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telefonicacorp-my.sharepoint.com/personal/ronald_melaraserrano_telefonica_com/Documents/Projects/2023/KPI/Insumos/"/>
    </mc:Choice>
  </mc:AlternateContent>
  <xr:revisionPtr revIDLastSave="2611" documentId="8_{C9C98B52-87C9-4A19-892E-C84000A49047}" xr6:coauthVersionLast="47" xr6:coauthVersionMax="47" xr10:uidLastSave="{0A40E9BC-F22E-4548-AF9D-01E4A5AA38A0}"/>
  <bookViews>
    <workbookView xWindow="29760" yWindow="1245" windowWidth="26385" windowHeight="11295" activeTab="2" xr2:uid="{00000000-000D-0000-FFFF-FFFF00000000}"/>
  </bookViews>
  <sheets>
    <sheet name="DATA DIC 2023" sheetId="1" r:id="rId1"/>
    <sheet name="Hoja1" sheetId="10" r:id="rId2"/>
    <sheet name="TD KPI DIC 2023" sheetId="2" r:id="rId3"/>
    <sheet name="TD KPI URGENCIA" sheetId="7" r:id="rId4"/>
    <sheet name="TIEMPOS SLA GLOBAL" sheetId="8" r:id="rId5"/>
    <sheet name="Hoja2" sheetId="11" r:id="rId6"/>
    <sheet name="SLA E2E" sheetId="9" r:id="rId7"/>
  </sheets>
  <definedNames>
    <definedName name="_xlnm._FilterDatabase" localSheetId="0" hidden="1">'DATA DIC 2023'!$A$1:$AP$2302</definedName>
    <definedName name="_xlnm._FilterDatabase" localSheetId="6" hidden="1">'SLA E2E'!$E$1:$E$16</definedName>
    <definedName name="_xlnm._FilterDatabase" localSheetId="2" hidden="1">'TD KPI DIC 2023'!$F$2:$F$17</definedName>
  </definedNames>
  <calcPr calcId="191029"/>
  <pivotCaches>
    <pivotCache cacheId="8" r:id="rId8"/>
    <pivotCache cacheId="9" r:id="rId9"/>
    <pivotCache cacheId="10" r:id="rId10"/>
    <pivotCache cacheId="11" r:id="rId11"/>
    <pivotCache cacheId="12" r:id="rId12"/>
    <pivotCache cacheId="13" r:id="rId13"/>
    <pivotCache cacheId="14" r:id="rId14"/>
    <pivotCache cacheId="15" r:id="rId15"/>
    <pivotCache cacheId="16" r:id="rId16"/>
    <pivotCache cacheId="17"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8" l="1"/>
  <c r="D25" i="11"/>
  <c r="C25" i="11"/>
  <c r="AE1077" i="1" l="1"/>
  <c r="AL2" i="1"/>
  <c r="AG2" i="1"/>
  <c r="AE19" i="1"/>
  <c r="Y2" i="1"/>
  <c r="AD28" i="1"/>
  <c r="E37" i="2"/>
  <c r="F37" i="2"/>
  <c r="E38" i="2"/>
  <c r="F38" i="2"/>
  <c r="E39" i="2"/>
  <c r="F39" i="2"/>
  <c r="E40" i="2"/>
  <c r="F40" i="2"/>
  <c r="L6" i="7" l="1"/>
  <c r="M6" i="7"/>
  <c r="L7" i="7"/>
  <c r="M7" i="7"/>
  <c r="L8" i="7"/>
  <c r="M8" i="7"/>
  <c r="L9" i="7"/>
  <c r="M9" i="7"/>
  <c r="L10" i="7"/>
  <c r="M10" i="7"/>
  <c r="L11" i="7"/>
  <c r="M11" i="7"/>
  <c r="L12" i="7"/>
  <c r="M12" i="7"/>
  <c r="L13" i="7"/>
  <c r="M13" i="7"/>
  <c r="L14" i="7"/>
  <c r="M14" i="7"/>
  <c r="L15" i="7"/>
  <c r="M15" i="7"/>
  <c r="L16" i="7"/>
  <c r="M16" i="7"/>
  <c r="L17" i="7"/>
  <c r="M17" i="7"/>
  <c r="L18" i="7"/>
  <c r="M18" i="7"/>
  <c r="L19" i="7"/>
  <c r="M19" i="7"/>
  <c r="L20" i="7"/>
  <c r="M20" i="7"/>
  <c r="L21" i="7"/>
  <c r="M21" i="7"/>
  <c r="L22" i="7"/>
  <c r="M22" i="7"/>
  <c r="L23" i="7"/>
  <c r="M23" i="7"/>
  <c r="L24" i="7"/>
  <c r="M24" i="7"/>
  <c r="L25" i="7"/>
  <c r="M25" i="7"/>
  <c r="L26" i="7"/>
  <c r="M26" i="7"/>
  <c r="L27" i="7"/>
  <c r="M27" i="7"/>
  <c r="L28" i="7"/>
  <c r="M28" i="7"/>
  <c r="L29" i="7"/>
  <c r="M29" i="7"/>
  <c r="L30" i="7"/>
  <c r="M30" i="7"/>
  <c r="L31" i="7"/>
  <c r="M31" i="7"/>
  <c r="L32" i="7"/>
  <c r="M32" i="7"/>
  <c r="L33" i="7"/>
  <c r="M33" i="7"/>
  <c r="L34" i="7"/>
  <c r="M34" i="7"/>
  <c r="L35" i="7"/>
  <c r="M35" i="7"/>
  <c r="L36" i="7"/>
  <c r="M36" i="7"/>
  <c r="E19" i="7"/>
  <c r="F19" i="7"/>
  <c r="E20" i="7"/>
  <c r="F20" i="7"/>
  <c r="E21" i="7"/>
  <c r="F21" i="7"/>
  <c r="E22" i="7"/>
  <c r="F22" i="7"/>
  <c r="E23" i="7"/>
  <c r="F23" i="7"/>
  <c r="E24" i="7"/>
  <c r="F24" i="7"/>
  <c r="E25" i="7"/>
  <c r="F25" i="7"/>
  <c r="E26" i="7"/>
  <c r="F26" i="7"/>
  <c r="E27" i="7"/>
  <c r="F27" i="7"/>
  <c r="E28" i="7"/>
  <c r="F28" i="7"/>
  <c r="E29" i="7"/>
  <c r="F29" i="7"/>
  <c r="E30" i="7"/>
  <c r="F30" i="7"/>
  <c r="E31" i="7"/>
  <c r="F31" i="7"/>
  <c r="AG3" i="1"/>
  <c r="AH3" i="1"/>
  <c r="AI3" i="1"/>
  <c r="AJ3" i="1"/>
  <c r="AK3" i="1"/>
  <c r="AL3" i="1"/>
  <c r="AM3" i="1"/>
  <c r="AN3" i="1"/>
  <c r="AO3" i="1"/>
  <c r="AP3" i="1"/>
  <c r="AG4" i="1"/>
  <c r="AH4" i="1"/>
  <c r="AI4" i="1"/>
  <c r="AJ4" i="1"/>
  <c r="AK4" i="1"/>
  <c r="AL4" i="1"/>
  <c r="AM4" i="1"/>
  <c r="AN4" i="1"/>
  <c r="AO4" i="1"/>
  <c r="AP4" i="1"/>
  <c r="AG5" i="1"/>
  <c r="AH5" i="1"/>
  <c r="AI5" i="1"/>
  <c r="AJ5" i="1"/>
  <c r="AK5" i="1"/>
  <c r="AL5" i="1"/>
  <c r="AM5" i="1"/>
  <c r="AN5" i="1"/>
  <c r="AO5" i="1"/>
  <c r="AP5" i="1"/>
  <c r="AG6" i="1"/>
  <c r="AH6" i="1"/>
  <c r="AI6" i="1"/>
  <c r="AJ6" i="1"/>
  <c r="AK6" i="1"/>
  <c r="AL6" i="1"/>
  <c r="AM6" i="1"/>
  <c r="AN6" i="1"/>
  <c r="AO6" i="1"/>
  <c r="AP6" i="1"/>
  <c r="AG7" i="1"/>
  <c r="AH7" i="1"/>
  <c r="AI7" i="1"/>
  <c r="AJ7" i="1"/>
  <c r="AK7" i="1"/>
  <c r="AL7" i="1"/>
  <c r="AM7" i="1"/>
  <c r="AN7" i="1"/>
  <c r="AO7" i="1"/>
  <c r="AP7" i="1"/>
  <c r="AG8" i="1"/>
  <c r="AH8" i="1"/>
  <c r="AI8" i="1"/>
  <c r="AJ8" i="1"/>
  <c r="AK8" i="1"/>
  <c r="AL8" i="1"/>
  <c r="AM8" i="1"/>
  <c r="AN8" i="1"/>
  <c r="AO8" i="1"/>
  <c r="AP8" i="1"/>
  <c r="AG9" i="1"/>
  <c r="AH9" i="1"/>
  <c r="AI9" i="1"/>
  <c r="AJ9" i="1"/>
  <c r="AK9" i="1"/>
  <c r="AL9" i="1"/>
  <c r="AM9" i="1"/>
  <c r="AN9" i="1"/>
  <c r="AO9" i="1"/>
  <c r="AP9" i="1"/>
  <c r="AG10" i="1"/>
  <c r="AH10" i="1"/>
  <c r="AI10" i="1"/>
  <c r="AJ10" i="1"/>
  <c r="AK10" i="1"/>
  <c r="AL10" i="1"/>
  <c r="AM10" i="1"/>
  <c r="AN10" i="1"/>
  <c r="AO10" i="1"/>
  <c r="AP10" i="1"/>
  <c r="AG11" i="1"/>
  <c r="AH11" i="1"/>
  <c r="AI11" i="1"/>
  <c r="AJ11" i="1"/>
  <c r="AK11" i="1"/>
  <c r="AL11" i="1"/>
  <c r="AM11" i="1"/>
  <c r="AN11" i="1"/>
  <c r="AO11" i="1"/>
  <c r="AP11" i="1"/>
  <c r="AG12" i="1"/>
  <c r="AH12" i="1"/>
  <c r="AI12" i="1"/>
  <c r="AJ12" i="1"/>
  <c r="AK12" i="1"/>
  <c r="AL12" i="1"/>
  <c r="AM12" i="1"/>
  <c r="AN12" i="1"/>
  <c r="AO12" i="1"/>
  <c r="AP12" i="1"/>
  <c r="AG13" i="1"/>
  <c r="AH13" i="1"/>
  <c r="AI13" i="1"/>
  <c r="AJ13" i="1"/>
  <c r="AK13" i="1"/>
  <c r="AL13" i="1"/>
  <c r="AM13" i="1"/>
  <c r="AN13" i="1"/>
  <c r="AO13" i="1"/>
  <c r="AP13" i="1"/>
  <c r="AG14" i="1"/>
  <c r="AH14" i="1"/>
  <c r="AI14" i="1"/>
  <c r="AJ14" i="1"/>
  <c r="AK14" i="1"/>
  <c r="AL14" i="1"/>
  <c r="AM14" i="1"/>
  <c r="AN14" i="1"/>
  <c r="AO14" i="1"/>
  <c r="AP14" i="1"/>
  <c r="AG15" i="1"/>
  <c r="AH15" i="1"/>
  <c r="AI15" i="1"/>
  <c r="AJ15" i="1"/>
  <c r="AK15" i="1"/>
  <c r="AL15" i="1"/>
  <c r="AM15" i="1"/>
  <c r="AN15" i="1"/>
  <c r="AO15" i="1"/>
  <c r="AP15" i="1"/>
  <c r="AG16" i="1"/>
  <c r="AH16" i="1"/>
  <c r="AI16" i="1"/>
  <c r="AJ16" i="1"/>
  <c r="AK16" i="1"/>
  <c r="AL16" i="1"/>
  <c r="AM16" i="1"/>
  <c r="AN16" i="1"/>
  <c r="AO16" i="1"/>
  <c r="AP16" i="1"/>
  <c r="AG17" i="1"/>
  <c r="AH17" i="1"/>
  <c r="AI17" i="1"/>
  <c r="AJ17" i="1"/>
  <c r="AK17" i="1"/>
  <c r="AL17" i="1"/>
  <c r="AM17" i="1"/>
  <c r="AN17" i="1"/>
  <c r="AO17" i="1"/>
  <c r="AP17" i="1"/>
  <c r="AG18" i="1"/>
  <c r="AH18" i="1"/>
  <c r="AI18" i="1"/>
  <c r="AJ18" i="1"/>
  <c r="AK18" i="1"/>
  <c r="AL18" i="1"/>
  <c r="AM18" i="1"/>
  <c r="AN18" i="1"/>
  <c r="AO18" i="1"/>
  <c r="AP18" i="1"/>
  <c r="AG19" i="1"/>
  <c r="AH19" i="1"/>
  <c r="AI19" i="1"/>
  <c r="AJ19" i="1"/>
  <c r="AK19" i="1"/>
  <c r="AL19" i="1"/>
  <c r="AM19" i="1"/>
  <c r="AN19" i="1"/>
  <c r="AO19" i="1"/>
  <c r="AP19" i="1"/>
  <c r="AG20" i="1"/>
  <c r="AH20" i="1"/>
  <c r="AI20" i="1"/>
  <c r="AJ20" i="1"/>
  <c r="AK20" i="1"/>
  <c r="AL20" i="1"/>
  <c r="AM20" i="1"/>
  <c r="AN20" i="1"/>
  <c r="AO20" i="1"/>
  <c r="AP20" i="1"/>
  <c r="AG21" i="1"/>
  <c r="AH21" i="1"/>
  <c r="AI21" i="1"/>
  <c r="AJ21" i="1"/>
  <c r="AK21" i="1"/>
  <c r="AL21" i="1"/>
  <c r="AM21" i="1"/>
  <c r="AN21" i="1"/>
  <c r="AO21" i="1"/>
  <c r="AP21" i="1"/>
  <c r="AG22" i="1"/>
  <c r="AH22" i="1"/>
  <c r="AI22" i="1"/>
  <c r="AJ22" i="1"/>
  <c r="AK22" i="1"/>
  <c r="AL22" i="1"/>
  <c r="AM22" i="1"/>
  <c r="AN22" i="1"/>
  <c r="AO22" i="1"/>
  <c r="AP22" i="1"/>
  <c r="AG23" i="1"/>
  <c r="AH23" i="1"/>
  <c r="AI23" i="1"/>
  <c r="AJ23" i="1"/>
  <c r="AK23" i="1"/>
  <c r="AL23" i="1"/>
  <c r="AM23" i="1"/>
  <c r="AN23" i="1"/>
  <c r="AO23" i="1"/>
  <c r="AP23" i="1"/>
  <c r="AG24" i="1"/>
  <c r="AH24" i="1"/>
  <c r="AI24" i="1"/>
  <c r="AJ24" i="1"/>
  <c r="AK24" i="1"/>
  <c r="AL24" i="1"/>
  <c r="AM24" i="1"/>
  <c r="AN24" i="1"/>
  <c r="AO24" i="1"/>
  <c r="AP24" i="1"/>
  <c r="AG25" i="1"/>
  <c r="AH25" i="1"/>
  <c r="AI25" i="1"/>
  <c r="AJ25" i="1"/>
  <c r="AK25" i="1"/>
  <c r="AL25" i="1"/>
  <c r="AM25" i="1"/>
  <c r="AN25" i="1"/>
  <c r="AO25" i="1"/>
  <c r="AP25" i="1"/>
  <c r="AG26" i="1"/>
  <c r="AH26" i="1"/>
  <c r="AI26" i="1"/>
  <c r="AJ26" i="1"/>
  <c r="AK26" i="1"/>
  <c r="AL26" i="1"/>
  <c r="AM26" i="1"/>
  <c r="AN26" i="1"/>
  <c r="AO26" i="1"/>
  <c r="AP26" i="1"/>
  <c r="AG27" i="1"/>
  <c r="AH27" i="1"/>
  <c r="AI27" i="1"/>
  <c r="AJ27" i="1"/>
  <c r="AK27" i="1"/>
  <c r="AL27" i="1"/>
  <c r="AM27" i="1"/>
  <c r="AN27" i="1"/>
  <c r="AO27" i="1"/>
  <c r="AP27" i="1"/>
  <c r="AG28" i="1"/>
  <c r="AH28" i="1"/>
  <c r="AI28" i="1"/>
  <c r="AJ28" i="1"/>
  <c r="AK28" i="1"/>
  <c r="AL28" i="1"/>
  <c r="AM28" i="1"/>
  <c r="AN28" i="1"/>
  <c r="AO28" i="1"/>
  <c r="AP28" i="1"/>
  <c r="AG29" i="1"/>
  <c r="AH29" i="1"/>
  <c r="AI29" i="1"/>
  <c r="AJ29" i="1"/>
  <c r="AK29" i="1"/>
  <c r="AL29" i="1"/>
  <c r="AM29" i="1"/>
  <c r="AN29" i="1"/>
  <c r="AO29" i="1"/>
  <c r="AP29" i="1"/>
  <c r="AG30" i="1"/>
  <c r="AH30" i="1"/>
  <c r="AI30" i="1"/>
  <c r="AJ30" i="1"/>
  <c r="AK30" i="1"/>
  <c r="AL30" i="1"/>
  <c r="AM30" i="1"/>
  <c r="AN30" i="1"/>
  <c r="AO30" i="1"/>
  <c r="AP30" i="1"/>
  <c r="AG31" i="1"/>
  <c r="AH31" i="1"/>
  <c r="AI31" i="1"/>
  <c r="AJ31" i="1"/>
  <c r="AK31" i="1"/>
  <c r="AL31" i="1"/>
  <c r="AM31" i="1"/>
  <c r="AN31" i="1"/>
  <c r="AO31" i="1"/>
  <c r="AP31" i="1"/>
  <c r="AG32" i="1"/>
  <c r="AH32" i="1"/>
  <c r="AI32" i="1"/>
  <c r="AJ32" i="1"/>
  <c r="AK32" i="1"/>
  <c r="AL32" i="1"/>
  <c r="AM32" i="1"/>
  <c r="AN32" i="1"/>
  <c r="AO32" i="1"/>
  <c r="AP32" i="1"/>
  <c r="AG33" i="1"/>
  <c r="AH33" i="1"/>
  <c r="AI33" i="1"/>
  <c r="AJ33" i="1"/>
  <c r="AK33" i="1"/>
  <c r="AL33" i="1"/>
  <c r="AM33" i="1"/>
  <c r="AN33" i="1"/>
  <c r="AO33" i="1"/>
  <c r="AP33" i="1"/>
  <c r="AG34" i="1"/>
  <c r="AH34" i="1"/>
  <c r="AI34" i="1"/>
  <c r="AJ34" i="1"/>
  <c r="AK34" i="1"/>
  <c r="AL34" i="1"/>
  <c r="AM34" i="1"/>
  <c r="AN34" i="1"/>
  <c r="AO34" i="1"/>
  <c r="AP34" i="1"/>
  <c r="AG35" i="1"/>
  <c r="AH35" i="1"/>
  <c r="AI35" i="1"/>
  <c r="AJ35" i="1"/>
  <c r="AK35" i="1"/>
  <c r="AL35" i="1"/>
  <c r="AM35" i="1"/>
  <c r="AN35" i="1"/>
  <c r="AO35" i="1"/>
  <c r="AP35" i="1"/>
  <c r="AG36" i="1"/>
  <c r="AH36" i="1"/>
  <c r="AI36" i="1"/>
  <c r="AJ36" i="1"/>
  <c r="AK36" i="1"/>
  <c r="AL36" i="1"/>
  <c r="AM36" i="1"/>
  <c r="AN36" i="1"/>
  <c r="AO36" i="1"/>
  <c r="AP36" i="1"/>
  <c r="AG37" i="1"/>
  <c r="AH37" i="1"/>
  <c r="AI37" i="1"/>
  <c r="AJ37" i="1"/>
  <c r="AK37" i="1"/>
  <c r="AL37" i="1"/>
  <c r="AM37" i="1"/>
  <c r="AN37" i="1"/>
  <c r="AO37" i="1"/>
  <c r="AP37" i="1"/>
  <c r="AG38" i="1"/>
  <c r="AH38" i="1"/>
  <c r="AI38" i="1"/>
  <c r="AJ38" i="1"/>
  <c r="AK38" i="1"/>
  <c r="AL38" i="1"/>
  <c r="AM38" i="1"/>
  <c r="AN38" i="1"/>
  <c r="AO38" i="1"/>
  <c r="AP38" i="1"/>
  <c r="AG39" i="1"/>
  <c r="AH39" i="1"/>
  <c r="AI39" i="1"/>
  <c r="AJ39" i="1"/>
  <c r="AK39" i="1"/>
  <c r="AL39" i="1"/>
  <c r="AM39" i="1"/>
  <c r="AN39" i="1"/>
  <c r="AO39" i="1"/>
  <c r="AP39" i="1"/>
  <c r="AG40" i="1"/>
  <c r="AH40" i="1"/>
  <c r="AI40" i="1"/>
  <c r="AJ40" i="1"/>
  <c r="AK40" i="1"/>
  <c r="AL40" i="1"/>
  <c r="AM40" i="1"/>
  <c r="AN40" i="1"/>
  <c r="AO40" i="1"/>
  <c r="AP40" i="1"/>
  <c r="AG41" i="1"/>
  <c r="AH41" i="1"/>
  <c r="AI41" i="1"/>
  <c r="AJ41" i="1"/>
  <c r="AK41" i="1"/>
  <c r="AL41" i="1"/>
  <c r="AM41" i="1"/>
  <c r="AN41" i="1"/>
  <c r="AO41" i="1"/>
  <c r="AP41" i="1"/>
  <c r="AG42" i="1"/>
  <c r="AH42" i="1"/>
  <c r="AI42" i="1"/>
  <c r="AJ42" i="1"/>
  <c r="AK42" i="1"/>
  <c r="AL42" i="1"/>
  <c r="AM42" i="1"/>
  <c r="AN42" i="1"/>
  <c r="AO42" i="1"/>
  <c r="AP42" i="1"/>
  <c r="AG43" i="1"/>
  <c r="AH43" i="1"/>
  <c r="AI43" i="1"/>
  <c r="AJ43" i="1"/>
  <c r="AK43" i="1"/>
  <c r="AL43" i="1"/>
  <c r="AM43" i="1"/>
  <c r="AN43" i="1"/>
  <c r="AO43" i="1"/>
  <c r="AP43" i="1"/>
  <c r="AG44" i="1"/>
  <c r="AH44" i="1"/>
  <c r="AI44" i="1"/>
  <c r="AJ44" i="1"/>
  <c r="AK44" i="1"/>
  <c r="AL44" i="1"/>
  <c r="AM44" i="1"/>
  <c r="AN44" i="1"/>
  <c r="AO44" i="1"/>
  <c r="AP44" i="1"/>
  <c r="AG45" i="1"/>
  <c r="AH45" i="1"/>
  <c r="AI45" i="1"/>
  <c r="AJ45" i="1"/>
  <c r="AK45" i="1"/>
  <c r="AL45" i="1"/>
  <c r="AM45" i="1"/>
  <c r="AN45" i="1"/>
  <c r="AO45" i="1"/>
  <c r="AP45" i="1"/>
  <c r="AG46" i="1"/>
  <c r="AH46" i="1"/>
  <c r="AI46" i="1"/>
  <c r="AJ46" i="1"/>
  <c r="AK46" i="1"/>
  <c r="AL46" i="1"/>
  <c r="AM46" i="1"/>
  <c r="AN46" i="1"/>
  <c r="AO46" i="1"/>
  <c r="AP46" i="1"/>
  <c r="AG47" i="1"/>
  <c r="AH47" i="1"/>
  <c r="AI47" i="1"/>
  <c r="AJ47" i="1"/>
  <c r="AK47" i="1"/>
  <c r="AL47" i="1"/>
  <c r="AM47" i="1"/>
  <c r="AN47" i="1"/>
  <c r="AO47" i="1"/>
  <c r="AP47" i="1"/>
  <c r="AG48" i="1"/>
  <c r="AH48" i="1"/>
  <c r="AI48" i="1"/>
  <c r="AJ48" i="1"/>
  <c r="AK48" i="1"/>
  <c r="AL48" i="1"/>
  <c r="AM48" i="1"/>
  <c r="AN48" i="1"/>
  <c r="AO48" i="1"/>
  <c r="AP48" i="1"/>
  <c r="AG49" i="1"/>
  <c r="AH49" i="1"/>
  <c r="AI49" i="1"/>
  <c r="AJ49" i="1"/>
  <c r="AK49" i="1"/>
  <c r="AL49" i="1"/>
  <c r="AM49" i="1"/>
  <c r="AN49" i="1"/>
  <c r="AO49" i="1"/>
  <c r="AP49" i="1"/>
  <c r="AG50" i="1"/>
  <c r="AH50" i="1"/>
  <c r="AI50" i="1"/>
  <c r="AJ50" i="1"/>
  <c r="AK50" i="1"/>
  <c r="AL50" i="1"/>
  <c r="AM50" i="1"/>
  <c r="AN50" i="1"/>
  <c r="AO50" i="1"/>
  <c r="AP50" i="1"/>
  <c r="AG51" i="1"/>
  <c r="AH51" i="1"/>
  <c r="AI51" i="1"/>
  <c r="AJ51" i="1"/>
  <c r="AK51" i="1"/>
  <c r="AL51" i="1"/>
  <c r="AM51" i="1"/>
  <c r="AN51" i="1"/>
  <c r="AO51" i="1"/>
  <c r="AP51" i="1"/>
  <c r="AG52" i="1"/>
  <c r="AH52" i="1"/>
  <c r="AI52" i="1"/>
  <c r="AJ52" i="1"/>
  <c r="AK52" i="1"/>
  <c r="AL52" i="1"/>
  <c r="AM52" i="1"/>
  <c r="AN52" i="1"/>
  <c r="AO52" i="1"/>
  <c r="AP52" i="1"/>
  <c r="AG53" i="1"/>
  <c r="AH53" i="1"/>
  <c r="AI53" i="1"/>
  <c r="AJ53" i="1"/>
  <c r="AK53" i="1"/>
  <c r="AL53" i="1"/>
  <c r="AM53" i="1"/>
  <c r="AN53" i="1"/>
  <c r="AO53" i="1"/>
  <c r="AP53" i="1"/>
  <c r="AG54" i="1"/>
  <c r="AH54" i="1"/>
  <c r="AI54" i="1"/>
  <c r="AJ54" i="1"/>
  <c r="AK54" i="1"/>
  <c r="AL54" i="1"/>
  <c r="AM54" i="1"/>
  <c r="AN54" i="1"/>
  <c r="AO54" i="1"/>
  <c r="AP54" i="1"/>
  <c r="AG55" i="1"/>
  <c r="AH55" i="1"/>
  <c r="AI55" i="1"/>
  <c r="AJ55" i="1"/>
  <c r="AK55" i="1"/>
  <c r="AL55" i="1"/>
  <c r="AM55" i="1"/>
  <c r="AN55" i="1"/>
  <c r="AO55" i="1"/>
  <c r="AP55" i="1"/>
  <c r="AG56" i="1"/>
  <c r="AH56" i="1"/>
  <c r="AI56" i="1"/>
  <c r="AJ56" i="1"/>
  <c r="AK56" i="1"/>
  <c r="AL56" i="1"/>
  <c r="AM56" i="1"/>
  <c r="AN56" i="1"/>
  <c r="AO56" i="1"/>
  <c r="AP56" i="1"/>
  <c r="AG57" i="1"/>
  <c r="AH57" i="1"/>
  <c r="AI57" i="1"/>
  <c r="AJ57" i="1"/>
  <c r="AK57" i="1"/>
  <c r="AL57" i="1"/>
  <c r="AM57" i="1"/>
  <c r="AN57" i="1"/>
  <c r="AO57" i="1"/>
  <c r="AP57" i="1"/>
  <c r="AG58" i="1"/>
  <c r="AH58" i="1"/>
  <c r="AI58" i="1"/>
  <c r="AJ58" i="1"/>
  <c r="AK58" i="1"/>
  <c r="AL58" i="1"/>
  <c r="AM58" i="1"/>
  <c r="AN58" i="1"/>
  <c r="AO58" i="1"/>
  <c r="AP58" i="1"/>
  <c r="AG59" i="1"/>
  <c r="AH59" i="1"/>
  <c r="AI59" i="1"/>
  <c r="AJ59" i="1"/>
  <c r="AK59" i="1"/>
  <c r="AL59" i="1"/>
  <c r="AM59" i="1"/>
  <c r="AN59" i="1"/>
  <c r="AO59" i="1"/>
  <c r="AP59" i="1"/>
  <c r="AG60" i="1"/>
  <c r="AH60" i="1"/>
  <c r="AI60" i="1"/>
  <c r="AJ60" i="1"/>
  <c r="AK60" i="1"/>
  <c r="AL60" i="1"/>
  <c r="AM60" i="1"/>
  <c r="AN60" i="1"/>
  <c r="AO60" i="1"/>
  <c r="AP60" i="1"/>
  <c r="AG61" i="1"/>
  <c r="AH61" i="1"/>
  <c r="AI61" i="1"/>
  <c r="AJ61" i="1"/>
  <c r="AK61" i="1"/>
  <c r="AL61" i="1"/>
  <c r="AM61" i="1"/>
  <c r="AN61" i="1"/>
  <c r="AO61" i="1"/>
  <c r="AP61" i="1"/>
  <c r="AG62" i="1"/>
  <c r="AH62" i="1"/>
  <c r="AI62" i="1"/>
  <c r="AJ62" i="1"/>
  <c r="AK62" i="1"/>
  <c r="AL62" i="1"/>
  <c r="AM62" i="1"/>
  <c r="AN62" i="1"/>
  <c r="AO62" i="1"/>
  <c r="AP62" i="1"/>
  <c r="AG63" i="1"/>
  <c r="AH63" i="1"/>
  <c r="AI63" i="1"/>
  <c r="AJ63" i="1"/>
  <c r="AK63" i="1"/>
  <c r="AL63" i="1"/>
  <c r="AM63" i="1"/>
  <c r="AN63" i="1"/>
  <c r="AO63" i="1"/>
  <c r="AP63" i="1"/>
  <c r="AG64" i="1"/>
  <c r="AH64" i="1"/>
  <c r="AI64" i="1"/>
  <c r="AJ64" i="1"/>
  <c r="AK64" i="1"/>
  <c r="AL64" i="1"/>
  <c r="AM64" i="1"/>
  <c r="AN64" i="1"/>
  <c r="AO64" i="1"/>
  <c r="AP64" i="1"/>
  <c r="AG65" i="1"/>
  <c r="AH65" i="1"/>
  <c r="AI65" i="1"/>
  <c r="AJ65" i="1"/>
  <c r="AK65" i="1"/>
  <c r="AL65" i="1"/>
  <c r="AM65" i="1"/>
  <c r="AN65" i="1"/>
  <c r="AO65" i="1"/>
  <c r="AP65" i="1"/>
  <c r="AG66" i="1"/>
  <c r="AH66" i="1"/>
  <c r="AI66" i="1"/>
  <c r="AJ66" i="1"/>
  <c r="AK66" i="1"/>
  <c r="AL66" i="1"/>
  <c r="AM66" i="1"/>
  <c r="AN66" i="1"/>
  <c r="AO66" i="1"/>
  <c r="AP66" i="1"/>
  <c r="AG67" i="1"/>
  <c r="AH67" i="1"/>
  <c r="AI67" i="1"/>
  <c r="AJ67" i="1"/>
  <c r="AK67" i="1"/>
  <c r="AL67" i="1"/>
  <c r="AM67" i="1"/>
  <c r="AN67" i="1"/>
  <c r="AO67" i="1"/>
  <c r="AP67" i="1"/>
  <c r="AG68" i="1"/>
  <c r="AH68" i="1"/>
  <c r="AI68" i="1"/>
  <c r="AJ68" i="1"/>
  <c r="AK68" i="1"/>
  <c r="AL68" i="1"/>
  <c r="AM68" i="1"/>
  <c r="AN68" i="1"/>
  <c r="AO68" i="1"/>
  <c r="AP68" i="1"/>
  <c r="AG69" i="1"/>
  <c r="AH69" i="1"/>
  <c r="AI69" i="1"/>
  <c r="AJ69" i="1"/>
  <c r="AK69" i="1"/>
  <c r="AL69" i="1"/>
  <c r="AM69" i="1"/>
  <c r="AN69" i="1"/>
  <c r="AO69" i="1"/>
  <c r="AP69" i="1"/>
  <c r="AG70" i="1"/>
  <c r="AH70" i="1"/>
  <c r="AI70" i="1"/>
  <c r="AJ70" i="1"/>
  <c r="AK70" i="1"/>
  <c r="AL70" i="1"/>
  <c r="AM70" i="1"/>
  <c r="AN70" i="1"/>
  <c r="AO70" i="1"/>
  <c r="AP70" i="1"/>
  <c r="AG71" i="1"/>
  <c r="AH71" i="1"/>
  <c r="AI71" i="1"/>
  <c r="AJ71" i="1"/>
  <c r="AK71" i="1"/>
  <c r="AL71" i="1"/>
  <c r="AM71" i="1"/>
  <c r="AN71" i="1"/>
  <c r="AO71" i="1"/>
  <c r="AP71" i="1"/>
  <c r="AG72" i="1"/>
  <c r="AH72" i="1"/>
  <c r="AI72" i="1"/>
  <c r="AJ72" i="1"/>
  <c r="AK72" i="1"/>
  <c r="AL72" i="1"/>
  <c r="AM72" i="1"/>
  <c r="AN72" i="1"/>
  <c r="AO72" i="1"/>
  <c r="AP72" i="1"/>
  <c r="AG73" i="1"/>
  <c r="AH73" i="1"/>
  <c r="AI73" i="1"/>
  <c r="AJ73" i="1"/>
  <c r="AK73" i="1"/>
  <c r="AL73" i="1"/>
  <c r="AM73" i="1"/>
  <c r="AN73" i="1"/>
  <c r="AO73" i="1"/>
  <c r="AP73" i="1"/>
  <c r="AG74" i="1"/>
  <c r="AH74" i="1"/>
  <c r="AI74" i="1"/>
  <c r="AJ74" i="1"/>
  <c r="AK74" i="1"/>
  <c r="AL74" i="1"/>
  <c r="AM74" i="1"/>
  <c r="AN74" i="1"/>
  <c r="AO74" i="1"/>
  <c r="AP74" i="1"/>
  <c r="AG75" i="1"/>
  <c r="AH75" i="1"/>
  <c r="AI75" i="1"/>
  <c r="AJ75" i="1"/>
  <c r="AK75" i="1"/>
  <c r="AL75" i="1"/>
  <c r="AM75" i="1"/>
  <c r="AN75" i="1"/>
  <c r="AO75" i="1"/>
  <c r="AP75" i="1"/>
  <c r="AG76" i="1"/>
  <c r="AH76" i="1"/>
  <c r="AI76" i="1"/>
  <c r="AJ76" i="1"/>
  <c r="AK76" i="1"/>
  <c r="AL76" i="1"/>
  <c r="AM76" i="1"/>
  <c r="AN76" i="1"/>
  <c r="AO76" i="1"/>
  <c r="AP76" i="1"/>
  <c r="AG77" i="1"/>
  <c r="AH77" i="1"/>
  <c r="AI77" i="1"/>
  <c r="AJ77" i="1"/>
  <c r="AK77" i="1"/>
  <c r="AL77" i="1"/>
  <c r="AM77" i="1"/>
  <c r="AN77" i="1"/>
  <c r="AO77" i="1"/>
  <c r="AP77" i="1"/>
  <c r="AG78" i="1"/>
  <c r="AH78" i="1"/>
  <c r="AI78" i="1"/>
  <c r="AJ78" i="1"/>
  <c r="AK78" i="1"/>
  <c r="AL78" i="1"/>
  <c r="AM78" i="1"/>
  <c r="AN78" i="1"/>
  <c r="AO78" i="1"/>
  <c r="AP78" i="1"/>
  <c r="AG79" i="1"/>
  <c r="AH79" i="1"/>
  <c r="AI79" i="1"/>
  <c r="AJ79" i="1"/>
  <c r="AK79" i="1"/>
  <c r="AL79" i="1"/>
  <c r="AM79" i="1"/>
  <c r="AN79" i="1"/>
  <c r="AO79" i="1"/>
  <c r="AP79" i="1"/>
  <c r="AG80" i="1"/>
  <c r="AH80" i="1"/>
  <c r="AI80" i="1"/>
  <c r="AJ80" i="1"/>
  <c r="AK80" i="1"/>
  <c r="AL80" i="1"/>
  <c r="AM80" i="1"/>
  <c r="AN80" i="1"/>
  <c r="AO80" i="1"/>
  <c r="AP80" i="1"/>
  <c r="AG81" i="1"/>
  <c r="AH81" i="1"/>
  <c r="AI81" i="1"/>
  <c r="AJ81" i="1"/>
  <c r="AK81" i="1"/>
  <c r="AL81" i="1"/>
  <c r="AM81" i="1"/>
  <c r="AN81" i="1"/>
  <c r="AO81" i="1"/>
  <c r="AP81" i="1"/>
  <c r="AG82" i="1"/>
  <c r="AH82" i="1"/>
  <c r="AI82" i="1"/>
  <c r="AJ82" i="1"/>
  <c r="AK82" i="1"/>
  <c r="AL82" i="1"/>
  <c r="AM82" i="1"/>
  <c r="AN82" i="1"/>
  <c r="AO82" i="1"/>
  <c r="AP82" i="1"/>
  <c r="AG83" i="1"/>
  <c r="AH83" i="1"/>
  <c r="AI83" i="1"/>
  <c r="AJ83" i="1"/>
  <c r="AK83" i="1"/>
  <c r="AL83" i="1"/>
  <c r="AM83" i="1"/>
  <c r="AN83" i="1"/>
  <c r="AO83" i="1"/>
  <c r="AP83" i="1"/>
  <c r="AG84" i="1"/>
  <c r="AH84" i="1"/>
  <c r="AI84" i="1"/>
  <c r="AJ84" i="1"/>
  <c r="AK84" i="1"/>
  <c r="AL84" i="1"/>
  <c r="AM84" i="1"/>
  <c r="AN84" i="1"/>
  <c r="AO84" i="1"/>
  <c r="AP84" i="1"/>
  <c r="AG85" i="1"/>
  <c r="AH85" i="1"/>
  <c r="AI85" i="1"/>
  <c r="AJ85" i="1"/>
  <c r="AK85" i="1"/>
  <c r="AL85" i="1"/>
  <c r="AM85" i="1"/>
  <c r="AN85" i="1"/>
  <c r="AO85" i="1"/>
  <c r="AP85" i="1"/>
  <c r="AG86" i="1"/>
  <c r="AH86" i="1"/>
  <c r="AI86" i="1"/>
  <c r="AJ86" i="1"/>
  <c r="AK86" i="1"/>
  <c r="AL86" i="1"/>
  <c r="AM86" i="1"/>
  <c r="AN86" i="1"/>
  <c r="AO86" i="1"/>
  <c r="AP86" i="1"/>
  <c r="AG87" i="1"/>
  <c r="AH87" i="1"/>
  <c r="AI87" i="1"/>
  <c r="AJ87" i="1"/>
  <c r="AK87" i="1"/>
  <c r="AL87" i="1"/>
  <c r="AM87" i="1"/>
  <c r="AN87" i="1"/>
  <c r="AO87" i="1"/>
  <c r="AP87" i="1"/>
  <c r="AG88" i="1"/>
  <c r="AH88" i="1"/>
  <c r="AI88" i="1"/>
  <c r="AJ88" i="1"/>
  <c r="AK88" i="1"/>
  <c r="AL88" i="1"/>
  <c r="AM88" i="1"/>
  <c r="AN88" i="1"/>
  <c r="AO88" i="1"/>
  <c r="AP88" i="1"/>
  <c r="AG89" i="1"/>
  <c r="AH89" i="1"/>
  <c r="AI89" i="1"/>
  <c r="AJ89" i="1"/>
  <c r="AK89" i="1"/>
  <c r="AL89" i="1"/>
  <c r="AM89" i="1"/>
  <c r="AN89" i="1"/>
  <c r="AO89" i="1"/>
  <c r="AP89" i="1"/>
  <c r="AG90" i="1"/>
  <c r="AH90" i="1"/>
  <c r="AI90" i="1"/>
  <c r="AJ90" i="1"/>
  <c r="AK90" i="1"/>
  <c r="AL90" i="1"/>
  <c r="AM90" i="1"/>
  <c r="AN90" i="1"/>
  <c r="AO90" i="1"/>
  <c r="AP90" i="1"/>
  <c r="AG91" i="1"/>
  <c r="AH91" i="1"/>
  <c r="AI91" i="1"/>
  <c r="AJ91" i="1"/>
  <c r="AK91" i="1"/>
  <c r="AL91" i="1"/>
  <c r="AM91" i="1"/>
  <c r="AN91" i="1"/>
  <c r="AO91" i="1"/>
  <c r="AP91" i="1"/>
  <c r="AG92" i="1"/>
  <c r="AH92" i="1"/>
  <c r="AI92" i="1"/>
  <c r="AJ92" i="1"/>
  <c r="AK92" i="1"/>
  <c r="AL92" i="1"/>
  <c r="AM92" i="1"/>
  <c r="AN92" i="1"/>
  <c r="AO92" i="1"/>
  <c r="AP92" i="1"/>
  <c r="AG93" i="1"/>
  <c r="AH93" i="1"/>
  <c r="AI93" i="1"/>
  <c r="AJ93" i="1"/>
  <c r="AK93" i="1"/>
  <c r="AL93" i="1"/>
  <c r="AM93" i="1"/>
  <c r="AN93" i="1"/>
  <c r="AO93" i="1"/>
  <c r="AP93" i="1"/>
  <c r="AG94" i="1"/>
  <c r="AH94" i="1"/>
  <c r="AI94" i="1"/>
  <c r="AJ94" i="1"/>
  <c r="AK94" i="1"/>
  <c r="AL94" i="1"/>
  <c r="AM94" i="1"/>
  <c r="AN94" i="1"/>
  <c r="AO94" i="1"/>
  <c r="AP94" i="1"/>
  <c r="AG95" i="1"/>
  <c r="AH95" i="1"/>
  <c r="AI95" i="1"/>
  <c r="AJ95" i="1"/>
  <c r="AK95" i="1"/>
  <c r="AL95" i="1"/>
  <c r="AM95" i="1"/>
  <c r="AN95" i="1"/>
  <c r="AO95" i="1"/>
  <c r="AP95" i="1"/>
  <c r="AG96" i="1"/>
  <c r="AH96" i="1"/>
  <c r="AI96" i="1"/>
  <c r="AJ96" i="1"/>
  <c r="AK96" i="1"/>
  <c r="AL96" i="1"/>
  <c r="AM96" i="1"/>
  <c r="AN96" i="1"/>
  <c r="AO96" i="1"/>
  <c r="AP96" i="1"/>
  <c r="AG97" i="1"/>
  <c r="AH97" i="1"/>
  <c r="AI97" i="1"/>
  <c r="AJ97" i="1"/>
  <c r="AK97" i="1"/>
  <c r="AL97" i="1"/>
  <c r="AM97" i="1"/>
  <c r="AN97" i="1"/>
  <c r="AO97" i="1"/>
  <c r="AP97" i="1"/>
  <c r="AG98" i="1"/>
  <c r="AH98" i="1"/>
  <c r="AI98" i="1"/>
  <c r="AJ98" i="1"/>
  <c r="AK98" i="1"/>
  <c r="AL98" i="1"/>
  <c r="AM98" i="1"/>
  <c r="AN98" i="1"/>
  <c r="AO98" i="1"/>
  <c r="AP98" i="1"/>
  <c r="AG99" i="1"/>
  <c r="AH99" i="1"/>
  <c r="AI99" i="1"/>
  <c r="AJ99" i="1"/>
  <c r="AK99" i="1"/>
  <c r="AL99" i="1"/>
  <c r="AM99" i="1"/>
  <c r="AN99" i="1"/>
  <c r="AO99" i="1"/>
  <c r="AP99" i="1"/>
  <c r="AG100" i="1"/>
  <c r="AH100" i="1"/>
  <c r="AI100" i="1"/>
  <c r="AJ100" i="1"/>
  <c r="AK100" i="1"/>
  <c r="AL100" i="1"/>
  <c r="AM100" i="1"/>
  <c r="AN100" i="1"/>
  <c r="AO100" i="1"/>
  <c r="AP100" i="1"/>
  <c r="AG101" i="1"/>
  <c r="AH101" i="1"/>
  <c r="AI101" i="1"/>
  <c r="AJ101" i="1"/>
  <c r="AK101" i="1"/>
  <c r="AL101" i="1"/>
  <c r="AM101" i="1"/>
  <c r="AN101" i="1"/>
  <c r="AO101" i="1"/>
  <c r="AP101" i="1"/>
  <c r="AG102" i="1"/>
  <c r="AH102" i="1"/>
  <c r="AI102" i="1"/>
  <c r="AJ102" i="1"/>
  <c r="AK102" i="1"/>
  <c r="AL102" i="1"/>
  <c r="AM102" i="1"/>
  <c r="AN102" i="1"/>
  <c r="AO102" i="1"/>
  <c r="AP102" i="1"/>
  <c r="AG103" i="1"/>
  <c r="AH103" i="1"/>
  <c r="AI103" i="1"/>
  <c r="AJ103" i="1"/>
  <c r="AK103" i="1"/>
  <c r="AL103" i="1"/>
  <c r="AM103" i="1"/>
  <c r="AN103" i="1"/>
  <c r="AO103" i="1"/>
  <c r="AP103" i="1"/>
  <c r="AG104" i="1"/>
  <c r="AH104" i="1"/>
  <c r="AI104" i="1"/>
  <c r="AJ104" i="1"/>
  <c r="AK104" i="1"/>
  <c r="AL104" i="1"/>
  <c r="AM104" i="1"/>
  <c r="AN104" i="1"/>
  <c r="AO104" i="1"/>
  <c r="AP104" i="1"/>
  <c r="AG105" i="1"/>
  <c r="AH105" i="1"/>
  <c r="AI105" i="1"/>
  <c r="AJ105" i="1"/>
  <c r="AK105" i="1"/>
  <c r="AL105" i="1"/>
  <c r="AM105" i="1"/>
  <c r="AN105" i="1"/>
  <c r="AO105" i="1"/>
  <c r="AP105" i="1"/>
  <c r="AG106" i="1"/>
  <c r="AH106" i="1"/>
  <c r="AI106" i="1"/>
  <c r="AJ106" i="1"/>
  <c r="AK106" i="1"/>
  <c r="AL106" i="1"/>
  <c r="AM106" i="1"/>
  <c r="AN106" i="1"/>
  <c r="AO106" i="1"/>
  <c r="AP106" i="1"/>
  <c r="AG107" i="1"/>
  <c r="AH107" i="1"/>
  <c r="AI107" i="1"/>
  <c r="AJ107" i="1"/>
  <c r="AK107" i="1"/>
  <c r="AL107" i="1"/>
  <c r="AM107" i="1"/>
  <c r="AN107" i="1"/>
  <c r="AO107" i="1"/>
  <c r="AP107" i="1"/>
  <c r="AG108" i="1"/>
  <c r="AH108" i="1"/>
  <c r="AI108" i="1"/>
  <c r="AJ108" i="1"/>
  <c r="AK108" i="1"/>
  <c r="AL108" i="1"/>
  <c r="AM108" i="1"/>
  <c r="AN108" i="1"/>
  <c r="AO108" i="1"/>
  <c r="AP108" i="1"/>
  <c r="AG109" i="1"/>
  <c r="AH109" i="1"/>
  <c r="AI109" i="1"/>
  <c r="AJ109" i="1"/>
  <c r="AK109" i="1"/>
  <c r="AL109" i="1"/>
  <c r="AM109" i="1"/>
  <c r="AN109" i="1"/>
  <c r="AO109" i="1"/>
  <c r="AP109" i="1"/>
  <c r="AG110" i="1"/>
  <c r="AH110" i="1"/>
  <c r="AI110" i="1"/>
  <c r="AJ110" i="1"/>
  <c r="AK110" i="1"/>
  <c r="AL110" i="1"/>
  <c r="AM110" i="1"/>
  <c r="AN110" i="1"/>
  <c r="AO110" i="1"/>
  <c r="AP110" i="1"/>
  <c r="AG111" i="1"/>
  <c r="AH111" i="1"/>
  <c r="AI111" i="1"/>
  <c r="AJ111" i="1"/>
  <c r="AK111" i="1"/>
  <c r="AL111" i="1"/>
  <c r="AM111" i="1"/>
  <c r="AN111" i="1"/>
  <c r="AO111" i="1"/>
  <c r="AP111" i="1"/>
  <c r="AG112" i="1"/>
  <c r="AH112" i="1"/>
  <c r="AI112" i="1"/>
  <c r="AJ112" i="1"/>
  <c r="AK112" i="1"/>
  <c r="AL112" i="1"/>
  <c r="AM112" i="1"/>
  <c r="AN112" i="1"/>
  <c r="AO112" i="1"/>
  <c r="AP112" i="1"/>
  <c r="AG113" i="1"/>
  <c r="AH113" i="1"/>
  <c r="AI113" i="1"/>
  <c r="AJ113" i="1"/>
  <c r="AK113" i="1"/>
  <c r="AL113" i="1"/>
  <c r="AM113" i="1"/>
  <c r="AN113" i="1"/>
  <c r="AO113" i="1"/>
  <c r="AP113" i="1"/>
  <c r="AG114" i="1"/>
  <c r="AH114" i="1"/>
  <c r="AI114" i="1"/>
  <c r="AJ114" i="1"/>
  <c r="AK114" i="1"/>
  <c r="AL114" i="1"/>
  <c r="AM114" i="1"/>
  <c r="AN114" i="1"/>
  <c r="AO114" i="1"/>
  <c r="AP114" i="1"/>
  <c r="AG115" i="1"/>
  <c r="AH115" i="1"/>
  <c r="AI115" i="1"/>
  <c r="AJ115" i="1"/>
  <c r="AK115" i="1"/>
  <c r="AL115" i="1"/>
  <c r="AM115" i="1"/>
  <c r="AN115" i="1"/>
  <c r="AO115" i="1"/>
  <c r="AP115" i="1"/>
  <c r="AG116" i="1"/>
  <c r="AH116" i="1"/>
  <c r="AI116" i="1"/>
  <c r="AJ116" i="1"/>
  <c r="AK116" i="1"/>
  <c r="AL116" i="1"/>
  <c r="AM116" i="1"/>
  <c r="AN116" i="1"/>
  <c r="AO116" i="1"/>
  <c r="AP116" i="1"/>
  <c r="AG117" i="1"/>
  <c r="AH117" i="1"/>
  <c r="AI117" i="1"/>
  <c r="AJ117" i="1"/>
  <c r="AK117" i="1"/>
  <c r="AL117" i="1"/>
  <c r="AM117" i="1"/>
  <c r="AN117" i="1"/>
  <c r="AO117" i="1"/>
  <c r="AP117" i="1"/>
  <c r="AG118" i="1"/>
  <c r="AH118" i="1"/>
  <c r="AI118" i="1"/>
  <c r="AJ118" i="1"/>
  <c r="AK118" i="1"/>
  <c r="AL118" i="1"/>
  <c r="AM118" i="1"/>
  <c r="AN118" i="1"/>
  <c r="AO118" i="1"/>
  <c r="AP118" i="1"/>
  <c r="AG119" i="1"/>
  <c r="AH119" i="1"/>
  <c r="AI119" i="1"/>
  <c r="AJ119" i="1"/>
  <c r="AK119" i="1"/>
  <c r="AL119" i="1"/>
  <c r="AM119" i="1"/>
  <c r="AN119" i="1"/>
  <c r="AO119" i="1"/>
  <c r="AP119" i="1"/>
  <c r="AG120" i="1"/>
  <c r="AH120" i="1"/>
  <c r="AI120" i="1"/>
  <c r="AJ120" i="1"/>
  <c r="AK120" i="1"/>
  <c r="AL120" i="1"/>
  <c r="AM120" i="1"/>
  <c r="AN120" i="1"/>
  <c r="AO120" i="1"/>
  <c r="AP120" i="1"/>
  <c r="AG121" i="1"/>
  <c r="AH121" i="1"/>
  <c r="AI121" i="1"/>
  <c r="AJ121" i="1"/>
  <c r="AK121" i="1"/>
  <c r="AL121" i="1"/>
  <c r="AM121" i="1"/>
  <c r="AN121" i="1"/>
  <c r="AO121" i="1"/>
  <c r="AP121" i="1"/>
  <c r="AG122" i="1"/>
  <c r="AH122" i="1"/>
  <c r="AI122" i="1"/>
  <c r="AJ122" i="1"/>
  <c r="AK122" i="1"/>
  <c r="AL122" i="1"/>
  <c r="AM122" i="1"/>
  <c r="AN122" i="1"/>
  <c r="AO122" i="1"/>
  <c r="AP122" i="1"/>
  <c r="AG123" i="1"/>
  <c r="AH123" i="1"/>
  <c r="AI123" i="1"/>
  <c r="AJ123" i="1"/>
  <c r="AK123" i="1"/>
  <c r="AL123" i="1"/>
  <c r="AM123" i="1"/>
  <c r="AN123" i="1"/>
  <c r="AO123" i="1"/>
  <c r="AP123" i="1"/>
  <c r="AG124" i="1"/>
  <c r="AH124" i="1"/>
  <c r="AI124" i="1"/>
  <c r="AJ124" i="1"/>
  <c r="AK124" i="1"/>
  <c r="AL124" i="1"/>
  <c r="AM124" i="1"/>
  <c r="AN124" i="1"/>
  <c r="AO124" i="1"/>
  <c r="AP124" i="1"/>
  <c r="AG125" i="1"/>
  <c r="AH125" i="1"/>
  <c r="AI125" i="1"/>
  <c r="AJ125" i="1"/>
  <c r="AK125" i="1"/>
  <c r="AL125" i="1"/>
  <c r="AM125" i="1"/>
  <c r="AN125" i="1"/>
  <c r="AO125" i="1"/>
  <c r="AP125" i="1"/>
  <c r="AG126" i="1"/>
  <c r="AH126" i="1"/>
  <c r="AI126" i="1"/>
  <c r="AJ126" i="1"/>
  <c r="AK126" i="1"/>
  <c r="AL126" i="1"/>
  <c r="AM126" i="1"/>
  <c r="AN126" i="1"/>
  <c r="AO126" i="1"/>
  <c r="AP126" i="1"/>
  <c r="AG127" i="1"/>
  <c r="AH127" i="1"/>
  <c r="AI127" i="1"/>
  <c r="AJ127" i="1"/>
  <c r="AK127" i="1"/>
  <c r="AL127" i="1"/>
  <c r="AM127" i="1"/>
  <c r="AN127" i="1"/>
  <c r="AO127" i="1"/>
  <c r="AP127" i="1"/>
  <c r="AG128" i="1"/>
  <c r="AH128" i="1"/>
  <c r="AI128" i="1"/>
  <c r="AJ128" i="1"/>
  <c r="AK128" i="1"/>
  <c r="AL128" i="1"/>
  <c r="AM128" i="1"/>
  <c r="AN128" i="1"/>
  <c r="AO128" i="1"/>
  <c r="AP128" i="1"/>
  <c r="AG129" i="1"/>
  <c r="AH129" i="1"/>
  <c r="AI129" i="1"/>
  <c r="AJ129" i="1"/>
  <c r="AK129" i="1"/>
  <c r="AL129" i="1"/>
  <c r="AM129" i="1"/>
  <c r="AN129" i="1"/>
  <c r="AO129" i="1"/>
  <c r="AP129" i="1"/>
  <c r="AG130" i="1"/>
  <c r="AH130" i="1"/>
  <c r="AI130" i="1"/>
  <c r="AJ130" i="1"/>
  <c r="AK130" i="1"/>
  <c r="AL130" i="1"/>
  <c r="AM130" i="1"/>
  <c r="AN130" i="1"/>
  <c r="AO130" i="1"/>
  <c r="AP130" i="1"/>
  <c r="AG131" i="1"/>
  <c r="AH131" i="1"/>
  <c r="AI131" i="1"/>
  <c r="AJ131" i="1"/>
  <c r="AK131" i="1"/>
  <c r="AL131" i="1"/>
  <c r="AM131" i="1"/>
  <c r="AN131" i="1"/>
  <c r="AO131" i="1"/>
  <c r="AP131" i="1"/>
  <c r="AG132" i="1"/>
  <c r="AH132" i="1"/>
  <c r="AI132" i="1"/>
  <c r="AJ132" i="1"/>
  <c r="AK132" i="1"/>
  <c r="AL132" i="1"/>
  <c r="AM132" i="1"/>
  <c r="AN132" i="1"/>
  <c r="AO132" i="1"/>
  <c r="AP132" i="1"/>
  <c r="AG133" i="1"/>
  <c r="AH133" i="1"/>
  <c r="AI133" i="1"/>
  <c r="AJ133" i="1"/>
  <c r="AK133" i="1"/>
  <c r="AL133" i="1"/>
  <c r="AM133" i="1"/>
  <c r="AN133" i="1"/>
  <c r="AO133" i="1"/>
  <c r="AP133" i="1"/>
  <c r="AG134" i="1"/>
  <c r="AH134" i="1"/>
  <c r="AI134" i="1"/>
  <c r="AJ134" i="1"/>
  <c r="AK134" i="1"/>
  <c r="AL134" i="1"/>
  <c r="AM134" i="1"/>
  <c r="AN134" i="1"/>
  <c r="AO134" i="1"/>
  <c r="AP134" i="1"/>
  <c r="AG135" i="1"/>
  <c r="AH135" i="1"/>
  <c r="AI135" i="1"/>
  <c r="AJ135" i="1"/>
  <c r="AK135" i="1"/>
  <c r="AL135" i="1"/>
  <c r="AM135" i="1"/>
  <c r="AN135" i="1"/>
  <c r="AO135" i="1"/>
  <c r="AP135" i="1"/>
  <c r="AG136" i="1"/>
  <c r="AH136" i="1"/>
  <c r="AI136" i="1"/>
  <c r="AJ136" i="1"/>
  <c r="AK136" i="1"/>
  <c r="AL136" i="1"/>
  <c r="AM136" i="1"/>
  <c r="AN136" i="1"/>
  <c r="AO136" i="1"/>
  <c r="AP136" i="1"/>
  <c r="AG137" i="1"/>
  <c r="AH137" i="1"/>
  <c r="AI137" i="1"/>
  <c r="AJ137" i="1"/>
  <c r="AK137" i="1"/>
  <c r="AL137" i="1"/>
  <c r="AM137" i="1"/>
  <c r="AN137" i="1"/>
  <c r="AO137" i="1"/>
  <c r="AP137" i="1"/>
  <c r="AG138" i="1"/>
  <c r="AH138" i="1"/>
  <c r="AI138" i="1"/>
  <c r="AJ138" i="1"/>
  <c r="AK138" i="1"/>
  <c r="AL138" i="1"/>
  <c r="AM138" i="1"/>
  <c r="AN138" i="1"/>
  <c r="AO138" i="1"/>
  <c r="AP138" i="1"/>
  <c r="AG139" i="1"/>
  <c r="AH139" i="1"/>
  <c r="AI139" i="1"/>
  <c r="AJ139" i="1"/>
  <c r="AK139" i="1"/>
  <c r="AL139" i="1"/>
  <c r="AM139" i="1"/>
  <c r="AN139" i="1"/>
  <c r="AO139" i="1"/>
  <c r="AP139" i="1"/>
  <c r="AG140" i="1"/>
  <c r="AH140" i="1"/>
  <c r="AI140" i="1"/>
  <c r="AJ140" i="1"/>
  <c r="AK140" i="1"/>
  <c r="AL140" i="1"/>
  <c r="AM140" i="1"/>
  <c r="AN140" i="1"/>
  <c r="AO140" i="1"/>
  <c r="AP140" i="1"/>
  <c r="AG141" i="1"/>
  <c r="AH141" i="1"/>
  <c r="AI141" i="1"/>
  <c r="AJ141" i="1"/>
  <c r="AK141" i="1"/>
  <c r="AL141" i="1"/>
  <c r="AM141" i="1"/>
  <c r="AN141" i="1"/>
  <c r="AO141" i="1"/>
  <c r="AP141" i="1"/>
  <c r="AG142" i="1"/>
  <c r="AH142" i="1"/>
  <c r="AI142" i="1"/>
  <c r="AJ142" i="1"/>
  <c r="AK142" i="1"/>
  <c r="AL142" i="1"/>
  <c r="AM142" i="1"/>
  <c r="AN142" i="1"/>
  <c r="AO142" i="1"/>
  <c r="AP142" i="1"/>
  <c r="AG143" i="1"/>
  <c r="AH143" i="1"/>
  <c r="AI143" i="1"/>
  <c r="AJ143" i="1"/>
  <c r="AK143" i="1"/>
  <c r="AL143" i="1"/>
  <c r="AM143" i="1"/>
  <c r="AN143" i="1"/>
  <c r="AO143" i="1"/>
  <c r="AP143" i="1"/>
  <c r="AG144" i="1"/>
  <c r="AH144" i="1"/>
  <c r="AI144" i="1"/>
  <c r="AJ144" i="1"/>
  <c r="AK144" i="1"/>
  <c r="AL144" i="1"/>
  <c r="AM144" i="1"/>
  <c r="AN144" i="1"/>
  <c r="AO144" i="1"/>
  <c r="AP144" i="1"/>
  <c r="AG145" i="1"/>
  <c r="AH145" i="1"/>
  <c r="AI145" i="1"/>
  <c r="AJ145" i="1"/>
  <c r="AK145" i="1"/>
  <c r="AL145" i="1"/>
  <c r="AM145" i="1"/>
  <c r="AN145" i="1"/>
  <c r="AO145" i="1"/>
  <c r="AP145" i="1"/>
  <c r="AG146" i="1"/>
  <c r="AH146" i="1"/>
  <c r="AI146" i="1"/>
  <c r="AJ146" i="1"/>
  <c r="AK146" i="1"/>
  <c r="AL146" i="1"/>
  <c r="AM146" i="1"/>
  <c r="AN146" i="1"/>
  <c r="AO146" i="1"/>
  <c r="AP146" i="1"/>
  <c r="AG147" i="1"/>
  <c r="AH147" i="1"/>
  <c r="AI147" i="1"/>
  <c r="AJ147" i="1"/>
  <c r="AK147" i="1"/>
  <c r="AL147" i="1"/>
  <c r="AM147" i="1"/>
  <c r="AN147" i="1"/>
  <c r="AO147" i="1"/>
  <c r="AP147" i="1"/>
  <c r="AG148" i="1"/>
  <c r="AH148" i="1"/>
  <c r="AI148" i="1"/>
  <c r="AJ148" i="1"/>
  <c r="AK148" i="1"/>
  <c r="AL148" i="1"/>
  <c r="AM148" i="1"/>
  <c r="AN148" i="1"/>
  <c r="AO148" i="1"/>
  <c r="AP148" i="1"/>
  <c r="AG149" i="1"/>
  <c r="AH149" i="1"/>
  <c r="AI149" i="1"/>
  <c r="AJ149" i="1"/>
  <c r="AK149" i="1"/>
  <c r="AL149" i="1"/>
  <c r="AM149" i="1"/>
  <c r="AN149" i="1"/>
  <c r="AO149" i="1"/>
  <c r="AP149" i="1"/>
  <c r="AG150" i="1"/>
  <c r="AH150" i="1"/>
  <c r="AI150" i="1"/>
  <c r="AJ150" i="1"/>
  <c r="AK150" i="1"/>
  <c r="AL150" i="1"/>
  <c r="AM150" i="1"/>
  <c r="AN150" i="1"/>
  <c r="AO150" i="1"/>
  <c r="AP150" i="1"/>
  <c r="AG151" i="1"/>
  <c r="AH151" i="1"/>
  <c r="AI151" i="1"/>
  <c r="AJ151" i="1"/>
  <c r="AK151" i="1"/>
  <c r="AL151" i="1"/>
  <c r="AM151" i="1"/>
  <c r="AN151" i="1"/>
  <c r="AO151" i="1"/>
  <c r="AP151" i="1"/>
  <c r="AG152" i="1"/>
  <c r="AH152" i="1"/>
  <c r="AI152" i="1"/>
  <c r="AJ152" i="1"/>
  <c r="AK152" i="1"/>
  <c r="AL152" i="1"/>
  <c r="AM152" i="1"/>
  <c r="AN152" i="1"/>
  <c r="AO152" i="1"/>
  <c r="AP152" i="1"/>
  <c r="AG153" i="1"/>
  <c r="AH153" i="1"/>
  <c r="AI153" i="1"/>
  <c r="AJ153" i="1"/>
  <c r="AK153" i="1"/>
  <c r="AL153" i="1"/>
  <c r="AM153" i="1"/>
  <c r="AN153" i="1"/>
  <c r="AO153" i="1"/>
  <c r="AP153" i="1"/>
  <c r="AG154" i="1"/>
  <c r="AH154" i="1"/>
  <c r="AI154" i="1"/>
  <c r="AJ154" i="1"/>
  <c r="AK154" i="1"/>
  <c r="AL154" i="1"/>
  <c r="AM154" i="1"/>
  <c r="AN154" i="1"/>
  <c r="AO154" i="1"/>
  <c r="AP154" i="1"/>
  <c r="AG155" i="1"/>
  <c r="AH155" i="1"/>
  <c r="AI155" i="1"/>
  <c r="AJ155" i="1"/>
  <c r="AK155" i="1"/>
  <c r="AL155" i="1"/>
  <c r="AM155" i="1"/>
  <c r="AN155" i="1"/>
  <c r="AO155" i="1"/>
  <c r="AP155" i="1"/>
  <c r="AG156" i="1"/>
  <c r="AH156" i="1"/>
  <c r="AI156" i="1"/>
  <c r="AJ156" i="1"/>
  <c r="AK156" i="1"/>
  <c r="AL156" i="1"/>
  <c r="AM156" i="1"/>
  <c r="AN156" i="1"/>
  <c r="AO156" i="1"/>
  <c r="AP156" i="1"/>
  <c r="AG157" i="1"/>
  <c r="AH157" i="1"/>
  <c r="AI157" i="1"/>
  <c r="AJ157" i="1"/>
  <c r="AK157" i="1"/>
  <c r="AL157" i="1"/>
  <c r="AM157" i="1"/>
  <c r="AN157" i="1"/>
  <c r="AO157" i="1"/>
  <c r="AP157" i="1"/>
  <c r="AG158" i="1"/>
  <c r="AH158" i="1"/>
  <c r="AI158" i="1"/>
  <c r="AJ158" i="1"/>
  <c r="AK158" i="1"/>
  <c r="AL158" i="1"/>
  <c r="AM158" i="1"/>
  <c r="AN158" i="1"/>
  <c r="AO158" i="1"/>
  <c r="AP158" i="1"/>
  <c r="AG159" i="1"/>
  <c r="AH159" i="1"/>
  <c r="AI159" i="1"/>
  <c r="AJ159" i="1"/>
  <c r="AK159" i="1"/>
  <c r="AL159" i="1"/>
  <c r="AM159" i="1"/>
  <c r="AN159" i="1"/>
  <c r="AO159" i="1"/>
  <c r="AP159" i="1"/>
  <c r="AG160" i="1"/>
  <c r="AH160" i="1"/>
  <c r="AI160" i="1"/>
  <c r="AJ160" i="1"/>
  <c r="AK160" i="1"/>
  <c r="AL160" i="1"/>
  <c r="AM160" i="1"/>
  <c r="AN160" i="1"/>
  <c r="AO160" i="1"/>
  <c r="AP160" i="1"/>
  <c r="AG161" i="1"/>
  <c r="AH161" i="1"/>
  <c r="AI161" i="1"/>
  <c r="AJ161" i="1"/>
  <c r="AK161" i="1"/>
  <c r="AL161" i="1"/>
  <c r="AM161" i="1"/>
  <c r="AN161" i="1"/>
  <c r="AO161" i="1"/>
  <c r="AP161" i="1"/>
  <c r="AG162" i="1"/>
  <c r="AH162" i="1"/>
  <c r="AI162" i="1"/>
  <c r="AJ162" i="1"/>
  <c r="AK162" i="1"/>
  <c r="AL162" i="1"/>
  <c r="AM162" i="1"/>
  <c r="AN162" i="1"/>
  <c r="AO162" i="1"/>
  <c r="AP162" i="1"/>
  <c r="AG163" i="1"/>
  <c r="AH163" i="1"/>
  <c r="AI163" i="1"/>
  <c r="AJ163" i="1"/>
  <c r="AK163" i="1"/>
  <c r="AL163" i="1"/>
  <c r="AM163" i="1"/>
  <c r="AN163" i="1"/>
  <c r="AO163" i="1"/>
  <c r="AP163" i="1"/>
  <c r="AG164" i="1"/>
  <c r="AH164" i="1"/>
  <c r="AI164" i="1"/>
  <c r="AJ164" i="1"/>
  <c r="AK164" i="1"/>
  <c r="AL164" i="1"/>
  <c r="AM164" i="1"/>
  <c r="AN164" i="1"/>
  <c r="AO164" i="1"/>
  <c r="AP164" i="1"/>
  <c r="AG165" i="1"/>
  <c r="AH165" i="1"/>
  <c r="AI165" i="1"/>
  <c r="AJ165" i="1"/>
  <c r="AK165" i="1"/>
  <c r="AL165" i="1"/>
  <c r="AM165" i="1"/>
  <c r="AN165" i="1"/>
  <c r="AO165" i="1"/>
  <c r="AP165" i="1"/>
  <c r="AG166" i="1"/>
  <c r="AH166" i="1"/>
  <c r="AI166" i="1"/>
  <c r="AJ166" i="1"/>
  <c r="AK166" i="1"/>
  <c r="AL166" i="1"/>
  <c r="AM166" i="1"/>
  <c r="AN166" i="1"/>
  <c r="AO166" i="1"/>
  <c r="AP166" i="1"/>
  <c r="AG167" i="1"/>
  <c r="AH167" i="1"/>
  <c r="AI167" i="1"/>
  <c r="AJ167" i="1"/>
  <c r="AK167" i="1"/>
  <c r="AL167" i="1"/>
  <c r="AM167" i="1"/>
  <c r="AN167" i="1"/>
  <c r="AO167" i="1"/>
  <c r="AP167" i="1"/>
  <c r="AG168" i="1"/>
  <c r="AH168" i="1"/>
  <c r="AI168" i="1"/>
  <c r="AJ168" i="1"/>
  <c r="AK168" i="1"/>
  <c r="AL168" i="1"/>
  <c r="AM168" i="1"/>
  <c r="AN168" i="1"/>
  <c r="AO168" i="1"/>
  <c r="AP168" i="1"/>
  <c r="AG169" i="1"/>
  <c r="AH169" i="1"/>
  <c r="AI169" i="1"/>
  <c r="AJ169" i="1"/>
  <c r="AK169" i="1"/>
  <c r="AL169" i="1"/>
  <c r="AM169" i="1"/>
  <c r="AN169" i="1"/>
  <c r="AO169" i="1"/>
  <c r="AP169" i="1"/>
  <c r="AG170" i="1"/>
  <c r="AH170" i="1"/>
  <c r="AI170" i="1"/>
  <c r="AJ170" i="1"/>
  <c r="AK170" i="1"/>
  <c r="AL170" i="1"/>
  <c r="AM170" i="1"/>
  <c r="AN170" i="1"/>
  <c r="AO170" i="1"/>
  <c r="AP170" i="1"/>
  <c r="AG171" i="1"/>
  <c r="AH171" i="1"/>
  <c r="AI171" i="1"/>
  <c r="AJ171" i="1"/>
  <c r="AK171" i="1"/>
  <c r="AL171" i="1"/>
  <c r="AM171" i="1"/>
  <c r="AN171" i="1"/>
  <c r="AO171" i="1"/>
  <c r="AP171" i="1"/>
  <c r="AG172" i="1"/>
  <c r="AH172" i="1"/>
  <c r="AI172" i="1"/>
  <c r="AJ172" i="1"/>
  <c r="AK172" i="1"/>
  <c r="AL172" i="1"/>
  <c r="AM172" i="1"/>
  <c r="AN172" i="1"/>
  <c r="AO172" i="1"/>
  <c r="AP172" i="1"/>
  <c r="AG173" i="1"/>
  <c r="AH173" i="1"/>
  <c r="AI173" i="1"/>
  <c r="AJ173" i="1"/>
  <c r="AK173" i="1"/>
  <c r="AL173" i="1"/>
  <c r="AM173" i="1"/>
  <c r="AN173" i="1"/>
  <c r="AO173" i="1"/>
  <c r="AP173" i="1"/>
  <c r="AG174" i="1"/>
  <c r="AH174" i="1"/>
  <c r="AI174" i="1"/>
  <c r="AJ174" i="1"/>
  <c r="AK174" i="1"/>
  <c r="AL174" i="1"/>
  <c r="AM174" i="1"/>
  <c r="AN174" i="1"/>
  <c r="AO174" i="1"/>
  <c r="AP174" i="1"/>
  <c r="AG175" i="1"/>
  <c r="AH175" i="1"/>
  <c r="AI175" i="1"/>
  <c r="AJ175" i="1"/>
  <c r="AK175" i="1"/>
  <c r="AL175" i="1"/>
  <c r="AM175" i="1"/>
  <c r="AN175" i="1"/>
  <c r="AO175" i="1"/>
  <c r="AP175" i="1"/>
  <c r="AG176" i="1"/>
  <c r="AH176" i="1"/>
  <c r="AI176" i="1"/>
  <c r="AJ176" i="1"/>
  <c r="AK176" i="1"/>
  <c r="AL176" i="1"/>
  <c r="AM176" i="1"/>
  <c r="AN176" i="1"/>
  <c r="AO176" i="1"/>
  <c r="AP176" i="1"/>
  <c r="AG177" i="1"/>
  <c r="AH177" i="1"/>
  <c r="AI177" i="1"/>
  <c r="AJ177" i="1"/>
  <c r="AK177" i="1"/>
  <c r="AL177" i="1"/>
  <c r="AM177" i="1"/>
  <c r="AN177" i="1"/>
  <c r="AO177" i="1"/>
  <c r="AP177" i="1"/>
  <c r="AG178" i="1"/>
  <c r="AH178" i="1"/>
  <c r="AI178" i="1"/>
  <c r="AJ178" i="1"/>
  <c r="AK178" i="1"/>
  <c r="AL178" i="1"/>
  <c r="AM178" i="1"/>
  <c r="AN178" i="1"/>
  <c r="AO178" i="1"/>
  <c r="AP178" i="1"/>
  <c r="AG179" i="1"/>
  <c r="AH179" i="1"/>
  <c r="AI179" i="1"/>
  <c r="AJ179" i="1"/>
  <c r="AK179" i="1"/>
  <c r="AL179" i="1"/>
  <c r="AM179" i="1"/>
  <c r="AN179" i="1"/>
  <c r="AO179" i="1"/>
  <c r="AP179" i="1"/>
  <c r="AG180" i="1"/>
  <c r="AH180" i="1"/>
  <c r="AI180" i="1"/>
  <c r="AJ180" i="1"/>
  <c r="AK180" i="1"/>
  <c r="AL180" i="1"/>
  <c r="AM180" i="1"/>
  <c r="AN180" i="1"/>
  <c r="AO180" i="1"/>
  <c r="AP180" i="1"/>
  <c r="AG181" i="1"/>
  <c r="AH181" i="1"/>
  <c r="AI181" i="1"/>
  <c r="AJ181" i="1"/>
  <c r="AK181" i="1"/>
  <c r="AL181" i="1"/>
  <c r="AM181" i="1"/>
  <c r="AN181" i="1"/>
  <c r="AO181" i="1"/>
  <c r="AP181" i="1"/>
  <c r="AG182" i="1"/>
  <c r="AH182" i="1"/>
  <c r="AI182" i="1"/>
  <c r="AJ182" i="1"/>
  <c r="AK182" i="1"/>
  <c r="AL182" i="1"/>
  <c r="AM182" i="1"/>
  <c r="AN182" i="1"/>
  <c r="AO182" i="1"/>
  <c r="AP182" i="1"/>
  <c r="AG183" i="1"/>
  <c r="AH183" i="1"/>
  <c r="AI183" i="1"/>
  <c r="AJ183" i="1"/>
  <c r="AK183" i="1"/>
  <c r="AL183" i="1"/>
  <c r="AM183" i="1"/>
  <c r="AN183" i="1"/>
  <c r="AO183" i="1"/>
  <c r="AP183" i="1"/>
  <c r="AG184" i="1"/>
  <c r="AH184" i="1"/>
  <c r="AI184" i="1"/>
  <c r="AJ184" i="1"/>
  <c r="AK184" i="1"/>
  <c r="AL184" i="1"/>
  <c r="AM184" i="1"/>
  <c r="AN184" i="1"/>
  <c r="AO184" i="1"/>
  <c r="AP184" i="1"/>
  <c r="AG185" i="1"/>
  <c r="AH185" i="1"/>
  <c r="AI185" i="1"/>
  <c r="AJ185" i="1"/>
  <c r="AK185" i="1"/>
  <c r="AL185" i="1"/>
  <c r="AM185" i="1"/>
  <c r="AN185" i="1"/>
  <c r="AO185" i="1"/>
  <c r="AP185" i="1"/>
  <c r="AG186" i="1"/>
  <c r="AH186" i="1"/>
  <c r="AI186" i="1"/>
  <c r="AJ186" i="1"/>
  <c r="AK186" i="1"/>
  <c r="AL186" i="1"/>
  <c r="AM186" i="1"/>
  <c r="AN186" i="1"/>
  <c r="AO186" i="1"/>
  <c r="AP186" i="1"/>
  <c r="AG187" i="1"/>
  <c r="AH187" i="1"/>
  <c r="AI187" i="1"/>
  <c r="AJ187" i="1"/>
  <c r="AK187" i="1"/>
  <c r="AL187" i="1"/>
  <c r="AM187" i="1"/>
  <c r="AN187" i="1"/>
  <c r="AO187" i="1"/>
  <c r="AP187" i="1"/>
  <c r="AG188" i="1"/>
  <c r="AH188" i="1"/>
  <c r="AI188" i="1"/>
  <c r="AJ188" i="1"/>
  <c r="AK188" i="1"/>
  <c r="AL188" i="1"/>
  <c r="AM188" i="1"/>
  <c r="AN188" i="1"/>
  <c r="AO188" i="1"/>
  <c r="AP188" i="1"/>
  <c r="AG189" i="1"/>
  <c r="AH189" i="1"/>
  <c r="AI189" i="1"/>
  <c r="AJ189" i="1"/>
  <c r="AK189" i="1"/>
  <c r="AL189" i="1"/>
  <c r="AM189" i="1"/>
  <c r="AN189" i="1"/>
  <c r="AO189" i="1"/>
  <c r="AP189" i="1"/>
  <c r="AG190" i="1"/>
  <c r="AH190" i="1"/>
  <c r="AI190" i="1"/>
  <c r="AJ190" i="1"/>
  <c r="AK190" i="1"/>
  <c r="AL190" i="1"/>
  <c r="AM190" i="1"/>
  <c r="AN190" i="1"/>
  <c r="AO190" i="1"/>
  <c r="AP190" i="1"/>
  <c r="AG191" i="1"/>
  <c r="AH191" i="1"/>
  <c r="AI191" i="1"/>
  <c r="AJ191" i="1"/>
  <c r="AK191" i="1"/>
  <c r="AL191" i="1"/>
  <c r="AM191" i="1"/>
  <c r="AN191" i="1"/>
  <c r="AO191" i="1"/>
  <c r="AP191" i="1"/>
  <c r="AG192" i="1"/>
  <c r="AH192" i="1"/>
  <c r="AI192" i="1"/>
  <c r="AJ192" i="1"/>
  <c r="AK192" i="1"/>
  <c r="AL192" i="1"/>
  <c r="AM192" i="1"/>
  <c r="AN192" i="1"/>
  <c r="AO192" i="1"/>
  <c r="AP192" i="1"/>
  <c r="AG193" i="1"/>
  <c r="AH193" i="1"/>
  <c r="AI193" i="1"/>
  <c r="AJ193" i="1"/>
  <c r="AK193" i="1"/>
  <c r="AL193" i="1"/>
  <c r="AM193" i="1"/>
  <c r="AN193" i="1"/>
  <c r="AO193" i="1"/>
  <c r="AP193" i="1"/>
  <c r="AG194" i="1"/>
  <c r="AH194" i="1"/>
  <c r="AI194" i="1"/>
  <c r="AJ194" i="1"/>
  <c r="AK194" i="1"/>
  <c r="AL194" i="1"/>
  <c r="AM194" i="1"/>
  <c r="AN194" i="1"/>
  <c r="AO194" i="1"/>
  <c r="AP194" i="1"/>
  <c r="AG195" i="1"/>
  <c r="AH195" i="1"/>
  <c r="AI195" i="1"/>
  <c r="AJ195" i="1"/>
  <c r="AK195" i="1"/>
  <c r="AL195" i="1"/>
  <c r="AM195" i="1"/>
  <c r="AN195" i="1"/>
  <c r="AO195" i="1"/>
  <c r="AP195" i="1"/>
  <c r="AG196" i="1"/>
  <c r="AH196" i="1"/>
  <c r="AI196" i="1"/>
  <c r="AJ196" i="1"/>
  <c r="AK196" i="1"/>
  <c r="AL196" i="1"/>
  <c r="AM196" i="1"/>
  <c r="AN196" i="1"/>
  <c r="AO196" i="1"/>
  <c r="AP196" i="1"/>
  <c r="AG197" i="1"/>
  <c r="AH197" i="1"/>
  <c r="AI197" i="1"/>
  <c r="AJ197" i="1"/>
  <c r="AK197" i="1"/>
  <c r="AL197" i="1"/>
  <c r="AM197" i="1"/>
  <c r="AN197" i="1"/>
  <c r="AO197" i="1"/>
  <c r="AP197" i="1"/>
  <c r="AG198" i="1"/>
  <c r="AH198" i="1"/>
  <c r="AI198" i="1"/>
  <c r="AJ198" i="1"/>
  <c r="AK198" i="1"/>
  <c r="AL198" i="1"/>
  <c r="AM198" i="1"/>
  <c r="AN198" i="1"/>
  <c r="AO198" i="1"/>
  <c r="AP198" i="1"/>
  <c r="AG199" i="1"/>
  <c r="AH199" i="1"/>
  <c r="AI199" i="1"/>
  <c r="AJ199" i="1"/>
  <c r="AK199" i="1"/>
  <c r="AL199" i="1"/>
  <c r="AM199" i="1"/>
  <c r="AN199" i="1"/>
  <c r="AO199" i="1"/>
  <c r="AP199" i="1"/>
  <c r="AG200" i="1"/>
  <c r="AH200" i="1"/>
  <c r="AI200" i="1"/>
  <c r="AJ200" i="1"/>
  <c r="AK200" i="1"/>
  <c r="AL200" i="1"/>
  <c r="AM200" i="1"/>
  <c r="AN200" i="1"/>
  <c r="AO200" i="1"/>
  <c r="AP200" i="1"/>
  <c r="AG201" i="1"/>
  <c r="AH201" i="1"/>
  <c r="AI201" i="1"/>
  <c r="AJ201" i="1"/>
  <c r="AK201" i="1"/>
  <c r="AL201" i="1"/>
  <c r="AM201" i="1"/>
  <c r="AN201" i="1"/>
  <c r="AO201" i="1"/>
  <c r="AP201" i="1"/>
  <c r="AG202" i="1"/>
  <c r="AH202" i="1"/>
  <c r="AI202" i="1"/>
  <c r="AJ202" i="1"/>
  <c r="AK202" i="1"/>
  <c r="AL202" i="1"/>
  <c r="AM202" i="1"/>
  <c r="AN202" i="1"/>
  <c r="AO202" i="1"/>
  <c r="AP202" i="1"/>
  <c r="AG203" i="1"/>
  <c r="AH203" i="1"/>
  <c r="AI203" i="1"/>
  <c r="AJ203" i="1"/>
  <c r="AK203" i="1"/>
  <c r="AL203" i="1"/>
  <c r="AM203" i="1"/>
  <c r="AN203" i="1"/>
  <c r="AO203" i="1"/>
  <c r="AP203" i="1"/>
  <c r="AG204" i="1"/>
  <c r="AH204" i="1"/>
  <c r="AI204" i="1"/>
  <c r="AJ204" i="1"/>
  <c r="AK204" i="1"/>
  <c r="AL204" i="1"/>
  <c r="AM204" i="1"/>
  <c r="AN204" i="1"/>
  <c r="AO204" i="1"/>
  <c r="AP204" i="1"/>
  <c r="AG205" i="1"/>
  <c r="AH205" i="1"/>
  <c r="AI205" i="1"/>
  <c r="AJ205" i="1"/>
  <c r="AK205" i="1"/>
  <c r="AL205" i="1"/>
  <c r="AM205" i="1"/>
  <c r="AN205" i="1"/>
  <c r="AO205" i="1"/>
  <c r="AP205" i="1"/>
  <c r="AG206" i="1"/>
  <c r="AH206" i="1"/>
  <c r="AI206" i="1"/>
  <c r="AJ206" i="1"/>
  <c r="AK206" i="1"/>
  <c r="AL206" i="1"/>
  <c r="AM206" i="1"/>
  <c r="AN206" i="1"/>
  <c r="AO206" i="1"/>
  <c r="AP206" i="1"/>
  <c r="AG207" i="1"/>
  <c r="AH207" i="1"/>
  <c r="AI207" i="1"/>
  <c r="AJ207" i="1"/>
  <c r="AK207" i="1"/>
  <c r="AL207" i="1"/>
  <c r="AM207" i="1"/>
  <c r="AN207" i="1"/>
  <c r="AO207" i="1"/>
  <c r="AP207" i="1"/>
  <c r="AG208" i="1"/>
  <c r="AH208" i="1"/>
  <c r="AI208" i="1"/>
  <c r="AJ208" i="1"/>
  <c r="AK208" i="1"/>
  <c r="AL208" i="1"/>
  <c r="AM208" i="1"/>
  <c r="AN208" i="1"/>
  <c r="AO208" i="1"/>
  <c r="AP208" i="1"/>
  <c r="AG209" i="1"/>
  <c r="AH209" i="1"/>
  <c r="AI209" i="1"/>
  <c r="AJ209" i="1"/>
  <c r="AK209" i="1"/>
  <c r="AL209" i="1"/>
  <c r="AM209" i="1"/>
  <c r="AN209" i="1"/>
  <c r="AO209" i="1"/>
  <c r="AP209" i="1"/>
  <c r="AG210" i="1"/>
  <c r="AH210" i="1"/>
  <c r="AI210" i="1"/>
  <c r="AJ210" i="1"/>
  <c r="AK210" i="1"/>
  <c r="AL210" i="1"/>
  <c r="AM210" i="1"/>
  <c r="AN210" i="1"/>
  <c r="AO210" i="1"/>
  <c r="AP210" i="1"/>
  <c r="AG211" i="1"/>
  <c r="AH211" i="1"/>
  <c r="AI211" i="1"/>
  <c r="AJ211" i="1"/>
  <c r="AK211" i="1"/>
  <c r="AL211" i="1"/>
  <c r="AM211" i="1"/>
  <c r="AN211" i="1"/>
  <c r="AO211" i="1"/>
  <c r="AP211" i="1"/>
  <c r="AG212" i="1"/>
  <c r="AH212" i="1"/>
  <c r="AI212" i="1"/>
  <c r="AJ212" i="1"/>
  <c r="AK212" i="1"/>
  <c r="AL212" i="1"/>
  <c r="AM212" i="1"/>
  <c r="AN212" i="1"/>
  <c r="AO212" i="1"/>
  <c r="AP212" i="1"/>
  <c r="AG213" i="1"/>
  <c r="AH213" i="1"/>
  <c r="AI213" i="1"/>
  <c r="AJ213" i="1"/>
  <c r="AK213" i="1"/>
  <c r="AL213" i="1"/>
  <c r="AM213" i="1"/>
  <c r="AN213" i="1"/>
  <c r="AO213" i="1"/>
  <c r="AP213" i="1"/>
  <c r="AG214" i="1"/>
  <c r="AH214" i="1"/>
  <c r="AI214" i="1"/>
  <c r="AJ214" i="1"/>
  <c r="AK214" i="1"/>
  <c r="AL214" i="1"/>
  <c r="AM214" i="1"/>
  <c r="AN214" i="1"/>
  <c r="AO214" i="1"/>
  <c r="AP214" i="1"/>
  <c r="AG215" i="1"/>
  <c r="AH215" i="1"/>
  <c r="AI215" i="1"/>
  <c r="AJ215" i="1"/>
  <c r="AK215" i="1"/>
  <c r="AL215" i="1"/>
  <c r="AM215" i="1"/>
  <c r="AN215" i="1"/>
  <c r="AO215" i="1"/>
  <c r="AP215" i="1"/>
  <c r="AG216" i="1"/>
  <c r="AH216" i="1"/>
  <c r="AI216" i="1"/>
  <c r="AJ216" i="1"/>
  <c r="AK216" i="1"/>
  <c r="AL216" i="1"/>
  <c r="AM216" i="1"/>
  <c r="AN216" i="1"/>
  <c r="AO216" i="1"/>
  <c r="AP216" i="1"/>
  <c r="AG217" i="1"/>
  <c r="AH217" i="1"/>
  <c r="AI217" i="1"/>
  <c r="AJ217" i="1"/>
  <c r="AK217" i="1"/>
  <c r="AL217" i="1"/>
  <c r="AM217" i="1"/>
  <c r="AN217" i="1"/>
  <c r="AO217" i="1"/>
  <c r="AP217" i="1"/>
  <c r="AG218" i="1"/>
  <c r="AH218" i="1"/>
  <c r="AI218" i="1"/>
  <c r="AJ218" i="1"/>
  <c r="AK218" i="1"/>
  <c r="AL218" i="1"/>
  <c r="AM218" i="1"/>
  <c r="AN218" i="1"/>
  <c r="AO218" i="1"/>
  <c r="AP218" i="1"/>
  <c r="AG219" i="1"/>
  <c r="AH219" i="1"/>
  <c r="AI219" i="1"/>
  <c r="AJ219" i="1"/>
  <c r="AK219" i="1"/>
  <c r="AL219" i="1"/>
  <c r="AM219" i="1"/>
  <c r="AN219" i="1"/>
  <c r="AO219" i="1"/>
  <c r="AP219" i="1"/>
  <c r="AG220" i="1"/>
  <c r="AH220" i="1"/>
  <c r="AI220" i="1"/>
  <c r="AJ220" i="1"/>
  <c r="AK220" i="1"/>
  <c r="AL220" i="1"/>
  <c r="AM220" i="1"/>
  <c r="AN220" i="1"/>
  <c r="AO220" i="1"/>
  <c r="AP220" i="1"/>
  <c r="AG221" i="1"/>
  <c r="AH221" i="1"/>
  <c r="AI221" i="1"/>
  <c r="AJ221" i="1"/>
  <c r="AK221" i="1"/>
  <c r="AL221" i="1"/>
  <c r="AM221" i="1"/>
  <c r="AN221" i="1"/>
  <c r="AO221" i="1"/>
  <c r="AP221" i="1"/>
  <c r="AG222" i="1"/>
  <c r="AH222" i="1"/>
  <c r="AI222" i="1"/>
  <c r="AJ222" i="1"/>
  <c r="AK222" i="1"/>
  <c r="AL222" i="1"/>
  <c r="AM222" i="1"/>
  <c r="AN222" i="1"/>
  <c r="AO222" i="1"/>
  <c r="AP222" i="1"/>
  <c r="AG223" i="1"/>
  <c r="AH223" i="1"/>
  <c r="AI223" i="1"/>
  <c r="AJ223" i="1"/>
  <c r="AK223" i="1"/>
  <c r="AL223" i="1"/>
  <c r="AM223" i="1"/>
  <c r="AN223" i="1"/>
  <c r="AO223" i="1"/>
  <c r="AP223" i="1"/>
  <c r="AG224" i="1"/>
  <c r="AH224" i="1"/>
  <c r="AI224" i="1"/>
  <c r="AJ224" i="1"/>
  <c r="AK224" i="1"/>
  <c r="AL224" i="1"/>
  <c r="AM224" i="1"/>
  <c r="AN224" i="1"/>
  <c r="AO224" i="1"/>
  <c r="AP224" i="1"/>
  <c r="AG225" i="1"/>
  <c r="AH225" i="1"/>
  <c r="AI225" i="1"/>
  <c r="AJ225" i="1"/>
  <c r="AK225" i="1"/>
  <c r="AL225" i="1"/>
  <c r="AM225" i="1"/>
  <c r="AN225" i="1"/>
  <c r="AO225" i="1"/>
  <c r="AP225" i="1"/>
  <c r="AG226" i="1"/>
  <c r="AH226" i="1"/>
  <c r="AI226" i="1"/>
  <c r="AJ226" i="1"/>
  <c r="AK226" i="1"/>
  <c r="AL226" i="1"/>
  <c r="AM226" i="1"/>
  <c r="AN226" i="1"/>
  <c r="AO226" i="1"/>
  <c r="AP226" i="1"/>
  <c r="AG227" i="1"/>
  <c r="AH227" i="1"/>
  <c r="AI227" i="1"/>
  <c r="AJ227" i="1"/>
  <c r="AK227" i="1"/>
  <c r="AL227" i="1"/>
  <c r="AM227" i="1"/>
  <c r="AN227" i="1"/>
  <c r="AO227" i="1"/>
  <c r="AP227" i="1"/>
  <c r="AG228" i="1"/>
  <c r="AH228" i="1"/>
  <c r="AI228" i="1"/>
  <c r="AJ228" i="1"/>
  <c r="AK228" i="1"/>
  <c r="AL228" i="1"/>
  <c r="AM228" i="1"/>
  <c r="AN228" i="1"/>
  <c r="AO228" i="1"/>
  <c r="AP228" i="1"/>
  <c r="AG229" i="1"/>
  <c r="AH229" i="1"/>
  <c r="AI229" i="1"/>
  <c r="AJ229" i="1"/>
  <c r="AK229" i="1"/>
  <c r="AL229" i="1"/>
  <c r="AM229" i="1"/>
  <c r="AN229" i="1"/>
  <c r="AO229" i="1"/>
  <c r="AP229" i="1"/>
  <c r="AG230" i="1"/>
  <c r="AH230" i="1"/>
  <c r="AI230" i="1"/>
  <c r="AJ230" i="1"/>
  <c r="AK230" i="1"/>
  <c r="AL230" i="1"/>
  <c r="AM230" i="1"/>
  <c r="AN230" i="1"/>
  <c r="AO230" i="1"/>
  <c r="AP230" i="1"/>
  <c r="AG231" i="1"/>
  <c r="AH231" i="1"/>
  <c r="AI231" i="1"/>
  <c r="AJ231" i="1"/>
  <c r="AK231" i="1"/>
  <c r="AL231" i="1"/>
  <c r="AM231" i="1"/>
  <c r="AN231" i="1"/>
  <c r="AO231" i="1"/>
  <c r="AP231" i="1"/>
  <c r="AG232" i="1"/>
  <c r="AH232" i="1"/>
  <c r="AI232" i="1"/>
  <c r="AJ232" i="1"/>
  <c r="AK232" i="1"/>
  <c r="AL232" i="1"/>
  <c r="AM232" i="1"/>
  <c r="AN232" i="1"/>
  <c r="AO232" i="1"/>
  <c r="AP232" i="1"/>
  <c r="AG233" i="1"/>
  <c r="AH233" i="1"/>
  <c r="AI233" i="1"/>
  <c r="AJ233" i="1"/>
  <c r="AK233" i="1"/>
  <c r="AL233" i="1"/>
  <c r="AM233" i="1"/>
  <c r="AN233" i="1"/>
  <c r="AO233" i="1"/>
  <c r="AP233" i="1"/>
  <c r="AG234" i="1"/>
  <c r="AH234" i="1"/>
  <c r="AI234" i="1"/>
  <c r="AJ234" i="1"/>
  <c r="AK234" i="1"/>
  <c r="AL234" i="1"/>
  <c r="AM234" i="1"/>
  <c r="AN234" i="1"/>
  <c r="AO234" i="1"/>
  <c r="AP234" i="1"/>
  <c r="AG235" i="1"/>
  <c r="AH235" i="1"/>
  <c r="AI235" i="1"/>
  <c r="AJ235" i="1"/>
  <c r="AK235" i="1"/>
  <c r="AL235" i="1"/>
  <c r="AM235" i="1"/>
  <c r="AN235" i="1"/>
  <c r="AO235" i="1"/>
  <c r="AP235" i="1"/>
  <c r="AG236" i="1"/>
  <c r="AH236" i="1"/>
  <c r="AI236" i="1"/>
  <c r="AJ236" i="1"/>
  <c r="AK236" i="1"/>
  <c r="AL236" i="1"/>
  <c r="AM236" i="1"/>
  <c r="AN236" i="1"/>
  <c r="AO236" i="1"/>
  <c r="AP236" i="1"/>
  <c r="AG237" i="1"/>
  <c r="AH237" i="1"/>
  <c r="AI237" i="1"/>
  <c r="AJ237" i="1"/>
  <c r="AK237" i="1"/>
  <c r="AL237" i="1"/>
  <c r="AM237" i="1"/>
  <c r="AN237" i="1"/>
  <c r="AO237" i="1"/>
  <c r="AP237" i="1"/>
  <c r="AG238" i="1"/>
  <c r="AH238" i="1"/>
  <c r="AI238" i="1"/>
  <c r="AJ238" i="1"/>
  <c r="AK238" i="1"/>
  <c r="AL238" i="1"/>
  <c r="AM238" i="1"/>
  <c r="AN238" i="1"/>
  <c r="AO238" i="1"/>
  <c r="AP238" i="1"/>
  <c r="AG239" i="1"/>
  <c r="AH239" i="1"/>
  <c r="AI239" i="1"/>
  <c r="AJ239" i="1"/>
  <c r="AK239" i="1"/>
  <c r="AL239" i="1"/>
  <c r="AM239" i="1"/>
  <c r="AN239" i="1"/>
  <c r="AO239" i="1"/>
  <c r="AP239" i="1"/>
  <c r="AG240" i="1"/>
  <c r="AH240" i="1"/>
  <c r="AI240" i="1"/>
  <c r="AJ240" i="1"/>
  <c r="AK240" i="1"/>
  <c r="AL240" i="1"/>
  <c r="AM240" i="1"/>
  <c r="AN240" i="1"/>
  <c r="AO240" i="1"/>
  <c r="AP240" i="1"/>
  <c r="AG241" i="1"/>
  <c r="AH241" i="1"/>
  <c r="AI241" i="1"/>
  <c r="AJ241" i="1"/>
  <c r="AK241" i="1"/>
  <c r="AL241" i="1"/>
  <c r="AM241" i="1"/>
  <c r="AN241" i="1"/>
  <c r="AO241" i="1"/>
  <c r="AP241" i="1"/>
  <c r="AG242" i="1"/>
  <c r="AH242" i="1"/>
  <c r="AI242" i="1"/>
  <c r="AJ242" i="1"/>
  <c r="AK242" i="1"/>
  <c r="AL242" i="1"/>
  <c r="AM242" i="1"/>
  <c r="AN242" i="1"/>
  <c r="AO242" i="1"/>
  <c r="AP242" i="1"/>
  <c r="AG243" i="1"/>
  <c r="AH243" i="1"/>
  <c r="AI243" i="1"/>
  <c r="AJ243" i="1"/>
  <c r="AK243" i="1"/>
  <c r="AL243" i="1"/>
  <c r="AM243" i="1"/>
  <c r="AN243" i="1"/>
  <c r="AO243" i="1"/>
  <c r="AP243" i="1"/>
  <c r="AG244" i="1"/>
  <c r="AH244" i="1"/>
  <c r="AI244" i="1"/>
  <c r="AJ244" i="1"/>
  <c r="AK244" i="1"/>
  <c r="AL244" i="1"/>
  <c r="AM244" i="1"/>
  <c r="AN244" i="1"/>
  <c r="AO244" i="1"/>
  <c r="AP244" i="1"/>
  <c r="AG245" i="1"/>
  <c r="AH245" i="1"/>
  <c r="AI245" i="1"/>
  <c r="AJ245" i="1"/>
  <c r="AK245" i="1"/>
  <c r="AL245" i="1"/>
  <c r="AM245" i="1"/>
  <c r="AN245" i="1"/>
  <c r="AO245" i="1"/>
  <c r="AP245" i="1"/>
  <c r="AG246" i="1"/>
  <c r="AH246" i="1"/>
  <c r="AI246" i="1"/>
  <c r="AJ246" i="1"/>
  <c r="AK246" i="1"/>
  <c r="AL246" i="1"/>
  <c r="AM246" i="1"/>
  <c r="AN246" i="1"/>
  <c r="AO246" i="1"/>
  <c r="AP246" i="1"/>
  <c r="AG247" i="1"/>
  <c r="AH247" i="1"/>
  <c r="AI247" i="1"/>
  <c r="AJ247" i="1"/>
  <c r="AK247" i="1"/>
  <c r="AL247" i="1"/>
  <c r="AM247" i="1"/>
  <c r="AN247" i="1"/>
  <c r="AO247" i="1"/>
  <c r="AP247" i="1"/>
  <c r="AG248" i="1"/>
  <c r="AH248" i="1"/>
  <c r="AI248" i="1"/>
  <c r="AJ248" i="1"/>
  <c r="AK248" i="1"/>
  <c r="AL248" i="1"/>
  <c r="AM248" i="1"/>
  <c r="AN248" i="1"/>
  <c r="AO248" i="1"/>
  <c r="AP248" i="1"/>
  <c r="AG249" i="1"/>
  <c r="AH249" i="1"/>
  <c r="AI249" i="1"/>
  <c r="AJ249" i="1"/>
  <c r="AK249" i="1"/>
  <c r="AL249" i="1"/>
  <c r="AM249" i="1"/>
  <c r="AN249" i="1"/>
  <c r="AO249" i="1"/>
  <c r="AP249" i="1"/>
  <c r="AG250" i="1"/>
  <c r="AH250" i="1"/>
  <c r="AI250" i="1"/>
  <c r="AJ250" i="1"/>
  <c r="AK250" i="1"/>
  <c r="AL250" i="1"/>
  <c r="AM250" i="1"/>
  <c r="AN250" i="1"/>
  <c r="AO250" i="1"/>
  <c r="AP250" i="1"/>
  <c r="AG251" i="1"/>
  <c r="AH251" i="1"/>
  <c r="AI251" i="1"/>
  <c r="AJ251" i="1"/>
  <c r="AK251" i="1"/>
  <c r="AL251" i="1"/>
  <c r="AM251" i="1"/>
  <c r="AN251" i="1"/>
  <c r="AO251" i="1"/>
  <c r="AP251" i="1"/>
  <c r="AG252" i="1"/>
  <c r="AH252" i="1"/>
  <c r="AI252" i="1"/>
  <c r="AJ252" i="1"/>
  <c r="AK252" i="1"/>
  <c r="AL252" i="1"/>
  <c r="AM252" i="1"/>
  <c r="AN252" i="1"/>
  <c r="AO252" i="1"/>
  <c r="AP252" i="1"/>
  <c r="AG253" i="1"/>
  <c r="AH253" i="1"/>
  <c r="AI253" i="1"/>
  <c r="AJ253" i="1"/>
  <c r="AK253" i="1"/>
  <c r="AL253" i="1"/>
  <c r="AM253" i="1"/>
  <c r="AN253" i="1"/>
  <c r="AO253" i="1"/>
  <c r="AP253" i="1"/>
  <c r="AG254" i="1"/>
  <c r="AH254" i="1"/>
  <c r="AI254" i="1"/>
  <c r="AJ254" i="1"/>
  <c r="AK254" i="1"/>
  <c r="AL254" i="1"/>
  <c r="AM254" i="1"/>
  <c r="AN254" i="1"/>
  <c r="AO254" i="1"/>
  <c r="AP254" i="1"/>
  <c r="AG255" i="1"/>
  <c r="AH255" i="1"/>
  <c r="AI255" i="1"/>
  <c r="AJ255" i="1"/>
  <c r="AK255" i="1"/>
  <c r="AL255" i="1"/>
  <c r="AM255" i="1"/>
  <c r="AN255" i="1"/>
  <c r="AO255" i="1"/>
  <c r="AP255" i="1"/>
  <c r="AG256" i="1"/>
  <c r="AH256" i="1"/>
  <c r="AI256" i="1"/>
  <c r="AJ256" i="1"/>
  <c r="AK256" i="1"/>
  <c r="AL256" i="1"/>
  <c r="AM256" i="1"/>
  <c r="AN256" i="1"/>
  <c r="AO256" i="1"/>
  <c r="AP256" i="1"/>
  <c r="AG257" i="1"/>
  <c r="AH257" i="1"/>
  <c r="AI257" i="1"/>
  <c r="AJ257" i="1"/>
  <c r="AK257" i="1"/>
  <c r="AL257" i="1"/>
  <c r="AM257" i="1"/>
  <c r="AN257" i="1"/>
  <c r="AO257" i="1"/>
  <c r="AP257" i="1"/>
  <c r="AG258" i="1"/>
  <c r="AH258" i="1"/>
  <c r="AI258" i="1"/>
  <c r="AJ258" i="1"/>
  <c r="AK258" i="1"/>
  <c r="AL258" i="1"/>
  <c r="AM258" i="1"/>
  <c r="AN258" i="1"/>
  <c r="AO258" i="1"/>
  <c r="AP258" i="1"/>
  <c r="AG259" i="1"/>
  <c r="AH259" i="1"/>
  <c r="AI259" i="1"/>
  <c r="AJ259" i="1"/>
  <c r="AK259" i="1"/>
  <c r="AL259" i="1"/>
  <c r="AM259" i="1"/>
  <c r="AN259" i="1"/>
  <c r="AO259" i="1"/>
  <c r="AP259" i="1"/>
  <c r="AG260" i="1"/>
  <c r="AH260" i="1"/>
  <c r="AI260" i="1"/>
  <c r="AJ260" i="1"/>
  <c r="AK260" i="1"/>
  <c r="AL260" i="1"/>
  <c r="AM260" i="1"/>
  <c r="AN260" i="1"/>
  <c r="AO260" i="1"/>
  <c r="AP260" i="1"/>
  <c r="AG261" i="1"/>
  <c r="AH261" i="1"/>
  <c r="AI261" i="1"/>
  <c r="AJ261" i="1"/>
  <c r="AK261" i="1"/>
  <c r="AL261" i="1"/>
  <c r="AM261" i="1"/>
  <c r="AN261" i="1"/>
  <c r="AO261" i="1"/>
  <c r="AP261" i="1"/>
  <c r="AG262" i="1"/>
  <c r="AH262" i="1"/>
  <c r="AI262" i="1"/>
  <c r="AJ262" i="1"/>
  <c r="AK262" i="1"/>
  <c r="AL262" i="1"/>
  <c r="AM262" i="1"/>
  <c r="AN262" i="1"/>
  <c r="AO262" i="1"/>
  <c r="AP262" i="1"/>
  <c r="AG263" i="1"/>
  <c r="AH263" i="1"/>
  <c r="AI263" i="1"/>
  <c r="AJ263" i="1"/>
  <c r="AK263" i="1"/>
  <c r="AL263" i="1"/>
  <c r="AM263" i="1"/>
  <c r="AN263" i="1"/>
  <c r="AO263" i="1"/>
  <c r="AP263" i="1"/>
  <c r="AG264" i="1"/>
  <c r="AH264" i="1"/>
  <c r="AI264" i="1"/>
  <c r="AJ264" i="1"/>
  <c r="AK264" i="1"/>
  <c r="AL264" i="1"/>
  <c r="AM264" i="1"/>
  <c r="AN264" i="1"/>
  <c r="AO264" i="1"/>
  <c r="AP264" i="1"/>
  <c r="AG265" i="1"/>
  <c r="AH265" i="1"/>
  <c r="AI265" i="1"/>
  <c r="AJ265" i="1"/>
  <c r="AK265" i="1"/>
  <c r="AL265" i="1"/>
  <c r="AM265" i="1"/>
  <c r="AN265" i="1"/>
  <c r="AO265" i="1"/>
  <c r="AP265" i="1"/>
  <c r="AG266" i="1"/>
  <c r="AH266" i="1"/>
  <c r="AI266" i="1"/>
  <c r="AJ266" i="1"/>
  <c r="AK266" i="1"/>
  <c r="AL266" i="1"/>
  <c r="AM266" i="1"/>
  <c r="AN266" i="1"/>
  <c r="AO266" i="1"/>
  <c r="AP266" i="1"/>
  <c r="AG267" i="1"/>
  <c r="AH267" i="1"/>
  <c r="AI267" i="1"/>
  <c r="AJ267" i="1"/>
  <c r="AK267" i="1"/>
  <c r="AL267" i="1"/>
  <c r="AM267" i="1"/>
  <c r="AN267" i="1"/>
  <c r="AO267" i="1"/>
  <c r="AP267" i="1"/>
  <c r="AG268" i="1"/>
  <c r="AH268" i="1"/>
  <c r="AI268" i="1"/>
  <c r="AJ268" i="1"/>
  <c r="AK268" i="1"/>
  <c r="AL268" i="1"/>
  <c r="AM268" i="1"/>
  <c r="AN268" i="1"/>
  <c r="AO268" i="1"/>
  <c r="AP268" i="1"/>
  <c r="AG269" i="1"/>
  <c r="AH269" i="1"/>
  <c r="AI269" i="1"/>
  <c r="AJ269" i="1"/>
  <c r="AK269" i="1"/>
  <c r="AL269" i="1"/>
  <c r="AM269" i="1"/>
  <c r="AN269" i="1"/>
  <c r="AO269" i="1"/>
  <c r="AP269" i="1"/>
  <c r="AG270" i="1"/>
  <c r="AH270" i="1"/>
  <c r="AI270" i="1"/>
  <c r="AJ270" i="1"/>
  <c r="AK270" i="1"/>
  <c r="AL270" i="1"/>
  <c r="AM270" i="1"/>
  <c r="AN270" i="1"/>
  <c r="AO270" i="1"/>
  <c r="AP270" i="1"/>
  <c r="AG271" i="1"/>
  <c r="AH271" i="1"/>
  <c r="AI271" i="1"/>
  <c r="AJ271" i="1"/>
  <c r="AK271" i="1"/>
  <c r="AL271" i="1"/>
  <c r="AM271" i="1"/>
  <c r="AN271" i="1"/>
  <c r="AO271" i="1"/>
  <c r="AP271" i="1"/>
  <c r="AG272" i="1"/>
  <c r="AH272" i="1"/>
  <c r="AI272" i="1"/>
  <c r="AJ272" i="1"/>
  <c r="AK272" i="1"/>
  <c r="AL272" i="1"/>
  <c r="AM272" i="1"/>
  <c r="AN272" i="1"/>
  <c r="AO272" i="1"/>
  <c r="AP272" i="1"/>
  <c r="AG273" i="1"/>
  <c r="AH273" i="1"/>
  <c r="AI273" i="1"/>
  <c r="AJ273" i="1"/>
  <c r="AK273" i="1"/>
  <c r="AL273" i="1"/>
  <c r="AM273" i="1"/>
  <c r="AN273" i="1"/>
  <c r="AO273" i="1"/>
  <c r="AP273" i="1"/>
  <c r="AG274" i="1"/>
  <c r="AH274" i="1"/>
  <c r="AI274" i="1"/>
  <c r="AJ274" i="1"/>
  <c r="AK274" i="1"/>
  <c r="AL274" i="1"/>
  <c r="AM274" i="1"/>
  <c r="AN274" i="1"/>
  <c r="AO274" i="1"/>
  <c r="AP274" i="1"/>
  <c r="AG275" i="1"/>
  <c r="AH275" i="1"/>
  <c r="AI275" i="1"/>
  <c r="AJ275" i="1"/>
  <c r="AK275" i="1"/>
  <c r="AL275" i="1"/>
  <c r="AM275" i="1"/>
  <c r="AN275" i="1"/>
  <c r="AO275" i="1"/>
  <c r="AP275" i="1"/>
  <c r="AG276" i="1"/>
  <c r="AH276" i="1"/>
  <c r="AI276" i="1"/>
  <c r="AJ276" i="1"/>
  <c r="AK276" i="1"/>
  <c r="AL276" i="1"/>
  <c r="AM276" i="1"/>
  <c r="AN276" i="1"/>
  <c r="AO276" i="1"/>
  <c r="AP276" i="1"/>
  <c r="AG277" i="1"/>
  <c r="AH277" i="1"/>
  <c r="AI277" i="1"/>
  <c r="AJ277" i="1"/>
  <c r="AK277" i="1"/>
  <c r="AL277" i="1"/>
  <c r="AM277" i="1"/>
  <c r="AN277" i="1"/>
  <c r="AO277" i="1"/>
  <c r="AP277" i="1"/>
  <c r="AG278" i="1"/>
  <c r="AH278" i="1"/>
  <c r="AI278" i="1"/>
  <c r="AJ278" i="1"/>
  <c r="AK278" i="1"/>
  <c r="AL278" i="1"/>
  <c r="AM278" i="1"/>
  <c r="AN278" i="1"/>
  <c r="AO278" i="1"/>
  <c r="AP278" i="1"/>
  <c r="AG279" i="1"/>
  <c r="AH279" i="1"/>
  <c r="AI279" i="1"/>
  <c r="AJ279" i="1"/>
  <c r="AK279" i="1"/>
  <c r="AL279" i="1"/>
  <c r="AM279" i="1"/>
  <c r="AN279" i="1"/>
  <c r="AO279" i="1"/>
  <c r="AP279" i="1"/>
  <c r="AG280" i="1"/>
  <c r="AH280" i="1"/>
  <c r="AI280" i="1"/>
  <c r="AJ280" i="1"/>
  <c r="AK280" i="1"/>
  <c r="AL280" i="1"/>
  <c r="AM280" i="1"/>
  <c r="AN280" i="1"/>
  <c r="AO280" i="1"/>
  <c r="AP280" i="1"/>
  <c r="AG281" i="1"/>
  <c r="AH281" i="1"/>
  <c r="AI281" i="1"/>
  <c r="AJ281" i="1"/>
  <c r="AK281" i="1"/>
  <c r="AL281" i="1"/>
  <c r="AM281" i="1"/>
  <c r="AN281" i="1"/>
  <c r="AO281" i="1"/>
  <c r="AP281" i="1"/>
  <c r="AG282" i="1"/>
  <c r="AH282" i="1"/>
  <c r="AI282" i="1"/>
  <c r="AJ282" i="1"/>
  <c r="AK282" i="1"/>
  <c r="AL282" i="1"/>
  <c r="AM282" i="1"/>
  <c r="AN282" i="1"/>
  <c r="AO282" i="1"/>
  <c r="AP282" i="1"/>
  <c r="AG283" i="1"/>
  <c r="AH283" i="1"/>
  <c r="AI283" i="1"/>
  <c r="AJ283" i="1"/>
  <c r="AK283" i="1"/>
  <c r="AL283" i="1"/>
  <c r="AM283" i="1"/>
  <c r="AN283" i="1"/>
  <c r="AO283" i="1"/>
  <c r="AP283" i="1"/>
  <c r="AG284" i="1"/>
  <c r="AH284" i="1"/>
  <c r="AI284" i="1"/>
  <c r="AJ284" i="1"/>
  <c r="AK284" i="1"/>
  <c r="AL284" i="1"/>
  <c r="AM284" i="1"/>
  <c r="AN284" i="1"/>
  <c r="AO284" i="1"/>
  <c r="AP284" i="1"/>
  <c r="AG285" i="1"/>
  <c r="AH285" i="1"/>
  <c r="AI285" i="1"/>
  <c r="AJ285" i="1"/>
  <c r="AK285" i="1"/>
  <c r="AL285" i="1"/>
  <c r="AM285" i="1"/>
  <c r="AN285" i="1"/>
  <c r="AO285" i="1"/>
  <c r="AP285" i="1"/>
  <c r="AG286" i="1"/>
  <c r="AH286" i="1"/>
  <c r="AI286" i="1"/>
  <c r="AJ286" i="1"/>
  <c r="AK286" i="1"/>
  <c r="AL286" i="1"/>
  <c r="AM286" i="1"/>
  <c r="AN286" i="1"/>
  <c r="AO286" i="1"/>
  <c r="AP286" i="1"/>
  <c r="AG287" i="1"/>
  <c r="AH287" i="1"/>
  <c r="AI287" i="1"/>
  <c r="AJ287" i="1"/>
  <c r="AK287" i="1"/>
  <c r="AL287" i="1"/>
  <c r="AM287" i="1"/>
  <c r="AN287" i="1"/>
  <c r="AO287" i="1"/>
  <c r="AP287" i="1"/>
  <c r="AG288" i="1"/>
  <c r="AH288" i="1"/>
  <c r="AI288" i="1"/>
  <c r="AJ288" i="1"/>
  <c r="AK288" i="1"/>
  <c r="AL288" i="1"/>
  <c r="AM288" i="1"/>
  <c r="AN288" i="1"/>
  <c r="AO288" i="1"/>
  <c r="AP288" i="1"/>
  <c r="AG289" i="1"/>
  <c r="AH289" i="1"/>
  <c r="AI289" i="1"/>
  <c r="AJ289" i="1"/>
  <c r="AK289" i="1"/>
  <c r="AL289" i="1"/>
  <c r="AM289" i="1"/>
  <c r="AN289" i="1"/>
  <c r="AO289" i="1"/>
  <c r="AP289" i="1"/>
  <c r="AG290" i="1"/>
  <c r="AH290" i="1"/>
  <c r="AI290" i="1"/>
  <c r="AJ290" i="1"/>
  <c r="AK290" i="1"/>
  <c r="AL290" i="1"/>
  <c r="AM290" i="1"/>
  <c r="AN290" i="1"/>
  <c r="AO290" i="1"/>
  <c r="AP290" i="1"/>
  <c r="AG291" i="1"/>
  <c r="AH291" i="1"/>
  <c r="AI291" i="1"/>
  <c r="AJ291" i="1"/>
  <c r="AK291" i="1"/>
  <c r="AL291" i="1"/>
  <c r="AM291" i="1"/>
  <c r="AN291" i="1"/>
  <c r="AO291" i="1"/>
  <c r="AP291" i="1"/>
  <c r="AG292" i="1"/>
  <c r="AH292" i="1"/>
  <c r="AI292" i="1"/>
  <c r="AJ292" i="1"/>
  <c r="AK292" i="1"/>
  <c r="AL292" i="1"/>
  <c r="AM292" i="1"/>
  <c r="AN292" i="1"/>
  <c r="AO292" i="1"/>
  <c r="AP292" i="1"/>
  <c r="AG293" i="1"/>
  <c r="AH293" i="1"/>
  <c r="AI293" i="1"/>
  <c r="AJ293" i="1"/>
  <c r="AK293" i="1"/>
  <c r="AL293" i="1"/>
  <c r="AM293" i="1"/>
  <c r="AN293" i="1"/>
  <c r="AO293" i="1"/>
  <c r="AP293" i="1"/>
  <c r="AG294" i="1"/>
  <c r="AH294" i="1"/>
  <c r="AI294" i="1"/>
  <c r="AJ294" i="1"/>
  <c r="AK294" i="1"/>
  <c r="AL294" i="1"/>
  <c r="AM294" i="1"/>
  <c r="AN294" i="1"/>
  <c r="AO294" i="1"/>
  <c r="AP294" i="1"/>
  <c r="AG295" i="1"/>
  <c r="AH295" i="1"/>
  <c r="AI295" i="1"/>
  <c r="AJ295" i="1"/>
  <c r="AK295" i="1"/>
  <c r="AL295" i="1"/>
  <c r="AM295" i="1"/>
  <c r="AN295" i="1"/>
  <c r="AO295" i="1"/>
  <c r="AP295" i="1"/>
  <c r="AG296" i="1"/>
  <c r="AH296" i="1"/>
  <c r="AI296" i="1"/>
  <c r="AJ296" i="1"/>
  <c r="AK296" i="1"/>
  <c r="AL296" i="1"/>
  <c r="AM296" i="1"/>
  <c r="AN296" i="1"/>
  <c r="AO296" i="1"/>
  <c r="AP296" i="1"/>
  <c r="AG297" i="1"/>
  <c r="AH297" i="1"/>
  <c r="AI297" i="1"/>
  <c r="AJ297" i="1"/>
  <c r="AK297" i="1"/>
  <c r="AL297" i="1"/>
  <c r="AM297" i="1"/>
  <c r="AN297" i="1"/>
  <c r="AO297" i="1"/>
  <c r="AP297" i="1"/>
  <c r="AG298" i="1"/>
  <c r="AH298" i="1"/>
  <c r="AI298" i="1"/>
  <c r="AJ298" i="1"/>
  <c r="AK298" i="1"/>
  <c r="AL298" i="1"/>
  <c r="AM298" i="1"/>
  <c r="AN298" i="1"/>
  <c r="AO298" i="1"/>
  <c r="AP298" i="1"/>
  <c r="AG299" i="1"/>
  <c r="AH299" i="1"/>
  <c r="AI299" i="1"/>
  <c r="AJ299" i="1"/>
  <c r="AK299" i="1"/>
  <c r="AL299" i="1"/>
  <c r="AM299" i="1"/>
  <c r="AN299" i="1"/>
  <c r="AO299" i="1"/>
  <c r="AP299" i="1"/>
  <c r="AG300" i="1"/>
  <c r="AH300" i="1"/>
  <c r="AI300" i="1"/>
  <c r="AJ300" i="1"/>
  <c r="AK300" i="1"/>
  <c r="AL300" i="1"/>
  <c r="AM300" i="1"/>
  <c r="AN300" i="1"/>
  <c r="AO300" i="1"/>
  <c r="AP300" i="1"/>
  <c r="AG301" i="1"/>
  <c r="AH301" i="1"/>
  <c r="AI301" i="1"/>
  <c r="AJ301" i="1"/>
  <c r="AK301" i="1"/>
  <c r="AL301" i="1"/>
  <c r="AM301" i="1"/>
  <c r="AN301" i="1"/>
  <c r="AO301" i="1"/>
  <c r="AP301" i="1"/>
  <c r="AG302" i="1"/>
  <c r="AH302" i="1"/>
  <c r="AI302" i="1"/>
  <c r="AJ302" i="1"/>
  <c r="AK302" i="1"/>
  <c r="AL302" i="1"/>
  <c r="AM302" i="1"/>
  <c r="AN302" i="1"/>
  <c r="AO302" i="1"/>
  <c r="AP302" i="1"/>
  <c r="AG303" i="1"/>
  <c r="AH303" i="1"/>
  <c r="AI303" i="1"/>
  <c r="AJ303" i="1"/>
  <c r="AK303" i="1"/>
  <c r="AL303" i="1"/>
  <c r="AM303" i="1"/>
  <c r="AN303" i="1"/>
  <c r="AO303" i="1"/>
  <c r="AP303" i="1"/>
  <c r="AG304" i="1"/>
  <c r="AH304" i="1"/>
  <c r="AI304" i="1"/>
  <c r="AJ304" i="1"/>
  <c r="AK304" i="1"/>
  <c r="AL304" i="1"/>
  <c r="AM304" i="1"/>
  <c r="AN304" i="1"/>
  <c r="AO304" i="1"/>
  <c r="AP304" i="1"/>
  <c r="AG305" i="1"/>
  <c r="AH305" i="1"/>
  <c r="AI305" i="1"/>
  <c r="AJ305" i="1"/>
  <c r="AK305" i="1"/>
  <c r="AL305" i="1"/>
  <c r="AM305" i="1"/>
  <c r="AN305" i="1"/>
  <c r="AO305" i="1"/>
  <c r="AP305" i="1"/>
  <c r="AG306" i="1"/>
  <c r="AH306" i="1"/>
  <c r="AI306" i="1"/>
  <c r="AJ306" i="1"/>
  <c r="AK306" i="1"/>
  <c r="AL306" i="1"/>
  <c r="AM306" i="1"/>
  <c r="AN306" i="1"/>
  <c r="AO306" i="1"/>
  <c r="AP306" i="1"/>
  <c r="AG307" i="1"/>
  <c r="AH307" i="1"/>
  <c r="AI307" i="1"/>
  <c r="AJ307" i="1"/>
  <c r="AK307" i="1"/>
  <c r="AL307" i="1"/>
  <c r="AM307" i="1"/>
  <c r="AN307" i="1"/>
  <c r="AO307" i="1"/>
  <c r="AP307" i="1"/>
  <c r="AG308" i="1"/>
  <c r="AH308" i="1"/>
  <c r="AI308" i="1"/>
  <c r="AJ308" i="1"/>
  <c r="AK308" i="1"/>
  <c r="AL308" i="1"/>
  <c r="AM308" i="1"/>
  <c r="AN308" i="1"/>
  <c r="AO308" i="1"/>
  <c r="AP308" i="1"/>
  <c r="AG309" i="1"/>
  <c r="AH309" i="1"/>
  <c r="AI309" i="1"/>
  <c r="AJ309" i="1"/>
  <c r="AK309" i="1"/>
  <c r="AL309" i="1"/>
  <c r="AM309" i="1"/>
  <c r="AN309" i="1"/>
  <c r="AO309" i="1"/>
  <c r="AP309" i="1"/>
  <c r="AG310" i="1"/>
  <c r="AH310" i="1"/>
  <c r="AI310" i="1"/>
  <c r="AJ310" i="1"/>
  <c r="AK310" i="1"/>
  <c r="AL310" i="1"/>
  <c r="AM310" i="1"/>
  <c r="AN310" i="1"/>
  <c r="AO310" i="1"/>
  <c r="AP310" i="1"/>
  <c r="AG311" i="1"/>
  <c r="AH311" i="1"/>
  <c r="AI311" i="1"/>
  <c r="AJ311" i="1"/>
  <c r="AK311" i="1"/>
  <c r="AL311" i="1"/>
  <c r="AM311" i="1"/>
  <c r="AN311" i="1"/>
  <c r="AO311" i="1"/>
  <c r="AP311" i="1"/>
  <c r="AG312" i="1"/>
  <c r="AH312" i="1"/>
  <c r="AI312" i="1"/>
  <c r="AJ312" i="1"/>
  <c r="AK312" i="1"/>
  <c r="AL312" i="1"/>
  <c r="AM312" i="1"/>
  <c r="AN312" i="1"/>
  <c r="AO312" i="1"/>
  <c r="AP312" i="1"/>
  <c r="AG313" i="1"/>
  <c r="AH313" i="1"/>
  <c r="AI313" i="1"/>
  <c r="AJ313" i="1"/>
  <c r="AK313" i="1"/>
  <c r="AL313" i="1"/>
  <c r="AM313" i="1"/>
  <c r="AN313" i="1"/>
  <c r="AO313" i="1"/>
  <c r="AP313" i="1"/>
  <c r="AG314" i="1"/>
  <c r="AH314" i="1"/>
  <c r="AI314" i="1"/>
  <c r="AJ314" i="1"/>
  <c r="AK314" i="1"/>
  <c r="AL314" i="1"/>
  <c r="AM314" i="1"/>
  <c r="AN314" i="1"/>
  <c r="AO314" i="1"/>
  <c r="AP314" i="1"/>
  <c r="AG315" i="1"/>
  <c r="AH315" i="1"/>
  <c r="AI315" i="1"/>
  <c r="AJ315" i="1"/>
  <c r="AK315" i="1"/>
  <c r="AL315" i="1"/>
  <c r="AM315" i="1"/>
  <c r="AN315" i="1"/>
  <c r="AO315" i="1"/>
  <c r="AP315" i="1"/>
  <c r="AG316" i="1"/>
  <c r="AH316" i="1"/>
  <c r="AI316" i="1"/>
  <c r="AJ316" i="1"/>
  <c r="AK316" i="1"/>
  <c r="AL316" i="1"/>
  <c r="AM316" i="1"/>
  <c r="AN316" i="1"/>
  <c r="AO316" i="1"/>
  <c r="AP316" i="1"/>
  <c r="AG317" i="1"/>
  <c r="AH317" i="1"/>
  <c r="AI317" i="1"/>
  <c r="AJ317" i="1"/>
  <c r="AK317" i="1"/>
  <c r="AL317" i="1"/>
  <c r="AM317" i="1"/>
  <c r="AN317" i="1"/>
  <c r="AO317" i="1"/>
  <c r="AP317" i="1"/>
  <c r="AG318" i="1"/>
  <c r="AH318" i="1"/>
  <c r="AI318" i="1"/>
  <c r="AJ318" i="1"/>
  <c r="AK318" i="1"/>
  <c r="AL318" i="1"/>
  <c r="AM318" i="1"/>
  <c r="AN318" i="1"/>
  <c r="AO318" i="1"/>
  <c r="AP318" i="1"/>
  <c r="AG319" i="1"/>
  <c r="AH319" i="1"/>
  <c r="AI319" i="1"/>
  <c r="AJ319" i="1"/>
  <c r="AK319" i="1"/>
  <c r="AL319" i="1"/>
  <c r="AM319" i="1"/>
  <c r="AN319" i="1"/>
  <c r="AO319" i="1"/>
  <c r="AP319" i="1"/>
  <c r="AG320" i="1"/>
  <c r="AH320" i="1"/>
  <c r="AI320" i="1"/>
  <c r="AJ320" i="1"/>
  <c r="AK320" i="1"/>
  <c r="AL320" i="1"/>
  <c r="AM320" i="1"/>
  <c r="AN320" i="1"/>
  <c r="AO320" i="1"/>
  <c r="AP320" i="1"/>
  <c r="AG321" i="1"/>
  <c r="AH321" i="1"/>
  <c r="AI321" i="1"/>
  <c r="AJ321" i="1"/>
  <c r="AK321" i="1"/>
  <c r="AL321" i="1"/>
  <c r="AM321" i="1"/>
  <c r="AN321" i="1"/>
  <c r="AO321" i="1"/>
  <c r="AP321" i="1"/>
  <c r="AG322" i="1"/>
  <c r="AH322" i="1"/>
  <c r="AI322" i="1"/>
  <c r="AJ322" i="1"/>
  <c r="AK322" i="1"/>
  <c r="AL322" i="1"/>
  <c r="AM322" i="1"/>
  <c r="AN322" i="1"/>
  <c r="AO322" i="1"/>
  <c r="AP322" i="1"/>
  <c r="AG323" i="1"/>
  <c r="AH323" i="1"/>
  <c r="AI323" i="1"/>
  <c r="AJ323" i="1"/>
  <c r="AK323" i="1"/>
  <c r="AL323" i="1"/>
  <c r="AM323" i="1"/>
  <c r="AN323" i="1"/>
  <c r="AO323" i="1"/>
  <c r="AP323" i="1"/>
  <c r="AG324" i="1"/>
  <c r="AH324" i="1"/>
  <c r="AI324" i="1"/>
  <c r="AJ324" i="1"/>
  <c r="AK324" i="1"/>
  <c r="AL324" i="1"/>
  <c r="AM324" i="1"/>
  <c r="AN324" i="1"/>
  <c r="AO324" i="1"/>
  <c r="AP324" i="1"/>
  <c r="AG325" i="1"/>
  <c r="AH325" i="1"/>
  <c r="AI325" i="1"/>
  <c r="AJ325" i="1"/>
  <c r="AK325" i="1"/>
  <c r="AL325" i="1"/>
  <c r="AM325" i="1"/>
  <c r="AN325" i="1"/>
  <c r="AO325" i="1"/>
  <c r="AP325" i="1"/>
  <c r="AG326" i="1"/>
  <c r="AH326" i="1"/>
  <c r="AI326" i="1"/>
  <c r="AJ326" i="1"/>
  <c r="AK326" i="1"/>
  <c r="AL326" i="1"/>
  <c r="AM326" i="1"/>
  <c r="AN326" i="1"/>
  <c r="AO326" i="1"/>
  <c r="AP326" i="1"/>
  <c r="AG327" i="1"/>
  <c r="AH327" i="1"/>
  <c r="AI327" i="1"/>
  <c r="AJ327" i="1"/>
  <c r="AK327" i="1"/>
  <c r="AL327" i="1"/>
  <c r="AM327" i="1"/>
  <c r="AN327" i="1"/>
  <c r="AO327" i="1"/>
  <c r="AP327" i="1"/>
  <c r="AG328" i="1"/>
  <c r="AH328" i="1"/>
  <c r="AI328" i="1"/>
  <c r="AJ328" i="1"/>
  <c r="AK328" i="1"/>
  <c r="AL328" i="1"/>
  <c r="AM328" i="1"/>
  <c r="AN328" i="1"/>
  <c r="AO328" i="1"/>
  <c r="AP328" i="1"/>
  <c r="AG329" i="1"/>
  <c r="AH329" i="1"/>
  <c r="AI329" i="1"/>
  <c r="AJ329" i="1"/>
  <c r="AK329" i="1"/>
  <c r="AL329" i="1"/>
  <c r="AM329" i="1"/>
  <c r="AN329" i="1"/>
  <c r="AO329" i="1"/>
  <c r="AP329" i="1"/>
  <c r="AG330" i="1"/>
  <c r="AH330" i="1"/>
  <c r="AI330" i="1"/>
  <c r="AJ330" i="1"/>
  <c r="AK330" i="1"/>
  <c r="AL330" i="1"/>
  <c r="AM330" i="1"/>
  <c r="AN330" i="1"/>
  <c r="AO330" i="1"/>
  <c r="AP330" i="1"/>
  <c r="AG331" i="1"/>
  <c r="AH331" i="1"/>
  <c r="AI331" i="1"/>
  <c r="AJ331" i="1"/>
  <c r="AK331" i="1"/>
  <c r="AL331" i="1"/>
  <c r="AM331" i="1"/>
  <c r="AN331" i="1"/>
  <c r="AO331" i="1"/>
  <c r="AP331" i="1"/>
  <c r="AG332" i="1"/>
  <c r="AH332" i="1"/>
  <c r="AI332" i="1"/>
  <c r="AJ332" i="1"/>
  <c r="AK332" i="1"/>
  <c r="AL332" i="1"/>
  <c r="AM332" i="1"/>
  <c r="AN332" i="1"/>
  <c r="AO332" i="1"/>
  <c r="AP332" i="1"/>
  <c r="AG333" i="1"/>
  <c r="AH333" i="1"/>
  <c r="AI333" i="1"/>
  <c r="AJ333" i="1"/>
  <c r="AK333" i="1"/>
  <c r="AL333" i="1"/>
  <c r="AM333" i="1"/>
  <c r="AN333" i="1"/>
  <c r="AO333" i="1"/>
  <c r="AP333" i="1"/>
  <c r="AG334" i="1"/>
  <c r="AH334" i="1"/>
  <c r="AI334" i="1"/>
  <c r="AJ334" i="1"/>
  <c r="AK334" i="1"/>
  <c r="AL334" i="1"/>
  <c r="AM334" i="1"/>
  <c r="AN334" i="1"/>
  <c r="AO334" i="1"/>
  <c r="AP334" i="1"/>
  <c r="AG335" i="1"/>
  <c r="AH335" i="1"/>
  <c r="AI335" i="1"/>
  <c r="AJ335" i="1"/>
  <c r="AK335" i="1"/>
  <c r="AL335" i="1"/>
  <c r="AM335" i="1"/>
  <c r="AN335" i="1"/>
  <c r="AO335" i="1"/>
  <c r="AP335" i="1"/>
  <c r="AG336" i="1"/>
  <c r="AH336" i="1"/>
  <c r="AI336" i="1"/>
  <c r="AJ336" i="1"/>
  <c r="AK336" i="1"/>
  <c r="AL336" i="1"/>
  <c r="AM336" i="1"/>
  <c r="AN336" i="1"/>
  <c r="AO336" i="1"/>
  <c r="AP336" i="1"/>
  <c r="AG337" i="1"/>
  <c r="AH337" i="1"/>
  <c r="AI337" i="1"/>
  <c r="AJ337" i="1"/>
  <c r="AK337" i="1"/>
  <c r="AL337" i="1"/>
  <c r="AM337" i="1"/>
  <c r="AN337" i="1"/>
  <c r="AO337" i="1"/>
  <c r="AP337" i="1"/>
  <c r="AG338" i="1"/>
  <c r="AH338" i="1"/>
  <c r="AI338" i="1"/>
  <c r="AJ338" i="1"/>
  <c r="AK338" i="1"/>
  <c r="AL338" i="1"/>
  <c r="AM338" i="1"/>
  <c r="AN338" i="1"/>
  <c r="AO338" i="1"/>
  <c r="AP338" i="1"/>
  <c r="AG339" i="1"/>
  <c r="AH339" i="1"/>
  <c r="AI339" i="1"/>
  <c r="AJ339" i="1"/>
  <c r="AK339" i="1"/>
  <c r="AL339" i="1"/>
  <c r="AM339" i="1"/>
  <c r="AN339" i="1"/>
  <c r="AO339" i="1"/>
  <c r="AP339" i="1"/>
  <c r="AG340" i="1"/>
  <c r="AH340" i="1"/>
  <c r="AI340" i="1"/>
  <c r="AJ340" i="1"/>
  <c r="AK340" i="1"/>
  <c r="AL340" i="1"/>
  <c r="AM340" i="1"/>
  <c r="AN340" i="1"/>
  <c r="AO340" i="1"/>
  <c r="AP340" i="1"/>
  <c r="AG341" i="1"/>
  <c r="AH341" i="1"/>
  <c r="AI341" i="1"/>
  <c r="AJ341" i="1"/>
  <c r="AK341" i="1"/>
  <c r="AL341" i="1"/>
  <c r="AM341" i="1"/>
  <c r="AN341" i="1"/>
  <c r="AO341" i="1"/>
  <c r="AP341" i="1"/>
  <c r="AG342" i="1"/>
  <c r="AH342" i="1"/>
  <c r="AI342" i="1"/>
  <c r="AJ342" i="1"/>
  <c r="AK342" i="1"/>
  <c r="AL342" i="1"/>
  <c r="AM342" i="1"/>
  <c r="AN342" i="1"/>
  <c r="AO342" i="1"/>
  <c r="AP342" i="1"/>
  <c r="AG343" i="1"/>
  <c r="AH343" i="1"/>
  <c r="AI343" i="1"/>
  <c r="AJ343" i="1"/>
  <c r="AK343" i="1"/>
  <c r="AL343" i="1"/>
  <c r="AM343" i="1"/>
  <c r="AN343" i="1"/>
  <c r="AO343" i="1"/>
  <c r="AP343" i="1"/>
  <c r="AG344" i="1"/>
  <c r="AH344" i="1"/>
  <c r="AI344" i="1"/>
  <c r="AJ344" i="1"/>
  <c r="AK344" i="1"/>
  <c r="AL344" i="1"/>
  <c r="AM344" i="1"/>
  <c r="AN344" i="1"/>
  <c r="AO344" i="1"/>
  <c r="AP344" i="1"/>
  <c r="AG345" i="1"/>
  <c r="AH345" i="1"/>
  <c r="AI345" i="1"/>
  <c r="AJ345" i="1"/>
  <c r="AK345" i="1"/>
  <c r="AL345" i="1"/>
  <c r="AM345" i="1"/>
  <c r="AN345" i="1"/>
  <c r="AO345" i="1"/>
  <c r="AP345" i="1"/>
  <c r="AG346" i="1"/>
  <c r="AH346" i="1"/>
  <c r="AI346" i="1"/>
  <c r="AJ346" i="1"/>
  <c r="AK346" i="1"/>
  <c r="AL346" i="1"/>
  <c r="AM346" i="1"/>
  <c r="AN346" i="1"/>
  <c r="AO346" i="1"/>
  <c r="AP346" i="1"/>
  <c r="AG347" i="1"/>
  <c r="AH347" i="1"/>
  <c r="AI347" i="1"/>
  <c r="AJ347" i="1"/>
  <c r="AK347" i="1"/>
  <c r="AL347" i="1"/>
  <c r="AM347" i="1"/>
  <c r="AN347" i="1"/>
  <c r="AO347" i="1"/>
  <c r="AP347" i="1"/>
  <c r="AG348" i="1"/>
  <c r="AH348" i="1"/>
  <c r="AI348" i="1"/>
  <c r="AJ348" i="1"/>
  <c r="AK348" i="1"/>
  <c r="AL348" i="1"/>
  <c r="AM348" i="1"/>
  <c r="AN348" i="1"/>
  <c r="AO348" i="1"/>
  <c r="AP348" i="1"/>
  <c r="AG349" i="1"/>
  <c r="AH349" i="1"/>
  <c r="AI349" i="1"/>
  <c r="AJ349" i="1"/>
  <c r="AK349" i="1"/>
  <c r="AL349" i="1"/>
  <c r="AM349" i="1"/>
  <c r="AN349" i="1"/>
  <c r="AO349" i="1"/>
  <c r="AP349" i="1"/>
  <c r="AG350" i="1"/>
  <c r="AH350" i="1"/>
  <c r="AI350" i="1"/>
  <c r="AJ350" i="1"/>
  <c r="AK350" i="1"/>
  <c r="AL350" i="1"/>
  <c r="AM350" i="1"/>
  <c r="AN350" i="1"/>
  <c r="AO350" i="1"/>
  <c r="AP350" i="1"/>
  <c r="AG351" i="1"/>
  <c r="AH351" i="1"/>
  <c r="AI351" i="1"/>
  <c r="AJ351" i="1"/>
  <c r="AK351" i="1"/>
  <c r="AL351" i="1"/>
  <c r="AM351" i="1"/>
  <c r="AN351" i="1"/>
  <c r="AO351" i="1"/>
  <c r="AP351" i="1"/>
  <c r="AG352" i="1"/>
  <c r="AH352" i="1"/>
  <c r="AI352" i="1"/>
  <c r="AJ352" i="1"/>
  <c r="AK352" i="1"/>
  <c r="AL352" i="1"/>
  <c r="AM352" i="1"/>
  <c r="AN352" i="1"/>
  <c r="AO352" i="1"/>
  <c r="AP352" i="1"/>
  <c r="AG353" i="1"/>
  <c r="AH353" i="1"/>
  <c r="AI353" i="1"/>
  <c r="AJ353" i="1"/>
  <c r="AK353" i="1"/>
  <c r="AL353" i="1"/>
  <c r="AM353" i="1"/>
  <c r="AN353" i="1"/>
  <c r="AO353" i="1"/>
  <c r="AP353" i="1"/>
  <c r="AG354" i="1"/>
  <c r="AH354" i="1"/>
  <c r="AI354" i="1"/>
  <c r="AJ354" i="1"/>
  <c r="AK354" i="1"/>
  <c r="AL354" i="1"/>
  <c r="AM354" i="1"/>
  <c r="AN354" i="1"/>
  <c r="AO354" i="1"/>
  <c r="AP354" i="1"/>
  <c r="AG355" i="1"/>
  <c r="AH355" i="1"/>
  <c r="AI355" i="1"/>
  <c r="AJ355" i="1"/>
  <c r="AK355" i="1"/>
  <c r="AL355" i="1"/>
  <c r="AM355" i="1"/>
  <c r="AN355" i="1"/>
  <c r="AO355" i="1"/>
  <c r="AP355" i="1"/>
  <c r="AG356" i="1"/>
  <c r="AH356" i="1"/>
  <c r="AI356" i="1"/>
  <c r="AJ356" i="1"/>
  <c r="AK356" i="1"/>
  <c r="AL356" i="1"/>
  <c r="AM356" i="1"/>
  <c r="AN356" i="1"/>
  <c r="AO356" i="1"/>
  <c r="AP356" i="1"/>
  <c r="AG357" i="1"/>
  <c r="AH357" i="1"/>
  <c r="AI357" i="1"/>
  <c r="AJ357" i="1"/>
  <c r="AK357" i="1"/>
  <c r="AL357" i="1"/>
  <c r="AM357" i="1"/>
  <c r="AN357" i="1"/>
  <c r="AO357" i="1"/>
  <c r="AP357" i="1"/>
  <c r="AG358" i="1"/>
  <c r="AH358" i="1"/>
  <c r="AI358" i="1"/>
  <c r="AJ358" i="1"/>
  <c r="AK358" i="1"/>
  <c r="AL358" i="1"/>
  <c r="AM358" i="1"/>
  <c r="AN358" i="1"/>
  <c r="AO358" i="1"/>
  <c r="AP358" i="1"/>
  <c r="AG359" i="1"/>
  <c r="AH359" i="1"/>
  <c r="AI359" i="1"/>
  <c r="AJ359" i="1"/>
  <c r="AK359" i="1"/>
  <c r="AL359" i="1"/>
  <c r="AM359" i="1"/>
  <c r="AN359" i="1"/>
  <c r="AO359" i="1"/>
  <c r="AP359" i="1"/>
  <c r="AG360" i="1"/>
  <c r="AH360" i="1"/>
  <c r="AI360" i="1"/>
  <c r="AJ360" i="1"/>
  <c r="AK360" i="1"/>
  <c r="AL360" i="1"/>
  <c r="AM360" i="1"/>
  <c r="AN360" i="1"/>
  <c r="AO360" i="1"/>
  <c r="AP360" i="1"/>
  <c r="AG361" i="1"/>
  <c r="AH361" i="1"/>
  <c r="AI361" i="1"/>
  <c r="AJ361" i="1"/>
  <c r="AK361" i="1"/>
  <c r="AL361" i="1"/>
  <c r="AM361" i="1"/>
  <c r="AN361" i="1"/>
  <c r="AO361" i="1"/>
  <c r="AP361" i="1"/>
  <c r="AG362" i="1"/>
  <c r="AH362" i="1"/>
  <c r="AI362" i="1"/>
  <c r="AJ362" i="1"/>
  <c r="AK362" i="1"/>
  <c r="AL362" i="1"/>
  <c r="AM362" i="1"/>
  <c r="AN362" i="1"/>
  <c r="AO362" i="1"/>
  <c r="AP362" i="1"/>
  <c r="AG363" i="1"/>
  <c r="AH363" i="1"/>
  <c r="AI363" i="1"/>
  <c r="AJ363" i="1"/>
  <c r="AK363" i="1"/>
  <c r="AL363" i="1"/>
  <c r="AM363" i="1"/>
  <c r="AN363" i="1"/>
  <c r="AO363" i="1"/>
  <c r="AP363" i="1"/>
  <c r="AG364" i="1"/>
  <c r="AH364" i="1"/>
  <c r="AI364" i="1"/>
  <c r="AJ364" i="1"/>
  <c r="AK364" i="1"/>
  <c r="AL364" i="1"/>
  <c r="AM364" i="1"/>
  <c r="AN364" i="1"/>
  <c r="AO364" i="1"/>
  <c r="AP364" i="1"/>
  <c r="AG365" i="1"/>
  <c r="AH365" i="1"/>
  <c r="AI365" i="1"/>
  <c r="AJ365" i="1"/>
  <c r="AK365" i="1"/>
  <c r="AL365" i="1"/>
  <c r="AM365" i="1"/>
  <c r="AN365" i="1"/>
  <c r="AO365" i="1"/>
  <c r="AP365" i="1"/>
  <c r="AG366" i="1"/>
  <c r="AH366" i="1"/>
  <c r="AI366" i="1"/>
  <c r="AJ366" i="1"/>
  <c r="AK366" i="1"/>
  <c r="AL366" i="1"/>
  <c r="AM366" i="1"/>
  <c r="AN366" i="1"/>
  <c r="AO366" i="1"/>
  <c r="AP366" i="1"/>
  <c r="AG367" i="1"/>
  <c r="AH367" i="1"/>
  <c r="AI367" i="1"/>
  <c r="AJ367" i="1"/>
  <c r="AK367" i="1"/>
  <c r="AL367" i="1"/>
  <c r="AM367" i="1"/>
  <c r="AN367" i="1"/>
  <c r="AO367" i="1"/>
  <c r="AP367" i="1"/>
  <c r="AG368" i="1"/>
  <c r="AH368" i="1"/>
  <c r="AI368" i="1"/>
  <c r="AJ368" i="1"/>
  <c r="AK368" i="1"/>
  <c r="AL368" i="1"/>
  <c r="AM368" i="1"/>
  <c r="AN368" i="1"/>
  <c r="AO368" i="1"/>
  <c r="AP368" i="1"/>
  <c r="AG369" i="1"/>
  <c r="AH369" i="1"/>
  <c r="AI369" i="1"/>
  <c r="AJ369" i="1"/>
  <c r="AK369" i="1"/>
  <c r="AL369" i="1"/>
  <c r="AM369" i="1"/>
  <c r="AN369" i="1"/>
  <c r="AO369" i="1"/>
  <c r="AP369" i="1"/>
  <c r="AG370" i="1"/>
  <c r="AH370" i="1"/>
  <c r="AI370" i="1"/>
  <c r="AJ370" i="1"/>
  <c r="AK370" i="1"/>
  <c r="AL370" i="1"/>
  <c r="AM370" i="1"/>
  <c r="AN370" i="1"/>
  <c r="AO370" i="1"/>
  <c r="AP370" i="1"/>
  <c r="AG371" i="1"/>
  <c r="AH371" i="1"/>
  <c r="AI371" i="1"/>
  <c r="AJ371" i="1"/>
  <c r="AK371" i="1"/>
  <c r="AL371" i="1"/>
  <c r="AM371" i="1"/>
  <c r="AN371" i="1"/>
  <c r="AO371" i="1"/>
  <c r="AP371" i="1"/>
  <c r="AG372" i="1"/>
  <c r="AH372" i="1"/>
  <c r="AI372" i="1"/>
  <c r="AJ372" i="1"/>
  <c r="AK372" i="1"/>
  <c r="AL372" i="1"/>
  <c r="AM372" i="1"/>
  <c r="AN372" i="1"/>
  <c r="AO372" i="1"/>
  <c r="AP372" i="1"/>
  <c r="AG373" i="1"/>
  <c r="AH373" i="1"/>
  <c r="AI373" i="1"/>
  <c r="AJ373" i="1"/>
  <c r="AK373" i="1"/>
  <c r="AL373" i="1"/>
  <c r="AM373" i="1"/>
  <c r="AN373" i="1"/>
  <c r="AO373" i="1"/>
  <c r="AP373" i="1"/>
  <c r="AG374" i="1"/>
  <c r="AH374" i="1"/>
  <c r="AI374" i="1"/>
  <c r="AJ374" i="1"/>
  <c r="AK374" i="1"/>
  <c r="AL374" i="1"/>
  <c r="AM374" i="1"/>
  <c r="AN374" i="1"/>
  <c r="AO374" i="1"/>
  <c r="AP374" i="1"/>
  <c r="AG375" i="1"/>
  <c r="AH375" i="1"/>
  <c r="AI375" i="1"/>
  <c r="AJ375" i="1"/>
  <c r="AK375" i="1"/>
  <c r="AL375" i="1"/>
  <c r="AM375" i="1"/>
  <c r="AN375" i="1"/>
  <c r="AO375" i="1"/>
  <c r="AP375" i="1"/>
  <c r="AG376" i="1"/>
  <c r="AH376" i="1"/>
  <c r="AI376" i="1"/>
  <c r="AJ376" i="1"/>
  <c r="AK376" i="1"/>
  <c r="AL376" i="1"/>
  <c r="AM376" i="1"/>
  <c r="AN376" i="1"/>
  <c r="AO376" i="1"/>
  <c r="AP376" i="1"/>
  <c r="AG377" i="1"/>
  <c r="AH377" i="1"/>
  <c r="AI377" i="1"/>
  <c r="AJ377" i="1"/>
  <c r="AK377" i="1"/>
  <c r="AL377" i="1"/>
  <c r="AM377" i="1"/>
  <c r="AN377" i="1"/>
  <c r="AO377" i="1"/>
  <c r="AP377" i="1"/>
  <c r="AG378" i="1"/>
  <c r="AH378" i="1"/>
  <c r="AI378" i="1"/>
  <c r="AJ378" i="1"/>
  <c r="AK378" i="1"/>
  <c r="AL378" i="1"/>
  <c r="AM378" i="1"/>
  <c r="AN378" i="1"/>
  <c r="AO378" i="1"/>
  <c r="AP378" i="1"/>
  <c r="AG379" i="1"/>
  <c r="AH379" i="1"/>
  <c r="AI379" i="1"/>
  <c r="AJ379" i="1"/>
  <c r="AK379" i="1"/>
  <c r="AL379" i="1"/>
  <c r="AM379" i="1"/>
  <c r="AN379" i="1"/>
  <c r="AO379" i="1"/>
  <c r="AP379" i="1"/>
  <c r="AG380" i="1"/>
  <c r="AH380" i="1"/>
  <c r="AI380" i="1"/>
  <c r="AJ380" i="1"/>
  <c r="AK380" i="1"/>
  <c r="AL380" i="1"/>
  <c r="AM380" i="1"/>
  <c r="AN380" i="1"/>
  <c r="AO380" i="1"/>
  <c r="AP380" i="1"/>
  <c r="AG381" i="1"/>
  <c r="AH381" i="1"/>
  <c r="AI381" i="1"/>
  <c r="AJ381" i="1"/>
  <c r="AK381" i="1"/>
  <c r="AL381" i="1"/>
  <c r="AM381" i="1"/>
  <c r="AN381" i="1"/>
  <c r="AO381" i="1"/>
  <c r="AP381" i="1"/>
  <c r="AG382" i="1"/>
  <c r="AH382" i="1"/>
  <c r="AI382" i="1"/>
  <c r="AJ382" i="1"/>
  <c r="AK382" i="1"/>
  <c r="AL382" i="1"/>
  <c r="AM382" i="1"/>
  <c r="AN382" i="1"/>
  <c r="AO382" i="1"/>
  <c r="AP382" i="1"/>
  <c r="AG383" i="1"/>
  <c r="AH383" i="1"/>
  <c r="AI383" i="1"/>
  <c r="AJ383" i="1"/>
  <c r="AK383" i="1"/>
  <c r="AL383" i="1"/>
  <c r="AM383" i="1"/>
  <c r="AN383" i="1"/>
  <c r="AO383" i="1"/>
  <c r="AP383" i="1"/>
  <c r="AG384" i="1"/>
  <c r="AH384" i="1"/>
  <c r="AI384" i="1"/>
  <c r="AJ384" i="1"/>
  <c r="AK384" i="1"/>
  <c r="AL384" i="1"/>
  <c r="AM384" i="1"/>
  <c r="AN384" i="1"/>
  <c r="AO384" i="1"/>
  <c r="AP384" i="1"/>
  <c r="AG385" i="1"/>
  <c r="AH385" i="1"/>
  <c r="AI385" i="1"/>
  <c r="AJ385" i="1"/>
  <c r="AK385" i="1"/>
  <c r="AL385" i="1"/>
  <c r="AM385" i="1"/>
  <c r="AN385" i="1"/>
  <c r="AO385" i="1"/>
  <c r="AP385" i="1"/>
  <c r="AG386" i="1"/>
  <c r="AH386" i="1"/>
  <c r="AI386" i="1"/>
  <c r="AJ386" i="1"/>
  <c r="AK386" i="1"/>
  <c r="AL386" i="1"/>
  <c r="AM386" i="1"/>
  <c r="AN386" i="1"/>
  <c r="AO386" i="1"/>
  <c r="AP386" i="1"/>
  <c r="AG387" i="1"/>
  <c r="AH387" i="1"/>
  <c r="AI387" i="1"/>
  <c r="AJ387" i="1"/>
  <c r="AK387" i="1"/>
  <c r="AL387" i="1"/>
  <c r="AM387" i="1"/>
  <c r="AN387" i="1"/>
  <c r="AO387" i="1"/>
  <c r="AP387" i="1"/>
  <c r="AG388" i="1"/>
  <c r="AH388" i="1"/>
  <c r="AI388" i="1"/>
  <c r="AJ388" i="1"/>
  <c r="AK388" i="1"/>
  <c r="AL388" i="1"/>
  <c r="AM388" i="1"/>
  <c r="AN388" i="1"/>
  <c r="AO388" i="1"/>
  <c r="AP388" i="1"/>
  <c r="AG389" i="1"/>
  <c r="AH389" i="1"/>
  <c r="AI389" i="1"/>
  <c r="AJ389" i="1"/>
  <c r="AK389" i="1"/>
  <c r="AL389" i="1"/>
  <c r="AM389" i="1"/>
  <c r="AN389" i="1"/>
  <c r="AO389" i="1"/>
  <c r="AP389" i="1"/>
  <c r="AG390" i="1"/>
  <c r="AH390" i="1"/>
  <c r="AI390" i="1"/>
  <c r="AJ390" i="1"/>
  <c r="AK390" i="1"/>
  <c r="AL390" i="1"/>
  <c r="AM390" i="1"/>
  <c r="AN390" i="1"/>
  <c r="AO390" i="1"/>
  <c r="AP390" i="1"/>
  <c r="AG391" i="1"/>
  <c r="AH391" i="1"/>
  <c r="AI391" i="1"/>
  <c r="AJ391" i="1"/>
  <c r="AK391" i="1"/>
  <c r="AL391" i="1"/>
  <c r="AM391" i="1"/>
  <c r="AN391" i="1"/>
  <c r="AO391" i="1"/>
  <c r="AP391" i="1"/>
  <c r="AG392" i="1"/>
  <c r="AH392" i="1"/>
  <c r="AI392" i="1"/>
  <c r="AJ392" i="1"/>
  <c r="AK392" i="1"/>
  <c r="AL392" i="1"/>
  <c r="AM392" i="1"/>
  <c r="AN392" i="1"/>
  <c r="AO392" i="1"/>
  <c r="AP392" i="1"/>
  <c r="AG393" i="1"/>
  <c r="AH393" i="1"/>
  <c r="AI393" i="1"/>
  <c r="AJ393" i="1"/>
  <c r="AK393" i="1"/>
  <c r="AL393" i="1"/>
  <c r="AM393" i="1"/>
  <c r="AN393" i="1"/>
  <c r="AO393" i="1"/>
  <c r="AP393" i="1"/>
  <c r="AG394" i="1"/>
  <c r="AH394" i="1"/>
  <c r="AI394" i="1"/>
  <c r="AJ394" i="1"/>
  <c r="AK394" i="1"/>
  <c r="AL394" i="1"/>
  <c r="AM394" i="1"/>
  <c r="AN394" i="1"/>
  <c r="AO394" i="1"/>
  <c r="AP394" i="1"/>
  <c r="AG395" i="1"/>
  <c r="AH395" i="1"/>
  <c r="AI395" i="1"/>
  <c r="AJ395" i="1"/>
  <c r="AK395" i="1"/>
  <c r="AL395" i="1"/>
  <c r="AM395" i="1"/>
  <c r="AN395" i="1"/>
  <c r="AO395" i="1"/>
  <c r="AP395" i="1"/>
  <c r="AG396" i="1"/>
  <c r="AH396" i="1"/>
  <c r="AI396" i="1"/>
  <c r="AJ396" i="1"/>
  <c r="AK396" i="1"/>
  <c r="AL396" i="1"/>
  <c r="AM396" i="1"/>
  <c r="AN396" i="1"/>
  <c r="AO396" i="1"/>
  <c r="AP396" i="1"/>
  <c r="AG397" i="1"/>
  <c r="AH397" i="1"/>
  <c r="AI397" i="1"/>
  <c r="AJ397" i="1"/>
  <c r="AK397" i="1"/>
  <c r="AL397" i="1"/>
  <c r="AM397" i="1"/>
  <c r="AN397" i="1"/>
  <c r="AO397" i="1"/>
  <c r="AP397" i="1"/>
  <c r="AG398" i="1"/>
  <c r="AH398" i="1"/>
  <c r="AI398" i="1"/>
  <c r="AJ398" i="1"/>
  <c r="AK398" i="1"/>
  <c r="AL398" i="1"/>
  <c r="AM398" i="1"/>
  <c r="AN398" i="1"/>
  <c r="AO398" i="1"/>
  <c r="AP398" i="1"/>
  <c r="AG399" i="1"/>
  <c r="AH399" i="1"/>
  <c r="AI399" i="1"/>
  <c r="AJ399" i="1"/>
  <c r="AK399" i="1"/>
  <c r="AL399" i="1"/>
  <c r="AM399" i="1"/>
  <c r="AN399" i="1"/>
  <c r="AO399" i="1"/>
  <c r="AP399" i="1"/>
  <c r="AG400" i="1"/>
  <c r="AH400" i="1"/>
  <c r="AI400" i="1"/>
  <c r="AJ400" i="1"/>
  <c r="AK400" i="1"/>
  <c r="AL400" i="1"/>
  <c r="AM400" i="1"/>
  <c r="AN400" i="1"/>
  <c r="AO400" i="1"/>
  <c r="AP400" i="1"/>
  <c r="AG401" i="1"/>
  <c r="AH401" i="1"/>
  <c r="AI401" i="1"/>
  <c r="AJ401" i="1"/>
  <c r="AK401" i="1"/>
  <c r="AL401" i="1"/>
  <c r="AM401" i="1"/>
  <c r="AN401" i="1"/>
  <c r="AO401" i="1"/>
  <c r="AP401" i="1"/>
  <c r="AG402" i="1"/>
  <c r="AH402" i="1"/>
  <c r="AI402" i="1"/>
  <c r="AJ402" i="1"/>
  <c r="AK402" i="1"/>
  <c r="AL402" i="1"/>
  <c r="AM402" i="1"/>
  <c r="AN402" i="1"/>
  <c r="AO402" i="1"/>
  <c r="AP402" i="1"/>
  <c r="AG403" i="1"/>
  <c r="AH403" i="1"/>
  <c r="AI403" i="1"/>
  <c r="AJ403" i="1"/>
  <c r="AK403" i="1"/>
  <c r="AL403" i="1"/>
  <c r="AM403" i="1"/>
  <c r="AN403" i="1"/>
  <c r="AO403" i="1"/>
  <c r="AP403" i="1"/>
  <c r="AG404" i="1"/>
  <c r="AH404" i="1"/>
  <c r="AI404" i="1"/>
  <c r="AJ404" i="1"/>
  <c r="AK404" i="1"/>
  <c r="AL404" i="1"/>
  <c r="AM404" i="1"/>
  <c r="AN404" i="1"/>
  <c r="AO404" i="1"/>
  <c r="AP404" i="1"/>
  <c r="AG405" i="1"/>
  <c r="AH405" i="1"/>
  <c r="AI405" i="1"/>
  <c r="AJ405" i="1"/>
  <c r="AK405" i="1"/>
  <c r="AL405" i="1"/>
  <c r="AM405" i="1"/>
  <c r="AN405" i="1"/>
  <c r="AO405" i="1"/>
  <c r="AP405" i="1"/>
  <c r="AG406" i="1"/>
  <c r="AH406" i="1"/>
  <c r="AI406" i="1"/>
  <c r="AJ406" i="1"/>
  <c r="AK406" i="1"/>
  <c r="AL406" i="1"/>
  <c r="AM406" i="1"/>
  <c r="AN406" i="1"/>
  <c r="AO406" i="1"/>
  <c r="AP406" i="1"/>
  <c r="AG407" i="1"/>
  <c r="AH407" i="1"/>
  <c r="AI407" i="1"/>
  <c r="AJ407" i="1"/>
  <c r="AK407" i="1"/>
  <c r="AL407" i="1"/>
  <c r="AM407" i="1"/>
  <c r="AN407" i="1"/>
  <c r="AO407" i="1"/>
  <c r="AP407" i="1"/>
  <c r="AG408" i="1"/>
  <c r="AH408" i="1"/>
  <c r="AI408" i="1"/>
  <c r="AJ408" i="1"/>
  <c r="AK408" i="1"/>
  <c r="AL408" i="1"/>
  <c r="AM408" i="1"/>
  <c r="AN408" i="1"/>
  <c r="AO408" i="1"/>
  <c r="AP408" i="1"/>
  <c r="AG409" i="1"/>
  <c r="AH409" i="1"/>
  <c r="AI409" i="1"/>
  <c r="AJ409" i="1"/>
  <c r="AK409" i="1"/>
  <c r="AL409" i="1"/>
  <c r="AM409" i="1"/>
  <c r="AN409" i="1"/>
  <c r="AO409" i="1"/>
  <c r="AP409" i="1"/>
  <c r="AG410" i="1"/>
  <c r="AH410" i="1"/>
  <c r="AI410" i="1"/>
  <c r="AJ410" i="1"/>
  <c r="AK410" i="1"/>
  <c r="AL410" i="1"/>
  <c r="AM410" i="1"/>
  <c r="AN410" i="1"/>
  <c r="AO410" i="1"/>
  <c r="AP410" i="1"/>
  <c r="AG411" i="1"/>
  <c r="AH411" i="1"/>
  <c r="AI411" i="1"/>
  <c r="AJ411" i="1"/>
  <c r="AK411" i="1"/>
  <c r="AL411" i="1"/>
  <c r="AM411" i="1"/>
  <c r="AN411" i="1"/>
  <c r="AO411" i="1"/>
  <c r="AP411" i="1"/>
  <c r="AG412" i="1"/>
  <c r="AH412" i="1"/>
  <c r="AI412" i="1"/>
  <c r="AJ412" i="1"/>
  <c r="AK412" i="1"/>
  <c r="AL412" i="1"/>
  <c r="AM412" i="1"/>
  <c r="AN412" i="1"/>
  <c r="AO412" i="1"/>
  <c r="AP412" i="1"/>
  <c r="AG413" i="1"/>
  <c r="AH413" i="1"/>
  <c r="AI413" i="1"/>
  <c r="AJ413" i="1"/>
  <c r="AK413" i="1"/>
  <c r="AL413" i="1"/>
  <c r="AM413" i="1"/>
  <c r="AN413" i="1"/>
  <c r="AO413" i="1"/>
  <c r="AP413" i="1"/>
  <c r="AG414" i="1"/>
  <c r="AH414" i="1"/>
  <c r="AI414" i="1"/>
  <c r="AJ414" i="1"/>
  <c r="AK414" i="1"/>
  <c r="AL414" i="1"/>
  <c r="AM414" i="1"/>
  <c r="AN414" i="1"/>
  <c r="AO414" i="1"/>
  <c r="AP414" i="1"/>
  <c r="AG415" i="1"/>
  <c r="AH415" i="1"/>
  <c r="AI415" i="1"/>
  <c r="AJ415" i="1"/>
  <c r="AK415" i="1"/>
  <c r="AL415" i="1"/>
  <c r="AM415" i="1"/>
  <c r="AN415" i="1"/>
  <c r="AO415" i="1"/>
  <c r="AP415" i="1"/>
  <c r="AG416" i="1"/>
  <c r="AH416" i="1"/>
  <c r="AI416" i="1"/>
  <c r="AJ416" i="1"/>
  <c r="AK416" i="1"/>
  <c r="AL416" i="1"/>
  <c r="AM416" i="1"/>
  <c r="AN416" i="1"/>
  <c r="AO416" i="1"/>
  <c r="AP416" i="1"/>
  <c r="AG417" i="1"/>
  <c r="AH417" i="1"/>
  <c r="AI417" i="1"/>
  <c r="AJ417" i="1"/>
  <c r="AK417" i="1"/>
  <c r="AL417" i="1"/>
  <c r="AM417" i="1"/>
  <c r="AN417" i="1"/>
  <c r="AO417" i="1"/>
  <c r="AP417" i="1"/>
  <c r="AG418" i="1"/>
  <c r="AH418" i="1"/>
  <c r="AI418" i="1"/>
  <c r="AJ418" i="1"/>
  <c r="AK418" i="1"/>
  <c r="AL418" i="1"/>
  <c r="AM418" i="1"/>
  <c r="AN418" i="1"/>
  <c r="AO418" i="1"/>
  <c r="AP418" i="1"/>
  <c r="AG419" i="1"/>
  <c r="AH419" i="1"/>
  <c r="AI419" i="1"/>
  <c r="AJ419" i="1"/>
  <c r="AK419" i="1"/>
  <c r="AL419" i="1"/>
  <c r="AM419" i="1"/>
  <c r="AN419" i="1"/>
  <c r="AO419" i="1"/>
  <c r="AP419" i="1"/>
  <c r="AG420" i="1"/>
  <c r="AH420" i="1"/>
  <c r="AI420" i="1"/>
  <c r="AJ420" i="1"/>
  <c r="AK420" i="1"/>
  <c r="AL420" i="1"/>
  <c r="AM420" i="1"/>
  <c r="AN420" i="1"/>
  <c r="AO420" i="1"/>
  <c r="AP420" i="1"/>
  <c r="AG421" i="1"/>
  <c r="AH421" i="1"/>
  <c r="AI421" i="1"/>
  <c r="AJ421" i="1"/>
  <c r="AK421" i="1"/>
  <c r="AL421" i="1"/>
  <c r="AM421" i="1"/>
  <c r="AN421" i="1"/>
  <c r="AO421" i="1"/>
  <c r="AP421" i="1"/>
  <c r="AG422" i="1"/>
  <c r="AH422" i="1"/>
  <c r="AI422" i="1"/>
  <c r="AJ422" i="1"/>
  <c r="AK422" i="1"/>
  <c r="AL422" i="1"/>
  <c r="AM422" i="1"/>
  <c r="AN422" i="1"/>
  <c r="AO422" i="1"/>
  <c r="AP422" i="1"/>
  <c r="AG423" i="1"/>
  <c r="AH423" i="1"/>
  <c r="AI423" i="1"/>
  <c r="AJ423" i="1"/>
  <c r="AK423" i="1"/>
  <c r="AL423" i="1"/>
  <c r="AM423" i="1"/>
  <c r="AN423" i="1"/>
  <c r="AO423" i="1"/>
  <c r="AP423" i="1"/>
  <c r="AG424" i="1"/>
  <c r="AH424" i="1"/>
  <c r="AI424" i="1"/>
  <c r="AJ424" i="1"/>
  <c r="AK424" i="1"/>
  <c r="AL424" i="1"/>
  <c r="AM424" i="1"/>
  <c r="AN424" i="1"/>
  <c r="AO424" i="1"/>
  <c r="AP424" i="1"/>
  <c r="AG425" i="1"/>
  <c r="AH425" i="1"/>
  <c r="AI425" i="1"/>
  <c r="AJ425" i="1"/>
  <c r="AK425" i="1"/>
  <c r="AL425" i="1"/>
  <c r="AM425" i="1"/>
  <c r="AN425" i="1"/>
  <c r="AO425" i="1"/>
  <c r="AP425" i="1"/>
  <c r="AG426" i="1"/>
  <c r="AH426" i="1"/>
  <c r="AI426" i="1"/>
  <c r="AJ426" i="1"/>
  <c r="AK426" i="1"/>
  <c r="AL426" i="1"/>
  <c r="AM426" i="1"/>
  <c r="AN426" i="1"/>
  <c r="AO426" i="1"/>
  <c r="AP426" i="1"/>
  <c r="AG427" i="1"/>
  <c r="AH427" i="1"/>
  <c r="AI427" i="1"/>
  <c r="AJ427" i="1"/>
  <c r="AK427" i="1"/>
  <c r="AL427" i="1"/>
  <c r="AM427" i="1"/>
  <c r="AN427" i="1"/>
  <c r="AO427" i="1"/>
  <c r="AP427" i="1"/>
  <c r="AG428" i="1"/>
  <c r="AH428" i="1"/>
  <c r="AI428" i="1"/>
  <c r="AJ428" i="1"/>
  <c r="AK428" i="1"/>
  <c r="AL428" i="1"/>
  <c r="AM428" i="1"/>
  <c r="AN428" i="1"/>
  <c r="AO428" i="1"/>
  <c r="AP428" i="1"/>
  <c r="AG429" i="1"/>
  <c r="AH429" i="1"/>
  <c r="AI429" i="1"/>
  <c r="AJ429" i="1"/>
  <c r="AK429" i="1"/>
  <c r="AL429" i="1"/>
  <c r="AM429" i="1"/>
  <c r="AN429" i="1"/>
  <c r="AO429" i="1"/>
  <c r="AP429" i="1"/>
  <c r="AG430" i="1"/>
  <c r="AH430" i="1"/>
  <c r="AI430" i="1"/>
  <c r="AJ430" i="1"/>
  <c r="AK430" i="1"/>
  <c r="AL430" i="1"/>
  <c r="AM430" i="1"/>
  <c r="AN430" i="1"/>
  <c r="AO430" i="1"/>
  <c r="AP430" i="1"/>
  <c r="AG431" i="1"/>
  <c r="AH431" i="1"/>
  <c r="AI431" i="1"/>
  <c r="AJ431" i="1"/>
  <c r="AK431" i="1"/>
  <c r="AL431" i="1"/>
  <c r="AM431" i="1"/>
  <c r="AN431" i="1"/>
  <c r="AO431" i="1"/>
  <c r="AP431" i="1"/>
  <c r="AG432" i="1"/>
  <c r="AH432" i="1"/>
  <c r="AI432" i="1"/>
  <c r="AJ432" i="1"/>
  <c r="AK432" i="1"/>
  <c r="AL432" i="1"/>
  <c r="AM432" i="1"/>
  <c r="AN432" i="1"/>
  <c r="AO432" i="1"/>
  <c r="AP432" i="1"/>
  <c r="AG433" i="1"/>
  <c r="AH433" i="1"/>
  <c r="AI433" i="1"/>
  <c r="AJ433" i="1"/>
  <c r="AK433" i="1"/>
  <c r="AL433" i="1"/>
  <c r="AM433" i="1"/>
  <c r="AN433" i="1"/>
  <c r="AO433" i="1"/>
  <c r="AP433" i="1"/>
  <c r="AG434" i="1"/>
  <c r="AH434" i="1"/>
  <c r="AI434" i="1"/>
  <c r="AJ434" i="1"/>
  <c r="AK434" i="1"/>
  <c r="AL434" i="1"/>
  <c r="AM434" i="1"/>
  <c r="AN434" i="1"/>
  <c r="AO434" i="1"/>
  <c r="AP434" i="1"/>
  <c r="AG435" i="1"/>
  <c r="AH435" i="1"/>
  <c r="AI435" i="1"/>
  <c r="AJ435" i="1"/>
  <c r="AK435" i="1"/>
  <c r="AL435" i="1"/>
  <c r="AM435" i="1"/>
  <c r="AN435" i="1"/>
  <c r="AO435" i="1"/>
  <c r="AP435" i="1"/>
  <c r="AG436" i="1"/>
  <c r="AH436" i="1"/>
  <c r="AI436" i="1"/>
  <c r="AJ436" i="1"/>
  <c r="AK436" i="1"/>
  <c r="AL436" i="1"/>
  <c r="AM436" i="1"/>
  <c r="AN436" i="1"/>
  <c r="AO436" i="1"/>
  <c r="AP436" i="1"/>
  <c r="AG437" i="1"/>
  <c r="AH437" i="1"/>
  <c r="AI437" i="1"/>
  <c r="AJ437" i="1"/>
  <c r="AK437" i="1"/>
  <c r="AL437" i="1"/>
  <c r="AM437" i="1"/>
  <c r="AN437" i="1"/>
  <c r="AO437" i="1"/>
  <c r="AP437" i="1"/>
  <c r="AG438" i="1"/>
  <c r="AH438" i="1"/>
  <c r="AI438" i="1"/>
  <c r="AJ438" i="1"/>
  <c r="AK438" i="1"/>
  <c r="AL438" i="1"/>
  <c r="AM438" i="1"/>
  <c r="AN438" i="1"/>
  <c r="AO438" i="1"/>
  <c r="AP438" i="1"/>
  <c r="AG439" i="1"/>
  <c r="AH439" i="1"/>
  <c r="AI439" i="1"/>
  <c r="AJ439" i="1"/>
  <c r="AK439" i="1"/>
  <c r="AL439" i="1"/>
  <c r="AM439" i="1"/>
  <c r="AN439" i="1"/>
  <c r="AO439" i="1"/>
  <c r="AP439" i="1"/>
  <c r="AG440" i="1"/>
  <c r="AH440" i="1"/>
  <c r="AI440" i="1"/>
  <c r="AJ440" i="1"/>
  <c r="AK440" i="1"/>
  <c r="AL440" i="1"/>
  <c r="AM440" i="1"/>
  <c r="AN440" i="1"/>
  <c r="AO440" i="1"/>
  <c r="AP440" i="1"/>
  <c r="AG441" i="1"/>
  <c r="AH441" i="1"/>
  <c r="AI441" i="1"/>
  <c r="AJ441" i="1"/>
  <c r="AK441" i="1"/>
  <c r="AL441" i="1"/>
  <c r="AM441" i="1"/>
  <c r="AN441" i="1"/>
  <c r="AO441" i="1"/>
  <c r="AP441" i="1"/>
  <c r="AG442" i="1"/>
  <c r="AH442" i="1"/>
  <c r="AI442" i="1"/>
  <c r="AJ442" i="1"/>
  <c r="AK442" i="1"/>
  <c r="AL442" i="1"/>
  <c r="AM442" i="1"/>
  <c r="AN442" i="1"/>
  <c r="AO442" i="1"/>
  <c r="AP442" i="1"/>
  <c r="AG443" i="1"/>
  <c r="AH443" i="1"/>
  <c r="AI443" i="1"/>
  <c r="AJ443" i="1"/>
  <c r="AK443" i="1"/>
  <c r="AL443" i="1"/>
  <c r="AM443" i="1"/>
  <c r="AN443" i="1"/>
  <c r="AO443" i="1"/>
  <c r="AP443" i="1"/>
  <c r="AG444" i="1"/>
  <c r="AH444" i="1"/>
  <c r="AI444" i="1"/>
  <c r="AJ444" i="1"/>
  <c r="AK444" i="1"/>
  <c r="AL444" i="1"/>
  <c r="AM444" i="1"/>
  <c r="AN444" i="1"/>
  <c r="AO444" i="1"/>
  <c r="AP444" i="1"/>
  <c r="AG445" i="1"/>
  <c r="AH445" i="1"/>
  <c r="AI445" i="1"/>
  <c r="AJ445" i="1"/>
  <c r="AK445" i="1"/>
  <c r="AL445" i="1"/>
  <c r="AM445" i="1"/>
  <c r="AN445" i="1"/>
  <c r="AO445" i="1"/>
  <c r="AP445" i="1"/>
  <c r="AG446" i="1"/>
  <c r="AH446" i="1"/>
  <c r="AI446" i="1"/>
  <c r="AJ446" i="1"/>
  <c r="AK446" i="1"/>
  <c r="AL446" i="1"/>
  <c r="AM446" i="1"/>
  <c r="AN446" i="1"/>
  <c r="AO446" i="1"/>
  <c r="AP446" i="1"/>
  <c r="AG447" i="1"/>
  <c r="AH447" i="1"/>
  <c r="AI447" i="1"/>
  <c r="AJ447" i="1"/>
  <c r="AK447" i="1"/>
  <c r="AL447" i="1"/>
  <c r="AM447" i="1"/>
  <c r="AN447" i="1"/>
  <c r="AO447" i="1"/>
  <c r="AP447" i="1"/>
  <c r="AG448" i="1"/>
  <c r="AH448" i="1"/>
  <c r="AI448" i="1"/>
  <c r="AJ448" i="1"/>
  <c r="AK448" i="1"/>
  <c r="AL448" i="1"/>
  <c r="AM448" i="1"/>
  <c r="AN448" i="1"/>
  <c r="AO448" i="1"/>
  <c r="AP448" i="1"/>
  <c r="AG449" i="1"/>
  <c r="AH449" i="1"/>
  <c r="AI449" i="1"/>
  <c r="AJ449" i="1"/>
  <c r="AK449" i="1"/>
  <c r="AL449" i="1"/>
  <c r="AM449" i="1"/>
  <c r="AN449" i="1"/>
  <c r="AO449" i="1"/>
  <c r="AP449" i="1"/>
  <c r="AG450" i="1"/>
  <c r="AH450" i="1"/>
  <c r="AI450" i="1"/>
  <c r="AJ450" i="1"/>
  <c r="AK450" i="1"/>
  <c r="AL450" i="1"/>
  <c r="AM450" i="1"/>
  <c r="AN450" i="1"/>
  <c r="AO450" i="1"/>
  <c r="AP450" i="1"/>
  <c r="AG451" i="1"/>
  <c r="AH451" i="1"/>
  <c r="AI451" i="1"/>
  <c r="AJ451" i="1"/>
  <c r="AK451" i="1"/>
  <c r="AL451" i="1"/>
  <c r="AM451" i="1"/>
  <c r="AN451" i="1"/>
  <c r="AO451" i="1"/>
  <c r="AP451" i="1"/>
  <c r="AG452" i="1"/>
  <c r="AH452" i="1"/>
  <c r="AI452" i="1"/>
  <c r="AJ452" i="1"/>
  <c r="AK452" i="1"/>
  <c r="AL452" i="1"/>
  <c r="AM452" i="1"/>
  <c r="AN452" i="1"/>
  <c r="AO452" i="1"/>
  <c r="AP452" i="1"/>
  <c r="AG453" i="1"/>
  <c r="AH453" i="1"/>
  <c r="AI453" i="1"/>
  <c r="AJ453" i="1"/>
  <c r="AK453" i="1"/>
  <c r="AL453" i="1"/>
  <c r="AM453" i="1"/>
  <c r="AN453" i="1"/>
  <c r="AO453" i="1"/>
  <c r="AP453" i="1"/>
  <c r="AG454" i="1"/>
  <c r="AH454" i="1"/>
  <c r="AI454" i="1"/>
  <c r="AJ454" i="1"/>
  <c r="AK454" i="1"/>
  <c r="AL454" i="1"/>
  <c r="AM454" i="1"/>
  <c r="AN454" i="1"/>
  <c r="AO454" i="1"/>
  <c r="AP454" i="1"/>
  <c r="AG455" i="1"/>
  <c r="AH455" i="1"/>
  <c r="AI455" i="1"/>
  <c r="AJ455" i="1"/>
  <c r="AK455" i="1"/>
  <c r="AL455" i="1"/>
  <c r="AM455" i="1"/>
  <c r="AN455" i="1"/>
  <c r="AO455" i="1"/>
  <c r="AP455" i="1"/>
  <c r="AG456" i="1"/>
  <c r="AH456" i="1"/>
  <c r="AI456" i="1"/>
  <c r="AJ456" i="1"/>
  <c r="AK456" i="1"/>
  <c r="AL456" i="1"/>
  <c r="AM456" i="1"/>
  <c r="AN456" i="1"/>
  <c r="AO456" i="1"/>
  <c r="AP456" i="1"/>
  <c r="AG457" i="1"/>
  <c r="AH457" i="1"/>
  <c r="AI457" i="1"/>
  <c r="AJ457" i="1"/>
  <c r="AK457" i="1"/>
  <c r="AL457" i="1"/>
  <c r="AM457" i="1"/>
  <c r="AN457" i="1"/>
  <c r="AO457" i="1"/>
  <c r="AP457" i="1"/>
  <c r="AG458" i="1"/>
  <c r="AH458" i="1"/>
  <c r="AI458" i="1"/>
  <c r="AJ458" i="1"/>
  <c r="AK458" i="1"/>
  <c r="AL458" i="1"/>
  <c r="AM458" i="1"/>
  <c r="AN458" i="1"/>
  <c r="AO458" i="1"/>
  <c r="AP458" i="1"/>
  <c r="AG459" i="1"/>
  <c r="AH459" i="1"/>
  <c r="AI459" i="1"/>
  <c r="AJ459" i="1"/>
  <c r="AK459" i="1"/>
  <c r="AL459" i="1"/>
  <c r="AM459" i="1"/>
  <c r="AN459" i="1"/>
  <c r="AO459" i="1"/>
  <c r="AP459" i="1"/>
  <c r="AG460" i="1"/>
  <c r="AH460" i="1"/>
  <c r="AI460" i="1"/>
  <c r="AJ460" i="1"/>
  <c r="AK460" i="1"/>
  <c r="AL460" i="1"/>
  <c r="AM460" i="1"/>
  <c r="AN460" i="1"/>
  <c r="AO460" i="1"/>
  <c r="AP460" i="1"/>
  <c r="AG461" i="1"/>
  <c r="AH461" i="1"/>
  <c r="AI461" i="1"/>
  <c r="AJ461" i="1"/>
  <c r="AK461" i="1"/>
  <c r="AL461" i="1"/>
  <c r="AM461" i="1"/>
  <c r="AN461" i="1"/>
  <c r="AO461" i="1"/>
  <c r="AP461" i="1"/>
  <c r="AG462" i="1"/>
  <c r="AH462" i="1"/>
  <c r="AI462" i="1"/>
  <c r="AJ462" i="1"/>
  <c r="AK462" i="1"/>
  <c r="AL462" i="1"/>
  <c r="AM462" i="1"/>
  <c r="AN462" i="1"/>
  <c r="AO462" i="1"/>
  <c r="AP462" i="1"/>
  <c r="AG463" i="1"/>
  <c r="AH463" i="1"/>
  <c r="AI463" i="1"/>
  <c r="AJ463" i="1"/>
  <c r="AK463" i="1"/>
  <c r="AL463" i="1"/>
  <c r="AM463" i="1"/>
  <c r="AN463" i="1"/>
  <c r="AO463" i="1"/>
  <c r="AP463" i="1"/>
  <c r="AG464" i="1"/>
  <c r="AH464" i="1"/>
  <c r="AI464" i="1"/>
  <c r="AJ464" i="1"/>
  <c r="AK464" i="1"/>
  <c r="AL464" i="1"/>
  <c r="AM464" i="1"/>
  <c r="AN464" i="1"/>
  <c r="AO464" i="1"/>
  <c r="AP464" i="1"/>
  <c r="AG465" i="1"/>
  <c r="AH465" i="1"/>
  <c r="AI465" i="1"/>
  <c r="AJ465" i="1"/>
  <c r="AK465" i="1"/>
  <c r="AL465" i="1"/>
  <c r="AM465" i="1"/>
  <c r="AN465" i="1"/>
  <c r="AO465" i="1"/>
  <c r="AP465" i="1"/>
  <c r="AG466" i="1"/>
  <c r="AH466" i="1"/>
  <c r="AI466" i="1"/>
  <c r="AJ466" i="1"/>
  <c r="AK466" i="1"/>
  <c r="AL466" i="1"/>
  <c r="AM466" i="1"/>
  <c r="AN466" i="1"/>
  <c r="AO466" i="1"/>
  <c r="AP466" i="1"/>
  <c r="AG467" i="1"/>
  <c r="AH467" i="1"/>
  <c r="AI467" i="1"/>
  <c r="AJ467" i="1"/>
  <c r="AK467" i="1"/>
  <c r="AL467" i="1"/>
  <c r="AM467" i="1"/>
  <c r="AN467" i="1"/>
  <c r="AO467" i="1"/>
  <c r="AP467" i="1"/>
  <c r="AG468" i="1"/>
  <c r="AH468" i="1"/>
  <c r="AI468" i="1"/>
  <c r="AJ468" i="1"/>
  <c r="AK468" i="1"/>
  <c r="AL468" i="1"/>
  <c r="AM468" i="1"/>
  <c r="AN468" i="1"/>
  <c r="AO468" i="1"/>
  <c r="AP468" i="1"/>
  <c r="AG469" i="1"/>
  <c r="AH469" i="1"/>
  <c r="AI469" i="1"/>
  <c r="AJ469" i="1"/>
  <c r="AK469" i="1"/>
  <c r="AL469" i="1"/>
  <c r="AM469" i="1"/>
  <c r="AN469" i="1"/>
  <c r="AO469" i="1"/>
  <c r="AP469" i="1"/>
  <c r="AG470" i="1"/>
  <c r="AH470" i="1"/>
  <c r="AI470" i="1"/>
  <c r="AJ470" i="1"/>
  <c r="AK470" i="1"/>
  <c r="AL470" i="1"/>
  <c r="AM470" i="1"/>
  <c r="AN470" i="1"/>
  <c r="AO470" i="1"/>
  <c r="AP470" i="1"/>
  <c r="AG471" i="1"/>
  <c r="AH471" i="1"/>
  <c r="AI471" i="1"/>
  <c r="AJ471" i="1"/>
  <c r="AK471" i="1"/>
  <c r="AL471" i="1"/>
  <c r="AM471" i="1"/>
  <c r="AN471" i="1"/>
  <c r="AO471" i="1"/>
  <c r="AP471" i="1"/>
  <c r="AG472" i="1"/>
  <c r="AH472" i="1"/>
  <c r="AI472" i="1"/>
  <c r="AJ472" i="1"/>
  <c r="AK472" i="1"/>
  <c r="AL472" i="1"/>
  <c r="AM472" i="1"/>
  <c r="AN472" i="1"/>
  <c r="AO472" i="1"/>
  <c r="AP472" i="1"/>
  <c r="AG473" i="1"/>
  <c r="AH473" i="1"/>
  <c r="AI473" i="1"/>
  <c r="AJ473" i="1"/>
  <c r="AK473" i="1"/>
  <c r="AL473" i="1"/>
  <c r="AM473" i="1"/>
  <c r="AN473" i="1"/>
  <c r="AO473" i="1"/>
  <c r="AP473" i="1"/>
  <c r="AG474" i="1"/>
  <c r="AH474" i="1"/>
  <c r="AI474" i="1"/>
  <c r="AJ474" i="1"/>
  <c r="AK474" i="1"/>
  <c r="AL474" i="1"/>
  <c r="AM474" i="1"/>
  <c r="AN474" i="1"/>
  <c r="AO474" i="1"/>
  <c r="AP474" i="1"/>
  <c r="AG475" i="1"/>
  <c r="AH475" i="1"/>
  <c r="AI475" i="1"/>
  <c r="AJ475" i="1"/>
  <c r="AK475" i="1"/>
  <c r="AL475" i="1"/>
  <c r="AM475" i="1"/>
  <c r="AN475" i="1"/>
  <c r="AO475" i="1"/>
  <c r="AP475" i="1"/>
  <c r="AG476" i="1"/>
  <c r="AH476" i="1"/>
  <c r="AI476" i="1"/>
  <c r="AJ476" i="1"/>
  <c r="AK476" i="1"/>
  <c r="AL476" i="1"/>
  <c r="AM476" i="1"/>
  <c r="AN476" i="1"/>
  <c r="AO476" i="1"/>
  <c r="AP476" i="1"/>
  <c r="AG477" i="1"/>
  <c r="AH477" i="1"/>
  <c r="AI477" i="1"/>
  <c r="AJ477" i="1"/>
  <c r="AK477" i="1"/>
  <c r="AL477" i="1"/>
  <c r="AM477" i="1"/>
  <c r="AN477" i="1"/>
  <c r="AO477" i="1"/>
  <c r="AP477" i="1"/>
  <c r="AG478" i="1"/>
  <c r="AH478" i="1"/>
  <c r="AI478" i="1"/>
  <c r="AJ478" i="1"/>
  <c r="AK478" i="1"/>
  <c r="AL478" i="1"/>
  <c r="AM478" i="1"/>
  <c r="AN478" i="1"/>
  <c r="AO478" i="1"/>
  <c r="AP478" i="1"/>
  <c r="AG479" i="1"/>
  <c r="AH479" i="1"/>
  <c r="AI479" i="1"/>
  <c r="AJ479" i="1"/>
  <c r="AK479" i="1"/>
  <c r="AL479" i="1"/>
  <c r="AM479" i="1"/>
  <c r="AN479" i="1"/>
  <c r="AO479" i="1"/>
  <c r="AP479" i="1"/>
  <c r="AG480" i="1"/>
  <c r="AH480" i="1"/>
  <c r="AI480" i="1"/>
  <c r="AJ480" i="1"/>
  <c r="AK480" i="1"/>
  <c r="AL480" i="1"/>
  <c r="AM480" i="1"/>
  <c r="AN480" i="1"/>
  <c r="AO480" i="1"/>
  <c r="AP480" i="1"/>
  <c r="AG481" i="1"/>
  <c r="AH481" i="1"/>
  <c r="AI481" i="1"/>
  <c r="AJ481" i="1"/>
  <c r="AK481" i="1"/>
  <c r="AL481" i="1"/>
  <c r="AM481" i="1"/>
  <c r="AN481" i="1"/>
  <c r="AO481" i="1"/>
  <c r="AP481" i="1"/>
  <c r="AG482" i="1"/>
  <c r="AH482" i="1"/>
  <c r="AI482" i="1"/>
  <c r="AJ482" i="1"/>
  <c r="AK482" i="1"/>
  <c r="AL482" i="1"/>
  <c r="AM482" i="1"/>
  <c r="AN482" i="1"/>
  <c r="AO482" i="1"/>
  <c r="AP482" i="1"/>
  <c r="AG483" i="1"/>
  <c r="AH483" i="1"/>
  <c r="AI483" i="1"/>
  <c r="AJ483" i="1"/>
  <c r="AK483" i="1"/>
  <c r="AL483" i="1"/>
  <c r="AM483" i="1"/>
  <c r="AN483" i="1"/>
  <c r="AO483" i="1"/>
  <c r="AP483" i="1"/>
  <c r="AG484" i="1"/>
  <c r="AH484" i="1"/>
  <c r="AI484" i="1"/>
  <c r="AJ484" i="1"/>
  <c r="AK484" i="1"/>
  <c r="AL484" i="1"/>
  <c r="AM484" i="1"/>
  <c r="AN484" i="1"/>
  <c r="AO484" i="1"/>
  <c r="AP484" i="1"/>
  <c r="AG485" i="1"/>
  <c r="AH485" i="1"/>
  <c r="AI485" i="1"/>
  <c r="AJ485" i="1"/>
  <c r="AK485" i="1"/>
  <c r="AL485" i="1"/>
  <c r="AM485" i="1"/>
  <c r="AN485" i="1"/>
  <c r="AO485" i="1"/>
  <c r="AP485" i="1"/>
  <c r="AG486" i="1"/>
  <c r="AH486" i="1"/>
  <c r="AI486" i="1"/>
  <c r="AJ486" i="1"/>
  <c r="AK486" i="1"/>
  <c r="AL486" i="1"/>
  <c r="AM486" i="1"/>
  <c r="AN486" i="1"/>
  <c r="AO486" i="1"/>
  <c r="AP486" i="1"/>
  <c r="AG487" i="1"/>
  <c r="AH487" i="1"/>
  <c r="AI487" i="1"/>
  <c r="AJ487" i="1"/>
  <c r="AK487" i="1"/>
  <c r="AL487" i="1"/>
  <c r="AM487" i="1"/>
  <c r="AN487" i="1"/>
  <c r="AO487" i="1"/>
  <c r="AP487" i="1"/>
  <c r="AG488" i="1"/>
  <c r="AH488" i="1"/>
  <c r="AI488" i="1"/>
  <c r="AJ488" i="1"/>
  <c r="AK488" i="1"/>
  <c r="AL488" i="1"/>
  <c r="AM488" i="1"/>
  <c r="AN488" i="1"/>
  <c r="AO488" i="1"/>
  <c r="AP488" i="1"/>
  <c r="AG489" i="1"/>
  <c r="AH489" i="1"/>
  <c r="AI489" i="1"/>
  <c r="AJ489" i="1"/>
  <c r="AK489" i="1"/>
  <c r="AL489" i="1"/>
  <c r="AM489" i="1"/>
  <c r="AN489" i="1"/>
  <c r="AO489" i="1"/>
  <c r="AP489" i="1"/>
  <c r="AG490" i="1"/>
  <c r="AH490" i="1"/>
  <c r="AI490" i="1"/>
  <c r="AJ490" i="1"/>
  <c r="AK490" i="1"/>
  <c r="AL490" i="1"/>
  <c r="AM490" i="1"/>
  <c r="AN490" i="1"/>
  <c r="AO490" i="1"/>
  <c r="AP490" i="1"/>
  <c r="AG491" i="1"/>
  <c r="AH491" i="1"/>
  <c r="AI491" i="1"/>
  <c r="AJ491" i="1"/>
  <c r="AK491" i="1"/>
  <c r="AL491" i="1"/>
  <c r="AM491" i="1"/>
  <c r="AN491" i="1"/>
  <c r="AO491" i="1"/>
  <c r="AP491" i="1"/>
  <c r="AG492" i="1"/>
  <c r="AH492" i="1"/>
  <c r="AI492" i="1"/>
  <c r="AJ492" i="1"/>
  <c r="AK492" i="1"/>
  <c r="AL492" i="1"/>
  <c r="AM492" i="1"/>
  <c r="AN492" i="1"/>
  <c r="AO492" i="1"/>
  <c r="AP492" i="1"/>
  <c r="AG493" i="1"/>
  <c r="AH493" i="1"/>
  <c r="AI493" i="1"/>
  <c r="AJ493" i="1"/>
  <c r="AK493" i="1"/>
  <c r="AL493" i="1"/>
  <c r="AM493" i="1"/>
  <c r="AN493" i="1"/>
  <c r="AO493" i="1"/>
  <c r="AP493" i="1"/>
  <c r="AG494" i="1"/>
  <c r="AH494" i="1"/>
  <c r="AI494" i="1"/>
  <c r="AJ494" i="1"/>
  <c r="AK494" i="1"/>
  <c r="AL494" i="1"/>
  <c r="AM494" i="1"/>
  <c r="AN494" i="1"/>
  <c r="AO494" i="1"/>
  <c r="AP494" i="1"/>
  <c r="AG495" i="1"/>
  <c r="AH495" i="1"/>
  <c r="AI495" i="1"/>
  <c r="AJ495" i="1"/>
  <c r="AK495" i="1"/>
  <c r="AL495" i="1"/>
  <c r="AM495" i="1"/>
  <c r="AN495" i="1"/>
  <c r="AO495" i="1"/>
  <c r="AP495" i="1"/>
  <c r="AG496" i="1"/>
  <c r="AH496" i="1"/>
  <c r="AI496" i="1"/>
  <c r="AJ496" i="1"/>
  <c r="AK496" i="1"/>
  <c r="AL496" i="1"/>
  <c r="AM496" i="1"/>
  <c r="AN496" i="1"/>
  <c r="AO496" i="1"/>
  <c r="AP496" i="1"/>
  <c r="AG497" i="1"/>
  <c r="AH497" i="1"/>
  <c r="AI497" i="1"/>
  <c r="AJ497" i="1"/>
  <c r="AK497" i="1"/>
  <c r="AL497" i="1"/>
  <c r="AM497" i="1"/>
  <c r="AN497" i="1"/>
  <c r="AO497" i="1"/>
  <c r="AP497" i="1"/>
  <c r="AG498" i="1"/>
  <c r="AH498" i="1"/>
  <c r="AI498" i="1"/>
  <c r="AJ498" i="1"/>
  <c r="AK498" i="1"/>
  <c r="AL498" i="1"/>
  <c r="AM498" i="1"/>
  <c r="AN498" i="1"/>
  <c r="AO498" i="1"/>
  <c r="AP498" i="1"/>
  <c r="AG499" i="1"/>
  <c r="AH499" i="1"/>
  <c r="AI499" i="1"/>
  <c r="AJ499" i="1"/>
  <c r="AK499" i="1"/>
  <c r="AL499" i="1"/>
  <c r="AM499" i="1"/>
  <c r="AN499" i="1"/>
  <c r="AO499" i="1"/>
  <c r="AP499" i="1"/>
  <c r="AG500" i="1"/>
  <c r="AH500" i="1"/>
  <c r="AI500" i="1"/>
  <c r="AJ500" i="1"/>
  <c r="AK500" i="1"/>
  <c r="AL500" i="1"/>
  <c r="AM500" i="1"/>
  <c r="AN500" i="1"/>
  <c r="AO500" i="1"/>
  <c r="AP500" i="1"/>
  <c r="AG501" i="1"/>
  <c r="AH501" i="1"/>
  <c r="AI501" i="1"/>
  <c r="AJ501" i="1"/>
  <c r="AK501" i="1"/>
  <c r="AL501" i="1"/>
  <c r="AM501" i="1"/>
  <c r="AN501" i="1"/>
  <c r="AO501" i="1"/>
  <c r="AP501" i="1"/>
  <c r="AG502" i="1"/>
  <c r="AH502" i="1"/>
  <c r="AI502" i="1"/>
  <c r="AJ502" i="1"/>
  <c r="AK502" i="1"/>
  <c r="AL502" i="1"/>
  <c r="AM502" i="1"/>
  <c r="AN502" i="1"/>
  <c r="AO502" i="1"/>
  <c r="AP502" i="1"/>
  <c r="AG503" i="1"/>
  <c r="AH503" i="1"/>
  <c r="AI503" i="1"/>
  <c r="AJ503" i="1"/>
  <c r="AK503" i="1"/>
  <c r="AL503" i="1"/>
  <c r="AM503" i="1"/>
  <c r="AN503" i="1"/>
  <c r="AO503" i="1"/>
  <c r="AP503" i="1"/>
  <c r="AG504" i="1"/>
  <c r="AH504" i="1"/>
  <c r="AI504" i="1"/>
  <c r="AJ504" i="1"/>
  <c r="AK504" i="1"/>
  <c r="AL504" i="1"/>
  <c r="AM504" i="1"/>
  <c r="AN504" i="1"/>
  <c r="AO504" i="1"/>
  <c r="AP504" i="1"/>
  <c r="AG505" i="1"/>
  <c r="AH505" i="1"/>
  <c r="AI505" i="1"/>
  <c r="AJ505" i="1"/>
  <c r="AK505" i="1"/>
  <c r="AL505" i="1"/>
  <c r="AM505" i="1"/>
  <c r="AN505" i="1"/>
  <c r="AO505" i="1"/>
  <c r="AP505" i="1"/>
  <c r="AG506" i="1"/>
  <c r="AH506" i="1"/>
  <c r="AI506" i="1"/>
  <c r="AJ506" i="1"/>
  <c r="AK506" i="1"/>
  <c r="AL506" i="1"/>
  <c r="AM506" i="1"/>
  <c r="AN506" i="1"/>
  <c r="AO506" i="1"/>
  <c r="AP506" i="1"/>
  <c r="AG507" i="1"/>
  <c r="AH507" i="1"/>
  <c r="AI507" i="1"/>
  <c r="AJ507" i="1"/>
  <c r="AK507" i="1"/>
  <c r="AL507" i="1"/>
  <c r="AM507" i="1"/>
  <c r="AN507" i="1"/>
  <c r="AO507" i="1"/>
  <c r="AP507" i="1"/>
  <c r="AG508" i="1"/>
  <c r="AH508" i="1"/>
  <c r="AI508" i="1"/>
  <c r="AJ508" i="1"/>
  <c r="AK508" i="1"/>
  <c r="AL508" i="1"/>
  <c r="AM508" i="1"/>
  <c r="AN508" i="1"/>
  <c r="AO508" i="1"/>
  <c r="AP508" i="1"/>
  <c r="AG509" i="1"/>
  <c r="AH509" i="1"/>
  <c r="AI509" i="1"/>
  <c r="AJ509" i="1"/>
  <c r="AK509" i="1"/>
  <c r="AL509" i="1"/>
  <c r="AM509" i="1"/>
  <c r="AN509" i="1"/>
  <c r="AO509" i="1"/>
  <c r="AP509" i="1"/>
  <c r="AG510" i="1"/>
  <c r="AH510" i="1"/>
  <c r="AI510" i="1"/>
  <c r="AJ510" i="1"/>
  <c r="AK510" i="1"/>
  <c r="AL510" i="1"/>
  <c r="AM510" i="1"/>
  <c r="AN510" i="1"/>
  <c r="AO510" i="1"/>
  <c r="AP510" i="1"/>
  <c r="AG511" i="1"/>
  <c r="AH511" i="1"/>
  <c r="AI511" i="1"/>
  <c r="AJ511" i="1"/>
  <c r="AK511" i="1"/>
  <c r="AL511" i="1"/>
  <c r="AM511" i="1"/>
  <c r="AN511" i="1"/>
  <c r="AO511" i="1"/>
  <c r="AP511" i="1"/>
  <c r="AG512" i="1"/>
  <c r="AH512" i="1"/>
  <c r="AI512" i="1"/>
  <c r="AJ512" i="1"/>
  <c r="AK512" i="1"/>
  <c r="AL512" i="1"/>
  <c r="AM512" i="1"/>
  <c r="AN512" i="1"/>
  <c r="AO512" i="1"/>
  <c r="AP512" i="1"/>
  <c r="AG513" i="1"/>
  <c r="AH513" i="1"/>
  <c r="AI513" i="1"/>
  <c r="AJ513" i="1"/>
  <c r="AK513" i="1"/>
  <c r="AL513" i="1"/>
  <c r="AM513" i="1"/>
  <c r="AN513" i="1"/>
  <c r="AO513" i="1"/>
  <c r="AP513" i="1"/>
  <c r="AG514" i="1"/>
  <c r="AH514" i="1"/>
  <c r="AI514" i="1"/>
  <c r="AJ514" i="1"/>
  <c r="AK514" i="1"/>
  <c r="AL514" i="1"/>
  <c r="AM514" i="1"/>
  <c r="AN514" i="1"/>
  <c r="AO514" i="1"/>
  <c r="AP514" i="1"/>
  <c r="AG515" i="1"/>
  <c r="AH515" i="1"/>
  <c r="AI515" i="1"/>
  <c r="AJ515" i="1"/>
  <c r="AK515" i="1"/>
  <c r="AL515" i="1"/>
  <c r="AM515" i="1"/>
  <c r="AN515" i="1"/>
  <c r="AO515" i="1"/>
  <c r="AP515" i="1"/>
  <c r="AG516" i="1"/>
  <c r="AH516" i="1"/>
  <c r="AI516" i="1"/>
  <c r="AJ516" i="1"/>
  <c r="AK516" i="1"/>
  <c r="AL516" i="1"/>
  <c r="AM516" i="1"/>
  <c r="AN516" i="1"/>
  <c r="AO516" i="1"/>
  <c r="AP516" i="1"/>
  <c r="AG517" i="1"/>
  <c r="AH517" i="1"/>
  <c r="AI517" i="1"/>
  <c r="AJ517" i="1"/>
  <c r="AK517" i="1"/>
  <c r="AL517" i="1"/>
  <c r="AM517" i="1"/>
  <c r="AN517" i="1"/>
  <c r="AO517" i="1"/>
  <c r="AP517" i="1"/>
  <c r="AG518" i="1"/>
  <c r="AH518" i="1"/>
  <c r="AI518" i="1"/>
  <c r="AJ518" i="1"/>
  <c r="AK518" i="1"/>
  <c r="AL518" i="1"/>
  <c r="AM518" i="1"/>
  <c r="AN518" i="1"/>
  <c r="AO518" i="1"/>
  <c r="AP518" i="1"/>
  <c r="AG519" i="1"/>
  <c r="AH519" i="1"/>
  <c r="AI519" i="1"/>
  <c r="AJ519" i="1"/>
  <c r="AK519" i="1"/>
  <c r="AL519" i="1"/>
  <c r="AM519" i="1"/>
  <c r="AN519" i="1"/>
  <c r="AO519" i="1"/>
  <c r="AP519" i="1"/>
  <c r="AG520" i="1"/>
  <c r="AH520" i="1"/>
  <c r="AI520" i="1"/>
  <c r="AJ520" i="1"/>
  <c r="AK520" i="1"/>
  <c r="AL520" i="1"/>
  <c r="AM520" i="1"/>
  <c r="AN520" i="1"/>
  <c r="AO520" i="1"/>
  <c r="AP520" i="1"/>
  <c r="AG521" i="1"/>
  <c r="AH521" i="1"/>
  <c r="AI521" i="1"/>
  <c r="AJ521" i="1"/>
  <c r="AK521" i="1"/>
  <c r="AL521" i="1"/>
  <c r="AM521" i="1"/>
  <c r="AN521" i="1"/>
  <c r="AO521" i="1"/>
  <c r="AP521" i="1"/>
  <c r="AG522" i="1"/>
  <c r="AH522" i="1"/>
  <c r="AI522" i="1"/>
  <c r="AJ522" i="1"/>
  <c r="AK522" i="1"/>
  <c r="AL522" i="1"/>
  <c r="AM522" i="1"/>
  <c r="AN522" i="1"/>
  <c r="AO522" i="1"/>
  <c r="AP522" i="1"/>
  <c r="AG523" i="1"/>
  <c r="AH523" i="1"/>
  <c r="AI523" i="1"/>
  <c r="AJ523" i="1"/>
  <c r="AK523" i="1"/>
  <c r="AL523" i="1"/>
  <c r="AM523" i="1"/>
  <c r="AN523" i="1"/>
  <c r="AO523" i="1"/>
  <c r="AP523" i="1"/>
  <c r="AG524" i="1"/>
  <c r="AH524" i="1"/>
  <c r="AI524" i="1"/>
  <c r="AJ524" i="1"/>
  <c r="AK524" i="1"/>
  <c r="AL524" i="1"/>
  <c r="AM524" i="1"/>
  <c r="AN524" i="1"/>
  <c r="AO524" i="1"/>
  <c r="AP524" i="1"/>
  <c r="AG525" i="1"/>
  <c r="AH525" i="1"/>
  <c r="AI525" i="1"/>
  <c r="AJ525" i="1"/>
  <c r="AK525" i="1"/>
  <c r="AL525" i="1"/>
  <c r="AM525" i="1"/>
  <c r="AN525" i="1"/>
  <c r="AO525" i="1"/>
  <c r="AP525" i="1"/>
  <c r="AG526" i="1"/>
  <c r="AH526" i="1"/>
  <c r="AI526" i="1"/>
  <c r="AJ526" i="1"/>
  <c r="AK526" i="1"/>
  <c r="AL526" i="1"/>
  <c r="AM526" i="1"/>
  <c r="AN526" i="1"/>
  <c r="AO526" i="1"/>
  <c r="AP526" i="1"/>
  <c r="AG527" i="1"/>
  <c r="AH527" i="1"/>
  <c r="AI527" i="1"/>
  <c r="AJ527" i="1"/>
  <c r="AK527" i="1"/>
  <c r="AL527" i="1"/>
  <c r="AM527" i="1"/>
  <c r="AN527" i="1"/>
  <c r="AO527" i="1"/>
  <c r="AP527" i="1"/>
  <c r="AG528" i="1"/>
  <c r="AH528" i="1"/>
  <c r="AI528" i="1"/>
  <c r="AJ528" i="1"/>
  <c r="AK528" i="1"/>
  <c r="AL528" i="1"/>
  <c r="AM528" i="1"/>
  <c r="AN528" i="1"/>
  <c r="AO528" i="1"/>
  <c r="AP528" i="1"/>
  <c r="AG529" i="1"/>
  <c r="AH529" i="1"/>
  <c r="AI529" i="1"/>
  <c r="AJ529" i="1"/>
  <c r="AK529" i="1"/>
  <c r="AL529" i="1"/>
  <c r="AM529" i="1"/>
  <c r="AN529" i="1"/>
  <c r="AO529" i="1"/>
  <c r="AP529" i="1"/>
  <c r="AG530" i="1"/>
  <c r="AH530" i="1"/>
  <c r="AI530" i="1"/>
  <c r="AJ530" i="1"/>
  <c r="AK530" i="1"/>
  <c r="AL530" i="1"/>
  <c r="AM530" i="1"/>
  <c r="AN530" i="1"/>
  <c r="AO530" i="1"/>
  <c r="AP530" i="1"/>
  <c r="AG531" i="1"/>
  <c r="AH531" i="1"/>
  <c r="AI531" i="1"/>
  <c r="AJ531" i="1"/>
  <c r="AK531" i="1"/>
  <c r="AL531" i="1"/>
  <c r="AM531" i="1"/>
  <c r="AN531" i="1"/>
  <c r="AO531" i="1"/>
  <c r="AP531" i="1"/>
  <c r="AG532" i="1"/>
  <c r="AH532" i="1"/>
  <c r="AI532" i="1"/>
  <c r="AJ532" i="1"/>
  <c r="AK532" i="1"/>
  <c r="AL532" i="1"/>
  <c r="AM532" i="1"/>
  <c r="AN532" i="1"/>
  <c r="AO532" i="1"/>
  <c r="AP532" i="1"/>
  <c r="AG533" i="1"/>
  <c r="AH533" i="1"/>
  <c r="AI533" i="1"/>
  <c r="AJ533" i="1"/>
  <c r="AK533" i="1"/>
  <c r="AL533" i="1"/>
  <c r="AM533" i="1"/>
  <c r="AN533" i="1"/>
  <c r="AO533" i="1"/>
  <c r="AP533" i="1"/>
  <c r="AG534" i="1"/>
  <c r="AH534" i="1"/>
  <c r="AI534" i="1"/>
  <c r="AJ534" i="1"/>
  <c r="AK534" i="1"/>
  <c r="AL534" i="1"/>
  <c r="AM534" i="1"/>
  <c r="AN534" i="1"/>
  <c r="AO534" i="1"/>
  <c r="AP534" i="1"/>
  <c r="AG535" i="1"/>
  <c r="AH535" i="1"/>
  <c r="AI535" i="1"/>
  <c r="AJ535" i="1"/>
  <c r="AK535" i="1"/>
  <c r="AL535" i="1"/>
  <c r="AM535" i="1"/>
  <c r="AN535" i="1"/>
  <c r="AO535" i="1"/>
  <c r="AP535" i="1"/>
  <c r="AG536" i="1"/>
  <c r="AH536" i="1"/>
  <c r="AI536" i="1"/>
  <c r="AJ536" i="1"/>
  <c r="AK536" i="1"/>
  <c r="AL536" i="1"/>
  <c r="AM536" i="1"/>
  <c r="AN536" i="1"/>
  <c r="AO536" i="1"/>
  <c r="AP536" i="1"/>
  <c r="AG537" i="1"/>
  <c r="AH537" i="1"/>
  <c r="AI537" i="1"/>
  <c r="AJ537" i="1"/>
  <c r="AK537" i="1"/>
  <c r="AL537" i="1"/>
  <c r="AM537" i="1"/>
  <c r="AN537" i="1"/>
  <c r="AO537" i="1"/>
  <c r="AP537" i="1"/>
  <c r="AG538" i="1"/>
  <c r="AH538" i="1"/>
  <c r="AI538" i="1"/>
  <c r="AJ538" i="1"/>
  <c r="AK538" i="1"/>
  <c r="AL538" i="1"/>
  <c r="AM538" i="1"/>
  <c r="AN538" i="1"/>
  <c r="AO538" i="1"/>
  <c r="AP538" i="1"/>
  <c r="AG539" i="1"/>
  <c r="AH539" i="1"/>
  <c r="AI539" i="1"/>
  <c r="AJ539" i="1"/>
  <c r="AK539" i="1"/>
  <c r="AL539" i="1"/>
  <c r="AM539" i="1"/>
  <c r="AN539" i="1"/>
  <c r="AO539" i="1"/>
  <c r="AP539" i="1"/>
  <c r="AG540" i="1"/>
  <c r="AH540" i="1"/>
  <c r="AI540" i="1"/>
  <c r="AJ540" i="1"/>
  <c r="AK540" i="1"/>
  <c r="AL540" i="1"/>
  <c r="AM540" i="1"/>
  <c r="AN540" i="1"/>
  <c r="AO540" i="1"/>
  <c r="AP540" i="1"/>
  <c r="AG541" i="1"/>
  <c r="AH541" i="1"/>
  <c r="AI541" i="1"/>
  <c r="AJ541" i="1"/>
  <c r="AK541" i="1"/>
  <c r="AL541" i="1"/>
  <c r="AM541" i="1"/>
  <c r="AN541" i="1"/>
  <c r="AO541" i="1"/>
  <c r="AP541" i="1"/>
  <c r="AG542" i="1"/>
  <c r="AH542" i="1"/>
  <c r="AI542" i="1"/>
  <c r="AJ542" i="1"/>
  <c r="AK542" i="1"/>
  <c r="AL542" i="1"/>
  <c r="AM542" i="1"/>
  <c r="AN542" i="1"/>
  <c r="AO542" i="1"/>
  <c r="AP542" i="1"/>
  <c r="AG543" i="1"/>
  <c r="AH543" i="1"/>
  <c r="AI543" i="1"/>
  <c r="AJ543" i="1"/>
  <c r="AK543" i="1"/>
  <c r="AL543" i="1"/>
  <c r="AM543" i="1"/>
  <c r="AN543" i="1"/>
  <c r="AO543" i="1"/>
  <c r="AP543" i="1"/>
  <c r="AG544" i="1"/>
  <c r="AH544" i="1"/>
  <c r="AI544" i="1"/>
  <c r="AJ544" i="1"/>
  <c r="AK544" i="1"/>
  <c r="AL544" i="1"/>
  <c r="AM544" i="1"/>
  <c r="AN544" i="1"/>
  <c r="AO544" i="1"/>
  <c r="AP544" i="1"/>
  <c r="AG545" i="1"/>
  <c r="AH545" i="1"/>
  <c r="AI545" i="1"/>
  <c r="AJ545" i="1"/>
  <c r="AK545" i="1"/>
  <c r="AL545" i="1"/>
  <c r="AM545" i="1"/>
  <c r="AN545" i="1"/>
  <c r="AO545" i="1"/>
  <c r="AP545" i="1"/>
  <c r="AG546" i="1"/>
  <c r="AH546" i="1"/>
  <c r="AI546" i="1"/>
  <c r="AJ546" i="1"/>
  <c r="AK546" i="1"/>
  <c r="AL546" i="1"/>
  <c r="AM546" i="1"/>
  <c r="AN546" i="1"/>
  <c r="AO546" i="1"/>
  <c r="AP546" i="1"/>
  <c r="AG547" i="1"/>
  <c r="AH547" i="1"/>
  <c r="AI547" i="1"/>
  <c r="AJ547" i="1"/>
  <c r="AK547" i="1"/>
  <c r="AL547" i="1"/>
  <c r="AM547" i="1"/>
  <c r="AN547" i="1"/>
  <c r="AO547" i="1"/>
  <c r="AP547" i="1"/>
  <c r="AG548" i="1"/>
  <c r="AH548" i="1"/>
  <c r="AI548" i="1"/>
  <c r="AJ548" i="1"/>
  <c r="AK548" i="1"/>
  <c r="AL548" i="1"/>
  <c r="AM548" i="1"/>
  <c r="AN548" i="1"/>
  <c r="AO548" i="1"/>
  <c r="AP548" i="1"/>
  <c r="AG549" i="1"/>
  <c r="AH549" i="1"/>
  <c r="AI549" i="1"/>
  <c r="AJ549" i="1"/>
  <c r="AK549" i="1"/>
  <c r="AL549" i="1"/>
  <c r="AM549" i="1"/>
  <c r="AN549" i="1"/>
  <c r="AO549" i="1"/>
  <c r="AP549" i="1"/>
  <c r="AG550" i="1"/>
  <c r="AH550" i="1"/>
  <c r="AI550" i="1"/>
  <c r="AJ550" i="1"/>
  <c r="AK550" i="1"/>
  <c r="AL550" i="1"/>
  <c r="AM550" i="1"/>
  <c r="AN550" i="1"/>
  <c r="AO550" i="1"/>
  <c r="AP550" i="1"/>
  <c r="AG551" i="1"/>
  <c r="AH551" i="1"/>
  <c r="AI551" i="1"/>
  <c r="AJ551" i="1"/>
  <c r="AK551" i="1"/>
  <c r="AL551" i="1"/>
  <c r="AM551" i="1"/>
  <c r="AN551" i="1"/>
  <c r="AO551" i="1"/>
  <c r="AP551" i="1"/>
  <c r="AG552" i="1"/>
  <c r="AH552" i="1"/>
  <c r="AI552" i="1"/>
  <c r="AJ552" i="1"/>
  <c r="AK552" i="1"/>
  <c r="AL552" i="1"/>
  <c r="AM552" i="1"/>
  <c r="AN552" i="1"/>
  <c r="AO552" i="1"/>
  <c r="AP552" i="1"/>
  <c r="AG553" i="1"/>
  <c r="AH553" i="1"/>
  <c r="AI553" i="1"/>
  <c r="AJ553" i="1"/>
  <c r="AK553" i="1"/>
  <c r="AL553" i="1"/>
  <c r="AM553" i="1"/>
  <c r="AN553" i="1"/>
  <c r="AO553" i="1"/>
  <c r="AP553" i="1"/>
  <c r="AG554" i="1"/>
  <c r="AH554" i="1"/>
  <c r="AI554" i="1"/>
  <c r="AJ554" i="1"/>
  <c r="AK554" i="1"/>
  <c r="AL554" i="1"/>
  <c r="AM554" i="1"/>
  <c r="AN554" i="1"/>
  <c r="AO554" i="1"/>
  <c r="AP554" i="1"/>
  <c r="AG555" i="1"/>
  <c r="AH555" i="1"/>
  <c r="AI555" i="1"/>
  <c r="AJ555" i="1"/>
  <c r="AK555" i="1"/>
  <c r="AL555" i="1"/>
  <c r="AM555" i="1"/>
  <c r="AN555" i="1"/>
  <c r="AO555" i="1"/>
  <c r="AP555" i="1"/>
  <c r="AG556" i="1"/>
  <c r="AH556" i="1"/>
  <c r="AI556" i="1"/>
  <c r="AJ556" i="1"/>
  <c r="AK556" i="1"/>
  <c r="AL556" i="1"/>
  <c r="AM556" i="1"/>
  <c r="AN556" i="1"/>
  <c r="AO556" i="1"/>
  <c r="AP556" i="1"/>
  <c r="AG557" i="1"/>
  <c r="AH557" i="1"/>
  <c r="AI557" i="1"/>
  <c r="AJ557" i="1"/>
  <c r="AK557" i="1"/>
  <c r="AL557" i="1"/>
  <c r="AM557" i="1"/>
  <c r="AN557" i="1"/>
  <c r="AO557" i="1"/>
  <c r="AP557" i="1"/>
  <c r="AG558" i="1"/>
  <c r="AH558" i="1"/>
  <c r="AI558" i="1"/>
  <c r="AJ558" i="1"/>
  <c r="AK558" i="1"/>
  <c r="AL558" i="1"/>
  <c r="AM558" i="1"/>
  <c r="AN558" i="1"/>
  <c r="AO558" i="1"/>
  <c r="AP558" i="1"/>
  <c r="AG559" i="1"/>
  <c r="AH559" i="1"/>
  <c r="AI559" i="1"/>
  <c r="AJ559" i="1"/>
  <c r="AK559" i="1"/>
  <c r="AL559" i="1"/>
  <c r="AM559" i="1"/>
  <c r="AN559" i="1"/>
  <c r="AO559" i="1"/>
  <c r="AP559" i="1"/>
  <c r="AG560" i="1"/>
  <c r="AH560" i="1"/>
  <c r="AI560" i="1"/>
  <c r="AJ560" i="1"/>
  <c r="AK560" i="1"/>
  <c r="AL560" i="1"/>
  <c r="AM560" i="1"/>
  <c r="AN560" i="1"/>
  <c r="AO560" i="1"/>
  <c r="AP560" i="1"/>
  <c r="AG561" i="1"/>
  <c r="AH561" i="1"/>
  <c r="AI561" i="1"/>
  <c r="AJ561" i="1"/>
  <c r="AK561" i="1"/>
  <c r="AL561" i="1"/>
  <c r="AM561" i="1"/>
  <c r="AN561" i="1"/>
  <c r="AO561" i="1"/>
  <c r="AP561" i="1"/>
  <c r="AG562" i="1"/>
  <c r="AH562" i="1"/>
  <c r="AI562" i="1"/>
  <c r="AJ562" i="1"/>
  <c r="AK562" i="1"/>
  <c r="AL562" i="1"/>
  <c r="AM562" i="1"/>
  <c r="AN562" i="1"/>
  <c r="AO562" i="1"/>
  <c r="AP562" i="1"/>
  <c r="AG563" i="1"/>
  <c r="AH563" i="1"/>
  <c r="AI563" i="1"/>
  <c r="AJ563" i="1"/>
  <c r="AK563" i="1"/>
  <c r="AL563" i="1"/>
  <c r="AM563" i="1"/>
  <c r="AN563" i="1"/>
  <c r="AO563" i="1"/>
  <c r="AP563" i="1"/>
  <c r="AG564" i="1"/>
  <c r="AH564" i="1"/>
  <c r="AI564" i="1"/>
  <c r="AJ564" i="1"/>
  <c r="AK564" i="1"/>
  <c r="AL564" i="1"/>
  <c r="AM564" i="1"/>
  <c r="AN564" i="1"/>
  <c r="AO564" i="1"/>
  <c r="AP564" i="1"/>
  <c r="AG565" i="1"/>
  <c r="AH565" i="1"/>
  <c r="AI565" i="1"/>
  <c r="AJ565" i="1"/>
  <c r="AK565" i="1"/>
  <c r="AL565" i="1"/>
  <c r="AM565" i="1"/>
  <c r="AN565" i="1"/>
  <c r="AO565" i="1"/>
  <c r="AP565" i="1"/>
  <c r="AG566" i="1"/>
  <c r="AH566" i="1"/>
  <c r="AI566" i="1"/>
  <c r="AJ566" i="1"/>
  <c r="AK566" i="1"/>
  <c r="AL566" i="1"/>
  <c r="AM566" i="1"/>
  <c r="AN566" i="1"/>
  <c r="AO566" i="1"/>
  <c r="AP566" i="1"/>
  <c r="AG567" i="1"/>
  <c r="AH567" i="1"/>
  <c r="AI567" i="1"/>
  <c r="AJ567" i="1"/>
  <c r="AK567" i="1"/>
  <c r="AL567" i="1"/>
  <c r="AM567" i="1"/>
  <c r="AN567" i="1"/>
  <c r="AO567" i="1"/>
  <c r="AP567" i="1"/>
  <c r="AG568" i="1"/>
  <c r="AH568" i="1"/>
  <c r="AI568" i="1"/>
  <c r="AJ568" i="1"/>
  <c r="AK568" i="1"/>
  <c r="AL568" i="1"/>
  <c r="AM568" i="1"/>
  <c r="AN568" i="1"/>
  <c r="AO568" i="1"/>
  <c r="AP568" i="1"/>
  <c r="AG569" i="1"/>
  <c r="AH569" i="1"/>
  <c r="AI569" i="1"/>
  <c r="AJ569" i="1"/>
  <c r="AK569" i="1"/>
  <c r="AL569" i="1"/>
  <c r="AM569" i="1"/>
  <c r="AN569" i="1"/>
  <c r="AO569" i="1"/>
  <c r="AP569" i="1"/>
  <c r="AG570" i="1"/>
  <c r="AH570" i="1"/>
  <c r="AI570" i="1"/>
  <c r="AJ570" i="1"/>
  <c r="AK570" i="1"/>
  <c r="AL570" i="1"/>
  <c r="AM570" i="1"/>
  <c r="AN570" i="1"/>
  <c r="AO570" i="1"/>
  <c r="AP570" i="1"/>
  <c r="AG571" i="1"/>
  <c r="AH571" i="1"/>
  <c r="AI571" i="1"/>
  <c r="AJ571" i="1"/>
  <c r="AK571" i="1"/>
  <c r="AL571" i="1"/>
  <c r="AM571" i="1"/>
  <c r="AN571" i="1"/>
  <c r="AO571" i="1"/>
  <c r="AP571" i="1"/>
  <c r="AG572" i="1"/>
  <c r="AH572" i="1"/>
  <c r="AI572" i="1"/>
  <c r="AJ572" i="1"/>
  <c r="AK572" i="1"/>
  <c r="AL572" i="1"/>
  <c r="AM572" i="1"/>
  <c r="AN572" i="1"/>
  <c r="AO572" i="1"/>
  <c r="AP572" i="1"/>
  <c r="AG573" i="1"/>
  <c r="AH573" i="1"/>
  <c r="AI573" i="1"/>
  <c r="AJ573" i="1"/>
  <c r="AK573" i="1"/>
  <c r="AL573" i="1"/>
  <c r="AM573" i="1"/>
  <c r="AN573" i="1"/>
  <c r="AO573" i="1"/>
  <c r="AP573" i="1"/>
  <c r="AG574" i="1"/>
  <c r="AH574" i="1"/>
  <c r="AI574" i="1"/>
  <c r="AJ574" i="1"/>
  <c r="AK574" i="1"/>
  <c r="AL574" i="1"/>
  <c r="AM574" i="1"/>
  <c r="AN574" i="1"/>
  <c r="AO574" i="1"/>
  <c r="AP574" i="1"/>
  <c r="AG575" i="1"/>
  <c r="AH575" i="1"/>
  <c r="AI575" i="1"/>
  <c r="AJ575" i="1"/>
  <c r="AK575" i="1"/>
  <c r="AL575" i="1"/>
  <c r="AM575" i="1"/>
  <c r="AN575" i="1"/>
  <c r="AO575" i="1"/>
  <c r="AP575" i="1"/>
  <c r="AG576" i="1"/>
  <c r="AH576" i="1"/>
  <c r="AI576" i="1"/>
  <c r="AJ576" i="1"/>
  <c r="AK576" i="1"/>
  <c r="AL576" i="1"/>
  <c r="AM576" i="1"/>
  <c r="AN576" i="1"/>
  <c r="AO576" i="1"/>
  <c r="AP576" i="1"/>
  <c r="AG577" i="1"/>
  <c r="AH577" i="1"/>
  <c r="AI577" i="1"/>
  <c r="AJ577" i="1"/>
  <c r="AK577" i="1"/>
  <c r="AL577" i="1"/>
  <c r="AM577" i="1"/>
  <c r="AN577" i="1"/>
  <c r="AO577" i="1"/>
  <c r="AP577" i="1"/>
  <c r="AG578" i="1"/>
  <c r="AH578" i="1"/>
  <c r="AI578" i="1"/>
  <c r="AJ578" i="1"/>
  <c r="AK578" i="1"/>
  <c r="AL578" i="1"/>
  <c r="AM578" i="1"/>
  <c r="AN578" i="1"/>
  <c r="AO578" i="1"/>
  <c r="AP578" i="1"/>
  <c r="AG579" i="1"/>
  <c r="AH579" i="1"/>
  <c r="AI579" i="1"/>
  <c r="AJ579" i="1"/>
  <c r="AK579" i="1"/>
  <c r="AL579" i="1"/>
  <c r="AM579" i="1"/>
  <c r="AN579" i="1"/>
  <c r="AO579" i="1"/>
  <c r="AP579" i="1"/>
  <c r="AG580" i="1"/>
  <c r="AH580" i="1"/>
  <c r="AI580" i="1"/>
  <c r="AJ580" i="1"/>
  <c r="AK580" i="1"/>
  <c r="AL580" i="1"/>
  <c r="AM580" i="1"/>
  <c r="AN580" i="1"/>
  <c r="AO580" i="1"/>
  <c r="AP580" i="1"/>
  <c r="AG581" i="1"/>
  <c r="AH581" i="1"/>
  <c r="AI581" i="1"/>
  <c r="AJ581" i="1"/>
  <c r="AK581" i="1"/>
  <c r="AL581" i="1"/>
  <c r="AM581" i="1"/>
  <c r="AN581" i="1"/>
  <c r="AO581" i="1"/>
  <c r="AP581" i="1"/>
  <c r="AG582" i="1"/>
  <c r="AH582" i="1"/>
  <c r="AI582" i="1"/>
  <c r="AJ582" i="1"/>
  <c r="AK582" i="1"/>
  <c r="AL582" i="1"/>
  <c r="AM582" i="1"/>
  <c r="AN582" i="1"/>
  <c r="AO582" i="1"/>
  <c r="AP582" i="1"/>
  <c r="AG583" i="1"/>
  <c r="AH583" i="1"/>
  <c r="AI583" i="1"/>
  <c r="AJ583" i="1"/>
  <c r="AK583" i="1"/>
  <c r="AL583" i="1"/>
  <c r="AM583" i="1"/>
  <c r="AN583" i="1"/>
  <c r="AO583" i="1"/>
  <c r="AP583" i="1"/>
  <c r="AG584" i="1"/>
  <c r="AH584" i="1"/>
  <c r="AI584" i="1"/>
  <c r="AJ584" i="1"/>
  <c r="AK584" i="1"/>
  <c r="AL584" i="1"/>
  <c r="AM584" i="1"/>
  <c r="AN584" i="1"/>
  <c r="AO584" i="1"/>
  <c r="AP584" i="1"/>
  <c r="AG585" i="1"/>
  <c r="AH585" i="1"/>
  <c r="AI585" i="1"/>
  <c r="AJ585" i="1"/>
  <c r="AK585" i="1"/>
  <c r="AL585" i="1"/>
  <c r="AM585" i="1"/>
  <c r="AN585" i="1"/>
  <c r="AO585" i="1"/>
  <c r="AP585" i="1"/>
  <c r="AG586" i="1"/>
  <c r="AH586" i="1"/>
  <c r="AI586" i="1"/>
  <c r="AJ586" i="1"/>
  <c r="AK586" i="1"/>
  <c r="AL586" i="1"/>
  <c r="AM586" i="1"/>
  <c r="AN586" i="1"/>
  <c r="AO586" i="1"/>
  <c r="AP586" i="1"/>
  <c r="AG587" i="1"/>
  <c r="AH587" i="1"/>
  <c r="AI587" i="1"/>
  <c r="AJ587" i="1"/>
  <c r="AK587" i="1"/>
  <c r="AL587" i="1"/>
  <c r="AM587" i="1"/>
  <c r="AN587" i="1"/>
  <c r="AO587" i="1"/>
  <c r="AP587" i="1"/>
  <c r="AG588" i="1"/>
  <c r="AH588" i="1"/>
  <c r="AI588" i="1"/>
  <c r="AJ588" i="1"/>
  <c r="AK588" i="1"/>
  <c r="AL588" i="1"/>
  <c r="AM588" i="1"/>
  <c r="AN588" i="1"/>
  <c r="AO588" i="1"/>
  <c r="AP588" i="1"/>
  <c r="AG589" i="1"/>
  <c r="AH589" i="1"/>
  <c r="AI589" i="1"/>
  <c r="AJ589" i="1"/>
  <c r="AK589" i="1"/>
  <c r="AL589" i="1"/>
  <c r="AM589" i="1"/>
  <c r="AN589" i="1"/>
  <c r="AO589" i="1"/>
  <c r="AP589" i="1"/>
  <c r="AG590" i="1"/>
  <c r="AH590" i="1"/>
  <c r="AI590" i="1"/>
  <c r="AJ590" i="1"/>
  <c r="AK590" i="1"/>
  <c r="AL590" i="1"/>
  <c r="AM590" i="1"/>
  <c r="AN590" i="1"/>
  <c r="AO590" i="1"/>
  <c r="AP590" i="1"/>
  <c r="AG591" i="1"/>
  <c r="AH591" i="1"/>
  <c r="AI591" i="1"/>
  <c r="AJ591" i="1"/>
  <c r="AK591" i="1"/>
  <c r="AL591" i="1"/>
  <c r="AM591" i="1"/>
  <c r="AN591" i="1"/>
  <c r="AO591" i="1"/>
  <c r="AP591" i="1"/>
  <c r="AG592" i="1"/>
  <c r="AH592" i="1"/>
  <c r="AI592" i="1"/>
  <c r="AJ592" i="1"/>
  <c r="AK592" i="1"/>
  <c r="AL592" i="1"/>
  <c r="AM592" i="1"/>
  <c r="AN592" i="1"/>
  <c r="AO592" i="1"/>
  <c r="AP592" i="1"/>
  <c r="AG593" i="1"/>
  <c r="AH593" i="1"/>
  <c r="AI593" i="1"/>
  <c r="AJ593" i="1"/>
  <c r="AK593" i="1"/>
  <c r="AL593" i="1"/>
  <c r="AM593" i="1"/>
  <c r="AN593" i="1"/>
  <c r="AO593" i="1"/>
  <c r="AP593" i="1"/>
  <c r="AG594" i="1"/>
  <c r="AH594" i="1"/>
  <c r="AI594" i="1"/>
  <c r="AJ594" i="1"/>
  <c r="AK594" i="1"/>
  <c r="AL594" i="1"/>
  <c r="AM594" i="1"/>
  <c r="AN594" i="1"/>
  <c r="AO594" i="1"/>
  <c r="AP594" i="1"/>
  <c r="AG595" i="1"/>
  <c r="AH595" i="1"/>
  <c r="AI595" i="1"/>
  <c r="AJ595" i="1"/>
  <c r="AK595" i="1"/>
  <c r="AL595" i="1"/>
  <c r="AM595" i="1"/>
  <c r="AN595" i="1"/>
  <c r="AO595" i="1"/>
  <c r="AP595" i="1"/>
  <c r="AG596" i="1"/>
  <c r="AH596" i="1"/>
  <c r="AI596" i="1"/>
  <c r="AJ596" i="1"/>
  <c r="AK596" i="1"/>
  <c r="AL596" i="1"/>
  <c r="AM596" i="1"/>
  <c r="AN596" i="1"/>
  <c r="AO596" i="1"/>
  <c r="AP596" i="1"/>
  <c r="AG597" i="1"/>
  <c r="AH597" i="1"/>
  <c r="AI597" i="1"/>
  <c r="AJ597" i="1"/>
  <c r="AK597" i="1"/>
  <c r="AL597" i="1"/>
  <c r="AM597" i="1"/>
  <c r="AN597" i="1"/>
  <c r="AO597" i="1"/>
  <c r="AP597" i="1"/>
  <c r="AG598" i="1"/>
  <c r="AH598" i="1"/>
  <c r="AI598" i="1"/>
  <c r="AJ598" i="1"/>
  <c r="AK598" i="1"/>
  <c r="AL598" i="1"/>
  <c r="AM598" i="1"/>
  <c r="AN598" i="1"/>
  <c r="AO598" i="1"/>
  <c r="AP598" i="1"/>
  <c r="AG599" i="1"/>
  <c r="AH599" i="1"/>
  <c r="AI599" i="1"/>
  <c r="AJ599" i="1"/>
  <c r="AK599" i="1"/>
  <c r="AL599" i="1"/>
  <c r="AM599" i="1"/>
  <c r="AN599" i="1"/>
  <c r="AO599" i="1"/>
  <c r="AP599" i="1"/>
  <c r="AG600" i="1"/>
  <c r="AH600" i="1"/>
  <c r="AI600" i="1"/>
  <c r="AJ600" i="1"/>
  <c r="AK600" i="1"/>
  <c r="AL600" i="1"/>
  <c r="AM600" i="1"/>
  <c r="AN600" i="1"/>
  <c r="AO600" i="1"/>
  <c r="AP600" i="1"/>
  <c r="AG601" i="1"/>
  <c r="AH601" i="1"/>
  <c r="AI601" i="1"/>
  <c r="AJ601" i="1"/>
  <c r="AK601" i="1"/>
  <c r="AL601" i="1"/>
  <c r="AM601" i="1"/>
  <c r="AN601" i="1"/>
  <c r="AO601" i="1"/>
  <c r="AP601" i="1"/>
  <c r="AG602" i="1"/>
  <c r="AH602" i="1"/>
  <c r="AI602" i="1"/>
  <c r="AJ602" i="1"/>
  <c r="AK602" i="1"/>
  <c r="AL602" i="1"/>
  <c r="AM602" i="1"/>
  <c r="AN602" i="1"/>
  <c r="AO602" i="1"/>
  <c r="AP602" i="1"/>
  <c r="AG603" i="1"/>
  <c r="AH603" i="1"/>
  <c r="AI603" i="1"/>
  <c r="AJ603" i="1"/>
  <c r="AK603" i="1"/>
  <c r="AL603" i="1"/>
  <c r="AM603" i="1"/>
  <c r="AN603" i="1"/>
  <c r="AO603" i="1"/>
  <c r="AP603" i="1"/>
  <c r="AG604" i="1"/>
  <c r="AH604" i="1"/>
  <c r="AI604" i="1"/>
  <c r="AJ604" i="1"/>
  <c r="AK604" i="1"/>
  <c r="AL604" i="1"/>
  <c r="AM604" i="1"/>
  <c r="AN604" i="1"/>
  <c r="AO604" i="1"/>
  <c r="AP604" i="1"/>
  <c r="AG605" i="1"/>
  <c r="AH605" i="1"/>
  <c r="AI605" i="1"/>
  <c r="AJ605" i="1"/>
  <c r="AK605" i="1"/>
  <c r="AL605" i="1"/>
  <c r="AM605" i="1"/>
  <c r="AN605" i="1"/>
  <c r="AO605" i="1"/>
  <c r="AP605" i="1"/>
  <c r="AG606" i="1"/>
  <c r="AH606" i="1"/>
  <c r="AI606" i="1"/>
  <c r="AJ606" i="1"/>
  <c r="AK606" i="1"/>
  <c r="AL606" i="1"/>
  <c r="AM606" i="1"/>
  <c r="AN606" i="1"/>
  <c r="AO606" i="1"/>
  <c r="AP606" i="1"/>
  <c r="AG607" i="1"/>
  <c r="AH607" i="1"/>
  <c r="AI607" i="1"/>
  <c r="AJ607" i="1"/>
  <c r="AK607" i="1"/>
  <c r="AL607" i="1"/>
  <c r="AM607" i="1"/>
  <c r="AN607" i="1"/>
  <c r="AO607" i="1"/>
  <c r="AP607" i="1"/>
  <c r="AG608" i="1"/>
  <c r="AH608" i="1"/>
  <c r="AI608" i="1"/>
  <c r="AJ608" i="1"/>
  <c r="AK608" i="1"/>
  <c r="AL608" i="1"/>
  <c r="AM608" i="1"/>
  <c r="AN608" i="1"/>
  <c r="AO608" i="1"/>
  <c r="AP608" i="1"/>
  <c r="AG609" i="1"/>
  <c r="AH609" i="1"/>
  <c r="AI609" i="1"/>
  <c r="AJ609" i="1"/>
  <c r="AK609" i="1"/>
  <c r="AL609" i="1"/>
  <c r="AM609" i="1"/>
  <c r="AN609" i="1"/>
  <c r="AO609" i="1"/>
  <c r="AP609" i="1"/>
  <c r="AG610" i="1"/>
  <c r="AH610" i="1"/>
  <c r="AI610" i="1"/>
  <c r="AJ610" i="1"/>
  <c r="AK610" i="1"/>
  <c r="AL610" i="1"/>
  <c r="AM610" i="1"/>
  <c r="AN610" i="1"/>
  <c r="AO610" i="1"/>
  <c r="AP610" i="1"/>
  <c r="AG611" i="1"/>
  <c r="AH611" i="1"/>
  <c r="AI611" i="1"/>
  <c r="AJ611" i="1"/>
  <c r="AK611" i="1"/>
  <c r="AL611" i="1"/>
  <c r="AM611" i="1"/>
  <c r="AN611" i="1"/>
  <c r="AO611" i="1"/>
  <c r="AP611" i="1"/>
  <c r="AG612" i="1"/>
  <c r="AH612" i="1"/>
  <c r="AI612" i="1"/>
  <c r="AJ612" i="1"/>
  <c r="AK612" i="1"/>
  <c r="AL612" i="1"/>
  <c r="AM612" i="1"/>
  <c r="AN612" i="1"/>
  <c r="AO612" i="1"/>
  <c r="AP612" i="1"/>
  <c r="AG613" i="1"/>
  <c r="AH613" i="1"/>
  <c r="AI613" i="1"/>
  <c r="AJ613" i="1"/>
  <c r="AK613" i="1"/>
  <c r="AL613" i="1"/>
  <c r="AM613" i="1"/>
  <c r="AN613" i="1"/>
  <c r="AO613" i="1"/>
  <c r="AP613" i="1"/>
  <c r="AG614" i="1"/>
  <c r="AH614" i="1"/>
  <c r="AI614" i="1"/>
  <c r="AJ614" i="1"/>
  <c r="AK614" i="1"/>
  <c r="AL614" i="1"/>
  <c r="AM614" i="1"/>
  <c r="AN614" i="1"/>
  <c r="AO614" i="1"/>
  <c r="AP614" i="1"/>
  <c r="AG615" i="1"/>
  <c r="AH615" i="1"/>
  <c r="AI615" i="1"/>
  <c r="AJ615" i="1"/>
  <c r="AK615" i="1"/>
  <c r="AL615" i="1"/>
  <c r="AM615" i="1"/>
  <c r="AN615" i="1"/>
  <c r="AO615" i="1"/>
  <c r="AP615" i="1"/>
  <c r="AG616" i="1"/>
  <c r="AH616" i="1"/>
  <c r="AI616" i="1"/>
  <c r="AJ616" i="1"/>
  <c r="AK616" i="1"/>
  <c r="AL616" i="1"/>
  <c r="AM616" i="1"/>
  <c r="AN616" i="1"/>
  <c r="AO616" i="1"/>
  <c r="AP616" i="1"/>
  <c r="AG617" i="1"/>
  <c r="AH617" i="1"/>
  <c r="AI617" i="1"/>
  <c r="AJ617" i="1"/>
  <c r="AK617" i="1"/>
  <c r="AL617" i="1"/>
  <c r="AM617" i="1"/>
  <c r="AN617" i="1"/>
  <c r="AO617" i="1"/>
  <c r="AP617" i="1"/>
  <c r="AG618" i="1"/>
  <c r="AH618" i="1"/>
  <c r="AI618" i="1"/>
  <c r="AJ618" i="1"/>
  <c r="AK618" i="1"/>
  <c r="AL618" i="1"/>
  <c r="AM618" i="1"/>
  <c r="AN618" i="1"/>
  <c r="AO618" i="1"/>
  <c r="AP618" i="1"/>
  <c r="AG619" i="1"/>
  <c r="AH619" i="1"/>
  <c r="AI619" i="1"/>
  <c r="AJ619" i="1"/>
  <c r="AK619" i="1"/>
  <c r="AL619" i="1"/>
  <c r="AM619" i="1"/>
  <c r="AN619" i="1"/>
  <c r="AO619" i="1"/>
  <c r="AP619" i="1"/>
  <c r="AG620" i="1"/>
  <c r="AH620" i="1"/>
  <c r="AI620" i="1"/>
  <c r="AJ620" i="1"/>
  <c r="AK620" i="1"/>
  <c r="AL620" i="1"/>
  <c r="AM620" i="1"/>
  <c r="AN620" i="1"/>
  <c r="AO620" i="1"/>
  <c r="AP620" i="1"/>
  <c r="AG621" i="1"/>
  <c r="AH621" i="1"/>
  <c r="AI621" i="1"/>
  <c r="AJ621" i="1"/>
  <c r="AK621" i="1"/>
  <c r="AL621" i="1"/>
  <c r="AM621" i="1"/>
  <c r="AN621" i="1"/>
  <c r="AO621" i="1"/>
  <c r="AP621" i="1"/>
  <c r="AG622" i="1"/>
  <c r="AH622" i="1"/>
  <c r="AI622" i="1"/>
  <c r="AJ622" i="1"/>
  <c r="AK622" i="1"/>
  <c r="AL622" i="1"/>
  <c r="AM622" i="1"/>
  <c r="AN622" i="1"/>
  <c r="AO622" i="1"/>
  <c r="AP622" i="1"/>
  <c r="AG623" i="1"/>
  <c r="AH623" i="1"/>
  <c r="AI623" i="1"/>
  <c r="AJ623" i="1"/>
  <c r="AK623" i="1"/>
  <c r="AL623" i="1"/>
  <c r="AM623" i="1"/>
  <c r="AN623" i="1"/>
  <c r="AO623" i="1"/>
  <c r="AP623" i="1"/>
  <c r="AG624" i="1"/>
  <c r="AH624" i="1"/>
  <c r="AI624" i="1"/>
  <c r="AJ624" i="1"/>
  <c r="AK624" i="1"/>
  <c r="AL624" i="1"/>
  <c r="AM624" i="1"/>
  <c r="AN624" i="1"/>
  <c r="AO624" i="1"/>
  <c r="AP624" i="1"/>
  <c r="AG625" i="1"/>
  <c r="AH625" i="1"/>
  <c r="AI625" i="1"/>
  <c r="AJ625" i="1"/>
  <c r="AK625" i="1"/>
  <c r="AL625" i="1"/>
  <c r="AM625" i="1"/>
  <c r="AN625" i="1"/>
  <c r="AO625" i="1"/>
  <c r="AP625" i="1"/>
  <c r="AG626" i="1"/>
  <c r="AH626" i="1"/>
  <c r="AI626" i="1"/>
  <c r="AJ626" i="1"/>
  <c r="AK626" i="1"/>
  <c r="AL626" i="1"/>
  <c r="AM626" i="1"/>
  <c r="AN626" i="1"/>
  <c r="AO626" i="1"/>
  <c r="AP626" i="1"/>
  <c r="AG627" i="1"/>
  <c r="AH627" i="1"/>
  <c r="AI627" i="1"/>
  <c r="AJ627" i="1"/>
  <c r="AK627" i="1"/>
  <c r="AL627" i="1"/>
  <c r="AM627" i="1"/>
  <c r="AN627" i="1"/>
  <c r="AO627" i="1"/>
  <c r="AP627" i="1"/>
  <c r="AG628" i="1"/>
  <c r="AH628" i="1"/>
  <c r="AI628" i="1"/>
  <c r="AJ628" i="1"/>
  <c r="AK628" i="1"/>
  <c r="AL628" i="1"/>
  <c r="AM628" i="1"/>
  <c r="AN628" i="1"/>
  <c r="AO628" i="1"/>
  <c r="AP628" i="1"/>
  <c r="AG629" i="1"/>
  <c r="AH629" i="1"/>
  <c r="AI629" i="1"/>
  <c r="AJ629" i="1"/>
  <c r="AK629" i="1"/>
  <c r="AL629" i="1"/>
  <c r="AM629" i="1"/>
  <c r="AN629" i="1"/>
  <c r="AO629" i="1"/>
  <c r="AP629" i="1"/>
  <c r="AG630" i="1"/>
  <c r="AH630" i="1"/>
  <c r="AI630" i="1"/>
  <c r="AJ630" i="1"/>
  <c r="AK630" i="1"/>
  <c r="AL630" i="1"/>
  <c r="AM630" i="1"/>
  <c r="AN630" i="1"/>
  <c r="AO630" i="1"/>
  <c r="AP630" i="1"/>
  <c r="AG631" i="1"/>
  <c r="AH631" i="1"/>
  <c r="AI631" i="1"/>
  <c r="AJ631" i="1"/>
  <c r="AK631" i="1"/>
  <c r="AL631" i="1"/>
  <c r="AM631" i="1"/>
  <c r="AN631" i="1"/>
  <c r="AO631" i="1"/>
  <c r="AP631" i="1"/>
  <c r="AG632" i="1"/>
  <c r="AH632" i="1"/>
  <c r="AI632" i="1"/>
  <c r="AJ632" i="1"/>
  <c r="AK632" i="1"/>
  <c r="AL632" i="1"/>
  <c r="AM632" i="1"/>
  <c r="AN632" i="1"/>
  <c r="AO632" i="1"/>
  <c r="AP632" i="1"/>
  <c r="AG633" i="1"/>
  <c r="AH633" i="1"/>
  <c r="AI633" i="1"/>
  <c r="AJ633" i="1"/>
  <c r="AK633" i="1"/>
  <c r="AL633" i="1"/>
  <c r="AM633" i="1"/>
  <c r="AN633" i="1"/>
  <c r="AO633" i="1"/>
  <c r="AP633" i="1"/>
  <c r="AG634" i="1"/>
  <c r="AH634" i="1"/>
  <c r="AI634" i="1"/>
  <c r="AJ634" i="1"/>
  <c r="AK634" i="1"/>
  <c r="AL634" i="1"/>
  <c r="AM634" i="1"/>
  <c r="AN634" i="1"/>
  <c r="AO634" i="1"/>
  <c r="AP634" i="1"/>
  <c r="AG635" i="1"/>
  <c r="AH635" i="1"/>
  <c r="AI635" i="1"/>
  <c r="AJ635" i="1"/>
  <c r="AK635" i="1"/>
  <c r="AL635" i="1"/>
  <c r="AM635" i="1"/>
  <c r="AN635" i="1"/>
  <c r="AO635" i="1"/>
  <c r="AP635" i="1"/>
  <c r="AG636" i="1"/>
  <c r="AH636" i="1"/>
  <c r="AI636" i="1"/>
  <c r="AJ636" i="1"/>
  <c r="AK636" i="1"/>
  <c r="AL636" i="1"/>
  <c r="AM636" i="1"/>
  <c r="AN636" i="1"/>
  <c r="AO636" i="1"/>
  <c r="AP636" i="1"/>
  <c r="AG637" i="1"/>
  <c r="AH637" i="1"/>
  <c r="AI637" i="1"/>
  <c r="AJ637" i="1"/>
  <c r="AK637" i="1"/>
  <c r="AL637" i="1"/>
  <c r="AM637" i="1"/>
  <c r="AN637" i="1"/>
  <c r="AO637" i="1"/>
  <c r="AP637" i="1"/>
  <c r="AG638" i="1"/>
  <c r="AH638" i="1"/>
  <c r="AI638" i="1"/>
  <c r="AJ638" i="1"/>
  <c r="AK638" i="1"/>
  <c r="AL638" i="1"/>
  <c r="AM638" i="1"/>
  <c r="AN638" i="1"/>
  <c r="AO638" i="1"/>
  <c r="AP638" i="1"/>
  <c r="AG639" i="1"/>
  <c r="AH639" i="1"/>
  <c r="AI639" i="1"/>
  <c r="AJ639" i="1"/>
  <c r="AK639" i="1"/>
  <c r="AL639" i="1"/>
  <c r="AM639" i="1"/>
  <c r="AN639" i="1"/>
  <c r="AO639" i="1"/>
  <c r="AP639" i="1"/>
  <c r="AG640" i="1"/>
  <c r="AH640" i="1"/>
  <c r="AI640" i="1"/>
  <c r="AJ640" i="1"/>
  <c r="AK640" i="1"/>
  <c r="AL640" i="1"/>
  <c r="AM640" i="1"/>
  <c r="AN640" i="1"/>
  <c r="AO640" i="1"/>
  <c r="AP640" i="1"/>
  <c r="AG641" i="1"/>
  <c r="AH641" i="1"/>
  <c r="AI641" i="1"/>
  <c r="AJ641" i="1"/>
  <c r="AK641" i="1"/>
  <c r="AL641" i="1"/>
  <c r="AM641" i="1"/>
  <c r="AN641" i="1"/>
  <c r="AO641" i="1"/>
  <c r="AP641" i="1"/>
  <c r="AG642" i="1"/>
  <c r="AH642" i="1"/>
  <c r="AI642" i="1"/>
  <c r="AJ642" i="1"/>
  <c r="AK642" i="1"/>
  <c r="AL642" i="1"/>
  <c r="AM642" i="1"/>
  <c r="AN642" i="1"/>
  <c r="AO642" i="1"/>
  <c r="AP642" i="1"/>
  <c r="AG643" i="1"/>
  <c r="AH643" i="1"/>
  <c r="AI643" i="1"/>
  <c r="AJ643" i="1"/>
  <c r="AK643" i="1"/>
  <c r="AL643" i="1"/>
  <c r="AM643" i="1"/>
  <c r="AN643" i="1"/>
  <c r="AO643" i="1"/>
  <c r="AP643" i="1"/>
  <c r="AG644" i="1"/>
  <c r="AH644" i="1"/>
  <c r="AI644" i="1"/>
  <c r="AJ644" i="1"/>
  <c r="AK644" i="1"/>
  <c r="AL644" i="1"/>
  <c r="AM644" i="1"/>
  <c r="AN644" i="1"/>
  <c r="AO644" i="1"/>
  <c r="AP644" i="1"/>
  <c r="AG645" i="1"/>
  <c r="AH645" i="1"/>
  <c r="AI645" i="1"/>
  <c r="AJ645" i="1"/>
  <c r="AK645" i="1"/>
  <c r="AL645" i="1"/>
  <c r="AM645" i="1"/>
  <c r="AN645" i="1"/>
  <c r="AO645" i="1"/>
  <c r="AP645" i="1"/>
  <c r="AG646" i="1"/>
  <c r="AH646" i="1"/>
  <c r="AI646" i="1"/>
  <c r="AJ646" i="1"/>
  <c r="AK646" i="1"/>
  <c r="AL646" i="1"/>
  <c r="AM646" i="1"/>
  <c r="AN646" i="1"/>
  <c r="AO646" i="1"/>
  <c r="AP646" i="1"/>
  <c r="AG647" i="1"/>
  <c r="AH647" i="1"/>
  <c r="AI647" i="1"/>
  <c r="AJ647" i="1"/>
  <c r="AK647" i="1"/>
  <c r="AL647" i="1"/>
  <c r="AM647" i="1"/>
  <c r="AN647" i="1"/>
  <c r="AO647" i="1"/>
  <c r="AP647" i="1"/>
  <c r="AG648" i="1"/>
  <c r="AH648" i="1"/>
  <c r="AI648" i="1"/>
  <c r="AJ648" i="1"/>
  <c r="AK648" i="1"/>
  <c r="AL648" i="1"/>
  <c r="AM648" i="1"/>
  <c r="AN648" i="1"/>
  <c r="AO648" i="1"/>
  <c r="AP648" i="1"/>
  <c r="AG649" i="1"/>
  <c r="AH649" i="1"/>
  <c r="AI649" i="1"/>
  <c r="AJ649" i="1"/>
  <c r="AK649" i="1"/>
  <c r="AL649" i="1"/>
  <c r="AM649" i="1"/>
  <c r="AN649" i="1"/>
  <c r="AO649" i="1"/>
  <c r="AP649" i="1"/>
  <c r="AG650" i="1"/>
  <c r="AH650" i="1"/>
  <c r="AI650" i="1"/>
  <c r="AJ650" i="1"/>
  <c r="AK650" i="1"/>
  <c r="AL650" i="1"/>
  <c r="AM650" i="1"/>
  <c r="AN650" i="1"/>
  <c r="AO650" i="1"/>
  <c r="AP650" i="1"/>
  <c r="AG651" i="1"/>
  <c r="AH651" i="1"/>
  <c r="AI651" i="1"/>
  <c r="AJ651" i="1"/>
  <c r="AK651" i="1"/>
  <c r="AL651" i="1"/>
  <c r="AM651" i="1"/>
  <c r="AN651" i="1"/>
  <c r="AO651" i="1"/>
  <c r="AP651" i="1"/>
  <c r="AG652" i="1"/>
  <c r="AH652" i="1"/>
  <c r="AI652" i="1"/>
  <c r="AJ652" i="1"/>
  <c r="AK652" i="1"/>
  <c r="AL652" i="1"/>
  <c r="AM652" i="1"/>
  <c r="AN652" i="1"/>
  <c r="AO652" i="1"/>
  <c r="AP652" i="1"/>
  <c r="AG653" i="1"/>
  <c r="AH653" i="1"/>
  <c r="AI653" i="1"/>
  <c r="AJ653" i="1"/>
  <c r="AK653" i="1"/>
  <c r="AL653" i="1"/>
  <c r="AM653" i="1"/>
  <c r="AN653" i="1"/>
  <c r="AO653" i="1"/>
  <c r="AP653" i="1"/>
  <c r="AG654" i="1"/>
  <c r="AH654" i="1"/>
  <c r="AI654" i="1"/>
  <c r="AJ654" i="1"/>
  <c r="AK654" i="1"/>
  <c r="AL654" i="1"/>
  <c r="AM654" i="1"/>
  <c r="AN654" i="1"/>
  <c r="AO654" i="1"/>
  <c r="AP654" i="1"/>
  <c r="AG655" i="1"/>
  <c r="AH655" i="1"/>
  <c r="AI655" i="1"/>
  <c r="AJ655" i="1"/>
  <c r="AK655" i="1"/>
  <c r="AL655" i="1"/>
  <c r="AM655" i="1"/>
  <c r="AN655" i="1"/>
  <c r="AO655" i="1"/>
  <c r="AP655" i="1"/>
  <c r="AG656" i="1"/>
  <c r="AH656" i="1"/>
  <c r="AI656" i="1"/>
  <c r="AJ656" i="1"/>
  <c r="AK656" i="1"/>
  <c r="AL656" i="1"/>
  <c r="AM656" i="1"/>
  <c r="AN656" i="1"/>
  <c r="AO656" i="1"/>
  <c r="AP656" i="1"/>
  <c r="AG657" i="1"/>
  <c r="AH657" i="1"/>
  <c r="AI657" i="1"/>
  <c r="AJ657" i="1"/>
  <c r="AK657" i="1"/>
  <c r="AL657" i="1"/>
  <c r="AM657" i="1"/>
  <c r="AN657" i="1"/>
  <c r="AO657" i="1"/>
  <c r="AP657" i="1"/>
  <c r="AG658" i="1"/>
  <c r="AH658" i="1"/>
  <c r="AI658" i="1"/>
  <c r="AJ658" i="1"/>
  <c r="AK658" i="1"/>
  <c r="AL658" i="1"/>
  <c r="AM658" i="1"/>
  <c r="AN658" i="1"/>
  <c r="AO658" i="1"/>
  <c r="AP658" i="1"/>
  <c r="AG659" i="1"/>
  <c r="AH659" i="1"/>
  <c r="AI659" i="1"/>
  <c r="AJ659" i="1"/>
  <c r="AK659" i="1"/>
  <c r="AL659" i="1"/>
  <c r="AM659" i="1"/>
  <c r="AN659" i="1"/>
  <c r="AO659" i="1"/>
  <c r="AP659" i="1"/>
  <c r="AG660" i="1"/>
  <c r="AH660" i="1"/>
  <c r="AI660" i="1"/>
  <c r="AJ660" i="1"/>
  <c r="AK660" i="1"/>
  <c r="AL660" i="1"/>
  <c r="AM660" i="1"/>
  <c r="AN660" i="1"/>
  <c r="AO660" i="1"/>
  <c r="AP660" i="1"/>
  <c r="AG661" i="1"/>
  <c r="AH661" i="1"/>
  <c r="AI661" i="1"/>
  <c r="AJ661" i="1"/>
  <c r="AK661" i="1"/>
  <c r="AL661" i="1"/>
  <c r="AM661" i="1"/>
  <c r="AN661" i="1"/>
  <c r="AO661" i="1"/>
  <c r="AP661" i="1"/>
  <c r="AG662" i="1"/>
  <c r="AH662" i="1"/>
  <c r="AI662" i="1"/>
  <c r="AJ662" i="1"/>
  <c r="AK662" i="1"/>
  <c r="AL662" i="1"/>
  <c r="AM662" i="1"/>
  <c r="AN662" i="1"/>
  <c r="AO662" i="1"/>
  <c r="AP662" i="1"/>
  <c r="AG663" i="1"/>
  <c r="AH663" i="1"/>
  <c r="AI663" i="1"/>
  <c r="AJ663" i="1"/>
  <c r="AK663" i="1"/>
  <c r="AL663" i="1"/>
  <c r="AM663" i="1"/>
  <c r="AN663" i="1"/>
  <c r="AO663" i="1"/>
  <c r="AP663" i="1"/>
  <c r="AG664" i="1"/>
  <c r="AH664" i="1"/>
  <c r="AI664" i="1"/>
  <c r="AJ664" i="1"/>
  <c r="AK664" i="1"/>
  <c r="AL664" i="1"/>
  <c r="AM664" i="1"/>
  <c r="AN664" i="1"/>
  <c r="AO664" i="1"/>
  <c r="AP664" i="1"/>
  <c r="AG665" i="1"/>
  <c r="AH665" i="1"/>
  <c r="AI665" i="1"/>
  <c r="AJ665" i="1"/>
  <c r="AK665" i="1"/>
  <c r="AL665" i="1"/>
  <c r="AM665" i="1"/>
  <c r="AN665" i="1"/>
  <c r="AO665" i="1"/>
  <c r="AP665" i="1"/>
  <c r="AG666" i="1"/>
  <c r="AH666" i="1"/>
  <c r="AI666" i="1"/>
  <c r="AJ666" i="1"/>
  <c r="AK666" i="1"/>
  <c r="AL666" i="1"/>
  <c r="AM666" i="1"/>
  <c r="AN666" i="1"/>
  <c r="AO666" i="1"/>
  <c r="AP666" i="1"/>
  <c r="AG667" i="1"/>
  <c r="AH667" i="1"/>
  <c r="AI667" i="1"/>
  <c r="AJ667" i="1"/>
  <c r="AK667" i="1"/>
  <c r="AL667" i="1"/>
  <c r="AM667" i="1"/>
  <c r="AN667" i="1"/>
  <c r="AO667" i="1"/>
  <c r="AP667" i="1"/>
  <c r="AG668" i="1"/>
  <c r="AH668" i="1"/>
  <c r="AI668" i="1"/>
  <c r="AJ668" i="1"/>
  <c r="AK668" i="1"/>
  <c r="AL668" i="1"/>
  <c r="AM668" i="1"/>
  <c r="AN668" i="1"/>
  <c r="AO668" i="1"/>
  <c r="AP668" i="1"/>
  <c r="AG669" i="1"/>
  <c r="AH669" i="1"/>
  <c r="AI669" i="1"/>
  <c r="AJ669" i="1"/>
  <c r="AK669" i="1"/>
  <c r="AL669" i="1"/>
  <c r="AM669" i="1"/>
  <c r="AN669" i="1"/>
  <c r="AO669" i="1"/>
  <c r="AP669" i="1"/>
  <c r="AG670" i="1"/>
  <c r="AH670" i="1"/>
  <c r="AI670" i="1"/>
  <c r="AJ670" i="1"/>
  <c r="AK670" i="1"/>
  <c r="AL670" i="1"/>
  <c r="AM670" i="1"/>
  <c r="AN670" i="1"/>
  <c r="AO670" i="1"/>
  <c r="AP670" i="1"/>
  <c r="AG671" i="1"/>
  <c r="AH671" i="1"/>
  <c r="AI671" i="1"/>
  <c r="AJ671" i="1"/>
  <c r="AK671" i="1"/>
  <c r="AL671" i="1"/>
  <c r="AM671" i="1"/>
  <c r="AN671" i="1"/>
  <c r="AO671" i="1"/>
  <c r="AP671" i="1"/>
  <c r="AG672" i="1"/>
  <c r="AH672" i="1"/>
  <c r="AI672" i="1"/>
  <c r="AJ672" i="1"/>
  <c r="AK672" i="1"/>
  <c r="AL672" i="1"/>
  <c r="AM672" i="1"/>
  <c r="AN672" i="1"/>
  <c r="AO672" i="1"/>
  <c r="AP672" i="1"/>
  <c r="AG673" i="1"/>
  <c r="AH673" i="1"/>
  <c r="AI673" i="1"/>
  <c r="AJ673" i="1"/>
  <c r="AK673" i="1"/>
  <c r="AL673" i="1"/>
  <c r="AM673" i="1"/>
  <c r="AN673" i="1"/>
  <c r="AO673" i="1"/>
  <c r="AP673" i="1"/>
  <c r="AG674" i="1"/>
  <c r="AH674" i="1"/>
  <c r="AI674" i="1"/>
  <c r="AJ674" i="1"/>
  <c r="AK674" i="1"/>
  <c r="AL674" i="1"/>
  <c r="AM674" i="1"/>
  <c r="AN674" i="1"/>
  <c r="AO674" i="1"/>
  <c r="AP674" i="1"/>
  <c r="AG675" i="1"/>
  <c r="AH675" i="1"/>
  <c r="AI675" i="1"/>
  <c r="AJ675" i="1"/>
  <c r="AK675" i="1"/>
  <c r="AL675" i="1"/>
  <c r="AM675" i="1"/>
  <c r="AN675" i="1"/>
  <c r="AO675" i="1"/>
  <c r="AP675" i="1"/>
  <c r="AG676" i="1"/>
  <c r="AH676" i="1"/>
  <c r="AI676" i="1"/>
  <c r="AJ676" i="1"/>
  <c r="AK676" i="1"/>
  <c r="AL676" i="1"/>
  <c r="AM676" i="1"/>
  <c r="AN676" i="1"/>
  <c r="AO676" i="1"/>
  <c r="AP676" i="1"/>
  <c r="AG677" i="1"/>
  <c r="AH677" i="1"/>
  <c r="AI677" i="1"/>
  <c r="AJ677" i="1"/>
  <c r="AK677" i="1"/>
  <c r="AL677" i="1"/>
  <c r="AM677" i="1"/>
  <c r="AN677" i="1"/>
  <c r="AO677" i="1"/>
  <c r="AP677" i="1"/>
  <c r="AG678" i="1"/>
  <c r="AH678" i="1"/>
  <c r="AI678" i="1"/>
  <c r="AJ678" i="1"/>
  <c r="AK678" i="1"/>
  <c r="AL678" i="1"/>
  <c r="AM678" i="1"/>
  <c r="AN678" i="1"/>
  <c r="AO678" i="1"/>
  <c r="AP678" i="1"/>
  <c r="AG679" i="1"/>
  <c r="AH679" i="1"/>
  <c r="AI679" i="1"/>
  <c r="AJ679" i="1"/>
  <c r="AK679" i="1"/>
  <c r="AL679" i="1"/>
  <c r="AM679" i="1"/>
  <c r="AN679" i="1"/>
  <c r="AO679" i="1"/>
  <c r="AP679" i="1"/>
  <c r="AG680" i="1"/>
  <c r="AH680" i="1"/>
  <c r="AI680" i="1"/>
  <c r="AJ680" i="1"/>
  <c r="AK680" i="1"/>
  <c r="AL680" i="1"/>
  <c r="AM680" i="1"/>
  <c r="AN680" i="1"/>
  <c r="AO680" i="1"/>
  <c r="AP680" i="1"/>
  <c r="AG681" i="1"/>
  <c r="AH681" i="1"/>
  <c r="AI681" i="1"/>
  <c r="AJ681" i="1"/>
  <c r="AK681" i="1"/>
  <c r="AL681" i="1"/>
  <c r="AM681" i="1"/>
  <c r="AN681" i="1"/>
  <c r="AO681" i="1"/>
  <c r="AP681" i="1"/>
  <c r="AG682" i="1"/>
  <c r="AH682" i="1"/>
  <c r="AI682" i="1"/>
  <c r="AJ682" i="1"/>
  <c r="AK682" i="1"/>
  <c r="AL682" i="1"/>
  <c r="AM682" i="1"/>
  <c r="AN682" i="1"/>
  <c r="AO682" i="1"/>
  <c r="AP682" i="1"/>
  <c r="AG683" i="1"/>
  <c r="AH683" i="1"/>
  <c r="AI683" i="1"/>
  <c r="AJ683" i="1"/>
  <c r="AK683" i="1"/>
  <c r="AL683" i="1"/>
  <c r="AM683" i="1"/>
  <c r="AN683" i="1"/>
  <c r="AO683" i="1"/>
  <c r="AP683" i="1"/>
  <c r="AG684" i="1"/>
  <c r="AH684" i="1"/>
  <c r="AI684" i="1"/>
  <c r="AJ684" i="1"/>
  <c r="AK684" i="1"/>
  <c r="AL684" i="1"/>
  <c r="AM684" i="1"/>
  <c r="AN684" i="1"/>
  <c r="AO684" i="1"/>
  <c r="AP684" i="1"/>
  <c r="AG685" i="1"/>
  <c r="AH685" i="1"/>
  <c r="AI685" i="1"/>
  <c r="AJ685" i="1"/>
  <c r="AK685" i="1"/>
  <c r="AL685" i="1"/>
  <c r="AM685" i="1"/>
  <c r="AN685" i="1"/>
  <c r="AO685" i="1"/>
  <c r="AP685" i="1"/>
  <c r="AG686" i="1"/>
  <c r="AH686" i="1"/>
  <c r="AI686" i="1"/>
  <c r="AJ686" i="1"/>
  <c r="AK686" i="1"/>
  <c r="AL686" i="1"/>
  <c r="AM686" i="1"/>
  <c r="AN686" i="1"/>
  <c r="AO686" i="1"/>
  <c r="AP686" i="1"/>
  <c r="AG687" i="1"/>
  <c r="AH687" i="1"/>
  <c r="AI687" i="1"/>
  <c r="AJ687" i="1"/>
  <c r="AK687" i="1"/>
  <c r="AL687" i="1"/>
  <c r="AM687" i="1"/>
  <c r="AN687" i="1"/>
  <c r="AO687" i="1"/>
  <c r="AP687" i="1"/>
  <c r="AG688" i="1"/>
  <c r="AH688" i="1"/>
  <c r="AI688" i="1"/>
  <c r="AJ688" i="1"/>
  <c r="AK688" i="1"/>
  <c r="AL688" i="1"/>
  <c r="AM688" i="1"/>
  <c r="AN688" i="1"/>
  <c r="AO688" i="1"/>
  <c r="AP688" i="1"/>
  <c r="AG689" i="1"/>
  <c r="AH689" i="1"/>
  <c r="AI689" i="1"/>
  <c r="AJ689" i="1"/>
  <c r="AK689" i="1"/>
  <c r="AL689" i="1"/>
  <c r="AM689" i="1"/>
  <c r="AN689" i="1"/>
  <c r="AO689" i="1"/>
  <c r="AP689" i="1"/>
  <c r="AG690" i="1"/>
  <c r="AH690" i="1"/>
  <c r="AI690" i="1"/>
  <c r="AJ690" i="1"/>
  <c r="AK690" i="1"/>
  <c r="AL690" i="1"/>
  <c r="AM690" i="1"/>
  <c r="AN690" i="1"/>
  <c r="AO690" i="1"/>
  <c r="AP690" i="1"/>
  <c r="AG691" i="1"/>
  <c r="AH691" i="1"/>
  <c r="AI691" i="1"/>
  <c r="AJ691" i="1"/>
  <c r="AK691" i="1"/>
  <c r="AL691" i="1"/>
  <c r="AM691" i="1"/>
  <c r="AN691" i="1"/>
  <c r="AO691" i="1"/>
  <c r="AP691" i="1"/>
  <c r="AG692" i="1"/>
  <c r="AH692" i="1"/>
  <c r="AI692" i="1"/>
  <c r="AJ692" i="1"/>
  <c r="AK692" i="1"/>
  <c r="AL692" i="1"/>
  <c r="AM692" i="1"/>
  <c r="AN692" i="1"/>
  <c r="AO692" i="1"/>
  <c r="AP692" i="1"/>
  <c r="AG693" i="1"/>
  <c r="AH693" i="1"/>
  <c r="AI693" i="1"/>
  <c r="AJ693" i="1"/>
  <c r="AK693" i="1"/>
  <c r="AL693" i="1"/>
  <c r="AM693" i="1"/>
  <c r="AN693" i="1"/>
  <c r="AO693" i="1"/>
  <c r="AP693" i="1"/>
  <c r="AG694" i="1"/>
  <c r="AH694" i="1"/>
  <c r="AI694" i="1"/>
  <c r="AJ694" i="1"/>
  <c r="AK694" i="1"/>
  <c r="AL694" i="1"/>
  <c r="AM694" i="1"/>
  <c r="AN694" i="1"/>
  <c r="AO694" i="1"/>
  <c r="AP694" i="1"/>
  <c r="AG695" i="1"/>
  <c r="AH695" i="1"/>
  <c r="AI695" i="1"/>
  <c r="AJ695" i="1"/>
  <c r="AK695" i="1"/>
  <c r="AL695" i="1"/>
  <c r="AM695" i="1"/>
  <c r="AN695" i="1"/>
  <c r="AO695" i="1"/>
  <c r="AP695" i="1"/>
  <c r="AG696" i="1"/>
  <c r="AH696" i="1"/>
  <c r="AI696" i="1"/>
  <c r="AJ696" i="1"/>
  <c r="AK696" i="1"/>
  <c r="AL696" i="1"/>
  <c r="AM696" i="1"/>
  <c r="AN696" i="1"/>
  <c r="AO696" i="1"/>
  <c r="AP696" i="1"/>
  <c r="AG697" i="1"/>
  <c r="AH697" i="1"/>
  <c r="AI697" i="1"/>
  <c r="AJ697" i="1"/>
  <c r="AK697" i="1"/>
  <c r="AL697" i="1"/>
  <c r="AM697" i="1"/>
  <c r="AN697" i="1"/>
  <c r="AO697" i="1"/>
  <c r="AP697" i="1"/>
  <c r="AG698" i="1"/>
  <c r="AH698" i="1"/>
  <c r="AI698" i="1"/>
  <c r="AJ698" i="1"/>
  <c r="AK698" i="1"/>
  <c r="AL698" i="1"/>
  <c r="AM698" i="1"/>
  <c r="AN698" i="1"/>
  <c r="AO698" i="1"/>
  <c r="AP698" i="1"/>
  <c r="AG699" i="1"/>
  <c r="AH699" i="1"/>
  <c r="AI699" i="1"/>
  <c r="AJ699" i="1"/>
  <c r="AK699" i="1"/>
  <c r="AL699" i="1"/>
  <c r="AM699" i="1"/>
  <c r="AN699" i="1"/>
  <c r="AO699" i="1"/>
  <c r="AP699" i="1"/>
  <c r="AG700" i="1"/>
  <c r="AH700" i="1"/>
  <c r="AI700" i="1"/>
  <c r="AJ700" i="1"/>
  <c r="AK700" i="1"/>
  <c r="AL700" i="1"/>
  <c r="AM700" i="1"/>
  <c r="AN700" i="1"/>
  <c r="AO700" i="1"/>
  <c r="AP700" i="1"/>
  <c r="AG701" i="1"/>
  <c r="AH701" i="1"/>
  <c r="AI701" i="1"/>
  <c r="AJ701" i="1"/>
  <c r="AK701" i="1"/>
  <c r="AL701" i="1"/>
  <c r="AM701" i="1"/>
  <c r="AN701" i="1"/>
  <c r="AO701" i="1"/>
  <c r="AP701" i="1"/>
  <c r="AG702" i="1"/>
  <c r="AH702" i="1"/>
  <c r="AI702" i="1"/>
  <c r="AJ702" i="1"/>
  <c r="AK702" i="1"/>
  <c r="AL702" i="1"/>
  <c r="AM702" i="1"/>
  <c r="AN702" i="1"/>
  <c r="AO702" i="1"/>
  <c r="AP702" i="1"/>
  <c r="AG703" i="1"/>
  <c r="AH703" i="1"/>
  <c r="AI703" i="1"/>
  <c r="AJ703" i="1"/>
  <c r="AK703" i="1"/>
  <c r="AL703" i="1"/>
  <c r="AM703" i="1"/>
  <c r="AN703" i="1"/>
  <c r="AO703" i="1"/>
  <c r="AP703" i="1"/>
  <c r="AG704" i="1"/>
  <c r="AH704" i="1"/>
  <c r="AI704" i="1"/>
  <c r="AJ704" i="1"/>
  <c r="AK704" i="1"/>
  <c r="AL704" i="1"/>
  <c r="AM704" i="1"/>
  <c r="AN704" i="1"/>
  <c r="AO704" i="1"/>
  <c r="AP704" i="1"/>
  <c r="AG705" i="1"/>
  <c r="AH705" i="1"/>
  <c r="AI705" i="1"/>
  <c r="AJ705" i="1"/>
  <c r="AK705" i="1"/>
  <c r="AL705" i="1"/>
  <c r="AM705" i="1"/>
  <c r="AN705" i="1"/>
  <c r="AO705" i="1"/>
  <c r="AP705" i="1"/>
  <c r="AG706" i="1"/>
  <c r="AH706" i="1"/>
  <c r="AI706" i="1"/>
  <c r="AJ706" i="1"/>
  <c r="AK706" i="1"/>
  <c r="AL706" i="1"/>
  <c r="AM706" i="1"/>
  <c r="AN706" i="1"/>
  <c r="AO706" i="1"/>
  <c r="AP706" i="1"/>
  <c r="AG707" i="1"/>
  <c r="AH707" i="1"/>
  <c r="AI707" i="1"/>
  <c r="AJ707" i="1"/>
  <c r="AK707" i="1"/>
  <c r="AL707" i="1"/>
  <c r="AM707" i="1"/>
  <c r="AN707" i="1"/>
  <c r="AO707" i="1"/>
  <c r="AP707" i="1"/>
  <c r="AG708" i="1"/>
  <c r="AH708" i="1"/>
  <c r="AI708" i="1"/>
  <c r="AJ708" i="1"/>
  <c r="AK708" i="1"/>
  <c r="AL708" i="1"/>
  <c r="AM708" i="1"/>
  <c r="AN708" i="1"/>
  <c r="AO708" i="1"/>
  <c r="AP708" i="1"/>
  <c r="AG709" i="1"/>
  <c r="AH709" i="1"/>
  <c r="AI709" i="1"/>
  <c r="AJ709" i="1"/>
  <c r="AK709" i="1"/>
  <c r="AL709" i="1"/>
  <c r="AM709" i="1"/>
  <c r="AN709" i="1"/>
  <c r="AO709" i="1"/>
  <c r="AP709" i="1"/>
  <c r="AG710" i="1"/>
  <c r="AH710" i="1"/>
  <c r="AI710" i="1"/>
  <c r="AJ710" i="1"/>
  <c r="AK710" i="1"/>
  <c r="AL710" i="1"/>
  <c r="AM710" i="1"/>
  <c r="AN710" i="1"/>
  <c r="AO710" i="1"/>
  <c r="AP710" i="1"/>
  <c r="AG711" i="1"/>
  <c r="AH711" i="1"/>
  <c r="AI711" i="1"/>
  <c r="AJ711" i="1"/>
  <c r="AK711" i="1"/>
  <c r="AL711" i="1"/>
  <c r="AM711" i="1"/>
  <c r="AN711" i="1"/>
  <c r="AO711" i="1"/>
  <c r="AP711" i="1"/>
  <c r="AG712" i="1"/>
  <c r="AH712" i="1"/>
  <c r="AI712" i="1"/>
  <c r="AJ712" i="1"/>
  <c r="AK712" i="1"/>
  <c r="AL712" i="1"/>
  <c r="AM712" i="1"/>
  <c r="AN712" i="1"/>
  <c r="AO712" i="1"/>
  <c r="AP712" i="1"/>
  <c r="AG713" i="1"/>
  <c r="AH713" i="1"/>
  <c r="AI713" i="1"/>
  <c r="AJ713" i="1"/>
  <c r="AK713" i="1"/>
  <c r="AL713" i="1"/>
  <c r="AM713" i="1"/>
  <c r="AN713" i="1"/>
  <c r="AO713" i="1"/>
  <c r="AP713" i="1"/>
  <c r="AG714" i="1"/>
  <c r="AH714" i="1"/>
  <c r="AI714" i="1"/>
  <c r="AJ714" i="1"/>
  <c r="AK714" i="1"/>
  <c r="AL714" i="1"/>
  <c r="AM714" i="1"/>
  <c r="AN714" i="1"/>
  <c r="AO714" i="1"/>
  <c r="AP714" i="1"/>
  <c r="AG715" i="1"/>
  <c r="AH715" i="1"/>
  <c r="AI715" i="1"/>
  <c r="AJ715" i="1"/>
  <c r="AK715" i="1"/>
  <c r="AL715" i="1"/>
  <c r="AM715" i="1"/>
  <c r="AN715" i="1"/>
  <c r="AO715" i="1"/>
  <c r="AP715" i="1"/>
  <c r="AG716" i="1"/>
  <c r="AH716" i="1"/>
  <c r="AI716" i="1"/>
  <c r="AJ716" i="1"/>
  <c r="AK716" i="1"/>
  <c r="AL716" i="1"/>
  <c r="AM716" i="1"/>
  <c r="AN716" i="1"/>
  <c r="AO716" i="1"/>
  <c r="AP716" i="1"/>
  <c r="AG717" i="1"/>
  <c r="AH717" i="1"/>
  <c r="AI717" i="1"/>
  <c r="AJ717" i="1"/>
  <c r="AK717" i="1"/>
  <c r="AL717" i="1"/>
  <c r="AM717" i="1"/>
  <c r="AN717" i="1"/>
  <c r="AO717" i="1"/>
  <c r="AP717" i="1"/>
  <c r="AG718" i="1"/>
  <c r="AH718" i="1"/>
  <c r="AI718" i="1"/>
  <c r="AJ718" i="1"/>
  <c r="AK718" i="1"/>
  <c r="AL718" i="1"/>
  <c r="AM718" i="1"/>
  <c r="AN718" i="1"/>
  <c r="AO718" i="1"/>
  <c r="AP718" i="1"/>
  <c r="AG719" i="1"/>
  <c r="AH719" i="1"/>
  <c r="AI719" i="1"/>
  <c r="AJ719" i="1"/>
  <c r="AK719" i="1"/>
  <c r="AL719" i="1"/>
  <c r="AM719" i="1"/>
  <c r="AN719" i="1"/>
  <c r="AO719" i="1"/>
  <c r="AP719" i="1"/>
  <c r="AG720" i="1"/>
  <c r="AH720" i="1"/>
  <c r="AI720" i="1"/>
  <c r="AJ720" i="1"/>
  <c r="AK720" i="1"/>
  <c r="AL720" i="1"/>
  <c r="AM720" i="1"/>
  <c r="AN720" i="1"/>
  <c r="AO720" i="1"/>
  <c r="AP720" i="1"/>
  <c r="AG721" i="1"/>
  <c r="AH721" i="1"/>
  <c r="AI721" i="1"/>
  <c r="AJ721" i="1"/>
  <c r="AK721" i="1"/>
  <c r="AL721" i="1"/>
  <c r="AM721" i="1"/>
  <c r="AN721" i="1"/>
  <c r="AO721" i="1"/>
  <c r="AP721" i="1"/>
  <c r="AG722" i="1"/>
  <c r="AH722" i="1"/>
  <c r="AI722" i="1"/>
  <c r="AJ722" i="1"/>
  <c r="AK722" i="1"/>
  <c r="AL722" i="1"/>
  <c r="AM722" i="1"/>
  <c r="AN722" i="1"/>
  <c r="AO722" i="1"/>
  <c r="AP722" i="1"/>
  <c r="AG723" i="1"/>
  <c r="AH723" i="1"/>
  <c r="AI723" i="1"/>
  <c r="AJ723" i="1"/>
  <c r="AK723" i="1"/>
  <c r="AL723" i="1"/>
  <c r="AM723" i="1"/>
  <c r="AN723" i="1"/>
  <c r="AO723" i="1"/>
  <c r="AP723" i="1"/>
  <c r="AG724" i="1"/>
  <c r="AH724" i="1"/>
  <c r="AI724" i="1"/>
  <c r="AJ724" i="1"/>
  <c r="AK724" i="1"/>
  <c r="AL724" i="1"/>
  <c r="AM724" i="1"/>
  <c r="AN724" i="1"/>
  <c r="AO724" i="1"/>
  <c r="AP724" i="1"/>
  <c r="AG725" i="1"/>
  <c r="AH725" i="1"/>
  <c r="AI725" i="1"/>
  <c r="AJ725" i="1"/>
  <c r="AK725" i="1"/>
  <c r="AL725" i="1"/>
  <c r="AM725" i="1"/>
  <c r="AN725" i="1"/>
  <c r="AO725" i="1"/>
  <c r="AP725" i="1"/>
  <c r="AG726" i="1"/>
  <c r="AH726" i="1"/>
  <c r="AI726" i="1"/>
  <c r="AJ726" i="1"/>
  <c r="AK726" i="1"/>
  <c r="AL726" i="1"/>
  <c r="AM726" i="1"/>
  <c r="AN726" i="1"/>
  <c r="AO726" i="1"/>
  <c r="AP726" i="1"/>
  <c r="AG727" i="1"/>
  <c r="AH727" i="1"/>
  <c r="AI727" i="1"/>
  <c r="AJ727" i="1"/>
  <c r="AK727" i="1"/>
  <c r="AL727" i="1"/>
  <c r="AM727" i="1"/>
  <c r="AN727" i="1"/>
  <c r="AO727" i="1"/>
  <c r="AP727" i="1"/>
  <c r="AG728" i="1"/>
  <c r="AH728" i="1"/>
  <c r="AI728" i="1"/>
  <c r="AJ728" i="1"/>
  <c r="AK728" i="1"/>
  <c r="AL728" i="1"/>
  <c r="AM728" i="1"/>
  <c r="AN728" i="1"/>
  <c r="AO728" i="1"/>
  <c r="AP728" i="1"/>
  <c r="AG729" i="1"/>
  <c r="AH729" i="1"/>
  <c r="AI729" i="1"/>
  <c r="AJ729" i="1"/>
  <c r="AK729" i="1"/>
  <c r="AL729" i="1"/>
  <c r="AM729" i="1"/>
  <c r="AN729" i="1"/>
  <c r="AO729" i="1"/>
  <c r="AP729" i="1"/>
  <c r="AG730" i="1"/>
  <c r="AH730" i="1"/>
  <c r="AI730" i="1"/>
  <c r="AJ730" i="1"/>
  <c r="AK730" i="1"/>
  <c r="AL730" i="1"/>
  <c r="AM730" i="1"/>
  <c r="AN730" i="1"/>
  <c r="AO730" i="1"/>
  <c r="AP730" i="1"/>
  <c r="AG731" i="1"/>
  <c r="AH731" i="1"/>
  <c r="AI731" i="1"/>
  <c r="AJ731" i="1"/>
  <c r="AK731" i="1"/>
  <c r="AL731" i="1"/>
  <c r="AM731" i="1"/>
  <c r="AN731" i="1"/>
  <c r="AO731" i="1"/>
  <c r="AP731" i="1"/>
  <c r="AG732" i="1"/>
  <c r="AH732" i="1"/>
  <c r="AI732" i="1"/>
  <c r="AJ732" i="1"/>
  <c r="AK732" i="1"/>
  <c r="AL732" i="1"/>
  <c r="AM732" i="1"/>
  <c r="AN732" i="1"/>
  <c r="AO732" i="1"/>
  <c r="AP732" i="1"/>
  <c r="AG733" i="1"/>
  <c r="AH733" i="1"/>
  <c r="AI733" i="1"/>
  <c r="AJ733" i="1"/>
  <c r="AK733" i="1"/>
  <c r="AL733" i="1"/>
  <c r="AM733" i="1"/>
  <c r="AN733" i="1"/>
  <c r="AO733" i="1"/>
  <c r="AP733" i="1"/>
  <c r="AG734" i="1"/>
  <c r="AH734" i="1"/>
  <c r="AI734" i="1"/>
  <c r="AJ734" i="1"/>
  <c r="AK734" i="1"/>
  <c r="AL734" i="1"/>
  <c r="AM734" i="1"/>
  <c r="AN734" i="1"/>
  <c r="AO734" i="1"/>
  <c r="AP734" i="1"/>
  <c r="AG735" i="1"/>
  <c r="AH735" i="1"/>
  <c r="AI735" i="1"/>
  <c r="AJ735" i="1"/>
  <c r="AK735" i="1"/>
  <c r="AL735" i="1"/>
  <c r="AM735" i="1"/>
  <c r="AN735" i="1"/>
  <c r="AO735" i="1"/>
  <c r="AP735" i="1"/>
  <c r="AG736" i="1"/>
  <c r="AH736" i="1"/>
  <c r="AI736" i="1"/>
  <c r="AJ736" i="1"/>
  <c r="AK736" i="1"/>
  <c r="AL736" i="1"/>
  <c r="AM736" i="1"/>
  <c r="AN736" i="1"/>
  <c r="AO736" i="1"/>
  <c r="AP736" i="1"/>
  <c r="AG737" i="1"/>
  <c r="AH737" i="1"/>
  <c r="AI737" i="1"/>
  <c r="AJ737" i="1"/>
  <c r="AK737" i="1"/>
  <c r="AL737" i="1"/>
  <c r="AM737" i="1"/>
  <c r="AN737" i="1"/>
  <c r="AO737" i="1"/>
  <c r="AP737" i="1"/>
  <c r="AG738" i="1"/>
  <c r="AH738" i="1"/>
  <c r="AI738" i="1"/>
  <c r="AJ738" i="1"/>
  <c r="AK738" i="1"/>
  <c r="AL738" i="1"/>
  <c r="AM738" i="1"/>
  <c r="AN738" i="1"/>
  <c r="AO738" i="1"/>
  <c r="AP738" i="1"/>
  <c r="AG739" i="1"/>
  <c r="AH739" i="1"/>
  <c r="AI739" i="1"/>
  <c r="AJ739" i="1"/>
  <c r="AK739" i="1"/>
  <c r="AL739" i="1"/>
  <c r="AM739" i="1"/>
  <c r="AN739" i="1"/>
  <c r="AO739" i="1"/>
  <c r="AP739" i="1"/>
  <c r="AG740" i="1"/>
  <c r="AH740" i="1"/>
  <c r="AI740" i="1"/>
  <c r="AJ740" i="1"/>
  <c r="AK740" i="1"/>
  <c r="AL740" i="1"/>
  <c r="AM740" i="1"/>
  <c r="AN740" i="1"/>
  <c r="AO740" i="1"/>
  <c r="AP740" i="1"/>
  <c r="AG741" i="1"/>
  <c r="AH741" i="1"/>
  <c r="AI741" i="1"/>
  <c r="AJ741" i="1"/>
  <c r="AK741" i="1"/>
  <c r="AL741" i="1"/>
  <c r="AM741" i="1"/>
  <c r="AN741" i="1"/>
  <c r="AO741" i="1"/>
  <c r="AP741" i="1"/>
  <c r="AG742" i="1"/>
  <c r="AH742" i="1"/>
  <c r="AI742" i="1"/>
  <c r="AJ742" i="1"/>
  <c r="AK742" i="1"/>
  <c r="AL742" i="1"/>
  <c r="AM742" i="1"/>
  <c r="AN742" i="1"/>
  <c r="AO742" i="1"/>
  <c r="AP742" i="1"/>
  <c r="AG743" i="1"/>
  <c r="AH743" i="1"/>
  <c r="AI743" i="1"/>
  <c r="AJ743" i="1"/>
  <c r="AK743" i="1"/>
  <c r="AL743" i="1"/>
  <c r="AM743" i="1"/>
  <c r="AN743" i="1"/>
  <c r="AO743" i="1"/>
  <c r="AP743" i="1"/>
  <c r="AG744" i="1"/>
  <c r="AH744" i="1"/>
  <c r="AI744" i="1"/>
  <c r="AJ744" i="1"/>
  <c r="AK744" i="1"/>
  <c r="AL744" i="1"/>
  <c r="AM744" i="1"/>
  <c r="AN744" i="1"/>
  <c r="AO744" i="1"/>
  <c r="AP744" i="1"/>
  <c r="AG745" i="1"/>
  <c r="AH745" i="1"/>
  <c r="AI745" i="1"/>
  <c r="AJ745" i="1"/>
  <c r="AK745" i="1"/>
  <c r="AL745" i="1"/>
  <c r="AM745" i="1"/>
  <c r="AN745" i="1"/>
  <c r="AO745" i="1"/>
  <c r="AP745" i="1"/>
  <c r="AG746" i="1"/>
  <c r="AH746" i="1"/>
  <c r="AI746" i="1"/>
  <c r="AJ746" i="1"/>
  <c r="AK746" i="1"/>
  <c r="AL746" i="1"/>
  <c r="AM746" i="1"/>
  <c r="AN746" i="1"/>
  <c r="AO746" i="1"/>
  <c r="AP746" i="1"/>
  <c r="AG747" i="1"/>
  <c r="AH747" i="1"/>
  <c r="AI747" i="1"/>
  <c r="AJ747" i="1"/>
  <c r="AK747" i="1"/>
  <c r="AL747" i="1"/>
  <c r="AM747" i="1"/>
  <c r="AN747" i="1"/>
  <c r="AO747" i="1"/>
  <c r="AP747" i="1"/>
  <c r="AG748" i="1"/>
  <c r="AH748" i="1"/>
  <c r="AI748" i="1"/>
  <c r="AJ748" i="1"/>
  <c r="AK748" i="1"/>
  <c r="AL748" i="1"/>
  <c r="AM748" i="1"/>
  <c r="AN748" i="1"/>
  <c r="AO748" i="1"/>
  <c r="AP748" i="1"/>
  <c r="AG749" i="1"/>
  <c r="AH749" i="1"/>
  <c r="AI749" i="1"/>
  <c r="AJ749" i="1"/>
  <c r="AK749" i="1"/>
  <c r="AL749" i="1"/>
  <c r="AM749" i="1"/>
  <c r="AN749" i="1"/>
  <c r="AO749" i="1"/>
  <c r="AP749" i="1"/>
  <c r="AG750" i="1"/>
  <c r="AH750" i="1"/>
  <c r="AI750" i="1"/>
  <c r="AJ750" i="1"/>
  <c r="AK750" i="1"/>
  <c r="AL750" i="1"/>
  <c r="AM750" i="1"/>
  <c r="AN750" i="1"/>
  <c r="AO750" i="1"/>
  <c r="AP750" i="1"/>
  <c r="AG751" i="1"/>
  <c r="AH751" i="1"/>
  <c r="AI751" i="1"/>
  <c r="AJ751" i="1"/>
  <c r="AK751" i="1"/>
  <c r="AL751" i="1"/>
  <c r="AM751" i="1"/>
  <c r="AN751" i="1"/>
  <c r="AO751" i="1"/>
  <c r="AP751" i="1"/>
  <c r="AG752" i="1"/>
  <c r="AH752" i="1"/>
  <c r="AI752" i="1"/>
  <c r="AJ752" i="1"/>
  <c r="AK752" i="1"/>
  <c r="AL752" i="1"/>
  <c r="AM752" i="1"/>
  <c r="AN752" i="1"/>
  <c r="AO752" i="1"/>
  <c r="AP752" i="1"/>
  <c r="AG753" i="1"/>
  <c r="AH753" i="1"/>
  <c r="AI753" i="1"/>
  <c r="AJ753" i="1"/>
  <c r="AK753" i="1"/>
  <c r="AL753" i="1"/>
  <c r="AM753" i="1"/>
  <c r="AN753" i="1"/>
  <c r="AO753" i="1"/>
  <c r="AP753" i="1"/>
  <c r="AG754" i="1"/>
  <c r="AH754" i="1"/>
  <c r="AI754" i="1"/>
  <c r="AJ754" i="1"/>
  <c r="AK754" i="1"/>
  <c r="AL754" i="1"/>
  <c r="AM754" i="1"/>
  <c r="AN754" i="1"/>
  <c r="AO754" i="1"/>
  <c r="AP754" i="1"/>
  <c r="AG755" i="1"/>
  <c r="AH755" i="1"/>
  <c r="AI755" i="1"/>
  <c r="AJ755" i="1"/>
  <c r="AK755" i="1"/>
  <c r="AL755" i="1"/>
  <c r="AM755" i="1"/>
  <c r="AN755" i="1"/>
  <c r="AO755" i="1"/>
  <c r="AP755" i="1"/>
  <c r="AG756" i="1"/>
  <c r="AH756" i="1"/>
  <c r="AI756" i="1"/>
  <c r="AJ756" i="1"/>
  <c r="AK756" i="1"/>
  <c r="AL756" i="1"/>
  <c r="AM756" i="1"/>
  <c r="AN756" i="1"/>
  <c r="AO756" i="1"/>
  <c r="AP756" i="1"/>
  <c r="AG757" i="1"/>
  <c r="AH757" i="1"/>
  <c r="AI757" i="1"/>
  <c r="AJ757" i="1"/>
  <c r="AK757" i="1"/>
  <c r="AL757" i="1"/>
  <c r="AM757" i="1"/>
  <c r="AN757" i="1"/>
  <c r="AO757" i="1"/>
  <c r="AP757" i="1"/>
  <c r="AG758" i="1"/>
  <c r="AH758" i="1"/>
  <c r="AI758" i="1"/>
  <c r="AJ758" i="1"/>
  <c r="AK758" i="1"/>
  <c r="AL758" i="1"/>
  <c r="AM758" i="1"/>
  <c r="AN758" i="1"/>
  <c r="AO758" i="1"/>
  <c r="AP758" i="1"/>
  <c r="AG759" i="1"/>
  <c r="AH759" i="1"/>
  <c r="AI759" i="1"/>
  <c r="AJ759" i="1"/>
  <c r="AK759" i="1"/>
  <c r="AL759" i="1"/>
  <c r="AM759" i="1"/>
  <c r="AN759" i="1"/>
  <c r="AO759" i="1"/>
  <c r="AP759" i="1"/>
  <c r="AG760" i="1"/>
  <c r="AH760" i="1"/>
  <c r="AI760" i="1"/>
  <c r="AJ760" i="1"/>
  <c r="AK760" i="1"/>
  <c r="AL760" i="1"/>
  <c r="AM760" i="1"/>
  <c r="AN760" i="1"/>
  <c r="AO760" i="1"/>
  <c r="AP760" i="1"/>
  <c r="AG761" i="1"/>
  <c r="AH761" i="1"/>
  <c r="AI761" i="1"/>
  <c r="AJ761" i="1"/>
  <c r="AK761" i="1"/>
  <c r="AL761" i="1"/>
  <c r="AM761" i="1"/>
  <c r="AN761" i="1"/>
  <c r="AO761" i="1"/>
  <c r="AP761" i="1"/>
  <c r="AG762" i="1"/>
  <c r="AH762" i="1"/>
  <c r="AI762" i="1"/>
  <c r="AJ762" i="1"/>
  <c r="AK762" i="1"/>
  <c r="AL762" i="1"/>
  <c r="AM762" i="1"/>
  <c r="AN762" i="1"/>
  <c r="AO762" i="1"/>
  <c r="AP762" i="1"/>
  <c r="AG763" i="1"/>
  <c r="AH763" i="1"/>
  <c r="AI763" i="1"/>
  <c r="AJ763" i="1"/>
  <c r="AK763" i="1"/>
  <c r="AL763" i="1"/>
  <c r="AM763" i="1"/>
  <c r="AN763" i="1"/>
  <c r="AO763" i="1"/>
  <c r="AP763" i="1"/>
  <c r="AG764" i="1"/>
  <c r="AH764" i="1"/>
  <c r="AI764" i="1"/>
  <c r="AJ764" i="1"/>
  <c r="AK764" i="1"/>
  <c r="AL764" i="1"/>
  <c r="AM764" i="1"/>
  <c r="AN764" i="1"/>
  <c r="AO764" i="1"/>
  <c r="AP764" i="1"/>
  <c r="AG765" i="1"/>
  <c r="AH765" i="1"/>
  <c r="AI765" i="1"/>
  <c r="AJ765" i="1"/>
  <c r="AK765" i="1"/>
  <c r="AL765" i="1"/>
  <c r="AM765" i="1"/>
  <c r="AN765" i="1"/>
  <c r="AO765" i="1"/>
  <c r="AP765" i="1"/>
  <c r="AG766" i="1"/>
  <c r="AH766" i="1"/>
  <c r="AI766" i="1"/>
  <c r="AJ766" i="1"/>
  <c r="AK766" i="1"/>
  <c r="AL766" i="1"/>
  <c r="AM766" i="1"/>
  <c r="AN766" i="1"/>
  <c r="AO766" i="1"/>
  <c r="AP766" i="1"/>
  <c r="AG767" i="1"/>
  <c r="AH767" i="1"/>
  <c r="AI767" i="1"/>
  <c r="AJ767" i="1"/>
  <c r="AK767" i="1"/>
  <c r="AL767" i="1"/>
  <c r="AM767" i="1"/>
  <c r="AN767" i="1"/>
  <c r="AO767" i="1"/>
  <c r="AP767" i="1"/>
  <c r="AG768" i="1"/>
  <c r="AH768" i="1"/>
  <c r="AI768" i="1"/>
  <c r="AJ768" i="1"/>
  <c r="AK768" i="1"/>
  <c r="AL768" i="1"/>
  <c r="AM768" i="1"/>
  <c r="AN768" i="1"/>
  <c r="AO768" i="1"/>
  <c r="AP768" i="1"/>
  <c r="AG769" i="1"/>
  <c r="AH769" i="1"/>
  <c r="AI769" i="1"/>
  <c r="AJ769" i="1"/>
  <c r="AK769" i="1"/>
  <c r="AL769" i="1"/>
  <c r="AM769" i="1"/>
  <c r="AN769" i="1"/>
  <c r="AO769" i="1"/>
  <c r="AP769" i="1"/>
  <c r="AG770" i="1"/>
  <c r="AH770" i="1"/>
  <c r="AI770" i="1"/>
  <c r="AJ770" i="1"/>
  <c r="AK770" i="1"/>
  <c r="AL770" i="1"/>
  <c r="AM770" i="1"/>
  <c r="AN770" i="1"/>
  <c r="AO770" i="1"/>
  <c r="AP770" i="1"/>
  <c r="AG771" i="1"/>
  <c r="AH771" i="1"/>
  <c r="AI771" i="1"/>
  <c r="AJ771" i="1"/>
  <c r="AK771" i="1"/>
  <c r="AL771" i="1"/>
  <c r="AM771" i="1"/>
  <c r="AN771" i="1"/>
  <c r="AO771" i="1"/>
  <c r="AP771" i="1"/>
  <c r="AG772" i="1"/>
  <c r="AH772" i="1"/>
  <c r="AI772" i="1"/>
  <c r="AJ772" i="1"/>
  <c r="AK772" i="1"/>
  <c r="AL772" i="1"/>
  <c r="AM772" i="1"/>
  <c r="AN772" i="1"/>
  <c r="AO772" i="1"/>
  <c r="AP772" i="1"/>
  <c r="AG773" i="1"/>
  <c r="AH773" i="1"/>
  <c r="AI773" i="1"/>
  <c r="AJ773" i="1"/>
  <c r="AK773" i="1"/>
  <c r="AL773" i="1"/>
  <c r="AM773" i="1"/>
  <c r="AN773" i="1"/>
  <c r="AO773" i="1"/>
  <c r="AP773" i="1"/>
  <c r="AG774" i="1"/>
  <c r="AH774" i="1"/>
  <c r="AI774" i="1"/>
  <c r="AJ774" i="1"/>
  <c r="AK774" i="1"/>
  <c r="AL774" i="1"/>
  <c r="AM774" i="1"/>
  <c r="AN774" i="1"/>
  <c r="AO774" i="1"/>
  <c r="AP774" i="1"/>
  <c r="AG775" i="1"/>
  <c r="AH775" i="1"/>
  <c r="AI775" i="1"/>
  <c r="AJ775" i="1"/>
  <c r="AK775" i="1"/>
  <c r="AL775" i="1"/>
  <c r="AM775" i="1"/>
  <c r="AN775" i="1"/>
  <c r="AO775" i="1"/>
  <c r="AP775" i="1"/>
  <c r="AG776" i="1"/>
  <c r="AH776" i="1"/>
  <c r="AI776" i="1"/>
  <c r="AJ776" i="1"/>
  <c r="AK776" i="1"/>
  <c r="AL776" i="1"/>
  <c r="AM776" i="1"/>
  <c r="AN776" i="1"/>
  <c r="AO776" i="1"/>
  <c r="AP776" i="1"/>
  <c r="AG777" i="1"/>
  <c r="AH777" i="1"/>
  <c r="AI777" i="1"/>
  <c r="AJ777" i="1"/>
  <c r="AK777" i="1"/>
  <c r="AL777" i="1"/>
  <c r="AM777" i="1"/>
  <c r="AN777" i="1"/>
  <c r="AO777" i="1"/>
  <c r="AP777" i="1"/>
  <c r="AG778" i="1"/>
  <c r="AH778" i="1"/>
  <c r="AI778" i="1"/>
  <c r="AJ778" i="1"/>
  <c r="AK778" i="1"/>
  <c r="AL778" i="1"/>
  <c r="AM778" i="1"/>
  <c r="AN778" i="1"/>
  <c r="AO778" i="1"/>
  <c r="AP778" i="1"/>
  <c r="AG779" i="1"/>
  <c r="AH779" i="1"/>
  <c r="AI779" i="1"/>
  <c r="AJ779" i="1"/>
  <c r="AK779" i="1"/>
  <c r="AL779" i="1"/>
  <c r="AM779" i="1"/>
  <c r="AN779" i="1"/>
  <c r="AO779" i="1"/>
  <c r="AP779" i="1"/>
  <c r="AG780" i="1"/>
  <c r="AH780" i="1"/>
  <c r="AI780" i="1"/>
  <c r="AJ780" i="1"/>
  <c r="AK780" i="1"/>
  <c r="AL780" i="1"/>
  <c r="AM780" i="1"/>
  <c r="AN780" i="1"/>
  <c r="AO780" i="1"/>
  <c r="AP780" i="1"/>
  <c r="AG781" i="1"/>
  <c r="AH781" i="1"/>
  <c r="AI781" i="1"/>
  <c r="AJ781" i="1"/>
  <c r="AK781" i="1"/>
  <c r="AL781" i="1"/>
  <c r="AM781" i="1"/>
  <c r="AN781" i="1"/>
  <c r="AO781" i="1"/>
  <c r="AP781" i="1"/>
  <c r="AG782" i="1"/>
  <c r="AH782" i="1"/>
  <c r="AI782" i="1"/>
  <c r="AJ782" i="1"/>
  <c r="AK782" i="1"/>
  <c r="AL782" i="1"/>
  <c r="AM782" i="1"/>
  <c r="AN782" i="1"/>
  <c r="AO782" i="1"/>
  <c r="AP782" i="1"/>
  <c r="AG783" i="1"/>
  <c r="AH783" i="1"/>
  <c r="AI783" i="1"/>
  <c r="AJ783" i="1"/>
  <c r="AK783" i="1"/>
  <c r="AL783" i="1"/>
  <c r="AM783" i="1"/>
  <c r="AN783" i="1"/>
  <c r="AO783" i="1"/>
  <c r="AP783" i="1"/>
  <c r="AG784" i="1"/>
  <c r="AH784" i="1"/>
  <c r="AI784" i="1"/>
  <c r="AJ784" i="1"/>
  <c r="AK784" i="1"/>
  <c r="AL784" i="1"/>
  <c r="AM784" i="1"/>
  <c r="AN784" i="1"/>
  <c r="AO784" i="1"/>
  <c r="AP784" i="1"/>
  <c r="AG785" i="1"/>
  <c r="AH785" i="1"/>
  <c r="AI785" i="1"/>
  <c r="AJ785" i="1"/>
  <c r="AK785" i="1"/>
  <c r="AL785" i="1"/>
  <c r="AM785" i="1"/>
  <c r="AN785" i="1"/>
  <c r="AO785" i="1"/>
  <c r="AP785" i="1"/>
  <c r="AG786" i="1"/>
  <c r="AH786" i="1"/>
  <c r="AI786" i="1"/>
  <c r="AJ786" i="1"/>
  <c r="AK786" i="1"/>
  <c r="AL786" i="1"/>
  <c r="AM786" i="1"/>
  <c r="AN786" i="1"/>
  <c r="AO786" i="1"/>
  <c r="AP786" i="1"/>
  <c r="AG787" i="1"/>
  <c r="AH787" i="1"/>
  <c r="AI787" i="1"/>
  <c r="AJ787" i="1"/>
  <c r="AK787" i="1"/>
  <c r="AL787" i="1"/>
  <c r="AM787" i="1"/>
  <c r="AN787" i="1"/>
  <c r="AO787" i="1"/>
  <c r="AP787" i="1"/>
  <c r="AG788" i="1"/>
  <c r="AH788" i="1"/>
  <c r="AI788" i="1"/>
  <c r="AJ788" i="1"/>
  <c r="AK788" i="1"/>
  <c r="AL788" i="1"/>
  <c r="AM788" i="1"/>
  <c r="AN788" i="1"/>
  <c r="AO788" i="1"/>
  <c r="AP788" i="1"/>
  <c r="AG789" i="1"/>
  <c r="AH789" i="1"/>
  <c r="AI789" i="1"/>
  <c r="AJ789" i="1"/>
  <c r="AK789" i="1"/>
  <c r="AL789" i="1"/>
  <c r="AM789" i="1"/>
  <c r="AN789" i="1"/>
  <c r="AO789" i="1"/>
  <c r="AP789" i="1"/>
  <c r="AG790" i="1"/>
  <c r="AH790" i="1"/>
  <c r="AI790" i="1"/>
  <c r="AJ790" i="1"/>
  <c r="AK790" i="1"/>
  <c r="AL790" i="1"/>
  <c r="AM790" i="1"/>
  <c r="AN790" i="1"/>
  <c r="AO790" i="1"/>
  <c r="AP790" i="1"/>
  <c r="AG791" i="1"/>
  <c r="AH791" i="1"/>
  <c r="AI791" i="1"/>
  <c r="AJ791" i="1"/>
  <c r="AK791" i="1"/>
  <c r="AL791" i="1"/>
  <c r="AM791" i="1"/>
  <c r="AN791" i="1"/>
  <c r="AO791" i="1"/>
  <c r="AP791" i="1"/>
  <c r="AG792" i="1"/>
  <c r="AH792" i="1"/>
  <c r="AI792" i="1"/>
  <c r="AJ792" i="1"/>
  <c r="AK792" i="1"/>
  <c r="AL792" i="1"/>
  <c r="AM792" i="1"/>
  <c r="AN792" i="1"/>
  <c r="AO792" i="1"/>
  <c r="AP792" i="1"/>
  <c r="AG793" i="1"/>
  <c r="AH793" i="1"/>
  <c r="AI793" i="1"/>
  <c r="AJ793" i="1"/>
  <c r="AK793" i="1"/>
  <c r="AL793" i="1"/>
  <c r="AM793" i="1"/>
  <c r="AN793" i="1"/>
  <c r="AO793" i="1"/>
  <c r="AP793" i="1"/>
  <c r="AG794" i="1"/>
  <c r="AH794" i="1"/>
  <c r="AI794" i="1"/>
  <c r="AJ794" i="1"/>
  <c r="AK794" i="1"/>
  <c r="AL794" i="1"/>
  <c r="AM794" i="1"/>
  <c r="AN794" i="1"/>
  <c r="AO794" i="1"/>
  <c r="AP794" i="1"/>
  <c r="AG795" i="1"/>
  <c r="AH795" i="1"/>
  <c r="AI795" i="1"/>
  <c r="AJ795" i="1"/>
  <c r="AK795" i="1"/>
  <c r="AL795" i="1"/>
  <c r="AM795" i="1"/>
  <c r="AN795" i="1"/>
  <c r="AO795" i="1"/>
  <c r="AP795" i="1"/>
  <c r="AG796" i="1"/>
  <c r="AH796" i="1"/>
  <c r="AI796" i="1"/>
  <c r="AJ796" i="1"/>
  <c r="AK796" i="1"/>
  <c r="AL796" i="1"/>
  <c r="AM796" i="1"/>
  <c r="AN796" i="1"/>
  <c r="AO796" i="1"/>
  <c r="AP796" i="1"/>
  <c r="AG797" i="1"/>
  <c r="AH797" i="1"/>
  <c r="AI797" i="1"/>
  <c r="AJ797" i="1"/>
  <c r="AK797" i="1"/>
  <c r="AL797" i="1"/>
  <c r="AM797" i="1"/>
  <c r="AN797" i="1"/>
  <c r="AO797" i="1"/>
  <c r="AP797" i="1"/>
  <c r="AG798" i="1"/>
  <c r="AH798" i="1"/>
  <c r="AI798" i="1"/>
  <c r="AJ798" i="1"/>
  <c r="AK798" i="1"/>
  <c r="AL798" i="1"/>
  <c r="AM798" i="1"/>
  <c r="AN798" i="1"/>
  <c r="AO798" i="1"/>
  <c r="AP798" i="1"/>
  <c r="AG799" i="1"/>
  <c r="AH799" i="1"/>
  <c r="AI799" i="1"/>
  <c r="AJ799" i="1"/>
  <c r="AK799" i="1"/>
  <c r="AL799" i="1"/>
  <c r="AM799" i="1"/>
  <c r="AN799" i="1"/>
  <c r="AO799" i="1"/>
  <c r="AP799" i="1"/>
  <c r="AG800" i="1"/>
  <c r="AH800" i="1"/>
  <c r="AI800" i="1"/>
  <c r="AJ800" i="1"/>
  <c r="AK800" i="1"/>
  <c r="AL800" i="1"/>
  <c r="AM800" i="1"/>
  <c r="AN800" i="1"/>
  <c r="AO800" i="1"/>
  <c r="AP800" i="1"/>
  <c r="AG801" i="1"/>
  <c r="AH801" i="1"/>
  <c r="AI801" i="1"/>
  <c r="AJ801" i="1"/>
  <c r="AK801" i="1"/>
  <c r="AL801" i="1"/>
  <c r="AM801" i="1"/>
  <c r="AN801" i="1"/>
  <c r="AO801" i="1"/>
  <c r="AP801" i="1"/>
  <c r="AG802" i="1"/>
  <c r="AH802" i="1"/>
  <c r="AI802" i="1"/>
  <c r="AJ802" i="1"/>
  <c r="AK802" i="1"/>
  <c r="AL802" i="1"/>
  <c r="AM802" i="1"/>
  <c r="AN802" i="1"/>
  <c r="AO802" i="1"/>
  <c r="AP802" i="1"/>
  <c r="AG803" i="1"/>
  <c r="AH803" i="1"/>
  <c r="AI803" i="1"/>
  <c r="AJ803" i="1"/>
  <c r="AK803" i="1"/>
  <c r="AL803" i="1"/>
  <c r="AM803" i="1"/>
  <c r="AN803" i="1"/>
  <c r="AO803" i="1"/>
  <c r="AP803" i="1"/>
  <c r="AG804" i="1"/>
  <c r="AH804" i="1"/>
  <c r="AI804" i="1"/>
  <c r="AJ804" i="1"/>
  <c r="AK804" i="1"/>
  <c r="AL804" i="1"/>
  <c r="AM804" i="1"/>
  <c r="AN804" i="1"/>
  <c r="AO804" i="1"/>
  <c r="AP804" i="1"/>
  <c r="AG805" i="1"/>
  <c r="AH805" i="1"/>
  <c r="AI805" i="1"/>
  <c r="AJ805" i="1"/>
  <c r="AK805" i="1"/>
  <c r="AL805" i="1"/>
  <c r="AM805" i="1"/>
  <c r="AN805" i="1"/>
  <c r="AO805" i="1"/>
  <c r="AP805" i="1"/>
  <c r="AG806" i="1"/>
  <c r="AH806" i="1"/>
  <c r="AI806" i="1"/>
  <c r="AJ806" i="1"/>
  <c r="AK806" i="1"/>
  <c r="AL806" i="1"/>
  <c r="AM806" i="1"/>
  <c r="AN806" i="1"/>
  <c r="AO806" i="1"/>
  <c r="AP806" i="1"/>
  <c r="AG807" i="1"/>
  <c r="AH807" i="1"/>
  <c r="AI807" i="1"/>
  <c r="AJ807" i="1"/>
  <c r="AK807" i="1"/>
  <c r="AL807" i="1"/>
  <c r="AM807" i="1"/>
  <c r="AN807" i="1"/>
  <c r="AO807" i="1"/>
  <c r="AP807" i="1"/>
  <c r="AG808" i="1"/>
  <c r="AH808" i="1"/>
  <c r="AI808" i="1"/>
  <c r="AJ808" i="1"/>
  <c r="AK808" i="1"/>
  <c r="AL808" i="1"/>
  <c r="AM808" i="1"/>
  <c r="AN808" i="1"/>
  <c r="AO808" i="1"/>
  <c r="AP808" i="1"/>
  <c r="AG809" i="1"/>
  <c r="AH809" i="1"/>
  <c r="AI809" i="1"/>
  <c r="AJ809" i="1"/>
  <c r="AK809" i="1"/>
  <c r="AL809" i="1"/>
  <c r="AM809" i="1"/>
  <c r="AN809" i="1"/>
  <c r="AO809" i="1"/>
  <c r="AP809" i="1"/>
  <c r="AG810" i="1"/>
  <c r="AH810" i="1"/>
  <c r="AI810" i="1"/>
  <c r="AJ810" i="1"/>
  <c r="AK810" i="1"/>
  <c r="AL810" i="1"/>
  <c r="AM810" i="1"/>
  <c r="AN810" i="1"/>
  <c r="AO810" i="1"/>
  <c r="AP810" i="1"/>
  <c r="AG811" i="1"/>
  <c r="AH811" i="1"/>
  <c r="AI811" i="1"/>
  <c r="AJ811" i="1"/>
  <c r="AK811" i="1"/>
  <c r="AL811" i="1"/>
  <c r="AM811" i="1"/>
  <c r="AN811" i="1"/>
  <c r="AO811" i="1"/>
  <c r="AP811" i="1"/>
  <c r="AG812" i="1"/>
  <c r="AH812" i="1"/>
  <c r="AI812" i="1"/>
  <c r="AJ812" i="1"/>
  <c r="AK812" i="1"/>
  <c r="AL812" i="1"/>
  <c r="AM812" i="1"/>
  <c r="AN812" i="1"/>
  <c r="AO812" i="1"/>
  <c r="AP812" i="1"/>
  <c r="AG813" i="1"/>
  <c r="AH813" i="1"/>
  <c r="AI813" i="1"/>
  <c r="AJ813" i="1"/>
  <c r="AK813" i="1"/>
  <c r="AL813" i="1"/>
  <c r="AM813" i="1"/>
  <c r="AN813" i="1"/>
  <c r="AO813" i="1"/>
  <c r="AP813" i="1"/>
  <c r="AG814" i="1"/>
  <c r="AH814" i="1"/>
  <c r="AI814" i="1"/>
  <c r="AJ814" i="1"/>
  <c r="AK814" i="1"/>
  <c r="AL814" i="1"/>
  <c r="AM814" i="1"/>
  <c r="AN814" i="1"/>
  <c r="AO814" i="1"/>
  <c r="AP814" i="1"/>
  <c r="AG815" i="1"/>
  <c r="AH815" i="1"/>
  <c r="AI815" i="1"/>
  <c r="AJ815" i="1"/>
  <c r="AK815" i="1"/>
  <c r="AL815" i="1"/>
  <c r="AM815" i="1"/>
  <c r="AN815" i="1"/>
  <c r="AO815" i="1"/>
  <c r="AP815" i="1"/>
  <c r="AG816" i="1"/>
  <c r="AH816" i="1"/>
  <c r="AI816" i="1"/>
  <c r="AJ816" i="1"/>
  <c r="AK816" i="1"/>
  <c r="AL816" i="1"/>
  <c r="AM816" i="1"/>
  <c r="AN816" i="1"/>
  <c r="AO816" i="1"/>
  <c r="AP816" i="1"/>
  <c r="AG817" i="1"/>
  <c r="AH817" i="1"/>
  <c r="AI817" i="1"/>
  <c r="AJ817" i="1"/>
  <c r="AK817" i="1"/>
  <c r="AL817" i="1"/>
  <c r="AM817" i="1"/>
  <c r="AN817" i="1"/>
  <c r="AO817" i="1"/>
  <c r="AP817" i="1"/>
  <c r="AG818" i="1"/>
  <c r="AH818" i="1"/>
  <c r="AI818" i="1"/>
  <c r="AJ818" i="1"/>
  <c r="AK818" i="1"/>
  <c r="AL818" i="1"/>
  <c r="AM818" i="1"/>
  <c r="AN818" i="1"/>
  <c r="AO818" i="1"/>
  <c r="AP818" i="1"/>
  <c r="AG819" i="1"/>
  <c r="AH819" i="1"/>
  <c r="AI819" i="1"/>
  <c r="AJ819" i="1"/>
  <c r="AK819" i="1"/>
  <c r="AL819" i="1"/>
  <c r="AM819" i="1"/>
  <c r="AN819" i="1"/>
  <c r="AO819" i="1"/>
  <c r="AP819" i="1"/>
  <c r="AG820" i="1"/>
  <c r="AH820" i="1"/>
  <c r="AI820" i="1"/>
  <c r="AJ820" i="1"/>
  <c r="AK820" i="1"/>
  <c r="AL820" i="1"/>
  <c r="AM820" i="1"/>
  <c r="AN820" i="1"/>
  <c r="AO820" i="1"/>
  <c r="AP820" i="1"/>
  <c r="AG821" i="1"/>
  <c r="AH821" i="1"/>
  <c r="AI821" i="1"/>
  <c r="AJ821" i="1"/>
  <c r="AK821" i="1"/>
  <c r="AL821" i="1"/>
  <c r="AM821" i="1"/>
  <c r="AN821" i="1"/>
  <c r="AO821" i="1"/>
  <c r="AP821" i="1"/>
  <c r="AG822" i="1"/>
  <c r="AH822" i="1"/>
  <c r="AI822" i="1"/>
  <c r="AJ822" i="1"/>
  <c r="AK822" i="1"/>
  <c r="AL822" i="1"/>
  <c r="AM822" i="1"/>
  <c r="AN822" i="1"/>
  <c r="AO822" i="1"/>
  <c r="AP822" i="1"/>
  <c r="AG823" i="1"/>
  <c r="AH823" i="1"/>
  <c r="AI823" i="1"/>
  <c r="AJ823" i="1"/>
  <c r="AK823" i="1"/>
  <c r="AL823" i="1"/>
  <c r="AM823" i="1"/>
  <c r="AN823" i="1"/>
  <c r="AO823" i="1"/>
  <c r="AP823" i="1"/>
  <c r="AG824" i="1"/>
  <c r="AH824" i="1"/>
  <c r="AI824" i="1"/>
  <c r="AJ824" i="1"/>
  <c r="AK824" i="1"/>
  <c r="AL824" i="1"/>
  <c r="AM824" i="1"/>
  <c r="AN824" i="1"/>
  <c r="AO824" i="1"/>
  <c r="AP824" i="1"/>
  <c r="AG825" i="1"/>
  <c r="AH825" i="1"/>
  <c r="AI825" i="1"/>
  <c r="AJ825" i="1"/>
  <c r="AK825" i="1"/>
  <c r="AL825" i="1"/>
  <c r="AM825" i="1"/>
  <c r="AN825" i="1"/>
  <c r="AO825" i="1"/>
  <c r="AP825" i="1"/>
  <c r="AG826" i="1"/>
  <c r="AH826" i="1"/>
  <c r="AI826" i="1"/>
  <c r="AJ826" i="1"/>
  <c r="AK826" i="1"/>
  <c r="AL826" i="1"/>
  <c r="AM826" i="1"/>
  <c r="AN826" i="1"/>
  <c r="AO826" i="1"/>
  <c r="AP826" i="1"/>
  <c r="AG827" i="1"/>
  <c r="AH827" i="1"/>
  <c r="AI827" i="1"/>
  <c r="AJ827" i="1"/>
  <c r="AK827" i="1"/>
  <c r="AL827" i="1"/>
  <c r="AM827" i="1"/>
  <c r="AN827" i="1"/>
  <c r="AO827" i="1"/>
  <c r="AP827" i="1"/>
  <c r="AG828" i="1"/>
  <c r="AH828" i="1"/>
  <c r="AI828" i="1"/>
  <c r="AJ828" i="1"/>
  <c r="AK828" i="1"/>
  <c r="AL828" i="1"/>
  <c r="AM828" i="1"/>
  <c r="AN828" i="1"/>
  <c r="AO828" i="1"/>
  <c r="AP828" i="1"/>
  <c r="AG829" i="1"/>
  <c r="AH829" i="1"/>
  <c r="AI829" i="1"/>
  <c r="AJ829" i="1"/>
  <c r="AK829" i="1"/>
  <c r="AL829" i="1"/>
  <c r="AM829" i="1"/>
  <c r="AN829" i="1"/>
  <c r="AO829" i="1"/>
  <c r="AP829" i="1"/>
  <c r="AG830" i="1"/>
  <c r="AH830" i="1"/>
  <c r="AI830" i="1"/>
  <c r="AJ830" i="1"/>
  <c r="AK830" i="1"/>
  <c r="AL830" i="1"/>
  <c r="AM830" i="1"/>
  <c r="AN830" i="1"/>
  <c r="AO830" i="1"/>
  <c r="AP830" i="1"/>
  <c r="AG831" i="1"/>
  <c r="AH831" i="1"/>
  <c r="AI831" i="1"/>
  <c r="AJ831" i="1"/>
  <c r="AK831" i="1"/>
  <c r="AL831" i="1"/>
  <c r="AM831" i="1"/>
  <c r="AN831" i="1"/>
  <c r="AO831" i="1"/>
  <c r="AP831" i="1"/>
  <c r="AG832" i="1"/>
  <c r="AH832" i="1"/>
  <c r="AI832" i="1"/>
  <c r="AJ832" i="1"/>
  <c r="AK832" i="1"/>
  <c r="AL832" i="1"/>
  <c r="AM832" i="1"/>
  <c r="AN832" i="1"/>
  <c r="AO832" i="1"/>
  <c r="AP832" i="1"/>
  <c r="AG833" i="1"/>
  <c r="AH833" i="1"/>
  <c r="AI833" i="1"/>
  <c r="AJ833" i="1"/>
  <c r="AK833" i="1"/>
  <c r="AL833" i="1"/>
  <c r="AM833" i="1"/>
  <c r="AN833" i="1"/>
  <c r="AO833" i="1"/>
  <c r="AP833" i="1"/>
  <c r="AG834" i="1"/>
  <c r="AH834" i="1"/>
  <c r="AI834" i="1"/>
  <c r="AJ834" i="1"/>
  <c r="AK834" i="1"/>
  <c r="AL834" i="1"/>
  <c r="AM834" i="1"/>
  <c r="AN834" i="1"/>
  <c r="AO834" i="1"/>
  <c r="AP834" i="1"/>
  <c r="AG835" i="1"/>
  <c r="AH835" i="1"/>
  <c r="AI835" i="1"/>
  <c r="AJ835" i="1"/>
  <c r="AK835" i="1"/>
  <c r="AL835" i="1"/>
  <c r="AM835" i="1"/>
  <c r="AN835" i="1"/>
  <c r="AO835" i="1"/>
  <c r="AP835" i="1"/>
  <c r="AG836" i="1"/>
  <c r="AH836" i="1"/>
  <c r="AI836" i="1"/>
  <c r="AJ836" i="1"/>
  <c r="AK836" i="1"/>
  <c r="AL836" i="1"/>
  <c r="AM836" i="1"/>
  <c r="AN836" i="1"/>
  <c r="AO836" i="1"/>
  <c r="AP836" i="1"/>
  <c r="AG837" i="1"/>
  <c r="AH837" i="1"/>
  <c r="AI837" i="1"/>
  <c r="AJ837" i="1"/>
  <c r="AK837" i="1"/>
  <c r="AL837" i="1"/>
  <c r="AM837" i="1"/>
  <c r="AN837" i="1"/>
  <c r="AO837" i="1"/>
  <c r="AP837" i="1"/>
  <c r="AG838" i="1"/>
  <c r="AH838" i="1"/>
  <c r="AI838" i="1"/>
  <c r="AJ838" i="1"/>
  <c r="AK838" i="1"/>
  <c r="AL838" i="1"/>
  <c r="AM838" i="1"/>
  <c r="AN838" i="1"/>
  <c r="AO838" i="1"/>
  <c r="AP838" i="1"/>
  <c r="AG839" i="1"/>
  <c r="AH839" i="1"/>
  <c r="AI839" i="1"/>
  <c r="AJ839" i="1"/>
  <c r="AK839" i="1"/>
  <c r="AL839" i="1"/>
  <c r="AM839" i="1"/>
  <c r="AN839" i="1"/>
  <c r="AO839" i="1"/>
  <c r="AP839" i="1"/>
  <c r="AG840" i="1"/>
  <c r="AH840" i="1"/>
  <c r="AI840" i="1"/>
  <c r="AJ840" i="1"/>
  <c r="AK840" i="1"/>
  <c r="AL840" i="1"/>
  <c r="AM840" i="1"/>
  <c r="AN840" i="1"/>
  <c r="AO840" i="1"/>
  <c r="AP840" i="1"/>
  <c r="AG841" i="1"/>
  <c r="AH841" i="1"/>
  <c r="AI841" i="1"/>
  <c r="AJ841" i="1"/>
  <c r="AK841" i="1"/>
  <c r="AL841" i="1"/>
  <c r="AM841" i="1"/>
  <c r="AN841" i="1"/>
  <c r="AO841" i="1"/>
  <c r="AP841" i="1"/>
  <c r="AG842" i="1"/>
  <c r="AH842" i="1"/>
  <c r="AI842" i="1"/>
  <c r="AJ842" i="1"/>
  <c r="AK842" i="1"/>
  <c r="AL842" i="1"/>
  <c r="AM842" i="1"/>
  <c r="AN842" i="1"/>
  <c r="AO842" i="1"/>
  <c r="AP842" i="1"/>
  <c r="AG843" i="1"/>
  <c r="AH843" i="1"/>
  <c r="AI843" i="1"/>
  <c r="AJ843" i="1"/>
  <c r="AK843" i="1"/>
  <c r="AL843" i="1"/>
  <c r="AM843" i="1"/>
  <c r="AN843" i="1"/>
  <c r="AO843" i="1"/>
  <c r="AP843" i="1"/>
  <c r="AG844" i="1"/>
  <c r="AH844" i="1"/>
  <c r="AI844" i="1"/>
  <c r="AJ844" i="1"/>
  <c r="AK844" i="1"/>
  <c r="AL844" i="1"/>
  <c r="AM844" i="1"/>
  <c r="AN844" i="1"/>
  <c r="AO844" i="1"/>
  <c r="AP844" i="1"/>
  <c r="AG845" i="1"/>
  <c r="AH845" i="1"/>
  <c r="AI845" i="1"/>
  <c r="AJ845" i="1"/>
  <c r="AK845" i="1"/>
  <c r="AL845" i="1"/>
  <c r="AM845" i="1"/>
  <c r="AN845" i="1"/>
  <c r="AO845" i="1"/>
  <c r="AP845" i="1"/>
  <c r="AG846" i="1"/>
  <c r="AH846" i="1"/>
  <c r="AI846" i="1"/>
  <c r="AJ846" i="1"/>
  <c r="AK846" i="1"/>
  <c r="AL846" i="1"/>
  <c r="AM846" i="1"/>
  <c r="AN846" i="1"/>
  <c r="AO846" i="1"/>
  <c r="AP846" i="1"/>
  <c r="AG847" i="1"/>
  <c r="AH847" i="1"/>
  <c r="AI847" i="1"/>
  <c r="AJ847" i="1"/>
  <c r="AK847" i="1"/>
  <c r="AL847" i="1"/>
  <c r="AM847" i="1"/>
  <c r="AN847" i="1"/>
  <c r="AO847" i="1"/>
  <c r="AP847" i="1"/>
  <c r="AG848" i="1"/>
  <c r="AH848" i="1"/>
  <c r="AI848" i="1"/>
  <c r="AJ848" i="1"/>
  <c r="AK848" i="1"/>
  <c r="AL848" i="1"/>
  <c r="AM848" i="1"/>
  <c r="AN848" i="1"/>
  <c r="AO848" i="1"/>
  <c r="AP848" i="1"/>
  <c r="AG849" i="1"/>
  <c r="AH849" i="1"/>
  <c r="AI849" i="1"/>
  <c r="AJ849" i="1"/>
  <c r="AK849" i="1"/>
  <c r="AL849" i="1"/>
  <c r="AM849" i="1"/>
  <c r="AN849" i="1"/>
  <c r="AO849" i="1"/>
  <c r="AP849" i="1"/>
  <c r="AG850" i="1"/>
  <c r="AH850" i="1"/>
  <c r="AI850" i="1"/>
  <c r="AJ850" i="1"/>
  <c r="AK850" i="1"/>
  <c r="AL850" i="1"/>
  <c r="AM850" i="1"/>
  <c r="AN850" i="1"/>
  <c r="AO850" i="1"/>
  <c r="AP850" i="1"/>
  <c r="AG851" i="1"/>
  <c r="AH851" i="1"/>
  <c r="AI851" i="1"/>
  <c r="AJ851" i="1"/>
  <c r="AK851" i="1"/>
  <c r="AL851" i="1"/>
  <c r="AM851" i="1"/>
  <c r="AN851" i="1"/>
  <c r="AO851" i="1"/>
  <c r="AP851" i="1"/>
  <c r="AG852" i="1"/>
  <c r="AH852" i="1"/>
  <c r="AI852" i="1"/>
  <c r="AJ852" i="1"/>
  <c r="AK852" i="1"/>
  <c r="AL852" i="1"/>
  <c r="AM852" i="1"/>
  <c r="AN852" i="1"/>
  <c r="AO852" i="1"/>
  <c r="AP852" i="1"/>
  <c r="AG853" i="1"/>
  <c r="AH853" i="1"/>
  <c r="AI853" i="1"/>
  <c r="AJ853" i="1"/>
  <c r="AK853" i="1"/>
  <c r="AL853" i="1"/>
  <c r="AM853" i="1"/>
  <c r="AN853" i="1"/>
  <c r="AO853" i="1"/>
  <c r="AP853" i="1"/>
  <c r="AG854" i="1"/>
  <c r="AH854" i="1"/>
  <c r="AI854" i="1"/>
  <c r="AJ854" i="1"/>
  <c r="AK854" i="1"/>
  <c r="AL854" i="1"/>
  <c r="AM854" i="1"/>
  <c r="AN854" i="1"/>
  <c r="AO854" i="1"/>
  <c r="AP854" i="1"/>
  <c r="AG855" i="1"/>
  <c r="AH855" i="1"/>
  <c r="AI855" i="1"/>
  <c r="AJ855" i="1"/>
  <c r="AK855" i="1"/>
  <c r="AL855" i="1"/>
  <c r="AM855" i="1"/>
  <c r="AN855" i="1"/>
  <c r="AO855" i="1"/>
  <c r="AP855" i="1"/>
  <c r="AG856" i="1"/>
  <c r="AH856" i="1"/>
  <c r="AI856" i="1"/>
  <c r="AJ856" i="1"/>
  <c r="AK856" i="1"/>
  <c r="AL856" i="1"/>
  <c r="AM856" i="1"/>
  <c r="AN856" i="1"/>
  <c r="AO856" i="1"/>
  <c r="AP856" i="1"/>
  <c r="AG857" i="1"/>
  <c r="AH857" i="1"/>
  <c r="AI857" i="1"/>
  <c r="AJ857" i="1"/>
  <c r="AK857" i="1"/>
  <c r="AL857" i="1"/>
  <c r="AM857" i="1"/>
  <c r="AN857" i="1"/>
  <c r="AO857" i="1"/>
  <c r="AP857" i="1"/>
  <c r="AG858" i="1"/>
  <c r="AH858" i="1"/>
  <c r="AI858" i="1"/>
  <c r="AJ858" i="1"/>
  <c r="AK858" i="1"/>
  <c r="AL858" i="1"/>
  <c r="AM858" i="1"/>
  <c r="AN858" i="1"/>
  <c r="AO858" i="1"/>
  <c r="AP858" i="1"/>
  <c r="AG859" i="1"/>
  <c r="AH859" i="1"/>
  <c r="AI859" i="1"/>
  <c r="AJ859" i="1"/>
  <c r="AK859" i="1"/>
  <c r="AL859" i="1"/>
  <c r="AM859" i="1"/>
  <c r="AN859" i="1"/>
  <c r="AO859" i="1"/>
  <c r="AP859" i="1"/>
  <c r="AG860" i="1"/>
  <c r="AH860" i="1"/>
  <c r="AI860" i="1"/>
  <c r="AJ860" i="1"/>
  <c r="AK860" i="1"/>
  <c r="AL860" i="1"/>
  <c r="AM860" i="1"/>
  <c r="AN860" i="1"/>
  <c r="AO860" i="1"/>
  <c r="AP860" i="1"/>
  <c r="AG861" i="1"/>
  <c r="AH861" i="1"/>
  <c r="AI861" i="1"/>
  <c r="AJ861" i="1"/>
  <c r="AK861" i="1"/>
  <c r="AL861" i="1"/>
  <c r="AM861" i="1"/>
  <c r="AN861" i="1"/>
  <c r="AO861" i="1"/>
  <c r="AP861" i="1"/>
  <c r="AG862" i="1"/>
  <c r="AH862" i="1"/>
  <c r="AI862" i="1"/>
  <c r="AJ862" i="1"/>
  <c r="AK862" i="1"/>
  <c r="AL862" i="1"/>
  <c r="AM862" i="1"/>
  <c r="AN862" i="1"/>
  <c r="AO862" i="1"/>
  <c r="AP862" i="1"/>
  <c r="AG863" i="1"/>
  <c r="AH863" i="1"/>
  <c r="AI863" i="1"/>
  <c r="AJ863" i="1"/>
  <c r="AK863" i="1"/>
  <c r="AL863" i="1"/>
  <c r="AM863" i="1"/>
  <c r="AN863" i="1"/>
  <c r="AO863" i="1"/>
  <c r="AP863" i="1"/>
  <c r="AG864" i="1"/>
  <c r="AH864" i="1"/>
  <c r="AI864" i="1"/>
  <c r="AJ864" i="1"/>
  <c r="AK864" i="1"/>
  <c r="AL864" i="1"/>
  <c r="AM864" i="1"/>
  <c r="AN864" i="1"/>
  <c r="AO864" i="1"/>
  <c r="AP864" i="1"/>
  <c r="AG865" i="1"/>
  <c r="AH865" i="1"/>
  <c r="AI865" i="1"/>
  <c r="AJ865" i="1"/>
  <c r="AK865" i="1"/>
  <c r="AL865" i="1"/>
  <c r="AM865" i="1"/>
  <c r="AN865" i="1"/>
  <c r="AO865" i="1"/>
  <c r="AP865" i="1"/>
  <c r="AG866" i="1"/>
  <c r="AH866" i="1"/>
  <c r="AI866" i="1"/>
  <c r="AJ866" i="1"/>
  <c r="AK866" i="1"/>
  <c r="AL866" i="1"/>
  <c r="AM866" i="1"/>
  <c r="AN866" i="1"/>
  <c r="AO866" i="1"/>
  <c r="AP866" i="1"/>
  <c r="AG867" i="1"/>
  <c r="AH867" i="1"/>
  <c r="AI867" i="1"/>
  <c r="AJ867" i="1"/>
  <c r="AK867" i="1"/>
  <c r="AL867" i="1"/>
  <c r="AM867" i="1"/>
  <c r="AN867" i="1"/>
  <c r="AO867" i="1"/>
  <c r="AP867" i="1"/>
  <c r="AG868" i="1"/>
  <c r="AH868" i="1"/>
  <c r="AI868" i="1"/>
  <c r="AJ868" i="1"/>
  <c r="AK868" i="1"/>
  <c r="AL868" i="1"/>
  <c r="AM868" i="1"/>
  <c r="AN868" i="1"/>
  <c r="AO868" i="1"/>
  <c r="AP868" i="1"/>
  <c r="AG869" i="1"/>
  <c r="AH869" i="1"/>
  <c r="AI869" i="1"/>
  <c r="AJ869" i="1"/>
  <c r="AK869" i="1"/>
  <c r="AL869" i="1"/>
  <c r="AM869" i="1"/>
  <c r="AN869" i="1"/>
  <c r="AO869" i="1"/>
  <c r="AP869" i="1"/>
  <c r="AG870" i="1"/>
  <c r="AH870" i="1"/>
  <c r="AI870" i="1"/>
  <c r="AJ870" i="1"/>
  <c r="AK870" i="1"/>
  <c r="AL870" i="1"/>
  <c r="AM870" i="1"/>
  <c r="AN870" i="1"/>
  <c r="AO870" i="1"/>
  <c r="AP870" i="1"/>
  <c r="AG871" i="1"/>
  <c r="AH871" i="1"/>
  <c r="AI871" i="1"/>
  <c r="AJ871" i="1"/>
  <c r="AK871" i="1"/>
  <c r="AL871" i="1"/>
  <c r="AM871" i="1"/>
  <c r="AN871" i="1"/>
  <c r="AO871" i="1"/>
  <c r="AP871" i="1"/>
  <c r="AG872" i="1"/>
  <c r="AH872" i="1"/>
  <c r="AI872" i="1"/>
  <c r="AJ872" i="1"/>
  <c r="AK872" i="1"/>
  <c r="AL872" i="1"/>
  <c r="AM872" i="1"/>
  <c r="AN872" i="1"/>
  <c r="AO872" i="1"/>
  <c r="AP872" i="1"/>
  <c r="AG873" i="1"/>
  <c r="AH873" i="1"/>
  <c r="AI873" i="1"/>
  <c r="AJ873" i="1"/>
  <c r="AK873" i="1"/>
  <c r="AL873" i="1"/>
  <c r="AM873" i="1"/>
  <c r="AN873" i="1"/>
  <c r="AO873" i="1"/>
  <c r="AP873" i="1"/>
  <c r="AG874" i="1"/>
  <c r="AH874" i="1"/>
  <c r="AI874" i="1"/>
  <c r="AJ874" i="1"/>
  <c r="AK874" i="1"/>
  <c r="AL874" i="1"/>
  <c r="AM874" i="1"/>
  <c r="AN874" i="1"/>
  <c r="AO874" i="1"/>
  <c r="AP874" i="1"/>
  <c r="AG875" i="1"/>
  <c r="AH875" i="1"/>
  <c r="AI875" i="1"/>
  <c r="AJ875" i="1"/>
  <c r="AK875" i="1"/>
  <c r="AL875" i="1"/>
  <c r="AM875" i="1"/>
  <c r="AN875" i="1"/>
  <c r="AO875" i="1"/>
  <c r="AP875" i="1"/>
  <c r="AG876" i="1"/>
  <c r="AH876" i="1"/>
  <c r="AI876" i="1"/>
  <c r="AJ876" i="1"/>
  <c r="AK876" i="1"/>
  <c r="AL876" i="1"/>
  <c r="AM876" i="1"/>
  <c r="AN876" i="1"/>
  <c r="AO876" i="1"/>
  <c r="AP876" i="1"/>
  <c r="AG877" i="1"/>
  <c r="AH877" i="1"/>
  <c r="AI877" i="1"/>
  <c r="AJ877" i="1"/>
  <c r="AK877" i="1"/>
  <c r="AL877" i="1"/>
  <c r="AM877" i="1"/>
  <c r="AN877" i="1"/>
  <c r="AO877" i="1"/>
  <c r="AP877" i="1"/>
  <c r="AG878" i="1"/>
  <c r="AH878" i="1"/>
  <c r="AI878" i="1"/>
  <c r="AJ878" i="1"/>
  <c r="AK878" i="1"/>
  <c r="AL878" i="1"/>
  <c r="AM878" i="1"/>
  <c r="AN878" i="1"/>
  <c r="AO878" i="1"/>
  <c r="AP878" i="1"/>
  <c r="AG879" i="1"/>
  <c r="AH879" i="1"/>
  <c r="AI879" i="1"/>
  <c r="AJ879" i="1"/>
  <c r="AK879" i="1"/>
  <c r="AL879" i="1"/>
  <c r="AM879" i="1"/>
  <c r="AN879" i="1"/>
  <c r="AO879" i="1"/>
  <c r="AP879" i="1"/>
  <c r="AG880" i="1"/>
  <c r="AH880" i="1"/>
  <c r="AI880" i="1"/>
  <c r="AJ880" i="1"/>
  <c r="AK880" i="1"/>
  <c r="AL880" i="1"/>
  <c r="AM880" i="1"/>
  <c r="AN880" i="1"/>
  <c r="AO880" i="1"/>
  <c r="AP880" i="1"/>
  <c r="AG881" i="1"/>
  <c r="AH881" i="1"/>
  <c r="AI881" i="1"/>
  <c r="AJ881" i="1"/>
  <c r="AK881" i="1"/>
  <c r="AL881" i="1"/>
  <c r="AM881" i="1"/>
  <c r="AN881" i="1"/>
  <c r="AO881" i="1"/>
  <c r="AP881" i="1"/>
  <c r="AG882" i="1"/>
  <c r="AH882" i="1"/>
  <c r="AI882" i="1"/>
  <c r="AJ882" i="1"/>
  <c r="AK882" i="1"/>
  <c r="AL882" i="1"/>
  <c r="AM882" i="1"/>
  <c r="AN882" i="1"/>
  <c r="AO882" i="1"/>
  <c r="AP882" i="1"/>
  <c r="AG883" i="1"/>
  <c r="AH883" i="1"/>
  <c r="AI883" i="1"/>
  <c r="AJ883" i="1"/>
  <c r="AK883" i="1"/>
  <c r="AL883" i="1"/>
  <c r="AM883" i="1"/>
  <c r="AN883" i="1"/>
  <c r="AO883" i="1"/>
  <c r="AP883" i="1"/>
  <c r="AG884" i="1"/>
  <c r="AH884" i="1"/>
  <c r="AI884" i="1"/>
  <c r="AJ884" i="1"/>
  <c r="AK884" i="1"/>
  <c r="AL884" i="1"/>
  <c r="AM884" i="1"/>
  <c r="AN884" i="1"/>
  <c r="AO884" i="1"/>
  <c r="AP884" i="1"/>
  <c r="AG885" i="1"/>
  <c r="AH885" i="1"/>
  <c r="AI885" i="1"/>
  <c r="AJ885" i="1"/>
  <c r="AK885" i="1"/>
  <c r="AL885" i="1"/>
  <c r="AM885" i="1"/>
  <c r="AN885" i="1"/>
  <c r="AO885" i="1"/>
  <c r="AP885" i="1"/>
  <c r="AG886" i="1"/>
  <c r="AH886" i="1"/>
  <c r="AI886" i="1"/>
  <c r="AJ886" i="1"/>
  <c r="AK886" i="1"/>
  <c r="AL886" i="1"/>
  <c r="AM886" i="1"/>
  <c r="AN886" i="1"/>
  <c r="AO886" i="1"/>
  <c r="AP886" i="1"/>
  <c r="AG887" i="1"/>
  <c r="AH887" i="1"/>
  <c r="AI887" i="1"/>
  <c r="AJ887" i="1"/>
  <c r="AK887" i="1"/>
  <c r="AL887" i="1"/>
  <c r="AM887" i="1"/>
  <c r="AN887" i="1"/>
  <c r="AO887" i="1"/>
  <c r="AP887" i="1"/>
  <c r="AG888" i="1"/>
  <c r="AH888" i="1"/>
  <c r="AI888" i="1"/>
  <c r="AJ888" i="1"/>
  <c r="AK888" i="1"/>
  <c r="AL888" i="1"/>
  <c r="AM888" i="1"/>
  <c r="AN888" i="1"/>
  <c r="AO888" i="1"/>
  <c r="AP888" i="1"/>
  <c r="AG889" i="1"/>
  <c r="AH889" i="1"/>
  <c r="AI889" i="1"/>
  <c r="AJ889" i="1"/>
  <c r="AK889" i="1"/>
  <c r="AL889" i="1"/>
  <c r="AM889" i="1"/>
  <c r="AN889" i="1"/>
  <c r="AO889" i="1"/>
  <c r="AP889" i="1"/>
  <c r="AG890" i="1"/>
  <c r="AH890" i="1"/>
  <c r="AI890" i="1"/>
  <c r="AJ890" i="1"/>
  <c r="AK890" i="1"/>
  <c r="AL890" i="1"/>
  <c r="AM890" i="1"/>
  <c r="AN890" i="1"/>
  <c r="AO890" i="1"/>
  <c r="AP890" i="1"/>
  <c r="AG891" i="1"/>
  <c r="AH891" i="1"/>
  <c r="AI891" i="1"/>
  <c r="AJ891" i="1"/>
  <c r="AK891" i="1"/>
  <c r="AL891" i="1"/>
  <c r="AM891" i="1"/>
  <c r="AN891" i="1"/>
  <c r="AO891" i="1"/>
  <c r="AP891" i="1"/>
  <c r="AG892" i="1"/>
  <c r="AH892" i="1"/>
  <c r="AI892" i="1"/>
  <c r="AJ892" i="1"/>
  <c r="AK892" i="1"/>
  <c r="AL892" i="1"/>
  <c r="AM892" i="1"/>
  <c r="AN892" i="1"/>
  <c r="AO892" i="1"/>
  <c r="AP892" i="1"/>
  <c r="AG893" i="1"/>
  <c r="AH893" i="1"/>
  <c r="AI893" i="1"/>
  <c r="AJ893" i="1"/>
  <c r="AK893" i="1"/>
  <c r="AL893" i="1"/>
  <c r="AM893" i="1"/>
  <c r="AN893" i="1"/>
  <c r="AO893" i="1"/>
  <c r="AP893" i="1"/>
  <c r="AG894" i="1"/>
  <c r="AH894" i="1"/>
  <c r="AI894" i="1"/>
  <c r="AJ894" i="1"/>
  <c r="AK894" i="1"/>
  <c r="AL894" i="1"/>
  <c r="AM894" i="1"/>
  <c r="AN894" i="1"/>
  <c r="AO894" i="1"/>
  <c r="AP894" i="1"/>
  <c r="AG895" i="1"/>
  <c r="AH895" i="1"/>
  <c r="AI895" i="1"/>
  <c r="AJ895" i="1"/>
  <c r="AK895" i="1"/>
  <c r="AL895" i="1"/>
  <c r="AM895" i="1"/>
  <c r="AN895" i="1"/>
  <c r="AO895" i="1"/>
  <c r="AP895" i="1"/>
  <c r="AG896" i="1"/>
  <c r="AH896" i="1"/>
  <c r="AI896" i="1"/>
  <c r="AJ896" i="1"/>
  <c r="AK896" i="1"/>
  <c r="AL896" i="1"/>
  <c r="AM896" i="1"/>
  <c r="AN896" i="1"/>
  <c r="AO896" i="1"/>
  <c r="AP896" i="1"/>
  <c r="AG897" i="1"/>
  <c r="AH897" i="1"/>
  <c r="AI897" i="1"/>
  <c r="AJ897" i="1"/>
  <c r="AK897" i="1"/>
  <c r="AL897" i="1"/>
  <c r="AM897" i="1"/>
  <c r="AN897" i="1"/>
  <c r="AO897" i="1"/>
  <c r="AP897" i="1"/>
  <c r="AG898" i="1"/>
  <c r="AH898" i="1"/>
  <c r="AI898" i="1"/>
  <c r="AJ898" i="1"/>
  <c r="AK898" i="1"/>
  <c r="AL898" i="1"/>
  <c r="AM898" i="1"/>
  <c r="AN898" i="1"/>
  <c r="AO898" i="1"/>
  <c r="AP898" i="1"/>
  <c r="AG899" i="1"/>
  <c r="AH899" i="1"/>
  <c r="AI899" i="1"/>
  <c r="AJ899" i="1"/>
  <c r="AK899" i="1"/>
  <c r="AL899" i="1"/>
  <c r="AM899" i="1"/>
  <c r="AN899" i="1"/>
  <c r="AO899" i="1"/>
  <c r="AP899" i="1"/>
  <c r="AG900" i="1"/>
  <c r="AH900" i="1"/>
  <c r="AI900" i="1"/>
  <c r="AJ900" i="1"/>
  <c r="AK900" i="1"/>
  <c r="AL900" i="1"/>
  <c r="AM900" i="1"/>
  <c r="AN900" i="1"/>
  <c r="AO900" i="1"/>
  <c r="AP900" i="1"/>
  <c r="AG901" i="1"/>
  <c r="AH901" i="1"/>
  <c r="AI901" i="1"/>
  <c r="AJ901" i="1"/>
  <c r="AK901" i="1"/>
  <c r="AL901" i="1"/>
  <c r="AM901" i="1"/>
  <c r="AN901" i="1"/>
  <c r="AO901" i="1"/>
  <c r="AP901" i="1"/>
  <c r="AG902" i="1"/>
  <c r="AH902" i="1"/>
  <c r="AI902" i="1"/>
  <c r="AJ902" i="1"/>
  <c r="AK902" i="1"/>
  <c r="AL902" i="1"/>
  <c r="AM902" i="1"/>
  <c r="AN902" i="1"/>
  <c r="AO902" i="1"/>
  <c r="AP902" i="1"/>
  <c r="AG903" i="1"/>
  <c r="AH903" i="1"/>
  <c r="AI903" i="1"/>
  <c r="AJ903" i="1"/>
  <c r="AK903" i="1"/>
  <c r="AL903" i="1"/>
  <c r="AM903" i="1"/>
  <c r="AN903" i="1"/>
  <c r="AO903" i="1"/>
  <c r="AP903" i="1"/>
  <c r="AG904" i="1"/>
  <c r="AH904" i="1"/>
  <c r="AI904" i="1"/>
  <c r="AJ904" i="1"/>
  <c r="AK904" i="1"/>
  <c r="AL904" i="1"/>
  <c r="AM904" i="1"/>
  <c r="AN904" i="1"/>
  <c r="AO904" i="1"/>
  <c r="AP904" i="1"/>
  <c r="AG905" i="1"/>
  <c r="AH905" i="1"/>
  <c r="AI905" i="1"/>
  <c r="AJ905" i="1"/>
  <c r="AK905" i="1"/>
  <c r="AL905" i="1"/>
  <c r="AM905" i="1"/>
  <c r="AN905" i="1"/>
  <c r="AO905" i="1"/>
  <c r="AP905" i="1"/>
  <c r="AG906" i="1"/>
  <c r="AH906" i="1"/>
  <c r="AI906" i="1"/>
  <c r="AJ906" i="1"/>
  <c r="AK906" i="1"/>
  <c r="AL906" i="1"/>
  <c r="AM906" i="1"/>
  <c r="AN906" i="1"/>
  <c r="AO906" i="1"/>
  <c r="AP906" i="1"/>
  <c r="AG907" i="1"/>
  <c r="AH907" i="1"/>
  <c r="AI907" i="1"/>
  <c r="AJ907" i="1"/>
  <c r="AK907" i="1"/>
  <c r="AL907" i="1"/>
  <c r="AM907" i="1"/>
  <c r="AN907" i="1"/>
  <c r="AO907" i="1"/>
  <c r="AP907" i="1"/>
  <c r="AG908" i="1"/>
  <c r="AH908" i="1"/>
  <c r="AI908" i="1"/>
  <c r="AJ908" i="1"/>
  <c r="AK908" i="1"/>
  <c r="AL908" i="1"/>
  <c r="AM908" i="1"/>
  <c r="AN908" i="1"/>
  <c r="AO908" i="1"/>
  <c r="AP908" i="1"/>
  <c r="AG909" i="1"/>
  <c r="AH909" i="1"/>
  <c r="AI909" i="1"/>
  <c r="AJ909" i="1"/>
  <c r="AK909" i="1"/>
  <c r="AL909" i="1"/>
  <c r="AM909" i="1"/>
  <c r="AN909" i="1"/>
  <c r="AO909" i="1"/>
  <c r="AP909" i="1"/>
  <c r="AG910" i="1"/>
  <c r="AH910" i="1"/>
  <c r="AI910" i="1"/>
  <c r="AJ910" i="1"/>
  <c r="AK910" i="1"/>
  <c r="AL910" i="1"/>
  <c r="AM910" i="1"/>
  <c r="AN910" i="1"/>
  <c r="AO910" i="1"/>
  <c r="AP910" i="1"/>
  <c r="AG911" i="1"/>
  <c r="AH911" i="1"/>
  <c r="AI911" i="1"/>
  <c r="AJ911" i="1"/>
  <c r="AK911" i="1"/>
  <c r="AL911" i="1"/>
  <c r="AM911" i="1"/>
  <c r="AN911" i="1"/>
  <c r="AO911" i="1"/>
  <c r="AP911" i="1"/>
  <c r="AG912" i="1"/>
  <c r="AH912" i="1"/>
  <c r="AI912" i="1"/>
  <c r="AJ912" i="1"/>
  <c r="AK912" i="1"/>
  <c r="AL912" i="1"/>
  <c r="AM912" i="1"/>
  <c r="AN912" i="1"/>
  <c r="AO912" i="1"/>
  <c r="AP912" i="1"/>
  <c r="AG913" i="1"/>
  <c r="AH913" i="1"/>
  <c r="AI913" i="1"/>
  <c r="AJ913" i="1"/>
  <c r="AK913" i="1"/>
  <c r="AL913" i="1"/>
  <c r="AM913" i="1"/>
  <c r="AN913" i="1"/>
  <c r="AO913" i="1"/>
  <c r="AP913" i="1"/>
  <c r="AG914" i="1"/>
  <c r="AH914" i="1"/>
  <c r="AI914" i="1"/>
  <c r="AJ914" i="1"/>
  <c r="AK914" i="1"/>
  <c r="AL914" i="1"/>
  <c r="AM914" i="1"/>
  <c r="AN914" i="1"/>
  <c r="AO914" i="1"/>
  <c r="AP914" i="1"/>
  <c r="AG915" i="1"/>
  <c r="AH915" i="1"/>
  <c r="AI915" i="1"/>
  <c r="AJ915" i="1"/>
  <c r="AK915" i="1"/>
  <c r="AL915" i="1"/>
  <c r="AM915" i="1"/>
  <c r="AN915" i="1"/>
  <c r="AO915" i="1"/>
  <c r="AP915" i="1"/>
  <c r="AG916" i="1"/>
  <c r="AH916" i="1"/>
  <c r="AI916" i="1"/>
  <c r="AJ916" i="1"/>
  <c r="AK916" i="1"/>
  <c r="AL916" i="1"/>
  <c r="AM916" i="1"/>
  <c r="AN916" i="1"/>
  <c r="AO916" i="1"/>
  <c r="AP916" i="1"/>
  <c r="AG917" i="1"/>
  <c r="AH917" i="1"/>
  <c r="AI917" i="1"/>
  <c r="AJ917" i="1"/>
  <c r="AK917" i="1"/>
  <c r="AL917" i="1"/>
  <c r="AM917" i="1"/>
  <c r="AN917" i="1"/>
  <c r="AO917" i="1"/>
  <c r="AP917" i="1"/>
  <c r="AG918" i="1"/>
  <c r="AH918" i="1"/>
  <c r="AI918" i="1"/>
  <c r="AJ918" i="1"/>
  <c r="AK918" i="1"/>
  <c r="AL918" i="1"/>
  <c r="AM918" i="1"/>
  <c r="AN918" i="1"/>
  <c r="AO918" i="1"/>
  <c r="AP918" i="1"/>
  <c r="AG919" i="1"/>
  <c r="AH919" i="1"/>
  <c r="AI919" i="1"/>
  <c r="AJ919" i="1"/>
  <c r="AK919" i="1"/>
  <c r="AL919" i="1"/>
  <c r="AM919" i="1"/>
  <c r="AN919" i="1"/>
  <c r="AO919" i="1"/>
  <c r="AP919" i="1"/>
  <c r="AG920" i="1"/>
  <c r="AH920" i="1"/>
  <c r="AI920" i="1"/>
  <c r="AJ920" i="1"/>
  <c r="AK920" i="1"/>
  <c r="AL920" i="1"/>
  <c r="AM920" i="1"/>
  <c r="AN920" i="1"/>
  <c r="AO920" i="1"/>
  <c r="AP920" i="1"/>
  <c r="AG921" i="1"/>
  <c r="AH921" i="1"/>
  <c r="AI921" i="1"/>
  <c r="AJ921" i="1"/>
  <c r="AK921" i="1"/>
  <c r="AL921" i="1"/>
  <c r="AM921" i="1"/>
  <c r="AN921" i="1"/>
  <c r="AO921" i="1"/>
  <c r="AP921" i="1"/>
  <c r="AG922" i="1"/>
  <c r="AH922" i="1"/>
  <c r="AI922" i="1"/>
  <c r="AJ922" i="1"/>
  <c r="AK922" i="1"/>
  <c r="AL922" i="1"/>
  <c r="AM922" i="1"/>
  <c r="AN922" i="1"/>
  <c r="AO922" i="1"/>
  <c r="AP922" i="1"/>
  <c r="AG923" i="1"/>
  <c r="AH923" i="1"/>
  <c r="AI923" i="1"/>
  <c r="AJ923" i="1"/>
  <c r="AK923" i="1"/>
  <c r="AL923" i="1"/>
  <c r="AM923" i="1"/>
  <c r="AN923" i="1"/>
  <c r="AO923" i="1"/>
  <c r="AP923" i="1"/>
  <c r="AG924" i="1"/>
  <c r="AH924" i="1"/>
  <c r="AI924" i="1"/>
  <c r="AJ924" i="1"/>
  <c r="AK924" i="1"/>
  <c r="AL924" i="1"/>
  <c r="AM924" i="1"/>
  <c r="AN924" i="1"/>
  <c r="AO924" i="1"/>
  <c r="AP924" i="1"/>
  <c r="AG925" i="1"/>
  <c r="AH925" i="1"/>
  <c r="AI925" i="1"/>
  <c r="AJ925" i="1"/>
  <c r="AK925" i="1"/>
  <c r="AL925" i="1"/>
  <c r="AM925" i="1"/>
  <c r="AN925" i="1"/>
  <c r="AO925" i="1"/>
  <c r="AP925" i="1"/>
  <c r="AG926" i="1"/>
  <c r="AH926" i="1"/>
  <c r="AI926" i="1"/>
  <c r="AJ926" i="1"/>
  <c r="AK926" i="1"/>
  <c r="AL926" i="1"/>
  <c r="AM926" i="1"/>
  <c r="AN926" i="1"/>
  <c r="AO926" i="1"/>
  <c r="AP926" i="1"/>
  <c r="AG927" i="1"/>
  <c r="AH927" i="1"/>
  <c r="AI927" i="1"/>
  <c r="AJ927" i="1"/>
  <c r="AK927" i="1"/>
  <c r="AL927" i="1"/>
  <c r="AM927" i="1"/>
  <c r="AN927" i="1"/>
  <c r="AO927" i="1"/>
  <c r="AP927" i="1"/>
  <c r="AG928" i="1"/>
  <c r="AH928" i="1"/>
  <c r="AI928" i="1"/>
  <c r="AJ928" i="1"/>
  <c r="AK928" i="1"/>
  <c r="AL928" i="1"/>
  <c r="AM928" i="1"/>
  <c r="AN928" i="1"/>
  <c r="AO928" i="1"/>
  <c r="AP928" i="1"/>
  <c r="AG929" i="1"/>
  <c r="AH929" i="1"/>
  <c r="AI929" i="1"/>
  <c r="AJ929" i="1"/>
  <c r="AK929" i="1"/>
  <c r="AL929" i="1"/>
  <c r="AM929" i="1"/>
  <c r="AN929" i="1"/>
  <c r="AO929" i="1"/>
  <c r="AP929" i="1"/>
  <c r="AG930" i="1"/>
  <c r="AH930" i="1"/>
  <c r="AI930" i="1"/>
  <c r="AJ930" i="1"/>
  <c r="AK930" i="1"/>
  <c r="AL930" i="1"/>
  <c r="AM930" i="1"/>
  <c r="AN930" i="1"/>
  <c r="AO930" i="1"/>
  <c r="AP930" i="1"/>
  <c r="AG931" i="1"/>
  <c r="AH931" i="1"/>
  <c r="AI931" i="1"/>
  <c r="AJ931" i="1"/>
  <c r="AK931" i="1"/>
  <c r="AL931" i="1"/>
  <c r="AM931" i="1"/>
  <c r="AN931" i="1"/>
  <c r="AO931" i="1"/>
  <c r="AP931" i="1"/>
  <c r="AG932" i="1"/>
  <c r="AH932" i="1"/>
  <c r="AI932" i="1"/>
  <c r="AJ932" i="1"/>
  <c r="AK932" i="1"/>
  <c r="AL932" i="1"/>
  <c r="AM932" i="1"/>
  <c r="AN932" i="1"/>
  <c r="AO932" i="1"/>
  <c r="AP932" i="1"/>
  <c r="AG933" i="1"/>
  <c r="AH933" i="1"/>
  <c r="AI933" i="1"/>
  <c r="AJ933" i="1"/>
  <c r="AK933" i="1"/>
  <c r="AL933" i="1"/>
  <c r="AM933" i="1"/>
  <c r="AN933" i="1"/>
  <c r="AO933" i="1"/>
  <c r="AP933" i="1"/>
  <c r="AG934" i="1"/>
  <c r="AH934" i="1"/>
  <c r="AI934" i="1"/>
  <c r="AJ934" i="1"/>
  <c r="AK934" i="1"/>
  <c r="AL934" i="1"/>
  <c r="AM934" i="1"/>
  <c r="AN934" i="1"/>
  <c r="AO934" i="1"/>
  <c r="AP934" i="1"/>
  <c r="AG935" i="1"/>
  <c r="AH935" i="1"/>
  <c r="AI935" i="1"/>
  <c r="AJ935" i="1"/>
  <c r="AK935" i="1"/>
  <c r="AL935" i="1"/>
  <c r="AM935" i="1"/>
  <c r="AN935" i="1"/>
  <c r="AO935" i="1"/>
  <c r="AP935" i="1"/>
  <c r="AG936" i="1"/>
  <c r="AH936" i="1"/>
  <c r="AI936" i="1"/>
  <c r="AJ936" i="1"/>
  <c r="AK936" i="1"/>
  <c r="AL936" i="1"/>
  <c r="AM936" i="1"/>
  <c r="AN936" i="1"/>
  <c r="AO936" i="1"/>
  <c r="AP936" i="1"/>
  <c r="AG937" i="1"/>
  <c r="AH937" i="1"/>
  <c r="AI937" i="1"/>
  <c r="AJ937" i="1"/>
  <c r="AK937" i="1"/>
  <c r="AL937" i="1"/>
  <c r="AM937" i="1"/>
  <c r="AN937" i="1"/>
  <c r="AO937" i="1"/>
  <c r="AP937" i="1"/>
  <c r="AG938" i="1"/>
  <c r="AH938" i="1"/>
  <c r="AI938" i="1"/>
  <c r="AJ938" i="1"/>
  <c r="AK938" i="1"/>
  <c r="AL938" i="1"/>
  <c r="AM938" i="1"/>
  <c r="AN938" i="1"/>
  <c r="AO938" i="1"/>
  <c r="AP938" i="1"/>
  <c r="AG939" i="1"/>
  <c r="AH939" i="1"/>
  <c r="AI939" i="1"/>
  <c r="AJ939" i="1"/>
  <c r="AK939" i="1"/>
  <c r="AL939" i="1"/>
  <c r="AM939" i="1"/>
  <c r="AN939" i="1"/>
  <c r="AO939" i="1"/>
  <c r="AP939" i="1"/>
  <c r="AG940" i="1"/>
  <c r="AH940" i="1"/>
  <c r="AI940" i="1"/>
  <c r="AJ940" i="1"/>
  <c r="AK940" i="1"/>
  <c r="AL940" i="1"/>
  <c r="AM940" i="1"/>
  <c r="AN940" i="1"/>
  <c r="AO940" i="1"/>
  <c r="AP940" i="1"/>
  <c r="AG941" i="1"/>
  <c r="AH941" i="1"/>
  <c r="AI941" i="1"/>
  <c r="AJ941" i="1"/>
  <c r="AK941" i="1"/>
  <c r="AL941" i="1"/>
  <c r="AM941" i="1"/>
  <c r="AN941" i="1"/>
  <c r="AO941" i="1"/>
  <c r="AP941" i="1"/>
  <c r="AG942" i="1"/>
  <c r="AH942" i="1"/>
  <c r="AI942" i="1"/>
  <c r="AJ942" i="1"/>
  <c r="AK942" i="1"/>
  <c r="AL942" i="1"/>
  <c r="AM942" i="1"/>
  <c r="AN942" i="1"/>
  <c r="AO942" i="1"/>
  <c r="AP942" i="1"/>
  <c r="AG943" i="1"/>
  <c r="AH943" i="1"/>
  <c r="AI943" i="1"/>
  <c r="AJ943" i="1"/>
  <c r="AK943" i="1"/>
  <c r="AL943" i="1"/>
  <c r="AM943" i="1"/>
  <c r="AN943" i="1"/>
  <c r="AO943" i="1"/>
  <c r="AP943" i="1"/>
  <c r="AG944" i="1"/>
  <c r="AH944" i="1"/>
  <c r="AI944" i="1"/>
  <c r="AJ944" i="1"/>
  <c r="AK944" i="1"/>
  <c r="AL944" i="1"/>
  <c r="AM944" i="1"/>
  <c r="AN944" i="1"/>
  <c r="AO944" i="1"/>
  <c r="AP944" i="1"/>
  <c r="AG945" i="1"/>
  <c r="AH945" i="1"/>
  <c r="AI945" i="1"/>
  <c r="AJ945" i="1"/>
  <c r="AK945" i="1"/>
  <c r="AL945" i="1"/>
  <c r="AM945" i="1"/>
  <c r="AN945" i="1"/>
  <c r="AO945" i="1"/>
  <c r="AP945" i="1"/>
  <c r="AG946" i="1"/>
  <c r="AH946" i="1"/>
  <c r="AI946" i="1"/>
  <c r="AJ946" i="1"/>
  <c r="AK946" i="1"/>
  <c r="AL946" i="1"/>
  <c r="AM946" i="1"/>
  <c r="AN946" i="1"/>
  <c r="AO946" i="1"/>
  <c r="AP946" i="1"/>
  <c r="AG947" i="1"/>
  <c r="AH947" i="1"/>
  <c r="AI947" i="1"/>
  <c r="AJ947" i="1"/>
  <c r="AK947" i="1"/>
  <c r="AL947" i="1"/>
  <c r="AM947" i="1"/>
  <c r="AN947" i="1"/>
  <c r="AO947" i="1"/>
  <c r="AP947" i="1"/>
  <c r="AG948" i="1"/>
  <c r="AH948" i="1"/>
  <c r="AI948" i="1"/>
  <c r="AJ948" i="1"/>
  <c r="AK948" i="1"/>
  <c r="AL948" i="1"/>
  <c r="AM948" i="1"/>
  <c r="AN948" i="1"/>
  <c r="AO948" i="1"/>
  <c r="AP948" i="1"/>
  <c r="AG949" i="1"/>
  <c r="AH949" i="1"/>
  <c r="AI949" i="1"/>
  <c r="AJ949" i="1"/>
  <c r="AK949" i="1"/>
  <c r="AL949" i="1"/>
  <c r="AM949" i="1"/>
  <c r="AN949" i="1"/>
  <c r="AO949" i="1"/>
  <c r="AP949" i="1"/>
  <c r="AG950" i="1"/>
  <c r="AH950" i="1"/>
  <c r="AI950" i="1"/>
  <c r="AJ950" i="1"/>
  <c r="AK950" i="1"/>
  <c r="AL950" i="1"/>
  <c r="AM950" i="1"/>
  <c r="AN950" i="1"/>
  <c r="AO950" i="1"/>
  <c r="AP950" i="1"/>
  <c r="AG951" i="1"/>
  <c r="AH951" i="1"/>
  <c r="AI951" i="1"/>
  <c r="AJ951" i="1"/>
  <c r="AK951" i="1"/>
  <c r="AL951" i="1"/>
  <c r="AM951" i="1"/>
  <c r="AN951" i="1"/>
  <c r="AO951" i="1"/>
  <c r="AP951" i="1"/>
  <c r="AG952" i="1"/>
  <c r="AH952" i="1"/>
  <c r="AI952" i="1"/>
  <c r="AJ952" i="1"/>
  <c r="AK952" i="1"/>
  <c r="AL952" i="1"/>
  <c r="AM952" i="1"/>
  <c r="AN952" i="1"/>
  <c r="AO952" i="1"/>
  <c r="AP952" i="1"/>
  <c r="AG953" i="1"/>
  <c r="AH953" i="1"/>
  <c r="AI953" i="1"/>
  <c r="AJ953" i="1"/>
  <c r="AK953" i="1"/>
  <c r="AL953" i="1"/>
  <c r="AM953" i="1"/>
  <c r="AN953" i="1"/>
  <c r="AO953" i="1"/>
  <c r="AP953" i="1"/>
  <c r="AG954" i="1"/>
  <c r="AH954" i="1"/>
  <c r="AI954" i="1"/>
  <c r="AJ954" i="1"/>
  <c r="AK954" i="1"/>
  <c r="AL954" i="1"/>
  <c r="AM954" i="1"/>
  <c r="AN954" i="1"/>
  <c r="AO954" i="1"/>
  <c r="AP954" i="1"/>
  <c r="AG955" i="1"/>
  <c r="AH955" i="1"/>
  <c r="AI955" i="1"/>
  <c r="AJ955" i="1"/>
  <c r="AK955" i="1"/>
  <c r="AL955" i="1"/>
  <c r="AM955" i="1"/>
  <c r="AN955" i="1"/>
  <c r="AO955" i="1"/>
  <c r="AP955" i="1"/>
  <c r="AG956" i="1"/>
  <c r="AH956" i="1"/>
  <c r="AI956" i="1"/>
  <c r="AJ956" i="1"/>
  <c r="AK956" i="1"/>
  <c r="AL956" i="1"/>
  <c r="AM956" i="1"/>
  <c r="AN956" i="1"/>
  <c r="AO956" i="1"/>
  <c r="AP956" i="1"/>
  <c r="AG957" i="1"/>
  <c r="AH957" i="1"/>
  <c r="AI957" i="1"/>
  <c r="AJ957" i="1"/>
  <c r="AK957" i="1"/>
  <c r="AL957" i="1"/>
  <c r="AM957" i="1"/>
  <c r="AN957" i="1"/>
  <c r="AO957" i="1"/>
  <c r="AP957" i="1"/>
  <c r="AG958" i="1"/>
  <c r="AH958" i="1"/>
  <c r="AI958" i="1"/>
  <c r="AJ958" i="1"/>
  <c r="AK958" i="1"/>
  <c r="AL958" i="1"/>
  <c r="AM958" i="1"/>
  <c r="AN958" i="1"/>
  <c r="AO958" i="1"/>
  <c r="AP958" i="1"/>
  <c r="AG959" i="1"/>
  <c r="AH959" i="1"/>
  <c r="AI959" i="1"/>
  <c r="AJ959" i="1"/>
  <c r="AK959" i="1"/>
  <c r="AL959" i="1"/>
  <c r="AM959" i="1"/>
  <c r="AN959" i="1"/>
  <c r="AO959" i="1"/>
  <c r="AP959" i="1"/>
  <c r="AG960" i="1"/>
  <c r="AH960" i="1"/>
  <c r="AI960" i="1"/>
  <c r="AJ960" i="1"/>
  <c r="AK960" i="1"/>
  <c r="AL960" i="1"/>
  <c r="AM960" i="1"/>
  <c r="AN960" i="1"/>
  <c r="AO960" i="1"/>
  <c r="AP960" i="1"/>
  <c r="AG961" i="1"/>
  <c r="AH961" i="1"/>
  <c r="AI961" i="1"/>
  <c r="AJ961" i="1"/>
  <c r="AK961" i="1"/>
  <c r="AL961" i="1"/>
  <c r="AM961" i="1"/>
  <c r="AN961" i="1"/>
  <c r="AO961" i="1"/>
  <c r="AP961" i="1"/>
  <c r="AG962" i="1"/>
  <c r="AH962" i="1"/>
  <c r="AI962" i="1"/>
  <c r="AJ962" i="1"/>
  <c r="AK962" i="1"/>
  <c r="AL962" i="1"/>
  <c r="AM962" i="1"/>
  <c r="AN962" i="1"/>
  <c r="AO962" i="1"/>
  <c r="AP962" i="1"/>
  <c r="AG963" i="1"/>
  <c r="AH963" i="1"/>
  <c r="AI963" i="1"/>
  <c r="AJ963" i="1"/>
  <c r="AK963" i="1"/>
  <c r="AL963" i="1"/>
  <c r="AM963" i="1"/>
  <c r="AN963" i="1"/>
  <c r="AO963" i="1"/>
  <c r="AP963" i="1"/>
  <c r="AG964" i="1"/>
  <c r="AH964" i="1"/>
  <c r="AI964" i="1"/>
  <c r="AJ964" i="1"/>
  <c r="AK964" i="1"/>
  <c r="AL964" i="1"/>
  <c r="AM964" i="1"/>
  <c r="AN964" i="1"/>
  <c r="AO964" i="1"/>
  <c r="AP964" i="1"/>
  <c r="AG965" i="1"/>
  <c r="AH965" i="1"/>
  <c r="AI965" i="1"/>
  <c r="AJ965" i="1"/>
  <c r="AK965" i="1"/>
  <c r="AL965" i="1"/>
  <c r="AM965" i="1"/>
  <c r="AN965" i="1"/>
  <c r="AO965" i="1"/>
  <c r="AP965" i="1"/>
  <c r="AG966" i="1"/>
  <c r="AH966" i="1"/>
  <c r="AI966" i="1"/>
  <c r="AJ966" i="1"/>
  <c r="AK966" i="1"/>
  <c r="AL966" i="1"/>
  <c r="AM966" i="1"/>
  <c r="AN966" i="1"/>
  <c r="AO966" i="1"/>
  <c r="AP966" i="1"/>
  <c r="AG967" i="1"/>
  <c r="AH967" i="1"/>
  <c r="AI967" i="1"/>
  <c r="AJ967" i="1"/>
  <c r="AK967" i="1"/>
  <c r="AL967" i="1"/>
  <c r="AM967" i="1"/>
  <c r="AN967" i="1"/>
  <c r="AO967" i="1"/>
  <c r="AP967" i="1"/>
  <c r="AG968" i="1"/>
  <c r="AH968" i="1"/>
  <c r="AI968" i="1"/>
  <c r="AJ968" i="1"/>
  <c r="AK968" i="1"/>
  <c r="AL968" i="1"/>
  <c r="AM968" i="1"/>
  <c r="AN968" i="1"/>
  <c r="AO968" i="1"/>
  <c r="AP968" i="1"/>
  <c r="AG969" i="1"/>
  <c r="AH969" i="1"/>
  <c r="AI969" i="1"/>
  <c r="AJ969" i="1"/>
  <c r="AK969" i="1"/>
  <c r="AL969" i="1"/>
  <c r="AM969" i="1"/>
  <c r="AN969" i="1"/>
  <c r="AO969" i="1"/>
  <c r="AP969" i="1"/>
  <c r="AG970" i="1"/>
  <c r="AH970" i="1"/>
  <c r="AI970" i="1"/>
  <c r="AJ970" i="1"/>
  <c r="AK970" i="1"/>
  <c r="AL970" i="1"/>
  <c r="AM970" i="1"/>
  <c r="AN970" i="1"/>
  <c r="AO970" i="1"/>
  <c r="AP970" i="1"/>
  <c r="AG971" i="1"/>
  <c r="AH971" i="1"/>
  <c r="AI971" i="1"/>
  <c r="AJ971" i="1"/>
  <c r="AK971" i="1"/>
  <c r="AL971" i="1"/>
  <c r="AM971" i="1"/>
  <c r="AN971" i="1"/>
  <c r="AO971" i="1"/>
  <c r="AP971" i="1"/>
  <c r="AG972" i="1"/>
  <c r="AH972" i="1"/>
  <c r="AI972" i="1"/>
  <c r="AJ972" i="1"/>
  <c r="AK972" i="1"/>
  <c r="AL972" i="1"/>
  <c r="AM972" i="1"/>
  <c r="AN972" i="1"/>
  <c r="AO972" i="1"/>
  <c r="AP972" i="1"/>
  <c r="AG973" i="1"/>
  <c r="AH973" i="1"/>
  <c r="AI973" i="1"/>
  <c r="AJ973" i="1"/>
  <c r="AK973" i="1"/>
  <c r="AL973" i="1"/>
  <c r="AM973" i="1"/>
  <c r="AN973" i="1"/>
  <c r="AO973" i="1"/>
  <c r="AP973" i="1"/>
  <c r="AG974" i="1"/>
  <c r="AH974" i="1"/>
  <c r="AI974" i="1"/>
  <c r="AJ974" i="1"/>
  <c r="AK974" i="1"/>
  <c r="AL974" i="1"/>
  <c r="AM974" i="1"/>
  <c r="AN974" i="1"/>
  <c r="AO974" i="1"/>
  <c r="AP974" i="1"/>
  <c r="AG975" i="1"/>
  <c r="AH975" i="1"/>
  <c r="AI975" i="1"/>
  <c r="AJ975" i="1"/>
  <c r="AK975" i="1"/>
  <c r="AL975" i="1"/>
  <c r="AM975" i="1"/>
  <c r="AN975" i="1"/>
  <c r="AO975" i="1"/>
  <c r="AP975" i="1"/>
  <c r="AG976" i="1"/>
  <c r="AH976" i="1"/>
  <c r="AI976" i="1"/>
  <c r="AJ976" i="1"/>
  <c r="AK976" i="1"/>
  <c r="AL976" i="1"/>
  <c r="AM976" i="1"/>
  <c r="AN976" i="1"/>
  <c r="AO976" i="1"/>
  <c r="AP976" i="1"/>
  <c r="AG977" i="1"/>
  <c r="AH977" i="1"/>
  <c r="AI977" i="1"/>
  <c r="AJ977" i="1"/>
  <c r="AK977" i="1"/>
  <c r="AL977" i="1"/>
  <c r="AM977" i="1"/>
  <c r="AN977" i="1"/>
  <c r="AO977" i="1"/>
  <c r="AP977" i="1"/>
  <c r="AG978" i="1"/>
  <c r="AH978" i="1"/>
  <c r="AI978" i="1"/>
  <c r="AJ978" i="1"/>
  <c r="AK978" i="1"/>
  <c r="AL978" i="1"/>
  <c r="AM978" i="1"/>
  <c r="AN978" i="1"/>
  <c r="AO978" i="1"/>
  <c r="AP978" i="1"/>
  <c r="AG979" i="1"/>
  <c r="AH979" i="1"/>
  <c r="AI979" i="1"/>
  <c r="AJ979" i="1"/>
  <c r="AK979" i="1"/>
  <c r="AL979" i="1"/>
  <c r="AM979" i="1"/>
  <c r="AN979" i="1"/>
  <c r="AO979" i="1"/>
  <c r="AP979" i="1"/>
  <c r="AG980" i="1"/>
  <c r="AH980" i="1"/>
  <c r="AI980" i="1"/>
  <c r="AJ980" i="1"/>
  <c r="AK980" i="1"/>
  <c r="AL980" i="1"/>
  <c r="AM980" i="1"/>
  <c r="AN980" i="1"/>
  <c r="AO980" i="1"/>
  <c r="AP980" i="1"/>
  <c r="AG981" i="1"/>
  <c r="AH981" i="1"/>
  <c r="AI981" i="1"/>
  <c r="AJ981" i="1"/>
  <c r="AK981" i="1"/>
  <c r="AL981" i="1"/>
  <c r="AM981" i="1"/>
  <c r="AN981" i="1"/>
  <c r="AO981" i="1"/>
  <c r="AP981" i="1"/>
  <c r="AG982" i="1"/>
  <c r="AH982" i="1"/>
  <c r="AI982" i="1"/>
  <c r="AJ982" i="1"/>
  <c r="AK982" i="1"/>
  <c r="AL982" i="1"/>
  <c r="AM982" i="1"/>
  <c r="AN982" i="1"/>
  <c r="AO982" i="1"/>
  <c r="AP982" i="1"/>
  <c r="AG983" i="1"/>
  <c r="AH983" i="1"/>
  <c r="AI983" i="1"/>
  <c r="AJ983" i="1"/>
  <c r="AK983" i="1"/>
  <c r="AL983" i="1"/>
  <c r="AM983" i="1"/>
  <c r="AN983" i="1"/>
  <c r="AO983" i="1"/>
  <c r="AP983" i="1"/>
  <c r="AG984" i="1"/>
  <c r="AH984" i="1"/>
  <c r="AI984" i="1"/>
  <c r="AJ984" i="1"/>
  <c r="AK984" i="1"/>
  <c r="AL984" i="1"/>
  <c r="AM984" i="1"/>
  <c r="AN984" i="1"/>
  <c r="AO984" i="1"/>
  <c r="AP984" i="1"/>
  <c r="AG985" i="1"/>
  <c r="AH985" i="1"/>
  <c r="AI985" i="1"/>
  <c r="AJ985" i="1"/>
  <c r="AK985" i="1"/>
  <c r="AL985" i="1"/>
  <c r="AM985" i="1"/>
  <c r="AN985" i="1"/>
  <c r="AO985" i="1"/>
  <c r="AP985" i="1"/>
  <c r="AG986" i="1"/>
  <c r="AH986" i="1"/>
  <c r="AI986" i="1"/>
  <c r="AJ986" i="1"/>
  <c r="AK986" i="1"/>
  <c r="AL986" i="1"/>
  <c r="AM986" i="1"/>
  <c r="AN986" i="1"/>
  <c r="AO986" i="1"/>
  <c r="AP986" i="1"/>
  <c r="AG987" i="1"/>
  <c r="AH987" i="1"/>
  <c r="AI987" i="1"/>
  <c r="AJ987" i="1"/>
  <c r="AK987" i="1"/>
  <c r="AL987" i="1"/>
  <c r="AM987" i="1"/>
  <c r="AN987" i="1"/>
  <c r="AO987" i="1"/>
  <c r="AP987" i="1"/>
  <c r="AG988" i="1"/>
  <c r="AH988" i="1"/>
  <c r="AI988" i="1"/>
  <c r="AJ988" i="1"/>
  <c r="AK988" i="1"/>
  <c r="AL988" i="1"/>
  <c r="AM988" i="1"/>
  <c r="AN988" i="1"/>
  <c r="AO988" i="1"/>
  <c r="AP988" i="1"/>
  <c r="AG989" i="1"/>
  <c r="AH989" i="1"/>
  <c r="AI989" i="1"/>
  <c r="AJ989" i="1"/>
  <c r="AK989" i="1"/>
  <c r="AL989" i="1"/>
  <c r="AM989" i="1"/>
  <c r="AN989" i="1"/>
  <c r="AO989" i="1"/>
  <c r="AP989" i="1"/>
  <c r="AG990" i="1"/>
  <c r="AH990" i="1"/>
  <c r="AI990" i="1"/>
  <c r="AJ990" i="1"/>
  <c r="AK990" i="1"/>
  <c r="AL990" i="1"/>
  <c r="AM990" i="1"/>
  <c r="AN990" i="1"/>
  <c r="AO990" i="1"/>
  <c r="AP990" i="1"/>
  <c r="AG991" i="1"/>
  <c r="AH991" i="1"/>
  <c r="AI991" i="1"/>
  <c r="AJ991" i="1"/>
  <c r="AK991" i="1"/>
  <c r="AL991" i="1"/>
  <c r="AM991" i="1"/>
  <c r="AN991" i="1"/>
  <c r="AO991" i="1"/>
  <c r="AP991" i="1"/>
  <c r="AG992" i="1"/>
  <c r="AH992" i="1"/>
  <c r="AI992" i="1"/>
  <c r="AJ992" i="1"/>
  <c r="AK992" i="1"/>
  <c r="AL992" i="1"/>
  <c r="AM992" i="1"/>
  <c r="AN992" i="1"/>
  <c r="AO992" i="1"/>
  <c r="AP992" i="1"/>
  <c r="AG993" i="1"/>
  <c r="AH993" i="1"/>
  <c r="AI993" i="1"/>
  <c r="AJ993" i="1"/>
  <c r="AK993" i="1"/>
  <c r="AL993" i="1"/>
  <c r="AM993" i="1"/>
  <c r="AN993" i="1"/>
  <c r="AO993" i="1"/>
  <c r="AP993" i="1"/>
  <c r="AG994" i="1"/>
  <c r="AH994" i="1"/>
  <c r="AI994" i="1"/>
  <c r="AJ994" i="1"/>
  <c r="AK994" i="1"/>
  <c r="AL994" i="1"/>
  <c r="AM994" i="1"/>
  <c r="AN994" i="1"/>
  <c r="AO994" i="1"/>
  <c r="AP994" i="1"/>
  <c r="AG995" i="1"/>
  <c r="AH995" i="1"/>
  <c r="AI995" i="1"/>
  <c r="AJ995" i="1"/>
  <c r="AK995" i="1"/>
  <c r="AL995" i="1"/>
  <c r="AM995" i="1"/>
  <c r="AN995" i="1"/>
  <c r="AO995" i="1"/>
  <c r="AP995" i="1"/>
  <c r="AG996" i="1"/>
  <c r="AH996" i="1"/>
  <c r="AI996" i="1"/>
  <c r="AJ996" i="1"/>
  <c r="AK996" i="1"/>
  <c r="AL996" i="1"/>
  <c r="AM996" i="1"/>
  <c r="AN996" i="1"/>
  <c r="AO996" i="1"/>
  <c r="AP996" i="1"/>
  <c r="AG997" i="1"/>
  <c r="AH997" i="1"/>
  <c r="AI997" i="1"/>
  <c r="AJ997" i="1"/>
  <c r="AK997" i="1"/>
  <c r="AL997" i="1"/>
  <c r="AM997" i="1"/>
  <c r="AN997" i="1"/>
  <c r="AO997" i="1"/>
  <c r="AP997" i="1"/>
  <c r="AG998" i="1"/>
  <c r="AH998" i="1"/>
  <c r="AI998" i="1"/>
  <c r="AJ998" i="1"/>
  <c r="AK998" i="1"/>
  <c r="AL998" i="1"/>
  <c r="AM998" i="1"/>
  <c r="AN998" i="1"/>
  <c r="AO998" i="1"/>
  <c r="AP998" i="1"/>
  <c r="AG999" i="1"/>
  <c r="AH999" i="1"/>
  <c r="AI999" i="1"/>
  <c r="AJ999" i="1"/>
  <c r="AK999" i="1"/>
  <c r="AL999" i="1"/>
  <c r="AM999" i="1"/>
  <c r="AN999" i="1"/>
  <c r="AO999" i="1"/>
  <c r="AP999" i="1"/>
  <c r="AG1000" i="1"/>
  <c r="AH1000" i="1"/>
  <c r="AI1000" i="1"/>
  <c r="AJ1000" i="1"/>
  <c r="AK1000" i="1"/>
  <c r="AL1000" i="1"/>
  <c r="AM1000" i="1"/>
  <c r="AN1000" i="1"/>
  <c r="AO1000" i="1"/>
  <c r="AP1000" i="1"/>
  <c r="AG1001" i="1"/>
  <c r="AH1001" i="1"/>
  <c r="AI1001" i="1"/>
  <c r="AJ1001" i="1"/>
  <c r="AK1001" i="1"/>
  <c r="AL1001" i="1"/>
  <c r="AM1001" i="1"/>
  <c r="AN1001" i="1"/>
  <c r="AO1001" i="1"/>
  <c r="AP1001" i="1"/>
  <c r="AG1002" i="1"/>
  <c r="AH1002" i="1"/>
  <c r="AI1002" i="1"/>
  <c r="AJ1002" i="1"/>
  <c r="AK1002" i="1"/>
  <c r="AL1002" i="1"/>
  <c r="AM1002" i="1"/>
  <c r="AN1002" i="1"/>
  <c r="AO1002" i="1"/>
  <c r="AP1002" i="1"/>
  <c r="AG1003" i="1"/>
  <c r="AH1003" i="1"/>
  <c r="AI1003" i="1"/>
  <c r="AJ1003" i="1"/>
  <c r="AK1003" i="1"/>
  <c r="AL1003" i="1"/>
  <c r="AM1003" i="1"/>
  <c r="AN1003" i="1"/>
  <c r="AO1003" i="1"/>
  <c r="AP1003" i="1"/>
  <c r="AG1004" i="1"/>
  <c r="AH1004" i="1"/>
  <c r="AI1004" i="1"/>
  <c r="AJ1004" i="1"/>
  <c r="AK1004" i="1"/>
  <c r="AL1004" i="1"/>
  <c r="AM1004" i="1"/>
  <c r="AN1004" i="1"/>
  <c r="AO1004" i="1"/>
  <c r="AP1004" i="1"/>
  <c r="AG1005" i="1"/>
  <c r="AH1005" i="1"/>
  <c r="AI1005" i="1"/>
  <c r="AJ1005" i="1"/>
  <c r="AK1005" i="1"/>
  <c r="AL1005" i="1"/>
  <c r="AM1005" i="1"/>
  <c r="AN1005" i="1"/>
  <c r="AO1005" i="1"/>
  <c r="AP1005" i="1"/>
  <c r="AG1006" i="1"/>
  <c r="AH1006" i="1"/>
  <c r="AI1006" i="1"/>
  <c r="AJ1006" i="1"/>
  <c r="AK1006" i="1"/>
  <c r="AL1006" i="1"/>
  <c r="AM1006" i="1"/>
  <c r="AN1006" i="1"/>
  <c r="AO1006" i="1"/>
  <c r="AP1006" i="1"/>
  <c r="AG1007" i="1"/>
  <c r="AH1007" i="1"/>
  <c r="AI1007" i="1"/>
  <c r="AJ1007" i="1"/>
  <c r="AK1007" i="1"/>
  <c r="AL1007" i="1"/>
  <c r="AM1007" i="1"/>
  <c r="AN1007" i="1"/>
  <c r="AO1007" i="1"/>
  <c r="AP1007" i="1"/>
  <c r="AG1008" i="1"/>
  <c r="AH1008" i="1"/>
  <c r="AI1008" i="1"/>
  <c r="AJ1008" i="1"/>
  <c r="AK1008" i="1"/>
  <c r="AL1008" i="1"/>
  <c r="AM1008" i="1"/>
  <c r="AN1008" i="1"/>
  <c r="AO1008" i="1"/>
  <c r="AP1008" i="1"/>
  <c r="AG1009" i="1"/>
  <c r="AH1009" i="1"/>
  <c r="AI1009" i="1"/>
  <c r="AJ1009" i="1"/>
  <c r="AK1009" i="1"/>
  <c r="AL1009" i="1"/>
  <c r="AM1009" i="1"/>
  <c r="AN1009" i="1"/>
  <c r="AO1009" i="1"/>
  <c r="AP1009" i="1"/>
  <c r="AG1010" i="1"/>
  <c r="AH1010" i="1"/>
  <c r="AI1010" i="1"/>
  <c r="AJ1010" i="1"/>
  <c r="AK1010" i="1"/>
  <c r="AL1010" i="1"/>
  <c r="AM1010" i="1"/>
  <c r="AN1010" i="1"/>
  <c r="AO1010" i="1"/>
  <c r="AP1010" i="1"/>
  <c r="AG1011" i="1"/>
  <c r="AH1011" i="1"/>
  <c r="AI1011" i="1"/>
  <c r="AJ1011" i="1"/>
  <c r="AK1011" i="1"/>
  <c r="AL1011" i="1"/>
  <c r="AM1011" i="1"/>
  <c r="AN1011" i="1"/>
  <c r="AO1011" i="1"/>
  <c r="AP1011" i="1"/>
  <c r="AG1012" i="1"/>
  <c r="AH1012" i="1"/>
  <c r="AI1012" i="1"/>
  <c r="AJ1012" i="1"/>
  <c r="AK1012" i="1"/>
  <c r="AL1012" i="1"/>
  <c r="AM1012" i="1"/>
  <c r="AN1012" i="1"/>
  <c r="AO1012" i="1"/>
  <c r="AP1012" i="1"/>
  <c r="AG1013" i="1"/>
  <c r="AH1013" i="1"/>
  <c r="AI1013" i="1"/>
  <c r="AJ1013" i="1"/>
  <c r="AK1013" i="1"/>
  <c r="AL1013" i="1"/>
  <c r="AM1013" i="1"/>
  <c r="AN1013" i="1"/>
  <c r="AO1013" i="1"/>
  <c r="AP1013" i="1"/>
  <c r="AG1014" i="1"/>
  <c r="AH1014" i="1"/>
  <c r="AI1014" i="1"/>
  <c r="AJ1014" i="1"/>
  <c r="AK1014" i="1"/>
  <c r="AL1014" i="1"/>
  <c r="AM1014" i="1"/>
  <c r="AN1014" i="1"/>
  <c r="AO1014" i="1"/>
  <c r="AP1014" i="1"/>
  <c r="AG1015" i="1"/>
  <c r="AH1015" i="1"/>
  <c r="AI1015" i="1"/>
  <c r="AJ1015" i="1"/>
  <c r="AK1015" i="1"/>
  <c r="AL1015" i="1"/>
  <c r="AM1015" i="1"/>
  <c r="AN1015" i="1"/>
  <c r="AO1015" i="1"/>
  <c r="AP1015" i="1"/>
  <c r="AG1016" i="1"/>
  <c r="AH1016" i="1"/>
  <c r="AI1016" i="1"/>
  <c r="AJ1016" i="1"/>
  <c r="AK1016" i="1"/>
  <c r="AL1016" i="1"/>
  <c r="AM1016" i="1"/>
  <c r="AN1016" i="1"/>
  <c r="AO1016" i="1"/>
  <c r="AP1016" i="1"/>
  <c r="AG1017" i="1"/>
  <c r="AH1017" i="1"/>
  <c r="AI1017" i="1"/>
  <c r="AJ1017" i="1"/>
  <c r="AK1017" i="1"/>
  <c r="AL1017" i="1"/>
  <c r="AM1017" i="1"/>
  <c r="AN1017" i="1"/>
  <c r="AO1017" i="1"/>
  <c r="AP1017" i="1"/>
  <c r="AG1018" i="1"/>
  <c r="AH1018" i="1"/>
  <c r="AI1018" i="1"/>
  <c r="AJ1018" i="1"/>
  <c r="AK1018" i="1"/>
  <c r="AL1018" i="1"/>
  <c r="AM1018" i="1"/>
  <c r="AN1018" i="1"/>
  <c r="AO1018" i="1"/>
  <c r="AP1018" i="1"/>
  <c r="AG1019" i="1"/>
  <c r="AH1019" i="1"/>
  <c r="AI1019" i="1"/>
  <c r="AJ1019" i="1"/>
  <c r="AK1019" i="1"/>
  <c r="AL1019" i="1"/>
  <c r="AM1019" i="1"/>
  <c r="AN1019" i="1"/>
  <c r="AO1019" i="1"/>
  <c r="AP1019" i="1"/>
  <c r="AG1020" i="1"/>
  <c r="AH1020" i="1"/>
  <c r="AI1020" i="1"/>
  <c r="AJ1020" i="1"/>
  <c r="AK1020" i="1"/>
  <c r="AL1020" i="1"/>
  <c r="AM1020" i="1"/>
  <c r="AN1020" i="1"/>
  <c r="AO1020" i="1"/>
  <c r="AP1020" i="1"/>
  <c r="AG1021" i="1"/>
  <c r="AH1021" i="1"/>
  <c r="AI1021" i="1"/>
  <c r="AJ1021" i="1"/>
  <c r="AK1021" i="1"/>
  <c r="AL1021" i="1"/>
  <c r="AM1021" i="1"/>
  <c r="AN1021" i="1"/>
  <c r="AO1021" i="1"/>
  <c r="AP1021" i="1"/>
  <c r="AG1022" i="1"/>
  <c r="AH1022" i="1"/>
  <c r="AI1022" i="1"/>
  <c r="AJ1022" i="1"/>
  <c r="AK1022" i="1"/>
  <c r="AL1022" i="1"/>
  <c r="AM1022" i="1"/>
  <c r="AN1022" i="1"/>
  <c r="AO1022" i="1"/>
  <c r="AP1022" i="1"/>
  <c r="AG1023" i="1"/>
  <c r="AH1023" i="1"/>
  <c r="AI1023" i="1"/>
  <c r="AJ1023" i="1"/>
  <c r="AK1023" i="1"/>
  <c r="AL1023" i="1"/>
  <c r="AM1023" i="1"/>
  <c r="AN1023" i="1"/>
  <c r="AO1023" i="1"/>
  <c r="AP1023" i="1"/>
  <c r="AG1024" i="1"/>
  <c r="AH1024" i="1"/>
  <c r="AI1024" i="1"/>
  <c r="AJ1024" i="1"/>
  <c r="AK1024" i="1"/>
  <c r="AL1024" i="1"/>
  <c r="AM1024" i="1"/>
  <c r="AN1024" i="1"/>
  <c r="AO1024" i="1"/>
  <c r="AP1024" i="1"/>
  <c r="AG1025" i="1"/>
  <c r="AH1025" i="1"/>
  <c r="AI1025" i="1"/>
  <c r="AJ1025" i="1"/>
  <c r="AK1025" i="1"/>
  <c r="AL1025" i="1"/>
  <c r="AM1025" i="1"/>
  <c r="AN1025" i="1"/>
  <c r="AO1025" i="1"/>
  <c r="AP1025" i="1"/>
  <c r="AG1026" i="1"/>
  <c r="AH1026" i="1"/>
  <c r="AI1026" i="1"/>
  <c r="AJ1026" i="1"/>
  <c r="AK1026" i="1"/>
  <c r="AL1026" i="1"/>
  <c r="AM1026" i="1"/>
  <c r="AN1026" i="1"/>
  <c r="AO1026" i="1"/>
  <c r="AP1026" i="1"/>
  <c r="AG1027" i="1"/>
  <c r="AH1027" i="1"/>
  <c r="AI1027" i="1"/>
  <c r="AJ1027" i="1"/>
  <c r="AK1027" i="1"/>
  <c r="AL1027" i="1"/>
  <c r="AM1027" i="1"/>
  <c r="AN1027" i="1"/>
  <c r="AO1027" i="1"/>
  <c r="AP1027" i="1"/>
  <c r="AG1028" i="1"/>
  <c r="AH1028" i="1"/>
  <c r="AI1028" i="1"/>
  <c r="AJ1028" i="1"/>
  <c r="AK1028" i="1"/>
  <c r="AL1028" i="1"/>
  <c r="AM1028" i="1"/>
  <c r="AN1028" i="1"/>
  <c r="AO1028" i="1"/>
  <c r="AP1028" i="1"/>
  <c r="AG1029" i="1"/>
  <c r="AH1029" i="1"/>
  <c r="AI1029" i="1"/>
  <c r="AJ1029" i="1"/>
  <c r="AK1029" i="1"/>
  <c r="AL1029" i="1"/>
  <c r="AM1029" i="1"/>
  <c r="AN1029" i="1"/>
  <c r="AO1029" i="1"/>
  <c r="AP1029" i="1"/>
  <c r="AG1030" i="1"/>
  <c r="AH1030" i="1"/>
  <c r="AI1030" i="1"/>
  <c r="AJ1030" i="1"/>
  <c r="AK1030" i="1"/>
  <c r="AL1030" i="1"/>
  <c r="AM1030" i="1"/>
  <c r="AN1030" i="1"/>
  <c r="AO1030" i="1"/>
  <c r="AP1030" i="1"/>
  <c r="AG1031" i="1"/>
  <c r="AH1031" i="1"/>
  <c r="AI1031" i="1"/>
  <c r="AJ1031" i="1"/>
  <c r="AK1031" i="1"/>
  <c r="AL1031" i="1"/>
  <c r="AM1031" i="1"/>
  <c r="AN1031" i="1"/>
  <c r="AO1031" i="1"/>
  <c r="AP1031" i="1"/>
  <c r="AG1032" i="1"/>
  <c r="AH1032" i="1"/>
  <c r="AI1032" i="1"/>
  <c r="AJ1032" i="1"/>
  <c r="AK1032" i="1"/>
  <c r="AL1032" i="1"/>
  <c r="AM1032" i="1"/>
  <c r="AN1032" i="1"/>
  <c r="AO1032" i="1"/>
  <c r="AP1032" i="1"/>
  <c r="AG1033" i="1"/>
  <c r="AH1033" i="1"/>
  <c r="AI1033" i="1"/>
  <c r="AJ1033" i="1"/>
  <c r="AK1033" i="1"/>
  <c r="AL1033" i="1"/>
  <c r="AM1033" i="1"/>
  <c r="AN1033" i="1"/>
  <c r="AO1033" i="1"/>
  <c r="AP1033" i="1"/>
  <c r="AG1034" i="1"/>
  <c r="AH1034" i="1"/>
  <c r="AI1034" i="1"/>
  <c r="AJ1034" i="1"/>
  <c r="AK1034" i="1"/>
  <c r="AL1034" i="1"/>
  <c r="AM1034" i="1"/>
  <c r="AN1034" i="1"/>
  <c r="AO1034" i="1"/>
  <c r="AP1034" i="1"/>
  <c r="AG1035" i="1"/>
  <c r="AH1035" i="1"/>
  <c r="AI1035" i="1"/>
  <c r="AJ1035" i="1"/>
  <c r="AK1035" i="1"/>
  <c r="AL1035" i="1"/>
  <c r="AM1035" i="1"/>
  <c r="AN1035" i="1"/>
  <c r="AO1035" i="1"/>
  <c r="AP1035" i="1"/>
  <c r="AG1036" i="1"/>
  <c r="AH1036" i="1"/>
  <c r="AI1036" i="1"/>
  <c r="AJ1036" i="1"/>
  <c r="AK1036" i="1"/>
  <c r="AL1036" i="1"/>
  <c r="AM1036" i="1"/>
  <c r="AN1036" i="1"/>
  <c r="AO1036" i="1"/>
  <c r="AP1036" i="1"/>
  <c r="AG1037" i="1"/>
  <c r="AH1037" i="1"/>
  <c r="AI1037" i="1"/>
  <c r="AJ1037" i="1"/>
  <c r="AK1037" i="1"/>
  <c r="AL1037" i="1"/>
  <c r="AM1037" i="1"/>
  <c r="AN1037" i="1"/>
  <c r="AO1037" i="1"/>
  <c r="AP1037" i="1"/>
  <c r="AG1038" i="1"/>
  <c r="AH1038" i="1"/>
  <c r="AI1038" i="1"/>
  <c r="AJ1038" i="1"/>
  <c r="AK1038" i="1"/>
  <c r="AL1038" i="1"/>
  <c r="AM1038" i="1"/>
  <c r="AN1038" i="1"/>
  <c r="AO1038" i="1"/>
  <c r="AP1038" i="1"/>
  <c r="AG1039" i="1"/>
  <c r="AH1039" i="1"/>
  <c r="AI1039" i="1"/>
  <c r="AJ1039" i="1"/>
  <c r="AK1039" i="1"/>
  <c r="AL1039" i="1"/>
  <c r="AM1039" i="1"/>
  <c r="AN1039" i="1"/>
  <c r="AO1039" i="1"/>
  <c r="AP1039" i="1"/>
  <c r="AG1040" i="1"/>
  <c r="AH1040" i="1"/>
  <c r="AI1040" i="1"/>
  <c r="AJ1040" i="1"/>
  <c r="AK1040" i="1"/>
  <c r="AL1040" i="1"/>
  <c r="AM1040" i="1"/>
  <c r="AN1040" i="1"/>
  <c r="AO1040" i="1"/>
  <c r="AP1040" i="1"/>
  <c r="AG1041" i="1"/>
  <c r="AH1041" i="1"/>
  <c r="AI1041" i="1"/>
  <c r="AJ1041" i="1"/>
  <c r="AK1041" i="1"/>
  <c r="AL1041" i="1"/>
  <c r="AM1041" i="1"/>
  <c r="AN1041" i="1"/>
  <c r="AO1041" i="1"/>
  <c r="AP1041" i="1"/>
  <c r="AG1042" i="1"/>
  <c r="AH1042" i="1"/>
  <c r="AI1042" i="1"/>
  <c r="AJ1042" i="1"/>
  <c r="AK1042" i="1"/>
  <c r="AL1042" i="1"/>
  <c r="AM1042" i="1"/>
  <c r="AN1042" i="1"/>
  <c r="AO1042" i="1"/>
  <c r="AP1042" i="1"/>
  <c r="AG1043" i="1"/>
  <c r="AH1043" i="1"/>
  <c r="AI1043" i="1"/>
  <c r="AJ1043" i="1"/>
  <c r="AK1043" i="1"/>
  <c r="AL1043" i="1"/>
  <c r="AM1043" i="1"/>
  <c r="AN1043" i="1"/>
  <c r="AO1043" i="1"/>
  <c r="AP1043" i="1"/>
  <c r="AG1044" i="1"/>
  <c r="AH1044" i="1"/>
  <c r="AI1044" i="1"/>
  <c r="AJ1044" i="1"/>
  <c r="AK1044" i="1"/>
  <c r="AL1044" i="1"/>
  <c r="AM1044" i="1"/>
  <c r="AN1044" i="1"/>
  <c r="AO1044" i="1"/>
  <c r="AP1044" i="1"/>
  <c r="AG1045" i="1"/>
  <c r="AH1045" i="1"/>
  <c r="AI1045" i="1"/>
  <c r="AJ1045" i="1"/>
  <c r="AK1045" i="1"/>
  <c r="AL1045" i="1"/>
  <c r="AM1045" i="1"/>
  <c r="AN1045" i="1"/>
  <c r="AO1045" i="1"/>
  <c r="AP1045" i="1"/>
  <c r="AG1046" i="1"/>
  <c r="AH1046" i="1"/>
  <c r="AI1046" i="1"/>
  <c r="AJ1046" i="1"/>
  <c r="AK1046" i="1"/>
  <c r="AL1046" i="1"/>
  <c r="AM1046" i="1"/>
  <c r="AN1046" i="1"/>
  <c r="AO1046" i="1"/>
  <c r="AP1046" i="1"/>
  <c r="AG1047" i="1"/>
  <c r="AH1047" i="1"/>
  <c r="AI1047" i="1"/>
  <c r="AJ1047" i="1"/>
  <c r="AK1047" i="1"/>
  <c r="AL1047" i="1"/>
  <c r="AM1047" i="1"/>
  <c r="AN1047" i="1"/>
  <c r="AO1047" i="1"/>
  <c r="AP1047" i="1"/>
  <c r="AG1048" i="1"/>
  <c r="AH1048" i="1"/>
  <c r="AI1048" i="1"/>
  <c r="AJ1048" i="1"/>
  <c r="AK1048" i="1"/>
  <c r="AL1048" i="1"/>
  <c r="AM1048" i="1"/>
  <c r="AN1048" i="1"/>
  <c r="AO1048" i="1"/>
  <c r="AP1048" i="1"/>
  <c r="AG1049" i="1"/>
  <c r="AH1049" i="1"/>
  <c r="AI1049" i="1"/>
  <c r="AJ1049" i="1"/>
  <c r="AK1049" i="1"/>
  <c r="AL1049" i="1"/>
  <c r="AM1049" i="1"/>
  <c r="AN1049" i="1"/>
  <c r="AO1049" i="1"/>
  <c r="AP1049" i="1"/>
  <c r="AG1050" i="1"/>
  <c r="AH1050" i="1"/>
  <c r="AI1050" i="1"/>
  <c r="AJ1050" i="1"/>
  <c r="AK1050" i="1"/>
  <c r="AL1050" i="1"/>
  <c r="AM1050" i="1"/>
  <c r="AN1050" i="1"/>
  <c r="AO1050" i="1"/>
  <c r="AP1050" i="1"/>
  <c r="AG1051" i="1"/>
  <c r="AH1051" i="1"/>
  <c r="AI1051" i="1"/>
  <c r="AJ1051" i="1"/>
  <c r="AK1051" i="1"/>
  <c r="AL1051" i="1"/>
  <c r="AM1051" i="1"/>
  <c r="AN1051" i="1"/>
  <c r="AO1051" i="1"/>
  <c r="AP1051" i="1"/>
  <c r="AG1052" i="1"/>
  <c r="AH1052" i="1"/>
  <c r="AI1052" i="1"/>
  <c r="AJ1052" i="1"/>
  <c r="AK1052" i="1"/>
  <c r="AL1052" i="1"/>
  <c r="AM1052" i="1"/>
  <c r="AN1052" i="1"/>
  <c r="AO1052" i="1"/>
  <c r="AP1052" i="1"/>
  <c r="AG1053" i="1"/>
  <c r="AH1053" i="1"/>
  <c r="AI1053" i="1"/>
  <c r="AJ1053" i="1"/>
  <c r="AK1053" i="1"/>
  <c r="AL1053" i="1"/>
  <c r="AM1053" i="1"/>
  <c r="AN1053" i="1"/>
  <c r="AO1053" i="1"/>
  <c r="AP1053" i="1"/>
  <c r="AG1054" i="1"/>
  <c r="AH1054" i="1"/>
  <c r="AI1054" i="1"/>
  <c r="AJ1054" i="1"/>
  <c r="AK1054" i="1"/>
  <c r="AL1054" i="1"/>
  <c r="AM1054" i="1"/>
  <c r="AN1054" i="1"/>
  <c r="AO1054" i="1"/>
  <c r="AP1054" i="1"/>
  <c r="AG1055" i="1"/>
  <c r="AH1055" i="1"/>
  <c r="AI1055" i="1"/>
  <c r="AJ1055" i="1"/>
  <c r="AK1055" i="1"/>
  <c r="AL1055" i="1"/>
  <c r="AM1055" i="1"/>
  <c r="AN1055" i="1"/>
  <c r="AO1055" i="1"/>
  <c r="AP1055" i="1"/>
  <c r="AG1056" i="1"/>
  <c r="AH1056" i="1"/>
  <c r="AI1056" i="1"/>
  <c r="AJ1056" i="1"/>
  <c r="AK1056" i="1"/>
  <c r="AL1056" i="1"/>
  <c r="AM1056" i="1"/>
  <c r="AN1056" i="1"/>
  <c r="AO1056" i="1"/>
  <c r="AP1056" i="1"/>
  <c r="AG1057" i="1"/>
  <c r="AH1057" i="1"/>
  <c r="AI1057" i="1"/>
  <c r="AJ1057" i="1"/>
  <c r="AK1057" i="1"/>
  <c r="AL1057" i="1"/>
  <c r="AM1057" i="1"/>
  <c r="AN1057" i="1"/>
  <c r="AO1057" i="1"/>
  <c r="AP1057" i="1"/>
  <c r="AG1058" i="1"/>
  <c r="AH1058" i="1"/>
  <c r="AI1058" i="1"/>
  <c r="AJ1058" i="1"/>
  <c r="AK1058" i="1"/>
  <c r="AL1058" i="1"/>
  <c r="AM1058" i="1"/>
  <c r="AN1058" i="1"/>
  <c r="AO1058" i="1"/>
  <c r="AP1058" i="1"/>
  <c r="AG1059" i="1"/>
  <c r="AH1059" i="1"/>
  <c r="AI1059" i="1"/>
  <c r="AJ1059" i="1"/>
  <c r="AK1059" i="1"/>
  <c r="AL1059" i="1"/>
  <c r="AM1059" i="1"/>
  <c r="AN1059" i="1"/>
  <c r="AO1059" i="1"/>
  <c r="AP1059" i="1"/>
  <c r="AG1060" i="1"/>
  <c r="AH1060" i="1"/>
  <c r="AI1060" i="1"/>
  <c r="AJ1060" i="1"/>
  <c r="AK1060" i="1"/>
  <c r="AL1060" i="1"/>
  <c r="AM1060" i="1"/>
  <c r="AN1060" i="1"/>
  <c r="AO1060" i="1"/>
  <c r="AP1060" i="1"/>
  <c r="AG1061" i="1"/>
  <c r="AH1061" i="1"/>
  <c r="AI1061" i="1"/>
  <c r="AJ1061" i="1"/>
  <c r="AK1061" i="1"/>
  <c r="AL1061" i="1"/>
  <c r="AM1061" i="1"/>
  <c r="AN1061" i="1"/>
  <c r="AO1061" i="1"/>
  <c r="AP1061" i="1"/>
  <c r="AG1062" i="1"/>
  <c r="AH1062" i="1"/>
  <c r="AI1062" i="1"/>
  <c r="AJ1062" i="1"/>
  <c r="AK1062" i="1"/>
  <c r="AL1062" i="1"/>
  <c r="AM1062" i="1"/>
  <c r="AN1062" i="1"/>
  <c r="AO1062" i="1"/>
  <c r="AP1062" i="1"/>
  <c r="AG1063" i="1"/>
  <c r="AH1063" i="1"/>
  <c r="AI1063" i="1"/>
  <c r="AJ1063" i="1"/>
  <c r="AK1063" i="1"/>
  <c r="AL1063" i="1"/>
  <c r="AM1063" i="1"/>
  <c r="AN1063" i="1"/>
  <c r="AO1063" i="1"/>
  <c r="AP1063" i="1"/>
  <c r="AG1064" i="1"/>
  <c r="AH1064" i="1"/>
  <c r="AI1064" i="1"/>
  <c r="AJ1064" i="1"/>
  <c r="AK1064" i="1"/>
  <c r="AL1064" i="1"/>
  <c r="AM1064" i="1"/>
  <c r="AN1064" i="1"/>
  <c r="AO1064" i="1"/>
  <c r="AP1064" i="1"/>
  <c r="AG1065" i="1"/>
  <c r="AH1065" i="1"/>
  <c r="AI1065" i="1"/>
  <c r="AJ1065" i="1"/>
  <c r="AK1065" i="1"/>
  <c r="AL1065" i="1"/>
  <c r="AM1065" i="1"/>
  <c r="AN1065" i="1"/>
  <c r="AO1065" i="1"/>
  <c r="AP1065" i="1"/>
  <c r="AG1066" i="1"/>
  <c r="AH1066" i="1"/>
  <c r="AI1066" i="1"/>
  <c r="AJ1066" i="1"/>
  <c r="AK1066" i="1"/>
  <c r="AL1066" i="1"/>
  <c r="AM1066" i="1"/>
  <c r="AN1066" i="1"/>
  <c r="AO1066" i="1"/>
  <c r="AP1066" i="1"/>
  <c r="AG1067" i="1"/>
  <c r="AH1067" i="1"/>
  <c r="AI1067" i="1"/>
  <c r="AJ1067" i="1"/>
  <c r="AK1067" i="1"/>
  <c r="AL1067" i="1"/>
  <c r="AM1067" i="1"/>
  <c r="AN1067" i="1"/>
  <c r="AO1067" i="1"/>
  <c r="AP1067" i="1"/>
  <c r="AG1068" i="1"/>
  <c r="AH1068" i="1"/>
  <c r="AI1068" i="1"/>
  <c r="AJ1068" i="1"/>
  <c r="AK1068" i="1"/>
  <c r="AL1068" i="1"/>
  <c r="AM1068" i="1"/>
  <c r="AN1068" i="1"/>
  <c r="AO1068" i="1"/>
  <c r="AP1068" i="1"/>
  <c r="AG1069" i="1"/>
  <c r="AH1069" i="1"/>
  <c r="AI1069" i="1"/>
  <c r="AJ1069" i="1"/>
  <c r="AK1069" i="1"/>
  <c r="AL1069" i="1"/>
  <c r="AM1069" i="1"/>
  <c r="AN1069" i="1"/>
  <c r="AO1069" i="1"/>
  <c r="AP1069" i="1"/>
  <c r="AG1070" i="1"/>
  <c r="AH1070" i="1"/>
  <c r="AI1070" i="1"/>
  <c r="AJ1070" i="1"/>
  <c r="AK1070" i="1"/>
  <c r="AL1070" i="1"/>
  <c r="AM1070" i="1"/>
  <c r="AN1070" i="1"/>
  <c r="AO1070" i="1"/>
  <c r="AP1070" i="1"/>
  <c r="AG1071" i="1"/>
  <c r="AH1071" i="1"/>
  <c r="AI1071" i="1"/>
  <c r="AJ1071" i="1"/>
  <c r="AK1071" i="1"/>
  <c r="AL1071" i="1"/>
  <c r="AM1071" i="1"/>
  <c r="AN1071" i="1"/>
  <c r="AO1071" i="1"/>
  <c r="AP1071" i="1"/>
  <c r="AG1072" i="1"/>
  <c r="AH1072" i="1"/>
  <c r="AI1072" i="1"/>
  <c r="AJ1072" i="1"/>
  <c r="AK1072" i="1"/>
  <c r="AL1072" i="1"/>
  <c r="AM1072" i="1"/>
  <c r="AN1072" i="1"/>
  <c r="AO1072" i="1"/>
  <c r="AP1072" i="1"/>
  <c r="AG1073" i="1"/>
  <c r="AH1073" i="1"/>
  <c r="AI1073" i="1"/>
  <c r="AJ1073" i="1"/>
  <c r="AK1073" i="1"/>
  <c r="AL1073" i="1"/>
  <c r="AM1073" i="1"/>
  <c r="AN1073" i="1"/>
  <c r="AO1073" i="1"/>
  <c r="AP1073" i="1"/>
  <c r="AG1074" i="1"/>
  <c r="AH1074" i="1"/>
  <c r="AI1074" i="1"/>
  <c r="AJ1074" i="1"/>
  <c r="AK1074" i="1"/>
  <c r="AL1074" i="1"/>
  <c r="AM1074" i="1"/>
  <c r="AN1074" i="1"/>
  <c r="AO1074" i="1"/>
  <c r="AP1074" i="1"/>
  <c r="AG1075" i="1"/>
  <c r="AH1075" i="1"/>
  <c r="AI1075" i="1"/>
  <c r="AJ1075" i="1"/>
  <c r="AK1075" i="1"/>
  <c r="AL1075" i="1"/>
  <c r="AM1075" i="1"/>
  <c r="AN1075" i="1"/>
  <c r="AO1075" i="1"/>
  <c r="AP1075" i="1"/>
  <c r="AG1076" i="1"/>
  <c r="AH1076" i="1"/>
  <c r="AI1076" i="1"/>
  <c r="AJ1076" i="1"/>
  <c r="AK1076" i="1"/>
  <c r="AL1076" i="1"/>
  <c r="AM1076" i="1"/>
  <c r="AN1076" i="1"/>
  <c r="AO1076" i="1"/>
  <c r="AP1076" i="1"/>
  <c r="AG1077" i="1"/>
  <c r="AH1077" i="1"/>
  <c r="AI1077" i="1"/>
  <c r="AJ1077" i="1"/>
  <c r="AK1077" i="1"/>
  <c r="AL1077" i="1"/>
  <c r="AM1077" i="1"/>
  <c r="AN1077" i="1"/>
  <c r="AO1077" i="1"/>
  <c r="AP1077" i="1"/>
  <c r="AG1078" i="1"/>
  <c r="AH1078" i="1"/>
  <c r="AI1078" i="1"/>
  <c r="AJ1078" i="1"/>
  <c r="AK1078" i="1"/>
  <c r="AL1078" i="1"/>
  <c r="AM1078" i="1"/>
  <c r="AN1078" i="1"/>
  <c r="AO1078" i="1"/>
  <c r="AP1078" i="1"/>
  <c r="AG1079" i="1"/>
  <c r="AH1079" i="1"/>
  <c r="AI1079" i="1"/>
  <c r="AJ1079" i="1"/>
  <c r="AK1079" i="1"/>
  <c r="AL1079" i="1"/>
  <c r="AM1079" i="1"/>
  <c r="AN1079" i="1"/>
  <c r="AO1079" i="1"/>
  <c r="AP1079" i="1"/>
  <c r="AG1080" i="1"/>
  <c r="AH1080" i="1"/>
  <c r="AI1080" i="1"/>
  <c r="AJ1080" i="1"/>
  <c r="AK1080" i="1"/>
  <c r="AL1080" i="1"/>
  <c r="AM1080" i="1"/>
  <c r="AN1080" i="1"/>
  <c r="AO1080" i="1"/>
  <c r="AP1080" i="1"/>
  <c r="AG1081" i="1"/>
  <c r="AH1081" i="1"/>
  <c r="AI1081" i="1"/>
  <c r="AJ1081" i="1"/>
  <c r="AK1081" i="1"/>
  <c r="AL1081" i="1"/>
  <c r="AM1081" i="1"/>
  <c r="AN1081" i="1"/>
  <c r="AO1081" i="1"/>
  <c r="AP1081" i="1"/>
  <c r="AG1082" i="1"/>
  <c r="AH1082" i="1"/>
  <c r="AI1082" i="1"/>
  <c r="AJ1082" i="1"/>
  <c r="AK1082" i="1"/>
  <c r="AL1082" i="1"/>
  <c r="AM1082" i="1"/>
  <c r="AN1082" i="1"/>
  <c r="AO1082" i="1"/>
  <c r="AP1082" i="1"/>
  <c r="AG1083" i="1"/>
  <c r="AH1083" i="1"/>
  <c r="AI1083" i="1"/>
  <c r="AJ1083" i="1"/>
  <c r="AK1083" i="1"/>
  <c r="AL1083" i="1"/>
  <c r="AM1083" i="1"/>
  <c r="AN1083" i="1"/>
  <c r="AO1083" i="1"/>
  <c r="AP1083" i="1"/>
  <c r="AG1084" i="1"/>
  <c r="AH1084" i="1"/>
  <c r="AI1084" i="1"/>
  <c r="AJ1084" i="1"/>
  <c r="AK1084" i="1"/>
  <c r="AL1084" i="1"/>
  <c r="AM1084" i="1"/>
  <c r="AN1084" i="1"/>
  <c r="AO1084" i="1"/>
  <c r="AP1084" i="1"/>
  <c r="AG1085" i="1"/>
  <c r="AH1085" i="1"/>
  <c r="AI1085" i="1"/>
  <c r="AJ1085" i="1"/>
  <c r="AK1085" i="1"/>
  <c r="AL1085" i="1"/>
  <c r="AM1085" i="1"/>
  <c r="AN1085" i="1"/>
  <c r="AO1085" i="1"/>
  <c r="AP1085" i="1"/>
  <c r="AG1086" i="1"/>
  <c r="AH1086" i="1"/>
  <c r="AI1086" i="1"/>
  <c r="AJ1086" i="1"/>
  <c r="AK1086" i="1"/>
  <c r="AL1086" i="1"/>
  <c r="AM1086" i="1"/>
  <c r="AN1086" i="1"/>
  <c r="AO1086" i="1"/>
  <c r="AP1086" i="1"/>
  <c r="AG1087" i="1"/>
  <c r="AH1087" i="1"/>
  <c r="AI1087" i="1"/>
  <c r="AJ1087" i="1"/>
  <c r="AK1087" i="1"/>
  <c r="AL1087" i="1"/>
  <c r="AM1087" i="1"/>
  <c r="AN1087" i="1"/>
  <c r="AO1087" i="1"/>
  <c r="AP1087" i="1"/>
  <c r="AG1088" i="1"/>
  <c r="AH1088" i="1"/>
  <c r="AI1088" i="1"/>
  <c r="AJ1088" i="1"/>
  <c r="AK1088" i="1"/>
  <c r="AL1088" i="1"/>
  <c r="AM1088" i="1"/>
  <c r="AN1088" i="1"/>
  <c r="AO1088" i="1"/>
  <c r="AP1088" i="1"/>
  <c r="AG1089" i="1"/>
  <c r="AH1089" i="1"/>
  <c r="AI1089" i="1"/>
  <c r="AJ1089" i="1"/>
  <c r="AK1089" i="1"/>
  <c r="AL1089" i="1"/>
  <c r="AM1089" i="1"/>
  <c r="AN1089" i="1"/>
  <c r="AO1089" i="1"/>
  <c r="AP1089" i="1"/>
  <c r="AG1090" i="1"/>
  <c r="AH1090" i="1"/>
  <c r="AI1090" i="1"/>
  <c r="AJ1090" i="1"/>
  <c r="AK1090" i="1"/>
  <c r="AL1090" i="1"/>
  <c r="AM1090" i="1"/>
  <c r="AN1090" i="1"/>
  <c r="AO1090" i="1"/>
  <c r="AP1090" i="1"/>
  <c r="AG1091" i="1"/>
  <c r="AH1091" i="1"/>
  <c r="AI1091" i="1"/>
  <c r="AJ1091" i="1"/>
  <c r="AK1091" i="1"/>
  <c r="AL1091" i="1"/>
  <c r="AM1091" i="1"/>
  <c r="AN1091" i="1"/>
  <c r="AO1091" i="1"/>
  <c r="AP1091" i="1"/>
  <c r="AG1092" i="1"/>
  <c r="AH1092" i="1"/>
  <c r="AI1092" i="1"/>
  <c r="AJ1092" i="1"/>
  <c r="AK1092" i="1"/>
  <c r="AL1092" i="1"/>
  <c r="AM1092" i="1"/>
  <c r="AN1092" i="1"/>
  <c r="AO1092" i="1"/>
  <c r="AP1092" i="1"/>
  <c r="AG1093" i="1"/>
  <c r="AH1093" i="1"/>
  <c r="AI1093" i="1"/>
  <c r="AJ1093" i="1"/>
  <c r="AK1093" i="1"/>
  <c r="AL1093" i="1"/>
  <c r="AM1093" i="1"/>
  <c r="AN1093" i="1"/>
  <c r="AO1093" i="1"/>
  <c r="AP1093" i="1"/>
  <c r="AG1094" i="1"/>
  <c r="AH1094" i="1"/>
  <c r="AI1094" i="1"/>
  <c r="AJ1094" i="1"/>
  <c r="AK1094" i="1"/>
  <c r="AL1094" i="1"/>
  <c r="AM1094" i="1"/>
  <c r="AN1094" i="1"/>
  <c r="AO1094" i="1"/>
  <c r="AP1094" i="1"/>
  <c r="AG1095" i="1"/>
  <c r="AH1095" i="1"/>
  <c r="AI1095" i="1"/>
  <c r="AJ1095" i="1"/>
  <c r="AK1095" i="1"/>
  <c r="AL1095" i="1"/>
  <c r="AM1095" i="1"/>
  <c r="AN1095" i="1"/>
  <c r="AO1095" i="1"/>
  <c r="AP1095" i="1"/>
  <c r="AG1096" i="1"/>
  <c r="AH1096" i="1"/>
  <c r="AI1096" i="1"/>
  <c r="AJ1096" i="1"/>
  <c r="AK1096" i="1"/>
  <c r="AL1096" i="1"/>
  <c r="AM1096" i="1"/>
  <c r="AN1096" i="1"/>
  <c r="AO1096" i="1"/>
  <c r="AP1096" i="1"/>
  <c r="AG1097" i="1"/>
  <c r="AH1097" i="1"/>
  <c r="AI1097" i="1"/>
  <c r="AJ1097" i="1"/>
  <c r="AK1097" i="1"/>
  <c r="AL1097" i="1"/>
  <c r="AM1097" i="1"/>
  <c r="AN1097" i="1"/>
  <c r="AO1097" i="1"/>
  <c r="AP1097" i="1"/>
  <c r="AG1098" i="1"/>
  <c r="AH1098" i="1"/>
  <c r="AI1098" i="1"/>
  <c r="AJ1098" i="1"/>
  <c r="AK1098" i="1"/>
  <c r="AL1098" i="1"/>
  <c r="AM1098" i="1"/>
  <c r="AN1098" i="1"/>
  <c r="AO1098" i="1"/>
  <c r="AP1098" i="1"/>
  <c r="AG1099" i="1"/>
  <c r="AH1099" i="1"/>
  <c r="AI1099" i="1"/>
  <c r="AJ1099" i="1"/>
  <c r="AK1099" i="1"/>
  <c r="AL1099" i="1"/>
  <c r="AM1099" i="1"/>
  <c r="AN1099" i="1"/>
  <c r="AO1099" i="1"/>
  <c r="AP1099" i="1"/>
  <c r="AG1100" i="1"/>
  <c r="AH1100" i="1"/>
  <c r="AI1100" i="1"/>
  <c r="AJ1100" i="1"/>
  <c r="AK1100" i="1"/>
  <c r="AL1100" i="1"/>
  <c r="AM1100" i="1"/>
  <c r="AN1100" i="1"/>
  <c r="AO1100" i="1"/>
  <c r="AP1100" i="1"/>
  <c r="AG1101" i="1"/>
  <c r="AH1101" i="1"/>
  <c r="AI1101" i="1"/>
  <c r="AJ1101" i="1"/>
  <c r="AK1101" i="1"/>
  <c r="AL1101" i="1"/>
  <c r="AM1101" i="1"/>
  <c r="AN1101" i="1"/>
  <c r="AO1101" i="1"/>
  <c r="AP1101" i="1"/>
  <c r="AG1102" i="1"/>
  <c r="AH1102" i="1"/>
  <c r="AI1102" i="1"/>
  <c r="AJ1102" i="1"/>
  <c r="AK1102" i="1"/>
  <c r="AL1102" i="1"/>
  <c r="AM1102" i="1"/>
  <c r="AN1102" i="1"/>
  <c r="AO1102" i="1"/>
  <c r="AP1102" i="1"/>
  <c r="AG1103" i="1"/>
  <c r="AH1103" i="1"/>
  <c r="AI1103" i="1"/>
  <c r="AJ1103" i="1"/>
  <c r="AK1103" i="1"/>
  <c r="AL1103" i="1"/>
  <c r="AM1103" i="1"/>
  <c r="AN1103" i="1"/>
  <c r="AO1103" i="1"/>
  <c r="AP1103" i="1"/>
  <c r="AG1104" i="1"/>
  <c r="AH1104" i="1"/>
  <c r="AI1104" i="1"/>
  <c r="AJ1104" i="1"/>
  <c r="AK1104" i="1"/>
  <c r="AL1104" i="1"/>
  <c r="AM1104" i="1"/>
  <c r="AN1104" i="1"/>
  <c r="AO1104" i="1"/>
  <c r="AP1104" i="1"/>
  <c r="AG1105" i="1"/>
  <c r="AH1105" i="1"/>
  <c r="AI1105" i="1"/>
  <c r="AJ1105" i="1"/>
  <c r="AK1105" i="1"/>
  <c r="AL1105" i="1"/>
  <c r="AM1105" i="1"/>
  <c r="AN1105" i="1"/>
  <c r="AO1105" i="1"/>
  <c r="AP1105" i="1"/>
  <c r="AG1106" i="1"/>
  <c r="AH1106" i="1"/>
  <c r="AI1106" i="1"/>
  <c r="AJ1106" i="1"/>
  <c r="AK1106" i="1"/>
  <c r="AL1106" i="1"/>
  <c r="AM1106" i="1"/>
  <c r="AN1106" i="1"/>
  <c r="AO1106" i="1"/>
  <c r="AP1106" i="1"/>
  <c r="AG1107" i="1"/>
  <c r="AH1107" i="1"/>
  <c r="AI1107" i="1"/>
  <c r="AJ1107" i="1"/>
  <c r="AK1107" i="1"/>
  <c r="AL1107" i="1"/>
  <c r="AM1107" i="1"/>
  <c r="AN1107" i="1"/>
  <c r="AO1107" i="1"/>
  <c r="AP1107" i="1"/>
  <c r="AG1108" i="1"/>
  <c r="AH1108" i="1"/>
  <c r="AI1108" i="1"/>
  <c r="AJ1108" i="1"/>
  <c r="AK1108" i="1"/>
  <c r="AL1108" i="1"/>
  <c r="AM1108" i="1"/>
  <c r="AN1108" i="1"/>
  <c r="AO1108" i="1"/>
  <c r="AP1108" i="1"/>
  <c r="AG1109" i="1"/>
  <c r="AH1109" i="1"/>
  <c r="AI1109" i="1"/>
  <c r="AJ1109" i="1"/>
  <c r="AK1109" i="1"/>
  <c r="AL1109" i="1"/>
  <c r="AM1109" i="1"/>
  <c r="AN1109" i="1"/>
  <c r="AO1109" i="1"/>
  <c r="AP1109" i="1"/>
  <c r="AG1110" i="1"/>
  <c r="AH1110" i="1"/>
  <c r="AI1110" i="1"/>
  <c r="AJ1110" i="1"/>
  <c r="AK1110" i="1"/>
  <c r="AL1110" i="1"/>
  <c r="AM1110" i="1"/>
  <c r="AN1110" i="1"/>
  <c r="AO1110" i="1"/>
  <c r="AP1110" i="1"/>
  <c r="AG1111" i="1"/>
  <c r="AH1111" i="1"/>
  <c r="AI1111" i="1"/>
  <c r="AJ1111" i="1"/>
  <c r="AK1111" i="1"/>
  <c r="AL1111" i="1"/>
  <c r="AM1111" i="1"/>
  <c r="AN1111" i="1"/>
  <c r="AO1111" i="1"/>
  <c r="AP1111" i="1"/>
  <c r="AG1112" i="1"/>
  <c r="AH1112" i="1"/>
  <c r="AI1112" i="1"/>
  <c r="AJ1112" i="1"/>
  <c r="AK1112" i="1"/>
  <c r="AL1112" i="1"/>
  <c r="AM1112" i="1"/>
  <c r="AN1112" i="1"/>
  <c r="AO1112" i="1"/>
  <c r="AP1112" i="1"/>
  <c r="AG1113" i="1"/>
  <c r="AH1113" i="1"/>
  <c r="AI1113" i="1"/>
  <c r="AJ1113" i="1"/>
  <c r="AK1113" i="1"/>
  <c r="AL1113" i="1"/>
  <c r="AM1113" i="1"/>
  <c r="AN1113" i="1"/>
  <c r="AO1113" i="1"/>
  <c r="AP1113" i="1"/>
  <c r="AG1114" i="1"/>
  <c r="AH1114" i="1"/>
  <c r="AI1114" i="1"/>
  <c r="AJ1114" i="1"/>
  <c r="AK1114" i="1"/>
  <c r="AL1114" i="1"/>
  <c r="AM1114" i="1"/>
  <c r="AN1114" i="1"/>
  <c r="AO1114" i="1"/>
  <c r="AP1114" i="1"/>
  <c r="AG1115" i="1"/>
  <c r="AH1115" i="1"/>
  <c r="AI1115" i="1"/>
  <c r="AJ1115" i="1"/>
  <c r="AK1115" i="1"/>
  <c r="AL1115" i="1"/>
  <c r="AM1115" i="1"/>
  <c r="AN1115" i="1"/>
  <c r="AO1115" i="1"/>
  <c r="AP1115" i="1"/>
  <c r="AG1116" i="1"/>
  <c r="AH1116" i="1"/>
  <c r="AI1116" i="1"/>
  <c r="AJ1116" i="1"/>
  <c r="AK1116" i="1"/>
  <c r="AL1116" i="1"/>
  <c r="AM1116" i="1"/>
  <c r="AN1116" i="1"/>
  <c r="AO1116" i="1"/>
  <c r="AP1116" i="1"/>
  <c r="AG1117" i="1"/>
  <c r="AH1117" i="1"/>
  <c r="AI1117" i="1"/>
  <c r="AJ1117" i="1"/>
  <c r="AK1117" i="1"/>
  <c r="AL1117" i="1"/>
  <c r="AM1117" i="1"/>
  <c r="AN1117" i="1"/>
  <c r="AO1117" i="1"/>
  <c r="AP1117" i="1"/>
  <c r="AG1118" i="1"/>
  <c r="AH1118" i="1"/>
  <c r="AI1118" i="1"/>
  <c r="AJ1118" i="1"/>
  <c r="AK1118" i="1"/>
  <c r="AL1118" i="1"/>
  <c r="AM1118" i="1"/>
  <c r="AN1118" i="1"/>
  <c r="AO1118" i="1"/>
  <c r="AP1118" i="1"/>
  <c r="AG1119" i="1"/>
  <c r="AH1119" i="1"/>
  <c r="AI1119" i="1"/>
  <c r="AJ1119" i="1"/>
  <c r="AK1119" i="1"/>
  <c r="AL1119" i="1"/>
  <c r="AM1119" i="1"/>
  <c r="AN1119" i="1"/>
  <c r="AO1119" i="1"/>
  <c r="AP1119" i="1"/>
  <c r="AG1120" i="1"/>
  <c r="AH1120" i="1"/>
  <c r="AI1120" i="1"/>
  <c r="AJ1120" i="1"/>
  <c r="AK1120" i="1"/>
  <c r="AL1120" i="1"/>
  <c r="AM1120" i="1"/>
  <c r="AN1120" i="1"/>
  <c r="AO1120" i="1"/>
  <c r="AP1120" i="1"/>
  <c r="AG1121" i="1"/>
  <c r="AH1121" i="1"/>
  <c r="AI1121" i="1"/>
  <c r="AJ1121" i="1"/>
  <c r="AK1121" i="1"/>
  <c r="AL1121" i="1"/>
  <c r="AM1121" i="1"/>
  <c r="AN1121" i="1"/>
  <c r="AO1121" i="1"/>
  <c r="AP1121" i="1"/>
  <c r="AG1122" i="1"/>
  <c r="AH1122" i="1"/>
  <c r="AI1122" i="1"/>
  <c r="AJ1122" i="1"/>
  <c r="AK1122" i="1"/>
  <c r="AL1122" i="1"/>
  <c r="AM1122" i="1"/>
  <c r="AN1122" i="1"/>
  <c r="AO1122" i="1"/>
  <c r="AP1122" i="1"/>
  <c r="AG1123" i="1"/>
  <c r="AH1123" i="1"/>
  <c r="AI1123" i="1"/>
  <c r="AJ1123" i="1"/>
  <c r="AK1123" i="1"/>
  <c r="AL1123" i="1"/>
  <c r="AM1123" i="1"/>
  <c r="AN1123" i="1"/>
  <c r="AO1123" i="1"/>
  <c r="AP1123" i="1"/>
  <c r="AG1124" i="1"/>
  <c r="AH1124" i="1"/>
  <c r="AI1124" i="1"/>
  <c r="AJ1124" i="1"/>
  <c r="AK1124" i="1"/>
  <c r="AL1124" i="1"/>
  <c r="AM1124" i="1"/>
  <c r="AN1124" i="1"/>
  <c r="AO1124" i="1"/>
  <c r="AP1124" i="1"/>
  <c r="AG1125" i="1"/>
  <c r="AH1125" i="1"/>
  <c r="AI1125" i="1"/>
  <c r="AJ1125" i="1"/>
  <c r="AK1125" i="1"/>
  <c r="AL1125" i="1"/>
  <c r="AM1125" i="1"/>
  <c r="AN1125" i="1"/>
  <c r="AO1125" i="1"/>
  <c r="AP1125" i="1"/>
  <c r="AG1126" i="1"/>
  <c r="AH1126" i="1"/>
  <c r="AI1126" i="1"/>
  <c r="AJ1126" i="1"/>
  <c r="AK1126" i="1"/>
  <c r="AL1126" i="1"/>
  <c r="AM1126" i="1"/>
  <c r="AN1126" i="1"/>
  <c r="AO1126" i="1"/>
  <c r="AP1126" i="1"/>
  <c r="AG1127" i="1"/>
  <c r="AH1127" i="1"/>
  <c r="AI1127" i="1"/>
  <c r="AJ1127" i="1"/>
  <c r="AK1127" i="1"/>
  <c r="AL1127" i="1"/>
  <c r="AM1127" i="1"/>
  <c r="AN1127" i="1"/>
  <c r="AO1127" i="1"/>
  <c r="AP1127" i="1"/>
  <c r="AG1128" i="1"/>
  <c r="AH1128" i="1"/>
  <c r="AI1128" i="1"/>
  <c r="AJ1128" i="1"/>
  <c r="AK1128" i="1"/>
  <c r="AL1128" i="1"/>
  <c r="AM1128" i="1"/>
  <c r="AN1128" i="1"/>
  <c r="AO1128" i="1"/>
  <c r="AP1128" i="1"/>
  <c r="AG1129" i="1"/>
  <c r="AH1129" i="1"/>
  <c r="AI1129" i="1"/>
  <c r="AJ1129" i="1"/>
  <c r="AK1129" i="1"/>
  <c r="AL1129" i="1"/>
  <c r="AM1129" i="1"/>
  <c r="AN1129" i="1"/>
  <c r="AO1129" i="1"/>
  <c r="AP1129" i="1"/>
  <c r="AG1130" i="1"/>
  <c r="AH1130" i="1"/>
  <c r="AI1130" i="1"/>
  <c r="AJ1130" i="1"/>
  <c r="AK1130" i="1"/>
  <c r="AL1130" i="1"/>
  <c r="AM1130" i="1"/>
  <c r="AN1130" i="1"/>
  <c r="AO1130" i="1"/>
  <c r="AP1130" i="1"/>
  <c r="AG1131" i="1"/>
  <c r="AH1131" i="1"/>
  <c r="AI1131" i="1"/>
  <c r="AJ1131" i="1"/>
  <c r="AK1131" i="1"/>
  <c r="AL1131" i="1"/>
  <c r="AM1131" i="1"/>
  <c r="AN1131" i="1"/>
  <c r="AO1131" i="1"/>
  <c r="AP1131" i="1"/>
  <c r="AG1132" i="1"/>
  <c r="AH1132" i="1"/>
  <c r="AI1132" i="1"/>
  <c r="AJ1132" i="1"/>
  <c r="AK1132" i="1"/>
  <c r="AL1132" i="1"/>
  <c r="AM1132" i="1"/>
  <c r="AN1132" i="1"/>
  <c r="AO1132" i="1"/>
  <c r="AP1132" i="1"/>
  <c r="AG1133" i="1"/>
  <c r="AH1133" i="1"/>
  <c r="AI1133" i="1"/>
  <c r="AJ1133" i="1"/>
  <c r="AK1133" i="1"/>
  <c r="AL1133" i="1"/>
  <c r="AM1133" i="1"/>
  <c r="AN1133" i="1"/>
  <c r="AO1133" i="1"/>
  <c r="AP1133" i="1"/>
  <c r="AG1134" i="1"/>
  <c r="AH1134" i="1"/>
  <c r="AI1134" i="1"/>
  <c r="AJ1134" i="1"/>
  <c r="AK1134" i="1"/>
  <c r="AL1134" i="1"/>
  <c r="AM1134" i="1"/>
  <c r="AN1134" i="1"/>
  <c r="AO1134" i="1"/>
  <c r="AP1134" i="1"/>
  <c r="AG1135" i="1"/>
  <c r="AH1135" i="1"/>
  <c r="AI1135" i="1"/>
  <c r="AJ1135" i="1"/>
  <c r="AK1135" i="1"/>
  <c r="AL1135" i="1"/>
  <c r="AM1135" i="1"/>
  <c r="AN1135" i="1"/>
  <c r="AO1135" i="1"/>
  <c r="AP1135" i="1"/>
  <c r="AG1136" i="1"/>
  <c r="AH1136" i="1"/>
  <c r="AI1136" i="1"/>
  <c r="AJ1136" i="1"/>
  <c r="AK1136" i="1"/>
  <c r="AL1136" i="1"/>
  <c r="AM1136" i="1"/>
  <c r="AN1136" i="1"/>
  <c r="AO1136" i="1"/>
  <c r="AP1136" i="1"/>
  <c r="AG1137" i="1"/>
  <c r="AH1137" i="1"/>
  <c r="AI1137" i="1"/>
  <c r="AJ1137" i="1"/>
  <c r="AK1137" i="1"/>
  <c r="AL1137" i="1"/>
  <c r="AM1137" i="1"/>
  <c r="AN1137" i="1"/>
  <c r="AO1137" i="1"/>
  <c r="AP1137" i="1"/>
  <c r="AG1138" i="1"/>
  <c r="AH1138" i="1"/>
  <c r="AI1138" i="1"/>
  <c r="AJ1138" i="1"/>
  <c r="AK1138" i="1"/>
  <c r="AL1138" i="1"/>
  <c r="AM1138" i="1"/>
  <c r="AN1138" i="1"/>
  <c r="AO1138" i="1"/>
  <c r="AP1138" i="1"/>
  <c r="AG1139" i="1"/>
  <c r="AH1139" i="1"/>
  <c r="AI1139" i="1"/>
  <c r="AJ1139" i="1"/>
  <c r="AK1139" i="1"/>
  <c r="AL1139" i="1"/>
  <c r="AM1139" i="1"/>
  <c r="AN1139" i="1"/>
  <c r="AO1139" i="1"/>
  <c r="AP1139" i="1"/>
  <c r="AG1140" i="1"/>
  <c r="AH1140" i="1"/>
  <c r="AI1140" i="1"/>
  <c r="AJ1140" i="1"/>
  <c r="AK1140" i="1"/>
  <c r="AL1140" i="1"/>
  <c r="AM1140" i="1"/>
  <c r="AN1140" i="1"/>
  <c r="AO1140" i="1"/>
  <c r="AP1140" i="1"/>
  <c r="AG1141" i="1"/>
  <c r="AH1141" i="1"/>
  <c r="AI1141" i="1"/>
  <c r="AJ1141" i="1"/>
  <c r="AK1141" i="1"/>
  <c r="AL1141" i="1"/>
  <c r="AM1141" i="1"/>
  <c r="AN1141" i="1"/>
  <c r="AO1141" i="1"/>
  <c r="AP1141" i="1"/>
  <c r="AG1142" i="1"/>
  <c r="AH1142" i="1"/>
  <c r="AI1142" i="1"/>
  <c r="AJ1142" i="1"/>
  <c r="AK1142" i="1"/>
  <c r="AL1142" i="1"/>
  <c r="AM1142" i="1"/>
  <c r="AN1142" i="1"/>
  <c r="AO1142" i="1"/>
  <c r="AP1142" i="1"/>
  <c r="AG1143" i="1"/>
  <c r="AH1143" i="1"/>
  <c r="AI1143" i="1"/>
  <c r="AJ1143" i="1"/>
  <c r="AK1143" i="1"/>
  <c r="AL1143" i="1"/>
  <c r="AM1143" i="1"/>
  <c r="AN1143" i="1"/>
  <c r="AO1143" i="1"/>
  <c r="AP1143" i="1"/>
  <c r="AG1144" i="1"/>
  <c r="AH1144" i="1"/>
  <c r="AI1144" i="1"/>
  <c r="AJ1144" i="1"/>
  <c r="AK1144" i="1"/>
  <c r="AL1144" i="1"/>
  <c r="AM1144" i="1"/>
  <c r="AN1144" i="1"/>
  <c r="AO1144" i="1"/>
  <c r="AP1144" i="1"/>
  <c r="AG1145" i="1"/>
  <c r="AH1145" i="1"/>
  <c r="AI1145" i="1"/>
  <c r="AJ1145" i="1"/>
  <c r="AK1145" i="1"/>
  <c r="AL1145" i="1"/>
  <c r="AM1145" i="1"/>
  <c r="AN1145" i="1"/>
  <c r="AO1145" i="1"/>
  <c r="AP1145" i="1"/>
  <c r="AG1146" i="1"/>
  <c r="AH1146" i="1"/>
  <c r="AI1146" i="1"/>
  <c r="AJ1146" i="1"/>
  <c r="AK1146" i="1"/>
  <c r="AL1146" i="1"/>
  <c r="AM1146" i="1"/>
  <c r="AN1146" i="1"/>
  <c r="AO1146" i="1"/>
  <c r="AP1146" i="1"/>
  <c r="AG1147" i="1"/>
  <c r="AH1147" i="1"/>
  <c r="AI1147" i="1"/>
  <c r="AJ1147" i="1"/>
  <c r="AK1147" i="1"/>
  <c r="AL1147" i="1"/>
  <c r="AM1147" i="1"/>
  <c r="AN1147" i="1"/>
  <c r="AO1147" i="1"/>
  <c r="AP1147" i="1"/>
  <c r="AG1148" i="1"/>
  <c r="AH1148" i="1"/>
  <c r="AI1148" i="1"/>
  <c r="AJ1148" i="1"/>
  <c r="AK1148" i="1"/>
  <c r="AL1148" i="1"/>
  <c r="AM1148" i="1"/>
  <c r="AN1148" i="1"/>
  <c r="AO1148" i="1"/>
  <c r="AP1148" i="1"/>
  <c r="AG1149" i="1"/>
  <c r="AH1149" i="1"/>
  <c r="AI1149" i="1"/>
  <c r="AJ1149" i="1"/>
  <c r="AK1149" i="1"/>
  <c r="AL1149" i="1"/>
  <c r="AM1149" i="1"/>
  <c r="AN1149" i="1"/>
  <c r="AO1149" i="1"/>
  <c r="AP1149" i="1"/>
  <c r="AG1150" i="1"/>
  <c r="AH1150" i="1"/>
  <c r="AI1150" i="1"/>
  <c r="AJ1150" i="1"/>
  <c r="AK1150" i="1"/>
  <c r="AL1150" i="1"/>
  <c r="AM1150" i="1"/>
  <c r="AN1150" i="1"/>
  <c r="AO1150" i="1"/>
  <c r="AP1150" i="1"/>
  <c r="AG1151" i="1"/>
  <c r="AH1151" i="1"/>
  <c r="AI1151" i="1"/>
  <c r="AJ1151" i="1"/>
  <c r="AK1151" i="1"/>
  <c r="AL1151" i="1"/>
  <c r="AM1151" i="1"/>
  <c r="AN1151" i="1"/>
  <c r="AO1151" i="1"/>
  <c r="AP1151" i="1"/>
  <c r="AG1152" i="1"/>
  <c r="AH1152" i="1"/>
  <c r="AI1152" i="1"/>
  <c r="AJ1152" i="1"/>
  <c r="AK1152" i="1"/>
  <c r="AL1152" i="1"/>
  <c r="AM1152" i="1"/>
  <c r="AN1152" i="1"/>
  <c r="AO1152" i="1"/>
  <c r="AP1152" i="1"/>
  <c r="AG1153" i="1"/>
  <c r="AH1153" i="1"/>
  <c r="AI1153" i="1"/>
  <c r="AJ1153" i="1"/>
  <c r="AK1153" i="1"/>
  <c r="AL1153" i="1"/>
  <c r="AM1153" i="1"/>
  <c r="AN1153" i="1"/>
  <c r="AO1153" i="1"/>
  <c r="AP1153" i="1"/>
  <c r="AG1154" i="1"/>
  <c r="AH1154" i="1"/>
  <c r="AI1154" i="1"/>
  <c r="AJ1154" i="1"/>
  <c r="AK1154" i="1"/>
  <c r="AL1154" i="1"/>
  <c r="AM1154" i="1"/>
  <c r="AN1154" i="1"/>
  <c r="AO1154" i="1"/>
  <c r="AP1154" i="1"/>
  <c r="AG1155" i="1"/>
  <c r="AH1155" i="1"/>
  <c r="AI1155" i="1"/>
  <c r="AJ1155" i="1"/>
  <c r="AK1155" i="1"/>
  <c r="AL1155" i="1"/>
  <c r="AM1155" i="1"/>
  <c r="AN1155" i="1"/>
  <c r="AO1155" i="1"/>
  <c r="AP1155" i="1"/>
  <c r="AG1156" i="1"/>
  <c r="AH1156" i="1"/>
  <c r="AI1156" i="1"/>
  <c r="AJ1156" i="1"/>
  <c r="AK1156" i="1"/>
  <c r="AL1156" i="1"/>
  <c r="AM1156" i="1"/>
  <c r="AN1156" i="1"/>
  <c r="AO1156" i="1"/>
  <c r="AP1156" i="1"/>
  <c r="AG1157" i="1"/>
  <c r="AH1157" i="1"/>
  <c r="AI1157" i="1"/>
  <c r="AJ1157" i="1"/>
  <c r="AK1157" i="1"/>
  <c r="AL1157" i="1"/>
  <c r="AM1157" i="1"/>
  <c r="AN1157" i="1"/>
  <c r="AO1157" i="1"/>
  <c r="AP1157" i="1"/>
  <c r="AG1158" i="1"/>
  <c r="AH1158" i="1"/>
  <c r="AI1158" i="1"/>
  <c r="AJ1158" i="1"/>
  <c r="AK1158" i="1"/>
  <c r="AL1158" i="1"/>
  <c r="AM1158" i="1"/>
  <c r="AN1158" i="1"/>
  <c r="AO1158" i="1"/>
  <c r="AP1158" i="1"/>
  <c r="AG1159" i="1"/>
  <c r="AH1159" i="1"/>
  <c r="AI1159" i="1"/>
  <c r="AJ1159" i="1"/>
  <c r="AK1159" i="1"/>
  <c r="AL1159" i="1"/>
  <c r="AM1159" i="1"/>
  <c r="AN1159" i="1"/>
  <c r="AO1159" i="1"/>
  <c r="AP1159" i="1"/>
  <c r="AG1160" i="1"/>
  <c r="AH1160" i="1"/>
  <c r="AI1160" i="1"/>
  <c r="AJ1160" i="1"/>
  <c r="AK1160" i="1"/>
  <c r="AL1160" i="1"/>
  <c r="AM1160" i="1"/>
  <c r="AN1160" i="1"/>
  <c r="AO1160" i="1"/>
  <c r="AP1160" i="1"/>
  <c r="AG1161" i="1"/>
  <c r="AH1161" i="1"/>
  <c r="AI1161" i="1"/>
  <c r="AJ1161" i="1"/>
  <c r="AK1161" i="1"/>
  <c r="AL1161" i="1"/>
  <c r="AM1161" i="1"/>
  <c r="AN1161" i="1"/>
  <c r="AO1161" i="1"/>
  <c r="AP1161" i="1"/>
  <c r="AG1162" i="1"/>
  <c r="AH1162" i="1"/>
  <c r="AI1162" i="1"/>
  <c r="AJ1162" i="1"/>
  <c r="AK1162" i="1"/>
  <c r="AL1162" i="1"/>
  <c r="AM1162" i="1"/>
  <c r="AN1162" i="1"/>
  <c r="AO1162" i="1"/>
  <c r="AP1162" i="1"/>
  <c r="AG1163" i="1"/>
  <c r="AH1163" i="1"/>
  <c r="AI1163" i="1"/>
  <c r="AJ1163" i="1"/>
  <c r="AK1163" i="1"/>
  <c r="AL1163" i="1"/>
  <c r="AM1163" i="1"/>
  <c r="AN1163" i="1"/>
  <c r="AO1163" i="1"/>
  <c r="AP1163" i="1"/>
  <c r="AG1164" i="1"/>
  <c r="AH1164" i="1"/>
  <c r="AI1164" i="1"/>
  <c r="AJ1164" i="1"/>
  <c r="AK1164" i="1"/>
  <c r="AL1164" i="1"/>
  <c r="AM1164" i="1"/>
  <c r="AN1164" i="1"/>
  <c r="AO1164" i="1"/>
  <c r="AP1164" i="1"/>
  <c r="AG1165" i="1"/>
  <c r="AH1165" i="1"/>
  <c r="AI1165" i="1"/>
  <c r="AJ1165" i="1"/>
  <c r="AK1165" i="1"/>
  <c r="AL1165" i="1"/>
  <c r="AM1165" i="1"/>
  <c r="AN1165" i="1"/>
  <c r="AO1165" i="1"/>
  <c r="AP1165" i="1"/>
  <c r="AG1166" i="1"/>
  <c r="AH1166" i="1"/>
  <c r="AI1166" i="1"/>
  <c r="AJ1166" i="1"/>
  <c r="AK1166" i="1"/>
  <c r="AL1166" i="1"/>
  <c r="AM1166" i="1"/>
  <c r="AN1166" i="1"/>
  <c r="AO1166" i="1"/>
  <c r="AP1166" i="1"/>
  <c r="AG1167" i="1"/>
  <c r="AH1167" i="1"/>
  <c r="AI1167" i="1"/>
  <c r="AJ1167" i="1"/>
  <c r="AK1167" i="1"/>
  <c r="AL1167" i="1"/>
  <c r="AM1167" i="1"/>
  <c r="AN1167" i="1"/>
  <c r="AO1167" i="1"/>
  <c r="AP1167" i="1"/>
  <c r="AG1168" i="1"/>
  <c r="AH1168" i="1"/>
  <c r="AI1168" i="1"/>
  <c r="AJ1168" i="1"/>
  <c r="AK1168" i="1"/>
  <c r="AL1168" i="1"/>
  <c r="AM1168" i="1"/>
  <c r="AN1168" i="1"/>
  <c r="AO1168" i="1"/>
  <c r="AP1168" i="1"/>
  <c r="AG1169" i="1"/>
  <c r="AH1169" i="1"/>
  <c r="AI1169" i="1"/>
  <c r="AJ1169" i="1"/>
  <c r="AK1169" i="1"/>
  <c r="AL1169" i="1"/>
  <c r="AM1169" i="1"/>
  <c r="AN1169" i="1"/>
  <c r="AO1169" i="1"/>
  <c r="AP1169" i="1"/>
  <c r="AG1170" i="1"/>
  <c r="AH1170" i="1"/>
  <c r="AI1170" i="1"/>
  <c r="AJ1170" i="1"/>
  <c r="AK1170" i="1"/>
  <c r="AL1170" i="1"/>
  <c r="AM1170" i="1"/>
  <c r="AN1170" i="1"/>
  <c r="AO1170" i="1"/>
  <c r="AP1170" i="1"/>
  <c r="AG1171" i="1"/>
  <c r="AH1171" i="1"/>
  <c r="AI1171" i="1"/>
  <c r="AJ1171" i="1"/>
  <c r="AK1171" i="1"/>
  <c r="AL1171" i="1"/>
  <c r="AM1171" i="1"/>
  <c r="AN1171" i="1"/>
  <c r="AO1171" i="1"/>
  <c r="AP1171" i="1"/>
  <c r="AG1172" i="1"/>
  <c r="AH1172" i="1"/>
  <c r="AI1172" i="1"/>
  <c r="AJ1172" i="1"/>
  <c r="AK1172" i="1"/>
  <c r="AL1172" i="1"/>
  <c r="AM1172" i="1"/>
  <c r="AN1172" i="1"/>
  <c r="AO1172" i="1"/>
  <c r="AP1172" i="1"/>
  <c r="AG1173" i="1"/>
  <c r="AH1173" i="1"/>
  <c r="AI1173" i="1"/>
  <c r="AJ1173" i="1"/>
  <c r="AK1173" i="1"/>
  <c r="AL1173" i="1"/>
  <c r="AM1173" i="1"/>
  <c r="AN1173" i="1"/>
  <c r="AO1173" i="1"/>
  <c r="AP1173" i="1"/>
  <c r="AG1174" i="1"/>
  <c r="AH1174" i="1"/>
  <c r="AI1174" i="1"/>
  <c r="AJ1174" i="1"/>
  <c r="AK1174" i="1"/>
  <c r="AL1174" i="1"/>
  <c r="AM1174" i="1"/>
  <c r="AN1174" i="1"/>
  <c r="AO1174" i="1"/>
  <c r="AP1174" i="1"/>
  <c r="AG1175" i="1"/>
  <c r="AH1175" i="1"/>
  <c r="AI1175" i="1"/>
  <c r="AJ1175" i="1"/>
  <c r="AK1175" i="1"/>
  <c r="AL1175" i="1"/>
  <c r="AM1175" i="1"/>
  <c r="AN1175" i="1"/>
  <c r="AO1175" i="1"/>
  <c r="AP1175" i="1"/>
  <c r="AG1176" i="1"/>
  <c r="AH1176" i="1"/>
  <c r="AI1176" i="1"/>
  <c r="AJ1176" i="1"/>
  <c r="AK1176" i="1"/>
  <c r="AL1176" i="1"/>
  <c r="AM1176" i="1"/>
  <c r="AN1176" i="1"/>
  <c r="AO1176" i="1"/>
  <c r="AP1176" i="1"/>
  <c r="AG1177" i="1"/>
  <c r="AH1177" i="1"/>
  <c r="AI1177" i="1"/>
  <c r="AJ1177" i="1"/>
  <c r="AK1177" i="1"/>
  <c r="AL1177" i="1"/>
  <c r="AM1177" i="1"/>
  <c r="AN1177" i="1"/>
  <c r="AO1177" i="1"/>
  <c r="AP1177" i="1"/>
  <c r="AG1178" i="1"/>
  <c r="AH1178" i="1"/>
  <c r="AI1178" i="1"/>
  <c r="AJ1178" i="1"/>
  <c r="AK1178" i="1"/>
  <c r="AL1178" i="1"/>
  <c r="AM1178" i="1"/>
  <c r="AN1178" i="1"/>
  <c r="AO1178" i="1"/>
  <c r="AP1178" i="1"/>
  <c r="AG1179" i="1"/>
  <c r="AH1179" i="1"/>
  <c r="AI1179" i="1"/>
  <c r="AJ1179" i="1"/>
  <c r="AK1179" i="1"/>
  <c r="AL1179" i="1"/>
  <c r="AM1179" i="1"/>
  <c r="AN1179" i="1"/>
  <c r="AO1179" i="1"/>
  <c r="AP1179" i="1"/>
  <c r="AG1180" i="1"/>
  <c r="AH1180" i="1"/>
  <c r="AI1180" i="1"/>
  <c r="AJ1180" i="1"/>
  <c r="AK1180" i="1"/>
  <c r="AL1180" i="1"/>
  <c r="AM1180" i="1"/>
  <c r="AN1180" i="1"/>
  <c r="AO1180" i="1"/>
  <c r="AP1180" i="1"/>
  <c r="AG1181" i="1"/>
  <c r="AH1181" i="1"/>
  <c r="AI1181" i="1"/>
  <c r="AJ1181" i="1"/>
  <c r="AK1181" i="1"/>
  <c r="AL1181" i="1"/>
  <c r="AM1181" i="1"/>
  <c r="AN1181" i="1"/>
  <c r="AO1181" i="1"/>
  <c r="AP1181" i="1"/>
  <c r="AG1182" i="1"/>
  <c r="AH1182" i="1"/>
  <c r="AI1182" i="1"/>
  <c r="AJ1182" i="1"/>
  <c r="AK1182" i="1"/>
  <c r="AL1182" i="1"/>
  <c r="AM1182" i="1"/>
  <c r="AN1182" i="1"/>
  <c r="AO1182" i="1"/>
  <c r="AP1182" i="1"/>
  <c r="AG1183" i="1"/>
  <c r="AH1183" i="1"/>
  <c r="AI1183" i="1"/>
  <c r="AJ1183" i="1"/>
  <c r="AK1183" i="1"/>
  <c r="AL1183" i="1"/>
  <c r="AM1183" i="1"/>
  <c r="AN1183" i="1"/>
  <c r="AO1183" i="1"/>
  <c r="AP1183" i="1"/>
  <c r="AG1184" i="1"/>
  <c r="AH1184" i="1"/>
  <c r="AI1184" i="1"/>
  <c r="AJ1184" i="1"/>
  <c r="AK1184" i="1"/>
  <c r="AL1184" i="1"/>
  <c r="AM1184" i="1"/>
  <c r="AN1184" i="1"/>
  <c r="AO1184" i="1"/>
  <c r="AP1184" i="1"/>
  <c r="AG1185" i="1"/>
  <c r="AH1185" i="1"/>
  <c r="AI1185" i="1"/>
  <c r="AJ1185" i="1"/>
  <c r="AK1185" i="1"/>
  <c r="AL1185" i="1"/>
  <c r="AM1185" i="1"/>
  <c r="AN1185" i="1"/>
  <c r="AO1185" i="1"/>
  <c r="AP1185" i="1"/>
  <c r="AG1186" i="1"/>
  <c r="AH1186" i="1"/>
  <c r="AI1186" i="1"/>
  <c r="AJ1186" i="1"/>
  <c r="AK1186" i="1"/>
  <c r="AL1186" i="1"/>
  <c r="AM1186" i="1"/>
  <c r="AN1186" i="1"/>
  <c r="AO1186" i="1"/>
  <c r="AP1186" i="1"/>
  <c r="AG1187" i="1"/>
  <c r="AH1187" i="1"/>
  <c r="AI1187" i="1"/>
  <c r="AJ1187" i="1"/>
  <c r="AK1187" i="1"/>
  <c r="AL1187" i="1"/>
  <c r="AM1187" i="1"/>
  <c r="AN1187" i="1"/>
  <c r="AO1187" i="1"/>
  <c r="AP1187" i="1"/>
  <c r="AG1188" i="1"/>
  <c r="AH1188" i="1"/>
  <c r="AI1188" i="1"/>
  <c r="AJ1188" i="1"/>
  <c r="AK1188" i="1"/>
  <c r="AL1188" i="1"/>
  <c r="AM1188" i="1"/>
  <c r="AN1188" i="1"/>
  <c r="AO1188" i="1"/>
  <c r="AP1188" i="1"/>
  <c r="AG1189" i="1"/>
  <c r="AH1189" i="1"/>
  <c r="AI1189" i="1"/>
  <c r="AJ1189" i="1"/>
  <c r="AK1189" i="1"/>
  <c r="AL1189" i="1"/>
  <c r="AM1189" i="1"/>
  <c r="AN1189" i="1"/>
  <c r="AO1189" i="1"/>
  <c r="AP1189" i="1"/>
  <c r="AG1190" i="1"/>
  <c r="AH1190" i="1"/>
  <c r="AI1190" i="1"/>
  <c r="AJ1190" i="1"/>
  <c r="AK1190" i="1"/>
  <c r="AL1190" i="1"/>
  <c r="AM1190" i="1"/>
  <c r="AN1190" i="1"/>
  <c r="AO1190" i="1"/>
  <c r="AP1190" i="1"/>
  <c r="AG1191" i="1"/>
  <c r="AH1191" i="1"/>
  <c r="AI1191" i="1"/>
  <c r="AJ1191" i="1"/>
  <c r="AK1191" i="1"/>
  <c r="AL1191" i="1"/>
  <c r="AM1191" i="1"/>
  <c r="AN1191" i="1"/>
  <c r="AO1191" i="1"/>
  <c r="AP1191" i="1"/>
  <c r="AG1192" i="1"/>
  <c r="AH1192" i="1"/>
  <c r="AI1192" i="1"/>
  <c r="AJ1192" i="1"/>
  <c r="AK1192" i="1"/>
  <c r="AL1192" i="1"/>
  <c r="AM1192" i="1"/>
  <c r="AN1192" i="1"/>
  <c r="AO1192" i="1"/>
  <c r="AP1192" i="1"/>
  <c r="AG1193" i="1"/>
  <c r="AH1193" i="1"/>
  <c r="AI1193" i="1"/>
  <c r="AJ1193" i="1"/>
  <c r="AK1193" i="1"/>
  <c r="AL1193" i="1"/>
  <c r="AM1193" i="1"/>
  <c r="AN1193" i="1"/>
  <c r="AO1193" i="1"/>
  <c r="AP1193" i="1"/>
  <c r="AG1194" i="1"/>
  <c r="AH1194" i="1"/>
  <c r="AI1194" i="1"/>
  <c r="AJ1194" i="1"/>
  <c r="AK1194" i="1"/>
  <c r="AL1194" i="1"/>
  <c r="AM1194" i="1"/>
  <c r="AN1194" i="1"/>
  <c r="AO1194" i="1"/>
  <c r="AP1194" i="1"/>
  <c r="AG1195" i="1"/>
  <c r="AH1195" i="1"/>
  <c r="AI1195" i="1"/>
  <c r="AJ1195" i="1"/>
  <c r="AK1195" i="1"/>
  <c r="AL1195" i="1"/>
  <c r="AM1195" i="1"/>
  <c r="AN1195" i="1"/>
  <c r="AO1195" i="1"/>
  <c r="AP1195" i="1"/>
  <c r="AG1196" i="1"/>
  <c r="AH1196" i="1"/>
  <c r="AI1196" i="1"/>
  <c r="AJ1196" i="1"/>
  <c r="AK1196" i="1"/>
  <c r="AL1196" i="1"/>
  <c r="AM1196" i="1"/>
  <c r="AN1196" i="1"/>
  <c r="AO1196" i="1"/>
  <c r="AP1196" i="1"/>
  <c r="AG1197" i="1"/>
  <c r="AH1197" i="1"/>
  <c r="AI1197" i="1"/>
  <c r="AJ1197" i="1"/>
  <c r="AK1197" i="1"/>
  <c r="AL1197" i="1"/>
  <c r="AM1197" i="1"/>
  <c r="AN1197" i="1"/>
  <c r="AO1197" i="1"/>
  <c r="AP1197" i="1"/>
  <c r="AG1198" i="1"/>
  <c r="AH1198" i="1"/>
  <c r="AI1198" i="1"/>
  <c r="AJ1198" i="1"/>
  <c r="AK1198" i="1"/>
  <c r="AL1198" i="1"/>
  <c r="AM1198" i="1"/>
  <c r="AN1198" i="1"/>
  <c r="AO1198" i="1"/>
  <c r="AP1198" i="1"/>
  <c r="AG1199" i="1"/>
  <c r="AH1199" i="1"/>
  <c r="AI1199" i="1"/>
  <c r="AJ1199" i="1"/>
  <c r="AK1199" i="1"/>
  <c r="AL1199" i="1"/>
  <c r="AM1199" i="1"/>
  <c r="AN1199" i="1"/>
  <c r="AO1199" i="1"/>
  <c r="AP1199" i="1"/>
  <c r="AG1200" i="1"/>
  <c r="AH1200" i="1"/>
  <c r="AI1200" i="1"/>
  <c r="AJ1200" i="1"/>
  <c r="AK1200" i="1"/>
  <c r="AL1200" i="1"/>
  <c r="AM1200" i="1"/>
  <c r="AN1200" i="1"/>
  <c r="AO1200" i="1"/>
  <c r="AP1200" i="1"/>
  <c r="AG1201" i="1"/>
  <c r="AH1201" i="1"/>
  <c r="AI1201" i="1"/>
  <c r="AJ1201" i="1"/>
  <c r="AK1201" i="1"/>
  <c r="AL1201" i="1"/>
  <c r="AM1201" i="1"/>
  <c r="AN1201" i="1"/>
  <c r="AO1201" i="1"/>
  <c r="AP1201" i="1"/>
  <c r="AG1202" i="1"/>
  <c r="AH1202" i="1"/>
  <c r="AI1202" i="1"/>
  <c r="AJ1202" i="1"/>
  <c r="AK1202" i="1"/>
  <c r="AL1202" i="1"/>
  <c r="AM1202" i="1"/>
  <c r="AN1202" i="1"/>
  <c r="AO1202" i="1"/>
  <c r="AP1202" i="1"/>
  <c r="AG1203" i="1"/>
  <c r="AH1203" i="1"/>
  <c r="AI1203" i="1"/>
  <c r="AJ1203" i="1"/>
  <c r="AK1203" i="1"/>
  <c r="AL1203" i="1"/>
  <c r="AM1203" i="1"/>
  <c r="AN1203" i="1"/>
  <c r="AO1203" i="1"/>
  <c r="AP1203" i="1"/>
  <c r="AG1204" i="1"/>
  <c r="AH1204" i="1"/>
  <c r="AI1204" i="1"/>
  <c r="AJ1204" i="1"/>
  <c r="AK1204" i="1"/>
  <c r="AL1204" i="1"/>
  <c r="AM1204" i="1"/>
  <c r="AN1204" i="1"/>
  <c r="AO1204" i="1"/>
  <c r="AP1204" i="1"/>
  <c r="AG1205" i="1"/>
  <c r="AH1205" i="1"/>
  <c r="AI1205" i="1"/>
  <c r="AJ1205" i="1"/>
  <c r="AK1205" i="1"/>
  <c r="AL1205" i="1"/>
  <c r="AM1205" i="1"/>
  <c r="AN1205" i="1"/>
  <c r="AO1205" i="1"/>
  <c r="AP1205" i="1"/>
  <c r="AG1206" i="1"/>
  <c r="AH1206" i="1"/>
  <c r="AI1206" i="1"/>
  <c r="AJ1206" i="1"/>
  <c r="AK1206" i="1"/>
  <c r="AL1206" i="1"/>
  <c r="AM1206" i="1"/>
  <c r="AN1206" i="1"/>
  <c r="AO1206" i="1"/>
  <c r="AP1206" i="1"/>
  <c r="AG1207" i="1"/>
  <c r="AH1207" i="1"/>
  <c r="AI1207" i="1"/>
  <c r="AJ1207" i="1"/>
  <c r="AK1207" i="1"/>
  <c r="AL1207" i="1"/>
  <c r="AM1207" i="1"/>
  <c r="AN1207" i="1"/>
  <c r="AO1207" i="1"/>
  <c r="AP1207" i="1"/>
  <c r="AG1208" i="1"/>
  <c r="AH1208" i="1"/>
  <c r="AI1208" i="1"/>
  <c r="AJ1208" i="1"/>
  <c r="AK1208" i="1"/>
  <c r="AL1208" i="1"/>
  <c r="AM1208" i="1"/>
  <c r="AN1208" i="1"/>
  <c r="AO1208" i="1"/>
  <c r="AP1208" i="1"/>
  <c r="AG1209" i="1"/>
  <c r="AH1209" i="1"/>
  <c r="AI1209" i="1"/>
  <c r="AJ1209" i="1"/>
  <c r="AK1209" i="1"/>
  <c r="AL1209" i="1"/>
  <c r="AM1209" i="1"/>
  <c r="AN1209" i="1"/>
  <c r="AO1209" i="1"/>
  <c r="AP1209" i="1"/>
  <c r="AG1210" i="1"/>
  <c r="AH1210" i="1"/>
  <c r="AI1210" i="1"/>
  <c r="AJ1210" i="1"/>
  <c r="AK1210" i="1"/>
  <c r="AL1210" i="1"/>
  <c r="AM1210" i="1"/>
  <c r="AN1210" i="1"/>
  <c r="AO1210" i="1"/>
  <c r="AP1210" i="1"/>
  <c r="AG1211" i="1"/>
  <c r="AH1211" i="1"/>
  <c r="AI1211" i="1"/>
  <c r="AJ1211" i="1"/>
  <c r="AK1211" i="1"/>
  <c r="AL1211" i="1"/>
  <c r="AM1211" i="1"/>
  <c r="AN1211" i="1"/>
  <c r="AO1211" i="1"/>
  <c r="AP1211" i="1"/>
  <c r="AG1212" i="1"/>
  <c r="AH1212" i="1"/>
  <c r="AI1212" i="1"/>
  <c r="AJ1212" i="1"/>
  <c r="AK1212" i="1"/>
  <c r="AL1212" i="1"/>
  <c r="AM1212" i="1"/>
  <c r="AN1212" i="1"/>
  <c r="AO1212" i="1"/>
  <c r="AP1212" i="1"/>
  <c r="AG1213" i="1"/>
  <c r="AH1213" i="1"/>
  <c r="AI1213" i="1"/>
  <c r="AJ1213" i="1"/>
  <c r="AK1213" i="1"/>
  <c r="AL1213" i="1"/>
  <c r="AM1213" i="1"/>
  <c r="AN1213" i="1"/>
  <c r="AO1213" i="1"/>
  <c r="AP1213" i="1"/>
  <c r="AG1214" i="1"/>
  <c r="AH1214" i="1"/>
  <c r="AI1214" i="1"/>
  <c r="AJ1214" i="1"/>
  <c r="AK1214" i="1"/>
  <c r="AL1214" i="1"/>
  <c r="AM1214" i="1"/>
  <c r="AN1214" i="1"/>
  <c r="AO1214" i="1"/>
  <c r="AP1214" i="1"/>
  <c r="AG1215" i="1"/>
  <c r="AH1215" i="1"/>
  <c r="AI1215" i="1"/>
  <c r="AJ1215" i="1"/>
  <c r="AK1215" i="1"/>
  <c r="AL1215" i="1"/>
  <c r="AM1215" i="1"/>
  <c r="AN1215" i="1"/>
  <c r="AO1215" i="1"/>
  <c r="AP1215" i="1"/>
  <c r="AG1216" i="1"/>
  <c r="AH1216" i="1"/>
  <c r="AI1216" i="1"/>
  <c r="AJ1216" i="1"/>
  <c r="AK1216" i="1"/>
  <c r="AL1216" i="1"/>
  <c r="AM1216" i="1"/>
  <c r="AN1216" i="1"/>
  <c r="AO1216" i="1"/>
  <c r="AP1216" i="1"/>
  <c r="AG1217" i="1"/>
  <c r="AH1217" i="1"/>
  <c r="AI1217" i="1"/>
  <c r="AJ1217" i="1"/>
  <c r="AK1217" i="1"/>
  <c r="AL1217" i="1"/>
  <c r="AM1217" i="1"/>
  <c r="AN1217" i="1"/>
  <c r="AO1217" i="1"/>
  <c r="AP1217" i="1"/>
  <c r="AG1218" i="1"/>
  <c r="AH1218" i="1"/>
  <c r="AI1218" i="1"/>
  <c r="AJ1218" i="1"/>
  <c r="AK1218" i="1"/>
  <c r="AL1218" i="1"/>
  <c r="AM1218" i="1"/>
  <c r="AN1218" i="1"/>
  <c r="AO1218" i="1"/>
  <c r="AP1218" i="1"/>
  <c r="AG1219" i="1"/>
  <c r="AH1219" i="1"/>
  <c r="AI1219" i="1"/>
  <c r="AJ1219" i="1"/>
  <c r="AK1219" i="1"/>
  <c r="AL1219" i="1"/>
  <c r="AM1219" i="1"/>
  <c r="AN1219" i="1"/>
  <c r="AO1219" i="1"/>
  <c r="AP1219" i="1"/>
  <c r="AG1220" i="1"/>
  <c r="AH1220" i="1"/>
  <c r="AI1220" i="1"/>
  <c r="AJ1220" i="1"/>
  <c r="AK1220" i="1"/>
  <c r="AL1220" i="1"/>
  <c r="AM1220" i="1"/>
  <c r="AN1220" i="1"/>
  <c r="AO1220" i="1"/>
  <c r="AP1220" i="1"/>
  <c r="AG1221" i="1"/>
  <c r="AH1221" i="1"/>
  <c r="AI1221" i="1"/>
  <c r="AJ1221" i="1"/>
  <c r="AK1221" i="1"/>
  <c r="AL1221" i="1"/>
  <c r="AM1221" i="1"/>
  <c r="AN1221" i="1"/>
  <c r="AO1221" i="1"/>
  <c r="AP1221" i="1"/>
  <c r="AG1222" i="1"/>
  <c r="AH1222" i="1"/>
  <c r="AI1222" i="1"/>
  <c r="AJ1222" i="1"/>
  <c r="AK1222" i="1"/>
  <c r="AL1222" i="1"/>
  <c r="AM1222" i="1"/>
  <c r="AN1222" i="1"/>
  <c r="AO1222" i="1"/>
  <c r="AP1222" i="1"/>
  <c r="AG1223" i="1"/>
  <c r="AH1223" i="1"/>
  <c r="AI1223" i="1"/>
  <c r="AJ1223" i="1"/>
  <c r="AK1223" i="1"/>
  <c r="AL1223" i="1"/>
  <c r="AM1223" i="1"/>
  <c r="AN1223" i="1"/>
  <c r="AO1223" i="1"/>
  <c r="AP1223" i="1"/>
  <c r="AG1224" i="1"/>
  <c r="AH1224" i="1"/>
  <c r="AI1224" i="1"/>
  <c r="AJ1224" i="1"/>
  <c r="AK1224" i="1"/>
  <c r="AL1224" i="1"/>
  <c r="AM1224" i="1"/>
  <c r="AN1224" i="1"/>
  <c r="AO1224" i="1"/>
  <c r="AP1224" i="1"/>
  <c r="AG1225" i="1"/>
  <c r="AH1225" i="1"/>
  <c r="AI1225" i="1"/>
  <c r="AJ1225" i="1"/>
  <c r="AK1225" i="1"/>
  <c r="AL1225" i="1"/>
  <c r="AM1225" i="1"/>
  <c r="AN1225" i="1"/>
  <c r="AO1225" i="1"/>
  <c r="AP1225" i="1"/>
  <c r="AG1226" i="1"/>
  <c r="AH1226" i="1"/>
  <c r="AI1226" i="1"/>
  <c r="AJ1226" i="1"/>
  <c r="AK1226" i="1"/>
  <c r="AL1226" i="1"/>
  <c r="AM1226" i="1"/>
  <c r="AN1226" i="1"/>
  <c r="AO1226" i="1"/>
  <c r="AP1226" i="1"/>
  <c r="AG1227" i="1"/>
  <c r="AH1227" i="1"/>
  <c r="AI1227" i="1"/>
  <c r="AJ1227" i="1"/>
  <c r="AK1227" i="1"/>
  <c r="AL1227" i="1"/>
  <c r="AM1227" i="1"/>
  <c r="AN1227" i="1"/>
  <c r="AO1227" i="1"/>
  <c r="AP1227" i="1"/>
  <c r="AG1228" i="1"/>
  <c r="AH1228" i="1"/>
  <c r="AI1228" i="1"/>
  <c r="AJ1228" i="1"/>
  <c r="AK1228" i="1"/>
  <c r="AL1228" i="1"/>
  <c r="AM1228" i="1"/>
  <c r="AN1228" i="1"/>
  <c r="AO1228" i="1"/>
  <c r="AP1228" i="1"/>
  <c r="AG1229" i="1"/>
  <c r="AH1229" i="1"/>
  <c r="AI1229" i="1"/>
  <c r="AJ1229" i="1"/>
  <c r="AK1229" i="1"/>
  <c r="AL1229" i="1"/>
  <c r="AM1229" i="1"/>
  <c r="AN1229" i="1"/>
  <c r="AO1229" i="1"/>
  <c r="AP1229" i="1"/>
  <c r="AG1230" i="1"/>
  <c r="AH1230" i="1"/>
  <c r="AI1230" i="1"/>
  <c r="AJ1230" i="1"/>
  <c r="AK1230" i="1"/>
  <c r="AL1230" i="1"/>
  <c r="AM1230" i="1"/>
  <c r="AN1230" i="1"/>
  <c r="AO1230" i="1"/>
  <c r="AP1230" i="1"/>
  <c r="AG1231" i="1"/>
  <c r="AH1231" i="1"/>
  <c r="AI1231" i="1"/>
  <c r="AJ1231" i="1"/>
  <c r="AK1231" i="1"/>
  <c r="AL1231" i="1"/>
  <c r="AM1231" i="1"/>
  <c r="AN1231" i="1"/>
  <c r="AO1231" i="1"/>
  <c r="AP1231" i="1"/>
  <c r="AG1232" i="1"/>
  <c r="AH1232" i="1"/>
  <c r="AI1232" i="1"/>
  <c r="AJ1232" i="1"/>
  <c r="AK1232" i="1"/>
  <c r="AL1232" i="1"/>
  <c r="AM1232" i="1"/>
  <c r="AN1232" i="1"/>
  <c r="AO1232" i="1"/>
  <c r="AP1232" i="1"/>
  <c r="AG1233" i="1"/>
  <c r="AH1233" i="1"/>
  <c r="AI1233" i="1"/>
  <c r="AJ1233" i="1"/>
  <c r="AK1233" i="1"/>
  <c r="AL1233" i="1"/>
  <c r="AM1233" i="1"/>
  <c r="AN1233" i="1"/>
  <c r="AO1233" i="1"/>
  <c r="AP1233" i="1"/>
  <c r="AG1234" i="1"/>
  <c r="AH1234" i="1"/>
  <c r="AI1234" i="1"/>
  <c r="AJ1234" i="1"/>
  <c r="AK1234" i="1"/>
  <c r="AL1234" i="1"/>
  <c r="AM1234" i="1"/>
  <c r="AN1234" i="1"/>
  <c r="AO1234" i="1"/>
  <c r="AP1234" i="1"/>
  <c r="AG1235" i="1"/>
  <c r="AH1235" i="1"/>
  <c r="AI1235" i="1"/>
  <c r="AJ1235" i="1"/>
  <c r="AK1235" i="1"/>
  <c r="AL1235" i="1"/>
  <c r="AM1235" i="1"/>
  <c r="AN1235" i="1"/>
  <c r="AO1235" i="1"/>
  <c r="AP1235" i="1"/>
  <c r="AG1236" i="1"/>
  <c r="AH1236" i="1"/>
  <c r="AI1236" i="1"/>
  <c r="AJ1236" i="1"/>
  <c r="AK1236" i="1"/>
  <c r="AL1236" i="1"/>
  <c r="AM1236" i="1"/>
  <c r="AN1236" i="1"/>
  <c r="AO1236" i="1"/>
  <c r="AP1236" i="1"/>
  <c r="AG1237" i="1"/>
  <c r="AH1237" i="1"/>
  <c r="AI1237" i="1"/>
  <c r="AJ1237" i="1"/>
  <c r="AK1237" i="1"/>
  <c r="AL1237" i="1"/>
  <c r="AM1237" i="1"/>
  <c r="AN1237" i="1"/>
  <c r="AO1237" i="1"/>
  <c r="AP1237" i="1"/>
  <c r="AG1238" i="1"/>
  <c r="AH1238" i="1"/>
  <c r="AI1238" i="1"/>
  <c r="AJ1238" i="1"/>
  <c r="AK1238" i="1"/>
  <c r="AL1238" i="1"/>
  <c r="AM1238" i="1"/>
  <c r="AN1238" i="1"/>
  <c r="AO1238" i="1"/>
  <c r="AP1238" i="1"/>
  <c r="AG1239" i="1"/>
  <c r="AH1239" i="1"/>
  <c r="AI1239" i="1"/>
  <c r="AJ1239" i="1"/>
  <c r="AK1239" i="1"/>
  <c r="AL1239" i="1"/>
  <c r="AM1239" i="1"/>
  <c r="AN1239" i="1"/>
  <c r="AO1239" i="1"/>
  <c r="AP1239" i="1"/>
  <c r="AG1240" i="1"/>
  <c r="AH1240" i="1"/>
  <c r="AI1240" i="1"/>
  <c r="AJ1240" i="1"/>
  <c r="AK1240" i="1"/>
  <c r="AL1240" i="1"/>
  <c r="AM1240" i="1"/>
  <c r="AN1240" i="1"/>
  <c r="AO1240" i="1"/>
  <c r="AP1240" i="1"/>
  <c r="AG1241" i="1"/>
  <c r="AH1241" i="1"/>
  <c r="AI1241" i="1"/>
  <c r="AJ1241" i="1"/>
  <c r="AK1241" i="1"/>
  <c r="AL1241" i="1"/>
  <c r="AM1241" i="1"/>
  <c r="AN1241" i="1"/>
  <c r="AO1241" i="1"/>
  <c r="AP1241" i="1"/>
  <c r="AG1242" i="1"/>
  <c r="AH1242" i="1"/>
  <c r="AI1242" i="1"/>
  <c r="AJ1242" i="1"/>
  <c r="AK1242" i="1"/>
  <c r="AL1242" i="1"/>
  <c r="AM1242" i="1"/>
  <c r="AN1242" i="1"/>
  <c r="AO1242" i="1"/>
  <c r="AP1242" i="1"/>
  <c r="AG1243" i="1"/>
  <c r="AH1243" i="1"/>
  <c r="AI1243" i="1"/>
  <c r="AJ1243" i="1"/>
  <c r="AK1243" i="1"/>
  <c r="AL1243" i="1"/>
  <c r="AM1243" i="1"/>
  <c r="AN1243" i="1"/>
  <c r="AO1243" i="1"/>
  <c r="AP1243" i="1"/>
  <c r="AG1244" i="1"/>
  <c r="AH1244" i="1"/>
  <c r="AI1244" i="1"/>
  <c r="AJ1244" i="1"/>
  <c r="AK1244" i="1"/>
  <c r="AL1244" i="1"/>
  <c r="AM1244" i="1"/>
  <c r="AN1244" i="1"/>
  <c r="AO1244" i="1"/>
  <c r="AP1244" i="1"/>
  <c r="AG1245" i="1"/>
  <c r="AH1245" i="1"/>
  <c r="AI1245" i="1"/>
  <c r="AJ1245" i="1"/>
  <c r="AK1245" i="1"/>
  <c r="AL1245" i="1"/>
  <c r="AM1245" i="1"/>
  <c r="AN1245" i="1"/>
  <c r="AO1245" i="1"/>
  <c r="AP1245" i="1"/>
  <c r="AG1246" i="1"/>
  <c r="AH1246" i="1"/>
  <c r="AI1246" i="1"/>
  <c r="AJ1246" i="1"/>
  <c r="AK1246" i="1"/>
  <c r="AL1246" i="1"/>
  <c r="AM1246" i="1"/>
  <c r="AN1246" i="1"/>
  <c r="AO1246" i="1"/>
  <c r="AP1246" i="1"/>
  <c r="AG1247" i="1"/>
  <c r="AH1247" i="1"/>
  <c r="AI1247" i="1"/>
  <c r="AJ1247" i="1"/>
  <c r="AK1247" i="1"/>
  <c r="AL1247" i="1"/>
  <c r="AM1247" i="1"/>
  <c r="AN1247" i="1"/>
  <c r="AO1247" i="1"/>
  <c r="AP1247" i="1"/>
  <c r="AG1248" i="1"/>
  <c r="AH1248" i="1"/>
  <c r="AI1248" i="1"/>
  <c r="AJ1248" i="1"/>
  <c r="AK1248" i="1"/>
  <c r="AL1248" i="1"/>
  <c r="AM1248" i="1"/>
  <c r="AN1248" i="1"/>
  <c r="AO1248" i="1"/>
  <c r="AP1248" i="1"/>
  <c r="AG1249" i="1"/>
  <c r="AH1249" i="1"/>
  <c r="AI1249" i="1"/>
  <c r="AJ1249" i="1"/>
  <c r="AK1249" i="1"/>
  <c r="AL1249" i="1"/>
  <c r="AM1249" i="1"/>
  <c r="AN1249" i="1"/>
  <c r="AO1249" i="1"/>
  <c r="AP1249" i="1"/>
  <c r="AG1250" i="1"/>
  <c r="AH1250" i="1"/>
  <c r="AI1250" i="1"/>
  <c r="AJ1250" i="1"/>
  <c r="AK1250" i="1"/>
  <c r="AL1250" i="1"/>
  <c r="AM1250" i="1"/>
  <c r="AN1250" i="1"/>
  <c r="AO1250" i="1"/>
  <c r="AP1250" i="1"/>
  <c r="AG1251" i="1"/>
  <c r="AH1251" i="1"/>
  <c r="AI1251" i="1"/>
  <c r="AJ1251" i="1"/>
  <c r="AK1251" i="1"/>
  <c r="AL1251" i="1"/>
  <c r="AM1251" i="1"/>
  <c r="AN1251" i="1"/>
  <c r="AO1251" i="1"/>
  <c r="AP1251" i="1"/>
  <c r="AG1252" i="1"/>
  <c r="AH1252" i="1"/>
  <c r="AI1252" i="1"/>
  <c r="AJ1252" i="1"/>
  <c r="AK1252" i="1"/>
  <c r="AL1252" i="1"/>
  <c r="AM1252" i="1"/>
  <c r="AN1252" i="1"/>
  <c r="AO1252" i="1"/>
  <c r="AP1252" i="1"/>
  <c r="AG1253" i="1"/>
  <c r="AH1253" i="1"/>
  <c r="AI1253" i="1"/>
  <c r="AJ1253" i="1"/>
  <c r="AK1253" i="1"/>
  <c r="AL1253" i="1"/>
  <c r="AM1253" i="1"/>
  <c r="AN1253" i="1"/>
  <c r="AO1253" i="1"/>
  <c r="AP1253" i="1"/>
  <c r="AG1254" i="1"/>
  <c r="AH1254" i="1"/>
  <c r="AI1254" i="1"/>
  <c r="AJ1254" i="1"/>
  <c r="AK1254" i="1"/>
  <c r="AL1254" i="1"/>
  <c r="AM1254" i="1"/>
  <c r="AN1254" i="1"/>
  <c r="AO1254" i="1"/>
  <c r="AP1254" i="1"/>
  <c r="AG1255" i="1"/>
  <c r="AH1255" i="1"/>
  <c r="AI1255" i="1"/>
  <c r="AJ1255" i="1"/>
  <c r="AK1255" i="1"/>
  <c r="AL1255" i="1"/>
  <c r="AM1255" i="1"/>
  <c r="AN1255" i="1"/>
  <c r="AO1255" i="1"/>
  <c r="AP1255" i="1"/>
  <c r="AG1256" i="1"/>
  <c r="AH1256" i="1"/>
  <c r="AI1256" i="1"/>
  <c r="AJ1256" i="1"/>
  <c r="AK1256" i="1"/>
  <c r="AL1256" i="1"/>
  <c r="AM1256" i="1"/>
  <c r="AN1256" i="1"/>
  <c r="AO1256" i="1"/>
  <c r="AP1256" i="1"/>
  <c r="AG1257" i="1"/>
  <c r="AH1257" i="1"/>
  <c r="AI1257" i="1"/>
  <c r="AJ1257" i="1"/>
  <c r="AK1257" i="1"/>
  <c r="AL1257" i="1"/>
  <c r="AM1257" i="1"/>
  <c r="AN1257" i="1"/>
  <c r="AO1257" i="1"/>
  <c r="AP1257" i="1"/>
  <c r="AG1258" i="1"/>
  <c r="AH1258" i="1"/>
  <c r="AI1258" i="1"/>
  <c r="AJ1258" i="1"/>
  <c r="AK1258" i="1"/>
  <c r="AL1258" i="1"/>
  <c r="AM1258" i="1"/>
  <c r="AN1258" i="1"/>
  <c r="AO1258" i="1"/>
  <c r="AP1258" i="1"/>
  <c r="AG1259" i="1"/>
  <c r="AH1259" i="1"/>
  <c r="AI1259" i="1"/>
  <c r="AJ1259" i="1"/>
  <c r="AK1259" i="1"/>
  <c r="AL1259" i="1"/>
  <c r="AM1259" i="1"/>
  <c r="AN1259" i="1"/>
  <c r="AO1259" i="1"/>
  <c r="AP1259" i="1"/>
  <c r="AG1260" i="1"/>
  <c r="AH1260" i="1"/>
  <c r="AI1260" i="1"/>
  <c r="AJ1260" i="1"/>
  <c r="AK1260" i="1"/>
  <c r="AL1260" i="1"/>
  <c r="AM1260" i="1"/>
  <c r="AN1260" i="1"/>
  <c r="AO1260" i="1"/>
  <c r="AP1260" i="1"/>
  <c r="AG1261" i="1"/>
  <c r="AH1261" i="1"/>
  <c r="AI1261" i="1"/>
  <c r="AJ1261" i="1"/>
  <c r="AK1261" i="1"/>
  <c r="AL1261" i="1"/>
  <c r="AM1261" i="1"/>
  <c r="AN1261" i="1"/>
  <c r="AO1261" i="1"/>
  <c r="AP1261" i="1"/>
  <c r="AG1262" i="1"/>
  <c r="AH1262" i="1"/>
  <c r="AI1262" i="1"/>
  <c r="AJ1262" i="1"/>
  <c r="AK1262" i="1"/>
  <c r="AL1262" i="1"/>
  <c r="AM1262" i="1"/>
  <c r="AN1262" i="1"/>
  <c r="AO1262" i="1"/>
  <c r="AP1262" i="1"/>
  <c r="AG1263" i="1"/>
  <c r="AH1263" i="1"/>
  <c r="AI1263" i="1"/>
  <c r="AJ1263" i="1"/>
  <c r="AK1263" i="1"/>
  <c r="AL1263" i="1"/>
  <c r="AM1263" i="1"/>
  <c r="AN1263" i="1"/>
  <c r="AO1263" i="1"/>
  <c r="AP1263" i="1"/>
  <c r="AG1264" i="1"/>
  <c r="AH1264" i="1"/>
  <c r="AI1264" i="1"/>
  <c r="AJ1264" i="1"/>
  <c r="AK1264" i="1"/>
  <c r="AL1264" i="1"/>
  <c r="AM1264" i="1"/>
  <c r="AN1264" i="1"/>
  <c r="AO1264" i="1"/>
  <c r="AP1264" i="1"/>
  <c r="AG1265" i="1"/>
  <c r="AH1265" i="1"/>
  <c r="AI1265" i="1"/>
  <c r="AJ1265" i="1"/>
  <c r="AK1265" i="1"/>
  <c r="AL1265" i="1"/>
  <c r="AM1265" i="1"/>
  <c r="AN1265" i="1"/>
  <c r="AO1265" i="1"/>
  <c r="AP1265" i="1"/>
  <c r="AG1266" i="1"/>
  <c r="AH1266" i="1"/>
  <c r="AI1266" i="1"/>
  <c r="AJ1266" i="1"/>
  <c r="AK1266" i="1"/>
  <c r="AL1266" i="1"/>
  <c r="AM1266" i="1"/>
  <c r="AN1266" i="1"/>
  <c r="AO1266" i="1"/>
  <c r="AP1266" i="1"/>
  <c r="AG1267" i="1"/>
  <c r="AH1267" i="1"/>
  <c r="AI1267" i="1"/>
  <c r="AJ1267" i="1"/>
  <c r="AK1267" i="1"/>
  <c r="AL1267" i="1"/>
  <c r="AM1267" i="1"/>
  <c r="AN1267" i="1"/>
  <c r="AO1267" i="1"/>
  <c r="AP1267" i="1"/>
  <c r="AG1268" i="1"/>
  <c r="AH1268" i="1"/>
  <c r="AI1268" i="1"/>
  <c r="AJ1268" i="1"/>
  <c r="AK1268" i="1"/>
  <c r="AL1268" i="1"/>
  <c r="AM1268" i="1"/>
  <c r="AN1268" i="1"/>
  <c r="AO1268" i="1"/>
  <c r="AP1268" i="1"/>
  <c r="AG1269" i="1"/>
  <c r="AH1269" i="1"/>
  <c r="AI1269" i="1"/>
  <c r="AJ1269" i="1"/>
  <c r="AK1269" i="1"/>
  <c r="AL1269" i="1"/>
  <c r="AM1269" i="1"/>
  <c r="AN1269" i="1"/>
  <c r="AO1269" i="1"/>
  <c r="AP1269" i="1"/>
  <c r="AG1270" i="1"/>
  <c r="AH1270" i="1"/>
  <c r="AI1270" i="1"/>
  <c r="AJ1270" i="1"/>
  <c r="AK1270" i="1"/>
  <c r="AL1270" i="1"/>
  <c r="AM1270" i="1"/>
  <c r="AN1270" i="1"/>
  <c r="AO1270" i="1"/>
  <c r="AP1270" i="1"/>
  <c r="AG1271" i="1"/>
  <c r="AH1271" i="1"/>
  <c r="AI1271" i="1"/>
  <c r="AJ1271" i="1"/>
  <c r="AK1271" i="1"/>
  <c r="AL1271" i="1"/>
  <c r="AM1271" i="1"/>
  <c r="AN1271" i="1"/>
  <c r="AO1271" i="1"/>
  <c r="AP1271" i="1"/>
  <c r="AG1272" i="1"/>
  <c r="AH1272" i="1"/>
  <c r="AI1272" i="1"/>
  <c r="AJ1272" i="1"/>
  <c r="AK1272" i="1"/>
  <c r="AL1272" i="1"/>
  <c r="AM1272" i="1"/>
  <c r="AN1272" i="1"/>
  <c r="AO1272" i="1"/>
  <c r="AP1272" i="1"/>
  <c r="AG1273" i="1"/>
  <c r="AH1273" i="1"/>
  <c r="AI1273" i="1"/>
  <c r="AJ1273" i="1"/>
  <c r="AK1273" i="1"/>
  <c r="AL1273" i="1"/>
  <c r="AM1273" i="1"/>
  <c r="AN1273" i="1"/>
  <c r="AO1273" i="1"/>
  <c r="AP1273" i="1"/>
  <c r="AG1274" i="1"/>
  <c r="AH1274" i="1"/>
  <c r="AI1274" i="1"/>
  <c r="AJ1274" i="1"/>
  <c r="AK1274" i="1"/>
  <c r="AL1274" i="1"/>
  <c r="AM1274" i="1"/>
  <c r="AN1274" i="1"/>
  <c r="AO1274" i="1"/>
  <c r="AP1274" i="1"/>
  <c r="AG1275" i="1"/>
  <c r="AH1275" i="1"/>
  <c r="AI1275" i="1"/>
  <c r="AJ1275" i="1"/>
  <c r="AK1275" i="1"/>
  <c r="AL1275" i="1"/>
  <c r="AM1275" i="1"/>
  <c r="AN1275" i="1"/>
  <c r="AO1275" i="1"/>
  <c r="AP1275" i="1"/>
  <c r="AG1276" i="1"/>
  <c r="AH1276" i="1"/>
  <c r="AI1276" i="1"/>
  <c r="AJ1276" i="1"/>
  <c r="AK1276" i="1"/>
  <c r="AL1276" i="1"/>
  <c r="AM1276" i="1"/>
  <c r="AN1276" i="1"/>
  <c r="AO1276" i="1"/>
  <c r="AP1276" i="1"/>
  <c r="AG1277" i="1"/>
  <c r="AH1277" i="1"/>
  <c r="AI1277" i="1"/>
  <c r="AJ1277" i="1"/>
  <c r="AK1277" i="1"/>
  <c r="AL1277" i="1"/>
  <c r="AM1277" i="1"/>
  <c r="AN1277" i="1"/>
  <c r="AO1277" i="1"/>
  <c r="AP1277" i="1"/>
  <c r="AG1278" i="1"/>
  <c r="AH1278" i="1"/>
  <c r="AI1278" i="1"/>
  <c r="AJ1278" i="1"/>
  <c r="AK1278" i="1"/>
  <c r="AL1278" i="1"/>
  <c r="AM1278" i="1"/>
  <c r="AN1278" i="1"/>
  <c r="AO1278" i="1"/>
  <c r="AP1278" i="1"/>
  <c r="AG1279" i="1"/>
  <c r="AH1279" i="1"/>
  <c r="AI1279" i="1"/>
  <c r="AJ1279" i="1"/>
  <c r="AK1279" i="1"/>
  <c r="AL1279" i="1"/>
  <c r="AM1279" i="1"/>
  <c r="AN1279" i="1"/>
  <c r="AO1279" i="1"/>
  <c r="AP1279" i="1"/>
  <c r="AG1280" i="1"/>
  <c r="AH1280" i="1"/>
  <c r="AI1280" i="1"/>
  <c r="AJ1280" i="1"/>
  <c r="AK1280" i="1"/>
  <c r="AL1280" i="1"/>
  <c r="AM1280" i="1"/>
  <c r="AN1280" i="1"/>
  <c r="AO1280" i="1"/>
  <c r="AP1280" i="1"/>
  <c r="AG1281" i="1"/>
  <c r="AH1281" i="1"/>
  <c r="AI1281" i="1"/>
  <c r="AJ1281" i="1"/>
  <c r="AK1281" i="1"/>
  <c r="AL1281" i="1"/>
  <c r="AM1281" i="1"/>
  <c r="AN1281" i="1"/>
  <c r="AO1281" i="1"/>
  <c r="AP1281" i="1"/>
  <c r="AG1282" i="1"/>
  <c r="AH1282" i="1"/>
  <c r="AI1282" i="1"/>
  <c r="AJ1282" i="1"/>
  <c r="AK1282" i="1"/>
  <c r="AL1282" i="1"/>
  <c r="AM1282" i="1"/>
  <c r="AN1282" i="1"/>
  <c r="AO1282" i="1"/>
  <c r="AP1282" i="1"/>
  <c r="AG1283" i="1"/>
  <c r="AH1283" i="1"/>
  <c r="AI1283" i="1"/>
  <c r="AJ1283" i="1"/>
  <c r="AK1283" i="1"/>
  <c r="AL1283" i="1"/>
  <c r="AM1283" i="1"/>
  <c r="AN1283" i="1"/>
  <c r="AO1283" i="1"/>
  <c r="AP1283" i="1"/>
  <c r="AG1284" i="1"/>
  <c r="AH1284" i="1"/>
  <c r="AI1284" i="1"/>
  <c r="AJ1284" i="1"/>
  <c r="AK1284" i="1"/>
  <c r="AL1284" i="1"/>
  <c r="AM1284" i="1"/>
  <c r="AN1284" i="1"/>
  <c r="AO1284" i="1"/>
  <c r="AP1284" i="1"/>
  <c r="AG1285" i="1"/>
  <c r="AH1285" i="1"/>
  <c r="AI1285" i="1"/>
  <c r="AJ1285" i="1"/>
  <c r="AK1285" i="1"/>
  <c r="AL1285" i="1"/>
  <c r="AM1285" i="1"/>
  <c r="AN1285" i="1"/>
  <c r="AO1285" i="1"/>
  <c r="AP1285" i="1"/>
  <c r="AG1286" i="1"/>
  <c r="AH1286" i="1"/>
  <c r="AI1286" i="1"/>
  <c r="AJ1286" i="1"/>
  <c r="AK1286" i="1"/>
  <c r="AL1286" i="1"/>
  <c r="AM1286" i="1"/>
  <c r="AN1286" i="1"/>
  <c r="AO1286" i="1"/>
  <c r="AP1286" i="1"/>
  <c r="AG1287" i="1"/>
  <c r="AH1287" i="1"/>
  <c r="AI1287" i="1"/>
  <c r="AJ1287" i="1"/>
  <c r="AK1287" i="1"/>
  <c r="AL1287" i="1"/>
  <c r="AM1287" i="1"/>
  <c r="AN1287" i="1"/>
  <c r="AO1287" i="1"/>
  <c r="AP1287" i="1"/>
  <c r="AG1288" i="1"/>
  <c r="AH1288" i="1"/>
  <c r="AI1288" i="1"/>
  <c r="AJ1288" i="1"/>
  <c r="AK1288" i="1"/>
  <c r="AL1288" i="1"/>
  <c r="AM1288" i="1"/>
  <c r="AN1288" i="1"/>
  <c r="AO1288" i="1"/>
  <c r="AP1288" i="1"/>
  <c r="AG1289" i="1"/>
  <c r="AH1289" i="1"/>
  <c r="AI1289" i="1"/>
  <c r="AJ1289" i="1"/>
  <c r="AK1289" i="1"/>
  <c r="AL1289" i="1"/>
  <c r="AM1289" i="1"/>
  <c r="AN1289" i="1"/>
  <c r="AO1289" i="1"/>
  <c r="AP1289" i="1"/>
  <c r="AG1290" i="1"/>
  <c r="AH1290" i="1"/>
  <c r="AI1290" i="1"/>
  <c r="AJ1290" i="1"/>
  <c r="AK1290" i="1"/>
  <c r="AL1290" i="1"/>
  <c r="AM1290" i="1"/>
  <c r="AN1290" i="1"/>
  <c r="AO1290" i="1"/>
  <c r="AP1290" i="1"/>
  <c r="AG1291" i="1"/>
  <c r="AH1291" i="1"/>
  <c r="AI1291" i="1"/>
  <c r="AJ1291" i="1"/>
  <c r="AK1291" i="1"/>
  <c r="AL1291" i="1"/>
  <c r="AM1291" i="1"/>
  <c r="AN1291" i="1"/>
  <c r="AO1291" i="1"/>
  <c r="AP1291" i="1"/>
  <c r="AG1292" i="1"/>
  <c r="AH1292" i="1"/>
  <c r="AI1292" i="1"/>
  <c r="AJ1292" i="1"/>
  <c r="AK1292" i="1"/>
  <c r="AL1292" i="1"/>
  <c r="AM1292" i="1"/>
  <c r="AN1292" i="1"/>
  <c r="AO1292" i="1"/>
  <c r="AP1292" i="1"/>
  <c r="AG1293" i="1"/>
  <c r="AH1293" i="1"/>
  <c r="AI1293" i="1"/>
  <c r="AJ1293" i="1"/>
  <c r="AK1293" i="1"/>
  <c r="AL1293" i="1"/>
  <c r="AM1293" i="1"/>
  <c r="AN1293" i="1"/>
  <c r="AO1293" i="1"/>
  <c r="AP1293" i="1"/>
  <c r="AG1294" i="1"/>
  <c r="AH1294" i="1"/>
  <c r="AI1294" i="1"/>
  <c r="AJ1294" i="1"/>
  <c r="AK1294" i="1"/>
  <c r="AL1294" i="1"/>
  <c r="AM1294" i="1"/>
  <c r="AN1294" i="1"/>
  <c r="AO1294" i="1"/>
  <c r="AP1294" i="1"/>
  <c r="AG1295" i="1"/>
  <c r="AH1295" i="1"/>
  <c r="AI1295" i="1"/>
  <c r="AJ1295" i="1"/>
  <c r="AK1295" i="1"/>
  <c r="AL1295" i="1"/>
  <c r="AM1295" i="1"/>
  <c r="AN1295" i="1"/>
  <c r="AO1295" i="1"/>
  <c r="AP1295" i="1"/>
  <c r="AG1296" i="1"/>
  <c r="AH1296" i="1"/>
  <c r="AI1296" i="1"/>
  <c r="AJ1296" i="1"/>
  <c r="AK1296" i="1"/>
  <c r="AL1296" i="1"/>
  <c r="AM1296" i="1"/>
  <c r="AN1296" i="1"/>
  <c r="AO1296" i="1"/>
  <c r="AP1296" i="1"/>
  <c r="AG1297" i="1"/>
  <c r="AH1297" i="1"/>
  <c r="AI1297" i="1"/>
  <c r="AJ1297" i="1"/>
  <c r="AK1297" i="1"/>
  <c r="AL1297" i="1"/>
  <c r="AM1297" i="1"/>
  <c r="AN1297" i="1"/>
  <c r="AO1297" i="1"/>
  <c r="AP1297" i="1"/>
  <c r="AG1298" i="1"/>
  <c r="AH1298" i="1"/>
  <c r="AI1298" i="1"/>
  <c r="AJ1298" i="1"/>
  <c r="AK1298" i="1"/>
  <c r="AL1298" i="1"/>
  <c r="AM1298" i="1"/>
  <c r="AN1298" i="1"/>
  <c r="AO1298" i="1"/>
  <c r="AP1298" i="1"/>
  <c r="AG1299" i="1"/>
  <c r="AH1299" i="1"/>
  <c r="AI1299" i="1"/>
  <c r="AJ1299" i="1"/>
  <c r="AK1299" i="1"/>
  <c r="AL1299" i="1"/>
  <c r="AM1299" i="1"/>
  <c r="AN1299" i="1"/>
  <c r="AO1299" i="1"/>
  <c r="AP1299" i="1"/>
  <c r="AG1300" i="1"/>
  <c r="AH1300" i="1"/>
  <c r="AI1300" i="1"/>
  <c r="AJ1300" i="1"/>
  <c r="AK1300" i="1"/>
  <c r="AL1300" i="1"/>
  <c r="AM1300" i="1"/>
  <c r="AN1300" i="1"/>
  <c r="AO1300" i="1"/>
  <c r="AP1300" i="1"/>
  <c r="AG1301" i="1"/>
  <c r="AH1301" i="1"/>
  <c r="AI1301" i="1"/>
  <c r="AJ1301" i="1"/>
  <c r="AK1301" i="1"/>
  <c r="AL1301" i="1"/>
  <c r="AM1301" i="1"/>
  <c r="AN1301" i="1"/>
  <c r="AO1301" i="1"/>
  <c r="AP1301" i="1"/>
  <c r="AG1302" i="1"/>
  <c r="AH1302" i="1"/>
  <c r="AI1302" i="1"/>
  <c r="AJ1302" i="1"/>
  <c r="AK1302" i="1"/>
  <c r="AL1302" i="1"/>
  <c r="AM1302" i="1"/>
  <c r="AN1302" i="1"/>
  <c r="AO1302" i="1"/>
  <c r="AP1302" i="1"/>
  <c r="AG1303" i="1"/>
  <c r="AH1303" i="1"/>
  <c r="AI1303" i="1"/>
  <c r="AJ1303" i="1"/>
  <c r="AK1303" i="1"/>
  <c r="AL1303" i="1"/>
  <c r="AM1303" i="1"/>
  <c r="AN1303" i="1"/>
  <c r="AO1303" i="1"/>
  <c r="AP1303" i="1"/>
  <c r="AG1304" i="1"/>
  <c r="AH1304" i="1"/>
  <c r="AI1304" i="1"/>
  <c r="AJ1304" i="1"/>
  <c r="AK1304" i="1"/>
  <c r="AL1304" i="1"/>
  <c r="AM1304" i="1"/>
  <c r="AN1304" i="1"/>
  <c r="AO1304" i="1"/>
  <c r="AP1304" i="1"/>
  <c r="AG1305" i="1"/>
  <c r="AH1305" i="1"/>
  <c r="AI1305" i="1"/>
  <c r="AJ1305" i="1"/>
  <c r="AK1305" i="1"/>
  <c r="AL1305" i="1"/>
  <c r="AM1305" i="1"/>
  <c r="AN1305" i="1"/>
  <c r="AO1305" i="1"/>
  <c r="AP1305" i="1"/>
  <c r="AG1306" i="1"/>
  <c r="AH1306" i="1"/>
  <c r="AI1306" i="1"/>
  <c r="AJ1306" i="1"/>
  <c r="AK1306" i="1"/>
  <c r="AL1306" i="1"/>
  <c r="AM1306" i="1"/>
  <c r="AN1306" i="1"/>
  <c r="AO1306" i="1"/>
  <c r="AP1306" i="1"/>
  <c r="AG1307" i="1"/>
  <c r="AH1307" i="1"/>
  <c r="AI1307" i="1"/>
  <c r="AJ1307" i="1"/>
  <c r="AK1307" i="1"/>
  <c r="AL1307" i="1"/>
  <c r="AM1307" i="1"/>
  <c r="AN1307" i="1"/>
  <c r="AO1307" i="1"/>
  <c r="AP1307" i="1"/>
  <c r="AG1308" i="1"/>
  <c r="AH1308" i="1"/>
  <c r="AI1308" i="1"/>
  <c r="AJ1308" i="1"/>
  <c r="AK1308" i="1"/>
  <c r="AL1308" i="1"/>
  <c r="AM1308" i="1"/>
  <c r="AN1308" i="1"/>
  <c r="AO1308" i="1"/>
  <c r="AP1308" i="1"/>
  <c r="AG1309" i="1"/>
  <c r="AH1309" i="1"/>
  <c r="AI1309" i="1"/>
  <c r="AJ1309" i="1"/>
  <c r="AK1309" i="1"/>
  <c r="AL1309" i="1"/>
  <c r="AM1309" i="1"/>
  <c r="AN1309" i="1"/>
  <c r="AO1309" i="1"/>
  <c r="AP1309" i="1"/>
  <c r="AG1310" i="1"/>
  <c r="AH1310" i="1"/>
  <c r="AI1310" i="1"/>
  <c r="AJ1310" i="1"/>
  <c r="AK1310" i="1"/>
  <c r="AL1310" i="1"/>
  <c r="AM1310" i="1"/>
  <c r="AN1310" i="1"/>
  <c r="AO1310" i="1"/>
  <c r="AP1310" i="1"/>
  <c r="AG1311" i="1"/>
  <c r="AH1311" i="1"/>
  <c r="AI1311" i="1"/>
  <c r="AJ1311" i="1"/>
  <c r="AK1311" i="1"/>
  <c r="AL1311" i="1"/>
  <c r="AM1311" i="1"/>
  <c r="AN1311" i="1"/>
  <c r="AO1311" i="1"/>
  <c r="AP1311" i="1"/>
  <c r="AG1312" i="1"/>
  <c r="AH1312" i="1"/>
  <c r="AI1312" i="1"/>
  <c r="AJ1312" i="1"/>
  <c r="AK1312" i="1"/>
  <c r="AL1312" i="1"/>
  <c r="AM1312" i="1"/>
  <c r="AN1312" i="1"/>
  <c r="AO1312" i="1"/>
  <c r="AP1312" i="1"/>
  <c r="AG1313" i="1"/>
  <c r="AH1313" i="1"/>
  <c r="AI1313" i="1"/>
  <c r="AJ1313" i="1"/>
  <c r="AK1313" i="1"/>
  <c r="AL1313" i="1"/>
  <c r="AM1313" i="1"/>
  <c r="AN1313" i="1"/>
  <c r="AO1313" i="1"/>
  <c r="AP1313" i="1"/>
  <c r="AG1314" i="1"/>
  <c r="AH1314" i="1"/>
  <c r="AI1314" i="1"/>
  <c r="AJ1314" i="1"/>
  <c r="AK1314" i="1"/>
  <c r="AL1314" i="1"/>
  <c r="AM1314" i="1"/>
  <c r="AN1314" i="1"/>
  <c r="AO1314" i="1"/>
  <c r="AP1314" i="1"/>
  <c r="AG1315" i="1"/>
  <c r="AH1315" i="1"/>
  <c r="AI1315" i="1"/>
  <c r="AJ1315" i="1"/>
  <c r="AK1315" i="1"/>
  <c r="AL1315" i="1"/>
  <c r="AM1315" i="1"/>
  <c r="AN1315" i="1"/>
  <c r="AO1315" i="1"/>
  <c r="AP1315" i="1"/>
  <c r="AG1316" i="1"/>
  <c r="AH1316" i="1"/>
  <c r="AI1316" i="1"/>
  <c r="AJ1316" i="1"/>
  <c r="AK1316" i="1"/>
  <c r="AL1316" i="1"/>
  <c r="AM1316" i="1"/>
  <c r="AN1316" i="1"/>
  <c r="AO1316" i="1"/>
  <c r="AP1316" i="1"/>
  <c r="AG1317" i="1"/>
  <c r="AH1317" i="1"/>
  <c r="AI1317" i="1"/>
  <c r="AJ1317" i="1"/>
  <c r="AK1317" i="1"/>
  <c r="AL1317" i="1"/>
  <c r="AM1317" i="1"/>
  <c r="AN1317" i="1"/>
  <c r="AO1317" i="1"/>
  <c r="AP1317" i="1"/>
  <c r="AG1318" i="1"/>
  <c r="AH1318" i="1"/>
  <c r="AI1318" i="1"/>
  <c r="AJ1318" i="1"/>
  <c r="AK1318" i="1"/>
  <c r="AL1318" i="1"/>
  <c r="AM1318" i="1"/>
  <c r="AN1318" i="1"/>
  <c r="AO1318" i="1"/>
  <c r="AP1318" i="1"/>
  <c r="AG1319" i="1"/>
  <c r="AH1319" i="1"/>
  <c r="AI1319" i="1"/>
  <c r="AJ1319" i="1"/>
  <c r="AK1319" i="1"/>
  <c r="AL1319" i="1"/>
  <c r="AM1319" i="1"/>
  <c r="AN1319" i="1"/>
  <c r="AO1319" i="1"/>
  <c r="AP1319" i="1"/>
  <c r="AG1320" i="1"/>
  <c r="AH1320" i="1"/>
  <c r="AI1320" i="1"/>
  <c r="AJ1320" i="1"/>
  <c r="AK1320" i="1"/>
  <c r="AL1320" i="1"/>
  <c r="AM1320" i="1"/>
  <c r="AN1320" i="1"/>
  <c r="AO1320" i="1"/>
  <c r="AP1320" i="1"/>
  <c r="AG1321" i="1"/>
  <c r="AH1321" i="1"/>
  <c r="AI1321" i="1"/>
  <c r="AJ1321" i="1"/>
  <c r="AK1321" i="1"/>
  <c r="AL1321" i="1"/>
  <c r="AM1321" i="1"/>
  <c r="AN1321" i="1"/>
  <c r="AO1321" i="1"/>
  <c r="AP1321" i="1"/>
  <c r="AG1322" i="1"/>
  <c r="AH1322" i="1"/>
  <c r="AI1322" i="1"/>
  <c r="AJ1322" i="1"/>
  <c r="AK1322" i="1"/>
  <c r="AL1322" i="1"/>
  <c r="AM1322" i="1"/>
  <c r="AN1322" i="1"/>
  <c r="AO1322" i="1"/>
  <c r="AP1322" i="1"/>
  <c r="AG1323" i="1"/>
  <c r="AH1323" i="1"/>
  <c r="AI1323" i="1"/>
  <c r="AJ1323" i="1"/>
  <c r="AK1323" i="1"/>
  <c r="AL1323" i="1"/>
  <c r="AM1323" i="1"/>
  <c r="AN1323" i="1"/>
  <c r="AO1323" i="1"/>
  <c r="AP1323" i="1"/>
  <c r="AG1324" i="1"/>
  <c r="AH1324" i="1"/>
  <c r="AI1324" i="1"/>
  <c r="AJ1324" i="1"/>
  <c r="AK1324" i="1"/>
  <c r="AL1324" i="1"/>
  <c r="AM1324" i="1"/>
  <c r="AN1324" i="1"/>
  <c r="AO1324" i="1"/>
  <c r="AP1324" i="1"/>
  <c r="AG1325" i="1"/>
  <c r="AH1325" i="1"/>
  <c r="AI1325" i="1"/>
  <c r="AJ1325" i="1"/>
  <c r="AK1325" i="1"/>
  <c r="AL1325" i="1"/>
  <c r="AM1325" i="1"/>
  <c r="AN1325" i="1"/>
  <c r="AO1325" i="1"/>
  <c r="AP1325" i="1"/>
  <c r="AG1326" i="1"/>
  <c r="AH1326" i="1"/>
  <c r="AI1326" i="1"/>
  <c r="AJ1326" i="1"/>
  <c r="AK1326" i="1"/>
  <c r="AL1326" i="1"/>
  <c r="AM1326" i="1"/>
  <c r="AN1326" i="1"/>
  <c r="AO1326" i="1"/>
  <c r="AP1326" i="1"/>
  <c r="AG1327" i="1"/>
  <c r="AH1327" i="1"/>
  <c r="AI1327" i="1"/>
  <c r="AJ1327" i="1"/>
  <c r="AK1327" i="1"/>
  <c r="AL1327" i="1"/>
  <c r="AM1327" i="1"/>
  <c r="AN1327" i="1"/>
  <c r="AO1327" i="1"/>
  <c r="AP1327" i="1"/>
  <c r="AG1328" i="1"/>
  <c r="AH1328" i="1"/>
  <c r="AI1328" i="1"/>
  <c r="AJ1328" i="1"/>
  <c r="AK1328" i="1"/>
  <c r="AL1328" i="1"/>
  <c r="AM1328" i="1"/>
  <c r="AN1328" i="1"/>
  <c r="AO1328" i="1"/>
  <c r="AP1328" i="1"/>
  <c r="AG1329" i="1"/>
  <c r="AH1329" i="1"/>
  <c r="AI1329" i="1"/>
  <c r="AJ1329" i="1"/>
  <c r="AK1329" i="1"/>
  <c r="AL1329" i="1"/>
  <c r="AM1329" i="1"/>
  <c r="AN1329" i="1"/>
  <c r="AO1329" i="1"/>
  <c r="AP1329" i="1"/>
  <c r="AG1330" i="1"/>
  <c r="AH1330" i="1"/>
  <c r="AI1330" i="1"/>
  <c r="AJ1330" i="1"/>
  <c r="AK1330" i="1"/>
  <c r="AL1330" i="1"/>
  <c r="AM1330" i="1"/>
  <c r="AN1330" i="1"/>
  <c r="AO1330" i="1"/>
  <c r="AP1330" i="1"/>
  <c r="AG1331" i="1"/>
  <c r="AH1331" i="1"/>
  <c r="AI1331" i="1"/>
  <c r="AJ1331" i="1"/>
  <c r="AK1331" i="1"/>
  <c r="AL1331" i="1"/>
  <c r="AM1331" i="1"/>
  <c r="AN1331" i="1"/>
  <c r="AO1331" i="1"/>
  <c r="AP1331" i="1"/>
  <c r="AG1332" i="1"/>
  <c r="AH1332" i="1"/>
  <c r="AI1332" i="1"/>
  <c r="AJ1332" i="1"/>
  <c r="AK1332" i="1"/>
  <c r="AL1332" i="1"/>
  <c r="AM1332" i="1"/>
  <c r="AN1332" i="1"/>
  <c r="AO1332" i="1"/>
  <c r="AP1332" i="1"/>
  <c r="AG1333" i="1"/>
  <c r="AH1333" i="1"/>
  <c r="AI1333" i="1"/>
  <c r="AJ1333" i="1"/>
  <c r="AK1333" i="1"/>
  <c r="AL1333" i="1"/>
  <c r="AM1333" i="1"/>
  <c r="AN1333" i="1"/>
  <c r="AO1333" i="1"/>
  <c r="AP1333" i="1"/>
  <c r="AG1334" i="1"/>
  <c r="AH1334" i="1"/>
  <c r="AI1334" i="1"/>
  <c r="AJ1334" i="1"/>
  <c r="AK1334" i="1"/>
  <c r="AL1334" i="1"/>
  <c r="AM1334" i="1"/>
  <c r="AN1334" i="1"/>
  <c r="AO1334" i="1"/>
  <c r="AP1334" i="1"/>
  <c r="AG1335" i="1"/>
  <c r="AH1335" i="1"/>
  <c r="AI1335" i="1"/>
  <c r="AJ1335" i="1"/>
  <c r="AK1335" i="1"/>
  <c r="AL1335" i="1"/>
  <c r="AM1335" i="1"/>
  <c r="AN1335" i="1"/>
  <c r="AO1335" i="1"/>
  <c r="AP1335" i="1"/>
  <c r="AG1336" i="1"/>
  <c r="AH1336" i="1"/>
  <c r="AI1336" i="1"/>
  <c r="AJ1336" i="1"/>
  <c r="AK1336" i="1"/>
  <c r="AL1336" i="1"/>
  <c r="AM1336" i="1"/>
  <c r="AN1336" i="1"/>
  <c r="AO1336" i="1"/>
  <c r="AP1336" i="1"/>
  <c r="AG1337" i="1"/>
  <c r="AH1337" i="1"/>
  <c r="AI1337" i="1"/>
  <c r="AJ1337" i="1"/>
  <c r="AK1337" i="1"/>
  <c r="AL1337" i="1"/>
  <c r="AM1337" i="1"/>
  <c r="AN1337" i="1"/>
  <c r="AO1337" i="1"/>
  <c r="AP1337" i="1"/>
  <c r="AG1338" i="1"/>
  <c r="AH1338" i="1"/>
  <c r="AI1338" i="1"/>
  <c r="AJ1338" i="1"/>
  <c r="AK1338" i="1"/>
  <c r="AL1338" i="1"/>
  <c r="AM1338" i="1"/>
  <c r="AN1338" i="1"/>
  <c r="AO1338" i="1"/>
  <c r="AP1338" i="1"/>
  <c r="AG1339" i="1"/>
  <c r="AH1339" i="1"/>
  <c r="AI1339" i="1"/>
  <c r="AJ1339" i="1"/>
  <c r="AK1339" i="1"/>
  <c r="AL1339" i="1"/>
  <c r="AM1339" i="1"/>
  <c r="AN1339" i="1"/>
  <c r="AO1339" i="1"/>
  <c r="AP1339" i="1"/>
  <c r="AG1340" i="1"/>
  <c r="AH1340" i="1"/>
  <c r="AI1340" i="1"/>
  <c r="AJ1340" i="1"/>
  <c r="AK1340" i="1"/>
  <c r="AL1340" i="1"/>
  <c r="AM1340" i="1"/>
  <c r="AN1340" i="1"/>
  <c r="AO1340" i="1"/>
  <c r="AP1340" i="1"/>
  <c r="AG1341" i="1"/>
  <c r="AH1341" i="1"/>
  <c r="AI1341" i="1"/>
  <c r="AJ1341" i="1"/>
  <c r="AK1341" i="1"/>
  <c r="AL1341" i="1"/>
  <c r="AM1341" i="1"/>
  <c r="AN1341" i="1"/>
  <c r="AO1341" i="1"/>
  <c r="AP1341" i="1"/>
  <c r="AG1342" i="1"/>
  <c r="AH1342" i="1"/>
  <c r="AI1342" i="1"/>
  <c r="AJ1342" i="1"/>
  <c r="AK1342" i="1"/>
  <c r="AL1342" i="1"/>
  <c r="AM1342" i="1"/>
  <c r="AN1342" i="1"/>
  <c r="AO1342" i="1"/>
  <c r="AP1342" i="1"/>
  <c r="AG1343" i="1"/>
  <c r="AH1343" i="1"/>
  <c r="AI1343" i="1"/>
  <c r="AJ1343" i="1"/>
  <c r="AK1343" i="1"/>
  <c r="AL1343" i="1"/>
  <c r="AM1343" i="1"/>
  <c r="AN1343" i="1"/>
  <c r="AO1343" i="1"/>
  <c r="AP1343" i="1"/>
  <c r="AG1344" i="1"/>
  <c r="AH1344" i="1"/>
  <c r="AI1344" i="1"/>
  <c r="AJ1344" i="1"/>
  <c r="AK1344" i="1"/>
  <c r="AL1344" i="1"/>
  <c r="AM1344" i="1"/>
  <c r="AN1344" i="1"/>
  <c r="AO1344" i="1"/>
  <c r="AP1344" i="1"/>
  <c r="AG1345" i="1"/>
  <c r="AH1345" i="1"/>
  <c r="AI1345" i="1"/>
  <c r="AJ1345" i="1"/>
  <c r="AK1345" i="1"/>
  <c r="AL1345" i="1"/>
  <c r="AM1345" i="1"/>
  <c r="AN1345" i="1"/>
  <c r="AO1345" i="1"/>
  <c r="AP1345" i="1"/>
  <c r="AG1346" i="1"/>
  <c r="AH1346" i="1"/>
  <c r="AI1346" i="1"/>
  <c r="AJ1346" i="1"/>
  <c r="AK1346" i="1"/>
  <c r="AL1346" i="1"/>
  <c r="AM1346" i="1"/>
  <c r="AN1346" i="1"/>
  <c r="AO1346" i="1"/>
  <c r="AP1346" i="1"/>
  <c r="AG1347" i="1"/>
  <c r="AH1347" i="1"/>
  <c r="AI1347" i="1"/>
  <c r="AJ1347" i="1"/>
  <c r="AK1347" i="1"/>
  <c r="AL1347" i="1"/>
  <c r="AM1347" i="1"/>
  <c r="AN1347" i="1"/>
  <c r="AO1347" i="1"/>
  <c r="AP1347" i="1"/>
  <c r="AG1348" i="1"/>
  <c r="AH1348" i="1"/>
  <c r="AI1348" i="1"/>
  <c r="AJ1348" i="1"/>
  <c r="AK1348" i="1"/>
  <c r="AL1348" i="1"/>
  <c r="AM1348" i="1"/>
  <c r="AN1348" i="1"/>
  <c r="AO1348" i="1"/>
  <c r="AP1348" i="1"/>
  <c r="AG1349" i="1"/>
  <c r="AH1349" i="1"/>
  <c r="AI1349" i="1"/>
  <c r="AJ1349" i="1"/>
  <c r="AK1349" i="1"/>
  <c r="AL1349" i="1"/>
  <c r="AM1349" i="1"/>
  <c r="AN1349" i="1"/>
  <c r="AO1349" i="1"/>
  <c r="AP1349" i="1"/>
  <c r="AG1350" i="1"/>
  <c r="AH1350" i="1"/>
  <c r="AI1350" i="1"/>
  <c r="AJ1350" i="1"/>
  <c r="AK1350" i="1"/>
  <c r="AL1350" i="1"/>
  <c r="AM1350" i="1"/>
  <c r="AN1350" i="1"/>
  <c r="AO1350" i="1"/>
  <c r="AP1350" i="1"/>
  <c r="AG1351" i="1"/>
  <c r="AH1351" i="1"/>
  <c r="AI1351" i="1"/>
  <c r="AJ1351" i="1"/>
  <c r="AK1351" i="1"/>
  <c r="AL1351" i="1"/>
  <c r="AM1351" i="1"/>
  <c r="AN1351" i="1"/>
  <c r="AO1351" i="1"/>
  <c r="AP1351" i="1"/>
  <c r="AG1352" i="1"/>
  <c r="AH1352" i="1"/>
  <c r="AI1352" i="1"/>
  <c r="AJ1352" i="1"/>
  <c r="AK1352" i="1"/>
  <c r="AL1352" i="1"/>
  <c r="AM1352" i="1"/>
  <c r="AN1352" i="1"/>
  <c r="AO1352" i="1"/>
  <c r="AP1352" i="1"/>
  <c r="AG1353" i="1"/>
  <c r="AH1353" i="1"/>
  <c r="AI1353" i="1"/>
  <c r="AJ1353" i="1"/>
  <c r="AK1353" i="1"/>
  <c r="AL1353" i="1"/>
  <c r="AM1353" i="1"/>
  <c r="AN1353" i="1"/>
  <c r="AO1353" i="1"/>
  <c r="AP1353" i="1"/>
  <c r="AG1354" i="1"/>
  <c r="AH1354" i="1"/>
  <c r="AI1354" i="1"/>
  <c r="AJ1354" i="1"/>
  <c r="AK1354" i="1"/>
  <c r="AL1354" i="1"/>
  <c r="AM1354" i="1"/>
  <c r="AN1354" i="1"/>
  <c r="AO1354" i="1"/>
  <c r="AP1354" i="1"/>
  <c r="AG1355" i="1"/>
  <c r="AH1355" i="1"/>
  <c r="AI1355" i="1"/>
  <c r="AJ1355" i="1"/>
  <c r="AK1355" i="1"/>
  <c r="AL1355" i="1"/>
  <c r="AM1355" i="1"/>
  <c r="AN1355" i="1"/>
  <c r="AO1355" i="1"/>
  <c r="AP1355" i="1"/>
  <c r="AG1356" i="1"/>
  <c r="AH1356" i="1"/>
  <c r="AI1356" i="1"/>
  <c r="AJ1356" i="1"/>
  <c r="AK1356" i="1"/>
  <c r="AL1356" i="1"/>
  <c r="AM1356" i="1"/>
  <c r="AN1356" i="1"/>
  <c r="AO1356" i="1"/>
  <c r="AP1356" i="1"/>
  <c r="AG1357" i="1"/>
  <c r="AH1357" i="1"/>
  <c r="AI1357" i="1"/>
  <c r="AJ1357" i="1"/>
  <c r="AK1357" i="1"/>
  <c r="AL1357" i="1"/>
  <c r="AM1357" i="1"/>
  <c r="AN1357" i="1"/>
  <c r="AO1357" i="1"/>
  <c r="AP1357" i="1"/>
  <c r="AG1358" i="1"/>
  <c r="AH1358" i="1"/>
  <c r="AI1358" i="1"/>
  <c r="AJ1358" i="1"/>
  <c r="AK1358" i="1"/>
  <c r="AL1358" i="1"/>
  <c r="AM1358" i="1"/>
  <c r="AN1358" i="1"/>
  <c r="AO1358" i="1"/>
  <c r="AP1358" i="1"/>
  <c r="AG1359" i="1"/>
  <c r="AH1359" i="1"/>
  <c r="AI1359" i="1"/>
  <c r="AJ1359" i="1"/>
  <c r="AK1359" i="1"/>
  <c r="AL1359" i="1"/>
  <c r="AM1359" i="1"/>
  <c r="AN1359" i="1"/>
  <c r="AO1359" i="1"/>
  <c r="AP1359" i="1"/>
  <c r="AG1360" i="1"/>
  <c r="AH1360" i="1"/>
  <c r="AI1360" i="1"/>
  <c r="AJ1360" i="1"/>
  <c r="AK1360" i="1"/>
  <c r="AL1360" i="1"/>
  <c r="AM1360" i="1"/>
  <c r="AN1360" i="1"/>
  <c r="AO1360" i="1"/>
  <c r="AP1360" i="1"/>
  <c r="AG1361" i="1"/>
  <c r="AH1361" i="1"/>
  <c r="AI1361" i="1"/>
  <c r="AJ1361" i="1"/>
  <c r="AK1361" i="1"/>
  <c r="AL1361" i="1"/>
  <c r="AM1361" i="1"/>
  <c r="AN1361" i="1"/>
  <c r="AO1361" i="1"/>
  <c r="AP1361" i="1"/>
  <c r="AG1362" i="1"/>
  <c r="AH1362" i="1"/>
  <c r="AI1362" i="1"/>
  <c r="AJ1362" i="1"/>
  <c r="AK1362" i="1"/>
  <c r="AL1362" i="1"/>
  <c r="AM1362" i="1"/>
  <c r="AN1362" i="1"/>
  <c r="AO1362" i="1"/>
  <c r="AP1362" i="1"/>
  <c r="AG1363" i="1"/>
  <c r="AH1363" i="1"/>
  <c r="AI1363" i="1"/>
  <c r="AJ1363" i="1"/>
  <c r="AK1363" i="1"/>
  <c r="AL1363" i="1"/>
  <c r="AM1363" i="1"/>
  <c r="AN1363" i="1"/>
  <c r="AO1363" i="1"/>
  <c r="AP1363" i="1"/>
  <c r="AG1364" i="1"/>
  <c r="AH1364" i="1"/>
  <c r="AI1364" i="1"/>
  <c r="AJ1364" i="1"/>
  <c r="AK1364" i="1"/>
  <c r="AL1364" i="1"/>
  <c r="AM1364" i="1"/>
  <c r="AN1364" i="1"/>
  <c r="AO1364" i="1"/>
  <c r="AP1364" i="1"/>
  <c r="AG1365" i="1"/>
  <c r="AH1365" i="1"/>
  <c r="AI1365" i="1"/>
  <c r="AJ1365" i="1"/>
  <c r="AK1365" i="1"/>
  <c r="AL1365" i="1"/>
  <c r="AM1365" i="1"/>
  <c r="AN1365" i="1"/>
  <c r="AO1365" i="1"/>
  <c r="AP1365" i="1"/>
  <c r="AG1366" i="1"/>
  <c r="AH1366" i="1"/>
  <c r="AI1366" i="1"/>
  <c r="AJ1366" i="1"/>
  <c r="AK1366" i="1"/>
  <c r="AL1366" i="1"/>
  <c r="AM1366" i="1"/>
  <c r="AN1366" i="1"/>
  <c r="AO1366" i="1"/>
  <c r="AP1366" i="1"/>
  <c r="AG1367" i="1"/>
  <c r="AH1367" i="1"/>
  <c r="AI1367" i="1"/>
  <c r="AJ1367" i="1"/>
  <c r="AK1367" i="1"/>
  <c r="AL1367" i="1"/>
  <c r="AM1367" i="1"/>
  <c r="AN1367" i="1"/>
  <c r="AO1367" i="1"/>
  <c r="AP1367" i="1"/>
  <c r="AG1368" i="1"/>
  <c r="AH1368" i="1"/>
  <c r="AI1368" i="1"/>
  <c r="AJ1368" i="1"/>
  <c r="AK1368" i="1"/>
  <c r="AL1368" i="1"/>
  <c r="AM1368" i="1"/>
  <c r="AN1368" i="1"/>
  <c r="AO1368" i="1"/>
  <c r="AP1368" i="1"/>
  <c r="AG1369" i="1"/>
  <c r="AH1369" i="1"/>
  <c r="AI1369" i="1"/>
  <c r="AJ1369" i="1"/>
  <c r="AK1369" i="1"/>
  <c r="AL1369" i="1"/>
  <c r="AM1369" i="1"/>
  <c r="AN1369" i="1"/>
  <c r="AO1369" i="1"/>
  <c r="AP1369" i="1"/>
  <c r="AG1370" i="1"/>
  <c r="AH1370" i="1"/>
  <c r="AI1370" i="1"/>
  <c r="AJ1370" i="1"/>
  <c r="AK1370" i="1"/>
  <c r="AL1370" i="1"/>
  <c r="AM1370" i="1"/>
  <c r="AN1370" i="1"/>
  <c r="AO1370" i="1"/>
  <c r="AP1370" i="1"/>
  <c r="AG1371" i="1"/>
  <c r="AH1371" i="1"/>
  <c r="AI1371" i="1"/>
  <c r="AJ1371" i="1"/>
  <c r="AK1371" i="1"/>
  <c r="AL1371" i="1"/>
  <c r="AM1371" i="1"/>
  <c r="AN1371" i="1"/>
  <c r="AO1371" i="1"/>
  <c r="AP1371" i="1"/>
  <c r="AG1372" i="1"/>
  <c r="AH1372" i="1"/>
  <c r="AI1372" i="1"/>
  <c r="AJ1372" i="1"/>
  <c r="AK1372" i="1"/>
  <c r="AL1372" i="1"/>
  <c r="AM1372" i="1"/>
  <c r="AN1372" i="1"/>
  <c r="AO1372" i="1"/>
  <c r="AP1372" i="1"/>
  <c r="AG1373" i="1"/>
  <c r="AH1373" i="1"/>
  <c r="AI1373" i="1"/>
  <c r="AJ1373" i="1"/>
  <c r="AK1373" i="1"/>
  <c r="AL1373" i="1"/>
  <c r="AM1373" i="1"/>
  <c r="AN1373" i="1"/>
  <c r="AO1373" i="1"/>
  <c r="AP1373" i="1"/>
  <c r="AG1374" i="1"/>
  <c r="AH1374" i="1"/>
  <c r="AI1374" i="1"/>
  <c r="AJ1374" i="1"/>
  <c r="AK1374" i="1"/>
  <c r="AL1374" i="1"/>
  <c r="AM1374" i="1"/>
  <c r="AN1374" i="1"/>
  <c r="AO1374" i="1"/>
  <c r="AP1374" i="1"/>
  <c r="AG1375" i="1"/>
  <c r="AH1375" i="1"/>
  <c r="AI1375" i="1"/>
  <c r="AJ1375" i="1"/>
  <c r="AK1375" i="1"/>
  <c r="AL1375" i="1"/>
  <c r="AM1375" i="1"/>
  <c r="AN1375" i="1"/>
  <c r="AO1375" i="1"/>
  <c r="AP1375" i="1"/>
  <c r="AG1376" i="1"/>
  <c r="AH1376" i="1"/>
  <c r="AI1376" i="1"/>
  <c r="AJ1376" i="1"/>
  <c r="AK1376" i="1"/>
  <c r="AL1376" i="1"/>
  <c r="AM1376" i="1"/>
  <c r="AN1376" i="1"/>
  <c r="AO1376" i="1"/>
  <c r="AP1376" i="1"/>
  <c r="AG1377" i="1"/>
  <c r="AH1377" i="1"/>
  <c r="AI1377" i="1"/>
  <c r="AJ1377" i="1"/>
  <c r="AK1377" i="1"/>
  <c r="AL1377" i="1"/>
  <c r="AM1377" i="1"/>
  <c r="AN1377" i="1"/>
  <c r="AO1377" i="1"/>
  <c r="AP1377" i="1"/>
  <c r="AG1378" i="1"/>
  <c r="AH1378" i="1"/>
  <c r="AI1378" i="1"/>
  <c r="AJ1378" i="1"/>
  <c r="AK1378" i="1"/>
  <c r="AL1378" i="1"/>
  <c r="AM1378" i="1"/>
  <c r="AN1378" i="1"/>
  <c r="AO1378" i="1"/>
  <c r="AP1378" i="1"/>
  <c r="AG1379" i="1"/>
  <c r="AH1379" i="1"/>
  <c r="AI1379" i="1"/>
  <c r="AJ1379" i="1"/>
  <c r="AK1379" i="1"/>
  <c r="AL1379" i="1"/>
  <c r="AM1379" i="1"/>
  <c r="AN1379" i="1"/>
  <c r="AO1379" i="1"/>
  <c r="AP1379" i="1"/>
  <c r="AG1380" i="1"/>
  <c r="AH1380" i="1"/>
  <c r="AI1380" i="1"/>
  <c r="AJ1380" i="1"/>
  <c r="AK1380" i="1"/>
  <c r="AL1380" i="1"/>
  <c r="AM1380" i="1"/>
  <c r="AN1380" i="1"/>
  <c r="AO1380" i="1"/>
  <c r="AP1380" i="1"/>
  <c r="AG1381" i="1"/>
  <c r="AH1381" i="1"/>
  <c r="AI1381" i="1"/>
  <c r="AJ1381" i="1"/>
  <c r="AK1381" i="1"/>
  <c r="AL1381" i="1"/>
  <c r="AM1381" i="1"/>
  <c r="AN1381" i="1"/>
  <c r="AO1381" i="1"/>
  <c r="AP1381" i="1"/>
  <c r="AG1382" i="1"/>
  <c r="AH1382" i="1"/>
  <c r="AI1382" i="1"/>
  <c r="AJ1382" i="1"/>
  <c r="AK1382" i="1"/>
  <c r="AL1382" i="1"/>
  <c r="AM1382" i="1"/>
  <c r="AN1382" i="1"/>
  <c r="AO1382" i="1"/>
  <c r="AP1382" i="1"/>
  <c r="AG1383" i="1"/>
  <c r="AH1383" i="1"/>
  <c r="AI1383" i="1"/>
  <c r="AJ1383" i="1"/>
  <c r="AK1383" i="1"/>
  <c r="AL1383" i="1"/>
  <c r="AM1383" i="1"/>
  <c r="AN1383" i="1"/>
  <c r="AO1383" i="1"/>
  <c r="AP1383" i="1"/>
  <c r="AG1384" i="1"/>
  <c r="AH1384" i="1"/>
  <c r="AI1384" i="1"/>
  <c r="AJ1384" i="1"/>
  <c r="AK1384" i="1"/>
  <c r="AL1384" i="1"/>
  <c r="AM1384" i="1"/>
  <c r="AN1384" i="1"/>
  <c r="AO1384" i="1"/>
  <c r="AP1384" i="1"/>
  <c r="AG1385" i="1"/>
  <c r="AH1385" i="1"/>
  <c r="AI1385" i="1"/>
  <c r="AJ1385" i="1"/>
  <c r="AK1385" i="1"/>
  <c r="AL1385" i="1"/>
  <c r="AM1385" i="1"/>
  <c r="AN1385" i="1"/>
  <c r="AO1385" i="1"/>
  <c r="AP1385" i="1"/>
  <c r="AG1386" i="1"/>
  <c r="AH1386" i="1"/>
  <c r="AI1386" i="1"/>
  <c r="AJ1386" i="1"/>
  <c r="AK1386" i="1"/>
  <c r="AL1386" i="1"/>
  <c r="AM1386" i="1"/>
  <c r="AN1386" i="1"/>
  <c r="AO1386" i="1"/>
  <c r="AP1386" i="1"/>
  <c r="AG1387" i="1"/>
  <c r="AH1387" i="1"/>
  <c r="AI1387" i="1"/>
  <c r="AJ1387" i="1"/>
  <c r="AK1387" i="1"/>
  <c r="AL1387" i="1"/>
  <c r="AM1387" i="1"/>
  <c r="AN1387" i="1"/>
  <c r="AO1387" i="1"/>
  <c r="AP1387" i="1"/>
  <c r="AG1388" i="1"/>
  <c r="AH1388" i="1"/>
  <c r="AI1388" i="1"/>
  <c r="AJ1388" i="1"/>
  <c r="AK1388" i="1"/>
  <c r="AL1388" i="1"/>
  <c r="AM1388" i="1"/>
  <c r="AN1388" i="1"/>
  <c r="AO1388" i="1"/>
  <c r="AP1388" i="1"/>
  <c r="AG1389" i="1"/>
  <c r="AH1389" i="1"/>
  <c r="AI1389" i="1"/>
  <c r="AJ1389" i="1"/>
  <c r="AK1389" i="1"/>
  <c r="AL1389" i="1"/>
  <c r="AM1389" i="1"/>
  <c r="AN1389" i="1"/>
  <c r="AO1389" i="1"/>
  <c r="AP1389" i="1"/>
  <c r="AG1390" i="1"/>
  <c r="AH1390" i="1"/>
  <c r="AI1390" i="1"/>
  <c r="AJ1390" i="1"/>
  <c r="AK1390" i="1"/>
  <c r="AL1390" i="1"/>
  <c r="AM1390" i="1"/>
  <c r="AN1390" i="1"/>
  <c r="AO1390" i="1"/>
  <c r="AP1390" i="1"/>
  <c r="AG1391" i="1"/>
  <c r="AH1391" i="1"/>
  <c r="AI1391" i="1"/>
  <c r="AJ1391" i="1"/>
  <c r="AK1391" i="1"/>
  <c r="AL1391" i="1"/>
  <c r="AM1391" i="1"/>
  <c r="AN1391" i="1"/>
  <c r="AO1391" i="1"/>
  <c r="AP1391" i="1"/>
  <c r="AG1392" i="1"/>
  <c r="AH1392" i="1"/>
  <c r="AI1392" i="1"/>
  <c r="AJ1392" i="1"/>
  <c r="AK1392" i="1"/>
  <c r="AL1392" i="1"/>
  <c r="AM1392" i="1"/>
  <c r="AN1392" i="1"/>
  <c r="AO1392" i="1"/>
  <c r="AP1392" i="1"/>
  <c r="AG1393" i="1"/>
  <c r="AH1393" i="1"/>
  <c r="AI1393" i="1"/>
  <c r="AJ1393" i="1"/>
  <c r="AK1393" i="1"/>
  <c r="AL1393" i="1"/>
  <c r="AM1393" i="1"/>
  <c r="AN1393" i="1"/>
  <c r="AO1393" i="1"/>
  <c r="AP1393" i="1"/>
  <c r="AG1394" i="1"/>
  <c r="AH1394" i="1"/>
  <c r="AI1394" i="1"/>
  <c r="AJ1394" i="1"/>
  <c r="AK1394" i="1"/>
  <c r="AL1394" i="1"/>
  <c r="AM1394" i="1"/>
  <c r="AN1394" i="1"/>
  <c r="AO1394" i="1"/>
  <c r="AP1394" i="1"/>
  <c r="AG1395" i="1"/>
  <c r="AH1395" i="1"/>
  <c r="AI1395" i="1"/>
  <c r="AJ1395" i="1"/>
  <c r="AK1395" i="1"/>
  <c r="AL1395" i="1"/>
  <c r="AM1395" i="1"/>
  <c r="AN1395" i="1"/>
  <c r="AO1395" i="1"/>
  <c r="AP1395" i="1"/>
  <c r="AG1396" i="1"/>
  <c r="AH1396" i="1"/>
  <c r="AI1396" i="1"/>
  <c r="AJ1396" i="1"/>
  <c r="AK1396" i="1"/>
  <c r="AL1396" i="1"/>
  <c r="AM1396" i="1"/>
  <c r="AN1396" i="1"/>
  <c r="AO1396" i="1"/>
  <c r="AP1396" i="1"/>
  <c r="AG1397" i="1"/>
  <c r="AH1397" i="1"/>
  <c r="AI1397" i="1"/>
  <c r="AJ1397" i="1"/>
  <c r="AK1397" i="1"/>
  <c r="AL1397" i="1"/>
  <c r="AM1397" i="1"/>
  <c r="AN1397" i="1"/>
  <c r="AO1397" i="1"/>
  <c r="AP1397" i="1"/>
  <c r="AG1398" i="1"/>
  <c r="AH1398" i="1"/>
  <c r="AI1398" i="1"/>
  <c r="AJ1398" i="1"/>
  <c r="AK1398" i="1"/>
  <c r="AL1398" i="1"/>
  <c r="AM1398" i="1"/>
  <c r="AN1398" i="1"/>
  <c r="AO1398" i="1"/>
  <c r="AP1398" i="1"/>
  <c r="AG1399" i="1"/>
  <c r="AH1399" i="1"/>
  <c r="AI1399" i="1"/>
  <c r="AJ1399" i="1"/>
  <c r="AK1399" i="1"/>
  <c r="AL1399" i="1"/>
  <c r="AM1399" i="1"/>
  <c r="AN1399" i="1"/>
  <c r="AO1399" i="1"/>
  <c r="AP1399" i="1"/>
  <c r="AG1400" i="1"/>
  <c r="AH1400" i="1"/>
  <c r="AI1400" i="1"/>
  <c r="AJ1400" i="1"/>
  <c r="AK1400" i="1"/>
  <c r="AL1400" i="1"/>
  <c r="AM1400" i="1"/>
  <c r="AN1400" i="1"/>
  <c r="AO1400" i="1"/>
  <c r="AP1400" i="1"/>
  <c r="AG1401" i="1"/>
  <c r="AH1401" i="1"/>
  <c r="AI1401" i="1"/>
  <c r="AJ1401" i="1"/>
  <c r="AK1401" i="1"/>
  <c r="AL1401" i="1"/>
  <c r="AM1401" i="1"/>
  <c r="AN1401" i="1"/>
  <c r="AO1401" i="1"/>
  <c r="AP1401" i="1"/>
  <c r="AG1402" i="1"/>
  <c r="AH1402" i="1"/>
  <c r="AI1402" i="1"/>
  <c r="AJ1402" i="1"/>
  <c r="AK1402" i="1"/>
  <c r="AL1402" i="1"/>
  <c r="AM1402" i="1"/>
  <c r="AN1402" i="1"/>
  <c r="AO1402" i="1"/>
  <c r="AP1402" i="1"/>
  <c r="AG1403" i="1"/>
  <c r="AH1403" i="1"/>
  <c r="AI1403" i="1"/>
  <c r="AJ1403" i="1"/>
  <c r="AK1403" i="1"/>
  <c r="AL1403" i="1"/>
  <c r="AM1403" i="1"/>
  <c r="AN1403" i="1"/>
  <c r="AO1403" i="1"/>
  <c r="AP1403" i="1"/>
  <c r="AG1404" i="1"/>
  <c r="AH1404" i="1"/>
  <c r="AI1404" i="1"/>
  <c r="AJ1404" i="1"/>
  <c r="AK1404" i="1"/>
  <c r="AL1404" i="1"/>
  <c r="AM1404" i="1"/>
  <c r="AN1404" i="1"/>
  <c r="AO1404" i="1"/>
  <c r="AP1404" i="1"/>
  <c r="AG1405" i="1"/>
  <c r="AH1405" i="1"/>
  <c r="AI1405" i="1"/>
  <c r="AJ1405" i="1"/>
  <c r="AK1405" i="1"/>
  <c r="AL1405" i="1"/>
  <c r="AM1405" i="1"/>
  <c r="AN1405" i="1"/>
  <c r="AO1405" i="1"/>
  <c r="AP1405" i="1"/>
  <c r="AG1406" i="1"/>
  <c r="AH1406" i="1"/>
  <c r="AI1406" i="1"/>
  <c r="AJ1406" i="1"/>
  <c r="AK1406" i="1"/>
  <c r="AL1406" i="1"/>
  <c r="AM1406" i="1"/>
  <c r="AN1406" i="1"/>
  <c r="AO1406" i="1"/>
  <c r="AP1406" i="1"/>
  <c r="AG1407" i="1"/>
  <c r="AH1407" i="1"/>
  <c r="AI1407" i="1"/>
  <c r="AJ1407" i="1"/>
  <c r="AK1407" i="1"/>
  <c r="AL1407" i="1"/>
  <c r="AM1407" i="1"/>
  <c r="AN1407" i="1"/>
  <c r="AO1407" i="1"/>
  <c r="AP1407" i="1"/>
  <c r="AG1408" i="1"/>
  <c r="AH1408" i="1"/>
  <c r="AI1408" i="1"/>
  <c r="AJ1408" i="1"/>
  <c r="AK1408" i="1"/>
  <c r="AL1408" i="1"/>
  <c r="AM1408" i="1"/>
  <c r="AN1408" i="1"/>
  <c r="AO1408" i="1"/>
  <c r="AP1408" i="1"/>
  <c r="AG1409" i="1"/>
  <c r="AH1409" i="1"/>
  <c r="AI1409" i="1"/>
  <c r="AJ1409" i="1"/>
  <c r="AK1409" i="1"/>
  <c r="AL1409" i="1"/>
  <c r="AM1409" i="1"/>
  <c r="AN1409" i="1"/>
  <c r="AO1409" i="1"/>
  <c r="AP1409" i="1"/>
  <c r="AG1410" i="1"/>
  <c r="AH1410" i="1"/>
  <c r="AI1410" i="1"/>
  <c r="AJ1410" i="1"/>
  <c r="AK1410" i="1"/>
  <c r="AL1410" i="1"/>
  <c r="AM1410" i="1"/>
  <c r="AN1410" i="1"/>
  <c r="AO1410" i="1"/>
  <c r="AP1410" i="1"/>
  <c r="AG1411" i="1"/>
  <c r="AH1411" i="1"/>
  <c r="AI1411" i="1"/>
  <c r="AJ1411" i="1"/>
  <c r="AK1411" i="1"/>
  <c r="AL1411" i="1"/>
  <c r="AM1411" i="1"/>
  <c r="AN1411" i="1"/>
  <c r="AO1411" i="1"/>
  <c r="AP1411" i="1"/>
  <c r="AG1412" i="1"/>
  <c r="AH1412" i="1"/>
  <c r="AI1412" i="1"/>
  <c r="AJ1412" i="1"/>
  <c r="AK1412" i="1"/>
  <c r="AL1412" i="1"/>
  <c r="AM1412" i="1"/>
  <c r="AN1412" i="1"/>
  <c r="AO1412" i="1"/>
  <c r="AP1412" i="1"/>
  <c r="AG1413" i="1"/>
  <c r="AH1413" i="1"/>
  <c r="AI1413" i="1"/>
  <c r="AJ1413" i="1"/>
  <c r="AK1413" i="1"/>
  <c r="AL1413" i="1"/>
  <c r="AM1413" i="1"/>
  <c r="AN1413" i="1"/>
  <c r="AO1413" i="1"/>
  <c r="AP1413" i="1"/>
  <c r="AG1414" i="1"/>
  <c r="AH1414" i="1"/>
  <c r="AI1414" i="1"/>
  <c r="AJ1414" i="1"/>
  <c r="AK1414" i="1"/>
  <c r="AL1414" i="1"/>
  <c r="AM1414" i="1"/>
  <c r="AN1414" i="1"/>
  <c r="AO1414" i="1"/>
  <c r="AP1414" i="1"/>
  <c r="AG1415" i="1"/>
  <c r="AH1415" i="1"/>
  <c r="AI1415" i="1"/>
  <c r="AJ1415" i="1"/>
  <c r="AK1415" i="1"/>
  <c r="AL1415" i="1"/>
  <c r="AM1415" i="1"/>
  <c r="AN1415" i="1"/>
  <c r="AO1415" i="1"/>
  <c r="AP1415" i="1"/>
  <c r="AG1416" i="1"/>
  <c r="AH1416" i="1"/>
  <c r="AI1416" i="1"/>
  <c r="AJ1416" i="1"/>
  <c r="AK1416" i="1"/>
  <c r="AL1416" i="1"/>
  <c r="AM1416" i="1"/>
  <c r="AN1416" i="1"/>
  <c r="AO1416" i="1"/>
  <c r="AP1416" i="1"/>
  <c r="AG1417" i="1"/>
  <c r="AH1417" i="1"/>
  <c r="AI1417" i="1"/>
  <c r="AJ1417" i="1"/>
  <c r="AK1417" i="1"/>
  <c r="AL1417" i="1"/>
  <c r="AM1417" i="1"/>
  <c r="AN1417" i="1"/>
  <c r="AO1417" i="1"/>
  <c r="AP1417" i="1"/>
  <c r="AG1418" i="1"/>
  <c r="AH1418" i="1"/>
  <c r="AI1418" i="1"/>
  <c r="AJ1418" i="1"/>
  <c r="AK1418" i="1"/>
  <c r="AL1418" i="1"/>
  <c r="AM1418" i="1"/>
  <c r="AN1418" i="1"/>
  <c r="AO1418" i="1"/>
  <c r="AP1418" i="1"/>
  <c r="AG1419" i="1"/>
  <c r="AH1419" i="1"/>
  <c r="AI1419" i="1"/>
  <c r="AJ1419" i="1"/>
  <c r="AK1419" i="1"/>
  <c r="AL1419" i="1"/>
  <c r="AM1419" i="1"/>
  <c r="AN1419" i="1"/>
  <c r="AO1419" i="1"/>
  <c r="AP1419" i="1"/>
  <c r="AG1420" i="1"/>
  <c r="AH1420" i="1"/>
  <c r="AI1420" i="1"/>
  <c r="AJ1420" i="1"/>
  <c r="AK1420" i="1"/>
  <c r="AL1420" i="1"/>
  <c r="AM1420" i="1"/>
  <c r="AN1420" i="1"/>
  <c r="AO1420" i="1"/>
  <c r="AP1420" i="1"/>
  <c r="AG1421" i="1"/>
  <c r="AH1421" i="1"/>
  <c r="AI1421" i="1"/>
  <c r="AJ1421" i="1"/>
  <c r="AK1421" i="1"/>
  <c r="AL1421" i="1"/>
  <c r="AM1421" i="1"/>
  <c r="AN1421" i="1"/>
  <c r="AO1421" i="1"/>
  <c r="AP1421" i="1"/>
  <c r="AG1422" i="1"/>
  <c r="AH1422" i="1"/>
  <c r="AI1422" i="1"/>
  <c r="AJ1422" i="1"/>
  <c r="AK1422" i="1"/>
  <c r="AL1422" i="1"/>
  <c r="AM1422" i="1"/>
  <c r="AN1422" i="1"/>
  <c r="AO1422" i="1"/>
  <c r="AP1422" i="1"/>
  <c r="AG1423" i="1"/>
  <c r="AH1423" i="1"/>
  <c r="AI1423" i="1"/>
  <c r="AJ1423" i="1"/>
  <c r="AK1423" i="1"/>
  <c r="AL1423" i="1"/>
  <c r="AM1423" i="1"/>
  <c r="AN1423" i="1"/>
  <c r="AO1423" i="1"/>
  <c r="AP1423" i="1"/>
  <c r="AG1424" i="1"/>
  <c r="AH1424" i="1"/>
  <c r="AI1424" i="1"/>
  <c r="AJ1424" i="1"/>
  <c r="AK1424" i="1"/>
  <c r="AL1424" i="1"/>
  <c r="AM1424" i="1"/>
  <c r="AN1424" i="1"/>
  <c r="AO1424" i="1"/>
  <c r="AP1424" i="1"/>
  <c r="AG1425" i="1"/>
  <c r="AH1425" i="1"/>
  <c r="AI1425" i="1"/>
  <c r="AJ1425" i="1"/>
  <c r="AK1425" i="1"/>
  <c r="AL1425" i="1"/>
  <c r="AM1425" i="1"/>
  <c r="AN1425" i="1"/>
  <c r="AO1425" i="1"/>
  <c r="AP1425" i="1"/>
  <c r="AG1426" i="1"/>
  <c r="AH1426" i="1"/>
  <c r="AI1426" i="1"/>
  <c r="AJ1426" i="1"/>
  <c r="AK1426" i="1"/>
  <c r="AL1426" i="1"/>
  <c r="AM1426" i="1"/>
  <c r="AN1426" i="1"/>
  <c r="AO1426" i="1"/>
  <c r="AP1426" i="1"/>
  <c r="AG1427" i="1"/>
  <c r="AH1427" i="1"/>
  <c r="AI1427" i="1"/>
  <c r="AJ1427" i="1"/>
  <c r="AK1427" i="1"/>
  <c r="AL1427" i="1"/>
  <c r="AM1427" i="1"/>
  <c r="AN1427" i="1"/>
  <c r="AO1427" i="1"/>
  <c r="AP1427" i="1"/>
  <c r="AG1428" i="1"/>
  <c r="AH1428" i="1"/>
  <c r="AI1428" i="1"/>
  <c r="AJ1428" i="1"/>
  <c r="AK1428" i="1"/>
  <c r="AL1428" i="1"/>
  <c r="AM1428" i="1"/>
  <c r="AN1428" i="1"/>
  <c r="AO1428" i="1"/>
  <c r="AP1428" i="1"/>
  <c r="AG1429" i="1"/>
  <c r="AH1429" i="1"/>
  <c r="AI1429" i="1"/>
  <c r="AJ1429" i="1"/>
  <c r="AK1429" i="1"/>
  <c r="AL1429" i="1"/>
  <c r="AM1429" i="1"/>
  <c r="AN1429" i="1"/>
  <c r="AO1429" i="1"/>
  <c r="AP1429" i="1"/>
  <c r="AG1430" i="1"/>
  <c r="AH1430" i="1"/>
  <c r="AI1430" i="1"/>
  <c r="AJ1430" i="1"/>
  <c r="AK1430" i="1"/>
  <c r="AL1430" i="1"/>
  <c r="AM1430" i="1"/>
  <c r="AN1430" i="1"/>
  <c r="AO1430" i="1"/>
  <c r="AP1430" i="1"/>
  <c r="AG1431" i="1"/>
  <c r="AH1431" i="1"/>
  <c r="AI1431" i="1"/>
  <c r="AJ1431" i="1"/>
  <c r="AK1431" i="1"/>
  <c r="AL1431" i="1"/>
  <c r="AM1431" i="1"/>
  <c r="AN1431" i="1"/>
  <c r="AO1431" i="1"/>
  <c r="AP1431" i="1"/>
  <c r="AG1432" i="1"/>
  <c r="AH1432" i="1"/>
  <c r="AI1432" i="1"/>
  <c r="AJ1432" i="1"/>
  <c r="AK1432" i="1"/>
  <c r="AL1432" i="1"/>
  <c r="AM1432" i="1"/>
  <c r="AN1432" i="1"/>
  <c r="AO1432" i="1"/>
  <c r="AP1432" i="1"/>
  <c r="AG1433" i="1"/>
  <c r="AH1433" i="1"/>
  <c r="AI1433" i="1"/>
  <c r="AJ1433" i="1"/>
  <c r="AK1433" i="1"/>
  <c r="AL1433" i="1"/>
  <c r="AM1433" i="1"/>
  <c r="AN1433" i="1"/>
  <c r="AO1433" i="1"/>
  <c r="AP1433" i="1"/>
  <c r="AG1434" i="1"/>
  <c r="AH1434" i="1"/>
  <c r="AI1434" i="1"/>
  <c r="AJ1434" i="1"/>
  <c r="AK1434" i="1"/>
  <c r="AL1434" i="1"/>
  <c r="AM1434" i="1"/>
  <c r="AN1434" i="1"/>
  <c r="AO1434" i="1"/>
  <c r="AP1434" i="1"/>
  <c r="AG1435" i="1"/>
  <c r="AH1435" i="1"/>
  <c r="AI1435" i="1"/>
  <c r="AJ1435" i="1"/>
  <c r="AK1435" i="1"/>
  <c r="AL1435" i="1"/>
  <c r="AM1435" i="1"/>
  <c r="AN1435" i="1"/>
  <c r="AO1435" i="1"/>
  <c r="AP1435" i="1"/>
  <c r="AG1436" i="1"/>
  <c r="AH1436" i="1"/>
  <c r="AI1436" i="1"/>
  <c r="AJ1436" i="1"/>
  <c r="AK1436" i="1"/>
  <c r="AL1436" i="1"/>
  <c r="AM1436" i="1"/>
  <c r="AN1436" i="1"/>
  <c r="AO1436" i="1"/>
  <c r="AP1436" i="1"/>
  <c r="AG1437" i="1"/>
  <c r="AH1437" i="1"/>
  <c r="AI1437" i="1"/>
  <c r="AJ1437" i="1"/>
  <c r="AK1437" i="1"/>
  <c r="AL1437" i="1"/>
  <c r="AM1437" i="1"/>
  <c r="AN1437" i="1"/>
  <c r="AO1437" i="1"/>
  <c r="AP1437" i="1"/>
  <c r="AG1438" i="1"/>
  <c r="AH1438" i="1"/>
  <c r="AI1438" i="1"/>
  <c r="AJ1438" i="1"/>
  <c r="AK1438" i="1"/>
  <c r="AL1438" i="1"/>
  <c r="AM1438" i="1"/>
  <c r="AN1438" i="1"/>
  <c r="AO1438" i="1"/>
  <c r="AP1438" i="1"/>
  <c r="AG1439" i="1"/>
  <c r="AH1439" i="1"/>
  <c r="AI1439" i="1"/>
  <c r="AJ1439" i="1"/>
  <c r="AK1439" i="1"/>
  <c r="AL1439" i="1"/>
  <c r="AM1439" i="1"/>
  <c r="AN1439" i="1"/>
  <c r="AO1439" i="1"/>
  <c r="AP1439" i="1"/>
  <c r="AG1440" i="1"/>
  <c r="AH1440" i="1"/>
  <c r="AI1440" i="1"/>
  <c r="AJ1440" i="1"/>
  <c r="AK1440" i="1"/>
  <c r="AL1440" i="1"/>
  <c r="AM1440" i="1"/>
  <c r="AN1440" i="1"/>
  <c r="AO1440" i="1"/>
  <c r="AP1440" i="1"/>
  <c r="AG1441" i="1"/>
  <c r="AH1441" i="1"/>
  <c r="AI1441" i="1"/>
  <c r="AJ1441" i="1"/>
  <c r="AK1441" i="1"/>
  <c r="AL1441" i="1"/>
  <c r="AM1441" i="1"/>
  <c r="AN1441" i="1"/>
  <c r="AO1441" i="1"/>
  <c r="AP1441" i="1"/>
  <c r="AG1442" i="1"/>
  <c r="AH1442" i="1"/>
  <c r="AI1442" i="1"/>
  <c r="AJ1442" i="1"/>
  <c r="AK1442" i="1"/>
  <c r="AL1442" i="1"/>
  <c r="AM1442" i="1"/>
  <c r="AN1442" i="1"/>
  <c r="AO1442" i="1"/>
  <c r="AP1442" i="1"/>
  <c r="AG1443" i="1"/>
  <c r="AH1443" i="1"/>
  <c r="AI1443" i="1"/>
  <c r="AJ1443" i="1"/>
  <c r="AK1443" i="1"/>
  <c r="AL1443" i="1"/>
  <c r="AM1443" i="1"/>
  <c r="AN1443" i="1"/>
  <c r="AO1443" i="1"/>
  <c r="AP1443" i="1"/>
  <c r="AG1444" i="1"/>
  <c r="AH1444" i="1"/>
  <c r="AI1444" i="1"/>
  <c r="AJ1444" i="1"/>
  <c r="AK1444" i="1"/>
  <c r="AL1444" i="1"/>
  <c r="AM1444" i="1"/>
  <c r="AN1444" i="1"/>
  <c r="AO1444" i="1"/>
  <c r="AP1444" i="1"/>
  <c r="AG1445" i="1"/>
  <c r="AH1445" i="1"/>
  <c r="AI1445" i="1"/>
  <c r="AJ1445" i="1"/>
  <c r="AK1445" i="1"/>
  <c r="AL1445" i="1"/>
  <c r="AM1445" i="1"/>
  <c r="AN1445" i="1"/>
  <c r="AO1445" i="1"/>
  <c r="AP1445" i="1"/>
  <c r="AG1446" i="1"/>
  <c r="AH1446" i="1"/>
  <c r="AI1446" i="1"/>
  <c r="AJ1446" i="1"/>
  <c r="AK1446" i="1"/>
  <c r="AL1446" i="1"/>
  <c r="AM1446" i="1"/>
  <c r="AN1446" i="1"/>
  <c r="AO1446" i="1"/>
  <c r="AP1446" i="1"/>
  <c r="AG1447" i="1"/>
  <c r="AH1447" i="1"/>
  <c r="AI1447" i="1"/>
  <c r="AJ1447" i="1"/>
  <c r="AK1447" i="1"/>
  <c r="AL1447" i="1"/>
  <c r="AM1447" i="1"/>
  <c r="AN1447" i="1"/>
  <c r="AO1447" i="1"/>
  <c r="AP1447" i="1"/>
  <c r="AG1448" i="1"/>
  <c r="AH1448" i="1"/>
  <c r="AI1448" i="1"/>
  <c r="AJ1448" i="1"/>
  <c r="AK1448" i="1"/>
  <c r="AL1448" i="1"/>
  <c r="AM1448" i="1"/>
  <c r="AN1448" i="1"/>
  <c r="AO1448" i="1"/>
  <c r="AP1448" i="1"/>
  <c r="AG1449" i="1"/>
  <c r="AH1449" i="1"/>
  <c r="AI1449" i="1"/>
  <c r="AJ1449" i="1"/>
  <c r="AK1449" i="1"/>
  <c r="AL1449" i="1"/>
  <c r="AM1449" i="1"/>
  <c r="AN1449" i="1"/>
  <c r="AO1449" i="1"/>
  <c r="AP1449" i="1"/>
  <c r="AG1450" i="1"/>
  <c r="AH1450" i="1"/>
  <c r="AI1450" i="1"/>
  <c r="AJ1450" i="1"/>
  <c r="AK1450" i="1"/>
  <c r="AL1450" i="1"/>
  <c r="AM1450" i="1"/>
  <c r="AN1450" i="1"/>
  <c r="AO1450" i="1"/>
  <c r="AP1450" i="1"/>
  <c r="AG1451" i="1"/>
  <c r="AH1451" i="1"/>
  <c r="AI1451" i="1"/>
  <c r="AJ1451" i="1"/>
  <c r="AK1451" i="1"/>
  <c r="AL1451" i="1"/>
  <c r="AM1451" i="1"/>
  <c r="AN1451" i="1"/>
  <c r="AO1451" i="1"/>
  <c r="AP1451" i="1"/>
  <c r="AG1452" i="1"/>
  <c r="AH1452" i="1"/>
  <c r="AI1452" i="1"/>
  <c r="AJ1452" i="1"/>
  <c r="AK1452" i="1"/>
  <c r="AL1452" i="1"/>
  <c r="AM1452" i="1"/>
  <c r="AN1452" i="1"/>
  <c r="AO1452" i="1"/>
  <c r="AP1452" i="1"/>
  <c r="AG1453" i="1"/>
  <c r="AH1453" i="1"/>
  <c r="AI1453" i="1"/>
  <c r="AJ1453" i="1"/>
  <c r="AK1453" i="1"/>
  <c r="AL1453" i="1"/>
  <c r="AM1453" i="1"/>
  <c r="AN1453" i="1"/>
  <c r="AO1453" i="1"/>
  <c r="AP1453" i="1"/>
  <c r="AG1454" i="1"/>
  <c r="AH1454" i="1"/>
  <c r="AI1454" i="1"/>
  <c r="AJ1454" i="1"/>
  <c r="AK1454" i="1"/>
  <c r="AL1454" i="1"/>
  <c r="AM1454" i="1"/>
  <c r="AN1454" i="1"/>
  <c r="AO1454" i="1"/>
  <c r="AP1454" i="1"/>
  <c r="AG1455" i="1"/>
  <c r="AH1455" i="1"/>
  <c r="AI1455" i="1"/>
  <c r="AJ1455" i="1"/>
  <c r="AK1455" i="1"/>
  <c r="AL1455" i="1"/>
  <c r="AM1455" i="1"/>
  <c r="AN1455" i="1"/>
  <c r="AO1455" i="1"/>
  <c r="AP1455" i="1"/>
  <c r="AG1456" i="1"/>
  <c r="AH1456" i="1"/>
  <c r="AI1456" i="1"/>
  <c r="AJ1456" i="1"/>
  <c r="AK1456" i="1"/>
  <c r="AL1456" i="1"/>
  <c r="AM1456" i="1"/>
  <c r="AN1456" i="1"/>
  <c r="AO1456" i="1"/>
  <c r="AP1456" i="1"/>
  <c r="AG1457" i="1"/>
  <c r="AH1457" i="1"/>
  <c r="AI1457" i="1"/>
  <c r="AJ1457" i="1"/>
  <c r="AK1457" i="1"/>
  <c r="AL1457" i="1"/>
  <c r="AM1457" i="1"/>
  <c r="AN1457" i="1"/>
  <c r="AO1457" i="1"/>
  <c r="AP1457" i="1"/>
  <c r="AG1458" i="1"/>
  <c r="AH1458" i="1"/>
  <c r="AI1458" i="1"/>
  <c r="AJ1458" i="1"/>
  <c r="AK1458" i="1"/>
  <c r="AL1458" i="1"/>
  <c r="AM1458" i="1"/>
  <c r="AN1458" i="1"/>
  <c r="AO1458" i="1"/>
  <c r="AP1458" i="1"/>
  <c r="AG1459" i="1"/>
  <c r="AH1459" i="1"/>
  <c r="AI1459" i="1"/>
  <c r="AJ1459" i="1"/>
  <c r="AK1459" i="1"/>
  <c r="AL1459" i="1"/>
  <c r="AM1459" i="1"/>
  <c r="AN1459" i="1"/>
  <c r="AO1459" i="1"/>
  <c r="AP1459" i="1"/>
  <c r="AG1460" i="1"/>
  <c r="AH1460" i="1"/>
  <c r="AI1460" i="1"/>
  <c r="AJ1460" i="1"/>
  <c r="AK1460" i="1"/>
  <c r="AL1460" i="1"/>
  <c r="AM1460" i="1"/>
  <c r="AN1460" i="1"/>
  <c r="AO1460" i="1"/>
  <c r="AP1460" i="1"/>
  <c r="AG1461" i="1"/>
  <c r="AH1461" i="1"/>
  <c r="AI1461" i="1"/>
  <c r="AJ1461" i="1"/>
  <c r="AK1461" i="1"/>
  <c r="AL1461" i="1"/>
  <c r="AM1461" i="1"/>
  <c r="AN1461" i="1"/>
  <c r="AO1461" i="1"/>
  <c r="AP1461" i="1"/>
  <c r="AG1462" i="1"/>
  <c r="AH1462" i="1"/>
  <c r="AI1462" i="1"/>
  <c r="AJ1462" i="1"/>
  <c r="AK1462" i="1"/>
  <c r="AL1462" i="1"/>
  <c r="AM1462" i="1"/>
  <c r="AN1462" i="1"/>
  <c r="AO1462" i="1"/>
  <c r="AP1462" i="1"/>
  <c r="AG1463" i="1"/>
  <c r="AH1463" i="1"/>
  <c r="AI1463" i="1"/>
  <c r="AJ1463" i="1"/>
  <c r="AK1463" i="1"/>
  <c r="AL1463" i="1"/>
  <c r="AM1463" i="1"/>
  <c r="AN1463" i="1"/>
  <c r="AO1463" i="1"/>
  <c r="AP1463" i="1"/>
  <c r="AG1464" i="1"/>
  <c r="AH1464" i="1"/>
  <c r="AI1464" i="1"/>
  <c r="AJ1464" i="1"/>
  <c r="AK1464" i="1"/>
  <c r="AL1464" i="1"/>
  <c r="AM1464" i="1"/>
  <c r="AN1464" i="1"/>
  <c r="AO1464" i="1"/>
  <c r="AP1464" i="1"/>
  <c r="AG1465" i="1"/>
  <c r="AH1465" i="1"/>
  <c r="AI1465" i="1"/>
  <c r="AJ1465" i="1"/>
  <c r="AK1465" i="1"/>
  <c r="AL1465" i="1"/>
  <c r="AM1465" i="1"/>
  <c r="AN1465" i="1"/>
  <c r="AO1465" i="1"/>
  <c r="AP1465" i="1"/>
  <c r="AG1466" i="1"/>
  <c r="AH1466" i="1"/>
  <c r="AI1466" i="1"/>
  <c r="AJ1466" i="1"/>
  <c r="AK1466" i="1"/>
  <c r="AL1466" i="1"/>
  <c r="AM1466" i="1"/>
  <c r="AN1466" i="1"/>
  <c r="AO1466" i="1"/>
  <c r="AP1466" i="1"/>
  <c r="AG1467" i="1"/>
  <c r="AH1467" i="1"/>
  <c r="AI1467" i="1"/>
  <c r="AJ1467" i="1"/>
  <c r="AK1467" i="1"/>
  <c r="AL1467" i="1"/>
  <c r="AM1467" i="1"/>
  <c r="AN1467" i="1"/>
  <c r="AO1467" i="1"/>
  <c r="AP1467" i="1"/>
  <c r="AG1468" i="1"/>
  <c r="AH1468" i="1"/>
  <c r="AI1468" i="1"/>
  <c r="AJ1468" i="1"/>
  <c r="AK1468" i="1"/>
  <c r="AL1468" i="1"/>
  <c r="AM1468" i="1"/>
  <c r="AN1468" i="1"/>
  <c r="AO1468" i="1"/>
  <c r="AP1468" i="1"/>
  <c r="AG1469" i="1"/>
  <c r="AH1469" i="1"/>
  <c r="AI1469" i="1"/>
  <c r="AJ1469" i="1"/>
  <c r="AK1469" i="1"/>
  <c r="AL1469" i="1"/>
  <c r="AM1469" i="1"/>
  <c r="AN1469" i="1"/>
  <c r="AO1469" i="1"/>
  <c r="AP1469" i="1"/>
  <c r="AG1470" i="1"/>
  <c r="AH1470" i="1"/>
  <c r="AI1470" i="1"/>
  <c r="AJ1470" i="1"/>
  <c r="AK1470" i="1"/>
  <c r="AL1470" i="1"/>
  <c r="AM1470" i="1"/>
  <c r="AN1470" i="1"/>
  <c r="AO1470" i="1"/>
  <c r="AP1470" i="1"/>
  <c r="AG1471" i="1"/>
  <c r="AH1471" i="1"/>
  <c r="AI1471" i="1"/>
  <c r="AJ1471" i="1"/>
  <c r="AK1471" i="1"/>
  <c r="AL1471" i="1"/>
  <c r="AM1471" i="1"/>
  <c r="AN1471" i="1"/>
  <c r="AO1471" i="1"/>
  <c r="AP1471" i="1"/>
  <c r="AG1472" i="1"/>
  <c r="AH1472" i="1"/>
  <c r="AI1472" i="1"/>
  <c r="AJ1472" i="1"/>
  <c r="AK1472" i="1"/>
  <c r="AL1472" i="1"/>
  <c r="AM1472" i="1"/>
  <c r="AN1472" i="1"/>
  <c r="AO1472" i="1"/>
  <c r="AP1472" i="1"/>
  <c r="AG1473" i="1"/>
  <c r="AH1473" i="1"/>
  <c r="AI1473" i="1"/>
  <c r="AJ1473" i="1"/>
  <c r="AK1473" i="1"/>
  <c r="AL1473" i="1"/>
  <c r="AM1473" i="1"/>
  <c r="AN1473" i="1"/>
  <c r="AO1473" i="1"/>
  <c r="AP1473" i="1"/>
  <c r="AG1474" i="1"/>
  <c r="AH1474" i="1"/>
  <c r="AI1474" i="1"/>
  <c r="AJ1474" i="1"/>
  <c r="AK1474" i="1"/>
  <c r="AL1474" i="1"/>
  <c r="AM1474" i="1"/>
  <c r="AN1474" i="1"/>
  <c r="AO1474" i="1"/>
  <c r="AP1474" i="1"/>
  <c r="AG1475" i="1"/>
  <c r="AH1475" i="1"/>
  <c r="AI1475" i="1"/>
  <c r="AJ1475" i="1"/>
  <c r="AK1475" i="1"/>
  <c r="AL1475" i="1"/>
  <c r="AM1475" i="1"/>
  <c r="AN1475" i="1"/>
  <c r="AO1475" i="1"/>
  <c r="AP1475" i="1"/>
  <c r="AG1476" i="1"/>
  <c r="AH1476" i="1"/>
  <c r="AI1476" i="1"/>
  <c r="AJ1476" i="1"/>
  <c r="AK1476" i="1"/>
  <c r="AL1476" i="1"/>
  <c r="AM1476" i="1"/>
  <c r="AN1476" i="1"/>
  <c r="AO1476" i="1"/>
  <c r="AP1476" i="1"/>
  <c r="AG1477" i="1"/>
  <c r="AH1477" i="1"/>
  <c r="AI1477" i="1"/>
  <c r="AJ1477" i="1"/>
  <c r="AK1477" i="1"/>
  <c r="AL1477" i="1"/>
  <c r="AM1477" i="1"/>
  <c r="AN1477" i="1"/>
  <c r="AO1477" i="1"/>
  <c r="AP1477" i="1"/>
  <c r="AG1478" i="1"/>
  <c r="AH1478" i="1"/>
  <c r="AI1478" i="1"/>
  <c r="AJ1478" i="1"/>
  <c r="AK1478" i="1"/>
  <c r="AL1478" i="1"/>
  <c r="AM1478" i="1"/>
  <c r="AN1478" i="1"/>
  <c r="AO1478" i="1"/>
  <c r="AP1478" i="1"/>
  <c r="AG1479" i="1"/>
  <c r="AH1479" i="1"/>
  <c r="AI1479" i="1"/>
  <c r="AJ1479" i="1"/>
  <c r="AK1479" i="1"/>
  <c r="AL1479" i="1"/>
  <c r="AM1479" i="1"/>
  <c r="AN1479" i="1"/>
  <c r="AO1479" i="1"/>
  <c r="AP1479" i="1"/>
  <c r="AG1480" i="1"/>
  <c r="AH1480" i="1"/>
  <c r="AI1480" i="1"/>
  <c r="AJ1480" i="1"/>
  <c r="AK1480" i="1"/>
  <c r="AL1480" i="1"/>
  <c r="AM1480" i="1"/>
  <c r="AN1480" i="1"/>
  <c r="AO1480" i="1"/>
  <c r="AP1480" i="1"/>
  <c r="AG1481" i="1"/>
  <c r="AH1481" i="1"/>
  <c r="AI1481" i="1"/>
  <c r="AJ1481" i="1"/>
  <c r="AK1481" i="1"/>
  <c r="AL1481" i="1"/>
  <c r="AM1481" i="1"/>
  <c r="AN1481" i="1"/>
  <c r="AO1481" i="1"/>
  <c r="AP1481" i="1"/>
  <c r="AG1482" i="1"/>
  <c r="AH1482" i="1"/>
  <c r="AI1482" i="1"/>
  <c r="AJ1482" i="1"/>
  <c r="AK1482" i="1"/>
  <c r="AL1482" i="1"/>
  <c r="AM1482" i="1"/>
  <c r="AN1482" i="1"/>
  <c r="AO1482" i="1"/>
  <c r="AP1482" i="1"/>
  <c r="AG1483" i="1"/>
  <c r="AH1483" i="1"/>
  <c r="AI1483" i="1"/>
  <c r="AJ1483" i="1"/>
  <c r="AK1483" i="1"/>
  <c r="AL1483" i="1"/>
  <c r="AM1483" i="1"/>
  <c r="AN1483" i="1"/>
  <c r="AO1483" i="1"/>
  <c r="AP1483" i="1"/>
  <c r="AG1484" i="1"/>
  <c r="AH1484" i="1"/>
  <c r="AI1484" i="1"/>
  <c r="AJ1484" i="1"/>
  <c r="AK1484" i="1"/>
  <c r="AL1484" i="1"/>
  <c r="AM1484" i="1"/>
  <c r="AN1484" i="1"/>
  <c r="AO1484" i="1"/>
  <c r="AP1484" i="1"/>
  <c r="AG1485" i="1"/>
  <c r="AH1485" i="1"/>
  <c r="AI1485" i="1"/>
  <c r="AJ1485" i="1"/>
  <c r="AK1485" i="1"/>
  <c r="AL1485" i="1"/>
  <c r="AM1485" i="1"/>
  <c r="AN1485" i="1"/>
  <c r="AO1485" i="1"/>
  <c r="AP1485" i="1"/>
  <c r="AG1486" i="1"/>
  <c r="AH1486" i="1"/>
  <c r="AI1486" i="1"/>
  <c r="AJ1486" i="1"/>
  <c r="AK1486" i="1"/>
  <c r="AL1486" i="1"/>
  <c r="AM1486" i="1"/>
  <c r="AN1486" i="1"/>
  <c r="AO1486" i="1"/>
  <c r="AP1486" i="1"/>
  <c r="AG1487" i="1"/>
  <c r="AH1487" i="1"/>
  <c r="AI1487" i="1"/>
  <c r="AJ1487" i="1"/>
  <c r="AK1487" i="1"/>
  <c r="AL1487" i="1"/>
  <c r="AM1487" i="1"/>
  <c r="AN1487" i="1"/>
  <c r="AO1487" i="1"/>
  <c r="AP1487" i="1"/>
  <c r="AG1488" i="1"/>
  <c r="AH1488" i="1"/>
  <c r="AI1488" i="1"/>
  <c r="AJ1488" i="1"/>
  <c r="AK1488" i="1"/>
  <c r="AL1488" i="1"/>
  <c r="AM1488" i="1"/>
  <c r="AN1488" i="1"/>
  <c r="AO1488" i="1"/>
  <c r="AP1488" i="1"/>
  <c r="AG1489" i="1"/>
  <c r="AH1489" i="1"/>
  <c r="AI1489" i="1"/>
  <c r="AJ1489" i="1"/>
  <c r="AK1489" i="1"/>
  <c r="AL1489" i="1"/>
  <c r="AM1489" i="1"/>
  <c r="AN1489" i="1"/>
  <c r="AO1489" i="1"/>
  <c r="AP1489" i="1"/>
  <c r="AG1490" i="1"/>
  <c r="AH1490" i="1"/>
  <c r="AI1490" i="1"/>
  <c r="AJ1490" i="1"/>
  <c r="AK1490" i="1"/>
  <c r="AL1490" i="1"/>
  <c r="AM1490" i="1"/>
  <c r="AN1490" i="1"/>
  <c r="AO1490" i="1"/>
  <c r="AP1490" i="1"/>
  <c r="AG1491" i="1"/>
  <c r="AH1491" i="1"/>
  <c r="AI1491" i="1"/>
  <c r="AJ1491" i="1"/>
  <c r="AK1491" i="1"/>
  <c r="AL1491" i="1"/>
  <c r="AM1491" i="1"/>
  <c r="AN1491" i="1"/>
  <c r="AO1491" i="1"/>
  <c r="AP1491" i="1"/>
  <c r="AG1492" i="1"/>
  <c r="AH1492" i="1"/>
  <c r="AI1492" i="1"/>
  <c r="AJ1492" i="1"/>
  <c r="AK1492" i="1"/>
  <c r="AL1492" i="1"/>
  <c r="AM1492" i="1"/>
  <c r="AN1492" i="1"/>
  <c r="AO1492" i="1"/>
  <c r="AP1492" i="1"/>
  <c r="AG1493" i="1"/>
  <c r="AH1493" i="1"/>
  <c r="AI1493" i="1"/>
  <c r="AJ1493" i="1"/>
  <c r="AK1493" i="1"/>
  <c r="AL1493" i="1"/>
  <c r="AM1493" i="1"/>
  <c r="AN1493" i="1"/>
  <c r="AO1493" i="1"/>
  <c r="AP1493" i="1"/>
  <c r="AG1494" i="1"/>
  <c r="AH1494" i="1"/>
  <c r="AI1494" i="1"/>
  <c r="AJ1494" i="1"/>
  <c r="AK1494" i="1"/>
  <c r="AL1494" i="1"/>
  <c r="AM1494" i="1"/>
  <c r="AN1494" i="1"/>
  <c r="AO1494" i="1"/>
  <c r="AP1494" i="1"/>
  <c r="AG1495" i="1"/>
  <c r="AH1495" i="1"/>
  <c r="AI1495" i="1"/>
  <c r="AJ1495" i="1"/>
  <c r="AK1495" i="1"/>
  <c r="AL1495" i="1"/>
  <c r="AM1495" i="1"/>
  <c r="AN1495" i="1"/>
  <c r="AO1495" i="1"/>
  <c r="AP1495" i="1"/>
  <c r="AG1496" i="1"/>
  <c r="AH1496" i="1"/>
  <c r="AI1496" i="1"/>
  <c r="AJ1496" i="1"/>
  <c r="AK1496" i="1"/>
  <c r="AL1496" i="1"/>
  <c r="AM1496" i="1"/>
  <c r="AN1496" i="1"/>
  <c r="AO1496" i="1"/>
  <c r="AP1496" i="1"/>
  <c r="AG1497" i="1"/>
  <c r="AH1497" i="1"/>
  <c r="AI1497" i="1"/>
  <c r="AJ1497" i="1"/>
  <c r="AK1497" i="1"/>
  <c r="AL1497" i="1"/>
  <c r="AM1497" i="1"/>
  <c r="AN1497" i="1"/>
  <c r="AO1497" i="1"/>
  <c r="AP1497" i="1"/>
  <c r="AG1498" i="1"/>
  <c r="AH1498" i="1"/>
  <c r="AI1498" i="1"/>
  <c r="AJ1498" i="1"/>
  <c r="AK1498" i="1"/>
  <c r="AL1498" i="1"/>
  <c r="AM1498" i="1"/>
  <c r="AN1498" i="1"/>
  <c r="AO1498" i="1"/>
  <c r="AP1498" i="1"/>
  <c r="AG1499" i="1"/>
  <c r="AH1499" i="1"/>
  <c r="AI1499" i="1"/>
  <c r="AJ1499" i="1"/>
  <c r="AK1499" i="1"/>
  <c r="AL1499" i="1"/>
  <c r="AM1499" i="1"/>
  <c r="AN1499" i="1"/>
  <c r="AO1499" i="1"/>
  <c r="AP1499" i="1"/>
  <c r="AG1500" i="1"/>
  <c r="AH1500" i="1"/>
  <c r="AI1500" i="1"/>
  <c r="AJ1500" i="1"/>
  <c r="AK1500" i="1"/>
  <c r="AL1500" i="1"/>
  <c r="AM1500" i="1"/>
  <c r="AN1500" i="1"/>
  <c r="AO1500" i="1"/>
  <c r="AP1500" i="1"/>
  <c r="AG1501" i="1"/>
  <c r="AH1501" i="1"/>
  <c r="AI1501" i="1"/>
  <c r="AJ1501" i="1"/>
  <c r="AK1501" i="1"/>
  <c r="AL1501" i="1"/>
  <c r="AM1501" i="1"/>
  <c r="AN1501" i="1"/>
  <c r="AO1501" i="1"/>
  <c r="AP1501" i="1"/>
  <c r="AG1502" i="1"/>
  <c r="AH1502" i="1"/>
  <c r="AI1502" i="1"/>
  <c r="AJ1502" i="1"/>
  <c r="AK1502" i="1"/>
  <c r="AL1502" i="1"/>
  <c r="AM1502" i="1"/>
  <c r="AN1502" i="1"/>
  <c r="AO1502" i="1"/>
  <c r="AP1502" i="1"/>
  <c r="AG1503" i="1"/>
  <c r="AH1503" i="1"/>
  <c r="AI1503" i="1"/>
  <c r="AJ1503" i="1"/>
  <c r="AK1503" i="1"/>
  <c r="AL1503" i="1"/>
  <c r="AM1503" i="1"/>
  <c r="AN1503" i="1"/>
  <c r="AO1503" i="1"/>
  <c r="AP1503" i="1"/>
  <c r="AG1504" i="1"/>
  <c r="AH1504" i="1"/>
  <c r="AI1504" i="1"/>
  <c r="AJ1504" i="1"/>
  <c r="AK1504" i="1"/>
  <c r="AL1504" i="1"/>
  <c r="AM1504" i="1"/>
  <c r="AN1504" i="1"/>
  <c r="AO1504" i="1"/>
  <c r="AP1504" i="1"/>
  <c r="AG1505" i="1"/>
  <c r="AH1505" i="1"/>
  <c r="AI1505" i="1"/>
  <c r="AJ1505" i="1"/>
  <c r="AK1505" i="1"/>
  <c r="AL1505" i="1"/>
  <c r="AM1505" i="1"/>
  <c r="AN1505" i="1"/>
  <c r="AO1505" i="1"/>
  <c r="AP1505" i="1"/>
  <c r="AG1506" i="1"/>
  <c r="AH1506" i="1"/>
  <c r="AI1506" i="1"/>
  <c r="AJ1506" i="1"/>
  <c r="AK1506" i="1"/>
  <c r="AL1506" i="1"/>
  <c r="AM1506" i="1"/>
  <c r="AN1506" i="1"/>
  <c r="AO1506" i="1"/>
  <c r="AP1506" i="1"/>
  <c r="AG1507" i="1"/>
  <c r="AH1507" i="1"/>
  <c r="AI1507" i="1"/>
  <c r="AJ1507" i="1"/>
  <c r="AK1507" i="1"/>
  <c r="AL1507" i="1"/>
  <c r="AM1507" i="1"/>
  <c r="AN1507" i="1"/>
  <c r="AO1507" i="1"/>
  <c r="AP1507" i="1"/>
  <c r="AG1508" i="1"/>
  <c r="AH1508" i="1"/>
  <c r="AI1508" i="1"/>
  <c r="AJ1508" i="1"/>
  <c r="AK1508" i="1"/>
  <c r="AL1508" i="1"/>
  <c r="AM1508" i="1"/>
  <c r="AN1508" i="1"/>
  <c r="AO1508" i="1"/>
  <c r="AP1508" i="1"/>
  <c r="AG1509" i="1"/>
  <c r="AH1509" i="1"/>
  <c r="AI1509" i="1"/>
  <c r="AJ1509" i="1"/>
  <c r="AK1509" i="1"/>
  <c r="AL1509" i="1"/>
  <c r="AM1509" i="1"/>
  <c r="AN1509" i="1"/>
  <c r="AO1509" i="1"/>
  <c r="AP1509" i="1"/>
  <c r="AG1510" i="1"/>
  <c r="AH1510" i="1"/>
  <c r="AI1510" i="1"/>
  <c r="AJ1510" i="1"/>
  <c r="AK1510" i="1"/>
  <c r="AL1510" i="1"/>
  <c r="AM1510" i="1"/>
  <c r="AN1510" i="1"/>
  <c r="AO1510" i="1"/>
  <c r="AP1510" i="1"/>
  <c r="AG1511" i="1"/>
  <c r="AH1511" i="1"/>
  <c r="AI1511" i="1"/>
  <c r="AJ1511" i="1"/>
  <c r="AK1511" i="1"/>
  <c r="AL1511" i="1"/>
  <c r="AM1511" i="1"/>
  <c r="AN1511" i="1"/>
  <c r="AO1511" i="1"/>
  <c r="AP1511" i="1"/>
  <c r="AG1512" i="1"/>
  <c r="AH1512" i="1"/>
  <c r="AI1512" i="1"/>
  <c r="AJ1512" i="1"/>
  <c r="AK1512" i="1"/>
  <c r="AL1512" i="1"/>
  <c r="AM1512" i="1"/>
  <c r="AN1512" i="1"/>
  <c r="AO1512" i="1"/>
  <c r="AP1512" i="1"/>
  <c r="AG1513" i="1"/>
  <c r="AH1513" i="1"/>
  <c r="AI1513" i="1"/>
  <c r="AJ1513" i="1"/>
  <c r="AK1513" i="1"/>
  <c r="AL1513" i="1"/>
  <c r="AM1513" i="1"/>
  <c r="AN1513" i="1"/>
  <c r="AO1513" i="1"/>
  <c r="AP1513" i="1"/>
  <c r="AG1514" i="1"/>
  <c r="AH1514" i="1"/>
  <c r="AI1514" i="1"/>
  <c r="AJ1514" i="1"/>
  <c r="AK1514" i="1"/>
  <c r="AL1514" i="1"/>
  <c r="AM1514" i="1"/>
  <c r="AN1514" i="1"/>
  <c r="AO1514" i="1"/>
  <c r="AP1514" i="1"/>
  <c r="AG1515" i="1"/>
  <c r="AH1515" i="1"/>
  <c r="AI1515" i="1"/>
  <c r="AJ1515" i="1"/>
  <c r="AK1515" i="1"/>
  <c r="AL1515" i="1"/>
  <c r="AM1515" i="1"/>
  <c r="AN1515" i="1"/>
  <c r="AO1515" i="1"/>
  <c r="AP1515" i="1"/>
  <c r="AG1516" i="1"/>
  <c r="AH1516" i="1"/>
  <c r="AI1516" i="1"/>
  <c r="AJ1516" i="1"/>
  <c r="AK1516" i="1"/>
  <c r="AL1516" i="1"/>
  <c r="AM1516" i="1"/>
  <c r="AN1516" i="1"/>
  <c r="AO1516" i="1"/>
  <c r="AP1516" i="1"/>
  <c r="AG1517" i="1"/>
  <c r="AH1517" i="1"/>
  <c r="AI1517" i="1"/>
  <c r="AJ1517" i="1"/>
  <c r="AK1517" i="1"/>
  <c r="AL1517" i="1"/>
  <c r="AM1517" i="1"/>
  <c r="AN1517" i="1"/>
  <c r="AO1517" i="1"/>
  <c r="AP1517" i="1"/>
  <c r="AG1518" i="1"/>
  <c r="AH1518" i="1"/>
  <c r="AI1518" i="1"/>
  <c r="AJ1518" i="1"/>
  <c r="AK1518" i="1"/>
  <c r="AL1518" i="1"/>
  <c r="AM1518" i="1"/>
  <c r="AN1518" i="1"/>
  <c r="AO1518" i="1"/>
  <c r="AP1518" i="1"/>
  <c r="AG1519" i="1"/>
  <c r="AH1519" i="1"/>
  <c r="AI1519" i="1"/>
  <c r="AJ1519" i="1"/>
  <c r="AK1519" i="1"/>
  <c r="AL1519" i="1"/>
  <c r="AM1519" i="1"/>
  <c r="AN1519" i="1"/>
  <c r="AO1519" i="1"/>
  <c r="AP1519" i="1"/>
  <c r="AG1520" i="1"/>
  <c r="AH1520" i="1"/>
  <c r="AI1520" i="1"/>
  <c r="AJ1520" i="1"/>
  <c r="AK1520" i="1"/>
  <c r="AL1520" i="1"/>
  <c r="AM1520" i="1"/>
  <c r="AN1520" i="1"/>
  <c r="AO1520" i="1"/>
  <c r="AP1520" i="1"/>
  <c r="AG1521" i="1"/>
  <c r="AH1521" i="1"/>
  <c r="AI1521" i="1"/>
  <c r="AJ1521" i="1"/>
  <c r="AK1521" i="1"/>
  <c r="AL1521" i="1"/>
  <c r="AM1521" i="1"/>
  <c r="AN1521" i="1"/>
  <c r="AO1521" i="1"/>
  <c r="AP1521" i="1"/>
  <c r="AG1522" i="1"/>
  <c r="AH1522" i="1"/>
  <c r="AI1522" i="1"/>
  <c r="AJ1522" i="1"/>
  <c r="AK1522" i="1"/>
  <c r="AL1522" i="1"/>
  <c r="AM1522" i="1"/>
  <c r="AN1522" i="1"/>
  <c r="AO1522" i="1"/>
  <c r="AP1522" i="1"/>
  <c r="AG1523" i="1"/>
  <c r="AH1523" i="1"/>
  <c r="AI1523" i="1"/>
  <c r="AJ1523" i="1"/>
  <c r="AK1523" i="1"/>
  <c r="AL1523" i="1"/>
  <c r="AM1523" i="1"/>
  <c r="AN1523" i="1"/>
  <c r="AO1523" i="1"/>
  <c r="AP1523" i="1"/>
  <c r="AG1524" i="1"/>
  <c r="AH1524" i="1"/>
  <c r="AI1524" i="1"/>
  <c r="AJ1524" i="1"/>
  <c r="AK1524" i="1"/>
  <c r="AL1524" i="1"/>
  <c r="AM1524" i="1"/>
  <c r="AN1524" i="1"/>
  <c r="AO1524" i="1"/>
  <c r="AP1524" i="1"/>
  <c r="AG1525" i="1"/>
  <c r="AH1525" i="1"/>
  <c r="AI1525" i="1"/>
  <c r="AJ1525" i="1"/>
  <c r="AK1525" i="1"/>
  <c r="AL1525" i="1"/>
  <c r="AM1525" i="1"/>
  <c r="AN1525" i="1"/>
  <c r="AO1525" i="1"/>
  <c r="AP1525" i="1"/>
  <c r="AG1526" i="1"/>
  <c r="AH1526" i="1"/>
  <c r="AI1526" i="1"/>
  <c r="AJ1526" i="1"/>
  <c r="AK1526" i="1"/>
  <c r="AL1526" i="1"/>
  <c r="AM1526" i="1"/>
  <c r="AN1526" i="1"/>
  <c r="AO1526" i="1"/>
  <c r="AP1526" i="1"/>
  <c r="AG1527" i="1"/>
  <c r="AH1527" i="1"/>
  <c r="AI1527" i="1"/>
  <c r="AJ1527" i="1"/>
  <c r="AK1527" i="1"/>
  <c r="AL1527" i="1"/>
  <c r="AM1527" i="1"/>
  <c r="AN1527" i="1"/>
  <c r="AO1527" i="1"/>
  <c r="AP1527" i="1"/>
  <c r="AG1528" i="1"/>
  <c r="AH1528" i="1"/>
  <c r="AI1528" i="1"/>
  <c r="AJ1528" i="1"/>
  <c r="AK1528" i="1"/>
  <c r="AL1528" i="1"/>
  <c r="AM1528" i="1"/>
  <c r="AN1528" i="1"/>
  <c r="AO1528" i="1"/>
  <c r="AP1528" i="1"/>
  <c r="AG1529" i="1"/>
  <c r="AH1529" i="1"/>
  <c r="AI1529" i="1"/>
  <c r="AJ1529" i="1"/>
  <c r="AK1529" i="1"/>
  <c r="AL1529" i="1"/>
  <c r="AM1529" i="1"/>
  <c r="AN1529" i="1"/>
  <c r="AO1529" i="1"/>
  <c r="AP1529" i="1"/>
  <c r="AG1530" i="1"/>
  <c r="AH1530" i="1"/>
  <c r="AI1530" i="1"/>
  <c r="AJ1530" i="1"/>
  <c r="AK1530" i="1"/>
  <c r="AL1530" i="1"/>
  <c r="AM1530" i="1"/>
  <c r="AN1530" i="1"/>
  <c r="AO1530" i="1"/>
  <c r="AP1530" i="1"/>
  <c r="AG1531" i="1"/>
  <c r="AH1531" i="1"/>
  <c r="AI1531" i="1"/>
  <c r="AJ1531" i="1"/>
  <c r="AK1531" i="1"/>
  <c r="AL1531" i="1"/>
  <c r="AM1531" i="1"/>
  <c r="AN1531" i="1"/>
  <c r="AO1531" i="1"/>
  <c r="AP1531" i="1"/>
  <c r="AG1532" i="1"/>
  <c r="AH1532" i="1"/>
  <c r="AI1532" i="1"/>
  <c r="AJ1532" i="1"/>
  <c r="AK1532" i="1"/>
  <c r="AL1532" i="1"/>
  <c r="AM1532" i="1"/>
  <c r="AN1532" i="1"/>
  <c r="AO1532" i="1"/>
  <c r="AP1532" i="1"/>
  <c r="AG1533" i="1"/>
  <c r="AH1533" i="1"/>
  <c r="AI1533" i="1"/>
  <c r="AJ1533" i="1"/>
  <c r="AK1533" i="1"/>
  <c r="AL1533" i="1"/>
  <c r="AM1533" i="1"/>
  <c r="AN1533" i="1"/>
  <c r="AO1533" i="1"/>
  <c r="AP1533" i="1"/>
  <c r="AG1534" i="1"/>
  <c r="AH1534" i="1"/>
  <c r="AI1534" i="1"/>
  <c r="AJ1534" i="1"/>
  <c r="AK1534" i="1"/>
  <c r="AL1534" i="1"/>
  <c r="AM1534" i="1"/>
  <c r="AN1534" i="1"/>
  <c r="AO1534" i="1"/>
  <c r="AP1534" i="1"/>
  <c r="AG1535" i="1"/>
  <c r="AH1535" i="1"/>
  <c r="AI1535" i="1"/>
  <c r="AJ1535" i="1"/>
  <c r="AK1535" i="1"/>
  <c r="AL1535" i="1"/>
  <c r="AM1535" i="1"/>
  <c r="AN1535" i="1"/>
  <c r="AO1535" i="1"/>
  <c r="AP1535" i="1"/>
  <c r="AG1536" i="1"/>
  <c r="AH1536" i="1"/>
  <c r="AI1536" i="1"/>
  <c r="AJ1536" i="1"/>
  <c r="AK1536" i="1"/>
  <c r="AL1536" i="1"/>
  <c r="AM1536" i="1"/>
  <c r="AN1536" i="1"/>
  <c r="AO1536" i="1"/>
  <c r="AP1536" i="1"/>
  <c r="AG1537" i="1"/>
  <c r="AH1537" i="1"/>
  <c r="AI1537" i="1"/>
  <c r="AJ1537" i="1"/>
  <c r="AK1537" i="1"/>
  <c r="AL1537" i="1"/>
  <c r="AM1537" i="1"/>
  <c r="AN1537" i="1"/>
  <c r="AO1537" i="1"/>
  <c r="AP1537" i="1"/>
  <c r="AG1538" i="1"/>
  <c r="AH1538" i="1"/>
  <c r="AI1538" i="1"/>
  <c r="AJ1538" i="1"/>
  <c r="AK1538" i="1"/>
  <c r="AL1538" i="1"/>
  <c r="AM1538" i="1"/>
  <c r="AN1538" i="1"/>
  <c r="AO1538" i="1"/>
  <c r="AP1538" i="1"/>
  <c r="AG1539" i="1"/>
  <c r="AH1539" i="1"/>
  <c r="AI1539" i="1"/>
  <c r="AJ1539" i="1"/>
  <c r="AK1539" i="1"/>
  <c r="AL1539" i="1"/>
  <c r="AM1539" i="1"/>
  <c r="AN1539" i="1"/>
  <c r="AO1539" i="1"/>
  <c r="AP1539" i="1"/>
  <c r="AG1540" i="1"/>
  <c r="AH1540" i="1"/>
  <c r="AI1540" i="1"/>
  <c r="AJ1540" i="1"/>
  <c r="AK1540" i="1"/>
  <c r="AL1540" i="1"/>
  <c r="AM1540" i="1"/>
  <c r="AN1540" i="1"/>
  <c r="AO1540" i="1"/>
  <c r="AP1540" i="1"/>
  <c r="AG1541" i="1"/>
  <c r="AH1541" i="1"/>
  <c r="AI1541" i="1"/>
  <c r="AJ1541" i="1"/>
  <c r="AK1541" i="1"/>
  <c r="AL1541" i="1"/>
  <c r="AM1541" i="1"/>
  <c r="AN1541" i="1"/>
  <c r="AO1541" i="1"/>
  <c r="AP1541" i="1"/>
  <c r="AG1542" i="1"/>
  <c r="AH1542" i="1"/>
  <c r="AI1542" i="1"/>
  <c r="AJ1542" i="1"/>
  <c r="AK1542" i="1"/>
  <c r="AL1542" i="1"/>
  <c r="AM1542" i="1"/>
  <c r="AN1542" i="1"/>
  <c r="AO1542" i="1"/>
  <c r="AP1542" i="1"/>
  <c r="AG1543" i="1"/>
  <c r="AH1543" i="1"/>
  <c r="AI1543" i="1"/>
  <c r="AJ1543" i="1"/>
  <c r="AK1543" i="1"/>
  <c r="AL1543" i="1"/>
  <c r="AM1543" i="1"/>
  <c r="AN1543" i="1"/>
  <c r="AO1543" i="1"/>
  <c r="AP1543" i="1"/>
  <c r="AG1544" i="1"/>
  <c r="AH1544" i="1"/>
  <c r="AI1544" i="1"/>
  <c r="AJ1544" i="1"/>
  <c r="AK1544" i="1"/>
  <c r="AL1544" i="1"/>
  <c r="AM1544" i="1"/>
  <c r="AN1544" i="1"/>
  <c r="AO1544" i="1"/>
  <c r="AP1544" i="1"/>
  <c r="AG1545" i="1"/>
  <c r="AH1545" i="1"/>
  <c r="AI1545" i="1"/>
  <c r="AJ1545" i="1"/>
  <c r="AK1545" i="1"/>
  <c r="AL1545" i="1"/>
  <c r="AM1545" i="1"/>
  <c r="AN1545" i="1"/>
  <c r="AO1545" i="1"/>
  <c r="AP1545" i="1"/>
  <c r="AG1546" i="1"/>
  <c r="AH1546" i="1"/>
  <c r="AI1546" i="1"/>
  <c r="AJ1546" i="1"/>
  <c r="AK1546" i="1"/>
  <c r="AL1546" i="1"/>
  <c r="AM1546" i="1"/>
  <c r="AN1546" i="1"/>
  <c r="AO1546" i="1"/>
  <c r="AP1546" i="1"/>
  <c r="AG1547" i="1"/>
  <c r="AH1547" i="1"/>
  <c r="AI1547" i="1"/>
  <c r="AJ1547" i="1"/>
  <c r="AK1547" i="1"/>
  <c r="AL1547" i="1"/>
  <c r="AM1547" i="1"/>
  <c r="AN1547" i="1"/>
  <c r="AO1547" i="1"/>
  <c r="AP1547" i="1"/>
  <c r="AG1548" i="1"/>
  <c r="AH1548" i="1"/>
  <c r="AI1548" i="1"/>
  <c r="AJ1548" i="1"/>
  <c r="AK1548" i="1"/>
  <c r="AL1548" i="1"/>
  <c r="AM1548" i="1"/>
  <c r="AN1548" i="1"/>
  <c r="AO1548" i="1"/>
  <c r="AP1548" i="1"/>
  <c r="AG1549" i="1"/>
  <c r="AH1549" i="1"/>
  <c r="AI1549" i="1"/>
  <c r="AJ1549" i="1"/>
  <c r="AK1549" i="1"/>
  <c r="AL1549" i="1"/>
  <c r="AM1549" i="1"/>
  <c r="AN1549" i="1"/>
  <c r="AO1549" i="1"/>
  <c r="AP1549" i="1"/>
  <c r="AG1550" i="1"/>
  <c r="AH1550" i="1"/>
  <c r="AI1550" i="1"/>
  <c r="AJ1550" i="1"/>
  <c r="AK1550" i="1"/>
  <c r="AL1550" i="1"/>
  <c r="AM1550" i="1"/>
  <c r="AN1550" i="1"/>
  <c r="AO1550" i="1"/>
  <c r="AP1550" i="1"/>
  <c r="AG1551" i="1"/>
  <c r="AH1551" i="1"/>
  <c r="AI1551" i="1"/>
  <c r="AJ1551" i="1"/>
  <c r="AK1551" i="1"/>
  <c r="AL1551" i="1"/>
  <c r="AM1551" i="1"/>
  <c r="AN1551" i="1"/>
  <c r="AO1551" i="1"/>
  <c r="AP1551" i="1"/>
  <c r="AG1552" i="1"/>
  <c r="AH1552" i="1"/>
  <c r="AI1552" i="1"/>
  <c r="AJ1552" i="1"/>
  <c r="AK1552" i="1"/>
  <c r="AL1552" i="1"/>
  <c r="AM1552" i="1"/>
  <c r="AN1552" i="1"/>
  <c r="AO1552" i="1"/>
  <c r="AP1552" i="1"/>
  <c r="AG1553" i="1"/>
  <c r="AH1553" i="1"/>
  <c r="AI1553" i="1"/>
  <c r="AJ1553" i="1"/>
  <c r="AK1553" i="1"/>
  <c r="AL1553" i="1"/>
  <c r="AM1553" i="1"/>
  <c r="AN1553" i="1"/>
  <c r="AO1553" i="1"/>
  <c r="AP1553" i="1"/>
  <c r="AG1554" i="1"/>
  <c r="AH1554" i="1"/>
  <c r="AI1554" i="1"/>
  <c r="AJ1554" i="1"/>
  <c r="AK1554" i="1"/>
  <c r="AL1554" i="1"/>
  <c r="AM1554" i="1"/>
  <c r="AN1554" i="1"/>
  <c r="AO1554" i="1"/>
  <c r="AP1554" i="1"/>
  <c r="AG1555" i="1"/>
  <c r="AH1555" i="1"/>
  <c r="AI1555" i="1"/>
  <c r="AJ1555" i="1"/>
  <c r="AK1555" i="1"/>
  <c r="AL1555" i="1"/>
  <c r="AM1555" i="1"/>
  <c r="AN1555" i="1"/>
  <c r="AO1555" i="1"/>
  <c r="AP1555" i="1"/>
  <c r="AG1556" i="1"/>
  <c r="AH1556" i="1"/>
  <c r="AI1556" i="1"/>
  <c r="AJ1556" i="1"/>
  <c r="AK1556" i="1"/>
  <c r="AL1556" i="1"/>
  <c r="AM1556" i="1"/>
  <c r="AN1556" i="1"/>
  <c r="AO1556" i="1"/>
  <c r="AP1556" i="1"/>
  <c r="AG1557" i="1"/>
  <c r="AH1557" i="1"/>
  <c r="AI1557" i="1"/>
  <c r="AJ1557" i="1"/>
  <c r="AK1557" i="1"/>
  <c r="AL1557" i="1"/>
  <c r="AM1557" i="1"/>
  <c r="AN1557" i="1"/>
  <c r="AO1557" i="1"/>
  <c r="AP1557" i="1"/>
  <c r="AG1558" i="1"/>
  <c r="AH1558" i="1"/>
  <c r="AI1558" i="1"/>
  <c r="AJ1558" i="1"/>
  <c r="AK1558" i="1"/>
  <c r="AL1558" i="1"/>
  <c r="AM1558" i="1"/>
  <c r="AN1558" i="1"/>
  <c r="AO1558" i="1"/>
  <c r="AP1558" i="1"/>
  <c r="AG1559" i="1"/>
  <c r="AH1559" i="1"/>
  <c r="AI1559" i="1"/>
  <c r="AJ1559" i="1"/>
  <c r="AK1559" i="1"/>
  <c r="AL1559" i="1"/>
  <c r="AM1559" i="1"/>
  <c r="AN1559" i="1"/>
  <c r="AO1559" i="1"/>
  <c r="AP1559" i="1"/>
  <c r="AG1560" i="1"/>
  <c r="AH1560" i="1"/>
  <c r="AI1560" i="1"/>
  <c r="AJ1560" i="1"/>
  <c r="AK1560" i="1"/>
  <c r="AL1560" i="1"/>
  <c r="AM1560" i="1"/>
  <c r="AN1560" i="1"/>
  <c r="AO1560" i="1"/>
  <c r="AP1560" i="1"/>
  <c r="AG1561" i="1"/>
  <c r="AH1561" i="1"/>
  <c r="AI1561" i="1"/>
  <c r="AJ1561" i="1"/>
  <c r="AK1561" i="1"/>
  <c r="AL1561" i="1"/>
  <c r="AM1561" i="1"/>
  <c r="AN1561" i="1"/>
  <c r="AO1561" i="1"/>
  <c r="AP1561" i="1"/>
  <c r="AG1562" i="1"/>
  <c r="AH1562" i="1"/>
  <c r="AI1562" i="1"/>
  <c r="AJ1562" i="1"/>
  <c r="AK1562" i="1"/>
  <c r="AL1562" i="1"/>
  <c r="AM1562" i="1"/>
  <c r="AN1562" i="1"/>
  <c r="AO1562" i="1"/>
  <c r="AP1562" i="1"/>
  <c r="AG1563" i="1"/>
  <c r="AH1563" i="1"/>
  <c r="AI1563" i="1"/>
  <c r="AJ1563" i="1"/>
  <c r="AK1563" i="1"/>
  <c r="AL1563" i="1"/>
  <c r="AM1563" i="1"/>
  <c r="AN1563" i="1"/>
  <c r="AO1563" i="1"/>
  <c r="AP1563" i="1"/>
  <c r="AG1564" i="1"/>
  <c r="AH1564" i="1"/>
  <c r="AI1564" i="1"/>
  <c r="AJ1564" i="1"/>
  <c r="AK1564" i="1"/>
  <c r="AL1564" i="1"/>
  <c r="AM1564" i="1"/>
  <c r="AN1564" i="1"/>
  <c r="AO1564" i="1"/>
  <c r="AP1564" i="1"/>
  <c r="AG1565" i="1"/>
  <c r="AH1565" i="1"/>
  <c r="AI1565" i="1"/>
  <c r="AJ1565" i="1"/>
  <c r="AK1565" i="1"/>
  <c r="AL1565" i="1"/>
  <c r="AM1565" i="1"/>
  <c r="AN1565" i="1"/>
  <c r="AO1565" i="1"/>
  <c r="AP1565" i="1"/>
  <c r="AG1566" i="1"/>
  <c r="AH1566" i="1"/>
  <c r="AI1566" i="1"/>
  <c r="AJ1566" i="1"/>
  <c r="AK1566" i="1"/>
  <c r="AL1566" i="1"/>
  <c r="AM1566" i="1"/>
  <c r="AN1566" i="1"/>
  <c r="AO1566" i="1"/>
  <c r="AP1566" i="1"/>
  <c r="AG1567" i="1"/>
  <c r="AH1567" i="1"/>
  <c r="AI1567" i="1"/>
  <c r="AJ1567" i="1"/>
  <c r="AK1567" i="1"/>
  <c r="AL1567" i="1"/>
  <c r="AM1567" i="1"/>
  <c r="AN1567" i="1"/>
  <c r="AO1567" i="1"/>
  <c r="AP1567" i="1"/>
  <c r="AG1568" i="1"/>
  <c r="AH1568" i="1"/>
  <c r="AI1568" i="1"/>
  <c r="AJ1568" i="1"/>
  <c r="AK1568" i="1"/>
  <c r="AL1568" i="1"/>
  <c r="AM1568" i="1"/>
  <c r="AN1568" i="1"/>
  <c r="AO1568" i="1"/>
  <c r="AP1568" i="1"/>
  <c r="AG1569" i="1"/>
  <c r="AH1569" i="1"/>
  <c r="AI1569" i="1"/>
  <c r="AJ1569" i="1"/>
  <c r="AK1569" i="1"/>
  <c r="AL1569" i="1"/>
  <c r="AM1569" i="1"/>
  <c r="AN1569" i="1"/>
  <c r="AO1569" i="1"/>
  <c r="AP1569" i="1"/>
  <c r="AG1570" i="1"/>
  <c r="AH1570" i="1"/>
  <c r="AI1570" i="1"/>
  <c r="AJ1570" i="1"/>
  <c r="AK1570" i="1"/>
  <c r="AL1570" i="1"/>
  <c r="AM1570" i="1"/>
  <c r="AN1570" i="1"/>
  <c r="AO1570" i="1"/>
  <c r="AP1570" i="1"/>
  <c r="AG1571" i="1"/>
  <c r="AH1571" i="1"/>
  <c r="AI1571" i="1"/>
  <c r="AJ1571" i="1"/>
  <c r="AK1571" i="1"/>
  <c r="AL1571" i="1"/>
  <c r="AM1571" i="1"/>
  <c r="AN1571" i="1"/>
  <c r="AO1571" i="1"/>
  <c r="AP1571" i="1"/>
  <c r="AG1572" i="1"/>
  <c r="AH1572" i="1"/>
  <c r="AI1572" i="1"/>
  <c r="AJ1572" i="1"/>
  <c r="AK1572" i="1"/>
  <c r="AL1572" i="1"/>
  <c r="AM1572" i="1"/>
  <c r="AN1572" i="1"/>
  <c r="AO1572" i="1"/>
  <c r="AP1572" i="1"/>
  <c r="AG1573" i="1"/>
  <c r="AH1573" i="1"/>
  <c r="AI1573" i="1"/>
  <c r="AJ1573" i="1"/>
  <c r="AK1573" i="1"/>
  <c r="AL1573" i="1"/>
  <c r="AM1573" i="1"/>
  <c r="AN1573" i="1"/>
  <c r="AO1573" i="1"/>
  <c r="AP1573" i="1"/>
  <c r="AG1574" i="1"/>
  <c r="AH1574" i="1"/>
  <c r="AI1574" i="1"/>
  <c r="AJ1574" i="1"/>
  <c r="AK1574" i="1"/>
  <c r="AL1574" i="1"/>
  <c r="AM1574" i="1"/>
  <c r="AN1574" i="1"/>
  <c r="AO1574" i="1"/>
  <c r="AP1574" i="1"/>
  <c r="AG1575" i="1"/>
  <c r="AH1575" i="1"/>
  <c r="AI1575" i="1"/>
  <c r="AJ1575" i="1"/>
  <c r="AK1575" i="1"/>
  <c r="AL1575" i="1"/>
  <c r="AM1575" i="1"/>
  <c r="AN1575" i="1"/>
  <c r="AO1575" i="1"/>
  <c r="AP1575" i="1"/>
  <c r="AG1576" i="1"/>
  <c r="AH1576" i="1"/>
  <c r="AI1576" i="1"/>
  <c r="AJ1576" i="1"/>
  <c r="AK1576" i="1"/>
  <c r="AL1576" i="1"/>
  <c r="AM1576" i="1"/>
  <c r="AN1576" i="1"/>
  <c r="AO1576" i="1"/>
  <c r="AP1576" i="1"/>
  <c r="AG1577" i="1"/>
  <c r="AH1577" i="1"/>
  <c r="AI1577" i="1"/>
  <c r="AJ1577" i="1"/>
  <c r="AK1577" i="1"/>
  <c r="AL1577" i="1"/>
  <c r="AM1577" i="1"/>
  <c r="AN1577" i="1"/>
  <c r="AO1577" i="1"/>
  <c r="AP1577" i="1"/>
  <c r="AG1578" i="1"/>
  <c r="AH1578" i="1"/>
  <c r="AI1578" i="1"/>
  <c r="AJ1578" i="1"/>
  <c r="AK1578" i="1"/>
  <c r="AL1578" i="1"/>
  <c r="AM1578" i="1"/>
  <c r="AN1578" i="1"/>
  <c r="AO1578" i="1"/>
  <c r="AP1578" i="1"/>
  <c r="AG1579" i="1"/>
  <c r="AH1579" i="1"/>
  <c r="AI1579" i="1"/>
  <c r="AJ1579" i="1"/>
  <c r="AK1579" i="1"/>
  <c r="AL1579" i="1"/>
  <c r="AM1579" i="1"/>
  <c r="AN1579" i="1"/>
  <c r="AO1579" i="1"/>
  <c r="AP1579" i="1"/>
  <c r="AG1580" i="1"/>
  <c r="AH1580" i="1"/>
  <c r="AI1580" i="1"/>
  <c r="AJ1580" i="1"/>
  <c r="AK1580" i="1"/>
  <c r="AL1580" i="1"/>
  <c r="AM1580" i="1"/>
  <c r="AN1580" i="1"/>
  <c r="AO1580" i="1"/>
  <c r="AP1580" i="1"/>
  <c r="AG1581" i="1"/>
  <c r="AH1581" i="1"/>
  <c r="AI1581" i="1"/>
  <c r="AJ1581" i="1"/>
  <c r="AK1581" i="1"/>
  <c r="AL1581" i="1"/>
  <c r="AM1581" i="1"/>
  <c r="AN1581" i="1"/>
  <c r="AO1581" i="1"/>
  <c r="AP1581" i="1"/>
  <c r="AG1582" i="1"/>
  <c r="AH1582" i="1"/>
  <c r="AI1582" i="1"/>
  <c r="AJ1582" i="1"/>
  <c r="AK1582" i="1"/>
  <c r="AL1582" i="1"/>
  <c r="AM1582" i="1"/>
  <c r="AN1582" i="1"/>
  <c r="AO1582" i="1"/>
  <c r="AP1582" i="1"/>
  <c r="AG1583" i="1"/>
  <c r="AH1583" i="1"/>
  <c r="AI1583" i="1"/>
  <c r="AJ1583" i="1"/>
  <c r="AK1583" i="1"/>
  <c r="AL1583" i="1"/>
  <c r="AM1583" i="1"/>
  <c r="AN1583" i="1"/>
  <c r="AO1583" i="1"/>
  <c r="AP1583" i="1"/>
  <c r="AG1584" i="1"/>
  <c r="AH1584" i="1"/>
  <c r="AI1584" i="1"/>
  <c r="AJ1584" i="1"/>
  <c r="AK1584" i="1"/>
  <c r="AL1584" i="1"/>
  <c r="AM1584" i="1"/>
  <c r="AN1584" i="1"/>
  <c r="AO1584" i="1"/>
  <c r="AP1584" i="1"/>
  <c r="AG1585" i="1"/>
  <c r="AH1585" i="1"/>
  <c r="AI1585" i="1"/>
  <c r="AJ1585" i="1"/>
  <c r="AK1585" i="1"/>
  <c r="AL1585" i="1"/>
  <c r="AM1585" i="1"/>
  <c r="AN1585" i="1"/>
  <c r="AO1585" i="1"/>
  <c r="AP1585" i="1"/>
  <c r="AG1586" i="1"/>
  <c r="AH1586" i="1"/>
  <c r="AI1586" i="1"/>
  <c r="AJ1586" i="1"/>
  <c r="AK1586" i="1"/>
  <c r="AL1586" i="1"/>
  <c r="AM1586" i="1"/>
  <c r="AN1586" i="1"/>
  <c r="AO1586" i="1"/>
  <c r="AP1586" i="1"/>
  <c r="AG1587" i="1"/>
  <c r="AH1587" i="1"/>
  <c r="AI1587" i="1"/>
  <c r="AJ1587" i="1"/>
  <c r="AK1587" i="1"/>
  <c r="AL1587" i="1"/>
  <c r="AM1587" i="1"/>
  <c r="AN1587" i="1"/>
  <c r="AO1587" i="1"/>
  <c r="AP1587" i="1"/>
  <c r="AG1588" i="1"/>
  <c r="AH1588" i="1"/>
  <c r="AI1588" i="1"/>
  <c r="AJ1588" i="1"/>
  <c r="AK1588" i="1"/>
  <c r="AL1588" i="1"/>
  <c r="AM1588" i="1"/>
  <c r="AN1588" i="1"/>
  <c r="AO1588" i="1"/>
  <c r="AP1588" i="1"/>
  <c r="AG1589" i="1"/>
  <c r="AH1589" i="1"/>
  <c r="AI1589" i="1"/>
  <c r="AJ1589" i="1"/>
  <c r="AK1589" i="1"/>
  <c r="AL1589" i="1"/>
  <c r="AM1589" i="1"/>
  <c r="AN1589" i="1"/>
  <c r="AO1589" i="1"/>
  <c r="AP1589" i="1"/>
  <c r="AG1590" i="1"/>
  <c r="AH1590" i="1"/>
  <c r="AI1590" i="1"/>
  <c r="AJ1590" i="1"/>
  <c r="AK1590" i="1"/>
  <c r="AL1590" i="1"/>
  <c r="AM1590" i="1"/>
  <c r="AN1590" i="1"/>
  <c r="AO1590" i="1"/>
  <c r="AP1590" i="1"/>
  <c r="AG1591" i="1"/>
  <c r="AH1591" i="1"/>
  <c r="AI1591" i="1"/>
  <c r="AJ1591" i="1"/>
  <c r="AK1591" i="1"/>
  <c r="AL1591" i="1"/>
  <c r="AM1591" i="1"/>
  <c r="AN1591" i="1"/>
  <c r="AO1591" i="1"/>
  <c r="AP1591" i="1"/>
  <c r="AG1592" i="1"/>
  <c r="AH1592" i="1"/>
  <c r="AI1592" i="1"/>
  <c r="AJ1592" i="1"/>
  <c r="AK1592" i="1"/>
  <c r="AL1592" i="1"/>
  <c r="AM1592" i="1"/>
  <c r="AN1592" i="1"/>
  <c r="AO1592" i="1"/>
  <c r="AP1592" i="1"/>
  <c r="AG1593" i="1"/>
  <c r="AH1593" i="1"/>
  <c r="AI1593" i="1"/>
  <c r="AJ1593" i="1"/>
  <c r="AK1593" i="1"/>
  <c r="AL1593" i="1"/>
  <c r="AM1593" i="1"/>
  <c r="AN1593" i="1"/>
  <c r="AO1593" i="1"/>
  <c r="AP1593" i="1"/>
  <c r="AG1594" i="1"/>
  <c r="AH1594" i="1"/>
  <c r="AI1594" i="1"/>
  <c r="AJ1594" i="1"/>
  <c r="AK1594" i="1"/>
  <c r="AL1594" i="1"/>
  <c r="AM1594" i="1"/>
  <c r="AN1594" i="1"/>
  <c r="AO1594" i="1"/>
  <c r="AP1594" i="1"/>
  <c r="AG1595" i="1"/>
  <c r="AH1595" i="1"/>
  <c r="AI1595" i="1"/>
  <c r="AJ1595" i="1"/>
  <c r="AK1595" i="1"/>
  <c r="AL1595" i="1"/>
  <c r="AM1595" i="1"/>
  <c r="AN1595" i="1"/>
  <c r="AO1595" i="1"/>
  <c r="AP1595" i="1"/>
  <c r="AG1596" i="1"/>
  <c r="AH1596" i="1"/>
  <c r="AI1596" i="1"/>
  <c r="AJ1596" i="1"/>
  <c r="AK1596" i="1"/>
  <c r="AL1596" i="1"/>
  <c r="AM1596" i="1"/>
  <c r="AN1596" i="1"/>
  <c r="AO1596" i="1"/>
  <c r="AP1596" i="1"/>
  <c r="AG1597" i="1"/>
  <c r="AH1597" i="1"/>
  <c r="AI1597" i="1"/>
  <c r="AJ1597" i="1"/>
  <c r="AK1597" i="1"/>
  <c r="AL1597" i="1"/>
  <c r="AM1597" i="1"/>
  <c r="AN1597" i="1"/>
  <c r="AO1597" i="1"/>
  <c r="AP1597" i="1"/>
  <c r="AG1598" i="1"/>
  <c r="AH1598" i="1"/>
  <c r="AI1598" i="1"/>
  <c r="AJ1598" i="1"/>
  <c r="AK1598" i="1"/>
  <c r="AL1598" i="1"/>
  <c r="AM1598" i="1"/>
  <c r="AN1598" i="1"/>
  <c r="AO1598" i="1"/>
  <c r="AP1598" i="1"/>
  <c r="AG1599" i="1"/>
  <c r="AH1599" i="1"/>
  <c r="AI1599" i="1"/>
  <c r="AJ1599" i="1"/>
  <c r="AK1599" i="1"/>
  <c r="AL1599" i="1"/>
  <c r="AM1599" i="1"/>
  <c r="AN1599" i="1"/>
  <c r="AO1599" i="1"/>
  <c r="AP1599" i="1"/>
  <c r="AG1600" i="1"/>
  <c r="AH1600" i="1"/>
  <c r="AI1600" i="1"/>
  <c r="AJ1600" i="1"/>
  <c r="AK1600" i="1"/>
  <c r="AL1600" i="1"/>
  <c r="AM1600" i="1"/>
  <c r="AN1600" i="1"/>
  <c r="AO1600" i="1"/>
  <c r="AP1600" i="1"/>
  <c r="AG1601" i="1"/>
  <c r="AH1601" i="1"/>
  <c r="AI1601" i="1"/>
  <c r="AJ1601" i="1"/>
  <c r="AK1601" i="1"/>
  <c r="AL1601" i="1"/>
  <c r="AM1601" i="1"/>
  <c r="AN1601" i="1"/>
  <c r="AO1601" i="1"/>
  <c r="AP1601" i="1"/>
  <c r="AG1602" i="1"/>
  <c r="AH1602" i="1"/>
  <c r="AI1602" i="1"/>
  <c r="AJ1602" i="1"/>
  <c r="AK1602" i="1"/>
  <c r="AL1602" i="1"/>
  <c r="AM1602" i="1"/>
  <c r="AN1602" i="1"/>
  <c r="AO1602" i="1"/>
  <c r="AP1602" i="1"/>
  <c r="AG1603" i="1"/>
  <c r="AH1603" i="1"/>
  <c r="AI1603" i="1"/>
  <c r="AJ1603" i="1"/>
  <c r="AK1603" i="1"/>
  <c r="AL1603" i="1"/>
  <c r="AM1603" i="1"/>
  <c r="AN1603" i="1"/>
  <c r="AO1603" i="1"/>
  <c r="AP1603" i="1"/>
  <c r="AG1604" i="1"/>
  <c r="AH1604" i="1"/>
  <c r="AI1604" i="1"/>
  <c r="AJ1604" i="1"/>
  <c r="AK1604" i="1"/>
  <c r="AL1604" i="1"/>
  <c r="AM1604" i="1"/>
  <c r="AN1604" i="1"/>
  <c r="AO1604" i="1"/>
  <c r="AP1604" i="1"/>
  <c r="AG1605" i="1"/>
  <c r="AH1605" i="1"/>
  <c r="AI1605" i="1"/>
  <c r="AJ1605" i="1"/>
  <c r="AK1605" i="1"/>
  <c r="AL1605" i="1"/>
  <c r="AM1605" i="1"/>
  <c r="AN1605" i="1"/>
  <c r="AO1605" i="1"/>
  <c r="AP1605" i="1"/>
  <c r="AG1606" i="1"/>
  <c r="AH1606" i="1"/>
  <c r="AI1606" i="1"/>
  <c r="AJ1606" i="1"/>
  <c r="AK1606" i="1"/>
  <c r="AL1606" i="1"/>
  <c r="AM1606" i="1"/>
  <c r="AN1606" i="1"/>
  <c r="AO1606" i="1"/>
  <c r="AP1606" i="1"/>
  <c r="AG1607" i="1"/>
  <c r="AH1607" i="1"/>
  <c r="AI1607" i="1"/>
  <c r="AJ1607" i="1"/>
  <c r="AK1607" i="1"/>
  <c r="AL1607" i="1"/>
  <c r="AM1607" i="1"/>
  <c r="AN1607" i="1"/>
  <c r="AO1607" i="1"/>
  <c r="AP1607" i="1"/>
  <c r="AG1608" i="1"/>
  <c r="AH1608" i="1"/>
  <c r="AI1608" i="1"/>
  <c r="AJ1608" i="1"/>
  <c r="AK1608" i="1"/>
  <c r="AL1608" i="1"/>
  <c r="AM1608" i="1"/>
  <c r="AN1608" i="1"/>
  <c r="AO1608" i="1"/>
  <c r="AP1608" i="1"/>
  <c r="AG1609" i="1"/>
  <c r="AH1609" i="1"/>
  <c r="AI1609" i="1"/>
  <c r="AJ1609" i="1"/>
  <c r="AK1609" i="1"/>
  <c r="AL1609" i="1"/>
  <c r="AM1609" i="1"/>
  <c r="AN1609" i="1"/>
  <c r="AO1609" i="1"/>
  <c r="AP1609" i="1"/>
  <c r="AG1610" i="1"/>
  <c r="AH1610" i="1"/>
  <c r="AI1610" i="1"/>
  <c r="AJ1610" i="1"/>
  <c r="AK1610" i="1"/>
  <c r="AL1610" i="1"/>
  <c r="AM1610" i="1"/>
  <c r="AN1610" i="1"/>
  <c r="AO1610" i="1"/>
  <c r="AP1610" i="1"/>
  <c r="AG1611" i="1"/>
  <c r="AH1611" i="1"/>
  <c r="AI1611" i="1"/>
  <c r="AJ1611" i="1"/>
  <c r="AK1611" i="1"/>
  <c r="AL1611" i="1"/>
  <c r="AM1611" i="1"/>
  <c r="AN1611" i="1"/>
  <c r="AO1611" i="1"/>
  <c r="AP1611" i="1"/>
  <c r="AG1612" i="1"/>
  <c r="AH1612" i="1"/>
  <c r="AI1612" i="1"/>
  <c r="AJ1612" i="1"/>
  <c r="AK1612" i="1"/>
  <c r="AL1612" i="1"/>
  <c r="AM1612" i="1"/>
  <c r="AN1612" i="1"/>
  <c r="AO1612" i="1"/>
  <c r="AP1612" i="1"/>
  <c r="AG1613" i="1"/>
  <c r="AH1613" i="1"/>
  <c r="AI1613" i="1"/>
  <c r="AJ1613" i="1"/>
  <c r="AK1613" i="1"/>
  <c r="AL1613" i="1"/>
  <c r="AM1613" i="1"/>
  <c r="AN1613" i="1"/>
  <c r="AO1613" i="1"/>
  <c r="AP1613" i="1"/>
  <c r="AG1614" i="1"/>
  <c r="AH1614" i="1"/>
  <c r="AI1614" i="1"/>
  <c r="AJ1614" i="1"/>
  <c r="AK1614" i="1"/>
  <c r="AL1614" i="1"/>
  <c r="AM1614" i="1"/>
  <c r="AN1614" i="1"/>
  <c r="AO1614" i="1"/>
  <c r="AP1614" i="1"/>
  <c r="AG1615" i="1"/>
  <c r="AH1615" i="1"/>
  <c r="AI1615" i="1"/>
  <c r="AJ1615" i="1"/>
  <c r="AK1615" i="1"/>
  <c r="AL1615" i="1"/>
  <c r="AM1615" i="1"/>
  <c r="AN1615" i="1"/>
  <c r="AO1615" i="1"/>
  <c r="AP1615" i="1"/>
  <c r="AG1616" i="1"/>
  <c r="AH1616" i="1"/>
  <c r="AI1616" i="1"/>
  <c r="AJ1616" i="1"/>
  <c r="AK1616" i="1"/>
  <c r="AL1616" i="1"/>
  <c r="AM1616" i="1"/>
  <c r="AN1616" i="1"/>
  <c r="AO1616" i="1"/>
  <c r="AP1616" i="1"/>
  <c r="AG1617" i="1"/>
  <c r="AH1617" i="1"/>
  <c r="AI1617" i="1"/>
  <c r="AJ1617" i="1"/>
  <c r="AK1617" i="1"/>
  <c r="AL1617" i="1"/>
  <c r="AM1617" i="1"/>
  <c r="AN1617" i="1"/>
  <c r="AO1617" i="1"/>
  <c r="AP1617" i="1"/>
  <c r="AG1618" i="1"/>
  <c r="AH1618" i="1"/>
  <c r="AI1618" i="1"/>
  <c r="AJ1618" i="1"/>
  <c r="AK1618" i="1"/>
  <c r="AL1618" i="1"/>
  <c r="AM1618" i="1"/>
  <c r="AN1618" i="1"/>
  <c r="AO1618" i="1"/>
  <c r="AP1618" i="1"/>
  <c r="AG1619" i="1"/>
  <c r="AH1619" i="1"/>
  <c r="AI1619" i="1"/>
  <c r="AJ1619" i="1"/>
  <c r="AK1619" i="1"/>
  <c r="AL1619" i="1"/>
  <c r="AM1619" i="1"/>
  <c r="AN1619" i="1"/>
  <c r="AO1619" i="1"/>
  <c r="AP1619" i="1"/>
  <c r="AG1620" i="1"/>
  <c r="AH1620" i="1"/>
  <c r="AI1620" i="1"/>
  <c r="AJ1620" i="1"/>
  <c r="AK1620" i="1"/>
  <c r="AL1620" i="1"/>
  <c r="AM1620" i="1"/>
  <c r="AN1620" i="1"/>
  <c r="AO1620" i="1"/>
  <c r="AP1620" i="1"/>
  <c r="AG1621" i="1"/>
  <c r="AH1621" i="1"/>
  <c r="AI1621" i="1"/>
  <c r="AJ1621" i="1"/>
  <c r="AK1621" i="1"/>
  <c r="AL1621" i="1"/>
  <c r="AM1621" i="1"/>
  <c r="AN1621" i="1"/>
  <c r="AO1621" i="1"/>
  <c r="AP1621" i="1"/>
  <c r="AG1622" i="1"/>
  <c r="AH1622" i="1"/>
  <c r="AI1622" i="1"/>
  <c r="AJ1622" i="1"/>
  <c r="AK1622" i="1"/>
  <c r="AL1622" i="1"/>
  <c r="AM1622" i="1"/>
  <c r="AN1622" i="1"/>
  <c r="AO1622" i="1"/>
  <c r="AP1622" i="1"/>
  <c r="AG1623" i="1"/>
  <c r="AH1623" i="1"/>
  <c r="AI1623" i="1"/>
  <c r="AJ1623" i="1"/>
  <c r="AK1623" i="1"/>
  <c r="AL1623" i="1"/>
  <c r="AM1623" i="1"/>
  <c r="AN1623" i="1"/>
  <c r="AO1623" i="1"/>
  <c r="AP1623" i="1"/>
  <c r="AG1624" i="1"/>
  <c r="AH1624" i="1"/>
  <c r="AI1624" i="1"/>
  <c r="AJ1624" i="1"/>
  <c r="AK1624" i="1"/>
  <c r="AL1624" i="1"/>
  <c r="AM1624" i="1"/>
  <c r="AN1624" i="1"/>
  <c r="AO1624" i="1"/>
  <c r="AP1624" i="1"/>
  <c r="AG1625" i="1"/>
  <c r="AH1625" i="1"/>
  <c r="AI1625" i="1"/>
  <c r="AJ1625" i="1"/>
  <c r="AK1625" i="1"/>
  <c r="AL1625" i="1"/>
  <c r="AM1625" i="1"/>
  <c r="AN1625" i="1"/>
  <c r="AO1625" i="1"/>
  <c r="AP1625" i="1"/>
  <c r="AG1626" i="1"/>
  <c r="AH1626" i="1"/>
  <c r="AI1626" i="1"/>
  <c r="AJ1626" i="1"/>
  <c r="AK1626" i="1"/>
  <c r="AL1626" i="1"/>
  <c r="AM1626" i="1"/>
  <c r="AN1626" i="1"/>
  <c r="AO1626" i="1"/>
  <c r="AP1626" i="1"/>
  <c r="AG1627" i="1"/>
  <c r="AH1627" i="1"/>
  <c r="AI1627" i="1"/>
  <c r="AJ1627" i="1"/>
  <c r="AK1627" i="1"/>
  <c r="AL1627" i="1"/>
  <c r="AM1627" i="1"/>
  <c r="AN1627" i="1"/>
  <c r="AO1627" i="1"/>
  <c r="AP1627" i="1"/>
  <c r="AG1628" i="1"/>
  <c r="AH1628" i="1"/>
  <c r="AI1628" i="1"/>
  <c r="AJ1628" i="1"/>
  <c r="AK1628" i="1"/>
  <c r="AL1628" i="1"/>
  <c r="AM1628" i="1"/>
  <c r="AN1628" i="1"/>
  <c r="AO1628" i="1"/>
  <c r="AP1628" i="1"/>
  <c r="AG1629" i="1"/>
  <c r="AH1629" i="1"/>
  <c r="AI1629" i="1"/>
  <c r="AJ1629" i="1"/>
  <c r="AK1629" i="1"/>
  <c r="AL1629" i="1"/>
  <c r="AM1629" i="1"/>
  <c r="AN1629" i="1"/>
  <c r="AO1629" i="1"/>
  <c r="AP1629" i="1"/>
  <c r="AG1630" i="1"/>
  <c r="AH1630" i="1"/>
  <c r="AI1630" i="1"/>
  <c r="AJ1630" i="1"/>
  <c r="AK1630" i="1"/>
  <c r="AL1630" i="1"/>
  <c r="AM1630" i="1"/>
  <c r="AN1630" i="1"/>
  <c r="AO1630" i="1"/>
  <c r="AP1630" i="1"/>
  <c r="AG1631" i="1"/>
  <c r="AH1631" i="1"/>
  <c r="AI1631" i="1"/>
  <c r="AJ1631" i="1"/>
  <c r="AK1631" i="1"/>
  <c r="AL1631" i="1"/>
  <c r="AM1631" i="1"/>
  <c r="AN1631" i="1"/>
  <c r="AO1631" i="1"/>
  <c r="AP1631" i="1"/>
  <c r="AG1632" i="1"/>
  <c r="AH1632" i="1"/>
  <c r="AI1632" i="1"/>
  <c r="AJ1632" i="1"/>
  <c r="AK1632" i="1"/>
  <c r="AL1632" i="1"/>
  <c r="AM1632" i="1"/>
  <c r="AN1632" i="1"/>
  <c r="AO1632" i="1"/>
  <c r="AP1632" i="1"/>
  <c r="AG1633" i="1"/>
  <c r="AH1633" i="1"/>
  <c r="AI1633" i="1"/>
  <c r="AJ1633" i="1"/>
  <c r="AK1633" i="1"/>
  <c r="AL1633" i="1"/>
  <c r="AM1633" i="1"/>
  <c r="AN1633" i="1"/>
  <c r="AO1633" i="1"/>
  <c r="AP1633" i="1"/>
  <c r="AG1634" i="1"/>
  <c r="AH1634" i="1"/>
  <c r="AI1634" i="1"/>
  <c r="AJ1634" i="1"/>
  <c r="AK1634" i="1"/>
  <c r="AL1634" i="1"/>
  <c r="AM1634" i="1"/>
  <c r="AN1634" i="1"/>
  <c r="AO1634" i="1"/>
  <c r="AP1634" i="1"/>
  <c r="AG1635" i="1"/>
  <c r="AH1635" i="1"/>
  <c r="AI1635" i="1"/>
  <c r="AJ1635" i="1"/>
  <c r="AK1635" i="1"/>
  <c r="AL1635" i="1"/>
  <c r="AM1635" i="1"/>
  <c r="AN1635" i="1"/>
  <c r="AO1635" i="1"/>
  <c r="AP1635" i="1"/>
  <c r="AG1636" i="1"/>
  <c r="AH1636" i="1"/>
  <c r="AI1636" i="1"/>
  <c r="AJ1636" i="1"/>
  <c r="AK1636" i="1"/>
  <c r="AL1636" i="1"/>
  <c r="AM1636" i="1"/>
  <c r="AN1636" i="1"/>
  <c r="AO1636" i="1"/>
  <c r="AP1636" i="1"/>
  <c r="AG1637" i="1"/>
  <c r="AH1637" i="1"/>
  <c r="AI1637" i="1"/>
  <c r="AJ1637" i="1"/>
  <c r="AK1637" i="1"/>
  <c r="AL1637" i="1"/>
  <c r="AM1637" i="1"/>
  <c r="AN1637" i="1"/>
  <c r="AO1637" i="1"/>
  <c r="AP1637" i="1"/>
  <c r="AG1638" i="1"/>
  <c r="AH1638" i="1"/>
  <c r="AI1638" i="1"/>
  <c r="AJ1638" i="1"/>
  <c r="AK1638" i="1"/>
  <c r="AL1638" i="1"/>
  <c r="AM1638" i="1"/>
  <c r="AN1638" i="1"/>
  <c r="AO1638" i="1"/>
  <c r="AP1638" i="1"/>
  <c r="AG1639" i="1"/>
  <c r="AH1639" i="1"/>
  <c r="AI1639" i="1"/>
  <c r="AJ1639" i="1"/>
  <c r="AK1639" i="1"/>
  <c r="AL1639" i="1"/>
  <c r="AM1639" i="1"/>
  <c r="AN1639" i="1"/>
  <c r="AO1639" i="1"/>
  <c r="AP1639" i="1"/>
  <c r="AG1640" i="1"/>
  <c r="AH1640" i="1"/>
  <c r="AI1640" i="1"/>
  <c r="AJ1640" i="1"/>
  <c r="AK1640" i="1"/>
  <c r="AL1640" i="1"/>
  <c r="AM1640" i="1"/>
  <c r="AN1640" i="1"/>
  <c r="AO1640" i="1"/>
  <c r="AP1640" i="1"/>
  <c r="AG1641" i="1"/>
  <c r="AH1641" i="1"/>
  <c r="AI1641" i="1"/>
  <c r="AJ1641" i="1"/>
  <c r="AK1641" i="1"/>
  <c r="AL1641" i="1"/>
  <c r="AM1641" i="1"/>
  <c r="AN1641" i="1"/>
  <c r="AO1641" i="1"/>
  <c r="AP1641" i="1"/>
  <c r="AG1642" i="1"/>
  <c r="AH1642" i="1"/>
  <c r="AI1642" i="1"/>
  <c r="AJ1642" i="1"/>
  <c r="AK1642" i="1"/>
  <c r="AL1642" i="1"/>
  <c r="AM1642" i="1"/>
  <c r="AN1642" i="1"/>
  <c r="AO1642" i="1"/>
  <c r="AP1642" i="1"/>
  <c r="AG1643" i="1"/>
  <c r="AH1643" i="1"/>
  <c r="AI1643" i="1"/>
  <c r="AJ1643" i="1"/>
  <c r="AK1643" i="1"/>
  <c r="AL1643" i="1"/>
  <c r="AM1643" i="1"/>
  <c r="AN1643" i="1"/>
  <c r="AO1643" i="1"/>
  <c r="AP1643" i="1"/>
  <c r="AG1644" i="1"/>
  <c r="AH1644" i="1"/>
  <c r="AI1644" i="1"/>
  <c r="AJ1644" i="1"/>
  <c r="AK1644" i="1"/>
  <c r="AL1644" i="1"/>
  <c r="AM1644" i="1"/>
  <c r="AN1644" i="1"/>
  <c r="AO1644" i="1"/>
  <c r="AP1644" i="1"/>
  <c r="AG1645" i="1"/>
  <c r="AH1645" i="1"/>
  <c r="AI1645" i="1"/>
  <c r="AJ1645" i="1"/>
  <c r="AK1645" i="1"/>
  <c r="AL1645" i="1"/>
  <c r="AM1645" i="1"/>
  <c r="AN1645" i="1"/>
  <c r="AO1645" i="1"/>
  <c r="AP1645" i="1"/>
  <c r="AG1646" i="1"/>
  <c r="AH1646" i="1"/>
  <c r="AI1646" i="1"/>
  <c r="AJ1646" i="1"/>
  <c r="AK1646" i="1"/>
  <c r="AL1646" i="1"/>
  <c r="AM1646" i="1"/>
  <c r="AN1646" i="1"/>
  <c r="AO1646" i="1"/>
  <c r="AP1646" i="1"/>
  <c r="AG1647" i="1"/>
  <c r="AH1647" i="1"/>
  <c r="AI1647" i="1"/>
  <c r="AJ1647" i="1"/>
  <c r="AK1647" i="1"/>
  <c r="AL1647" i="1"/>
  <c r="AM1647" i="1"/>
  <c r="AN1647" i="1"/>
  <c r="AO1647" i="1"/>
  <c r="AP1647" i="1"/>
  <c r="AG1648" i="1"/>
  <c r="AH1648" i="1"/>
  <c r="AI1648" i="1"/>
  <c r="AJ1648" i="1"/>
  <c r="AK1648" i="1"/>
  <c r="AL1648" i="1"/>
  <c r="AM1648" i="1"/>
  <c r="AN1648" i="1"/>
  <c r="AO1648" i="1"/>
  <c r="AP1648" i="1"/>
  <c r="AG1649" i="1"/>
  <c r="AH1649" i="1"/>
  <c r="AI1649" i="1"/>
  <c r="AJ1649" i="1"/>
  <c r="AK1649" i="1"/>
  <c r="AL1649" i="1"/>
  <c r="AM1649" i="1"/>
  <c r="AN1649" i="1"/>
  <c r="AO1649" i="1"/>
  <c r="AP1649" i="1"/>
  <c r="AG1650" i="1"/>
  <c r="AH1650" i="1"/>
  <c r="AI1650" i="1"/>
  <c r="AJ1650" i="1"/>
  <c r="AK1650" i="1"/>
  <c r="AL1650" i="1"/>
  <c r="AM1650" i="1"/>
  <c r="AN1650" i="1"/>
  <c r="AO1650" i="1"/>
  <c r="AP1650" i="1"/>
  <c r="AG1651" i="1"/>
  <c r="AH1651" i="1"/>
  <c r="AI1651" i="1"/>
  <c r="AJ1651" i="1"/>
  <c r="AK1651" i="1"/>
  <c r="AL1651" i="1"/>
  <c r="AM1651" i="1"/>
  <c r="AN1651" i="1"/>
  <c r="AO1651" i="1"/>
  <c r="AP1651" i="1"/>
  <c r="AG1652" i="1"/>
  <c r="AH1652" i="1"/>
  <c r="AI1652" i="1"/>
  <c r="AJ1652" i="1"/>
  <c r="AK1652" i="1"/>
  <c r="AL1652" i="1"/>
  <c r="AM1652" i="1"/>
  <c r="AN1652" i="1"/>
  <c r="AO1652" i="1"/>
  <c r="AP1652" i="1"/>
  <c r="AG1653" i="1"/>
  <c r="AH1653" i="1"/>
  <c r="AI1653" i="1"/>
  <c r="AJ1653" i="1"/>
  <c r="AK1653" i="1"/>
  <c r="AL1653" i="1"/>
  <c r="AM1653" i="1"/>
  <c r="AN1653" i="1"/>
  <c r="AO1653" i="1"/>
  <c r="AP1653" i="1"/>
  <c r="AG1654" i="1"/>
  <c r="AH1654" i="1"/>
  <c r="AI1654" i="1"/>
  <c r="AJ1654" i="1"/>
  <c r="AK1654" i="1"/>
  <c r="AL1654" i="1"/>
  <c r="AM1654" i="1"/>
  <c r="AN1654" i="1"/>
  <c r="AO1654" i="1"/>
  <c r="AP1654" i="1"/>
  <c r="AG1655" i="1"/>
  <c r="AH1655" i="1"/>
  <c r="AI1655" i="1"/>
  <c r="AJ1655" i="1"/>
  <c r="AK1655" i="1"/>
  <c r="AL1655" i="1"/>
  <c r="AM1655" i="1"/>
  <c r="AN1655" i="1"/>
  <c r="AO1655" i="1"/>
  <c r="AP1655" i="1"/>
  <c r="AG1656" i="1"/>
  <c r="AH1656" i="1"/>
  <c r="AI1656" i="1"/>
  <c r="AJ1656" i="1"/>
  <c r="AK1656" i="1"/>
  <c r="AL1656" i="1"/>
  <c r="AM1656" i="1"/>
  <c r="AN1656" i="1"/>
  <c r="AO1656" i="1"/>
  <c r="AP1656" i="1"/>
  <c r="AG1657" i="1"/>
  <c r="AH1657" i="1"/>
  <c r="AI1657" i="1"/>
  <c r="AJ1657" i="1"/>
  <c r="AK1657" i="1"/>
  <c r="AL1657" i="1"/>
  <c r="AM1657" i="1"/>
  <c r="AN1657" i="1"/>
  <c r="AO1657" i="1"/>
  <c r="AP1657" i="1"/>
  <c r="AG1658" i="1"/>
  <c r="AH1658" i="1"/>
  <c r="AI1658" i="1"/>
  <c r="AJ1658" i="1"/>
  <c r="AK1658" i="1"/>
  <c r="AL1658" i="1"/>
  <c r="AM1658" i="1"/>
  <c r="AN1658" i="1"/>
  <c r="AO1658" i="1"/>
  <c r="AP1658" i="1"/>
  <c r="AG1659" i="1"/>
  <c r="AH1659" i="1"/>
  <c r="AI1659" i="1"/>
  <c r="AJ1659" i="1"/>
  <c r="AK1659" i="1"/>
  <c r="AL1659" i="1"/>
  <c r="AM1659" i="1"/>
  <c r="AN1659" i="1"/>
  <c r="AO1659" i="1"/>
  <c r="AP1659" i="1"/>
  <c r="AG1660" i="1"/>
  <c r="AH1660" i="1"/>
  <c r="AI1660" i="1"/>
  <c r="AJ1660" i="1"/>
  <c r="AK1660" i="1"/>
  <c r="AL1660" i="1"/>
  <c r="AM1660" i="1"/>
  <c r="AN1660" i="1"/>
  <c r="AO1660" i="1"/>
  <c r="AP1660" i="1"/>
  <c r="AG1661" i="1"/>
  <c r="AH1661" i="1"/>
  <c r="AI1661" i="1"/>
  <c r="AJ1661" i="1"/>
  <c r="AK1661" i="1"/>
  <c r="AL1661" i="1"/>
  <c r="AM1661" i="1"/>
  <c r="AN1661" i="1"/>
  <c r="AO1661" i="1"/>
  <c r="AP1661" i="1"/>
  <c r="AG1662" i="1"/>
  <c r="AH1662" i="1"/>
  <c r="AI1662" i="1"/>
  <c r="AJ1662" i="1"/>
  <c r="AK1662" i="1"/>
  <c r="AL1662" i="1"/>
  <c r="AM1662" i="1"/>
  <c r="AN1662" i="1"/>
  <c r="AO1662" i="1"/>
  <c r="AP1662" i="1"/>
  <c r="AG1663" i="1"/>
  <c r="AH1663" i="1"/>
  <c r="AI1663" i="1"/>
  <c r="AJ1663" i="1"/>
  <c r="AK1663" i="1"/>
  <c r="AL1663" i="1"/>
  <c r="AM1663" i="1"/>
  <c r="AN1663" i="1"/>
  <c r="AO1663" i="1"/>
  <c r="AP1663" i="1"/>
  <c r="AG1664" i="1"/>
  <c r="AH1664" i="1"/>
  <c r="AI1664" i="1"/>
  <c r="AJ1664" i="1"/>
  <c r="AK1664" i="1"/>
  <c r="AL1664" i="1"/>
  <c r="AM1664" i="1"/>
  <c r="AN1664" i="1"/>
  <c r="AO1664" i="1"/>
  <c r="AP1664" i="1"/>
  <c r="AG1665" i="1"/>
  <c r="AH1665" i="1"/>
  <c r="AI1665" i="1"/>
  <c r="AJ1665" i="1"/>
  <c r="AK1665" i="1"/>
  <c r="AL1665" i="1"/>
  <c r="AM1665" i="1"/>
  <c r="AN1665" i="1"/>
  <c r="AO1665" i="1"/>
  <c r="AP1665" i="1"/>
  <c r="AG1666" i="1"/>
  <c r="AH1666" i="1"/>
  <c r="AI1666" i="1"/>
  <c r="AJ1666" i="1"/>
  <c r="AK1666" i="1"/>
  <c r="AL1666" i="1"/>
  <c r="AM1666" i="1"/>
  <c r="AN1666" i="1"/>
  <c r="AO1666" i="1"/>
  <c r="AP1666" i="1"/>
  <c r="AG1667" i="1"/>
  <c r="AH1667" i="1"/>
  <c r="AI1667" i="1"/>
  <c r="AJ1667" i="1"/>
  <c r="AK1667" i="1"/>
  <c r="AL1667" i="1"/>
  <c r="AM1667" i="1"/>
  <c r="AN1667" i="1"/>
  <c r="AO1667" i="1"/>
  <c r="AP1667" i="1"/>
  <c r="AG1668" i="1"/>
  <c r="AH1668" i="1"/>
  <c r="AI1668" i="1"/>
  <c r="AJ1668" i="1"/>
  <c r="AK1668" i="1"/>
  <c r="AL1668" i="1"/>
  <c r="AM1668" i="1"/>
  <c r="AN1668" i="1"/>
  <c r="AO1668" i="1"/>
  <c r="AP1668" i="1"/>
  <c r="AG1669" i="1"/>
  <c r="AH1669" i="1"/>
  <c r="AI1669" i="1"/>
  <c r="AJ1669" i="1"/>
  <c r="AK1669" i="1"/>
  <c r="AL1669" i="1"/>
  <c r="AM1669" i="1"/>
  <c r="AN1669" i="1"/>
  <c r="AO1669" i="1"/>
  <c r="AP1669" i="1"/>
  <c r="AG1670" i="1"/>
  <c r="AH1670" i="1"/>
  <c r="AI1670" i="1"/>
  <c r="AJ1670" i="1"/>
  <c r="AK1670" i="1"/>
  <c r="AL1670" i="1"/>
  <c r="AM1670" i="1"/>
  <c r="AN1670" i="1"/>
  <c r="AO1670" i="1"/>
  <c r="AP1670" i="1"/>
  <c r="AG1671" i="1"/>
  <c r="AH1671" i="1"/>
  <c r="AI1671" i="1"/>
  <c r="AJ1671" i="1"/>
  <c r="AK1671" i="1"/>
  <c r="AL1671" i="1"/>
  <c r="AM1671" i="1"/>
  <c r="AN1671" i="1"/>
  <c r="AO1671" i="1"/>
  <c r="AP1671" i="1"/>
  <c r="AG1672" i="1"/>
  <c r="AH1672" i="1"/>
  <c r="AI1672" i="1"/>
  <c r="AJ1672" i="1"/>
  <c r="AK1672" i="1"/>
  <c r="AL1672" i="1"/>
  <c r="AM1672" i="1"/>
  <c r="AN1672" i="1"/>
  <c r="AO1672" i="1"/>
  <c r="AP1672" i="1"/>
  <c r="AG1673" i="1"/>
  <c r="AH1673" i="1"/>
  <c r="AI1673" i="1"/>
  <c r="AJ1673" i="1"/>
  <c r="AK1673" i="1"/>
  <c r="AL1673" i="1"/>
  <c r="AM1673" i="1"/>
  <c r="AN1673" i="1"/>
  <c r="AO1673" i="1"/>
  <c r="AP1673" i="1"/>
  <c r="AG1674" i="1"/>
  <c r="AH1674" i="1"/>
  <c r="AI1674" i="1"/>
  <c r="AJ1674" i="1"/>
  <c r="AK1674" i="1"/>
  <c r="AL1674" i="1"/>
  <c r="AM1674" i="1"/>
  <c r="AN1674" i="1"/>
  <c r="AO1674" i="1"/>
  <c r="AP1674" i="1"/>
  <c r="AG1675" i="1"/>
  <c r="AH1675" i="1"/>
  <c r="AI1675" i="1"/>
  <c r="AJ1675" i="1"/>
  <c r="AK1675" i="1"/>
  <c r="AL1675" i="1"/>
  <c r="AM1675" i="1"/>
  <c r="AN1675" i="1"/>
  <c r="AO1675" i="1"/>
  <c r="AP1675" i="1"/>
  <c r="AG1676" i="1"/>
  <c r="AH1676" i="1"/>
  <c r="AI1676" i="1"/>
  <c r="AJ1676" i="1"/>
  <c r="AK1676" i="1"/>
  <c r="AL1676" i="1"/>
  <c r="AM1676" i="1"/>
  <c r="AN1676" i="1"/>
  <c r="AO1676" i="1"/>
  <c r="AP1676" i="1"/>
  <c r="AG1677" i="1"/>
  <c r="AH1677" i="1"/>
  <c r="AI1677" i="1"/>
  <c r="AJ1677" i="1"/>
  <c r="AK1677" i="1"/>
  <c r="AL1677" i="1"/>
  <c r="AM1677" i="1"/>
  <c r="AN1677" i="1"/>
  <c r="AO1677" i="1"/>
  <c r="AP1677" i="1"/>
  <c r="AG1678" i="1"/>
  <c r="AH1678" i="1"/>
  <c r="AI1678" i="1"/>
  <c r="AJ1678" i="1"/>
  <c r="AK1678" i="1"/>
  <c r="AL1678" i="1"/>
  <c r="AM1678" i="1"/>
  <c r="AN1678" i="1"/>
  <c r="AO1678" i="1"/>
  <c r="AP1678" i="1"/>
  <c r="AG1679" i="1"/>
  <c r="AH1679" i="1"/>
  <c r="AI1679" i="1"/>
  <c r="AJ1679" i="1"/>
  <c r="AK1679" i="1"/>
  <c r="AL1679" i="1"/>
  <c r="AM1679" i="1"/>
  <c r="AN1679" i="1"/>
  <c r="AO1679" i="1"/>
  <c r="AP1679" i="1"/>
  <c r="AG1680" i="1"/>
  <c r="AH1680" i="1"/>
  <c r="AI1680" i="1"/>
  <c r="AJ1680" i="1"/>
  <c r="AK1680" i="1"/>
  <c r="AL1680" i="1"/>
  <c r="AM1680" i="1"/>
  <c r="AN1680" i="1"/>
  <c r="AO1680" i="1"/>
  <c r="AP1680" i="1"/>
  <c r="AG1681" i="1"/>
  <c r="AH1681" i="1"/>
  <c r="AI1681" i="1"/>
  <c r="AJ1681" i="1"/>
  <c r="AK1681" i="1"/>
  <c r="AL1681" i="1"/>
  <c r="AM1681" i="1"/>
  <c r="AN1681" i="1"/>
  <c r="AO1681" i="1"/>
  <c r="AP1681" i="1"/>
  <c r="AG1682" i="1"/>
  <c r="AH1682" i="1"/>
  <c r="AI1682" i="1"/>
  <c r="AJ1682" i="1"/>
  <c r="AK1682" i="1"/>
  <c r="AL1682" i="1"/>
  <c r="AM1682" i="1"/>
  <c r="AN1682" i="1"/>
  <c r="AO1682" i="1"/>
  <c r="AP1682" i="1"/>
  <c r="AG1683" i="1"/>
  <c r="AH1683" i="1"/>
  <c r="AI1683" i="1"/>
  <c r="AJ1683" i="1"/>
  <c r="AK1683" i="1"/>
  <c r="AL1683" i="1"/>
  <c r="AM1683" i="1"/>
  <c r="AN1683" i="1"/>
  <c r="AO1683" i="1"/>
  <c r="AP1683" i="1"/>
  <c r="AG1684" i="1"/>
  <c r="AH1684" i="1"/>
  <c r="AI1684" i="1"/>
  <c r="AJ1684" i="1"/>
  <c r="AK1684" i="1"/>
  <c r="AL1684" i="1"/>
  <c r="AM1684" i="1"/>
  <c r="AN1684" i="1"/>
  <c r="AO1684" i="1"/>
  <c r="AP1684" i="1"/>
  <c r="AG1685" i="1"/>
  <c r="AH1685" i="1"/>
  <c r="AI1685" i="1"/>
  <c r="AJ1685" i="1"/>
  <c r="AK1685" i="1"/>
  <c r="AL1685" i="1"/>
  <c r="AM1685" i="1"/>
  <c r="AN1685" i="1"/>
  <c r="AO1685" i="1"/>
  <c r="AP1685" i="1"/>
  <c r="AG1686" i="1"/>
  <c r="AH1686" i="1"/>
  <c r="AI1686" i="1"/>
  <c r="AJ1686" i="1"/>
  <c r="AK1686" i="1"/>
  <c r="AL1686" i="1"/>
  <c r="AM1686" i="1"/>
  <c r="AN1686" i="1"/>
  <c r="AO1686" i="1"/>
  <c r="AP1686" i="1"/>
  <c r="AG1687" i="1"/>
  <c r="AH1687" i="1"/>
  <c r="AI1687" i="1"/>
  <c r="AJ1687" i="1"/>
  <c r="AK1687" i="1"/>
  <c r="AL1687" i="1"/>
  <c r="AM1687" i="1"/>
  <c r="AN1687" i="1"/>
  <c r="AO1687" i="1"/>
  <c r="AP1687" i="1"/>
  <c r="AG1688" i="1"/>
  <c r="AH1688" i="1"/>
  <c r="AI1688" i="1"/>
  <c r="AJ1688" i="1"/>
  <c r="AK1688" i="1"/>
  <c r="AL1688" i="1"/>
  <c r="AM1688" i="1"/>
  <c r="AN1688" i="1"/>
  <c r="AO1688" i="1"/>
  <c r="AP1688" i="1"/>
  <c r="AG1689" i="1"/>
  <c r="AH1689" i="1"/>
  <c r="AI1689" i="1"/>
  <c r="AJ1689" i="1"/>
  <c r="AK1689" i="1"/>
  <c r="AL1689" i="1"/>
  <c r="AM1689" i="1"/>
  <c r="AN1689" i="1"/>
  <c r="AO1689" i="1"/>
  <c r="AP1689" i="1"/>
  <c r="AG1690" i="1"/>
  <c r="AH1690" i="1"/>
  <c r="AI1690" i="1"/>
  <c r="AJ1690" i="1"/>
  <c r="AK1690" i="1"/>
  <c r="AL1690" i="1"/>
  <c r="AM1690" i="1"/>
  <c r="AN1690" i="1"/>
  <c r="AO1690" i="1"/>
  <c r="AP1690" i="1"/>
  <c r="AG1691" i="1"/>
  <c r="AH1691" i="1"/>
  <c r="AI1691" i="1"/>
  <c r="AJ1691" i="1"/>
  <c r="AK1691" i="1"/>
  <c r="AL1691" i="1"/>
  <c r="AM1691" i="1"/>
  <c r="AN1691" i="1"/>
  <c r="AO1691" i="1"/>
  <c r="AP1691" i="1"/>
  <c r="AG1692" i="1"/>
  <c r="AH1692" i="1"/>
  <c r="AI1692" i="1"/>
  <c r="AJ1692" i="1"/>
  <c r="AK1692" i="1"/>
  <c r="AL1692" i="1"/>
  <c r="AM1692" i="1"/>
  <c r="AN1692" i="1"/>
  <c r="AO1692" i="1"/>
  <c r="AP1692" i="1"/>
  <c r="AG1693" i="1"/>
  <c r="AH1693" i="1"/>
  <c r="AI1693" i="1"/>
  <c r="AJ1693" i="1"/>
  <c r="AK1693" i="1"/>
  <c r="AL1693" i="1"/>
  <c r="AM1693" i="1"/>
  <c r="AN1693" i="1"/>
  <c r="AO1693" i="1"/>
  <c r="AP1693" i="1"/>
  <c r="AG1694" i="1"/>
  <c r="AH1694" i="1"/>
  <c r="AI1694" i="1"/>
  <c r="AJ1694" i="1"/>
  <c r="AK1694" i="1"/>
  <c r="AL1694" i="1"/>
  <c r="AM1694" i="1"/>
  <c r="AN1694" i="1"/>
  <c r="AO1694" i="1"/>
  <c r="AP1694" i="1"/>
  <c r="AG1695" i="1"/>
  <c r="AH1695" i="1"/>
  <c r="AI1695" i="1"/>
  <c r="AJ1695" i="1"/>
  <c r="AK1695" i="1"/>
  <c r="AL1695" i="1"/>
  <c r="AM1695" i="1"/>
  <c r="AN1695" i="1"/>
  <c r="AO1695" i="1"/>
  <c r="AP1695" i="1"/>
  <c r="AG1696" i="1"/>
  <c r="AH1696" i="1"/>
  <c r="AI1696" i="1"/>
  <c r="AJ1696" i="1"/>
  <c r="AK1696" i="1"/>
  <c r="AL1696" i="1"/>
  <c r="AM1696" i="1"/>
  <c r="AN1696" i="1"/>
  <c r="AO1696" i="1"/>
  <c r="AP1696" i="1"/>
  <c r="AG1697" i="1"/>
  <c r="AH1697" i="1"/>
  <c r="AI1697" i="1"/>
  <c r="AJ1697" i="1"/>
  <c r="AK1697" i="1"/>
  <c r="AL1697" i="1"/>
  <c r="AM1697" i="1"/>
  <c r="AN1697" i="1"/>
  <c r="AO1697" i="1"/>
  <c r="AP1697" i="1"/>
  <c r="AG1698" i="1"/>
  <c r="AH1698" i="1"/>
  <c r="AI1698" i="1"/>
  <c r="AJ1698" i="1"/>
  <c r="AK1698" i="1"/>
  <c r="AL1698" i="1"/>
  <c r="AM1698" i="1"/>
  <c r="AN1698" i="1"/>
  <c r="AO1698" i="1"/>
  <c r="AP1698" i="1"/>
  <c r="AG1699" i="1"/>
  <c r="AH1699" i="1"/>
  <c r="AI1699" i="1"/>
  <c r="AJ1699" i="1"/>
  <c r="AK1699" i="1"/>
  <c r="AL1699" i="1"/>
  <c r="AM1699" i="1"/>
  <c r="AN1699" i="1"/>
  <c r="AO1699" i="1"/>
  <c r="AP1699" i="1"/>
  <c r="AG1700" i="1"/>
  <c r="AH1700" i="1"/>
  <c r="AI1700" i="1"/>
  <c r="AJ1700" i="1"/>
  <c r="AK1700" i="1"/>
  <c r="AL1700" i="1"/>
  <c r="AM1700" i="1"/>
  <c r="AN1700" i="1"/>
  <c r="AO1700" i="1"/>
  <c r="AP1700" i="1"/>
  <c r="AG1701" i="1"/>
  <c r="AH1701" i="1"/>
  <c r="AI1701" i="1"/>
  <c r="AJ1701" i="1"/>
  <c r="AK1701" i="1"/>
  <c r="AL1701" i="1"/>
  <c r="AM1701" i="1"/>
  <c r="AN1701" i="1"/>
  <c r="AO1701" i="1"/>
  <c r="AP1701" i="1"/>
  <c r="AG1702" i="1"/>
  <c r="AH1702" i="1"/>
  <c r="AI1702" i="1"/>
  <c r="AJ1702" i="1"/>
  <c r="AK1702" i="1"/>
  <c r="AL1702" i="1"/>
  <c r="AM1702" i="1"/>
  <c r="AN1702" i="1"/>
  <c r="AO1702" i="1"/>
  <c r="AP1702" i="1"/>
  <c r="AG1703" i="1"/>
  <c r="AH1703" i="1"/>
  <c r="AI1703" i="1"/>
  <c r="AJ1703" i="1"/>
  <c r="AK1703" i="1"/>
  <c r="AL1703" i="1"/>
  <c r="AM1703" i="1"/>
  <c r="AN1703" i="1"/>
  <c r="AO1703" i="1"/>
  <c r="AP1703" i="1"/>
  <c r="AG1704" i="1"/>
  <c r="AH1704" i="1"/>
  <c r="AI1704" i="1"/>
  <c r="AJ1704" i="1"/>
  <c r="AK1704" i="1"/>
  <c r="AL1704" i="1"/>
  <c r="AM1704" i="1"/>
  <c r="AN1704" i="1"/>
  <c r="AO1704" i="1"/>
  <c r="AP1704" i="1"/>
  <c r="AG1705" i="1"/>
  <c r="AH1705" i="1"/>
  <c r="AI1705" i="1"/>
  <c r="AJ1705" i="1"/>
  <c r="AK1705" i="1"/>
  <c r="AL1705" i="1"/>
  <c r="AM1705" i="1"/>
  <c r="AN1705" i="1"/>
  <c r="AO1705" i="1"/>
  <c r="AP1705" i="1"/>
  <c r="AG1706" i="1"/>
  <c r="AH1706" i="1"/>
  <c r="AI1706" i="1"/>
  <c r="AJ1706" i="1"/>
  <c r="AK1706" i="1"/>
  <c r="AL1706" i="1"/>
  <c r="AM1706" i="1"/>
  <c r="AN1706" i="1"/>
  <c r="AO1706" i="1"/>
  <c r="AP1706" i="1"/>
  <c r="AG1707" i="1"/>
  <c r="AH1707" i="1"/>
  <c r="AI1707" i="1"/>
  <c r="AJ1707" i="1"/>
  <c r="AK1707" i="1"/>
  <c r="AL1707" i="1"/>
  <c r="AM1707" i="1"/>
  <c r="AN1707" i="1"/>
  <c r="AO1707" i="1"/>
  <c r="AP1707" i="1"/>
  <c r="AG1708" i="1"/>
  <c r="AH1708" i="1"/>
  <c r="AI1708" i="1"/>
  <c r="AJ1708" i="1"/>
  <c r="AK1708" i="1"/>
  <c r="AL1708" i="1"/>
  <c r="AM1708" i="1"/>
  <c r="AN1708" i="1"/>
  <c r="AO1708" i="1"/>
  <c r="AP1708" i="1"/>
  <c r="AG1709" i="1"/>
  <c r="AH1709" i="1"/>
  <c r="AI1709" i="1"/>
  <c r="AJ1709" i="1"/>
  <c r="AK1709" i="1"/>
  <c r="AL1709" i="1"/>
  <c r="AM1709" i="1"/>
  <c r="AN1709" i="1"/>
  <c r="AO1709" i="1"/>
  <c r="AP1709" i="1"/>
  <c r="AG1710" i="1"/>
  <c r="AH1710" i="1"/>
  <c r="AI1710" i="1"/>
  <c r="AJ1710" i="1"/>
  <c r="AK1710" i="1"/>
  <c r="AL1710" i="1"/>
  <c r="AM1710" i="1"/>
  <c r="AN1710" i="1"/>
  <c r="AO1710" i="1"/>
  <c r="AP1710" i="1"/>
  <c r="AG1711" i="1"/>
  <c r="AH1711" i="1"/>
  <c r="AI1711" i="1"/>
  <c r="AJ1711" i="1"/>
  <c r="AK1711" i="1"/>
  <c r="AL1711" i="1"/>
  <c r="AM1711" i="1"/>
  <c r="AN1711" i="1"/>
  <c r="AO1711" i="1"/>
  <c r="AP1711" i="1"/>
  <c r="AG1712" i="1"/>
  <c r="AH1712" i="1"/>
  <c r="AI1712" i="1"/>
  <c r="AJ1712" i="1"/>
  <c r="AK1712" i="1"/>
  <c r="AL1712" i="1"/>
  <c r="AM1712" i="1"/>
  <c r="AN1712" i="1"/>
  <c r="AO1712" i="1"/>
  <c r="AP1712" i="1"/>
  <c r="Z1682" i="1"/>
  <c r="Z1669" i="1"/>
  <c r="Z1667" i="1"/>
  <c r="Z1648" i="1"/>
  <c r="Z1643" i="1"/>
  <c r="Z1637" i="1"/>
  <c r="Z1628" i="1"/>
  <c r="Z1627" i="1"/>
  <c r="Z1626" i="1"/>
  <c r="Z1625" i="1"/>
  <c r="Z1624" i="1"/>
  <c r="Z1623" i="1"/>
  <c r="Z1621" i="1"/>
  <c r="Z1617" i="1"/>
  <c r="Z1616" i="1"/>
  <c r="Z1615" i="1"/>
  <c r="Z1613" i="1"/>
  <c r="Z1612" i="1"/>
  <c r="Z1609" i="1"/>
  <c r="Z1608" i="1"/>
  <c r="Z1607" i="1"/>
  <c r="Z1606" i="1"/>
  <c r="Z1602" i="1"/>
  <c r="Z1592" i="1"/>
  <c r="Z1591" i="1"/>
  <c r="Z1586" i="1"/>
  <c r="Z1585" i="1"/>
  <c r="Z1583" i="1"/>
  <c r="Z1581" i="1"/>
  <c r="Z1577" i="1"/>
  <c r="Z1576" i="1"/>
  <c r="Z1572" i="1"/>
  <c r="Z1570" i="1"/>
  <c r="Z1565" i="1"/>
  <c r="Z1564" i="1"/>
  <c r="Z1561" i="1"/>
  <c r="Z1557" i="1"/>
  <c r="Z1554" i="1"/>
  <c r="Z1553" i="1"/>
  <c r="Z1548" i="1"/>
  <c r="Z1547" i="1"/>
  <c r="Z1546" i="1"/>
  <c r="Z1545" i="1"/>
  <c r="Z1544" i="1"/>
  <c r="Z1535" i="1"/>
  <c r="Z1534" i="1"/>
  <c r="Z1533" i="1"/>
  <c r="Z1525" i="1"/>
  <c r="Z1515" i="1"/>
  <c r="Z1514" i="1"/>
  <c r="Z1507" i="1"/>
  <c r="Z1505" i="1"/>
  <c r="Z1502" i="1"/>
  <c r="Z1501" i="1"/>
  <c r="Z1493" i="1"/>
  <c r="Z1492" i="1"/>
  <c r="Z1443" i="1"/>
  <c r="Z1440" i="1"/>
  <c r="Z1414" i="1"/>
  <c r="Z1404" i="1"/>
  <c r="Z1401" i="1"/>
  <c r="Z1399" i="1"/>
  <c r="Z1398" i="1"/>
  <c r="Z1397" i="1"/>
  <c r="Z1394" i="1"/>
  <c r="Z1381" i="1"/>
  <c r="Z1380" i="1"/>
  <c r="Z1379" i="1"/>
  <c r="Z1378" i="1"/>
  <c r="Z1377" i="1"/>
  <c r="Z1376" i="1"/>
  <c r="Z1374" i="1"/>
  <c r="Z1373" i="1"/>
  <c r="Z1372" i="1"/>
  <c r="Z1371" i="1"/>
  <c r="Z1369" i="1"/>
  <c r="Z1367" i="1"/>
  <c r="Z1361" i="1"/>
  <c r="Z1357" i="1"/>
  <c r="Z1354" i="1"/>
  <c r="Z1353" i="1"/>
  <c r="Z1351" i="1"/>
  <c r="Z1345" i="1"/>
  <c r="Z1344" i="1"/>
  <c r="Z1343" i="1"/>
  <c r="Z1342" i="1"/>
  <c r="Z1341" i="1"/>
  <c r="Z1340" i="1"/>
  <c r="Z1339" i="1"/>
  <c r="Z1338" i="1"/>
  <c r="Z1337" i="1"/>
  <c r="Z1336" i="1"/>
  <c r="Z1335" i="1"/>
  <c r="Z1334" i="1"/>
  <c r="Z1324" i="1"/>
  <c r="Z1323" i="1"/>
  <c r="Z1322" i="1"/>
  <c r="Z1316" i="1"/>
  <c r="Z1314" i="1"/>
  <c r="Z1313" i="1"/>
  <c r="Z1306" i="1"/>
  <c r="Z1303" i="1"/>
  <c r="Z1298" i="1"/>
  <c r="Z1297" i="1"/>
  <c r="Z1296" i="1"/>
  <c r="Z1295" i="1"/>
  <c r="Z1294" i="1"/>
  <c r="Z1288" i="1"/>
  <c r="Z1286" i="1"/>
  <c r="Z1283" i="1"/>
  <c r="Z1282" i="1"/>
  <c r="Z1277" i="1"/>
  <c r="Z1269" i="1"/>
  <c r="Z1268" i="1"/>
  <c r="Z1267" i="1"/>
  <c r="Z1266" i="1"/>
  <c r="Z1265" i="1"/>
  <c r="Z1259" i="1"/>
  <c r="Z1258" i="1"/>
  <c r="Z1257" i="1"/>
  <c r="Z1255" i="1"/>
  <c r="Z1252" i="1"/>
  <c r="Z1246" i="1"/>
  <c r="Z1244" i="1"/>
  <c r="Z1241" i="1"/>
  <c r="Z1238" i="1"/>
  <c r="Z1235" i="1"/>
  <c r="Z1234" i="1"/>
  <c r="Z1232" i="1"/>
  <c r="Z1231" i="1"/>
  <c r="Z1230" i="1"/>
  <c r="Z1229" i="1"/>
  <c r="Z1225" i="1"/>
  <c r="Z1223" i="1"/>
  <c r="Z1222" i="1"/>
  <c r="Z1221" i="1"/>
  <c r="Z1220" i="1"/>
  <c r="Z1215" i="1"/>
  <c r="Z1202" i="1"/>
  <c r="Z1199" i="1"/>
  <c r="Z1194" i="1"/>
  <c r="Z1193" i="1"/>
  <c r="Z1190" i="1"/>
  <c r="Z1187" i="1"/>
  <c r="Z1182" i="1"/>
  <c r="Z1181" i="1"/>
  <c r="Z1180" i="1"/>
  <c r="Z1178" i="1"/>
  <c r="Z1177" i="1"/>
  <c r="Z1176" i="1"/>
  <c r="Z1175" i="1"/>
  <c r="Z1174" i="1"/>
  <c r="Z1173" i="1"/>
  <c r="Z1172" i="1"/>
  <c r="Z1171" i="1"/>
  <c r="Z1163" i="1"/>
  <c r="Z1160" i="1"/>
  <c r="Z1157" i="1"/>
  <c r="Z1156" i="1"/>
  <c r="Z1155" i="1"/>
  <c r="Z1154" i="1"/>
  <c r="Z1153" i="1"/>
  <c r="Z1152" i="1"/>
  <c r="Z1148" i="1"/>
  <c r="Z1147" i="1"/>
  <c r="Z1146" i="1"/>
  <c r="Z1145" i="1"/>
  <c r="Z1143" i="1"/>
  <c r="Z1142" i="1"/>
  <c r="Z1141" i="1"/>
  <c r="Z1140" i="1"/>
  <c r="Z1139" i="1"/>
  <c r="Z1138" i="1"/>
  <c r="Z1135" i="1"/>
  <c r="Z1120" i="1"/>
  <c r="Z1119" i="1"/>
  <c r="Z1118" i="1"/>
  <c r="Z1111" i="1"/>
  <c r="Z1110" i="1"/>
  <c r="Z1109" i="1"/>
  <c r="Z1108" i="1"/>
  <c r="Z1105" i="1"/>
  <c r="Z1103" i="1"/>
  <c r="Z1100" i="1"/>
  <c r="Z1099" i="1"/>
  <c r="Z1098" i="1"/>
  <c r="Z1097" i="1"/>
  <c r="Z1095" i="1"/>
  <c r="Z1094" i="1"/>
  <c r="Z1092" i="1"/>
  <c r="Z1091" i="1"/>
  <c r="Z1090" i="1"/>
  <c r="Z1081" i="1"/>
  <c r="Z1075" i="1"/>
  <c r="Z1074" i="1"/>
  <c r="Z1072" i="1"/>
  <c r="Z1061" i="1"/>
  <c r="Z1060" i="1"/>
  <c r="Z1053" i="1"/>
  <c r="Z1051" i="1"/>
  <c r="Z1047" i="1"/>
  <c r="Z1031" i="1"/>
  <c r="Z998" i="1"/>
  <c r="Z997" i="1"/>
  <c r="Z993" i="1"/>
  <c r="Z992" i="1"/>
  <c r="Z982" i="1"/>
  <c r="Z981" i="1"/>
  <c r="Z980" i="1"/>
  <c r="Z979" i="1"/>
  <c r="Z976" i="1"/>
  <c r="Z974" i="1"/>
  <c r="Z973" i="1"/>
  <c r="Z967" i="1"/>
  <c r="Z964" i="1"/>
  <c r="Z962" i="1"/>
  <c r="Z961" i="1"/>
  <c r="Z954" i="1"/>
  <c r="Z936" i="1"/>
  <c r="Z935" i="1"/>
  <c r="Z934" i="1"/>
  <c r="Z933" i="1"/>
  <c r="Z928" i="1"/>
  <c r="Z899" i="1"/>
  <c r="Z894" i="1"/>
  <c r="Z892" i="1"/>
  <c r="Z889" i="1"/>
  <c r="Z888" i="1"/>
  <c r="Z884" i="1"/>
  <c r="Z883" i="1"/>
  <c r="Z882" i="1"/>
  <c r="Z880" i="1"/>
  <c r="Z876" i="1"/>
  <c r="Z875" i="1"/>
  <c r="Z874" i="1"/>
  <c r="Z873" i="1"/>
  <c r="Z872" i="1"/>
  <c r="Z868" i="1"/>
  <c r="Z867" i="1"/>
  <c r="Z864" i="1"/>
  <c r="Z863" i="1"/>
  <c r="Z859" i="1"/>
  <c r="Z857" i="1"/>
  <c r="Z856" i="1"/>
  <c r="Z851" i="1"/>
  <c r="Z841" i="1"/>
  <c r="Z833" i="1"/>
  <c r="Z829" i="1"/>
  <c r="Z828" i="1"/>
  <c r="Z827" i="1"/>
  <c r="Z817" i="1"/>
  <c r="Z813" i="1"/>
  <c r="Z811" i="1"/>
  <c r="Z807" i="1"/>
  <c r="Z806" i="1"/>
  <c r="Z805" i="1"/>
  <c r="Z804" i="1"/>
  <c r="Z803" i="1"/>
  <c r="Z802" i="1"/>
  <c r="Z798" i="1"/>
  <c r="Z795" i="1"/>
  <c r="Z794" i="1"/>
  <c r="Z791" i="1"/>
  <c r="Z786" i="1"/>
  <c r="Z779" i="1"/>
  <c r="Z773" i="1"/>
  <c r="Z772" i="1"/>
  <c r="Z767" i="1"/>
  <c r="Z764" i="1"/>
  <c r="Z760" i="1"/>
  <c r="Z757" i="1"/>
  <c r="Z756" i="1"/>
  <c r="Z755" i="1"/>
  <c r="Z753" i="1"/>
  <c r="Z750" i="1"/>
  <c r="Z749" i="1"/>
  <c r="Z748" i="1"/>
  <c r="Z747" i="1"/>
  <c r="Z745" i="1"/>
  <c r="Z744" i="1"/>
  <c r="Z743" i="1"/>
  <c r="Z741" i="1"/>
  <c r="Z735" i="1"/>
  <c r="Z734" i="1"/>
  <c r="Z733" i="1"/>
  <c r="Z732" i="1"/>
  <c r="Z730" i="1"/>
  <c r="Z726" i="1"/>
  <c r="Z724" i="1"/>
  <c r="Z723" i="1"/>
  <c r="Z722" i="1"/>
  <c r="Z721" i="1"/>
  <c r="Z719" i="1"/>
  <c r="Z717" i="1"/>
  <c r="Z711" i="1"/>
  <c r="Z710" i="1"/>
  <c r="Z709" i="1"/>
  <c r="Z707" i="1"/>
  <c r="Z706" i="1"/>
  <c r="Z701" i="1"/>
  <c r="Z700" i="1"/>
  <c r="Z699" i="1"/>
  <c r="Z691" i="1"/>
  <c r="Z684" i="1"/>
  <c r="Z683" i="1"/>
  <c r="Z682" i="1"/>
  <c r="Z675" i="1"/>
  <c r="Z673" i="1"/>
  <c r="Z672" i="1"/>
  <c r="Z671" i="1"/>
  <c r="Z670" i="1"/>
  <c r="Z668" i="1"/>
  <c r="Z665" i="1"/>
  <c r="Z664" i="1"/>
  <c r="Z663" i="1"/>
  <c r="Z662" i="1"/>
  <c r="Z661" i="1"/>
  <c r="Z652" i="1"/>
  <c r="Z651" i="1"/>
  <c r="Z647" i="1"/>
  <c r="Z640" i="1"/>
  <c r="Z639" i="1"/>
  <c r="Z638" i="1"/>
  <c r="Z636" i="1"/>
  <c r="Z632" i="1"/>
  <c r="Z625" i="1"/>
  <c r="Z624" i="1"/>
  <c r="Z623" i="1"/>
  <c r="Z616" i="1"/>
  <c r="Z611" i="1"/>
  <c r="Z600" i="1"/>
  <c r="Z586" i="1"/>
  <c r="Z567" i="1"/>
  <c r="Z563" i="1"/>
  <c r="Z556" i="1"/>
  <c r="Z545" i="1"/>
  <c r="Z523" i="1"/>
  <c r="Z522" i="1"/>
  <c r="Z506" i="1"/>
  <c r="Z505" i="1"/>
  <c r="Z489" i="1"/>
  <c r="Z487" i="1"/>
  <c r="Z486" i="1"/>
  <c r="Z485" i="1"/>
  <c r="Z470" i="1"/>
  <c r="Z461" i="1"/>
  <c r="Z456" i="1"/>
  <c r="Z451" i="1"/>
  <c r="Z448" i="1"/>
  <c r="Z447" i="1"/>
  <c r="Z446" i="1"/>
  <c r="Z445" i="1"/>
  <c r="Z430" i="1"/>
  <c r="Z428" i="1"/>
  <c r="Z427" i="1"/>
  <c r="Z426" i="1"/>
  <c r="Z424" i="1"/>
  <c r="Z422" i="1"/>
  <c r="Z420" i="1"/>
  <c r="Z410" i="1"/>
  <c r="Z403" i="1"/>
  <c r="Z398" i="1"/>
  <c r="Z397" i="1"/>
  <c r="Z396" i="1"/>
  <c r="Z395" i="1"/>
  <c r="Z394" i="1"/>
  <c r="Z388" i="1"/>
  <c r="Z384" i="1"/>
  <c r="Z383" i="1"/>
  <c r="Z378" i="1"/>
  <c r="Z377" i="1"/>
  <c r="Z374" i="1"/>
  <c r="Z372" i="1"/>
  <c r="Z371" i="1"/>
  <c r="Z370" i="1"/>
  <c r="Z369" i="1"/>
  <c r="Z362" i="1"/>
  <c r="Z361" i="1"/>
  <c r="Z360" i="1"/>
  <c r="Z359" i="1"/>
  <c r="Z355" i="1"/>
  <c r="Z354" i="1"/>
  <c r="Z353" i="1"/>
  <c r="Z340" i="1"/>
  <c r="Z331" i="1"/>
  <c r="Z330" i="1"/>
  <c r="Z326" i="1"/>
  <c r="Z325" i="1"/>
  <c r="Z321" i="1"/>
  <c r="Z319" i="1"/>
  <c r="Z317" i="1"/>
  <c r="Z308" i="1"/>
  <c r="Z306" i="1"/>
  <c r="Z305" i="1"/>
  <c r="Z304" i="1"/>
  <c r="Z303" i="1"/>
  <c r="Z289" i="1"/>
  <c r="Z286" i="1"/>
  <c r="Z285" i="1"/>
  <c r="Z284" i="1"/>
  <c r="Z283" i="1"/>
  <c r="Z278" i="1"/>
  <c r="Z277" i="1"/>
  <c r="Z276" i="1"/>
  <c r="Z275" i="1"/>
  <c r="Z266" i="1"/>
  <c r="Z259" i="1"/>
  <c r="Z258" i="1"/>
  <c r="Z251" i="1"/>
  <c r="Z250" i="1"/>
  <c r="Z248" i="1"/>
  <c r="Z240" i="1"/>
  <c r="Z239" i="1"/>
  <c r="Z238" i="1"/>
  <c r="Z237" i="1"/>
  <c r="Z236" i="1"/>
  <c r="Z233" i="1"/>
  <c r="Z232" i="1"/>
  <c r="Z217" i="1"/>
  <c r="Z213" i="1"/>
  <c r="Z211" i="1"/>
  <c r="Z210" i="1"/>
  <c r="Z209" i="1"/>
  <c r="Z207" i="1"/>
  <c r="Z206" i="1"/>
  <c r="Z205" i="1"/>
  <c r="Z204" i="1"/>
  <c r="Z203" i="1"/>
  <c r="Z202" i="1"/>
  <c r="Z201" i="1"/>
  <c r="Z200" i="1"/>
  <c r="Z197" i="1"/>
  <c r="Z195" i="1"/>
  <c r="Z187" i="1"/>
  <c r="Z172" i="1"/>
  <c r="Z171" i="1"/>
  <c r="Z168" i="1"/>
  <c r="Z163" i="1"/>
  <c r="Z120" i="1"/>
  <c r="Z109" i="1"/>
  <c r="Z108" i="1"/>
  <c r="Z107" i="1"/>
  <c r="Z106" i="1"/>
  <c r="Z105" i="1"/>
  <c r="Z104" i="1"/>
  <c r="Z102" i="1"/>
  <c r="Z101" i="1"/>
  <c r="Z95" i="1"/>
  <c r="Z94" i="1"/>
  <c r="Z91" i="1"/>
  <c r="Z90" i="1"/>
  <c r="Z89" i="1"/>
  <c r="Z88" i="1"/>
  <c r="Z84" i="1"/>
  <c r="Z83" i="1"/>
  <c r="Z82" i="1"/>
  <c r="Z81" i="1"/>
  <c r="Z80" i="1"/>
  <c r="Z79" i="1"/>
  <c r="Z77" i="1"/>
  <c r="Z76" i="1"/>
  <c r="Z75" i="1"/>
  <c r="Z72" i="1"/>
  <c r="Z71" i="1"/>
  <c r="Z69" i="1"/>
  <c r="Z67" i="1"/>
  <c r="Z55" i="1"/>
  <c r="Z47" i="1"/>
  <c r="Z43" i="1"/>
  <c r="Z42" i="1"/>
  <c r="Z39" i="1"/>
  <c r="Z33" i="1"/>
  <c r="Z32" i="1"/>
  <c r="Z30" i="1"/>
  <c r="Z29" i="1"/>
  <c r="Z26" i="1"/>
  <c r="Z24" i="1"/>
  <c r="Z23" i="1"/>
  <c r="Z21" i="1"/>
  <c r="Z20" i="1"/>
  <c r="Z18" i="1"/>
  <c r="Z17" i="1"/>
  <c r="Z16" i="1"/>
  <c r="Z15" i="1"/>
  <c r="Z13" i="1"/>
  <c r="Z11" i="1"/>
  <c r="Z9" i="1"/>
  <c r="Z8" i="1"/>
  <c r="Z7" i="1"/>
  <c r="Z6" i="1"/>
  <c r="AE1700" i="1"/>
  <c r="AD1700" i="1"/>
  <c r="AC1700" i="1"/>
  <c r="AB1700" i="1"/>
  <c r="AE1695" i="1"/>
  <c r="AD1695" i="1"/>
  <c r="AC1695" i="1"/>
  <c r="AB1695" i="1"/>
  <c r="AE1692" i="1"/>
  <c r="AD1692" i="1"/>
  <c r="AC1692" i="1"/>
  <c r="AB1692" i="1"/>
  <c r="AE1691" i="1"/>
  <c r="AD1691" i="1"/>
  <c r="AC1691" i="1"/>
  <c r="AB1691" i="1"/>
  <c r="AE1681" i="1"/>
  <c r="AD1681" i="1"/>
  <c r="AC1681" i="1"/>
  <c r="AB1681" i="1"/>
  <c r="AE1672" i="1"/>
  <c r="AD1672" i="1"/>
  <c r="AC1672" i="1"/>
  <c r="AB1672" i="1"/>
  <c r="AE1650" i="1"/>
  <c r="AD1650" i="1"/>
  <c r="AC1650" i="1"/>
  <c r="AB1650" i="1"/>
  <c r="AE1638" i="1"/>
  <c r="AD1638" i="1"/>
  <c r="AC1638" i="1"/>
  <c r="AB1638" i="1"/>
  <c r="AE1636" i="1"/>
  <c r="AD1636" i="1"/>
  <c r="AC1636" i="1"/>
  <c r="AB1636" i="1"/>
  <c r="AE1622" i="1"/>
  <c r="AD1622" i="1"/>
  <c r="AC1622" i="1"/>
  <c r="AB1622" i="1"/>
  <c r="AE1604" i="1"/>
  <c r="AD1604" i="1"/>
  <c r="AC1604" i="1"/>
  <c r="AB1604" i="1"/>
  <c r="AE1603" i="1"/>
  <c r="AD1603" i="1"/>
  <c r="AC1603" i="1"/>
  <c r="AB1603" i="1"/>
  <c r="AE1599" i="1"/>
  <c r="AD1599" i="1"/>
  <c r="AC1599" i="1"/>
  <c r="AB1599" i="1"/>
  <c r="AE1598" i="1"/>
  <c r="AD1598" i="1"/>
  <c r="AC1598" i="1"/>
  <c r="AB1598" i="1"/>
  <c r="AE1597" i="1"/>
  <c r="AD1597" i="1"/>
  <c r="AC1597" i="1"/>
  <c r="AB1597" i="1"/>
  <c r="AE1596" i="1"/>
  <c r="AD1596" i="1"/>
  <c r="AC1596" i="1"/>
  <c r="AB1596" i="1"/>
  <c r="AE1589" i="1"/>
  <c r="AD1589" i="1"/>
  <c r="AC1589" i="1"/>
  <c r="AB1589" i="1"/>
  <c r="AE1560" i="1"/>
  <c r="AD1560" i="1"/>
  <c r="AC1560" i="1"/>
  <c r="AB1560" i="1"/>
  <c r="AE1543" i="1"/>
  <c r="AD1543" i="1"/>
  <c r="AC1543" i="1"/>
  <c r="AB1543" i="1"/>
  <c r="AE1532" i="1"/>
  <c r="AD1532" i="1"/>
  <c r="AC1532" i="1"/>
  <c r="AB1532" i="1"/>
  <c r="AE1530" i="1"/>
  <c r="AD1530" i="1"/>
  <c r="AC1530" i="1"/>
  <c r="AB1530" i="1"/>
  <c r="AE1529" i="1"/>
  <c r="AD1529" i="1"/>
  <c r="AC1529" i="1"/>
  <c r="AB1529" i="1"/>
  <c r="AE1511" i="1"/>
  <c r="AD1511" i="1"/>
  <c r="AC1511" i="1"/>
  <c r="AB1511" i="1"/>
  <c r="AE1506" i="1"/>
  <c r="AD1506" i="1"/>
  <c r="AC1506" i="1"/>
  <c r="AB1506" i="1"/>
  <c r="AE1498" i="1"/>
  <c r="AD1498" i="1"/>
  <c r="AC1498" i="1"/>
  <c r="AB1498" i="1"/>
  <c r="AE1494" i="1"/>
  <c r="AD1494" i="1"/>
  <c r="AC1494" i="1"/>
  <c r="AB1494" i="1"/>
  <c r="AE1488" i="1"/>
  <c r="AD1488" i="1"/>
  <c r="AC1488" i="1"/>
  <c r="AB1488" i="1"/>
  <c r="AE1487" i="1"/>
  <c r="AD1487" i="1"/>
  <c r="AC1487" i="1"/>
  <c r="AB1487" i="1"/>
  <c r="AE1484" i="1"/>
  <c r="AD1484" i="1"/>
  <c r="AC1484" i="1"/>
  <c r="AB1484" i="1"/>
  <c r="AE1483" i="1"/>
  <c r="AD1483" i="1"/>
  <c r="AC1483" i="1"/>
  <c r="AB1483" i="1"/>
  <c r="AE1482" i="1"/>
  <c r="AD1482" i="1"/>
  <c r="AC1482" i="1"/>
  <c r="AB1482" i="1"/>
  <c r="AE1476" i="1"/>
  <c r="AD1476" i="1"/>
  <c r="AC1476" i="1"/>
  <c r="AB1476" i="1"/>
  <c r="AE1475" i="1"/>
  <c r="AD1475" i="1"/>
  <c r="AC1475" i="1"/>
  <c r="AB1475" i="1"/>
  <c r="AE1474" i="1"/>
  <c r="AD1474" i="1"/>
  <c r="AC1474" i="1"/>
  <c r="AB1474" i="1"/>
  <c r="AE1464" i="1"/>
  <c r="AD1464" i="1"/>
  <c r="AC1464" i="1"/>
  <c r="AB1464" i="1"/>
  <c r="AE1461" i="1"/>
  <c r="AD1461" i="1"/>
  <c r="AC1461" i="1"/>
  <c r="AB1461" i="1"/>
  <c r="AE1459" i="1"/>
  <c r="AD1459" i="1"/>
  <c r="AC1459" i="1"/>
  <c r="AB1459" i="1"/>
  <c r="AE1458" i="1"/>
  <c r="AD1458" i="1"/>
  <c r="AC1458" i="1"/>
  <c r="AB1458" i="1"/>
  <c r="AE1457" i="1"/>
  <c r="AD1457" i="1"/>
  <c r="AC1457" i="1"/>
  <c r="AB1457" i="1"/>
  <c r="AE1456" i="1"/>
  <c r="AD1456" i="1"/>
  <c r="AC1456" i="1"/>
  <c r="AB1456" i="1"/>
  <c r="AE1455" i="1"/>
  <c r="AD1455" i="1"/>
  <c r="AC1455" i="1"/>
  <c r="AB1455" i="1"/>
  <c r="AE1453" i="1"/>
  <c r="AD1453" i="1"/>
  <c r="AC1453" i="1"/>
  <c r="AB1453" i="1"/>
  <c r="AE1428" i="1"/>
  <c r="AD1428" i="1"/>
  <c r="AC1428" i="1"/>
  <c r="AB1428" i="1"/>
  <c r="AE1422" i="1"/>
  <c r="AD1422" i="1"/>
  <c r="AC1422" i="1"/>
  <c r="AB1422" i="1"/>
  <c r="AE1421" i="1"/>
  <c r="AD1421" i="1"/>
  <c r="AC1421" i="1"/>
  <c r="AB1421" i="1"/>
  <c r="AE1420" i="1"/>
  <c r="AD1420" i="1"/>
  <c r="AC1420" i="1"/>
  <c r="AB1420" i="1"/>
  <c r="AE1406" i="1"/>
  <c r="AD1406" i="1"/>
  <c r="AC1406" i="1"/>
  <c r="AB1406" i="1"/>
  <c r="AE1405" i="1"/>
  <c r="AD1405" i="1"/>
  <c r="AC1405" i="1"/>
  <c r="AB1405" i="1"/>
  <c r="AE1360" i="1"/>
  <c r="AD1360" i="1"/>
  <c r="AC1360" i="1"/>
  <c r="AB1360" i="1"/>
  <c r="AE1348" i="1"/>
  <c r="AD1348" i="1"/>
  <c r="AC1348" i="1"/>
  <c r="AB1348" i="1"/>
  <c r="AE1347" i="1"/>
  <c r="AD1347" i="1"/>
  <c r="AC1347" i="1"/>
  <c r="AB1347" i="1"/>
  <c r="AE1346" i="1"/>
  <c r="AD1346" i="1"/>
  <c r="AC1346" i="1"/>
  <c r="AB1346" i="1"/>
  <c r="AE1318" i="1"/>
  <c r="AD1318" i="1"/>
  <c r="AC1318" i="1"/>
  <c r="AB1318" i="1"/>
  <c r="AE1317" i="1"/>
  <c r="AD1317" i="1"/>
  <c r="AC1317" i="1"/>
  <c r="AB1317" i="1"/>
  <c r="AE1309" i="1"/>
  <c r="AD1309" i="1"/>
  <c r="AC1309" i="1"/>
  <c r="AB1309" i="1"/>
  <c r="AE1308" i="1"/>
  <c r="AD1308" i="1"/>
  <c r="AC1308" i="1"/>
  <c r="AB1308" i="1"/>
  <c r="AE1292" i="1"/>
  <c r="AD1292" i="1"/>
  <c r="AC1292" i="1"/>
  <c r="AB1292" i="1"/>
  <c r="AE1289" i="1"/>
  <c r="AD1289" i="1"/>
  <c r="AC1289" i="1"/>
  <c r="AB1289" i="1"/>
  <c r="AE1279" i="1"/>
  <c r="AD1279" i="1"/>
  <c r="AC1279" i="1"/>
  <c r="AB1279" i="1"/>
  <c r="AE1262" i="1"/>
  <c r="AD1262" i="1"/>
  <c r="AC1262" i="1"/>
  <c r="AB1262" i="1"/>
  <c r="AE1253" i="1"/>
  <c r="AD1253" i="1"/>
  <c r="AC1253" i="1"/>
  <c r="AB1253" i="1"/>
  <c r="AE1251" i="1"/>
  <c r="AD1251" i="1"/>
  <c r="AC1251" i="1"/>
  <c r="AB1251" i="1"/>
  <c r="AE1247" i="1"/>
  <c r="AD1247" i="1"/>
  <c r="AC1247" i="1"/>
  <c r="AB1247" i="1"/>
  <c r="AE1237" i="1"/>
  <c r="AD1237" i="1"/>
  <c r="AC1237" i="1"/>
  <c r="AB1237" i="1"/>
  <c r="AE1233" i="1"/>
  <c r="AD1233" i="1"/>
  <c r="AC1233" i="1"/>
  <c r="AB1233" i="1"/>
  <c r="AE1218" i="1"/>
  <c r="AD1218" i="1"/>
  <c r="AC1218" i="1"/>
  <c r="AB1218" i="1"/>
  <c r="AE1217" i="1"/>
  <c r="AD1217" i="1"/>
  <c r="AC1217" i="1"/>
  <c r="AB1217" i="1"/>
  <c r="AE1204" i="1"/>
  <c r="AD1204" i="1"/>
  <c r="AC1204" i="1"/>
  <c r="AB1204" i="1"/>
  <c r="AE1200" i="1"/>
  <c r="AD1200" i="1"/>
  <c r="AC1200" i="1"/>
  <c r="AB1200" i="1"/>
  <c r="AE1186" i="1"/>
  <c r="AD1186" i="1"/>
  <c r="AC1186" i="1"/>
  <c r="AB1186" i="1"/>
  <c r="AE1169" i="1"/>
  <c r="AD1169" i="1"/>
  <c r="AC1169" i="1"/>
  <c r="AB1169" i="1"/>
  <c r="AE1167" i="1"/>
  <c r="AD1167" i="1"/>
  <c r="AC1167" i="1"/>
  <c r="AB1167" i="1"/>
  <c r="AE1164" i="1"/>
  <c r="AD1164" i="1"/>
  <c r="AC1164" i="1"/>
  <c r="AB1164" i="1"/>
  <c r="AE1162" i="1"/>
  <c r="AD1162" i="1"/>
  <c r="AC1162" i="1"/>
  <c r="AB1162" i="1"/>
  <c r="AE1161" i="1"/>
  <c r="AD1161" i="1"/>
  <c r="AC1161" i="1"/>
  <c r="AB1161" i="1"/>
  <c r="AE1131" i="1"/>
  <c r="AD1131" i="1"/>
  <c r="AC1131" i="1"/>
  <c r="AB1131" i="1"/>
  <c r="AE1125" i="1"/>
  <c r="AD1125" i="1"/>
  <c r="AC1125" i="1"/>
  <c r="AB1125" i="1"/>
  <c r="AE1116" i="1"/>
  <c r="AD1116" i="1"/>
  <c r="AC1116" i="1"/>
  <c r="AB1116" i="1"/>
  <c r="AE1113" i="1"/>
  <c r="AD1113" i="1"/>
  <c r="AC1113" i="1"/>
  <c r="AB1113" i="1"/>
  <c r="AE1112" i="1"/>
  <c r="AD1112" i="1"/>
  <c r="AC1112" i="1"/>
  <c r="AB1112" i="1"/>
  <c r="AE1104" i="1"/>
  <c r="AD1104" i="1"/>
  <c r="AC1104" i="1"/>
  <c r="AB1104" i="1"/>
  <c r="AD1077" i="1"/>
  <c r="AC1077" i="1"/>
  <c r="AB1077" i="1"/>
  <c r="AE1076" i="1"/>
  <c r="AD1076" i="1"/>
  <c r="AC1076" i="1"/>
  <c r="AB1076" i="1"/>
  <c r="AE1073" i="1"/>
  <c r="AD1073" i="1"/>
  <c r="AC1073" i="1"/>
  <c r="AB1073" i="1"/>
  <c r="AE1058" i="1"/>
  <c r="AD1058" i="1"/>
  <c r="AC1058" i="1"/>
  <c r="AB1058" i="1"/>
  <c r="AE1057" i="1"/>
  <c r="AD1057" i="1"/>
  <c r="AC1057" i="1"/>
  <c r="AB1057" i="1"/>
  <c r="AE1056" i="1"/>
  <c r="AD1056" i="1"/>
  <c r="AC1056" i="1"/>
  <c r="AB1056" i="1"/>
  <c r="AE1055" i="1"/>
  <c r="AD1055" i="1"/>
  <c r="AC1055" i="1"/>
  <c r="AB1055" i="1"/>
  <c r="AE948" i="1"/>
  <c r="AD948" i="1"/>
  <c r="AC948" i="1"/>
  <c r="AB948" i="1"/>
  <c r="AE947" i="1"/>
  <c r="AD947" i="1"/>
  <c r="AC947" i="1"/>
  <c r="AB947" i="1"/>
  <c r="AE946" i="1"/>
  <c r="AD946" i="1"/>
  <c r="AC946" i="1"/>
  <c r="AB946" i="1"/>
  <c r="AE945" i="1"/>
  <c r="AD945" i="1"/>
  <c r="AC945" i="1"/>
  <c r="AB945" i="1"/>
  <c r="AE944" i="1"/>
  <c r="AD944" i="1"/>
  <c r="AC944" i="1"/>
  <c r="AB944" i="1"/>
  <c r="AE943" i="1"/>
  <c r="AD943" i="1"/>
  <c r="AC943" i="1"/>
  <c r="AB943" i="1"/>
  <c r="AE942" i="1"/>
  <c r="AD942" i="1"/>
  <c r="AC942" i="1"/>
  <c r="AB942" i="1"/>
  <c r="AE941" i="1"/>
  <c r="AD941" i="1"/>
  <c r="AC941" i="1"/>
  <c r="AB941" i="1"/>
  <c r="AE940" i="1"/>
  <c r="AD940" i="1"/>
  <c r="AC940" i="1"/>
  <c r="AB940" i="1"/>
  <c r="AE939" i="1"/>
  <c r="AD939" i="1"/>
  <c r="AC939" i="1"/>
  <c r="AB939" i="1"/>
  <c r="AE938" i="1"/>
  <c r="AD938" i="1"/>
  <c r="AC938" i="1"/>
  <c r="AB938" i="1"/>
  <c r="AE900" i="1"/>
  <c r="AD900" i="1"/>
  <c r="AC900" i="1"/>
  <c r="AB900" i="1"/>
  <c r="AE891" i="1"/>
  <c r="AD891" i="1"/>
  <c r="AC891" i="1"/>
  <c r="AB891" i="1"/>
  <c r="AE886" i="1"/>
  <c r="AD886" i="1"/>
  <c r="AC886" i="1"/>
  <c r="AB886" i="1"/>
  <c r="AE885" i="1"/>
  <c r="AD885" i="1"/>
  <c r="AC885" i="1"/>
  <c r="AB885" i="1"/>
  <c r="AE881" i="1"/>
  <c r="AD881" i="1"/>
  <c r="AC881" i="1"/>
  <c r="AB881" i="1"/>
  <c r="AE877" i="1"/>
  <c r="AD877" i="1"/>
  <c r="AC877" i="1"/>
  <c r="AB877" i="1"/>
  <c r="AE870" i="1"/>
  <c r="AD870" i="1"/>
  <c r="AC870" i="1"/>
  <c r="AB870" i="1"/>
  <c r="AE869" i="1"/>
  <c r="AD869" i="1"/>
  <c r="AC869" i="1"/>
  <c r="AB869" i="1"/>
  <c r="AE860" i="1"/>
  <c r="AD860" i="1"/>
  <c r="AC860" i="1"/>
  <c r="AB860" i="1"/>
  <c r="AE858" i="1"/>
  <c r="AD858" i="1"/>
  <c r="AC858" i="1"/>
  <c r="AB858" i="1"/>
  <c r="AE852" i="1"/>
  <c r="AD852" i="1"/>
  <c r="AC852" i="1"/>
  <c r="AB852" i="1"/>
  <c r="AE850" i="1"/>
  <c r="AD850" i="1"/>
  <c r="AC850" i="1"/>
  <c r="AB850" i="1"/>
  <c r="AE825" i="1"/>
  <c r="AD825" i="1"/>
  <c r="AC825" i="1"/>
  <c r="AB825" i="1"/>
  <c r="AE810" i="1"/>
  <c r="AD810" i="1"/>
  <c r="AC810" i="1"/>
  <c r="AB810" i="1"/>
  <c r="AE768" i="1"/>
  <c r="AD768" i="1"/>
  <c r="AC768" i="1"/>
  <c r="AB768" i="1"/>
  <c r="AE761" i="1"/>
  <c r="AD761" i="1"/>
  <c r="AC761" i="1"/>
  <c r="AB761" i="1"/>
  <c r="AE759" i="1"/>
  <c r="AD759" i="1"/>
  <c r="AC759" i="1"/>
  <c r="AB759" i="1"/>
  <c r="AE758" i="1"/>
  <c r="AD758" i="1"/>
  <c r="AC758" i="1"/>
  <c r="AB758" i="1"/>
  <c r="AE742" i="1"/>
  <c r="AD742" i="1"/>
  <c r="AC742" i="1"/>
  <c r="AB742" i="1"/>
  <c r="AE728" i="1"/>
  <c r="AD728" i="1"/>
  <c r="AC728" i="1"/>
  <c r="AB728" i="1"/>
  <c r="AE727" i="1"/>
  <c r="AD727" i="1"/>
  <c r="AC727" i="1"/>
  <c r="AB727" i="1"/>
  <c r="AE725" i="1"/>
  <c r="AD725" i="1"/>
  <c r="AC725" i="1"/>
  <c r="AB725" i="1"/>
  <c r="AE715" i="1"/>
  <c r="AD715" i="1"/>
  <c r="AC715" i="1"/>
  <c r="AB715" i="1"/>
  <c r="AE714" i="1"/>
  <c r="AD714" i="1"/>
  <c r="AC714" i="1"/>
  <c r="AB714" i="1"/>
  <c r="AE681" i="1"/>
  <c r="AD681" i="1"/>
  <c r="AC681" i="1"/>
  <c r="AB681" i="1"/>
  <c r="AE660" i="1"/>
  <c r="AD660" i="1"/>
  <c r="AC660" i="1"/>
  <c r="AB660" i="1"/>
  <c r="AE659" i="1"/>
  <c r="AD659" i="1"/>
  <c r="AC659" i="1"/>
  <c r="AB659" i="1"/>
  <c r="AE658" i="1"/>
  <c r="AD658" i="1"/>
  <c r="AC658" i="1"/>
  <c r="AB658" i="1"/>
  <c r="AE657" i="1"/>
  <c r="AD657" i="1"/>
  <c r="AC657" i="1"/>
  <c r="AB657" i="1"/>
  <c r="AE656" i="1"/>
  <c r="AD656" i="1"/>
  <c r="AC656" i="1"/>
  <c r="AB656" i="1"/>
  <c r="AE655" i="1"/>
  <c r="AD655" i="1"/>
  <c r="AC655" i="1"/>
  <c r="AB655" i="1"/>
  <c r="AE654" i="1"/>
  <c r="AD654" i="1"/>
  <c r="AC654" i="1"/>
  <c r="AB654" i="1"/>
  <c r="AE653" i="1"/>
  <c r="AD653" i="1"/>
  <c r="AC653" i="1"/>
  <c r="AB653" i="1"/>
  <c r="AE645" i="1"/>
  <c r="AD645" i="1"/>
  <c r="AC645" i="1"/>
  <c r="AB645" i="1"/>
  <c r="AE644" i="1"/>
  <c r="AD644" i="1"/>
  <c r="AC644" i="1"/>
  <c r="AB644" i="1"/>
  <c r="AE643" i="1"/>
  <c r="AD643" i="1"/>
  <c r="AC643" i="1"/>
  <c r="AB643" i="1"/>
  <c r="AE633" i="1"/>
  <c r="AD633" i="1"/>
  <c r="AC633" i="1"/>
  <c r="AB633" i="1"/>
  <c r="AE620" i="1"/>
  <c r="AD620" i="1"/>
  <c r="AC620" i="1"/>
  <c r="AB620" i="1"/>
  <c r="AE579" i="1"/>
  <c r="AD579" i="1"/>
  <c r="AC579" i="1"/>
  <c r="AB579" i="1"/>
  <c r="AE568" i="1"/>
  <c r="AD568" i="1"/>
  <c r="AC568" i="1"/>
  <c r="AB568" i="1"/>
  <c r="AE566" i="1"/>
  <c r="AD566" i="1"/>
  <c r="AC566" i="1"/>
  <c r="AB566" i="1"/>
  <c r="AE544" i="1"/>
  <c r="AD544" i="1"/>
  <c r="AC544" i="1"/>
  <c r="AB544" i="1"/>
  <c r="AE526" i="1"/>
  <c r="AD526" i="1"/>
  <c r="AC526" i="1"/>
  <c r="AB526" i="1"/>
  <c r="AE525" i="1"/>
  <c r="AD525" i="1"/>
  <c r="AC525" i="1"/>
  <c r="AB525" i="1"/>
  <c r="AE517" i="1"/>
  <c r="AD517" i="1"/>
  <c r="AC517" i="1"/>
  <c r="AB517" i="1"/>
  <c r="AE511" i="1"/>
  <c r="AD511" i="1"/>
  <c r="AC511" i="1"/>
  <c r="AB511" i="1"/>
  <c r="AE476" i="1"/>
  <c r="AD476" i="1"/>
  <c r="AC476" i="1"/>
  <c r="AB476" i="1"/>
  <c r="AE475" i="1"/>
  <c r="AD475" i="1"/>
  <c r="AC475" i="1"/>
  <c r="AB475" i="1"/>
  <c r="AE468" i="1"/>
  <c r="AD468" i="1"/>
  <c r="AC468" i="1"/>
  <c r="AB468" i="1"/>
  <c r="AE465" i="1"/>
  <c r="AD465" i="1"/>
  <c r="AC465" i="1"/>
  <c r="AB465" i="1"/>
  <c r="AE460" i="1"/>
  <c r="AD460" i="1"/>
  <c r="AC460" i="1"/>
  <c r="AB460" i="1"/>
  <c r="AE459" i="1"/>
  <c r="AD459" i="1"/>
  <c r="AC459" i="1"/>
  <c r="AB459" i="1"/>
  <c r="AE458" i="1"/>
  <c r="AD458" i="1"/>
  <c r="AC458" i="1"/>
  <c r="AB458" i="1"/>
  <c r="AE455" i="1"/>
  <c r="AD455" i="1"/>
  <c r="AC455" i="1"/>
  <c r="AB455" i="1"/>
  <c r="AE452" i="1"/>
  <c r="AD452" i="1"/>
  <c r="AC452" i="1"/>
  <c r="AB452" i="1"/>
  <c r="AE431" i="1"/>
  <c r="AD431" i="1"/>
  <c r="AC431" i="1"/>
  <c r="AB431" i="1"/>
  <c r="AE429" i="1"/>
  <c r="AD429" i="1"/>
  <c r="AC429" i="1"/>
  <c r="AB429" i="1"/>
  <c r="AE411" i="1"/>
  <c r="AD411" i="1"/>
  <c r="AC411" i="1"/>
  <c r="AB411" i="1"/>
  <c r="AE390" i="1"/>
  <c r="AD390" i="1"/>
  <c r="AC390" i="1"/>
  <c r="AB390" i="1"/>
  <c r="AE389" i="1"/>
  <c r="AD389" i="1"/>
  <c r="AC389" i="1"/>
  <c r="AB389" i="1"/>
  <c r="AE386" i="1"/>
  <c r="AD386" i="1"/>
  <c r="AC386" i="1"/>
  <c r="AB386" i="1"/>
  <c r="AE365" i="1"/>
  <c r="AD365" i="1"/>
  <c r="AC365" i="1"/>
  <c r="AB365" i="1"/>
  <c r="AE364" i="1"/>
  <c r="AD364" i="1"/>
  <c r="AC364" i="1"/>
  <c r="AB364" i="1"/>
  <c r="AE352" i="1"/>
  <c r="AD352" i="1"/>
  <c r="AC352" i="1"/>
  <c r="AB352" i="1"/>
  <c r="AE329" i="1"/>
  <c r="AD329" i="1"/>
  <c r="AC329" i="1"/>
  <c r="AB329" i="1"/>
  <c r="AE328" i="1"/>
  <c r="AD328" i="1"/>
  <c r="AC328" i="1"/>
  <c r="AB328" i="1"/>
  <c r="AE327" i="1"/>
  <c r="AD327" i="1"/>
  <c r="AC327" i="1"/>
  <c r="AB327" i="1"/>
  <c r="AE324" i="1"/>
  <c r="AD324" i="1"/>
  <c r="AC324" i="1"/>
  <c r="AB324" i="1"/>
  <c r="AE309" i="1"/>
  <c r="AD309" i="1"/>
  <c r="AC309" i="1"/>
  <c r="AB309" i="1"/>
  <c r="AE307" i="1"/>
  <c r="AD307" i="1"/>
  <c r="AC307" i="1"/>
  <c r="AB307" i="1"/>
  <c r="AE287" i="1"/>
  <c r="AD287" i="1"/>
  <c r="AC287" i="1"/>
  <c r="AB287" i="1"/>
  <c r="AE262" i="1"/>
  <c r="AD262" i="1"/>
  <c r="AC262" i="1"/>
  <c r="AB262" i="1"/>
  <c r="AE249" i="1"/>
  <c r="AD249" i="1"/>
  <c r="AC249" i="1"/>
  <c r="AB249" i="1"/>
  <c r="AE247" i="1"/>
  <c r="AD247" i="1"/>
  <c r="AC247" i="1"/>
  <c r="AB247" i="1"/>
  <c r="AE230" i="1"/>
  <c r="AD230" i="1"/>
  <c r="AC230" i="1"/>
  <c r="AB230" i="1"/>
  <c r="AE228" i="1"/>
  <c r="AD228" i="1"/>
  <c r="AC228" i="1"/>
  <c r="AB228" i="1"/>
  <c r="AE227" i="1"/>
  <c r="AD227" i="1"/>
  <c r="AC227" i="1"/>
  <c r="AB227" i="1"/>
  <c r="AE225" i="1"/>
  <c r="AD225" i="1"/>
  <c r="AC225" i="1"/>
  <c r="AB225" i="1"/>
  <c r="AE224" i="1"/>
  <c r="AD224" i="1"/>
  <c r="AC224" i="1"/>
  <c r="AB224" i="1"/>
  <c r="AE222" i="1"/>
  <c r="AD222" i="1"/>
  <c r="AC222" i="1"/>
  <c r="AB222" i="1"/>
  <c r="AE199" i="1"/>
  <c r="AD199" i="1"/>
  <c r="AC199" i="1"/>
  <c r="AB199" i="1"/>
  <c r="AE196" i="1"/>
  <c r="AD196" i="1"/>
  <c r="AC196" i="1"/>
  <c r="AB196" i="1"/>
  <c r="AE192" i="1"/>
  <c r="AD192" i="1"/>
  <c r="AC192" i="1"/>
  <c r="AB192" i="1"/>
  <c r="AE188" i="1"/>
  <c r="AD188" i="1"/>
  <c r="AC188" i="1"/>
  <c r="AB188" i="1"/>
  <c r="AE186" i="1"/>
  <c r="AD186" i="1"/>
  <c r="AC186" i="1"/>
  <c r="AB186" i="1"/>
  <c r="AE174" i="1"/>
  <c r="AD174" i="1"/>
  <c r="AC174" i="1"/>
  <c r="AB174" i="1"/>
  <c r="AE165" i="1"/>
  <c r="AD165" i="1"/>
  <c r="AC165" i="1"/>
  <c r="AB165" i="1"/>
  <c r="AE164" i="1"/>
  <c r="AD164" i="1"/>
  <c r="AC164" i="1"/>
  <c r="AB164" i="1"/>
  <c r="AE158" i="1"/>
  <c r="AD158" i="1"/>
  <c r="AC158" i="1"/>
  <c r="AB158" i="1"/>
  <c r="AE157" i="1"/>
  <c r="AD157" i="1"/>
  <c r="AC157" i="1"/>
  <c r="AB157" i="1"/>
  <c r="AE156" i="1"/>
  <c r="AD156" i="1"/>
  <c r="AC156" i="1"/>
  <c r="AB156" i="1"/>
  <c r="AE154" i="1"/>
  <c r="AD154" i="1"/>
  <c r="AC154" i="1"/>
  <c r="AB154" i="1"/>
  <c r="AE141" i="1"/>
  <c r="AD141" i="1"/>
  <c r="AC141" i="1"/>
  <c r="AB141" i="1"/>
  <c r="AE140" i="1"/>
  <c r="AD140" i="1"/>
  <c r="AC140" i="1"/>
  <c r="AB140" i="1"/>
  <c r="AE131" i="1"/>
  <c r="AD131" i="1"/>
  <c r="AC131" i="1"/>
  <c r="AB131" i="1"/>
  <c r="AE56" i="1"/>
  <c r="AD56" i="1"/>
  <c r="AC56" i="1"/>
  <c r="AB56" i="1"/>
  <c r="AE51" i="1"/>
  <c r="AD51" i="1"/>
  <c r="AC51" i="1"/>
  <c r="AB51" i="1"/>
  <c r="AE50" i="1"/>
  <c r="AD50" i="1"/>
  <c r="AC50" i="1"/>
  <c r="AB50" i="1"/>
  <c r="AE48" i="1"/>
  <c r="AD48" i="1"/>
  <c r="AC48" i="1"/>
  <c r="AB48" i="1"/>
  <c r="AE28" i="1"/>
  <c r="AC28" i="1"/>
  <c r="AB28" i="1"/>
  <c r="AD19" i="1"/>
  <c r="AC19" i="1"/>
  <c r="AB19" i="1"/>
  <c r="L38" i="2"/>
  <c r="M38" i="2"/>
  <c r="Z1709" i="1" l="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5" i="1"/>
  <c r="Y1695" i="1"/>
  <c r="Z1694" i="1"/>
  <c r="Y1694" i="1"/>
  <c r="Z1693" i="1"/>
  <c r="Y1693" i="1"/>
  <c r="Z1692" i="1"/>
  <c r="Y1692" i="1"/>
  <c r="Z1691" i="1"/>
  <c r="Y1691" i="1"/>
  <c r="Z1688" i="1"/>
  <c r="Y1688" i="1"/>
  <c r="Z1683" i="1"/>
  <c r="Y1683" i="1"/>
  <c r="Z1681" i="1"/>
  <c r="Y1681" i="1"/>
  <c r="Z1680" i="1"/>
  <c r="Y1680" i="1"/>
  <c r="Z1678" i="1"/>
  <c r="Y1678" i="1"/>
  <c r="Z1676" i="1"/>
  <c r="Y1676" i="1"/>
  <c r="Z1675" i="1"/>
  <c r="Y1675" i="1"/>
  <c r="Z1673" i="1"/>
  <c r="Y1673" i="1"/>
  <c r="Z1672" i="1"/>
  <c r="Y1672" i="1"/>
  <c r="Z1670" i="1"/>
  <c r="Y1670" i="1"/>
  <c r="Z1666" i="1"/>
  <c r="Y1666" i="1"/>
  <c r="Z1665" i="1"/>
  <c r="Y1665" i="1"/>
  <c r="Z1664" i="1"/>
  <c r="Y1664" i="1"/>
  <c r="Z1662" i="1"/>
  <c r="Y1662" i="1"/>
  <c r="Z1661" i="1"/>
  <c r="Y1661" i="1"/>
  <c r="Z1660" i="1"/>
  <c r="Y1660" i="1"/>
  <c r="Z1653" i="1"/>
  <c r="Y1653" i="1"/>
  <c r="Z1650" i="1"/>
  <c r="Y1650" i="1"/>
  <c r="Z1649" i="1"/>
  <c r="Y1649" i="1"/>
  <c r="Y1648" i="1"/>
  <c r="Z1646" i="1"/>
  <c r="Y1646" i="1"/>
  <c r="Y1637" i="1"/>
  <c r="Z1633" i="1"/>
  <c r="Y1633" i="1"/>
  <c r="Z1630" i="1"/>
  <c r="Y1630" i="1"/>
  <c r="Y1628" i="1"/>
  <c r="Y1625" i="1"/>
  <c r="Y1624" i="1"/>
  <c r="Y1623" i="1"/>
  <c r="Y1617" i="1"/>
  <c r="Y1616" i="1"/>
  <c r="Y1615" i="1"/>
  <c r="Y1613" i="1"/>
  <c r="Z1603" i="1"/>
  <c r="Y1603" i="1"/>
  <c r="Y1602" i="1"/>
  <c r="Z1600" i="1"/>
  <c r="Y1600" i="1"/>
  <c r="Z1599" i="1"/>
  <c r="Y1599" i="1"/>
  <c r="Z1593" i="1"/>
  <c r="Y1593" i="1"/>
  <c r="Z1590" i="1"/>
  <c r="Y1590" i="1"/>
  <c r="Z1589" i="1"/>
  <c r="Y1589" i="1"/>
  <c r="Z1588" i="1"/>
  <c r="Y1588" i="1"/>
  <c r="Z1587" i="1"/>
  <c r="Y1587" i="1"/>
  <c r="Y1586" i="1"/>
  <c r="Y1585" i="1"/>
  <c r="Z1584" i="1"/>
  <c r="Y1584" i="1"/>
  <c r="Y1583" i="1"/>
  <c r="Z1582" i="1"/>
  <c r="Y1582" i="1"/>
  <c r="Y1581" i="1"/>
  <c r="Z1580" i="1"/>
  <c r="Y1580" i="1"/>
  <c r="Y1577" i="1"/>
  <c r="Z1573" i="1"/>
  <c r="Y1573" i="1"/>
  <c r="Y1570" i="1"/>
  <c r="Z1569" i="1"/>
  <c r="Y1569" i="1"/>
  <c r="Z1568" i="1"/>
  <c r="Y1568" i="1"/>
  <c r="Z1566" i="1"/>
  <c r="Y1566" i="1"/>
  <c r="Y1565" i="1"/>
  <c r="Z1559" i="1"/>
  <c r="Y1559" i="1"/>
  <c r="Z1558" i="1"/>
  <c r="Y1558" i="1"/>
  <c r="Y1557" i="1"/>
  <c r="Z1556" i="1"/>
  <c r="Y1556" i="1"/>
  <c r="Z1542" i="1"/>
  <c r="Y1542" i="1"/>
  <c r="Z1541" i="1"/>
  <c r="Y1541" i="1"/>
  <c r="Z1540" i="1"/>
  <c r="Y1540" i="1"/>
  <c r="Z1539" i="1"/>
  <c r="Y1539" i="1"/>
  <c r="Z1531" i="1"/>
  <c r="Y1531" i="1"/>
  <c r="Z1527" i="1"/>
  <c r="Y1527" i="1"/>
  <c r="Z1526" i="1"/>
  <c r="Y1526" i="1"/>
  <c r="Z1524" i="1"/>
  <c r="Y1524" i="1"/>
  <c r="Z1523" i="1"/>
  <c r="Y1523" i="1"/>
  <c r="Z1518" i="1"/>
  <c r="Y1518" i="1"/>
  <c r="Z1517" i="1"/>
  <c r="Y1517" i="1"/>
  <c r="Y1515" i="1"/>
  <c r="Y1514" i="1"/>
  <c r="Z1512" i="1"/>
  <c r="Y1512" i="1"/>
  <c r="Z1510" i="1"/>
  <c r="Y1510" i="1"/>
  <c r="Z1509" i="1"/>
  <c r="Y1509" i="1"/>
  <c r="Z1508" i="1"/>
  <c r="Y1508" i="1"/>
  <c r="Y1507" i="1"/>
  <c r="Z1503" i="1"/>
  <c r="Y1503" i="1"/>
  <c r="Z1499" i="1"/>
  <c r="Y1499" i="1"/>
  <c r="Z1496" i="1"/>
  <c r="Y1496" i="1"/>
  <c r="Z1495" i="1"/>
  <c r="Y1495" i="1"/>
  <c r="Z1494" i="1"/>
  <c r="Y1494" i="1"/>
  <c r="Y1492" i="1"/>
  <c r="Z1491" i="1"/>
  <c r="Y1491" i="1"/>
  <c r="Z1490" i="1"/>
  <c r="Y1490" i="1"/>
  <c r="Z1485" i="1"/>
  <c r="Y1485" i="1"/>
  <c r="Z1482" i="1"/>
  <c r="Y1482" i="1"/>
  <c r="Z1469" i="1"/>
  <c r="Y1469" i="1"/>
  <c r="Z1467" i="1"/>
  <c r="Y1467" i="1"/>
  <c r="Z1461" i="1"/>
  <c r="Y1461" i="1"/>
  <c r="Z1450" i="1"/>
  <c r="Y1450" i="1"/>
  <c r="Z1445" i="1"/>
  <c r="Y1445" i="1"/>
  <c r="Y1443" i="1"/>
  <c r="Z1441" i="1"/>
  <c r="Y1441" i="1"/>
  <c r="Z1438" i="1"/>
  <c r="Y1438" i="1"/>
  <c r="Z1437" i="1"/>
  <c r="Y1437" i="1"/>
  <c r="Z1424" i="1"/>
  <c r="Y1424" i="1"/>
  <c r="Z1423" i="1"/>
  <c r="Y1423" i="1"/>
  <c r="Z1422" i="1"/>
  <c r="Y1422" i="1"/>
  <c r="Z1421" i="1"/>
  <c r="Y1421" i="1"/>
  <c r="Z1420" i="1"/>
  <c r="Y1420" i="1"/>
  <c r="Z1419" i="1"/>
  <c r="Y1419" i="1"/>
  <c r="Z1418" i="1"/>
  <c r="Y1418" i="1"/>
  <c r="Z1417" i="1"/>
  <c r="Y1417" i="1"/>
  <c r="Z1416" i="1"/>
  <c r="Y1416" i="1"/>
  <c r="Z1415" i="1"/>
  <c r="Y1415" i="1"/>
  <c r="Z1413" i="1"/>
  <c r="Y1413" i="1"/>
  <c r="Z1410" i="1"/>
  <c r="Y1410" i="1"/>
  <c r="Z1406" i="1"/>
  <c r="Y1406" i="1"/>
  <c r="Y1404" i="1"/>
  <c r="Y1401" i="1"/>
  <c r="Z1395" i="1"/>
  <c r="Y1395" i="1"/>
  <c r="Z1384" i="1"/>
  <c r="Y1384" i="1"/>
  <c r="Z1383" i="1"/>
  <c r="Y1383" i="1"/>
  <c r="Z1382" i="1"/>
  <c r="Y1382" i="1"/>
  <c r="Y1381" i="1"/>
  <c r="Y1380" i="1"/>
  <c r="Y1379" i="1"/>
  <c r="Y1378" i="1"/>
  <c r="Y1377" i="1"/>
  <c r="Y1376" i="1"/>
  <c r="Y1373" i="1"/>
  <c r="Y1372" i="1"/>
  <c r="Y1371" i="1"/>
  <c r="Z1365" i="1"/>
  <c r="Y1365" i="1"/>
  <c r="Z1364" i="1"/>
  <c r="Y1364" i="1"/>
  <c r="Z1363" i="1"/>
  <c r="Y1363" i="1"/>
  <c r="Z1362" i="1"/>
  <c r="Y1362" i="1"/>
  <c r="Z1348" i="1"/>
  <c r="Y1348" i="1"/>
  <c r="Z1347" i="1"/>
  <c r="Y1347" i="1"/>
  <c r="Y1345" i="1"/>
  <c r="Z1330" i="1"/>
  <c r="Y1330" i="1"/>
  <c r="Z1328" i="1"/>
  <c r="Y1328" i="1"/>
  <c r="Z1326" i="1"/>
  <c r="Y1326" i="1"/>
  <c r="Y1314" i="1"/>
  <c r="Z1300" i="1"/>
  <c r="Y1300" i="1"/>
  <c r="Z1299" i="1"/>
  <c r="Y1299" i="1"/>
  <c r="Y1298" i="1"/>
  <c r="Y1297" i="1"/>
  <c r="Y1294" i="1"/>
  <c r="Z1293" i="1"/>
  <c r="Y1293" i="1"/>
  <c r="Z1292" i="1"/>
  <c r="Y1292" i="1"/>
  <c r="Z1290" i="1"/>
  <c r="Y1290" i="1"/>
  <c r="Z1289" i="1"/>
  <c r="Y1289" i="1"/>
  <c r="Y1286" i="1"/>
  <c r="Y1267" i="1"/>
  <c r="Z1263" i="1"/>
  <c r="Y1263" i="1"/>
  <c r="Y1252" i="1"/>
  <c r="Z1250" i="1"/>
  <c r="Y1250" i="1"/>
  <c r="Z1249" i="1"/>
  <c r="Y1249" i="1"/>
  <c r="Z1248" i="1"/>
  <c r="Y1248" i="1"/>
  <c r="Z1247" i="1"/>
  <c r="Y1247" i="1"/>
  <c r="Y1246" i="1"/>
  <c r="Z1245" i="1"/>
  <c r="Y1245" i="1"/>
  <c r="Y1244" i="1"/>
  <c r="Y1241" i="1"/>
  <c r="Y1232" i="1"/>
  <c r="Z1226" i="1"/>
  <c r="Y1226" i="1"/>
  <c r="Y1225" i="1"/>
  <c r="Y1223" i="1"/>
  <c r="Y1221" i="1"/>
  <c r="Y1220" i="1"/>
  <c r="Z1218" i="1"/>
  <c r="Y1218" i="1"/>
  <c r="Z1217" i="1"/>
  <c r="Y1217" i="1"/>
  <c r="Z1216" i="1"/>
  <c r="Y1216" i="1"/>
  <c r="Z1214" i="1"/>
  <c r="Y1214" i="1"/>
  <c r="Z1213" i="1"/>
  <c r="Y1213" i="1"/>
  <c r="Z1209" i="1"/>
  <c r="Y1209" i="1"/>
  <c r="Z1200" i="1"/>
  <c r="Y1200" i="1"/>
  <c r="Z1188" i="1"/>
  <c r="Y1188" i="1"/>
  <c r="Z1186" i="1"/>
  <c r="Y1186" i="1"/>
  <c r="Z1185" i="1"/>
  <c r="Y1185" i="1"/>
  <c r="Y1182" i="1"/>
  <c r="Y1176" i="1"/>
  <c r="Y1173" i="1"/>
  <c r="Z1164" i="1"/>
  <c r="Y1164" i="1"/>
  <c r="Y1155" i="1"/>
  <c r="Y1154" i="1"/>
  <c r="Z1151" i="1"/>
  <c r="Y1151" i="1"/>
  <c r="Z1150" i="1"/>
  <c r="Y1150" i="1"/>
  <c r="Z1149" i="1"/>
  <c r="Y1149" i="1"/>
  <c r="Y1147" i="1"/>
  <c r="Y1146" i="1"/>
  <c r="Y1143" i="1"/>
  <c r="Y1142" i="1"/>
  <c r="Z1126" i="1"/>
  <c r="Y1126" i="1"/>
  <c r="Z1124" i="1"/>
  <c r="Y1124" i="1"/>
  <c r="Z1123" i="1"/>
  <c r="Y1123" i="1"/>
  <c r="Z1122" i="1"/>
  <c r="Y1122" i="1"/>
  <c r="Z1121" i="1"/>
  <c r="Y1121" i="1"/>
  <c r="Y1120" i="1"/>
  <c r="Y1119" i="1"/>
  <c r="Y1118" i="1"/>
  <c r="Y1108" i="1"/>
  <c r="Z1107" i="1"/>
  <c r="Y1107" i="1"/>
  <c r="Z1106" i="1"/>
  <c r="Y1106" i="1"/>
  <c r="Y1105" i="1"/>
  <c r="Z1104" i="1"/>
  <c r="Y1104" i="1"/>
  <c r="Y1103" i="1"/>
  <c r="Z1082" i="1"/>
  <c r="Y1082" i="1"/>
  <c r="Z1080" i="1"/>
  <c r="Y1080" i="1"/>
  <c r="Z1079" i="1"/>
  <c r="Y1079" i="1"/>
  <c r="Z1078" i="1"/>
  <c r="Y1078" i="1"/>
  <c r="Z1077" i="1"/>
  <c r="Y1077" i="1"/>
  <c r="Z1076" i="1"/>
  <c r="Y1076" i="1"/>
  <c r="Y1075" i="1"/>
  <c r="Z1055" i="1"/>
  <c r="Y1055" i="1"/>
  <c r="Y1051" i="1"/>
  <c r="Z1050" i="1"/>
  <c r="Y1050" i="1"/>
  <c r="Z1049" i="1"/>
  <c r="Y1049" i="1"/>
  <c r="Z1048" i="1"/>
  <c r="Y1048" i="1"/>
  <c r="Y1047" i="1"/>
  <c r="Z1046" i="1"/>
  <c r="Y1046" i="1"/>
  <c r="Z1045" i="1"/>
  <c r="Y1045" i="1"/>
  <c r="Z1042" i="1"/>
  <c r="Y1042" i="1"/>
  <c r="Z1041" i="1"/>
  <c r="Y1041" i="1"/>
  <c r="Z1040" i="1"/>
  <c r="Y1040" i="1"/>
  <c r="Z1033" i="1"/>
  <c r="Y1033" i="1"/>
  <c r="Z1032" i="1"/>
  <c r="Y1032" i="1"/>
  <c r="Y1031" i="1"/>
  <c r="Z1030" i="1"/>
  <c r="Y1030" i="1"/>
  <c r="Z1028" i="1"/>
  <c r="Y1028" i="1"/>
  <c r="Z1027" i="1"/>
  <c r="Y1027" i="1"/>
  <c r="Z1025" i="1"/>
  <c r="Y1025" i="1"/>
  <c r="Z1024" i="1"/>
  <c r="Y1024" i="1"/>
  <c r="Z1023" i="1"/>
  <c r="Y1023" i="1"/>
  <c r="Z1022" i="1"/>
  <c r="Y1022" i="1"/>
  <c r="Z1013" i="1"/>
  <c r="Y1013" i="1"/>
  <c r="Z1011" i="1"/>
  <c r="Y1011" i="1"/>
  <c r="Z1009" i="1"/>
  <c r="Y1009" i="1"/>
  <c r="Z995" i="1"/>
  <c r="Y995" i="1"/>
  <c r="Z989" i="1"/>
  <c r="Y989" i="1"/>
  <c r="Z987" i="1"/>
  <c r="Y987" i="1"/>
  <c r="Z986" i="1"/>
  <c r="Y986" i="1"/>
  <c r="Z985" i="1"/>
  <c r="Y985" i="1"/>
  <c r="Y982" i="1"/>
  <c r="Y980" i="1"/>
  <c r="Z977" i="1"/>
  <c r="Y977" i="1"/>
  <c r="Z970" i="1"/>
  <c r="Y970" i="1"/>
  <c r="Z969" i="1"/>
  <c r="Y969" i="1"/>
  <c r="Z968" i="1"/>
  <c r="Y968" i="1"/>
  <c r="Y967" i="1"/>
  <c r="Z966" i="1"/>
  <c r="Y966" i="1"/>
  <c r="Z965" i="1"/>
  <c r="Y965" i="1"/>
  <c r="Y964" i="1"/>
  <c r="Z953" i="1"/>
  <c r="Y953" i="1"/>
  <c r="Z952" i="1"/>
  <c r="Y952" i="1"/>
  <c r="Z951" i="1"/>
  <c r="Y951" i="1"/>
  <c r="Z950" i="1"/>
  <c r="Y950" i="1"/>
  <c r="Z949" i="1"/>
  <c r="Y949" i="1"/>
  <c r="Z948" i="1"/>
  <c r="Y948" i="1"/>
  <c r="Z947" i="1"/>
  <c r="Y947" i="1"/>
  <c r="Z946" i="1"/>
  <c r="Y946" i="1"/>
  <c r="Z945" i="1"/>
  <c r="Y945" i="1"/>
  <c r="Z944" i="1"/>
  <c r="Y944" i="1"/>
  <c r="Z943" i="1"/>
  <c r="Y943" i="1"/>
  <c r="Z941" i="1"/>
  <c r="Y941" i="1"/>
  <c r="Z940" i="1"/>
  <c r="Y940" i="1"/>
  <c r="Z939" i="1"/>
  <c r="Y939" i="1"/>
  <c r="Y935" i="1"/>
  <c r="Z929" i="1"/>
  <c r="Y929" i="1"/>
  <c r="Y928" i="1"/>
  <c r="Z917" i="1"/>
  <c r="Y917" i="1"/>
  <c r="Z916" i="1"/>
  <c r="Y916" i="1"/>
  <c r="Z915" i="1"/>
  <c r="Y915" i="1"/>
  <c r="Z913" i="1"/>
  <c r="Y913" i="1"/>
  <c r="Z907" i="1"/>
  <c r="Y907" i="1"/>
  <c r="Z906" i="1"/>
  <c r="Y906" i="1"/>
  <c r="Z903" i="1"/>
  <c r="Y903" i="1"/>
  <c r="Y899" i="1"/>
  <c r="Z891" i="1"/>
  <c r="Y891" i="1"/>
  <c r="Z890" i="1"/>
  <c r="Y890" i="1"/>
  <c r="Y889" i="1"/>
  <c r="Z887" i="1"/>
  <c r="Y887" i="1"/>
  <c r="Z885" i="1"/>
  <c r="Y885" i="1"/>
  <c r="Z878" i="1"/>
  <c r="Y878" i="1"/>
  <c r="Z877" i="1"/>
  <c r="Y877" i="1"/>
  <c r="Y874" i="1"/>
  <c r="Z870" i="1"/>
  <c r="Y870" i="1"/>
  <c r="Y868" i="1"/>
  <c r="Y864" i="1"/>
  <c r="Y863" i="1"/>
  <c r="Z862" i="1"/>
  <c r="Y862" i="1"/>
  <c r="Z858" i="1"/>
  <c r="Y858" i="1"/>
  <c r="Z855" i="1"/>
  <c r="Y855" i="1"/>
  <c r="Z848" i="1"/>
  <c r="Y848" i="1"/>
  <c r="Z845" i="1"/>
  <c r="Y845" i="1"/>
  <c r="Z839" i="1"/>
  <c r="Y839" i="1"/>
  <c r="Z838" i="1"/>
  <c r="Y838" i="1"/>
  <c r="Z819" i="1"/>
  <c r="Y819" i="1"/>
  <c r="Z812" i="1"/>
  <c r="Y812" i="1"/>
  <c r="Z809" i="1"/>
  <c r="Y809" i="1"/>
  <c r="Z808" i="1"/>
  <c r="Y808" i="1"/>
  <c r="Y807" i="1"/>
  <c r="Y803" i="1"/>
  <c r="Z799" i="1"/>
  <c r="Y799" i="1"/>
  <c r="Z782" i="1"/>
  <c r="Y782" i="1"/>
  <c r="Z780" i="1"/>
  <c r="Y780" i="1"/>
  <c r="Z777" i="1"/>
  <c r="Y777" i="1"/>
  <c r="Z770" i="1"/>
  <c r="Y770" i="1"/>
  <c r="Y760" i="1"/>
  <c r="Z759" i="1"/>
  <c r="Y759" i="1"/>
  <c r="Y755" i="1"/>
  <c r="Y745" i="1"/>
  <c r="Y744" i="1"/>
  <c r="Z737" i="1"/>
  <c r="Y737" i="1"/>
  <c r="Y735" i="1"/>
  <c r="Y734" i="1"/>
  <c r="Y733" i="1"/>
  <c r="Y732" i="1"/>
  <c r="Y724" i="1"/>
  <c r="Y723" i="1"/>
  <c r="Z720" i="1"/>
  <c r="Y720" i="1"/>
  <c r="Y719" i="1"/>
  <c r="Z718" i="1"/>
  <c r="Y718" i="1"/>
  <c r="Y710" i="1"/>
  <c r="Z708" i="1"/>
  <c r="Y708" i="1"/>
  <c r="Y707" i="1"/>
  <c r="Y706" i="1"/>
  <c r="Z705" i="1"/>
  <c r="Y705" i="1"/>
  <c r="Z704" i="1"/>
  <c r="Y704" i="1"/>
  <c r="Y701" i="1"/>
  <c r="Z698" i="1"/>
  <c r="Y698" i="1"/>
  <c r="Z696" i="1"/>
  <c r="Y696" i="1"/>
  <c r="Z695" i="1"/>
  <c r="Y695" i="1"/>
  <c r="Y691" i="1"/>
  <c r="Z689" i="1"/>
  <c r="Y689" i="1"/>
  <c r="Z688" i="1"/>
  <c r="Y688" i="1"/>
  <c r="Y684" i="1"/>
  <c r="Y682" i="1"/>
  <c r="Z678" i="1"/>
  <c r="Y678" i="1"/>
  <c r="Y671" i="1"/>
  <c r="Y670" i="1"/>
  <c r="Y668" i="1"/>
  <c r="Y663" i="1"/>
  <c r="Z660" i="1"/>
  <c r="Y660" i="1"/>
  <c r="Z659" i="1"/>
  <c r="Y659" i="1"/>
  <c r="Z658" i="1"/>
  <c r="Y658" i="1"/>
  <c r="Z657" i="1"/>
  <c r="Y657" i="1"/>
  <c r="Z656" i="1"/>
  <c r="Y656" i="1"/>
  <c r="Z653" i="1"/>
  <c r="Y653" i="1"/>
  <c r="Z650" i="1"/>
  <c r="Y650" i="1"/>
  <c r="Z646" i="1"/>
  <c r="Y646" i="1"/>
  <c r="Z644" i="1"/>
  <c r="Y644" i="1"/>
  <c r="Z643" i="1"/>
  <c r="Y643" i="1"/>
  <c r="Z642" i="1"/>
  <c r="Y642" i="1"/>
  <c r="Z641" i="1"/>
  <c r="Y641" i="1"/>
  <c r="Y640" i="1"/>
  <c r="Y638" i="1"/>
  <c r="Z637" i="1"/>
  <c r="Y637" i="1"/>
  <c r="Y636" i="1"/>
  <c r="Z635" i="1"/>
  <c r="Y635" i="1"/>
  <c r="Z634" i="1"/>
  <c r="Y634" i="1"/>
  <c r="Z633" i="1"/>
  <c r="Y633" i="1"/>
  <c r="Y632" i="1"/>
  <c r="Z631" i="1"/>
  <c r="Y631" i="1"/>
  <c r="Z629" i="1"/>
  <c r="Y629" i="1"/>
  <c r="Y625" i="1"/>
  <c r="Y624" i="1"/>
  <c r="Y623" i="1"/>
  <c r="Z622" i="1"/>
  <c r="Y622" i="1"/>
  <c r="Z621" i="1"/>
  <c r="Y621" i="1"/>
  <c r="Z617" i="1"/>
  <c r="Y617" i="1"/>
  <c r="Z612" i="1"/>
  <c r="Y612" i="1"/>
  <c r="Y611" i="1"/>
  <c r="Z610" i="1"/>
  <c r="Y610" i="1"/>
  <c r="Z603" i="1"/>
  <c r="Y603" i="1"/>
  <c r="Z588" i="1"/>
  <c r="Y588" i="1"/>
  <c r="Z575" i="1"/>
  <c r="Y575" i="1"/>
  <c r="Z574" i="1"/>
  <c r="Y574" i="1"/>
  <c r="Y567" i="1"/>
  <c r="Z566" i="1"/>
  <c r="Y566" i="1"/>
  <c r="Z565" i="1"/>
  <c r="Y565" i="1"/>
  <c r="Z564" i="1"/>
  <c r="Y564" i="1"/>
  <c r="Y563" i="1"/>
  <c r="Z562" i="1"/>
  <c r="Y562" i="1"/>
  <c r="Z561" i="1"/>
  <c r="Y561" i="1"/>
  <c r="Z560" i="1"/>
  <c r="Y560" i="1"/>
  <c r="Z557" i="1"/>
  <c r="Y557" i="1"/>
  <c r="Z555" i="1"/>
  <c r="Y555" i="1"/>
  <c r="Z546" i="1"/>
  <c r="Y546" i="1"/>
  <c r="Z544" i="1"/>
  <c r="Y544" i="1"/>
  <c r="Z543" i="1"/>
  <c r="Y543" i="1"/>
  <c r="Z541" i="1"/>
  <c r="Y541" i="1"/>
  <c r="Z539" i="1"/>
  <c r="Y539" i="1"/>
  <c r="Z537" i="1"/>
  <c r="Y537" i="1"/>
  <c r="Z536" i="1"/>
  <c r="Y536" i="1"/>
  <c r="Z535" i="1"/>
  <c r="Y535" i="1"/>
  <c r="Z533" i="1"/>
  <c r="Y533" i="1"/>
  <c r="Z529" i="1"/>
  <c r="Y529" i="1"/>
  <c r="Z521" i="1"/>
  <c r="Y521" i="1"/>
  <c r="Z518" i="1"/>
  <c r="Y518" i="1"/>
  <c r="Z517" i="1"/>
  <c r="Y517" i="1"/>
  <c r="Z515" i="1"/>
  <c r="Y515" i="1"/>
  <c r="Z508" i="1"/>
  <c r="Y508" i="1"/>
  <c r="Z507" i="1"/>
  <c r="Y507" i="1"/>
  <c r="Y505" i="1"/>
  <c r="Z504" i="1"/>
  <c r="Y504" i="1"/>
  <c r="Z503" i="1"/>
  <c r="Y503" i="1"/>
  <c r="Z502" i="1"/>
  <c r="Y502" i="1"/>
  <c r="Z501" i="1"/>
  <c r="Y501" i="1"/>
  <c r="Z500" i="1"/>
  <c r="Y500" i="1"/>
  <c r="Z499" i="1"/>
  <c r="Y499" i="1"/>
  <c r="Z498" i="1"/>
  <c r="Y498" i="1"/>
  <c r="Y486" i="1"/>
  <c r="Z483" i="1"/>
  <c r="Y483" i="1"/>
  <c r="Z482" i="1"/>
  <c r="Y482" i="1"/>
  <c r="Z478" i="1"/>
  <c r="Y478" i="1"/>
  <c r="Z472" i="1"/>
  <c r="Y472" i="1"/>
  <c r="Z471" i="1"/>
  <c r="Y471" i="1"/>
  <c r="Y470" i="1"/>
  <c r="Z469" i="1"/>
  <c r="Y469" i="1"/>
  <c r="Z468" i="1"/>
  <c r="Y468" i="1"/>
  <c r="Z467" i="1"/>
  <c r="Y467" i="1"/>
  <c r="Z466" i="1"/>
  <c r="Y466" i="1"/>
  <c r="Z465" i="1"/>
  <c r="Y465" i="1"/>
  <c r="Z464" i="1"/>
  <c r="Y464" i="1"/>
  <c r="Z463" i="1"/>
  <c r="Y463" i="1"/>
  <c r="Z462" i="1"/>
  <c r="Y462" i="1"/>
  <c r="Z457" i="1"/>
  <c r="Y457" i="1"/>
  <c r="Z454" i="1"/>
  <c r="Y454" i="1"/>
  <c r="Z453" i="1"/>
  <c r="Y453" i="1"/>
  <c r="Y451" i="1"/>
  <c r="Z441" i="1"/>
  <c r="Y441" i="1"/>
  <c r="Z439" i="1"/>
  <c r="Y439" i="1"/>
  <c r="Z438" i="1"/>
  <c r="Y438" i="1"/>
  <c r="Z436" i="1"/>
  <c r="Y436" i="1"/>
  <c r="Y427" i="1"/>
  <c r="Z425" i="1"/>
  <c r="Y425" i="1"/>
  <c r="Z415" i="1"/>
  <c r="Y415" i="1"/>
  <c r="Z414" i="1"/>
  <c r="Y414" i="1"/>
  <c r="Z411" i="1"/>
  <c r="Y411" i="1"/>
  <c r="Z406" i="1"/>
  <c r="Y406" i="1"/>
  <c r="Z405" i="1"/>
  <c r="Y405" i="1"/>
  <c r="Z401" i="1"/>
  <c r="Y401" i="1"/>
  <c r="Z400" i="1"/>
  <c r="Y400" i="1"/>
  <c r="Y398" i="1"/>
  <c r="Y396" i="1"/>
  <c r="Y394" i="1"/>
  <c r="Z392" i="1"/>
  <c r="Y392" i="1"/>
  <c r="Z389" i="1"/>
  <c r="Y389" i="1"/>
  <c r="Z385" i="1"/>
  <c r="Y385" i="1"/>
  <c r="Y383" i="1"/>
  <c r="Z382" i="1"/>
  <c r="Y382" i="1"/>
  <c r="Z381" i="1"/>
  <c r="Y381" i="1"/>
  <c r="Z380" i="1"/>
  <c r="Y380" i="1"/>
  <c r="Y377" i="1"/>
  <c r="Z376" i="1"/>
  <c r="Y376" i="1"/>
  <c r="Z375" i="1"/>
  <c r="Y375" i="1"/>
  <c r="Z373" i="1"/>
  <c r="Y373" i="1"/>
  <c r="Y372" i="1"/>
  <c r="Y371" i="1"/>
  <c r="Z367" i="1"/>
  <c r="Y367" i="1"/>
  <c r="Z366" i="1"/>
  <c r="Y366" i="1"/>
  <c r="Z365" i="1"/>
  <c r="Y365" i="1"/>
  <c r="Z364" i="1"/>
  <c r="Y364" i="1"/>
  <c r="Z363" i="1"/>
  <c r="Y363" i="1"/>
  <c r="Y362" i="1"/>
  <c r="Y361" i="1"/>
  <c r="Y360" i="1"/>
  <c r="Y359" i="1"/>
  <c r="Z356" i="1"/>
  <c r="Y356" i="1"/>
  <c r="Y355" i="1"/>
  <c r="Y354" i="1"/>
  <c r="Y353" i="1"/>
  <c r="Z352" i="1"/>
  <c r="Y352" i="1"/>
  <c r="Z351" i="1"/>
  <c r="Y351" i="1"/>
  <c r="Z350" i="1"/>
  <c r="Y350" i="1"/>
  <c r="Z345" i="1"/>
  <c r="Y345" i="1"/>
  <c r="Z344" i="1"/>
  <c r="Y344" i="1"/>
  <c r="Z339" i="1"/>
  <c r="Y339" i="1"/>
  <c r="Z333" i="1"/>
  <c r="Y333" i="1"/>
  <c r="Z332" i="1"/>
  <c r="Y332" i="1"/>
  <c r="Y331" i="1"/>
  <c r="Y330" i="1"/>
  <c r="Z329" i="1"/>
  <c r="Y329" i="1"/>
  <c r="Z328" i="1"/>
  <c r="Y328" i="1"/>
  <c r="Z327" i="1"/>
  <c r="Y327" i="1"/>
  <c r="Y326" i="1"/>
  <c r="Y325" i="1"/>
  <c r="Z324" i="1"/>
  <c r="Y324" i="1"/>
  <c r="Z318" i="1"/>
  <c r="Y318" i="1"/>
  <c r="Y317" i="1"/>
  <c r="Z316" i="1"/>
  <c r="Y316" i="1"/>
  <c r="Z315" i="1"/>
  <c r="Y315" i="1"/>
  <c r="Z314" i="1"/>
  <c r="Y314" i="1"/>
  <c r="Z313" i="1"/>
  <c r="Y313" i="1"/>
  <c r="Z310" i="1"/>
  <c r="Y310" i="1"/>
  <c r="Z307" i="1"/>
  <c r="Y307" i="1"/>
  <c r="Z301" i="1"/>
  <c r="Y301" i="1"/>
  <c r="Z299" i="1"/>
  <c r="Y299" i="1"/>
  <c r="Z297" i="1"/>
  <c r="Y297" i="1"/>
  <c r="Z296" i="1"/>
  <c r="Y296" i="1"/>
  <c r="Z292" i="1"/>
  <c r="Y292" i="1"/>
  <c r="Y283" i="1"/>
  <c r="Z264" i="1"/>
  <c r="Y264" i="1"/>
  <c r="Z257" i="1"/>
  <c r="Y257" i="1"/>
  <c r="Z256" i="1"/>
  <c r="Y256" i="1"/>
  <c r="Y240" i="1"/>
  <c r="Y238" i="1"/>
  <c r="Y237" i="1"/>
  <c r="Z227" i="1"/>
  <c r="Y227" i="1"/>
  <c r="Z226" i="1"/>
  <c r="Y226" i="1"/>
  <c r="Z225" i="1"/>
  <c r="Y225" i="1"/>
  <c r="Z223" i="1"/>
  <c r="Y223" i="1"/>
  <c r="Z221" i="1"/>
  <c r="Y221" i="1"/>
  <c r="Z212" i="1"/>
  <c r="Y212" i="1"/>
  <c r="Z208" i="1"/>
  <c r="Y208" i="1"/>
  <c r="Y203" i="1"/>
  <c r="Y202" i="1"/>
  <c r="Y200" i="1"/>
  <c r="Z199" i="1"/>
  <c r="Y199" i="1"/>
  <c r="Z188" i="1"/>
  <c r="Y188" i="1"/>
  <c r="Y187" i="1"/>
  <c r="Z186" i="1"/>
  <c r="Y186" i="1"/>
  <c r="Z184" i="1"/>
  <c r="Y184" i="1"/>
  <c r="Z182" i="1"/>
  <c r="Y182" i="1"/>
  <c r="Z179" i="1"/>
  <c r="Y179" i="1"/>
  <c r="Z178" i="1"/>
  <c r="Y178" i="1"/>
  <c r="Z177" i="1"/>
  <c r="Y177" i="1"/>
  <c r="Z176" i="1"/>
  <c r="Y176" i="1"/>
  <c r="Z175" i="1"/>
  <c r="Y175" i="1"/>
  <c r="Z174" i="1"/>
  <c r="Y174" i="1"/>
  <c r="Z173" i="1"/>
  <c r="Y173" i="1"/>
  <c r="Y172" i="1"/>
  <c r="Y171" i="1"/>
  <c r="Z170" i="1"/>
  <c r="Y170" i="1"/>
  <c r="Z157" i="1"/>
  <c r="Y157" i="1"/>
  <c r="Z156" i="1"/>
  <c r="Y156" i="1"/>
  <c r="Z149" i="1"/>
  <c r="Y149" i="1"/>
  <c r="Z148" i="1"/>
  <c r="Y148" i="1"/>
  <c r="Z146" i="1"/>
  <c r="Y146" i="1"/>
  <c r="Z144" i="1"/>
  <c r="Y144" i="1"/>
  <c r="Z143" i="1"/>
  <c r="Y143" i="1"/>
  <c r="Z142" i="1"/>
  <c r="Y142" i="1"/>
  <c r="Z141" i="1"/>
  <c r="Y141" i="1"/>
  <c r="Z137" i="1"/>
  <c r="Y137" i="1"/>
  <c r="Z131" i="1"/>
  <c r="Y131" i="1"/>
  <c r="Z130" i="1"/>
  <c r="Y130" i="1"/>
  <c r="Z129" i="1"/>
  <c r="Y129" i="1"/>
  <c r="Z124" i="1"/>
  <c r="Y124" i="1"/>
  <c r="Z123" i="1"/>
  <c r="Y123" i="1"/>
  <c r="Z122" i="1"/>
  <c r="Y122" i="1"/>
  <c r="Y120" i="1"/>
  <c r="Z119" i="1"/>
  <c r="Y119" i="1"/>
  <c r="Z118" i="1"/>
  <c r="Y118" i="1"/>
  <c r="Z117" i="1"/>
  <c r="Y117" i="1"/>
  <c r="Z116" i="1"/>
  <c r="Y116" i="1"/>
  <c r="Z114" i="1"/>
  <c r="Y114" i="1"/>
  <c r="Z113" i="1"/>
  <c r="Y113" i="1"/>
  <c r="Z112" i="1"/>
  <c r="Y112" i="1"/>
  <c r="Z111" i="1"/>
  <c r="Y111" i="1"/>
  <c r="Z110" i="1"/>
  <c r="Y110" i="1"/>
  <c r="Y109" i="1"/>
  <c r="Y105" i="1"/>
  <c r="Z99" i="1"/>
  <c r="Y99" i="1"/>
  <c r="Z96" i="1"/>
  <c r="Y96" i="1"/>
  <c r="Z93" i="1"/>
  <c r="Y93" i="1"/>
  <c r="Y90" i="1"/>
  <c r="Y89" i="1"/>
  <c r="Z86" i="1"/>
  <c r="Y86" i="1"/>
  <c r="Z85" i="1"/>
  <c r="Y85" i="1"/>
  <c r="Y84" i="1"/>
  <c r="Y83" i="1"/>
  <c r="Z78" i="1"/>
  <c r="Y78" i="1"/>
  <c r="Y75" i="1"/>
  <c r="Y69" i="1"/>
  <c r="Z66" i="1"/>
  <c r="Y66" i="1"/>
  <c r="Z65" i="1"/>
  <c r="Y65" i="1"/>
  <c r="Z62" i="1"/>
  <c r="Y62" i="1"/>
  <c r="Z60" i="1"/>
  <c r="Y60" i="1"/>
  <c r="Z56" i="1"/>
  <c r="Y56" i="1"/>
  <c r="Z49" i="1"/>
  <c r="Y49" i="1"/>
  <c r="Z34" i="1"/>
  <c r="Y34" i="1"/>
  <c r="Z22" i="1"/>
  <c r="Y22" i="1"/>
  <c r="Y17" i="1"/>
  <c r="Y15" i="1"/>
  <c r="Y13" i="1"/>
  <c r="Z12" i="1"/>
  <c r="Y12" i="1"/>
  <c r="Y11" i="1"/>
  <c r="Z10" i="1"/>
  <c r="Y10" i="1"/>
  <c r="Y9" i="1"/>
  <c r="Y8" i="1"/>
  <c r="Y7" i="1"/>
  <c r="Y6" i="1"/>
  <c r="Z5" i="1"/>
  <c r="Y5" i="1"/>
  <c r="Z4" i="1"/>
  <c r="Y4" i="1"/>
  <c r="Y3" i="1"/>
  <c r="Z3" i="1"/>
  <c r="Y14" i="1"/>
  <c r="Z14" i="1"/>
  <c r="Y16" i="1"/>
  <c r="Y18" i="1"/>
  <c r="Y19" i="1"/>
  <c r="Z19" i="1"/>
  <c r="Y20" i="1"/>
  <c r="Y21" i="1"/>
  <c r="Y23" i="1"/>
  <c r="Y24" i="1"/>
  <c r="Y25" i="1"/>
  <c r="Z25" i="1"/>
  <c r="Y26" i="1"/>
  <c r="Y27" i="1"/>
  <c r="Z27" i="1"/>
  <c r="Y28" i="1"/>
  <c r="Z28" i="1"/>
  <c r="Y29" i="1"/>
  <c r="Y30" i="1"/>
  <c r="Y31" i="1"/>
  <c r="Z31" i="1"/>
  <c r="Y32" i="1"/>
  <c r="Y33" i="1"/>
  <c r="Y35" i="1"/>
  <c r="Z35" i="1"/>
  <c r="Y36" i="1"/>
  <c r="Z36" i="1"/>
  <c r="Y37" i="1"/>
  <c r="Z37" i="1"/>
  <c r="Y38" i="1"/>
  <c r="Z38" i="1"/>
  <c r="Y39" i="1"/>
  <c r="Y40" i="1"/>
  <c r="Z40" i="1"/>
  <c r="Y41" i="1"/>
  <c r="Z41" i="1"/>
  <c r="Y42" i="1"/>
  <c r="Y43" i="1"/>
  <c r="Y44" i="1"/>
  <c r="Z44" i="1"/>
  <c r="Y45" i="1"/>
  <c r="Z45" i="1"/>
  <c r="Y46" i="1"/>
  <c r="Z46" i="1"/>
  <c r="Y47" i="1"/>
  <c r="Y48" i="1"/>
  <c r="Z48" i="1"/>
  <c r="Y50" i="1"/>
  <c r="Z50" i="1"/>
  <c r="Y51" i="1"/>
  <c r="Z51" i="1"/>
  <c r="Y52" i="1"/>
  <c r="Z52" i="1"/>
  <c r="Y53" i="1"/>
  <c r="Z53" i="1"/>
  <c r="Y54" i="1"/>
  <c r="Z54" i="1"/>
  <c r="Y55" i="1"/>
  <c r="Y57" i="1"/>
  <c r="Z57" i="1"/>
  <c r="Y58" i="1"/>
  <c r="Z58" i="1"/>
  <c r="Y59" i="1"/>
  <c r="Z59" i="1"/>
  <c r="Y61" i="1"/>
  <c r="Z61" i="1"/>
  <c r="Y63" i="1"/>
  <c r="Z63" i="1"/>
  <c r="Y64" i="1"/>
  <c r="Z64" i="1"/>
  <c r="Y67" i="1"/>
  <c r="Y68" i="1"/>
  <c r="Z68" i="1"/>
  <c r="Y70" i="1"/>
  <c r="Z70" i="1"/>
  <c r="Y71" i="1"/>
  <c r="Y72" i="1"/>
  <c r="Y73" i="1"/>
  <c r="Z73" i="1"/>
  <c r="Y74" i="1"/>
  <c r="Z74" i="1"/>
  <c r="Y76" i="1"/>
  <c r="Y77" i="1"/>
  <c r="Y79" i="1"/>
  <c r="Y80" i="1"/>
  <c r="Y81" i="1"/>
  <c r="Y82" i="1"/>
  <c r="Y87" i="1"/>
  <c r="Z87" i="1"/>
  <c r="Y88" i="1"/>
  <c r="Y91" i="1"/>
  <c r="Y92" i="1"/>
  <c r="Z92" i="1"/>
  <c r="Y94" i="1"/>
  <c r="Y95" i="1"/>
  <c r="Y97" i="1"/>
  <c r="Z97" i="1"/>
  <c r="Y98" i="1"/>
  <c r="Z98" i="1"/>
  <c r="Y100" i="1"/>
  <c r="Z100" i="1"/>
  <c r="Y101" i="1"/>
  <c r="Y102" i="1"/>
  <c r="Y103" i="1"/>
  <c r="Z103" i="1"/>
  <c r="Y104" i="1"/>
  <c r="Y106" i="1"/>
  <c r="Y107" i="1"/>
  <c r="Y108" i="1"/>
  <c r="Y115" i="1"/>
  <c r="Z115" i="1"/>
  <c r="Y121" i="1"/>
  <c r="Z121" i="1"/>
  <c r="Y125" i="1"/>
  <c r="Z125" i="1"/>
  <c r="Y126" i="1"/>
  <c r="Z126" i="1"/>
  <c r="Y127" i="1"/>
  <c r="Z127" i="1"/>
  <c r="Y128" i="1"/>
  <c r="Z128" i="1"/>
  <c r="Y132" i="1"/>
  <c r="Z132" i="1"/>
  <c r="Y133" i="1"/>
  <c r="Z133" i="1"/>
  <c r="Y134" i="1"/>
  <c r="Z134" i="1"/>
  <c r="Y135" i="1"/>
  <c r="Z135" i="1"/>
  <c r="Y136" i="1"/>
  <c r="Z136" i="1"/>
  <c r="Y138" i="1"/>
  <c r="Z138" i="1"/>
  <c r="Y139" i="1"/>
  <c r="Z139" i="1"/>
  <c r="Y140" i="1"/>
  <c r="Z140" i="1"/>
  <c r="Y145" i="1"/>
  <c r="Z145" i="1"/>
  <c r="Y147" i="1"/>
  <c r="Z147" i="1"/>
  <c r="Y150" i="1"/>
  <c r="Z150" i="1"/>
  <c r="Y151" i="1"/>
  <c r="Z151" i="1"/>
  <c r="Y152" i="1"/>
  <c r="Z152" i="1"/>
  <c r="Y153" i="1"/>
  <c r="Z153" i="1"/>
  <c r="Y154" i="1"/>
  <c r="Z154" i="1"/>
  <c r="Y155" i="1"/>
  <c r="Z155" i="1"/>
  <c r="Y158" i="1"/>
  <c r="Z158" i="1"/>
  <c r="Y159" i="1"/>
  <c r="Z159" i="1"/>
  <c r="Y160" i="1"/>
  <c r="Z160" i="1"/>
  <c r="Y161" i="1"/>
  <c r="Z161" i="1"/>
  <c r="Y162" i="1"/>
  <c r="Z162" i="1"/>
  <c r="Y163" i="1"/>
  <c r="Y164" i="1"/>
  <c r="Z164" i="1"/>
  <c r="Y165" i="1"/>
  <c r="Z165" i="1"/>
  <c r="Y166" i="1"/>
  <c r="Z166" i="1"/>
  <c r="Y167" i="1"/>
  <c r="Z167" i="1"/>
  <c r="Y168" i="1"/>
  <c r="Y169" i="1"/>
  <c r="Z169" i="1"/>
  <c r="Y180" i="1"/>
  <c r="Z180" i="1"/>
  <c r="Y181" i="1"/>
  <c r="Z181" i="1"/>
  <c r="Y183" i="1"/>
  <c r="Z183" i="1"/>
  <c r="Y185" i="1"/>
  <c r="Z185" i="1"/>
  <c r="Y189" i="1"/>
  <c r="Z189" i="1"/>
  <c r="Y190" i="1"/>
  <c r="Z190" i="1"/>
  <c r="Y191" i="1"/>
  <c r="Z191" i="1"/>
  <c r="Y192" i="1"/>
  <c r="Z192" i="1"/>
  <c r="Y193" i="1"/>
  <c r="Z193" i="1"/>
  <c r="Y194" i="1"/>
  <c r="Z194" i="1"/>
  <c r="Y195" i="1"/>
  <c r="Y196" i="1"/>
  <c r="Z196" i="1"/>
  <c r="Y197" i="1"/>
  <c r="Y198" i="1"/>
  <c r="Z198" i="1"/>
  <c r="Y201" i="1"/>
  <c r="Y204" i="1"/>
  <c r="Y205" i="1"/>
  <c r="Y206" i="1"/>
  <c r="Y207" i="1"/>
  <c r="Y209" i="1"/>
  <c r="Y210" i="1"/>
  <c r="Y211" i="1"/>
  <c r="Y213" i="1"/>
  <c r="Y214" i="1"/>
  <c r="Z214" i="1"/>
  <c r="Y215" i="1"/>
  <c r="Z215" i="1"/>
  <c r="Y216" i="1"/>
  <c r="Z216" i="1"/>
  <c r="Y217" i="1"/>
  <c r="Y218" i="1"/>
  <c r="Z218" i="1"/>
  <c r="Y219" i="1"/>
  <c r="Z219" i="1"/>
  <c r="Y220" i="1"/>
  <c r="Z220" i="1"/>
  <c r="Y222" i="1"/>
  <c r="Z222" i="1"/>
  <c r="Y224" i="1"/>
  <c r="Z224" i="1"/>
  <c r="Y228" i="1"/>
  <c r="Z228" i="1"/>
  <c r="Y229" i="1"/>
  <c r="Z229" i="1"/>
  <c r="Y230" i="1"/>
  <c r="Z230" i="1"/>
  <c r="Y231" i="1"/>
  <c r="Z231" i="1"/>
  <c r="Y232" i="1"/>
  <c r="Y233" i="1"/>
  <c r="Y234" i="1"/>
  <c r="Z234" i="1"/>
  <c r="Y235" i="1"/>
  <c r="Z235" i="1"/>
  <c r="Y236" i="1"/>
  <c r="Y239" i="1"/>
  <c r="Y241" i="1"/>
  <c r="Z241" i="1"/>
  <c r="Y242" i="1"/>
  <c r="Z242" i="1"/>
  <c r="Y243" i="1"/>
  <c r="Z243" i="1"/>
  <c r="Y244" i="1"/>
  <c r="Z244" i="1"/>
  <c r="Y245" i="1"/>
  <c r="Z245" i="1"/>
  <c r="Y246" i="1"/>
  <c r="Z246" i="1"/>
  <c r="Y247" i="1"/>
  <c r="Z247" i="1"/>
  <c r="Y248" i="1"/>
  <c r="Y249" i="1"/>
  <c r="Z249" i="1"/>
  <c r="Y250" i="1"/>
  <c r="Y251" i="1"/>
  <c r="Y252" i="1"/>
  <c r="Z252" i="1"/>
  <c r="Y253" i="1"/>
  <c r="Z253" i="1"/>
  <c r="Y254" i="1"/>
  <c r="Z254" i="1"/>
  <c r="Y255" i="1"/>
  <c r="Z255" i="1"/>
  <c r="Y258" i="1"/>
  <c r="Y259" i="1"/>
  <c r="Y260" i="1"/>
  <c r="Z260" i="1"/>
  <c r="Y261" i="1"/>
  <c r="Z261" i="1"/>
  <c r="Y262" i="1"/>
  <c r="Z262" i="1"/>
  <c r="Y263" i="1"/>
  <c r="Z263" i="1"/>
  <c r="Y265" i="1"/>
  <c r="Z265" i="1"/>
  <c r="Y266" i="1"/>
  <c r="Y267" i="1"/>
  <c r="Z267" i="1"/>
  <c r="Y268" i="1"/>
  <c r="Z268" i="1"/>
  <c r="Y269" i="1"/>
  <c r="Z269" i="1"/>
  <c r="Y270" i="1"/>
  <c r="Z270" i="1"/>
  <c r="Y271" i="1"/>
  <c r="Z271" i="1"/>
  <c r="Y272" i="1"/>
  <c r="Z272" i="1"/>
  <c r="Y273" i="1"/>
  <c r="Z273" i="1"/>
  <c r="Y274" i="1"/>
  <c r="Z274" i="1"/>
  <c r="Y275" i="1"/>
  <c r="Y276" i="1"/>
  <c r="Y277" i="1"/>
  <c r="Y278" i="1"/>
  <c r="Y279" i="1"/>
  <c r="Z279" i="1"/>
  <c r="Y280" i="1"/>
  <c r="Z280" i="1"/>
  <c r="Y281" i="1"/>
  <c r="Z281" i="1"/>
  <c r="Y282" i="1"/>
  <c r="Z282" i="1"/>
  <c r="Y284" i="1"/>
  <c r="Y285" i="1"/>
  <c r="Y286" i="1"/>
  <c r="Y287" i="1"/>
  <c r="Z287" i="1"/>
  <c r="Y288" i="1"/>
  <c r="Z288" i="1"/>
  <c r="Y289" i="1"/>
  <c r="Y290" i="1"/>
  <c r="Z290" i="1"/>
  <c r="Y291" i="1"/>
  <c r="Z291" i="1"/>
  <c r="Y293" i="1"/>
  <c r="Z293" i="1"/>
  <c r="Y294" i="1"/>
  <c r="Z294" i="1"/>
  <c r="Y295" i="1"/>
  <c r="Z295" i="1"/>
  <c r="Y298" i="1"/>
  <c r="Z298" i="1"/>
  <c r="Y300" i="1"/>
  <c r="Z300" i="1"/>
  <c r="Y302" i="1"/>
  <c r="Z302" i="1"/>
  <c r="Y303" i="1"/>
  <c r="Y304" i="1"/>
  <c r="Y305" i="1"/>
  <c r="Y306" i="1"/>
  <c r="Y308" i="1"/>
  <c r="Y309" i="1"/>
  <c r="Z309" i="1"/>
  <c r="Y311" i="1"/>
  <c r="Z311" i="1"/>
  <c r="Y312" i="1"/>
  <c r="Z312" i="1"/>
  <c r="Y319" i="1"/>
  <c r="Y320" i="1"/>
  <c r="Z320" i="1"/>
  <c r="Y321" i="1"/>
  <c r="Y322" i="1"/>
  <c r="Z322" i="1"/>
  <c r="Y323" i="1"/>
  <c r="Z323" i="1"/>
  <c r="Y334" i="1"/>
  <c r="Z334" i="1"/>
  <c r="Y335" i="1"/>
  <c r="Z335" i="1"/>
  <c r="Y336" i="1"/>
  <c r="Z336" i="1"/>
  <c r="Y337" i="1"/>
  <c r="Z337" i="1"/>
  <c r="Y338" i="1"/>
  <c r="Z338" i="1"/>
  <c r="Y340" i="1"/>
  <c r="Y341" i="1"/>
  <c r="Z341" i="1"/>
  <c r="Y342" i="1"/>
  <c r="Z342" i="1"/>
  <c r="Y343" i="1"/>
  <c r="Z343" i="1"/>
  <c r="Y346" i="1"/>
  <c r="Z346" i="1"/>
  <c r="Y347" i="1"/>
  <c r="Z347" i="1"/>
  <c r="Y348" i="1"/>
  <c r="Z348" i="1"/>
  <c r="Y349" i="1"/>
  <c r="Z349" i="1"/>
  <c r="Y357" i="1"/>
  <c r="Z357" i="1"/>
  <c r="Y358" i="1"/>
  <c r="Z358" i="1"/>
  <c r="Y368" i="1"/>
  <c r="Z368" i="1"/>
  <c r="Y369" i="1"/>
  <c r="Y370" i="1"/>
  <c r="Y374" i="1"/>
  <c r="Y378" i="1"/>
  <c r="Y379" i="1"/>
  <c r="Z379" i="1"/>
  <c r="Y384" i="1"/>
  <c r="Y386" i="1"/>
  <c r="Z386" i="1"/>
  <c r="Y387" i="1"/>
  <c r="Z387" i="1"/>
  <c r="Y388" i="1"/>
  <c r="Y390" i="1"/>
  <c r="Z390" i="1"/>
  <c r="Y391" i="1"/>
  <c r="Z391" i="1"/>
  <c r="Y393" i="1"/>
  <c r="Z393" i="1"/>
  <c r="Y395" i="1"/>
  <c r="Y397" i="1"/>
  <c r="Y399" i="1"/>
  <c r="Z399" i="1"/>
  <c r="Y402" i="1"/>
  <c r="Z402" i="1"/>
  <c r="Y403" i="1"/>
  <c r="Y404" i="1"/>
  <c r="Z404" i="1"/>
  <c r="Y407" i="1"/>
  <c r="Z407" i="1"/>
  <c r="Y408" i="1"/>
  <c r="Z408" i="1"/>
  <c r="Y409" i="1"/>
  <c r="Z409" i="1"/>
  <c r="Y410" i="1"/>
  <c r="Y412" i="1"/>
  <c r="Z412" i="1"/>
  <c r="Y413" i="1"/>
  <c r="Z413" i="1"/>
  <c r="Y416" i="1"/>
  <c r="Z416" i="1"/>
  <c r="Y417" i="1"/>
  <c r="Z417" i="1"/>
  <c r="Y418" i="1"/>
  <c r="Z418" i="1"/>
  <c r="Y419" i="1"/>
  <c r="Z419" i="1"/>
  <c r="Y420" i="1"/>
  <c r="Y421" i="1"/>
  <c r="Z421" i="1"/>
  <c r="Y422" i="1"/>
  <c r="Y423" i="1"/>
  <c r="Z423" i="1"/>
  <c r="Y424" i="1"/>
  <c r="Y426" i="1"/>
  <c r="Y428" i="1"/>
  <c r="Y429" i="1"/>
  <c r="Z429" i="1"/>
  <c r="Y430" i="1"/>
  <c r="Y431" i="1"/>
  <c r="Z431" i="1"/>
  <c r="Y432" i="1"/>
  <c r="Z432" i="1"/>
  <c r="Y433" i="1"/>
  <c r="Z433" i="1"/>
  <c r="Y434" i="1"/>
  <c r="Z434" i="1"/>
  <c r="Y435" i="1"/>
  <c r="Z435" i="1"/>
  <c r="Y437" i="1"/>
  <c r="Z437" i="1"/>
  <c r="Y440" i="1"/>
  <c r="Z440" i="1"/>
  <c r="Y442" i="1"/>
  <c r="Z442" i="1"/>
  <c r="Y443" i="1"/>
  <c r="Z443" i="1"/>
  <c r="Y444" i="1"/>
  <c r="Z444" i="1"/>
  <c r="Y445" i="1"/>
  <c r="Y446" i="1"/>
  <c r="Y447" i="1"/>
  <c r="Y448" i="1"/>
  <c r="Y449" i="1"/>
  <c r="Z449" i="1"/>
  <c r="Y450" i="1"/>
  <c r="Z450" i="1"/>
  <c r="Y452" i="1"/>
  <c r="Z452" i="1"/>
  <c r="Y455" i="1"/>
  <c r="Z455" i="1"/>
  <c r="Y456" i="1"/>
  <c r="Y458" i="1"/>
  <c r="Z458" i="1"/>
  <c r="Y459" i="1"/>
  <c r="Z459" i="1"/>
  <c r="Y460" i="1"/>
  <c r="Z460" i="1"/>
  <c r="Y461" i="1"/>
  <c r="Y473" i="1"/>
  <c r="Z473" i="1"/>
  <c r="Y474" i="1"/>
  <c r="Z474" i="1"/>
  <c r="Y475" i="1"/>
  <c r="Z475" i="1"/>
  <c r="Y476" i="1"/>
  <c r="Z476" i="1"/>
  <c r="Y477" i="1"/>
  <c r="Z477" i="1"/>
  <c r="Y479" i="1"/>
  <c r="Z479" i="1"/>
  <c r="Y480" i="1"/>
  <c r="Z480" i="1"/>
  <c r="Y481" i="1"/>
  <c r="Z481" i="1"/>
  <c r="Y484" i="1"/>
  <c r="Z484" i="1"/>
  <c r="Y485" i="1"/>
  <c r="Y487" i="1"/>
  <c r="Y488" i="1"/>
  <c r="Z488" i="1"/>
  <c r="Y489" i="1"/>
  <c r="Y490" i="1"/>
  <c r="Z490" i="1"/>
  <c r="Y491" i="1"/>
  <c r="Z491" i="1"/>
  <c r="Y492" i="1"/>
  <c r="Z492" i="1"/>
  <c r="Y493" i="1"/>
  <c r="Z493" i="1"/>
  <c r="Y494" i="1"/>
  <c r="Z494" i="1"/>
  <c r="Y495" i="1"/>
  <c r="Z495" i="1"/>
  <c r="Y496" i="1"/>
  <c r="Z496" i="1"/>
  <c r="Y497" i="1"/>
  <c r="Z497" i="1"/>
  <c r="Y506" i="1"/>
  <c r="Y509" i="1"/>
  <c r="Z509" i="1"/>
  <c r="Y510" i="1"/>
  <c r="Z510" i="1"/>
  <c r="Y511" i="1"/>
  <c r="Z511" i="1"/>
  <c r="Y512" i="1"/>
  <c r="Z512" i="1"/>
  <c r="Y513" i="1"/>
  <c r="Z513" i="1"/>
  <c r="Y514" i="1"/>
  <c r="Z514" i="1"/>
  <c r="Y516" i="1"/>
  <c r="Z516" i="1"/>
  <c r="Y519" i="1"/>
  <c r="Z519" i="1"/>
  <c r="Y520" i="1"/>
  <c r="Z520" i="1"/>
  <c r="Y522" i="1"/>
  <c r="Y523" i="1"/>
  <c r="Y524" i="1"/>
  <c r="Z524" i="1"/>
  <c r="Y525" i="1"/>
  <c r="Z525" i="1"/>
  <c r="Y526" i="1"/>
  <c r="Z526" i="1"/>
  <c r="Y527" i="1"/>
  <c r="Z527" i="1"/>
  <c r="Y528" i="1"/>
  <c r="Z528" i="1"/>
  <c r="Y530" i="1"/>
  <c r="Z530" i="1"/>
  <c r="Y531" i="1"/>
  <c r="Z531" i="1"/>
  <c r="Y532" i="1"/>
  <c r="Z532" i="1"/>
  <c r="Y534" i="1"/>
  <c r="Z534" i="1"/>
  <c r="Y538" i="1"/>
  <c r="Z538" i="1"/>
  <c r="Y540" i="1"/>
  <c r="Z540" i="1"/>
  <c r="Y542" i="1"/>
  <c r="Z542" i="1"/>
  <c r="Y545" i="1"/>
  <c r="Y547" i="1"/>
  <c r="Z547" i="1"/>
  <c r="Y548" i="1"/>
  <c r="Z548" i="1"/>
  <c r="Y549" i="1"/>
  <c r="Z549" i="1"/>
  <c r="Y550" i="1"/>
  <c r="Z550" i="1"/>
  <c r="Y551" i="1"/>
  <c r="Z551" i="1"/>
  <c r="Y552" i="1"/>
  <c r="Z552" i="1"/>
  <c r="Y553" i="1"/>
  <c r="Z553" i="1"/>
  <c r="Y554" i="1"/>
  <c r="Z554" i="1"/>
  <c r="Y556" i="1"/>
  <c r="Y558" i="1"/>
  <c r="Z558" i="1"/>
  <c r="Y559" i="1"/>
  <c r="Z559" i="1"/>
  <c r="Y568" i="1"/>
  <c r="Z568" i="1"/>
  <c r="Y569" i="1"/>
  <c r="Z569" i="1"/>
  <c r="Y570" i="1"/>
  <c r="Z570" i="1"/>
  <c r="Y571" i="1"/>
  <c r="Z571" i="1"/>
  <c r="Y572" i="1"/>
  <c r="Z572" i="1"/>
  <c r="Y573" i="1"/>
  <c r="Z573" i="1"/>
  <c r="Y576" i="1"/>
  <c r="Z576" i="1"/>
  <c r="Y577" i="1"/>
  <c r="Z577" i="1"/>
  <c r="Y578" i="1"/>
  <c r="Z578" i="1"/>
  <c r="Y579" i="1"/>
  <c r="Z579" i="1"/>
  <c r="Y580" i="1"/>
  <c r="Z580" i="1"/>
  <c r="Y581" i="1"/>
  <c r="Z581" i="1"/>
  <c r="Y582" i="1"/>
  <c r="Z582" i="1"/>
  <c r="Y583" i="1"/>
  <c r="Z583" i="1"/>
  <c r="Y584" i="1"/>
  <c r="Z584" i="1"/>
  <c r="Y585" i="1"/>
  <c r="Z585" i="1"/>
  <c r="Y586" i="1"/>
  <c r="Y587" i="1"/>
  <c r="Z587" i="1"/>
  <c r="Y589" i="1"/>
  <c r="Z589" i="1"/>
  <c r="Y590" i="1"/>
  <c r="Z590" i="1"/>
  <c r="Y591" i="1"/>
  <c r="Z591" i="1"/>
  <c r="Y592" i="1"/>
  <c r="Z592" i="1"/>
  <c r="Y593" i="1"/>
  <c r="Z593" i="1"/>
  <c r="Y594" i="1"/>
  <c r="Z594" i="1"/>
  <c r="Y595" i="1"/>
  <c r="Z595" i="1"/>
  <c r="Y596" i="1"/>
  <c r="Z596" i="1"/>
  <c r="Y597" i="1"/>
  <c r="Z597" i="1"/>
  <c r="Y598" i="1"/>
  <c r="Z598" i="1"/>
  <c r="Y599" i="1"/>
  <c r="Z599" i="1"/>
  <c r="Y600" i="1"/>
  <c r="Y601" i="1"/>
  <c r="Z601" i="1"/>
  <c r="Y602" i="1"/>
  <c r="Z602" i="1"/>
  <c r="Y604" i="1"/>
  <c r="Z604" i="1"/>
  <c r="Y605" i="1"/>
  <c r="Z605" i="1"/>
  <c r="Y606" i="1"/>
  <c r="Z606" i="1"/>
  <c r="Y607" i="1"/>
  <c r="Z607" i="1"/>
  <c r="Y608" i="1"/>
  <c r="Z608" i="1"/>
  <c r="Y609" i="1"/>
  <c r="Z609" i="1"/>
  <c r="Y613" i="1"/>
  <c r="Z613" i="1"/>
  <c r="Y614" i="1"/>
  <c r="Z614" i="1"/>
  <c r="Y615" i="1"/>
  <c r="Z615" i="1"/>
  <c r="Y616" i="1"/>
  <c r="Y618" i="1"/>
  <c r="Z618" i="1"/>
  <c r="Y619" i="1"/>
  <c r="Z619" i="1"/>
  <c r="Y620" i="1"/>
  <c r="Z620" i="1"/>
  <c r="Y626" i="1"/>
  <c r="Z626" i="1"/>
  <c r="Y627" i="1"/>
  <c r="Z627" i="1"/>
  <c r="Y628" i="1"/>
  <c r="Z628" i="1"/>
  <c r="Y630" i="1"/>
  <c r="Z630" i="1"/>
  <c r="Y639" i="1"/>
  <c r="Y645" i="1"/>
  <c r="Z645" i="1"/>
  <c r="Y647" i="1"/>
  <c r="Y648" i="1"/>
  <c r="Z648" i="1"/>
  <c r="Y649" i="1"/>
  <c r="Z649" i="1"/>
  <c r="Y651" i="1"/>
  <c r="Y652" i="1"/>
  <c r="Y654" i="1"/>
  <c r="Z654" i="1"/>
  <c r="Y655" i="1"/>
  <c r="Z655" i="1"/>
  <c r="Y661" i="1"/>
  <c r="Y662" i="1"/>
  <c r="Y664" i="1"/>
  <c r="Y665" i="1"/>
  <c r="Y666" i="1"/>
  <c r="Z666" i="1"/>
  <c r="Y667" i="1"/>
  <c r="Z667" i="1"/>
  <c r="Y669" i="1"/>
  <c r="Z669" i="1"/>
  <c r="Y672" i="1"/>
  <c r="Y673" i="1"/>
  <c r="Y674" i="1"/>
  <c r="Z674" i="1"/>
  <c r="Y675" i="1"/>
  <c r="Y676" i="1"/>
  <c r="Z676" i="1"/>
  <c r="Y677" i="1"/>
  <c r="Z677" i="1"/>
  <c r="Y679" i="1"/>
  <c r="Z679" i="1"/>
  <c r="Y680" i="1"/>
  <c r="Z680" i="1"/>
  <c r="Y681" i="1"/>
  <c r="Z681" i="1"/>
  <c r="Y683" i="1"/>
  <c r="Y685" i="1"/>
  <c r="Z685" i="1"/>
  <c r="Y686" i="1"/>
  <c r="Z686" i="1"/>
  <c r="Y687" i="1"/>
  <c r="Z687" i="1"/>
  <c r="Y690" i="1"/>
  <c r="Z690" i="1"/>
  <c r="Y692" i="1"/>
  <c r="Z692" i="1"/>
  <c r="Y693" i="1"/>
  <c r="Z693" i="1"/>
  <c r="Y694" i="1"/>
  <c r="Z694" i="1"/>
  <c r="Y697" i="1"/>
  <c r="Z697" i="1"/>
  <c r="Y699" i="1"/>
  <c r="Y700" i="1"/>
  <c r="Y702" i="1"/>
  <c r="Z702" i="1"/>
  <c r="Y703" i="1"/>
  <c r="Z703" i="1"/>
  <c r="Y709" i="1"/>
  <c r="Y711" i="1"/>
  <c r="Y712" i="1"/>
  <c r="Z712" i="1"/>
  <c r="Y713" i="1"/>
  <c r="Z713" i="1"/>
  <c r="Y714" i="1"/>
  <c r="Z714" i="1"/>
  <c r="Y715" i="1"/>
  <c r="Z715" i="1"/>
  <c r="Y716" i="1"/>
  <c r="Z716" i="1"/>
  <c r="Y717" i="1"/>
  <c r="Y721" i="1"/>
  <c r="Y722" i="1"/>
  <c r="Y725" i="1"/>
  <c r="Z725" i="1"/>
  <c r="Y726" i="1"/>
  <c r="Y727" i="1"/>
  <c r="Z727" i="1"/>
  <c r="Y728" i="1"/>
  <c r="Z728" i="1"/>
  <c r="Y729" i="1"/>
  <c r="Z729" i="1"/>
  <c r="Y730" i="1"/>
  <c r="Y731" i="1"/>
  <c r="Z731" i="1"/>
  <c r="Y736" i="1"/>
  <c r="Z736" i="1"/>
  <c r="Y738" i="1"/>
  <c r="Z738" i="1"/>
  <c r="Y739" i="1"/>
  <c r="Z739" i="1"/>
  <c r="Y740" i="1"/>
  <c r="Z740" i="1"/>
  <c r="Y741" i="1"/>
  <c r="Y742" i="1"/>
  <c r="Z742" i="1"/>
  <c r="Y743" i="1"/>
  <c r="Y746" i="1"/>
  <c r="Z746" i="1"/>
  <c r="Y747" i="1"/>
  <c r="Y748" i="1"/>
  <c r="Y749" i="1"/>
  <c r="Y750" i="1"/>
  <c r="Y751" i="1"/>
  <c r="Z751" i="1"/>
  <c r="Y752" i="1"/>
  <c r="Z752" i="1"/>
  <c r="Y753" i="1"/>
  <c r="Y754" i="1"/>
  <c r="Z754" i="1"/>
  <c r="Y756" i="1"/>
  <c r="Y757" i="1"/>
  <c r="Y758" i="1"/>
  <c r="Z758" i="1"/>
  <c r="Y761" i="1"/>
  <c r="Z761" i="1"/>
  <c r="Y762" i="1"/>
  <c r="Z762" i="1"/>
  <c r="Y763" i="1"/>
  <c r="Z763" i="1"/>
  <c r="Y764" i="1"/>
  <c r="Y765" i="1"/>
  <c r="Z765" i="1"/>
  <c r="Y766" i="1"/>
  <c r="Z766" i="1"/>
  <c r="Y767" i="1"/>
  <c r="Y768" i="1"/>
  <c r="Z768" i="1"/>
  <c r="Y769" i="1"/>
  <c r="Z769" i="1"/>
  <c r="Y771" i="1"/>
  <c r="Z771" i="1"/>
  <c r="Y772" i="1"/>
  <c r="Y773" i="1"/>
  <c r="Y774" i="1"/>
  <c r="Z774" i="1"/>
  <c r="Y775" i="1"/>
  <c r="Z775" i="1"/>
  <c r="Y776" i="1"/>
  <c r="Z776" i="1"/>
  <c r="Y778" i="1"/>
  <c r="Z778" i="1"/>
  <c r="Y779" i="1"/>
  <c r="Y781" i="1"/>
  <c r="Z781" i="1"/>
  <c r="Y783" i="1"/>
  <c r="Z783" i="1"/>
  <c r="Y784" i="1"/>
  <c r="Z784" i="1"/>
  <c r="Y785" i="1"/>
  <c r="Z785" i="1"/>
  <c r="Y786" i="1"/>
  <c r="Y787" i="1"/>
  <c r="Z787" i="1"/>
  <c r="Y788" i="1"/>
  <c r="Z788" i="1"/>
  <c r="Y789" i="1"/>
  <c r="Z789" i="1"/>
  <c r="Y790" i="1"/>
  <c r="Z790" i="1"/>
  <c r="Y791" i="1"/>
  <c r="Y792" i="1"/>
  <c r="Z792" i="1"/>
  <c r="Y793" i="1"/>
  <c r="Z793" i="1"/>
  <c r="Y794" i="1"/>
  <c r="Y795" i="1"/>
  <c r="Y796" i="1"/>
  <c r="Z796" i="1"/>
  <c r="Y797" i="1"/>
  <c r="Z797" i="1"/>
  <c r="Y798" i="1"/>
  <c r="Y800" i="1"/>
  <c r="Z800" i="1"/>
  <c r="Y801" i="1"/>
  <c r="Z801" i="1"/>
  <c r="Y802" i="1"/>
  <c r="Y804" i="1"/>
  <c r="Y805" i="1"/>
  <c r="Y806" i="1"/>
  <c r="Y810" i="1"/>
  <c r="Z810" i="1"/>
  <c r="Y811" i="1"/>
  <c r="Y813" i="1"/>
  <c r="Y814" i="1"/>
  <c r="Z814" i="1"/>
  <c r="Y815" i="1"/>
  <c r="Z815" i="1"/>
  <c r="Y816" i="1"/>
  <c r="Z816" i="1"/>
  <c r="Y817" i="1"/>
  <c r="Y818" i="1"/>
  <c r="Z818" i="1"/>
  <c r="Y820" i="1"/>
  <c r="Z820" i="1"/>
  <c r="Y821" i="1"/>
  <c r="Z821" i="1"/>
  <c r="Y822" i="1"/>
  <c r="Z822" i="1"/>
  <c r="Y823" i="1"/>
  <c r="Z823" i="1"/>
  <c r="Y824" i="1"/>
  <c r="Z824" i="1"/>
  <c r="Y825" i="1"/>
  <c r="Z825" i="1"/>
  <c r="Y826" i="1"/>
  <c r="Z826" i="1"/>
  <c r="Y827" i="1"/>
  <c r="Y828" i="1"/>
  <c r="Y829" i="1"/>
  <c r="Y830" i="1"/>
  <c r="Z830" i="1"/>
  <c r="Y831" i="1"/>
  <c r="Z831" i="1"/>
  <c r="Y832" i="1"/>
  <c r="Z832" i="1"/>
  <c r="Y833" i="1"/>
  <c r="Y834" i="1"/>
  <c r="Z834" i="1"/>
  <c r="Y835" i="1"/>
  <c r="Z835" i="1"/>
  <c r="Y836" i="1"/>
  <c r="Z836" i="1"/>
  <c r="Y837" i="1"/>
  <c r="Z837" i="1"/>
  <c r="Y840" i="1"/>
  <c r="Z840" i="1"/>
  <c r="Y841" i="1"/>
  <c r="Y842" i="1"/>
  <c r="Z842" i="1"/>
  <c r="Y843" i="1"/>
  <c r="Z843" i="1"/>
  <c r="Y844" i="1"/>
  <c r="Z844" i="1"/>
  <c r="Y846" i="1"/>
  <c r="Z846" i="1"/>
  <c r="Y847" i="1"/>
  <c r="Z847" i="1"/>
  <c r="Y849" i="1"/>
  <c r="Z849" i="1"/>
  <c r="Y850" i="1"/>
  <c r="Z850" i="1"/>
  <c r="Y851" i="1"/>
  <c r="Y852" i="1"/>
  <c r="Z852" i="1"/>
  <c r="Y853" i="1"/>
  <c r="Z853" i="1"/>
  <c r="Y854" i="1"/>
  <c r="Z854" i="1"/>
  <c r="Y856" i="1"/>
  <c r="Y857" i="1"/>
  <c r="Y859" i="1"/>
  <c r="Y860" i="1"/>
  <c r="Z860" i="1"/>
  <c r="Y861" i="1"/>
  <c r="Z861" i="1"/>
  <c r="Y865" i="1"/>
  <c r="Z865" i="1"/>
  <c r="Y866" i="1"/>
  <c r="Z866" i="1"/>
  <c r="Y867" i="1"/>
  <c r="Y869" i="1"/>
  <c r="Z869" i="1"/>
  <c r="Y871" i="1"/>
  <c r="Z871" i="1"/>
  <c r="Y872" i="1"/>
  <c r="Y873" i="1"/>
  <c r="Y875" i="1"/>
  <c r="Y876" i="1"/>
  <c r="Y879" i="1"/>
  <c r="Z879" i="1"/>
  <c r="Y880" i="1"/>
  <c r="Y881" i="1"/>
  <c r="Z881" i="1"/>
  <c r="Y882" i="1"/>
  <c r="Y883" i="1"/>
  <c r="Y884" i="1"/>
  <c r="Y886" i="1"/>
  <c r="Z886" i="1"/>
  <c r="Y888" i="1"/>
  <c r="Y892" i="1"/>
  <c r="Y893" i="1"/>
  <c r="Z893" i="1"/>
  <c r="Y894" i="1"/>
  <c r="Y895" i="1"/>
  <c r="Z895" i="1"/>
  <c r="Y896" i="1"/>
  <c r="Z896" i="1"/>
  <c r="Y897" i="1"/>
  <c r="Z897" i="1"/>
  <c r="Y898" i="1"/>
  <c r="Z898" i="1"/>
  <c r="Y900" i="1"/>
  <c r="Z900" i="1"/>
  <c r="Y901" i="1"/>
  <c r="Z901" i="1"/>
  <c r="Y902" i="1"/>
  <c r="Z902" i="1"/>
  <c r="Y904" i="1"/>
  <c r="Z904" i="1"/>
  <c r="Y905" i="1"/>
  <c r="Z905" i="1"/>
  <c r="Y908" i="1"/>
  <c r="Z908" i="1"/>
  <c r="Y909" i="1"/>
  <c r="Z909" i="1"/>
  <c r="Y910" i="1"/>
  <c r="Z910" i="1"/>
  <c r="Y911" i="1"/>
  <c r="Z911" i="1"/>
  <c r="Y912" i="1"/>
  <c r="Z912" i="1"/>
  <c r="Y914" i="1"/>
  <c r="Z914" i="1"/>
  <c r="Y918" i="1"/>
  <c r="Z918" i="1"/>
  <c r="Y919" i="1"/>
  <c r="Z919" i="1"/>
  <c r="Y920" i="1"/>
  <c r="Z920" i="1"/>
  <c r="Y921" i="1"/>
  <c r="Z921" i="1"/>
  <c r="Y922" i="1"/>
  <c r="Z922" i="1"/>
  <c r="Y923" i="1"/>
  <c r="Z923" i="1"/>
  <c r="Y924" i="1"/>
  <c r="Z924" i="1"/>
  <c r="Y925" i="1"/>
  <c r="Z925" i="1"/>
  <c r="Y926" i="1"/>
  <c r="Z926" i="1"/>
  <c r="Y927" i="1"/>
  <c r="Z927" i="1"/>
  <c r="Y930" i="1"/>
  <c r="Z930" i="1"/>
  <c r="Y931" i="1"/>
  <c r="Z931" i="1"/>
  <c r="Y932" i="1"/>
  <c r="Z932" i="1"/>
  <c r="Y933" i="1"/>
  <c r="Y934" i="1"/>
  <c r="Y936" i="1"/>
  <c r="Y937" i="1"/>
  <c r="Z937" i="1"/>
  <c r="Y938" i="1"/>
  <c r="Z938" i="1"/>
  <c r="Y942" i="1"/>
  <c r="Z942" i="1"/>
  <c r="Y954" i="1"/>
  <c r="Y955" i="1"/>
  <c r="Z955" i="1"/>
  <c r="Y956" i="1"/>
  <c r="Z956" i="1"/>
  <c r="Y957" i="1"/>
  <c r="Z957" i="1"/>
  <c r="Y958" i="1"/>
  <c r="Z958" i="1"/>
  <c r="Y959" i="1"/>
  <c r="Z959" i="1"/>
  <c r="Y960" i="1"/>
  <c r="Z960" i="1"/>
  <c r="Y961" i="1"/>
  <c r="Y962" i="1"/>
  <c r="Y963" i="1"/>
  <c r="Z963" i="1"/>
  <c r="Y971" i="1"/>
  <c r="Z971" i="1"/>
  <c r="Y972" i="1"/>
  <c r="Z972" i="1"/>
  <c r="Y973" i="1"/>
  <c r="Y974" i="1"/>
  <c r="Y975" i="1"/>
  <c r="Z975" i="1"/>
  <c r="Y976" i="1"/>
  <c r="Y978" i="1"/>
  <c r="Z978" i="1"/>
  <c r="Y979" i="1"/>
  <c r="Y981" i="1"/>
  <c r="Y983" i="1"/>
  <c r="Z983" i="1"/>
  <c r="Y984" i="1"/>
  <c r="Z984" i="1"/>
  <c r="Y988" i="1"/>
  <c r="Z988" i="1"/>
  <c r="Y990" i="1"/>
  <c r="Z990" i="1"/>
  <c r="Y991" i="1"/>
  <c r="Z991" i="1"/>
  <c r="Y992" i="1"/>
  <c r="Y993" i="1"/>
  <c r="Y994" i="1"/>
  <c r="Z994" i="1"/>
  <c r="Y996" i="1"/>
  <c r="Z996" i="1"/>
  <c r="Y997" i="1"/>
  <c r="Y998" i="1"/>
  <c r="Y999" i="1"/>
  <c r="Z999" i="1"/>
  <c r="Y1000" i="1"/>
  <c r="Z1000" i="1"/>
  <c r="Y1001" i="1"/>
  <c r="Z1001" i="1"/>
  <c r="Y1002" i="1"/>
  <c r="Z1002" i="1"/>
  <c r="Y1003" i="1"/>
  <c r="Z1003" i="1"/>
  <c r="Y1004" i="1"/>
  <c r="Z1004" i="1"/>
  <c r="Y1005" i="1"/>
  <c r="Z1005" i="1"/>
  <c r="Y1006" i="1"/>
  <c r="Z1006" i="1"/>
  <c r="Y1007" i="1"/>
  <c r="Z1007" i="1"/>
  <c r="Y1008" i="1"/>
  <c r="Z1008" i="1"/>
  <c r="Y1010" i="1"/>
  <c r="Z1010" i="1"/>
  <c r="Y1012" i="1"/>
  <c r="Z1012" i="1"/>
  <c r="Y1014" i="1"/>
  <c r="Z1014" i="1"/>
  <c r="Y1015" i="1"/>
  <c r="Z1015" i="1"/>
  <c r="Y1016" i="1"/>
  <c r="Z1016" i="1"/>
  <c r="Y1017" i="1"/>
  <c r="Z1017" i="1"/>
  <c r="Y1018" i="1"/>
  <c r="Z1018" i="1"/>
  <c r="Y1019" i="1"/>
  <c r="Z1019" i="1"/>
  <c r="Y1020" i="1"/>
  <c r="Z1020" i="1"/>
  <c r="Y1021" i="1"/>
  <c r="Z1021" i="1"/>
  <c r="Y1026" i="1"/>
  <c r="Z1026" i="1"/>
  <c r="Y1029" i="1"/>
  <c r="Z1029" i="1"/>
  <c r="Y1034" i="1"/>
  <c r="Z1034" i="1"/>
  <c r="Y1035" i="1"/>
  <c r="Z1035" i="1"/>
  <c r="Y1036" i="1"/>
  <c r="Z1036" i="1"/>
  <c r="Y1037" i="1"/>
  <c r="Z1037" i="1"/>
  <c r="Y1038" i="1"/>
  <c r="Z1038" i="1"/>
  <c r="Y1039" i="1"/>
  <c r="Z1039" i="1"/>
  <c r="Y1043" i="1"/>
  <c r="Z1043" i="1"/>
  <c r="Y1044" i="1"/>
  <c r="Z1044" i="1"/>
  <c r="Y1052" i="1"/>
  <c r="Z1052" i="1"/>
  <c r="Y1053" i="1"/>
  <c r="Y1054" i="1"/>
  <c r="Z1054" i="1"/>
  <c r="Y1056" i="1"/>
  <c r="Z1056" i="1"/>
  <c r="Y1057" i="1"/>
  <c r="Z1057" i="1"/>
  <c r="Y1058" i="1"/>
  <c r="Z1058" i="1"/>
  <c r="Y1059" i="1"/>
  <c r="Z1059" i="1"/>
  <c r="Y1060" i="1"/>
  <c r="Y1061" i="1"/>
  <c r="Y1062" i="1"/>
  <c r="Z1062" i="1"/>
  <c r="Y1063" i="1"/>
  <c r="Z1063" i="1"/>
  <c r="Y1064" i="1"/>
  <c r="Z1064" i="1"/>
  <c r="Y1065" i="1"/>
  <c r="Z1065" i="1"/>
  <c r="Y1066" i="1"/>
  <c r="Z1066" i="1"/>
  <c r="Y1067" i="1"/>
  <c r="Z1067" i="1"/>
  <c r="Y1068" i="1"/>
  <c r="Z1068" i="1"/>
  <c r="Y1069" i="1"/>
  <c r="Z1069" i="1"/>
  <c r="Y1070" i="1"/>
  <c r="Z1070" i="1"/>
  <c r="Y1071" i="1"/>
  <c r="Z1071" i="1"/>
  <c r="Y1072" i="1"/>
  <c r="Y1073" i="1"/>
  <c r="Z1073" i="1"/>
  <c r="Y1074" i="1"/>
  <c r="Y1081" i="1"/>
  <c r="Y1083" i="1"/>
  <c r="Z1083" i="1"/>
  <c r="Y1084" i="1"/>
  <c r="Z1084" i="1"/>
  <c r="Y1085" i="1"/>
  <c r="Z1085" i="1"/>
  <c r="Y1086" i="1"/>
  <c r="Z1086" i="1"/>
  <c r="Y1087" i="1"/>
  <c r="Z1087" i="1"/>
  <c r="Y1088" i="1"/>
  <c r="Z1088" i="1"/>
  <c r="Y1089" i="1"/>
  <c r="Z1089" i="1"/>
  <c r="Y1090" i="1"/>
  <c r="Y1091" i="1"/>
  <c r="Y1092" i="1"/>
  <c r="Y1093" i="1"/>
  <c r="Z1093" i="1"/>
  <c r="Y1094" i="1"/>
  <c r="Y1095" i="1"/>
  <c r="Y1096" i="1"/>
  <c r="Z1096" i="1"/>
  <c r="Y1097" i="1"/>
  <c r="Y1098" i="1"/>
  <c r="Y1099" i="1"/>
  <c r="Y1100" i="1"/>
  <c r="Y1101" i="1"/>
  <c r="Z1101" i="1"/>
  <c r="Y1102" i="1"/>
  <c r="Z1102" i="1"/>
  <c r="Y1109" i="1"/>
  <c r="Y1110" i="1"/>
  <c r="Y1111" i="1"/>
  <c r="Y1112" i="1"/>
  <c r="Z1112" i="1"/>
  <c r="Y1113" i="1"/>
  <c r="Z1113" i="1"/>
  <c r="Y1114" i="1"/>
  <c r="Z1114" i="1"/>
  <c r="Y1115" i="1"/>
  <c r="Z1115" i="1"/>
  <c r="Y1116" i="1"/>
  <c r="Z1116" i="1"/>
  <c r="Y1117" i="1"/>
  <c r="Z1117" i="1"/>
  <c r="Y1125" i="1"/>
  <c r="Z1125" i="1"/>
  <c r="Y1127" i="1"/>
  <c r="Z1127" i="1"/>
  <c r="Y1128" i="1"/>
  <c r="Z1128" i="1"/>
  <c r="Y1129" i="1"/>
  <c r="Z1129" i="1"/>
  <c r="Y1130" i="1"/>
  <c r="Z1130" i="1"/>
  <c r="Y1131" i="1"/>
  <c r="Z1131" i="1"/>
  <c r="Y1132" i="1"/>
  <c r="Z1132" i="1"/>
  <c r="Y1133" i="1"/>
  <c r="Z1133" i="1"/>
  <c r="Y1134" i="1"/>
  <c r="Z1134" i="1"/>
  <c r="Y1135" i="1"/>
  <c r="Y1136" i="1"/>
  <c r="Z1136" i="1"/>
  <c r="Y1137" i="1"/>
  <c r="Z1137" i="1"/>
  <c r="Y1138" i="1"/>
  <c r="Y1139" i="1"/>
  <c r="Y1140" i="1"/>
  <c r="Y1141" i="1"/>
  <c r="Y1144" i="1"/>
  <c r="Z1144" i="1"/>
  <c r="Y1145" i="1"/>
  <c r="Y1148" i="1"/>
  <c r="Y1152" i="1"/>
  <c r="Y1153" i="1"/>
  <c r="Y1156" i="1"/>
  <c r="Y1157" i="1"/>
  <c r="Y1158" i="1"/>
  <c r="Z1158" i="1"/>
  <c r="Y1159" i="1"/>
  <c r="Z1159" i="1"/>
  <c r="Y1160" i="1"/>
  <c r="Y1161" i="1"/>
  <c r="Z1161" i="1"/>
  <c r="Y1162" i="1"/>
  <c r="Z1162" i="1"/>
  <c r="Y1163" i="1"/>
  <c r="Y1165" i="1"/>
  <c r="Z1165" i="1"/>
  <c r="Y1166" i="1"/>
  <c r="Z1166" i="1"/>
  <c r="Y1167" i="1"/>
  <c r="Z1167" i="1"/>
  <c r="Y1168" i="1"/>
  <c r="Z1168" i="1"/>
  <c r="Y1169" i="1"/>
  <c r="Z1169" i="1"/>
  <c r="Y1170" i="1"/>
  <c r="Z1170" i="1"/>
  <c r="Y1171" i="1"/>
  <c r="Y1172" i="1"/>
  <c r="Y1174" i="1"/>
  <c r="Y1175" i="1"/>
  <c r="Y1177" i="1"/>
  <c r="Y1178" i="1"/>
  <c r="Y1179" i="1"/>
  <c r="Z1179" i="1"/>
  <c r="Y1180" i="1"/>
  <c r="Y1181" i="1"/>
  <c r="Y1183" i="1"/>
  <c r="Z1183" i="1"/>
  <c r="Y1184" i="1"/>
  <c r="Z1184" i="1"/>
  <c r="Y1187" i="1"/>
  <c r="Y1189" i="1"/>
  <c r="Z1189" i="1"/>
  <c r="Y1190" i="1"/>
  <c r="Y1191" i="1"/>
  <c r="Z1191" i="1"/>
  <c r="Y1192" i="1"/>
  <c r="Z1192" i="1"/>
  <c r="Y1193" i="1"/>
  <c r="Y1194" i="1"/>
  <c r="Y1195" i="1"/>
  <c r="Z1195" i="1"/>
  <c r="Y1196" i="1"/>
  <c r="Z1196" i="1"/>
  <c r="Y1197" i="1"/>
  <c r="Z1197" i="1"/>
  <c r="Y1198" i="1"/>
  <c r="Z1198" i="1"/>
  <c r="Y1199" i="1"/>
  <c r="Y1201" i="1"/>
  <c r="Z1201" i="1"/>
  <c r="Y1202" i="1"/>
  <c r="Y1203" i="1"/>
  <c r="Z1203" i="1"/>
  <c r="Y1204" i="1"/>
  <c r="Z1204" i="1"/>
  <c r="Y1205" i="1"/>
  <c r="Z1205" i="1"/>
  <c r="Y1206" i="1"/>
  <c r="Z1206" i="1"/>
  <c r="Y1207" i="1"/>
  <c r="Z1207" i="1"/>
  <c r="Y1208" i="1"/>
  <c r="Z1208" i="1"/>
  <c r="Y1210" i="1"/>
  <c r="Z1210" i="1"/>
  <c r="Y1211" i="1"/>
  <c r="Z1211" i="1"/>
  <c r="Y1212" i="1"/>
  <c r="Z1212" i="1"/>
  <c r="Y1215" i="1"/>
  <c r="Y1219" i="1"/>
  <c r="Z1219" i="1"/>
  <c r="Y1222" i="1"/>
  <c r="Y1224" i="1"/>
  <c r="Z1224" i="1"/>
  <c r="Y1227" i="1"/>
  <c r="Z1227" i="1"/>
  <c r="Y1228" i="1"/>
  <c r="Z1228" i="1"/>
  <c r="Y1229" i="1"/>
  <c r="Y1230" i="1"/>
  <c r="Y1231" i="1"/>
  <c r="Y1233" i="1"/>
  <c r="Z1233" i="1"/>
  <c r="Y1234" i="1"/>
  <c r="Y1235" i="1"/>
  <c r="Y1236" i="1"/>
  <c r="Z1236" i="1"/>
  <c r="Y1237" i="1"/>
  <c r="Z1237" i="1"/>
  <c r="Y1238" i="1"/>
  <c r="Y1239" i="1"/>
  <c r="Z1239" i="1"/>
  <c r="Y1240" i="1"/>
  <c r="Z1240" i="1"/>
  <c r="Y1242" i="1"/>
  <c r="Z1242" i="1"/>
  <c r="Y1243" i="1"/>
  <c r="Z1243" i="1"/>
  <c r="Y1251" i="1"/>
  <c r="Z1251" i="1"/>
  <c r="Y1253" i="1"/>
  <c r="Z1253" i="1"/>
  <c r="Y1254" i="1"/>
  <c r="Z1254" i="1"/>
  <c r="Y1255" i="1"/>
  <c r="Y1256" i="1"/>
  <c r="Z1256" i="1"/>
  <c r="Y1257" i="1"/>
  <c r="Y1258" i="1"/>
  <c r="Y1259" i="1"/>
  <c r="Y1260" i="1"/>
  <c r="Z1260" i="1"/>
  <c r="Y1261" i="1"/>
  <c r="Z1261" i="1"/>
  <c r="Y1262" i="1"/>
  <c r="Z1262" i="1"/>
  <c r="Y1264" i="1"/>
  <c r="Z1264" i="1"/>
  <c r="Y1265" i="1"/>
  <c r="Y1266" i="1"/>
  <c r="Y1268" i="1"/>
  <c r="Y1269" i="1"/>
  <c r="Y1270" i="1"/>
  <c r="Z1270" i="1"/>
  <c r="Y1271" i="1"/>
  <c r="Z1271" i="1"/>
  <c r="Y1272" i="1"/>
  <c r="Z1272" i="1"/>
  <c r="Y1273" i="1"/>
  <c r="Z1273" i="1"/>
  <c r="Y1274" i="1"/>
  <c r="Z1274" i="1"/>
  <c r="Y1275" i="1"/>
  <c r="Z1275" i="1"/>
  <c r="Y1276" i="1"/>
  <c r="Z1276" i="1"/>
  <c r="Y1277" i="1"/>
  <c r="Y1278" i="1"/>
  <c r="Z1278" i="1"/>
  <c r="Y1279" i="1"/>
  <c r="Z1279" i="1"/>
  <c r="Y1280" i="1"/>
  <c r="Z1280" i="1"/>
  <c r="Y1281" i="1"/>
  <c r="Z1281" i="1"/>
  <c r="Y1282" i="1"/>
  <c r="Y1283" i="1"/>
  <c r="Y1284" i="1"/>
  <c r="Z1284" i="1"/>
  <c r="Y1285" i="1"/>
  <c r="Z1285" i="1"/>
  <c r="Y1287" i="1"/>
  <c r="Z1287" i="1"/>
  <c r="Y1288" i="1"/>
  <c r="Y1291" i="1"/>
  <c r="Z1291" i="1"/>
  <c r="Y1295" i="1"/>
  <c r="Y1296" i="1"/>
  <c r="Y1301" i="1"/>
  <c r="Z1301" i="1"/>
  <c r="Y1302" i="1"/>
  <c r="Z1302" i="1"/>
  <c r="Y1303" i="1"/>
  <c r="Y1304" i="1"/>
  <c r="Z1304" i="1"/>
  <c r="Y1305" i="1"/>
  <c r="Z1305" i="1"/>
  <c r="Y1306" i="1"/>
  <c r="Y1307" i="1"/>
  <c r="Z1307" i="1"/>
  <c r="Y1308" i="1"/>
  <c r="Z1308" i="1"/>
  <c r="Y1309" i="1"/>
  <c r="Z1309" i="1"/>
  <c r="Y1310" i="1"/>
  <c r="Z1310" i="1"/>
  <c r="Y1311" i="1"/>
  <c r="Z1311" i="1"/>
  <c r="Y1312" i="1"/>
  <c r="Z1312" i="1"/>
  <c r="Y1313" i="1"/>
  <c r="Y1315" i="1"/>
  <c r="Z1315" i="1"/>
  <c r="Y1316" i="1"/>
  <c r="Y1317" i="1"/>
  <c r="Z1317" i="1"/>
  <c r="Y1318" i="1"/>
  <c r="Z1318" i="1"/>
  <c r="Y1319" i="1"/>
  <c r="Z1319" i="1"/>
  <c r="Y1320" i="1"/>
  <c r="Z1320" i="1"/>
  <c r="Y1321" i="1"/>
  <c r="Z1321" i="1"/>
  <c r="Y1322" i="1"/>
  <c r="Y1323" i="1"/>
  <c r="Y1324" i="1"/>
  <c r="Y1325" i="1"/>
  <c r="Z1325" i="1"/>
  <c r="Y1327" i="1"/>
  <c r="Z1327" i="1"/>
  <c r="Y1329" i="1"/>
  <c r="Z1329" i="1"/>
  <c r="Y1331" i="1"/>
  <c r="Z1331" i="1"/>
  <c r="Y1332" i="1"/>
  <c r="Z1332" i="1"/>
  <c r="Y1333" i="1"/>
  <c r="Z1333" i="1"/>
  <c r="Y1334" i="1"/>
  <c r="Y1335" i="1"/>
  <c r="Y1336" i="1"/>
  <c r="Y1337" i="1"/>
  <c r="Y1338" i="1"/>
  <c r="Y1339" i="1"/>
  <c r="Y1340" i="1"/>
  <c r="Y1341" i="1"/>
  <c r="Y1342" i="1"/>
  <c r="Y1343" i="1"/>
  <c r="Y1344" i="1"/>
  <c r="Y1346" i="1"/>
  <c r="Z1346" i="1"/>
  <c r="Y1349" i="1"/>
  <c r="Z1349" i="1"/>
  <c r="Y1350" i="1"/>
  <c r="Z1350" i="1"/>
  <c r="Y1351" i="1"/>
  <c r="Y1352" i="1"/>
  <c r="Z1352" i="1"/>
  <c r="Y1353" i="1"/>
  <c r="Y1354" i="1"/>
  <c r="Y1355" i="1"/>
  <c r="Z1355" i="1"/>
  <c r="Y1356" i="1"/>
  <c r="Z1356" i="1"/>
  <c r="Y1357" i="1"/>
  <c r="Y1358" i="1"/>
  <c r="Z1358" i="1"/>
  <c r="Y1359" i="1"/>
  <c r="Z1359" i="1"/>
  <c r="Y1360" i="1"/>
  <c r="Z1360" i="1"/>
  <c r="Y1361" i="1"/>
  <c r="Y1366" i="1"/>
  <c r="Z1366" i="1"/>
  <c r="Y1367" i="1"/>
  <c r="Y1368" i="1"/>
  <c r="Z1368" i="1"/>
  <c r="Y1369" i="1"/>
  <c r="Y1370" i="1"/>
  <c r="Z1370" i="1"/>
  <c r="Y1374" i="1"/>
  <c r="Y1375" i="1"/>
  <c r="Z1375" i="1"/>
  <c r="Y1385" i="1"/>
  <c r="Z1385" i="1"/>
  <c r="Y1386" i="1"/>
  <c r="Z1386" i="1"/>
  <c r="Y1387" i="1"/>
  <c r="Z1387" i="1"/>
  <c r="Y1388" i="1"/>
  <c r="Z1388" i="1"/>
  <c r="Y1389" i="1"/>
  <c r="Z1389" i="1"/>
  <c r="Y1390" i="1"/>
  <c r="Z1390" i="1"/>
  <c r="Y1391" i="1"/>
  <c r="Z1391" i="1"/>
  <c r="Y1392" i="1"/>
  <c r="Z1392" i="1"/>
  <c r="Y1393" i="1"/>
  <c r="Z1393" i="1"/>
  <c r="Y1394" i="1"/>
  <c r="Y1396" i="1"/>
  <c r="Z1396" i="1"/>
  <c r="Y1397" i="1"/>
  <c r="Y1398" i="1"/>
  <c r="Y1399" i="1"/>
  <c r="Y1400" i="1"/>
  <c r="Z1400" i="1"/>
  <c r="Y1402" i="1"/>
  <c r="Z1402" i="1"/>
  <c r="Y1403" i="1"/>
  <c r="Z1403" i="1"/>
  <c r="Y1405" i="1"/>
  <c r="Z1405" i="1"/>
  <c r="Y1407" i="1"/>
  <c r="Z1407" i="1"/>
  <c r="Y1408" i="1"/>
  <c r="Z1408" i="1"/>
  <c r="Y1409" i="1"/>
  <c r="Z1409" i="1"/>
  <c r="Y1411" i="1"/>
  <c r="Z1411" i="1"/>
  <c r="Y1412" i="1"/>
  <c r="Z1412" i="1"/>
  <c r="Y1414" i="1"/>
  <c r="Y1425" i="1"/>
  <c r="Z1425" i="1"/>
  <c r="Y1426" i="1"/>
  <c r="Z1426" i="1"/>
  <c r="Y1427" i="1"/>
  <c r="Z1427" i="1"/>
  <c r="Y1428" i="1"/>
  <c r="Z1428" i="1"/>
  <c r="Y1429" i="1"/>
  <c r="Z1429" i="1"/>
  <c r="Y1430" i="1"/>
  <c r="Z1430" i="1"/>
  <c r="Y1431" i="1"/>
  <c r="Z1431" i="1"/>
  <c r="Y1432" i="1"/>
  <c r="Z1432" i="1"/>
  <c r="Y1433" i="1"/>
  <c r="Z1433" i="1"/>
  <c r="Y1434" i="1"/>
  <c r="Z1434" i="1"/>
  <c r="Y1435" i="1"/>
  <c r="Z1435" i="1"/>
  <c r="Y1436" i="1"/>
  <c r="Z1436" i="1"/>
  <c r="Y1439" i="1"/>
  <c r="Z1439" i="1"/>
  <c r="Y1440" i="1"/>
  <c r="Y1442" i="1"/>
  <c r="Z1442" i="1"/>
  <c r="Y1444" i="1"/>
  <c r="Z1444" i="1"/>
  <c r="Y1446" i="1"/>
  <c r="Z1446" i="1"/>
  <c r="Y1447" i="1"/>
  <c r="Z1447" i="1"/>
  <c r="Y1448" i="1"/>
  <c r="Z1448" i="1"/>
  <c r="Y1449" i="1"/>
  <c r="Z1449" i="1"/>
  <c r="Y1451" i="1"/>
  <c r="Z1451" i="1"/>
  <c r="Y1452" i="1"/>
  <c r="Z1452" i="1"/>
  <c r="Y1453" i="1"/>
  <c r="Z1453" i="1"/>
  <c r="Y1454" i="1"/>
  <c r="Z1454" i="1"/>
  <c r="Y1455" i="1"/>
  <c r="Z1455" i="1"/>
  <c r="Y1456" i="1"/>
  <c r="Z1456" i="1"/>
  <c r="Y1457" i="1"/>
  <c r="Z1457" i="1"/>
  <c r="Y1458" i="1"/>
  <c r="Z1458" i="1"/>
  <c r="Y1459" i="1"/>
  <c r="Z1459" i="1"/>
  <c r="Y1460" i="1"/>
  <c r="Z1460" i="1"/>
  <c r="Y1462" i="1"/>
  <c r="Z1462" i="1"/>
  <c r="Y1463" i="1"/>
  <c r="Z1463" i="1"/>
  <c r="Y1464" i="1"/>
  <c r="Z1464" i="1"/>
  <c r="Y1465" i="1"/>
  <c r="Z1465" i="1"/>
  <c r="Y1466" i="1"/>
  <c r="Z1466" i="1"/>
  <c r="Y1468" i="1"/>
  <c r="Z1468" i="1"/>
  <c r="Y1470" i="1"/>
  <c r="Z1470" i="1"/>
  <c r="Y1471" i="1"/>
  <c r="Z1471" i="1"/>
  <c r="Y1472" i="1"/>
  <c r="Z1472" i="1"/>
  <c r="Y1473" i="1"/>
  <c r="Z1473" i="1"/>
  <c r="Y1474" i="1"/>
  <c r="Z1474" i="1"/>
  <c r="Y1475" i="1"/>
  <c r="Z1475" i="1"/>
  <c r="Y1476" i="1"/>
  <c r="Z1476" i="1"/>
  <c r="Y1477" i="1"/>
  <c r="Z1477" i="1"/>
  <c r="Y1478" i="1"/>
  <c r="Z1478" i="1"/>
  <c r="Y1479" i="1"/>
  <c r="Z1479" i="1"/>
  <c r="Y1480" i="1"/>
  <c r="Z1480" i="1"/>
  <c r="Y1481" i="1"/>
  <c r="Z1481" i="1"/>
  <c r="Y1483" i="1"/>
  <c r="Z1483" i="1"/>
  <c r="Y1484" i="1"/>
  <c r="Z1484" i="1"/>
  <c r="Y1486" i="1"/>
  <c r="Z1486" i="1"/>
  <c r="Y1487" i="1"/>
  <c r="Z1487" i="1"/>
  <c r="Y1488" i="1"/>
  <c r="Z1488" i="1"/>
  <c r="Y1489" i="1"/>
  <c r="Z1489" i="1"/>
  <c r="Y1493" i="1"/>
  <c r="Y1497" i="1"/>
  <c r="Z1497" i="1"/>
  <c r="Y1498" i="1"/>
  <c r="Z1498" i="1"/>
  <c r="Y1500" i="1"/>
  <c r="Z1500" i="1"/>
  <c r="Y1501" i="1"/>
  <c r="Y1502" i="1"/>
  <c r="Y1504" i="1"/>
  <c r="Z1504" i="1"/>
  <c r="Y1505" i="1"/>
  <c r="Y1506" i="1"/>
  <c r="Z1506" i="1"/>
  <c r="Y1511" i="1"/>
  <c r="Z1511" i="1"/>
  <c r="Y1513" i="1"/>
  <c r="Z1513" i="1"/>
  <c r="Y1516" i="1"/>
  <c r="Z1516" i="1"/>
  <c r="Y1519" i="1"/>
  <c r="Z1519" i="1"/>
  <c r="Y1520" i="1"/>
  <c r="Z1520" i="1"/>
  <c r="Y1521" i="1"/>
  <c r="Z1521" i="1"/>
  <c r="Y1522" i="1"/>
  <c r="Z1522" i="1"/>
  <c r="Y1525" i="1"/>
  <c r="Y1528" i="1"/>
  <c r="Z1528" i="1"/>
  <c r="Y1529" i="1"/>
  <c r="Z1529" i="1"/>
  <c r="Y1530" i="1"/>
  <c r="Z1530" i="1"/>
  <c r="Y1532" i="1"/>
  <c r="Z1532" i="1"/>
  <c r="Y1533" i="1"/>
  <c r="Y1534" i="1"/>
  <c r="Y1535" i="1"/>
  <c r="Y1536" i="1"/>
  <c r="Z1536" i="1"/>
  <c r="Y1537" i="1"/>
  <c r="Z1537" i="1"/>
  <c r="Y1538" i="1"/>
  <c r="Z1538" i="1"/>
  <c r="Y1543" i="1"/>
  <c r="Z1543" i="1"/>
  <c r="Y1544" i="1"/>
  <c r="Y1545" i="1"/>
  <c r="Y1546" i="1"/>
  <c r="Y1547" i="1"/>
  <c r="Y1548" i="1"/>
  <c r="Y1549" i="1"/>
  <c r="Z1549" i="1"/>
  <c r="Y1550" i="1"/>
  <c r="Z1550" i="1"/>
  <c r="Y1551" i="1"/>
  <c r="Z1551" i="1"/>
  <c r="Y1552" i="1"/>
  <c r="Z1552" i="1"/>
  <c r="Y1553" i="1"/>
  <c r="Y1554" i="1"/>
  <c r="Y1555" i="1"/>
  <c r="Z1555" i="1"/>
  <c r="Y1560" i="1"/>
  <c r="Z1560" i="1"/>
  <c r="Y1561" i="1"/>
  <c r="Y1562" i="1"/>
  <c r="Z1562" i="1"/>
  <c r="Y1563" i="1"/>
  <c r="Z1563" i="1"/>
  <c r="Y1564" i="1"/>
  <c r="Y1567" i="1"/>
  <c r="Z1567" i="1"/>
  <c r="Y1571" i="1"/>
  <c r="Z1571" i="1"/>
  <c r="Y1572" i="1"/>
  <c r="Y1574" i="1"/>
  <c r="Z1574" i="1"/>
  <c r="Y1575" i="1"/>
  <c r="Z1575" i="1"/>
  <c r="Y1576" i="1"/>
  <c r="Y1578" i="1"/>
  <c r="Z1578" i="1"/>
  <c r="Y1579" i="1"/>
  <c r="Z1579" i="1"/>
  <c r="Y1591" i="1"/>
  <c r="Y1592" i="1"/>
  <c r="Y1594" i="1"/>
  <c r="Z1594" i="1"/>
  <c r="Y1595" i="1"/>
  <c r="Z1595" i="1"/>
  <c r="Y1596" i="1"/>
  <c r="Z1596" i="1"/>
  <c r="Y1597" i="1"/>
  <c r="Z1597" i="1"/>
  <c r="Y1598" i="1"/>
  <c r="Z1598" i="1"/>
  <c r="Y1601" i="1"/>
  <c r="Z1601" i="1"/>
  <c r="Y1604" i="1"/>
  <c r="Z1604" i="1"/>
  <c r="Y1605" i="1"/>
  <c r="Z1605" i="1"/>
  <c r="Y1606" i="1"/>
  <c r="Y1607" i="1"/>
  <c r="Y1608" i="1"/>
  <c r="Y1609" i="1"/>
  <c r="Y1610" i="1"/>
  <c r="Z1610" i="1"/>
  <c r="Y1611" i="1"/>
  <c r="Z1611" i="1"/>
  <c r="Y1612" i="1"/>
  <c r="Y1614" i="1"/>
  <c r="Z1614" i="1"/>
  <c r="Y1618" i="1"/>
  <c r="Z1618" i="1"/>
  <c r="Y1619" i="1"/>
  <c r="Z1619" i="1"/>
  <c r="Y1620" i="1"/>
  <c r="Z1620" i="1"/>
  <c r="Y1621" i="1"/>
  <c r="Y1622" i="1"/>
  <c r="Z1622" i="1"/>
  <c r="Y1626" i="1"/>
  <c r="Y1627" i="1"/>
  <c r="Y1629" i="1"/>
  <c r="Z1629" i="1"/>
  <c r="Y1631" i="1"/>
  <c r="Z1631" i="1"/>
  <c r="Y1632" i="1"/>
  <c r="Z1632" i="1"/>
  <c r="Y1634" i="1"/>
  <c r="Z1634" i="1"/>
  <c r="Y1635" i="1"/>
  <c r="Z1635" i="1"/>
  <c r="Y1636" i="1"/>
  <c r="Z1636" i="1"/>
  <c r="Y1638" i="1"/>
  <c r="Z1638" i="1"/>
  <c r="Y1639" i="1"/>
  <c r="Z1639" i="1"/>
  <c r="Y1640" i="1"/>
  <c r="Z1640" i="1"/>
  <c r="Y1641" i="1"/>
  <c r="Z1641" i="1"/>
  <c r="Y1642" i="1"/>
  <c r="Z1642" i="1"/>
  <c r="Y1643" i="1"/>
  <c r="Y1644" i="1"/>
  <c r="Z1644" i="1"/>
  <c r="Y1645" i="1"/>
  <c r="Z1645" i="1"/>
  <c r="Y1647" i="1"/>
  <c r="Z1647" i="1"/>
  <c r="Y1651" i="1"/>
  <c r="Z1651" i="1"/>
  <c r="Y1652" i="1"/>
  <c r="Z1652" i="1"/>
  <c r="Y1654" i="1"/>
  <c r="Z1654" i="1"/>
  <c r="Y1655" i="1"/>
  <c r="Z1655" i="1"/>
  <c r="Y1656" i="1"/>
  <c r="Z1656" i="1"/>
  <c r="Y1657" i="1"/>
  <c r="Z1657" i="1"/>
  <c r="Y1658" i="1"/>
  <c r="Z1658" i="1"/>
  <c r="Y1659" i="1"/>
  <c r="Z1659" i="1"/>
  <c r="Y1663" i="1"/>
  <c r="Z1663" i="1"/>
  <c r="Y1667" i="1"/>
  <c r="Y1668" i="1"/>
  <c r="Z1668" i="1"/>
  <c r="Y1669" i="1"/>
  <c r="Y1671" i="1"/>
  <c r="Z1671" i="1"/>
  <c r="Y1674" i="1"/>
  <c r="Z1674" i="1"/>
  <c r="Y1677" i="1"/>
  <c r="Z1677" i="1"/>
  <c r="Y1679" i="1"/>
  <c r="Z1679" i="1"/>
  <c r="Y1682" i="1"/>
  <c r="Y1684" i="1"/>
  <c r="Z1684" i="1"/>
  <c r="Y1685" i="1"/>
  <c r="Z1685" i="1"/>
  <c r="Y1686" i="1"/>
  <c r="Z1686" i="1"/>
  <c r="Y1687" i="1"/>
  <c r="Z1687" i="1"/>
  <c r="Y1689" i="1"/>
  <c r="Z1689" i="1"/>
  <c r="Y1690" i="1"/>
  <c r="Z1690" i="1"/>
  <c r="Y1696" i="1"/>
  <c r="Z1696" i="1"/>
  <c r="Y1697" i="1"/>
  <c r="Z1697" i="1"/>
  <c r="Y1710" i="1"/>
  <c r="Z1710" i="1"/>
  <c r="Y1711" i="1"/>
  <c r="Z1711" i="1"/>
  <c r="Y1712" i="1"/>
  <c r="Z1712" i="1"/>
  <c r="AU2" i="1" l="1"/>
  <c r="C7" i="9"/>
  <c r="Z2" i="1" l="1"/>
  <c r="C10" i="9" l="1"/>
  <c r="AJ2" i="1" l="1"/>
  <c r="AI2" i="1"/>
  <c r="AH2" i="1"/>
  <c r="AP2" i="1"/>
  <c r="AO2" i="1"/>
  <c r="AN2" i="1"/>
  <c r="AM2" i="1"/>
  <c r="AK2" i="1"/>
  <c r="D9" i="9" l="1"/>
  <c r="H9" i="9" s="1"/>
  <c r="C9" i="9"/>
  <c r="H19" i="9" s="1"/>
  <c r="D10" i="9"/>
  <c r="H10" i="9" s="1"/>
  <c r="D8" i="9"/>
  <c r="H8" i="9" s="1"/>
  <c r="C8" i="9"/>
  <c r="H18" i="9" s="1"/>
  <c r="D7" i="9"/>
  <c r="H7" i="9" s="1"/>
  <c r="H17" i="9"/>
  <c r="D6" i="9"/>
  <c r="C6" i="9"/>
  <c r="H16" i="9" s="1"/>
  <c r="D11" i="9" l="1"/>
  <c r="H6" i="9"/>
  <c r="H11" i="9" s="1"/>
  <c r="I8" i="9" s="1"/>
  <c r="C11" i="9"/>
  <c r="H20" i="9"/>
  <c r="E11" i="9" l="1"/>
  <c r="C18" i="9" s="1"/>
  <c r="I10" i="9"/>
  <c r="I6" i="9"/>
  <c r="I7" i="9"/>
  <c r="I9" i="9"/>
  <c r="H21" i="9"/>
  <c r="D17" i="9" l="1"/>
  <c r="D16" i="9"/>
  <c r="D18" i="9"/>
  <c r="C16" i="9"/>
  <c r="C20" i="9"/>
  <c r="C15" i="9"/>
  <c r="D19" i="9"/>
  <c r="C19" i="9"/>
  <c r="D15" i="9"/>
  <c r="D20" i="9"/>
  <c r="C17" i="9"/>
  <c r="I11" i="9"/>
  <c r="I19" i="9"/>
  <c r="I16" i="9"/>
  <c r="I18" i="9"/>
  <c r="I17" i="9"/>
  <c r="I20" i="9"/>
  <c r="I21" i="9" l="1"/>
  <c r="AU6" i="1" l="1"/>
  <c r="AU7" i="1"/>
  <c r="AU8" i="1"/>
  <c r="AU5" i="1"/>
  <c r="C10" i="8"/>
  <c r="C9" i="8"/>
  <c r="C8" i="8"/>
  <c r="D7" i="8"/>
  <c r="C7" i="8"/>
  <c r="F30" i="2" l="1"/>
  <c r="F31" i="2"/>
  <c r="F32" i="2"/>
  <c r="F33" i="2"/>
  <c r="F34" i="2"/>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D6" i="8" l="1"/>
  <c r="C6" i="8"/>
  <c r="F16" i="7" l="1"/>
  <c r="F17" i="7"/>
  <c r="F18" i="7"/>
  <c r="F15" i="7"/>
  <c r="E16" i="7"/>
  <c r="E17" i="7"/>
  <c r="E18" i="7"/>
  <c r="E15" i="7"/>
  <c r="F39" i="7" l="1"/>
  <c r="F40" i="7"/>
  <c r="F41" i="7"/>
  <c r="F42" i="7"/>
  <c r="F38" i="7"/>
  <c r="E39" i="7"/>
  <c r="E40" i="7"/>
  <c r="E41" i="7"/>
  <c r="E42" i="7"/>
  <c r="E38" i="7"/>
  <c r="F9" i="7"/>
  <c r="E9" i="7"/>
  <c r="M4" i="7"/>
  <c r="L4" i="7"/>
  <c r="S34" i="2"/>
  <c r="S31" i="2"/>
  <c r="S32" i="2"/>
  <c r="S33" i="2"/>
  <c r="S30" i="2"/>
  <c r="M5" i="7" l="1"/>
  <c r="L5" i="7"/>
  <c r="F35" i="2"/>
  <c r="F36" i="2"/>
  <c r="E31" i="2"/>
  <c r="E32" i="2"/>
  <c r="E33" i="2"/>
  <c r="E34" i="2"/>
  <c r="E35" i="2"/>
  <c r="E36" i="2"/>
  <c r="E30" i="2"/>
  <c r="M31" i="2"/>
  <c r="M32" i="2"/>
  <c r="M33" i="2"/>
  <c r="M34" i="2"/>
  <c r="M35" i="2"/>
  <c r="M36" i="2"/>
  <c r="M37" i="2"/>
  <c r="M30" i="2"/>
  <c r="L31" i="2"/>
  <c r="L32" i="2"/>
  <c r="L33" i="2"/>
  <c r="L34" i="2"/>
  <c r="L35" i="2"/>
  <c r="L36" i="2"/>
  <c r="L37" i="2"/>
  <c r="L30" i="2"/>
  <c r="F6" i="7" l="1"/>
  <c r="F7" i="7"/>
  <c r="F8" i="7"/>
  <c r="F5" i="7"/>
  <c r="E6" i="7"/>
  <c r="E7" i="7"/>
  <c r="E8" i="7"/>
  <c r="E5" i="7"/>
  <c r="H16" i="8" l="1"/>
  <c r="H6" i="8"/>
  <c r="H10" i="8" l="1"/>
  <c r="H19" i="8"/>
  <c r="H17" i="8"/>
  <c r="C11" i="8"/>
  <c r="H9" i="8"/>
  <c r="H7" i="8"/>
  <c r="D11" i="8"/>
  <c r="H18" i="8"/>
  <c r="H20" i="8"/>
  <c r="H8" i="8"/>
  <c r="H21" i="8" l="1"/>
  <c r="I16" i="8" s="1"/>
  <c r="H11" i="8"/>
  <c r="E11" i="8"/>
  <c r="D15" i="8" l="1"/>
  <c r="D17" i="8"/>
  <c r="D19" i="8"/>
  <c r="D16" i="8"/>
  <c r="D18" i="8"/>
  <c r="I19" i="8"/>
  <c r="C18" i="8"/>
  <c r="C19" i="8"/>
  <c r="C16" i="8"/>
  <c r="C17" i="8"/>
  <c r="I20" i="8"/>
  <c r="I6" i="8"/>
  <c r="I10" i="8"/>
  <c r="I9" i="8"/>
  <c r="I7" i="8"/>
  <c r="I17" i="8"/>
  <c r="C20" i="8"/>
  <c r="I18" i="8"/>
  <c r="D20" i="8"/>
  <c r="I8" i="8"/>
  <c r="I21" i="8" l="1"/>
  <c r="I11" i="8"/>
  <c r="AV8" i="1" l="1"/>
  <c r="AV7" i="1"/>
  <c r="AV6" i="1"/>
  <c r="AV5" i="1"/>
  <c r="AU3" i="1" l="1"/>
  <c r="AV3" i="1" l="1"/>
  <c r="AV9" i="1" l="1"/>
  <c r="AU9" i="1"/>
  <c r="AY4" i="1" l="1"/>
  <c r="AY3" i="1"/>
  <c r="AY2" i="1"/>
  <c r="AU4" i="1" l="1"/>
  <c r="AV2" i="1"/>
  <c r="AV4" i="1" s="1"/>
</calcChain>
</file>

<file path=xl/sharedStrings.xml><?xml version="1.0" encoding="utf-8"?>
<sst xmlns="http://schemas.openxmlformats.org/spreadsheetml/2006/main" count="36536" uniqueCount="9581">
  <si>
    <t>TICKET</t>
  </si>
  <si>
    <t>Servicio ISO 20000'</t>
  </si>
  <si>
    <t>GRUPO ASIGNADO</t>
  </si>
  <si>
    <t>GRUPO_PROPIETARIOS</t>
  </si>
  <si>
    <t>Responsable</t>
  </si>
  <si>
    <t>Remitente</t>
  </si>
  <si>
    <t>IMPACTO</t>
  </si>
  <si>
    <t>URGENCIA</t>
  </si>
  <si>
    <t>PRIORIDAD</t>
  </si>
  <si>
    <t>TIPO</t>
  </si>
  <si>
    <t>CLIENTE</t>
  </si>
  <si>
    <t>RESUMEN</t>
  </si>
  <si>
    <t>FECHA_NOTIFICACION</t>
  </si>
  <si>
    <t>FECHA_ENVIO</t>
  </si>
  <si>
    <t>ESTADO</t>
  </si>
  <si>
    <t>CATPRESOL1</t>
  </si>
  <si>
    <t>CATPRESOL2</t>
  </si>
  <si>
    <t>FECHA_RESOLUCION</t>
  </si>
  <si>
    <t>FECHA_CIERRE</t>
  </si>
  <si>
    <t>NOTAS</t>
  </si>
  <si>
    <t>RESOLUCION</t>
  </si>
  <si>
    <t>PEND</t>
  </si>
  <si>
    <t>E2E</t>
  </si>
  <si>
    <t>SLA</t>
  </si>
  <si>
    <t>VPN IP - MPLS</t>
  </si>
  <si>
    <t>3-Moderado/Limitado</t>
  </si>
  <si>
    <t>3-Medio</t>
  </si>
  <si>
    <t>Alta</t>
  </si>
  <si>
    <t>Requerimiento de Cliente</t>
  </si>
  <si>
    <t>EMPRESA NACIONAL DE CERTIFICACIONES</t>
  </si>
  <si>
    <t>Cerrado</t>
  </si>
  <si>
    <t>COMUNICACIONES</t>
  </si>
  <si>
    <t>HOUSING</t>
  </si>
  <si>
    <t>GESTION HD</t>
  </si>
  <si>
    <t>4-Baja</t>
  </si>
  <si>
    <t>Media</t>
  </si>
  <si>
    <t>TI</t>
  </si>
  <si>
    <t>SERVICIOS DE HOSTING</t>
  </si>
  <si>
    <t>HOSTING VIRTUAL</t>
  </si>
  <si>
    <t>4-Menor/Localizado</t>
  </si>
  <si>
    <t>Baja</t>
  </si>
  <si>
    <t>SOC Empresas</t>
  </si>
  <si>
    <t>Marca</t>
  </si>
  <si>
    <t>JESUS NELO PETAQUERO</t>
  </si>
  <si>
    <t>CDP ANTIGUO 1</t>
  </si>
  <si>
    <t>CDP ANTIGUO 2</t>
  </si>
  <si>
    <t>OFFICE365</t>
  </si>
  <si>
    <t>GIOVANNI D ROCCO VALENZUELA</t>
  </si>
  <si>
    <t>TELEFONICA EMPRESAS DE CHILE SA</t>
  </si>
  <si>
    <t>SM ACCESOS</t>
  </si>
  <si>
    <t>INFRAESTRUCTURA</t>
  </si>
  <si>
    <t>PAINE ACCESOS</t>
  </si>
  <si>
    <t>VICTOR SEPULVEDA GAMARRA</t>
  </si>
  <si>
    <t>FUNDACION INSTITUTO PROFESIONAL DUOC UC</t>
  </si>
  <si>
    <t>SISTEMAS OPERATIVOS</t>
  </si>
  <si>
    <t>MONITOREO</t>
  </si>
  <si>
    <t>Incidente de Cliente</t>
  </si>
  <si>
    <t>PLATAFORMAS</t>
  </si>
  <si>
    <t>APQ ACCESOS</t>
  </si>
  <si>
    <t>2-Significativo/Amplio</t>
  </si>
  <si>
    <t>PAINE OPERACIONES</t>
  </si>
  <si>
    <t>HUAWEI CHILE S A</t>
  </si>
  <si>
    <t>TICKET-INTELIGENTE</t>
  </si>
  <si>
    <t>PAUL A SEPULVEDA ALVAREZ</t>
  </si>
  <si>
    <t>1-Extenso/Generalizado</t>
  </si>
  <si>
    <t>GPS CHILE SPA</t>
  </si>
  <si>
    <t>SEBASTIAN I ACUÑA GUZMAN</t>
  </si>
  <si>
    <t>BACKUP ON DEMAND</t>
  </si>
  <si>
    <t>GUSTAVO AVILA VERA</t>
  </si>
  <si>
    <t>AXEL ANDRADE</t>
  </si>
  <si>
    <t>ALMACENAMIENTO y RESPALDO</t>
  </si>
  <si>
    <t>ALVARO ORTIZ</t>
  </si>
  <si>
    <t>SM OPERACIONES</t>
  </si>
  <si>
    <t>JUAN CARLOS UZCATEGUI FUGUETT</t>
  </si>
  <si>
    <t>APQ INFRAESTRUCTURA</t>
  </si>
  <si>
    <t>ANGEL CASTRO CABRERA</t>
  </si>
  <si>
    <t>SERVIDORES FISICOS</t>
  </si>
  <si>
    <t>CORREO</t>
  </si>
  <si>
    <t>2-Alta</t>
  </si>
  <si>
    <t>RED INTERNA</t>
  </si>
  <si>
    <t>SM INFRAESTRUCTURA</t>
  </si>
  <si>
    <t>INSTITUTO PROFESIONAL DE CHILE SA</t>
  </si>
  <si>
    <t>CELULOSA ARAUCO Y CONSTITUCION S A</t>
  </si>
  <si>
    <t>JOSE A SANTIS SERRANO</t>
  </si>
  <si>
    <t>JORGE S LORCA LEIVA</t>
  </si>
  <si>
    <t>BASTIAN A ROA CHIARLEONI</t>
  </si>
  <si>
    <t>EDUARDO A NUÑEZ LAMOZA</t>
  </si>
  <si>
    <t>COAGRA S A</t>
  </si>
  <si>
    <t>Cancelado</t>
  </si>
  <si>
    <t>DENISE CRUZAT ETCHEBERRY</t>
  </si>
  <si>
    <t>PABLO N OLIVA ALARCON</t>
  </si>
  <si>
    <t>BANCO DEL ESTADO DE CHILE</t>
  </si>
  <si>
    <t>INTERNET</t>
  </si>
  <si>
    <t>YORDI M HURTADO ARAYA</t>
  </si>
  <si>
    <t>CLIMA</t>
  </si>
  <si>
    <t>1-Crítica</t>
  </si>
  <si>
    <t>Critica</t>
  </si>
  <si>
    <t>MARIO A BARRIENTOS RUIZ</t>
  </si>
  <si>
    <t>DUOC TICKET PENDIENTES</t>
  </si>
  <si>
    <t>RODRIGO VÁSQUEZ MUÑOZ</t>
  </si>
  <si>
    <t>MBARRIENTOS</t>
  </si>
  <si>
    <t>ALEJANDRO ACEVEDO VALENZUELA</t>
  </si>
  <si>
    <t>APQ OPERACIONES</t>
  </si>
  <si>
    <t>Etiquetas de fila</t>
  </si>
  <si>
    <t>Total general</t>
  </si>
  <si>
    <t>Etiquetas de columna</t>
  </si>
  <si>
    <t>Tipo</t>
  </si>
  <si>
    <t>INC. PKI</t>
  </si>
  <si>
    <t>REQ PKI</t>
  </si>
  <si>
    <t xml:space="preserve">TOTAL </t>
  </si>
  <si>
    <t>MEDICIÓN SLA</t>
  </si>
  <si>
    <t>CUMPLE SLA</t>
  </si>
  <si>
    <t>NO CUMPLE SLA</t>
  </si>
  <si>
    <t>TD REQUERIMIENTOS POR GRUPO</t>
  </si>
  <si>
    <t>TD INCIDENCIAS POR GRUPO</t>
  </si>
  <si>
    <t>OBSERVACIONES</t>
  </si>
  <si>
    <t>TIEMPO DE RESTAURACIÓN DE INCIDENTES Y REQUERIMIENTOS</t>
  </si>
  <si>
    <t>INFRAESTRUCTURA DC</t>
  </si>
  <si>
    <t>CARLOS F ARAYA RAMIREZ</t>
  </si>
  <si>
    <t>tiempo</t>
  </si>
  <si>
    <t>horas</t>
  </si>
  <si>
    <t>minutos</t>
  </si>
  <si>
    <t>segundos</t>
  </si>
  <si>
    <t>COMUNICACIONES DC</t>
  </si>
  <si>
    <t>SISTEMA OPERATIVO MICROSOFT</t>
  </si>
  <si>
    <t>BACK UP DATA CENTER (BACKUP ON DEMAND)</t>
  </si>
  <si>
    <t>OPERACION N1</t>
  </si>
  <si>
    <t>DISASTER RECOVERY - (ZERTO, VCLOUD HA, INEX)</t>
  </si>
  <si>
    <t>SISTEMA OPERATIVO UNIX</t>
  </si>
  <si>
    <t>VDC</t>
  </si>
  <si>
    <t>APLICATIVOS</t>
  </si>
  <si>
    <t>RONDA POR TOMA DE TEMPERATURAS EN SALAS TIC</t>
  </si>
  <si>
    <t>MOISES E MONTERO RAMOS</t>
  </si>
  <si>
    <t>LUIS RODRIGO ACEVEDO COLLIPAL</t>
  </si>
  <si>
    <t>RONDA PREVENTIVA EN SALAS TIC</t>
  </si>
  <si>
    <t>SERVICIOS DIGITALES</t>
  </si>
  <si>
    <t>RONDA PREVENTIVA Y LECTURA DE TEMPERATURAS EN SALAS TIC</t>
  </si>
  <si>
    <t>LUIS A VILLASMIL CASTILLO</t>
  </si>
  <si>
    <t>tct_decruz</t>
  </si>
  <si>
    <t>JUAN PABLO PAZ GOMPERTZ</t>
  </si>
  <si>
    <t>USR_TSIGHT</t>
  </si>
  <si>
    <t>ARTIKOS CHILE S A</t>
  </si>
  <si>
    <t>tct_vsepul</t>
  </si>
  <si>
    <t>tct_grocco</t>
  </si>
  <si>
    <t>tct_rvasqu</t>
  </si>
  <si>
    <t>CONTROLLER</t>
  </si>
  <si>
    <t>SE GENERA TICKET POR REVISION Y TOMA DE ALARMA DE CLIENTES</t>
  </si>
  <si>
    <t>tct_jsegur</t>
  </si>
  <si>
    <t>Cuenta de GRUPO ASIGNADO</t>
  </si>
  <si>
    <t>Promedio de SLA</t>
  </si>
  <si>
    <t>O365</t>
  </si>
  <si>
    <t>ICETEL SERVICIOS S.A.</t>
  </si>
  <si>
    <t>INDUSTRIAS CHILENAS DE ALAMBRE INCHALAM S.A.</t>
  </si>
  <si>
    <t>GESTION PLATAFORMA CLIENTES</t>
  </si>
  <si>
    <t>lmolcont</t>
  </si>
  <si>
    <t>BLUMAR S.A.</t>
  </si>
  <si>
    <t>FARMACIAS AHUMADA S.A.</t>
  </si>
  <si>
    <t>RONDA REALIZADA</t>
  </si>
  <si>
    <t>tct_sacuna</t>
  </si>
  <si>
    <t>ACCESOS AUTORIZADOS</t>
  </si>
  <si>
    <t>ACCESO AUTORIZADO</t>
  </si>
  <si>
    <t>TOMA DE ALARMAS REALIZADA</t>
  </si>
  <si>
    <t>RONDA REALIZADA.</t>
  </si>
  <si>
    <t>SUPERVISION CRQ/OK.</t>
  </si>
  <si>
    <t>RONDA TOMA DE TEMPERATURAS SALAS TIC 12:30</t>
  </si>
  <si>
    <t>RONDA TOMA DE TEMPERATURAS SALAS TIC 08:30</t>
  </si>
  <si>
    <t>RONDA TOMA DE TEMPERATURAS SALAS TIC 00:30</t>
  </si>
  <si>
    <t>RONDA TOMA DE TEMPERATURAS SALAS TIC 20:30</t>
  </si>
  <si>
    <t>RONDA TOMA DE TEMPERATURAS SALAS TIC 04:30</t>
  </si>
  <si>
    <t>RONDA TOMA DE TEMPERATURAS SALAS TIC 16:30</t>
  </si>
  <si>
    <t>INCIDENCIA RESTABLECIDA</t>
  </si>
  <si>
    <t>TELEFONICA GLOBAL TECHNOLOGY S.A.AGENCIA EN CHILE</t>
  </si>
  <si>
    <t>SAP</t>
  </si>
  <si>
    <t>SEGURIDAD</t>
  </si>
  <si>
    <t>SUPERVISION OK</t>
  </si>
  <si>
    <t>REMEDY EMPRESAS</t>
  </si>
  <si>
    <t>BASE DE DATOS</t>
  </si>
  <si>
    <t>TOMA DE ALARMA REALIZADA</t>
  </si>
  <si>
    <t>FREDDY O CORTES DIAZ</t>
  </si>
  <si>
    <t>RONDA DE INSPECCIÓN DE SALAS Y TOMA DE TEMPERATURAS DC APOQUINDO</t>
  </si>
  <si>
    <t>CLAUDIO A GAJARDO GARRIDO</t>
  </si>
  <si>
    <t>CLOUD SAP HANA</t>
  </si>
  <si>
    <t>NICOLAS A SAAVEDRA EGUILUZ</t>
  </si>
  <si>
    <t>Service</t>
  </si>
  <si>
    <t>Internal</t>
  </si>
  <si>
    <t>OSCAR A GUZMAN MEDIC</t>
  </si>
  <si>
    <t>FECHA CIERRE</t>
  </si>
  <si>
    <t>OSCAR A RAMIREZ SOTO</t>
  </si>
  <si>
    <t>TOMA DE ALARMAS CLIENTE EN SALAS TIC</t>
  </si>
  <si>
    <t>RONDA TOMA DE TEMPERATURAS SALAS TIC</t>
  </si>
  <si>
    <t>TRUESIGHT</t>
  </si>
  <si>
    <t>SUPERVISION CRQ / OK</t>
  </si>
  <si>
    <t>EWALD R GALAZ MILLALEO</t>
  </si>
  <si>
    <t>ALDO P VALENZUELA MUJICA</t>
  </si>
  <si>
    <t>RICARDO F ORELLANA MARDONES</t>
  </si>
  <si>
    <t>ESTEBAN O BUSTOS CORNEJO</t>
  </si>
  <si>
    <t xml:space="preserve">Tiempo  &lt; 1 hora: </t>
  </si>
  <si>
    <t xml:space="preserve">Tiempo  &gt; 1 hora y &lt; 4 horas: </t>
  </si>
  <si>
    <t>Tiempo  &gt; 4 horas y &lt; 8 horas</t>
  </si>
  <si>
    <t>Tiempo &gt; 8 horas y &lt; 24 horas:</t>
  </si>
  <si>
    <t>Tiempo  &gt; 24 horas</t>
  </si>
  <si>
    <t>TOTAL</t>
  </si>
  <si>
    <t>INCIDENCIAS</t>
  </si>
  <si>
    <t>REQUERIMIENTOS</t>
  </si>
  <si>
    <t>Tiempo en horas</t>
  </si>
  <si>
    <t>Porcentaje</t>
  </si>
  <si>
    <t>CLOUD MEDICIÓN TIEMPOS E2E GLOBAL MARZO 2022</t>
  </si>
  <si>
    <t>Cantidad de tickets</t>
  </si>
  <si>
    <t xml:space="preserve">Tiempo &gt; 8 horas y &lt; 24 horas: </t>
  </si>
  <si>
    <t>SE GENERA TICKET DE SUPERVISION PARA CLIENTE DXC</t>
  </si>
  <si>
    <t>ACT REALIZADA SIN NOVEDAD</t>
  </si>
  <si>
    <t>APOQUINDO TI</t>
  </si>
  <si>
    <t>RONDA Y MEDICIÓN DE TEMPERATURAS EN SALAS TIC</t>
  </si>
  <si>
    <t>Cuenta de INC. PKI</t>
  </si>
  <si>
    <t>RABIE HNOSLTDA</t>
  </si>
  <si>
    <t>TELEFONICA CYBERSECURITY TECH CHILE SPA</t>
  </si>
  <si>
    <t>TOMA DE ALARMAS DE CLIENTE</t>
  </si>
  <si>
    <t>BELIEVE</t>
  </si>
  <si>
    <t>Estimados,
Se adjunta correo de respuesta enviado al cliente.
Saludos.</t>
  </si>
  <si>
    <t>accesos autorizados</t>
  </si>
  <si>
    <t>CRISTOPHER MALDONADO ROMERO</t>
  </si>
  <si>
    <t>TIEMPO DE RESTAURACIÓN DE INCIDENTES Y REQUERIMIENTOS SERVICES DELIVERY</t>
  </si>
  <si>
    <t>MIN REQ</t>
  </si>
  <si>
    <t>MIN INC</t>
  </si>
  <si>
    <t>REQ INC</t>
  </si>
  <si>
    <t>TIEMPO DE RESTAURACIÓN DE INCIDENTES Y REQUERIMIENTOS MANAGED</t>
  </si>
  <si>
    <t xml:space="preserve">TIEMPO DE RESTAURACIÓN DE INCIDENTES Y REQUERIMIENTOS </t>
  </si>
  <si>
    <t>COMERCIAL E IMPORTADORA AUDIOMUSICA SPA</t>
  </si>
  <si>
    <t>URGENCIA INCIDENTES Y REQUERIMIENTOS  MANAGED</t>
  </si>
  <si>
    <t>URGENCIA INCIDENTES Y REQUERIMIENTOS CLOUD</t>
  </si>
  <si>
    <t>URGENCIA INCIDENTES Y REQUERIMIENTOS SERVICE DELIVERY</t>
  </si>
  <si>
    <t>Checklist enviados</t>
  </si>
  <si>
    <t>tct_nsaave</t>
  </si>
  <si>
    <t>tct_oguzma</t>
  </si>
  <si>
    <t>CUMPLE</t>
  </si>
  <si>
    <t xml:space="preserve">Cuenta de Tiempo  &lt; 1 hora: </t>
  </si>
  <si>
    <t xml:space="preserve">Cuenta de Tiempo  &gt; 1 hora y &lt; 4 horas: </t>
  </si>
  <si>
    <t>Cuenta de Tiempo  &gt; 4 horas y &lt; 8 horas</t>
  </si>
  <si>
    <t>Cuenta de Tiempo  &gt; 24 horas</t>
  </si>
  <si>
    <t xml:space="preserve">Cuenta de Tiempo &gt; 8 horas y &lt; 24 horas: </t>
  </si>
  <si>
    <t>SOC PUNTA DEL COBRE S A</t>
  </si>
  <si>
    <t>tct_alorti</t>
  </si>
  <si>
    <t>JAVIERA A UMAÑA YEVENES</t>
  </si>
  <si>
    <t>REDBANC S A</t>
  </si>
  <si>
    <t>TD TOTAL POR PRIORIDAD</t>
  </si>
  <si>
    <t>CENTRO DE COMPENSACION AUTOMATIZADO S A</t>
  </si>
  <si>
    <t>TOMA DE ALARMAS REALIZADAS</t>
  </si>
  <si>
    <t>HARDWARE</t>
  </si>
  <si>
    <t>Folio generado automáticamente para atender requerimiento del cliente. La solicitud fue realizada directamente al área resolutoria sin pasar por el flujo de mesa de ayuda.</t>
  </si>
  <si>
    <t>RIPLEY CHILE S.A.</t>
  </si>
  <si>
    <t>GASMAR S A</t>
  </si>
  <si>
    <t>RONDAS REALIZADAS</t>
  </si>
  <si>
    <t>JOSE G MARQUEZ MARCANO</t>
  </si>
  <si>
    <t>ACMA S.A.</t>
  </si>
  <si>
    <t>PRODINSA 2</t>
  </si>
  <si>
    <t>VICTOR BRAVO ORREGO</t>
  </si>
  <si>
    <t>TOMA DE ALARMAS DE CLIENTES</t>
  </si>
  <si>
    <t>SUPERVISION CRQ, OK.</t>
  </si>
  <si>
    <t>SE REALIZA RONDA</t>
  </si>
  <si>
    <t>blumar01 - blutssaperp TICKET AUTOMATICO</t>
  </si>
  <si>
    <t>coagra01 - sap_prod_e_vm TICKET AUTOMATICO</t>
  </si>
  <si>
    <t>REINICIO PASSWORD VPN</t>
  </si>
  <si>
    <t>SE REALIZA SUPERVISION</t>
  </si>
  <si>
    <t>APLICACION</t>
  </si>
  <si>
    <t>BASES DE DATOS</t>
  </si>
  <si>
    <t>RONDA Y REVISION DE SALAS</t>
  </si>
  <si>
    <t>ADMINISTRADORES RESIDENTES</t>
  </si>
  <si>
    <t>SE REALIZA TOMA DE ALARMAS</t>
  </si>
  <si>
    <t>GONZALO MENDOZA MARTINEZ</t>
  </si>
  <si>
    <t>DUOC TICKET AUTOMATICO</t>
  </si>
  <si>
    <t>SE GENERA TICKET POR RONDA Y REVISION DE SALAS TECNICAS</t>
  </si>
  <si>
    <t>GESTION CALL CENTER</t>
  </si>
  <si>
    <t>Se realiza Checklist Diario de los clientes; 
HDC
NUTRISCO</t>
  </si>
  <si>
    <t>MARIO PARADA DUARTE</t>
  </si>
  <si>
    <t>RONDA Y REVISION DE SALAS TECNICAS</t>
  </si>
  <si>
    <t>TOMA DE ALARMAS REALIZADA.</t>
  </si>
  <si>
    <t>FERNEY D GARZON PEÑA</t>
  </si>
  <si>
    <t>XINERGIA LABORAL S A</t>
  </si>
  <si>
    <t>JAIRO A SALINAS GARAY</t>
  </si>
  <si>
    <t xml:space="preserve">*Tiempo  &lt; 1 hora: </t>
  </si>
  <si>
    <t xml:space="preserve">*Tiempo  &gt; 1 hora y &lt; 4 horas: </t>
  </si>
  <si>
    <t>*Tiempo  &gt; 4 horas y &lt; 8 horas</t>
  </si>
  <si>
    <t xml:space="preserve">*Tiempo &gt; 8 horas y &lt; 24 horas: </t>
  </si>
  <si>
    <t>*Tiempo  &gt; 24 horas</t>
  </si>
  <si>
    <t xml:space="preserve">Cuenta de *Tiempo  &lt; 1 hora: </t>
  </si>
  <si>
    <t xml:space="preserve">Cuenta de *Tiempo  &gt; 1 hora y &lt; 4 horas: </t>
  </si>
  <si>
    <t xml:space="preserve">Cuenta de *Tiempo &gt; 8 horas y &lt; 24 horas: </t>
  </si>
  <si>
    <t>Cuenta de *Tiempo  &gt; 24 horas</t>
  </si>
  <si>
    <t>Cuenta de *Tiempo  &gt; 4 horas y &lt; 8 horas</t>
  </si>
  <si>
    <t>UNIVERSIDAD DE ANTOFAGASTA</t>
  </si>
  <si>
    <t>HORTIFRUT S.A</t>
  </si>
  <si>
    <t>FORUM SERVICIOS FINANCIEROS SA</t>
  </si>
  <si>
    <t>INDRA SISTEMAS CHILE S A</t>
  </si>
  <si>
    <t>COMPANIA AGROPECUARIA COPEVAL S A</t>
  </si>
  <si>
    <t>ACCESOS AUTORIZADOS.</t>
  </si>
  <si>
    <t>CLUB HIPICO DE SANTIAGO S.A.</t>
  </si>
  <si>
    <t>tct_jumana</t>
  </si>
  <si>
    <t>MEGASALUD SPA</t>
  </si>
  <si>
    <t>BRINK S CHILE S A</t>
  </si>
  <si>
    <t>INGENIERIA SERVICIOS Y COMUNICACIONES S A</t>
  </si>
  <si>
    <t>ACCESOS RECHAZADOS</t>
  </si>
  <si>
    <t>SUPERVISION CRQ/OK</t>
  </si>
  <si>
    <t>Cuenta de URGENCIA</t>
  </si>
  <si>
    <t>tctcsp01 - soc-splunk-i-01 TICKET AUTOMATICO</t>
  </si>
  <si>
    <t>frp_jcarra</t>
  </si>
  <si>
    <t>GOBIERNO REGIONAL XII REGION MAGALLANES Y ANTARTICA CHILENA</t>
  </si>
  <si>
    <t>gpschi01 - wnprdb_gps05 TICKET AUTOMATICO</t>
  </si>
  <si>
    <t>NUTRISCO CHILE SA</t>
  </si>
  <si>
    <t>SERGIO ORELLANA</t>
  </si>
  <si>
    <t>GESTION TI</t>
  </si>
  <si>
    <t>GOOGLE WORKSPACE</t>
  </si>
  <si>
    <t>frp_jreyna</t>
  </si>
  <si>
    <t>frp_fcruzp</t>
  </si>
  <si>
    <t>SUPERVISION OK.</t>
  </si>
  <si>
    <t>TELECOMUNICACIONES VOZ Y DATOS SPA</t>
  </si>
  <si>
    <t>CONSTRUCTORA DE PAVIMENTOS ASFALTICOS BITUMIX S.A</t>
  </si>
  <si>
    <t>Folio automático para revisión de requerimiento:</t>
  </si>
  <si>
    <t>MOSAICO SA</t>
  </si>
  <si>
    <t>FRACTALIA</t>
  </si>
  <si>
    <t>SONDA S A</t>
  </si>
  <si>
    <t>FRANCISCO J FELIU ABARCA</t>
  </si>
  <si>
    <t>tct_frafea</t>
  </si>
  <si>
    <t>tct_yorhua</t>
  </si>
  <si>
    <t>tct_josmam</t>
  </si>
  <si>
    <t>PATRICIO A CASTILLO GONZALEZ</t>
  </si>
  <si>
    <t>MICHAEL H GONZALEZ OLIVARES</t>
  </si>
  <si>
    <t>tct_aaceve</t>
  </si>
  <si>
    <t>LUIS O MORALES ARENAS</t>
  </si>
  <si>
    <t>tct_luimoa</t>
  </si>
  <si>
    <t>RENE E VILLEGAS CARREÑO</t>
  </si>
  <si>
    <t>JAVIER J BRAVO CARVAJAL</t>
  </si>
  <si>
    <t>BANCO SANTANDER CHILE</t>
  </si>
  <si>
    <t>INELCOM CHILE SA</t>
  </si>
  <si>
    <t>BANCO SANTANDER CHILE 1</t>
  </si>
  <si>
    <t>GESTION DE INFORMES</t>
  </si>
  <si>
    <t>tct_edunul</t>
  </si>
  <si>
    <t>GESTION DATACENTER/ ACCESOS / TELEFONICA EMPRESAS DE CHILE SA</t>
  </si>
  <si>
    <t>SEBASTIAN VILLENA</t>
  </si>
  <si>
    <t>GESTION DATACENTER/ ACCESOS / HUAWEI CHILE S A</t>
  </si>
  <si>
    <t>OTROS ENLACES</t>
  </si>
  <si>
    <t>IDOM INGENIERIA Y CONSULTORIA S.A. AGENCIA EN CHILE</t>
  </si>
  <si>
    <t>frp_jugonz</t>
  </si>
  <si>
    <t>FRONT CTC/ EMPRESAS/ INGRESO DE CINTAS AL DATA CENTER</t>
  </si>
  <si>
    <t>tct_renvic</t>
  </si>
  <si>
    <t>frp_lmosqu</t>
  </si>
  <si>
    <t>UNIFY COMMUNICATIONS LIMITADA</t>
  </si>
  <si>
    <t>TRABAJO REALIZADO CON EXITO</t>
  </si>
  <si>
    <t>frp_josama</t>
  </si>
  <si>
    <t>CRISTOBAL I REYES DELGADO</t>
  </si>
  <si>
    <t>SUPERVISION INCIDENTE HUAWEI</t>
  </si>
  <si>
    <t>ENERGIA</t>
  </si>
  <si>
    <t>SANDRA BASSALETTI ATENAS</t>
  </si>
  <si>
    <t>FUNDACION EDUCACIONAL PARA EL DESARROLLO INTEGRAL DEL MENOR</t>
  </si>
  <si>
    <t>fiprdu01 - srvfs01_vm TICKET AUTOMATICO</t>
  </si>
  <si>
    <t>CLOUD MEDICIÓN TIEMPOS SLA GLOBAL MARZO 2022</t>
  </si>
  <si>
    <t>frp_jancha</t>
  </si>
  <si>
    <t>CONYTEC PROYECTOS DE I</t>
  </si>
  <si>
    <t>frp_fpetro</t>
  </si>
  <si>
    <t>COMERCIALIZADORA BETTER FOOD CHILE SPA</t>
  </si>
  <si>
    <t>EQUIPOS ELECTRONICOS Y COMPUTACION SA</t>
  </si>
  <si>
    <t>SEBASTIAN A JARA VIDAL</t>
  </si>
  <si>
    <t>ronda realizada</t>
  </si>
  <si>
    <t>JONATHAN A MARQUEZ ASTENGO</t>
  </si>
  <si>
    <t>tct_sjarav</t>
  </si>
  <si>
    <t>toma de alarmas realizada</t>
  </si>
  <si>
    <t>frp_kaldor</t>
  </si>
  <si>
    <t>Se realiza Checklist Diario de los clientes; 
ACMA
BLUMAR
COAGRA
FRUSAN
HCUA
HDC
INCHALAM
NUTRISCO
SUGAL</t>
  </si>
  <si>
    <t>tct_cararr</t>
  </si>
  <si>
    <t>FUND DE BENEFICENCIA HOGAR DE CRISTO</t>
  </si>
  <si>
    <t>CAMBIÓ DE CINTA OK</t>
  </si>
  <si>
    <t>CALIDAD</t>
  </si>
  <si>
    <t>RONDA INSPECTIVA</t>
  </si>
  <si>
    <t>PREVENTIVO: NO
CODIGO DE SERVICIO:
DIRECCION:
QUIEN REPORTA:
CONTACTO EN TERRENO:
PROBLEMA:
REQUERIMIENTO:
EQUIPOS ENERGIZADO/REINICIADO:
HORARIO DE ATENCION:
OBSERVACION:
ANI:
MARCA CENTRAL TELEFONICA: 
EMPRESA:
RUT:
CORREO: 
COORDENADAS:
Firma Ejecuti</t>
  </si>
  <si>
    <t>BARRICK SERVICIOS MINEROS LTDA.</t>
  </si>
  <si>
    <t>frp_jciert</t>
  </si>
  <si>
    <t>frp_ercoro</t>
  </si>
  <si>
    <t>RONDA SALAS TECNICAS</t>
  </si>
  <si>
    <t>frp_disilv</t>
  </si>
  <si>
    <t>fiprdu01 - portal ess TICKET AUTOMATICO</t>
  </si>
  <si>
    <t>PREVENTIVO=SI
CODIGO DE SERVICIO=FIPRDU01 - PORTAL ESS
DIRECCION=http://ess.duoc.cl
CIUDAD=${Ciudad}
COMUNA LOCAL=
REGION=${Región}
QUIEN REPORTA=Ticket automático
CONTACTO EN TERRENO=
PROBLEMA=FIPRDU01 - PORTAL ESS URL is down
REQUERIMIENTO=
EQUIPOS ENE</t>
  </si>
  <si>
    <t>frp_pcamay</t>
  </si>
  <si>
    <t>frp_jaboll</t>
  </si>
  <si>
    <t>frp_cnavar</t>
  </si>
  <si>
    <t>REVISION DE SALAS Y RACK</t>
  </si>
  <si>
    <t>frp_jesanc</t>
  </si>
  <si>
    <t>TOMA DE TEMPERATURAS</t>
  </si>
  <si>
    <t>TOMA DE ALARMAS</t>
  </si>
  <si>
    <t>(Varios elementos)</t>
  </si>
  <si>
    <t>frp_kefern</t>
  </si>
  <si>
    <t>ACMA-COAGRA-NUTRISCO-FUSAN-SUGAL-HDC-BLUMAR-INCHALAM-HCUA</t>
  </si>
  <si>
    <t>gg operaciones</t>
  </si>
  <si>
    <t>RONDA SALAS TECNICAS 10:30</t>
  </si>
  <si>
    <t>RONDA SALAS TECNICAS 15:30</t>
  </si>
  <si>
    <t>RONDA SALAS TECNICAS 19:30</t>
  </si>
  <si>
    <t>fiprdu01 - portal de admisiones TICKET AUTOMATICO</t>
  </si>
  <si>
    <t>PREVENTIVO=SI
CODIGO DE SERVICIO=FIPRDU01 - PORTAL DE ADMISIONE
DIRECCION=http://portalsig.duoc.cl/irj/portal/anonymous
CIUDAD=${Ciudad}
COMUNA LOCAL=
REGION=${Región}
QUIEN REPORTA=Ticket automático
CONTACTO EN TERRENO=
PROBLEMA=FIPRDU01 - PORTAL DE ADM</t>
  </si>
  <si>
    <t>HDI SEGUROS S.A.</t>
  </si>
  <si>
    <t>PRODUCTOS DEL MAR VENTISQUEROS S A</t>
  </si>
  <si>
    <t>frp_lcurit</t>
  </si>
  <si>
    <t>frp_joagui</t>
  </si>
  <si>
    <t>SUPERVISION / OK</t>
  </si>
  <si>
    <t>fiprdu01 - hyp_conce TICKET AUTOMATICO</t>
  </si>
  <si>
    <t>fiprdu01 - dcadmconce TICKET AUTOMATICO</t>
  </si>
  <si>
    <t>Ronda inspectiva DC SM</t>
  </si>
  <si>
    <t>FUNDACION RED DE SALUD DE LA UNIVERSIDAD DE ANTOFAGASTA</t>
  </si>
  <si>
    <t>CELMEDIA S A</t>
  </si>
  <si>
    <t>RONDA SALAS TECNICAS 00:30</t>
  </si>
  <si>
    <t>RONDA SALAS TECNICAS 20:30</t>
  </si>
  <si>
    <t>RONDA SALAS TECNICAS 04:30</t>
  </si>
  <si>
    <t>frp_fbalab</t>
  </si>
  <si>
    <t>PROCEDIMIENTO DE  BLOQUEO  / DESBLOQUEO VPN</t>
  </si>
  <si>
    <t>FARMACIA AHUMADA S.A.</t>
  </si>
  <si>
    <t>SONACOL SA</t>
  </si>
  <si>
    <t>COCA COLA EMBONOR S A</t>
  </si>
  <si>
    <t>SUGAL CHILE LIMITADA</t>
  </si>
  <si>
    <t>SE GENERA TICKET POR REVISION Y TOMA DE ALARMA DE CLIENTE</t>
  </si>
  <si>
    <t>GESTION DATACENTER/ ACCESOS / HDI SEGUROS S.A.</t>
  </si>
  <si>
    <t>GESTION DATACENTER/ ACCESOS / BARRICK SERVICIOS MINEROS LTDA.</t>
  </si>
  <si>
    <t>frp_rreyes</t>
  </si>
  <si>
    <t>TRABAJO REALIZADO</t>
  </si>
  <si>
    <t>Hardware</t>
  </si>
  <si>
    <t>GESTION DATACENTER/ ACCESOS / RIPLEY CHILE S.A.</t>
  </si>
  <si>
    <t>GESTION DATACENTER/ ACCESOS / FORUM SERVICIOS FINANCIEROS SA</t>
  </si>
  <si>
    <t>frp_spevel</t>
  </si>
  <si>
    <t>GESTION DATACENTER/ ACCESOS / EMPRESA NACIONAL DE CERTIFICACIONES</t>
  </si>
  <si>
    <t>Estimados; INICIA RONDA EN SALAS TECNICAS	
Cliente: T.EMPRESAS	
Proveedor: INELCOM	
Tipo Requerimiento: RONDA	
N° Ticket Acceso : Personal de planta INELCOM	
N° CRQ:	NO APLICA	
Estado CRQ: NO APLICA	
TKT: NO APLICA	
Actividad realizada:		
RONDA Y REVI</t>
  </si>
  <si>
    <t>Estimados; INICIA TOMA DE ALARMAS	
Cliente:	T.EMPRESAS	
Proveedor:	INELCOM	
Tipo Requerimiento:	ALARMAS	
N° Ticket Acceso : 	Personal de planta INELCOM	
N° CRQ:	NO APLICA	
Estado CRQ:	NO APLICA	
TKT:	NO APLICA	
Actividad realizada:		
TOMA DE ALARMAS D</t>
  </si>
  <si>
    <t>JANSSEN S.A.</t>
  </si>
  <si>
    <t>Estimados; INICIA TOMA DE ALARMAS DE CLIENTES	
Cliente: T.EMPRESAS	
Proveedor: INELCOM	
Tipo Requerimiento: ALARMAS	
N° Ticket Acceso : Personal de planta INELCOM	
N° CRQ:	NO APLICA	
Estado CRQ: NO APLICA	
TKT: NO APLICA	
Actividad realizada:		
TOMA D</t>
  </si>
  <si>
    <t>prod-ar-apirest01 TICKET AUTOMATICO</t>
  </si>
  <si>
    <t>%SLA</t>
  </si>
  <si>
    <t>INCIDENTES Y REQUERIMIENTOS</t>
  </si>
  <si>
    <t>tct_avalen</t>
  </si>
  <si>
    <t>fiprdu01 - dcadmavaras TICKET AUTOMATICO</t>
  </si>
  <si>
    <t>tct_cmaldo</t>
  </si>
  <si>
    <t>tct_jsalin</t>
  </si>
  <si>
    <t>Alza asociada a servicios productivos del servidor.</t>
  </si>
  <si>
    <t>GESTION DATACENTER/ ACCESOS / FUNDACION EDUCACIONAL PARA EL DESARROLLO INTEGRAL DEL MENOR</t>
  </si>
  <si>
    <t>frp_joflor</t>
  </si>
  <si>
    <t>GESTION DATACENTER/ ACCESOS / ICETEL SERVICIOS S.A.</t>
  </si>
  <si>
    <t>PREVENTIVO: NO
CODIGO DE SERVICIO:
DIRECCION:      
CIUDAD:             
COMUNA:
NOMBRE QUIEN REPORTA: Diego Labarca Morales
TELEFONO QUIEN REPORTA: +56 9 81764387
NOMBRE CONTACTO EN TERRENO:        
TELEFONO 1 CONTACTO EN TERRENO:
TELEFONO 2 CO</t>
  </si>
  <si>
    <t>GESTION DATACENTER/ ACCESOS / ARTIKOS CHILE S A</t>
  </si>
  <si>
    <t>GESTION DATACENTER/ ACCESOS / TELEFONICA GLOBAL TECHNOLOGY S.A.AGENCIA EN CHILE</t>
  </si>
  <si>
    <t>GESTION DATACENTER/ ACCESOS / BANCO SANTANDER CHILE</t>
  </si>
  <si>
    <t>REQ / Importación vm VDC IPCHILE</t>
  </si>
  <si>
    <t>GESTION DATACENTER/ ACCESOS / CENTRO DE COMPENSACION AUTOMATIZADO S A</t>
  </si>
  <si>
    <t>GESTION DATACENTER/ ACCESOS / TELEFONICA CYBERSECURITY TECH CHILE SPA</t>
  </si>
  <si>
    <t>tct_ebusto</t>
  </si>
  <si>
    <t>EMPRESAS IANSA S A</t>
  </si>
  <si>
    <t>GESTION DATACENTER/ ACCESOS /TELEFONICA EMPRESAS DE CHILE SA</t>
  </si>
  <si>
    <t>tct_javcac</t>
  </si>
  <si>
    <t>tct_jmarqu</t>
  </si>
  <si>
    <t>FACTIBILIDAD ENVIADA</t>
  </si>
  <si>
    <t>tct_rorell</t>
  </si>
  <si>
    <t>GESTION DATACENTER/ ACCESOS /BANCO SANTANDER CHILE</t>
  </si>
  <si>
    <t>MANO REMOTA REALIZADA</t>
  </si>
  <si>
    <t>DERCO S.A.</t>
  </si>
  <si>
    <t>GESTION DATACENTER/ ACCESOS / CELULOSA ARAUCO Y CONSTITUCION S A</t>
  </si>
  <si>
    <t>UNIVERSIDAD SAN SEBASTIAN</t>
  </si>
  <si>
    <t>CHILENA CONSOLIDADA SEGUROS DE VIDA S.A.</t>
  </si>
  <si>
    <t>frp_dalcap</t>
  </si>
  <si>
    <t>CAMARA DE COMERCIO DE SANTIAGO A G</t>
  </si>
  <si>
    <t>Estimados; INICIA TOMA DE ALARMAS DE CLIENTES	
Cliente: T.EMPRESAS	
Proveedor: INELCOM	
Tipo Requerimiento:TOMA DE ALARMAS DE CLIENTES	
N° Ticket Acceso : Personal de planta INELCOM	
N° CRQ:	NO APLICA	
Estado CRQ: NO APLICA	
TKT: NO APLICA	
Actividad</t>
  </si>
  <si>
    <t>tct_fvegab</t>
  </si>
  <si>
    <t>TRANSUNION SOLUCIONES DE INFORMACION CHILE S.A.</t>
  </si>
  <si>
    <t>PREVENTIVO: NO
CODIGO DE SERVICIO:
DIRECCION:
QUIEN REPORTA:
CONTACTO EN TERRENO:
PROBLEMA:
REQUERIMIENTO:
EQUIPOS ENERGIZADO/REINICIADO:
HORARIO DE ATENCION:
OBSERVACION:
ANI:
MARCA CENTRAL TELEFONICA: 
EMPRESA:
RUT:
CORREO: 
COORDENADAS:
-------------</t>
  </si>
  <si>
    <t>PREVENTIVO: NO
CODIGO DE SERVICIO:
DIRECCION:
QUIEN REPORTA:
CONTACTO EN TERRENO:
PROBLEMA:
REQUERIMIENTO:
EQUIPOS ENERGIZADO/REINICIADO:
HORARIO DE ATENCION:
OBSERVACION:
ANI:
MARCA CENTRAL TELEFONICA: 
EMPRESA:
RUT:
CORREO: 
COORDENADAS:
-----------</t>
  </si>
  <si>
    <t>vos_bherna</t>
  </si>
  <si>
    <t>GESTION DATACENTER/ ACCESOS / NABIAX</t>
  </si>
  <si>
    <t>DEIBY Y SANTOYO MONTEROLA</t>
  </si>
  <si>
    <t>frp_jolsso</t>
  </si>
  <si>
    <t>GESTION DATACENTER/ ACCESOS /</t>
  </si>
  <si>
    <t>PREVENTIVO:
CODIGO DE SERVICIO:
DIRECCION:      
CIUDAD:             
COMUNA:
NOMBRE QUIEN REPORTA:
TELEFONO QUIEN REPORTA:
NOMBRE CONTACTO EN TERRENO:        
TELEFONO 1 CONTACTO EN TERRENO:
TELEFONO 2 CONTACTO EN TERRENO: 
REQUERIMIENTO:Favor</t>
  </si>
  <si>
    <t>DATACENTER</t>
  </si>
  <si>
    <t>acceso autorizado</t>
  </si>
  <si>
    <t>accesos rechazados</t>
  </si>
  <si>
    <t>gpschi01 - wnprap_cap02 TICKET AUTOMATICO</t>
  </si>
  <si>
    <t>GESTION DATACENTER/ ACCESOS / IDOM INGENIERIA Y CONSULTORIA S.A. AGENCIA EN CHILE</t>
  </si>
  <si>
    <t>EDUARDO J CAMACHO URDANETA</t>
  </si>
  <si>
    <t>GESTION DATACENTER/ ACCESOS / EQUIPOS ELECTRONICOS Y COMPUTACION SA</t>
  </si>
  <si>
    <t>GESTION DATACENTER/ ACCESOS / TRANSUNION SOLUCIONES DE INFORMACION CHILE S.A.</t>
  </si>
  <si>
    <t>GDA</t>
  </si>
  <si>
    <t>GESTION DE ACCESO</t>
  </si>
  <si>
    <t>asc_atoled</t>
  </si>
  <si>
    <t>CONSEJO DE DEFENSA DEL ESTADO</t>
  </si>
  <si>
    <t>frp_frodri</t>
  </si>
  <si>
    <t>GESTION DATACENTER/ ACCESOS / SINACOFI</t>
  </si>
  <si>
    <t>GESTION DATACENTER/ ACCESOS / FARMACIAS AHUMADA S.A.</t>
  </si>
  <si>
    <t>FONDO DE SOLIDARIDAD E INVERSION SOCIAL</t>
  </si>
  <si>
    <t>SE GENERA TICKET DE SUPERVISION PARA CLIENTE T EMPRESAS</t>
  </si>
  <si>
    <t>Se habilitan accesos solicitados y se notifica a cliente.</t>
  </si>
  <si>
    <t>SOFTWARE</t>
  </si>
  <si>
    <t>fiprdu01 - ilo_conce TICKET AUTOMATICO</t>
  </si>
  <si>
    <t>fiprdu01 - dcadmvalpo1_duoc_cl TICKET AUTOMATICO</t>
  </si>
  <si>
    <t>ciausp01 - ts2 TICKET AUTOMATICO</t>
  </si>
  <si>
    <t>ACMA-COAGRA-FRUSAN</t>
  </si>
  <si>
    <t>Cumplido</t>
  </si>
  <si>
    <t>No queda correctamente pendiente por cliente, se atiende en tiempo y forma</t>
  </si>
  <si>
    <t>ticket no fue asignado en tiempo a especialista de guardia</t>
  </si>
  <si>
    <t>No queda correctamente pendiente por cliente, se asocia a CRQ de emergencia(Palumbo y Soc), atendido en tiempo y forma</t>
  </si>
  <si>
    <t>Gestionado en tiempo y forrma</t>
  </si>
  <si>
    <t>Ticket atendido en tiempo y forma</t>
  </si>
  <si>
    <t>Informativo enviado</t>
  </si>
  <si>
    <t>GESTION DATA CENTER</t>
  </si>
  <si>
    <t>PABLO A MALDONADO FLORES</t>
  </si>
  <si>
    <t>tct_pabmaf</t>
  </si>
  <si>
    <t>REALIZAR RONDA Y REVISION DE SALAS TECNICAS</t>
  </si>
  <si>
    <t>RONDAS OK</t>
  </si>
  <si>
    <t>GESTION DATACENTER/ ACCESOS / INELCOM CHILE SA</t>
  </si>
  <si>
    <t>alerta superada en servidor</t>
  </si>
  <si>
    <t>REALIZAR TOMA DE ALARMAS DE CLIENTE SALA BLANCA 502</t>
  </si>
  <si>
    <t>GESTION DATACENTER/ ACCESOS / MASISA</t>
  </si>
  <si>
    <t>frp_mdomin</t>
  </si>
  <si>
    <t>Se modifica el registro DNS</t>
  </si>
  <si>
    <t>TELEFONICA CHILE S.A.</t>
  </si>
  <si>
    <t>PAINE INFRAESTRUCTURA</t>
  </si>
  <si>
    <t>ANALISTAS NSM N1</t>
  </si>
  <si>
    <t>tct_fravatre</t>
  </si>
  <si>
    <t>Se revisa el servidor sin problemas de performance</t>
  </si>
  <si>
    <t>gpschi01 - wnprdb_int01 TICKET AUTOMATICO</t>
  </si>
  <si>
    <t>telefonica - lnxq003_localhost.vm TICKET AUTOMATICO</t>
  </si>
  <si>
    <t>GESTION DATACENTER/ ACCESOS / Nabiax</t>
  </si>
  <si>
    <t>MANO REMOTA</t>
  </si>
  <si>
    <t>From CTC / Empresa / CAMBIO DE MEDIOS MAGNETICOS</t>
  </si>
  <si>
    <t>tct_cgajar</t>
  </si>
  <si>
    <t>Incidencia de bases de datos reportada sin el flujo correspondiente.</t>
  </si>
  <si>
    <t>CIBERGESTION CHILE SA</t>
  </si>
  <si>
    <t>HDI</t>
  </si>
  <si>
    <t>TELEFONICA TECH</t>
  </si>
  <si>
    <t>rondas ok</t>
  </si>
  <si>
    <t>ALARMAS OK</t>
  </si>
  <si>
    <t>Se asignan IP PVLAN</t>
  </si>
  <si>
    <t>fiprdu01 - ftpblackboard TICKET AUTOMATICO</t>
  </si>
  <si>
    <t>SERVIDORES VIRTUALES</t>
  </si>
  <si>
    <t>alarmas ok</t>
  </si>
  <si>
    <t>Se revisa servidor blutssaperp y mayor consumo de memoria se debe a peaks de consumo por parte de proceso hdbindexserver. Servidor se encuentra operativo.</t>
  </si>
  <si>
    <t>REQ / Requerimiento: Cloud - VDC - Reinicio controlado de Celdas vCloud</t>
  </si>
  <si>
    <t>REQ / Solicitud revisión de VM</t>
  </si>
  <si>
    <t>Se revisa el servidor alarmado, encontrando que el alto consumo de memoria corresponde a procesos SAP HANA.
No se ven problemas de rendimiento producidos por la alarma reportada.</t>
  </si>
  <si>
    <t>INCIDENCIA NO RESTABLECIDA</t>
  </si>
  <si>
    <t>GESTION DATACENTER/ ACCESOS / NBX</t>
  </si>
  <si>
    <t>COPEC S.A.</t>
  </si>
  <si>
    <t>ACESO AUTORIZADO</t>
  </si>
  <si>
    <t>EMPRESA: IDOM INGENIERIA Y CONSULTORIA S.A. AGENCIA EN CHILE
CÓDIGO DE SERVICIO: 
DIRECCIÓN: Av. Apoquindo #7071, Las Condes, Santiago
NOMBRE DE QUIEN REPORTA: Eduardo Farías (Nabiax)
TELÉFONO DE QUIEN REPORTA: 992982563
NOMBRE DE CONTACTO EN TERRENO: 
R</t>
  </si>
  <si>
    <t>SE GENERA TICKET DE SUPERVISION PARA CLIENTE GTD</t>
  </si>
  <si>
    <t>Se configura la zona DNS</t>
  </si>
  <si>
    <t>Alza asociada a servicios productivos del servidor, actualmente normalizada sin intervencion.</t>
  </si>
  <si>
    <t>UNIVERSIDAD DEL ALBA</t>
  </si>
  <si>
    <t>AZURE</t>
  </si>
  <si>
    <t>tct_ascast</t>
  </si>
  <si>
    <t>GARMENDIA MACUS SOCIEDAD ANONIMA</t>
  </si>
  <si>
    <t>FRONT CTC/ EMPRESAS/ INGRESO DE CINTAS AL DATA CENTER
PREVENTIVO: NO
EMPRESA:  Celulosa Arauco y Constitucion S.A.
CÓDIGO DE SERVICIO: VPF1562656
DIRECCIÓN:San Martin 50,Santiago,Santiago
COMUNA:Santiago
CIUDAD: Santiago
NOMBRE DE QUIEN REPORTA: JOSE MAL</t>
  </si>
  <si>
    <t>ACADEMIA POLITECNICA NAVAL</t>
  </si>
  <si>
    <t>PREVENTIVO=SI
CODIGO DE SERVICIO=FTPBLACKBOARD
DIRECCION=
CIUDAD=
COMUNA LOCAL=
REGION=
QUIEN REPORTA=Ticket automático
CONTACTO EN TERRENO=
PROBLEMA=Node FIPRDU01 - FTPBLACKBOARD CPU Load at 100 % Exceeds Threshold
REQUERIMIENTO=
EQUIPOS ENERGIZADO O RE</t>
  </si>
  <si>
    <t>SE GENERA TICKET DE SUPERVISION PARA CLIENTE HUAWEI</t>
  </si>
  <si>
    <t>PREVENTIVO=SI
CODIGO DE SERVICIO=SRVFS01_VM
DIRECCION=
CIUDAD=
COMUNA LOCAL=
REGION=
QUIEN REPORTA=Ticket automático
CONTACTO EN TERRENO=
PROBLEMA=High RAM Usage Alert for Node FIPRDU01 - SRVFS01_VM
REQUERIMIENTO=
EQUIPOS ENERGIZADO O REINICIADO=
HORARIO</t>
  </si>
  <si>
    <t>PREVENTIVO=SI
CODIGO DE SERVICIO=blutssaperp
DIRECCION=
CIUDAD=
COMUNA LOCAL=
REGION=
QUIEN REPORTA=Ticket automático
CONTACTO EN TERRENO=
PROBLEMA=High RAM Usage Alert for Node BLUMAR01 - BLUTSSAPERP
REQUERIMIENTO=
EQUIPOS ENERGIZADO O REINICIADO=
HORAR</t>
  </si>
  <si>
    <t>ACCESOS AUTORIZADO</t>
  </si>
  <si>
    <t>EMPRESA: NABIAX
CÓDIGO DE SERVICIO: 
DIRECCIÓN
NOMBRE DE QUIEN REPORTA: Daniel Rodriguez
TELÉFONO DE QUIEN REPORTA: 5697829 7978
NOMBRE DE CONTACTO EN TERRENO: 
REQUERIMIENTO:
Visita de inspección visual
EQUIPOS ENERGIZADO/REINICIADOS:
HORARIO  DE ATENCI</t>
  </si>
  <si>
    <t>EMPRESA: IDOM INGENIERIA Y CONSULTORIA S.A. AGENCIA EN CHILE
CÓDIGO DE SERVICIO: 
DIRECCIÓN: Calle San Martin #50, Santiago Centro, Santiago
NOMBRE DE QUIEN REPORTA: Daniel Rodriguez
TELÉFONO DE QUIEN REPORTA: 5697829 7978
NOMBRE DE CONTACTO EN TERRENO:</t>
  </si>
  <si>
    <t>SE GENERA TICKET DE SUPERVISION PARA CLIENTE CCA</t>
  </si>
  <si>
    <t>vos_eperez</t>
  </si>
  <si>
    <t>SOLARWINDS</t>
  </si>
  <si>
    <t>EMPRESAS TUCAPEL S A</t>
  </si>
  <si>
    <t>frp_jmarti</t>
  </si>
  <si>
    <t>SUPERVISION/CRQ OK</t>
  </si>
  <si>
    <t>GESTION DATACENTER/ ACCESOS / CLUB HIPICO DE SANTIAGO S.A.</t>
  </si>
  <si>
    <t>EMPRESA: HDI SEGUROS S.A.
CÓDIGO DE SERVICIO: 
DIRECCIÓN
NOMBRE DE QUIEN REPORTA: Álvaro Ulloa Figueroa
TELÉFONO DE QUIEN REPORTA: 962464224
NOMBRE DE CONTACTO EN TERRENO: 
REQUERIMIENTO:
Cambio de cintas
EQUIPOS ENERGIZADO/REINICIADOS:
HORARIO  DE ATENC</t>
  </si>
  <si>
    <t>Requerimiento realizado.</t>
  </si>
  <si>
    <t>SSO</t>
  </si>
  <si>
    <t>REQ / Activar OS</t>
  </si>
  <si>
    <t>CAROLINA MONCADA PIZARRO</t>
  </si>
  <si>
    <t>PREVENTIVO: NO
CODIGO DE SERVICIO:
DIRECCION:      
CIUDAD:             
COMUNA:
NOMBRE QUIEN REPORTA:Nicolás Saavedra Eguiluz
TELEFONO QUIEN REPORTA:
NOMBRE CONTACTO EN TERRENO:        
TELEFONO 1 CONTACTO EN TERRENO:
TELEFONO 2 CONTACTO EN T</t>
  </si>
  <si>
    <t>COPEFRUT S A</t>
  </si>
  <si>
    <t>TRANSBANK S.A.</t>
  </si>
  <si>
    <t>GESTION DATACENTER/ ACCESOS / TRANSBANK S.A.</t>
  </si>
  <si>
    <t>Network</t>
  </si>
  <si>
    <t>E-HEALTH</t>
  </si>
  <si>
    <t>EVENTOS CGP</t>
  </si>
  <si>
    <t>AGUAS ANDINAS S.A.</t>
  </si>
  <si>
    <t>aguand01 - sftp-centos7 TICKET AUTOMATICO</t>
  </si>
  <si>
    <t>PREVENTIVO=SI
CODIGO DE SERVICIO=AGUAND01 - SFTP-CENTOS7
DIRECCION=
CIUDAD=
COMUNA LOCAL=
REGION=REGIÓN METROPOLITANA DE SANTIAGO
QUIEN REPORTA=Ticket automático
CONTACTO EN TERRENO=
PROBLEMA=Node AGUAND01 - SFTP-CENTOS7 is Down
REQUERIMIENTO=
EQUIPOS EN</t>
  </si>
  <si>
    <t>ARAUCO S A</t>
  </si>
  <si>
    <t>Se revisa el servidor sin problema de performance</t>
  </si>
  <si>
    <t>PREVENTIVO=SI
CODIGO DE SERVICIO=sap_prod_e_VM
DIRECCION=
CIUDAD=SANTIAGO
COMUNA LOCAL=
REGION=REGIÓN METROPOLITANA DE SANTIAGO
QUIEN REPORTA=Ticket automático
CONTACTO EN TERRENO=
PROBLEMA=High RAM Usage Alert for Node COAGRA01 - sap_prod_e_VM
REQUERIMI</t>
  </si>
  <si>
    <t>prodin01 - apposv_vm TICKET AUTOMATICO</t>
  </si>
  <si>
    <t>PREVENTIVO=SI
CODIGO DE SERVICIO=apposv_VM
DIRECCION=
CIUDAD=
COMUNA LOCAL=
REGION=
QUIEN REPORTA=Ticket automático
CONTACTO EN TERRENO=
PROBLEMA=High RAM Usage Alert for Node PRODIN01 - apposv_VM
REQUERIMIENTO=
EQUIPOS ENERGIZADO O REINICIADO=
HORARIO D</t>
  </si>
  <si>
    <t>GESTION DATACENTER/ ACCESOS /CENTRO DE COMPENSACION AUTOMATIZADO S A</t>
  </si>
  <si>
    <t>REQ/Creación de Folio</t>
  </si>
  <si>
    <t>SERVIEX S A</t>
  </si>
  <si>
    <t>GESTION DATACENTER/ ACCESOS / SERVIEX S A</t>
  </si>
  <si>
    <t>PREVENTIVO: NO
CODIGO DE SERVICIO:
DIRECCION:      
CIUDAD:             
COMUNA:
NOMBRE QUIEN REPORTA: Fabián Cerda Valladares
TELEFONO QUIEN REPORTA:  +56 9 5259 7134
NOMBRE CONTACTO EN TERRENO:        
TELEFONO 1 CONTACTO EN TERRENO:
TELEFONO 2 CONTACT</t>
  </si>
  <si>
    <t>REQ/Activar OS</t>
  </si>
  <si>
    <t>LABORATORIOS PRATER S A</t>
  </si>
  <si>
    <t>PREVENTIVO: NO
CODIGO DE SERVICIO:
DIRECCION:      
CIUDAD:             
COMUNA:
NOMBRE QUIEN REPORTA:
TELEFONO QUIEN REPORTA:
NOMBRE CONTACTO EN TERRENO:        
TELEFONO 1 CONTACTO EN TERRENO:
TELEFONO 2 CONTACTO EN TERRENO: 
REQUERIMIENTO:Fa</t>
  </si>
  <si>
    <t>BCO SANTANDER</t>
  </si>
  <si>
    <t>EMPRESA: HUAWEI CHILE S A
CÓDIGO DE SERVICIO: 
DIRECCIÓN
NOMBRE DE QUIEN REPORTA: RICHARD ARANGUREN
TELÉFONO DE QUIEN REPORTA: 944143020
NOMBRE DE CONTACTO EN TERRENO: 
REQUERIMIENTO:
Se realizará desconexión de Fibra oscura CS k2130428 || CS: 20-15-0010</t>
  </si>
  <si>
    <t>GESTION DATACENTER/ ACCESOS  / ICETEL SERVICIOS S.A.</t>
  </si>
  <si>
    <t>PREVENTIVO: NO
CODIGO DE SERVICIO: NN...
DIRECCION:      
CIUDAD:             
COMUNA:
NOMBRE QUIEN REPORTA:
TELEFONO QUIEN REPORTA:
NOMBRE CONTACTO EN TERRENO:        
TELEFONO 1 CONTACTO EN TERRENO:
TELEFONO 2 CONTACTO EN TERRENO: 
REQUERIMIE</t>
  </si>
  <si>
    <t>GESTION DATACENTER/ ACCESOS / FONDO DE SOLIDARIDAD E INVERSION SOCIAL</t>
  </si>
  <si>
    <t>FASE RESOLUCIÓN Y RECUPERACIÓN
Se efectúa contacto con cliente:
Teléfono de contacto:
Acciones realizadas:
Solución paliativa o definitiva:
Acciones de Mejora, Recomendaciones:
Causa Raíz:</t>
  </si>
  <si>
    <t>PALUMBO S.A.</t>
  </si>
  <si>
    <t>frp_dvital</t>
  </si>
  <si>
    <t>PREVENTIVO=SI
CODIGO DE SERVICIO=ILO_CONCE
DIRECCION=
CIUDAD=
COMUNA LOCAL=
REGION=
QUIEN REPORTA=Ticket automático
CONTACTO EN TERRENO=
PROBLEMA=Node FIPRDU01 - ILO_CONCE is Down
REQUERIMIENTO=
EQUIPOS ENERGIZADO O REINICIADO=
HORARIO DE ATENCION=
OBSER</t>
  </si>
  <si>
    <t>PREVENTIVO=SI
CODIGO DE SERVICIO=HYP_CONCE
DIRECCION=
CIUDAD=
COMUNA LOCAL=
REGION=
QUIEN REPORTA=Ticket automático
CONTACTO EN TERRENO=
PROBLEMA=Node FIPRDU01 - HYP_CONCE is Down
REQUERIMIENTO=
EQUIPOS ENERGIZADO O REINICIADO=
HORARIO DE ATENCION=
OBSER</t>
  </si>
  <si>
    <t>PREVENTIVO=SI
CODIGO DE SERVICIO=DCADMCONCE
DIRECCION=
CIUDAD=
COMUNA LOCAL=
REGION=
QUIEN REPORTA=Ticket automático
CONTACTO EN TERRENO=
PROBLEMA=Node FIPRDU01 - DCADMCONCE is Down
REQUERIMIENTO=
EQUIPOS ENERGIZADO O REINICIADO=
HORARIO DE ATENCION=
OBS</t>
  </si>
  <si>
    <t>GESTION DATACENTER/ ACCESOS /FORUM SERVICIOS FINANCIEROS SA</t>
  </si>
  <si>
    <t>PREVENTIVO=SI
CODIGO DE SERVICIO=WNPRDB_GPS05
DIRECCION=
CIUDAD=
COMUNA LOCAL=
REGION=
QUIEN REPORTA=Ticket automático
CONTACTO EN TERRENO=
PROBLEMA=High RAM Usage Alert for Node GPSCHI01 - WNPRDB_GPS05
REQUERIMIENTO=
EQUIPOS ENERGIZADO O REINICIADO=
HOR</t>
  </si>
  <si>
    <t>Se configura el registro DNS</t>
  </si>
  <si>
    <t>EMPRESA: HUAWEI CHILE S A
CÓDIGO DE SERVICIO: 
DIRECCIÓN:AV. Presidente Prieto #226, Paine, Santiago
NOMBRE DE QUIEN REPORTA: Eddy Rincón
TELÉFONO DE QUIEN REPORTA:  56989046894
NOMBRE DE CONTACTO EN TERRENO: 
PROBLEMA: Realizacion de trabajos  y ticket</t>
  </si>
  <si>
    <t>SUPERVISION GTD</t>
  </si>
  <si>
    <t>GESTION DATACENTER/ ACCESOS  / NBX</t>
  </si>
  <si>
    <t>GAMA / Solicitud respaldo diario nueva base de datos - IPCHILE</t>
  </si>
  <si>
    <t>GESTION DATACENTER/ ACCESOS /  DXC</t>
  </si>
  <si>
    <t>FACTIBILIDAD 78531</t>
  </si>
  <si>
    <t>PESQUERA TRANS</t>
  </si>
  <si>
    <t>frp_driosr</t>
  </si>
  <si>
    <t>CAJA DE COMPENSACION DE LOS ANDES</t>
  </si>
  <si>
    <t>EMPRESA: FARMACIAS AHUMADA S.A.
CÓDIGO DE SERVICIO: 
DIRECCIÓN
NOMBRE DE QUIEN REPORTA: Luis Zuñiga
TELÉFONO DE QUIEN REPORTA: 569 85608952
NOMBRE DE CONTACTO EN TERRENO: 
REQUERIMIENTO:
Migración conexion FW PA-3020 hacia FW PA-1410
EQUIPOS ENERGIZADO/R</t>
  </si>
  <si>
    <t>tct_rdiazc</t>
  </si>
  <si>
    <t>GESTION DATACENTER/ ACCESOS/  DC PAINE/ TELEFONICA EMPRESAS DE CHILE SA</t>
  </si>
  <si>
    <t>GESTION DATACENTER/ ACCESOS / COPEC S.A.</t>
  </si>
  <si>
    <t>wocu_metrics TICKET AUTOMATICO</t>
  </si>
  <si>
    <t>tctcsp01 - soc-splunk-sh-03 TICKET AUTOMATICO</t>
  </si>
  <si>
    <t>PREVENTIVO=SI
CODIGO DE SERVICIO=soc-splunk-sh-03
DIRECCION=
CIUDAD=
COMUNA LOCAL=
REGION=
QUIEN REPORTA=Ticket automático
CONTACTO EN TERRENO=
PROBLEMA=High RAM Usage Alert for Node TCTCSP01 - soc-splunk-sh-03
REQUERIMIENTO=
EQUIPOS ENERGIZADO O REINICI</t>
  </si>
  <si>
    <t>ISAPRE CONSALUD S.A.</t>
  </si>
  <si>
    <t>HD/Telefonia consalud // aplicativo consargie</t>
  </si>
  <si>
    <t>EMPRESA: TELEFONICA EMPRESAS DE CHILE SA
CÓDIGO DE SERVICIO: 
DIRECCIÓN: AV. Presidente Prieto #226, Paine, Santiago
NOMBRE DE QUIEN REPORTA: Javier Romero
TELÉFONO DE QUIEN REPORTA: 995290524
NOMBRE DE CONTACTO EN TERRENO: 
REQUERIMIENTO: Se requiere ac</t>
  </si>
  <si>
    <t>GAMA  TICKET AUTOMATICO</t>
  </si>
  <si>
    <t>asc_vanton</t>
  </si>
  <si>
    <t>TOMA DE ALARMAS TIC 4</t>
  </si>
  <si>
    <t>SUPERVISION CRQ/ OK</t>
  </si>
  <si>
    <t>fiprdu01 - portal_practica TICKET AUTOMATICO</t>
  </si>
  <si>
    <t>PREVENTIVO=SI
CODIGO DE SERVICIO=FIPRDU01 - PORTAL_PRACTICA
DIRECCION=http://www.duoc.cl/practica
CIUDAD=${Ciudad}
COMUNA LOCAL=
REGION=${Región}
QUIEN REPORTA=Ticket automático
CONTACTO EN TERRENO=
PROBLEMA=FIPRDU01 - PORTAL_PRACTICA URL is down
REQUERI</t>
  </si>
  <si>
    <t>fiprdu01 - liceo_andes TICKET AUTOMATICO</t>
  </si>
  <si>
    <t>PREVENTIVO=SI
CODIGO DE SERVICIO=FIPRDU01 - LICEO_ANDES
DIRECCION=http://www.duoc.cl/liceopolitecnicoandes
CIUDAD=${Ciudad}
COMUNA LOCAL=
REGION=${Región}
QUIEN REPORTA=Ticket automático
CONTACTO EN TERRENO=
PROBLEMA=FIPRDU01 - LICEO_ANDES URL is down
RE</t>
  </si>
  <si>
    <t>EMPRESA: TELEFONICA EMPRESAS DE CHILE SA
CÓDIGO DE SERVICIO: 
DIRECCIÓN
NOMBRE DE QUIEN REPORTA: RENE VILLEGAS
TELÉFONO DE QUIEN REPORTA: 56965732414
NOMBRE DE CONTACTO EN TERRENO: 
REQUERIMIENTO:
visita a datacenter
EQUIPOS ENERGIZADO/REINICIADOS:
HORAR</t>
  </si>
  <si>
    <t>PREVENTIVO=SI
CODIGO DE SERVICIO=wocu_metrics
DIRECCION=
CIUDAD=SANTIAGO
COMUNA LOCAL=
REGION=
QUIEN REPORTA=Ticket automático
CONTACTO EN TERRENO=
PROBLEMA=Node TECHEM01 - wocu_metrics CPU Load at 100 % Exceeds Threshold
REQUERIMIENTO=
EQUIPOS ENERGIZAD</t>
  </si>
  <si>
    <t>RED DE CLINICAS REGIONALES S.A.</t>
  </si>
  <si>
    <t>REQ / Actualización información espacio - VDC</t>
  </si>
  <si>
    <t>PREVENTIVO=SI
CODIGO DE SERVICIO=soc-splunk-i-01
DIRECCION=
CIUDAD=
COMUNA LOCAL=
REGION=
QUIEN REPORTA=Ticket automático
CONTACTO EN TERRENO=
PROBLEMA=Node TCTCSP01 - soc-splunk-i-01 CPU Load at 99 % Exceeds Threshold
REQUERIMIENTO=
EQUIPOS ENERGIZADO O</t>
  </si>
  <si>
    <t>PREVENTIVO=SI
CODIGO DE SERVICIO=CIAUSP01 - ts2-Disk Filesystem
DIRECCION=${Dirección_Local}
CIUDAD=${Ciudad}
COMUNA LOCAL=
REGION=${Región}
QUIEN REPORTA=Ticket automático
CONTACTO EN TERRENO=
PROBLEMA=Critical Hard Drive Space Alert for Node CIAUSP01 -</t>
  </si>
  <si>
    <t>ACMA-COAGRA-SUGAL-HCUA</t>
  </si>
  <si>
    <t>Incidencia se trata en teams con cliente durante la mañana</t>
  </si>
  <si>
    <t>atendido en tiempo y forma</t>
  </si>
  <si>
    <t>Servidor se deja en observación, gestionado en tiempo y forma</t>
  </si>
  <si>
    <t>se atiende en tiempo, actividad de largo aliento</t>
  </si>
  <si>
    <t>Total Cumplido</t>
  </si>
  <si>
    <t>%sla</t>
  </si>
  <si>
    <t>INC000002425521</t>
  </si>
  <si>
    <t>INCIDENCIA TELÉFONO RED FIJA  DE GUARDIA SIN SERVICIO EN OFICINA DATACENTER APOQUINDO</t>
  </si>
  <si>
    <t>08/11/2023 9:26:10</t>
  </si>
  <si>
    <t>08/11/2023 9:29:08</t>
  </si>
  <si>
    <t>28/12/2023 10:52:52</t>
  </si>
  <si>
    <t>28/12/2023 23:50:00</t>
  </si>
  <si>
    <t>tema sin solución. se debe cerrar</t>
  </si>
  <si>
    <t>INC000002428914</t>
  </si>
  <si>
    <t>DANIEL A MUÑOZ BUSTOS</t>
  </si>
  <si>
    <t>ULTRAMAR AGENCIA MARITIMA LIMITADA</t>
  </si>
  <si>
    <t>REQ / Solicitud Revisión - Ultramar Agencia Marítima</t>
  </si>
  <si>
    <t>09/11/2023 15:16:45</t>
  </si>
  <si>
    <t>09/11/2023 15:26:02</t>
  </si>
  <si>
    <t>11/12/2023 9:47:07</t>
  </si>
  <si>
    <t>11/12/2023 23:50:00</t>
  </si>
  <si>
    <t>PREVENTIVO: NO
CODIGO DE SERVICIO: DCA
DIRECCION:      
CIUDAD:             
COMUNA:
NOMBRE QUIEN REPORTA: Ricardo H. Aparicio / +56 9 9746 2770
TELEFONO QUIEN REPORTA:
NOMBRE CONTACTO EN TERRENO:        
TELEFONO 1 CONTACTO EN TERRENO:
TELEFONO</t>
  </si>
  <si>
    <t>sin respuesta ticket</t>
  </si>
  <si>
    <t>INC000002449034</t>
  </si>
  <si>
    <t>CÁMARAS SIN CONEXIÓN TIC 7 DC APOQUINDO</t>
  </si>
  <si>
    <t>19/11/2023 11:05:32</t>
  </si>
  <si>
    <t>19/11/2023 11:07:22</t>
  </si>
  <si>
    <t>01/12/2023 9:44:52</t>
  </si>
  <si>
    <t>01/12/2023 23:50:00</t>
  </si>
  <si>
    <t>camaras operativas</t>
  </si>
  <si>
    <t>INC000002450144</t>
  </si>
  <si>
    <t>(ASIGNAR A OSCAR RAMIREZ) Validación de planilla de VPN IPSec para cliente Colbun.</t>
  </si>
  <si>
    <t>27/11/2023 17:20:50</t>
  </si>
  <si>
    <t>27/11/2023 17:23:33</t>
  </si>
  <si>
    <t>05/12/2023 16:51:50</t>
  </si>
  <si>
    <t>05/12/2023 23:50:00</t>
  </si>
  <si>
    <t>Se adjunta correo con solicitud de revisión de planilla VPN IPSec.</t>
  </si>
  <si>
    <t>Se establece tunel VPN de manera satisfactoria.</t>
  </si>
  <si>
    <t>INC000002450169</t>
  </si>
  <si>
    <t>(Asignar a Sebastián Acuña) Estado de Firewall en plataforma productiva BMC Remedy 20.</t>
  </si>
  <si>
    <t>06/12/2023 10:14:58</t>
  </si>
  <si>
    <t>06/12/2023 10:21:08</t>
  </si>
  <si>
    <t>06/12/2023 11:43:13</t>
  </si>
  <si>
    <t>06/12/2023 23:50:00</t>
  </si>
  <si>
    <t>Estimados buenos días,
Agradecería su apoyo en poder enviar información respecto al estado actual del Firewall para todas las máquinas que corresponden con el entorno productivo de la plataforma BMC Remedy 20.
Se adjunta listado de máquinas.
Muchas gr</t>
  </si>
  <si>
    <t>Se envía información a Brany según lo solicitado. información de seguridad por lo que no se adjunta correo.</t>
  </si>
  <si>
    <t>INC000002450177</t>
  </si>
  <si>
    <t>(Asignar a Sebastian Acuña) Modificacion Archivo Host QA</t>
  </si>
  <si>
    <t>11/12/2023 12:52:31</t>
  </si>
  <si>
    <t>11/12/2023 13:00:51</t>
  </si>
  <si>
    <t>11/12/2023 16:37:33</t>
  </si>
  <si>
    <t>Estimados,
Por favor su apoyo en llevar a cabo el reemplazo de los archivos Host de los servidores RMDY-QA-ARBACK01 (192.168.200.12)  y RMDY-QA-MID01(192.168.200.10) con los nuevos archivos host ubicados en el directorio /tmp/ de acuerdo con lo solicita</t>
  </si>
  <si>
    <t>Se modifica lo solicitado de manera satisfactoria.</t>
  </si>
  <si>
    <t>INC000002450179</t>
  </si>
  <si>
    <t>Descarga e instalación de parches de SO en servidores de TrueSight (Diciembre 2023)</t>
  </si>
  <si>
    <t>11/12/2023 16:38:16</t>
  </si>
  <si>
    <t>14/12/2023 17:08:28</t>
  </si>
  <si>
    <t>14/12/2023 23:50:00</t>
  </si>
  <si>
    <t>Se requiere del apoyo correspondiente del equipo de MS, para realizar las coordinaciones necesarias para ejecutar las descargar e instalación de parches de SO correspondientes al mes de Diciembre en los servidores de la plataforma TrueSight en sus ambien</t>
  </si>
  <si>
    <t>Se genera crq y se solicita autorizacion a gestion del cambio.</t>
  </si>
  <si>
    <t>INC000002456231</t>
  </si>
  <si>
    <t>CONSULTORA Y ADM DE RECURSOS HUMANOS SA</t>
  </si>
  <si>
    <t>HD/Problemas cuenta de correo</t>
  </si>
  <si>
    <t>22/11/2023 17:24:27</t>
  </si>
  <si>
    <t>22/11/2023 17:28:04</t>
  </si>
  <si>
    <t>01/12/2023 16:54:01</t>
  </si>
  <si>
    <t>PREVENTIVO: NO
CODIGO DE SERVICIO: NN
DIRECCION:
QUIEN REPORTA: JOELVIS RAFAEL SARMIENTO FLORES
CONTACTO EN TERRENO:
PROBLEMA:
REQUERIMIENTO: cliente necesita un contacto desde soporte Microsoft urgente,
Ya que tengo un usuario que su equipo fue formate</t>
  </si>
  <si>
    <t>Se efectúa contacto con cliente: Oscar Palacios
Teléfono de contacto: 9 4144 6220
Acciones realizadas:
- Procedo a archivar el caso a como usted solicita debido a inactividad por parte del usuario final, como le comenté en nuestra reunión, si requiere</t>
  </si>
  <si>
    <t>INC000002464520</t>
  </si>
  <si>
    <t>TICKET SUPERVISION INC000002437400 / CRQ77248 MTTO CORRECTIVO EAA SALAS TIC 2 Y 4</t>
  </si>
  <si>
    <t>27/11/2023 10:49:14</t>
  </si>
  <si>
    <t>27/11/2023 10:56:26</t>
  </si>
  <si>
    <t>04/12/2023 15:11:49</t>
  </si>
  <si>
    <t>04/12/2023 23:50:00</t>
  </si>
  <si>
    <t>INC000002465045</t>
  </si>
  <si>
    <t>REQ / COAGRA: Copiar Tabla SOFFCONT1 de SBX a QAS</t>
  </si>
  <si>
    <t>27/11/2023 13:17:39</t>
  </si>
  <si>
    <t>27/11/2023 13:20:23</t>
  </si>
  <si>
    <t>05/12/2023 14:21:05</t>
  </si>
  <si>
    <t>PREVENTIVO: NO 
CODIGO DE SERVICIO:
DIRECCION:      
CIUDAD:             
COMUNA:
NOMBRE QUIEN REPORTA:
TELEFONO QUIEN REPORTA:
NOMBRE CONTACTO EN TERRENO:        
TELEFONO 1 CONTACTO EN TERRENO:
TELEFONO 2 CONTACTO EN TERRENO: 
REQUERIMIENTO:</t>
  </si>
  <si>
    <t>Se dan antecedentes al solicitante, donde se indican que faltan condiciones en el servidor destino para proceder con el traslado de información.</t>
  </si>
  <si>
    <t>INC000002465701</t>
  </si>
  <si>
    <t>HD/CHI-004051948/EQUIPOS ELECTRONICOS Y COMPUTACION S.A./Pre-Factibilidad</t>
  </si>
  <si>
    <t>27/11/2023 18:03:37</t>
  </si>
  <si>
    <t>27/11/2023 18:10:09</t>
  </si>
  <si>
    <t>12/12/2023 11:18:37</t>
  </si>
  <si>
    <t>12/12/2023 23:50:00</t>
  </si>
  <si>
    <t>PREVENTIVO: NO
CODIGO DE SERVICIO: CHI-004051948
DIRECCION:
QUIEN REPORTA: Daniel Antonio Muñoz Bustos +56 9 94348469
CONTACTO EN TERRENO: Carlos Monsalve 985014170
PROBLEMA:
REQUERIMIENTO: Favor generar ticket de requerimiento y asignar a @DENISE CRUZAT</t>
  </si>
  <si>
    <t>sin respuesta sobre lo consultado para proceder a una posible reserva se cierra ticket</t>
  </si>
  <si>
    <t>INC000002465896</t>
  </si>
  <si>
    <t>RQ / DUOC / Creacion SFTP</t>
  </si>
  <si>
    <t>28/11/2023 9:45:37</t>
  </si>
  <si>
    <t>28/11/2023 9:47:06</t>
  </si>
  <si>
    <t>01/12/2023 17:40:12</t>
  </si>
  <si>
    <t>PREVENTIVO: NO
CODIGO DE SERVICIO:
DIRECCION:
QUIEN REPORTA:
CONTACTO EN TERRENO:
PROBLEMA:
REQUERIMIENTO:
EQUIPOS ENERGIZADO/REINICIADO:
HORARIO DE ATENCION:
OBSERVACION:
ANI:
MARCA CENTRAL TELEFONICA: 
EMPRESA:
RUT:
CORREO: 
COORDENADAS:
--
De: Patr</t>
  </si>
  <si>
    <t>Se crean los usuarios indicados, enviaré las credenciales en correo directo. Se creó ACL para los accesos y permisos de escritura sobre los directorios correspondientes.</t>
  </si>
  <si>
    <t>INC000002467204</t>
  </si>
  <si>
    <t>ROBERTO CAMPILLAY ITURRIETA</t>
  </si>
  <si>
    <t>San Martin, 2 huellas proyecto  MIA 2024 Servers renovación</t>
  </si>
  <si>
    <t>28/11/2023 14:47:50</t>
  </si>
  <si>
    <t>28/11/2023 14:52:19</t>
  </si>
  <si>
    <t>19/12/2023 16:04:59</t>
  </si>
  <si>
    <t>19/12/2023 23:50:00</t>
  </si>
  <si>
    <t>INC000002467451</t>
  </si>
  <si>
    <t>HD/Problemas canal de comunicación y velocidad hacia VDC. BRINKS C-19872300222 ;</t>
  </si>
  <si>
    <t>28/11/2023 13:05:21</t>
  </si>
  <si>
    <t>28/11/2023 13:07:18</t>
  </si>
  <si>
    <t>Data Center</t>
  </si>
  <si>
    <t>01/12/2023 11:21:34</t>
  </si>
  <si>
    <t>PREVENTIVO: NO
CODIGO DE SERVICIO: NN
DIRECCION:
QUIEN REPORTA: Willians Jose Arenas ZarragaTel.  +56 9 9343 3824| willians.arenaszarraga@telefonica.com
CONTACTO EN TERRENO:
PROBLEMA: 
REQUERIMIENTO: favor generar ticket para atender requerimiento de de</t>
  </si>
  <si>
    <t>INC000002472035</t>
  </si>
  <si>
    <t>INC000002467537</t>
  </si>
  <si>
    <t>REQ / Baja de respaldos</t>
  </si>
  <si>
    <t>28/11/2023 13:52:31</t>
  </si>
  <si>
    <t>28/11/2023 13:56:29</t>
  </si>
  <si>
    <t>01/12/2023 8:32:05</t>
  </si>
  <si>
    <t>PREVENTIVO: NO
CODIGO DE SERVICIO: NN....
DIRECCION:      
CIUDAD:             
COMUNA:
NOMBRE QUIEN REPORTA:Sebastián Rudloff Parra | Ingeniero de Soporte                                             
TELEFONO QUIEN REPORTA:+56 9 9934 7748
NOMBRE</t>
  </si>
  <si>
    <t>Se efectúa contacto con cliente: N/A
Teléfono de contacto:  N/A
Acciones realizadas: se realiza baja de servidores indicados por cliente, se envia correo con evidencia.
Solución paliativa o definitiva: definitiva
Acciones de Mejora, Recomendaciones:  N/A</t>
  </si>
  <si>
    <t>INC000002467918</t>
  </si>
  <si>
    <t>RQ / DUOC / RV: Activación Certificado SSL</t>
  </si>
  <si>
    <t>28/11/2023 15:19:31</t>
  </si>
  <si>
    <t>28/11/2023 15:21:15</t>
  </si>
  <si>
    <t>01/12/2023 12:27:12</t>
  </si>
  <si>
    <t>Se genera solicitud de acuerdo a lo solicitado en requerimiento . Se canalizara mediante CRQ000000078891</t>
  </si>
  <si>
    <t>INC000002468613</t>
  </si>
  <si>
    <t>PEND. HORA HABIL//GAMA / consultas por respaldo de base de datos</t>
  </si>
  <si>
    <t>28/11/2023 19:19:43</t>
  </si>
  <si>
    <t>28/11/2023 19:25:56</t>
  </si>
  <si>
    <t>01/12/2023 13:13:22</t>
  </si>
  <si>
    <t>PREVENTIVO: NO
CODIGO DE SERVICIO:-
DIRECCION:-
QUIEN REPORTA: Patricio Córdova / +562 22940 4900
CONTACTO EN TERRENO:-
PROBLEMA:-
REQUERIMIENTO:
solicito su ayuda con unas consultas, 
que día o días se hace es respaldo full de las base.
que necesitarían</t>
  </si>
  <si>
    <t>Se efectúa contacto con cliente: N/A
Teléfono de contacto: N/A
Acciones realizadas: respuesta enviada via correo
Solución paliativa o definitiva: respuesta enviada via correo
Causa Raíz:  se hace consultas por respaldo de base de datos GPS</t>
  </si>
  <si>
    <t>INC000002468963</t>
  </si>
  <si>
    <t>AGUAS Y RILES S A</t>
  </si>
  <si>
    <t>FRONT CTC/CALL CENTER/ PROBLEMA CON OFFICE 365</t>
  </si>
  <si>
    <t>29/11/2023 9:54:17</t>
  </si>
  <si>
    <t>29/11/2023 9:55:47</t>
  </si>
  <si>
    <t>01/12/2023 16:56:31</t>
  </si>
  <si>
    <t>FRONT CTC/CALL CENTER/ PROBLEMA CON OFFICE 365
PREVENTIVO: NO
EMPRESA:AGUAS Y RILES S.A  
CÓDIGO DE SERVICIO:O365 
DIRECCIÓN:Av. Apoquindo 6550 P-12, Las Condes
COMUNA:Las Condes
CIUDAD: Las Condes
NOMBRE DE QUIEN REPORTA:SEBASTIAN MALDONADO
TELÉFONO DE</t>
  </si>
  <si>
    <t>FASE RESOLUCIÓN Y RECUPERACIÓN
Se efectúa contacto con cliente: Sebastian Maldonado
Teléfono de contacto: 264655398
Acciones realizadas:
Se reviso que los correos continen url a los dominios de la compania.
Se reviso que estas urls estan baneadas
Sol</t>
  </si>
  <si>
    <t>INC000002469873</t>
  </si>
  <si>
    <t>Proyecto GW HUASCO // CHI-003685378</t>
  </si>
  <si>
    <t>29/11/2023 13:35:43</t>
  </si>
  <si>
    <t>29/11/2023 13:39:03</t>
  </si>
  <si>
    <t>06/12/2023 12:29:36</t>
  </si>
  <si>
    <t>Configuraciones para proyecto migración Google Workspace C-19872300191_SERVICIO LOCAL DE EDUCACION PUBLICA DE HUASCO // CHI-003685378</t>
  </si>
  <si>
    <t>INC000002469922</t>
  </si>
  <si>
    <t>REQ/ LEVANTAMIENTO DE INFORMACION FW  | DC APOQUINDO - DC SAN MARTIN</t>
  </si>
  <si>
    <t>29/11/2023 12:08:26</t>
  </si>
  <si>
    <t>29/11/2023 12:13:03</t>
  </si>
  <si>
    <t>01/12/2023 9:42:08</t>
  </si>
  <si>
    <t>PREVENTIVO: NO
CODIGO DE SERVICIO:
DIRECCION:
QUIEN REPORTA:
CONTACTO EN TERRENO:
REQUERIMIENTO:
Se necesita hacer un levantamiento de información respecto a las reglas, nat, vpn site-to-site, y usuarios en ambos FW compartidos de San Martin y Apoquind</t>
  </si>
  <si>
    <t>Se envía información solicitada vía correo, se cierra ticket.</t>
  </si>
  <si>
    <t>INC000002470021</t>
  </si>
  <si>
    <t>HD/[ECERT] DC APOQUINDO | FOTOS RACK DC SALA 7 - FILA B - RACK 02</t>
  </si>
  <si>
    <t>29/11/2023 11:57:50</t>
  </si>
  <si>
    <t>29/11/2023 12:00:29</t>
  </si>
  <si>
    <t>01/12/2023 9:41:56</t>
  </si>
  <si>
    <t>PREVENTIVO: NO
CODIGO DE SERVICIO: NN
DIRECCION:      
CIUDAD:             
COMUNA:
NOMBRE QUIEN REPORTA:Fabián Aguilar
TELEFONO QUIEN REPORTA:  M: +56 9 7128 9709  /  C: fabian.aguilar@fractalia.es
NOMBRE CONTACTO EN TERRENO:        Ignacio Vásqu</t>
  </si>
  <si>
    <t>Fotografías enviadas</t>
  </si>
  <si>
    <t>INC000002470262</t>
  </si>
  <si>
    <t>HD/TCCT - VDC - Requerimiento - Revisión de regla de firewall red PaaS</t>
  </si>
  <si>
    <t>29/11/2023 15:03:58</t>
  </si>
  <si>
    <t>29/11/2023 15:06:58</t>
  </si>
  <si>
    <t>03/12/2023 17:42:21</t>
  </si>
  <si>
    <t>03/12/2023 23:50:00</t>
  </si>
  <si>
    <t>PREVENTIVO: NO
CODIGO DE SERVICIO: NO
DIRECCION: 
QUIEN REPORTA: Jesús José Nelo Petaquero +56 9 9229 0203 | jesus.nelo@telefonica.com
CONTACTO EN TERRENO:
PROBLEMA:
REQUERIMIENTO: enerar ticket de requerimiento y asignar a la bandeja TELEFONICA GLOBAL –</t>
  </si>
  <si>
    <t>caso será revisado a las 15:00 en sesion teams junto con Jesus Nelo y Angel Castro.
Rodrigo Acevedo</t>
  </si>
  <si>
    <t>INC000002470270</t>
  </si>
  <si>
    <t>29/11/2023 15:17:42</t>
  </si>
  <si>
    <t>29/11/2023 15:21:06</t>
  </si>
  <si>
    <t>01/12/2023 8:35:27</t>
  </si>
  <si>
    <t>PREVENTIVO: NO
CODIGO DE SERVICIO: 192.168.51.93
DIRECCION:
QUIEN REPORTA: Raúl Fernández Ogalde / +56 9 5410 9101 
CONTACTO EN TERRENO:
PROBLEMA:
REQUERIMIENTO:
Por favor, agregar al respaldo diario las siguientes bases de datos del servidor PEKIN (IP</t>
  </si>
  <si>
    <t>Se efectúa contacto con cliente:  N/A
Teléfono de contacto:  N/A
Acciones realizadas: se ingresa servidor pekin a respaldo de sql.
Solución paliativa o definitiva: definitiva
Acciones de Mejora, Recomendaciones:  N/A
Causa Raíz:  N/A</t>
  </si>
  <si>
    <t>INC000002470409</t>
  </si>
  <si>
    <t>GAMA/ Velocidad MPLS.</t>
  </si>
  <si>
    <t>29/11/2023 15:00:54</t>
  </si>
  <si>
    <t>29/11/2023 15:05:08</t>
  </si>
  <si>
    <t>01/12/2023 15:07:25</t>
  </si>
  <si>
    <t>PREVENTIVO: NO
CODIGO DE SERVICIO: VPF1877679 - VPF2298556
DIRECCION: Ruta 5 Sur Km 141 (-34.602093 -70.976644) , San Fernando
QUIEN REPORTA: Lucas Moraga Gálvez - +56934155887
CONTACTO EN TERRENO: Lucas Moraga Gálvez - +56934155887
PROBLEMA:
REQUERIMIEN</t>
  </si>
  <si>
    <t>Se revisa información en FEN. Cliente posee contratado ambos enlaces GigaEthernet.
Si cliente requiere test de velocidad, información no es entregada por el área de informes</t>
  </si>
  <si>
    <t>INC000002470785</t>
  </si>
  <si>
    <t>HD/ Ventisquero//Zorg</t>
  </si>
  <si>
    <t>29/11/2023 17:27:10</t>
  </si>
  <si>
    <t>29/11/2023 17:31:25</t>
  </si>
  <si>
    <t>01/12/2023 10:05:55</t>
  </si>
  <si>
    <t>PREVENTIVO: NO
CODIGO DE SERVICIO: SC
DIRECCION:
QUIEN REPORTA: ONIAS DEL CARMEN HERRERA 
CONTACTO EN TERRENO:
PROBLEMA:
REQUERIMIENTO:
Favor generar ticket para cliente Ventisquero a nivel de datacenter (sin código de servicio) para que operaciones DR</t>
  </si>
  <si>
    <t>Se efectúa contacto con cliente:  N/A
Teléfono de contacto: N/A
Acciones realizadas: Informo que fue creado el acceso al ZORG de cliente Ventisquero el usuario de Onias Herrera, donde datos de conexión fueron enviados por correo cerrado.
Solución paliati</t>
  </si>
  <si>
    <t>INC000002471692</t>
  </si>
  <si>
    <t>frp_xgambo</t>
  </si>
  <si>
    <t>UNIVERSIDAD DE MAGALLANES</t>
  </si>
  <si>
    <t>CTC FRONT / EMPRESAS /  INFORMACION DE LA IP PUBLICA Y SEGMENTO DE IP PUBLICA</t>
  </si>
  <si>
    <t>30/11/2023 10:07:31</t>
  </si>
  <si>
    <t>30/11/2023 10:08:46</t>
  </si>
  <si>
    <t>01/12/2023 10:52:28</t>
  </si>
  <si>
    <t>CTC FRONT / EMPRESAS /  INFORMACION DE LA IP PUBLICA Y SEGMENTO DE IP PUBLICA 
PREVENTIVO: NO
EMPRESA:  Universidad de Magallanes
CÓDIGO DE SERVICIO: VPF23100918
DIRECCIÓN: Av. Los Flamencos 1364,Punta Arenas,Punta Arenas
COMUNA: Punta Arenas
CIUDAD: Pun</t>
  </si>
  <si>
    <t>caída de enlace hacia core VDC</t>
  </si>
  <si>
    <t>30/11/2023 9:40:18</t>
  </si>
  <si>
    <t>30/11/2023 9:41:56</t>
  </si>
  <si>
    <t>04/12/2023 15:59:10</t>
  </si>
  <si>
    <t>generar accesos de las personas que deben asistir.</t>
  </si>
  <si>
    <t>Se cambian enlaces de FO y se soluciona el problema de cliente</t>
  </si>
  <si>
    <t>INC000002472134</t>
  </si>
  <si>
    <t>REQ / TCCT - Requerimiento - Acceso área preventas a VDC Tenant PRESALESDEMO</t>
  </si>
  <si>
    <t>30/11/2023 11:14:34</t>
  </si>
  <si>
    <t>30/11/2023 11:19:07</t>
  </si>
  <si>
    <t>01/12/2023 17:46:18</t>
  </si>
  <si>
    <t>PREVENTIVO: NO
CODIGO DE SERVICIO:
DIRECCION:      
CIUDAD:             
COMUNA:
NOMBRE QUIEN REPORTA:Jesús José Nelo Petaquero	
TELEFONO QUIEN REPORTA:+56 9 9229 0203 | jesus.nelo@telefonica.com
NOMBRE CONTACTO EN TERRENO:        
TELEFONO 1 CON</t>
  </si>
  <si>
    <t>Se crean acceso de al area de preventa para VDC.</t>
  </si>
  <si>
    <t>INC000002472330</t>
  </si>
  <si>
    <t>HD/INC000003278058 - [CSIRT CL] SERVIDORES SIN CONEXIÓN A LA CONSOLA PANDA</t>
  </si>
  <si>
    <t>30/11/2023 11:41:33</t>
  </si>
  <si>
    <t>30/11/2023 11:49:27</t>
  </si>
  <si>
    <t>05/12/2023 12:10:20</t>
  </si>
  <si>
    <t>PREVENTIVO: NO
CODIGO DE SERVICIO: NN
DIRECCION: 
QUIEN REPORTA: Ricardo Malebran C.
CONTACTO EN TERRENO: 
PROBLEMA: 
REQUERIMIENTO: Favor su ayuda para revisar por que el servidor 10.233.50.21 no se esta coenctando a la consola Panda y solucionar ese pr</t>
  </si>
  <si>
    <t>Estimados  Csirt.
Se resuelve conectividad hacia servidor PANDA-AV-PROXY. Favor verificar e informar.</t>
  </si>
  <si>
    <t>INC000002472504</t>
  </si>
  <si>
    <t>ACTUALIZACION ACCESOS PERMANENTES DC APQ</t>
  </si>
  <si>
    <t>30/11/2023 17:26:17</t>
  </si>
  <si>
    <t>30/11/2023 17:27:27</t>
  </si>
  <si>
    <t>04/12/2023 14:59:25</t>
  </si>
  <si>
    <t>Accesos permanentes actualizados</t>
  </si>
  <si>
    <t>INC000002472786</t>
  </si>
  <si>
    <t>GAMA | Agregar vlan DMZ para servidor CL01WEBABFPROD2</t>
  </si>
  <si>
    <t>30/11/2023 16:44:06</t>
  </si>
  <si>
    <t>30/11/2023 16:48:42</t>
  </si>
  <si>
    <t>04/12/2023 11:55:51</t>
  </si>
  <si>
    <t>PREVENTIVO: NO
CODIGO DE SERVICIO: Server
DIRECCION: - 
QUIEN REPORTA:  Patricio Morales
CONTACTO EN TERRENO: Patricio Morales
PROBLEMA: - 
REQUERIMIENTO:
Necesitamos su apoyo para que el server CL01WEBABFPROD2 esté en la red de DMZ.
EQUIPOS ENERGIZA</t>
  </si>
  <si>
    <t>FASE RESOLUCIÓN Y RECUPERACIÓN
Se efectúa contacto con cliente: Patricio Morales
Teléfono de contacto:
Acciones realizadas: Se envia correo solicitando reunion para dar apoyo en configuracion, ya que no se logra cotnacto telefonico
Solución paliativa</t>
  </si>
  <si>
    <t>INC000002472872</t>
  </si>
  <si>
    <t>REQ / SOC / TRAFICO BLOQUEADO</t>
  </si>
  <si>
    <t>30/11/2023 14:22:54</t>
  </si>
  <si>
    <t>30/11/2023 14:38:42</t>
  </si>
  <si>
    <t>01/12/2023 12:08:37</t>
  </si>
  <si>
    <t>PREVENTIVO: NO
CODIGO DE SERVICIO:
DIRECCION:      
CIUDAD:             
COMUNA:
NOMBRE QUIEN REPORTA: Andres Rodrigo Pezo Estay
TELEFONO QUIEN REPORTA: +56 9 61212688
NOMBRE CONTACTO EN TERRENO:        
TELEFONO 1 CONTACTO EN TERRENO:
TELEFONO</t>
  </si>
  <si>
    <t>Se desconectaron las tarjetas de red del servidor SRVHPIMC2 (10.10.1.161 // 172.16.206.69). y la próxima semana se apagará el mismo.</t>
  </si>
  <si>
    <t>INC000002473249</t>
  </si>
  <si>
    <t>30/11/2023 22:29:05</t>
  </si>
  <si>
    <t>30/11/2023 22:29:41</t>
  </si>
  <si>
    <t>01/12/2023 6:48:34</t>
  </si>
  <si>
    <t>INC000002473250</t>
  </si>
  <si>
    <t>30/11/2023 22:29:57</t>
  </si>
  <si>
    <t>30/11/2023 22:30:24</t>
  </si>
  <si>
    <t>01/12/2023 6:48:14</t>
  </si>
  <si>
    <t>INC000002473296</t>
  </si>
  <si>
    <t>01/12/2023 2:29:18</t>
  </si>
  <si>
    <t>01/12/2023 2:30:16</t>
  </si>
  <si>
    <t>01/12/2023 2:44:03</t>
  </si>
  <si>
    <t>INC000002473298</t>
  </si>
  <si>
    <t>01/12/2023 4:09:07</t>
  </si>
  <si>
    <t>01/12/2023 4:10:12</t>
  </si>
  <si>
    <t>01/12/2023 4:42:40</t>
  </si>
  <si>
    <t>INC000002473300</t>
  </si>
  <si>
    <t>01/12/2023 4:17:44</t>
  </si>
  <si>
    <t>01/12/2023 4:19:05</t>
  </si>
  <si>
    <t>01/12/2023 4:34:01</t>
  </si>
  <si>
    <t>*Estimados:*		Actividad realizada
*Cliente:*		CCA
*Proveedor:*		NO APLICA
*Tipo Requerimiento:*	TRABAJO CON CRQ
*N° Ticket Acceso:*	2473376
*N° CRQ:*		78889
*Estado CRQ:*		APROBADO POR LA GUARDIA EMPRESAS DANIEL MUÑOZ
*TKT:*			TKT-005697
*Actividad a r</t>
  </si>
  <si>
    <t>INC000002473302</t>
  </si>
  <si>
    <t>Problemas al generar reportes swagger y de base de datos sql SOC y IP CHILE</t>
  </si>
  <si>
    <t>01/12/2023 6:12:30</t>
  </si>
  <si>
    <t>01/12/2023 6:17:22</t>
  </si>
  <si>
    <t>01/12/2023 17:06:11</t>
  </si>
  <si>
    <t>Se revisa servidores swagger y sus servicios fuse en correcto funcionamiento. Al igual que sql soc y ip chile Reporte no es enviado.</t>
  </si>
  <si>
    <t>Fue un problema en los nodos, porque la ip pública había quedado en lista negra, se escalo revision a especialista linux quien corrigio ese problema, logrando que reportes sean enviados</t>
  </si>
  <si>
    <t>INC000002473376</t>
  </si>
  <si>
    <t>30/11/2023 21:20:03</t>
  </si>
  <si>
    <t>30/11/2023 21:20:12</t>
  </si>
  <si>
    <t>01/12/2023 0:06:40</t>
  </si>
  <si>
    <t>EMPRESA: CENTRO DE COMPENSACION AUTOMATIZADO S A
CÓDIGO DE SERVICIO: 
DIRECCIÓN:AV. Presidente Prieto #226, Paine, Santiago
NOMBRE DE QUIEN REPORTA: Victor Bravo
TELÉFONO DE QUIEN REPORTA:  569 39209973
NOMBRE DE CONTACTO EN TERRENO: 
PROBLEMA: mover ser</t>
  </si>
  <si>
    <t>INC000002473396</t>
  </si>
  <si>
    <t>01/12/2023 0:21:10</t>
  </si>
  <si>
    <t>01/12/2023 0:22:04</t>
  </si>
  <si>
    <t>01/12/2023 0:38:23</t>
  </si>
  <si>
    <t>INC000002473452</t>
  </si>
  <si>
    <t>ACMA - Bloqueo masivo programado</t>
  </si>
  <si>
    <t>30/11/2023 21:59:46</t>
  </si>
  <si>
    <t>30/11/2023 22:18:21</t>
  </si>
  <si>
    <t>01/12/2023 0:54:40</t>
  </si>
  <si>
    <t>Estimados,
Por favor establecer de forma fija el bloqueo de usuarios SAP el último día de cada mes, entre las 23:30 y las 01:00hrs
A excepción de las siguientes cuentas:
NVEJAR
VFARIAS
UGONZALEZ
JHENRIQUEZ
Saludos Cordiales,
Javier Henríquez</t>
  </si>
  <si>
    <t>Se ejecuta actividad de forma satisfactoria.  Se adjunta email con detalle y evidencia.</t>
  </si>
  <si>
    <t>INC000002473469</t>
  </si>
  <si>
    <t>REQ / [ECERT] INFORMACION DE REPORTE MENSUAL RESPALDOS Y CAPACIDAD</t>
  </si>
  <si>
    <t>01/12/2023 3:42:53</t>
  </si>
  <si>
    <t>01/12/2023 3:47:37</t>
  </si>
  <si>
    <t>05/12/2023 10:50:53</t>
  </si>
  <si>
    <t>PREVENTIVO: NO
CODIGO DE SERVICIO:
DIRECCION:
QUIEN REPORTA: Fabián Aguilar (CGP) - +56 9 7128 9709
CONTACTO EN TERRENO:
PROBLEMA:
REQUERIMIENTO:Buenas noches, favor crear folio de requerimiento:
EMPRESA NACIONAL DE CERTIFICACION   96.928.180-5
Se nece</t>
  </si>
  <si>
    <t>Se efectúa contacto con cliente: N/A
Teléfono de contacto:  N/A
Acciones realizadas: se envia información solicitada
Solución paliativa o definitiva: definitiva
Acciones de Mejora, Recomendaciones:  N/A
Causa Raíz:  N/A</t>
  </si>
  <si>
    <t>INC000002473473</t>
  </si>
  <si>
    <t>01/12/2023 4:27:49</t>
  </si>
  <si>
    <t>01/12/2023 4:29:08</t>
  </si>
  <si>
    <t>01/12/2023 4:34:23</t>
  </si>
  <si>
    <t>*Estimados:*		Actividad realizada
*Cliente:*		DXC
*Proveedor:*		NO APLICA
*Tipo Requerimiento:*	TRABAJO CON CRQ
*N° Ticket Acceso:*	PENDIENTE
*N° CRQ:*		79116
*Estado CRQ:*		APROBADO
*TKT:*			TKT-005660
*Actividad a realizar:*	Apagado, borrado seguro,</t>
  </si>
  <si>
    <t>INC000002473475</t>
  </si>
  <si>
    <t>01/12/2023 4:43:41</t>
  </si>
  <si>
    <t>01/12/2023 4:45:35</t>
  </si>
  <si>
    <t>01/12/2023 4:45:59</t>
  </si>
  <si>
    <t>INC000002473477</t>
  </si>
  <si>
    <t>01/12/2023 5:09:13</t>
  </si>
  <si>
    <t>01/12/2023 5:10:55</t>
  </si>
  <si>
    <t>01/12/2023 6:03:02</t>
  </si>
  <si>
    <t>INC000002473481</t>
  </si>
  <si>
    <t>Checklist Diario Clientes 01.12.23</t>
  </si>
  <si>
    <t>01/12/2023 7:50:38</t>
  </si>
  <si>
    <t>01/12/2023 7:51:33</t>
  </si>
  <si>
    <t>01/12/2023 7:51:56</t>
  </si>
  <si>
    <t>INC000002473992</t>
  </si>
  <si>
    <t>fiprdu01 - dcadmsnjoaquin TICKET AUTOMATICO</t>
  </si>
  <si>
    <t>01/12/2023 4:14:16</t>
  </si>
  <si>
    <t>01/12/2023 5:39:40</t>
  </si>
  <si>
    <t>PREVENTIVO=SI
CODIGO DE SERVICIO=DCADMSNJOAQUIN
DIRECCION=
CIUDAD=
COMUNA LOCAL=
REGION=
QUIEN REPORTA=Ticket automático
CONTACTO EN TERRENO=
PROBLEMA=High RAM Usage Alert for Node FIPRDU01 - DCADMSNJOAQUIN
REQUERIMIENTO=
EQUIPOS ENERGIZADO O REINICIADO=</t>
  </si>
  <si>
    <t>Se realiza limpieza de memoria residual, quedando alarma liberada</t>
  </si>
  <si>
    <t>INC000002473998</t>
  </si>
  <si>
    <t>01/12/2023 4:26:50</t>
  </si>
  <si>
    <t>01/12/2023 4:28:02</t>
  </si>
  <si>
    <t>01/12/2023 4:40:10</t>
  </si>
  <si>
    <t>INC000002474001</t>
  </si>
  <si>
    <t>gpschi01 - wnprws_gps05 TICKET AUTOMATICO</t>
  </si>
  <si>
    <t>01/12/2023 4:28:28</t>
  </si>
  <si>
    <t>01/12/2023 5:46:04</t>
  </si>
  <si>
    <t>PREVENTIVO=SI
CODIGO DE SERVICIO=WNPRWS_GPS05
DIRECCION=
CIUDAD=
COMUNA LOCAL=
REGION=
QUIEN REPORTA=Ticket automático
CONTACTO EN TERRENO=
PROBLEMA=High RAM Usage Alert for Node GPSCHI01 - WNPRWS_GPS05
REQUERIMIENTO=
EQUIPOS ENERGIZADO O REINICIADO=
HOR</t>
  </si>
  <si>
    <t>Se realiza limpieza de memoria residual quedando equipo al 68% y alarma liberada</t>
  </si>
  <si>
    <t>INC000002474003</t>
  </si>
  <si>
    <t>rabie001 - lonquimay TICKET AUTOMATICO</t>
  </si>
  <si>
    <t>01/12/2023 4:38:12</t>
  </si>
  <si>
    <t>01/12/2023 5:33:08</t>
  </si>
  <si>
    <t>PREVENTIVO=SI
CODIGO DE SERVICIO=RABIE001 - LONQUIMAY-Disk File
DIRECCION=${Dirección_Local}
CIUDAD=${Ciudad}
COMUNA LOCAL=
REGION=${Región}
QUIEN REPORTA=Ticket automático
CONTACTO EN TERRENO=
PROBLEMA=Critical Hard Drive Space Alert for Node RABIE001 -</t>
  </si>
  <si>
    <t>Se realiza aumento de disco en equipo de 20gb , extendiendo volumen C y quedando alarma liberada</t>
  </si>
  <si>
    <t>INC000002474014</t>
  </si>
  <si>
    <t>01/12/2023 6:03:26</t>
  </si>
  <si>
    <t>01/12/2023 6:13:59</t>
  </si>
  <si>
    <t>01/12/2023 6:55:03</t>
  </si>
  <si>
    <t>INC000002474046</t>
  </si>
  <si>
    <t>01/12/2023 9:07:26</t>
  </si>
  <si>
    <t>01/12/2023 9:08:15</t>
  </si>
  <si>
    <t>01/12/2023 9:29:14</t>
  </si>
  <si>
    <t>INC000002474059</t>
  </si>
  <si>
    <t>01/12/2023 10:35:37</t>
  </si>
  <si>
    <t>01/12/2023 10:37:52</t>
  </si>
  <si>
    <t>01/12/2023 11:54:17</t>
  </si>
  <si>
    <t>FRONT CTC / Empresa / CAMBIO DE MEDIOS MAGNETICOS
Preventivo: NO
Empresa:BANCO DEL ESTADO DE CHILE 
Código de Servicio:2220482
Dirección:SAN MARTIN 50, 2do piso 
Comuna:Santiago
Ciudad:Santiago
Nombre de quien reporta:ROBERTO ATTON 
Telefono de quien rep</t>
  </si>
  <si>
    <t>INC000002474066</t>
  </si>
  <si>
    <t>ORACLE CLOUD</t>
  </si>
  <si>
    <t>RQ / DUOC / Solicitud información BDI /BDC</t>
  </si>
  <si>
    <t>01/12/2023 10:14:16</t>
  </si>
  <si>
    <t>01/12/2023 10:16:38</t>
  </si>
  <si>
    <t>01/12/2023 12:31:17</t>
  </si>
  <si>
    <t>PREVENTIVO: NO
CODIGO DE SERVICIO:
DIRECCION:
QUIEN REPORTA:
CONTACTO EN TERRENO:
PROBLEMA:
REQUERIMIENTO:
EQUIPOS ENERGIZADO/REINICIADO:
HORARIO DE ATENCION:
OBSERVACION:
ANI:
MARCA CENTRAL TELEFONICA: 
EMPRESA:
RUT:
CORREO: 
COORDENADAS:
---
De: Edua</t>
  </si>
  <si>
    <t>se envia toda la informacion solicitada por el cliente.</t>
  </si>
  <si>
    <t>INC000002474075</t>
  </si>
  <si>
    <t>GAMA/ RE: INCIDENTE: Generar ticket. CELULOSA ARAUCO</t>
  </si>
  <si>
    <t>01/12/2023 10:49:52</t>
  </si>
  <si>
    <t>01/12/2023 10:51:08</t>
  </si>
  <si>
    <t>04/12/2023 13:37:35</t>
  </si>
  <si>
    <t>PREVENTIVO: NO
CODIGO DE SERVICIO: 2M263500K0
DIRECCION:
QUIEN REPORTA: Daniza Díaz Lagunas - +56 9 85951947
CONTACTO EN TERRENO: Diego Mora Garces (56-9) 71080075 Cel.: (56-9) 32307345
PROBLEMA:
el retiro del equipo generó un problema de monitoreo de s</t>
  </si>
  <si>
    <t>Incidencia restablecida</t>
  </si>
  <si>
    <t>INC000002474076</t>
  </si>
  <si>
    <t>01/12/2023 10:55:51</t>
  </si>
  <si>
    <t>01/12/2023 10:55:56</t>
  </si>
  <si>
    <t>01/12/2023 11:03:46</t>
  </si>
  <si>
    <t>EMPRESA: TELEFONICA EMPRESAS DE CHILE SA
CÓDIGO DE SERVICIO: 
DIRECCIÓN:Calle San Martin #50, Santiago Centro, Santiago
NOMBRE DE QUIEN REPORTA: Roberto Campillay
TELÉFONO DE QUIEN REPORTA:  56 9 86796485
NOMBRE DE CONTACTO EN TERRENO: 
PROBLEMA: Auditor</t>
  </si>
  <si>
    <t>INC000002474082</t>
  </si>
  <si>
    <t>01/12/2023 11:10:13</t>
  </si>
  <si>
    <t>01/12/2023 11:10:19</t>
  </si>
  <si>
    <t>01/12/2023 11:22:19</t>
  </si>
  <si>
    <t>EMPRESA: Universidad San Sebastian
CÓDIGO DE SERVICIO: 
DIRECCIÓN:Calle San Martin #50, Santiago Centro, Santiago
NOMBRE DE QUIEN REPORTA: Juan Rojo
TELÉFONO DE QUIEN REPORTA:  56_9_83358366
NOMBRE DE CONTACTO EN TERRENO: 
PROBLEMA: Verificación visual b</t>
  </si>
  <si>
    <t>INC000002474089</t>
  </si>
  <si>
    <t>01/12/2023 11:31:46</t>
  </si>
  <si>
    <t>01/12/2023 11:36:32</t>
  </si>
  <si>
    <t>01/12/2023 11:56:50</t>
  </si>
  <si>
    <t>INC000002474090</t>
  </si>
  <si>
    <t>01/12/2023 11:31:51</t>
  </si>
  <si>
    <t>01/12/2023 11:37:01</t>
  </si>
  <si>
    <t>01/12/2023 11:57:25</t>
  </si>
  <si>
    <t>INC000002474091</t>
  </si>
  <si>
    <t>01/12/2023 11:31:57</t>
  </si>
  <si>
    <t>01/12/2023 11:37:47</t>
  </si>
  <si>
    <t>01/12/2023 11:57:54</t>
  </si>
  <si>
    <t>INC000002474092</t>
  </si>
  <si>
    <t>01/12/2023 11:32:00</t>
  </si>
  <si>
    <t>01/12/2023 11:38:14</t>
  </si>
  <si>
    <t>01/12/2023 11:59:05</t>
  </si>
  <si>
    <t>INC000002474093</t>
  </si>
  <si>
    <t>01/12/2023 11:32:03</t>
  </si>
  <si>
    <t>01/12/2023 11:38:41</t>
  </si>
  <si>
    <t>01/12/2023 11:59:48</t>
  </si>
  <si>
    <t>INC000002474094</t>
  </si>
  <si>
    <t>01/12/2023 11:32:06</t>
  </si>
  <si>
    <t>01/12/2023 11:39:14</t>
  </si>
  <si>
    <t>01/12/2023 12:00:13</t>
  </si>
  <si>
    <t>INC000002474095</t>
  </si>
  <si>
    <t>01/12/2023 11:32:09</t>
  </si>
  <si>
    <t>01/12/2023 11:39:44</t>
  </si>
  <si>
    <t>01/12/2023 12:00:37</t>
  </si>
  <si>
    <t>INC000002474150</t>
  </si>
  <si>
    <t>01/12/2023 7:26:42</t>
  </si>
  <si>
    <t>01/12/2023 7:27:42</t>
  </si>
  <si>
    <t>01/12/2023 7:37:52</t>
  </si>
  <si>
    <t>INC000002474187</t>
  </si>
  <si>
    <t>RQ | DUOC | Crear registro de aplicación SSO</t>
  </si>
  <si>
    <t>01/12/2023 8:49:55</t>
  </si>
  <si>
    <t>01/12/2023 8:54:17</t>
  </si>
  <si>
    <t>01/12/2023 13:51:49</t>
  </si>
  <si>
    <t>PREVENTIVO: NO
CODIGO DE SERVICIO:
DIRECCION:
QUIEN REPORTA:
CONTACTO EN TERRENO:
PROBLEMA:
REQUERIMIENTO:
EQUIPOS ENERGIZADO/REINICIADO:
HORARIO DE ATENCION:
OBSERVACION:
ANI:
MARCA CENTRAL TELEFONICA: 
EMPRESA:
RUT:
CORREO: 
COORDENADAS:
De: Antonio</t>
  </si>
  <si>
    <t>Se realiza creación de registro de aplicaciones de SSO. informadas a cliente Duoc.</t>
  </si>
  <si>
    <t>INC000002474212</t>
  </si>
  <si>
    <t>01/12/2023 7:59:24</t>
  </si>
  <si>
    <t>01/12/2023 8:00:17</t>
  </si>
  <si>
    <t>01/12/2023 8:28:49</t>
  </si>
  <si>
    <t>INC000002474222</t>
  </si>
  <si>
    <t>REQ / inconvenientes con relay de correo.</t>
  </si>
  <si>
    <t>01/12/2023 9:13:00</t>
  </si>
  <si>
    <t>01/12/2023 9:15:31</t>
  </si>
  <si>
    <t>01/12/2023 12:45:00</t>
  </si>
  <si>
    <t>PREVENTIVO: SI
CODIGO DE SERVICIO: NN
SERVICIO: BACKUP
CONTACTO EN TERRENO: Gonzalo Mendoza              
TELEFONO EN TERRENO: +569 2202 1058
HORARIO DE ATENCION: 24x7
CLIENTE:
AMBIENTE: PRODUCCION
SERVIDOR: N/A
PROBLEMA: Se solicita ayuda a esp</t>
  </si>
  <si>
    <t>se detectó un problema de lista negra en una de las ip’s públicas usadas en el servicio de correo, lo cual generó que el destinatario rechazara los correos salientes con la ip pública.
Se aisló el servicio con problemas y se solicitó el desliste de la i</t>
  </si>
  <si>
    <t>INC000002474243</t>
  </si>
  <si>
    <t>01/12/2023 9:44:39</t>
  </si>
  <si>
    <t>01/12/2023 9:45:22</t>
  </si>
  <si>
    <t>01/12/2023 10:30:30</t>
  </si>
  <si>
    <t>INC000002474254</t>
  </si>
  <si>
    <t>HD/ Bloqueo y fin Vigencia</t>
  </si>
  <si>
    <t>01/12/2023 10:04:40</t>
  </si>
  <si>
    <t>01/12/2023 10:07:02</t>
  </si>
  <si>
    <t>01/12/2023 11:10:26</t>
  </si>
  <si>
    <t>PREVENTIVO: NO
CODIGO DE SERVICIO: NN
DIRECCION: 
QUIEN REPORTA:  Nicolás Saavedra Eguiluz+56 9 6187 5469 | nicolas.saavedraeguiluz@telefonica.com
CONTACTO EN TERRENO: 
PROBLEMA:
REQUERIMIENTO:Favor generar ticket en base a requerimiento de cliente NUTRI</t>
  </si>
  <si>
    <t>He realizado lo solicitado</t>
  </si>
  <si>
    <t>INC000002474278</t>
  </si>
  <si>
    <t>REQ / Requerimiento: Solicitud Baja VDC cliente SOC ALIMENTACION CASINO EXPRESS</t>
  </si>
  <si>
    <t>01/12/2023 10:55:55</t>
  </si>
  <si>
    <t>01/12/2023 10:57:47</t>
  </si>
  <si>
    <t>01/12/2023 13:22:50</t>
  </si>
  <si>
    <t>PREVENTIVO: NO
CODIGO DE SERVICIO:
DIRECCION:      
CIUDAD:             
COMUNA:
NOMBRE QUIEN REPORTA: Jesús José Nelo Petaquero
TELEFONO QUIEN REPORTA:+56 9 9229 0203
NOMBRE CONTACTO EN TERRENO:        
TELEFONO 1 CONTACTO EN TERRENO:
TELEFONO</t>
  </si>
  <si>
    <t>Estiamdo, se gestiona baja de cliente Casino Express con el siguiente CRQ000000079236.
Saludos</t>
  </si>
  <si>
    <t>INC000002474281</t>
  </si>
  <si>
    <t>01/12/2023 12:47:27</t>
  </si>
  <si>
    <t>01/12/2023 12:48:37</t>
  </si>
  <si>
    <t>01/12/2023 18:31:26</t>
  </si>
  <si>
    <t>INC000002474301</t>
  </si>
  <si>
    <t>RECAMBIO DE EXTINTORES</t>
  </si>
  <si>
    <t>01/12/2023 11:23:02</t>
  </si>
  <si>
    <t>01/12/2023 11:24:58</t>
  </si>
  <si>
    <t>01/12/2023 11:25:09</t>
  </si>
  <si>
    <t>INC000002474313</t>
  </si>
  <si>
    <t>REQ / DUOC /  RE: Colaboradores con Teams</t>
  </si>
  <si>
    <t>01/12/2023 9:17:29</t>
  </si>
  <si>
    <t>01/12/2023 9:19:56</t>
  </si>
  <si>
    <t>01/12/2023 12:47:58</t>
  </si>
  <si>
    <t>PREVENTIVO: NO
CODIGO DE SERVICIO:
DIRECCION:
QUIEN REPORTA:
CONTACTO EN TERRENO:
PROBLEMA:
REQUERIMIENTO:
EQUIPOS ENERGIZADO/REINICIADO:
HORARIO DE ATENCION:
OBSERVACION:
ANI:
MARCA CENTRAL TELEFONICA: 
EMPRESA:
RUT:
CORREO: 
COORDENADAS:
 De: VICTOR</t>
  </si>
  <si>
    <t>. Se adjunta planilla con usuarios con Teams habilitado. enviado vía correo a cliente DUOC</t>
  </si>
  <si>
    <t>INC000002474409</t>
  </si>
  <si>
    <t>GAMA | Restauraciones de respaldos</t>
  </si>
  <si>
    <t>01/12/2023 9:32:24</t>
  </si>
  <si>
    <t>01/12/2023 9:41:34</t>
  </si>
  <si>
    <t>04/12/2023 11:52:49</t>
  </si>
  <si>
    <t>PREVENTIVO: NO
CODIGO DE SERVICIO: Respaldos
DIRECCION: - 
QUIEN REPORTA: Raul Fernandez |  +56 9 5410 9101 
CONTACTO EN TERRENO:  Raul Fernandez |  +56 9 5410 9101
PROBLEMA:
REQUERIMIENTO:
El motivo de este correo es solicitar las siguientes restauraci</t>
  </si>
  <si>
    <t>Se efectúa contacto con cliente:  N/A
Teléfono de contacto:  N/A
Acciones realizadas: se realiza restauraciones solicitadas.
Solución paliativa o definitiva: definitiva
Acciones de Mejora, Recomendaciones:  N/A
Causa Raíz: Auditoria</t>
  </si>
  <si>
    <t>INC000002474563</t>
  </si>
  <si>
    <t>REQ/Requerimiento TCCT - ATOS - TOD - Solictud de metricas de rendimiento MOVI</t>
  </si>
  <si>
    <t>01/12/2023 12:18:02</t>
  </si>
  <si>
    <t>01/12/2023 12:24:56</t>
  </si>
  <si>
    <t>04/12/2023 13:34:12</t>
  </si>
  <si>
    <t>PREVENTIVO: NO
CODIGO DE SERVICIO:
DIRECCION:
QUIEN REPORTA:
CONTACTO EN TERRENO:
REQUERIMIENTO:
Requerimiento: Estimado equipo Cloud, se requiere de su apoyo en entregar información relacionada a métricas y rendimiento, alertas, logs, errores en el ra</t>
  </si>
  <si>
    <t>FASE RESOLUCIÓN Y RECUPERACIÓN
Se efectúa contacto con cliente: NA
Teléfono de contacto:
Acciones realizadas: Se envian informes solicitados
Solución paliativa o definitiva: definitiva
Acciones de Mejora, Recomendaciones: NA
Causa Raíz: NA</t>
  </si>
  <si>
    <t>INC000002474613</t>
  </si>
  <si>
    <t>HD/Baja Personal Permanente DXC</t>
  </si>
  <si>
    <t>01/12/2023 12:06:22</t>
  </si>
  <si>
    <t>01/12/2023 12:09:46</t>
  </si>
  <si>
    <t>01/12/2023 12:49:47</t>
  </si>
  <si>
    <t>PREVENTIVO: NO
CODIGO DE SERVICIO: NN
DIRECCION: 
QUIEN REPORTA:  Romelio Contreras Toledo
+56 2 2577 4410  Office
+56 9 8768 5102  Mobile
CONTACTO EN TERRENO: 
PROBLEMA: 
REQUERIMIENTO: Estimados,
    Favor realizar la baja para personal Permanente ind</t>
  </si>
  <si>
    <t>INC000002474624</t>
  </si>
  <si>
    <t>HD/SOC/INC000002389964 |REVISIÓN CUENTA VPN / KOLIVARES (USUARIO IMPLANTACIÓN)</t>
  </si>
  <si>
    <t>01/12/2023 12:25:20</t>
  </si>
  <si>
    <t>01/12/2023 12:28:35</t>
  </si>
  <si>
    <t>01/12/2023 13:56:45</t>
  </si>
  <si>
    <t>PREVENTIVO: NO
CODIGO DE SERVICIO: NN
DIRECCION:  
QUIEN REPORTA: Denise Cruzat Etcheberry  +56 9 93378009 | denise.cruzat@telefonica.com  
CONTACTO EN TERRENO:
PROBLEMA:
REQUERIMIENTO:Favor su apoyo con mi cuenta en VPN SSL, hoy nuevamente me ha solicit</t>
  </si>
  <si>
    <t>Se realiza requerimiento de acuerdo a lo solicitado y se valida con usuario final.,</t>
  </si>
  <si>
    <t>INC000002474634</t>
  </si>
  <si>
    <t>ZAMBONI INGENIEROS ASOCIADOS LIMITADA</t>
  </si>
  <si>
    <t>REQ / Consulta por servicios contratados por cliente ZAMBONI INGENIEROS ASOCIADOS</t>
  </si>
  <si>
    <t>01/12/2023 13:00:09</t>
  </si>
  <si>
    <t>01/12/2023 13:02:53</t>
  </si>
  <si>
    <t>01/12/2023 16:09:26</t>
  </si>
  <si>
    <t>PREVENTIVO: NO
CODIGO DE SERVICIO: NN...
DIRECCION:      
CIUDAD:             
COMUNA:
NOMBRE QUIEN REPORTA:RODRIGO ANDRES QUIROZ SILVA
TELEFONO QUIEN REPORTA:
NOMBRE CONTACTO EN TERRENO:        
TELEFONO 1 CONTACTO EN TERRENO:
TELEFONO 2 CONTA</t>
  </si>
  <si>
    <t>INC000002474637</t>
  </si>
  <si>
    <t>BAJA DE SERVICIO/CLIENTE SALMONES CAMANCHACA S A  SISON 202301507</t>
  </si>
  <si>
    <t>01/12/2023 12:52:31</t>
  </si>
  <si>
    <t>01/12/2023 12:53:07</t>
  </si>
  <si>
    <t>14/12/2023 11:51:44</t>
  </si>
  <si>
    <t>Favor gestionar bajas de servicios Cloner:
Petición de baja N° de Resolución:
S.M. Felipe Molina solicita gestionar bajas de servicios Cloner.
CAMANCHACA PESCA SUR S.A.
Rut: 76.143.821-2
Solicitado en sison proyecto 201901569.
Petición comercial, Se</t>
  </si>
  <si>
    <t>se abrirá nuevo ticket, proveedor no ha informado la faja de licencias, se abrirá un folio cuando sea efectiva la activdad</t>
  </si>
  <si>
    <t>INC000002474659</t>
  </si>
  <si>
    <t>VALIDAR INTEGRANTE DE LISTA teamleader.tcct@tic.cl</t>
  </si>
  <si>
    <t>01/12/2023 13:30:05</t>
  </si>
  <si>
    <t>01/12/2023 13:32:09</t>
  </si>
  <si>
    <t>01/12/2023 14:00:24</t>
  </si>
  <si>
    <t>JESUS JOSE NELO PETAQUERO &lt;jesus.nelo@telefonica.com&gt;
Si no está incluir...</t>
  </si>
  <si>
    <t>INC000002474676</t>
  </si>
  <si>
    <t>GESTION PROBLEMAS</t>
  </si>
  <si>
    <t>jgresve</t>
  </si>
  <si>
    <t>HCS - Vcenter/vmware  - VM: Jumpbox</t>
  </si>
  <si>
    <t>01/12/2023 14:28:09</t>
  </si>
  <si>
    <t>01/12/2023 14:30:42</t>
  </si>
  <si>
    <t>04/12/2023 13:05:20</t>
  </si>
  <si>
    <t>HCS - Vcenter/vmware  - VM: Jumpbox
Favor reiniciar maquina virtual llamada Jumpbox que esta hosteda en Vmware de HCS.</t>
  </si>
  <si>
    <t>Se efectúa contacto con cliente: Juan Pablo
Teléfono de contacto:  N/A
Acciones realizadas: se valida el servidor a nivel virtual donde se encuentra todo ok, y en sesión con @Juan Pablo Gresve Leroy logramos detectar que el servidor tenía un NIC deshabil</t>
  </si>
  <si>
    <t>INC000002474678</t>
  </si>
  <si>
    <t>GAMA/ Solicitud restauraciones - TERRAOESTE</t>
  </si>
  <si>
    <t>01/12/2023 15:06:32</t>
  </si>
  <si>
    <t>01/12/2023 15:09:50</t>
  </si>
  <si>
    <t>04/12/2023 20:42:55</t>
  </si>
  <si>
    <t>PREVENTIVO: NO
CODIGO DE SERVICIO: CANNES
DIRECCION:
QUIEN REPORTA: Raúl Fernández Ogalde -+56 9 5410 9101
CONTACTO EN TERRENO: Raúl Fernández Ogalde -+56 9 5410 9101
PROBLEMA:
REQUERIMIENTO:
El motivo de este correo es solicitar las siguientes restaura</t>
  </si>
  <si>
    <t>Se efectúa contacto con cliente:  N/A
Teléfono de contacto:  N/A
Acciones realizadas: se realiza restauraciones de maquina virtual, se envia correo a cliente.
Solución paliativa o definitiva: definitiva
Acciones de Mejora, Recomendaciones:  N/A
Causa Raí</t>
  </si>
  <si>
    <t>INC000002474690</t>
  </si>
  <si>
    <t>RETIRO DE FIBRA PARA CLIENTE BRINKS</t>
  </si>
  <si>
    <t>01/12/2023 15:26:32</t>
  </si>
  <si>
    <t>01/12/2023 15:27:48</t>
  </si>
  <si>
    <t>04/12/2023 12:59:08</t>
  </si>
  <si>
    <t>RETIRO DE FIBRA QUE SE REEMPLAZO</t>
  </si>
  <si>
    <t>INC000002474692</t>
  </si>
  <si>
    <t>SUPERVISION CLIENTE REDSALUD/CRQ 79124</t>
  </si>
  <si>
    <t>01/12/2023 15:28:08</t>
  </si>
  <si>
    <t>01/12/2023 15:29:23</t>
  </si>
  <si>
    <t>01/12/2023 16:50:32</t>
  </si>
  <si>
    <t>TENDIDO DE FIBRA</t>
  </si>
  <si>
    <t>INC000002474711</t>
  </si>
  <si>
    <t>01/12/2023 12:09:38</t>
  </si>
  <si>
    <t>01/12/2023 12:10:01</t>
  </si>
  <si>
    <t>01/12/2023 22:15:35</t>
  </si>
  <si>
    <t>EMPRESA: CENTRO DE COMPENSACION AUTOMATIZADO S A
CÓDIGO DE SERVICIO: 
DIRECCIÓN:AV. Presidente Prieto #226, Paine, Santiago
NOMBRE DE QUIEN REPORTA: Mario Ruiz
TELÉFONO DE QUIEN REPORTA:983200696  
NOMBRE DE CONTACTO EN TERRENO: 
PROBLEMA: "Se requiere a</t>
  </si>
  <si>
    <t>INC000002474722</t>
  </si>
  <si>
    <t>GAMA/ Solicitud restauraciones - CPECH</t>
  </si>
  <si>
    <t>01/12/2023 13:06:46</t>
  </si>
  <si>
    <t>01/12/2023 13:12:50</t>
  </si>
  <si>
    <t>05/12/2023 18:19:12</t>
  </si>
  <si>
    <t>PREVENTIVO: NO
CODIGO DE SERVICIO:
DIRECCION:
QUIEN REPORTA: Raúl Fernández Ogalde -  +56 9 5410 9101
CONTACTO EN TERRENO: Raúl Fernández Ogalde -  +56 9 5410 9101
PROBLEMA:
REQUERIMIENTO:
El motivo de este correo es solicitar las siguientes restauracio</t>
  </si>
  <si>
    <t>Se efectúa contacto con cliente: N/A
Teléfono de contacto: N/A
Acciones realizadas: recuperacion realizado de acuerdo con lo solicitado
Solución paliativa o definitiva: recuperacion realizado de acuerdo con lo solicitado
Causa Raíz:  se solicita recupera</t>
  </si>
  <si>
    <t>INC000002474735</t>
  </si>
  <si>
    <t>RQ / DUOC / RV: Solicitud información para auditoria 2024</t>
  </si>
  <si>
    <t>01/12/2023 13:20:49</t>
  </si>
  <si>
    <t>01/12/2023 13:22:51</t>
  </si>
  <si>
    <t>06/12/2023 13:27:06</t>
  </si>
  <si>
    <t>PREVENTIVO: NO
CODIGO DE SERVICIO:
DIRECCION:
QUIEN REPORTA:
CONTACTO EN TERRENO:
PROBLEMA:
REQUERIMIENTO:
EQUIPOS ENERGIZADO/REINICIADO:
HORARIO DE ATENCION:
OBSERVACION:
ANI:
MARCA CENTRAL TELEFONICA: 
EMPRESA:
RUT:
CORREO: 
COORDENADAS:
---
De: GER</t>
  </si>
  <si>
    <t>requerimiento realizado de acuerdo a lo consultado por cliente.</t>
  </si>
  <si>
    <t>INC000002474755</t>
  </si>
  <si>
    <t>CONSORCIO INDUSTRIAL DE ALIMENTOS S A</t>
  </si>
  <si>
    <t>REQ / Creación de registro SPF en Dominio cialalimentos.cl</t>
  </si>
  <si>
    <t>01/12/2023 15:07:19</t>
  </si>
  <si>
    <t>01/12/2023 15:09:53</t>
  </si>
  <si>
    <t>04/12/2023 10:04:02</t>
  </si>
  <si>
    <t>PREVENTIVO: NO
CODIGO DE SERVICIO:
DIRECCION:      
CIUDAD:             
COMUNA:
NOMBRE QUIEN REPORTA:Guillermo Irarrazabal Aros
TELEFONO QUIEN REPORTA:Tel +56 226770275
NOMBRE CONTACTO EN TERRENO:        
TELEFONO 1 CONTACTO EN TERRENO:
TELEF</t>
  </si>
  <si>
    <t>Se crea registro DNS según información en adjunto.</t>
  </si>
  <si>
    <t>INC000002474757</t>
  </si>
  <si>
    <t>01/12/2023 15:54:44</t>
  </si>
  <si>
    <t>01/12/2023 15:57:47</t>
  </si>
  <si>
    <t>01/12/2023 17:27:21</t>
  </si>
  <si>
    <t>PREVENTIVO: NO
CODIGO DE SERVICIO:VPF2087445
DIRECCION:      
CIUDAD:             
COMUNA:
NOMBRE QUIEN REPORTA: ARTURO VERA
TELEFONO QUIEN REPORTA:
NOMBRE CONTACTO EN TERRENO:        
TELEFONO 1 CONTACTO EN TERRENO:
TELEFONO 2 CONTACTO EN TERRE</t>
  </si>
  <si>
    <t>Se efectúa contacto con cliente: N/A
Teléfono de contacto: N/A
Acciones realizadas: Se envia informacion solicitada al usuario
Solución paliativa o definitiva: Se envia informacion solicitada al usuario
Acciones de Mejora, Recomendaciones: N/A
Causa Raíz</t>
  </si>
  <si>
    <t>INC000002474762</t>
  </si>
  <si>
    <t>01/12/2023 15:44:36</t>
  </si>
  <si>
    <t>01/12/2023 15:45:57</t>
  </si>
  <si>
    <t>01/12/2023 15:47:24</t>
  </si>
  <si>
    <t>INC000002474769</t>
  </si>
  <si>
    <t>SUPERVISION TENDIDO FIBRA BRINKS/CRQ 75438</t>
  </si>
  <si>
    <t>01/12/2023 16:14:26</t>
  </si>
  <si>
    <t>01/12/2023 16:18:14</t>
  </si>
  <si>
    <t>01/12/2023 16:52:34</t>
  </si>
  <si>
    <t>SUPERVISION TENDIDO DE FIBRA BRINKS</t>
  </si>
  <si>
    <t>INC000002474775</t>
  </si>
  <si>
    <t>REQ / Revisión de aperturas de Mandante prd</t>
  </si>
  <si>
    <t>01/12/2023 16:31:38</t>
  </si>
  <si>
    <t>01/12/2023 16:34:47</t>
  </si>
  <si>
    <t>01/12/2023 16:37:31</t>
  </si>
  <si>
    <t>Efectivamente el usuario ALIBERONA hizo una modificación en el mandante 300 en PRD, a continuación la evidencia;
El campo que modifico fue el de; modificaciones y transportes;
Dejo activada la opción “Sin grabación automática de modificaciones para</t>
  </si>
  <si>
    <t>INC000002474778</t>
  </si>
  <si>
    <t>REQ / NUTRISCO: Jobs Cancelados en PRD</t>
  </si>
  <si>
    <t>01/12/2023 16:40:40</t>
  </si>
  <si>
    <t>01/12/2023 16:52:25</t>
  </si>
  <si>
    <t>Te comento que se están cancelando los siguientes Jobs;
Job: RBAPP01
Este job se cancela debido que el usuario ejecutor “ALIBERONA” se encuentra bloqueado.
Job: RESTRUCTURACIÓN DE CRÉDITOS SD
Este job se cancela debido a que un objeto esta sien</t>
  </si>
  <si>
    <t>INC000002474782</t>
  </si>
  <si>
    <t>SUPERVISION ARAUCO/CRQ 78963</t>
  </si>
  <si>
    <t>01/12/2023 16:56:53</t>
  </si>
  <si>
    <t>01/12/2023 16:57:51</t>
  </si>
  <si>
    <t>01/12/2023 16:58:50</t>
  </si>
  <si>
    <t>SUPERVISION INGRESO DE EQUIPO</t>
  </si>
  <si>
    <t>INC000002474811</t>
  </si>
  <si>
    <t>01/12/2023 12:42:50</t>
  </si>
  <si>
    <t>01/12/2023 12:43:47</t>
  </si>
  <si>
    <t>01/12/2023 12:46:25</t>
  </si>
  <si>
    <t>INC000002474818</t>
  </si>
  <si>
    <t>01/12/2023 12:47:46</t>
  </si>
  <si>
    <t>01/12/2023 12:48:36</t>
  </si>
  <si>
    <t>01/12/2023 12:50:00</t>
  </si>
  <si>
    <t>INC000002474831</t>
  </si>
  <si>
    <t>FACTIBILIDAD ARAUCO/CRQ 78963</t>
  </si>
  <si>
    <t>01/12/2023 13:06:05</t>
  </si>
  <si>
    <t>01/12/2023 13:08:16</t>
  </si>
  <si>
    <t>01/12/2023 13:09:39</t>
  </si>
  <si>
    <t>FACTIBILIDAD PARA INGRESO DE EQUIPO</t>
  </si>
  <si>
    <t>INC000002474867</t>
  </si>
  <si>
    <t>FACTIBILIDAD 78856 (2)</t>
  </si>
  <si>
    <t>01/12/2023 15:24:08</t>
  </si>
  <si>
    <t>01/12/2023 15:25:14</t>
  </si>
  <si>
    <t>01/12/2023 15:37:48</t>
  </si>
  <si>
    <t>INC000002474935</t>
  </si>
  <si>
    <t>REQ / CARGA FOLIOS TIPO DOC 33 EN PRODUCTIVO</t>
  </si>
  <si>
    <t>01/12/2023 13:54:17</t>
  </si>
  <si>
    <t>01/12/2023 13:55:54</t>
  </si>
  <si>
    <t>01/12/2023 15:02:16</t>
  </si>
  <si>
    <t>PREVENTIVO:
CODIGO DE SERVICIO:
DIRECCION:      
CIUDAD:             
COMUNA:
NOMBRE QUIEN REPORTA:Geraldy Chámara Lázaro
TELEFONO QUIEN REPORTA:
NOMBRE CONTACTO EN TERRENO:        
TELEFONO 1 CONTACTO EN TERRENO:
TELEFONO 2 CONTACTO EN TERREN</t>
  </si>
  <si>
    <t>Ya fue cargado el archivo en la ruta indicada.</t>
  </si>
  <si>
    <t>INC000002474948</t>
  </si>
  <si>
    <t>HD/INCHALAM: Ejecutar respaldo FULL</t>
  </si>
  <si>
    <t>01/12/2023 14:09:04</t>
  </si>
  <si>
    <t>01/12/2023 14:22:00</t>
  </si>
  <si>
    <t>01/12/2023 16:09:32</t>
  </si>
  <si>
    <t>PREVENTIVO: NO
CODIGO DE SERVICIO: NN
DIRECCION:  
QUIEN REPORTA: Freddy Cortés Díaz+56 9 6605 6481 | freddy.cortesdiaz@telefonica.com
CONTACTO EN TERRENO:
PROBLEMA:
REQUERIMIENTO: generar ticket en base a requerimiento de cliente INCHALAM
Dejar en b</t>
  </si>
  <si>
    <t>Se efectúa contacto con cliente:  N/A
Teléfono de contacto:  N/A
Acciones realizadas: se envia correo con evidencia de respaldo full sql de instancia dev finalizado correctamente.
Solución paliativa o definitiva: definitiva
Acciones de Mejora, Recomendac</t>
  </si>
  <si>
    <t>INC000002474962</t>
  </si>
  <si>
    <t>GESTION DATACENTER/ ACCESOS / ARAUCO S A</t>
  </si>
  <si>
    <t>01/12/2023 14:17:59</t>
  </si>
  <si>
    <t>01/12/2023 14:20:46</t>
  </si>
  <si>
    <t>01/12/2023 14:29:18</t>
  </si>
  <si>
    <t>EMPRESA: ARAUCO S A
CÓDIGO DE SERVICIO: 
DIRECCIÓN: Calle San Martin #50, Santiago Centro, Santiago
NOMBRE DE QUIEN REPORTA:Sebastian Pardo
TELÉFONO DE QUIEN REPORTA: 996161618
NOMBRE DE CONTACTO EN TERRENO: 
REQUERIMIENTO: instalacion server de emergenc</t>
  </si>
  <si>
    <t>INC000002474990</t>
  </si>
  <si>
    <t>GAMA / Activación apt update ubuntu vdc</t>
  </si>
  <si>
    <t>01/12/2023 15:01:11</t>
  </si>
  <si>
    <t>01/12/2023 15:03:36</t>
  </si>
  <si>
    <t>01/12/2023 16:53:05</t>
  </si>
  <si>
    <t>PREVENTIVO: NO
CODIGO DE SERVICIO: 150.10.255.132
DIRECCION:
QUIEN REPORTA: Patricio Morales
CONTACTO EN TERRENO:
PROBLEMA:
REQUERIMIENTO:
Se solicita habilitar el acceso a las repo para descargar actualizaciones en los siguientes servidores Ubuntu.</t>
  </si>
  <si>
    <t>Ticket no aplica hacia VDC ,equipo de Unix informa que no mantiene repositorio UBUNTU, se sugiere actualizar paqueteria a traves de un repositorio Publico.</t>
  </si>
  <si>
    <t>INC000002475005</t>
  </si>
  <si>
    <t>GAMA / Solicitud restauraciones - TERRASOL</t>
  </si>
  <si>
    <t>01/12/2023 15:10:27</t>
  </si>
  <si>
    <t>01/12/2023 15:13:16</t>
  </si>
  <si>
    <t>06/12/2023 8:29:33</t>
  </si>
  <si>
    <t>PREVENTIVO: NO
CODIGO DE SERVICIO:
DIRECCION:
QUIEN REPORTA:  Raúl Fernández Ogalde
CONTACTO EN TERRENO: +56 9 5410 9101
PROBLEMA: 
REQUERIMIENTO:
El motivo de este correo es solicitar las siguientes restauraciones desde plataforma de respaldos.</t>
  </si>
  <si>
    <t>INC000002475084</t>
  </si>
  <si>
    <t>REQ / hd / NUTRISCO: Bloqueos en SAP</t>
  </si>
  <si>
    <t>01/12/2023 16:43:18</t>
  </si>
  <si>
    <t>01/12/2023 16:46:47</t>
  </si>
  <si>
    <t>01/12/2023 17:13:17</t>
  </si>
  <si>
    <t>PREVENTIVO:
CODIGO DE SERVICIO:
DIRECCION:      
CIUDAD:             
COMUNA:
NOMBRE QUIEN REPORTA: Nicolás Saavedra Eguiluz
TELEFONO QUIEN REPORTA:
NOMBRE CONTACTO EN TERRENO:        
TELEFONO 1 CONTACTO EN TERRENO:
TELEFONO 2 CONTACTO EN TERRENO: 
REQ</t>
  </si>
  <si>
    <t>Te comento que existen los siguientes bloqueos en el sistema PRD</t>
  </si>
  <si>
    <t>INC000002475150</t>
  </si>
  <si>
    <t>REQ / SOC / BAJA DE LA CUENTA AD</t>
  </si>
  <si>
    <t>01/12/2023 17:02:48</t>
  </si>
  <si>
    <t>01/12/2023 17:08:57</t>
  </si>
  <si>
    <t>04/12/2023 19:25:46</t>
  </si>
  <si>
    <t>Se realiza baja de acuerdo a lo solicitado</t>
  </si>
  <si>
    <t>INC000002475158</t>
  </si>
  <si>
    <t>TRABAJO ADMINISTRATIVO-INFORMES MENSUALES</t>
  </si>
  <si>
    <t>01/12/2023 17:15:12</t>
  </si>
  <si>
    <t>01/12/2023 17:16:15</t>
  </si>
  <si>
    <t>04/12/2023 8:53:53</t>
  </si>
  <si>
    <t>se trabaja en reporte mensual</t>
  </si>
  <si>
    <t>INC000002475199</t>
  </si>
  <si>
    <t>01/12/2023 19:10:16</t>
  </si>
  <si>
    <t>01/12/2023 19:11:52</t>
  </si>
  <si>
    <t>04/12/2023 7:03:24</t>
  </si>
  <si>
    <t>DESBLOQUEO REALIZADO DE VPN</t>
  </si>
  <si>
    <t>INC000002475260</t>
  </si>
  <si>
    <t>01/12/2023 18:11:17</t>
  </si>
  <si>
    <t>01/12/2023 18:11:26</t>
  </si>
  <si>
    <t>01/12/2023 19:37:19</t>
  </si>
  <si>
    <t>EMPRESA: TELEFONICA EMPRESAS DE CHILE SA
CÓDIGO DE SERVICIO: 
DIRECCIÓN:AV. Presidente Prieto #226, Paine, Santiago
NOMBRE DE QUIEN REPORTA: Fernando Sepulveda
TELÉFONO DE QUIEN REPORTA:  993211880
NOMBRE DE CONTACTO EN TERRENO: 
PROBLEMA: Instalación de</t>
  </si>
  <si>
    <t>INC000002475282</t>
  </si>
  <si>
    <t>01/12/2023 18:46:08</t>
  </si>
  <si>
    <t>01/12/2023 18:47:01</t>
  </si>
  <si>
    <t>01/12/2023 18:49:34</t>
  </si>
  <si>
    <t>INC000002475286</t>
  </si>
  <si>
    <t>01/12/2023 18:50:02</t>
  </si>
  <si>
    <t>01/12/2023 18:50:56</t>
  </si>
  <si>
    <t>01/12/2023 18:52:08</t>
  </si>
  <si>
    <t>INC000002475338</t>
  </si>
  <si>
    <t>02/12/2023 2:31:25</t>
  </si>
  <si>
    <t>02/12/2023 2:32:19</t>
  </si>
  <si>
    <t>02/12/2023 2:45:57</t>
  </si>
  <si>
    <t>02/12/2023 23:50:00</t>
  </si>
  <si>
    <t>INC000002475343</t>
  </si>
  <si>
    <t>02/12/2023 4:07:10</t>
  </si>
  <si>
    <t>02/12/2023 4:08:01</t>
  </si>
  <si>
    <t>02/12/2023 4:39:48</t>
  </si>
  <si>
    <t>INC000002475412</t>
  </si>
  <si>
    <t>01/12/2023 19:27:11</t>
  </si>
  <si>
    <t>01/12/2023 19:28:16</t>
  </si>
  <si>
    <t>01/12/2023 19:41:33</t>
  </si>
  <si>
    <t>INC000002475415</t>
  </si>
  <si>
    <t>01/12/2023 19:28:30</t>
  </si>
  <si>
    <t>01/12/2023 19:29:24</t>
  </si>
  <si>
    <t>01/12/2023 19:42:15</t>
  </si>
  <si>
    <t>INC000002475419</t>
  </si>
  <si>
    <t>01/12/2023 19:29:34</t>
  </si>
  <si>
    <t>01/12/2023 19:30:51</t>
  </si>
  <si>
    <t>01/12/2023 19:42:53</t>
  </si>
  <si>
    <t>INC000002475421</t>
  </si>
  <si>
    <t>01/12/2023 19:31:16</t>
  </si>
  <si>
    <t>01/12/2023 19:32:15</t>
  </si>
  <si>
    <t>01/12/2023 19:43:43</t>
  </si>
  <si>
    <t>INC000002475514</t>
  </si>
  <si>
    <t>01/12/2023 21:03:09</t>
  </si>
  <si>
    <t>01/12/2023 21:05:22</t>
  </si>
  <si>
    <t>01/12/2023 21:57:06</t>
  </si>
  <si>
    <t>INC000002475526</t>
  </si>
  <si>
    <t>REQ / Incidencia respaldo osccxpr (243ce1d5-94d7-4b22-9fbe-8abfbd0ad86b) - Eliminar Snapshot</t>
  </si>
  <si>
    <t>01/12/2023 22:05:39</t>
  </si>
  <si>
    <t>01/12/2023 22:10:11</t>
  </si>
  <si>
    <t>02/12/2023 0:35:01</t>
  </si>
  <si>
    <t>PREVENTIVO: NO
CODIGO DE SERVICIO: NN
DIRECCION:      
CIUDAD:             
COMUNA:
NOMBRE QUIEN REPORTA: Michael Gonzalez    
TELEFONO QUIEN REPORTA: +56 9 9243 5694 
NOMBRE CONTACTO EN TERRENO: Michael Gonzalez       
TELEFONO 1 CONTACTO EN TER</t>
  </si>
  <si>
    <t>Se efectúa contacto con cliente: N/A
Teléfono de contacto: N/A
Acciones realizadas: Se valida que no existan snapshot y se migra la maquina a otro host, posterior a esto se valida que puedan hacer snapshot sin problemas
Solución paliativa o definitiva: S</t>
  </si>
  <si>
    <t>INC000002475550</t>
  </si>
  <si>
    <t>02/12/2023 7:02:42</t>
  </si>
  <si>
    <t>02/12/2023 7:03:41</t>
  </si>
  <si>
    <t>02/12/2023 7:20:03</t>
  </si>
  <si>
    <t>INC000002475568</t>
  </si>
  <si>
    <t>02/12/2023 10:57:30</t>
  </si>
  <si>
    <t>02/12/2023 10:58:14</t>
  </si>
  <si>
    <t>02/12/2023 11:01:54</t>
  </si>
  <si>
    <t>INC000002475591</t>
  </si>
  <si>
    <t>02/12/2023 18:34:58</t>
  </si>
  <si>
    <t>02/12/2023 18:35:55</t>
  </si>
  <si>
    <t>02/12/2023 18:42:54</t>
  </si>
  <si>
    <t>INC000002475618</t>
  </si>
  <si>
    <t>02/12/2023 0:20:44</t>
  </si>
  <si>
    <t>02/12/2023 0:21:40</t>
  </si>
  <si>
    <t>02/12/2023 0:47:55</t>
  </si>
  <si>
    <t>INC000002475645</t>
  </si>
  <si>
    <t>02/12/2023 15:48:37</t>
  </si>
  <si>
    <t>02/12/2023 15:49:35</t>
  </si>
  <si>
    <t>02/12/2023 20:13:01</t>
  </si>
  <si>
    <t>INC000002475648</t>
  </si>
  <si>
    <t>02/12/2023 15:49:47</t>
  </si>
  <si>
    <t>02/12/2023 15:51:03</t>
  </si>
  <si>
    <t>02/12/2023 20:13:48</t>
  </si>
  <si>
    <t>INC000002475650</t>
  </si>
  <si>
    <t>02/12/2023 15:51:15</t>
  </si>
  <si>
    <t>02/12/2023 15:52:35</t>
  </si>
  <si>
    <t>02/12/2023 20:14:33</t>
  </si>
  <si>
    <t>INC000002475662</t>
  </si>
  <si>
    <t>Cliente Brinks John Vergara solicita toma de fotografías de rack</t>
  </si>
  <si>
    <t>02/12/2023 23:45:26</t>
  </si>
  <si>
    <t>02/12/2023 23:47:50</t>
  </si>
  <si>
    <t>04/12/2023 15:14:38</t>
  </si>
  <si>
    <t>Cliente Brinks John Vergara solicita toma de fotografías de rack E-42 por storage con problemas segun ticket N° 2471776</t>
  </si>
  <si>
    <t>fotografias enviadas</t>
  </si>
  <si>
    <t>INC000002475666</t>
  </si>
  <si>
    <t>03/12/2023 0:20:48</t>
  </si>
  <si>
    <t>03/12/2023 0:21:42</t>
  </si>
  <si>
    <t>03/12/2023 0:42:13</t>
  </si>
  <si>
    <t>INC000002475702</t>
  </si>
  <si>
    <t>03/12/2023 12:06:19</t>
  </si>
  <si>
    <t>03/12/2023 12:07:22</t>
  </si>
  <si>
    <t>03/12/2023 12:47:19</t>
  </si>
  <si>
    <t>INC000002475780</t>
  </si>
  <si>
    <t>02/12/2023 0:20:43</t>
  </si>
  <si>
    <t>02/12/2023 1:40:58</t>
  </si>
  <si>
    <t>Se revisa el servidor alarmado, encontrando que el alto consumo de CPU corresponde a procesos influxd, como se ve a continuación.
No se ven problemas de rendimiento en el servidor producidos por la alarma reportado.</t>
  </si>
  <si>
    <t>INC000002475951</t>
  </si>
  <si>
    <t>02/12/2023 5:36:52</t>
  </si>
  <si>
    <t>02/12/2023 5:40:18</t>
  </si>
  <si>
    <t>02/12/2023 6:03:09</t>
  </si>
  <si>
    <t>*Estimados:*		Actividad realizada
*Cliente:*		T. EMPRESAS
*Proveedor:*		INTERSIDE
*Tipo Requerimiento:*	TRABAJO CON CRQ
*N° Ticket Acceso:*	2475260
*N° CRQ:*		78849
*Estado CRQ:*		APROBADO
*TKT:*			TKT-005670
*Actividad a realizar:*	Instalación Racks A</t>
  </si>
  <si>
    <t>INC000002475957</t>
  </si>
  <si>
    <t>02/12/2023 6:03:33</t>
  </si>
  <si>
    <t>02/12/2023 6:05:00</t>
  </si>
  <si>
    <t>02/12/2023 6:54:42</t>
  </si>
  <si>
    <t>INC000002475986</t>
  </si>
  <si>
    <t>02/12/2023 6:56:48</t>
  </si>
  <si>
    <t>02/12/2023 6:58:06</t>
  </si>
  <si>
    <t>02/12/2023 6:58:29</t>
  </si>
  <si>
    <t>INC000002475988</t>
  </si>
  <si>
    <t>02/12/2023 6:58:41</t>
  </si>
  <si>
    <t>02/12/2023 6:59:34</t>
  </si>
  <si>
    <t>02/12/2023 6:59:52</t>
  </si>
  <si>
    <t>INC000002475990</t>
  </si>
  <si>
    <t>02/12/2023 7:00:14</t>
  </si>
  <si>
    <t>02/12/2023 7:01:10</t>
  </si>
  <si>
    <t>02/12/2023 7:01:32</t>
  </si>
  <si>
    <t>INC000002475992</t>
  </si>
  <si>
    <t>02/12/2023 7:01:46</t>
  </si>
  <si>
    <t>02/12/2023 7:02:47</t>
  </si>
  <si>
    <t>02/12/2023 7:03:04</t>
  </si>
  <si>
    <t>INC000002475994</t>
  </si>
  <si>
    <t>02/12/2023 7:03:19</t>
  </si>
  <si>
    <t>02/12/2023 7:04:19</t>
  </si>
  <si>
    <t>02/12/2023 7:04:42</t>
  </si>
  <si>
    <t>INC000002475997</t>
  </si>
  <si>
    <t>02/12/2023 7:04:55</t>
  </si>
  <si>
    <t>02/12/2023 7:05:56</t>
  </si>
  <si>
    <t>02/12/2023 7:06:17</t>
  </si>
  <si>
    <t>INC000002476205</t>
  </si>
  <si>
    <t>fiprdu01 - dcacdvalpo1 TICKET AUTOMATICO</t>
  </si>
  <si>
    <t>02/12/2023 12:50:48</t>
  </si>
  <si>
    <t>05/12/2023 12:23:36</t>
  </si>
  <si>
    <t>PREVENTIVO=SI
CODIGO DE SERVICIO=DCACDVALPO1
DIRECCION=
CIUDAD=
COMUNA LOCAL=
REGION=
QUIEN REPORTA=Ticket automático
CONTACTO EN TERRENO=
PROBLEMA=Node FIPRDU01 - DCACDVALPO1 is Down
REQUERIMIENTO=
EQUIPOS ENERGIZADO O REINICIADO=
HORARIO DE ATENCION=
O</t>
  </si>
  <si>
    <t>Se efectúa contacto con cliente: N/A
Teléfono de contacto: N/A
Acciones realizadas: Se deja operativo el servidor y se gestionara reemplazo de la tarjeta de red en otro folio
Solución paliativa o definitiva: Se deja operativo el servidor y se gestionara</t>
  </si>
  <si>
    <t>INC000002476265</t>
  </si>
  <si>
    <t>02/12/2023 14:55:00</t>
  </si>
  <si>
    <t>03/12/2023 7:09:12</t>
  </si>
  <si>
    <t>PREVENTIVO=SI
CODIGO DE SERVICIO=DCADMVALPO1_duoc_cl
DIRECCION=
CIUDAD=
COMUNA LOCAL=
REGION=
QUIEN REPORTA=Ticket automático
CONTACTO EN TERRENO=
PROBLEMA=Node FIPRDU01 - DCADMVALPO1_duoc_cl is Down
REQUERIMIENTO=
EQUIPOS ENERGIZADO O REINICIADO=
HORARI</t>
  </si>
  <si>
    <t>lerta Monitoreo | FUNDACION INSTITUTO PROFESIONAL DUOC (FIPRDU01) | AlertaUPDOWN_Server | dcacdvalpo1 | INC000002476205. está siendo asumido por este ticket se procede a cierre.</t>
  </si>
  <si>
    <t>INC000002476324</t>
  </si>
  <si>
    <t>02/12/2023 21:11:45</t>
  </si>
  <si>
    <t>02/12/2023 21:13:01</t>
  </si>
  <si>
    <t>02/12/2023 22:01:16</t>
  </si>
  <si>
    <t>INC000002476333</t>
  </si>
  <si>
    <t>02/12/2023 23:02:17</t>
  </si>
  <si>
    <t>02/12/2023 23:03:39</t>
  </si>
  <si>
    <t>03/12/2023 0:06:31</t>
  </si>
  <si>
    <t>INC000002476386</t>
  </si>
  <si>
    <t>03/12/2023 4:19:06</t>
  </si>
  <si>
    <t>03/12/2023 4:20:09</t>
  </si>
  <si>
    <t>03/12/2023 4:31:17</t>
  </si>
  <si>
    <t>INC000002476848</t>
  </si>
  <si>
    <t>02/12/2023 19:50:06</t>
  </si>
  <si>
    <t>02/12/2023 19:51:44</t>
  </si>
  <si>
    <t>02/12/2023 20:15:10</t>
  </si>
  <si>
    <t>INC000002476871</t>
  </si>
  <si>
    <t>02/12/2023 20:52:02</t>
  </si>
  <si>
    <t>02/12/2023 20:52:29</t>
  </si>
  <si>
    <t>02/12/2023 22:06:51</t>
  </si>
  <si>
    <t>INC000002476873</t>
  </si>
  <si>
    <t>02/12/2023 20:52:48</t>
  </si>
  <si>
    <t>02/12/2023 20:53:15</t>
  </si>
  <si>
    <t>02/12/2023 22:06:29</t>
  </si>
  <si>
    <t>INC000002476904</t>
  </si>
  <si>
    <t>02/12/2023 22:07:29</t>
  </si>
  <si>
    <t>02/12/2023 22:07:58</t>
  </si>
  <si>
    <t>03/12/2023 0:24:49</t>
  </si>
  <si>
    <t>INC000002476908</t>
  </si>
  <si>
    <t>02/12/2023 20:09:59</t>
  </si>
  <si>
    <t>02/12/2023 20:10:27</t>
  </si>
  <si>
    <t>02/12/2023 20:51:22</t>
  </si>
  <si>
    <t>INC000002476909</t>
  </si>
  <si>
    <t>02/12/2023 20:10:35</t>
  </si>
  <si>
    <t>02/12/2023 20:11:06</t>
  </si>
  <si>
    <t>02/12/2023 20:51:41</t>
  </si>
  <si>
    <t>INC000002476915</t>
  </si>
  <si>
    <t>02/12/2023 20:41:59</t>
  </si>
  <si>
    <t>02/12/2023 20:43:17</t>
  </si>
  <si>
    <t>04/12/2023 12:42:21</t>
  </si>
  <si>
    <t>EMPRESA: EQUIPOS ELECTRONICOS Y COMPUTACION SA
CÓDIGO DE SERVICIO: 
DIRECCIÓN: Calle San Martin #50, Santiago Centro, Santiago
NOMBRE DE QUIEN REPORTA: Cristian Aranguiz
TELÉFONO DE QUIEN REPORTA: 56975687107
NOMBRE DE CONTACTO EN TERRENO: 
REQUERIMIENTO</t>
  </si>
  <si>
    <t>INC000002476942</t>
  </si>
  <si>
    <t>03/12/2023 2:38:05</t>
  </si>
  <si>
    <t>03/12/2023 2:39:04</t>
  </si>
  <si>
    <t>03/12/2023 2:48:45</t>
  </si>
  <si>
    <t>INC000002476946</t>
  </si>
  <si>
    <t>03/12/2023 7:19:32</t>
  </si>
  <si>
    <t>03/12/2023 7:20:28</t>
  </si>
  <si>
    <t>03/12/2023 7:30:37</t>
  </si>
  <si>
    <t>INC000002476986</t>
  </si>
  <si>
    <t>GAMA / Backup VM Cl01BALFUSE01</t>
  </si>
  <si>
    <t>03/12/2023 15:53:46</t>
  </si>
  <si>
    <t>03/12/2023 15:56:50</t>
  </si>
  <si>
    <t>05/12/2023 15:17:00</t>
  </si>
  <si>
    <t>PREVENTIVO: NO
CODIGO DE SERVICIO:
DIRECCION:
QUIEN REPORTA: Patricio Morales
CONTACTO EN TERRENO:
PROBLEMA:
Se requiere apoyo para validar backup de la maquina virtual CL01BALFUSE01, el servidor se encuentra con problemas, necesitamos volver a un estad</t>
  </si>
  <si>
    <t>Se efectúa contacto con cliente:  N/A
Teléfono de contacto:  N/A
Acciones realizadas: se restaura vm solicitada, se envia correo a cliente.
Solución paliativa o definitiva: definitiva
Acciones de Mejora, Recomendaciones:  N/A
Causa Raíz: problemas con la</t>
  </si>
  <si>
    <t>INC000002477006</t>
  </si>
  <si>
    <t>02/12/2023 22:08:11</t>
  </si>
  <si>
    <t>02/12/2023 22:08:43</t>
  </si>
  <si>
    <t>03/12/2023 0:24:29</t>
  </si>
  <si>
    <t>INC000002477451</t>
  </si>
  <si>
    <t>PESQUERA CAMANCHACA</t>
  </si>
  <si>
    <t>pescam01 - svrad1_camanchaca.cl_srv TICKET AUTOMATICO</t>
  </si>
  <si>
    <t>03/12/2023 2:14:34</t>
  </si>
  <si>
    <t>03/12/2023 6:57:53</t>
  </si>
  <si>
    <t>PREVENTIVO=SI
CODIGO DE SERVICIO=SVRAD1_camanchaca.cl_SRV
DIRECCION=
CIUDAD=
COMUNA LOCAL=
REGION=
QUIEN REPORTA=Ticket automático
CONTACTO EN TERRENO=
PROBLEMA=High RAM Usage Alert for Node PESCAM01 - SVRAD1_camanchaca.cl_SRV
REQUERIMIENTO=
EQUIPOS ENER</t>
  </si>
  <si>
    <t>Bueno días. Se realiza limpieza de memoria residual. Servidor con nivel de RAM 22%.</t>
  </si>
  <si>
    <t>INC000002477534</t>
  </si>
  <si>
    <t>03/12/2023 5:57:48</t>
  </si>
  <si>
    <t>03/12/2023 7:15:23</t>
  </si>
  <si>
    <t>Se revisa el servidor alarmado, encontrando que el alto consumo de memoria corresponde a procesos SAP HANA.
No se ven problemas de rendimiento en el servidor producidos por la alarma reportada.</t>
  </si>
  <si>
    <t>INC000002477536</t>
  </si>
  <si>
    <t>03/12/2023 5:58:39</t>
  </si>
  <si>
    <t>03/12/2023 21:12:48</t>
  </si>
  <si>
    <t>INC000002477723</t>
  </si>
  <si>
    <t>03/12/2023 21:10:22</t>
  </si>
  <si>
    <t>03/12/2023 21:12:15</t>
  </si>
  <si>
    <t>03/12/2023 21:56:17</t>
  </si>
  <si>
    <t>INC000002477734</t>
  </si>
  <si>
    <t>04/12/2023 1:04:14</t>
  </si>
  <si>
    <t>04/12/2023 1:05:52</t>
  </si>
  <si>
    <t>04/12/2023 1:12:59</t>
  </si>
  <si>
    <t>*Estimados:*		Actividad realizada
*Cliente:*		DXC
*Proveedor:*		SIAE
*Tipo Requerimiento:*	TRABAJO CON CRQ
*N° Ticket Acceso:*	2472971
*N° CRQ:*		78831
*Estado CRQ:*		APROBADO
*TKT:*			TKT-005666
*Actividad a realizar:*	Solicitud de acceso DC Paine par</t>
  </si>
  <si>
    <t>INC000002477755</t>
  </si>
  <si>
    <t>04/12/2023 7:32:11</t>
  </si>
  <si>
    <t>04/12/2023 7:41:32</t>
  </si>
  <si>
    <t>04/12/2023 8:20:14</t>
  </si>
  <si>
    <t>EMPRESA:    	NBX
CÓDIGO DE SERVICIO:
DIRECCIÓN
NOMBRE DE QUIEN REPORTA:  Jose Alejandro Martinez. A        
TELÉFONO DE QUIEN REPORTA:  +56932448538
NOMBRE DE CONTACTO EN TERRENO: Jose Martinez / 932448538
REQUERIMIENTO:  
Reuniones Contractuales e Insp</t>
  </si>
  <si>
    <t>INC000002477757</t>
  </si>
  <si>
    <t>04/12/2023 7:36:16</t>
  </si>
  <si>
    <t>04/12/2023 7:41:20</t>
  </si>
  <si>
    <t>04/12/2023 8:19:13</t>
  </si>
  <si>
    <t>EMPRESA:    ICETEL SERVICIOS S.A.	
CÓDIGO DE SERVICIO:
DIRECCIÓN
NOMBRE DE QUIEN REPORTA:  Jose Alejandro Martinez. A        
TELÉFONO DE QUIEN REPORTA:  +56932448538
NOMBRE DE CONTACTO EN TERRENO: Jose Martinez / 932448538
REQUERIMIENTO:  
Reuniones Co</t>
  </si>
  <si>
    <t>INC000002477801</t>
  </si>
  <si>
    <t>REQ / SOC / Reset password de AD</t>
  </si>
  <si>
    <t>04/12/2023 9:57:19</t>
  </si>
  <si>
    <t>04/12/2023 9:58:16</t>
  </si>
  <si>
    <t>04/12/2023 19:27:03</t>
  </si>
  <si>
    <t>PREVENTIVO: NO
CODIGO DE SERVICIO
DIRECCION:
COMUNA:
NOMBRE QUIEN REPORTA: Miguel Diaz Bustos
TELEFONO QUIEN REPORTA: 569 66379050
NOMBRE CONTACTO EN TERRENO:
TEFEFONO 1 CONTACTO EN TERRENO:
TELEFONO 2 CONTACTO EN TERRENO:
REQUERIMIENTO:Favor de su apoyo</t>
  </si>
  <si>
    <t>Se realiza requerimiento de acuerdo a lo solicitado. Se valida con usuarios final.</t>
  </si>
  <si>
    <t>INC000002477822</t>
  </si>
  <si>
    <t>cocoem01 - srv_koe_dmz TICKET AUTOMATICO</t>
  </si>
  <si>
    <t>03/12/2023 10:32:18</t>
  </si>
  <si>
    <t>03/12/2023 17:41:35</t>
  </si>
  <si>
    <t>PREVENTIVO=SI
CODIGO DE SERVICIO=SRV_KOE_DMZ
DIRECCION=
CIUDAD=SERVIDORES
COMUNA LOCAL=
REGION=
QUIEN REPORTA=Ticket automático
CONTACTO EN TERRENO=
PROBLEMA=Node COCOEM01 - SRV_KOE_DMZ is Down
REQUERIMIENTO=
EQUIPOS ENERGIZADO O REINICIADO=
HORARIO DE A</t>
  </si>
  <si>
    <t>Respecto de este punto, no se encuentra por dirección Ip como ip de gestión, se consulta con Alejandro Acevedo quien indica que este punto no se encuentra administrado por MS, por lo tanto manifiesta que el ticket puede ser cerrado ya que el servidor no</t>
  </si>
  <si>
    <t>INC000002477824</t>
  </si>
  <si>
    <t>cocoem01 - srv_koe_appdmz TICKET AUTOMATICO</t>
  </si>
  <si>
    <t>03/12/2023 10:33:51</t>
  </si>
  <si>
    <t>03/12/2023 15:34:18</t>
  </si>
  <si>
    <t>PREVENTIVO=SI
CODIGO DE SERVICIO=srv_koe_appdmz
DIRECCION=
CIUDAD=SERVIDORES
COMUNA LOCAL=
REGION=
QUIEN REPORTA=Ticket automático
CONTACTO EN TERRENO=
PROBLEMA=Node COCOEM01 - srv_koe_appdmz is Down
REQUERIMIENTO=
EQUIPOS ENERGIZADO O REINICIADO=
HORARI</t>
  </si>
  <si>
    <t>Fase de Investigación y Diagnóstico: Se revisará comunicación de los servidores reportados.
Se efectúa contacto con cliente: nombre del contacto o N/A
Teléfono de contacto: telefono del contacto o N/A
Tiempo estimado de solución: tiempo aproximado o N/A</t>
  </si>
  <si>
    <t>INC000002478008</t>
  </si>
  <si>
    <t>03/12/2023 12:31:08</t>
  </si>
  <si>
    <t>03/12/2023 12:31:59</t>
  </si>
  <si>
    <t>03/12/2023 12:33:15</t>
  </si>
  <si>
    <t>INC000002478010</t>
  </si>
  <si>
    <t>03/12/2023 12:33:35</t>
  </si>
  <si>
    <t>03/12/2023 12:34:22</t>
  </si>
  <si>
    <t>03/12/2023 12:35:51</t>
  </si>
  <si>
    <t>INC000002478056</t>
  </si>
  <si>
    <t>DUOC / RQ / Crear registro de aplicación SSO</t>
  </si>
  <si>
    <t>04/12/2023 8:55:11</t>
  </si>
  <si>
    <t>04/12/2023 8:57:21</t>
  </si>
  <si>
    <t>04/12/2023 19:27:47</t>
  </si>
  <si>
    <t>PREVENTIVO: NO
CODIGO DE SERVICIO:
DIRECCION:
QUIEN REPORTA:
CONTACTO EN TERRENO:
PROBLEMA:
REQUERIMIENTO:
EQUIPOS ENERGIZADO/REINICIADO:
HORARIO DE ATENCION:
OBSERVACION:
ANI:
MARCA CENTRAL TELEFONICA: 
EMPRESA:
RUT:
CORREO: 
COORDENADAS:
Buen día Esti</t>
  </si>
  <si>
    <t>Se realiza requerimiento de acuerdo a lo solicitado.</t>
  </si>
  <si>
    <t>INC000002478058</t>
  </si>
  <si>
    <t>04/12/2023 9:05:20</t>
  </si>
  <si>
    <t>04/12/2023 9:08:00</t>
  </si>
  <si>
    <t>04/12/2023 9:41:42</t>
  </si>
  <si>
    <t>INC000002478078</t>
  </si>
  <si>
    <t>FACTIBILIDAD ARAUCO/CRQ 79209</t>
  </si>
  <si>
    <t>04/12/2023 10:04:06</t>
  </si>
  <si>
    <t>04/12/2023 10:05:59</t>
  </si>
  <si>
    <t>04/12/2023 10:16:19</t>
  </si>
  <si>
    <t>INC000002478082</t>
  </si>
  <si>
    <t>TOD UNIFY</t>
  </si>
  <si>
    <t>ATOS - REDBANC REVISION</t>
  </si>
  <si>
    <t>04/12/2023 10:09:58</t>
  </si>
  <si>
    <t>04/12/2023 10:13:08</t>
  </si>
  <si>
    <t>04/12/2023 10:21:05</t>
  </si>
  <si>
    <t>Se crea ticket por revision de servicios de ATOS - REDBANC</t>
  </si>
  <si>
    <t>INC000002478091</t>
  </si>
  <si>
    <t>HD/Revisión</t>
  </si>
  <si>
    <t>04/12/2023 10:28:27</t>
  </si>
  <si>
    <t>04/12/2023 10:31:25</t>
  </si>
  <si>
    <t>04/12/2023 10:54:06</t>
  </si>
  <si>
    <t>PREVENTIVO: NO
CODIGO DE SERVICIO: NN
DIRECCION: 
QUIEN REPORTA:  Nicolás Saavedra Eguiluz
+56 9 6187 5469 | nicolas.saavedraeguiluz@telefonica.com
CONTACTO EN TERRENO:
PROBLEMA:
REQUERIMIENTO:Favor generar ticket en base a requerimiento de cliente NUT</t>
  </si>
  <si>
    <t>Adjunto historial de usuario ALIBERONA y EXT_SOPORTE3 según lo solicitado.</t>
  </si>
  <si>
    <t>INC000002478650</t>
  </si>
  <si>
    <t>03/12/2023 16:50:36</t>
  </si>
  <si>
    <t>03/12/2023 16:51:23</t>
  </si>
  <si>
    <t>03/12/2023 18:37:05</t>
  </si>
  <si>
    <t>INC000002478671</t>
  </si>
  <si>
    <t>HD/INCONVENIENTE CON VPN</t>
  </si>
  <si>
    <t>03/12/2023 17:36:06</t>
  </si>
  <si>
    <t>03/12/2023 17:41:28</t>
  </si>
  <si>
    <t>03/12/2023 19:06:22</t>
  </si>
  <si>
    <t>PREVENTIVO: NO
CODIGO DE SERVICIO: VPF0920319
DIRECCION: San Martin 50 SALA 4 - H68,Santiago
QUIEN REPORTA: Marlon Ferrada +56 9 4647 0632
CONTACTO EN TERRENO:
PROBLEMA: Actualmente nos encontramos con una incidencia con nuestra VPN de la cual está enlaz</t>
  </si>
  <si>
    <t>Fase de resolución recuperación  sin intervención, se consulta con cliente por estado del servicio e indica que vpn ssl se encuentra operativo.
Se efectúa contacto con cliente: Marlon Ferrada
Teléfono de contacto: +56 9 4647 0632
Acciones realizadas: se</t>
  </si>
  <si>
    <t>INC000002478709</t>
  </si>
  <si>
    <t>03/12/2023 19:39:38</t>
  </si>
  <si>
    <t>03/12/2023 19:40:58</t>
  </si>
  <si>
    <t>03/12/2023 20:00:37</t>
  </si>
  <si>
    <t>INC000002478711</t>
  </si>
  <si>
    <t>03/12/2023 19:43:21</t>
  </si>
  <si>
    <t>03/12/2023 19:44:08</t>
  </si>
  <si>
    <t>03/12/2023 20:07:35</t>
  </si>
  <si>
    <t>INC000002478768</t>
  </si>
  <si>
    <t>04/12/2023 5:49:21</t>
  </si>
  <si>
    <t>04/12/2023 5:50:12</t>
  </si>
  <si>
    <t>04/12/2023 5:50:30</t>
  </si>
  <si>
    <t>INC000002478770</t>
  </si>
  <si>
    <t>04/12/2023 5:50:43</t>
  </si>
  <si>
    <t>04/12/2023 5:51:39</t>
  </si>
  <si>
    <t>04/12/2023 5:52:00</t>
  </si>
  <si>
    <t>INC000002478772</t>
  </si>
  <si>
    <t>04/12/2023 5:52:14</t>
  </si>
  <si>
    <t>04/12/2023 5:53:22</t>
  </si>
  <si>
    <t>04/12/2023 5:53:42</t>
  </si>
  <si>
    <t>INC000002478774</t>
  </si>
  <si>
    <t>04/12/2023 5:53:55</t>
  </si>
  <si>
    <t>04/12/2023 5:54:59</t>
  </si>
  <si>
    <t>04/12/2023 5:55:17</t>
  </si>
  <si>
    <t>INC000002478776</t>
  </si>
  <si>
    <t>04/12/2023 5:55:32</t>
  </si>
  <si>
    <t>04/12/2023 5:56:40</t>
  </si>
  <si>
    <t>04/12/2023 5:57:01</t>
  </si>
  <si>
    <t>INC000002478778</t>
  </si>
  <si>
    <t>04/12/2023 5:57:16</t>
  </si>
  <si>
    <t>04/12/2023 5:58:12</t>
  </si>
  <si>
    <t>04/12/2023 5:58:29</t>
  </si>
  <si>
    <t>INC000002478786</t>
  </si>
  <si>
    <t>04/12/2023 6:41:58</t>
  </si>
  <si>
    <t>04/12/2023 6:43:18</t>
  </si>
  <si>
    <t>04/12/2023 7:29:29</t>
  </si>
  <si>
    <t>*Estimados:*		Actividad realizada
*Cliente:*		DXC
*Proveedor:*		NO APLICA
*Tipo Requerimiento:*	TRABAJO CON CRQ
*N° Ticket Acceso:*	NO APLICA
*N° CRQ:*		78943
*Estado CRQ:*		APROBADO
*TKT:*			TKT-005690
*Actividad a realizar:*	Retiro de cableado obsole</t>
  </si>
  <si>
    <t>INC000002478788</t>
  </si>
  <si>
    <t>04/12/2023 6:45:04</t>
  </si>
  <si>
    <t>04/12/2023 6:46:20</t>
  </si>
  <si>
    <t>04/12/2023 7:29:59</t>
  </si>
  <si>
    <t>INC000002478802</t>
  </si>
  <si>
    <t>04/12/2023 9:01:33</t>
  </si>
  <si>
    <t>04/12/2023 9:01:48</t>
  </si>
  <si>
    <t>04/12/2023 12:12:49</t>
  </si>
  <si>
    <t>INC000002478867</t>
  </si>
  <si>
    <t>ciausp01 - sapbo2_audiomusica_com TICKET AUTOMATICO</t>
  </si>
  <si>
    <t>03/12/2023 21:26:36</t>
  </si>
  <si>
    <t>03/12/2023 22:13:25</t>
  </si>
  <si>
    <t>PREVENTIVO=SI
CODIGO DE SERVICIO=CIAUSP01 - sapbo2_audiomusica_
DIRECCION=${Dirección_Local}
CIUDAD=${Ciudad}
COMUNA LOCAL=
REGION=${Región}
QUIEN REPORTA=Ticket automático
CONTACTO EN TERRENO=
PROBLEMA=Critical Hard Drive Space Alert for Node CIAUSP01 -</t>
  </si>
  <si>
    <t>Se realiza verificación de servidor sapbo2_audiomusica disco D. el cual presentaba 1% de espacio libre . debido a la urgencia se realiza aumento de disco en forma extraordinaria para evitar colapso de espacio en disco D. Se solicta a cliente limpieza de</t>
  </si>
  <si>
    <t>INC000002479087</t>
  </si>
  <si>
    <t>Checklist Diario Clientes 04.12.23</t>
  </si>
  <si>
    <t>04/12/2023 8:09:08</t>
  </si>
  <si>
    <t>04/12/2023 8:12:43</t>
  </si>
  <si>
    <t>04/12/2023 8:13:51</t>
  </si>
  <si>
    <t>INC000002479097</t>
  </si>
  <si>
    <t>04/12/2023 8:14:26</t>
  </si>
  <si>
    <t>04/12/2023 10:14:41</t>
  </si>
  <si>
    <t>PREVENTIVO=SI
CODIGO DE SERVICIO=wocu_metrics
DIRECCION=
CIUDAD=SANTIAGO
COMUNA LOCAL=
REGION=
QUIEN REPORTA=Ticket automático
CONTACTO EN TERRENO=
PROBLEMA=Node TECHEM01 - wocu_metrics CPU Load at 98 % Exceeds Threshold
REQUERIMIENTO=
EQUIPOS ENERGIZADO</t>
  </si>
  <si>
    <t>Se revisa el servidor alarmado, encontrando que el alto consumo de memoria corresponde a procesos de base de datos.
No se ven problemas de rendimiento producidos por la alarma reportada.</t>
  </si>
  <si>
    <t>INC000002479205</t>
  </si>
  <si>
    <t>04/12/2023 9:04:52</t>
  </si>
  <si>
    <t>04/12/2023 9:05:42</t>
  </si>
  <si>
    <t>04/12/2023 12:12:03</t>
  </si>
  <si>
    <t>INC000002479261</t>
  </si>
  <si>
    <t>04/12/2023 11:16:39</t>
  </si>
  <si>
    <t>04/12/2023 11:21:12</t>
  </si>
  <si>
    <t>04/12/2023 13:54:33</t>
  </si>
  <si>
    <t>EMPRESA: TELEFONICA EMPRESAS DE CHILE SA
CÓDIGO DE SERVICIO: 
DIRECCIÓN
NOMBRE DE QUIEN REPORTA: Javier Romero
TELÉFONO DE QUIEN REPORTA: 995290524
NOMBRE DE CONTACTO EN TERRENO: 
REQUERIMIENTO:
Se requiere accesos en DC Paine para instalar cruzada optic</t>
  </si>
  <si>
    <t>INC000002479262</t>
  </si>
  <si>
    <t>04/12/2023 11:18:03</t>
  </si>
  <si>
    <t>04/12/2023 11:21:13</t>
  </si>
  <si>
    <t>04/12/2023 13:54:59</t>
  </si>
  <si>
    <t>EMPRESA: TELEFONICA EMPRESAS DE CHILE SA
CÓDIGO DE SERVICIO: 
DIRECCIÓN
NOMBRE DE QUIEN REPORTA: Javier Romero
TELÉFONO DE QUIEN REPORTA: 995290524
NOMBRE DE CONTACTO EN TERRENO: 
REQUERIMIENTO:
se requiere accesos a la sala DMARK B, Rack DMKB.10, ODF GT</t>
  </si>
  <si>
    <t>INC000002479281</t>
  </si>
  <si>
    <t>04/12/2023 12:13:40</t>
  </si>
  <si>
    <t>04/12/2023 12:13:58</t>
  </si>
  <si>
    <t>04/12/2023 13:05:04</t>
  </si>
  <si>
    <t>EMPRESA: BANCO SANTANDER CHILE
CÓDIGO DE SERVICIO: 
DIRECCIÓN:jose.cordero.quioroga@servexternos.santander.cl
NOMBRE DE QUIEN REPORTA: Jose Luis Cordero Quiroga
TELÉFONO DE QUIEN REPORTA:  56974827589
NOMBRE DE CONTACTO EN TERRENO: 
PROBLEMA: revision y</t>
  </si>
  <si>
    <t>INC000002479288</t>
  </si>
  <si>
    <t>04/12/2023 12:12:31</t>
  </si>
  <si>
    <t>04/12/2023 12:13:31</t>
  </si>
  <si>
    <t>04/12/2023 12:31:06</t>
  </si>
  <si>
    <t>EMPRESA: CELULOSA ARAUCO Y CONSTITUCION S A
CÓDIGO DE SERVICIO: 
DIRECCIÓN
NOMBRE DE QUIEN REPORTA: Evelyn Sanchez
TELÉFONO DE QUIEN REPORTA: 972356664
NOMBRE DE CONTACTO EN TERRENO: 
REQUERIMIENTO:
Instalación y Rackeo del equipo Raisecom - Rax-711-L-4G</t>
  </si>
  <si>
    <t>INC000002479294</t>
  </si>
  <si>
    <t>GESTION DATACENTER/ ACCESOS /EQUIPOS ELECTRONICOS Y COMPUTACION SA</t>
  </si>
  <si>
    <t>04/12/2023 12:24:37</t>
  </si>
  <si>
    <t>04/12/2023 12:24:51</t>
  </si>
  <si>
    <t>04/12/2023 12:38:17</t>
  </si>
  <si>
    <t>EMPRESA: EQUIPOS ELECTRONICOS Y COMPUTACION SA
CÓDIGO DE SERVICIO: 
DIRECCIÓN:Calle San Martin #50, Santiago Centro, Santiago
NOMBRE DE QUIEN REPORTA: Cristian Aranguiz
TELÉFONO DE QUIEN REPORTA:  56975687107
NOMBRE DE CONTACTO EN TERRENO: 
PROBLEMA: Rev</t>
  </si>
  <si>
    <t>INC000002479309</t>
  </si>
  <si>
    <t>REQ / Evidencias de Respaldo de Base de Datos del Servidor CL-V-BD02</t>
  </si>
  <si>
    <t>04/12/2023 9:53:24</t>
  </si>
  <si>
    <t>04/12/2023 9:56:20</t>
  </si>
  <si>
    <t>06/12/2023 18:33:52</t>
  </si>
  <si>
    <t>PREVENTIVO: NO
CODIGO DE SERVICIO: NN..
DIRECCION:      
CIUDAD:             
COMUNA:
NOMBRE QUIEN REPORTA:Idelmar Blanco
TELEFONO QUIEN REPORTA:
NOMBRE CONTACTO EN TERRENO:        
TELEFONO 1 CONTACTO EN TERRENO:
TELEFONO 2 CONTACTO EN TERRENO:</t>
  </si>
  <si>
    <t>FASE RESOLUCIÓN Y RECUPERACIÓN
Se efectúa contacto con cliente: N/a
Teléfono de contacto: N/A
Acciones realizadas: Se entrega informacion solictada de respaldos 
Solución paliativa o definitiva: N/A
Acciones de Mejora, Recomendaciones: N/A
Causa Ra</t>
  </si>
  <si>
    <t>INC000002479355</t>
  </si>
  <si>
    <t>janssen01 - sap-bo-win12 TICKET AUTOMATICO</t>
  </si>
  <si>
    <t>04/12/2023 10:22:37</t>
  </si>
  <si>
    <t>04/12/2023 13:52:09</t>
  </si>
  <si>
    <t>PREVENTIVO=SI
CODIGO DE SERVICIO=SAP-BO-WIN12-2-Disk Filesystem
DIRECCION=${Dirección_Local}
CIUDAD=${Ciudad}
COMUNA LOCAL=
REGION=${Región}
QUIEN REPORTA=Ticket automático
CONTACTO EN TERRENO=
PROBLEMA=Critical Hard Drive Space Alert for Node JANSSEN01</t>
  </si>
  <si>
    <t>FASE RESOLUCIÓN Y RECUPERACIÓN
Se efectúa contacto con cliente: Correo electrónico 'Service.delivery.tcct@tic.cl'; 'alex.monroy@janssen.cl'
Teléfono de contacto: No aplica.
Acciones realizadas: Se revisa caso a nivel SOLARWINDS, alerta NO superada, se en</t>
  </si>
  <si>
    <t>INC000002479369</t>
  </si>
  <si>
    <t>BVS GROUP SPA</t>
  </si>
  <si>
    <t>REQ/IP Maquina VDC y agregar usuario autorizado // BVS group</t>
  </si>
  <si>
    <t>04/12/2023 10:30:55</t>
  </si>
  <si>
    <t>04/12/2023 10:37:27</t>
  </si>
  <si>
    <t>04/12/2023 18:44:01</t>
  </si>
  <si>
    <t>PREVENTIVO: NO
CODIGO DE SERVICIO: 
DIRECCION:
QUIEN REPORTA:
CONTACTO EN TERRENO:
REQUERIMIENTO:
Buenas tardes, les comento que pudimos lograr la salida a internet de nuestro FW con la IP 190.171.165.26, pero ahora tenemos otra duda la cual es que nos</t>
  </si>
  <si>
    <t>Buenas tardes estimado, 
De acuerdo con lo solicitado, informo que fue creado en nuevo usuario para Matias.Ortiz en la plataforma VDC, a su correo personal fue enviada su clave de acceso (matias.ortiz@bvstv.com), favor seguir los pasos indicados.</t>
  </si>
  <si>
    <t>INC000002479384</t>
  </si>
  <si>
    <t>GESTION DATACENTER/ ACCESOS /  REDBANK</t>
  </si>
  <si>
    <t>04/12/2023 10:56:18</t>
  </si>
  <si>
    <t>04/12/2023 10:59:38</t>
  </si>
  <si>
    <t>04/12/2023 12:39:48</t>
  </si>
  <si>
    <t>EMPRESA: REDBANC
CÓDIGO DE SERVICIO: 
DIRECCIÓN: Av. Apoquindo #7071, Las Condes, Santiago
NOMBRE DE QUIEN REPORTA: Alen Gerald Lapierre Recabal
TELÉFONO DE QUIEN REPORTA:  9-47972629
NOMBRE DE CONTACTO EN TERRENO: 
PROBLEMA: levantamiento de cruzada utp</t>
  </si>
  <si>
    <t>INC000002479387</t>
  </si>
  <si>
    <t>04/12/2023 10:38:43</t>
  </si>
  <si>
    <t>04/12/2023 12:29:11</t>
  </si>
  <si>
    <t>PREVENTIVO=SI
CODIGO DE SERVICIO=soc-splunk-i-01
DIRECCION=
CIUDAD=
COMUNA LOCAL=
REGION=
QUIEN REPORTA=Ticket automático
CONTACTO EN TERRENO=
PROBLEMA=Node TCTCSP01 - soc-splunk-i-01 CPU Load at 100 % Exceeds Threshold
REQUERIMIENTO=
EQUIPOS ENERGIZADO</t>
  </si>
  <si>
    <t>INC000002479482</t>
  </si>
  <si>
    <t>AUTO REPUESTOS LOS HEROES LIMITADA</t>
  </si>
  <si>
    <t>FRONT CTC/CALL CENTER/ CONFIGURAR DNS</t>
  </si>
  <si>
    <t>04/12/2023 13:19:56</t>
  </si>
  <si>
    <t>04/12/2023 13:21:03</t>
  </si>
  <si>
    <t>05/12/2023 13:15:30</t>
  </si>
  <si>
    <t>FRONT CTC/CALL CENTER/ CONFIGURAR DNS
PREVENTIVO: NO
EMPRESA: AUTO REPUESTOS LOS HEROES LIMITADA 
CÓDIGO DE SERVICIO: PSI37224, PSITIE19258
DIRECCIÓN:Avenida 10 de Julio Huamachuco 725,Santiago,Santiago
COMUNA:Santiago
CIUDAD: Santiago
NOMBRE DE QUIEN RE</t>
  </si>
  <si>
    <t>CLIENTE NECESITA CONFIGURAR UN REGISTRO A PARA WWW.comercialbulnesspa.cl. DOMINIO ALOJADO EN dns1.hostingcenter.cl Y dns2.hostingcenter.cl.
SE ADJUNTA PROCEDIMIENTO PARA REVISAR QUE EL DOMINIO SE ENCUENTRE EN NUESTROS SERVIDORES DNS.
PARA REVISIÓN DE H</t>
  </si>
  <si>
    <t>INC000002479551</t>
  </si>
  <si>
    <t>RQ | DUOC | RE: [DUOC] Baja de cuentas OCI: DUOC-Tenance-Oracle</t>
  </si>
  <si>
    <t>04/12/2023 12:49:11</t>
  </si>
  <si>
    <t>04/12/2023 12:50:30</t>
  </si>
  <si>
    <t>05/12/2023 18:39:44</t>
  </si>
  <si>
    <t>PREVENTIVO: NO
CODIGO DE SERVICIO:
DIRECCION:
QUIEN REPORTA:
CONTACTO EN TERRENO:
PROBLEMA:
REQUERIMIENTO:
EQUIPOS ENERGIZADO/REINICIADO:
HORARIO DE ATENCION:
OBSERVACION:
ANI:
MARCA CENTRAL TELEFONICA: 
EMPRESA:
RUT:
CORREO: 
COORDENADAS:
De: LUIS DAVI</t>
  </si>
  <si>
    <t>Actividad es reprogramada para mañana 06-12-2023,  se generará nuevo ticket para su ejecución.</t>
  </si>
  <si>
    <t>INC000002479554</t>
  </si>
  <si>
    <t>CENTRAL DE RESTAURANTES ARAMARK LTDA.</t>
  </si>
  <si>
    <t>HD/Solicitud de registros DNS dominio aramark.cl - Folio F081160</t>
  </si>
  <si>
    <t>04/12/2023 13:00:22</t>
  </si>
  <si>
    <t>04/12/2023 13:04:37</t>
  </si>
  <si>
    <t>04/12/2023 14:39:31</t>
  </si>
  <si>
    <t>PREVENTIVO: NO
CODIGO DE SERVICIO:NN
DIRECCION:
QUIEN REPORTA:  Klaus Pontani | Aramark | TI Infraestructure Leader  | Tecnología y SistemasT: +56 02 23852511 M: +56 9 8 4090637
CONTACTO EN TERRENO:
PROBLEMA: 
REQUERIMIENTO: Solcito generar ticket para a</t>
  </si>
  <si>
    <t>INC000002479564</t>
  </si>
  <si>
    <t>ILUSTRE MUNICIPALIDAD DE CHILLAN VIEJO</t>
  </si>
  <si>
    <t>HD/Requerimiento TCCT-ATOS-TOD ILUSTRE MUNICIPALIDAD DE CHILLAN VIEJO</t>
  </si>
  <si>
    <t>04/12/2023 13:30:10</t>
  </si>
  <si>
    <t>04/12/2023 13:38:20</t>
  </si>
  <si>
    <t>04/12/2023 18:43:19</t>
  </si>
  <si>
    <t>PREVENTIVO: NO
CODIGO DE SERVICIO: NN
DIRECCION:
QUIEN REPORTA:  Karen Rodriguez Saquel Mobile + 56985778485
CONTACTO EN TERRENO: Contacto         Claudia Godoy
Fono                56993465802
PROBLEMA:
REQUERIMIENTO:generar ticket de requerimiento y as</t>
  </si>
  <si>
    <t>Se efectúa contacto con cliente: N/A
Teléfono de contacto: N/A
Acciones realizadas: Se otorga el acceso al usuario via ssh y se permite solo la IP Publica de la sede de Chillan Viejo
Solución paliativa o definitiva: Se otorga el acceso al usuario via ssh</t>
  </si>
  <si>
    <t>INC000002479620</t>
  </si>
  <si>
    <t>REQ / Agregar accesos a usuario vpn ssl</t>
  </si>
  <si>
    <t>04/12/2023 11:04:21</t>
  </si>
  <si>
    <t>04/12/2023 11:07:03</t>
  </si>
  <si>
    <t>04/12/2023 13:44:14</t>
  </si>
  <si>
    <t>PREVENTIVO: NO
CODIGO DE SERVICIO: NN....
DIRECCION:      Monjitas 392, piso 17
CIUDAD:             
COMUNA:
NOMBRE QUIEN REPORTA:Juan Carlos Isla Rodriguez
TELEFONO QUIEN REPORTA:(+56 9) 45912923
NOMBRE CONTACTO EN TERRENO:        
TELEFONO 1 C</t>
  </si>
  <si>
    <t>Se realiza configuración solicitada por cliente, se envió evidencia a cliente vía correo electrónico.
Rodrigo Acevedo</t>
  </si>
  <si>
    <t>INC000002479626</t>
  </si>
  <si>
    <t>REQ/Cliente GASMAR - Servidor GASMARNAS2 IP 10.67.130.2 - Recuperación de archivos</t>
  </si>
  <si>
    <t>04/12/2023 11:06:21</t>
  </si>
  <si>
    <t>04/12/2023 11:12:24</t>
  </si>
  <si>
    <t>05/12/2023 18:13:08</t>
  </si>
  <si>
    <t>PREVENTIVO: NO
CODIGO DE SERVICIO: 
DIRECCION:
QUIEN REPORTA:
CONTACTO EN TERRENO:
REQUERIMIENTO:
Favor vuestra ayuda con restauración de archivo, el detalle se encuentra a continuación:
Empresa: GASMAR SpA
Solicitante: Antonino Zambelli
Teléfono: +569</t>
  </si>
  <si>
    <t>INC000002479630</t>
  </si>
  <si>
    <t>REQ / Claves Root</t>
  </si>
  <si>
    <t>04/12/2023 11:12:58</t>
  </si>
  <si>
    <t>04/12/2023 11:14:53</t>
  </si>
  <si>
    <t>04/12/2023 15:52:28</t>
  </si>
  <si>
    <t>PREVENTIVO: NO
CODIGO DE SERVICIO:
DIRECCION:      
CIUDAD:             
COMUNA:
NOMBRE QUIEN REPORTA:Freddy Cortés Díaz
TELEFONO QUIEN REPORTA:+56 9 6605 6481 | freddy.cortesdiaz@telefonica.com
NOMBRE CONTACTO EN TERRENO:        
TELEFONO 1</t>
  </si>
  <si>
    <t>Se crea un usuario con privilegios en los servidores y se entrega al cliente la informacion</t>
  </si>
  <si>
    <t>INC000002479647</t>
  </si>
  <si>
    <t>REQ / Cuentas PAM</t>
  </si>
  <si>
    <t>04/12/2023 11:21:16</t>
  </si>
  <si>
    <t>04/12/2023 11:24:50</t>
  </si>
  <si>
    <t>04/12/2023 15:16:03</t>
  </si>
  <si>
    <t>PREVENTIVO: NO
CODIGO DE SERVICIO: NN...
DIRECCION:      
CIUDAD:             
COMUNA:
NOMBRE QUIEN REPORTA:Manuel Maita
TELEFONO QUIEN REPORTA:56 9 7413 8322
NOMBRE CONTACTO EN TERRENO:        
TELEFONO 1 CONTACTO EN TERRENO:
TELEFONO 2 CONTACT</t>
  </si>
  <si>
    <t>Caso debe ser revisado por personal de Microsoft. Piden validar si los usuarios están creados en el A.D</t>
  </si>
  <si>
    <t>INC000002479688</t>
  </si>
  <si>
    <t>04/12/2023 11:50:49</t>
  </si>
  <si>
    <t>04/12/2023 12:00:31</t>
  </si>
  <si>
    <t>04/12/2023 12:10:32</t>
  </si>
  <si>
    <t>EMPRESA: dxc
CÓDIGO DE SERVICIO: 
DIRECCIÓN: AV. Presidente Prieto #226, Paine, Santiago
NOMBRE DE QUIEN REPORTA: Ferney Garzon
TELÉFONO DE QUIEN REPORTA:  56 2 25774418
NOMBRE DE CONTACTO EN TERRENO: 
PROBLEMA: Reemplazo de disco con falla en HITACHI E9</t>
  </si>
  <si>
    <t>INC000002479716</t>
  </si>
  <si>
    <t>REQ / Importar a VDC de CLIENTE TERRASOL vm restauradas</t>
  </si>
  <si>
    <t>04/12/2023 11:55:56</t>
  </si>
  <si>
    <t>04/12/2023 11:57:48</t>
  </si>
  <si>
    <t>04/12/2023 18:22:14</t>
  </si>
  <si>
    <t>PREVENTIVO:
CODIGO DE SERVICIO:
DIRECCION:      
CIUDAD:             
COMUNA:
NOMBRE QUIEN REPORTA:Rodrigo Vásquez Muñoz
TELEFONO QUIEN REPORTA:
NOMBRE CONTACTO EN TERRENO:        
TELEFONO 1 CONTACTO EN TERRENO:
TELEFONO 2 CONTACTO EN TERRENO</t>
  </si>
  <si>
    <t>Se efectúa contacto con cliente: Rodrigo Vasquez
Teléfono de contacto: Via correo
Acciones realizadas: Se importan maquinas virtuales
Acciones de Mejora, Recomendaciones: N/A
Causa Raíz: N/A</t>
  </si>
  <si>
    <t>INC000002479734</t>
  </si>
  <si>
    <t>REQ / GRUPO BEKAERT / ACMA - Revisar servidor Acma-SQL003 10.68.133.182</t>
  </si>
  <si>
    <t>04/12/2023 12:05:56</t>
  </si>
  <si>
    <t>04/12/2023 12:09:06</t>
  </si>
  <si>
    <t>04/12/2023 14:17:00</t>
  </si>
  <si>
    <t>PREVENTIVO: NO
CODIGO DE SERVICIO:
DIRECCION:      
CIUDAD:             
COMUNA:
NOMBRE QUIEN REPORTA:Cristobal Reyes Delgado
TELEFONO QUIEN REPORTA:+56 9 6664 3831 | cristobal.reyesdelgado@telefonica.com 
NOMBRE CONTACTO EN TERRENO:</t>
  </si>
  <si>
    <t>Se realiza revisión de servidor cuenta tct_cristobal.reyes operativo y con privilegios de servicio RDP.</t>
  </si>
  <si>
    <t>INC000002479774</t>
  </si>
  <si>
    <t>REQ / Creación usuarios VPN</t>
  </si>
  <si>
    <t>04/12/2023 12:25:59</t>
  </si>
  <si>
    <t>04/12/2023 12:29:17</t>
  </si>
  <si>
    <t>05/12/2023 10:12:11</t>
  </si>
  <si>
    <t>PREVENTIVO: NO 
CODIGO DE SERVICIO:VPF0920319
DIRECCION:      
CIUDAD:             
COMUNA:
NOMBRE QUIEN REPORTA:
TELEFONO QUIEN REPORTA:
NOMBRE CONTACTO EN TERRENO:        
TELEFONO 1 CONTACTO EN TERRENO:
TELEFONO 2 CONTACTO EN TERRENO: 
REQUE</t>
  </si>
  <si>
    <t>Se generan usuarios vpn ssl y se envían de manera privada a cliente.</t>
  </si>
  <si>
    <t>INC000002479777</t>
  </si>
  <si>
    <t>04/12/2023 12:23:08</t>
  </si>
  <si>
    <t>04/12/2023 12:30:45</t>
  </si>
  <si>
    <t>04/12/2023 16:11:40</t>
  </si>
  <si>
    <t>PREVENTIVO: NO
CODIGO DE SERVICIO: 
DIRECCION:
QUIEN REPORTA:
CONTACTO EN TERRENO:
REQUERIMIENTO:
Buenas Tardes
Se requiere de su acostumbrado apoyo para la creación de folio el mismo consiste en medición de distancias entre racks de sala blanca, los</t>
  </si>
  <si>
    <t>CUBICACION OK</t>
  </si>
  <si>
    <t>INC000002479807</t>
  </si>
  <si>
    <t>REQ /  SOC / DUDAS SOBRE EL DOMINIO TIC</t>
  </si>
  <si>
    <t>04/12/2023 13:08:40</t>
  </si>
  <si>
    <t>04/12/2023 13:08:46</t>
  </si>
  <si>
    <t>05/12/2023 17:43:29</t>
  </si>
  <si>
    <t>PREVENTIVO: NO
CODIGO DE SERVICIO:
DIRECCION:      
CIUDAD:             
COMUNA:
NOMBRE QUIEN REPORTA: Rodrigo Navea Marinao
TELEFONO QUIEN REPORTA: +56 9 6567 9444
NOMBRE CONTACTO EN TERRENO:        
TELEFONO 1 CONTACTO EN TERRENO:
TELEFONO 2 CONTACTO E</t>
  </si>
  <si>
    <t>INC000002479860</t>
  </si>
  <si>
    <t>04/12/2023 15:32:59</t>
  </si>
  <si>
    <t>04/12/2023 15:34:19</t>
  </si>
  <si>
    <t>04/12/2023 15:35:47</t>
  </si>
  <si>
    <t>INC000002479866</t>
  </si>
  <si>
    <t>SUPERVISION CHILENA CONSOLIDADA/CRQ 79132</t>
  </si>
  <si>
    <t>04/12/2023 16:05:24</t>
  </si>
  <si>
    <t>04/12/2023 16:06:49</t>
  </si>
  <si>
    <t>04/12/2023 16:08:44</t>
  </si>
  <si>
    <t>SUPERVISAR CRUZADA</t>
  </si>
  <si>
    <t>INC000002479867</t>
  </si>
  <si>
    <t>04/12/2023 16:05:36</t>
  </si>
  <si>
    <t>04/12/2023 16:07:01</t>
  </si>
  <si>
    <t>04/12/2023 18:19:37</t>
  </si>
  <si>
    <t>INC000002479870</t>
  </si>
  <si>
    <t>tct_didala</t>
  </si>
  <si>
    <t>Realización Respaldo Maquinas Zabbix Paine</t>
  </si>
  <si>
    <t>04/12/2023 16:08:14</t>
  </si>
  <si>
    <t>04/12/2023 16:09:04</t>
  </si>
  <si>
    <t>04/12/2023 16:47:07</t>
  </si>
  <si>
    <t>Nos solicita apoyo con : Realización Respaldo Maquinas Zabbix Paine
Zabbix Frontend:172.19.162.10
Zabbix BD:172.19.162.11
Zabbix FrontEND_QA 172.19.162.20
ZabbixBDQA= 172.19.162.21</t>
  </si>
  <si>
    <t>servidores idicados no estan en regimen de respaldo, si desean que se agreguen generar folio de alta con respectivo formulario</t>
  </si>
  <si>
    <t>INC000002479878</t>
  </si>
  <si>
    <t>04/12/2023 16:36:49</t>
  </si>
  <si>
    <t>04/12/2023 16:37:51</t>
  </si>
  <si>
    <t>04/12/2023 17:00:39</t>
  </si>
  <si>
    <t>INC000002479892</t>
  </si>
  <si>
    <t>04/12/2023 17:38:02</t>
  </si>
  <si>
    <t>04/12/2023 17:39:13</t>
  </si>
  <si>
    <t>04/12/2023 18:20:39</t>
  </si>
  <si>
    <t>EMPRESA: FORUM SERVICIOS FINANCIEROS SA
CÓDIGO DE SERVICIO: 
DIRECCIÓN
NOMBRE DE QUIEN REPORTA: Daniel Barrios
TELÉFONO DE QUIEN REPORTA: 931184358
NOMBRE DE CONTACTO EN TERRENO: 
REQUERIMIENTO:
inspección visual del Rack 
EQUIPOS ENERGIZADO/REINICIADOS:</t>
  </si>
  <si>
    <t>INC000002479902</t>
  </si>
  <si>
    <t>04/12/2023 18:04:13</t>
  </si>
  <si>
    <t>04/12/2023 18:06:12</t>
  </si>
  <si>
    <t>04/12/2023 18:42:42</t>
  </si>
  <si>
    <t>EMPRESA: TELEFONICA EMPRESAS DE CHILE SA
CÓDIGO DE SERVICIO: 
DIRECCIÓN
NOMBRE DE QUIEN REPORTA: Javier Romero
TELÉFONO DE QUIEN REPORTA: 995290524
NOMBRE DE CONTACTO EN TERRENO: 
REQUERIMIENTO:
Se requiere accesos en DC Paine para conectar cruzada optic</t>
  </si>
  <si>
    <t>INC000002479904</t>
  </si>
  <si>
    <t>04/12/2023 18:21:47</t>
  </si>
  <si>
    <t>04/12/2023 18:27:13</t>
  </si>
  <si>
    <t>04/12/2023 20:01:44</t>
  </si>
  <si>
    <t>EMPRESA: FORUM SERVICIOS FINANCIEROS SA
CÓDIGO DE SERVICIO: 
DIRECCIÓN
NOMBRE DE QUIEN REPORTA: Daniel Barrios
TELÉFONO DE QUIEN REPORTA: 931184358
NOMBRE DE CONTACTO EN TERRENO: 
REQUERIMIENTO:
inspección visual del Rack / configuracion de equipamiento</t>
  </si>
  <si>
    <t>INC000002479947</t>
  </si>
  <si>
    <t>04/12/2023 13:07:30</t>
  </si>
  <si>
    <t>04/12/2023 14:46:06</t>
  </si>
  <si>
    <t>Se revisa el servidor sin problemas de perfomance</t>
  </si>
  <si>
    <t>INC000002479948</t>
  </si>
  <si>
    <t>04/12/2023 13:10:09</t>
  </si>
  <si>
    <t>04/12/2023 13:11:02</t>
  </si>
  <si>
    <t>04/12/2023 13:34:51</t>
  </si>
  <si>
    <t>INC000002479957</t>
  </si>
  <si>
    <t>gpschi01 - wnprws_med01 TICKET AUTOMATICO</t>
  </si>
  <si>
    <t>04/12/2023 13:16:34</t>
  </si>
  <si>
    <t>04/12/2023 15:57:35</t>
  </si>
  <si>
    <t>PREVENTIVO=SI
CODIGO DE SERVICIO=WNPRWS_MED01
DIRECCION=
CIUDAD=
COMUNA LOCAL=
REGION=
QUIEN REPORTA=Ticket automático
CONTACTO EN TERRENO=
PROBLEMA=High RAM Usage Alert for Node GPSCHI01 - WNPRWS_MED01
REQUERIMIENTO=
EQUIPOS ENERGIZADO O REINICIADO=
HOR</t>
  </si>
  <si>
    <t>Buen día. Se realiza limpieza de memoria residual quedando servidor con consumó de RAM 11%.</t>
  </si>
  <si>
    <t>INC000002479994</t>
  </si>
  <si>
    <t>JUAN P SEGURA VARGAS</t>
  </si>
  <si>
    <t>gda - bda_gda50 TICKET AUTOMATICO</t>
  </si>
  <si>
    <t>04/12/2023 13:58:07</t>
  </si>
  <si>
    <t>04/12/2023 16:55:42</t>
  </si>
  <si>
    <t>PREVENTIVO=SI
CODIGO DE SERVICIO=GDA-BDA.GDA50.local
DIRECCION=
CIUDAD=
COMUNA LOCAL=
REGION=
QUIEN REPORTA=Ticket automático
CONTACTO EN TERRENO=
PROBLEMA=Node GDA - BDA_GDA50 CPU Load at 99 % Exceeds Threshold
REQUERIMIENTO=
EQUIPOS ENERGIZADO O REINIC</t>
  </si>
  <si>
    <t>INC000002480004</t>
  </si>
  <si>
    <t>04/12/2023 14:08:36</t>
  </si>
  <si>
    <t>04/12/2023 14:09:37</t>
  </si>
  <si>
    <t>04/12/2023 15:25:54</t>
  </si>
  <si>
    <t>EMPRESA: TELEFONICA EMPRESAS DE CHILE SA
CÓDIGO DE SERVICIO: 
DIRECCIÓN
NOMBRE DE QUIEN REPORTA: Marcelo Robles
TELÉFONO DE QUIEN REPORTA: 945700192
NOMBRE DE CONTACTO EN TERRENO: 
REQUERIMIENTO:
Visita inspectiva personal Telefonica chile
EQUIPOS ENERGI</t>
  </si>
  <si>
    <t>INC000002480068</t>
  </si>
  <si>
    <t>04/12/2023 15:14:59</t>
  </si>
  <si>
    <t>04/12/2023 18:33:39</t>
  </si>
  <si>
    <t>INC000002480077</t>
  </si>
  <si>
    <t>emnace01 - srv_file01_vm TICKET AUTOMATICO</t>
  </si>
  <si>
    <t>04/12/2023 15:22:17</t>
  </si>
  <si>
    <t>04/12/2023 18:35:04</t>
  </si>
  <si>
    <t>PREVENTIVO=SI
CODIGO DE SERVICIO=EMNACE01 - SRV_FILE01_VM-Disk 
DIRECCION=${Dirección_Local}
CIUDAD=${Ciudad}
COMUNA LOCAL=
REGION=${Región}
QUIEN REPORTA=Ticket automático
CONTACTO EN TERRENO=
PROBLEMA=Critical Hard Drive Space Alert for Node EMNACE01 -</t>
  </si>
  <si>
    <t>INC000002480080</t>
  </si>
  <si>
    <t>GESTION DATACENTER/ ACCESOS / BANCO SANTANDER CHILE 1</t>
  </si>
  <si>
    <t>04/12/2023 15:28:16</t>
  </si>
  <si>
    <t>04/12/2023 15:32:01</t>
  </si>
  <si>
    <t>04/12/2023 16:49:27</t>
  </si>
  <si>
    <t>EMPRESA: BANCO SANTANDER CHILE 1
CÓDIGO DE SERVICIO: 
DIRECCIÓN
NOMBRE DE QUIEN REPORTA: Marcelo Aravena Boza
TELÉFONO DE QUIEN REPORTA: 56974827589
NOMBRE DE CONTACTO EN TERRENO: 
REQUERIMIENTO:
habilitacion de nuevo enlace
EQUIPOS ENERGIZADO/REINICIADO</t>
  </si>
  <si>
    <t>INC000002480105</t>
  </si>
  <si>
    <t>04/12/2023 14:54:25</t>
  </si>
  <si>
    <t>04/12/2023 14:56:12</t>
  </si>
  <si>
    <t>04/12/2023 15:11:10</t>
  </si>
  <si>
    <t>EMPRESA: FORUM SERVICIOS FINANCIEROS SA
CÓDIGO DE SERVICIO: 
DIRECCIÓN: Calle San Martin #50, Santiago Centro, Santiago
NOMBRE DE QUIEN REPORTA: Roxana Jara 
TELÉFONO DE QUIEN REPORTA: 9 94372663
NOMBRE DE CONTACTO EN TERRENO: 
REQUERIMIENTO: Cruzadas
EQ</t>
  </si>
  <si>
    <t>INC000002480128</t>
  </si>
  <si>
    <t>04/12/2023 15:36:12</t>
  </si>
  <si>
    <t>04/12/2023 15:39:09</t>
  </si>
  <si>
    <t>04/12/2023 15:54:05</t>
  </si>
  <si>
    <t>EMPRESA: TELEFONICA EMPRESAS DE CHILE SA
CÓDIGO DE SERVICIO: 
DIRECCIÓN: AV. Presidente Prieto #226, Paine, Santiago
NOMBRE DE QUIEN REPORTA: Arnaldo Andrade
TELÉFONO DE QUIEN REPORTA:  +56 2 25774418 
NOMBRE DE CONTACTO EN TERRENO: 
REQUERIMIENTO: "Medi</t>
  </si>
  <si>
    <t>INC000002480131</t>
  </si>
  <si>
    <t>REQ / GARMENDIA//Zerto Cloud Connector</t>
  </si>
  <si>
    <t>04/12/2023 15:42:51</t>
  </si>
  <si>
    <t>04/12/2023 15:47:06</t>
  </si>
  <si>
    <t>06/12/2023 17:22:07</t>
  </si>
  <si>
    <t>PREVENTIVO: NO
CODIGO DE SERVICIO: NN..
DIRECCION:      
CIUDAD:             
COMUNA:
NOMBRE QUIEN REPORTA:
TELEFONO QUIEN REPORTA:
NOMBRE CONTACTO EN TERRENO:        
TELEFONO 1 CONTACTO EN TERRENO:
TELEFONO 2 CONTACTO EN TERRENO: 
REQUERIMIEN</t>
  </si>
  <si>
    <t>Se efectúa contacto con cliente:  N/A
Teléfono de contacto: N/A
Acciones realizadas: Informo que se realizó el pairing de manera correcta entre el OnPremise cliente (Garmandia) y en el VDC, se realizó pruebas de creación de VPG, también se ejecutó un fai</t>
  </si>
  <si>
    <t>INC000002480134</t>
  </si>
  <si>
    <t>REQ / Carga Dump_ Emisión Facturas Electrónicas</t>
  </si>
  <si>
    <t>04/12/2023 15:49:50</t>
  </si>
  <si>
    <t>04/12/2023 15:51:55</t>
  </si>
  <si>
    <t>04/12/2023 17:55:31</t>
  </si>
  <si>
    <t>PREVENTIVO: NO
CODIGO DE SERVICIO:
DIRECCION:      
CIUDAD:             
COMUNA:
NOMBRE QUIEN REPORTA:Geraldy Chámara Lázaro
TELEFONO QUIEN REPORTA:
NOMBRE CONTACTO EN TERRENO:        
TELEFONO 1 CONTACTO EN TERRENO:
TELEFONO 2 CONTACTO EN TER</t>
  </si>
  <si>
    <t>Se envia la informacion solicitada</t>
  </si>
  <si>
    <t>INC000002480135</t>
  </si>
  <si>
    <t>04/12/2023 15:49:33</t>
  </si>
  <si>
    <t>04/12/2023 15:51:20</t>
  </si>
  <si>
    <t>04/12/2023 16:35:48</t>
  </si>
  <si>
    <t>EMPRESA: TELEFONICA EMPRESAS DE CHILE SA
CÓDIGO DE SERVICIO: 
DIRECCIÓN: AV. Presidente Prieto #226, Paine, Santiago
NOMBRE DE QUIEN REPORTA: Jorge Pozo P.
TELÉFONO DE QUIEN REPORTA: jorge.pozo@telefonica.com
NOMBRE DE CONTACTO EN TERRENO: 
REQUERIMIENTO</t>
  </si>
  <si>
    <t>INC000002480154</t>
  </si>
  <si>
    <t>04/12/2023 16:28:41</t>
  </si>
  <si>
    <t>04/12/2023 16:33:54</t>
  </si>
  <si>
    <t>04/12/2023 16:45:40</t>
  </si>
  <si>
    <t>EMPRESA: Nabiax
CÓDIGO DE SERVICIO: 
DIRECCIÓN: Calle San Martin #50, Santiago Centro, Santiago
NOMBRE DE QUIEN REPORTA: Daniel Rodriguez
TELÉFONO DE QUIEN REPORTA:  5697829 7978
NOMBRE DE CONTACTO EN TERRENO:  
PROBLEMA: Mantención equipos de clima y de</t>
  </si>
  <si>
    <t>INC000002480179</t>
  </si>
  <si>
    <t>REQ / Creación de registro SPF - overhaul.cl</t>
  </si>
  <si>
    <t>04/12/2023 17:37:36</t>
  </si>
  <si>
    <t>04/12/2023 17:40:12</t>
  </si>
  <si>
    <t>05/12/2023 10:20:13</t>
  </si>
  <si>
    <t>PREVENTIVO: NO
CODIGO DE SERVICIO: NN....
DIRECCION:      cristobal.guarategua@isc.cl
CIUDAD:             
COMUNA:
NOMBRE QUIEN REPORTA:Cristobal Guarategua
TELEFONO QUIEN REPORTA:56 2 22362306
NOMBRE CONTACTO EN TERRENO:        
TELEFONO 1 CONTA</t>
  </si>
  <si>
    <t>Se crea registro DNS solicitado, el cual responde desde sus dns autoritativos e internet. Para el resto de servidores se debe esperar el tiempo/propagación correspondiente.</t>
  </si>
  <si>
    <t>INC000002480188</t>
  </si>
  <si>
    <t>REQ/Usuarios en SAP</t>
  </si>
  <si>
    <t>04/12/2023 17:46:34</t>
  </si>
  <si>
    <t>04/12/2023 17:49:54</t>
  </si>
  <si>
    <t>04/12/2023 18:27:01</t>
  </si>
  <si>
    <t>PREVENTIVO: NO
CODIGO DE SERVICIO: 
DIRECCION:
QUIEN REPORTA: 
CONTACTO EN TERRENO:
REQUERIMIENTO: 
Por favor sacar un reporte de todos los usuarios SAP con su estado y tipo de licencias, junto con el mayor detalle de información de cada usuario ( fecha</t>
  </si>
  <si>
    <t>Adjunto lo solicitado.</t>
  </si>
  <si>
    <t>INC000002480191</t>
  </si>
  <si>
    <t>04/12/2023 17:53:09</t>
  </si>
  <si>
    <t>04/12/2023 17:57:18</t>
  </si>
  <si>
    <t>05/12/2023 8:43:35</t>
  </si>
  <si>
    <t>PREVENTIVO: NO
CODIGO DE SERVICIO:
DIRECCION:
QUIEN REPORTA:
CONTACTO EN TERRENO:
REQUERIMIENTO:
Buenas tardes, favor su ayuda para activar OS de los siguientes servidores
VM: ECERT-EQX-30
IP:  192.168.1.91
VM: ECERT-EQX-31
IP:  192.168.1.80</t>
  </si>
  <si>
    <t>Buen día. Se realiza activación de S.O
VM: ECERT-EQX-30
IP:  192.168.1.91
VM: ECERT-EQX-31
IP:  192.168.1.80
VM: ECERT-SFS26
IP:  192.168.1.98
VM: ECERT-SFS27
IP:  192.168.1.99</t>
  </si>
  <si>
    <t>INC000002480194</t>
  </si>
  <si>
    <t>04/12/2023 17:59:53</t>
  </si>
  <si>
    <t>04/12/2023 18:06:13</t>
  </si>
  <si>
    <t>05/12/2023 18:13:54</t>
  </si>
  <si>
    <t>PREVENTIVO: NO
CODIGO DE SERVICIO:
DIRECCION:      
CIUDAD:             
COMUNA:
NOMBRE QUIEN REPORTA:Axel Andrade Llano
TELEFONO QUIEN REPORTA:
NOMBRE CONTACTO EN TERRENO:        56 9 5639 8654
TELEFONO 1 CONTACTO EN TERRENO:
TELEFONO 2 CONTACT</t>
  </si>
  <si>
    <t>FASE RESOLUCIÓN Y RECUPERACIÓN
Se efectúa contacto con cliente: Axel Andrade
Teléfono de contacto: N/A
Acciones realizadas: Vms importadas exitosamente
Solución paliativa o definitiva: Definitva
Acciones de Mejora, Recomendaciones: N/A
Causa Raíz:</t>
  </si>
  <si>
    <t>INC000002480197</t>
  </si>
  <si>
    <t>REQ / Validar licencias Suse</t>
  </si>
  <si>
    <t>04/12/2023 18:15:33</t>
  </si>
  <si>
    <t>04/12/2023 18:20:35</t>
  </si>
  <si>
    <t>05/12/2023 10:26:33</t>
  </si>
  <si>
    <t>Los servidores consultados no se encuentran registrados a SLES.</t>
  </si>
  <si>
    <t>INC000002480205</t>
  </si>
  <si>
    <t>04/12/2023 15:23:36</t>
  </si>
  <si>
    <t>04/12/2023 15:24:28</t>
  </si>
  <si>
    <t>04/12/2023 15:38:57</t>
  </si>
  <si>
    <t>INC000002480209</t>
  </si>
  <si>
    <t>04/12/2023 15:25:44</t>
  </si>
  <si>
    <t>04/12/2023 15:27:14</t>
  </si>
  <si>
    <t>04/12/2023 15:39:56</t>
  </si>
  <si>
    <t>INC000002480213</t>
  </si>
  <si>
    <t>04/12/2023 15:30:00</t>
  </si>
  <si>
    <t>04/12/2023 15:30:01</t>
  </si>
  <si>
    <t>04/12/2023 15:40:30</t>
  </si>
  <si>
    <t>INC000002480238</t>
  </si>
  <si>
    <t>FACTIBILIDAD 78851</t>
  </si>
  <si>
    <t>04/12/2023 16:17:53</t>
  </si>
  <si>
    <t>04/12/2023 16:19:25</t>
  </si>
  <si>
    <t>04/12/2023 16:56:56</t>
  </si>
  <si>
    <t>FORUM</t>
  </si>
  <si>
    <t>INC000002480256</t>
  </si>
  <si>
    <t>04/12/2023 16:42:18</t>
  </si>
  <si>
    <t>04/12/2023 16:43:13</t>
  </si>
  <si>
    <t>04/12/2023 17:00:52</t>
  </si>
  <si>
    <t>INC000002480268</t>
  </si>
  <si>
    <t>FACTIBILIDAD 78993</t>
  </si>
  <si>
    <t>04/12/2023 17:07:03</t>
  </si>
  <si>
    <t>04/12/2023 17:08:14</t>
  </si>
  <si>
    <t>04/12/2023 17:12:30</t>
  </si>
  <si>
    <t>INC000002480311</t>
  </si>
  <si>
    <t>04/12/2023 16:02:43</t>
  </si>
  <si>
    <t>04/12/2023 19:07:07</t>
  </si>
  <si>
    <t>INC000002480372</t>
  </si>
  <si>
    <t>HD/ Plataforma VDC Servicio de respaldo básico - Cliente Brinks</t>
  </si>
  <si>
    <t>04/12/2023 17:01:48</t>
  </si>
  <si>
    <t>04/12/2023 17:04:05</t>
  </si>
  <si>
    <t>05/12/2023 18:14:40</t>
  </si>
  <si>
    <t>PREVENTIVO: NO
CODIGO DE SERVICIO:
DIRECCION:
QUIEN REPORTA: Rodrigo Quiroz Silva
CONTACTO EN TERRENO: +56 9 4110 7479 
PROBLEMA:
REQUERIMIENTO:
Favor derivar consulta al área de operaciones cloud tcct sobre lo siguiente:
Cliente Brinks nos consulta</t>
  </si>
  <si>
    <t>Se responde consulta via correo.</t>
  </si>
  <si>
    <t>INC000002480506</t>
  </si>
  <si>
    <t>REQ/Activación OS</t>
  </si>
  <si>
    <t>04/12/2023 18:26:45</t>
  </si>
  <si>
    <t>04/12/2023 18:31:09</t>
  </si>
  <si>
    <t>GESTION DEL PUESTO DE TRABAJO</t>
  </si>
  <si>
    <t>04/12/2023 20:17:21</t>
  </si>
  <si>
    <t>PREVENTIVO: NO
CODIGO DE SERVICIO:
DIRECCION:
QUIEN REPORTA:
CONTACTO EN TERRENO:
REQUERIMIENTO:
Buenos días, favor su ayuda con la activación de OS del siguiente servidor
VM-ECERT-WSUS
IP:192.168.1.205
EQUIPOS ENERGIZADO/REINICIADO:
HORARIO DE A</t>
  </si>
  <si>
    <t>INC000002480547</t>
  </si>
  <si>
    <t>DESHABILITACION HABILITACION USUARIOS TCCT</t>
  </si>
  <si>
    <t>04/12/2023 23:46:32</t>
  </si>
  <si>
    <t>04/12/2023 23:47:03</t>
  </si>
  <si>
    <t>04/12/2023 23:47:33</t>
  </si>
  <si>
    <t>HABLITACION Y DESHB. DE USER TCCT VPN</t>
  </si>
  <si>
    <t>INC000002480572</t>
  </si>
  <si>
    <t>ACTIVAR LICENCIA</t>
  </si>
  <si>
    <t>05/12/2023 9:19:36</t>
  </si>
  <si>
    <t>05/12/2023 9:20:43</t>
  </si>
  <si>
    <t>05/12/2023 10:38:39</t>
  </si>
  <si>
    <t>activación de OS del siguiente servidor
VM-ECERT-WSUS
IP:192.168.1.205</t>
  </si>
  <si>
    <t>Server activado de acuerdo a lo spolicitado en requerimiento.</t>
  </si>
  <si>
    <t>INC000002480581</t>
  </si>
  <si>
    <t>05/12/2023 9:46:42</t>
  </si>
  <si>
    <t>05/12/2023 9:46:51</t>
  </si>
  <si>
    <t>05/12/2023 10:13:29</t>
  </si>
  <si>
    <t>EMPRESA: Nabiax
CÓDIGO DE SERVICIO: 
DIRECCIÓN:Calle San Martin #50, Santiago Centro, Santiago
NOMBRE DE QUIEN REPORTA: Daniel Rodriguez
TELÉFONO DE QUIEN REPORTA:  5697829 7978
NOMBRE DE CONTACTO EN TERRENO: 
PROBLEMA: Visita de inspección visual
EQUIPO</t>
  </si>
  <si>
    <t>INC000002480588</t>
  </si>
  <si>
    <t>05/12/2023 9:51:46</t>
  </si>
  <si>
    <t>05/12/2023 9:52:35</t>
  </si>
  <si>
    <t>05/12/2023 10:26:12</t>
  </si>
  <si>
    <t>Ronda realizada</t>
  </si>
  <si>
    <t>INC000002480589</t>
  </si>
  <si>
    <t>GESTION DATACENTER/ ACCESOS /GTD - NEXUS</t>
  </si>
  <si>
    <t>05/12/2023 9:55:42</t>
  </si>
  <si>
    <t>05/12/2023 9:55:51</t>
  </si>
  <si>
    <t>05/12/2023 15:03:33</t>
  </si>
  <si>
    <t>EMPRESA: GTD - NEXUS
CÓDIGO DE SERVICIO: 
DIRECCIÓN:AV. Presidente Prieto #226, Paine, Santiago
NOMBRE DE QUIEN REPORTA: Javier Romero
TELÉFONO DE QUIEN REPORTA:  995290524
NOMBRE DE CONTACTO EN TERRENO: 
PROBLEMA: Se requiere accesos en DC Paine para co</t>
  </si>
  <si>
    <t>INC000002480597</t>
  </si>
  <si>
    <t>GESTION DATACENTER/ ACCESOS / TELEFÓNICA CYBERSECURITY &amp; CLOUD TECH CHILE SPA</t>
  </si>
  <si>
    <t>05/12/2023 10:14:50</t>
  </si>
  <si>
    <t>05/12/2023 10:14:55</t>
  </si>
  <si>
    <t>05/12/2023 10:23:34</t>
  </si>
  <si>
    <t>EMPRESA: TELEFÓNICA CYBERSECURITY &amp; CLOUD TECH CHILE SPA     
CÓDIGO DE SERVICIO: 
DIRECCIÓN:Calle San Martin #50, Santiago Centro, Santiago
NOMBRE DE QUIEN REPORTA: Michael Hernan Gonzalez Olivares
TELÉFONO DE QUIEN REPORTA:  56992435694
NOMBRE DE CONTA</t>
  </si>
  <si>
    <t>INC000002480606</t>
  </si>
  <si>
    <t>04/12/2023 18:23:51</t>
  </si>
  <si>
    <t>04/12/2023 18:27:18</t>
  </si>
  <si>
    <t>05/12/2023 9:31:36</t>
  </si>
  <si>
    <t>ACCESOS OK</t>
  </si>
  <si>
    <t>INC000002480623</t>
  </si>
  <si>
    <t>RONDA SALAS TÉCNICAS</t>
  </si>
  <si>
    <t>04/12/2023 20:08:38</t>
  </si>
  <si>
    <t>04/12/2023 20:10:06</t>
  </si>
  <si>
    <t>04/12/2023 20:18:31</t>
  </si>
  <si>
    <t>INC000002480628</t>
  </si>
  <si>
    <t>REQ / Redes inalcanzables a través de la VPN</t>
  </si>
  <si>
    <t>04/12/2023 21:49:52</t>
  </si>
  <si>
    <t>04/12/2023 21:53:29</t>
  </si>
  <si>
    <t>05/12/2023 10:48:44</t>
  </si>
  <si>
    <t>PREVENTIVO:
CODIGO DE SERVICIO: NO
DIRECCION:      
CIUDAD:             
COMUNA:
NOMBRE QUIEN REPORTA: Roberto Loyola
TELEFONO QUIEN REPORTA: +56 9 3459 8891
NOMBRE CONTACTO EN TERRENO:        
TELEFONO 1 CONTACTO EN TERRENO:
TELEFONO 2 CONTACTO</t>
  </si>
  <si>
    <t>Se elimina antiguo tunel VPN con mikrotik debido a migracion a FlexWAN de cliente, y se anuncian las redes a la MPLS para recuperar la conectividad VPN</t>
  </si>
  <si>
    <t>INC000002480689</t>
  </si>
  <si>
    <t>HD/Importación vm VDC CPECH</t>
  </si>
  <si>
    <t>05/12/2023 9:24:58</t>
  </si>
  <si>
    <t>05/12/2023 9:28:42</t>
  </si>
  <si>
    <t>05/12/2023 22:11:04</t>
  </si>
  <si>
    <t>PREVENTIVO: NO
CODIGO DE SERVICIO: NN
DIRECCION:  
QUIEN REPORTA:  Axel Andrade Llano Tel. +56 9 5639 8654 | axel.andrade@telefonica.com
CONTACTO EN TERRENO:  
PROBLEMA: 
REQUERIMIENTO:Se necesita que las siguiente vm puedan ser importadas a Cloud VDC CP</t>
  </si>
  <si>
    <t>Se efectúa contacto con cliente: Axel Andrade
Teléfono de contacto: Via correo
Acciones realizadas: Se importan maquinas virtuales segun lo solicitado
Acciones de Mejora, Recomendaciones: N/A
Causa Raíz: N/A</t>
  </si>
  <si>
    <t>INC000002480698</t>
  </si>
  <si>
    <t>05/12/2023 9:58:19</t>
  </si>
  <si>
    <t>05/12/2023 10:02:41</t>
  </si>
  <si>
    <t>05/12/2023 10:17:16</t>
  </si>
  <si>
    <t>EMPRESA: TELEFONICA EMPRESAS DE CHILE SA
CÓDIGO DE SERVICIO: 
DIRECCIÓN
NOMBRE DE QUIEN REPORTA: Deiby Santoyo
TELÉFONO DE QUIEN REPORTA: 56992214664
NOMBRE DE CONTACTO EN TERRENO: 
REQUERIMIENTO:
Cambio de Bateria Controladora Raid
EQUIPOS ENERGIZADO/RE</t>
  </si>
  <si>
    <t>INC000002480703</t>
  </si>
  <si>
    <t>05/12/2023 10:10:48</t>
  </si>
  <si>
    <t>05/12/2023 10:11:49</t>
  </si>
  <si>
    <t>05/12/2023 12:34:28</t>
  </si>
  <si>
    <t>EMPRESA: TELEFONICA CYBERSECURITY TECH CHILE SPA
CÓDIGO DE SERVICIO: 
DIRECCIÓN
NOMBRE DE QUIEN REPORTA: Michael Gonzalez Olivares
TELÉFONO DE QUIEN REPORTA: 56992435694
NOMBRE DE CONTACTO EN TERRENO: 
REQUERIMIENTO:
Cambio de Cintas en ambas Librerias d</t>
  </si>
  <si>
    <t>INC000002480803</t>
  </si>
  <si>
    <t>fiprdu01 - srv_mhc01_vm TICKET AUTOMATICO</t>
  </si>
  <si>
    <t>04/12/2023 21:48:24</t>
  </si>
  <si>
    <t>05/12/2023 8:15:36</t>
  </si>
  <si>
    <t>PREVENTIVO=SI
CODIGO DE SERVICIO=SRV_MHC01_VM
DIRECCION=
CIUDAD=
COMUNA LOCAL=
REGION=
QUIEN REPORTA=Ticket automático
CONTACTO EN TERRENO=
PROBLEMA=High RAM Usage Alert for Node FIPRDU01 - SRV_MHC01_VM
REQUERIMIENTO=
EQUIPOS ENERGIZADO O REINICIADO=
HOR</t>
  </si>
  <si>
    <t>INC000002480809</t>
  </si>
  <si>
    <t>04/12/2023 19:42:50</t>
  </si>
  <si>
    <t>04/12/2023 19:45:39</t>
  </si>
  <si>
    <t>04/12/2023 19:56:25</t>
  </si>
  <si>
    <t>EMPRESA: BANCO SANTANDER CHILE
CÓDIGO DE SERVICIO: 
DIRECCIÓN: Av. Apoquindo #7071, Las Condes, Santiago
NOMBRE DE QUIEN REPORTA:Christian Tapia
TELÉFONO DE QUIEN REPORTA: 56981568202
NOMBRE DE CONTACTO EN TERRENO: 
REQUERIMIENTO: visita inspectiva, proy</t>
  </si>
  <si>
    <t>INC000002480811</t>
  </si>
  <si>
    <t>04/12/2023 20:00:11</t>
  </si>
  <si>
    <t>04/12/2023 20:02:10</t>
  </si>
  <si>
    <t>05/12/2023 5:59:44</t>
  </si>
  <si>
    <t>EMPRESA: HUAWEI CHILE S A
CÓDIGO DE SERVICIO: 
DIRECCIÓN: AV. Presidente Prieto #226, Paine, Santiago
NOMBRE DE QUIEN REPORTA:Eddy Rincón
TELÉFONO DE QUIEN REPORTA: 56989046894
NOMBRE DE CONTACTO EN TERRENO: 
REQUERIMIENTO: Inspección Activos Huawei
EQUI</t>
  </si>
  <si>
    <t>INC000002480813</t>
  </si>
  <si>
    <t>04/12/2023 20:41:33</t>
  </si>
  <si>
    <t>04/12/2023 20:43:47</t>
  </si>
  <si>
    <t>04/12/2023 22:49:06</t>
  </si>
  <si>
    <t>INC000002480817</t>
  </si>
  <si>
    <t>REQ / SOC / Reseteo password</t>
  </si>
  <si>
    <t>04/12/2023 21:15:44</t>
  </si>
  <si>
    <t>04/12/2023 21:16:56</t>
  </si>
  <si>
    <t>05/12/2023 10:32:18</t>
  </si>
  <si>
    <t>PREVENTIVO: NO
CODIGO DE SERVICIO:
DIRECCION:      
CIUDAD:             
COMUNA:
NOMBRE QUIEN REPORTA: Marcelo Gutierrez Silva
TELEFONO QUIEN REPORTA: +56 9 53884948
NOMBRE CONTACTO EN TERRENO:        
TELEFONO 1 CONTACTO EN TERRENO:
TELEFONO 2 CONTACTO</t>
  </si>
  <si>
    <t>Password reiniciada. validada por usuario SOC</t>
  </si>
  <si>
    <t>INC000002480826</t>
  </si>
  <si>
    <t>SUPERVISION Retiro Fortigate y movimiento PaloAlto</t>
  </si>
  <si>
    <t>05/12/2023 4:19:27</t>
  </si>
  <si>
    <t>05/12/2023 4:22:17</t>
  </si>
  <si>
    <t>05/12/2023 4:24:54</t>
  </si>
  <si>
    <t>INC000002480828</t>
  </si>
  <si>
    <t>SUPERVISION Conexión de cableado, configuración y medición en ROADM / DXC</t>
  </si>
  <si>
    <t>05/12/2023 4:31:15</t>
  </si>
  <si>
    <t>05/12/2023 4:32:34</t>
  </si>
  <si>
    <t>05/12/2023 4:34:53</t>
  </si>
  <si>
    <t>INC000002480831</t>
  </si>
  <si>
    <t>SUPERVISION Ingreso y rackeo Servidores</t>
  </si>
  <si>
    <t>05/12/2023 4:43:02</t>
  </si>
  <si>
    <t>05/12/2023 4:44:16</t>
  </si>
  <si>
    <t>05/12/2023 4:47:00</t>
  </si>
  <si>
    <t>INC000002480833</t>
  </si>
  <si>
    <t>05/12/2023 4:58:24</t>
  </si>
  <si>
    <t>05/12/2023 4:59:58</t>
  </si>
  <si>
    <t>05/12/2023 5:01:51</t>
  </si>
  <si>
    <t>INC000002480835</t>
  </si>
  <si>
    <t>05/12/2023 5:02:46</t>
  </si>
  <si>
    <t>05/12/2023 5:03:52</t>
  </si>
  <si>
    <t>05/12/2023 5:05:15</t>
  </si>
  <si>
    <t>INC000002480837</t>
  </si>
  <si>
    <t>SUPERVISION Reemplazo de disco con falla en HITACHI E990 (en caliente)</t>
  </si>
  <si>
    <t>05/12/2023 5:06:16</t>
  </si>
  <si>
    <t>05/12/2023 5:07:24</t>
  </si>
  <si>
    <t>05/12/2023 5:08:57</t>
  </si>
  <si>
    <t>INC000002480839</t>
  </si>
  <si>
    <t>SUPERVISION Se requiere accesos conectar cruzada optica en Rack de ORIGEN:  DMKB.03</t>
  </si>
  <si>
    <t>05/12/2023 5:47:36</t>
  </si>
  <si>
    <t>05/12/2023 5:49:58</t>
  </si>
  <si>
    <t>05/12/2023 5:52:06</t>
  </si>
  <si>
    <t>SUPERVISION Se requiere accesos en DC Paine para conectar cruzada optica en Rack de ORIGEN: Sala DMARK B DMKB.03 ODF GTD posiciones 7 y 8 (Conector LC/UPC), cruzada optica ya instalada en trabajo anterior</t>
  </si>
  <si>
    <t>INC000002480842</t>
  </si>
  <si>
    <t>05/12/2023 6:08:42</t>
  </si>
  <si>
    <t>05/12/2023 6:11:00</t>
  </si>
  <si>
    <t>05/12/2023 6:14:10</t>
  </si>
  <si>
    <t>INC000002480852</t>
  </si>
  <si>
    <t>GAMA/ Alerta Vcenter</t>
  </si>
  <si>
    <t>05/12/2023 8:23:51</t>
  </si>
  <si>
    <t>05/12/2023 8:28:43</t>
  </si>
  <si>
    <t>07/12/2023 10:33:36</t>
  </si>
  <si>
    <t>07/12/2023 23:50:00</t>
  </si>
  <si>
    <t>PREVENTIVO: NO
CODIGO DE SERVICIO: vCenter
DIRECCION:
QUIEN REPORTA: Pablo Morandi M.- +56 9 6200 9867
CONTACTO EN TERRENO: Pablo Morandi M.- +56 9 6200 9867
PROBLEMA:
REQUERIMIENTO:
Estimados Gama nos pueden indicar por favor a que corresponde la sigui</t>
  </si>
  <si>
    <t>FASE RESOLUCIÓN Y RECUPERACIÓN
Se efectúa contacto con cliente: Pablo Morandi
Teléfono de contacto:
Acciones realizadas: Se revisan regals de firewall que impedian el respaldo.
Solución paliativa o definitiva: Definitiva
Acciones de Mejora, Recomend</t>
  </si>
  <si>
    <t>INC000002480883</t>
  </si>
  <si>
    <t>GAMA / Requerimiento Revisión Caída de Servicios IPCHILE</t>
  </si>
  <si>
    <t>05/12/2023 9:20:10</t>
  </si>
  <si>
    <t>05/12/2023 9:22:55</t>
  </si>
  <si>
    <t>07/12/2023 10:32:42</t>
  </si>
  <si>
    <t>PREVENTIVO: NO
CODIGO DE SERVICIO:
DIRECCION:
QUIEN REPORTA: Juan Carlos Dupuy
CONTACTO EN TERRENO: +56 979778332
PROBLEMA:
REQUERIMIENTO:
durante la madrugada se presentaron caídas de múltiples servicios WEB, solicito su revisión.
Esto se presento</t>
  </si>
  <si>
    <t>Cliente acusa recibo ok, se cierra ticket.</t>
  </si>
  <si>
    <t>INC000002481168</t>
  </si>
  <si>
    <t>Checklist diario Clientes 05.12.23</t>
  </si>
  <si>
    <t>05/12/2023 7:49:16</t>
  </si>
  <si>
    <t>05/12/2023 7:50:39</t>
  </si>
  <si>
    <t>05/12/2023 7:51:02</t>
  </si>
  <si>
    <t>INC000002481183</t>
  </si>
  <si>
    <t>HD | Error proceso AF mensual</t>
  </si>
  <si>
    <t>05/12/2023 8:22:09</t>
  </si>
  <si>
    <t>05/12/2023 8:26:36</t>
  </si>
  <si>
    <t>05/12/2023 14:03:49</t>
  </si>
  <si>
    <t>PREVENTIVO: NO
CODIGO DE SERVICIO:
DIRECCION:
QUIEN REPORTA:  Freddy Cortés Díaz - 
CONTACTO EN TERRENO:
PROBLEMA:
REQUERIMIENTO: 
No encuentro error en la configuración, ni un dato maestro que estuviera malo.
Investigando encontré esta nota 2793569 qu</t>
  </si>
  <si>
    <t>Se revisa nota SAP y no es aplicable a la versión del sistema actual, ya que es la versión mínima recomendada. Se le recomienda a cliente que valide si aparece aplicada la solución entregada</t>
  </si>
  <si>
    <t>INC000002481189</t>
  </si>
  <si>
    <t>05/12/2023 8:26:40</t>
  </si>
  <si>
    <t>05/12/2023 8:27:08</t>
  </si>
  <si>
    <t>05/12/2023 9:10:37</t>
  </si>
  <si>
    <t>INC000002481191</t>
  </si>
  <si>
    <t>05/12/2023 8:27:23</t>
  </si>
  <si>
    <t>05/12/2023 8:27:47</t>
  </si>
  <si>
    <t>05/12/2023 9:11:00</t>
  </si>
  <si>
    <t>INC000002481199</t>
  </si>
  <si>
    <t>05/12/2023 8:35:32</t>
  </si>
  <si>
    <t>05/12/2023 8:36:42</t>
  </si>
  <si>
    <t>05/12/2023 8:57:08</t>
  </si>
  <si>
    <t>INC000002481208</t>
  </si>
  <si>
    <t>REALIZAR TOMA DE ALARMAS DE CLIENTE SALA CARRIER</t>
  </si>
  <si>
    <t>05/12/2023 8:43:08</t>
  </si>
  <si>
    <t>05/12/2023 8:49:18</t>
  </si>
  <si>
    <t>05/12/2023 9:26:24</t>
  </si>
  <si>
    <t>INC000002481250</t>
  </si>
  <si>
    <t>GAMA|  Restauracion archivo storegabi</t>
  </si>
  <si>
    <t>05/12/2023 9:34:51</t>
  </si>
  <si>
    <t>05/12/2023 9:39:07</t>
  </si>
  <si>
    <t>06/12/2023 18:07:05</t>
  </si>
  <si>
    <t>PREVENTIVO: NO
CODIGO DE SERVICIO: CL01STORAGEBI
DIRECCION:
QUIEN REPORTA: Patricio Morales
CONTACTO EN TERRENO:Patricio Morales
PROBLEMA:
REQUERIMIENTO:
Se solicita restaurar el siguiente archivo dl servidor CL01STORAGEBI
Server: CL01STORAGEBI.ahumada.</t>
  </si>
  <si>
    <t>INC000002481312</t>
  </si>
  <si>
    <t>REQ/Modificación cuentas VPN</t>
  </si>
  <si>
    <t>05/12/2023 10:18:14</t>
  </si>
  <si>
    <t>05/12/2023 10:23:05</t>
  </si>
  <si>
    <t>06/12/2023 14:06:20</t>
  </si>
  <si>
    <t>PREVENTIVO: NO
CODIGO DE SERVICIO: 
DIRECCION:
QUIEN REPORTA:
CONTACTO EN TERRENO:
REQUERIMIENTO:
Junto con saludar, solicito su ayuda para realizar las siguientes actividades:
    Cambio de nombre de cuenta ext_riturrieta por riturrieta (mantener</t>
  </si>
  <si>
    <t>INC000002481318</t>
  </si>
  <si>
    <t>REQ/Importar a VDC de CLIENTE CPECH vm restauradas</t>
  </si>
  <si>
    <t>05/12/2023 10:26:14</t>
  </si>
  <si>
    <t>05/12/2023 10:30:34</t>
  </si>
  <si>
    <t>05/12/2023 12:21:55</t>
  </si>
  <si>
    <t>PREVENTIVO: NO
CODIGO DE SERVICIO:
DIRECCION:
QUIEN REPORTA:
CONTACTO EN TERRENO:
REQUERIMIENTO:
Se necesita importar a VDC de cliente CPECH las siguientes VM que fueron ya recuperadas en el vcenter las vm se restauraron sin interfaces y apagada, favo</t>
  </si>
  <si>
    <t>Se efectúa contacto con cliente: N/A
Teléfono de contacto: N/A
Acciones realizadas: Se importan las maquinas solicitadas al VDC
Solución paliativa o definitiva: Se importan las maquinas solicitadas al VDC
Acciones de Mejora, Recomendaciones: N/A
Causa Ra</t>
  </si>
  <si>
    <t>INC000002481343</t>
  </si>
  <si>
    <t>Reporte mensual facturación GW</t>
  </si>
  <si>
    <t>05/12/2023 10:38:52</t>
  </si>
  <si>
    <t>05/12/2023 10:42:05</t>
  </si>
  <si>
    <t>05/12/2023 17:42:09</t>
  </si>
  <si>
    <t>INC000002481403</t>
  </si>
  <si>
    <t>05/12/2023 11:31:46</t>
  </si>
  <si>
    <t>05/12/2023 12:58:01</t>
  </si>
  <si>
    <t>INC000002481412</t>
  </si>
  <si>
    <t>manos remotas debido a problema con equipo Dell r63 UR 35, 34</t>
  </si>
  <si>
    <t>05/12/2023 10:29:58</t>
  </si>
  <si>
    <t>05/12/2023 10:32:05</t>
  </si>
  <si>
    <t>05/12/2023 11:58:13</t>
  </si>
  <si>
    <t>Favor ayuda con manos remotas debido a problema con equipo Dell r63 UR 35, 34
Necesito desconectarlo de la energía, por unos minutos y llamarme para validar si puedo ingresar a equipos</t>
  </si>
  <si>
    <t>INC000002481431</t>
  </si>
  <si>
    <t>05/12/2023 11:12:16</t>
  </si>
  <si>
    <t>05/12/2023 11:27:09</t>
  </si>
  <si>
    <t>06/12/2023 15:04:09</t>
  </si>
  <si>
    <t>PREVENTIVO: NO
CODIGO DE SERVICIO:  NN
DIRECCION: 
QUIEN REPORTA:Cristian Cuevas Mobile +569 72840348
CONTACTO EN TERRENO: cristian.cuevas@telefonica.com 972840348
PROBLEMA:
REQUERIMIENTO:
Buenos dias, Favor su apoyo generando ticket para abrir los sig</t>
  </si>
  <si>
    <t>Se agregan puertos solicitados.</t>
  </si>
  <si>
    <t>INC000002481451</t>
  </si>
  <si>
    <t>05/12/2023 11:59:55</t>
  </si>
  <si>
    <t>05/12/2023 12:01:31</t>
  </si>
  <si>
    <t>05/12/2023 12:22:23</t>
  </si>
  <si>
    <t>EMPRESA: IDOM INGENIERIA Y CONSULTORIA S.A. AGENCIA EN CHILE
CÓDIGO DE SERVICIO: 
DIRECCIÓN: Av. Apoquindo #7071, Las Condes, Santiago
NOMBRE DE QUIEN REPORTA: Eduardo Farías (Nextstream/Nabiax)
TELÉFONO DE QUIEN REPORTA: 992982563
NOMBRE DE CONTACTO EN</t>
  </si>
  <si>
    <t>INC000002481460</t>
  </si>
  <si>
    <t>05/12/2023 12:13:58</t>
  </si>
  <si>
    <t>05/12/2023 12:15:07</t>
  </si>
  <si>
    <t>05/12/2023 14:49:26</t>
  </si>
  <si>
    <t>EMPRESA: CENTRO DE COMPENSACION AUTOMATIZADO S A
CÓDIGO DE SERVICIO: 
DIRECCIÓN
NOMBRE DE QUIEN REPORTA: Mario Ruiz
TELÉFONO DE QUIEN REPORTA: 983200696
NOMBRE DE CONTACTO EN TERRENO: 
REQUERIMIENTO:
Se requiere acceder a rack DB31-32 para solventar una</t>
  </si>
  <si>
    <t>INC000002481464</t>
  </si>
  <si>
    <t>05/12/2023 12:24:49</t>
  </si>
  <si>
    <t>05/12/2023 12:26:02</t>
  </si>
  <si>
    <t>05/12/2023 13:20:33</t>
  </si>
  <si>
    <t>EMPRESA: TELEFONICA EMPRESAS DE CHILE SA
CÓDIGO DE SERVICIO: 
DIRECCIÓN: AV. Presidente Prieto #226, Paine, Santiago
NOMBRE DE QUIEN REPORTA: Arnaldo Andrade
TELÉFONO DE QUIEN REPORTA:   +56 2 25774418 
NOMBRE DE CONTACTO EN TERRENO: 
REQUERIMIENTO: "Sol</t>
  </si>
  <si>
    <t>INC000002481467</t>
  </si>
  <si>
    <t>05/12/2023 12:30:00</t>
  </si>
  <si>
    <t>05/12/2023 12:31:30</t>
  </si>
  <si>
    <t>05/12/2023 13:29:49</t>
  </si>
  <si>
    <t>EMPRESA: EMPRESA NACIONAL DE CERTIFICACIONES
CÓDIGO DE SERVICIO: 
DIRECCIÓN
NOMBRE DE QUIEN REPORTA: Ignacio Vasquez
TELÉFONO DE QUIEN REPORTA: +56 9 93526526
NOMBRE DE CONTACTO EN TERRENO: 
REQUERIMIENTO:
Retiro de equipo HSM
EQUIPOS ENERGIZADO/REINICIA</t>
  </si>
  <si>
    <t>INC000002481469</t>
  </si>
  <si>
    <t>05/12/2023 12:33:29</t>
  </si>
  <si>
    <t>05/12/2023 12:35:13</t>
  </si>
  <si>
    <t>05/12/2023 13:26:32</t>
  </si>
  <si>
    <t>EMPRESA: IDOM INGENIERIA Y CONSULTORIA S.A. AGENCIA EN CHILE
CÓDIGO DE SERVICIO: 
DIRECCIÓN: Av. Apoquindo #7071, Las Condes, Santiago
NOMBRE DE QUIEN REPORTA: Eduardo Farías (Nextstream/Nabiax)
TELÉFONO DE QUIEN REPORTA:992982563   
NOMBRE DE CONTACTO E</t>
  </si>
  <si>
    <t>INC000002481489</t>
  </si>
  <si>
    <t>05/12/2023 13:06:38</t>
  </si>
  <si>
    <t>05/12/2023 13:08:02</t>
  </si>
  <si>
    <t>05/12/2023 13:34:09</t>
  </si>
  <si>
    <t>INC000002481538</t>
  </si>
  <si>
    <t>05/12/2023 11:36:18</t>
  </si>
  <si>
    <t>05/12/2023 11:36:19</t>
  </si>
  <si>
    <t>05/12/2023 12:26:06</t>
  </si>
  <si>
    <t>EMPRESA: TELEFONICA EMPRESAS DE CHILE SA
CÓDIGO DE SERVICIO: 
DIRECCIÓN:AV. Presidente Prieto #226, Paine, Santiago
NOMBRE DE QUIEN REPORTA: Jorge Pozo P.
TELÉFONO DE QUIEN REPORTA:  
NOMBRE DE CONTACTO EN TERRENO: 
PROBLEMA: Conexión de cableado existen</t>
  </si>
  <si>
    <t>INC000002481544</t>
  </si>
  <si>
    <t>05/12/2023 11:48:38</t>
  </si>
  <si>
    <t>05/12/2023 11:49:03</t>
  </si>
  <si>
    <t>05/12/2023 15:31:58</t>
  </si>
  <si>
    <t>EMPRESA: CENTRO DE COMPENSACION AUTOMATIZADO S A
CÓDIGO DE SERVICIO: 
DIRECCIÓN:AV. Presidente Prieto #226, Paine, Santiago
NOMBRE DE QUIEN REPORTA: José Cartes M
TELÉFONO DE QUIEN REPORTA:  939363411
NOMBRE DE CONTACTO EN TERRENO: 
PROBLEMA: Movimiento</t>
  </si>
  <si>
    <t>INC000002481547</t>
  </si>
  <si>
    <t>05/12/2023 11:55:40</t>
  </si>
  <si>
    <t>05/12/2023 11:56:15</t>
  </si>
  <si>
    <t>05/12/2023 12:35:11</t>
  </si>
  <si>
    <t>INC000002481550</t>
  </si>
  <si>
    <t>05/12/2023 11:56:53</t>
  </si>
  <si>
    <t>05/12/2023 11:57:22</t>
  </si>
  <si>
    <t>05/12/2023 12:35:30</t>
  </si>
  <si>
    <t>INC000002481554</t>
  </si>
  <si>
    <t>SUPERVISION CAMBIO DE FUENTE DE PODER</t>
  </si>
  <si>
    <t>05/12/2023 11:59:31</t>
  </si>
  <si>
    <t>05/12/2023 12:00:34</t>
  </si>
  <si>
    <t>05/12/2023 12:02:04</t>
  </si>
  <si>
    <t>INC000002481629</t>
  </si>
  <si>
    <t>05/12/2023 12:03:34</t>
  </si>
  <si>
    <t>05/12/2023 12:04:40</t>
  </si>
  <si>
    <t>05/12/2023 13:00:02</t>
  </si>
  <si>
    <t>INC000002481689</t>
  </si>
  <si>
    <t>05/12/2023 15:29:37</t>
  </si>
  <si>
    <t>05/12/2023 15:32:49</t>
  </si>
  <si>
    <t>05/12/2023 15:40:29</t>
  </si>
  <si>
    <t>INC000002481742</t>
  </si>
  <si>
    <t>RENTOKIL INITIAL CHILE SPA</t>
  </si>
  <si>
    <t>REQ /  Asignación de Ips PVLAN / Help Desk</t>
  </si>
  <si>
    <t>05/12/2023 12:11:30</t>
  </si>
  <si>
    <t>05/12/2023 12:13:44</t>
  </si>
  <si>
    <t>05/12/2023 18:14:05</t>
  </si>
  <si>
    <t>PREVENTIVO:
CODIGO DE SERVICIO: Asignación_Ips_PVLAN
DIRECCION:      
CIUDAD:             
COMUNA:
NOMBRE QUIEN REPORTA:  Jorge Romero Romero
TELEFONO QUIEN REPORTA: +56 9 5382 2565
NOMBRE CONTACTO EN TERRENO:        Jorge Romero Romero
TELEFONO 1</t>
  </si>
  <si>
    <t>Se asignan las ips pvlan:
FRANCO - 10.68.136.80
TEST-FRANCO - 10.68.136.81
KAZA - 10.68.136.82
NAVI - 10.68.136.83</t>
  </si>
  <si>
    <t>INC000002481746</t>
  </si>
  <si>
    <t>REQ / [CCS] CAMBIO DE CREDENCIALES EN SERVIDORES LINUX | DICIEMBRE 2023</t>
  </si>
  <si>
    <t>05/12/2023 12:35:04</t>
  </si>
  <si>
    <t>05/12/2023 12:45:47</t>
  </si>
  <si>
    <t>06/12/2023 16:58:09</t>
  </si>
  <si>
    <t>PREVENTIVO: NO
CODIGO DE SERVICIO: NN...
DIRECCION:      
CIUDAD:             
COMUNA:
NOMBRE QUIEN REPORTA: Fabián Aguilar
TELEFONO QUIEN REPORTA: 56 9 7128 9709
NOMBRE CONTACTO EN TERRENO:        
TELEFONO 1 CONTACTO EN TERRENO:
TELEFONO 2 CON</t>
  </si>
  <si>
    <t>INC000002481820</t>
  </si>
  <si>
    <t>REQ / C-19872300193 // FUND INSTITUTO PROFESIONAL DUOC UC // Credenciales al VDC</t>
  </si>
  <si>
    <t>05/12/2023 13:07:05</t>
  </si>
  <si>
    <t>05/12/2023 13:10:43</t>
  </si>
  <si>
    <t>05/12/2023 18:29:34</t>
  </si>
  <si>
    <t>PREVENTIVO: NO
CODIGO DE SERVICIO: NN...
DIRECCION:      
CIUDAD:             
COMUNA:
NOMBRE QUIEN REPORTA:Andres Gudiño
TELEFONO QUIEN REPORTA:
NOMBRE CONTACTO EN TERRENO:        
TELEFONO 1 CONTACTO EN TERRENO:
TELEFONO 2 CONTACTO EN TERREN</t>
  </si>
  <si>
    <t>Se efectúa contacto con cliente:N/A 
Teléfono de contacto: N/A 
Acciones realizadas: Se Crean nuevos usuarios solo lectura ,para ingreso a VDC
Solución paliativa o definitiva: Usuario creado correctamente.
Acciones de Mejora, Recomendaciones:
Causa Raíz:</t>
  </si>
  <si>
    <t>INC000002481822</t>
  </si>
  <si>
    <t>Configuración ntp soc-splunk-sh-01 y soc-splunk-sh-02</t>
  </si>
  <si>
    <t>05/12/2023 13:06:39</t>
  </si>
  <si>
    <t>05/12/2023 13:29:47</t>
  </si>
  <si>
    <t>Se debe configurar ntp para soc-splunk-sh-01 y soc-splunk-sh-02</t>
  </si>
  <si>
    <t>Se configura ntp contra shoa por problemas al configurarlo internamente.
Se valida operatividad de servicio.
SOC-SPLUNK-SH01 | CHANGED | rc=0 &gt;&gt;
      Local time: mar 2023-12-05 13:30:17 -03
  Universal time: mar 2023-12-05 16:30:17 UTC
        RTC tim</t>
  </si>
  <si>
    <t>INC000002481826</t>
  </si>
  <si>
    <t>prod-ar-apirest03 TICKET AUTOMATICO</t>
  </si>
  <si>
    <t>05/12/2023 13:08:55</t>
  </si>
  <si>
    <t>05/12/2023 16:15:56</t>
  </si>
  <si>
    <t>PREVENTIVO=SI
CODIGO DE SERVICIO=prod-ar-apirest03
DIRECCION=DC
CIUDAD=SANTIAGO
COMUNA LOCAL=
REGION=REGIÓN METROPOLITANA DE SANTIAGO
QUIEN REPORTA=Ticket automático
CONTACTO EN TERRENO=
PROBLEMA=High RAM Usage Alert for Node RMDY - prod_ar_apirest03
REQ</t>
  </si>
  <si>
    <t>Se revisa el servidor alarmado, encontrando que los procesos con más consumo de ram corresponden a Java.
No se ven problemas de rendimiento producidos por la alarma reportada.</t>
  </si>
  <si>
    <t>INC000002481828</t>
  </si>
  <si>
    <t>REQ/Pvlan apq H1</t>
  </si>
  <si>
    <t>05/12/2023 13:10:04</t>
  </si>
  <si>
    <t>05/12/2023 13:16:01</t>
  </si>
  <si>
    <t>07/12/2023 17:44:04</t>
  </si>
  <si>
    <t>PREVENTIVO: NO
CODIGO DE SERVICIO: 
DIRECCION:
QUIEN REPORTA:
CONTACTO EN TERRENO:
REQUERIMIENTO:
Buenas tardes, favor incorpore formulario de PVLAN
Mesa, crear ticket a nombre de Telefonica Global y derivar a Controller
No aplica código de ser</t>
  </si>
  <si>
    <t>INC000002481886</t>
  </si>
  <si>
    <t>05/12/2023 14:08:32</t>
  </si>
  <si>
    <t>05/12/2023 15:42:34</t>
  </si>
  <si>
    <t>INC000002481934</t>
  </si>
  <si>
    <t>05/12/2023 14:23:58</t>
  </si>
  <si>
    <t>05/12/2023 14:24:59</t>
  </si>
  <si>
    <t>05/12/2023 14:27:29</t>
  </si>
  <si>
    <t>INC000002481961</t>
  </si>
  <si>
    <t>05/12/2023 15:41:25</t>
  </si>
  <si>
    <t>05/12/2023 15:41:50</t>
  </si>
  <si>
    <t>05/12/2023 16:29:53</t>
  </si>
  <si>
    <t>INC000002481962</t>
  </si>
  <si>
    <t>05/12/2023 15:42:05</t>
  </si>
  <si>
    <t>05/12/2023 15:42:31</t>
  </si>
  <si>
    <t>05/12/2023 16:29:22</t>
  </si>
  <si>
    <t>INC000002481971</t>
  </si>
  <si>
    <t>MASISA S.A. 1</t>
  </si>
  <si>
    <t>05/12/2023 16:57:20</t>
  </si>
  <si>
    <t>05/12/2023 16:59:56</t>
  </si>
  <si>
    <t>05/12/2023 17:27:48</t>
  </si>
  <si>
    <t>EMPRESA: MASISA
CÓDIGO DE SERVICIO: 
DIRECCIÓN:Calle San Martin #50, Santiago Centro, Santiago
NOMBRE DE QUIEN REPORTA: Claudina Tardon
TELÉFONO DE QUIEN REPORTA:  56 9 57503585
NOMBRE DE CONTACTO EN TERRENO: 
PROBLEMA: revision de cruzada cliente MASISA</t>
  </si>
  <si>
    <t>INC000002481973</t>
  </si>
  <si>
    <t>05/12/2023 17:16:45</t>
  </si>
  <si>
    <t>05/12/2023 17:17:05</t>
  </si>
  <si>
    <t>05/12/2023 17:28:53</t>
  </si>
  <si>
    <t>EMPRESA: 
CÓDIGO DE SERVICIO: MASISA
DIRECCIÓN:Calle San Martin #50, Santiago Centro, Santiago
NOMBRE DE QUIEN REPORTA: Eddy Espejo
TELÉFONO DE QUIEN REPORTA: 56957084150 
NOMBRE DE CONTACTO EN TERRENO: 
PROBLEMA: REVISION DE CRUZADA CLIENTE MASISA
EQUIP</t>
  </si>
  <si>
    <t>INC000002481987</t>
  </si>
  <si>
    <t>05/12/2023 17:48:39</t>
  </si>
  <si>
    <t>05/12/2023 17:50:16</t>
  </si>
  <si>
    <t>05/12/2023 18:42:46</t>
  </si>
  <si>
    <t>INC000002481992</t>
  </si>
  <si>
    <t>05/12/2023 17:58:08</t>
  </si>
  <si>
    <t>05/12/2023 17:59:23</t>
  </si>
  <si>
    <t>05/12/2023 18:09:34</t>
  </si>
  <si>
    <t>INC000002481995</t>
  </si>
  <si>
    <t>RQ | DUOC | Solicitud homologación BD</t>
  </si>
  <si>
    <t>05/12/2023 17:59:49</t>
  </si>
  <si>
    <t>05/12/2023 18:01:49</t>
  </si>
  <si>
    <t>05/12/2023 19:49:18</t>
  </si>
  <si>
    <t>PREVENTIVO: NO
CODIGO DE SERVICIO:
DIRECCION:
QUIEN REPORTA:
CONTACTO EN TERRENO:
PROBLEMA:
REQUERIMIENTO:
EQUIPOS ENERGIZADO/REINICIADO:
HORARIO DE ATENCION:
OBSERVACION:
ANI:
MARCA CENTRAL TELEFONICA: 
EMPRESA:
RUT:
CORREO: 
COORDENADAS:
De: Patrici</t>
  </si>
  <si>
    <t>Se realiza la homologación solicitada desde prd a qas.</t>
  </si>
  <si>
    <t>INC000002482006</t>
  </si>
  <si>
    <t>05/12/2023 13:56:07</t>
  </si>
  <si>
    <t>05/12/2023 13:57:14</t>
  </si>
  <si>
    <t>05/12/2023 15:28:06</t>
  </si>
  <si>
    <t>EMPRESA: FORUM SERVICIOS FINANCIEROS SA
CÓDIGO DE SERVICIO: 
DIRECCIÓN
NOMBRE DE QUIEN REPORTA: Roxana Jara 
TELÉFONO DE QUIEN REPORTA: 9 94372663
NOMBRE DE CONTACTO EN TERRENO: 
REQUERIMIENTO:
"Se requiere ventana de trabajo para Desrackeo y Raekeo de e</t>
  </si>
  <si>
    <t>INC000002482023</t>
  </si>
  <si>
    <t>RQ | DUOC | RE: Extracción de usuarios Administradores y Operadores</t>
  </si>
  <si>
    <t>05/12/2023 14:24:22</t>
  </si>
  <si>
    <t>05/12/2023 14:26:21</t>
  </si>
  <si>
    <t>11/12/2023 17:09:29</t>
  </si>
  <si>
    <t>PREVENTIVO: NO
CODIGO DE SERVICIO:
DIRECCION:
QUIEN REPORTA:
CONTACTO EN TERRENO:
PROBLEMA:
REQUERIMIENTO:
EQUIPOS ENERGIZADO/REINICIADO:
HORARIO DE ATENCION:
OBSERVACION:
ANI:
MARCA CENTRAL TELEFONICA: 
EMPRESA:
RUT:
CORREO: 
COORDENADAS:
De: VICTOR AL</t>
  </si>
  <si>
    <t>Se realiza requerimiento de acuerdo a lo solicitado por cliente, se adjunta evidencia.</t>
  </si>
  <si>
    <t>INC000002482065</t>
  </si>
  <si>
    <t>05/12/2023 15:27:58</t>
  </si>
  <si>
    <t>05/12/2023 15:29:29</t>
  </si>
  <si>
    <t>05/12/2023 15:56:22</t>
  </si>
  <si>
    <t>EMPRESA: FORUM SERVICIOS FINANCIEROS SA
CÓDIGO DE SERVICIO: 
DIRECCIÓN: Av. Apoquindo #7071, Las Condes, Santiago
NOMBRE DE QUIEN REPORTA: Roxana Jara 
TELÉFONO DE QUIEN REPORTA:9 94372663
NOMBRE DE CONTACTO EN TERRENO: 
REQUERIMIENTO: "Se requiere venta</t>
  </si>
  <si>
    <t>INC000002482070</t>
  </si>
  <si>
    <t>DUOC | RQ | RE: consulta por posible correo enviado</t>
  </si>
  <si>
    <t>05/12/2023 15:32:39</t>
  </si>
  <si>
    <t>05/12/2023 15:33:58</t>
  </si>
  <si>
    <t>14/12/2023 16:33:31</t>
  </si>
  <si>
    <t>INC000002482087</t>
  </si>
  <si>
    <t>05/12/2023 16:05:37</t>
  </si>
  <si>
    <t>05/12/2023 16:06:48</t>
  </si>
  <si>
    <t>06/12/2023 15:58:52</t>
  </si>
  <si>
    <t>EMPRESA: TELEFONICA EMPRESAS DE CHILE SA
CÓDIGO DE SERVICIO: 
DIRECCIÓN
NOMBRE DE QUIEN REPORTA: Jorge Lorca
TELÉFONO DE QUIEN REPORTA: 941477248
NOMBRE DE CONTACTO EN TERRENO: 
REQUERIMIENTO:
Cubicación entre sala 500 y 502
EQUIPOS ENERGIZADO/REINICIADO</t>
  </si>
  <si>
    <t>INC000002482092</t>
  </si>
  <si>
    <t>05/12/2023 16:19:15</t>
  </si>
  <si>
    <t>05/12/2023 16:21:22</t>
  </si>
  <si>
    <t>05/12/2023 16:46:54</t>
  </si>
  <si>
    <t>INC000002482183</t>
  </si>
  <si>
    <t>fiprdu01 - servidor virtual cliente duoc TICKET AUTOMATICO</t>
  </si>
  <si>
    <t>05/12/2023 15:44:57</t>
  </si>
  <si>
    <t>05/12/2023 17:09:11</t>
  </si>
  <si>
    <t>PREVENTIVO=SI
CODIGO DE SERVICIO=PRD-GWSAP01
DIRECCION=
CIUDAD=
COMUNA LOCAL=
REGION=
QUIEN REPORTA=Ticket automático
CONTACTO EN TERRENO=
PROBLEMA=Down for node FIPRDU01 - SERVIDOR VIRTUAL CLIENTE DUOC
REQUERIMIENTO=
EQUIPOS ENERGIZADO O REINICIADO=
HOR</t>
  </si>
  <si>
    <t>La IP 10.10.100.238, corresponde al servidor PRD-GWSAP01, el cual se encuentra operativo.</t>
  </si>
  <si>
    <t>INC000002482250</t>
  </si>
  <si>
    <t>HD / Requerimiento Artikos Chile S.A. / Restaurar bases de datos Usuarios</t>
  </si>
  <si>
    <t>05/12/2023 16:52:34</t>
  </si>
  <si>
    <t>05/12/2023 16:55:40</t>
  </si>
  <si>
    <t>05/12/2023 18:23:57</t>
  </si>
  <si>
    <t>PREVENTIVO: NO
CODIGO DE SERVICIO:
DIRECCION:
QUIEN REPORTA: Raúl Ahumada Z.
CONTACTO EN TERRENO: Raúl Ahumada Z. / +56223955448
PROBLEMA:
REQUERIMIENTO:
Mediante la presente solicito a ustedes generar ticket para realizar la restauración con fecha (30/</t>
  </si>
  <si>
    <t>Se efectúa contacto con cliente:  N/A
Teléfono de contacto:  N/A
Acciones realizadas: se realiza restauracion de bd usuarios.
Solución paliativa o definitiva: definitiva
Acciones de Mejora, Recomendaciones:  N/A
Causa Raíz:  N/A</t>
  </si>
  <si>
    <t>INC000002482275</t>
  </si>
  <si>
    <t>REQ / [RABIE] Respaldo URGENTE bases de datos servidor LICANCABUR3</t>
  </si>
  <si>
    <t>05/12/2023 17:35:03</t>
  </si>
  <si>
    <t>05/12/2023 17:39:13</t>
  </si>
  <si>
    <t>05/12/2023 17:48:55</t>
  </si>
  <si>
    <t>PREVENTIVO: NO
CODIGO DE SERVICIO: NN..
DIRECCION:      
CIUDAD:             
COMUNA:
NOMBRE QUIEN REPORTA:Juan Esteban Puente Cox
TELEFONO QUIEN REPORTA:(56) 2-26773175  ((56) 9-91879518
NOMBRE CONTACTO EN TERRENO:        
TELEFONO 1 CONTACTO EN</t>
  </si>
  <si>
    <t>Se efectúa contacto con cliente: N/A
Teléfono de contacto: N/A
Acciones realizadas: respaldo realizado de acuerdo con lo solicitado
Solución paliativa o definitiva: respaldo realizado de acuerdo con lo solicitado
Causa Raíz:  se solicita respaldo full de</t>
  </si>
  <si>
    <t>INC000002482316</t>
  </si>
  <si>
    <t>05/12/2023 16:46:04</t>
  </si>
  <si>
    <t>05/12/2023 19:00:05</t>
  </si>
  <si>
    <t>INC000002482336</t>
  </si>
  <si>
    <t>emnace01 - ecert_respaldos_hsm TICKET AUTOMATICO</t>
  </si>
  <si>
    <t>05/12/2023 17:21:57</t>
  </si>
  <si>
    <t>05/12/2023 19:06:21</t>
  </si>
  <si>
    <t>PREVENTIVO=SI
CODIGO DE SERVICIO=EMNACE01 - ecert_respaldos_hsm
DIRECCION=${Dirección_Local}
CIUDAD=${Ciudad}
COMUNA LOCAL=
REGION=${Región}
QUIEN REPORTA=Ticket automático
CONTACTO EN TERRENO=
PROBLEMA=Critical Hard Drive Space Alert for Node EMNACE01 -</t>
  </si>
  <si>
    <t>INC000002482348</t>
  </si>
  <si>
    <t>05/12/2023 17:36:22</t>
  </si>
  <si>
    <t>05/12/2023 20:34:02</t>
  </si>
  <si>
    <t>PREVENTIVO=SI
CODIGO DE SERVICIO=wocu_metrics
DIRECCION=
CIUDAD=SANTIAGO
COMUNA LOCAL=
REGION=
QUIEN REPORTA=Ticket automático
CONTACTO EN TERRENO=
PROBLEMA=Node TECHEM01 - wocu_metrics CPU Load at 3 % Exceeds Threshold
REQUERIMIENTO=
EQUIPOS ENERGIZADO</t>
  </si>
  <si>
    <t>Se revisa servidor y este presenta un alto promedio de carga y uso de CPU producido por el proceso influxd.
No se ven problemas producidos por la alarma reportada. Uso de cpu es alto debido al procesamiento de datos.</t>
  </si>
  <si>
    <t>INC000002482349</t>
  </si>
  <si>
    <t>GAMA | Problemas conexión VPN - TERRAOESTE</t>
  </si>
  <si>
    <t>05/12/2023 17:38:51</t>
  </si>
  <si>
    <t>05/12/2023 17:47:15</t>
  </si>
  <si>
    <t>06/12/2023 9:35:23</t>
  </si>
  <si>
    <t>PREVENTIVO: NO
CODIGO DE SERVICIO:TL_TerrausP
DIRECCION:   - 
QUIEN REPORTA: Raul Fernandez 
CONTACTO EN TERRENO:+56 9 7129 4105
PROBLEMA:
REQUERIMIENTO:
El motivo de este correo es solicitar su apoyo para atender incidente que se está presentando con c</t>
  </si>
  <si>
    <t>Se retoman las pruebas con cliente en sesión teams y  de acuerdo con lo revisado se procede con cambio de contraseña en servidores (controlador de dominio) administrados por cliente, después de esta acción se recupera servicio vpn de cliente.
Se valida</t>
  </si>
  <si>
    <t>INC000002482388</t>
  </si>
  <si>
    <t>ejecucion clon HC y coagra</t>
  </si>
  <si>
    <t>05/12/2023 18:10:14</t>
  </si>
  <si>
    <t>05/12/2023 18:11:06</t>
  </si>
  <si>
    <t>07/12/2023 18:22:48</t>
  </si>
  <si>
    <t>ejecucion,  revision de clon HC y coagra</t>
  </si>
  <si>
    <t>clones ejecutados correctamente</t>
  </si>
  <si>
    <t>INC000002482432</t>
  </si>
  <si>
    <t>05/12/2023 18:20:27</t>
  </si>
  <si>
    <t>05/12/2023 18:22:19</t>
  </si>
  <si>
    <t>05/12/2023 18:41:44</t>
  </si>
  <si>
    <t>EMPRESA: BANCO SANTANDER CHILE
CÓDIGO DE SERVICIO: 
DIRECCIÓN: Av. Apoquindo #7071, Las Condes, Santiago
NOMBRE DE QUIEN REPORTA: Christian Tapia
TELÉFONO DE QUIEN REPORTA:56981568202
NOMBRE DE CONTACTO EN TERRENO: 
REQUERIMIENTO: Reemplazo  I/O Adapter</t>
  </si>
  <si>
    <t>INC000002482440</t>
  </si>
  <si>
    <t>05/12/2023 18:48:26</t>
  </si>
  <si>
    <t>05/12/2023 18:49:23</t>
  </si>
  <si>
    <t>05/12/2023 19:10:00</t>
  </si>
  <si>
    <t>INC000002482444</t>
  </si>
  <si>
    <t>05/12/2023 18:54:44</t>
  </si>
  <si>
    <t>05/12/2023 18:55:31</t>
  </si>
  <si>
    <t>05/12/2023 19:26:09</t>
  </si>
  <si>
    <t>INC000002482455</t>
  </si>
  <si>
    <t>05/12/2023 20:53:34</t>
  </si>
  <si>
    <t>05/12/2023 20:54:20</t>
  </si>
  <si>
    <t>05/12/2023 21:17:28</t>
  </si>
  <si>
    <t>INC000002482463</t>
  </si>
  <si>
    <t>05/12/2023 21:18:42</t>
  </si>
  <si>
    <t>05/12/2023 21:19:27</t>
  </si>
  <si>
    <t>05/12/2023 22:03:48</t>
  </si>
  <si>
    <t>INC000002482475</t>
  </si>
  <si>
    <t>06/12/2023 0:46:02</t>
  </si>
  <si>
    <t>06/12/2023 0:47:00</t>
  </si>
  <si>
    <t>06/12/2023 1:04:29</t>
  </si>
  <si>
    <t>INC000002482497</t>
  </si>
  <si>
    <t>06/12/2023 9:03:56</t>
  </si>
  <si>
    <t>06/12/2023 9:04:35</t>
  </si>
  <si>
    <t>06/12/2023 9:42:14</t>
  </si>
  <si>
    <t>INC000002482499</t>
  </si>
  <si>
    <t>REALIZAR TOMA DE ALARMAS DE CLIENTE SALA BLANCA 502A</t>
  </si>
  <si>
    <t>06/12/2023 9:10:54</t>
  </si>
  <si>
    <t>06/12/2023 9:11:04</t>
  </si>
  <si>
    <t>06/12/2023 15:56:10</t>
  </si>
  <si>
    <t>INC000002482501</t>
  </si>
  <si>
    <t>LARRAIN VIAL SA CORREDORA DE BOLSA</t>
  </si>
  <si>
    <t>GAMA / Problemas instalación Cortex 7.9 CE en Windows 2008</t>
  </si>
  <si>
    <t>06/12/2023 9:38:02</t>
  </si>
  <si>
    <t>06/12/2023 9:42:28</t>
  </si>
  <si>
    <t>06/12/2023 10:36:04</t>
  </si>
  <si>
    <t>PREVENTIVO: NO
CODIGO DE SERVICIO:
DIRECCION:
QUIEN REPORTA: Cristóbal Sáez Valdés
CONTACTO EN TERRENO:
PROBLEMA:
Estábamos intentando actualizar localmente Cortex desde la versión 7.9 a la 7.9 CE en Windows 2008, es el siguiente error a pesar de tener</t>
  </si>
  <si>
    <t>El fin del soporte de Windows Server 2008 R2 Enterprise se produjo el 14 de enero del 2020
El fin de soporte de Windows Server 2012 y Windows Server 2012/R2 se produjo el 10 de octubre de 2023.29-08-2023
No existe soporte extendido para esas versiones,</t>
  </si>
  <si>
    <t>INC000002482502</t>
  </si>
  <si>
    <t>06/12/2023 9:41:48</t>
  </si>
  <si>
    <t>06/12/2023 9:43:02</t>
  </si>
  <si>
    <t>06/12/2023 10:50:24</t>
  </si>
  <si>
    <t>INC000002482515</t>
  </si>
  <si>
    <t>05/12/2023 18:31:13</t>
  </si>
  <si>
    <t>05/12/2023 18:32:02</t>
  </si>
  <si>
    <t>05/12/2023 18:34:56</t>
  </si>
  <si>
    <t>INC000002482526</t>
  </si>
  <si>
    <t>05/12/2023 18:56:33</t>
  </si>
  <si>
    <t>05/12/2023 18:56:36</t>
  </si>
  <si>
    <t>05/12/2023 19:00:20</t>
  </si>
  <si>
    <t>EMPRESA: COPEC S.A.
CÓDIGO DE SERVICIO: 
DIRECCIÓN:Calle San Martin #50, Santiago Centro, Santiago
NOMBRE DE QUIEN REPORTA: juan concha
TELÉFONO DE QUIEN REPORTA:  995292954
NOMBRE DE CONTACTO EN TERRENO: 
PROBLEMA: REVISION DE SERVICIO  cod servicio VPF</t>
  </si>
  <si>
    <t>INC000002482570</t>
  </si>
  <si>
    <t>06/12/2023 3:31:42</t>
  </si>
  <si>
    <t>06/12/2023 3:32:37</t>
  </si>
  <si>
    <t>06/12/2023 3:35:26</t>
  </si>
  <si>
    <t>INC000002482572</t>
  </si>
  <si>
    <t>06/12/2023 3:35:48</t>
  </si>
  <si>
    <t>06/12/2023 3:36:49</t>
  </si>
  <si>
    <t>06/12/2023 3:38:20</t>
  </si>
  <si>
    <t>INC000002482574</t>
  </si>
  <si>
    <t>SUPERVISION limpieza de Rack´s Cliente DXC</t>
  </si>
  <si>
    <t>06/12/2023 3:43:48</t>
  </si>
  <si>
    <t>06/12/2023 3:45:04</t>
  </si>
  <si>
    <t>06/12/2023 3:47:24</t>
  </si>
  <si>
    <t>INC000002482576</t>
  </si>
  <si>
    <t>SUPERVISION conexión de cruzadas para proyecto GTD-NEXUS</t>
  </si>
  <si>
    <t>06/12/2023 3:51:19</t>
  </si>
  <si>
    <t>06/12/2023 3:52:26</t>
  </si>
  <si>
    <t>06/12/2023 4:09:06</t>
  </si>
  <si>
    <t>INC000002482578</t>
  </si>
  <si>
    <t>SUPERVISION Se requiere ventana de trabajo para Desrackeo y Raekeo de equipo detallado</t>
  </si>
  <si>
    <t>06/12/2023 3:54:20</t>
  </si>
  <si>
    <t>06/12/2023 3:56:44</t>
  </si>
  <si>
    <t>06/12/2023 3:58:08</t>
  </si>
  <si>
    <t>INC000002482580</t>
  </si>
  <si>
    <t>SUPERVISION Conexión de cableado existente</t>
  </si>
  <si>
    <t>06/12/2023 3:58:54</t>
  </si>
  <si>
    <t>06/12/2023 4:00:43</t>
  </si>
  <si>
    <t>06/12/2023 4:02:14</t>
  </si>
  <si>
    <t>SUPERVISION Conexión de cableado existente ambos extremos y configuración de puertas de switchs en sala WHITE (502), AE12, AE18 y AE35</t>
  </si>
  <si>
    <t>INC000002482582</t>
  </si>
  <si>
    <t>SUPERVISION  Se requiere acceder a rack DB31-32</t>
  </si>
  <si>
    <t>06/12/2023 4:03:01</t>
  </si>
  <si>
    <t>06/12/2023 4:06:31</t>
  </si>
  <si>
    <t>06/12/2023 4:07:32</t>
  </si>
  <si>
    <t>SUPERVISION  Se requiere acceder a rack DB31-32 para solventar una falla sobre equipamiento de seguridad. En esta visita se requiere mover cableado utp, fibra optica y modulos sfp.</t>
  </si>
  <si>
    <t>INC000002482584</t>
  </si>
  <si>
    <t>06/12/2023 5:21:42</t>
  </si>
  <si>
    <t>06/12/2023 5:23:06</t>
  </si>
  <si>
    <t>06/12/2023 5:27:23</t>
  </si>
  <si>
    <t>SE REALIZAN RONDAS</t>
  </si>
  <si>
    <t>INC000002482586</t>
  </si>
  <si>
    <t>06/12/2023 5:33:07</t>
  </si>
  <si>
    <t>06/12/2023 5:36:23</t>
  </si>
  <si>
    <t>06/12/2023 5:39:26</t>
  </si>
  <si>
    <t>INC000002482590</t>
  </si>
  <si>
    <t>Checkñiost diario Clientes 06.12.23</t>
  </si>
  <si>
    <t>06/12/2023 6:44:11</t>
  </si>
  <si>
    <t>06/12/2023 6:45:16</t>
  </si>
  <si>
    <t>06/12/2023 6:45:40</t>
  </si>
  <si>
    <t>INC000002482596</t>
  </si>
  <si>
    <t>REQ / Respaldo bases de datos servidor APOLO</t>
  </si>
  <si>
    <t>06/12/2023 7:55:33</t>
  </si>
  <si>
    <t>06/12/2023 8:00:34</t>
  </si>
  <si>
    <t>06/12/2023 10:35:15</t>
  </si>
  <si>
    <t>PREVENTIVO: NO
CODIGO DE SERVICIO:
NOMBRE QUIEN REPORTA: Juan Esteban Puente Cox -  (56) 2-26773175  ((56) 9-91879518
TELEFONO QUIEN REPORTA:
REQUERIMIENTO:  Favor realizar respaldo de forma URGENTE de las bases de datos SCPRD, SCPRDI1, SCPRDD1, SCPR</t>
  </si>
  <si>
    <t>Se efectúa contacto con cliente:  N/A
Teléfono de contacto:  N/A
Acciones realizadas:se ejecuta respaldo solicitado, se envia correo a cliente.
Solución paliativa o definitiva:definitiva
Acciones de Mejora, Recomendaciones: N/A
Causa Raíz:  N/A</t>
  </si>
  <si>
    <t>INC000002482622</t>
  </si>
  <si>
    <t>Problemas para respaldar servidor subcapa</t>
  </si>
  <si>
    <t>05/12/2023 20:01:32</t>
  </si>
  <si>
    <t>05/12/2023 20:03:13</t>
  </si>
  <si>
    <t>05/12/2023 20:16:12</t>
  </si>
  <si>
    <t>Se informa a especialista problemas de frezzer en servidor subcapa 10.68.131.248</t>
  </si>
  <si>
    <t>Se realiza sanity reeboot servidor nuevamente operativo.</t>
  </si>
  <si>
    <t>INC000002482651</t>
  </si>
  <si>
    <t>GESTION DATACENTER/ ACCESOS  / CCA</t>
  </si>
  <si>
    <t>06/12/2023 2:42:42</t>
  </si>
  <si>
    <t>06/12/2023 2:47:27</t>
  </si>
  <si>
    <t>06/12/2023 3:50:26</t>
  </si>
  <si>
    <t>EMPRESA:    	CCA
CÓDIGO DE SERVICIO:
DIRECCIÓN
NOMBRE DE QUIEN REPORTA:  Mario Ruiz
TELÉFONO DE QUIEN REPORTA:  +56 2 2345 8733
NOMBRE DE CONTACTO EN TERRENO: Mario Ruiz / 983200696
REQUERIMIENTO:  
'Se requiere acceder a los rack DB31,DB32,DB33,DB34,CP</t>
  </si>
  <si>
    <t>INC000002482653</t>
  </si>
  <si>
    <t>06/12/2023 5:15:21</t>
  </si>
  <si>
    <t>06/12/2023 5:16:19</t>
  </si>
  <si>
    <t>06/12/2023 5:41:08</t>
  </si>
  <si>
    <t>INC000002482655</t>
  </si>
  <si>
    <t>06/12/2023 6:46:38</t>
  </si>
  <si>
    <t>06/12/2023 6:47:30</t>
  </si>
  <si>
    <t>06/12/2023 7:21:42</t>
  </si>
  <si>
    <t>INC000002482657</t>
  </si>
  <si>
    <t>REQ / Sol configuración de usuario VPN</t>
  </si>
  <si>
    <t>06/12/2023 8:07:59</t>
  </si>
  <si>
    <t>06/12/2023 8:11:13</t>
  </si>
  <si>
    <t>06/12/2023 17:25:57</t>
  </si>
  <si>
    <t>PREVENTIVO: NO
CODIGO DE SERVICIO:
DIRECCION:      
CIUDAD:             
COMUNA:
NOMBRE QUIEN REPORTA:
TELEFONO QUIEN REPORTA:
NOMBRE CONTACTO EN TERRENO:        Marcelo Gutierrez Silva.
TELEFONO 1 CONTACTO EN TERRENO:Tel. +56 9 53884948 | marc</t>
  </si>
  <si>
    <t>Se genera usuario vpn ssl y se generan politicas en fw de sm para permitir el acceso, se envían usuario vpn ssl por correo de manera privada, se cierra ticket.</t>
  </si>
  <si>
    <t>INC000002482659</t>
  </si>
  <si>
    <t>REQ / Creación Zona DNS</t>
  </si>
  <si>
    <t>06/12/2023 9:03:32</t>
  </si>
  <si>
    <t>06/12/2023 9:08:38</t>
  </si>
  <si>
    <t>06/12/2023 14:10:06</t>
  </si>
  <si>
    <t>PREVENTIVO: NO
CODIGO DE SERVICIO:VPF2190727
DIRECCION:      Jorge Montt 2400, Viña del Mar, Valparaiso,Valparaiso,Valparaiso
CIUDAD:             
COMUNA:
NOMBRE QUIEN REPORTA:José Poblete Roa
TELEFONO QUIEN REPORTA:
NOMBRE CONTACTO EN TERRENO:</t>
  </si>
  <si>
    <t>INC000002482676</t>
  </si>
  <si>
    <t>Requerimiento de bases de datos solicitado sin el flujo correspondiente.</t>
  </si>
  <si>
    <t>06/12/2023 9:40:36</t>
  </si>
  <si>
    <t>06/12/2023 9:44:10</t>
  </si>
  <si>
    <t>06/12/2023 9:45:22</t>
  </si>
  <si>
    <t>[DUOC] Baja de cuentas OCI: DUOC-Tenance-Oracle
Dar de baja cuentas OCI del Tenance Oracle de DUOC
· erick.arredondo@oracle.com
· praveen.kumar.arroju@oracle.com
. ravindrareddy.kasarla@oracle.com
· dmorenom@duoc.cl
· l.luis.hernandez@oracle.com
· fred</t>
  </si>
  <si>
    <t>Se realiza eliminacion de usuarios y grupo solicitado.</t>
  </si>
  <si>
    <t>INC000002482689</t>
  </si>
  <si>
    <t>REQ / Alarmas Host hardware system board status C4-APQ</t>
  </si>
  <si>
    <t>06/12/2023 10:39:36</t>
  </si>
  <si>
    <t>06/12/2023 10:44:19</t>
  </si>
  <si>
    <t>07/12/2023 10:21:39</t>
  </si>
  <si>
    <t>PREVENTIVO: NO
CODIGO DE SERVICIO: NN..
DIRECCION:      
CIUDAD:             
COMUNA:
NOMBRE QUIEN REPORTA:  José Andrés Santis Serrano
TELEFONO QUIEN REPORTA:
NOMBRE CONTACTO EN TERRENO:        
TELEFONO 1 CONTACTO EN TERRENO:
TELEFONO 2 CONT</t>
  </si>
  <si>
    <t>Se efectúa contacto con cliente:N/A 
Teléfono de contacto: N/A 
Acciones realizadas: Se verifican alarmas en los host de c4 recursos apq donde se presentan por actualizaciones alramga generada por IBMC, quedan regularizadas.
Solución paliativa o definiti</t>
  </si>
  <si>
    <t>INC000002482696</t>
  </si>
  <si>
    <t>06/12/2023 10:20:55</t>
  </si>
  <si>
    <t>06/12/2023 10:22:09</t>
  </si>
  <si>
    <t>06/12/2023 10:26:12</t>
  </si>
  <si>
    <t>EMPRESA: TELEFONICA EMPRESAS DE CHILE SA
CÓDIGO DE SERVICIO: 
DIRECCIÓN
NOMBRE DE QUIEN REPORTA: Ferney Garzon
TELÉFONO DE QUIEN REPORTA: 56 2 25774418
NOMBRE DE CONTACTO EN TERRENO: 
REQUERIMIENTO:
Ingresos de equipos GTD
EQUIPOS ENERGIZADO/REINICIADOS:</t>
  </si>
  <si>
    <t>INC000002482776</t>
  </si>
  <si>
    <t>05/12/2023 21:05:11</t>
  </si>
  <si>
    <t>05/12/2023 23:21:11</t>
  </si>
  <si>
    <t>Se revisa el servidor alarmado, sin encontrar la alarma reportada al momento de la revisión. Se detecta que el promedio de carga se encuentra bajando. No se ven problemas de rendimiento producidos por la alarma reportada.
Estimados @MESA TI, buenas noch</t>
  </si>
  <si>
    <t>INC000002482809</t>
  </si>
  <si>
    <t>gpschi01 - wnprap_gps02 TICKET AUTOMATICO</t>
  </si>
  <si>
    <t>05/12/2023 22:13:58</t>
  </si>
  <si>
    <t>06/12/2023 6:52:19</t>
  </si>
  <si>
    <t>PREVENTIVO=SI
CODIGO DE SERVICIO=WNPRAP_GPS02
DIRECCION=
CIUDAD=
COMUNA LOCAL=
REGION=
QUIEN REPORTA=Ticket automático
CONTACTO EN TERRENO=
PROBLEMA=High RAM Usage Alert for Node GPSCHI01 - WNPRAP_GPS02
REQUERIMIENTO=
EQUIPOS ENERGIZADO O REINICIADO=
HOR</t>
  </si>
  <si>
    <t>Estimados.
Buen día. Se realiza limpieza de memoria residual quedando servidor con consumó de RAM 11%.</t>
  </si>
  <si>
    <t>INC000002483034</t>
  </si>
  <si>
    <t>06/12/2023 8:10:08</t>
  </si>
  <si>
    <t>06/12/2023 8:10:34</t>
  </si>
  <si>
    <t>06/12/2023 8:43:14</t>
  </si>
  <si>
    <t>INC000002483036</t>
  </si>
  <si>
    <t>06/12/2023 8:10:49</t>
  </si>
  <si>
    <t>06/12/2023 8:11:17</t>
  </si>
  <si>
    <t>06/12/2023 8:43:30</t>
  </si>
  <si>
    <t>INC000002483048</t>
  </si>
  <si>
    <t>GESTION DATACENTER/ ACCESOS  / ARAUCO</t>
  </si>
  <si>
    <t>06/12/2023 8:33:23</t>
  </si>
  <si>
    <t>06/12/2023 8:37:00</t>
  </si>
  <si>
    <t>06/12/2023 8:46:53</t>
  </si>
  <si>
    <t>EMPRESA:    	ARAUCO
CÓDIGO DE SERVICIO:
DIRECCIÓN
NOMBRE DE QUIEN REPORTA:  Evelyn Sánchez Gaarn
TELÉFONO DE QUIEN REPORTA:  (56) 9 72356664 
NOMBRE DE CONTACTO EN TERRENO: Evelyn Sanchez / 972356664
REQUERIMIENTO:  
Pruebas Punto a Punto y Habilitación</t>
  </si>
  <si>
    <t>INC000002483105</t>
  </si>
  <si>
    <t>revision en terreno de libreria ipchile</t>
  </si>
  <si>
    <t>06/12/2023 8:29:51</t>
  </si>
  <si>
    <t>06/12/2023 8:30:45</t>
  </si>
  <si>
    <t>06/12/2023 21:41:46</t>
  </si>
  <si>
    <t>se revisa en terreno configuracion de libreria, dejando solucionado  diferencia de formato de lectura de cintas</t>
  </si>
  <si>
    <t>INC000002483127</t>
  </si>
  <si>
    <t>HD/[COAGRA] Recursos disponibles VDC</t>
  </si>
  <si>
    <t>06/12/2023 9:42:05</t>
  </si>
  <si>
    <t>06/12/2023 9:45:21</t>
  </si>
  <si>
    <t>06/12/2023 11:30:47</t>
  </si>
  <si>
    <t>PREVENTIVO: NO
CODIGO DE SERVICIO: NN
DIRECCION: 
QUIEN REPORTA: Alberto Bezares Ovalle M: +56 9 71268048 / C: albertoj.bezares@fractalia.es
CONTACTO EN TERRENO:
PROBLEMA:
REQUERIMIENTO: agradeceré su apoyo generando folio como requerimiento, con el obje</t>
  </si>
  <si>
    <t>Se efectúa contacto con cliente: N/A
Teléfono de contacto: N/A
Acciones realizadas: Se comparte la información requerida del cliente coagra de los recursos usados, disponibles y contratados por correo
Solución paliativa o definitiva: Se comparte la infor</t>
  </si>
  <si>
    <t>INC000002483137</t>
  </si>
  <si>
    <t>HD/INC000002467131 Copia PUC-SAP-11-11</t>
  </si>
  <si>
    <t>06/12/2023 10:07:58</t>
  </si>
  <si>
    <t>06/12/2023 10:11:21</t>
  </si>
  <si>
    <t>08/12/2023 14:16:50</t>
  </si>
  <si>
    <t>08/12/2023 23:50:00</t>
  </si>
  <si>
    <t>PREVENTIVO: NO
CODIGO DE SERVICIO: NN
DIRECCION: Mina Punta del Cobre, Sierra Punta del Cobre S/N, Tierra Amarilla, Chile 
QUIEN REPORTA:  Denise Cruzat Etcheberry  +56 9 93378009 | denise.cruzat@telefonica.com  
CONTACTO EN TERRENO:  Contacto: Eloy Cast</t>
  </si>
  <si>
    <t>Se efectúa contacto con cliente: N/A
Teléfono de contacto: N/A
Acciones realizadas: Se realiza respaldo del OVF de la maquina y se espera al dia lunes para disponibilizar la maquina en el SFTP
Solución paliativa o definitiva: Se realiza respaldo del OVF</t>
  </si>
  <si>
    <t>INC000002483162</t>
  </si>
  <si>
    <t>Solicitud de Snapshot de servidor SW-POLL02</t>
  </si>
  <si>
    <t>06/12/2023 10:53:19</t>
  </si>
  <si>
    <t>06/12/2023 11:01:26</t>
  </si>
  <si>
    <t>06/12/2023 12:31:58</t>
  </si>
  <si>
    <t>Señores,
Junto con saludarles a todos, solicito de su colaboración para solicitar un SnapShot (temporal, de 2 días) del servidor Sw-POLL02 (172.25.184.40 - 172.31.236.75) ya que este nodo será migrado durante el día de hoy.
Adjunto datos de contacto:
Co</t>
  </si>
  <si>
    <t>Se realiza snapshot según lo solicitado, se enviá evidencia por correo evidencia</t>
  </si>
  <si>
    <t>INC000002483189</t>
  </si>
  <si>
    <t>SUPERVISION:  instalación de cruzada</t>
  </si>
  <si>
    <t>06/12/2023 11:39:47</t>
  </si>
  <si>
    <t>06/12/2023 11:41:04</t>
  </si>
  <si>
    <t>06/12/2023 11:45:51</t>
  </si>
  <si>
    <t>instalación de cruzada (6/12) y conexión de cruzada (7/12) para proyecto M126414-0 @183081 K2330983</t>
  </si>
  <si>
    <t>INC000002483317</t>
  </si>
  <si>
    <t>GAMA / [FASA] Activación apt update ubuntu vdc</t>
  </si>
  <si>
    <t>06/12/2023 10:58:24</t>
  </si>
  <si>
    <t>06/12/2023 11:02:06</t>
  </si>
  <si>
    <t>07/12/2023 18:11:42</t>
  </si>
  <si>
    <t>PREVENTIVO: NO
CODIGO DE SERVICIO: vdc-aptmirror.
DIRECCION:
QUIEN REPORTA: Patricio Morales
CONTACTO EN TERRENO:
PROBLEMA:
generar folio como incidencia:
hemos configurado nuevos servidores utilizando la plantilla de Ubuntu que está disponible en vdc,</t>
  </si>
  <si>
    <t>Se efectúa contacto con cliente:  N/A
Teléfono de contacto: N/A
Acciones realizadas: nformo que en VDC no contamos con repositorio de actualización para servidores Ubuntu, en este caso deben buscar un repositorio público. 
Solución paliativa o definitiva</t>
  </si>
  <si>
    <t>INC000002483322</t>
  </si>
  <si>
    <t>06/12/2023 11:36:25</t>
  </si>
  <si>
    <t>06/12/2023 11:36:56</t>
  </si>
  <si>
    <t>06/12/2023 12:04:46</t>
  </si>
  <si>
    <t>INC000002483324</t>
  </si>
  <si>
    <t>06/12/2023 11:37:11</t>
  </si>
  <si>
    <t>06/12/2023 11:37:47</t>
  </si>
  <si>
    <t>06/12/2023 12:04:14</t>
  </si>
  <si>
    <t>INC000002483326</t>
  </si>
  <si>
    <t>Entrega de cinta clon ccs Noviembre 2023</t>
  </si>
  <si>
    <t>06/12/2023 11:51:26</t>
  </si>
  <si>
    <t>06/12/2023 12:03:57</t>
  </si>
  <si>
    <t>06/12/2023 15:50:38</t>
  </si>
  <si>
    <t>Entrega de cinta clon ccs Noviembre 2023.</t>
  </si>
  <si>
    <t>INC000002483370</t>
  </si>
  <si>
    <t>HD / Requerimiento: TCCT Restablecer Contraseña Usuario GPS.SFTP</t>
  </si>
  <si>
    <t>06/12/2023 15:18:29</t>
  </si>
  <si>
    <t>06/12/2023 15:20:40</t>
  </si>
  <si>
    <t>06/12/2023 15:40:37</t>
  </si>
  <si>
    <t>PREVENTIVO: NO
CODIGO DE SERVICIO:
DIRECCION:
QUIEN REPORTA: Deiby Yoel Santoyo Monterola +56 9 9343 3681
CONTACTO EN TERRENO:
PROBLEMA:
REQUERIMIENTO:
Por favor su acostumbrado apoyo en generar folio de requerimiento y asignar a la bandeja TELEFONICA</t>
  </si>
  <si>
    <t>Se resetea el password del usuario</t>
  </si>
  <si>
    <t>INC000002483376</t>
  </si>
  <si>
    <t>06/12/2023 15:34:13</t>
  </si>
  <si>
    <t>06/12/2023 15:36:07</t>
  </si>
  <si>
    <t>06/12/2023 15:43:15</t>
  </si>
  <si>
    <t>EMPRESA: TELEFONICA EMPRESAS DE CHILE SA
CÓDIGO DE SERVICIO: 
DIRECCIÓN
NOMBRE DE QUIEN REPORTA: Sandra Cárcamo
TELÉFONO DE QUIEN REPORTA: 56 9 9529 1085
NOMBRE DE CONTACTO EN TERRENO: 
REQUERIMIENTO:
Se requiere ventana para la siguiente actividad: Cons</t>
  </si>
  <si>
    <t>INC000002483378</t>
  </si>
  <si>
    <t>06/12/2023 15:47:02</t>
  </si>
  <si>
    <t>06/12/2023 15:48:48</t>
  </si>
  <si>
    <t>06/12/2023 15:53:01</t>
  </si>
  <si>
    <t>EMPRESA: TELEFONICA EMPRESAS DE CHILE SA
CÓDIGO DE SERVICIO: 
DIRECCIÓN: Calle San Martin #50, Santiago Centro, Santiago
NOMBRE DE QUIEN REPORTA: Felipe Torres
TELÉFONO DE QUIEN REPORTA:ftorresp@icetel.cl
NOMBRE DE CONTACTO EN TERRENO: 
REQUERIMIENTO: Co</t>
  </si>
  <si>
    <t>INC000002483402</t>
  </si>
  <si>
    <t>06/12/2023 16:42:30</t>
  </si>
  <si>
    <t>06/12/2023 16:45:25</t>
  </si>
  <si>
    <t>06/12/2023 17:27:16</t>
  </si>
  <si>
    <t>EMPRESA: TELEFONICA EMPRESAS DE CHILE SA
CÓDIGO DE SERVICIO: 
DIRECCIÓN: AV. Presidente Prieto #226, Paine, Santiago
NOMBRE DE QUIEN REPORTA: Jorge Lorca
TELÉFONO DE QUIEN REPORTA: 941477248
NOMBRE DE CONTACTO EN TERRENO: 
REQUERIMIENTO: Atención a clien</t>
  </si>
  <si>
    <t>INC000002483403</t>
  </si>
  <si>
    <t>06/12/2023 16:55:58</t>
  </si>
  <si>
    <t>06/12/2023 16:56:01</t>
  </si>
  <si>
    <t>11/12/2023 14:08:52</t>
  </si>
  <si>
    <t>EMPRESA: TELEFONICA EMPRESAS DE CHILE SA
CÓDIGO DE SERVICIO: 
DIRECCIÓN:Av. Apoquindo #7071, Las Condes, Santiago
NOMBRE DE QUIEN REPORTA: jemny.avila
TELÉFONO DE QUIEN REPORTA: 954186851 
NOMBRE DE CONTACTO EN TERRENO: 
PROBLEMA: Visita de Cliente KDM
E</t>
  </si>
  <si>
    <t>INC000002483411</t>
  </si>
  <si>
    <t>REQ / COAGRA: Eliminar Discos COAGRABWDES</t>
  </si>
  <si>
    <t>06/12/2023 11:04:38</t>
  </si>
  <si>
    <t>06/12/2023 11:07:56</t>
  </si>
  <si>
    <t>06/12/2023 13:28:04</t>
  </si>
  <si>
    <t>PREVENTIVO: NO
CODIGO DE SERVICIO: NN...
DIRECCION:      
CIUDAD:             
COMUNA:
NOMBRE QUIEN REPORTA:
TELEFONO QUIEN REPORTA:
NOMBRE CONTACTO EN TERRENO:   Nicolás Saavedra Eguiluz     
TELEFONO 1 CONTACTO EN TERRENO:
TELEFONO 2 CONTACTO</t>
  </si>
  <si>
    <t>requerimiento realizado de acuerdo a lo solicitado.</t>
  </si>
  <si>
    <t>INC000002483415</t>
  </si>
  <si>
    <t>REQ | DUOC | [CCS] Aumento de Swap servidor CCSCO-DB-QADESA  |</t>
  </si>
  <si>
    <t>06/12/2023 11:02:54</t>
  </si>
  <si>
    <t>06/12/2023 11:05:53</t>
  </si>
  <si>
    <t>06/12/2023 14:06:13</t>
  </si>
  <si>
    <t>PREVENTIVO: NO
CODIGO DE SERVICIO:
DIRECCION:
QUIEN REPORTA:
CONTACTO EN TERRENO:
PROBLEMA:
REQUERIMIENTO:
EQUIPOS ENERGIZADO/REINICIADO:
HORARIO DE ATENCION:
OBSERVACION:
ANI:
MARCA CENTRAL TELEFONICA: 
EMPRESA:
RUT:
CORREO: 
COORDENADAS:
@Mesa TI
F</t>
  </si>
  <si>
    <t>Se aumenta la memoria swap del servidor</t>
  </si>
  <si>
    <t>INC000002483490</t>
  </si>
  <si>
    <t>06/12/2023 13:17:34</t>
  </si>
  <si>
    <t>06/12/2023 13:19:43</t>
  </si>
  <si>
    <t>06/12/2023 13:30:20</t>
  </si>
  <si>
    <t>EMPRESA: TELEFONICA EMPRESAS DE CHILE SA
CÓDIGO DE SERVICIO: 
DIRECCIÓN: AV. Presidente Prieto #226, Paine, Santiago
NOMBRE DE QUIEN REPORTA: Ferney Garzon
TELÉFONO DE QUIEN REPORTA:56 2 25774418
NOMBRE DE CONTACTO EN TERRENO: 
REQUERIMIENTO: Retiro de E</t>
  </si>
  <si>
    <t>INC000002483540</t>
  </si>
  <si>
    <t>cacost01 - ccsco0-dom0 TICKET AUTOMATICO</t>
  </si>
  <si>
    <t>06/12/2023 11:39:36</t>
  </si>
  <si>
    <t>06/12/2023 14:04:54</t>
  </si>
  <si>
    <t>PREVENTIVO=SI
CODIGO DE SERVICIO=CACOST01 - ccsco0-dom0-/
DIRECCION=${Dirección_Local}
CIUDAD=${Ciudad}
COMUNA LOCAL=
REGION=${Región}
QUIEN REPORTA=Ticket automático
CONTACTO EN TERRENO=
PROBLEMA=Critical Hard Drive Space Alert for Node CACOST01 - ccsco</t>
  </si>
  <si>
    <t>Alarma se debio a trabajo programado de actualizacion de servidores</t>
  </si>
  <si>
    <t>INC000002483545</t>
  </si>
  <si>
    <t>06/12/2023 11:44:38</t>
  </si>
  <si>
    <t>06/12/2023 11:45:37</t>
  </si>
  <si>
    <t>06/12/2023 12:31:19</t>
  </si>
  <si>
    <t>INC000002483547</t>
  </si>
  <si>
    <t>SELECCION CONTRATACION Y SERVICIOS S.A.</t>
  </si>
  <si>
    <t>FRONT CTC/ EMPRESAS/ CLAVE DE ACCESO PARA WEBHOSTING Y STORAGE</t>
  </si>
  <si>
    <t>06/12/2023 11:54:03</t>
  </si>
  <si>
    <t>06/12/2023 11:55:19</t>
  </si>
  <si>
    <t>07/12/2023 8:59:57</t>
  </si>
  <si>
    <t>FRONT CTC/ EMPRESAS/ CLAVE DE ACCESO PARA WEBHOSTING Y STORAGE
PREVENTIVO: NO
EMPRESA: SELECCION CONTRATACION Y CAPACITACION D
CÓDIGO DE SERVICIO: PSITIE18318
DIRECCIÓN: Nueva de Lyon 96 piso 6
COMUNA: Providencia
CIUDAD: Santiago
NOMBRE DE QUIEN REPORTA</t>
  </si>
  <si>
    <t>Cliente no tiene servicios contratados, se hizo búsqueda del 2011 en adelante, ISC informa servicio de web hosting sin uso porque DNS apuntan a otro proveedor</t>
  </si>
  <si>
    <t>INC000002483558</t>
  </si>
  <si>
    <t>cacost01 - entmanager TICKET AUTOMATICO</t>
  </si>
  <si>
    <t>06/12/2023 11:53:21</t>
  </si>
  <si>
    <t>06/12/2023 14:03:48</t>
  </si>
  <si>
    <t>PREVENTIVO=SI
CODIGO DE SERVICIO=entmanager
DIRECCION=SAN MARTÍN 50, SANTIAGO, REGIÓN METROPOLITANA, CHILE
CIUDAD=SANTIAGO
COMUNA LOCAL=Santiago
REGION=REGIÓN METROPOLITANA DE SANTIAGO
QUIEN REPORTA=Ticket automático
CONTACTO EN TERRENO=
PROBLEMA=Node CA</t>
  </si>
  <si>
    <t>Alarma se debio a reinicio por actualizacion de trabajo programado</t>
  </si>
  <si>
    <t>INC000002483611</t>
  </si>
  <si>
    <t>GESTION DATACENTER/ ACCESOS / FORUM</t>
  </si>
  <si>
    <t>06/12/2023 12:31:00</t>
  </si>
  <si>
    <t>06/12/2023 12:31:14</t>
  </si>
  <si>
    <t>06/12/2023 16:39:54</t>
  </si>
  <si>
    <t>EMPRESA: FORUM 
CÓDIGO DE SERVICIO: 
DIRECCIÓN:Av. Apoquindo #7071, Las Condes, Santiago
NOMBRE DE QUIEN REPORTA: Roxana Jara 
TELÉFONO DE QUIEN REPORTA:  9 94372663
NOMBRE DE CONTACTO EN TERRENO: 
PROBLEMA: "
1)	Rotular conexiones de Nexus 3K y 9K (1 ho</t>
  </si>
  <si>
    <t>INC000002483618</t>
  </si>
  <si>
    <t>GESTION DATACENTER/ ACCESOS / Santander</t>
  </si>
  <si>
    <t>06/12/2023 12:47:05</t>
  </si>
  <si>
    <t>06/12/2023 12:47:37</t>
  </si>
  <si>
    <t>06/12/2023 13:19:25</t>
  </si>
  <si>
    <t>EMPRESA: Santander
CÓDIGO DE SERVICIO: 
DIRECCIÓN:Av. Apoquindo #7071, Las Condes, Santiago
NOMBRE DE QUIEN REPORTA: Christian Tapia
TELÉFONO DE QUIEN REPORTA: 56981568202 
NOMBRE DE CONTACTO EN TERRENO: 
PROBLEMA: Certificacion FO
EQUIPOS ENERGIZADO/REI</t>
  </si>
  <si>
    <t>INC000002483633</t>
  </si>
  <si>
    <t>06/12/2023 13:04:13</t>
  </si>
  <si>
    <t>06/12/2023 13:04:55</t>
  </si>
  <si>
    <t>06/12/2023 16:17:58</t>
  </si>
  <si>
    <t>EMPRESA: NBX
CÓDIGO DE SERVICIO: 
DIRECCIÓN:Av. Apoquindo #7071, Las Condes, Santiago
NOMBRE DE QUIEN REPORTA: Eduardo Farías (Nabiax)
TELÉFONO DE QUIEN REPORTA:  992982563
NOMBRE DE CONTACTO EN TERRENO: 
PROBLEMA: VISITA GUIADA A TODO EL DC PERSONAL DE</t>
  </si>
  <si>
    <t>INC000002483647</t>
  </si>
  <si>
    <t>GESTION DATACENTER/ ACCESOS / OPERADORA DE TARJETAS DE CREDITO NEXUS S A- Telefonica</t>
  </si>
  <si>
    <t>06/12/2023 14:11:48</t>
  </si>
  <si>
    <t>06/12/2023 14:11:58</t>
  </si>
  <si>
    <t>06/12/2023 15:56:12</t>
  </si>
  <si>
    <t>EMPRESA:  OPERADORA DE TARJETAS DE CREDITO NEXUS S A- Telefonica 
CÓDIGO DE SERVICIO: 
DIRECCIÓN:AV. Presidente Prieto #226, Paine, Santiago
NOMBRE DE QUIEN REPORTA: Jorge Aravena
TELÉFONO DE QUIEN REPORTA:  992246367
NOMBRE DE CONTACTO EN TERRENO: 
PROB</t>
  </si>
  <si>
    <t>INC000002483659</t>
  </si>
  <si>
    <t>HD/Acceso a Servidor SUBCAPA</t>
  </si>
  <si>
    <t>06/12/2023 14:56:08</t>
  </si>
  <si>
    <t>06/12/2023 14:58:58</t>
  </si>
  <si>
    <t>12/12/2023 11:05:01</t>
  </si>
  <si>
    <t>PREVENTIVO: NO
CODIGO DE SERVICIO: NN
DIRECCION: 
QUIEN REPORTA: Francisco Valdés Romero Movil +56991616646  
CONTACTO EN TERRENO: 
PROBLEMA:
REQUERIMIENTO:necesito tener acceso al Servidor SUBCAPA, cuya IP es 10.233.49.9, con privilegios para visualizar</t>
  </si>
  <si>
    <t>Se envian credenciales de acceso via interno.</t>
  </si>
  <si>
    <t>INC000002483663</t>
  </si>
  <si>
    <t>HD/Importación vm VDC IPCHILE</t>
  </si>
  <si>
    <t>06/12/2023 15:12:09</t>
  </si>
  <si>
    <t>06/12/2023 15:14:41</t>
  </si>
  <si>
    <t>07/12/2023 13:56:33</t>
  </si>
  <si>
    <t>PREVENTIVO: NO
CODIGO DE SERVICIO: NN
DIRECCION: 
QUIEN REPORTA:  Axel Andrade LlanoTel. +56 9 5639 8654 | axel.andrade@telefonica.com
CONTACTO EN TERRENO: 
PROBLEMA: 
REQUERIMIENTO:Se necesita que la siguiente vm pueda ser importada a Cloud VDC IPCHILE,</t>
  </si>
  <si>
    <t>Se efectúa contacto con cliente: Axel Andrade
Teléfono de contacto: Via correo
Acciones realizadas: Se importa maquina virtual
Acciones de Mejora, Recomendaciones: N/A
Causa Raíz: N/A</t>
  </si>
  <si>
    <t>INC000002483671</t>
  </si>
  <si>
    <t>Incorporación de 2 usuarios a la cuenta especialistaimpcyber@tic.cl</t>
  </si>
  <si>
    <t>06/12/2023 15:32:24</t>
  </si>
  <si>
    <t>06/12/2023 15:35:32</t>
  </si>
  <si>
    <t>06/12/2023 18:32:12</t>
  </si>
  <si>
    <t>Incorporación de 2 usuarios a la cuenta especialistaimpcyber@tic.cl
MIGUEL ALEJANDRO RISCO VELASQUEZ &lt;miguel.riscovelasquez@telefonica.com&gt;
FERNANDO ESTEBAN GODOY LOPEZ &lt;fernando.godoylopez@telefonica.com&gt;</t>
  </si>
  <si>
    <t>INC000002483692</t>
  </si>
  <si>
    <t>Solicitud de Snapshots para servidores desde SW-POLL06 al SW-POLL09</t>
  </si>
  <si>
    <t>06/12/2023 17:15:07</t>
  </si>
  <si>
    <t>06/12/2023 17:24:55</t>
  </si>
  <si>
    <t>06/12/2023 18:09:20</t>
  </si>
  <si>
    <t>Señores, 
junto con saludarles hoy. Solicito de su colaboración para generar los snapshots de los servidores del parque de SolarWinds correspondientes a las maquinas SW-POLL06 hasta la maquina SW-POLL09, adjunto detalle de las maquinas:
SW-POLL06	172.25</t>
  </si>
  <si>
    <t>Buen día. Snapshot realizados en nuevos Sw-Poll.</t>
  </si>
  <si>
    <t>INC000002483705</t>
  </si>
  <si>
    <t>REQ/Creación de VPN</t>
  </si>
  <si>
    <t>06/12/2023 12:17:28</t>
  </si>
  <si>
    <t>06/12/2023 12:20:51</t>
  </si>
  <si>
    <t>06/12/2023 14:12:25</t>
  </si>
  <si>
    <t>PREVENTIVO: NO
CODIGO DE SERVICIO: 
DIRECCION:
QUIEN REPORTA: 
Analista de Soporte TI Externo  956688004 
CONTACTO EN TERRENO:
Analista de Soporte TI Externo  956688004 
REQUERIMIENTO:
Favor su ayuda con la creación de usuario VPN para "Esteban Iriar</t>
  </si>
  <si>
    <t>Se configuro el usuario eiriarte
y se envió credencial vía correo</t>
  </si>
  <si>
    <t>INC000002483770</t>
  </si>
  <si>
    <t>06/12/2023 13:04:03</t>
  </si>
  <si>
    <t>06/12/2023 13:05:11</t>
  </si>
  <si>
    <t>06/12/2023 13:40:04</t>
  </si>
  <si>
    <t>INC000002483828</t>
  </si>
  <si>
    <t>06/12/2023 13:49:55</t>
  </si>
  <si>
    <t>06/12/2023 13:52:22</t>
  </si>
  <si>
    <t>06/12/2023 17:39:19</t>
  </si>
  <si>
    <t>EMPRESA: TELEFONICA EMPRESAS DE CHILE SA
CÓDIGO DE SERVICIO: 
DIRECCIÓN: AV. Presidente Prieto #226, Paine, Santiago
NOMBRE DE QUIEN REPORTA: Fernando Sepulveda
TELÉFONO DE QUIEN REPORTA:  993211880
NOMBRE DE CONTACTO EN TERRENO: 
PROBLEMA: 
EQUIPOS ENER</t>
  </si>
  <si>
    <t>INC000002483902</t>
  </si>
  <si>
    <t>06/12/2023 15:43:41</t>
  </si>
  <si>
    <t>06/12/2023 15:44:12</t>
  </si>
  <si>
    <t>06/12/2023 16:13:50</t>
  </si>
  <si>
    <t>INC000002483907</t>
  </si>
  <si>
    <t>06/12/2023 13:44:23</t>
  </si>
  <si>
    <t>06/12/2023 13:46:06</t>
  </si>
  <si>
    <t>06/12/2023 17:39:40</t>
  </si>
  <si>
    <t>EMPRESA: TELEFONICA EMPRESAS DE CHILE SA
CÓDIGO DE SERVICIO: 
DIRECCIÓN: AV. Presidente Prieto #226, Paine, Santiago
NOMBRE DE QUIEN REPORTA: Jorge Pozo P.
TELÉFONO DE QUIEN REPORTA:jorge.pozo@telefonica.com
NOMBRE DE CONTACTO EN TERRENO: 
REQUERIMIENTO:</t>
  </si>
  <si>
    <t>INC000002483915</t>
  </si>
  <si>
    <t>06/12/2023 14:20:58</t>
  </si>
  <si>
    <t>06/12/2023 14:26:07</t>
  </si>
  <si>
    <t>06/12/2023 15:50:29</t>
  </si>
  <si>
    <t>PREVENTIVO: NO
CODIGO DE SERVICIO:
DIRECCION:      
CIUDAD:             
COMUNA:
NOMBRE QUIEN REPORTA:Manuel Benítez Román
TELEFONO QUIEN REPORTA:  (+56 9) 62975459
NOMBRE CONTACTO EN TERRENO:        
TELEFONO 1 CONTACTO EN TERRENO:
TELEFONO</t>
  </si>
  <si>
    <t>Activación de licencia Windows  server 2019 realizada con exito.</t>
  </si>
  <si>
    <t>INC000002483952</t>
  </si>
  <si>
    <t>SUPERVISION: Cambio de Cintas en ambas Librerias de Respaldo ubicado en Sala blanca</t>
  </si>
  <si>
    <t>06/12/2023 15:57:43</t>
  </si>
  <si>
    <t>06/12/2023 15:59:05</t>
  </si>
  <si>
    <t>06/12/2023 16:01:26</t>
  </si>
  <si>
    <t>Cambio de Cintas en ambas Librerias de Respaldo ubicado en Sala blanca,  CA12 – CA11 y CX31-CX32 y conectarse a libreria CA12 – CA11 y CX31-CX32</t>
  </si>
  <si>
    <t>INC000002483955</t>
  </si>
  <si>
    <t>FACTIBILIDAD 79421</t>
  </si>
  <si>
    <t>06/12/2023 16:14:11</t>
  </si>
  <si>
    <t>06/12/2023 16:16:25</t>
  </si>
  <si>
    <t>06/12/2023 17:30:03</t>
  </si>
  <si>
    <t>INC000002483986</t>
  </si>
  <si>
    <t>06/12/2023 21:01:15</t>
  </si>
  <si>
    <t>06/12/2023 21:02:03</t>
  </si>
  <si>
    <t>06/12/2023 21:14:44</t>
  </si>
  <si>
    <t>INC000002483988</t>
  </si>
  <si>
    <t>06/12/2023 22:02:52</t>
  </si>
  <si>
    <t>06/12/2023 22:04:16</t>
  </si>
  <si>
    <t>06/12/2023 22:46:57</t>
  </si>
  <si>
    <t>INC000002483994</t>
  </si>
  <si>
    <t>07/12/2023 0:51:39</t>
  </si>
  <si>
    <t>07/12/2023 0:52:31</t>
  </si>
  <si>
    <t>07/12/2023 5:02:11</t>
  </si>
  <si>
    <t>INC000002484005</t>
  </si>
  <si>
    <t>06/12/2023 15:44:38</t>
  </si>
  <si>
    <t>06/12/2023 15:45:05</t>
  </si>
  <si>
    <t>06/12/2023 16:13:30</t>
  </si>
  <si>
    <t>INC000002484029</t>
  </si>
  <si>
    <t>RQ | DUOC | RE: Consultas y Revisión de logs</t>
  </si>
  <si>
    <t>06/12/2023 16:09:26</t>
  </si>
  <si>
    <t>06/12/2023 16:10:39</t>
  </si>
  <si>
    <t>12/12/2023 12:24:05</t>
  </si>
  <si>
    <t>Requerimiento realizado de acuerdo a lo solicitado.</t>
  </si>
  <si>
    <t>INC000002484152</t>
  </si>
  <si>
    <t>FERROVIAL SERVICIOS CHILE SOCIEDAD LIMITADA</t>
  </si>
  <si>
    <t>cficli01 - fvialad02 TICKET AUTOMATICO</t>
  </si>
  <si>
    <t>06/12/2023 16:38:55</t>
  </si>
  <si>
    <t>06/12/2023 18:30:47</t>
  </si>
  <si>
    <t>PREVENTIVO=SI
CODIGO DE SERVICIO=FVIALAD02
DIRECCION=
CIUDAD=
COMUNA LOCAL=
REGION=
QUIEN REPORTA=Ticket automático
CONTACTO EN TERRENO=
PROBLEMA=High RAM Usage Alert for Node CFICLI01 - FVIALAD02
REQUERIMIENTO=
EQUIPOS ENERGIZADO O REINICIADO=
HORARIO D</t>
  </si>
  <si>
    <t>INC000002484172</t>
  </si>
  <si>
    <t>06/12/2023 16:58:30</t>
  </si>
  <si>
    <t>06/12/2023 16:59:16</t>
  </si>
  <si>
    <t>06/12/2023 17:10:12</t>
  </si>
  <si>
    <t>INC000002484175</t>
  </si>
  <si>
    <t>06/12/2023 17:01:22</t>
  </si>
  <si>
    <t>06/12/2023 17:02:41</t>
  </si>
  <si>
    <t>06/12/2023 17:11:30</t>
  </si>
  <si>
    <t>INC000002484192</t>
  </si>
  <si>
    <t>06/12/2023 17:05:48</t>
  </si>
  <si>
    <t>06/12/2023 17:06:27</t>
  </si>
  <si>
    <t>06/12/2023 17:11:54</t>
  </si>
  <si>
    <t>INC000002484205</t>
  </si>
  <si>
    <t>06/12/2023 16:46:53</t>
  </si>
  <si>
    <t>06/12/2023 16:50:19</t>
  </si>
  <si>
    <t>06/12/2023 17:27:40</t>
  </si>
  <si>
    <t>INC000002484208</t>
  </si>
  <si>
    <t>06/12/2023 16:51:55</t>
  </si>
  <si>
    <t>06/12/2023 16:53:23</t>
  </si>
  <si>
    <t>06/12/2023 17:28:01</t>
  </si>
  <si>
    <t>INC000002484211</t>
  </si>
  <si>
    <t>06/12/2023 16:54:21</t>
  </si>
  <si>
    <t>06/12/2023 16:55:35</t>
  </si>
  <si>
    <t>06/12/2023 17:28:23</t>
  </si>
  <si>
    <t>INC000002484214</t>
  </si>
  <si>
    <t>06/12/2023 17:01:18</t>
  </si>
  <si>
    <t>06/12/2023 17:02:19</t>
  </si>
  <si>
    <t>06/12/2023 17:15:56</t>
  </si>
  <si>
    <t>INC000002484219</t>
  </si>
  <si>
    <t>GESTION DATACENTER/ ACCESOS /CELULOSA ARAUCO Y CONSTITUCION S A</t>
  </si>
  <si>
    <t>06/12/2023 17:08:03</t>
  </si>
  <si>
    <t>06/12/2023 17:09:14</t>
  </si>
  <si>
    <t>06/12/2023 17:14:55</t>
  </si>
  <si>
    <t>EMPRESA: CELULOSA ARAUCO Y CONSTITUCION S A
CÓDIGO DE SERVICIO: 
DIRECCIÓN: Calle San Martin #50, Santiago Centro, Santiago
NOMBRE DE QUIEN REPORTA: Evelyn Sanchez
TELÉFONO DE QUIEN REPORTA: 972356664
NOMBRE DE CONTACTO EN TERRENO: 
REQUERIMIENTO: Prueba</t>
  </si>
  <si>
    <t>INC000002484220</t>
  </si>
  <si>
    <t>HD/ Crear usuario en QAS</t>
  </si>
  <si>
    <t>06/12/2023 17:11:25</t>
  </si>
  <si>
    <t>06/12/2023 17:15:08</t>
  </si>
  <si>
    <t>06/12/2023 17:41:23</t>
  </si>
  <si>
    <t>PREVENTIVO: NO
CODIGO DE SERVICIO: QAS EXT-CON-TIPER 
DIRECCION:
QUIEN REPORTA: Nicolás Saavedra Eguiluz - +56 9 6187 5469 
CONTACTO EN TERRENO: Jorge Burgos Salazar - +56 9 6777 0510 
PROBLEMA:
REQUERIMIENTO:
Por favor sus gestiones para crear nuevo us</t>
  </si>
  <si>
    <t>He creado el usuario EXT_CON_TIPE en QAS según lo solicitado.</t>
  </si>
  <si>
    <t>INC000002484224</t>
  </si>
  <si>
    <t>06/12/2023 17:25:12</t>
  </si>
  <si>
    <t>06/12/2023 17:26:31</t>
  </si>
  <si>
    <t>06/12/2023 17:40:26</t>
  </si>
  <si>
    <t>EMPRESA: TELEFONICA EMPRESAS DE CHILE SA
CÓDIGO DE SERVICIO: 
DIRECCIÓN: AV. Presidente Prieto #226, Paine, Santiago
NOMBRE DE QUIEN REPORTA: Ferney Garzon
TELÉFONO DE QUIEN REPORTA: 56 2 25774418
NOMBRE DE CONTACTO EN TERRENO: 
REQUERIMIENTO: Traslado d</t>
  </si>
  <si>
    <t>INC000002484242</t>
  </si>
  <si>
    <t>HD/ COAGRA: Restaurar DB con Tabla SOFFCONT1 de SBX a QAS</t>
  </si>
  <si>
    <t>06/12/2023 18:00:43</t>
  </si>
  <si>
    <t>06/12/2023 18:05:09</t>
  </si>
  <si>
    <t>06/12/2023 21:58:38</t>
  </si>
  <si>
    <t>PREVENTIVO: NO
CODIGO DE SERVICIO: COAGRABWDES 
DIRECCION:
QUIEN REPORTA: Nicolás Saavedra Eguiluz - +56 9 6187 5469 |
CONTACTO EN TERRENO: Nicolás Saavedra Eguiluz - +56 9 6187 5469 |
PROBLEMA:
REQUERIMIENTO:
Se necesita realizar un restore desde el se</t>
  </si>
  <si>
    <t>Se realiza la carga solicitada.</t>
  </si>
  <si>
    <t>INC000002484245</t>
  </si>
  <si>
    <t>GESTION DATACENTER/ ACCESOS /TELEFONICA GLOBAL TECHNOLOGY S.A.AGENCIA EN CHILE</t>
  </si>
  <si>
    <t>06/12/2023 18:00:16</t>
  </si>
  <si>
    <t>06/12/2023 18:01:33</t>
  </si>
  <si>
    <t>06/12/2023 18:05:55</t>
  </si>
  <si>
    <t>EMPRESA: TELEFONICA GLOBAL TECHNOLOGY S.A.AGENCIA EN CHILE
CÓDIGO DE SERVICIO: 
DIRECCIÓN: Calle San Martin #50, Santiago Centro, Santiago
NOMBRE DE QUIEN REPORTA: Katherine Diaz
TELÉFONO DE QUIEN REPORTA: +56 9 93433870 
NOMBRE DE CONTACTO EN TERRENO:</t>
  </si>
  <si>
    <t>INC000002484279</t>
  </si>
  <si>
    <t>PEND HORARIO HABIL | REQ / Solicitud respaldo - CPECH</t>
  </si>
  <si>
    <t>06/12/2023 22:17:12</t>
  </si>
  <si>
    <t>06/12/2023 22:21:03</t>
  </si>
  <si>
    <t>07/12/2023 18:24:18</t>
  </si>
  <si>
    <t>PREVENTIVO: NO
CODIGO DE SERVICIO: IPCHILE
DIRECCION:      
CIUDAD:             
COMUNA:
NOMBRE QUIEN REPORTA: Raúl Fernández Ogalde
TELEFONO QUIEN REPORTA: +56 9 5410 9101
NOMBRE CONTACTO EN TERRENO:        
TELEFONO 1 CONTACTO EN TERRENO:
TELE</t>
  </si>
  <si>
    <t>Se efectúa contacto con cliente: N/A
Teléfono de contacto: N/A
Acciones realizadas: respaldo ejecutado en la noche, por guardia adjunto evidencia
Solución paliativa o definitiva: respaldo ejecutado en la noche, por guardia adjunto evidencia
Causa Raíz:</t>
  </si>
  <si>
    <t>INC000002484306</t>
  </si>
  <si>
    <t>Se realiza supervisión del siguiente trabajo</t>
  </si>
  <si>
    <t>06/12/2023 17:13:43</t>
  </si>
  <si>
    <t>06/12/2023 17:17:00</t>
  </si>
  <si>
    <t>06/12/2023 18:07:37</t>
  </si>
  <si>
    <t>INC000002484325</t>
  </si>
  <si>
    <t>REQ/TELEFONICA - Privilegios cuenta local servidor SUBCAPA 10.68.131.248</t>
  </si>
  <si>
    <t>06/12/2023 17:36:12</t>
  </si>
  <si>
    <t>06/12/2023 17:38:57</t>
  </si>
  <si>
    <t>11/12/2023 11:08:05</t>
  </si>
  <si>
    <t>PREVENTIVO: NO
CODIGO DE SERVICIO: 
DIRECCION:
QUIEN REPORTA:
CONTACTO EN TERRENO:
REQUERIMIENTO: Buenas tardes. Favor su apoyo en la creación de un ticket para el área Microsoft, con el siguiente requerimiento:
Se debe elevar los permisos del usuar</t>
  </si>
  <si>
    <t>INC000002484351</t>
  </si>
  <si>
    <t>REQ/Solicitud de restauración maquinas virtuales - SUSE y WINDOWS (Urgente)</t>
  </si>
  <si>
    <t>06/12/2023 17:59:13</t>
  </si>
  <si>
    <t>06/12/2023 18:02:50</t>
  </si>
  <si>
    <t>07/12/2023 10:00:11</t>
  </si>
  <si>
    <t>PREVENTIVO: NO
CODIGO DE SERVICIO: VPF2089108
DIRECCION:
QUIEN REPORTA: 
CONTACTO EN TERRENO:
REQUERIMIENTO:
Estimados, requerimos de su apoyo ya que necesitamos realizar de forma urgente lo siguiente:
    Aprovisionar el doble de recursos en el Ten</t>
  </si>
  <si>
    <t>Se efectúa contacto con cliente: N/A
Teléfono de contacto: N/A
Acciones realizadas: Se realiza aumento de SAN en el VDC y se restauran las maquinas solicitadas por el cliente
Solución paliativa o definitiva: Se realiza aumento de SAN en el VDC y se resta</t>
  </si>
  <si>
    <t>INC000002484362</t>
  </si>
  <si>
    <t>[CSIRT CL] SERVIDORES SIN CONEXIÓN A LA CONSOLA PANDA +30 DÍAS</t>
  </si>
  <si>
    <t>06/12/2023 18:12:41</t>
  </si>
  <si>
    <t>06/12/2023 18:13:37</t>
  </si>
  <si>
    <t>06/12/2023 21:02:48</t>
  </si>
  <si>
    <t>Actividad realizada exitosamente. Se actualiza agente Panda. Servidor operativo. Por ultimo se recuerda en forma urgente planificar migración de sistema operativo Windows 2008 debido a que se encuentra fuera de soporte.</t>
  </si>
  <si>
    <t>INC000002484394</t>
  </si>
  <si>
    <t>emnace01 - ecert-ngs TICKET AUTOMATICO</t>
  </si>
  <si>
    <t>06/12/2023 19:13:55</t>
  </si>
  <si>
    <t>06/12/2023 21:08:39</t>
  </si>
  <si>
    <t>PREVENTIVO=SI
CODIGO DE SERVICIO=EMNACE01 - ECERT-NGS
DIRECCION=
CIUDAD=
COMUNA LOCAL=
REGION=REGIÓN METROPOLITANA DE SANTIAGO
QUIEN REPORTA=Ticket automático
CONTACTO EN TERRENO=
PROBLEMA=Node EMNACE01 - ECERT-NGS is Down
REQUERIMIENTO=
EQUIPOS ENERGIZA</t>
  </si>
  <si>
    <t>Se revisa el servidor y se conversa con @Manuel Benitez Roman, quien informa que se está trabajando en el servidor por migración.
El día de mañana se mandará a dejar en mantenimiento el servidor.</t>
  </si>
  <si>
    <t>INC000002484398</t>
  </si>
  <si>
    <t>PEND HORARIO HABIL | GAMA | Requerimiento Creación Acceso VDC CEPECH - C4PACEPECH</t>
  </si>
  <si>
    <t>06/12/2023 19:17:51</t>
  </si>
  <si>
    <t>06/12/2023 19:21:29</t>
  </si>
  <si>
    <t>07/12/2023 14:49:06</t>
  </si>
  <si>
    <t>PREVENTIVO: NO
CODIGO DE SERVICIO: C4PACEPECH
DIRECCION: - 
QUIEN REPORTA:   Juan Carlos Dupuy | +56 979778332
CONTACTO EN TERRENO:  Cristian Bustos Rivas | +56 9 9138 1024
PROBLEMA: 
REQUERIMIENTO:
Buenas tardes, solicito crear accesos a VDC de CEPECH -</t>
  </si>
  <si>
    <t>Se efectúa contacto con cliente: Juan Carlos Dupuy
Teléfono de contacto: Via correo 
Acciones realizadas: Se crea nuevo usuario en plataforma VDC. Se envian credenciales por correo cerrado.
Acciones de Mejora, Recomendaciones: N/A
Causa Raíz: N/A</t>
  </si>
  <si>
    <t>INC000002484399</t>
  </si>
  <si>
    <t>REQ/acceso a host VPN</t>
  </si>
  <si>
    <t>06/12/2023 19:20:57</t>
  </si>
  <si>
    <t>06/12/2023 19:24:07</t>
  </si>
  <si>
    <t>06/12/2023 22:58:48</t>
  </si>
  <si>
    <t>PREVENTIVO: NO
CODIGO DE SERVICIO:
DIRECCION:
QUIEN REPORTA:
CONTACTO EN TERRENO:
REQUERIMIENTO:
Solicito su apoyo extendiendo el rango IP que posee la cuenta baguirre para poder alcanzar el host 10.247.6.254.
De ante mano gracias por su apoyo.</t>
  </si>
  <si>
    <t>Fase de resolución
Se recibe llamado de personal de turno de operaciones quienes indican que ha llegado incidencia para ser revisada, solicitando permisos de conexión a un  usuario hacia servidor en AWS 10.247.6.254,  pero este tipo de solicitudes corre</t>
  </si>
  <si>
    <t>INC000002484405</t>
  </si>
  <si>
    <t>06/12/2023 17:42:54</t>
  </si>
  <si>
    <t>06/12/2023 17:51:14</t>
  </si>
  <si>
    <t>06/12/2023 18:07:39</t>
  </si>
  <si>
    <t>EMPRESA: TELEFONICA EMPRESAS DE CHILE SA
CÓDIGO DE SERVICIO: 
DIRECCIÓN
NOMBRE DE QUIEN REPORTA: Heuler Daza
TELÉFONO DE QUIEN REPORTA: 57 318 3238024
NOMBRE DE CONTACTO EN TERRENO: 
REQUERIMIENTO:
"desconexión, desrackeo y remplazo SPI Board.
Marca: HP</t>
  </si>
  <si>
    <t>INC000002484408</t>
  </si>
  <si>
    <t>06/12/2023 17:54:43</t>
  </si>
  <si>
    <t>06/12/2023 17:55:31</t>
  </si>
  <si>
    <t>06/12/2023 18:00:40</t>
  </si>
  <si>
    <t>EMPRESA: IDOM INGENIERIA Y CONSULTORIA S.A. AGENCIA EN CHILE
CÓDIGO DE SERVICIO: 
DIRECCIÓN
NOMBRE DE QUIEN REPORTA: Daniel Rodriguez
TELÉFONO DE QUIEN REPORTA: 5697829 7978
NOMBRE DE CONTACTO EN TERRENO: 
REQUERIMIENTO:
inspección de sistemas de combate</t>
  </si>
  <si>
    <t>INC000002484412</t>
  </si>
  <si>
    <t>06/12/2023 18:06:02</t>
  </si>
  <si>
    <t>06/12/2023 18:12:55</t>
  </si>
  <si>
    <t>06/12/2023 18:31:01</t>
  </si>
  <si>
    <t>EMPRESA: TELEFONICA EMPRESAS DE CHILE SA
CÓDIGO DE SERVICIO: 
DIRECCIÓN
NOMBRE DE QUIEN REPORTA: Ferney Garzon
TELÉFONO DE QUIEN REPORTA: 56 2 25774418
NOMBRE DE CONTACTO EN TERRENO: 
REQUERIMIENTO:
Conexión de cableado, configuración y medición en ROADM</t>
  </si>
  <si>
    <t>INC000002484477</t>
  </si>
  <si>
    <t>SUPERVISION  Movimiento de equipos y retiro de equipo</t>
  </si>
  <si>
    <t>07/12/2023 4:55:23</t>
  </si>
  <si>
    <t>07/12/2023 4:56:31</t>
  </si>
  <si>
    <t>07/12/2023 4:59:15</t>
  </si>
  <si>
    <t>INC000002484479</t>
  </si>
  <si>
    <t>SUPERVISION instalación Directores</t>
  </si>
  <si>
    <t>07/12/2023 5:14:18</t>
  </si>
  <si>
    <t>07/12/2023 5:15:29</t>
  </si>
  <si>
    <t>07/12/2023 5:16:51</t>
  </si>
  <si>
    <t>INC000002484481</t>
  </si>
  <si>
    <t>SUPERVISION Se requiere acceder a los rack DB31,DB32,DB33,DB34,CP11 y CA34</t>
  </si>
  <si>
    <t>07/12/2023 5:17:43</t>
  </si>
  <si>
    <t>07/12/2023 5:19:26</t>
  </si>
  <si>
    <t>07/12/2023 5:21:19</t>
  </si>
  <si>
    <t>INC000002484483</t>
  </si>
  <si>
    <t>07/12/2023 5:21:53</t>
  </si>
  <si>
    <t>07/12/2023 5:22:57</t>
  </si>
  <si>
    <t>07/12/2023 5:24:21</t>
  </si>
  <si>
    <t>INC000002484485</t>
  </si>
  <si>
    <t>07/12/2023 5:24:45</t>
  </si>
  <si>
    <t>07/12/2023 5:25:40</t>
  </si>
  <si>
    <t>07/12/2023 5:26:52</t>
  </si>
  <si>
    <t>INC000002484487</t>
  </si>
  <si>
    <t>SUPERVISION  Conexión de cableado, configuración y medición en ROADM / DXC</t>
  </si>
  <si>
    <t>07/12/2023 5:31:19</t>
  </si>
  <si>
    <t>07/12/2023 5:32:29</t>
  </si>
  <si>
    <t>07/12/2023 5:33:51</t>
  </si>
  <si>
    <t>INC000002484490</t>
  </si>
  <si>
    <t>07/12/2023 5:45:24</t>
  </si>
  <si>
    <t>07/12/2023 5:46:45</t>
  </si>
  <si>
    <t>07/12/2023 5:49:13</t>
  </si>
  <si>
    <t>INC000002484492</t>
  </si>
  <si>
    <t>07/12/2023 5:53:50</t>
  </si>
  <si>
    <t>07/12/2023 5:54:58</t>
  </si>
  <si>
    <t>07/12/2023 5:57:14</t>
  </si>
  <si>
    <t>INC000002484822</t>
  </si>
  <si>
    <t>07/12/2023 8:08:00</t>
  </si>
  <si>
    <t>07/12/2023 8:08:29</t>
  </si>
  <si>
    <t>07/12/2023 9:00:20</t>
  </si>
  <si>
    <t>INC000002484823</t>
  </si>
  <si>
    <t>07/12/2023 8:08:48</t>
  </si>
  <si>
    <t>07/12/2023 8:09:14</t>
  </si>
  <si>
    <t>07/12/2023 9:00:05</t>
  </si>
  <si>
    <t>INC000002484829</t>
  </si>
  <si>
    <t>Checklist diario clientes 07.12.23</t>
  </si>
  <si>
    <t>07/12/2023 8:32:10</t>
  </si>
  <si>
    <t>07/12/2023 8:33:24</t>
  </si>
  <si>
    <t>07/12/2023 8:33:45</t>
  </si>
  <si>
    <t>INC000002484842</t>
  </si>
  <si>
    <t>verificar y encender servidores SW-CORE01, SW-DB01-V3 y SW-POLL08 de nuevo parque SolarWinds</t>
  </si>
  <si>
    <t>07/12/2023 9:03:56</t>
  </si>
  <si>
    <t>07/12/2023 9:04:04</t>
  </si>
  <si>
    <t>07/12/2023 12:12:28</t>
  </si>
  <si>
    <t>Señores,
Junto con saludarles hoy. Les escribo para solicitar de su cooperación para revisar los servidores SW-CORE01, SW-DB01-V3 y SW-POLL08 correspondientes al parque nuevo de SolarWinds, ya que estos equipos no son accesibles en la actualidad y posibl</t>
  </si>
  <si>
    <t>Requerimiento gestionado con exito, se valida con esteban perez.</t>
  </si>
  <si>
    <t>INC000002484858</t>
  </si>
  <si>
    <t>GAMA | Solicitud de Restauración CEPECH</t>
  </si>
  <si>
    <t>07/12/2023 9:53:11</t>
  </si>
  <si>
    <t>07/12/2023 10:00:43</t>
  </si>
  <si>
    <t>07/12/2023 18:25:38</t>
  </si>
  <si>
    <t>PREVENTIVO: NO
CODIGO DE SERVICIO: Restauraciones 
DIRECCION: - 
QUIEN REPORTA: Cristian Bahamondes Miranda
CONTACTO EN TERRENO:
PROBLEMA:
REQUERIMIENTO:
Buenos días, solicito de su gestión para ejecutar la siguiente restauración con carácter Urgente</t>
  </si>
  <si>
    <t>Se efectúa contacto con cliente: N/A
Teléfono de contacto: N/A
Acciones realizadas: restauracion realizada y validada
Solución paliativa o definitiva: restauracion realizada y validada
Causa Raíz:  se solicita restauracion de bd en servidor kioto</t>
  </si>
  <si>
    <t>INC000002484862</t>
  </si>
  <si>
    <t>GAMA | Informe de Políticas de Respaldos.-</t>
  </si>
  <si>
    <t>07/12/2023 10:01:32</t>
  </si>
  <si>
    <t>07/12/2023 10:05:38</t>
  </si>
  <si>
    <t>07/12/2023 17:47:57</t>
  </si>
  <si>
    <t>PREVENTIVO: NO
CODIGO DE SERVICIO: Respaldos
DIRECCION: - 
QUIEN REPORTA: Cristian Bahamondes Miranda
CONTACTO EN TERRENO:  Cristian Bahamondes Miranda
PROBLEMA:
REQUERIMIENTO:
Buenos días, mucho agradeceré de su gestión para él envió de la política de r</t>
  </si>
  <si>
    <t>FASE RESOLUCIÓN Y RECUPERACIÓN
Se efectúa contacto con cliente: N/A
Teléfono de contacto: N/A
Acciones realizadas: Se envia informacion solicitada via mail (adjunto en ticket) 
Solución paliativa o definitiva: N/A
Acciones de Mejora, Recomendaciones</t>
  </si>
  <si>
    <t>INC000002484913</t>
  </si>
  <si>
    <t>07/12/2023 5:21:48</t>
  </si>
  <si>
    <t>07/12/2023 5:22:46</t>
  </si>
  <si>
    <t>07/12/2023 5:39:37</t>
  </si>
  <si>
    <t>INC000002484921</t>
  </si>
  <si>
    <t>07/12/2023 7:00:44</t>
  </si>
  <si>
    <t>07/12/2023 7:01:39</t>
  </si>
  <si>
    <t>07/12/2023 7:19:46</t>
  </si>
  <si>
    <t>INC000002484935</t>
  </si>
  <si>
    <t>INMOBILIARIA FRUSAN S.A.</t>
  </si>
  <si>
    <t>HD/Frusan: Validar Reinicio de Servidor</t>
  </si>
  <si>
    <t>07/12/2023 8:54:36</t>
  </si>
  <si>
    <t>07/12/2023 8:57:09</t>
  </si>
  <si>
    <t>07/12/2023 9:40:53</t>
  </si>
  <si>
    <t>PREVENTIVO: NO
CODIGO DE SERVICIO:
DIRECCION:
QUIEN REPORTA: Freddy Cortés Díaz +56 9 6605 6481 | freddy.cortesdiaz@telefonica.com
CONTACTO EN TERRENO: 
PROBLEMA: 
REQUERIMIENTO:La solicitud es
Validar y revisar el reinicio del siguiente servidor e i</t>
  </si>
  <si>
    <t>Se envia la nformacion</t>
  </si>
  <si>
    <t>INC000002484940</t>
  </si>
  <si>
    <t>HD/REVISAR SERVIDOR SOLMAN 10.250.240.93</t>
  </si>
  <si>
    <t>07/12/2023 9:05:29</t>
  </si>
  <si>
    <t>07/12/2023 9:08:02</t>
  </si>
  <si>
    <t>07/12/2023 9:59:20</t>
  </si>
  <si>
    <t>PREVENTIVO: NO
CODIGO DE SERVICIO:  SOLMAN 10.250.240.93
DIRECCION:
QUIEN REPORTA: Luis Oviedo Contreras Fono: (562) 26770244 - (562) 26770113
CONTACTO EN TERRENO: 
PROBLEMA:Favor revisar servidor SOLMAN 10.250.240.93, en cual tiene ping activo, pero no</t>
  </si>
  <si>
    <t>FASE RESOLUCIÓN Y RECUPERACIÓN
Se efectúa contacto con cliente: Luis Oviedo Contreras &lt;luis.oviedo@cialalimentos.cl&gt;
Teléfono de contacto: (562) 26770244 
Acciones realizadas: NO APLICA, CLIENTE NO MANTIENE SERVICIOS CON TELEFÓNICA
Solución paliativa</t>
  </si>
  <si>
    <t>INC000002484955</t>
  </si>
  <si>
    <t>07/12/2023 9:18:24</t>
  </si>
  <si>
    <t>07/12/2023 9:19:42</t>
  </si>
  <si>
    <t>07/12/2023 10:12:28</t>
  </si>
  <si>
    <t>INC000002484974</t>
  </si>
  <si>
    <t>REALIZAR TOMA DE ALARMAS DE CLIENTE SALA BLANCA</t>
  </si>
  <si>
    <t>07/12/2023 9:48:10</t>
  </si>
  <si>
    <t>07/12/2023 9:52:10</t>
  </si>
  <si>
    <t>07/12/2023 10:18:55</t>
  </si>
  <si>
    <t>INC000002484985</t>
  </si>
  <si>
    <t>AVANTS SERVICIOS INTEGRALES</t>
  </si>
  <si>
    <t>REQ/Falla conexión entre redes</t>
  </si>
  <si>
    <t>07/12/2023 10:02:08</t>
  </si>
  <si>
    <t>07/12/2023 10:06:37</t>
  </si>
  <si>
    <t>07/12/2023 12:11:59</t>
  </si>
  <si>
    <t>PREVENTIVO: NO
CODIGO DE SERVICIO: VPF1667589
DIRECCION: 
QUIEN REPORTA:
CONTACTO EN TERRENO:
PROBLEMA:
SU ayuda para revisión de conexión entre redes aplicadas por vpn en su Fortinet
Desde las redes de AWS 192.168.98.0/24
Hacia las redes MPLS  CARE</t>
  </si>
  <si>
    <t>FASE RESOLUCIÓN Y RECUPERACIÓN
Se efectúa contacto con cliente: Emanuel Aranguiz 
Teléfono de contacto: +56 9 5363 3564
Acciones realizadas: Luego de revisar la comunicación a través de los Tunnel Ipsec, se observa trafico asimétrico
Solución paliati</t>
  </si>
  <si>
    <t>INC000002484992</t>
  </si>
  <si>
    <t>CENTRO MEDICO ANTOFAGASTA SA</t>
  </si>
  <si>
    <t>HD/Formulario Solicitud Creación Usuario y Asignación Roles-Perfiles.xlsx</t>
  </si>
  <si>
    <t>07/12/2023 10:11:38</t>
  </si>
  <si>
    <t>07/12/2023 10:15:28</t>
  </si>
  <si>
    <t>07/12/2023 12:16:33</t>
  </si>
  <si>
    <t>PREVENTIVO: NO
CODIGO DE SERVICIO: NN
DIRECCION:  
QUIEN REPORTA:  Nicolás Saavedra Eguiluz+56 9 6187 5469 | nicolas.saavedraeguiluz@telefonica.com
CONTACTO EN TERRENO: 
PROBLEMA:  
REQUERIMIENTO:Favor generar ticket en base a requerimiento de cliente Co</t>
  </si>
  <si>
    <t>He creado el usuario “avergini” en Ambiente Desarrollo 100.
Adicionalmente asigne perfil SAP_ALL a pesar de que en el formulario no estaba detallado.
Favor al solicitar nuevamente un usuario nuevo también se deben agregar los roles y/o perfiles respectiv</t>
  </si>
  <si>
    <t>INC000002485003</t>
  </si>
  <si>
    <t>FACTIBILIDAD 79091</t>
  </si>
  <si>
    <t>07/12/2023 10:25:53</t>
  </si>
  <si>
    <t>07/12/2023 10:27:43</t>
  </si>
  <si>
    <t>07/12/2023 14:07:15</t>
  </si>
  <si>
    <t>INC000002485008</t>
  </si>
  <si>
    <t>fiprdu01 - dcadmmelipilla TICKET AUTOMATICO</t>
  </si>
  <si>
    <t>07/12/2023 5:23:02</t>
  </si>
  <si>
    <t>07/12/2023 7:19:06</t>
  </si>
  <si>
    <t>PREVENTIVO=SI
CODIGO DE SERVICIO=DCADMMELIPILLA
DIRECCION=
CIUDAD=
COMUNA LOCAL=
REGION=
QUIEN REPORTA=Ticket automático
CONTACTO EN TERRENO=
PROBLEMA=Node FIPRDU01 - DCADMMELIPILLA is Down
REQUERIMIENTO=
EQUIPOS ENERGIZADO O REINICIADO=
HORARIO DE ATENC</t>
  </si>
  <si>
    <t>Buen día. Se verifica sede operativa. Sin embargo se debió realiza sanity reebot.</t>
  </si>
  <si>
    <t>INC000002485033</t>
  </si>
  <si>
    <t>fiprdu01 - dcadmsnbdo TICKET AUTOMATICO</t>
  </si>
  <si>
    <t>07/12/2023 6:54:25</t>
  </si>
  <si>
    <t>07/12/2023 7:18:35</t>
  </si>
  <si>
    <t>PREVENTIVO=SI
CODIGO DE SERVICIO=DCADMSNBDO
DIRECCION=
CIUDAD=
COMUNA LOCAL=
REGION=
QUIEN REPORTA=Ticket automático
CONTACTO EN TERRENO=
PROBLEMA=Node FIPRDU01 - DCADMSNBDO is Down
REQUERIMIENTO=
EQUIPOS ENERGIZADO O REINICIADO=
HORARIO DE ATENCION=
OBS</t>
  </si>
  <si>
    <t>Buen día. Se verifica sede operativa. Sin embargo, se debió realiza sanity reebot.</t>
  </si>
  <si>
    <t>INC000002485104</t>
  </si>
  <si>
    <t>07/12/2023 9:20:00</t>
  </si>
  <si>
    <t>07/12/2023 15:05:42</t>
  </si>
  <si>
    <t>INC000002485131</t>
  </si>
  <si>
    <t>REQ | DUOC | RV: Solicitud de creación de dominio</t>
  </si>
  <si>
    <t>07/12/2023 10:20:52</t>
  </si>
  <si>
    <t>07/12/2023 10:23:53</t>
  </si>
  <si>
    <t>12/12/2023 14:35:17</t>
  </si>
  <si>
    <t>PREVENTIVO: NO
CODIGO DE SERVICIO:
DIRECCION:
QUIEN REPORTA:
CONTACTO EN TERRENO:
PROBLEMA:
REQUERIMIENTO:
EQUIPOS ENERGIZADO/REINICIADO:
HORARIO DE ATENCION:
OBSERVACION:
ANI:
MARCA CENTRAL TELEFONICA: 
EMPRESA:
RUT:
CORREO: 
COORDENADAS:
De: Patri</t>
  </si>
  <si>
    <t>Se configura subdominio contenidos.duoc.cl</t>
  </si>
  <si>
    <t>INC000002485145</t>
  </si>
  <si>
    <t>07/12/2023 10:51:49</t>
  </si>
  <si>
    <t>07/12/2023 10:53:45</t>
  </si>
  <si>
    <t>07/12/2023 11:08:23</t>
  </si>
  <si>
    <t>INC000002485179</t>
  </si>
  <si>
    <t>07/12/2023 11:41:41</t>
  </si>
  <si>
    <t>07/12/2023 11:42:07</t>
  </si>
  <si>
    <t>07/12/2023 12:15:32</t>
  </si>
  <si>
    <t>INC000002485180</t>
  </si>
  <si>
    <t>07/12/2023 11:43:01</t>
  </si>
  <si>
    <t>07/12/2023 11:43:27</t>
  </si>
  <si>
    <t>07/12/2023 12:15:54</t>
  </si>
  <si>
    <t>INC000002485196</t>
  </si>
  <si>
    <t>DUOC | REQ |  Alerta Global: Monitoreo Atentus</t>
  </si>
  <si>
    <t>07/12/2023 12:07:46</t>
  </si>
  <si>
    <t>07/12/2023 12:12:29</t>
  </si>
  <si>
    <t>07/12/2023 12:30:13</t>
  </si>
  <si>
    <t>PREVENTIVO: NO
CODIGO DE SERVICIO:
DIRECCION:
QUIEN REPORTA:
CONTACTO EN TERRENO:
PROBLEMA:
REQUERIMIENTO:
EQUIPOS ENERGIZADO/REINICIADO:
HORARIO DE ATENCION:
OBSERVACION:
ANI:
MARCA CENTRAL TELEFONICA: 
EMPRESA:
RUT:
CORREO: 
COORDENADAS:
 De: Kevin Pe</t>
  </si>
  <si>
    <t>Se efectúa contacto con cliente: N/A
Teléfono de contacto: N/A
Acciones realizadas: Se conectaron tarjetas de red de los servidores SRVFRONTCAKEPRD01 (10.10.100.192 // 172.16.206.128) y SRVFRONTCAKEPRD02 (10.10.100.193 // 172.16.206.129)
Solución paliati</t>
  </si>
  <si>
    <t>INC000002485199</t>
  </si>
  <si>
    <t>07/12/2023 12:16:23</t>
  </si>
  <si>
    <t>07/12/2023 12:17:59</t>
  </si>
  <si>
    <t>07/12/2023 12:32:22</t>
  </si>
  <si>
    <t>EMPRESA: FONDO DE SOLIDARIDAD E INVERSION SOCIAL
CÓDIGO DE SERVICIO: 
DIRECCIÓN
NOMBRE DE QUIEN REPORTA: Ivan Henriquez
TELÉFONO DE QUIEN REPORTA: 987517084
NOMBRE DE CONTACTO EN TERRENO: 
REQUERIMIENTO:
Levantamiento del gabinete del cliente, esto para</t>
  </si>
  <si>
    <t>INC000002485258</t>
  </si>
  <si>
    <t>SUPERVISION: Ingreso a DC PAINE para realizar instalación de cruzada</t>
  </si>
  <si>
    <t>07/12/2023 10:56:12</t>
  </si>
  <si>
    <t>07/12/2023 10:57:37</t>
  </si>
  <si>
    <t>07/12/2023 10:59:31</t>
  </si>
  <si>
    <t>Ingreso a DC PAINE para realizar instalación de cruzada (6/12) y conexión de cruzada (7/12) para proyecto M126414-0 @183081 K2330983</t>
  </si>
  <si>
    <t>INC000002485283</t>
  </si>
  <si>
    <t>suchli01 - qasmon_vm TICKET AUTOMATICO</t>
  </si>
  <si>
    <t>07/12/2023 11:35:08</t>
  </si>
  <si>
    <t>07/12/2023 13:00:44</t>
  </si>
  <si>
    <t>PREVENTIVO=SI
CODIGO DE SERVICIO=qasmon_VM
DIRECCION=
CIUDAD=
COMUNA LOCAL=
REGION=
QUIEN REPORTA=Ticket automático
CONTACTO EN TERRENO=
PROBLEMA=High RAM Usage Alert for Node SUCHLI01 - qasmon_VM
REQUERIMIENTO=
EQUIPOS ENERGIZADO O REINICIADO=
HORARIO D</t>
  </si>
  <si>
    <t>Se realiza limpieza de memoria residual quedando servidor con consumó de RAM 48%.</t>
  </si>
  <si>
    <t>INC000002485326</t>
  </si>
  <si>
    <t>07/12/2023 10:59:20</t>
  </si>
  <si>
    <t>07/12/2023 11:00:35</t>
  </si>
  <si>
    <t>07/12/2023 11:20:39</t>
  </si>
  <si>
    <t>INC000002485341</t>
  </si>
  <si>
    <t>HD/Información para creación SAP</t>
  </si>
  <si>
    <t>07/12/2023 11:20:59</t>
  </si>
  <si>
    <t>07/12/2023 11:24:15</t>
  </si>
  <si>
    <t>07/12/2023 12:17:24</t>
  </si>
  <si>
    <t>PREVENTIVO: NO
CODIGO DE SERVICIO: 
DIRECCION:
QUIEN REPORTA:
CONTACTO EN TERRENO:
REQUERIMIENTO:
Favor generar ticket en base a requerimiento de cliente NUTRISCO
Dejar en bandeja CLOUD SAP HANA y asignar a mi persona.
Desde ya me despido agrad</t>
  </si>
  <si>
    <t>He creado el usuario ACARRASCOB en PRD según lo indicado,</t>
  </si>
  <si>
    <t>INC000002485345</t>
  </si>
  <si>
    <t>FACTIBILIDAD 79604</t>
  </si>
  <si>
    <t>07/12/2023 11:27:17</t>
  </si>
  <si>
    <t>07/12/2023 11:28:13</t>
  </si>
  <si>
    <t>07/12/2023 12:03:17</t>
  </si>
  <si>
    <t>TELEFONICA</t>
  </si>
  <si>
    <t>INC000002485372</t>
  </si>
  <si>
    <t>FRONT CTC/ EMPRESAS/REQUERIMIENTO DE CAMBIO DE MEDIOS MAGNETICOS</t>
  </si>
  <si>
    <t>07/12/2023 12:19:27</t>
  </si>
  <si>
    <t>07/12/2023 12:21:05</t>
  </si>
  <si>
    <t>07/12/2023 14:26:14</t>
  </si>
  <si>
    <t>FRONT CTC/ EMPRESAS/REQUERIMIENTO DE CAMBIO DE MEDIOS MAGNETICOS 
PREVENTIVO: NO
EMPRESA: BANCO DEL ESTADO DE CHILE 
CÓDIGO DE SERVICIO: 
DIRECCIÓN:San Martin 50, 2do piso  
COMUNA:Santiago
CIUDAD:Santiago 
NOMBRE DE QUIEN REPORTA:Victor Altamirano 
TELÉ</t>
  </si>
  <si>
    <t>INC000002485375</t>
  </si>
  <si>
    <t>07/12/2023 12:22:01</t>
  </si>
  <si>
    <t>07/12/2023 12:23:05</t>
  </si>
  <si>
    <t>07/12/2023 12:49:52</t>
  </si>
  <si>
    <t>INC000002485397</t>
  </si>
  <si>
    <t>07/12/2023 12:53:41</t>
  </si>
  <si>
    <t>07/12/2023 12:54:22</t>
  </si>
  <si>
    <t>07/12/2023 13:52:24</t>
  </si>
  <si>
    <t>INC000002485414</t>
  </si>
  <si>
    <t>gpschi01 - wnprap_gps04 TICKET AUTOMATICO</t>
  </si>
  <si>
    <t>07/12/2023 12:37:43</t>
  </si>
  <si>
    <t>07/12/2023 15:18:10</t>
  </si>
  <si>
    <t>PREVENTIVO=SI
CODIGO DE SERVICIO=WNPRAP_GPS04
DIRECCION=
CIUDAD=
COMUNA LOCAL=
REGION=
QUIEN REPORTA=Ticket automático
CONTACTO EN TERRENO=
PROBLEMA=High RAM Usage Alert for Node GPSCHI01 - WNPRAP_GPS04
REQUERIMIENTO=
EQUIPOS ENERGIZADO O REINICIADO=
HOR</t>
  </si>
  <si>
    <t>INC000002485418</t>
  </si>
  <si>
    <t>07/12/2023 12:43:39</t>
  </si>
  <si>
    <t>07/12/2023 14:33:59</t>
  </si>
  <si>
    <t>INC000002485541</t>
  </si>
  <si>
    <t>07/12/2023 15:06:21</t>
  </si>
  <si>
    <t>07/12/2023 15:08:21</t>
  </si>
  <si>
    <t>07/12/2023 15:18:52</t>
  </si>
  <si>
    <t>INC000002485543</t>
  </si>
  <si>
    <t>07/12/2023 15:11:34</t>
  </si>
  <si>
    <t>07/12/2023 15:11:35</t>
  </si>
  <si>
    <t>07/12/2023 15:20:03</t>
  </si>
  <si>
    <t>INC000002485545</t>
  </si>
  <si>
    <t>07/12/2023 15:16:33</t>
  </si>
  <si>
    <t>07/12/2023 15:16:46</t>
  </si>
  <si>
    <t>07/12/2023 15:20:32</t>
  </si>
  <si>
    <t>INC000002485547</t>
  </si>
  <si>
    <t>07/12/2023 15:21:14</t>
  </si>
  <si>
    <t>07/12/2023 16:21:20</t>
  </si>
  <si>
    <t>INC000002485548</t>
  </si>
  <si>
    <t>07/12/2023 15:21:29</t>
  </si>
  <si>
    <t>07/12/2023 15:21:55</t>
  </si>
  <si>
    <t>07/12/2023 16:20:40</t>
  </si>
  <si>
    <t>INC000002485582</t>
  </si>
  <si>
    <t>FACTIBILIDAD 78997</t>
  </si>
  <si>
    <t>07/12/2023 17:24:06</t>
  </si>
  <si>
    <t>07/12/2023 17:25:07</t>
  </si>
  <si>
    <t>07/12/2023 17:34:50</t>
  </si>
  <si>
    <t>INC000002485584</t>
  </si>
  <si>
    <t>07/12/2023 17:31:41</t>
  </si>
  <si>
    <t>07/12/2023 17:32:20</t>
  </si>
  <si>
    <t>07/12/2023 18:22:59</t>
  </si>
  <si>
    <t>INC000002485604</t>
  </si>
  <si>
    <t>07/12/2023 20:51:07</t>
  </si>
  <si>
    <t>07/12/2023 20:51:26</t>
  </si>
  <si>
    <t>07/12/2023 23:49:13</t>
  </si>
  <si>
    <t>EMPRESA: TELEFONICA EMPRESAS DE CHILE SA
CÓDIGO DE SERVICIO: 
DIRECCIÓN:AV. Presidente Prieto #226, Paine, Santiago
NOMBRE DE QUIEN REPORTA: Fernando Sepulveda
TELÉFONO DE QUIEN REPORTA:  993211880
NOMBRE DE CONTACTO EN TERRENO: 
PROBLEMA: Se requiere ac</t>
  </si>
  <si>
    <t>INC000002485619</t>
  </si>
  <si>
    <t>REQ / SOC  /RE: Bajar cuenta AD</t>
  </si>
  <si>
    <t>07/12/2023 13:32:53</t>
  </si>
  <si>
    <t>07/12/2023 13:33:38</t>
  </si>
  <si>
    <t>07/12/2023 14:15:41</t>
  </si>
  <si>
    <t>PREVENTIVO: NO
CODIGO DE SERVICIO
DIRECCION:
COMUNA:
NOMBRE QUIEN REPORTA: Leonardo Guerra Lawry
TELEFONO QUIEN REPORTA: 56 9 49209782
NOMBRE CONTACTO EN TERRENO:
TEFEFONO 1 CONTACTO EN TERRENO:
TELEFONO 2 CONTACTO EN TERRENO:
REQUERIMIENTO:Favor vuestro</t>
  </si>
  <si>
    <t>Cuenta Deshabilitada usuario AGUZMAN (Arturo Alexis Palma Guzman)
Usuario no posee cuenta en Pivote2-im. En cuanto a las cambio de Password de cuentas de administrador en los DC del SOC.</t>
  </si>
  <si>
    <t>INC000002485645</t>
  </si>
  <si>
    <t>REQ / SOC / RE: Alarma de inactividad Equipos DUOC 1 hora Fired</t>
  </si>
  <si>
    <t>07/12/2023 14:22:29</t>
  </si>
  <si>
    <t>07/12/2023 14:23:34</t>
  </si>
  <si>
    <t>07/12/2023 15:18:44</t>
  </si>
  <si>
    <t>PREVENTIVO: NO
CODIGO DE SERVICIO:
DIRECCION:      
CIUDAD:             
COMUNA:
NOMBRE QUIEN REPORTA: Sebastián Castillo Pérez
TELEFONO QUIEN REPORTA: +56 9 87440620 
NOMBRE CONTACTO EN TERRENO:        
TELEFONO 1 CONTACTO EN TERRENO:
TELEFONO 2 CONTACT</t>
  </si>
  <si>
    <t>se desconectaron las tarjetas de red del servidor DOCUSHARE (10.10.100.65 // 172.16.206.65), el cual se encuentra en proceso de baja</t>
  </si>
  <si>
    <t>INC000002485676</t>
  </si>
  <si>
    <t>RQ / DUOC / Eliminación de DC que no existen</t>
  </si>
  <si>
    <t>07/12/2023 15:13:14</t>
  </si>
  <si>
    <t>07/12/2023 15:15:12</t>
  </si>
  <si>
    <t>07/12/2023 16:35:46</t>
  </si>
  <si>
    <t>Junto con saludarlo, la realización de des promoción de AD debe realizarse con un plan de trabajo RFC, por lo cual generaremos un plan de trabajo con entrega el lunes 11.12 para realizar dicha actividad dentro de la semana entrante y fuera de horario. Se</t>
  </si>
  <si>
    <t>INC000002485700</t>
  </si>
  <si>
    <t>07/12/2023 16:13:31</t>
  </si>
  <si>
    <t>07/12/2023 16:17:05</t>
  </si>
  <si>
    <t>09/12/2023 1:22:08</t>
  </si>
  <si>
    <t>09/12/2023 23:50:00</t>
  </si>
  <si>
    <t>EMPRESA: BANCO SANTANDER CHILE
CÓDIGO DE SERVICIO: 
DIRECCIÓN: Av. Apoquindo #7071, Las Condes, Santiago
NOMBRE DE QUIEN REPORTA: Christian Tapia
TELÉFONO DE QUIEN REPORTA: 56981568202
NOMBRE DE CONTACTO EN TERRENO: 
REQUERIMIENTO: Revisión de interfaces</t>
  </si>
  <si>
    <t>INC000002485710</t>
  </si>
  <si>
    <t>GAMA / eliminar de plataforma de respaldo sercer cl01balfuse01</t>
  </si>
  <si>
    <t>07/12/2023 13:11:34</t>
  </si>
  <si>
    <t>07/12/2023 13:15:57</t>
  </si>
  <si>
    <t>11/12/2023 20:56:15</t>
  </si>
  <si>
    <t>PREVENTIVO: NO
CODIGO DE SERVICIO:-
DIRECCION:-
QUIEN REPORTA: Patricio Morales
CONTACTO EN TERRENO:-
PROBLEMA:-
REQUERIMIENTO:
Se solicita eliminar del respaldo la siguiente maquina cl01balfuse01.
En su reemplazo se debe respaldar la maquina : CL01BALFU</t>
  </si>
  <si>
    <t>Se efectúa contacto con cliente:  N/A
Teléfono de contacto:  N/A
Acciones realizadas: se agrega vm y se respalda sin inconvenientes, se envia correo a cliente para su informacion.
Solución paliativa o definitiva: definitiva
Acciones de Mejora, Recomendac</t>
  </si>
  <si>
    <t>INC000002485795</t>
  </si>
  <si>
    <t>GESTION DATACENTER/ ACCESOS /HUAWEI CHILE S A</t>
  </si>
  <si>
    <t>07/12/2023 18:16:36</t>
  </si>
  <si>
    <t>07/12/2023 18:18:01</t>
  </si>
  <si>
    <t>07/12/2023 18:23:57</t>
  </si>
  <si>
    <t>EMPRESA: HUAWEI CHILE S A
CÓDIGO DE SERVICIO: 
DIRECCIÓN: AV. Presidente Prieto #226, Paine, Santiago
NOMBRE DE QUIEN REPORTA: Eddy Rincón
TELÉFONO DE QUIEN REPORTA: 56989046894
NOMBRE DE CONTACTO EN TERRENO: 
REQUERIMIENTO: Realizacion de trabajos  y ti</t>
  </si>
  <si>
    <t>INC000002485797</t>
  </si>
  <si>
    <t>07/12/2023 18:19:59</t>
  </si>
  <si>
    <t>07/12/2023 18:21:21</t>
  </si>
  <si>
    <t>07/12/2023 18:24:44</t>
  </si>
  <si>
    <t>INC000002485799</t>
  </si>
  <si>
    <t>07/12/2023 18:23:19</t>
  </si>
  <si>
    <t>07/12/2023 18:24:26</t>
  </si>
  <si>
    <t>07/12/2023 18:28:32</t>
  </si>
  <si>
    <t>INC000002485802</t>
  </si>
  <si>
    <t>07/12/2023 18:27:22</t>
  </si>
  <si>
    <t>07/12/2023 18:30:46</t>
  </si>
  <si>
    <t>07/12/2023 18:34:39</t>
  </si>
  <si>
    <t>INC000002485934</t>
  </si>
  <si>
    <t>07/12/2023 16:26:50</t>
  </si>
  <si>
    <t>07/12/2023 16:27:59</t>
  </si>
  <si>
    <t>07/12/2023 16:43:07</t>
  </si>
  <si>
    <t>INC000002486005</t>
  </si>
  <si>
    <t>07/12/2023 16:26:51</t>
  </si>
  <si>
    <t>07/12/2023 16:28:45</t>
  </si>
  <si>
    <t>07/12/2023 17:04:20</t>
  </si>
  <si>
    <t>EMPRESA: TELEFONICA EMPRESAS DE CHILE SA
CÓDIGO DE SERVICIO: 
DIRECCIÓN: Av. Apoquindo #7071, Las Condes, Santiago
NOMBRE DE QUIEN REPORTA: Javier Romero
TELÉFONO DE QUIEN REPORTA: 995290524
NOMBRE DE CONTACTO EN TERRENO: 
REQUERIMIENTO: Se requiere acce</t>
  </si>
  <si>
    <t>INC000002486016</t>
  </si>
  <si>
    <t>07/12/2023 16:45:52</t>
  </si>
  <si>
    <t>07/12/2023 16:47:23</t>
  </si>
  <si>
    <t>07/12/2023 17:14:10</t>
  </si>
  <si>
    <t>EMPRESA: TELEFONICA GLOBAL TECHNOLOGY S.A.AGENCIA EN CHILE
CÓDIGO DE SERVICIO: 
DIRECCIÓN: Av. Apoquindo #7071, Las Condes, Santiago
NOMBRE DE QUIEN REPORTA: Manuel Maita
TELÉFONO DE QUIEN REPORTA: 56974138322
NOMBRE DE CONTACTO EN TERRENO: 
REQUERIMIENT</t>
  </si>
  <si>
    <t>INC000002486018</t>
  </si>
  <si>
    <t>07/12/2023 16:49:18</t>
  </si>
  <si>
    <t>07/12/2023 16:53:47</t>
  </si>
  <si>
    <t>07/12/2023 17:01:05</t>
  </si>
  <si>
    <t>EMPRESA: TELEFONICA EMPRESAS DE CHILE SA
CÓDIGO DE SERVICIO: 
DIRECCIÓN
NOMBRE DE QUIEN REPORTA: Manuel Maita
TELÉFONO DE QUIEN REPORTA: 56974138322
NOMBRE DE CONTACTO EN TERRENO: 
REQUERIMIENTO:
Retiro Rack
EQUIPOS ENERGIZADO/REINICIADOS:
HORARIO  DE AT</t>
  </si>
  <si>
    <t>INC000002486065</t>
  </si>
  <si>
    <t>07/12/2023 18:12:31</t>
  </si>
  <si>
    <t>07/12/2023 18:14:23</t>
  </si>
  <si>
    <t>11/12/2023 11:16:05</t>
  </si>
  <si>
    <t>EMPRESA: HDI SEGUROS S.A.
CÓDIGO DE SERVICIO: 
DIRECCIÓN
NOMBRE DE QUIEN REPORTA: Álvaro Ulloa Figueroa
TELÉFONO DE QUIEN REPORTA: 962464224
NOMBRE DE CONTACTO EN TERRENO: 
REQUERIMIENTO:
Trabajos en equipos de comunicación 
EQUIPOS ENERGIZADO/REINICIADO</t>
  </si>
  <si>
    <t>ACCESOS UTORIZADOS</t>
  </si>
  <si>
    <t>INC000002486070</t>
  </si>
  <si>
    <t>07/12/2023 18:24:08</t>
  </si>
  <si>
    <t>07/12/2023 18:24:16</t>
  </si>
  <si>
    <t>07/12/2023 18:29:08</t>
  </si>
  <si>
    <t>EMPRESA: Huawei
CÓDIGO DE SERVICIO: 
DIRECCIÓN:AV. Presidente Prieto #226, Paine, Santiago
NOMBRE DE QUIEN REPORTA: Eddy Rincón
TELÉFONO DE QUIEN REPORTA:  56989046894
NOMBRE DE CONTACTO EN TERRENO: 
PROBLEMA: Realizacion de trabajos  y ticket internos H</t>
  </si>
  <si>
    <t>INC000002486071</t>
  </si>
  <si>
    <t>07/12/2023 18:24:04</t>
  </si>
  <si>
    <t>07/12/2023 18:24:19</t>
  </si>
  <si>
    <t>07/12/2023 18:29:39</t>
  </si>
  <si>
    <t>INC000002486076</t>
  </si>
  <si>
    <t>07/12/2023 18:27:25</t>
  </si>
  <si>
    <t>07/12/2023 18:28:46</t>
  </si>
  <si>
    <t>07/12/2023 18:32:55</t>
  </si>
  <si>
    <t>EMPRESA: BARRICK SERVICIOS MINEROS LTDA.
CÓDIGO DE SERVICIO: 
DIRECCIÓN
NOMBRE DE QUIEN REPORTA: Vratislav Kostak
TELÉFONO DE QUIEN REPORTA: 981570521
NOMBRE DE CONTACTO EN TERRENO: 
REQUERIMIENTO:
Revision de servidores
EQUIPOS ENERGIZADO/REINICIADOS:
H</t>
  </si>
  <si>
    <t>INC000002486099</t>
  </si>
  <si>
    <t>07/12/2023 19:48:03</t>
  </si>
  <si>
    <t>07/12/2023 19:48:59</t>
  </si>
  <si>
    <t>07/12/2023 19:59:34</t>
  </si>
  <si>
    <t>INC000002486187</t>
  </si>
  <si>
    <t>RONDA Y MEDICIÓN DE TEMPERATURAS EN  SALAS TIC</t>
  </si>
  <si>
    <t>07/12/2023 18:51:26</t>
  </si>
  <si>
    <t>07/12/2023 18:52:25</t>
  </si>
  <si>
    <t>07/12/2023 19:30:25</t>
  </si>
  <si>
    <t>INC000002486205</t>
  </si>
  <si>
    <t>07/12/2023 18:33:10</t>
  </si>
  <si>
    <t>07/12/2023 18:34:46</t>
  </si>
  <si>
    <t>07/12/2023 18:37:50</t>
  </si>
  <si>
    <t>INC000002486208</t>
  </si>
  <si>
    <t>|PDTE | HORARIO HÁBIL | 11 / 12 8:00 ||------ ///HD/ Garmendia backup</t>
  </si>
  <si>
    <t>07/12/2023 18:36:43</t>
  </si>
  <si>
    <t>07/12/2023 18:41:19</t>
  </si>
  <si>
    <t>21/12/2023 11:31:40</t>
  </si>
  <si>
    <t>21/12/2023 23:50:00</t>
  </si>
  <si>
    <t>PREVENTIVO: NO
CODIGO DE SERVICIO: SC
DIRECCION:
QUIEN REPORTA: Ricardo Rojas - Ricardo.rojas@garmendia.cl
CONTACTO EN TERRENO: ONIAS DEL CARMEN HERRERA AYALA - +4826917166
PROBLEMA:
REQUERIMIENTO:
favor crear ticket para nuestro cliente Garmendia datac</t>
  </si>
  <si>
    <t>FASE RESOLUCIÓN Y RECUPERACIÓN
Se efectúa contacto con cliente: N/A
Teléfono de contacto: N/A
Acciones realizadas: Altas de respaldo ejecutadas ok a nivel de respaldo de snapshot
Solución paliativa o definitiva: N/A
Acciones de Mejora, Recomendacion</t>
  </si>
  <si>
    <t>INC000002486223</t>
  </si>
  <si>
    <t>REQ | Levantamiento NAT Firewall ToD INC000002426850</t>
  </si>
  <si>
    <t>07/12/2023 20:23:26</t>
  </si>
  <si>
    <t>07/12/2023 20:31:55</t>
  </si>
  <si>
    <t>13/12/2023 14:27:54</t>
  </si>
  <si>
    <t>13/12/2023 23:50:00</t>
  </si>
  <si>
    <t>PREVENTIVO: NO
CODIGO DE SERVICIO: NN.
DIRECCION:
QUIEN REPORTA: Bastián Cuevas +56 9 4749 3679
CONTACTO EN TERRENO:
PROBLEMA:
REQUERIMIENTO: Agradeceré su ayuda con este requerimiento  que no fue atendido del todo en el ticket anterior.
OpenScape Xpress</t>
  </si>
  <si>
    <t>Se asignaron las ip disponibles a los NAT según lo solicitado por Bastian Cuevas.
Se realizara reunión via Teams, a fin de validar los puertos que requieren.</t>
  </si>
  <si>
    <t>INC000002486249</t>
  </si>
  <si>
    <t>08/12/2023 1:24:23</t>
  </si>
  <si>
    <t>08/12/2023 1:25:08</t>
  </si>
  <si>
    <t>08/12/2023 1:37:13</t>
  </si>
  <si>
    <t>INC000002486251</t>
  </si>
  <si>
    <t>08/12/2023 1:55:36</t>
  </si>
  <si>
    <t>08/12/2023 1:56:31</t>
  </si>
  <si>
    <t>08/12/2023 3:00:46</t>
  </si>
  <si>
    <t>INC000002486290</t>
  </si>
  <si>
    <t>08/12/2023 11:55:44</t>
  </si>
  <si>
    <t>08/12/2023 11:56:13</t>
  </si>
  <si>
    <t>08/12/2023 13:43:07</t>
  </si>
  <si>
    <t>INC000002486291</t>
  </si>
  <si>
    <t>08/12/2023 11:56:32</t>
  </si>
  <si>
    <t>08/12/2023 11:56:57</t>
  </si>
  <si>
    <t>08/12/2023 13:43:26</t>
  </si>
  <si>
    <t>INC000002486317</t>
  </si>
  <si>
    <t>emnace01 - ecert_root_vm TICKET AUTOMATICO</t>
  </si>
  <si>
    <t>07/12/2023 19:27:54</t>
  </si>
  <si>
    <t>07/12/2023 20:54:42</t>
  </si>
  <si>
    <t>PREVENTIVO=SI
CODIGO DE SERVICIO=ecert_root_VM
DIRECCION=
CIUDAD=
COMUNA LOCAL=
REGION=REGIÓN METROPOLITANA DE SANTIAGO
QUIEN REPORTA=Ticket automático
CONTACTO EN TERRENO=
PROBLEMA=Node EMNACE01 - ecert_root_VM is Down
REQUERIMIENTO=
EQUIPOS ENERGIZADO</t>
  </si>
  <si>
    <t>Estimados.
Se adjunta información. Servidor fue apagado por cliente  a las 19:07. Se procede a cierre de ticket.</t>
  </si>
  <si>
    <t>INC000002486408</t>
  </si>
  <si>
    <t>07/12/2023 20:36:30</t>
  </si>
  <si>
    <t>07/12/2023 20:37:16</t>
  </si>
  <si>
    <t>07/12/2023 21:00:11</t>
  </si>
  <si>
    <t>INC000002486413</t>
  </si>
  <si>
    <t>07/12/2023 21:51:14</t>
  </si>
  <si>
    <t>07/12/2023 21:51:15</t>
  </si>
  <si>
    <t>07/12/2023 22:25:51</t>
  </si>
  <si>
    <t>INC000002486422</t>
  </si>
  <si>
    <t>08/12/2023 9:06:46</t>
  </si>
  <si>
    <t>08/12/2023 9:07:13</t>
  </si>
  <si>
    <t>08/12/2023 9:40:20</t>
  </si>
  <si>
    <t>INC000002486423</t>
  </si>
  <si>
    <t>08/12/2023 9:07:27</t>
  </si>
  <si>
    <t>08/12/2023 9:07:52</t>
  </si>
  <si>
    <t>08/12/2023 9:40:36</t>
  </si>
  <si>
    <t>INC000002486425</t>
  </si>
  <si>
    <t>08/12/2023 10:37:13</t>
  </si>
  <si>
    <t>08/12/2023 10:38:11</t>
  </si>
  <si>
    <t>08/12/2023 10:48:13</t>
  </si>
  <si>
    <t>INC000002486441</t>
  </si>
  <si>
    <t>08/12/2023 13:53:24</t>
  </si>
  <si>
    <t>08/12/2023 13:53:33</t>
  </si>
  <si>
    <t>09/12/2023 21:29:05</t>
  </si>
  <si>
    <t>EMPRESA: CENTRO DE COMPENSACION AUTOMATIZADO S A
CÓDIGO DE SERVICIAV. Presidente Prieto #226, Paine, SantiagoO: 
DIRECCIÓN:
NOMBRE DE QUIEN REPORTA: José Cartes M
TELÉFONO DE QUIEN REPORTA:  939363411
NOMBRE DE CONTACTO EN TERRENO: 
PROBLEMA: Se requiere</t>
  </si>
  <si>
    <t>INC000002486469</t>
  </si>
  <si>
    <t>SE GENERA TICKET POR RONDA Y REVISION DE SALAS TECNICA</t>
  </si>
  <si>
    <t>08/12/2023 16:07:56</t>
  </si>
  <si>
    <t>08/12/2023 16:10:08</t>
  </si>
  <si>
    <t>08/12/2023 16:27:55</t>
  </si>
  <si>
    <t>INC000002486477</t>
  </si>
  <si>
    <t>08/12/2023 17:06:53</t>
  </si>
  <si>
    <t>08/12/2023 17:08:53</t>
  </si>
  <si>
    <t>08/12/2023 17:54:31</t>
  </si>
  <si>
    <t>INC000002486485</t>
  </si>
  <si>
    <t>08/12/2023 17:54:54</t>
  </si>
  <si>
    <t>08/12/2023 17:56:23</t>
  </si>
  <si>
    <t>08/12/2023 18:16:25</t>
  </si>
  <si>
    <t>Estimados; FINALIZA RONDA EN SALAS TECNICAS	
Cliente: T.EMPRESAS	
Proveedor: INELCOM	
Tipo Requerimiento: RONDA	
N° Ticket Acceso : Personal de planta INELCOM	
N° CRQ:	NO APLICA	
Estado CRQ: NO APLICA	
TKT: NO APLICA	
Actividad realizada:		
RONDA Y RE</t>
  </si>
  <si>
    <t>INC000002486487</t>
  </si>
  <si>
    <t>08/12/2023 18:38:47</t>
  </si>
  <si>
    <t>08/12/2023 18:39:47</t>
  </si>
  <si>
    <t>08/12/2023 19:13:49</t>
  </si>
  <si>
    <t>INC000002486502</t>
  </si>
  <si>
    <t>modificacion vm en respaldo cliente janssen</t>
  </si>
  <si>
    <t>08/12/2023 22:18:09</t>
  </si>
  <si>
    <t>08/12/2023 22:20:10</t>
  </si>
  <si>
    <t>10/12/2023 9:58:13</t>
  </si>
  <si>
    <t>10/12/2023 23:50:00</t>
  </si>
  <si>
    <t>modificacion vm en respaldo cliente janssen - se reemplazan vm de acuerdo a lo solicitado por cliente</t>
  </si>
  <si>
    <t>respaldo modificado y se ejecuta correctamente nuevos servidores</t>
  </si>
  <si>
    <t>INC000002486573</t>
  </si>
  <si>
    <t>REQ / Transporte de órdenes a PRD - Mañana 08-12-2023 a las 07:00</t>
  </si>
  <si>
    <t>08/12/2023 7:38:14</t>
  </si>
  <si>
    <t>08/12/2023 7:42:25</t>
  </si>
  <si>
    <t>11/12/2023 8:01:22</t>
  </si>
  <si>
    <t>PREVENTIVO:
CODIGO DE SERVICIO:
DIRECCION:      
CIUDAD:             
COMUNA:
NOMBRE QUIEN REPORTA:
TELEFONO QUIEN REPORTA:
NOMBRE CONTACTO EN TERRENO:        
TELEFONO 1 CONTACTO EN TERRENO:
TELEFONO 2 CONTACTO EN TERRENO: 
REQUERIMIENTO: Esti</t>
  </si>
  <si>
    <t>La orden DEVK945368 fue importada correctamente en PRD
La orden DEVK945374 fue importada correctamente en PRD
La orden DEVK945376 fue importada correctamente en PRD
La orden DEVK945378 fue importada correctamente en PRD
La orden DEVK945393 fue im</t>
  </si>
  <si>
    <t>INC000002486594</t>
  </si>
  <si>
    <t>08/12/2023 12:52:55</t>
  </si>
  <si>
    <t>08/12/2023 12:54:44</t>
  </si>
  <si>
    <t>08/12/2023 13:34:15</t>
  </si>
  <si>
    <t>INC000002486620</t>
  </si>
  <si>
    <t>07/12/2023 22:32:14</t>
  </si>
  <si>
    <t>08/12/2023 7:33:48</t>
  </si>
  <si>
    <t>Buenos dias. Servidor en observación .Alarma superada sin intervención peak se  presentó por proceso de Carga de SQL Server. Se procede a cierre de ticket.</t>
  </si>
  <si>
    <t>INC000002486745</t>
  </si>
  <si>
    <t>08/12/2023 3:10:41</t>
  </si>
  <si>
    <t>08/12/2023 5:24:07</t>
  </si>
  <si>
    <t>Se revisa el servidor alarmado encontrando que el alto consumo de memoria corresponde a procesos sap hana.
No se ven problemas de rendimiento en el servidor producidos por la alarma reportada.</t>
  </si>
  <si>
    <t>INC000002486782</t>
  </si>
  <si>
    <t>08/12/2023 4:56:50</t>
  </si>
  <si>
    <t>08/12/2023 4:57:59</t>
  </si>
  <si>
    <t>08/12/2023 4:59:42</t>
  </si>
  <si>
    <t>INC000002486785</t>
  </si>
  <si>
    <t>08/12/2023 4:59:56</t>
  </si>
  <si>
    <t>08/12/2023 5:01:16</t>
  </si>
  <si>
    <t>08/12/2023 5:02:39</t>
  </si>
  <si>
    <t>INC000002486789</t>
  </si>
  <si>
    <t>SUPERVISION ingreso de equipos y tendido de cableado para DXC.</t>
  </si>
  <si>
    <t>08/12/2023 5:03:51</t>
  </si>
  <si>
    <t>08/12/2023 5:05:29</t>
  </si>
  <si>
    <t>08/12/2023 5:07:46</t>
  </si>
  <si>
    <t>INC000002486794</t>
  </si>
  <si>
    <t>SUPERVISION Apagado y retiro de equipos</t>
  </si>
  <si>
    <t>08/12/2023 5:17:26</t>
  </si>
  <si>
    <t>08/12/2023 5:18:45</t>
  </si>
  <si>
    <t>08/12/2023 5:20:24</t>
  </si>
  <si>
    <t>INC000002486802</t>
  </si>
  <si>
    <t>SUPERVISION Conexión cableado existente en sala WHITE (502)</t>
  </si>
  <si>
    <t>08/12/2023 5:28:39</t>
  </si>
  <si>
    <t>08/12/2023 5:30:26</t>
  </si>
  <si>
    <t>08/12/2023 5:32:04</t>
  </si>
  <si>
    <t>INC000002486806</t>
  </si>
  <si>
    <t>SUPERVISION Conectar fibra en rack AE34 entre PRD7918 y Switch TOR_PAINE_05</t>
  </si>
  <si>
    <t>08/12/2023 5:40:15</t>
  </si>
  <si>
    <t>08/12/2023 5:41:49</t>
  </si>
  <si>
    <t>08/12/2023 5:43:22</t>
  </si>
  <si>
    <t>INC000002486810</t>
  </si>
  <si>
    <t>08/12/2023 5:50:54</t>
  </si>
  <si>
    <t>08/12/2023 5:52:03</t>
  </si>
  <si>
    <t>08/12/2023 5:54:22</t>
  </si>
  <si>
    <t>INC000002486811</t>
  </si>
  <si>
    <t>08/12/2023 5:52:42</t>
  </si>
  <si>
    <t>08/12/2023 5:53:39</t>
  </si>
  <si>
    <t>08/12/2023 6:02:43</t>
  </si>
  <si>
    <t>INC000002486815</t>
  </si>
  <si>
    <t>08/12/2023 5:57:32</t>
  </si>
  <si>
    <t>08/12/2023 5:58:35</t>
  </si>
  <si>
    <t>08/12/2023 6:00:29</t>
  </si>
  <si>
    <t>INC000002486836</t>
  </si>
  <si>
    <t>08/12/2023 7:08:36</t>
  </si>
  <si>
    <t>08/12/2023 7:09:35</t>
  </si>
  <si>
    <t>08/12/2023 7:34:55</t>
  </si>
  <si>
    <t>INC000002486849</t>
  </si>
  <si>
    <t>08/12/2023 7:34:29</t>
  </si>
  <si>
    <t>08/12/2023 7:35:39</t>
  </si>
  <si>
    <t>08/12/2023 7:49:12</t>
  </si>
  <si>
    <t>INC000002486851</t>
  </si>
  <si>
    <t>08/12/2023 7:35:54</t>
  </si>
  <si>
    <t>08/12/2023 7:37:14</t>
  </si>
  <si>
    <t>08/12/2023 7:50:01</t>
  </si>
  <si>
    <t>INC000002486853</t>
  </si>
  <si>
    <t>08/12/2023 7:37:40</t>
  </si>
  <si>
    <t>08/12/2023 7:39:21</t>
  </si>
  <si>
    <t>08/12/2023 7:50:50</t>
  </si>
  <si>
    <t>INC000002486855</t>
  </si>
  <si>
    <t>08/12/2023 7:39:35</t>
  </si>
  <si>
    <t>08/12/2023 7:40:39</t>
  </si>
  <si>
    <t>08/12/2023 7:51:53</t>
  </si>
  <si>
    <t>INC000002486966</t>
  </si>
  <si>
    <t>08/12/2023 10:06:36</t>
  </si>
  <si>
    <t>08/12/2023 10:07:59</t>
  </si>
  <si>
    <t>08/12/2023 11:25:40</t>
  </si>
  <si>
    <t>INC000002486981</t>
  </si>
  <si>
    <t>08/12/2023 10:24:46</t>
  </si>
  <si>
    <t>08/12/2023 10:35:01</t>
  </si>
  <si>
    <t>09/12/2023 10:57:47</t>
  </si>
  <si>
    <t>GESTION DATACENTER/ ACCESOS / FORUM SERVICIOS FINANCIEROS SA
EMPRESA: FORUM SERVICIOS FINANCIEROS SA
CÓDIGO DE SERVICIO: 
DIRECCIÓN: Av. Apoquindo #7071, Las Condes, Santiago
NOMBRE DE QUIEN REPORTA: Roxana Jara 
TELÉFONO DE QUIEN REPORTA:  9 94372663</t>
  </si>
  <si>
    <t>INC000002487091</t>
  </si>
  <si>
    <t>08/12/2023 12:20:09</t>
  </si>
  <si>
    <t>08/12/2023 12:21:25</t>
  </si>
  <si>
    <t>08/12/2023 12:34:55</t>
  </si>
  <si>
    <t>INC000002487098</t>
  </si>
  <si>
    <t>fiprdu01 - ilo_sncarlos TICKET AUTOMATICO</t>
  </si>
  <si>
    <t>08/12/2023 12:25:44</t>
  </si>
  <si>
    <t>08/12/2023 15:04:38</t>
  </si>
  <si>
    <t>PREVENTIVO=SI
CODIGO DE SERVICIO=ILO_SNCARLOS
DIRECCION=
CIUDAD=
COMUNA LOCAL=
REGION=
QUIEN REPORTA=Ticket automático
CONTACTO EN TERRENO=
PROBLEMA=Node FIPRDU01 - ILO_SNCARLOS is Down
REQUERIMIENTO=
EQUIPOS ENERGIZADO O REINICIADO=
HORARIO DE ATENCION=</t>
  </si>
  <si>
    <t>Se realiza revisión de acuerdo a lo reportado. Se investigan causas y se observa apagado forzado del servidor, posible corte de energia. Servidor hyper V fisico en correcto funcionamiento y controladores de dominio en ejecucion. Se valida conexion median</t>
  </si>
  <si>
    <t>INC000002487213</t>
  </si>
  <si>
    <t>REQ/DUOC | Solicitud de ventana de reinicio HYP-PVESPUCIO</t>
  </si>
  <si>
    <t>08/12/2023 13:39:11</t>
  </si>
  <si>
    <t>08/12/2023 13:42:02</t>
  </si>
  <si>
    <t>12/12/2023 0:13:04</t>
  </si>
  <si>
    <t>PREVENTIVO: NO
CODIGO DE SERVICIO:
DIRECCION:
QUIEN REPORTA:
CONTACTO EN TERRENO:
REQUERIMIENTO:
unto con saludar, te comento que presentamos error en respaldo de Hyper-V en la sede Vespucio detalladas con el error "transient.." el cual se soluciona co</t>
  </si>
  <si>
    <t>Se realiza reinicio de acuerdo a lo solicitado por area respaldos y a ventana aprobada por cliente. Se valida controladores de dominio y se solicita al area de respaldos validar ejecucion de backup.-</t>
  </si>
  <si>
    <t>INC000002487224</t>
  </si>
  <si>
    <t>08/12/2023 15:59:47</t>
  </si>
  <si>
    <t>08/12/2023 16:00:29</t>
  </si>
  <si>
    <t>08/12/2023 16:34:03</t>
  </si>
  <si>
    <t>INC000002487226</t>
  </si>
  <si>
    <t>08/12/2023 16:00:40</t>
  </si>
  <si>
    <t>08/12/2023 16:01:04</t>
  </si>
  <si>
    <t>08/12/2023 16:33:44</t>
  </si>
  <si>
    <t>INC000002487246</t>
  </si>
  <si>
    <t>COMERCIAL ECCSA S A</t>
  </si>
  <si>
    <t>GESTION DATACENTER/ ACCESOS/  DC SAN MARTIN/ COMERCIAL ECCSA S A</t>
  </si>
  <si>
    <t>08/12/2023 23:44:02</t>
  </si>
  <si>
    <t>08/12/2023 23:50:43</t>
  </si>
  <si>
    <t>08/12/2023 23:58:11</t>
  </si>
  <si>
    <t>EMPRESA: COMERCIAL ECCSA S A
CÓDIGO DE SERVICIO: 
DIRECCIÓN Calle Sn Martin #50, Santiago Centro, Santiago
NOMBRE DE QUIEN REPORTA: Fabián Aguilar
TELÉFONO DE QUIEN REPORTA: +56 9 7128 9709 
NOMBRE DE CONTACTO EN TERRENO:  Fabian Aguilar (TAM)
REQUERIMIE</t>
  </si>
  <si>
    <t>INC000002487262</t>
  </si>
  <si>
    <t>09/12/2023 7:03:25</t>
  </si>
  <si>
    <t>09/12/2023 7:04:14</t>
  </si>
  <si>
    <t>09/12/2023 7:06:24</t>
  </si>
  <si>
    <t>INC000002487268</t>
  </si>
  <si>
    <t>09/12/2023 7:40:08</t>
  </si>
  <si>
    <t>09/12/2023 7:41:30</t>
  </si>
  <si>
    <t>09/12/2023 7:57:35</t>
  </si>
  <si>
    <t>INC000002487270</t>
  </si>
  <si>
    <t>09/12/2023 7:41:46</t>
  </si>
  <si>
    <t>09/12/2023 7:42:54</t>
  </si>
  <si>
    <t>09/12/2023 7:58:41</t>
  </si>
  <si>
    <t>INC000002487272</t>
  </si>
  <si>
    <t>09/12/2023 7:43:07</t>
  </si>
  <si>
    <t>09/12/2023 7:44:17</t>
  </si>
  <si>
    <t>09/12/2023 7:59:22</t>
  </si>
  <si>
    <t>INC000002487274</t>
  </si>
  <si>
    <t>09/12/2023 7:44:41</t>
  </si>
  <si>
    <t>09/12/2023 7:45:35</t>
  </si>
  <si>
    <t>09/12/2023 8:00:01</t>
  </si>
  <si>
    <t>INC000002487280</t>
  </si>
  <si>
    <t>09/12/2023 8:41:38</t>
  </si>
  <si>
    <t>09/12/2023 8:43:05</t>
  </si>
  <si>
    <t>09/12/2023 9:27:02</t>
  </si>
  <si>
    <t>INC000002487289</t>
  </si>
  <si>
    <t>09/12/2023 12:10:12</t>
  </si>
  <si>
    <t>09/12/2023 12:11:12</t>
  </si>
  <si>
    <t>09/12/2023 12:50:25</t>
  </si>
  <si>
    <t>INC000002487315</t>
  </si>
  <si>
    <t>tct_jsaave</t>
  </si>
  <si>
    <t>Problemas con accese VPN</t>
  </si>
  <si>
    <t>08/12/2023 15:58:24</t>
  </si>
  <si>
    <t>08/12/2023 16:08:40</t>
  </si>
  <si>
    <t>08/12/2023 16:24:50</t>
  </si>
  <si>
    <t>Problemas con acceso VPN</t>
  </si>
  <si>
    <t>Se realiza gestion de requerimiento de acuerdo a lo solicitado y ser valida con usuario final.</t>
  </si>
  <si>
    <t>INC000002487360</t>
  </si>
  <si>
    <t>08/12/2023 20:44:13</t>
  </si>
  <si>
    <t>08/12/2023 20:45:17</t>
  </si>
  <si>
    <t>08/12/2023 20:51:36</t>
  </si>
  <si>
    <t>INC000002487362</t>
  </si>
  <si>
    <t>08/12/2023 20:56:29</t>
  </si>
  <si>
    <t>08/12/2023 20:57:14</t>
  </si>
  <si>
    <t>08/12/2023 21:34:59</t>
  </si>
  <si>
    <t>INC000002487368</t>
  </si>
  <si>
    <t>08/12/2023 22:18:58</t>
  </si>
  <si>
    <t>08/12/2023 22:19:49</t>
  </si>
  <si>
    <t>08/12/2023 22:31:14</t>
  </si>
  <si>
    <t>INC000002487374</t>
  </si>
  <si>
    <t>09/12/2023 0:31:36</t>
  </si>
  <si>
    <t>09/12/2023 0:33:47</t>
  </si>
  <si>
    <t>09/12/2023 0:38:01</t>
  </si>
  <si>
    <t>INC000002487378</t>
  </si>
  <si>
    <t>NCIDENTE DATACENTER SAN MARTIN - INC000002487378 / CAIDA DE ENLACE CLIENTE RIPLEY</t>
  </si>
  <si>
    <t>09/12/2023 1:26:47</t>
  </si>
  <si>
    <t>09/12/2023 1:28:16</t>
  </si>
  <si>
    <t>09/12/2023 2:08:28</t>
  </si>
  <si>
    <t>INC000002487387</t>
  </si>
  <si>
    <t>GESTION DATACENTER/ ACCESOS/  DC PAINE/ INELCOM CHILE SA</t>
  </si>
  <si>
    <t>09/12/2023 8:07:37</t>
  </si>
  <si>
    <t>09/12/2023 8:14:05</t>
  </si>
  <si>
    <t>09/12/2023 19:30:15</t>
  </si>
  <si>
    <t>EMPRESA: INELCOM CHILE SA
CÓDIGO DE SERVICIO: 
DIRECCIÓN Av. Presidente Prieto #226, Paine
NOMBRE DE QUIEN REPORTA: Roxana Jara Quezada 
TELÉFONO DE QUIEN REPORTA: +569 94372663
NOMBRE DE CONTACTO EN TERRENO:  Roxana Jara / 9 94372663
REQUERIMIENTO: 
Se</t>
  </si>
  <si>
    <t>INC000002487400</t>
  </si>
  <si>
    <t>revision estado plataformas de respaldo</t>
  </si>
  <si>
    <t>09/12/2023 9:25:21</t>
  </si>
  <si>
    <t>09/12/2023 9:26:40</t>
  </si>
  <si>
    <t>10/12/2023 10:00:57</t>
  </si>
  <si>
    <t>revision estado plataformas de respaldo, discos, cintas, procesos y respaldos</t>
  </si>
  <si>
    <t>se revisa plataformas y están en correcto estado y ejecuciones de respaldos normales, ademas se revisa en conjunto con eduardo camacho, problema de salida de reportes desde relay, una vez ok se generan nuevaente los reportes</t>
  </si>
  <si>
    <t>INC000002487529</t>
  </si>
  <si>
    <t>08/12/2023 16:26:24</t>
  </si>
  <si>
    <t>08/12/2023 16:27:29</t>
  </si>
  <si>
    <t>08/12/2023 16:46:58</t>
  </si>
  <si>
    <t>INC000002487597</t>
  </si>
  <si>
    <t>08/12/2023 20:19:20</t>
  </si>
  <si>
    <t>08/12/2023 20:20:14</t>
  </si>
  <si>
    <t>08/12/2023 20:32:56</t>
  </si>
  <si>
    <t>INC000002487701</t>
  </si>
  <si>
    <t>09/12/2023 0:35:41</t>
  </si>
  <si>
    <t>10/12/2023 13:57:21</t>
  </si>
  <si>
    <t>Alza normalizada sin intervencion, asociada a servicios productivos del servidor.</t>
  </si>
  <si>
    <t>INC000002487746</t>
  </si>
  <si>
    <t>REQ / Inconveniente con recepción de correos</t>
  </si>
  <si>
    <t>09/12/2023 1:47:16</t>
  </si>
  <si>
    <t>09/12/2023 1:48:50</t>
  </si>
  <si>
    <t>09/12/2023 3:38:11</t>
  </si>
  <si>
    <t>PREVENTIVO: SI
CODIGO DE SERVICIO: NN
SERVICIO: BACKUP
QUIEN REPORTA: Michael González Olivares
CONTACTO EN TERRENO: Michael Gonzalez              
TELEFONO EN TERRENO: +569 9243 5694 
HORARIO DE ATENCION: 24x7
CLIENTE:
AMBIENTE: PRODUCCION
SERVIDOR: Rel</t>
  </si>
  <si>
    <t>Se revisa el servicio el correo y se observa que las direcciones IP publica se encontraban en lista negra, se envio a deslistar la IP</t>
  </si>
  <si>
    <t>INC000002487755</t>
  </si>
  <si>
    <t>09/12/2023 2:07:03</t>
  </si>
  <si>
    <t>09/12/2023 3:19:45</t>
  </si>
  <si>
    <t>INC000002487823</t>
  </si>
  <si>
    <t>09/12/2023 10:12:01</t>
  </si>
  <si>
    <t>09/12/2023 10:13:25</t>
  </si>
  <si>
    <t>09/12/2023 11:36:23</t>
  </si>
  <si>
    <t>INC000002487837</t>
  </si>
  <si>
    <t>09/12/2023 12:05:34</t>
  </si>
  <si>
    <t>09/12/2023 12:06:43</t>
  </si>
  <si>
    <t>09/12/2023 13:11:54</t>
  </si>
  <si>
    <t>INC000002487848</t>
  </si>
  <si>
    <t>09/12/2023 15:03:42</t>
  </si>
  <si>
    <t>09/12/2023 15:04:51</t>
  </si>
  <si>
    <t>09/12/2023 16:10:45</t>
  </si>
  <si>
    <t>INC000002487850</t>
  </si>
  <si>
    <t>INCIDENCIA  AGUA  REBALSADA DESDE BAÑOS HOMBRES HASTA COCINA DEL EDIFICIO DATACENTER  APOQUINDO</t>
  </si>
  <si>
    <t>09/12/2023 15:25:57</t>
  </si>
  <si>
    <t>09/12/2023 15:29:54</t>
  </si>
  <si>
    <t>09/12/2023 18:44:54</t>
  </si>
  <si>
    <t>INC000002487950</t>
  </si>
  <si>
    <t>09/12/2023 5:47:28</t>
  </si>
  <si>
    <t>09/12/2023 5:48:24</t>
  </si>
  <si>
    <t>09/12/2023 6:03:28</t>
  </si>
  <si>
    <t>INC000002487979</t>
  </si>
  <si>
    <t>09/12/2023 7:06:15</t>
  </si>
  <si>
    <t>09/12/2023 7:07:08</t>
  </si>
  <si>
    <t>09/12/2023 7:21:45</t>
  </si>
  <si>
    <t>INC000002488112</t>
  </si>
  <si>
    <t>09/12/2023 10:37:43</t>
  </si>
  <si>
    <t>09/12/2023 10:38:38</t>
  </si>
  <si>
    <t>09/12/2023 10:49:47</t>
  </si>
  <si>
    <t>INC000002488132</t>
  </si>
  <si>
    <t>09/12/2023 16:24:27</t>
  </si>
  <si>
    <t>09/12/2023 16:25:27</t>
  </si>
  <si>
    <t>09/12/2023 16:38:16</t>
  </si>
  <si>
    <t>INC000002488167</t>
  </si>
  <si>
    <t>09/12/2023 23:22:03</t>
  </si>
  <si>
    <t>09/12/2023 23:22:42</t>
  </si>
  <si>
    <t>09/12/2023 23:25:00</t>
  </si>
  <si>
    <t>INC000002488191</t>
  </si>
  <si>
    <t>10/12/2023 8:27:04</t>
  </si>
  <si>
    <t>10/12/2023 8:28:15</t>
  </si>
  <si>
    <t>10/12/2023 9:38:09</t>
  </si>
  <si>
    <t>INC000002488250</t>
  </si>
  <si>
    <t>09/12/2023 11:54:02</t>
  </si>
  <si>
    <t>09/12/2023 13:23:03</t>
  </si>
  <si>
    <t>Al momento de realizar revision, servidor y servicios se observan operativos.</t>
  </si>
  <si>
    <t>INC000002488408</t>
  </si>
  <si>
    <t>09/12/2023 18:31:59</t>
  </si>
  <si>
    <t>09/12/2023 18:32:54</t>
  </si>
  <si>
    <t>09/12/2023 18:45:55</t>
  </si>
  <si>
    <t>INC000002488463</t>
  </si>
  <si>
    <t>10/12/2023 0:59:49</t>
  </si>
  <si>
    <t>10/12/2023 1:00:57</t>
  </si>
  <si>
    <t>10/12/2023 1:02:46</t>
  </si>
  <si>
    <t>INC000002488475</t>
  </si>
  <si>
    <t>SUPERVISION: Se requiere ventana para conexión por consola para roball.</t>
  </si>
  <si>
    <t>10/12/2023 7:00:51</t>
  </si>
  <si>
    <t>10/12/2023 7:03:11</t>
  </si>
  <si>
    <t>10/12/2023 7:04:45</t>
  </si>
  <si>
    <t>Se requiere ventana para conexión por consola para roball.</t>
  </si>
  <si>
    <t>INC000002488477</t>
  </si>
  <si>
    <t>10/12/2023 7:05:00</t>
  </si>
  <si>
    <t>10/12/2023 7:05:47</t>
  </si>
  <si>
    <t>10/12/2023 7:07:25</t>
  </si>
  <si>
    <t>INC000002488479</t>
  </si>
  <si>
    <t>10/12/2023 7:07:43</t>
  </si>
  <si>
    <t>10/12/2023 7:08:27</t>
  </si>
  <si>
    <t>10/12/2023 7:09:59</t>
  </si>
  <si>
    <t>INC000002488493</t>
  </si>
  <si>
    <t>GESTION DATACENTER/ ACCESOS /GARMENDIA MACUS SOCIEDAD ANONIMA</t>
  </si>
  <si>
    <t>10/12/2023 13:17:29</t>
  </si>
  <si>
    <t>10/12/2023 13:20:25</t>
  </si>
  <si>
    <t>10/12/2023 14:25:33</t>
  </si>
  <si>
    <t>EMPRESA: GARMENDIA MACUS SOCIEDAD ANONIMA
CÓDIGO DE SERVICIO: 
DIRECCIÓN: Calle San Martin #50, Santiago Centro, Santiago
NOMBRE DE QUIEN REPORTA: Ricardo Rojas 
TELÉFONO DE QUIEN REPORTA: +569 48670911
NOMBRE DE CONTACTO EN TERRENO: 
REQUERIMIENTO: Rein</t>
  </si>
  <si>
    <t>INC000002488497</t>
  </si>
  <si>
    <t>HD /  [TCCT-CHILE-CLOUD][AC]TCCT-CHILE-CLOUD-CA-VPN-001-T1110.001 Ataque de fuerza</t>
  </si>
  <si>
    <t>10/12/2023 14:36:06</t>
  </si>
  <si>
    <t>10/12/2023 14:42:05</t>
  </si>
  <si>
    <t>11/12/2023 8:32:33</t>
  </si>
  <si>
    <t>PREVENTIVO: NO
CODIGO DE SERVICIO:
DIRECCION: 
QUIEN REPORTA: Juan Carlos Uzcategui Fuguett
CONTACTO EN TERRENO: +56 9 9742 0921
PROBLEMA:
REQUERIMIENTO:
Junto con saludar, favor crear ticket como requerimiento y asignar a bandeja ingenieriea en sistem</t>
  </si>
  <si>
    <t>Ticket creado con el objetivo de documentar, Se realizo investigacion de alerta reportada, no se observo usuario o dominio en log enviado. Se realiza revision en conjunto al area de comunicaciones y se informa bloquear ip de origen.</t>
  </si>
  <si>
    <t>INC000002488507</t>
  </si>
  <si>
    <t>09/12/2023 17:04:30</t>
  </si>
  <si>
    <t>09/12/2023 17:05:37</t>
  </si>
  <si>
    <t>09/12/2023 18:00:33</t>
  </si>
  <si>
    <t>INC000002488564</t>
  </si>
  <si>
    <t>09/12/2023 19:36:51</t>
  </si>
  <si>
    <t>09/12/2023 19:37:48</t>
  </si>
  <si>
    <t>09/12/2023 19:47:24</t>
  </si>
  <si>
    <t>INC000002488748</t>
  </si>
  <si>
    <t>09/12/2023 22:37:00</t>
  </si>
  <si>
    <t>09/12/2023 22:37:43</t>
  </si>
  <si>
    <t>09/12/2023 22:41:26</t>
  </si>
  <si>
    <t>INC000002488904</t>
  </si>
  <si>
    <t>10/12/2023 4:55:11</t>
  </si>
  <si>
    <t>10/12/2023 4:55:59</t>
  </si>
  <si>
    <t>10/12/2023 4:56:19</t>
  </si>
  <si>
    <t>INC000002488906</t>
  </si>
  <si>
    <t>10/12/2023 4:56:36</t>
  </si>
  <si>
    <t>10/12/2023 4:57:33</t>
  </si>
  <si>
    <t>10/12/2023 4:57:49</t>
  </si>
  <si>
    <t>INC000002488908</t>
  </si>
  <si>
    <t>10/12/2023 4:58:03</t>
  </si>
  <si>
    <t>10/12/2023 4:58:52</t>
  </si>
  <si>
    <t>10/12/2023 4:59:11</t>
  </si>
  <si>
    <t>INC000002488911</t>
  </si>
  <si>
    <t>10/12/2023 4:59:23</t>
  </si>
  <si>
    <t>10/12/2023 5:00:23</t>
  </si>
  <si>
    <t>10/12/2023 5:00:41</t>
  </si>
  <si>
    <t>INC000002488913</t>
  </si>
  <si>
    <t>10/12/2023 5:00:54</t>
  </si>
  <si>
    <t>10/12/2023 5:01:48</t>
  </si>
  <si>
    <t>10/12/2023 5:02:11</t>
  </si>
  <si>
    <t>INC000002488915</t>
  </si>
  <si>
    <t>10/12/2023 5:02:24</t>
  </si>
  <si>
    <t>10/12/2023 5:03:20</t>
  </si>
  <si>
    <t>10/12/2023 5:03:39</t>
  </si>
  <si>
    <t>INC000002489011</t>
  </si>
  <si>
    <t>10/12/2023 7:50:38</t>
  </si>
  <si>
    <t>10/12/2023 7:51:47</t>
  </si>
  <si>
    <t>10/12/2023 8:05:15</t>
  </si>
  <si>
    <t>INC000002489014</t>
  </si>
  <si>
    <t>10/12/2023 7:52:00</t>
  </si>
  <si>
    <t>10/12/2023 7:53:05</t>
  </si>
  <si>
    <t>10/12/2023 8:06:07</t>
  </si>
  <si>
    <t>INC000002489017</t>
  </si>
  <si>
    <t>10/12/2023 7:53:18</t>
  </si>
  <si>
    <t>10/12/2023 7:54:39</t>
  </si>
  <si>
    <t>10/12/2023 8:07:50</t>
  </si>
  <si>
    <t>INC000002489019</t>
  </si>
  <si>
    <t>10/12/2023 7:54:54</t>
  </si>
  <si>
    <t>10/12/2023 7:56:17</t>
  </si>
  <si>
    <t>10/12/2023 8:08:48</t>
  </si>
  <si>
    <t>INC000002489111</t>
  </si>
  <si>
    <t>validacion estado plataformas de respaldo netbackup</t>
  </si>
  <si>
    <t>10/12/2023 10:02:09</t>
  </si>
  <si>
    <t>10/12/2023 10:02:58</t>
  </si>
  <si>
    <t>12/12/2023 10:20:46</t>
  </si>
  <si>
    <t>plataformas revisadas de manera integra y su estado es opertivay en funcionamiento normal</t>
  </si>
  <si>
    <t>INC000002489119</t>
  </si>
  <si>
    <t>10/12/2023 12:20:36</t>
  </si>
  <si>
    <t>10/12/2023 12:21:41</t>
  </si>
  <si>
    <t>10/12/2023 13:13:50</t>
  </si>
  <si>
    <t>INC000002489138</t>
  </si>
  <si>
    <t>10/12/2023 18:24:53</t>
  </si>
  <si>
    <t>10/12/2023 18:25:55</t>
  </si>
  <si>
    <t>10/12/2023 18:36:10</t>
  </si>
  <si>
    <t>INC000002489142</t>
  </si>
  <si>
    <t>10/12/2023 19:22:45</t>
  </si>
  <si>
    <t>10/12/2023 19:23:46</t>
  </si>
  <si>
    <t>10/12/2023 19:34:40</t>
  </si>
  <si>
    <t>INC000002489197</t>
  </si>
  <si>
    <t>11/12/2023 7:04:43</t>
  </si>
  <si>
    <t>11/12/2023 7:05:33</t>
  </si>
  <si>
    <t>11/12/2023 7:06:55</t>
  </si>
  <si>
    <t>INC000002489200</t>
  </si>
  <si>
    <t>11/12/2023 7:07:18</t>
  </si>
  <si>
    <t>11/12/2023 7:08:07</t>
  </si>
  <si>
    <t>11/12/2023 7:09:32</t>
  </si>
  <si>
    <t>INC000002489218</t>
  </si>
  <si>
    <t>10/12/2023 10:40:51</t>
  </si>
  <si>
    <t>10/12/2023 10:41:44</t>
  </si>
  <si>
    <t>10/12/2023 11:19:46</t>
  </si>
  <si>
    <t>INC000002489221</t>
  </si>
  <si>
    <t>10/12/2023 10:46:31</t>
  </si>
  <si>
    <t>10/12/2023 10:48:20</t>
  </si>
  <si>
    <t>10/12/2023 11:50:43</t>
  </si>
  <si>
    <t>INC000002489262</t>
  </si>
  <si>
    <t>10/12/2023 16:22:56</t>
  </si>
  <si>
    <t>10/12/2023 16:23:53</t>
  </si>
  <si>
    <t>10/12/2023 16:36:36</t>
  </si>
  <si>
    <t>INC000002489273</t>
  </si>
  <si>
    <t>10/12/2023 17:37:16</t>
  </si>
  <si>
    <t>10/12/2023 17:38:26</t>
  </si>
  <si>
    <t>10/12/2023 18:29:18</t>
  </si>
  <si>
    <t>INC000002489289</t>
  </si>
  <si>
    <t>11/12/2023 0:51:41</t>
  </si>
  <si>
    <t>11/12/2023 0:52:21</t>
  </si>
  <si>
    <t>11/12/2023 0:53:51</t>
  </si>
  <si>
    <t>INC000002489295</t>
  </si>
  <si>
    <t>TELEFONICA INTERNACIONAL CHILE SA</t>
  </si>
  <si>
    <t>HD/Inconveniente Relay de correo</t>
  </si>
  <si>
    <t>11/12/2023 1:29:33</t>
  </si>
  <si>
    <t>11/12/2023 1:34:17</t>
  </si>
  <si>
    <t>11/12/2023 1:53:21</t>
  </si>
  <si>
    <t>PREVENTIVO: si
CODIGO DE SERVICIO:
DIRECCION:
QUIEN REPORTA:
CONTACTO EN TERRENO: Gonzalo Mendoza  +569 2202 1058
AMBIENTE: PRODUCCION
SERVIDOR: Relay de correos
PROBLEMA:
REQUERIMIENTO:Se solicita ayuda a especialista para revisión de servidor de relay</t>
  </si>
  <si>
    <t>Se habilita los otros 2 nodos de correos y se desabilita los actuales resolviendo el problema</t>
  </si>
  <si>
    <t>INC000002489349</t>
  </si>
  <si>
    <t>10/12/2023 12:20:05</t>
  </si>
  <si>
    <t>10/12/2023 12:21:00</t>
  </si>
  <si>
    <t>10/12/2023 12:32:15</t>
  </si>
  <si>
    <t>INC000002489539</t>
  </si>
  <si>
    <t>10/12/2023 23:24:54</t>
  </si>
  <si>
    <t>10/12/2023 23:25:44</t>
  </si>
  <si>
    <t>10/12/2023 23:27:13</t>
  </si>
  <si>
    <t>INC000002489541</t>
  </si>
  <si>
    <t>10/12/2023 23:27:34</t>
  </si>
  <si>
    <t>10/12/2023 23:28:16</t>
  </si>
  <si>
    <t>10/12/2023 23:30:19</t>
  </si>
  <si>
    <t>INC000002489561</t>
  </si>
  <si>
    <t>WIFI INDOOR</t>
  </si>
  <si>
    <t>HD/ Requerimiento Wifi DXC Paine</t>
  </si>
  <si>
    <t>11/12/2023 5:09:24</t>
  </si>
  <si>
    <t>11/12/2023 5:12:43</t>
  </si>
  <si>
    <t>12/12/2023 18:01:01</t>
  </si>
  <si>
    <t>PREVENTIVO: NO
CODIGO DE SERVICIO:
DIRECCION:
QUIEN REPORTA: Josué Salinas Garay.
CONTACTO EN TERRENO:
PROBLEMA:
REQUERIMIENTO: Favor generar folio de requerimiento para disponer de internet mediante WIFI, acceso a la red Operación oficina 508B
Physical</t>
  </si>
  <si>
    <t>INC000002489585</t>
  </si>
  <si>
    <t>Reestablecimiento contraseña en servidor SW-CORE01 (parque nuevo SolarWinds)</t>
  </si>
  <si>
    <t>11/12/2023 8:51:52</t>
  </si>
  <si>
    <t>11/12/2023 8:54:57</t>
  </si>
  <si>
    <t>11/12/2023 13:54:30</t>
  </si>
  <si>
    <t>Señores,
Junto con saludarles hoy, requiero de su colaboración para solicitar el reestablecimiento de mi contraseña debido a que esta caduco durante el fin de semana y en estos momentos no tengo acceso a dicha maquina, requerida para la migración de la p</t>
  </si>
  <si>
    <t>INC000002489595</t>
  </si>
  <si>
    <t>FACTIBILIDAD 79625</t>
  </si>
  <si>
    <t>11/12/2023 9:52:31</t>
  </si>
  <si>
    <t>11/12/2023 9:55:08</t>
  </si>
  <si>
    <t>11/12/2023 10:04:21</t>
  </si>
  <si>
    <t>HDI SEGUROS</t>
  </si>
  <si>
    <t>INC000002489604</t>
  </si>
  <si>
    <t>11/12/2023 10:04:56</t>
  </si>
  <si>
    <t>11/12/2023 10:05:36</t>
  </si>
  <si>
    <t>11/12/2023 11:39:04</t>
  </si>
  <si>
    <t>INC000002489612</t>
  </si>
  <si>
    <t>10/12/2023 15:36:32</t>
  </si>
  <si>
    <t>10/12/2023 15:37:54</t>
  </si>
  <si>
    <t>10/12/2023 16:38:49</t>
  </si>
  <si>
    <t>INC000002490009</t>
  </si>
  <si>
    <t>10/12/2023 23:09:24</t>
  </si>
  <si>
    <t>11/12/2023 4:29:31</t>
  </si>
  <si>
    <t>PREVENTIVO=SI
CODIGO DE SERVICIO=LNXQ003_localhost.VM
DIRECCION=
CIUDAD=SANTIAGO
COMUNA LOCAL=
REGION=REGIÓN METROPOLITANA DE SANTIAGO
QUIEN REPORTA=Ticket automático
CONTACTO EN TERRENO=
PROBLEMA=High RAM Usage Alert for Node TELEFONICA - LNXQ003_localh</t>
  </si>
  <si>
    <t>INC000002490026</t>
  </si>
  <si>
    <t>GESTION DATACENTER/ ACCESOS/  DC SAN MARTIN/ CELULOSA ARAUCO Y CONSTITUCION</t>
  </si>
  <si>
    <t>10/12/2023 23:48:21</t>
  </si>
  <si>
    <t>11/12/2023 0:02:50</t>
  </si>
  <si>
    <t>11/12/2023 0:10:19</t>
  </si>
  <si>
    <t>EMPRESA: CELULOSA ARAUCO Y CONSTITUCION S A
CÓDIGO DE SERVICIO: 
DIRECCIÓN Calle Sna Martin #50, Santiago centro santiago
NOMBRE DE QUIEN REPORTA: Diego Mora Garces
TELÉFONO DE QUIEN REPORTA: Cel.: (56-9) 71080075 Cel.: (56-9) 32307345
NOMBRE DE CONTACTO</t>
  </si>
  <si>
    <t>INC000002490145</t>
  </si>
  <si>
    <t>11/12/2023 9:10:21</t>
  </si>
  <si>
    <t>11/12/2023 9:11:46</t>
  </si>
  <si>
    <t>11/12/2023 17:50:45</t>
  </si>
  <si>
    <t>EMPRESA: CENTRO DE COMPENSACION AUTOMATIZADO S A
CÓDIGO DE SERVICIO: 
DIRECCIÓN
NOMBRE DE QUIEN REPORTA: Mario Ruiz
TELÉFONO DE QUIEN REPORTA: 983200696
NOMBRE DE CONTACTO EN TERRENO: 
REQUERIMIENTO:
Se requiere acceder a los rack DB31,DB32,DB33,DB34,CP1</t>
  </si>
  <si>
    <t>INC000002490168</t>
  </si>
  <si>
    <t>REQ / Requerimiento || Acceso SFTP || Cliente: Punta del Cobre</t>
  </si>
  <si>
    <t>11/12/2023 9:32:39</t>
  </si>
  <si>
    <t>11/12/2023 9:38:32</t>
  </si>
  <si>
    <t>11/12/2023 10:01:23</t>
  </si>
  <si>
    <t>PREVENTIVO: NO
CODIGO DE SERVICIO:
DIRECCION:      
CIUDAD:             
COMUNA:
NOMBRE QUIEN REPORTA:Deiby Yoel Santoyo Monterola
TELEFONO QUIEN REPORTA:+56 9 9343 3681
NOMBRE CONTACTO EN TERRENO:        
TELEFONO 1 CONTACTO EN TERRENO:
TELEFON</t>
  </si>
  <si>
    <t>Se configura el acceso sftp</t>
  </si>
  <si>
    <t>INC000002490180</t>
  </si>
  <si>
    <t>FRONT CTC/ROBUSTO/UNA NUEVA VPN</t>
  </si>
  <si>
    <t>11/12/2023 9:43:10</t>
  </si>
  <si>
    <t>11/12/2023 9:45:48</t>
  </si>
  <si>
    <t>13/12/2023 13:29:09</t>
  </si>
  <si>
    <t>FRONT CTC/ROBUSTO/UNA NUEVA VPN
PREVENTIVO: NO
EMPRESA:Celmedia 
CÓDIGO DE SERVICIO:VPF1563316 
DIRECCIÓN:San Martin # 50 datacenter TIC,Santiago,Santiago
COMUNA:Santiago
CIUDAD:Santiago 
NOMBRE DE QUIEN REPORTA:PABLO ALEGRÍA
TELÉFONO DE QUIEN REPORTA:98</t>
  </si>
  <si>
    <t>Se configura vpn Ipsec con los datos enviados por cliente, quedamos a la espera de que la contraparte valide por correo.</t>
  </si>
  <si>
    <t>INC000002490186</t>
  </si>
  <si>
    <t>REQ / Formulario Solicitud Creación Usuario y Asignación Roles-Perfiles.xlsx</t>
  </si>
  <si>
    <t>11/12/2023 9:43:48</t>
  </si>
  <si>
    <t>11/12/2023 9:46:38</t>
  </si>
  <si>
    <t>11/12/2023 17:20:33</t>
  </si>
  <si>
    <t>PREVENTIVO: NO
CODIGO DE SERVICIO:
DIRECCION:      
CIUDAD:             
COMUNA:
NOMBRE QUIEN REPORTA:Nicolás Saavedra Eguiluz
TELEFONO QUIEN REPORTA:56 9 6187 5469
NOMBRE CONTACTO EN TERRENO:        
TELEFONO 1 CONTACTO EN TERRENO:
TELEFONO 2</t>
  </si>
  <si>
    <t>INC000002490192</t>
  </si>
  <si>
    <t>11/12/2023 9:48:30</t>
  </si>
  <si>
    <t>11/12/2023 9:49:31</t>
  </si>
  <si>
    <t>11/12/2023 10:01:11</t>
  </si>
  <si>
    <t>EMPRESA: TELEFONICA EMPRESAS DE CHILE SA
CÓDIGO DE SERVICIO: 
DIRECCIÓN
NOMBRE DE QUIEN REPORTA: Manuel Maita
TELÉFONO DE QUIEN REPORTA: 56974138322
NOMBRE DE CONTACTO EN TERRENO: 
REQUERIMIENTO:
Revision Server
EQUIPOS ENERGIZADO/REINICIADOS:
HORARIO  D</t>
  </si>
  <si>
    <t>INC000002490200</t>
  </si>
  <si>
    <t>11/12/2023 9:58:36</t>
  </si>
  <si>
    <t>11/12/2023 10:00:33</t>
  </si>
  <si>
    <t>11/12/2023 10:53:43</t>
  </si>
  <si>
    <t>EMPRESA: ICETEL SERVICIOS S.A.
CÓDIGO DE SERVICIO: 
DIRECCIÓN
NOMBRE DE QUIEN REPORTA: Jose Martinez
TELÉFONO DE QUIEN REPORTA: 932448538
NOMBRE DE CONTACTO EN TERRENO: 
REQUERIMIENTO:
Reuniones Contractuales e Inspección Visual
EQUIPOS ENERGIZADO/REINIC</t>
  </si>
  <si>
    <t>INC000002490279</t>
  </si>
  <si>
    <t>11/12/2023 7:01:12</t>
  </si>
  <si>
    <t>11/12/2023 7:02:36</t>
  </si>
  <si>
    <t>11/12/2023 7:28:24</t>
  </si>
  <si>
    <t>INC000002490283</t>
  </si>
  <si>
    <t>11/12/2023 7:10:14</t>
  </si>
  <si>
    <t>11/12/2023 7:11:43</t>
  </si>
  <si>
    <t>11/12/2023 7:29:20</t>
  </si>
  <si>
    <t>INC000002490289</t>
  </si>
  <si>
    <t>11/12/2023 7:12:08</t>
  </si>
  <si>
    <t>11/12/2023 7:13:22</t>
  </si>
  <si>
    <t>11/12/2023 7:30:10</t>
  </si>
  <si>
    <t>INC000002490292</t>
  </si>
  <si>
    <t>11/12/2023 7:13:45</t>
  </si>
  <si>
    <t>11/12/2023 7:14:54</t>
  </si>
  <si>
    <t>11/12/2023 7:27:31</t>
  </si>
  <si>
    <t>INC000002490327</t>
  </si>
  <si>
    <t>Checklist Diario Clientes 11-12-23</t>
  </si>
  <si>
    <t>11/12/2023 8:03:12</t>
  </si>
  <si>
    <t>11/12/2023 8:04:38</t>
  </si>
  <si>
    <t>11/12/2023 8:05:00</t>
  </si>
  <si>
    <t>INC000002490339</t>
  </si>
  <si>
    <t>11/12/2023 8:18:54</t>
  </si>
  <si>
    <t>11/12/2023 8:22:51</t>
  </si>
  <si>
    <t>11/12/2023 9:28:55</t>
  </si>
  <si>
    <t>EMPRESA: Av. Apoquindo #7071, Las Condes, Santiago
CÓDIGO DE SERVICIO: 
DIRECCIÓN: Av. Apoquindo #7071, Las Condes, Santiago
NOMBRE DE QUIEN REPORTA: Jose Martinez
TELÉFONO DE QUIEN REPORTA:  932448538
NOMBRE DE CONTACTO EN TERRENO: 
PROBLEMA: Reuniones</t>
  </si>
  <si>
    <t>INC000002490435</t>
  </si>
  <si>
    <t>11/12/2023 10:28:29</t>
  </si>
  <si>
    <t>11/12/2023 10:30:41</t>
  </si>
  <si>
    <t>11/12/2023 10:31:12</t>
  </si>
  <si>
    <t>INC000002490440</t>
  </si>
  <si>
    <t>11/12/2023 10:32:55</t>
  </si>
  <si>
    <t>11/12/2023 10:33:55</t>
  </si>
  <si>
    <t>11/12/2023 11:46:42</t>
  </si>
  <si>
    <t>INC000002490442</t>
  </si>
  <si>
    <t>11/12/2023 10:42:10</t>
  </si>
  <si>
    <t>11/12/2023 10:44:36</t>
  </si>
  <si>
    <t>12/12/2023 14:41:04</t>
  </si>
  <si>
    <t>Esperando que el equipo se encuentre bien los contacto el día de hoy, para eliminar de la granja de servidores DC las siguientes IP, las cuales no están respondiendo:
10.20.84.14
10.20.8.11
10.20.80.11
Estas direcciones en el dominio ACADEMICO y están</t>
  </si>
  <si>
    <t>requerimiento será ejecutado con folio de cambio CRQ000000080001. se procede a cierre</t>
  </si>
  <si>
    <t>INC000002490482</t>
  </si>
  <si>
    <t>11/12/2023 12:17:22</t>
  </si>
  <si>
    <t>11/12/2023 12:22:37</t>
  </si>
  <si>
    <t>11/12/2023 13:10:27</t>
  </si>
  <si>
    <t>INC000002490580</t>
  </si>
  <si>
    <t>DESCARGA DE BHE DESDE CASILLA PKRAMM A SAPVIM. /INC000002470156 / DUOC / REQ</t>
  </si>
  <si>
    <t>11/12/2023 10:32:13</t>
  </si>
  <si>
    <t>11/12/2023 10:35:07</t>
  </si>
  <si>
    <t>11/12/2023 11:46:27</t>
  </si>
  <si>
    <t>PREVENTIVO: NO
CODIGO DE SERVICIO:
DIRECCION:
QUIEN REPORTA:
CONTACTO EN TERRENO:
PROBLEMA:
REQUERIMIENTO:
EQUIPOS ENERGIZADO/REINICIADO:
HORARIO DE ATENCION:
OBSERVACION:
ANI:
MARCA CENTRAL TELEFONICA: 
EMPRESA:
RUT:
CORREO: 
COORDENADAS:
 DESCARGA_DE_</t>
  </si>
  <si>
    <t>se envian evidencias de colas sin inconvenientes.</t>
  </si>
  <si>
    <t>INC000002490587</t>
  </si>
  <si>
    <t>REQ / SOC / actualizar el espacio en disco libre del repositorio soc</t>
  </si>
  <si>
    <t>11/12/2023 10:40:18</t>
  </si>
  <si>
    <t>11/12/2023 10:42:11</t>
  </si>
  <si>
    <t>11/12/2023 16:43:26</t>
  </si>
  <si>
    <t>se realiza limpieza y aumento de disco por estar en cuota superado, se nornmaliza quedando equipo operativo</t>
  </si>
  <si>
    <t>INC000002490648</t>
  </si>
  <si>
    <t>REQ / Licenciamiento REDHAT</t>
  </si>
  <si>
    <t>11/12/2023 10:30:38</t>
  </si>
  <si>
    <t>11/12/2023 10:32:49</t>
  </si>
  <si>
    <t>14/12/2023 12:38:23</t>
  </si>
  <si>
    <t>PREVENTIVO: NO
CODIGO DE SERVICIO:
DIRECCION:      
CIUDAD:             
COMUNA:
NOMBRE QUIEN REPORTA:Jorge Romero Romero
TELEFONO QUIEN REPORTA:56 9 5382 2565
NOMBRE CONTACTO EN TERRENO:        
TELEFONO 1 CONTACTO EN TERRENO:
TELEFONO 2 CONT</t>
  </si>
  <si>
    <t>Se efectúa contacto con cliente: N/A
Teléfono de contacto: N/A
Acciones realizadas: Se dejan licenciados ambos servidores y se solicita a Jorge Romero que sume las 2 licencias en el portal de VDC
Solución paliativa o definitiva: Se dejan licenciados ambo</t>
  </si>
  <si>
    <t>INC000002490660</t>
  </si>
  <si>
    <t>11/12/2023 10:35:28</t>
  </si>
  <si>
    <t>11/12/2023 10:36:31</t>
  </si>
  <si>
    <t>11/12/2023 10:48:25</t>
  </si>
  <si>
    <t>EMPRESA: IDOM INGENIERIA Y CONSULTORIA S.A. AGENCIA EN CHILE
CÓDIGO DE SERVICIO: 
DIRECCIÓN
NOMBRE DE QUIEN REPORTA: Daniel Rodriguez
TELÉFONO DE QUIEN REPORTA: 5697829 7978
NOMBRE DE CONTACTO EN TERRENO: 
REQUERIMIENTO:
Revisión equipo de climatización</t>
  </si>
  <si>
    <t>INC000002490741</t>
  </si>
  <si>
    <t>JOAQUIN AGUIRRE PERALTA</t>
  </si>
  <si>
    <t>GAMA /Pruebas HA para enlace Entel Data Center Tivit</t>
  </si>
  <si>
    <t>11/12/2023 11:36:06</t>
  </si>
  <si>
    <t>11/12/2023 11:39:22</t>
  </si>
  <si>
    <t>11/12/2023 16:19:10</t>
  </si>
  <si>
    <t>PREVENTIVO: NO
CODIGO DE SERVICIO: S157665-1
DIRECCION:   Data Center Tivit  con cliente Masisa s.a.
QUIEN REPORTA: Andrea Vivanco González.
CONTACTO EN TERRENO: Manuel Cacoango,  celular 56953839906.  Manuel.cacoango@externos.masisa.com
PROBLEMA:
REQUER</t>
  </si>
  <si>
    <t>FASE RESOLUCIÓN Y RECUPERACIÓN
Se efectúa contacto con cliente: Correo electrónico Manuel.cacoango@externos.masisa.com
Teléfono de contacto: 56953839906
Acciones realizadas: Se llama al cliente para cerrar el ticket a falta de comunicación.
Solución pali</t>
  </si>
  <si>
    <t>INC000002490762</t>
  </si>
  <si>
    <t>Revisión estado servidor SW-CORE01</t>
  </si>
  <si>
    <t>11/12/2023 12:02:52</t>
  </si>
  <si>
    <t>11/12/2023 12:07:53</t>
  </si>
  <si>
    <t>11/12/2023 15:15:42</t>
  </si>
  <si>
    <t>Señores,
Junto con salidarles, les escribo para solicitar de su colaboración para revisar el servidor SW-CORE01 (172.25.184.35 - 172.31.236.70 - nombre del servidor SW-CORE01) ya que hace unos minutos atras la plataforma SolarWinds presento una inconsist</t>
  </si>
  <si>
    <t>se realiza revision de acuerdo a lo reportado en requerimiento, se adjunta evidencia con revisiones realizadas.</t>
  </si>
  <si>
    <t>INC000002490867</t>
  </si>
  <si>
    <t>11/12/2023 11:53:01</t>
  </si>
  <si>
    <t>11/12/2023 15:25:59</t>
  </si>
  <si>
    <t>Se realiza revision de acuerdo a lo reportado, se envia correo a cliente solicitando extender disco para liberar unidad o mover datos. Gestion de los datos en disco corresponde a cliente.</t>
  </si>
  <si>
    <t>INC000002490883</t>
  </si>
  <si>
    <t>fiprdu01 - pro_exch_wsnt TICKET AUTOMATICO</t>
  </si>
  <si>
    <t>11/12/2023 12:10:08</t>
  </si>
  <si>
    <t>11/12/2023 16:28:30</t>
  </si>
  <si>
    <t>PREVENTIVO=SI
CODIGO DE SERVICIO=PRO_EXCH_WSNT
DIRECCION=
CIUDAD=
COMUNA LOCAL=
REGION=
QUIEN REPORTA=Ticket automático
CONTACTO EN TERRENO=
PROBLEMA=High RAM Usage Alert for Node FIPRDU01 - PRO_EXCH_WSNT
REQUERIMIENTO=
EQUIPOS ENERGIZADO O REINICIADO=
H</t>
  </si>
  <si>
    <t>Alarma superada sin intervención peak se debió a procesos normales de exchange.</t>
  </si>
  <si>
    <t>INC000002490916</t>
  </si>
  <si>
    <t>11/12/2023 11:31:15</t>
  </si>
  <si>
    <t>11/12/2023 11:32:25</t>
  </si>
  <si>
    <t>11/12/2023 13:48:39</t>
  </si>
  <si>
    <t>EMPRESA: HUAWEI CHILE S A
CÓDIGO DE SERVICIO: 
DIRECCIÓN
NOMBRE DE QUIEN REPORTA: Ronald Alayo
TELÉFONO DE QUIEN REPORTA: 56935662382
NOMBRE DE CONTACTO EN TERRENO: 
REQUERIMIENTO:
Entrega de materiales 
EQUIPOS ENERGIZADO/REINICIADOS:
HORARIO  DE ATENCI</t>
  </si>
  <si>
    <t>INC000002490918</t>
  </si>
  <si>
    <t>REQ/Baja de servidor MC_PORTALCLI</t>
  </si>
  <si>
    <t>11/12/2023 11:36:20</t>
  </si>
  <si>
    <t>11/12/2023 11:38:41</t>
  </si>
  <si>
    <t>11/12/2023 18:41:59</t>
  </si>
  <si>
    <t>PREVENTIVO: NO
CODIGO DE SERVICIO: 
DIRECCION: Nueva de Lyon 96 Of 205
QUIEN REPORTA: Germán Herrera O 56962085259 
CONTACTO EN TERRENO: Germán Herrera O 56962085259 
REQUERIMIENTO: baja de respaldo, derivar a Controller
EQUIPOS ENERGIZADO/REINICIADO:
H</t>
  </si>
  <si>
    <t>FASE RESOLUCIÓN Y RECUPERACIÓN
Se efectúa contacto con cliente: N/A
Teléfono de contacto: N/A
Acciones realizadas: Se da de baja servidor solicitado.
Solución paliativa o definitiva: N/A
Acciones de Mejora, Recomendaciones: N/A
Causa Raíz: N/A</t>
  </si>
  <si>
    <t>INC000002490920</t>
  </si>
  <si>
    <t>NCG SERVICIOS S.A.</t>
  </si>
  <si>
    <t>GESTION DATACENTER/ ACCESOS / NCG SERVICIOS S.A.</t>
  </si>
  <si>
    <t>11/12/2023 11:36:08</t>
  </si>
  <si>
    <t>11/12/2023 11:38:24</t>
  </si>
  <si>
    <t>11/12/2023 12:12:16</t>
  </si>
  <si>
    <t>EMPRESA: NCG SERVICIOS S.A.
CÓDIGO DE SERVICIO: 
DIRECCIÓN
NOMBRE DE QUIEN REPORTA: Alfredo Naranjo
TELÉFONO DE QUIEN REPORTA: 994479877
NOMBRE DE CONTACTO EN TERRENO: 
REQUERIMIENTO:
Inspección Visual Rack NCG Servicios
EQUIPOS ENERGIZADO/REINICIADOS:
H</t>
  </si>
  <si>
    <t>INC000002490930</t>
  </si>
  <si>
    <t>11/12/2023 11:45:24</t>
  </si>
  <si>
    <t>11/12/2023 11:46:31</t>
  </si>
  <si>
    <t>11/12/2023 13:52:04</t>
  </si>
  <si>
    <t>EMPRESA: CENTRO DE COMPENSACION AUTOMATIZADO S A
CÓDIGO DE SERVICIO: 
DIRECCIÓN
NOMBRE DE QUIEN REPORTA: José Cartes M
TELÉFONO DE QUIEN REPORTA: 939363411
NOMBRE DE CONTACTO EN TERRENO: 
REQUERIMIENTO:
Cambio de equipamiento por Upgrade de sistemas  seg</t>
  </si>
  <si>
    <t>INC000002490965</t>
  </si>
  <si>
    <t>11/12/2023 12:17:41</t>
  </si>
  <si>
    <t>11/12/2023 12:18:43</t>
  </si>
  <si>
    <t>11/12/2023 12:35:33</t>
  </si>
  <si>
    <t>EMPRESA: BANCO SANTANDER CHILE
CÓDIGO DE SERVICIO: 
DIRECCIÓN
NOMBRE DE QUIEN REPORTA: Christian Tapia
TELÉFONO DE QUIEN REPORTA: 56981568202
NOMBRE DE CONTACTO EN TERRENO: 
REQUERIMIENTO:
Reemplazo de modulo  SFP en exadata
EQUIPOS ENERGIZADO/REINICIADO</t>
  </si>
  <si>
    <t>INC000002490983</t>
  </si>
  <si>
    <t>REQ/Plan de Respaldo PUC-SAP-11-11</t>
  </si>
  <si>
    <t>11/12/2023 12:41:19</t>
  </si>
  <si>
    <t>11/12/2023 12:49:41</t>
  </si>
  <si>
    <t>11/12/2023 16:07:47</t>
  </si>
  <si>
    <t>PREVENTIVO: NO
CODIGO DE SERVICIO: 
DIRECCION:
QUIEN REPORTA: Eloy Castro Cifuentes  +56 52 220 5831 / Anexo: 1831 
CONTACTO EN TERRENO:: Eloy Castro Cifuentes +56 52 220 5831 / Anexo: 1831 
REQUERIMIENTO:
Junto con saludar, se realizaron respaldos loca</t>
  </si>
  <si>
    <t>Folio se encuentra duplicado , está siendo atendido en el INC000002490983</t>
  </si>
  <si>
    <t>INC000002490984</t>
  </si>
  <si>
    <t>JOSE E ÑANCULEF CONTRERAS</t>
  </si>
  <si>
    <t>REQ / Pvlan a servicio wazu 172.29.100.83</t>
  </si>
  <si>
    <t>11/12/2023 12:42:19</t>
  </si>
  <si>
    <t>11/12/2023 12:46:22</t>
  </si>
  <si>
    <t>11/12/2023 18:44:50</t>
  </si>
  <si>
    <t>PREVENTIVO: NO
CODIGO DE SERVICIO:
DIRECCION:      
CIUDAD:             
COMUNA:
NOMBRE QUIEN REPORTA:Javier Andres Cuevas Flores
TELEFONO QUIEN REPORTA:+56 9 9535 4350
NOMBRE CONTACTO EN TERRENO:        
TELEFONO 1 CONTACTO EN TERRENO:
TELEFONO</t>
  </si>
  <si>
    <t>Fase de resolución: Se realiza revisión de políticas y ruteo a nivel de firewall en SM y APQ no encontrando problemas asociados a los items mencionados.
Se efectúa contacto con cliente: Javier Cuevas
Teléfono de contacto: 56 9 9535 4350
Acciones realizad</t>
  </si>
  <si>
    <t>INC000002491030</t>
  </si>
  <si>
    <t>fiprdu01 - proveedores TICKET AUTOMATICO</t>
  </si>
  <si>
    <t>11/12/2023 13:00:05</t>
  </si>
  <si>
    <t>11/12/2023 13:49:27</t>
  </si>
  <si>
    <t>PREVENTIVO=SI
CODIGO DE SERVICIO=FIPRDU01 - PROVEEDORES
DIRECCION=http://www.duoc.cl/proveedores
CIUDAD=${Ciudad}
COMUNA LOCAL=
REGION=${Región}
QUIEN REPORTA=Ticket automático
CONTACTO EN TERRENO=
PROBLEMA=FIPRDU01 - PROVEEDORES URL is down
REQUERIMIENT</t>
  </si>
  <si>
    <t>Se revisaron los sitios reportados y estos se encuentran operativos.</t>
  </si>
  <si>
    <t>INC000002491031</t>
  </si>
  <si>
    <t>11/12/2023 13:00:11</t>
  </si>
  <si>
    <t>11/12/2023 13:54:52</t>
  </si>
  <si>
    <t>INC000002491032</t>
  </si>
  <si>
    <t>11/12/2023 13:00:19</t>
  </si>
  <si>
    <t>11/12/2023 13:55:29</t>
  </si>
  <si>
    <t>INC000002491033</t>
  </si>
  <si>
    <t>fiprdu01 - cape TICKET AUTOMATICO</t>
  </si>
  <si>
    <t>11/12/2023 13:00:26</t>
  </si>
  <si>
    <t>11/12/2023 13:56:07</t>
  </si>
  <si>
    <t>PREVENTIVO=SI
CODIGO DE SERVICIO=FIPRDU01 - CAPE
DIRECCION=http://www.duoc.cl/cape/
CIUDAD=${Ciudad}
COMUNA LOCAL=
REGION=${Región}
QUIEN REPORTA=Ticket automático
CONTACTO EN TERRENO=
PROBLEMA=FIPRDU01 - CAPE URL is down
REQUERIMIENTO=
EQUIPOS ENERGIZAD</t>
  </si>
  <si>
    <t>INC000002491034</t>
  </si>
  <si>
    <t>fiprdu01 - avance curricular TICKET AUTOMATICO</t>
  </si>
  <si>
    <t>11/12/2023 13:00:32</t>
  </si>
  <si>
    <t>11/12/2023 13:56:59</t>
  </si>
  <si>
    <t>PREVENTIVO=SI
CODIGO DE SERVICIO=FIPRDU01 - AVANCE CURRICULAR
DIRECCION=http://www.duoc.cl/avance_curricular/plan?rut=18341094
CIUDAD=${Ciudad}
COMUNA LOCAL=
REGION=${Región}
QUIEN REPORTA=Ticket automático
CONTACTO EN TERRENO=
PROBLEMA=FIPRDU01 - AVANCE</t>
  </si>
  <si>
    <t>INC000002491043</t>
  </si>
  <si>
    <t>fiprdu01 - turismo TICKET AUTOMATICO</t>
  </si>
  <si>
    <t>11/12/2023 13:04:28</t>
  </si>
  <si>
    <t>11/12/2023 13:57:32</t>
  </si>
  <si>
    <t>PREVENTIVO=SI
CODIGO DE SERVICIO=FIPRDU01 - TURISMO
DIRECCION=http://www.duoc.cl/turismo
CIUDAD=${Ciudad}
COMUNA LOCAL=
REGION=${Región}
QUIEN REPORTA=Ticket automático
CONTACTO EN TERRENO=
PROBLEMA=FIPRDU01 - TURISMO URL is down
REQUERIMIENTO=
EQUIPOS E</t>
  </si>
  <si>
    <t>INC000002491053</t>
  </si>
  <si>
    <t>fiprdu01 - educacion continua TICKET AUTOMATICO</t>
  </si>
  <si>
    <t>11/12/2023 13:09:15</t>
  </si>
  <si>
    <t>11/12/2023 13:58:18</t>
  </si>
  <si>
    <t>PREVENTIVO=SI
CODIGO DE SERVICIO=FIPRDU01 - EDUCACION CONTINUA
DIRECCION=http://www.duoc.cl/educacioncontinua
CIUDAD=${Ciudad}
COMUNA LOCAL=
REGION=${Región}
QUIEN REPORTA=Ticket automático
CONTACTO EN TERRENO=
PROBLEMA=FIPRDU01 - EDUCACION CONTINUA URL</t>
  </si>
  <si>
    <t>INC000002491054</t>
  </si>
  <si>
    <t>fiprdu01 - portal biblioteca TICKET AUTOMATICO</t>
  </si>
  <si>
    <t>11/12/2023 13:09:22</t>
  </si>
  <si>
    <t>11/12/2023 13:59:24</t>
  </si>
  <si>
    <t>PREVENTIVO=SI
CODIGO DE SERVICIO=FIPRDU01 - PORTAL BIBLIOTECA
DIRECCION=http://www.duoc.cl/biblioteca
CIUDAD=${Ciudad}
COMUNA LOCAL=
REGION=${Región}
QUIEN REPORTA=Ticket automático
CONTACTO EN TERRENO=
PROBLEMA=FIPRDU01 - PORTAL BIBLIOTECA URL is down
R</t>
  </si>
  <si>
    <t>INC000002491085</t>
  </si>
  <si>
    <t>REQ /  [SONACOL] Validar respaldo SONACOL-STF01 y SONACOL-STF02 / Help Desk</t>
  </si>
  <si>
    <t>11/12/2023 13:28:28</t>
  </si>
  <si>
    <t>11/12/2023 13:30:31</t>
  </si>
  <si>
    <t>14/12/2023 8:26:02</t>
  </si>
  <si>
    <t>PREVENTIVO:
CODIGO DE SERVICIO:
DIRECCION:      
CIUDAD:             
COMUNA:
NOMBRE QUIEN REPORTA: Alberto Bezares Ovalle TAM
TELEFONO QUIEN REPORTA: 56 9 71268048 
NOMBRE CONTACTO EN TERRENO:         Alberto Bezares Ovalle TAM
TELEFONO 1 CONTAC</t>
  </si>
  <si>
    <t>Se efectúa contacto con cliente: N/A
Teléfono de contacto: N/A
Acciones realizadas: informacion enviada y regularizado ingreso a respaldo de servidor stf02
Solución paliativa o definitiva: informacion enviada y regularizado ingreso a respaldo de servidor</t>
  </si>
  <si>
    <t>INC000002491189</t>
  </si>
  <si>
    <t>enviar informacion de tamaño de base de datos</t>
  </si>
  <si>
    <t>11/12/2023 17:00:08</t>
  </si>
  <si>
    <t>11/12/2023 17:00:12</t>
  </si>
  <si>
    <t>11/12/2023 17:01:45</t>
  </si>
  <si>
    <t>se envia informacion solicitada por cliente.</t>
  </si>
  <si>
    <t>INC000002491214</t>
  </si>
  <si>
    <t>AGRICOLA ARIZTIA LIMITADA</t>
  </si>
  <si>
    <t>REQ/REGISTRO DNS ZONA ARIZTIAATUNEGOCIO.CL</t>
  </si>
  <si>
    <t>11/12/2023 13:17:07</t>
  </si>
  <si>
    <t>11/12/2023 13:20:57</t>
  </si>
  <si>
    <t>11/12/2023 13:39:48</t>
  </si>
  <si>
    <t>PREVENTIVO: NO
CODIGO DE SERVICIO:
DIRECCION:
QUIEN REPORTA: Osvaldo Mardones G.  +56 9 7499 2449
CONTACTO EN TERRENO: Osvaldo Mardones G.  +56 9 7499 2449
REQUERIMIENTO:
Por favor enviar en formato TXT  registro para Zona DNS  ariztiaatunegocio.cl . d</t>
  </si>
  <si>
    <t>Se envia lo solicitado</t>
  </si>
  <si>
    <t>INC000002491258</t>
  </si>
  <si>
    <t>11/12/2023 15:09:20</t>
  </si>
  <si>
    <t>11/12/2023 15:22:14</t>
  </si>
  <si>
    <t>12/12/2023 17:21:33</t>
  </si>
  <si>
    <t>PREVENTIVO: NO
CODIGO DE SERVICIO:
DIRECCION:
QUIEN REPORTA:
CONTACTO EN TERRENO:
REQUERIMIENTO:
Junto con saludar, se realizaron respaldos locales de las bases de datos del servidor PUC-SAP-11-10, favor su apoyo para restituir cadena de respaldo de la</t>
  </si>
  <si>
    <t>Se efectúa contacto con cliente: N/A
Teléfono de contacto: N/A
Acciones realizadas: información enviada (no aplica respaldo de BD ya que no cuenta con el en regimen)
Solución paliativa o definitiva:información enviada (no aplica respaldo de BD ya que no</t>
  </si>
  <si>
    <t>INC000002491263</t>
  </si>
  <si>
    <t>REQ/Informe Estado de Respaldo Servidores</t>
  </si>
  <si>
    <t>11/12/2023 15:23:18</t>
  </si>
  <si>
    <t>11/12/2023 15:26:05</t>
  </si>
  <si>
    <t>12/12/2023 17:24:03</t>
  </si>
  <si>
    <t>PREVENTIVO: NO
CODIGO DE SERVICIO:
DIRECCION:
QUIEN REPORTA: Eloy Castro Cifuentes  +56 52 220 5831 / Anexo: 1831 
CONTACTO EN TERRENO:Eloy Castro Cifuentes  +56 52 220 5831 / Anexo: 1831 
REQUERIMIENTO:
Junto con saludar, favor solicito que nos puedan</t>
  </si>
  <si>
    <t>Se efectúa contacto con cliente: N/A
Teléfono de contacto: N/A
Acciones realizadas: se hace envio de la informacion solicitada
Solución paliativa o definitiva: se hace envio de la informacion solicitada
Causa Raíz:  se solicita Estado de Respaldo Servido</t>
  </si>
  <si>
    <t>INC000002491282</t>
  </si>
  <si>
    <t>11/12/2023 16:01:43</t>
  </si>
  <si>
    <t>11/12/2023 16:03:04</t>
  </si>
  <si>
    <t>11/12/2023 16:04:41</t>
  </si>
  <si>
    <t>INC000002491286</t>
  </si>
  <si>
    <t>SUPERVISION INCIDENTE Huawei</t>
  </si>
  <si>
    <t>11/12/2023 16:06:42</t>
  </si>
  <si>
    <t>11/12/2023 16:10:35</t>
  </si>
  <si>
    <t>11/12/2023 16:12:03</t>
  </si>
  <si>
    <t>INC000002491303</t>
  </si>
  <si>
    <t>RQ | DUOC | DUOC - Modernización Landscape e integración</t>
  </si>
  <si>
    <t>11/12/2023 16:48:38</t>
  </si>
  <si>
    <t>11/12/2023 16:53:03</t>
  </si>
  <si>
    <t>11/12/2023 17:08:12</t>
  </si>
  <si>
    <t>PREVENTIVO: NO
CODIGO DE SERVICIO:
DIRECCION:
QUIEN REPORTA:
CONTACTO EN TERRENO:
PROBLEMA:
REQUERIMIENTO:
EQUIPOS ENERGIZADO/REINICIADO:
HORARIO DE ATENCION:
OBSERVACION:
ANI:
MARCA CENTRAL TELEFONICA: 
EMPRESA:
RUT:
CORREO: 
COORDENADAS:
De: ALVARO</t>
  </si>
  <si>
    <t>se envia la informacion solicitada por cliente.</t>
  </si>
  <si>
    <t>INC000002491371</t>
  </si>
  <si>
    <t>COMPASS CATERING S.A.</t>
  </si>
  <si>
    <t>HD / Validación Router DC San Martin 50</t>
  </si>
  <si>
    <t>11/12/2023 15:34:50</t>
  </si>
  <si>
    <t>11/12/2023 15:40:07</t>
  </si>
  <si>
    <t>12/12/2023 11:17:46</t>
  </si>
  <si>
    <t>PREVENTIVO: NO
CODIGO DE SERVICIO: VPF1878639//VPF1878640
DIRECCION:-
QUIEN REPORTA: Tomas Lopez /  800 490 777 |Cel.: +56 9 3213 9406
CONTACTO EN TERRENO: Tomas Lopez /  800 490 777 |Cel.: +56 9 3213 9406
PROBLEMA:-
REQUERIMIENTO:
Favor su apoyo para v</t>
  </si>
  <si>
    <t>INC000002491381</t>
  </si>
  <si>
    <t>REQ/Restauración Base de datos - IPCHILE</t>
  </si>
  <si>
    <t>11/12/2023 15:45:43</t>
  </si>
  <si>
    <t>11/12/2023 15:48:53</t>
  </si>
  <si>
    <t>14/12/2023 8:27:31</t>
  </si>
  <si>
    <t>PREVENTIVO: NO
CODIGO DE SERVICIO: 192.168.51.127
DIRECCION: 
QUIEN REPORTA: Raúl Fernández Ogalde +56 9 5410 9101
CONTACTO EN TERRENO:
PROBLEMA:
REQUERIMIENTO: Se solicita restaurar base de datos proyector_costo_docente de servidor SGI_GEC:
Restauración</t>
  </si>
  <si>
    <t>Se efectúa contacto con cliente: N/A
Teléfono de contacto: N/A
Acciones realizadas: restauracion de bd realizada
Solución paliativa o definitiva: restauracion de bd realizada
Causa Raíz:  se solicita restaurar BD</t>
  </si>
  <si>
    <t>INC000002491389</t>
  </si>
  <si>
    <t>HD / Creación de cuenta VPN</t>
  </si>
  <si>
    <t>11/12/2023 16:25:12</t>
  </si>
  <si>
    <t>11/12/2023 16:31:03</t>
  </si>
  <si>
    <t>12/12/2023 12:17:34</t>
  </si>
  <si>
    <t>PREVENTIVO: NO
CODIGO DE SERVICIO:-
DIRECCION:-
QUIEN REPORTA: BENJAMIN BAIER AGUIRRE / +56 956688004
CONTACTO EN TERRENO: BENJAMIN BAIER AGUIRRE / +56 956688004
PROBLEMA:-
REQUERIMIENTO:
Favor su ayuda con la creación de usuario VPN para " Barbara Sando</t>
  </si>
  <si>
    <t>se crea nuevo usuario vpn ssl "barbara.sandoval" credenciales  de acceso serán enviadas directamente a usuario.
Rodrigo Acevedo</t>
  </si>
  <si>
    <t>INC000002491397</t>
  </si>
  <si>
    <t>HD / Permitir conexión en Base de Datos</t>
  </si>
  <si>
    <t>11/12/2023 16:41:53</t>
  </si>
  <si>
    <t>11/12/2023 16:47:05</t>
  </si>
  <si>
    <t>12/12/2023 13:31:29</t>
  </si>
  <si>
    <t>PREVENTIVO: NO
CODIGO DE SERVICIO:-
DIRECCION:-
QUIEN REPORTA: Freddy Asenjo Ramírez / +56 9 8969 3164
CONTACTO EN TERRENO: Freddy Asenjo Ramírez / +56 9 8969 3164
PROBLEMA:-
REQUERIMIENTO:
Espero que tengan un buen día, solicito su apoyo para generar el</t>
  </si>
  <si>
    <t>La regla se encuentra creada en la instancia MYSQL. Favor realizar pruebas de conexión</t>
  </si>
  <si>
    <t>INC000002491404</t>
  </si>
  <si>
    <t>HD / RV: Roles y Perfiles SAP Luis Reyes</t>
  </si>
  <si>
    <t>11/12/2023 16:56:09</t>
  </si>
  <si>
    <t>11/12/2023 17:00:54</t>
  </si>
  <si>
    <t>11/12/2023 17:21:30</t>
  </si>
  <si>
    <t>PREVENTIVO: NO
CODIGO DE SERVICIO:-
DIRECCION:-
QUIEN REPORTA: Jorge Burgos Salazar / +56 9 6777 0510
CONTACTO EN TERRENO: Jorge Burgos Salazar / +56 9 6777 0510
PROBLEMA:-
REQUERIMIENTO:
Por favor crear en PRD al usuario LREYES con copia del Rol y perfi</t>
  </si>
  <si>
    <t>He creado el usuario LREYES en PRD según lo solicitado.</t>
  </si>
  <si>
    <t>INC000002491470</t>
  </si>
  <si>
    <t>FACTIBILIDAD 79522</t>
  </si>
  <si>
    <t>11/12/2023 14:05:41</t>
  </si>
  <si>
    <t>11/12/2023 14:07:50</t>
  </si>
  <si>
    <t>11/12/2023 14:17:45</t>
  </si>
  <si>
    <t>INC000002491510</t>
  </si>
  <si>
    <t>asc_vmonti</t>
  </si>
  <si>
    <t>CGO / IANSA/ / RECUPERAR ACCESOS A MÁQUINA VIRTUAL CLIENTE IANSA</t>
  </si>
  <si>
    <t>11/12/2023 14:29:41</t>
  </si>
  <si>
    <t>11/12/2023 14:35:34</t>
  </si>
  <si>
    <t>12/12/2023 11:06:55</t>
  </si>
  <si>
    <t>PREVENTIVO:  
CODIGO DE SERVICIO: VPF1771101 
DIRECCION: San Martin 50, piso 2, sala 4 A4 y A5. DC Telefonica, Santiago
QUIEN REPORTA: VILKER MONTILLA / Fono: +56225715436 
CONTACTO EN TERRENO: VILKER MONTILLA / Fono: +56225715436 
PROBLEMA: N/A
REQUERIM</t>
  </si>
  <si>
    <t>Se efectúa contacto con cliente: N/A
Teléfono de contacto: N/A
Acciones realizadas: Se crean accesos para Ivan Roman segun lo solicitado por el cliente y se le envian las mismas por correo
Solución paliativa o definitiva: Se crean accesos para Ivan Roman</t>
  </si>
  <si>
    <t>INC000002491554</t>
  </si>
  <si>
    <t>GESTION DATACENTER/ ACCESOS /IDOM INGENIERIA Y CONSULTORIA S.A. AGENCIA EN CHILE</t>
  </si>
  <si>
    <t>11/12/2023 14:59:50</t>
  </si>
  <si>
    <t>11/12/2023 15:03:20</t>
  </si>
  <si>
    <t>11/12/2023 15:33:55</t>
  </si>
  <si>
    <t>INC000002491569</t>
  </si>
  <si>
    <t>FACTIBILIDAD 79419</t>
  </si>
  <si>
    <t>11/12/2023 15:13:10</t>
  </si>
  <si>
    <t>11/12/2023 15:16:32</t>
  </si>
  <si>
    <t>11/12/2023 15:32:20</t>
  </si>
  <si>
    <t>INC000002491579</t>
  </si>
  <si>
    <t>11/12/2023 15:24:39</t>
  </si>
  <si>
    <t>11/12/2023 15:26:35</t>
  </si>
  <si>
    <t>11/12/2023 16:46:18</t>
  </si>
  <si>
    <t>EMPRESA: BANCO SANTANDER CHILE
CÓDIGO DE SERVICIO: 
DIRECCIÓN: Av. Apoquindo #7071, Las Condes, Santiago
NOMBRE DE QUIEN REPORTA: Christian Tapia
TELÉFONO DE QUIEN REPORTA: 56981568202
NOMBRE DE CONTACTO EN TERRENO: 
REQUERIMIENTO: Tendido de cableado ut</t>
  </si>
  <si>
    <t>INC000002491643</t>
  </si>
  <si>
    <t>11/12/2023 16:02:50</t>
  </si>
  <si>
    <t>11/12/2023 16:04:26</t>
  </si>
  <si>
    <t>11/12/2023 16:48:28</t>
  </si>
  <si>
    <t>EMPRESA: TELEFONICA EMPRESAS DE CHILE SA
CÓDIGO DE SERVICIO: 
DIRECCIÓN: AV. Presidente Prieto #226, Paine, Santiago
NOMBRE DE QUIEN REPORTA: Fernando Sepulveda
TELÉFONO DE QUIEN REPORTA: 993211880
NOMBRE DE CONTACTO EN TERRENO: 
REQUERIMIENTO: Retiro 4</t>
  </si>
  <si>
    <t>INC000002491648</t>
  </si>
  <si>
    <t>11/12/2023 16:14:10</t>
  </si>
  <si>
    <t>11/12/2023 16:15:54</t>
  </si>
  <si>
    <t>11/12/2023 17:06:46</t>
  </si>
  <si>
    <t>EMPRESA: BANCO SANTANDER CHILE
CÓDIGO DE SERVICIO: 
DIRECCIÓN: Av. Apoquindo #7071, Las Condes, Santiago
NOMBRE DE QUIEN REPORTA: Christian Tapia
TELÉFONO DE QUIEN REPORTA: 56981568202
NOMBRE DE CONTACTO EN TERRENO: 
REQUERIMIENTO: Intalacion de 2 equipo</t>
  </si>
  <si>
    <t>INC000002491663</t>
  </si>
  <si>
    <t>11/12/2023 16:18:52</t>
  </si>
  <si>
    <t>11/12/2023 18:15:39</t>
  </si>
  <si>
    <t>PREVENTIVO=SI
CODIGO DE SERVICIO=WNPRAP_CAP02
DIRECCION=
CIUDAD=
COMUNA LOCAL=
REGION=
QUIEN REPORTA=Ticket automático
CONTACTO EN TERRENO=
PROBLEMA=Node GPSCHI01 - WNPRAP_CAP02 CPU Load at 92 % Exceeds Threshold
REQUERIMIENTO=
EQUIPOS ENERGIZADO O REINI</t>
  </si>
  <si>
    <t>Buenas tardes estimados.
                                                Junto con saludar, al momento de realizar revisión del servidor wnprap_cap02, se detecta un 89% de consumo de CPU, el proceso que consume mayor recurso corresponde a servicio captra</t>
  </si>
  <si>
    <t>INC000002491711</t>
  </si>
  <si>
    <t>REQ/MODIFICAR REGISTRO ZONA DNS ARIZTIAATUNEGOCIO.CL</t>
  </si>
  <si>
    <t>11/12/2023 17:05:43</t>
  </si>
  <si>
    <t>11/12/2023 17:09:38</t>
  </si>
  <si>
    <t>12/12/2023 10:26:51</t>
  </si>
  <si>
    <t>PREVENTIVO: NO
CODIGO DE SERVICIO:
DIRECCION:
QUIEN REPORTA:
CONTACTO EN TERRENO:
REQUERIMIENTO:
Por favor modificar el registro DNS  para zona ariztiaatunegocio.cl , eliminar el actual  y dejar el que se detalla a continuación. Desde ya gracias.
$</t>
  </si>
  <si>
    <t>Se configura zona DNS según lo solicitado.
mayor detalle en correo adjunto.</t>
  </si>
  <si>
    <t>INC000002491717</t>
  </si>
  <si>
    <t>REQ/Formulario Solicitud Creación Usuario y Asignación Roles-Perfiles.xlsx</t>
  </si>
  <si>
    <t>11/12/2023 17:20:49</t>
  </si>
  <si>
    <t>11/12/2023 17:24:48</t>
  </si>
  <si>
    <t>11/12/2023 17:50:03</t>
  </si>
  <si>
    <t>PREVENTIVO: NO
CODIGO DE SERVICIO:
DIRECCION:
QUIEN REPORTA:
CONTACTO EN TERRENO:
REQUERIMIENTO:
Developer avergini successfully created for installation 0021057465 with registration key 26328653821468882254.
EQUIPOS ENERGIZADO/REINICIADO:
HORARIO D</t>
  </si>
  <si>
    <t>A continuación, lo solicitado
Developer avergini successfully created for installation 0021057465 with registration key 26328653821468882254.</t>
  </si>
  <si>
    <t>INC000002491737</t>
  </si>
  <si>
    <t>REQ/MAQUINAS VIRTUALES SERVICIO TOD</t>
  </si>
  <si>
    <t>11/12/2023 18:18:44</t>
  </si>
  <si>
    <t>11/12/2023 18:21:01</t>
  </si>
  <si>
    <t>11/12/2023 20:33:02</t>
  </si>
  <si>
    <t>PREVENTIVO: NO
CODIGO DE SERVICIO:
DIRECCION:
QUIEN REPORTA:
CONTACTO EN TERRENO:
REQUERIMIENTO:
Por favor su apoyo en crear folio de requerimiento para la creación de dos VMs. El folio de requerimiento debe ser asignado a la bandeja TELEFONICA GLOBAL</t>
  </si>
  <si>
    <t>se realiza creacion  de servidores. se envian credenciales de ingreso via correo privado a cliente</t>
  </si>
  <si>
    <t>INC000002491767</t>
  </si>
  <si>
    <t>12/12/2023 6:32:35</t>
  </si>
  <si>
    <t>12/12/2023 6:33:24</t>
  </si>
  <si>
    <t>12/12/2023 6:33:42</t>
  </si>
  <si>
    <t>INC000002491770</t>
  </si>
  <si>
    <t>12/12/2023 6:34:09</t>
  </si>
  <si>
    <t>12/12/2023 6:34:58</t>
  </si>
  <si>
    <t>12/12/2023 6:35:15</t>
  </si>
  <si>
    <t>INC000002491772</t>
  </si>
  <si>
    <t>12/12/2023 6:35:28</t>
  </si>
  <si>
    <t>12/12/2023 6:36:16</t>
  </si>
  <si>
    <t>12/12/2023 6:36:36</t>
  </si>
  <si>
    <t>INC000002491774</t>
  </si>
  <si>
    <t>12/12/2023 6:36:49</t>
  </si>
  <si>
    <t>12/12/2023 6:38:05</t>
  </si>
  <si>
    <t>12/12/2023 6:38:32</t>
  </si>
  <si>
    <t>INC000002491776</t>
  </si>
  <si>
    <t>12/12/2023 6:38:53</t>
  </si>
  <si>
    <t>12/12/2023 6:39:52</t>
  </si>
  <si>
    <t>12/12/2023 6:40:11</t>
  </si>
  <si>
    <t>INC000002491778</t>
  </si>
  <si>
    <t>12/12/2023 6:40:23</t>
  </si>
  <si>
    <t>12/12/2023 6:41:22</t>
  </si>
  <si>
    <t>12/12/2023 6:41:38</t>
  </si>
  <si>
    <t>INC000002491796</t>
  </si>
  <si>
    <t>REQ/Baja de servidor MCOPENDCIM</t>
  </si>
  <si>
    <t>12/12/2023 9:05:13</t>
  </si>
  <si>
    <t>12/12/2023 9:07:26</t>
  </si>
  <si>
    <t>12/12/2023 11:14:42</t>
  </si>
  <si>
    <t>PREVENTIVO: NO
CODIGO DE SERVICIO:
DIRECCION: Nueva de Lyon 96 Of 205 |
QUIEN REPORTA: Germán Herrera O. 56962085259 
CONTACTO EN TERRENO:Germán Herrera O. 56962085259 
:
REQUERIMIENTO: BAJA DE RESPALDO
EQUIPOS ENERGIZADO/REINICIADO:
HORARIO DE ATENCION:</t>
  </si>
  <si>
    <t>FASE RESOLUCIÓN Y RECUPERACIÓN
Se efectúa contacto con cliente: N/A
Teléfono de contacto: N/A
Acciones realizadas: Baja de respaldo de servidor MCOPENDCIM de foam correcta
Solución paliativa o definitiva: N/a
Acciones de Mejora, Recomendaciones: N/A</t>
  </si>
  <si>
    <t>INC000002491811</t>
  </si>
  <si>
    <t>11/12/2023 17:07:11</t>
  </si>
  <si>
    <t>11/12/2023 17:08:09</t>
  </si>
  <si>
    <t>11/12/2023 17:33:15</t>
  </si>
  <si>
    <t>INC000002491830</t>
  </si>
  <si>
    <t>11/12/2023 18:17:28</t>
  </si>
  <si>
    <t>11/12/2023 18:19:31</t>
  </si>
  <si>
    <t>11/12/2023 20:32:18</t>
  </si>
  <si>
    <t>EMPRESA: CENTRO DE COMPENSACION AUTOMATIZADO S A
CÓDIGO DE SERVICIO: 
DIRECCIÓN: AV. Presidente Prieto #226, Paine, Santiago
NOMBRE DE QUIEN REPORTA: Mario Ruiz
TELÉFONO DE QUIEN REPORTA: 983200696
NOMBRE DE CONTACTO EN TERRENO: 
REQUERIMIENTO:Se requier</t>
  </si>
  <si>
    <t>INC000002491832</t>
  </si>
  <si>
    <t>11/12/2023 18:19:46</t>
  </si>
  <si>
    <t>11/12/2023 18:20:57</t>
  </si>
  <si>
    <t>11/12/2023 19:39:15</t>
  </si>
  <si>
    <t>INC000002491834</t>
  </si>
  <si>
    <t>11/12/2023 18:21:38</t>
  </si>
  <si>
    <t>11/12/2023 18:22:35</t>
  </si>
  <si>
    <t>11/12/2023 19:39:47</t>
  </si>
  <si>
    <t>INC000002491836</t>
  </si>
  <si>
    <t>11/12/2023 18:28:11</t>
  </si>
  <si>
    <t>11/12/2023 18:29:39</t>
  </si>
  <si>
    <t>11/12/2023 18:52:19</t>
  </si>
  <si>
    <t>EMPRESA: TELEFONICA EMPRESAS DE CHILE SA
CÓDIGO DE SERVICIO: 
DIRECCIÓN: Av. Apoquindo #7071, Las Condes, Santiago
NOMBRE DE QUIEN REPORTA: Rodrigo Rocha
TELÉFONO DE QUIEN REPORTA: 983602667
NOMBRE DE CONTACTO EN TERRENO: 
REQUERIMIENTO:Certificación de</t>
  </si>
  <si>
    <t>INC000002491849</t>
  </si>
  <si>
    <t>GESTION DATACENTER/ ACCESOS /TELEFONICA CYBERSECURITY TECH CHILE SPA</t>
  </si>
  <si>
    <t>11/12/2023 19:08:30</t>
  </si>
  <si>
    <t>11/12/2023 19:11:30</t>
  </si>
  <si>
    <t>11/12/2023 19:52:59</t>
  </si>
  <si>
    <t>EMPRESA: TELEFONICA CYBERSECURITY TECH CHILE SPA
CÓDIGO DE SERVICIO: 
DIRECCIÓN: Av. Apoquindo #7071, Las Condes, Santiago
NOMBRE DE QUIEN REPORTA: Mauricio Aguilera Martinez
TELÉFONO DE QUIEN REPORTA: 56990471916
NOMBRE DE CONTACTO EN TERRENO: 
REQUERIM</t>
  </si>
  <si>
    <t>INC000002491856</t>
  </si>
  <si>
    <t>GESTION DATACENTER/ ACCESOS /SERVIEX S A</t>
  </si>
  <si>
    <t>11/12/2023 19:44:15</t>
  </si>
  <si>
    <t>11/12/2023 19:46:25</t>
  </si>
  <si>
    <t>11/12/2023 20:44:56</t>
  </si>
  <si>
    <t>EMPRESA: SERVIEX S A
CÓDIGO DE SERVICIO: 
DIRECCIÓN: Calle San Martin #50, Santiago Centro, Santiago
NOMBRE DE QUIEN REPORTA: José Leal
TELÉFONO DE QUIEN REPORTA: 946115156
NOMBRE DE CONTACTO EN TERRENO: 
REQUERIMIENTO:Actualización S.O VPN Cisco 8300 
E</t>
  </si>
  <si>
    <t>INC000002491860</t>
  </si>
  <si>
    <t>REQ / TCCT - REQ- Apoyo implantación - Regularizacion de Tenant CAJA LOS ANDES/HD</t>
  </si>
  <si>
    <t>11/12/2023 20:03:42</t>
  </si>
  <si>
    <t>11/12/2023 20:06:25</t>
  </si>
  <si>
    <t>12/12/2023 20:59:15</t>
  </si>
  <si>
    <t>PREVENTIVO:
CODIGO DE SERVICIO: REG_TENANT_CAJA_LOS_ANDES
DIRECCION:      
CIUDAD:             
COMUNA:
NOMBRE QUIEN REPORTA: Jesús José Nelo Petaquero
TELEFONO QUIEN REPORTA: +56 9 9229 0203 | 
NOMBRE CONTACTO EN TERRENO:         Jesús José Nelo P</t>
  </si>
  <si>
    <t>Se efectúa contacto con cliente:N/A
Teléfono de contacto:  N/A
Acciones realizadas: se da de baja organizacion y orgvdc creada por error.
Solución paliativa o definitiva:  se da de baja organizacion y orgvdc creada por error.
Acciones de Mejora, Recomend</t>
  </si>
  <si>
    <t>INC000002491870</t>
  </si>
  <si>
    <t>11/12/2023 21:42:51</t>
  </si>
  <si>
    <t>11/12/2023 21:44:41</t>
  </si>
  <si>
    <t>12/12/2023 0:54:38</t>
  </si>
  <si>
    <t>PREVENTIVO: NO 
CODIGO DE SERVICIO: VM
DIRECCION:      
CIUDAD:             
COMUNA:
NOMBRE QUIEN REPORTA: VICTOR MANUEL BRAVO ORREGO
TELEFONO QUIEN REPORTA: +56 9 89787201
NOMBRE CONTACTO EN TERRENO:        
TELEFONO 1 CONTACTO EN TERRENO:
TELE</t>
  </si>
  <si>
    <t>FASE RESOLUCIÓN Y RECUPERACIÓN
Se efectúa contacto con cliente: NA
Teléfono de contacto:
Acciones realizadas: Se procede al reinicio de host que se encontraba sin respuesta, recuperando el acceso a la VM
Solución paliativa o definitiva: definitiva
A</t>
  </si>
  <si>
    <t>INC000002491896</t>
  </si>
  <si>
    <t>REQ / Problema relay de correo</t>
  </si>
  <si>
    <t>12/12/2023 1:11:40</t>
  </si>
  <si>
    <t>12/12/2023 1:15:19</t>
  </si>
  <si>
    <t>12/12/2023 1:31:33</t>
  </si>
  <si>
    <t>PREVENTIVO: SI
NOMBRE QUIEN REPORTA: Gonzalo Mendoza Martínez 
CODIGO DE SERVICIO: NN
SERVICIO: BACKUP
CONTACTO EN TERRENO: Gonzalo Mendoza
TELEFONO EN TERRENO: +569 2202 1058
HORARIO DE ATENCION: 24x7
CLIENTE:
AMBIENTE: PRODUCCION
SERVIDOR: Rela</t>
  </si>
  <si>
    <t>Se revisa el servicio de envio de correo</t>
  </si>
  <si>
    <t>INC000002491900</t>
  </si>
  <si>
    <t>SUPERVISION: Instalar y energizar  los switch arista (2).</t>
  </si>
  <si>
    <t>12/12/2023 2:13:45</t>
  </si>
  <si>
    <t>12/12/2023 2:14:48</t>
  </si>
  <si>
    <t>12/12/2023 2:16:33</t>
  </si>
  <si>
    <t>Instalar y energizar  los switch arista (2).</t>
  </si>
  <si>
    <t>INC000002491902</t>
  </si>
  <si>
    <t>SUPERVISION: Migracion Switch Cisco a Arista</t>
  </si>
  <si>
    <t>12/12/2023 2:26:01</t>
  </si>
  <si>
    <t>12/12/2023 2:27:03</t>
  </si>
  <si>
    <t>12/12/2023 2:29:04</t>
  </si>
  <si>
    <t>Migracion Switch Cisco a Arista</t>
  </si>
  <si>
    <t>INC000002491904</t>
  </si>
  <si>
    <t>12/12/2023 2:29:23</t>
  </si>
  <si>
    <t>12/12/2023 2:30:42</t>
  </si>
  <si>
    <t>12/12/2023 2:31:44</t>
  </si>
  <si>
    <t>INC000002492007</t>
  </si>
  <si>
    <t>11/12/2023 17:31:14</t>
  </si>
  <si>
    <t>11/12/2023 17:32:09</t>
  </si>
  <si>
    <t>11/12/2023 17:59:27</t>
  </si>
  <si>
    <t>INC000002492013</t>
  </si>
  <si>
    <t>Cambio de administrador M365 - Municipalidad de Graneros</t>
  </si>
  <si>
    <t>11/12/2023 17:47:18</t>
  </si>
  <si>
    <t>11/12/2023 17:47:44</t>
  </si>
  <si>
    <t>11/12/2023 18:06:53</t>
  </si>
  <si>
    <t>Cliente solicita apoyo para cambiar administrador M365</t>
  </si>
  <si>
    <t>INC000002492016</t>
  </si>
  <si>
    <t>Proyecto GW Huasco - CHI-003685378 // SERVICIO LOCAL DE EDUCACION PUBLICA DE HUASCO</t>
  </si>
  <si>
    <t>11/12/2023 17:57:56</t>
  </si>
  <si>
    <t>11/12/2023 17:57:58</t>
  </si>
  <si>
    <t>14/12/2023 16:35:06</t>
  </si>
  <si>
    <t>INC000002492052</t>
  </si>
  <si>
    <t>SE GENERA TICKET POR SUPERVISION CLIENTE CCA</t>
  </si>
  <si>
    <t>11/12/2023 20:01:20</t>
  </si>
  <si>
    <t>11/12/2023 20:02:31</t>
  </si>
  <si>
    <t>11/12/2023 20:03:14</t>
  </si>
  <si>
    <t>*Estimados:*		Actividad realizada
*Cliente:*		CCA
*Proveedor:*		NOUS
*Tipo Requerimiento:*	TRABAJO SIN CRQ
*N° Ticket Acceso:*	2486441
*N° CRQ:*		NO APLICA
*Estado CRQ:*		NO APLICA
*TKT:*			NO APLICA
*Actividad a realizar:*	Conectar libreria de respald</t>
  </si>
  <si>
    <t>INC000002492070</t>
  </si>
  <si>
    <t>REQ / Ajuste cuentas VPN - ST-98142</t>
  </si>
  <si>
    <t>11/12/2023 23:19:13</t>
  </si>
  <si>
    <t>11/12/2023 23:21:59</t>
  </si>
  <si>
    <t>12/12/2023 15:11:51</t>
  </si>
  <si>
    <t>PREVENTIVO:
NOMBRE QUIEN REPORTA: rodrigo von hausen 
TELEFONO QUIEN REPORTA:   +56 957139471  
NOMBRE CONTACTO EN TERRENO:        
REQUERIMIENTO:  Favor su ayuda para generar requerimiento para ajusta las cuentas VPN de jandaur, scasanova y ajara pa</t>
  </si>
  <si>
    <t>Se realizan las configuraciones solicitadas para los 3 usuarios permitiendo el host.</t>
  </si>
  <si>
    <t>INC000002492088</t>
  </si>
  <si>
    <t>Checklist Diario clientes 12.12.23</t>
  </si>
  <si>
    <t>12/12/2023 7:45:19</t>
  </si>
  <si>
    <t>12/12/2023 7:46:20</t>
  </si>
  <si>
    <t>12/12/2023 7:46:43</t>
  </si>
  <si>
    <t>INC000002492103</t>
  </si>
  <si>
    <t>EDUCARIA CHILE SPA</t>
  </si>
  <si>
    <t>HD/TCCT - VDC - Cliente ZIG ZAG - No puedo validarme</t>
  </si>
  <si>
    <t>12/12/2023 9:20:51</t>
  </si>
  <si>
    <t>12/12/2023 9:21:56</t>
  </si>
  <si>
    <t>12/12/2023 11:48:32</t>
  </si>
  <si>
    <t>PREVENTIVO: NO
CODIGO DE SERVICIO: NN
DIRECCION:
QUIEN REPORTA:Jesús José Nelo Petaquero +56 9 9229 0203 | jesus.nelo@telefonica.com
CONTACTO EN TERRENO:
PROBLEMA:
REQUERIMIENTO:Podrían ayudarme
CLIENTE: EDUCARIA
Usuario : rcosio
Domain: VDC-CL\</t>
  </si>
  <si>
    <t>Se efectúa contacto con cliente: Roberto Cosio
Teléfono de contacto: Via correo
Acciones realizadas: Se reinician contraseñas del usuario Roberto Cosio
Acciones de Mejora, Recomendaciones: N/A
Causa Raíz: N/A</t>
  </si>
  <si>
    <t>INC000002492231</t>
  </si>
  <si>
    <t>11/12/2023 21:32:01</t>
  </si>
  <si>
    <t>11/12/2023 21:32:51</t>
  </si>
  <si>
    <t>11/12/2023 21:35:30</t>
  </si>
  <si>
    <t>INC000002492238</t>
  </si>
  <si>
    <t>SUPERVISION: Retiro 4 PDUs de racks</t>
  </si>
  <si>
    <t>11/12/2023 21:35:47</t>
  </si>
  <si>
    <t>11/12/2023 21:36:56</t>
  </si>
  <si>
    <t>11/12/2023 21:38:08</t>
  </si>
  <si>
    <t>Retiro 4 PDUs de racks</t>
  </si>
  <si>
    <t>INC000002492355</t>
  </si>
  <si>
    <t>fiprdu01 - dc_admpvespucio TICKET AUTOMATICO</t>
  </si>
  <si>
    <t>11/12/2023 23:20:43</t>
  </si>
  <si>
    <t>12/12/2023 0:14:28</t>
  </si>
  <si>
    <t>PREVENTIVO=SI
CODIGO DE SERVICIO=DC_ADMPVESPUCIO
DIRECCION=
CIUDAD=
COMUNA LOCAL=
REGION=
QUIEN REPORTA=Ticket automático
CONTACTO EN TERRENO=
PROBLEMA=Node FIPRDU01 - DC_ADMPVESPUCIO is Down
REQUERIMIENTO=
EQUIPOS ENERGIZADO O REINICIADO=
HORARIO DE ATE</t>
  </si>
  <si>
    <t>alerta corresponde a trabajo programado, reinicio hyper v</t>
  </si>
  <si>
    <t>INC000002492356</t>
  </si>
  <si>
    <t>fiprdu01 - dc_acdpvespucio TICKET AUTOMATICO</t>
  </si>
  <si>
    <t>12/12/2023 0:15:09</t>
  </si>
  <si>
    <t>PREVENTIVO=SI
CODIGO DE SERVICIO=DC_ACDPVESPUCIO
DIRECCION=
CIUDAD=
COMUNA LOCAL=
REGION=
QUIEN REPORTA=Ticket automático
CONTACTO EN TERRENO=
PROBLEMA=Node FIPRDU01 - DC_ACDPVESPUCIO is Down
REQUERIMIENTO=
EQUIPOS ENERGIZADO O REINICIADO=
HORARIO DE ATE</t>
  </si>
  <si>
    <t>INC000002492506</t>
  </si>
  <si>
    <t>12/12/2023 3:42:53</t>
  </si>
  <si>
    <t>12/12/2023 3:43:35</t>
  </si>
  <si>
    <t>12/12/2023 3:45:42</t>
  </si>
  <si>
    <t>RONDAS REALZIADAS</t>
  </si>
  <si>
    <t>INC000002492521</t>
  </si>
  <si>
    <t>Reestablecimiento contraseña servidores SolarWinds</t>
  </si>
  <si>
    <t>12/12/2023 9:15:37</t>
  </si>
  <si>
    <t>12/12/2023 9:16:58</t>
  </si>
  <si>
    <t>12/12/2023 14:07:40</t>
  </si>
  <si>
    <t>Señores,
Junto con saludarles hoy, les escribo para solicitar de vuestra cooperación en el reestablecimiento de la contraseña de mi usuario (esteban.perez) en los siguientes servidores, ya que la contraseña expiró:
SW-POLL08 (172.31.236.96)
SW-DB01-V3 (</t>
  </si>
  <si>
    <t>Requerimiento gestionado, se valida con usuario solicitante</t>
  </si>
  <si>
    <t>INC000002492528</t>
  </si>
  <si>
    <t>12/12/2023 9:32:12</t>
  </si>
  <si>
    <t>12/12/2023 9:34:56</t>
  </si>
  <si>
    <t>12/12/2023 9:55:46</t>
  </si>
  <si>
    <t>INC000002492536</t>
  </si>
  <si>
    <t>REQ/Alta de respaldos VDC. CCANTARABD - CCANTARAAPP - CCVDCWEBLB</t>
  </si>
  <si>
    <t>12/12/2023 9:52:37</t>
  </si>
  <si>
    <t>12/12/2023 9:55:02</t>
  </si>
  <si>
    <t>14/12/2023 8:29:08</t>
  </si>
  <si>
    <t>PREVENTIVO: NO
CODIGO DE SERVICIO:
DIRECCION: Nueva de Lyon 96 Of 205 |
QUIEN REPORTA:  Germán Herrera O. |  56962085259
CONTACTO EN TERRENO:  Germán Herrera O. |  56962085259
REQUERIMIENTO:
baja de respaldo, derivar a Controller
EQUIPOS ENERGIZADO/RE</t>
  </si>
  <si>
    <t>Se efectúa contacto con cliente: N/A
Teléfono de contacto: N/A
Acciones realizadas: se agregan regimen de respaldo los 3 servidores
Solución paliativa o definitiva: se agregan regimen de respaldo los 3 servidores
Causa Raíz:  se solicita ingresar 3 vm a</t>
  </si>
  <si>
    <t>INC000002492656</t>
  </si>
  <si>
    <t>12/12/2023 7:08:22</t>
  </si>
  <si>
    <t>12/12/2023 7:09:16</t>
  </si>
  <si>
    <t>12/12/2023 7:11:36</t>
  </si>
  <si>
    <t>INC000002492936</t>
  </si>
  <si>
    <t>GAMA | Requerimiento Restauración Replicas Servidores IPCHILE</t>
  </si>
  <si>
    <t>12/12/2023 9:57:40</t>
  </si>
  <si>
    <t>12/12/2023 10:01:37</t>
  </si>
  <si>
    <t>13/12/2023 10:26:37</t>
  </si>
  <si>
    <t>PREVENTIVO: NO
CODIGO DE SERVICIO: REPLICAS
DIRECCION:-
QUIEN REPORTA: Juan Carlos Dupuy |  +56 979 778 332
CONTACTO EN TERRENO:  Juan Carlos Dupuy |  +56 979 778 332
PROBLEMA: -
REQUERIMIENTO:
Estimados
Buenos días, junto con saludar, solicito ejecutar</t>
  </si>
  <si>
    <t>Se efectúa contacto con cliente:N/A 
Teléfono de contacto: N/A 
Acciones realizadas:Se realizan test failover para 5 servidores de IPCHILE para validar servicios de replicas con aplicativo Zerto
Solución paliativa o definitiva: Replicas sincronizadas sin</t>
  </si>
  <si>
    <t>INC000002492937</t>
  </si>
  <si>
    <t>SOCIEDAD CONCESIONARIA VESPUCIO ORIENTE S.A.</t>
  </si>
  <si>
    <t>HD/Problemas con Dominio</t>
  </si>
  <si>
    <t>12/12/2023 9:57:54</t>
  </si>
  <si>
    <t>12/12/2023 9:59:52</t>
  </si>
  <si>
    <t>15/12/2023 16:29:07</t>
  </si>
  <si>
    <t>15/12/2023 23:50:00</t>
  </si>
  <si>
    <t>PREVENTIVO: NO
CODIGO DE SERVICIO: NN
DIRECCION: 
QUIEN REPORTA: Hugo Flores UrtubiaMóvil: +569 96307148
CONTACTO EN TERRENO: 
PROBLEMA:
REQUERIMIENTO:Un cordial saludo, agradeceré agregar a lista blanca al dominio  mail.litoralpresschile.cl ;   litoralp</t>
  </si>
  <si>
    <t>INC000002492958</t>
  </si>
  <si>
    <t>REQ / Desbloqueo y cambio de clave en QAS</t>
  </si>
  <si>
    <t>12/12/2023 10:21:02</t>
  </si>
  <si>
    <t>12/12/2023 10:25:04</t>
  </si>
  <si>
    <t>12/12/2023 16:26:39</t>
  </si>
  <si>
    <t>PREVENTIVO: NO
CODIGO DE SERVICIO: nn...
DIRECCION:      
CIUDAD:             
COMUNA:
NOMBRE QUIEN REPORTA:Nicolás Saavedra Eguiluz
TELEFONO QUIEN REPORTA:
NOMBRE CONTACTO EN TERRENO:        
TELEFONO 1 CONTACTO EN TERRENO:
TELEFONO 2 CONTACT</t>
  </si>
  <si>
    <t>A continuación, indico la hora actual de los servidores;</t>
  </si>
  <si>
    <t>INC000002492986</t>
  </si>
  <si>
    <t>REQ | DUOC |  [DUOC]Actualizaciones MS período Diciembre 2023</t>
  </si>
  <si>
    <t>12/12/2023 11:05:27</t>
  </si>
  <si>
    <t>12/12/2023 11:07:07</t>
  </si>
  <si>
    <t>12/12/2023 15:56:39</t>
  </si>
  <si>
    <t>PREVENTIVO: NO
CODIGO DE SERVICIO:
DIRECCION:
QUIEN REPORTA:
CONTACTO EN TERRENO:
PROBLEMA:
REQUERIMIENTO:
EQUIPOS ENERGIZADO/REINICIADO:
HORARIO DE ATENCION:
OBSERVACION:
ANI:
MARCA CENTRAL TELEFONICA: 
EMPRESA:
RUT:
CORREO: 
COORDENADAS:
De: GERMAN</t>
  </si>
  <si>
    <t>Se adjunta plan de trabajo  y RFC correspondientes para actualización Ms Diciembre 2023.</t>
  </si>
  <si>
    <t>INC000002493082</t>
  </si>
  <si>
    <t>12/12/2023 11:08:22</t>
  </si>
  <si>
    <t>12/12/2023 18:06:14</t>
  </si>
  <si>
    <t>la alerta de utilización de memoria ram se encuentra superada en servidor.
Se realiza cierre de sesiones desconectadas en servidor.
Se mantendrá en observación el comportamiento del servidor</t>
  </si>
  <si>
    <t>INC000002493135</t>
  </si>
  <si>
    <t>REQ/[SONACOL] Reconfiguracion VPGs STF01 - STF02</t>
  </si>
  <si>
    <t>12/12/2023 10:34:32</t>
  </si>
  <si>
    <t>12/12/2023 10:37:38</t>
  </si>
  <si>
    <t>13/12/2023 11:17:28</t>
  </si>
  <si>
    <t>PREVENTIVO: NO
CODIGO DE SERVICIO: 
DIRECCION: 
QUIEN REPORTA: Alberto Bezares Ovalle 56 9 71268048 
CONTACTO EN TERRENO: Alberto Bezares Ovalle 56 9 71268048 
PROBLEMA:Y
    Reconfigurar los VPG´s informados por cliente SONACOL.
    Servidores involucr</t>
  </si>
  <si>
    <t>Se efectúa contacto con cliente:N/A 
Teléfono de contacto: N/A 
Acciones realizadas:Se realizan reconfiguracion para 2 servidores en plataforma Zerto
Solución paliativa o definitiva: Replicas sincronizadas sin problemas informadas  por cliente
Acciones d</t>
  </si>
  <si>
    <t>INC000002493158</t>
  </si>
  <si>
    <t>PROCESADORA DE RESIDUOS INDUSTRIALES LIMITADA</t>
  </si>
  <si>
    <t>FRONT CTC/ EMPRESAS/ configuracion de licencias E3</t>
  </si>
  <si>
    <t>12/12/2023 11:00:05</t>
  </si>
  <si>
    <t>12/12/2023 11:04:36</t>
  </si>
  <si>
    <t>12/12/2023 14:03:47</t>
  </si>
  <si>
    <t>PREVENTIVO: NO
EMPRESA: PROCESADORA DE RESIDUOS INDUSTRIALES LIMITADA
CÓDIGO DE SERVICIO: 
DIRECCIÓN: av las industrias 341
COMUNA: calama
CIUDAD: 
NOMBRE DE QUIEN REPORTA: enzo ansiel
TELÉFONO DE QUIEN REPORTA: 982419886
NOMBRE DE CONTACTO EN TERRENO: e</t>
  </si>
  <si>
    <t>INC000002493174</t>
  </si>
  <si>
    <t>Alerta caída global Bibliografía MSAD, Correo Profesor MSAD, Duoc Portal Docente MSAD, RAGC</t>
  </si>
  <si>
    <t>12/12/2023 11:28:21</t>
  </si>
  <si>
    <t>12/12/2023 11:31:17</t>
  </si>
  <si>
    <t>12/12/2023 12:41:28</t>
  </si>
  <si>
    <t>PREVENTIVO: NO
CODIGO DE SERVICIO:
DIRECCION:
QUIEN REPORTA: Paula Brusco
CONTACTO EN TERRENO:
PROBLEMA:
Estimados,buen dia.
Se han presentado alertas globales para los siguientes objetivos: Bibliografía MSAD, Correo Profesor MSAD, Duoc Portal Docente</t>
  </si>
  <si>
    <t>Inconveniente se debió a que cliente habilitó política de geolocalización en tenant de Azure, provocando intermitencia de acceso a sus aplicativos, el mismo ya se encuentra solucionado.</t>
  </si>
  <si>
    <t>INC000002493208</t>
  </si>
  <si>
    <t>12/12/2023 10:28:48</t>
  </si>
  <si>
    <t>12/12/2023 10:29:53</t>
  </si>
  <si>
    <t>12/12/2023 11:27:36</t>
  </si>
  <si>
    <t>INC000002493225</t>
  </si>
  <si>
    <t>Creación de VM para nuevo parque SolarWinds</t>
  </si>
  <si>
    <t>12/12/2023 10:48:20</t>
  </si>
  <si>
    <t>12/12/2023 10:55:55</t>
  </si>
  <si>
    <t>15/12/2023 13:41:11</t>
  </si>
  <si>
    <t>Señores,
Junto con saludarles el día de hoy. Solicito de su colaboración para solicitar la creación de una VM adicional dentro del parque de nuevos equipos de SolarWinds. Esto con el fin de reponer un poller que utilizado para otras funciones.
Las carac</t>
  </si>
  <si>
    <t>Cliente no cuenta con suficiente recursos. Se realiza solicitud mediante  area virtual y comercial.</t>
  </si>
  <si>
    <t>INC000002493295</t>
  </si>
  <si>
    <t>12/12/2023 14:51:44</t>
  </si>
  <si>
    <t>12/12/2023 14:53:03</t>
  </si>
  <si>
    <t>12/12/2023 15:41:14</t>
  </si>
  <si>
    <t>INC000002493312</t>
  </si>
  <si>
    <t>HD/VPN S2S Adem Ltda</t>
  </si>
  <si>
    <t>12/12/2023 12:00:36</t>
  </si>
  <si>
    <t>12/12/2023 12:01:53</t>
  </si>
  <si>
    <t>15/12/2023 10:04:40</t>
  </si>
  <si>
    <t>PREVENTIVO: NO
CODIGO DE SERVICIO: 172.25.0.0/16
DIRECCION: 
QUIEN REPORTA:  Willians Jose Arenas Zarraga Tel.  +56 9 9343 3824| willians.arenaszarraga@telefonica.com
CONTACTO EN TERRENO:
PROBLEMA:
REQUERIMIENTO: favor su apoyo con configuración de una V</t>
  </si>
  <si>
    <t>Se realiza enrutamiento solicitado por cliente</t>
  </si>
  <si>
    <t>INC000002493324</t>
  </si>
  <si>
    <t>HD/ Habilitar Acceso desde ServerTools</t>
  </si>
  <si>
    <t>12/12/2023 12:06:13</t>
  </si>
  <si>
    <t>12/12/2023 12:09:54</t>
  </si>
  <si>
    <t>12/12/2023 13:47:06</t>
  </si>
  <si>
    <t>PREVENTIVO: NO
CODIGO DE SERVICIO: NN
DIRECCION:
QUIEN REPORTA: Claudio Gajardo Garrido +56967960961 | claudio.gajardogarrido@telefonica.com
CONTACTO EN TERRENO: 
PROBLEMA:
REQUERIMIENTO:Favor generar Ticket a OPERACIONES CLOUD / CONTROLLER, para el sigu</t>
  </si>
  <si>
    <t>Se realiza habilitación solicitada.</t>
  </si>
  <si>
    <t>INC000002493387</t>
  </si>
  <si>
    <t>REQ / INCHALAM - Estado de cuenta clientes / Help Desk</t>
  </si>
  <si>
    <t>12/12/2023 13:33:34</t>
  </si>
  <si>
    <t>12/12/2023 13:36:15</t>
  </si>
  <si>
    <t>13/12/2023 11:36:07</t>
  </si>
  <si>
    <t>PREVENTIVO:
CODIGO DE SERVICIO: estados_ctas_cltes
DIRECCION:      
CIUDAD:             
COMUNA:
NOMBRE QUIEN REPORTA: Ewald Galaz Millaleo
TELEFONO QUIEN REPORTA: +56 9 8510 0702 | 
NOMBRE CONTACTO EN TERRENO:         Ewald Galaz Millaleo
TELEF</t>
  </si>
  <si>
    <t>INC000002493419</t>
  </si>
  <si>
    <t>REQ / Formulario Solicitud Creación Usuario y Asignación Roles-</t>
  </si>
  <si>
    <t>12/12/2023 12:04:03</t>
  </si>
  <si>
    <t>12/12/2023 12:08:50</t>
  </si>
  <si>
    <t>13/12/2023 11:27:44</t>
  </si>
  <si>
    <t>PREVENTIVO: NO
CODIGO DE SERVICIO:
DIRECCION:      
CIUDAD:             
COMUNA:
NOMBRE QUIEN REPORTA:Ewald Galaz Millaleo
TELEFONO QUIEN REPORTA:Ewald Galaz Millaleo
NOMBRE CONTACTO EN TERRENO:        
TELEFONO 1 CONTACTO EN TERRENO:
TELEFO</t>
  </si>
  <si>
    <t>INC000002493427</t>
  </si>
  <si>
    <t>12/12/2023 12:10:55</t>
  </si>
  <si>
    <t>12/12/2023 12:12:41</t>
  </si>
  <si>
    <t>12/12/2023 13:55:30</t>
  </si>
  <si>
    <t>INC000002493437</t>
  </si>
  <si>
    <t>RETIRO DE CABLES TIC 4</t>
  </si>
  <si>
    <t>12/12/2023 12:18:14</t>
  </si>
  <si>
    <t>12/12/2023 12:19:37</t>
  </si>
  <si>
    <t>14/12/2023 17:59:17</t>
  </si>
  <si>
    <t>RETIRO DE CABLEADO DE RACK DESOCUPADOS</t>
  </si>
  <si>
    <t>INC000002493473</t>
  </si>
  <si>
    <t>12/12/2023 12:45:59</t>
  </si>
  <si>
    <t>12/12/2023 12:48:00</t>
  </si>
  <si>
    <t>12/12/2023 18:54:04</t>
  </si>
  <si>
    <t>INC000002493533</t>
  </si>
  <si>
    <t>12/12/2023 12:36:41</t>
  </si>
  <si>
    <t>12/12/2023 12:36:43</t>
  </si>
  <si>
    <t>12/12/2023 12:51:44</t>
  </si>
  <si>
    <t>INC000002493555</t>
  </si>
  <si>
    <t>12/12/2023 13:32:29</t>
  </si>
  <si>
    <t>12/12/2023 13:32:31</t>
  </si>
  <si>
    <t>12/12/2023 14:13:18</t>
  </si>
  <si>
    <t>EMPRESA:  SINACOFI
CÓDIGO DE SERVICIO: 
DIRECCIÓN:Av. Apoquindo #7071, Las Condes, Santiago
NOMBRE DE QUIEN REPORTA: Juan Palacios
TELÉFONO DE QUIEN REPORTA:  56996995135
NOMBRE DE CONTACTO EN TERRENO: 
PROBLEMA: Sala de Contingencia SINACOFI
EQUIPOS ENE</t>
  </si>
  <si>
    <t>INC000002493584</t>
  </si>
  <si>
    <t>RQ | DUOC | [DUOC] Sitios Sharepoint 2013</t>
  </si>
  <si>
    <t>12/12/2023 15:16:02</t>
  </si>
  <si>
    <t>12/12/2023 15:17:41</t>
  </si>
  <si>
    <t>12/12/2023 16:06:40</t>
  </si>
  <si>
    <t>. Adjunto informe de plataforma SharePoint 2013 sitios y actualizaciones realizadas ambiente QA y PRD.</t>
  </si>
  <si>
    <t>INC000002493589</t>
  </si>
  <si>
    <t>12/12/2023 16:03:56</t>
  </si>
  <si>
    <t>12/12/2023 16:04:09</t>
  </si>
  <si>
    <t>12/12/2023 16:55:31</t>
  </si>
  <si>
    <t>EMPRESA: TELEFONICA EMPRESAS DE CHILE SA
CÓDIGO DE SERVICIO: 
DIRECCIÓN:AV. Presidente Prieto #226, Paine, Santiago
NOMBRE DE QUIEN REPORTA: Fernando Sepulveda
TELÉFONO DE QUIEN REPORTA:  993211880
NOMBRE DE CONTACTO EN TERRENO: 
PROBLEMA: Retiro soporte</t>
  </si>
  <si>
    <t>INC000002493611</t>
  </si>
  <si>
    <t>(Asignar a Sebastián Acuña) Incorporación de Línea en archivo host server QA.</t>
  </si>
  <si>
    <t>14/12/2023 11:28:25</t>
  </si>
  <si>
    <t>14/12/2023 11:32:26</t>
  </si>
  <si>
    <t>14/12/2023 17:34:50</t>
  </si>
  <si>
    <t>Estimados buenos días,
Por favor su apoyo en la incorporación de la siguiente línea en archivo host para los servidores del entorno QA de remedy indicados.
Línea:
172.29.101.67    rmdy-qa-arback01          ars_qa  rmdy-qa-arback01.tic.cl
Servidores:</t>
  </si>
  <si>
    <t>Se configuran los registros solicitados</t>
  </si>
  <si>
    <t>INC000002493615</t>
  </si>
  <si>
    <t>RESETEOP PASSWORD VPN</t>
  </si>
  <si>
    <t>17/12/2023 13:03:23</t>
  </si>
  <si>
    <t>17/12/2023 13:05:53</t>
  </si>
  <si>
    <t>17/12/2023 13:07:59</t>
  </si>
  <si>
    <t>Buenas tardes, se necesita el reseteo de la password de VPN para el usuario:p.epiraino
Este usuario corresponde al proveedor NETSEC quien da soporta a la plataforma de monitoreo SOLARWINDS.
Muchas gracias.</t>
  </si>
  <si>
    <t>INC000002493723</t>
  </si>
  <si>
    <t>REQ/TTECH: Licencia Linux SUSE</t>
  </si>
  <si>
    <t>12/12/2023 13:39:52</t>
  </si>
  <si>
    <t>12/12/2023 13:42:14</t>
  </si>
  <si>
    <t>12/12/2023 16:04:24</t>
  </si>
  <si>
    <t>PREVENTIVO: NO
CODIGO DE SERVICIO:
DIRECCION:
QUIEN REPORTA:
CONTACTO EN TERRENO:
REQUERIMIENTO:
Por favor, nos podrían ayudar a validar si en el servidor 10.68.144.49 (sapsolman) del cliente FRUSAN (Frutera San Fernando) se encuentra activada la licen</t>
  </si>
  <si>
    <t>Se verifica la licencia del servidor</t>
  </si>
  <si>
    <t>INC000002493730</t>
  </si>
  <si>
    <t>12/12/2023 13:52:49</t>
  </si>
  <si>
    <t>12/12/2023 13:53:51</t>
  </si>
  <si>
    <t>12/12/2023 14:33:09</t>
  </si>
  <si>
    <t>EMPRESA: BANCO SANTANDER CHILE
CÓDIGO DE SERVICIO: 
DIRECCIÓN: 
NOMBRE DE QUIEN REPORTA: Jose Luis Cordero Quiroga
TELÉFONO DE QUIEN REPORTA:  56974827589
NOMBRE DE CONTACTO EN TERRENO: 
PROBLEMA: Instalacion de servidores
EQUIPOS ENERGIZADO/REINICIADOS:</t>
  </si>
  <si>
    <t>INC000002493745</t>
  </si>
  <si>
    <t>REQ/HCUA - RE: Formulario Solicitud Creación Usuario y Asignación Roles-Perfiles</t>
  </si>
  <si>
    <t>12/12/2023 14:02:01</t>
  </si>
  <si>
    <t>12/12/2023 14:06:48</t>
  </si>
  <si>
    <t>13/12/2023 17:29:37</t>
  </si>
  <si>
    <t>PREVENTIVO: NO
CODIGO DE SERVICIO:
DIRECCION:
QUIEN REPORTA:
CONTACTO EN TERRENO:
REQUERIMIENTO:
Junto con saludar se solicita su atención en requerimiento del consultor en el sentido que nos abran el mandante de PRODUCCION y confirmar la clave desarro</t>
  </si>
  <si>
    <t>INC000002493781</t>
  </si>
  <si>
    <t>REQ/Backup Rentokil</t>
  </si>
  <si>
    <t>12/12/2023 14:39:28</t>
  </si>
  <si>
    <t>12/12/2023 14:42:34</t>
  </si>
  <si>
    <t>14/12/2023 12:17:07</t>
  </si>
  <si>
    <t>PREVENTIVO: NO
CODIGO DE SERVICIO:
DIRECCION:
QUIEN REPORTA: 
CONTACTO EN TERRENO:
:
REQUERIMIENTO:
Por favor generar ticket al área de Backup con el siguiente requerimiento:
Ingresar a régimen de backup servidores de Rentokil Initial S.A
Adjunt</t>
  </si>
  <si>
    <t>FASE RESOLUCIÓN Y RECUPERACIÓN
Se efectúa contacto con cliente: N/A
Teléfono de contacto: N/A
Acciones realizadas: Alta de respaldo ejecutada correctamente
Solución paliativa o definitiva: N/A
Acciones de Mejora, Recomendaciones: N/A
Causa Raíz: N/</t>
  </si>
  <si>
    <t>INC000002493881</t>
  </si>
  <si>
    <t>ISAPRE NUEVA MASVIDA SA</t>
  </si>
  <si>
    <t>REQ /  ISAPRE NUEVA MAS VIDA / Help Desk</t>
  </si>
  <si>
    <t>12/12/2023 16:53:46</t>
  </si>
  <si>
    <t>12/12/2023 16:55:47</t>
  </si>
  <si>
    <t>15/12/2023 10:21:38</t>
  </si>
  <si>
    <t>PREVENTIVO:
CODIGO DE SERVICIO:
DIRECCION:      
CIUDAD:             
COMUNA:
NOMBRE QUIEN REPORTA: Sandra Patricia Amaya Ramos
TELEFONO QUIEN REPORTA: 56994378830 |
NOMBRE CONTACTO EN TERRENO:         Sandra Patricia Amaya Ramos
TELEFONO 1 CONTA</t>
  </si>
  <si>
    <t>Se efectúa contacto con cliente: Sandra Amaya
Teléfono de contacto: Via correo
Acciones realizadas: Se envia informacion solicitada por correo
Acciones de Mejora, Recomendaciones: N/A
Causa Raíz: N/A</t>
  </si>
  <si>
    <t>INC000002493889</t>
  </si>
  <si>
    <t>REQ /  Desinstalar AV TREND de servidores / HEL P DESK</t>
  </si>
  <si>
    <t>12/12/2023 17:09:54</t>
  </si>
  <si>
    <t>12/12/2023 17:13:47</t>
  </si>
  <si>
    <t>13/12/2023 11:14:19</t>
  </si>
  <si>
    <t>PREVENTIVO:
CODIGO DE SERVICIO: DESINST_AV_TREND_DE_SERVIDORES
DIRECCION:      
CIUDAD:             
COMUNA:
NOMBRE QUIEN REPORTA: 	Juan Carlos Isla Rodriguez
TELEFONO QUIEN REPORTA: (+56 9) 45912923
NOMBRE CONTACTO EN TERRENO:     Juan Carlos Isl</t>
  </si>
  <si>
    <t>Estimados. 
Buenos dias. Desinstalado  los AV TREND de los servidores.</t>
  </si>
  <si>
    <t>INC000002493890</t>
  </si>
  <si>
    <t>SUPERVISION ENERGIZACION EQUIPO HUAWEI</t>
  </si>
  <si>
    <t>12/12/2023 17:11:26</t>
  </si>
  <si>
    <t>12/12/2023 17:13:51</t>
  </si>
  <si>
    <t>12/12/2023 17:15:52</t>
  </si>
  <si>
    <t>INC000002493920</t>
  </si>
  <si>
    <t>GAMA / [FASA] Registro acceso a datacenter SM y APOQ</t>
  </si>
  <si>
    <t>12/12/2023 15:26:08</t>
  </si>
  <si>
    <t>12/12/2023 15:30:02</t>
  </si>
  <si>
    <t>12/12/2023 18:00:19</t>
  </si>
  <si>
    <t>PREVENTIVO: NO
CODIGO DE SERVICIO:-
DIRECCION:-
QUIEN REPORTA: Alberto Bezares Ovalle / +56 9 71268048
CONTACTO EN TERRENO:-
PROBLEMA:-
REQUERIMIENTO:
Junto con saludar, agradeceré su apoyo generando folio como requerimiento para obtener registro de acce</t>
  </si>
  <si>
    <t>INC000002493930</t>
  </si>
  <si>
    <t>REQ/Agregar registros DNS a bitumix.cl</t>
  </si>
  <si>
    <t>12/12/2023 15:32:38</t>
  </si>
  <si>
    <t>12/12/2023 15:35:06</t>
  </si>
  <si>
    <t>12/12/2023 16:32:34</t>
  </si>
  <si>
    <t>PREVENTIVO: NO
CODIGO DE SERVICIO:
DIRECCION:
QUIEN REPORTA: Felipe Ardiles +569 32669718
CONTACTO EN TERRENO: Felipe Ardiles +569 32669718
REQUERIMIENTO:
Favor agregar los siguientes registros “A” para zona DNS bitumix.cl
gescombtx   IN      A</t>
  </si>
  <si>
    <t>Se crean los registros solicitados. Mayor detalle en correo adjunto.</t>
  </si>
  <si>
    <t>INC000002493934</t>
  </si>
  <si>
    <t>12/12/2023 15:38:47</t>
  </si>
  <si>
    <t>12/12/2023 15:39:49</t>
  </si>
  <si>
    <t>12/12/2023 15:46:40</t>
  </si>
  <si>
    <t>EMPRESA: IDOM INGENIERIA Y CONSULTORIA S.A. AGENCIA EN CHILE
CÓDIGO DE SERVICIO: 
DIRECCIÓN: 
NOMBRE DE QUIEN REPORTA: Daniel Rodriguez
TELÉFONO DE QUIEN REPORTA:  5697829 7978
NOMBRE DE CONTACTO EN TERRENO: 
REQUERIMIENTO:
visita
EQUIPOS ENERGIZADO/REIN</t>
  </si>
  <si>
    <t>INC000002493950</t>
  </si>
  <si>
    <t>REQ/Nota SAP</t>
  </si>
  <si>
    <t>12/12/2023 16:03:59</t>
  </si>
  <si>
    <t>12/12/2023 16:05:38</t>
  </si>
  <si>
    <t>12/12/2023 16:25:49</t>
  </si>
  <si>
    <t>PREVENTIVO: NO
CODIGO DE SERVICIO:
DIRECCION:
QUIEN REPORTA:
CONTACTO EN TERRENO:
REQUERIMIENTO:
Nicolas, junto con saludar y según lo conversado te solicito revisar la factibilidad de implementar la siguiente nota, sus implicancias y la forma:
EQUIPO</t>
  </si>
  <si>
    <t>Te comento que en la versión de Support Package que actualmente tienen ustedes (Componente EA-PS Release 603 SP 24) ya se encuentra implementada la nota 1032741. Esta nota se implementa desde en el componente EA-PS Relsease 603 SP1.</t>
  </si>
  <si>
    <t>INC000002493966</t>
  </si>
  <si>
    <t>REQ/Ajuste permiso cuenta VPN - ST - 97398</t>
  </si>
  <si>
    <t>12/12/2023 16:21:00</t>
  </si>
  <si>
    <t>12/12/2023 16:23:15</t>
  </si>
  <si>
    <t>12/12/2023 16:40:25</t>
  </si>
  <si>
    <t>PREVENTIVO: NO
CODIGO DE SERVICIO:
DIRECCION:
QUIEN REPORTA:
CONTACTO EN TERRENO:
REQUERIMIENTO:
Favor su ayuda para ajustar la cuanta VPN del usuario rarayar agregando permisos para que pueda alcanzar a los siguientes hosts:
10.166.165.125
10.166.16</t>
  </si>
  <si>
    <t>el usuario ya se encuentra con los accesos solicitados, se cierra ticket.</t>
  </si>
  <si>
    <t>INC000002493980</t>
  </si>
  <si>
    <t>REQ/PY // C-19872300311 - CHI-004050168 - COMERCIALIZADORA SONOFLEX CHILE LIMITADA</t>
  </si>
  <si>
    <t>12/12/2023 16:29:44</t>
  </si>
  <si>
    <t>12/12/2023 16:31:31</t>
  </si>
  <si>
    <t>13/12/2023 15:45:47</t>
  </si>
  <si>
    <t>PREVENTIVO: NO
CODIGO DE SERVICIO:
DIRECCION:
QUIEN REPORTA:
CONTACTO EN TERRENO:
REQUERIMIENTO:
Espero se encuentran bien. Junto con saludar, favor solicito el cambio de almacenamiento (a nivel de vCenter) de Silver a Gold en caliente para el cliente</t>
  </si>
  <si>
    <t>FASE RESOLUCIÓN Y RECUPERACIÓN
Se efectúa contacto con cliente: Erwin Rojas
Teléfono de contacto:
Acciones realizadas: Se realzia migracion de VM, y corrección de configuraciones
Solución paliativa o definitiva: Definitiva
Acciones de Mejora, Recome</t>
  </si>
  <si>
    <t>INC000002493984</t>
  </si>
  <si>
    <t>12/12/2023 16:30:13</t>
  </si>
  <si>
    <t>13/12/2023 12:33:11</t>
  </si>
  <si>
    <t>Se solicita nuevamente información a cliente sobre sitio ess.duoc.cl el cual es administrado por proveedor externo.</t>
  </si>
  <si>
    <t>INC000002493985</t>
  </si>
  <si>
    <t>13/12/2023 12:34:09</t>
  </si>
  <si>
    <t>Se solicita nuevamente información a cliente sobre sitio potalsig el cual es administrado por proveedor externo.</t>
  </si>
  <si>
    <t>INC000002493995</t>
  </si>
  <si>
    <t>REQ/ FRUSAN: Checklist ECC PRD 12.12.2023</t>
  </si>
  <si>
    <t>12/12/2023 16:38:59</t>
  </si>
  <si>
    <t>12/12/2023 16:41:10</t>
  </si>
  <si>
    <t>12/12/2023 16:54:11</t>
  </si>
  <si>
    <t>PREVENTIVO: NO
CODIGO DE SERVICIO:
DIRECCION:
QUIEN REPORTA:
CONTACTO EN TERRENO:
REQUERIMIENTO:
Óscar, favor de tu ayuda, necesito saber cual es la hora que tienen los servidores de SAP. Me interesa el PRD.
EQUIPOS ENERGIZADO/REINICIADO:
HORARIO DE</t>
  </si>
  <si>
    <t>INC000002493998</t>
  </si>
  <si>
    <t>12/12/2023 16:43:36</t>
  </si>
  <si>
    <t>12/12/2023 18:18:37</t>
  </si>
  <si>
    <t>Estimados.
Junto con saludar, al momento de realizar revisión del servidor srvfs01_vm, se detecta un 93% de consumo de MEMORIA FISICA, 
Los procesos que consumen mayor recursos corresponden a MsMpEng.exe y SSPService.exe servidor se mantiene operativo s</t>
  </si>
  <si>
    <t>INC000002494006</t>
  </si>
  <si>
    <t>12/12/2023 15:11:16</t>
  </si>
  <si>
    <t>12/12/2023 15:13:06</t>
  </si>
  <si>
    <t>12/12/2023 16:16:01</t>
  </si>
  <si>
    <t>EMPRESA: TELEFONICA EMPRESAS DE CHILE SA
CÓDIGO DE SERVICIO: 
DIRECCIÓN: Av. Apoquindo #7071, Las Condes, Santiago
NOMBRE DE QUIEN REPORTA: Rene Villegas
TELÉFONO DE QUIEN REPORTA: 56 9 6573 2414
NOMBRE DE CONTACTO EN TERRENO: 
REQUERIMIENTO: Visita indu</t>
  </si>
  <si>
    <t>INC000002494009</t>
  </si>
  <si>
    <t>12/12/2023 15:13:33</t>
  </si>
  <si>
    <t>12/12/2023 15:17:05</t>
  </si>
  <si>
    <t>12/12/2023 15:43:29</t>
  </si>
  <si>
    <t>EMPRESA: TELEFONICA EMPRESAS DE CHILE SA
CÓDIGO DE SERVICIO: 
DIRECCIÓN: Calle San Martin #50, Santiago Centro, Santiago
NOMBRE DE QUIEN REPORTA: Rene Villegas
TELÉFONO DE QUIEN REPORTA: 56 9 6573 2414
NOMBRE DE CONTACTO EN TERRENO: 
REQUERIMIENTO: Visit</t>
  </si>
  <si>
    <t>INC000002494046</t>
  </si>
  <si>
    <t>Revisar servidor sin acceso</t>
  </si>
  <si>
    <t>12/12/2023 16:52:37</t>
  </si>
  <si>
    <t>12/12/2023 16:53:32</t>
  </si>
  <si>
    <t>13/12/2023 11:28:32</t>
  </si>
  <si>
    <t>recuperar acceso al servidor 100.64.21.124, el cual no está respondiendo.</t>
  </si>
  <si>
    <t>Se efectúa contacto con cliente: N/A
Teléfono de contacto: N/A
Acciones realizadas: Se revisa el servidor indicado y el mismo se encontraba arrancando por otro disco, se procede a remover el ISO y se deja Operativo el servidor
Solución paliativa o defini</t>
  </si>
  <si>
    <t>INC000002494105</t>
  </si>
  <si>
    <t>12/12/2023 16:55:35</t>
  </si>
  <si>
    <t>12/12/2023 17:05:25</t>
  </si>
  <si>
    <t>EMPRESA: TELEFONICA CYBERSECURITY TECH CHILE SPA
CÓDIGO DE SERVICIO: 
DIRECCIÓN: Calle San Martin #50, Santiago Centro, Santiago
NOMBRE DE QUIEN REPORTA: Juan Diaz Astudillo
TELÉFONO DE QUIEN REPORTA: 56 9 50166137
NOMBRE DE CONTACTO EN TERRENO: 
REQUERI</t>
  </si>
  <si>
    <t>INC000002494116</t>
  </si>
  <si>
    <t>12/12/2023 17:07:39</t>
  </si>
  <si>
    <t>12/12/2023 17:08:54</t>
  </si>
  <si>
    <t>12/12/2023 17:24:50</t>
  </si>
  <si>
    <t>EMPRESA: TRANSUNION SOLUCIONES DE INFORMACION CHILE S.A.
CÓDIGO DE SERVICIO: 
DIRECCIÓN: 
NOMBRE DE QUIEN REPORTA: Claudio Villalobos
TELÉFONO DE QUIEN REPORTA:  65994694355
NOMBRE DE CONTACTO EN TERRENO: 
REQUERIMIENTO:
Visita Inspectiva e intervencione</t>
  </si>
  <si>
    <t>INC000002494135</t>
  </si>
  <si>
    <t>REQ/Solicitud de reunión técnica VDC</t>
  </si>
  <si>
    <t>12/12/2023 17:28:04</t>
  </si>
  <si>
    <t>12/12/2023 17:30:14</t>
  </si>
  <si>
    <t>14/12/2023 18:42:27</t>
  </si>
  <si>
    <t>PREVENTIVO: NO
CODIGO DE SERVICIO:
DIRECCION:
QUIEN REPORTA:
CONTACTO EN TERRENO:
REQUERIMIENTO:
Les solicito la posibilidad de tener una reunión técnica por teams con uno de sus especialistas en el VDC y nuestro personal de seguridad, para realizar al</t>
  </si>
  <si>
    <t>Informo que se realiza reunión con cliente, donde fueron aclaradas ciertas dudas con respecto a las nuevas solicitudes. 
Algunas de ellas son las siguientes:
•	Solicitud de nuevas Vlan que si llevan un costo asociado (se debe validar con el área comerci</t>
  </si>
  <si>
    <t>INC000002494152</t>
  </si>
  <si>
    <t>vos_jlevim</t>
  </si>
  <si>
    <t>Incidente Perdida de servicio DC Paine</t>
  </si>
  <si>
    <t>12/12/2023 17:39:18</t>
  </si>
  <si>
    <t>12/12/2023 17:39:28</t>
  </si>
  <si>
    <t>12/12/2023 19:54:27</t>
  </si>
  <si>
    <t>PREVENTIVO: NO
CODIGO DE SERVICIO:  
DIRECCION: DC paine
QUIEN REPORTA:  Marcelo Leon +56 9 9226 9364
CONTACTO EN TERRENO:  Juan Hernandez +56971416710 -  Marcelo Leon +56 9 9226 9364
REQUERIMIENTO: 
PROBLEMA: Incidente Perdida de servicio DC Paine
Revi</t>
  </si>
  <si>
    <t>INC000002494216</t>
  </si>
  <si>
    <t>12/12/2023 18:02:58</t>
  </si>
  <si>
    <t>12/12/2023 18:04:04</t>
  </si>
  <si>
    <t>12/12/2023 19:12:12</t>
  </si>
  <si>
    <t>EMPRESA: TELEFONICA EMPRESAS DE CHILE SA
CÓDIGO DE SERVICIO: 
DIRECCIÓN: 
NOMBRE DE QUIEN REPORTA: José Treupil
TELÉFONO DE QUIEN REPORTA:  987685102
NOMBRE DE CONTACTO EN TERRENO: 
REQUERIMIENTO:
Inspeccion visual para proyecto
EQUIPOS ENERGIZADO/REINIC</t>
  </si>
  <si>
    <t>INC000002494249</t>
  </si>
  <si>
    <t>12/12/2023 19:33:48</t>
  </si>
  <si>
    <t>12/12/2023 19:34:43</t>
  </si>
  <si>
    <t>12/12/2023 19:50:09</t>
  </si>
  <si>
    <t>INC000002494254</t>
  </si>
  <si>
    <t>12/12/2023 19:35:01</t>
  </si>
  <si>
    <t>12/12/2023 19:35:57</t>
  </si>
  <si>
    <t>12/12/2023 19:59:14</t>
  </si>
  <si>
    <t>INC000002494318</t>
  </si>
  <si>
    <t>REQ /  LABORATORIOS PRATER S A | Capacidad en VDC / Help Desk</t>
  </si>
  <si>
    <t>12/12/2023 18:21:48</t>
  </si>
  <si>
    <t>12/12/2023 18:25:41</t>
  </si>
  <si>
    <t>14/12/2023 18:47:20</t>
  </si>
  <si>
    <t>PREVENTIVO:
CODIGO DE SERVICIO:
DIRECCION:      
CIUDAD:             
COMUNA:
NOMBRE QUIEN REPORTA: Andres Aravena Araya - Telefonica Tech
TELEFONO QUIEN REPORTA: 56 9 89693018
NOMBRE CONTACTO EN TERRENO:        Andres Aravena Araya - Telefonica T</t>
  </si>
  <si>
    <t>Se efectúa contacto con cliente: N/A
Teléfono de contacto:  N/A
Acciones realizadas: se adjunto los informes del detalle de los recursos del cliente en el VDC.
Solución paliativa o definitiva: depende del tipo de solucion
Acciones de Mejora, Recomendacio</t>
  </si>
  <si>
    <t>INC000002494341</t>
  </si>
  <si>
    <t>REQ / Ajuste cuenta VPN TAXPRICING</t>
  </si>
  <si>
    <t>12/12/2023 21:44:13</t>
  </si>
  <si>
    <t>12/12/2023 21:48:05</t>
  </si>
  <si>
    <t>13/12/2023 9:35:40</t>
  </si>
  <si>
    <t>PREVENTIVO: NO
CODIGO DE SERVICIO: VPN
DIRECCION:      
CIUDAD:             
COMUNA:
NOMBRE QUIEN REPORTA: rodrigo von hausen 
TELEFONO QUIEN REPORTA: +56 957139471
NOMBRE CONTACTO EN TERRENO:        
TELEFONO 1 CONTACTO EN TERRENO:
TELEFONO 2 C</t>
  </si>
  <si>
    <t>Usuarios ya se encontraban con acceso a los hosts solicitados, por lo que solo se realizó el reinicio de las contraseñas y fueron enviadas de manera privada, se cierra ticket.</t>
  </si>
  <si>
    <t>INC000002494346</t>
  </si>
  <si>
    <t>13/12/2023 2:47:38</t>
  </si>
  <si>
    <t>13/12/2023 2:48:42</t>
  </si>
  <si>
    <t>13/12/2023 2:50:45</t>
  </si>
  <si>
    <t>INC000002494349</t>
  </si>
  <si>
    <t>13/12/2023 2:51:12</t>
  </si>
  <si>
    <t>13/12/2023 2:52:04</t>
  </si>
  <si>
    <t>13/12/2023 2:53:25</t>
  </si>
  <si>
    <t>INC000002494352</t>
  </si>
  <si>
    <t>SUPERVISION RETIRO DE SOPORTE PDU</t>
  </si>
  <si>
    <t>13/12/2023 2:53:47</t>
  </si>
  <si>
    <t>13/12/2023 2:54:57</t>
  </si>
  <si>
    <t>13/12/2023 2:57:32</t>
  </si>
  <si>
    <t>INC000002494355</t>
  </si>
  <si>
    <t>13/12/2023 2:59:15</t>
  </si>
  <si>
    <t>13/12/2023 3:00:17</t>
  </si>
  <si>
    <t>13/12/2023 3:03:35</t>
  </si>
  <si>
    <t>INC000002494357</t>
  </si>
  <si>
    <t>SUPERVISION tendido, retiro y conexión de cableado DXC</t>
  </si>
  <si>
    <t>13/12/2023 3:11:52</t>
  </si>
  <si>
    <t>13/12/2023 3:13:05</t>
  </si>
  <si>
    <t>13/12/2023 3:15:05</t>
  </si>
  <si>
    <t>INC000002494383</t>
  </si>
  <si>
    <t>Checklist diario clientes 13.12.23</t>
  </si>
  <si>
    <t>13/12/2023 7:47:42</t>
  </si>
  <si>
    <t>13/12/2023 7:49:34</t>
  </si>
  <si>
    <t>13/12/2023 7:50:40</t>
  </si>
  <si>
    <t>INC000002494397</t>
  </si>
  <si>
    <t>MICROCORTE DC PAINE</t>
  </si>
  <si>
    <t>13/12/2023 8:52:03</t>
  </si>
  <si>
    <t>13/12/2023 8:52:48</t>
  </si>
  <si>
    <t>13/12/2023 9:05:36</t>
  </si>
  <si>
    <t>INC000002494419</t>
  </si>
  <si>
    <t>GESTION DATACENTER/ ACCESOS / Serviex</t>
  </si>
  <si>
    <t>12/12/2023 18:41:42</t>
  </si>
  <si>
    <t>12/12/2023 18:43:59</t>
  </si>
  <si>
    <t>12/12/2023 18:56:13</t>
  </si>
  <si>
    <t>EMPRESA: Serviex
CÓDIGO DE SERVICIO: 
DIRECCIÓN:Calle San Martin #50, Santiago Centro, Santiago
NOMBRE DE QUIEN REPORTA: Arturo Llanquihuen
TELÉFONO DE QUIEN REPORTA:  982336940
NOMBRE DE CONTACTO EN TERRENO: 
PROBLEMA: Revision de equipos
EQUIPOS ENERGI</t>
  </si>
  <si>
    <t>INC000002494436</t>
  </si>
  <si>
    <t>12/12/2023 19:22:28</t>
  </si>
  <si>
    <t>12/12/2023 19:23:27</t>
  </si>
  <si>
    <t>INC000002494437</t>
  </si>
  <si>
    <t>12/12/2023 19:23:34</t>
  </si>
  <si>
    <t>12/12/2023 19:24:21</t>
  </si>
  <si>
    <t>INC000002494439</t>
  </si>
  <si>
    <t>12/12/2023 19:24:27</t>
  </si>
  <si>
    <t>12/12/2023 19:25:20</t>
  </si>
  <si>
    <t>INC000002494442</t>
  </si>
  <si>
    <t>Huawei - Proyecto PD20230313025 Etapa 2</t>
  </si>
  <si>
    <t>12/12/2023 19:26:00</t>
  </si>
  <si>
    <t>12/12/2023 19:27:45</t>
  </si>
  <si>
    <t>INC000002494573</t>
  </si>
  <si>
    <t>HD/Creación de registro SPF - casasdelmaule.cl</t>
  </si>
  <si>
    <t>13/12/2023 9:12:12</t>
  </si>
  <si>
    <t>13/12/2023 9:14:13</t>
  </si>
  <si>
    <t>13/12/2023 11:10:19</t>
  </si>
  <si>
    <t>PREVENTIVO: NO
CODIGO DE SERVICIO: NN
DIRECCION:
QUIEN REPORTA:  Miguel Bolivar
(+56) 2 2236 2306
CONTACTO EN TERRENO: 
PROBLEMA:
REQUERIMIENTO: favor generar registro SPF para el dominio:
casasdelmaule.cl               IN      TXT     "v=spf1 includ</t>
  </si>
  <si>
    <t>INC000002494748</t>
  </si>
  <si>
    <t>13/12/2023 5:18:29</t>
  </si>
  <si>
    <t>13/12/2023 5:19:31</t>
  </si>
  <si>
    <t>13/12/2023 5:21:41</t>
  </si>
  <si>
    <t>INC000002494753</t>
  </si>
  <si>
    <t>13/12/2023 5:37:03</t>
  </si>
  <si>
    <t>13/12/2023 5:38:11</t>
  </si>
  <si>
    <t>13/12/2023 5:39:53</t>
  </si>
  <si>
    <t>INC000002494877</t>
  </si>
  <si>
    <t>13/12/2023 9:29:47</t>
  </si>
  <si>
    <t>13/12/2023 9:30:49</t>
  </si>
  <si>
    <t>13/12/2023 9:49:08</t>
  </si>
  <si>
    <t>EMPRESA: IDOM INGENIERIA Y CONSULTORIA S.A. AGENCIA EN CHILE
CÓDIGO DE SERVICIO: 
DIRECCIÓN: 
NOMBRE DE QUIEN REPORTA: Daniel Rodriguez
TELÉFONO DE QUIEN REPORTA:  5697829 7978
NOMBRE DE CONTACTO EN TERRENO: 
REQUERIMIENTO:
Mantención equipos de clima y</t>
  </si>
  <si>
    <t>INC000002494909</t>
  </si>
  <si>
    <t>13/12/2023 8:53:59</t>
  </si>
  <si>
    <t>13/12/2023 8:54:42</t>
  </si>
  <si>
    <t>13/12/2023 9:10:06</t>
  </si>
  <si>
    <t>INC000002494924</t>
  </si>
  <si>
    <t>REQ / Actualización Folios LIPS</t>
  </si>
  <si>
    <t>13/12/2023 9:19:07</t>
  </si>
  <si>
    <t>13/12/2023 9:22:11</t>
  </si>
  <si>
    <t>13/12/2023 17:48:51</t>
  </si>
  <si>
    <t>PREVENTIVO: NO
CODIGO DE SERVICIO: NN...
DIRECCION:      
CIUDAD:             
COMUNA:
NOMBRE QUIEN REPORTA:Ewald Galaz Millaleo
TELEFONO QUIEN REPORTA:+56 9 8510 0702 | ewald.galazmillaleo@telefonica.com
NOMBRE CONTACTO EN TERRENO:        
TEL</t>
  </si>
  <si>
    <t>INC000002494937</t>
  </si>
  <si>
    <t>13/12/2023 9:54:42</t>
  </si>
  <si>
    <t>13/12/2023 9:55:36</t>
  </si>
  <si>
    <t>13/12/2023 10:36:15</t>
  </si>
  <si>
    <t>INC000002494953</t>
  </si>
  <si>
    <t>13/12/2023 11:07:25</t>
  </si>
  <si>
    <t>13/12/2023 11:09:29</t>
  </si>
  <si>
    <t>13/12/2023 11:31:33</t>
  </si>
  <si>
    <t>INC000002494965</t>
  </si>
  <si>
    <t>(URGENTE POR PROYECTO) REINICIO PASSWORD VPN</t>
  </si>
  <si>
    <t>13/12/2023 11:44:29</t>
  </si>
  <si>
    <t>13/12/2023 12:08:07</t>
  </si>
  <si>
    <t>FAVOR REINICIAR CON URGENCIA LA PASSWORD VPN DE USUARIO: p.jcarpio y enviar correo electrónico: jendrix.carpio@axity.com</t>
  </si>
  <si>
    <t>te comento que la contraseña fue enviada al usuario.
Se recomienda que utilicen un administrador de contraseñas, por los reiterados requerimientos de cambio de contraseña.</t>
  </si>
  <si>
    <t>INC000002494969</t>
  </si>
  <si>
    <t>REQ /  vm servicios / Help Desk</t>
  </si>
  <si>
    <t>13/12/2023 11:47:03</t>
  </si>
  <si>
    <t>13/12/2023 11:49:09</t>
  </si>
  <si>
    <t>15/12/2023 10:22:06</t>
  </si>
  <si>
    <t>PREVENTIVO:
CODIGO DE SERVICIO:
DIRECCION:      listado_vm
CIUDAD:             
COMUNA:
NOMBRE QUIEN REPORTA: Manuel Benítez Román
TELEFONO QUIEN REPORTA: (+56 9) 62975459
NOMBRE CONTACTO EN TERRENO:       Manuel Benítez Román  
TELEFONO 1 CONTAC</t>
  </si>
  <si>
    <t>Se efectúa contacto con cliente: Manuel Benitez
Teléfono de contacto: Via correo
Acciones realizadas: Se envia informacion solicitada por correo
Acciones de Mejora, Recomendaciones: N/A
Causa Raíz: N/A</t>
  </si>
  <si>
    <t>INC000002494977</t>
  </si>
  <si>
    <t>13/12/2023 12:08:14</t>
  </si>
  <si>
    <t>13/12/2023 12:09:12</t>
  </si>
  <si>
    <t>13/12/2023 12:43:39</t>
  </si>
  <si>
    <t>INC000002494998</t>
  </si>
  <si>
    <t>13/12/2023 12:48:31</t>
  </si>
  <si>
    <t>13/12/2023 12:49:26</t>
  </si>
  <si>
    <t>13/12/2023 15:07:51</t>
  </si>
  <si>
    <t>INC000002495019</t>
  </si>
  <si>
    <t>RQ / DUOC / Permisos FileServer</t>
  </si>
  <si>
    <t>13/12/2023 9:12:46</t>
  </si>
  <si>
    <t>13/12/2023 9:14:36</t>
  </si>
  <si>
    <t>13/12/2023 12:54:37</t>
  </si>
  <si>
    <t>INC000002495347</t>
  </si>
  <si>
    <t>13/12/2023 11:04:00</t>
  </si>
  <si>
    <t>13/12/2023 11:05:17</t>
  </si>
  <si>
    <t>13/12/2023 12:52:16</t>
  </si>
  <si>
    <t>EMPRESA: TELEFONICA EMPRESAS DE CHILE SA
CÓDIGO DE SERVICIO: 
DIRECCIÓN: 
NOMBRE DE QUIEN REPORTA: José Treupil
TELÉFONO DE QUIEN REPORTA:  987685102
NOMBRE DE CONTACTO EN TERRENO: 
REQUERIMIENTO:
Cambio de Modulos SFP (cabio parte y pieza - en caliente)</t>
  </si>
  <si>
    <t>INC000002495367</t>
  </si>
  <si>
    <t>13/12/2023 11:12:41</t>
  </si>
  <si>
    <t>13/12/2023 11:13:41</t>
  </si>
  <si>
    <t>13/12/2023 11:23:44</t>
  </si>
  <si>
    <t>EMPRESA: EQUIPOS ELECTRONICOS Y COMPUTACION SA
CÓDIGO DE SERVICIO: 
DIRECCIÓN: 
NOMBRE DE QUIEN REPORTA: Cristian Aranguiz
TELÉFONO DE QUIEN REPORTA:  56975687107
NOMBRE DE CONTACTO EN TERRENO: 
REQUERIMIENTO:
Cambio de librería por falla			
EQUIPOS ENER</t>
  </si>
  <si>
    <t>INC000002495397</t>
  </si>
  <si>
    <t>13/12/2023 11:29:14</t>
  </si>
  <si>
    <t>13/12/2023 11:30:38</t>
  </si>
  <si>
    <t>13/12/2023 11:59:39</t>
  </si>
  <si>
    <t>EMPRESA: BANCO SANTANDER CHILE 1
CÓDIGO DE SERVICIO: 
DIRECCIÓN: 
NOMBRE DE QUIEN REPORTA: Marcelo Aravena Boza
TELÉFONO DE QUIEN REPORTA:  56981568202
NOMBRE DE CONTACTO EN TERRENO: 
REQUERIMIENTO:
Habilitacion de nuevo enlace			
EQUIPOS ENERGIZADO/REIN</t>
  </si>
  <si>
    <t>INC000002495419</t>
  </si>
  <si>
    <t>REQ/TTECH: Abrir ticket y derivar a Controller</t>
  </si>
  <si>
    <t>13/12/2023 11:17:37</t>
  </si>
  <si>
    <t>13/12/2023 11:19:57</t>
  </si>
  <si>
    <t>13/12/2023 11:43:07</t>
  </si>
  <si>
    <t>PREVENTIVO: NO
CODIGO DE SERVICIO:
DIRECCION:
QUIEN REPORTA:
CONTACTO EN TERRENO:
REQUERIMIENTO:
Por favor, nos podrían ayudar a reiniciar y activar mi clave en el servidor 10.68.144.49 (sapsolman) del cliente FRUSAN (Frutera San Fernando).
Mi usuario</t>
  </si>
  <si>
    <t>Se reseteo el password en el servidor</t>
  </si>
  <si>
    <t>INC000002495432</t>
  </si>
  <si>
    <t>generar usuario en qas</t>
  </si>
  <si>
    <t>13/12/2023 11:34:33</t>
  </si>
  <si>
    <t>13/12/2023 11:35:24</t>
  </si>
  <si>
    <t>13/12/2023 11:36:16</t>
  </si>
  <si>
    <t>se crea el usuario solicitado por cliente.</t>
  </si>
  <si>
    <t>INC000002495472</t>
  </si>
  <si>
    <t>REQ/[EXTERNO] RE: Active Directory - TrackingID#2308080030005744</t>
  </si>
  <si>
    <t>13/12/2023 12:53:57</t>
  </si>
  <si>
    <t>13/12/2023 12:56:33</t>
  </si>
  <si>
    <t>13/12/2023 17:21:00</t>
  </si>
  <si>
    <t>PREVENTIVO: NO
CODIGO DE SERVICIO:
DIRECCION:
QUIEN REPORTA:
CONTACTO EN TERRENO:
PROBLEMA:
REQUERIMIENTO:
spero este muy bien, claro voy a estar disponible el Martes a partir de las 12 medio dia hora de Chile, por favor me indica si gusta que le agende</t>
  </si>
  <si>
    <t>ticket se crea con el objetivo de documentar sesion en teams con microsoft.</t>
  </si>
  <si>
    <t>INC000002495499</t>
  </si>
  <si>
    <t>DUOC / RQ / RE: Clientes RADIUS - WIFI 6</t>
  </si>
  <si>
    <t>13/12/2023 13:39:25</t>
  </si>
  <si>
    <t>13/12/2023 13:41:33</t>
  </si>
  <si>
    <t>13/12/2023 17:51:20</t>
  </si>
  <si>
    <t>se agregan accesos solicitados en radius DUOC.cl</t>
  </si>
  <si>
    <t>INC000002495501</t>
  </si>
  <si>
    <t>Crear usuario en servidor SRVBACKDRUPALPRD 01</t>
  </si>
  <si>
    <t>13/12/2023 13:43:37</t>
  </si>
  <si>
    <t>13/12/2023 13:44:11</t>
  </si>
  <si>
    <t>13/12/2023 18:29:43</t>
  </si>
  <si>
    <t>Se configura usuario y se envían credenciales a cliente.</t>
  </si>
  <si>
    <t>INC000002495521</t>
  </si>
  <si>
    <t>REQ / SOC / RE: Alarma de inactividad Equipos DUOC 7 dias Fired</t>
  </si>
  <si>
    <t>13/12/2023 11:42:55</t>
  </si>
  <si>
    <t>13/12/2023 11:47:47</t>
  </si>
  <si>
    <t>18/12/2023 15:10:13</t>
  </si>
  <si>
    <t>18/12/2023 23:50:00</t>
  </si>
  <si>
    <t>PREVENTIVO: NO
CODIGO DE SERVICIO
DIRECCION:
COMUNA:
NOMBRE QUIEN REPORTA: Sebastián Castillo Pérez
TELEFONO QUIEN REPORTA: 56 9 87440620
NOMBRE CONTACTO EN TERRENO:
TEFEFONO 1 CONTACTO EN TERRENO:
TELEFONO 2 CONTACTO EN TERRENO:
REQUERIMIENTO:@SOC Empre</t>
  </si>
  <si>
    <t>requerimiento gestionado con exito, se informa y se valida que el equipo es de poco uso y logs coinciden con lo visualizado en qradar.</t>
  </si>
  <si>
    <t>INC000002495553</t>
  </si>
  <si>
    <t>13/12/2023 12:07:18</t>
  </si>
  <si>
    <t>13/12/2023 12:11:42</t>
  </si>
  <si>
    <t>13/12/2023 12:39:38</t>
  </si>
  <si>
    <t>EMPRESA: CENTRO DE COMPENSACION AUTOMATIZADO S A
CÓDIGO DE SERVICIO: 
DIRECCIÓN: 
NOMBRE DE QUIEN REPORTA: Mario Ruiz
TELÉFONO DE QUIEN REPORTA:  983200696
NOMBRE DE CONTACTO EN TERRENO: 
REQUERIMIENTO:
Se requiere acceder a los rack DB31,DB32,DB33,DB34</t>
  </si>
  <si>
    <t>INC000002495610</t>
  </si>
  <si>
    <t>13/12/2023 12:47:09</t>
  </si>
  <si>
    <t>13/12/2023 12:49:03</t>
  </si>
  <si>
    <t>13/12/2023 13:11:00</t>
  </si>
  <si>
    <t>EMPRESA: BANCO SANTANDER CHILE 1
CÓDIGO DE SERVICIO: 
DIRECCIÓN: 
NOMBRE DE QUIEN REPORTA: Marcelo Aravena Boza
TELÉFONO DE QUIEN REPORTA:  56981568202
NOMBRE DE CONTACTO EN TERRENO: 
REQUERIMIENTO:
Reemplazo de Disco Rack J15		
EQUIPOS ENERGIZADO/REINIC</t>
  </si>
  <si>
    <t>INC000002495614</t>
  </si>
  <si>
    <t>13/12/2023 12:53:58</t>
  </si>
  <si>
    <t>13/12/2023 14:53:52</t>
  </si>
  <si>
    <t>Buenas tardes. Servidor en observación. Alarma superada sin intervención peak se presentó por proceso de Carga de IIS. Se procede a cierre de ticket.</t>
  </si>
  <si>
    <t>INC000002495736</t>
  </si>
  <si>
    <t>REQ /  Agregar usuario autorizado // BVS group  | Help Desk</t>
  </si>
  <si>
    <t>13/12/2023 14:29:55</t>
  </si>
  <si>
    <t>13/12/2023 14:32:48</t>
  </si>
  <si>
    <t>13/12/2023 17:13:59</t>
  </si>
  <si>
    <t>PREVENTIVO:
CODIGO DE SERVICIO:
DIRECCION:      
CIUDAD:             
COMUNA:
NOMBRE QUIEN REPORTA:   José Andrés Santis Serrano
TELEFONO QUIEN REPORTA: +56 9 9221 4664 | 
NOMBRE CONTACTO EN TERRENO:         José Andrés Santis Serrano  
TELEFONO</t>
  </si>
  <si>
    <t>Se efectúa contacto con cliente:N/A 
Teléfono de contacto: N/A 
Acciones realizadas:Se realizan reset de contraseña para el usuario claudio elorza de BVS GROUP
Solución paliativa o definitiva: Se envia credenciales a cliente el cual debe realizar el camb</t>
  </si>
  <si>
    <t>INC000002495748</t>
  </si>
  <si>
    <t>GESTION DATACENTER/ ACCESOS /ICETEL SERVICIOS S.A.</t>
  </si>
  <si>
    <t>13/12/2023 15:06:52</t>
  </si>
  <si>
    <t>13/12/2023 15:08:22</t>
  </si>
  <si>
    <t>13/12/2023 15:15:27</t>
  </si>
  <si>
    <t>EMPRESA: ICETEL SERVICIOS S.A.
CÓDIGO DE SERVICIO: 
DIRECCIÓN: Calle San Martin #50, Santiago Centro, Santiago
NOMBRE DE QUIEN REPORTA: Felipe Torrez
TELÉFONO DE QUIEN REPORTA: 56 9 7381 7726
NOMBRE DE CONTACTO EN TERRENO: 
REQUERIMIENTO: visita de inspe</t>
  </si>
  <si>
    <t>INC000002495771</t>
  </si>
  <si>
    <t>REQ /  Respaldo Servidores | Help Desk</t>
  </si>
  <si>
    <t>13/12/2023 15:48:45</t>
  </si>
  <si>
    <t>13/12/2023 15:50:33</t>
  </si>
  <si>
    <t>15/12/2023 13:09:08</t>
  </si>
  <si>
    <t>PREVENTIVO:
CODIGO DE SERVICIO:
DIRECCION:      
CIUDAD:             
COMUNA:
NOMBRE QUIEN REPORTA: Eloy Castro Cifuentes 
TELEFONO QUIEN REPORTA: Teléfonos: +56 52 220 5831 / Anexo: 1831 
NOMBRE CONTACTO EN TERRENO:        Eloy Castro Cifuentes</t>
  </si>
  <si>
    <t>Se efectúa contacto con cliente: N/A
Teléfono de contacto: N/A
Acciones realizadas: respaldos ejecutados de manera correcta
Solución paliativa o definitiva: respaldos ejecutados de manera correcta
Causa Raíz:  se solicita ejecucion de respaldos de manera</t>
  </si>
  <si>
    <t>INC000002495788</t>
  </si>
  <si>
    <t>13/12/2023 16:31:01</t>
  </si>
  <si>
    <t>13/12/2023 16:32:21</t>
  </si>
  <si>
    <t>13/12/2023 17:59:48</t>
  </si>
  <si>
    <t>EMPRESA: BANCO SANTANDER CHILE
CÓDIGO DE SERVICIO: 
DIRECCIÓN: Av. Apoquindo #7071, Las Condes, Santiago
NOMBRE DE QUIEN REPORTA: Christian Tapia
TELÉFONO DE QUIEN REPORTA: 56981568202
NOMBRE DE CONTACTO EN TERRENO: 
REQUERIMIENTO: Reemplazo tarjeta Mezz</t>
  </si>
  <si>
    <t>INC000002495884</t>
  </si>
  <si>
    <t>13/12/2023 19:10:49</t>
  </si>
  <si>
    <t>13/12/2023 19:11:45</t>
  </si>
  <si>
    <t>13/12/2023 19:26:41</t>
  </si>
  <si>
    <t>INC000002495887</t>
  </si>
  <si>
    <t>13/12/2023 19:13:44</t>
  </si>
  <si>
    <t>13/12/2023 19:14:38</t>
  </si>
  <si>
    <t>13/12/2023 19:50:08</t>
  </si>
  <si>
    <t>INC000002495918</t>
  </si>
  <si>
    <t>REQ/TTECH: Error message: SSL certificate problem: unable to get local issuer certificate</t>
  </si>
  <si>
    <t>13/12/2023 14:23:39</t>
  </si>
  <si>
    <t>13/12/2023 14:26:03</t>
  </si>
  <si>
    <t>13/12/2023 14:48:39</t>
  </si>
  <si>
    <t>PREVENTIVO: NO
CODIGO DE SERVICIO: 
DIRECCION:
QUIEN REPORTA:
CONTACTO EN TERRENO:
REQUERIMIENTO:
Por favor, nos podrían ayudar resolver el siguiente error  en el servidor 10.68.144.49 (sapsolman) del cliente FRUSAN (Frutera San Fernando).
EQUIPOS ENE</t>
  </si>
  <si>
    <t>Por lo que veo en la imagen, están intentando actualizar el Sistema Operativo, dicha actividad debe ser ejecutada por los administradores del Sistema Operativo que entendemos son los especialistas de Unix del equipo Service Delivery. Adicional a lo menci</t>
  </si>
  <si>
    <t>INC000002495957</t>
  </si>
  <si>
    <t>GESTION DATACENTER/ ACCESOS / dxc</t>
  </si>
  <si>
    <t>13/12/2023 16:29:53</t>
  </si>
  <si>
    <t>13/12/2023 16:29:59</t>
  </si>
  <si>
    <t>13/12/2023 16:47:24</t>
  </si>
  <si>
    <t>EMPRESA: dxc
CÓDIGO DE SERVICIO: 
DIRECCIÓN:AV. Presidente Prieto #226, Paine, Santiago
NOMBRE DE QUIEN REPORTA: Ferney Garzon
TELÉFONO DE QUIEN REPORTA:  56 2 25774418
NOMBRE DE CONTACTO EN TERRENO: 
PROBLEMA: Traslado de cintas
EQUIPOS ENERGIZADO/REINI</t>
  </si>
  <si>
    <t>INC000002495968</t>
  </si>
  <si>
    <t>13/12/2023 16:45:28</t>
  </si>
  <si>
    <t>13/12/2023 16:46:22</t>
  </si>
  <si>
    <t>13/12/2023 17:18:40</t>
  </si>
  <si>
    <t>INC000002495970</t>
  </si>
  <si>
    <t>13/12/2023 16:46:27</t>
  </si>
  <si>
    <t>13/12/2023 16:47:08</t>
  </si>
  <si>
    <t>13/12/2023 16:49:26</t>
  </si>
  <si>
    <t>INC000002495972</t>
  </si>
  <si>
    <t>13/12/2023 16:47:19</t>
  </si>
  <si>
    <t>13/12/2023 16:48:08</t>
  </si>
  <si>
    <t>13/12/2023 16:50:27</t>
  </si>
  <si>
    <t>INC000002496022</t>
  </si>
  <si>
    <t>13/12/2023 14:14:41</t>
  </si>
  <si>
    <t>13/12/2023 14:16:04</t>
  </si>
  <si>
    <t>13/12/2023 15:07:01</t>
  </si>
  <si>
    <t>EMPRESA: EMPRESA NACIONAL DE CERTIFICACIONES
CÓDIGO DE SERVICIO: 
DIRECCIÓN: 
NOMBRE DE QUIEN REPORTA: Ignacio Vásquez
TELÉFONO DE QUIEN REPORTA:  56996115447
NOMBRE DE CONTACTO EN TERRENO: 
REQUERIMIENTO:
Retiro de Servidor HSM		
EQUIPOS ENERGIZADO/REIN</t>
  </si>
  <si>
    <t>INC000002496056</t>
  </si>
  <si>
    <t>13/12/2023 14:44:52</t>
  </si>
  <si>
    <t>13/12/2023 14:45:52</t>
  </si>
  <si>
    <t>13/12/2023 15:07:36</t>
  </si>
  <si>
    <t>EMPRESA: TELEFONICA EMPRESAS DE CHILE SA
CÓDIGO DE SERVICIO: 
DIRECCIÓN: 
NOMBRE DE QUIEN REPORTA: Rodrigo Rocha
TELÉFONO DE QUIEN REPORTA:  9 8360 2667
NOMBRE DE CONTACTO EN TERRENO: 
REQUERIMIENTO:
Conexión de dos enlaces de GTD a un Giga a equipos de</t>
  </si>
  <si>
    <t>INC000002496078</t>
  </si>
  <si>
    <t>13/12/2023 15:00:57</t>
  </si>
  <si>
    <t>13/12/2023 15:02:58</t>
  </si>
  <si>
    <t>13/12/2023 15:14:44</t>
  </si>
  <si>
    <t>EMPRESA: SINACOFI
CÓDIGO DE SERVICIO: 
DIRECCIÓN: 
NOMBRE DE QUIEN REPORTA: Juan Palacios
TELÉFONO DE QUIEN REPORTA: 56996995135
NOMBRE DE CONTACTO EN TERRENO: 
REQUERIMIENTO:
Sala de Contingencia SINACOFI	
EQUIPOS ENERGIZADO/REINICIADOS:
HORARIO  DE ATE</t>
  </si>
  <si>
    <t>INC000002496095</t>
  </si>
  <si>
    <t>rabie001 - aranda_app01 TICKET AUTOMATICO</t>
  </si>
  <si>
    <t>13/12/2023 15:04:41</t>
  </si>
  <si>
    <t>13/12/2023 16:32:50</t>
  </si>
  <si>
    <t>PREVENTIVO=SI
CODIGO DE SERVICIO=RABIE001 - ARANDA_APP01-Disk F
DIRECCION=${Dirección_Local}
CIUDAD=${Ciudad}
COMUNA LOCAL=
REGION=${Región}
QUIEN REPORTA=Ticket automático
CONTACTO EN TERRENO=
PROBLEMA=Critical Hard Drive Space Alert for Node RABIE001 -</t>
  </si>
  <si>
    <t>Estimado Juan.
Junto con saludar se informa que presentamos una alerta de espacio en servidor aranda_app01 disco C:, adjunto detalles para sus gestiones.</t>
  </si>
  <si>
    <t>INC000002496119</t>
  </si>
  <si>
    <t>13/12/2023 15:14:57</t>
  </si>
  <si>
    <t>13/12/2023 15:15:53</t>
  </si>
  <si>
    <t>13/12/2023 15:25:18</t>
  </si>
  <si>
    <t>EMPRESA: EQUIPOS ELECTRONICOS Y COMPUTACION SA
CÓDIGO DE SERVICIO: 
DIRECCIÓN: 
NOMBRE DE QUIEN REPORTA: Ariel Mendez
TELÉFONO DE QUIEN REPORTA: 56989295514
NOMBRE DE CONTACTO EN TERRENO: 
REQUERIMIENTO:
Instalación de drive en librería
EQUIPOS ENERGIZAD</t>
  </si>
  <si>
    <t>INC000002496203</t>
  </si>
  <si>
    <t>RQ | DUOC | Revisión Servidor SRVSMTPPRO</t>
  </si>
  <si>
    <t>13/12/2023 16:04:07</t>
  </si>
  <si>
    <t>13/12/2023 16:06:09</t>
  </si>
  <si>
    <t>14/12/2023 10:49:52</t>
  </si>
  <si>
    <t>se entrega informacion solicitada via correo de uso del equipo</t>
  </si>
  <si>
    <t>INC000002496257</t>
  </si>
  <si>
    <t>Apoyo con problemas en VPN FORTICLIENT para especialista de proveedor Axity.</t>
  </si>
  <si>
    <t>13/12/2023 17:00:00</t>
  </si>
  <si>
    <t>13/12/2023 17:22:04</t>
  </si>
  <si>
    <t>14/12/2023 16:10:26</t>
  </si>
  <si>
    <t>Se presenta problema por parte del especialista Jendrix Carpio (p.jcarpio) del proveedor Axity para conectarse a la VPN FORTICLIENT asignada, desde el Martes 12/12 a las 00:00 Hrs, no ha podido conectar nuevamente a la VPN.
Cabe mencionar que Jendrix se</t>
  </si>
  <si>
    <t>se habilito un filtro de Geolocalizacion el dia lunes 11 para bloquear todos los accesos fuera de Chile o España, por lo que habria generado el bloqueo del usuario en Venezuela. Se habilita la conexion desde Venezuela para la conexion VPN mediante IP fij</t>
  </si>
  <si>
    <t>INC000002496313</t>
  </si>
  <si>
    <t>ECKART ALIMENTOS SPA</t>
  </si>
  <si>
    <t>Problema con cuenta de Power BI Pro</t>
  </si>
  <si>
    <t>13/12/2023 17:05:15</t>
  </si>
  <si>
    <t>13/12/2023 17:34:31</t>
  </si>
  <si>
    <t>28/12/2023 12:49:16</t>
  </si>
  <si>
    <t>PREVENTIVO: NO
CODIGO DE SERVICIO:NN
DIRECCION:
QUIEN REPORTA:JAVIER GONZALES
CONTACTO EN TERRENO: 944449105
PROBLEMA: PROBLEMAS CON LICENCIA DE OFFICCE
REQUERIMIENTO:
EQUIPOS ENERGIZADO/REINICIADO:NO 
HORARIO DE ATENCION: L- V 9:00 A 17:00 
OBSERVACION:</t>
  </si>
  <si>
    <t>INC000002496319</t>
  </si>
  <si>
    <t>13/12/2023 17:12:09</t>
  </si>
  <si>
    <t>13/12/2023 17:13:05</t>
  </si>
  <si>
    <t>13/12/2023 17:57:07</t>
  </si>
  <si>
    <t>EMPRESA: BANCO SANTANDER CHILE
CÓDIGO DE SERVICIO: 
DIRECCIÓN: 
NOMBRE DE QUIEN REPORTA: Christian Tapia
TELÉFONO DE QUIEN REPORTA: 56981568202
NOMBRE DE CONTACTO EN TERRENO: 
REQUERIMIENTO:
Reemplazo tarjeta Dimm
EQUIPOS ENERGIZADO/REINICIADOS:
HORARIO</t>
  </si>
  <si>
    <t>INC000002496382</t>
  </si>
  <si>
    <t>SUPERVISION CAMBIO MODULO SFP</t>
  </si>
  <si>
    <t>13/12/2023 21:44:53</t>
  </si>
  <si>
    <t>13/12/2023 21:46:09</t>
  </si>
  <si>
    <t>13/12/2023 22:12:25</t>
  </si>
  <si>
    <t>INC000002496385</t>
  </si>
  <si>
    <t>GESTION DATACENTER/ ACCESOS  / GTD - COSMOPLAS/HUAWEI</t>
  </si>
  <si>
    <t>13/12/2023 23:41:22</t>
  </si>
  <si>
    <t>13/12/2023 23:42:43</t>
  </si>
  <si>
    <t>14/12/2023 2:43:46</t>
  </si>
  <si>
    <t>EMPRESA:    	GTD - COSMOPLAS/HUAWEI
CÓDIGO DE SERVICIO:
DIRECCIÓN
NOMBRE DE QUIEN REPORTA:  Javier Romero López
TELÉFONO DE QUIEN REPORTA:  + 56 9 9529 0524
NOMBRE DE CONTACTO EN TERRENO: Javier Romero / 995290524
REQUERIMIENTO:  
Se requiere accesos en</t>
  </si>
  <si>
    <t>INC000002496401</t>
  </si>
  <si>
    <t>REQ / Ventsquero//cuenta zorg //DR</t>
  </si>
  <si>
    <t>14/12/2023 10:01:14</t>
  </si>
  <si>
    <t>14/12/2023 10:05:38</t>
  </si>
  <si>
    <t>15/12/2023 15:40:14</t>
  </si>
  <si>
    <t>PREVENTIVO: NO
CODIGO DE SERVICIO:
DIRECCION:      
CIUDAD:             
COMUNA:
NOMBRE QUIEN REPORTA:ONIAS DEL CARMEN HERRERA AYALA
TELEFONO QUIEN REPORTA:+4892206727
NOMBRE CONTACTO EN TERRENO:        
TELEFONO 1 CONTACTO EN TERRENO:
TELEFONO</t>
  </si>
  <si>
    <t>Se efectúa contacto con cliente:N/A 
Teléfono de contacto: N/A 
Acciones realizadas:Se realiza habilitacion de servicio DRaaS desde el portal VDC 
Solución paliativa o definitiva: Cliente valida el correcto funcionamiento 
Acciones de Mejora, Recomendaci</t>
  </si>
  <si>
    <t>INC000002496517</t>
  </si>
  <si>
    <t>13/12/2023 18:41:00</t>
  </si>
  <si>
    <t>13/12/2023 18:43:50</t>
  </si>
  <si>
    <t>13/12/2023 19:23:21</t>
  </si>
  <si>
    <t>INC000002496524</t>
  </si>
  <si>
    <t>ACTUALIZACIÓN SHAREPOINT</t>
  </si>
  <si>
    <t>13/12/2023 19:18:24</t>
  </si>
  <si>
    <t>13/12/2023 19:19:42</t>
  </si>
  <si>
    <t>13/12/2023 19:21:17</t>
  </si>
  <si>
    <t>INC000002496527</t>
  </si>
  <si>
    <t>13/12/2023 19:21:31</t>
  </si>
  <si>
    <t>13/12/2023 19:25:07</t>
  </si>
  <si>
    <t>INC000002496528</t>
  </si>
  <si>
    <t>13/12/2023 19:25:13</t>
  </si>
  <si>
    <t>13/12/2023 19:26:11</t>
  </si>
  <si>
    <t>INC000002496530</t>
  </si>
  <si>
    <t>13/12/2023 19:26:18</t>
  </si>
  <si>
    <t>13/12/2023 19:36:49</t>
  </si>
  <si>
    <t>INC000002496537</t>
  </si>
  <si>
    <t>13/12/2023 21:11:05</t>
  </si>
  <si>
    <t>13/12/2023 21:12:52</t>
  </si>
  <si>
    <t>13/12/2023 21:18:42</t>
  </si>
  <si>
    <t>EMPRESA: FORUM SERVICIOS FINANCIEROS SA
CÓDIGO DE SERVICIO: 
DIRECCIÓN: Calle San Martin #50, Santiago Centro, Santiago
NOMBRE DE QUIEN REPORTA: Roxana Jara 
TELÉFONO DE QUIEN REPORTA: 9 94372663
NOMBRE DE CONTACTO EN TERRENO: 
REQUERIMIENTO: Se requiere</t>
  </si>
  <si>
    <t>INC000002496572</t>
  </si>
  <si>
    <t>14/12/2023 8:41:39</t>
  </si>
  <si>
    <t>14/12/2023 8:42:29</t>
  </si>
  <si>
    <t>14/12/2023 8:55:42</t>
  </si>
  <si>
    <t>INC000002496580</t>
  </si>
  <si>
    <t>Reinicio de password de SO - Servers Remedy Empresas (PROD)</t>
  </si>
  <si>
    <t>14/12/2023 9:28:34</t>
  </si>
  <si>
    <t>14/12/2023 9:55:22</t>
  </si>
  <si>
    <t>Se requiere el reinicio del password de la cuenta de SO (luis.molina) en los siguiente servers de la plataforma Remedy 20 (PROD):
RMDY-PROD-ARFRONT01	10.84.101.21	172.29.101.34
RMDY-PROD-ARFRONT02	10.84.101.22	172.29.101.35
RMDY-PROD-ARFRONT03	10.84.101</t>
  </si>
  <si>
    <t>INC000002496583</t>
  </si>
  <si>
    <t>14/12/2023 9:30:33</t>
  </si>
  <si>
    <t>14/12/2023 9:31:37</t>
  </si>
  <si>
    <t>14/12/2023 10:09:06</t>
  </si>
  <si>
    <t>RONDA FINALIZA SIN NOVEDAD EN SALAS TIC</t>
  </si>
  <si>
    <t>INC000002496623</t>
  </si>
  <si>
    <t>13/12/2023 20:43:52</t>
  </si>
  <si>
    <t>13/12/2023 20:44:26</t>
  </si>
  <si>
    <t>13/12/2023 21:58:49</t>
  </si>
  <si>
    <t>INC000002496625</t>
  </si>
  <si>
    <t>13/12/2023 20:44:48</t>
  </si>
  <si>
    <t>13/12/2023 20:45:11</t>
  </si>
  <si>
    <t>13/12/2023 21:58:32</t>
  </si>
  <si>
    <t>INC000002496628</t>
  </si>
  <si>
    <t>13/12/2023 20:45:22</t>
  </si>
  <si>
    <t>13/12/2023 20:45:56</t>
  </si>
  <si>
    <t>13/12/2023 21:58:15</t>
  </si>
  <si>
    <t>INC000002496629</t>
  </si>
  <si>
    <t>13/12/2023 20:46:09</t>
  </si>
  <si>
    <t>13/12/2023 20:47:01</t>
  </si>
  <si>
    <t>13/12/2023 21:57:57</t>
  </si>
  <si>
    <t>INC000002496630</t>
  </si>
  <si>
    <t>13/12/2023 20:47:26</t>
  </si>
  <si>
    <t>13/12/2023 20:47:52</t>
  </si>
  <si>
    <t>13/12/2023 21:57:19</t>
  </si>
  <si>
    <t>INC000002496631</t>
  </si>
  <si>
    <t>13/12/2023 20:48:14</t>
  </si>
  <si>
    <t>13/12/2023 20:48:38</t>
  </si>
  <si>
    <t>13/12/2023 21:57:01</t>
  </si>
  <si>
    <t>INC000002496633</t>
  </si>
  <si>
    <t>13/12/2023 20:51:29</t>
  </si>
  <si>
    <t>13/12/2023 20:51:57</t>
  </si>
  <si>
    <t>13/12/2023 21:56:41</t>
  </si>
  <si>
    <t>INC000002496636</t>
  </si>
  <si>
    <t>emnace01 - ecert_wsfag TICKET AUTOMATICO</t>
  </si>
  <si>
    <t>13/12/2023 20:51:10</t>
  </si>
  <si>
    <t>14/12/2023 8:59:48</t>
  </si>
  <si>
    <t>PREVENTIVO=SI
CODIGO DE SERVICIO=ECERT_WSFAG
DIRECCION=
CIUDAD=
COMUNA LOCAL=
REGION=REGIÓN METROPOLITANA DE SANTIAGO
QUIEN REPORTA=Ticket automático
CONTACTO EN TERRENO=
PROBLEMA=Node EMNACE01 - ECERT_WSFAG is Down
REQUERIMIENTO=
EQUIPOS ENERGIZADO O RE</t>
  </si>
  <si>
    <t>Apagado corresponde a actividad programada de cliente. Server sera migrado.</t>
  </si>
  <si>
    <t>INC000002496695</t>
  </si>
  <si>
    <t>REQ / DUOC | Solicitud de ventana de reinicio HYP-PVESPUCIO</t>
  </si>
  <si>
    <t>13/12/2023 22:13:07</t>
  </si>
  <si>
    <t>13/12/2023 22:15:29</t>
  </si>
  <si>
    <t>15/12/2023 1:55:37</t>
  </si>
  <si>
    <t>PREVENTIVO: NO
CODIGO DE SERVICIO: NN
DIRECCION:      
CIUDAD:             
COMUNA:
NOMBRE QUIEN REPORTA: SERGIO HERNAN ORELLANA ANTIMAN
TELEFONO QUIEN REPORTA: +56 9 93771016
NOMBRE CONTACTO EN TERRENO:        
TELEFONO 1 CONTACTO EN TERRENO:
T</t>
  </si>
  <si>
    <t>se realiza reinicio de acuerdo a lo solicitado y se valida con equipo de respaldos, se retoma backup.</t>
  </si>
  <si>
    <t>INC000002496706</t>
  </si>
  <si>
    <t>13/12/2023 22:25:48</t>
  </si>
  <si>
    <t>14/12/2023 11:45:56</t>
  </si>
  <si>
    <t>Alza asociada a servicios productivos del servidor. Actualmente normalizada sin intervencion.</t>
  </si>
  <si>
    <t>INC000002496816</t>
  </si>
  <si>
    <t>SUPERVISION Se necesita retirar equipos ya obsoletos</t>
  </si>
  <si>
    <t>14/12/2023 4:04:58</t>
  </si>
  <si>
    <t>14/12/2023 4:06:02</t>
  </si>
  <si>
    <t>14/12/2023 4:07:35</t>
  </si>
  <si>
    <t>INC000002496826</t>
  </si>
  <si>
    <t>14/12/2023 5:40:13</t>
  </si>
  <si>
    <t>14/12/2023 5:41:16</t>
  </si>
  <si>
    <t>14/12/2023 5:43:02</t>
  </si>
  <si>
    <t>INC000002496828</t>
  </si>
  <si>
    <t>14/12/2023 6:15:35</t>
  </si>
  <si>
    <t>14/12/2023 6:17:05</t>
  </si>
  <si>
    <t>14/12/2023 6:23:13</t>
  </si>
  <si>
    <t>INC000002496830</t>
  </si>
  <si>
    <t>Checklist Diario Clientes 14.12.23</t>
  </si>
  <si>
    <t>14/12/2023 7:21:07</t>
  </si>
  <si>
    <t>14/12/2023 7:22:27</t>
  </si>
  <si>
    <t>14/12/2023 7:22:52</t>
  </si>
  <si>
    <t>INC000002496850</t>
  </si>
  <si>
    <t>DAVID MATELUNA</t>
  </si>
  <si>
    <t>REQ | DUOC | Urgencia: Alta | Modificar configuraciones de red OCI</t>
  </si>
  <si>
    <t>14/12/2023 9:21:43</t>
  </si>
  <si>
    <t>14/12/2023 9:24:52</t>
  </si>
  <si>
    <t>14/12/2023 12:25:41</t>
  </si>
  <si>
    <t>PREVENTIVO: NO
CODIGO DE SERVICIO:
DIRECCION:
QUIEN REPORTA:
CONTACTO EN TERRENO:
PROBLEMA:
REQUERIMIENTO:
EQUIPOS ENERGIZADO/REINICIADO:
HORARIO DE ATENCION:
OBSERVACION:
ANI:
MARCA CENTRAL TELEFONICA: 
EMPRESA:
RUT:
CORREO: 
COORDENADAS:
De: Antonio</t>
  </si>
  <si>
    <t>Ya esta configurado los nuevos segmentos de Red al OCI para comunicarse con Tenances Azure.</t>
  </si>
  <si>
    <t>INC000002496887</t>
  </si>
  <si>
    <t>HD/Habilitacion acceso a IP</t>
  </si>
  <si>
    <t>14/12/2023 10:16:43</t>
  </si>
  <si>
    <t>14/12/2023 10:22:26</t>
  </si>
  <si>
    <t>14/12/2023 12:35:24</t>
  </si>
  <si>
    <t>PREVENTIVO: NO
CODIGO DE SERVICIO: PALUMBO S.A.
DIRECCION:  
QUIEN REPORTA: Emilio Droguett +56 9 8164 5436
CONTACTO EN TERRENO: 
PROBLEMA: 
no estamos pudiendo acceder a la IP :  172.31.86.195 desde los siguientes segmentos : 
-     192.168.10.xx
-    </t>
  </si>
  <si>
    <t>INC000002496898</t>
  </si>
  <si>
    <t>HD/TCCT - Requerimiento Cloud - Deshabilitar SSH vShield - Clientes Varios</t>
  </si>
  <si>
    <t>14/12/2023 10:31:47</t>
  </si>
  <si>
    <t>14/12/2023 10:35:05</t>
  </si>
  <si>
    <t>15/12/2023 14:12:41</t>
  </si>
  <si>
    <t>PREVENTIVO: NO
CODIGO DE SERVICIO: NN 
DIRECCION: 
QUIEN REPORTA:   Jesús José Nelo Petaquero +56 9 9229 0203 | jesus.nelo@telefonica.com
CONTACTO EN TERRENO:
PROBLEMA:
REQUERIMIENTO: por favor su apoyo en generar ticket de requerimiento y asignar a la b</t>
  </si>
  <si>
    <t>Se efectúa contacto con cliente: Jesus Nelo
Teléfono de contacto: Via correo 
Acciones realizadas: Se deshabilita en vShields solicitados
Acciones de Mejora, Recomendaciones: N/A
Causa Raíz: N/A</t>
  </si>
  <si>
    <t>INC000002496948</t>
  </si>
  <si>
    <t>14/12/2023 2:57:11</t>
  </si>
  <si>
    <t>14/12/2023 11:42:37</t>
  </si>
  <si>
    <t>PREVENTIVO=SI
CODIGO DE SERVICIO=SRVFS01.duoc.cl-Disk Filesyste
DIRECCION=${Dirección_Local}
CIUDAD=${Ciudad}
COMUNA LOCAL=
REGION=${Región}
QUIEN REPORTA=Ticket automático
CONTACTO EN TERRENO=
PROBLEMA=Critical Hard Drive Space Alert for Node FIPRDU01 -</t>
  </si>
  <si>
    <t>Alza gestionada, Extiende disco aumentando el espacio libre disponible.</t>
  </si>
  <si>
    <t>INC000002496956</t>
  </si>
  <si>
    <t>14/12/2023 3:17:59</t>
  </si>
  <si>
    <t>14/12/2023 3:19:17</t>
  </si>
  <si>
    <t>14/12/2023 3:21:44</t>
  </si>
  <si>
    <t>INC000002496963</t>
  </si>
  <si>
    <t>14/12/2023 3:22:51</t>
  </si>
  <si>
    <t>14/12/2023 3:23:48</t>
  </si>
  <si>
    <t>14/12/2023 3:25:06</t>
  </si>
  <si>
    <t>INC000002497151</t>
  </si>
  <si>
    <t>GAMA / Solicitud Respaldo Semanal Servidor GANTE - IPCHILE</t>
  </si>
  <si>
    <t>14/12/2023 9:16:21</t>
  </si>
  <si>
    <t>14/12/2023 9:20:27</t>
  </si>
  <si>
    <t>15/12/2023 15:58:01</t>
  </si>
  <si>
    <t>PREVENTIVO: NO
CODIGO DE SERVICIO: D:\SEGURIDAD\SCORE
DIRECCION:
QUIEN REPORTA:  Juan Carlos Dupuy  +56 979778332
CONTACTO EN TERRENO:
PROBLEMA:
REQUERIMIENTO:
solicito agregar a la Política de Respaldo Semanal de IPCHILE el Servidor GANTE, en modalidad</t>
  </si>
  <si>
    <t>Se efectúa contacto con cliente:  N/A
Teléfono de contacto: N/A
Acciones realizadas: se realiza alta de respaldo solicitada, se envia correo a cliente.
Solución paliativa o definitiva: definitiva
Acciones de Mejora, Recomendaciones:  N/A
Causa Raíz:  N/A</t>
  </si>
  <si>
    <t>INC000002497184</t>
  </si>
  <si>
    <t>MESA/</t>
  </si>
  <si>
    <t>14/12/2023 9:42:52</t>
  </si>
  <si>
    <t>14/12/2023 9:45:17</t>
  </si>
  <si>
    <t>14/12/2023 10:34:08</t>
  </si>
  <si>
    <t>PREVENTIVO: NO
CODIGO DE SERVICIO:VPF1563316
DIRECCION:San Martin # 50 datacenter TIC,Santiago,Santiago
QUIEN REPORTA:PABLO ALEGRÍA-986781178
CONTACTO EN TERRENO:
PROBLEMA:
REQUERIMIENTO:CONFIGURACIÓN DE LA VPN 
EQUIPOS ENERGIZADO/REINICIADO:
HORARIO DE</t>
  </si>
  <si>
    <t>se revisó tunel vpn STS vtr el cual se encuentra en estado up, cliente reporta que no tiene comunicación con el segmento de red 192.168.148.X por nuestra parte se procede a reiniciar tunel vpn pero la condición no cambia...estado UP pero cliente sin comu</t>
  </si>
  <si>
    <t>INC000002497299</t>
  </si>
  <si>
    <t>14/12/2023 10:51:00</t>
  </si>
  <si>
    <t>14/12/2023 10:52:23</t>
  </si>
  <si>
    <t>14/12/2023 12:09:34</t>
  </si>
  <si>
    <t>EMPRESA: NCG SERVICIOS S.A.
CÓDIGO DE SERVICIO: 
DIRECCIÓN: 
NOMBRE DE QUIEN REPORTA: Alfredo Naranjo
TELÉFONO DE QUIEN REPORTA: 994479877
NOMBRE DE CONTACTO EN TERRENO: 
REQUERIMIENTO:
Cambio Enlace Primario SDWan Redbanc
EQUIPOS ENERGIZADO/REINICIADOS:</t>
  </si>
  <si>
    <t>INC000002497341</t>
  </si>
  <si>
    <t>14/12/2023 12:00:00</t>
  </si>
  <si>
    <t>14/12/2023 12:01:01</t>
  </si>
  <si>
    <t>14/12/2023 13:24:45</t>
  </si>
  <si>
    <t>INC000002497361</t>
  </si>
  <si>
    <t>BETTER FOOD SPA</t>
  </si>
  <si>
    <t>Revisión de conectividad hacia servidor AWS 172.31.86.195  desde casa matriz</t>
  </si>
  <si>
    <t>14/12/2023 12:38:46</t>
  </si>
  <si>
    <t>14/12/2023 12:40:50</t>
  </si>
  <si>
    <t>Switch</t>
  </si>
  <si>
    <t>15/12/2023 16:48:17</t>
  </si>
  <si>
    <t>Contacto es  Emilio Droguett +56 9 8164 5436</t>
  </si>
  <si>
    <t>Se realizan pruebas con cliente y se descartó problema de comunicación a nivel de FW Perimetral, según las pruebas realizadas falta  revisar configuración por el extremo de AWS, se procede a dar cierre del caso.
Rodrigo Acevedo</t>
  </si>
  <si>
    <t>INC000002497370</t>
  </si>
  <si>
    <t>IMPORTADORA Y EXPORTADORA INEX AMERICANA LTDA.</t>
  </si>
  <si>
    <t>Consola de administración INEX VDC no tiene conectividad</t>
  </si>
  <si>
    <t>14/12/2023 13:14:35</t>
  </si>
  <si>
    <t>14/12/2023 13:15:22</t>
  </si>
  <si>
    <t>15/12/2023 18:35:47</t>
  </si>
  <si>
    <t>Informamos a ustedes que la Consola de administración INEX VDC no tiene conectividad con servidor de origen “Milenio 3” y tampoco con servidor de destino “Otero BD STBY”.
Si bien hemos verificado que la replica se esta haciendo, necesitamos la consola pa</t>
  </si>
  <si>
    <t>Se efectúa contacto con cliente: Richard Le may
Teléfono de contacto:N/A
Acciones realizadas:avor configurar la nic ens224 MAC: 00:50:56:01:1e:f1 con la siguiente IP 10.10.10.3 Vlan 3446 a nivel de sistema operativo ya que no se encuentra configurada. Y</t>
  </si>
  <si>
    <t>INC000002497387</t>
  </si>
  <si>
    <t>PROBLEMAS CON RED OOB</t>
  </si>
  <si>
    <t>14/12/2023 15:01:13</t>
  </si>
  <si>
    <t>14/12/2023 15:05:44</t>
  </si>
  <si>
    <t>15/12/2023 0:00:12</t>
  </si>
  <si>
    <t>fw oob de Apoquindo al parecer esta con problemas el cluster al parecer cambio de estado</t>
  </si>
  <si>
    <t>FASE RESOLUCIÓN Y RECUPERACIÓN
Se efectúa contacto con cliente: No Aplica
Teléfono de contacto: No aplica
Acciones realizadas: Revisión de perdida de conectividad en contexto OOB, se realiza revisión a nivel de L2 en ambos sitios.
Solución paliativa</t>
  </si>
  <si>
    <t>INC000002497455</t>
  </si>
  <si>
    <t>SIXBELL</t>
  </si>
  <si>
    <t>GAMA/ Perdida de conectividad Equipamiento AudioCodes extremo Telefónica Apoquindo.</t>
  </si>
  <si>
    <t>14/12/2023 14:54:53</t>
  </si>
  <si>
    <t>14/12/2023 14:58:30</t>
  </si>
  <si>
    <t>14/12/2023 16:25:31</t>
  </si>
  <si>
    <t>PREVENTIVO: NO
CODIGO DE SERVICIO: VPF2192583
DIRECCION: Apoquindo 7071,Las Condes,Santiago
QUIEN REPORTA: Sebastian Carrasco. +56 2 6477308
CONTACTO EN TERRENO:
PROBLEMA:
REQUERIMIENTO:
Favor su gestión para la revisión de las máquinas virtuales del Cl</t>
  </si>
  <si>
    <t>INC000002497463</t>
  </si>
  <si>
    <t>14/12/2023 12:57:28</t>
  </si>
  <si>
    <t>14/12/2023 12:58:14</t>
  </si>
  <si>
    <t>14/12/2023 13:24:50</t>
  </si>
  <si>
    <t>INC000002497476</t>
  </si>
  <si>
    <t>Solicitud de evidencia de regímenes de respaldo de base de datos Solarwinds</t>
  </si>
  <si>
    <t>14/12/2023 13:58:40</t>
  </si>
  <si>
    <t>14/12/2023 14:00:35</t>
  </si>
  <si>
    <t>15/12/2023 13:10:13</t>
  </si>
  <si>
    <t>CÓDIGO DE SERVICIO: N/A
DIRECCIÓN: Torre telefónica     
QUIEN REPORTA: Esteban Pérez  
CONTACTO  TERRENO:  esteban.perez@movistar.cl // +569 97090003
PROBLEMA: Se requiere solicitar evidencia sobre el régimen de respaldo de la base de datos de la plata</t>
  </si>
  <si>
    <t>Se efectúa contacto con cliente: N/A
Teléfono de contacto: N/A
Acciones realizadas: evidencia enviada
Solución paliativa o definitiva: evidencia enviada
Causa Raíz:  se solicita evidencia de respaldos</t>
  </si>
  <si>
    <t>INC000002497505</t>
  </si>
  <si>
    <t>HD/ECERT: servicio de agente de respaldo no inicia - servidor SRV-FILE01</t>
  </si>
  <si>
    <t>14/12/2023 10:42:13</t>
  </si>
  <si>
    <t>14/12/2023 10:43:26</t>
  </si>
  <si>
    <t>14/12/2023 11:12:13</t>
  </si>
  <si>
    <t>PREVENTIVO: NO
CODIGO DE SERVICIO: NN
DIRECCION:
QUIEN REPORTA: Rodrigo Vásquez Muñoz+56 97411 3060 | rodrigo.vasquezmunoz@telefonica.com
CONTACTO EN TERRENO:
PROBLEMA: 
REQUERIMIENTO:  favor su ayuda creando folio de requerimiento y asignando a BANDEJA:</t>
  </si>
  <si>
    <t>se verifica agente el cual se encuentra con corrupcion al parecer en su instalacion, se recomeinda solicitar reinicio con cliente o en ultima instancia reinstalar servicio de bkp</t>
  </si>
  <si>
    <t>INC000002497542</t>
  </si>
  <si>
    <t>HD/SOLARWINDS - Cuenta bloqueada usuario local</t>
  </si>
  <si>
    <t>14/12/2023 11:47:55</t>
  </si>
  <si>
    <t>14/12/2023 11:50:07</t>
  </si>
  <si>
    <t>14/12/2023 17:14:00</t>
  </si>
  <si>
    <t>PREVENTIVO: NO
CODIGO DE SERVICIO: NN
DIRECCION: 
QUIEN REPORTA: Cristobal Reyes Delgado+56 9 6664 3831 | cristobal.reyesdelgado@telefonica.com 
CONTACTO EN TERRENO: 
PROBLEMA: Buenos dias. Favor su apoyo en la creación de un ticket para el área de Micro</t>
  </si>
  <si>
    <t>Se realiza desbloqueo de cuenta</t>
  </si>
  <si>
    <t>INC000002497556</t>
  </si>
  <si>
    <t>HD/necesito añadir una ip a la vpn externa</t>
  </si>
  <si>
    <t>14/12/2023 12:18:53</t>
  </si>
  <si>
    <t>14/12/2023 12:24:40</t>
  </si>
  <si>
    <t>14/12/2023 17:07:08</t>
  </si>
  <si>
    <t>PREVENTIVO: NO
CODIGO DE SERVICIO: NN
DIRECCION:
QUIEN REPORTA: Carlos Garate Echegaray / Cel +56 9 9069 6011 
CONTACTO EN TERRENO:
PROBLEMA: 
REQUERIMIENTO: Necesito una reunión con un ingeniero para asignar una ip a un servidor en específico, favor gen</t>
  </si>
  <si>
    <t>Se realiza la configuracion de los usuarios ldap para que tengan accesos a los host por separado según lo solicitado por cliente, detalle se envía por correo, se cierra ticket.</t>
  </si>
  <si>
    <t>INC000002497571</t>
  </si>
  <si>
    <t>HD/C-19872300325 // CLOUD // CC-CHI-0000068474 // FRUTICOLA Y EXPORTADORA ATACAMA</t>
  </si>
  <si>
    <t>14/12/2023 12:31:40</t>
  </si>
  <si>
    <t>14/12/2023 12:37:09</t>
  </si>
  <si>
    <t>15/12/2023 18:11:34</t>
  </si>
  <si>
    <t>PREVENTIVO: NO
CODIGO DE SERVICIO: NN
DIRECCION: 
QUIEN REPORTA:   Erwin Rojas Vergara Móvil +56949270486 | erwin.rojasvergara@telefonica.com
CONTACTO EN TERRENO:
PROBLEMA: 
REQUERIMIENTO: Junto con saludar, solicito provisión de recursos para cliente en</t>
  </si>
  <si>
    <t>Se efectúa contacto con cliente: N/A
Teléfono de contacto: N/A
Acciones realizadas: Se provisionan los recursos solicitados en H10 San Martin
Solución paliativa o definitiva: Se provisionan los recursos solicitados en H10 San Martin
Acciones de Mejora, R</t>
  </si>
  <si>
    <t>INC000002497972</t>
  </si>
  <si>
    <t>14/12/2023 11:58:01</t>
  </si>
  <si>
    <t>14/12/2023 12:30:53</t>
  </si>
  <si>
    <t>Inconveniente se presenta con monitoreo, se escala revisión con folio INC000002497919</t>
  </si>
  <si>
    <t>INC000002497973</t>
  </si>
  <si>
    <t>GESTION DATACENTER/ ACCESOS / UNIVERSIDAD DEL ALBA</t>
  </si>
  <si>
    <t>14/12/2023 11:59:16</t>
  </si>
  <si>
    <t>14/12/2023 12:00:12</t>
  </si>
  <si>
    <t>14/12/2023 12:35:02</t>
  </si>
  <si>
    <t>EMPRESA: UNIVERSIDAD DEL ALBA
CÓDIGO DE SERVICIO: 
DIRECCIÓN: 
NOMBRE DE QUIEN REPORTA: Sebastián Eugenio Loyola Rojas
TELÉFONO DE QUIEN REPORTA: 56961709096
NOMBRE DE CONTACTO EN TERRENO: 
REQUERIMIENTO:
Actualización en sitio equipo Branch Sala 7 Rack</t>
  </si>
  <si>
    <t>INC000002498090</t>
  </si>
  <si>
    <t>GESTION DATACENTER/ ACCESOS / REDBANC S A</t>
  </si>
  <si>
    <t>14/12/2023 13:40:50</t>
  </si>
  <si>
    <t>14/12/2023 13:51:04</t>
  </si>
  <si>
    <t>14/12/2023 16:03:42</t>
  </si>
  <si>
    <t>EMPRESA: REDBANC S A
CÓDIGO DE SERVICIO: 
DIRECCIÓN: 
NOMBRE DE QUIEN REPORTA: Cristobal Ulloa Saez
TELÉFONO DE QUIEN REPORTA: 56976137470
NOMBRE DE CONTACTO EN TERRENO: 
REQUERIMIENTO:
Trabajos de cruzada 
EQUIPOS ENERGIZADO/REINICIADOS:
HORARIO  DE ATE</t>
  </si>
  <si>
    <t>INC000002498129</t>
  </si>
  <si>
    <t>HD/ECERT: reinicio de servidor SRV-FILE01 para regularizar servicios de agente de respaldo</t>
  </si>
  <si>
    <t>14/12/2023 14:25:44</t>
  </si>
  <si>
    <t>14/12/2023 14:27:54</t>
  </si>
  <si>
    <t>15/12/2023 12:11:09</t>
  </si>
  <si>
    <t>PREVENTIVO: NO
CODIGO DE SERVICIO: NN
DIRECCION: 
QUIEN REPORTA: Rodrigo Vásquez Muñoz+56 97411 3060 | rodrigo.vasquezmunoz@telefonica.com
CONTACTO EN TERRENO:
PROBLEMA:
REQUERIMIENTO:  favor generar ticket de requerimiento y asignar a CLOUD -&gt; SISTEMAS</t>
  </si>
  <si>
    <t>INC000002498138</t>
  </si>
  <si>
    <t>14/12/2023 14:35:08</t>
  </si>
  <si>
    <t>14/12/2023 14:37:37</t>
  </si>
  <si>
    <t>Folio generado automáticamente para atender incidencia del cliente. El reporte fue notificado directamente al área resolutoria sin pasar por el flujo de mesa de ayuda.
RE: Solicitud de homologación data en RAGC QA, desde PRD
Luis David / Alvaro
Por f</t>
  </si>
  <si>
    <t>Se realiza respaldo de schema existente en BD de destino, y luego se realiza homologacion de schema LIBROVIRTUALCLASES de adbnoeprd a adbnoeqa</t>
  </si>
  <si>
    <t>INC000002498142</t>
  </si>
  <si>
    <t>HD/[SONACOL] Listado servidores con regimen de respaldo</t>
  </si>
  <si>
    <t>14/12/2023 14:46:27</t>
  </si>
  <si>
    <t>14/12/2023 14:48:25</t>
  </si>
  <si>
    <t>15/12/2023 10:58:34</t>
  </si>
  <si>
    <t>PREVENTIVO: NO
CODIGO DE SERVICIO: NN
DIRECCION:
QUIEN REPORTA:  Alberto Bezares OvalleM: +56 9 71268048 / C: albertoj.bezares@fractalia.es
CONTACTO EN TERRENO:
PROBLEMA:
REQUERIMIENTO: Junto con saludar, agradeceré generar folio como requerimiento para</t>
  </si>
  <si>
    <t>FASE RESOLUCIÓN Y RECUPERACIÓN
Se efectúa contacto con cliente: N/A
Teléfono de contacto: N/a
Acciones realizadas: Se envia de forma correcta detalle de politicas de respaldo para cliente sonacol
Solución paliativa o definitiva: N/A
Acciones de Mejo</t>
  </si>
  <si>
    <t>INC000002498181</t>
  </si>
  <si>
    <t>Revisión accesibilidad servidores SW-CORE01, SW-DB01-V3 y SW-POLL08 parque nuevo SolarWinds</t>
  </si>
  <si>
    <t>14/12/2023 16:07:29</t>
  </si>
  <si>
    <t>14/12/2023 16:13:04</t>
  </si>
  <si>
    <t>18/12/2023 9:09:54</t>
  </si>
  <si>
    <t>Señores,
Junto con saludarles hoy, les escribo para solicitar de vuestra colaboración en la revisión de la conectividad que existe desde los servidores SW-CORE01 (172.31.236.90), SW-DB01-V3 (172.31.236.105) y SW-POLL08 (172.31.236.96) hacia los usuarios</t>
  </si>
  <si>
    <t>Se revisara cuando se envie la evidencia requerida</t>
  </si>
  <si>
    <t>INC000002498197</t>
  </si>
  <si>
    <t>RQ | DUOC | RE: Urgencia: Media | Generar lista de usuario</t>
  </si>
  <si>
    <t>14/12/2023 17:00:08</t>
  </si>
  <si>
    <t>14/12/2023 17:01:33</t>
  </si>
  <si>
    <t>18/12/2023 15:07:30</t>
  </si>
  <si>
    <t>PREVENTIVO: NO
CODIGO DE SERVICIO:
DIRECCION:
QUIEN REPORTA:
CONTACTO EN TERRENO:
PROBLEMA:
REQUERIMIENTO:
EQUIPOS ENERGIZADO/REINICIADO:
HORARIO DE ATENCION:
OBSERVACION:
ANI:
MARCA CENTRAL TELEFONICA: 
EMPRESA:
RUT:
CORREO: 
COORDENADAS:
De: Antonio M</t>
  </si>
  <si>
    <t>Requerimiento gestionado de acuerdo a lo solicitado por cliente.</t>
  </si>
  <si>
    <t>INC000002498234</t>
  </si>
  <si>
    <t>CORP CULTURAL NORTE GRANDE</t>
  </si>
  <si>
    <t>cdnogr01 - hana_des TICKET AUTOMATICO</t>
  </si>
  <si>
    <t>14/12/2023 14:15:32</t>
  </si>
  <si>
    <t>14/12/2023 15:04:58</t>
  </si>
  <si>
    <t>PREVENTIVO=SI
CODIGO DE SERVICIO=HANA_DES
DIRECCION=
CIUDAD=
COMUNA LOCAL=
REGION=
QUIEN REPORTA=Ticket automático
CONTACTO EN TERRENO=
PROBLEMA=Node CDNOGR01 - HANA_DES is Down
REQUERIMIENTO=
EQUIPOS ENERGIZADO O REINICIADO=
HORARIO DE ATENCION=
OBSERVA</t>
  </si>
  <si>
    <t>Buenas estimados, la alarma se debe a la falla que se está presentando en comunicación con la red PVLAN hacia Apoquindo, el servidor se encuentra disponible.</t>
  </si>
  <si>
    <t>INC000002498319</t>
  </si>
  <si>
    <t>14/12/2023 14:29:48</t>
  </si>
  <si>
    <t>14/12/2023 15:22:10</t>
  </si>
  <si>
    <t>cliente no entregado a continuidad operativa,la alarma se debe a la falla que se está presentando en comunicación con la red PVLAN hacia Apoquindo, el servidor se encuentra disponible</t>
  </si>
  <si>
    <t>INC000002498475</t>
  </si>
  <si>
    <t>14/12/2023 15:57:03</t>
  </si>
  <si>
    <t>14/12/2023 15:58:48</t>
  </si>
  <si>
    <t>14/12/2023 16:02:41</t>
  </si>
  <si>
    <t>EMPRESA: TELEFONICA EMPRESAS DE CHILE SA
CÓDIGO DE SERVICIO: 
DIRECCIÓN: 
NOMBRE DE QUIEN REPORTA: Ferney Garzon
TELÉFONO DE QUIEN REPORTA: 56 2 25774418
NOMBRE DE CONTACTO EN TERRENO: 
REQUERIMIENTO:
Retiro de Equipo RBI
EQUIPOS ENERGIZADO/REINICIADOS:</t>
  </si>
  <si>
    <t>INC000002498524</t>
  </si>
  <si>
    <t>REQ / MODIFICAR REGISTRO DNS ZONA ARIZTIAATUNEGOCIO.CL</t>
  </si>
  <si>
    <t>14/12/2023 15:40:50</t>
  </si>
  <si>
    <t>14/12/2023 15:43:13</t>
  </si>
  <si>
    <t>14/12/2023 16:33:29</t>
  </si>
  <si>
    <t>PREVENTIVO: NO
CODIGO DE SERVICIO: NN....
DIRECCION:      
CIUDAD:             
COMUNA:
NOMBRE QUIEN REPORTA:Osvaldo Mardones G.
TELEFONO QUIEN REPORTA:Tel: +56 2 2637 8108
Cel: +56 9 7499 2449
NOMBRE CONTACTO EN TERRENO:        
TELEFONO 1 CO</t>
  </si>
  <si>
    <t>INC000002498539</t>
  </si>
  <si>
    <t>HD/RED DE CLINICAS REGIONALES | CHI-003992881 | AUMENTO DE STORAGE 12 TB DISCO ORO VDC</t>
  </si>
  <si>
    <t>14/12/2023 16:22:59</t>
  </si>
  <si>
    <t>14/12/2023 16:25:09</t>
  </si>
  <si>
    <t>20/12/2023 10:21:52</t>
  </si>
  <si>
    <t>20/12/2023 23:50:00</t>
  </si>
  <si>
    <t>PREVENTIVO: NO
CODIGO DE SERVICIO: NN
DIRECCION: 
QUIEN REPORTA: Angel Mavares  Tel. +56 9 5410 3153 | angel.mavarest@telefonica.com 
CONTACTO EN TERRENO: 
PROBLEMA: 
REQUERIMIENTO: Aumento de storage Oro VDC
Petición: 12 TB adicionales de storage Oro e</t>
  </si>
  <si>
    <t>FASE RESOLUCIÓN Y RECUPERACIÓN
Se efectúa contacto con cliente:NA
Teléfono de contacto:
Acciones realizadas: Aumento realizado
Solución paliativa o definitiva: definitiva
Acciones de Mejora, Recomendaciones: na
Causa Raíz:na</t>
  </si>
  <si>
    <t>INC000002498541</t>
  </si>
  <si>
    <t>14/12/2023 16:23:22</t>
  </si>
  <si>
    <t>14/12/2023 16:27:41</t>
  </si>
  <si>
    <t>14/12/2023 16:39:56</t>
  </si>
  <si>
    <t>INC000002498550</t>
  </si>
  <si>
    <t>Revisión suscripciones M365 por problemas en la renovación automática</t>
  </si>
  <si>
    <t>14/12/2023 16:37:15</t>
  </si>
  <si>
    <t>14/12/2023 16:39:29</t>
  </si>
  <si>
    <t>20/12/2023 18:16:30</t>
  </si>
  <si>
    <t>INC000002498554</t>
  </si>
  <si>
    <t>HD/Revisión cuenta VPN Valuetec</t>
  </si>
  <si>
    <t>14/12/2023 16:50:15</t>
  </si>
  <si>
    <t>14/12/2023 16:52:36</t>
  </si>
  <si>
    <t>14/12/2023 17:49:21</t>
  </si>
  <si>
    <t>PREVENTIVO: NO
CODIGO DE SERVICIO: NNN
DIRECCION:
QUIEN REPORTA:  rodrigo von hausen 
M +56 957139471  
CONTACTO EN TERRENO: 
PROBLEMA:Favor su ayuda para revisar la cuenta VPN con usuario Valuetec, dado que presenta errores para loggearse.
REQUERIMIENTO</t>
  </si>
  <si>
    <t>Se modifican credenciales ya que es un error de ingreso de usuario/contraseña y se le notifica a cliente, no se adjunta correo por motivos de seguridad de credenciales.</t>
  </si>
  <si>
    <t>INC000002498557</t>
  </si>
  <si>
    <t>14/12/2023 16:55:50</t>
  </si>
  <si>
    <t>14/12/2023 16:56:36</t>
  </si>
  <si>
    <t>14/12/2023 17:05:28</t>
  </si>
  <si>
    <t>INC000002498588</t>
  </si>
  <si>
    <t>HD/Requerimiento Artikos Chile S.A. / Restaurar bases de datos Usuarios</t>
  </si>
  <si>
    <t>14/12/2023 18:04:52</t>
  </si>
  <si>
    <t>14/12/2023 18:08:57</t>
  </si>
  <si>
    <t>15/12/2023 17:05:49</t>
  </si>
  <si>
    <t>PREVENTIVO: NO
CODIGO DE SERVICIO: NN
DIRECCION:
QUIEN REPORTA: Raúl Ahumada Z. Directo: +56223955448
CONTACTO EN TERRENO: 
PROBLEMA:
REQUERIMIENTO:Mediante la presente solicito a ustedes generar ticket para realizar la restauración con fecha (01/nov/202</t>
  </si>
  <si>
    <t>Se efectúa contacto con cliente: N/A
Teléfono de contacto: N/A
Acciones realizadas: se restaura la BD solicitada
Solución paliativa o definitiva: se restaura la BD solicitada
Causa Raíz:  se solicita restaurar bd</t>
  </si>
  <si>
    <t>INC000002498597</t>
  </si>
  <si>
    <t>HD/Solicitud de manos remotas || Proyecto FORUM || 202018177-1|| En data center APOQUINDO</t>
  </si>
  <si>
    <t>14/12/2023 18:34:57</t>
  </si>
  <si>
    <t>14/12/2023 18:38:14</t>
  </si>
  <si>
    <t>14/12/2023 20:35:40</t>
  </si>
  <si>
    <t>PREVENTIVO: NO
CODIGO DE SERVICIO: NNN
DIRECCION:
QUIEN REPORTA: Roxana Jara Quezada Móvil +569 94372663
CONTACTO EN TERRENO: 
Contato 1: Ramon Morales
Fono: +56 9 9223 0114
Contacto 2: Roxana Jara
Fono: +569 94372663
PROBLEMA:
REQUERIMIENTO:</t>
  </si>
  <si>
    <t>INC000002498602</t>
  </si>
  <si>
    <t>14/12/2023 18:48:19</t>
  </si>
  <si>
    <t>14/12/2023 18:51:13</t>
  </si>
  <si>
    <t>14/12/2023 18:52:16</t>
  </si>
  <si>
    <t>INC000002498604</t>
  </si>
  <si>
    <t>14/12/2023 18:51:29</t>
  </si>
  <si>
    <t>14/12/2023 18:52:15</t>
  </si>
  <si>
    <t>14/12/2023 19:19:17</t>
  </si>
  <si>
    <t>INC000002498706</t>
  </si>
  <si>
    <t>14/12/2023 16:22:03</t>
  </si>
  <si>
    <t>14/12/2023 16:23:08</t>
  </si>
  <si>
    <t>14/12/2023 17:02:27</t>
  </si>
  <si>
    <t>INC000002498727</t>
  </si>
  <si>
    <t>REQ / SOC / revisión de la VPN de comunicación al Splunk SOC</t>
  </si>
  <si>
    <t>14/12/2023 16:33:39</t>
  </si>
  <si>
    <t>14/12/2023 16:39:05</t>
  </si>
  <si>
    <t>14/12/2023 18:29:01</t>
  </si>
  <si>
    <t>PREVENTIVO: NO
CODIGO DE SERVICIO:
DIRECCION:      
CIUDAD:             
COMUNA:
NOMBRE QUIEN REPORTA: Miguel Diaz Bustos
TELEFONO QUIEN REPORTA:  + 569 66379050
NOMBRE CONTACTO EN TERRENO:        
TELEFONO 1 CONTACTO EN TERRENO:
TELEFONO 2 CONTACTO EN T</t>
  </si>
  <si>
    <t>INC000002498760</t>
  </si>
  <si>
    <t>SYSTEM'S ASAP S A</t>
  </si>
  <si>
    <t>FRONT CTC/CALL CENTER/ NO TIENE INTERNET</t>
  </si>
  <si>
    <t>14/12/2023 17:13:35</t>
  </si>
  <si>
    <t>14/12/2023 17:25:11</t>
  </si>
  <si>
    <t>18/12/2023 13:10:09</t>
  </si>
  <si>
    <t>PREVENTIVO: NO
CODIGO DE SERVICIO:VPF1668121 /VPF1668122
DIRECCION:San Martin # 50 datacenter
QUIEN REPORTA:VICTOR ALTAMIRANO -958191881
CONTACTO EN TERRENO:FRANCISCO SILVA -985003113
PROBLEMA:NO TIENE INTERNET 
REQUERIMIENTO:
EQUIPOS ENERGIZADO/REINICIA</t>
  </si>
  <si>
    <t>FASE RESOLUCIÓN Y RECUPERACIÓN
Se efectúa contacto con cliente: Francisco Silva
Teléfono de contacto: 985003113
Acciones realizadas: Se realiza migración de servicios desde balanceador a instancia de firewall perimetral (vdom) dedicado a cliente, se g</t>
  </si>
  <si>
    <t>INC000002498805</t>
  </si>
  <si>
    <t>14/12/2023 17:14:32</t>
  </si>
  <si>
    <t>14/12/2023 17:18:35</t>
  </si>
  <si>
    <t>14/12/2023 17:36:11</t>
  </si>
  <si>
    <t>EMPRESA: HUAWEI CHILE S A
CÓDIGO DE SERVICIO: 
DIRECCIÓN:AV. Presidente Prieto #226, Paine, Santiago
NOMBRE DE QUIEN REPORTA: Ronald Alayo
TELÉFONO DE QUIEN REPORTA:  56935662382
NOMBRE DE CONTACTO EN TERRENO: 
PROBLEMA: Realizacion de trabajos  y ticket</t>
  </si>
  <si>
    <t>INC000002498806</t>
  </si>
  <si>
    <t>14/12/2023 17:14:53</t>
  </si>
  <si>
    <t>14/12/2023 17:19:37</t>
  </si>
  <si>
    <t>14/12/2023 17:36:51</t>
  </si>
  <si>
    <t>INC000002498809</t>
  </si>
  <si>
    <t>14/12/2023 17:14:58</t>
  </si>
  <si>
    <t>14/12/2023 17:21:15</t>
  </si>
  <si>
    <t>14/12/2023 17:37:45</t>
  </si>
  <si>
    <t>INC000002498810</t>
  </si>
  <si>
    <t>14/12/2023 17:15:02</t>
  </si>
  <si>
    <t>14/12/2023 17:21:59</t>
  </si>
  <si>
    <t>14/12/2023 17:40:18</t>
  </si>
  <si>
    <t>INC000002498812</t>
  </si>
  <si>
    <t>14/12/2023 17:15:07</t>
  </si>
  <si>
    <t>14/12/2023 17:23:26</t>
  </si>
  <si>
    <t>14/12/2023 17:41:24</t>
  </si>
  <si>
    <t>INC000002498813</t>
  </si>
  <si>
    <t>14/12/2023 17:15:12</t>
  </si>
  <si>
    <t>14/12/2023 17:24:46</t>
  </si>
  <si>
    <t>14/12/2023 17:42:10</t>
  </si>
  <si>
    <t>INC000002498814</t>
  </si>
  <si>
    <t>14/12/2023 17:15:18</t>
  </si>
  <si>
    <t>14/12/2023 17:25:50</t>
  </si>
  <si>
    <t>14/12/2023 17:44:56</t>
  </si>
  <si>
    <t>INC000002498925</t>
  </si>
  <si>
    <t>14/12/2023 17:53:52</t>
  </si>
  <si>
    <t>14/12/2023 17:54:59</t>
  </si>
  <si>
    <t>14/12/2023 19:09:57</t>
  </si>
  <si>
    <t>EMPRESA: FORUM SERVICIOS FINANCIEROS SA
CÓDIGO DE SERVICIO: 
DIRECCIÓN: 
NOMBRE DE QUIEN REPORTA: Roxana Jara 
TELÉFONO DE QUIEN REPORTA: 9 94372663
NOMBRE DE CONTACTO EN TERRENO: 
REQUERIMIENTO:
Se requiere manos remotas, para revisar y visualizar si ex</t>
  </si>
  <si>
    <t>INC000002498936</t>
  </si>
  <si>
    <t>14/12/2023 18:25:34</t>
  </si>
  <si>
    <t>14/12/2023 18:27:16</t>
  </si>
  <si>
    <t>14/12/2023 19:11:16</t>
  </si>
  <si>
    <t>EMPRESA: HDI SEGUROS S.A.
CÓDIGO DE SERVICIO: 
DIRECCIÓN: 
NOMBRE DE QUIEN REPORTA: Álvaro Ulloa Figueroa
TELÉFONO DE QUIEN REPORTA: 962464224
NOMBRE DE CONTACTO EN TERRENO: 
REQUERIMIENTO:
Cambio de cintas
EQUIPOS ENERGIZADO/REINICIADOS:
HORARIO  DE ATE</t>
  </si>
  <si>
    <t>INC000002498942</t>
  </si>
  <si>
    <t>14/12/2023 18:36:42</t>
  </si>
  <si>
    <t>14/12/2023 18:38:32</t>
  </si>
  <si>
    <t>14/12/2023 18:59:04</t>
  </si>
  <si>
    <t>EMPRESA: SERVIEX S A
CÓDIGO DE SERVICIO: 
DIRECCIÓN: 
NOMBRE DE QUIEN REPORTA: Mauricio Carrasco
TELÉFONO DE QUIEN REPORTA: 993090640
NOMBRE DE CONTACTO EN TERRENO: 
REQUERIMIENTO:
Retiro de equipo en desuso
EQUIPOS ENERGIZADO/REINICIADOS:
HORARIO  DE AT</t>
  </si>
  <si>
    <t>INC000002498957</t>
  </si>
  <si>
    <t>14/12/2023 20:31:25</t>
  </si>
  <si>
    <t>14/12/2023 20:31:51</t>
  </si>
  <si>
    <t>14/12/2023 22:11:11</t>
  </si>
  <si>
    <t>INC000002498958</t>
  </si>
  <si>
    <t>14/12/2023 20:32:12</t>
  </si>
  <si>
    <t>14/12/2023 20:32:37</t>
  </si>
  <si>
    <t>14/12/2023 22:10:57</t>
  </si>
  <si>
    <t>INC000002498959</t>
  </si>
  <si>
    <t>14/12/2023 20:32:49</t>
  </si>
  <si>
    <t>14/12/2023 20:33:17</t>
  </si>
  <si>
    <t>14/12/2023 22:10:42</t>
  </si>
  <si>
    <t>INC000002498961</t>
  </si>
  <si>
    <t>14/12/2023 20:33:37</t>
  </si>
  <si>
    <t>14/12/2023 20:34:00</t>
  </si>
  <si>
    <t>14/12/2023 22:10:28</t>
  </si>
  <si>
    <t>INC000002498965</t>
  </si>
  <si>
    <t>14/12/2023 20:58:14</t>
  </si>
  <si>
    <t>14/12/2023 20:58:41</t>
  </si>
  <si>
    <t>14/12/2023 22:10:13</t>
  </si>
  <si>
    <t>INC000002498966</t>
  </si>
  <si>
    <t>14/12/2023 20:58:57</t>
  </si>
  <si>
    <t>14/12/2023 20:59:22</t>
  </si>
  <si>
    <t>14/12/2023 22:09:56</t>
  </si>
  <si>
    <t>INC000002498967</t>
  </si>
  <si>
    <t>TOMA DE ALARMAS TIC 5 Y 6</t>
  </si>
  <si>
    <t>14/12/2023 20:59:43</t>
  </si>
  <si>
    <t>14/12/2023 21:00:18</t>
  </si>
  <si>
    <t>14/12/2023 22:09:26</t>
  </si>
  <si>
    <t>INC000002498984</t>
  </si>
  <si>
    <t>15/12/2023 9:04:01</t>
  </si>
  <si>
    <t>15/12/2023 9:04:49</t>
  </si>
  <si>
    <t>15/12/2023 9:33:20</t>
  </si>
  <si>
    <t>INC000002498987</t>
  </si>
  <si>
    <t>15/12/2023 9:05:23</t>
  </si>
  <si>
    <t>15/12/2023 9:06:33</t>
  </si>
  <si>
    <t>15/12/2023 9:34:25</t>
  </si>
  <si>
    <t>SALAS TIC 7, 8 Y MDA</t>
  </si>
  <si>
    <t>INC000002499092</t>
  </si>
  <si>
    <t>14/12/2023 19:50:17</t>
  </si>
  <si>
    <t>14/12/2023 19:52:14</t>
  </si>
  <si>
    <t>14/12/2023 20:08:19</t>
  </si>
  <si>
    <t>INC000002499094</t>
  </si>
  <si>
    <t>14/12/2023 19:52:43</t>
  </si>
  <si>
    <t>14/12/2023 19:59:02</t>
  </si>
  <si>
    <t>14/12/2023 20:08:45</t>
  </si>
  <si>
    <t>INC000002499107</t>
  </si>
  <si>
    <t>14/12/2023 18:52:27</t>
  </si>
  <si>
    <t>14/12/2023 18:53:09</t>
  </si>
  <si>
    <t>14/12/2023 18:54:37</t>
  </si>
  <si>
    <t>INC000002499109</t>
  </si>
  <si>
    <t>Cruzada para habilitación de servicions RBK</t>
  </si>
  <si>
    <t>14/12/2023 18:55:19</t>
  </si>
  <si>
    <t>14/12/2023 18:58:52</t>
  </si>
  <si>
    <t>14/12/2023 19:01:10</t>
  </si>
  <si>
    <t>INC000002499113</t>
  </si>
  <si>
    <t>Cruzada optima proyecto Huawei-Interside</t>
  </si>
  <si>
    <t>14/12/2023 19:01:25</t>
  </si>
  <si>
    <t>14/12/2023 19:04:03</t>
  </si>
  <si>
    <t>14/12/2023 19:29:10</t>
  </si>
  <si>
    <t>INC000002499151</t>
  </si>
  <si>
    <t>15/12/2023 8:39:18</t>
  </si>
  <si>
    <t>15/12/2023 8:40:13</t>
  </si>
  <si>
    <t>15/12/2023 8:54:17</t>
  </si>
  <si>
    <t>INC000002499162</t>
  </si>
  <si>
    <t>15/12/2023 9:28:13</t>
  </si>
  <si>
    <t>15/12/2023 9:30:48</t>
  </si>
  <si>
    <t>15/12/2023 9:56:47</t>
  </si>
  <si>
    <t>INC000002499173</t>
  </si>
  <si>
    <t>15/12/2023 9:59:49</t>
  </si>
  <si>
    <t>15/12/2023 10:01:08</t>
  </si>
  <si>
    <t>15/12/2023 10:03:34</t>
  </si>
  <si>
    <t>INC000002499189</t>
  </si>
  <si>
    <t>Reconexión sincronización de hora servidor CMDB-QA-DJANGO</t>
  </si>
  <si>
    <t>15/12/2023 10:41:40</t>
  </si>
  <si>
    <t>15/12/2023 10:42:27</t>
  </si>
  <si>
    <t>15/12/2023 10:43:26</t>
  </si>
  <si>
    <t>Se debe habilitar chrony o ntp en servidor por problemas de desfase de hora.</t>
  </si>
  <si>
    <t>root@cmdb-qa-django:~# chronyc sources                                                                                                                                             
210 Number of sources = 1
MS Name/IP address         Stratum Poll Reach La</t>
  </si>
  <si>
    <t>INC000002499201</t>
  </si>
  <si>
    <t>15/12/2023 11:12:31</t>
  </si>
  <si>
    <t>15/12/2023 11:27:09</t>
  </si>
  <si>
    <t>15/12/2023 14:38:39</t>
  </si>
  <si>
    <t>EMPRESA: HUAWEI CHILE S A
CÓDIGO DE SERVICIO: 
DIRECCIÓN:
NOMBRE DE QUIEN REPORTA: Ronald Alayo
TELÉFONO DE QUIEN REPORTA:  56935662382
NOMBRE DE CONTACTO EN TERRENO: 
PROBLEMA: Proyecto OP202307211152
EQUIPOS ENERGIZADO/REINICIADOS:
HORARIO  DE ATENCIÓN</t>
  </si>
  <si>
    <t>INC000002499202</t>
  </si>
  <si>
    <t>15/12/2023 11:12:50</t>
  </si>
  <si>
    <t>15/12/2023 11:27:38</t>
  </si>
  <si>
    <t>15/12/2023 14:39:32</t>
  </si>
  <si>
    <t>INC000002499203</t>
  </si>
  <si>
    <t>15/12/2023 11:13:11</t>
  </si>
  <si>
    <t>15/12/2023 11:28:13</t>
  </si>
  <si>
    <t>15/12/2023 14:39:51</t>
  </si>
  <si>
    <t>INC000002499204</t>
  </si>
  <si>
    <t>15/12/2023 11:13:29</t>
  </si>
  <si>
    <t>15/12/2023 11:28:46</t>
  </si>
  <si>
    <t>15/12/2023 14:40:11</t>
  </si>
  <si>
    <t>INC000002499226</t>
  </si>
  <si>
    <t>Checklist Diario Clientes 15.12.23</t>
  </si>
  <si>
    <t>15/12/2023 7:44:37</t>
  </si>
  <si>
    <t>15/12/2023 7:47:07</t>
  </si>
  <si>
    <t>15/12/2023 7:47:31</t>
  </si>
  <si>
    <t>INC000002499258</t>
  </si>
  <si>
    <t>RQ / DUOC / Urgencia: Media | Crear nuevo registro de aplicación</t>
  </si>
  <si>
    <t>15/12/2023 10:05:59</t>
  </si>
  <si>
    <t>15/12/2023 10:07:57</t>
  </si>
  <si>
    <t>18/12/2023 10:09:53</t>
  </si>
  <si>
    <t>Se genera solicitud de cliente.</t>
  </si>
  <si>
    <t>INC000002499268</t>
  </si>
  <si>
    <t>RQ / DUOC / RE: Problema portal Mira Web</t>
  </si>
  <si>
    <t>15/12/2023 10:33:53</t>
  </si>
  <si>
    <t>15/12/2023 10:36:11</t>
  </si>
  <si>
    <t>15/12/2023 11:21:34</t>
  </si>
  <si>
    <t>se informa que el servidor appserver fue reiniciado, favor validar acceso a la web.
El servidor tiene instalado un sistema operativo 2000 el cual se encuentra fuera de soporte.</t>
  </si>
  <si>
    <t>INC000002499281</t>
  </si>
  <si>
    <t>ALTA NUEVO COLABORADOR RONALD MELARA SERRANO</t>
  </si>
  <si>
    <t>15/12/2023 11:22:57</t>
  </si>
  <si>
    <t>15/12/2023 11:26:09</t>
  </si>
  <si>
    <t>19/12/2023 9:22:14</t>
  </si>
  <si>
    <t>INCLUIR EN LISTAS DE DISTRIBUCÍÓN  operacion.bkp.tcct@tic.cl y database.tcct@tic.cl</t>
  </si>
  <si>
    <t>INC000002499282</t>
  </si>
  <si>
    <t>FRONT CTC/ EMPRESAS/ CAMBIO DE MEDIOS MAGNETICOS</t>
  </si>
  <si>
    <t>15/12/2023 11:25:19</t>
  </si>
  <si>
    <t>15/12/2023 11:26:29</t>
  </si>
  <si>
    <t>15/12/2023 13:21:35</t>
  </si>
  <si>
    <t>PREVENTIVO: NO
CODIGO DE SERVICIO: 
DIRECCION: San Martin 50, 2do piso SANTIAGO
QUIEN REPORTA: ROBERTO ATTON 979487645
CONTACTO EN TERRENO: ROBERTO ATTON 979487645
PROBLEMA: 
REQUERIMIENTO: CAMBIO DE MEDIOS MAGNETICOS
EQUIPOS ENERGIZADO/REINICIADO: 
HORA</t>
  </si>
  <si>
    <t>MANO REMOTA / CAMBIO DE CINTAS</t>
  </si>
  <si>
    <t>INC000002499316</t>
  </si>
  <si>
    <t>emnace01 - srv_fes _vm TICKET AUTOMATICO</t>
  </si>
  <si>
    <t>14/12/2023 20:46:55</t>
  </si>
  <si>
    <t>15/12/2023 10:31:51</t>
  </si>
  <si>
    <t>PREVENTIVO=SI
CODIGO DE SERVICIO=SRV_FES _VM
DIRECCION=
CIUDAD=
COMUNA LOCAL=
REGION=REGIÓN METROPOLITANA DE SANTIAGO
QUIEN REPORTA=Ticket automático
CONTACTO EN TERRENO=
PROBLEMA=Node EMNACE01 - SRV_FES _VM is Down
REQUERIMIENTO=
EQUIPOS ENERGIZADO O RE</t>
  </si>
  <si>
    <t>Alerta corresponden a trabajos programados por parte de cliente. Migracion de servidores.</t>
  </si>
  <si>
    <t>INC000002499318</t>
  </si>
  <si>
    <t>tctcsp01 - soc-splunk-i-03 TICKET AUTOMATICO</t>
  </si>
  <si>
    <t>14/12/2023 20:51:34</t>
  </si>
  <si>
    <t>14/12/2023 21:59:23</t>
  </si>
  <si>
    <t>PREVENTIVO=SI
CODIGO DE SERVICIO=soc-splunk-i-03
DIRECCION=
CIUDAD=
COMUNA LOCAL=
REGION=
QUIEN REPORTA=Ticket automático
CONTACTO EN TERRENO=
PROBLEMA=Node TCTCSP01 - soc-splunk-i-03 CPU Load at 100 % Exceeds Threshold
REQUERIMIENTO=
EQUIPOS ENERGIZADO</t>
  </si>
  <si>
    <t>Aarma se debio al problema de comunicacion establecido en el folio INC000002498727</t>
  </si>
  <si>
    <t>INC000002499320</t>
  </si>
  <si>
    <t>14/12/2023 20:56:35</t>
  </si>
  <si>
    <t>14/12/2023 21:59:44</t>
  </si>
  <si>
    <t>INC000002499328</t>
  </si>
  <si>
    <t>emnace01 - ecert_fe01_vm TICKET AUTOMATICO</t>
  </si>
  <si>
    <t>14/12/2023 21:09:56</t>
  </si>
  <si>
    <t>15/12/2023 0:56:40</t>
  </si>
  <si>
    <t>PREVENTIVO=SI
CODIGO DE SERVICIO=ecert_fe01_VM
DIRECCION=
CIUDAD=
COMUNA LOCAL=
REGION=REGIÓN METROPOLITANA DE SANTIAGO
QUIEN REPORTA=Ticket automático
CONTACTO EN TERRENO=
PROBLEMA=Node EMNACE01 - ecert_fe01_VM is Down
REQUERIMIENTO=
EQUIPOS ENERGIZADO</t>
  </si>
  <si>
    <t>Se gestio na en INC000002499316</t>
  </si>
  <si>
    <t>INC000002499337</t>
  </si>
  <si>
    <t>14/12/2023 21:24:13</t>
  </si>
  <si>
    <t>14/12/2023 22:00:11</t>
  </si>
  <si>
    <t>INC000002499339</t>
  </si>
  <si>
    <t>tctcsp01 - soc-splunk-i-02 TICKET AUTOMATICO</t>
  </si>
  <si>
    <t>14/12/2023 21:27:41</t>
  </si>
  <si>
    <t>14/12/2023 22:00:36</t>
  </si>
  <si>
    <t>PREVENTIVO=SI
CODIGO DE SERVICIO=soc-splunk-i-02
DIRECCION=
CIUDAD=
COMUNA LOCAL=
REGION=
QUIEN REPORTA=Ticket automático
CONTACTO EN TERRENO=
PROBLEMA=Node TCTCSP01 - soc-splunk-i-02 CPU Load at 100 % Exceeds Threshold
REQUERIMIENTO=
EQUIPOS ENERGIZADO</t>
  </si>
  <si>
    <t>INC000002499347</t>
  </si>
  <si>
    <t>emnace01 - ecert_web01 TICKET AUTOMATICO</t>
  </si>
  <si>
    <t>14/12/2023 21:41:59</t>
  </si>
  <si>
    <t>15/12/2023 0:57:19</t>
  </si>
  <si>
    <t>PREVENTIVO=SI
CODIGO DE SERVICIO=ecert_web01
DIRECCION=
CIUDAD=
COMUNA LOCAL=
REGION=REGIÓN METROPOLITANA DE SANTIAGO
QUIEN REPORTA=Ticket automático
CONTACTO EN TERRENO=
PROBLEMA=Node EMNACE01 - ecert_web01 is Down
REQUERIMIENTO=
EQUIPOS ENERGIZADO O RE</t>
  </si>
  <si>
    <t>Se gestiona en INC000002499316</t>
  </si>
  <si>
    <t>INC000002499380</t>
  </si>
  <si>
    <t>14/12/2023 22:59:53</t>
  </si>
  <si>
    <t>15/12/2023 1:19:30</t>
  </si>
  <si>
    <t>PREVENTIVO=SI
CODIGO DE SERVICIO=soc-splunk-i-02
DIRECCION=
CIUDAD=
COMUNA LOCAL=
REGION=
QUIEN REPORTA=Ticket automático
CONTACTO EN TERRENO=
PROBLEMA=Node TCTCSP01 - soc-splunk-i-02 CPU Load at 98 % Exceeds Threshold
REQUERIMIENTO=
EQUIPOS ENERGIZADO O</t>
  </si>
  <si>
    <t>INC000002499385</t>
  </si>
  <si>
    <t>14/12/2023 23:07:30</t>
  </si>
  <si>
    <t>15/12/2023 10:30:57</t>
  </si>
  <si>
    <t>INC000002499390</t>
  </si>
  <si>
    <t>14/12/2023 23:40:30</t>
  </si>
  <si>
    <t>15/12/2023 1:19:54</t>
  </si>
  <si>
    <t>PREVENTIVO=SI
CODIGO DE SERVICIO=soc-splunk-i-03
DIRECCION=
CIUDAD=
COMUNA LOCAL=
REGION=
QUIEN REPORTA=Ticket automático
CONTACTO EN TERRENO=
PROBLEMA=High RAM Usage Alert for Node TCTCSP01 - soc-splunk-i-03
REQUERIMIENTO=
EQUIPOS ENERGIZADO O REINICIAD</t>
  </si>
  <si>
    <t>INC000002499449</t>
  </si>
  <si>
    <t>ciausp01 - svr_dc TICKET AUTOMATICO</t>
  </si>
  <si>
    <t>15/12/2023 1:19:04</t>
  </si>
  <si>
    <t>15/12/2023 10:42:02</t>
  </si>
  <si>
    <t>PREVENTIVO=SI
CODIGO DE SERVICIO=SVR_DC
DIRECCION=
CIUDAD=
COMUNA LOCAL=
REGION=REGIÓN METROPOLITANA DE SANTIAGO
QUIEN REPORTA=Ticket automático
CONTACTO EN TERRENO=
PROBLEMA=High RAM Usage Alert for Node CIAUSP01 - SVR_DC
REQUERIMIENTO=
EQUIPOS ENERGIZA</t>
  </si>
  <si>
    <t>INC000002499542</t>
  </si>
  <si>
    <t>15/12/2023 6:12:40</t>
  </si>
  <si>
    <t>15/12/2023 6:13:47</t>
  </si>
  <si>
    <t>15/12/2023 6:17:20</t>
  </si>
  <si>
    <t>INC000002499545</t>
  </si>
  <si>
    <t>15/12/2023 6:14:41</t>
  </si>
  <si>
    <t>15/12/2023 6:15:39</t>
  </si>
  <si>
    <t>15/12/2023 6:18:02</t>
  </si>
  <si>
    <t>INC000002499549</t>
  </si>
  <si>
    <t>SUPERVISION Apagado, borrado seguro, desrackeo de equipo / DXC</t>
  </si>
  <si>
    <t>15/12/2023 6:20:13</t>
  </si>
  <si>
    <t>15/12/2023 6:21:28</t>
  </si>
  <si>
    <t>15/12/2023 6:25:11</t>
  </si>
  <si>
    <t>INC000002499556</t>
  </si>
  <si>
    <t>SUPERVISION Se requiere acceder a los rack DB31,DB32,DB33,DB34 y CA34</t>
  </si>
  <si>
    <t>15/12/2023 6:44:31</t>
  </si>
  <si>
    <t>15/12/2023 6:45:47</t>
  </si>
  <si>
    <t>15/12/2023 6:47:49</t>
  </si>
  <si>
    <t>SUPERVISION Se requiere acceder a los rack DB31,DB32,DB33,DB34 y CA34 , para poder migrar conexiones utp y FO ( existente en los racks) desde switch cisco a aristas, a su vez se insertaran modulos sfp a los equipos de red.</t>
  </si>
  <si>
    <t>INC000002499925</t>
  </si>
  <si>
    <t>15/12/2023 11:24:49</t>
  </si>
  <si>
    <t>15/12/2023 11:24:54</t>
  </si>
  <si>
    <t>15/12/2023 11:49:53</t>
  </si>
  <si>
    <t>EMPRESA: BANCO SANTANDER CHILE
CÓDIGO DE SERVICIO: 
DIRECCIÓN: Av. Apoquindo #7071, Las Condes, Santiago
NOMBRE DE QUIEN REPORTA: Christian Tapia
TELÉFONO DE QUIEN REPORTA:  56981568202
NOMBRE DE CONTACTO EN TERRENO: 
PROBLEMA: Reemplazo de HDD en storag</t>
  </si>
  <si>
    <t>INC000002499944</t>
  </si>
  <si>
    <t>REQ / SOC / Ampliar espacio Casilla: informes@soc-chile.telefonica.com</t>
  </si>
  <si>
    <t>15/12/2023 11:45:15</t>
  </si>
  <si>
    <t>15/12/2023 11:46:27</t>
  </si>
  <si>
    <t>15/12/2023 12:10:13</t>
  </si>
  <si>
    <t>PREVENTIVO: NO
CODIGO DE SERVICIO
DIRECCION:
COMUNA:
NOMBRE QUIEN REPORTA: Samantha Martinez Nuñez
TELEFONO QUIEN REPORTA: 56 9 7242 3694
NOMBRE CONTACTO EN TERRENO:
TEFEFONO 1 CONTACTO EN TERRENO:
TELEFONO 2 CONTACTO EN TERRENO:
REQUERIMIENTO:
Buen día,</t>
  </si>
  <si>
    <t>INC000002499954</t>
  </si>
  <si>
    <t>FACTIBILIDAD ESVAL/CRQ 80025</t>
  </si>
  <si>
    <t>15/12/2023 11:48:41</t>
  </si>
  <si>
    <t>15/12/2023 11:50:19</t>
  </si>
  <si>
    <t>15/12/2023 12:20:37</t>
  </si>
  <si>
    <t>FACTIBILIDAD ESVAL INGRESO EQUIPOS</t>
  </si>
  <si>
    <t>INC000002499957</t>
  </si>
  <si>
    <t>FACTIBILIDAD INDRA/CRQ 79458</t>
  </si>
  <si>
    <t>15/12/2023 11:51:31</t>
  </si>
  <si>
    <t>15/12/2023 11:53:41</t>
  </si>
  <si>
    <t>15/12/2023 12:21:41</t>
  </si>
  <si>
    <t>FACTIBILIDAD PARA INDRA RETIRO DE EQUIPOS</t>
  </si>
  <si>
    <t>INC000002500005</t>
  </si>
  <si>
    <t>15/12/2023 11:13:47</t>
  </si>
  <si>
    <t>15/12/2023 11:29:19</t>
  </si>
  <si>
    <t>15/12/2023 14:40:29</t>
  </si>
  <si>
    <t>INC000002500007</t>
  </si>
  <si>
    <t>15/12/2023 11:15:31</t>
  </si>
  <si>
    <t>15/12/2023 11:30:09</t>
  </si>
  <si>
    <t>15/12/2023 14:40:55</t>
  </si>
  <si>
    <t>INC000002500008</t>
  </si>
  <si>
    <t>15/12/2023 11:17:43</t>
  </si>
  <si>
    <t>15/12/2023 11:30:38</t>
  </si>
  <si>
    <t>15/12/2023 14:41:16</t>
  </si>
  <si>
    <t>INC000002500043</t>
  </si>
  <si>
    <t>GESTION DATACENTER/ ACCESOS / TELXIUS - IG NETWORKS</t>
  </si>
  <si>
    <t>15/12/2023 12:16:50</t>
  </si>
  <si>
    <t>15/12/2023 12:17:26</t>
  </si>
  <si>
    <t>15/12/2023 12:30:58</t>
  </si>
  <si>
    <t>EMPRESA: TELXIUS - IG NETWORKS
CÓDIGO DE SERVICIO: 
DIRECCIÓN:Av. Apoquindo #7071, Las Condes, Santiago
NOMBRE DE QUIEN REPORTA: Javier Romero
TELÉFONO DE QUIEN REPORTA:  995290524
NOMBRE DE CONTACTO EN TERRENO: 
PROBLEMA: Se requiere accesos en DC Apoqu</t>
  </si>
  <si>
    <t>INC000002500050</t>
  </si>
  <si>
    <t>REQ / CHER - Alarma disco F</t>
  </si>
  <si>
    <t>15/12/2023 12:33:56</t>
  </si>
  <si>
    <t>15/12/2023 12:37:01</t>
  </si>
  <si>
    <t>15/12/2023 16:41:08</t>
  </si>
  <si>
    <t>PREVENTIVO: NO
CODIGO DE SERVICIO: NN.
DIRECCION:      
CIUDAD:             
COMUNA:
NOMBRE QUIEN REPORTA:Cristobal Reyes Delgado
TELEFONO QUIEN REPORTA:
NOMBRE CONTACTO EN TERRENO:        
TELEFONO 1 CONTACTO EN TERRENO:
TELEFONO 2 CONTACTO E</t>
  </si>
  <si>
    <t>Se libera alarma de disco. 53GB Disponibles.</t>
  </si>
  <si>
    <t>INC000002500064</t>
  </si>
  <si>
    <t>REQ / 19872300306 // CLOUD // CC-CHI-0000130829 // EMPRESA NACIONAL DE CERTIFICACION ELECTRONICA</t>
  </si>
  <si>
    <t>15/12/2023 13:01:26</t>
  </si>
  <si>
    <t>15/12/2023 13:04:49</t>
  </si>
  <si>
    <t>19/12/2023 20:31:55</t>
  </si>
  <si>
    <t>PREVENTIVO: NO
CODIGO DE SERVICIO: NN....
DIRECCION:      
CIUDAD:             
COMUNA:
NOMBRE QUIEN REPORTA:Rodrigo Quiroz Silva
TELEFONO QUIEN REPORTA:+56 9 4110 7479 |   
NOMBRE CONTACTO EN TERRENO:        
TELEFONO 1 CONTACTO EN TERRENO:</t>
  </si>
  <si>
    <t>Se efectúa contacto con cliente: N/A
Teléfono de contacto: N/A
Acciones realizadas: Se entrega la informacion solicitada
Solución paliativa o definitiva: Se entrega la informacion solicitada
Acciones de Mejora, Recomendaciones: N/A
Causa Raíz: si aplica</t>
  </si>
  <si>
    <t>INC000002500076</t>
  </si>
  <si>
    <t>15/12/2023 12:50:21</t>
  </si>
  <si>
    <t>15/12/2023 12:51:07</t>
  </si>
  <si>
    <t>15/12/2023 12:59:26</t>
  </si>
  <si>
    <t>INC000002500096</t>
  </si>
  <si>
    <t>REQ / Ingreso Server a respaldo</t>
  </si>
  <si>
    <t>15/12/2023 13:26:50</t>
  </si>
  <si>
    <t>15/12/2023 13:30:30</t>
  </si>
  <si>
    <t>15/12/2023 17:07:39</t>
  </si>
  <si>
    <t>PREVENTIVO: NO
CODIGO DE SERVICIO:PUNTADELCOBRE_PF_APQ_01
DIRECCION:      
CIUDAD:             
COMUNA:
NOMBRE QUIEN REPORTA:Erick Velasquez Barahona
TELEFONO QUIEN REPORTA:56522209598 / +56944582423
NOMBRE CONTACTO EN TERRENO:        
TELEFONO</t>
  </si>
  <si>
    <t>Se efectúa contacto con cliente: N/A
Teléfono de contacto: N/A
Acciones realizadas: alta de respaldo realizada
Solución paliativa o definitiva: alta de respaldo realizada
Causa Raíz:  se solicita dar de alta snapshot servidor microsismico</t>
  </si>
  <si>
    <t>INC000002500147</t>
  </si>
  <si>
    <t>15/12/2023 13:26:41</t>
  </si>
  <si>
    <t>15/12/2023 13:30:59</t>
  </si>
  <si>
    <t>15/12/2023 14:41:47</t>
  </si>
  <si>
    <t>EMPRESA: TELEFONICA EMPRESAS DE CHILE SA
CÓDIGO DE SERVICIO: 
DIRECCIÓN: AV. Presidente Prieto #226, Paine, Santiago
NOMBRE DE QUIEN REPORTA: Jorge Pozo P.
TELÉFONO DE QUIEN REPORTA:  +56991951090
NOMBRE DE CONTACTO EN TERRENO: 
PROBLEMA:  Cableado LAN p</t>
  </si>
  <si>
    <t>INC000002500172</t>
  </si>
  <si>
    <t>15/12/2023 14:14:51</t>
  </si>
  <si>
    <t>15/12/2023 14:20:15</t>
  </si>
  <si>
    <t>15/12/2023 17:45:45</t>
  </si>
  <si>
    <t>EMPRESA: TELEFONICA EMPRESAS DE CHILE SA
CÓDIGO DE SERVICIO: 
DIRECCIÓN: AV. Presidente Prieto #226, Paine, Santiago 
NOMBRE DE QUIEN REPORTA: Jorge Pozo P.
TELÉFONO DE QUIEN REPORTA:  
NOMBRE DE CONTACTO EN TERRENO: 
PROBLEMA: Conexión de cableado exist</t>
  </si>
  <si>
    <t>INC000002500219</t>
  </si>
  <si>
    <t>RQ / DUOC / Creacion de Usuario de Servicio Server Linux</t>
  </si>
  <si>
    <t>15/12/2023 13:56:03</t>
  </si>
  <si>
    <t>15/12/2023 13:58:21</t>
  </si>
  <si>
    <t>18/12/2023 9:17:04</t>
  </si>
  <si>
    <t>PREVENTIVO: NO
CODIGO DE SERVICIO:
DIRECCION:
QUIEN REPORTA:
CONTACTO EN TERRENO:
PROBLEMA:
REQUERIMIENTO:
EQUIPOS ENERGIZADO/REINICIADO:
HORARIO DE ATENCION:
OBSERVACION:
ANI:
MARCA CENTRAL TELEFONICA: 
EMPRESA:
RUT:
CORREO: 
COORDENADAS:
------
De:</t>
  </si>
  <si>
    <t>Finalizado viernes ok. pendiente a validación ok</t>
  </si>
  <si>
    <t>INC000002500275</t>
  </si>
  <si>
    <t>15/12/2023 18:49:39</t>
  </si>
  <si>
    <t>15/12/2023 18:51:28</t>
  </si>
  <si>
    <t>15/12/2023 21:17:24</t>
  </si>
  <si>
    <t>EMPRESA: TELEFONICA EMPRESAS DE CHILE SA
CÓDIGO DE SERVICIO: 
DIRECCIÓN: AV. Presidente Prieto #226, Paine, Santiago
NOMBRE DE QUIEN REPORTA: Pablo Antonio Maldonado Flores
TELÉFONO DE QUIEN REPORTA: +56 9 96491740
NOMBRE DE CONTACTO EN TERRENO: 
REQUERI</t>
  </si>
  <si>
    <t>INC000002500277</t>
  </si>
  <si>
    <t>15/12/2023 19:05:00</t>
  </si>
  <si>
    <t>15/12/2023 19:07:04</t>
  </si>
  <si>
    <t>15/12/2023 21:24:19</t>
  </si>
  <si>
    <t>INC000002500300</t>
  </si>
  <si>
    <t>15/12/2023 21:08:41</t>
  </si>
  <si>
    <t>15/12/2023 21:09:07</t>
  </si>
  <si>
    <t>15/12/2023 22:51:49</t>
  </si>
  <si>
    <t>INC000002500302</t>
  </si>
  <si>
    <t>15/12/2023 21:09:40</t>
  </si>
  <si>
    <t>15/12/2023 21:10:07</t>
  </si>
  <si>
    <t>15/12/2023 22:52:06</t>
  </si>
  <si>
    <t>INC000002500304</t>
  </si>
  <si>
    <t>15/12/2023 21:10:24</t>
  </si>
  <si>
    <t>15/12/2023 21:10:53</t>
  </si>
  <si>
    <t>15/12/2023 22:52:22</t>
  </si>
  <si>
    <t>INC000002500305</t>
  </si>
  <si>
    <t>HD/Requerimiento Artikos Chile S.A. / Restaurar bases de datos IntegracionB2B</t>
  </si>
  <si>
    <t>15/12/2023 13:07:35</t>
  </si>
  <si>
    <t>15/12/2023 13:10:17</t>
  </si>
  <si>
    <t>15/12/2023 15:44:49</t>
  </si>
  <si>
    <t>PREVENTIVO: NO
CODIGO DE SERVICIO: NN
DIRECCION:
QUIEN REPORTA: Raúl Ahumada Z. Directo: +56223955448
CONTACTO EN TERRENO: 
PROBLEMA:
REQUERIMIENTO: 
Mediante la presente solicito a ustedes generar ticket para realizar la restauración con fecha (01/sep/</t>
  </si>
  <si>
    <t>Se efectúa contacto con cliente:  N/A
Teléfono de contacto:  N/A
Acciones realizadas: se realiza restauracion de bd solicitada, se envia correo con evidencia.
Solución paliativa o definitiva: definitiva
Acciones de Mejora, Recomendaciones:  N/A
Causa Raí</t>
  </si>
  <si>
    <t>INC000002500307</t>
  </si>
  <si>
    <t>frp_rberna</t>
  </si>
  <si>
    <t>EVERGREEN SHIPPING AGENCY (CHILE) SPA</t>
  </si>
  <si>
    <t>REQUERIMIENTO:DESEA RETIRAR IP DE LISTA NEGRA</t>
  </si>
  <si>
    <t>15/12/2023 13:06:20</t>
  </si>
  <si>
    <t>15/12/2023 13:33:43</t>
  </si>
  <si>
    <t>18/12/2023 16:07:35</t>
  </si>
  <si>
    <t>PREVENTIVO: NO
CODIGO DE SERVICIO:VPF2087526
DIRECCION: Avenida Américo Vespucio Sur 100,Las Condes,Santiago
QUIEN REPORTA:SEBASTIAN FUENTE ALBA -974640344
CONTACTO EN TERRENO:SEBASTIAN FUENTE ALBA  
PROBLEMA:
REQUERIMIENTO:DESEA RETIRAR IP DE LISTA NEGR</t>
  </si>
  <si>
    <t>Se configuran los reversos solicitados</t>
  </si>
  <si>
    <t>INC000002500426</t>
  </si>
  <si>
    <t>15/12/2023 14:20:31</t>
  </si>
  <si>
    <t>15/12/2023 14:20:38</t>
  </si>
  <si>
    <t>15/12/2023 16:56:07</t>
  </si>
  <si>
    <t>EMPRESA: HDI SEGUROS S.A.
CÓDIGO DE SERVICIO: 
DIRECCIÓN:Av. Apoquindo #7071, Las Condes, Santiago
NOMBRE DE QUIEN REPORTA: Álvaro Ulloa Figueroa
TELÉFONO DE QUIEN REPORTA:  962464224
NOMBRE DE CONTACTO EN TERRENO: 
PROBLEMA: Trabajos en equipos de comun</t>
  </si>
  <si>
    <t>INC000002500433</t>
  </si>
  <si>
    <t>REQ / Blumar//renovacion suscripciones Suse</t>
  </si>
  <si>
    <t>15/12/2023 14:49:32</t>
  </si>
  <si>
    <t>15/12/2023 14:57:09</t>
  </si>
  <si>
    <t>18/12/2023 9:15:05</t>
  </si>
  <si>
    <t>PREVENTIVO: NO
CODIGO DE SERVICIO:
DIRECCION:      
CIUDAD:             
COMUNA:
NOMBRE QUIEN REPORTA:ONIAS DEL CARMEN HERRERA AYALA
TELEFONO QUIEN REPORTA:+4826917166
NOMBRE CONTACTO EN TERRENO:        
TELEFONO 1 CONTACTO EN TERRENO:
TELEFONO</t>
  </si>
  <si>
    <t>Se cargan las licencias</t>
  </si>
  <si>
    <t>INC000002500445</t>
  </si>
  <si>
    <t>GESTION DATACENTER/ ACCESOS / GTD - SONDA</t>
  </si>
  <si>
    <t>15/12/2023 15:12:06</t>
  </si>
  <si>
    <t>15/12/2023 15:12:16</t>
  </si>
  <si>
    <t>15/12/2023 17:00:26</t>
  </si>
  <si>
    <t>EMPRESA: GTD - SONDA
CÓDIGO DE SERVICIO: 
DIRECCIÓN:AV. Presidente Prieto #226, Paine, Santiago
NOMBRE DE QUIEN REPORTA: Javier Romero
TELÉFONO DE QUIEN REPORTA:  995290524
NOMBRE DE CONTACTO EN TERRENO: 
PROBLEMA: Se requiere accesos en DC Paine para in</t>
  </si>
  <si>
    <t>INC000002500447</t>
  </si>
  <si>
    <t>15/12/2023 15:20:47</t>
  </si>
  <si>
    <t>15/12/2023 15:21:01</t>
  </si>
  <si>
    <t>15/12/2023 16:16:59</t>
  </si>
  <si>
    <t>INC000002500515</t>
  </si>
  <si>
    <t>REQ / Req Carga masiva de puestos de trabajos</t>
  </si>
  <si>
    <t>15/12/2023 16:16:13</t>
  </si>
  <si>
    <t>15/12/2023 16:18:50</t>
  </si>
  <si>
    <t>15/12/2023 17:02:19</t>
  </si>
  <si>
    <t>PREVENTIVO: NO
CODIGO DE SERVICIO: NN....
DIRECCION:      
CIUDAD:             
COMUNA:
NOMBRE QUIEN REPORTA:Nicolás Saavedra Eguiluz
TELEFONO QUIEN REPORTA:+56 9 6187 5469 | 
NOMBRE CONTACTO EN TERRENO:        
TELEFONO 1 CONTACTO EN TERRENO</t>
  </si>
  <si>
    <t>He transportado la orden DEVK945730 en PRD según lo indicado.</t>
  </si>
  <si>
    <t>INC000002500521</t>
  </si>
  <si>
    <t>REQ / FRUSAN: Error al actualizar librería linux usando zypper</t>
  </si>
  <si>
    <t>15/12/2023 16:38:32</t>
  </si>
  <si>
    <t>15/12/2023 16:41:38</t>
  </si>
  <si>
    <t>21/12/2023 13:11:27</t>
  </si>
  <si>
    <t>PREVENTIVO:
CODIGO DE SERVICIO:
DIRECCION:      
CIUDAD:             
COMUNA:
NOMBRE QUIEN REPORTA:OSCAR ALBERTO GUZMAN MEDIC
TELEFONO QUIEN REPORTA:
NOMBRE CONTACTO EN TERRENO:        
TELEFONO 1 CONTACTO EN TERRENO:
TELEFONO 2 CONTACTO EN TERR</t>
  </si>
  <si>
    <t>INC000002500523</t>
  </si>
  <si>
    <t>GAMA / reinicio servidor wazuhindex</t>
  </si>
  <si>
    <t>15/12/2023 16:26:10</t>
  </si>
  <si>
    <t>15/12/2023 16:28:45</t>
  </si>
  <si>
    <t>15/12/2023 17:50:54</t>
  </si>
  <si>
    <t>PREVENTIVO: NO
CODIGO DE SERVICIO: 150.10.240.15
DIRECCION:
QUIEN REPORTA:  Patricio Morales
CONTACTO EN TERRENO:
PROBLEMA:
REQUERIMIENTO:
Necesitamos apoyo para reiniciar el servidor wazuindex02, el cual se quedó pegado en el proceso de apagado. La ta</t>
  </si>
  <si>
    <t>Se efectúa contacto con cliente: José Heiva
Teléfono de contacto: Via correo
Acciones realizadas: Se cancela tarea relacionada a servidor WazuhIndex02. Luego se observa que máquina WazuhIndex02 fue eliminada por José Hevia.
Acciones de Mejora, Recomendac</t>
  </si>
  <si>
    <t>INC000002500543</t>
  </si>
  <si>
    <t>REQ / Paso a productivo DEEK952568</t>
  </si>
  <si>
    <t>15/12/2023 17:16:19</t>
  </si>
  <si>
    <t>15/12/2023 17:19:25</t>
  </si>
  <si>
    <t>15/12/2023 22:04:42</t>
  </si>
  <si>
    <t>La orden DEEK952568 fue importada correctamente en PRD</t>
  </si>
  <si>
    <t>INC000002500618</t>
  </si>
  <si>
    <t>15/12/2023 16:48:02</t>
  </si>
  <si>
    <t>15/12/2023 16:48:48</t>
  </si>
  <si>
    <t>15/12/2023 17:01:12</t>
  </si>
  <si>
    <t>INC000002500657</t>
  </si>
  <si>
    <t>GESTION DATACENTER/ ACCESOS / Indra Sistemas Chile</t>
  </si>
  <si>
    <t>15/12/2023 18:11:44</t>
  </si>
  <si>
    <t>15/12/2023 18:12:28</t>
  </si>
  <si>
    <t>15/12/2023 18:18:03</t>
  </si>
  <si>
    <t>EMPRESA: Indra Sistemas Chile
CÓDIGO DE SERVICIO: 
DIRECCIÓN:Calle San Martin #50, Santiago Centro, Santiago
NOMBRE DE QUIEN REPORTA: Ronny Villagra Pizarro
TELÉFONO DE QUIEN REPORTA:  984190025
NOMBRE DE CONTACTO EN TERRENO: 
PROBLEMA: Retiro de equipos</t>
  </si>
  <si>
    <t>INC000002500669</t>
  </si>
  <si>
    <t>15/12/2023 18:38:30</t>
  </si>
  <si>
    <t>15/12/2023 18:39:16</t>
  </si>
  <si>
    <t>15/12/2023 19:32:05</t>
  </si>
  <si>
    <t>INC000002500689</t>
  </si>
  <si>
    <t>15/12/2023 19:30:13</t>
  </si>
  <si>
    <t>15/12/2023 19:31:47</t>
  </si>
  <si>
    <t>INC000002500691</t>
  </si>
  <si>
    <t>ingreso de equipos, energizado, pruebas electricas y conexión.</t>
  </si>
  <si>
    <t>15/12/2023 19:31:57</t>
  </si>
  <si>
    <t>15/12/2023 19:33:11</t>
  </si>
  <si>
    <t>INC000002500700</t>
  </si>
  <si>
    <t>15/12/2023 19:59:36</t>
  </si>
  <si>
    <t>15/12/2023 20:00:46</t>
  </si>
  <si>
    <t>15/12/2023 20:18:26</t>
  </si>
  <si>
    <t>INC000002500702</t>
  </si>
  <si>
    <t>15/12/2023 20:01:04</t>
  </si>
  <si>
    <t>15/12/2023 20:02:18</t>
  </si>
  <si>
    <t>15/12/2023 20:19:07</t>
  </si>
  <si>
    <t>INC000002500704</t>
  </si>
  <si>
    <t>15/12/2023 20:02:40</t>
  </si>
  <si>
    <t>15/12/2023 20:03:46</t>
  </si>
  <si>
    <t>15/12/2023 20:19:51</t>
  </si>
  <si>
    <t>INC000002500848</t>
  </si>
  <si>
    <t>16/12/2023 7:22:15</t>
  </si>
  <si>
    <t>16/12/2023 7:23:09</t>
  </si>
  <si>
    <t>16/12/2023 7:34:31</t>
  </si>
  <si>
    <t>16/12/2023 23:50:00</t>
  </si>
  <si>
    <t>INC000002500850</t>
  </si>
  <si>
    <t>Checklist Diario Clientes 16.12.23</t>
  </si>
  <si>
    <t>16/12/2023 7:56:58</t>
  </si>
  <si>
    <t>16/12/2023 7:58:43</t>
  </si>
  <si>
    <t>16/12/2023 7:59:06</t>
  </si>
  <si>
    <t>INC000002500858</t>
  </si>
  <si>
    <t>Investigación:Solicitud de cambio de contraseña en la AD</t>
  </si>
  <si>
    <t>16/12/2023 11:44:11</t>
  </si>
  <si>
    <t>16/12/2023 11:47:45</t>
  </si>
  <si>
    <t>17/12/2023 13:13:17</t>
  </si>
  <si>
    <t>17/12/2023 23:50:00</t>
  </si>
  <si>
    <t>Solicitud de cambio de contraseña en la AD</t>
  </si>
  <si>
    <t>Se realiza cambio de acuerdo a lo solicitado y se valida con usuario final, Francisco.... Se valida acceso correctamente</t>
  </si>
  <si>
    <t>INC000002500874</t>
  </si>
  <si>
    <t>16/12/2023 14:55:30</t>
  </si>
  <si>
    <t>16/12/2023 14:56:31</t>
  </si>
  <si>
    <t>16/12/2023 15:30:42</t>
  </si>
  <si>
    <t>INC000002500886</t>
  </si>
  <si>
    <t>TICKET SUPERVISION INC000002501078 CLIENTE SERVIEX</t>
  </si>
  <si>
    <t>16/12/2023 15:30:57</t>
  </si>
  <si>
    <t>16/12/2023 15:32:05</t>
  </si>
  <si>
    <t>16/12/2023 17:22:46</t>
  </si>
  <si>
    <t>INC000002500907</t>
  </si>
  <si>
    <t>15/12/2023 20:04:03</t>
  </si>
  <si>
    <t>15/12/2023 20:05:07</t>
  </si>
  <si>
    <t>15/12/2023 20:20:44</t>
  </si>
  <si>
    <t>INC000002500915</t>
  </si>
  <si>
    <t>REQ / Requerimiento: Solicitud de actualización PowerCli RASes OB Chile</t>
  </si>
  <si>
    <t>15/12/2023 20:51:50</t>
  </si>
  <si>
    <t>15/12/2023 20:58:21</t>
  </si>
  <si>
    <t>19/12/2023 20:30:55</t>
  </si>
  <si>
    <t>PREVENTIVO: NO
CODIGO DE SERVICIO:
DIRECCION:      
CIUDAD:             
COMUNA:
NOMBRE QUIEN REPORTA: JESUS JOSE NELO PETAQUERO
TELEFONO QUIEN REPORTA: 56 9 9229 0203
NOMBRE CONTACTO EN TERRENO:        
TELEFONO 1 CONTACTO EN TERRENO:
TELEFONO</t>
  </si>
  <si>
    <t>Se efectúa contacto con cliente: N/A
Teléfono de contacto: N/A
Acciones realizadas: Se instala el PowerCLI con la version solicitada
Solución paliativa o definitiva: Se instala el PowerCLI con la version solicitada
Acciones de Mejora, Recomendaciones: N/</t>
  </si>
  <si>
    <t>INC000002500920</t>
  </si>
  <si>
    <t>REQ / Apertura - [TCCT-CHILE-CLOUD][AC]TCCT-CHILE-CLOUD-DS-FW-001-T1046 Escaneo local</t>
  </si>
  <si>
    <t>15/12/2023 21:05:34</t>
  </si>
  <si>
    <t>15/12/2023 21:53:19</t>
  </si>
  <si>
    <t>17/12/2023 13:10:44</t>
  </si>
  <si>
    <t>PREVENTIVO: NO
CODIGO DE SERVICIO: VPN
DIRECCION:      
CIUDAD:             
COMUNA:
NOMBRE QUIEN REPORTA: JUAN CARLOS UZCATEGUI FUGUETT
TELEFONO QUIEN REPORTA: +56 9 9742 0921 
NOMBRE CONTACTO EN TERRENO:        
TELEFONO 1 CONTACTO EN TERRENO:</t>
  </si>
  <si>
    <t>Se realiza revision y se detecta alerta correspondia a actividad legitima asociada a proveedor solarwinds. Se valida con usuario proveedor, actividad legitima.</t>
  </si>
  <si>
    <t>INC000002500931</t>
  </si>
  <si>
    <t>16/12/2023 2:30:47</t>
  </si>
  <si>
    <t>16/12/2023 2:31:42</t>
  </si>
  <si>
    <t>16/12/2023 2:42:50</t>
  </si>
  <si>
    <t>INC000002500937</t>
  </si>
  <si>
    <t>16/12/2023 4:23:28</t>
  </si>
  <si>
    <t>16/12/2023 4:24:34</t>
  </si>
  <si>
    <t>16/12/2023 4:37:12</t>
  </si>
  <si>
    <t>INC000002500947</t>
  </si>
  <si>
    <t>16/12/2023 8:36:50</t>
  </si>
  <si>
    <t>16/12/2023 8:37:39</t>
  </si>
  <si>
    <t>16/12/2023 8:57:14</t>
  </si>
  <si>
    <t>INC000002500949</t>
  </si>
  <si>
    <t>16/12/2023 9:06:12</t>
  </si>
  <si>
    <t>16/12/2023 9:07:03</t>
  </si>
  <si>
    <t>16/12/2023 9:34:58</t>
  </si>
  <si>
    <t>INC000002500960</t>
  </si>
  <si>
    <t>TICKET SUPERVISION INC000002491856 CLIENTE SERVIEX</t>
  </si>
  <si>
    <t>16/12/2023 9:42:46</t>
  </si>
  <si>
    <t>16/12/2023 9:44:16</t>
  </si>
  <si>
    <t>16/12/2023 14:54:21</t>
  </si>
  <si>
    <t>INC000002500994</t>
  </si>
  <si>
    <t>16/12/2023 20:00:15</t>
  </si>
  <si>
    <t>16/12/2023 20:00:37</t>
  </si>
  <si>
    <t>16/12/2023 20:29:59</t>
  </si>
  <si>
    <t>EMPRESA: TRANSBANK S.A.
CÓDIGO DE SERVICIO: 
DIRECCIÓN:AV. Presidente Prieto #226, Paine, Santiago
NOMBRE DE QUIEN REPORTA: Josue Salinas
TELÉFONO DE QUIEN REPORTA:  987685102
NOMBRE DE CONTACTO EN TERRENO: 
PROBLEMA: 'INCIDENTE / Reemplazo de Discos por</t>
  </si>
  <si>
    <t>INC000002501001</t>
  </si>
  <si>
    <t>GESTION DATACENTER/ ACCESOS/  DC SAN MARTIN/ INDRA SISTEMAS CHILE S A</t>
  </si>
  <si>
    <t>16/12/2023 23:15:10</t>
  </si>
  <si>
    <t>16/12/2023 23:22:01</t>
  </si>
  <si>
    <t>16/12/2023 23:28:15</t>
  </si>
  <si>
    <t>EMPRESA: INDRA SISTEMAS CHILE S A
CÓDIGO DE SERVICIO: 
DIRECCIÓN Calle San Martin #50, Santiago Centro
NOMBRE DE QUIEN REPORTA: Daniel Terzan Gómez 
TELÉFONO DE QUIEN REPORTA: +56 2 2810 3600
NOMBRE DE CONTACTO EN TERRENO:  Ronny Villagra Pizarro / 98419</t>
  </si>
  <si>
    <t>INC000002501005</t>
  </si>
  <si>
    <t>15/12/2023 21:11:23</t>
  </si>
  <si>
    <t>15/12/2023 21:11:46</t>
  </si>
  <si>
    <t>15/12/2023 22:52:41</t>
  </si>
  <si>
    <t>INC000002501006</t>
  </si>
  <si>
    <t>15/12/2023 21:11:59</t>
  </si>
  <si>
    <t>15/12/2023 21:12:28</t>
  </si>
  <si>
    <t>15/12/2023 22:52:56</t>
  </si>
  <si>
    <t>INC000002501008</t>
  </si>
  <si>
    <t>15/12/2023 21:12:45</t>
  </si>
  <si>
    <t>15/12/2023 21:13:12</t>
  </si>
  <si>
    <t>15/12/2023 22:53:14</t>
  </si>
  <si>
    <t>INC000002501010</t>
  </si>
  <si>
    <t>15/12/2023 21:14:14</t>
  </si>
  <si>
    <t>15/12/2023 21:14:43</t>
  </si>
  <si>
    <t>15/12/2023 22:53:37</t>
  </si>
  <si>
    <t>INC000002501011</t>
  </si>
  <si>
    <t>Filtración de agua sala desde el techo sala operaciones detrás de los monitores,</t>
  </si>
  <si>
    <t>15/12/2023 21:43:10</t>
  </si>
  <si>
    <t>15/12/2023 21:43:11</t>
  </si>
  <si>
    <t>16/12/2023 18:33:22</t>
  </si>
  <si>
    <t>Filtración de agua sala desde el techo sala operaciones detrás de los monitores</t>
  </si>
  <si>
    <t>INC000002501021</t>
  </si>
  <si>
    <t>SUPERVISION MEDICION DE CABLEADO Y REEMPLAZO</t>
  </si>
  <si>
    <t>15/12/2023 23:45:19</t>
  </si>
  <si>
    <t>15/12/2023 23:46:30</t>
  </si>
  <si>
    <t>15/12/2023 23:48:31</t>
  </si>
  <si>
    <t>INC000002501023</t>
  </si>
  <si>
    <t>15/12/2023 23:54:11</t>
  </si>
  <si>
    <t>15/12/2023 23:55:09</t>
  </si>
  <si>
    <t>15/12/2023 23:56:35</t>
  </si>
  <si>
    <t>INC000002501025</t>
  </si>
  <si>
    <t>15/12/2023 23:57:03</t>
  </si>
  <si>
    <t>15/12/2023 23:58:01</t>
  </si>
  <si>
    <t>15/12/2023 23:58:53</t>
  </si>
  <si>
    <t>INC000002501029</t>
  </si>
  <si>
    <t>SUPERVISION AUMENTO DE MEMORIA EN SERVIDOR</t>
  </si>
  <si>
    <t>16/12/2023 0:22:06</t>
  </si>
  <si>
    <t>16/12/2023 0:23:29</t>
  </si>
  <si>
    <t>16/12/2023 0:26:35</t>
  </si>
  <si>
    <t>INC000002501062</t>
  </si>
  <si>
    <t>16/12/2023 11:21:51</t>
  </si>
  <si>
    <t>16/12/2023 11:22:53</t>
  </si>
  <si>
    <t>16/12/2023 11:25:12</t>
  </si>
  <si>
    <t>INC000002501064</t>
  </si>
  <si>
    <t>16/12/2023 11:27:40</t>
  </si>
  <si>
    <t>16/12/2023 11:28:27</t>
  </si>
  <si>
    <t>16/12/2023 11:30:35</t>
  </si>
  <si>
    <t>INC000002501078</t>
  </si>
  <si>
    <t>16/12/2023 14:36:08</t>
  </si>
  <si>
    <t>16/12/2023 14:36:30</t>
  </si>
  <si>
    <t>16/12/2023 15:30:08</t>
  </si>
  <si>
    <t>EMPRESA: SERVIEX S A
CÓDIGO DE SERVICIO: 
DIRECCIÓN:Calle San Martin #50, Santiago Centro, Santiago
NOMBRE DE QUIEN REPORTA: INC000002501078
TELÉFONO DE QUIEN REPORTA:  968978832
NOMBRE DE CONTACTO EN TERRENO: 
PROBLEMA: Recuperacion Administracion remot</t>
  </si>
  <si>
    <t>INC000002501091</t>
  </si>
  <si>
    <t>16/12/2023 18:00:23</t>
  </si>
  <si>
    <t>16/12/2023 18:01:01</t>
  </si>
  <si>
    <t>16/12/2023 18:02:05</t>
  </si>
  <si>
    <t>INC000002501093</t>
  </si>
  <si>
    <t>16/12/2023 18:02:20</t>
  </si>
  <si>
    <t>16/12/2023 18:03:02</t>
  </si>
  <si>
    <t>16/12/2023 18:03:54</t>
  </si>
  <si>
    <t>INC000002501097</t>
  </si>
  <si>
    <t>16/12/2023 19:43:14</t>
  </si>
  <si>
    <t>16/12/2023 19:44:47</t>
  </si>
  <si>
    <t>16/12/2023 20:11:08</t>
  </si>
  <si>
    <t>INC000002501099</t>
  </si>
  <si>
    <t>16/12/2023 19:45:03</t>
  </si>
  <si>
    <t>16/12/2023 19:46:07</t>
  </si>
  <si>
    <t>16/12/2023 20:12:11</t>
  </si>
  <si>
    <t>INC000002501101</t>
  </si>
  <si>
    <t>16/12/2023 19:46:26</t>
  </si>
  <si>
    <t>16/12/2023 19:48:24</t>
  </si>
  <si>
    <t>16/12/2023 20:13:10</t>
  </si>
  <si>
    <t>INC000002501103</t>
  </si>
  <si>
    <t>16/12/2023 19:48:41</t>
  </si>
  <si>
    <t>16/12/2023 19:50:47</t>
  </si>
  <si>
    <t>16/12/2023 20:14:02</t>
  </si>
  <si>
    <t>INC000002501150</t>
  </si>
  <si>
    <t>SUPERVISION medición de cableado y reemplazo de nuevo tendido en caso de falla</t>
  </si>
  <si>
    <t>15/12/2023 22:21:04</t>
  </si>
  <si>
    <t>15/12/2023 22:22:58</t>
  </si>
  <si>
    <t>15/12/2023 23:35:41</t>
  </si>
  <si>
    <t>INC000002501196</t>
  </si>
  <si>
    <t>16/12/2023 0:23:12</t>
  </si>
  <si>
    <t>16/12/2023 0:24:11</t>
  </si>
  <si>
    <t>16/12/2023 0:49:09</t>
  </si>
  <si>
    <t>INC000002501611</t>
  </si>
  <si>
    <t>16/12/2023 17:23:22</t>
  </si>
  <si>
    <t>16/12/2023 17:24:12</t>
  </si>
  <si>
    <t>16/12/2023 17:34:03</t>
  </si>
  <si>
    <t>INC000002501617</t>
  </si>
  <si>
    <t>16/12/2023 19:03:08</t>
  </si>
  <si>
    <t>16/12/2023 19:04:06</t>
  </si>
  <si>
    <t>16/12/2023 19:17:06</t>
  </si>
  <si>
    <t>INC000002501653</t>
  </si>
  <si>
    <t>17/12/2023 10:20:21</t>
  </si>
  <si>
    <t>17/12/2023 10:21:19</t>
  </si>
  <si>
    <t>17/12/2023 10:31:15</t>
  </si>
  <si>
    <t>INC000002501668</t>
  </si>
  <si>
    <t>17/12/2023 13:11:54</t>
  </si>
  <si>
    <t>17/12/2023 13:13:44</t>
  </si>
  <si>
    <t>17/12/2023 13:17:59</t>
  </si>
  <si>
    <t>INC000002501670</t>
  </si>
  <si>
    <t>17/12/2023 13:18:20</t>
  </si>
  <si>
    <t>17/12/2023 13:18:57</t>
  </si>
  <si>
    <t>17/12/2023 13:22:24</t>
  </si>
  <si>
    <t>INC000002501672</t>
  </si>
  <si>
    <t>HD/RESETEO DE PASSWORD VPN PROVEEDOR NETSEC</t>
  </si>
  <si>
    <t>17/12/2023 13:20:07</t>
  </si>
  <si>
    <t>17/12/2023 13:22:21</t>
  </si>
  <si>
    <t>18/12/2023 9:12:27</t>
  </si>
  <si>
    <t>PREVENTIVO: NO
CODIGO DE SERVICIO:
DIRECCION:
QUIEN REPORTA:
CONTACTO EN TERRENO:
REQUERIMIENTO:
Estimados por favor su ayuda urgente para el reinicio de password del usuario p.epiraino.
Este usuario es proveedor de la empresa NETSEC y da soporte a</t>
  </si>
  <si>
    <t>Se reseta password y se valida con usuario final.</t>
  </si>
  <si>
    <t>INC000002501735</t>
  </si>
  <si>
    <t>16/12/2023 20:42:57</t>
  </si>
  <si>
    <t>16/12/2023 20:43:21</t>
  </si>
  <si>
    <t>16/12/2023 21:44:02</t>
  </si>
  <si>
    <t>INC000002501736</t>
  </si>
  <si>
    <t>16/12/2023 20:43:36</t>
  </si>
  <si>
    <t>16/12/2023 20:43:58</t>
  </si>
  <si>
    <t>16/12/2023 21:43:37</t>
  </si>
  <si>
    <t>INC000002501737</t>
  </si>
  <si>
    <t>16/12/2023 20:44:19</t>
  </si>
  <si>
    <t>16/12/2023 20:44:41</t>
  </si>
  <si>
    <t>16/12/2023 21:43:18</t>
  </si>
  <si>
    <t>INC000002501738</t>
  </si>
  <si>
    <t>16/12/2023 20:44:55</t>
  </si>
  <si>
    <t>16/12/2023 20:45:20</t>
  </si>
  <si>
    <t>16/12/2023 21:43:01</t>
  </si>
  <si>
    <t>INC000002501739</t>
  </si>
  <si>
    <t>16/12/2023 20:45:32</t>
  </si>
  <si>
    <t>16/12/2023 20:46:01</t>
  </si>
  <si>
    <t>16/12/2023 21:42:45</t>
  </si>
  <si>
    <t>INC000002501740</t>
  </si>
  <si>
    <t>16/12/2023 20:46:18</t>
  </si>
  <si>
    <t>16/12/2023 20:46:43</t>
  </si>
  <si>
    <t>16/12/2023 21:42:28</t>
  </si>
  <si>
    <t>INC000002501879</t>
  </si>
  <si>
    <t>17/12/2023 18:06:56</t>
  </si>
  <si>
    <t>17/12/2023 18:08:09</t>
  </si>
  <si>
    <t>17/12/2023 19:09:59</t>
  </si>
  <si>
    <t>EMPRESA: REDBANC S A
CÓDIGO DE SERVICIO: 
DIRECCIÓN: 
NOMBRE DE QUIEN REPORTA: Leonardo Vilches
TELÉFONO DE QUIEN REPORTA: 987685102
NOMBRE DE CONTACTO EN TERRENO: 
REQUERIMIENTO:
Incidente - Reemplazo equipo y conexion
EQUIPOS ENERGIZADO/REINICIADOS:
HO</t>
  </si>
  <si>
    <t>INC000002501927</t>
  </si>
  <si>
    <t>PEND HORARIO HABIL | REQ / Requerimiento Wifi DXC Paine</t>
  </si>
  <si>
    <t>16/12/2023 23:12:46</t>
  </si>
  <si>
    <t>16/12/2023 23:16:05</t>
  </si>
  <si>
    <t>20/12/2023 10:02:38</t>
  </si>
  <si>
    <t>PREVENTIVO: NO
CODIGO DE SERVICIO:
DIRECCION:
COMUNA:
CIUDAD:
QUIEN REPORTA: Sebastian Contreras Piña +56 2 2577 4410  Office | +56 9 8768 5102  Mobile 
CONTACTO EN TERRENO:
PROBLEMA:
REQUERIMIENTO: Favor generar folio de requerimiento para disponer de i</t>
  </si>
  <si>
    <t>INC000002501984</t>
  </si>
  <si>
    <t>17/12/2023 2:48:14</t>
  </si>
  <si>
    <t>17/12/2023 2:51:05</t>
  </si>
  <si>
    <t>17/12/2023 2:52:30</t>
  </si>
  <si>
    <t>INC000002501987</t>
  </si>
  <si>
    <t>17/12/2023 2:57:29</t>
  </si>
  <si>
    <t>17/12/2023 2:58:57</t>
  </si>
  <si>
    <t>17/12/2023 3:02:35</t>
  </si>
  <si>
    <t>*Estimados:*		Actividad realizada
*Cliente:*		DXC
*Proveedor:*		UNISYS
*Tipo Requerimiento:*	INCIDENCIA
*N° Ticket Acceso:*	2500994
*N° CRQ:*		79937
*Estado CRQ:*		APROBADO
*TKT:*			TKT-005794
*Actividad a realizar:*	Incidencia cambio de dicos.</t>
  </si>
  <si>
    <t>INC000002501990</t>
  </si>
  <si>
    <t>17/12/2023 3:04:26</t>
  </si>
  <si>
    <t>17/12/2023 3:06:16</t>
  </si>
  <si>
    <t>17/12/2023 3:06:50</t>
  </si>
  <si>
    <t>INC000002502001</t>
  </si>
  <si>
    <t>17/12/2023 4:16:54</t>
  </si>
  <si>
    <t>17/12/2023 4:17:56</t>
  </si>
  <si>
    <t>17/12/2023 4:32:44</t>
  </si>
  <si>
    <t>INC000002502009</t>
  </si>
  <si>
    <t>17/12/2023 0:27:48</t>
  </si>
  <si>
    <t>17/12/2023 0:29:55</t>
  </si>
  <si>
    <t>17/12/2023 0:56:05</t>
  </si>
  <si>
    <t>INC000002502014</t>
  </si>
  <si>
    <t>17/12/2023 2:26:11</t>
  </si>
  <si>
    <t>17/12/2023 2:27:10</t>
  </si>
  <si>
    <t>17/12/2023 2:36:59</t>
  </si>
  <si>
    <t>INC000002502016</t>
  </si>
  <si>
    <t>17/12/2023 8:02:36</t>
  </si>
  <si>
    <t>17/12/2023 8:03:29</t>
  </si>
  <si>
    <t>17/12/2023 8:28:57</t>
  </si>
  <si>
    <t>INC000002502020</t>
  </si>
  <si>
    <t>Checklist Diario Clientes 17.12.23</t>
  </si>
  <si>
    <t>17/12/2023 8:49:19</t>
  </si>
  <si>
    <t>17/12/2023 8:50:32</t>
  </si>
  <si>
    <t>17/12/2023 8:50:54</t>
  </si>
  <si>
    <t>Se realiza Checklist Diario de los clientes; 
HDC
NUTRISCO
FRUSAN
ACMA
BLUMAR
COAGRA
FRUSAN
HCUA
HDC
INCHALAM
NUTRISCO
SUGAL</t>
  </si>
  <si>
    <t>INC000002502036</t>
  </si>
  <si>
    <t>17/12/2023 19:58:05</t>
  </si>
  <si>
    <t>17/12/2023 19:59:34</t>
  </si>
  <si>
    <t>17/12/2023 20:10:46</t>
  </si>
  <si>
    <t>INC000002502038</t>
  </si>
  <si>
    <t>17/12/2023 19:59:46</t>
  </si>
  <si>
    <t>17/12/2023 20:01:11</t>
  </si>
  <si>
    <t>17/12/2023 20:11:11</t>
  </si>
  <si>
    <t>INC000002502040</t>
  </si>
  <si>
    <t>17/12/2023 20:01:27</t>
  </si>
  <si>
    <t>17/12/2023 20:02:51</t>
  </si>
  <si>
    <t>17/12/2023 20:11:37</t>
  </si>
  <si>
    <t>INC000002502047</t>
  </si>
  <si>
    <t>PENDIENTE H. HABIL//REQ / Copia Servidores</t>
  </si>
  <si>
    <t>17/12/2023 22:41:49</t>
  </si>
  <si>
    <t>17/12/2023 22:45:28</t>
  </si>
  <si>
    <t>18/12/2023 14:46:34</t>
  </si>
  <si>
    <t>PREVENTIVO: NO
CODIGO DE SERVICIO: VDC_PUNTADELCOBRE_PF_APQ_01
DIRECCION:      
CIUDAD:             
COMUNA:
NOMBRE QUIEN REPORTA: Erick Velasquez Barahona
TELEFONO QUIEN REPORTA: 944582423
NOMBRE CONTACTO EN TERRENO: Erick Velasquez 944582423
TE</t>
  </si>
  <si>
    <t>Se efectúa contacto con cliente: Erick Velasquez
Teléfono de contacto: Vía correo
Acciones realizadas: Se importan maquinas virtuales en plataforma VDC
Acciones de Mejora, Recomendaciones: N/A
Causa Raíz: N/A</t>
  </si>
  <si>
    <t>INC000002502057</t>
  </si>
  <si>
    <t>GESTION DATACENTER/ ACCESOS  / Consejo de Defensa Del Estado</t>
  </si>
  <si>
    <t>18/12/2023 8:03:51</t>
  </si>
  <si>
    <t>18/12/2023 8:07:34</t>
  </si>
  <si>
    <t>18/12/2023 9:33:00</t>
  </si>
  <si>
    <t>EMPRESA:    	Consejo de Defensa Del Estado
CÓDIGO DE SERVICIO:
DIRECCIÓN
NOMBRE DE QUIEN REPORTA:  Juan Pablo Adaro Durán
TELÉFONO DE QUIEN REPORTA: +56 226751923
NOMBRE DE CONTACTO EN TERRENO: Juan Pablo Adaro Durán / 56994780387
REQUERIMIENTO:  
Reemp</t>
  </si>
  <si>
    <t>INC000002502062</t>
  </si>
  <si>
    <t>REQ / MODIFICAR ZONA DNS ARIZTIAATUNEGOCIO.CL</t>
  </si>
  <si>
    <t>18/12/2023 8:22:14</t>
  </si>
  <si>
    <t>18/12/2023 8:26:20</t>
  </si>
  <si>
    <t>18/12/2023 9:24:45</t>
  </si>
  <si>
    <t>PREVENTIVO: NO
CODIGO DE SERVICIO: NN.
DIRECCION:      
CIUDAD:             
COMUNA:
NOMBRE QUIEN REPORTA:Osvaldo Mardones G.
TELEFONO QUIEN REPORTA:Tel: +56 2 2637 8108
NOMBRE CONTACTO EN TERRENO:        
TELEFONO 1 CONTACTO EN TERRENO:
TELEFON</t>
  </si>
  <si>
    <t>INC000002502074</t>
  </si>
  <si>
    <t>18/12/2023 9:26:15</t>
  </si>
  <si>
    <t>18/12/2023 9:27:56</t>
  </si>
  <si>
    <t>18/12/2023 11:55:04</t>
  </si>
  <si>
    <t>EMPRESA: GTD - SONDA
CÓDIGO DE SERVICIO: 
DIRECCIÓN: 
NOMBRE DE QUIEN REPORTA: Javier Romero
TELÉFONO DE QUIEN REPORTA: 995290524
NOMBRE DE CONTACTO EN TERRENO: 
REQUERIMIENTO:
Se requiere accesos en DC Paine para conexion de cruzada optica solo en sala</t>
  </si>
  <si>
    <t>INC000002502393</t>
  </si>
  <si>
    <t>17/12/2023 15:43:49</t>
  </si>
  <si>
    <t>19/12/2023 13:01:58</t>
  </si>
  <si>
    <t>PREVENTIVO=SI
CODIGO DE SERVICIO=GPSCHI01 - WNPRAP_GPS02-Disk F
DIRECCION=${Dirección_Local}
CIUDAD=${Ciudad}
COMUNA LOCAL=
REGION=${Región}
QUIEN REPORTA=Ticket automático
CONTACTO EN TERRENO=
PROBLEMA=Critical Hard Drive Space Alert for Node GPSCHI01 -</t>
  </si>
  <si>
    <t>Se informa a cliente, sin respuesta. Se adjunta evidencia. Pablo Morandi.</t>
  </si>
  <si>
    <t>INC000002502403</t>
  </si>
  <si>
    <t>HD/Solarwind - Reinicio de S.O SW-POOL14</t>
  </si>
  <si>
    <t>17/12/2023 16:01:31</t>
  </si>
  <si>
    <t>17/12/2023 16:05:15</t>
  </si>
  <si>
    <t>17/12/2023 22:06:23</t>
  </si>
  <si>
    <t>PREVENTIVO: NO
CODIGO DE SERVICIO: 
DIRECCION:
QUIEN REPORTA:
CONTACTO EN TERRENO:
REQUERIMIENTO: 
Junto con saludar, de acuerdo a correo precedente favor crear ticket como requerimiento y en estado pendiente.,  Adjuntar correo.
TELEFONICA GLOBAL TECN</t>
  </si>
  <si>
    <t>Se realizo revision de acuerdo a lo reportado y se detecto servidor sw poll14 con las interfaces de red deshabilitadas. Se activan y se realizan pruebas , sin retomar conectividad al server....Se detecta que realizaron actividades de migracion de servido</t>
  </si>
  <si>
    <t>INC000002502470</t>
  </si>
  <si>
    <t>frsafe01 - sap_solman - vm TICKET AUTOMATICO</t>
  </si>
  <si>
    <t>17/12/2023 17:56:21</t>
  </si>
  <si>
    <t>17/12/2023 18:59:26</t>
  </si>
  <si>
    <t>PREVENTIVO=SI
CODIGO DE SERVICIO=sapsolman-/home
DIRECCION=${Dirección_Local}
CIUDAD=${Ciudad}
COMUNA LOCAL=
REGION=${Región}
QUIEN REPORTA=Ticket automático
CONTACTO EN TERRENO=
PROBLEMA=Critical Hard Drive Space Alert for Node FRSAFE01 - SAP_SOLMAN - V</t>
  </si>
  <si>
    <t>Se revisa servidor y Filesystem /home se encuentra con 2% de uso.               
sapsolman:~ # date; df -h /home/
Sun Dec 17 18:45:17 -03 2023
Filesystem               Size  Used Avail Use% Mounted on
/dev/mapper/system-home  4.0G   51M  4.0G   2% /home</t>
  </si>
  <si>
    <t>INC000002502484</t>
  </si>
  <si>
    <t>17/12/2023 18:58:22</t>
  </si>
  <si>
    <t>18/12/2023 15:09:02</t>
  </si>
  <si>
    <t>Server se mantenia en observacion, alza normalizada sin intervencion.</t>
  </si>
  <si>
    <t>INC000002502533</t>
  </si>
  <si>
    <t>18/12/2023 7:13:17</t>
  </si>
  <si>
    <t>18/12/2023 7:14:12</t>
  </si>
  <si>
    <t>18/12/2023 7:26:16</t>
  </si>
  <si>
    <t>INC000002502556</t>
  </si>
  <si>
    <t>REQ / INCHALAM - SAP NOTE</t>
  </si>
  <si>
    <t>18/12/2023 9:43:14</t>
  </si>
  <si>
    <t>18/12/2023 9:45:45</t>
  </si>
  <si>
    <t>19/12/2023 11:06:36</t>
  </si>
  <si>
    <t>PREVENTIVO: NO
CODIGO DE SERVICIO:NN...
DIRECCION:      
CIUDAD:             
COMUNA:
NOMBRE QUIEN REPORTA:Ewald Galaz Millaleo
TELEFONO QUIEN REPORTA:
NOMBRE CONTACTO EN TERRENO:        
TELEFONO 1 CONTACTO EN TERRENO:
TELEFONO 2 CONTACTO EN TE</t>
  </si>
  <si>
    <t>INC000002502726</t>
  </si>
  <si>
    <t>REQ / Solicitud respaldo diario bases de datos - IPCHILE</t>
  </si>
  <si>
    <t>18/12/2023 0:20:47</t>
  </si>
  <si>
    <t>18/12/2023 0:23:47</t>
  </si>
  <si>
    <t>19/12/2023 14:46:48</t>
  </si>
  <si>
    <t>PREVENTIVO:
CODIGO DE SERVICIO:
DIRECCION:      
CIUDAD:             
COMUNA:
NOMBRE QUIEN REPORTA: Raúl Fernández Ogalde
TELEFONO QUIEN REPORTA: +56 9 5410 9101
NOMBRE CONTACTO EN TERRENO:        
TELEFONO 1 CONTACTO EN TERRENO:
TELEFONO 2 CONT</t>
  </si>
  <si>
    <t>Se efectúa contacto con cliente:  N/A
Teléfono de contacto:  N/A
Acciones realizadas: se realiza alta de bd solicitada por cliente, se envia correo a cliente informando.
Solución paliativa o definitiva: definitiva
Acciones de Mejora, Recomendaciones:  N/</t>
  </si>
  <si>
    <t>INC000002502728</t>
  </si>
  <si>
    <t>18/12/2023 4:22:17</t>
  </si>
  <si>
    <t>18/12/2023 4:23:12</t>
  </si>
  <si>
    <t>18/12/2023 4:34:30</t>
  </si>
  <si>
    <t>INC000002502734</t>
  </si>
  <si>
    <t>18/12/2023 5:55:44</t>
  </si>
  <si>
    <t>18/12/2023 5:57:36</t>
  </si>
  <si>
    <t>18/12/2023 6:04:03</t>
  </si>
  <si>
    <t>INC000002502736</t>
  </si>
  <si>
    <t>SE GENERA TICKET POR REVISION Y TOMA DE ALARMA DE CLINTES</t>
  </si>
  <si>
    <t>18/12/2023 5:59:03</t>
  </si>
  <si>
    <t>18/12/2023 6:00:57</t>
  </si>
  <si>
    <t>18/12/2023 6:04:21</t>
  </si>
  <si>
    <t>INC000002502738</t>
  </si>
  <si>
    <t>18/12/2023 6:27:26</t>
  </si>
  <si>
    <t>18/12/2023 6:29:03</t>
  </si>
  <si>
    <t>18/12/2023 6:43:12</t>
  </si>
  <si>
    <t>*Estimados:*		Actividad realizada
*Cliente:*		DXC
*Proveedor:*		INTERSIDE
*Tipo Requerimiento:*	INCIDENCIA
*N° Ticket Acceso:*	2501879
*N° CRQ:*		79847
*Estado CRQ:*		APROBADO
*TKT:*			TKT-005795
*Actividad a realizar:*	Incidente - Reemplazo FTD Intern</t>
  </si>
  <si>
    <t>INC000002502740</t>
  </si>
  <si>
    <t>18/12/2023 7:02:27</t>
  </si>
  <si>
    <t>18/12/2023 7:03:34</t>
  </si>
  <si>
    <t>18/12/2023 7:03:50</t>
  </si>
  <si>
    <t>INC000002502742</t>
  </si>
  <si>
    <t>18/12/2023 7:04:07</t>
  </si>
  <si>
    <t>18/12/2023 7:05:05</t>
  </si>
  <si>
    <t>18/12/2023 7:05:28</t>
  </si>
  <si>
    <t>INC000002502744</t>
  </si>
  <si>
    <t>18/12/2023 7:05:51</t>
  </si>
  <si>
    <t>18/12/2023 7:06:46</t>
  </si>
  <si>
    <t>18/12/2023 7:07:06</t>
  </si>
  <si>
    <t>INC000002502746</t>
  </si>
  <si>
    <t>18/12/2023 7:07:19</t>
  </si>
  <si>
    <t>18/12/2023 7:08:20</t>
  </si>
  <si>
    <t>18/12/2023 7:08:38</t>
  </si>
  <si>
    <t>INC000002502748</t>
  </si>
  <si>
    <t>18/12/2023 7:08:53</t>
  </si>
  <si>
    <t>18/12/2023 7:10:04</t>
  </si>
  <si>
    <t>18/12/2023 7:10:24</t>
  </si>
  <si>
    <t>INC000002502750</t>
  </si>
  <si>
    <t>18/12/2023 7:10:38</t>
  </si>
  <si>
    <t>18/12/2023 7:11:35</t>
  </si>
  <si>
    <t>18/12/2023 7:11:54</t>
  </si>
  <si>
    <t>INC000002502824</t>
  </si>
  <si>
    <t>PRODINSA 1</t>
  </si>
  <si>
    <t>REQ / Prodinsa | Levantamiento de información</t>
  </si>
  <si>
    <t>17/12/2023 22:25:39</t>
  </si>
  <si>
    <t>17/12/2023 22:41:44</t>
  </si>
  <si>
    <t>21/12/2023 12:59:09</t>
  </si>
  <si>
    <t>PREVENTIVO:
CODIGO DE SERVICIO:
DIRECCION:      
CIUDAD:             
COMUNA:
NOMBRE QUIEN REPORTA: George Padilla Figuera
TELEFONO QUIEN REPORTA: +56-9-98055615
NOMBRE CONTACTO EN TERRENO:        
TELEFONO 1 CONTACTO EN TERRENO:
TELEFONO 2 CONT</t>
  </si>
  <si>
    <t>Diagnostico/Derivación: depende de la fase, si es diagnostico, o si esta derivando a otra area o Avances
1.- Se efectúa contacto con cliente: N/A
2.- Teléfono de contacto: N/A
3.- Tiempo estimado de revisión: tiempo aproximado o N/A
4.- Comentario Públic</t>
  </si>
  <si>
    <t>INC000002502825</t>
  </si>
  <si>
    <t>17/12/2023 22:26:10</t>
  </si>
  <si>
    <t>18/12/2023 15:06:20</t>
  </si>
  <si>
    <t>alza asociada a servicios productivos del servidor.</t>
  </si>
  <si>
    <t>INC000002502828</t>
  </si>
  <si>
    <t>REQ / Megasalud | Levantamiento de información</t>
  </si>
  <si>
    <t>17/12/2023 22:29:31</t>
  </si>
  <si>
    <t>17/12/2023 22:41:54</t>
  </si>
  <si>
    <t>19/12/2023 16:09:29</t>
  </si>
  <si>
    <t>INC000002502829</t>
  </si>
  <si>
    <t>INMOB PARQUES Y JARDINES SA</t>
  </si>
  <si>
    <t>REQ / Inmobiliaria Parques y Jardines | Levantamiento de información</t>
  </si>
  <si>
    <t>17/12/2023 22:31:06</t>
  </si>
  <si>
    <t>17/12/2023 22:41:57</t>
  </si>
  <si>
    <t>20/12/2023 12:02:22</t>
  </si>
  <si>
    <t>INC000002502846</t>
  </si>
  <si>
    <t>17/12/2023 23:13:49</t>
  </si>
  <si>
    <t>19/12/2023 9:32:33</t>
  </si>
  <si>
    <t>PREVENTIVO=SI
CODIGO DE SERVICIO=WNPRAP_CAP02
DIRECCION=
CIUDAD=
COMUNA LOCAL=
REGION=
QUIEN REPORTA=Ticket automático
CONTACTO EN TERRENO=
PROBLEMA=Node GPSCHI01 - WNPRAP_CAP02 CPU Load at 90 % Exceeds Threshold
REQUERIMIENTO=
EQUIPOS ENERGIZADO O REINI</t>
  </si>
  <si>
    <t>Alza asociada a servicios productivos del servidor, actualmente normalizada sin intervencion. Server se mantenia en observacion.</t>
  </si>
  <si>
    <t>INC000002502847</t>
  </si>
  <si>
    <t>17/12/2023 23:14:41</t>
  </si>
  <si>
    <t>18/12/2023 1:27:18</t>
  </si>
  <si>
    <t>Se revisa servidor y no se observan procesos con alto consumo de memoria. Servidor se encuentra operativo y no se aprecia afectación de rendimiento.</t>
  </si>
  <si>
    <t>INC000002502861</t>
  </si>
  <si>
    <t>18/12/2023 0:25:14</t>
  </si>
  <si>
    <t>18/12/2023 0:26:12</t>
  </si>
  <si>
    <t>18/12/2023 0:46:41</t>
  </si>
  <si>
    <t>INC000002502885</t>
  </si>
  <si>
    <t>18/12/2023 1:51:39</t>
  </si>
  <si>
    <t>18/12/2023 1:52:56</t>
  </si>
  <si>
    <t>18/12/2023 1:57:02</t>
  </si>
  <si>
    <t>*Estimados:*		Actividad realizada
*Cliente:*		DXC
*Proveedor:*		ROM MAYER
*Tipo Requerimiento:*	INCIDENCIA
*N° Ticket Acceso:*	2501879
*N° CRQ:*		80051
*Estado CRQ:*		GESTIONADO POR N1 Y GUARDIA TECH Y APROBADO POR GUARDIA EMPRESAS
*TKT:*			TKT-005799</t>
  </si>
  <si>
    <t>INC000002502890</t>
  </si>
  <si>
    <t>18/12/2023 2:35:28</t>
  </si>
  <si>
    <t>18/12/2023 2:36:24</t>
  </si>
  <si>
    <t>18/12/2023 2:51:06</t>
  </si>
  <si>
    <t>INC000002502985</t>
  </si>
  <si>
    <t>Checklsit Diario Clientes 181223</t>
  </si>
  <si>
    <t>18/12/2023 7:32:51</t>
  </si>
  <si>
    <t>18/12/2023 7:34:48</t>
  </si>
  <si>
    <t>18/12/2023 7:35:26</t>
  </si>
  <si>
    <t>INC000002503018</t>
  </si>
  <si>
    <t>18/12/2023 8:53:22</t>
  </si>
  <si>
    <t>18/12/2023 8:54:39</t>
  </si>
  <si>
    <t>18/12/2023 9:06:19</t>
  </si>
  <si>
    <t>INC000002503066</t>
  </si>
  <si>
    <t>18/12/2023 9:28:01</t>
  </si>
  <si>
    <t>18/12/2023 9:28:45</t>
  </si>
  <si>
    <t>18/12/2023 9:30:20</t>
  </si>
  <si>
    <t>INC000002503106</t>
  </si>
  <si>
    <t>18/12/2023 10:12:03</t>
  </si>
  <si>
    <t>18/12/2023 10:13:33</t>
  </si>
  <si>
    <t>18/12/2023 10:34:03</t>
  </si>
  <si>
    <t>EMPRESA: BARRICK SERVICIOS MINEROS LTDA.
CÓDIGO DE SERVICIO: 
DIRECCIÓN: 
NOMBRE DE QUIEN REPORTA: Vratislav Kostak
TELÉFONO DE QUIEN REPORTA: 981570521
NOMBRE DE CONTACTO EN TERRENO: 
REQUERIMIENTO:
Revision de servidores
EQUIPOS ENERGIZADO/REINICIADOS:</t>
  </si>
  <si>
    <t>INC000002503119</t>
  </si>
  <si>
    <t>18/12/2023 10:40:36</t>
  </si>
  <si>
    <t>18/12/2023 10:41:37</t>
  </si>
  <si>
    <t>18/12/2023 17:45:01</t>
  </si>
  <si>
    <t>EMPRESA: HUAWEI CHILE S A
CÓDIGO DE SERVICIO: 
DIRECCIÓN: 
NOMBRE DE QUIEN REPORTA: Ronald Alayo
TELÉFONO DE QUIEN REPORTA: 56935662382
NOMBRE DE CONTACTO EN TERRENO: 
REQUERIMIENTO:
Retiro de materiales 
EQUIPOS ENERGIZADO/REINICIADOS:
HORARIO  DE ATENC</t>
  </si>
  <si>
    <t>INC000002503122</t>
  </si>
  <si>
    <t>18/12/2023 10:47:46</t>
  </si>
  <si>
    <t>18/12/2023 10:48:51</t>
  </si>
  <si>
    <t>18/12/2023 11:03:28</t>
  </si>
  <si>
    <t>EMPRESA: IDOM INGENIERIA Y CONSULTORIA S.A. AGENCIA EN CHILE
CÓDIGO DE SERVICIO: 
DIRECCIÓN: 
NOMBRE DE QUIEN REPORTA: Daniel Rodriguez
TELÉFONO DE QUIEN REPORTA: 5697829 7978
NOMBRE DE CONTACTO EN TERRENO: 
REQUERIMIENTO:
Mantención equipos de clima y d</t>
  </si>
  <si>
    <t>INC000002503124</t>
  </si>
  <si>
    <t>18/12/2023 10:53:07</t>
  </si>
  <si>
    <t>18/12/2023 10:54:31</t>
  </si>
  <si>
    <t>18/12/2023 11:06:40</t>
  </si>
  <si>
    <t>EMPRESA: IDOM INGENIERIA Y CONSULTORIA S.A. AGENCIA EN CHILE
CÓDIGO DE SERVICIO: 
DIRECCIÓN: 
NOMBRE DE QUIEN REPORTA: Daniel Rodriguez
TELÉFONO DE QUIEN REPORTA: 5697829 7978
NOMBRE DE CONTACTO EN TERRENO: 
REQUERIMIENTO:
Mantenimiento correctivo equipo</t>
  </si>
  <si>
    <t>INC000002503127</t>
  </si>
  <si>
    <t>18/12/2023 10:59:26</t>
  </si>
  <si>
    <t>18/12/2023 11:00:17</t>
  </si>
  <si>
    <t>18/12/2023 11:10:57</t>
  </si>
  <si>
    <t>EMPRESA: EQUIPOS ELECTRONICOS Y COMPUTACION SA
CÓDIGO DE SERVICIO: 
DIRECCIÓN: 
NOMBRE DE QUIEN REPORTA: Jesús Fernández
TELÉFONO DE QUIEN REPORTA: +56 9 52497573
NOMBRE DE CONTACTO EN TERRENO: 
REQUERIMIENTO:
Cambio de cintas de respaldo
EQUIPOS ENERGIZ</t>
  </si>
  <si>
    <t>INC000002503133</t>
  </si>
  <si>
    <t>GESTION DATACENTER/ ACCESOS / COMERCIALIZADORA BETTER FOOD CHILE SPA</t>
  </si>
  <si>
    <t>18/12/2023 11:11:48</t>
  </si>
  <si>
    <t>18/12/2023 11:12:41</t>
  </si>
  <si>
    <t>18/12/2023 11:25:21</t>
  </si>
  <si>
    <t>EMPRESA: COMERCIALIZADORA BETTER FOOD CHILE SPA
CÓDIGO DE SERVICIO: 
DIRECCIÓN: 
NOMBRE DE QUIEN REPORTA: Jorge Aravena
TELÉFONO DE QUIEN REPORTA: 992246367
NOMBRE DE CONTACTO EN TERRENO: 
REQUERIMIENTO:
Visita inspectiva, solo visualización cableado act</t>
  </si>
  <si>
    <t>INC000002503236</t>
  </si>
  <si>
    <t>Revisión parque nuevo equipos SolarWinds</t>
  </si>
  <si>
    <t>18/12/2023 11:05:21</t>
  </si>
  <si>
    <t>18/12/2023 11:33:22</t>
  </si>
  <si>
    <t>20/12/2023 9:31:26</t>
  </si>
  <si>
    <t>Señores,
Junto con saludarles el día de hoy, requiero de su colaboración para revisar el parque nuevo de equipos de SolarWinds, ya que en el presente se ha detectado que todo el parque de forma aleatoria comienza a fallar tanto en su forma de uso como en</t>
  </si>
  <si>
    <t>INC000002503295</t>
  </si>
  <si>
    <t>REQ | DUOC |  Urgencia: Media | Generar lista de usuarios</t>
  </si>
  <si>
    <t>18/12/2023 13:04:50</t>
  </si>
  <si>
    <t>18/12/2023 13:08:04</t>
  </si>
  <si>
    <t>18/12/2023 16:42:00</t>
  </si>
  <si>
    <t>PREVENTIVO: NO
CODIGO DE SERVICIO:
DIRECCION:
QUIEN REPORTA:
CONTACTO EN TERRENO:
PROBLEMA:
REQUERIMIENTO:
EQUIPOS ENERGIZADO/REINICIADO:
HORARIO DE ATENCION:
OBSERVACION:
ANI:
MARCA CENTRAL TELEFONICA: 
EMPRESA:
RUT:
CORREO: 
COORDENADAS:
De: Antoni</t>
  </si>
  <si>
    <t>Buen día. Se adjunta listado histórico creados con dominio @profesor.duoc.cl históricamente.</t>
  </si>
  <si>
    <t>INC000002503423</t>
  </si>
  <si>
    <t>REQ / Creación de registro SPF - auditoresconsultores.cl</t>
  </si>
  <si>
    <t>18/12/2023 11:37:34</t>
  </si>
  <si>
    <t>18/12/2023 11:40:39</t>
  </si>
  <si>
    <t>18/12/2023 12:08:06</t>
  </si>
  <si>
    <t>PREVENTIVO: no
CODIGO DE SERVICIO:nn...
DIRECCION:      
CIUDAD:             
COMUNA:
NOMBRE QUIEN REPORTA:Jairo Cova
TELEFONO QUIEN REPORTA:+ 56 2 2236 2306
NOMBRE CONTACTO EN TERRENO:        
TELEFONO 1 CONTACTO EN TERRENO:
TELEFONO 2 CONTA</t>
  </si>
  <si>
    <t>Se crea registro solicitado. Mayor detalle en adjunto.</t>
  </si>
  <si>
    <t>INC000002503428</t>
  </si>
  <si>
    <t>HD/Mano remota fuente Veritas Netbackup</t>
  </si>
  <si>
    <t>18/12/2023 11:38:05</t>
  </si>
  <si>
    <t>18/12/2023 11:41:53</t>
  </si>
  <si>
    <t>18/12/2023 12:26:01</t>
  </si>
  <si>
    <t>PREVENTIVO: NO
CODIGO DE SERVICIO: BQWL81350632
DIRECCION: 
QUIEN REPORTA: Axel Andrade Llano  +56 9 5639 8654 | axel.andrade@telefonica.com  
CONTACTO EN TERRENO:
PROBLEMA:
REQUERIMIENTO:Se necesita de su apoyo para desconectar temporalmente la fuente a</t>
  </si>
  <si>
    <t>MANOS REMOTAS REALIZADA</t>
  </si>
  <si>
    <t>INC000002503444</t>
  </si>
  <si>
    <t>HD/Mover maquinas PUC-SAP-02-17_restore131223_2353 - PUC-SAP-02-19-restore_131223_1205</t>
  </si>
  <si>
    <t>18/12/2023 12:05:53</t>
  </si>
  <si>
    <t>18/12/2023 12:08:04</t>
  </si>
  <si>
    <t>20/12/2023 11:03:30</t>
  </si>
  <si>
    <t>PREVENTIVO: NO
CODIGO DE SERVICIO: NN
DIRECCION:
QUIEN REPORTA: Eloy Castro Cifuentes  Teléfonos: +56 52 220 5831 / Anexo: 1831 
CONTACTO EN TERRENO: 
PROBLEMA: 
REQUERIMIENTO:Por temas de recursos, se solicita mover las siguientes maquinas desde el cent</t>
  </si>
  <si>
    <t>Buenos días estimado Eloy, 
De acuerdo con lo solicitado, informo que se procedió a mover las maquinas  de Tenant VDC_PUNTADELCOBRE_PF_APQ_01 al centro de datos PUNTADELCOBRE_PF_APQ_01.
Se adjunta evidencia:</t>
  </si>
  <si>
    <t>INC000002503447</t>
  </si>
  <si>
    <t>tct_fmcerd</t>
  </si>
  <si>
    <t>[SSO] - Gestión  [Interna]  - Actividad : Revisión correo Soporte SOC</t>
  </si>
  <si>
    <t>18/12/2023 12:07:07</t>
  </si>
  <si>
    <t>18/12/2023 12:08:53</t>
  </si>
  <si>
    <t>18/12/2023 15:48:33</t>
  </si>
  <si>
    <t>Nos solicita apoyo con : Revisión correo Soporte SOC</t>
  </si>
  <si>
    <t>se realiza escalamiento para regularización de cuenta, se mantendra via por correo informado de avances</t>
  </si>
  <si>
    <t>INC000002503453</t>
  </si>
  <si>
    <t>Regularización de sistema electrico en sala de operaciones</t>
  </si>
  <si>
    <t>18/12/2023 12:35:13</t>
  </si>
  <si>
    <t>18/12/2023 12:35:15</t>
  </si>
  <si>
    <t>28/12/2023 10:26:04</t>
  </si>
  <si>
    <t>circuito ya regularizado</t>
  </si>
  <si>
    <t>INC000002503478</t>
  </si>
  <si>
    <t>GAMA/ Solicitud respaldo diario - IPCHILE</t>
  </si>
  <si>
    <t>18/12/2023 13:23:33</t>
  </si>
  <si>
    <t>18/12/2023 13:26:27</t>
  </si>
  <si>
    <t>20/12/2023 16:20:40</t>
  </si>
  <si>
    <t>PREVENTIVO: NO
CODIGO DE SERVICIO: MALLECO
DIRECCION:
QUIEN REPORTA: Raúl Fernández Ogalde - +56 9 5410 9101
CONTACTO EN TERRENO: Raúl Fernández Ogalde - +56 9 5410 9101
PROBLEMA:
REQUERIMIENTO:
Mis más cordiales saludos
Se solicita agregar al respaldo</t>
  </si>
  <si>
    <t>Se efectúa contacto con cliente: N/A
Teléfono de contacto: N/A
Acciones realizadas: alta de respaldo realizada
Solución paliativa o definitiva: alta de respaldo realizada
Causa Raíz:  se solicita dar de alta respaldo de FS de servidor malleco</t>
  </si>
  <si>
    <t>INC000002503490</t>
  </si>
  <si>
    <t>HD/NUTRISCO: Usuarios activos en el sistema con la última fecha de login</t>
  </si>
  <si>
    <t>18/12/2023 13:34:31</t>
  </si>
  <si>
    <t>18/12/2023 13:36:46</t>
  </si>
  <si>
    <t>18/12/2023 15:16:52</t>
  </si>
  <si>
    <t>PREVENTIVO: NO
CODIGO DE SERVICIO: NN
DIRECCION: 
QUIEN REPORTA:  Nicolás Saavedra Eguiluz +56 9 6187 5469 | nicolas.saavedraeguiluz@telefonica.com
CONTACTO EN TERRENO: 
PROBLEMA:
REQUERIMIENTO: Favor generar ticket en base a requerimiento de cliente NUT</t>
  </si>
  <si>
    <t>Según lo solicitado adjunto Excel con el listado de los usuarios activos en Sistema Productivo el cual indica la ultima fecha y hora ingresado al sistema</t>
  </si>
  <si>
    <t>INC000002503494</t>
  </si>
  <si>
    <t>HD/CRQ000000079910 Actualización de sistema operativo.</t>
  </si>
  <si>
    <t>18/12/2023 13:43:14</t>
  </si>
  <si>
    <t>18/12/2023 13:47:57</t>
  </si>
  <si>
    <t>20/12/2023 11:14:39</t>
  </si>
  <si>
    <t>PREVENTIVO: NO
CODIGO DE SERVICIO: NN
DIRECCION: 
QUIEN REPORTA: Sebastián Acuña Guzmán Mob. +56 97257 1796 | sebastian.acunag@telefonica.com
CONTACTO EN TERRENO: 
PROBLEMA:
REQUERIMIENTO: Junto con saludar, ¿Es posible aumentar temporalmente el almacen</t>
  </si>
  <si>
    <t>FASE RESOLUCIÓN Y RECUPERACIÓN
Se efectúa contacto con cliente: NA
Teléfono de contacto:NA
Acciones realizadas: Prestamo de 1024Gb hasta el 22-12-2023
Solución paliativa o definitiva: definitiva
Acciones de Mejora, Recomendaciones:na
Causa Raíz:na</t>
  </si>
  <si>
    <t>INC000002503627</t>
  </si>
  <si>
    <t>REQ/Ayuda con la VPN</t>
  </si>
  <si>
    <t>18/12/2023 13:42:14</t>
  </si>
  <si>
    <t>18/12/2023 13:46:30</t>
  </si>
  <si>
    <t>19/12/2023 12:33:43</t>
  </si>
  <si>
    <t>PREVENTIVO: NO
CODIGO DE SERVICIO:
DIRECCION:
QUIEN REPORTA:
CONTACTO EN TERRENO:
REQUERIMIENTO:
favor ingresar a un nuevo miembro a la VPN Externa de Xinergia Laboral S.A,
asignar ticket a Oscar Ramirez, gracias
EQUIPOS ENERGIZADO/REINICIADO:
HORARI</t>
  </si>
  <si>
    <t>Se realizan modificaciones en SSL Settings y portal para poder segmentar el acceso e inicio de sesión entre usuarios externos, permitiendo el acceso sin problemas de jonathan y con el acceso solicitado, habilité el puerto ICMP para hacer pruebas y llego</t>
  </si>
  <si>
    <t>INC000002503717</t>
  </si>
  <si>
    <t>18/12/2023 14:02:38</t>
  </si>
  <si>
    <t>18/12/2023 14:03:51</t>
  </si>
  <si>
    <t>18/12/2023 14:32:33</t>
  </si>
  <si>
    <t>EMPRESA: IDOM INGENIERIA Y CONSULTORIA S.A. AGENCIA EN CHILE
CÓDIGO DE SERVICIO: 
DIRECCIÓN: 
NOMBRE DE QUIEN REPORTA: Daniel Rodriguez
TELÉFONO DE QUIEN REPORTA: 5697829 7978
NOMBRE DE CONTACTO EN TERRENO: 
REQUERIMIENTO:
Visita de inspección visual
EQU</t>
  </si>
  <si>
    <t>INC000002503720</t>
  </si>
  <si>
    <t>18/12/2023 14:07:58</t>
  </si>
  <si>
    <t>18/12/2023 14:09:25</t>
  </si>
  <si>
    <t>18/12/2023 17:19:35</t>
  </si>
  <si>
    <t>INC000002503826</t>
  </si>
  <si>
    <t>ALERTAS 18-12-2023</t>
  </si>
  <si>
    <t>18/12/2023 14:55:44</t>
  </si>
  <si>
    <t>18/12/2023 15:02:04</t>
  </si>
  <si>
    <t>18/12/2023 18:37:25</t>
  </si>
  <si>
    <t>Nombre Alerta	Nodo Afectado	Objeto Afectado	Tipo de Objeto	 Direccion IP
GestionEventos_AlertaUPDOWN_Server_Principal	FIPRDU01 - DC.ADMPTOMONTT	
FIPRDU01 - DC.ADMPTOMONTT	Node	10.10.240.15
GestionEventos_AlertaUPDOWN_Server_Principal	FIPRDU01 - DCACDCO</t>
  </si>
  <si>
    <t>Servidor concepción esta en correcto funcionamiento, servidor ptomontt esta en proceso de baja, se envía a mantenimiento.</t>
  </si>
  <si>
    <t>INC000002503848</t>
  </si>
  <si>
    <t>HD/DATABASE REPLICATION ERROR</t>
  </si>
  <si>
    <t>18/12/2023 16:32:15</t>
  </si>
  <si>
    <t>18/12/2023 16:34:45</t>
  </si>
  <si>
    <t>19/12/2023 12:56:30</t>
  </si>
  <si>
    <t>PREVENTIVO: NO
CODIGO DE SERVICIO: NN
DIRECCION:
QUIEN REPORTA: Mercedes Manríquez De la Hoz
CONTACTO EN TERRENO:
PROBLEMA: Informo que volvemos a presentar problemas de conectividad con las replicas de base de datos.
Las notificaciones comenzaro</t>
  </si>
  <si>
    <t>Se efectúa contacto con cliente: Mercedes Manriquez
Teléfono de contacto: Via teams
Acciones realizadas: Se realiza revisión en conjunto con @Mercedes Manriquez, luego de la revisión se encuentra que en el servidor virtual ASC-Database 2 se encuentran ru</t>
  </si>
  <si>
    <t>INC000002503850</t>
  </si>
  <si>
    <t>DUOC | Campo mailnick - Registro Aplicación</t>
  </si>
  <si>
    <t>18/12/2023 16:45:38</t>
  </si>
  <si>
    <t>18/12/2023 16:48:46</t>
  </si>
  <si>
    <t>18/12/2023 18:59:18</t>
  </si>
  <si>
    <t>PREVENTIVO: NO
CODIGO DE SERVICIO: 
DIRECCION:
QUIEN REPORTA:
CONTACTO EN TERRENO:
PROBLEMA:
REQUERIMIENTO:
EQUIPOS ENERGIZADO/REINICIADO:
HORARIO DE ATENCION:
OBSERVACION:
ANI:
MARCA CENTRAL TELEFONICA: 
EMPRESA:
RUT:
CORREO: 
COORDENADAS:
Firma Ejecut</t>
  </si>
  <si>
    <t>INC000002503868</t>
  </si>
  <si>
    <t>18/12/2023 17:11:02</t>
  </si>
  <si>
    <t>18/12/2023 17:13:15</t>
  </si>
  <si>
    <t>19/12/2023 11:37:48</t>
  </si>
  <si>
    <t>EMPRESA: ICETEL SERVICIOS S.A.
CÓDIGO DE SERVICIO: 
DIRECCIÓN: 
NOMBRE DE QUIEN REPORTA: Jose Martinez
TELÉFONO DE QUIEN REPORTA: 932448538
NOMBRE DE CONTACTO EN TERRENO: 
REQUERIMIENTO:
CRQ492117_MOP 66.1- INSTALACION DE CANALIZACIONES Y TENDIDO DE COND</t>
  </si>
  <si>
    <t>INC000002503882</t>
  </si>
  <si>
    <t>18/12/2023 17:33:12</t>
  </si>
  <si>
    <t>18/12/2023 17:34:25</t>
  </si>
  <si>
    <t>18/12/2023 17:49:02</t>
  </si>
  <si>
    <t>EMPRESA: TELEFONICA EMPRESAS DE CHILE SA
CÓDIGO DE SERVICIO: 
DIRECCIÓN: 
NOMBRE DE QUIEN REPORTA: Ramon diaz 
TELÉFONO DE QUIEN REPORTA: 56992278586
NOMBRE DE CONTACTO EN TERRENO: 
REQUERIMIENTO:
Se retiran cableado y materiales en desuso 
EQUIPOS ENERG</t>
  </si>
  <si>
    <t>INC000002503924</t>
  </si>
  <si>
    <t>HD/HDC - Alarma servidor SAP-PROD-HDC 10.68.130.111 disco G</t>
  </si>
  <si>
    <t>18/12/2023 15:09:01</t>
  </si>
  <si>
    <t>18/12/2023 15:12:27</t>
  </si>
  <si>
    <t>21/12/2023 18:14:00</t>
  </si>
  <si>
    <t>PREVENTIVO: NO
CODIGO DE SERVICIO:
DIRECCION:
QUIEN REPORTA:
CONTACTO EN TERRENO:
REQUERIMIENTO:
Buenas tardes. Favor su apoyo en la creación de un ticket para el área de Microsoft, por el siguiente requerimiento:
Liberar la alarma en disco G, del</t>
  </si>
  <si>
    <t>FASE RESOLUCIÓN Y RECUPERACIÓN
Se efectúa contacto con cliente:cmoralesl@hogardecristo.cl &lt;cmoralesl@hogardecristo.cl&gt;
Teléfono de contacto:
Acciones realizadas: Se realiza revisión de capacidad consumida en disco G
Solución paliativa o definitiva:</t>
  </si>
  <si>
    <t>INC000002503927</t>
  </si>
  <si>
    <t>HD/TELEFONICA - Alarma servidor FACT-FLEX 172.20.70.190 disco C</t>
  </si>
  <si>
    <t>18/12/2023 15:14:33</t>
  </si>
  <si>
    <t>18/12/2023 15:17:31</t>
  </si>
  <si>
    <t>18/12/2023 16:52:09</t>
  </si>
  <si>
    <t>PREVENTIVO: NO
CODIGO DE SERVICIO:
DIRECCION:
QUIEN REPORTA:
CONTACTO EN TERRENO:
REQUERIMIENTO:
Buenas tardes. Favor su apoyo en la creación de un ticket para el área de Microsoft, por el siguiente requerimiento:
Liberar la alarma en disco C, del</t>
  </si>
  <si>
    <t>FASE RESOLUCIÓN Y RECUPERACIÓN
Se efectúa contacto con cliente: Telefonica Mayorista
Teléfono de contacto:
Acciones realizadas: Se libera espacio en disco C que mantenía alertado el servidor.
Solución paliativa o definitiva: definitiva
Acciones de M</t>
  </si>
  <si>
    <t>INC000002503931</t>
  </si>
  <si>
    <t>REQ/A priority 'Very High' SAP Note/KBA has just been released on component XX-SER-SAPSMP-</t>
  </si>
  <si>
    <t>18/12/2023 15:18:49</t>
  </si>
  <si>
    <t>18/12/2023 15:22:17</t>
  </si>
  <si>
    <t>18/12/2023 15:44:34</t>
  </si>
  <si>
    <t>PREVENTIVO: NO
CODIGO DE SERVICIO:
DIRECCION:
QUIEN REPORTA:
CONTACTO EN TERRENO:
REQUERIMIENTO:
Esta nota indica que el soporte de SAP estará en mantenimiento, por lo que es posible que se produzcan cortes debido al mantenimiento del sistema en las fe</t>
  </si>
  <si>
    <t>Esta nota indica que el soporte de SAP estará en mantenimiento, por lo que es posible que se produzcan cortes debido al mantenimiento del sistema en las fechas que se indican a continuación.</t>
  </si>
  <si>
    <t>INC000002503942</t>
  </si>
  <si>
    <t>HD/ Roles y Perfiles Kaaren Linzmayer</t>
  </si>
  <si>
    <t>18/12/2023 15:47:00</t>
  </si>
  <si>
    <t>18/12/2023 15:50:54</t>
  </si>
  <si>
    <t>18/12/2023 17:18:26</t>
  </si>
  <si>
    <t>PREVENTIVO: NO
CODIGO DE SERVICIO:
DIRECCION:
QUIEN REPORTA:
CONTACTO EN TERRENO:
REQUERIMIENTO:
Por favor su apoyo para crear en PRD el usuario KLINZMAYER (  KAAREN LINZMAYER KLEISER ) con copia del rol/perfil de ELETELIER.
Muchas gracias
Saludos
EQ</t>
  </si>
  <si>
    <t>He creado el usuario KLINZMAYER según lo indicado</t>
  </si>
  <si>
    <t>INC000002504100</t>
  </si>
  <si>
    <t>18/12/2023 17:33:42</t>
  </si>
  <si>
    <t>18/12/2023 20:18:36</t>
  </si>
  <si>
    <t>PREVENTIVO=SI
CODIGO DE SERVICIO=prod-ar-apirest01
DIRECCION=DC
CIUDAD=SANTIAGO
COMUNA LOCAL=
REGION=REGIÓN METROPOLITANA DE SANTIAGO
QUIEN REPORTA=Ticket automático
CONTACTO EN TERRENO=
PROBLEMA=High RAM Usage Alert for Node RMDY - prod_ar_apirest01
REQ</t>
  </si>
  <si>
    <t>Se revisa servidor rmdy-prod-ar-apirest01 y mayor consumo de memoria se debe a ejecución de procesos java. Servidor se encuentra operativo y no se presenta elevada carga en el mismo.</t>
  </si>
  <si>
    <t>INC000002504101</t>
  </si>
  <si>
    <t>18/12/2023 17:33:47</t>
  </si>
  <si>
    <t>19/12/2023 9:28:56</t>
  </si>
  <si>
    <t>PREVENTIVO=SI
CODIGO DE SERVICIO=DCADMAVARAS
DIRECCION=
CIUDAD=
COMUNA LOCAL=
REGION=
QUIEN REPORTA=Ticket automático
CONTACTO EN TERRENO=
PROBLEMA=High RAM Usage Alert for Node FIPRDU01 - DCADMAVARAS
REQUERIMIENTO=
EQUIPOS ENERGIZADO O REINICIADO=
HORAR</t>
  </si>
  <si>
    <t>Se realizo revision y alza correspondia a servicios productivos del servidor.  Normalizada sin intervencion.</t>
  </si>
  <si>
    <t>INC000002504123</t>
  </si>
  <si>
    <t>18/12/2023 18:19:57</t>
  </si>
  <si>
    <t>18/12/2023 18:20:43</t>
  </si>
  <si>
    <t>18/12/2023 18:22:30</t>
  </si>
  <si>
    <t>TOMA DE ALARMAS REALZIADAS</t>
  </si>
  <si>
    <t>INC000002504125</t>
  </si>
  <si>
    <t>SUPERVISION: Huawei - Proyecto OP202307211152</t>
  </si>
  <si>
    <t>18/12/2023 18:22:50</t>
  </si>
  <si>
    <t>18/12/2023 18:23:39</t>
  </si>
  <si>
    <t>18/12/2023 18:26:29</t>
  </si>
  <si>
    <t>Huawei - Proyecto OP202307211152</t>
  </si>
  <si>
    <t>TRABAJO REALZIDO CON EXITO</t>
  </si>
  <si>
    <t>INC000002504172</t>
  </si>
  <si>
    <t>DUOC | INC | PROBLEMA CON URL OBSERVATORIO</t>
  </si>
  <si>
    <t>19/12/2023 6:20:25</t>
  </si>
  <si>
    <t>19/12/2023 6:22:53</t>
  </si>
  <si>
    <t>19/12/2023 6:43:06</t>
  </si>
  <si>
    <t>PREVENTIVO: NO
CODIGO DE SERVICIO:
DIRECCION:
QUIEN REPORTA:
CONTACTO EN TERRENO:
PROBLEMA:
REQUERIMIENTO:
EQUIPOS ENERGIZADO/REINICIADO:
HORARIO DE ATENCION:
OBSERVACION:
ANI:
MARCA CENTRAL TELEFONICA: 
EMPRESA:
RUT:
CORREO: 
COORDENADAS:
Estimados
Jun</t>
  </si>
  <si>
    <t>Se revisa sitio observatorio.duoc.cl y este se encuentra operativo, al igual que servidor.</t>
  </si>
  <si>
    <t>INC000002504174</t>
  </si>
  <si>
    <t>19/12/2023 7:17:55</t>
  </si>
  <si>
    <t>19/12/2023 7:18:54</t>
  </si>
  <si>
    <t>19/12/2023 7:29:48</t>
  </si>
  <si>
    <t>INC000002504270</t>
  </si>
  <si>
    <t>| Pdte | Horario hábil  19-12-2023 |  GAMA / Apagar y eliminar Servidor ThreatWise01</t>
  </si>
  <si>
    <t>18/12/2023 18:59:32</t>
  </si>
  <si>
    <t>18/12/2023 19:05:20</t>
  </si>
  <si>
    <t>20/12/2023 10:02:44</t>
  </si>
  <si>
    <t>PREVENTIVO: NO
CODIGO DE SERVICIO:-
DIRECCION:-
QUIEN REPORTA: Jose Manuel Hevia
CONTACTO EN TERRENO:-
PROBLEMA:-
REQUERIMIENTO:
Necesitamos apoyo para APAGAR y luego ELIMINAR el servidor ThreatWise01, el cual no finaliza correctamente la acción de apaga</t>
  </si>
  <si>
    <t>Se efectúa contacto con cliente:  N/A
Teléfono de contacto: N/A
Acciones realizadas:informo que se revisa el error presentado a nivel de vcloud, se logra apagar el servidor y se habilita la opción de “Delete”. Cliente logra eliminar su servidor.
Solución</t>
  </si>
  <si>
    <t>INC000002504309</t>
  </si>
  <si>
    <t>REQ | DUOC | RE: Status del servidor de integraciones CRM productivo</t>
  </si>
  <si>
    <t>18/12/2023 18:03:42</t>
  </si>
  <si>
    <t>18/12/2023 18:06:28</t>
  </si>
  <si>
    <t>19/12/2023 9:21:27</t>
  </si>
  <si>
    <t>Buenas tardes. Se revisa instancia CRM, la cual se encuentra funcionando y con conexión de manera remota.</t>
  </si>
  <si>
    <t>INC000002504333</t>
  </si>
  <si>
    <t>REQ/TCCT - Requerimiento - VDOM VDC - Agregar NAT y Reglas de Firewall</t>
  </si>
  <si>
    <t>18/12/2023 18:53:34</t>
  </si>
  <si>
    <t>18/12/2023 18:56:30</t>
  </si>
  <si>
    <t>19/12/2023 18:14:16</t>
  </si>
  <si>
    <t>PREVENTIVO: NO
CODIGO DE SERVICIO:
DIRECCION:
QUIEN REPORTA:
CONTACTO EN TERRENO:
REQUERIMIENTO:
Buenas tardes estimado equipo @Help Desk, por favor su acostumbrado apoyo en generar ticket de requerimiento y asignar a TELEFONICA GLOBAL – CLOUD – CONTRO</t>
  </si>
  <si>
    <t>se realiza modificación a política ID-108 y se crea nueva política ID-44 reunión  vía teams, con Jesus Nelo.
Rodrigo Acevedo</t>
  </si>
  <si>
    <t>INC000002504335</t>
  </si>
  <si>
    <t>18/12/2023 18:58:24</t>
  </si>
  <si>
    <t>18/12/2023 18:59:49</t>
  </si>
  <si>
    <t>18/12/2023 23:02:03</t>
  </si>
  <si>
    <t>EMPRESA: TELEFONICA EMPRESAS DE CHILE SA
CÓDIGO DE SERVICIO: 
DIRECCIÓN: AV. Presidente Prieto #226, Paine, Santiago
NOMBRE DE QUIEN REPORTA: Javier Romero
TELÉFONO DE QUIEN REPORTA: 995290524
NOMBRE DE CONTACTO EN TERRENO: 
REQUERIMIENTO:Se requiere acc</t>
  </si>
  <si>
    <t>INC000002504346</t>
  </si>
  <si>
    <t>18/12/2023 20:08:53</t>
  </si>
  <si>
    <t>18/12/2023 20:10:03</t>
  </si>
  <si>
    <t>18/12/2023 20:18:24</t>
  </si>
  <si>
    <t>INC000002504348</t>
  </si>
  <si>
    <t>18/12/2023 20:10:21</t>
  </si>
  <si>
    <t>18/12/2023 20:11:51</t>
  </si>
  <si>
    <t>18/12/2023 20:18:45</t>
  </si>
  <si>
    <t>INC000002504350</t>
  </si>
  <si>
    <t>18/12/2023 20:12:06</t>
  </si>
  <si>
    <t>18/12/2023 20:13:16</t>
  </si>
  <si>
    <t>18/12/2023 20:19:16</t>
  </si>
  <si>
    <t>INC000002504358</t>
  </si>
  <si>
    <t>GAMA/Alerta caída global Observatorio</t>
  </si>
  <si>
    <t>18/12/2023 20:46:22</t>
  </si>
  <si>
    <t>18/12/2023 20:48:22</t>
  </si>
  <si>
    <t>19/12/2023 6:42:33</t>
  </si>
  <si>
    <t>PREVENTIVO: NO
CODIGO DE SERVICIO: Alerta GLOBAL
DIRECCION:
QUIEN REPORTA: Paula Brusco
CONTACTO EN TERRENO:
PROBLEMA: se ha generado Alerta GLOBAL para el siguiente Monitoreo:
Observatorio.
URL monitoreada: http://observatorio.duoc.cl
REQUERIMIENTO:
EQ</t>
  </si>
  <si>
    <t>INC000002504386</t>
  </si>
  <si>
    <t>19/12/2023 0:27:18</t>
  </si>
  <si>
    <t>19/12/2023 0:28:09</t>
  </si>
  <si>
    <t>19/12/2023 0:48:21</t>
  </si>
  <si>
    <t>INC000002504394</t>
  </si>
  <si>
    <t>GESTION DATACENTER/ ACCESOS  / TELEFONICA</t>
  </si>
  <si>
    <t>19/12/2023 1:55:52</t>
  </si>
  <si>
    <t>19/12/2023 1:58:20</t>
  </si>
  <si>
    <t>19/12/2023 4:07:16</t>
  </si>
  <si>
    <t>EMPRESA:    	TELEFONICA
CÓDIGO DE SERVICIO:
DIRECCIÓN
NOMBRE DE QUIEN REPORTA:  Jorge A. Pozo Peñaloza
TELÉFONO DE QUIEN REPORTA:  + 56 9 9195 1090
NOMBRE DE CONTACTO EN TERRENO: Jorge Pozo P. / + 56 9 9195 1090
REQUERIMIENTO:  
Conexión de cableado exi</t>
  </si>
  <si>
    <t>INC000002504403</t>
  </si>
  <si>
    <t>19/12/2023 2:42:29</t>
  </si>
  <si>
    <t>19/12/2023 2:43:26</t>
  </si>
  <si>
    <t>19/12/2023 2:59:27</t>
  </si>
  <si>
    <t>INC000002504432</t>
  </si>
  <si>
    <t>19/12/2023 4:15:41</t>
  </si>
  <si>
    <t>19/12/2023 4:16:32</t>
  </si>
  <si>
    <t>19/12/2023 4:28:16</t>
  </si>
  <si>
    <t>INC000002504577</t>
  </si>
  <si>
    <t>18/12/2023 22:05:05</t>
  </si>
  <si>
    <t>18/12/2023 22:06:28</t>
  </si>
  <si>
    <t>18/12/2023 23:00:03</t>
  </si>
  <si>
    <t>*Estimados:*		Actividad realizada
*Cliente:*		GTD
*Proveedor:*		INTERSIDE
*Tipo Requerimiento:*	TRABAJO CON CRQ
*N° Ticket Acceso:*	2504335
*N° CRQ:*		79514
*Estado CRQ:*		APROBADO
*TKT:*			TKT-005781
*Actividad a realizar:*	instalación de cruzada para</t>
  </si>
  <si>
    <t>INC000002504620</t>
  </si>
  <si>
    <t>19/12/2023 0:43:49</t>
  </si>
  <si>
    <t>19/12/2023 9:25:57</t>
  </si>
  <si>
    <t>NVESTIGACION Y DIAGNOSTICO
*Se efectúa contacto con cliente: Juan Carlo Uzcategui
*Teléfono de contacto: 997420921
*Tiempo estimado de solución:
*Comentario Público: (se entrega a cliente): Se deriva alarma para revision
*Comentario Privado: (interno)</t>
  </si>
  <si>
    <t>INC000002504713</t>
  </si>
  <si>
    <t>19/12/2023 5:39:02</t>
  </si>
  <si>
    <t>19/12/2023 5:40:20</t>
  </si>
  <si>
    <t>19/12/2023 5:41:00</t>
  </si>
  <si>
    <t>*Estimados:*		Actividad realizada
*Cliente:*		T EMPRESAS
*Proveedor:*		INTERSIDE
*Tipo Requerimiento:*	TRABAJO CON CRQ
*N° Ticket Acceso:*	2500147
*N° CRQ:*		79702
*Estado CRQ:*		APROBADO
*TKT:*			TKT-005764
*Actividad a realizar:*	TENDIDO DE CABLES FO</t>
  </si>
  <si>
    <t>INC000002504717</t>
  </si>
  <si>
    <t>19/12/2023 6:08:14</t>
  </si>
  <si>
    <t>19/12/2023 6:10:10</t>
  </si>
  <si>
    <t>19/12/2023 6:16:49</t>
  </si>
  <si>
    <t>INC000002504719</t>
  </si>
  <si>
    <t>19/12/2023 6:11:02</t>
  </si>
  <si>
    <t>19/12/2023 6:13:16</t>
  </si>
  <si>
    <t>19/12/2023 6:17:06</t>
  </si>
  <si>
    <t>INC000002504728</t>
  </si>
  <si>
    <t>Checklist Diario Clientes 19.12.23</t>
  </si>
  <si>
    <t>19/12/2023 7:37:01</t>
  </si>
  <si>
    <t>19/12/2023 7:38:02</t>
  </si>
  <si>
    <t>19/12/2023 7:38:32</t>
  </si>
  <si>
    <t>INC000002504742</t>
  </si>
  <si>
    <t>19/12/2023 8:36:18</t>
  </si>
  <si>
    <t>19/12/2023 8:43:34</t>
  </si>
  <si>
    <t>19/12/2023 8:58:14</t>
  </si>
  <si>
    <t>EMPRESA: BANCO SANTANDER CHILE
CÓDIGO DE SERVICIO: 
DIRECCIÓN: Av. Apoquindo #7071, Las Condes, Santiago
NOMBRE DE QUIEN REPORTA: Christian Tapia 
TELÉFONO DE QUIEN REPORTA: 56981568202 
NOMBRE DE CONTACTO EN TERRENO: 
PROBLEMA: Reemplazo del I/O Adapter</t>
  </si>
  <si>
    <t>INC000002504890</t>
  </si>
  <si>
    <t>19/12/2023 9:35:00</t>
  </si>
  <si>
    <t>19/12/2023 9:36:13</t>
  </si>
  <si>
    <t>19/12/2023 9:56:52</t>
  </si>
  <si>
    <t>EMPRESA: BANCO SANTANDER CHILE
CÓDIGO DE SERVICIO: 
DIRECCIÓN: 
NOMBRE DE QUIEN REPORTA: Christian Tapia
TELÉFONO DE QUIEN REPORTA: 56981568202
NOMBRE DE CONTACTO EN TERRENO: 
REQUERIMIENTO:
Reemplazo de Memoria DIMM
EQUIPOS ENERGIZADO/REINICIADOS:
HORAR</t>
  </si>
  <si>
    <t>INC000002504908</t>
  </si>
  <si>
    <t>(Asignar a Sebastian Acuña) Solicitud de Información.</t>
  </si>
  <si>
    <t>19/12/2023 9:13:27</t>
  </si>
  <si>
    <t>19/12/2023 9:26:17</t>
  </si>
  <si>
    <t>19/12/2023 13:41:36</t>
  </si>
  <si>
    <t>Estimados por favor su apoyo,
Debido a que actualmente nos encontramos en un proyecto de implementación del SSO junto a la habilitación del doble factor de autenticación en Remedy Empresas (QA), el proveedor nos solicita información respecto a la marca</t>
  </si>
  <si>
    <t>Se revisan datos conforme a la informacion entregada por Jendrix Carpio, donde se demuestra que el problema de la URL no pasa por un tema de bloqueo de Firewall, sino que de configuracion de la URL del servicio, adjunto correo con evidencias.</t>
  </si>
  <si>
    <t>INC000002504914</t>
  </si>
  <si>
    <t>20/12/2023 16:37:09</t>
  </si>
  <si>
    <t>20/12/2023 16:39:19</t>
  </si>
  <si>
    <t>21/12/2023 9:23:02</t>
  </si>
  <si>
    <t>FAVOR REINICIAR CON URGENCIA LA PASSWORD VPN DE USUARIO: p.falcaino y enviar correo electrónico: felipe.alcaino@axity.com</t>
  </si>
  <si>
    <t>se realiza envio de nuevos credenciales</t>
  </si>
  <si>
    <t>INC000002504924</t>
  </si>
  <si>
    <t>Permisos root para cuenta de SO para servidor de Remedy 20 QA.</t>
  </si>
  <si>
    <t>22/12/2023 14:20:05</t>
  </si>
  <si>
    <t>22/12/2023 14:23:01</t>
  </si>
  <si>
    <t>26/12/2023 10:45:43</t>
  </si>
  <si>
    <t>26/12/2023 23:50:00</t>
  </si>
  <si>
    <t>Se requiere dar permisos root a las cuentas de SO brany.hernandez, para los siguientes servidores del entorno de QA de Remedy.
RMDY-QA-MID01	        192.168.200.10	172.29.101.65
RMDY-QA-ARFRONT01	192.168.200.11	172.29.101.66
RMDY-QA-ARBACK01	192.168.200</t>
  </si>
  <si>
    <t>Se asignan permisos solicitiados, favor validar.</t>
  </si>
  <si>
    <t>INC000002504925</t>
  </si>
  <si>
    <t>Conectividad Remedy</t>
  </si>
  <si>
    <t>22/12/2023 14:48:29</t>
  </si>
  <si>
    <t>22/12/2023 14:48:36</t>
  </si>
  <si>
    <t>26/12/2023 11:32:57</t>
  </si>
  <si>
    <t>Estimados buenas tardes,
Por favor su apoyo, ya que actualmente tenemos problemas para llegar al servidor RMDY-PROD-AR-APIREST03 (172.29.101.61) desde el servidor de midtier RMDY-PROD-MIDAPIS01 (172.29.101.21).
Al ejecutar telnet desde RMDY-PROD-MIDAPI</t>
  </si>
  <si>
    <t>Se revisa y se habilita la regla en el fiewall del servidor.
Se valida configuración realizada por Brany Hernandez.</t>
  </si>
  <si>
    <t>INC000002504927</t>
  </si>
  <si>
    <t>Bloqueo Aplicativo BMC TrueSight</t>
  </si>
  <si>
    <t>22/12/2023 14:53:11</t>
  </si>
  <si>
    <t>22/12/2023 15:02:47</t>
  </si>
  <si>
    <t>27/12/2023 15:50:13</t>
  </si>
  <si>
    <t>27/12/2023 23:50:00</t>
  </si>
  <si>
    <t>Estimados por favor su apoyo, 
Ya que que estamos presentando un bloqueo  en servidor TRUES-PROD-CR01 (172.29.101.52) por parte del antivirus, en la ejecución de librerías que son parte del aplicativo de gestión de eventos BMC TrueSight.
Anteriormente,</t>
  </si>
  <si>
    <t>escaló sin tener respuesta hasta ahora de CSIRT, si surge nuevamente un problema se escalará con los responsables</t>
  </si>
  <si>
    <t>INC000002504935</t>
  </si>
  <si>
    <t>(Asignar a Sebastián Acuña) Activación de Logs</t>
  </si>
  <si>
    <t>26/12/2023 17:15:14</t>
  </si>
  <si>
    <t>26/12/2023 17:22:47</t>
  </si>
  <si>
    <t>27/12/2023 10:11:04</t>
  </si>
  <si>
    <t>Estimados, 
Por favor su apoyo en la habilitación persistente de journald en los servidores de la plataforma BMC Remedy ITSM entorno productivo.
La lista de servidores se indican en la nota de trabajo.
Muchas gracias.</t>
  </si>
  <si>
    <t>Se activa journal persistente en los servidores administrados de remedy20</t>
  </si>
  <si>
    <t>INC000002505023</t>
  </si>
  <si>
    <t>19/12/2023 9:33:31</t>
  </si>
  <si>
    <t>19/12/2023 9:34:19</t>
  </si>
  <si>
    <t>19/12/2023 9:40:15</t>
  </si>
  <si>
    <t>INC000002505033</t>
  </si>
  <si>
    <t>HD/Reporte de trafico</t>
  </si>
  <si>
    <t>19/12/2023 9:55:55</t>
  </si>
  <si>
    <t>19/12/2023 9:58:02</t>
  </si>
  <si>
    <t>21/12/2023 13:30:28</t>
  </si>
  <si>
    <t>PREVENTIVO: NO
CODIGO DE SERVICIO: NN
DIRECCION:
QUIEN REPORTA:  Pablo Viveros Tobar  
   (+56 9) 93905964 
CONTACTO EN TERRENO: 
PROBLEMA:
REQUERIMIENTO:favor me ayudan con un reporte de todas las direcciones IP Públicas que está recibiendo el Fortinet</t>
  </si>
  <si>
    <t>INC000002505059</t>
  </si>
  <si>
    <t>HD/INC000002503236 Revisión parque nuevo equipos SolarWinds</t>
  </si>
  <si>
    <t>19/12/2023 10:42:36</t>
  </si>
  <si>
    <t>19/12/2023 10:44:56</t>
  </si>
  <si>
    <t>22/12/2023 13:53:42</t>
  </si>
  <si>
    <t>22/12/2023 23:50:00</t>
  </si>
  <si>
    <t>PREVENTIVO: NO
CODIGO DE SERVICIO: NN
DIRECCION:
QUIEN REPORTA:  Juan Carlos Uzcategui Fuguett+56 9 9742 0921 | juan.uzcategui@telefonica.com
CONTACTO EN TERRENO:
PROBLEMA: 
REQUERIMIENTO:solicito de vuestro apoyo para gestionar préstamo de recursos en t</t>
  </si>
  <si>
    <t>Se efectúa contacto con cliente: Juan Uzcategui
Teléfono de contacto: Vía correo
Acciones realizadas: Se prestan recursos solicitados. 8vCPU. 32 GB RAM
Acciones de Mejora, Recomendaciones: N/A
Causa Raíz: N/A</t>
  </si>
  <si>
    <t>INC000002505087</t>
  </si>
  <si>
    <t>HD/VPN site to site</t>
  </si>
  <si>
    <t>19/12/2023 12:18:00</t>
  </si>
  <si>
    <t>19/12/2023 12:19:06</t>
  </si>
  <si>
    <t>19/12/2023 14:14:32</t>
  </si>
  <si>
    <t>PREVENTIVO: NO
CODIGO DE SERVICIO:  NN
DIRECCION:  
QUIEN REPORTA:  Pablo Viveros Tobar      (+56 9) 93905964 
CONTACTO EN TERRENO: 
PROBLEMA: 
REQUERIMIENTO: favor crear en fase 2 del túnel Entel_Ecert las siguientes configuraciones:
Telefónica
IP</t>
  </si>
  <si>
    <t>se crea nueva fase2 a vpn sts Entel, evidencias fueron enviadas a cliente vía correo electrónico.
Rodrigo ACevedo</t>
  </si>
  <si>
    <t>INC000002505099</t>
  </si>
  <si>
    <t>19/12/2023 12:34:02</t>
  </si>
  <si>
    <t>19/12/2023 12:35:03</t>
  </si>
  <si>
    <t>19/12/2023 16:42:50</t>
  </si>
  <si>
    <t>PREVENTIVO: NO
CODIGO DE SERVICIO: NN
DIRECCION:
QUIEN REPORTA:  Juan Carlos Uzcategui Fuguett  56 9 9742 0921 | juan.uzcategui@telefonica.com
CONTACTO EN TERRENO:
PROBLEMA:
REQUERIMIENTO: solicito de vuestro apoyo para revisar inconvenientes asociado a</t>
  </si>
  <si>
    <t>Se efectúa contacto con cliente: N/A
Teléfono de contacto: N/A
Acciones realizadas: Se actualizan las vmware tools de las maquinas segun lo revisado con Juan Carlos Uzcategui
Solución paliativa o definitiva: Se actualizan las vmware tools de las maquinas</t>
  </si>
  <si>
    <t>INC000002505118</t>
  </si>
  <si>
    <t>19/12/2023 9:52:36</t>
  </si>
  <si>
    <t>19/12/2023 9:55:17</t>
  </si>
  <si>
    <t>19/12/2023 10:11:51</t>
  </si>
  <si>
    <t>INC000002505134</t>
  </si>
  <si>
    <t>Retiro de equipamiento</t>
  </si>
  <si>
    <t>19/12/2023 10:05:11</t>
  </si>
  <si>
    <t>19/12/2023 10:06:30</t>
  </si>
  <si>
    <t>28/12/2023 10:27:36</t>
  </si>
  <si>
    <t>equipos retirados</t>
  </si>
  <si>
    <t>INC000002505233</t>
  </si>
  <si>
    <t>19/12/2023 10:31:50</t>
  </si>
  <si>
    <t>19/12/2023 10:32:55</t>
  </si>
  <si>
    <t>19/12/2023 11:00:15</t>
  </si>
  <si>
    <t>INC000002505235</t>
  </si>
  <si>
    <t>HD/Restauracion de VM Punta del Cobre</t>
  </si>
  <si>
    <t>19/12/2023 10:34:59</t>
  </si>
  <si>
    <t>19/12/2023 10:38:20</t>
  </si>
  <si>
    <t>21/12/2023 18:08:33</t>
  </si>
  <si>
    <t>PREVENTIVO: NO
CODIGO DE SERVICIO:
DIRECCION:
QUIEN REPORTA:
CONTACTO EN TERRENO:
REQUERIMIENTO:
Buen día estimados @Help Desk, por favor su acostumbrado apoyo en generar requerimiento y asignar a TELEFONICA GLOBAL – CLOUD – CONTROLLER.
Requerimien</t>
  </si>
  <si>
    <t>Se efectúa contacto con cliente: N/A
Teléfono de contacto: N/A
Acciones realizadas: restauracion realizada e informada a solictante jose Santis para su revision y  proceso posterior
Solución paliativa o definitiva: restauracion realizada e informada a so</t>
  </si>
  <si>
    <t>INC000002505249</t>
  </si>
  <si>
    <t>HD/Maquinas en VDC con problemas de Idioma.</t>
  </si>
  <si>
    <t>19/12/2023 11:08:55</t>
  </si>
  <si>
    <t>19/12/2023 11:14:34</t>
  </si>
  <si>
    <t>20/12/2023 16:06:23</t>
  </si>
  <si>
    <t>PREVENTIVO: NO
CODIGO DE SERVICIO:
DIRECCION:
QUIEN REPORTA:
CONTACTO EN TERRENO:
REQUERIMIENTO:
Favor generar ticket para cliente ventisquero de tipo datacenter sin código de servicio, para que el área de virtualización TEch despliegue un template d</t>
  </si>
  <si>
    <t>Estimados , 
Informo que se consultó a Global por la solicitud del despliegue de un template de Windows con sql server 2019 standard con lenguaje primario  en inglés, donde nos comentan que aun no mantienen dicha plantilla, lo que podrían hacer es usar</t>
  </si>
  <si>
    <t>INC000002505287</t>
  </si>
  <si>
    <t>HD/Mensaje SAP</t>
  </si>
  <si>
    <t>19/12/2023 12:04:58</t>
  </si>
  <si>
    <t>19/12/2023 12:09:00</t>
  </si>
  <si>
    <t>19/12/2023 14:27:52</t>
  </si>
  <si>
    <t>PREVENTIVO: NO
CODIGO DE SERVICIO:
DIRECCION:
QUIEN REPORTA:
CONTACTO EN TERRENO:
REQUERIMIENTO:
Favor generar ticket en base a requerimiento de cliente NUTRISCO
Dejar en bandeja CLOUD SAP HANA y asignar a mi persona.
Desde ya me despido agrade</t>
  </si>
  <si>
    <t>Te comento que este anuncio corresponde a un mensaje de advertencia el cual indica que un certificado SSL esta por vencer en 2 días, para tu tranquilidad ya lo corregí ( realice la actualización de este certificado el cual extendió su vigencia)</t>
  </si>
  <si>
    <t>INC000002505291</t>
  </si>
  <si>
    <t>FAST COLLENTING CHILE SA</t>
  </si>
  <si>
    <t>REQ/SOPORTE R-DNS FASTCO</t>
  </si>
  <si>
    <t>19/12/2023 12:23:21</t>
  </si>
  <si>
    <t>19/12/2023 12:33:49</t>
  </si>
  <si>
    <t>19/12/2023 15:40:24</t>
  </si>
  <si>
    <t>PREVENTIVO: NO
CODIGO DE SERVICIO:
DIRECCION:
QUIEN REPORTA:
CONTACTO EN TERRENO:
REQUERIMIENTO:
Favor su ayuda con lo solicitado por Javier Moralez. Nuestro CS es: VPF1770438:
Junto con saludar y según lo conversado ayer, adjunto formato del registro</t>
  </si>
  <si>
    <t>INC000002505299</t>
  </si>
  <si>
    <t>REQ/Cliente  - Plataforma VDC - Problemas de recuperación de usuario y contraseña.</t>
  </si>
  <si>
    <t>19/12/2023 12:44:58</t>
  </si>
  <si>
    <t>19/12/2023 12:48:47</t>
  </si>
  <si>
    <t>20/12/2023 17:47:17</t>
  </si>
  <si>
    <t>PREVENTIVO: NO
CODIGO DE SERVICIO:
DIRECCION:
QUIEN REPORTA:
CONTACTO EN TERRENO:
REQUERIMIENTO:
Estimados buenas tardes.
Cliente en asunto solicita saber a qué correo electrónico y el rol que está asociado los usuarios que aparecen en la imagen.</t>
  </si>
  <si>
    <t>Se efectúa contacto con cliente:  N/A
Teléfono de contacto: N/A
Acciones realizadas:nformo que se generó un ticket con global para eliminar esos usuarios que se visualizaban desde el portal, se recomienda que los usuarios sean personalizados para de esta</t>
  </si>
  <si>
    <t>INC000002505344</t>
  </si>
  <si>
    <t>REQ / SOC / Reinicio de cuenta AD-SOC</t>
  </si>
  <si>
    <t>19/12/2023 11:26:53</t>
  </si>
  <si>
    <t>19/12/2023 11:27:35</t>
  </si>
  <si>
    <t>19/12/2023 12:02:34</t>
  </si>
  <si>
    <t>PREVENTIVO: NO
CODIGO DE SERVICIO
DIRECCION:
COMUNA:
NOMBRE QUIEN REPORTA: Juan Díaz Astudillo
TELEFONO QUIEN REPORTA: 56 9 5016 6137
NOMBRE CONTACTO EN TERRENO:
TEFEFONO 1 CONTACTO EN TERRENO:
TELEFONO 2 CONTACTO EN TERRENO:
REQUERIMIENTO:   Junto con s</t>
  </si>
  <si>
    <t>Buenos días. Se reinicia Password de usuario. Usuario Operativo.</t>
  </si>
  <si>
    <t>INC000002505359</t>
  </si>
  <si>
    <t>19/12/2023 11:43:33</t>
  </si>
  <si>
    <t>19/12/2023 11:44:36</t>
  </si>
  <si>
    <t>19/12/2023 12:10:46</t>
  </si>
  <si>
    <t>INC000002505468</t>
  </si>
  <si>
    <t>INDRA SISTEMAS CHILE S.A.</t>
  </si>
  <si>
    <t>GESTION DATACENTER/ ACCESOS / INDRA SISTEMAS CHILE S.A.</t>
  </si>
  <si>
    <t>19/12/2023 11:03:24</t>
  </si>
  <si>
    <t>19/12/2023 11:06:57</t>
  </si>
  <si>
    <t>19/12/2023 11:15:23</t>
  </si>
  <si>
    <t>EMPRESA: INDRA SISTEMAS CHILE S.A.
CÓDIGO DE SERVICIO: 
DIRECCIÓN: 
NOMBRE DE QUIEN REPORTA: NELSON BARRA MOLINA
TELÉFONO DE QUIEN REPORTA: 951208343
NOMBRE DE CONTACTO EN TERRENO: 
REQUERIMIENTO:
Revisión de equipamiento
EQUIPOS ENERGIZADO/REINICIADOS:</t>
  </si>
  <si>
    <t>INC000002505472</t>
  </si>
  <si>
    <t>19/12/2023 11:05:35</t>
  </si>
  <si>
    <t>19/12/2023 11:08:07</t>
  </si>
  <si>
    <t>19/12/2023 11:13:32</t>
  </si>
  <si>
    <t>Folio generado automáticamente para atender requerimiento del cliente. La solicitud fue realizada directamente al área resolutoria sin pasar por el flujo de mesa de ayuda.
Buenas tardes Estimados,
Su asistencia para realizar la siguiente configuración</t>
  </si>
  <si>
    <t>Se agregaron las reglas solicitadas, a excepción de las direcciones IP: 
10.50.53.48/28
10.50.53.16/28
Ya que corresponden a un segmento de red mas amplio que ya está en el túnel, NSG y tabla de rutas.</t>
  </si>
  <si>
    <t>INC000002505481</t>
  </si>
  <si>
    <t>emnace01 - s4d34ecertdb2.ecertchile.local TICKET AUTOMATICO</t>
  </si>
  <si>
    <t>19/12/2023 11:07:53</t>
  </si>
  <si>
    <t>19/12/2023 23:36:40</t>
  </si>
  <si>
    <t>PREVENTIVO=SI
CODIGO DE SERVICIO=s4d34ecertdb2
DIRECCION=
CIUDAD=
COMUNA LOCAL=
REGION=REGIÓN METROPOLITANA DE SANTIAGO
QUIEN REPORTA=Ticket automático
CONTACTO EN TERRENO=
PROBLEMA=High RAM Usage Alert for Node EMNACE01 - s4d34ecertdb2.ecertchile.local</t>
  </si>
  <si>
    <t>alerta superada en servidor. uso normal de por proceso sql server en servidor</t>
  </si>
  <si>
    <t>INC000002505483</t>
  </si>
  <si>
    <t>19/12/2023 11:07:58</t>
  </si>
  <si>
    <t>19/12/2023 14:35:23</t>
  </si>
  <si>
    <t>Se revisa el servidor</t>
  </si>
  <si>
    <t>INC000002505501</t>
  </si>
  <si>
    <t>ALTA DE RONALD MELARA</t>
  </si>
  <si>
    <t>19/12/2023 11:16:58</t>
  </si>
  <si>
    <t>19/12/2023 11:18:47</t>
  </si>
  <si>
    <t>ACTIVE DIRECTORY</t>
  </si>
  <si>
    <t>21/12/2023 14:44:53</t>
  </si>
  <si>
    <t>NUEVO COLABORADOR SE INTEGRA AL EQUIPO CLOUD, SU FUNCIÓN SERÁ DE DESARROLLADOR</t>
  </si>
  <si>
    <t>Se procede al alta de Ronald Melara</t>
  </si>
  <si>
    <t>INC000002505508</t>
  </si>
  <si>
    <t>fiprdu01 - tourvirtual TICKET AUTOMATICO</t>
  </si>
  <si>
    <t>19/12/2023 11:20:42</t>
  </si>
  <si>
    <t>19/12/2023 13:44:27</t>
  </si>
  <si>
    <t>PREVENTIVO=SI
CODIGO DE SERVICIO=FIPRDU01 - TOURVIRTUAL
DIRECCION=https://tourvirtual.duoc.cl/tours/09-ESCUELA_DE_INFORMATICA_Y_TELECOMUNICACIONES/LABORATORIO_DE_INFORMATICA/tour.html
CIUDAD=${Ciudad}
COMUNA LOCAL=
REGION=${Región}
QUIEN REPORTA=Ticket a</t>
  </si>
  <si>
    <t>Se revisa sitio tourvirtual.duoc.cl y este se encuentra operativo.</t>
  </si>
  <si>
    <t>INC000002505524</t>
  </si>
  <si>
    <t>19/12/2023 11:35:54</t>
  </si>
  <si>
    <t>19/12/2023 11:39:25</t>
  </si>
  <si>
    <t>19/12/2023 11:55:54</t>
  </si>
  <si>
    <t>EMPRESA: CLUB HIPICO DE SANTIAGO S.A.
CÓDIGO DE SERVICIO: 
DIRECCIÓN: 
NOMBRE DE QUIEN REPORTA: Salvador Romero 
TELÉFONO DE QUIEN REPORTA: 968462059
NOMBRE DE CONTACTO EN TERRENO: 
REQUERIMIENTO:
Inspección visual funcionamiento de equipos.
EQUIPOS ENER</t>
  </si>
  <si>
    <t>INC000002505540</t>
  </si>
  <si>
    <t>19/12/2023 11:49:20</t>
  </si>
  <si>
    <t>19/12/2023 11:51:03</t>
  </si>
  <si>
    <t>19/12/2023 14:50:39</t>
  </si>
  <si>
    <t>EMPRESA: TELEFONICA EMPRESAS DE CHILE SA
CÓDIGO DE SERVICIO: 
DIRECCIÓN: 
NOMBRE DE QUIEN REPORTA: Javier Romero
TELÉFONO DE QUIEN REPORTA: 995290524
NOMBRE DE CONTACTO EN TERRENO: 
REQUERIMIENTO:
Se requiere accesos en DC Paine para modificar 2 filament</t>
  </si>
  <si>
    <t>INC000002505589</t>
  </si>
  <si>
    <t>19/12/2023 12:24:18</t>
  </si>
  <si>
    <t>19/12/2023 13:43:01</t>
  </si>
  <si>
    <t>INC000002505614</t>
  </si>
  <si>
    <t>19/12/2023 12:44:44</t>
  </si>
  <si>
    <t>19/12/2023 12:46:36</t>
  </si>
  <si>
    <t>19/12/2023 12:53:42</t>
  </si>
  <si>
    <t>EMPRESA: TELEFONICA EMPRESAS DE CHILE SA
CÓDIGO DE SERVICIO: 
DIRECCIÓN: 
NOMBRE DE QUIEN REPORTA: Danilo Caneo Arce
TELÉFONO DE QUIEN REPORTA: 992217805
NOMBRE DE CONTACTO EN TERRENO: 
REQUERIMIENTO:
Revisión Data Center 
EQUIPOS ENERGIZADO/REINICIADOS:</t>
  </si>
  <si>
    <t>INC000002505616</t>
  </si>
  <si>
    <t>GESTION DATACENTER/ ACCESOS /DXC</t>
  </si>
  <si>
    <t>19/12/2023 12:55:32</t>
  </si>
  <si>
    <t>19/12/2023 12:56:33</t>
  </si>
  <si>
    <t>19/12/2023 13:08:42</t>
  </si>
  <si>
    <t>EMPRESA: DXC
CÓDIGO DE SERVICIO: 
DIRECCIÓN:AV. Presidente Prieto #226, Paine, Santiago
NOMBRE DE QUIEN REPORTA: Ferney Garzon
TELÉFONO DE QUIEN REPORTA:  56 2 25774418
NOMBRE DE CONTACTO EN TERRENO: 
PROBLEMA: limpieza de rack cliente DXC
EQUIPOS ENERGI</t>
  </si>
  <si>
    <t>INC000002505622</t>
  </si>
  <si>
    <t>19/12/2023 12:55:49</t>
  </si>
  <si>
    <t>19/12/2023 12:57:08</t>
  </si>
  <si>
    <t>19/12/2023 13:09:57</t>
  </si>
  <si>
    <t>INC000002505709</t>
  </si>
  <si>
    <t>REQ | DUOC | RE: Campo mailnick - Registro Aplicación</t>
  </si>
  <si>
    <t>19/12/2023 12:45:57</t>
  </si>
  <si>
    <t>19/12/2023 12:49:03</t>
  </si>
  <si>
    <t>19/12/2023 17:38:15</t>
  </si>
  <si>
    <t>PREVENTIVO: NO
CODIGO DE SERVICIO:
DIRECCION:
QUIEN REPORTA:
CONTACTO EN TERRENO:
PROBLEMA:
REQUERIMIENTO:
EQUIPOS ENERGIZADO/REINICIADO:
HORARIO DE ATENCION:
OBSERVACION:
ANI:
MARCA CENTRAL TELEFONICA: 
EMPRESA:
RUT:
CORREO: 
COORDENADAS:
De: Patricio</t>
  </si>
  <si>
    <t>se mantiene reunion con cliente , se verifica app ok</t>
  </si>
  <si>
    <t>INC000002505714</t>
  </si>
  <si>
    <t>GENERACION INFORME CAMNACHACA JUNIO 2023</t>
  </si>
  <si>
    <t>19/12/2023 12:53:35</t>
  </si>
  <si>
    <t>19/12/2023 12:54:47</t>
  </si>
  <si>
    <t>19/12/2023 13:02:45</t>
  </si>
  <si>
    <t>SE GENERA INFORME Y SE ENTREGA A CLIENTE SEGUN LO SOLICITADO.</t>
  </si>
  <si>
    <t>INC000002505715</t>
  </si>
  <si>
    <t>GENERACION INFORME CAMNACHACA JULIO 2023</t>
  </si>
  <si>
    <t>19/12/2023 12:55:07</t>
  </si>
  <si>
    <t>19/12/2023 12:56:00</t>
  </si>
  <si>
    <t>19/12/2023 13:02:58</t>
  </si>
  <si>
    <t>INC000002505717</t>
  </si>
  <si>
    <t>GENERACION INFORME CAMNACHACA AGOSTO 2023</t>
  </si>
  <si>
    <t>19/12/2023 12:56:21</t>
  </si>
  <si>
    <t>19/12/2023 12:57:17</t>
  </si>
  <si>
    <t>19/12/2023 13:03:32</t>
  </si>
  <si>
    <t>INC000002505718</t>
  </si>
  <si>
    <t>GENERACION INFORME CAMNACHACA SEPTIEMBRE 2023</t>
  </si>
  <si>
    <t>19/12/2023 12:57:36</t>
  </si>
  <si>
    <t>19/12/2023 12:58:26</t>
  </si>
  <si>
    <t>19/12/2023 13:03:54</t>
  </si>
  <si>
    <t>INC000002505719</t>
  </si>
  <si>
    <t>GENERACION INFORME CAMNACHACA OCTUBRE 2023</t>
  </si>
  <si>
    <t>19/12/2023 12:58:52</t>
  </si>
  <si>
    <t>19/12/2023 12:59:41</t>
  </si>
  <si>
    <t>19/12/2023 13:04:19</t>
  </si>
  <si>
    <t>INC000002505721</t>
  </si>
  <si>
    <t>GENERACION INFORME CAMNACHACA NOVIEMBRE 2023</t>
  </si>
  <si>
    <t>19/12/2023 13:01:07</t>
  </si>
  <si>
    <t>19/12/2023 13:02:00</t>
  </si>
  <si>
    <t>19/12/2023 13:04:32</t>
  </si>
  <si>
    <t>INC000002505727</t>
  </si>
  <si>
    <t>HD/creación de usuario</t>
  </si>
  <si>
    <t>19/12/2023 13:22:57</t>
  </si>
  <si>
    <t>19/12/2023 13:36:44</t>
  </si>
  <si>
    <t>20/12/2023 18:02:55</t>
  </si>
  <si>
    <t>PREVENTIVO: NO
CODIGO DE SERVICIO: NN
DIRECCION: 
QUIEN REPORTA:   Ewald Galaz Millaleo +56 9 8510 0702 | ewald.galazmillaleo@telefonica.com
CONTACTO EN TERRENO: 
PROBLEMA: 
REQUERIMIENTO:generar ticket en base a requerimiento de cliente Corporación Nort</t>
  </si>
  <si>
    <t>Estimados,
Se esta adjunta correo de respuesta enviado al cliente.
Saludos.</t>
  </si>
  <si>
    <t>INC000002505786</t>
  </si>
  <si>
    <t>19/12/2023 15:24:07</t>
  </si>
  <si>
    <t>19/12/2023 15:27:38</t>
  </si>
  <si>
    <t>19/12/2023 16:56:01</t>
  </si>
  <si>
    <t>EMPRESA: TELEFONICA EMPRESAS DE CHILE SA
CÓDIGO DE SERVICIO: 
DIRECCIÓN: Calle San Martin #50, Santiago Centro, Santiago
NOMBRE DE QUIEN REPORTA: Manuel Maita
TELÉFONO DE QUIEN REPORTA: 56974138322
NOMBRE DE CONTACTO EN TERRENO: 
REQUERIMIENTO:Reemplazo</t>
  </si>
  <si>
    <t>INC000002505799</t>
  </si>
  <si>
    <t>REQ/Usuario SAP Francisca Mora</t>
  </si>
  <si>
    <t>19/12/2023 15:47:17</t>
  </si>
  <si>
    <t>19/12/2023 15:52:20</t>
  </si>
  <si>
    <t>20/12/2023 7:38:43</t>
  </si>
  <si>
    <t>PREVENTIVO: NO
CODIGO DE SERVICIO:
DIRECCION:
QUIEN REPORTA:
CONTACTO EN TERRENO:
REQUERIMIENTO:
Nicolás
Por favor crear los siguientes usuarios en PRD
·  Usuario nuevo : FMORAM   ; Nombre y Apellido: FRANCISCA MORA MORALES
·  Perfil Homólogo: SRUIZ</t>
  </si>
  <si>
    <t>Por favor crear los siguientes usuarios en PRD</t>
  </si>
  <si>
    <t>INC000002505802</t>
  </si>
  <si>
    <t>REQ | DUOC | Reinicio de DC de sedes</t>
  </si>
  <si>
    <t>19/12/2023 15:54:09</t>
  </si>
  <si>
    <t>19/12/2023 15:58:37</t>
  </si>
  <si>
    <t>20/12/2023 8:41:49</t>
  </si>
  <si>
    <t>PREVENTIVO: NO
CODIGO DE SERVICIO:
DIRECCION:
QUIEN REPORTA:
CONTACTO EN TERRENO:
PROBLEMA:
REQUERIMIENTO:
EQUIPOS ENERGIZADO/REINICIADO:
HORARIO DE ATENCION:
OBSERVACION:
ANI:
MARCA CENTRAL TELEFONICA: 
EMPRESA:
RUT:
CORREO: 
COORDENADAS:
De: Rodrigo O</t>
  </si>
  <si>
    <t>Se realiza reinicio de acuerdo a lo solicitado.</t>
  </si>
  <si>
    <t>INC000002505821</t>
  </si>
  <si>
    <t>HD/Otero Dominguez Levantamiento VLAN VDOM Comms</t>
  </si>
  <si>
    <t>19/12/2023 13:25:31</t>
  </si>
  <si>
    <t>19/12/2023 13:29:08</t>
  </si>
  <si>
    <t>19/12/2023 15:38:51</t>
  </si>
  <si>
    <t>PREVENTIVO: NO
CODIGO DE SERVICIO:
DIRECCION:
QUIEN REPORTA:
CONTACTO EN TERRENO:
REQUERIMIENTO:
Buenas tardes estimado equipo  @Help Desk, por favor su acostumbrado apoyo en generar ticket de  requerimiento y asignar a TELEFONICA GLOBAL – CLOUD – CONT</t>
  </si>
  <si>
    <t>Se realiza levantamiento en conjunto con José Santis, se envió diagrama de conexión para cliente Otero y Dominguez
Rodrigo Acevedo</t>
  </si>
  <si>
    <t>INC000002506012</t>
  </si>
  <si>
    <t>GESTION DATACENTER/ ACCESOS / Chilena consolidada</t>
  </si>
  <si>
    <t>19/12/2023 15:35:51</t>
  </si>
  <si>
    <t>19/12/2023 15:36:05</t>
  </si>
  <si>
    <t>20/12/2023 10:14:08</t>
  </si>
  <si>
    <t>EMPRESA: Chilena consolidada
CÓDIGO DE SERVICIO: 
DIRECCIÓN:Calle San Martin #50, Santiago Centro, Santiago
NOMBRE DE QUIEN REPORTA: Roxana Jara 
TELÉFONO DE QUIEN REPORTA:  9 94372663
NOMBRE DE CONTACTO EN TERRENO: 
PROBLEMA: Se requiere para  revisar,</t>
  </si>
  <si>
    <t>INC000002506032</t>
  </si>
  <si>
    <t>REVISION DE PDU</t>
  </si>
  <si>
    <t>19/12/2023 16:18:09</t>
  </si>
  <si>
    <t>19/12/2023 16:19:59</t>
  </si>
  <si>
    <t>29/12/2023 10:59:54</t>
  </si>
  <si>
    <t>29/12/2023 23:50:00</t>
  </si>
  <si>
    <t>PREVENTIVO: SI
CODIGO DE SERVICIO: NO APLICA
DIRECCION: DCSM
QUIEN REPORTA: OPERACIONES N1
CONTACTO EN TERRENO: 
PROBLEMA: PRUEBAS DE PDU
REQUERIMIENTO: SE SOLICITA PRUEBAS DE PDU PARA VERIFICAR SU BUEN FUNCIONAMIENTO (PRUEBAS UNITARIAS DE CARGA)</t>
  </si>
  <si>
    <t>trabajos realizados con exito. pdu operativa</t>
  </si>
  <si>
    <t>INC000002506079</t>
  </si>
  <si>
    <t>20/12/2023 3:14:26</t>
  </si>
  <si>
    <t>20/12/2023 3:15:35</t>
  </si>
  <si>
    <t>20/12/2023 3:16:44</t>
  </si>
  <si>
    <t>*Estimados:*		Actividad realizada
*Cliente:*		HUAWEI
*Proveedor:*		TEKNICA
*Tipo Requerimiento:*	TRABAJO CON CRQ
*N° Ticket Acceso:*	2499202
*N° CRQ:*		79055
*Estado CRQ:*		APROBADO
*TKT:*			TKT-005703
*Actividad a realizar:*	HUAWEI - PROYECTO OP202307</t>
  </si>
  <si>
    <t>INC000002506094</t>
  </si>
  <si>
    <t>GAMA/inconvenientes para ingresar a la plataforma del VDC</t>
  </si>
  <si>
    <t>20/12/2023 9:11:34</t>
  </si>
  <si>
    <t>20/12/2023 9:17:05</t>
  </si>
  <si>
    <t>20/12/2023 20:46:25</t>
  </si>
  <si>
    <t>PREVENTIVO: NO
CODIGO DE SERVICIO:
DIRECCION:
QUIEN REPORTA:Jose Manuel Hevia
CONTACTO EN TERRENO:
PROBLEMA:
inconvenientes para ingresar a la plataforma del VDC
REQUERIMIENTO:
EQUIPOS ENERGIZADO/REINICIADO:
HORARIO DE ATENCION:
OBSERVACION:
Usuarios:</t>
  </si>
  <si>
    <t>FASE RESOLUCIÓN Y RECUPERACIÓN
Se efectúa contacto con cliente: Manuel Heiva
Teléfono de contacto: Via correo
Acciones realizadas: Se crea ticket con personal Global España. INC000011668054. Luego de la revisión por parte de colegas Global España. Se</t>
  </si>
  <si>
    <t>INC000002506183</t>
  </si>
  <si>
    <t>MESA/CALL CENTER/ACTUALIZAR MICROSOFT 365</t>
  </si>
  <si>
    <t>19/12/2023 16:52:04</t>
  </si>
  <si>
    <t>19/12/2023 16:55:17</t>
  </si>
  <si>
    <t>28/12/2023 16:12:11</t>
  </si>
  <si>
    <t>PREVENTIVO: NO
CODIGO DE SERVICIO:VPF2191223
DIRECCION:Bories 901,Punta Arenas,Punta Arenas
QUIEN REPORTA:JHONATAN SILVA-983661933
CONTACTO EN TERRENO:JHONATAN SILVA-983661933
PROBLEMA:
REQUERIMIENTO:ACTUALIZACIÓN DE  MICROSOFT 365
EQUIPOS ENERGIZADO/REI</t>
  </si>
  <si>
    <t>INC000002506207</t>
  </si>
  <si>
    <t>19/12/2023 16:04:14</t>
  </si>
  <si>
    <t>19/12/2023 16:05:29</t>
  </si>
  <si>
    <t>19/12/2023 16:10:48</t>
  </si>
  <si>
    <t>INC000002506208</t>
  </si>
  <si>
    <t>FACTIBILIDAD 79549</t>
  </si>
  <si>
    <t>19/12/2023 16:04:09</t>
  </si>
  <si>
    <t>19/12/2023 16:05:06</t>
  </si>
  <si>
    <t>19/12/2023 16:20:30</t>
  </si>
  <si>
    <t>INC000002506215</t>
  </si>
  <si>
    <t>REQ/NUTRISCO: Usuarios activos en el sistema con la última fecha de login</t>
  </si>
  <si>
    <t>19/12/2023 16:22:00</t>
  </si>
  <si>
    <t>19/12/2023 16:23:47</t>
  </si>
  <si>
    <t>20/12/2023 7:39:43</t>
  </si>
  <si>
    <t>PREVENTIVO: NO
CODIGO DE SERVICIO:
DIRECCION:
QUIEN REPORTA:
CONTACTO EN TERRENO:
REQUERIMIENTO:
Por favor pueden enviar la misma información de usuarios activos pero considerando Todos los tipos de licencia ( dialogo, sistema, comunicación, etc )
D</t>
  </si>
  <si>
    <t>Adjunto lo solicitado</t>
  </si>
  <si>
    <t>INC000002506219</t>
  </si>
  <si>
    <t>19/12/2023 16:46:11</t>
  </si>
  <si>
    <t>19/12/2023 16:46:59</t>
  </si>
  <si>
    <t>19/12/2023 16:48:49</t>
  </si>
  <si>
    <t>INC000002506220</t>
  </si>
  <si>
    <t>19/12/2023 16:48:35</t>
  </si>
  <si>
    <t>19/12/2023 16:49:42</t>
  </si>
  <si>
    <t>19/12/2023 17:16:40</t>
  </si>
  <si>
    <t>INC000002506230</t>
  </si>
  <si>
    <t>REQ / SOC / RE: Acceso Servidor Deep Security San Martin</t>
  </si>
  <si>
    <t>19/12/2023 16:58:38</t>
  </si>
  <si>
    <t>19/12/2023 17:00:39</t>
  </si>
  <si>
    <t>19/12/2023 18:44:07</t>
  </si>
  <si>
    <t>PREVENTIVO: NO
CODIGO DE SERVICIO:
DIRECCION:      
CIUDAD:             
COMUNA:
NOMBRE QUIEN REPORTA: Denise Cruzat Etcheberry  
TELEFONO QUIEN REPORTA:+56 9 93378009
NOMBRE CONTACTO EN TERRENO:        
TELEFONO 1 CONTACTO EN TERRENO:
TELEFONO 2 CONTACT</t>
  </si>
  <si>
    <t>INC000002506249</t>
  </si>
  <si>
    <t>DUOC | RE: Verificación de dominio - ticket Ticket#101724611</t>
  </si>
  <si>
    <t>19/12/2023 17:39:57</t>
  </si>
  <si>
    <t>19/12/2023 17:48:19</t>
  </si>
  <si>
    <t>20/12/2023 10:22:53</t>
  </si>
  <si>
    <t>se crea registro TXT requerido</t>
  </si>
  <si>
    <t>INC000002506254</t>
  </si>
  <si>
    <t>GESTION DATACENTER/ ACCESOS / GTD - S&amp;A CONSULTORES</t>
  </si>
  <si>
    <t>19/12/2023 17:51:37</t>
  </si>
  <si>
    <t>19/12/2023 17:53:02</t>
  </si>
  <si>
    <t>19/12/2023 21:49:24</t>
  </si>
  <si>
    <t>EMPRESA: GTD - S&amp;A CONSULTORES
CÓDIGO DE SERVICIO: 
DIRECCIÓN: 
NOMBRE DE QUIEN REPORTA: Javier Romero
TELÉFONO DE QUIEN REPORTA: 995290524
NOMBRE DE CONTACTO EN TERRENO: 
REQUERIMIENTO:
Se requiere accesos en DC Paine para CONECTAR cruzada optica en Sal</t>
  </si>
  <si>
    <t>INC000002506261</t>
  </si>
  <si>
    <t>19/12/2023 18:15:42</t>
  </si>
  <si>
    <t>19/12/2023 18:17:41</t>
  </si>
  <si>
    <t>19/12/2023 18:46:13</t>
  </si>
  <si>
    <t>EMPRESA: TELEFONICA EMPRESAS DE CHILE SA
CÓDIGO DE SERVICIO: 
DIRECCIÓN: 
NOMBRE DE QUIEN REPORTA: Ramón Diaz
TELÉFONO DE QUIEN REPORTA: 56 992278586
NOMBRE DE CONTACTO EN TERRENO: 
REQUERIMIENTO:
Baja activos Dc Apoquindo
EQUIPOS ENERGIZADO/REINICIADOS:</t>
  </si>
  <si>
    <t>INC000002506275</t>
  </si>
  <si>
    <t>19/12/2023 19:19:37</t>
  </si>
  <si>
    <t>19/12/2023 19:20:22</t>
  </si>
  <si>
    <t>19/12/2023 19:38:57</t>
  </si>
  <si>
    <t>INC000002506277</t>
  </si>
  <si>
    <t>19/12/2023 19:21:03</t>
  </si>
  <si>
    <t>19/12/2023 19:22:00</t>
  </si>
  <si>
    <t>19/12/2023 19:43:50</t>
  </si>
  <si>
    <t>INC000002506284</t>
  </si>
  <si>
    <t>CLOUD PBX</t>
  </si>
  <si>
    <t>19/12/2023 22:06:02</t>
  </si>
  <si>
    <t>19/12/2023 22:09:14</t>
  </si>
  <si>
    <t>20/12/2023 14:34:57</t>
  </si>
  <si>
    <t>PREVENTIVO: NO
CODIGO DE SERVICIO: NN
DIRECCION:      
CIUDAD:             
COMUNA:
NOMBRE QUIEN REPORTA:  Moisés Eduardo Montero Ramos
TELEFONO QUIEN REPORTA: +56 9 4273 2135
NOMBRE CONTACTO EN TERRENO:        
TELEFONO 1 CONTACTO EN TERRENO:
T</t>
  </si>
  <si>
    <t>Estimados, informo que se realiza el reinicio controlado de las celdas del IaaS principal y se detectó que no se estaba montando la carpeta NFS “vdc-transfer” en ningunas de las celdas y se procede a validar los servicios del servidor NFS activando la gu</t>
  </si>
  <si>
    <t>INC000002506332</t>
  </si>
  <si>
    <t>GESTION DATACENTER/ ACCESOS / TELEFONICA</t>
  </si>
  <si>
    <t>19/12/2023 17:30:09</t>
  </si>
  <si>
    <t>19/12/2023 17:31:23</t>
  </si>
  <si>
    <t>19/12/2023 21:49:21</t>
  </si>
  <si>
    <t>EMPRESA: TELEFONICA
CÓDIGO DE SERVICIO: 
DIRECCIÓN:AV. Presidente Prieto #226, Paine, Santiago
NOMBRE DE QUIEN REPORTA: Jorge Pozo P.
TELÉFONO DE QUIEN REPORTA:  
NOMBRE DE CONTACTO EN TERRENO: 
PROBLEMA: Detección de mac de puertas de servidor mediante</t>
  </si>
  <si>
    <t>INC000002506351</t>
  </si>
  <si>
    <t>GESTION DATACENTER/ ACCESOS / SONDA S A</t>
  </si>
  <si>
    <t>19/12/2023 18:13:42</t>
  </si>
  <si>
    <t>19/12/2023 18:14:49</t>
  </si>
  <si>
    <t>19/12/2023 22:20:12</t>
  </si>
  <si>
    <t>EMPRESA: 
CÓDIGO DE SERVICIO: 
DIRECCIÓN:AV. Presidente Prieto #226, Paine, Santiago
NOMBRE DE QUIEN REPORTA: Ramón Garcés
TELÉFONO DE QUIEN REPORTA:  5699223 9270
NOMBRE DE CONTACTO EN TERRENO: 
PROBLEMA: 1.- Apagado Servidor PUSGDB01   HPE PROLIANT DL5</t>
  </si>
  <si>
    <t>INC000002506402</t>
  </si>
  <si>
    <t>GAMA / Agregar imagen ISO Biblioteca de medios VDC</t>
  </si>
  <si>
    <t>19/12/2023 21:07:37</t>
  </si>
  <si>
    <t>19/12/2023 21:11:30</t>
  </si>
  <si>
    <t>20/12/2023 14:22:56</t>
  </si>
  <si>
    <t>PREVENTIVO: NO
CODIGO DE SERVICIO:-
DIRECCION:-
QUIEN REPORTA: Jose Manuel Hevia
CONTACTO EN TERRENO:-
PROBLEMA:-
REQUERIMIENTO:
Necesitamos apoyo para agregar una imagen ISO a la biblioteca de Medios del VDC. Como se observa en las imágenes, se intento</t>
  </si>
  <si>
    <t>Se efectúa contacto con cliente: N/A
Teléfono de contacto: N/A
Acciones realizadas: Posterior al reinicio de las celdas se le solicito al cliente cargar la ISO nuevamente y este pudo cargarla sin problemas
Solución paliativa o definitiva: Posterior al re</t>
  </si>
  <si>
    <t>INC000002506617</t>
  </si>
  <si>
    <t>19/12/2023 19:56:32</t>
  </si>
  <si>
    <t>19/12/2023 19:58:21</t>
  </si>
  <si>
    <t>20/12/2023 9:17:36</t>
  </si>
  <si>
    <t>INC000002506677</t>
  </si>
  <si>
    <t>19/12/2023 21:42:52</t>
  </si>
  <si>
    <t>20/12/2023 8:43:43</t>
  </si>
  <si>
    <t>Alza asociada a servicios produictivos del servidor, server se mantenia en observacion. Normalizada sin intevrencion</t>
  </si>
  <si>
    <t>INC000002506686</t>
  </si>
  <si>
    <t>19/12/2023 23:14:09</t>
  </si>
  <si>
    <t>19/12/2023 23:19:56</t>
  </si>
  <si>
    <t>19/12/2023 23:52:17</t>
  </si>
  <si>
    <t>EMPRESA: TELEFONICA EMPRESAS DE CHILE SA
CÓDIGO DE SERVICIO: 
DIRECCIÓN Presidente prieto #226, Piane, Santiago
NOMBRE DE QUIEN REPORTA: Operador Data Center Sites
TELÉFONO DE QUIEN REPORTA: 
NOMBRE DE CONTACTO EN TERRENO:  Sebastian Contreras
REQUERIMIE</t>
  </si>
  <si>
    <t>INC000002506735</t>
  </si>
  <si>
    <t>20/12/2023 6:33:50</t>
  </si>
  <si>
    <t>20/12/2023 6:35:17</t>
  </si>
  <si>
    <t>20/12/2023 6:36:31</t>
  </si>
  <si>
    <t>INC000002506737</t>
  </si>
  <si>
    <t>20/12/2023 6:37:50</t>
  </si>
  <si>
    <t>20/12/2023 6:39:26</t>
  </si>
  <si>
    <t>20/12/2023 6:45:34</t>
  </si>
  <si>
    <t>INC000002506808</t>
  </si>
  <si>
    <t>SE GENERA TICKET DE SUPERVISION PARA CLIENTE TELEFONICA</t>
  </si>
  <si>
    <t>20/12/2023 0:32:53</t>
  </si>
  <si>
    <t>20/12/2023 0:34:04</t>
  </si>
  <si>
    <t>20/12/2023 3:13:21</t>
  </si>
  <si>
    <t>*Estimados:*		Actividad realizada
*Cliente:*		T EMPRESAS
*Proveedor:*		NO APLICA
*Tipo Requerimiento:*	TRABAJO SIN CRQ
*N° Ticket Acceso:*	2506332
*N° CRQ:*		NO APLICA
*Estado CRQ:*		NO APLICA
*TKT:*			NO APLICA
*Actividad a realizar:*	Detección de mac</t>
  </si>
  <si>
    <t>INC000002506821</t>
  </si>
  <si>
    <t>20/12/2023 6:36:03</t>
  </si>
  <si>
    <t>20/12/2023 6:37:14</t>
  </si>
  <si>
    <t>20/12/2023 6:37:40</t>
  </si>
  <si>
    <t>INC000002506823</t>
  </si>
  <si>
    <t>20/12/2023 6:37:55</t>
  </si>
  <si>
    <t>20/12/2023 6:38:56</t>
  </si>
  <si>
    <t>20/12/2023 6:39:22</t>
  </si>
  <si>
    <t>INC000002506825</t>
  </si>
  <si>
    <t>20/12/2023 6:39:37</t>
  </si>
  <si>
    <t>20/12/2023 6:40:34</t>
  </si>
  <si>
    <t>20/12/2023 6:40:57</t>
  </si>
  <si>
    <t>INC000002506827</t>
  </si>
  <si>
    <t>20/12/2023 6:41:15</t>
  </si>
  <si>
    <t>20/12/2023 6:42:11</t>
  </si>
  <si>
    <t>20/12/2023 6:42:29</t>
  </si>
  <si>
    <t>INC000002506829</t>
  </si>
  <si>
    <t>20/12/2023 6:43:06</t>
  </si>
  <si>
    <t>20/12/2023 6:44:09</t>
  </si>
  <si>
    <t>20/12/2023 6:44:32</t>
  </si>
  <si>
    <t>INC000002506831</t>
  </si>
  <si>
    <t>20/12/2023 6:44:48</t>
  </si>
  <si>
    <t>20/12/2023 6:45:51</t>
  </si>
  <si>
    <t>20/12/2023 6:46:10</t>
  </si>
  <si>
    <t>INC000002506837</t>
  </si>
  <si>
    <t>Checklist Diario Clientes 20.12.23</t>
  </si>
  <si>
    <t>20/12/2023 7:40:09</t>
  </si>
  <si>
    <t>20/12/2023 7:41:12</t>
  </si>
  <si>
    <t>20/12/2023 7:41:38</t>
  </si>
  <si>
    <t>INC000002506889</t>
  </si>
  <si>
    <t>FACTIBILIDAD ARTIKOS/CRQ 79676</t>
  </si>
  <si>
    <t>20/12/2023 10:34:42</t>
  </si>
  <si>
    <t>20/12/2023 10:36:30</t>
  </si>
  <si>
    <t>20/12/2023 10:38:04</t>
  </si>
  <si>
    <t>FACTIBILIDAD PARA RETIRO DE EQUIPOS</t>
  </si>
  <si>
    <t>INC000002506929</t>
  </si>
  <si>
    <t>fiprdu01 - dc_acdecontinua TICKET AUTOMATICO</t>
  </si>
  <si>
    <t>20/12/2023 2:32:08</t>
  </si>
  <si>
    <t>20/12/2023 9:01:29</t>
  </si>
  <si>
    <t>PREVENTIVO=SI
CODIGO DE SERVICIO=DC_ACDECONTINUA
DIRECCION=
CIUDAD=
COMUNA LOCAL=
REGION=
QUIEN REPORTA=Ticket automático
CONTACTO EN TERRENO=
PROBLEMA=High RAM Usage Alert for Node FIPRDU01 - DC_ACDECONTINUA
REQUERIMIENTO=
EQUIPOS ENERGIZADO O REINICIAD</t>
  </si>
  <si>
    <t>Alza asociada a servicios productivos del servidor. Server normalizado sin intervencion.</t>
  </si>
  <si>
    <t>INC000002506963</t>
  </si>
  <si>
    <t>20/12/2023 3:13:55</t>
  </si>
  <si>
    <t>20/12/2023 6:43:43</t>
  </si>
  <si>
    <t>INC000002507382</t>
  </si>
  <si>
    <t>GESTION DATACENTER/ ACCESOS/  DC SAN MARTIN/ EMPRESAS TUCAPEL S A</t>
  </si>
  <si>
    <t>20/12/2023 8:32:26</t>
  </si>
  <si>
    <t>20/12/2023 8:37:41</t>
  </si>
  <si>
    <t>20/12/2023 8:53:54</t>
  </si>
  <si>
    <t>EMPRESA: EMPRESAS TUCAPEL S A
CÓDIGO DE SERVICIO: 
DIRECCIÓN Calle San Martin #50, Santiago centro, Santiago
NOMBRE DE QUIEN REPORTA: Jorge Aravena C 
TELÉFONO DE QUIEN REPORTA:  +56 9 92246367
NOMBRE DE CONTACTO EN TERRENO:  Jorge Aravena / 992246367
RE</t>
  </si>
  <si>
    <t>INC000002507444</t>
  </si>
  <si>
    <t>HD/Sin acceso VDC</t>
  </si>
  <si>
    <t>20/12/2023 9:03:48</t>
  </si>
  <si>
    <t>20/12/2023 9:06:24</t>
  </si>
  <si>
    <t>20/12/2023 20:47:29</t>
  </si>
  <si>
    <t>PREVENTIVO: NO
CODIGO DE SERVICIO: NN
DIRECCION:
QUIEN REPORTA:   Juan Esteban Puente Cox  ( (56) 2-26773175  ((56) 9-91879518
CONTACTO EN TERRENO: 
PROBLEMA:
REQUERIMIENTO: Favor revisar acceso a VDC, nos aparece lo siguiente:
EQUIPOS ENERGIZADO/REINICI</t>
  </si>
  <si>
    <t>FASE RESOLUCIÓN Y RECUPERACIÓN
Se efectúa contacto con cliente: Juan Puente
Teléfono de contacto: Via correo
Acciones realizadas: Se crea ticket con personal Global España. INC000011668054. Luego de la revisión por parte de colegas Global España. Se l</t>
  </si>
  <si>
    <t>INC000002507469</t>
  </si>
  <si>
    <t>HD/Agregar permiso de acceso cuenta VPN</t>
  </si>
  <si>
    <t>20/12/2023 9:10:28</t>
  </si>
  <si>
    <t>20/12/2023 9:13:03</t>
  </si>
  <si>
    <t>20/12/2023 9:51:44</t>
  </si>
  <si>
    <t>PREVENTIVO: NO
CODIGO DE SERVICIO: NN
DIRECCION:
QUIEN REPORTA:  rodrigo von hausen  
M +56 957139471   
CONTACTO EN TERRENO:
PROBLEMA:
REQUERIMIENTO: Favor su ayuda para agregar permiso de acceso para la cuenta de vfuentes de forma que pueda acceder a l</t>
  </si>
  <si>
    <t>INC000002507524</t>
  </si>
  <si>
    <t>ontraseña de VPN Data center</t>
  </si>
  <si>
    <t>20/12/2023 9:33:49</t>
  </si>
  <si>
    <t>20/12/2023 9:34:49</t>
  </si>
  <si>
    <t>20/12/2023 10:04:45</t>
  </si>
  <si>
    <t>se resetea password ok</t>
  </si>
  <si>
    <t>INC000002507570</t>
  </si>
  <si>
    <t>GAMA | Error para crear instantáneas a plataforma VDC</t>
  </si>
  <si>
    <t>20/12/2023 10:47:25</t>
  </si>
  <si>
    <t>20/12/2023 10:47:54</t>
  </si>
  <si>
    <t>20/12/2023 14:22:22</t>
  </si>
  <si>
    <t>PREVENTIVO: NO
CODIGO DE SERVICIO:VDC
DIRECCION: -
QUIEN REPORTA: Jose Manuel Hevia
CONTACTO EN TERRENO: Jose Manuel Hevia
PROBLEMA: 
REQUERIMIENTO:
Estimados, favor su ayuda ya que estamos presentando inconvenientes para crear instantáneas a la platafo</t>
  </si>
  <si>
    <t>Cliente Jose Manuel Hevia confirma el correcto funcionaiento</t>
  </si>
  <si>
    <t>INC000002507580</t>
  </si>
  <si>
    <t>GESTION DATACENTER/ ACCESOS / ICETEL</t>
  </si>
  <si>
    <t>20/12/2023 11:34:07</t>
  </si>
  <si>
    <t>20/12/2023 11:35:27</t>
  </si>
  <si>
    <t>20/12/2023 12:03:10</t>
  </si>
  <si>
    <t>EMPRESA: ICETEL
CÓDIGO DE SERVICIO: 
DIRECCIÓN:Av. Apoquindo #7071, Las Condes, Santiago
NOMBRE DE QUIEN REPORTA: Jose Martinez
TELÉFONO DE QUIEN REPORTA:  932448538
NOMBRE DE CONTACTO EN TERRENO: 
PROBLEMA: CRQ492117_MOP 66.1- INSTALACION DE CANALIZACIO</t>
  </si>
  <si>
    <t>INC000002507597</t>
  </si>
  <si>
    <t>instalación de certificado tic en servidores SW-WEB01 y SW-WEB02 parque nuevo SolarWinds</t>
  </si>
  <si>
    <t>20/12/2023 11:51:39</t>
  </si>
  <si>
    <t>20/12/2023 11:58:16</t>
  </si>
  <si>
    <t>20/12/2023 16:20:18</t>
  </si>
  <si>
    <t>Señores,
Junto con saludarles hoy, requiero de su colaboración para la instalación del certificado .tic en los siguientes servidores:
SW-WEB01 - 172.31.236.103
SW-WEB02 - 172.31.236.104
(Equipos correspondientes al parque nuevo de SolarWinds)
de refer</t>
  </si>
  <si>
    <t>INC000002507612</t>
  </si>
  <si>
    <t>20/12/2023 9:45:45</t>
  </si>
  <si>
    <t>20/12/2023 9:47:23</t>
  </si>
  <si>
    <t>20/12/2023 10:00:17</t>
  </si>
  <si>
    <t>INC000002507616</t>
  </si>
  <si>
    <t>20/12/2023 9:58:48</t>
  </si>
  <si>
    <t>20/12/2023 9:59:33</t>
  </si>
  <si>
    <t>20/12/2023 10:10:58</t>
  </si>
  <si>
    <t>INC000002507668</t>
  </si>
  <si>
    <t>20/12/2023 13:39:00</t>
  </si>
  <si>
    <t>20/12/2023 13:41:10</t>
  </si>
  <si>
    <t>20/12/2023 16:35:38</t>
  </si>
  <si>
    <t>EMPRESA: ICETEL SERVICIOS S.A.
CÓDIGO DE SERVICIO: 
DIRECCIÓN: Av. Apoquindo #7071, Las Condes, Santiago
NOMBRE DE QUIEN REPORTA: Jose Martinez
TELÉFONO DE QUIEN REPORTA: 932448538
NOMBRE DE CONTACTO EN TERRENO: 
REQUERIMIENTO:Reuniones Contractuales e I</t>
  </si>
  <si>
    <t>INC000002507679</t>
  </si>
  <si>
    <t>VINA CARTA VIEJA S A</t>
  </si>
  <si>
    <t>CALL CENTER/HABILITAR EL ESPACIO ADICIONAL DE LA CUENTA DEL CORREO 365</t>
  </si>
  <si>
    <t>20/12/2023 14:04:19</t>
  </si>
  <si>
    <t>20/12/2023 14:05:59</t>
  </si>
  <si>
    <t>21/12/2023 13:46:51</t>
  </si>
  <si>
    <t>PREVENTIVO: NO
CODIGO DE SERVICIO:MICROSOFT 365
DIRECCION:FRANCISCO ANTONIO ENCINA 231,Villa Alegre,Linares
QUIEN REPORTA:Rosana Jaque - 227839835
CONTACTO EN TERRENO:Jorge Avendaño 971353006
PROBLEMA:
REQUERIMIENTO:HABILITAR EL ESPACIO ADICIONAL DE LA C</t>
  </si>
  <si>
    <t>Se efectúa contacto con cliente: Jorge Avendaño
Teléfono de contacto: 971353006
Acciones realizadas: Solicitamos al administrador comunicarse con su partner para gestionar la compra de las licencias necesarias.
Solución paliativa o definitiva: definitiva</t>
  </si>
  <si>
    <t>INC000002507739</t>
  </si>
  <si>
    <t>HD/VPN site to site | FOLIO:INC000002505087 | APERTURA</t>
  </si>
  <si>
    <t>20/12/2023 9:47:05</t>
  </si>
  <si>
    <t>20/12/2023 9:48:26</t>
  </si>
  <si>
    <t>22/12/2023 16:26:57</t>
  </si>
  <si>
    <t>PREVENTIVO: NO
CODIGO DE SERVICIO:  NN
DIRECCION:  
QUIEN REPORTA:  Pablo Viveros Tobar      (+56 9) 93905964 
CONTACTO EN TERRENO: 
PROBLEMA: 
REQUERIMIENTO:les comento que no tengo conexión por el túnel, podemos gestionar una reunión con el otro prove</t>
  </si>
  <si>
    <t>Se conversa con cliente Pablo Viveros Tobar      (+56 9) 93905964 
 quien indica que aun no tiene comunicación hacia Entel, pero que a las 12:00 se reunirá con personal de entel para trabajar en la solución, en caso que no levante la comunicación nos reu</t>
  </si>
  <si>
    <t>INC000002507748</t>
  </si>
  <si>
    <t>HD/ACMA - Alerta de Certificado</t>
  </si>
  <si>
    <t>20/12/2023 9:52:16</t>
  </si>
  <si>
    <t>20/12/2023 9:54:35</t>
  </si>
  <si>
    <t>20/12/2023 18:05:10</t>
  </si>
  <si>
    <t>PREVENTIVO: NO
CODIGO DE SERVICIO: NN
DIRECCION:
QUIEN REPORTA:  Ewald Galaz Millaleo +56 9 8510 0702 | ewald.galazmillaleo@telefonica.com
CONTACTO EN TERRENO:
PROBLEMA: 
REQUERIMIENTO:Favor generar ticket en base a requerimiento de cliente Acma.
Al ing</t>
  </si>
  <si>
    <t>INC000002507759</t>
  </si>
  <si>
    <t>DUOC | Segunda actualización registro de indicadores - UDigital 2023  (cierre estudio</t>
  </si>
  <si>
    <t>20/12/2023 9:59:57</t>
  </si>
  <si>
    <t>20/12/2023 10:01:34</t>
  </si>
  <si>
    <t>22/12/2023 10:03:01</t>
  </si>
  <si>
    <t>INC000002507763</t>
  </si>
  <si>
    <t>20/12/2023 9:57:24</t>
  </si>
  <si>
    <t>20/12/2023 17:15:44</t>
  </si>
  <si>
    <t>INC000002507819</t>
  </si>
  <si>
    <t>REQ/SERVEL - Hora servidores servel01 y servel03</t>
  </si>
  <si>
    <t>20/12/2023 10:27:41</t>
  </si>
  <si>
    <t>20/12/2023 10:29:53</t>
  </si>
  <si>
    <t>20/12/2023 10:36:20</t>
  </si>
  <si>
    <t>PREVENTIVO: NO
CODIGO DE SERVICIO:
DIRECCION:
QUIEN REPORTA:
CONTACTO EN TERRENO:
REQUERIMIENTO:
Buen día. Favor su apoyo en la creación de un ticket para el área de Microsoft, con el siguiente requerimiento:
Favor normalizar la hora de los servido</t>
  </si>
  <si>
    <t>No corresponde alerta. se procede a cierre</t>
  </si>
  <si>
    <t>INC000002507855</t>
  </si>
  <si>
    <t>REQ/Información sobre cintas de respaldo</t>
  </si>
  <si>
    <t>20/12/2023 10:49:14</t>
  </si>
  <si>
    <t>20/12/2023 10:51:29</t>
  </si>
  <si>
    <t>22/12/2023 13:11:38</t>
  </si>
  <si>
    <t>PREVENTIVO: NO
CODIGO DE SERVICIO:
DIRECCION:
QUIEN REPORTA:
CONTACTO EN TERRENO:
REQUERIMIENTO:
Les quería comentar que, en nuestro poder, se encuentran una cantidad considerable de cintas de respaldo de información, las cuales estaban en el DC y fuer</t>
  </si>
  <si>
    <t>Se efectúa contacto con cliente: N/A
Teléfono de contacto: N/A
Acciones realizadas: se envia informacion solicitada
Solución paliativa o definitiva: se envia informacion solicitada
Causa Raíz:  se solicita informacion de cintas cliente ecert</t>
  </si>
  <si>
    <t>INC000002507902</t>
  </si>
  <si>
    <t>HD/solicitud manos remotas</t>
  </si>
  <si>
    <t>20/12/2023 10:55:03</t>
  </si>
  <si>
    <t>20/12/2023 10:59:36</t>
  </si>
  <si>
    <t>20/12/2023 11:39:47</t>
  </si>
  <si>
    <t>PREVENTIVO: NO
CODIGO DE SERVICIO: NN...
DIRECCION: Manos remotas por problema con Router Cisco 4400
San Martin 50
Sala tic2
Rack b24
Ubicado en la U40
QUIEN REPORTA: Rene Villegas Carreño Contacto Data Center San Martin: +56 226918981 / 995442858</t>
  </si>
  <si>
    <t>INC000002507935</t>
  </si>
  <si>
    <t>20/12/2023 11:26:03</t>
  </si>
  <si>
    <t>20/12/2023 14:06:08</t>
  </si>
  <si>
    <t>INC000002507947</t>
  </si>
  <si>
    <t>REQ/Agregar registro txt</t>
  </si>
  <si>
    <t>20/12/2023 11:42:25</t>
  </si>
  <si>
    <t>20/12/2023 11:45:53</t>
  </si>
  <si>
    <t>20/12/2023 11:59:35</t>
  </si>
  <si>
    <t>PREVENTIVO: NO
CODIGO DE SERVICIO: 
DIRECCION:
QUIEN REPORTA:
CONTACTO EN TERRENO:
REQUERIMIENTO:
por favor su ayuda para agregar el siguiente registro txt a nuestro dominio cialalimentos.cl
host: leave empty, or enter "@"
destino: google-gws-recovery</t>
  </si>
  <si>
    <t>INC000002507960</t>
  </si>
  <si>
    <t>20/12/2023 11:49:34</t>
  </si>
  <si>
    <t>20/12/2023 11:50:52</t>
  </si>
  <si>
    <t>20/12/2023 12:18:50</t>
  </si>
  <si>
    <t>EMPRESA: ARTIKOS CHILE S A
CÓDIGO DE SERVICIO: 
DIRECCIÓN
NOMBRE DE QUIEN REPORTA: Marco Paulete
TELÉFONO DE QUIEN REPORTA: 56995492219
NOMBRE DE CONTACTO EN TERRENO: 
REQUERIMIENTO:
Retiro de equipamiento
EQUIPOS ENERGIZADO/REINICIADOS:
HORARIO  DE ATEN</t>
  </si>
  <si>
    <t>INC000002507968</t>
  </si>
  <si>
    <t>20/12/2023 11:53:49</t>
  </si>
  <si>
    <t>20/12/2023 11:54:54</t>
  </si>
  <si>
    <t>20/12/2023 12:48:09</t>
  </si>
  <si>
    <t>INC000002507977</t>
  </si>
  <si>
    <t>REQ/TELEFONICA - Permisos admin cuenta tct_cristobal.reyes</t>
  </si>
  <si>
    <t>20/12/2023 11:56:34</t>
  </si>
  <si>
    <t>20/12/2023 11:58:14</t>
  </si>
  <si>
    <t>20/12/2023 12:11:13</t>
  </si>
  <si>
    <t>PREVENTIVO: NO
CODIGO DE SERVICIO:
DIRECCION:
QUIEN REPORTA:
CONTACTO EN TERRENO:
REQUERIMIENTO:
Buenas tardes. Favor su apoyo en la generación de un ticket para el área de Microsoft y asignar al especialista Paul Sepulveda, por lo siguiente:
Se ne</t>
  </si>
  <si>
    <t>los permisos requeridos fueron asignados</t>
  </si>
  <si>
    <t>INC000002508002</t>
  </si>
  <si>
    <t>20/12/2023 12:04:58</t>
  </si>
  <si>
    <t>20/12/2023 12:06:36</t>
  </si>
  <si>
    <t>20/12/2023 12:43:12</t>
  </si>
  <si>
    <t>EMPRESA: EQUIPOS ELECTRONICOS Y COMPUTACION SA
CÓDIGO DE SERVICIO: 
DIRECCIÓN
NOMBRE DE QUIEN REPORTA: Ariel Mendez
TELÉFONO DE QUIEN REPORTA: 56989295514
NOMBRE DE CONTACTO EN TERRENO: 
REQUERIMIENTO:
Revisión de falla storage 
EQUIPOS ENERGIZADO/REINIC</t>
  </si>
  <si>
    <t>INC000002508043</t>
  </si>
  <si>
    <t>20/12/2023 12:15:32</t>
  </si>
  <si>
    <t>20/12/2023 12:15:38</t>
  </si>
  <si>
    <t>20/12/2023 12:31:08</t>
  </si>
  <si>
    <t>INC000002508065</t>
  </si>
  <si>
    <t>SOLICITUD DE DATOS SITIOS SHAREPOINT</t>
  </si>
  <si>
    <t>20/12/2023 13:24:13</t>
  </si>
  <si>
    <t>20/12/2023 13:25:15</t>
  </si>
  <si>
    <t>SHAREPOINT</t>
  </si>
  <si>
    <t>20/12/2023 13:26:38</t>
  </si>
  <si>
    <t>Solciitan datos del gestor docuemntal 2.0</t>
  </si>
  <si>
    <t>INC000002508082</t>
  </si>
  <si>
    <t>BRITISH AMERICAN TOBACCO CHILE OPERACIONES S.A.</t>
  </si>
  <si>
    <t>HD / Solicitud de requerimiento para BAT</t>
  </si>
  <si>
    <t>20/12/2023 15:08:05</t>
  </si>
  <si>
    <t>20/12/2023 15:13:25</t>
  </si>
  <si>
    <t>20/12/2023 17:04:41</t>
  </si>
  <si>
    <t>PREVENTIVO: NO
CODIGO DE SERVICIO: -
DIRECCION:-
QUIEN REPORTA: Grecia Alaña Núñez / +56 9 53635918 (SM)
CONTACTO EN TERRENO: -
PROBLEMA:-
REQUERIMIENTO:
Buenas tardes estimados Help desk la presente es para solicitar todos los tickets generados este año</t>
  </si>
  <si>
    <t>INC000002508088</t>
  </si>
  <si>
    <t>HD / TELEFONICA - Validación baja servidores</t>
  </si>
  <si>
    <t>20/12/2023 15:26:16</t>
  </si>
  <si>
    <t>20/12/2023 15:31:16</t>
  </si>
  <si>
    <t>20/12/2023 17:16:29</t>
  </si>
  <si>
    <t>PREVENTIVO: NO
CODIGO DE SERVICIO:-
DIRECCION:-
QUIEN REPORTA: Cristobal Reyes Delgado / +56 9 6664 3831
CONTACTO EN TERRENO:-
PROBLEMA:-
REQUERIMIENTO:
Se debe validar los siguientes servidores si fueron dados de baja y con que ticket o tas asociado, es</t>
  </si>
  <si>
    <t>se realizara revision de acuerdo a lo solicitado.</t>
  </si>
  <si>
    <t>INC000002508102</t>
  </si>
  <si>
    <t>AFP PLANVITAL SA</t>
  </si>
  <si>
    <t>HD / TCCT - Cliente PlanVital - Apoyo proveedor Avaya Telset - Incidente</t>
  </si>
  <si>
    <t>20/12/2023 15:47:30</t>
  </si>
  <si>
    <t>20/12/2023 15:52:07</t>
  </si>
  <si>
    <t>20/12/2023 20:44:05</t>
  </si>
  <si>
    <t>PREVENTIVO: NO
CODIGO DE SERVICIO:-
DIRECCION:-
QUIEN REPORTA: Jesús José Nelo Petaquero  // +56 9 9229 0203 
CONTACTO EN TERRENO: Luis Villar / +56 9 8167 5032
PROBLEMA:-
REQUERIMIENTO:
Estimado equipo Cloud, se requiere de su apoyo para revisión en con</t>
  </si>
  <si>
    <t>FASE RESOLUCIÓN Y RECUPERACIÓN
Se efectúa contacto con cliente: Luis Villar
Teléfono de contacto: Via teams
Acciones realizadas: Se realiza revisión en conjunto con Luis Villar, se reconfigura tarjeta de red a nivel virtual y a nivel de S.O. Luego de</t>
  </si>
  <si>
    <t>INC000002508108</t>
  </si>
  <si>
    <t>20/12/2023 12:14:58</t>
  </si>
  <si>
    <t>20/12/2023 12:15:46</t>
  </si>
  <si>
    <t>20/12/2023 12:47:33</t>
  </si>
  <si>
    <t>EMPRESA: SINACOFI
CÓDIGO DE SERVICIO: 
DIRECCIÓN:Av. Apoquindo #7071, Las Condes, Santiago
NOMBRE DE QUIEN REPORTA: Juan Palacios
TELÉFONO DE QUIEN REPORTA:56996995135  
NOMBRE DE CONTACTO EN TERRENO: 
PROBLEMA: Sala de Contingencia SINACOFI
EQUIPOS ENER</t>
  </si>
  <si>
    <t>INC000002508183</t>
  </si>
  <si>
    <t>SUPERVISION MODIFICACION CRUZADA</t>
  </si>
  <si>
    <t>20/12/2023 16:05:14</t>
  </si>
  <si>
    <t>20/12/2023 16:06:59</t>
  </si>
  <si>
    <t>20/12/2023 16:08:13</t>
  </si>
  <si>
    <t>INC000002508197</t>
  </si>
  <si>
    <t>SUPERVISION: INSTALACION DE CRUZADA</t>
  </si>
  <si>
    <t>20/12/2023 16:26:47</t>
  </si>
  <si>
    <t>20/12/2023 16:27:38</t>
  </si>
  <si>
    <t>20/12/2023 16:29:37</t>
  </si>
  <si>
    <t>INSTALACION DE CRUZADA</t>
  </si>
  <si>
    <t>INC000002508236</t>
  </si>
  <si>
    <t>20/12/2023 12:23:43</t>
  </si>
  <si>
    <t>20/12/2023 14:05:46</t>
  </si>
  <si>
    <t>INC000002508243</t>
  </si>
  <si>
    <t>HD/SUGAL - Alarma disco K servidor PRDMON</t>
  </si>
  <si>
    <t>20/12/2023 12:39:00</t>
  </si>
  <si>
    <t>20/12/2023 12:41:43</t>
  </si>
  <si>
    <t>20/12/2023 18:07:11</t>
  </si>
  <si>
    <t>PREVENTIVO: NO
CODIGO DE SERVICIO: NN.....
DIRECCION: 
QUIEN REPORTA: Cristobal Reyes Delgado +56 9 6664 3831 | cristobal.reyesdelgado@telefonica.com 
CONTACTO EN TERRENO:
PROBLEMA:
REQUERIMIENTO:Favor su apoyo en la creación de un ticket para el área de</t>
  </si>
  <si>
    <t>Estimados,
Se adjunta correo de respuesta enviado.
Saludos.</t>
  </si>
  <si>
    <t>INC000002508268</t>
  </si>
  <si>
    <t>HD/Urgente // VPN site to site Tunel VPN_MIN</t>
  </si>
  <si>
    <t>20/12/2023 12:56:45</t>
  </si>
  <si>
    <t>20/12/2023 13:01:19</t>
  </si>
  <si>
    <t>21/12/2023 12:46:13</t>
  </si>
  <si>
    <t>PREVENTIVO: NO
CODIGO DE SERVICIO: NN
DIRECCION:
QUIEN REPORTA: Pablo Viveros Tobar  
    (+56 9) 93905964 
CONTACTO EN TERRENO:
PROBLEMA:favor necesito revisar con urgencia la VPN STS del túnel VPN_MIN ya que se encuentra abajo, esto es urgente, dado qu</t>
  </si>
  <si>
    <t>Fase de resolución (trabajo remoto o terreno) y recuperación (sin intervención):depende del tipo de trabajo que se ejecuta
Se efectúa contacto con cliente: Pablo Viveros Tobar  
Teléfono de contacto: (+56 9) 93905964 
Acciones realizadas: Se realiza reu</t>
  </si>
  <si>
    <t>INC000002508293</t>
  </si>
  <si>
    <t>20/12/2023 13:28:22</t>
  </si>
  <si>
    <t>20/12/2023 13:30:14</t>
  </si>
  <si>
    <t>20/12/2023 13:44:36</t>
  </si>
  <si>
    <t>EMPRESA: TELECOMUNICACIONES VOZ Y DATOS SPA
CÓDIGO DE SERVICIO: 
DIRECCIÓN
NOMBRE DE QUIEN REPORTA: luis santibañez
TELÉFONO DE QUIEN REPORTA: 983379319
NOMBRE DE CONTACTO EN TERRENO: 
REQUERIMIENTO:
retiro de equipos
EQUIPOS ENERGIZADO/REINICIADOS:
HORA</t>
  </si>
  <si>
    <t>INC000002508390</t>
  </si>
  <si>
    <t>REQ | DUOC |  Urgencia: Alta | Modificar configuraciones de red OCI</t>
  </si>
  <si>
    <t>20/12/2023 15:38:09</t>
  </si>
  <si>
    <t>20/12/2023 15:39:24</t>
  </si>
  <si>
    <t>20/12/2023 17:12:38</t>
  </si>
  <si>
    <t>PREVENTIVO: NO
CODIGO DE SERVICIO:
DIRECCION:
QUIEN REPORTA:
CONTACTO EN TERRENO:
PROBLEMA:
REQUERIMIENTO:
EQUIPOS ENERGIZADO/REINICIADO:
HORARIO DE ATENCION:
OBSERVACION:
ANI:
MARCA CENTRAL TELEFONICA: 
EMPRESA:
RUT:
CORREO: 
COORDENADAS:
}
De: Antonio</t>
  </si>
  <si>
    <t>Fase de resolución (trabajo remoto o terreno) y recuperación (sin intervencion): trabajo remoto
Se efectúa contacto con cliente: Patricio Marchant
Teléfono de contacto: +56 9 8259 5651
Acciones realizadas: se agrega los segmentos solicitados, no correspo</t>
  </si>
  <si>
    <t>INC000002508433</t>
  </si>
  <si>
    <t>SUPERVISION INSTALACION DE CRUZADA OPTICA PARA PROYECTO</t>
  </si>
  <si>
    <t>20/12/2023 15:50:05</t>
  </si>
  <si>
    <t>20/12/2023 15:52:03</t>
  </si>
  <si>
    <t>20/12/2023 15:55:52</t>
  </si>
  <si>
    <t>INC000002508515</t>
  </si>
  <si>
    <t>HD/Usuario y password Remedy</t>
  </si>
  <si>
    <t>20/12/2023 16:03:21</t>
  </si>
  <si>
    <t>20/12/2023 16:05:21</t>
  </si>
  <si>
    <t>20/12/2023 17:36:51</t>
  </si>
  <si>
    <t>PREVENTIVO: NO
CODIGO DE SERVICIO:
DIRECCION: 
QUIEN REPORTA:
CONTACTO EN TERRENO:
PROBLEMA: Estimados, no logro conectar mi cuenta Remedy, mi PC fue plataformado
EQUIPOS ENERGIZADO/REINICIADO:
HORARIO DE ATENCION:
OBSERVACION:
ANI:
MARCA CENTRAL TELEFO</t>
  </si>
  <si>
    <t>INC000002508521</t>
  </si>
  <si>
    <t>HD/[SONACOL] Listado mv con servicio de replica</t>
  </si>
  <si>
    <t>20/12/2023 16:13:54</t>
  </si>
  <si>
    <t>20/12/2023 16:16:44</t>
  </si>
  <si>
    <t>21/12/2023 13:16:44</t>
  </si>
  <si>
    <t>PREVENTIVO: NO
CODIGO DE SERVICIO: NN
DIRECCION: 
QUIEN REPORTA: Alberto Bezares Ovalle M: +56 9 71268048 / C: albertoj.bezares@fractalia.es
CONTACTO EN TERRENO:
PROBLEMA:
REQUERIMIENTO:generar folio como requerimiento para cliente Sonacol, con el objeti</t>
  </si>
  <si>
    <t>Se efectúa contacto con cliente:  N/A
Teléfono de contacto: N/A
Acciones realizadas: se adjunta listado de servidores que tiene cliente con Zerto
Solución paliativa o definitiva:
Acciones de Mejora,  N/A
Causa Raíz:o N/A</t>
  </si>
  <si>
    <t>INC000002508531</t>
  </si>
  <si>
    <t>HD / Problemas para incremento y creación de unidades VDC | Servidor VuePacs-Server01</t>
  </si>
  <si>
    <t>20/12/2023 16:35:44</t>
  </si>
  <si>
    <t>20/12/2023 16:42:36</t>
  </si>
  <si>
    <t>20/12/2023 18:49:58</t>
  </si>
  <si>
    <t>PREVENTIVO: NO
CODIGO DE SERVICIO:-
DIRECCION:-
QUIEN REPORTA: Jhayam Alfonzo / +56227970095
CONTACTO EN TERRENO:-
PROBLEMA:-
REQUERIMIENTO:
Les escribo en esta oportunidad, ya que se hizo un aumento de espacio de nuestro servicio de almacenamiento gold</t>
  </si>
  <si>
    <t>Se efectúa contacto con cliente: N/A
Teléfono de contacto: N/A
Acciones realizadas: Se revisa el Host donde estaba la tarea y el mismo se encontraba dando fallas, por lo que se migro a otro host y este funciono sin problemas
Solución paliativa o definiti</t>
  </si>
  <si>
    <t>INC000002508534</t>
  </si>
  <si>
    <t>20/12/2023 16:39:02</t>
  </si>
  <si>
    <t>20/12/2023 16:40:39</t>
  </si>
  <si>
    <t>20/12/2023 19:43:01</t>
  </si>
  <si>
    <t>INC000002508536</t>
  </si>
  <si>
    <t>20/12/2023 16:41:16</t>
  </si>
  <si>
    <t>20/12/2023 17:02:12</t>
  </si>
  <si>
    <t>20/12/2023 17:28:16</t>
  </si>
  <si>
    <t>EMPRESA: FUNDACION EDUCACIONAL PARA EL DESARROLLO INTEGRAL DEL MENOR
CÓDIGO DE SERVICIO: 
DIRECCIÓN
NOMBRE DE QUIEN REPORTA: Patricio Tapia
TELÉFONO DE QUIEN REPORTA: 9 9839 1423
NOMBRE DE CONTACTO EN TERRENO: 
REQUERIMIENTO:
revision enlace afectado por</t>
  </si>
  <si>
    <t>INC000002508577</t>
  </si>
  <si>
    <t>HD/Problemas con VM 192.168.190.3</t>
  </si>
  <si>
    <t>20/12/2023 17:57:38</t>
  </si>
  <si>
    <t>20/12/2023 18:00:29</t>
  </si>
  <si>
    <t>21/12/2023 10:51:05</t>
  </si>
  <si>
    <t>PREVENTIVO: NO
CODIGO DE SERVICIO: VPF1878084
DIRECCION: 
QUIEN REPORTA: Camilo Esteban Manriquez Sepulveda Mesa Central 600 588 6000 - atencionalcliente@xinerlink.cl
CONTACTO EN TERRENO:
PROBLEMA: junto con saludar solicitamos su apoyo con el siguiente</t>
  </si>
  <si>
    <t>FASE RESOLUCIÓN Y RECUPERACIÓN
Se efectúa contacto con cliente: Camilo Manriquez
Teléfono de contacto: Via correo 
Acciones realizadas: Se entrega informacion a cliente via correo.
Solución paliativa o definitiva: N/A
Acciones de Mejora, Recomendaci</t>
  </si>
  <si>
    <t>INC000002508707</t>
  </si>
  <si>
    <t>SUPERVISION: Incidente-cambio de fuente de poder</t>
  </si>
  <si>
    <t>20/12/2023 16:42:49</t>
  </si>
  <si>
    <t>20/12/2023 16:43:43</t>
  </si>
  <si>
    <t>20/12/2023 16:45:17</t>
  </si>
  <si>
    <t>Incidente-cambio de fuente de poder</t>
  </si>
  <si>
    <t>INC000002508719</t>
  </si>
  <si>
    <t>TOMA DE FOTOGRAFIAS CLIENTE INDRA</t>
  </si>
  <si>
    <t>20/12/2023 16:58:58</t>
  </si>
  <si>
    <t>20/12/2023 17:00:50</t>
  </si>
  <si>
    <t>28/12/2023 10:28:40</t>
  </si>
  <si>
    <t>ya enviadas</t>
  </si>
  <si>
    <t>INC000002508855</t>
  </si>
  <si>
    <t>GAMA/ Requerimiento Detalle de Servidores - Disco Asignado - Disco Utilizado</t>
  </si>
  <si>
    <t>20/12/2023 17:40:40</t>
  </si>
  <si>
    <t>21/12/2023 13:00:43</t>
  </si>
  <si>
    <t>PREVENTIVO: NO
CODIGO DE SERVICIO:VDC 
DIRECCION:
QUIEN REPORTA: Juan Carlos Dupuy +569 79778332
CONTACTO EN TERRENO: Juan Carlos Dupuy +569 79778332
PROBLEMA:
REQUERIMIENTO:
Buenas tardes, junto con saludar, solicito nos envíen una planilla con el regi</t>
  </si>
  <si>
    <t>Se envia informacion solicitada a cliente mediante correo</t>
  </si>
  <si>
    <t>INC000002508957</t>
  </si>
  <si>
    <t>Checlist Diarios Clientes 21.12.23</t>
  </si>
  <si>
    <t>21/12/2023 8:09:31</t>
  </si>
  <si>
    <t>21/12/2023 8:10:32</t>
  </si>
  <si>
    <t>21/12/2023 8:11:00</t>
  </si>
  <si>
    <t>INC000002508964</t>
  </si>
  <si>
    <t>HD/Creación de Cuentas VPN sucursales</t>
  </si>
  <si>
    <t>21/12/2023 9:57:24</t>
  </si>
  <si>
    <t>21/12/2023 9:59:34</t>
  </si>
  <si>
    <t>21/12/2023 14:56:55</t>
  </si>
  <si>
    <t>PREVENTIVO: NO
CODIGO DE SERVICIO: VPF0920319
DIRECCION:
QUIEN REPORTA:  Emilio Droguett
CONTACTO EN TERRENO:
PROBLEMA:
REQUERIMIENTO: por favor crear las siguientes cuentas VPN: 
irarrazaval@dominospizza.cl
plazaatenas@dominospizza.cl
bustamante@domin</t>
  </si>
  <si>
    <t>Se generan las 50 vpn ssl según lo solicitado pro cliente en último correo, se enviaron credenciales de manera privada, se cierra ticket.</t>
  </si>
  <si>
    <t>INC000002508984</t>
  </si>
  <si>
    <t>HD/TELEFONICA - Segunda validación baja servidores</t>
  </si>
  <si>
    <t>21/12/2023 11:16:17</t>
  </si>
  <si>
    <t>21/12/2023 11:18:51</t>
  </si>
  <si>
    <t>21/12/2023 17:51:08</t>
  </si>
  <si>
    <t>PREVENTIVO: NO
CODIGO DE SERVICIO:
DIRECCION:
QUIEN REPORTA:   Cristobal Reyes Delgado  +56 9 6664 3831 | cristobal.reyesdelgado@telefonica.com 
CONTACTO EN TERRENO:
PROBLEMA:
REQUERIMIENTO: Favor su apoyo para generar un ticket por el siguiente requerim</t>
  </si>
  <si>
    <t>esta es la información que hay para los servidores.
duoc-srvhpimc2 172.16.206.69: encendido sin red conectada. Denise adjunta solicitud de mantención de servidor
RABIE SQL-ERP 10.68.129.43 servidor eliminado. Sin evidencia desde cliente.</t>
  </si>
  <si>
    <t>INC000002508993</t>
  </si>
  <si>
    <t>HD/COAGRA - Alarma disco M servidor SAP-DEV-3</t>
  </si>
  <si>
    <t>21/12/2023 11:36:20</t>
  </si>
  <si>
    <t>21/12/2023 11:38:08</t>
  </si>
  <si>
    <t>21/12/2023 12:08:12</t>
  </si>
  <si>
    <t>PREVENTIVO: NO
CODIGO DE SERVICIO: NN
DIRECCION:
QUIEN REPORTA:  Cristobal Reyes Delgado  +56 9 6664 3831 | cristobal.reyesdelgado@telefonica.com 
CONTACTO EN TERRENO:
PROBLEMA:
REQUERIMIENTO:Favor su apoyo en la creación de un ticket para el área de SAP</t>
  </si>
  <si>
    <t>He liberado espacio en el disco M del servidor SAP-DEV-3 según lo indicado.</t>
  </si>
  <si>
    <t>INC000002509000</t>
  </si>
  <si>
    <t>21/12/2023 11:56:56</t>
  </si>
  <si>
    <t>21/12/2023 11:58:01</t>
  </si>
  <si>
    <t>21/12/2023 12:33:02</t>
  </si>
  <si>
    <t>INC000002509110</t>
  </si>
  <si>
    <t>20/12/2023 19:43:17</t>
  </si>
  <si>
    <t>20/12/2023 19:47:13</t>
  </si>
  <si>
    <t>20/12/2023 19:52:48</t>
  </si>
  <si>
    <t>INC000002509114</t>
  </si>
  <si>
    <t>MESA/GAMA</t>
  </si>
  <si>
    <t>20/12/2023 20:09:47</t>
  </si>
  <si>
    <t>20/12/2023 20:12:36</t>
  </si>
  <si>
    <t>21/12/2023 10:19:34</t>
  </si>
  <si>
    <t>PREVENTIVO: 
CODIGO DE SERVICIO:VPF1562656
DIRECCION:San Martin 50,Santiago,Santiago
QUIEN REPORTA:JOSE MALDONADO 995388913
CONTACTO EN TERRENO:JOSE MALDONADO 995388913
PROBLEMA:
REQUERIMIENTO:RETIRO DE CINTAS MAGNETICAS
EQUIPOS ENERGIZADO/REINICIADO:
HO</t>
  </si>
  <si>
    <t>INC000002509119</t>
  </si>
  <si>
    <t>LEONARDO MOSQUERA CAMACHO</t>
  </si>
  <si>
    <t>| Pendiente | Horario Hábil | REQ / HD/Manos Remotas</t>
  </si>
  <si>
    <t>20/12/2023 22:14:49</t>
  </si>
  <si>
    <t>20/12/2023 22:20:14</t>
  </si>
  <si>
    <t>ROUTER</t>
  </si>
  <si>
    <t>20/12/2023 22:52:36</t>
  </si>
  <si>
    <t>PREVENTIVO: NO
CODIGO DE SERVICIO: NN
DIRECCION:      
CIUDAD:             
COMUNA:
NOMBRE QUIEN REPORTA: 	Bryan Pereira Diaz
TELEFONO QUIEN REPORTA: Tel. +56945643002-  (562) 283 86652
REQUERIMIENTO: Necesitamos su ayuda para manos remotas en San</t>
  </si>
  <si>
    <t>REQUERIMIENTO CURSADO</t>
  </si>
  <si>
    <t>INC000002509157</t>
  </si>
  <si>
    <t>21/12/2023 7:13:37</t>
  </si>
  <si>
    <t>21/12/2023 7:15:53</t>
  </si>
  <si>
    <t>INC000002509158</t>
  </si>
  <si>
    <t>21/12/2023 7:16:00</t>
  </si>
  <si>
    <t>21/12/2023 7:17:26</t>
  </si>
  <si>
    <t>INC000002509160</t>
  </si>
  <si>
    <t>GESTION DATACENTER/ ACCESOS/  DC SAN MARTIN/ INC000002509160</t>
  </si>
  <si>
    <t>21/12/2023 7:22:47</t>
  </si>
  <si>
    <t>21/12/2023 7:29:27</t>
  </si>
  <si>
    <t>21/12/2023 8:11:52</t>
  </si>
  <si>
    <t>EMPRESA: Nabiax
CÓDIGO DE SERVICIO: 
DIRECCIÓN Calle San Martin #50, santiago centro
NOMBRE DE QUIEN REPORTA:  	Diego Valencia
TELÉFONO DE QUIEN REPORTA: +56 9 8187 2715
NOMBRE DE CONTACTO EN TERRENO:  Felipe Torres / '56 9 7381 7726
REQUERIMIENTO: Ronda</t>
  </si>
  <si>
    <t>INC000002509172</t>
  </si>
  <si>
    <t>CONADI</t>
  </si>
  <si>
    <t>REQ / SOC/ REQ CONADI | INC000002508432 | Habilitar DNS</t>
  </si>
  <si>
    <t>21/12/2023 7:55:58</t>
  </si>
  <si>
    <t>21/12/2023 8:15:03</t>
  </si>
  <si>
    <t>21/12/2023 9:46:52</t>
  </si>
  <si>
    <t>PREVENTIVO: NO
CODIGO DE SERVICIO: 
DIRECCION:      
CIUDAD:             
COMUNA:
NOMBRE QUIEN REPORTA: Claudio Arancibia R. | carancibia@conadi.gov.cl
CONTACTO EN TERRENO: 
REQUERIMIENTO: Se requiere  habilitar un subdominio para sistema que esta</t>
  </si>
  <si>
    <t>INC000002509205</t>
  </si>
  <si>
    <t>GESTION DATACENTER/ ACCESOS /INELCOM CHILE SA</t>
  </si>
  <si>
    <t>20/12/2023 20:39:33</t>
  </si>
  <si>
    <t>20/12/2023 20:41:04</t>
  </si>
  <si>
    <t>20/12/2023 21:12:02</t>
  </si>
  <si>
    <t>EMPRESA: INELCOM CHILE SA
CÓDIGO DE SERVICIO: 
DIRECCIÓN: Calle San Martin #50, Santiago Centro, Santiago
NOMBRE DE QUIEN REPORTA: Roxana Jara 
TELÉFONO DE QUIEN REPORTA: 9 94372663
NOMBRE DE CONTACTO EN TERRENO: 
REQUERIMIENTO:Se requiere ventana para r</t>
  </si>
  <si>
    <t>INC000002509301</t>
  </si>
  <si>
    <t>20/12/2023 23:52:19</t>
  </si>
  <si>
    <t>21/12/2023 2:08:51</t>
  </si>
  <si>
    <t>Se revisan los servidores SOC-SPLUNK-I-02, encontrando que mayor consumo de CPU se debe a ejecución de proceso splunkd. Se observa alta carga en servidor, pero no se aprecia afectación de rendimiento del mismo.</t>
  </si>
  <si>
    <t>INC000002509511</t>
  </si>
  <si>
    <t>21/12/2023 8:17:55</t>
  </si>
  <si>
    <t>21/12/2023 8:18:28</t>
  </si>
  <si>
    <t>21/12/2023 9:18:42</t>
  </si>
  <si>
    <t>INC000002509512</t>
  </si>
  <si>
    <t>21/12/2023 8:18:42</t>
  </si>
  <si>
    <t>21/12/2023 8:19:11</t>
  </si>
  <si>
    <t>21/12/2023 9:18:57</t>
  </si>
  <si>
    <t>INC000002509554</t>
  </si>
  <si>
    <t>GAMA | envió de la política de respaldos actualizada para las 3 empresas</t>
  </si>
  <si>
    <t>21/12/2023 10:34:13</t>
  </si>
  <si>
    <t>21/12/2023 10:38:26</t>
  </si>
  <si>
    <t>23/12/2023 11:45:47</t>
  </si>
  <si>
    <t>23/12/2023 23:50:00</t>
  </si>
  <si>
    <t>PREVENTIVO: NO
CODIGO DE SERVICIO: Respaldos 
DIRECCION:
QUIEN REPORTA: Cristian Bahamondes Miranda
CONTACTO EN TERRENO:Cristian Bahamondes Miranda
PROBLEMA:
REQUERIMIENTO:
Buenos días, mucho agradeceré de su gestión para él envió de la política de respa</t>
  </si>
  <si>
    <t>Se efectúa contacto con cliente: N/A
Teléfono de contacto: N/A
Acciones realizadas: se envia informacion solicitada
Solución paliativa o definitiva: se envia informacion solicitada
Causa Raíz:  se solicita informacion de politicas de respaldo</t>
  </si>
  <si>
    <t>INC000002509626</t>
  </si>
  <si>
    <t>Backup SNAP // Xinergia Laboral SPA</t>
  </si>
  <si>
    <t>21/12/2023 9:09:49</t>
  </si>
  <si>
    <t>21/12/2023 9:11:44</t>
  </si>
  <si>
    <t>22/12/2023 13:12:26</t>
  </si>
  <si>
    <t>Hola Jorge, de acuerdo a lo conversado en reunión hoy solicito incorporar las siguientes VMs al respaldo para el cliente Xinergia en el contexto de la contingencia de migración al VDC de Telefonica.
Nombre Maquina	Creacion	S.O	RAM	CPU	Almacenamiento
VM</t>
  </si>
  <si>
    <t>FASE RESOLUCIÓN Y RECUPERACIÓN
Se efectúa contacto con cliente: N/A
Teléfono de contacto: N/A
Acciones realizadas: Altas ejecutadas correctamente en plataforma de respaldo se envian las evidencias
Solución paliativa o definitiva: N/A
Acciones de Mej</t>
  </si>
  <si>
    <t>INC000002509653</t>
  </si>
  <si>
    <t>FACTIBILIDAD CHILENA CONSOLIDADA/CRQ 80069</t>
  </si>
  <si>
    <t>21/12/2023 9:25:58</t>
  </si>
  <si>
    <t>21/12/2023 9:28:16</t>
  </si>
  <si>
    <t>21/12/2023 9:29:48</t>
  </si>
  <si>
    <t>FACTIBILIDAD PARA CRUZADA UTP</t>
  </si>
  <si>
    <t>INC000002509661</t>
  </si>
  <si>
    <t>21/12/2023 9:36:37</t>
  </si>
  <si>
    <t>21/12/2023 9:38:28</t>
  </si>
  <si>
    <t>21/12/2023 10:19:01</t>
  </si>
  <si>
    <t>EMPRESA: TELEFONICA EMPRESAS DE CHILE SA
CÓDIGO DE SERVICIO: 
DIRECCIÓN:Calle San Martin #50, Santiago Centro, Santiago
NOMBRE DE QUIEN REPORTA: Manuel Maita
TELÉFONO DE QUIEN REPORTA: 56974138322
NOMBRE DE CONTACTO EN TERRENO: 
REQUERIMIENTO:Reemplazo D</t>
  </si>
  <si>
    <t>INC000002509678</t>
  </si>
  <si>
    <t>PROBLEMA DE ACCESO A VPN</t>
  </si>
  <si>
    <t>21/12/2023 9:42:40</t>
  </si>
  <si>
    <t>21/12/2023 9:45:38</t>
  </si>
  <si>
    <t>26/12/2023 13:01:50</t>
  </si>
  <si>
    <t>el usuario que tengo es lm.dgonzalez)</t>
  </si>
  <si>
    <t>Se realiza gestion y se informa a usuario validar.</t>
  </si>
  <si>
    <t>INC000002509750</t>
  </si>
  <si>
    <t>21/12/2023 12:05:33</t>
  </si>
  <si>
    <t>21/12/2023 12:06:48</t>
  </si>
  <si>
    <t>21/12/2023 12:56:50</t>
  </si>
  <si>
    <t>INC000002509797</t>
  </si>
  <si>
    <t>Cambio de IP OOB Servidor SW-POLL14 de parque antiguo SolarWinds</t>
  </si>
  <si>
    <t>21/12/2023 14:47:27</t>
  </si>
  <si>
    <t>21/12/2023 14:47:32</t>
  </si>
  <si>
    <t>22/12/2023 7:05:34</t>
  </si>
  <si>
    <t>Señores,
Junto con saludarles. requiero de su cooperación para poder realizar un cambio de emergencia sobre la maquina SW-POLL14 (172.25.184.49 - 172.31.236.84) perteneciente al parque antiguo de SolarWinds.
Se requiere revisar esta maquina y regresar l</t>
  </si>
  <si>
    <t>Se realiza requerimiento de acuerdo a lo solicitado por esteban Perez y se valida en conjunto.</t>
  </si>
  <si>
    <t>INC000002509892</t>
  </si>
  <si>
    <t>MUNICIPALIDAD DE HUALPEN</t>
  </si>
  <si>
    <t>MESA/HD/ PROBLEMA DE OFFICE 365</t>
  </si>
  <si>
    <t>21/12/2023 11:51:01</t>
  </si>
  <si>
    <t>21/12/2023 11:52:52</t>
  </si>
  <si>
    <t>22/12/2023 10:07:15</t>
  </si>
  <si>
    <t>PREVENTIVO: NO
CODIGO DE SERVICIO:OFFICE 365
DIRECCION:Mafil 275 , Hualpén , Concepcion
QUIEN REPORTA:ALEJANDRA BARRA 
CONTACTO EN TERRENO:ALEJANDRA BARRA  - 954177587
PROBLEMA:PROBLEMA CON OFFICE 
REQUERIMIENTO:
EQUIPOS ENERGIZADO/REINICIADO:NO
HORARIO</t>
  </si>
  <si>
    <t>Se efectúa contacto con cliente: Alejandra Barra
Teléfono de contacto: 954177587
Acciones realizadas: hemos visto que el problema no esta presente y segun la descripcion pudo haberse tratado de un problema de performance, le recuerdo que en la mayoría de</t>
  </si>
  <si>
    <t>INC000002509961</t>
  </si>
  <si>
    <t>21/12/2023 11:51:36</t>
  </si>
  <si>
    <t>21/12/2023 11:52:03</t>
  </si>
  <si>
    <t>21/12/2023 12:08:50</t>
  </si>
  <si>
    <t>INC000002509965</t>
  </si>
  <si>
    <t>21/12/2023 11:52:22</t>
  </si>
  <si>
    <t>21/12/2023 11:52:48</t>
  </si>
  <si>
    <t>21/12/2023 12:09:08</t>
  </si>
  <si>
    <t>INC000002509974</t>
  </si>
  <si>
    <t>wocu-aggregator TICKET AUTOMATICO</t>
  </si>
  <si>
    <t>21/12/2023 12:04:24</t>
  </si>
  <si>
    <t>21/12/2023 12:59:38</t>
  </si>
  <si>
    <t>PREVENTIVO=SI
CODIGO DE SERVICIO=wocu-aggregator
DIRECCION=
CIUDAD=SANTIAGO
COMUNA LOCAL=
REGION=
QUIEN REPORTA=Ticket automático
CONTACTO EN TERRENO=
PROBLEMA=Node TECHEM01 - wocu_aggregator is Down
REQUERIMIENTO=
EQUIPOS ENERGIZADO O REINICIADO=
HORARI</t>
  </si>
  <si>
    <t>INC000002509976</t>
  </si>
  <si>
    <t>21/12/2023 12:06:27</t>
  </si>
  <si>
    <t>21/12/2023 12:11:25</t>
  </si>
  <si>
    <t>21/12/2023 12:33:21</t>
  </si>
  <si>
    <t>EMPRESA: EQUIPOS ELECTRONICOS Y COMPUTACION SA
CÓDIGO DE SERVICIO: 
DIRECCIÓN:Calle San Martin #50, Santiago Centro, Santiago
NOMBRE DE QUIEN REPORTA: Ariel Mendez
TELÉFONO DE QUIEN REPORTA: 56989295514
NOMBRE DE CONTACTO EN TERRENO: 
REQUERIMIENTO:Repar</t>
  </si>
  <si>
    <t>INC000002510009</t>
  </si>
  <si>
    <t>HD/Servidor kintun no hace envío de mails</t>
  </si>
  <si>
    <t>21/12/2023 12:16:57</t>
  </si>
  <si>
    <t>21/12/2023 12:18:54</t>
  </si>
  <si>
    <t>21/12/2023 13:00:13</t>
  </si>
  <si>
    <t>PREVENTIVO: NO
CODIGO DE SERVICIO: 
DIRECCION:
QUIEN REPORTA: Claudio Gajardo Garrido+56967960961 | claudio.gajardogarrido@telefonica.com
CONTACTO EN TERRENO:
PROBLEMA:
REQUERIMIENTO:generar Ticket a OPERACIONES CLOUD / CONTROLLER, para el siguiente Requ</t>
  </si>
  <si>
    <t>Se gestiona el envio de correo</t>
  </si>
  <si>
    <t>INC000002510037</t>
  </si>
  <si>
    <t>HD/MPLS SONACOL</t>
  </si>
  <si>
    <t>21/12/2023 13:10:32</t>
  </si>
  <si>
    <t>21/12/2023 13:12:17</t>
  </si>
  <si>
    <t>21/12/2023 14:30:10</t>
  </si>
  <si>
    <t>PREVENTIVO: NO
CODIGO DE SERVICIO: 
DIRECCION:
QUIEN REPORTA:  Denise Cruzat Etcheberry  +56 9 93378009 | denise.cruzat@telefonica.com  
CONTACTO EN TERRENO:
PROBLEMA:
REQUERIMIENTO: favor crear ticket para agendar reunión técnica
EQUIPOS ENERGIZADO/REIN</t>
  </si>
  <si>
    <t>Asunto: RE: MPLS SONACOL | FOLIO:INC000002510037 | APERTURA 
Estimad@s @Help Desk, @DENISE,
               Buenas tardes, según lo conversado con cliente el se equivoco con los destinatarios, esta reunión corresponde a un proyecto que estamos ejecuta</t>
  </si>
  <si>
    <t>INC000002510062</t>
  </si>
  <si>
    <t>REQ / PROINVENTARIO - cl-v-app03 Permisos admin cuenta tct_cristobal.reyes</t>
  </si>
  <si>
    <t>21/12/2023 13:50:25</t>
  </si>
  <si>
    <t>21/12/2023 13:52:29</t>
  </si>
  <si>
    <t>21/12/2023 14:47:50</t>
  </si>
  <si>
    <t>PREVENTIVO:
CODIGO DE SERVICIO:
DIRECCION:      
CIUDAD:             
COMUNA:
NOMBRE QUIEN REPORTA: Cristobal Reyes Delgado
TELEFONO QUIEN REPORTA: +56 9 6664 3831
NOMBRE CONTACTO EN TERRENO:        
TELEFONO 1 CONTACTO EN TERRENO:
TELEFONO 2 CO</t>
  </si>
  <si>
    <t>Buen día. Se asigna privilegios Admin a cuenta tct_cristobal.reyes. Favor verificar e informar.</t>
  </si>
  <si>
    <t>INC000002510077</t>
  </si>
  <si>
    <t>REQ / SOC / ACTUALIZAR LA VERSIÓN DE ESXI</t>
  </si>
  <si>
    <t>21/12/2023 14:36:33</t>
  </si>
  <si>
    <t>21/12/2023 14:37:16</t>
  </si>
  <si>
    <t>21/12/2023 15:57:01</t>
  </si>
  <si>
    <t>PREVENTIVO: NO
CODIGO DE SERVICIO
DIRECCION:
COMUNA:
NOMBRE QUIEN REPORTA: Juan Díaz Astudillo
TELEFONO QUIEN REPORTA: 56 9 5016 6137
NOMBRE CONTACTO EN TERRENO:
TEFEFONO 1 CONTACTO EN TERRENO:
TELEFONO 2 CONTACTO EN TERRENO:
REQUERIMIENTO:  Solicitamos</t>
  </si>
  <si>
    <t>FASE RESOLUCIÓN Y RECUPERACIÓN
Se efectúa contacto con cliente: Juan Diaz
Teléfono de contacto:
Acciones realizadas: Se le informa que paltaforma no eprmite actualizaciones
Solución paliativa o definitiva: definitiva
Acciones de Mejora, Recomendacio</t>
  </si>
  <si>
    <t>INC000002510078</t>
  </si>
  <si>
    <t>BITUMIX AUSTRAL S.A.</t>
  </si>
  <si>
    <t>REQ / recuperar archivo</t>
  </si>
  <si>
    <t>21/12/2023 14:29:02</t>
  </si>
  <si>
    <t>21/12/2023 14:31:11</t>
  </si>
  <si>
    <t>21/12/2023 15:25:36</t>
  </si>
  <si>
    <t>PREVENTIVO:
CODIGO DE SERVICIO: SRVBTXFS01
DIRECCION:      
CIUDAD:             
COMUNA:
NOMBRE QUIEN REPORTA: NICOLAS VALDES
TELEFONO QUIEN REPORTA:
NOMBRE CONTACTO EN TERRENO:        
TELEFONO 1 CONTACTO EN TERRENO:
TELEFONO 2 CONTACTO EN TERR</t>
  </si>
  <si>
    <t>Se efectúa contacto con cliente: N/A
Teléfono de contacto:  N/A
Acciones realizadas: se envía correo a cliente indicando que archivo no se encuentra ya que fue creado después del respaldo. se procede a resolver folio.
Solución paliativa o definitiva: def</t>
  </si>
  <si>
    <t>INC000002510096</t>
  </si>
  <si>
    <t>HD/Telefónica: Solicitud de información equipos Data Domain</t>
  </si>
  <si>
    <t>21/12/2023 14:57:09</t>
  </si>
  <si>
    <t>21/12/2023 14:59:44</t>
  </si>
  <si>
    <t>21/12/2023 16:03:05</t>
  </si>
  <si>
    <t>PREVENTIVO: NO
CODIGO DE SERVICIO: 
DIRECCION:
QUIEN REPORTA: Juan Pablo Berrios Stuardo   Mob. +56 9 95328251 | juan.berriosstuardo@telefonica.com  
CONTACTO EN TERRENO: 
PROBLEMA:
REQUERIMIENTO:por favor su acostumbrado apoyo en generar ticket de reque</t>
  </si>
  <si>
    <t>INC000002510161</t>
  </si>
  <si>
    <t>SUPERVISION: Incidente - Desenergizado y reinicio Sevidor - GZWX231122o7p3</t>
  </si>
  <si>
    <t>21/12/2023 15:40:35</t>
  </si>
  <si>
    <t>21/12/2023 15:41:26</t>
  </si>
  <si>
    <t>21/12/2023 15:48:26</t>
  </si>
  <si>
    <t>Incidente - Desenergizado y reinicio Sevidor - GZWX231122o7p3</t>
  </si>
  <si>
    <t>INC000002510191</t>
  </si>
  <si>
    <t>21/12/2023 16:23:19</t>
  </si>
  <si>
    <t>21/12/2023 16:25:16</t>
  </si>
  <si>
    <t>21/12/2023 16:47:42</t>
  </si>
  <si>
    <t>EMPRESA: INELCOM CHILE SA
CÓDIGO DE SERVICIO: 
DIRECCIÓN:Calle San Martin #50, Santiago Centro, Santiago
NOMBRE DE QUIEN REPORTA: Roxana Jara 
TELÉFONO DE QUIEN REPORTA: 994372663
NOMBRE DE CONTACTO EN TERRENO: 
REQUERIMIENTO:Se requiere ventana para rea</t>
  </si>
  <si>
    <t>INC000002510195</t>
  </si>
  <si>
    <t>21/12/2023 16:34:02</t>
  </si>
  <si>
    <t>21/12/2023 16:35:47</t>
  </si>
  <si>
    <t>21/12/2023 16:49:25</t>
  </si>
  <si>
    <t>EMPRESA: INELCOM CHILE SA
CÓDIGO DE SERVICIO: 
DIRECCIÓN:Calle San Martin #50, Santiago Centro, Santiago
NOMBRE DE QUIEN REPORTA: Roxana Jara 
TELÉFONO DE QUIEN REPORTA: 994372663
NOMBRE DE CONTACTO EN TERRENO: 
REQUERIMIENTO:Habilitación de cruzada UTP</t>
  </si>
  <si>
    <t>INC000002510492</t>
  </si>
  <si>
    <t>HD/MAQUINAS VIRTUALES SERVICIO TOD || FOLIO INC000002491737 || APERTURA</t>
  </si>
  <si>
    <t>21/12/2023 23:58:49</t>
  </si>
  <si>
    <t>22/12/2023 0:11:02</t>
  </si>
  <si>
    <t>22/12/2023 13:47:44</t>
  </si>
  <si>
    <t>PREVENTIVO: NO
CODIGO DE SERVICIO: NN
DIRECCION:
QUIEN REPORTA: Bastián Cuevas 56 9 4749 3679
CONTACTO EN TERRENO:
PROBLEMA:
REQUERIMIENTO:Agradeceré su apoyo con el siguiente requerimiento.
Necesitamos darle salida a internet a estos PC para poder pasa</t>
  </si>
  <si>
    <t>Se efectúa contacto con cliente: Bastian Cuevas
Teléfono de contacto: Vía correo 
Acciones realizadas: Se agrega red “Management_Network” en vApps de servidores virtuales.
Acciones de Mejora, Recomendaciones: N/A
Causa Raíz: N/A</t>
  </si>
  <si>
    <t>INC000002510519</t>
  </si>
  <si>
    <t>21/12/2023 15:46:16</t>
  </si>
  <si>
    <t>21/12/2023 15:46:53</t>
  </si>
  <si>
    <t>21/12/2023 16:48:16</t>
  </si>
  <si>
    <t>INC000002510520</t>
  </si>
  <si>
    <t>RONDA SALAS TECNICAS 15:30 2509965
RONDA SALAS TECNICAS 19:30</t>
  </si>
  <si>
    <t>21/12/2023 15:47:14</t>
  </si>
  <si>
    <t>21/12/2023 15:47:39</t>
  </si>
  <si>
    <t>21/12/2023 16:48:31</t>
  </si>
  <si>
    <t>INC000002510623</t>
  </si>
  <si>
    <t>MARITIMA VALPARAISO CHILE</t>
  </si>
  <si>
    <t>HD / 
Ingreso Nuevos Dominios</t>
  </si>
  <si>
    <t>21/12/2023 15:40:17</t>
  </si>
  <si>
    <t>21/12/2023 15:44:39</t>
  </si>
  <si>
    <t>21/12/2023 19:14:22</t>
  </si>
  <si>
    <t>PREVENTIVO: NO
CODIGO DE SERVICIO:-
DIRECCION:-
QUIEN REPORTA: Héctor Sandoval +56 (32) 260 7124   -   Anexo 7124
CONTACTO EN TERRENO:  Héctor Sandoval +56 (32) 260 7124   -   Anexo 7124
PROBLEMA:-
REQUERIMIENTO:
Compramos en NIC un nuevo dominio amms.c</t>
  </si>
  <si>
    <t>INC000002510669</t>
  </si>
  <si>
    <t>21/12/2023 16:28:39</t>
  </si>
  <si>
    <t>21/12/2023 16:32:09</t>
  </si>
  <si>
    <t>21/12/2023 19:22:48</t>
  </si>
  <si>
    <t>INC000002510684</t>
  </si>
  <si>
    <t>21/12/2023 16:34:24</t>
  </si>
  <si>
    <t>21/12/2023 18:10:28</t>
  </si>
  <si>
    <t>PREVENTIVO=SI
CODIGO DE SERVICIO=soc-splunk-i-02
DIRECCION=
CIUDAD=
COMUNA LOCAL=
REGION=
QUIEN REPORTA=Ticket automático
CONTACTO EN TERRENO=
PROBLEMA=Node TCTCSP01 - soc-splunk-i-02 CPU Load at 99 % Exceeds Threshold
REQUERIMIENTO=
EQUIPOS ENERGIZADO O</t>
  </si>
  <si>
    <t>FASE RESOLUCIÓN Y RECUPERACIÓN
Se efectúa contacto con cliente: luislionel.chavez@fractaliasystems.es &lt;luislionel.chavez@fractaliasystems.es&gt;; ctc.chile.teamleader@fractaliasystems.es &lt;ctc.chile.teamleader@fractaliasystems.es&gt;; ctc.chile.tl.back@fractal</t>
  </si>
  <si>
    <t>INC000002510715</t>
  </si>
  <si>
    <t>GESTION DATACENTER/ ACCESOS / Huawei</t>
  </si>
  <si>
    <t>21/12/2023 16:58:14</t>
  </si>
  <si>
    <t>21/12/2023 16:58:17</t>
  </si>
  <si>
    <t>21/12/2023 17:16:41</t>
  </si>
  <si>
    <t>EMPRESA: Huawei
CÓDIGO DE SERVICIO: 
DIRECCIÓN:AV. Presidente Prieto #226, Paine, Santiago
NOMBRE DE QUIEN REPORTA: Eddy Rincón
TELÉFONO DE QUIEN REPORTA:  56989046894
NOMBRE DE CONTACTO EN TERRENO: 
PROBLEMA: Reemplazo fibra averiada
EQUIPOS ENERGIZADO/</t>
  </si>
  <si>
    <t>INC000002510756</t>
  </si>
  <si>
    <t>21/12/2023 17:37:30</t>
  </si>
  <si>
    <t>21/12/2023 17:37:47</t>
  </si>
  <si>
    <t>21/12/2023 17:45:20</t>
  </si>
  <si>
    <t>EMPRESA: 
CÓDIGO DE SERVICIO: 
DIRECCIÓN:Calle San Martin #50, Santiago Centro, Santiago
NOMBRE DE QUIEN REPORTA:Manuel Maita
TELÉFONO DE QUIEN REPORTA:  56974138322
NOMBRE DE CONTACTO EN TERRENO: 
PROBLEMA: Reemplazo Discos
EQUIPOS ENERGIZADO/REINICIADO</t>
  </si>
  <si>
    <t>INC000002510776</t>
  </si>
  <si>
    <t>21/12/2023 17:42:10</t>
  </si>
  <si>
    <t>21/12/2023 17:43:17</t>
  </si>
  <si>
    <t>21/12/2023 17:47:15</t>
  </si>
  <si>
    <t>INC000002510785</t>
  </si>
  <si>
    <t>21/12/2023 17:49:26</t>
  </si>
  <si>
    <t>21/12/2023 17:51:18</t>
  </si>
  <si>
    <t>21/12/2023 17:57:25</t>
  </si>
  <si>
    <t>INC000002510819</t>
  </si>
  <si>
    <t>FORESTAL COIPSA SA</t>
  </si>
  <si>
    <t>REQ / SOC / agregar subdominio "eleva.corrupac.cl" &gt; 181.212.133.68</t>
  </si>
  <si>
    <t>21/12/2023 17:27:40</t>
  </si>
  <si>
    <t>21/12/2023 17:29:40</t>
  </si>
  <si>
    <t>21/12/2023 19:40:06</t>
  </si>
  <si>
    <t>PREVENTIVO: NO
CODIGO DE SERVICIO:
DIRECCION:      
CIUDAD:             
COMUNA:
NOMBRE QUIEN REPORTA: Jose Luis Yañez Ferrada
TELEFONO QUIEN REPORTA:+569 9243 1025
NOMRE CONTACTO EN TERRENO:        
TELEFONO 1 CONTACTO EN TERRENO:
TELEFONO 2 CONTACTO EN</t>
  </si>
  <si>
    <t>Se crea zona DNS eleva.corrupac.cl</t>
  </si>
  <si>
    <t>INC000002510834</t>
  </si>
  <si>
    <t>HD/CVE-2023-48795</t>
  </si>
  <si>
    <t>21/12/2023 17:42:58</t>
  </si>
  <si>
    <t>21/12/2023 17:45:29</t>
  </si>
  <si>
    <t>21/12/2023 20:29:38</t>
  </si>
  <si>
    <t>PREVENTIVO: NO
CODIGO DE SERVICIO: NN
DIRECCION:
QUIEN REPORTA: Javier Andres Cuevas Flores+56 9 9535 4350 | javier.cuevas@telefonica.com
CONTACTO EN TERRENO:
PROBLEMA: 
REQUERIMIENTO: favor su ayuda para crear folio y asignar a Don @GUSTAVO AVILA VERA</t>
  </si>
  <si>
    <t>Se revisa las alertas</t>
  </si>
  <si>
    <t>INC000002510864</t>
  </si>
  <si>
    <t>21/12/2023 18:39:59</t>
  </si>
  <si>
    <t>21/12/2023 18:42:28</t>
  </si>
  <si>
    <t>21/12/2023 19:07:35</t>
  </si>
  <si>
    <t>EMPRESA: TELEFONICA EMPRESAS DE CHILE SA
CÓDIGO DE SERVICIO: 
DIRECCIÓN:AV. Presidente Prieto #226, Paine, Santiago
NOMBRE DE QUIEN REPORTA: Mario Ocaranza 
TELÉFONO DE QUIEN REPORTA: 56 9 93442282 
NOMBRE DE CONTACTO EN TERRENO: 
REQUERIMIENTO: "Reempla</t>
  </si>
  <si>
    <t>INC000002510895</t>
  </si>
  <si>
    <t>Checklist Diario Clientes 22.12.23</t>
  </si>
  <si>
    <t>22/12/2023 7:29:05</t>
  </si>
  <si>
    <t>22/12/2023 7:30:23</t>
  </si>
  <si>
    <t>22/12/2023 7:30:50</t>
  </si>
  <si>
    <t>INC000002510921</t>
  </si>
  <si>
    <t>21/12/2023 18:08:47</t>
  </si>
  <si>
    <t>21/12/2023 18:56:37</t>
  </si>
  <si>
    <t>Se revisaron los sitios alertados y estos se encuentran operativos. Se está verificando con monitoreo.</t>
  </si>
  <si>
    <t>INC000002510979</t>
  </si>
  <si>
    <t>21/12/2023 19:03:51</t>
  </si>
  <si>
    <t>21/12/2023 20:19:26</t>
  </si>
  <si>
    <t>PREVENTIVO=SI
CODIGO DE SERVICIO=ecert_respaldos_hsm
DIRECCION=
CIUDAD=
COMUNA LOCAL=
REGION=REGIÓN METROPOLITANA DE SANTIAGO
QUIEN REPORTA=Ticket automático
CONTACTO EN TERRENO=
PROBLEMA=Node EMNACE01 - ecert_respaldos_hsm is Down
REQUERIMIENTO=
EQUIPOS</t>
  </si>
  <si>
    <t>Cliente indica que está realizando trabajos en el servidor y se debe mantener apagado.</t>
  </si>
  <si>
    <t>INC000002510996</t>
  </si>
  <si>
    <t>21/12/2023 19:29:56</t>
  </si>
  <si>
    <t>21/12/2023 19:31:14</t>
  </si>
  <si>
    <t>21/12/2023 20:24:06</t>
  </si>
  <si>
    <t>INC000002511111</t>
  </si>
  <si>
    <t>21/12/2023 20:41:19</t>
  </si>
  <si>
    <t>21/12/2023 20:42:04</t>
  </si>
  <si>
    <t>21/12/2023 21:00:37</t>
  </si>
  <si>
    <t>INC000002511113</t>
  </si>
  <si>
    <t>21/12/2023 21:14:06</t>
  </si>
  <si>
    <t>21/12/2023 21:15:10</t>
  </si>
  <si>
    <t>21/12/2023 21:53:19</t>
  </si>
  <si>
    <t>INC000002511120</t>
  </si>
  <si>
    <t>CITIGROUP SERVICES CHILE SPA</t>
  </si>
  <si>
    <t>PDTE H.HAB Solicitud de informacion, Folio Nro: 12010178 - Enviado el 21-12-2023 a las 16:38</t>
  </si>
  <si>
    <t>21/12/2023 22:13:45</t>
  </si>
  <si>
    <t>21/12/2023 22:20:08</t>
  </si>
  <si>
    <t>26/12/2023 18:13:36</t>
  </si>
  <si>
    <t>PREVENTIVO: NO
CODIGO DE SERVICIO:-
DIRECCION:-
QUIEN REPORTA: CARLA ROMERO LARENAS / Móvil 953836409 - 600 6000 280 | 280
CONTACTO EN TERRENO:-
PROBLEMA:-
REQUERIMIENTO:
Solicitar los reportes actuales de SOC1, SOC2 and ISO27001 y todos los disponibles</t>
  </si>
  <si>
    <t>Esta solicitud será atendida mediante correo para dejar evidencia para la auditoria solicitada</t>
  </si>
  <si>
    <t>INC000002511126</t>
  </si>
  <si>
    <t>COAGRO S A</t>
  </si>
  <si>
    <t>HD / RV: COAGRA: QAS - Dimensionamiento ABAP en HANA (S/4HANA, Suite on HANA...)</t>
  </si>
  <si>
    <t>21/12/2023 23:14:13</t>
  </si>
  <si>
    <t>21/12/2023 23:18:24</t>
  </si>
  <si>
    <t>22/12/2023 7:28:42</t>
  </si>
  <si>
    <t>PREVENTIVO: NO
CODIGO DE SERVICIO:-
DIRECCION:-
QUIEN REPORTA:Nicolás Saavedra Eguiluz / +56 9 6187 5469 
CONTACTO EN TERRENO:-
PROBLEMA:-
REQUERIMIENTO:
Favor generar ticket en base a requerimiento de cliente COAGRA
Dejar en bandeja CLOUD SAP HANA y asi</t>
  </si>
  <si>
    <t>Adjunto en formato .txt el resultado de la ejecución del reporte xxx del ambiente QAS de Coagra.</t>
  </si>
  <si>
    <t>INC000002511128</t>
  </si>
  <si>
    <t>HD/C-19872300193/FUND INSTITUTO PROFESIONAL DUOC UC/Proyecto de seguridad-renovación</t>
  </si>
  <si>
    <t>21/12/2023 23:38:08</t>
  </si>
  <si>
    <t>21/12/2023 23:43:06</t>
  </si>
  <si>
    <t>26/12/2023 13:28:08</t>
  </si>
  <si>
    <t>PREVENTIVO: NO
CODIGO DE SERVICIO:-
DIRECCION:-
QUIEN REPORTA: ANDRES EDUARDO GUDIÑO PEÑA / +56 9 9040 2570 
CONTACTO EN TERRENO:-
PROBLEMA:-
REQUERIMIENTO:
favor de su ayuda en revisar los recursos que tienen el siguiente listado de las maquinas del cli</t>
  </si>
  <si>
    <t>Buenas tardes
Junto con saludar, Informo que fueron creados los VPG en Zerto de las 11 máquinas a migrar del cliente DUOC
1.	AWSFILESERVER
2.	JudasTadeo-HypervisorKVM
3.	PRD-ELK-01
4.	PRD-JON-01
5.	PRD-SFTP-01
6.	PRD-WS-MS
7.	PRO-BIBLIO_DIGI_1
8.	PRO-B</t>
  </si>
  <si>
    <t>INC000002511135</t>
  </si>
  <si>
    <t>22/12/2023 0:48:36</t>
  </si>
  <si>
    <t>22/12/2023 0:49:31</t>
  </si>
  <si>
    <t>22/12/2023 1:12:16</t>
  </si>
  <si>
    <t>INC000002511418</t>
  </si>
  <si>
    <t>22/12/2023 5:21:58</t>
  </si>
  <si>
    <t>22/12/2023 5:23:09</t>
  </si>
  <si>
    <t>22/12/2023 5:42:38</t>
  </si>
  <si>
    <t>INC000002511420</t>
  </si>
  <si>
    <t>TICKET SUPERVISION INC000002507960 / CRQ79676 CLIENTE ARTIKOS</t>
  </si>
  <si>
    <t>22/12/2023 5:44:05</t>
  </si>
  <si>
    <t>22/12/2023 5:45:26</t>
  </si>
  <si>
    <t>22/12/2023 8:03:49</t>
  </si>
  <si>
    <t>INC000002511422</t>
  </si>
  <si>
    <t>22/12/2023 6:33:54</t>
  </si>
  <si>
    <t>22/12/2023 6:34:43</t>
  </si>
  <si>
    <t>22/12/2023 6:58:28</t>
  </si>
  <si>
    <t>INC000002511424</t>
  </si>
  <si>
    <t>22/12/2023 7:03:58</t>
  </si>
  <si>
    <t>22/12/2023 7:06:08</t>
  </si>
  <si>
    <t>INC000002511425</t>
  </si>
  <si>
    <t>22/12/2023 7:06:22</t>
  </si>
  <si>
    <t>22/12/2023 7:08:03</t>
  </si>
  <si>
    <t>INC000002511426</t>
  </si>
  <si>
    <t>Reemplazo de módulos SFP's</t>
  </si>
  <si>
    <t>22/12/2023 7:08:10</t>
  </si>
  <si>
    <t>22/12/2023 7:10:37</t>
  </si>
  <si>
    <t>INC000002511444</t>
  </si>
  <si>
    <t>22/12/2023 9:43:28</t>
  </si>
  <si>
    <t>22/12/2023 9:44:13</t>
  </si>
  <si>
    <t>22/12/2023 10:15:07</t>
  </si>
  <si>
    <t>INC000002511447</t>
  </si>
  <si>
    <t>22/12/2023 9:45:13</t>
  </si>
  <si>
    <t>22/12/2023 9:45:53</t>
  </si>
  <si>
    <t>22/12/2023 10:18:01</t>
  </si>
  <si>
    <t>INC000002511457</t>
  </si>
  <si>
    <t>GAMA/ URGENTE-Aumento de disco Servidor 10.0.1.2 SQLINT - DISCO Y</t>
  </si>
  <si>
    <t>22/12/2023 10:25:29</t>
  </si>
  <si>
    <t>22/12/2023 10:26:23</t>
  </si>
  <si>
    <t>22/12/2023 15:59:47</t>
  </si>
  <si>
    <t>PREVENTIVO: NO
CODIGO DE SERVICIO: 10.0.1.2
DIRECCION:
QUIEN REPORTA:Pablo Morandi M. - +56 9 6200 9867
CONTACTO EN TERRENO: :Pablo Morandi M. - +56 9 6200 9867
PROBLEMA:
REQUERIMIENTO:
Hace algún tiempo para el servidor SQL 10.0.1.2 (EL MAS CRÍTICO DE</t>
  </si>
  <si>
    <t>te comento que se realiza la extensión de disco en la unidad P.
Quedo atento a comentarios, adjunto evidencia.
Esta acción no genera indisponibilidad en los recursos</t>
  </si>
  <si>
    <t>INC000002511470</t>
  </si>
  <si>
    <t>Checklist Diarios 01.12.2023</t>
  </si>
  <si>
    <t>22/12/2023 11:03:46</t>
  </si>
  <si>
    <t>22/12/2023 11:13:44</t>
  </si>
  <si>
    <t>22/12/2023 15:55:05</t>
  </si>
  <si>
    <t>INC000002511477</t>
  </si>
  <si>
    <t>Checklist Diarios 04.12.2023</t>
  </si>
  <si>
    <t>22/12/2023 11:14:07</t>
  </si>
  <si>
    <t>22/12/2023 11:15:36</t>
  </si>
  <si>
    <t>22/12/2023 15:56:03</t>
  </si>
  <si>
    <t>INC000002511480</t>
  </si>
  <si>
    <t>Checklist Diarios 05.12.2023</t>
  </si>
  <si>
    <t>22/12/2023 11:26:49</t>
  </si>
  <si>
    <t>22/12/2023 11:28:40</t>
  </si>
  <si>
    <t>22/12/2023 15:57:29</t>
  </si>
  <si>
    <t>INC000002511486</t>
  </si>
  <si>
    <t>Checklist Diarios 06.12.2023</t>
  </si>
  <si>
    <t>22/12/2023 11:32:12</t>
  </si>
  <si>
    <t>22/12/2023 11:32:15</t>
  </si>
  <si>
    <t>22/12/2023 15:58:42</t>
  </si>
  <si>
    <t>INC000002511488</t>
  </si>
  <si>
    <t>Checklist Diarios 07.12.2023</t>
  </si>
  <si>
    <t>22/12/2023 11:33:10</t>
  </si>
  <si>
    <t>22/12/2023 11:34:42</t>
  </si>
  <si>
    <t>22/12/2023 15:59:51</t>
  </si>
  <si>
    <t>INC000002511489</t>
  </si>
  <si>
    <t>Checklist Diarios 09.12.2023</t>
  </si>
  <si>
    <t>22/12/2023 11:36:42</t>
  </si>
  <si>
    <t>22/12/2023 11:37:49</t>
  </si>
  <si>
    <t>22/12/2023 16:01:10</t>
  </si>
  <si>
    <t>INC000002511491</t>
  </si>
  <si>
    <t>Checklist Diarios 10.12.2023</t>
  </si>
  <si>
    <t>22/12/2023 11:45:53</t>
  </si>
  <si>
    <t>22/12/2023 11:47:13</t>
  </si>
  <si>
    <t>22/12/2023 16:02:26</t>
  </si>
  <si>
    <t>INC000002511492</t>
  </si>
  <si>
    <t>Checklist Diarios 11.12.2023</t>
  </si>
  <si>
    <t>22/12/2023 11:49:10</t>
  </si>
  <si>
    <t>22/12/2023 11:50:21</t>
  </si>
  <si>
    <t>22/12/2023 16:03:46</t>
  </si>
  <si>
    <t>ACMA-COAGRA-SUGAL-HCUA-FRUSAN</t>
  </si>
  <si>
    <t>INC000002511493</t>
  </si>
  <si>
    <t>REQ/TELEFONICA - Alarma disco servidor C3-SQLDB01</t>
  </si>
  <si>
    <t>22/12/2023 11:47:48</t>
  </si>
  <si>
    <t>22/12/2023 11:49:27</t>
  </si>
  <si>
    <t>22/12/2023 13:31:35</t>
  </si>
  <si>
    <t>PREVENTIVO: NO
CODIGO DE SERVICIO:
DIRECCION:
QUIEN REPORTA:
CONTACTO EN TERRENO:
REQUERIMIENTO:
Buenos dias. Favor crear un ticket y asignar a mi persona (BASES DE DATOS), por la siguiente alarma:
Liberar espacio del disco E del servidor C3-SQLDB0</t>
  </si>
  <si>
    <t>Estimados,
Se resuelve alarma de espacio en disco E, luego de realizar una limpieza en la base de datos temporal del motor.</t>
  </si>
  <si>
    <t>INC000002511497</t>
  </si>
  <si>
    <t>Checklist Diarios 12.12.2023</t>
  </si>
  <si>
    <t>22/12/2023 11:51:11</t>
  </si>
  <si>
    <t>22/12/2023 11:52:30</t>
  </si>
  <si>
    <t>22/12/2023 16:09:38</t>
  </si>
  <si>
    <t>INC000002511500</t>
  </si>
  <si>
    <t>Checklist Diarios 13.12.2023</t>
  </si>
  <si>
    <t>22/12/2023 11:54:13</t>
  </si>
  <si>
    <t>22/12/2023 11:58:24</t>
  </si>
  <si>
    <t>22/12/2023 16:10:43</t>
  </si>
  <si>
    <t>INC000002511518</t>
  </si>
  <si>
    <t>22/12/2023 2:07:54</t>
  </si>
  <si>
    <t>22/12/2023 7:28:20</t>
  </si>
  <si>
    <t>INC000002511544</t>
  </si>
  <si>
    <t>22/12/2023 3:18:18</t>
  </si>
  <si>
    <t>22/12/2023 9:42:17</t>
  </si>
  <si>
    <t>INC000002511583</t>
  </si>
  <si>
    <t>22/12/2023 4:10:40</t>
  </si>
  <si>
    <t>22/12/2023 7:27:51</t>
  </si>
  <si>
    <t>INC000002511727</t>
  </si>
  <si>
    <t>22/12/2023 8:31:36</t>
  </si>
  <si>
    <t>22/12/2023 8:32:42</t>
  </si>
  <si>
    <t>22/12/2023 9:07:16</t>
  </si>
  <si>
    <t>INC000002511728</t>
  </si>
  <si>
    <t>22/12/2023 8:33:15</t>
  </si>
  <si>
    <t>22/12/2023 8:33:47</t>
  </si>
  <si>
    <t>22/12/2023 9:07:34</t>
  </si>
  <si>
    <t>INC000002511767</t>
  </si>
  <si>
    <t>HD/INCHALAM - Cierre Definitivo de Ordenes 2011-2022</t>
  </si>
  <si>
    <t>22/12/2023 9:17:18</t>
  </si>
  <si>
    <t>22/12/2023 9:21:13</t>
  </si>
  <si>
    <t>23/12/2023 14:00:13</t>
  </si>
  <si>
    <t>PREVENTIVO: NO
CODIGO DE SERVICIO: 
DIRECCION:
QUIEN REPORTA:  Ewald Galaz Millaleo+56 9 8510 0702 | ewald.galazmillaleo@telefonica.com
CONTACTO EN TERRENO: 
PROBLEMA:
REQUERIMIENTO: Favor generar ticket en base a requerimiento de cliente Inchalam.
Favo</t>
  </si>
  <si>
    <t>INC000002511803</t>
  </si>
  <si>
    <t>frp_jbocan</t>
  </si>
  <si>
    <t>MESA/ HD - REQUERIMIENTO</t>
  </si>
  <si>
    <t>22/12/2023 9:59:56</t>
  </si>
  <si>
    <t>22/12/2023 10:02:28</t>
  </si>
  <si>
    <t>22/12/2023 10:27:02</t>
  </si>
  <si>
    <t>INC000002511806</t>
  </si>
  <si>
    <t>REQ/Reunión para VPN site to site</t>
  </si>
  <si>
    <t>22/12/2023 9:02:41</t>
  </si>
  <si>
    <t>22/12/2023 9:06:33</t>
  </si>
  <si>
    <t>22/12/2023 13:45:53</t>
  </si>
  <si>
    <t>PREVENTIVO: NO
CODIGO DE SERVICIO:
DIRECCION:
QUIEN REPORTA: Pablo Viveros Tobar  (+56 9) 93905964
CONTACTO EN TERRENO:Pablo Viveros Tobar   (+56 9) 93905964
:
REQUERIMIENTO:
Les informo que durante el día tendremos una reunión con un cliente para revi</t>
  </si>
  <si>
    <t>Me reuní con cliente Pablo Viveros, quien indica que el servicio vpn sts ya se encuentra operativo por lo tanto se da cierre al ticket.
Rodrigo Acevedo</t>
  </si>
  <si>
    <t>INC000002511812</t>
  </si>
  <si>
    <t>REQ/Información para licenciamiento SAP</t>
  </si>
  <si>
    <t>22/12/2023 9:10:32</t>
  </si>
  <si>
    <t>22/12/2023 9:12:21</t>
  </si>
  <si>
    <t>22/12/2023 10:00:00</t>
  </si>
  <si>
    <t>PREVENTIVO: NO
CODIGO DE SERVICIO:
DIRECCION:
QUIEN REPORTA:
CONTACTO EN TERRENO:
REQUERIMIENTO:
Agradeceré poder generar/enviarnos el informe EWA actualizado y evaluar la factibilidad de obtener el reporte:
Readiness Check (solicitar a BASIS de QA</t>
  </si>
  <si>
    <t>INC000002511829</t>
  </si>
  <si>
    <t>22/12/2023 9:44:16</t>
  </si>
  <si>
    <t>22/12/2023 9:45:31</t>
  </si>
  <si>
    <t>22/12/2023 10:13:22</t>
  </si>
  <si>
    <t>INC000002511839</t>
  </si>
  <si>
    <t>22/12/2023 10:05:52</t>
  </si>
  <si>
    <t>22/12/2023 10:06:26</t>
  </si>
  <si>
    <t>22/12/2023 10:11:48</t>
  </si>
  <si>
    <t>EMPRESA: dxc
CÓDIGO DE SERVICIO: 
DIRECCIÓN:AV. Presidente Prieto #226, Paine, Santiago
NOMBRE DE QUIEN REPORTA: Ferney Garzon
TELÉFONO DE QUIEN REPORTA:  56 2 25774418
NOMBRE DE CONTACTO EN TERRENO: 
PROBLEMA: Visita HSE DXC
EQUIPOS ENERGIZADO/REINICIAD</t>
  </si>
  <si>
    <t>INC000002511841</t>
  </si>
  <si>
    <t>HD/COAGRA: PRD - Dimensionamiento ABAP en HANA (S/4HANA, Suite on HANA...)</t>
  </si>
  <si>
    <t>22/12/2023 10:03:59</t>
  </si>
  <si>
    <t>22/12/2023 10:06:15</t>
  </si>
  <si>
    <t>22/12/2023 11:09:58</t>
  </si>
  <si>
    <t>PREVENTIVO: NO
CODIGO DE SERVICIO:
DIRECCION:
QUIEN REPORTA:
CONTACTO EN TERRENO:
REQUERIMIENTO:
Adjunto en formato .txt el resultado de la ejecución del reporte /SDF/HDB_SIZING del ambiente PRD de Coagra.
EQUIPOS ENERGIZADO/REINICIADO:
HORARIO DE ATE</t>
  </si>
  <si>
    <t>Adjunto en formato .txt el resultado de la ejecución del reporte /SDF/HDB_SIZING del ambiente PRD de Coagra.</t>
  </si>
  <si>
    <t>INC000002511860</t>
  </si>
  <si>
    <t>22/12/2023 10:33:52</t>
  </si>
  <si>
    <t>22/12/2023 10:34:34</t>
  </si>
  <si>
    <t>22/12/2023 10:41:44</t>
  </si>
  <si>
    <t>EMPRESA: Nabiax
CÓDIGO DE SERVICIO: 
DIRECCIÓN:Calle San Martin #50, Santiago Centro, Santiago
NOMBRE DE QUIEN REPORTA: Daniel Rodriguez
TELÉFONO DE QUIEN REPORTA:  5697829 7978
NOMBRE DE CONTACTO EN TERRENO: 
PROBLEMA: RONDA POR DATACENTER 
EQUIPOS ENER</t>
  </si>
  <si>
    <t>INC000002511878</t>
  </si>
  <si>
    <t>GESTION DATACENTER/ ACCESOS / NEXTSTREAM</t>
  </si>
  <si>
    <t>22/12/2023 11:10:39</t>
  </si>
  <si>
    <t>22/12/2023 11:11:00</t>
  </si>
  <si>
    <t>22/12/2023 12:04:18</t>
  </si>
  <si>
    <t>EMPRESA: NEXTSTREAM
CÓDIGO DE SERVICIO: 
DIRECCIÓN:Calle San Martin #50, Santiago Centro, Santiago
NOMBRE DE QUIEN REPORTA: Daniel Rodriguez
TELÉFONO DE QUIEN REPORTA:  5697829 7978
NOMBRE DE CONTACTO EN TERRENO: 
PROBLEMA: RONDA POR DATACENTER 
EQUIPOS</t>
  </si>
  <si>
    <t>INC000002512010</t>
  </si>
  <si>
    <t>22/12/2023 10:09:50</t>
  </si>
  <si>
    <t>23/12/2023 19:19:39</t>
  </si>
  <si>
    <t>Sitios se colocan en mantención meintras cliente realiza trabajos en los mismos.</t>
  </si>
  <si>
    <t>INC000002512019</t>
  </si>
  <si>
    <t>HD/Solicitud de restauración maquinas virtuales VDC.</t>
  </si>
  <si>
    <t>22/12/2023 10:24:10</t>
  </si>
  <si>
    <t>22/12/2023 10:26:36</t>
  </si>
  <si>
    <t>27/12/2023 9:29:53</t>
  </si>
  <si>
    <t>PREVENTIVO: NO
CODIGO DE SERVICIO: NN
DIRECCION:Nueva de Lyon 96 Of 205 | STGO  PROVIDENCIA
QUIEN REPORTA:    Germán Herrera O. |  Cel +56962085259  
CONTACTO EN TERRENO:
NOMBRE CONTACTO EN TERRENO: Germán Herrera O. |
TELEFONO 1 CONTACTO EN TERRENO: 5</t>
  </si>
  <si>
    <t>Se efectúa contacto con cliente: N/A
Teléfono de contacto: N/A
Acciones realizadas: restauración realizada, se cierra folio solo con la vm restaurada e importada. cliente no indico nada mas al respecto
Solución paliativa o definitiva: restauración realiz</t>
  </si>
  <si>
    <t>INC000002512200</t>
  </si>
  <si>
    <t>SUPERVISION MEDICION DE FO</t>
  </si>
  <si>
    <t>22/12/2023 16:42:39</t>
  </si>
  <si>
    <t>22/12/2023 16:44:26</t>
  </si>
  <si>
    <t>22/12/2023 16:46:06</t>
  </si>
  <si>
    <t>INC000002512223</t>
  </si>
  <si>
    <t>22/12/2023 11:48:19</t>
  </si>
  <si>
    <t>22/12/2023 11:50:02</t>
  </si>
  <si>
    <t>22/12/2023 11:51:49</t>
  </si>
  <si>
    <t>INC000002512231</t>
  </si>
  <si>
    <t>HD/Conexión cable UTP</t>
  </si>
  <si>
    <t>22/12/2023 11:54:20</t>
  </si>
  <si>
    <t>22/12/2023 11:56:59</t>
  </si>
  <si>
    <t>22/12/2023 14:47:09</t>
  </si>
  <si>
    <t>PREVENTIVO: NO
CODIGO DE SERVICIO:
DIRECCION: 
QUIEN REPORTA:  Mario Parada Duarte Mob. +56 9 96339162 | mario.paradaduarte@telefonica.com 
CONTACTO EN TERRENO: 
PROBLEMA:
REQUERIMIENTO: favor su apoyo en generar ticket de requerimiento y que este sea as</t>
  </si>
  <si>
    <t>INC000002512241</t>
  </si>
  <si>
    <t>22/12/2023 12:04:34</t>
  </si>
  <si>
    <t>22/12/2023 12:05:09</t>
  </si>
  <si>
    <t>22/12/2023 13:55:10</t>
  </si>
  <si>
    <t>INC000002512243</t>
  </si>
  <si>
    <t>22/12/2023 12:05:27</t>
  </si>
  <si>
    <t>22/12/2023 12:06:16</t>
  </si>
  <si>
    <t>22/12/2023 13:55:30</t>
  </si>
  <si>
    <t>INC000002512244</t>
  </si>
  <si>
    <t>HD/Solicitud Artikos Chile // Habilitación de Dirección IP FW San Martin</t>
  </si>
  <si>
    <t>22/12/2023 12:05:37</t>
  </si>
  <si>
    <t>22/12/2023 12:08:51</t>
  </si>
  <si>
    <t>22/12/2023 13:07:12</t>
  </si>
  <si>
    <t>PREVENTIVO: NO
CODIGO DE SERVICIO:VPF1133648
DIRECCION:  Andrés Bello #2687, Piso 7
CIUDAD: Santiago          
COMUNA: Las condes
QUIEN REPORTA:  Sebastian Poblete C. | Ingeniero de plataforma TI | Artikos Chile S.A. 
Directo : +56.2.2.395 5474
Celul</t>
  </si>
  <si>
    <t>INC000002512248</t>
  </si>
  <si>
    <t>22/12/2023 12:09:12</t>
  </si>
  <si>
    <t>22/12/2023 12:10:32</t>
  </si>
  <si>
    <t>22/12/2023 15:38:09</t>
  </si>
  <si>
    <t>INC000002512279</t>
  </si>
  <si>
    <t>HD/Importar a VDC de CLIENTE MANTOS COPPER vm restauradas</t>
  </si>
  <si>
    <t>22/12/2023 13:05:58</t>
  </si>
  <si>
    <t>22/12/2023 13:10:26</t>
  </si>
  <si>
    <t>26/12/2023 15:31:00</t>
  </si>
  <si>
    <t>PREVENTIVO: NO
CODIGO DE SERVICIO: 
DIRECCION:
QUIEN REPORTA: Rodrigo Vásquez Muñoz  +56 97411 3060 | rodrigo.vasquezmunoz@telefonica.com
CONTACTO EN TERRENO: 
PROBLEMA:
REQUERIMIENTO: favor su ayuda creando folio de requerimiento y asignando a BANDEJA:</t>
  </si>
  <si>
    <t>Se efectúa contacto con cliente: N/A
Teléfono de contacto: N/A
Acciones realizadas: Se restaura las maquinas sin embargo la maquina MCBDELLIPSE_21122023 no se puede restaurar en el tenant del cliente por espacio insuficiente, se indica a Rodrigo Vasquez</t>
  </si>
  <si>
    <t>INC000002512291</t>
  </si>
  <si>
    <t>22/12/2023 13:34:51</t>
  </si>
  <si>
    <t>22/12/2023 13:36:23</t>
  </si>
  <si>
    <t>22/12/2023 15:46:06</t>
  </si>
  <si>
    <t>EMPRESA: RIPLEY CHILE S.A.
CÓDIGO DE SERVICIO: 
DIRECCIÓN
NOMBRE DE QUIEN REPORTA: Juan castro
TELÉFONO DE QUIEN REPORTA: 994497727
NOMBRE DE CONTACTO EN TERRENO: 
REQUERIMIENTO:
reparacion server
EQUIPOS ENERGIZADO/REINICIADOS:
HORARIO  DE ATENCIÓN: 
RU</t>
  </si>
  <si>
    <t>INC000002512410</t>
  </si>
  <si>
    <t>Checklist Diarios 14.12.2023</t>
  </si>
  <si>
    <t>22/12/2023 12:07:26</t>
  </si>
  <si>
    <t>22/12/2023 12:08:30</t>
  </si>
  <si>
    <t>22/12/2023 16:12:55</t>
  </si>
  <si>
    <t>INC000002512433</t>
  </si>
  <si>
    <t>Checklist Diarios 15.12.2023</t>
  </si>
  <si>
    <t>22/12/2023 12:52:24</t>
  </si>
  <si>
    <t>22/12/2023 12:53:46</t>
  </si>
  <si>
    <t>22/12/2023 16:14:36</t>
  </si>
  <si>
    <t>INC000002512435</t>
  </si>
  <si>
    <t>Checklist Diarios 18.12.2023</t>
  </si>
  <si>
    <t>22/12/2023 12:55:24</t>
  </si>
  <si>
    <t>22/12/2023 12:55:28</t>
  </si>
  <si>
    <t>22/12/2023 16:15:37</t>
  </si>
  <si>
    <t>INC000002512439</t>
  </si>
  <si>
    <t>Checklist Diarios 19.12.2023</t>
  </si>
  <si>
    <t>22/12/2023 12:55:40</t>
  </si>
  <si>
    <t>22/12/2023 12:56:48</t>
  </si>
  <si>
    <t>22/12/2023 16:16:35</t>
  </si>
  <si>
    <t>INC000002512443</t>
  </si>
  <si>
    <t>22/12/2023 13:04:24</t>
  </si>
  <si>
    <t>22/12/2023 13:04:58</t>
  </si>
  <si>
    <t>22/12/2023 13:54:48</t>
  </si>
  <si>
    <t>EMPRESA: NEXTSTREAM
CÓDIGO DE SERVICIO: 
DIRECCIÓN:Calle San Martin #50, Santiago Centro, Santiago
NOMBRE DE QUIEN REPORTA: Daniel Rodriguez
TELÉFONO DE QUIEN REPORTA:  5697829 7978
NOMBRE DE CONTACTO EN TERRENO: 
PROBLEMA: TRABAJO EN SALA TIC 5 
EQUIPOS</t>
  </si>
  <si>
    <t>INC000002512449</t>
  </si>
  <si>
    <t>Checklist Diarios 20.12.2023</t>
  </si>
  <si>
    <t>22/12/2023 13:17:05</t>
  </si>
  <si>
    <t>22/12/2023 13:17:27</t>
  </si>
  <si>
    <t>22/12/2023 16:17:47</t>
  </si>
  <si>
    <t>INC000002512450</t>
  </si>
  <si>
    <t>Checklist Diarios 21.12.2023</t>
  </si>
  <si>
    <t>22/12/2023 13:17:46</t>
  </si>
  <si>
    <t>22/12/2023 13:34:05</t>
  </si>
  <si>
    <t>22/12/2023 16:18:52</t>
  </si>
  <si>
    <t>INC000002512455</t>
  </si>
  <si>
    <t>REQ/COAGRA: EWA</t>
  </si>
  <si>
    <t>22/12/2023 13:26:24</t>
  </si>
  <si>
    <t>22/12/2023 13:28:06</t>
  </si>
  <si>
    <t>22/12/2023 14:04:48</t>
  </si>
  <si>
    <t>PREVENTIVO: NO
CODIGO DE SERVICIO: 
DIRECCION:
QUIEN REPORTA:
CONTACTO EN TERRENO:
REQUERIMIENTO:
Favor generar ticket en base a requerimiento de cliente COAGRA
Dejar en bandeja CLOUD SAP HANA y asignar a mi persona.
Desde ya me despido agradec</t>
  </si>
  <si>
    <t>Junto con saludar y desear buenas tardes, por medio de este correo le hago le hago llegar el EWA con información actualizada entre el 11 al 17 Diciembre 2023.</t>
  </si>
  <si>
    <t>INC000002512462</t>
  </si>
  <si>
    <t>Checklist Diarios 22.12.2023</t>
  </si>
  <si>
    <t>22/12/2023 13:34:59</t>
  </si>
  <si>
    <t>22/12/2023 13:35:56</t>
  </si>
  <si>
    <t>22/12/2023 16:20:08</t>
  </si>
  <si>
    <t>INC000002512486</t>
  </si>
  <si>
    <t>REQ/Eliminar usuario vpn ssl</t>
  </si>
  <si>
    <t>22/12/2023 14:34:47</t>
  </si>
  <si>
    <t>22/12/2023 14:36:46</t>
  </si>
  <si>
    <t>22/12/2023 15:35:10</t>
  </si>
  <si>
    <t>PREVENTIVO: NO
CODIGO DE SERVICIO:
DIRECCION:
QUIEN REPORTA:
CONTACTO EN TERRENO:
REQUERIMIENTO:
Estimados, buenas tardes.
Favor de eliminar el usuario raicob, ya que desde de ser parte del equipo ECERT.
EQUIPOS ENERGIZADO/REINICIADO:
HORARIO DE AT</t>
  </si>
  <si>
    <t>Se realiza la eliminación del usuario vpn ssl raicob del vdom de ecert.</t>
  </si>
  <si>
    <t>INC000002512489</t>
  </si>
  <si>
    <t>REQ/Urgente // Análisis de trafico "lateral"</t>
  </si>
  <si>
    <t>22/12/2023 14:40:24</t>
  </si>
  <si>
    <t>22/12/2023 14:42:02</t>
  </si>
  <si>
    <t>27/12/2023 11:10:12</t>
  </si>
  <si>
    <t>PREVENTIVO: NO
CODIGO DE SERVICIO: 
DIRECCION:
QUIEN REPORTA:
CONTACTO EN TERRENO:
REQUERIMIENTO:
Junto con saludar y esperando que se encuentren bien, favor me pueden ayudar a revisar un análisis de trafico con alguien de soporte nivel 2, lo que neces</t>
  </si>
  <si>
    <t>INC000002512749</t>
  </si>
  <si>
    <t>22/12/2023 15:41:27</t>
  </si>
  <si>
    <t>22/12/2023 15:42:36</t>
  </si>
  <si>
    <t>22/12/2023 16:41:58</t>
  </si>
  <si>
    <t>INC000002512750</t>
  </si>
  <si>
    <t>SUPERVISION CONEXION de cruzada para proyecto | CRQ000000079927</t>
  </si>
  <si>
    <t>22/12/2023 15:42:42</t>
  </si>
  <si>
    <t>22/12/2023 15:45:31</t>
  </si>
  <si>
    <t>22/12/2023 15:49:37</t>
  </si>
  <si>
    <t>INC000002512762</t>
  </si>
  <si>
    <t>22/12/2023 17:40:56</t>
  </si>
  <si>
    <t>22/12/2023 17:52:49</t>
  </si>
  <si>
    <t>23/12/2023 0:17:28</t>
  </si>
  <si>
    <t>INC000002512763</t>
  </si>
  <si>
    <t>22/12/2023 17:42:44</t>
  </si>
  <si>
    <t>22/12/2023 17:53:30</t>
  </si>
  <si>
    <t>23/12/2023 0:17:53</t>
  </si>
  <si>
    <t>INC000002512765</t>
  </si>
  <si>
    <t>22/12/2023 17:43:34</t>
  </si>
  <si>
    <t>22/12/2023 17:55:21</t>
  </si>
  <si>
    <t>23/12/2023 0:18:26</t>
  </si>
  <si>
    <t>INC000002512766</t>
  </si>
  <si>
    <t>22/12/2023 17:43:28</t>
  </si>
  <si>
    <t>22/12/2023 17:56:17</t>
  </si>
  <si>
    <t>23/12/2023 0:19:01</t>
  </si>
  <si>
    <t>INC000002512767</t>
  </si>
  <si>
    <t>22/12/2023 17:43:18</t>
  </si>
  <si>
    <t>22/12/2023 17:56:50</t>
  </si>
  <si>
    <t>23/12/2023 0:19:22</t>
  </si>
  <si>
    <t>INC000002512768</t>
  </si>
  <si>
    <t>22/12/2023 17:43:12</t>
  </si>
  <si>
    <t>22/12/2023 17:57:49</t>
  </si>
  <si>
    <t>23/12/2023 0:19:44</t>
  </si>
  <si>
    <t>INC000002512772</t>
  </si>
  <si>
    <t>22/12/2023 17:47:48</t>
  </si>
  <si>
    <t>22/12/2023 17:54:08</t>
  </si>
  <si>
    <t>23/12/2023 0:20:03</t>
  </si>
  <si>
    <t>INC000002512787</t>
  </si>
  <si>
    <t>22/12/2023 18:32:59</t>
  </si>
  <si>
    <t>22/12/2023 18:35:00</t>
  </si>
  <si>
    <t>22/12/2023 19:32:25</t>
  </si>
  <si>
    <t>INC000002512907</t>
  </si>
  <si>
    <t>22/12/2023 16:06:52</t>
  </si>
  <si>
    <t>22/12/2023 16:08:04</t>
  </si>
  <si>
    <t>22/12/2023 18:25:05</t>
  </si>
  <si>
    <t>COMIENZA ACTIVIDAD</t>
  </si>
  <si>
    <t>INC000002512908</t>
  </si>
  <si>
    <t>22/12/2023 16:08:16</t>
  </si>
  <si>
    <t>22/12/2023 16:08:41</t>
  </si>
  <si>
    <t>22/12/2023 18:25:21</t>
  </si>
  <si>
    <t>INC000002512913</t>
  </si>
  <si>
    <t>REQ/Creación de registro SPF - marketsa.cl</t>
  </si>
  <si>
    <t>22/12/2023 16:26:43</t>
  </si>
  <si>
    <t>22/12/2023 16:28:56</t>
  </si>
  <si>
    <t>22/12/2023 20:22:57</t>
  </si>
  <si>
    <t>PREVENTIVO: NO
CODIGO DE SERVICIO: 
DIRECCION:
QUIEN REPORTA:
CONTACTO EN TERRENO:
REQUERIMIENTO:
Estimados, favor generar registro SPF para el dominio:
 marketsa.cl           IN      TXT     "v=spf1 include:spf.isc.cl ~all"
Quedo atento a sus</t>
  </si>
  <si>
    <t>Se crea registro SFP solicitado en zona marketsa.cl</t>
  </si>
  <si>
    <t>INC000002513106</t>
  </si>
  <si>
    <t>22/12/2023 16:54:51</t>
  </si>
  <si>
    <t>22/12/2023 16:55:58</t>
  </si>
  <si>
    <t>22/12/2023 17:08:33</t>
  </si>
  <si>
    <t>INC000002513109</t>
  </si>
  <si>
    <t>22/12/2023 16:57:40</t>
  </si>
  <si>
    <t>22/12/2023 16:58:48</t>
  </si>
  <si>
    <t>22/12/2023 17:09:12</t>
  </si>
  <si>
    <t>INC000002513122</t>
  </si>
  <si>
    <t>REQ / Incidencia respaldo masiva servidores virtuales</t>
  </si>
  <si>
    <t>22/12/2023 22:40:02</t>
  </si>
  <si>
    <t>22/12/2023 22:41:42</t>
  </si>
  <si>
    <t>22/12/2023 23:00:33</t>
  </si>
  <si>
    <t>PREVENTIVO:
CODIGO DE SERVICIO: NN
DIRECCION:      
CIUDAD:             
COMUNA:
NOMBRE QUIEN REPORTA:
TELEFONO QUIEN REPORTA:
NOMBRE CONTACTO EN TERRENO:     Michael Gonzalez      
TELEFONO 1 CONTACTO EN TERRENO: +56 9 9243 5694 
TELEFONO 2 CO</t>
  </si>
  <si>
    <t>Se efectúa contacto con cliente: N/A
Teléfono de contacto: N/A
Acciones realizadas: Se valida ESXI Discovery08 y el mismo presenta lentitud, por lo que se procede a reiniciar para restablecer los servicios
Solución paliativa o definitiva: Se valida ESXI</t>
  </si>
  <si>
    <t>INC000002513292</t>
  </si>
  <si>
    <t>22/12/2023 19:20:54</t>
  </si>
  <si>
    <t>22/12/2023 19:23:35</t>
  </si>
  <si>
    <t>22/12/2023 19:25:12</t>
  </si>
  <si>
    <t>Folio generado automáticamente para atender requerimiento del cliente. La solicitud fue realizada directamente al área resolutoria sin pasar por el flujo de mesa de ayuda.
Se requiere reiniciar BD ADBPRD para aplicar actualizacion de version TZ a 42.
R</t>
  </si>
  <si>
    <t>Se realiza reinicio de BD ADBPRD en Plataforma Cloud OCI de Oracle.</t>
  </si>
  <si>
    <t>INC000002513294</t>
  </si>
  <si>
    <t>22/12/2023 19:25:50</t>
  </si>
  <si>
    <t>22/12/2023 19:27:36</t>
  </si>
  <si>
    <t>22/12/2023 19:29:35</t>
  </si>
  <si>
    <t>Folio generado automáticamente para atender requerimiento del cliente. La solicitud fue realizada directamente al área resolutoria sin pasar por el flujo de mesa de ayuda.
Estimados, buen día.
Favor de su gestión para la homologación de la tabla “certif</t>
  </si>
  <si>
    <t>Se realizo el import de la tabla certificados.CERTIFICADOS_ALUM (de ADBNOEPRD) en el schema bdt_certificado de la BD ADBPRD.</t>
  </si>
  <si>
    <t>INC000002513296</t>
  </si>
  <si>
    <t>22/12/2023 21:12:54</t>
  </si>
  <si>
    <t>22/12/2023 21:13:43</t>
  </si>
  <si>
    <t>22/12/2023 21:29:18</t>
  </si>
  <si>
    <t>INC000002513297</t>
  </si>
  <si>
    <t>tct_psepul</t>
  </si>
  <si>
    <t>Servidor CL-V-BD02 no accesible</t>
  </si>
  <si>
    <t>22/12/2023 21:13:20</t>
  </si>
  <si>
    <t>22/12/2023 21:14:01</t>
  </si>
  <si>
    <t>23/12/2023 0:00:46</t>
  </si>
  <si>
    <t>Paul,
Junto con saludarte, requiero de tu colaboración para revisar el estado del servidor CL-V-BD02 (172.25.184.140), ya que en estos momentos esta maquina no se encentra accesible. Al mismo tiempo esta maquina es la base de datos de la plataforma grafa</t>
  </si>
  <si>
    <t>Se confirma correcto funcionamiento de grafana posterior a los cambios ejecutados</t>
  </si>
  <si>
    <t>INC000002513300</t>
  </si>
  <si>
    <t>22/12/2023 21:27:08</t>
  </si>
  <si>
    <t>22/12/2023 21:29:11</t>
  </si>
  <si>
    <t>22/12/2023 21:54:37</t>
  </si>
  <si>
    <t>EMPRESA: TELEFONICA EMPRESAS DE CHILE SA
CÓDIGO DE SERVICIO: 
DIRECCIÓN
NOMBRE DE QUIEN REPORTA: Leonardo Vilches
TELÉFONO DE QUIEN REPORTA: 987685102	
NOMBRE DE CONTACTO EN TERRENO: 
REQUERIMIENTO:
Reparación de servidor con falla
EQUIPOS ENERGIZADO/REI</t>
  </si>
  <si>
    <t>INC000002513303</t>
  </si>
  <si>
    <t>22/12/2023 21:42:40</t>
  </si>
  <si>
    <t>22/12/2023 21:43:34</t>
  </si>
  <si>
    <t>22/12/2023 22:18:06</t>
  </si>
  <si>
    <t>INC000002513305</t>
  </si>
  <si>
    <t>Bloqueo cuentas VPN</t>
  </si>
  <si>
    <t>22/12/2023 21:45:14</t>
  </si>
  <si>
    <t>22/12/2023 21:45:52</t>
  </si>
  <si>
    <t>22/12/2023 21:47:21</t>
  </si>
  <si>
    <t>Bloqueo cuentas VPN 22-12-2023.</t>
  </si>
  <si>
    <t>cuentas bloqueadas.</t>
  </si>
  <si>
    <t>INC000002513319</t>
  </si>
  <si>
    <t>rmdy - prod_arfront02 TICKET AUTOMATICO</t>
  </si>
  <si>
    <t>22/12/2023 22:12:40</t>
  </si>
  <si>
    <t>23/12/2023 19:17:21</t>
  </si>
  <si>
    <t>PREVENTIVO=SI
CODIGO DE SERVICIO=RMDY - prod_arfront02
DIRECCION=
CIUDAD=
COMUNA LOCAL=
REGION=
QUIEN REPORTA=Ticket automático
CONTACTO EN TERRENO=
PROBLEMA=Process java(Down) on Node RMDY - prod_arfront02
REQUERIMIENTO=
EQUIPOS ENERGIZADO O REINICIADO=</t>
  </si>
  <si>
    <t>Alerta se encuentra superada, la cual correspndía a incidente con servicio remedy.</t>
  </si>
  <si>
    <t>INC000002513380</t>
  </si>
  <si>
    <t>23/12/2023 0:36:34</t>
  </si>
  <si>
    <t>23/12/2023 9:15:35</t>
  </si>
  <si>
    <t>se informa que servidor mantiene alta utilización en memoria debido al normal funcionamiento del servicio SQL Server.
Como corresponde a un comportamiento esperado, se mantendrá en observación su comportamiento.</t>
  </si>
  <si>
    <t>INC000002513433</t>
  </si>
  <si>
    <t>23/12/2023 7:16:14</t>
  </si>
  <si>
    <t>23/12/2023 7:18:23</t>
  </si>
  <si>
    <t>INC000002513435</t>
  </si>
  <si>
    <t>23/12/2023 7:18:38</t>
  </si>
  <si>
    <t>23/12/2023 7:21:00</t>
  </si>
  <si>
    <t>INC000002513436</t>
  </si>
  <si>
    <t>REEMPLAZO DE HW EN SERVIDOR</t>
  </si>
  <si>
    <t>23/12/2023 7:21:07</t>
  </si>
  <si>
    <t>23/12/2023 7:22:42</t>
  </si>
  <si>
    <t>SUPERVISION CRQ OK.</t>
  </si>
  <si>
    <t>INC000002513494</t>
  </si>
  <si>
    <t>23/12/2023 16:22:37</t>
  </si>
  <si>
    <t>23/12/2023 16:23:10</t>
  </si>
  <si>
    <t>23/12/2023 16:41:09</t>
  </si>
  <si>
    <t>INC000002513495</t>
  </si>
  <si>
    <t>23/12/2023 16:23:24</t>
  </si>
  <si>
    <t>23/12/2023 16:23:50</t>
  </si>
  <si>
    <t>23/12/2023 16:41:24</t>
  </si>
  <si>
    <t>INC000002513505</t>
  </si>
  <si>
    <t>23/12/2023 0:51:18</t>
  </si>
  <si>
    <t>23/12/2023 0:52:07</t>
  </si>
  <si>
    <t>23/12/2023 1:10:58</t>
  </si>
  <si>
    <t>INC000002513507</t>
  </si>
  <si>
    <t>23/12/2023 1:22:49</t>
  </si>
  <si>
    <t>23/12/2023 1:23:52</t>
  </si>
  <si>
    <t>23/12/2023 2:02:19</t>
  </si>
  <si>
    <t>INC000002513533</t>
  </si>
  <si>
    <t>validacion y revision estado plataformas de respaldo netbackup</t>
  </si>
  <si>
    <t>23/12/2023 9:01:02</t>
  </si>
  <si>
    <t>23/12/2023 9:01:55</t>
  </si>
  <si>
    <t>24/12/2023 11:30:43</t>
  </si>
  <si>
    <t>24/12/2023 23:50:00</t>
  </si>
  <si>
    <t>plataformas Ok y operativas</t>
  </si>
  <si>
    <t>INC000002513560</t>
  </si>
  <si>
    <t>23/12/2023 18:50:54</t>
  </si>
  <si>
    <t>23/12/2023 18:51:51</t>
  </si>
  <si>
    <t>23/12/2023 18:56:03</t>
  </si>
  <si>
    <t>INC000002513561</t>
  </si>
  <si>
    <t>23/12/2023 18:52:01</t>
  </si>
  <si>
    <t>23/12/2023 18:53:04</t>
  </si>
  <si>
    <t>23/12/2023 18:56:36</t>
  </si>
  <si>
    <t>INC000002513603</t>
  </si>
  <si>
    <t>24/12/2023 7:55:41</t>
  </si>
  <si>
    <t>24/12/2023 8:00:48</t>
  </si>
  <si>
    <t>24/12/2023 8:57:34</t>
  </si>
  <si>
    <t>INC000002513700</t>
  </si>
  <si>
    <t>23/12/2023 5:17:50</t>
  </si>
  <si>
    <t>23/12/2023 5:19:00</t>
  </si>
  <si>
    <t>23/12/2023 5:43:54</t>
  </si>
  <si>
    <t>INC000002513729</t>
  </si>
  <si>
    <t>23/12/2023 7:04:22</t>
  </si>
  <si>
    <t>23/12/2023 7:05:11</t>
  </si>
  <si>
    <t>23/12/2023 7:22:39</t>
  </si>
  <si>
    <t>INC000002513738</t>
  </si>
  <si>
    <t>23/12/2023 7:27:34</t>
  </si>
  <si>
    <t>23/12/2023 9:16:46</t>
  </si>
  <si>
    <t>se mantiene monitoreo sobre la alerta y los puntos de la sede concepción se mantienen sin conectividad.
Este comportamiento se debe típicamente a trabajos programados en sede o corte de energía.
Se mantendrá en observación su comportamiento.</t>
  </si>
  <si>
    <t>INC000002513739</t>
  </si>
  <si>
    <t>23/12/2023 7:27:38</t>
  </si>
  <si>
    <t>23/12/2023 9:16:24</t>
  </si>
  <si>
    <t>INC000002513740</t>
  </si>
  <si>
    <t>23/12/2023 7:28:40</t>
  </si>
  <si>
    <t>24/12/2023 22:00:37</t>
  </si>
  <si>
    <t>se mantiene monitoreo sobre la alerta y los puntos de la sede concepción se mantienen sin conectividad.
conectividad reestablecida con la sede</t>
  </si>
  <si>
    <t>INC000002513759</t>
  </si>
  <si>
    <t>23/12/2023 8:31:50</t>
  </si>
  <si>
    <t>23/12/2023 8:32:19</t>
  </si>
  <si>
    <t>23/12/2023 9:07:10</t>
  </si>
  <si>
    <t>INC000002513760</t>
  </si>
  <si>
    <t>23/12/2023 8:32:37</t>
  </si>
  <si>
    <t>23/12/2023 8:33:04</t>
  </si>
  <si>
    <t>23/12/2023 9:07:25</t>
  </si>
  <si>
    <t>INC000002513767</t>
  </si>
  <si>
    <t>GESTION DATACENTER/ ACCESOS/  DC SAN MARTIN/NEXTSTREAM</t>
  </si>
  <si>
    <t>23/12/2023 8:57:32</t>
  </si>
  <si>
    <t>23/12/2023 9:03:00</t>
  </si>
  <si>
    <t>23/12/2023 9:06:50</t>
  </si>
  <si>
    <t>EMPRESA: NEXTSTREAM
CÓDIGO DE SERVICIO: 
DIRECCIÓN Calle  sanmartin #50, Santiago centro
NOMBRE DE QUIEN REPORTA: Javiera Rojas O.
TELÉFONO DE QUIEN REPORTA: +56 9 8187 2715
NOMBRE DE CONTACTO EN TERRENO:  Daniel Rodriguez
REQUERIMIENTO: RONDA PREVENTIVA</t>
  </si>
  <si>
    <t>INC000002513840</t>
  </si>
  <si>
    <t>23/12/2023 11:55:24</t>
  </si>
  <si>
    <t>23/12/2023 11:55:56</t>
  </si>
  <si>
    <t>23/12/2023 12:34:28</t>
  </si>
  <si>
    <t>INC000002513841</t>
  </si>
  <si>
    <t>23/12/2023 11:56:11</t>
  </si>
  <si>
    <t>23/12/2023 11:56:34</t>
  </si>
  <si>
    <t>23/12/2023 12:34:08</t>
  </si>
  <si>
    <t>INC000002514064</t>
  </si>
  <si>
    <t>23/12/2023 20:17:51</t>
  </si>
  <si>
    <t>24/12/2023 21:25:57</t>
  </si>
  <si>
    <t>la utilización de memoria en servidor se encuentra normalizada. EL servicio SQL server es el que mantiene la mayor reserva de memoria.
Se mantendrá en observación el servidor</t>
  </si>
  <si>
    <t>INC000002514086</t>
  </si>
  <si>
    <t>23/12/2023 20:52:51</t>
  </si>
  <si>
    <t>23/12/2023 20:53:41</t>
  </si>
  <si>
    <t>23/12/2023 21:08:31</t>
  </si>
  <si>
    <t>INC000002514103</t>
  </si>
  <si>
    <t>23/12/2023 21:52:30</t>
  </si>
  <si>
    <t>23/12/2023 21:53:28</t>
  </si>
  <si>
    <t>23/12/2023 22:32:33</t>
  </si>
  <si>
    <t>INC000002514126</t>
  </si>
  <si>
    <t>24/12/2023 5:10:22</t>
  </si>
  <si>
    <t>24/12/2023 5:11:57</t>
  </si>
  <si>
    <t>24/12/2023 5:45:51</t>
  </si>
  <si>
    <t>INC000002514134</t>
  </si>
  <si>
    <t>24/12/2023 7:04:37</t>
  </si>
  <si>
    <t>24/12/2023 7:05:24</t>
  </si>
  <si>
    <t>24/12/2023 7:18:01</t>
  </si>
  <si>
    <t>INC000002514175</t>
  </si>
  <si>
    <t>24/12/2023 19:11:31</t>
  </si>
  <si>
    <t>24/12/2023 19:13:43</t>
  </si>
  <si>
    <t>24/12/2023 19:17:48</t>
  </si>
  <si>
    <t>INC000002514177</t>
  </si>
  <si>
    <t>24/12/2023 19:15:39</t>
  </si>
  <si>
    <t>24/12/2023 19:17:20</t>
  </si>
  <si>
    <t>24/12/2023 19:18:06</t>
  </si>
  <si>
    <t>INC000002514179</t>
  </si>
  <si>
    <t>24/12/2023 19:50:57</t>
  </si>
  <si>
    <t>24/12/2023 19:53:03</t>
  </si>
  <si>
    <t>24/12/2023 19:53:41</t>
  </si>
  <si>
    <t>INC000002514181</t>
  </si>
  <si>
    <t>24/12/2023 19:54:36</t>
  </si>
  <si>
    <t>24/12/2023 19:56:11</t>
  </si>
  <si>
    <t>24/12/2023 19:57:23</t>
  </si>
  <si>
    <t>INC000002514183</t>
  </si>
  <si>
    <t>24/12/2023 19:57:42</t>
  </si>
  <si>
    <t>24/12/2023 19:59:25</t>
  </si>
  <si>
    <t>24/12/2023 20:01:19</t>
  </si>
  <si>
    <t>INC000002514215</t>
  </si>
  <si>
    <t>24/12/2023 9:11:23</t>
  </si>
  <si>
    <t>24/12/2023 9:11:48</t>
  </si>
  <si>
    <t>24/12/2023 9:41:01</t>
  </si>
  <si>
    <t>INC000002514216</t>
  </si>
  <si>
    <t>24/12/2023 9:12:10</t>
  </si>
  <si>
    <t>24/12/2023 9:12:36</t>
  </si>
  <si>
    <t>24/12/2023 9:41:17</t>
  </si>
  <si>
    <t>INC000002514219</t>
  </si>
  <si>
    <t>revisiones y validaciones del correct estado en plataformas de respaldo netbackup</t>
  </si>
  <si>
    <t>24/12/2023 11:31:07</t>
  </si>
  <si>
    <t>24/12/2023 11:31:53</t>
  </si>
  <si>
    <t>25/12/2023 9:55:20</t>
  </si>
  <si>
    <t>25/12/2023 23:50:00</t>
  </si>
  <si>
    <t>revisiones y validaciones del correct estado en plataformas de respaldo netbackup (discos, cintas, respaldos)</t>
  </si>
  <si>
    <t>plataforma revisada, respaldos  sin retoma fueron retomados y plataforma 100% operativa</t>
  </si>
  <si>
    <t>INC000002514226</t>
  </si>
  <si>
    <t>24/12/2023 12:20:02</t>
  </si>
  <si>
    <t>24/12/2023 12:20:31</t>
  </si>
  <si>
    <t>24/12/2023 12:33:47</t>
  </si>
  <si>
    <t>INC000002514227</t>
  </si>
  <si>
    <t>24/12/2023 12:20:45</t>
  </si>
  <si>
    <t>24/12/2023 12:21:12</t>
  </si>
  <si>
    <t>24/12/2023 12:34:03</t>
  </si>
  <si>
    <t>INC000002514282</t>
  </si>
  <si>
    <t>chequeo de estado en plataformas de respaldo netbackup (discos, cintas, respaldos)</t>
  </si>
  <si>
    <t>25/12/2023 9:56:48</t>
  </si>
  <si>
    <t>25/12/2023 10:01:28</t>
  </si>
  <si>
    <t>27/12/2023 22:42:45</t>
  </si>
  <si>
    <t>plataformas revisadas completamente, su estado esta OK, respaldos ok, almacenamiento OK</t>
  </si>
  <si>
    <t>INC000002514284</t>
  </si>
  <si>
    <t>RONDA DE INSPECCIÓN DE SALAS</t>
  </si>
  <si>
    <t>25/12/2023 10:41:13</t>
  </si>
  <si>
    <t>25/12/2023 10:45:16</t>
  </si>
  <si>
    <t>25/12/2023 11:03:27</t>
  </si>
  <si>
    <t>INC000002514370</t>
  </si>
  <si>
    <t>RONDA POR TOMA DE TEMPERATURAS EN SALAS TICRONDA POR TOMA DE TEMPERATURAS EN SALAS TIC</t>
  </si>
  <si>
    <t>24/12/2023 0:18:42</t>
  </si>
  <si>
    <t>24/12/2023 0:19:35</t>
  </si>
  <si>
    <t>24/12/2023 0:36:14</t>
  </si>
  <si>
    <t>INC000002514482</t>
  </si>
  <si>
    <t>24/12/2023 7:07:54</t>
  </si>
  <si>
    <t>24/12/2023 7:09:06</t>
  </si>
  <si>
    <t>INC000002514483</t>
  </si>
  <si>
    <t>24/12/2023 7:09:12</t>
  </si>
  <si>
    <t>24/12/2023 7:10:45</t>
  </si>
  <si>
    <t>INC000002514605</t>
  </si>
  <si>
    <t>24/12/2023 8:10:16</t>
  </si>
  <si>
    <t>24/12/2023 8:19:41</t>
  </si>
  <si>
    <t>24/12/2023 8:58:20</t>
  </si>
  <si>
    <t>INC000002514607</t>
  </si>
  <si>
    <t>24/12/2023 8:24:46</t>
  </si>
  <si>
    <t>24/12/2023 8:30:33</t>
  </si>
  <si>
    <t>24/12/2023 9:00:33</t>
  </si>
  <si>
    <t>INC000002514657</t>
  </si>
  <si>
    <t>25/12/2023 5:33:17</t>
  </si>
  <si>
    <t>25/12/2023 5:34:15</t>
  </si>
  <si>
    <t>25/12/2023 5:50:49</t>
  </si>
  <si>
    <t>INC000002514662</t>
  </si>
  <si>
    <t>25/12/2023 7:03:31</t>
  </si>
  <si>
    <t>25/12/2023 7:04:20</t>
  </si>
  <si>
    <t>25/12/2023 7:23:10</t>
  </si>
  <si>
    <t>INC000002514702</t>
  </si>
  <si>
    <t>ALZA DE TEMPERATURAS TIC 2</t>
  </si>
  <si>
    <t>25/12/2023 16:30:49</t>
  </si>
  <si>
    <t>25/12/2023 16:33:35</t>
  </si>
  <si>
    <t>25/12/2023 19:24:22</t>
  </si>
  <si>
    <t>INC000002514776</t>
  </si>
  <si>
    <t>24/12/2023 15:09:46</t>
  </si>
  <si>
    <t>26/12/2023 17:04:03</t>
  </si>
  <si>
    <t>espacio liberado en servidor por cliente</t>
  </si>
  <si>
    <t>INC000002514788</t>
  </si>
  <si>
    <t>24/12/2023 15:43:27</t>
  </si>
  <si>
    <t>24/12/2023 15:44:03</t>
  </si>
  <si>
    <t>24/12/2023 16:24:54</t>
  </si>
  <si>
    <t>INC000002514820</t>
  </si>
  <si>
    <t>24/12/2023 17:00:47</t>
  </si>
  <si>
    <t>24/12/2023 19:27:00</t>
  </si>
  <si>
    <t>PREVENTIVO=SI
CODIGO DE SERVICIO=soc-splunk-i-02
DIRECCION=
CIUDAD=
COMUNA LOCAL=
REGION=
QUIEN REPORTA=Ticket automático
CONTACTO EN TERRENO=
PROBLEMA=Node TCTCSP01 - soc-splunk-i-02 down
REQUERIMIENTO=
EQUIPOS ENERGIZADO O REINICIADO=
HORARIO DE ATENCI</t>
  </si>
  <si>
    <t>Se efectúa contacto con cliente: N/A
Teléfono de contacto: N/A
Acciones realizadas: Se reinicia el host columbia03 por inactividad y con esto logra liberar las maquinas virtuales para colocarse operativas nuevamente
Solución paliativa o definitiva: Se re</t>
  </si>
  <si>
    <t>INC000002514826</t>
  </si>
  <si>
    <t>24/12/2023 17:24:52</t>
  </si>
  <si>
    <t>24/12/2023 18:56:37</t>
  </si>
  <si>
    <t>Se revisan los servidores SOC-SPLUNK-I-01 y SOC-SPLUNK-I-03 y se presenta alto consumo de CPU en ambos servidores por parte de servicio splunk, el cual se encuentra operativo en ambos servidores.</t>
  </si>
  <si>
    <t>INC000002514836</t>
  </si>
  <si>
    <t>24/12/2023 17:32:55</t>
  </si>
  <si>
    <t>24/12/2023 18:56:03</t>
  </si>
  <si>
    <t>INC000002514912</t>
  </si>
  <si>
    <t>24/12/2023 20:36:04</t>
  </si>
  <si>
    <t>24/12/2023 21:50:45</t>
  </si>
  <si>
    <t>PREVENTIVO=SI
CODIGO DE SERVICIO=GPSCHI01 - WNPRDB_INT01-Disk F
DIRECCION=${Dirección_Local}
CIUDAD=${Ciudad}
COMUNA LOCAL=
REGION=${Región}
QUIEN REPORTA=Ticket automático
CONTACTO EN TERRENO=
PROBLEMA=Critical Hard Drive Space Alert for Node GPSCHI01 -</t>
  </si>
  <si>
    <t>No existe disco F en servidor</t>
  </si>
  <si>
    <t>INC000002514915</t>
  </si>
  <si>
    <t>24/12/2023 20:40:44</t>
  </si>
  <si>
    <t>24/12/2023 22:11:52</t>
  </si>
  <si>
    <t>Se revisa servidor soc-splunk-i-03 y se observa que mayor consumo de CPU corresponde a procesos splunk, dicho servicio se encuentra operativo. Si bien se aprecia carga en el servidor, este se encuentra operativo. Se mantendrá bajo observación.</t>
  </si>
  <si>
    <t>INC000002514916</t>
  </si>
  <si>
    <t>24/12/2023 20:46:01</t>
  </si>
  <si>
    <t>24/12/2023 20:46:48</t>
  </si>
  <si>
    <t>24/12/2023 20:57:28</t>
  </si>
  <si>
    <t>INC000002514942</t>
  </si>
  <si>
    <t>24/12/2023 21:39:55</t>
  </si>
  <si>
    <t>25/12/2023 3:46:43</t>
  </si>
  <si>
    <t>PREVENTIVO=SI
CODIGO DE SERVICIO=soc-splunk-i-01
DIRECCION=
CIUDAD=
COMUNA LOCAL=
REGION=
QUIEN REPORTA=Ticket automático
CONTACTO EN TERRENO=
PROBLEMA=Node TCTCSP01 - soc-splunk-i-01 CPU Load at 97 % Exceeds Threshold
REQUERIMIENTO=
EQUIPOS ENERGIZADO O</t>
  </si>
  <si>
    <t>Se revisan los servidores SOC-SPLUNK-I-01 encontrando alto consumo de CPU en servidor por parte de servicio splunk, el cual se encuentra operativo en el mismo y no se aprecia afectación de rendimiento del mismo.</t>
  </si>
  <si>
    <t>INC000002514955</t>
  </si>
  <si>
    <t>24/12/2023 21:54:09</t>
  </si>
  <si>
    <t>24/12/2023 21:55:18</t>
  </si>
  <si>
    <t>24/12/2023 22:41:50</t>
  </si>
  <si>
    <t>INC000002514999</t>
  </si>
  <si>
    <t>24/12/2023 23:44:35</t>
  </si>
  <si>
    <t>24/12/2023 23:45:29</t>
  </si>
  <si>
    <t>25/12/2023 0:16:44</t>
  </si>
  <si>
    <t>INC000002515774</t>
  </si>
  <si>
    <t>25/12/2023 3:13:07</t>
  </si>
  <si>
    <t>25/12/2023 4:47:48</t>
  </si>
  <si>
    <t>INC000002515823</t>
  </si>
  <si>
    <t>25/12/2023 7:08:09</t>
  </si>
  <si>
    <t>25/12/2023 7:08:57</t>
  </si>
  <si>
    <t>25/12/2023 7:10:21</t>
  </si>
  <si>
    <t>INC000002515825</t>
  </si>
  <si>
    <t>25/12/2023 7:10:59</t>
  </si>
  <si>
    <t>25/12/2023 7:11:48</t>
  </si>
  <si>
    <t>25/12/2023 7:13:33</t>
  </si>
  <si>
    <t>INC000002515827</t>
  </si>
  <si>
    <t>25/12/2023 7:48:42</t>
  </si>
  <si>
    <t>25/12/2023 7:49:57</t>
  </si>
  <si>
    <t>25/12/2023 8:04:11</t>
  </si>
  <si>
    <t>INC000002515829</t>
  </si>
  <si>
    <t>25/12/2023 7:50:36</t>
  </si>
  <si>
    <t>25/12/2023 7:52:02</t>
  </si>
  <si>
    <t>25/12/2023 8:04:37</t>
  </si>
  <si>
    <t>INC000002515831</t>
  </si>
  <si>
    <t>25/12/2023 7:52:34</t>
  </si>
  <si>
    <t>25/12/2023 7:53:53</t>
  </si>
  <si>
    <t>25/12/2023 8:03:32</t>
  </si>
  <si>
    <t>INC000002515845</t>
  </si>
  <si>
    <t>25/12/2023 12:37:50</t>
  </si>
  <si>
    <t>25/12/2023 12:39:54</t>
  </si>
  <si>
    <t>25/12/2023 12:45:23</t>
  </si>
  <si>
    <t>RONDA REALIZDA</t>
  </si>
  <si>
    <t>INC000002515868</t>
  </si>
  <si>
    <t>25/12/2023 15:16:15</t>
  </si>
  <si>
    <t>25/12/2023 15:18:28</t>
  </si>
  <si>
    <t>25/12/2023 15:41:14</t>
  </si>
  <si>
    <t>INC000002515870</t>
  </si>
  <si>
    <t>25/12/2023 16:29:33</t>
  </si>
  <si>
    <t>25/12/2023 16:31:12</t>
  </si>
  <si>
    <t>26/12/2023 7:57:40</t>
  </si>
  <si>
    <t>INC000002515885</t>
  </si>
  <si>
    <t>ALZA DE TEMPERATURA SALA 500 HUAWEI</t>
  </si>
  <si>
    <t>25/12/2023 20:44:56</t>
  </si>
  <si>
    <t>25/12/2023 20:45:00</t>
  </si>
  <si>
    <t>25/12/2023 21:33:25</t>
  </si>
  <si>
    <t>INC000002516044</t>
  </si>
  <si>
    <t>25/12/2023 10:36:25</t>
  </si>
  <si>
    <t>25/12/2023 19:14:55</t>
  </si>
  <si>
    <t>se notifica espacio de utilización critico en disco D del servidor GPSSQLINT. También se menciona que no deberían existir archivos de otras bases de datos en discos donde se aloja la tempdb, ya que este tipo de eventos puede generar indisponibilidad de l</t>
  </si>
  <si>
    <t>INC000002516140</t>
  </si>
  <si>
    <t>25/12/2023 13:47:23</t>
  </si>
  <si>
    <t>25/12/2023 19:15:36</t>
  </si>
  <si>
    <t>PREVENTIVO=SI
CODIGO DE SERVICIO=WNPRDB_INT01
DIRECCION=
CIUDAD=
COMUNA LOCAL=
REGION=
QUIEN REPORTA=Ticket automático
CONTACTO EN TERRENO=
PROBLEMA=High RAM Usage Alert for Node GPSCHI01 - WNPRDB_INT01
REQUERIMIENTO=
EQUIPOS ENERGIZADO O REINICIADO=
HOR</t>
  </si>
  <si>
    <t>alza de memoria por utilizacion de cliente en servidor.</t>
  </si>
  <si>
    <t>INC000002516143</t>
  </si>
  <si>
    <t>25/12/2023 13:51:22</t>
  </si>
  <si>
    <t>25/12/2023 16:26:32</t>
  </si>
  <si>
    <t>INC000002516223</t>
  </si>
  <si>
    <t>HD/Reporte de Estado de Facilities con respecto al micro corte de energía gen DC Paine</t>
  </si>
  <si>
    <t>25/12/2023 18:06:27</t>
  </si>
  <si>
    <t>25/12/2023 18:09:01</t>
  </si>
  <si>
    <t>27/12/2023 10:01:36</t>
  </si>
  <si>
    <t>PREVENTIVO: NO
CODIGO DE SERVICIO: NN
DIRECCION:
QUIEN REPORTA: Sebastian Contreras P. +56 2 2577 4410  Office
+56 9 8768 5102  Mobile
CONTACTO EN TERRENO:
PROBLEMA:
REQUERIMIENTO:Fue perceptible un micro corte de energía en DC Paine a las 17:35 de hoy 2</t>
  </si>
  <si>
    <t>INC000002516251</t>
  </si>
  <si>
    <t>26/12/2023 6:47:17</t>
  </si>
  <si>
    <t>26/12/2023 6:48:02</t>
  </si>
  <si>
    <t>26/12/2023 6:49:59</t>
  </si>
  <si>
    <t>INC000002516253</t>
  </si>
  <si>
    <t>26/12/2023 6:50:17</t>
  </si>
  <si>
    <t>26/12/2023 6:51:08</t>
  </si>
  <si>
    <t>26/12/2023 6:52:48</t>
  </si>
  <si>
    <t>INC000002516255</t>
  </si>
  <si>
    <t>26/12/2023 6:56:48</t>
  </si>
  <si>
    <t>26/12/2023 6:57:42</t>
  </si>
  <si>
    <t>26/12/2023 6:58:03</t>
  </si>
  <si>
    <t>INC000002516257</t>
  </si>
  <si>
    <t>26/12/2023 6:58:28</t>
  </si>
  <si>
    <t>26/12/2023 6:59:25</t>
  </si>
  <si>
    <t>26/12/2023 6:59:42</t>
  </si>
  <si>
    <t>INC000002516325</t>
  </si>
  <si>
    <t>25/12/2023 16:50:00</t>
  </si>
  <si>
    <t>25/12/2023 19:14:40</t>
  </si>
  <si>
    <t>PREVENTIVO=SI
CODIGO DE SERVICIO=GPSCHI01 - WNPRAP_CAP02-Disk F
DIRECCION=${Dirección_Local}
CIUDAD=${Ciudad}
COMUNA LOCAL=
REGION=${Región}
QUIEN REPORTA=Ticket automático
CONTACTO EN TERRENO=
PROBLEMA=Critical Hard Drive Space Alert for Node GPSCHI01 -</t>
  </si>
  <si>
    <t>se informa que el disco E del servidor CAPTURADOR01 se encontraba al máximo de su capacidad.
Se realiza una extensión de disco de urgencia, el aumento fue de 30GB.
Favor su ayuda para validar el aplicativo y la generación de archivos en el disco E del se</t>
  </si>
  <si>
    <t>INC000002517135</t>
  </si>
  <si>
    <t>25/12/2023 17:56:05</t>
  </si>
  <si>
    <t>25/12/2023 19:18:35</t>
  </si>
  <si>
    <t>alerta de alza de memoria solucionada. se realiza recuperacion de memoria desde sesiones desconedctadas</t>
  </si>
  <si>
    <t>INC000002517152</t>
  </si>
  <si>
    <t>25/12/2023 18:33:30</t>
  </si>
  <si>
    <t>25/12/2023 20:10:53</t>
  </si>
  <si>
    <t>PREVENTIVO=SI
CODIGO DE SERVICIO=soc-splunk-i-03
DIRECCION=
CIUDAD=
COMUNA LOCAL=
REGION=
QUIEN REPORTA=Ticket automático
CONTACTO EN TERRENO=
PROBLEMA=Node TCTCSP01 - soc-splunk-i-03 CPU Load at 99 % Exceeds Threshold
REQUERIMIENTO=
EQUIPOS ENERGIZADO O</t>
  </si>
  <si>
    <t>Se revisa el servidor alarmado, encontrando que el proceso con más uso de CPU corresponde a procesos Splunkd.
El servidor procesa una gran cantidad de datos, por lo que el comportamiento de este es normal.</t>
  </si>
  <si>
    <t>INC000002517194</t>
  </si>
  <si>
    <t>25/12/2023 19:21:05</t>
  </si>
  <si>
    <t>25/12/2023 19:22:21</t>
  </si>
  <si>
    <t>25/12/2023 19:32:17</t>
  </si>
  <si>
    <t>INC000002517198</t>
  </si>
  <si>
    <t>25/12/2023 19:33:13</t>
  </si>
  <si>
    <t>25/12/2023 19:34:52</t>
  </si>
  <si>
    <t>25/12/2023 19:40:49</t>
  </si>
  <si>
    <t>INC000002517263</t>
  </si>
  <si>
    <t>25/12/2023 20:49:11</t>
  </si>
  <si>
    <t>26/12/2023 17:01:45</t>
  </si>
  <si>
    <t>INC000002517273</t>
  </si>
  <si>
    <t>25/12/2023 21:04:20</t>
  </si>
  <si>
    <t>26/12/2023 17:02:17</t>
  </si>
  <si>
    <t>servidor con alza en memoria por normal utilizacion de recursos, se mantiene en observacion</t>
  </si>
  <si>
    <t>INC000002517421</t>
  </si>
  <si>
    <t>26/12/2023 7:48:03</t>
  </si>
  <si>
    <t>26/12/2023 7:49:49</t>
  </si>
  <si>
    <t>26/12/2023 7:58:02</t>
  </si>
  <si>
    <t>INC000002517423</t>
  </si>
  <si>
    <t>26/12/2023 7:50:04</t>
  </si>
  <si>
    <t>26/12/2023 7:52:14</t>
  </si>
  <si>
    <t>26/12/2023 7:58:26</t>
  </si>
  <si>
    <t>INC000002517425</t>
  </si>
  <si>
    <t>26/12/2023 7:52:29</t>
  </si>
  <si>
    <t>26/12/2023 7:54:31</t>
  </si>
  <si>
    <t>26/12/2023 7:58:53</t>
  </si>
  <si>
    <t>INC000002517438</t>
  </si>
  <si>
    <t>Checklist Diario Clientes 26.12.23</t>
  </si>
  <si>
    <t>26/12/2023 9:02:38</t>
  </si>
  <si>
    <t>26/12/2023 9:03:57</t>
  </si>
  <si>
    <t>26/12/2023 9:04:19</t>
  </si>
  <si>
    <t>Se realiza Checklist Diario de los clientes; 
HDC
NUTRISCO
BLUMAR
COAGRA</t>
  </si>
  <si>
    <t>INC000002517475</t>
  </si>
  <si>
    <t>GAMA| Re: URGENTE-Aumento de disco Servidor 10.0.1.2 SQLINT - DISCO Y</t>
  </si>
  <si>
    <t>26/12/2023 10:08:28</t>
  </si>
  <si>
    <t>26/12/2023 10:14:36</t>
  </si>
  <si>
    <t>27/12/2023 9:09:58</t>
  </si>
  <si>
    <t>PREVENTIVO: NO
CODIGO DE SERVICIO:SQLINT - DISCO Y
DIRECCION: Cerro El Plomo 5630 of. 501, Las Condes, Santiago.
QUIEN REPORTA: Pablo Morandi M.| +56 9 6200 9867
CONTACTO EN TERRENO: Pablo Morandi M.| +56 9 6200 9867
PROBLEMA:
REQUERIMIENTO:
Hace algún</t>
  </si>
  <si>
    <t>Según lo conversado, en el disco Y no es posible realizar una extensión porque el formato de disco MBR solo permite un tamaño máximo de 2TB, el cual ya fue alcanzado.
Como alternativas tenemos:
•	Agregar un nuevo disco con la capacidad requerida 2,5 TB,</t>
  </si>
  <si>
    <t>INC000002517505</t>
  </si>
  <si>
    <t>26/12/2023 3:30:44</t>
  </si>
  <si>
    <t>26/12/2023 10:46:31</t>
  </si>
  <si>
    <t>Estimados,
Se adjunta correo de respuesta.
Saludos.</t>
  </si>
  <si>
    <t>INC000002517646</t>
  </si>
  <si>
    <t>26/12/2023 8:45:34</t>
  </si>
  <si>
    <t>26/12/2023 8:48:29</t>
  </si>
  <si>
    <t>26/12/2023 9:31:42</t>
  </si>
  <si>
    <t>INC000002517665</t>
  </si>
  <si>
    <t>26/12/2023 9:01:35</t>
  </si>
  <si>
    <t>26/12/2023 9:14:54</t>
  </si>
  <si>
    <t>26/12/2023 10:28:16</t>
  </si>
  <si>
    <t>INC000002517710</t>
  </si>
  <si>
    <t>MOVIMIENTO DE RACK TIC 5 A TIC 6</t>
  </si>
  <si>
    <t>26/12/2023 9:31:43</t>
  </si>
  <si>
    <t>26/12/2023 9:49:34</t>
  </si>
  <si>
    <t>28/12/2023 10:24:48</t>
  </si>
  <si>
    <t>PREVENTIVO: NO
CODIGO DE SERVICIO: NO APLICA
DIRECCION:  DCSM
QUIEN REPORTA: KATHERINE DIAZ
CONTACTO EN TERRENO: OPERADOR DE TURNO/+56995442858
PROBLEMA: 
REQUERIMIENTO: MOVIMIENTO DE RACK TIC 5</t>
  </si>
  <si>
    <t>racks ya en posición.</t>
  </si>
  <si>
    <t>INC000002517793</t>
  </si>
  <si>
    <t>26/12/2023 10:10:19</t>
  </si>
  <si>
    <t>26/12/2023 11:37:31</t>
  </si>
  <si>
    <t>Se revisa el servidor y se detecta un alto consumo de CPU. El comportamiento es normal ya que el servidor procesa una gran cantidad de datos.
No se ven problemas de rendimiento en el servidor producidos por la alarma reportada.
Pongo en copia a @LEONAR</t>
  </si>
  <si>
    <t>INC000002517873</t>
  </si>
  <si>
    <t>26/12/2023 12:17:47</t>
  </si>
  <si>
    <t>26/12/2023 12:18:52</t>
  </si>
  <si>
    <t>26/12/2023 16:04:18</t>
  </si>
  <si>
    <t>INC000002517876</t>
  </si>
  <si>
    <t>26/12/2023 12:20:44</t>
  </si>
  <si>
    <t>26/12/2023 12:22:10</t>
  </si>
  <si>
    <t>26/12/2023 12:26:46</t>
  </si>
  <si>
    <t>EMPRESA: TELEFONICA EMPRESAS DE CHILE SA
CÓDIGO DE SERVICIO: 
DIRECCIÓN:AV. Presidente Prieto #226, Paine, Santiago
NOMBRE DE QUIEN REPORTA: Ferney Garzon
TELÉFONO DE QUIEN REPORTA: 56 2 25774418
NOMBRE DE CONTACTO EN TERRENO: 
REQUERIMIENTO: Acceso sect</t>
  </si>
  <si>
    <t>INC000002517884</t>
  </si>
  <si>
    <t>Revisión servidor CL-V-BD02</t>
  </si>
  <si>
    <t>26/12/2023 12:28:46</t>
  </si>
  <si>
    <t>26/12/2023 12:30:37</t>
  </si>
  <si>
    <t>26/12/2023 12:36:28</t>
  </si>
  <si>
    <t>favor revisar servidor CL-V-BD02, el cual se requiere que se ejecute failover y se deje como servidor primario, esto para recuperar el funcionamiento de la plataforma grafana.</t>
  </si>
  <si>
    <t>Se procede a realizar el failover desde el nodo primario hacia el secundario, según lo indicado internamente.</t>
  </si>
  <si>
    <t>INC000002517897</t>
  </si>
  <si>
    <t>REQ / SOC / Alarma de inactividad Equipos ABIF</t>
  </si>
  <si>
    <t>26/12/2023 12:50:36</t>
  </si>
  <si>
    <t>26/12/2023 12:54:18</t>
  </si>
  <si>
    <t>27/12/2023 13:00:20</t>
  </si>
  <si>
    <t>PREVENTIVO: NO
CODIGO DE SERVICIO:
DIRECCION:      
CIUDAD:             
COMUNA:
NOMBRE QUIEN REPORTA: Juan Díaz Astudillo
TELEFONO QUIEN REPORTA: +56 9 5016 6137
NOMRE CONTACTO EN TERRENO:        
TELEFONO 1 CONTACTO EN TERRENO:
TELEFONO 2 CONTACTO EN T</t>
  </si>
  <si>
    <t>Estimados.
Buen día. Se verifica cuenta  forticasb@abifg.onmicrosoft.com   tiene asignado rol de administrador global (rol máximo), adema última actualización cuenta el 22.12.2023. Se adjunta evidencia.</t>
  </si>
  <si>
    <t>INC000002517906</t>
  </si>
  <si>
    <t>SE GENERA TICKET POR RONDA Y REVISION DE SALKAS TECNICAS</t>
  </si>
  <si>
    <t>26/12/2023 10:10:22</t>
  </si>
  <si>
    <t>26/12/2023 10:18:17</t>
  </si>
  <si>
    <t>26/12/2023 11:00:07</t>
  </si>
  <si>
    <t>INC000002517913</t>
  </si>
  <si>
    <t>26/12/2023 10:19:54</t>
  </si>
  <si>
    <t>26/12/2023 10:25:52</t>
  </si>
  <si>
    <t>26/12/2023 10:38:25</t>
  </si>
  <si>
    <t>EMPRESA: BANCO SANTANDER CHILE
CÓDIGO DE SERVICIO: 
DIRECCIÓN: Av. Apoquindo #7071, Las Condes, Santiago
NOMBRE DE QUIEN REPORTA: Christian Tapia
TELÉFONO DE QUIEN REPORTA: 56981568202
NOMBRE DE CONTACTO EN TERRENO: 
REQUERIMIENTO:
Medicion de Wifi PCI
E</t>
  </si>
  <si>
    <t>INC000002517938</t>
  </si>
  <si>
    <t>HD/C-19872300193 // FUND INSTITUTO PROFESIONAL DUOC UC // Migracion de maquinas del</t>
  </si>
  <si>
    <t>26/12/2023 10:33:20</t>
  </si>
  <si>
    <t>26/12/2023 10:34:35</t>
  </si>
  <si>
    <t>28/12/2023 15:14:51</t>
  </si>
  <si>
    <t>PREVENTIVO: NO
CODIGO DE SERVICIO:
DIRECCION:
QUIEN REPORTA:
CONTACTO EN TERRENO:
REQUERIMIENTO:
Junto con saludar, favor de su ayuda en generar un folio para que se pueda asignar un especialista para la capacitación del cliente Duoc en la plataforma d</t>
  </si>
  <si>
    <t>Se efectúa contacto con cliente: N/A
Teléfono de contacto: N/A
Acciones realizadas: Cliente cancela reunion del dia de hoy, solicita una nueva reunion para el proximo miercoles 3/enero.
Acciones de Mejora, Recomendaciones: N/A
Causa Raíz: N/A</t>
  </si>
  <si>
    <t>INC000002517960</t>
  </si>
  <si>
    <t>MONITOREO MESAS</t>
  </si>
  <si>
    <t>asc_fgonza</t>
  </si>
  <si>
    <t>Sin Internet Server INFORMESGES02</t>
  </si>
  <si>
    <t>26/12/2023 10:57:52</t>
  </si>
  <si>
    <t>26/12/2023 11:01:24</t>
  </si>
  <si>
    <t>26/12/2023 15:59:42</t>
  </si>
  <si>
    <t>FASE RESOLUCIÓN Y RECUPERACIÓN
Se efectúa contacto con cliente: Felipe Gonzalez
Teléfono de contacto: +56988686781
Acciones realizadas: Se trabaja en conjunto con Alejandro acevedo de Cloud, donde realizó la configuración de la tarjeta de red VLAN 486</t>
  </si>
  <si>
    <t>INC000002517964</t>
  </si>
  <si>
    <t>REQ/Usuario y password VPN</t>
  </si>
  <si>
    <t>26/12/2023 11:01:08</t>
  </si>
  <si>
    <t>26/12/2023 11:02:36</t>
  </si>
  <si>
    <t>26/12/2023 13:02:21</t>
  </si>
  <si>
    <t>PREVENTIVO: NO
CODIGO DE SERVICIO:
DIRECCION:
QUIEN REPORTA:
CONTACTO EN TERRENO:
REQUERIMIENTO:
Es posible que me puedan volver a restablecer mi contraseña del usuario: lm.dgonzalez, como les indiqué me pude conectar con una cuenta de un compañero de</t>
  </si>
  <si>
    <t>INC000002517971</t>
  </si>
  <si>
    <t>HD/Solicitud Artikos Chile // Habilitación conexiones en RACK</t>
  </si>
  <si>
    <t>26/12/2023 11:10:21</t>
  </si>
  <si>
    <t>26/12/2023 11:13:29</t>
  </si>
  <si>
    <t>26/12/2023 12:56:58</t>
  </si>
  <si>
    <t>PREVENTIVO: NO
CODIGO DE SERVICIO:
DIRECCION:
QUIEN REPORTA: Marco A. Paulete González. +56223955481 - +56995492219
CONTACTO EN TERRENO: Marco A. Paulete González. +56223955481 - +56995492219
REQUERIMIENTO:
Junto con saludar, solicito realizar la sigui</t>
  </si>
  <si>
    <t>INC000002518006</t>
  </si>
  <si>
    <t>26/12/2023 10:19:00</t>
  </si>
  <si>
    <t>26/12/2023 10:23:42</t>
  </si>
  <si>
    <t>26/12/2023 10:29:30</t>
  </si>
  <si>
    <t>EMPRESA: TELEFONICA GLOBAL TECHNOLOGY S.A.AGENCIA EN CHILE
CÓDIGO DE SERVICIO: 
DIRECCIÓN
NOMBRE DE QUIEN REPORTA: Gonzalo Mendoza Martínez
TELÉFONO DE QUIEN REPORTA: 56 9 22021058
NOMBRE DE CONTACTO EN TERRENO: 
REQUERIMIENTO:
Cambio de Cintas en Librer</t>
  </si>
  <si>
    <t>INC000002518007</t>
  </si>
  <si>
    <t>26/12/2023 10:19:03</t>
  </si>
  <si>
    <t>26/12/2023 10:23:44</t>
  </si>
  <si>
    <t>26/12/2023 14:18:26</t>
  </si>
  <si>
    <t>INC000002518032</t>
  </si>
  <si>
    <t>26/12/2023 10:32:22</t>
  </si>
  <si>
    <t>26/12/2023 14:50:42</t>
  </si>
  <si>
    <t>se realiza limpieza de memoria quednado equipo con alarma liberada</t>
  </si>
  <si>
    <t>INC000002518059</t>
  </si>
  <si>
    <t>26/12/2023 10:45:14</t>
  </si>
  <si>
    <t>26/12/2023 10:46:59</t>
  </si>
  <si>
    <t>26/12/2023 12:20:17</t>
  </si>
  <si>
    <t>EMPRESA: TELEFONICA EMPRESAS DE CHILE SA
CÓDIGO DE SERVICIO: 
DIRECCIÓN
NOMBRE DE QUIEN REPORTA: Nelson Azuaje
TELÉFONO DE QUIEN REPORTA: +57 317 4249563
NOMBRE DE CONTACTO EN TERRENO: 
REQUERIMIENTO:
Update FAZ SK - 7.0.3 to 7.0.10
EQUIPOS ENERGIZADO/RE</t>
  </si>
  <si>
    <t>INC000002518143</t>
  </si>
  <si>
    <t>26/12/2023 11:37:33</t>
  </si>
  <si>
    <t>26/12/2023 11:39:12</t>
  </si>
  <si>
    <t>27/12/2023 12:10:52</t>
  </si>
  <si>
    <t>EMPRESA: BANCO SANTANDER CHILE
CÓDIGO DE SERVICIO: 
DIRECCIÓN
NOMBRE DE QUIEN REPORTA: Christian Tapia
TELÉFONO DE QUIEN REPORTA: 56981568202
NOMBRE DE CONTACTO EN TERRENO: 
REQUERIMIENTO:
Auditoria fisica
EQUIPOS ENERGIZADO/REINICIADOS:
HORARIO  DE ATEN</t>
  </si>
  <si>
    <t>INC000002518237</t>
  </si>
  <si>
    <t>REQ/Credencial acceso para portal VDC</t>
  </si>
  <si>
    <t>26/12/2023 12:38:03</t>
  </si>
  <si>
    <t>26/12/2023 12:40:29</t>
  </si>
  <si>
    <t>26/12/2023 15:29:30</t>
  </si>
  <si>
    <t>PREVENTIVO: NO
CODIGO DE SERVICIO:
DIRECCION:
QUIEN REPORTA: CONSTANZA ROJAS 227970295
CONTACTO EN TERRENO:CONSTANZA ROJAS 227970295
REQUERIMIENTO:
De: Constanza Rojas &lt;crojas@clinicasachssalud.cl&gt;
Enviado el: miércoles, 20 de diciembre de 2023 16:33</t>
  </si>
  <si>
    <t>Se efectúa contacto con cliente: N/A
Teléfono de contacto: N/A
Acciones realizadas: Se crea el acceso y se le envian las credenciales al usuario
Solución paliativa o definitiva: Se crea el acceso y se le envian las credenciales al usuario
Acciones de Mej</t>
  </si>
  <si>
    <t>INC000002518242</t>
  </si>
  <si>
    <t>HD/TELEFONCIA - Acceso servidor TGESTIONA_VIRTUAL</t>
  </si>
  <si>
    <t>26/12/2023 12:48:41</t>
  </si>
  <si>
    <t>26/12/2023 12:50:29</t>
  </si>
  <si>
    <t>26/12/2023 15:26:26</t>
  </si>
  <si>
    <t>PREVENTIVO: NO
CODIGO DE SERVICIO:
DIRECCION:
QUIEN REPORTA:
CONTACTO EN TERRENO:
REQUERIMIENTO:
Se debe acceder al servidor TGESTIONA_VIRTUAL (10.68.131.243) desde los servidores SERVERTOOLS03A y SERVERTOOLS03B, ya que nos arroja el siguiente mensaje</t>
  </si>
  <si>
    <t>se realiza modificacion de regedit para ingresar desde ST, se verifica estando operativo</t>
  </si>
  <si>
    <t>INC000002518358</t>
  </si>
  <si>
    <t>26/12/2023 14:54:46</t>
  </si>
  <si>
    <t>26/12/2023 14:55:48</t>
  </si>
  <si>
    <t>26/12/2023 17:12:55</t>
  </si>
  <si>
    <t>INC000002518435</t>
  </si>
  <si>
    <t>26/12/2023 12:36:59</t>
  </si>
  <si>
    <t>26/12/2023 12:38:16</t>
  </si>
  <si>
    <t>26/12/2023 12:56:42</t>
  </si>
  <si>
    <t>EMPRESA: HDI SEGUROS S.A.
CÓDIGO DE SERVICIO: 
DIRECCIÓN
NOMBRE DE QUIEN REPORTA: Rodrigo Rosales
TELÉFONO DE QUIEN REPORTA: 963916398
NOMBRE DE CONTACTO EN TERRENO: 
REQUERIMIENTO:
Visita HDI/Deloitte
EQUIPOS ENERGIZADO/REINICIADOS:
HORARIO  DE ATENCIÓN</t>
  </si>
  <si>
    <t>INC000002518469</t>
  </si>
  <si>
    <t>26/12/2023 13:05:28</t>
  </si>
  <si>
    <t>26/12/2023 13:14:36</t>
  </si>
  <si>
    <t>26/12/2023 14:20:48</t>
  </si>
  <si>
    <t>EMPRESA: CENTRO DE COMPENSACION AUTOMATIZADO S A
CÓDIGO DE SERVICIO: 
DIRECCIÓN
NOMBRE DE QUIEN REPORTA: José Cartes M
TELÉFONO DE QUIEN REPORTA: 939363411
NOMBRE DE CONTACTO EN TERRENO: 
REQUERIMIENTO:
Revisión URGENTE equipo Integrity en Rack BW35
EQUI</t>
  </si>
  <si>
    <t>INC000002518510</t>
  </si>
  <si>
    <t>FACTIBILIDAD USS/CRQ 79965</t>
  </si>
  <si>
    <t>26/12/2023 13:12:57</t>
  </si>
  <si>
    <t>26/12/2023 13:15:54</t>
  </si>
  <si>
    <t>26/12/2023 13:50:58</t>
  </si>
  <si>
    <t>FACTIBILIDAD PARA RETIRO DE EQUIPOS E INGRESO</t>
  </si>
  <si>
    <t>INC000002518527</t>
  </si>
  <si>
    <t>26/12/2023 14:11:23</t>
  </si>
  <si>
    <t>26/12/2023 14:13:15</t>
  </si>
  <si>
    <t>26/12/2023 14:47:52</t>
  </si>
  <si>
    <t>EMPRESA: TELEFONICA EMPRESAS DE CHILE SA
CÓDIGO DE SERVICIO: 
DIRECCIÓN:Av. Apoquindo #7071, Las Condes, Santiago
NOMBRE DE QUIEN REPORTA: Manuel Maita
TELÉFONO DE QUIEN REPORTA: 56974138322
NOMBRE DE CONTACTO EN TERRENO: 
REQUERIMIENTO: Desrackeo Storag</t>
  </si>
  <si>
    <t>INC000002518538</t>
  </si>
  <si>
    <t>26/12/2023 14:23:11</t>
  </si>
  <si>
    <t>26/12/2023 14:24:28</t>
  </si>
  <si>
    <t>26/12/2023 15:20:26</t>
  </si>
  <si>
    <t>EMPRESA: TELEFONICA CYBERSECURITY TECH CHILE SPA
CÓDIGO DE SERVICIO: 
DIRECCIÓN:Calle San Martin #50, Santiago Centro, Santiago
NOMBRE DE QUIEN REPORTA: Juan Diaz Astudillo
TELÉFONO DE QUIEN REPORTA: 569  50166137
NOMBRE DE CONTACTO EN TERRENO: 
REQUERIM</t>
  </si>
  <si>
    <t>INC000002518566</t>
  </si>
  <si>
    <t>VIRUTEX ILKO SA</t>
  </si>
  <si>
    <t>HD/Requerimiento Manos Remotas</t>
  </si>
  <si>
    <t>26/12/2023 15:23:42</t>
  </si>
  <si>
    <t>26/12/2023 15:25:43</t>
  </si>
  <si>
    <t>27/12/2023 7:45:38</t>
  </si>
  <si>
    <t>PREVENTIVO: NO
CODIGO DE SERVICIO: NN
DIRECCION:
QUIEN REPORTA: Francisco Abarca +56 9 94414108
CONTACTO EN TERRENO: 
PROBLEMA:
REQUERIMIENTO:Favor de generar requerimiento por manos remotas para el data center de Apoquindo, Sala 7, Rack B6. No tenemos v</t>
  </si>
  <si>
    <t>INC000002518649</t>
  </si>
  <si>
    <t>GESTION DATACENTER/ ACCESOS / VIRUTEX ILKO SA</t>
  </si>
  <si>
    <t>26/12/2023 14:24:05</t>
  </si>
  <si>
    <t>26/12/2023 14:25:25</t>
  </si>
  <si>
    <t>26/12/2023 14:59:47</t>
  </si>
  <si>
    <t>EMPRESA: VIRUTEX ILKO SA
CÓDIGO DE SERVICIO: 
DIRECCIÓN
NOMBRE DE QUIEN REPORTA: Gustavo Ramirez
TELÉFONO DE QUIEN REPORTA: 994414108
NOMBRE DE CONTACTO EN TERRENO: 
REQUERIMIENTO:
Revision, sin conectividad
EQUIPOS ENERGIZADO/REINICIADOS:
HORARIO  DE AT</t>
  </si>
  <si>
    <t>INC000002518678</t>
  </si>
  <si>
    <t>26/12/2023 14:59:51</t>
  </si>
  <si>
    <t>26/12/2023 15:01:08</t>
  </si>
  <si>
    <t>26/12/2023 17:59:53</t>
  </si>
  <si>
    <t>EMPRESA: TELEFONICA EMPRESAS DE CHILE SA
CÓDIGO DE SERVICIO: 
DIRECCIÓN
NOMBRE DE QUIEN REPORTA: Manuel Maita
TELÉFONO DE QUIEN REPORTA: 56974138322
NOMBRE DE CONTACTO EN TERRENO: 
REQUERIMIENTO:
Rackeo Storage
EQUIPOS ENERGIZADO/REINICIADOS:
HORARIO  DE</t>
  </si>
  <si>
    <t>INC000002518709</t>
  </si>
  <si>
    <t>HD/RFC ZPM_ORDENES con error</t>
  </si>
  <si>
    <t>26/12/2023 14:55:04</t>
  </si>
  <si>
    <t>26/12/2023 14:56:27</t>
  </si>
  <si>
    <t>26/12/2023 15:18:23</t>
  </si>
  <si>
    <t>PREVENTIVO: NO
CODIGO DE SERVICIO:
DIRECCION:
QUIEN REPORTA:
CONTACTO EN TERRENO:
REQUERIMIENTO:
Favor pasar a PRD orden indicada en archivo adjunto.
Quedo atenta,
EQUIPOS ENERGIZADO/REINICIADO:
HORARIO DE ATENCION:
OBSERVACION:
ANI:
MARCA CENTRAL TE</t>
  </si>
  <si>
    <t>INC000002518737</t>
  </si>
  <si>
    <t>GESTION DATACENTER/ ACCESOS / Ripley</t>
  </si>
  <si>
    <t>26/12/2023 15:48:47</t>
  </si>
  <si>
    <t>26/12/2023 15:49:34</t>
  </si>
  <si>
    <t>26/12/2023 17:05:25</t>
  </si>
  <si>
    <t>EMPRESA: Ripley
CÓDIGO DE SERVICIO: 
DIRECCIÓN:Av. Apoquindo #7071, Las Condes, Santiago
NOMBRE DE QUIEN REPORTA: juan castro
TELÉFONO DE QUIEN REPORTA: 994497727 
NOMBRE DE CONTACTO EN TERRENO: 
PROBLEMA: reparacion server
EQUIPOS ENERGIZADO/REINICIADOS</t>
  </si>
  <si>
    <t>acesos autorizados</t>
  </si>
  <si>
    <t>INC000002518764</t>
  </si>
  <si>
    <t>FACTIBILIDAD TUCAPEL/CRQ 79969</t>
  </si>
  <si>
    <t>26/12/2023 17:15:51</t>
  </si>
  <si>
    <t>26/12/2023 17:18:04</t>
  </si>
  <si>
    <t>26/12/2023 17:21:30</t>
  </si>
  <si>
    <t>INC000002518777</t>
  </si>
  <si>
    <t>GESTION DATACENTER/ ACCESOS / DERCO</t>
  </si>
  <si>
    <t>26/12/2023 17:32:36</t>
  </si>
  <si>
    <t>26/12/2023 17:34:45</t>
  </si>
  <si>
    <t>26/12/2023 17:44:56</t>
  </si>
  <si>
    <t>EMPRESA: DERCO
CÓDIGO DE SERVICIO: 
DIRECCIÓN:AV. Presidente Prieto #226, Paine, Santiago
NOMBRE DE QUIEN REPORTA: Edilfer Pinto Janer
TELÉFONO DE QUIEN REPORTA: 57 3003313316 
NOMBRE DE CONTACTO EN TERRENO: 
PROBLEMA: Instalación de SFPs en el equipo Ne</t>
  </si>
  <si>
    <t>INC000002518812</t>
  </si>
  <si>
    <t>RONALD E MELARA SERRANO</t>
  </si>
  <si>
    <t>tct_rmelar</t>
  </si>
  <si>
    <t>TEST</t>
  </si>
  <si>
    <t>26/12/2023 15:39:54</t>
  </si>
  <si>
    <t>26/12/2023 15:47:54</t>
  </si>
  <si>
    <t>26/12/2023 16:13:39</t>
  </si>
  <si>
    <t>SE REALIZA TEST DE REMEDY</t>
  </si>
  <si>
    <t>INC000002518819</t>
  </si>
  <si>
    <t>26/12/2023 15:46:24</t>
  </si>
  <si>
    <t>26/12/2023 17:29:35</t>
  </si>
  <si>
    <t>Se efectúa contacto con cliente: N/A
Teléfono de contacto: N/A
Acciones realizadas: alerta revisada, se envia correo informando.
Solución paliativa o definitiva: definitiva
Acciones de Mejora, Recomendaciones:  N/A
Causa Raíz:  N/A</t>
  </si>
  <si>
    <t>INC000002518863</t>
  </si>
  <si>
    <t>Requerimiento activación de alarma tic 5</t>
  </si>
  <si>
    <t>26/12/2023 16:31:34</t>
  </si>
  <si>
    <t>26/12/2023 16:40:49</t>
  </si>
  <si>
    <t>26/12/2023 19:02:11</t>
  </si>
  <si>
    <t>PREVENTIVO: Si
CODIGO DE SERVICIO: NO APLICA 
DIRECCION:  Corresponde a DCSM 
QUIEN REPORTA: OPERACIONES N1 
CONTACTO EN TERRENO: OPERADOR N1 / 995442858
PROBLEMA: ALARMA VESDA TIC 5 
REQUERIMIENTO: REGULARIZACIÓN SISTEMA</t>
  </si>
  <si>
    <t>INC000002518952</t>
  </si>
  <si>
    <t>26/12/2023 17:52:57</t>
  </si>
  <si>
    <t>27/12/2023 9:08:10</t>
  </si>
  <si>
    <t>alerta normalizada en servidor</t>
  </si>
  <si>
    <t>INC000002519046</t>
  </si>
  <si>
    <t>REQ / Incidencia respaldo servidor SOCLDES-DFS01</t>
  </si>
  <si>
    <t>26/12/2023 22:45:08</t>
  </si>
  <si>
    <t>26/12/2023 22:48:07</t>
  </si>
  <si>
    <t>27/12/2023 18:16:25</t>
  </si>
  <si>
    <t>PREVENTIVO:
CODIGO DE SERVICIO: SOCLDES-DFS01 / 10.67.129.61
DIRECCION:      
CIUDAD:             
COMUNA:
NOMBRE QUIEN REPORTA: Michael González Olivares
TELEFONO QUIEN REPORTA:
NOMBRE CONTACTO EN TERRENO:        
TELEFONO 1 CONTACTO EN TERRENO:</t>
  </si>
  <si>
    <t>servidor estaba con reinicio en el horario del backup-servidor ya disponible</t>
  </si>
  <si>
    <t>INC000002519049</t>
  </si>
  <si>
    <t>REQ / DUOC - Revisión procesos nocturnos DATASTAGE 26-12-2023</t>
  </si>
  <si>
    <t>26/12/2023 23:27:43</t>
  </si>
  <si>
    <t>26/12/2023 23:29:58</t>
  </si>
  <si>
    <t>27/12/2023 11:58:39</t>
  </si>
  <si>
    <t>PREVENTIVO: no 
CODIGO DE SERVICIO:
DIRECCION:      
CIUDAD:             
COMUNA:
NOMBRE QUIEN REPORTA:  Cristobal Reyes Delgado
TELEFONO QUIEN REPORTA: +56 9 6664 383
NOMBRE CONTACTO EN TERRENO:        
TELEFONO 1 CONTACTO EN TERRENO:
TELEFONO</t>
  </si>
  <si>
    <t>Cliente indica que los procesos informados a las 23 horas están funcionando correctamente. 
Para el caso de los procesos informados a las 04am, se indica que el operador debe escalar directamente al cliente el problema.</t>
  </si>
  <si>
    <t>INC000002519068</t>
  </si>
  <si>
    <t>Checklist Diario Clientes 27.12.23</t>
  </si>
  <si>
    <t>27/12/2023 8:08:09</t>
  </si>
  <si>
    <t>27/12/2023 8:10:45</t>
  </si>
  <si>
    <t>27/12/2023 8:11:11</t>
  </si>
  <si>
    <t>Se realiza Checklist Diario de los clientes; 
HDC
NUTRISCO
COAGRA
BLUMAR</t>
  </si>
  <si>
    <t>INC000002519089</t>
  </si>
  <si>
    <t>FACTIBILIDAD ESVAL/CRQ 80063</t>
  </si>
  <si>
    <t>27/12/2023 9:42:59</t>
  </si>
  <si>
    <t>27/12/2023 9:46:10</t>
  </si>
  <si>
    <t>27/12/2023 9:50:08</t>
  </si>
  <si>
    <t>FACTIBILIDAD PARA ENERGIZAR PDU D</t>
  </si>
  <si>
    <t>INC000002519204</t>
  </si>
  <si>
    <t>27/12/2023 9:23:17</t>
  </si>
  <si>
    <t>27/12/2023 9:26:05</t>
  </si>
  <si>
    <t>27/12/2023 10:24:37</t>
  </si>
  <si>
    <t>EMPRESA: TELEFONICA EMPRESAS DE CHILE SA
CÓDIGO DE SERVICIO: 
DIRECCIÓN
NOMBRE DE QUIEN REPORTA: Manuel Maita
TELÉFONO DE QUIEN REPORTA: 56974138322
NOMBRE DE CONTACTO EN TERRENO: 
REQUERIMIENTO:
Rackeo Storage y Revision Storage
EQUIPOS ENERGIZADO/REINI</t>
  </si>
  <si>
    <t>INC000002519270</t>
  </si>
  <si>
    <t>27/12/2023 6:55:23</t>
  </si>
  <si>
    <t>27/12/2023 6:56:38</t>
  </si>
  <si>
    <t>27/12/2023 6:58:18</t>
  </si>
  <si>
    <t>INC000002519272</t>
  </si>
  <si>
    <t>27/12/2023 6:58:35</t>
  </si>
  <si>
    <t>27/12/2023 6:59:25</t>
  </si>
  <si>
    <t>27/12/2023 7:00:54</t>
  </si>
  <si>
    <t>INC000002519277</t>
  </si>
  <si>
    <t>27/12/2023 8:05:28</t>
  </si>
  <si>
    <t>27/12/2023 8:06:38</t>
  </si>
  <si>
    <t>27/12/2023 8:24:36</t>
  </si>
  <si>
    <t>INC000002519279</t>
  </si>
  <si>
    <t>27/12/2023 8:08:14</t>
  </si>
  <si>
    <t>27/12/2023 8:09:37</t>
  </si>
  <si>
    <t>27/12/2023 8:23:54</t>
  </si>
  <si>
    <t>INC000002519281</t>
  </si>
  <si>
    <t>27/12/2023 8:10:04</t>
  </si>
  <si>
    <t>27/12/2023 8:12:22</t>
  </si>
  <si>
    <t>27/12/2023 8:22:47</t>
  </si>
  <si>
    <t>INC000002519420</t>
  </si>
  <si>
    <t>26/12/2023 22:14:44</t>
  </si>
  <si>
    <t>27/12/2023 9:08:43</t>
  </si>
  <si>
    <t>INC000002519687</t>
  </si>
  <si>
    <t>REQ | DUOC | Urgencia: Media | Creación app registration</t>
  </si>
  <si>
    <t>27/12/2023 10:29:39</t>
  </si>
  <si>
    <t>27/12/2023 10:44:22</t>
  </si>
  <si>
    <t>27/12/2023 15:43:24</t>
  </si>
  <si>
    <t>PREVENTIVO: NO
CODIGO DE SERVICIO:
DIRECCION:
QUIEN REPORTA:
CONTACTO EN TERRENO:
PROBLEMA:
REQUERIMIENTO:
EQUIPOS ENERGIZADO/REINICIADO:
HORARIO DE ATENCION:
OBSERVACION:
ANI:
MARCA CENTRAL TELEFONICA: 
EMPRESA:
RUT:
CORREO: 
COORDENADAS:
Leonardo Mosq</t>
  </si>
  <si>
    <t>INC000002519729</t>
  </si>
  <si>
    <t>27/12/2023 9:53:56</t>
  </si>
  <si>
    <t>27/12/2023 9:56:28</t>
  </si>
  <si>
    <t>27/12/2023 15:33:31</t>
  </si>
  <si>
    <t>PREVENTIVO: NO
CODIGO DE SERVICIO:
DIRECCION:
QUIEN REPORTA:
CONTACTO EN TERRENO:
REQUERIMIENTO:
Favor generar ticket en base a requerimiento de cliente COAGRA
Dejar en bandeja CLOUD SAP HANA y asignar a mi persona.
Desde ya me despido agradeci</t>
  </si>
  <si>
    <t>Junto con saludar y desear buenas tardes, por medio de este correo le hago le hago llegar el EWA con información actualizada entre el 18 al 24 Diciembre 2023.</t>
  </si>
  <si>
    <t>INC000002519735</t>
  </si>
  <si>
    <t>frp_kjoopl</t>
  </si>
  <si>
    <t>DUPLEX S A</t>
  </si>
  <si>
    <t>CALL CENTER / CONFIGURACIÓN OFFICE 365</t>
  </si>
  <si>
    <t>27/12/2023 10:49:54</t>
  </si>
  <si>
    <t>27/12/2023 10:53:09</t>
  </si>
  <si>
    <t>27/12/2023 15:53:14</t>
  </si>
  <si>
    <t>PREVENTIVO: 
CODIGO DE SERVICIO: VPF1771342 
DIRECCION: Volcán Lascar Poniente 825,Pudahuel,Santiago
QUIEN REPORTA: JONATHAN ROJAS /  986510811
CONTACTO EN TERRENO:JONATHAN ROJAS / 986510811
PROBLEMA: CONFIGURACIÓN DE OFFICE 
REQUERIMIENTO:
EQUIPOS ENERG</t>
  </si>
  <si>
    <t>Gracias por ponerse en contacto conmigo a través de Teams y explicarme más sobre el problema.
Como hemos dicho, para crear una regla, la bandeja de entrada o la regla de transporte de Exchange, el buzón debe estar activo.
En su caso, Alias es una de la</t>
  </si>
  <si>
    <t>INC000002519749</t>
  </si>
  <si>
    <t>HD/Respaldo servidores</t>
  </si>
  <si>
    <t>27/12/2023 10:23:40</t>
  </si>
  <si>
    <t>27/12/2023 10:26:01</t>
  </si>
  <si>
    <t>27/12/2023 10:40:02</t>
  </si>
  <si>
    <t>PREVENTIVO: NO
CODIGO DE SERVICIO: NN
DIRECCION:
QUIEN REPORTA:  Eloy Castro Cifuentes Teléfonos: +56 52 220 5831 / Anexo: 1831 
CONTACTO EN TERRENO: 
PROBLEMA: 
REQUERIMIENTO:Se solicita saber cual es la fecha del ultimo respaldo realizado de las siguie</t>
  </si>
  <si>
    <t>Se efectúa contacto con cliente:  N/A
Teléfono de contacto: N/A
Acciones realizadas: se envía información solicitada.
Solución paliativa o definitiva: definitiva
Acciones de Mejora, Recomendaciones: N/A
Causa Raíz:  N/A</t>
  </si>
  <si>
    <t>INC000002519765</t>
  </si>
  <si>
    <t>HD/Nuevas redes VLAN en VDC</t>
  </si>
  <si>
    <t>27/12/2023 10:42:25</t>
  </si>
  <si>
    <t>27/12/2023 10:45:04</t>
  </si>
  <si>
    <t>28/12/2023 12:35:13</t>
  </si>
  <si>
    <t>PREVENTIVO: NO
CODIGO DE SERVICIO: 
DIRECCION:
QUIEN REPORTA:
CONTACTO EN TERRENO:
REQUERIMIENTO:
Para cliente SONACOL, por favor crear 2 nuevas VLANS con configuración igual a la red 10.27.27.x que tenemos actualmente en producción.
No es necesario</t>
  </si>
  <si>
    <t>Se efectúa contacto con cliente: N/A
Teléfono de contacto: N/A
Acciones realizadas: Actividad sera gestionada por ejecutivo comercial de cliente SONACOL (Alberto Bezares) a traves de un flujo comercial y un proyecto asociado.
Acciones de Mejora, Recomend</t>
  </si>
  <si>
    <t>INC000002519806</t>
  </si>
  <si>
    <t>27/12/2023 9:31:28</t>
  </si>
  <si>
    <t>27/12/2023 9:32:49</t>
  </si>
  <si>
    <t>27/12/2023 10:24:21</t>
  </si>
  <si>
    <t>EMPRESA: GTD - SONDA
CÓDIGO DE SERVICIO: 
DIRECCIÓN
NOMBRE DE QUIEN REPORTA: Javier Romero
TELÉFONO DE QUIEN REPORTA: 995290524
NOMBRE DE CONTACTO EN TERRENO: 
REQUERIMIENTO:
Se requiere accesos en DC Paine para instalar cruzada optica. ORIGEN: Sala DMAR</t>
  </si>
  <si>
    <t>INC000002519814</t>
  </si>
  <si>
    <t>27/12/2023 9:49:56</t>
  </si>
  <si>
    <t>27/12/2023 9:51:23</t>
  </si>
  <si>
    <t>27/12/2023 10:52:40</t>
  </si>
  <si>
    <t>INC000002519833</t>
  </si>
  <si>
    <t>frp_rvilel</t>
  </si>
  <si>
    <t>CALL CENTER/ REQUERIMIENTO</t>
  </si>
  <si>
    <t>27/12/2023 10:16:28</t>
  </si>
  <si>
    <t>27/12/2023 10:19:02</t>
  </si>
  <si>
    <t>27/12/2023 19:11:46</t>
  </si>
  <si>
    <t>PREVENTIVO: NO
CODIGO DE SERVICIO: VPF1562656
DIRECCION: San Martin 50,Santiago,Santiago
QUIEN REPORTA: JOSE MALDONADO - 995388913
CONTACTO EN TERRENO: JOSE MALDONADO - 995388913
PROBLEMA: 
REQUERIMIENTO: INGRESO DE CINTAS AL DATA CENTER
EQUIPOS ENERGIZA</t>
  </si>
  <si>
    <t>INC000002519842</t>
  </si>
  <si>
    <t>GESTION DATACENTER/ ACCESOS / EMPRESAS TUCAPEL S A</t>
  </si>
  <si>
    <t>27/12/2023 10:32:59</t>
  </si>
  <si>
    <t>27/12/2023 10:34:17</t>
  </si>
  <si>
    <t>27/12/2023 10:52:59</t>
  </si>
  <si>
    <t>EMPRESA: EMPRESAS TUCAPEL S A
CÓDIGO DE SERVICIO: 
DIRECCIÓN
NOMBRE DE QUIEN REPORTA: Jorge Aravena
TELÉFONO DE QUIEN REPORTA: 992246367
NOMBRE DE CONTACTO EN TERRENO: 
REQUERIMIENTO:
Traslado de equipamiento desde DC San Martín a Sucursal del Cliente Tu</t>
  </si>
  <si>
    <t>INC000002519844</t>
  </si>
  <si>
    <t>Baja VPN</t>
  </si>
  <si>
    <t>27/12/2023 10:35:35</t>
  </si>
  <si>
    <t>27/12/2023 10:44:03</t>
  </si>
  <si>
    <t>29/12/2023 10:37:20</t>
  </si>
  <si>
    <t>Buenos días,
Necesitamos dar de Baja algunos usuarios vpn FortiClient (Peer vpndc.tic.cl) asociados al grupo GrpLocal_Proveedores_Sixbell
Usuarios de baja:
p.haraya
p.msuarez
p.pgonzalez
p.pmendez
contacto:
Ariel Toledo Tapia
 +56 979181491
ariel.t</t>
  </si>
  <si>
    <t>cuentas tratadas:
p.haraya
p.pgonzalez
p.pmendez
la cuenta p.msuarez fue derivada a comunicaciones.</t>
  </si>
  <si>
    <t>INC000002519845</t>
  </si>
  <si>
    <t>GAMA / Respaldo servidores - IPCHILE</t>
  </si>
  <si>
    <t>27/12/2023 10:38:18</t>
  </si>
  <si>
    <t>27/12/2023 10:42:03</t>
  </si>
  <si>
    <t>28/12/2023 17:58:29</t>
  </si>
  <si>
    <t>PREVENTIVO: NO
CODIGO DE SERVICIO:
DIRECCION:
QUIEN REPORTA: Raúl Fernández Ogalde +56 9 5410 9101 
CONTACTO EN TERRENO:
PROBLEMA:
REQUERIMIENTO:
solicitar un respaldo full de las VM BELGRADO y SEUL alojado en VDC IPCHILE.
Una vez finalizado guardar co</t>
  </si>
  <si>
    <t>Se efectúa contacto con cliente: N/A
Teléfono de contacto: N/A
Acciones realizadas: respaldos ejecutados correctamente
Solución paliativa o definitiva: respaldos ejecutados correctamente
Causa Raíz:  se solicita ejecucion de respaldos de servidores seul</t>
  </si>
  <si>
    <t>INC000002519949</t>
  </si>
  <si>
    <t>SE GENERA TICKET DE SUPERVISION PARA CLIENTE CEPECH / DUOC</t>
  </si>
  <si>
    <t>27/12/2023 12:07:47</t>
  </si>
  <si>
    <t>27/12/2023 12:09:18</t>
  </si>
  <si>
    <t>27/12/2023 12:15:32</t>
  </si>
  <si>
    <t>*Estimados:*		Actividad realizada
*Cliente:*		DUOC / CEPECH
*Proveedor:*		TECH
*Tipo Requerimiento:*	TRABAJO SIN CRQ
*N° Ticket Acceso:*	2518006
*N° CRQ:*		NO APLICA
*Estado CRQ:*		NO APLICA
*TKT:*			NO APLICA
*Actividad a realizar:*	CAMBIO DE CINTAS D</t>
  </si>
  <si>
    <t>INC000002519953</t>
  </si>
  <si>
    <t>27/12/2023 12:12:57</t>
  </si>
  <si>
    <t>27/12/2023 12:14:18</t>
  </si>
  <si>
    <t>27/12/2023 12:46:27</t>
  </si>
  <si>
    <t>INC000002519966</t>
  </si>
  <si>
    <t>GAMA/ Requerimiento Respaldo VM Completo Servidor Múnich - IPCHILE</t>
  </si>
  <si>
    <t>27/12/2023 13:17:17</t>
  </si>
  <si>
    <t>27/12/2023 13:20:11</t>
  </si>
  <si>
    <t>27/12/2023 15:08:51</t>
  </si>
  <si>
    <t>PREVENTIVO: NO
CODIGO DE SERVICIO: Múnich IPCHILE
DIRECCION:
QUIEN REPORTA: Juan Carlos Dupuy - +56 979778332
CONTACTO EN TERRENO: Juan Carlos Dupuy - +56 979778332
PROBLEMA:
REQUERIMIENTO:
Buenas tardes, junto con saludar, solicito el respaldo de VM co</t>
  </si>
  <si>
    <t>Se efectúa contacto con cliente:  N/A
Teléfono de contacto:  N/A
Acciones realizadas: se ejecuta respaldo solicitado, se envia correo a cliente.
Solución paliativa o definitiva: definitiva
Acciones de Mejora, Recomendaciones: N/A
Causa Raíz: N/A</t>
  </si>
  <si>
    <t>INC000002520044</t>
  </si>
  <si>
    <t>27/12/2023 11:39:37</t>
  </si>
  <si>
    <t>27/12/2023 11:41:14</t>
  </si>
  <si>
    <t>27/12/2023 11:57:11</t>
  </si>
  <si>
    <t>EMPRESA: UNIVERSIDAD DEL ALBA
CÓDIGO DE SERVICIO: 
DIRECCIÓN
NOMBRE DE QUIEN REPORTA: Jare Diaz Vargas
TELÉFONO DE QUIEN REPORTA: 95097 6510
NOMBRE DE CONTACTO EN TERRENO: 
REQUERIMIENTO:
Revision de Servidores e infraestructura
EQUIPOS ENERGIZADO/REINIC</t>
  </si>
  <si>
    <t>INC000002520058</t>
  </si>
  <si>
    <t>27/12/2023 11:55:04</t>
  </si>
  <si>
    <t>27/12/2023 11:56:34</t>
  </si>
  <si>
    <t>27/12/2023 12:04:55</t>
  </si>
  <si>
    <t>INC000002520059</t>
  </si>
  <si>
    <t>gpschi01 - wnprws_gps01 TICKET AUTOMATICO</t>
  </si>
  <si>
    <t>27/12/2023 11:54:49</t>
  </si>
  <si>
    <t>27/12/2023 16:02:12</t>
  </si>
  <si>
    <t>PREVENTIVO=SI
CODIGO DE SERVICIO=WNPRWS_GPS01
DIRECCION=
CIUDAD=
COMUNA LOCAL=
REGION=
QUIEN REPORTA=Ticket automático
CONTACTO EN TERRENO=
PROBLEMA=High RAM Usage Alert for Node GPSCHI01 - WNPRWS_GPS01
REQUERIMIENTO=
EQUIPOS ENERGIZADO O REINICIADO=
HOR</t>
  </si>
  <si>
    <t>alerta de memoria superada en servidor, sin intervencion</t>
  </si>
  <si>
    <t>INC000002520124</t>
  </si>
  <si>
    <t>HD/TELEFONICA - Cuenta local bloqueada SISTEMA_INVENTARIO 172.29.100.118</t>
  </si>
  <si>
    <t>27/12/2023 12:15:44</t>
  </si>
  <si>
    <t>27/12/2023 12:20:50</t>
  </si>
  <si>
    <t>27/12/2023 14:53:55</t>
  </si>
  <si>
    <t>PREVENTIVO: NO
CODIGO DE SERVICIO: 
DIRECCION:
QUIEN REPORTA: Cristobal Reyes Delgado  +56 9 6664 3831 | cristobal.reyesdelgado@telefonica.com 
CONTACTO EN TERRENO:
PROBLEMA:
REQUERIMIENTO: Favor su apoyo en la creación de un ticket para el área de Micr</t>
  </si>
  <si>
    <t>INC000002520164</t>
  </si>
  <si>
    <t>27/12/2023 13:48:12</t>
  </si>
  <si>
    <t>27/12/2023 13:49:28</t>
  </si>
  <si>
    <t>27/12/2023 14:01:40</t>
  </si>
  <si>
    <t>EMPRESA: INELCOM CHILE SA
CÓDIGO DE SERVICIO: 
DIRECCIÓN
NOMBRE DE QUIEN REPORTA: Roxana Jara 
TELÉFONO DE QUIEN REPORTA: 9 94372663
NOMBRE DE CONTACTO EN TERRENO: 
REQUERIMIENTO:
Se requiere ventana para  Revisar conectividad de Switch y conectar cables</t>
  </si>
  <si>
    <t>INC000002520177</t>
  </si>
  <si>
    <t>27/12/2023 15:03:57</t>
  </si>
  <si>
    <t>27/12/2023 15:05:25</t>
  </si>
  <si>
    <t>27/12/2023 15:15:38</t>
  </si>
  <si>
    <t>EMPRESA: TELEFONICA EMPRESAS DE CHILE SA
CÓDIGO DE SERVICIO: 
DIRECCIÓN
NOMBRE DE QUIEN REPORTA: Jose Luis Pardo
TELÉFONO DE QUIEN REPORTA: 963366555
NOMBRE DE CONTACTO EN TERRENO: 
REQUERIMIENTO:
levantamiento de cruzadas entre enlace de internet Movist</t>
  </si>
  <si>
    <t>INC000002520182</t>
  </si>
  <si>
    <t>REQ / SOC / PROBLEMAS CON VPN</t>
  </si>
  <si>
    <t>27/12/2023 15:20:00</t>
  </si>
  <si>
    <t>27/12/2023 15:22:10</t>
  </si>
  <si>
    <t>27/12/2023 18:26:55</t>
  </si>
  <si>
    <t>PREVENTIVO: NO
CODIGO DE SERVICIO
DIRECCION:
COMUNA:
NOMBRE QUIEN REPORTA: Vanessa Irene Delgado Conejeros
TELEFONO QUIEN REPORTA: +56 9 7498 4874
NOMBRE CONTACTO EN TERRENO:
TEFEFONO 1 CONTACTO EN TERRENO:
TELEFONO 2 CONTACTO EN TERRENO:
REQUERIMIENTO:</t>
  </si>
  <si>
    <t>INC000002520218</t>
  </si>
  <si>
    <t>REQ | DUOC | RE: INC000002520108 Urgencia: Media | Reporte recursos OCI</t>
  </si>
  <si>
    <t>27/12/2023 12:41:36</t>
  </si>
  <si>
    <t>27/12/2023 12:44:47</t>
  </si>
  <si>
    <t>27/12/2023 14:57:06</t>
  </si>
  <si>
    <t>Se envía a cliente lo requerido</t>
  </si>
  <si>
    <t>INC000002520312</t>
  </si>
  <si>
    <t>27/12/2023 13:36:08</t>
  </si>
  <si>
    <t>27/12/2023 13:37:36</t>
  </si>
  <si>
    <t>27/12/2023 13:52:14</t>
  </si>
  <si>
    <t>EMPRESA: TELEFONICA EMPRESAS DE CHILE SA
CÓDIGO DE SERVICIO: 
DIRECCIÓN:AV. Presidente Prieto #226, Paine, Santiago
NOMBRE DE QUIEN REPORTA: Ferney Garzon
TELÉFONO DE QUIEN REPORTA: 56 2 25774418
NOMBRE DE CONTACTO EN TERRENO: 
REQUERIMIENTO: Traslado y</t>
  </si>
  <si>
    <t>INC000002520328</t>
  </si>
  <si>
    <t>27/12/2023 14:36:00</t>
  </si>
  <si>
    <t>27/12/2023 14:37:42</t>
  </si>
  <si>
    <t>27/12/2023 15:12:41</t>
  </si>
  <si>
    <t>EMPRESA: EQUIPOS ELECTRONICOS Y COMPUTACION SA
CÓDIGO DE SERVICIO: 
DIRECCIÓN:Calle San Martin #50, Santiago Centro, Santiago
NOMBRE DE QUIEN REPORTA: Jesús Fernández
TELÉFONO DE QUIEN REPORTA: +56 9 52497573
NOMBRE DE CONTACTO EN TERRENO: 
REQUERIMIENTO</t>
  </si>
  <si>
    <t>INC000002520347</t>
  </si>
  <si>
    <t>CIBERGESTION CHILE S.A.</t>
  </si>
  <si>
    <t>GESTION DATACENTER/ ACCESOS /CIBERGESTION CHILE S.A.</t>
  </si>
  <si>
    <t>27/12/2023 15:23:23</t>
  </si>
  <si>
    <t>27/12/2023 15:25:20</t>
  </si>
  <si>
    <t>27/12/2023 15:54:05</t>
  </si>
  <si>
    <t>EMPRESA: CIBERGESTION CHILE S.A.
CÓDIGO DE SERVICIO: 
DIRECCIÓN:Calle San Martin #50, Santiago Centro, Santiago
NOMBRE DE QUIEN REPORTA: Francisca Merino
TELÉFONO DE QUIEN REPORTA: 56977689585
NOMBRE DE CONTACTO EN TERRENO: 
REQUERIMIENTO: Instalación Co</t>
  </si>
  <si>
    <t>INC000002520350</t>
  </si>
  <si>
    <t>27/12/2023 15:32:24</t>
  </si>
  <si>
    <t>27/12/2023 15:34:13</t>
  </si>
  <si>
    <t>27/12/2023 15:48:18</t>
  </si>
  <si>
    <t>EMPRESA: EQUIPOS ELECTRONICOS Y COMPUTACION SA
CÓDIGO DE SERVICIO: 
DIRECCIÓN:Calle San Martin #50, Santiago Centro, Santiago
NOMBRE DE QUIEN REPORTA: Ariel Mendez
TELÉFONO DE QUIEN REPORTA: 56989295514
NOMBRE DE CONTACTO EN TERRENO: 
REQUERIMIENTO: Camb</t>
  </si>
  <si>
    <t>INC000002520453</t>
  </si>
  <si>
    <t>ALERTAS DE MONITOREO 27-12-2023</t>
  </si>
  <si>
    <t>27/12/2023 15:18:00</t>
  </si>
  <si>
    <t>27/12/2023 15:20:35</t>
  </si>
  <si>
    <t>27/12/2023 23:36:26</t>
  </si>
  <si>
    <t>Nombre Alerta	Nodo Afectado	Objeto Afectado	Tipo de Objeto	 Direccion IP	contacto
GestionEventos_AlertaHDD_max_Principal	TGESTIONA - t_gestiona_VM	Disk Filesystem C:	Volume	172.20.70.191	Administracion Grupo Microsoft
GestionEventos_AlertaHDD_max_Princi</t>
  </si>
  <si>
    <t>alertas se encuentran gestionadas</t>
  </si>
  <si>
    <t>INC000002520483</t>
  </si>
  <si>
    <t>27/12/2023 15:48:59</t>
  </si>
  <si>
    <t>27/12/2023 15:49:37</t>
  </si>
  <si>
    <t>27/12/2023 16:05:32</t>
  </si>
  <si>
    <t>INC000002520523</t>
  </si>
  <si>
    <t>Creación app azure Reunión Formativa.</t>
  </si>
  <si>
    <t>27/12/2023 15:57:48</t>
  </si>
  <si>
    <t>27/12/2023 16:00:28</t>
  </si>
  <si>
    <t>27/12/2023 16:00:48</t>
  </si>
  <si>
    <t>Creación app azure Reunión Formativa. 
Reunión realizada en forma exitosa.</t>
  </si>
  <si>
    <t>INC000002520542</t>
  </si>
  <si>
    <t>27/12/2023 16:25:54</t>
  </si>
  <si>
    <t>27/12/2023 16:26:56</t>
  </si>
  <si>
    <t>27/12/2023 17:01:50</t>
  </si>
  <si>
    <t>INC000002520551</t>
  </si>
  <si>
    <t>27/12/2023 17:02:15</t>
  </si>
  <si>
    <t>27/12/2023 17:03:23</t>
  </si>
  <si>
    <t>27/12/2023 19:15:29</t>
  </si>
  <si>
    <t>INC000002520553</t>
  </si>
  <si>
    <t>27/12/2023 17:03:43</t>
  </si>
  <si>
    <t>27/12/2023 17:04:35</t>
  </si>
  <si>
    <t>27/12/2023 19:23:38</t>
  </si>
  <si>
    <t>INC000002520562</t>
  </si>
  <si>
    <t>HD/reseteo de contraseña</t>
  </si>
  <si>
    <t>27/12/2023 17:24:02</t>
  </si>
  <si>
    <t>27/12/2023 17:26:33</t>
  </si>
  <si>
    <t>29/12/2023 10:01:35</t>
  </si>
  <si>
    <t>PREVENTIVO: NO
CODIGO DE SERVICIO: 
DIRECCION:
QUIEN REPORTA:   Ewald Galaz Millaleo  +56 9 8510 0702 | ewald.galazmillaleo@telefonica.com
CONTACTO EN TERRENO: 
PROBLEMA:
REQUERIMIENTO: Favor generar ticket en base a requerimiento de cliente Corporación</t>
  </si>
  <si>
    <t>INC000002520574</t>
  </si>
  <si>
    <t>tct_lfrome</t>
  </si>
  <si>
    <t>Solicitud de Apagado de Servidor</t>
  </si>
  <si>
    <t>27/12/2023 17:43:25</t>
  </si>
  <si>
    <t>27/12/2023 17:44:54</t>
  </si>
  <si>
    <t>28/12/2023 12:48:15</t>
  </si>
  <si>
    <t>Nos solicita apoyo con :</t>
  </si>
  <si>
    <t>INC000002520594</t>
  </si>
  <si>
    <t>27/12/2023 18:54:30</t>
  </si>
  <si>
    <t>27/12/2023 18:55:55</t>
  </si>
  <si>
    <t>27/12/2023 19:11:08</t>
  </si>
  <si>
    <t>EMPRESA: CELULOSA ARAUCO Y CONSTITUCION S A
CÓDIGO DE SERVICIO: 
DIRECCIÓN:Calle San Martin #50, Santiago Centro, Santiago
NOMBRE DE QUIEN REPORTA: Diego Mora
TELÉFONO DE QUIEN REPORTA: 971080075
NOMBRE DE CONTACTO EN TERRENO: 
REQUERIMIENTO: Agregar Hoj</t>
  </si>
  <si>
    <t>INC000002520665</t>
  </si>
  <si>
    <t>27/12/2023 17:52:38</t>
  </si>
  <si>
    <t>27/12/2023 17:54:08</t>
  </si>
  <si>
    <t>27/12/2023 19:07:12</t>
  </si>
  <si>
    <t>INC000002520673</t>
  </si>
  <si>
    <t>27/12/2023 18:13:46</t>
  </si>
  <si>
    <t>27/12/2023 18:14:49</t>
  </si>
  <si>
    <t>27/12/2023 22:04:52</t>
  </si>
  <si>
    <t>EMPRESA: HUAWEI CHILE S A
CÓDIGO DE SERVICIO: 
DIRECCIÓN
NOMBRE DE QUIEN REPORTA: Eddy Rincon
TELÉFONO DE QUIEN REPORTA: 56989046894
NOMBRE DE CONTACTO EN TERRENO: 
REQUERIMIENTO:
Entrega de materiales 
EQUIPOS ENERGIZADO/REINICIADOS:
HORARIO  DE ATENCIÓ</t>
  </si>
  <si>
    <t>INC000002520699</t>
  </si>
  <si>
    <t>REQ / OT a transportar a PRD // OEDK925238 // OEDK925217</t>
  </si>
  <si>
    <t>27/12/2023 23:12:59</t>
  </si>
  <si>
    <t>27/12/2023 23:17:02</t>
  </si>
  <si>
    <t>28/12/2023 8:13:01</t>
  </si>
  <si>
    <t>PREVENTIVO: NO
CODIGO DE SERVICIO: 
DIRECCION:
QUIEN REPORTA: Nicolás Saavedra Eguiluz
CONTACTO EN TERRENO:
REQUERIMIENTO:
Favor generar ticket en base a requerimiento de cliente NUTRISCO
Dejar en bandeja CLOUD SAP HANA y asignar a mi persona.</t>
  </si>
  <si>
    <t>La orden OEDK925238 fue importada correctamente en PRD
La orden OEDK925217 fue importada correctamente en PRD</t>
  </si>
  <si>
    <t>INC000002520703</t>
  </si>
  <si>
    <t>GESTION DATACENTER/ ACCESOS  / Brinks Chile</t>
  </si>
  <si>
    <t>27/12/2023 23:54:50</t>
  </si>
  <si>
    <t>27/12/2023 23:55:52</t>
  </si>
  <si>
    <t>28/12/2023 5:49:49</t>
  </si>
  <si>
    <t>EMPRESA:    	Brinks Chile
CÓDIGO DE SERVICIO:
DIRECCIÓN
NOMBRE DE QUIEN REPORTA:  John Vergara Vergara
TELÉFONO DE QUIEN REPORTA:   +56 9 9219 6033
NOMBRE DE CONTACTO EN TERRENO: John Vergara / 992196033
REQUERIMIENTO:  
Acceso ydata center, retiro de c</t>
  </si>
  <si>
    <t>INC000002520735</t>
  </si>
  <si>
    <t>BITUMIX S.A.</t>
  </si>
  <si>
    <t>Recursos cliente Bitumix</t>
  </si>
  <si>
    <t>27/12/2023 16:53:53</t>
  </si>
  <si>
    <t>27/12/2023 16:57:08</t>
  </si>
  <si>
    <t>28/12/2023 11:52:55</t>
  </si>
  <si>
    <t>recursos que posee actualmente el cliente Bitumix en la plataforma VDC, saber si posee algún Firewall virtual y si las máquinas virtuales disponen de licencias microsoft. Pongo en copia a @ELIZABETH LISSETTE MARIANGEL MARTINEZ quien esta trabajando la re</t>
  </si>
  <si>
    <t>FASE RESOLUCIÓN Y RECUPERACIÓN
Se efectúa contacto con cliente: NA
Teléfono de contacto:
Acciones realizadas: Informacion enviada via correo
Solución paliativa o definitiva: definitiva
Acciones de Mejora, Recomendaciones: NA
Causa Raíz: NA</t>
  </si>
  <si>
    <t>INC000002520747</t>
  </si>
  <si>
    <t>FACTIBILIDAD VOY Y DATOS/CRQ 80420</t>
  </si>
  <si>
    <t>27/12/2023 17:09:23</t>
  </si>
  <si>
    <t>27/12/2023 17:09:25</t>
  </si>
  <si>
    <t>27/12/2023 17:21:45</t>
  </si>
  <si>
    <t>FACTIBILIDAD PARA INGRESO DE EQUIPOS</t>
  </si>
  <si>
    <t>INC000002520762</t>
  </si>
  <si>
    <t>HD/creación de port Group</t>
  </si>
  <si>
    <t>27/12/2023 17:22:51</t>
  </si>
  <si>
    <t>27/12/2023 17:24:57</t>
  </si>
  <si>
    <t>29/12/2023 11:14:42</t>
  </si>
  <si>
    <t>PREVENTIVO: NO
CODIGO DE SERVICIO:
DIRECCION:
QUIEN REPORTA:
CONTACTO EN TERRENO:
REQUERIMIENTO:
Solicito la generación de ticket al área de virtualización con el siguiente requerimiento
Cliente: Caja Los andes
Organización: CAJALOSANDESCL
San</t>
  </si>
  <si>
    <t>Se efectúa contacto con cliente: Jorge Romero
Teléfono de contacto: Via teams
Acciones realizadas: Se realizan configuraciones solicitadas
Acciones de Mejora, Recomendaciones: N/A
Causa Raíz: N/A</t>
  </si>
  <si>
    <t>INC000002520771</t>
  </si>
  <si>
    <t>HD/Ventisqueros//PVLaN sitio cotingencia</t>
  </si>
  <si>
    <t>27/12/2023 17:29:00</t>
  </si>
  <si>
    <t>27/12/2023 17:31:15</t>
  </si>
  <si>
    <t>27/12/2023 18:13:16</t>
  </si>
  <si>
    <t>PREVENTIVO: NO
CODIGO DE SERVICIO:
DIRECCION:
QUIEN REPORTA:
CONTACTO EN TERRENO:
REQUERIMIENTO:
Hola, buena tarde, puedes crear un ticket para cliente Ventisquero (datacenter sin código de servicio ) para proveer red pvlan segmento SanMartin.
Adjunto</t>
  </si>
  <si>
    <t>INC000002520970</t>
  </si>
  <si>
    <t>28/12/2023 9:08:57</t>
  </si>
  <si>
    <t>28/12/2023 9:10:58</t>
  </si>
  <si>
    <t>28/12/2023 12:11:52</t>
  </si>
  <si>
    <t>INC000002521075</t>
  </si>
  <si>
    <t>27/12/2023 23:57:31</t>
  </si>
  <si>
    <t>27/12/2023 23:58:38</t>
  </si>
  <si>
    <t>28/12/2023 0:00:21</t>
  </si>
  <si>
    <t>INC000002521077</t>
  </si>
  <si>
    <t>frp_jcruzy</t>
  </si>
  <si>
    <t>28/12/2023 0:04:27</t>
  </si>
  <si>
    <t>28/12/2023 0:14:36</t>
  </si>
  <si>
    <t>28/12/2023 7:05:16</t>
  </si>
  <si>
    <t>EMPRESA:    	DXC
CÓDIGO DE SERVICIO:
DIRECCIÓN
NOMBRE DE QUIEN REPORTA:  Operador DataCenter Sites
TELÉFONO DE QUIEN REPORTA:  987685102
NOMBRE DE CONTACTO EN TERRENO: Josué Salinas
REQUERIMIENTO:  
Estimados Acceso Datacenter,
Favor otorgar ticket Reme</t>
  </si>
  <si>
    <t>INC000002521080</t>
  </si>
  <si>
    <t>28/12/2023 0:01:19</t>
  </si>
  <si>
    <t>28/12/2023 0:03:36</t>
  </si>
  <si>
    <t>28/12/2023 0:07:00</t>
  </si>
  <si>
    <t>INC000002521111</t>
  </si>
  <si>
    <t>REQ / OEDK925203 OT-Paso a PRD Centro DE36</t>
  </si>
  <si>
    <t>28/12/2023 7:23:14</t>
  </si>
  <si>
    <t>28/12/2023 7:26:21</t>
  </si>
  <si>
    <t>28/12/2023 8:13:57</t>
  </si>
  <si>
    <t>La orden OEDK925203 fue importada correctamente en PRD</t>
  </si>
  <si>
    <t>INC000002521113</t>
  </si>
  <si>
    <t>Checklist Diario Clientes 28-12-23</t>
  </si>
  <si>
    <t>28/12/2023 8:14:36</t>
  </si>
  <si>
    <t>28/12/2023 8:16:12</t>
  </si>
  <si>
    <t>28/12/2023 8:16:40</t>
  </si>
  <si>
    <t>INC000002521125</t>
  </si>
  <si>
    <t>28/12/2023 9:28:41</t>
  </si>
  <si>
    <t>28/12/2023 9:29:20</t>
  </si>
  <si>
    <t>28/12/2023 9:46:02</t>
  </si>
  <si>
    <t>INC000002521128</t>
  </si>
  <si>
    <t>28/12/2023 9:31:11</t>
  </si>
  <si>
    <t>28/12/2023 9:32:02</t>
  </si>
  <si>
    <t>28/12/2023 9:48:38</t>
  </si>
  <si>
    <t>INC000002521176</t>
  </si>
  <si>
    <t>28/12/2023 11:14:48</t>
  </si>
  <si>
    <t>28/12/2023 11:17:40</t>
  </si>
  <si>
    <t>28/12/2023 11:25:36</t>
  </si>
  <si>
    <t>EMPRESA: ICETEL SERVICIOS S.A.
CÓDIGO DE SERVICIO: 
DIRECCIÓN: Calle San Martin #50, Santiago Centro, Santiago
NOMBRE DE QUIEN REPORTA: Gonzalo Muñoz
TELÉFONO DE QUIEN REPORTA:  56997429821
NOMBRE DE CONTACTO EN TERRENO: 
PROBLEMA: factibilidad sala tic</t>
  </si>
  <si>
    <t>INC000002521440</t>
  </si>
  <si>
    <t>28/12/2023 3:47:39</t>
  </si>
  <si>
    <t>28/12/2023 9:32:00</t>
  </si>
  <si>
    <t>servidor dado de baja CRQ000000080001</t>
  </si>
  <si>
    <t>INC000002521441</t>
  </si>
  <si>
    <t>fiprdu01 - hyp_valpo1 TICKET AUTOMATICO</t>
  </si>
  <si>
    <t>28/12/2023 3:48:41</t>
  </si>
  <si>
    <t>28/12/2023 9:22:40</t>
  </si>
  <si>
    <t>PREVENTIVO=SI
CODIGO DE SERVICIO=HYP_VALPO1
DIRECCION=
CIUDAD=
COMUNA LOCAL=
REGION=
QUIEN REPORTA=Ticket automático
CONTACTO EN TERRENO=
PROBLEMA=Node FIPRDU01 - HYP_VALPO1 is Down
REQUERIMIENTO=
EQUIPOS ENERGIZADO O REINICIADO=
HORARIO DE ATENCION=
OBS</t>
  </si>
  <si>
    <t>corte de luz en sede, alerta superada</t>
  </si>
  <si>
    <t>INC000002521442</t>
  </si>
  <si>
    <t>28/12/2023 3:48:46</t>
  </si>
  <si>
    <t>28/12/2023 9:23:03</t>
  </si>
  <si>
    <t>INC000002521443</t>
  </si>
  <si>
    <t>fiprdu01 - ilo_valpo1 TICKET AUTOMATICO</t>
  </si>
  <si>
    <t>28/12/2023 3:49:54</t>
  </si>
  <si>
    <t>28/12/2023 9:23:28</t>
  </si>
  <si>
    <t>PREVENTIVO=SI
CODIGO DE SERVICIO=ILO_VALPO1
DIRECCION=
CIUDAD=
COMUNA LOCAL=
REGION=
QUIEN REPORTA=Ticket automático
CONTACTO EN TERRENO=
PROBLEMA=Node FIPRDU01 - ILO_VALPO1 is Down
REQUERIMIENTO=
EQUIPOS ENERGIZADO O REINICIADO=
HORARIO DE ATENCION=
OBS</t>
  </si>
  <si>
    <t>INC000002521503</t>
  </si>
  <si>
    <t>28/12/2023 6:41:58</t>
  </si>
  <si>
    <t>28/12/2023 6:42:52</t>
  </si>
  <si>
    <t>28/12/2023 6:43:10</t>
  </si>
  <si>
    <t>INC000002521505</t>
  </si>
  <si>
    <t>28/12/2023 6:43:42</t>
  </si>
  <si>
    <t>28/12/2023 6:44:45</t>
  </si>
  <si>
    <t>28/12/2023 6:45:02</t>
  </si>
  <si>
    <t>INC000002521597</t>
  </si>
  <si>
    <t>MOSAICO//BAJA VM EN RESPALDO</t>
  </si>
  <si>
    <t>28/12/2023 9:56:29</t>
  </si>
  <si>
    <t>28/12/2023 9:58:27</t>
  </si>
  <si>
    <t>29/12/2023 10:25:26</t>
  </si>
  <si>
    <t>Buenas tardes favor crear un ticket para datacenter sin código de servicio para cliente Mosaico
Para que el área de backup datacenter de la TCCT, realice la baja de las vm de cliente Mosaico, las vms ya están todas apagadas sin servicios</t>
  </si>
  <si>
    <t>Se efectúa contacto con cliente:  N/A
Teléfono de contacto:  N/A
Acciones realizadas: se realiza baja solicitada
Solución paliativa o definitiva: definitiva
Acciones de Mejora, Recomendaciones:  N/A
Causa Raíz: servidores no prestan servicio</t>
  </si>
  <si>
    <t>INC000002521704</t>
  </si>
  <si>
    <t>28/12/2023 11:08:56</t>
  </si>
  <si>
    <t>29/12/2023 10:37:45</t>
  </si>
  <si>
    <t>alera superada en servidor. se mantendra en observacion servidor.</t>
  </si>
  <si>
    <t>INC000002521719</t>
  </si>
  <si>
    <t>HD/Problemas conexion SAP</t>
  </si>
  <si>
    <t>28/12/2023 10:29:38</t>
  </si>
  <si>
    <t>28/12/2023 10:31:08</t>
  </si>
  <si>
    <t>28/12/2023 11:42:46</t>
  </si>
  <si>
    <t>PREVENTIVO: NO
CODIGO DE SERVICIO:
DIRECCION:
QUIEN REPORTA:
CONTACTO EN TERRENO:
PROBLEMA:
Favor generar ticket para revisión de SAP de Hogar de Cristo, ya que no es posible la conexión interna (10.177.34.0/24), el Servicio SAP es contratado a uds.
EQUI</t>
  </si>
  <si>
    <t>FASE RESOLUCIÓN Y RECUPERACIÓN
Se efectúa contacto con cliente: Rodolfo Briones
Teléfono de contacto: +569 77753959
Acciones realizadas: No aplica, ya que incidente no es presentado en nuestro Datacenter, problema se encuentras entre los FW de cliente</t>
  </si>
  <si>
    <t>INC000002521734</t>
  </si>
  <si>
    <t>28/12/2023 10:46:59</t>
  </si>
  <si>
    <t>28/12/2023 10:50:48</t>
  </si>
  <si>
    <t>28/12/2023 11:12:06</t>
  </si>
  <si>
    <t>EMPRESA: TELEFONICA EMPRESAS DE CHILE SA
CÓDIGO DE SERVICIO: 
DIRECCIÓN
NOMBRE DE QUIEN REPORTA: Juan Pablo Paz
TELÉFONO DE QUIEN REPORTA: 56961745799
NOMBRE DE CONTACTO EN TERRENO: 
REQUERIMIENTO:
Revision Firewall OOB
EQUIPOS ENERGIZADO/REINICIADOS:
HO</t>
  </si>
  <si>
    <t>INC000002521775</t>
  </si>
  <si>
    <t>SOC/REQ TELEFONICA CYBERSECURITY TECH CHILE SPA/INC000002517897/ Alarma de inactividad Equipos ABIF</t>
  </si>
  <si>
    <t>28/12/2023 11:39:16</t>
  </si>
  <si>
    <t>28/12/2023 11:41:01</t>
  </si>
  <si>
    <t>28/12/2023 11:41:31</t>
  </si>
  <si>
    <t>SOC/REQ TELEFONICA CYBERSECURITY TECH CHILE SPA/INC000002517897/ Alarma de inactividad Equipos ABIF
Reunión realizada con cliente respondiendo consultas sobre cuenta la que ya contaba con privilegios.</t>
  </si>
  <si>
    <t>INC000002521939</t>
  </si>
  <si>
    <t>Necesito una copia de la máquina virtual OPSAPI que está en el VDC de Telefónica :</t>
  </si>
  <si>
    <t>28/12/2023 11:50:15</t>
  </si>
  <si>
    <t>28/12/2023 11:51:03</t>
  </si>
  <si>
    <t>29/12/2023 13:15:17</t>
  </si>
  <si>
    <t>Sitio: iaas.vdc-cl.telefonica.com
Organización: c0labra
Centro de datos: colabra_vdc
¿Es posible que me dispongan la imagen completa de esta máquina (archivo único OVA - con los 316 GB de almacenamiento) de alguna manera para que pueda descargarla y res</t>
  </si>
  <si>
    <t>FASE RESOLUCIÓN Y RECUPERACIÓN
Se efectúa contacto con cliente: Gabriel Pinilla
Teléfono de contacto:+56 9 74989509
Acciones realizadas: Via telefonica, se revisan las opciones disponibles. Cliente decidirá la mejor opcion. Se continuara atencion via</t>
  </si>
  <si>
    <t>INC000002522005</t>
  </si>
  <si>
    <t>GAMA / Requerimiento Políticas de Replicas Diciembre 2023</t>
  </si>
  <si>
    <t>28/12/2023 12:12:18</t>
  </si>
  <si>
    <t>28/12/2023 12:17:09</t>
  </si>
  <si>
    <t>28/12/2023 18:26:12</t>
  </si>
  <si>
    <t>PREVENTIVO: NO
CODIGO DE SERVICIO:
DIRECCION:
QUIEN REPORTA:Juan Carlos Dupuy 56 979778332
CONTACTO EN TERRENO:Juan Carlos Dupuy56 979778332
PROBLEMA:
REQUERIMIENTO:
Solicito nos envíen planilla con las políticas de réplicas de servidores actualizada a l</t>
  </si>
  <si>
    <t>Se efectúa contacto con cliente: N/A
Teléfono de contacto:  N/A
Acciones realizadas: adjunto listado de servidores en políticas de replicas en Zerto.
Solución paliativa o definitiva: depende del tipo de solucion
Acciones de Mejora, Recomendaciones:  N/A</t>
  </si>
  <si>
    <t>INC000002522006</t>
  </si>
  <si>
    <t>Acceso a IP 10.70.10.141 , desde SQL Server</t>
  </si>
  <si>
    <t>28/12/2023 12:14:55</t>
  </si>
  <si>
    <t>28/12/2023 12:19:18</t>
  </si>
  <si>
    <t>28/12/2023 16:01:47</t>
  </si>
  <si>
    <t>REQUERIMIENTO: Pérdida de conectividad a servidor con  IP 10.70.10.141 (SQL Server) INFORMES GES02
Servidor adminsitrado por Jonathan Tochon (Telefónica Empresas) / jonathan.tochon@telefonica.com
Para acceder a él , se utiliza la vpndc.tic.cl , usuario</t>
  </si>
  <si>
    <t>Ruta creada y verificada por cliente acceso operativo.</t>
  </si>
  <si>
    <t>INC000002522022</t>
  </si>
  <si>
    <t>28/12/2023 12:39:32</t>
  </si>
  <si>
    <t>28/12/2023 12:40:34</t>
  </si>
  <si>
    <t>28/12/2023 13:04:04</t>
  </si>
  <si>
    <t>INC000002522044</t>
  </si>
  <si>
    <t>FACTIBILIDAD CLIENTE VOZ Y DATOS/CRQ 80420</t>
  </si>
  <si>
    <t>28/12/2023 13:35:45</t>
  </si>
  <si>
    <t>28/12/2023 13:36:57</t>
  </si>
  <si>
    <t>28/12/2023 13:47:14</t>
  </si>
  <si>
    <t>FACTIBILIDAD PARA INGRESO DE EQUIPOS Y UN EGRESO</t>
  </si>
  <si>
    <t>INC000002522069</t>
  </si>
  <si>
    <t>REQ | DUOC | RE: Truncate</t>
  </si>
  <si>
    <t>28/12/2023 14:37:49</t>
  </si>
  <si>
    <t>28/12/2023 14:41:37</t>
  </si>
  <si>
    <t>28/12/2023 16:16:18</t>
  </si>
  <si>
    <t>De: Patricio Faundez H. &lt;pfaundez@duoc.cl&gt; 
Enviado el: jueves, 28 de diciembre de 2023 13:23
Para: LUIS DAVID MATELUNA ARAVENA &lt;luis.mateluna@telefonica.com&gt;; ALVARO RAINIER ORTIZ CASTILLO &lt;alvaro.ortiz@telefonica.com&gt;; Mesa TI &lt;mesa.ti@movistar.cl&gt;
CC:</t>
  </si>
  <si>
    <t>Fase de resolución (trabajo remoto o terreno) y recuperación (sin intervencion): trabajo remoto
Se efectúa contacto con cliente: Patricio Faundez
Teléfono de contacto: +56 9 5619 3988
Acciones realizadas: se mata la session con el problema.
Solución pali</t>
  </si>
  <si>
    <t>INC000002522080</t>
  </si>
  <si>
    <t>REQ/Alta Respaldo PUC-DB-11-01</t>
  </si>
  <si>
    <t>28/12/2023 16:25:37</t>
  </si>
  <si>
    <t>28/12/2023 16:28:06</t>
  </si>
  <si>
    <t>29/12/2023 16:02:28</t>
  </si>
  <si>
    <t>PREVENTIVO: NO
CODIGO DE SERVICIO:
DIRECCION:
QUIEN REPORTA: Eloy Castro Cifuentes  +56 52 220 5831 / Anexo: 1831 
CONTACTO EN TERRENO: Eloy Castro Cifuentes  +56 52 220 5831 / Anexo: 1831 
REQUERIMIENTO:
unto con saludar, se informa que se ha realizad</t>
  </si>
  <si>
    <t>Se efectúa contacto con cliente:  N/A
Teléfono de contacto: N/A
Acciones realizadas: se realiza modificaciones solicitadas, se envia correo a cliente con evidencia.
Solución paliativa o definitiva: definitiva
Acciones de Mejora, Recomendaciones: N/A
Caus</t>
  </si>
  <si>
    <t>INC000002522086</t>
  </si>
  <si>
    <t>28/12/2023 16:12:19</t>
  </si>
  <si>
    <t>28/12/2023 16:14:15</t>
  </si>
  <si>
    <t>28/12/2023 17:13:18</t>
  </si>
  <si>
    <t>INC000002522137</t>
  </si>
  <si>
    <t>CALL CENTER /PROBLEMAS CON OUTLOOK</t>
  </si>
  <si>
    <t>28/12/2023 16:22:18</t>
  </si>
  <si>
    <t>28/12/2023 16:25:46</t>
  </si>
  <si>
    <t>29/12/2023 11:54:05</t>
  </si>
  <si>
    <t>PREVENTIVO: 
CODIGO DE SERVICIO: VPF1771342
DIRECCION:Volcán Lascar Poniente 825,Pudahuel,Santiago
QUIEN REPORTA: JONATHAN ROJAS /  986510811
CONTACTO EN TERRENO:JONATHAN ROJAS /  986510811
PROBLEMA: PROBLEMAS CON OUTLOOK
REQUERIMIENTO:
EQUIPOS ENERGIZAD</t>
  </si>
  <si>
    <t>SOPORTE OFFICE 365 DIAGNOSTICA PROBLEMA LOCAL DE EQUIPO. SE ENVIA INFORMACION A CLIENTE PARA REALIXAR PROCEDIMIENTO.</t>
  </si>
  <si>
    <t>INC000002522234</t>
  </si>
  <si>
    <t>GARCIA NADAL &amp; COMPANIA LIMITADA</t>
  </si>
  <si>
    <t>HD/REQUERIMIENTO</t>
  </si>
  <si>
    <t>28/12/2023 13:07:04</t>
  </si>
  <si>
    <t>28/12/2023 13:12:10</t>
  </si>
  <si>
    <t>29/12/2023 12:59:22</t>
  </si>
  <si>
    <t>PREVENTIVO: NO
CODIGO DE SERVICIO: VIP14352
DIRECCION: La Bolsa 81,Santiago,Santiago
QUIEN REPORTA: EMILIO AVILA - 967276560
CONTACTO EN TERRENO: EMILIO AVILA - 967276560
PROBLEMA: 
REQUERIMIENTO: DESEA ESPACIO ADICIONAL EN CUENTA OFFICE 365
EQUIPOS ENER</t>
  </si>
  <si>
    <t>SIN RESPUESTA DE CLIENTE.
Estimado Aaron,
Gracias por ponerse en contacto con el soporte técnico de Microsoft. Mi nombre es Miguel. Soy el profesional de soporte de Microsoft Sharepoint que trabajará con usted en esta solicitud de servicio 231228004000</t>
  </si>
  <si>
    <t>INC000002522253</t>
  </si>
  <si>
    <t>HD/Migrar VM Apoquindo a San Martin</t>
  </si>
  <si>
    <t>28/12/2023 13:37:22</t>
  </si>
  <si>
    <t>28/12/2023 13:38:38</t>
  </si>
  <si>
    <t>28/12/2023 18:55:40</t>
  </si>
  <si>
    <t>PREVENTIVO: NO
CODIGO DE SERVICIO: 
DIRECCION:
QUIEN REPORTA:
CONTACTO EN TERRENO:
REQUERIMIENTO:
Buenas tardes, favor su ayuda para migrar las siguientes VM que se encuentran en site Apoquindo al site de san martin
ADEC03-        IP:192.168.1.171</t>
  </si>
  <si>
    <t>Estimados, Informo que se realiza failover de los servidores desde DC: ecert_apq_vdc hacia la dedica de cliente. validado el correcto funcionamiento por el cliente
Saludos</t>
  </si>
  <si>
    <t>INC000002522420</t>
  </si>
  <si>
    <t>28/12/2023 14:29:09</t>
  </si>
  <si>
    <t>28/12/2023 14:30:31</t>
  </si>
  <si>
    <t>28/12/2023 14:54:20</t>
  </si>
  <si>
    <t>EMPRESA: Nabiax
CÓDIGO DE SERVICIO: 
DIRECCIÓN
NOMBRE DE QUIEN REPORTA: Daniel Rodriguez
TELÉFONO DE QUIEN REPORTA: 5697829 7978
NOMBRE DE CONTACTO EN TERRENO: 
REQUERIMIENTO:
Mantención equipos de clima y de sist. Eléctrico.
EQUIPOS ENERGIZADO/REINICIAD</t>
  </si>
  <si>
    <t>INC000002522424</t>
  </si>
  <si>
    <t>28/12/2023 14:38:15</t>
  </si>
  <si>
    <t>28/12/2023 14:39:17</t>
  </si>
  <si>
    <t>28/12/2023 14:54:47</t>
  </si>
  <si>
    <t>INC000002522458</t>
  </si>
  <si>
    <t>SUPERVISION INSTALACION DE EQUIPO</t>
  </si>
  <si>
    <t>28/12/2023 15:27:40</t>
  </si>
  <si>
    <t>28/12/2023 15:43:47</t>
  </si>
  <si>
    <t>28/12/2023 15:46:16</t>
  </si>
  <si>
    <t>INC000002522553</t>
  </si>
  <si>
    <t>REQ / Transporte OT // OEDK925244</t>
  </si>
  <si>
    <t>28/12/2023 23:18:36</t>
  </si>
  <si>
    <t>28/12/2023 23:21:45</t>
  </si>
  <si>
    <t>29/12/2023 10:07:52</t>
  </si>
  <si>
    <t>PREVENTIVO:
CODIGO DE SERVICIO:
DIRECCION:      
CIUDAD:             
COMUNA:
NOMBRE QUIEN REPORTA: Ewald Galaz Millaleo
TELEFONO QUIEN REPORTA: +56 9 8510 0702
NOMBRE CONTACTO EN TERRENO:        
TELEFONO 1 CONTACTO EN TERRENO:
TELEFONO 2 CONTA</t>
  </si>
  <si>
    <t>INC000002522556</t>
  </si>
  <si>
    <t>frp_dsilva</t>
  </si>
  <si>
    <t>29/12/2023 8:31:39</t>
  </si>
  <si>
    <t>29/12/2023 8:31:51</t>
  </si>
  <si>
    <t>29/12/2023 16:12:56</t>
  </si>
  <si>
    <t>cayo la ip para el remoto de el servidor GSO2 
C:\Users\leonardo.albarracin&gt;ping 10.67.131.162
Haciendo ping a 10.67.131.162 con 32 bytes de datos:
Tiempo de espera agotado para esta solicitud.
Tiempo de espera agotado para esta solicitud.
Tiempo de e</t>
  </si>
  <si>
    <t>INC000002522605</t>
  </si>
  <si>
    <t>CREACION RFC MUNICH IPCHILE BAJA</t>
  </si>
  <si>
    <t>28/12/2023 16:04:56</t>
  </si>
  <si>
    <t>28/12/2023 16:05:50</t>
  </si>
  <si>
    <t>28/12/2023 16:13:02</t>
  </si>
  <si>
    <t>SOLICITA BAJA DE SERVICIOS</t>
  </si>
  <si>
    <t>INC000002522607</t>
  </si>
  <si>
    <t>GENERACION RFC BAJA SERV BELGRADO IPCHILE</t>
  </si>
  <si>
    <t>28/12/2023 16:05:57</t>
  </si>
  <si>
    <t>28/12/2023 16:06:40</t>
  </si>
  <si>
    <t>28/12/2023 16:13:51</t>
  </si>
  <si>
    <t>Cliente solicita baja de servicios</t>
  </si>
  <si>
    <t>INC000002522609</t>
  </si>
  <si>
    <t>GENERACION SO BASE DFS SOC</t>
  </si>
  <si>
    <t>28/12/2023 16:06:47</t>
  </si>
  <si>
    <t>28/12/2023 16:08:01</t>
  </si>
  <si>
    <t>28/12/2023 16:14:47</t>
  </si>
  <si>
    <t>se genera RFC para actualizacion de SO BASE para pasar desde ws2012r2 a WS2019</t>
  </si>
  <si>
    <t>INC000002522611</t>
  </si>
  <si>
    <t>RFC WSUS SOC EMPRESAS</t>
  </si>
  <si>
    <t>28/12/2023 16:08:08</t>
  </si>
  <si>
    <t>28/12/2023 16:09:03</t>
  </si>
  <si>
    <t>28/12/2023 16:15:09</t>
  </si>
  <si>
    <t>GENERACION DE RFC PARA ACTUALIZACION DE EQUIPOS SOC WINDOWS</t>
  </si>
  <si>
    <t>INC000002522613</t>
  </si>
  <si>
    <t>GENERACION RFC WSUS UPDATE MDM SOC</t>
  </si>
  <si>
    <t>28/12/2023 16:09:11</t>
  </si>
  <si>
    <t>28/12/2023 16:10:01</t>
  </si>
  <si>
    <t>28/12/2023 16:16:13</t>
  </si>
  <si>
    <t>GENERACION DE RFC MDM SOC PARA ACTUALIZACION SE EQUIPOS WINDOWS</t>
  </si>
  <si>
    <t>INC000002522616</t>
  </si>
  <si>
    <t>CONFIGURACION WSUS SOC</t>
  </si>
  <si>
    <t>28/12/2023 16:10:10</t>
  </si>
  <si>
    <t>28/12/2023 16:11:01</t>
  </si>
  <si>
    <t>28/12/2023 16:17:13</t>
  </si>
  <si>
    <t>SE REALIZA CONFIGURACION DE EQUIPO WSUS PARA SOC</t>
  </si>
  <si>
    <t>INC000002522713</t>
  </si>
  <si>
    <t>28/12/2023 17:30:47</t>
  </si>
  <si>
    <t>28/12/2023 17:31:43</t>
  </si>
  <si>
    <t>28/12/2023 18:17:54</t>
  </si>
  <si>
    <t>INC000002522716</t>
  </si>
  <si>
    <t>28/12/2023 17:33:08</t>
  </si>
  <si>
    <t>28/12/2023 17:34:18</t>
  </si>
  <si>
    <t>28/12/2023 19:18:11</t>
  </si>
  <si>
    <t>INC000002522825</t>
  </si>
  <si>
    <t>SUPERVISION Desrackeo y desergenizacion para revision de server Huawei</t>
  </si>
  <si>
    <t>28/12/2023 18:49:23</t>
  </si>
  <si>
    <t>28/12/2023 18:51:05</t>
  </si>
  <si>
    <t>28/12/2023 18:52:16</t>
  </si>
  <si>
    <t>INC000002522827</t>
  </si>
  <si>
    <t>SUPERVISION Certificación de Enlace de Fibra Oscura, CS k2130428 || CS: 20-15-0010305547</t>
  </si>
  <si>
    <t>28/12/2023 18:53:31</t>
  </si>
  <si>
    <t>28/12/2023 18:55:45</t>
  </si>
  <si>
    <t>28/12/2023 18:56:36</t>
  </si>
  <si>
    <t>INC000002522883</t>
  </si>
  <si>
    <t>29/12/2023 6:19:15</t>
  </si>
  <si>
    <t>29/12/2023 6:20:09</t>
  </si>
  <si>
    <t>29/12/2023 6:21:58</t>
  </si>
  <si>
    <t>INC000002522885</t>
  </si>
  <si>
    <t>29/12/2023 6:22:19</t>
  </si>
  <si>
    <t>29/12/2023 6:23:12</t>
  </si>
  <si>
    <t>29/12/2023 6:25:46</t>
  </si>
  <si>
    <t>INC000002522890</t>
  </si>
  <si>
    <t>29/12/2023 8:35:33</t>
  </si>
  <si>
    <t>29/12/2023 8:36:23</t>
  </si>
  <si>
    <t>29/12/2023 9:40:49</t>
  </si>
  <si>
    <t>INC000002522957</t>
  </si>
  <si>
    <t>28/12/2023 19:58:15</t>
  </si>
  <si>
    <t>29/12/2023 10:38:15</t>
  </si>
  <si>
    <t>INC000002522976</t>
  </si>
  <si>
    <t>HD / RE: Enviando por correo electrónico: HPLBOOMPRD sin validez</t>
  </si>
  <si>
    <t>28/12/2023 20:35:29</t>
  </si>
  <si>
    <t>28/12/2023 20:35:31</t>
  </si>
  <si>
    <t>29/12/2023 10:03:23</t>
  </si>
  <si>
    <t>PREVENTIVO: NO
CODIGO DE SERVICIO:-
DIRECCION:-
QUIEN REPORTA: Ewald Galaz Millaleo / +56 9 8510 0702
CONTACTO EN TERRENO:-
PROBLEMA:-
REQUERIMIENTO:
Favor generar ticket en base a requerimiento de cliente Inchalam.
Dejar en bandeja de Telefónica Global</t>
  </si>
  <si>
    <t>INC000002523047</t>
  </si>
  <si>
    <t>28/12/2023 22:33:05</t>
  </si>
  <si>
    <t>29/12/2023 10:38:37</t>
  </si>
  <si>
    <t>INC000002523420</t>
  </si>
  <si>
    <t>29/12/2023 6:07:05</t>
  </si>
  <si>
    <t>29/12/2023 6:07:51</t>
  </si>
  <si>
    <t>29/12/2023 6:08:21</t>
  </si>
  <si>
    <t>INC000002523426</t>
  </si>
  <si>
    <t>29/12/2023 6:08:46</t>
  </si>
  <si>
    <t>29/12/2023 6:09:47</t>
  </si>
  <si>
    <t>29/12/2023 6:10:03</t>
  </si>
  <si>
    <t>INC000002523457</t>
  </si>
  <si>
    <t>HD/ REQUERIMIENTO DE CAMBIO DE MEDIOS MAGNETICOS</t>
  </si>
  <si>
    <t>29/12/2023 7:28:00</t>
  </si>
  <si>
    <t>29/12/2023 7:36:10</t>
  </si>
  <si>
    <t>29/12/2023 12:12:14</t>
  </si>
  <si>
    <t>PREVENTIVO: NO
CODIGO DE SERVICIO: 970300007
DIRECCION: SAN MARTIN 50, 2do piso  
QUIEN REPORTA: VICTOR ALTAMIRANO - 958191881
CONTACTO EN TERRENO: VICTOR ALTAMIRANO
PROBLEMA:
REQUERIMIENTO: REQUERIMIENTO DE CAMBIO DE MEDIOS MAGNETICOS
EQUIPOS ENERGIZADO</t>
  </si>
  <si>
    <t>MANO REMOTA / CAMBIO DE CINTA</t>
  </si>
  <si>
    <t>INC000002523487</t>
  </si>
  <si>
    <t>29/12/2023 8:12:48</t>
  </si>
  <si>
    <t>29/12/2023 8:13:49</t>
  </si>
  <si>
    <t>29/12/2023 10:14:28</t>
  </si>
  <si>
    <t>INC000002523497</t>
  </si>
  <si>
    <t>Checklist Diario Clientes 29.12.23</t>
  </si>
  <si>
    <t>29/12/2023 8:31:52</t>
  </si>
  <si>
    <t>29/12/2023 8:33:22</t>
  </si>
  <si>
    <t>29/12/2023 8:33:47</t>
  </si>
  <si>
    <t>Se realiza Checklist Diario de los clientes; 
HDC
NUTRISCO
COAGRA</t>
  </si>
  <si>
    <t>INC000002523550</t>
  </si>
  <si>
    <t>29/12/2023 9:28:21</t>
  </si>
  <si>
    <t>29/12/2023 9:32:07</t>
  </si>
  <si>
    <t>29/12/2023 9:57:55</t>
  </si>
  <si>
    <t>INC000002523553</t>
  </si>
  <si>
    <t>29/12/2023 9:33:58</t>
  </si>
  <si>
    <t>29/12/2023 9:34:55</t>
  </si>
  <si>
    <t>29/12/2023 9:58:50</t>
  </si>
  <si>
    <t>INC000002523662</t>
  </si>
  <si>
    <t>29/12/2023 10:56:50</t>
  </si>
  <si>
    <t>29/12/2023 10:57:48</t>
  </si>
  <si>
    <t>29/12/2023 12:28:34</t>
  </si>
  <si>
    <t>INC000002523763</t>
  </si>
  <si>
    <t>29/12/2023 11:45:21</t>
  </si>
  <si>
    <t>29/12/2023 11:46:13</t>
  </si>
  <si>
    <t>29/12/2023 12:05:11</t>
  </si>
  <si>
    <t>INC000002523780</t>
  </si>
  <si>
    <t>HD/Creación de cuenta VPN - ST-97818</t>
  </si>
  <si>
    <t>29/12/2023 12:27:30</t>
  </si>
  <si>
    <t>29/12/2023 12:30:16</t>
  </si>
  <si>
    <t>29/12/2023 15:50:28</t>
  </si>
  <si>
    <t>PREVENTIVO: NO
CODIGO DE SERVICIO: 
DIRECCION:
QUIEN REPORTA:  rodrigo von hausen 
M +56 957139471  
CONTACTO EN TERRENO: 
PROBLEMA:
REQUERIMIENTO: Favor su ayuda para crear una cuenta VPN para el usuario rurdaniga@hortifrut.com que cuente con los mismos</t>
  </si>
  <si>
    <t>Se crea nuevo usuario para acceso vpn-ssl rurdaniga con los mismos permisos que usuario jsandoval.
Contraeña de acceso  para nuevo usuario fue enviado a rvonhausen@hortifrut.com
Rodrigo Acevedo</t>
  </si>
  <si>
    <t>INC000002523791</t>
  </si>
  <si>
    <t>29/12/2023 12:41:54</t>
  </si>
  <si>
    <t>29/12/2023 12:42:44</t>
  </si>
  <si>
    <t>29/12/2023 12:58:14</t>
  </si>
  <si>
    <t>INC000002523905</t>
  </si>
  <si>
    <t>duoc | RE: Certificados SSL en Ambiente QA</t>
  </si>
  <si>
    <t>29/12/2023 10:40:27</t>
  </si>
  <si>
    <t>29/12/2023 10:43:43</t>
  </si>
  <si>
    <t>29/12/2023 12:51:42</t>
  </si>
  <si>
    <t>Se efectúa contacto con cliente: Si, por correo
Teléfono de contacto:N/A
Acciones realizadas:Se instala los nuevos certificados en ambiente de QA, los certificados anteriores habían vencidos el 19 de dic de 2023
Solución paliativa o definitiva: Instalaci</t>
  </si>
  <si>
    <t>INC000002523933</t>
  </si>
  <si>
    <t>GESTION DATACENTER/ ACCESOS / Univeridad del Alba</t>
  </si>
  <si>
    <t>29/12/2023 11:45:01</t>
  </si>
  <si>
    <t>29/12/2023 11:45:19</t>
  </si>
  <si>
    <t>29/12/2023 12:28:01</t>
  </si>
  <si>
    <t>EMPRESA: Univeridad del Alba
CÓDIGO DE SERVICIO: 
DIRECCIÓN:Av. Apoquindo #7071, Las Condes, Santiago
NOMBRE DE QUIEN REPORTA: Jose 
TELÉFONO DE QUIEN REPORTA:  963943352
NOMBRE DE CONTACTO EN TERRENO: 
PROBLEMA: Retiro Servidor desde Rack
EQUIPOS ENERGI</t>
  </si>
  <si>
    <t>INC000002523948</t>
  </si>
  <si>
    <t>GESTION DATACENTER/ ACCESOS / INDRA SISTEMAS</t>
  </si>
  <si>
    <t>29/12/2023 12:23:20</t>
  </si>
  <si>
    <t>29/12/2023 12:23:47</t>
  </si>
  <si>
    <t>29/12/2023 12:54:47</t>
  </si>
  <si>
    <t>EMPRESA: INDRA SISTEMAS
CÓDIGO DE SERVICIO: 
DIRECCIÓN:Calle San Martin #50, Santiago Centro, Santiago
NOMBRE DE QUIEN REPORTA: Vanessa Sepulveda
TELÉFONO DE QUIEN REPORTA: 56 9 5761 6266 
NOMBRE DE CONTACTO EN TERRENO: 
PROBLEMA: 
EQUIPOS ENERGIZADO/REI</t>
  </si>
  <si>
    <t>INC000002523954</t>
  </si>
  <si>
    <t>FACTIBILIDAD 80347</t>
  </si>
  <si>
    <t>29/12/2023 12:39:57</t>
  </si>
  <si>
    <t>29/12/2023 12:40:54</t>
  </si>
  <si>
    <t>29/12/2023 12:49:57</t>
  </si>
  <si>
    <t>INC000002524001</t>
  </si>
  <si>
    <t>29/12/2023 15:53:42</t>
  </si>
  <si>
    <t>29/12/2023 15:55:14</t>
  </si>
  <si>
    <t>29/12/2023 16:00:10</t>
  </si>
  <si>
    <t>INC000002524045</t>
  </si>
  <si>
    <t>PROSEGUR LTDA.</t>
  </si>
  <si>
    <t>HD/Acceso permanente Data Center</t>
  </si>
  <si>
    <t>29/12/2023 13:11:17</t>
  </si>
  <si>
    <t>29/12/2023 13:13:28</t>
  </si>
  <si>
    <t>29/12/2023 13:38:26</t>
  </si>
  <si>
    <t>PREVENTIVO: NO
CODIGO DE SERVICIO:
DIRECCION: Av. Del valle N° 787 piso 4 of 402 - Huechuraba - Santiago - Chile
QUIEN REPORTA:  HERNAN FUENTEALBA GALARCE +56 9 58117843
CONTACTO EN TERRENO:  HERNAN FUENTEALBA GALARCE +56 9 58117843
REQUERIMIENTO:
Junt</t>
  </si>
  <si>
    <t>INC000002524063</t>
  </si>
  <si>
    <t>29/12/2023 13:45:00</t>
  </si>
  <si>
    <t>29/12/2023 13:46:41</t>
  </si>
  <si>
    <t>29/12/2023 16:29:45</t>
  </si>
  <si>
    <t>EMPRESA: TELEFONICA EMPRESAS DE CHILE SA
CÓDIGO DE SERVICIO: 
DIRECCIÓN:AV. Presidente Prieto #226, Paine, Santiago
NOMBRE DE QUIEN REPORTA: Javier Romero
TELÉFONO DE QUIEN REPORTA: 995290524
NOMBRE DE CONTACTO EN TERRENO: 
REQUERIMIENTO: Se requiere acc</t>
  </si>
  <si>
    <t>INC000002524088</t>
  </si>
  <si>
    <t>29/12/2023 15:09:30</t>
  </si>
  <si>
    <t>29/12/2023 15:15:20</t>
  </si>
  <si>
    <t>29/12/2023 16:30:27</t>
  </si>
  <si>
    <t>EMPRESA: HUAWEI CHILE S A
CÓDIGO DE SERVICIO: 
DIRECCIÓN:AV. Presidente Prieto #226, Paine, Santiago
NOMBRE DE QUIEN REPORTA: Ronald Alayo
TELÉFONO DE QUIEN REPORTA: 56935662382
NOMBRE DE CONTACTO EN TERRENO: 
REQUERIMIENTO: Realizacion de trabajos  y ti</t>
  </si>
  <si>
    <t>INC000002524093</t>
  </si>
  <si>
    <t>29/12/2023 15:16:48</t>
  </si>
  <si>
    <t>29/12/2023 15:18:22</t>
  </si>
  <si>
    <t>29/12/2023 16:31:07</t>
  </si>
  <si>
    <t>INC000002524096</t>
  </si>
  <si>
    <t>29/12/2023 15:19:06</t>
  </si>
  <si>
    <t>29/12/2023 15:20:17</t>
  </si>
  <si>
    <t>29/12/2023 16:31:34</t>
  </si>
  <si>
    <t>INC000002524099</t>
  </si>
  <si>
    <t>29/12/2023 15:20:53</t>
  </si>
  <si>
    <t>29/12/2023 15:22:04</t>
  </si>
  <si>
    <t>29/12/2023 16:32:02</t>
  </si>
  <si>
    <t>INC000002524100</t>
  </si>
  <si>
    <t>29/12/2023 15:22:36</t>
  </si>
  <si>
    <t>29/12/2023 15:23:47</t>
  </si>
  <si>
    <t>29/12/2023 16:32:29</t>
  </si>
  <si>
    <t>INC000002524101</t>
  </si>
  <si>
    <t>29/12/2023 15:24:19</t>
  </si>
  <si>
    <t>29/12/2023 15:25:29</t>
  </si>
  <si>
    <t>29/12/2023 16:32:58</t>
  </si>
  <si>
    <t>INC000002524102</t>
  </si>
  <si>
    <t>29/12/2023 15:26:01</t>
  </si>
  <si>
    <t>29/12/2023 15:27:02</t>
  </si>
  <si>
    <t>29/12/2023 16:33:30</t>
  </si>
  <si>
    <t>INC000002524109</t>
  </si>
  <si>
    <t>29/12/2023 12:22:47</t>
  </si>
  <si>
    <t>29/12/2023 12:28:07</t>
  </si>
  <si>
    <t>29/12/2023 12:37:31</t>
  </si>
  <si>
    <t>EMPRESA: BANCO SANTANDER CHILE
CÓDIGO DE SERVICIO: 
DIRECCIÓN: Av. Apoquindo #7071, Las Condes, Santiago
NOMBRE DE QUIEN REPORTA: Christian Tapia
TELÉFONO DE QUIEN REPORTA:  56981568202
NOMBRE DE CONTACTO EN TERRENO: 
PROBLEMA: Revision de Fibra entre ra</t>
  </si>
  <si>
    <t>INC000002524142</t>
  </si>
  <si>
    <t>SUPERVISION: INSTALACION de cruzada para proyecto M126979-0</t>
  </si>
  <si>
    <t>29/12/2023 12:53:00</t>
  </si>
  <si>
    <t>29/12/2023 12:53:49</t>
  </si>
  <si>
    <t>29/12/2023 12:55:26</t>
  </si>
  <si>
    <t>INSTALACION de cruzada para proyecto M126979-0</t>
  </si>
  <si>
    <t>INC000002524166</t>
  </si>
  <si>
    <t>SUPERVISION: Instalación de SFPs</t>
  </si>
  <si>
    <t>29/12/2023 13:12:22</t>
  </si>
  <si>
    <t>29/12/2023 13:13:30</t>
  </si>
  <si>
    <t>29/12/2023 13:14:32</t>
  </si>
  <si>
    <t>Instalación de SFPs</t>
  </si>
  <si>
    <t>INC000002524267</t>
  </si>
  <si>
    <t>HD/Lista no sobreescribe con TX masiva</t>
  </si>
  <si>
    <t>29/12/2023 16:10:37</t>
  </si>
  <si>
    <t>29/12/2023 16:12:38</t>
  </si>
  <si>
    <t>29/12/2023 16:38:05</t>
  </si>
  <si>
    <t>PREVENTIVO: NO
CODIGO DE SERVICIO: 
DIRECCION:
QUIEN REPORTA:
CONTACTO EN TERRENO:
REQUERIMIENTO:
Estimados
Favor pasar a PRD orden indicada en archivo adjunto.
Gracias,
EQUIPOS ENERGIZADO/REINICIADO:
HORARIO DE ATENCION:
OBSERVACION:
ANI:
MARCA</t>
  </si>
  <si>
    <t>Se ejecuta con éxito el transporte solicitado. Se informa a cliente vía mail</t>
  </si>
  <si>
    <t>INC000002524278</t>
  </si>
  <si>
    <t>29/12/2023 16:51:39</t>
  </si>
  <si>
    <t>29/12/2023 16:52:27</t>
  </si>
  <si>
    <t>29/12/2023 17:07:59</t>
  </si>
  <si>
    <t>INC000002524279</t>
  </si>
  <si>
    <t>HD/Transporte OT // OEDK925257</t>
  </si>
  <si>
    <t>29/12/2023 16:52:38</t>
  </si>
  <si>
    <t>29/12/2023 16:54:01</t>
  </si>
  <si>
    <t>29/12/2023 23:18:13</t>
  </si>
  <si>
    <t>PREVENTIVO: NO
CODIGO DE SERVICIO:
DIRECCION:
QUIEN REPORTA:
CONTACTO EN TERRENO:
REQUERIMIENTO:
Por favor requerimos de vuestro apoyo para el transporte de la OT al ambiente productivo indicada en el asunto del correo.
OEDK925257 - FI-GL: AR - C</t>
  </si>
  <si>
    <t>INC000002524288</t>
  </si>
  <si>
    <t>HD/Reinicio de firewalls Fortinet</t>
  </si>
  <si>
    <t>29/12/2023 17:33:31</t>
  </si>
  <si>
    <t>29/12/2023 17:36:08</t>
  </si>
  <si>
    <t>29/12/2023 18:49:24</t>
  </si>
  <si>
    <t>PREVENTIVO: NO
CODIGO DE SERVICIO: VPF1772559
DIRECCION: San Martin #50 Sala 4, Rack H71,Santiago,Santiago
QUIEN REPORTA:
CONTACTO EN TERRENO: 
Contacto: Nicolás Hernández S.
Número: 981569132
PROBLEMA:
REQUERIMIENTO:, les comento que necesitamos real</t>
  </si>
  <si>
    <t>MANO REMOTA / NO SE REALIZA</t>
  </si>
  <si>
    <t>INC000002524296</t>
  </si>
  <si>
    <t>29/12/2023 19:11:51</t>
  </si>
  <si>
    <t>29/12/2023 19:12:36</t>
  </si>
  <si>
    <t>29/12/2023 19:30:30</t>
  </si>
  <si>
    <t>RONDA REALIZADO</t>
  </si>
  <si>
    <t>INC000002524372</t>
  </si>
  <si>
    <t>29/12/2023 15:50:46</t>
  </si>
  <si>
    <t>29/12/2023 21:24:59</t>
  </si>
  <si>
    <t>Se realiza limpieza de disco quedando equipo estabilizado en espacio en disco y con alarma liberada</t>
  </si>
  <si>
    <t>INC000002524408</t>
  </si>
  <si>
    <t>29/12/2023 15:47:45</t>
  </si>
  <si>
    <t>29/12/2023 15:48:49</t>
  </si>
  <si>
    <t>29/12/2023 16:16:28</t>
  </si>
  <si>
    <t>INC000002524414</t>
  </si>
  <si>
    <t>29/12/2023 16:05:42</t>
  </si>
  <si>
    <t>29/12/2023 16:15:27</t>
  </si>
  <si>
    <t>29/12/2023 19:26:29</t>
  </si>
  <si>
    <t>INC000002524422</t>
  </si>
  <si>
    <t>29/12/2023 16:23:38</t>
  </si>
  <si>
    <t>29/12/2023 16:24:48</t>
  </si>
  <si>
    <t>29/12/2023 19:59:25</t>
  </si>
  <si>
    <t>INC000002524555</t>
  </si>
  <si>
    <t>30/12/2023 5:04:05</t>
  </si>
  <si>
    <t>30/12/2023 5:05:07</t>
  </si>
  <si>
    <t>30/12/2023 5:07:11</t>
  </si>
  <si>
    <t>30/12/2023 23:50:00</t>
  </si>
  <si>
    <t>INC000002524557</t>
  </si>
  <si>
    <t>30/12/2023 5:07:26</t>
  </si>
  <si>
    <t>30/12/2023 5:08:45</t>
  </si>
  <si>
    <t>30/12/2023 5:10:09</t>
  </si>
  <si>
    <t>INC000002524591</t>
  </si>
  <si>
    <t>30/12/2023 15:12:25</t>
  </si>
  <si>
    <t>30/12/2023 15:13:52</t>
  </si>
  <si>
    <t>30/12/2023 17:29:10</t>
  </si>
  <si>
    <t>INC000002524594</t>
  </si>
  <si>
    <t>30/12/2023 15:14:58</t>
  </si>
  <si>
    <t>30/12/2023 15:16:01</t>
  </si>
  <si>
    <t>30/12/2023 17:29:40</t>
  </si>
  <si>
    <t>INC000002524614</t>
  </si>
  <si>
    <t>GESTION DATACENTER/ ACCESOS / hogar de cristo</t>
  </si>
  <si>
    <t>29/12/2023 17:26:39</t>
  </si>
  <si>
    <t>29/12/2023 17:27:04</t>
  </si>
  <si>
    <t>29/12/2023 17:34:53</t>
  </si>
  <si>
    <t>EMPRESA: hogar de cristo
CÓDIGO DE SERVICIO: 
DIRECCIÓN:Calle San Martin #50, Santiago Centro, Santiago
NOMBRE DE QUIEN REPORTA: Daniel Ormazabal Chamorro
TELÉFONO DE QUIEN REPORTA:  996560996
NOMBRE DE CONTACTO EN TERRENO: 
PROBLEMA: Revision de configu</t>
  </si>
  <si>
    <t>INC000002524730</t>
  </si>
  <si>
    <t>29/12/2023 20:49:41</t>
  </si>
  <si>
    <t>30/12/2023 0:29:33</t>
  </si>
  <si>
    <t>INC000002524819</t>
  </si>
  <si>
    <t>HD/INCHALAM - Listado de OTs</t>
  </si>
  <si>
    <t>30/12/2023 11:07:41</t>
  </si>
  <si>
    <t>30/12/2023 11:09:59</t>
  </si>
  <si>
    <t>30/12/2023 18:31:06</t>
  </si>
  <si>
    <t>PREVENTIVO: NO
CODIGO DE SERVICIO:
DIRECCION:
QUIEN REPORTA:
CONTACTO EN TERRENO:
REQUERIMIENTO:
Buenas Tardes Pedro,
Adjunto listado de OT's para transportar por el proyecto C2024
Quedo atento a la confirmación del Transporte a PRD, para la verifi</t>
  </si>
  <si>
    <t>Se ejecuta con éxito el apoyo realizado a cliente en proyecto CO. Se importan con éxito las 5 órdenes solicitadas, además de la revisión del sistema durante el proceso de migración de datos</t>
  </si>
  <si>
    <t>INC000002524851</t>
  </si>
  <si>
    <t>ORDENAMIENTO Y LIMPIEZA DE CABLES PANEL DE MONITORES OPERACIONES SM</t>
  </si>
  <si>
    <t>30/12/2023 14:46:23</t>
  </si>
  <si>
    <t>30/12/2023 14:50:04</t>
  </si>
  <si>
    <t>30/12/2023 16:25:31</t>
  </si>
  <si>
    <t>PREVENTIVO: NO
CODIGO DE SERVICIO: N/A
DIRECCION:  DCSM 
QUIEN REPORTA: FRANCISCO FELIU
CONTACTO EN TERRENO: FRANCISCO FELIU
PROBLEMA: N/A
REQUERIMIENTO: ORDENAMIENTO Y LIMPIEZA DE CABLES PANEL DE MONITORES OPERACIONES SM</t>
  </si>
  <si>
    <t>MEJORA CONTINUA / ORDENAMIENTO DE CABLES</t>
  </si>
  <si>
    <t>INC000002524854</t>
  </si>
  <si>
    <t>30/12/2023 16:44:34</t>
  </si>
  <si>
    <t>30/12/2023 16:45:20</t>
  </si>
  <si>
    <t>30/12/2023 16:56:09</t>
  </si>
  <si>
    <t>INC000002524856</t>
  </si>
  <si>
    <t>30/12/2023 18:34:11</t>
  </si>
  <si>
    <t>30/12/2023 18:35:29</t>
  </si>
  <si>
    <t>30/12/2023 18:47:50</t>
  </si>
  <si>
    <t>INC000002524859</t>
  </si>
  <si>
    <t>30/12/2023 18:49:21</t>
  </si>
  <si>
    <t>30/12/2023 18:50:18</t>
  </si>
  <si>
    <t>30/12/2023 19:19:50</t>
  </si>
  <si>
    <t>INC000002524861</t>
  </si>
  <si>
    <t>30/12/2023 19:14:45</t>
  </si>
  <si>
    <t>30/12/2023 19:15:30</t>
  </si>
  <si>
    <t>30/12/2023 19:29:19</t>
  </si>
  <si>
    <t>INC000002524870</t>
  </si>
  <si>
    <t>31/12/2023 7:03:00</t>
  </si>
  <si>
    <t>31/12/2023 7:04:07</t>
  </si>
  <si>
    <t>31/12/2023 7:04:31</t>
  </si>
  <si>
    <t>31/12/2023 23:50:00</t>
  </si>
  <si>
    <t>INC000002524872</t>
  </si>
  <si>
    <t>31/12/2023 7:05:51</t>
  </si>
  <si>
    <t>31/12/2023 7:07:09</t>
  </si>
  <si>
    <t>31/12/2023 7:07:27</t>
  </si>
  <si>
    <t>INC000002524896</t>
  </si>
  <si>
    <t>31/12/2023 12:51:23</t>
  </si>
  <si>
    <t>31/12/2023 12:52:12</t>
  </si>
  <si>
    <t>31/12/2023 13:20:26</t>
  </si>
  <si>
    <t>INC000002524927</t>
  </si>
  <si>
    <t>30/12/2023 0:11:21</t>
  </si>
  <si>
    <t>30/12/2023 1:17:42</t>
  </si>
  <si>
    <t>INC000002524940</t>
  </si>
  <si>
    <t>fiprdu01 - srvshareprodb_vm TICKET AUTOMATICO</t>
  </si>
  <si>
    <t>30/12/2023 0:26:13</t>
  </si>
  <si>
    <t>30/12/2023 7:34:54</t>
  </si>
  <si>
    <t>PREVENTIVO=SI
CODIGO DE SERVICIO=SRVSHAREPRODB_VM
DIRECCION=
CIUDAD=
COMUNA LOCAL=
REGION=
QUIEN REPORTA=Ticket automático
CONTACTO EN TERRENO=
PROBLEMA=High RAM Usage Alert for Node FIPRDU01 - SRVSHAREPRODB_VM
REQUERIMIENTO=
EQUIPOS ENERGIZADO O REINICI</t>
  </si>
  <si>
    <t>Se realiza limpieza de memoria residual, quedando equipo al 37% de ocupación quedando alarma liberada</t>
  </si>
  <si>
    <t>INC000002525119</t>
  </si>
  <si>
    <t>30/12/2023 8:42:50</t>
  </si>
  <si>
    <t>30/12/2023 8:43:37</t>
  </si>
  <si>
    <t>30/12/2023 8:52:19</t>
  </si>
  <si>
    <t>INC000002525147</t>
  </si>
  <si>
    <t>30/12/2023 9:12:56</t>
  </si>
  <si>
    <t>30/12/2023 9:14:29</t>
  </si>
  <si>
    <t>30/12/2023 9:56:15</t>
  </si>
  <si>
    <t>INC000002525164</t>
  </si>
  <si>
    <t>30/12/2023 9:49:29</t>
  </si>
  <si>
    <t>30/12/2023 11:29:42</t>
  </si>
  <si>
    <t>Se realiza limpieza de memoria residual, quedando el equipo liberado y con alarma finalizada</t>
  </si>
  <si>
    <t>INC000002525244</t>
  </si>
  <si>
    <t>30/12/2023 12:58:32</t>
  </si>
  <si>
    <t>30/12/2023 12:59:39</t>
  </si>
  <si>
    <t>30/12/2023 13:15:05</t>
  </si>
  <si>
    <t>INC000002525375</t>
  </si>
  <si>
    <t>30/12/2023 18:34:24</t>
  </si>
  <si>
    <t>30/12/2023 18:35:35</t>
  </si>
  <si>
    <t>INC000002525376</t>
  </si>
  <si>
    <t>30/12/2023 18:35:52</t>
  </si>
  <si>
    <t>30/12/2023 18:37:17</t>
  </si>
  <si>
    <t>INC000002525449</t>
  </si>
  <si>
    <t>31/12/2023 9:43:56</t>
  </si>
  <si>
    <t>31/12/2023 9:45:15</t>
  </si>
  <si>
    <t>31/12/2023 10:34:25</t>
  </si>
  <si>
    <t>INC000002525670</t>
  </si>
  <si>
    <t>30/12/2023 22:26:19</t>
  </si>
  <si>
    <t>30/12/2023 23:28:56</t>
  </si>
  <si>
    <t>INC000002525795</t>
  </si>
  <si>
    <t>31/12/2023 4:46:44</t>
  </si>
  <si>
    <t>31/12/2023 4:48:19</t>
  </si>
  <si>
    <t>31/12/2023 4:49:47</t>
  </si>
  <si>
    <t>INC000002525798</t>
  </si>
  <si>
    <t>31/12/2023 4:50:08</t>
  </si>
  <si>
    <t>31/12/2023 4:51:24</t>
  </si>
  <si>
    <t>31/12/2023 4:52:43</t>
  </si>
  <si>
    <t>INC000002526113</t>
  </si>
  <si>
    <t>31/12/2023 16:59:44</t>
  </si>
  <si>
    <t>31/12/2023 17:00:51</t>
  </si>
  <si>
    <t>31/12/2023 17:26:33</t>
  </si>
  <si>
    <t>INC000002526131</t>
  </si>
  <si>
    <t>31/12/2023 18:17:35</t>
  </si>
  <si>
    <t>31/12/2023 18:20:17</t>
  </si>
  <si>
    <t>31/12/2023 18:40:21</t>
  </si>
  <si>
    <t>INC000002526133</t>
  </si>
  <si>
    <t>31/12/2023 18:20:35</t>
  </si>
  <si>
    <t>31/12/2023 18:22:08</t>
  </si>
  <si>
    <t>31/12/2023 18:41:17</t>
  </si>
  <si>
    <t>INC000002526135</t>
  </si>
  <si>
    <t>31/12/2023 18:24:26</t>
  </si>
  <si>
    <t>31/12/2023 18:24:51</t>
  </si>
  <si>
    <t>31/12/2023 18:37:50</t>
  </si>
  <si>
    <t>INC000002526137</t>
  </si>
  <si>
    <t>31/12/2023 19:05:01</t>
  </si>
  <si>
    <t>31/12/2023 19:05:51</t>
  </si>
  <si>
    <t>31/12/2023 19:22:37</t>
  </si>
  <si>
    <t>INC000002526218</t>
  </si>
  <si>
    <t>31/12/2023 19:36:16</t>
  </si>
  <si>
    <t>31/12/2023 19:37:50</t>
  </si>
  <si>
    <t>INC000002526219</t>
  </si>
  <si>
    <t>31/12/2023 19:37:56</t>
  </si>
  <si>
    <t>31/12/2023 19:39:23</t>
  </si>
  <si>
    <t>INC000002526223</t>
  </si>
  <si>
    <t>31/12/2023 20:34:03</t>
  </si>
  <si>
    <t>31/12/2023 20:34:27</t>
  </si>
  <si>
    <t>31/12/2023 20:42:39</t>
  </si>
  <si>
    <t>INC000002526224</t>
  </si>
  <si>
    <t>RONDA TOMA DE TEMPERATURAS SALAS TIC 00:30RONDA TOMA DE TEMPERATURAS SALAS TIC 00:30</t>
  </si>
  <si>
    <t>31/12/2023 20:34:41</t>
  </si>
  <si>
    <t>31/12/2023 20:38:23</t>
  </si>
  <si>
    <t>31/12/2023 20:42:54</t>
  </si>
  <si>
    <t>INC000002526225</t>
  </si>
  <si>
    <t>31/12/2023 20:38:37</t>
  </si>
  <si>
    <t>31/12/2023 20:39:01</t>
  </si>
  <si>
    <t>31/12/2023 20:43:18</t>
  </si>
  <si>
    <t>ticket mal derivado, fue atendiodo en tiempo y forma por Alejabdro Acevedo</t>
  </si>
  <si>
    <t>en tiempo y forma, alerta respondida a las 12: 34 HORAS</t>
  </si>
  <si>
    <t>Ticket fuera de horario, no es asignada por la mesa al especialista</t>
  </si>
  <si>
    <t>se responde en tiempo y forma, miércoles 20/12/2023 11:21</t>
  </si>
  <si>
    <t>se responde en tiempo y forma, miércoles 20/12/2023 05:18 p. m.</t>
  </si>
  <si>
    <t>Ticket se crea como respaldo de trabajo fuera de horario</t>
  </si>
  <si>
    <t>Resolucion</t>
  </si>
  <si>
    <t>3min</t>
  </si>
  <si>
    <t xml:space="preserve">                                                                                                                                                                                                       </t>
  </si>
  <si>
    <t>INC</t>
  </si>
  <si>
    <t>REQ</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</si>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</sst>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mm:ss;@"/>
    <numFmt numFmtId="165" formatCode="[$-F400]h:mm:ss\ AM/PM"/>
    <numFmt numFmtId="166" formatCode="0.0"/>
    <numFmt numFmtId="167" formatCode="hh:mm:ss;@"/>
  </numFmts>
  <fonts count="16" x14ac:knownFonts="1">
    <font>
      <sz val="11"/>
      <color theme="1"/>
      <name val="Calibri"/>
      <family val="2"/>
      <scheme val="minor"/>
    </font>
    <font>
      <sz val="10"/>
      <name val="Arial"/>
      <family val="2"/>
    </font>
    <font>
      <b/>
      <sz val="10"/>
      <color theme="0"/>
      <name val="Calibri"/>
      <family val="2"/>
      <scheme val="minor"/>
    </font>
    <font>
      <sz val="10"/>
      <color theme="1"/>
      <name val="Calibri"/>
      <family val="2"/>
      <scheme val="minor"/>
    </font>
    <font>
      <b/>
      <sz val="10"/>
      <name val="Arial"/>
      <family val="2"/>
    </font>
    <font>
      <sz val="10"/>
      <name val="Calibri"/>
      <family val="2"/>
      <scheme val="minor"/>
    </font>
    <font>
      <b/>
      <sz val="10"/>
      <color theme="1"/>
      <name val="Calibri"/>
      <family val="2"/>
      <scheme val="minor"/>
    </font>
    <font>
      <sz val="10"/>
      <color rgb="FFFF0000"/>
      <name val="Calibri"/>
      <family val="2"/>
      <scheme val="minor"/>
    </font>
    <font>
      <b/>
      <sz val="11"/>
      <color theme="1"/>
      <name val="Calibri"/>
      <family val="2"/>
      <scheme val="minor"/>
    </font>
    <font>
      <sz val="9"/>
      <color theme="1"/>
      <name val="Calibri"/>
      <family val="2"/>
      <scheme val="minor"/>
    </font>
    <font>
      <sz val="10"/>
      <color indexed="12"/>
      <name val="Arial"/>
      <family val="2"/>
    </font>
    <font>
      <sz val="9"/>
      <name val="Arial"/>
      <family val="2"/>
    </font>
    <font>
      <sz val="11"/>
      <color theme="1"/>
      <name val="Calibri"/>
      <family val="2"/>
      <scheme val="minor"/>
    </font>
    <font>
      <sz val="10"/>
      <color theme="0"/>
      <name val="Calibri"/>
      <family val="2"/>
      <scheme val="minor"/>
    </font>
    <font>
      <sz val="11"/>
      <color rgb="FFFF0000"/>
      <name val="Calibri"/>
      <family val="2"/>
      <scheme val="minor"/>
    </font>
    <font>
      <b/>
      <sz val="11"/>
      <color theme="0"/>
      <name val="Calibri"/>
      <family val="2"/>
      <scheme val="minor"/>
    </font>
  </fonts>
  <fills count="22">
    <fill>
      <patternFill patternType="none"/>
    </fill>
    <fill>
      <patternFill patternType="gray125"/>
    </fill>
    <fill>
      <patternFill patternType="solid">
        <fgColor rgb="FF002060"/>
        <bgColor indexed="64"/>
      </patternFill>
    </fill>
    <fill>
      <patternFill patternType="solid">
        <fgColor theme="9" tint="0.59999389629810485"/>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4" tint="-0.499984740745262"/>
        <bgColor theme="4" tint="-0.499984740745262"/>
      </patternFill>
    </fill>
    <fill>
      <patternFill patternType="solid">
        <fgColor theme="9" tint="-0.499984740745262"/>
        <bgColor theme="9" tint="-0.499984740745262"/>
      </patternFill>
    </fill>
    <fill>
      <patternFill patternType="solid">
        <fgColor theme="6" tint="-0.499984740745262"/>
        <bgColor theme="6" tint="-0.499984740745262"/>
      </patternFill>
    </fill>
    <fill>
      <patternFill patternType="solid">
        <fgColor rgb="FF00B05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249977111117893"/>
        <bgColor theme="5" tint="-0.249977111117893"/>
      </patternFill>
    </fill>
    <fill>
      <patternFill patternType="solid">
        <fgColor theme="5" tint="0.79998168889431442"/>
        <bgColor theme="5" tint="0.79998168889431442"/>
      </patternFill>
    </fill>
    <fill>
      <patternFill patternType="solid">
        <fgColor theme="9" tint="0.79998168889431442"/>
        <bgColor theme="5" tint="0.79998168889431442"/>
      </patternFill>
    </fill>
    <fill>
      <patternFill patternType="solid">
        <fgColor theme="7" tint="0.79998168889431442"/>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theme="5" tint="0.79998168889431442"/>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theme="5" tint="-0.249977111117893"/>
      </top>
      <bottom style="thin">
        <color theme="5" tint="0.79998168889431442"/>
      </bottom>
      <diagonal/>
    </border>
    <border>
      <left/>
      <right style="thin">
        <color theme="5" tint="-0.249977111117893"/>
      </right>
      <top/>
      <bottom/>
      <diagonal/>
    </border>
    <border>
      <left style="thin">
        <color theme="5" tint="-0.249977111117893"/>
      </left>
      <right style="thin">
        <color theme="5" tint="-0.249977111117893"/>
      </right>
      <top/>
      <bottom/>
      <diagonal/>
    </border>
    <border>
      <left style="thin">
        <color theme="5" tint="-0.249977111117893"/>
      </left>
      <right style="thin">
        <color theme="5" tint="-0.249977111117893"/>
      </right>
      <top/>
      <bottom style="thin">
        <color theme="5" tint="-0.249977111117893"/>
      </bottom>
      <diagonal/>
    </border>
    <border>
      <left/>
      <right/>
      <top style="thin">
        <color theme="5" tint="-0.249977111117893"/>
      </top>
      <bottom/>
      <diagonal/>
    </border>
    <border>
      <left style="thin">
        <color theme="5" tint="-0.249977111117893"/>
      </left>
      <right/>
      <top/>
      <bottom/>
      <diagonal/>
    </border>
    <border>
      <left style="thin">
        <color indexed="64"/>
      </left>
      <right style="thin">
        <color theme="5" tint="-0.249977111117893"/>
      </right>
      <top style="thin">
        <color theme="5" tint="0.79998168889431442"/>
      </top>
      <bottom/>
      <diagonal/>
    </border>
    <border>
      <left style="thin">
        <color indexed="64"/>
      </left>
      <right style="thin">
        <color theme="5" tint="-0.249977111117893"/>
      </right>
      <top/>
      <bottom/>
      <diagonal/>
    </border>
    <border>
      <left style="thin">
        <color indexed="64"/>
      </left>
      <right style="thin">
        <color theme="5" tint="-0.249977111117893"/>
      </right>
      <top/>
      <bottom style="thin">
        <color theme="5" tint="-0.249977111117893"/>
      </bottom>
      <diagonal/>
    </border>
    <border>
      <left style="thin">
        <color theme="5" tint="-0.249977111117893"/>
      </left>
      <right style="thin">
        <color theme="5" tint="-0.249977111117893"/>
      </right>
      <top style="thin">
        <color theme="5" tint="0.79998168889431442"/>
      </top>
      <bottom/>
      <diagonal/>
    </border>
    <border>
      <left style="thin">
        <color theme="5" tint="-0.249977111117893"/>
      </left>
      <right/>
      <top style="thin">
        <color theme="5" tint="0.59999389629810485"/>
      </top>
      <bottom/>
      <diagonal/>
    </border>
    <border>
      <left style="thin">
        <color indexed="64"/>
      </left>
      <right/>
      <top/>
      <bottom/>
      <diagonal/>
    </border>
    <border>
      <left/>
      <right style="thin">
        <color theme="5" tint="-0.249977111117893"/>
      </right>
      <top style="thin">
        <color theme="5" tint="0.59999389629810485"/>
      </top>
      <bottom/>
      <diagonal/>
    </border>
    <border>
      <left style="thin">
        <color theme="5" tint="0.59999389629810485"/>
      </left>
      <right/>
      <top/>
      <bottom/>
      <diagonal/>
    </border>
    <border>
      <left style="thin">
        <color theme="5" tint="-0.249977111117893"/>
      </left>
      <right style="thin">
        <color theme="5" tint="0.59999389629810485"/>
      </right>
      <top style="thin">
        <color theme="5" tint="0.59999389629810485"/>
      </top>
      <bottom style="thin">
        <color theme="5" tint="0.59999389629810485"/>
      </bottom>
      <diagonal/>
    </border>
    <border>
      <left/>
      <right/>
      <top/>
      <bottom style="thin">
        <color theme="5" tint="0.59999389629810485"/>
      </bottom>
      <diagonal/>
    </border>
    <border>
      <left/>
      <right/>
      <top style="thin">
        <color theme="9" tint="0.39997558519241921"/>
      </top>
      <bottom/>
      <diagonal/>
    </border>
    <border>
      <left/>
      <right style="thin">
        <color theme="5" tint="0.59999389629810485"/>
      </right>
      <top/>
      <bottom style="thin">
        <color theme="5" tint="0.59999389629810485"/>
      </bottom>
      <diagonal/>
    </border>
    <border>
      <left/>
      <right/>
      <top/>
      <bottom style="thin">
        <color theme="9" tint="0.39997558519241921"/>
      </bottom>
      <diagonal/>
    </border>
    <border>
      <left/>
      <right style="thin">
        <color theme="5" tint="0.59999389629810485"/>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
      <left/>
      <right style="thin">
        <color theme="9" tint="0.39997558519241921"/>
      </right>
      <top/>
      <bottom/>
      <diagonal/>
    </border>
    <border>
      <left/>
      <right style="thin">
        <color theme="9" tint="0.39997558519241921"/>
      </right>
      <top/>
      <bottom style="thin">
        <color theme="9" tint="0.39997558519241921"/>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10" fillId="0" borderId="0" applyNumberFormat="0" applyFill="0" applyBorder="0" applyAlignment="0" applyProtection="0"/>
    <xf numFmtId="9" fontId="12" fillId="0" borderId="0" applyFont="0" applyFill="0" applyBorder="0" applyAlignment="0" applyProtection="0"/>
  </cellStyleXfs>
  <cellXfs count="144">
    <xf numFmtId="0" fontId="0" fillId="0" borderId="0" xfId="0"/>
    <xf numFmtId="0" fontId="2" fillId="2" borderId="0" xfId="0" applyFont="1" applyFill="1" applyAlignment="1">
      <alignment horizontal="center" vertical="center"/>
    </xf>
    <xf numFmtId="0" fontId="3" fillId="0" borderId="0" xfId="0" applyFont="1"/>
    <xf numFmtId="164" fontId="3" fillId="0" borderId="0" xfId="0" applyNumberFormat="1" applyFont="1"/>
    <xf numFmtId="46" fontId="5" fillId="4" borderId="1" xfId="1" applyNumberFormat="1" applyFont="1" applyFill="1" applyBorder="1"/>
    <xf numFmtId="0" fontId="5" fillId="0" borderId="1" xfId="1" applyFont="1" applyBorder="1"/>
    <xf numFmtId="0" fontId="3" fillId="0" borderId="0" xfId="0" pivotButton="1" applyFont="1"/>
    <xf numFmtId="0" fontId="3" fillId="0" borderId="0" xfId="0" applyFont="1" applyAlignment="1">
      <alignment horizontal="left"/>
    </xf>
    <xf numFmtId="21" fontId="3" fillId="0" borderId="0" xfId="0" applyNumberFormat="1" applyFont="1"/>
    <xf numFmtId="0" fontId="3" fillId="0" borderId="1" xfId="0" applyFont="1" applyBorder="1"/>
    <xf numFmtId="0" fontId="2" fillId="10" borderId="0" xfId="0" applyFont="1" applyFill="1" applyAlignment="1">
      <alignment horizontal="center" vertical="center"/>
    </xf>
    <xf numFmtId="2" fontId="2" fillId="0" borderId="0" xfId="0" applyNumberFormat="1" applyFont="1"/>
    <xf numFmtId="0" fontId="3" fillId="0" borderId="11" xfId="0" applyFont="1" applyBorder="1"/>
    <xf numFmtId="0" fontId="9" fillId="0" borderId="0" xfId="0" applyFont="1"/>
    <xf numFmtId="0" fontId="3" fillId="0" borderId="2" xfId="0" applyFont="1" applyBorder="1"/>
    <xf numFmtId="0" fontId="3" fillId="0" borderId="3" xfId="0" applyFont="1" applyBorder="1"/>
    <xf numFmtId="0" fontId="3" fillId="0" borderId="4" xfId="0" applyFont="1" applyBorder="1"/>
    <xf numFmtId="0" fontId="3" fillId="0" borderId="5" xfId="0" applyFont="1" applyBorder="1"/>
    <xf numFmtId="0" fontId="3" fillId="0" borderId="10" xfId="0" applyFont="1" applyBorder="1"/>
    <xf numFmtId="0" fontId="3" fillId="0" borderId="9" xfId="0" applyFont="1" applyBorder="1"/>
    <xf numFmtId="0" fontId="3" fillId="0" borderId="12" xfId="0" applyFont="1" applyBorder="1"/>
    <xf numFmtId="164" fontId="3" fillId="0" borderId="16" xfId="0" applyNumberFormat="1" applyFont="1" applyBorder="1"/>
    <xf numFmtId="164" fontId="3" fillId="0" borderId="17" xfId="0" applyNumberFormat="1" applyFont="1" applyBorder="1"/>
    <xf numFmtId="46" fontId="3" fillId="0" borderId="13" xfId="0" applyNumberFormat="1" applyFont="1" applyBorder="1"/>
    <xf numFmtId="0" fontId="0" fillId="0" borderId="0" xfId="0" pivotButton="1"/>
    <xf numFmtId="0" fontId="0" fillId="0" borderId="0" xfId="0" applyAlignment="1">
      <alignment horizontal="left"/>
    </xf>
    <xf numFmtId="0" fontId="3" fillId="0" borderId="16" xfId="0" applyFont="1" applyBorder="1"/>
    <xf numFmtId="0" fontId="3" fillId="0" borderId="17" xfId="0" applyFont="1" applyBorder="1"/>
    <xf numFmtId="0" fontId="3" fillId="0" borderId="13" xfId="0" applyFont="1" applyBorder="1"/>
    <xf numFmtId="0" fontId="6" fillId="11" borderId="15" xfId="0" applyFont="1" applyFill="1" applyBorder="1"/>
    <xf numFmtId="0" fontId="3" fillId="12" borderId="6" xfId="0" applyFont="1" applyFill="1" applyBorder="1"/>
    <xf numFmtId="0" fontId="3" fillId="12" borderId="7" xfId="0" applyFont="1" applyFill="1" applyBorder="1"/>
    <xf numFmtId="0" fontId="3" fillId="12" borderId="8" xfId="0" applyFont="1" applyFill="1" applyBorder="1"/>
    <xf numFmtId="0" fontId="3" fillId="12" borderId="14" xfId="0" applyFont="1" applyFill="1" applyBorder="1"/>
    <xf numFmtId="165" fontId="3" fillId="0" borderId="0" xfId="0" applyNumberFormat="1" applyFont="1"/>
    <xf numFmtId="2" fontId="2" fillId="0" borderId="0" xfId="0" applyNumberFormat="1" applyFont="1" applyAlignment="1">
      <alignment horizontal="center"/>
    </xf>
    <xf numFmtId="0" fontId="4" fillId="6" borderId="1" xfId="1" applyFont="1" applyFill="1" applyBorder="1" applyAlignment="1">
      <alignment horizontal="center"/>
    </xf>
    <xf numFmtId="0" fontId="4" fillId="5" borderId="1" xfId="1" applyFont="1" applyFill="1" applyBorder="1" applyAlignment="1">
      <alignment horizontal="center"/>
    </xf>
    <xf numFmtId="0" fontId="7" fillId="0" borderId="0" xfId="0" applyFont="1"/>
    <xf numFmtId="46" fontId="3" fillId="0" borderId="0" xfId="0" applyNumberFormat="1" applyFont="1"/>
    <xf numFmtId="46" fontId="0" fillId="0" borderId="0" xfId="0" applyNumberFormat="1"/>
    <xf numFmtId="0" fontId="11" fillId="0" borderId="0" xfId="0" applyFont="1"/>
    <xf numFmtId="14" fontId="0" fillId="0" borderId="0" xfId="0" applyNumberFormat="1"/>
    <xf numFmtId="0" fontId="3" fillId="0" borderId="0" xfId="0" applyFont="1" applyAlignment="1">
      <alignment horizontal="left" indent="1"/>
    </xf>
    <xf numFmtId="0" fontId="9" fillId="0" borderId="1" xfId="0" applyFont="1" applyBorder="1"/>
    <xf numFmtId="0" fontId="6" fillId="0" borderId="1" xfId="0" applyFont="1" applyBorder="1"/>
    <xf numFmtId="46" fontId="9" fillId="0" borderId="1" xfId="0" applyNumberFormat="1" applyFont="1" applyBorder="1"/>
    <xf numFmtId="0" fontId="5" fillId="0" borderId="0" xfId="0" applyFont="1"/>
    <xf numFmtId="0" fontId="4" fillId="3" borderId="1" xfId="1" applyFont="1" applyFill="1" applyBorder="1" applyAlignment="1">
      <alignment horizontal="center"/>
    </xf>
    <xf numFmtId="0" fontId="3" fillId="14" borderId="1" xfId="0" applyFont="1" applyFill="1" applyBorder="1"/>
    <xf numFmtId="0" fontId="13" fillId="15" borderId="18" xfId="0" applyFont="1" applyFill="1" applyBorder="1" applyAlignment="1">
      <alignment horizontal="center"/>
    </xf>
    <xf numFmtId="0" fontId="6" fillId="0" borderId="0" xfId="0" applyFont="1"/>
    <xf numFmtId="2" fontId="3" fillId="0" borderId="0" xfId="0" applyNumberFormat="1" applyFont="1" applyAlignment="1">
      <alignment horizontal="center"/>
    </xf>
    <xf numFmtId="166" fontId="3" fillId="0" borderId="24" xfId="0" applyNumberFormat="1" applyFont="1" applyBorder="1" applyAlignment="1">
      <alignment horizontal="center"/>
    </xf>
    <xf numFmtId="166" fontId="3" fillId="0" borderId="27" xfId="0" applyNumberFormat="1" applyFont="1" applyBorder="1" applyAlignment="1">
      <alignment horizontal="center"/>
    </xf>
    <xf numFmtId="166" fontId="3" fillId="0" borderId="25" xfId="0" applyNumberFormat="1" applyFont="1" applyBorder="1" applyAlignment="1">
      <alignment horizontal="center"/>
    </xf>
    <xf numFmtId="166" fontId="3" fillId="0" borderId="20" xfId="0" applyNumberFormat="1" applyFont="1" applyBorder="1" applyAlignment="1">
      <alignment horizontal="center"/>
    </xf>
    <xf numFmtId="2" fontId="6" fillId="0" borderId="0" xfId="0" applyNumberFormat="1" applyFont="1" applyAlignment="1">
      <alignment horizontal="center"/>
    </xf>
    <xf numFmtId="166" fontId="3" fillId="0" borderId="26" xfId="0" applyNumberFormat="1" applyFont="1" applyBorder="1" applyAlignment="1">
      <alignment horizontal="center"/>
    </xf>
    <xf numFmtId="166" fontId="3" fillId="0" borderId="21" xfId="0" applyNumberFormat="1" applyFont="1" applyBorder="1" applyAlignment="1">
      <alignment horizontal="center"/>
    </xf>
    <xf numFmtId="0" fontId="3" fillId="0" borderId="0" xfId="0" applyFont="1" applyAlignment="1">
      <alignment wrapText="1"/>
    </xf>
    <xf numFmtId="2" fontId="3" fillId="0" borderId="0" xfId="0" applyNumberFormat="1" applyFont="1"/>
    <xf numFmtId="2" fontId="3" fillId="0" borderId="23" xfId="0" applyNumberFormat="1" applyFont="1" applyBorder="1" applyAlignment="1">
      <alignment horizontal="center"/>
    </xf>
    <xf numFmtId="0" fontId="8" fillId="0" borderId="0" xfId="0" applyFont="1"/>
    <xf numFmtId="0" fontId="6" fillId="16" borderId="23" xfId="0" applyFont="1" applyFill="1" applyBorder="1"/>
    <xf numFmtId="0" fontId="6" fillId="16" borderId="19" xfId="0" applyFont="1" applyFill="1" applyBorder="1"/>
    <xf numFmtId="0" fontId="6" fillId="16" borderId="0" xfId="0" applyFont="1" applyFill="1"/>
    <xf numFmtId="0" fontId="6" fillId="16" borderId="29" xfId="0" applyFont="1" applyFill="1" applyBorder="1"/>
    <xf numFmtId="0" fontId="3" fillId="0" borderId="31" xfId="0" applyFont="1" applyBorder="1" applyAlignment="1">
      <alignment horizontal="left"/>
    </xf>
    <xf numFmtId="0" fontId="6" fillId="16" borderId="32" xfId="0" applyFont="1" applyFill="1" applyBorder="1"/>
    <xf numFmtId="2" fontId="3" fillId="0" borderId="33" xfId="0" applyNumberFormat="1" applyFont="1" applyBorder="1"/>
    <xf numFmtId="0" fontId="0" fillId="0" borderId="34" xfId="0" applyBorder="1"/>
    <xf numFmtId="2" fontId="6" fillId="17" borderId="35" xfId="0" applyNumberFormat="1" applyFont="1" applyFill="1" applyBorder="1"/>
    <xf numFmtId="0" fontId="0" fillId="0" borderId="36" xfId="0" applyBorder="1"/>
    <xf numFmtId="0" fontId="6" fillId="17" borderId="37" xfId="0" applyFont="1" applyFill="1" applyBorder="1"/>
    <xf numFmtId="2" fontId="0" fillId="0" borderId="38" xfId="0" applyNumberFormat="1" applyBorder="1"/>
    <xf numFmtId="2" fontId="0" fillId="0" borderId="39" xfId="0" applyNumberFormat="1" applyBorder="1"/>
    <xf numFmtId="2" fontId="0" fillId="0" borderId="40" xfId="0" applyNumberFormat="1" applyBorder="1"/>
    <xf numFmtId="166" fontId="3" fillId="0" borderId="0" xfId="0" applyNumberFormat="1" applyFont="1" applyAlignment="1">
      <alignment horizontal="center"/>
    </xf>
    <xf numFmtId="0" fontId="13" fillId="15" borderId="22" xfId="0" applyFont="1" applyFill="1" applyBorder="1" applyAlignment="1">
      <alignment horizontal="center"/>
    </xf>
    <xf numFmtId="0" fontId="13" fillId="15" borderId="0" xfId="0" applyFont="1" applyFill="1" applyAlignment="1">
      <alignment horizontal="center"/>
    </xf>
    <xf numFmtId="46" fontId="2" fillId="2" borderId="0" xfId="0" applyNumberFormat="1" applyFont="1" applyFill="1" applyAlignment="1">
      <alignment horizontal="center" vertical="center"/>
    </xf>
    <xf numFmtId="2" fontId="3" fillId="0" borderId="41" xfId="0" applyNumberFormat="1" applyFont="1" applyBorder="1"/>
    <xf numFmtId="2" fontId="3" fillId="0" borderId="29" xfId="0" applyNumberFormat="1" applyFont="1" applyBorder="1"/>
    <xf numFmtId="2" fontId="3" fillId="0" borderId="42" xfId="0" applyNumberFormat="1" applyFont="1" applyBorder="1"/>
    <xf numFmtId="166" fontId="6" fillId="0" borderId="26" xfId="0" applyNumberFormat="1" applyFont="1" applyBorder="1" applyAlignment="1">
      <alignment horizontal="center"/>
    </xf>
    <xf numFmtId="2" fontId="3" fillId="0" borderId="43" xfId="0" applyNumberFormat="1" applyFont="1" applyBorder="1"/>
    <xf numFmtId="2" fontId="3" fillId="0" borderId="44" xfId="0" applyNumberFormat="1" applyFont="1" applyBorder="1"/>
    <xf numFmtId="2" fontId="3" fillId="0" borderId="45" xfId="0" applyNumberFormat="1" applyFont="1" applyBorder="1"/>
    <xf numFmtId="2" fontId="6" fillId="0" borderId="42" xfId="0" applyNumberFormat="1" applyFont="1" applyBorder="1"/>
    <xf numFmtId="2" fontId="6" fillId="0" borderId="45" xfId="0" applyNumberFormat="1" applyFont="1" applyBorder="1"/>
    <xf numFmtId="0" fontId="6" fillId="0" borderId="0" xfId="0" applyFont="1" applyAlignment="1">
      <alignment horizontal="center"/>
    </xf>
    <xf numFmtId="0" fontId="6" fillId="0" borderId="1" xfId="0" applyFont="1" applyBorder="1" applyAlignment="1">
      <alignment horizontal="center"/>
    </xf>
    <xf numFmtId="0" fontId="6" fillId="13" borderId="1" xfId="0" applyFont="1" applyFill="1" applyBorder="1" applyAlignment="1">
      <alignment horizontal="center"/>
    </xf>
    <xf numFmtId="1" fontId="3" fillId="0" borderId="1" xfId="3" applyNumberFormat="1" applyFont="1" applyBorder="1"/>
    <xf numFmtId="1" fontId="3" fillId="0" borderId="1" xfId="0" applyNumberFormat="1" applyFont="1" applyBorder="1"/>
    <xf numFmtId="10" fontId="3" fillId="0" borderId="1" xfId="3" applyNumberFormat="1" applyFont="1" applyBorder="1"/>
    <xf numFmtId="10" fontId="6" fillId="0" borderId="1" xfId="0" applyNumberFormat="1" applyFont="1" applyBorder="1"/>
    <xf numFmtId="10" fontId="6" fillId="0" borderId="1" xfId="3" applyNumberFormat="1" applyFont="1" applyBorder="1"/>
    <xf numFmtId="2" fontId="6" fillId="0" borderId="46" xfId="0" applyNumberFormat="1" applyFont="1" applyBorder="1"/>
    <xf numFmtId="2" fontId="6" fillId="0" borderId="47" xfId="0" applyNumberFormat="1" applyFont="1" applyBorder="1"/>
    <xf numFmtId="2" fontId="6" fillId="0" borderId="0" xfId="0" applyNumberFormat="1" applyFont="1"/>
    <xf numFmtId="14" fontId="14" fillId="0" borderId="0" xfId="0" applyNumberFormat="1" applyFont="1"/>
    <xf numFmtId="14" fontId="3" fillId="0" borderId="0" xfId="0" applyNumberFormat="1" applyFont="1"/>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3" fillId="18" borderId="1" xfId="0" applyFont="1" applyFill="1" applyBorder="1"/>
    <xf numFmtId="1" fontId="3" fillId="0" borderId="0" xfId="0" applyNumberFormat="1" applyFont="1"/>
    <xf numFmtId="2" fontId="6" fillId="16" borderId="29" xfId="0" applyNumberFormat="1" applyFont="1" applyFill="1" applyBorder="1"/>
    <xf numFmtId="21" fontId="7" fillId="0" borderId="0" xfId="0" applyNumberFormat="1" applyFont="1"/>
    <xf numFmtId="167" fontId="5" fillId="0" borderId="0" xfId="0" applyNumberFormat="1" applyFont="1"/>
    <xf numFmtId="10" fontId="6" fillId="0" borderId="0" xfId="0" applyNumberFormat="1" applyFont="1"/>
    <xf numFmtId="10" fontId="6" fillId="0" borderId="0" xfId="3" applyNumberFormat="1" applyFont="1" applyBorder="1"/>
    <xf numFmtId="0" fontId="15" fillId="19" borderId="0" xfId="0" applyFont="1" applyFill="1" applyAlignment="1">
      <alignment horizontal="center"/>
    </xf>
    <xf numFmtId="0" fontId="2" fillId="8" borderId="0" xfId="0" applyFont="1" applyFill="1" applyAlignment="1">
      <alignment horizontal="center"/>
    </xf>
    <xf numFmtId="2" fontId="3" fillId="4" borderId="41" xfId="0" applyNumberFormat="1" applyFont="1" applyFill="1" applyBorder="1"/>
    <xf numFmtId="2" fontId="3" fillId="4" borderId="43" xfId="0" applyNumberFormat="1" applyFont="1" applyFill="1" applyBorder="1"/>
    <xf numFmtId="2" fontId="3" fillId="4" borderId="29" xfId="0" applyNumberFormat="1" applyFont="1" applyFill="1" applyBorder="1"/>
    <xf numFmtId="2" fontId="3" fillId="4" borderId="44" xfId="0" applyNumberFormat="1" applyFont="1" applyFill="1" applyBorder="1"/>
    <xf numFmtId="2" fontId="6" fillId="4" borderId="42" xfId="0" applyNumberFormat="1" applyFont="1" applyFill="1" applyBorder="1"/>
    <xf numFmtId="2" fontId="6" fillId="4" borderId="45" xfId="0" applyNumberFormat="1" applyFont="1" applyFill="1" applyBorder="1"/>
    <xf numFmtId="2" fontId="3" fillId="4" borderId="46" xfId="0" applyNumberFormat="1" applyFont="1" applyFill="1" applyBorder="1"/>
    <xf numFmtId="2" fontId="3" fillId="4" borderId="47" xfId="0" applyNumberFormat="1" applyFont="1" applyFill="1" applyBorder="1"/>
    <xf numFmtId="2" fontId="6" fillId="4" borderId="46" xfId="0" applyNumberFormat="1" applyFont="1" applyFill="1" applyBorder="1"/>
    <xf numFmtId="2" fontId="6" fillId="4" borderId="47" xfId="0" applyNumberFormat="1" applyFont="1" applyFill="1" applyBorder="1"/>
    <xf numFmtId="0" fontId="15" fillId="20" borderId="0" xfId="0" applyFont="1" applyFill="1" applyAlignment="1">
      <alignment horizontal="center"/>
    </xf>
    <xf numFmtId="0" fontId="2" fillId="20" borderId="0" xfId="0" applyFont="1" applyFill="1" applyAlignment="1">
      <alignment horizontal="center"/>
    </xf>
    <xf numFmtId="2" fontId="6" fillId="16" borderId="32" xfId="0" applyNumberFormat="1" applyFont="1" applyFill="1" applyBorder="1"/>
    <xf numFmtId="0" fontId="2" fillId="8" borderId="0" xfId="0" applyFont="1" applyFill="1"/>
    <xf numFmtId="2" fontId="3" fillId="0" borderId="28" xfId="0" applyNumberFormat="1" applyFont="1" applyBorder="1" applyAlignment="1">
      <alignment horizontal="left" indent="1"/>
    </xf>
    <xf numFmtId="2" fontId="3" fillId="0" borderId="30" xfId="0" applyNumberFormat="1" applyFont="1" applyBorder="1" applyAlignment="1">
      <alignment horizontal="left" indent="1"/>
    </xf>
    <xf numFmtId="2" fontId="3" fillId="0" borderId="23" xfId="0" applyNumberFormat="1" applyFont="1" applyBorder="1" applyAlignment="1">
      <alignment horizontal="left" indent="1"/>
    </xf>
    <xf numFmtId="2" fontId="3" fillId="0" borderId="19" xfId="0" applyNumberFormat="1" applyFont="1" applyBorder="1" applyAlignment="1">
      <alignment horizontal="left" indent="1"/>
    </xf>
    <xf numFmtId="2" fontId="6" fillId="21" borderId="23" xfId="0" applyNumberFormat="1" applyFont="1" applyFill="1" applyBorder="1" applyAlignment="1">
      <alignment horizontal="center"/>
    </xf>
    <xf numFmtId="20" fontId="3" fillId="0" borderId="0" xfId="0" applyNumberFormat="1" applyFont="1"/>
    <xf numFmtId="0" fontId="6" fillId="11" borderId="15" xfId="0" applyFont="1" applyFill="1" applyBorder="1" applyAlignment="1">
      <alignment horizontal="center"/>
    </xf>
    <xf numFmtId="0" fontId="4" fillId="3" borderId="1" xfId="1" applyFont="1" applyFill="1" applyBorder="1" applyAlignment="1">
      <alignment horizontal="center"/>
    </xf>
    <xf numFmtId="0" fontId="4" fillId="4" borderId="1" xfId="1" applyFont="1" applyFill="1" applyBorder="1"/>
    <xf numFmtId="0" fontId="2" fillId="9" borderId="0" xfId="0" applyFont="1" applyFill="1" applyAlignment="1">
      <alignment horizontal="center"/>
    </xf>
    <xf numFmtId="0" fontId="6" fillId="0" borderId="0" xfId="0" applyFont="1" applyAlignment="1">
      <alignment horizontal="center" wrapText="1"/>
    </xf>
    <xf numFmtId="0" fontId="2" fillId="7" borderId="0" xfId="0" applyFont="1" applyFill="1" applyAlignment="1">
      <alignment horizontal="center"/>
    </xf>
    <xf numFmtId="0" fontId="2" fillId="0" borderId="0" xfId="0" applyFont="1" applyAlignment="1">
      <alignment horizontal="center" vertical="center"/>
    </xf>
    <xf numFmtId="0" fontId="6" fillId="13" borderId="1" xfId="0" applyFont="1" applyFill="1" applyBorder="1" applyAlignment="1">
      <alignment horizontal="center"/>
    </xf>
    <xf numFmtId="0" fontId="3" fillId="0" borderId="0" xfId="0" applyNumberFormat="1" applyFont="1"/>
  </cellXfs>
  <cellStyles count="4">
    <cellStyle name="Hyperlink" xfId="2" xr:uid="{0476B4B4-0F2D-4973-BC27-28F46667FA56}"/>
    <cellStyle name="Normal" xfId="0" builtinId="0"/>
    <cellStyle name="Normal 2" xfId="1" xr:uid="{41CE76E3-4DAB-4578-BE64-C0D01CF9DC09}"/>
    <cellStyle name="Porcentaje" xfId="3" builtinId="5"/>
  </cellStyles>
  <dxfs count="332">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2" formatCode="0.00"/>
    </dxf>
    <dxf>
      <numFmt numFmtId="2" formatCode="0.00"/>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1" formatCode="0"/>
    </dxf>
    <dxf>
      <numFmt numFmtId="1" formatCode="0"/>
    </dxf>
    <dxf>
      <numFmt numFmtId="1" formatCode="0"/>
    </dxf>
    <dxf>
      <numFmt numFmtId="1" formatCode="0"/>
    </dxf>
    <dxf>
      <numFmt numFmtId="1"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border>
        <right/>
      </border>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497337967" createdVersion="8" refreshedVersion="8" minRefreshableVersion="3" recordCount="2302" xr:uid="{6DF1FC65-AE09-458F-9EE3-ED4594E5AF56}">
  <cacheSource type="worksheet">
    <worksheetSource ref="A1:AK2400" sheet="DATA DIC 2023"/>
  </cacheSource>
  <cacheFields count="37">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ount="5">
        <s v="4-Baja"/>
        <s v="3-Medio"/>
        <s v="2-Alta"/>
        <s v="1-Crítica"/>
        <m/>
      </sharedItems>
    </cacheField>
    <cacheField name="PRIORIDAD" numFmtId="0">
      <sharedItems containsBlank="1"/>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acheField>
    <cacheField name="Tiempo  &gt; 1 hora y &lt; 4 horas: " numFmtId="0">
      <sharedItems containsBlank="1"/>
    </cacheField>
    <cacheField name="Tiempo  &gt; 4 horas y &lt; 8 horas" numFmtId="0">
      <sharedItems containsBlank="1"/>
    </cacheField>
    <cacheField name="Tiempo &gt; 8 horas y &lt; 24 horas: " numFmtId="0">
      <sharedItems containsBlank="1"/>
    </cacheField>
    <cacheField name="Tiempo  &gt; 24 hora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49826389" createdVersion="7" refreshedVersion="8" minRefreshableVersion="3" recordCount="1754" xr:uid="{734DDD6B-A589-4D70-B3FA-DFDBBD402A6E}">
  <cacheSource type="worksheet">
    <worksheetSource ref="A1:Z1755" sheet="DATA DIC 2023"/>
  </cacheSource>
  <cacheFields count="26">
    <cacheField name="TICKET" numFmtId="0">
      <sharedItems containsBlank="1"/>
    </cacheField>
    <cacheField name="Servicio ISO 20000'" numFmtId="0">
      <sharedItems containsBlank="1"/>
    </cacheField>
    <cacheField name="GRUPO ASIGNADO" numFmtId="0">
      <sharedItems containsBlank="1" count="31">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CS" u="1"/>
        <s v="HUAWEI CLOUD" u="1"/>
        <s v="AZURE" u="1"/>
        <s v="HOUSING Y HOSTING"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46">
      <sharedItems containsNonDate="0" containsDate="1" containsString="0" containsBlank="1" minDate="1899-12-30T00:00:00" maxDate="1900-01-21T06:41:30"/>
    </cacheField>
    <cacheField name="E2E" numFmtId="46">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ount="6">
        <s v=""/>
        <s v="Cumplido"/>
        <m/>
        <s v="Incumplido" u="1"/>
        <s v="Cumple SLA" u="1"/>
        <s v="No Cumple SLA" u="1"/>
      </sharedItems>
    </cacheField>
    <cacheField name="REQ PKI"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498958337" createdVersion="8" refreshedVersion="8" minRefreshableVersion="3" recordCount="2299" xr:uid="{FA65EEF4-9CF8-45EE-ABF9-9829B0D20F4B}">
  <cacheSource type="worksheet">
    <worksheetSource ref="A1:AK2300" sheet="DATA DIC 2023"/>
  </cacheSource>
  <cacheFields count="37">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ount="5">
        <s v="4-Baja"/>
        <s v="3-Medio"/>
        <s v="2-Alta"/>
        <s v="1-Crítica"/>
        <m/>
      </sharedItems>
    </cacheField>
    <cacheField name="PRIORIDAD" numFmtId="0">
      <sharedItems containsBlank="1"/>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46">
      <sharedItems containsNonDate="0" containsDate="1" containsString="0" containsBlank="1" minDate="1899-12-30T00:00:00" maxDate="1900-01-21T06:41:30"/>
    </cacheField>
    <cacheField name="E2E" numFmtId="46">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acheField>
    <cacheField name="Tiempo  &gt; 1 hora y &lt; 4 horas: " numFmtId="0">
      <sharedItems containsBlank="1"/>
    </cacheField>
    <cacheField name="Tiempo  &gt; 4 horas y &lt; 8 horas" numFmtId="0">
      <sharedItems containsBlank="1"/>
    </cacheField>
    <cacheField name="Tiempo &gt; 8 horas y &lt; 24 horas: " numFmtId="0">
      <sharedItems containsBlank="1"/>
    </cacheField>
    <cacheField name="Tiempo  &gt; 24 horas"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499768522" createdVersion="8" refreshedVersion="8" minRefreshableVersion="3" recordCount="2302" xr:uid="{8A881A21-46EB-4311-A450-7FE9DC724025}">
  <cacheSource type="worksheet">
    <worksheetSource ref="A1:AK3200" sheet="DATA DIC 2023"/>
  </cacheSource>
  <cacheFields count="37">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ount="5">
        <s v="4-Baja"/>
        <s v="3-Medio"/>
        <s v="2-Alta"/>
        <s v="1-Crítica"/>
        <m/>
      </sharedItems>
    </cacheField>
    <cacheField name="PRIORIDAD" numFmtId="0">
      <sharedItems containsBlank="1"/>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acheField>
    <cacheField name="Tiempo  &gt; 1 hora y &lt; 4 horas: " numFmtId="0">
      <sharedItems containsBlank="1"/>
    </cacheField>
    <cacheField name="Tiempo  &gt; 4 horas y &lt; 8 horas" numFmtId="0">
      <sharedItems containsBlank="1"/>
    </cacheField>
    <cacheField name="Tiempo &gt; 8 horas y &lt; 24 horas: " numFmtId="0">
      <sharedItems containsBlank="1"/>
    </cacheField>
    <cacheField name="Tiempo  &gt; 24 hora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0694446" createdVersion="8" refreshedVersion="8" minRefreshableVersion="3" recordCount="2302" xr:uid="{22FCE2F7-820C-4A80-878D-963C85E9EF89}">
  <cacheSource type="worksheet">
    <worksheetSource ref="A1:AP4200" sheet="DATA DIC 2023"/>
  </cacheSource>
  <cacheFields count="42">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acheField>
    <cacheField name="Tiempo  &gt; 1 hora y &lt; 4 horas: " numFmtId="0">
      <sharedItems containsBlank="1"/>
    </cacheField>
    <cacheField name="Tiempo  &gt; 4 horas y &lt; 8 horas" numFmtId="0">
      <sharedItems containsBlank="1" count="3">
        <s v="NO CUMPLE"/>
        <s v="CUMPLE"/>
        <m/>
      </sharedItems>
    </cacheField>
    <cacheField name="Tiempo &gt; 8 horas y &lt; 24 horas: " numFmtId="0">
      <sharedItems containsBlank="1"/>
    </cacheField>
    <cacheField name="Tiempo  &gt; 24 horas" numFmtId="0">
      <sharedItems containsBlank="1"/>
    </cacheField>
    <cacheField name="*Tiempo  &lt; 1 hora: " numFmtId="0">
      <sharedItems containsBlank="1"/>
    </cacheField>
    <cacheField name="*Tiempo  &gt; 1 hora y &lt; 4 horas: " numFmtId="0">
      <sharedItems containsBlank="1"/>
    </cacheField>
    <cacheField name="*Tiempo  &gt; 4 horas y &lt; 8 horas" numFmtId="0">
      <sharedItems containsBlank="1" count="3">
        <s v="NO CUMPLE"/>
        <s v="CUMPLE"/>
        <m/>
      </sharedItems>
    </cacheField>
    <cacheField name="*Tiempo &gt; 8 horas y &lt; 24 horas: " numFmtId="0">
      <sharedItems containsBlank="1"/>
    </cacheField>
    <cacheField name="*Tiempo  &gt; 24 horas"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1273146" createdVersion="8" refreshedVersion="8" minRefreshableVersion="3" recordCount="2302" xr:uid="{1C325528-06F3-4F3B-A87B-6E3A2544D1D3}">
  <cacheSource type="worksheet">
    <worksheetSource ref="A1:AK2500" sheet="DATA DIC 2023"/>
  </cacheSource>
  <cacheFields count="37">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ount="5">
        <s v="Requerimiento de Cliente"/>
        <s v="Incidente de Cliente"/>
        <m/>
        <s v="Requerimiento de Red" u="1"/>
        <s v="Incidente de Red" u="1"/>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ount="3">
        <s v="CUMPLE"/>
        <s v="NO CUMPLE"/>
        <m/>
      </sharedItems>
    </cacheField>
    <cacheField name="Tiempo  &gt; 1 hora y &lt; 4 horas: " numFmtId="0">
      <sharedItems containsBlank="1" count="3">
        <s v="NO CUMPLE"/>
        <s v="CUMPLE"/>
        <m/>
      </sharedItems>
    </cacheField>
    <cacheField name="Tiempo  &gt; 4 horas y &lt; 8 horas" numFmtId="0">
      <sharedItems containsBlank="1" count="3">
        <s v="NO CUMPLE"/>
        <s v="CUMPLE"/>
        <m/>
      </sharedItems>
    </cacheField>
    <cacheField name="Tiempo &gt; 8 horas y &lt; 24 horas: " numFmtId="0">
      <sharedItems containsBlank="1" count="3">
        <s v="NO CUMPLE"/>
        <s v="CUMPLE"/>
        <m/>
      </sharedItems>
    </cacheField>
    <cacheField name="Tiempo  &gt; 24 horas" numFmtId="0">
      <sharedItems containsBlank="1" count="3">
        <s v="NO CUMPLE"/>
        <s v="CUMPLE"/>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2199078" createdVersion="8" refreshedVersion="8" minRefreshableVersion="3" recordCount="2302" xr:uid="{966FFD73-0792-4ED1-96FA-93F120B7B6D7}">
  <cacheSource type="worksheet">
    <worksheetSource ref="A1:AP3200" sheet="DATA DIC 2023"/>
  </cacheSource>
  <cacheFields count="42">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3-11-01T00:00:00" maxDate="2023-11-30T00:00:00"/>
    </cacheField>
    <cacheField name="Tiempo  &lt; 1 hora: " numFmtId="0">
      <sharedItems containsBlank="1" count="3">
        <s v="CUMPLE"/>
        <s v="NO CUMPLE"/>
        <m/>
      </sharedItems>
    </cacheField>
    <cacheField name="Tiempo  &gt; 1 hora y &lt; 4 horas: " numFmtId="0">
      <sharedItems containsBlank="1" count="3">
        <s v="NO CUMPLE"/>
        <s v="CUMPLE"/>
        <m/>
      </sharedItems>
    </cacheField>
    <cacheField name="Tiempo  &gt; 4 horas y &lt; 8 horas" numFmtId="0">
      <sharedItems containsBlank="1"/>
    </cacheField>
    <cacheField name="Tiempo &gt; 8 horas y &lt; 24 horas: " numFmtId="0">
      <sharedItems containsBlank="1" count="3">
        <s v="NO CUMPLE"/>
        <s v="CUMPLE"/>
        <m/>
      </sharedItems>
    </cacheField>
    <cacheField name="Tiempo  &gt; 24 horas" numFmtId="0">
      <sharedItems containsBlank="1" count="3">
        <s v="NO CUMPLE"/>
        <s v="CUMPLE"/>
        <m/>
      </sharedItems>
    </cacheField>
    <cacheField name="*Tiempo  &lt; 1 hora: " numFmtId="0">
      <sharedItems containsBlank="1" count="3">
        <s v="CUMPLE"/>
        <s v="NO CUMPLE"/>
        <m/>
      </sharedItems>
    </cacheField>
    <cacheField name="*Tiempo  &gt; 1 hora y &lt; 4 horas: " numFmtId="0">
      <sharedItems containsBlank="1" count="3">
        <s v="NO CUMPLE"/>
        <s v="CUMPLE"/>
        <m/>
      </sharedItems>
    </cacheField>
    <cacheField name="*Tiempo  &gt; 4 horas y &lt; 8 horas" numFmtId="0">
      <sharedItems containsBlank="1"/>
    </cacheField>
    <cacheField name="*Tiempo &gt; 8 horas y &lt; 24 horas: " numFmtId="0">
      <sharedItems containsBlank="1" count="3">
        <s v="NO CUMPLE"/>
        <s v="CUMPLE"/>
        <m/>
      </sharedItems>
    </cacheField>
    <cacheField name="*Tiempo  &gt; 24 horas" numFmtId="0">
      <sharedItems containsBlank="1" count="3">
        <s v="NO CUMPLE"/>
        <s v="CUMPLE"/>
        <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3009263" createdVersion="8" refreshedVersion="8" minRefreshableVersion="3" recordCount="2302" xr:uid="{29D2CCF6-C37C-4568-B3D5-B327905F8821}">
  <cacheSource type="worksheet">
    <worksheetSource ref="A1:AA2400" sheet="DATA DIC 2023"/>
  </cacheSource>
  <cacheFields count="27">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ount="5">
        <s v="Baja"/>
        <s v="Media"/>
        <s v="Alta"/>
        <s v="Critica"/>
        <m/>
      </sharedItems>
    </cacheField>
    <cacheField name="TIPO" numFmtId="0">
      <sharedItems containsBlank="1" count="3">
        <s v="Requerimiento de Cliente"/>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4050925" createdVersion="8" refreshedVersion="8" minRefreshableVersion="3" recordCount="2302" xr:uid="{06A13DEE-AF09-4745-8B11-D98462A6FA95}">
  <cacheSource type="worksheet">
    <worksheetSource ref="A1:Z2500" sheet="DATA DIC 2023"/>
  </cacheSource>
  <cacheFields count="26">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acheField>
    <cacheField name="REQ PKI" numFmtId="0">
      <sharedItems containsBlank="1" count="4">
        <s v="Cumplido"/>
        <s v="Incumplido"/>
        <s v=""/>
        <m/>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RUZAT ETCHEBERRY" refreshedDate="45293.541504745372" createdVersion="8" refreshedVersion="8" minRefreshableVersion="3" recordCount="2302" xr:uid="{397296D0-747C-4299-B002-5BBBE7AC0CBC}">
  <cacheSource type="worksheet">
    <worksheetSource ref="A1:Z2400" sheet="DATA DIC 2023"/>
  </cacheSource>
  <cacheFields count="26">
    <cacheField name="TICKET" numFmtId="0">
      <sharedItems containsBlank="1"/>
    </cacheField>
    <cacheField name="Servicio ISO 20000'" numFmtId="0">
      <sharedItems containsBlank="1"/>
    </cacheField>
    <cacheField name="GRUPO ASIGNADO" numFmtId="0">
      <sharedItems containsBlank="1" count="29">
        <s v="APQ OPERACIONES"/>
        <s v="APQ INFRAESTRUCTURA"/>
        <s v="COMUNICACIONES DC"/>
        <s v="SISTEMA OPERATIVO UNIX"/>
        <s v="SISTEMA OPERATIVO MICROSOFT"/>
        <s v="O365"/>
        <s v="SM OPERACIONES"/>
        <s v="BASE DE DATOS"/>
        <s v="SM INFRAESTRUCTURA"/>
        <s v="BACK UP DATA CENTER (BACKUP ON DEMAND)"/>
        <s v="GOOGLE WORKSPACE"/>
        <s v="GESTION DE INFORMES"/>
        <s v="DISASTER RECOVERY - (ZERTO, VCLOUD HA, INEX)"/>
        <s v="VDC"/>
        <s v="APQ ACCESOS"/>
        <s v="PAINE OPERACIONES"/>
        <s v="PAINE ACCESOS"/>
        <s v="CLOUD SAP HANA"/>
        <s v="ORACLE CLOUD"/>
        <s v="SM ACCESOS"/>
        <s v="PAINE INFRAESTRUCTURA"/>
        <s v="CONTROLLER"/>
        <s v="TOD UNIFY"/>
        <s v="OPERACION N1"/>
        <s v="GESTION DATA CENTER"/>
        <m/>
        <s v="STORAGE ON DEMAND" u="1"/>
        <s v="HOUSING Y HOSTING" u="1"/>
        <s v="HCS" u="1"/>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1T06:41:30"/>
    </cacheField>
    <cacheField name="E2E" numFmtId="0">
      <sharedItems containsNonDate="0" containsDate="1" containsString="0" containsBlank="1" minDate="1899-12-30T00:00:00" maxDate="1900-01-30T18:30:22"/>
    </cacheField>
    <cacheField name="SLA" numFmtId="46">
      <sharedItems containsNonDate="0" containsDate="1" containsString="0" containsBlank="1" minDate="1899-12-30T00:00:00" maxDate="1900-01-08T11:48:52"/>
    </cacheField>
    <cacheField name="INC. PKI" numFmtId="0">
      <sharedItems containsBlank="1" count="4">
        <s v=""/>
        <s v="Cumplido"/>
        <m/>
        <s v="Incumplido" u="1"/>
      </sharedItems>
    </cacheField>
    <cacheField name="REQ PKI"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x v="0"/>
    <s v="Baja"/>
    <x v="0"/>
    <s v="TELEFONICA EMPRESAS DE CHILE SA"/>
    <s v="INCIDENCIA TELÉFONO RED FIJA  DE GUARDIA SIN SERVICIO EN OFICINA DATACENTER APOQUINDO"/>
    <s v="08/11/2023 9:26:10"/>
    <s v="08/11/2023 9:29:08"/>
    <s v="Cerrado"/>
    <s v="CDP ANTIGUO 1"/>
    <s v="CDP ANTIGUO 2"/>
    <s v="28/12/2023 10:52:52"/>
    <s v="28/12/2023 23:50:00"/>
    <m/>
    <s v="tema sin solución. se debe cerrar"/>
    <d v="1899-12-30T00:00:00"/>
    <d v="1899-12-30T00:00:00"/>
    <d v="1899-12-30T00:00:00"/>
    <s v=""/>
    <s v="Cumplido"/>
    <m/>
    <m/>
    <m/>
    <m/>
    <m/>
    <d v="2023-11-03T00:00:00"/>
    <s v="CUMPLE"/>
    <s v="NO CUMPLE"/>
    <s v="NO CUMPLE"/>
    <s v="NO CUMPLE"/>
    <s v="NO CUMPLE"/>
  </r>
  <r>
    <s v="INC000002428914"/>
    <s v="VPN IP - MPLS"/>
    <x v="1"/>
    <s v="GESTION HD"/>
    <s v="DANIEL A MUÑOZ BUSTOS"/>
    <s v="frp_disilv"/>
    <s v="4-Menor/Localizado"/>
    <x v="0"/>
    <s v="Baja"/>
    <x v="0"/>
    <s v="ULTRAMAR AGENCIA MARITIMA LIMITADA"/>
    <s v="REQ / Solicitud Revisión - Ultramar Agencia Marítima"/>
    <s v="09/11/2023 15:16:45"/>
    <s v="09/11/2023 15:26:02"/>
    <s v="Cerrado"/>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s v="NO CUMPLE"/>
    <s v="NO CUMPLE"/>
    <s v="NO CUMPLE"/>
    <s v="NO CUMPLE"/>
    <s v="CUMPLE"/>
  </r>
  <r>
    <s v="INC000002449034"/>
    <s v="RED INTERNA"/>
    <x v="0"/>
    <s v="APQ ACCESOS"/>
    <s v="MARIO A BARRIENTOS RUIZ"/>
    <s v="tct_cmaldo"/>
    <s v="4-Menor/Localizado"/>
    <x v="0"/>
    <s v="Baja"/>
    <x v="0"/>
    <s v="TELEFONICA EMPRESAS DE CHILE SA"/>
    <s v="CÁMARAS SIN CONEXIÓN TIC 7 DC APOQUINDO"/>
    <s v="19/11/2023 11:05:32"/>
    <s v="19/11/2023 11:07:22"/>
    <s v="Cerrado"/>
    <s v="CDP ANTIGUO 1"/>
    <s v="CDP ANTIGUO 2"/>
    <s v="01/12/2023 9:44:52"/>
    <s v="01/12/2023 23:50:00"/>
    <m/>
    <s v="camaras operativas"/>
    <d v="1899-12-30T00:00:00"/>
    <d v="1899-12-30T00:00:00"/>
    <d v="1899-12-30T00:00:00"/>
    <s v=""/>
    <s v="Cumplido"/>
    <m/>
    <m/>
    <m/>
    <m/>
    <m/>
    <d v="2023-11-03T00:00:00"/>
    <s v="CUMPLE"/>
    <s v="NO CUMPLE"/>
    <s v="NO CUMPLE"/>
    <s v="NO CUMPLE"/>
    <s v="NO CUMPLE"/>
  </r>
  <r>
    <s v="INC000002450144"/>
    <s v="COMUNICACIONES"/>
    <x v="2"/>
    <s v="GESTION PLATAFORMA CLIENTES"/>
    <s v="JUAN PABLO PAZ GOMPERTZ"/>
    <s v="lmolcont"/>
    <s v="4-Menor/Localizado"/>
    <x v="0"/>
    <s v="Baja"/>
    <x v="0"/>
    <s v="TELEFONICA EMPRESAS DE CHILE SA"/>
    <s v="(ASIGNAR A OSCAR RAMIREZ) Validación de planilla de VPN IPSec para cliente Colbun."/>
    <s v="27/11/2023 17:20:50"/>
    <s v="27/11/2023 17:23:33"/>
    <s v="Cerrado"/>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s v="NO CUMPLE"/>
    <s v="CUMPLE"/>
    <s v="NO CUMPLE"/>
    <s v="NO CUMPLE"/>
    <s v="NO CUMPLE"/>
  </r>
  <r>
    <s v="INC000002450169"/>
    <s v="HOUSING"/>
    <x v="3"/>
    <s v="GESTION PLATAFORMA CLIENTES"/>
    <s v="SEBASTIAN I ACUÑA GUZMAN"/>
    <s v="vos_bherna"/>
    <s v="3-Moderado/Limitado"/>
    <x v="1"/>
    <s v="Media"/>
    <x v="0"/>
    <s v="FRACTALIA"/>
    <s v="(Asignar a Sebastián Acuña) Estado de Firewall en plataforma productiva BMC Remedy 20."/>
    <s v="06/12/2023 10:14:58"/>
    <s v="06/12/2023 10:21:08"/>
    <s v="Cerrado"/>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s v="NO CUMPLE"/>
    <s v="CUMPLE"/>
    <s v="NO CUMPLE"/>
    <s v="NO CUMPLE"/>
    <s v="NO CUMPLE"/>
  </r>
  <r>
    <s v="INC000002450177"/>
    <s v="HOUSING"/>
    <x v="3"/>
    <s v="GESTION PLATAFORMA CLIENTES"/>
    <s v="SEBASTIAN I ACUÑA GUZMAN"/>
    <s v="vos_bherna"/>
    <s v="3-Moderado/Limitado"/>
    <x v="1"/>
    <s v="Media"/>
    <x v="0"/>
    <s v="FRACTALIA"/>
    <s v="(Asignar a Sebastian Acuña) Modificacion Archivo Host QA"/>
    <s v="11/12/2023 12:52:31"/>
    <s v="11/12/2023 13:00:51"/>
    <s v="Cerrado"/>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s v="NO CUMPLE"/>
    <s v="CUMPLE"/>
    <s v="NO CUMPLE"/>
    <s v="NO CUMPLE"/>
    <s v="NO CUMPLE"/>
  </r>
  <r>
    <s v="INC000002450179"/>
    <s v="HOSTING VIRTUAL"/>
    <x v="4"/>
    <s v="GESTION PLATAFORMA CLIENTES"/>
    <s v="JUAN CARLOS UZCATEGUI FUGUETT"/>
    <s v="lmolcont"/>
    <s v="3-Moderado/Limitado"/>
    <x v="1"/>
    <s v="Media"/>
    <x v="0"/>
    <s v="TELEFONICA EMPRESAS DE CHILE SA"/>
    <s v="Descarga e instalación de parches de SO en servidores de TrueSight (Diciembre 2023)"/>
    <s v="11/12/2023 16:38:16"/>
    <s v="11/12/2023 16:38:16"/>
    <s v="Cerrado"/>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s v="CUMPLE"/>
    <s v="NO CUMPLE"/>
    <s v="NO CUMPLE"/>
    <s v="NO CUMPLE"/>
    <s v="NO CUMPLE"/>
  </r>
  <r>
    <s v="INC000002456231"/>
    <s v="OFFICE365"/>
    <x v="5"/>
    <s v="GESTION HD"/>
    <s v="JAVIERA A UMAÑA YEVENES"/>
    <s v="frp_disilv"/>
    <s v="3-Moderado/Limitado"/>
    <x v="1"/>
    <s v="Media"/>
    <x v="0"/>
    <s v="CONSULTORA Y ADM DE RECURSOS HUMANOS SA"/>
    <s v="HD/Problemas cuenta de correo"/>
    <s v="22/11/2023 17:24:27"/>
    <s v="22/11/2023 17:28:04"/>
    <s v="Cerrado"/>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s v="CUMPLE"/>
    <s v="NO CUMPLE"/>
    <s v="NO CUMPLE"/>
    <s v="NO CUMPLE"/>
    <s v="NO CUMPLE"/>
  </r>
  <r>
    <s v="INC000002464520"/>
    <s v="INFRAESTRUCTURA DC"/>
    <x v="6"/>
    <s v="APQ ACCESOS"/>
    <s v="SEBASTIAN A JARA VIDAL"/>
    <s v="tct_frafea"/>
    <s v="4-Menor/Localizado"/>
    <x v="0"/>
    <s v="Baja"/>
    <x v="0"/>
    <s v="TELEFONICA CYBERSECURITY TECH CHILE SPA"/>
    <s v="TICKET SUPERVISION INC000002437400 / CRQ77248 MTTO CORRECTIVO EAA SALAS TIC 2 Y 4"/>
    <s v="27/11/2023 10:49:14"/>
    <s v="27/11/2023 10:56:26"/>
    <s v="Cerrado"/>
    <s v="TI"/>
    <s v="CLIMA"/>
    <s v="04/12/2023 15:11:49"/>
    <s v="04/12/2023 23:50:00"/>
    <s v="TICKET SUPERVISION INC000002437400 / CRQ77248 MTTO CORRECTIVO EAA SALAS TIC 2 Y 4"/>
    <m/>
    <d v="1899-12-30T00:00:00"/>
    <d v="1899-12-30T00:00:00"/>
    <d v="1899-12-30T00:00:00"/>
    <s v=""/>
    <s v="Cumplido"/>
    <m/>
    <m/>
    <m/>
    <m/>
    <m/>
    <d v="2023-11-04T00:00:00"/>
    <s v="CUMPLE"/>
    <s v="NO CUMPLE"/>
    <s v="NO CUMPLE"/>
    <s v="NO CUMPLE"/>
    <s v="NO CUMPLE"/>
  </r>
  <r>
    <s v="INC000002465045"/>
    <s v="VPN IP - MPLS"/>
    <x v="7"/>
    <s v="GESTION HD"/>
    <s v="CRISTOBAL I REYES DELGADO"/>
    <s v="frp_jciert"/>
    <s v="4-Menor/Localizado"/>
    <x v="0"/>
    <s v="Baja"/>
    <x v="0"/>
    <s v="TELEFONICA GLOBAL TECHNOLOGY S.A.AGENCIA EN CHILE"/>
    <s v="REQ / COAGRA: Copiar Tabla SOFFCONT1 de SBX a QAS"/>
    <s v="27/11/2023 13:17:39"/>
    <s v="27/11/2023 13:20:23"/>
    <s v="Cerrado"/>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s v="CUMPLE"/>
    <s v="NO CUMPLE"/>
    <s v="NO CUMPLE"/>
    <s v="NO CUMPLE"/>
    <s v="NO CUMPLE"/>
  </r>
  <r>
    <s v="INC000002465701"/>
    <s v="VPN IP - MPLS"/>
    <x v="6"/>
    <s v="GESTION HD"/>
    <s v="PATRICIO A CASTILLO GONZALEZ"/>
    <s v="frp_disilv"/>
    <s v="3-Moderado/Limitado"/>
    <x v="1"/>
    <s v="Media"/>
    <x v="0"/>
    <s v="EQUIPOS ELECTRONICOS Y COMPUTACION SA"/>
    <s v="HD/CHI-004051948/EQUIPOS ELECTRONICOS Y COMPUTACION S.A./Pre-Factibilidad"/>
    <s v="27/11/2023 18:03:37"/>
    <s v="27/11/2023 18:10:09"/>
    <s v="Cerrado"/>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s v="CUMPLE"/>
    <s v="NO CUMPLE"/>
    <s v="NO CUMPLE"/>
    <s v="NO CUMPLE"/>
    <s v="NO CUMPLE"/>
  </r>
  <r>
    <s v="INC000002465896"/>
    <s v="HOSTING VIRTUAL"/>
    <x v="3"/>
    <s v="DUOC TICKET AUTOMATICO"/>
    <s v="VICTOR SEPULVEDA GAMARRA"/>
    <s v="frp_fcruzp"/>
    <s v="3-Moderado/Limitado"/>
    <x v="0"/>
    <s v="Baja"/>
    <x v="0"/>
    <s v="FUNDACION INSTITUTO PROFESIONAL DUOC UC"/>
    <s v="RQ / DUOC / Creacion SFTP"/>
    <s v="28/11/2023 9:45:37"/>
    <s v="28/11/2023 9:47:06"/>
    <s v="Cerrado"/>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s v="CUMPLE"/>
    <s v="NO CUMPLE"/>
    <s v="NO CUMPLE"/>
    <s v="NO CUMPLE"/>
    <s v="NO CUMPLE"/>
  </r>
  <r>
    <s v="INC000002467204"/>
    <s v="HOUSING"/>
    <x v="8"/>
    <s v="APQ ACCESOS"/>
    <s v="ROBERTO CAMPILLAY ITURRIETA"/>
    <s v="tct_rdiazc"/>
    <s v="2-Significativo/Amplio"/>
    <x v="2"/>
    <s v="Alta"/>
    <x v="0"/>
    <s v="TELEFONICA CYBERSECURITY TECH CHILE SPA"/>
    <s v="San Martin, 2 huellas proyecto  MIA 2024 Servers renovación"/>
    <s v="28/11/2023 14:47:50"/>
    <s v="28/11/2023 14:52:19"/>
    <s v="Cerrado"/>
    <s v="HARDWARE"/>
    <s v="DATACENTER"/>
    <s v="19/12/2023 16:04:59"/>
    <s v="19/12/2023 23:50:00"/>
    <m/>
    <m/>
    <d v="1900-01-20T00:56:45"/>
    <d v="1900-01-20T01:17:09"/>
    <d v="1899-12-30T00:20:24"/>
    <s v=""/>
    <s v="Cumplido"/>
    <m/>
    <m/>
    <m/>
    <m/>
    <m/>
    <d v="2023-11-03T00:00:00"/>
    <s v="CUMPLE"/>
    <s v="NO CUMPLE"/>
    <s v="NO CUMPLE"/>
    <s v="NO CUMPLE"/>
    <s v="NO CUMPLE"/>
  </r>
  <r>
    <s v="INC000002467451"/>
    <s v="VPN IP - MPLS"/>
    <x v="2"/>
    <s v="GESTION HD"/>
    <s v="MARIO PARADA DUARTE"/>
    <s v="frp_spevel"/>
    <s v="3-Moderado/Limitado"/>
    <x v="1"/>
    <s v="Media"/>
    <x v="0"/>
    <s v="BRINK S CHILE S A"/>
    <s v="HD/Problemas canal de comunicación y velocidad hacia VDC. BRINKS C-19872300222 ;"/>
    <s v="28/11/2023 13:05:21"/>
    <s v="28/11/2023 13:07:18"/>
    <s v="Cerrado"/>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s v="NO CUMPLE"/>
    <s v="NO CUMPLE"/>
    <s v="CUMPLE"/>
    <s v="NO CUMPLE"/>
    <s v="NO CUMPLE"/>
  </r>
  <r>
    <s v="INC000002467537"/>
    <s v="VPN IP - MPLS"/>
    <x v="9"/>
    <s v="GESTION HD"/>
    <s v="AXEL ANDRADE"/>
    <s v="frp_jciert"/>
    <s v="4-Menor/Localizado"/>
    <x v="0"/>
    <s v="Baja"/>
    <x v="0"/>
    <s v="SONACOL SA"/>
    <s v="REQ / Baja de respaldos"/>
    <s v="28/11/2023 13:52:31"/>
    <s v="28/11/2023 13:56:29"/>
    <s v="Cerrado"/>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s v="NO CUMPLE"/>
    <s v="NO CUMPLE"/>
    <s v="CUMPLE"/>
    <s v="NO CUMPLE"/>
    <s v="NO CUMPLE"/>
  </r>
  <r>
    <s v="INC000002467918"/>
    <s v="HOUSING"/>
    <x v="4"/>
    <s v="DUOC TICKET AUTOMATICO"/>
    <s v="JUAN CARLOS UZCATEGUI FUGUETT"/>
    <s v="frp_fcruzp"/>
    <s v="3-Moderado/Limitado"/>
    <x v="0"/>
    <s v="Baja"/>
    <x v="0"/>
    <s v="FUNDACION INSTITUTO PROFESIONAL DUOC UC"/>
    <s v="RQ / DUOC / RV: Activación Certificado SSL"/>
    <s v="28/11/2023 15:19:31"/>
    <s v="28/11/2023 15:21:15"/>
    <s v="Cerrado"/>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s v="NO CUMPLE"/>
    <s v="NO CUMPLE"/>
    <s v="CUMPLE"/>
    <s v="NO CUMPLE"/>
    <s v="NO CUMPLE"/>
  </r>
  <r>
    <s v="INC000002468613"/>
    <s v="VPN IP - MPLS"/>
    <x v="9"/>
    <s v="BELIEVE"/>
    <s v="RODRIGO VÁSQUEZ MUÑOZ"/>
    <s v="frp_kaldor"/>
    <s v="3-Moderado/Limitado"/>
    <x v="1"/>
    <s v="Media"/>
    <x v="0"/>
    <s v="GPS CHILE SPA"/>
    <s v="PEND. HORA HABIL//GAMA / consultas por respaldo de base de datos"/>
    <s v="28/11/2023 19:19:43"/>
    <s v="28/11/2023 19:25:56"/>
    <s v="Cerrado"/>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s v="NO CUMPLE"/>
    <s v="CUMPLE"/>
    <s v="NO CUMPLE"/>
    <s v="NO CUMPLE"/>
    <s v="NO CUMPLE"/>
  </r>
  <r>
    <s v="INC000002468963"/>
    <s v="OFFICE365"/>
    <x v="5"/>
    <s v="GESTION CALL CENTER"/>
    <s v="JAVIERA A UMAÑA YEVENES"/>
    <s v="frp_mdomin"/>
    <s v="4-Menor/Localizado"/>
    <x v="0"/>
    <s v="Baja"/>
    <x v="1"/>
    <s v="AGUAS Y RILES S A"/>
    <s v="FRONT CTC/CALL CENTER/ PROBLEMA CON OFFICE 365"/>
    <s v="29/11/2023 9:54:17"/>
    <s v="29/11/2023 9:55:47"/>
    <s v="Cerrado"/>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s v="CUMPLE"/>
    <s v="NO CUMPLE"/>
    <s v="NO CUMPLE"/>
    <s v="NO CUMPLE"/>
    <s v="NO CUMPLE"/>
  </r>
  <r>
    <s v="INC000002469873"/>
    <s v="CORREO"/>
    <x v="10"/>
    <s v="GOOGLE WORKSPACE"/>
    <s v="JAVIERA A UMAÑA YEVENES"/>
    <s v="tct_jumana"/>
    <s v="4-Menor/Localizado"/>
    <x v="0"/>
    <s v="Baja"/>
    <x v="0"/>
    <s v="TELEFONICA GLOBAL TECHNOLOGY S.A.AGENCIA EN CHILE"/>
    <s v="Proyecto GW HUASCO // CHI-003685378"/>
    <s v="29/11/2023 13:35:43"/>
    <s v="29/11/2023 13:39:03"/>
    <s v="Cerrado"/>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s v="CUMPLE"/>
    <s v="NO CUMPLE"/>
    <s v="NO CUMPLE"/>
    <s v="NO CUMPLE"/>
    <s v="NO CUMPLE"/>
  </r>
  <r>
    <s v="INC000002469922"/>
    <s v="VPN IP - MPLS"/>
    <x v="2"/>
    <s v="GESTION HD"/>
    <s v="OSCAR A RAMIREZ SOTO"/>
    <s v="frp_fpetro"/>
    <s v="3-Moderado/Limitado"/>
    <x v="1"/>
    <s v="Media"/>
    <x v="0"/>
    <s v="EMPRESA NACIONAL DE CERTIFICACIONES"/>
    <s v="REQ/ LEVANTAMIENTO DE INFORMACION FW  | DC APOQUINDO - DC SAN MARTIN"/>
    <s v="29/11/2023 12:08:26"/>
    <s v="29/11/2023 12:13:03"/>
    <s v="Cerrado"/>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s v="NO CUMPLE"/>
    <s v="CUMPLE"/>
    <s v="NO CUMPLE"/>
    <s v="NO CUMPLE"/>
    <s v="NO CUMPLE"/>
  </r>
  <r>
    <s v="INC000002470021"/>
    <s v="VPN IP - MPLS"/>
    <x v="0"/>
    <s v="GESTION HD"/>
    <s v="CARLOS F ARAYA RAMIREZ"/>
    <s v="frp_spevel"/>
    <s v="3-Moderado/Limitado"/>
    <x v="1"/>
    <s v="Media"/>
    <x v="0"/>
    <s v="EMPRESA NACIONAL DE CERTIFICACIONES"/>
    <s v="HD/[ECERT] DC APOQUINDO | FOTOS RACK DC SALA 7 - FILA B - RACK 02"/>
    <s v="29/11/2023 11:57:50"/>
    <s v="29/11/2023 12:00:29"/>
    <s v="Cerrado"/>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s v="CUMPLE"/>
    <s v="NO CUMPLE"/>
    <s v="NO CUMPLE"/>
    <s v="NO CUMPLE"/>
    <s v="NO CUMPLE"/>
  </r>
  <r>
    <s v="INC000002470262"/>
    <s v="VPN IP - MPLS"/>
    <x v="2"/>
    <s v="GESTION HD"/>
    <s v="LUIS RODRIGO ACEVEDO COLLIPAL"/>
    <s v="frp_spevel"/>
    <s v="3-Moderado/Limitado"/>
    <x v="1"/>
    <s v="Media"/>
    <x v="0"/>
    <s v="TELEFONICA GLOBAL TECHNOLOGY S.A.AGENCIA EN CHILE"/>
    <s v="HD/TCCT - VDC - Requerimiento - Revisión de regla de firewall red PaaS"/>
    <s v="29/11/2023 15:03:58"/>
    <s v="29/11/2023 15:06:58"/>
    <s v="Cerrado"/>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s v="NO CUMPLE"/>
    <s v="NO CUMPLE"/>
    <s v="CUMPLE"/>
    <s v="NO CUMPLE"/>
    <s v="NO CUMPLE"/>
  </r>
  <r>
    <s v="INC000002470270"/>
    <s v="VPN IP - MPLS"/>
    <x v="9"/>
    <s v="ADMINISTRADORES RESIDENTES"/>
    <s v="AXEL ANDRADE"/>
    <s v="frp_rreyes"/>
    <s v="3-Moderado/Limitado"/>
    <x v="1"/>
    <s v="Media"/>
    <x v="0"/>
    <s v="INSTITUTO PROFESIONAL DE CHILE SA"/>
    <s v="GAMA / Solicitud respaldo diario nueva base de datos - IPCHILE"/>
    <s v="29/11/2023 15:17:42"/>
    <s v="29/11/2023 15:21:06"/>
    <s v="Cerrado"/>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s v="NO CUMPLE"/>
    <s v="NO CUMPLE"/>
    <s v="CUMPLE"/>
    <s v="NO CUMPLE"/>
    <s v="NO CUMPLE"/>
  </r>
  <r>
    <s v="INC000002470409"/>
    <s v="VPN IP - MPLS"/>
    <x v="11"/>
    <s v="BELIEVE"/>
    <s v="CAROLINA MONCADA PIZARRO"/>
    <s v="frp_cnavar"/>
    <s v="3-Moderado/Limitado"/>
    <x v="1"/>
    <s v="Media"/>
    <x v="0"/>
    <s v="COMPANIA AGROPECUARIA COPEVAL S A"/>
    <s v="GAMA/ Velocidad MPLS."/>
    <s v="29/11/2023 15:00:54"/>
    <s v="29/11/2023 15:05:08"/>
    <s v="Cerrado"/>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s v="NO CUMPLE"/>
    <s v="NO CUMPLE"/>
    <s v="NO CUMPLE"/>
    <s v="CUMPLE"/>
    <s v="NO CUMPLE"/>
  </r>
  <r>
    <s v="INC000002470785"/>
    <s v="VPN IP - MPLS"/>
    <x v="12"/>
    <s v="GESTION HD"/>
    <s v="MOISES E MONTERO RAMOS"/>
    <s v="frp_cnavar"/>
    <s v="3-Moderado/Limitado"/>
    <x v="1"/>
    <s v="Media"/>
    <x v="0"/>
    <s v="PRODUCTOS DEL MAR VENTISQUEROS S A"/>
    <s v="HD/ Ventisquero//Zorg"/>
    <s v="29/11/2023 17:27:10"/>
    <s v="29/11/2023 17:31:25"/>
    <s v="Cerrado"/>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s v="NO CUMPLE"/>
    <s v="CUMPLE"/>
    <s v="NO CUMPLE"/>
    <s v="NO CUMPLE"/>
    <s v="NO CUMPLE"/>
  </r>
  <r>
    <s v="INC000002471692"/>
    <s v="VPN IP - MPLS"/>
    <x v="11"/>
    <s v="GESTION CALL CENTER"/>
    <s v="SANDRA BASSALETTI ATENAS"/>
    <s v="frp_xgambo"/>
    <s v="4-Menor/Localizado"/>
    <x v="1"/>
    <s v="Media"/>
    <x v="0"/>
    <s v="UNIVERSIDAD DE MAGALLANES"/>
    <s v="CTC FRONT / EMPRESAS /  INFORMACION DE LA IP PUBLICA Y SEGMENTO DE IP PUBLICA"/>
    <s v="30/11/2023 10:07:31"/>
    <s v="30/11/2023 10:08:46"/>
    <s v="Cerrado"/>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s v="NO CUMPLE"/>
    <s v="NO CUMPLE"/>
    <s v="NO CUMPLE"/>
    <s v="CUMPLE"/>
    <s v="NO CUMPLE"/>
  </r>
  <r>
    <s v="INC000002472035"/>
    <s v="COMUNICACIONES"/>
    <x v="2"/>
    <s v="SM OPERACIONES"/>
    <s v="MARIO PARADA DUARTE"/>
    <s v="tct_decruz"/>
    <s v="3-Moderado/Limitado"/>
    <x v="1"/>
    <s v="Media"/>
    <x v="1"/>
    <s v="BRINK S CHILE S A"/>
    <s v="caída de enlace hacia core VDC"/>
    <s v="30/11/2023 9:40:18"/>
    <s v="30/11/2023 9:41:56"/>
    <s v="Cerrado"/>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s v="NO CUMPLE"/>
    <s v="CUMPLE"/>
    <s v="NO CUMPLE"/>
    <s v="NO CUMPLE"/>
    <s v="NO CUMPLE"/>
  </r>
  <r>
    <s v="INC000002472134"/>
    <s v="VPN IP - MPLS"/>
    <x v="13"/>
    <s v="GESTION HD"/>
    <s v="JOSE A SANTIS SERRANO"/>
    <s v="frp_jciert"/>
    <s v="4-Menor/Localizado"/>
    <x v="0"/>
    <s v="Baja"/>
    <x v="0"/>
    <s v="TELEFONICA GLOBAL TECHNOLOGY S.A.AGENCIA EN CHILE"/>
    <s v="REQ / TCCT - Requerimiento - Acceso área preventas a VDC Tenant PRESALESDEMO"/>
    <s v="30/11/2023 11:14:34"/>
    <s v="30/11/2023 11:19:07"/>
    <s v="Cerrado"/>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s v="NO CUMPLE"/>
    <s v="CUMPLE"/>
    <s v="NO CUMPLE"/>
    <s v="NO CUMPLE"/>
    <s v="NO CUMPLE"/>
  </r>
  <r>
    <s v="INC000002472330"/>
    <s v="VPN IP - MPLS"/>
    <x v="4"/>
    <s v="GESTION HD"/>
    <s v="ALEJANDRO ACEVEDO VALENZUELA"/>
    <s v="frp_spevel"/>
    <s v="3-Moderado/Limitado"/>
    <x v="1"/>
    <s v="Media"/>
    <x v="0"/>
    <s v="TELEFONICA GLOBAL TECHNOLOGY S.A.AGENCIA EN CHILE"/>
    <s v="HD/INC000003278058 - [CSIRT CL] SERVIDORES SIN CONEXIÓN A LA CONSOLA PANDA"/>
    <s v="30/11/2023 11:41:33"/>
    <s v="30/11/2023 11:49:27"/>
    <s v="Cerrado"/>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s v="NO CUMPLE"/>
    <s v="CUMPLE"/>
    <s v="NO CUMPLE"/>
    <s v="NO CUMPLE"/>
    <s v="NO CUMPLE"/>
  </r>
  <r>
    <s v="INC000002472504"/>
    <s v="HOUSING"/>
    <x v="14"/>
    <s v="APQ ACCESOS"/>
    <s v="PATRICIO A CASTILLO GONZALEZ"/>
    <s v="tct_frafea"/>
    <s v="4-Menor/Localizado"/>
    <x v="0"/>
    <s v="Baja"/>
    <x v="0"/>
    <s v="TELEFONICA CYBERSECURITY TECH CHILE SPA"/>
    <s v="ACTUALIZACION ACCESOS PERMANENTES DC APQ"/>
    <s v="30/11/2023 17:26:17"/>
    <s v="30/11/2023 17:27:27"/>
    <s v="Cerrado"/>
    <s v="CDP ANTIGUO 1"/>
    <s v="CDP ANTIGUO 2"/>
    <s v="04/12/2023 14:59:25"/>
    <s v="04/12/2023 23:50:00"/>
    <s v="ACTUALIZACION ACCESOS PERMANENTES DC APQ"/>
    <s v="Accesos permanentes actualizados"/>
    <d v="1899-12-30T00:00:00"/>
    <d v="1899-12-30T00:00:00"/>
    <d v="1899-12-30T00:00:00"/>
    <s v=""/>
    <s v="Cumplido"/>
    <m/>
    <m/>
    <m/>
    <m/>
    <m/>
    <d v="2023-11-01T00:00:00"/>
    <s v="CUMPLE"/>
    <s v="NO CUMPLE"/>
    <s v="NO CUMPLE"/>
    <s v="NO CUMPLE"/>
    <s v="NO CUMPLE"/>
  </r>
  <r>
    <s v="INC000002472786"/>
    <s v="VPN IP - MPLS"/>
    <x v="13"/>
    <s v="ADMINISTRADORES RESIDENTES"/>
    <s v="PABLO N OLIVA ALARCON"/>
    <s v="frp_joflor"/>
    <s v="3-Moderado/Limitado"/>
    <x v="1"/>
    <s v="Media"/>
    <x v="0"/>
    <s v="FARMACIAS AHUMADA S.A."/>
    <s v="GAMA | Agregar vlan DMZ para servidor CL01WEBABFPROD2"/>
    <s v="30/11/2023 16:44:06"/>
    <s v="30/11/2023 16:48:42"/>
    <s v="Cerrado"/>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s v="NO CUMPLE"/>
    <s v="CUMPLE"/>
    <s v="NO CUMPLE"/>
    <s v="NO CUMPLE"/>
    <s v="NO CUMPLE"/>
  </r>
  <r>
    <s v="INC000002472872"/>
    <s v="VPN IP - MPLS"/>
    <x v="3"/>
    <s v="BELIEVE"/>
    <s v="VICTOR SEPULVEDA GAMARRA"/>
    <s v="frp_jaboll"/>
    <s v="4-Menor/Localizado"/>
    <x v="0"/>
    <s v="Baja"/>
    <x v="0"/>
    <s v="TELEFONICA CYBERSECURITY TECH CHILE SPA"/>
    <s v="REQ / SOC / TRAFICO BLOQUEADO"/>
    <s v="30/11/2023 14:22:54"/>
    <s v="30/11/2023 14:38:42"/>
    <s v="Cerrado"/>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s v="NO CUMPLE"/>
    <s v="NO CUMPLE"/>
    <s v="CUMPLE"/>
    <s v="NO CUMPLE"/>
    <s v="NO CUMPLE"/>
  </r>
  <r>
    <s v="INC000002473249"/>
    <s v="RED INTERNA"/>
    <x v="6"/>
    <s v="APQ ACCESOS"/>
    <s v="YORDI M HURTADO ARAYA"/>
    <s v="tct_yorhua"/>
    <s v="4-Menor/Localizado"/>
    <x v="0"/>
    <s v="Baja"/>
    <x v="0"/>
    <s v="TELEFONICA CYBERSECURITY TECH CHILE SPA"/>
    <s v="RONDA TOMA DE TEMPERATURAS SALAS TIC 04:30"/>
    <s v="30/11/2023 22:29:05"/>
    <s v="30/11/2023 22:29:41"/>
    <s v="Cerrado"/>
    <s v="CDP ANTIGUO 1"/>
    <s v="CDP ANTIGUO 2"/>
    <s v="01/12/2023 6:48:34"/>
    <s v="01/12/2023 23:50:00"/>
    <s v="RONDA TOMA DE TEMPERATURAS SALAS TIC 04:30"/>
    <s v="RONDA REALIZADA"/>
    <d v="1899-12-30T00:00:00"/>
    <d v="1899-12-30T08:19:29"/>
    <d v="1899-12-30T08:19:29"/>
    <s v=""/>
    <s v="Cumplido"/>
    <m/>
    <m/>
    <m/>
    <m/>
    <m/>
    <d v="2023-11-03T00:00:00"/>
    <s v="NO CUMPLE"/>
    <s v="NO CUMPLE"/>
    <s v="NO CUMPLE"/>
    <s v="CUMPLE"/>
    <s v="NO CUMPLE"/>
  </r>
  <r>
    <s v="INC000002473250"/>
    <s v="RED INTERNA"/>
    <x v="6"/>
    <s v="APQ ACCESOS"/>
    <s v="YORDI M HURTADO ARAYA"/>
    <s v="tct_yorhua"/>
    <s v="4-Menor/Localizado"/>
    <x v="0"/>
    <s v="Baja"/>
    <x v="0"/>
    <s v="TELEFONICA CYBERSECURITY TECH CHILE SPA"/>
    <s v="RONDA SALAS TECNICAS 04:30"/>
    <s v="30/11/2023 22:29:57"/>
    <s v="30/11/2023 22:30:24"/>
    <s v="Cerrado"/>
    <s v="CDP ANTIGUO 1"/>
    <s v="CDP ANTIGUO 2"/>
    <s v="01/12/2023 6:48:14"/>
    <s v="01/12/2023 23:50:00"/>
    <s v="RONDA SALAS TECNICAS 04:30"/>
    <s v="RONDA REALIZADA"/>
    <d v="1899-12-30T00:00:00"/>
    <d v="1899-12-30T08:18:17"/>
    <d v="1899-12-30T08:18:17"/>
    <s v=""/>
    <s v="Cumplido"/>
    <m/>
    <m/>
    <m/>
    <m/>
    <m/>
    <d v="2023-11-01T00:00:00"/>
    <s v="NO CUMPLE"/>
    <s v="NO CUMPLE"/>
    <s v="NO CUMPLE"/>
    <s v="CUMPLE"/>
    <s v="NO CUMPLE"/>
  </r>
  <r>
    <s v="INC000002473296"/>
    <s v="RED INTERNA"/>
    <x v="0"/>
    <s v="APOQUINDO TI"/>
    <s v="RICARDO F ORELLANA MARDONES"/>
    <s v="tct_rorell"/>
    <s v="4-Menor/Localizado"/>
    <x v="0"/>
    <s v="Baja"/>
    <x v="0"/>
    <s v="TELEFONICA EMPRESAS DE CHILE SA"/>
    <s v="RONDA Y MEDICIÓN DE TEMPERATURAS EN SALAS TIC"/>
    <s v="01/12/2023 2:29:18"/>
    <s v="01/12/2023 2:30:16"/>
    <s v="Cerrado"/>
    <s v="TI"/>
    <s v="CLIMA"/>
    <s v="01/12/2023 2:44:03"/>
    <s v="01/12/2023 23:50:00"/>
    <m/>
    <s v="ACT REALIZADA SIN NOVEDAD"/>
    <d v="1899-12-30T00:00:00"/>
    <d v="1899-12-30T00:00:00"/>
    <d v="1899-12-30T00:00:00"/>
    <s v=""/>
    <s v="Cumplido"/>
    <m/>
    <m/>
    <m/>
    <m/>
    <m/>
    <d v="2023-11-01T00:00:00"/>
    <s v="CUMPLE"/>
    <s v="NO CUMPLE"/>
    <s v="NO CUMPLE"/>
    <s v="NO CUMPLE"/>
    <s v="NO CUMPLE"/>
  </r>
  <r>
    <s v="INC000002473298"/>
    <s v="HOUSING"/>
    <x v="15"/>
    <s v="APQ ACCESOS"/>
    <s v="LUIS O MORALES ARENAS"/>
    <s v="tct_luimoa"/>
    <s v="4-Menor/Localizado"/>
    <x v="0"/>
    <s v="Baja"/>
    <x v="0"/>
    <s v="TELEFONICA EMPRESAS DE CHILE SA"/>
    <s v="SE GENERA TICKET POR RONDA Y REVISION DE SALAS TECNICAS"/>
    <s v="01/12/2023 4:09:07"/>
    <s v="01/12/2023 4:10:12"/>
    <s v="Cerrado"/>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3300"/>
    <s v="HOUSING"/>
    <x v="15"/>
    <s v="APQ ACCESOS"/>
    <s v="LUIS O MORALES ARENAS"/>
    <s v="tct_luimoa"/>
    <s v="4-Menor/Localizado"/>
    <x v="0"/>
    <s v="Baja"/>
    <x v="0"/>
    <s v="TELEFONICA EMPRESAS DE CHILE SA"/>
    <s v="SE GENERA TICKET DE SUPERVISION PARA CLIENTE CCA"/>
    <s v="01/12/2023 4:17:44"/>
    <s v="01/12/2023 4:19:05"/>
    <s v="Cerrado"/>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s v="CUMPLE"/>
    <s v="NO CUMPLE"/>
    <s v="NO CUMPLE"/>
    <s v="NO CUMPLE"/>
    <s v="NO CUMPLE"/>
  </r>
  <r>
    <s v="INC000002473302"/>
    <s v="BACKUP ON DEMAND"/>
    <x v="9"/>
    <s v="SM OPERACIONES"/>
    <s v="RODRIGO VÁSQUEZ MUÑOZ"/>
    <s v="tct_jsegur"/>
    <s v="4-Menor/Localizado"/>
    <x v="0"/>
    <s v="Baja"/>
    <x v="0"/>
    <s v="TELEFONICA GLOBAL TECHNOLOGY S.A.AGENCIA EN CHILE"/>
    <s v="Problemas al generar reportes swagger y de base de datos sql SOC y IP CHILE"/>
    <s v="01/12/2023 6:12:30"/>
    <s v="01/12/2023 6:17:22"/>
    <s v="Cerrado"/>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s v="CUMPLE"/>
    <s v="NO CUMPLE"/>
    <s v="NO CUMPLE"/>
    <s v="NO CUMPLE"/>
    <s v="NO CUMPLE"/>
  </r>
  <r>
    <s v="INC000002473376"/>
    <s v="HOUSING"/>
    <x v="16"/>
    <s v="BELIEVE"/>
    <s v="LUIS O MORALES ARENAS"/>
    <s v="frp_pcamay"/>
    <s v="3-Moderado/Limitado"/>
    <x v="1"/>
    <s v="Media"/>
    <x v="0"/>
    <s v="CENTRO DE COMPENSACION AUTOMATIZADO S A"/>
    <s v="GESTION DATACENTER/ ACCESOS /"/>
    <s v="30/11/2023 21:20:03"/>
    <s v="30/11/2023 21:20:12"/>
    <s v="Cerrado"/>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s v="CUMPLE"/>
    <s v="NO CUMPLE"/>
    <s v="NO CUMPLE"/>
    <s v="NO CUMPLE"/>
    <s v="NO CUMPLE"/>
  </r>
  <r>
    <s v="INC000002473396"/>
    <s v="RED INTERNA"/>
    <x v="0"/>
    <s v="APOQUINDO TI"/>
    <s v="RICARDO F ORELLANA MARDONES"/>
    <s v="tct_rorell"/>
    <s v="4-Menor/Localizado"/>
    <x v="0"/>
    <s v="Baja"/>
    <x v="0"/>
    <s v="TELEFONICA EMPRESAS DE CHILE SA"/>
    <s v="RONDA Y MEDICIÓN DE TEMPERATURAS EN SALAS TIC"/>
    <s v="01/12/2023 0:21:10"/>
    <s v="01/12/2023 0:22:04"/>
    <s v="Cerrado"/>
    <s v="TI"/>
    <s v="CLIMA"/>
    <s v="01/12/2023 0:38:23"/>
    <s v="01/12/2023 23:50:00"/>
    <m/>
    <s v="ACT REALIZADA SIN NOVEDAD"/>
    <d v="1899-12-30T00:00:00"/>
    <d v="1899-12-30T00:00:00"/>
    <d v="1899-12-30T00:00:00"/>
    <s v=""/>
    <s v="Cumplido"/>
    <m/>
    <m/>
    <m/>
    <m/>
    <m/>
    <d v="2023-11-03T00:00:00"/>
    <s v="CUMPLE"/>
    <s v="NO CUMPLE"/>
    <s v="NO CUMPLE"/>
    <s v="NO CUMPLE"/>
    <s v="NO CUMPLE"/>
  </r>
  <r>
    <s v="INC000002473452"/>
    <s v="SAP"/>
    <x v="17"/>
    <s v="CLOUD SAP HANA"/>
    <s v="OSCAR A GUZMAN MEDIC"/>
    <s v="tct_oguzma"/>
    <s v="3-Moderado/Limitado"/>
    <x v="1"/>
    <s v="Media"/>
    <x v="0"/>
    <s v="ACMA S.A."/>
    <s v="ACMA - Bloqueo masivo programado"/>
    <s v="30/11/2023 21:59:46"/>
    <s v="30/11/2023 22:18:21"/>
    <s v="Cerrado"/>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s v="CUMPLE"/>
    <s v="NO CUMPLE"/>
    <s v="NO CUMPLE"/>
    <s v="NO CUMPLE"/>
    <s v="NO CUMPLE"/>
  </r>
  <r>
    <s v="INC000002473469"/>
    <s v="VPN IP - MPLS"/>
    <x v="9"/>
    <s v="GESTION HD"/>
    <s v="AXEL ANDRADE"/>
    <s v="frp_dalcap"/>
    <s v="4-Menor/Localizado"/>
    <x v="0"/>
    <s v="Baja"/>
    <x v="0"/>
    <s v="EMPRESA NACIONAL DE CERTIFICACIONES"/>
    <s v="REQ / [ECERT] INFORMACION DE REPORTE MENSUAL RESPALDOS Y CAPACIDAD"/>
    <s v="01/12/2023 3:42:53"/>
    <s v="01/12/2023 3:47:37"/>
    <s v="Cerrado"/>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s v="CUMPLE"/>
    <s v="NO CUMPLE"/>
    <s v="NO CUMPLE"/>
    <s v="NO CUMPLE"/>
    <s v="NO CUMPLE"/>
  </r>
  <r>
    <s v="INC000002473473"/>
    <s v="HOUSING"/>
    <x v="15"/>
    <s v="APQ ACCESOS"/>
    <s v="LUIS O MORALES ARENAS"/>
    <s v="tct_luimoa"/>
    <s v="4-Menor/Localizado"/>
    <x v="0"/>
    <s v="Baja"/>
    <x v="0"/>
    <s v="TELEFONICA EMPRESAS DE CHILE SA"/>
    <s v="SE GENERA TICKET DE SUPERVISION PARA CLIENTE DXC"/>
    <s v="01/12/2023 4:27:49"/>
    <s v="01/12/2023 4:29:08"/>
    <s v="Cerrado"/>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s v="CUMPLE"/>
    <s v="NO CUMPLE"/>
    <s v="NO CUMPLE"/>
    <s v="NO CUMPLE"/>
    <s v="NO CUMPLE"/>
  </r>
  <r>
    <s v="INC000002473475"/>
    <s v="HOUSING"/>
    <x v="15"/>
    <s v="APQ ACCESOS"/>
    <s v="LUIS O MORALES ARENAS"/>
    <s v="tct_luimoa"/>
    <s v="4-Menor/Localizado"/>
    <x v="0"/>
    <s v="Baja"/>
    <x v="0"/>
    <s v="TELEFONICA EMPRESAS DE CHILE SA"/>
    <s v="SE GENERA TICKET POR REVISION Y TOMA DE ALARMA DE CLIENTES"/>
    <s v="01/12/2023 4:43:41"/>
    <s v="01/12/2023 4:45:35"/>
    <s v="Cerrado"/>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3477"/>
    <s v="HOUSING"/>
    <x v="15"/>
    <s v="APQ ACCESOS"/>
    <s v="LUIS O MORALES ARENAS"/>
    <s v="tct_luimoa"/>
    <s v="4-Menor/Localizado"/>
    <x v="0"/>
    <s v="Baja"/>
    <x v="0"/>
    <s v="TELEFONICA EMPRESAS DE CHILE SA"/>
    <s v="SE GENERA TICKET POR RONDA Y REVISION DE SALAS TECNICAS"/>
    <s v="01/12/2023 5:09:13"/>
    <s v="01/12/2023 5:10:55"/>
    <s v="Cerrado"/>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3481"/>
    <s v="SAP"/>
    <x v="17"/>
    <s v="CLOUD SAP HANA"/>
    <s v="NICOLAS A SAAVEDRA EGUILUZ"/>
    <s v="tct_nsaave"/>
    <s v="4-Menor/Localizado"/>
    <x v="0"/>
    <s v="Baja"/>
    <x v="0"/>
    <s v="TELEFONICA EMPRESAS DE CHILE SA"/>
    <s v="Checklist Diario Clientes 01.12.23"/>
    <s v="01/12/2023 7:50:38"/>
    <s v="01/12/2023 7:51:33"/>
    <s v="Cerrado"/>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s v="CUMPLE"/>
    <s v="NO CUMPLE"/>
    <s v="NO CUMPLE"/>
    <s v="NO CUMPLE"/>
    <s v="NO CUMPLE"/>
  </r>
  <r>
    <s v="INC000002473992"/>
    <s v="TICKET-INTELIGENTE"/>
    <x v="4"/>
    <s v="GESTION TI"/>
    <s v="GIOVANNI D ROCCO VALENZUELA"/>
    <s v="USR_TSIGHT"/>
    <s v="1-Extenso/Generalizado"/>
    <x v="0"/>
    <s v="Baja"/>
    <x v="1"/>
    <s v="FUNDACION INSTITUTO PROFESIONAL DUOC UC"/>
    <s v="fiprdu01 - dcadmsnjoaquin TICKET AUTOMATICO"/>
    <s v="01/12/2023 4:14:16"/>
    <s v="01/12/2023 4:14:16"/>
    <s v="Cerrado"/>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s v="CUMPLE"/>
    <s v="NO CUMPLE"/>
    <s v="NO CUMPLE"/>
    <s v="NO CUMPLE"/>
    <s v="NO CUMPLE"/>
  </r>
  <r>
    <s v="INC000002473998"/>
    <s v="RED INTERNA"/>
    <x v="0"/>
    <s v="APOQUINDO TI"/>
    <s v="RICARDO F ORELLANA MARDONES"/>
    <s v="tct_rorell"/>
    <s v="4-Menor/Localizado"/>
    <x v="0"/>
    <s v="Baja"/>
    <x v="0"/>
    <s v="TELEFONICA EMPRESAS DE CHILE SA"/>
    <s v="RONDA Y MEDICIÓN DE TEMPERATURAS EN SALAS TIC"/>
    <s v="01/12/2023 4:26:50"/>
    <s v="01/12/2023 4:28:02"/>
    <s v="Cerrado"/>
    <s v="TI"/>
    <s v="CLIMA"/>
    <s v="01/12/2023 4:40:10"/>
    <s v="01/12/2023 23:50:00"/>
    <m/>
    <s v="ACT REALIZADA SIN NOVEDAD"/>
    <d v="1899-12-30T00:00:00"/>
    <d v="1899-12-30T00:00:00"/>
    <d v="1899-12-30T00:00:00"/>
    <s v=""/>
    <s v="Cumplido"/>
    <m/>
    <m/>
    <m/>
    <m/>
    <m/>
    <d v="2023-11-03T00:00:00"/>
    <s v="CUMPLE"/>
    <s v="NO CUMPLE"/>
    <s v="NO CUMPLE"/>
    <s v="NO CUMPLE"/>
    <s v="NO CUMPLE"/>
  </r>
  <r>
    <s v="INC000002474001"/>
    <s v="TICKET-INTELIGENTE"/>
    <x v="4"/>
    <s v="GESTION TI"/>
    <s v="GIOVANNI D ROCCO VALENZUELA"/>
    <s v="USR_TSIGHT"/>
    <s v="1-Extenso/Generalizado"/>
    <x v="0"/>
    <s v="Baja"/>
    <x v="1"/>
    <s v="GPS CHILE SPA"/>
    <s v="gpschi01 - wnprws_gps05 TICKET AUTOMATICO"/>
    <s v="01/12/2023 4:28:28"/>
    <s v="01/12/2023 4:28:28"/>
    <s v="Cerrado"/>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s v="CUMPLE"/>
    <s v="NO CUMPLE"/>
    <s v="NO CUMPLE"/>
    <s v="NO CUMPLE"/>
    <s v="NO CUMPLE"/>
  </r>
  <r>
    <s v="INC000002474003"/>
    <s v="TICKET-INTELIGENTE"/>
    <x v="4"/>
    <s v="GESTION TI"/>
    <s v="GIOVANNI D ROCCO VALENZUELA"/>
    <s v="USR_TSIGHT"/>
    <s v="1-Extenso/Generalizado"/>
    <x v="0"/>
    <s v="Baja"/>
    <x v="1"/>
    <s v="RABIE HNOSLTDA"/>
    <s v="rabie001 - lonquimay TICKET AUTOMATICO"/>
    <s v="01/12/2023 4:38:12"/>
    <s v="01/12/2023 4:38:12"/>
    <s v="Cerrado"/>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s v="CUMPLE"/>
    <s v="NO CUMPLE"/>
    <s v="NO CUMPLE"/>
    <s v="NO CUMPLE"/>
    <s v="NO CUMPLE"/>
  </r>
  <r>
    <s v="INC000002474014"/>
    <s v="HOUSING"/>
    <x v="15"/>
    <s v="APQ ACCESOS"/>
    <s v="LUIS O MORALES ARENAS"/>
    <s v="tct_luimoa"/>
    <s v="4-Menor/Localizado"/>
    <x v="0"/>
    <s v="Baja"/>
    <x v="0"/>
    <s v="TELEFONICA EMPRESAS DE CHILE SA"/>
    <s v="SE GENERA TICKET POR RONDA Y REVISION DE SALAS TECNICAS"/>
    <s v="01/12/2023 6:03:26"/>
    <s v="01/12/2023 6:13:59"/>
    <s v="Cerrado"/>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4046"/>
    <s v="RED INTERNA"/>
    <x v="1"/>
    <s v="APQ ACCESOS"/>
    <s v="CARLOS F ARAYA RAMIREZ"/>
    <s v="tct_cararr"/>
    <s v="4-Menor/Localizado"/>
    <x v="0"/>
    <s v="Baja"/>
    <x v="0"/>
    <s v="TELEFONICA CYBERSECURITY TECH CHILE SPA"/>
    <s v="RONDA INSPECTIVA"/>
    <s v="01/12/2023 9:07:26"/>
    <s v="01/12/2023 9:08:15"/>
    <s v="Cerrado"/>
    <s v="CDP ANTIGUO 1"/>
    <s v="CDP ANTIGUO 2"/>
    <s v="01/12/2023 9:29:14"/>
    <s v="01/12/2023 23:50:00"/>
    <m/>
    <s v="RONDA REALIZADA"/>
    <d v="1899-12-30T00:00:00"/>
    <d v="1899-12-30T00:00:00"/>
    <d v="1899-12-30T00:00:00"/>
    <s v=""/>
    <s v="Cumplido"/>
    <m/>
    <m/>
    <m/>
    <m/>
    <m/>
    <d v="2023-11-01T00:00:00"/>
    <s v="CUMPLE"/>
    <s v="NO CUMPLE"/>
    <s v="NO CUMPLE"/>
    <s v="NO CUMPLE"/>
    <s v="NO CUMPLE"/>
  </r>
  <r>
    <s v="INC000002474059"/>
    <s v="VPN IP - MPLS"/>
    <x v="6"/>
    <s v="GESTION HD"/>
    <s v="SEBASTIAN A JARA VIDAL"/>
    <s v="frp_kefern"/>
    <s v="4-Menor/Localizado"/>
    <x v="0"/>
    <s v="Baja"/>
    <x v="0"/>
    <s v="BANCO DEL ESTADO DE CHILE"/>
    <s v="From CTC / Empresa / CAMBIO DE MEDIOS MAGNETICOS"/>
    <s v="01/12/2023 10:35:37"/>
    <s v="01/12/2023 10:37:52"/>
    <s v="Cerrado"/>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s v="CUMPLE"/>
    <s v="NO CUMPLE"/>
    <s v="NO CUMPLE"/>
    <s v="NO CUMPLE"/>
    <s v="NO CUMPLE"/>
  </r>
  <r>
    <s v="INC000002474066"/>
    <s v="HOUSING"/>
    <x v="18"/>
    <s v="DUOC TICKET AUTOMATICO"/>
    <s v="ALVARO ORTIZ"/>
    <s v="frp_fcruzp"/>
    <s v="3-Moderado/Limitado"/>
    <x v="0"/>
    <s v="Baja"/>
    <x v="0"/>
    <s v="FUNDACION INSTITUTO PROFESIONAL DUOC UC"/>
    <s v="RQ / DUOC / Solicitud información BDI /BDC"/>
    <s v="01/12/2023 10:14:16"/>
    <s v="01/12/2023 10:16:38"/>
    <s v="Cerrado"/>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s v="CUMPLE"/>
    <s v="NO CUMPLE"/>
    <s v="NO CUMPLE"/>
    <s v="NO CUMPLE"/>
    <s v="NO CUMPLE"/>
  </r>
  <r>
    <s v="INC000002474075"/>
    <s v="VPN IP - MPLS"/>
    <x v="6"/>
    <s v="BELIEVE"/>
    <s v="RENE E VILLEGAS CARREÑO"/>
    <s v="frp_cnavar"/>
    <s v="3-Moderado/Limitado"/>
    <x v="1"/>
    <s v="Media"/>
    <x v="1"/>
    <s v="CELULOSA ARAUCO Y CONSTITUCION S A"/>
    <s v="GAMA/ RE: INCIDENTE: Generar ticket. CELULOSA ARAUCO"/>
    <s v="01/12/2023 10:49:52"/>
    <s v="01/12/2023 10:51:08"/>
    <s v="Cerrado"/>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s v="NO CUMPLE"/>
    <s v="CUMPLE"/>
    <s v="NO CUMPLE"/>
    <s v="NO CUMPLE"/>
    <s v="NO CUMPLE"/>
  </r>
  <r>
    <s v="INC000002474076"/>
    <s v="HOUSING"/>
    <x v="19"/>
    <s v="BELIEVE"/>
    <s v="SEBASTIAN A JARA VIDAL"/>
    <s v="frp_pcamay"/>
    <s v="3-Moderado/Limitado"/>
    <x v="1"/>
    <s v="Media"/>
    <x v="0"/>
    <s v="TELEFONICA EMPRESAS DE CHILE SA"/>
    <s v="GESTION DATACENTER/ ACCESOS / TELEFONICA EMPRESAS DE CHILE SA"/>
    <s v="01/12/2023 10:55:51"/>
    <s v="01/12/2023 10:55:56"/>
    <s v="Cerrado"/>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s v="CUMPLE"/>
    <s v="NO CUMPLE"/>
    <s v="NO CUMPLE"/>
    <s v="NO CUMPLE"/>
    <s v="NO CUMPLE"/>
  </r>
  <r>
    <s v="INC000002474082"/>
    <s v="HOUSING"/>
    <x v="19"/>
    <s v="BELIEVE"/>
    <s v="SEBASTIAN A JARA VIDAL"/>
    <s v="frp_pcamay"/>
    <s v="3-Moderado/Limitado"/>
    <x v="1"/>
    <s v="Media"/>
    <x v="0"/>
    <s v="UNIVERSIDAD SAN SEBASTIAN"/>
    <s v="GESTION DATACENTER/ ACCESOS /"/>
    <s v="01/12/2023 11:10:13"/>
    <s v="01/12/2023 11:10:19"/>
    <s v="Cerrado"/>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s v="CUMPLE"/>
    <s v="NO CUMPLE"/>
    <s v="NO CUMPLE"/>
    <s v="NO CUMPLE"/>
    <s v="NO CUMPLE"/>
  </r>
  <r>
    <s v="INC000002474089"/>
    <s v="HOUSING"/>
    <x v="16"/>
    <s v="BELIEVE"/>
    <s v="FERNEY D GARZON PEÑA"/>
    <s v="frp_pcamay"/>
    <s v="3-Moderado/Limitado"/>
    <x v="1"/>
    <s v="Media"/>
    <x v="0"/>
    <s v="HUAWEI CHILE S A"/>
    <s v="GESTION DATACENTER/ ACCESOS / HUAWEI CHILE S A"/>
    <s v="01/12/2023 11:31:46"/>
    <s v="01/12/2023 11:36:32"/>
    <s v="Cerrado"/>
    <s v="COMUNICACIONES"/>
    <s v="VPN IP - MPLS"/>
    <s v="01/12/2023 11:56:50"/>
    <s v="01/12/2023 23:50:00"/>
    <s v="GESTION DATACENTER/ ACCESOS / HUAWEI CHILE S A"/>
    <m/>
    <d v="1899-12-30T00:00:00"/>
    <d v="1899-12-30T00:25:04"/>
    <d v="1899-12-30T00:25:04"/>
    <s v=""/>
    <s v="Cumplido"/>
    <m/>
    <m/>
    <m/>
    <m/>
    <m/>
    <d v="2023-11-03T00:00:00"/>
    <s v="CUMPLE"/>
    <s v="NO CUMPLE"/>
    <s v="NO CUMPLE"/>
    <s v="NO CUMPLE"/>
    <s v="NO CUMPLE"/>
  </r>
  <r>
    <s v="INC000002474090"/>
    <s v="HOUSING"/>
    <x v="16"/>
    <s v="BELIEVE"/>
    <s v="FERNEY D GARZON PEÑA"/>
    <s v="frp_pcamay"/>
    <s v="3-Moderado/Limitado"/>
    <x v="1"/>
    <s v="Media"/>
    <x v="0"/>
    <s v="HUAWEI CHILE S A"/>
    <s v="GESTION DATACENTER/ ACCESOS / HUAWEI CHILE S A"/>
    <s v="01/12/2023 11:31:51"/>
    <s v="01/12/2023 11:37:01"/>
    <s v="Cerrado"/>
    <s v="COMUNICACIONES"/>
    <s v="VPN IP - MPLS"/>
    <s v="01/12/2023 11:57:25"/>
    <s v="01/12/2023 23:50:00"/>
    <s v="GESTION DATACENTER/ ACCESOS / HUAWEI CHILE S A"/>
    <m/>
    <d v="1899-12-30T00:00:00"/>
    <d v="1899-12-30T00:25:34"/>
    <d v="1899-12-30T00:25:34"/>
    <s v=""/>
    <s v="Cumplido"/>
    <m/>
    <m/>
    <m/>
    <m/>
    <m/>
    <d v="2023-11-03T00:00:00"/>
    <s v="CUMPLE"/>
    <s v="NO CUMPLE"/>
    <s v="NO CUMPLE"/>
    <s v="NO CUMPLE"/>
    <s v="NO CUMPLE"/>
  </r>
  <r>
    <s v="INC000002474091"/>
    <s v="HOUSING"/>
    <x v="16"/>
    <s v="BELIEVE"/>
    <s v="FERNEY D GARZON PEÑA"/>
    <s v="frp_pcamay"/>
    <s v="3-Moderado/Limitado"/>
    <x v="1"/>
    <s v="Media"/>
    <x v="0"/>
    <s v="HUAWEI CHILE S A"/>
    <s v="GESTION DATACENTER/ ACCESOS / HUAWEI CHILE S A"/>
    <s v="01/12/2023 11:31:57"/>
    <s v="01/12/2023 11:37:47"/>
    <s v="Cerrado"/>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s v="CUMPLE"/>
    <s v="NO CUMPLE"/>
    <s v="NO CUMPLE"/>
    <s v="NO CUMPLE"/>
    <s v="NO CUMPLE"/>
  </r>
  <r>
    <s v="INC000002474092"/>
    <s v="HOUSING"/>
    <x v="16"/>
    <s v="BELIEVE"/>
    <s v="FERNEY D GARZON PEÑA"/>
    <s v="frp_pcamay"/>
    <s v="3-Moderado/Limitado"/>
    <x v="1"/>
    <s v="Media"/>
    <x v="0"/>
    <s v="HUAWEI CHILE S A"/>
    <s v="GESTION DATACENTER/ ACCESOS / HUAWEI CHILE S A"/>
    <s v="01/12/2023 11:32:00"/>
    <s v="01/12/2023 11:38:14"/>
    <s v="Cerrado"/>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s v="CUMPLE"/>
    <s v="NO CUMPLE"/>
    <s v="NO CUMPLE"/>
    <s v="NO CUMPLE"/>
    <s v="NO CUMPLE"/>
  </r>
  <r>
    <s v="INC000002474093"/>
    <s v="HOUSING"/>
    <x v="16"/>
    <s v="BELIEVE"/>
    <s v="FERNEY D GARZON PEÑA"/>
    <s v="frp_pcamay"/>
    <s v="3-Moderado/Limitado"/>
    <x v="1"/>
    <s v="Media"/>
    <x v="0"/>
    <s v="HUAWEI CHILE S A"/>
    <s v="GESTION DATACENTER/ ACCESOS / HUAWEI CHILE S A"/>
    <s v="01/12/2023 11:32:03"/>
    <s v="01/12/2023 11:38:41"/>
    <s v="Cerrado"/>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s v="CUMPLE"/>
    <s v="NO CUMPLE"/>
    <s v="NO CUMPLE"/>
    <s v="NO CUMPLE"/>
    <s v="NO CUMPLE"/>
  </r>
  <r>
    <s v="INC000002474094"/>
    <s v="HOUSING"/>
    <x v="16"/>
    <s v="BELIEVE"/>
    <s v="FERNEY D GARZON PEÑA"/>
    <s v="frp_pcamay"/>
    <s v="3-Moderado/Limitado"/>
    <x v="1"/>
    <s v="Media"/>
    <x v="0"/>
    <s v="HUAWEI CHILE S A"/>
    <s v="GESTION DATACENTER/ ACCESOS / HUAWEI CHILE S A"/>
    <s v="01/12/2023 11:32:06"/>
    <s v="01/12/2023 11:39:14"/>
    <s v="Cerrado"/>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s v="CUMPLE"/>
    <s v="NO CUMPLE"/>
    <s v="NO CUMPLE"/>
    <s v="NO CUMPLE"/>
    <s v="NO CUMPLE"/>
  </r>
  <r>
    <s v="INC000002474095"/>
    <s v="HOUSING"/>
    <x v="16"/>
    <s v="BELIEVE"/>
    <s v="FERNEY D GARZON PEÑA"/>
    <s v="frp_pcamay"/>
    <s v="3-Moderado/Limitado"/>
    <x v="1"/>
    <s v="Media"/>
    <x v="0"/>
    <s v="HUAWEI CHILE S A"/>
    <s v="GESTION DATACENTER/ ACCESOS / HUAWEI CHILE S A"/>
    <s v="01/12/2023 11:32:09"/>
    <s v="01/12/2023 11:39:44"/>
    <s v="Cerrado"/>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s v="CUMPLE"/>
    <s v="NO CUMPLE"/>
    <s v="NO CUMPLE"/>
    <s v="NO CUMPLE"/>
    <s v="NO CUMPLE"/>
  </r>
  <r>
    <s v="INC000002474150"/>
    <s v="RED INTERNA"/>
    <x v="0"/>
    <s v="APOQUINDO TI"/>
    <s v="RICARDO F ORELLANA MARDONES"/>
    <s v="tct_rorell"/>
    <s v="4-Menor/Localizado"/>
    <x v="0"/>
    <s v="Baja"/>
    <x v="0"/>
    <s v="TELEFONICA EMPRESAS DE CHILE SA"/>
    <s v="RONDA Y MEDICIÓN DE TEMPERATURAS EN SALAS TIC"/>
    <s v="01/12/2023 7:26:42"/>
    <s v="01/12/2023 7:27:42"/>
    <s v="Cerrado"/>
    <s v="TI"/>
    <s v="CLIMA"/>
    <s v="01/12/2023 7:37:52"/>
    <s v="01/12/2023 23:50:00"/>
    <m/>
    <s v="ACT REALIZADA SIN NOVEDAD"/>
    <d v="1899-12-30T00:00:00"/>
    <d v="1899-12-30T00:00:00"/>
    <d v="1899-12-30T00:00:00"/>
    <s v=""/>
    <s v="Cumplido"/>
    <m/>
    <m/>
    <m/>
    <m/>
    <m/>
    <d v="2023-11-03T00:00:00"/>
    <s v="CUMPLE"/>
    <s v="NO CUMPLE"/>
    <s v="NO CUMPLE"/>
    <s v="NO CUMPLE"/>
    <s v="NO CUMPLE"/>
  </r>
  <r>
    <s v="INC000002474187"/>
    <s v="HOUSING"/>
    <x v="4"/>
    <s v="DUOC TICKET PENDIENTES"/>
    <s v="ALEJANDRO ACEVEDO VALENZUELA"/>
    <s v="frp_ercoro"/>
    <s v="3-Moderado/Limitado"/>
    <x v="0"/>
    <s v="Baja"/>
    <x v="0"/>
    <s v="FUNDACION INSTITUTO PROFESIONAL DUOC UC"/>
    <s v="RQ | DUOC | Crear registro de aplicación SSO"/>
    <s v="01/12/2023 8:49:55"/>
    <s v="01/12/2023 8:54:17"/>
    <s v="Cerrado"/>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s v="NO CUMPLE"/>
    <s v="CUMPLE"/>
    <s v="NO CUMPLE"/>
    <s v="NO CUMPLE"/>
    <s v="NO CUMPLE"/>
  </r>
  <r>
    <s v="INC000002474212"/>
    <s v="INFRAESTRUCTURA DC"/>
    <x v="6"/>
    <s v="APQ ACCESOS"/>
    <s v="SEBASTIAN A JARA VIDAL"/>
    <s v="tct_sjarav"/>
    <s v="4-Menor/Localizado"/>
    <x v="0"/>
    <s v="Baja"/>
    <x v="0"/>
    <s v="TELEFONICA CYBERSECURITY TECH CHILE SPA"/>
    <s v="Ronda inspectiva DC SM"/>
    <s v="01/12/2023 7:59:24"/>
    <s v="01/12/2023 8:00:17"/>
    <s v="Cerrado"/>
    <s v="CDP ANTIGUO 1"/>
    <s v="CDP ANTIGUO 2"/>
    <s v="01/12/2023 8:28:49"/>
    <s v="01/12/2023 23:50:00"/>
    <m/>
    <m/>
    <d v="1899-12-30T00:28:32"/>
    <d v="1899-12-30T00:29:25"/>
    <d v="1899-12-30T00:00:53"/>
    <s v=""/>
    <s v="Cumplido"/>
    <m/>
    <m/>
    <m/>
    <m/>
    <m/>
    <d v="2023-11-03T00:00:00"/>
    <s v="CUMPLE"/>
    <s v="NO CUMPLE"/>
    <s v="NO CUMPLE"/>
    <s v="NO CUMPLE"/>
    <s v="NO CUMPLE"/>
  </r>
  <r>
    <s v="INC000002474222"/>
    <s v="VPN IP - MPLS"/>
    <x v="3"/>
    <s v="GESTION HD"/>
    <s v="SEBASTIAN I ACUÑA GUZMAN"/>
    <s v="frp_jciert"/>
    <s v="4-Menor/Localizado"/>
    <x v="0"/>
    <s v="Baja"/>
    <x v="0"/>
    <s v="TELEFONICA GLOBAL TECHNOLOGY S.A.AGENCIA EN CHILE"/>
    <s v="REQ / inconvenientes con relay de correo."/>
    <s v="01/12/2023 9:13:00"/>
    <s v="01/12/2023 9:15:31"/>
    <s v="Cerrado"/>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s v="CUMPLE"/>
    <s v="NO CUMPLE"/>
    <s v="NO CUMPLE"/>
    <s v="NO CUMPLE"/>
    <s v="NO CUMPLE"/>
  </r>
  <r>
    <s v="INC000002474243"/>
    <s v="HOUSING"/>
    <x v="15"/>
    <s v="APQ ACCESOS"/>
    <s v="JOSE G MARQUEZ MARCANO"/>
    <s v="tct_josmam"/>
    <s v="4-Menor/Localizado"/>
    <x v="0"/>
    <s v="Baja"/>
    <x v="0"/>
    <s v="TELEFONICA EMPRESAS DE CHILE SA"/>
    <s v="RONDA Y REVISION DE SALAS"/>
    <s v="01/12/2023 9:44:39"/>
    <s v="01/12/2023 9:45:22"/>
    <s v="Cerrado"/>
    <s v="CDP ANTIGUO 1"/>
    <s v="CDP ANTIGUO 2"/>
    <s v="01/12/2023 10:30:30"/>
    <s v="01/12/2023 23:50:00"/>
    <s v="RONDA Y REVISION DE SALAS"/>
    <s v="RONDAS REALIZADAS"/>
    <d v="1899-12-30T00:44:52"/>
    <d v="1899-12-30T00:45:51"/>
    <d v="1899-12-30T00:00:59"/>
    <s v=""/>
    <s v="Cumplido"/>
    <m/>
    <m/>
    <m/>
    <m/>
    <m/>
    <d v="2023-11-03T00:00:00"/>
    <s v="CUMPLE"/>
    <s v="NO CUMPLE"/>
    <s v="NO CUMPLE"/>
    <s v="NO CUMPLE"/>
    <s v="NO CUMPLE"/>
  </r>
  <r>
    <s v="INC000002474254"/>
    <s v="VPN IP - MPLS"/>
    <x v="17"/>
    <s v="GESTION HD"/>
    <s v="NICOLAS A SAAVEDRA EGUILUZ"/>
    <s v="frp_spevel"/>
    <s v="3-Moderado/Limitado"/>
    <x v="1"/>
    <s v="Media"/>
    <x v="0"/>
    <s v="NUTRISCO CHILE SA"/>
    <s v="HD/ Bloqueo y fin Vigencia"/>
    <s v="01/12/2023 10:04:40"/>
    <s v="01/12/2023 10:07:02"/>
    <s v="Cerrado"/>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s v="NO CUMPLE"/>
    <s v="CUMPLE"/>
    <s v="NO CUMPLE"/>
    <s v="NO CUMPLE"/>
    <s v="NO CUMPLE"/>
  </r>
  <r>
    <s v="INC000002474278"/>
    <s v="VPN IP - MPLS"/>
    <x v="13"/>
    <s v="GESTION HD"/>
    <s v="MOISES E MONTERO RAMOS"/>
    <s v="frp_jciert"/>
    <s v="4-Menor/Localizado"/>
    <x v="0"/>
    <s v="Baja"/>
    <x v="0"/>
    <s v="TELEFONICA GLOBAL TECHNOLOGY S.A.AGENCIA EN CHILE"/>
    <s v="REQ / Requerimiento: Solicitud Baja VDC cliente SOC ALIMENTACION CASINO EXPRESS"/>
    <s v="01/12/2023 10:55:55"/>
    <s v="01/12/2023 10:57:47"/>
    <s v="Cerrado"/>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s v="CUMPLE"/>
    <s v="NO CUMPLE"/>
    <s v="NO CUMPLE"/>
    <s v="NO CUMPLE"/>
    <s v="NO CUMPLE"/>
  </r>
  <r>
    <s v="INC000002474281"/>
    <s v="VPN IP - MPLS"/>
    <x v="6"/>
    <s v="GESTION CALL CENTER"/>
    <s v="SEBASTIAN A JARA VIDAL"/>
    <s v="frp_mdomin"/>
    <s v="4-Menor/Localizado"/>
    <x v="0"/>
    <s v="Baja"/>
    <x v="0"/>
    <s v="CELULOSA ARAUCO Y CONSTITUCION S A"/>
    <s v="FRONT CTC/ EMPRESAS/ INGRESO DE CINTAS AL DATA CENTER"/>
    <s v="01/12/2023 12:47:27"/>
    <s v="01/12/2023 12:48:37"/>
    <s v="Cerrado"/>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s v="CUMPLE"/>
    <s v="NO CUMPLE"/>
    <s v="NO CUMPLE"/>
    <s v="NO CUMPLE"/>
    <s v="NO CUMPLE"/>
  </r>
  <r>
    <s v="INC000002474301"/>
    <s v="INFRAESTRUCTURA DC"/>
    <x v="6"/>
    <s v="APQ ACCESOS"/>
    <s v="RENE E VILLEGAS CARREÑO"/>
    <s v="tct_sjarav"/>
    <s v="4-Menor/Localizado"/>
    <x v="0"/>
    <s v="Baja"/>
    <x v="0"/>
    <s v="TELEFONICA CYBERSECURITY TECH CHILE SPA"/>
    <s v="RECAMBIO DE EXTINTORES"/>
    <s v="01/12/2023 11:23:02"/>
    <s v="01/12/2023 11:24:58"/>
    <s v="Cerrado"/>
    <s v="CDP ANTIGUO 1"/>
    <s v="CDP ANTIGUO 2"/>
    <s v="01/12/2023 11:25:09"/>
    <s v="01/12/2023 23:50:00"/>
    <m/>
    <m/>
    <d v="1899-12-30T00:00:00"/>
    <d v="1899-12-30T00:00:00"/>
    <d v="1899-12-30T00:00:00"/>
    <s v=""/>
    <s v="Cumplido"/>
    <m/>
    <m/>
    <m/>
    <m/>
    <m/>
    <d v="2023-11-03T00:00:00"/>
    <s v="CUMPLE"/>
    <s v="NO CUMPLE"/>
    <s v="NO CUMPLE"/>
    <s v="NO CUMPLE"/>
    <s v="NO CUMPLE"/>
  </r>
  <r>
    <s v="INC000002474313"/>
    <s v="HOUSING"/>
    <x v="4"/>
    <s v="DUOC TICKET AUTOMATICO"/>
    <s v="ALEJANDRO ACEVEDO VALENZUELA"/>
    <s v="frp_lmosqu"/>
    <s v="3-Moderado/Limitado"/>
    <x v="0"/>
    <s v="Baja"/>
    <x v="0"/>
    <s v="FUNDACION INSTITUTO PROFESIONAL DUOC UC"/>
    <s v="REQ / DUOC /  RE: Colaboradores con Teams"/>
    <s v="01/12/2023 9:17:29"/>
    <s v="01/12/2023 9:19:56"/>
    <s v="Cerrado"/>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s v="CUMPLE"/>
    <s v="NO CUMPLE"/>
    <s v="NO CUMPLE"/>
    <s v="NO CUMPLE"/>
    <s v="NO CUMPLE"/>
  </r>
  <r>
    <s v="INC000002474409"/>
    <s v="VPN IP - MPLS"/>
    <x v="9"/>
    <s v="ADMINISTRADORES RESIDENTES"/>
    <s v="AXEL ANDRADE"/>
    <s v="frp_joflor"/>
    <s v="3-Moderado/Limitado"/>
    <x v="1"/>
    <s v="Media"/>
    <x v="0"/>
    <s v="INSTITUTO PROFESIONAL DE CHILE SA"/>
    <s v="GAMA | Restauraciones de respaldos"/>
    <s v="01/12/2023 9:32:24"/>
    <s v="01/12/2023 9:41:34"/>
    <s v="Cerrado"/>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s v="CUMPLE"/>
    <s v="NO CUMPLE"/>
    <s v="NO CUMPLE"/>
    <s v="NO CUMPLE"/>
    <s v="NO CUMPLE"/>
  </r>
  <r>
    <s v="INC000002474563"/>
    <s v="VPN IP - MPLS"/>
    <x v="13"/>
    <s v="GESTION HD"/>
    <s v="PABLO N OLIVA ALARCON"/>
    <s v="frp_fpetro"/>
    <s v="3-Moderado/Limitado"/>
    <x v="1"/>
    <s v="Media"/>
    <x v="0"/>
    <s v="TELEFONICA GLOBAL TECHNOLOGY S.A.AGENCIA EN CHILE"/>
    <s v="REQ/Requerimiento TCCT - ATOS - TOD - Solictud de metricas de rendimiento MOVI"/>
    <s v="01/12/2023 12:18:02"/>
    <s v="01/12/2023 12:24:56"/>
    <s v="Cerrado"/>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s v="NO CUMPLE"/>
    <s v="NO CUMPLE"/>
    <s v="CUMPLE"/>
    <s v="NO CUMPLE"/>
    <s v="NO CUMPLE"/>
  </r>
  <r>
    <s v="INC000002474613"/>
    <s v="VPN IP - MPLS"/>
    <x v="20"/>
    <s v="GESTION HD"/>
    <s v="JORGE S LORCA LEIVA"/>
    <s v="frp_spevel"/>
    <s v="3-Moderado/Limitado"/>
    <x v="1"/>
    <s v="Media"/>
    <x v="0"/>
    <s v="REDBANC S A"/>
    <s v="HD/Baja Personal Permanente DXC"/>
    <s v="01/12/2023 12:06:22"/>
    <s v="01/12/2023 12:09:46"/>
    <s v="Cerrado"/>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s v="CUMPLE"/>
    <s v="NO CUMPLE"/>
    <s v="NO CUMPLE"/>
    <s v="NO CUMPLE"/>
    <s v="NO CUMPLE"/>
  </r>
  <r>
    <s v="INC000002474624"/>
    <s v="VPN IP - MPLS"/>
    <x v="4"/>
    <s v="GESTION HD"/>
    <s v="JUAN CARLOS UZCATEGUI FUGUETT"/>
    <s v="frp_spevel"/>
    <s v="3-Moderado/Limitado"/>
    <x v="1"/>
    <s v="Media"/>
    <x v="0"/>
    <s v="TELEFONICA GLOBAL TECHNOLOGY S.A.AGENCIA EN CHILE"/>
    <s v="HD/SOC/INC000002389964 |REVISIÓN CUENTA VPN / KOLIVARES (USUARIO IMPLANTACIÓN)"/>
    <s v="01/12/2023 12:25:20"/>
    <s v="01/12/2023 12:28:35"/>
    <s v="Cerrado"/>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s v="NO CUMPLE"/>
    <s v="CUMPLE"/>
    <s v="NO CUMPLE"/>
    <s v="NO CUMPLE"/>
    <s v="NO CUMPLE"/>
  </r>
  <r>
    <s v="INC000002474634"/>
    <s v="VPN IP - MPLS"/>
    <x v="2"/>
    <s v="GESTION HD"/>
    <s v="LUIS A VILLASMIL CASTILLO"/>
    <s v="frp_jciert"/>
    <s v="4-Menor/Localizado"/>
    <x v="0"/>
    <s v="Baja"/>
    <x v="0"/>
    <s v="ZAMBONI INGENIEROS ASOCIADOS LIMITADA"/>
    <s v="REQ / Consulta por servicios contratados por cliente ZAMBONI INGENIEROS ASOCIADOS"/>
    <s v="01/12/2023 13:00:09"/>
    <s v="01/12/2023 13:02:53"/>
    <s v="Cerrado"/>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s v="NO CUMPLE"/>
    <s v="CUMPLE"/>
    <s v="NO CUMPLE"/>
    <s v="NO CUMPLE"/>
    <s v="NO CUMPLE"/>
  </r>
  <r>
    <s v="INC000002474637"/>
    <s v="COMUNICACIONES"/>
    <x v="21"/>
    <s v="SM OPERACIONES"/>
    <s v="DENISE CRUZAT ETCHEBERRY"/>
    <s v="tct_decruz"/>
    <s v="4-Menor/Localizado"/>
    <x v="0"/>
    <s v="Baja"/>
    <x v="0"/>
    <s v="TELEFONICA GLOBAL TECHNOLOGY S.A.AGENCIA EN CHILE"/>
    <s v="BAJA DE SERVICIO/CLIENTE SALMONES CAMANCHACA S A  SISON 202301507"/>
    <s v="01/12/2023 12:52:31"/>
    <s v="01/12/2023 12:53:07"/>
    <s v="Cancelado"/>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s v="CUMPLE"/>
    <s v="NO CUMPLE"/>
    <s v="NO CUMPLE"/>
    <s v="NO CUMPLE"/>
    <s v="NO CUMPLE"/>
  </r>
  <r>
    <s v="INC000002474659"/>
    <s v="OFFICE365"/>
    <x v="5"/>
    <s v="SM OPERACIONES"/>
    <s v="JAVIERA A UMAÑA YEVENES"/>
    <s v="tct_decruz"/>
    <s v="4-Menor/Localizado"/>
    <x v="2"/>
    <s v="Media"/>
    <x v="0"/>
    <s v="TELEFONICA GLOBAL TECHNOLOGY S.A.AGENCIA EN CHILE"/>
    <s v="VALIDAR INTEGRANTE DE LISTA teamleader.tcct@tic.cl"/>
    <s v="01/12/2023 13:30:05"/>
    <s v="01/12/2023 13:32:09"/>
    <s v="Cerrado"/>
    <s v="TI"/>
    <s v="APLICATIVOS"/>
    <s v="01/12/2023 14:00:24"/>
    <s v="01/12/2023 23:50:00"/>
    <s v="JESUS JOSE NELO PETAQUERO &lt;jesus.nelo@telefonica.com&gt;_x000a__x000a_Si no está incluir..."/>
    <m/>
    <d v="1899-12-30T00:00:00"/>
    <d v="1899-12-30T00:00:00"/>
    <d v="1899-12-30T00:00:00"/>
    <s v=""/>
    <s v="Cumplido"/>
    <m/>
    <m/>
    <m/>
    <m/>
    <m/>
    <d v="2023-11-03T00:00:00"/>
    <s v="CUMPLE"/>
    <s v="NO CUMPLE"/>
    <s v="NO CUMPLE"/>
    <s v="NO CUMPLE"/>
    <s v="NO CUMPLE"/>
  </r>
  <r>
    <s v="INC000002474676"/>
    <s v="INFRAESTRUCTURA DC"/>
    <x v="13"/>
    <s v="GESTION PROBLEMAS"/>
    <s v="MOISES E MONTERO RAMOS"/>
    <s v="jgresve"/>
    <s v="3-Moderado/Limitado"/>
    <x v="1"/>
    <s v="Media"/>
    <x v="0"/>
    <s v="TELEFONICA EMPRESAS DE CHILE SA"/>
    <s v="HCS - Vcenter/vmware  - VM: Jumpbox"/>
    <s v="01/12/2023 14:28:09"/>
    <s v="01/12/2023 14:30:42"/>
    <s v="Cerrado"/>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s v="NO CUMPLE"/>
    <s v="CUMPLE"/>
    <s v="NO CUMPLE"/>
    <s v="NO CUMPLE"/>
    <s v="NO CUMPLE"/>
  </r>
  <r>
    <s v="INC000002474678"/>
    <s v="VPN IP - MPLS"/>
    <x v="9"/>
    <s v="BELIEVE"/>
    <s v="AXEL ANDRADE"/>
    <s v="frp_cnavar"/>
    <s v="3-Moderado/Limitado"/>
    <x v="1"/>
    <s v="Media"/>
    <x v="0"/>
    <s v="INSTITUTO PROFESIONAL DE CHILE SA"/>
    <s v="GAMA/ Solicitud restauraciones - TERRAOESTE"/>
    <s v="01/12/2023 15:06:32"/>
    <s v="01/12/2023 15:09:50"/>
    <s v="Cerrado"/>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s v="NO CUMPLE"/>
    <s v="CUMPLE"/>
    <s v="NO CUMPLE"/>
    <s v="NO CUMPLE"/>
    <s v="NO CUMPLE"/>
  </r>
  <r>
    <s v="INC000002474690"/>
    <s v="INFRAESTRUCTURA DC"/>
    <x v="8"/>
    <s v="APQ ACCESOS"/>
    <s v="JONATHAN A MARQUEZ ASTENGO"/>
    <s v="tct_sjarav"/>
    <s v="4-Menor/Localizado"/>
    <x v="0"/>
    <s v="Baja"/>
    <x v="0"/>
    <s v="TELEFONICA CYBERSECURITY TECH CHILE SPA"/>
    <s v="RETIRO DE FIBRA PARA CLIENTE BRINKS"/>
    <s v="01/12/2023 15:26:32"/>
    <s v="01/12/2023 15:27:48"/>
    <s v="Cerrado"/>
    <s v="CDP ANTIGUO 1"/>
    <s v="CDP ANTIGUO 2"/>
    <s v="04/12/2023 12:59:08"/>
    <s v="04/12/2023 23:50:00"/>
    <s v="RETIRO DE FIBRA QUE SE REEMPLAZO"/>
    <s v="MANO REMOTA REALIZADA"/>
    <d v="1899-12-30T00:00:00"/>
    <d v="1899-12-30T00:00:00"/>
    <d v="1899-12-30T00:00:00"/>
    <s v=""/>
    <s v="Cumplido"/>
    <m/>
    <m/>
    <m/>
    <m/>
    <m/>
    <d v="2023-11-03T00:00:00"/>
    <s v="CUMPLE"/>
    <s v="NO CUMPLE"/>
    <s v="NO CUMPLE"/>
    <s v="NO CUMPLE"/>
    <s v="NO CUMPLE"/>
  </r>
  <r>
    <s v="INC000002474692"/>
    <s v="INFRAESTRUCTURA DC"/>
    <x v="8"/>
    <s v="APQ ACCESOS"/>
    <s v="JONATHAN A MARQUEZ ASTENGO"/>
    <s v="tct_sjarav"/>
    <s v="4-Menor/Localizado"/>
    <x v="0"/>
    <s v="Baja"/>
    <x v="0"/>
    <s v="TELEFONICA CYBERSECURITY TECH CHILE SPA"/>
    <s v="SUPERVISION CLIENTE REDSALUD/CRQ 79124"/>
    <s v="01/12/2023 15:28:08"/>
    <s v="01/12/2023 15:29:23"/>
    <s v="Cerrado"/>
    <s v="CDP ANTIGUO 1"/>
    <s v="CDP ANTIGUO 2"/>
    <s v="01/12/2023 16:50:32"/>
    <s v="01/12/2023 23:50:00"/>
    <s v="TENDIDO DE FIBRA"/>
    <s v="SUPERVISION/CRQ OK"/>
    <d v="1899-12-30T00:00:00"/>
    <d v="1899-12-30T00:00:00"/>
    <d v="1899-12-30T00:00:00"/>
    <s v=""/>
    <s v="Cumplido"/>
    <m/>
    <m/>
    <m/>
    <m/>
    <m/>
    <d v="2023-11-03T00:00:00"/>
    <s v="CUMPLE"/>
    <s v="NO CUMPLE"/>
    <s v="NO CUMPLE"/>
    <s v="NO CUMPLE"/>
    <s v="NO CUMPLE"/>
  </r>
  <r>
    <s v="INC000002474711"/>
    <s v="VPN IP - MPLS"/>
    <x v="16"/>
    <s v="BELIEVE"/>
    <s v="LUIS O MORALES ARENAS"/>
    <s v="frp_pcamay"/>
    <s v="3-Moderado/Limitado"/>
    <x v="1"/>
    <s v="Media"/>
    <x v="0"/>
    <s v="CENTRO DE COMPENSACION AUTOMATIZADO S A"/>
    <s v="GESTION DATACENTER/ ACCESOS / CENTRO DE COMPENSACION AUTOMATIZADO S A"/>
    <s v="01/12/2023 12:09:38"/>
    <s v="01/12/2023 12:10:01"/>
    <s v="Cerrado"/>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s v="NO CUMPLE"/>
    <s v="CUMPLE"/>
    <s v="NO CUMPLE"/>
    <s v="NO CUMPLE"/>
    <s v="NO CUMPLE"/>
  </r>
  <r>
    <s v="INC000002474722"/>
    <s v="VPN IP - MPLS"/>
    <x v="9"/>
    <s v="BELIEVE"/>
    <s v="RODRIGO VÁSQUEZ MUÑOZ"/>
    <s v="frp_cnavar"/>
    <s v="3-Moderado/Limitado"/>
    <x v="1"/>
    <s v="Media"/>
    <x v="0"/>
    <s v="INSTITUTO PROFESIONAL DE CHILE SA"/>
    <s v="GAMA/ Solicitud restauraciones - CPECH"/>
    <s v="01/12/2023 13:06:46"/>
    <s v="01/12/2023 13:12:50"/>
    <s v="Cerrado"/>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s v="CUMPLE"/>
    <s v="NO CUMPLE"/>
    <s v="NO CUMPLE"/>
    <s v="NO CUMPLE"/>
    <s v="NO CUMPLE"/>
  </r>
  <r>
    <s v="INC000002474735"/>
    <s v="HOUSING"/>
    <x v="4"/>
    <s v="DUOC TICKET AUTOMATICO"/>
    <s v="JUAN CARLOS UZCATEGUI FUGUETT"/>
    <s v="frp_fcruzp"/>
    <s v="3-Moderado/Limitado"/>
    <x v="0"/>
    <s v="Baja"/>
    <x v="0"/>
    <s v="FUNDACION INSTITUTO PROFESIONAL DUOC UC"/>
    <s v="RQ / DUOC / RV: Solicitud información para auditoria 2024"/>
    <s v="01/12/2023 13:20:49"/>
    <s v="01/12/2023 13:22:51"/>
    <s v="Cerrado"/>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s v="CUMPLE"/>
    <s v="NO CUMPLE"/>
    <s v="NO CUMPLE"/>
    <s v="NO CUMPLE"/>
    <s v="NO CUMPLE"/>
  </r>
  <r>
    <s v="INC000002474755"/>
    <s v="VPN IP - MPLS"/>
    <x v="3"/>
    <s v="GESTION HD"/>
    <s v="SEBASTIAN I ACUÑA GUZMAN"/>
    <s v="frp_jciert"/>
    <s v="4-Menor/Localizado"/>
    <x v="0"/>
    <s v="Baja"/>
    <x v="0"/>
    <s v="CONSORCIO INDUSTRIAL DE ALIMENTOS S A"/>
    <s v="REQ / Creación de registro SPF en Dominio cialalimentos.cl"/>
    <s v="01/12/2023 15:07:19"/>
    <s v="01/12/2023 15:09:53"/>
    <s v="Cerrado"/>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s v="NO CUMPLE"/>
    <s v="CUMPLE"/>
    <s v="NO CUMPLE"/>
    <s v="NO CUMPLE"/>
    <s v="NO CUMPLE"/>
  </r>
  <r>
    <s v="INC000002474757"/>
    <s v="VPN IP - MPLS"/>
    <x v="13"/>
    <s v="GESTION HD"/>
    <s v="DEIBY Y SANTOYO MONTEROLA"/>
    <s v="frp_jciert"/>
    <s v="4-Menor/Localizado"/>
    <x v="0"/>
    <s v="Baja"/>
    <x v="0"/>
    <s v="RED DE CLINICAS REGIONALES S.A."/>
    <s v="REQ / Actualización información espacio - VDC"/>
    <s v="01/12/2023 15:54:44"/>
    <s v="01/12/2023 15:57:47"/>
    <s v="Cerrado"/>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s v="NO CUMPLE"/>
    <s v="CUMPLE"/>
    <s v="NO CUMPLE"/>
    <s v="NO CUMPLE"/>
    <s v="NO CUMPLE"/>
  </r>
  <r>
    <s v="INC000002474762"/>
    <s v="HOUSING"/>
    <x v="15"/>
    <s v="APQ ACCESOS"/>
    <s v="ESTEBAN O BUSTOS CORNEJO"/>
    <s v="tct_ebusto"/>
    <s v="2-Significativo/Amplio"/>
    <x v="2"/>
    <s v="Alta"/>
    <x v="0"/>
    <s v="TELEFONICA EMPRESAS DE CHILE SA"/>
    <s v="SUPERVISION INCIDENTE HUAWEI"/>
    <s v="01/12/2023 15:44:36"/>
    <s v="01/12/2023 15:45:57"/>
    <s v="Cerrado"/>
    <s v="CDP ANTIGUO 1"/>
    <s v="CDP ANTIGUO 2"/>
    <s v="01/12/2023 15:47:24"/>
    <s v="01/12/2023 23:50:00"/>
    <s v="SUPERVISION INCIDENTE HUAWEI"/>
    <s v="INCIDENCIA RESTABLECIDA"/>
    <d v="1899-12-30T00:01:27"/>
    <d v="1899-12-30T00:02:48"/>
    <d v="1899-12-30T00:01:21"/>
    <s v=""/>
    <s v="Cumplido"/>
    <m/>
    <m/>
    <m/>
    <m/>
    <m/>
    <d v="2023-11-03T00:00:00"/>
    <s v="CUMPLE"/>
    <s v="NO CUMPLE"/>
    <s v="NO CUMPLE"/>
    <s v="NO CUMPLE"/>
    <s v="NO CUMPLE"/>
  </r>
  <r>
    <s v="INC000002474769"/>
    <s v="INFRAESTRUCTURA DC"/>
    <x v="8"/>
    <s v="APQ ACCESOS"/>
    <s v="JONATHAN A MARQUEZ ASTENGO"/>
    <s v="tct_jmarqu"/>
    <s v="4-Menor/Localizado"/>
    <x v="0"/>
    <s v="Baja"/>
    <x v="0"/>
    <s v="TELEFONICA CYBERSECURITY TECH CHILE SPA"/>
    <s v="SUPERVISION TENDIDO FIBRA BRINKS/CRQ 75438"/>
    <s v="01/12/2023 16:14:26"/>
    <s v="01/12/2023 16:18:14"/>
    <s v="Cerrado"/>
    <s v="CDP ANTIGUO 1"/>
    <s v="CDP ANTIGUO 2"/>
    <s v="01/12/2023 16:52:34"/>
    <s v="01/12/2023 23:50:00"/>
    <s v="SUPERVISION TENDIDO DE FIBRA BRINKS"/>
    <s v="SUPERVISION CRQ/ OK"/>
    <d v="1899-12-30T00:00:00"/>
    <d v="1899-12-30T00:00:00"/>
    <d v="1899-12-30T00:00:00"/>
    <s v=""/>
    <s v="Cumplido"/>
    <m/>
    <m/>
    <m/>
    <m/>
    <m/>
    <d v="2023-11-03T00:00:00"/>
    <s v="CUMPLE"/>
    <s v="NO CUMPLE"/>
    <s v="NO CUMPLE"/>
    <s v="NO CUMPLE"/>
    <s v="NO CUMPLE"/>
  </r>
  <r>
    <s v="INC000002474775"/>
    <s v="VPN IP - MPLS"/>
    <x v="17"/>
    <s v="GESTION HD"/>
    <s v="NICOLAS A SAAVEDRA EGUILUZ"/>
    <s v="frp_jciert"/>
    <s v="4-Menor/Localizado"/>
    <x v="0"/>
    <s v="Baja"/>
    <x v="0"/>
    <s v="TELEFONICA GLOBAL TECHNOLOGY S.A.AGENCIA EN CHILE"/>
    <s v="REQ / Revisión de aperturas de Mandante prd"/>
    <s v="01/12/2023 16:31:38"/>
    <s v="01/12/2023 16:34:47"/>
    <s v="Cerrado"/>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s v="CUMPLE"/>
    <s v="NO CUMPLE"/>
    <s v="NO CUMPLE"/>
    <s v="NO CUMPLE"/>
    <s v="NO CUMPLE"/>
  </r>
  <r>
    <s v="INC000002474778"/>
    <s v="VPN IP - MPLS"/>
    <x v="17"/>
    <s v="GESTION HD"/>
    <s v="NICOLAS A SAAVEDRA EGUILUZ"/>
    <s v="frp_jciert"/>
    <s v="4-Menor/Localizado"/>
    <x v="0"/>
    <s v="Baja"/>
    <x v="0"/>
    <s v="TELEFONICA GLOBAL TECHNOLOGY S.A.AGENCIA EN CHILE"/>
    <s v="REQ / NUTRISCO: Jobs Cancelados en PRD"/>
    <s v="01/12/2023 16:37:31"/>
    <s v="01/12/2023 16:40:40"/>
    <s v="Cerrado"/>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s v="CUMPLE"/>
    <s v="NO CUMPLE"/>
    <s v="NO CUMPLE"/>
    <s v="NO CUMPLE"/>
    <s v="NO CUMPLE"/>
  </r>
  <r>
    <s v="INC000002474782"/>
    <s v="INFRAESTRUCTURA DC"/>
    <x v="8"/>
    <s v="APQ ACCESOS"/>
    <s v="JONATHAN A MARQUEZ ASTENGO"/>
    <s v="tct_jmarqu"/>
    <s v="4-Menor/Localizado"/>
    <x v="0"/>
    <s v="Baja"/>
    <x v="0"/>
    <s v="TELEFONICA CYBERSECURITY TECH CHILE SPA"/>
    <s v="SUPERVISION ARAUCO/CRQ 78963"/>
    <s v="01/12/2023 16:56:53"/>
    <s v="01/12/2023 16:57:51"/>
    <s v="Cerrado"/>
    <s v="CDP ANTIGUO 1"/>
    <s v="CDP ANTIGUO 2"/>
    <s v="01/12/2023 16:58:50"/>
    <s v="01/12/2023 23:50:00"/>
    <s v="SUPERVISION INGRESO DE EQUIPO"/>
    <s v="SUPERVISION CRQ/ OK"/>
    <d v="1899-12-30T00:00:00"/>
    <d v="1899-12-30T00:00:00"/>
    <d v="1899-12-30T00:00:00"/>
    <s v=""/>
    <s v="Cumplido"/>
    <m/>
    <m/>
    <m/>
    <m/>
    <m/>
    <d v="2023-11-03T00:00:00"/>
    <s v="CUMPLE"/>
    <s v="NO CUMPLE"/>
    <s v="NO CUMPLE"/>
    <s v="NO CUMPLE"/>
    <s v="NO CUMPLE"/>
  </r>
  <r>
    <s v="INC000002474811"/>
    <s v="HOUSING"/>
    <x v="15"/>
    <s v="APQ ACCESOS"/>
    <s v="JOSE G MARQUEZ MARCANO"/>
    <s v="tct_josmam"/>
    <s v="4-Menor/Localizado"/>
    <x v="0"/>
    <s v="Baja"/>
    <x v="0"/>
    <s v="TELEFONICA EMPRESAS DE CHILE SA"/>
    <s v="TOMA DE ALARMAS DE CLIENTES"/>
    <s v="01/12/2023 12:42:50"/>
    <s v="01/12/2023 12:43:47"/>
    <s v="Cerrado"/>
    <s v="CDP ANTIGUO 1"/>
    <s v="CDP ANTIGUO 2"/>
    <s v="01/12/2023 12:46:25"/>
    <s v="01/12/2023 23:50:00"/>
    <s v="TOMA DE ALARMAS DE CLIENTES"/>
    <s v="TOMA DE ALARMAS REALIZADAS"/>
    <d v="1899-12-30T00:02:19"/>
    <d v="1899-12-30T00:03:35"/>
    <d v="1899-12-30T00:01:16"/>
    <s v=""/>
    <s v="Cumplido"/>
    <m/>
    <m/>
    <m/>
    <m/>
    <m/>
    <d v="2023-11-03T00:00:00"/>
    <s v="CUMPLE"/>
    <s v="NO CUMPLE"/>
    <s v="NO CUMPLE"/>
    <s v="NO CUMPLE"/>
    <s v="NO CUMPLE"/>
  </r>
  <r>
    <s v="INC000002474818"/>
    <s v="HOUSING"/>
    <x v="15"/>
    <s v="APQ ACCESOS"/>
    <s v="JOSE G MARQUEZ MARCANO"/>
    <s v="tct_josmam"/>
    <s v="4-Menor/Localizado"/>
    <x v="0"/>
    <s v="Baja"/>
    <x v="0"/>
    <s v="TELEFONICA EMPRESAS DE CHILE SA"/>
    <s v="RONDA Y REVISION DE SALAS"/>
    <s v="01/12/2023 12:47:46"/>
    <s v="01/12/2023 12:48:36"/>
    <s v="Cerrado"/>
    <s v="CDP ANTIGUO 1"/>
    <s v="CDP ANTIGUO 2"/>
    <s v="01/12/2023 12:50:00"/>
    <s v="01/12/2023 23:50:00"/>
    <s v="RONDA Y REVISION DE SALAS"/>
    <s v="RONDAS REALIZADAS"/>
    <d v="1899-12-30T00:01:04"/>
    <d v="1899-12-30T00:02:14"/>
    <d v="1899-12-30T00:01:10"/>
    <s v=""/>
    <s v="Cumplido"/>
    <m/>
    <m/>
    <m/>
    <m/>
    <m/>
    <d v="2023-11-03T00:00:00"/>
    <s v="CUMPLE"/>
    <s v="NO CUMPLE"/>
    <s v="NO CUMPLE"/>
    <s v="NO CUMPLE"/>
    <s v="NO CUMPLE"/>
  </r>
  <r>
    <s v="INC000002474831"/>
    <s v="INFRAESTRUCTURA DC"/>
    <x v="8"/>
    <s v="APQ ACCESOS"/>
    <s v="JONATHAN A MARQUEZ ASTENGO"/>
    <s v="tct_jmarqu"/>
    <s v="4-Menor/Localizado"/>
    <x v="0"/>
    <s v="Baja"/>
    <x v="0"/>
    <s v="TELEFONICA CYBERSECURITY TECH CHILE SPA"/>
    <s v="FACTIBILIDAD ARAUCO/CRQ 78963"/>
    <s v="01/12/2023 13:06:05"/>
    <s v="01/12/2023 13:08:16"/>
    <s v="Cerrado"/>
    <s v="CDP ANTIGUO 1"/>
    <s v="CDP ANTIGUO 2"/>
    <s v="01/12/2023 13:09:39"/>
    <s v="01/12/2023 23:50:00"/>
    <s v="FACTIBILIDAD PARA INGRESO DE EQUIPO"/>
    <s v="FACTIBILIDAD ENVIADA"/>
    <d v="1899-12-30T00:00:00"/>
    <d v="1899-12-30T00:00:00"/>
    <d v="1899-12-30T00:00:00"/>
    <s v=""/>
    <s v="Cumplido"/>
    <m/>
    <m/>
    <m/>
    <m/>
    <m/>
    <d v="2023-11-03T00:00:00"/>
    <s v="CUMPLE"/>
    <s v="NO CUMPLE"/>
    <s v="NO CUMPLE"/>
    <s v="NO CUMPLE"/>
    <s v="NO CUMPLE"/>
  </r>
  <r>
    <s v="INC000002474867"/>
    <s v="INFRAESTRUCTURA DC"/>
    <x v="1"/>
    <s v="APQ ACCESOS"/>
    <s v="CARLOS F ARAYA RAMIREZ"/>
    <s v="tct_cararr"/>
    <s v="4-Menor/Localizado"/>
    <x v="0"/>
    <s v="Baja"/>
    <x v="0"/>
    <s v="TELEFONICA CYBERSECURITY TECH CHILE SPA"/>
    <s v="FACTIBILIDAD 78856 (2)"/>
    <s v="01/12/2023 15:24:08"/>
    <s v="01/12/2023 15:25:14"/>
    <s v="Cerrado"/>
    <s v="CDP ANTIGUO 1"/>
    <s v="CDP ANTIGUO 2"/>
    <s v="01/12/2023 15:37:48"/>
    <s v="01/12/2023 23:50:00"/>
    <m/>
    <s v="FACTIBILIDAD ENVIADA"/>
    <d v="1899-12-30T00:00:00"/>
    <d v="1899-12-30T00:00:00"/>
    <d v="1899-12-30T00:00:00"/>
    <s v=""/>
    <s v="Cumplido"/>
    <m/>
    <m/>
    <m/>
    <m/>
    <m/>
    <d v="2023-11-03T00:00:00"/>
    <s v="CUMPLE"/>
    <s v="NO CUMPLE"/>
    <s v="NO CUMPLE"/>
    <s v="NO CUMPLE"/>
    <s v="NO CUMPLE"/>
  </r>
  <r>
    <s v="INC000002474935"/>
    <s v="VPN IP - MPLS"/>
    <x v="3"/>
    <s v="GESTION HD"/>
    <s v="GUSTAVO AVILA VERA"/>
    <s v="frp_jciert"/>
    <s v="4-Menor/Localizado"/>
    <x v="0"/>
    <s v="Baja"/>
    <x v="0"/>
    <s v="TELEFONICA GLOBAL TECHNOLOGY S.A.AGENCIA EN CHILE"/>
    <s v="REQ / CARGA FOLIOS TIPO DOC 33 EN PRODUCTIVO"/>
    <s v="01/12/2023 13:54:17"/>
    <s v="01/12/2023 13:55:54"/>
    <s v="Cerrado"/>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s v="NO CUMPLE"/>
    <s v="CUMPLE"/>
    <s v="NO CUMPLE"/>
    <s v="NO CUMPLE"/>
    <s v="NO CUMPLE"/>
  </r>
  <r>
    <s v="INC000002474948"/>
    <s v="VPN IP - MPLS"/>
    <x v="9"/>
    <s v="GESTION HD"/>
    <s v="AXEL ANDRADE"/>
    <s v="frp_spevel"/>
    <s v="3-Moderado/Limitado"/>
    <x v="1"/>
    <s v="Media"/>
    <x v="0"/>
    <s v="INDUSTRIAS CHILENAS DE ALAMBRE INCHALAM S.A."/>
    <s v="HD/INCHALAM: Ejecutar respaldo FULL"/>
    <s v="01/12/2023 14:09:04"/>
    <s v="01/12/2023 14:22:00"/>
    <s v="Cerrado"/>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s v="NO CUMPLE"/>
    <s v="CUMPLE"/>
    <s v="NO CUMPLE"/>
    <s v="NO CUMPLE"/>
    <s v="NO CUMPLE"/>
  </r>
  <r>
    <s v="INC000002474962"/>
    <s v="HOUSING"/>
    <x v="19"/>
    <s v="BELIEVE"/>
    <s v="SEBASTIAN A JARA VIDAL"/>
    <s v="frp_jolsso"/>
    <s v="3-Moderado/Limitado"/>
    <x v="1"/>
    <s v="Media"/>
    <x v="0"/>
    <s v="ARAUCO S A"/>
    <s v="GESTION DATACENTER/ ACCESOS / ARAUCO S A"/>
    <s v="01/12/2023 14:17:59"/>
    <s v="01/12/2023 14:20:46"/>
    <s v="Cerrado"/>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s v="CUMPLE"/>
    <s v="NO CUMPLE"/>
    <s v="NO CUMPLE"/>
    <s v="NO CUMPLE"/>
    <s v="NO CUMPLE"/>
  </r>
  <r>
    <s v="INC000002474990"/>
    <s v="VPN IP - MPLS"/>
    <x v="13"/>
    <s v="ADMINISTRADORES RESIDENTES"/>
    <s v="JOSE A SANTIS SERRANO"/>
    <s v="frp_rreyes"/>
    <s v="3-Moderado/Limitado"/>
    <x v="1"/>
    <s v="Media"/>
    <x v="0"/>
    <s v="FARMACIAS AHUMADA S.A."/>
    <s v="GAMA / Activación apt update ubuntu vdc"/>
    <s v="01/12/2023 15:01:11"/>
    <s v="01/12/2023 15:03:36"/>
    <s v="Cerrado"/>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s v="NO CUMPLE"/>
    <s v="CUMPLE"/>
    <s v="NO CUMPLE"/>
    <s v="NO CUMPLE"/>
    <s v="NO CUMPLE"/>
  </r>
  <r>
    <s v="INC000002475005"/>
    <s v="VPN IP - MPLS"/>
    <x v="9"/>
    <s v="ADMINISTRADORES RESIDENTES"/>
    <s v="RODRIGO VÁSQUEZ MUÑOZ"/>
    <s v="frp_rreyes"/>
    <s v="3-Moderado/Limitado"/>
    <x v="1"/>
    <s v="Media"/>
    <x v="0"/>
    <s v="INSTITUTO PROFESIONAL DE CHILE SA"/>
    <s v="GAMA / Solicitud restauraciones - TERRASOL"/>
    <s v="01/12/2023 15:10:27"/>
    <s v="01/12/2023 15:13:16"/>
    <s v="Cerrado"/>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s v="CUMPLE"/>
    <s v="NO CUMPLE"/>
    <s v="NO CUMPLE"/>
    <s v="NO CUMPLE"/>
    <s v="NO CUMPLE"/>
  </r>
  <r>
    <s v="INC000002475084"/>
    <s v="VPN IP - MPLS"/>
    <x v="17"/>
    <s v="ADMINISTRADORES RESIDENTES"/>
    <s v="NICOLAS A SAAVEDRA EGUILUZ"/>
    <s v="frp_rreyes"/>
    <s v="4-Menor/Localizado"/>
    <x v="0"/>
    <s v="Baja"/>
    <x v="0"/>
    <s v="NUTRISCO CHILE SA"/>
    <s v="REQ / hd / NUTRISCO: Bloqueos en SAP"/>
    <s v="01/12/2023 16:43:18"/>
    <s v="01/12/2023 16:46:47"/>
    <s v="Cerrado"/>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s v="CUMPLE"/>
    <s v="NO CUMPLE"/>
    <s v="NO CUMPLE"/>
    <s v="NO CUMPLE"/>
    <s v="NO CUMPLE"/>
  </r>
  <r>
    <s v="INC000002475150"/>
    <s v="VPN IP - MPLS"/>
    <x v="4"/>
    <s v="BELIEVE"/>
    <s v="JUAN CARLOS UZCATEGUI FUGUETT"/>
    <s v="frp_dvital"/>
    <s v="4-Menor/Localizado"/>
    <x v="0"/>
    <s v="Baja"/>
    <x v="0"/>
    <s v="TELEFONICA CYBERSECURITY TECH CHILE SPA"/>
    <s v="REQ / SOC / BAJA DE LA CUENTA AD"/>
    <s v="01/12/2023 17:02:48"/>
    <s v="01/12/2023 17:08:57"/>
    <s v="Cerrado"/>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s v="NO CUMPLE"/>
    <s v="NO CUMPLE"/>
    <s v="CUMPLE"/>
    <s v="NO CUMPLE"/>
    <s v="NO CUMPLE"/>
  </r>
  <r>
    <s v="INC000002475158"/>
    <s v="SERVICIOS DIGITALES"/>
    <x v="21"/>
    <s v="SM OPERACIONES"/>
    <s v="DENISE CRUZAT ETCHEBERRY"/>
    <s v="tct_decruz"/>
    <s v="4-Menor/Localizado"/>
    <x v="0"/>
    <s v="Baja"/>
    <x v="0"/>
    <s v="TELEFONICA GLOBAL TECHNOLOGY S.A.AGENCIA EN CHILE"/>
    <s v="TRABAJO ADMINISTRATIVO-INFORMES MENSUALES"/>
    <s v="01/12/2023 17:15:12"/>
    <s v="01/12/2023 17:16:15"/>
    <s v="Cerrado"/>
    <s v="TI"/>
    <s v="SISTEMAS OPERATIVOS"/>
    <s v="04/12/2023 8:53:53"/>
    <s v="04/12/2023 23:50:00"/>
    <m/>
    <s v="se trabaja en reporte mensual"/>
    <d v="1899-12-30T00:00:00"/>
    <d v="1900-01-01T15:38:41"/>
    <d v="1900-01-01T00:00:00"/>
    <s v=""/>
    <s v="Cumplido"/>
    <s v="Ticket se crea como respaldo de trabajo fuera de horario"/>
    <m/>
    <m/>
    <m/>
    <m/>
    <d v="2023-11-03T00:00:00"/>
    <s v="NO CUMPLE"/>
    <s v="NO CUMPLE"/>
    <s v="NO CUMPLE"/>
    <s v="NO CUMPLE"/>
    <s v="CUMPLE"/>
  </r>
  <r>
    <s v="INC000002475199"/>
    <s v="HOSTING VIRTUAL"/>
    <x v="4"/>
    <s v="OPERACION N1"/>
    <s v="ALEJANDRO ACEVEDO VALENZUELA"/>
    <s v="tct_aaceve"/>
    <s v="4-Menor/Localizado"/>
    <x v="0"/>
    <s v="Baja"/>
    <x v="0"/>
    <s v="TELEFONICA GLOBAL TECHNOLOGY S.A.AGENCIA EN CHILE"/>
    <s v="PROCEDIMIENTO DE  BLOQUEO  / DESBLOQUEO VPN"/>
    <s v="01/12/2023 19:10:16"/>
    <s v="01/12/2023 19:11:52"/>
    <s v="Cerrado"/>
    <s v="TI"/>
    <s v="SISTEMAS OPERATIVOS"/>
    <s v="04/12/2023 7:03:24"/>
    <s v="04/12/2023 23:50:00"/>
    <s v="PROCEDIMIENTO DE  BLOQUEO  / DESBLOQUEO VPN"/>
    <s v="DESBLOQUEO REALIZADO DE VPN"/>
    <d v="1900-01-01T11:49:56"/>
    <d v="1900-01-01T11:53:08"/>
    <d v="1899-12-30T00:03:12"/>
    <s v=""/>
    <s v="Cumplido"/>
    <m/>
    <m/>
    <m/>
    <m/>
    <m/>
    <d v="2023-11-03T00:00:00"/>
    <s v="CUMPLE"/>
    <s v="NO CUMPLE"/>
    <s v="NO CUMPLE"/>
    <s v="NO CUMPLE"/>
    <s v="NO CUMPLE"/>
  </r>
  <r>
    <s v="INC000002475260"/>
    <s v="HOUSING"/>
    <x v="16"/>
    <s v="BELIEVE"/>
    <s v="JOSE G MARQUEZ MARCANO"/>
    <s v="frp_pcamay"/>
    <s v="3-Moderado/Limitado"/>
    <x v="1"/>
    <s v="Media"/>
    <x v="0"/>
    <s v="TELEFONICA EMPRESAS DE CHILE SA"/>
    <s v="GESTION DATACENTER/ ACCESOS / TELEFONICA EMPRESAS DE CHILE SA"/>
    <s v="01/12/2023 18:11:17"/>
    <s v="01/12/2023 18:11:26"/>
    <s v="Cerrado"/>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s v="CUMPLE"/>
    <s v="NO CUMPLE"/>
    <s v="NO CUMPLE"/>
    <s v="NO CUMPLE"/>
    <s v="NO CUMPLE"/>
  </r>
  <r>
    <s v="INC000002475282"/>
    <s v="HOUSING"/>
    <x v="15"/>
    <s v="APQ ACCESOS"/>
    <s v="JOSE G MARQUEZ MARCANO"/>
    <s v="tct_josmam"/>
    <s v="4-Menor/Localizado"/>
    <x v="0"/>
    <s v="Baja"/>
    <x v="0"/>
    <s v="TELEFONICA EMPRESAS DE CHILE SA"/>
    <s v="RONDA Y REVISION DE SALAS"/>
    <s v="01/12/2023 18:46:08"/>
    <s v="01/12/2023 18:47:01"/>
    <s v="Cerrado"/>
    <s v="CDP ANTIGUO 1"/>
    <s v="CDP ANTIGUO 2"/>
    <s v="01/12/2023 18:49:34"/>
    <s v="01/12/2023 23:50:00"/>
    <s v="RONDA Y REVISION DE SALAS"/>
    <s v="RONDAS REALIZADAS"/>
    <d v="1899-12-30T00:02:08"/>
    <d v="1899-12-30T00:03:26"/>
    <d v="1899-12-30T00:01:18"/>
    <s v=""/>
    <s v="Cumplido"/>
    <m/>
    <m/>
    <m/>
    <m/>
    <m/>
    <d v="2023-11-03T00:00:00"/>
    <s v="CUMPLE"/>
    <s v="NO CUMPLE"/>
    <s v="NO CUMPLE"/>
    <s v="NO CUMPLE"/>
    <s v="NO CUMPLE"/>
  </r>
  <r>
    <s v="INC000002475286"/>
    <s v="HOUSING"/>
    <x v="15"/>
    <s v="APQ ACCESOS"/>
    <s v="JOSE G MARQUEZ MARCANO"/>
    <s v="tct_josmam"/>
    <s v="4-Menor/Localizado"/>
    <x v="0"/>
    <s v="Baja"/>
    <x v="0"/>
    <s v="TELEFONICA EMPRESAS DE CHILE SA"/>
    <s v="RONDA Y REVISION DE SALAS"/>
    <s v="01/12/2023 18:50:02"/>
    <s v="01/12/2023 18:50:56"/>
    <s v="Cerrado"/>
    <s v="CDP ANTIGUO 1"/>
    <s v="CDP ANTIGUO 2"/>
    <s v="01/12/2023 18:52:08"/>
    <s v="01/12/2023 23:50:00"/>
    <s v="RONDA Y REVISION DE SALAS"/>
    <s v="RONDAS REALIZADAS"/>
    <d v="1899-12-30T00:00:55"/>
    <d v="1899-12-30T00:02:06"/>
    <d v="1899-12-30T00:01:11"/>
    <s v=""/>
    <s v="Cumplido"/>
    <m/>
    <m/>
    <m/>
    <m/>
    <m/>
    <d v="2023-11-03T00:00:00"/>
    <s v="CUMPLE"/>
    <s v="NO CUMPLE"/>
    <s v="NO CUMPLE"/>
    <s v="NO CUMPLE"/>
    <s v="NO CUMPLE"/>
  </r>
  <r>
    <s v="INC000002475338"/>
    <s v="RED INTERNA"/>
    <x v="0"/>
    <s v="APOQUINDO TI"/>
    <s v="RICARDO F ORELLANA MARDONES"/>
    <s v="tct_rorell"/>
    <s v="4-Menor/Localizado"/>
    <x v="0"/>
    <s v="Baja"/>
    <x v="0"/>
    <s v="TELEFONICA EMPRESAS DE CHILE SA"/>
    <s v="RONDA Y MEDICIÓN DE TEMPERATURAS EN SALAS TIC"/>
    <s v="02/12/2023 2:31:25"/>
    <s v="02/12/2023 2:32:19"/>
    <s v="Cerrado"/>
    <s v="TI"/>
    <s v="CLIMA"/>
    <s v="02/12/2023 2:45:57"/>
    <s v="02/12/2023 23:50:00"/>
    <m/>
    <s v="ACT REALIZADA SIN NOVEDAD"/>
    <d v="1899-12-30T00:00:00"/>
    <d v="1899-12-30T00:00:00"/>
    <d v="1899-12-30T00:00:00"/>
    <s v=""/>
    <s v="Cumplido"/>
    <m/>
    <m/>
    <m/>
    <m/>
    <m/>
    <d v="2023-11-03T00:00:00"/>
    <s v="CUMPLE"/>
    <s v="NO CUMPLE"/>
    <s v="NO CUMPLE"/>
    <s v="NO CUMPLE"/>
    <s v="NO CUMPLE"/>
  </r>
  <r>
    <s v="INC000002475343"/>
    <s v="RED INTERNA"/>
    <x v="0"/>
    <s v="APOQUINDO TI"/>
    <s v="RICARDO F ORELLANA MARDONES"/>
    <s v="tct_rorell"/>
    <s v="4-Menor/Localizado"/>
    <x v="0"/>
    <s v="Baja"/>
    <x v="0"/>
    <s v="TELEFONICA EMPRESAS DE CHILE SA"/>
    <s v="RONDA Y MEDICIÓN DE TEMPERATURAS EN SALAS TIC"/>
    <s v="02/12/2023 4:07:10"/>
    <s v="02/12/2023 4:08:01"/>
    <s v="Cerrado"/>
    <s v="TI"/>
    <s v="CLIMA"/>
    <s v="02/12/2023 4:39:48"/>
    <s v="02/12/2023 23:50:00"/>
    <m/>
    <s v="ACT REALIZADA SIN NOVEDAD"/>
    <d v="1899-12-30T00:00:00"/>
    <d v="1899-12-30T00:00:00"/>
    <d v="1899-12-30T00:00:00"/>
    <s v=""/>
    <s v="Cumplido"/>
    <m/>
    <m/>
    <m/>
    <m/>
    <m/>
    <d v="2023-11-03T00:00:00"/>
    <s v="CUMPLE"/>
    <s v="NO CUMPLE"/>
    <s v="NO CUMPLE"/>
    <s v="NO CUMPLE"/>
    <s v="NO CUMPLE"/>
  </r>
  <r>
    <s v="INC000002475412"/>
    <s v="INFRAESTRUCTURA DC"/>
    <x v="0"/>
    <s v="APQ ACCESOS"/>
    <s v="MARIO A BARRIENTOS RUIZ"/>
    <s v="MBARRIENTOS"/>
    <s v="4-Menor/Localizado"/>
    <x v="0"/>
    <s v="Baja"/>
    <x v="0"/>
    <s v="TELEFONICA GLOBAL TECHNOLOGY S.A.AGENCIA EN CHILE"/>
    <s v="RONDA DE INSPECCIÓN DE SALAS Y TOMA DE TEMPERATURAS DC APOQUINDO"/>
    <s v="01/12/2023 19:27:11"/>
    <s v="01/12/2023 19:28:16"/>
    <s v="Cerrado"/>
    <s v="TI"/>
    <s v="CLIMA"/>
    <s v="01/12/2023 19:41:3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5"/>
    <s v="INFRAESTRUCTURA DC"/>
    <x v="0"/>
    <s v="APQ ACCESOS"/>
    <s v="MARIO A BARRIENTOS RUIZ"/>
    <s v="MBARRIENTOS"/>
    <s v="4-Menor/Localizado"/>
    <x v="0"/>
    <s v="Baja"/>
    <x v="0"/>
    <s v="TELEFONICA GLOBAL TECHNOLOGY S.A.AGENCIA EN CHILE"/>
    <s v="RONDA DE INSPECCIÓN DE SALAS Y TOMA DE TEMPERATURAS DC APOQUINDO"/>
    <s v="01/12/2023 19:28:30"/>
    <s v="01/12/2023 19:29:24"/>
    <s v="Cerrado"/>
    <s v="TI"/>
    <s v="CLIMA"/>
    <s v="01/12/2023 19:42:15"/>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9"/>
    <s v="INFRAESTRUCTURA DC"/>
    <x v="0"/>
    <s v="APQ ACCESOS"/>
    <s v="MARIO A BARRIENTOS RUIZ"/>
    <s v="MBARRIENTOS"/>
    <s v="4-Menor/Localizado"/>
    <x v="0"/>
    <s v="Baja"/>
    <x v="0"/>
    <s v="TELEFONICA GLOBAL TECHNOLOGY S.A.AGENCIA EN CHILE"/>
    <s v="RONDA DE INSPECCIÓN DE SALAS Y TOMA DE TEMPERATURAS DC APOQUINDO"/>
    <s v="01/12/2023 19:29:34"/>
    <s v="01/12/2023 19:30:51"/>
    <s v="Cerrado"/>
    <s v="TI"/>
    <s v="CLIMA"/>
    <s v="01/12/2023 19:42:5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21"/>
    <s v="INFRAESTRUCTURA DC"/>
    <x v="0"/>
    <s v="APQ ACCESOS"/>
    <s v="MARIO A BARRIENTOS RUIZ"/>
    <s v="MBARRIENTOS"/>
    <s v="4-Menor/Localizado"/>
    <x v="0"/>
    <s v="Baja"/>
    <x v="0"/>
    <s v="TELEFONICA GLOBAL TECHNOLOGY S.A.AGENCIA EN CHILE"/>
    <s v="RONDA DE INSPECCIÓN DE SALAS Y TOMA DE TEMPERATURAS DC APOQUINDO"/>
    <s v="01/12/2023 19:31:16"/>
    <s v="01/12/2023 19:32:15"/>
    <s v="Cerrado"/>
    <s v="TI"/>
    <s v="CLIMA"/>
    <s v="01/12/2023 19:43:43"/>
    <s v="01/12/2023 23:50:00"/>
    <s v="RONDA DE INSPECCIÓN DE SALAS Y TOMA DE TEMPERATURAS DC APOQUINDO"/>
    <s v="RONDA REALIZADA"/>
    <d v="1899-12-30T00:00:00"/>
    <d v="1899-12-30T00:00:00"/>
    <d v="1899-12-30T00:00:00"/>
    <s v=""/>
    <s v="Cumplido"/>
    <m/>
    <m/>
    <m/>
    <m/>
    <m/>
    <d v="2023-11-06T00:00:00"/>
    <s v="CUMPLE"/>
    <s v="NO CUMPLE"/>
    <s v="NO CUMPLE"/>
    <s v="NO CUMPLE"/>
    <s v="NO CUMPLE"/>
  </r>
  <r>
    <s v="INC000002475514"/>
    <s v="HOUSING"/>
    <x v="15"/>
    <s v="APQ ACCESOS"/>
    <s v="LUIS O MORALES ARENAS"/>
    <s v="tct_luimoa"/>
    <s v="4-Menor/Localizado"/>
    <x v="0"/>
    <s v="Baja"/>
    <x v="0"/>
    <s v="TELEFONICA EMPRESAS DE CHILE SA"/>
    <s v="SE GENERA TICKET POR RONDA Y REVISION DE SALAS TECNICAS"/>
    <s v="01/12/2023 21:03:09"/>
    <s v="01/12/2023 21:05:22"/>
    <s v="Cerrado"/>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75526"/>
    <s v="VPN IP - MPLS"/>
    <x v="13"/>
    <s v="GESTION HD"/>
    <s v="DEIBY Y SANTOYO MONTEROLA"/>
    <s v="frp_disilv"/>
    <s v="4-Menor/Localizado"/>
    <x v="0"/>
    <s v="Baja"/>
    <x v="0"/>
    <s v="TELEFONICA GLOBAL TECHNOLOGY S.A.AGENCIA EN CHILE"/>
    <s v="REQ / Incidencia respaldo osccxpr (243ce1d5-94d7-4b22-9fbe-8abfbd0ad86b) - Eliminar Snapshot"/>
    <s v="01/12/2023 22:05:39"/>
    <s v="01/12/2023 22:10:11"/>
    <s v="Cerrado"/>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s v="NO CUMPLE"/>
    <s v="CUMPLE"/>
    <s v="NO CUMPLE"/>
    <s v="NO CUMPLE"/>
    <s v="NO CUMPLE"/>
  </r>
  <r>
    <s v="INC000002475550"/>
    <s v="RED INTERNA"/>
    <x v="0"/>
    <s v="APOQUINDO TI"/>
    <s v="RICARDO F ORELLANA MARDONES"/>
    <s v="tct_rorell"/>
    <s v="4-Menor/Localizado"/>
    <x v="0"/>
    <s v="Baja"/>
    <x v="0"/>
    <s v="TELEFONICA EMPRESAS DE CHILE SA"/>
    <s v="RONDA Y MEDICIÓN DE TEMPERATURAS EN SALAS TIC"/>
    <s v="02/12/2023 7:02:42"/>
    <s v="02/12/2023 7:03:41"/>
    <s v="Cerrado"/>
    <s v="TI"/>
    <s v="CLIMA"/>
    <s v="02/12/2023 7:20:03"/>
    <s v="02/12/2023 23:50:00"/>
    <m/>
    <m/>
    <d v="1899-12-30T00:00:00"/>
    <d v="1899-12-30T00:00:00"/>
    <d v="1899-12-30T00:00:00"/>
    <s v=""/>
    <s v="Cumplido"/>
    <m/>
    <m/>
    <m/>
    <m/>
    <m/>
    <d v="2023-11-03T00:00:00"/>
    <s v="CUMPLE"/>
    <s v="NO CUMPLE"/>
    <s v="NO CUMPLE"/>
    <s v="NO CUMPLE"/>
    <s v="NO CUMPLE"/>
  </r>
  <r>
    <s v="INC000002475568"/>
    <s v="HOUSING"/>
    <x v="15"/>
    <s v="APQ ACCESOS"/>
    <s v="JOSE G MARQUEZ MARCANO"/>
    <s v="tct_josmam"/>
    <s v="4-Menor/Localizado"/>
    <x v="0"/>
    <s v="Baja"/>
    <x v="0"/>
    <s v="TELEFONICA EMPRESAS DE CHILE SA"/>
    <s v="RONDA Y REVISION DE SALAS"/>
    <s v="02/12/2023 10:57:30"/>
    <s v="02/12/2023 10:58:14"/>
    <s v="Cerrado"/>
    <s v="CDP ANTIGUO 1"/>
    <s v="CDP ANTIGUO 2"/>
    <s v="02/12/2023 11:01:54"/>
    <s v="02/12/2023 23:50:00"/>
    <s v="RONDA Y REVISION DE SALAS"/>
    <s v="RONDAS REALIZADAS"/>
    <d v="1899-12-30T00:03:22"/>
    <d v="1899-12-30T00:04:24"/>
    <d v="1899-12-30T00:01:02"/>
    <s v=""/>
    <s v="Cumplido"/>
    <m/>
    <m/>
    <m/>
    <m/>
    <m/>
    <d v="2023-11-03T00:00:00"/>
    <s v="CUMPLE"/>
    <s v="NO CUMPLE"/>
    <s v="NO CUMPLE"/>
    <s v="NO CUMPLE"/>
    <s v="NO CUMPLE"/>
  </r>
  <r>
    <s v="INC000002475591"/>
    <s v="HOUSING"/>
    <x v="15"/>
    <s v="APQ ACCESOS"/>
    <s v="JOSE G MARQUEZ MARCANO"/>
    <s v="tct_josmam"/>
    <s v="4-Menor/Localizado"/>
    <x v="0"/>
    <s v="Baja"/>
    <x v="0"/>
    <s v="TELEFONICA EMPRESAS DE CHILE SA"/>
    <s v="TOMA DE ALARMAS DE CLIENTES"/>
    <s v="02/12/2023 18:34:58"/>
    <s v="02/12/2023 18:35:55"/>
    <s v="Cerrado"/>
    <s v="CDP ANTIGUO 1"/>
    <s v="CDP ANTIGUO 2"/>
    <s v="02/12/2023 18:42:54"/>
    <s v="02/12/2023 23:50:00"/>
    <s v="TOMA DE ALARMAS DE CLIENTES"/>
    <s v="TOMA DE ALARMAS REALIZADAS"/>
    <d v="1899-12-30T00:06:37"/>
    <d v="1899-12-30T00:07:56"/>
    <d v="1899-12-30T00:01:19"/>
    <s v=""/>
    <s v="Cumplido"/>
    <m/>
    <m/>
    <m/>
    <m/>
    <m/>
    <d v="2023-11-03T00:00:00"/>
    <s v="CUMPLE"/>
    <s v="NO CUMPLE"/>
    <s v="NO CUMPLE"/>
    <s v="NO CUMPLE"/>
    <s v="NO CUMPLE"/>
  </r>
  <r>
    <s v="INC000002475618"/>
    <s v="RED INTERNA"/>
    <x v="0"/>
    <s v="APOQUINDO TI"/>
    <s v="RICARDO F ORELLANA MARDONES"/>
    <s v="tct_rorell"/>
    <s v="4-Menor/Localizado"/>
    <x v="0"/>
    <s v="Baja"/>
    <x v="0"/>
    <s v="TELEFONICA EMPRESAS DE CHILE SA"/>
    <s v="RONDA Y MEDICIÓN DE TEMPERATURAS EN SALAS TIC"/>
    <s v="02/12/2023 0:20:44"/>
    <s v="02/12/2023 0:21:40"/>
    <s v="Cerrado"/>
    <s v="TI"/>
    <s v="CLIMA"/>
    <s v="02/12/2023 0:47:55"/>
    <s v="02/12/2023 23:50:00"/>
    <m/>
    <s v="ACT REALIZADA SIN NOVEDAD"/>
    <d v="1899-12-30T00:00:00"/>
    <d v="1899-12-30T00:00:00"/>
    <d v="1899-12-30T00:00:00"/>
    <s v=""/>
    <s v="Cumplido"/>
    <m/>
    <m/>
    <m/>
    <m/>
    <m/>
    <d v="2023-11-03T00:00:00"/>
    <s v="CUMPLE"/>
    <s v="NO CUMPLE"/>
    <s v="NO CUMPLE"/>
    <s v="NO CUMPLE"/>
    <s v="NO CUMPLE"/>
  </r>
  <r>
    <s v="INC000002475645"/>
    <s v="INFRAESTRUCTURA DC"/>
    <x v="0"/>
    <s v="APQ ACCESOS"/>
    <s v="MARIO A BARRIENTOS RUIZ"/>
    <s v="MBARRIENTOS"/>
    <s v="4-Menor/Localizado"/>
    <x v="0"/>
    <s v="Baja"/>
    <x v="0"/>
    <s v="TELEFONICA GLOBAL TECHNOLOGY S.A.AGENCIA EN CHILE"/>
    <s v="RONDA DE INSPECCIÓN DE SALAS Y TOMA DE TEMPERATURAS DC APOQUINDO"/>
    <s v="02/12/2023 15:48:37"/>
    <s v="02/12/2023 15:49:35"/>
    <s v="Cerrado"/>
    <s v="TI"/>
    <s v="CLIMA"/>
    <s v="02/12/2023 20:13:01"/>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48"/>
    <s v="INFRAESTRUCTURA DC"/>
    <x v="0"/>
    <s v="APQ ACCESOS"/>
    <s v="MARIO A BARRIENTOS RUIZ"/>
    <s v="MBARRIENTOS"/>
    <s v="4-Menor/Localizado"/>
    <x v="0"/>
    <s v="Baja"/>
    <x v="0"/>
    <s v="TELEFONICA GLOBAL TECHNOLOGY S.A.AGENCIA EN CHILE"/>
    <s v="RONDA DE INSPECCIÓN DE SALAS Y TOMA DE TEMPERATURAS DC APOQUINDO"/>
    <s v="02/12/2023 15:49:47"/>
    <s v="02/12/2023 15:51:03"/>
    <s v="Cerrado"/>
    <s v="TI"/>
    <s v="CLIMA"/>
    <s v="02/12/2023 20:13:48"/>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50"/>
    <s v="INFRAESTRUCTURA DC"/>
    <x v="0"/>
    <s v="APQ ACCESOS"/>
    <s v="MARIO A BARRIENTOS RUIZ"/>
    <s v="MBARRIENTOS"/>
    <s v="4-Menor/Localizado"/>
    <x v="0"/>
    <s v="Baja"/>
    <x v="0"/>
    <s v="TELEFONICA GLOBAL TECHNOLOGY S.A.AGENCIA EN CHILE"/>
    <s v="RONDA DE INSPECCIÓN DE SALAS Y TOMA DE TEMPERATURAS DC APOQUINDO"/>
    <s v="02/12/2023 15:51:15"/>
    <s v="02/12/2023 15:52:35"/>
    <s v="Cerrado"/>
    <s v="TI"/>
    <s v="CLIMA"/>
    <s v="02/12/2023 20:14:33"/>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62"/>
    <s v="RED INTERNA"/>
    <x v="6"/>
    <s v="APQ ACCESOS"/>
    <s v="YORDI M HURTADO ARAYA"/>
    <s v="tct_yorhua"/>
    <s v="4-Menor/Localizado"/>
    <x v="0"/>
    <s v="Baja"/>
    <x v="0"/>
    <s v="TELEFONICA CYBERSECURITY TECH CHILE SPA"/>
    <s v="Cliente Brinks John Vergara solicita toma de fotografías de rack"/>
    <s v="02/12/2023 23:45:26"/>
    <s v="02/12/2023 23:47:50"/>
    <s v="Cerrado"/>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s v="NO CUMPLE"/>
    <s v="NO CUMPLE"/>
    <s v="NO CUMPLE"/>
    <s v="CUMPLE"/>
    <s v="NO CUMPLE"/>
  </r>
  <r>
    <s v="INC000002475666"/>
    <s v="RED INTERNA"/>
    <x v="0"/>
    <s v="APOQUINDO TI"/>
    <s v="RICARDO F ORELLANA MARDONES"/>
    <s v="tct_rorell"/>
    <s v="4-Menor/Localizado"/>
    <x v="0"/>
    <s v="Baja"/>
    <x v="0"/>
    <s v="TELEFONICA EMPRESAS DE CHILE SA"/>
    <s v="RONDA Y MEDICIÓN DE TEMPERATURAS EN SALAS TIC"/>
    <s v="03/12/2023 0:20:48"/>
    <s v="03/12/2023 0:21:42"/>
    <s v="Cerrado"/>
    <s v="CDP ANTIGUO 1"/>
    <s v="CDP ANTIGUO 2"/>
    <s v="03/12/2023 0:42:13"/>
    <s v="03/12/2023 23:50:00"/>
    <m/>
    <s v="ACT REALIZADA SIN NOVEDAD"/>
    <d v="1899-12-30T00:00:00"/>
    <d v="1899-12-30T00:00:00"/>
    <d v="1899-12-30T00:00:00"/>
    <s v=""/>
    <s v="Cumplido"/>
    <m/>
    <m/>
    <m/>
    <m/>
    <m/>
    <d v="2023-11-06T00:00:00"/>
    <s v="CUMPLE"/>
    <s v="NO CUMPLE"/>
    <s v="NO CUMPLE"/>
    <s v="NO CUMPLE"/>
    <s v="NO CUMPLE"/>
  </r>
  <r>
    <s v="INC000002475702"/>
    <s v="RED INTERNA"/>
    <x v="0"/>
    <s v="APQ ACCESOS"/>
    <s v="CRISTOPHER MALDONADO ROMERO"/>
    <s v="tct_cmaldo"/>
    <s v="4-Menor/Localizado"/>
    <x v="0"/>
    <s v="Baja"/>
    <x v="0"/>
    <s v="TELEFONICA EMPRESAS DE CHILE SA"/>
    <s v="RONDA TOMA DE TEMPERATURAS SALAS TIC"/>
    <s v="03/12/2023 12:06:19"/>
    <s v="03/12/2023 12:07:22"/>
    <s v="Cerrado"/>
    <s v="CDP ANTIGUO 1"/>
    <s v="CDP ANTIGUO 2"/>
    <s v="03/12/2023 12:47:19"/>
    <s v="03/12/2023 23:50:00"/>
    <m/>
    <s v="RONDA REALIZADA"/>
    <d v="1899-12-30T00:00:00"/>
    <d v="1899-12-30T00:00:00"/>
    <d v="1899-12-30T00:00:00"/>
    <s v=""/>
    <s v="Cumplido"/>
    <m/>
    <m/>
    <m/>
    <m/>
    <m/>
    <d v="2023-11-03T00:00:00"/>
    <s v="CUMPLE"/>
    <s v="NO CUMPLE"/>
    <s v="NO CUMPLE"/>
    <s v="NO CUMPLE"/>
    <s v="NO CUMPLE"/>
  </r>
  <r>
    <s v="INC000002475780"/>
    <s v="TICKET-INTELIGENTE"/>
    <x v="3"/>
    <s v="GESTION TI"/>
    <s v="SEBASTIAN I ACUÑA GUZMAN"/>
    <s v="USR_TSIGHT"/>
    <s v="1-Extenso/Generalizado"/>
    <x v="0"/>
    <s v="Baja"/>
    <x v="1"/>
    <s v="TELEFONICA EMPRESAS DE CHILE SA"/>
    <s v="wocu_metrics TICKET AUTOMATICO"/>
    <s v="02/12/2023 0:20:43"/>
    <s v="02/12/2023 0:20:43"/>
    <s v="Cerrado"/>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s v="CUMPLE"/>
    <s v="NO CUMPLE"/>
    <s v="NO CUMPLE"/>
    <s v="NO CUMPLE"/>
    <s v="NO CUMPLE"/>
  </r>
  <r>
    <s v="INC000002475951"/>
    <s v="HOUSING"/>
    <x v="15"/>
    <s v="APQ ACCESOS"/>
    <s v="LUIS O MORALES ARENAS"/>
    <s v="tct_luimoa"/>
    <s v="4-Menor/Localizado"/>
    <x v="0"/>
    <s v="Baja"/>
    <x v="0"/>
    <s v="TELEFONICA EMPRESAS DE CHILE SA"/>
    <s v="SE GENERA TICKET DE SUPERVISION PARA CLIENTE T EMPRESAS"/>
    <s v="02/12/2023 5:36:52"/>
    <s v="02/12/2023 5:40:18"/>
    <s v="Cerrado"/>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s v="CUMPLE"/>
    <s v="NO CUMPLE"/>
    <s v="NO CUMPLE"/>
    <s v="NO CUMPLE"/>
    <s v="NO CUMPLE"/>
  </r>
  <r>
    <s v="INC000002475957"/>
    <s v="HOUSING"/>
    <x v="15"/>
    <s v="APQ ACCESOS"/>
    <s v="LUIS O MORALES ARENAS"/>
    <s v="tct_luimoa"/>
    <s v="4-Menor/Localizado"/>
    <x v="0"/>
    <s v="Baja"/>
    <x v="0"/>
    <s v="TELEFONICA EMPRESAS DE CHILE SA"/>
    <s v="SE GENERA TICKET POR REVISION Y TOMA DE ALARMA DE CLIENTE"/>
    <s v="02/12/2023 6:03:33"/>
    <s v="02/12/2023 6:05:00"/>
    <s v="Cerrado"/>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5986"/>
    <s v="HOUSING"/>
    <x v="6"/>
    <s v="APQ ACCESOS"/>
    <s v="EDUARDO A NUÑEZ LAMOZA"/>
    <s v="tct_edunul"/>
    <s v="4-Menor/Localizado"/>
    <x v="0"/>
    <s v="Baja"/>
    <x v="0"/>
    <s v="TELEFONICA CYBERSECURITY TECH CHILE SPA"/>
    <s v="TOMA DE TEMPERATURAS"/>
    <s v="02/12/2023 6:56:48"/>
    <s v="02/12/2023 6:58:06"/>
    <s v="Cerrado"/>
    <s v="TI"/>
    <s v="CLIMA"/>
    <s v="02/12/2023 6:58:29"/>
    <s v="02/12/2023 23:50:00"/>
    <s v="TOMA DE TEMPERATURAS"/>
    <s v="RONDA REALIZADA"/>
    <d v="1899-12-30T00:00:00"/>
    <d v="1899-12-30T00:00:00"/>
    <d v="1899-12-30T00:00:00"/>
    <s v=""/>
    <s v="Cumplido"/>
    <m/>
    <m/>
    <m/>
    <m/>
    <m/>
    <d v="2023-11-03T00:00:00"/>
    <s v="CUMPLE"/>
    <s v="NO CUMPLE"/>
    <s v="NO CUMPLE"/>
    <s v="NO CUMPLE"/>
    <s v="NO CUMPLE"/>
  </r>
  <r>
    <s v="INC000002475988"/>
    <s v="HOUSING"/>
    <x v="6"/>
    <s v="APQ ACCESOS"/>
    <s v="EDUARDO A NUÑEZ LAMOZA"/>
    <s v="tct_edunul"/>
    <s v="4-Menor/Localizado"/>
    <x v="0"/>
    <s v="Baja"/>
    <x v="0"/>
    <s v="TELEFONICA CYBERSECURITY TECH CHILE SPA"/>
    <s v="TOMA DE TEMPERATURAS"/>
    <s v="02/12/2023 6:58:41"/>
    <s v="02/12/2023 6:59:34"/>
    <s v="Cerrado"/>
    <s v="TI"/>
    <s v="CLIMA"/>
    <s v="02/12/2023 6:59:52"/>
    <s v="02/12/2023 23:50:00"/>
    <s v="TOMA DE TEMPERATURAS"/>
    <s v="RONDA REALIZADA"/>
    <d v="1899-12-30T00:00:00"/>
    <d v="1899-12-30T00:00:00"/>
    <d v="1899-12-30T00:00:00"/>
    <s v=""/>
    <s v="Cumplido"/>
    <m/>
    <m/>
    <m/>
    <m/>
    <m/>
    <d v="2023-11-03T00:00:00"/>
    <s v="CUMPLE"/>
    <s v="NO CUMPLE"/>
    <s v="NO CUMPLE"/>
    <s v="NO CUMPLE"/>
    <s v="NO CUMPLE"/>
  </r>
  <r>
    <s v="INC000002475990"/>
    <s v="HOUSING"/>
    <x v="6"/>
    <s v="APQ ACCESOS"/>
    <s v="EDUARDO A NUÑEZ LAMOZA"/>
    <s v="tct_edunul"/>
    <s v="4-Menor/Localizado"/>
    <x v="0"/>
    <s v="Baja"/>
    <x v="0"/>
    <s v="TELEFONICA CYBERSECURITY TECH CHILE SPA"/>
    <s v="TOMA DE TEMPERATURAS"/>
    <s v="02/12/2023 7:00:14"/>
    <s v="02/12/2023 7:01:10"/>
    <s v="Cerrado"/>
    <s v="TI"/>
    <s v="CLIMA"/>
    <s v="02/12/2023 7:01:32"/>
    <s v="02/12/2023 23:50:00"/>
    <s v="TOMA DE TEMPERATURAS"/>
    <s v="RONDA REALIZADA"/>
    <d v="1899-12-30T00:00:00"/>
    <d v="1899-12-30T00:00:00"/>
    <d v="1899-12-30T00:00:00"/>
    <s v=""/>
    <s v="Cumplido"/>
    <m/>
    <m/>
    <m/>
    <m/>
    <m/>
    <d v="2023-11-03T00:00:00"/>
    <s v="CUMPLE"/>
    <s v="NO CUMPLE"/>
    <s v="NO CUMPLE"/>
    <s v="NO CUMPLE"/>
    <s v="NO CUMPLE"/>
  </r>
  <r>
    <s v="INC000002475992"/>
    <s v="HOUSING"/>
    <x v="6"/>
    <s v="APQ ACCESOS"/>
    <s v="EDUARDO A NUÑEZ LAMOZA"/>
    <s v="tct_edunul"/>
    <s v="4-Menor/Localizado"/>
    <x v="0"/>
    <s v="Baja"/>
    <x v="0"/>
    <s v="TELEFONICA CYBERSECURITY TECH CHILE SPA"/>
    <s v="RONDA SALAS TECNICAS"/>
    <s v="02/12/2023 7:01:46"/>
    <s v="02/12/2023 7:02:47"/>
    <s v="Cerrado"/>
    <s v="TI"/>
    <s v="INFRAESTRUCTURA"/>
    <s v="02/12/2023 7:03:04"/>
    <s v="02/12/2023 23:50:00"/>
    <s v="REVISION DE SALAS Y RACK"/>
    <s v="RONDA REALIZADA"/>
    <d v="1899-12-30T00:00:00"/>
    <d v="1899-12-30T00:00:00"/>
    <d v="1899-12-30T00:00:00"/>
    <s v=""/>
    <s v="Cumplido"/>
    <m/>
    <m/>
    <m/>
    <m/>
    <m/>
    <d v="2023-11-03T00:00:00"/>
    <s v="CUMPLE"/>
    <s v="NO CUMPLE"/>
    <s v="NO CUMPLE"/>
    <s v="NO CUMPLE"/>
    <s v="NO CUMPLE"/>
  </r>
  <r>
    <s v="INC000002475994"/>
    <s v="HOUSING"/>
    <x v="6"/>
    <s v="APQ ACCESOS"/>
    <s v="EDUARDO A NUÑEZ LAMOZA"/>
    <s v="tct_edunul"/>
    <s v="4-Menor/Localizado"/>
    <x v="0"/>
    <s v="Baja"/>
    <x v="0"/>
    <s v="TELEFONICA CYBERSECURITY TECH CHILE SPA"/>
    <s v="RONDA SALAS TECNICAS"/>
    <s v="02/12/2023 7:03:19"/>
    <s v="02/12/2023 7:04:19"/>
    <s v="Cerrado"/>
    <s v="TI"/>
    <s v="INFRAESTRUCTURA"/>
    <s v="02/12/2023 7:04:42"/>
    <s v="02/12/2023 23:50:00"/>
    <s v="REVISION DE SALAS Y RACK"/>
    <s v="RONDA REALIZADA"/>
    <d v="1899-12-30T00:00:00"/>
    <d v="1899-12-30T00:00:00"/>
    <d v="1899-12-30T00:00:00"/>
    <s v=""/>
    <s v="Cumplido"/>
    <m/>
    <m/>
    <m/>
    <m/>
    <m/>
    <d v="2023-11-03T00:00:00"/>
    <s v="CUMPLE"/>
    <s v="NO CUMPLE"/>
    <s v="NO CUMPLE"/>
    <s v="NO CUMPLE"/>
    <s v="NO CUMPLE"/>
  </r>
  <r>
    <s v="INC000002475997"/>
    <s v="HOUSING"/>
    <x v="6"/>
    <s v="APQ ACCESOS"/>
    <s v="EDUARDO A NUÑEZ LAMOZA"/>
    <s v="tct_edunul"/>
    <s v="4-Menor/Localizado"/>
    <x v="0"/>
    <s v="Baja"/>
    <x v="0"/>
    <s v="TELEFONICA CYBERSECURITY TECH CHILE SPA"/>
    <s v="RONDA SALAS TECNICAS"/>
    <s v="02/12/2023 7:04:55"/>
    <s v="02/12/2023 7:05:56"/>
    <s v="Cerrado"/>
    <s v="TI"/>
    <s v="INFRAESTRUCTURA"/>
    <s v="02/12/2023 7:06:17"/>
    <s v="02/12/2023 23:50:00"/>
    <s v="REVISION DE SALAS Y RACK"/>
    <s v="RONDA REALIZADA"/>
    <d v="1899-12-30T00:00:00"/>
    <d v="1899-12-30T00:00:00"/>
    <d v="1899-12-30T00:00:00"/>
    <s v=""/>
    <s v="Cumplido"/>
    <m/>
    <m/>
    <m/>
    <m/>
    <m/>
    <d v="2023-11-03T00:00:00"/>
    <s v="CUMPLE"/>
    <s v="NO CUMPLE"/>
    <s v="NO CUMPLE"/>
    <s v="NO CUMPLE"/>
    <s v="NO CUMPLE"/>
  </r>
  <r>
    <s v="INC000002476205"/>
    <s v="TICKET-INTELIGENTE"/>
    <x v="13"/>
    <s v="GESTION TI"/>
    <s v="DEIBY Y SANTOYO MONTEROLA"/>
    <s v="USR_TSIGHT"/>
    <s v="1-Extenso/Generalizado"/>
    <x v="0"/>
    <s v="Baja"/>
    <x v="1"/>
    <s v="FUNDACION INSTITUTO PROFESIONAL DUOC UC"/>
    <s v="fiprdu01 - dcacdvalpo1 TICKET AUTOMATICO"/>
    <s v="02/12/2023 12:50:48"/>
    <s v="02/12/2023 12:50:48"/>
    <s v="Cerrado"/>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s v="NO CUMPLE"/>
    <s v="CUMPLE"/>
    <s v="NO CUMPLE"/>
    <s v="NO CUMPLE"/>
    <s v="NO CUMPLE"/>
  </r>
  <r>
    <s v="INC000002476265"/>
    <s v="TICKET-INTELIGENTE"/>
    <x v="4"/>
    <s v="GESTION TI"/>
    <s v="ALEJANDRO ACEVEDO VALENZUELA"/>
    <s v="USR_TSIGHT"/>
    <s v="1-Extenso/Generalizado"/>
    <x v="0"/>
    <s v="Baja"/>
    <x v="1"/>
    <s v="FUNDACION INSTITUTO PROFESIONAL DUOC UC"/>
    <s v="fiprdu01 - dcadmvalpo1_duoc_cl TICKET AUTOMATICO"/>
    <s v="02/12/2023 14:55:00"/>
    <s v="02/12/2023 14:55:00"/>
    <s v="Cerrado"/>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s v="CUMPLE"/>
    <s v="NO CUMPLE"/>
    <s v="NO CUMPLE"/>
    <s v="NO CUMPLE"/>
    <s v="NO CUMPLE"/>
  </r>
  <r>
    <s v="INC000002476324"/>
    <s v="HOUSING"/>
    <x v="15"/>
    <s v="APQ ACCESOS"/>
    <s v="LUIS O MORALES ARENAS"/>
    <s v="tct_luimoa"/>
    <s v="4-Menor/Localizado"/>
    <x v="0"/>
    <s v="Baja"/>
    <x v="0"/>
    <s v="TELEFONICA EMPRESAS DE CHILE SA"/>
    <s v="SE GENERA TICKET POR RONDA Y REVISION DE SALAS TECNICAS"/>
    <s v="02/12/2023 21:11:45"/>
    <s v="02/12/2023 21:13:01"/>
    <s v="Cerrado"/>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6333"/>
    <s v="HOUSING"/>
    <x v="15"/>
    <s v="APQ ACCESOS"/>
    <s v="LUIS O MORALES ARENAS"/>
    <s v="tct_luimoa"/>
    <s v="4-Menor/Localizado"/>
    <x v="0"/>
    <s v="Baja"/>
    <x v="0"/>
    <s v="TELEFONICA EMPRESAS DE CHILE SA"/>
    <s v="SE GENERA TICKET POR REVISION Y TOMA DE ALARMA DE CLIENTES"/>
    <s v="02/12/2023 23:02:17"/>
    <s v="02/12/2023 23:03:39"/>
    <s v="Cerrado"/>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6386"/>
    <s v="RED INTERNA"/>
    <x v="0"/>
    <s v="APOQUINDO TI"/>
    <s v="RICARDO F ORELLANA MARDONES"/>
    <s v="tct_rorell"/>
    <s v="4-Menor/Localizado"/>
    <x v="0"/>
    <s v="Baja"/>
    <x v="0"/>
    <s v="TELEFONICA EMPRESAS DE CHILE SA"/>
    <s v="RONDA Y MEDICIÓN DE TEMPERATURAS EN SALAS TIC"/>
    <s v="03/12/2023 4:19:06"/>
    <s v="03/12/2023 4:20:09"/>
    <s v="Cerrado"/>
    <s v="TI"/>
    <s v="CLIMA"/>
    <s v="03/12/2023 4:31:17"/>
    <s v="03/12/2023 23:50:00"/>
    <m/>
    <s v="ACT REALIZADA SIN NOVEDAD"/>
    <d v="1899-12-30T00:00:00"/>
    <d v="1899-12-30T00:00:00"/>
    <d v="1899-12-30T00:00:00"/>
    <s v=""/>
    <s v="Cumplido"/>
    <m/>
    <m/>
    <m/>
    <m/>
    <m/>
    <d v="2023-11-03T00:00:00"/>
    <s v="CUMPLE"/>
    <s v="NO CUMPLE"/>
    <s v="NO CUMPLE"/>
    <s v="NO CUMPLE"/>
    <s v="NO CUMPLE"/>
  </r>
  <r>
    <s v="INC000002476848"/>
    <s v="INFRAESTRUCTURA DC"/>
    <x v="0"/>
    <s v="APQ ACCESOS"/>
    <s v="MARIO A BARRIENTOS RUIZ"/>
    <s v="MBARRIENTOS"/>
    <s v="4-Menor/Localizado"/>
    <x v="0"/>
    <s v="Baja"/>
    <x v="0"/>
    <s v="TELEFONICA GLOBAL TECHNOLOGY S.A.AGENCIA EN CHILE"/>
    <s v="RONDA DE INSPECCIÓN DE SALAS Y TOMA DE TEMPERATURAS DC APOQUINDO"/>
    <s v="02/12/2023 19:50:06"/>
    <s v="02/12/2023 19:51:44"/>
    <s v="Cerrado"/>
    <s v="TI"/>
    <s v="CLIMA"/>
    <s v="02/12/2023 20:15:10"/>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6871"/>
    <s v="RED INTERNA"/>
    <x v="6"/>
    <s v="APQ ACCESOS"/>
    <s v="YORDI M HURTADO ARAYA"/>
    <s v="tct_yorhua"/>
    <s v="4-Menor/Localizado"/>
    <x v="0"/>
    <s v="Baja"/>
    <x v="0"/>
    <s v="TELEFONICA CYBERSECURITY TECH CHILE SPA"/>
    <s v="RONDA TOMA DE TEMPERATURAS SALAS TIC 00:30"/>
    <s v="02/12/2023 20:52:02"/>
    <s v="02/12/2023 20:52:29"/>
    <s v="Cerrado"/>
    <s v="CDP ANTIGUO 1"/>
    <s v="CDP ANTIGUO 2"/>
    <s v="02/12/2023 22:06:51"/>
    <s v="02/12/2023 23:50:00"/>
    <s v="RONDA TOMA DE TEMPERATURAS SALAS TIC 00:30"/>
    <s v="RONDA REALIZADA"/>
    <d v="1899-12-30T00:00:00"/>
    <d v="1899-12-30T01:14:49"/>
    <d v="1899-12-30T01:14:49"/>
    <s v=""/>
    <s v="Cumplido"/>
    <m/>
    <m/>
    <m/>
    <m/>
    <m/>
    <d v="2023-11-07T00:00:00"/>
    <s v="NO CUMPLE"/>
    <s v="CUMPLE"/>
    <s v="NO CUMPLE"/>
    <s v="NO CUMPLE"/>
    <s v="NO CUMPLE"/>
  </r>
  <r>
    <s v="INC000002476873"/>
    <s v="RED INTERNA"/>
    <x v="6"/>
    <s v="APQ ACCESOS"/>
    <s v="YORDI M HURTADO ARAYA"/>
    <s v="tct_yorhua"/>
    <s v="4-Menor/Localizado"/>
    <x v="0"/>
    <s v="Baja"/>
    <x v="0"/>
    <s v="TELEFONICA CYBERSECURITY TECH CHILE SPA"/>
    <s v="RONDA SALAS TECNICAS 00:30"/>
    <s v="02/12/2023 20:52:48"/>
    <s v="02/12/2023 20:53:15"/>
    <s v="Cerrado"/>
    <s v="CDP ANTIGUO 1"/>
    <s v="CDP ANTIGUO 2"/>
    <s v="02/12/2023 22:06:29"/>
    <s v="02/12/2023 23:50:00"/>
    <s v="RONDA SALAS TECNICAS 00:30"/>
    <s v="RONDA REALIZADA"/>
    <d v="1899-12-30T00:00:00"/>
    <d v="1899-12-30T01:13:41"/>
    <d v="1899-12-30T01:13:41"/>
    <s v=""/>
    <s v="Cumplido"/>
    <m/>
    <m/>
    <m/>
    <m/>
    <m/>
    <d v="2023-11-03T00:00:00"/>
    <s v="NO CUMPLE"/>
    <s v="CUMPLE"/>
    <s v="NO CUMPLE"/>
    <s v="NO CUMPLE"/>
    <s v="NO CUMPLE"/>
  </r>
  <r>
    <s v="INC000002476904"/>
    <s v="RED INTERNA"/>
    <x v="6"/>
    <s v="APQ ACCESOS"/>
    <s v="YORDI M HURTADO ARAYA"/>
    <s v="tct_yorhua"/>
    <s v="4-Menor/Localizado"/>
    <x v="0"/>
    <s v="Baja"/>
    <x v="0"/>
    <s v="TELEFONICA CYBERSECURITY TECH CHILE SPA"/>
    <s v="RONDA TOMA DE TEMPERATURAS SALAS TIC 04:30"/>
    <s v="02/12/2023 22:07:29"/>
    <s v="02/12/2023 22:07:58"/>
    <s v="Cerrado"/>
    <s v="CDP ANTIGUO 1"/>
    <s v="CDP ANTIGUO 2"/>
    <s v="03/12/2023 0:24:49"/>
    <s v="03/12/2023 23:50:00"/>
    <s v="RONDA TOMA DE TEMPERATURAS SALAS TIC 04:30"/>
    <s v="RONDA REALIZADA"/>
    <d v="1899-12-30T00:00:00"/>
    <d v="1899-12-30T02:17:20"/>
    <d v="1899-12-30T02:17:20"/>
    <s v=""/>
    <s v="Cumplido"/>
    <m/>
    <m/>
    <m/>
    <m/>
    <m/>
    <d v="2023-11-03T00:00:00"/>
    <s v="NO CUMPLE"/>
    <s v="CUMPLE"/>
    <s v="NO CUMPLE"/>
    <s v="NO CUMPLE"/>
    <s v="NO CUMPLE"/>
  </r>
  <r>
    <s v="INC000002476908"/>
    <s v="RED INTERNA"/>
    <x v="6"/>
    <s v="APQ ACCESOS"/>
    <s v="YORDI M HURTADO ARAYA"/>
    <s v="tct_yorhua"/>
    <s v="4-Menor/Localizado"/>
    <x v="0"/>
    <s v="Baja"/>
    <x v="0"/>
    <s v="TELEFONICA CYBERSECURITY TECH CHILE SPA"/>
    <s v="RONDA TOMA DE TEMPERATURAS SALAS TIC 20:30"/>
    <s v="02/12/2023 20:09:59"/>
    <s v="02/12/2023 20:10:27"/>
    <s v="Cerrado"/>
    <s v="CDP ANTIGUO 1"/>
    <s v="CDP ANTIGUO 2"/>
    <s v="02/12/2023 20:51:22"/>
    <s v="02/12/2023 23:50:00"/>
    <s v="RONDA TOMA DE TEMPERATURAS SALAS TIC 20:30"/>
    <s v="RONDA REALIZADA"/>
    <d v="1899-12-30T00:00:00"/>
    <d v="1899-12-30T00:41:23"/>
    <d v="1899-12-30T00:41:23"/>
    <s v=""/>
    <s v="Cumplido"/>
    <m/>
    <m/>
    <m/>
    <m/>
    <m/>
    <d v="2023-11-03T00:00:00"/>
    <s v="CUMPLE"/>
    <s v="NO CUMPLE"/>
    <s v="NO CUMPLE"/>
    <s v="NO CUMPLE"/>
    <s v="NO CUMPLE"/>
  </r>
  <r>
    <s v="INC000002476909"/>
    <s v="RED INTERNA"/>
    <x v="6"/>
    <s v="APQ ACCESOS"/>
    <s v="YORDI M HURTADO ARAYA"/>
    <s v="tct_yorhua"/>
    <s v="4-Menor/Localizado"/>
    <x v="0"/>
    <s v="Baja"/>
    <x v="0"/>
    <s v="TELEFONICA CYBERSECURITY TECH CHILE SPA"/>
    <s v="RONDA SALAS TECNICAS 20:30"/>
    <s v="02/12/2023 20:10:35"/>
    <s v="02/12/2023 20:11:06"/>
    <s v="Cerrado"/>
    <s v="CDP ANTIGUO 1"/>
    <s v="CDP ANTIGUO 2"/>
    <s v="02/12/2023 20:51:41"/>
    <s v="02/12/2023 23:50:00"/>
    <s v="RONDA SALAS TECNICAS 20:30"/>
    <s v="RONDA REALIZADA"/>
    <d v="1899-12-30T00:00:00"/>
    <d v="1899-12-30T00:41:06"/>
    <d v="1899-12-30T00:41:06"/>
    <s v=""/>
    <s v="Cumplido"/>
    <m/>
    <m/>
    <m/>
    <m/>
    <m/>
    <d v="2023-11-03T00:00:00"/>
    <s v="CUMPLE"/>
    <s v="NO CUMPLE"/>
    <s v="NO CUMPLE"/>
    <s v="NO CUMPLE"/>
    <s v="NO CUMPLE"/>
  </r>
  <r>
    <s v="INC000002476915"/>
    <s v="HOUSING"/>
    <x v="19"/>
    <s v="BELIEVE"/>
    <s v="SEBASTIAN A JARA VIDAL"/>
    <s v="frp_jolsso"/>
    <s v="3-Moderado/Limitado"/>
    <x v="1"/>
    <s v="Media"/>
    <x v="0"/>
    <s v="EQUIPOS ELECTRONICOS Y COMPUTACION SA"/>
    <s v="GESTION DATACENTER/ ACCESOS / EQUIPOS ELECTRONICOS Y COMPUTACION SA"/>
    <s v="02/12/2023 20:41:59"/>
    <s v="02/12/2023 20:43:17"/>
    <s v="Cerrado"/>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s v="CUMPLE"/>
    <s v="NO CUMPLE"/>
    <s v="NO CUMPLE"/>
    <s v="NO CUMPLE"/>
    <s v="NO CUMPLE"/>
  </r>
  <r>
    <s v="INC000002476942"/>
    <s v="RED INTERNA"/>
    <x v="0"/>
    <s v="APOQUINDO TI"/>
    <s v="RICARDO F ORELLANA MARDONES"/>
    <s v="tct_rorell"/>
    <s v="4-Menor/Localizado"/>
    <x v="0"/>
    <s v="Baja"/>
    <x v="0"/>
    <s v="TELEFONICA EMPRESAS DE CHILE SA"/>
    <s v="RONDA Y MEDICIÓN DE TEMPERATURAS EN SALAS TIC"/>
    <s v="03/12/2023 2:38:05"/>
    <s v="03/12/2023 2:39:04"/>
    <s v="Cerrado"/>
    <s v="TI"/>
    <s v="CLIMA"/>
    <s v="03/12/2023 2:48:45"/>
    <s v="03/12/2023 23:50:00"/>
    <m/>
    <s v="ACT REALIZADA SIN NOVEDAD"/>
    <d v="1899-12-30T00:00:00"/>
    <d v="1899-12-30T00:00:00"/>
    <d v="1899-12-30T00:00:00"/>
    <s v=""/>
    <s v="Cumplido"/>
    <m/>
    <m/>
    <m/>
    <m/>
    <m/>
    <d v="2023-11-03T00:00:00"/>
    <s v="CUMPLE"/>
    <s v="NO CUMPLE"/>
    <s v="NO CUMPLE"/>
    <s v="NO CUMPLE"/>
    <s v="NO CUMPLE"/>
  </r>
  <r>
    <s v="INC000002476946"/>
    <s v="RED INTERNA"/>
    <x v="0"/>
    <s v="APOQUINDO TI"/>
    <s v="RICARDO F ORELLANA MARDONES"/>
    <s v="tct_rorell"/>
    <s v="4-Menor/Localizado"/>
    <x v="0"/>
    <s v="Baja"/>
    <x v="0"/>
    <s v="TELEFONICA EMPRESAS DE CHILE SA"/>
    <s v="RONDA Y MEDICIÓN DE TEMPERATURAS EN SALAS TIC"/>
    <s v="03/12/2023 7:19:32"/>
    <s v="03/12/2023 7:20:28"/>
    <s v="Cerrado"/>
    <s v="TI"/>
    <s v="CLIMA"/>
    <s v="03/12/2023 7:30:37"/>
    <s v="03/12/2023 23:50:00"/>
    <m/>
    <s v="ACT REALIZADA SIN NOVEDAD"/>
    <d v="1899-12-30T00:00:00"/>
    <d v="1899-12-30T00:00:00"/>
    <d v="1899-12-30T00:00:00"/>
    <s v=""/>
    <s v="Cumplido"/>
    <m/>
    <m/>
    <m/>
    <m/>
    <m/>
    <d v="2023-11-03T00:00:00"/>
    <s v="CUMPLE"/>
    <s v="NO CUMPLE"/>
    <s v="NO CUMPLE"/>
    <s v="NO CUMPLE"/>
    <s v="NO CUMPLE"/>
  </r>
  <r>
    <s v="INC000002476986"/>
    <s v="VPN IP - MPLS"/>
    <x v="9"/>
    <s v="ADMINISTRADORES RESIDENTES"/>
    <s v="AXEL ANDRADE"/>
    <s v="frp_rreyes"/>
    <s v="3-Moderado/Limitado"/>
    <x v="1"/>
    <s v="Media"/>
    <x v="1"/>
    <s v="FARMACIAS AHUMADA S.A."/>
    <s v="GAMA / Backup VM Cl01BALFUSE01"/>
    <s v="03/12/2023 15:53:46"/>
    <s v="03/12/2023 15:56:50"/>
    <s v="Cerrado"/>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s v="NO CUMPLE"/>
    <s v="CUMPLE"/>
    <s v="NO CUMPLE"/>
    <s v="NO CUMPLE"/>
    <s v="NO CUMPLE"/>
  </r>
  <r>
    <s v="INC000002477006"/>
    <s v="RED INTERNA"/>
    <x v="6"/>
    <s v="APQ ACCESOS"/>
    <s v="YORDI M HURTADO ARAYA"/>
    <s v="tct_yorhua"/>
    <s v="4-Menor/Localizado"/>
    <x v="0"/>
    <s v="Baja"/>
    <x v="0"/>
    <s v="TELEFONICA CYBERSECURITY TECH CHILE SPA"/>
    <s v="RONDA SALAS TECNICAS 04:30"/>
    <s v="02/12/2023 22:08:11"/>
    <s v="02/12/2023 22:08:43"/>
    <s v="Cerrado"/>
    <s v="CDP ANTIGUO 1"/>
    <s v="CDP ANTIGUO 2"/>
    <s v="03/12/2023 0:24:29"/>
    <s v="03/12/2023 23:50:00"/>
    <s v="RONDA SALAS TECNICAS 04:30"/>
    <s v="RONDA REALIZADA"/>
    <d v="1899-12-30T00:00:00"/>
    <d v="1899-12-30T02:16:18"/>
    <d v="1899-12-30T02:16:18"/>
    <s v=""/>
    <s v="Cumplido"/>
    <m/>
    <m/>
    <m/>
    <m/>
    <m/>
    <d v="2023-11-03T00:00:00"/>
    <s v="NO CUMPLE"/>
    <s v="CUMPLE"/>
    <s v="NO CUMPLE"/>
    <s v="NO CUMPLE"/>
    <s v="NO CUMPLE"/>
  </r>
  <r>
    <s v="INC000002477451"/>
    <s v="TICKET-INTELIGENTE"/>
    <x v="4"/>
    <s v="GESTION TI"/>
    <s v="ALEJANDRO ACEVEDO VALENZUELA"/>
    <s v="USR_TSIGHT"/>
    <s v="1-Extenso/Generalizado"/>
    <x v="0"/>
    <s v="Baja"/>
    <x v="1"/>
    <s v="PESQUERA CAMANCHACA"/>
    <s v="pescam01 - svrad1_camanchaca.cl_srv TICKET AUTOMATICO"/>
    <s v="03/12/2023 2:14:34"/>
    <s v="03/12/2023 2:14:34"/>
    <s v="Cerrado"/>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s v="CUMPLE"/>
    <s v="NO CUMPLE"/>
    <s v="NO CUMPLE"/>
    <s v="NO CUMPLE"/>
    <s v="NO CUMPLE"/>
  </r>
  <r>
    <s v="INC000002477534"/>
    <s v="TICKET-INTELIGENTE"/>
    <x v="3"/>
    <s v="GESTION TI"/>
    <s v="SEBASTIAN I ACUÑA GUZMAN"/>
    <s v="USR_TSIGHT"/>
    <s v="1-Extenso/Generalizado"/>
    <x v="0"/>
    <s v="Baja"/>
    <x v="1"/>
    <s v="BLUMAR S.A."/>
    <s v="blumar01 - blutssaperp TICKET AUTOMATICO"/>
    <s v="03/12/2023 5:57:48"/>
    <s v="03/12/2023 5:57:48"/>
    <s v="Cerrado"/>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s v="CUMPLE"/>
    <s v="NO CUMPLE"/>
    <s v="NO CUMPLE"/>
    <s v="NO CUMPLE"/>
    <s v="NO CUMPLE"/>
  </r>
  <r>
    <s v="INC000002477536"/>
    <s v="TICKET-INTELIGENTE"/>
    <x v="4"/>
    <s v="GESTION TI"/>
    <s v="ALEJANDRO ACEVEDO VALENZUELA"/>
    <s v="USR_TSIGHT"/>
    <s v="1-Extenso/Generalizado"/>
    <x v="0"/>
    <s v="Baja"/>
    <x v="1"/>
    <s v="COMERCIAL E IMPORTADORA AUDIOMUSICA SPA"/>
    <s v="ciausp01 - ts2 TICKET AUTOMATICO"/>
    <s v="03/12/2023 5:58:39"/>
    <s v="03/12/2023 5:58:39"/>
    <s v="Cerrado"/>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s v="CUMPLE"/>
    <s v="NO CUMPLE"/>
    <s v="NO CUMPLE"/>
    <s v="NO CUMPLE"/>
    <s v="NO CUMPLE"/>
  </r>
  <r>
    <s v="INC000002477723"/>
    <s v="HOUSING"/>
    <x v="15"/>
    <s v="APQ ACCESOS"/>
    <s v="LUIS O MORALES ARENAS"/>
    <s v="tct_luimoa"/>
    <s v="4-Menor/Localizado"/>
    <x v="0"/>
    <s v="Baja"/>
    <x v="0"/>
    <s v="TELEFONICA EMPRESAS DE CHILE SA"/>
    <s v="SE GENERA TICKET POR RONDA Y REVISION DE SALAS TECNICAS"/>
    <s v="03/12/2023 21:10:22"/>
    <s v="03/12/2023 21:12:15"/>
    <s v="Cerrado"/>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7734"/>
    <s v="HOUSING"/>
    <x v="15"/>
    <s v="APQ ACCESOS"/>
    <s v="LUIS O MORALES ARENAS"/>
    <s v="tct_luimoa"/>
    <s v="4-Menor/Localizado"/>
    <x v="0"/>
    <s v="Baja"/>
    <x v="0"/>
    <s v="TELEFONICA EMPRESAS DE CHILE SA"/>
    <s v="SE GENERA TICKET DE SUPERVISION PARA CLIENTE DXC"/>
    <s v="04/12/2023 1:04:14"/>
    <s v="04/12/2023 1:05:52"/>
    <s v="Cerrado"/>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s v="CUMPLE"/>
    <s v="NO CUMPLE"/>
    <s v="NO CUMPLE"/>
    <s v="NO CUMPLE"/>
    <s v="NO CUMPLE"/>
  </r>
  <r>
    <s v="INC000002477755"/>
    <s v="HOUSING"/>
    <x v="14"/>
    <s v="BELIEVE"/>
    <s v="BASTIAN A ROA CHIARLEONI"/>
    <s v="frp_jreyna"/>
    <s v="3-Moderado/Limitado"/>
    <x v="1"/>
    <s v="Media"/>
    <x v="0"/>
    <s v="ICETEL SERVICIOS S.A."/>
    <s v="GESTION DATACENTER/ ACCESOS  / NBX"/>
    <s v="04/12/2023 7:32:11"/>
    <s v="04/12/2023 7:41:32"/>
    <s v="Cerrado"/>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s v="CUMPLE"/>
    <s v="NO CUMPLE"/>
    <s v="NO CUMPLE"/>
    <s v="NO CUMPLE"/>
    <s v="NO CUMPLE"/>
  </r>
  <r>
    <s v="INC000002477757"/>
    <s v="HOUSING"/>
    <x v="14"/>
    <s v="BELIEVE"/>
    <s v="BASTIAN A ROA CHIARLEONI"/>
    <s v="frp_jreyna"/>
    <s v="3-Moderado/Limitado"/>
    <x v="1"/>
    <s v="Media"/>
    <x v="0"/>
    <s v="ICETEL SERVICIOS S.A."/>
    <s v="GESTION DATACENTER/ ACCESOS  / ICETEL SERVICIOS S.A."/>
    <s v="04/12/2023 7:36:16"/>
    <s v="04/12/2023 7:41:20"/>
    <s v="Cerrado"/>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s v="CUMPLE"/>
    <s v="NO CUMPLE"/>
    <s v="NO CUMPLE"/>
    <s v="NO CUMPLE"/>
    <s v="NO CUMPLE"/>
  </r>
  <r>
    <s v="INC000002477801"/>
    <s v="VPN IP - MPLS"/>
    <x v="4"/>
    <s v="BELIEVE"/>
    <s v="JUAN CARLOS UZCATEGUI FUGUETT"/>
    <s v="frp_fbalab"/>
    <s v="4-Menor/Localizado"/>
    <x v="0"/>
    <s v="Baja"/>
    <x v="0"/>
    <s v="TELEFONICA CYBERSECURITY TECH CHILE SPA"/>
    <s v="REQ / SOC / Reset password de AD"/>
    <s v="04/12/2023 9:57:19"/>
    <s v="04/12/2023 9:58:16"/>
    <s v="Cerrado"/>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s v="NO CUMPLE"/>
    <s v="NO CUMPLE"/>
    <s v="NO CUMPLE"/>
    <s v="CUMPLE"/>
    <s v="NO CUMPLE"/>
  </r>
  <r>
    <s v="INC000002477822"/>
    <s v="TICKET-INTELIGENTE"/>
    <x v="2"/>
    <s v="GESTION TI"/>
    <s v="LUIS RODRIGO ACEVEDO COLLIPAL"/>
    <s v="USR_TSIGHT"/>
    <s v="1-Extenso/Generalizado"/>
    <x v="0"/>
    <s v="Baja"/>
    <x v="1"/>
    <s v="COCA COLA EMBONOR S A"/>
    <s v="cocoem01 - srv_koe_dmz TICKET AUTOMATICO"/>
    <s v="03/12/2023 10:32:18"/>
    <s v="03/12/2023 10:32:18"/>
    <s v="Cerrado"/>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s v="CUMPLE"/>
    <s v="NO CUMPLE"/>
    <s v="NO CUMPLE"/>
    <s v="NO CUMPLE"/>
    <s v="NO CUMPLE"/>
  </r>
  <r>
    <s v="INC000002477824"/>
    <s v="TICKET-INTELIGENTE"/>
    <x v="2"/>
    <s v="GESTION TI"/>
    <s v="LUIS RODRIGO ACEVEDO COLLIPAL"/>
    <s v="USR_TSIGHT"/>
    <s v="1-Extenso/Generalizado"/>
    <x v="0"/>
    <s v="Baja"/>
    <x v="1"/>
    <s v="COCA COLA EMBONOR S A"/>
    <s v="cocoem01 - srv_koe_appdmz TICKET AUTOMATICO"/>
    <s v="03/12/2023 10:33:51"/>
    <s v="03/12/2023 10:33:51"/>
    <s v="Cerrado"/>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s v="NO CUMPLE"/>
    <s v="CUMPLE"/>
    <s v="NO CUMPLE"/>
    <s v="NO CUMPLE"/>
    <s v="NO CUMPLE"/>
  </r>
  <r>
    <s v="INC000002478008"/>
    <s v="HOUSING"/>
    <x v="15"/>
    <s v="APQ ACCESOS"/>
    <s v="JOSE G MARQUEZ MARCANO"/>
    <s v="tct_josmam"/>
    <s v="4-Menor/Localizado"/>
    <x v="0"/>
    <s v="Baja"/>
    <x v="0"/>
    <s v="TELEFONICA EMPRESAS DE CHILE SA"/>
    <s v="RONDA Y REVISION DE SALAS"/>
    <s v="03/12/2023 12:31:08"/>
    <s v="03/12/2023 12:31:59"/>
    <s v="Cerrado"/>
    <s v="CDP ANTIGUO 1"/>
    <s v="CDP ANTIGUO 2"/>
    <s v="03/12/2023 12:33:15"/>
    <s v="03/12/2023 23:50:00"/>
    <s v="RONDA Y REVISION DE SALAS"/>
    <s v="RONDAS REALIZADAS"/>
    <d v="1899-12-30T00:00:00"/>
    <d v="1899-12-30T00:02:07"/>
    <d v="1899-12-30T00:02:07"/>
    <s v=""/>
    <s v="Cumplido"/>
    <m/>
    <m/>
    <m/>
    <m/>
    <m/>
    <d v="2023-11-03T00:00:00"/>
    <s v="CUMPLE"/>
    <s v="NO CUMPLE"/>
    <s v="NO CUMPLE"/>
    <s v="NO CUMPLE"/>
    <s v="NO CUMPLE"/>
  </r>
  <r>
    <s v="INC000002478010"/>
    <s v="HOUSING"/>
    <x v="15"/>
    <s v="APQ ACCESOS"/>
    <s v="JOSE G MARQUEZ MARCANO"/>
    <s v="tct_josmam"/>
    <s v="4-Menor/Localizado"/>
    <x v="0"/>
    <s v="Baja"/>
    <x v="0"/>
    <s v="TELEFONICA EMPRESAS DE CHILE SA"/>
    <s v="TOMA DE ALARMAS DE CLIENTES"/>
    <s v="03/12/2023 12:33:35"/>
    <s v="03/12/2023 12:34:22"/>
    <s v="Cerrado"/>
    <s v="CDP ANTIGUO 1"/>
    <s v="CDP ANTIGUO 2"/>
    <s v="03/12/2023 12:35:51"/>
    <s v="03/12/2023 23:50:00"/>
    <s v="TOMA DE ALARMAS DE CLIENTES"/>
    <s v="TOMA DE ALARMAS REALIZADAS"/>
    <d v="1899-12-30T00:01:11"/>
    <d v="1899-12-30T00:02:16"/>
    <d v="1899-12-30T00:01:05"/>
    <s v=""/>
    <s v="Cumplido"/>
    <m/>
    <m/>
    <m/>
    <m/>
    <m/>
    <d v="2023-11-03T00:00:00"/>
    <s v="CUMPLE"/>
    <s v="NO CUMPLE"/>
    <s v="NO CUMPLE"/>
    <s v="NO CUMPLE"/>
    <s v="NO CUMPLE"/>
  </r>
  <r>
    <s v="INC000002478056"/>
    <s v="HOSTING VIRTUAL"/>
    <x v="4"/>
    <s v="DUOC TICKET PENDIENTES"/>
    <s v="JUAN CARLOS UZCATEGUI FUGUETT"/>
    <s v="frp_jcarra"/>
    <s v="3-Moderado/Limitado"/>
    <x v="0"/>
    <s v="Baja"/>
    <x v="0"/>
    <s v="FUNDACION INSTITUTO PROFESIONAL DUOC UC"/>
    <s v="DUOC / RQ / Crear registro de aplicación SSO"/>
    <s v="04/12/2023 8:55:11"/>
    <s v="04/12/2023 8:57:21"/>
    <s v="Cerrado"/>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s v="NO CUMPLE"/>
    <s v="NO CUMPLE"/>
    <s v="CUMPLE"/>
    <s v="NO CUMPLE"/>
    <s v="NO CUMPLE"/>
  </r>
  <r>
    <s v="INC000002478058"/>
    <s v="RED INTERNA"/>
    <x v="1"/>
    <s v="APQ ACCESOS"/>
    <s v="CARLOS F ARAYA RAMIREZ"/>
    <s v="tct_cararr"/>
    <s v="4-Menor/Localizado"/>
    <x v="0"/>
    <s v="Baja"/>
    <x v="0"/>
    <s v="TELEFONICA CYBERSECURITY TECH CHILE SPA"/>
    <s v="RONDA INSPECTIVA"/>
    <s v="04/12/2023 9:05:20"/>
    <s v="04/12/2023 9:08:00"/>
    <s v="Cerrado"/>
    <s v="CDP ANTIGUO 1"/>
    <s v="CDP ANTIGUO 2"/>
    <s v="04/12/2023 9:41:42"/>
    <s v="04/12/2023 23:50:00"/>
    <m/>
    <s v="ronda realizada"/>
    <d v="1899-12-30T00:00:00"/>
    <d v="1899-12-30T00:00:00"/>
    <d v="1899-12-30T00:00:00"/>
    <s v=""/>
    <s v="Cumplido"/>
    <m/>
    <m/>
    <m/>
    <m/>
    <m/>
    <d v="2023-11-03T00:00:00"/>
    <s v="CUMPLE"/>
    <s v="NO CUMPLE"/>
    <s v="NO CUMPLE"/>
    <s v="NO CUMPLE"/>
    <s v="NO CUMPLE"/>
  </r>
  <r>
    <s v="INC000002478078"/>
    <s v="INFRAESTRUCTURA DC"/>
    <x v="8"/>
    <s v="APQ ACCESOS"/>
    <s v="JONATHAN A MARQUEZ ASTENGO"/>
    <s v="tct_jmarqu"/>
    <s v="4-Menor/Localizado"/>
    <x v="0"/>
    <s v="Baja"/>
    <x v="0"/>
    <s v="TELEFONICA CYBERSECURITY TECH CHILE SPA"/>
    <s v="FACTIBILIDAD ARAUCO/CRQ 79209"/>
    <s v="04/12/2023 10:04:06"/>
    <s v="04/12/2023 10:05:59"/>
    <s v="Cerrado"/>
    <s v="CDP ANTIGUO 1"/>
    <s v="CDP ANTIGUO 2"/>
    <s v="04/12/2023 10:16:19"/>
    <s v="04/12/2023 23:50:00"/>
    <s v="FACTIBILIDAD PARA INGRESO DE EQUIPO"/>
    <s v="FACTIBILIDAD ENVIADA"/>
    <d v="1899-12-30T00:00:00"/>
    <d v="1899-12-30T00:00:00"/>
    <d v="1899-12-30T00:00:00"/>
    <s v=""/>
    <s v="Cumplido"/>
    <m/>
    <m/>
    <m/>
    <m/>
    <m/>
    <d v="2023-11-06T00:00:00"/>
    <s v="CUMPLE"/>
    <s v="NO CUMPLE"/>
    <s v="NO CUMPLE"/>
    <s v="NO CUMPLE"/>
    <s v="NO CUMPLE"/>
  </r>
  <r>
    <s v="INC000002478082"/>
    <s v="HOSTING VIRTUAL"/>
    <x v="22"/>
    <s v="AZURE"/>
    <s v="ANGEL CASTRO CABRERA"/>
    <s v="tct_ascast"/>
    <s v="4-Menor/Localizado"/>
    <x v="0"/>
    <s v="Baja"/>
    <x v="0"/>
    <s v="TELEFONICA GLOBAL TECHNOLOGY S.A.AGENCIA EN CHILE"/>
    <s v="ATOS - REDBANC REVISION"/>
    <s v="04/12/2023 10:09:58"/>
    <s v="04/12/2023 10:13:08"/>
    <s v="Cerrado"/>
    <s v="TI"/>
    <s v="SERVIDORES VIRTUALES"/>
    <s v="04/12/2023 10:21:05"/>
    <s v="04/12/2023 23:50:00"/>
    <s v="Se crea ticket por revision de servicios de ATOS - REDBANC"/>
    <m/>
    <d v="1899-12-30T00:00:00"/>
    <d v="1899-12-30T00:11:07"/>
    <d v="1899-12-30T00:11:07"/>
    <s v=""/>
    <s v="Cumplido"/>
    <m/>
    <m/>
    <m/>
    <m/>
    <m/>
    <d v="2023-11-03T00:00:00"/>
    <s v="CUMPLE"/>
    <s v="NO CUMPLE"/>
    <s v="NO CUMPLE"/>
    <s v="NO CUMPLE"/>
    <s v="NO CUMPLE"/>
  </r>
  <r>
    <s v="INC000002478091"/>
    <s v="VPN IP - MPLS"/>
    <x v="17"/>
    <s v="GESTION HD"/>
    <s v="NICOLAS A SAAVEDRA EGUILUZ"/>
    <s v="frp_spevel"/>
    <s v="3-Moderado/Limitado"/>
    <x v="1"/>
    <s v="Media"/>
    <x v="0"/>
    <s v="NUTRISCO CHILE SA"/>
    <s v="HD/Revisión"/>
    <s v="04/12/2023 10:28:27"/>
    <s v="04/12/2023 10:31:25"/>
    <s v="Cerrado"/>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s v="CUMPLE"/>
    <s v="NO CUMPLE"/>
    <s v="NO CUMPLE"/>
    <s v="NO CUMPLE"/>
    <s v="NO CUMPLE"/>
  </r>
  <r>
    <s v="INC000002478650"/>
    <s v="RED INTERNA"/>
    <x v="0"/>
    <s v="APQ ACCESOS"/>
    <s v="CRISTOPHER MALDONADO ROMERO"/>
    <s v="tct_cmaldo"/>
    <s v="4-Menor/Localizado"/>
    <x v="0"/>
    <s v="Baja"/>
    <x v="0"/>
    <s v="TELEFONICA EMPRESAS DE CHILE SA"/>
    <s v="RONDA TOMA DE TEMPERATURAS SALAS TIC"/>
    <s v="03/12/2023 16:50:36"/>
    <s v="03/12/2023 16:51:23"/>
    <s v="Cerrado"/>
    <s v="CDP ANTIGUO 1"/>
    <s v="CDP ANTIGUO 2"/>
    <s v="03/12/2023 18:37:05"/>
    <s v="03/12/2023 23:50:00"/>
    <m/>
    <s v="RONDA REALIZADA"/>
    <d v="1899-12-30T00:00:00"/>
    <d v="1899-12-30T00:00:00"/>
    <d v="1899-12-30T00:00:00"/>
    <s v=""/>
    <s v="Cumplido"/>
    <m/>
    <m/>
    <m/>
    <m/>
    <m/>
    <d v="2023-11-03T00:00:00"/>
    <s v="CUMPLE"/>
    <s v="NO CUMPLE"/>
    <s v="NO CUMPLE"/>
    <s v="NO CUMPLE"/>
    <s v="NO CUMPLE"/>
  </r>
  <r>
    <s v="INC000002478671"/>
    <s v="VPN IP - MPLS"/>
    <x v="2"/>
    <s v="GESTION HD"/>
    <s v="LUIS RODRIGO ACEVEDO COLLIPAL"/>
    <s v="frp_spevel"/>
    <s v="3-Moderado/Limitado"/>
    <x v="1"/>
    <s v="Media"/>
    <x v="1"/>
    <s v="PALUMBO S.A."/>
    <s v="HD/INCONVENIENTE CON VPN"/>
    <s v="03/12/2023 17:36:06"/>
    <s v="03/12/2023 17:41:28"/>
    <s v="Cerrado"/>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s v="CUMPLE"/>
    <s v="NO CUMPLE"/>
    <s v="NO CUMPLE"/>
    <s v="NO CUMPLE"/>
    <s v="NO CUMPLE"/>
  </r>
  <r>
    <s v="INC000002478709"/>
    <s v="RED INTERNA"/>
    <x v="0"/>
    <s v="APQ ACCESOS"/>
    <s v="CRISTOPHER MALDONADO ROMERO"/>
    <s v="tct_cmaldo"/>
    <s v="4-Menor/Localizado"/>
    <x v="0"/>
    <s v="Baja"/>
    <x v="0"/>
    <s v="TELEFONICA EMPRESAS DE CHILE SA"/>
    <s v="RONDA TOMA DE TEMPERATURAS SALAS TIC"/>
    <s v="03/12/2023 19:39:38"/>
    <s v="03/12/2023 19:40:58"/>
    <s v="Cerrado"/>
    <s v="CDP ANTIGUO 1"/>
    <s v="CDP ANTIGUO 2"/>
    <s v="03/12/2023 20:00:37"/>
    <s v="03/12/2023 23:50:00"/>
    <m/>
    <s v="RONDA REALIZADA"/>
    <d v="1899-12-30T00:00:00"/>
    <d v="1899-12-30T00:00:00"/>
    <d v="1899-12-30T00:00:00"/>
    <s v=""/>
    <s v="Cumplido"/>
    <m/>
    <m/>
    <m/>
    <m/>
    <m/>
    <d v="2023-11-03T00:00:00"/>
    <s v="CUMPLE"/>
    <s v="NO CUMPLE"/>
    <s v="NO CUMPLE"/>
    <s v="NO CUMPLE"/>
    <s v="NO CUMPLE"/>
  </r>
  <r>
    <s v="INC000002478711"/>
    <s v="RED INTERNA"/>
    <x v="0"/>
    <s v="APQ ACCESOS"/>
    <s v="CRISTOPHER MALDONADO ROMERO"/>
    <s v="tct_cmaldo"/>
    <s v="4-Menor/Localizado"/>
    <x v="0"/>
    <s v="Baja"/>
    <x v="0"/>
    <s v="TELEFONICA EMPRESAS DE CHILE SA"/>
    <s v="RONDA TOMA DE TEMPERATURAS SALAS TIC"/>
    <s v="03/12/2023 19:43:21"/>
    <s v="03/12/2023 19:44:08"/>
    <s v="Cerrado"/>
    <s v="CDP ANTIGUO 1"/>
    <s v="CDP ANTIGUO 2"/>
    <s v="03/12/2023 20:07:35"/>
    <s v="03/12/2023 23:50:00"/>
    <m/>
    <s v="RONDA REALIZADA"/>
    <d v="1899-12-30T00:00:00"/>
    <d v="1899-12-30T00:00:00"/>
    <d v="1899-12-30T00:00:00"/>
    <s v=""/>
    <s v="Cumplido"/>
    <m/>
    <m/>
    <m/>
    <m/>
    <m/>
    <d v="2023-11-03T00:00:00"/>
    <s v="CUMPLE"/>
    <s v="NO CUMPLE"/>
    <s v="NO CUMPLE"/>
    <s v="NO CUMPLE"/>
    <s v="NO CUMPLE"/>
  </r>
  <r>
    <s v="INC000002478768"/>
    <s v="HOUSING"/>
    <x v="6"/>
    <s v="APQ ACCESOS"/>
    <s v="EDUARDO A NUÑEZ LAMOZA"/>
    <s v="tct_edunul"/>
    <s v="4-Menor/Localizado"/>
    <x v="0"/>
    <s v="Baja"/>
    <x v="0"/>
    <s v="TELEFONICA CYBERSECURITY TECH CHILE SPA"/>
    <s v="TOMA DE TEMPERATURAS"/>
    <s v="04/12/2023 5:49:21"/>
    <s v="04/12/2023 5:50:12"/>
    <s v="Cerrado"/>
    <s v="TI"/>
    <s v="CLIMA"/>
    <s v="04/12/2023 5:50:30"/>
    <s v="04/12/2023 23:50:00"/>
    <s v="TOMA DE TEMPERATURAS"/>
    <s v="RONDA REALIZADA"/>
    <d v="1899-12-30T00:00:00"/>
    <d v="1899-12-30T00:00:00"/>
    <d v="1899-12-30T00:00:00"/>
    <s v=""/>
    <s v="Cumplido"/>
    <m/>
    <m/>
    <m/>
    <m/>
    <m/>
    <d v="2023-11-03T00:00:00"/>
    <s v="CUMPLE"/>
    <s v="NO CUMPLE"/>
    <s v="NO CUMPLE"/>
    <s v="NO CUMPLE"/>
    <s v="NO CUMPLE"/>
  </r>
  <r>
    <s v="INC000002478770"/>
    <s v="HOUSING"/>
    <x v="6"/>
    <s v="APQ ACCESOS"/>
    <s v="EDUARDO A NUÑEZ LAMOZA"/>
    <s v="tct_edunul"/>
    <s v="4-Menor/Localizado"/>
    <x v="0"/>
    <s v="Baja"/>
    <x v="0"/>
    <s v="TELEFONICA CYBERSECURITY TECH CHILE SPA"/>
    <s v="TOMA DE TEMPERATURAS"/>
    <s v="04/12/2023 5:50:43"/>
    <s v="04/12/2023 5:51:39"/>
    <s v="Cerrado"/>
    <s v="TI"/>
    <s v="CLIMA"/>
    <s v="04/12/2023 5:52:00"/>
    <s v="04/12/2023 23:50:00"/>
    <s v="TOMA DE TEMPERATURAS"/>
    <s v="RONDA REALIZADA"/>
    <d v="1899-12-30T00:00:00"/>
    <d v="1899-12-30T00:00:00"/>
    <d v="1899-12-30T00:00:00"/>
    <s v=""/>
    <s v="Cumplido"/>
    <m/>
    <m/>
    <m/>
    <m/>
    <m/>
    <d v="2023-11-07T00:00:00"/>
    <s v="CUMPLE"/>
    <s v="NO CUMPLE"/>
    <s v="NO CUMPLE"/>
    <s v="NO CUMPLE"/>
    <s v="NO CUMPLE"/>
  </r>
  <r>
    <s v="INC000002478772"/>
    <s v="HOUSING"/>
    <x v="6"/>
    <s v="APQ ACCESOS"/>
    <s v="EDUARDO A NUÑEZ LAMOZA"/>
    <s v="tct_edunul"/>
    <s v="4-Menor/Localizado"/>
    <x v="0"/>
    <s v="Baja"/>
    <x v="0"/>
    <s v="TELEFONICA CYBERSECURITY TECH CHILE SPA"/>
    <s v="TOMA DE TEMPERATURAS"/>
    <s v="04/12/2023 5:52:14"/>
    <s v="04/12/2023 5:53:22"/>
    <s v="Cerrado"/>
    <s v="TI"/>
    <s v="CLIMA"/>
    <s v="04/12/2023 5:53:42"/>
    <s v="04/12/2023 23:50:00"/>
    <s v="TOMA DE TEMPERATURAS"/>
    <s v="RONDA REALIZADA"/>
    <d v="1899-12-30T00:00:00"/>
    <d v="1899-12-30T00:00:00"/>
    <d v="1899-12-30T00:00:00"/>
    <s v=""/>
    <s v="Cumplido"/>
    <m/>
    <m/>
    <m/>
    <m/>
    <m/>
    <d v="2023-11-07T00:00:00"/>
    <s v="CUMPLE"/>
    <s v="NO CUMPLE"/>
    <s v="NO CUMPLE"/>
    <s v="NO CUMPLE"/>
    <s v="NO CUMPLE"/>
  </r>
  <r>
    <s v="INC000002478774"/>
    <s v="HOUSING"/>
    <x v="6"/>
    <s v="APQ ACCESOS"/>
    <s v="EDUARDO A NUÑEZ LAMOZA"/>
    <s v="tct_edunul"/>
    <s v="4-Menor/Localizado"/>
    <x v="0"/>
    <s v="Baja"/>
    <x v="0"/>
    <s v="TELEFONICA CYBERSECURITY TECH CHILE SPA"/>
    <s v="RONDA SALAS TECNICAS"/>
    <s v="04/12/2023 5:53:55"/>
    <s v="04/12/2023 5:54:59"/>
    <s v="Cerrado"/>
    <s v="TI"/>
    <s v="INFRAESTRUCTURA"/>
    <s v="04/12/2023 5:55:17"/>
    <s v="04/12/2023 23:50:00"/>
    <s v="REVISION DE SALAS Y RACK"/>
    <s v="RONDA REALIZADA"/>
    <d v="1899-12-30T00:00:00"/>
    <d v="1899-12-30T00:00:00"/>
    <d v="1899-12-30T00:00:00"/>
    <s v=""/>
    <s v="Cumplido"/>
    <m/>
    <m/>
    <m/>
    <m/>
    <m/>
    <d v="2023-11-03T00:00:00"/>
    <s v="CUMPLE"/>
    <s v="NO CUMPLE"/>
    <s v="NO CUMPLE"/>
    <s v="NO CUMPLE"/>
    <s v="NO CUMPLE"/>
  </r>
  <r>
    <s v="INC000002478776"/>
    <s v="HOUSING"/>
    <x v="6"/>
    <s v="APQ ACCESOS"/>
    <s v="EDUARDO A NUÑEZ LAMOZA"/>
    <s v="tct_edunul"/>
    <s v="4-Menor/Localizado"/>
    <x v="0"/>
    <s v="Baja"/>
    <x v="0"/>
    <s v="TELEFONICA CYBERSECURITY TECH CHILE SPA"/>
    <s v="RONDA SALAS TECNICAS"/>
    <s v="04/12/2023 5:55:32"/>
    <s v="04/12/2023 5:56:40"/>
    <s v="Cerrado"/>
    <s v="TI"/>
    <s v="INFRAESTRUCTURA"/>
    <s v="04/12/2023 5:57:01"/>
    <s v="04/12/2023 23:50:00"/>
    <s v="REVISION DE SALAS Y RACK"/>
    <s v="RONDA REALIZADA"/>
    <d v="1899-12-30T00:00:00"/>
    <d v="1899-12-30T00:00:00"/>
    <d v="1899-12-30T00:00:00"/>
    <s v=""/>
    <s v="Cumplido"/>
    <m/>
    <m/>
    <m/>
    <m/>
    <m/>
    <d v="2023-11-03T00:00:00"/>
    <s v="CUMPLE"/>
    <s v="NO CUMPLE"/>
    <s v="NO CUMPLE"/>
    <s v="NO CUMPLE"/>
    <s v="NO CUMPLE"/>
  </r>
  <r>
    <s v="INC000002478778"/>
    <s v="HOUSING"/>
    <x v="6"/>
    <s v="APQ ACCESOS"/>
    <s v="EDUARDO A NUÑEZ LAMOZA"/>
    <s v="tct_edunul"/>
    <s v="4-Menor/Localizado"/>
    <x v="0"/>
    <s v="Baja"/>
    <x v="0"/>
    <s v="TELEFONICA CYBERSECURITY TECH CHILE SPA"/>
    <s v="RONDA SALAS TECNICAS"/>
    <s v="04/12/2023 5:57:16"/>
    <s v="04/12/2023 5:58:12"/>
    <s v="Cerrado"/>
    <s v="TI"/>
    <s v="INFRAESTRUCTURA"/>
    <s v="04/12/2023 5:58:29"/>
    <s v="04/12/2023 23:50:00"/>
    <s v="REVISION DE SALAS Y RACK"/>
    <s v="RONDA REALIZADA"/>
    <d v="1899-12-30T00:00:00"/>
    <d v="1899-12-30T00:00:00"/>
    <d v="1899-12-30T00:00:00"/>
    <s v=""/>
    <s v="Cumplido"/>
    <m/>
    <m/>
    <m/>
    <m/>
    <m/>
    <d v="2023-11-06T00:00:00"/>
    <s v="CUMPLE"/>
    <s v="NO CUMPLE"/>
    <s v="NO CUMPLE"/>
    <s v="NO CUMPLE"/>
    <s v="NO CUMPLE"/>
  </r>
  <r>
    <s v="INC000002478786"/>
    <s v="HOUSING"/>
    <x v="15"/>
    <s v="APQ ACCESOS"/>
    <s v="LUIS O MORALES ARENAS"/>
    <s v="tct_luimoa"/>
    <s v="4-Menor/Localizado"/>
    <x v="0"/>
    <s v="Baja"/>
    <x v="0"/>
    <s v="TELEFONICA EMPRESAS DE CHILE SA"/>
    <s v="SE GENERA TICKET DE SUPERVISION PARA CLIENTE DXC"/>
    <s v="04/12/2023 6:41:58"/>
    <s v="04/12/2023 6:43:18"/>
    <s v="Cerrado"/>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s v="CUMPLE"/>
    <s v="NO CUMPLE"/>
    <s v="NO CUMPLE"/>
    <s v="NO CUMPLE"/>
    <s v="NO CUMPLE"/>
  </r>
  <r>
    <s v="INC000002478788"/>
    <s v="HOUSING"/>
    <x v="15"/>
    <s v="APQ ACCESOS"/>
    <s v="LUIS O MORALES ARENAS"/>
    <s v="tct_luimoa"/>
    <s v="4-Menor/Localizado"/>
    <x v="0"/>
    <s v="Baja"/>
    <x v="0"/>
    <s v="TELEFONICA EMPRESAS DE CHILE SA"/>
    <s v="SE GENERA TICKET POR REVISION Y TOMA DE ALARMA DE CLIENTES"/>
    <s v="04/12/2023 6:45:04"/>
    <s v="04/12/2023 6:46:20"/>
    <s v="Cerrado"/>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8802"/>
    <s v="INFRAESTRUCTURA DC"/>
    <x v="15"/>
    <s v="APQ ACCESOS"/>
    <s v="PABLO A MALDONADO FLORES"/>
    <s v="tct_pabmaf"/>
    <s v="2-Significativo/Amplio"/>
    <x v="2"/>
    <s v="Alta"/>
    <x v="0"/>
    <s v="TELEFONICA CYBERSECURITY TECH CHILE SPA"/>
    <s v="REALIZAR RONDA Y REVISION DE SALAS TECNICAS"/>
    <s v="04/12/2023 9:01:33"/>
    <s v="04/12/2023 9:01:48"/>
    <s v="Cerrado"/>
    <s v="CDP ANTIGUO 1"/>
    <s v="CDP ANTIGUO 2"/>
    <s v="04/12/2023 12:12:49"/>
    <s v="04/12/2023 23:50:00"/>
    <s v="REALIZAR RONDA Y REVISION DE SALAS TECNICAS"/>
    <s v="RONDAS OK"/>
    <d v="1899-12-30T03:10:34"/>
    <d v="1899-12-30T03:11:16"/>
    <d v="1899-12-30T00:00:42"/>
    <s v=""/>
    <s v="Cumplido"/>
    <m/>
    <m/>
    <m/>
    <m/>
    <m/>
    <d v="2023-11-06T00:00:00"/>
    <s v="CUMPLE"/>
    <s v="NO CUMPLE"/>
    <s v="NO CUMPLE"/>
    <s v="NO CUMPLE"/>
    <s v="NO CUMPLE"/>
  </r>
  <r>
    <s v="INC000002478867"/>
    <s v="TICKET-INTELIGENTE"/>
    <x v="4"/>
    <s v="GESTION TI"/>
    <s v="ALEJANDRO ACEVEDO VALENZUELA"/>
    <s v="USR_TSIGHT"/>
    <s v="1-Extenso/Generalizado"/>
    <x v="0"/>
    <s v="Baja"/>
    <x v="1"/>
    <s v="COMERCIAL E IMPORTADORA AUDIOMUSICA SPA"/>
    <s v="ciausp01 - sapbo2_audiomusica_com TICKET AUTOMATICO"/>
    <s v="03/12/2023 21:26:36"/>
    <s v="03/12/2023 21:26:36"/>
    <s v="Cerrado"/>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s v="CUMPLE"/>
    <s v="NO CUMPLE"/>
    <s v="NO CUMPLE"/>
    <s v="NO CUMPLE"/>
    <s v="NO CUMPLE"/>
  </r>
  <r>
    <s v="INC000002479087"/>
    <s v="SAP"/>
    <x v="17"/>
    <s v="CLOUD SAP HANA"/>
    <s v="NICOLAS A SAAVEDRA EGUILUZ"/>
    <s v="tct_nsaave"/>
    <s v="4-Menor/Localizado"/>
    <x v="0"/>
    <s v="Baja"/>
    <x v="0"/>
    <s v="TELEFONICA EMPRESAS DE CHILE SA"/>
    <s v="Checklist Diario Clientes 04.12.23"/>
    <s v="04/12/2023 8:09:08"/>
    <s v="04/12/2023 8:12:43"/>
    <s v="Cerrado"/>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s v="CUMPLE"/>
    <s v="NO CUMPLE"/>
    <s v="NO CUMPLE"/>
    <s v="NO CUMPLE"/>
    <s v="NO CUMPLE"/>
  </r>
  <r>
    <s v="INC000002479097"/>
    <s v="TICKET-INTELIGENTE"/>
    <x v="4"/>
    <s v="GESTION TI"/>
    <s v="SEBASTIAN I ACUÑA GUZMAN"/>
    <s v="USR_TSIGHT"/>
    <s v="1-Extenso/Generalizado"/>
    <x v="0"/>
    <s v="Baja"/>
    <x v="1"/>
    <s v="TELEFONICA EMPRESAS DE CHILE SA"/>
    <s v="wocu_metrics TICKET AUTOMATICO"/>
    <s v="04/12/2023 8:14:26"/>
    <s v="04/12/2023 8:14:26"/>
    <s v="Cerrado"/>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s v="CUMPLE"/>
    <s v="NO CUMPLE"/>
    <s v="NO CUMPLE"/>
    <s v="NO CUMPLE"/>
    <s v="NO CUMPLE"/>
  </r>
  <r>
    <s v="INC000002479205"/>
    <s v="INFRAESTRUCTURA DC"/>
    <x v="15"/>
    <s v="APQ ACCESOS"/>
    <s v="PABLO A MALDONADO FLORES"/>
    <s v="tct_pabmaf"/>
    <s v="2-Significativo/Amplio"/>
    <x v="2"/>
    <s v="Alta"/>
    <x v="0"/>
    <s v="TELEFONICA CYBERSECURITY TECH CHILE SPA"/>
    <s v="REALIZAR TOMA DE ALARMAS DE CLIENTE SALA BLANCA 502"/>
    <s v="04/12/2023 9:04:52"/>
    <s v="04/12/2023 9:05:42"/>
    <s v="Cerrado"/>
    <s v="CDP ANTIGUO 1"/>
    <s v="CDP ANTIGUO 2"/>
    <s v="04/12/2023 12:12:03"/>
    <s v="04/12/2023 23:50:00"/>
    <s v="REALIZAR TOMA DE ALARMAS DE CLIENTE SALA BLANCA 502"/>
    <s v="ALARMAS OK"/>
    <d v="1899-12-30T03:04:59"/>
    <d v="1899-12-30T03:07:11"/>
    <d v="1899-12-30T00:02:12"/>
    <s v=""/>
    <s v="Cumplido"/>
    <m/>
    <m/>
    <m/>
    <m/>
    <m/>
    <d v="2023-11-03T00:00:00"/>
    <s v="CUMPLE"/>
    <s v="NO CUMPLE"/>
    <s v="NO CUMPLE"/>
    <s v="NO CUMPLE"/>
    <s v="NO CUMPLE"/>
  </r>
  <r>
    <s v="INC000002479261"/>
    <s v="HOUSING"/>
    <x v="16"/>
    <s v="BELIEVE"/>
    <s v="FERNEY D GARZON PEÑA"/>
    <s v="frp_fbalab"/>
    <s v="3-Moderado/Limitado"/>
    <x v="1"/>
    <s v="Media"/>
    <x v="0"/>
    <s v="TELEFONICA EMPRESAS DE CHILE SA"/>
    <s v="GESTION DATACENTER/ ACCESOS / TELEFONICA EMPRESAS DE CHILE SA"/>
    <s v="04/12/2023 11:16:39"/>
    <s v="04/12/2023 11:21:12"/>
    <s v="Cerrado"/>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s v="CUMPLE"/>
    <s v="NO CUMPLE"/>
    <s v="NO CUMPLE"/>
    <s v="NO CUMPLE"/>
    <s v="NO CUMPLE"/>
  </r>
  <r>
    <s v="INC000002479262"/>
    <s v="HOUSING"/>
    <x v="16"/>
    <s v="BELIEVE"/>
    <s v="FERNEY D GARZON PEÑA"/>
    <s v="frp_fbalab"/>
    <s v="3-Moderado/Limitado"/>
    <x v="1"/>
    <s v="Media"/>
    <x v="0"/>
    <s v="TELEFONICA EMPRESAS DE CHILE SA"/>
    <s v="GESTION DATACENTER/ ACCESOS / TELEFONICA EMPRESAS DE CHILE SA"/>
    <s v="04/12/2023 11:18:03"/>
    <s v="04/12/2023 11:21:13"/>
    <s v="Cerrado"/>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s v="CUMPLE"/>
    <s v="NO CUMPLE"/>
    <s v="NO CUMPLE"/>
    <s v="NO CUMPLE"/>
    <s v="NO CUMPLE"/>
  </r>
  <r>
    <s v="INC000002479281"/>
    <s v="HOUSING"/>
    <x v="14"/>
    <s v="BELIEVE"/>
    <s v="CRISTOPHER MALDONADO ROMERO"/>
    <s v="frp_pcamay"/>
    <s v="3-Moderado/Limitado"/>
    <x v="1"/>
    <s v="Media"/>
    <x v="1"/>
    <s v="BANCO SANTANDER CHILE"/>
    <s v="GESTION DATACENTER/ ACCESOS /BANCO SANTANDER CHILE"/>
    <s v="04/12/2023 12:13:40"/>
    <s v="04/12/2023 12:13:58"/>
    <s v="Cerrado"/>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s v="CUMPLE"/>
    <s v="NO CUMPLE"/>
    <s v="NO CUMPLE"/>
    <s v="NO CUMPLE"/>
    <s v="NO CUMPLE"/>
  </r>
  <r>
    <s v="INC000002479288"/>
    <s v="HOUSING"/>
    <x v="19"/>
    <s v="BELIEVE"/>
    <s v="SEBASTIAN A JARA VIDAL"/>
    <s v="frp_fbalab"/>
    <s v="3-Moderado/Limitado"/>
    <x v="1"/>
    <s v="Media"/>
    <x v="0"/>
    <s v="CELULOSA ARAUCO Y CONSTITUCION S A"/>
    <s v="GESTION DATACENTER/ ACCESOS / CELULOSA ARAUCO Y CONSTITUCION S A"/>
    <s v="04/12/2023 12:12:31"/>
    <s v="04/12/2023 12:13:31"/>
    <s v="Cerrado"/>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s v="CUMPLE"/>
    <s v="NO CUMPLE"/>
    <s v="NO CUMPLE"/>
    <s v="NO CUMPLE"/>
    <s v="NO CUMPLE"/>
  </r>
  <r>
    <s v="INC000002479294"/>
    <s v="HOUSING"/>
    <x v="19"/>
    <s v="BELIEVE"/>
    <s v="SEBASTIAN A JARA VIDAL"/>
    <s v="frp_pcamay"/>
    <s v="3-Moderado/Limitado"/>
    <x v="1"/>
    <s v="Media"/>
    <x v="0"/>
    <s v="EQUIPOS ELECTRONICOS Y COMPUTACION SA"/>
    <s v="GESTION DATACENTER/ ACCESOS /EQUIPOS ELECTRONICOS Y COMPUTACION SA"/>
    <s v="04/12/2023 12:24:37"/>
    <s v="04/12/2023 12:24:51"/>
    <s v="Cerrado"/>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s v="CUMPLE"/>
    <s v="NO CUMPLE"/>
    <s v="NO CUMPLE"/>
    <s v="NO CUMPLE"/>
    <s v="NO CUMPLE"/>
  </r>
  <r>
    <s v="INC000002479309"/>
    <s v="VPN IP - MPLS"/>
    <x v="9"/>
    <s v="GESTION HD"/>
    <s v="SEBASTIAN VILLENA"/>
    <s v="frp_jciert"/>
    <s v="4-Menor/Localizado"/>
    <x v="0"/>
    <s v="Baja"/>
    <x v="0"/>
    <s v="TELEFONICA EMPRESAS DE CHILE SA"/>
    <s v="REQ / Evidencias de Respaldo de Base de Datos del Servidor CL-V-BD02"/>
    <s v="04/12/2023 9:53:24"/>
    <s v="04/12/2023 9:56:20"/>
    <s v="Cerrado"/>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s v="NO CUMPLE"/>
    <s v="CUMPLE"/>
    <s v="NO CUMPLE"/>
    <s v="NO CUMPLE"/>
    <s v="NO CUMPLE"/>
  </r>
  <r>
    <s v="INC000002479355"/>
    <s v="TICKET-INTELIGENTE"/>
    <x v="4"/>
    <s v="GESTION TI"/>
    <s v="ALEJANDRO ACEVEDO VALENZUELA"/>
    <s v="USR_TSIGHT"/>
    <s v="1-Extenso/Generalizado"/>
    <x v="0"/>
    <s v="Baja"/>
    <x v="1"/>
    <s v="JANSSEN S.A."/>
    <s v="janssen01 - sap-bo-win12 TICKET AUTOMATICO"/>
    <s v="04/12/2023 10:22:37"/>
    <s v="04/12/2023 10:22:37"/>
    <s v="Cerrado"/>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s v="NO CUMPLE"/>
    <s v="CUMPLE"/>
    <s v="NO CUMPLE"/>
    <s v="NO CUMPLE"/>
    <s v="NO CUMPLE"/>
  </r>
  <r>
    <s v="INC000002479369"/>
    <s v="VPN IP - MPLS"/>
    <x v="13"/>
    <s v="BELIEVE"/>
    <s v="JOSE A SANTIS SERRANO"/>
    <s v="frp_fpetro"/>
    <s v="3-Moderado/Limitado"/>
    <x v="1"/>
    <s v="Media"/>
    <x v="0"/>
    <s v="BVS GROUP SPA"/>
    <s v="REQ/IP Maquina VDC y agregar usuario autorizado // BVS group"/>
    <s v="04/12/2023 10:30:55"/>
    <s v="04/12/2023 10:37:27"/>
    <s v="Cerrado"/>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s v="NO CUMPLE"/>
    <s v="NO CUMPLE"/>
    <s v="NO CUMPLE"/>
    <s v="CUMPLE"/>
    <s v="NO CUMPLE"/>
  </r>
  <r>
    <s v="INC000002479384"/>
    <s v="HOUSING"/>
    <x v="14"/>
    <s v="BELIEVE"/>
    <s v="CRISTOPHER MALDONADO ROMERO"/>
    <s v="frp_dvital"/>
    <s v="3-Moderado/Limitado"/>
    <x v="1"/>
    <s v="Media"/>
    <x v="0"/>
    <s v="TELEFONICA EMPRESAS DE CHILE SA"/>
    <s v="GESTION DATACENTER/ ACCESOS /  REDBANK"/>
    <s v="04/12/2023 10:56:18"/>
    <s v="04/12/2023 10:59:38"/>
    <s v="Cerrado"/>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s v="CUMPLE"/>
    <s v="NO CUMPLE"/>
    <s v="NO CUMPLE"/>
    <s v="NO CUMPLE"/>
    <s v="NO CUMPLE"/>
  </r>
  <r>
    <s v="INC000002479387"/>
    <s v="TICKET-INTELIGENTE"/>
    <x v="3"/>
    <s v="GESTION TI"/>
    <s v="GUSTAVO AVILA VERA"/>
    <s v="USR_TSIGHT"/>
    <s v="1-Extenso/Generalizado"/>
    <x v="0"/>
    <s v="Baja"/>
    <x v="1"/>
    <s v="TELEFONICA CYBERSECURITY TECH CHILE SPA"/>
    <s v="tctcsp01 - soc-splunk-i-01 TICKET AUTOMATICO"/>
    <s v="04/12/2023 10:38:43"/>
    <s v="04/12/2023 10:38:43"/>
    <s v="Cerrado"/>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s v="NO CUMPLE"/>
    <s v="CUMPLE"/>
    <s v="NO CUMPLE"/>
    <s v="NO CUMPLE"/>
    <s v="NO CUMPLE"/>
  </r>
  <r>
    <s v="INC000002479482"/>
    <s v="VPN IP - MPLS"/>
    <x v="3"/>
    <s v="GESTION CALL CENTER"/>
    <s v="SEBASTIAN I ACUÑA GUZMAN"/>
    <s v="frp_mdomin"/>
    <s v="4-Menor/Localizado"/>
    <x v="0"/>
    <s v="Baja"/>
    <x v="0"/>
    <s v="AUTO REPUESTOS LOS HEROES LIMITADA"/>
    <s v="FRONT CTC/CALL CENTER/ CONFIGURAR DNS"/>
    <s v="04/12/2023 13:19:56"/>
    <s v="04/12/2023 13:21:03"/>
    <s v="Cerrado"/>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s v="NO CUMPLE"/>
    <s v="CUMPLE"/>
    <s v="NO CUMPLE"/>
    <s v="NO CUMPLE"/>
    <s v="NO CUMPLE"/>
  </r>
  <r>
    <s v="INC000002479551"/>
    <s v="HOUSING"/>
    <x v="7"/>
    <s v="DUOC TICKET PENDIENTES"/>
    <s v="CLAUDIO A GAJARDO GARRIDO"/>
    <s v="frp_joagui"/>
    <s v="3-Moderado/Limitado"/>
    <x v="0"/>
    <s v="Baja"/>
    <x v="0"/>
    <s v="FUNDACION INSTITUTO PROFESIONAL DUOC UC"/>
    <s v="RQ | DUOC | RE: [DUOC] Baja de cuentas OCI: DUOC-Tenance-Oracle"/>
    <s v="04/12/2023 12:49:11"/>
    <s v="04/12/2023 12:50:30"/>
    <s v="Cerrado"/>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s v="NO CUMPLE"/>
    <s v="NO CUMPLE"/>
    <s v="NO CUMPLE"/>
    <s v="NO CUMPLE"/>
    <s v="CUMPLE"/>
  </r>
  <r>
    <s v="INC000002479554"/>
    <s v="VPN IP - MPLS"/>
    <x v="3"/>
    <s v="GESTION HD"/>
    <s v="GUSTAVO AVILA VERA"/>
    <s v="frp_spevel"/>
    <s v="3-Moderado/Limitado"/>
    <x v="1"/>
    <s v="Media"/>
    <x v="0"/>
    <s v="CENTRAL DE RESTAURANTES ARAMARK LTDA."/>
    <s v="HD/Solicitud de registros DNS dominio aramark.cl - Folio F081160"/>
    <s v="04/12/2023 13:00:22"/>
    <s v="04/12/2023 13:04:37"/>
    <s v="Cerrado"/>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s v="NO CUMPLE"/>
    <s v="CUMPLE"/>
    <s v="NO CUMPLE"/>
    <s v="NO CUMPLE"/>
    <s v="NO CUMPLE"/>
  </r>
  <r>
    <s v="INC000002479564"/>
    <s v="VPN IP - MPLS"/>
    <x v="13"/>
    <s v="GESTION HD"/>
    <s v="DEIBY Y SANTOYO MONTEROLA"/>
    <s v="frp_spevel"/>
    <s v="3-Moderado/Limitado"/>
    <x v="1"/>
    <s v="Media"/>
    <x v="0"/>
    <s v="ILUSTRE MUNICIPALIDAD DE CHILLAN VIEJO"/>
    <s v="HD/Requerimiento TCCT-ATOS-TOD ILUSTRE MUNICIPALIDAD DE CHILLAN VIEJO"/>
    <s v="04/12/2023 13:30:10"/>
    <s v="04/12/2023 13:38:20"/>
    <s v="Cerrado"/>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s v="NO CUMPLE"/>
    <s v="NO CUMPLE"/>
    <s v="CUMPLE"/>
    <s v="NO CUMPLE"/>
    <s v="NO CUMPLE"/>
  </r>
  <r>
    <s v="INC000002479620"/>
    <s v="VPN IP - MPLS"/>
    <x v="2"/>
    <s v="GESTION HD"/>
    <s v="LUIS RODRIGO ACEVEDO COLLIPAL"/>
    <s v="frp_jciert"/>
    <s v="4-Menor/Localizado"/>
    <x v="0"/>
    <s v="Baja"/>
    <x v="0"/>
    <s v="EMPRESA NACIONAL DE CERTIFICACIONES"/>
    <s v="REQ / Agregar accesos a usuario vpn ssl"/>
    <s v="04/12/2023 11:04:21"/>
    <s v="04/12/2023 11:07:03"/>
    <s v="Cerrado"/>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s v="NO CUMPLE"/>
    <s v="CUMPLE"/>
    <s v="NO CUMPLE"/>
    <s v="NO CUMPLE"/>
    <s v="NO CUMPLE"/>
  </r>
  <r>
    <s v="INC000002479626"/>
    <s v="VPN IP - MPLS"/>
    <x v="9"/>
    <s v="GESTION HD"/>
    <s v="RODRIGO VÁSQUEZ MUÑOZ"/>
    <s v="frp_fpetro"/>
    <s v="3-Moderado/Limitado"/>
    <x v="1"/>
    <s v="Media"/>
    <x v="0"/>
    <s v="GASMAR S A"/>
    <s v="REQ/Cliente GASMAR - Servidor GASMARNAS2 IP 10.67.130.2 - Recuperación de archivos"/>
    <s v="04/12/2023 11:06:21"/>
    <s v="04/12/2023 11:12:24"/>
    <s v="Cerrado"/>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s v="NO CUMPLE"/>
    <s v="CUMPLE"/>
    <s v="NO CUMPLE"/>
    <s v="NO CUMPLE"/>
    <s v="NO CUMPLE"/>
  </r>
  <r>
    <s v="INC000002479630"/>
    <s v="VPN IP - MPLS"/>
    <x v="3"/>
    <s v="GESTION HD"/>
    <s v="GUSTAVO AVILA VERA"/>
    <s v="frp_jciert"/>
    <s v="4-Menor/Localizado"/>
    <x v="0"/>
    <s v="Baja"/>
    <x v="0"/>
    <s v="BLUMAR S.A."/>
    <s v="REQ / Claves Root"/>
    <s v="04/12/2023 11:12:58"/>
    <s v="04/12/2023 11:14:53"/>
    <s v="Cerrado"/>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s v="NO CUMPLE"/>
    <s v="CUMPLE"/>
    <s v="NO CUMPLE"/>
    <s v="NO CUMPLE"/>
    <s v="NO CUMPLE"/>
  </r>
  <r>
    <s v="INC000002479647"/>
    <s v="VPN IP - MPLS"/>
    <x v="2"/>
    <s v="GESTION HD"/>
    <s v="LUIS A VILLASMIL CASTILLO"/>
    <s v="frp_jciert"/>
    <s v="4-Menor/Localizado"/>
    <x v="0"/>
    <s v="Baja"/>
    <x v="0"/>
    <s v="TELEFONICA GLOBAL TECHNOLOGY S.A.AGENCIA EN CHILE"/>
    <s v="REQ / Cuentas PAM"/>
    <s v="04/12/2023 11:21:16"/>
    <s v="04/12/2023 11:24:50"/>
    <s v="Cerrado"/>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s v="NO CUMPLE"/>
    <s v="CUMPLE"/>
    <s v="NO CUMPLE"/>
    <s v="NO CUMPLE"/>
    <s v="NO CUMPLE"/>
  </r>
  <r>
    <s v="INC000002479688"/>
    <s v="HOUSING"/>
    <x v="16"/>
    <s v="BELIEVE"/>
    <s v="FERNEY D GARZON PEÑA"/>
    <s v="frp_dvital"/>
    <s v="3-Moderado/Limitado"/>
    <x v="1"/>
    <s v="Media"/>
    <x v="0"/>
    <s v="TELEFONICA EMPRESAS DE CHILE SA"/>
    <s v="GESTION DATACENTER/ ACCESOS /  DXC"/>
    <s v="04/12/2023 11:50:49"/>
    <s v="04/12/2023 12:00:31"/>
    <s v="Cerrado"/>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s v="CUMPLE"/>
    <s v="NO CUMPLE"/>
    <s v="NO CUMPLE"/>
    <s v="NO CUMPLE"/>
    <s v="NO CUMPLE"/>
  </r>
  <r>
    <s v="INC000002479716"/>
    <s v="VPN IP - MPLS"/>
    <x v="13"/>
    <s v="GESTION HD"/>
    <s v="ANGEL CASTRO CABRERA"/>
    <s v="frp_jciert"/>
    <s v="4-Menor/Localizado"/>
    <x v="0"/>
    <s v="Baja"/>
    <x v="0"/>
    <s v="TELEFONICA GLOBAL TECHNOLOGY S.A.AGENCIA EN CHILE"/>
    <s v="REQ / Importar a VDC de CLIENTE TERRASOL vm restauradas"/>
    <s v="04/12/2023 11:55:56"/>
    <s v="04/12/2023 11:57:48"/>
    <s v="Cerrado"/>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s v="NO CUMPLE"/>
    <s v="CUMPLE"/>
    <s v="NO CUMPLE"/>
    <s v="NO CUMPLE"/>
    <s v="NO CUMPLE"/>
  </r>
  <r>
    <s v="INC000002479734"/>
    <s v="VPN IP - MPLS"/>
    <x v="4"/>
    <s v="GESTION HD"/>
    <s v="ALEJANDRO ACEVEDO VALENZUELA"/>
    <s v="frp_jciert"/>
    <s v="4-Menor/Localizado"/>
    <x v="0"/>
    <s v="Baja"/>
    <x v="0"/>
    <s v="TELEFONICA GLOBAL TECHNOLOGY S.A.AGENCIA EN CHILE"/>
    <s v="REQ / GRUPO BEKAERT / ACMA - Revisar servidor Acma-SQL003 10.68.133.182"/>
    <s v="04/12/2023 12:05:56"/>
    <s v="04/12/2023 12:09:06"/>
    <s v="Cerrado"/>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s v="NO CUMPLE"/>
    <s v="CUMPLE"/>
    <s v="NO CUMPLE"/>
    <s v="NO CUMPLE"/>
    <s v="NO CUMPLE"/>
  </r>
  <r>
    <s v="INC000002479774"/>
    <s v="VPN IP - MPLS"/>
    <x v="2"/>
    <s v="GESTION HD"/>
    <s v="OSCAR A RAMIREZ SOTO"/>
    <s v="frp_jciert"/>
    <s v="4-Menor/Localizado"/>
    <x v="0"/>
    <s v="Baja"/>
    <x v="0"/>
    <s v="PALUMBO S.A."/>
    <s v="REQ / Creación usuarios VPN"/>
    <s v="04/12/2023 12:25:59"/>
    <s v="04/12/2023 12:29:17"/>
    <s v="Cerrado"/>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s v="CUMPLE"/>
    <s v="NO CUMPLE"/>
    <s v="NO CUMPLE"/>
    <s v="NO CUMPLE"/>
    <s v="NO CUMPLE"/>
  </r>
  <r>
    <s v="INC000002479777"/>
    <s v="VPN IP - MPLS"/>
    <x v="15"/>
    <s v="GESTION HD"/>
    <s v="PABLO A MALDONADO FLORES"/>
    <s v="frp_fpetro"/>
    <s v="3-Moderado/Limitado"/>
    <x v="1"/>
    <s v="Media"/>
    <x v="0"/>
    <s v="TELEFONICA GLOBAL TECHNOLOGY S.A.AGENCIA EN CHILE"/>
    <s v="REQ/Creación de Folio"/>
    <s v="04/12/2023 12:23:08"/>
    <s v="04/12/2023 12:30:45"/>
    <s v="Cerrado"/>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s v="NO CUMPLE"/>
    <s v="CUMPLE"/>
    <s v="NO CUMPLE"/>
    <s v="NO CUMPLE"/>
    <s v="NO CUMPLE"/>
  </r>
  <r>
    <s v="INC000002479807"/>
    <s v="VPN IP - MPLS"/>
    <x v="5"/>
    <s v="BELIEVE"/>
    <s v="JAVIERA A UMAÑA YEVENES"/>
    <s v="frp_pcamay"/>
    <s v="4-Menor/Localizado"/>
    <x v="0"/>
    <s v="Baja"/>
    <x v="0"/>
    <s v="TELEFONICA CYBERSECURITY TECH CHILE SPA"/>
    <s v="REQ /  SOC / DUDAS SOBRE EL DOMINIO TIC"/>
    <s v="04/12/2023 13:08:40"/>
    <s v="04/12/2023 13:08:46"/>
    <s v="Cerrado"/>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s v="NO CUMPLE"/>
    <s v="CUMPLE"/>
    <s v="NO CUMPLE"/>
    <s v="NO CUMPLE"/>
    <s v="NO CUMPLE"/>
  </r>
  <r>
    <s v="INC000002479860"/>
    <s v="HOUSING"/>
    <x v="15"/>
    <s v="APQ ACCESOS"/>
    <s v="ESTEBAN O BUSTOS CORNEJO"/>
    <s v="tct_ebusto"/>
    <s v="4-Menor/Localizado"/>
    <x v="0"/>
    <s v="Baja"/>
    <x v="0"/>
    <s v="TELEFONICA EMPRESAS DE CHILE SA"/>
    <s v="SUPERVISION GTD"/>
    <s v="04/12/2023 15:32:59"/>
    <s v="04/12/2023 15:34:19"/>
    <s v="Cerrado"/>
    <s v="CDP ANTIGUO 1"/>
    <s v="CDP ANTIGUO 2"/>
    <s v="04/12/2023 15:35:47"/>
    <s v="04/12/2023 23:50:00"/>
    <s v="SUPERVISION GTD"/>
    <s v="SUPERVISION CRQ/OK"/>
    <d v="1899-12-30T00:01:28"/>
    <d v="1899-12-30T00:02:48"/>
    <d v="1899-12-30T00:01:20"/>
    <s v=""/>
    <s v="Cumplido"/>
    <m/>
    <m/>
    <m/>
    <m/>
    <m/>
    <d v="2023-11-03T00:00:00"/>
    <s v="CUMPLE"/>
    <s v="NO CUMPLE"/>
    <s v="NO CUMPLE"/>
    <s v="NO CUMPLE"/>
    <s v="NO CUMPLE"/>
  </r>
  <r>
    <s v="INC000002479866"/>
    <s v="INFRAESTRUCTURA DC"/>
    <x v="8"/>
    <s v="APQ ACCESOS"/>
    <s v="JONATHAN A MARQUEZ ASTENGO"/>
    <s v="tct_jmarqu"/>
    <s v="4-Menor/Localizado"/>
    <x v="0"/>
    <s v="Baja"/>
    <x v="0"/>
    <s v="TELEFONICA CYBERSECURITY TECH CHILE SPA"/>
    <s v="SUPERVISION CHILENA CONSOLIDADA/CRQ 79132"/>
    <s v="04/12/2023 16:05:24"/>
    <s v="04/12/2023 16:06:49"/>
    <s v="Cerrado"/>
    <s v="CDP ANTIGUO 1"/>
    <s v="CDP ANTIGUO 2"/>
    <s v="04/12/2023 16:08:44"/>
    <s v="04/12/2023 23:50:00"/>
    <s v="SUPERVISAR CRUZADA"/>
    <s v="SUPERVISION/CRQ OK"/>
    <d v="1899-12-30T00:00:00"/>
    <d v="1899-12-30T00:00:00"/>
    <d v="1899-12-30T00:00:00"/>
    <s v=""/>
    <s v="Cumplido"/>
    <m/>
    <m/>
    <m/>
    <m/>
    <m/>
    <d v="2023-11-03T00:00:00"/>
    <s v="CUMPLE"/>
    <s v="NO CUMPLE"/>
    <s v="NO CUMPLE"/>
    <s v="NO CUMPLE"/>
    <s v="NO CUMPLE"/>
  </r>
  <r>
    <s v="INC000002479867"/>
    <s v="HOUSING"/>
    <x v="15"/>
    <s v="APQ ACCESOS"/>
    <s v="ESTEBAN O BUSTOS CORNEJO"/>
    <s v="tct_ebusto"/>
    <s v="2-Significativo/Amplio"/>
    <x v="2"/>
    <s v="Alta"/>
    <x v="0"/>
    <s v="TELEFONICA EMPRESAS DE CHILE SA"/>
    <s v="SUPERVISION INCIDENTE HUAWEI"/>
    <s v="04/12/2023 16:05:36"/>
    <s v="04/12/2023 16:07:01"/>
    <s v="Cerrado"/>
    <s v="CDP ANTIGUO 1"/>
    <s v="CDP ANTIGUO 2"/>
    <s v="04/12/2023 18:19:37"/>
    <s v="04/12/2023 23:50:00"/>
    <s v="SUPERVISION INCIDENTE HUAWEI"/>
    <s v="INCIDENCIA NO RESTABLECIDA"/>
    <d v="1899-12-30T02:12:36"/>
    <d v="1899-12-30T02:14:01"/>
    <d v="1899-12-30T00:01:25"/>
    <s v=""/>
    <s v="Cumplido"/>
    <m/>
    <m/>
    <m/>
    <m/>
    <m/>
    <d v="2023-11-03T00:00:00"/>
    <s v="CUMPLE"/>
    <s v="NO CUMPLE"/>
    <s v="NO CUMPLE"/>
    <s v="NO CUMPLE"/>
    <s v="NO CUMPLE"/>
  </r>
  <r>
    <s v="INC000002479870"/>
    <s v="SEGURIDAD"/>
    <x v="9"/>
    <s v="SSO"/>
    <s v="RODRIGO VÁSQUEZ MUÑOZ"/>
    <s v="tct_didala"/>
    <s v="2-Significativo/Amplio"/>
    <x v="2"/>
    <s v="Alta"/>
    <x v="0"/>
    <s v="TELEFONICA CYBERSECURITY TECH CHILE SPA"/>
    <s v="Realización Respaldo Maquinas Zabbix Paine"/>
    <s v="04/12/2023 16:08:14"/>
    <s v="04/12/2023 16:09:04"/>
    <s v="Cerrado"/>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s v="CUMPLE"/>
    <s v="NO CUMPLE"/>
    <s v="NO CUMPLE"/>
    <s v="NO CUMPLE"/>
    <s v="NO CUMPLE"/>
  </r>
  <r>
    <s v="INC000002479878"/>
    <s v="RED INTERNA"/>
    <x v="0"/>
    <s v="APQ ACCESOS"/>
    <s v="CRISTOPHER MALDONADO ROMERO"/>
    <s v="tct_cmaldo"/>
    <s v="4-Menor/Localizado"/>
    <x v="0"/>
    <s v="Baja"/>
    <x v="0"/>
    <s v="TELEFONICA EMPRESAS DE CHILE SA"/>
    <s v="RONDA TOMA DE TEMPERATURAS SALAS TIC"/>
    <s v="04/12/2023 16:36:49"/>
    <s v="04/12/2023 16:37:51"/>
    <s v="Cerrado"/>
    <s v="CDP ANTIGUO 1"/>
    <s v="CDP ANTIGUO 2"/>
    <s v="04/12/2023 17:00:39"/>
    <s v="04/12/2023 23:50:00"/>
    <m/>
    <s v="RONDA REALIZADA"/>
    <d v="1899-12-30T00:00:00"/>
    <d v="1899-12-30T00:00:00"/>
    <d v="1899-12-30T00:00:00"/>
    <s v=""/>
    <s v="Cumplido"/>
    <m/>
    <m/>
    <m/>
    <m/>
    <m/>
    <d v="2023-11-03T00:00:00"/>
    <s v="CUMPLE"/>
    <s v="NO CUMPLE"/>
    <s v="NO CUMPLE"/>
    <s v="NO CUMPLE"/>
    <s v="NO CUMPLE"/>
  </r>
  <r>
    <s v="INC000002479892"/>
    <s v="HOUSING"/>
    <x v="14"/>
    <s v="BELIEVE"/>
    <s v="CRISTOPHER MALDONADO ROMERO"/>
    <s v="frp_fbalab"/>
    <s v="3-Moderado/Limitado"/>
    <x v="1"/>
    <s v="Media"/>
    <x v="0"/>
    <s v="FORUM SERVICIOS FINANCIEROS SA"/>
    <s v="GESTION DATACENTER/ ACCESOS / FORUM SERVICIOS FINANCIEROS SA"/>
    <s v="04/12/2023 17:38:02"/>
    <s v="04/12/2023 17:39:13"/>
    <s v="Cerrado"/>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s v="CUMPLE"/>
    <s v="NO CUMPLE"/>
    <s v="NO CUMPLE"/>
    <s v="NO CUMPLE"/>
    <s v="NO CUMPLE"/>
  </r>
  <r>
    <s v="INC000002479902"/>
    <s v="HOUSING"/>
    <x v="16"/>
    <s v="BELIEVE"/>
    <s v="PABLO A MALDONADO FLORES"/>
    <s v="frp_fbalab"/>
    <s v="3-Moderado/Limitado"/>
    <x v="1"/>
    <s v="Media"/>
    <x v="0"/>
    <s v="TELEFONICA EMPRESAS DE CHILE SA"/>
    <s v="GESTION DATACENTER/ ACCESOS / TELEFONICA EMPRESAS DE CHILE SA"/>
    <s v="04/12/2023 18:04:13"/>
    <s v="04/12/2023 18:06:12"/>
    <s v="Cerrado"/>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s v="CUMPLE"/>
    <s v="NO CUMPLE"/>
    <s v="NO CUMPLE"/>
    <s v="NO CUMPLE"/>
    <s v="NO CUMPLE"/>
  </r>
  <r>
    <s v="INC000002479904"/>
    <s v="HOUSING"/>
    <x v="14"/>
    <s v="BELIEVE"/>
    <s v="CRISTOPHER MALDONADO ROMERO"/>
    <s v="frp_fbalab"/>
    <s v="3-Moderado/Limitado"/>
    <x v="1"/>
    <s v="Media"/>
    <x v="0"/>
    <s v="FORUM SERVICIOS FINANCIEROS SA"/>
    <s v="GESTION DATACENTER/ ACCESOS / FORUM SERVICIOS FINANCIEROS SA"/>
    <s v="04/12/2023 18:21:47"/>
    <s v="04/12/2023 18:27:13"/>
    <s v="Cerrado"/>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s v="CUMPLE"/>
    <s v="NO CUMPLE"/>
    <s v="NO CUMPLE"/>
    <s v="NO CUMPLE"/>
    <s v="NO CUMPLE"/>
  </r>
  <r>
    <s v="INC000002479947"/>
    <s v="TICKET-INTELIGENTE"/>
    <x v="3"/>
    <s v="GESTION TI"/>
    <s v="GUSTAVO AVILA VERA"/>
    <s v="USR_TSIGHT"/>
    <s v="1-Extenso/Generalizado"/>
    <x v="0"/>
    <s v="Baja"/>
    <x v="1"/>
    <s v="BLUMAR S.A."/>
    <s v="blumar01 - blutssaperp TICKET AUTOMATICO"/>
    <s v="04/12/2023 13:07:30"/>
    <s v="04/12/2023 13:07:30"/>
    <s v="Cerrado"/>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s v="CUMPLE"/>
    <s v="NO CUMPLE"/>
    <s v="NO CUMPLE"/>
    <s v="NO CUMPLE"/>
    <s v="NO CUMPLE"/>
  </r>
  <r>
    <s v="INC000002479948"/>
    <s v="RED INTERNA"/>
    <x v="0"/>
    <s v="APQ ACCESOS"/>
    <s v="CRISTOPHER MALDONADO ROMERO"/>
    <s v="tct_cmaldo"/>
    <s v="4-Menor/Localizado"/>
    <x v="0"/>
    <s v="Baja"/>
    <x v="0"/>
    <s v="TELEFONICA EMPRESAS DE CHILE SA"/>
    <s v="RONDA TOMA DE TEMPERATURAS SALAS TIC"/>
    <s v="04/12/2023 13:10:09"/>
    <s v="04/12/2023 13:11:02"/>
    <s v="Cerrado"/>
    <s v="CDP ANTIGUO 1"/>
    <s v="CDP ANTIGUO 2"/>
    <s v="04/12/2023 13:34:51"/>
    <s v="04/12/2023 23:50:00"/>
    <m/>
    <s v="RONDA REALIZADA"/>
    <d v="1899-12-30T00:00:00"/>
    <d v="1899-12-30T00:00:00"/>
    <d v="1899-12-30T00:00:00"/>
    <s v=""/>
    <s v="Cumplido"/>
    <m/>
    <m/>
    <m/>
    <m/>
    <m/>
    <d v="2023-11-07T00:00:00"/>
    <s v="CUMPLE"/>
    <s v="NO CUMPLE"/>
    <s v="NO CUMPLE"/>
    <s v="NO CUMPLE"/>
    <s v="NO CUMPLE"/>
  </r>
  <r>
    <s v="INC000002479957"/>
    <s v="TICKET-INTELIGENTE"/>
    <x v="4"/>
    <s v="GESTION TI"/>
    <s v="ALEJANDRO ACEVEDO VALENZUELA"/>
    <s v="USR_TSIGHT"/>
    <s v="1-Extenso/Generalizado"/>
    <x v="0"/>
    <s v="Baja"/>
    <x v="1"/>
    <s v="GPS CHILE SPA"/>
    <s v="gpschi01 - wnprws_med01 TICKET AUTOMATICO"/>
    <s v="04/12/2023 13:16:34"/>
    <s v="04/12/2023 13:16:34"/>
    <s v="Cerrado"/>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s v="NO CUMPLE"/>
    <s v="CUMPLE"/>
    <s v="NO CUMPLE"/>
    <s v="NO CUMPLE"/>
    <s v="NO CUMPLE"/>
  </r>
  <r>
    <s v="INC000002479994"/>
    <s v="TICKET-INTELIGENTE"/>
    <x v="23"/>
    <s v="GESTION TI"/>
    <s v="JUAN P SEGURA VARGAS"/>
    <s v="USR_TSIGHT"/>
    <s v="1-Extenso/Generalizado"/>
    <x v="0"/>
    <s v="Baja"/>
    <x v="1"/>
    <s v="TELEFONICA EMPRESAS DE CHILE SA"/>
    <s v="gda - bda_gda50 TICKET AUTOMATICO"/>
    <s v="04/12/2023 13:58:07"/>
    <s v="04/12/2023 13:58:07"/>
    <s v="Cerrado"/>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s v="NO CUMPLE"/>
    <s v="CUMPLE"/>
    <s v="NO CUMPLE"/>
    <s v="NO CUMPLE"/>
    <s v="NO CUMPLE"/>
  </r>
  <r>
    <s v="INC000002480004"/>
    <s v="HOUSING"/>
    <x v="16"/>
    <s v="BELIEVE"/>
    <s v="JORGE S LORCA LEIVA"/>
    <s v="frp_fbalab"/>
    <s v="3-Moderado/Limitado"/>
    <x v="1"/>
    <s v="Media"/>
    <x v="0"/>
    <s v="TELEFONICA EMPRESAS DE CHILE SA"/>
    <s v="GESTION DATACENTER/ ACCESOS / TELEFONICA EMPRESAS DE CHILE SA"/>
    <s v="04/12/2023 14:08:36"/>
    <s v="04/12/2023 14:09:37"/>
    <s v="Cerrado"/>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s v="CUMPLE"/>
    <s v="NO CUMPLE"/>
    <s v="NO CUMPLE"/>
    <s v="NO CUMPLE"/>
    <s v="NO CUMPLE"/>
  </r>
  <r>
    <s v="INC000002480068"/>
    <s v="TICKET-INTELIGENTE"/>
    <x v="23"/>
    <s v="GESTION TI"/>
    <s v="JUAN P SEGURA VARGAS"/>
    <s v="USR_TSIGHT"/>
    <s v="1-Extenso/Generalizado"/>
    <x v="0"/>
    <s v="Baja"/>
    <x v="1"/>
    <s v="FUNDACION INSTITUTO PROFESIONAL DUOC UC"/>
    <s v="fiprdu01 - srvfs01_vm TICKET AUTOMATICO"/>
    <s v="04/12/2023 15:14:59"/>
    <s v="04/12/2023 15:14:59"/>
    <s v="Cerrado"/>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s v="NO CUMPLE"/>
    <s v="CUMPLE"/>
    <s v="NO CUMPLE"/>
    <s v="NO CUMPLE"/>
    <s v="NO CUMPLE"/>
  </r>
  <r>
    <s v="INC000002480077"/>
    <s v="TICKET-INTELIGENTE"/>
    <x v="23"/>
    <s v="GESTION TI"/>
    <s v="JUAN P SEGURA VARGAS"/>
    <s v="USR_TSIGHT"/>
    <s v="1-Extenso/Generalizado"/>
    <x v="0"/>
    <s v="Baja"/>
    <x v="1"/>
    <s v="EMPRESA NACIONAL DE CERTIFICACIONES"/>
    <s v="emnace01 - srv_file01_vm TICKET AUTOMATICO"/>
    <s v="04/12/2023 15:22:17"/>
    <s v="04/12/2023 15:22:17"/>
    <s v="Cerrado"/>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s v="NO CUMPLE"/>
    <s v="CUMPLE"/>
    <s v="NO CUMPLE"/>
    <s v="NO CUMPLE"/>
    <s v="NO CUMPLE"/>
  </r>
  <r>
    <s v="INC000002480080"/>
    <s v="HOUSING"/>
    <x v="14"/>
    <s v="BELIEVE"/>
    <s v="CRISTOPHER MALDONADO ROMERO"/>
    <s v="frp_fbalab"/>
    <s v="3-Moderado/Limitado"/>
    <x v="1"/>
    <s v="Media"/>
    <x v="0"/>
    <s v="BANCO SANTANDER CHILE 1"/>
    <s v="GESTION DATACENTER/ ACCESOS / BANCO SANTANDER CHILE 1"/>
    <s v="04/12/2023 15:28:16"/>
    <s v="04/12/2023 15:32:01"/>
    <s v="Cerrado"/>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s v="CUMPLE"/>
    <s v="NO CUMPLE"/>
    <s v="NO CUMPLE"/>
    <s v="NO CUMPLE"/>
    <s v="NO CUMPLE"/>
  </r>
  <r>
    <s v="INC000002480105"/>
    <s v="HOUSING"/>
    <x v="19"/>
    <s v="BELIEVE"/>
    <s v="SEBASTIAN A JARA VIDAL"/>
    <s v="frp_jolsso"/>
    <s v="3-Moderado/Limitado"/>
    <x v="1"/>
    <s v="Media"/>
    <x v="1"/>
    <s v="FORUM SERVICIOS FINANCIEROS SA"/>
    <s v="GESTION DATACENTER/ ACCESOS / FORUM SERVICIOS FINANCIEROS SA"/>
    <s v="04/12/2023 14:54:25"/>
    <s v="04/12/2023 14:56:12"/>
    <s v="Cerrado"/>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s v="CUMPLE"/>
    <s v="NO CUMPLE"/>
    <s v="NO CUMPLE"/>
    <s v="NO CUMPLE"/>
    <s v="NO CUMPLE"/>
  </r>
  <r>
    <s v="INC000002480128"/>
    <s v="HOUSING"/>
    <x v="16"/>
    <s v="BELIEVE"/>
    <s v="JORGE S LORCA LEIVA"/>
    <s v="frp_jolsso"/>
    <s v="3-Moderado/Limitado"/>
    <x v="1"/>
    <s v="Media"/>
    <x v="0"/>
    <s v="TELEFONICA EMPRESAS DE CHILE SA"/>
    <s v="GESTION DATACENTER/ ACCESOS / TELEFONICA EMPRESAS DE CHILE SA"/>
    <s v="04/12/2023 15:36:12"/>
    <s v="04/12/2023 15:39:09"/>
    <s v="Cerrado"/>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s v="CUMPLE"/>
    <s v="NO CUMPLE"/>
    <s v="NO CUMPLE"/>
    <s v="NO CUMPLE"/>
    <s v="NO CUMPLE"/>
  </r>
  <r>
    <s v="INC000002480131"/>
    <s v="VPN IP - MPLS"/>
    <x v="12"/>
    <s v="GESTION HD"/>
    <s v="MOISES E MONTERO RAMOS"/>
    <s v="frp_jciert"/>
    <s v="4-Menor/Localizado"/>
    <x v="0"/>
    <s v="Baja"/>
    <x v="0"/>
    <s v="GARMENDIA MACUS SOCIEDAD ANONIMA"/>
    <s v="REQ / GARMENDIA//Zerto Cloud Connector"/>
    <s v="04/12/2023 15:42:51"/>
    <s v="04/12/2023 15:47:06"/>
    <s v="Cerrado"/>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s v="NO CUMPLE"/>
    <s v="CUMPLE"/>
    <s v="NO CUMPLE"/>
    <s v="NO CUMPLE"/>
    <s v="NO CUMPLE"/>
  </r>
  <r>
    <s v="INC000002480134"/>
    <s v="VPN IP - MPLS"/>
    <x v="3"/>
    <s v="GESTION HD"/>
    <s v="GUSTAVO AVILA VERA"/>
    <s v="frp_jciert"/>
    <s v="4-Menor/Localizado"/>
    <x v="0"/>
    <s v="Baja"/>
    <x v="0"/>
    <s v="TELEFONICA GLOBAL TECHNOLOGY S.A.AGENCIA EN CHILE"/>
    <s v="REQ / Carga Dump_ Emisión Facturas Electrónicas"/>
    <s v="04/12/2023 15:49:50"/>
    <s v="04/12/2023 15:51:55"/>
    <s v="Cerrado"/>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s v="CUMPLE"/>
    <s v="NO CUMPLE"/>
    <s v="NO CUMPLE"/>
    <s v="NO CUMPLE"/>
    <s v="NO CUMPLE"/>
  </r>
  <r>
    <s v="INC000002480135"/>
    <s v="HOUSING"/>
    <x v="16"/>
    <s v="BELIEVE"/>
    <s v="JORGE S LORCA LEIVA"/>
    <s v="frp_jolsso"/>
    <s v="3-Moderado/Limitado"/>
    <x v="1"/>
    <s v="Media"/>
    <x v="0"/>
    <s v="TELEFONICA EMPRESAS DE CHILE SA"/>
    <s v="GESTION DATACENTER/ ACCESOS / TELEFONICA EMPRESAS DE CHILE SA"/>
    <s v="04/12/2023 15:49:33"/>
    <s v="04/12/2023 15:51:20"/>
    <s v="Cerrado"/>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s v="CUMPLE"/>
    <s v="NO CUMPLE"/>
    <s v="NO CUMPLE"/>
    <s v="NO CUMPLE"/>
    <s v="NO CUMPLE"/>
  </r>
  <r>
    <s v="INC000002480154"/>
    <s v="HOUSING"/>
    <x v="19"/>
    <s v="BELIEVE"/>
    <s v="SEBASTIAN A JARA VIDAL"/>
    <s v="frp_dvital"/>
    <s v="3-Moderado/Limitado"/>
    <x v="1"/>
    <s v="Media"/>
    <x v="0"/>
    <s v="IDOM INGENIERIA Y CONSULTORIA S.A. AGENCIA EN CHILE"/>
    <s v="GESTION DATACENTER/ ACCESOS / Nabiax"/>
    <s v="04/12/2023 16:28:41"/>
    <s v="04/12/2023 16:33:54"/>
    <s v="Cerrado"/>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s v="CUMPLE"/>
    <s v="NO CUMPLE"/>
    <s v="NO CUMPLE"/>
    <s v="NO CUMPLE"/>
    <s v="NO CUMPLE"/>
  </r>
  <r>
    <s v="INC000002480179"/>
    <s v="VPN IP - MPLS"/>
    <x v="3"/>
    <s v="GESTION HD"/>
    <s v="SEBASTIAN I ACUÑA GUZMAN"/>
    <s v="frp_jciert"/>
    <s v="4-Menor/Localizado"/>
    <x v="0"/>
    <s v="Baja"/>
    <x v="0"/>
    <s v="TELEFONICA GLOBAL TECHNOLOGY S.A.AGENCIA EN CHILE"/>
    <s v="REQ / Creación de registro SPF - overhaul.cl"/>
    <s v="04/12/2023 17:37:36"/>
    <s v="04/12/2023 17:40:12"/>
    <s v="Cerrado"/>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s v="CUMPLE"/>
    <s v="NO CUMPLE"/>
    <s v="NO CUMPLE"/>
    <s v="NO CUMPLE"/>
    <s v="NO CUMPLE"/>
  </r>
  <r>
    <s v="INC000002480188"/>
    <s v="VPN IP - MPLS"/>
    <x v="17"/>
    <s v="GESTION HD"/>
    <s v="NICOLAS A SAAVEDRA EGUILUZ"/>
    <s v="frp_fpetro"/>
    <s v="3-Moderado/Limitado"/>
    <x v="1"/>
    <s v="Media"/>
    <x v="0"/>
    <s v="NUTRISCO CHILE SA"/>
    <s v="REQ/Usuarios en SAP"/>
    <s v="04/12/2023 17:46:34"/>
    <s v="04/12/2023 17:49:54"/>
    <s v="Cerrado"/>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s v="CUMPLE"/>
    <s v="NO CUMPLE"/>
    <s v="NO CUMPLE"/>
    <s v="NO CUMPLE"/>
    <s v="NO CUMPLE"/>
  </r>
  <r>
    <s v="INC000002480191"/>
    <s v="VPN IP - MPLS"/>
    <x v="4"/>
    <s v="GESTION HD"/>
    <s v="ALEJANDRO ACEVEDO VALENZUELA"/>
    <s v="frp_fpetro"/>
    <s v="3-Moderado/Limitado"/>
    <x v="1"/>
    <s v="Media"/>
    <x v="0"/>
    <s v="EMPRESA NACIONAL DE CERTIFICACIONES"/>
    <s v="REQ/Activar OS"/>
    <s v="04/12/2023 17:53:09"/>
    <s v="04/12/2023 17:57:18"/>
    <s v="Cerrado"/>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s v="NO CUMPLE"/>
    <s v="CUMPLE"/>
    <s v="NO CUMPLE"/>
    <s v="NO CUMPLE"/>
    <s v="NO CUMPLE"/>
  </r>
  <r>
    <s v="INC000002480194"/>
    <s v="VPN IP - MPLS"/>
    <x v="13"/>
    <s v="BELIEVE"/>
    <s v="PABLO N OLIVA ALARCON"/>
    <s v="frp_jciert"/>
    <s v="4-Menor/Localizado"/>
    <x v="0"/>
    <s v="Baja"/>
    <x v="0"/>
    <s v="TELEFONICA GLOBAL TECHNOLOGY S.A.AGENCIA EN CHILE"/>
    <s v="REQ / Importación vm VDC IPCHILE"/>
    <s v="04/12/2023 17:59:53"/>
    <s v="04/12/2023 18:06:13"/>
    <s v="Cerrado"/>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s v="NO CUMPLE"/>
    <s v="CUMPLE"/>
    <s v="NO CUMPLE"/>
    <s v="NO CUMPLE"/>
    <s v="NO CUMPLE"/>
  </r>
  <r>
    <s v="INC000002480197"/>
    <s v="VPN IP - MPLS"/>
    <x v="3"/>
    <s v="GESTION HD"/>
    <s v="SEBASTIAN I ACUÑA GUZMAN"/>
    <s v="frp_jciert"/>
    <s v="4-Menor/Localizado"/>
    <x v="0"/>
    <s v="Baja"/>
    <x v="0"/>
    <s v="BLUMAR S.A."/>
    <s v="REQ / Validar licencias Suse"/>
    <s v="04/12/2023 18:15:33"/>
    <s v="04/12/2023 18:20:35"/>
    <s v="Cerrado"/>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s v="NO CUMPLE"/>
    <s v="CUMPLE"/>
    <s v="NO CUMPLE"/>
    <s v="NO CUMPLE"/>
    <s v="NO CUMPLE"/>
  </r>
  <r>
    <s v="INC000002480205"/>
    <s v="INFRAESTRUCTURA DC"/>
    <x v="15"/>
    <s v="APQ ACCESOS"/>
    <s v="PABLO A MALDONADO FLORES"/>
    <s v="tct_pabmaf"/>
    <s v="2-Significativo/Amplio"/>
    <x v="2"/>
    <s v="Alta"/>
    <x v="0"/>
    <s v="TELEFONICA CYBERSECURITY TECH CHILE SPA"/>
    <s v="REALIZAR RONDA Y REVISION DE SALAS TECNICAS"/>
    <s v="04/12/2023 15:23:36"/>
    <s v="04/12/2023 15:24:28"/>
    <s v="Cerrado"/>
    <s v="CDP ANTIGUO 1"/>
    <s v="CDP ANTIGUO 2"/>
    <s v="04/12/2023 15:38:57"/>
    <s v="04/12/2023 23:50:00"/>
    <s v="REALIZAR RONDA Y REVISION DE SALAS TECNICAS"/>
    <m/>
    <d v="1899-12-30T00:13:38"/>
    <d v="1899-12-30T00:15:21"/>
    <d v="1899-12-30T00:01:43"/>
    <s v=""/>
    <s v="Cumplido"/>
    <m/>
    <m/>
    <m/>
    <m/>
    <m/>
    <d v="2023-11-04T00:00:00"/>
    <s v="CUMPLE"/>
    <s v="NO CUMPLE"/>
    <s v="NO CUMPLE"/>
    <s v="NO CUMPLE"/>
    <s v="NO CUMPLE"/>
  </r>
  <r>
    <s v="INC000002480209"/>
    <s v="INFRAESTRUCTURA DC"/>
    <x v="15"/>
    <s v="APQ ACCESOS"/>
    <s v="PABLO A MALDONADO FLORES"/>
    <s v="tct_pabmaf"/>
    <s v="2-Significativo/Amplio"/>
    <x v="2"/>
    <s v="Alta"/>
    <x v="0"/>
    <s v="TELEFONICA CYBERSECURITY TECH CHILE SPA"/>
    <s v="REALIZAR RONDA Y REVISION DE SALAS TECNICAS"/>
    <s v="04/12/2023 15:25:44"/>
    <s v="04/12/2023 15:27:14"/>
    <s v="Cerrado"/>
    <s v="CDP ANTIGUO 1"/>
    <s v="CDP ANTIGUO 2"/>
    <s v="04/12/2023 15:39:56"/>
    <s v="04/12/2023 23:50:00"/>
    <s v="REALIZAR RONDA Y REVISION DE SALAS TECNICAS"/>
    <m/>
    <d v="1899-12-30T00:12:19"/>
    <d v="1899-12-30T00:14:12"/>
    <d v="1899-12-30T00:01:53"/>
    <s v=""/>
    <s v="Cumplido"/>
    <m/>
    <m/>
    <m/>
    <m/>
    <m/>
    <d v="2023-11-04T00:00:00"/>
    <s v="CUMPLE"/>
    <s v="NO CUMPLE"/>
    <s v="NO CUMPLE"/>
    <s v="NO CUMPLE"/>
    <s v="NO CUMPLE"/>
  </r>
  <r>
    <s v="INC000002480213"/>
    <s v="INFRAESTRUCTURA DC"/>
    <x v="15"/>
    <s v="APQ ACCESOS"/>
    <s v="PABLO A MALDONADO FLORES"/>
    <s v="tct_pabmaf"/>
    <s v="2-Significativo/Amplio"/>
    <x v="2"/>
    <s v="Alta"/>
    <x v="0"/>
    <s v="TELEFONICA CYBERSECURITY TECH CHILE SPA"/>
    <s v="REALIZAR RONDA Y REVISION DE SALAS TECNICAS"/>
    <s v="04/12/2023 15:30:00"/>
    <s v="04/12/2023 15:30:01"/>
    <s v="Cerrado"/>
    <s v="CDP ANTIGUO 1"/>
    <s v="CDP ANTIGUO 2"/>
    <s v="04/12/2023 15:40:30"/>
    <s v="04/12/2023 23:50:00"/>
    <s v="REALIZAR RONDA Y REVISION DE SALAS TECNICAS"/>
    <m/>
    <d v="1899-12-30T00:09:53"/>
    <d v="1899-12-30T00:10:30"/>
    <d v="1899-12-30T00:00:37"/>
    <s v=""/>
    <s v="Cumplido"/>
    <m/>
    <m/>
    <m/>
    <m/>
    <m/>
    <d v="2023-11-04T00:00:00"/>
    <s v="CUMPLE"/>
    <s v="NO CUMPLE"/>
    <s v="NO CUMPLE"/>
    <s v="NO CUMPLE"/>
    <s v="NO CUMPLE"/>
  </r>
  <r>
    <s v="INC000002480238"/>
    <s v="HOUSING"/>
    <x v="1"/>
    <s v="APQ ACCESOS"/>
    <s v="CARLOS F ARAYA RAMIREZ"/>
    <s v="tct_cararr"/>
    <s v="4-Menor/Localizado"/>
    <x v="0"/>
    <s v="Baja"/>
    <x v="0"/>
    <s v="TELEFONICA CYBERSECURITY TECH CHILE SPA"/>
    <s v="FACTIBILIDAD 78851"/>
    <s v="04/12/2023 16:17:53"/>
    <s v="04/12/2023 16:19:25"/>
    <s v="Cerrado"/>
    <s v="CDP ANTIGUO 1"/>
    <s v="CDP ANTIGUO 2"/>
    <s v="04/12/2023 16:56:56"/>
    <s v="04/12/2023 23:50:00"/>
    <s v="FORUM"/>
    <s v="FACTIBILIDAD ENVIADA"/>
    <d v="1899-12-30T00:00:00"/>
    <d v="1899-12-30T00:00:00"/>
    <d v="1899-12-30T00:00:00"/>
    <s v=""/>
    <s v="Cumplido"/>
    <m/>
    <m/>
    <m/>
    <m/>
    <m/>
    <d v="2023-11-04T00:00:00"/>
    <s v="CUMPLE"/>
    <s v="NO CUMPLE"/>
    <s v="NO CUMPLE"/>
    <s v="NO CUMPLE"/>
    <s v="NO CUMPLE"/>
  </r>
  <r>
    <s v="INC000002480256"/>
    <s v="HOUSING"/>
    <x v="1"/>
    <s v="APQ ACCESOS"/>
    <s v="CARLOS F ARAYA RAMIREZ"/>
    <s v="tct_cararr"/>
    <s v="4-Menor/Localizado"/>
    <x v="0"/>
    <s v="Baja"/>
    <x v="0"/>
    <s v="TELEFONICA CYBERSECURITY TECH CHILE SPA"/>
    <s v="FACTIBILIDAD 78531"/>
    <s v="04/12/2023 16:42:18"/>
    <s v="04/12/2023 16:43:13"/>
    <s v="Cerrado"/>
    <s v="CDP ANTIGUO 1"/>
    <s v="CDP ANTIGUO 2"/>
    <s v="04/12/2023 17:00:52"/>
    <s v="04/12/2023 23:50:00"/>
    <s v="PESQUERA TRANS"/>
    <s v="FACTIBILIDAD ENVIADA"/>
    <d v="1899-12-30T00:00:00"/>
    <d v="1899-12-30T00:00:00"/>
    <d v="1899-12-30T00:00:00"/>
    <s v=""/>
    <s v="Cumplido"/>
    <m/>
    <m/>
    <m/>
    <m/>
    <m/>
    <d v="2023-11-04T00:00:00"/>
    <s v="CUMPLE"/>
    <s v="NO CUMPLE"/>
    <s v="NO CUMPLE"/>
    <s v="NO CUMPLE"/>
    <s v="NO CUMPLE"/>
  </r>
  <r>
    <s v="INC000002480268"/>
    <s v="HOUSING"/>
    <x v="1"/>
    <s v="APQ ACCESOS"/>
    <s v="CARLOS F ARAYA RAMIREZ"/>
    <s v="tct_cararr"/>
    <s v="4-Menor/Localizado"/>
    <x v="0"/>
    <s v="Baja"/>
    <x v="0"/>
    <s v="TELEFONICA CYBERSECURITY TECH CHILE SPA"/>
    <s v="FACTIBILIDAD 78993"/>
    <s v="04/12/2023 17:07:03"/>
    <s v="04/12/2023 17:08:14"/>
    <s v="Cerrado"/>
    <s v="CDP ANTIGUO 1"/>
    <s v="CDP ANTIGUO 2"/>
    <s v="04/12/2023 17:12:30"/>
    <s v="04/12/2023 23:50:00"/>
    <s v="BCO SANTANDER"/>
    <s v="FACTIBILIDAD ENVIADA"/>
    <d v="1899-12-30T00:03:51"/>
    <d v="1899-12-30T00:05:27"/>
    <d v="1899-12-30T00:01:36"/>
    <s v=""/>
    <s v="Cumplido"/>
    <m/>
    <m/>
    <m/>
    <m/>
    <m/>
    <d v="2023-11-04T00:00:00"/>
    <s v="CUMPLE"/>
    <s v="NO CUMPLE"/>
    <s v="NO CUMPLE"/>
    <s v="NO CUMPLE"/>
    <s v="NO CUMPLE"/>
  </r>
  <r>
    <s v="INC000002480311"/>
    <s v="TICKET-INTELIGENTE"/>
    <x v="23"/>
    <s v="GESTION TI"/>
    <s v="JUAN P SEGURA VARGAS"/>
    <s v="USR_TSIGHT"/>
    <s v="1-Extenso/Generalizado"/>
    <x v="0"/>
    <s v="Baja"/>
    <x v="1"/>
    <s v="TELEFONICA EMPRESAS DE CHILE SA"/>
    <s v="wocu_metrics TICKET AUTOMATICO"/>
    <s v="04/12/2023 16:02:43"/>
    <s v="04/12/2023 16:02:43"/>
    <s v="Cerrado"/>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s v="NO CUMPLE"/>
    <s v="CUMPLE"/>
    <s v="NO CUMPLE"/>
    <s v="NO CUMPLE"/>
    <s v="NO CUMPLE"/>
  </r>
  <r>
    <s v="INC000002480372"/>
    <s v="VPN IP - MPLS"/>
    <x v="13"/>
    <s v="GESTION HD"/>
    <s v="PABLO N OLIVA ALARCON"/>
    <s v="frp_rreyes"/>
    <s v="3-Moderado/Limitado"/>
    <x v="1"/>
    <s v="Media"/>
    <x v="0"/>
    <s v="TELEFONICA CYBERSECURITY TECH CHILE SPA"/>
    <s v="HD/ Plataforma VDC Servicio de respaldo básico - Cliente Brinks"/>
    <s v="04/12/2023 17:01:48"/>
    <s v="04/12/2023 17:04:05"/>
    <s v="Cerrado"/>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s v="NO CUMPLE"/>
    <s v="CUMPLE"/>
    <s v="NO CUMPLE"/>
    <s v="NO CUMPLE"/>
    <s v="NO CUMPLE"/>
  </r>
  <r>
    <s v="INC000002480506"/>
    <s v="VPN IP - MPLS"/>
    <x v="23"/>
    <s v="GESTION HD"/>
    <s v="JUAN P SEGURA VARGAS"/>
    <s v="frp_fpetro"/>
    <s v="3-Moderado/Limitado"/>
    <x v="1"/>
    <s v="Media"/>
    <x v="1"/>
    <s v="EMPRESA NACIONAL DE CERTIFICACIONES"/>
    <s v="REQ/Activación OS"/>
    <s v="04/12/2023 18:26:45"/>
    <s v="04/12/2023 18:31:09"/>
    <s v="Cerrado"/>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s v="NO CUMPLE"/>
    <s v="CUMPLE"/>
    <s v="NO CUMPLE"/>
    <s v="NO CUMPLE"/>
    <s v="NO CUMPLE"/>
  </r>
  <r>
    <s v="INC000002480547"/>
    <s v="HOSTING VIRTUAL"/>
    <x v="4"/>
    <s v="SISTEMA OPERATIVO MICROSOFT"/>
    <s v="GIOVANNI D ROCCO VALENZUELA"/>
    <s v="tct_grocco"/>
    <s v="4-Menor/Localizado"/>
    <x v="0"/>
    <s v="Baja"/>
    <x v="0"/>
    <s v="TELEFONICA GLOBAL TECHNOLOGY S.A.AGENCIA EN CHILE"/>
    <s v="DESHABILITACION HABILITACION USUARIOS TCCT"/>
    <s v="04/12/2023 23:46:32"/>
    <s v="04/12/2023 23:47:03"/>
    <s v="Cerrado"/>
    <s v="CDP ANTIGUO 1"/>
    <s v="CDP ANTIGUO 2"/>
    <s v="04/12/2023 23:47:33"/>
    <s v="04/12/2023 23:50:00"/>
    <s v="HABLITACION Y DESHB. DE USER TCCT VPN"/>
    <m/>
    <d v="1899-12-30T00:00:00"/>
    <d v="1899-12-30T00:01:01"/>
    <d v="1899-12-30T00:01:01"/>
    <s v=""/>
    <s v="Cumplido"/>
    <m/>
    <m/>
    <m/>
    <m/>
    <m/>
    <d v="2023-11-04T00:00:00"/>
    <s v="CUMPLE"/>
    <s v="NO CUMPLE"/>
    <s v="NO CUMPLE"/>
    <s v="NO CUMPLE"/>
    <s v="NO CUMPLE"/>
  </r>
  <r>
    <s v="INC000002480572"/>
    <s v="HOSTING VIRTUAL"/>
    <x v="4"/>
    <s v="SM OPERACIONES"/>
    <s v="JUAN CARLOS UZCATEGUI FUGUETT"/>
    <s v="tct_decruz"/>
    <s v="4-Menor/Localizado"/>
    <x v="0"/>
    <s v="Baja"/>
    <x v="0"/>
    <s v="EMPRESA NACIONAL DE CERTIFICACIONES"/>
    <s v="ACTIVAR LICENCIA"/>
    <s v="05/12/2023 9:19:36"/>
    <s v="05/12/2023 9:20:43"/>
    <s v="Cerrado"/>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s v="NO CUMPLE"/>
    <s v="CUMPLE"/>
    <s v="NO CUMPLE"/>
    <s v="NO CUMPLE"/>
    <s v="NO CUMPLE"/>
  </r>
  <r>
    <s v="INC000002480581"/>
    <s v="HOUSING"/>
    <x v="19"/>
    <s v="BELIEVE"/>
    <s v="YORDI M HURTADO ARAYA"/>
    <s v="frp_pcamay"/>
    <s v="3-Moderado/Limitado"/>
    <x v="1"/>
    <s v="Media"/>
    <x v="0"/>
    <s v="IDOM INGENIERIA Y CONSULTORIA S.A. AGENCIA EN CHILE"/>
    <s v="GESTION DATACENTER/ ACCESOS / Nabiax"/>
    <s v="05/12/2023 9:46:42"/>
    <s v="05/12/2023 9:46:51"/>
    <s v="Cerrado"/>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s v="CUMPLE"/>
    <s v="NO CUMPLE"/>
    <s v="NO CUMPLE"/>
    <s v="NO CUMPLE"/>
    <s v="NO CUMPLE"/>
  </r>
  <r>
    <s v="INC000002480588"/>
    <s v="RED INTERNA"/>
    <x v="1"/>
    <s v="APQ ACCESOS"/>
    <s v="CARLOS F ARAYA RAMIREZ"/>
    <s v="tct_cararr"/>
    <s v="4-Menor/Localizado"/>
    <x v="0"/>
    <s v="Baja"/>
    <x v="0"/>
    <s v="TELEFONICA CYBERSECURITY TECH CHILE SPA"/>
    <s v="RONDA INSPECTIVA"/>
    <s v="05/12/2023 9:51:46"/>
    <s v="05/12/2023 9:52:35"/>
    <s v="Cerrado"/>
    <s v="CDP ANTIGUO 1"/>
    <s v="CDP ANTIGUO 2"/>
    <s v="05/12/2023 10:26:12"/>
    <s v="05/12/2023 23:50:00"/>
    <m/>
    <s v="Ronda realizada"/>
    <d v="1899-12-30T00:00:00"/>
    <d v="1899-12-30T00:00:00"/>
    <d v="1899-12-30T00:00:00"/>
    <s v=""/>
    <s v="Cumplido"/>
    <m/>
    <m/>
    <m/>
    <m/>
    <m/>
    <d v="2023-11-04T00:00:00"/>
    <s v="CUMPLE"/>
    <s v="NO CUMPLE"/>
    <s v="NO CUMPLE"/>
    <s v="NO CUMPLE"/>
    <s v="NO CUMPLE"/>
  </r>
  <r>
    <s v="INC000002480589"/>
    <s v="HOUSING"/>
    <x v="16"/>
    <s v="BELIEVE"/>
    <s v="JORGE S LORCA LEIVA"/>
    <s v="frp_pcamay"/>
    <s v="3-Moderado/Limitado"/>
    <x v="1"/>
    <s v="Media"/>
    <x v="0"/>
    <s v="TELEFONICA EMPRESAS DE CHILE SA"/>
    <s v="GESTION DATACENTER/ ACCESOS /GTD - NEXUS"/>
    <s v="05/12/2023 9:55:42"/>
    <s v="05/12/2023 9:55:51"/>
    <s v="Cerrado"/>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s v="CUMPLE"/>
    <s v="NO CUMPLE"/>
    <s v="NO CUMPLE"/>
    <s v="NO CUMPLE"/>
    <s v="NO CUMPLE"/>
  </r>
  <r>
    <s v="INC000002480597"/>
    <s v="HOUSING"/>
    <x v="19"/>
    <s v="BELIEVE"/>
    <s v="YORDI M HURTADO ARAYA"/>
    <s v="frp_pcamay"/>
    <s v="3-Moderado/Limitado"/>
    <x v="1"/>
    <s v="Media"/>
    <x v="0"/>
    <s v="TELEFONICA CYBERSECURITY TECH CHILE SPA"/>
    <s v="GESTION DATACENTER/ ACCESOS / TELEFÓNICA CYBERSECURITY &amp; CLOUD TECH CHILE SPA"/>
    <s v="05/12/2023 10:14:50"/>
    <s v="05/12/2023 10:14:55"/>
    <s v="Cerrado"/>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s v="CUMPLE"/>
    <s v="NO CUMPLE"/>
    <s v="NO CUMPLE"/>
    <s v="NO CUMPLE"/>
    <s v="NO CUMPLE"/>
  </r>
  <r>
    <s v="INC000002480606"/>
    <s v="HOUSING"/>
    <x v="16"/>
    <s v="BELIEVE"/>
    <s v="PABLO A MALDONADO FLORES"/>
    <s v="frp_fbalab"/>
    <s v="3-Moderado/Limitado"/>
    <x v="1"/>
    <s v="Media"/>
    <x v="0"/>
    <s v="FORUM SERVICIOS FINANCIEROS SA"/>
    <s v="GESTION DATACENTER/ ACCESOS / FORUM SERVICIOS FINANCIEROS SA"/>
    <s v="04/12/2023 18:23:51"/>
    <s v="04/12/2023 18:27:18"/>
    <s v="Cerrado"/>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s v="NO CUMPLE"/>
    <s v="NO CUMPLE"/>
    <s v="NO CUMPLE"/>
    <s v="CUMPLE"/>
    <s v="NO CUMPLE"/>
  </r>
  <r>
    <s v="INC000002480623"/>
    <s v="RED INTERNA"/>
    <x v="0"/>
    <s v="APQ ACCESOS"/>
    <s v="CRISTOPHER MALDONADO ROMERO"/>
    <s v="tct_cmaldo"/>
    <s v="4-Menor/Localizado"/>
    <x v="0"/>
    <s v="Baja"/>
    <x v="0"/>
    <s v="TELEFONICA EMPRESAS DE CHILE SA"/>
    <s v="RONDA SALAS TÉCNICAS"/>
    <s v="04/12/2023 20:08:38"/>
    <s v="04/12/2023 20:10:06"/>
    <s v="Cerrado"/>
    <s v="CDP ANTIGUO 1"/>
    <s v="CDP ANTIGUO 2"/>
    <s v="04/12/2023 20:18:31"/>
    <s v="04/12/2023 23:50:00"/>
    <m/>
    <s v="RONDA REALIZADA"/>
    <d v="1899-12-30T00:00:00"/>
    <d v="1899-12-30T00:00:00"/>
    <d v="1899-12-30T00:00:00"/>
    <s v=""/>
    <s v="Cumplido"/>
    <m/>
    <m/>
    <m/>
    <m/>
    <m/>
    <d v="2023-11-06T00:00:00"/>
    <s v="CUMPLE"/>
    <s v="NO CUMPLE"/>
    <s v="NO CUMPLE"/>
    <s v="NO CUMPLE"/>
    <s v="NO CUMPLE"/>
  </r>
  <r>
    <s v="INC000002480628"/>
    <s v="VPN IP - MPLS"/>
    <x v="2"/>
    <s v="GESTION HD"/>
    <s v="JUAN PABLO PAZ GOMPERTZ"/>
    <s v="frp_disilv"/>
    <s v="4-Menor/Localizado"/>
    <x v="0"/>
    <s v="Baja"/>
    <x v="0"/>
    <s v="PALUMBO S.A."/>
    <s v="REQ / Redes inalcanzables a través de la VPN"/>
    <s v="04/12/2023 21:49:52"/>
    <s v="04/12/2023 21:53:29"/>
    <s v="Cerrado"/>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s v="NO CUMPLE"/>
    <s v="NO CUMPLE"/>
    <s v="NO CUMPLE"/>
    <s v="CUMPLE"/>
    <s v="NO CUMPLE"/>
  </r>
  <r>
    <s v="INC000002480689"/>
    <s v="VPN IP - MPLS"/>
    <x v="13"/>
    <s v="GESTION HD"/>
    <s v="ANGEL CASTRO CABRERA"/>
    <s v="frp_spevel"/>
    <s v="3-Moderado/Limitado"/>
    <x v="1"/>
    <s v="Media"/>
    <x v="0"/>
    <s v="TELEFONICA GLOBAL TECHNOLOGY S.A.AGENCIA EN CHILE"/>
    <s v="HD/Importación vm VDC CPECH"/>
    <s v="05/12/2023 9:24:58"/>
    <s v="05/12/2023 9:28:42"/>
    <s v="Cerrado"/>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s v="NO CUMPLE"/>
    <s v="NO CUMPLE"/>
    <s v="NO CUMPLE"/>
    <s v="CUMPLE"/>
    <s v="NO CUMPLE"/>
  </r>
  <r>
    <s v="INC000002480698"/>
    <s v="HOUSING"/>
    <x v="19"/>
    <s v="BELIEVE"/>
    <s v="YORDI M HURTADO ARAYA"/>
    <s v="frp_fbalab"/>
    <s v="3-Moderado/Limitado"/>
    <x v="1"/>
    <s v="Media"/>
    <x v="0"/>
    <s v="TELEFONICA EMPRESAS DE CHILE SA"/>
    <s v="GESTION DATACENTER/ ACCESOS / TELEFONICA EMPRESAS DE CHILE SA"/>
    <s v="05/12/2023 9:58:19"/>
    <s v="05/12/2023 10:02:41"/>
    <s v="Cerrado"/>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s v="CUMPLE"/>
    <s v="NO CUMPLE"/>
    <s v="NO CUMPLE"/>
    <s v="NO CUMPLE"/>
    <s v="NO CUMPLE"/>
  </r>
  <r>
    <s v="INC000002480703"/>
    <s v="HOUSING"/>
    <x v="16"/>
    <s v="BELIEVE"/>
    <s v="FERNEY D GARZON PEÑA"/>
    <s v="frp_fbalab"/>
    <s v="3-Moderado/Limitado"/>
    <x v="1"/>
    <s v="Media"/>
    <x v="0"/>
    <s v="TELEFONICA CYBERSECURITY TECH CHILE SPA"/>
    <s v="GESTION DATACENTER/ ACCESOS / TELEFONICA CYBERSECURITY TECH CHILE SPA"/>
    <s v="05/12/2023 10:10:48"/>
    <s v="05/12/2023 10:11:49"/>
    <s v="Cerrado"/>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s v="CUMPLE"/>
    <s v="NO CUMPLE"/>
    <s v="NO CUMPLE"/>
    <s v="NO CUMPLE"/>
    <s v="NO CUMPLE"/>
  </r>
  <r>
    <s v="INC000002480803"/>
    <s v="TICKET-INTELIGENTE"/>
    <x v="4"/>
    <s v="GESTION TI"/>
    <s v="ALEJANDRO ACEVEDO VALENZUELA"/>
    <s v="USR_TSIGHT"/>
    <s v="1-Extenso/Generalizado"/>
    <x v="0"/>
    <s v="Baja"/>
    <x v="1"/>
    <s v="FUNDACION INSTITUTO PROFESIONAL DUOC UC"/>
    <s v="fiprdu01 - srv_mhc01_vm TICKET AUTOMATICO"/>
    <s v="04/12/2023 21:48:24"/>
    <s v="04/12/2023 21:48:24"/>
    <s v="Cerrado"/>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s v="CUMPLE"/>
    <s v="NO CUMPLE"/>
    <s v="NO CUMPLE"/>
    <s v="NO CUMPLE"/>
    <s v="NO CUMPLE"/>
  </r>
  <r>
    <s v="INC000002480809"/>
    <s v="HOUSING"/>
    <x v="14"/>
    <s v="BELIEVE"/>
    <s v="CRISTOPHER MALDONADO ROMERO"/>
    <s v="frp_jolsso"/>
    <s v="3-Moderado/Limitado"/>
    <x v="1"/>
    <s v="Media"/>
    <x v="0"/>
    <s v="BANCO SANTANDER CHILE"/>
    <s v="GESTION DATACENTER/ ACCESOS / BANCO SANTANDER CHILE"/>
    <s v="04/12/2023 19:42:50"/>
    <s v="04/12/2023 19:45:39"/>
    <s v="Cerrado"/>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s v="CUMPLE"/>
    <s v="NO CUMPLE"/>
    <s v="NO CUMPLE"/>
    <s v="NO CUMPLE"/>
    <s v="NO CUMPLE"/>
  </r>
  <r>
    <s v="INC000002480811"/>
    <s v="HOUSING"/>
    <x v="16"/>
    <s v="BELIEVE"/>
    <s v="ALDO P VALENZUELA MUJICA"/>
    <s v="frp_jolsso"/>
    <s v="3-Moderado/Limitado"/>
    <x v="1"/>
    <s v="Media"/>
    <x v="0"/>
    <s v="HUAWEI CHILE S A"/>
    <s v="GESTION DATACENTER/ ACCESOS / HUAWEI CHILE S A"/>
    <s v="04/12/2023 20:00:11"/>
    <s v="04/12/2023 20:02:10"/>
    <s v="Cerrado"/>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s v="CUMPLE"/>
    <s v="NO CUMPLE"/>
    <s v="NO CUMPLE"/>
    <s v="NO CUMPLE"/>
    <s v="NO CUMPLE"/>
  </r>
  <r>
    <s v="INC000002480813"/>
    <s v="HOUSING"/>
    <x v="16"/>
    <s v="BELIEVE"/>
    <s v="ALDO P VALENZUELA MUJICA"/>
    <s v="frp_jolsso"/>
    <s v="3-Moderado/Limitado"/>
    <x v="1"/>
    <s v="Media"/>
    <x v="0"/>
    <s v="TELEFONICA EMPRESAS DE CHILE SA"/>
    <s v="GESTION DATACENTER/ ACCESOS / TELEFONICA EMPRESAS DE CHILE SA"/>
    <s v="04/12/2023 20:41:33"/>
    <s v="04/12/2023 20:43:47"/>
    <s v="Cerrado"/>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s v="CUMPLE"/>
    <s v="NO CUMPLE"/>
    <s v="NO CUMPLE"/>
    <s v="NO CUMPLE"/>
    <s v="NO CUMPLE"/>
  </r>
  <r>
    <s v="INC000002480817"/>
    <s v="VPN IP - MPLS"/>
    <x v="4"/>
    <s v="BELIEVE"/>
    <s v="ALEJANDRO ACEVEDO VALENZUELA"/>
    <s v="frp_jolsso"/>
    <s v="4-Menor/Localizado"/>
    <x v="0"/>
    <s v="Baja"/>
    <x v="0"/>
    <s v="TELEFONICA CYBERSECURITY TECH CHILE SPA"/>
    <s v="REQ / SOC / Reseteo password"/>
    <s v="04/12/2023 21:15:44"/>
    <s v="04/12/2023 21:16:56"/>
    <s v="Cerrado"/>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s v="NO CUMPLE"/>
    <s v="CUMPLE"/>
    <s v="NO CUMPLE"/>
    <s v="NO CUMPLE"/>
    <s v="NO CUMPLE"/>
  </r>
  <r>
    <s v="INC000002480826"/>
    <s v="HOUSING"/>
    <x v="15"/>
    <s v="APQ ACCESOS"/>
    <s v="ALDO P VALENZUELA MUJICA"/>
    <s v="tct_avalen"/>
    <s v="2-Significativo/Amplio"/>
    <x v="2"/>
    <s v="Alta"/>
    <x v="0"/>
    <s v="TELEFONICA EMPRESAS DE CHILE SA"/>
    <s v="SUPERVISION Retiro Fortigate y movimiento PaloAlto"/>
    <s v="05/12/2023 4:19:27"/>
    <s v="05/12/2023 4:22:17"/>
    <s v="Cerrado"/>
    <s v="CDP ANTIGUO 1"/>
    <s v="CDP ANTIGUO 2"/>
    <s v="05/12/2023 4:24:54"/>
    <s v="05/12/2023 23:50:00"/>
    <s v="SUPERVISION Retiro Fortigate y movimiento PaloAlto"/>
    <s v="SE REALIZA SUPERVISION"/>
    <d v="1899-12-30T00:01:57"/>
    <d v="1899-12-30T00:05:27"/>
    <d v="1899-12-30T00:03:30"/>
    <s v=""/>
    <s v="Cumplido"/>
    <m/>
    <m/>
    <m/>
    <m/>
    <m/>
    <d v="2023-11-05T00:00:00"/>
    <s v="CUMPLE"/>
    <s v="NO CUMPLE"/>
    <s v="NO CUMPLE"/>
    <s v="NO CUMPLE"/>
    <s v="NO CUMPLE"/>
  </r>
  <r>
    <s v="INC000002480828"/>
    <s v="HOUSING"/>
    <x v="15"/>
    <s v="APQ ACCESOS"/>
    <s v="ALDO P VALENZUELA MUJICA"/>
    <s v="tct_avalen"/>
    <s v="2-Significativo/Amplio"/>
    <x v="2"/>
    <s v="Alta"/>
    <x v="0"/>
    <s v="TELEFONICA EMPRESAS DE CHILE SA"/>
    <s v="SUPERVISION Conexión de cableado, configuración y medición en ROADM / DXC"/>
    <s v="05/12/2023 4:31:15"/>
    <s v="05/12/2023 4:32:34"/>
    <s v="Cerrado"/>
    <s v="CDP ANTIGUO 1"/>
    <s v="CDP ANTIGUO 2"/>
    <s v="05/12/2023 4:34:53"/>
    <s v="05/12/2023 23:50:00"/>
    <s v="SUPERVISION Conexión de cableado, configuración y medición en ROADM / DXC"/>
    <s v="SE REALIZA SUPERVISION"/>
    <d v="1899-12-30T00:01:19"/>
    <d v="1899-12-30T00:03:38"/>
    <d v="1899-12-30T00:02:19"/>
    <s v=""/>
    <s v="Cumplido"/>
    <m/>
    <m/>
    <m/>
    <m/>
    <m/>
    <d v="2023-11-05T00:00:00"/>
    <s v="CUMPLE"/>
    <s v="NO CUMPLE"/>
    <s v="NO CUMPLE"/>
    <s v="NO CUMPLE"/>
    <s v="NO CUMPLE"/>
  </r>
  <r>
    <s v="INC000002480831"/>
    <s v="HOUSING"/>
    <x v="15"/>
    <s v="APQ ACCESOS"/>
    <s v="ALDO P VALENZUELA MUJICA"/>
    <s v="tct_avalen"/>
    <s v="2-Significativo/Amplio"/>
    <x v="2"/>
    <s v="Alta"/>
    <x v="0"/>
    <s v="TELEFONICA EMPRESAS DE CHILE SA"/>
    <s v="SUPERVISION Ingreso y rackeo Servidores"/>
    <s v="05/12/2023 4:43:02"/>
    <s v="05/12/2023 4:44:16"/>
    <s v="Cerrado"/>
    <s v="CDP ANTIGUO 1"/>
    <s v="CDP ANTIGUO 2"/>
    <s v="05/12/2023 4:47:00"/>
    <s v="05/12/2023 23:50:00"/>
    <s v="SUPERVISION Ingreso y rackeo Servidores"/>
    <s v="SE REALIZA SUPERVISION"/>
    <d v="1899-12-30T00:02:23"/>
    <d v="1899-12-30T00:03:58"/>
    <d v="1899-12-30T00:01:35"/>
    <s v=""/>
    <s v="Cumplido"/>
    <m/>
    <m/>
    <m/>
    <m/>
    <m/>
    <d v="2023-11-05T00:00:00"/>
    <s v="CUMPLE"/>
    <s v="NO CUMPLE"/>
    <s v="NO CUMPLE"/>
    <s v="NO CUMPLE"/>
    <s v="NO CUMPLE"/>
  </r>
  <r>
    <s v="INC000002480833"/>
    <s v="HOUSING"/>
    <x v="15"/>
    <s v="APQ ACCESOS"/>
    <s v="ALDO P VALENZUELA MUJICA"/>
    <s v="tct_avalen"/>
    <s v="2-Significativo/Amplio"/>
    <x v="2"/>
    <s v="Alta"/>
    <x v="0"/>
    <s v="TELEFONICA EMPRESAS DE CHILE SA"/>
    <s v="RONDA Y REVISION DE SALAS TECNICAS"/>
    <s v="05/12/2023 4:58:24"/>
    <s v="05/12/2023 4:59:58"/>
    <s v="Cerrado"/>
    <s v="CDP ANTIGUO 1"/>
    <s v="CDP ANTIGUO 2"/>
    <s v="05/12/2023 5:01:51"/>
    <s v="05/12/2023 23:50:00"/>
    <s v="RONDA Y REVISION DE SALAS TECNICAS"/>
    <s v="SE REALIZA RONDA"/>
    <d v="1899-12-30T00:01:31"/>
    <d v="1899-12-30T00:03:27"/>
    <d v="1899-12-30T00:01:56"/>
    <s v=""/>
    <s v="Cumplido"/>
    <m/>
    <m/>
    <m/>
    <m/>
    <m/>
    <d v="2023-11-05T00:00:00"/>
    <s v="CUMPLE"/>
    <s v="NO CUMPLE"/>
    <s v="NO CUMPLE"/>
    <s v="NO CUMPLE"/>
    <s v="NO CUMPLE"/>
  </r>
  <r>
    <s v="INC000002480835"/>
    <s v="HOUSING"/>
    <x v="15"/>
    <s v="APQ ACCESOS"/>
    <s v="ALDO P VALENZUELA MUJICA"/>
    <s v="tct_avalen"/>
    <s v="2-Significativo/Amplio"/>
    <x v="2"/>
    <s v="Alta"/>
    <x v="0"/>
    <s v="TELEFONICA EMPRESAS DE CHILE SA"/>
    <s v="TOMA DE ALARMAS DE CLIENTE"/>
    <s v="05/12/2023 5:02:46"/>
    <s v="05/12/2023 5:03:52"/>
    <s v="Cerrado"/>
    <s v="CDP ANTIGUO 1"/>
    <s v="CDP ANTIGUO 2"/>
    <s v="05/12/2023 5:05:15"/>
    <s v="05/12/2023 23:50:00"/>
    <s v="TOMA DE ALARMAS DE CLIENTE"/>
    <s v="SE REALIZA TOMA DE ALARMAS"/>
    <d v="1899-12-30T00:00:42"/>
    <d v="1899-12-30T00:02:29"/>
    <d v="1899-12-30T00:01:47"/>
    <s v=""/>
    <s v="Cumplido"/>
    <m/>
    <m/>
    <m/>
    <m/>
    <m/>
    <d v="2023-11-05T00:00:00"/>
    <s v="CUMPLE"/>
    <s v="NO CUMPLE"/>
    <s v="NO CUMPLE"/>
    <s v="NO CUMPLE"/>
    <s v="NO CUMPLE"/>
  </r>
  <r>
    <s v="INC000002480837"/>
    <s v="HOUSING"/>
    <x v="15"/>
    <s v="APQ ACCESOS"/>
    <s v="ALDO P VALENZUELA MUJICA"/>
    <s v="tct_avalen"/>
    <s v="2-Significativo/Amplio"/>
    <x v="2"/>
    <s v="Alta"/>
    <x v="0"/>
    <s v="TELEFONICA EMPRESAS DE CHILE SA"/>
    <s v="SUPERVISION Reemplazo de disco con falla en HITACHI E990 (en caliente)"/>
    <s v="05/12/2023 5:06:16"/>
    <s v="05/12/2023 5:07:24"/>
    <s v="Cerrado"/>
    <s v="CDP ANTIGUO 1"/>
    <s v="CDP ANTIGUO 2"/>
    <s v="05/12/2023 5:08:57"/>
    <s v="05/12/2023 23:50:00"/>
    <s v="SUPERVISION Reemplazo de disco con falla en HITACHI E990 (en caliente)"/>
    <s v="SE REALIZA SUPERVISION"/>
    <d v="1899-12-30T00:00:42"/>
    <d v="1899-12-30T00:02:41"/>
    <d v="1899-12-30T00:01:59"/>
    <s v=""/>
    <s v="Cumplido"/>
    <m/>
    <m/>
    <m/>
    <m/>
    <m/>
    <d v="2023-11-05T00:00:00"/>
    <s v="CUMPLE"/>
    <s v="NO CUMPLE"/>
    <s v="NO CUMPLE"/>
    <s v="NO CUMPLE"/>
    <s v="NO CUMPLE"/>
  </r>
  <r>
    <s v="INC000002480839"/>
    <s v="HOUSING"/>
    <x v="15"/>
    <s v="APQ ACCESOS"/>
    <s v="ALDO P VALENZUELA MUJICA"/>
    <s v="tct_avalen"/>
    <s v="2-Significativo/Amplio"/>
    <x v="2"/>
    <s v="Alta"/>
    <x v="0"/>
    <s v="TELEFONICA EMPRESAS DE CHILE SA"/>
    <s v="SUPERVISION Se requiere accesos conectar cruzada optica en Rack de ORIGEN:  DMKB.03"/>
    <s v="05/12/2023 5:47:36"/>
    <s v="05/12/2023 5:49:58"/>
    <s v="Cerrado"/>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s v="CUMPLE"/>
    <s v="NO CUMPLE"/>
    <s v="NO CUMPLE"/>
    <s v="NO CUMPLE"/>
    <s v="NO CUMPLE"/>
  </r>
  <r>
    <s v="INC000002480842"/>
    <s v="HOUSING"/>
    <x v="15"/>
    <s v="APQ ACCESOS"/>
    <s v="ALDO P VALENZUELA MUJICA"/>
    <s v="tct_avalen"/>
    <s v="2-Significativo/Amplio"/>
    <x v="2"/>
    <s v="Alta"/>
    <x v="0"/>
    <s v="TELEFONICA EMPRESAS DE CHILE SA"/>
    <s v="RONDA Y REVISION DE SALAS TECNICAS"/>
    <s v="05/12/2023 6:08:42"/>
    <s v="05/12/2023 6:11:00"/>
    <s v="Cerrado"/>
    <s v="CDP ANTIGUO 1"/>
    <s v="CDP ANTIGUO 2"/>
    <s v="05/12/2023 6:14:10"/>
    <s v="05/12/2023 23:50:00"/>
    <s v="RONDA Y REVISION DE SALAS TECNICAS"/>
    <s v="SE REALIZA RONDA"/>
    <d v="1899-12-30T00:02:50"/>
    <d v="1899-12-30T00:05:28"/>
    <d v="1899-12-30T00:02:38"/>
    <s v=""/>
    <s v="Cumplido"/>
    <m/>
    <m/>
    <m/>
    <m/>
    <m/>
    <d v="2023-11-05T00:00:00"/>
    <s v="CUMPLE"/>
    <s v="NO CUMPLE"/>
    <s v="NO CUMPLE"/>
    <s v="NO CUMPLE"/>
    <s v="NO CUMPLE"/>
  </r>
  <r>
    <s v="INC000002480852"/>
    <s v="VPN IP - MPLS"/>
    <x v="13"/>
    <s v="BELIEVE"/>
    <s v="PABLO N OLIVA ALARCON"/>
    <s v="frp_cnavar"/>
    <s v="3-Moderado/Limitado"/>
    <x v="1"/>
    <s v="Media"/>
    <x v="0"/>
    <s v="GPS CHILE SPA"/>
    <s v="GAMA/ Alerta Vcenter"/>
    <s v="05/12/2023 8:23:51"/>
    <s v="05/12/2023 8:28:43"/>
    <s v="Cerrado"/>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s v="NO CUMPLE"/>
    <s v="NO CUMPLE"/>
    <s v="NO CUMPLE"/>
    <s v="CUMPLE"/>
    <s v="NO CUMPLE"/>
  </r>
  <r>
    <s v="INC000002480883"/>
    <s v="VPN IP - MPLS"/>
    <x v="2"/>
    <s v="ADMINISTRADORES RESIDENTES"/>
    <s v="OSCAR A RAMIREZ SOTO"/>
    <s v="frp_rreyes"/>
    <s v="3-Moderado/Limitado"/>
    <x v="1"/>
    <s v="Media"/>
    <x v="0"/>
    <s v="INSTITUTO PROFESIONAL DE CHILE SA"/>
    <s v="GAMA / Requerimiento Revisión Caída de Servicios IPCHILE"/>
    <s v="05/12/2023 9:20:10"/>
    <s v="05/12/2023 9:22:55"/>
    <s v="Cerrado"/>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s v="NO CUMPLE"/>
    <s v="CUMPLE"/>
    <s v="NO CUMPLE"/>
    <s v="NO CUMPLE"/>
    <s v="NO CUMPLE"/>
  </r>
  <r>
    <s v="INC000002481168"/>
    <s v="SAP"/>
    <x v="17"/>
    <s v="CLOUD SAP HANA"/>
    <s v="NICOLAS A SAAVEDRA EGUILUZ"/>
    <s v="tct_nsaave"/>
    <s v="4-Menor/Localizado"/>
    <x v="0"/>
    <s v="Baja"/>
    <x v="0"/>
    <s v="TELEFONICA EMPRESAS DE CHILE SA"/>
    <s v="Checklist diario Clientes 05.12.23"/>
    <s v="05/12/2023 7:49:16"/>
    <s v="05/12/2023 7:50:39"/>
    <s v="Cerrado"/>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s v="CUMPLE"/>
    <s v="NO CUMPLE"/>
    <s v="NO CUMPLE"/>
    <s v="NO CUMPLE"/>
    <s v="NO CUMPLE"/>
  </r>
  <r>
    <s v="INC000002481183"/>
    <s v="SAP"/>
    <x v="17"/>
    <s v="GESTION HD"/>
    <s v="FREDDY O CORTES DIAZ"/>
    <s v="frp_dalcap"/>
    <s v="4-Menor/Localizado"/>
    <x v="0"/>
    <s v="Baja"/>
    <x v="0"/>
    <s v="TELEFONICA GLOBAL TECHNOLOGY S.A.AGENCIA EN CHILE"/>
    <s v="HD | Error proceso AF mensual"/>
    <s v="05/12/2023 8:22:09"/>
    <s v="05/12/2023 8:26:36"/>
    <s v="Cerrado"/>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s v="NO CUMPLE"/>
    <s v="NO CUMPLE"/>
    <s v="CUMPLE"/>
    <s v="NO CUMPLE"/>
    <s v="NO CUMPLE"/>
  </r>
  <r>
    <s v="INC000002481189"/>
    <s v="RED INTERNA"/>
    <x v="6"/>
    <s v="APQ ACCESOS"/>
    <s v="YORDI M HURTADO ARAYA"/>
    <s v="tct_yorhua"/>
    <s v="4-Menor/Localizado"/>
    <x v="0"/>
    <s v="Baja"/>
    <x v="0"/>
    <s v="TELEFONICA CYBERSECURITY TECH CHILE SPA"/>
    <s v="RONDA TOMA DE TEMPERATURAS SALAS TIC 08:30"/>
    <s v="05/12/2023 8:26:40"/>
    <s v="05/12/2023 8:27:08"/>
    <s v="Cerrado"/>
    <s v="CDP ANTIGUO 1"/>
    <s v="CDP ANTIGUO 2"/>
    <s v="05/12/2023 9:10:37"/>
    <s v="05/12/2023 23:50:00"/>
    <s v="RONDA TOMA DE TEMPERATURAS SALAS TIC 08:30"/>
    <s v="RONDA REALIZADA"/>
    <d v="1899-12-30T00:00:00"/>
    <d v="1899-12-30T00:43:57"/>
    <d v="1899-12-30T00:43:57"/>
    <s v=""/>
    <s v="Cumplido"/>
    <m/>
    <m/>
    <m/>
    <m/>
    <m/>
    <d v="2023-11-05T00:00:00"/>
    <s v="CUMPLE"/>
    <s v="NO CUMPLE"/>
    <s v="NO CUMPLE"/>
    <s v="NO CUMPLE"/>
    <s v="NO CUMPLE"/>
  </r>
  <r>
    <s v="INC000002481191"/>
    <s v="RED INTERNA"/>
    <x v="6"/>
    <s v="APQ ACCESOS"/>
    <s v="YORDI M HURTADO ARAYA"/>
    <s v="tct_yorhua"/>
    <s v="4-Menor/Localizado"/>
    <x v="0"/>
    <s v="Baja"/>
    <x v="0"/>
    <s v="TELEFONICA CYBERSECURITY TECH CHILE SPA"/>
    <s v="RONDA SALAS TECNICAS 10:30"/>
    <s v="05/12/2023 8:27:23"/>
    <s v="05/12/2023 8:27:47"/>
    <s v="Cerrado"/>
    <s v="CDP ANTIGUO 1"/>
    <s v="CDP ANTIGUO 2"/>
    <s v="05/12/2023 9:11:00"/>
    <s v="05/12/2023 23:50:00"/>
    <s v="RONDA SALAS TECNICAS 10:30"/>
    <s v="RONDA REALIZADA"/>
    <d v="1899-12-30T00:00:00"/>
    <d v="1899-12-30T00:43:37"/>
    <d v="1899-12-30T00:43:37"/>
    <s v=""/>
    <s v="Cumplido"/>
    <m/>
    <m/>
    <m/>
    <m/>
    <m/>
    <d v="2023-11-05T00:00:00"/>
    <s v="CUMPLE"/>
    <s v="NO CUMPLE"/>
    <s v="NO CUMPLE"/>
    <s v="NO CUMPLE"/>
    <s v="NO CUMPLE"/>
  </r>
  <r>
    <s v="INC000002481199"/>
    <s v="INFRAESTRUCTURA DC"/>
    <x v="15"/>
    <s v="APQ ACCESOS"/>
    <s v="PABLO A MALDONADO FLORES"/>
    <s v="tct_pabmaf"/>
    <s v="2-Significativo/Amplio"/>
    <x v="2"/>
    <s v="Alta"/>
    <x v="0"/>
    <s v="TELEFONICA CYBERSECURITY TECH CHILE SPA"/>
    <s v="REALIZAR RONDA Y REVISION DE SALAS TECNICAS"/>
    <s v="05/12/2023 8:35:32"/>
    <s v="05/12/2023 8:36:42"/>
    <s v="Cerrado"/>
    <s v="CDP ANTIGUO 1"/>
    <s v="CDP ANTIGUO 2"/>
    <s v="05/12/2023 8:57:08"/>
    <s v="05/12/2023 23:50:00"/>
    <s v="REALIZAR RONDA Y REVISION DE SALAS TECNICAS"/>
    <s v="RONDAS OK"/>
    <d v="1899-12-30T00:20:08"/>
    <d v="1899-12-30T00:21:36"/>
    <d v="1899-12-30T00:01:28"/>
    <s v=""/>
    <s v="Cumplido"/>
    <m/>
    <m/>
    <m/>
    <m/>
    <m/>
    <d v="2023-11-05T00:00:00"/>
    <s v="CUMPLE"/>
    <s v="NO CUMPLE"/>
    <s v="NO CUMPLE"/>
    <s v="NO CUMPLE"/>
    <s v="NO CUMPLE"/>
  </r>
  <r>
    <s v="INC000002481208"/>
    <s v="INFRAESTRUCTURA DC"/>
    <x v="15"/>
    <s v="APQ ACCESOS"/>
    <s v="PABLO A MALDONADO FLORES"/>
    <s v="tct_pabmaf"/>
    <s v="2-Significativo/Amplio"/>
    <x v="2"/>
    <s v="Alta"/>
    <x v="0"/>
    <s v="TELEFONICA CYBERSECURITY TECH CHILE SPA"/>
    <s v="REALIZAR TOMA DE ALARMAS DE CLIENTE SALA CARRIER"/>
    <s v="05/12/2023 8:43:08"/>
    <s v="05/12/2023 8:49:18"/>
    <s v="Cerrado"/>
    <s v="CDP ANTIGUO 1"/>
    <s v="CDP ANTIGUO 2"/>
    <s v="05/12/2023 9:26:24"/>
    <s v="05/12/2023 23:50:00"/>
    <s v="REALIZAR TOMA DE ALARMAS DE CLIENTE SALA CARRIER"/>
    <s v="ALARMAS OK"/>
    <d v="1899-12-30T00:36:45"/>
    <d v="1899-12-30T00:43:16"/>
    <d v="1899-12-30T00:06:31"/>
    <s v=""/>
    <s v="Cumplido"/>
    <m/>
    <m/>
    <m/>
    <m/>
    <m/>
    <d v="2023-11-05T00:00:00"/>
    <s v="CUMPLE"/>
    <s v="NO CUMPLE"/>
    <s v="NO CUMPLE"/>
    <s v="NO CUMPLE"/>
    <s v="NO CUMPLE"/>
  </r>
  <r>
    <s v="INC000002481250"/>
    <s v="VPN IP - MPLS"/>
    <x v="9"/>
    <s v="ADMINISTRADORES RESIDENTES"/>
    <s v="RODRIGO VÁSQUEZ MUÑOZ"/>
    <s v="frp_joflor"/>
    <s v="3-Moderado/Limitado"/>
    <x v="1"/>
    <s v="Media"/>
    <x v="0"/>
    <s v="FARMACIAS AHUMADA S.A."/>
    <s v="GAMA|  Restauracion archivo storegabi"/>
    <s v="05/12/2023 9:34:51"/>
    <s v="05/12/2023 9:39:07"/>
    <s v="Cerrado"/>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s v="CUMPLE"/>
    <s v="NO CUMPLE"/>
    <s v="NO CUMPLE"/>
    <s v="NO CUMPLE"/>
    <s v="NO CUMPLE"/>
  </r>
  <r>
    <s v="INC000002481312"/>
    <s v="VPN IP - MPLS"/>
    <x v="2"/>
    <s v="GESTION HD"/>
    <s v="LUIS A VILLASMIL CASTILLO"/>
    <s v="frp_fpetro"/>
    <s v="3-Moderado/Limitado"/>
    <x v="1"/>
    <s v="Media"/>
    <x v="0"/>
    <s v="HORTIFRUT S.A"/>
    <s v="REQ/Modificación cuentas VPN"/>
    <s v="05/12/2023 10:18:14"/>
    <s v="05/12/2023 10:23:05"/>
    <s v="Cerrado"/>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s v="NO CUMPLE"/>
    <s v="NO CUMPLE"/>
    <s v="NO CUMPLE"/>
    <s v="CUMPLE"/>
    <s v="NO CUMPLE"/>
  </r>
  <r>
    <s v="INC000002481318"/>
    <s v="VPN IP - MPLS"/>
    <x v="13"/>
    <s v="GESTION HD"/>
    <s v="DEIBY Y SANTOYO MONTEROLA"/>
    <s v="frp_fpetro"/>
    <s v="3-Moderado/Limitado"/>
    <x v="1"/>
    <s v="Media"/>
    <x v="0"/>
    <s v="TELEFONICA GLOBAL TECHNOLOGY S.A.AGENCIA EN CHILE"/>
    <s v="REQ/Importar a VDC de CLIENTE CPECH vm restauradas"/>
    <s v="05/12/2023 10:26:14"/>
    <s v="05/12/2023 10:30:34"/>
    <s v="Cerrado"/>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s v="NO CUMPLE"/>
    <s v="CUMPLE"/>
    <s v="NO CUMPLE"/>
    <s v="NO CUMPLE"/>
    <s v="NO CUMPLE"/>
  </r>
  <r>
    <s v="INC000002481343"/>
    <s v="CORREO"/>
    <x v="10"/>
    <s v="GOOGLE WORKSPACE"/>
    <s v="JAVIERA A UMAÑA YEVENES"/>
    <s v="tct_jumana"/>
    <s v="4-Menor/Localizado"/>
    <x v="0"/>
    <s v="Baja"/>
    <x v="0"/>
    <s v="TELEFONICA GLOBAL TECHNOLOGY S.A.AGENCIA EN CHILE"/>
    <s v="Reporte mensual facturación GW"/>
    <s v="05/12/2023 10:38:52"/>
    <s v="05/12/2023 10:42:05"/>
    <s v="Cerrado"/>
    <s v="TI"/>
    <s v="APLICATIVOS"/>
    <s v="05/12/2023 17:42:09"/>
    <s v="05/12/2023 23:50:00"/>
    <m/>
    <m/>
    <d v="1899-12-30T07:00:04"/>
    <d v="1899-12-30T07:03:17"/>
    <d v="1899-12-30T00:03:13"/>
    <s v=""/>
    <s v="Cumplido"/>
    <m/>
    <m/>
    <m/>
    <m/>
    <m/>
    <d v="2023-11-05T00:00:00"/>
    <s v="CUMPLE"/>
    <s v="NO CUMPLE"/>
    <s v="NO CUMPLE"/>
    <s v="NO CUMPLE"/>
    <s v="NO CUMPLE"/>
  </r>
  <r>
    <s v="INC000002481403"/>
    <s v="TICKET-INTELIGENTE"/>
    <x v="3"/>
    <s v="GESTION TI"/>
    <s v="GUSTAVO AVILA VERA"/>
    <s v="USR_TSIGHT"/>
    <s v="1-Extenso/Generalizado"/>
    <x v="0"/>
    <s v="Baja"/>
    <x v="1"/>
    <s v="TELEFONICA CYBERSECURITY TECH CHILE SPA"/>
    <s v="tctcsp01 - soc-splunk-i-01 TICKET AUTOMATICO"/>
    <s v="05/12/2023 11:31:46"/>
    <s v="05/12/2023 11:31:46"/>
    <s v="Cerrado"/>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s v="CUMPLE"/>
    <s v="NO CUMPLE"/>
    <s v="NO CUMPLE"/>
    <s v="NO CUMPLE"/>
    <s v="NO CUMPLE"/>
  </r>
  <r>
    <s v="INC000002481412"/>
    <s v="RED INTERNA"/>
    <x v="6"/>
    <s v="APQ ACCESOS"/>
    <s v="YORDI M HURTADO ARAYA"/>
    <s v="tct_yorhua"/>
    <s v="4-Menor/Localizado"/>
    <x v="0"/>
    <s v="Baja"/>
    <x v="0"/>
    <s v="TELEFONICA CYBERSECURITY TECH CHILE SPA"/>
    <s v="manos remotas debido a problema con equipo Dell r63 UR 35, 34"/>
    <s v="05/12/2023 10:29:58"/>
    <s v="05/12/2023 10:32:05"/>
    <s v="Cerrado"/>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s v="NO CUMPLE"/>
    <s v="CUMPLE"/>
    <s v="NO CUMPLE"/>
    <s v="NO CUMPLE"/>
    <s v="NO CUMPLE"/>
  </r>
  <r>
    <s v="INC000002481431"/>
    <s v="VPN IP - MPLS"/>
    <x v="2"/>
    <s v="GESTION HD"/>
    <s v="MARIO PARADA DUARTE"/>
    <s v="frp_spevel"/>
    <s v="3-Moderado/Limitado"/>
    <x v="1"/>
    <s v="Media"/>
    <x v="0"/>
    <s v="ISAPRE CONSALUD S.A."/>
    <s v="HD/Telefonia consalud // aplicativo consargie"/>
    <s v="05/12/2023 11:12:16"/>
    <s v="05/12/2023 11:27:09"/>
    <s v="Cerrado"/>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s v="NO CUMPLE"/>
    <s v="NO CUMPLE"/>
    <s v="NO CUMPLE"/>
    <s v="CUMPLE"/>
    <s v="NO CUMPLE"/>
  </r>
  <r>
    <s v="INC000002481451"/>
    <s v="HOUSING"/>
    <x v="14"/>
    <s v="BELIEVE"/>
    <s v="CRISTOPHER MALDONADO ROMERO"/>
    <s v="frp_jolsso"/>
    <s v="3-Moderado/Limitado"/>
    <x v="1"/>
    <s v="Media"/>
    <x v="0"/>
    <s v="IDOM INGENIERIA Y CONSULTORIA S.A. AGENCIA EN CHILE"/>
    <s v="GESTION DATACENTER/ ACCESOS / IDOM INGENIERIA Y CONSULTORIA S.A. AGENCIA EN CHILE"/>
    <s v="05/12/2023 11:59:55"/>
    <s v="05/12/2023 12:01:31"/>
    <s v="Cerrado"/>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s v="CUMPLE"/>
    <s v="NO CUMPLE"/>
    <s v="NO CUMPLE"/>
    <s v="NO CUMPLE"/>
    <s v="NO CUMPLE"/>
  </r>
  <r>
    <s v="INC000002481460"/>
    <s v="HOUSING"/>
    <x v="16"/>
    <s v="BELIEVE"/>
    <s v="FERNEY D GARZON PEÑA"/>
    <s v="frp_fbalab"/>
    <s v="3-Moderado/Limitado"/>
    <x v="1"/>
    <s v="Media"/>
    <x v="0"/>
    <s v="CENTRO DE COMPENSACION AUTOMATIZADO S A"/>
    <s v="GESTION DATACENTER/ ACCESOS / CENTRO DE COMPENSACION AUTOMATIZADO S A"/>
    <s v="05/12/2023 12:13:58"/>
    <s v="05/12/2023 12:15:07"/>
    <s v="Cerrado"/>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s v="CUMPLE"/>
    <s v="NO CUMPLE"/>
    <s v="NO CUMPLE"/>
    <s v="NO CUMPLE"/>
    <s v="NO CUMPLE"/>
  </r>
  <r>
    <s v="INC000002481464"/>
    <s v="HOUSING"/>
    <x v="16"/>
    <s v="BELIEVE"/>
    <s v="JORGE S LORCA LEIVA"/>
    <s v="frp_jolsso"/>
    <s v="3-Moderado/Limitado"/>
    <x v="1"/>
    <s v="Media"/>
    <x v="0"/>
    <s v="TELEFONICA EMPRESAS DE CHILE SA"/>
    <s v="GESTION DATACENTER/ ACCESOS / TELEFONICA EMPRESAS DE CHILE SA"/>
    <s v="05/12/2023 12:24:49"/>
    <s v="05/12/2023 12:26:02"/>
    <s v="Cerrado"/>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s v="CUMPLE"/>
    <s v="NO CUMPLE"/>
    <s v="NO CUMPLE"/>
    <s v="NO CUMPLE"/>
    <s v="NO CUMPLE"/>
  </r>
  <r>
    <s v="INC000002481467"/>
    <s v="HOUSING"/>
    <x v="14"/>
    <s v="BELIEVE"/>
    <s v="CRISTOPHER MALDONADO ROMERO"/>
    <s v="frp_fbalab"/>
    <s v="3-Moderado/Limitado"/>
    <x v="1"/>
    <s v="Media"/>
    <x v="0"/>
    <s v="EMPRESA NACIONAL DE CERTIFICACIONES"/>
    <s v="GESTION DATACENTER/ ACCESOS / EMPRESA NACIONAL DE CERTIFICACIONES"/>
    <s v="05/12/2023 12:30:00"/>
    <s v="05/12/2023 12:31:30"/>
    <s v="Cerrado"/>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s v="CUMPLE"/>
    <s v="NO CUMPLE"/>
    <s v="NO CUMPLE"/>
    <s v="NO CUMPLE"/>
    <s v="NO CUMPLE"/>
  </r>
  <r>
    <s v="INC000002481469"/>
    <s v="HOUSING"/>
    <x v="14"/>
    <s v="BELIEVE"/>
    <s v="CRISTOPHER MALDONADO ROMERO"/>
    <s v="frp_jolsso"/>
    <s v="3-Moderado/Limitado"/>
    <x v="1"/>
    <s v="Media"/>
    <x v="0"/>
    <s v="IDOM INGENIERIA Y CONSULTORIA S.A. AGENCIA EN CHILE"/>
    <s v="GESTION DATACENTER/ ACCESOS / IDOM INGENIERIA Y CONSULTORIA S.A. AGENCIA EN CHILE"/>
    <s v="05/12/2023 12:33:29"/>
    <s v="05/12/2023 12:35:13"/>
    <s v="Cerrado"/>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s v="CUMPLE"/>
    <s v="NO CUMPLE"/>
    <s v="NO CUMPLE"/>
    <s v="NO CUMPLE"/>
    <s v="NO CUMPLE"/>
  </r>
  <r>
    <s v="INC000002481489"/>
    <s v="HOUSING"/>
    <x v="19"/>
    <s v="BELIEVE"/>
    <s v="YORDI M HURTADO ARAYA"/>
    <s v="frp_fbalab"/>
    <s v="3-Moderado/Limitado"/>
    <x v="1"/>
    <s v="Media"/>
    <x v="0"/>
    <s v="IDOM INGENIERIA Y CONSULTORIA S.A. AGENCIA EN CHILE"/>
    <s v="GESTION DATACENTER/ ACCESOS / NABIAX"/>
    <s v="05/12/2023 13:06:38"/>
    <s v="05/12/2023 13:08:02"/>
    <s v="Cerrado"/>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s v="CUMPLE"/>
    <s v="NO CUMPLE"/>
    <s v="NO CUMPLE"/>
    <s v="NO CUMPLE"/>
    <s v="NO CUMPLE"/>
  </r>
  <r>
    <s v="INC000002481538"/>
    <s v="HOUSING"/>
    <x v="16"/>
    <s v="BELIEVE"/>
    <s v="FERNEY D GARZON PEÑA"/>
    <s v="frp_pcamay"/>
    <s v="3-Moderado/Limitado"/>
    <x v="1"/>
    <s v="Media"/>
    <x v="0"/>
    <s v="TELEFONICA EMPRESAS DE CHILE SA"/>
    <s v="GESTION DATACENTER/ ACCESOS / TELEFONICA EMPRESAS DE CHILE SA"/>
    <s v="05/12/2023 11:36:18"/>
    <s v="05/12/2023 11:36:19"/>
    <s v="Cerrado"/>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s v="CUMPLE"/>
    <s v="NO CUMPLE"/>
    <s v="NO CUMPLE"/>
    <s v="NO CUMPLE"/>
    <s v="NO CUMPLE"/>
  </r>
  <r>
    <s v="INC000002481544"/>
    <s v="HOUSING"/>
    <x v="16"/>
    <s v="BELIEVE"/>
    <s v="FERNEY D GARZON PEÑA"/>
    <s v="frp_pcamay"/>
    <s v="3-Moderado/Limitado"/>
    <x v="1"/>
    <s v="Media"/>
    <x v="0"/>
    <s v="CENTRO DE COMPENSACION AUTOMATIZADO S A"/>
    <s v="GESTION DATACENTER/ ACCESOS / CENTRO DE COMPENSACION AUTOMATIZADO S A"/>
    <s v="05/12/2023 11:48:38"/>
    <s v="05/12/2023 11:49:03"/>
    <s v="Cerrado"/>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s v="CUMPLE"/>
    <s v="NO CUMPLE"/>
    <s v="NO CUMPLE"/>
    <s v="NO CUMPLE"/>
    <s v="NO CUMPLE"/>
  </r>
  <r>
    <s v="INC000002481547"/>
    <s v="RED INTERNA"/>
    <x v="6"/>
    <s v="APQ ACCESOS"/>
    <s v="YORDI M HURTADO ARAYA"/>
    <s v="tct_yorhua"/>
    <s v="4-Menor/Localizado"/>
    <x v="0"/>
    <s v="Baja"/>
    <x v="0"/>
    <s v="TELEFONICA CYBERSECURITY TECH CHILE SPA"/>
    <s v="RONDA TOMA DE TEMPERATURAS SALAS TIC 12:30"/>
    <s v="05/12/2023 11:55:40"/>
    <s v="05/12/2023 11:56:15"/>
    <s v="Cerrado"/>
    <s v="CDP ANTIGUO 1"/>
    <s v="CDP ANTIGUO 2"/>
    <s v="05/12/2023 12:35:11"/>
    <s v="05/12/2023 23:50:00"/>
    <s v="RONDA TOMA DE TEMPERATURAS SALAS TIC 12:30"/>
    <s v="RONDA REALIZADA"/>
    <d v="1899-12-30T00:00:00"/>
    <d v="1899-12-30T00:39:31"/>
    <d v="1899-12-30T00:39:31"/>
    <s v=""/>
    <s v="Cumplido"/>
    <m/>
    <m/>
    <m/>
    <m/>
    <m/>
    <d v="2023-11-06T00:00:00"/>
    <s v="CUMPLE"/>
    <s v="NO CUMPLE"/>
    <s v="NO CUMPLE"/>
    <s v="NO CUMPLE"/>
    <s v="NO CUMPLE"/>
  </r>
  <r>
    <s v="INC000002481550"/>
    <s v="RED INTERNA"/>
    <x v="6"/>
    <s v="APQ ACCESOS"/>
    <s v="YORDI M HURTADO ARAYA"/>
    <s v="tct_yorhua"/>
    <s v="4-Menor/Localizado"/>
    <x v="0"/>
    <s v="Baja"/>
    <x v="0"/>
    <s v="TELEFONICA CYBERSECURITY TECH CHILE SPA"/>
    <s v="RONDA SALAS TECNICAS 15:30"/>
    <s v="05/12/2023 11:56:53"/>
    <s v="05/12/2023 11:57:22"/>
    <s v="Cerrado"/>
    <s v="CDP ANTIGUO 1"/>
    <s v="CDP ANTIGUO 2"/>
    <s v="05/12/2023 12:35:30"/>
    <s v="05/12/2023 23:50:00"/>
    <s v="RONDA SALAS TECNICAS 15:30"/>
    <s v="RONDA REALIZADA"/>
    <d v="1899-12-30T00:00:00"/>
    <d v="1899-12-30T00:38:37"/>
    <d v="1899-12-30T00:38:37"/>
    <s v=""/>
    <s v="Cumplido"/>
    <m/>
    <m/>
    <m/>
    <m/>
    <m/>
    <d v="2023-11-06T00:00:00"/>
    <s v="CUMPLE"/>
    <s v="NO CUMPLE"/>
    <s v="NO CUMPLE"/>
    <s v="NO CUMPLE"/>
    <s v="NO CUMPLE"/>
  </r>
  <r>
    <s v="INC000002481554"/>
    <s v="HOUSING"/>
    <x v="15"/>
    <s v="APQ ACCESOS"/>
    <s v="ESTEBAN O BUSTOS CORNEJO"/>
    <s v="tct_ebusto"/>
    <s v="2-Significativo/Amplio"/>
    <x v="2"/>
    <s v="Alta"/>
    <x v="0"/>
    <s v="TELEFONICA EMPRESAS DE CHILE SA"/>
    <s v="SUPERVISION CAMBIO DE FUENTE DE PODER"/>
    <s v="05/12/2023 11:59:31"/>
    <s v="05/12/2023 12:00:34"/>
    <s v="Cerrado"/>
    <s v="CDP ANTIGUO 1"/>
    <s v="CDP ANTIGUO 2"/>
    <s v="05/12/2023 12:02:04"/>
    <s v="05/12/2023 23:50:00"/>
    <s v="SUPERVISION CAMBIO DE FUENTE DE PODER"/>
    <s v="INCIDENCIA RESTABLECIDA"/>
    <d v="1899-12-30T00:01:30"/>
    <d v="1899-12-30T00:02:33"/>
    <d v="1899-12-30T00:01:03"/>
    <s v=""/>
    <s v="Cumplido"/>
    <m/>
    <m/>
    <m/>
    <m/>
    <m/>
    <d v="2023-11-06T00:00:00"/>
    <s v="CUMPLE"/>
    <s v="NO CUMPLE"/>
    <s v="NO CUMPLE"/>
    <s v="NO CUMPLE"/>
    <s v="NO CUMPLE"/>
  </r>
  <r>
    <s v="INC000002481629"/>
    <s v="RED INTERNA"/>
    <x v="0"/>
    <s v="APQ ACCESOS"/>
    <s v="CRISTOPHER MALDONADO ROMERO"/>
    <s v="tct_cmaldo"/>
    <s v="4-Menor/Localizado"/>
    <x v="0"/>
    <s v="Baja"/>
    <x v="0"/>
    <s v="TELEFONICA EMPRESAS DE CHILE SA"/>
    <s v="RONDA TOMA DE TEMPERATURAS SALAS TIC"/>
    <s v="05/12/2023 12:03:34"/>
    <s v="05/12/2023 12:04:40"/>
    <s v="Cerrado"/>
    <s v="CDP ANTIGUO 1"/>
    <s v="CDP ANTIGUO 2"/>
    <s v="05/12/2023 13:00:02"/>
    <s v="05/12/2023 23:50:00"/>
    <m/>
    <s v="RONDA REALIZADA"/>
    <d v="1899-12-30T00:00:00"/>
    <d v="1899-12-30T00:00:00"/>
    <d v="1899-12-30T00:00:00"/>
    <s v=""/>
    <s v="Cumplido"/>
    <m/>
    <m/>
    <m/>
    <m/>
    <m/>
    <d v="2023-11-06T00:00:00"/>
    <s v="CUMPLE"/>
    <s v="NO CUMPLE"/>
    <s v="NO CUMPLE"/>
    <s v="NO CUMPLE"/>
    <s v="NO CUMPLE"/>
  </r>
  <r>
    <s v="INC000002481689"/>
    <s v="INFRAESTRUCTURA DC"/>
    <x v="15"/>
    <s v="APQ ACCESOS"/>
    <s v="PABLO A MALDONADO FLORES"/>
    <s v="tct_pabmaf"/>
    <s v="2-Significativo/Amplio"/>
    <x v="2"/>
    <s v="Alta"/>
    <x v="0"/>
    <s v="TELEFONICA CYBERSECURITY TECH CHILE SPA"/>
    <s v="REALIZAR RONDA Y REVISION DE SALAS TECNICAS"/>
    <s v="05/12/2023 15:29:37"/>
    <s v="05/12/2023 15:32:49"/>
    <s v="Cerrado"/>
    <s v="CDP ANTIGUO 1"/>
    <s v="CDP ANTIGUO 2"/>
    <s v="05/12/2023 15:40:29"/>
    <s v="05/12/2023 23:50:00"/>
    <s v="REALIZAR RONDA Y REVISION DE SALAS TECNICAS"/>
    <s v="RONDAS OK"/>
    <d v="1899-12-30T00:07:11"/>
    <d v="1899-12-30T00:10:52"/>
    <d v="1899-12-30T00:03:41"/>
    <s v=""/>
    <s v="Cumplido"/>
    <m/>
    <m/>
    <m/>
    <m/>
    <m/>
    <d v="2023-11-06T00:00:00"/>
    <s v="CUMPLE"/>
    <s v="NO CUMPLE"/>
    <s v="NO CUMPLE"/>
    <s v="NO CUMPLE"/>
    <s v="NO CUMPLE"/>
  </r>
  <r>
    <s v="INC000002481742"/>
    <s v="HOSTING VIRTUAL"/>
    <x v="2"/>
    <s v="GESTION HD"/>
    <s v="OSCAR A RAMIREZ SOTO"/>
    <s v="frp_lmosqu"/>
    <s v="4-Menor/Localizado"/>
    <x v="0"/>
    <s v="Baja"/>
    <x v="0"/>
    <s v="RENTOKIL INITIAL CHILE SPA"/>
    <s v="REQ /  Asignación de Ips PVLAN / Help Desk"/>
    <s v="05/12/2023 12:11:30"/>
    <s v="05/12/2023 12:13:44"/>
    <s v="Cerrado"/>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s v="CUMPLE"/>
    <s v="NO CUMPLE"/>
    <s v="NO CUMPLE"/>
    <s v="NO CUMPLE"/>
    <s v="NO CUMPLE"/>
  </r>
  <r>
    <s v="INC000002481746"/>
    <s v="VPN IP - MPLS"/>
    <x v="3"/>
    <s v="GESTION HD"/>
    <s v="SEBASTIAN I ACUÑA GUZMAN"/>
    <s v="frp_jciert"/>
    <s v="4-Menor/Localizado"/>
    <x v="0"/>
    <s v="Baja"/>
    <x v="0"/>
    <s v="CAMARA DE COMERCIO DE SANTIAGO A G"/>
    <s v="REQ / [CCS] CAMBIO DE CREDENCIALES EN SERVIDORES LINUX | DICIEMBRE 2023"/>
    <s v="05/12/2023 12:35:04"/>
    <s v="05/12/2023 12:45:47"/>
    <s v="Cerrado"/>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s v="CUMPLE"/>
    <s v="NO CUMPLE"/>
    <s v="NO CUMPLE"/>
    <s v="NO CUMPLE"/>
    <s v="NO CUMPLE"/>
  </r>
  <r>
    <s v="INC000002481820"/>
    <s v="VPN IP - MPLS"/>
    <x v="13"/>
    <s v="BELIEVE"/>
    <s v="JOSE A SANTIS SERRANO"/>
    <s v="frp_jciert"/>
    <s v="4-Menor/Localizado"/>
    <x v="0"/>
    <s v="Baja"/>
    <x v="0"/>
    <s v="TELEFONICA GLOBAL TECHNOLOGY S.A.AGENCIA EN CHILE"/>
    <s v="REQ / C-19872300193 // FUND INSTITUTO PROFESIONAL DUOC UC // Credenciales al VDC"/>
    <s v="05/12/2023 13:07:05"/>
    <s v="05/12/2023 13:10:43"/>
    <s v="Cerrado"/>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s v="NO CUMPLE"/>
    <s v="NO CUMPLE"/>
    <s v="CUMPLE"/>
    <s v="NO CUMPLE"/>
    <s v="NO CUMPLE"/>
  </r>
  <r>
    <s v="INC000002481822"/>
    <s v="HOSTING VIRTUAL"/>
    <x v="3"/>
    <s v="OPERACION N1"/>
    <s v="SEBASTIAN I ACUÑA GUZMAN"/>
    <s v="tct_sacuna"/>
    <s v="3-Moderado/Limitado"/>
    <x v="1"/>
    <s v="Media"/>
    <x v="0"/>
    <s v="TELEFONICA EMPRESAS DE CHILE SA"/>
    <s v="Configuración ntp soc-splunk-sh-01 y soc-splunk-sh-02"/>
    <s v="05/12/2023 13:06:38"/>
    <s v="05/12/2023 13:06:39"/>
    <s v="Cerrado"/>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s v="CUMPLE"/>
    <s v="NO CUMPLE"/>
    <s v="NO CUMPLE"/>
    <s v="NO CUMPLE"/>
    <s v="NO CUMPLE"/>
  </r>
  <r>
    <s v="INC000002481826"/>
    <s v="TICKET-INTELIGENTE"/>
    <x v="3"/>
    <s v="GESTION TI"/>
    <s v="SEBASTIAN I ACUÑA GUZMAN"/>
    <s v="USR_TSIGHT"/>
    <s v="1-Extenso/Generalizado"/>
    <x v="0"/>
    <s v="Baja"/>
    <x v="1"/>
    <s v="TELEFONICA EMPRESAS DE CHILE SA"/>
    <s v="prod-ar-apirest03 TICKET AUTOMATICO"/>
    <s v="05/12/2023 13:08:55"/>
    <s v="05/12/2023 13:08:55"/>
    <s v="Cerrado"/>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s v="NO CUMPLE"/>
    <s v="CUMPLE"/>
    <s v="NO CUMPLE"/>
    <s v="NO CUMPLE"/>
    <s v="NO CUMPLE"/>
  </r>
  <r>
    <s v="INC000002481828"/>
    <s v="VPN IP - MPLS"/>
    <x v="2"/>
    <s v="GESTION HD"/>
    <s v="LUIS RODRIGO ACEVEDO COLLIPAL"/>
    <s v="frp_fpetro"/>
    <s v="3-Moderado/Limitado"/>
    <x v="1"/>
    <s v="Media"/>
    <x v="0"/>
    <s v="TELEFONICA GLOBAL TECHNOLOGY S.A.AGENCIA EN CHILE"/>
    <s v="REQ/Pvlan apq H1"/>
    <s v="05/12/2023 13:10:04"/>
    <s v="05/12/2023 13:16:01"/>
    <s v="Cerrado"/>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s v="NO CUMPLE"/>
    <s v="NO CUMPLE"/>
    <s v="CUMPLE"/>
    <s v="NO CUMPLE"/>
    <s v="NO CUMPLE"/>
  </r>
  <r>
    <s v="INC000002481886"/>
    <s v="TICKET-INTELIGENTE"/>
    <x v="23"/>
    <s v="GESTION TI"/>
    <s v="JUAN P SEGURA VARGAS"/>
    <s v="USR_TSIGHT"/>
    <s v="1-Extenso/Generalizado"/>
    <x v="0"/>
    <s v="Baja"/>
    <x v="1"/>
    <s v="TELEFONICA EMPRESAS DE CHILE SA"/>
    <s v="wocu_metrics TICKET AUTOMATICO"/>
    <s v="05/12/2023 14:08:32"/>
    <s v="05/12/2023 14:08:32"/>
    <s v="Cerrado"/>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s v="CUMPLE"/>
    <s v="NO CUMPLE"/>
    <s v="NO CUMPLE"/>
    <s v="NO CUMPLE"/>
    <s v="NO CUMPLE"/>
  </r>
  <r>
    <s v="INC000002481934"/>
    <s v="INFRAESTRUCTURA DC"/>
    <x v="15"/>
    <s v="APQ ACCESOS"/>
    <s v="PABLO A MALDONADO FLORES"/>
    <s v="tct_pabmaf"/>
    <s v="2-Significativo/Amplio"/>
    <x v="2"/>
    <s v="Alta"/>
    <x v="0"/>
    <s v="TELEFONICA CYBERSECURITY TECH CHILE SPA"/>
    <s v="REALIZAR RONDA Y REVISION DE SALAS TECNICAS"/>
    <s v="05/12/2023 14:23:58"/>
    <s v="05/12/2023 14:24:59"/>
    <s v="Cerrado"/>
    <s v="CDP ANTIGUO 1"/>
    <s v="CDP ANTIGUO 2"/>
    <s v="05/12/2023 14:27:29"/>
    <s v="05/12/2023 23:50:00"/>
    <s v="REALIZAR RONDA Y REVISION DE SALAS TECNICAS"/>
    <s v="RONDAS OK"/>
    <d v="1899-12-30T00:02:05"/>
    <d v="1899-12-30T00:03:31"/>
    <d v="1899-12-30T00:01:26"/>
    <s v=""/>
    <s v="Cumplido"/>
    <m/>
    <m/>
    <m/>
    <m/>
    <m/>
    <d v="2023-11-06T00:00:00"/>
    <s v="CUMPLE"/>
    <s v="NO CUMPLE"/>
    <s v="NO CUMPLE"/>
    <s v="NO CUMPLE"/>
    <s v="NO CUMPLE"/>
  </r>
  <r>
    <s v="INC000002481961"/>
    <s v="RED INTERNA"/>
    <x v="6"/>
    <s v="APQ ACCESOS"/>
    <s v="YORDI M HURTADO ARAYA"/>
    <s v="tct_yorhua"/>
    <s v="4-Menor/Localizado"/>
    <x v="0"/>
    <s v="Baja"/>
    <x v="0"/>
    <s v="TELEFONICA CYBERSECURITY TECH CHILE SPA"/>
    <s v="RONDA TOMA DE TEMPERATURAS SALAS TIC 16:30"/>
    <s v="05/12/2023 15:41:25"/>
    <s v="05/12/2023 15:41:50"/>
    <s v="Cerrado"/>
    <s v="CDP ANTIGUO 1"/>
    <s v="CDP ANTIGUO 2"/>
    <s v="05/12/2023 16:29:53"/>
    <s v="05/12/2023 23:50:00"/>
    <s v="RONDA TOMA DE TEMPERATURAS SALAS TIC 16:30"/>
    <s v="RONDA REALIZADA"/>
    <d v="1899-12-30T00:00:00"/>
    <d v="1899-12-30T00:48:28"/>
    <d v="1899-12-30T00:48:28"/>
    <s v=""/>
    <s v="Cumplido"/>
    <m/>
    <m/>
    <m/>
    <m/>
    <m/>
    <d v="2023-11-06T00:00:00"/>
    <s v="CUMPLE"/>
    <s v="NO CUMPLE"/>
    <s v="NO CUMPLE"/>
    <s v="NO CUMPLE"/>
    <s v="NO CUMPLE"/>
  </r>
  <r>
    <s v="INC000002481962"/>
    <s v="RED INTERNA"/>
    <x v="6"/>
    <s v="APQ ACCESOS"/>
    <s v="YORDI M HURTADO ARAYA"/>
    <s v="tct_yorhua"/>
    <s v="4-Menor/Localizado"/>
    <x v="0"/>
    <s v="Baja"/>
    <x v="0"/>
    <s v="TELEFONICA CYBERSECURITY TECH CHILE SPA"/>
    <s v="RONDA SALAS TECNICAS 19:30"/>
    <s v="05/12/2023 15:42:05"/>
    <s v="05/12/2023 15:42:31"/>
    <s v="Cerrado"/>
    <s v="CDP ANTIGUO 1"/>
    <s v="CDP ANTIGUO 2"/>
    <s v="05/12/2023 16:29:22"/>
    <s v="05/12/2023 23:50:00"/>
    <s v="RONDA SALAS TECNICAS 19:30"/>
    <s v="RONDA REALIZADA"/>
    <d v="1899-12-30T00:00:00"/>
    <d v="1899-12-30T00:47:17"/>
    <d v="1899-12-30T00:47:17"/>
    <s v=""/>
    <s v="Cumplido"/>
    <m/>
    <m/>
    <m/>
    <m/>
    <m/>
    <d v="2023-11-06T00:00:00"/>
    <s v="CUMPLE"/>
    <s v="NO CUMPLE"/>
    <s v="NO CUMPLE"/>
    <s v="NO CUMPLE"/>
    <s v="NO CUMPLE"/>
  </r>
  <r>
    <s v="INC000002481971"/>
    <s v="HOUSING"/>
    <x v="19"/>
    <s v="BELIEVE"/>
    <s v="YORDI M HURTADO ARAYA"/>
    <s v="frp_pcamay"/>
    <s v="3-Moderado/Limitado"/>
    <x v="1"/>
    <s v="Media"/>
    <x v="0"/>
    <s v="MASISA S.A. 1"/>
    <s v="GESTION DATACENTER/ ACCESOS / MASISA"/>
    <s v="05/12/2023 16:57:20"/>
    <s v="05/12/2023 16:59:56"/>
    <s v="Cerrado"/>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s v="CUMPLE"/>
    <s v="NO CUMPLE"/>
    <s v="NO CUMPLE"/>
    <s v="NO CUMPLE"/>
    <s v="NO CUMPLE"/>
  </r>
  <r>
    <s v="INC000002481973"/>
    <s v="VPN IP - MPLS"/>
    <x v="19"/>
    <s v="BELIEVE"/>
    <s v="YORDI M HURTADO ARAYA"/>
    <s v="frp_pcamay"/>
    <s v="3-Moderado/Limitado"/>
    <x v="1"/>
    <s v="Media"/>
    <x v="0"/>
    <s v="MASISA S.A. 1"/>
    <s v="GESTION DATACENTER/ ACCESOS / MASISA"/>
    <s v="05/12/2023 17:16:45"/>
    <s v="05/12/2023 17:17:05"/>
    <s v="Cerrado"/>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s v="CUMPLE"/>
    <s v="NO CUMPLE"/>
    <s v="NO CUMPLE"/>
    <s v="NO CUMPLE"/>
    <s v="NO CUMPLE"/>
  </r>
  <r>
    <s v="INC000002481987"/>
    <s v="HOUSING"/>
    <x v="14"/>
    <s v="BELIEVE"/>
    <s v="CRISTOPHER MALDONADO ROMERO"/>
    <s v="frp_fbalab"/>
    <s v="3-Moderado/Limitado"/>
    <x v="1"/>
    <s v="Media"/>
    <x v="0"/>
    <s v="FARMACIAS AHUMADA S.A."/>
    <s v="GESTION DATACENTER/ ACCESOS / FARMACIAS AHUMADA S.A."/>
    <s v="05/12/2023 17:48:39"/>
    <s v="05/12/2023 17:50:16"/>
    <s v="Cerrado"/>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s v="CUMPLE"/>
    <s v="NO CUMPLE"/>
    <s v="NO CUMPLE"/>
    <s v="NO CUMPLE"/>
    <s v="NO CUMPLE"/>
  </r>
  <r>
    <s v="INC000002481992"/>
    <s v="HOUSING"/>
    <x v="19"/>
    <s v="BELIEVE"/>
    <s v="YORDI M HURTADO ARAYA"/>
    <s v="frp_fbalab"/>
    <s v="3-Moderado/Limitado"/>
    <x v="1"/>
    <s v="Media"/>
    <x v="0"/>
    <s v="FARMACIAS AHUMADA S.A."/>
    <s v="GESTION DATACENTER/ ACCESOS / FARMACIAS AHUMADA S.A."/>
    <s v="05/12/2023 17:58:08"/>
    <s v="05/12/2023 17:59:23"/>
    <s v="Cerrado"/>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s v="CUMPLE"/>
    <s v="NO CUMPLE"/>
    <s v="NO CUMPLE"/>
    <s v="NO CUMPLE"/>
    <s v="NO CUMPLE"/>
  </r>
  <r>
    <s v="INC000002481995"/>
    <s v="HOUSING"/>
    <x v="7"/>
    <s v="DUOC TICKET PENDIENTES"/>
    <s v="ALVARO ORTIZ"/>
    <s v="frp_ercoro"/>
    <s v="3-Moderado/Limitado"/>
    <x v="0"/>
    <s v="Baja"/>
    <x v="0"/>
    <s v="FUNDACION INSTITUTO PROFESIONAL DUOC UC"/>
    <s v="RQ | DUOC | Solicitud homologación BD"/>
    <s v="05/12/2023 17:59:49"/>
    <s v="05/12/2023 18:01:49"/>
    <s v="Cerrado"/>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s v="NO CUMPLE"/>
    <s v="CUMPLE"/>
    <s v="NO CUMPLE"/>
    <s v="NO CUMPLE"/>
    <s v="NO CUMPLE"/>
  </r>
  <r>
    <s v="INC000002482006"/>
    <s v="HOUSING"/>
    <x v="16"/>
    <s v="BELIEVE"/>
    <s v="FERNEY D GARZON PEÑA"/>
    <s v="frp_fbalab"/>
    <s v="3-Moderado/Limitado"/>
    <x v="1"/>
    <s v="Media"/>
    <x v="0"/>
    <s v="FORUM SERVICIOS FINANCIEROS SA"/>
    <s v="GESTION DATACENTER/ ACCESOS / FORUM SERVICIOS FINANCIEROS SA"/>
    <s v="05/12/2023 13:56:07"/>
    <s v="05/12/2023 13:57:14"/>
    <s v="Cerrado"/>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s v="CUMPLE"/>
    <s v="NO CUMPLE"/>
    <s v="NO CUMPLE"/>
    <s v="NO CUMPLE"/>
    <s v="NO CUMPLE"/>
  </r>
  <r>
    <s v="INC000002482023"/>
    <s v="HOUSING"/>
    <x v="4"/>
    <s v="DUOC TICKET PENDIENTES"/>
    <s v="JUAN CARLOS UZCATEGUI FUGUETT"/>
    <s v="frp_joagui"/>
    <s v="3-Moderado/Limitado"/>
    <x v="0"/>
    <s v="Baja"/>
    <x v="0"/>
    <s v="FUNDACION INSTITUTO PROFESIONAL DUOC UC"/>
    <s v="RQ | DUOC | RE: Extracción de usuarios Administradores y Operadores"/>
    <s v="05/12/2023 14:24:22"/>
    <s v="05/12/2023 14:26:21"/>
    <s v="Cerrado"/>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s v="NO CUMPLE"/>
    <s v="CUMPLE"/>
    <s v="NO CUMPLE"/>
    <s v="NO CUMPLE"/>
    <s v="NO CUMPLE"/>
  </r>
  <r>
    <s v="INC000002482065"/>
    <s v="HOUSING"/>
    <x v="14"/>
    <s v="BELIEVE"/>
    <s v="CRISTOPHER MALDONADO ROMERO"/>
    <s v="frp_jolsso"/>
    <s v="3-Moderado/Limitado"/>
    <x v="1"/>
    <s v="Media"/>
    <x v="0"/>
    <s v="FORUM SERVICIOS FINANCIEROS SA"/>
    <s v="GESTION DATACENTER/ ACCESOS / FORUM SERVICIOS FINANCIEROS SA"/>
    <s v="05/12/2023 15:27:58"/>
    <s v="05/12/2023 15:29:29"/>
    <s v="Cerrado"/>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s v="CUMPLE"/>
    <s v="NO CUMPLE"/>
    <s v="NO CUMPLE"/>
    <s v="NO CUMPLE"/>
    <s v="NO CUMPLE"/>
  </r>
  <r>
    <s v="INC000002482070"/>
    <s v="OFFICE365"/>
    <x v="5"/>
    <s v="DUOC TICKET PENDIENTES"/>
    <s v="JAVIERA A UMAÑA YEVENES"/>
    <s v="frp_joagui"/>
    <s v="3-Moderado/Limitado"/>
    <x v="0"/>
    <s v="Baja"/>
    <x v="0"/>
    <s v="FUNDACION INSTITUTO PROFESIONAL DUOC UC"/>
    <s v="DUOC | RQ | RE: consulta por posible correo enviado"/>
    <s v="05/12/2023 15:32:39"/>
    <s v="05/12/2023 15:33:58"/>
    <s v="Cerrado"/>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s v="CUMPLE"/>
    <s v="NO CUMPLE"/>
    <s v="NO CUMPLE"/>
    <s v="NO CUMPLE"/>
    <s v="NO CUMPLE"/>
  </r>
  <r>
    <s v="INC000002482087"/>
    <s v="HOUSING"/>
    <x v="16"/>
    <s v="BELIEVE"/>
    <s v="JORGE S LORCA LEIVA"/>
    <s v="frp_fbalab"/>
    <s v="3-Moderado/Limitado"/>
    <x v="1"/>
    <s v="Media"/>
    <x v="0"/>
    <s v="TELEFONICA EMPRESAS DE CHILE SA"/>
    <s v="GESTION DATACENTER/ ACCESOS / TELEFONICA EMPRESAS DE CHILE SA"/>
    <s v="05/12/2023 16:05:37"/>
    <s v="05/12/2023 16:06:48"/>
    <s v="Cerrado"/>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s v="CUMPLE"/>
    <s v="NO CUMPLE"/>
    <s v="NO CUMPLE"/>
    <s v="NO CUMPLE"/>
    <s v="NO CUMPLE"/>
  </r>
  <r>
    <s v="INC000002482092"/>
    <s v="RED INTERNA"/>
    <x v="0"/>
    <s v="APQ ACCESOS"/>
    <s v="CRISTOPHER MALDONADO ROMERO"/>
    <s v="tct_cmaldo"/>
    <s v="4-Menor/Localizado"/>
    <x v="0"/>
    <s v="Baja"/>
    <x v="0"/>
    <s v="TELEFONICA EMPRESAS DE CHILE SA"/>
    <s v="RONDA TOMA DE TEMPERATURAS SALAS TIC"/>
    <s v="05/12/2023 16:19:15"/>
    <s v="05/12/2023 16:21:22"/>
    <s v="Cerrado"/>
    <s v="CDP ANTIGUO 1"/>
    <s v="CDP ANTIGUO 2"/>
    <s v="05/12/2023 16:46:54"/>
    <s v="05/12/2023 23:50:00"/>
    <m/>
    <s v="RONDA REALIZADA"/>
    <d v="1899-12-30T00:00:00"/>
    <d v="1899-12-30T00:00:00"/>
    <d v="1899-12-30T00:00:00"/>
    <s v=""/>
    <s v="Cumplido"/>
    <m/>
    <m/>
    <m/>
    <m/>
    <m/>
    <d v="2023-11-06T00:00:00"/>
    <s v="CUMPLE"/>
    <s v="NO CUMPLE"/>
    <s v="NO CUMPLE"/>
    <s v="NO CUMPLE"/>
    <s v="NO CUMPLE"/>
  </r>
  <r>
    <s v="INC000002482183"/>
    <s v="TICKET-INTELIGENTE"/>
    <x v="3"/>
    <s v="DUOC TICKET AUTOMATICO"/>
    <s v="VICTOR SEPULVEDA GAMARRA"/>
    <s v="USR_TSIGHT"/>
    <s v="1-Extenso/Generalizado"/>
    <x v="0"/>
    <s v="Baja"/>
    <x v="1"/>
    <s v="FUNDACION INSTITUTO PROFESIONAL DUOC UC"/>
    <s v="fiprdu01 - servidor virtual cliente duoc TICKET AUTOMATICO"/>
    <s v="05/12/2023 15:44:57"/>
    <s v="05/12/2023 15:44:57"/>
    <s v="Cerrado"/>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s v="NO CUMPLE"/>
    <s v="CUMPLE"/>
    <s v="NO CUMPLE"/>
    <s v="NO CUMPLE"/>
    <s v="NO CUMPLE"/>
  </r>
  <r>
    <s v="INC000002482250"/>
    <s v="VPN IP - MPLS"/>
    <x v="9"/>
    <s v="GESTION HD"/>
    <s v="AXEL ANDRADE"/>
    <s v="frp_rreyes"/>
    <s v="3-Moderado/Limitado"/>
    <x v="1"/>
    <s v="Media"/>
    <x v="0"/>
    <s v="ARTIKOS CHILE S A"/>
    <s v="HD / Requerimiento Artikos Chile S.A. / Restaurar bases de datos Usuarios"/>
    <s v="05/12/2023 16:52:34"/>
    <s v="05/12/2023 16:55:40"/>
    <s v="Cerrado"/>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s v="NO CUMPLE"/>
    <s v="CUMPLE"/>
    <s v="NO CUMPLE"/>
    <s v="NO CUMPLE"/>
    <s v="NO CUMPLE"/>
  </r>
  <r>
    <s v="INC000002482275"/>
    <s v="VPN IP - MPLS"/>
    <x v="9"/>
    <s v="BELIEVE"/>
    <s v="RODRIGO VÁSQUEZ MUÑOZ"/>
    <s v="frp_jciert"/>
    <s v="4-Menor/Localizado"/>
    <x v="0"/>
    <s v="Baja"/>
    <x v="0"/>
    <s v="TELEFONICA GLOBAL TECHNOLOGY S.A.AGENCIA EN CHILE"/>
    <s v="REQ / [RABIE] Respaldo URGENTE bases de datos servidor LICANCABUR3"/>
    <s v="05/12/2023 17:35:03"/>
    <s v="05/12/2023 17:39:13"/>
    <s v="Cerrado"/>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s v="CUMPLE"/>
    <s v="NO CUMPLE"/>
    <s v="NO CUMPLE"/>
    <s v="NO CUMPLE"/>
    <s v="NO CUMPLE"/>
  </r>
  <r>
    <s v="INC000002482316"/>
    <s v="TICKET-INTELIGENTE"/>
    <x v="23"/>
    <s v="GESTION TI"/>
    <s v="JUAN P SEGURA VARGAS"/>
    <s v="USR_TSIGHT"/>
    <s v="1-Extenso/Generalizado"/>
    <x v="0"/>
    <s v="Baja"/>
    <x v="1"/>
    <s v="TELEFONICA CYBERSECURITY TECH CHILE SPA"/>
    <s v="tctcsp01 - soc-splunk-i-01 TICKET AUTOMATICO"/>
    <s v="05/12/2023 16:46:04"/>
    <s v="05/12/2023 16:46:04"/>
    <s v="Cerrado"/>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s v="NO CUMPLE"/>
    <s v="CUMPLE"/>
    <s v="NO CUMPLE"/>
    <s v="NO CUMPLE"/>
    <s v="NO CUMPLE"/>
  </r>
  <r>
    <s v="INC000002482336"/>
    <s v="TICKET-INTELIGENTE"/>
    <x v="23"/>
    <s v="GESTION TI"/>
    <s v="JUAN P SEGURA VARGAS"/>
    <s v="USR_TSIGHT"/>
    <s v="1-Extenso/Generalizado"/>
    <x v="0"/>
    <s v="Baja"/>
    <x v="1"/>
    <s v="EMPRESA NACIONAL DE CERTIFICACIONES"/>
    <s v="emnace01 - ecert_respaldos_hsm TICKET AUTOMATICO"/>
    <s v="05/12/2023 17:21:57"/>
    <s v="05/12/2023 17:21:57"/>
    <s v="Cerrado"/>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s v="NO CUMPLE"/>
    <s v="CUMPLE"/>
    <s v="NO CUMPLE"/>
    <s v="NO CUMPLE"/>
    <s v="NO CUMPLE"/>
  </r>
  <r>
    <s v="INC000002482348"/>
    <s v="TICKET-INTELIGENTE"/>
    <x v="3"/>
    <s v="GESTION TI"/>
    <s v="SEBASTIAN I ACUÑA GUZMAN"/>
    <s v="USR_TSIGHT"/>
    <s v="1-Extenso/Generalizado"/>
    <x v="0"/>
    <s v="Baja"/>
    <x v="1"/>
    <s v="TELEFONICA EMPRESAS DE CHILE SA"/>
    <s v="wocu_metrics TICKET AUTOMATICO"/>
    <s v="05/12/2023 17:36:22"/>
    <s v="05/12/2023 17:36:22"/>
    <s v="Cerrado"/>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s v="CUMPLE"/>
    <s v="NO CUMPLE"/>
    <s v="NO CUMPLE"/>
    <s v="NO CUMPLE"/>
    <s v="NO CUMPLE"/>
  </r>
  <r>
    <s v="INC000002482349"/>
    <s v="VPN IP - MPLS"/>
    <x v="2"/>
    <s v="ADMINISTRADORES RESIDENTES"/>
    <s v="LUIS RODRIGO ACEVEDO COLLIPAL"/>
    <s v="frp_joflor"/>
    <s v="3-Moderado/Limitado"/>
    <x v="1"/>
    <s v="Media"/>
    <x v="0"/>
    <s v="INSTITUTO PROFESIONAL DE CHILE SA"/>
    <s v="GAMA | Problemas conexión VPN - TERRAOESTE"/>
    <s v="05/12/2023 17:38:51"/>
    <s v="05/12/2023 17:47:15"/>
    <s v="Cerrado"/>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s v="NO CUMPLE"/>
    <s v="CUMPLE"/>
    <s v="NO CUMPLE"/>
    <s v="NO CUMPLE"/>
    <s v="NO CUMPLE"/>
  </r>
  <r>
    <s v="INC000002482388"/>
    <s v="BACKUP ON DEMAND"/>
    <x v="9"/>
    <s v="BACK UP DATA CENTER (BACKUP ON DEMAND)"/>
    <s v="RODRIGO VÁSQUEZ MUÑOZ"/>
    <s v="tct_rvasqu"/>
    <s v="4-Menor/Localizado"/>
    <x v="0"/>
    <s v="Baja"/>
    <x v="0"/>
    <s v="TELEFONICA GLOBAL TECHNOLOGY S.A.AGENCIA EN CHILE"/>
    <s v="ejecucion clon HC y coagra"/>
    <s v="05/12/2023 18:10:14"/>
    <s v="05/12/2023 18:11:06"/>
    <s v="Cerrado"/>
    <s v="CDP ANTIGUO 1"/>
    <s v="CDP ANTIGUO 2"/>
    <s v="07/12/2023 18:22:48"/>
    <s v="07/12/2023 23:50:00"/>
    <s v="ejecucion,  revision de clon HC y coagra"/>
    <s v="clones ejecutados correctamente"/>
    <d v="1900-01-01T00:11:42"/>
    <d v="1900-01-01T00:12:34"/>
    <d v="1899-12-30T00:00:52"/>
    <s v=""/>
    <s v="Cumplido"/>
    <m/>
    <m/>
    <m/>
    <m/>
    <m/>
    <d v="2023-11-09T00:00:00"/>
    <s v="CUMPLE"/>
    <s v="NO CUMPLE"/>
    <s v="NO CUMPLE"/>
    <s v="NO CUMPLE"/>
    <s v="NO CUMPLE"/>
  </r>
  <r>
    <s v="INC000002482432"/>
    <s v="HOUSING"/>
    <x v="14"/>
    <s v="BELIEVE"/>
    <s v="CRISTOPHER MALDONADO ROMERO"/>
    <s v="frp_jolsso"/>
    <s v="3-Moderado/Limitado"/>
    <x v="1"/>
    <s v="Media"/>
    <x v="0"/>
    <s v="BANCO SANTANDER CHILE"/>
    <s v="GESTION DATACENTER/ ACCESOS / BANCO SANTANDER CHILE"/>
    <s v="05/12/2023 18:20:27"/>
    <s v="05/12/2023 18:22:19"/>
    <s v="Cerrado"/>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s v="CUMPLE"/>
    <s v="NO CUMPLE"/>
    <s v="NO CUMPLE"/>
    <s v="NO CUMPLE"/>
    <s v="NO CUMPLE"/>
  </r>
  <r>
    <s v="INC000002482440"/>
    <s v="RED INTERNA"/>
    <x v="0"/>
    <s v="APQ ACCESOS"/>
    <s v="CRISTOPHER MALDONADO ROMERO"/>
    <s v="tct_cmaldo"/>
    <s v="4-Menor/Localizado"/>
    <x v="0"/>
    <s v="Baja"/>
    <x v="0"/>
    <s v="TELEFONICA EMPRESAS DE CHILE SA"/>
    <s v="RONDA TOMA DE TEMPERATURAS SALAS TIC"/>
    <s v="05/12/2023 18:48:26"/>
    <s v="05/12/2023 18:49:23"/>
    <s v="Cerrado"/>
    <s v="CDP ANTIGUO 1"/>
    <s v="CDP ANTIGUO 2"/>
    <s v="05/12/2023 19:10:00"/>
    <s v="05/12/2023 23:50:00"/>
    <m/>
    <s v="RONDA REALIZADA"/>
    <d v="1899-12-30T00:00:00"/>
    <d v="1899-12-30T00:00:00"/>
    <d v="1899-12-30T00:00:00"/>
    <s v=""/>
    <s v="Cumplido"/>
    <m/>
    <m/>
    <m/>
    <m/>
    <m/>
    <d v="2023-11-16T00:00:00"/>
    <s v="CUMPLE"/>
    <s v="NO CUMPLE"/>
    <s v="NO CUMPLE"/>
    <s v="NO CUMPLE"/>
    <s v="NO CUMPLE"/>
  </r>
  <r>
    <s v="INC000002482444"/>
    <s v="RED INTERNA"/>
    <x v="0"/>
    <s v="APQ ACCESOS"/>
    <s v="CRISTOPHER MALDONADO ROMERO"/>
    <s v="tct_cmaldo"/>
    <s v="4-Menor/Localizado"/>
    <x v="0"/>
    <s v="Baja"/>
    <x v="0"/>
    <s v="TELEFONICA EMPRESAS DE CHILE SA"/>
    <s v="RONDA TOMA DE TEMPERATURAS SALAS TIC"/>
    <s v="05/12/2023 18:54:44"/>
    <s v="05/12/2023 18:55:31"/>
    <s v="Cerrado"/>
    <s v="CDP ANTIGUO 1"/>
    <s v="CDP ANTIGUO 2"/>
    <s v="05/12/2023 19:26:09"/>
    <s v="05/12/2023 23:50:00"/>
    <m/>
    <s v="RONDA REALIZADA"/>
    <d v="1899-12-30T00:00:00"/>
    <d v="1899-12-30T00:00:00"/>
    <d v="1899-12-30T00:00:00"/>
    <s v=""/>
    <s v="Cumplido"/>
    <m/>
    <m/>
    <m/>
    <m/>
    <m/>
    <d v="2023-11-06T00:00:00"/>
    <s v="CUMPLE"/>
    <s v="NO CUMPLE"/>
    <s v="NO CUMPLE"/>
    <s v="NO CUMPLE"/>
    <s v="NO CUMPLE"/>
  </r>
  <r>
    <s v="INC000002482455"/>
    <s v="INFRAESTRUCTURA DC"/>
    <x v="6"/>
    <s v="APQ ACCESOS"/>
    <s v="FRANCISCO J FELIU ABARCA"/>
    <s v="tct_frafea"/>
    <s v="4-Menor/Localizado"/>
    <x v="0"/>
    <s v="Baja"/>
    <x v="0"/>
    <s v="TELEFONICA CYBERSECURITY TECH CHILE SPA"/>
    <s v="RONDA POR TOMA DE TEMPERATURAS EN SALAS TIC"/>
    <s v="05/12/2023 20:53:34"/>
    <s v="05/12/2023 20:54:20"/>
    <s v="Cerrado"/>
    <s v="TI"/>
    <s v="CLIMA"/>
    <s v="05/12/2023 21:17:28"/>
    <s v="05/12/2023 23:50:00"/>
    <s v="RONDA POR TOMA DE TEMPERATURAS EN SALAS TIC"/>
    <s v="RONDA REALIZADA"/>
    <d v="1899-12-30T00:00:00"/>
    <d v="1899-12-30T00:00:00"/>
    <d v="1899-12-30T00:00:00"/>
    <s v=""/>
    <s v="Cumplido"/>
    <m/>
    <m/>
    <m/>
    <m/>
    <m/>
    <d v="2023-11-06T00:00:00"/>
    <s v="CUMPLE"/>
    <s v="NO CUMPLE"/>
    <s v="NO CUMPLE"/>
    <s v="NO CUMPLE"/>
    <s v="NO CUMPLE"/>
  </r>
  <r>
    <s v="INC000002482463"/>
    <s v="HOUSING"/>
    <x v="6"/>
    <s v="APQ ACCESOS"/>
    <s v="FRANCISCO J FELIU ABARCA"/>
    <s v="tct_frafea"/>
    <s v="4-Menor/Localizado"/>
    <x v="0"/>
    <s v="Baja"/>
    <x v="0"/>
    <s v="TELEFONICA CYBERSECURITY TECH CHILE SPA"/>
    <s v="RONDA PREVENTIVA EN SALAS TIC"/>
    <s v="05/12/2023 21:18:42"/>
    <s v="05/12/2023 21:19:27"/>
    <s v="Cerrado"/>
    <s v="TI"/>
    <s v="INFRAESTRUCTURA"/>
    <s v="05/12/2023 22:03:48"/>
    <s v="05/12/2023 23:50:00"/>
    <s v="RONDA PREVENTIVA EN SALAS TIC"/>
    <s v="RONDA REALIZADA"/>
    <d v="1899-12-30T00:00:00"/>
    <d v="1899-12-30T00:00:00"/>
    <d v="1899-12-30T00:00:00"/>
    <s v=""/>
    <s v="Cumplido"/>
    <m/>
    <m/>
    <m/>
    <m/>
    <m/>
    <d v="2023-11-06T00:00:00"/>
    <s v="CUMPLE"/>
    <s v="NO CUMPLE"/>
    <s v="NO CUMPLE"/>
    <s v="NO CUMPLE"/>
    <s v="NO CUMPLE"/>
  </r>
  <r>
    <s v="INC000002482475"/>
    <s v="INFRAESTRUCTURA DC"/>
    <x v="6"/>
    <s v="APQ ACCESOS"/>
    <s v="FRANCISCO J FELIU ABARCA"/>
    <s v="tct_frafea"/>
    <s v="4-Menor/Localizado"/>
    <x v="0"/>
    <s v="Baja"/>
    <x v="0"/>
    <s v="TELEFONICA CYBERSECURITY TECH CHILE SPA"/>
    <s v="RONDA POR TOMA DE TEMPERATURAS EN SALAS TIC"/>
    <s v="06/12/2023 0:46:02"/>
    <s v="06/12/2023 0:47:00"/>
    <s v="Cerrado"/>
    <s v="TI"/>
    <s v="CLIMA"/>
    <s v="06/12/2023 1:04:29"/>
    <s v="06/12/2023 23:50:00"/>
    <s v="RONDA POR TOMA DE TEMPERATURAS EN SALAS TIC"/>
    <s v="RONDA REALIZADA"/>
    <d v="1899-12-30T00:00:00"/>
    <d v="1899-12-30T00:00:00"/>
    <d v="1899-12-30T00:00:00"/>
    <s v=""/>
    <s v="Cumplido"/>
    <m/>
    <m/>
    <m/>
    <m/>
    <m/>
    <d v="2023-11-06T00:00:00"/>
    <s v="CUMPLE"/>
    <s v="NO CUMPLE"/>
    <s v="NO CUMPLE"/>
    <s v="NO CUMPLE"/>
    <s v="NO CUMPLE"/>
  </r>
  <r>
    <s v="INC000002482497"/>
    <s v="INFRAESTRUCTURA DC"/>
    <x v="15"/>
    <s v="APQ ACCESOS"/>
    <s v="PABLO A MALDONADO FLORES"/>
    <s v="tct_pabmaf"/>
    <s v="2-Significativo/Amplio"/>
    <x v="2"/>
    <s v="Alta"/>
    <x v="0"/>
    <s v="TELEFONICA CYBERSECURITY TECH CHILE SPA"/>
    <s v="REALIZAR RONDA Y REVISION DE SALAS TECNICAS"/>
    <s v="06/12/2023 9:03:56"/>
    <s v="06/12/2023 9:04:35"/>
    <s v="Cerrado"/>
    <s v="CDP ANTIGUO 1"/>
    <s v="CDP ANTIGUO 2"/>
    <s v="06/12/2023 9:42:14"/>
    <s v="06/12/2023 23:50:00"/>
    <s v="REALIZAR RONDA Y REVISION DE SALAS TECNICAS"/>
    <s v="rondas ok"/>
    <d v="1899-12-30T00:36:04"/>
    <d v="1899-12-30T00:38:18"/>
    <d v="1899-12-30T00:02:14"/>
    <s v=""/>
    <s v="Cumplido"/>
    <m/>
    <m/>
    <m/>
    <m/>
    <m/>
    <d v="2023-11-06T00:00:00"/>
    <s v="CUMPLE"/>
    <s v="NO CUMPLE"/>
    <s v="NO CUMPLE"/>
    <s v="NO CUMPLE"/>
    <s v="NO CUMPLE"/>
  </r>
  <r>
    <s v="INC000002482499"/>
    <s v="INFRAESTRUCTURA DC"/>
    <x v="15"/>
    <s v="APQ ACCESOS"/>
    <s v="PABLO A MALDONADO FLORES"/>
    <s v="tct_pabmaf"/>
    <s v="2-Significativo/Amplio"/>
    <x v="2"/>
    <s v="Alta"/>
    <x v="0"/>
    <s v="TELEFONICA CYBERSECURITY TECH CHILE SPA"/>
    <s v="REALIZAR TOMA DE ALARMAS DE CLIENTE SALA BLANCA 502A"/>
    <s v="06/12/2023 9:10:54"/>
    <s v="06/12/2023 9:11:04"/>
    <s v="Cerrado"/>
    <s v="CDP ANTIGUO 1"/>
    <s v="CDP ANTIGUO 2"/>
    <s v="06/12/2023 15:56:10"/>
    <s v="06/12/2023 23:50:00"/>
    <s v="REALIZAR TOMA DE ALARMAS DE CLIENTE SALA BLANCA 502A"/>
    <s v="alarmas ok"/>
    <d v="1899-12-30T06:44:46"/>
    <d v="1899-12-30T06:45:16"/>
    <d v="1899-12-30T00:00:30"/>
    <s v=""/>
    <s v="Cumplido"/>
    <m/>
    <m/>
    <m/>
    <m/>
    <m/>
    <d v="2023-11-07T00:00:00"/>
    <s v="CUMPLE"/>
    <s v="NO CUMPLE"/>
    <s v="NO CUMPLE"/>
    <s v="NO CUMPLE"/>
    <s v="NO CUMPLE"/>
  </r>
  <r>
    <s v="INC000002482501"/>
    <s v="VPN IP - MPLS"/>
    <x v="21"/>
    <s v="ADMINISTRADORES RESIDENTES"/>
    <s v="DENISE CRUZAT ETCHEBERRY"/>
    <s v="frp_rreyes"/>
    <s v="3-Moderado/Limitado"/>
    <x v="1"/>
    <s v="Media"/>
    <x v="0"/>
    <s v="LARRAIN VIAL SA CORREDORA DE BOLSA"/>
    <s v="GAMA / Problemas instalación Cortex 7.9 CE en Windows 2008"/>
    <s v="06/12/2023 9:38:02"/>
    <s v="06/12/2023 9:42:28"/>
    <s v="Cerrado"/>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s v="CUMPLE"/>
    <s v="NO CUMPLE"/>
    <s v="NO CUMPLE"/>
    <s v="NO CUMPLE"/>
    <s v="NO CUMPLE"/>
  </r>
  <r>
    <s v="INC000002482502"/>
    <s v="RED INTERNA"/>
    <x v="1"/>
    <s v="APQ ACCESOS"/>
    <s v="CARLOS F ARAYA RAMIREZ"/>
    <s v="tct_cararr"/>
    <s v="4-Menor/Localizado"/>
    <x v="0"/>
    <s v="Baja"/>
    <x v="0"/>
    <s v="TELEFONICA CYBERSECURITY TECH CHILE SPA"/>
    <s v="RONDA INSPECTIVA"/>
    <s v="06/12/2023 9:41:48"/>
    <s v="06/12/2023 9:43:02"/>
    <s v="Cerrado"/>
    <s v="CDP ANTIGUO 1"/>
    <s v="CDP ANTIGUO 2"/>
    <s v="06/12/2023 10:50:24"/>
    <s v="06/12/2023 23:50:00"/>
    <m/>
    <s v="ronda realizada"/>
    <d v="1899-12-30T00:00:00"/>
    <d v="1899-12-30T00:00:00"/>
    <d v="1899-12-30T00:00:00"/>
    <s v=""/>
    <s v="Cumplido"/>
    <m/>
    <m/>
    <m/>
    <m/>
    <m/>
    <d v="2023-11-06T00:00:00"/>
    <s v="CUMPLE"/>
    <s v="NO CUMPLE"/>
    <s v="NO CUMPLE"/>
    <s v="NO CUMPLE"/>
    <s v="NO CUMPLE"/>
  </r>
  <r>
    <s v="INC000002482515"/>
    <s v="INFRAESTRUCTURA DC"/>
    <x v="15"/>
    <s v="APQ ACCESOS"/>
    <s v="PABLO A MALDONADO FLORES"/>
    <s v="tct_pabmaf"/>
    <s v="2-Significativo/Amplio"/>
    <x v="2"/>
    <s v="Alta"/>
    <x v="0"/>
    <s v="TELEFONICA CYBERSECURITY TECH CHILE SPA"/>
    <s v="REALIZAR RONDA Y REVISION DE SALAS TECNICAS"/>
    <s v="05/12/2023 18:31:13"/>
    <s v="05/12/2023 18:32:02"/>
    <s v="Cerrado"/>
    <s v="CDP ANTIGUO 1"/>
    <s v="CDP ANTIGUO 2"/>
    <s v="05/12/2023 18:34:56"/>
    <s v="05/12/2023 23:50:00"/>
    <s v="REALIZAR RONDA Y REVISION DE SALAS TECNICAS"/>
    <s v="RONDAS OK"/>
    <d v="1899-12-30T00:02:37"/>
    <d v="1899-12-30T00:03:43"/>
    <d v="1899-12-30T00:01:06"/>
    <s v=""/>
    <s v="Cumplido"/>
    <m/>
    <m/>
    <m/>
    <m/>
    <m/>
    <d v="2023-11-06T00:00:00"/>
    <s v="CUMPLE"/>
    <s v="NO CUMPLE"/>
    <s v="NO CUMPLE"/>
    <s v="NO CUMPLE"/>
    <s v="NO CUMPLE"/>
  </r>
  <r>
    <s v="INC000002482526"/>
    <s v="VPN IP - MPLS"/>
    <x v="19"/>
    <s v="BELIEVE"/>
    <s v="YORDI M HURTADO ARAYA"/>
    <s v="frp_pcamay"/>
    <s v="3-Moderado/Limitado"/>
    <x v="1"/>
    <s v="Media"/>
    <x v="0"/>
    <s v="COPEC S.A."/>
    <s v="GESTION DATACENTER/ ACCESOS / COPEC S.A."/>
    <s v="05/12/2023 18:56:33"/>
    <s v="05/12/2023 18:56:36"/>
    <s v="Cerrado"/>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s v="CUMPLE"/>
    <s v="NO CUMPLE"/>
    <s v="NO CUMPLE"/>
    <s v="NO CUMPLE"/>
    <s v="NO CUMPLE"/>
  </r>
  <r>
    <s v="INC000002482570"/>
    <s v="HOUSING"/>
    <x v="15"/>
    <s v="APQ ACCESOS"/>
    <s v="ALDO P VALENZUELA MUJICA"/>
    <s v="tct_avalen"/>
    <s v="2-Significativo/Amplio"/>
    <x v="2"/>
    <s v="Alta"/>
    <x v="0"/>
    <s v="TELEFONICA EMPRESAS DE CHILE SA"/>
    <s v="RONDA Y REVISION DE SALAS TECNICAS"/>
    <s v="06/12/2023 3:31:42"/>
    <s v="06/12/2023 3:32:37"/>
    <s v="Cerrado"/>
    <s v="CDP ANTIGUO 1"/>
    <s v="CDP ANTIGUO 2"/>
    <s v="06/12/2023 3:35:26"/>
    <s v="06/12/2023 23:50:00"/>
    <s v="RONDA Y REVISION DE SALAS TECNICAS"/>
    <s v="SE REALIZA RONDA"/>
    <d v="1899-12-30T00:02:21"/>
    <d v="1899-12-30T00:03:44"/>
    <d v="1899-12-30T00:01:23"/>
    <s v=""/>
    <s v="Cumplido"/>
    <m/>
    <m/>
    <m/>
    <m/>
    <m/>
    <d v="2023-11-07T00:00:00"/>
    <s v="CUMPLE"/>
    <s v="NO CUMPLE"/>
    <s v="NO CUMPLE"/>
    <s v="NO CUMPLE"/>
    <s v="NO CUMPLE"/>
  </r>
  <r>
    <s v="INC000002482572"/>
    <s v="HOUSING"/>
    <x v="15"/>
    <s v="APQ ACCESOS"/>
    <s v="ALDO P VALENZUELA MUJICA"/>
    <s v="tct_avalen"/>
    <s v="2-Significativo/Amplio"/>
    <x v="2"/>
    <s v="Alta"/>
    <x v="0"/>
    <s v="TELEFONICA EMPRESAS DE CHILE SA"/>
    <s v="TOMA DE ALARMAS DE CLIENTE"/>
    <s v="06/12/2023 3:35:48"/>
    <s v="06/12/2023 3:36:49"/>
    <s v="Cerrado"/>
    <s v="CDP ANTIGUO 1"/>
    <s v="CDP ANTIGUO 2"/>
    <s v="06/12/2023 3:38:20"/>
    <s v="06/12/2023 23:50:00"/>
    <s v="TOMA DE ALARMAS DE CLIENTE"/>
    <s v="SE REALIZA TOMA DE ALARMAS"/>
    <d v="1899-12-30T00:00:49"/>
    <d v="1899-12-30T00:02:32"/>
    <d v="1899-12-30T00:01:43"/>
    <s v=""/>
    <s v="Cumplido"/>
    <m/>
    <m/>
    <m/>
    <m/>
    <m/>
    <d v="2023-11-07T00:00:00"/>
    <s v="CUMPLE"/>
    <s v="NO CUMPLE"/>
    <s v="NO CUMPLE"/>
    <s v="NO CUMPLE"/>
    <s v="NO CUMPLE"/>
  </r>
  <r>
    <s v="INC000002482574"/>
    <s v="HOUSING"/>
    <x v="15"/>
    <s v="APQ ACCESOS"/>
    <s v="ALDO P VALENZUELA MUJICA"/>
    <s v="tct_avalen"/>
    <s v="2-Significativo/Amplio"/>
    <x v="2"/>
    <s v="Alta"/>
    <x v="0"/>
    <s v="TELEFONICA EMPRESAS DE CHILE SA"/>
    <s v="SUPERVISION limpieza de Rack´s Cliente DXC"/>
    <s v="06/12/2023 3:43:48"/>
    <s v="06/12/2023 3:45:04"/>
    <s v="Cerrado"/>
    <s v="CDP ANTIGUO 1"/>
    <s v="CDP ANTIGUO 2"/>
    <s v="06/12/2023 3:47:24"/>
    <s v="06/12/2023 23:50:00"/>
    <s v="SUPERVISION limpieza de Rack´s Cliente DXC"/>
    <s v="SE REALIZA SUPERVISION"/>
    <d v="1899-12-30T00:02:00"/>
    <d v="1899-12-30T00:03:36"/>
    <d v="1899-12-30T00:01:36"/>
    <s v=""/>
    <s v="Cumplido"/>
    <m/>
    <m/>
    <m/>
    <m/>
    <m/>
    <d v="2023-11-06T00:00:00"/>
    <s v="CUMPLE"/>
    <s v="NO CUMPLE"/>
    <s v="NO CUMPLE"/>
    <s v="NO CUMPLE"/>
    <s v="NO CUMPLE"/>
  </r>
  <r>
    <s v="INC000002482576"/>
    <s v="HOUSING"/>
    <x v="15"/>
    <s v="APQ ACCESOS"/>
    <s v="ALDO P VALENZUELA MUJICA"/>
    <s v="tct_avalen"/>
    <s v="2-Significativo/Amplio"/>
    <x v="2"/>
    <s v="Alta"/>
    <x v="0"/>
    <s v="TELEFONICA EMPRESAS DE CHILE SA"/>
    <s v="SUPERVISION conexión de cruzadas para proyecto GTD-NEXUS"/>
    <s v="06/12/2023 3:51:19"/>
    <s v="06/12/2023 3:52:26"/>
    <s v="Cerrado"/>
    <s v="CDP ANTIGUO 1"/>
    <s v="CDP ANTIGUO 2"/>
    <s v="06/12/2023 4:09:06"/>
    <s v="06/12/2023 23:50:00"/>
    <s v="SUPERVISION conexión de cruzadas para proyecto GTD-NEXUS"/>
    <s v="SE REALIZA SUPERVISION"/>
    <d v="1899-12-30T00:16:15"/>
    <d v="1899-12-30T00:17:47"/>
    <d v="1899-12-30T00:01:32"/>
    <s v=""/>
    <s v="Cumplido"/>
    <m/>
    <m/>
    <m/>
    <m/>
    <m/>
    <d v="2023-11-06T00:00:00"/>
    <s v="CUMPLE"/>
    <s v="NO CUMPLE"/>
    <s v="NO CUMPLE"/>
    <s v="NO CUMPLE"/>
    <s v="NO CUMPLE"/>
  </r>
  <r>
    <s v="INC000002482578"/>
    <s v="HOUSING"/>
    <x v="15"/>
    <s v="APQ ACCESOS"/>
    <s v="ALDO P VALENZUELA MUJICA"/>
    <s v="tct_avalen"/>
    <s v="2-Significativo/Amplio"/>
    <x v="2"/>
    <s v="Alta"/>
    <x v="0"/>
    <s v="TELEFONICA EMPRESAS DE CHILE SA"/>
    <s v="SUPERVISION Se requiere ventana de trabajo para Desrackeo y Raekeo de equipo detallado"/>
    <s v="06/12/2023 3:54:20"/>
    <s v="06/12/2023 3:56:44"/>
    <s v="Cerrado"/>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s v="CUMPLE"/>
    <s v="NO CUMPLE"/>
    <s v="NO CUMPLE"/>
    <s v="NO CUMPLE"/>
    <s v="NO CUMPLE"/>
  </r>
  <r>
    <s v="INC000002482580"/>
    <s v="HOUSING"/>
    <x v="15"/>
    <s v="APQ ACCESOS"/>
    <s v="ALDO P VALENZUELA MUJICA"/>
    <s v="tct_avalen"/>
    <s v="2-Significativo/Amplio"/>
    <x v="2"/>
    <s v="Alta"/>
    <x v="0"/>
    <s v="TELEFONICA EMPRESAS DE CHILE SA"/>
    <s v="SUPERVISION Conexión de cableado existente"/>
    <s v="06/12/2023 3:58:54"/>
    <s v="06/12/2023 4:00:43"/>
    <s v="Cerrado"/>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s v="CUMPLE"/>
    <s v="NO CUMPLE"/>
    <s v="NO CUMPLE"/>
    <s v="NO CUMPLE"/>
    <s v="NO CUMPLE"/>
  </r>
  <r>
    <s v="INC000002482582"/>
    <s v="HOUSING"/>
    <x v="15"/>
    <s v="APQ ACCESOS"/>
    <s v="ALDO P VALENZUELA MUJICA"/>
    <s v="tct_avalen"/>
    <s v="2-Significativo/Amplio"/>
    <x v="2"/>
    <s v="Alta"/>
    <x v="0"/>
    <s v="TELEFONICA EMPRESAS DE CHILE SA"/>
    <s v="SUPERVISION  Se requiere acceder a rack DB31-32"/>
    <s v="06/12/2023 4:03:01"/>
    <s v="06/12/2023 4:06:31"/>
    <s v="Cerrado"/>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s v="CUMPLE"/>
    <s v="NO CUMPLE"/>
    <s v="NO CUMPLE"/>
    <s v="NO CUMPLE"/>
    <s v="NO CUMPLE"/>
  </r>
  <r>
    <s v="INC000002482584"/>
    <s v="HOUSING"/>
    <x v="15"/>
    <s v="APQ ACCESOS"/>
    <s v="ALDO P VALENZUELA MUJICA"/>
    <s v="tct_avalen"/>
    <s v="2-Significativo/Amplio"/>
    <x v="2"/>
    <s v="Alta"/>
    <x v="0"/>
    <s v="TELEFONICA EMPRESAS DE CHILE SA"/>
    <s v="RONDA Y REVISION DE SALAS TECNICAS"/>
    <s v="06/12/2023 5:21:42"/>
    <s v="06/12/2023 5:23:06"/>
    <s v="Cerrado"/>
    <s v="CDP ANTIGUO 1"/>
    <s v="CDP ANTIGUO 2"/>
    <s v="06/12/2023 5:27:23"/>
    <s v="06/12/2023 23:50:00"/>
    <s v="RONDA Y REVISION DE SALAS TECNICAS"/>
    <s v="SE REALIZAN RONDAS"/>
    <d v="1899-12-30T00:03:55"/>
    <d v="1899-12-30T00:05:41"/>
    <d v="1899-12-30T00:01:46"/>
    <s v=""/>
    <s v="Cumplido"/>
    <m/>
    <m/>
    <m/>
    <m/>
    <m/>
    <d v="2023-11-06T00:00:00"/>
    <s v="CUMPLE"/>
    <s v="NO CUMPLE"/>
    <s v="NO CUMPLE"/>
    <s v="NO CUMPLE"/>
    <s v="NO CUMPLE"/>
  </r>
  <r>
    <s v="INC000002482586"/>
    <s v="HOUSING"/>
    <x v="15"/>
    <s v="APQ ACCESOS"/>
    <s v="ALDO P VALENZUELA MUJICA"/>
    <s v="tct_avalen"/>
    <s v="2-Significativo/Amplio"/>
    <x v="2"/>
    <s v="Alta"/>
    <x v="1"/>
    <s v="TELEFONICA EMPRESAS DE CHILE SA"/>
    <s v="RONDA Y REVISION DE SALAS TECNICAS"/>
    <s v="06/12/2023 5:33:07"/>
    <s v="06/12/2023 5:36:23"/>
    <s v="Cerrado"/>
    <s v="CDP ANTIGUO 1"/>
    <s v="CDP ANTIGUO 2"/>
    <s v="06/12/2023 5:39:26"/>
    <s v="06/12/2023 23:50:00"/>
    <s v="RONDA Y REVISION DE SALAS TECNICAS"/>
    <s v="SE REALIZA RONDA"/>
    <d v="1899-12-30T00:02:41"/>
    <d v="1899-12-30T00:06:19"/>
    <d v="1899-12-30T00:03:38"/>
    <s v="Cumplido"/>
    <s v=""/>
    <m/>
    <s v=""/>
    <s v="Cumplido"/>
    <s v=""/>
    <s v=""/>
    <d v="2023-11-10T00:00:00"/>
    <s v="CUMPLE"/>
    <s v="NO CUMPLE"/>
    <s v="NO CUMPLE"/>
    <s v="NO CUMPLE"/>
    <s v="NO CUMPLE"/>
  </r>
  <r>
    <s v="INC000002482590"/>
    <s v="SAP"/>
    <x v="17"/>
    <s v="CLOUD SAP HANA"/>
    <s v="NICOLAS A SAAVEDRA EGUILUZ"/>
    <s v="tct_nsaave"/>
    <s v="4-Menor/Localizado"/>
    <x v="0"/>
    <s v="Baja"/>
    <x v="0"/>
    <s v="TELEFONICA EMPRESAS DE CHILE SA"/>
    <s v="Checkñiost diario Clientes 06.12.23"/>
    <s v="06/12/2023 6:44:11"/>
    <s v="06/12/2023 6:45:16"/>
    <s v="Cerrado"/>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s v="CUMPLE"/>
    <s v="NO CUMPLE"/>
    <s v="NO CUMPLE"/>
    <s v="NO CUMPLE"/>
    <s v="NO CUMPLE"/>
  </r>
  <r>
    <s v="INC000002482596"/>
    <s v="VPN IP - MPLS"/>
    <x v="9"/>
    <s v="BELIEVE"/>
    <s v="AXEL ANDRADE"/>
    <s v="frp_dalcap"/>
    <s v="4-Menor/Localizado"/>
    <x v="0"/>
    <s v="Baja"/>
    <x v="0"/>
    <s v="RABIE HNOSLTDA"/>
    <s v="REQ / Respaldo bases de datos servidor APOLO"/>
    <s v="06/12/2023 7:55:33"/>
    <s v="06/12/2023 8:00:34"/>
    <s v="Cerrado"/>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s v="NO CUMPLE"/>
    <s v="CUMPLE"/>
    <s v="NO CUMPLE"/>
    <s v="NO CUMPLE"/>
    <s v="NO CUMPLE"/>
  </r>
  <r>
    <s v="INC000002482622"/>
    <s v="BACKUP ON DEMAND"/>
    <x v="4"/>
    <s v="SM OPERACIONES"/>
    <s v="ALEJANDRO ACEVEDO VALENZUELA"/>
    <s v="tct_jsegur"/>
    <s v="4-Menor/Localizado"/>
    <x v="0"/>
    <s v="Baja"/>
    <x v="0"/>
    <s v="TELEFONICA GLOBAL TECHNOLOGY S.A.AGENCIA EN CHILE"/>
    <s v="Problemas para respaldar servidor subcapa"/>
    <s v="05/12/2023 20:01:32"/>
    <s v="05/12/2023 20:03:13"/>
    <s v="Cerrado"/>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s v="CUMPLE"/>
    <s v="NO CUMPLE"/>
    <s v="NO CUMPLE"/>
    <s v="NO CUMPLE"/>
    <s v="NO CUMPLE"/>
  </r>
  <r>
    <s v="INC000002482651"/>
    <s v="HOUSING"/>
    <x v="16"/>
    <s v="BELIEVE"/>
    <s v="ALDO P VALENZUELA MUJICA"/>
    <s v="frp_jreyna"/>
    <s v="3-Moderado/Limitado"/>
    <x v="1"/>
    <s v="Media"/>
    <x v="0"/>
    <s v="CENTRO DE COMPENSACION AUTOMATIZADO S A"/>
    <s v="GESTION DATACENTER/ ACCESOS  / CCA"/>
    <s v="06/12/2023 2:42:42"/>
    <s v="06/12/2023 2:47:27"/>
    <s v="Cerrado"/>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s v="CUMPLE"/>
    <s v="NO CUMPLE"/>
    <s v="NO CUMPLE"/>
    <s v="NO CUMPLE"/>
    <s v="NO CUMPLE"/>
  </r>
  <r>
    <s v="INC000002482653"/>
    <s v="INFRAESTRUCTURA DC"/>
    <x v="6"/>
    <s v="APQ ACCESOS"/>
    <s v="FRANCISCO J FELIU ABARCA"/>
    <s v="tct_frafea"/>
    <s v="4-Menor/Localizado"/>
    <x v="0"/>
    <s v="Baja"/>
    <x v="0"/>
    <s v="TELEFONICA CYBERSECURITY TECH CHILE SPA"/>
    <s v="RONDA POR TOMA DE TEMPERATURAS EN SALAS TIC"/>
    <s v="06/12/2023 5:15:21"/>
    <s v="06/12/2023 5:16:19"/>
    <s v="Cerrado"/>
    <s v="TI"/>
    <s v="CLIMA"/>
    <s v="06/12/2023 5:41:08"/>
    <s v="06/12/2023 23:50:00"/>
    <s v="RONDA POR TOMA DE TEMPERATURAS EN SALAS TIC"/>
    <s v="RONDA REALIZADA"/>
    <d v="1899-12-30T00:00:00"/>
    <d v="1899-12-30T00:00:00"/>
    <d v="1899-12-30T00:00:00"/>
    <s v=""/>
    <s v="Cumplido"/>
    <m/>
    <m/>
    <m/>
    <m/>
    <m/>
    <d v="2023-11-06T00:00:00"/>
    <s v="CUMPLE"/>
    <s v="NO CUMPLE"/>
    <s v="NO CUMPLE"/>
    <s v="NO CUMPLE"/>
    <s v="NO CUMPLE"/>
  </r>
  <r>
    <s v="INC000002482655"/>
    <s v="INFRAESTRUCTURA DC"/>
    <x v="6"/>
    <s v="APQ ACCESOS"/>
    <s v="FRANCISCO J FELIU ABARCA"/>
    <s v="tct_frafea"/>
    <s v="4-Menor/Localizado"/>
    <x v="0"/>
    <s v="Baja"/>
    <x v="0"/>
    <s v="TELEFONICA CYBERSECURITY TECH CHILE SPA"/>
    <s v="RONDA PREVENTIVA Y LECTURA DE TEMPERATURAS EN SALAS TIC"/>
    <s v="06/12/2023 6:46:38"/>
    <s v="06/12/2023 6:47:30"/>
    <s v="Cerrado"/>
    <s v="TI"/>
    <s v="CLIMA"/>
    <s v="06/12/2023 7:21:42"/>
    <s v="06/12/2023 23:50:00"/>
    <s v="RONDA PREVENTIVA Y LECTURA DE TEMPERATURAS EN SALAS TIC"/>
    <s v="RONDA REALIZADA"/>
    <d v="1899-12-30T00:00:00"/>
    <d v="1899-12-30T00:00:00"/>
    <d v="1899-12-30T00:00:00"/>
    <s v=""/>
    <s v="Cumplido"/>
    <m/>
    <m/>
    <m/>
    <m/>
    <m/>
    <d v="2023-11-06T00:00:00"/>
    <s v="CUMPLE"/>
    <s v="NO CUMPLE"/>
    <s v="NO CUMPLE"/>
    <s v="NO CUMPLE"/>
    <s v="NO CUMPLE"/>
  </r>
  <r>
    <s v="INC000002482657"/>
    <s v="VPN IP - MPLS"/>
    <x v="2"/>
    <s v="GESTION HD"/>
    <s v="OSCAR A RAMIREZ SOTO"/>
    <s v="frp_jciert"/>
    <s v="4-Menor/Localizado"/>
    <x v="0"/>
    <s v="Baja"/>
    <x v="0"/>
    <s v="TELEFONICA GLOBAL TECHNOLOGY S.A.AGENCIA EN CHILE"/>
    <s v="REQ / Sol configuración de usuario VPN"/>
    <s v="06/12/2023 8:07:59"/>
    <s v="06/12/2023 8:11:13"/>
    <s v="Cerrado"/>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s v="NO CUMPLE"/>
    <s v="CUMPLE"/>
    <s v="NO CUMPLE"/>
    <s v="NO CUMPLE"/>
    <s v="NO CUMPLE"/>
  </r>
  <r>
    <s v="INC000002482659"/>
    <s v="VPN IP - MPLS"/>
    <x v="3"/>
    <s v="BELIEVE"/>
    <s v="GUSTAVO AVILA VERA"/>
    <s v="frp_jciert"/>
    <s v="4-Menor/Localizado"/>
    <x v="0"/>
    <s v="Baja"/>
    <x v="0"/>
    <s v="ACADEMIA POLITECNICA NAVAL"/>
    <s v="REQ / Creación Zona DNS"/>
    <s v="06/12/2023 9:03:32"/>
    <s v="06/12/2023 9:08:38"/>
    <s v="Cerrado"/>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s v="CUMPLE"/>
    <s v="NO CUMPLE"/>
    <s v="NO CUMPLE"/>
    <s v="NO CUMPLE"/>
    <s v="NO CUMPLE"/>
  </r>
  <r>
    <s v="INC000002482676"/>
    <s v="HOSTING VIRTUAL"/>
    <x v="7"/>
    <s v="OPERACION N1"/>
    <s v="CLAUDIO A GAJARDO GARRIDO"/>
    <s v="tct_cgajar"/>
    <s v="2-Significativo/Amplio"/>
    <x v="1"/>
    <s v="Media"/>
    <x v="0"/>
    <s v="FUNDACION INSTITUTO PROFESIONAL DUOC UC"/>
    <s v="Requerimiento de bases de datos solicitado sin el flujo correspondiente."/>
    <s v="06/12/2023 9:40:36"/>
    <s v="06/12/2023 9:44:10"/>
    <s v="Cerrado"/>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s v="CUMPLE"/>
    <s v="NO CUMPLE"/>
    <s v="NO CUMPLE"/>
    <s v="NO CUMPLE"/>
    <s v="NO CUMPLE"/>
  </r>
  <r>
    <s v="INC000002482689"/>
    <s v="VPN IP - MPLS"/>
    <x v="13"/>
    <s v="GESTION HD"/>
    <s v="JOSE A SANTIS SERRANO"/>
    <s v="frp_jciert"/>
    <s v="4-Menor/Localizado"/>
    <x v="0"/>
    <s v="Baja"/>
    <x v="0"/>
    <s v="TELEFONICA GLOBAL TECHNOLOGY S.A.AGENCIA EN CHILE"/>
    <s v="REQ / Alarmas Host hardware system board status C4-APQ"/>
    <s v="06/12/2023 10:39:36"/>
    <s v="06/12/2023 10:44:19"/>
    <s v="Cerrado"/>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s v="NO CUMPLE"/>
    <s v="NO CUMPLE"/>
    <s v="CUMPLE"/>
    <s v="NO CUMPLE"/>
    <s v="NO CUMPLE"/>
  </r>
  <r>
    <s v="INC000002482696"/>
    <s v="HOUSING"/>
    <x v="16"/>
    <s v="BELIEVE"/>
    <s v="FERNEY D GARZON PEÑA"/>
    <s v="frp_fbalab"/>
    <s v="3-Moderado/Limitado"/>
    <x v="1"/>
    <s v="Media"/>
    <x v="0"/>
    <s v="TELEFONICA EMPRESAS DE CHILE SA"/>
    <s v="GESTION DATACENTER/ ACCESOS / TELEFONICA EMPRESAS DE CHILE SA"/>
    <s v="06/12/2023 10:20:55"/>
    <s v="06/12/2023 10:22:09"/>
    <s v="Cerrado"/>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s v="CUMPLE"/>
    <s v="NO CUMPLE"/>
    <s v="NO CUMPLE"/>
    <s v="NO CUMPLE"/>
    <s v="NO CUMPLE"/>
  </r>
  <r>
    <s v="INC000002482776"/>
    <s v="TICKET-INTELIGENTE"/>
    <x v="3"/>
    <s v="GESTION TI"/>
    <s v="SEBASTIAN I ACUÑA GUZMAN"/>
    <s v="USR_TSIGHT"/>
    <s v="1-Extenso/Generalizado"/>
    <x v="0"/>
    <s v="Baja"/>
    <x v="1"/>
    <s v="TELEFONICA EMPRESAS DE CHILE SA"/>
    <s v="wocu_metrics TICKET AUTOMATICO"/>
    <s v="05/12/2023 21:05:11"/>
    <s v="05/12/2023 21:05:11"/>
    <s v="Cerrado"/>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s v="CUMPLE"/>
    <s v="NO CUMPLE"/>
    <s v="NO CUMPLE"/>
    <s v="NO CUMPLE"/>
    <s v="NO CUMPLE"/>
  </r>
  <r>
    <s v="INC000002482809"/>
    <s v="TICKET-INTELIGENTE"/>
    <x v="4"/>
    <s v="GESTION TI"/>
    <s v="ALEJANDRO ACEVEDO VALENZUELA"/>
    <s v="USR_TSIGHT"/>
    <s v="1-Extenso/Generalizado"/>
    <x v="0"/>
    <s v="Baja"/>
    <x v="1"/>
    <s v="GPS CHILE SPA"/>
    <s v="gpschi01 - wnprap_gps02 TICKET AUTOMATICO"/>
    <s v="05/12/2023 22:13:58"/>
    <s v="05/12/2023 22:13:58"/>
    <s v="Cerrado"/>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s v="CUMPLE"/>
    <s v="NO CUMPLE"/>
    <s v="NO CUMPLE"/>
    <s v="NO CUMPLE"/>
    <s v="NO CUMPLE"/>
  </r>
  <r>
    <s v="INC000002483034"/>
    <s v="RED INTERNA"/>
    <x v="6"/>
    <s v="APQ ACCESOS"/>
    <s v="YORDI M HURTADO ARAYA"/>
    <s v="tct_yorhua"/>
    <s v="4-Menor/Localizado"/>
    <x v="0"/>
    <s v="Baja"/>
    <x v="0"/>
    <s v="TELEFONICA CYBERSECURITY TECH CHILE SPA"/>
    <s v="RONDA TOMA DE TEMPERATURAS SALAS TIC 08:30"/>
    <s v="06/12/2023 8:10:08"/>
    <s v="06/12/2023 8:10:34"/>
    <s v="Cerrado"/>
    <s v="CDP ANTIGUO 1"/>
    <s v="CDP ANTIGUO 2"/>
    <s v="06/12/2023 8:43:14"/>
    <s v="06/12/2023 23:50:00"/>
    <s v="RONDA TOMA DE TEMPERATURAS SALAS TIC 08:30"/>
    <s v="RONDA REALIZADA"/>
    <d v="1899-12-30T00:00:00"/>
    <d v="1899-12-30T00:33:06"/>
    <d v="1899-12-30T00:33:06"/>
    <s v=""/>
    <s v="Cumplido"/>
    <m/>
    <m/>
    <m/>
    <m/>
    <m/>
    <d v="2023-11-06T00:00:00"/>
    <s v="CUMPLE"/>
    <s v="NO CUMPLE"/>
    <s v="NO CUMPLE"/>
    <s v="NO CUMPLE"/>
    <s v="NO CUMPLE"/>
  </r>
  <r>
    <s v="INC000002483036"/>
    <s v="RED INTERNA"/>
    <x v="6"/>
    <s v="APQ ACCESOS"/>
    <s v="YORDI M HURTADO ARAYA"/>
    <s v="tct_yorhua"/>
    <s v="4-Menor/Localizado"/>
    <x v="0"/>
    <s v="Baja"/>
    <x v="0"/>
    <s v="TELEFONICA CYBERSECURITY TECH CHILE SPA"/>
    <s v="RONDA SALAS TECNICAS 10:30"/>
    <s v="06/12/2023 8:10:49"/>
    <s v="06/12/2023 8:11:17"/>
    <s v="Cerrado"/>
    <s v="CDP ANTIGUO 1"/>
    <s v="CDP ANTIGUO 2"/>
    <s v="06/12/2023 8:43:30"/>
    <s v="06/12/2023 23:50:00"/>
    <s v="RONDA SALAS TECNICAS 10:30"/>
    <s v="RONDA REALIZADA"/>
    <d v="1899-12-30T00:00:00"/>
    <d v="1899-12-30T00:32:41"/>
    <d v="1899-12-30T00:32:41"/>
    <s v=""/>
    <s v="Cumplido"/>
    <m/>
    <m/>
    <m/>
    <m/>
    <m/>
    <d v="2023-11-07T00:00:00"/>
    <s v="CUMPLE"/>
    <s v="NO CUMPLE"/>
    <s v="NO CUMPLE"/>
    <s v="NO CUMPLE"/>
    <s v="NO CUMPLE"/>
  </r>
  <r>
    <s v="INC000002483048"/>
    <s v="HOUSING"/>
    <x v="19"/>
    <s v="BELIEVE"/>
    <s v="YORDI M HURTADO ARAYA"/>
    <s v="frp_jreyna"/>
    <s v="3-Moderado/Limitado"/>
    <x v="1"/>
    <s v="Media"/>
    <x v="0"/>
    <s v="CELULOSA ARAUCO Y CONSTITUCION S A"/>
    <s v="GESTION DATACENTER/ ACCESOS  / ARAUCO"/>
    <s v="06/12/2023 8:33:23"/>
    <s v="06/12/2023 8:37:00"/>
    <s v="Cerrado"/>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s v="CUMPLE"/>
    <s v="NO CUMPLE"/>
    <s v="NO CUMPLE"/>
    <s v="NO CUMPLE"/>
    <s v="NO CUMPLE"/>
  </r>
  <r>
    <s v="INC000002483105"/>
    <s v="BACKUP ON DEMAND"/>
    <x v="9"/>
    <s v="BACK UP DATA CENTER (BACKUP ON DEMAND)"/>
    <s v="RODRIGO VÁSQUEZ MUÑOZ"/>
    <s v="tct_rvasqu"/>
    <s v="4-Menor/Localizado"/>
    <x v="0"/>
    <s v="Baja"/>
    <x v="0"/>
    <s v="TELEFONICA GLOBAL TECHNOLOGY S.A.AGENCIA EN CHILE"/>
    <s v="revision en terreno de libreria ipchile"/>
    <s v="06/12/2023 8:29:51"/>
    <s v="06/12/2023 8:30:45"/>
    <s v="Cerrado"/>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s v="CUMPLE"/>
    <s v="NO CUMPLE"/>
    <s v="NO CUMPLE"/>
    <s v="NO CUMPLE"/>
    <s v="NO CUMPLE"/>
  </r>
  <r>
    <s v="INC000002483127"/>
    <s v="VPN IP - MPLS"/>
    <x v="13"/>
    <s v="GESTION HD"/>
    <s v="DEIBY Y SANTOYO MONTEROLA"/>
    <s v="frp_spevel"/>
    <s v="3-Moderado/Limitado"/>
    <x v="1"/>
    <s v="Media"/>
    <x v="0"/>
    <s v="COAGRA S A"/>
    <s v="HD/[COAGRA] Recursos disponibles VDC"/>
    <s v="06/12/2023 9:42:05"/>
    <s v="06/12/2023 9:45:21"/>
    <s v="Cerrado"/>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s v="NO CUMPLE"/>
    <s v="CUMPLE"/>
    <s v="NO CUMPLE"/>
    <s v="NO CUMPLE"/>
    <s v="NO CUMPLE"/>
  </r>
  <r>
    <s v="INC000002483137"/>
    <s v="VPN IP - MPLS"/>
    <x v="13"/>
    <s v="GESTION HD"/>
    <s v="DEIBY Y SANTOYO MONTEROLA"/>
    <s v="frp_spevel"/>
    <s v="3-Moderado/Limitado"/>
    <x v="1"/>
    <s v="Media"/>
    <x v="0"/>
    <s v="SOC PUNTA DEL COBRE S A"/>
    <s v="HD/INC000002467131 Copia PUC-SAP-11-11"/>
    <s v="06/12/2023 10:07:58"/>
    <s v="06/12/2023 10:11:21"/>
    <s v="Cerrado"/>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s v="NO CUMPLE"/>
    <s v="NO CUMPLE"/>
    <s v="NO CUMPLE"/>
    <s v="CUMPLE"/>
    <s v="NO CUMPLE"/>
  </r>
  <r>
    <s v="INC000002483162"/>
    <s v="HOSTING VIRTUAL"/>
    <x v="4"/>
    <s v="GESTION PLATAFORMA CLIENTES"/>
    <s v="GIOVANNI D ROCCO VALENZUELA"/>
    <s v="vos_eperez"/>
    <s v="4-Menor/Localizado"/>
    <x v="0"/>
    <s v="Baja"/>
    <x v="0"/>
    <s v="TELEFONICA EMPRESAS DE CHILE SA"/>
    <s v="Solicitud de Snapshot de servidor SW-POLL02"/>
    <s v="06/12/2023 10:53:19"/>
    <s v="06/12/2023 11:01:26"/>
    <s v="Cerrado"/>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s v="NO CUMPLE"/>
    <s v="CUMPLE"/>
    <s v="NO CUMPLE"/>
    <s v="NO CUMPLE"/>
    <s v="NO CUMPLE"/>
  </r>
  <r>
    <s v="INC000002483189"/>
    <s v="HOUSING"/>
    <x v="15"/>
    <s v="APQ ACCESOS"/>
    <s v="JOSE G MARQUEZ MARCANO"/>
    <s v="tct_josmam"/>
    <s v="4-Menor/Localizado"/>
    <x v="0"/>
    <s v="Baja"/>
    <x v="0"/>
    <s v="TELEFONICA EMPRESAS DE CHILE SA"/>
    <s v="SUPERVISION:  instalación de cruzada"/>
    <s v="06/12/2023 11:39:47"/>
    <s v="06/12/2023 11:41:04"/>
    <s v="Cerrado"/>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s v="CUMPLE"/>
    <s v="NO CUMPLE"/>
    <s v="NO CUMPLE"/>
    <s v="NO CUMPLE"/>
    <s v="NO CUMPLE"/>
  </r>
  <r>
    <s v="INC000002483317"/>
    <s v="VPN IP - MPLS"/>
    <x v="13"/>
    <s v="ADMINISTRADORES RESIDENTES"/>
    <s v="MOISES E MONTERO RAMOS"/>
    <s v="frp_rreyes"/>
    <s v="3-Moderado/Limitado"/>
    <x v="1"/>
    <s v="Media"/>
    <x v="0"/>
    <s v="FARMACIAS AHUMADA S.A."/>
    <s v="GAMA / [FASA] Activación apt update ubuntu vdc"/>
    <s v="06/12/2023 10:58:24"/>
    <s v="06/12/2023 11:02:06"/>
    <s v="Cerrado"/>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s v="NO CUMPLE"/>
    <s v="CUMPLE"/>
    <s v="NO CUMPLE"/>
    <s v="NO CUMPLE"/>
    <s v="NO CUMPLE"/>
  </r>
  <r>
    <s v="INC000002483322"/>
    <s v="RED INTERNA"/>
    <x v="6"/>
    <s v="APQ ACCESOS"/>
    <s v="YORDI M HURTADO ARAYA"/>
    <s v="tct_yorhua"/>
    <s v="4-Menor/Localizado"/>
    <x v="0"/>
    <s v="Baja"/>
    <x v="0"/>
    <s v="TELEFONICA CYBERSECURITY TECH CHILE SPA"/>
    <s v="RONDA TOMA DE TEMPERATURAS SALAS TIC 12:30"/>
    <s v="06/12/2023 11:36:25"/>
    <s v="06/12/2023 11:36:56"/>
    <s v="Cerrado"/>
    <s v="CDP ANTIGUO 1"/>
    <s v="CDP ANTIGUO 2"/>
    <s v="06/12/2023 12:04:46"/>
    <s v="06/12/2023 23:50:00"/>
    <s v="RONDA TOMA DE TEMPERATURAS SALAS TIC 12:30"/>
    <s v="RONDA REALIZADA"/>
    <d v="1899-12-30T00:00:00"/>
    <d v="1899-12-30T00:28:21"/>
    <d v="1899-12-30T00:28:21"/>
    <s v=""/>
    <s v="Cumplido"/>
    <m/>
    <m/>
    <m/>
    <m/>
    <m/>
    <d v="2023-11-07T00:00:00"/>
    <s v="CUMPLE"/>
    <s v="NO CUMPLE"/>
    <s v="NO CUMPLE"/>
    <s v="NO CUMPLE"/>
    <s v="NO CUMPLE"/>
  </r>
  <r>
    <s v="INC000002483324"/>
    <s v="RED INTERNA"/>
    <x v="6"/>
    <s v="APQ ACCESOS"/>
    <s v="YORDI M HURTADO ARAYA"/>
    <s v="tct_yorhua"/>
    <s v="4-Menor/Localizado"/>
    <x v="0"/>
    <s v="Baja"/>
    <x v="0"/>
    <s v="TELEFONICA CYBERSECURITY TECH CHILE SPA"/>
    <s v="RONDA SALAS TECNICAS 15:30"/>
    <s v="06/12/2023 11:37:11"/>
    <s v="06/12/2023 11:37:47"/>
    <s v="Cerrado"/>
    <s v="CDP ANTIGUO 1"/>
    <s v="CDP ANTIGUO 2"/>
    <s v="06/12/2023 12:04:14"/>
    <s v="06/12/2023 23:50:00"/>
    <s v="RONDA SALAS TECNICAS 15:30"/>
    <s v="RONDA REALIZADA"/>
    <d v="1899-12-30T00:00:00"/>
    <d v="1899-12-30T00:27:03"/>
    <d v="1899-12-30T00:27:03"/>
    <s v=""/>
    <s v="Cumplido"/>
    <m/>
    <m/>
    <m/>
    <m/>
    <m/>
    <d v="2023-11-06T00:00:00"/>
    <s v="CUMPLE"/>
    <s v="NO CUMPLE"/>
    <s v="NO CUMPLE"/>
    <s v="NO CUMPLE"/>
    <s v="NO CUMPLE"/>
  </r>
  <r>
    <s v="INC000002483326"/>
    <s v="BACKUP ON DEMAND"/>
    <x v="23"/>
    <s v="SM OPERACIONES"/>
    <s v="JUAN P SEGURA VARGAS"/>
    <s v="tct_jsegur"/>
    <s v="4-Menor/Localizado"/>
    <x v="0"/>
    <s v="Baja"/>
    <x v="0"/>
    <s v="TELEFONICA GLOBAL TECHNOLOGY S.A.AGENCIA EN CHILE"/>
    <s v="Entrega de cinta clon ccs Noviembre 2023"/>
    <s v="06/12/2023 11:51:26"/>
    <s v="06/12/2023 12:03:57"/>
    <s v="Cerrado"/>
    <s v="TI"/>
    <s v="ALMACENAMIENTO y RESPALDO"/>
    <s v="06/12/2023 15:50:38"/>
    <s v="06/12/2023 23:50:00"/>
    <s v="Entrega de cinta clon ccs Noviembre 2023."/>
    <m/>
    <d v="1899-12-30T03:45:32"/>
    <d v="1899-12-30T03:59:12"/>
    <d v="1899-12-30T00:13:40"/>
    <s v=""/>
    <s v="Cumplido"/>
    <m/>
    <m/>
    <m/>
    <m/>
    <m/>
    <d v="2023-11-08T00:00:00"/>
    <s v="CUMPLE"/>
    <s v="NO CUMPLE"/>
    <s v="NO CUMPLE"/>
    <s v="NO CUMPLE"/>
    <s v="NO CUMPLE"/>
  </r>
  <r>
    <s v="INC000002483370"/>
    <s v="VPN IP - MPLS"/>
    <x v="3"/>
    <s v="GESTION HD"/>
    <s v="GUSTAVO AVILA VERA"/>
    <s v="frp_rreyes"/>
    <s v="3-Moderado/Limitado"/>
    <x v="1"/>
    <s v="Media"/>
    <x v="0"/>
    <s v="TELEFONICA GLOBAL TECHNOLOGY S.A.AGENCIA EN CHILE"/>
    <s v="HD / Requerimiento: TCCT Restablecer Contraseña Usuario GPS.SFTP"/>
    <s v="06/12/2023 15:18:29"/>
    <s v="06/12/2023 15:20:40"/>
    <s v="Cerrado"/>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s v="CUMPLE"/>
    <s v="NO CUMPLE"/>
    <s v="NO CUMPLE"/>
    <s v="NO CUMPLE"/>
    <s v="NO CUMPLE"/>
  </r>
  <r>
    <s v="INC000002483376"/>
    <s v="HOUSING"/>
    <x v="19"/>
    <s v="BELIEVE"/>
    <s v="YORDI M HURTADO ARAYA"/>
    <s v="frp_fbalab"/>
    <s v="3-Moderado/Limitado"/>
    <x v="1"/>
    <s v="Media"/>
    <x v="0"/>
    <s v="TELEFONICA EMPRESAS DE CHILE SA"/>
    <s v="GESTION DATACENTER/ ACCESOS / TELEFONICA EMPRESAS DE CHILE SA"/>
    <s v="06/12/2023 15:34:13"/>
    <s v="06/12/2023 15:36:07"/>
    <s v="Cerrado"/>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s v="CUMPLE"/>
    <s v="NO CUMPLE"/>
    <s v="NO CUMPLE"/>
    <s v="NO CUMPLE"/>
    <s v="NO CUMPLE"/>
  </r>
  <r>
    <s v="INC000002483378"/>
    <s v="HOUSING"/>
    <x v="19"/>
    <s v="BELIEVE"/>
    <s v="YORDI M HURTADO ARAYA"/>
    <s v="frp_jolsso"/>
    <s v="3-Moderado/Limitado"/>
    <x v="1"/>
    <s v="Media"/>
    <x v="0"/>
    <s v="TELEFONICA EMPRESAS DE CHILE SA"/>
    <s v="GESTION DATACENTER/ ACCESOS / TELEFONICA EMPRESAS DE CHILE SA"/>
    <s v="06/12/2023 15:47:02"/>
    <s v="06/12/2023 15:48:48"/>
    <s v="Cerrado"/>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s v="CUMPLE"/>
    <s v="NO CUMPLE"/>
    <s v="NO CUMPLE"/>
    <s v="NO CUMPLE"/>
    <s v="NO CUMPLE"/>
  </r>
  <r>
    <s v="INC000002483402"/>
    <s v="HOUSING"/>
    <x v="16"/>
    <s v="BELIEVE"/>
    <s v="JORGE S LORCA LEIVA"/>
    <s v="frp_jolsso"/>
    <s v="3-Moderado/Limitado"/>
    <x v="1"/>
    <s v="Media"/>
    <x v="0"/>
    <s v="TELEFONICA EMPRESAS DE CHILE SA"/>
    <s v="GESTION DATACENTER/ ACCESOS / TELEFONICA EMPRESAS DE CHILE SA"/>
    <s v="06/12/2023 16:42:30"/>
    <s v="06/12/2023 16:45:25"/>
    <s v="Cerrado"/>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s v="CUMPLE"/>
    <s v="NO CUMPLE"/>
    <s v="NO CUMPLE"/>
    <s v="NO CUMPLE"/>
    <s v="NO CUMPLE"/>
  </r>
  <r>
    <s v="INC000002483403"/>
    <s v="HOUSING"/>
    <x v="14"/>
    <s v="BELIEVE"/>
    <s v="CRISTOPHER MALDONADO ROMERO"/>
    <s v="frp_pcamay"/>
    <s v="3-Moderado/Limitado"/>
    <x v="1"/>
    <s v="Media"/>
    <x v="0"/>
    <s v="TELEFONICA EMPRESAS DE CHILE SA"/>
    <s v="GESTION DATACENTER/ ACCESOS / TELEFONICA EMPRESAS DE CHILE SA"/>
    <s v="06/12/2023 16:55:58"/>
    <s v="06/12/2023 16:56:01"/>
    <s v="Cerrado"/>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s v="CUMPLE"/>
    <s v="NO CUMPLE"/>
    <s v="NO CUMPLE"/>
    <s v="NO CUMPLE"/>
    <s v="NO CUMPLE"/>
  </r>
  <r>
    <s v="INC000002483411"/>
    <s v="VPN IP - MPLS"/>
    <x v="4"/>
    <s v="GESTION HD"/>
    <s v="JUAN CARLOS UZCATEGUI FUGUETT"/>
    <s v="frp_jciert"/>
    <s v="4-Menor/Localizado"/>
    <x v="0"/>
    <s v="Baja"/>
    <x v="0"/>
    <s v="TELEFONICA GLOBAL TECHNOLOGY S.A.AGENCIA EN CHILE"/>
    <s v="REQ / COAGRA: Eliminar Discos COAGRABWDES"/>
    <s v="06/12/2023 11:04:38"/>
    <s v="06/12/2023 11:07:56"/>
    <s v="Cerrado"/>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s v="CUMPLE"/>
    <s v="NO CUMPLE"/>
    <s v="NO CUMPLE"/>
    <s v="NO CUMPLE"/>
    <s v="NO CUMPLE"/>
  </r>
  <r>
    <s v="INC000002483415"/>
    <s v="HOSTING VIRTUAL"/>
    <x v="3"/>
    <s v="DUOC TICKET AUTOMATICO"/>
    <s v="GUSTAVO AVILA VERA"/>
    <s v="frp_lmosqu"/>
    <s v="3-Moderado/Limitado"/>
    <x v="0"/>
    <s v="Baja"/>
    <x v="0"/>
    <s v="FUNDACION INSTITUTO PROFESIONAL DUOC UC"/>
    <s v="REQ | DUOC | [CCS] Aumento de Swap servidor CCSCO-DB-QADESA  |"/>
    <s v="06/12/2023 11:02:54"/>
    <s v="06/12/2023 11:05:53"/>
    <s v="Cerrado"/>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s v="NO CUMPLE"/>
    <s v="CUMPLE"/>
    <s v="NO CUMPLE"/>
    <s v="NO CUMPLE"/>
    <s v="NO CUMPLE"/>
  </r>
  <r>
    <s v="INC000002483490"/>
    <s v="HOUSING"/>
    <x v="16"/>
    <s v="BELIEVE"/>
    <s v="FERNEY D GARZON PEÑA"/>
    <s v="frp_jolsso"/>
    <s v="3-Moderado/Limitado"/>
    <x v="1"/>
    <s v="Media"/>
    <x v="0"/>
    <s v="TELEFONICA EMPRESAS DE CHILE SA"/>
    <s v="GESTION DATACENTER/ ACCESOS / TELEFONICA EMPRESAS DE CHILE SA"/>
    <s v="06/12/2023 13:17:34"/>
    <s v="06/12/2023 13:19:43"/>
    <s v="Cerrado"/>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s v="CUMPLE"/>
    <s v="NO CUMPLE"/>
    <s v="NO CUMPLE"/>
    <s v="NO CUMPLE"/>
    <s v="NO CUMPLE"/>
  </r>
  <r>
    <s v="INC000002483540"/>
    <s v="TICKET-INTELIGENTE"/>
    <x v="3"/>
    <s v="GESTION TI"/>
    <s v="GUSTAVO AVILA VERA"/>
    <s v="USR_TSIGHT"/>
    <s v="1-Extenso/Generalizado"/>
    <x v="0"/>
    <s v="Baja"/>
    <x v="1"/>
    <s v="CAMARA DE COMERCIO DE SANTIAGO A G"/>
    <s v="cacost01 - ccsco0-dom0 TICKET AUTOMATICO"/>
    <s v="06/12/2023 11:39:36"/>
    <s v="06/12/2023 11:39:36"/>
    <s v="Cerrado"/>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s v="NO CUMPLE"/>
    <s v="CUMPLE"/>
    <s v="NO CUMPLE"/>
    <s v="NO CUMPLE"/>
    <s v="NO CUMPLE"/>
  </r>
  <r>
    <s v="INC000002483545"/>
    <s v="RED INTERNA"/>
    <x v="0"/>
    <s v="APQ ACCESOS"/>
    <s v="CRISTOPHER MALDONADO ROMERO"/>
    <s v="tct_cmaldo"/>
    <s v="4-Menor/Localizado"/>
    <x v="0"/>
    <s v="Baja"/>
    <x v="0"/>
    <s v="TELEFONICA EMPRESAS DE CHILE SA"/>
    <s v="RONDA TOMA DE TEMPERATURAS SALAS TIC"/>
    <s v="06/12/2023 11:44:38"/>
    <s v="06/12/2023 11:45:37"/>
    <s v="Cerrado"/>
    <s v="CDP ANTIGUO 1"/>
    <s v="CDP ANTIGUO 2"/>
    <s v="06/12/2023 12:31:19"/>
    <s v="06/12/2023 23:50:00"/>
    <m/>
    <s v="RONDA REALIZADA"/>
    <d v="1899-12-30T00:00:00"/>
    <d v="1899-12-30T00:00:00"/>
    <d v="1899-12-30T00:00:00"/>
    <s v=""/>
    <s v="Cumplido"/>
    <m/>
    <m/>
    <m/>
    <m/>
    <m/>
    <d v="2023-11-06T00:00:00"/>
    <s v="CUMPLE"/>
    <s v="NO CUMPLE"/>
    <s v="NO CUMPLE"/>
    <s v="NO CUMPLE"/>
    <s v="NO CUMPLE"/>
  </r>
  <r>
    <s v="INC000002483547"/>
    <s v="VPN IP - MPLS"/>
    <x v="21"/>
    <s v="GESTION CALL CENTER"/>
    <s v="DENISE CRUZAT ETCHEBERRY"/>
    <s v="frp_jugonz"/>
    <s v="4-Menor/Localizado"/>
    <x v="0"/>
    <s v="Baja"/>
    <x v="0"/>
    <s v="SELECCION CONTRATACION Y SERVICIOS S.A."/>
    <s v="FRONT CTC/ EMPRESAS/ CLAVE DE ACCESO PARA WEBHOSTING Y STORAGE"/>
    <s v="06/12/2023 11:54:03"/>
    <s v="06/12/2023 11:55:19"/>
    <s v="Cerrado"/>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s v="NO CUMPLE"/>
    <s v="CUMPLE"/>
    <s v="NO CUMPLE"/>
    <s v="NO CUMPLE"/>
    <s v="NO CUMPLE"/>
  </r>
  <r>
    <s v="INC000002483558"/>
    <s v="TICKET-INTELIGENTE"/>
    <x v="3"/>
    <s v="GESTION TI"/>
    <s v="GUSTAVO AVILA VERA"/>
    <s v="USR_TSIGHT"/>
    <s v="1-Extenso/Generalizado"/>
    <x v="0"/>
    <s v="Baja"/>
    <x v="1"/>
    <s v="CAMARA DE COMERCIO DE SANTIAGO A G"/>
    <s v="cacost01 - entmanager TICKET AUTOMATICO"/>
    <s v="06/12/2023 11:53:21"/>
    <s v="06/12/2023 11:53:21"/>
    <s v="Cerrado"/>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s v="NO CUMPLE"/>
    <s v="CUMPLE"/>
    <s v="NO CUMPLE"/>
    <s v="NO CUMPLE"/>
    <s v="NO CUMPLE"/>
  </r>
  <r>
    <s v="INC000002483611"/>
    <s v="HOUSING"/>
    <x v="0"/>
    <s v="BELIEVE"/>
    <s v="CRISTOPHER MALDONADO ROMERO"/>
    <s v="frp_pcamay"/>
    <s v="3-Moderado/Limitado"/>
    <x v="1"/>
    <s v="Media"/>
    <x v="1"/>
    <s v="FORUM SERVICIOS FINANCIEROS SA"/>
    <s v="GESTION DATACENTER/ ACCESOS / FORUM"/>
    <s v="06/12/2023 12:31:00"/>
    <s v="06/12/2023 12:31:14"/>
    <s v="Cerrado"/>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s v="NO CUMPLE"/>
    <s v="CUMPLE"/>
    <s v="NO CUMPLE"/>
    <s v="NO CUMPLE"/>
    <s v="NO CUMPLE"/>
  </r>
  <r>
    <s v="INC000002483618"/>
    <s v="HOUSING"/>
    <x v="14"/>
    <s v="BELIEVE"/>
    <s v="CRISTOPHER MALDONADO ROMERO"/>
    <s v="frp_pcamay"/>
    <s v="3-Moderado/Limitado"/>
    <x v="1"/>
    <s v="Media"/>
    <x v="0"/>
    <s v="BANCO SANTANDER CHILE"/>
    <s v="GESTION DATACENTER/ ACCESOS / Santander"/>
    <s v="06/12/2023 12:47:05"/>
    <s v="06/12/2023 12:47:37"/>
    <s v="Cerrado"/>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s v="CUMPLE"/>
    <s v="NO CUMPLE"/>
    <s v="NO CUMPLE"/>
    <s v="NO CUMPLE"/>
    <s v="NO CUMPLE"/>
  </r>
  <r>
    <s v="INC000002483633"/>
    <s v="HOUSING"/>
    <x v="14"/>
    <s v="BELIEVE"/>
    <s v="CRISTOPHER MALDONADO ROMERO"/>
    <s v="frp_pcamay"/>
    <s v="3-Moderado/Limitado"/>
    <x v="1"/>
    <s v="Media"/>
    <x v="0"/>
    <s v="IDOM INGENIERIA Y CONSULTORIA S.A. AGENCIA EN CHILE"/>
    <s v="GESTION DATACENTER/ ACCESOS / NBX"/>
    <s v="06/12/2023 13:04:13"/>
    <s v="06/12/2023 13:04:55"/>
    <s v="Cerrado"/>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s v="CUMPLE"/>
    <s v="NO CUMPLE"/>
    <s v="NO CUMPLE"/>
    <s v="NO CUMPLE"/>
    <s v="NO CUMPLE"/>
  </r>
  <r>
    <s v="INC000002483647"/>
    <s v="HOUSING"/>
    <x v="16"/>
    <s v="BELIEVE"/>
    <s v="JORGE S LORCA LEIVA"/>
    <s v="frp_pcamay"/>
    <s v="3-Moderado/Limitado"/>
    <x v="1"/>
    <s v="Media"/>
    <x v="0"/>
    <s v="TELEFONICA EMPRESAS DE CHILE SA"/>
    <s v="GESTION DATACENTER/ ACCESOS / OPERADORA DE TARJETAS DE CREDITO NEXUS S A- Telefonica"/>
    <s v="06/12/2023 14:11:48"/>
    <s v="06/12/2023 14:11:58"/>
    <s v="Cerrado"/>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s v="NO CUMPLE"/>
    <s v="CUMPLE"/>
    <s v="NO CUMPLE"/>
    <s v="NO CUMPLE"/>
    <s v="NO CUMPLE"/>
  </r>
  <r>
    <s v="INC000002483659"/>
    <s v="VPN IP - MPLS"/>
    <x v="7"/>
    <s v="GESTION HD"/>
    <s v="CRISTOBAL I REYES DELGADO"/>
    <s v="frp_spevel"/>
    <s v="3-Moderado/Limitado"/>
    <x v="1"/>
    <s v="Media"/>
    <x v="0"/>
    <s v="TELEFONICA GLOBAL TECHNOLOGY S.A.AGENCIA EN CHILE"/>
    <s v="HD/Acceso a Servidor SUBCAPA"/>
    <s v="06/12/2023 14:56:08"/>
    <s v="06/12/2023 14:58:58"/>
    <s v="Cerrado"/>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s v="NO CUMPLE"/>
    <s v="CUMPLE"/>
    <s v="NO CUMPLE"/>
    <s v="NO CUMPLE"/>
    <s v="NO CUMPLE"/>
  </r>
  <r>
    <s v="INC000002483663"/>
    <s v="VPN IP - MPLS"/>
    <x v="13"/>
    <s v="GESTION HD"/>
    <s v="ANGEL CASTRO CABRERA"/>
    <s v="frp_spevel"/>
    <s v="3-Moderado/Limitado"/>
    <x v="1"/>
    <s v="Media"/>
    <x v="0"/>
    <s v="TELEFONICA GLOBAL TECHNOLOGY S.A.AGENCIA EN CHILE"/>
    <s v="HD/Importación vm VDC IPCHILE"/>
    <s v="06/12/2023 15:12:09"/>
    <s v="06/12/2023 15:14:41"/>
    <s v="Cerrado"/>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s v="NO CUMPLE"/>
    <s v="CUMPLE"/>
    <s v="NO CUMPLE"/>
    <s v="NO CUMPLE"/>
    <s v="NO CUMPLE"/>
  </r>
  <r>
    <s v="INC000002483671"/>
    <s v="CORREO"/>
    <x v="5"/>
    <s v="CALIDAD"/>
    <s v="JAVIERA A UMAÑA YEVENES"/>
    <s v="tct_fvegab"/>
    <s v="4-Menor/Localizado"/>
    <x v="0"/>
    <s v="Baja"/>
    <x v="0"/>
    <s v="TELEFONICA CYBERSECURITY TECH CHILE SPA"/>
    <s v="Incorporación de 2 usuarios a la cuenta especialistaimpcyber@tic.cl"/>
    <s v="06/12/2023 15:32:24"/>
    <s v="06/12/2023 15:35:32"/>
    <s v="Cerrado"/>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s v="CUMPLE"/>
    <s v="NO CUMPLE"/>
    <s v="NO CUMPLE"/>
    <s v="NO CUMPLE"/>
    <s v="NO CUMPLE"/>
  </r>
  <r>
    <s v="INC000002483692"/>
    <s v="HOSTING VIRTUAL"/>
    <x v="4"/>
    <s v="GESTION PLATAFORMA CLIENTES"/>
    <s v="ALEJANDRO ACEVEDO VALENZUELA"/>
    <s v="vos_eperez"/>
    <s v="4-Menor/Localizado"/>
    <x v="0"/>
    <s v="Baja"/>
    <x v="0"/>
    <s v="TELEFONICA EMPRESAS DE CHILE SA"/>
    <s v="Solicitud de Snapshots para servidores desde SW-POLL06 al SW-POLL09"/>
    <s v="06/12/2023 17:15:07"/>
    <s v="06/12/2023 17:24:55"/>
    <s v="Cerrado"/>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s v="CUMPLE"/>
    <s v="NO CUMPLE"/>
    <s v="NO CUMPLE"/>
    <s v="NO CUMPLE"/>
    <s v="NO CUMPLE"/>
  </r>
  <r>
    <s v="INC000002483705"/>
    <s v="VPN IP - MPLS"/>
    <x v="2"/>
    <s v="GESTION HD"/>
    <s v="LUIS A VILLASMIL CASTILLO"/>
    <s v="frp_fpetro"/>
    <s v="3-Moderado/Limitado"/>
    <x v="1"/>
    <s v="Media"/>
    <x v="0"/>
    <s v="HORTIFRUT S.A"/>
    <s v="REQ/Creación de VPN"/>
    <s v="06/12/2023 12:17:28"/>
    <s v="06/12/2023 12:20:51"/>
    <s v="Cerrado"/>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s v="NO CUMPLE"/>
    <s v="CUMPLE"/>
    <s v="NO CUMPLE"/>
    <s v="NO CUMPLE"/>
    <s v="NO CUMPLE"/>
  </r>
  <r>
    <s v="INC000002483770"/>
    <s v="HOUSING"/>
    <x v="14"/>
    <s v="BELIEVE"/>
    <s v="CRISTOPHER MALDONADO ROMERO"/>
    <s v="frp_fbalab"/>
    <s v="3-Moderado/Limitado"/>
    <x v="1"/>
    <s v="Media"/>
    <x v="0"/>
    <s v="TELEFONICA EMPRESAS DE CHILE SA"/>
    <s v="GESTION DATACENTER/ ACCESOS / TELEFONICA EMPRESAS DE CHILE SA"/>
    <s v="06/12/2023 13:04:03"/>
    <s v="06/12/2023 13:05:11"/>
    <s v="Cerrado"/>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s v="CUMPLE"/>
    <s v="NO CUMPLE"/>
    <s v="NO CUMPLE"/>
    <s v="NO CUMPLE"/>
    <s v="NO CUMPLE"/>
  </r>
  <r>
    <s v="INC000002483828"/>
    <s v="HOUSING"/>
    <x v="16"/>
    <s v="BELIEVE"/>
    <s v="FERNEY D GARZON PEÑA"/>
    <s v="frp_dvital"/>
    <s v="3-Moderado/Limitado"/>
    <x v="1"/>
    <s v="Media"/>
    <x v="0"/>
    <s v="TELEFONICA EMPRESAS DE CHILE SA"/>
    <s v="GESTION DATACENTER/ ACCESOS / TELEFONICA EMPRESAS DE CHILE SA"/>
    <s v="06/12/2023 13:49:55"/>
    <s v="06/12/2023 13:52:22"/>
    <s v="Cerrado"/>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s v="CUMPLE"/>
    <s v="NO CUMPLE"/>
    <s v="NO CUMPLE"/>
    <s v="NO CUMPLE"/>
    <s v="NO CUMPLE"/>
  </r>
  <r>
    <s v="INC000002483902"/>
    <s v="RED INTERNA"/>
    <x v="6"/>
    <s v="APQ ACCESOS"/>
    <s v="YORDI M HURTADO ARAYA"/>
    <s v="tct_yorhua"/>
    <s v="4-Menor/Localizado"/>
    <x v="0"/>
    <s v="Baja"/>
    <x v="0"/>
    <s v="TELEFONICA CYBERSECURITY TECH CHILE SPA"/>
    <s v="RONDA TOMA DE TEMPERATURAS SALAS TIC 16:30"/>
    <s v="06/12/2023 15:43:41"/>
    <s v="06/12/2023 15:44:12"/>
    <s v="Cerrado"/>
    <s v="CDP ANTIGUO 1"/>
    <s v="CDP ANTIGUO 2"/>
    <s v="06/12/2023 16:13:50"/>
    <s v="06/12/2023 23:50:00"/>
    <s v="RONDA TOMA DE TEMPERATURAS SALAS TIC 16:30"/>
    <s v="RONDA REALIZADA"/>
    <d v="1899-12-30T00:00:00"/>
    <d v="1899-12-30T00:30:09"/>
    <d v="1899-12-30T00:30:09"/>
    <s v=""/>
    <s v="Cumplido"/>
    <m/>
    <m/>
    <m/>
    <m/>
    <m/>
    <d v="2023-11-07T00:00:00"/>
    <s v="CUMPLE"/>
    <s v="NO CUMPLE"/>
    <s v="NO CUMPLE"/>
    <s v="NO CUMPLE"/>
    <s v="NO CUMPLE"/>
  </r>
  <r>
    <s v="INC000002483907"/>
    <s v="HOUSING"/>
    <x v="16"/>
    <s v="BELIEVE"/>
    <s v="FERNEY D GARZON PEÑA"/>
    <s v="frp_jolsso"/>
    <s v="3-Moderado/Limitado"/>
    <x v="1"/>
    <s v="Media"/>
    <x v="0"/>
    <s v="TELEFONICA EMPRESAS DE CHILE SA"/>
    <s v="GESTION DATACENTER/ ACCESOS / TELEFONICA EMPRESAS DE CHILE SA"/>
    <s v="06/12/2023 13:44:23"/>
    <s v="06/12/2023 13:46:06"/>
    <s v="Cerrado"/>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s v="CUMPLE"/>
    <s v="NO CUMPLE"/>
    <s v="NO CUMPLE"/>
    <s v="NO CUMPLE"/>
    <s v="NO CUMPLE"/>
  </r>
  <r>
    <s v="INC000002483915"/>
    <s v="VPN IP - MPLS"/>
    <x v="4"/>
    <s v="GESTION HD"/>
    <s v="ALEJANDRO ACEVEDO VALENZUELA"/>
    <s v="frp_jciert"/>
    <s v="4-Menor/Localizado"/>
    <x v="0"/>
    <s v="Baja"/>
    <x v="0"/>
    <s v="TELEFONICA GLOBAL TECHNOLOGY S.A.AGENCIA EN CHILE"/>
    <s v="REQ / Activar OS"/>
    <s v="06/12/2023 14:20:58"/>
    <s v="06/12/2023 14:26:07"/>
    <s v="Cerrado"/>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s v="NO CUMPLE"/>
    <s v="CUMPLE"/>
    <s v="NO CUMPLE"/>
    <s v="NO CUMPLE"/>
    <s v="NO CUMPLE"/>
  </r>
  <r>
    <s v="INC000002483952"/>
    <s v="HOUSING"/>
    <x v="15"/>
    <s v="APQ ACCESOS"/>
    <s v="JOSE G MARQUEZ MARCANO"/>
    <s v="tct_josmam"/>
    <s v="4-Menor/Localizado"/>
    <x v="0"/>
    <s v="Baja"/>
    <x v="0"/>
    <s v="TELEFONICA EMPRESAS DE CHILE SA"/>
    <s v="SUPERVISION: Cambio de Cintas en ambas Librerias de Respaldo ubicado en Sala blanca"/>
    <s v="06/12/2023 15:57:43"/>
    <s v="06/12/2023 15:59:05"/>
    <s v="Cerrado"/>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s v="CUMPLE"/>
    <s v="NO CUMPLE"/>
    <s v="NO CUMPLE"/>
    <s v="NO CUMPLE"/>
    <s v="NO CUMPLE"/>
  </r>
  <r>
    <s v="INC000002483955"/>
    <s v="HOUSING"/>
    <x v="1"/>
    <s v="APQ ACCESOS"/>
    <s v="CARLOS F ARAYA RAMIREZ"/>
    <s v="tct_cararr"/>
    <s v="4-Menor/Localizado"/>
    <x v="0"/>
    <s v="Baja"/>
    <x v="0"/>
    <s v="TELEFONICA CYBERSECURITY TECH CHILE SPA"/>
    <s v="FACTIBILIDAD 79421"/>
    <s v="06/12/2023 16:14:11"/>
    <s v="06/12/2023 16:16:25"/>
    <s v="Cerrado"/>
    <s v="CDP ANTIGUO 1"/>
    <s v="CDP ANTIGUO 2"/>
    <s v="06/12/2023 17:30:03"/>
    <s v="06/12/2023 23:50:00"/>
    <s v="FORUM"/>
    <s v="FACTIBILIDAD ENVIADA"/>
    <d v="1899-12-30T00:00:00"/>
    <d v="1899-12-30T00:00:00"/>
    <d v="1899-12-30T00:00:00"/>
    <s v=""/>
    <s v="Cumplido"/>
    <m/>
    <m/>
    <m/>
    <m/>
    <m/>
    <d v="2023-11-07T00:00:00"/>
    <s v="CUMPLE"/>
    <s v="NO CUMPLE"/>
    <s v="NO CUMPLE"/>
    <s v="NO CUMPLE"/>
    <s v="NO CUMPLE"/>
  </r>
  <r>
    <s v="INC000002483986"/>
    <s v="INFRAESTRUCTURA DC"/>
    <x v="6"/>
    <s v="APQ ACCESOS"/>
    <s v="FRANCISCO J FELIU ABARCA"/>
    <s v="tct_frafea"/>
    <s v="4-Menor/Localizado"/>
    <x v="0"/>
    <s v="Baja"/>
    <x v="0"/>
    <s v="TELEFONICA CYBERSECURITY TECH CHILE SPA"/>
    <s v="RONDA POR TOMA DE TEMPERATURAS EN SALAS TIC"/>
    <s v="06/12/2023 21:01:15"/>
    <s v="06/12/2023 21:02:03"/>
    <s v="Cerrado"/>
    <s v="TI"/>
    <s v="CLIMA"/>
    <s v="06/12/2023 21:14:44"/>
    <s v="06/12/2023 23:50:00"/>
    <s v="RONDA POR TOMA DE TEMPERATURAS EN SALAS TIC"/>
    <s v="RONDA REALIZADA"/>
    <d v="1899-12-30T00:00:00"/>
    <d v="1899-12-30T00:00:00"/>
    <d v="1899-12-30T00:00:00"/>
    <s v=""/>
    <s v="Cumplido"/>
    <m/>
    <m/>
    <m/>
    <m/>
    <m/>
    <d v="2023-11-07T00:00:00"/>
    <s v="CUMPLE"/>
    <s v="NO CUMPLE"/>
    <s v="NO CUMPLE"/>
    <s v="NO CUMPLE"/>
    <s v="NO CUMPLE"/>
  </r>
  <r>
    <s v="INC000002483988"/>
    <s v="INFRAESTRUCTURA DC"/>
    <x v="8"/>
    <s v="APQ ACCESOS"/>
    <s v="FRANCISCO J FELIU ABARCA"/>
    <s v="tct_frafea"/>
    <s v="4-Menor/Localizado"/>
    <x v="0"/>
    <s v="Baja"/>
    <x v="0"/>
    <s v="TELEFONICA CYBERSECURITY TECH CHILE SPA"/>
    <s v="RONDA PREVENTIVA EN SALAS TIC"/>
    <s v="06/12/2023 22:02:52"/>
    <s v="06/12/2023 22:04:16"/>
    <s v="Cerrado"/>
    <s v="TI"/>
    <s v="INFRAESTRUCTURA"/>
    <s v="06/12/2023 22:46:57"/>
    <s v="06/12/2023 23:50:00"/>
    <s v="RONDA PREVENTIVA EN SALAS TIC"/>
    <s v="RONDA REALIZADA"/>
    <d v="1899-12-30T00:00:00"/>
    <d v="1899-12-30T00:00:00"/>
    <d v="1899-12-30T00:00:00"/>
    <s v=""/>
    <s v="Cumplido"/>
    <m/>
    <m/>
    <m/>
    <m/>
    <m/>
    <d v="2023-11-07T00:00:00"/>
    <s v="CUMPLE"/>
    <s v="NO CUMPLE"/>
    <s v="NO CUMPLE"/>
    <s v="NO CUMPLE"/>
    <s v="NO CUMPLE"/>
  </r>
  <r>
    <s v="INC000002483994"/>
    <s v="INFRAESTRUCTURA DC"/>
    <x v="6"/>
    <s v="APQ ACCESOS"/>
    <s v="FRANCISCO J FELIU ABARCA"/>
    <s v="tct_frafea"/>
    <s v="4-Menor/Localizado"/>
    <x v="0"/>
    <s v="Baja"/>
    <x v="0"/>
    <s v="TELEFONICA CYBERSECURITY TECH CHILE SPA"/>
    <s v="RONDA POR TOMA DE TEMPERATURAS EN SALAS TIC"/>
    <s v="07/12/2023 0:51:39"/>
    <s v="07/12/2023 0:52:31"/>
    <s v="Cerrado"/>
    <s v="TI"/>
    <s v="CLIMA"/>
    <s v="07/12/2023 5:02:11"/>
    <s v="07/12/2023 23:50:00"/>
    <s v="RONDA POR TOMA DE TEMPERATURAS EN SALAS TIC"/>
    <s v="RONDA REALIZADA"/>
    <d v="1899-12-30T00:00:00"/>
    <d v="1899-12-30T00:00:00"/>
    <d v="1899-12-30T00:00:00"/>
    <s v=""/>
    <s v="Cumplido"/>
    <m/>
    <m/>
    <m/>
    <m/>
    <m/>
    <d v="2023-11-07T00:00:00"/>
    <s v="CUMPLE"/>
    <s v="NO CUMPLE"/>
    <s v="NO CUMPLE"/>
    <s v="NO CUMPLE"/>
    <s v="NO CUMPLE"/>
  </r>
  <r>
    <s v="INC000002484005"/>
    <s v="RED INTERNA"/>
    <x v="6"/>
    <s v="APQ ACCESOS"/>
    <s v="YORDI M HURTADO ARAYA"/>
    <s v="tct_yorhua"/>
    <s v="4-Menor/Localizado"/>
    <x v="0"/>
    <s v="Baja"/>
    <x v="0"/>
    <s v="TELEFONICA CYBERSECURITY TECH CHILE SPA"/>
    <s v="RONDA SALAS TECNICAS 19:30"/>
    <s v="06/12/2023 15:44:38"/>
    <s v="06/12/2023 15:45:05"/>
    <s v="Cerrado"/>
    <s v="CDP ANTIGUO 1"/>
    <s v="CDP ANTIGUO 2"/>
    <s v="06/12/2023 16:13:30"/>
    <s v="06/12/2023 23:50:00"/>
    <s v="RONDA SALAS TECNICAS 19:30"/>
    <s v="RONDA REALIZADA"/>
    <d v="1899-12-30T00:00:00"/>
    <d v="1899-12-30T00:28:52"/>
    <d v="1899-12-30T00:28:52"/>
    <s v=""/>
    <s v="Cumplido"/>
    <m/>
    <m/>
    <m/>
    <m/>
    <m/>
    <d v="2023-11-06T00:00:00"/>
    <s v="CUMPLE"/>
    <s v="NO CUMPLE"/>
    <s v="NO CUMPLE"/>
    <s v="NO CUMPLE"/>
    <s v="NO CUMPLE"/>
  </r>
  <r>
    <s v="INC000002484029"/>
    <s v="HOUSING"/>
    <x v="4"/>
    <s v="DUOC TICKET PENDIENTES"/>
    <s v="JUAN CARLOS UZCATEGUI FUGUETT"/>
    <s v="frp_joagui"/>
    <s v="3-Moderado/Limitado"/>
    <x v="0"/>
    <s v="Baja"/>
    <x v="0"/>
    <s v="FUNDACION INSTITUTO PROFESIONAL DUOC UC"/>
    <s v="RQ | DUOC | RE: Consultas y Revisión de logs"/>
    <s v="06/12/2023 16:09:26"/>
    <s v="06/12/2023 16:10:39"/>
    <s v="Cerrado"/>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s v="NO CUMPLE"/>
    <s v="CUMPLE"/>
    <s v="NO CUMPLE"/>
    <s v="NO CUMPLE"/>
    <s v="NO CUMPLE"/>
  </r>
  <r>
    <s v="INC000002484152"/>
    <s v="TICKET-INTELIGENTE"/>
    <x v="23"/>
    <s v="GESTION TI"/>
    <s v="JUAN P SEGURA VARGAS"/>
    <s v="USR_TSIGHT"/>
    <s v="1-Extenso/Generalizado"/>
    <x v="0"/>
    <s v="Baja"/>
    <x v="1"/>
    <s v="FERROVIAL SERVICIOS CHILE SOCIEDAD LIMITADA"/>
    <s v="cficli01 - fvialad02 TICKET AUTOMATICO"/>
    <s v="06/12/2023 16:38:55"/>
    <s v="06/12/2023 16:38:55"/>
    <s v="Cerrado"/>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s v="NO CUMPLE"/>
    <s v="CUMPLE"/>
    <s v="NO CUMPLE"/>
    <s v="NO CUMPLE"/>
    <s v="NO CUMPLE"/>
  </r>
  <r>
    <s v="INC000002484172"/>
    <s v="INFRAESTRUCTURA DC"/>
    <x v="15"/>
    <s v="APQ ACCESOS"/>
    <s v="PABLO A MALDONADO FLORES"/>
    <s v="tct_pabmaf"/>
    <s v="2-Significativo/Amplio"/>
    <x v="2"/>
    <s v="Alta"/>
    <x v="0"/>
    <s v="TELEFONICA CYBERSECURITY TECH CHILE SPA"/>
    <s v="REALIZAR RONDA Y REVISION DE SALAS TECNICAS"/>
    <s v="06/12/2023 16:58:30"/>
    <s v="06/12/2023 16:59:16"/>
    <s v="Cerrado"/>
    <s v="CDP ANTIGUO 1"/>
    <s v="CDP ANTIGUO 2"/>
    <s v="06/12/2023 17:10:12"/>
    <s v="06/12/2023 23:50:00"/>
    <s v="REALIZAR RONDA Y REVISION DE SALAS TECNICAS"/>
    <m/>
    <d v="1899-12-30T00:10:37"/>
    <d v="1899-12-30T00:11:42"/>
    <d v="1899-12-30T00:01:05"/>
    <s v=""/>
    <s v="Cumplido"/>
    <m/>
    <m/>
    <m/>
    <m/>
    <m/>
    <d v="2023-11-07T00:00:00"/>
    <s v="CUMPLE"/>
    <s v="NO CUMPLE"/>
    <s v="NO CUMPLE"/>
    <s v="NO CUMPLE"/>
    <s v="NO CUMPLE"/>
  </r>
  <r>
    <s v="INC000002484175"/>
    <s v="INFRAESTRUCTURA DC"/>
    <x v="15"/>
    <s v="APQ ACCESOS"/>
    <s v="PABLO A MALDONADO FLORES"/>
    <s v="tct_pabmaf"/>
    <s v="2-Significativo/Amplio"/>
    <x v="2"/>
    <s v="Alta"/>
    <x v="0"/>
    <s v="TELEFONICA CYBERSECURITY TECH CHILE SPA"/>
    <s v="REALIZAR RONDA Y REVISION DE SALAS TECNICAS"/>
    <s v="06/12/2023 17:01:22"/>
    <s v="06/12/2023 17:02:41"/>
    <s v="Cerrado"/>
    <s v="CDP ANTIGUO 1"/>
    <s v="CDP ANTIGUO 2"/>
    <s v="06/12/2023 17:11:30"/>
    <s v="06/12/2023 23:50:00"/>
    <s v="REALIZAR RONDA Y REVISION DE SALAS TECNICAS"/>
    <m/>
    <d v="1899-12-30T00:08:26"/>
    <d v="1899-12-30T00:10:08"/>
    <d v="1899-12-30T00:01:42"/>
    <s v=""/>
    <s v="Cumplido"/>
    <m/>
    <m/>
    <m/>
    <m/>
    <m/>
    <d v="2023-11-07T00:00:00"/>
    <s v="CUMPLE"/>
    <s v="NO CUMPLE"/>
    <s v="NO CUMPLE"/>
    <s v="NO CUMPLE"/>
    <s v="NO CUMPLE"/>
  </r>
  <r>
    <s v="INC000002484192"/>
    <s v="INFRAESTRUCTURA DC"/>
    <x v="15"/>
    <s v="APQ ACCESOS"/>
    <s v="PABLO A MALDONADO FLORES"/>
    <s v="tct_pabmaf"/>
    <s v="2-Significativo/Amplio"/>
    <x v="2"/>
    <s v="Alta"/>
    <x v="0"/>
    <s v="TELEFONICA CYBERSECURITY TECH CHILE SPA"/>
    <s v="REALIZAR RONDA Y REVISION DE SALAS TECNICAS"/>
    <s v="06/12/2023 17:05:48"/>
    <s v="06/12/2023 17:06:27"/>
    <s v="Cerrado"/>
    <s v="CDP ANTIGUO 1"/>
    <s v="CDP ANTIGUO 2"/>
    <s v="06/12/2023 17:11:54"/>
    <s v="06/12/2023 23:50:00"/>
    <s v="REALIZAR RONDA Y REVISION DE SALAS TECNICAS"/>
    <m/>
    <d v="1899-12-30T00:05:07"/>
    <d v="1899-12-30T00:06:06"/>
    <d v="1899-12-30T00:00:59"/>
    <s v=""/>
    <s v="Cumplido"/>
    <m/>
    <m/>
    <m/>
    <m/>
    <m/>
    <d v="2023-11-07T00:00:00"/>
    <s v="CUMPLE"/>
    <s v="NO CUMPLE"/>
    <s v="NO CUMPLE"/>
    <s v="NO CUMPLE"/>
    <s v="NO CUMPLE"/>
  </r>
  <r>
    <s v="INC000002484205"/>
    <s v="HOUSING"/>
    <x v="16"/>
    <s v="BELIEVE"/>
    <s v="JORGE S LORCA LEIVA"/>
    <s v="frp_jolsso"/>
    <s v="3-Moderado/Limitado"/>
    <x v="1"/>
    <s v="Media"/>
    <x v="0"/>
    <s v="TELEFONICA EMPRESAS DE CHILE SA"/>
    <s v="GESTION DATACENTER/ ACCESOS / TELEFONICA EMPRESAS DE CHILE SA"/>
    <s v="06/12/2023 16:46:53"/>
    <s v="06/12/2023 16:50:19"/>
    <s v="Cerrado"/>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s v="CUMPLE"/>
    <s v="NO CUMPLE"/>
    <s v="NO CUMPLE"/>
    <s v="NO CUMPLE"/>
    <s v="NO CUMPLE"/>
  </r>
  <r>
    <s v="INC000002484208"/>
    <s v="HOUSING"/>
    <x v="16"/>
    <s v="BELIEVE"/>
    <s v="JORGE S LORCA LEIVA"/>
    <s v="frp_jolsso"/>
    <s v="3-Moderado/Limitado"/>
    <x v="1"/>
    <s v="Media"/>
    <x v="0"/>
    <s v="TELEFONICA EMPRESAS DE CHILE SA"/>
    <s v="GESTION DATACENTER/ ACCESOS / TELEFONICA EMPRESAS DE CHILE SA"/>
    <s v="06/12/2023 16:51:55"/>
    <s v="06/12/2023 16:53:23"/>
    <s v="Cerrado"/>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s v="CUMPLE"/>
    <s v="NO CUMPLE"/>
    <s v="NO CUMPLE"/>
    <s v="NO CUMPLE"/>
    <s v="NO CUMPLE"/>
  </r>
  <r>
    <s v="INC000002484211"/>
    <s v="HOUSING"/>
    <x v="16"/>
    <s v="BELIEVE"/>
    <s v="JORGE S LORCA LEIVA"/>
    <s v="frp_jolsso"/>
    <s v="3-Moderado/Limitado"/>
    <x v="1"/>
    <s v="Media"/>
    <x v="0"/>
    <s v="TELEFONICA EMPRESAS DE CHILE SA"/>
    <s v="GESTION DATACENTER/ ACCESOS / TELEFONICA EMPRESAS DE CHILE SA"/>
    <s v="06/12/2023 16:54:21"/>
    <s v="06/12/2023 16:55:35"/>
    <s v="Cerrado"/>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s v="CUMPLE"/>
    <s v="NO CUMPLE"/>
    <s v="NO CUMPLE"/>
    <s v="NO CUMPLE"/>
    <s v="NO CUMPLE"/>
  </r>
  <r>
    <s v="INC000002484214"/>
    <s v="RED INTERNA"/>
    <x v="0"/>
    <s v="APQ ACCESOS"/>
    <s v="CRISTOPHER MALDONADO ROMERO"/>
    <s v="tct_cmaldo"/>
    <s v="4-Menor/Localizado"/>
    <x v="0"/>
    <s v="Baja"/>
    <x v="0"/>
    <s v="TELEFONICA EMPRESAS DE CHILE SA"/>
    <s v="RONDA TOMA DE TEMPERATURAS SALAS TIC"/>
    <s v="06/12/2023 17:01:18"/>
    <s v="06/12/2023 17:02:19"/>
    <s v="Cerrado"/>
    <s v="CDP ANTIGUO 1"/>
    <s v="CDP ANTIGUO 2"/>
    <s v="06/12/2023 17:15:56"/>
    <s v="06/12/2023 23:50:00"/>
    <m/>
    <s v="RONDA REALIZADA"/>
    <d v="1899-12-30T00:00:00"/>
    <d v="1899-12-30T00:00:00"/>
    <d v="1899-12-30T00:00:00"/>
    <s v=""/>
    <s v="Cumplido"/>
    <m/>
    <m/>
    <m/>
    <m/>
    <m/>
    <d v="2023-11-06T00:00:00"/>
    <s v="CUMPLE"/>
    <s v="NO CUMPLE"/>
    <s v="NO CUMPLE"/>
    <s v="NO CUMPLE"/>
    <s v="NO CUMPLE"/>
  </r>
  <r>
    <s v="INC000002484219"/>
    <s v="HOUSING"/>
    <x v="19"/>
    <s v="BELIEVE"/>
    <s v="YORDI M HURTADO ARAYA"/>
    <s v="frp_jolsso"/>
    <s v="3-Moderado/Limitado"/>
    <x v="1"/>
    <s v="Media"/>
    <x v="0"/>
    <s v="CELULOSA ARAUCO Y CONSTITUCION S A"/>
    <s v="GESTION DATACENTER/ ACCESOS /CELULOSA ARAUCO Y CONSTITUCION S A"/>
    <s v="06/12/2023 17:08:03"/>
    <s v="06/12/2023 17:09:14"/>
    <s v="Cerrado"/>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s v="CUMPLE"/>
    <s v="NO CUMPLE"/>
    <s v="NO CUMPLE"/>
    <s v="NO CUMPLE"/>
    <s v="NO CUMPLE"/>
  </r>
  <r>
    <s v="INC000002484220"/>
    <s v="VPN IP - MPLS"/>
    <x v="17"/>
    <s v="GESTION HD"/>
    <s v="NICOLAS A SAAVEDRA EGUILUZ"/>
    <s v="frp_cnavar"/>
    <s v="3-Moderado/Limitado"/>
    <x v="1"/>
    <s v="Media"/>
    <x v="0"/>
    <s v="NUTRISCO CHILE SA"/>
    <s v="HD/ Crear usuario en QAS"/>
    <s v="06/12/2023 17:11:25"/>
    <s v="06/12/2023 17:15:08"/>
    <s v="Cerrado"/>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s v="CUMPLE"/>
    <s v="NO CUMPLE"/>
    <s v="NO CUMPLE"/>
    <s v="NO CUMPLE"/>
    <s v="NO CUMPLE"/>
  </r>
  <r>
    <s v="INC000002484224"/>
    <s v="HOUSING"/>
    <x v="16"/>
    <s v="BELIEVE"/>
    <s v="FERNEY D GARZON PEÑA"/>
    <s v="frp_jolsso"/>
    <s v="3-Moderado/Limitado"/>
    <x v="1"/>
    <s v="Media"/>
    <x v="0"/>
    <s v="TELEFONICA EMPRESAS DE CHILE SA"/>
    <s v="GESTION DATACENTER/ ACCESOS /TELEFONICA EMPRESAS DE CHILE SA"/>
    <s v="06/12/2023 17:25:12"/>
    <s v="06/12/2023 17:26:31"/>
    <s v="Cerrado"/>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s v="CUMPLE"/>
    <s v="NO CUMPLE"/>
    <s v="NO CUMPLE"/>
    <s v="NO CUMPLE"/>
    <s v="NO CUMPLE"/>
  </r>
  <r>
    <s v="INC000002484242"/>
    <s v="VPN IP - MPLS"/>
    <x v="7"/>
    <s v="GESTION HD"/>
    <s v="CRISTOBAL I REYES DELGADO"/>
    <s v="frp_cnavar"/>
    <s v="3-Moderado/Limitado"/>
    <x v="1"/>
    <s v="Media"/>
    <x v="0"/>
    <s v="COAGRA S A"/>
    <s v="HD/ COAGRA: Restaurar DB con Tabla SOFFCONT1 de SBX a QAS"/>
    <s v="06/12/2023 18:00:43"/>
    <s v="06/12/2023 18:05:09"/>
    <s v="Cerrado"/>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s v="CUMPLE"/>
    <s v="NO CUMPLE"/>
    <s v="NO CUMPLE"/>
    <s v="NO CUMPLE"/>
    <s v="NO CUMPLE"/>
  </r>
  <r>
    <s v="INC000002484245"/>
    <s v="HOUSING"/>
    <x v="19"/>
    <s v="BELIEVE"/>
    <s v="YORDI M HURTADO ARAYA"/>
    <s v="frp_jolsso"/>
    <s v="3-Moderado/Limitado"/>
    <x v="1"/>
    <s v="Media"/>
    <x v="0"/>
    <s v="TELEFONICA GLOBAL TECHNOLOGY S.A.AGENCIA EN CHILE"/>
    <s v="GESTION DATACENTER/ ACCESOS /TELEFONICA GLOBAL TECHNOLOGY S.A.AGENCIA EN CHILE"/>
    <s v="06/12/2023 18:00:16"/>
    <s v="06/12/2023 18:01:33"/>
    <s v="Cerrado"/>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s v="CUMPLE"/>
    <s v="NO CUMPLE"/>
    <s v="NO CUMPLE"/>
    <s v="NO CUMPLE"/>
    <s v="NO CUMPLE"/>
  </r>
  <r>
    <s v="INC000002484279"/>
    <s v="VPN IP - MPLS"/>
    <x v="9"/>
    <s v="BELIEVE"/>
    <s v="RODRIGO VÁSQUEZ MUÑOZ"/>
    <s v="frp_disilv"/>
    <s v="4-Menor/Localizado"/>
    <x v="0"/>
    <s v="Baja"/>
    <x v="0"/>
    <s v="INSTITUTO PROFESIONAL DE CHILE SA"/>
    <s v="PEND HORARIO HABIL | REQ / Solicitud respaldo - CPECH"/>
    <s v="06/12/2023 22:17:12"/>
    <s v="06/12/2023 22:21:03"/>
    <s v="Cerrado"/>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s v="NO CUMPLE"/>
    <s v="CUMPLE"/>
    <s v="NO CUMPLE"/>
    <s v="NO CUMPLE"/>
    <s v="NO CUMPLE"/>
  </r>
  <r>
    <s v="INC000002484306"/>
    <s v="INFRAESTRUCTURA DC"/>
    <x v="15"/>
    <s v="APQ ACCESOS"/>
    <s v="PABLO A MALDONADO FLORES"/>
    <s v="tct_pabmaf"/>
    <s v="2-Significativo/Amplio"/>
    <x v="2"/>
    <s v="Alta"/>
    <x v="0"/>
    <s v="TELEFONICA CYBERSECURITY TECH CHILE SPA"/>
    <s v="Se realiza supervisión del siguiente trabajo"/>
    <s v="06/12/2023 17:13:43"/>
    <s v="06/12/2023 17:17:00"/>
    <s v="Cerrado"/>
    <s v="CDP ANTIGUO 1"/>
    <s v="CDP ANTIGUO 2"/>
    <s v="06/12/2023 18:07:37"/>
    <s v="06/12/2023 23:50:00"/>
    <s v="Se realiza supervisión del siguiente trabajo"/>
    <m/>
    <d v="1899-12-30T00:50:19"/>
    <d v="1899-12-30T00:53:54"/>
    <d v="1899-12-30T00:03:35"/>
    <s v=""/>
    <s v="Cumplido"/>
    <m/>
    <m/>
    <m/>
    <m/>
    <m/>
    <d v="2023-11-07T00:00:00"/>
    <s v="CUMPLE"/>
    <s v="NO CUMPLE"/>
    <s v="NO CUMPLE"/>
    <s v="NO CUMPLE"/>
    <s v="NO CUMPLE"/>
  </r>
  <r>
    <s v="INC000002484325"/>
    <s v="VPN IP - MPLS"/>
    <x v="4"/>
    <s v="GESTION HD"/>
    <s v="GIOVANNI D ROCCO VALENZUELA"/>
    <s v="frp_fpetro"/>
    <s v="3-Moderado/Limitado"/>
    <x v="1"/>
    <s v="Media"/>
    <x v="0"/>
    <s v="TELEFONICA GLOBAL TECHNOLOGY S.A.AGENCIA EN CHILE"/>
    <s v="REQ/TELEFONICA - Privilegios cuenta local servidor SUBCAPA 10.68.131.248"/>
    <s v="06/12/2023 17:36:12"/>
    <s v="06/12/2023 17:38:57"/>
    <s v="Cerrado"/>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s v="NO CUMPLE"/>
    <s v="CUMPLE"/>
    <s v="NO CUMPLE"/>
    <s v="NO CUMPLE"/>
    <s v="NO CUMPLE"/>
  </r>
  <r>
    <s v="INC000002484351"/>
    <s v="VPN IP - MPLS"/>
    <x v="13"/>
    <s v="GESTION HD"/>
    <s v="DEIBY Y SANTOYO MONTEROLA"/>
    <s v="frp_fpetro"/>
    <s v="2-Significativo/Amplio"/>
    <x v="3"/>
    <s v="Critica"/>
    <x v="0"/>
    <s v="JANSSEN S.A."/>
    <s v="REQ/Solicitud de restauración maquinas virtuales - SUSE y WINDOWS (Urgente)"/>
    <s v="06/12/2023 17:59:13"/>
    <s v="06/12/2023 18:02:50"/>
    <s v="Cerrado"/>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s v="CUMPLE"/>
    <s v="NO CUMPLE"/>
    <s v="NO CUMPLE"/>
    <s v="NO CUMPLE"/>
    <s v="NO CUMPLE"/>
  </r>
  <r>
    <s v="INC000002484362"/>
    <s v="HOSTING VIRTUAL"/>
    <x v="4"/>
    <s v="OPERACION N1"/>
    <s v="ALEJANDRO ACEVEDO VALENZUELA"/>
    <s v="tct_aaceve"/>
    <s v="4-Menor/Localizado"/>
    <x v="0"/>
    <s v="Baja"/>
    <x v="0"/>
    <s v="TELEFONICA GLOBAL TECHNOLOGY S.A.AGENCIA EN CHILE"/>
    <s v="[CSIRT CL] SERVIDORES SIN CONEXIÓN A LA CONSOLA PANDA +30 DÍAS"/>
    <s v="06/12/2023 18:12:41"/>
    <s v="06/12/2023 18:13:37"/>
    <s v="Cerrado"/>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s v="CUMPLE"/>
    <s v="NO CUMPLE"/>
    <s v="NO CUMPLE"/>
    <s v="NO CUMPLE"/>
    <s v="NO CUMPLE"/>
  </r>
  <r>
    <s v="INC000002484394"/>
    <s v="TICKET-INTELIGENTE"/>
    <x v="3"/>
    <s v="GESTION TI"/>
    <s v="SEBASTIAN I ACUÑA GUZMAN"/>
    <s v="USR_TSIGHT"/>
    <s v="1-Extenso/Generalizado"/>
    <x v="0"/>
    <s v="Baja"/>
    <x v="1"/>
    <s v="EMPRESA NACIONAL DE CERTIFICACIONES"/>
    <s v="emnace01 - ecert-ngs TICKET AUTOMATICO"/>
    <s v="06/12/2023 19:13:55"/>
    <s v="06/12/2023 19:13:55"/>
    <s v="Cerrado"/>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s v="CUMPLE"/>
    <s v="NO CUMPLE"/>
    <s v="NO CUMPLE"/>
    <s v="NO CUMPLE"/>
    <s v="NO CUMPLE"/>
  </r>
  <r>
    <s v="INC000002484398"/>
    <s v="VPN IP - MPLS"/>
    <x v="13"/>
    <s v="ADMINISTRADORES RESIDENTES"/>
    <s v="ANGEL CASTRO CABRERA"/>
    <s v="frp_joflor"/>
    <s v="3-Moderado/Limitado"/>
    <x v="1"/>
    <s v="Media"/>
    <x v="0"/>
    <s v="INSTITUTO PROFESIONAL DE CHILE SA"/>
    <s v="PEND HORARIO HABIL | GAMA | Requerimiento Creación Acceso VDC CEPECH - C4PACEPECH"/>
    <s v="06/12/2023 19:17:51"/>
    <s v="06/12/2023 19:21:29"/>
    <s v="Cerrado"/>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s v="NO CUMPLE"/>
    <s v="NO CUMPLE"/>
    <s v="CUMPLE"/>
    <s v="NO CUMPLE"/>
    <s v="NO CUMPLE"/>
  </r>
  <r>
    <s v="INC000002484399"/>
    <s v="VPN IP - MPLS"/>
    <x v="2"/>
    <s v="GESTION HD"/>
    <s v="LUIS RODRIGO ACEVEDO COLLIPAL"/>
    <s v="frp_fpetro"/>
    <s v="3-Moderado/Limitado"/>
    <x v="1"/>
    <s v="Media"/>
    <x v="1"/>
    <s v="HORTIFRUT S.A"/>
    <s v="REQ/acceso a host VPN"/>
    <s v="06/12/2023 19:20:57"/>
    <s v="06/12/2023 19:24:07"/>
    <s v="Cerrado"/>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s v="NO CUMPLE"/>
    <s v="CUMPLE"/>
    <s v="NO CUMPLE"/>
    <s v="NO CUMPLE"/>
    <s v="NO CUMPLE"/>
  </r>
  <r>
    <s v="INC000002484405"/>
    <s v="HOUSING"/>
    <x v="16"/>
    <s v="BELIEVE"/>
    <s v="FERNEY D GARZON PEÑA"/>
    <s v="frp_fbalab"/>
    <s v="3-Moderado/Limitado"/>
    <x v="1"/>
    <s v="Media"/>
    <x v="0"/>
    <s v="TELEFONICA EMPRESAS DE CHILE SA"/>
    <s v="GESTION DATACENTER/ ACCESOS / TELEFONICA EMPRESAS DE CHILE SA"/>
    <s v="06/12/2023 17:42:54"/>
    <s v="06/12/2023 17:51:14"/>
    <s v="Cerrado"/>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s v="CUMPLE"/>
    <s v="NO CUMPLE"/>
    <s v="NO CUMPLE"/>
    <s v="NO CUMPLE"/>
    <s v="NO CUMPLE"/>
  </r>
  <r>
    <s v="INC000002484408"/>
    <s v="HOUSING"/>
    <x v="19"/>
    <s v="BELIEVE"/>
    <s v="YORDI M HURTADO ARAYA"/>
    <s v="frp_fbalab"/>
    <s v="3-Moderado/Limitado"/>
    <x v="1"/>
    <s v="Media"/>
    <x v="0"/>
    <s v="IDOM INGENIERIA Y CONSULTORIA S.A. AGENCIA EN CHILE"/>
    <s v="GESTION DATACENTER/ ACCESOS / IDOM INGENIERIA Y CONSULTORIA S.A. AGENCIA EN CHILE"/>
    <s v="06/12/2023 17:54:43"/>
    <s v="06/12/2023 17:55:31"/>
    <s v="Cerrado"/>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s v="CUMPLE"/>
    <s v="NO CUMPLE"/>
    <s v="NO CUMPLE"/>
    <s v="NO CUMPLE"/>
    <s v="NO CUMPLE"/>
  </r>
  <r>
    <s v="INC000002484412"/>
    <s v="HOUSING"/>
    <x v="16"/>
    <s v="BELIEVE"/>
    <s v="JOSE G MARQUEZ MARCANO"/>
    <s v="frp_fbalab"/>
    <s v="3-Moderado/Limitado"/>
    <x v="1"/>
    <s v="Media"/>
    <x v="0"/>
    <s v="TELEFONICA EMPRESAS DE CHILE SA"/>
    <s v="GESTION DATACENTER/ ACCESOS / TELEFONICA EMPRESAS DE CHILE SA"/>
    <s v="06/12/2023 18:06:02"/>
    <s v="06/12/2023 18:12:55"/>
    <s v="Cerrado"/>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s v="CUMPLE"/>
    <s v="NO CUMPLE"/>
    <s v="NO CUMPLE"/>
    <s v="NO CUMPLE"/>
    <s v="NO CUMPLE"/>
  </r>
  <r>
    <s v="INC000002484477"/>
    <s v="HOUSING"/>
    <x v="15"/>
    <s v="APQ ACCESOS"/>
    <s v="ALDO P VALENZUELA MUJICA"/>
    <s v="tct_avalen"/>
    <s v="2-Significativo/Amplio"/>
    <x v="2"/>
    <s v="Alta"/>
    <x v="0"/>
    <s v="TELEFONICA EMPRESAS DE CHILE SA"/>
    <s v="SUPERVISION  Movimiento de equipos y retiro de equipo"/>
    <s v="07/12/2023 4:55:23"/>
    <s v="07/12/2023 4:56:31"/>
    <s v="Cerrado"/>
    <s v="CDP ANTIGUO 1"/>
    <s v="CDP ANTIGUO 2"/>
    <s v="07/12/2023 4:59:15"/>
    <s v="07/12/2023 23:50:00"/>
    <s v="SUPERVISION  Movimiento de equipos y retiro de equipo"/>
    <s v="SE REALIZA SUPERVISION"/>
    <d v="1899-12-30T00:02:22"/>
    <d v="1899-12-30T00:03:52"/>
    <d v="1899-12-30T00:01:30"/>
    <s v=""/>
    <s v="Cumplido"/>
    <m/>
    <m/>
    <m/>
    <m/>
    <m/>
    <d v="2023-11-07T00:00:00"/>
    <s v="CUMPLE"/>
    <s v="NO CUMPLE"/>
    <s v="NO CUMPLE"/>
    <s v="NO CUMPLE"/>
    <s v="NO CUMPLE"/>
  </r>
  <r>
    <s v="INC000002484479"/>
    <s v="HOUSING"/>
    <x v="15"/>
    <s v="APQ ACCESOS"/>
    <s v="ALDO P VALENZUELA MUJICA"/>
    <s v="tct_avalen"/>
    <s v="2-Significativo/Amplio"/>
    <x v="2"/>
    <s v="Alta"/>
    <x v="0"/>
    <s v="TELEFONICA EMPRESAS DE CHILE SA"/>
    <s v="SUPERVISION instalación Directores"/>
    <s v="07/12/2023 5:14:18"/>
    <s v="07/12/2023 5:15:29"/>
    <s v="Cerrado"/>
    <s v="CDP ANTIGUO 1"/>
    <s v="CDP ANTIGUO 2"/>
    <s v="07/12/2023 5:16:51"/>
    <s v="07/12/2023 23:50:00"/>
    <s v="SUPERVISION instalación Directores"/>
    <s v="SE REALIZA SUPERVISION"/>
    <d v="1899-12-30T00:01:06"/>
    <d v="1899-12-30T00:02:33"/>
    <d v="1899-12-30T00:01:27"/>
    <s v=""/>
    <s v="Cumplido"/>
    <m/>
    <m/>
    <m/>
    <m/>
    <m/>
    <d v="2023-11-06T00:00:00"/>
    <s v="CUMPLE"/>
    <s v="NO CUMPLE"/>
    <s v="NO CUMPLE"/>
    <s v="NO CUMPLE"/>
    <s v="NO CUMPLE"/>
  </r>
  <r>
    <s v="INC000002484481"/>
    <s v="HOUSING"/>
    <x v="15"/>
    <s v="APQ ACCESOS"/>
    <s v="ALDO P VALENZUELA MUJICA"/>
    <s v="tct_avalen"/>
    <s v="2-Significativo/Amplio"/>
    <x v="2"/>
    <s v="Alta"/>
    <x v="0"/>
    <s v="TELEFONICA EMPRESAS DE CHILE SA"/>
    <s v="SUPERVISION Se requiere acceder a los rack DB31,DB32,DB33,DB34,CP11 y CA34"/>
    <s v="07/12/2023 5:17:43"/>
    <s v="07/12/2023 5:19:26"/>
    <s v="Cerrado"/>
    <s v="CDP ANTIGUO 1"/>
    <s v="CDP ANTIGUO 2"/>
    <s v="07/12/2023 5:21:19"/>
    <s v="07/12/2023 23:50:00"/>
    <s v="SUPERVISION Se requiere acceder a los rack DB31,DB32,DB33,DB34,CP11 y CA34"/>
    <s v="SE REALIZA SUPERVISION"/>
    <d v="1899-12-30T00:01:05"/>
    <d v="1899-12-30T00:03:36"/>
    <d v="1899-12-30T00:02:31"/>
    <s v=""/>
    <s v="Cumplido"/>
    <m/>
    <m/>
    <m/>
    <m/>
    <m/>
    <d v="2023-11-07T00:00:00"/>
    <s v="CUMPLE"/>
    <s v="NO CUMPLE"/>
    <s v="NO CUMPLE"/>
    <s v="NO CUMPLE"/>
    <s v="NO CUMPLE"/>
  </r>
  <r>
    <s v="INC000002484483"/>
    <s v="HOUSING"/>
    <x v="15"/>
    <s v="APQ ACCESOS"/>
    <s v="ALDO P VALENZUELA MUJICA"/>
    <s v="tct_avalen"/>
    <s v="2-Significativo/Amplio"/>
    <x v="1"/>
    <s v="Media"/>
    <x v="0"/>
    <s v="TELEFONICA EMPRESAS DE CHILE SA"/>
    <s v="RONDA Y REVISION DE SALAS TECNICAS"/>
    <s v="07/12/2023 5:21:53"/>
    <s v="07/12/2023 5:22:57"/>
    <s v="Cerrado"/>
    <s v="CDP ANTIGUO 1"/>
    <s v="CDP ANTIGUO 2"/>
    <s v="07/12/2023 5:24:21"/>
    <s v="07/12/2023 23:50:00"/>
    <s v="RONDA Y REVISION DE SALAS TECNICAS"/>
    <s v="SE REALIZA RONDA"/>
    <d v="1899-12-30T00:01:03"/>
    <d v="1899-12-30T00:02:28"/>
    <d v="1899-12-30T00:01:25"/>
    <s v=""/>
    <s v="Cumplido"/>
    <m/>
    <m/>
    <m/>
    <m/>
    <m/>
    <d v="2023-11-08T00:00:00"/>
    <s v="CUMPLE"/>
    <s v="NO CUMPLE"/>
    <s v="NO CUMPLE"/>
    <s v="NO CUMPLE"/>
    <s v="NO CUMPLE"/>
  </r>
  <r>
    <s v="INC000002484485"/>
    <s v="HOUSING"/>
    <x v="15"/>
    <s v="APQ ACCESOS"/>
    <s v="ALDO P VALENZUELA MUJICA"/>
    <s v="tct_avalen"/>
    <s v="2-Significativo/Amplio"/>
    <x v="2"/>
    <s v="Alta"/>
    <x v="0"/>
    <s v="TELEFONICA EMPRESAS DE CHILE SA"/>
    <s v="TOMA DE ALARMAS DE CLIENTE"/>
    <s v="07/12/2023 5:24:45"/>
    <s v="07/12/2023 5:25:40"/>
    <s v="Cerrado"/>
    <s v="CDP ANTIGUO 1"/>
    <s v="CDP ANTIGUO 2"/>
    <s v="07/12/2023 5:26:52"/>
    <s v="07/12/2023 23:50:00"/>
    <s v="TOMA DE ALARMAS DE CLIENTE"/>
    <s v="SE REALIZA TOMA DE ALARMAS"/>
    <d v="1899-12-30T00:00:42"/>
    <d v="1899-12-30T00:02:07"/>
    <d v="1899-12-30T00:01:25"/>
    <s v=""/>
    <s v="Cumplido"/>
    <m/>
    <m/>
    <m/>
    <m/>
    <m/>
    <d v="2023-11-07T00:00:00"/>
    <s v="CUMPLE"/>
    <s v="NO CUMPLE"/>
    <s v="NO CUMPLE"/>
    <s v="NO CUMPLE"/>
    <s v="NO CUMPLE"/>
  </r>
  <r>
    <s v="INC000002484487"/>
    <s v="HOUSING"/>
    <x v="15"/>
    <s v="APQ ACCESOS"/>
    <s v="ALDO P VALENZUELA MUJICA"/>
    <s v="tct_avalen"/>
    <s v="2-Significativo/Amplio"/>
    <x v="2"/>
    <s v="Alta"/>
    <x v="0"/>
    <s v="TELEFONICA EMPRESAS DE CHILE SA"/>
    <s v="SUPERVISION  Conexión de cableado, configuración y medición en ROADM / DXC"/>
    <s v="07/12/2023 5:31:19"/>
    <s v="07/12/2023 5:32:29"/>
    <s v="Cerrado"/>
    <s v="CDP ANTIGUO 1"/>
    <s v="CDP ANTIGUO 2"/>
    <s v="07/12/2023 5:33:51"/>
    <s v="07/12/2023 23:50:00"/>
    <s v="SUPERVISION  Conexión de cableado, configuración y medición en ROADM / DXC"/>
    <s v="SE REALIZA SUPERVISION"/>
    <d v="1899-12-30T00:01:02"/>
    <d v="1899-12-30T00:02:32"/>
    <d v="1899-12-30T00:01:30"/>
    <s v=""/>
    <s v="Cumplido"/>
    <m/>
    <m/>
    <m/>
    <m/>
    <m/>
    <d v="2023-11-07T00:00:00"/>
    <s v="CUMPLE"/>
    <s v="NO CUMPLE"/>
    <s v="NO CUMPLE"/>
    <s v="NO CUMPLE"/>
    <s v="NO CUMPLE"/>
  </r>
  <r>
    <s v="INC000002484490"/>
    <s v="HOUSING"/>
    <x v="15"/>
    <s v="APQ ACCESOS"/>
    <s v="ALDO P VALENZUELA MUJICA"/>
    <s v="tct_avalen"/>
    <s v="2-Significativo/Amplio"/>
    <x v="2"/>
    <s v="Alta"/>
    <x v="0"/>
    <s v="TELEFONICA EMPRESAS DE CHILE SA"/>
    <s v="RONDA Y REVISION DE SALAS TECNICAS"/>
    <s v="07/12/2023 5:45:24"/>
    <s v="07/12/2023 5:46:45"/>
    <s v="Cerrado"/>
    <s v="CDP ANTIGUO 1"/>
    <s v="CDP ANTIGUO 2"/>
    <s v="07/12/2023 5:49:13"/>
    <s v="07/12/2023 23:50:00"/>
    <s v="RONDA Y REVISION DE SALAS TECNICAS"/>
    <s v="SE REALIZA RONDA"/>
    <d v="1899-12-30T00:02:07"/>
    <d v="1899-12-30T00:03:49"/>
    <d v="1899-12-30T00:01:42"/>
    <s v=""/>
    <s v="Cumplido"/>
    <m/>
    <m/>
    <m/>
    <m/>
    <m/>
    <d v="2023-11-07T00:00:00"/>
    <s v="CUMPLE"/>
    <s v="NO CUMPLE"/>
    <s v="NO CUMPLE"/>
    <s v="NO CUMPLE"/>
    <s v="NO CUMPLE"/>
  </r>
  <r>
    <s v="INC000002484492"/>
    <s v="HOUSING"/>
    <x v="15"/>
    <s v="APQ ACCESOS"/>
    <s v="ALDO P VALENZUELA MUJICA"/>
    <s v="tct_avalen"/>
    <s v="2-Significativo/Amplio"/>
    <x v="2"/>
    <s v="Alta"/>
    <x v="0"/>
    <s v="TELEFONICA EMPRESAS DE CHILE SA"/>
    <s v="RONDA Y REVISION DE SALAS TECNICAS"/>
    <s v="07/12/2023 5:53:50"/>
    <s v="07/12/2023 5:54:58"/>
    <s v="Cerrado"/>
    <s v="CDP ANTIGUO 1"/>
    <s v="CDP ANTIGUO 2"/>
    <s v="07/12/2023 5:57:14"/>
    <s v="07/12/2023 23:50:00"/>
    <s v="RONDA Y REVISION DE SALAS TECNICAS"/>
    <s v="SE REALIZA RONDA"/>
    <d v="1899-12-30T00:01:57"/>
    <d v="1899-12-30T00:03:24"/>
    <d v="1899-12-30T00:01:27"/>
    <s v=""/>
    <s v="Cumplido"/>
    <m/>
    <m/>
    <m/>
    <m/>
    <m/>
    <d v="2023-11-07T00:00:00"/>
    <s v="CUMPLE"/>
    <s v="NO CUMPLE"/>
    <s v="NO CUMPLE"/>
    <s v="NO CUMPLE"/>
    <s v="NO CUMPLE"/>
  </r>
  <r>
    <s v="INC000002484822"/>
    <s v="RED INTERNA"/>
    <x v="6"/>
    <s v="APQ ACCESOS"/>
    <s v="YORDI M HURTADO ARAYA"/>
    <s v="tct_yorhua"/>
    <s v="4-Menor/Localizado"/>
    <x v="0"/>
    <s v="Baja"/>
    <x v="0"/>
    <s v="TELEFONICA CYBERSECURITY TECH CHILE SPA"/>
    <s v="RONDA TOMA DE TEMPERATURAS SALAS TIC 08:30"/>
    <s v="07/12/2023 8:08:00"/>
    <s v="07/12/2023 8:08:29"/>
    <s v="Cerrado"/>
    <s v="CDP ANTIGUO 1"/>
    <s v="CDP ANTIGUO 2"/>
    <s v="07/12/2023 9:00:20"/>
    <s v="07/12/2023 23:50:00"/>
    <s v="RONDA TOMA DE TEMPERATURAS SALAS TIC 08:30"/>
    <s v="RONDA REALIZADA"/>
    <d v="1899-12-30T00:00:00"/>
    <d v="1899-12-30T00:52:20"/>
    <d v="1899-12-30T00:52:20"/>
    <s v=""/>
    <s v="Cumplido"/>
    <m/>
    <m/>
    <m/>
    <m/>
    <m/>
    <d v="2023-11-07T00:00:00"/>
    <s v="CUMPLE"/>
    <s v="NO CUMPLE"/>
    <s v="NO CUMPLE"/>
    <s v="NO CUMPLE"/>
    <s v="NO CUMPLE"/>
  </r>
  <r>
    <s v="INC000002484823"/>
    <s v="RED INTERNA"/>
    <x v="6"/>
    <s v="APQ ACCESOS"/>
    <s v="YORDI M HURTADO ARAYA"/>
    <s v="tct_yorhua"/>
    <s v="4-Menor/Localizado"/>
    <x v="0"/>
    <s v="Baja"/>
    <x v="0"/>
    <s v="TELEFONICA CYBERSECURITY TECH CHILE SPA"/>
    <s v="RONDA SALAS TECNICAS 10:30"/>
    <s v="07/12/2023 8:08:48"/>
    <s v="07/12/2023 8:09:14"/>
    <s v="Cerrado"/>
    <s v="CDP ANTIGUO 1"/>
    <s v="CDP ANTIGUO 2"/>
    <s v="07/12/2023 9:00:05"/>
    <s v="07/12/2023 23:50:00"/>
    <s v="RONDA SALAS TECNICAS 10:30"/>
    <s v="RONDA REALIZADA"/>
    <d v="1899-12-30T00:00:00"/>
    <d v="1899-12-30T00:51:17"/>
    <d v="1899-12-30T00:51:17"/>
    <s v=""/>
    <s v="Cumplido"/>
    <m/>
    <m/>
    <m/>
    <m/>
    <m/>
    <d v="2023-11-07T00:00:00"/>
    <s v="CUMPLE"/>
    <s v="NO CUMPLE"/>
    <s v="NO CUMPLE"/>
    <s v="NO CUMPLE"/>
    <s v="NO CUMPLE"/>
  </r>
  <r>
    <s v="INC000002484829"/>
    <s v="SAP"/>
    <x v="17"/>
    <s v="CLOUD SAP HANA"/>
    <s v="NICOLAS A SAAVEDRA EGUILUZ"/>
    <s v="tct_nsaave"/>
    <s v="4-Menor/Localizado"/>
    <x v="0"/>
    <s v="Baja"/>
    <x v="0"/>
    <s v="TELEFONICA EMPRESAS DE CHILE SA"/>
    <s v="Checklist diario clientes 07.12.23"/>
    <s v="07/12/2023 8:32:10"/>
    <s v="07/12/2023 8:33:24"/>
    <s v="Cerrado"/>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s v="CUMPLE"/>
    <s v="NO CUMPLE"/>
    <s v="NO CUMPLE"/>
    <s v="NO CUMPLE"/>
    <s v="NO CUMPLE"/>
  </r>
  <r>
    <s v="INC000002484842"/>
    <s v="HOSTING VIRTUAL"/>
    <x v="4"/>
    <s v="GESTION PLATAFORMA CLIENTES"/>
    <s v="JUAN CARLOS UZCATEGUI FUGUETT"/>
    <s v="vos_eperez"/>
    <s v="4-Menor/Localizado"/>
    <x v="0"/>
    <s v="Baja"/>
    <x v="0"/>
    <s v="TELEFONICA EMPRESAS DE CHILE SA"/>
    <s v="verificar y encender servidores SW-CORE01, SW-DB01-V3 y SW-POLL08 de nuevo parque SolarWinds"/>
    <s v="07/12/2023 9:03:56"/>
    <s v="07/12/2023 9:04:04"/>
    <s v="Cerrado"/>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s v="CUMPLE"/>
    <s v="NO CUMPLE"/>
    <s v="NO CUMPLE"/>
    <s v="NO CUMPLE"/>
    <s v="NO CUMPLE"/>
  </r>
  <r>
    <s v="INC000002484858"/>
    <s v="VPN IP - MPLS"/>
    <x v="9"/>
    <s v="ADMINISTRADORES RESIDENTES"/>
    <s v="RODRIGO VÁSQUEZ MUÑOZ"/>
    <s v="frp_joflor"/>
    <s v="3-Moderado/Limitado"/>
    <x v="1"/>
    <s v="Media"/>
    <x v="0"/>
    <s v="INSTITUTO PROFESIONAL DE CHILE SA"/>
    <s v="GAMA | Solicitud de Restauración CEPECH"/>
    <s v="07/12/2023 9:53:11"/>
    <s v="07/12/2023 10:00:43"/>
    <s v="Cerrado"/>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s v="CUMPLE"/>
    <s v="NO CUMPLE"/>
    <s v="NO CUMPLE"/>
    <s v="NO CUMPLE"/>
    <s v="NO CUMPLE"/>
  </r>
  <r>
    <s v="INC000002484862"/>
    <s v="VPN IP - MPLS"/>
    <x v="9"/>
    <s v="ADMINISTRADORES RESIDENTES"/>
    <s v="SEBASTIAN VILLENA"/>
    <s v="frp_joflor"/>
    <s v="3-Moderado/Limitado"/>
    <x v="1"/>
    <s v="Media"/>
    <x v="0"/>
    <s v="INSTITUTO PROFESIONAL DE CHILE SA"/>
    <s v="GAMA | Informe de Políticas de Respaldos.-"/>
    <s v="07/12/2023 10:01:32"/>
    <s v="07/12/2023 10:05:38"/>
    <s v="Cerrado"/>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s v="NO CUMPLE"/>
    <s v="NO CUMPLE"/>
    <s v="CUMPLE"/>
    <s v="NO CUMPLE"/>
    <s v="NO CUMPLE"/>
  </r>
  <r>
    <s v="INC000002484913"/>
    <s v="INFRAESTRUCTURA DC"/>
    <x v="6"/>
    <s v="APQ ACCESOS"/>
    <s v="FRANCISCO J FELIU ABARCA"/>
    <s v="tct_frafea"/>
    <s v="4-Menor/Localizado"/>
    <x v="0"/>
    <s v="Baja"/>
    <x v="0"/>
    <s v="TELEFONICA CYBERSECURITY TECH CHILE SPA"/>
    <s v="RONDA POR TOMA DE TEMPERATURAS EN SALAS TIC"/>
    <s v="07/12/2023 5:21:48"/>
    <s v="07/12/2023 5:22:46"/>
    <s v="Cerrado"/>
    <s v="TI"/>
    <s v="CLIMA"/>
    <s v="07/12/2023 5:39:37"/>
    <s v="07/12/2023 23:50:00"/>
    <s v="RONDA POR TOMA DE TEMPERATURAS EN SALAS TIC"/>
    <s v="RONDA REALIZADA"/>
    <d v="1899-12-30T00:00:00"/>
    <d v="1899-12-30T00:00:00"/>
    <d v="1899-12-30T00:00:00"/>
    <s v=""/>
    <s v="Cumplido"/>
    <m/>
    <m/>
    <m/>
    <m/>
    <m/>
    <d v="2023-11-07T00:00:00"/>
    <s v="CUMPLE"/>
    <s v="NO CUMPLE"/>
    <s v="NO CUMPLE"/>
    <s v="NO CUMPLE"/>
    <s v="NO CUMPLE"/>
  </r>
  <r>
    <s v="INC000002484921"/>
    <s v="INFRAESTRUCTURA DC"/>
    <x v="6"/>
    <s v="APQ ACCESOS"/>
    <s v="FRANCISCO J FELIU ABARCA"/>
    <s v="tct_frafea"/>
    <s v="4-Menor/Localizado"/>
    <x v="0"/>
    <s v="Baja"/>
    <x v="0"/>
    <s v="TELEFONICA CYBERSECURITY TECH CHILE SPA"/>
    <s v="RONDA PREVENTIVA Y LECTURA DE TEMPERATURAS EN SALAS TIC"/>
    <s v="07/12/2023 7:00:44"/>
    <s v="07/12/2023 7:01:39"/>
    <s v="Cerrado"/>
    <s v="TI"/>
    <s v="CLIMA"/>
    <s v="07/12/2023 7:19:46"/>
    <s v="07/12/2023 23:50:00"/>
    <s v="RONDA PREVENTIVA Y LECTURA DE TEMPERATURAS EN SALAS TIC"/>
    <s v="RONDA REALIZADA"/>
    <d v="1899-12-30T00:00:00"/>
    <d v="1899-12-30T00:00:00"/>
    <d v="1899-12-30T00:00:00"/>
    <s v=""/>
    <s v="Cumplido"/>
    <m/>
    <m/>
    <m/>
    <m/>
    <m/>
    <d v="2023-11-08T00:00:00"/>
    <s v="CUMPLE"/>
    <s v="NO CUMPLE"/>
    <s v="NO CUMPLE"/>
    <s v="NO CUMPLE"/>
    <s v="NO CUMPLE"/>
  </r>
  <r>
    <s v="INC000002484935"/>
    <s v="VPN IP - MPLS"/>
    <x v="3"/>
    <s v="GESTION HD"/>
    <s v="GUSTAVO AVILA VERA"/>
    <s v="frp_spevel"/>
    <s v="3-Moderado/Limitado"/>
    <x v="1"/>
    <s v="Media"/>
    <x v="0"/>
    <s v="INMOBILIARIA FRUSAN S.A."/>
    <s v="HD/Frusan: Validar Reinicio de Servidor"/>
    <s v="07/12/2023 8:54:36"/>
    <s v="07/12/2023 8:57:09"/>
    <s v="Cerrado"/>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s v="CUMPLE"/>
    <s v="NO CUMPLE"/>
    <s v="NO CUMPLE"/>
    <s v="NO CUMPLE"/>
    <s v="NO CUMPLE"/>
  </r>
  <r>
    <s v="INC000002484940"/>
    <s v="VPN IP - MPLS"/>
    <x v="21"/>
    <s v="GESTION HD"/>
    <s v="DENISE CRUZAT ETCHEBERRY"/>
    <s v="frp_spevel"/>
    <s v="3-Moderado/Limitado"/>
    <x v="1"/>
    <s v="Media"/>
    <x v="1"/>
    <s v="CONSORCIO INDUSTRIAL DE ALIMENTOS S A"/>
    <s v="HD/REVISAR SERVIDOR SOLMAN 10.250.240.93"/>
    <s v="07/12/2023 9:05:29"/>
    <s v="07/12/2023 9:08:02"/>
    <s v="Cancelado"/>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s v="CUMPLE"/>
    <s v="NO CUMPLE"/>
    <s v="NO CUMPLE"/>
    <s v="NO CUMPLE"/>
    <s v="NO CUMPLE"/>
  </r>
  <r>
    <s v="INC000002484955"/>
    <s v="INFRAESTRUCTURA DC"/>
    <x v="15"/>
    <s v="APQ ACCESOS"/>
    <s v="PABLO A MALDONADO FLORES"/>
    <s v="tct_pabmaf"/>
    <s v="2-Significativo/Amplio"/>
    <x v="1"/>
    <s v="Media"/>
    <x v="0"/>
    <s v="TELEFONICA CYBERSECURITY TECH CHILE SPA"/>
    <s v="REALIZAR RONDA Y REVISION DE SALAS TECNICAS"/>
    <s v="07/12/2023 9:18:24"/>
    <s v="07/12/2023 9:19:42"/>
    <s v="Cerrado"/>
    <s v="CDP ANTIGUO 1"/>
    <s v="CDP ANTIGUO 2"/>
    <s v="07/12/2023 10:12:28"/>
    <s v="07/12/2023 23:50:00"/>
    <s v="REALIZAR RONDA Y REVISION DE SALAS TECNICAS"/>
    <s v="RONDAS OK"/>
    <d v="1899-12-30T00:52:24"/>
    <d v="1899-12-30T00:54:04"/>
    <d v="1899-12-30T00:01:40"/>
    <s v=""/>
    <s v="Cumplido"/>
    <m/>
    <m/>
    <m/>
    <m/>
    <m/>
    <d v="2023-11-07T00:00:00"/>
    <s v="CUMPLE"/>
    <s v="NO CUMPLE"/>
    <s v="NO CUMPLE"/>
    <s v="NO CUMPLE"/>
    <s v="NO CUMPLE"/>
  </r>
  <r>
    <s v="INC000002484974"/>
    <s v="INFRAESTRUCTURA DC"/>
    <x v="15"/>
    <s v="APQ ACCESOS"/>
    <s v="PABLO A MALDONADO FLORES"/>
    <s v="tct_pabmaf"/>
    <s v="2-Significativo/Amplio"/>
    <x v="2"/>
    <s v="Alta"/>
    <x v="0"/>
    <s v="TELEFONICA CYBERSECURITY TECH CHILE SPA"/>
    <s v="REALIZAR TOMA DE ALARMAS DE CLIENTE SALA BLANCA"/>
    <s v="07/12/2023 9:48:10"/>
    <s v="07/12/2023 9:52:10"/>
    <s v="Cerrado"/>
    <s v="CDP ANTIGUO 1"/>
    <s v="CDP ANTIGUO 2"/>
    <s v="07/12/2023 10:18:55"/>
    <s v="07/12/2023 23:50:00"/>
    <s v="REALIZAR TOMA DE ALARMAS DE CLIENTE SALA BLANCA"/>
    <s v="ALARMAS OK"/>
    <d v="1899-12-30T00:24:05"/>
    <d v="1899-12-30T00:30:45"/>
    <d v="1899-12-30T00:06:40"/>
    <s v=""/>
    <s v="Cumplido"/>
    <m/>
    <m/>
    <m/>
    <m/>
    <m/>
    <d v="2023-11-08T00:00:00"/>
    <s v="CUMPLE"/>
    <s v="NO CUMPLE"/>
    <s v="NO CUMPLE"/>
    <s v="NO CUMPLE"/>
    <s v="NO CUMPLE"/>
  </r>
  <r>
    <s v="INC000002484985"/>
    <s v="VPN IP - MPLS"/>
    <x v="2"/>
    <s v="GESTION HD"/>
    <s v="LUIS A VILLASMIL CASTILLO"/>
    <s v="frp_fpetro"/>
    <s v="3-Moderado/Limitado"/>
    <x v="1"/>
    <s v="Media"/>
    <x v="1"/>
    <s v="AVANTS SERVICIOS INTEGRALES"/>
    <s v="REQ/Falla conexión entre redes"/>
    <s v="07/12/2023 10:02:08"/>
    <s v="07/12/2023 10:06:37"/>
    <s v="Cerrado"/>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s v="NO CUMPLE"/>
    <s v="CUMPLE"/>
    <s v="NO CUMPLE"/>
    <s v="NO CUMPLE"/>
    <s v="NO CUMPLE"/>
  </r>
  <r>
    <s v="INC000002484992"/>
    <s v="VPN IP - MPLS"/>
    <x v="17"/>
    <s v="GESTION HD"/>
    <s v="NICOLAS A SAAVEDRA EGUILUZ"/>
    <s v="frp_spevel"/>
    <s v="3-Moderado/Limitado"/>
    <x v="1"/>
    <s v="Media"/>
    <x v="0"/>
    <s v="CENTRO MEDICO ANTOFAGASTA SA"/>
    <s v="HD/Formulario Solicitud Creación Usuario y Asignación Roles-Perfiles.xlsx"/>
    <s v="07/12/2023 10:11:38"/>
    <s v="07/12/2023 10:15:28"/>
    <s v="Cerrado"/>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s v="NO CUMPLE"/>
    <s v="CUMPLE"/>
    <s v="NO CUMPLE"/>
    <s v="NO CUMPLE"/>
    <s v="NO CUMPLE"/>
  </r>
  <r>
    <s v="INC000002485003"/>
    <s v="HOUSING"/>
    <x v="1"/>
    <s v="APQ ACCESOS"/>
    <s v="CARLOS F ARAYA RAMIREZ"/>
    <s v="tct_cararr"/>
    <s v="4-Menor/Localizado"/>
    <x v="0"/>
    <s v="Baja"/>
    <x v="0"/>
    <s v="TELEFONICA CYBERSECURITY TECH CHILE SPA"/>
    <s v="FACTIBILIDAD 79091"/>
    <s v="07/12/2023 10:25:53"/>
    <s v="07/12/2023 10:27:43"/>
    <s v="Cerrado"/>
    <s v="CDP ANTIGUO 1"/>
    <s v="CDP ANTIGUO 2"/>
    <s v="07/12/2023 14:07:15"/>
    <s v="07/12/2023 23:50:00"/>
    <s v="BCO SANTANDER"/>
    <s v="FACTIBILIDAD ENVIADA"/>
    <d v="1899-12-30T03:39:02"/>
    <d v="1899-12-30T03:41:22"/>
    <d v="1899-12-30T00:02:20"/>
    <s v=""/>
    <s v="Cumplido"/>
    <m/>
    <m/>
    <m/>
    <m/>
    <m/>
    <d v="2023-11-08T00:00:00"/>
    <s v="CUMPLE"/>
    <s v="NO CUMPLE"/>
    <s v="NO CUMPLE"/>
    <s v="NO CUMPLE"/>
    <s v="NO CUMPLE"/>
  </r>
  <r>
    <s v="INC000002485008"/>
    <s v="TICKET-INTELIGENTE"/>
    <x v="4"/>
    <s v="GESTION TI"/>
    <s v="ALEJANDRO ACEVEDO VALENZUELA"/>
    <s v="USR_TSIGHT"/>
    <s v="1-Extenso/Generalizado"/>
    <x v="0"/>
    <s v="Baja"/>
    <x v="1"/>
    <s v="FUNDACION INSTITUTO PROFESIONAL DUOC UC"/>
    <s v="fiprdu01 - dcadmmelipilla TICKET AUTOMATICO"/>
    <s v="07/12/2023 5:23:02"/>
    <s v="07/12/2023 5:23:02"/>
    <s v="Cerrado"/>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s v="CUMPLE"/>
    <s v="NO CUMPLE"/>
    <s v="NO CUMPLE"/>
    <s v="NO CUMPLE"/>
    <s v="NO CUMPLE"/>
  </r>
  <r>
    <s v="INC000002485033"/>
    <s v="TICKET-INTELIGENTE"/>
    <x v="4"/>
    <s v="GESTION TI"/>
    <s v="ALEJANDRO ACEVEDO VALENZUELA"/>
    <s v="USR_TSIGHT"/>
    <s v="1-Extenso/Generalizado"/>
    <x v="0"/>
    <s v="Baja"/>
    <x v="1"/>
    <s v="FUNDACION INSTITUTO PROFESIONAL DUOC UC"/>
    <s v="fiprdu01 - dcadmsnbdo TICKET AUTOMATICO"/>
    <s v="07/12/2023 6:54:25"/>
    <s v="07/12/2023 6:54:25"/>
    <s v="Cerrado"/>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s v="CUMPLE"/>
    <s v="NO CUMPLE"/>
    <s v="NO CUMPLE"/>
    <s v="NO CUMPLE"/>
    <s v="NO CUMPLE"/>
  </r>
  <r>
    <s v="INC000002485104"/>
    <s v="TICKET-INTELIGENTE"/>
    <x v="4"/>
    <s v="GESTION TI"/>
    <s v="GIOVANNI D ROCCO VALENZUELA"/>
    <s v="USR_TSIGHT"/>
    <s v="1-Extenso/Generalizado"/>
    <x v="0"/>
    <s v="Baja"/>
    <x v="1"/>
    <s v="GPS CHILE SPA"/>
    <s v="gpschi01 - wnprws_gps05 TICKET AUTOMATICO"/>
    <s v="07/12/2023 9:20:00"/>
    <s v="07/12/2023 9:20:00"/>
    <s v="Cerrado"/>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s v="NO CUMPLE"/>
    <s v="CUMPLE"/>
    <s v="NO CUMPLE"/>
    <s v="NO CUMPLE"/>
    <s v="NO CUMPLE"/>
  </r>
  <r>
    <s v="INC000002485131"/>
    <s v="HOSTING VIRTUAL"/>
    <x v="3"/>
    <s v="DUOC TICKET AUTOMATICO"/>
    <s v="VICTOR SEPULVEDA GAMARRA"/>
    <s v="frp_lmosqu"/>
    <s v="3-Moderado/Limitado"/>
    <x v="0"/>
    <s v="Baja"/>
    <x v="0"/>
    <s v="FUNDACION INSTITUTO PROFESIONAL DUOC UC"/>
    <s v="REQ | DUOC | RV: Solicitud de creación de dominio"/>
    <s v="07/12/2023 10:20:52"/>
    <s v="07/12/2023 10:23:53"/>
    <s v="Cerrado"/>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s v="CUMPLE"/>
    <s v="NO CUMPLE"/>
    <s v="NO CUMPLE"/>
    <s v="NO CUMPLE"/>
    <s v="NO CUMPLE"/>
  </r>
  <r>
    <s v="INC000002485145"/>
    <s v="HOUSING"/>
    <x v="19"/>
    <s v="BELIEVE"/>
    <s v="YORDI M HURTADO ARAYA"/>
    <s v="frp_fbalab"/>
    <s v="3-Moderado/Limitado"/>
    <x v="1"/>
    <s v="Media"/>
    <x v="0"/>
    <s v="IDOM INGENIERIA Y CONSULTORIA S.A. AGENCIA EN CHILE"/>
    <s v="GESTION DATACENTER/ ACCESOS / IDOM INGENIERIA Y CONSULTORIA S.A. AGENCIA EN CHILE"/>
    <s v="07/12/2023 10:51:49"/>
    <s v="07/12/2023 10:53:45"/>
    <s v="Cerrado"/>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s v="CUMPLE"/>
    <s v="NO CUMPLE"/>
    <s v="NO CUMPLE"/>
    <s v="NO CUMPLE"/>
    <s v="NO CUMPLE"/>
  </r>
  <r>
    <s v="INC000002485179"/>
    <s v="RED INTERNA"/>
    <x v="6"/>
    <s v="APQ ACCESOS"/>
    <s v="YORDI M HURTADO ARAYA"/>
    <s v="tct_yorhua"/>
    <s v="4-Menor/Localizado"/>
    <x v="0"/>
    <s v="Baja"/>
    <x v="0"/>
    <s v="TELEFONICA CYBERSECURITY TECH CHILE SPA"/>
    <s v="RONDA TOMA DE TEMPERATURAS SALAS TIC 12:30"/>
    <s v="07/12/2023 11:41:41"/>
    <s v="07/12/2023 11:42:07"/>
    <s v="Cerrado"/>
    <s v="CDP ANTIGUO 1"/>
    <s v="CDP ANTIGUO 2"/>
    <s v="07/12/2023 12:15:32"/>
    <s v="07/12/2023 23:50:00"/>
    <s v="RONDA TOMA DE TEMPERATURAS SALAS TIC 12:30"/>
    <s v="RONDA REALIZADA"/>
    <d v="1899-12-30T00:00:00"/>
    <d v="1899-12-30T00:33:51"/>
    <d v="1899-12-30T00:33:51"/>
    <s v=""/>
    <s v="Cumplido"/>
    <m/>
    <m/>
    <m/>
    <m/>
    <m/>
    <d v="2023-11-07T00:00:00"/>
    <s v="CUMPLE"/>
    <s v="NO CUMPLE"/>
    <s v="NO CUMPLE"/>
    <s v="NO CUMPLE"/>
    <s v="NO CUMPLE"/>
  </r>
  <r>
    <s v="INC000002485180"/>
    <s v="RED INTERNA"/>
    <x v="6"/>
    <s v="APQ ACCESOS"/>
    <s v="YORDI M HURTADO ARAYA"/>
    <s v="tct_yorhua"/>
    <s v="4-Menor/Localizado"/>
    <x v="0"/>
    <s v="Baja"/>
    <x v="0"/>
    <s v="TELEFONICA CYBERSECURITY TECH CHILE SPA"/>
    <s v="RONDA SALAS TECNICAS 15:30"/>
    <s v="07/12/2023 11:43:01"/>
    <s v="07/12/2023 11:43:27"/>
    <s v="Cerrado"/>
    <s v="CDP ANTIGUO 1"/>
    <s v="CDP ANTIGUO 2"/>
    <s v="07/12/2023 12:15:54"/>
    <s v="07/12/2023 23:50:00"/>
    <s v="RONDA SALAS TECNICAS 15:30"/>
    <s v="RONDA REALIZADA"/>
    <d v="1899-12-30T00:00:00"/>
    <d v="1899-12-30T00:32:53"/>
    <d v="1899-12-30T00:32:53"/>
    <s v=""/>
    <s v="Cumplido"/>
    <m/>
    <m/>
    <m/>
    <m/>
    <m/>
    <d v="2023-11-07T00:00:00"/>
    <s v="CUMPLE"/>
    <s v="NO CUMPLE"/>
    <s v="NO CUMPLE"/>
    <s v="NO CUMPLE"/>
    <s v="NO CUMPLE"/>
  </r>
  <r>
    <s v="INC000002485196"/>
    <s v="HOSTING VIRTUAL"/>
    <x v="3"/>
    <s v="DUOC TICKET AUTOMATICO"/>
    <s v="VICTOR SEPULVEDA GAMARRA"/>
    <s v="frp_lmosqu"/>
    <s v="3-Moderado/Limitado"/>
    <x v="0"/>
    <s v="Baja"/>
    <x v="1"/>
    <s v="FUNDACION INSTITUTO PROFESIONAL DUOC UC"/>
    <s v="DUOC | REQ |  Alerta Global: Monitoreo Atentus"/>
    <s v="07/12/2023 12:07:46"/>
    <s v="07/12/2023 12:12:29"/>
    <s v="Cerrado"/>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s v="CUMPLE"/>
    <s v="NO CUMPLE"/>
    <s v="NO CUMPLE"/>
    <s v="NO CUMPLE"/>
    <s v="NO CUMPLE"/>
  </r>
  <r>
    <s v="INC000002485199"/>
    <s v="HOUSING"/>
    <x v="19"/>
    <s v="BELIEVE"/>
    <s v="YORDI M HURTADO ARAYA"/>
    <s v="frp_fbalab"/>
    <s v="3-Moderado/Limitado"/>
    <x v="1"/>
    <s v="Media"/>
    <x v="0"/>
    <s v="FONDO DE SOLIDARIDAD E INVERSION SOCIAL"/>
    <s v="GESTION DATACENTER/ ACCESOS / FONDO DE SOLIDARIDAD E INVERSION SOCIAL"/>
    <s v="07/12/2023 12:16:23"/>
    <s v="07/12/2023 12:17:59"/>
    <s v="Cerrado"/>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s v="CUMPLE"/>
    <s v="NO CUMPLE"/>
    <s v="NO CUMPLE"/>
    <s v="NO CUMPLE"/>
    <s v="NO CUMPLE"/>
  </r>
  <r>
    <s v="INC000002485258"/>
    <s v="HOUSING"/>
    <x v="15"/>
    <s v="APQ ACCESOS"/>
    <s v="JOSE G MARQUEZ MARCANO"/>
    <s v="tct_josmam"/>
    <s v="4-Menor/Localizado"/>
    <x v="0"/>
    <s v="Baja"/>
    <x v="0"/>
    <s v="TELEFONICA EMPRESAS DE CHILE SA"/>
    <s v="SUPERVISION: Ingreso a DC PAINE para realizar instalación de cruzada"/>
    <s v="07/12/2023 10:56:12"/>
    <s v="07/12/2023 10:57:37"/>
    <s v="Cerrado"/>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s v="CUMPLE"/>
    <s v="NO CUMPLE"/>
    <s v="NO CUMPLE"/>
    <s v="NO CUMPLE"/>
    <s v="NO CUMPLE"/>
  </r>
  <r>
    <s v="INC000002485283"/>
    <s v="TICKET-INTELIGENTE"/>
    <x v="4"/>
    <s v="GESTION TI"/>
    <s v="ALEJANDRO ACEVEDO VALENZUELA"/>
    <s v="USR_TSIGHT"/>
    <s v="1-Extenso/Generalizado"/>
    <x v="0"/>
    <s v="Baja"/>
    <x v="1"/>
    <s v="SUGAL CHILE LIMITADA"/>
    <s v="suchli01 - qasmon_vm TICKET AUTOMATICO"/>
    <s v="07/12/2023 11:35:08"/>
    <s v="07/12/2023 11:35:08"/>
    <s v="Cerrado"/>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s v="CUMPLE"/>
    <s v="NO CUMPLE"/>
    <s v="NO CUMPLE"/>
    <s v="NO CUMPLE"/>
    <s v="NO CUMPLE"/>
  </r>
  <r>
    <s v="INC000002485326"/>
    <s v="RED INTERNA"/>
    <x v="0"/>
    <s v="APOQUINDO TI"/>
    <s v="RICARDO F ORELLANA MARDONES"/>
    <s v="tct_rorell"/>
    <s v="4-Menor/Localizado"/>
    <x v="0"/>
    <s v="Baja"/>
    <x v="0"/>
    <s v="TELEFONICA EMPRESAS DE CHILE SA"/>
    <s v="RONDA Y MEDICIÓN DE TEMPERATURAS EN SALAS TIC"/>
    <s v="07/12/2023 10:59:20"/>
    <s v="07/12/2023 11:00:35"/>
    <s v="Cerrado"/>
    <s v="TI"/>
    <s v="CLIMA"/>
    <s v="07/12/2023 11:20:39"/>
    <s v="07/12/2023 23:50:00"/>
    <m/>
    <s v="ACT REALIZADA SIN NOVEDAD"/>
    <d v="1899-12-30T00:00:00"/>
    <d v="1899-12-30T00:00:00"/>
    <d v="1899-12-30T00:00:00"/>
    <s v=""/>
    <s v="Cumplido"/>
    <m/>
    <m/>
    <m/>
    <m/>
    <m/>
    <d v="2023-11-07T00:00:00"/>
    <s v="CUMPLE"/>
    <s v="NO CUMPLE"/>
    <s v="NO CUMPLE"/>
    <s v="NO CUMPLE"/>
    <s v="NO CUMPLE"/>
  </r>
  <r>
    <s v="INC000002485341"/>
    <s v="VPN IP - MPLS"/>
    <x v="17"/>
    <s v="GESTION HD"/>
    <s v="NICOLAS A SAAVEDRA EGUILUZ"/>
    <s v="frp_fpetro"/>
    <s v="3-Moderado/Limitado"/>
    <x v="1"/>
    <s v="Media"/>
    <x v="0"/>
    <s v="NUTRISCO CHILE SA"/>
    <s v="HD/Información para creación SAP"/>
    <s v="07/12/2023 11:20:59"/>
    <s v="07/12/2023 11:24:15"/>
    <s v="Cerrado"/>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s v="CUMPLE"/>
    <s v="NO CUMPLE"/>
    <s v="NO CUMPLE"/>
    <s v="NO CUMPLE"/>
    <s v="NO CUMPLE"/>
  </r>
  <r>
    <s v="INC000002485345"/>
    <s v="INFRAESTRUCTURA DC"/>
    <x v="1"/>
    <s v="APQ ACCESOS"/>
    <s v="CARLOS F ARAYA RAMIREZ"/>
    <s v="tct_cararr"/>
    <s v="4-Menor/Localizado"/>
    <x v="0"/>
    <s v="Baja"/>
    <x v="0"/>
    <s v="TELEFONICA CYBERSECURITY TECH CHILE SPA"/>
    <s v="FACTIBILIDAD 79604"/>
    <s v="07/12/2023 11:27:17"/>
    <s v="07/12/2023 11:28:13"/>
    <s v="Cerrado"/>
    <s v="CDP ANTIGUO 1"/>
    <s v="CDP ANTIGUO 2"/>
    <s v="07/12/2023 12:03:17"/>
    <s v="07/12/2023 23:50:00"/>
    <s v="TELEFONICA"/>
    <s v="FACTIBILIDAD ENVIADA"/>
    <d v="1899-12-30T00:34:23"/>
    <d v="1899-12-30T00:36:00"/>
    <d v="1899-12-30T00:01:37"/>
    <s v=""/>
    <s v="Cumplido"/>
    <m/>
    <m/>
    <m/>
    <m/>
    <m/>
    <d v="2023-11-07T00:00:00"/>
    <s v="CUMPLE"/>
    <s v="NO CUMPLE"/>
    <s v="NO CUMPLE"/>
    <s v="NO CUMPLE"/>
    <s v="NO CUMPLE"/>
  </r>
  <r>
    <s v="INC000002485372"/>
    <s v="VPN IP - MPLS"/>
    <x v="6"/>
    <s v="GESTION HD"/>
    <s v="YORDI M HURTADO ARAYA"/>
    <s v="frp_jancha"/>
    <s v="4-Menor/Localizado"/>
    <x v="0"/>
    <s v="Baja"/>
    <x v="0"/>
    <s v="BANCO DEL ESTADO DE CHILE"/>
    <s v="FRONT CTC/ EMPRESAS/REQUERIMIENTO DE CAMBIO DE MEDIOS MAGNETICOS"/>
    <s v="07/12/2023 12:19:27"/>
    <s v="07/12/2023 12:21:05"/>
    <s v="Cerrado"/>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s v="NO CUMPLE"/>
    <s v="CUMPLE"/>
    <s v="NO CUMPLE"/>
    <s v="NO CUMPLE"/>
    <s v="NO CUMPLE"/>
  </r>
  <r>
    <s v="INC000002485375"/>
    <s v="RED INTERNA"/>
    <x v="0"/>
    <s v="APOQUINDO TI"/>
    <s v="RICARDO F ORELLANA MARDONES"/>
    <s v="tct_rorell"/>
    <s v="4-Menor/Localizado"/>
    <x v="0"/>
    <s v="Baja"/>
    <x v="0"/>
    <s v="TELEFONICA EMPRESAS DE CHILE SA"/>
    <s v="RONDA Y MEDICIÓN DE TEMPERATURAS EN SALAS TIC"/>
    <s v="07/12/2023 12:22:01"/>
    <s v="07/12/2023 12:23:05"/>
    <s v="Cerrado"/>
    <s v="TI"/>
    <s v="CLIMA"/>
    <s v="07/12/2023 12:49:52"/>
    <s v="07/12/2023 23:50:00"/>
    <m/>
    <s v="ACT REALIZADA SIN NOVEDAD"/>
    <d v="1899-12-30T00:00:00"/>
    <d v="1899-12-30T00:00:00"/>
    <d v="1899-12-30T00:00:00"/>
    <s v=""/>
    <s v="Cumplido"/>
    <m/>
    <m/>
    <m/>
    <m/>
    <m/>
    <d v="2023-11-07T00:00:00"/>
    <s v="CUMPLE"/>
    <s v="NO CUMPLE"/>
    <s v="NO CUMPLE"/>
    <s v="NO CUMPLE"/>
    <s v="NO CUMPLE"/>
  </r>
  <r>
    <s v="INC000002485397"/>
    <s v="RED INTERNA"/>
    <x v="1"/>
    <s v="APQ ACCESOS"/>
    <s v="CARLOS F ARAYA RAMIREZ"/>
    <s v="tct_cararr"/>
    <s v="4-Menor/Localizado"/>
    <x v="0"/>
    <s v="Baja"/>
    <x v="0"/>
    <s v="TELEFONICA CYBERSECURITY TECH CHILE SPA"/>
    <s v="TOMA DE ALARMAS"/>
    <s v="07/12/2023 12:53:41"/>
    <s v="07/12/2023 12:54:22"/>
    <s v="Cerrado"/>
    <s v="CDP ANTIGUO 1"/>
    <s v="CDP ANTIGUO 2"/>
    <s v="07/12/2023 13:52:24"/>
    <s v="07/12/2023 23:50:00"/>
    <m/>
    <s v="toma de alarmas realizada"/>
    <d v="1899-12-30T00:00:00"/>
    <d v="1899-12-30T00:00:00"/>
    <d v="1899-12-30T00:00:00"/>
    <s v=""/>
    <s v="Cumplido"/>
    <m/>
    <m/>
    <m/>
    <m/>
    <m/>
    <d v="2023-11-07T00:00:00"/>
    <s v="CUMPLE"/>
    <s v="NO CUMPLE"/>
    <s v="NO CUMPLE"/>
    <s v="NO CUMPLE"/>
    <s v="NO CUMPLE"/>
  </r>
  <r>
    <s v="INC000002485414"/>
    <s v="TICKET-INTELIGENTE"/>
    <x v="4"/>
    <s v="GESTION TI"/>
    <s v="GIOVANNI D ROCCO VALENZUELA"/>
    <s v="USR_TSIGHT"/>
    <s v="1-Extenso/Generalizado"/>
    <x v="0"/>
    <s v="Baja"/>
    <x v="1"/>
    <s v="GPS CHILE SPA"/>
    <s v="gpschi01 - wnprap_gps04 TICKET AUTOMATICO"/>
    <s v="07/12/2023 12:37:43"/>
    <s v="07/12/2023 12:37:43"/>
    <s v="Cerrado"/>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s v="CUMPLE"/>
    <s v="NO CUMPLE"/>
    <s v="NO CUMPLE"/>
    <s v="NO CUMPLE"/>
    <s v="NO CUMPLE"/>
  </r>
  <r>
    <s v="INC000002485418"/>
    <s v="TICKET-INTELIGENTE"/>
    <x v="3"/>
    <s v="GESTION TI"/>
    <s v="GUSTAVO AVILA VERA"/>
    <s v="USR_TSIGHT"/>
    <s v="1-Extenso/Generalizado"/>
    <x v="0"/>
    <s v="Baja"/>
    <x v="1"/>
    <s v="TELEFONICA CYBERSECURITY TECH CHILE SPA"/>
    <s v="tctcsp01 - soc-splunk-i-01 TICKET AUTOMATICO"/>
    <s v="07/12/2023 12:43:39"/>
    <s v="07/12/2023 12:43:39"/>
    <s v="Cerrado"/>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s v="NO CUMPLE"/>
    <s v="CUMPLE"/>
    <s v="NO CUMPLE"/>
    <s v="NO CUMPLE"/>
    <s v="NO CUMPLE"/>
  </r>
  <r>
    <s v="INC000002485541"/>
    <s v="INFRAESTRUCTURA DC"/>
    <x v="15"/>
    <s v="APQ ACCESOS"/>
    <s v="PABLO A MALDONADO FLORES"/>
    <s v="tct_pabmaf"/>
    <s v="2-Significativo/Amplio"/>
    <x v="2"/>
    <s v="Alta"/>
    <x v="0"/>
    <s v="TELEFONICA CYBERSECURITY TECH CHILE SPA"/>
    <s v="REALIZAR RONDA Y REVISION DE SALAS TECNICAS"/>
    <s v="07/12/2023 15:06:21"/>
    <s v="07/12/2023 15:08:21"/>
    <s v="Cerrado"/>
    <s v="CDP ANTIGUO 1"/>
    <s v="CDP ANTIGUO 2"/>
    <s v="07/12/2023 15:18:52"/>
    <s v="07/12/2023 23:50:00"/>
    <s v="REALIZAR RONDA Y REVISION DE SALAS TECNICAS"/>
    <s v="RONDAS OK"/>
    <d v="1899-12-30T00:00:00"/>
    <d v="1899-12-30T00:00:00"/>
    <d v="1899-12-30T00:00:00"/>
    <s v=""/>
    <s v="Cumplido"/>
    <m/>
    <m/>
    <m/>
    <m/>
    <m/>
    <d v="2023-11-07T00:00:00"/>
    <s v="CUMPLE"/>
    <s v="NO CUMPLE"/>
    <s v="NO CUMPLE"/>
    <s v="NO CUMPLE"/>
    <s v="NO CUMPLE"/>
  </r>
  <r>
    <s v="INC000002485543"/>
    <s v="INFRAESTRUCTURA DC"/>
    <x v="15"/>
    <s v="APQ ACCESOS"/>
    <s v="PABLO A MALDONADO FLORES"/>
    <s v="tct_pabmaf"/>
    <s v="2-Significativo/Amplio"/>
    <x v="2"/>
    <s v="Alta"/>
    <x v="0"/>
    <s v="TELEFONICA CYBERSECURITY TECH CHILE SPA"/>
    <s v="REALIZAR RONDA Y REVISION DE SALAS TECNICAS"/>
    <s v="07/12/2023 15:11:34"/>
    <s v="07/12/2023 15:11:35"/>
    <s v="Cerrado"/>
    <s v="CDP ANTIGUO 1"/>
    <s v="CDP ANTIGUO 2"/>
    <s v="07/12/2023 15:20:03"/>
    <s v="07/12/2023 23:50:00"/>
    <s v="REALIZAR RONDA Y REVISION DE SALAS TECNICAS"/>
    <s v="RONDAS OK"/>
    <d v="1899-12-30T00:00:00"/>
    <d v="1899-12-30T00:00:00"/>
    <d v="1899-12-30T00:00:00"/>
    <s v=""/>
    <s v="Cumplido"/>
    <m/>
    <m/>
    <m/>
    <m/>
    <m/>
    <d v="2023-11-08T00:00:00"/>
    <s v="CUMPLE"/>
    <s v="NO CUMPLE"/>
    <s v="NO CUMPLE"/>
    <s v="NO CUMPLE"/>
    <s v="NO CUMPLE"/>
  </r>
  <r>
    <s v="INC000002485545"/>
    <s v="INFRAESTRUCTURA DC"/>
    <x v="15"/>
    <s v="APQ ACCESOS"/>
    <s v="PABLO A MALDONADO FLORES"/>
    <s v="tct_pabmaf"/>
    <s v="2-Significativo/Amplio"/>
    <x v="2"/>
    <s v="Alta"/>
    <x v="0"/>
    <s v="TELEFONICA CYBERSECURITY TECH CHILE SPA"/>
    <s v="REALIZAR RONDA Y REVISION DE SALAS TECNICAS"/>
    <s v="07/12/2023 15:16:33"/>
    <s v="07/12/2023 15:16:46"/>
    <s v="Cerrado"/>
    <s v="CDP ANTIGUO 1"/>
    <s v="CDP ANTIGUO 2"/>
    <s v="07/12/2023 15:20:32"/>
    <s v="07/12/2023 23:50:00"/>
    <s v="REALIZAR RONDA Y REVISION DE SALAS TECNICAS"/>
    <s v="RONDAS OK"/>
    <d v="1899-12-30T00:03:23"/>
    <d v="1899-12-30T00:03:59"/>
    <d v="1899-12-30T00:00:36"/>
    <s v=""/>
    <s v="Cumplido"/>
    <m/>
    <m/>
    <m/>
    <m/>
    <m/>
    <d v="2023-11-07T00:00:00"/>
    <s v="CUMPLE"/>
    <s v="NO CUMPLE"/>
    <s v="NO CUMPLE"/>
    <s v="NO CUMPLE"/>
    <s v="NO CUMPLE"/>
  </r>
  <r>
    <s v="INC000002485547"/>
    <s v="RED INTERNA"/>
    <x v="6"/>
    <s v="APQ ACCESOS"/>
    <s v="YORDI M HURTADO ARAYA"/>
    <s v="tct_yorhua"/>
    <s v="4-Menor/Localizado"/>
    <x v="0"/>
    <s v="Baja"/>
    <x v="0"/>
    <s v="TELEFONICA CYBERSECURITY TECH CHILE SPA"/>
    <s v="RONDA TOMA DE TEMPERATURAS SALAS TIC 16:30"/>
    <s v="07/12/2023 15:20:32"/>
    <s v="07/12/2023 15:21:14"/>
    <s v="Cerrado"/>
    <s v="CDP ANTIGUO 1"/>
    <s v="CDP ANTIGUO 2"/>
    <s v="07/12/2023 16:21:20"/>
    <s v="07/12/2023 23:50:00"/>
    <s v="RONDA TOMA DE TEMPERATURAS SALAS TIC 16:30"/>
    <s v="RONDA REALIZADA"/>
    <d v="1899-12-30T00:00:00"/>
    <d v="1899-12-30T01:00:48"/>
    <d v="1899-12-30T01:00:48"/>
    <s v=""/>
    <s v="Cumplido"/>
    <m/>
    <m/>
    <m/>
    <m/>
    <m/>
    <d v="2023-11-07T00:00:00"/>
    <s v="NO CUMPLE"/>
    <s v="CUMPLE"/>
    <s v="NO CUMPLE"/>
    <s v="NO CUMPLE"/>
    <s v="NO CUMPLE"/>
  </r>
  <r>
    <s v="INC000002485548"/>
    <s v="RED INTERNA"/>
    <x v="6"/>
    <s v="APQ ACCESOS"/>
    <s v="YORDI M HURTADO ARAYA"/>
    <s v="tct_yorhua"/>
    <s v="4-Menor/Localizado"/>
    <x v="0"/>
    <s v="Baja"/>
    <x v="0"/>
    <s v="TELEFONICA CYBERSECURITY TECH CHILE SPA"/>
    <s v="RONDA SALAS TECNICAS 19:30"/>
    <s v="07/12/2023 15:21:29"/>
    <s v="07/12/2023 15:21:55"/>
    <s v="Cerrado"/>
    <s v="CDP ANTIGUO 1"/>
    <s v="CDP ANTIGUO 2"/>
    <s v="07/12/2023 16:20:40"/>
    <s v="07/12/2023 23:50:00"/>
    <s v="RONDA SALAS TECNICAS 19:30"/>
    <s v="RONDA REALIZADA"/>
    <d v="1899-12-30T00:00:00"/>
    <d v="1899-12-30T00:59:11"/>
    <d v="1899-12-30T00:59:11"/>
    <s v=""/>
    <s v="Cumplido"/>
    <m/>
    <m/>
    <m/>
    <m/>
    <m/>
    <d v="2023-11-07T00:00:00"/>
    <s v="CUMPLE"/>
    <s v="NO CUMPLE"/>
    <s v="NO CUMPLE"/>
    <s v="NO CUMPLE"/>
    <s v="NO CUMPLE"/>
  </r>
  <r>
    <s v="INC000002485582"/>
    <s v="HOUSING"/>
    <x v="1"/>
    <s v="APQ ACCESOS"/>
    <s v="CARLOS F ARAYA RAMIREZ"/>
    <s v="tct_cararr"/>
    <s v="4-Menor/Localizado"/>
    <x v="0"/>
    <s v="Baja"/>
    <x v="0"/>
    <s v="TELEFONICA CYBERSECURITY TECH CHILE SPA"/>
    <s v="FACTIBILIDAD 78997"/>
    <s v="07/12/2023 17:24:06"/>
    <s v="07/12/2023 17:25:07"/>
    <s v="Cerrado"/>
    <s v="CDP ANTIGUO 1"/>
    <s v="CDP ANTIGUO 2"/>
    <s v="07/12/2023 17:34:50"/>
    <s v="07/12/2023 23:50:00"/>
    <m/>
    <s v="FACTIBILIDAD ENVIADA"/>
    <d v="1899-12-30T00:09:14"/>
    <d v="1899-12-30T00:10:44"/>
    <d v="1899-12-30T00:01:30"/>
    <s v=""/>
    <s v="Cumplido"/>
    <m/>
    <m/>
    <m/>
    <m/>
    <m/>
    <d v="2023-11-10T00:00:00"/>
    <s v="CUMPLE"/>
    <s v="NO CUMPLE"/>
    <s v="NO CUMPLE"/>
    <s v="NO CUMPLE"/>
    <s v="NO CUMPLE"/>
  </r>
  <r>
    <s v="INC000002485584"/>
    <s v="RED INTERNA"/>
    <x v="1"/>
    <s v="APQ ACCESOS"/>
    <s v="CARLOS F ARAYA RAMIREZ"/>
    <s v="tct_cararr"/>
    <s v="4-Menor/Localizado"/>
    <x v="0"/>
    <s v="Baja"/>
    <x v="0"/>
    <s v="TELEFONICA CYBERSECURITY TECH CHILE SPA"/>
    <s v="RONDA INSPECTIVA"/>
    <s v="07/12/2023 17:31:41"/>
    <s v="07/12/2023 17:32:20"/>
    <s v="Cerrado"/>
    <s v="CDP ANTIGUO 1"/>
    <s v="CDP ANTIGUO 2"/>
    <s v="07/12/2023 18:22:59"/>
    <s v="07/12/2023 23:50:00"/>
    <m/>
    <s v="ronda realizada"/>
    <d v="1899-12-30T00:00:00"/>
    <d v="1899-12-30T00:00:00"/>
    <d v="1899-12-30T00:00:00"/>
    <s v=""/>
    <s v="Cumplido"/>
    <m/>
    <m/>
    <m/>
    <m/>
    <m/>
    <d v="2023-11-07T00:00:00"/>
    <s v="CUMPLE"/>
    <s v="NO CUMPLE"/>
    <s v="NO CUMPLE"/>
    <s v="NO CUMPLE"/>
    <s v="NO CUMPLE"/>
  </r>
  <r>
    <s v="INC000002485604"/>
    <s v="HOUSING"/>
    <x v="16"/>
    <s v="BELIEVE"/>
    <s v="ALDO P VALENZUELA MUJICA"/>
    <s v="frp_pcamay"/>
    <s v="3-Moderado/Limitado"/>
    <x v="1"/>
    <s v="Media"/>
    <x v="0"/>
    <s v="TELEFONICA EMPRESAS DE CHILE SA"/>
    <s v="GESTION DATACENTER/ ACCESOS / TELEFONICA EMPRESAS DE CHILE SA"/>
    <s v="07/12/2023 20:51:07"/>
    <s v="07/12/2023 20:51:26"/>
    <s v="Cerrado"/>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s v="CUMPLE"/>
    <s v="NO CUMPLE"/>
    <s v="NO CUMPLE"/>
    <s v="NO CUMPLE"/>
    <s v="NO CUMPLE"/>
  </r>
  <r>
    <s v="INC000002485619"/>
    <s v="VPN IP - MPLS"/>
    <x v="4"/>
    <s v="BELIEVE"/>
    <s v="ALEJANDRO ACEVEDO VALENZUELA"/>
    <s v="frp_fbalab"/>
    <s v="4-Menor/Localizado"/>
    <x v="0"/>
    <s v="Baja"/>
    <x v="0"/>
    <s v="TELEFONICA CYBERSECURITY TECH CHILE SPA"/>
    <s v="REQ / SOC  /RE: Bajar cuenta AD"/>
    <s v="07/12/2023 13:32:53"/>
    <s v="07/12/2023 13:33:38"/>
    <s v="Cerrado"/>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s v="CUMPLE"/>
    <s v="NO CUMPLE"/>
    <s v="NO CUMPLE"/>
    <s v="NO CUMPLE"/>
    <s v="NO CUMPLE"/>
  </r>
  <r>
    <s v="INC000002485645"/>
    <s v="VPN IP - MPLS"/>
    <x v="4"/>
    <s v="BELIEVE"/>
    <s v="VICTOR SEPULVEDA GAMARRA"/>
    <s v="frp_jolsso"/>
    <s v="4-Menor/Localizado"/>
    <x v="0"/>
    <s v="Baja"/>
    <x v="0"/>
    <s v="TELEFONICA CYBERSECURITY TECH CHILE SPA"/>
    <s v="REQ / SOC / RE: Alarma de inactividad Equipos DUOC 1 hora Fired"/>
    <s v="07/12/2023 14:22:29"/>
    <s v="07/12/2023 14:23:34"/>
    <s v="Cerrado"/>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s v="CUMPLE"/>
    <s v="NO CUMPLE"/>
    <s v="NO CUMPLE"/>
    <s v="NO CUMPLE"/>
    <s v="NO CUMPLE"/>
  </r>
  <r>
    <s v="INC000002485676"/>
    <s v="HOSTING VIRTUAL"/>
    <x v="4"/>
    <s v="DUOC TICKET AUTOMATICO"/>
    <s v="ALEJANDRO ACEVEDO VALENZUELA"/>
    <s v="frp_fcruzp"/>
    <s v="3-Moderado/Limitado"/>
    <x v="0"/>
    <s v="Baja"/>
    <x v="0"/>
    <s v="FUNDACION INSTITUTO PROFESIONAL DUOC UC"/>
    <s v="RQ / DUOC / Eliminación de DC que no existen"/>
    <s v="07/12/2023 15:13:14"/>
    <s v="07/12/2023 15:15:12"/>
    <s v="Cerrado"/>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s v="CUMPLE"/>
    <s v="NO CUMPLE"/>
    <s v="NO CUMPLE"/>
    <s v="NO CUMPLE"/>
    <s v="NO CUMPLE"/>
  </r>
  <r>
    <s v="INC000002485700"/>
    <s v="HOUSING"/>
    <x v="14"/>
    <s v="BELIEVE"/>
    <s v="RICARDO F ORELLANA MARDONES"/>
    <s v="frp_jolsso"/>
    <s v="3-Moderado/Limitado"/>
    <x v="1"/>
    <s v="Media"/>
    <x v="0"/>
    <s v="BANCO SANTANDER CHILE"/>
    <s v="GESTION DATACENTER/ ACCESOS /BANCO SANTANDER CHILE"/>
    <s v="07/12/2023 16:13:31"/>
    <s v="07/12/2023 16:17:05"/>
    <s v="Cerrado"/>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s v="CUMPLE"/>
    <s v="NO CUMPLE"/>
    <s v="NO CUMPLE"/>
    <s v="NO CUMPLE"/>
    <s v="NO CUMPLE"/>
  </r>
  <r>
    <s v="INC000002485710"/>
    <s v="VPN IP - MPLS"/>
    <x v="9"/>
    <s v="BELIEVE"/>
    <s v="AXEL ANDRADE"/>
    <s v="frp_kaldor"/>
    <s v="3-Moderado/Limitado"/>
    <x v="1"/>
    <s v="Media"/>
    <x v="0"/>
    <s v="FARMACIAS AHUMADA S.A."/>
    <s v="GAMA / eliminar de plataforma de respaldo sercer cl01balfuse01"/>
    <s v="07/12/2023 13:11:34"/>
    <s v="07/12/2023 13:15:57"/>
    <s v="Cerrado"/>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s v="NO CUMPLE"/>
    <s v="NO CUMPLE"/>
    <s v="CUMPLE"/>
    <s v="NO CUMPLE"/>
    <s v="NO CUMPLE"/>
  </r>
  <r>
    <s v="INC000002485795"/>
    <s v="HOUSING"/>
    <x v="16"/>
    <s v="BELIEVE"/>
    <s v="JOSE G MARQUEZ MARCANO"/>
    <s v="frp_jolsso"/>
    <s v="3-Moderado/Limitado"/>
    <x v="1"/>
    <s v="Media"/>
    <x v="0"/>
    <s v="HUAWEI CHILE S A"/>
    <s v="GESTION DATACENTER/ ACCESOS /HUAWEI CHILE S A"/>
    <s v="07/12/2023 18:16:36"/>
    <s v="07/12/2023 18:18:01"/>
    <s v="Cerrado"/>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s v="CUMPLE"/>
    <s v="NO CUMPLE"/>
    <s v="NO CUMPLE"/>
    <s v="NO CUMPLE"/>
    <s v="NO CUMPLE"/>
  </r>
  <r>
    <s v="INC000002485797"/>
    <s v="HOUSING"/>
    <x v="16"/>
    <s v="BELIEVE"/>
    <s v="JOSE G MARQUEZ MARCANO"/>
    <s v="frp_jolsso"/>
    <s v="3-Moderado/Limitado"/>
    <x v="1"/>
    <s v="Media"/>
    <x v="0"/>
    <s v="HUAWEI CHILE S A"/>
    <s v="GESTION DATACENTER/ ACCESOS /HUAWEI CHILE S A"/>
    <s v="07/12/2023 18:19:59"/>
    <s v="07/12/2023 18:21:21"/>
    <s v="Cerrado"/>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s v="CUMPLE"/>
    <s v="NO CUMPLE"/>
    <s v="NO CUMPLE"/>
    <s v="NO CUMPLE"/>
    <s v="NO CUMPLE"/>
  </r>
  <r>
    <s v="INC000002485799"/>
    <s v="HOUSING"/>
    <x v="16"/>
    <s v="BELIEVE"/>
    <s v="JOSE G MARQUEZ MARCANO"/>
    <s v="frp_jolsso"/>
    <s v="3-Moderado/Limitado"/>
    <x v="1"/>
    <s v="Media"/>
    <x v="0"/>
    <s v="HUAWEI CHILE S A"/>
    <s v="GESTION DATACENTER/ ACCESOS /HUAWEI CHILE S A"/>
    <s v="07/12/2023 18:23:19"/>
    <s v="07/12/2023 18:24:26"/>
    <s v="Cerrado"/>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s v="CUMPLE"/>
    <s v="NO CUMPLE"/>
    <s v="NO CUMPLE"/>
    <s v="NO CUMPLE"/>
    <s v="NO CUMPLE"/>
  </r>
  <r>
    <s v="INC000002485802"/>
    <s v="HOUSING"/>
    <x v="16"/>
    <s v="BELIEVE"/>
    <s v="JOSE G MARQUEZ MARCANO"/>
    <s v="frp_jolsso"/>
    <s v="3-Moderado/Limitado"/>
    <x v="1"/>
    <s v="Media"/>
    <x v="0"/>
    <s v="HUAWEI CHILE S A"/>
    <s v="GESTION DATACENTER/ ACCESOS /HUAWEI CHILE S A"/>
    <s v="07/12/2023 18:27:22"/>
    <s v="07/12/2023 18:30:46"/>
    <s v="Cerrado"/>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s v="CUMPLE"/>
    <s v="NO CUMPLE"/>
    <s v="NO CUMPLE"/>
    <s v="NO CUMPLE"/>
    <s v="NO CUMPLE"/>
  </r>
  <r>
    <s v="INC000002485934"/>
    <s v="RED INTERNA"/>
    <x v="0"/>
    <s v="APOQUINDO TI"/>
    <s v="RICARDO F ORELLANA MARDONES"/>
    <s v="tct_rorell"/>
    <s v="4-Menor/Localizado"/>
    <x v="0"/>
    <s v="Baja"/>
    <x v="0"/>
    <s v="TELEFONICA EMPRESAS DE CHILE SA"/>
    <s v="RONDA Y MEDICIÓN DE TEMPERATURAS EN SALAS TIC"/>
    <s v="07/12/2023 16:26:50"/>
    <s v="07/12/2023 16:27:59"/>
    <s v="Cerrado"/>
    <s v="TI"/>
    <s v="CLIMA"/>
    <s v="07/12/2023 16:43:07"/>
    <s v="07/12/2023 23:50:00"/>
    <m/>
    <s v="ACT REALIZADA SIN NOVEDAD"/>
    <d v="1899-12-30T00:00:00"/>
    <d v="1899-12-30T00:00:00"/>
    <d v="1899-12-30T00:00:00"/>
    <s v=""/>
    <s v="Cumplido"/>
    <m/>
    <m/>
    <m/>
    <m/>
    <m/>
    <d v="2023-11-08T00:00:00"/>
    <s v="CUMPLE"/>
    <s v="NO CUMPLE"/>
    <s v="NO CUMPLE"/>
    <s v="NO CUMPLE"/>
    <s v="NO CUMPLE"/>
  </r>
  <r>
    <s v="INC000002486005"/>
    <s v="HOUSING"/>
    <x v="14"/>
    <s v="BELIEVE"/>
    <s v="RICARDO F ORELLANA MARDONES"/>
    <s v="frp_jolsso"/>
    <s v="3-Moderado/Limitado"/>
    <x v="1"/>
    <s v="Media"/>
    <x v="0"/>
    <s v="TELEFONICA EMPRESAS DE CHILE SA"/>
    <s v="GESTION DATACENTER/ ACCESOS /TELEFONICA EMPRESAS DE CHILE SA"/>
    <s v="07/12/2023 16:26:51"/>
    <s v="07/12/2023 16:28:45"/>
    <s v="Cerrado"/>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s v="CUMPLE"/>
    <s v="NO CUMPLE"/>
    <s v="NO CUMPLE"/>
    <s v="NO CUMPLE"/>
    <s v="NO CUMPLE"/>
  </r>
  <r>
    <s v="INC000002486016"/>
    <s v="HOUSING"/>
    <x v="14"/>
    <s v="BELIEVE"/>
    <s v="RICARDO F ORELLANA MARDONES"/>
    <s v="frp_jolsso"/>
    <s v="3-Moderado/Limitado"/>
    <x v="1"/>
    <s v="Media"/>
    <x v="0"/>
    <s v="TELEFONICA GLOBAL TECHNOLOGY S.A.AGENCIA EN CHILE"/>
    <s v="GESTION DATACENTER/ ACCESOS /TELEFONICA GLOBAL TECHNOLOGY S.A.AGENCIA EN CHILE"/>
    <s v="07/12/2023 16:45:52"/>
    <s v="07/12/2023 16:47:23"/>
    <s v="Cerrado"/>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s v="CUMPLE"/>
    <s v="NO CUMPLE"/>
    <s v="NO CUMPLE"/>
    <s v="NO CUMPLE"/>
    <s v="NO CUMPLE"/>
  </r>
  <r>
    <s v="INC000002486018"/>
    <s v="HOUSING"/>
    <x v="19"/>
    <s v="BELIEVE"/>
    <s v="YORDI M HURTADO ARAYA"/>
    <s v="frp_fbalab"/>
    <s v="3-Moderado/Limitado"/>
    <x v="1"/>
    <s v="Media"/>
    <x v="0"/>
    <s v="TELEFONICA EMPRESAS DE CHILE SA"/>
    <s v="GESTION DATACENTER/ ACCESOS / TELEFONICA EMPRESAS DE CHILE SA"/>
    <s v="07/12/2023 16:49:18"/>
    <s v="07/12/2023 16:53:47"/>
    <s v="Cerrado"/>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s v="CUMPLE"/>
    <s v="NO CUMPLE"/>
    <s v="NO CUMPLE"/>
    <s v="NO CUMPLE"/>
    <s v="NO CUMPLE"/>
  </r>
  <r>
    <s v="INC000002486065"/>
    <s v="HOUSING"/>
    <x v="14"/>
    <s v="BELIEVE"/>
    <s v="CRISTOPHER MALDONADO ROMERO"/>
    <s v="frp_fbalab"/>
    <s v="3-Moderado/Limitado"/>
    <x v="1"/>
    <s v="Media"/>
    <x v="0"/>
    <s v="HDI SEGUROS S.A."/>
    <s v="GESTION DATACENTER/ ACCESOS / HDI SEGUROS S.A."/>
    <s v="07/12/2023 18:12:31"/>
    <s v="07/12/2023 18:14:23"/>
    <s v="Cerrado"/>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s v="CUMPLE"/>
    <s v="NO CUMPLE"/>
    <s v="NO CUMPLE"/>
    <s v="NO CUMPLE"/>
    <s v="NO CUMPLE"/>
  </r>
  <r>
    <s v="INC000002486070"/>
    <s v="HOUSING"/>
    <x v="16"/>
    <s v="BELIEVE"/>
    <s v="JOSE G MARQUEZ MARCANO"/>
    <s v="frp_pcamay"/>
    <s v="3-Moderado/Limitado"/>
    <x v="1"/>
    <s v="Media"/>
    <x v="0"/>
    <s v="HUAWEI CHILE S A"/>
    <s v="GESTION DATACENTER/ ACCESOS / HUAWEI CHILE S A"/>
    <s v="07/12/2023 18:24:08"/>
    <s v="07/12/2023 18:24:16"/>
    <s v="Cerrado"/>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s v="CUMPLE"/>
    <s v="NO CUMPLE"/>
    <s v="NO CUMPLE"/>
    <s v="NO CUMPLE"/>
    <s v="NO CUMPLE"/>
  </r>
  <r>
    <s v="INC000002486071"/>
    <s v="HOUSING"/>
    <x v="16"/>
    <s v="BELIEVE"/>
    <s v="JOSE G MARQUEZ MARCANO"/>
    <s v="frp_pcamay"/>
    <s v="3-Moderado/Limitado"/>
    <x v="1"/>
    <s v="Media"/>
    <x v="0"/>
    <s v="HUAWEI CHILE S A"/>
    <s v="GESTION DATACENTER/ ACCESOS / HUAWEI CHILE S A"/>
    <s v="07/12/2023 18:24:04"/>
    <s v="07/12/2023 18:24:19"/>
    <s v="Cerrado"/>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s v="CUMPLE"/>
    <s v="NO CUMPLE"/>
    <s v="NO CUMPLE"/>
    <s v="NO CUMPLE"/>
    <s v="NO CUMPLE"/>
  </r>
  <r>
    <s v="INC000002486076"/>
    <s v="HOUSING"/>
    <x v="19"/>
    <s v="BELIEVE"/>
    <s v="YORDI M HURTADO ARAYA"/>
    <s v="frp_fbalab"/>
    <s v="3-Moderado/Limitado"/>
    <x v="1"/>
    <s v="Media"/>
    <x v="0"/>
    <s v="BARRICK SERVICIOS MINEROS LTDA."/>
    <s v="GESTION DATACENTER/ ACCESOS / BARRICK SERVICIOS MINEROS LTDA."/>
    <s v="07/12/2023 18:27:25"/>
    <s v="07/12/2023 18:28:46"/>
    <s v="Cerrado"/>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s v="CUMPLE"/>
    <s v="NO CUMPLE"/>
    <s v="NO CUMPLE"/>
    <s v="NO CUMPLE"/>
    <s v="NO CUMPLE"/>
  </r>
  <r>
    <s v="INC000002486099"/>
    <s v="RED INTERNA"/>
    <x v="0"/>
    <s v="APOQUINDO TI"/>
    <s v="RICARDO F ORELLANA MARDONES"/>
    <s v="tct_rorell"/>
    <s v="4-Menor/Localizado"/>
    <x v="0"/>
    <s v="Baja"/>
    <x v="0"/>
    <s v="TELEFONICA EMPRESAS DE CHILE SA"/>
    <s v="RONDA Y MEDICIÓN DE TEMPERATURAS EN SALAS TIC"/>
    <s v="07/12/2023 19:48:03"/>
    <s v="07/12/2023 19:48:59"/>
    <s v="Cerrado"/>
    <s v="TI"/>
    <s v="CLIMA"/>
    <s v="07/12/2023 19:59:34"/>
    <s v="07/12/2023 23:50:00"/>
    <m/>
    <s v="ACT REALIZADA SIN NOVEDAD"/>
    <d v="1899-12-30T00:00:00"/>
    <d v="1899-12-30T00:00:00"/>
    <d v="1899-12-30T00:00:00"/>
    <s v=""/>
    <s v="Cumplido"/>
    <m/>
    <m/>
    <m/>
    <m/>
    <m/>
    <d v="2023-11-07T00:00:00"/>
    <s v="CUMPLE"/>
    <s v="NO CUMPLE"/>
    <s v="NO CUMPLE"/>
    <s v="NO CUMPLE"/>
    <s v="NO CUMPLE"/>
  </r>
  <r>
    <s v="INC000002486187"/>
    <s v="RED INTERNA"/>
    <x v="0"/>
    <s v="APOQUINDO TI"/>
    <s v="RICARDO F ORELLANA MARDONES"/>
    <s v="tct_rorell"/>
    <s v="4-Menor/Localizado"/>
    <x v="0"/>
    <s v="Baja"/>
    <x v="0"/>
    <s v="TELEFONICA EMPRESAS DE CHILE SA"/>
    <s v="RONDA Y MEDICIÓN DE TEMPERATURAS EN  SALAS TIC"/>
    <s v="07/12/2023 18:51:26"/>
    <s v="07/12/2023 18:52:25"/>
    <s v="Cerrado"/>
    <s v="TI"/>
    <s v="CLIMA"/>
    <s v="07/12/2023 19:30:25"/>
    <s v="07/12/2023 23:50:00"/>
    <m/>
    <s v="ACT REALIZADA SIN NOVEDAD"/>
    <d v="1899-12-30T00:00:00"/>
    <d v="1899-12-30T00:00:00"/>
    <d v="1899-12-30T00:00:00"/>
    <s v=""/>
    <s v="Cumplido"/>
    <m/>
    <m/>
    <m/>
    <m/>
    <m/>
    <d v="2023-11-08T00:00:00"/>
    <s v="CUMPLE"/>
    <s v="NO CUMPLE"/>
    <s v="NO CUMPLE"/>
    <s v="NO CUMPLE"/>
    <s v="NO CUMPLE"/>
  </r>
  <r>
    <s v="INC000002486205"/>
    <s v="HOUSING"/>
    <x v="16"/>
    <s v="BELIEVE"/>
    <s v="JOSE G MARQUEZ MARCANO"/>
    <s v="frp_jolsso"/>
    <s v="3-Moderado/Limitado"/>
    <x v="1"/>
    <s v="Media"/>
    <x v="0"/>
    <s v="HUAWEI CHILE S A"/>
    <s v="GESTION DATACENTER/ ACCESOS /HUAWEI CHILE S A"/>
    <s v="07/12/2023 18:33:10"/>
    <s v="07/12/2023 18:34:46"/>
    <s v="Cerrado"/>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s v="CUMPLE"/>
    <s v="NO CUMPLE"/>
    <s v="NO CUMPLE"/>
    <s v="NO CUMPLE"/>
    <s v="NO CUMPLE"/>
  </r>
  <r>
    <s v="INC000002486208"/>
    <s v="VPN IP - MPLS"/>
    <x v="9"/>
    <s v="GESTION HD"/>
    <s v="SEBASTIAN VILLENA"/>
    <s v="frp_cnavar"/>
    <s v="3-Moderado/Limitado"/>
    <x v="1"/>
    <s v="Media"/>
    <x v="0"/>
    <s v="GARMENDIA MACUS SOCIEDAD ANONIMA"/>
    <s v="|PDTE | HORARIO HÁBIL | 11 / 12 8:00 ||------ ///HD/ Garmendia backup"/>
    <s v="07/12/2023 18:36:43"/>
    <s v="07/12/2023 18:41:19"/>
    <s v="Cerrado"/>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s v="NO CUMPLE"/>
    <s v="NO CUMPLE"/>
    <s v="CUMPLE"/>
    <s v="NO CUMPLE"/>
    <s v="NO CUMPLE"/>
  </r>
  <r>
    <s v="INC000002486223"/>
    <s v="VPN IP - MPLS"/>
    <x v="2"/>
    <s v="GESTION HD"/>
    <s v="LUIS A VILLASMIL CASTILLO"/>
    <s v="frp_disilv"/>
    <s v="3-Moderado/Limitado"/>
    <x v="1"/>
    <s v="Media"/>
    <x v="0"/>
    <s v="UNIFY COMMUNICATIONS LIMITADA"/>
    <s v="REQ | Levantamiento NAT Firewall ToD INC000002426850"/>
    <s v="07/12/2023 20:23:26"/>
    <s v="07/12/2023 20:31:55"/>
    <s v="Cerrado"/>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s v="NO CUMPLE"/>
    <s v="NO CUMPLE"/>
    <s v="NO CUMPLE"/>
    <s v="CUMPLE"/>
    <s v="NO CUMPLE"/>
  </r>
  <r>
    <s v="INC000002486249"/>
    <s v="INFRAESTRUCTURA DC"/>
    <x v="6"/>
    <s v="APQ ACCESOS"/>
    <s v="FRANCISCO J FELIU ABARCA"/>
    <s v="tct_frafea"/>
    <s v="4-Menor/Localizado"/>
    <x v="0"/>
    <s v="Baja"/>
    <x v="0"/>
    <s v="TELEFONICA CYBERSECURITY TECH CHILE SPA"/>
    <s v="RONDA POR TOMA DE TEMPERATURAS EN SALAS TIC"/>
    <s v="08/12/2023 1:24:23"/>
    <s v="08/12/2023 1:25:08"/>
    <s v="Cerrado"/>
    <s v="TI"/>
    <s v="CLIMA"/>
    <s v="08/12/2023 1:37:13"/>
    <s v="08/12/2023 23:50:00"/>
    <s v="RONDA POR TOMA DE TEMPERATURAS EN SALAS TIC"/>
    <s v="RONDA REALIZADA"/>
    <d v="1899-12-30T00:00:00"/>
    <d v="1899-12-30T00:00:00"/>
    <d v="1899-12-30T00:00:00"/>
    <s v=""/>
    <s v="Cumplido"/>
    <m/>
    <m/>
    <m/>
    <m/>
    <m/>
    <d v="2023-11-08T00:00:00"/>
    <s v="CUMPLE"/>
    <s v="NO CUMPLE"/>
    <s v="NO CUMPLE"/>
    <s v="NO CUMPLE"/>
    <s v="NO CUMPLE"/>
  </r>
  <r>
    <s v="INC000002486251"/>
    <s v="HOUSING"/>
    <x v="6"/>
    <s v="APQ ACCESOS"/>
    <s v="FRANCISCO J FELIU ABARCA"/>
    <s v="tct_frafea"/>
    <s v="4-Menor/Localizado"/>
    <x v="0"/>
    <s v="Baja"/>
    <x v="0"/>
    <s v="TELEFONICA CYBERSECURITY TECH CHILE SPA"/>
    <s v="TOMA DE ALARMAS CLIENTE EN SALAS TIC"/>
    <s v="08/12/2023 1:55:36"/>
    <s v="08/12/2023 1:56:31"/>
    <s v="Cerrado"/>
    <s v="TI"/>
    <s v="INFRAESTRUCTURA"/>
    <s v="08/12/2023 3:00:46"/>
    <s v="08/12/2023 23:50:00"/>
    <s v="TOMA DE ALARMAS CLIENTE EN SALAS TIC"/>
    <s v="TOMA DE ALARMAS REALIZADA"/>
    <d v="1899-12-30T00:00:00"/>
    <d v="1899-12-30T00:00:00"/>
    <d v="1899-12-30T00:00:00"/>
    <s v=""/>
    <s v="Cumplido"/>
    <m/>
    <m/>
    <m/>
    <m/>
    <m/>
    <d v="2023-11-08T00:00:00"/>
    <s v="CUMPLE"/>
    <s v="NO CUMPLE"/>
    <s v="NO CUMPLE"/>
    <s v="NO CUMPLE"/>
    <s v="NO CUMPLE"/>
  </r>
  <r>
    <s v="INC000002486290"/>
    <s v="RED INTERNA"/>
    <x v="6"/>
    <s v="APQ ACCESOS"/>
    <s v="YORDI M HURTADO ARAYA"/>
    <s v="tct_yorhua"/>
    <s v="4-Menor/Localizado"/>
    <x v="0"/>
    <s v="Baja"/>
    <x v="0"/>
    <s v="TELEFONICA CYBERSECURITY TECH CHILE SPA"/>
    <s v="RONDA TOMA DE TEMPERATURAS SALAS TIC 12:30"/>
    <s v="08/12/2023 11:55:44"/>
    <s v="08/12/2023 11:56:13"/>
    <s v="Cerrado"/>
    <s v="CDP ANTIGUO 1"/>
    <s v="CDP ANTIGUO 2"/>
    <s v="08/12/2023 13:43:07"/>
    <s v="08/12/2023 23:50:00"/>
    <s v="RONDA TOMA DE TEMPERATURAS SALAS TIC 12:30"/>
    <s v="RONDA REALIZADA"/>
    <d v="1899-12-30T00:00:00"/>
    <d v="1899-12-30T01:47:23"/>
    <d v="1899-12-30T01:47:23"/>
    <s v=""/>
    <s v="Cumplido"/>
    <m/>
    <m/>
    <m/>
    <m/>
    <m/>
    <d v="2023-11-08T00:00:00"/>
    <s v="NO CUMPLE"/>
    <s v="CUMPLE"/>
    <s v="NO CUMPLE"/>
    <s v="NO CUMPLE"/>
    <s v="NO CUMPLE"/>
  </r>
  <r>
    <s v="INC000002486291"/>
    <s v="RED INTERNA"/>
    <x v="6"/>
    <s v="APQ ACCESOS"/>
    <s v="YORDI M HURTADO ARAYA"/>
    <s v="tct_yorhua"/>
    <s v="4-Menor/Localizado"/>
    <x v="0"/>
    <s v="Baja"/>
    <x v="0"/>
    <s v="TELEFONICA CYBERSECURITY TECH CHILE SPA"/>
    <s v="RONDA SALAS TECNICAS 15:30"/>
    <s v="08/12/2023 11:56:32"/>
    <s v="08/12/2023 11:56:57"/>
    <s v="Cerrado"/>
    <s v="CDP ANTIGUO 1"/>
    <s v="CDP ANTIGUO 2"/>
    <s v="08/12/2023 13:43:26"/>
    <s v="08/12/2023 23:50:00"/>
    <s v="RONDA SALAS TECNICAS 15:30"/>
    <s v="RONDA REALIZADA"/>
    <d v="1899-12-30T00:00:00"/>
    <d v="1899-12-30T01:46:54"/>
    <d v="1899-12-30T01:46:54"/>
    <s v=""/>
    <s v="Cumplido"/>
    <m/>
    <m/>
    <m/>
    <m/>
    <m/>
    <d v="2023-11-08T00:00:00"/>
    <s v="NO CUMPLE"/>
    <s v="CUMPLE"/>
    <s v="NO CUMPLE"/>
    <s v="NO CUMPLE"/>
    <s v="NO CUMPLE"/>
  </r>
  <r>
    <s v="INC000002486317"/>
    <s v="TICKET-INTELIGENTE"/>
    <x v="4"/>
    <s v="GESTION TI"/>
    <s v="ALEJANDRO ACEVEDO VALENZUELA"/>
    <s v="USR_TSIGHT"/>
    <s v="1-Extenso/Generalizado"/>
    <x v="0"/>
    <s v="Baja"/>
    <x v="1"/>
    <s v="EMPRESA NACIONAL DE CERTIFICACIONES"/>
    <s v="emnace01 - ecert_root_vm TICKET AUTOMATICO"/>
    <s v="07/12/2023 19:27:54"/>
    <s v="07/12/2023 19:27:54"/>
    <s v="Cerrado"/>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s v="CUMPLE"/>
    <s v="NO CUMPLE"/>
    <s v="NO CUMPLE"/>
    <s v="NO CUMPLE"/>
    <s v="NO CUMPLE"/>
  </r>
  <r>
    <s v="INC000002486408"/>
    <s v="INFRAESTRUCTURA DC"/>
    <x v="6"/>
    <s v="APQ ACCESOS"/>
    <s v="FRANCISCO J FELIU ABARCA"/>
    <s v="tct_frafea"/>
    <s v="4-Menor/Localizado"/>
    <x v="0"/>
    <s v="Baja"/>
    <x v="0"/>
    <s v="TELEFONICA CYBERSECURITY TECH CHILE SPA"/>
    <s v="RONDA POR TOMA DE TEMPERATURAS EN SALAS TIC"/>
    <s v="07/12/2023 20:36:30"/>
    <s v="07/12/2023 20:37:16"/>
    <s v="Cerrado"/>
    <s v="TI"/>
    <s v="CLIMA"/>
    <s v="07/12/2023 21:00:11"/>
    <s v="07/12/2023 23:50:00"/>
    <s v="RONDA POR TOMA DE TEMPERATURAS EN SALAS TIC"/>
    <s v="RONDA REALIZADA"/>
    <d v="1899-12-30T00:00:00"/>
    <d v="1899-12-30T00:00:00"/>
    <d v="1899-12-30T00:00:00"/>
    <s v=""/>
    <s v="Cumplido"/>
    <m/>
    <m/>
    <m/>
    <m/>
    <m/>
    <d v="2023-11-08T00:00:00"/>
    <s v="CUMPLE"/>
    <s v="NO CUMPLE"/>
    <s v="NO CUMPLE"/>
    <s v="NO CUMPLE"/>
    <s v="NO CUMPLE"/>
  </r>
  <r>
    <s v="INC000002486413"/>
    <s v="INFRAESTRUCTURA DC"/>
    <x v="6"/>
    <s v="APQ ACCESOS"/>
    <s v="FRANCISCO J FELIU ABARCA"/>
    <s v="tct_frafea"/>
    <s v="4-Menor/Localizado"/>
    <x v="0"/>
    <s v="Baja"/>
    <x v="0"/>
    <s v="TELEFONICA CYBERSECURITY TECH CHILE SPA"/>
    <s v="RONDA PREVENTIVA EN SALAS TIC"/>
    <s v="07/12/2023 21:51:14"/>
    <s v="07/12/2023 21:51:15"/>
    <s v="Cerrado"/>
    <s v="TI"/>
    <s v="CLIMA"/>
    <s v="07/12/2023 22:25:51"/>
    <s v="07/12/2023 23:50:00"/>
    <s v="RONDA PREVENTIVA EN SALAS TIC"/>
    <s v="RONDA REALIZADA"/>
    <d v="1899-12-30T00:00:00"/>
    <d v="1899-12-30T00:00:00"/>
    <d v="1899-12-30T00:00:00"/>
    <s v=""/>
    <s v="Cumplido"/>
    <m/>
    <m/>
    <m/>
    <m/>
    <m/>
    <d v="2023-11-08T00:00:00"/>
    <s v="CUMPLE"/>
    <s v="NO CUMPLE"/>
    <s v="NO CUMPLE"/>
    <s v="NO CUMPLE"/>
    <s v="NO CUMPLE"/>
  </r>
  <r>
    <s v="INC000002486422"/>
    <s v="RED INTERNA"/>
    <x v="6"/>
    <s v="APQ ACCESOS"/>
    <s v="YORDI M HURTADO ARAYA"/>
    <s v="tct_yorhua"/>
    <s v="4-Menor/Localizado"/>
    <x v="0"/>
    <s v="Baja"/>
    <x v="0"/>
    <s v="TELEFONICA CYBERSECURITY TECH CHILE SPA"/>
    <s v="RONDA TOMA DE TEMPERATURAS SALAS TIC 08:30"/>
    <s v="08/12/2023 9:06:46"/>
    <s v="08/12/2023 9:07:13"/>
    <s v="Cerrado"/>
    <s v="CDP ANTIGUO 1"/>
    <s v="CDP ANTIGUO 2"/>
    <s v="08/12/2023 9:40:20"/>
    <s v="08/12/2023 23:50:00"/>
    <s v="RONDA TOMA DE TEMPERATURAS SALAS TIC 08:30"/>
    <s v="RONDA REALIZADA"/>
    <d v="1899-12-30T00:00:00"/>
    <d v="1899-12-30T00:33:34"/>
    <d v="1899-12-30T00:33:34"/>
    <s v=""/>
    <s v="Cumplido"/>
    <m/>
    <m/>
    <m/>
    <m/>
    <m/>
    <d v="2023-11-08T00:00:00"/>
    <s v="CUMPLE"/>
    <s v="NO CUMPLE"/>
    <s v="NO CUMPLE"/>
    <s v="NO CUMPLE"/>
    <s v="NO CUMPLE"/>
  </r>
  <r>
    <s v="INC000002486423"/>
    <s v="RED INTERNA"/>
    <x v="6"/>
    <s v="APQ ACCESOS"/>
    <s v="YORDI M HURTADO ARAYA"/>
    <s v="tct_yorhua"/>
    <s v="4-Menor/Localizado"/>
    <x v="0"/>
    <s v="Baja"/>
    <x v="0"/>
    <s v="TELEFONICA CYBERSECURITY TECH CHILE SPA"/>
    <s v="RONDA SALAS TECNICAS 10:30"/>
    <s v="08/12/2023 9:07:27"/>
    <s v="08/12/2023 9:07:52"/>
    <s v="Cerrado"/>
    <s v="CDP ANTIGUO 1"/>
    <s v="CDP ANTIGUO 2"/>
    <s v="08/12/2023 9:40:36"/>
    <s v="08/12/2023 23:50:00"/>
    <s v="RONDA SALAS TECNICAS 10:30"/>
    <s v="RONDA REALIZADA"/>
    <d v="1899-12-30T00:00:00"/>
    <d v="1899-12-30T00:33:09"/>
    <d v="1899-12-30T00:33:09"/>
    <s v=""/>
    <s v="Cumplido"/>
    <m/>
    <m/>
    <m/>
    <m/>
    <m/>
    <d v="2023-11-08T00:00:00"/>
    <s v="CUMPLE"/>
    <s v="NO CUMPLE"/>
    <s v="NO CUMPLE"/>
    <s v="NO CUMPLE"/>
    <s v="NO CUMPLE"/>
  </r>
  <r>
    <s v="INC000002486425"/>
    <s v="RED INTERNA"/>
    <x v="0"/>
    <s v="APOQUINDO TI"/>
    <s v="RICARDO F ORELLANA MARDONES"/>
    <s v="tct_rorell"/>
    <s v="4-Menor/Localizado"/>
    <x v="0"/>
    <s v="Baja"/>
    <x v="0"/>
    <s v="TELEFONICA EMPRESAS DE CHILE SA"/>
    <s v="RONDA Y MEDICIÓN DE TEMPERATURAS EN SALAS TIC"/>
    <s v="08/12/2023 10:37:13"/>
    <s v="08/12/2023 10:38:11"/>
    <s v="Cerrado"/>
    <s v="TI"/>
    <s v="CLIMA"/>
    <s v="08/12/2023 10:48:13"/>
    <s v="08/12/2023 23:50:00"/>
    <m/>
    <s v="ACT REALIZADA SIN NOVEDAD"/>
    <d v="1899-12-30T00:00:00"/>
    <d v="1899-12-30T00:00:00"/>
    <d v="1899-12-30T00:00:00"/>
    <s v=""/>
    <s v="Cumplido"/>
    <m/>
    <m/>
    <m/>
    <m/>
    <m/>
    <d v="2023-11-08T00:00:00"/>
    <s v="CUMPLE"/>
    <s v="NO CUMPLE"/>
    <s v="NO CUMPLE"/>
    <s v="NO CUMPLE"/>
    <s v="NO CUMPLE"/>
  </r>
  <r>
    <s v="INC000002486441"/>
    <s v="HOUSING"/>
    <x v="16"/>
    <s v="BELIEVE"/>
    <s v="JOSE G MARQUEZ MARCANO"/>
    <s v="frp_pcamay"/>
    <s v="3-Moderado/Limitado"/>
    <x v="1"/>
    <s v="Media"/>
    <x v="1"/>
    <s v="CENTRO DE COMPENSACION AUTOMATIZADO S A"/>
    <s v="GESTION DATACENTER/ ACCESOS / CENTRO DE COMPENSACION AUTOMATIZADO S A"/>
    <s v="08/12/2023 13:53:24"/>
    <s v="08/12/2023 13:53:33"/>
    <s v="Cerrado"/>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s v="NO CUMPLE"/>
    <s v="CUMPLE"/>
    <s v="NO CUMPLE"/>
    <s v="NO CUMPLE"/>
    <s v="NO CUMPLE"/>
  </r>
  <r>
    <s v="INC000002486469"/>
    <s v="HOUSING"/>
    <x v="15"/>
    <s v="APQ ACCESOS"/>
    <s v="LUIS O MORALES ARENAS"/>
    <s v="tct_luimoa"/>
    <s v="4-Menor/Localizado"/>
    <x v="0"/>
    <s v="Baja"/>
    <x v="0"/>
    <s v="TELEFONICA EMPRESAS DE CHILE SA"/>
    <s v="SE GENERA TICKET POR RONDA Y REVISION DE SALAS TECNICA"/>
    <s v="08/12/2023 16:07:56"/>
    <s v="08/12/2023 16:10:08"/>
    <s v="Cerrado"/>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6477"/>
    <s v="HOUSING"/>
    <x v="15"/>
    <s v="APQ ACCESOS"/>
    <s v="LUIS O MORALES ARENAS"/>
    <s v="tct_luimoa"/>
    <s v="4-Menor/Localizado"/>
    <x v="0"/>
    <s v="Baja"/>
    <x v="0"/>
    <s v="TELEFONICA EMPRESAS DE CHILE SA"/>
    <s v="SE GENERA TICKET POR RONDA Y REVISION DE SALAS TECNICAS"/>
    <s v="08/12/2023 17:06:53"/>
    <s v="08/12/2023 17:08:53"/>
    <s v="Cerrado"/>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s v="CUMPLE"/>
    <s v="NO CUMPLE"/>
    <s v="NO CUMPLE"/>
    <s v="NO CUMPLE"/>
    <s v="NO CUMPLE"/>
  </r>
  <r>
    <s v="INC000002486485"/>
    <s v="HOUSING"/>
    <x v="15"/>
    <s v="APQ ACCESOS"/>
    <s v="LUIS O MORALES ARENAS"/>
    <s v="tct_luimoa"/>
    <s v="4-Menor/Localizado"/>
    <x v="0"/>
    <s v="Baja"/>
    <x v="0"/>
    <s v="TELEFONICA EMPRESAS DE CHILE SA"/>
    <s v="SE GENERA TICKET POR RONDA Y REVISION DE SALAS TECNICAS"/>
    <s v="08/12/2023 17:54:54"/>
    <s v="08/12/2023 17:56:23"/>
    <s v="Cerrado"/>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s v="CUMPLE"/>
    <s v="NO CUMPLE"/>
    <s v="NO CUMPLE"/>
    <s v="NO CUMPLE"/>
    <s v="NO CUMPLE"/>
  </r>
  <r>
    <s v="INC000002486487"/>
    <s v="RED INTERNA"/>
    <x v="0"/>
    <s v="APOQUINDO TI"/>
    <s v="RICARDO F ORELLANA MARDONES"/>
    <s v="tct_rorell"/>
    <s v="4-Menor/Localizado"/>
    <x v="0"/>
    <s v="Baja"/>
    <x v="0"/>
    <s v="TELEFONICA EMPRESAS DE CHILE SA"/>
    <s v="RONDA Y MEDICIÓN DE TEMPERATURAS EN SALAS TIC"/>
    <s v="08/12/2023 18:38:47"/>
    <s v="08/12/2023 18:39:47"/>
    <s v="Cerrado"/>
    <s v="TI"/>
    <s v="CLIMA"/>
    <s v="08/12/2023 19:13:49"/>
    <s v="08/12/2023 23:50:00"/>
    <m/>
    <s v="ACT REALIZADA SIN NOVEDAD"/>
    <d v="1899-12-30T00:00:00"/>
    <d v="1899-12-30T00:00:00"/>
    <d v="1899-12-30T00:00:00"/>
    <s v=""/>
    <s v="Cumplido"/>
    <m/>
    <m/>
    <m/>
    <m/>
    <m/>
    <d v="2023-11-08T00:00:00"/>
    <s v="CUMPLE"/>
    <s v="NO CUMPLE"/>
    <s v="NO CUMPLE"/>
    <s v="NO CUMPLE"/>
    <s v="NO CUMPLE"/>
  </r>
  <r>
    <s v="INC000002486502"/>
    <s v="BACKUP ON DEMAND"/>
    <x v="9"/>
    <s v="BACK UP DATA CENTER (BACKUP ON DEMAND)"/>
    <s v="RODRIGO VÁSQUEZ MUÑOZ"/>
    <s v="tct_rvasqu"/>
    <s v="4-Menor/Localizado"/>
    <x v="0"/>
    <s v="Baja"/>
    <x v="0"/>
    <s v="TELEFONICA GLOBAL TECHNOLOGY S.A.AGENCIA EN CHILE"/>
    <s v="modificacion vm en respaldo cliente janssen"/>
    <s v="08/12/2023 22:18:09"/>
    <s v="08/12/2023 22:20:10"/>
    <s v="Cerrado"/>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s v="CUMPLE"/>
    <s v="NO CUMPLE"/>
    <s v="NO CUMPLE"/>
    <s v="NO CUMPLE"/>
    <s v="NO CUMPLE"/>
  </r>
  <r>
    <s v="INC000002486573"/>
    <s v="VPN IP - MPLS"/>
    <x v="17"/>
    <s v="GESTION HD"/>
    <s v="NICOLAS A SAAVEDRA EGUILUZ"/>
    <s v="frp_jesanc"/>
    <s v="4-Menor/Localizado"/>
    <x v="0"/>
    <s v="Baja"/>
    <x v="0"/>
    <s v="INDUSTRIAS CHILENAS DE ALAMBRE INCHALAM S.A."/>
    <s v="REQ / Transporte de órdenes a PRD - Mañana 08-12-2023 a las 07:00"/>
    <s v="08/12/2023 7:38:14"/>
    <s v="08/12/2023 7:42:25"/>
    <s v="Cerrado"/>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s v="NO CUMPLE"/>
    <s v="NO CUMPLE"/>
    <s v="CUMPLE"/>
    <s v="NO CUMPLE"/>
    <s v="NO CUMPLE"/>
  </r>
  <r>
    <s v="INC000002486594"/>
    <s v="HOUSING"/>
    <x v="15"/>
    <s v="APQ ACCESOS"/>
    <s v="LUIS O MORALES ARENAS"/>
    <s v="tct_luimoa"/>
    <s v="4-Menor/Localizado"/>
    <x v="0"/>
    <s v="Baja"/>
    <x v="0"/>
    <s v="TELEFONICA EMPRESAS DE CHILE SA"/>
    <s v="SE GENERA TICKET POR REVISION Y TOMA DE ALARMA DE CLIENTES"/>
    <s v="08/12/2023 12:52:55"/>
    <s v="08/12/2023 12:54:44"/>
    <s v="Cerrado"/>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s v="CUMPLE"/>
    <s v="NO CUMPLE"/>
    <s v="NO CUMPLE"/>
    <s v="NO CUMPLE"/>
    <s v="NO CUMPLE"/>
  </r>
  <r>
    <s v="INC000002486620"/>
    <s v="TICKET-INTELIGENTE"/>
    <x v="4"/>
    <s v="GESTION TI"/>
    <s v="ALEJANDRO ACEVEDO VALENZUELA"/>
    <s v="USR_TSIGHT"/>
    <s v="1-Extenso/Generalizado"/>
    <x v="0"/>
    <s v="Baja"/>
    <x v="1"/>
    <s v="COAGRA S A"/>
    <s v="coagra01 - sap_prod_e_vm TICKET AUTOMATICO"/>
    <s v="07/12/2023 22:32:14"/>
    <s v="07/12/2023 22:32:14"/>
    <s v="Cerrado"/>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s v="CUMPLE"/>
    <s v="NO CUMPLE"/>
    <s v="NO CUMPLE"/>
    <s v="NO CUMPLE"/>
    <s v="NO CUMPLE"/>
  </r>
  <r>
    <s v="INC000002486745"/>
    <s v="TICKET-INTELIGENTE"/>
    <x v="3"/>
    <s v="GESTION TI"/>
    <s v="SEBASTIAN I ACUÑA GUZMAN"/>
    <s v="USR_TSIGHT"/>
    <s v="1-Extenso/Generalizado"/>
    <x v="0"/>
    <s v="Baja"/>
    <x v="1"/>
    <s v="BLUMAR S.A."/>
    <s v="blumar01 - blutssaperp TICKET AUTOMATICO"/>
    <s v="08/12/2023 3:10:41"/>
    <s v="08/12/2023 3:10:41"/>
    <s v="Cerrado"/>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s v="CUMPLE"/>
    <s v="NO CUMPLE"/>
    <s v="NO CUMPLE"/>
    <s v="NO CUMPLE"/>
    <s v="NO CUMPLE"/>
  </r>
  <r>
    <s v="INC000002486782"/>
    <s v="HOUSING"/>
    <x v="15"/>
    <s v="APQ ACCESOS"/>
    <s v="ALDO P VALENZUELA MUJICA"/>
    <s v="tct_avalen"/>
    <s v="2-Significativo/Amplio"/>
    <x v="2"/>
    <s v="Alta"/>
    <x v="0"/>
    <s v="TELEFONICA EMPRESAS DE CHILE SA"/>
    <s v="RONDA Y REVISION DE SALAS TECNICAS"/>
    <s v="08/12/2023 4:56:50"/>
    <s v="08/12/2023 4:57:59"/>
    <s v="Cerrado"/>
    <s v="CDP ANTIGUO 1"/>
    <s v="CDP ANTIGUO 2"/>
    <s v="08/12/2023 4:59:42"/>
    <s v="08/12/2023 23:50:00"/>
    <s v="RONDA Y REVISION DE SALAS TECNICAS"/>
    <s v="SE REALIZA RONDA"/>
    <d v="1899-12-30T00:01:22"/>
    <d v="1899-12-30T00:02:52"/>
    <d v="1899-12-30T00:01:30"/>
    <s v=""/>
    <s v="Cumplido"/>
    <m/>
    <m/>
    <m/>
    <m/>
    <m/>
    <d v="2023-11-08T00:00:00"/>
    <s v="CUMPLE"/>
    <s v="NO CUMPLE"/>
    <s v="NO CUMPLE"/>
    <s v="NO CUMPLE"/>
    <s v="NO CUMPLE"/>
  </r>
  <r>
    <s v="INC000002486785"/>
    <s v="HOUSING"/>
    <x v="15"/>
    <s v="APQ ACCESOS"/>
    <s v="ALDO P VALENZUELA MUJICA"/>
    <s v="tct_avalen"/>
    <s v="2-Significativo/Amplio"/>
    <x v="2"/>
    <s v="Alta"/>
    <x v="0"/>
    <s v="TELEFONICA EMPRESAS DE CHILE SA"/>
    <s v="TOMA DE ALARMAS DE CLIENTE"/>
    <s v="08/12/2023 4:59:56"/>
    <s v="08/12/2023 5:01:16"/>
    <s v="Cerrado"/>
    <s v="CDP ANTIGUO 1"/>
    <s v="CDP ANTIGUO 2"/>
    <s v="08/12/2023 5:02:39"/>
    <s v="08/12/2023 23:50:00"/>
    <s v="TOMA DE ALARMAS DE CLIENTE"/>
    <s v="SE REALIZA TOMA DE ALARMAS"/>
    <d v="1899-12-30T00:01:05"/>
    <d v="1899-12-30T00:02:43"/>
    <d v="1899-12-30T00:01:38"/>
    <s v=""/>
    <s v="Cumplido"/>
    <m/>
    <m/>
    <m/>
    <m/>
    <m/>
    <d v="2023-11-08T00:00:00"/>
    <s v="CUMPLE"/>
    <s v="NO CUMPLE"/>
    <s v="NO CUMPLE"/>
    <s v="NO CUMPLE"/>
    <s v="NO CUMPLE"/>
  </r>
  <r>
    <s v="INC000002486789"/>
    <s v="HOUSING"/>
    <x v="15"/>
    <s v="APQ ACCESOS"/>
    <s v="ALDO P VALENZUELA MUJICA"/>
    <s v="tct_avalen"/>
    <s v="2-Significativo/Amplio"/>
    <x v="2"/>
    <s v="Alta"/>
    <x v="0"/>
    <s v="TELEFONICA EMPRESAS DE CHILE SA"/>
    <s v="SUPERVISION ingreso de equipos y tendido de cableado para DXC."/>
    <s v="08/12/2023 5:03:51"/>
    <s v="08/12/2023 5:05:29"/>
    <s v="Cerrado"/>
    <s v="CDP ANTIGUO 1"/>
    <s v="CDP ANTIGUO 2"/>
    <s v="08/12/2023 5:07:46"/>
    <s v="08/12/2023 23:50:00"/>
    <s v="SUPERVISION ingreso de equipos y tendido de cableado para DXC."/>
    <s v="SE REALIZA SUPERVISION"/>
    <d v="1899-12-30T00:01:57"/>
    <d v="1899-12-30T00:03:55"/>
    <d v="1899-12-30T00:01:58"/>
    <s v=""/>
    <s v="Cumplido"/>
    <m/>
    <m/>
    <m/>
    <m/>
    <m/>
    <d v="2023-11-08T00:00:00"/>
    <s v="CUMPLE"/>
    <s v="NO CUMPLE"/>
    <s v="NO CUMPLE"/>
    <s v="NO CUMPLE"/>
    <s v="NO CUMPLE"/>
  </r>
  <r>
    <s v="INC000002486794"/>
    <s v="HOUSING"/>
    <x v="15"/>
    <s v="APQ ACCESOS"/>
    <s v="ALDO P VALENZUELA MUJICA"/>
    <s v="tct_avalen"/>
    <s v="2-Significativo/Amplio"/>
    <x v="2"/>
    <s v="Alta"/>
    <x v="0"/>
    <s v="TELEFONICA EMPRESAS DE CHILE SA"/>
    <s v="SUPERVISION Apagado y retiro de equipos"/>
    <s v="08/12/2023 5:17:26"/>
    <s v="08/12/2023 5:18:45"/>
    <s v="Cerrado"/>
    <s v="CDP ANTIGUO 1"/>
    <s v="CDP ANTIGUO 2"/>
    <s v="08/12/2023 5:20:24"/>
    <s v="08/12/2023 23:50:00"/>
    <s v="SUPERVISION Apagado y retiro de equipos"/>
    <s v="SE REALIZA SUPERVISION"/>
    <d v="1899-12-30T00:01:19"/>
    <d v="1899-12-30T00:02:58"/>
    <d v="1899-12-30T00:01:39"/>
    <s v=""/>
    <s v="Cumplido"/>
    <m/>
    <m/>
    <m/>
    <m/>
    <m/>
    <d v="2023-11-08T00:00:00"/>
    <s v="CUMPLE"/>
    <s v="NO CUMPLE"/>
    <s v="NO CUMPLE"/>
    <s v="NO CUMPLE"/>
    <s v="NO CUMPLE"/>
  </r>
  <r>
    <s v="INC000002486802"/>
    <s v="HOUSING"/>
    <x v="15"/>
    <s v="APQ ACCESOS"/>
    <s v="ALDO P VALENZUELA MUJICA"/>
    <s v="tct_avalen"/>
    <s v="2-Significativo/Amplio"/>
    <x v="2"/>
    <s v="Alta"/>
    <x v="0"/>
    <s v="TELEFONICA EMPRESAS DE CHILE SA"/>
    <s v="SUPERVISION Conexión cableado existente en sala WHITE (502)"/>
    <s v="08/12/2023 5:28:39"/>
    <s v="08/12/2023 5:30:26"/>
    <s v="Cerrado"/>
    <s v="CDP ANTIGUO 1"/>
    <s v="CDP ANTIGUO 2"/>
    <s v="08/12/2023 5:32:04"/>
    <s v="08/12/2023 23:50:00"/>
    <s v="SUPERVISION Conexión cableado existente en sala WHITE (502)"/>
    <s v="SE REALIZA SUPERVISION"/>
    <d v="1899-12-30T00:01:18"/>
    <d v="1899-12-30T00:03:25"/>
    <d v="1899-12-30T00:02:07"/>
    <s v=""/>
    <s v="Cumplido"/>
    <m/>
    <m/>
    <m/>
    <m/>
    <m/>
    <d v="2023-11-08T00:00:00"/>
    <s v="CUMPLE"/>
    <s v="NO CUMPLE"/>
    <s v="NO CUMPLE"/>
    <s v="NO CUMPLE"/>
    <s v="NO CUMPLE"/>
  </r>
  <r>
    <s v="INC000002486806"/>
    <s v="HOUSING"/>
    <x v="15"/>
    <s v="APQ ACCESOS"/>
    <s v="ALDO P VALENZUELA MUJICA"/>
    <s v="tct_avalen"/>
    <s v="2-Significativo/Amplio"/>
    <x v="2"/>
    <s v="Alta"/>
    <x v="0"/>
    <s v="TELEFONICA EMPRESAS DE CHILE SA"/>
    <s v="SUPERVISION Conectar fibra en rack AE34 entre PRD7918 y Switch TOR_PAINE_05"/>
    <s v="08/12/2023 5:40:15"/>
    <s v="08/12/2023 5:41:49"/>
    <s v="Cerrado"/>
    <s v="CDP ANTIGUO 1"/>
    <s v="CDP ANTIGUO 2"/>
    <s v="08/12/2023 5:43:22"/>
    <s v="08/12/2023 23:50:00"/>
    <s v="SUPERVISION Conectar fibra en rack AE34 entre PRD7918 y Switch TOR_PAINE_05"/>
    <s v="SE REALIZA SUPERVISION"/>
    <d v="1899-12-30T00:01:15"/>
    <d v="1899-12-30T00:03:07"/>
    <d v="1899-12-30T00:01:52"/>
    <s v=""/>
    <s v="Cumplido"/>
    <m/>
    <m/>
    <m/>
    <m/>
    <m/>
    <d v="2023-11-08T00:00:00"/>
    <s v="CUMPLE"/>
    <s v="NO CUMPLE"/>
    <s v="NO CUMPLE"/>
    <s v="NO CUMPLE"/>
    <s v="NO CUMPLE"/>
  </r>
  <r>
    <s v="INC000002486810"/>
    <s v="HOUSING"/>
    <x v="15"/>
    <s v="APQ ACCESOS"/>
    <s v="ALDO P VALENZUELA MUJICA"/>
    <s v="tct_avalen"/>
    <s v="2-Significativo/Amplio"/>
    <x v="2"/>
    <s v="Alta"/>
    <x v="0"/>
    <s v="TELEFONICA EMPRESAS DE CHILE SA"/>
    <s v="RONDA Y REVISION DE SALAS TECNICAS"/>
    <s v="08/12/2023 5:50:54"/>
    <s v="08/12/2023 5:52:03"/>
    <s v="Cerrado"/>
    <s v="CDP ANTIGUO 1"/>
    <s v="CDP ANTIGUO 2"/>
    <s v="08/12/2023 5:54:22"/>
    <s v="08/12/2023 23:50:00"/>
    <s v="RONDA Y REVISION DE SALAS TECNICAS"/>
    <s v="SE REALIZA RONDA"/>
    <d v="1899-12-30T00:01:58"/>
    <d v="1899-12-30T00:03:28"/>
    <d v="1899-12-30T00:01:30"/>
    <s v=""/>
    <s v="Cumplido"/>
    <m/>
    <m/>
    <m/>
    <m/>
    <m/>
    <d v="2023-11-08T00:00:00"/>
    <s v="CUMPLE"/>
    <s v="NO CUMPLE"/>
    <s v="NO CUMPLE"/>
    <s v="NO CUMPLE"/>
    <s v="NO CUMPLE"/>
  </r>
  <r>
    <s v="INC000002486811"/>
    <s v="INFRAESTRUCTURA DC"/>
    <x v="6"/>
    <s v="APQ ACCESOS"/>
    <s v="FRANCISCO J FELIU ABARCA"/>
    <s v="tct_frafea"/>
    <s v="4-Menor/Localizado"/>
    <x v="0"/>
    <s v="Baja"/>
    <x v="0"/>
    <s v="TELEFONICA CYBERSECURITY TECH CHILE SPA"/>
    <s v="RONDA POR TOMA DE TEMPERATURAS EN SALAS TIC"/>
    <s v="08/12/2023 5:52:42"/>
    <s v="08/12/2023 5:53:39"/>
    <s v="Cerrado"/>
    <s v="TI"/>
    <s v="CLIMA"/>
    <s v="08/12/2023 6:02:43"/>
    <s v="08/12/2023 23:50:00"/>
    <s v="RONDA POR TOMA DE TEMPERATURAS EN SALAS TIC"/>
    <s v="RONDA REALIZADA"/>
    <d v="1899-12-30T00:00:00"/>
    <d v="1899-12-30T00:00:00"/>
    <d v="1899-12-30T00:00:00"/>
    <s v=""/>
    <s v="Cumplido"/>
    <m/>
    <m/>
    <m/>
    <m/>
    <m/>
    <d v="2023-11-08T00:00:00"/>
    <s v="CUMPLE"/>
    <s v="NO CUMPLE"/>
    <s v="NO CUMPLE"/>
    <s v="NO CUMPLE"/>
    <s v="NO CUMPLE"/>
  </r>
  <r>
    <s v="INC000002486815"/>
    <s v="HOUSING"/>
    <x v="15"/>
    <s v="APQ ACCESOS"/>
    <s v="ALDO P VALENZUELA MUJICA"/>
    <s v="tct_avalen"/>
    <s v="2-Significativo/Amplio"/>
    <x v="2"/>
    <s v="Alta"/>
    <x v="0"/>
    <s v="TELEFONICA EMPRESAS DE CHILE SA"/>
    <s v="RONDA Y REVISION DE SALAS TECNICAS"/>
    <s v="08/12/2023 5:57:32"/>
    <s v="08/12/2023 5:58:35"/>
    <s v="Cerrado"/>
    <s v="CDP ANTIGUO 1"/>
    <s v="CDP ANTIGUO 2"/>
    <s v="08/12/2023 6:00:29"/>
    <s v="08/12/2023 23:50:00"/>
    <s v="RONDA Y REVISION DE SALAS TECNICAS"/>
    <s v="SE REALIZA RONDA"/>
    <d v="1899-12-30T00:01:33"/>
    <d v="1899-12-30T00:02:57"/>
    <d v="1899-12-30T00:01:24"/>
    <s v=""/>
    <s v="Cumplido"/>
    <m/>
    <m/>
    <m/>
    <m/>
    <m/>
    <d v="2023-11-09T00:00:00"/>
    <s v="CUMPLE"/>
    <s v="NO CUMPLE"/>
    <s v="NO CUMPLE"/>
    <s v="NO CUMPLE"/>
    <s v="NO CUMPLE"/>
  </r>
  <r>
    <s v="INC000002486836"/>
    <s v="INFRAESTRUCTURA DC"/>
    <x v="6"/>
    <s v="APQ ACCESOS"/>
    <s v="FRANCISCO J FELIU ABARCA"/>
    <s v="tct_frafea"/>
    <s v="4-Menor/Localizado"/>
    <x v="0"/>
    <s v="Baja"/>
    <x v="0"/>
    <s v="TELEFONICA CYBERSECURITY TECH CHILE SPA"/>
    <s v="RONDA PREVENTIVA Y LECTURA DE TEMPERATURAS EN SALAS TIC"/>
    <s v="08/12/2023 7:08:36"/>
    <s v="08/12/2023 7:09:35"/>
    <s v="Cerrado"/>
    <s v="TI"/>
    <s v="CLIMA"/>
    <s v="08/12/2023 7:34:55"/>
    <s v="08/12/2023 23:50:00"/>
    <s v="RONDA PREVENTIVA Y LECTURA DE TEMPERATURAS EN SALAS TIC"/>
    <s v="RONDA REALIZADA"/>
    <d v="1899-12-30T00:00:00"/>
    <d v="1899-12-30T00:00:00"/>
    <d v="1899-12-30T00:00:00"/>
    <s v=""/>
    <s v="Cumplido"/>
    <m/>
    <m/>
    <m/>
    <m/>
    <m/>
    <d v="2023-11-09T00:00:00"/>
    <s v="CUMPLE"/>
    <s v="NO CUMPLE"/>
    <s v="NO CUMPLE"/>
    <s v="NO CUMPLE"/>
    <s v="NO CUMPLE"/>
  </r>
  <r>
    <s v="INC000002486849"/>
    <s v="INFRAESTRUCTURA DC"/>
    <x v="0"/>
    <s v="APQ ACCESOS"/>
    <s v="MARIO A BARRIENTOS RUIZ"/>
    <s v="MBARRIENTOS"/>
    <s v="4-Menor/Localizado"/>
    <x v="0"/>
    <s v="Baja"/>
    <x v="0"/>
    <s v="TELEFONICA GLOBAL TECHNOLOGY S.A.AGENCIA EN CHILE"/>
    <s v="RONDA DE INSPECCIÓN DE SALAS Y TOMA DE TEMPERATURAS DC APOQUINDO"/>
    <s v="08/12/2023 7:34:29"/>
    <s v="08/12/2023 7:35:39"/>
    <s v="Cerrado"/>
    <s v="TI"/>
    <s v="CLIMA"/>
    <s v="08/12/2023 7:49:12"/>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1"/>
    <s v="INFRAESTRUCTURA DC"/>
    <x v="0"/>
    <s v="APQ ACCESOS"/>
    <s v="MARIO A BARRIENTOS RUIZ"/>
    <s v="MBARRIENTOS"/>
    <s v="4-Menor/Localizado"/>
    <x v="0"/>
    <s v="Baja"/>
    <x v="0"/>
    <s v="TELEFONICA GLOBAL TECHNOLOGY S.A.AGENCIA EN CHILE"/>
    <s v="RONDA DE INSPECCIÓN DE SALAS Y TOMA DE TEMPERATURAS DC APOQUINDO"/>
    <s v="08/12/2023 7:35:54"/>
    <s v="08/12/2023 7:37:14"/>
    <s v="Cerrado"/>
    <s v="TI"/>
    <s v="CLIMA"/>
    <s v="08/12/2023 7:50:01"/>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3"/>
    <s v="INFRAESTRUCTURA DC"/>
    <x v="0"/>
    <s v="APQ ACCESOS"/>
    <s v="MARIO A BARRIENTOS RUIZ"/>
    <s v="MBARRIENTOS"/>
    <s v="4-Menor/Localizado"/>
    <x v="0"/>
    <s v="Baja"/>
    <x v="0"/>
    <s v="TELEFONICA GLOBAL TECHNOLOGY S.A.AGENCIA EN CHILE"/>
    <s v="RONDA DE INSPECCIÓN DE SALAS Y TOMA DE TEMPERATURAS DC APOQUINDO"/>
    <s v="08/12/2023 7:37:40"/>
    <s v="08/12/2023 7:39:21"/>
    <s v="Cerrado"/>
    <s v="TI"/>
    <s v="CLIMA"/>
    <s v="08/12/2023 7:50:50"/>
    <s v="08/12/2023 23:50:00"/>
    <s v="RONDA DE INSPECCIÓN DE SALAS Y TOMA DE TEMPERATURAS DC APOQUINDO"/>
    <s v="RONDA REALIZADA"/>
    <d v="1899-12-30T00:00:00"/>
    <d v="1899-12-30T00:00:00"/>
    <d v="1899-12-30T00:00:00"/>
    <s v=""/>
    <s v="Cumplido"/>
    <m/>
    <m/>
    <m/>
    <m/>
    <m/>
    <d v="2023-11-10T00:00:00"/>
    <s v="CUMPLE"/>
    <s v="NO CUMPLE"/>
    <s v="NO CUMPLE"/>
    <s v="NO CUMPLE"/>
    <s v="NO CUMPLE"/>
  </r>
  <r>
    <s v="INC000002486855"/>
    <s v="INFRAESTRUCTURA DC"/>
    <x v="0"/>
    <s v="APQ ACCESOS"/>
    <s v="MARIO A BARRIENTOS RUIZ"/>
    <s v="MBARRIENTOS"/>
    <s v="4-Menor/Localizado"/>
    <x v="0"/>
    <s v="Baja"/>
    <x v="0"/>
    <s v="TELEFONICA GLOBAL TECHNOLOGY S.A.AGENCIA EN CHILE"/>
    <s v="RONDA DE INSPECCIÓN DE SALAS Y TOMA DE TEMPERATURAS DC APOQUINDO"/>
    <s v="08/12/2023 7:39:35"/>
    <s v="08/12/2023 7:40:39"/>
    <s v="Cerrado"/>
    <s v="TI"/>
    <s v="CLIMA"/>
    <s v="08/12/2023 7:51:53"/>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966"/>
    <s v="HOUSING"/>
    <x v="15"/>
    <s v="APQ ACCESOS"/>
    <s v="LUIS O MORALES ARENAS"/>
    <s v="tct_luimoa"/>
    <s v="4-Menor/Localizado"/>
    <x v="0"/>
    <s v="Baja"/>
    <x v="0"/>
    <s v="TELEFONICA EMPRESAS DE CHILE SA"/>
    <s v="SE GENERA TICKET POR RONDA Y REVISION DE SALAS TECNICAS"/>
    <s v="08/12/2023 10:06:36"/>
    <s v="08/12/2023 10:07:59"/>
    <s v="Cerrado"/>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s v="CUMPLE"/>
    <s v="NO CUMPLE"/>
    <s v="NO CUMPLE"/>
    <s v="NO CUMPLE"/>
    <s v="NO CUMPLE"/>
  </r>
  <r>
    <s v="INC000002486981"/>
    <s v="HOUSING"/>
    <x v="14"/>
    <s v="BELIEVE"/>
    <s v="RICARDO F ORELLANA MARDONES"/>
    <s v="frp_dvital"/>
    <s v="3-Moderado/Limitado"/>
    <x v="1"/>
    <s v="Media"/>
    <x v="0"/>
    <s v="FORUM SERVICIOS FINANCIEROS SA"/>
    <s v="GESTION DATACENTER/ ACCESOS / FORUM SERVICIOS FINANCIEROS SA"/>
    <s v="08/12/2023 10:24:46"/>
    <s v="08/12/2023 10:35:01"/>
    <s v="Cerrado"/>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s v="CUMPLE"/>
    <s v="NO CUMPLE"/>
    <s v="NO CUMPLE"/>
    <s v="NO CUMPLE"/>
    <s v="NO CUMPLE"/>
  </r>
  <r>
    <s v="INC000002487091"/>
    <s v="RED INTERNA"/>
    <x v="0"/>
    <s v="APOQUINDO TI"/>
    <s v="RICARDO F ORELLANA MARDONES"/>
    <s v="tct_rorell"/>
    <s v="4-Menor/Localizado"/>
    <x v="0"/>
    <s v="Baja"/>
    <x v="0"/>
    <s v="TELEFONICA EMPRESAS DE CHILE SA"/>
    <s v="RONDA Y MEDICIÓN DE TEMPERATURAS EN SALAS TIC"/>
    <s v="08/12/2023 12:20:09"/>
    <s v="08/12/2023 12:21:25"/>
    <s v="Cerrado"/>
    <s v="TI"/>
    <s v="CLIMA"/>
    <s v="08/12/2023 12:34:55"/>
    <s v="08/12/2023 23:50:00"/>
    <m/>
    <s v="ACT REALIZADA SIN NOVEDAD"/>
    <d v="1899-12-30T00:00:00"/>
    <d v="1899-12-30T00:00:00"/>
    <d v="1899-12-30T00:00:00"/>
    <s v=""/>
    <s v="Cumplido"/>
    <m/>
    <m/>
    <m/>
    <m/>
    <m/>
    <d v="2023-11-16T00:00:00"/>
    <s v="CUMPLE"/>
    <s v="NO CUMPLE"/>
    <s v="NO CUMPLE"/>
    <s v="NO CUMPLE"/>
    <s v="NO CUMPLE"/>
  </r>
  <r>
    <s v="INC000002487098"/>
    <s v="TICKET-INTELIGENTE"/>
    <x v="4"/>
    <s v="GESTION TI"/>
    <s v="JUAN CARLOS UZCATEGUI FUGUETT"/>
    <s v="USR_TSIGHT"/>
    <s v="1-Extenso/Generalizado"/>
    <x v="0"/>
    <s v="Baja"/>
    <x v="1"/>
    <s v="FUNDACION INSTITUTO PROFESIONAL DUOC UC"/>
    <s v="fiprdu01 - ilo_sncarlos TICKET AUTOMATICO"/>
    <s v="08/12/2023 12:25:44"/>
    <s v="08/12/2023 12:25:44"/>
    <s v="Cerrado"/>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s v="CUMPLE"/>
    <s v="NO CUMPLE"/>
    <s v="NO CUMPLE"/>
    <s v="NO CUMPLE"/>
    <s v="NO CUMPLE"/>
  </r>
  <r>
    <s v="INC000002487213"/>
    <s v="VPN IP - MPLS"/>
    <x v="4"/>
    <s v="GESTION HD"/>
    <s v="JUAN CARLOS UZCATEGUI FUGUETT"/>
    <s v="frp_fpetro"/>
    <s v="3-Moderado/Limitado"/>
    <x v="1"/>
    <s v="Media"/>
    <x v="0"/>
    <s v="TELEFONICA GLOBAL TECHNOLOGY S.A.AGENCIA EN CHILE"/>
    <s v="REQ/DUOC | Solicitud de ventana de reinicio HYP-PVESPUCIO"/>
    <s v="08/12/2023 13:39:11"/>
    <s v="08/12/2023 13:42:02"/>
    <s v="Cerrado"/>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s v="CUMPLE"/>
    <s v="NO CUMPLE"/>
    <s v="NO CUMPLE"/>
    <s v="NO CUMPLE"/>
    <s v="NO CUMPLE"/>
  </r>
  <r>
    <s v="INC000002487224"/>
    <s v="RED INTERNA"/>
    <x v="6"/>
    <s v="APQ ACCESOS"/>
    <s v="YORDI M HURTADO ARAYA"/>
    <s v="tct_yorhua"/>
    <s v="4-Menor/Localizado"/>
    <x v="0"/>
    <s v="Baja"/>
    <x v="0"/>
    <s v="TELEFONICA CYBERSECURITY TECH CHILE SPA"/>
    <s v="RONDA TOMA DE TEMPERATURAS SALAS TIC 16:30"/>
    <s v="08/12/2023 15:59:47"/>
    <s v="08/12/2023 16:00:29"/>
    <s v="Cerrado"/>
    <s v="CDP ANTIGUO 1"/>
    <s v="CDP ANTIGUO 2"/>
    <s v="08/12/2023 16:34:03"/>
    <s v="08/12/2023 23:50:00"/>
    <s v="RONDA TOMA DE TEMPERATURAS SALAS TIC 16:30"/>
    <s v="RONDA REALIZADA"/>
    <d v="1899-12-30T00:00:00"/>
    <d v="1899-12-30T00:34:16"/>
    <d v="1899-12-30T00:34:16"/>
    <s v=""/>
    <s v="Cumplido"/>
    <m/>
    <m/>
    <m/>
    <m/>
    <m/>
    <d v="2023-11-08T00:00:00"/>
    <s v="CUMPLE"/>
    <s v="NO CUMPLE"/>
    <s v="NO CUMPLE"/>
    <s v="NO CUMPLE"/>
    <s v="NO CUMPLE"/>
  </r>
  <r>
    <s v="INC000002487226"/>
    <s v="RED INTERNA"/>
    <x v="6"/>
    <s v="APQ ACCESOS"/>
    <s v="YORDI M HURTADO ARAYA"/>
    <s v="tct_yorhua"/>
    <s v="4-Menor/Localizado"/>
    <x v="0"/>
    <s v="Baja"/>
    <x v="0"/>
    <s v="TELEFONICA CYBERSECURITY TECH CHILE SPA"/>
    <s v="RONDA SALAS TECNICAS 19:30"/>
    <s v="08/12/2023 16:00:40"/>
    <s v="08/12/2023 16:01:04"/>
    <s v="Cerrado"/>
    <s v="CDP ANTIGUO 1"/>
    <s v="CDP ANTIGUO 2"/>
    <s v="08/12/2023 16:33:44"/>
    <s v="08/12/2023 23:50:00"/>
    <s v="RONDA SALAS TECNICAS 19:30"/>
    <s v="RONDA REALIZADA"/>
    <d v="1899-12-30T00:00:00"/>
    <d v="1899-12-30T00:33:04"/>
    <d v="1899-12-30T00:33:04"/>
    <s v=""/>
    <s v="Cumplido"/>
    <m/>
    <m/>
    <m/>
    <m/>
    <m/>
    <d v="2023-11-08T00:00:00"/>
    <s v="CUMPLE"/>
    <s v="NO CUMPLE"/>
    <s v="NO CUMPLE"/>
    <s v="NO CUMPLE"/>
    <s v="NO CUMPLE"/>
  </r>
  <r>
    <s v="INC000002487246"/>
    <s v="HOUSING"/>
    <x v="19"/>
    <s v="BELIEVE"/>
    <s v="FRANCISCO J FELIU ABARCA"/>
    <s v="frp_josama"/>
    <s v="3-Moderado/Limitado"/>
    <x v="1"/>
    <s v="Media"/>
    <x v="0"/>
    <s v="COMERCIAL ECCSA S A"/>
    <s v="GESTION DATACENTER/ ACCESOS/  DC SAN MARTIN/ COMERCIAL ECCSA S A"/>
    <s v="08/12/2023 23:44:02"/>
    <s v="08/12/2023 23:50:43"/>
    <s v="Cerrado"/>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s v="CUMPLE"/>
    <s v="NO CUMPLE"/>
    <s v="NO CUMPLE"/>
    <s v="NO CUMPLE"/>
    <s v="NO CUMPLE"/>
  </r>
  <r>
    <s v="INC000002487262"/>
    <s v="HOUSING"/>
    <x v="15"/>
    <s v="APQ ACCESOS"/>
    <s v="JOSE G MARQUEZ MARCANO"/>
    <s v="tct_josmam"/>
    <s v="4-Menor/Localizado"/>
    <x v="0"/>
    <s v="Baja"/>
    <x v="0"/>
    <s v="TELEFONICA EMPRESAS DE CHILE SA"/>
    <s v="RONDA Y REVISION DE SALAS"/>
    <s v="09/12/2023 7:03:25"/>
    <s v="09/12/2023 7:04:14"/>
    <s v="Cerrado"/>
    <s v="CDP ANTIGUO 1"/>
    <s v="CDP ANTIGUO 2"/>
    <s v="09/12/2023 7:06:24"/>
    <s v="09/12/2023 23:50:00"/>
    <s v="RONDA Y REVISION DE SALAS"/>
    <s v="RONDAS REALIZADAS"/>
    <d v="1899-12-30T00:01:55"/>
    <d v="1899-12-30T00:02:59"/>
    <d v="1899-12-30T00:01:04"/>
    <s v=""/>
    <s v="Cumplido"/>
    <m/>
    <m/>
    <m/>
    <m/>
    <m/>
    <d v="2023-11-09T00:00:00"/>
    <s v="CUMPLE"/>
    <s v="NO CUMPLE"/>
    <s v="NO CUMPLE"/>
    <s v="NO CUMPLE"/>
    <s v="NO CUMPLE"/>
  </r>
  <r>
    <s v="INC000002487268"/>
    <s v="INFRAESTRUCTURA DC"/>
    <x v="0"/>
    <s v="APQ ACCESOS"/>
    <s v="MARIO A BARRIENTOS RUIZ"/>
    <s v="MBARRIENTOS"/>
    <s v="4-Menor/Localizado"/>
    <x v="0"/>
    <s v="Baja"/>
    <x v="0"/>
    <s v="TELEFONICA GLOBAL TECHNOLOGY S.A.AGENCIA EN CHILE"/>
    <s v="RONDA DE INSPECCIÓN DE SALAS Y TOMA DE TEMPERATURAS DC APOQUINDO"/>
    <s v="09/12/2023 7:40:08"/>
    <s v="09/12/2023 7:41:30"/>
    <s v="Cerrado"/>
    <s v="TI"/>
    <m/>
    <s v="09/12/2023 7:57:35"/>
    <s v="09/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487270"/>
    <s v="INFRAESTRUCTURA DC"/>
    <x v="0"/>
    <s v="APQ ACCESOS"/>
    <s v="MARIO A BARRIENTOS RUIZ"/>
    <s v="MBARRIENTOS"/>
    <s v="4-Menor/Localizado"/>
    <x v="0"/>
    <s v="Baja"/>
    <x v="0"/>
    <s v="TELEFONICA GLOBAL TECHNOLOGY S.A.AGENCIA EN CHILE"/>
    <s v="RONDA DE INSPECCIÓN DE SALAS Y TOMA DE TEMPERATURAS DC APOQUINDO"/>
    <s v="09/12/2023 7:41:46"/>
    <s v="09/12/2023 7:42:54"/>
    <s v="Cerrado"/>
    <s v="TI"/>
    <s v="CLIMA"/>
    <s v="09/12/2023 7:58:4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2"/>
    <s v="INFRAESTRUCTURA DC"/>
    <x v="0"/>
    <s v="APQ ACCESOS"/>
    <s v="MARIO A BARRIENTOS RUIZ"/>
    <s v="MBARRIENTOS"/>
    <s v="4-Menor/Localizado"/>
    <x v="0"/>
    <s v="Baja"/>
    <x v="0"/>
    <s v="TELEFONICA GLOBAL TECHNOLOGY S.A.AGENCIA EN CHILE"/>
    <s v="RONDA DE INSPECCIÓN DE SALAS Y TOMA DE TEMPERATURAS DC APOQUINDO"/>
    <s v="09/12/2023 7:43:07"/>
    <s v="09/12/2023 7:44:17"/>
    <s v="Cerrado"/>
    <s v="TI"/>
    <s v="CLIMA"/>
    <s v="09/12/2023 7:59:22"/>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4"/>
    <s v="INFRAESTRUCTURA DC"/>
    <x v="0"/>
    <s v="APQ ACCESOS"/>
    <s v="MARIO A BARRIENTOS RUIZ"/>
    <s v="MBARRIENTOS"/>
    <s v="4-Menor/Localizado"/>
    <x v="0"/>
    <s v="Baja"/>
    <x v="0"/>
    <s v="TELEFONICA GLOBAL TECHNOLOGY S.A.AGENCIA EN CHILE"/>
    <s v="RONDA DE INSPECCIÓN DE SALAS Y TOMA DE TEMPERATURAS DC APOQUINDO"/>
    <s v="09/12/2023 7:44:41"/>
    <s v="09/12/2023 7:45:35"/>
    <s v="Cerrado"/>
    <s v="TI"/>
    <s v="CLIMA"/>
    <s v="09/12/2023 8:00:0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80"/>
    <s v="HOUSING"/>
    <x v="15"/>
    <s v="APQ ACCESOS"/>
    <s v="LUIS O MORALES ARENAS"/>
    <s v="tct_luimoa"/>
    <s v="4-Menor/Localizado"/>
    <x v="0"/>
    <s v="Baja"/>
    <x v="0"/>
    <s v="TELEFONICA EMPRESAS DE CHILE SA"/>
    <s v="SE GENERA TICKET POR RONDA Y REVISION DE SALAS TECNICAS"/>
    <s v="09/12/2023 8:41:38"/>
    <s v="09/12/2023 8:43:05"/>
    <s v="Cerrado"/>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289"/>
    <s v="RED INTERNA"/>
    <x v="0"/>
    <s v="APOQUINDO TI"/>
    <s v="RICARDO F ORELLANA MARDONES"/>
    <s v="tct_rorell"/>
    <s v="4-Menor/Localizado"/>
    <x v="0"/>
    <s v="Baja"/>
    <x v="0"/>
    <s v="TELEFONICA EMPRESAS DE CHILE SA"/>
    <s v="RONDA Y MEDICIÓN DE TEMPERATURAS EN SALAS TIC"/>
    <s v="09/12/2023 12:10:12"/>
    <s v="09/12/2023 12:11:12"/>
    <s v="Cerrado"/>
    <s v="TI"/>
    <s v="CLIMA"/>
    <s v="09/12/2023 12:50:25"/>
    <s v="09/12/2023 23:50:00"/>
    <m/>
    <s v="ACT REALIZADA SIN NOVEDAD"/>
    <d v="1899-12-30T00:00:00"/>
    <d v="1899-12-30T00:00:00"/>
    <d v="1899-12-30T00:00:00"/>
    <s v=""/>
    <s v="Cumplido"/>
    <m/>
    <m/>
    <m/>
    <m/>
    <m/>
    <d v="2023-11-09T00:00:00"/>
    <s v="CUMPLE"/>
    <s v="NO CUMPLE"/>
    <s v="NO CUMPLE"/>
    <s v="NO CUMPLE"/>
    <s v="NO CUMPLE"/>
  </r>
  <r>
    <s v="INC000002487315"/>
    <s v="CORREO"/>
    <x v="4"/>
    <s v="TI"/>
    <s v="JUAN CARLOS UZCATEGUI FUGUETT"/>
    <s v="tct_jsaave"/>
    <s v="3-Moderado/Limitado"/>
    <x v="1"/>
    <s v="Media"/>
    <x v="0"/>
    <s v="TELEFONICA CYBERSECURITY TECH CHILE SPA"/>
    <s v="Problemas con accese VPN"/>
    <s v="08/12/2023 15:58:24"/>
    <s v="08/12/2023 16:08:40"/>
    <s v="Cerrado"/>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s v="CUMPLE"/>
    <s v="NO CUMPLE"/>
    <s v="NO CUMPLE"/>
    <s v="NO CUMPLE"/>
    <s v="NO CUMPLE"/>
  </r>
  <r>
    <s v="INC000002487360"/>
    <s v="INFRAESTRUCTURA DC"/>
    <x v="6"/>
    <s v="APQ ACCESOS"/>
    <s v="FRANCISCO J FELIU ABARCA"/>
    <s v="tct_frafea"/>
    <s v="4-Menor/Localizado"/>
    <x v="0"/>
    <s v="Baja"/>
    <x v="0"/>
    <s v="TELEFONICA CYBERSECURITY TECH CHILE SPA"/>
    <s v="RONDA POR TOMA DE TEMPERATURAS EN SALAS TIC"/>
    <s v="08/12/2023 20:44:13"/>
    <s v="08/12/2023 20:45:17"/>
    <s v="Cerrado"/>
    <s v="TI"/>
    <s v="CLIMA"/>
    <s v="08/12/2023 20:51:36"/>
    <s v="08/12/2023 23:50:00"/>
    <s v="RONDA POR TOMA DE TEMPERATURAS EN SALAS TIC"/>
    <s v="RONDA REALIZADA"/>
    <d v="1899-12-30T00:00:00"/>
    <d v="1899-12-30T00:00:00"/>
    <d v="1899-12-30T00:00:00"/>
    <s v=""/>
    <s v="Cumplido"/>
    <m/>
    <m/>
    <m/>
    <m/>
    <m/>
    <d v="2023-11-10T00:00:00"/>
    <s v="CUMPLE"/>
    <s v="NO CUMPLE"/>
    <s v="NO CUMPLE"/>
    <s v="NO CUMPLE"/>
    <s v="NO CUMPLE"/>
  </r>
  <r>
    <s v="INC000002487362"/>
    <s v="INFRAESTRUCTURA DC"/>
    <x v="6"/>
    <s v="APQ ACCESOS"/>
    <s v="FRANCISCO J FELIU ABARCA"/>
    <s v="tct_frafea"/>
    <s v="4-Menor/Localizado"/>
    <x v="0"/>
    <s v="Baja"/>
    <x v="0"/>
    <s v="TELEFONICA CYBERSECURITY TECH CHILE SPA"/>
    <s v="RONDA PREVENTIVA EN SALAS TIC"/>
    <s v="08/12/2023 20:56:29"/>
    <s v="08/12/2023 20:57:14"/>
    <s v="Cerrado"/>
    <s v="TI"/>
    <s v="INFRAESTRUCTURA"/>
    <s v="08/12/2023 21:34:59"/>
    <s v="08/12/2023 23:50:00"/>
    <s v="RONDA PREVENTIVA EN SALAS TIC"/>
    <s v="RONDA REALIZADA"/>
    <d v="1899-12-30T00:00:00"/>
    <d v="1899-12-30T00:00:00"/>
    <d v="1899-12-30T00:00:00"/>
    <s v=""/>
    <s v="Cumplido"/>
    <m/>
    <m/>
    <m/>
    <m/>
    <m/>
    <d v="2023-11-08T00:00:00"/>
    <s v="CUMPLE"/>
    <s v="NO CUMPLE"/>
    <s v="NO CUMPLE"/>
    <s v="NO CUMPLE"/>
    <s v="NO CUMPLE"/>
  </r>
  <r>
    <s v="INC000002487368"/>
    <s v="HOUSING"/>
    <x v="15"/>
    <s v="APQ ACCESOS"/>
    <s v="JOSE G MARQUEZ MARCANO"/>
    <s v="tct_josmam"/>
    <s v="4-Menor/Localizado"/>
    <x v="0"/>
    <s v="Baja"/>
    <x v="0"/>
    <s v="TELEFONICA EMPRESAS DE CHILE SA"/>
    <s v="RONDA Y REVISION DE SALAS"/>
    <s v="08/12/2023 22:18:58"/>
    <s v="08/12/2023 22:19:49"/>
    <s v="Cerrado"/>
    <s v="CDP ANTIGUO 1"/>
    <s v="CDP ANTIGUO 2"/>
    <s v="08/12/2023 22:31:14"/>
    <s v="08/12/2023 23:50:00"/>
    <s v="RONDA Y REVISION DE SALAS"/>
    <s v="RONDAS REALIZADAS"/>
    <d v="1899-12-30T00:11:05"/>
    <d v="1899-12-30T00:12:16"/>
    <d v="1899-12-30T00:01:11"/>
    <s v=""/>
    <s v="Cumplido"/>
    <m/>
    <m/>
    <m/>
    <m/>
    <m/>
    <d v="2023-11-08T00:00:00"/>
    <s v="CUMPLE"/>
    <s v="NO CUMPLE"/>
    <s v="NO CUMPLE"/>
    <s v="NO CUMPLE"/>
    <s v="NO CUMPLE"/>
  </r>
  <r>
    <s v="INC000002487374"/>
    <s v="INFRAESTRUCTURA DC"/>
    <x v="6"/>
    <s v="APQ ACCESOS"/>
    <s v="FRANCISCO J FELIU ABARCA"/>
    <s v="tct_frafea"/>
    <s v="4-Menor/Localizado"/>
    <x v="0"/>
    <s v="Baja"/>
    <x v="0"/>
    <s v="TELEFONICA CYBERSECURITY TECH CHILE SPA"/>
    <s v="RONDA POR TOMA DE TEMPERATURAS EN SALAS TIC"/>
    <s v="09/12/2023 0:31:36"/>
    <s v="09/12/2023 0:33:47"/>
    <s v="Cerrado"/>
    <s v="TI"/>
    <s v="CLIMA"/>
    <s v="09/12/2023 0:38:01"/>
    <s v="09/12/2023 23:50:00"/>
    <s v="RONDA POR TOMA DE TEMPERATURAS EN SALAS TIC"/>
    <s v="RONDA REALIZADA"/>
    <d v="1899-12-30T00:00:00"/>
    <d v="1899-12-30T00:00:00"/>
    <d v="1899-12-30T00:00:00"/>
    <s v=""/>
    <s v="Cumplido"/>
    <m/>
    <m/>
    <m/>
    <m/>
    <m/>
    <d v="2023-11-09T00:00:00"/>
    <s v="CUMPLE"/>
    <s v="NO CUMPLE"/>
    <s v="NO CUMPLE"/>
    <s v="NO CUMPLE"/>
    <s v="NO CUMPLE"/>
  </r>
  <r>
    <s v="INC000002487378"/>
    <s v="HOUSING"/>
    <x v="6"/>
    <s v="APQ ACCESOS"/>
    <s v="FRANCISCO J FELIU ABARCA"/>
    <s v="tct_frafea"/>
    <s v="4-Menor/Localizado"/>
    <x v="0"/>
    <s v="Baja"/>
    <x v="0"/>
    <s v="TELEFONICA CYBERSECURITY TECH CHILE SPA"/>
    <s v="NCIDENTE DATACENTER SAN MARTIN - INC000002487378 / CAIDA DE ENLACE CLIENTE RIPLEY"/>
    <s v="09/12/2023 1:26:47"/>
    <s v="09/12/2023 1:28:16"/>
    <s v="Cerrado"/>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s v="CUMPLE"/>
    <s v="NO CUMPLE"/>
    <s v="NO CUMPLE"/>
    <s v="NO CUMPLE"/>
    <s v="NO CUMPLE"/>
  </r>
  <r>
    <s v="INC000002487387"/>
    <s v="HOUSING"/>
    <x v="16"/>
    <s v="BELIEVE"/>
    <s v="LUIS O MORALES ARENAS"/>
    <s v="frp_josama"/>
    <s v="3-Moderado/Limitado"/>
    <x v="1"/>
    <s v="Media"/>
    <x v="0"/>
    <s v="INELCOM CHILE SA"/>
    <s v="GESTION DATACENTER/ ACCESOS/  DC PAINE/ INELCOM CHILE SA"/>
    <s v="09/12/2023 8:07:37"/>
    <s v="09/12/2023 8:14:05"/>
    <s v="Cerrado"/>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s v="NO CUMPLE"/>
    <s v="CUMPLE"/>
    <s v="NO CUMPLE"/>
    <s v="NO CUMPLE"/>
    <s v="NO CUMPLE"/>
  </r>
  <r>
    <s v="INC000002487400"/>
    <s v="BACKUP ON DEMAND"/>
    <x v="9"/>
    <s v="BACK UP DATA CENTER (BACKUP ON DEMAND)"/>
    <s v="RODRIGO VÁSQUEZ MUÑOZ"/>
    <s v="tct_rvasqu"/>
    <s v="4-Menor/Localizado"/>
    <x v="0"/>
    <s v="Baja"/>
    <x v="0"/>
    <s v="TELEFONICA GLOBAL TECHNOLOGY S.A.AGENCIA EN CHILE"/>
    <s v="revision estado plataformas de respaldo"/>
    <s v="09/12/2023 9:25:21"/>
    <s v="09/12/2023 9:26:40"/>
    <s v="Cerrado"/>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s v="CUMPLE"/>
    <s v="NO CUMPLE"/>
    <s v="NO CUMPLE"/>
    <s v="NO CUMPLE"/>
    <s v="NO CUMPLE"/>
  </r>
  <r>
    <s v="INC000002487529"/>
    <s v="RED INTERNA"/>
    <x v="0"/>
    <s v="APOQUINDO TI"/>
    <s v="RICARDO F ORELLANA MARDONES"/>
    <s v="tct_rorell"/>
    <s v="4-Menor/Localizado"/>
    <x v="0"/>
    <s v="Baja"/>
    <x v="0"/>
    <s v="TELEFONICA EMPRESAS DE CHILE SA"/>
    <s v="RONDA Y MEDICIÓN DE TEMPERATURAS EN SALAS TIC"/>
    <s v="08/12/2023 16:26:24"/>
    <s v="08/12/2023 16:27:29"/>
    <s v="Cerrado"/>
    <s v="TI"/>
    <s v="CLIMA"/>
    <s v="08/12/2023 16:46:58"/>
    <s v="08/12/2023 23:50:00"/>
    <m/>
    <s v="ACT REALIZADA SIN NOVEDAD"/>
    <d v="1899-12-30T00:00:00"/>
    <d v="1899-12-30T00:00:00"/>
    <d v="1899-12-30T00:00:00"/>
    <s v=""/>
    <s v="Cumplido"/>
    <m/>
    <m/>
    <m/>
    <m/>
    <m/>
    <d v="2023-11-09T00:00:00"/>
    <s v="CUMPLE"/>
    <s v="NO CUMPLE"/>
    <s v="NO CUMPLE"/>
    <s v="NO CUMPLE"/>
    <s v="NO CUMPLE"/>
  </r>
  <r>
    <s v="INC000002487597"/>
    <s v="RED INTERNA"/>
    <x v="0"/>
    <s v="APOQUINDO TI"/>
    <s v="RICARDO F ORELLANA MARDONES"/>
    <s v="tct_rorell"/>
    <s v="4-Menor/Localizado"/>
    <x v="0"/>
    <s v="Baja"/>
    <x v="0"/>
    <s v="TELEFONICA EMPRESAS DE CHILE SA"/>
    <s v="RONDA Y MEDICIÓN DE TEMPERATURAS EN SALAS TIC"/>
    <s v="08/12/2023 20:19:20"/>
    <s v="08/12/2023 20:20:14"/>
    <s v="Cerrado"/>
    <s v="TI"/>
    <s v="CLIMA"/>
    <s v="08/12/2023 20:32:56"/>
    <s v="08/12/2023 23:50:00"/>
    <m/>
    <s v="ACT REALIZADA SIN NOVEDAD"/>
    <d v="1899-12-30T00:00:00"/>
    <d v="1899-12-30T00:00:00"/>
    <d v="1899-12-30T00:00:00"/>
    <s v=""/>
    <s v="Cumplido"/>
    <m/>
    <m/>
    <m/>
    <m/>
    <m/>
    <d v="2023-11-09T00:00:00"/>
    <s v="CUMPLE"/>
    <s v="NO CUMPLE"/>
    <s v="NO CUMPLE"/>
    <s v="NO CUMPLE"/>
    <s v="NO CUMPLE"/>
  </r>
  <r>
    <s v="INC000002487701"/>
    <s v="TICKET-INTELIGENTE"/>
    <x v="4"/>
    <s v="GESTION TI"/>
    <s v="JUAN CARLOS UZCATEGUI FUGUETT"/>
    <s v="USR_TSIGHT"/>
    <s v="1-Extenso/Generalizado"/>
    <x v="0"/>
    <s v="Baja"/>
    <x v="1"/>
    <s v="GPS CHILE SPA"/>
    <s v="gpschi01 - wnprdb_gps05 TICKET AUTOMATICO"/>
    <s v="09/12/2023 0:35:41"/>
    <s v="09/12/2023 0:35:41"/>
    <s v="Cerrado"/>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s v="CUMPLE"/>
    <s v="NO CUMPLE"/>
    <s v="NO CUMPLE"/>
    <s v="NO CUMPLE"/>
    <s v="NO CUMPLE"/>
  </r>
  <r>
    <s v="INC000002487746"/>
    <s v="VPN IP - MPLS"/>
    <x v="3"/>
    <s v="GESTION HD"/>
    <s v="GUSTAVO AVILA VERA"/>
    <s v="frp_dalcap"/>
    <s v="4-Menor/Localizado"/>
    <x v="0"/>
    <s v="Baja"/>
    <x v="0"/>
    <s v="TELEFONICA GLOBAL TECHNOLOGY S.A.AGENCIA EN CHILE"/>
    <s v="REQ / Inconveniente con recepción de correos"/>
    <s v="09/12/2023 1:47:16"/>
    <s v="09/12/2023 1:48:50"/>
    <s v="Cerrado"/>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s v="CUMPLE"/>
    <s v="NO CUMPLE"/>
    <s v="NO CUMPLE"/>
    <s v="NO CUMPLE"/>
    <s v="NO CUMPLE"/>
  </r>
  <r>
    <s v="INC000002487755"/>
    <s v="TICKET-INTELIGENTE"/>
    <x v="3"/>
    <s v="GESTION TI"/>
    <s v="GUSTAVO AVILA VERA"/>
    <s v="USR_TSIGHT"/>
    <s v="1-Extenso/Generalizado"/>
    <x v="0"/>
    <s v="Baja"/>
    <x v="1"/>
    <s v="BLUMAR S.A."/>
    <s v="blumar01 - blutssaperp TICKET AUTOMATICO"/>
    <s v="09/12/2023 2:07:03"/>
    <s v="09/12/2023 2:07:03"/>
    <s v="Cerrado"/>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s v="CUMPLE"/>
    <s v="NO CUMPLE"/>
    <s v="NO CUMPLE"/>
    <s v="NO CUMPLE"/>
    <s v="NO CUMPLE"/>
  </r>
  <r>
    <s v="INC000002487823"/>
    <s v="HOUSING"/>
    <x v="15"/>
    <s v="APQ ACCESOS"/>
    <s v="LUIS O MORALES ARENAS"/>
    <s v="tct_luimoa"/>
    <s v="4-Menor/Localizado"/>
    <x v="0"/>
    <s v="Baja"/>
    <x v="0"/>
    <s v="TELEFONICA EMPRESAS DE CHILE SA"/>
    <s v="SE GENERA TICKET POR REVISION Y TOMA DE ALARMA DE CLIENTES"/>
    <s v="09/12/2023 10:12:01"/>
    <s v="09/12/2023 10:13:25"/>
    <s v="Cerrado"/>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s v="CUMPLE"/>
    <s v="NO CUMPLE"/>
    <s v="NO CUMPLE"/>
    <s v="NO CUMPLE"/>
    <s v="NO CUMPLE"/>
  </r>
  <r>
    <s v="INC000002487837"/>
    <s v="HOUSING"/>
    <x v="15"/>
    <s v="APQ ACCESOS"/>
    <s v="LUIS O MORALES ARENAS"/>
    <s v="tct_luimoa"/>
    <s v="4-Menor/Localizado"/>
    <x v="0"/>
    <s v="Baja"/>
    <x v="0"/>
    <s v="TELEFONICA EMPRESAS DE CHILE SA"/>
    <s v="SE GENERA TICKET POR RONDA Y REVISION DE SALAS TECNICAS"/>
    <s v="09/12/2023 12:05:34"/>
    <s v="09/12/2023 12:06:43"/>
    <s v="Cerrado"/>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48"/>
    <s v="HOUSING"/>
    <x v="15"/>
    <s v="APQ ACCESOS"/>
    <s v="LUIS O MORALES ARENAS"/>
    <s v="tct_luimoa"/>
    <s v="4-Menor/Localizado"/>
    <x v="0"/>
    <s v="Baja"/>
    <x v="0"/>
    <s v="TELEFONICA EMPRESAS DE CHILE SA"/>
    <s v="SE GENERA TICKET POR RONDA Y REVISION DE SALAS TECNICAS"/>
    <s v="09/12/2023 15:03:42"/>
    <s v="09/12/2023 15:04:51"/>
    <s v="Cerrado"/>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50"/>
    <s v="RED INTERNA"/>
    <x v="0"/>
    <s v="APOQUINDO TI"/>
    <s v="RICARDO F ORELLANA MARDONES"/>
    <s v="tct_rorell"/>
    <s v="4-Menor/Localizado"/>
    <x v="0"/>
    <s v="Baja"/>
    <x v="0"/>
    <s v="TELEFONICA EMPRESAS DE CHILE SA"/>
    <s v="INCIDENCIA  AGUA  REBALSADA DESDE BAÑOS HOMBRES HASTA COCINA DEL EDIFICIO DATACENTER  APOQUINDO"/>
    <s v="09/12/2023 15:25:57"/>
    <s v="09/12/2023 15:29:54"/>
    <s v="Cerrado"/>
    <s v="TI"/>
    <s v="INFRAESTRUCTURA"/>
    <s v="09/12/2023 18:44:54"/>
    <s v="09/12/2023 23:50:00"/>
    <m/>
    <m/>
    <d v="1899-12-30T00:00:00"/>
    <d v="1899-12-30T00:00:00"/>
    <d v="1899-12-30T00:00:00"/>
    <s v=""/>
    <s v="Cumplido"/>
    <m/>
    <m/>
    <m/>
    <m/>
    <m/>
    <d v="2023-11-08T00:00:00"/>
    <s v="CUMPLE"/>
    <s v="NO CUMPLE"/>
    <s v="NO CUMPLE"/>
    <s v="NO CUMPLE"/>
    <s v="NO CUMPLE"/>
  </r>
  <r>
    <s v="INC000002487950"/>
    <s v="INFRAESTRUCTURA DC"/>
    <x v="6"/>
    <s v="APQ ACCESOS"/>
    <s v="FRANCISCO J FELIU ABARCA"/>
    <s v="tct_frafea"/>
    <s v="4-Menor/Localizado"/>
    <x v="0"/>
    <s v="Baja"/>
    <x v="0"/>
    <s v="TELEFONICA CYBERSECURITY TECH CHILE SPA"/>
    <s v="RONDA POR TOMA DE TEMPERATURAS EN SALAS TIC"/>
    <s v="09/12/2023 5:47:28"/>
    <s v="09/12/2023 5:48:24"/>
    <s v="Cerrado"/>
    <s v="TI"/>
    <s v="CLIMA"/>
    <s v="09/12/2023 6:03:28"/>
    <s v="09/12/2023 23:50:00"/>
    <s v="RONDA POR TOMA DE TEMPERATURAS EN SALAS TIC"/>
    <s v="RONDA REALIZADA"/>
    <d v="1899-12-30T00:00:00"/>
    <d v="1899-12-30T00:00:00"/>
    <d v="1899-12-30T00:00:00"/>
    <s v=""/>
    <s v="Cumplido"/>
    <m/>
    <m/>
    <m/>
    <m/>
    <m/>
    <d v="2023-11-08T00:00:00"/>
    <s v="CUMPLE"/>
    <s v="NO CUMPLE"/>
    <s v="NO CUMPLE"/>
    <s v="NO CUMPLE"/>
    <s v="NO CUMPLE"/>
  </r>
  <r>
    <s v="INC000002487979"/>
    <s v="INFRAESTRUCTURA DC"/>
    <x v="6"/>
    <s v="APQ ACCESOS"/>
    <s v="FRANCISCO J FELIU ABARCA"/>
    <s v="tct_frafea"/>
    <s v="4-Menor/Localizado"/>
    <x v="0"/>
    <s v="Baja"/>
    <x v="0"/>
    <s v="TELEFONICA CYBERSECURITY TECH CHILE SPA"/>
    <s v="RONDA PREVENTIVA Y LECTURA DE TEMPERATURAS EN SALAS TIC"/>
    <s v="09/12/2023 7:06:15"/>
    <s v="09/12/2023 7:07:08"/>
    <s v="Cerrado"/>
    <s v="TI"/>
    <s v="CLIMA"/>
    <s v="09/12/2023 7:21:45"/>
    <s v="09/12/2023 23:50:00"/>
    <s v="RONDA PREVENTIVA Y LECTURA DE TEMPERATURAS EN SALAS TIC"/>
    <s v="RONDA REALIZADA"/>
    <d v="1899-12-30T00:00:00"/>
    <d v="1899-12-30T00:00:00"/>
    <d v="1899-12-30T00:00:00"/>
    <s v=""/>
    <s v="Cumplido"/>
    <m/>
    <m/>
    <m/>
    <m/>
    <m/>
    <d v="2023-11-08T00:00:00"/>
    <s v="CUMPLE"/>
    <s v="NO CUMPLE"/>
    <s v="NO CUMPLE"/>
    <s v="NO CUMPLE"/>
    <s v="NO CUMPLE"/>
  </r>
  <r>
    <s v="INC000002488112"/>
    <s v="RED INTERNA"/>
    <x v="0"/>
    <s v="APOQUINDO TI"/>
    <s v="RICARDO F ORELLANA MARDONES"/>
    <s v="tct_rorell"/>
    <s v="4-Menor/Localizado"/>
    <x v="0"/>
    <s v="Baja"/>
    <x v="0"/>
    <s v="TELEFONICA EMPRESAS DE CHILE SA"/>
    <s v="RONDA Y MEDICIÓN DE TEMPERATURAS EN SALAS TIC"/>
    <s v="09/12/2023 10:37:43"/>
    <s v="09/12/2023 10:38:38"/>
    <s v="Cerrado"/>
    <s v="TI"/>
    <s v="CLIMA"/>
    <s v="09/12/2023 10:49:47"/>
    <s v="09/12/2023 23:50:00"/>
    <m/>
    <s v="ACT REALIZADA SIN NOVEDAD"/>
    <d v="1899-12-30T00:00:00"/>
    <d v="1899-12-30T00:00:00"/>
    <d v="1899-12-30T00:00:00"/>
    <s v=""/>
    <s v="Cumplido"/>
    <m/>
    <m/>
    <m/>
    <m/>
    <m/>
    <d v="2023-11-13T00:00:00"/>
    <s v="CUMPLE"/>
    <s v="NO CUMPLE"/>
    <s v="NO CUMPLE"/>
    <s v="NO CUMPLE"/>
    <s v="NO CUMPLE"/>
  </r>
  <r>
    <s v="INC000002488132"/>
    <s v="RED INTERNA"/>
    <x v="0"/>
    <s v="APOQUINDO TI"/>
    <s v="RICARDO F ORELLANA MARDONES"/>
    <s v="tct_rorell"/>
    <s v="4-Menor/Localizado"/>
    <x v="0"/>
    <s v="Baja"/>
    <x v="0"/>
    <s v="TELEFONICA EMPRESAS DE CHILE SA"/>
    <s v="RONDA Y MEDICIÓN DE TEMPERATURAS EN SALAS TIC"/>
    <s v="09/12/2023 16:24:27"/>
    <s v="09/12/2023 16:25:27"/>
    <s v="Cerrado"/>
    <s v="TI"/>
    <s v="CLIMA"/>
    <s v="09/12/2023 16:38:16"/>
    <s v="09/12/2023 23:50:00"/>
    <m/>
    <s v="ACT REALIZADA SIN NOVEDAD"/>
    <d v="1899-12-30T00:00:00"/>
    <d v="1899-12-30T00:00:00"/>
    <d v="1899-12-30T00:00:00"/>
    <s v=""/>
    <s v="Cumplido"/>
    <m/>
    <m/>
    <m/>
    <m/>
    <m/>
    <d v="2023-11-09T00:00:00"/>
    <s v="CUMPLE"/>
    <s v="NO CUMPLE"/>
    <s v="NO CUMPLE"/>
    <s v="NO CUMPLE"/>
    <s v="NO CUMPLE"/>
  </r>
  <r>
    <s v="INC000002488167"/>
    <s v="HOUSING"/>
    <x v="15"/>
    <s v="APQ ACCESOS"/>
    <s v="JOSE G MARQUEZ MARCANO"/>
    <s v="tct_josmam"/>
    <s v="4-Menor/Localizado"/>
    <x v="0"/>
    <s v="Baja"/>
    <x v="0"/>
    <s v="TELEFONICA EMPRESAS DE CHILE SA"/>
    <s v="TOMA DE ALARMAS DE CLIENTES"/>
    <s v="09/12/2023 23:22:03"/>
    <s v="09/12/2023 23:22:42"/>
    <s v="Cerrado"/>
    <s v="CDP ANTIGUO 1"/>
    <s v="CDP ANTIGUO 2"/>
    <s v="09/12/2023 23:25:00"/>
    <s v="09/12/2023 23:50:00"/>
    <s v="TOMA DE ALARMAS DE CLIENTES"/>
    <s v="TOMA DE ALARMAS REALIZADAS"/>
    <d v="1899-12-30T00:02:00"/>
    <d v="1899-12-30T00:02:57"/>
    <d v="1899-12-30T00:00:57"/>
    <s v=""/>
    <s v="Cumplido"/>
    <m/>
    <m/>
    <m/>
    <m/>
    <m/>
    <d v="2023-11-09T00:00:00"/>
    <s v="CUMPLE"/>
    <s v="NO CUMPLE"/>
    <s v="NO CUMPLE"/>
    <s v="NO CUMPLE"/>
    <s v="NO CUMPLE"/>
  </r>
  <r>
    <s v="INC000002488191"/>
    <s v="HOUSING"/>
    <x v="15"/>
    <s v="APQ ACCESOS"/>
    <s v="LUIS O MORALES ARENAS"/>
    <s v="tct_luimoa"/>
    <s v="4-Menor/Localizado"/>
    <x v="0"/>
    <s v="Baja"/>
    <x v="0"/>
    <s v="TELEFONICA EMPRESAS DE CHILE SA"/>
    <s v="SE GENERA TICKET POR RONDA Y REVISION DE SALAS TECNICAS"/>
    <s v="10/12/2023 8:27:04"/>
    <s v="10/12/2023 8:28:15"/>
    <s v="Cerrado"/>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250"/>
    <s v="TICKET-INTELIGENTE"/>
    <x v="4"/>
    <s v="GESTION TI"/>
    <s v="JUAN CARLOS UZCATEGUI FUGUETT"/>
    <s v="USR_TSIGHT"/>
    <s v="1-Extenso/Generalizado"/>
    <x v="0"/>
    <s v="Baja"/>
    <x v="1"/>
    <s v="FUNDACION INSTITUTO PROFESIONAL DUOC UC"/>
    <s v="fiprdu01 - ilo_conce TICKET AUTOMATICO"/>
    <s v="09/12/2023 11:54:02"/>
    <s v="09/12/2023 11:54:02"/>
    <s v="Cerrado"/>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s v="CUMPLE"/>
    <s v="NO CUMPLE"/>
    <s v="NO CUMPLE"/>
    <s v="NO CUMPLE"/>
    <s v="NO CUMPLE"/>
  </r>
  <r>
    <s v="INC000002488408"/>
    <s v="RED INTERNA"/>
    <x v="0"/>
    <s v="APOQUINDO TI"/>
    <s v="RICARDO F ORELLANA MARDONES"/>
    <s v="tct_rorell"/>
    <s v="4-Menor/Localizado"/>
    <x v="0"/>
    <s v="Baja"/>
    <x v="0"/>
    <s v="TELEFONICA EMPRESAS DE CHILE SA"/>
    <s v="RONDA Y MEDICIÓN DE TEMPERATURAS EN SALAS TIC"/>
    <s v="09/12/2023 18:31:59"/>
    <s v="09/12/2023 18:32:54"/>
    <s v="Cerrado"/>
    <s v="TI"/>
    <s v="CLIMA"/>
    <s v="09/12/2023 18:45:55"/>
    <s v="09/12/2023 23:50:00"/>
    <m/>
    <s v="ACT REALIZADA SIN NOVEDAD"/>
    <d v="1899-12-30T00:00:00"/>
    <d v="1899-12-30T00:00:00"/>
    <d v="1899-12-30T00:00:00"/>
    <s v=""/>
    <s v="Cumplido"/>
    <m/>
    <m/>
    <m/>
    <m/>
    <m/>
    <d v="2023-11-08T00:00:00"/>
    <s v="CUMPLE"/>
    <s v="NO CUMPLE"/>
    <s v="NO CUMPLE"/>
    <s v="NO CUMPLE"/>
    <s v="NO CUMPLE"/>
  </r>
  <r>
    <s v="INC000002488463"/>
    <s v="HOUSING"/>
    <x v="15"/>
    <s v="APQ ACCESOS"/>
    <s v="JOSE G MARQUEZ MARCANO"/>
    <s v="tct_josmam"/>
    <s v="4-Menor/Localizado"/>
    <x v="0"/>
    <s v="Baja"/>
    <x v="0"/>
    <s v="TELEFONICA EMPRESAS DE CHILE SA"/>
    <s v="RONDA Y REVISION DE SALAS"/>
    <s v="10/12/2023 0:59:49"/>
    <s v="10/12/2023 1:00:57"/>
    <s v="Cerrado"/>
    <s v="CDP ANTIGUO 1"/>
    <s v="CDP ANTIGUO 2"/>
    <s v="10/12/2023 1:02:46"/>
    <s v="10/12/2023 23:50:00"/>
    <s v="RONDA Y REVISION DE SALAS"/>
    <s v="RONDAS REALIZADAS"/>
    <d v="1899-12-30T00:01:33"/>
    <d v="1899-12-30T00:02:57"/>
    <d v="1899-12-30T00:01:24"/>
    <s v=""/>
    <s v="Cumplido"/>
    <m/>
    <m/>
    <m/>
    <m/>
    <m/>
    <d v="2023-11-08T00:00:00"/>
    <s v="CUMPLE"/>
    <s v="NO CUMPLE"/>
    <s v="NO CUMPLE"/>
    <s v="NO CUMPLE"/>
    <s v="NO CUMPLE"/>
  </r>
  <r>
    <s v="INC000002488475"/>
    <s v="HOUSING"/>
    <x v="15"/>
    <s v="APQ ACCESOS"/>
    <s v="JOSE G MARQUEZ MARCANO"/>
    <s v="tct_josmam"/>
    <s v="4-Menor/Localizado"/>
    <x v="0"/>
    <s v="Baja"/>
    <x v="0"/>
    <s v="TELEFONICA EMPRESAS DE CHILE SA"/>
    <s v="SUPERVISION: Se requiere ventana para conexión por consola para roball."/>
    <s v="10/12/2023 7:00:51"/>
    <s v="10/12/2023 7:03:11"/>
    <s v="Cerrado"/>
    <s v="CDP ANTIGUO 1"/>
    <s v="CDP ANTIGUO 2"/>
    <s v="10/12/2023 7:04:45"/>
    <s v="10/12/2023 23:50:00"/>
    <s v="Se requiere ventana para conexión por consola para roball."/>
    <m/>
    <d v="1899-12-30T00:01:17"/>
    <d v="1899-12-30T00:03:54"/>
    <d v="1899-12-30T00:02:37"/>
    <s v=""/>
    <s v="Cumplido"/>
    <m/>
    <m/>
    <m/>
    <m/>
    <m/>
    <d v="2023-11-08T00:00:00"/>
    <s v="CUMPLE"/>
    <s v="NO CUMPLE"/>
    <s v="NO CUMPLE"/>
    <s v="NO CUMPLE"/>
    <s v="NO CUMPLE"/>
  </r>
  <r>
    <s v="INC000002488477"/>
    <s v="HOUSING"/>
    <x v="15"/>
    <s v="APQ ACCESOS"/>
    <s v="JOSE G MARQUEZ MARCANO"/>
    <s v="tct_josmam"/>
    <s v="4-Menor/Localizado"/>
    <x v="0"/>
    <s v="Baja"/>
    <x v="0"/>
    <s v="TELEFONICA EMPRESAS DE CHILE SA"/>
    <s v="RONDA Y REVISION DE SALAS"/>
    <s v="10/12/2023 7:05:00"/>
    <s v="10/12/2023 7:05:47"/>
    <s v="Cerrado"/>
    <s v="CDP ANTIGUO 1"/>
    <s v="CDP ANTIGUO 2"/>
    <s v="10/12/2023 7:07:25"/>
    <s v="10/12/2023 23:50:00"/>
    <s v="RONDA Y REVISION DE SALAS"/>
    <s v="RONDAS REALIZADAS"/>
    <d v="1899-12-30T00:01:23"/>
    <d v="1899-12-30T00:02:25"/>
    <d v="1899-12-30T00:01:02"/>
    <s v=""/>
    <s v="Cumplido"/>
    <m/>
    <m/>
    <m/>
    <m/>
    <m/>
    <d v="2023-11-09T00:00:00"/>
    <s v="CUMPLE"/>
    <s v="NO CUMPLE"/>
    <s v="NO CUMPLE"/>
    <s v="NO CUMPLE"/>
    <s v="NO CUMPLE"/>
  </r>
  <r>
    <s v="INC000002488479"/>
    <s v="HOUSING"/>
    <x v="15"/>
    <s v="APQ ACCESOS"/>
    <s v="JOSE G MARQUEZ MARCANO"/>
    <s v="tct_josmam"/>
    <s v="4-Menor/Localizado"/>
    <x v="0"/>
    <s v="Baja"/>
    <x v="0"/>
    <s v="TELEFONICA EMPRESAS DE CHILE SA"/>
    <s v="RONDA Y REVISION DE SALAS"/>
    <s v="10/12/2023 7:07:43"/>
    <s v="10/12/2023 7:08:27"/>
    <s v="Cerrado"/>
    <s v="CDP ANTIGUO 1"/>
    <s v="CDP ANTIGUO 2"/>
    <s v="10/12/2023 7:09:59"/>
    <s v="10/12/2023 23:50:00"/>
    <s v="RONDA Y REVISION DE SALAS"/>
    <s v="RONDAS REALIZADAS"/>
    <d v="1899-12-30T00:01:16"/>
    <d v="1899-12-30T00:02:16"/>
    <d v="1899-12-30T00:01:00"/>
    <s v=""/>
    <s v="Cumplido"/>
    <m/>
    <m/>
    <m/>
    <m/>
    <m/>
    <d v="2023-11-08T00:00:00"/>
    <s v="CUMPLE"/>
    <s v="NO CUMPLE"/>
    <s v="NO CUMPLE"/>
    <s v="NO CUMPLE"/>
    <s v="NO CUMPLE"/>
  </r>
  <r>
    <s v="INC000002488493"/>
    <s v="HOUSING"/>
    <x v="19"/>
    <s v="BELIEVE"/>
    <s v="SEBASTIAN A JARA VIDAL"/>
    <s v="frp_jolsso"/>
    <s v="3-Moderado/Limitado"/>
    <x v="1"/>
    <s v="Media"/>
    <x v="0"/>
    <s v="GARMENDIA MACUS SOCIEDAD ANONIMA"/>
    <s v="GESTION DATACENTER/ ACCESOS /GARMENDIA MACUS SOCIEDAD ANONIMA"/>
    <s v="10/12/2023 13:17:29"/>
    <s v="10/12/2023 13:20:25"/>
    <s v="Cerrado"/>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s v="CUMPLE"/>
    <s v="NO CUMPLE"/>
    <s v="NO CUMPLE"/>
    <s v="NO CUMPLE"/>
    <s v="NO CUMPLE"/>
  </r>
  <r>
    <s v="INC000002488497"/>
    <s v="VPN IP - MPLS"/>
    <x v="4"/>
    <s v="GESTION HD"/>
    <s v="JUAN CARLOS UZCATEGUI FUGUETT"/>
    <s v="frp_rreyes"/>
    <s v="3-Moderado/Limitado"/>
    <x v="1"/>
    <s v="Media"/>
    <x v="0"/>
    <s v="TELEFONICA GLOBAL TECHNOLOGY S.A.AGENCIA EN CHILE"/>
    <s v="HD /  [TCCT-CHILE-CLOUD][AC]TCCT-CHILE-CLOUD-CA-VPN-001-T1110.001 Ataque de fuerza"/>
    <s v="10/12/2023 14:36:06"/>
    <s v="10/12/2023 14:42:05"/>
    <s v="Cerrado"/>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s v="CUMPLE"/>
    <s v="NO CUMPLE"/>
    <s v="NO CUMPLE"/>
    <s v="NO CUMPLE"/>
    <s v="NO CUMPLE"/>
  </r>
  <r>
    <s v="INC000002488507"/>
    <s v="HOUSING"/>
    <x v="15"/>
    <s v="APQ ACCESOS"/>
    <s v="LUIS O MORALES ARENAS"/>
    <s v="tct_luimoa"/>
    <s v="4-Menor/Localizado"/>
    <x v="0"/>
    <s v="Baja"/>
    <x v="0"/>
    <s v="TELEFONICA EMPRESAS DE CHILE SA"/>
    <s v="SE GENERA TICKET POR RONDA Y REVISION DE SALAS TECNICAS"/>
    <s v="09/12/2023 17:04:30"/>
    <s v="09/12/2023 17:05:37"/>
    <s v="Cerrado"/>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564"/>
    <s v="RED INTERNA"/>
    <x v="0"/>
    <s v="APOQUINDO TI"/>
    <s v="RICARDO F ORELLANA MARDONES"/>
    <s v="tct_rorell"/>
    <s v="4-Menor/Localizado"/>
    <x v="0"/>
    <s v="Baja"/>
    <x v="0"/>
    <s v="TELEFONICA EMPRESAS DE CHILE SA"/>
    <s v="RONDA Y MEDICIÓN DE TEMPERATURAS EN SALAS TIC"/>
    <s v="09/12/2023 19:36:51"/>
    <s v="09/12/2023 19:37:48"/>
    <s v="Cerrado"/>
    <s v="TI"/>
    <s v="CLIMA"/>
    <s v="09/12/2023 19:47:24"/>
    <s v="09/12/2023 23:50:00"/>
    <m/>
    <s v="ACT REALIZADA SIN NOVEDAD"/>
    <d v="1899-12-30T00:00:00"/>
    <d v="1899-12-30T00:00:00"/>
    <d v="1899-12-30T00:00:00"/>
    <s v=""/>
    <s v="Cumplido"/>
    <m/>
    <m/>
    <m/>
    <m/>
    <m/>
    <d v="2023-11-09T00:00:00"/>
    <s v="CUMPLE"/>
    <s v="NO CUMPLE"/>
    <s v="NO CUMPLE"/>
    <s v="NO CUMPLE"/>
    <s v="NO CUMPLE"/>
  </r>
  <r>
    <s v="INC000002488748"/>
    <s v="HOUSING"/>
    <x v="15"/>
    <s v="APQ ACCESOS"/>
    <s v="JOSE G MARQUEZ MARCANO"/>
    <s v="tct_josmam"/>
    <s v="4-Menor/Localizado"/>
    <x v="0"/>
    <s v="Baja"/>
    <x v="0"/>
    <s v="TELEFONICA EMPRESAS DE CHILE SA"/>
    <s v="RONDA Y REVISION DE SALAS"/>
    <s v="09/12/2023 22:37:00"/>
    <s v="09/12/2023 22:37:43"/>
    <s v="Cerrado"/>
    <s v="CDP ANTIGUO 1"/>
    <s v="CDP ANTIGUO 2"/>
    <s v="09/12/2023 22:41:26"/>
    <s v="09/12/2023 23:50:00"/>
    <s v="RONDA Y REVISION DE SALAS"/>
    <s v="RONDAS REALIZADAS"/>
    <d v="1899-12-30T00:03:28"/>
    <d v="1899-12-30T00:04:26"/>
    <d v="1899-12-30T00:00:58"/>
    <s v=""/>
    <s v="Cumplido"/>
    <m/>
    <m/>
    <m/>
    <m/>
    <m/>
    <d v="2023-11-08T00:00:00"/>
    <s v="CUMPLE"/>
    <s v="NO CUMPLE"/>
    <s v="NO CUMPLE"/>
    <s v="NO CUMPLE"/>
    <s v="NO CUMPLE"/>
  </r>
  <r>
    <s v="INC000002488904"/>
    <s v="HOUSING"/>
    <x v="6"/>
    <s v="APQ ACCESOS"/>
    <s v="EDUARDO A NUÑEZ LAMOZA"/>
    <s v="tct_edunul"/>
    <s v="4-Menor/Localizado"/>
    <x v="0"/>
    <s v="Baja"/>
    <x v="0"/>
    <s v="TELEFONICA CYBERSECURITY TECH CHILE SPA"/>
    <s v="TOMA DE TEMPERATURAS"/>
    <s v="10/12/2023 4:55:11"/>
    <s v="10/12/2023 4:55:59"/>
    <s v="Cerrado"/>
    <s v="TI"/>
    <s v="CLIMA"/>
    <s v="10/12/2023 4:56:19"/>
    <s v="10/12/2023 23:50:00"/>
    <s v="TOMA DE TEMPERATURAS"/>
    <s v="RONDA REALIZADA"/>
    <d v="1899-12-30T00:00:00"/>
    <d v="1899-12-30T00:00:00"/>
    <d v="1899-12-30T00:00:00"/>
    <s v=""/>
    <s v="Cumplido"/>
    <m/>
    <m/>
    <m/>
    <m/>
    <m/>
    <d v="2023-11-08T00:00:00"/>
    <s v="CUMPLE"/>
    <s v="NO CUMPLE"/>
    <s v="NO CUMPLE"/>
    <s v="NO CUMPLE"/>
    <s v="NO CUMPLE"/>
  </r>
  <r>
    <s v="INC000002488906"/>
    <s v="HOUSING"/>
    <x v="6"/>
    <s v="APQ ACCESOS"/>
    <s v="EDUARDO A NUÑEZ LAMOZA"/>
    <s v="tct_edunul"/>
    <s v="4-Menor/Localizado"/>
    <x v="0"/>
    <s v="Baja"/>
    <x v="0"/>
    <s v="TELEFONICA CYBERSECURITY TECH CHILE SPA"/>
    <s v="TOMA DE TEMPERATURAS"/>
    <s v="10/12/2023 4:56:36"/>
    <s v="10/12/2023 4:57:33"/>
    <s v="Cerrado"/>
    <s v="TI"/>
    <s v="CLIMA"/>
    <s v="10/12/2023 4:57:49"/>
    <s v="10/12/2023 23:50:00"/>
    <s v="TOMA DE TEMPERATURAS"/>
    <s v="RONDA REALIZADA"/>
    <d v="1899-12-30T00:00:00"/>
    <d v="1899-12-30T00:00:00"/>
    <d v="1899-12-30T00:00:00"/>
    <s v=""/>
    <s v="Cumplido"/>
    <m/>
    <m/>
    <m/>
    <m/>
    <m/>
    <d v="2023-11-09T00:00:00"/>
    <s v="CUMPLE"/>
    <s v="NO CUMPLE"/>
    <s v="NO CUMPLE"/>
    <s v="NO CUMPLE"/>
    <s v="NO CUMPLE"/>
  </r>
  <r>
    <s v="INC000002488908"/>
    <s v="HOUSING"/>
    <x v="6"/>
    <s v="APQ ACCESOS"/>
    <s v="EDUARDO A NUÑEZ LAMOZA"/>
    <s v="tct_edunul"/>
    <s v="4-Menor/Localizado"/>
    <x v="0"/>
    <s v="Baja"/>
    <x v="0"/>
    <s v="TELEFONICA CYBERSECURITY TECH CHILE SPA"/>
    <s v="TOMA DE TEMPERATURAS"/>
    <s v="10/12/2023 4:58:03"/>
    <s v="10/12/2023 4:58:52"/>
    <s v="Cerrado"/>
    <s v="TI"/>
    <s v="CLIMA"/>
    <s v="10/12/2023 4:59:11"/>
    <s v="10/12/2023 23:50:00"/>
    <s v="TOMA DE TEMPERATURAS"/>
    <s v="RONDA REALIZADA"/>
    <d v="1899-12-30T00:00:00"/>
    <d v="1899-12-30T00:00:00"/>
    <d v="1899-12-30T00:00:00"/>
    <s v=""/>
    <s v="Cumplido"/>
    <m/>
    <m/>
    <m/>
    <m/>
    <m/>
    <d v="2023-11-08T00:00:00"/>
    <s v="CUMPLE"/>
    <s v="NO CUMPLE"/>
    <s v="NO CUMPLE"/>
    <s v="NO CUMPLE"/>
    <s v="NO CUMPLE"/>
  </r>
  <r>
    <s v="INC000002488911"/>
    <s v="HOUSING"/>
    <x v="6"/>
    <s v="APQ ACCESOS"/>
    <s v="EDUARDO A NUÑEZ LAMOZA"/>
    <s v="tct_edunul"/>
    <s v="4-Menor/Localizado"/>
    <x v="0"/>
    <s v="Baja"/>
    <x v="0"/>
    <s v="TELEFONICA CYBERSECURITY TECH CHILE SPA"/>
    <s v="RONDA SALAS TECNICAS"/>
    <s v="10/12/2023 4:59:23"/>
    <s v="10/12/2023 5:00:23"/>
    <s v="Cerrado"/>
    <s v="TI"/>
    <s v="INFRAESTRUCTURA"/>
    <s v="10/12/2023 5:00:41"/>
    <s v="10/12/2023 23:50:00"/>
    <s v="REVISION DE SALAS Y RACK"/>
    <s v="RONDA REALIZADA"/>
    <d v="1899-12-30T00:00:00"/>
    <d v="1899-12-30T00:00:00"/>
    <d v="1899-12-30T00:00:00"/>
    <s v=""/>
    <s v="Cumplido"/>
    <m/>
    <m/>
    <m/>
    <m/>
    <m/>
    <d v="2023-11-08T00:00:00"/>
    <s v="CUMPLE"/>
    <s v="NO CUMPLE"/>
    <s v="NO CUMPLE"/>
    <s v="NO CUMPLE"/>
    <s v="NO CUMPLE"/>
  </r>
  <r>
    <s v="INC000002488913"/>
    <s v="HOUSING"/>
    <x v="6"/>
    <s v="APQ ACCESOS"/>
    <s v="EDUARDO A NUÑEZ LAMOZA"/>
    <s v="tct_edunul"/>
    <s v="4-Menor/Localizado"/>
    <x v="0"/>
    <s v="Baja"/>
    <x v="0"/>
    <s v="TELEFONICA CYBERSECURITY TECH CHILE SPA"/>
    <s v="RONDA SALAS TECNICAS"/>
    <s v="10/12/2023 5:00:54"/>
    <s v="10/12/2023 5:01:48"/>
    <s v="Cerrado"/>
    <s v="TI"/>
    <s v="INFRAESTRUCTURA"/>
    <s v="10/12/2023 5:02:11"/>
    <s v="10/12/2023 23:50:00"/>
    <s v="REVISION DE SALAS Y RACK"/>
    <s v="RONDA REALIZADA"/>
    <d v="1899-12-30T00:00:00"/>
    <d v="1899-12-30T00:00:00"/>
    <d v="1899-12-30T00:00:00"/>
    <s v=""/>
    <s v="Cumplido"/>
    <m/>
    <m/>
    <m/>
    <m/>
    <m/>
    <d v="2023-11-08T00:00:00"/>
    <s v="CUMPLE"/>
    <s v="NO CUMPLE"/>
    <s v="NO CUMPLE"/>
    <s v="NO CUMPLE"/>
    <s v="NO CUMPLE"/>
  </r>
  <r>
    <s v="INC000002488915"/>
    <s v="HOUSING"/>
    <x v="6"/>
    <s v="APQ ACCESOS"/>
    <s v="EDUARDO A NUÑEZ LAMOZA"/>
    <s v="tct_edunul"/>
    <s v="4-Menor/Localizado"/>
    <x v="0"/>
    <s v="Baja"/>
    <x v="0"/>
    <s v="TELEFONICA CYBERSECURITY TECH CHILE SPA"/>
    <s v="RONDA SALAS TECNICAS"/>
    <s v="10/12/2023 5:02:24"/>
    <s v="10/12/2023 5:03:20"/>
    <s v="Cerrado"/>
    <s v="TI"/>
    <s v="INFRAESTRUCTURA"/>
    <s v="10/12/2023 5:03:39"/>
    <s v="10/12/2023 23:50:00"/>
    <s v="REVISION DE SALAS Y RACK"/>
    <s v="RONDA REALIZADA"/>
    <d v="1899-12-30T00:00:00"/>
    <d v="1899-12-30T00:00:00"/>
    <d v="1899-12-30T00:00:00"/>
    <s v=""/>
    <s v="Cumplido"/>
    <m/>
    <m/>
    <m/>
    <m/>
    <m/>
    <d v="2023-11-08T00:00:00"/>
    <s v="CUMPLE"/>
    <s v="NO CUMPLE"/>
    <s v="NO CUMPLE"/>
    <s v="NO CUMPLE"/>
    <s v="NO CUMPLE"/>
  </r>
  <r>
    <s v="INC000002489011"/>
    <s v="INFRAESTRUCTURA DC"/>
    <x v="0"/>
    <s v="APQ ACCESOS"/>
    <s v="MARIO A BARRIENTOS RUIZ"/>
    <s v="MBARRIENTOS"/>
    <s v="4-Menor/Localizado"/>
    <x v="0"/>
    <s v="Baja"/>
    <x v="0"/>
    <s v="TELEFONICA GLOBAL TECHNOLOGY S.A.AGENCIA EN CHILE"/>
    <s v="RONDA DE INSPECCIÓN DE SALAS Y TOMA DE TEMPERATURAS DC APOQUINDO"/>
    <s v="10/12/2023 7:50:38"/>
    <s v="10/12/2023 7:51:47"/>
    <s v="Cerrado"/>
    <s v="TI"/>
    <s v="CLIMA"/>
    <s v="10/12/2023 8:05:15"/>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4"/>
    <s v="INFRAESTRUCTURA DC"/>
    <x v="0"/>
    <s v="APQ ACCESOS"/>
    <s v="MARIO A BARRIENTOS RUIZ"/>
    <s v="MBARRIENTOS"/>
    <s v="4-Menor/Localizado"/>
    <x v="0"/>
    <s v="Baja"/>
    <x v="0"/>
    <s v="TELEFONICA GLOBAL TECHNOLOGY S.A.AGENCIA EN CHILE"/>
    <s v="RONDA DE INSPECCIÓN DE SALAS Y TOMA DE TEMPERATURAS DC APOQUINDO"/>
    <s v="10/12/2023 7:52:00"/>
    <s v="10/12/2023 7:53:05"/>
    <s v="Cerrado"/>
    <s v="TI"/>
    <s v="CLIMA"/>
    <s v="10/12/2023 8:06:07"/>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7"/>
    <s v="INFRAESTRUCTURA DC"/>
    <x v="0"/>
    <s v="APQ ACCESOS"/>
    <s v="MARIO A BARRIENTOS RUIZ"/>
    <s v="MBARRIENTOS"/>
    <s v="4-Menor/Localizado"/>
    <x v="0"/>
    <s v="Baja"/>
    <x v="0"/>
    <s v="TELEFONICA GLOBAL TECHNOLOGY S.A.AGENCIA EN CHILE"/>
    <s v="RONDA DE INSPECCIÓN DE SALAS Y TOMA DE TEMPERATURAS DC APOQUINDO"/>
    <s v="10/12/2023 7:53:18"/>
    <s v="10/12/2023 7:54:39"/>
    <s v="Cerrado"/>
    <s v="TI"/>
    <s v="CLIMA"/>
    <s v="10/12/2023 8:07:50"/>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9"/>
    <s v="INFRAESTRUCTURA DC"/>
    <x v="0"/>
    <s v="APQ ACCESOS"/>
    <s v="MARIO A BARRIENTOS RUIZ"/>
    <s v="MBARRIENTOS"/>
    <s v="4-Menor/Localizado"/>
    <x v="0"/>
    <s v="Baja"/>
    <x v="0"/>
    <s v="TELEFONICA GLOBAL TECHNOLOGY S.A.AGENCIA EN CHILE"/>
    <s v="RONDA DE INSPECCIÓN DE SALAS Y TOMA DE TEMPERATURAS DC APOQUINDO"/>
    <s v="10/12/2023 7:54:54"/>
    <s v="10/12/2023 7:56:17"/>
    <s v="Cerrado"/>
    <s v="TI"/>
    <s v="CLIMA"/>
    <s v="10/12/2023 8:08:48"/>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111"/>
    <s v="BACKUP ON DEMAND"/>
    <x v="9"/>
    <s v="BACK UP DATA CENTER (BACKUP ON DEMAND)"/>
    <s v="RODRIGO VÁSQUEZ MUÑOZ"/>
    <s v="tct_rvasqu"/>
    <s v="4-Menor/Localizado"/>
    <x v="0"/>
    <s v="Baja"/>
    <x v="0"/>
    <s v="TELEFONICA GLOBAL TECHNOLOGY S.A.AGENCIA EN CHILE"/>
    <s v="validacion estado plataformas de respaldo netbackup"/>
    <s v="10/12/2023 10:02:09"/>
    <s v="10/12/2023 10:02:58"/>
    <s v="Cerrado"/>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s v="CUMPLE"/>
    <s v="NO CUMPLE"/>
    <s v="NO CUMPLE"/>
    <s v="NO CUMPLE"/>
    <s v="NO CUMPLE"/>
  </r>
  <r>
    <s v="INC000002489119"/>
    <s v="HOUSING"/>
    <x v="15"/>
    <s v="APQ ACCESOS"/>
    <s v="LUIS O MORALES ARENAS"/>
    <s v="tct_luimoa"/>
    <s v="4-Menor/Localizado"/>
    <x v="0"/>
    <s v="Baja"/>
    <x v="0"/>
    <s v="TELEFONICA EMPRESAS DE CHILE SA"/>
    <s v="SE GENERA TICKET POR RONDA Y REVISION DE SALAS TECNICAS"/>
    <s v="10/12/2023 12:20:36"/>
    <s v="10/12/2023 12:21:41"/>
    <s v="Cerrado"/>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138"/>
    <s v="RED INTERNA"/>
    <x v="0"/>
    <s v="APOQUINDO TI"/>
    <s v="RICARDO F ORELLANA MARDONES"/>
    <s v="tct_rorell"/>
    <s v="4-Menor/Localizado"/>
    <x v="0"/>
    <s v="Baja"/>
    <x v="0"/>
    <s v="TELEFONICA EMPRESAS DE CHILE SA"/>
    <s v="RONDA Y MEDICIÓN DE TEMPERATURAS EN SALAS TIC"/>
    <s v="10/12/2023 18:24:53"/>
    <s v="10/12/2023 18:25:55"/>
    <s v="Cerrado"/>
    <s v="TI"/>
    <s v="CLIMA"/>
    <s v="10/12/2023 18:36:10"/>
    <s v="10/12/2023 23:50:00"/>
    <m/>
    <s v="ACT REALIZADA SIN NOVEDAD"/>
    <d v="1899-12-30T00:00:00"/>
    <d v="1899-12-30T00:00:00"/>
    <d v="1899-12-30T00:00:00"/>
    <s v=""/>
    <s v="Cumplido"/>
    <m/>
    <m/>
    <m/>
    <m/>
    <m/>
    <d v="2023-11-09T00:00:00"/>
    <s v="CUMPLE"/>
    <s v="NO CUMPLE"/>
    <s v="NO CUMPLE"/>
    <s v="NO CUMPLE"/>
    <s v="NO CUMPLE"/>
  </r>
  <r>
    <s v="INC000002489142"/>
    <s v="RED INTERNA"/>
    <x v="0"/>
    <s v="APOQUINDO TI"/>
    <s v="RICARDO F ORELLANA MARDONES"/>
    <s v="tct_rorell"/>
    <s v="4-Menor/Localizado"/>
    <x v="0"/>
    <s v="Baja"/>
    <x v="0"/>
    <s v="TELEFONICA EMPRESAS DE CHILE SA"/>
    <s v="RONDA Y MEDICIÓN DE TEMPERATURAS EN SALAS TIC"/>
    <s v="10/12/2023 19:22:45"/>
    <s v="10/12/2023 19:23:46"/>
    <s v="Cerrado"/>
    <s v="TI"/>
    <s v="CLIMA"/>
    <s v="10/12/2023 19:34:40"/>
    <s v="10/12/2023 23:50:00"/>
    <m/>
    <s v="ACT REALIZADA SIN NOVEDAD"/>
    <d v="1899-12-30T00:00:00"/>
    <d v="1899-12-30T00:00:00"/>
    <d v="1899-12-30T00:00:00"/>
    <s v=""/>
    <s v="Cumplido"/>
    <m/>
    <m/>
    <m/>
    <m/>
    <m/>
    <d v="2023-11-09T00:00:00"/>
    <s v="CUMPLE"/>
    <s v="NO CUMPLE"/>
    <s v="NO CUMPLE"/>
    <s v="NO CUMPLE"/>
    <s v="NO CUMPLE"/>
  </r>
  <r>
    <s v="INC000002489197"/>
    <s v="HOUSING"/>
    <x v="15"/>
    <s v="APQ ACCESOS"/>
    <s v="JOSE G MARQUEZ MARCANO"/>
    <s v="tct_josmam"/>
    <s v="4-Menor/Localizado"/>
    <x v="0"/>
    <s v="Baja"/>
    <x v="0"/>
    <s v="TELEFONICA EMPRESAS DE CHILE SA"/>
    <s v="RONDA Y REVISION DE SALAS"/>
    <s v="11/12/2023 7:04:43"/>
    <s v="11/12/2023 7:05:33"/>
    <s v="Cerrado"/>
    <s v="CDP ANTIGUO 1"/>
    <s v="CDP ANTIGUO 2"/>
    <s v="11/12/2023 7:06:55"/>
    <s v="11/12/2023 23:50:00"/>
    <s v="RONDA Y REVISION DE SALAS"/>
    <s v="RONDAS REALIZADAS"/>
    <d v="1899-12-30T00:01:07"/>
    <d v="1899-12-30T00:02:12"/>
    <d v="1899-12-30T00:01:05"/>
    <s v=""/>
    <s v="Cumplido"/>
    <m/>
    <m/>
    <m/>
    <m/>
    <m/>
    <d v="2023-11-09T00:00:00"/>
    <s v="CUMPLE"/>
    <s v="NO CUMPLE"/>
    <s v="NO CUMPLE"/>
    <s v="NO CUMPLE"/>
    <s v="NO CUMPLE"/>
  </r>
  <r>
    <s v="INC000002489200"/>
    <s v="HOUSING"/>
    <x v="15"/>
    <s v="APQ ACCESOS"/>
    <s v="JOSE G MARQUEZ MARCANO"/>
    <s v="tct_josmam"/>
    <s v="4-Menor/Localizado"/>
    <x v="0"/>
    <s v="Baja"/>
    <x v="0"/>
    <s v="TELEFONICA EMPRESAS DE CHILE SA"/>
    <s v="RONDA Y REVISION DE SALAS"/>
    <s v="11/12/2023 7:07:18"/>
    <s v="11/12/2023 7:08:07"/>
    <s v="Cerrado"/>
    <s v="CDP ANTIGUO 1"/>
    <s v="CDP ANTIGUO 2"/>
    <s v="11/12/2023 7:09:32"/>
    <s v="11/12/2023 23:50:00"/>
    <s v="RONDA Y REVISION DE SALAS"/>
    <s v="RONDAS REALIZADAS"/>
    <d v="1899-12-30T00:01:07"/>
    <d v="1899-12-30T00:02:14"/>
    <d v="1899-12-30T00:01:07"/>
    <s v=""/>
    <s v="Cumplido"/>
    <m/>
    <m/>
    <m/>
    <m/>
    <m/>
    <d v="2023-11-09T00:00:00"/>
    <s v="CUMPLE"/>
    <s v="NO CUMPLE"/>
    <s v="NO CUMPLE"/>
    <s v="NO CUMPLE"/>
    <s v="NO CUMPLE"/>
  </r>
  <r>
    <s v="INC000002489218"/>
    <s v="RED INTERNA"/>
    <x v="0"/>
    <s v="APOQUINDO TI"/>
    <s v="RICARDO F ORELLANA MARDONES"/>
    <s v="tct_rorell"/>
    <s v="4-Menor/Localizado"/>
    <x v="0"/>
    <s v="Baja"/>
    <x v="0"/>
    <s v="TELEFONICA EMPRESAS DE CHILE SA"/>
    <s v="RONDA Y MEDICIÓN DE TEMPERATURAS EN SALAS TIC"/>
    <s v="10/12/2023 10:40:51"/>
    <s v="10/12/2023 10:41:44"/>
    <s v="Cerrado"/>
    <s v="TI"/>
    <s v="CLIMA"/>
    <s v="10/12/2023 11:19:46"/>
    <s v="10/12/2023 23:50:00"/>
    <m/>
    <s v="ACT REALIZADA SIN NOVEDAD"/>
    <d v="1899-12-30T00:00:00"/>
    <d v="1899-12-30T00:00:00"/>
    <d v="1899-12-30T00:00:00"/>
    <s v=""/>
    <s v="Cumplido"/>
    <m/>
    <m/>
    <m/>
    <m/>
    <m/>
    <d v="2023-11-09T00:00:00"/>
    <s v="CUMPLE"/>
    <s v="NO CUMPLE"/>
    <s v="NO CUMPLE"/>
    <s v="NO CUMPLE"/>
    <s v="NO CUMPLE"/>
  </r>
  <r>
    <s v="INC000002489221"/>
    <s v="HOUSING"/>
    <x v="15"/>
    <s v="APQ ACCESOS"/>
    <s v="LUIS O MORALES ARENAS"/>
    <s v="tct_luimoa"/>
    <s v="4-Menor/Localizado"/>
    <x v="0"/>
    <s v="Baja"/>
    <x v="0"/>
    <s v="TELEFONICA EMPRESAS DE CHILE SA"/>
    <s v="SE GENERA TICKET POR REVISION Y TOMA DE ALARMA DE CLIENTES"/>
    <s v="10/12/2023 10:46:31"/>
    <s v="10/12/2023 10:48:20"/>
    <s v="Cerrado"/>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s v="CUMPLE"/>
    <s v="NO CUMPLE"/>
    <s v="NO CUMPLE"/>
    <s v="NO CUMPLE"/>
    <s v="NO CUMPLE"/>
  </r>
  <r>
    <s v="INC000002489262"/>
    <s v="RED INTERNA"/>
    <x v="0"/>
    <s v="APOQUINDO TI"/>
    <s v="RICARDO F ORELLANA MARDONES"/>
    <s v="tct_rorell"/>
    <s v="4-Menor/Localizado"/>
    <x v="0"/>
    <s v="Baja"/>
    <x v="0"/>
    <s v="TELEFONICA EMPRESAS DE CHILE SA"/>
    <s v="RONDA Y MEDICIÓN DE TEMPERATURAS EN SALAS TIC"/>
    <s v="10/12/2023 16:22:56"/>
    <s v="10/12/2023 16:23:53"/>
    <s v="Cerrado"/>
    <s v="TI"/>
    <s v="CLIMA"/>
    <s v="10/12/2023 16:36:36"/>
    <s v="10/12/2023 23:50:00"/>
    <m/>
    <s v="ACT REALIZADA SIN NOVEDAD"/>
    <d v="1899-12-30T00:00:00"/>
    <d v="1899-12-30T00:00:00"/>
    <d v="1899-12-30T00:00:00"/>
    <s v=""/>
    <s v="Cumplido"/>
    <m/>
    <m/>
    <m/>
    <m/>
    <m/>
    <d v="2023-11-09T00:00:00"/>
    <s v="CUMPLE"/>
    <s v="NO CUMPLE"/>
    <s v="NO CUMPLE"/>
    <s v="NO CUMPLE"/>
    <s v="NO CUMPLE"/>
  </r>
  <r>
    <s v="INC000002489273"/>
    <s v="HOUSING"/>
    <x v="15"/>
    <s v="APQ ACCESOS"/>
    <s v="LUIS O MORALES ARENAS"/>
    <s v="tct_luimoa"/>
    <s v="4-Menor/Localizado"/>
    <x v="0"/>
    <s v="Baja"/>
    <x v="0"/>
    <s v="TELEFONICA EMPRESAS DE CHILE SA"/>
    <s v="SE GENERA TICKET POR RONDA Y REVISION DE SALAS TECNICAS"/>
    <s v="10/12/2023 17:37:16"/>
    <s v="10/12/2023 17:38:26"/>
    <s v="Cerrado"/>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289"/>
    <s v="HOUSING"/>
    <x v="15"/>
    <s v="APQ ACCESOS"/>
    <s v="JOSE G MARQUEZ MARCANO"/>
    <s v="tct_josmam"/>
    <s v="4-Menor/Localizado"/>
    <x v="0"/>
    <s v="Baja"/>
    <x v="0"/>
    <s v="TELEFONICA EMPRESAS DE CHILE SA"/>
    <s v="RONDA Y REVISION DE SALAS"/>
    <s v="11/12/2023 0:51:41"/>
    <s v="11/12/2023 0:52:21"/>
    <s v="Cerrado"/>
    <s v="CDP ANTIGUO 1"/>
    <s v="CDP ANTIGUO 2"/>
    <s v="11/12/2023 0:53:51"/>
    <s v="11/12/2023 23:50:00"/>
    <s v="RONDA Y REVISION DE SALAS"/>
    <s v="RONDAS REALIZADAS"/>
    <d v="1899-12-30T00:00:20"/>
    <d v="1899-12-30T00:02:10"/>
    <d v="1899-12-30T00:01:50"/>
    <s v=""/>
    <s v="Cumplido"/>
    <m/>
    <m/>
    <m/>
    <m/>
    <m/>
    <d v="2023-11-09T00:00:00"/>
    <s v="CUMPLE"/>
    <s v="NO CUMPLE"/>
    <s v="NO CUMPLE"/>
    <s v="NO CUMPLE"/>
    <s v="NO CUMPLE"/>
  </r>
  <r>
    <s v="INC000002489295"/>
    <s v="BACKUP ON DEMAND"/>
    <x v="3"/>
    <s v="GESTION HD"/>
    <s v="GUSTAVO AVILA VERA"/>
    <s v="frp_jesanc"/>
    <s v="4-Menor/Localizado"/>
    <x v="0"/>
    <s v="Baja"/>
    <x v="0"/>
    <s v="TELEFONICA INTERNACIONAL CHILE SA"/>
    <s v="HD/Inconveniente Relay de correo"/>
    <s v="11/12/2023 1:29:33"/>
    <s v="11/12/2023 1:34:17"/>
    <s v="Cerrado"/>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s v="CUMPLE"/>
    <s v="NO CUMPLE"/>
    <s v="NO CUMPLE"/>
    <s v="NO CUMPLE"/>
    <s v="NO CUMPLE"/>
  </r>
  <r>
    <s v="INC000002489349"/>
    <s v="RED INTERNA"/>
    <x v="0"/>
    <s v="APOQUINDO TI"/>
    <s v="RICARDO F ORELLANA MARDONES"/>
    <s v="tct_rorell"/>
    <s v="4-Menor/Localizado"/>
    <x v="0"/>
    <s v="Baja"/>
    <x v="0"/>
    <s v="TELEFONICA EMPRESAS DE CHILE SA"/>
    <s v="RONDA Y MEDICIÓN DE TEMPERATURAS EN SALAS TIC"/>
    <s v="10/12/2023 12:20:05"/>
    <s v="10/12/2023 12:21:00"/>
    <s v="Cerrado"/>
    <s v="TI"/>
    <s v="CLIMA"/>
    <s v="10/12/2023 12:32:15"/>
    <s v="10/12/2023 23:50:00"/>
    <m/>
    <s v="ACT REALIZADA SIN NOVEDAD"/>
    <d v="1899-12-30T00:00:00"/>
    <d v="1899-12-30T00:00:00"/>
    <d v="1899-12-30T00:00:00"/>
    <s v=""/>
    <s v="Cumplido"/>
    <m/>
    <m/>
    <m/>
    <m/>
    <m/>
    <d v="2023-11-09T00:00:00"/>
    <s v="CUMPLE"/>
    <s v="NO CUMPLE"/>
    <s v="NO CUMPLE"/>
    <s v="NO CUMPLE"/>
    <s v="NO CUMPLE"/>
  </r>
  <r>
    <s v="INC000002489539"/>
    <s v="HOUSING"/>
    <x v="15"/>
    <s v="APQ ACCESOS"/>
    <s v="JOSE G MARQUEZ MARCANO"/>
    <s v="tct_josmam"/>
    <s v="4-Menor/Localizado"/>
    <x v="0"/>
    <s v="Baja"/>
    <x v="0"/>
    <s v="TELEFONICA EMPRESAS DE CHILE SA"/>
    <s v="RONDA Y REVISION DE SALAS"/>
    <s v="10/12/2023 23:24:54"/>
    <s v="10/12/2023 23:25:44"/>
    <s v="Cerrado"/>
    <s v="CDP ANTIGUO 1"/>
    <s v="CDP ANTIGUO 2"/>
    <s v="10/12/2023 23:27:13"/>
    <s v="10/12/2023 23:50:00"/>
    <s v="RONDA Y REVISION DE SALAS"/>
    <s v="RONDAS REALIZADAS"/>
    <d v="1899-12-30T00:01:16"/>
    <d v="1899-12-30T00:02:19"/>
    <d v="1899-12-30T00:01:03"/>
    <s v=""/>
    <s v="Cumplido"/>
    <m/>
    <m/>
    <m/>
    <m/>
    <m/>
    <d v="2023-11-09T00:00:00"/>
    <s v="CUMPLE"/>
    <s v="NO CUMPLE"/>
    <s v="NO CUMPLE"/>
    <s v="NO CUMPLE"/>
    <s v="NO CUMPLE"/>
  </r>
  <r>
    <s v="INC000002489541"/>
    <s v="HOUSING"/>
    <x v="15"/>
    <s v="APQ ACCESOS"/>
    <s v="JOSE G MARQUEZ MARCANO"/>
    <s v="tct_josmam"/>
    <s v="4-Menor/Localizado"/>
    <x v="0"/>
    <s v="Baja"/>
    <x v="0"/>
    <s v="TELEFONICA EMPRESAS DE CHILE SA"/>
    <s v="TOMA DE ALARMAS DE CLIENTES"/>
    <s v="10/12/2023 23:27:34"/>
    <s v="10/12/2023 23:28:16"/>
    <s v="Cerrado"/>
    <s v="CDP ANTIGUO 1"/>
    <s v="CDP ANTIGUO 2"/>
    <s v="10/12/2023 23:30:19"/>
    <s v="10/12/2023 23:50:00"/>
    <s v="TOMA DE ALARMAS DE CLIENTES"/>
    <s v="TOMA DE ALARMAS REALIZADAS"/>
    <d v="1899-12-30T00:01:44"/>
    <d v="1899-12-30T00:02:45"/>
    <d v="1899-12-30T00:01:01"/>
    <s v=""/>
    <s v="Cumplido"/>
    <m/>
    <m/>
    <m/>
    <m/>
    <m/>
    <d v="2023-11-09T00:00:00"/>
    <s v="CUMPLE"/>
    <s v="NO CUMPLE"/>
    <s v="NO CUMPLE"/>
    <s v="NO CUMPLE"/>
    <s v="NO CUMPLE"/>
  </r>
  <r>
    <s v="INC000002489561"/>
    <s v="WIFI INDOOR"/>
    <x v="20"/>
    <s v="GESTION HD"/>
    <s v="JORGE S LORCA LEIVA"/>
    <s v="frp_jesanc"/>
    <s v="4-Menor/Localizado"/>
    <x v="0"/>
    <s v="Baja"/>
    <x v="0"/>
    <s v="TELEFONICA INTERNACIONAL CHILE SA"/>
    <s v="HD/ Requerimiento Wifi DXC Paine"/>
    <s v="11/12/2023 5:09:24"/>
    <s v="11/12/2023 5:12:43"/>
    <s v="Cerrado"/>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s v="CUMPLE"/>
    <s v="NO CUMPLE"/>
    <s v="NO CUMPLE"/>
    <s v="NO CUMPLE"/>
    <s v="NO CUMPLE"/>
  </r>
  <r>
    <s v="INC000002489585"/>
    <s v="HOSTING VIRTUAL"/>
    <x v="4"/>
    <s v="GESTION PLATAFORMA CLIENTES"/>
    <s v="JUAN CARLOS UZCATEGUI FUGUETT"/>
    <s v="vos_eperez"/>
    <s v="4-Menor/Localizado"/>
    <x v="0"/>
    <s v="Baja"/>
    <x v="0"/>
    <s v="TELEFONICA EMPRESAS DE CHILE SA"/>
    <s v="Reestablecimiento contraseña en servidor SW-CORE01 (parque nuevo SolarWinds)"/>
    <s v="11/12/2023 8:51:52"/>
    <s v="11/12/2023 8:54:57"/>
    <s v="Cerrado"/>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s v="NO CUMPLE"/>
    <s v="NO CUMPLE"/>
    <s v="CUMPLE"/>
    <s v="NO CUMPLE"/>
    <s v="NO CUMPLE"/>
  </r>
  <r>
    <s v="INC000002489595"/>
    <s v="HOUSING"/>
    <x v="1"/>
    <s v="APQ ACCESOS"/>
    <s v="CARLOS F ARAYA RAMIREZ"/>
    <s v="tct_cararr"/>
    <s v="4-Menor/Localizado"/>
    <x v="0"/>
    <s v="Baja"/>
    <x v="0"/>
    <s v="TELEFONICA CYBERSECURITY TECH CHILE SPA"/>
    <s v="FACTIBILIDAD 79625"/>
    <s v="11/12/2023 9:52:31"/>
    <s v="11/12/2023 9:55:08"/>
    <s v="Cerrado"/>
    <s v="CDP ANTIGUO 1"/>
    <s v="CDP ANTIGUO 2"/>
    <s v="11/12/2023 10:04:21"/>
    <s v="11/12/2023 23:50:00"/>
    <s v="HDI SEGUROS"/>
    <s v="FACTIBILIDAD ENVIADA"/>
    <d v="1899-12-30T00:00:00"/>
    <d v="1899-12-30T00:00:00"/>
    <d v="1899-12-30T00:00:00"/>
    <s v=""/>
    <s v="Cumplido"/>
    <m/>
    <m/>
    <m/>
    <m/>
    <m/>
    <d v="2023-11-09T00:00:00"/>
    <s v="CUMPLE"/>
    <s v="NO CUMPLE"/>
    <s v="NO CUMPLE"/>
    <s v="NO CUMPLE"/>
    <s v="NO CUMPLE"/>
  </r>
  <r>
    <s v="INC000002489604"/>
    <s v="RED INTERNA"/>
    <x v="1"/>
    <s v="APQ ACCESOS"/>
    <s v="CARLOS F ARAYA RAMIREZ"/>
    <s v="tct_cararr"/>
    <s v="4-Menor/Localizado"/>
    <x v="0"/>
    <s v="Baja"/>
    <x v="0"/>
    <s v="TELEFONICA CYBERSECURITY TECH CHILE SPA"/>
    <s v="RONDA INSPECTIVA"/>
    <s v="11/12/2023 10:04:56"/>
    <s v="11/12/2023 10:05:36"/>
    <s v="Cerrado"/>
    <s v="CDP ANTIGUO 1"/>
    <s v="CDP ANTIGUO 2"/>
    <s v="11/12/2023 11:39:04"/>
    <s v="11/12/2023 23:50:00"/>
    <m/>
    <s v="ronda realizada"/>
    <d v="1899-12-30T00:00:00"/>
    <d v="1899-12-30T00:00:00"/>
    <d v="1899-12-30T00:00:00"/>
    <s v=""/>
    <s v="Cumplido"/>
    <m/>
    <m/>
    <m/>
    <m/>
    <m/>
    <d v="2023-11-09T00:00:00"/>
    <s v="CUMPLE"/>
    <s v="NO CUMPLE"/>
    <s v="NO CUMPLE"/>
    <s v="NO CUMPLE"/>
    <s v="NO CUMPLE"/>
  </r>
  <r>
    <s v="INC000002489612"/>
    <s v="HOUSING"/>
    <x v="15"/>
    <s v="APQ ACCESOS"/>
    <s v="LUIS O MORALES ARENAS"/>
    <s v="tct_luimoa"/>
    <s v="4-Menor/Localizado"/>
    <x v="0"/>
    <s v="Baja"/>
    <x v="0"/>
    <s v="TELEFONICA EMPRESAS DE CHILE SA"/>
    <s v="SE GENERA TICKET POR RONDA Y REVISION DE SALAS TECNICAS"/>
    <s v="10/12/2023 15:36:32"/>
    <s v="10/12/2023 15:37:54"/>
    <s v="Cerrado"/>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90009"/>
    <s v="TICKET-INTELIGENTE"/>
    <x v="3"/>
    <s v="GESTION TI"/>
    <s v="GUSTAVO AVILA VERA"/>
    <s v="USR_TSIGHT"/>
    <s v="1-Extenso/Generalizado"/>
    <x v="0"/>
    <s v="Baja"/>
    <x v="1"/>
    <s v="TELEFONICA EMPRESAS DE CHILE SA"/>
    <s v="telefonica - lnxq003_localhost.vm TICKET AUTOMATICO"/>
    <s v="10/12/2023 23:09:24"/>
    <s v="10/12/2023 23:09:24"/>
    <s v="Cerrado"/>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s v="CUMPLE"/>
    <s v="NO CUMPLE"/>
    <s v="NO CUMPLE"/>
    <s v="NO CUMPLE"/>
    <s v="NO CUMPLE"/>
  </r>
  <r>
    <s v="INC000002490026"/>
    <s v="HOUSING"/>
    <x v="19"/>
    <s v="BELIEVE"/>
    <s v="EDUARDO A NUÑEZ LAMOZA"/>
    <s v="frp_josama"/>
    <s v="3-Moderado/Limitado"/>
    <x v="1"/>
    <s v="Media"/>
    <x v="0"/>
    <s v="CELULOSA ARAUCO Y CONSTITUCION S A"/>
    <s v="GESTION DATACENTER/ ACCESOS/  DC SAN MARTIN/ CELULOSA ARAUCO Y CONSTITUCION"/>
    <s v="10/12/2023 23:48:21"/>
    <s v="11/12/2023 0:02:50"/>
    <s v="Cerrado"/>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s v="CUMPLE"/>
    <s v="NO CUMPLE"/>
    <s v="NO CUMPLE"/>
    <s v="NO CUMPLE"/>
    <s v="NO CUMPLE"/>
  </r>
  <r>
    <s v="INC000002490145"/>
    <s v="HOUSING"/>
    <x v="16"/>
    <s v="BELIEVE"/>
    <s v="FERNEY D GARZON PEÑA"/>
    <s v="frp_fbalab"/>
    <s v="3-Moderado/Limitado"/>
    <x v="1"/>
    <s v="Media"/>
    <x v="0"/>
    <s v="CENTRO DE COMPENSACION AUTOMATIZADO S A"/>
    <s v="GESTION DATACENTER/ ACCESOS / CENTRO DE COMPENSACION AUTOMATIZADO S A"/>
    <s v="11/12/2023 9:10:21"/>
    <s v="11/12/2023 9:11:46"/>
    <s v="Cerrado"/>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s v="CUMPLE"/>
    <s v="NO CUMPLE"/>
    <s v="NO CUMPLE"/>
    <s v="NO CUMPLE"/>
    <s v="NO CUMPLE"/>
  </r>
  <r>
    <s v="INC000002490168"/>
    <s v="VPN IP - MPLS"/>
    <x v="3"/>
    <s v="GESTION HD"/>
    <s v="GUSTAVO AVILA VERA"/>
    <s v="frp_jciert"/>
    <s v="4-Menor/Localizado"/>
    <x v="0"/>
    <s v="Baja"/>
    <x v="0"/>
    <s v="TELEFONICA GLOBAL TECHNOLOGY S.A.AGENCIA EN CHILE"/>
    <s v="REQ / Requerimiento || Acceso SFTP || Cliente: Punta del Cobre"/>
    <s v="11/12/2023 9:32:39"/>
    <s v="11/12/2023 9:38:32"/>
    <s v="Cerrado"/>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s v="CUMPLE"/>
    <s v="NO CUMPLE"/>
    <s v="NO CUMPLE"/>
    <s v="NO CUMPLE"/>
    <s v="NO CUMPLE"/>
  </r>
  <r>
    <s v="INC000002490180"/>
    <s v="VPN IP - MPLS"/>
    <x v="2"/>
    <s v="GESTION CALL CENTER"/>
    <s v="LUIS A VILLASMIL CASTILLO"/>
    <s v="frp_driosr"/>
    <s v="4-Menor/Localizado"/>
    <x v="0"/>
    <s v="Baja"/>
    <x v="0"/>
    <s v="CELMEDIA S A"/>
    <s v="FRONT CTC/ROBUSTO/UNA NUEVA VPN"/>
    <s v="11/12/2023 9:43:10"/>
    <s v="11/12/2023 9:45:48"/>
    <s v="Cerrado"/>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s v="NO CUMPLE"/>
    <s v="NO CUMPLE"/>
    <s v="CUMPLE"/>
    <s v="NO CUMPLE"/>
    <s v="NO CUMPLE"/>
  </r>
  <r>
    <s v="INC000002490186"/>
    <s v="VPN IP - MPLS"/>
    <x v="17"/>
    <s v="GESTION HD"/>
    <s v="NICOLAS A SAAVEDRA EGUILUZ"/>
    <s v="frp_jciert"/>
    <s v="4-Menor/Localizado"/>
    <x v="0"/>
    <s v="Baja"/>
    <x v="0"/>
    <s v="TELEFONICA GLOBAL TECHNOLOGY S.A.AGENCIA EN CHILE"/>
    <s v="REQ / Formulario Solicitud Creación Usuario y Asignación Roles-Perfiles.xlsx"/>
    <s v="11/12/2023 9:43:48"/>
    <s v="11/12/2023 9:46:38"/>
    <s v="Cerrado"/>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s v="NO CUMPLE"/>
    <s v="NO CUMPLE"/>
    <s v="CUMPLE"/>
    <s v="NO CUMPLE"/>
    <s v="NO CUMPLE"/>
  </r>
  <r>
    <s v="INC000002490192"/>
    <s v="HOUSING"/>
    <x v="19"/>
    <s v="BELIEVE"/>
    <s v="SEBASTIAN A JARA VIDAL"/>
    <s v="frp_fbalab"/>
    <s v="3-Moderado/Limitado"/>
    <x v="1"/>
    <s v="Media"/>
    <x v="0"/>
    <s v="TELEFONICA EMPRESAS DE CHILE SA"/>
    <s v="GESTION DATACENTER/ ACCESOS / TELEFONICA EMPRESAS DE CHILE SA"/>
    <s v="11/12/2023 9:48:30"/>
    <s v="11/12/2023 9:49:31"/>
    <s v="Cerrado"/>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s v="CUMPLE"/>
    <s v="NO CUMPLE"/>
    <s v="NO CUMPLE"/>
    <s v="NO CUMPLE"/>
    <s v="NO CUMPLE"/>
  </r>
  <r>
    <s v="INC000002490200"/>
    <s v="HOUSING"/>
    <x v="14"/>
    <s v="BELIEVE"/>
    <s v="CRISTOPHER MALDONADO ROMERO"/>
    <s v="frp_fbalab"/>
    <s v="3-Moderado/Limitado"/>
    <x v="1"/>
    <s v="Media"/>
    <x v="0"/>
    <s v="ICETEL SERVICIOS S.A."/>
    <s v="GESTION DATACENTER/ ACCESOS / ICETEL SERVICIOS S.A."/>
    <s v="11/12/2023 9:58:36"/>
    <s v="11/12/2023 10:00:33"/>
    <s v="Cerrado"/>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s v="CUMPLE"/>
    <s v="NO CUMPLE"/>
    <s v="NO CUMPLE"/>
    <s v="NO CUMPLE"/>
    <s v="NO CUMPLE"/>
  </r>
  <r>
    <s v="INC000002490279"/>
    <s v="INFRAESTRUCTURA DC"/>
    <x v="0"/>
    <s v="APQ ACCESOS"/>
    <s v="MARIO A BARRIENTOS RUIZ"/>
    <s v="MBARRIENTOS"/>
    <s v="4-Menor/Localizado"/>
    <x v="0"/>
    <s v="Baja"/>
    <x v="0"/>
    <s v="TELEFONICA GLOBAL TECHNOLOGY S.A.AGENCIA EN CHILE"/>
    <s v="RONDA DE INSPECCIÓN DE SALAS Y TOMA DE TEMPERATURAS DC APOQUINDO"/>
    <s v="11/12/2023 7:01:12"/>
    <s v="11/12/2023 7:02:36"/>
    <s v="Cerrado"/>
    <s v="TI"/>
    <s v="CLIMA"/>
    <s v="11/12/2023 7:28:24"/>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3"/>
    <s v="INFRAESTRUCTURA DC"/>
    <x v="0"/>
    <s v="APQ ACCESOS"/>
    <s v="MARIO A BARRIENTOS RUIZ"/>
    <s v="MBARRIENTOS"/>
    <s v="4-Menor/Localizado"/>
    <x v="0"/>
    <s v="Baja"/>
    <x v="0"/>
    <s v="TELEFONICA GLOBAL TECHNOLOGY S.A.AGENCIA EN CHILE"/>
    <s v="RONDA DE INSPECCIÓN DE SALAS Y TOMA DE TEMPERATURAS DC APOQUINDO"/>
    <s v="11/12/2023 7:10:14"/>
    <s v="11/12/2023 7:11:43"/>
    <s v="Cerrado"/>
    <s v="TI"/>
    <s v="CLIMA"/>
    <s v="11/12/2023 7:29:2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9"/>
    <s v="INFRAESTRUCTURA DC"/>
    <x v="0"/>
    <s v="APQ ACCESOS"/>
    <s v="MARIO A BARRIENTOS RUIZ"/>
    <s v="MBARRIENTOS"/>
    <s v="4-Menor/Localizado"/>
    <x v="0"/>
    <s v="Baja"/>
    <x v="0"/>
    <s v="TELEFONICA GLOBAL TECHNOLOGY S.A.AGENCIA EN CHILE"/>
    <s v="RONDA DE INSPECCIÓN DE SALAS Y TOMA DE TEMPERATURAS DC APOQUINDO"/>
    <s v="11/12/2023 7:12:08"/>
    <s v="11/12/2023 7:13:22"/>
    <s v="Cerrado"/>
    <s v="TI"/>
    <s v="CLIMA"/>
    <s v="11/12/2023 7:30:1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92"/>
    <s v="INFRAESTRUCTURA DC"/>
    <x v="0"/>
    <s v="APQ ACCESOS"/>
    <s v="MARIO A BARRIENTOS RUIZ"/>
    <s v="MBARRIENTOS"/>
    <s v="4-Menor/Localizado"/>
    <x v="0"/>
    <s v="Baja"/>
    <x v="0"/>
    <s v="TELEFONICA GLOBAL TECHNOLOGY S.A.AGENCIA EN CHILE"/>
    <s v="RONDA DE INSPECCIÓN DE SALAS Y TOMA DE TEMPERATURAS DC APOQUINDO"/>
    <s v="11/12/2023 7:13:45"/>
    <s v="11/12/2023 7:14:54"/>
    <s v="Cerrado"/>
    <s v="TI"/>
    <s v="CLIMA"/>
    <s v="11/12/2023 7:27:31"/>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327"/>
    <s v="SAP"/>
    <x v="17"/>
    <s v="CLOUD SAP HANA"/>
    <s v="NICOLAS A SAAVEDRA EGUILUZ"/>
    <s v="tct_nsaave"/>
    <s v="4-Menor/Localizado"/>
    <x v="0"/>
    <s v="Baja"/>
    <x v="0"/>
    <s v="TELEFONICA EMPRESAS DE CHILE SA"/>
    <s v="Checklist Diario Clientes 11-12-23"/>
    <s v="11/12/2023 8:03:12"/>
    <s v="11/12/2023 8:04:38"/>
    <s v="Cerrado"/>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s v="CUMPLE"/>
    <s v="NO CUMPLE"/>
    <s v="NO CUMPLE"/>
    <s v="NO CUMPLE"/>
    <s v="NO CUMPLE"/>
  </r>
  <r>
    <s v="INC000002490339"/>
    <s v="HOUSING"/>
    <x v="14"/>
    <s v="BELIEVE"/>
    <s v="CRISTOPHER MALDONADO ROMERO"/>
    <s v="frp_dvital"/>
    <s v="3-Moderado/Limitado"/>
    <x v="1"/>
    <s v="Media"/>
    <x v="1"/>
    <s v="ICETEL SERVICIOS S.A."/>
    <s v="GESTION DATACENTER/ ACCESOS / NBX"/>
    <s v="11/12/2023 8:18:54"/>
    <s v="11/12/2023 8:22:51"/>
    <s v="Cerrado"/>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s v="CUMPLE"/>
    <s v="NO CUMPLE"/>
    <s v="NO CUMPLE"/>
    <s v="NO CUMPLE"/>
    <s v="NO CUMPLE"/>
  </r>
  <r>
    <s v="INC000002490435"/>
    <s v="HOUSING"/>
    <x v="15"/>
    <s v="APQ ACCESOS"/>
    <s v="LUIS O MORALES ARENAS"/>
    <s v="tct_luimoa"/>
    <s v="4-Menor/Localizado"/>
    <x v="0"/>
    <s v="Baja"/>
    <x v="0"/>
    <s v="TELEFONICA EMPRESAS DE CHILE SA"/>
    <s v="SE GENERA TICKET POR RONDA Y REVISION DE SALAS TECNICAS"/>
    <s v="11/12/2023 10:28:29"/>
    <s v="11/12/2023 10:30:41"/>
    <s v="Cerrado"/>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s v="CUMPLE"/>
    <s v="NO CUMPLE"/>
    <s v="NO CUMPLE"/>
    <s v="NO CUMPLE"/>
    <s v="NO CUMPLE"/>
  </r>
  <r>
    <s v="INC000002490440"/>
    <s v="HOUSING"/>
    <x v="15"/>
    <s v="APQ ACCESOS"/>
    <s v="LUIS O MORALES ARENAS"/>
    <s v="tct_luimoa"/>
    <s v="4-Menor/Localizado"/>
    <x v="0"/>
    <s v="Baja"/>
    <x v="0"/>
    <s v="TELEFONICA EMPRESAS DE CHILE SA"/>
    <s v="SE GENERA TICKET POR REVISION Y TOMA DE ALARMA DE CLIENTES"/>
    <s v="11/12/2023 10:32:55"/>
    <s v="11/12/2023 10:33:55"/>
    <s v="Cerrado"/>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s v="CUMPLE"/>
    <s v="NO CUMPLE"/>
    <s v="NO CUMPLE"/>
    <s v="NO CUMPLE"/>
    <s v="NO CUMPLE"/>
  </r>
  <r>
    <s v="INC000002490442"/>
    <s v="HOSTING VIRTUAL"/>
    <x v="4"/>
    <s v="OPERACION N1"/>
    <s v="PAUL A SEPULVEDA ALVAREZ"/>
    <s v="tct_aaceve"/>
    <s v="4-Menor/Localizado"/>
    <x v="0"/>
    <s v="Baja"/>
    <x v="0"/>
    <s v="TELEFONICA GLOBAL TECHNOLOGY S.A.AGENCIA EN CHILE"/>
    <s v="RQ / DUOC / Eliminación de DC que no existen"/>
    <s v="11/12/2023 10:42:10"/>
    <s v="11/12/2023 10:44:36"/>
    <s v="Cerrado"/>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s v="CUMPLE"/>
    <s v="NO CUMPLE"/>
    <s v="NO CUMPLE"/>
    <s v="NO CUMPLE"/>
    <s v="NO CUMPLE"/>
  </r>
  <r>
    <s v="INC000002490482"/>
    <s v="RED INTERNA"/>
    <x v="0"/>
    <s v="APQ ACCESOS"/>
    <s v="CRISTOPHER MALDONADO ROMERO"/>
    <s v="tct_cmaldo"/>
    <s v="4-Menor/Localizado"/>
    <x v="0"/>
    <s v="Baja"/>
    <x v="0"/>
    <s v="TELEFONICA EMPRESAS DE CHILE SA"/>
    <s v="RONDA TOMA DE TEMPERATURAS SALAS TIC"/>
    <s v="11/12/2023 12:17:22"/>
    <s v="11/12/2023 12:22:37"/>
    <s v="Cerrado"/>
    <s v="CDP ANTIGUO 1"/>
    <s v="CDP ANTIGUO 2"/>
    <s v="11/12/2023 13:10:27"/>
    <s v="11/12/2023 23:50:00"/>
    <m/>
    <s v="RONDA REALIZADA"/>
    <d v="1899-12-30T00:00:00"/>
    <d v="1899-12-30T00:00:00"/>
    <d v="1899-12-30T00:00:00"/>
    <s v=""/>
    <s v="Cumplido"/>
    <m/>
    <m/>
    <m/>
    <m/>
    <m/>
    <d v="2023-11-09T00:00:00"/>
    <s v="CUMPLE"/>
    <s v="NO CUMPLE"/>
    <s v="NO CUMPLE"/>
    <s v="NO CUMPLE"/>
    <s v="NO CUMPLE"/>
  </r>
  <r>
    <s v="INC000002490580"/>
    <s v="HOSTING VIRTUAL"/>
    <x v="4"/>
    <s v="DUOC TICKET AUTOMATICO"/>
    <s v="PAUL A SEPULVEDA ALVAREZ"/>
    <s v="frp_lmosqu"/>
    <s v="3-Moderado/Limitado"/>
    <x v="0"/>
    <s v="Baja"/>
    <x v="0"/>
    <s v="FUNDACION INSTITUTO PROFESIONAL DUOC UC"/>
    <s v="DESCARGA DE BHE DESDE CASILLA PKRAMM A SAPVIM. /INC000002470156 / DUOC / REQ"/>
    <s v="11/12/2023 10:32:13"/>
    <s v="11/12/2023 10:35:07"/>
    <s v="Cerrado"/>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s v="CUMPLE"/>
    <s v="NO CUMPLE"/>
    <s v="NO CUMPLE"/>
    <s v="NO CUMPLE"/>
    <s v="NO CUMPLE"/>
  </r>
  <r>
    <s v="INC000002490587"/>
    <s v="VPN IP - MPLS"/>
    <x v="4"/>
    <s v="BELIEVE"/>
    <s v="GIOVANNI D ROCCO VALENZUELA"/>
    <s v="frp_dvital"/>
    <s v="4-Menor/Localizado"/>
    <x v="0"/>
    <s v="Baja"/>
    <x v="0"/>
    <s v="TELEFONICA CYBERSECURITY TECH CHILE SPA"/>
    <s v="REQ / SOC / actualizar el espacio en disco libre del repositorio soc"/>
    <s v="11/12/2023 10:40:18"/>
    <s v="11/12/2023 10:42:11"/>
    <s v="Cerrado"/>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s v="NO CUMPLE"/>
    <s v="NO CUMPLE"/>
    <s v="CUMPLE"/>
    <s v="NO CUMPLE"/>
    <s v="NO CUMPLE"/>
  </r>
  <r>
    <s v="INC000002490648"/>
    <s v="VPN IP - MPLS"/>
    <x v="13"/>
    <s v="GESTION HD"/>
    <s v="DEIBY Y SANTOYO MONTEROLA"/>
    <s v="frp_jciert"/>
    <s v="4-Menor/Localizado"/>
    <x v="0"/>
    <s v="Baja"/>
    <x v="0"/>
    <s v="TELEFONICA GLOBAL TECHNOLOGY S.A.AGENCIA EN CHILE"/>
    <s v="REQ / Licenciamiento REDHAT"/>
    <s v="11/12/2023 10:30:38"/>
    <s v="11/12/2023 10:32:49"/>
    <s v="Cerrado"/>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s v="NO CUMPLE"/>
    <s v="CUMPLE"/>
    <s v="NO CUMPLE"/>
    <s v="NO CUMPLE"/>
    <s v="NO CUMPLE"/>
  </r>
  <r>
    <s v="INC000002490660"/>
    <s v="HOUSING"/>
    <x v="19"/>
    <s v="BELIEVE"/>
    <s v="SEBASTIAN A JARA VIDAL"/>
    <s v="frp_fbalab"/>
    <s v="3-Moderado/Limitado"/>
    <x v="1"/>
    <s v="Media"/>
    <x v="0"/>
    <s v="IDOM INGENIERIA Y CONSULTORIA S.A. AGENCIA EN CHILE"/>
    <s v="GESTION DATACENTER/ ACCESOS / IDOM INGENIERIA Y CONSULTORIA S.A. AGENCIA EN CHILE"/>
    <s v="11/12/2023 10:35:28"/>
    <s v="11/12/2023 10:36:31"/>
    <s v="Cerrado"/>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s v="CUMPLE"/>
    <s v="NO CUMPLE"/>
    <s v="NO CUMPLE"/>
    <s v="NO CUMPLE"/>
    <s v="NO CUMPLE"/>
  </r>
  <r>
    <s v="INC000002490741"/>
    <s v="VPN IP - MPLS"/>
    <x v="24"/>
    <s v="ADMINISTRADORES RESIDENTES"/>
    <s v="JOAQUIN AGUIRRE PERALTA"/>
    <s v="frp_rreyes"/>
    <s v="3-Moderado/Limitado"/>
    <x v="1"/>
    <s v="Media"/>
    <x v="0"/>
    <s v="MASISA S.A. 1"/>
    <s v="GAMA /Pruebas HA para enlace Entel Data Center Tivit"/>
    <s v="11/12/2023 11:36:06"/>
    <s v="11/12/2023 11:39:22"/>
    <s v="Cerrado"/>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s v="CUMPLE"/>
    <s v="NO CUMPLE"/>
    <s v="NO CUMPLE"/>
    <s v="NO CUMPLE"/>
    <s v="NO CUMPLE"/>
  </r>
  <r>
    <s v="INC000002490762"/>
    <s v="HOSTING VIRTUAL"/>
    <x v="4"/>
    <s v="GESTION PLATAFORMA CLIENTES"/>
    <s v="JUAN CARLOS UZCATEGUI FUGUETT"/>
    <s v="vos_eperez"/>
    <s v="2-Significativo/Amplio"/>
    <x v="2"/>
    <s v="Alta"/>
    <x v="1"/>
    <s v="TELEFONICA EMPRESAS DE CHILE SA"/>
    <s v="Revisión estado servidor SW-CORE01"/>
    <s v="11/12/2023 12:02:52"/>
    <s v="11/12/2023 12:07:53"/>
    <s v="Cerrado"/>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s v="NO CUMPLE"/>
    <s v="CUMPLE"/>
    <s v="NO CUMPLE"/>
    <s v="NO CUMPLE"/>
    <s v="NO CUMPLE"/>
  </r>
  <r>
    <s v="INC000002490867"/>
    <s v="TICKET-INTELIGENTE"/>
    <x v="4"/>
    <s v="GESTION TI"/>
    <s v="JUAN CARLOS UZCATEGUI FUGUETT"/>
    <s v="USR_TSIGHT"/>
    <s v="1-Extenso/Generalizado"/>
    <x v="0"/>
    <s v="Baja"/>
    <x v="1"/>
    <s v="RABIE HNOSLTDA"/>
    <s v="rabie001 - lonquimay TICKET AUTOMATICO"/>
    <s v="11/12/2023 11:53:01"/>
    <s v="11/12/2023 11:53:01"/>
    <s v="Cerrado"/>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s v="NO CUMPLE"/>
    <s v="CUMPLE"/>
    <s v="NO CUMPLE"/>
    <s v="NO CUMPLE"/>
    <s v="NO CUMPLE"/>
  </r>
  <r>
    <s v="INC000002490883"/>
    <s v="TICKET-INTELIGENTE"/>
    <x v="4"/>
    <s v="GESTION TI"/>
    <s v="ALEJANDRO ACEVEDO VALENZUELA"/>
    <s v="USR_TSIGHT"/>
    <s v="1-Extenso/Generalizado"/>
    <x v="0"/>
    <s v="Baja"/>
    <x v="1"/>
    <s v="FUNDACION INSTITUTO PROFESIONAL DUOC UC"/>
    <s v="fiprdu01 - pro_exch_wsnt TICKET AUTOMATICO"/>
    <s v="11/12/2023 12:10:08"/>
    <s v="11/12/2023 12:10:08"/>
    <s v="Cerrado"/>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s v="CUMPLE"/>
    <s v="NO CUMPLE"/>
    <s v="NO CUMPLE"/>
    <s v="NO CUMPLE"/>
    <s v="NO CUMPLE"/>
  </r>
  <r>
    <s v="INC000002490916"/>
    <s v="HOUSING"/>
    <x v="16"/>
    <s v="BELIEVE"/>
    <s v="JORGE S LORCA LEIVA"/>
    <s v="frp_fbalab"/>
    <s v="3-Moderado/Limitado"/>
    <x v="1"/>
    <s v="Media"/>
    <x v="0"/>
    <s v="HUAWEI CHILE S A"/>
    <s v="GESTION DATACENTER/ ACCESOS / HUAWEI CHILE S A"/>
    <s v="11/12/2023 11:31:15"/>
    <s v="11/12/2023 11:32:25"/>
    <s v="Cerrado"/>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s v="CUMPLE"/>
    <s v="NO CUMPLE"/>
    <s v="NO CUMPLE"/>
    <s v="NO CUMPLE"/>
    <s v="NO CUMPLE"/>
  </r>
  <r>
    <s v="INC000002490918"/>
    <s v="VPN IP - MPLS"/>
    <x v="9"/>
    <s v="GESTION HD"/>
    <s v="SEBASTIAN VILLENA"/>
    <s v="frp_fpetro"/>
    <s v="3-Moderado/Limitado"/>
    <x v="1"/>
    <s v="Media"/>
    <x v="0"/>
    <s v="CONYTEC PROYECTOS DE I"/>
    <s v="REQ/Baja de servidor MC_PORTALCLI"/>
    <s v="11/12/2023 11:36:20"/>
    <s v="11/12/2023 11:38:41"/>
    <s v="Cerrado"/>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s v="NO CUMPLE"/>
    <s v="CUMPLE"/>
    <s v="NO CUMPLE"/>
    <s v="NO CUMPLE"/>
    <s v="NO CUMPLE"/>
  </r>
  <r>
    <s v="INC000002490920"/>
    <s v="HOUSING"/>
    <x v="14"/>
    <s v="BELIEVE"/>
    <s v="CRISTOPHER MALDONADO ROMERO"/>
    <s v="frp_fbalab"/>
    <s v="3-Moderado/Limitado"/>
    <x v="1"/>
    <s v="Media"/>
    <x v="0"/>
    <s v="NCG SERVICIOS S.A."/>
    <s v="GESTION DATACENTER/ ACCESOS / NCG SERVICIOS S.A."/>
    <s v="11/12/2023 11:36:08"/>
    <s v="11/12/2023 11:38:24"/>
    <s v="Cerrado"/>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s v="CUMPLE"/>
    <s v="NO CUMPLE"/>
    <s v="NO CUMPLE"/>
    <s v="NO CUMPLE"/>
    <s v="NO CUMPLE"/>
  </r>
  <r>
    <s v="INC000002490930"/>
    <s v="HOUSING"/>
    <x v="16"/>
    <s v="BELIEVE"/>
    <s v="FERNEY D GARZON PEÑA"/>
    <s v="frp_fbalab"/>
    <s v="3-Moderado/Limitado"/>
    <x v="1"/>
    <s v="Media"/>
    <x v="0"/>
    <s v="CENTRO DE COMPENSACION AUTOMATIZADO S A"/>
    <s v="GESTION DATACENTER/ ACCESOS / CENTRO DE COMPENSACION AUTOMATIZADO S A"/>
    <s v="11/12/2023 11:45:24"/>
    <s v="11/12/2023 11:46:31"/>
    <s v="Cerrado"/>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s v="CUMPLE"/>
    <s v="NO CUMPLE"/>
    <s v="NO CUMPLE"/>
    <s v="NO CUMPLE"/>
    <s v="NO CUMPLE"/>
  </r>
  <r>
    <s v="INC000002490965"/>
    <s v="HOUSING"/>
    <x v="14"/>
    <s v="BELIEVE"/>
    <s v="CRISTOPHER MALDONADO ROMERO"/>
    <s v="frp_fbalab"/>
    <s v="3-Moderado/Limitado"/>
    <x v="1"/>
    <s v="Media"/>
    <x v="0"/>
    <s v="BANCO SANTANDER CHILE"/>
    <s v="GESTION DATACENTER/ ACCESOS / BANCO SANTANDER CHILE"/>
    <s v="11/12/2023 12:17:41"/>
    <s v="11/12/2023 12:18:43"/>
    <s v="Cerrado"/>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s v="CUMPLE"/>
    <s v="NO CUMPLE"/>
    <s v="NO CUMPLE"/>
    <s v="NO CUMPLE"/>
    <s v="NO CUMPLE"/>
  </r>
  <r>
    <s v="INC000002490983"/>
    <s v="VPN IP - MPLS"/>
    <x v="9"/>
    <s v="GESTION HD"/>
    <s v="RODRIGO VÁSQUEZ MUÑOZ"/>
    <s v="frp_fpetro"/>
    <s v="3-Moderado/Limitado"/>
    <x v="1"/>
    <s v="Media"/>
    <x v="0"/>
    <s v="SOC PUNTA DEL COBRE S A"/>
    <s v="REQ/Plan de Respaldo PUC-SAP-11-11"/>
    <s v="11/12/2023 12:41:19"/>
    <s v="11/12/2023 12:49:41"/>
    <s v="Cerrado"/>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s v="NO CUMPLE"/>
    <s v="CUMPLE"/>
    <s v="NO CUMPLE"/>
    <s v="NO CUMPLE"/>
    <s v="NO CUMPLE"/>
  </r>
  <r>
    <s v="INC000002490984"/>
    <s v="VPN IP - MPLS"/>
    <x v="2"/>
    <s v="GESTION HD"/>
    <s v="JOSE E ÑANCULEF CONTRERAS"/>
    <s v="frp_jciert"/>
    <s v="4-Menor/Localizado"/>
    <x v="0"/>
    <s v="Baja"/>
    <x v="0"/>
    <s v="TELEFONICA GLOBAL TECHNOLOGY S.A.AGENCIA EN CHILE"/>
    <s v="REQ / Pvlan a servicio wazu 172.29.100.83"/>
    <s v="11/12/2023 12:42:19"/>
    <s v="11/12/2023 12:46:22"/>
    <s v="Cerrado"/>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s v="NO CUMPLE"/>
    <s v="CUMPLE"/>
    <s v="NO CUMPLE"/>
    <s v="NO CUMPLE"/>
    <s v="NO CUMPLE"/>
  </r>
  <r>
    <s v="INC000002491030"/>
    <s v="TICKET-INTELIGENTE"/>
    <x v="3"/>
    <s v="DUOC TICKET AUTOMATICO"/>
    <s v="VICTOR SEPULVEDA GAMARRA"/>
    <s v="USR_TSIGHT"/>
    <s v="1-Extenso/Generalizado"/>
    <x v="0"/>
    <s v="Baja"/>
    <x v="1"/>
    <s v="FUNDACION INSTITUTO PROFESIONAL DUOC UC"/>
    <s v="fiprdu01 - proveedores TICKET AUTOMATICO"/>
    <s v="11/12/2023 13:00:05"/>
    <s v="11/12/2023 13:00:05"/>
    <s v="Cerrado"/>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s v="CUMPLE"/>
    <s v="NO CUMPLE"/>
    <s v="NO CUMPLE"/>
    <s v="NO CUMPLE"/>
    <s v="NO CUMPLE"/>
  </r>
  <r>
    <s v="INC000002491031"/>
    <s v="TICKET-INTELIGENTE"/>
    <x v="3"/>
    <s v="DUOC TICKET AUTOMATICO"/>
    <s v="VICTOR SEPULVEDA GAMARRA"/>
    <s v="USR_TSIGHT"/>
    <s v="1-Extenso/Generalizado"/>
    <x v="0"/>
    <s v="Baja"/>
    <x v="1"/>
    <s v="FUNDACION INSTITUTO PROFESIONAL DUOC UC"/>
    <s v="fiprdu01 - liceo_andes TICKET AUTOMATICO"/>
    <s v="11/12/2023 13:00:11"/>
    <s v="11/12/2023 13:00:11"/>
    <s v="Cerrado"/>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s v="CUMPLE"/>
    <s v="NO CUMPLE"/>
    <s v="NO CUMPLE"/>
    <s v="NO CUMPLE"/>
    <s v="NO CUMPLE"/>
  </r>
  <r>
    <s v="INC000002491032"/>
    <s v="TICKET-INTELIGENTE"/>
    <x v="3"/>
    <s v="DUOC TICKET AUTOMATICO"/>
    <s v="VICTOR SEPULVEDA GAMARRA"/>
    <s v="USR_TSIGHT"/>
    <s v="1-Extenso/Generalizado"/>
    <x v="0"/>
    <s v="Baja"/>
    <x v="1"/>
    <s v="FUNDACION INSTITUTO PROFESIONAL DUOC UC"/>
    <s v="fiprdu01 - portal_practica TICKET AUTOMATICO"/>
    <s v="11/12/2023 13:00:19"/>
    <s v="11/12/2023 13:00:19"/>
    <s v="Cerrado"/>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s v="CUMPLE"/>
    <s v="NO CUMPLE"/>
    <s v="NO CUMPLE"/>
    <s v="NO CUMPLE"/>
    <s v="NO CUMPLE"/>
  </r>
  <r>
    <s v="INC000002491033"/>
    <s v="TICKET-INTELIGENTE"/>
    <x v="3"/>
    <s v="DUOC TICKET AUTOMATICO"/>
    <s v="VICTOR SEPULVEDA GAMARRA"/>
    <s v="USR_TSIGHT"/>
    <s v="1-Extenso/Generalizado"/>
    <x v="0"/>
    <s v="Baja"/>
    <x v="1"/>
    <s v="FUNDACION INSTITUTO PROFESIONAL DUOC UC"/>
    <s v="fiprdu01 - cape TICKET AUTOMATICO"/>
    <s v="11/12/2023 13:00:26"/>
    <s v="11/12/2023 13:00:26"/>
    <s v="Cerrado"/>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s v="CUMPLE"/>
    <s v="NO CUMPLE"/>
    <s v="NO CUMPLE"/>
    <s v="NO CUMPLE"/>
    <s v="NO CUMPLE"/>
  </r>
  <r>
    <s v="INC000002491034"/>
    <s v="TICKET-INTELIGENTE"/>
    <x v="3"/>
    <s v="DUOC TICKET AUTOMATICO"/>
    <s v="VICTOR SEPULVEDA GAMARRA"/>
    <s v="USR_TSIGHT"/>
    <s v="1-Extenso/Generalizado"/>
    <x v="0"/>
    <s v="Baja"/>
    <x v="1"/>
    <s v="FUNDACION INSTITUTO PROFESIONAL DUOC UC"/>
    <s v="fiprdu01 - avance curricular TICKET AUTOMATICO"/>
    <s v="11/12/2023 13:00:32"/>
    <s v="11/12/2023 13:00:32"/>
    <s v="Cerrado"/>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s v="CUMPLE"/>
    <s v="NO CUMPLE"/>
    <s v="NO CUMPLE"/>
    <s v="NO CUMPLE"/>
    <s v="NO CUMPLE"/>
  </r>
  <r>
    <s v="INC000002491043"/>
    <s v="TICKET-INTELIGENTE"/>
    <x v="3"/>
    <s v="DUOC TICKET AUTOMATICO"/>
    <s v="VICTOR SEPULVEDA GAMARRA"/>
    <s v="USR_TSIGHT"/>
    <s v="1-Extenso/Generalizado"/>
    <x v="0"/>
    <s v="Baja"/>
    <x v="1"/>
    <s v="FUNDACION INSTITUTO PROFESIONAL DUOC UC"/>
    <s v="fiprdu01 - turismo TICKET AUTOMATICO"/>
    <s v="11/12/2023 13:04:28"/>
    <s v="11/12/2023 13:04:28"/>
    <s v="Cerrado"/>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s v="CUMPLE"/>
    <s v="NO CUMPLE"/>
    <s v="NO CUMPLE"/>
    <s v="NO CUMPLE"/>
    <s v="NO CUMPLE"/>
  </r>
  <r>
    <s v="INC000002491053"/>
    <s v="TICKET-INTELIGENTE"/>
    <x v="3"/>
    <s v="DUOC TICKET AUTOMATICO"/>
    <s v="VICTOR SEPULVEDA GAMARRA"/>
    <s v="USR_TSIGHT"/>
    <s v="1-Extenso/Generalizado"/>
    <x v="0"/>
    <s v="Baja"/>
    <x v="1"/>
    <s v="FUNDACION INSTITUTO PROFESIONAL DUOC UC"/>
    <s v="fiprdu01 - educacion continua TICKET AUTOMATICO"/>
    <s v="11/12/2023 13:09:15"/>
    <s v="11/12/2023 13:09:15"/>
    <s v="Cerrado"/>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s v="CUMPLE"/>
    <s v="NO CUMPLE"/>
    <s v="NO CUMPLE"/>
    <s v="NO CUMPLE"/>
    <s v="NO CUMPLE"/>
  </r>
  <r>
    <s v="INC000002491054"/>
    <s v="TICKET-INTELIGENTE"/>
    <x v="3"/>
    <s v="DUOC TICKET AUTOMATICO"/>
    <s v="VICTOR SEPULVEDA GAMARRA"/>
    <s v="USR_TSIGHT"/>
    <s v="1-Extenso/Generalizado"/>
    <x v="0"/>
    <s v="Baja"/>
    <x v="1"/>
    <s v="FUNDACION INSTITUTO PROFESIONAL DUOC UC"/>
    <s v="fiprdu01 - portal biblioteca TICKET AUTOMATICO"/>
    <s v="11/12/2023 13:09:22"/>
    <s v="11/12/2023 13:09:22"/>
    <s v="Cerrado"/>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s v="CUMPLE"/>
    <s v="NO CUMPLE"/>
    <s v="NO CUMPLE"/>
    <s v="NO CUMPLE"/>
    <s v="NO CUMPLE"/>
  </r>
  <r>
    <s v="INC000002491085"/>
    <s v="VPN IP - MPLS"/>
    <x v="9"/>
    <s v="GESTION HD"/>
    <s v="RODRIGO VÁSQUEZ MUÑOZ"/>
    <s v="frp_lmosqu"/>
    <s v="4-Menor/Localizado"/>
    <x v="0"/>
    <s v="Baja"/>
    <x v="0"/>
    <s v="SONACOL SA"/>
    <s v="REQ /  [SONACOL] Validar respaldo SONACOL-STF01 y SONACOL-STF02 / Help Desk"/>
    <s v="11/12/2023 13:28:28"/>
    <s v="11/12/2023 13:30:31"/>
    <s v="Cerrado"/>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s v="NO CUMPLE"/>
    <s v="CUMPLE"/>
    <s v="NO CUMPLE"/>
    <s v="NO CUMPLE"/>
    <s v="NO CUMPLE"/>
  </r>
  <r>
    <s v="INC000002491189"/>
    <s v="HOSTING VIRTUAL"/>
    <x v="7"/>
    <s v="OPERACION N1"/>
    <s v="ALVARO ORTIZ"/>
    <s v="tct_alorti"/>
    <s v="2-Significativo/Amplio"/>
    <x v="1"/>
    <s v="Media"/>
    <x v="0"/>
    <s v="FUNDACION INSTITUTO PROFESIONAL DUOC UC"/>
    <s v="enviar informacion de tamaño de base de datos"/>
    <s v="11/12/2023 17:00:08"/>
    <s v="11/12/2023 17:00:12"/>
    <s v="Cerrado"/>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s v="CUMPLE"/>
    <s v="NO CUMPLE"/>
    <s v="NO CUMPLE"/>
    <s v="NO CUMPLE"/>
    <s v="NO CUMPLE"/>
  </r>
  <r>
    <s v="INC000002491214"/>
    <s v="VPN IP - MPLS"/>
    <x v="3"/>
    <s v="GESTION HD"/>
    <s v="GUSTAVO AVILA VERA"/>
    <s v="frp_fpetro"/>
    <s v="3-Moderado/Limitado"/>
    <x v="1"/>
    <s v="Media"/>
    <x v="0"/>
    <s v="AGRICOLA ARIZTIA LIMITADA"/>
    <s v="REQ/REGISTRO DNS ZONA ARIZTIAATUNEGOCIO.CL"/>
    <s v="11/12/2023 13:17:07"/>
    <s v="11/12/2023 13:20:57"/>
    <s v="Cerrado"/>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s v="CUMPLE"/>
    <s v="NO CUMPLE"/>
    <s v="NO CUMPLE"/>
    <s v="NO CUMPLE"/>
    <s v="NO CUMPLE"/>
  </r>
  <r>
    <s v="INC000002491258"/>
    <s v="VPN IP - MPLS"/>
    <x v="9"/>
    <s v="GESTION HD"/>
    <s v="RODRIGO VÁSQUEZ MUÑOZ"/>
    <s v="frp_fpetro"/>
    <s v="3-Moderado/Limitado"/>
    <x v="1"/>
    <s v="Media"/>
    <x v="0"/>
    <s v="SOC PUNTA DEL COBRE S A"/>
    <s v="REQ/Plan de Respaldo PUC-SAP-11-11"/>
    <s v="11/12/2023 15:09:20"/>
    <s v="11/12/2023 15:22:14"/>
    <s v="Cerrado"/>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s v="CUMPLE"/>
    <s v="NO CUMPLE"/>
    <s v="NO CUMPLE"/>
    <s v="NO CUMPLE"/>
    <s v="NO CUMPLE"/>
  </r>
  <r>
    <s v="INC000002491263"/>
    <s v="VPN IP - MPLS"/>
    <x v="9"/>
    <s v="GESTION HD"/>
    <s v="RODRIGO VÁSQUEZ MUÑOZ"/>
    <s v="frp_fpetro"/>
    <s v="3-Moderado/Limitado"/>
    <x v="1"/>
    <s v="Media"/>
    <x v="0"/>
    <s v="SOC PUNTA DEL COBRE S A"/>
    <s v="REQ/Informe Estado de Respaldo Servidores"/>
    <s v="11/12/2023 15:23:18"/>
    <s v="11/12/2023 15:26:05"/>
    <s v="Cerrado"/>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s v="CUMPLE"/>
    <s v="NO CUMPLE"/>
    <s v="NO CUMPLE"/>
    <s v="NO CUMPLE"/>
    <s v="NO CUMPLE"/>
  </r>
  <r>
    <s v="INC000002491282"/>
    <s v="HOUSING"/>
    <x v="15"/>
    <s v="APQ ACCESOS"/>
    <s v="ESTEBAN O BUSTOS CORNEJO"/>
    <s v="tct_ebusto"/>
    <s v="2-Significativo/Amplio"/>
    <x v="2"/>
    <s v="Alta"/>
    <x v="0"/>
    <s v="TELEFONICA EMPRESAS DE CHILE SA"/>
    <s v="SUPERVISION INCIDENTE HUAWEI"/>
    <s v="11/12/2023 16:01:43"/>
    <s v="11/12/2023 16:03:04"/>
    <s v="Cerrado"/>
    <s v="CDP ANTIGUO 1"/>
    <s v="CDP ANTIGUO 2"/>
    <s v="11/12/2023 16:04:41"/>
    <s v="11/12/2023 23:50:00"/>
    <s v="SUPERVISION INCIDENTE HUAWEI"/>
    <s v="INCIDENCIA RESTABLECIDA"/>
    <d v="1899-12-30T00:01:37"/>
    <d v="1899-12-30T00:02:58"/>
    <d v="1899-12-30T00:01:21"/>
    <s v=""/>
    <s v="Cumplido"/>
    <m/>
    <m/>
    <m/>
    <m/>
    <m/>
    <d v="2023-11-09T00:00:00"/>
    <s v="CUMPLE"/>
    <s v="NO CUMPLE"/>
    <s v="NO CUMPLE"/>
    <s v="NO CUMPLE"/>
    <s v="NO CUMPLE"/>
  </r>
  <r>
    <s v="INC000002491286"/>
    <s v="HOUSING"/>
    <x v="15"/>
    <s v="APQ ACCESOS"/>
    <s v="ESTEBAN O BUSTOS CORNEJO"/>
    <s v="tct_ebusto"/>
    <s v="2-Significativo/Amplio"/>
    <x v="2"/>
    <s v="Alta"/>
    <x v="0"/>
    <s v="TELEFONICA EMPRESAS DE CHILE SA"/>
    <s v="SUPERVISION INCIDENTE Huawei"/>
    <s v="11/12/2023 16:06:42"/>
    <s v="11/12/2023 16:10:35"/>
    <s v="Cerrado"/>
    <s v="CDP ANTIGUO 1"/>
    <s v="CDP ANTIGUO 2"/>
    <s v="11/12/2023 16:12:03"/>
    <s v="11/12/2023 23:50:00"/>
    <s v="SUPERVISION INCIDENTE Huawei"/>
    <s v="INCIDENCIA RESTABLECIDA"/>
    <d v="1899-12-30T00:01:28"/>
    <d v="1899-12-30T00:05:21"/>
    <d v="1899-12-30T00:03:53"/>
    <s v=""/>
    <s v="Cumplido"/>
    <m/>
    <m/>
    <m/>
    <m/>
    <m/>
    <d v="2023-11-09T00:00:00"/>
    <s v="CUMPLE"/>
    <s v="NO CUMPLE"/>
    <s v="NO CUMPLE"/>
    <s v="NO CUMPLE"/>
    <s v="NO CUMPLE"/>
  </r>
  <r>
    <s v="INC000002491303"/>
    <s v="HOUSING"/>
    <x v="7"/>
    <s v="DUOC TICKET PENDIENTES"/>
    <s v="ALVARO ORTIZ"/>
    <s v="frp_ercoro"/>
    <s v="3-Moderado/Limitado"/>
    <x v="2"/>
    <s v="Alta"/>
    <x v="0"/>
    <s v="FUNDACION INSTITUTO PROFESIONAL DUOC UC"/>
    <s v="RQ | DUOC | DUOC - Modernización Landscape e integración"/>
    <s v="11/12/2023 16:48:38"/>
    <s v="11/12/2023 16:53:03"/>
    <s v="Cerrado"/>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s v="CUMPLE"/>
    <s v="NO CUMPLE"/>
    <s v="NO CUMPLE"/>
    <s v="NO CUMPLE"/>
    <s v="NO CUMPLE"/>
  </r>
  <r>
    <s v="INC000002491371"/>
    <s v="VPN IP - MPLS"/>
    <x v="6"/>
    <s v="GESTION HD"/>
    <s v="PATRICIO A CASTILLO GONZALEZ"/>
    <s v="frp_kaldor"/>
    <s v="3-Moderado/Limitado"/>
    <x v="1"/>
    <s v="Media"/>
    <x v="0"/>
    <s v="COMPASS CATERING S.A."/>
    <s v="HD / Validación Router DC San Martin 50"/>
    <s v="11/12/2023 15:34:50"/>
    <s v="11/12/2023 15:40:07"/>
    <s v="Cerrado"/>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s v="NO CUMPLE"/>
    <s v="NO CUMPLE"/>
    <s v="CUMPLE"/>
    <s v="NO CUMPLE"/>
    <s v="NO CUMPLE"/>
  </r>
  <r>
    <s v="INC000002491381"/>
    <s v="VPN IP - MPLS"/>
    <x v="9"/>
    <s v="BELIEVE"/>
    <s v="RODRIGO VÁSQUEZ MUÑOZ"/>
    <s v="frp_disilv"/>
    <s v="3-Moderado/Limitado"/>
    <x v="1"/>
    <s v="Media"/>
    <x v="0"/>
    <s v="INSTITUTO PROFESIONAL DE CHILE SA"/>
    <s v="REQ/Restauración Base de datos - IPCHILE"/>
    <s v="11/12/2023 15:45:43"/>
    <s v="11/12/2023 15:48:53"/>
    <s v="Cerrado"/>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s v="CUMPLE"/>
    <s v="NO CUMPLE"/>
    <s v="NO CUMPLE"/>
    <s v="NO CUMPLE"/>
    <s v="NO CUMPLE"/>
  </r>
  <r>
    <s v="INC000002491389"/>
    <s v="VPN IP - MPLS"/>
    <x v="2"/>
    <s v="BELIEVE"/>
    <s v="LUIS RODRIGO ACEVEDO COLLIPAL"/>
    <s v="frp_kaldor"/>
    <s v="3-Moderado/Limitado"/>
    <x v="1"/>
    <s v="Media"/>
    <x v="0"/>
    <s v="HORTIFRUT S.A"/>
    <s v="HD / Creación de cuenta VPN"/>
    <s v="11/12/2023 16:25:12"/>
    <s v="11/12/2023 16:31:03"/>
    <s v="Cerrado"/>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s v="NO CUMPLE"/>
    <s v="CUMPLE"/>
    <s v="NO CUMPLE"/>
    <s v="NO CUMPLE"/>
    <s v="NO CUMPLE"/>
  </r>
  <r>
    <s v="INC000002491397"/>
    <s v="VPN IP - MPLS"/>
    <x v="7"/>
    <s v="GESTION HD"/>
    <s v="CRISTOBAL I REYES DELGADO"/>
    <s v="frp_kaldor"/>
    <s v="3-Moderado/Limitado"/>
    <x v="1"/>
    <s v="Media"/>
    <x v="0"/>
    <s v="TELEFONICA GLOBAL TECHNOLOGY S.A.AGENCIA EN CHILE"/>
    <s v="HD / Permitir conexión en Base de Datos"/>
    <s v="11/12/2023 16:41:53"/>
    <s v="11/12/2023 16:47:05"/>
    <s v="Cerrado"/>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s v="CUMPLE"/>
    <s v="NO CUMPLE"/>
    <s v="NO CUMPLE"/>
    <s v="NO CUMPLE"/>
    <s v="NO CUMPLE"/>
  </r>
  <r>
    <s v="INC000002491404"/>
    <s v="VPN IP - MPLS"/>
    <x v="17"/>
    <s v="GESTION HD"/>
    <s v="NICOLAS A SAAVEDRA EGUILUZ"/>
    <s v="frp_kaldor"/>
    <s v="3-Moderado/Limitado"/>
    <x v="1"/>
    <s v="Media"/>
    <x v="0"/>
    <s v="NUTRISCO CHILE SA"/>
    <s v="HD / RV: Roles y Perfiles SAP Luis Reyes"/>
    <s v="11/12/2023 16:56:09"/>
    <s v="11/12/2023 17:00:54"/>
    <s v="Cerrado"/>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s v="CUMPLE"/>
    <s v="NO CUMPLE"/>
    <s v="NO CUMPLE"/>
    <s v="NO CUMPLE"/>
    <s v="NO CUMPLE"/>
  </r>
  <r>
    <s v="INC000002491470"/>
    <s v="INFRAESTRUCTURA DC"/>
    <x v="1"/>
    <s v="APQ ACCESOS"/>
    <s v="CARLOS F ARAYA RAMIREZ"/>
    <s v="tct_cararr"/>
    <s v="4-Menor/Localizado"/>
    <x v="0"/>
    <s v="Baja"/>
    <x v="0"/>
    <s v="TELEFONICA CYBERSECURITY TECH CHILE SPA"/>
    <s v="FACTIBILIDAD 79522"/>
    <s v="11/12/2023 14:05:41"/>
    <s v="11/12/2023 14:07:50"/>
    <s v="Cerrado"/>
    <s v="CDP ANTIGUO 1"/>
    <s v="CDP ANTIGUO 2"/>
    <s v="11/12/2023 14:17:45"/>
    <s v="11/12/2023 23:50:00"/>
    <s v="BCO SANTANDER"/>
    <s v="FACTIBILIDAD ENVIADA"/>
    <d v="1899-12-30T00:00:00"/>
    <d v="1899-12-30T00:00:00"/>
    <d v="1899-12-30T00:00:00"/>
    <s v=""/>
    <s v="Cumplido"/>
    <m/>
    <m/>
    <m/>
    <m/>
    <m/>
    <d v="2023-11-10T00:00:00"/>
    <s v="CUMPLE"/>
    <s v="NO CUMPLE"/>
    <s v="NO CUMPLE"/>
    <s v="NO CUMPLE"/>
    <s v="NO CUMPLE"/>
  </r>
  <r>
    <s v="INC000002491510"/>
    <s v="VPN IP - MPLS"/>
    <x v="13"/>
    <s v="ADMINISTRADORES RESIDENTES"/>
    <s v="DEIBY Y SANTOYO MONTEROLA"/>
    <s v="asc_vmonti"/>
    <s v="3-Moderado/Limitado"/>
    <x v="3"/>
    <s v="Alta"/>
    <x v="0"/>
    <s v="EMPRESAS IANSA S A"/>
    <s v="CGO / IANSA/ / RECUPERAR ACCESOS A MÁQUINA VIRTUAL CLIENTE IANSA"/>
    <s v="11/12/2023 14:29:41"/>
    <s v="11/12/2023 14:35:34"/>
    <s v="Cerrado"/>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s v="NO CUMPLE"/>
    <s v="NO CUMPLE"/>
    <s v="NO CUMPLE"/>
    <s v="CUMPLE"/>
    <s v="NO CUMPLE"/>
  </r>
  <r>
    <s v="INC000002491554"/>
    <s v="HOUSING"/>
    <x v="19"/>
    <s v="BELIEVE"/>
    <s v="SEBASTIAN A JARA VIDAL"/>
    <s v="frp_jolsso"/>
    <s v="3-Moderado/Limitado"/>
    <x v="1"/>
    <s v="Media"/>
    <x v="0"/>
    <s v="IDOM INGENIERIA Y CONSULTORIA S.A. AGENCIA EN CHILE"/>
    <s v="GESTION DATACENTER/ ACCESOS /IDOM INGENIERIA Y CONSULTORIA S.A. AGENCIA EN CHILE"/>
    <s v="11/12/2023 14:59:50"/>
    <s v="11/12/2023 15:03:20"/>
    <s v="Cerrado"/>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s v="CUMPLE"/>
    <s v="NO CUMPLE"/>
    <s v="NO CUMPLE"/>
    <s v="NO CUMPLE"/>
    <s v="NO CUMPLE"/>
  </r>
  <r>
    <s v="INC000002491569"/>
    <s v="HOUSING"/>
    <x v="1"/>
    <s v="APQ ACCESOS"/>
    <s v="CARLOS F ARAYA RAMIREZ"/>
    <s v="tct_cararr"/>
    <s v="4-Menor/Localizado"/>
    <x v="0"/>
    <s v="Baja"/>
    <x v="0"/>
    <s v="TELEFONICA CYBERSECURITY TECH CHILE SPA"/>
    <s v="FACTIBILIDAD 79419"/>
    <s v="11/12/2023 15:13:10"/>
    <s v="11/12/2023 15:16:32"/>
    <s v="Cerrado"/>
    <s v="CDP ANTIGUO 1"/>
    <s v="CDP ANTIGUO 2"/>
    <s v="11/12/2023 15:32:20"/>
    <s v="11/12/2023 23:50:00"/>
    <s v="BCO SANTANDER"/>
    <s v="FACTIBILIDAD ENVIADA"/>
    <d v="1899-12-30T00:00:00"/>
    <d v="1899-12-30T00:00:00"/>
    <d v="1899-12-30T00:00:00"/>
    <s v=""/>
    <s v="Cumplido"/>
    <m/>
    <m/>
    <m/>
    <m/>
    <m/>
    <d v="2023-11-10T00:00:00"/>
    <s v="CUMPLE"/>
    <s v="NO CUMPLE"/>
    <s v="NO CUMPLE"/>
    <s v="NO CUMPLE"/>
    <s v="NO CUMPLE"/>
  </r>
  <r>
    <s v="INC000002491579"/>
    <s v="HOUSING"/>
    <x v="14"/>
    <s v="BELIEVE"/>
    <s v="CRISTOPHER MALDONADO ROMERO"/>
    <s v="frp_jolsso"/>
    <s v="3-Moderado/Limitado"/>
    <x v="1"/>
    <s v="Media"/>
    <x v="0"/>
    <s v="BANCO SANTANDER CHILE"/>
    <s v="GESTION DATACENTER/ ACCESOS /BANCO SANTANDER CHILE"/>
    <s v="11/12/2023 15:24:39"/>
    <s v="11/12/2023 15:26:35"/>
    <s v="Cerrado"/>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s v="CUMPLE"/>
    <s v="NO CUMPLE"/>
    <s v="NO CUMPLE"/>
    <s v="NO CUMPLE"/>
    <s v="NO CUMPLE"/>
  </r>
  <r>
    <s v="INC000002491643"/>
    <s v="HOUSING"/>
    <x v="16"/>
    <s v="BELIEVE"/>
    <s v="JORGE S LORCA LEIVA"/>
    <s v="frp_jolsso"/>
    <s v="3-Moderado/Limitado"/>
    <x v="1"/>
    <s v="Media"/>
    <x v="0"/>
    <s v="TELEFONICA EMPRESAS DE CHILE SA"/>
    <s v="GESTION DATACENTER/ ACCESOS /TELEFONICA EMPRESAS DE CHILE SA"/>
    <s v="11/12/2023 16:02:50"/>
    <s v="11/12/2023 16:04:26"/>
    <s v="Cerrado"/>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s v="CUMPLE"/>
    <s v="NO CUMPLE"/>
    <s v="NO CUMPLE"/>
    <s v="NO CUMPLE"/>
    <s v="NO CUMPLE"/>
  </r>
  <r>
    <s v="INC000002491648"/>
    <s v="HOUSING"/>
    <x v="14"/>
    <s v="BELIEVE"/>
    <s v="CRISTOPHER MALDONADO ROMERO"/>
    <s v="frp_jolsso"/>
    <s v="3-Moderado/Limitado"/>
    <x v="1"/>
    <s v="Media"/>
    <x v="0"/>
    <s v="BANCO SANTANDER CHILE"/>
    <s v="GESTION DATACENTER/ ACCESOS /BANCO SANTANDER CHILE"/>
    <s v="11/12/2023 16:14:10"/>
    <s v="11/12/2023 16:15:54"/>
    <s v="Cerrado"/>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s v="CUMPLE"/>
    <s v="NO CUMPLE"/>
    <s v="NO CUMPLE"/>
    <s v="NO CUMPLE"/>
    <s v="NO CUMPLE"/>
  </r>
  <r>
    <s v="INC000002491663"/>
    <s v="TICKET-INTELIGENTE"/>
    <x v="23"/>
    <s v="GESTION TI"/>
    <s v="VICTOR BRAVO ORREGO"/>
    <s v="USR_TSIGHT"/>
    <s v="1-Extenso/Generalizado"/>
    <x v="0"/>
    <s v="Baja"/>
    <x v="1"/>
    <s v="GPS CHILE SPA"/>
    <s v="gpschi01 - wnprap_cap02 TICKET AUTOMATICO"/>
    <s v="11/12/2023 16:18:52"/>
    <s v="11/12/2023 16:18:52"/>
    <s v="Cerrado"/>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s v="CUMPLE"/>
    <s v="NO CUMPLE"/>
    <s v="NO CUMPLE"/>
    <s v="NO CUMPLE"/>
    <s v="NO CUMPLE"/>
  </r>
  <r>
    <s v="INC000002491711"/>
    <s v="VPN IP - MPLS"/>
    <x v="3"/>
    <s v="GESTION HD"/>
    <s v="SEBASTIAN I ACUÑA GUZMAN"/>
    <s v="frp_fpetro"/>
    <s v="3-Moderado/Limitado"/>
    <x v="1"/>
    <s v="Media"/>
    <x v="0"/>
    <s v="AGRICOLA ARIZTIA LIMITADA"/>
    <s v="REQ/MODIFICAR REGISTRO ZONA DNS ARIZTIAATUNEGOCIO.CL"/>
    <s v="11/12/2023 17:05:43"/>
    <s v="11/12/2023 17:09:38"/>
    <s v="Cerrado"/>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s v="NO CUMPLE"/>
    <s v="CUMPLE"/>
    <s v="NO CUMPLE"/>
    <s v="NO CUMPLE"/>
    <s v="NO CUMPLE"/>
  </r>
  <r>
    <s v="INC000002491717"/>
    <s v="VPN IP - MPLS"/>
    <x v="17"/>
    <s v="GESTION HD"/>
    <s v="NICOLAS A SAAVEDRA EGUILUZ"/>
    <s v="frp_fpetro"/>
    <s v="3-Moderado/Limitado"/>
    <x v="1"/>
    <s v="Media"/>
    <x v="0"/>
    <s v="FUNDACION RED DE SALUD DE LA UNIVERSIDAD DE ANTOFAGASTA"/>
    <s v="REQ/Formulario Solicitud Creación Usuario y Asignación Roles-Perfiles.xlsx"/>
    <s v="11/12/2023 17:20:49"/>
    <s v="11/12/2023 17:24:48"/>
    <s v="Cerrado"/>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s v="CUMPLE"/>
    <s v="NO CUMPLE"/>
    <s v="NO CUMPLE"/>
    <s v="NO CUMPLE"/>
    <s v="NO CUMPLE"/>
  </r>
  <r>
    <s v="INC000002491737"/>
    <s v="VPN IP - MPLS"/>
    <x v="4"/>
    <s v="GESTION HD"/>
    <s v="PAUL A SEPULVEDA ALVAREZ"/>
    <s v="frp_fpetro"/>
    <s v="3-Moderado/Limitado"/>
    <x v="1"/>
    <s v="Media"/>
    <x v="0"/>
    <s v="TELEFONICA GLOBAL TECHNOLOGY S.A.AGENCIA EN CHILE"/>
    <s v="REQ/MAQUINAS VIRTUALES SERVICIO TOD"/>
    <s v="11/12/2023 18:18:44"/>
    <s v="11/12/2023 18:21:01"/>
    <s v="Cerrado"/>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s v="CUMPLE"/>
    <s v="NO CUMPLE"/>
    <s v="NO CUMPLE"/>
    <s v="NO CUMPLE"/>
    <s v="NO CUMPLE"/>
  </r>
  <r>
    <s v="INC000002491767"/>
    <s v="HOUSING"/>
    <x v="6"/>
    <s v="APQ ACCESOS"/>
    <s v="EDUARDO A NUÑEZ LAMOZA"/>
    <s v="tct_edunul"/>
    <s v="4-Menor/Localizado"/>
    <x v="0"/>
    <s v="Baja"/>
    <x v="0"/>
    <s v="TELEFONICA CYBERSECURITY TECH CHILE SPA"/>
    <s v="TOMA DE TEMPERATURAS"/>
    <s v="12/12/2023 6:32:35"/>
    <s v="12/12/2023 6:33:24"/>
    <s v="Cerrado"/>
    <s v="TI"/>
    <s v="CLIMA"/>
    <s v="12/12/2023 6:33:42"/>
    <s v="12/12/2023 23:50:00"/>
    <s v="TOMA DE TEMPERATURAS"/>
    <s v="RONDA REALIZADA"/>
    <d v="1899-12-30T00:00:00"/>
    <d v="1899-12-30T00:00:00"/>
    <d v="1899-12-30T00:00:00"/>
    <s v=""/>
    <s v="Cumplido"/>
    <m/>
    <m/>
    <m/>
    <m/>
    <m/>
    <d v="2023-11-10T00:00:00"/>
    <s v="CUMPLE"/>
    <s v="NO CUMPLE"/>
    <s v="NO CUMPLE"/>
    <s v="NO CUMPLE"/>
    <s v="NO CUMPLE"/>
  </r>
  <r>
    <s v="INC000002491770"/>
    <s v="HOUSING"/>
    <x v="6"/>
    <s v="APQ ACCESOS"/>
    <s v="EDUARDO A NUÑEZ LAMOZA"/>
    <s v="tct_edunul"/>
    <s v="4-Menor/Localizado"/>
    <x v="0"/>
    <s v="Baja"/>
    <x v="0"/>
    <s v="TELEFONICA CYBERSECURITY TECH CHILE SPA"/>
    <s v="TOMA DE TEMPERATURAS"/>
    <s v="12/12/2023 6:34:09"/>
    <s v="12/12/2023 6:34:58"/>
    <s v="Cerrado"/>
    <s v="TI"/>
    <s v="CLIMA"/>
    <s v="12/12/2023 6:35:15"/>
    <s v="12/12/2023 23:50:00"/>
    <s v="TOMA DE TEMPERATURAS"/>
    <s v="RONDA REALIZADA"/>
    <d v="1899-12-30T00:00:00"/>
    <d v="1899-12-30T00:00:00"/>
    <d v="1899-12-30T00:00:00"/>
    <s v=""/>
    <s v="Cumplido"/>
    <m/>
    <m/>
    <m/>
    <m/>
    <m/>
    <d v="2023-11-09T00:00:00"/>
    <s v="CUMPLE"/>
    <s v="NO CUMPLE"/>
    <s v="NO CUMPLE"/>
    <s v="NO CUMPLE"/>
    <s v="NO CUMPLE"/>
  </r>
  <r>
    <s v="INC000002491772"/>
    <s v="HOUSING"/>
    <x v="6"/>
    <s v="APQ ACCESOS"/>
    <s v="EDUARDO A NUÑEZ LAMOZA"/>
    <s v="tct_edunul"/>
    <s v="4-Menor/Localizado"/>
    <x v="0"/>
    <s v="Baja"/>
    <x v="0"/>
    <s v="TELEFONICA CYBERSECURITY TECH CHILE SPA"/>
    <s v="TOMA DE TEMPERATURAS"/>
    <s v="12/12/2023 6:35:28"/>
    <s v="12/12/2023 6:36:16"/>
    <s v="Cerrado"/>
    <s v="TI"/>
    <s v="CLIMA"/>
    <s v="12/12/2023 6:36:36"/>
    <s v="12/12/2023 23:50:00"/>
    <s v="TOMA DE TEMPERATURAS"/>
    <s v="RONDA REALIZADA"/>
    <d v="1899-12-30T00:00:00"/>
    <d v="1899-12-30T00:00:00"/>
    <d v="1899-12-30T00:00:00"/>
    <s v=""/>
    <s v="Cumplido"/>
    <m/>
    <m/>
    <m/>
    <m/>
    <m/>
    <d v="2023-11-10T00:00:00"/>
    <s v="CUMPLE"/>
    <s v="NO CUMPLE"/>
    <s v="NO CUMPLE"/>
    <s v="NO CUMPLE"/>
    <s v="NO CUMPLE"/>
  </r>
  <r>
    <s v="INC000002491774"/>
    <s v="HOUSING"/>
    <x v="6"/>
    <s v="APQ ACCESOS"/>
    <s v="EDUARDO A NUÑEZ LAMOZA"/>
    <s v="tct_edunul"/>
    <s v="4-Menor/Localizado"/>
    <x v="0"/>
    <s v="Baja"/>
    <x v="0"/>
    <s v="TELEFONICA CYBERSECURITY TECH CHILE SPA"/>
    <s v="RONDA SALAS TECNICAS"/>
    <s v="12/12/2023 6:36:49"/>
    <s v="12/12/2023 6:38:05"/>
    <s v="Cerrado"/>
    <s v="TI"/>
    <s v="INFRAESTRUCTURA"/>
    <s v="12/12/2023 6:38:32"/>
    <s v="12/12/2023 23:50:00"/>
    <s v="REVISION DE SALAS Y RACK"/>
    <s v="RONDA REALIZADA"/>
    <d v="1899-12-30T00:00:00"/>
    <d v="1899-12-30T00:00:00"/>
    <d v="1899-12-30T00:00:00"/>
    <s v=""/>
    <s v="Cumplido"/>
    <m/>
    <m/>
    <m/>
    <m/>
    <m/>
    <d v="2023-11-10T00:00:00"/>
    <s v="CUMPLE"/>
    <s v="NO CUMPLE"/>
    <s v="NO CUMPLE"/>
    <s v="NO CUMPLE"/>
    <s v="NO CUMPLE"/>
  </r>
  <r>
    <s v="INC000002491776"/>
    <s v="HOUSING"/>
    <x v="6"/>
    <s v="APQ ACCESOS"/>
    <s v="EDUARDO A NUÑEZ LAMOZA"/>
    <s v="tct_edunul"/>
    <s v="4-Menor/Localizado"/>
    <x v="0"/>
    <s v="Baja"/>
    <x v="0"/>
    <s v="TELEFONICA CYBERSECURITY TECH CHILE SPA"/>
    <s v="RONDA SALAS TECNICAS"/>
    <s v="12/12/2023 6:38:53"/>
    <s v="12/12/2023 6:39:52"/>
    <s v="Cerrado"/>
    <s v="TI"/>
    <s v="INFRAESTRUCTURA"/>
    <s v="12/12/2023 6:40:11"/>
    <s v="12/12/2023 23:50:00"/>
    <s v="REVISION DE SALAS Y RACK"/>
    <s v="RONDA REALIZADA"/>
    <d v="1899-12-30T00:00:00"/>
    <d v="1899-12-30T00:00:00"/>
    <d v="1899-12-30T00:00:00"/>
    <s v=""/>
    <s v="Cumplido"/>
    <m/>
    <m/>
    <m/>
    <m/>
    <m/>
    <d v="2023-11-10T00:00:00"/>
    <s v="CUMPLE"/>
    <s v="NO CUMPLE"/>
    <s v="NO CUMPLE"/>
    <s v="NO CUMPLE"/>
    <s v="NO CUMPLE"/>
  </r>
  <r>
    <s v="INC000002491778"/>
    <s v="HOUSING"/>
    <x v="6"/>
    <s v="APQ ACCESOS"/>
    <s v="EDUARDO A NUÑEZ LAMOZA"/>
    <s v="tct_edunul"/>
    <s v="4-Menor/Localizado"/>
    <x v="0"/>
    <s v="Baja"/>
    <x v="0"/>
    <s v="TELEFONICA CYBERSECURITY TECH CHILE SPA"/>
    <s v="RONDA SALAS TECNICAS"/>
    <s v="12/12/2023 6:40:23"/>
    <s v="12/12/2023 6:41:22"/>
    <s v="Cerrado"/>
    <s v="TI"/>
    <s v="INFRAESTRUCTURA"/>
    <s v="12/12/2023 6:41:38"/>
    <s v="12/12/2023 23:50:00"/>
    <s v="REVISION DE SALAS Y RACK"/>
    <s v="RONDA REALIZADA"/>
    <d v="1899-12-30T00:00:00"/>
    <d v="1899-12-30T00:00:00"/>
    <d v="1899-12-30T00:00:00"/>
    <s v=""/>
    <s v="Cumplido"/>
    <m/>
    <m/>
    <m/>
    <m/>
    <m/>
    <d v="2023-11-10T00:00:00"/>
    <s v="CUMPLE"/>
    <s v="NO CUMPLE"/>
    <s v="NO CUMPLE"/>
    <s v="NO CUMPLE"/>
    <s v="NO CUMPLE"/>
  </r>
  <r>
    <s v="INC000002491796"/>
    <s v="VPN IP - MPLS"/>
    <x v="9"/>
    <s v="GESTION HD"/>
    <s v="SEBASTIAN VILLENA"/>
    <s v="frp_fpetro"/>
    <s v="3-Moderado/Limitado"/>
    <x v="1"/>
    <s v="Media"/>
    <x v="0"/>
    <s v="CONYTEC PROYECTOS DE I"/>
    <s v="REQ/Baja de servidor MCOPENDCIM"/>
    <s v="12/12/2023 9:05:13"/>
    <s v="12/12/2023 9:07:26"/>
    <s v="Cerrado"/>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s v="NO CUMPLE"/>
    <s v="CUMPLE"/>
    <s v="NO CUMPLE"/>
    <s v="NO CUMPLE"/>
    <s v="NO CUMPLE"/>
  </r>
  <r>
    <s v="INC000002491811"/>
    <s v="RED INTERNA"/>
    <x v="0"/>
    <s v="APQ ACCESOS"/>
    <s v="CRISTOPHER MALDONADO ROMERO"/>
    <s v="tct_cmaldo"/>
    <s v="4-Menor/Localizado"/>
    <x v="0"/>
    <s v="Baja"/>
    <x v="0"/>
    <s v="TELEFONICA EMPRESAS DE CHILE SA"/>
    <s v="RONDA TOMA DE TEMPERATURAS SALAS TIC"/>
    <s v="11/12/2023 17:07:11"/>
    <s v="11/12/2023 17:08:09"/>
    <s v="Cerrado"/>
    <s v="CDP ANTIGUO 1"/>
    <s v="CDP ANTIGUO 2"/>
    <s v="11/12/2023 17:33:15"/>
    <s v="11/12/2023 23:50:00"/>
    <m/>
    <s v="RONDA REALIZADA"/>
    <d v="1899-12-30T00:00:00"/>
    <d v="1899-12-30T00:00:00"/>
    <d v="1899-12-30T00:00:00"/>
    <s v=""/>
    <s v="Cumplido"/>
    <m/>
    <m/>
    <m/>
    <m/>
    <m/>
    <d v="2023-11-10T00:00:00"/>
    <s v="CUMPLE"/>
    <s v="NO CUMPLE"/>
    <s v="NO CUMPLE"/>
    <s v="NO CUMPLE"/>
    <s v="NO CUMPLE"/>
  </r>
  <r>
    <s v="INC000002491830"/>
    <s v="HOUSING"/>
    <x v="16"/>
    <s v="BELIEVE"/>
    <s v="JOSE G MARQUEZ MARCANO"/>
    <s v="frp_jolsso"/>
    <s v="3-Moderado/Limitado"/>
    <x v="1"/>
    <s v="Media"/>
    <x v="0"/>
    <s v="CENTRO DE COMPENSACION AUTOMATIZADO S A"/>
    <s v="GESTION DATACENTER/ ACCESOS /CENTRO DE COMPENSACION AUTOMATIZADO S A"/>
    <s v="11/12/2023 18:17:28"/>
    <s v="11/12/2023 18:19:31"/>
    <s v="Cerrado"/>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s v="NO CUMPLE"/>
    <s v="CUMPLE"/>
    <s v="NO CUMPLE"/>
    <s v="NO CUMPLE"/>
    <s v="NO CUMPLE"/>
  </r>
  <r>
    <s v="INC000002491832"/>
    <s v="RED INTERNA"/>
    <x v="0"/>
    <s v="APQ ACCESOS"/>
    <s v="CRISTOPHER MALDONADO ROMERO"/>
    <s v="tct_cmaldo"/>
    <s v="4-Menor/Localizado"/>
    <x v="0"/>
    <s v="Baja"/>
    <x v="0"/>
    <s v="TELEFONICA EMPRESAS DE CHILE SA"/>
    <s v="RONDA TOMA DE TEMPERATURAS SALAS TIC"/>
    <s v="11/12/2023 18:19:46"/>
    <s v="11/12/2023 18:20:57"/>
    <s v="Cerrado"/>
    <s v="CDP ANTIGUO 1"/>
    <s v="CDP ANTIGUO 2"/>
    <s v="11/12/2023 19:39:15"/>
    <s v="11/12/2023 23:50:00"/>
    <m/>
    <s v="RONDA REALIZADA"/>
    <d v="1899-12-30T00:00:00"/>
    <d v="1899-12-30T00:00:00"/>
    <d v="1899-12-30T00:00:00"/>
    <s v=""/>
    <s v="Cumplido"/>
    <m/>
    <m/>
    <m/>
    <m/>
    <m/>
    <d v="2023-11-16T00:00:00"/>
    <s v="CUMPLE"/>
    <s v="NO CUMPLE"/>
    <s v="NO CUMPLE"/>
    <s v="NO CUMPLE"/>
    <s v="NO CUMPLE"/>
  </r>
  <r>
    <s v="INC000002491834"/>
    <s v="RED INTERNA"/>
    <x v="0"/>
    <s v="APQ ACCESOS"/>
    <s v="CRISTOPHER MALDONADO ROMERO"/>
    <s v="tct_cmaldo"/>
    <s v="4-Menor/Localizado"/>
    <x v="0"/>
    <s v="Baja"/>
    <x v="0"/>
    <s v="TELEFONICA EMPRESAS DE CHILE SA"/>
    <s v="RONDA TOMA DE TEMPERATURAS SALAS TIC"/>
    <s v="11/12/2023 18:21:38"/>
    <s v="11/12/2023 18:22:35"/>
    <s v="Cerrado"/>
    <s v="CDP ANTIGUO 1"/>
    <s v="CDP ANTIGUO 2"/>
    <s v="11/12/2023 19:39:47"/>
    <s v="11/12/2023 23:50:00"/>
    <m/>
    <s v="RONDA REALIZADA"/>
    <d v="1899-12-30T00:00:00"/>
    <d v="1899-12-30T00:00:00"/>
    <d v="1899-12-30T00:00:00"/>
    <s v=""/>
    <s v="Cumplido"/>
    <m/>
    <m/>
    <m/>
    <m/>
    <m/>
    <d v="2023-11-12T00:00:00"/>
    <s v="CUMPLE"/>
    <s v="NO CUMPLE"/>
    <s v="NO CUMPLE"/>
    <s v="NO CUMPLE"/>
    <s v="NO CUMPLE"/>
  </r>
  <r>
    <s v="INC000002491836"/>
    <s v="HOUSING"/>
    <x v="14"/>
    <s v="BELIEVE"/>
    <s v="CRISTOPHER MALDONADO ROMERO"/>
    <s v="frp_jolsso"/>
    <s v="3-Moderado/Limitado"/>
    <x v="1"/>
    <s v="Media"/>
    <x v="0"/>
    <s v="TELEFONICA EMPRESAS DE CHILE SA"/>
    <s v="GESTION DATACENTER/ ACCESOS /TELEFONICA EMPRESAS DE CHILE SA"/>
    <s v="11/12/2023 18:28:11"/>
    <s v="11/12/2023 18:29:39"/>
    <s v="Cerrado"/>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s v="CUMPLE"/>
    <s v="NO CUMPLE"/>
    <s v="NO CUMPLE"/>
    <s v="NO CUMPLE"/>
    <s v="NO CUMPLE"/>
  </r>
  <r>
    <s v="INC000002491849"/>
    <s v="HOUSING"/>
    <x v="14"/>
    <s v="BELIEVE"/>
    <s v="CRISTOPHER MALDONADO ROMERO"/>
    <s v="frp_jolsso"/>
    <s v="3-Moderado/Limitado"/>
    <x v="1"/>
    <s v="Media"/>
    <x v="0"/>
    <s v="TELEFONICA CYBERSECURITY TECH CHILE SPA"/>
    <s v="GESTION DATACENTER/ ACCESOS /TELEFONICA CYBERSECURITY TECH CHILE SPA"/>
    <s v="11/12/2023 19:08:30"/>
    <s v="11/12/2023 19:11:30"/>
    <s v="Cerrado"/>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s v="CUMPLE"/>
    <s v="NO CUMPLE"/>
    <s v="NO CUMPLE"/>
    <s v="NO CUMPLE"/>
    <s v="NO CUMPLE"/>
  </r>
  <r>
    <s v="INC000002491856"/>
    <s v="HOUSING"/>
    <x v="19"/>
    <s v="BELIEVE"/>
    <s v="EDUARDO A NUÑEZ LAMOZA"/>
    <s v="frp_jolsso"/>
    <s v="3-Moderado/Limitado"/>
    <x v="1"/>
    <s v="Media"/>
    <x v="0"/>
    <s v="SERVIEX S A"/>
    <s v="GESTION DATACENTER/ ACCESOS /SERVIEX S A"/>
    <s v="11/12/2023 19:44:15"/>
    <s v="11/12/2023 19:46:25"/>
    <s v="Cerrado"/>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s v="CUMPLE"/>
    <s v="NO CUMPLE"/>
    <s v="NO CUMPLE"/>
    <s v="NO CUMPLE"/>
    <s v="NO CUMPLE"/>
  </r>
  <r>
    <s v="INC000002491860"/>
    <s v="HOSTING VIRTUAL"/>
    <x v="13"/>
    <s v="GESTION HD"/>
    <s v="JESUS NELO PETAQUERO"/>
    <s v="frp_lmosqu"/>
    <s v="4-Menor/Localizado"/>
    <x v="0"/>
    <s v="Baja"/>
    <x v="0"/>
    <s v="CAJA DE COMPENSACION DE LOS ANDES"/>
    <s v="REQ / TCCT - REQ- Apoyo implantación - Regularizacion de Tenant CAJA LOS ANDES/HD"/>
    <s v="11/12/2023 20:03:42"/>
    <s v="11/12/2023 20:06:25"/>
    <s v="Cerrado"/>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s v="CUMPLE"/>
    <s v="NO CUMPLE"/>
    <s v="NO CUMPLE"/>
    <s v="NO CUMPLE"/>
    <s v="NO CUMPLE"/>
  </r>
  <r>
    <s v="INC000002491870"/>
    <s v="VPN IP - MPLS"/>
    <x v="13"/>
    <s v="GESTION HD"/>
    <s v="PABLO N OLIVA ALARCON"/>
    <s v="frp_disilv"/>
    <s v="4-Menor/Localizado"/>
    <x v="0"/>
    <s v="Baja"/>
    <x v="0"/>
    <s v="TELEFONICA GLOBAL TECHNOLOGY S.A.AGENCIA EN CHILE"/>
    <s v="REQ / Solicitud revisión de VM"/>
    <s v="11/12/2023 21:42:51"/>
    <s v="11/12/2023 21:44:41"/>
    <s v="Cerrado"/>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s v="CUMPLE"/>
    <s v="NO CUMPLE"/>
    <s v="NO CUMPLE"/>
    <s v="NO CUMPLE"/>
    <s v="NO CUMPLE"/>
  </r>
  <r>
    <s v="INC000002491896"/>
    <s v="VPN IP - MPLS"/>
    <x v="3"/>
    <s v="GESTION HD"/>
    <s v="GUSTAVO AVILA VERA"/>
    <s v="frp_dalcap"/>
    <s v="4-Menor/Localizado"/>
    <x v="0"/>
    <s v="Baja"/>
    <x v="0"/>
    <s v="TELEFONICA CYBERSECURITY TECH CHILE SPA"/>
    <s v="REQ / Problema relay de correo"/>
    <s v="12/12/2023 1:11:40"/>
    <s v="12/12/2023 1:15:19"/>
    <s v="Cerrado"/>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s v="CUMPLE"/>
    <s v="NO CUMPLE"/>
    <s v="NO CUMPLE"/>
    <s v="NO CUMPLE"/>
    <s v="NO CUMPLE"/>
  </r>
  <r>
    <s v="INC000002491900"/>
    <s v="HOUSING"/>
    <x v="15"/>
    <s v="APQ ACCESOS"/>
    <s v="JOSE G MARQUEZ MARCANO"/>
    <s v="tct_josmam"/>
    <s v="4-Menor/Localizado"/>
    <x v="0"/>
    <s v="Baja"/>
    <x v="0"/>
    <s v="TELEFONICA EMPRESAS DE CHILE SA"/>
    <s v="SUPERVISION: Instalar y energizar  los switch arista (2)."/>
    <s v="12/12/2023 2:13:45"/>
    <s v="12/12/2023 2:14:48"/>
    <s v="Cerrado"/>
    <s v="CDP ANTIGUO 1"/>
    <s v="CDP ANTIGUO 2"/>
    <s v="12/12/2023 2:16:33"/>
    <s v="12/12/2023 23:50:00"/>
    <s v="Instalar y energizar  los switch arista (2)."/>
    <s v="TRABAJO REALIZADO"/>
    <d v="1899-12-30T00:01:22"/>
    <d v="1899-12-30T00:02:48"/>
    <d v="1899-12-30T00:01:26"/>
    <s v=""/>
    <s v="Cumplido"/>
    <m/>
    <m/>
    <m/>
    <m/>
    <m/>
    <d v="2023-11-12T00:00:00"/>
    <s v="CUMPLE"/>
    <s v="NO CUMPLE"/>
    <s v="NO CUMPLE"/>
    <s v="NO CUMPLE"/>
    <s v="NO CUMPLE"/>
  </r>
  <r>
    <s v="INC000002491902"/>
    <s v="HOUSING"/>
    <x v="15"/>
    <s v="APQ ACCESOS"/>
    <s v="JOSE G MARQUEZ MARCANO"/>
    <s v="tct_josmam"/>
    <s v="4-Menor/Localizado"/>
    <x v="0"/>
    <s v="Baja"/>
    <x v="0"/>
    <s v="TELEFONICA EMPRESAS DE CHILE SA"/>
    <s v="SUPERVISION: Migracion Switch Cisco a Arista"/>
    <s v="12/12/2023 2:26:01"/>
    <s v="12/12/2023 2:27:03"/>
    <s v="Cerrado"/>
    <s v="CDP ANTIGUO 1"/>
    <s v="CDP ANTIGUO 2"/>
    <s v="12/12/2023 2:29:04"/>
    <s v="12/12/2023 23:50:00"/>
    <s v="Migracion Switch Cisco a Arista"/>
    <s v="TRABAJO REALIZADO"/>
    <d v="1899-12-30T00:01:46"/>
    <d v="1899-12-30T00:03:03"/>
    <d v="1899-12-30T00:01:17"/>
    <s v=""/>
    <s v="Cumplido"/>
    <m/>
    <m/>
    <m/>
    <m/>
    <m/>
    <d v="2023-11-10T00:00:00"/>
    <s v="CUMPLE"/>
    <s v="NO CUMPLE"/>
    <s v="NO CUMPLE"/>
    <s v="NO CUMPLE"/>
    <s v="NO CUMPLE"/>
  </r>
  <r>
    <s v="INC000002491904"/>
    <s v="HOUSING"/>
    <x v="15"/>
    <s v="APQ ACCESOS"/>
    <s v="JOSE G MARQUEZ MARCANO"/>
    <s v="tct_josmam"/>
    <s v="4-Menor/Localizado"/>
    <x v="0"/>
    <s v="Baja"/>
    <x v="0"/>
    <s v="TELEFONICA EMPRESAS DE CHILE SA"/>
    <s v="TOMA DE ALARMAS DE CLIENTES"/>
    <s v="12/12/2023 2:29:23"/>
    <s v="12/12/2023 2:30:42"/>
    <s v="Cerrado"/>
    <s v="CDP ANTIGUO 1"/>
    <s v="CDP ANTIGUO 2"/>
    <s v="12/12/2023 2:31:44"/>
    <s v="12/12/2023 23:50:00"/>
    <s v="TOMA DE ALARMAS DE CLIENTES"/>
    <s v="TOMA DE ALARMAS REALIZADAS"/>
    <d v="1899-12-30T00:01:02"/>
    <d v="1899-12-30T00:02:21"/>
    <d v="1899-12-30T00:01:19"/>
    <s v=""/>
    <s v="Cumplido"/>
    <m/>
    <m/>
    <m/>
    <m/>
    <m/>
    <d v="2023-11-10T00:00:00"/>
    <s v="CUMPLE"/>
    <s v="NO CUMPLE"/>
    <s v="NO CUMPLE"/>
    <s v="NO CUMPLE"/>
    <s v="NO CUMPLE"/>
  </r>
  <r>
    <s v="INC000002492007"/>
    <s v="HOUSING"/>
    <x v="14"/>
    <s v="BELIEVE"/>
    <s v="CRISTOPHER MALDONADO ROMERO"/>
    <s v="frp_fbalab"/>
    <s v="3-Moderado/Limitado"/>
    <x v="1"/>
    <s v="Media"/>
    <x v="0"/>
    <s v="HDI SEGUROS S.A."/>
    <s v="GESTION DATACENTER/ ACCESOS / HDI SEGUROS S.A."/>
    <s v="11/12/2023 17:31:14"/>
    <s v="11/12/2023 17:32:09"/>
    <s v="Cerrado"/>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s v="CUMPLE"/>
    <s v="NO CUMPLE"/>
    <s v="NO CUMPLE"/>
    <s v="NO CUMPLE"/>
    <s v="NO CUMPLE"/>
  </r>
  <r>
    <s v="INC000002492013"/>
    <s v="CORREO"/>
    <x v="5"/>
    <s v="O365"/>
    <s v="JAVIERA A UMAÑA YEVENES"/>
    <s v="tct_jumana"/>
    <s v="4-Menor/Localizado"/>
    <x v="0"/>
    <s v="Baja"/>
    <x v="0"/>
    <s v="TELEFONICA GLOBAL TECHNOLOGY S.A.AGENCIA EN CHILE"/>
    <s v="Cambio de administrador M365 - Municipalidad de Graneros"/>
    <s v="11/12/2023 17:47:18"/>
    <s v="11/12/2023 17:47:44"/>
    <s v="Cerrado"/>
    <s v="TI"/>
    <s v="APLICATIVOS"/>
    <s v="11/12/2023 18:06:53"/>
    <s v="11/12/2023 23:50:00"/>
    <s v="Cliente solicita apoyo para cambiar administrador M365"/>
    <m/>
    <d v="1899-12-30T00:19:09"/>
    <d v="1899-12-30T00:19:35"/>
    <d v="1899-12-30T00:00:26"/>
    <s v=""/>
    <s v="Cumplido"/>
    <m/>
    <m/>
    <m/>
    <m/>
    <m/>
    <d v="2023-11-10T00:00:00"/>
    <s v="CUMPLE"/>
    <s v="NO CUMPLE"/>
    <s v="NO CUMPLE"/>
    <s v="NO CUMPLE"/>
    <s v="NO CUMPLE"/>
  </r>
  <r>
    <s v="INC000002492016"/>
    <s v="CORREO"/>
    <x v="10"/>
    <s v="GOOGLE WORKSPACE"/>
    <s v="JAVIERA A UMAÑA YEVENES"/>
    <s v="tct_jumana"/>
    <s v="4-Menor/Localizado"/>
    <x v="0"/>
    <s v="Baja"/>
    <x v="0"/>
    <s v="TELEFONICA GLOBAL TECHNOLOGY S.A.AGENCIA EN CHILE"/>
    <s v="Proyecto GW Huasco - CHI-003685378 // SERVICIO LOCAL DE EDUCACION PUBLICA DE HUASCO"/>
    <s v="11/12/2023 17:57:56"/>
    <s v="11/12/2023 17:57:58"/>
    <s v="Cerrado"/>
    <s v="TI"/>
    <s v="APLICATIVOS"/>
    <s v="14/12/2023 16:35:06"/>
    <s v="14/12/2023 23:50:00"/>
    <m/>
    <m/>
    <d v="1900-01-01T22:37:08"/>
    <d v="1900-01-01T22:37:10"/>
    <d v="1899-12-30T00:00:02"/>
    <s v=""/>
    <s v="Cumplido"/>
    <m/>
    <m/>
    <m/>
    <m/>
    <m/>
    <d v="2023-11-10T00:00:00"/>
    <s v="CUMPLE"/>
    <s v="NO CUMPLE"/>
    <s v="NO CUMPLE"/>
    <s v="NO CUMPLE"/>
    <s v="NO CUMPLE"/>
  </r>
  <r>
    <s v="INC000002492052"/>
    <s v="HOUSING"/>
    <x v="15"/>
    <s v="APQ ACCESOS"/>
    <s v="LUIS O MORALES ARENAS"/>
    <s v="tct_luimoa"/>
    <s v="4-Menor/Localizado"/>
    <x v="0"/>
    <s v="Baja"/>
    <x v="0"/>
    <s v="TELEFONICA EMPRESAS DE CHILE SA"/>
    <s v="SE GENERA TICKET POR SUPERVISION CLIENTE CCA"/>
    <s v="11/12/2023 20:01:20"/>
    <s v="11/12/2023 20:02:31"/>
    <s v="Cerrado"/>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s v="CUMPLE"/>
    <s v="NO CUMPLE"/>
    <s v="NO CUMPLE"/>
    <s v="NO CUMPLE"/>
    <s v="NO CUMPLE"/>
  </r>
  <r>
    <s v="INC000002492070"/>
    <s v="VPN IP - MPLS"/>
    <x v="2"/>
    <s v="GESTION HD"/>
    <s v="OSCAR A RAMIREZ SOTO"/>
    <s v="frp_dalcap"/>
    <s v="4-Menor/Localizado"/>
    <x v="0"/>
    <s v="Baja"/>
    <x v="0"/>
    <s v="HORTIFRUT S.A"/>
    <s v="REQ / Ajuste cuentas VPN - ST-98142"/>
    <s v="11/12/2023 23:19:13"/>
    <s v="11/12/2023 23:21:59"/>
    <s v="Cerrado"/>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s v="NO CUMPLE"/>
    <s v="NO CUMPLE"/>
    <s v="NO CUMPLE"/>
    <s v="CUMPLE"/>
    <s v="NO CUMPLE"/>
  </r>
  <r>
    <s v="INC000002492088"/>
    <s v="SAP"/>
    <x v="17"/>
    <s v="CLOUD SAP HANA"/>
    <s v="NICOLAS A SAAVEDRA EGUILUZ"/>
    <s v="tct_nsaave"/>
    <s v="4-Menor/Localizado"/>
    <x v="0"/>
    <s v="Baja"/>
    <x v="0"/>
    <s v="TELEFONICA EMPRESAS DE CHILE SA"/>
    <s v="Checklist Diario clientes 12.12.23"/>
    <s v="12/12/2023 7:45:19"/>
    <s v="12/12/2023 7:46:20"/>
    <s v="Cerrado"/>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s v="CUMPLE"/>
    <s v="NO CUMPLE"/>
    <s v="NO CUMPLE"/>
    <s v="NO CUMPLE"/>
    <s v="NO CUMPLE"/>
  </r>
  <r>
    <s v="INC000002492103"/>
    <s v="HOSTING VIRTUAL"/>
    <x v="13"/>
    <s v="GESTION HD"/>
    <s v="ANGEL CASTRO CABRERA"/>
    <s v="frp_spevel"/>
    <s v="3-Moderado/Limitado"/>
    <x v="1"/>
    <s v="Media"/>
    <x v="0"/>
    <s v="EDUCARIA CHILE SPA"/>
    <s v="HD/TCCT - VDC - Cliente ZIG ZAG - No puedo validarme"/>
    <s v="12/12/2023 9:20:51"/>
    <s v="12/12/2023 9:21:56"/>
    <s v="Cerrado"/>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s v="NO CUMPLE"/>
    <s v="CUMPLE"/>
    <s v="NO CUMPLE"/>
    <s v="NO CUMPLE"/>
    <s v="NO CUMPLE"/>
  </r>
  <r>
    <s v="INC000002492231"/>
    <s v="HOUSING"/>
    <x v="15"/>
    <s v="APQ ACCESOS"/>
    <s v="JOSE G MARQUEZ MARCANO"/>
    <s v="tct_josmam"/>
    <s v="4-Menor/Localizado"/>
    <x v="0"/>
    <s v="Baja"/>
    <x v="0"/>
    <s v="TELEFONICA EMPRESAS DE CHILE SA"/>
    <s v="RONDA Y REVISION DE SALAS"/>
    <s v="11/12/2023 21:32:01"/>
    <s v="11/12/2023 21:32:51"/>
    <s v="Cerrado"/>
    <s v="CDP ANTIGUO 1"/>
    <s v="CDP ANTIGUO 2"/>
    <s v="11/12/2023 21:35:30"/>
    <s v="11/12/2023 23:50:00"/>
    <s v="RONDA Y REVISION DE SALAS"/>
    <s v="RONDAS REALIZADAS"/>
    <d v="1899-12-30T00:02:25"/>
    <d v="1899-12-30T00:03:29"/>
    <d v="1899-12-30T00:01:04"/>
    <s v=""/>
    <s v="Cumplido"/>
    <m/>
    <m/>
    <m/>
    <m/>
    <m/>
    <d v="2023-11-10T00:00:00"/>
    <s v="CUMPLE"/>
    <s v="NO CUMPLE"/>
    <s v="NO CUMPLE"/>
    <s v="NO CUMPLE"/>
    <s v="NO CUMPLE"/>
  </r>
  <r>
    <s v="INC000002492238"/>
    <s v="HOUSING"/>
    <x v="15"/>
    <s v="APQ ACCESOS"/>
    <s v="JOSE G MARQUEZ MARCANO"/>
    <s v="tct_josmam"/>
    <s v="4-Menor/Localizado"/>
    <x v="0"/>
    <s v="Baja"/>
    <x v="0"/>
    <s v="TELEFONICA EMPRESAS DE CHILE SA"/>
    <s v="SUPERVISION: Retiro 4 PDUs de racks"/>
    <s v="11/12/2023 21:35:47"/>
    <s v="11/12/2023 21:36:56"/>
    <s v="Cerrado"/>
    <s v="CDP ANTIGUO 1"/>
    <s v="CDP ANTIGUO 2"/>
    <s v="11/12/2023 21:38:08"/>
    <s v="11/12/2023 23:50:00"/>
    <s v="Retiro 4 PDUs de racks"/>
    <s v="TRABAJO REALIZADO"/>
    <d v="1899-12-30T00:00:49"/>
    <d v="1899-12-30T00:02:21"/>
    <d v="1899-12-30T00:01:32"/>
    <s v=""/>
    <s v="Cumplido"/>
    <m/>
    <m/>
    <m/>
    <m/>
    <m/>
    <d v="2023-11-10T00:00:00"/>
    <s v="CUMPLE"/>
    <s v="NO CUMPLE"/>
    <s v="NO CUMPLE"/>
    <s v="NO CUMPLE"/>
    <s v="NO CUMPLE"/>
  </r>
  <r>
    <s v="INC000002492355"/>
    <s v="TICKET-INTELIGENTE"/>
    <x v="4"/>
    <s v="GESTION TI"/>
    <s v="JUAN CARLOS UZCATEGUI FUGUETT"/>
    <s v="USR_TSIGHT"/>
    <s v="1-Extenso/Generalizado"/>
    <x v="0"/>
    <s v="Baja"/>
    <x v="1"/>
    <s v="FUNDACION INSTITUTO PROFESIONAL DUOC UC"/>
    <s v="fiprdu01 - dc_admpvespucio TICKET AUTOMATICO"/>
    <s v="11/12/2023 23:20:43"/>
    <s v="11/12/2023 23:20:43"/>
    <s v="Cerrado"/>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s v="CUMPLE"/>
    <s v="NO CUMPLE"/>
    <s v="NO CUMPLE"/>
    <s v="NO CUMPLE"/>
    <s v="NO CUMPLE"/>
  </r>
  <r>
    <s v="INC000002492356"/>
    <s v="TICKET-INTELIGENTE"/>
    <x v="4"/>
    <s v="GESTION TI"/>
    <s v="JUAN CARLOS UZCATEGUI FUGUETT"/>
    <s v="USR_TSIGHT"/>
    <s v="1-Extenso/Generalizado"/>
    <x v="0"/>
    <s v="Baja"/>
    <x v="1"/>
    <s v="FUNDACION INSTITUTO PROFESIONAL DUOC UC"/>
    <s v="fiprdu01 - dc_acdpvespucio TICKET AUTOMATICO"/>
    <s v="11/12/2023 23:20:43"/>
    <s v="11/12/2023 23:20:43"/>
    <s v="Cerrado"/>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s v="CUMPLE"/>
    <s v="NO CUMPLE"/>
    <s v="NO CUMPLE"/>
    <s v="NO CUMPLE"/>
    <s v="NO CUMPLE"/>
  </r>
  <r>
    <s v="INC000002492506"/>
    <s v="HOUSING"/>
    <x v="15"/>
    <s v="APQ ACCESOS"/>
    <s v="JOSE G MARQUEZ MARCANO"/>
    <s v="tct_josmam"/>
    <s v="4-Menor/Localizado"/>
    <x v="0"/>
    <s v="Baja"/>
    <x v="0"/>
    <s v="TELEFONICA EMPRESAS DE CHILE SA"/>
    <s v="RONDA Y REVISION DE SALAS"/>
    <s v="12/12/2023 3:42:53"/>
    <s v="12/12/2023 3:43:35"/>
    <s v="Cerrado"/>
    <s v="CDP ANTIGUO 1"/>
    <s v="CDP ANTIGUO 2"/>
    <s v="12/12/2023 3:45:42"/>
    <s v="12/12/2023 23:50:00"/>
    <s v="RONDA Y REVISION DE SALAS"/>
    <s v="RONDAS REALZIADAS"/>
    <d v="1899-12-30T00:01:40"/>
    <d v="1899-12-30T00:02:49"/>
    <d v="1899-12-30T00:01:09"/>
    <s v=""/>
    <s v="Cumplido"/>
    <m/>
    <m/>
    <m/>
    <m/>
    <m/>
    <d v="2023-11-10T00:00:00"/>
    <s v="CUMPLE"/>
    <s v="NO CUMPLE"/>
    <s v="NO CUMPLE"/>
    <s v="NO CUMPLE"/>
    <s v="NO CUMPLE"/>
  </r>
  <r>
    <s v="INC000002492521"/>
    <s v="HOSTING VIRTUAL"/>
    <x v="4"/>
    <s v="GESTION PLATAFORMA CLIENTES"/>
    <s v="JUAN CARLOS UZCATEGUI FUGUETT"/>
    <s v="vos_eperez"/>
    <s v="4-Menor/Localizado"/>
    <x v="0"/>
    <s v="Baja"/>
    <x v="0"/>
    <s v="TELEFONICA EMPRESAS DE CHILE SA"/>
    <s v="Reestablecimiento contraseña servidores SolarWinds"/>
    <s v="12/12/2023 9:15:37"/>
    <s v="12/12/2023 9:16:58"/>
    <s v="Cerrado"/>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s v="NO CUMPLE"/>
    <s v="NO CUMPLE"/>
    <s v="CUMPLE"/>
    <s v="NO CUMPLE"/>
    <s v="NO CUMPLE"/>
  </r>
  <r>
    <s v="INC000002492528"/>
    <s v="HOUSING"/>
    <x v="15"/>
    <s v="APQ ACCESOS"/>
    <s v="JAIRO A SALINAS GARAY"/>
    <s v="tct_jsalin"/>
    <s v="3-Moderado/Limitado"/>
    <x v="1"/>
    <s v="Media"/>
    <x v="0"/>
    <s v="TELEFONICA EMPRESAS DE CHILE SA"/>
    <s v="RONDA Y REVISION DE SALAS TECNICAS"/>
    <s v="12/12/2023 9:32:12"/>
    <s v="12/12/2023 9:34:56"/>
    <s v="Cerrado"/>
    <s v="CDP ANTIGUO 1"/>
    <s v="CDP ANTIGUO 2"/>
    <s v="12/12/2023 9:55:46"/>
    <s v="12/12/2023 23:50:00"/>
    <s v="RONDA Y REVISION DE SALAS TECNICAS"/>
    <s v="RONDA REALIZADA."/>
    <d v="1899-12-30T00:20:50"/>
    <d v="1899-12-30T00:23:34"/>
    <d v="1899-12-30T00:02:44"/>
    <s v=""/>
    <s v="Cumplido"/>
    <m/>
    <m/>
    <m/>
    <m/>
    <m/>
    <d v="2023-11-15T00:00:00"/>
    <s v="CUMPLE"/>
    <s v="NO CUMPLE"/>
    <s v="NO CUMPLE"/>
    <s v="NO CUMPLE"/>
    <s v="NO CUMPLE"/>
  </r>
  <r>
    <s v="INC000002492536"/>
    <s v="VPN IP - MPLS"/>
    <x v="9"/>
    <s v="GESTION HD"/>
    <s v="RODRIGO VÁSQUEZ MUÑOZ"/>
    <s v="frp_fpetro"/>
    <s v="3-Moderado/Limitado"/>
    <x v="1"/>
    <s v="Media"/>
    <x v="0"/>
    <s v="CONYTEC PROYECTOS DE I"/>
    <s v="REQ/Alta de respaldos VDC. CCANTARABD - CCANTARAAPP - CCVDCWEBLB"/>
    <s v="12/12/2023 9:52:37"/>
    <s v="12/12/2023 9:55:02"/>
    <s v="Cerrado"/>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s v="NO CUMPLE"/>
    <s v="CUMPLE"/>
    <s v="NO CUMPLE"/>
    <s v="NO CUMPLE"/>
    <s v="NO CUMPLE"/>
  </r>
  <r>
    <s v="INC000002492656"/>
    <s v="HOUSING"/>
    <x v="15"/>
    <s v="APQ ACCESOS"/>
    <s v="JOSE G MARQUEZ MARCANO"/>
    <s v="tct_josmam"/>
    <s v="4-Menor/Localizado"/>
    <x v="0"/>
    <s v="Baja"/>
    <x v="0"/>
    <s v="TELEFONICA EMPRESAS DE CHILE SA"/>
    <s v="RONDA Y REVISION DE SALAS"/>
    <s v="12/12/2023 7:08:22"/>
    <s v="12/12/2023 7:09:16"/>
    <s v="Cerrado"/>
    <s v="CDP ANTIGUO 1"/>
    <s v="CDP ANTIGUO 2"/>
    <s v="12/12/2023 7:11:36"/>
    <s v="12/12/2023 23:50:00"/>
    <s v="RONDA Y REVISION DE SALAS"/>
    <s v="RONDAS REALIZADAS"/>
    <d v="1899-12-30T00:02:02"/>
    <d v="1899-12-30T00:03:14"/>
    <d v="1899-12-30T00:01:12"/>
    <s v=""/>
    <s v="Cumplido"/>
    <m/>
    <m/>
    <m/>
    <m/>
    <m/>
    <d v="2023-11-11T00:00:00"/>
    <s v="CUMPLE"/>
    <s v="NO CUMPLE"/>
    <s v="NO CUMPLE"/>
    <s v="NO CUMPLE"/>
    <s v="NO CUMPLE"/>
  </r>
  <r>
    <s v="INC000002492936"/>
    <s v="VPN IP - MPLS"/>
    <x v="12"/>
    <s v="ADMINISTRADORES RESIDENTES"/>
    <s v="JOSE A SANTIS SERRANO"/>
    <s v="frp_joflor"/>
    <s v="3-Moderado/Limitado"/>
    <x v="1"/>
    <s v="Media"/>
    <x v="0"/>
    <s v="INSTITUTO PROFESIONAL DE CHILE SA"/>
    <s v="GAMA | Requerimiento Restauración Replicas Servidores IPCHILE"/>
    <s v="12/12/2023 9:57:40"/>
    <s v="12/12/2023 10:01:37"/>
    <s v="Cerrado"/>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s v="NO CUMPLE"/>
    <s v="CUMPLE"/>
    <s v="NO CUMPLE"/>
    <s v="NO CUMPLE"/>
    <s v="NO CUMPLE"/>
  </r>
  <r>
    <s v="INC000002492937"/>
    <s v="VPN IP - MPLS"/>
    <x v="5"/>
    <s v="GESTION HD"/>
    <s v="JAVIERA A UMAÑA YEVENES"/>
    <s v="frp_spevel"/>
    <s v="3-Moderado/Limitado"/>
    <x v="1"/>
    <s v="Media"/>
    <x v="0"/>
    <s v="SOCIEDAD CONCESIONARIA VESPUCIO ORIENTE S.A."/>
    <s v="HD/Problemas con Dominio"/>
    <s v="12/12/2023 9:57:54"/>
    <s v="12/12/2023 9:59:52"/>
    <s v="Cerrado"/>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s v="NO CUMPLE"/>
    <s v="CUMPLE"/>
    <s v="NO CUMPLE"/>
    <s v="NO CUMPLE"/>
    <s v="NO CUMPLE"/>
  </r>
  <r>
    <s v="INC000002492958"/>
    <s v="VPN IP - MPLS"/>
    <x v="17"/>
    <s v="GESTION HD"/>
    <s v="NICOLAS A SAAVEDRA EGUILUZ"/>
    <s v="frp_jciert"/>
    <s v="4-Menor/Localizado"/>
    <x v="0"/>
    <s v="Baja"/>
    <x v="0"/>
    <s v="TELEFONICA GLOBAL TECHNOLOGY S.A.AGENCIA EN CHILE"/>
    <s v="REQ / Desbloqueo y cambio de clave en QAS"/>
    <s v="12/12/2023 10:21:02"/>
    <s v="12/12/2023 10:25:04"/>
    <s v="Cerrado"/>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s v="NO CUMPLE"/>
    <s v="NO CUMPLE"/>
    <s v="CUMPLE"/>
    <s v="NO CUMPLE"/>
    <s v="NO CUMPLE"/>
  </r>
  <r>
    <s v="INC000002492986"/>
    <s v="HOUSING"/>
    <x v="4"/>
    <s v="DUOC TICKET AUTOMATICO"/>
    <s v="ALEJANDRO ACEVEDO VALENZUELA"/>
    <s v="frp_lmosqu"/>
    <s v="3-Moderado/Limitado"/>
    <x v="0"/>
    <s v="Baja"/>
    <x v="0"/>
    <s v="FUNDACION INSTITUTO PROFESIONAL DUOC UC"/>
    <s v="REQ | DUOC |  [DUOC]Actualizaciones MS período Diciembre 2023"/>
    <s v="12/12/2023 11:05:27"/>
    <s v="12/12/2023 11:07:07"/>
    <s v="Cerrado"/>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s v="CUMPLE"/>
    <s v="NO CUMPLE"/>
    <s v="NO CUMPLE"/>
    <s v="NO CUMPLE"/>
    <s v="NO CUMPLE"/>
  </r>
  <r>
    <s v="INC000002493082"/>
    <s v="TICKET-INTELIGENTE"/>
    <x v="4"/>
    <s v="GESTION TI"/>
    <s v="PAUL A SEPULVEDA ALVAREZ"/>
    <s v="USR_TSIGHT"/>
    <s v="1-Extenso/Generalizado"/>
    <x v="0"/>
    <s v="Baja"/>
    <x v="1"/>
    <s v="FUNDACION INSTITUTO PROFESIONAL DUOC UC"/>
    <s v="fiprdu01 - pro_exch_wsnt TICKET AUTOMATICO"/>
    <s v="12/12/2023 11:08:22"/>
    <s v="12/12/2023 11:08:22"/>
    <s v="Cerrado"/>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s v="CUMPLE"/>
    <s v="NO CUMPLE"/>
    <s v="NO CUMPLE"/>
    <s v="NO CUMPLE"/>
    <s v="NO CUMPLE"/>
  </r>
  <r>
    <s v="INC000002493135"/>
    <s v="VPN IP - MPLS"/>
    <x v="12"/>
    <s v="GESTION HD"/>
    <s v="JOSE A SANTIS SERRANO"/>
    <s v="frp_fpetro"/>
    <s v="3-Moderado/Limitado"/>
    <x v="1"/>
    <s v="Media"/>
    <x v="0"/>
    <s v="SONACOL SA"/>
    <s v="REQ/[SONACOL] Reconfiguracion VPGs STF01 - STF02"/>
    <s v="12/12/2023 10:34:32"/>
    <s v="12/12/2023 10:37:38"/>
    <s v="Cerrado"/>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s v="NO CUMPLE"/>
    <s v="CUMPLE"/>
    <s v="NO CUMPLE"/>
    <s v="NO CUMPLE"/>
    <s v="NO CUMPLE"/>
  </r>
  <r>
    <s v="INC000002493158"/>
    <s v="VPN IP - MPLS"/>
    <x v="5"/>
    <s v="BELIEVE"/>
    <s v="JAVIERA A UMAÑA YEVENES"/>
    <s v="frp_frodri"/>
    <s v="4-Menor/Localizado"/>
    <x v="0"/>
    <s v="Baja"/>
    <x v="1"/>
    <s v="PROCESADORA DE RESIDUOS INDUSTRIALES LIMITADA"/>
    <s v="FRONT CTC/ EMPRESAS/ configuracion de licencias E3"/>
    <s v="12/12/2023 11:00:05"/>
    <s v="12/12/2023 11:04:36"/>
    <s v="Cerrado"/>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s v="CUMPLE"/>
    <s v="NO CUMPLE"/>
    <s v="NO CUMPLE"/>
    <s v="NO CUMPLE"/>
    <s v="NO CUMPLE"/>
  </r>
  <r>
    <s v="INC000002493174"/>
    <s v="VPN IP - MPLS"/>
    <x v="3"/>
    <s v="ADMINISTRADORES RESIDENTES"/>
    <s v="VICTOR SEPULVEDA GAMARRA"/>
    <s v="frp_rreyes"/>
    <s v="3-Moderado/Limitado"/>
    <x v="1"/>
    <s v="Media"/>
    <x v="1"/>
    <s v="FUNDACION INSTITUTO PROFESIONAL DUOC UC"/>
    <s v="Alerta caída global Bibliografía MSAD, Correo Profesor MSAD, Duoc Portal Docente MSAD, RAGC"/>
    <s v="12/12/2023 11:28:21"/>
    <s v="12/12/2023 11:31:17"/>
    <s v="Cerrado"/>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s v="CUMPLE"/>
    <s v="NO CUMPLE"/>
    <s v="NO CUMPLE"/>
    <s v="NO CUMPLE"/>
    <s v="NO CUMPLE"/>
  </r>
  <r>
    <s v="INC000002493208"/>
    <s v="HOUSING"/>
    <x v="15"/>
    <s v="APQ ACCESOS"/>
    <s v="JAIRO A SALINAS GARAY"/>
    <s v="tct_jsalin"/>
    <s v="3-Moderado/Limitado"/>
    <x v="1"/>
    <s v="Media"/>
    <x v="0"/>
    <s v="TELEFONICA EMPRESAS DE CHILE SA"/>
    <s v="TOMA DE ALARMAS DE CLIENTE"/>
    <s v="12/12/2023 10:28:48"/>
    <s v="12/12/2023 10:29:53"/>
    <s v="Cerrado"/>
    <s v="CDP ANTIGUO 1"/>
    <s v="CDP ANTIGUO 2"/>
    <s v="12/12/2023 11:27:36"/>
    <s v="12/12/2023 23:50:00"/>
    <s v="TOMA DE ALARMAS DE CLIENTE"/>
    <s v="TOMA DE ALARMAS REALIZADA."/>
    <d v="1899-12-30T00:57:43"/>
    <d v="1899-12-30T00:58:48"/>
    <d v="1899-12-30T00:01:05"/>
    <s v=""/>
    <s v="Cumplido"/>
    <m/>
    <m/>
    <m/>
    <m/>
    <m/>
    <d v="2023-11-10T00:00:00"/>
    <s v="CUMPLE"/>
    <s v="NO CUMPLE"/>
    <s v="NO CUMPLE"/>
    <s v="NO CUMPLE"/>
    <s v="NO CUMPLE"/>
  </r>
  <r>
    <s v="INC000002493225"/>
    <s v="HOSTING VIRTUAL"/>
    <x v="4"/>
    <s v="GESTION PLATAFORMA CLIENTES"/>
    <s v="JUAN CARLOS UZCATEGUI FUGUETT"/>
    <s v="vos_eperez"/>
    <s v="4-Menor/Localizado"/>
    <x v="0"/>
    <s v="Baja"/>
    <x v="0"/>
    <s v="TELEFONICA EMPRESAS DE CHILE SA"/>
    <s v="Creación de VM para nuevo parque SolarWinds"/>
    <s v="12/12/2023 10:48:20"/>
    <s v="12/12/2023 10:55:55"/>
    <s v="Cerrado"/>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s v="CUMPLE"/>
    <s v="NO CUMPLE"/>
    <s v="NO CUMPLE"/>
    <s v="NO CUMPLE"/>
    <s v="NO CUMPLE"/>
  </r>
  <r>
    <s v="INC000002493295"/>
    <s v="HOUSING"/>
    <x v="19"/>
    <s v="BELIEVE"/>
    <s v="SEBASTIAN A JARA VIDAL"/>
    <s v="frp_jolsso"/>
    <s v="3-Moderado/Limitado"/>
    <x v="1"/>
    <s v="Media"/>
    <x v="0"/>
    <s v="EQUIPOS ELECTRONICOS Y COMPUTACION SA"/>
    <s v="GESTION DATACENTER/ ACCESOS /EQUIPOS ELECTRONICOS Y COMPUTACION SA"/>
    <s v="12/12/2023 14:51:44"/>
    <s v="12/12/2023 14:53:03"/>
    <s v="Cerrado"/>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s v="CUMPLE"/>
    <s v="NO CUMPLE"/>
    <s v="NO CUMPLE"/>
    <s v="NO CUMPLE"/>
    <s v="NO CUMPLE"/>
  </r>
  <r>
    <s v="INC000002493312"/>
    <s v="VPN IP - MPLS"/>
    <x v="2"/>
    <s v="GESTION HD"/>
    <s v="MARIO PARADA DUARTE"/>
    <s v="frp_spevel"/>
    <s v="3-Moderado/Limitado"/>
    <x v="1"/>
    <s v="Media"/>
    <x v="0"/>
    <s v="TELEFONICA CYBERSECURITY TECH CHILE SPA"/>
    <s v="HD/VPN S2S Adem Ltda"/>
    <s v="12/12/2023 12:00:36"/>
    <s v="12/12/2023 12:01:53"/>
    <s v="Cerrado"/>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s v="NO CUMPLE"/>
    <s v="NO CUMPLE"/>
    <s v="NO CUMPLE"/>
    <s v="CUMPLE"/>
    <s v="NO CUMPLE"/>
  </r>
  <r>
    <s v="INC000002493324"/>
    <s v="VPN IP - MPLS"/>
    <x v="3"/>
    <s v="GESTION HD"/>
    <s v="SEBASTIAN I ACUÑA GUZMAN"/>
    <s v="frp_spevel"/>
    <s v="3-Moderado/Limitado"/>
    <x v="1"/>
    <s v="Media"/>
    <x v="0"/>
    <s v="TELEFONICA GLOBAL TECHNOLOGY S.A.AGENCIA EN CHILE"/>
    <s v="HD/ Habilitar Acceso desde ServerTools"/>
    <s v="12/12/2023 12:06:13"/>
    <s v="12/12/2023 12:09:54"/>
    <s v="Cerrado"/>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s v="CUMPLE"/>
    <s v="NO CUMPLE"/>
    <s v="NO CUMPLE"/>
    <s v="NO CUMPLE"/>
    <s v="NO CUMPLE"/>
  </r>
  <r>
    <s v="INC000002493387"/>
    <s v="VPN IP - MPLS"/>
    <x v="17"/>
    <s v="GESTION HD"/>
    <s v="EWALD R GALAZ MILLALEO"/>
    <s v="frp_lmosqu"/>
    <s v="4-Menor/Localizado"/>
    <x v="0"/>
    <s v="Baja"/>
    <x v="0"/>
    <s v="INDUSTRIAS CHILENAS DE ALAMBRE INCHALAM S.A."/>
    <s v="REQ / INCHALAM - Estado de cuenta clientes / Help Desk"/>
    <s v="12/12/2023 13:33:34"/>
    <s v="12/12/2023 13:36:15"/>
    <s v="Cerrado"/>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s v="NO CUMPLE"/>
    <s v="NO CUMPLE"/>
    <s v="NO CUMPLE"/>
    <s v="CUMPLE"/>
    <s v="NO CUMPLE"/>
  </r>
  <r>
    <s v="INC000002493419"/>
    <s v="SAP"/>
    <x v="17"/>
    <s v="GESTION HD"/>
    <s v="EWALD R GALAZ MILLALEO"/>
    <s v="frp_jciert"/>
    <s v="4-Menor/Localizado"/>
    <x v="0"/>
    <s v="Baja"/>
    <x v="0"/>
    <s v="UNIVERSIDAD DE ANTOFAGASTA"/>
    <s v="REQ / Formulario Solicitud Creación Usuario y Asignación Roles-"/>
    <s v="12/12/2023 12:04:03"/>
    <s v="12/12/2023 12:08:50"/>
    <s v="Cerrado"/>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s v="NO CUMPLE"/>
    <s v="NO CUMPLE"/>
    <s v="NO CUMPLE"/>
    <s v="CUMPLE"/>
    <s v="NO CUMPLE"/>
  </r>
  <r>
    <s v="INC000002493427"/>
    <s v="RED INTERNA"/>
    <x v="0"/>
    <s v="APQ ACCESOS"/>
    <s v="CRISTOPHER MALDONADO ROMERO"/>
    <s v="tct_cmaldo"/>
    <s v="4-Menor/Localizado"/>
    <x v="0"/>
    <s v="Baja"/>
    <x v="0"/>
    <s v="TELEFONICA EMPRESAS DE CHILE SA"/>
    <s v="RONDA TOMA DE TEMPERATURAS SALAS TIC"/>
    <s v="12/12/2023 12:10:55"/>
    <s v="12/12/2023 12:12:41"/>
    <s v="Cerrado"/>
    <s v="CDP ANTIGUO 1"/>
    <s v="CDP ANTIGUO 2"/>
    <s v="12/12/2023 13:55:30"/>
    <s v="12/12/2023 23:50:00"/>
    <m/>
    <s v="RONDA REALIZADA"/>
    <d v="1899-12-30T00:00:00"/>
    <d v="1899-12-30T00:00:00"/>
    <d v="1899-12-30T00:00:00"/>
    <s v=""/>
    <s v="Cumplido"/>
    <m/>
    <m/>
    <m/>
    <m/>
    <m/>
    <d v="2023-11-10T00:00:00"/>
    <s v="CUMPLE"/>
    <s v="NO CUMPLE"/>
    <s v="NO CUMPLE"/>
    <s v="NO CUMPLE"/>
    <s v="NO CUMPLE"/>
  </r>
  <r>
    <s v="INC000002493437"/>
    <s v="INFRAESTRUCTURA DC"/>
    <x v="8"/>
    <s v="APQ ACCESOS"/>
    <s v="JONATHAN A MARQUEZ ASTENGO"/>
    <s v="tct_sjarav"/>
    <s v="4-Menor/Localizado"/>
    <x v="0"/>
    <s v="Baja"/>
    <x v="0"/>
    <s v="TELEFONICA CYBERSECURITY TECH CHILE SPA"/>
    <s v="RETIRO DE CABLES TIC 4"/>
    <s v="12/12/2023 12:18:14"/>
    <s v="12/12/2023 12:19:37"/>
    <s v="Cerrado"/>
    <s v="CDP ANTIGUO 1"/>
    <s v="CDP ANTIGUO 2"/>
    <s v="14/12/2023 17:59:17"/>
    <s v="14/12/2023 23:50:00"/>
    <s v="RETIRO DE CABLEADO DE RACK DESOCUPADOS"/>
    <s v="MANO REMOTA REALIZADA"/>
    <d v="1899-12-30T00:00:00"/>
    <d v="1899-12-30T00:00:00"/>
    <d v="1899-12-30T00:00:00"/>
    <s v=""/>
    <s v="Cumplido"/>
    <m/>
    <m/>
    <m/>
    <m/>
    <m/>
    <d v="2023-11-14T00:00:00"/>
    <s v="CUMPLE"/>
    <s v="NO CUMPLE"/>
    <s v="NO CUMPLE"/>
    <s v="NO CUMPLE"/>
    <s v="NO CUMPLE"/>
  </r>
  <r>
    <s v="INC000002493473"/>
    <s v="RED INTERNA"/>
    <x v="0"/>
    <s v="APQ ACCESOS"/>
    <s v="CRISTOPHER MALDONADO ROMERO"/>
    <s v="tct_cmaldo"/>
    <s v="4-Menor/Localizado"/>
    <x v="0"/>
    <s v="Baja"/>
    <x v="0"/>
    <s v="TELEFONICA EMPRESAS DE CHILE SA"/>
    <s v="RONDA TOMA DE TEMPERATURAS SALAS TIC"/>
    <s v="12/12/2023 12:45:59"/>
    <s v="12/12/2023 12:48:00"/>
    <s v="Cerrado"/>
    <s v="CDP ANTIGUO 1"/>
    <s v="CDP ANTIGUO 2"/>
    <s v="12/12/2023 18:54:04"/>
    <s v="12/12/2023 23:50:00"/>
    <m/>
    <s v="RONDA REALIZADA"/>
    <d v="1899-12-30T06:06:04"/>
    <d v="1899-12-30T06:08:05"/>
    <d v="1899-12-30T00:02:01"/>
    <s v=""/>
    <s v="Cumplido"/>
    <m/>
    <m/>
    <m/>
    <m/>
    <m/>
    <d v="2023-11-10T00:00:00"/>
    <s v="CUMPLE"/>
    <s v="NO CUMPLE"/>
    <s v="NO CUMPLE"/>
    <s v="NO CUMPLE"/>
    <s v="NO CUMPLE"/>
  </r>
  <r>
    <s v="INC000002493533"/>
    <s v="RED INTERNA"/>
    <x v="1"/>
    <s v="APQ ACCESOS"/>
    <s v="CARLOS F ARAYA RAMIREZ"/>
    <s v="tct_cararr"/>
    <s v="4-Menor/Localizado"/>
    <x v="0"/>
    <s v="Baja"/>
    <x v="0"/>
    <s v="TELEFONICA CYBERSECURITY TECH CHILE SPA"/>
    <s v="RONDA INSPECTIVA"/>
    <s v="12/12/2023 12:36:41"/>
    <s v="12/12/2023 12:36:43"/>
    <s v="Cerrado"/>
    <s v="CDP ANTIGUO 1"/>
    <s v="CDP ANTIGUO 2"/>
    <s v="12/12/2023 12:51:44"/>
    <s v="12/12/2023 23:50:00"/>
    <m/>
    <s v="ronda realizada"/>
    <d v="1899-12-30T00:00:00"/>
    <d v="1899-12-30T00:00:00"/>
    <d v="1899-12-30T00:00:00"/>
    <s v=""/>
    <s v="Cumplido"/>
    <m/>
    <m/>
    <m/>
    <m/>
    <m/>
    <d v="2023-11-10T00:00:00"/>
    <s v="CUMPLE"/>
    <s v="NO CUMPLE"/>
    <s v="NO CUMPLE"/>
    <s v="NO CUMPLE"/>
    <s v="NO CUMPLE"/>
  </r>
  <r>
    <s v="INC000002493555"/>
    <s v="HOUSING"/>
    <x v="14"/>
    <s v="BELIEVE"/>
    <s v="CRISTOPHER MALDONADO ROMERO"/>
    <s v="frp_pcamay"/>
    <s v="3-Moderado/Limitado"/>
    <x v="1"/>
    <s v="Media"/>
    <x v="0"/>
    <s v="TELEFONICA EMPRESAS DE CHILE SA"/>
    <s v="GESTION DATACENTER/ ACCESOS / SINACOFI"/>
    <s v="12/12/2023 13:32:29"/>
    <s v="12/12/2023 13:32:31"/>
    <s v="Cerrado"/>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s v="CUMPLE"/>
    <s v="NO CUMPLE"/>
    <s v="NO CUMPLE"/>
    <s v="NO CUMPLE"/>
    <s v="NO CUMPLE"/>
  </r>
  <r>
    <s v="INC000002493584"/>
    <s v="HOUSING"/>
    <x v="4"/>
    <s v="DUOC TICKET PENDIENTES"/>
    <s v="ALEJANDRO ACEVEDO VALENZUELA"/>
    <s v="frp_joagui"/>
    <s v="3-Moderado/Limitado"/>
    <x v="0"/>
    <s v="Baja"/>
    <x v="0"/>
    <s v="FUNDACION INSTITUTO PROFESIONAL DUOC UC"/>
    <s v="RQ | DUOC | [DUOC] Sitios Sharepoint 2013"/>
    <s v="12/12/2023 15:16:02"/>
    <s v="12/12/2023 15:17:41"/>
    <s v="Cerrado"/>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s v="CUMPLE"/>
    <s v="NO CUMPLE"/>
    <s v="NO CUMPLE"/>
    <s v="NO CUMPLE"/>
    <s v="NO CUMPLE"/>
  </r>
  <r>
    <s v="INC000002493589"/>
    <s v="HOUSING"/>
    <x v="16"/>
    <s v="BELIEVE"/>
    <s v="JORGE S LORCA LEIVA"/>
    <s v="frp_pcamay"/>
    <s v="3-Moderado/Limitado"/>
    <x v="1"/>
    <s v="Media"/>
    <x v="1"/>
    <s v="TELEFONICA EMPRESAS DE CHILE SA"/>
    <s v="GESTION DATACENTER/ ACCESOS / TELEFONICA EMPRESAS DE CHILE SA"/>
    <s v="12/12/2023 16:03:56"/>
    <s v="12/12/2023 16:04:09"/>
    <s v="Cerrado"/>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s v="CUMPLE"/>
    <s v="NO CUMPLE"/>
    <s v="NO CUMPLE"/>
    <s v="NO CUMPLE"/>
    <s v="NO CUMPLE"/>
  </r>
  <r>
    <s v="INC000002493611"/>
    <s v="HOUSING"/>
    <x v="3"/>
    <s v="GESTION PLATAFORMA CLIENTES"/>
    <s v="GUSTAVO AVILA VERA"/>
    <s v="vos_bherna"/>
    <s v="4-Menor/Localizado"/>
    <x v="1"/>
    <s v="Media"/>
    <x v="0"/>
    <s v="FRACTALIA"/>
    <s v="(Asignar a Sebastián Acuña) Incorporación de Línea en archivo host server QA."/>
    <s v="14/12/2023 11:28:25"/>
    <s v="14/12/2023 11:32:26"/>
    <s v="Cerrado"/>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s v="NO CUMPLE"/>
    <s v="NO CUMPLE"/>
    <s v="CUMPLE"/>
    <s v="NO CUMPLE"/>
    <s v="NO CUMPLE"/>
  </r>
  <r>
    <s v="INC000002493615"/>
    <s v="HOUSING"/>
    <x v="2"/>
    <s v="GESTION PLATAFORMA CLIENTES"/>
    <m/>
    <s v="vos_bherna"/>
    <s v="3-Moderado/Limitado"/>
    <x v="0"/>
    <s v="Baja"/>
    <x v="0"/>
    <s v="FRACTALIA"/>
    <s v="RESETEOP PASSWORD VPN"/>
    <s v="17/12/2023 13:03:23"/>
    <s v="17/12/2023 13:05:53"/>
    <s v="Cancelado"/>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s v="CUMPLE"/>
    <s v="NO CUMPLE"/>
    <s v="NO CUMPLE"/>
    <s v="NO CUMPLE"/>
    <s v="NO CUMPLE"/>
  </r>
  <r>
    <s v="INC000002493723"/>
    <s v="VPN IP - MPLS"/>
    <x v="3"/>
    <s v="GESTION HD"/>
    <s v="GUSTAVO AVILA VERA"/>
    <s v="frp_fpetro"/>
    <s v="3-Moderado/Limitado"/>
    <x v="1"/>
    <s v="Media"/>
    <x v="0"/>
    <s v="INMOBILIARIA FRUSAN S.A."/>
    <s v="REQ/TTECH: Licencia Linux SUSE"/>
    <s v="12/12/2023 13:39:52"/>
    <s v="12/12/2023 13:42:14"/>
    <s v="Cerrado"/>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s v="NO CUMPLE"/>
    <s v="CUMPLE"/>
    <s v="NO CUMPLE"/>
    <s v="NO CUMPLE"/>
    <s v="NO CUMPLE"/>
  </r>
  <r>
    <s v="INC000002493730"/>
    <s v="HOUSING"/>
    <x v="14"/>
    <s v="BELIEVE"/>
    <s v="CRISTOPHER MALDONADO ROMERO"/>
    <s v="frp_fbalab"/>
    <s v="3-Moderado/Limitado"/>
    <x v="1"/>
    <s v="Media"/>
    <x v="0"/>
    <s v="BANCO SANTANDER CHILE"/>
    <s v="GESTION DATACENTER/ ACCESOS / BANCO SANTANDER CHILE"/>
    <s v="12/12/2023 13:52:49"/>
    <s v="12/12/2023 13:53:51"/>
    <s v="Cerrado"/>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s v="CUMPLE"/>
    <s v="NO CUMPLE"/>
    <s v="NO CUMPLE"/>
    <s v="NO CUMPLE"/>
    <s v="NO CUMPLE"/>
  </r>
  <r>
    <s v="INC000002493745"/>
    <s v="VPN IP - MPLS"/>
    <x v="17"/>
    <s v="BELIEVE"/>
    <s v="EWALD R GALAZ MILLALEO"/>
    <s v="frp_fpetro"/>
    <s v="3-Moderado/Limitado"/>
    <x v="1"/>
    <s v="Media"/>
    <x v="0"/>
    <s v="FUNDACION RED DE SALUD DE LA UNIVERSIDAD DE ANTOFAGASTA"/>
    <s v="REQ/HCUA - RE: Formulario Solicitud Creación Usuario y Asignación Roles-Perfiles"/>
    <s v="12/12/2023 14:02:01"/>
    <s v="12/12/2023 14:06:48"/>
    <s v="Cerrado"/>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s v="NO CUMPLE"/>
    <s v="NO CUMPLE"/>
    <s v="NO CUMPLE"/>
    <s v="CUMPLE"/>
    <s v="NO CUMPLE"/>
  </r>
  <r>
    <s v="INC000002493781"/>
    <s v="VPN IP - MPLS"/>
    <x v="9"/>
    <s v="GESTION HD"/>
    <s v="SEBASTIAN VILLENA"/>
    <s v="frp_fpetro"/>
    <s v="3-Moderado/Limitado"/>
    <x v="1"/>
    <s v="Media"/>
    <x v="0"/>
    <s v="RENTOKIL INITIAL CHILE SPA"/>
    <s v="REQ/Backup Rentokil"/>
    <s v="12/12/2023 14:39:28"/>
    <s v="12/12/2023 14:42:34"/>
    <s v="Cerrado"/>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s v="NO CUMPLE"/>
    <s v="CUMPLE"/>
    <s v="NO CUMPLE"/>
    <s v="NO CUMPLE"/>
    <s v="NO CUMPLE"/>
  </r>
  <r>
    <s v="INC000002493881"/>
    <s v="VPN IP - MPLS"/>
    <x v="13"/>
    <s v="GESTION HD"/>
    <s v="ANGEL CASTRO CABRERA"/>
    <s v="frp_lmosqu"/>
    <s v="4-Menor/Localizado"/>
    <x v="0"/>
    <s v="Baja"/>
    <x v="0"/>
    <s v="ISAPRE NUEVA MASVIDA SA"/>
    <s v="REQ /  ISAPRE NUEVA MAS VIDA / Help Desk"/>
    <s v="12/12/2023 16:53:46"/>
    <s v="12/12/2023 16:55:47"/>
    <s v="Cerrado"/>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s v="NO CUMPLE"/>
    <s v="NO CUMPLE"/>
    <s v="CUMPLE"/>
    <s v="NO CUMPLE"/>
    <s v="NO CUMPLE"/>
  </r>
  <r>
    <s v="INC000002493889"/>
    <s v="VPN IP - MPLS"/>
    <x v="4"/>
    <s v="GESTION HD"/>
    <s v="ALEJANDRO ACEVEDO VALENZUELA"/>
    <s v="frp_lmosqu"/>
    <s v="4-Menor/Localizado"/>
    <x v="0"/>
    <s v="Baja"/>
    <x v="0"/>
    <s v="EMPRESA NACIONAL DE CERTIFICACIONES"/>
    <s v="REQ /  Desinstalar AV TREND de servidores / HEL P DESK"/>
    <s v="12/12/2023 17:09:54"/>
    <s v="12/12/2023 17:13:47"/>
    <s v="Cerrado"/>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s v="NO CUMPLE"/>
    <s v="CUMPLE"/>
    <s v="NO CUMPLE"/>
    <s v="NO CUMPLE"/>
    <s v="NO CUMPLE"/>
  </r>
  <r>
    <s v="INC000002493890"/>
    <s v="HOUSING"/>
    <x v="15"/>
    <s v="APQ ACCESOS"/>
    <s v="ESTEBAN O BUSTOS CORNEJO"/>
    <s v="tct_ebusto"/>
    <s v="4-Menor/Localizado"/>
    <x v="0"/>
    <s v="Baja"/>
    <x v="0"/>
    <s v="TELEFONICA EMPRESAS DE CHILE SA"/>
    <s v="SUPERVISION ENERGIZACION EQUIPO HUAWEI"/>
    <s v="12/12/2023 17:11:26"/>
    <s v="12/12/2023 17:13:51"/>
    <s v="Cerrado"/>
    <s v="CDP ANTIGUO 1"/>
    <s v="CDP ANTIGUO 2"/>
    <s v="12/12/2023 17:15:52"/>
    <s v="12/12/2023 23:50:00"/>
    <s v="SUPERVISION ENERGIZACION EQUIPO HUAWEI"/>
    <s v="SUPERVISION CRQ/OK"/>
    <d v="1899-12-30T00:02:01"/>
    <d v="1899-12-30T00:04:26"/>
    <d v="1899-12-30T00:02:25"/>
    <s v=""/>
    <s v="Cumplido"/>
    <m/>
    <m/>
    <m/>
    <m/>
    <m/>
    <d v="2023-11-11T00:00:00"/>
    <s v="CUMPLE"/>
    <s v="NO CUMPLE"/>
    <s v="NO CUMPLE"/>
    <s v="NO CUMPLE"/>
    <s v="NO CUMPLE"/>
  </r>
  <r>
    <s v="INC000002493920"/>
    <s v="VPN IP - MPLS"/>
    <x v="6"/>
    <s v="BELIEVE"/>
    <s v="SEBASTIAN A JARA VIDAL"/>
    <s v="frp_kaldor"/>
    <s v="3-Moderado/Limitado"/>
    <x v="1"/>
    <s v="Media"/>
    <x v="0"/>
    <s v="FARMACIAS AHUMADA S.A."/>
    <s v="GAMA / [FASA] Registro acceso a datacenter SM y APOQ"/>
    <s v="12/12/2023 15:26:08"/>
    <s v="12/12/2023 15:30:02"/>
    <s v="Cerrado"/>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s v="CUMPLE"/>
    <s v="NO CUMPLE"/>
    <s v="NO CUMPLE"/>
    <s v="NO CUMPLE"/>
    <s v="NO CUMPLE"/>
  </r>
  <r>
    <s v="INC000002493930"/>
    <s v="VPN IP - MPLS"/>
    <x v="3"/>
    <s v="GESTION HD"/>
    <s v="SEBASTIAN I ACUÑA GUZMAN"/>
    <s v="frp_fpetro"/>
    <s v="3-Moderado/Limitado"/>
    <x v="1"/>
    <s v="Media"/>
    <x v="0"/>
    <s v="CONSTRUCTORA DE PAVIMENTOS ASFALTICOS BITUMIX S.A"/>
    <s v="REQ/Agregar registros DNS a bitumix.cl"/>
    <s v="12/12/2023 15:32:38"/>
    <s v="12/12/2023 15:35:06"/>
    <s v="Cerrado"/>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s v="NO CUMPLE"/>
    <s v="CUMPLE"/>
    <s v="NO CUMPLE"/>
    <s v="NO CUMPLE"/>
    <s v="NO CUMPLE"/>
  </r>
  <r>
    <s v="INC000002493934"/>
    <s v="HOUSING"/>
    <x v="19"/>
    <s v="BELIEVE"/>
    <s v="SEBASTIAN A JARA VIDAL"/>
    <s v="frp_fbalab"/>
    <s v="3-Moderado/Limitado"/>
    <x v="1"/>
    <s v="Media"/>
    <x v="0"/>
    <s v="IDOM INGENIERIA Y CONSULTORIA S.A. AGENCIA EN CHILE"/>
    <s v="GESTION DATACENTER/ ACCESOS / IDOM INGENIERIA Y CONSULTORIA S.A. AGENCIA EN CHILE"/>
    <s v="12/12/2023 15:38:47"/>
    <s v="12/12/2023 15:39:49"/>
    <s v="Cerrado"/>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s v="CUMPLE"/>
    <s v="NO CUMPLE"/>
    <s v="NO CUMPLE"/>
    <s v="NO CUMPLE"/>
    <s v="NO CUMPLE"/>
  </r>
  <r>
    <s v="INC000002493950"/>
    <s v="VPN IP - MPLS"/>
    <x v="17"/>
    <s v="GESTION HD"/>
    <s v="NICOLAS A SAAVEDRA EGUILUZ"/>
    <s v="frp_fpetro"/>
    <s v="3-Moderado/Limitado"/>
    <x v="1"/>
    <s v="Media"/>
    <x v="0"/>
    <s v="FUND DE BENEFICENCIA HOGAR DE CRISTO"/>
    <s v="REQ/Nota SAP"/>
    <s v="12/12/2023 16:03:59"/>
    <s v="12/12/2023 16:05:38"/>
    <s v="Cerrado"/>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s v="CUMPLE"/>
    <s v="NO CUMPLE"/>
    <s v="NO CUMPLE"/>
    <s v="NO CUMPLE"/>
    <s v="NO CUMPLE"/>
  </r>
  <r>
    <s v="INC000002493966"/>
    <s v="VPN IP - MPLS"/>
    <x v="2"/>
    <s v="GESTION HD"/>
    <s v="OSCAR A RAMIREZ SOTO"/>
    <s v="frp_fpetro"/>
    <s v="3-Moderado/Limitado"/>
    <x v="1"/>
    <s v="Media"/>
    <x v="0"/>
    <s v="HORTIFRUT S.A"/>
    <s v="REQ/Ajuste permiso cuenta VPN - ST - 97398"/>
    <s v="12/12/2023 16:21:00"/>
    <s v="12/12/2023 16:23:15"/>
    <s v="Cerrado"/>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s v="CUMPLE"/>
    <s v="NO CUMPLE"/>
    <s v="NO CUMPLE"/>
    <s v="NO CUMPLE"/>
    <s v="NO CUMPLE"/>
  </r>
  <r>
    <s v="INC000002493980"/>
    <s v="VPN IP - MPLS"/>
    <x v="13"/>
    <s v="GESTION HD"/>
    <s v="PABLO N OLIVA ALARCON"/>
    <s v="frp_fpetro"/>
    <s v="3-Moderado/Limitado"/>
    <x v="1"/>
    <s v="Media"/>
    <x v="0"/>
    <s v="TELEFONICA GLOBAL TECHNOLOGY S.A.AGENCIA EN CHILE"/>
    <s v="REQ/PY // C-19872300311 - CHI-004050168 - COMERCIALIZADORA SONOFLEX CHILE LIMITADA"/>
    <s v="12/12/2023 16:29:44"/>
    <s v="12/12/2023 16:31:31"/>
    <s v="Cerrado"/>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s v="NO CUMPLE"/>
    <s v="NO CUMPLE"/>
    <s v="CUMPLE"/>
    <s v="NO CUMPLE"/>
    <s v="NO CUMPLE"/>
  </r>
  <r>
    <s v="INC000002493984"/>
    <s v="TICKET-INTELIGENTE"/>
    <x v="3"/>
    <s v="DUOC TICKET AUTOMATICO"/>
    <s v="VICTOR SEPULVEDA GAMARRA"/>
    <s v="USR_TSIGHT"/>
    <s v="1-Extenso/Generalizado"/>
    <x v="0"/>
    <s v="Baja"/>
    <x v="1"/>
    <s v="FUNDACION INSTITUTO PROFESIONAL DUOC UC"/>
    <s v="fiprdu01 - portal ess TICKET AUTOMATICO"/>
    <s v="12/12/2023 16:30:13"/>
    <s v="12/12/2023 16:30:13"/>
    <s v="Cerrado"/>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s v="CUMPLE"/>
    <s v="NO CUMPLE"/>
    <s v="NO CUMPLE"/>
    <s v="NO CUMPLE"/>
    <s v="NO CUMPLE"/>
  </r>
  <r>
    <s v="INC000002493985"/>
    <s v="TICKET-INTELIGENTE"/>
    <x v="3"/>
    <s v="DUOC TICKET AUTOMATICO"/>
    <s v="VICTOR SEPULVEDA GAMARRA"/>
    <s v="USR_TSIGHT"/>
    <s v="1-Extenso/Generalizado"/>
    <x v="0"/>
    <s v="Baja"/>
    <x v="1"/>
    <s v="FUNDACION INSTITUTO PROFESIONAL DUOC UC"/>
    <s v="fiprdu01 - portal de admisiones TICKET AUTOMATICO"/>
    <s v="12/12/2023 16:30:13"/>
    <s v="12/12/2023 16:30:13"/>
    <s v="Cerrado"/>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s v="CUMPLE"/>
    <s v="NO CUMPLE"/>
    <s v="NO CUMPLE"/>
    <s v="NO CUMPLE"/>
    <s v="NO CUMPLE"/>
  </r>
  <r>
    <s v="INC000002493995"/>
    <s v="VPN IP - MPLS"/>
    <x v="17"/>
    <s v="GESTION HD"/>
    <s v="NICOLAS A SAAVEDRA EGUILUZ"/>
    <s v="frp_fpetro"/>
    <s v="3-Moderado/Limitado"/>
    <x v="1"/>
    <s v="Media"/>
    <x v="0"/>
    <s v="INMOBILIARIA FRUSAN S.A."/>
    <s v="REQ/ FRUSAN: Checklist ECC PRD 12.12.2023"/>
    <s v="12/12/2023 16:38:59"/>
    <s v="12/12/2023 16:41:10"/>
    <s v="Cerrado"/>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s v="CUMPLE"/>
    <s v="NO CUMPLE"/>
    <s v="NO CUMPLE"/>
    <s v="NO CUMPLE"/>
    <s v="NO CUMPLE"/>
  </r>
  <r>
    <s v="INC000002493998"/>
    <s v="TICKET-INTELIGENTE"/>
    <x v="23"/>
    <s v="GESTION TI"/>
    <s v="SERGIO ORELLANA"/>
    <s v="USR_TSIGHT"/>
    <s v="1-Extenso/Generalizado"/>
    <x v="0"/>
    <s v="Baja"/>
    <x v="1"/>
    <s v="FUNDACION INSTITUTO PROFESIONAL DUOC UC"/>
    <s v="fiprdu01 - srvfs01_vm TICKET AUTOMATICO"/>
    <s v="12/12/2023 16:43:36"/>
    <s v="12/12/2023 16:43:36"/>
    <s v="Cerrado"/>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s v="CUMPLE"/>
    <s v="NO CUMPLE"/>
    <s v="NO CUMPLE"/>
    <s v="NO CUMPLE"/>
    <s v="NO CUMPLE"/>
  </r>
  <r>
    <s v="INC000002494006"/>
    <s v="HOUSING"/>
    <x v="14"/>
    <s v="BELIEVE"/>
    <s v="CRISTOPHER MALDONADO ROMERO"/>
    <s v="frp_jolsso"/>
    <s v="3-Moderado/Limitado"/>
    <x v="1"/>
    <s v="Media"/>
    <x v="0"/>
    <s v="TELEFONICA EMPRESAS DE CHILE SA"/>
    <s v="GESTION DATACENTER/ ACCESOS /TELEFONICA EMPRESAS DE CHILE SA"/>
    <s v="12/12/2023 15:11:16"/>
    <s v="12/12/2023 15:13:06"/>
    <s v="Cerrado"/>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s v="CUMPLE"/>
    <s v="NO CUMPLE"/>
    <s v="NO CUMPLE"/>
    <s v="NO CUMPLE"/>
    <s v="NO CUMPLE"/>
  </r>
  <r>
    <s v="INC000002494009"/>
    <s v="HOUSING"/>
    <x v="19"/>
    <s v="BELIEVE"/>
    <s v="SEBASTIAN A JARA VIDAL"/>
    <s v="frp_jolsso"/>
    <s v="3-Moderado/Limitado"/>
    <x v="1"/>
    <s v="Media"/>
    <x v="0"/>
    <s v="TELEFONICA EMPRESAS DE CHILE SA"/>
    <s v="GESTION DATACENTER/ ACCESOS /TELEFONICA EMPRESAS DE CHILE SA"/>
    <s v="12/12/2023 15:13:33"/>
    <s v="12/12/2023 15:17:05"/>
    <s v="Cerrado"/>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s v="CUMPLE"/>
    <s v="NO CUMPLE"/>
    <s v="NO CUMPLE"/>
    <s v="NO CUMPLE"/>
    <s v="NO CUMPLE"/>
  </r>
  <r>
    <s v="INC000002494046"/>
    <s v="HOSTING VIRTUAL"/>
    <x v="13"/>
    <s v="SM OPERACIONES"/>
    <s v="DEIBY Y SANTOYO MONTEROLA"/>
    <s v="tct_decruz"/>
    <s v="3-Moderado/Limitado"/>
    <x v="2"/>
    <s v="Alta"/>
    <x v="0"/>
    <s v="TELEFONICA CYBERSECURITY TECH CHILE SPA"/>
    <s v="Revisar servidor sin acceso"/>
    <s v="12/12/2023 16:52:37"/>
    <s v="12/12/2023 16:53:32"/>
    <s v="Cerrado"/>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s v="NO CUMPLE"/>
    <s v="NO CUMPLE"/>
    <s v="CUMPLE"/>
    <s v="NO CUMPLE"/>
    <s v="NO CUMPLE"/>
  </r>
  <r>
    <s v="INC000002494105"/>
    <s v="HOUSING"/>
    <x v="19"/>
    <s v="BELIEVE"/>
    <s v="SEBASTIAN A JARA VIDAL"/>
    <s v="frp_jolsso"/>
    <s v="3-Moderado/Limitado"/>
    <x v="1"/>
    <s v="Media"/>
    <x v="0"/>
    <s v="TELEFONICA CYBERSECURITY TECH CHILE SPA"/>
    <s v="GESTION DATACENTER/ ACCESOS /TELEFONICA CYBERSECURITY TECH CHILE SPA"/>
    <s v="12/12/2023 16:53:46"/>
    <s v="12/12/2023 16:55:35"/>
    <s v="Cerrado"/>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s v="CUMPLE"/>
    <s v="NO CUMPLE"/>
    <s v="NO CUMPLE"/>
    <s v="NO CUMPLE"/>
    <s v="NO CUMPLE"/>
  </r>
  <r>
    <s v="INC000002494116"/>
    <s v="HOUSING"/>
    <x v="19"/>
    <s v="BELIEVE"/>
    <s v="SEBASTIAN A JARA VIDAL"/>
    <s v="frp_fbalab"/>
    <s v="3-Moderado/Limitado"/>
    <x v="1"/>
    <s v="Media"/>
    <x v="0"/>
    <s v="TRANSUNION SOLUCIONES DE INFORMACION CHILE S.A."/>
    <s v="GESTION DATACENTER/ ACCESOS / TRANSUNION SOLUCIONES DE INFORMACION CHILE S.A."/>
    <s v="12/12/2023 17:07:39"/>
    <s v="12/12/2023 17:08:54"/>
    <s v="Cerrado"/>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s v="CUMPLE"/>
    <s v="NO CUMPLE"/>
    <s v="NO CUMPLE"/>
    <s v="NO CUMPLE"/>
    <s v="NO CUMPLE"/>
  </r>
  <r>
    <s v="INC000002494135"/>
    <s v="VPN IP - MPLS"/>
    <x v="13"/>
    <s v="GESTION HD"/>
    <s v="MOISES E MONTERO RAMOS"/>
    <s v="frp_fpetro"/>
    <s v="3-Moderado/Limitado"/>
    <x v="1"/>
    <s v="Media"/>
    <x v="0"/>
    <s v="SONACOL SA"/>
    <s v="REQ/Solicitud de reunión técnica VDC"/>
    <s v="12/12/2023 17:28:04"/>
    <s v="12/12/2023 17:30:14"/>
    <s v="Cerrado"/>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s v="NO CUMPLE"/>
    <s v="NO CUMPLE"/>
    <s v="CUMPLE"/>
    <s v="NO CUMPLE"/>
    <s v="NO CUMPLE"/>
  </r>
  <r>
    <s v="INC000002494152"/>
    <s v="VPN IP - MPLS"/>
    <x v="15"/>
    <s v="BELIEVE"/>
    <s v="JAIRO A SALINAS GARAY"/>
    <s v="vos_jlevim"/>
    <s v="3-Moderado/Limitado"/>
    <x v="2"/>
    <s v="Alta"/>
    <x v="1"/>
    <s v="REDBANC S A"/>
    <s v="Incidente Perdida de servicio DC Paine"/>
    <s v="12/12/2023 17:39:18"/>
    <s v="12/12/2023 17:39:28"/>
    <s v="Cerrado"/>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s v="CUMPLE"/>
    <s v="NO CUMPLE"/>
    <s v="NO CUMPLE"/>
    <s v="NO CUMPLE"/>
    <s v="NO CUMPLE"/>
  </r>
  <r>
    <s v="INC000002494216"/>
    <s v="HOUSING"/>
    <x v="16"/>
    <s v="BELIEVE"/>
    <s v="JAIRO A SALINAS GARAY"/>
    <s v="frp_fbalab"/>
    <s v="3-Moderado/Limitado"/>
    <x v="1"/>
    <s v="Media"/>
    <x v="0"/>
    <s v="TELEFONICA EMPRESAS DE CHILE SA"/>
    <s v="GESTION DATACENTER/ ACCESOS / TELEFONICA EMPRESAS DE CHILE SA"/>
    <s v="12/12/2023 18:02:58"/>
    <s v="12/12/2023 18:04:04"/>
    <s v="Cerrado"/>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s v="CUMPLE"/>
    <s v="NO CUMPLE"/>
    <s v="NO CUMPLE"/>
    <s v="NO CUMPLE"/>
    <s v="NO CUMPLE"/>
  </r>
  <r>
    <s v="INC000002494249"/>
    <s v="RED INTERNA"/>
    <x v="0"/>
    <s v="APQ ACCESOS"/>
    <s v="CRISTOPHER MALDONADO ROMERO"/>
    <s v="tct_cmaldo"/>
    <s v="4-Menor/Localizado"/>
    <x v="0"/>
    <s v="Baja"/>
    <x v="0"/>
    <s v="TELEFONICA EMPRESAS DE CHILE SA"/>
    <s v="RONDA TOMA DE TEMPERATURAS SALAS TIC"/>
    <s v="12/12/2023 19:33:48"/>
    <s v="12/12/2023 19:34:43"/>
    <s v="Cerrado"/>
    <s v="CDP ANTIGUO 1"/>
    <s v="CDP ANTIGUO 2"/>
    <s v="12/12/2023 19:50:09"/>
    <s v="12/12/2023 23:50:00"/>
    <m/>
    <s v="RONDA REALIZADA"/>
    <d v="1899-12-30T00:00:00"/>
    <d v="1899-12-30T00:00:00"/>
    <d v="1899-12-30T00:00:00"/>
    <s v=""/>
    <s v="Cumplido"/>
    <m/>
    <m/>
    <m/>
    <m/>
    <m/>
    <d v="2023-11-12T00:00:00"/>
    <s v="CUMPLE"/>
    <s v="NO CUMPLE"/>
    <s v="NO CUMPLE"/>
    <s v="NO CUMPLE"/>
    <s v="NO CUMPLE"/>
  </r>
  <r>
    <s v="INC000002494254"/>
    <s v="RED INTERNA"/>
    <x v="0"/>
    <s v="APQ ACCESOS"/>
    <s v="CRISTOPHER MALDONADO ROMERO"/>
    <s v="tct_cmaldo"/>
    <s v="4-Menor/Localizado"/>
    <x v="0"/>
    <s v="Baja"/>
    <x v="0"/>
    <s v="TELEFONICA EMPRESAS DE CHILE SA"/>
    <s v="RONDA TOMA DE TEMPERATURAS SALAS TIC"/>
    <s v="12/12/2023 19:35:01"/>
    <s v="12/12/2023 19:35:57"/>
    <s v="Cerrado"/>
    <s v="CDP ANTIGUO 1"/>
    <s v="CDP ANTIGUO 2"/>
    <s v="12/12/2023 19:59:14"/>
    <s v="12/12/2023 23:50:00"/>
    <m/>
    <s v="RONDA REALIZADA"/>
    <d v="1899-12-30T00:00:00"/>
    <d v="1899-12-30T00:00:00"/>
    <d v="1899-12-30T00:00:00"/>
    <s v=""/>
    <s v="Cumplido"/>
    <m/>
    <m/>
    <m/>
    <m/>
    <m/>
    <d v="2023-11-11T00:00:00"/>
    <s v="CUMPLE"/>
    <s v="NO CUMPLE"/>
    <s v="NO CUMPLE"/>
    <s v="NO CUMPLE"/>
    <s v="NO CUMPLE"/>
  </r>
  <r>
    <s v="INC000002494318"/>
    <s v="HOSTING VIRTUAL"/>
    <x v="13"/>
    <s v="GESTION HD"/>
    <s v="MOISES E MONTERO RAMOS"/>
    <s v="frp_lmosqu"/>
    <s v="4-Menor/Localizado"/>
    <x v="0"/>
    <s v="Baja"/>
    <x v="0"/>
    <s v="LABORATORIOS PRATER S A"/>
    <s v="REQ /  LABORATORIOS PRATER S A | Capacidad en VDC / Help Desk"/>
    <s v="12/12/2023 18:21:48"/>
    <s v="12/12/2023 18:25:41"/>
    <s v="Cerrado"/>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s v="NO CUMPLE"/>
    <s v="NO CUMPLE"/>
    <s v="NO CUMPLE"/>
    <s v="CUMPLE"/>
    <s v="NO CUMPLE"/>
  </r>
  <r>
    <s v="INC000002494341"/>
    <s v="VPN IP - MPLS"/>
    <x v="2"/>
    <s v="GESTION HD"/>
    <s v="OSCAR A RAMIREZ SOTO"/>
    <s v="frp_disilv"/>
    <s v="4-Menor/Localizado"/>
    <x v="0"/>
    <s v="Baja"/>
    <x v="0"/>
    <s v="HORTIFRUT S.A"/>
    <s v="REQ / Ajuste cuenta VPN TAXPRICING"/>
    <s v="12/12/2023 21:44:13"/>
    <s v="12/12/2023 21:48:05"/>
    <s v="Cerrado"/>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s v="NO CUMPLE"/>
    <s v="NO CUMPLE"/>
    <s v="NO CUMPLE"/>
    <s v="CUMPLE"/>
    <s v="NO CUMPLE"/>
  </r>
  <r>
    <s v="INC000002494346"/>
    <s v="HOUSING"/>
    <x v="15"/>
    <s v="APQ ACCESOS"/>
    <s v="ALDO P VALENZUELA MUJICA"/>
    <s v="tct_avalen"/>
    <s v="2-Significativo/Amplio"/>
    <x v="2"/>
    <s v="Alta"/>
    <x v="0"/>
    <s v="TELEFONICA EMPRESAS DE CHILE SA"/>
    <s v="RONDA Y REVISION DE SALAS TECNICAS"/>
    <s v="13/12/2023 2:47:38"/>
    <s v="13/12/2023 2:48:42"/>
    <s v="Cerrado"/>
    <s v="CDP ANTIGUO 1"/>
    <s v="CDP ANTIGUO 2"/>
    <s v="13/12/2023 2:50:45"/>
    <s v="13/12/2023 23:50:00"/>
    <s v="RONDA Y REVISION DE SALAS TECNICAS"/>
    <s v="SE REALIZA RONDA"/>
    <d v="1899-12-30T00:01:41"/>
    <d v="1899-12-30T00:03:07"/>
    <d v="1899-12-30T00:01:26"/>
    <s v=""/>
    <s v="Cumplido"/>
    <m/>
    <m/>
    <m/>
    <m/>
    <m/>
    <d v="2023-11-12T00:00:00"/>
    <s v="CUMPLE"/>
    <s v="NO CUMPLE"/>
    <s v="NO CUMPLE"/>
    <s v="NO CUMPLE"/>
    <s v="NO CUMPLE"/>
  </r>
  <r>
    <s v="INC000002494349"/>
    <s v="HOUSING"/>
    <x v="15"/>
    <s v="APQ ACCESOS"/>
    <s v="ALDO P VALENZUELA MUJICA"/>
    <s v="tct_avalen"/>
    <s v="2-Significativo/Amplio"/>
    <x v="2"/>
    <s v="Alta"/>
    <x v="0"/>
    <s v="TELEFONICA EMPRESAS DE CHILE SA"/>
    <s v="TOMA DE ALARMAS DE CLIENTE"/>
    <s v="13/12/2023 2:51:12"/>
    <s v="13/12/2023 2:52:04"/>
    <s v="Cerrado"/>
    <s v="CDP ANTIGUO 1"/>
    <s v="CDP ANTIGUO 2"/>
    <s v="13/12/2023 2:53:25"/>
    <s v="13/12/2023 23:50:00"/>
    <s v="TOMA DE ALARMAS DE CLIENTE"/>
    <s v="SE REALIZA TOMA DE ALARMAS"/>
    <d v="1899-12-30T00:01:01"/>
    <d v="1899-12-30T00:02:13"/>
    <d v="1899-12-30T00:01:12"/>
    <s v=""/>
    <s v="Cumplido"/>
    <m/>
    <m/>
    <m/>
    <m/>
    <m/>
    <d v="2023-11-11T00:00:00"/>
    <s v="CUMPLE"/>
    <s v="NO CUMPLE"/>
    <s v="NO CUMPLE"/>
    <s v="NO CUMPLE"/>
    <s v="NO CUMPLE"/>
  </r>
  <r>
    <s v="INC000002494352"/>
    <s v="HOUSING"/>
    <x v="15"/>
    <s v="APQ ACCESOS"/>
    <s v="ALDO P VALENZUELA MUJICA"/>
    <s v="tct_avalen"/>
    <s v="2-Significativo/Amplio"/>
    <x v="2"/>
    <s v="Alta"/>
    <x v="0"/>
    <s v="TELEFONICA EMPRESAS DE CHILE SA"/>
    <s v="SUPERVISION RETIRO DE SOPORTE PDU"/>
    <s v="13/12/2023 2:53:47"/>
    <s v="13/12/2023 2:54:57"/>
    <s v="Cerrado"/>
    <s v="CDP ANTIGUO 1"/>
    <s v="CDP ANTIGUO 2"/>
    <s v="13/12/2023 2:57:32"/>
    <s v="13/12/2023 23:50:00"/>
    <s v="SUPERVISION RETIRO DE SOPORTE PDU"/>
    <s v="SE REALIZA SUPERVISION"/>
    <d v="1899-12-30T00:02:15"/>
    <d v="1899-12-30T00:03:45"/>
    <d v="1899-12-30T00:01:30"/>
    <s v=""/>
    <s v="Cumplido"/>
    <m/>
    <m/>
    <m/>
    <m/>
    <m/>
    <d v="2023-11-11T00:00:00"/>
    <s v="CUMPLE"/>
    <s v="NO CUMPLE"/>
    <s v="NO CUMPLE"/>
    <s v="NO CUMPLE"/>
    <s v="NO CUMPLE"/>
  </r>
  <r>
    <s v="INC000002494355"/>
    <s v="HOUSING"/>
    <x v="15"/>
    <s v="APQ ACCESOS"/>
    <s v="ALDO P VALENZUELA MUJICA"/>
    <s v="tct_avalen"/>
    <s v="2-Significativo/Amplio"/>
    <x v="2"/>
    <s v="Alta"/>
    <x v="0"/>
    <s v="TELEFONICA EMPRESAS DE CHILE SA"/>
    <s v="RONDA Y REVISION DE SALAS TECNICAS"/>
    <s v="13/12/2023 2:59:15"/>
    <s v="13/12/2023 3:00:17"/>
    <s v="Cerrado"/>
    <s v="CDP ANTIGUO 1"/>
    <s v="CDP ANTIGUO 2"/>
    <s v="13/12/2023 3:03:35"/>
    <s v="13/12/2023 23:50:00"/>
    <s v="RONDA Y REVISION DE SALAS TECNICAS"/>
    <s v="SE REALIZA RONDA"/>
    <d v="1899-12-30T00:02:20"/>
    <d v="1899-12-30T00:04:20"/>
    <d v="1899-12-30T00:02:00"/>
    <s v=""/>
    <s v="Cumplido"/>
    <m/>
    <m/>
    <m/>
    <m/>
    <m/>
    <d v="2023-11-11T00:00:00"/>
    <s v="CUMPLE"/>
    <s v="NO CUMPLE"/>
    <s v="NO CUMPLE"/>
    <s v="NO CUMPLE"/>
    <s v="NO CUMPLE"/>
  </r>
  <r>
    <s v="INC000002494357"/>
    <s v="HOUSING"/>
    <x v="15"/>
    <s v="APQ ACCESOS"/>
    <s v="ALDO P VALENZUELA MUJICA"/>
    <s v="tct_avalen"/>
    <s v="2-Significativo/Amplio"/>
    <x v="2"/>
    <s v="Alta"/>
    <x v="0"/>
    <s v="TELEFONICA EMPRESAS DE CHILE SA"/>
    <s v="SUPERVISION tendido, retiro y conexión de cableado DXC"/>
    <s v="13/12/2023 3:11:52"/>
    <s v="13/12/2023 3:13:05"/>
    <s v="Cerrado"/>
    <s v="CDP ANTIGUO 1"/>
    <s v="CDP ANTIGUO 2"/>
    <s v="13/12/2023 3:15:05"/>
    <s v="13/12/2023 23:50:00"/>
    <s v="SUPERVISION tendido, retiro y conexión de cableado DXC"/>
    <s v="SE REALIZA SUPERVISION"/>
    <d v="1899-12-30T00:01:29"/>
    <d v="1899-12-30T00:03:13"/>
    <d v="1899-12-30T00:01:44"/>
    <s v=""/>
    <s v="Cumplido"/>
    <m/>
    <m/>
    <m/>
    <m/>
    <m/>
    <d v="2023-11-11T00:00:00"/>
    <s v="CUMPLE"/>
    <s v="NO CUMPLE"/>
    <s v="NO CUMPLE"/>
    <s v="NO CUMPLE"/>
    <s v="NO CUMPLE"/>
  </r>
  <r>
    <s v="INC000002494383"/>
    <s v="SAP"/>
    <x v="17"/>
    <s v="CLOUD SAP HANA"/>
    <s v="NICOLAS A SAAVEDRA EGUILUZ"/>
    <s v="tct_nsaave"/>
    <s v="4-Menor/Localizado"/>
    <x v="0"/>
    <s v="Baja"/>
    <x v="0"/>
    <s v="TELEFONICA EMPRESAS DE CHILE SA"/>
    <s v="Checklist diario clientes 13.12.23"/>
    <s v="13/12/2023 7:47:42"/>
    <s v="13/12/2023 7:49:34"/>
    <s v="Cerrado"/>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s v="CUMPLE"/>
    <s v="NO CUMPLE"/>
    <s v="NO CUMPLE"/>
    <s v="NO CUMPLE"/>
    <s v="NO CUMPLE"/>
  </r>
  <r>
    <s v="INC000002494397"/>
    <s v="HOUSING"/>
    <x v="15"/>
    <s v="APQ ACCESOS"/>
    <s v="JAIRO A SALINAS GARAY"/>
    <s v="tct_jsalin"/>
    <s v="3-Moderado/Limitado"/>
    <x v="1"/>
    <s v="Media"/>
    <x v="0"/>
    <s v="TELEFONICA EMPRESAS DE CHILE SA"/>
    <s v="MICROCORTE DC PAINE"/>
    <s v="13/12/2023 8:52:03"/>
    <s v="13/12/2023 8:52:48"/>
    <s v="Cerrado"/>
    <s v="CDP ANTIGUO 1"/>
    <s v="CDP ANTIGUO 2"/>
    <s v="13/12/2023 9:05:36"/>
    <s v="13/12/2023 23:50:00"/>
    <s v="MICROCORTE DC PAINE"/>
    <s v="RONDA REALIZADA."/>
    <d v="1899-12-30T00:12:48"/>
    <d v="1899-12-30T00:13:33"/>
    <d v="1899-12-30T00:00:45"/>
    <s v=""/>
    <s v="Cumplido"/>
    <m/>
    <m/>
    <m/>
    <m/>
    <m/>
    <d v="2023-11-12T00:00:00"/>
    <s v="CUMPLE"/>
    <s v="NO CUMPLE"/>
    <s v="NO CUMPLE"/>
    <s v="NO CUMPLE"/>
    <s v="NO CUMPLE"/>
  </r>
  <r>
    <s v="INC000002494419"/>
    <s v="HOUSING"/>
    <x v="19"/>
    <s v="BELIEVE"/>
    <s v="SEBASTIAN A JARA VIDAL"/>
    <s v="frp_pcamay"/>
    <s v="3-Moderado/Limitado"/>
    <x v="1"/>
    <s v="Media"/>
    <x v="0"/>
    <s v="SERVIEX S A"/>
    <s v="GESTION DATACENTER/ ACCESOS / Serviex"/>
    <s v="12/12/2023 18:41:42"/>
    <s v="12/12/2023 18:43:59"/>
    <s v="Cerrado"/>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s v="CUMPLE"/>
    <s v="NO CUMPLE"/>
    <s v="NO CUMPLE"/>
    <s v="NO CUMPLE"/>
    <s v="NO CUMPLE"/>
  </r>
  <r>
    <s v="INC000002494436"/>
    <s v="HOUSING"/>
    <x v="15"/>
    <s v="APQ ACCESOS"/>
    <s v="JAIRO A SALINAS GARAY"/>
    <s v="tct_jsalin"/>
    <s v="3-Moderado/Limitado"/>
    <x v="1"/>
    <s v="Media"/>
    <x v="0"/>
    <s v="TELEFONICA EMPRESAS DE CHILE SA"/>
    <s v="RONDA Y REVISION DE SALAS TECNICAS"/>
    <s v="12/12/2023 19:22:28"/>
    <s v="12/12/2023 19:23:27"/>
    <s v="Cerrado"/>
    <s v="CDP ANTIGUO 1"/>
    <s v="CDP ANTIGUO 2"/>
    <s v="12/12/2023 19:23:27"/>
    <s v="12/12/2023 23:50:00"/>
    <s v="RONDA Y REVISION DE SALAS TECNICAS"/>
    <s v="RONDA REALIZADA."/>
    <d v="1899-12-30T00:00:00"/>
    <d v="1899-12-30T00:00:59"/>
    <d v="1899-12-30T00:00:59"/>
    <s v=""/>
    <s v="Cumplido"/>
    <m/>
    <m/>
    <m/>
    <m/>
    <m/>
    <d v="2023-11-11T00:00:00"/>
    <s v="CUMPLE"/>
    <s v="NO CUMPLE"/>
    <s v="NO CUMPLE"/>
    <s v="NO CUMPLE"/>
    <s v="NO CUMPLE"/>
  </r>
  <r>
    <s v="INC000002494437"/>
    <s v="HOUSING"/>
    <x v="15"/>
    <s v="APQ ACCESOS"/>
    <s v="JAIRO A SALINAS GARAY"/>
    <s v="tct_jsalin"/>
    <s v="3-Moderado/Limitado"/>
    <x v="1"/>
    <s v="Media"/>
    <x v="0"/>
    <s v="TELEFONICA EMPRESAS DE CHILE SA"/>
    <s v="RONDA Y REVISION DE SALAS TECNICAS"/>
    <s v="12/12/2023 19:23:34"/>
    <s v="12/12/2023 19:24:21"/>
    <s v="Cerrado"/>
    <s v="CDP ANTIGUO 1"/>
    <s v="CDP ANTIGUO 2"/>
    <s v="12/12/2023 19:24:21"/>
    <s v="12/12/2023 23:50:00"/>
    <s v="RONDA Y REVISION DE SALAS TECNICAS"/>
    <s v="RONDA REALIZADA."/>
    <d v="1899-12-30T00:00:00"/>
    <d v="1899-12-30T00:00:47"/>
    <d v="1899-12-30T00:00:47"/>
    <s v=""/>
    <s v="Cumplido"/>
    <m/>
    <m/>
    <m/>
    <m/>
    <m/>
    <d v="2023-11-11T00:00:00"/>
    <s v="CUMPLE"/>
    <s v="NO CUMPLE"/>
    <s v="NO CUMPLE"/>
    <s v="NO CUMPLE"/>
    <s v="NO CUMPLE"/>
  </r>
  <r>
    <s v="INC000002494439"/>
    <s v="HOUSING"/>
    <x v="15"/>
    <s v="APQ ACCESOS"/>
    <s v="JAIRO A SALINAS GARAY"/>
    <s v="tct_jsalin"/>
    <s v="3-Moderado/Limitado"/>
    <x v="1"/>
    <s v="Media"/>
    <x v="0"/>
    <s v="TELEFONICA EMPRESAS DE CHILE SA"/>
    <s v="RONDA Y REVISION DE SALAS TECNICAS"/>
    <s v="12/12/2023 19:24:27"/>
    <s v="12/12/2023 19:25:20"/>
    <s v="Cerrado"/>
    <s v="CDP ANTIGUO 1"/>
    <s v="CDP ANTIGUO 2"/>
    <s v="12/12/2023 19:25:20"/>
    <s v="12/12/2023 23:50:00"/>
    <s v="RONDA Y REVISION DE SALAS TECNICAS"/>
    <s v="RONDA REALIZADA."/>
    <d v="1899-12-30T00:00:00"/>
    <d v="1899-12-30T00:00:53"/>
    <d v="1899-12-30T00:00:53"/>
    <s v=""/>
    <s v="Cumplido"/>
    <m/>
    <m/>
    <m/>
    <m/>
    <m/>
    <d v="2023-11-11T00:00:00"/>
    <s v="CUMPLE"/>
    <s v="NO CUMPLE"/>
    <s v="NO CUMPLE"/>
    <s v="NO CUMPLE"/>
    <s v="NO CUMPLE"/>
  </r>
  <r>
    <s v="INC000002494442"/>
    <s v="HOUSING"/>
    <x v="15"/>
    <s v="APQ ACCESOS"/>
    <s v="JAIRO A SALINAS GARAY"/>
    <s v="tct_jsalin"/>
    <s v="3-Moderado/Limitado"/>
    <x v="1"/>
    <s v="Media"/>
    <x v="0"/>
    <s v="TELEFONICA EMPRESAS DE CHILE SA"/>
    <s v="Huawei - Proyecto PD20230313025 Etapa 2"/>
    <s v="12/12/2023 19:26:00"/>
    <s v="12/12/2023 19:27:45"/>
    <s v="Cerrado"/>
    <s v="CDP ANTIGUO 1"/>
    <s v="CDP ANTIGUO 2"/>
    <s v="12/12/2023 19:27:45"/>
    <s v="12/12/2023 23:50:00"/>
    <s v="Huawei - Proyecto PD20230313025 Etapa 2"/>
    <s v="RONDA REALIZADA."/>
    <d v="1899-12-30T00:00:00"/>
    <d v="1899-12-30T00:01:45"/>
    <d v="1899-12-30T00:01:45"/>
    <s v=""/>
    <s v="Cumplido"/>
    <m/>
    <m/>
    <m/>
    <m/>
    <m/>
    <d v="2023-11-11T00:00:00"/>
    <s v="CUMPLE"/>
    <s v="NO CUMPLE"/>
    <s v="NO CUMPLE"/>
    <s v="NO CUMPLE"/>
    <s v="NO CUMPLE"/>
  </r>
  <r>
    <s v="INC000002494573"/>
    <s v="VPN IP - MPLS"/>
    <x v="3"/>
    <s v="GESTION HD"/>
    <s v="GUSTAVO AVILA VERA"/>
    <s v="frp_spevel"/>
    <s v="3-Moderado/Limitado"/>
    <x v="1"/>
    <s v="Media"/>
    <x v="0"/>
    <s v="INGENIERIA SERVICIOS Y COMUNICACIONES S A"/>
    <s v="HD/Creación de registro SPF - casasdelmaule.cl"/>
    <s v="13/12/2023 9:12:12"/>
    <s v="13/12/2023 9:14:13"/>
    <s v="Cerrado"/>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s v="NO CUMPLE"/>
    <s v="CUMPLE"/>
    <s v="NO CUMPLE"/>
    <s v="NO CUMPLE"/>
    <s v="NO CUMPLE"/>
  </r>
  <r>
    <s v="INC000002494748"/>
    <s v="HOUSING"/>
    <x v="15"/>
    <s v="APQ ACCESOS"/>
    <s v="ALDO P VALENZUELA MUJICA"/>
    <s v="tct_avalen"/>
    <s v="2-Significativo/Amplio"/>
    <x v="2"/>
    <s v="Alta"/>
    <x v="0"/>
    <s v="TELEFONICA EMPRESAS DE CHILE SA"/>
    <s v="RONDA Y REVISION DE SALAS TECNICAS"/>
    <s v="13/12/2023 5:18:29"/>
    <s v="13/12/2023 5:19:31"/>
    <s v="Cerrado"/>
    <s v="CDP ANTIGUO 1"/>
    <s v="CDP ANTIGUO 2"/>
    <s v="13/12/2023 5:21:41"/>
    <s v="13/12/2023 23:50:00"/>
    <s v="RONDA Y REVISION DE SALAS TECNICAS"/>
    <s v="SE REALIZA RONDA"/>
    <d v="1899-12-30T00:01:35"/>
    <d v="1899-12-30T00:03:12"/>
    <d v="1899-12-30T00:01:37"/>
    <s v=""/>
    <s v="Cumplido"/>
    <m/>
    <m/>
    <m/>
    <m/>
    <m/>
    <d v="2023-11-11T00:00:00"/>
    <s v="CUMPLE"/>
    <s v="NO CUMPLE"/>
    <s v="NO CUMPLE"/>
    <s v="NO CUMPLE"/>
    <s v="NO CUMPLE"/>
  </r>
  <r>
    <s v="INC000002494753"/>
    <s v="HOUSING"/>
    <x v="15"/>
    <s v="APQ ACCESOS"/>
    <s v="ALDO P VALENZUELA MUJICA"/>
    <s v="tct_avalen"/>
    <s v="2-Significativo/Amplio"/>
    <x v="2"/>
    <s v="Alta"/>
    <x v="0"/>
    <s v="TELEFONICA EMPRESAS DE CHILE SA"/>
    <s v="RONDA Y REVISION DE SALAS TECNICAS"/>
    <s v="13/12/2023 5:37:03"/>
    <s v="13/12/2023 5:38:11"/>
    <s v="Cerrado"/>
    <s v="CDP ANTIGUO 1"/>
    <s v="CDP ANTIGUO 2"/>
    <s v="13/12/2023 5:39:53"/>
    <s v="13/12/2023 23:50:00"/>
    <s v="RONDA Y REVISION DE SALAS TECNICAS"/>
    <s v="SE REALIZA RONDA"/>
    <d v="1899-12-30T00:01:16"/>
    <d v="1899-12-30T00:02:50"/>
    <d v="1899-12-30T00:01:34"/>
    <s v=""/>
    <s v="Cumplido"/>
    <m/>
    <m/>
    <m/>
    <m/>
    <m/>
    <d v="2023-11-12T00:00:00"/>
    <s v="CUMPLE"/>
    <s v="NO CUMPLE"/>
    <s v="NO CUMPLE"/>
    <s v="NO CUMPLE"/>
    <s v="NO CUMPLE"/>
  </r>
  <r>
    <s v="INC000002494877"/>
    <s v="HOUSING"/>
    <x v="19"/>
    <s v="BELIEVE"/>
    <s v="FRANCISCO J FELIU ABARCA"/>
    <s v="frp_fbalab"/>
    <s v="3-Moderado/Limitado"/>
    <x v="1"/>
    <s v="Media"/>
    <x v="0"/>
    <s v="IDOM INGENIERIA Y CONSULTORIA S.A. AGENCIA EN CHILE"/>
    <s v="GESTION DATACENTER/ ACCESOS / IDOM INGENIERIA Y CONSULTORIA S.A. AGENCIA EN CHILE"/>
    <s v="13/12/2023 9:29:47"/>
    <s v="13/12/2023 9:30:49"/>
    <s v="Cerrado"/>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s v="CUMPLE"/>
    <s v="NO CUMPLE"/>
    <s v="NO CUMPLE"/>
    <s v="NO CUMPLE"/>
    <s v="NO CUMPLE"/>
  </r>
  <r>
    <s v="INC000002494909"/>
    <s v="INFRAESTRUCTURA DC"/>
    <x v="6"/>
    <s v="APQ ACCESOS"/>
    <s v="FRANCISCO J FELIU ABARCA"/>
    <s v="tct_frafea"/>
    <s v="4-Menor/Localizado"/>
    <x v="0"/>
    <s v="Baja"/>
    <x v="0"/>
    <s v="TELEFONICA CYBERSECURITY TECH CHILE SPA"/>
    <s v="RONDA POR TOMA DE TEMPERATURAS EN SALAS TIC"/>
    <s v="13/12/2023 8:53:59"/>
    <s v="13/12/2023 8:54:42"/>
    <s v="Cerrado"/>
    <s v="TI"/>
    <s v="CLIMA"/>
    <s v="13/12/2023 9:10:06"/>
    <s v="13/12/2023 23:50:00"/>
    <s v="RONDA POR TOMA DE TEMPERATURAS EN SALAS TIC"/>
    <s v="RONDA REALIZADA"/>
    <d v="1899-12-30T00:00:00"/>
    <d v="1899-12-30T00:00:00"/>
    <d v="1899-12-30T00:00:00"/>
    <s v=""/>
    <s v="Cumplido"/>
    <m/>
    <m/>
    <m/>
    <m/>
    <m/>
    <d v="2023-11-12T00:00:00"/>
    <s v="CUMPLE"/>
    <s v="NO CUMPLE"/>
    <s v="NO CUMPLE"/>
    <s v="NO CUMPLE"/>
    <s v="NO CUMPLE"/>
  </r>
  <r>
    <s v="INC000002494924"/>
    <s v="VPN IP - MPLS"/>
    <x v="17"/>
    <s v="GESTION HD"/>
    <s v="EWALD R GALAZ MILLALEO"/>
    <s v="frp_jciert"/>
    <s v="4-Menor/Localizado"/>
    <x v="0"/>
    <s v="Baja"/>
    <x v="0"/>
    <s v="TELEFONICA GLOBAL TECHNOLOGY S.A.AGENCIA EN CHILE"/>
    <s v="REQ / Actualización Folios LIPS"/>
    <s v="13/12/2023 9:19:07"/>
    <s v="13/12/2023 9:22:11"/>
    <s v="Cerrado"/>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s v="NO CUMPLE"/>
    <s v="NO CUMPLE"/>
    <s v="NO CUMPLE"/>
    <s v="CUMPLE"/>
    <s v="NO CUMPLE"/>
  </r>
  <r>
    <s v="INC000002494937"/>
    <s v="INFRAESTRUCTURA DC"/>
    <x v="6"/>
    <s v="APQ ACCESOS"/>
    <s v="FRANCISCO J FELIU ABARCA"/>
    <s v="tct_frafea"/>
    <s v="4-Menor/Localizado"/>
    <x v="0"/>
    <s v="Baja"/>
    <x v="0"/>
    <s v="TELEFONICA CYBERSECURITY TECH CHILE SPA"/>
    <s v="RONDA PREVENTIVA EN SALAS TIC"/>
    <s v="13/12/2023 9:54:42"/>
    <s v="13/12/2023 9:55:36"/>
    <s v="Cerrado"/>
    <s v="TI"/>
    <s v="INFRAESTRUCTURA"/>
    <s v="13/12/2023 10:36:15"/>
    <s v="13/12/2023 23:50:00"/>
    <s v="RONDA PREVENTIVA EN SALAS TIC"/>
    <s v="RONDA REALIZADA"/>
    <d v="1899-12-30T00:00:00"/>
    <d v="1899-12-30T00:00:00"/>
    <d v="1899-12-30T00:00:00"/>
    <s v=""/>
    <s v="Cumplido"/>
    <m/>
    <m/>
    <m/>
    <m/>
    <m/>
    <d v="2023-11-11T00:00:00"/>
    <s v="CUMPLE"/>
    <s v="NO CUMPLE"/>
    <s v="NO CUMPLE"/>
    <s v="NO CUMPLE"/>
    <s v="NO CUMPLE"/>
  </r>
  <r>
    <s v="INC000002494953"/>
    <s v="RED INTERNA"/>
    <x v="1"/>
    <s v="APQ ACCESOS"/>
    <s v="CARLOS F ARAYA RAMIREZ"/>
    <s v="tct_cararr"/>
    <s v="4-Menor/Localizado"/>
    <x v="0"/>
    <s v="Baja"/>
    <x v="0"/>
    <s v="TELEFONICA CYBERSECURITY TECH CHILE SPA"/>
    <s v="RONDA INSPECTIVA"/>
    <s v="13/12/2023 11:07:25"/>
    <s v="13/12/2023 11:09:29"/>
    <s v="Cerrado"/>
    <s v="CDP ANTIGUO 1"/>
    <s v="CDP ANTIGUO 2"/>
    <s v="13/12/2023 11:31:33"/>
    <s v="13/12/2023 23:50:00"/>
    <m/>
    <s v="RONDA INSPECTIVA"/>
    <d v="1899-12-30T00:00:00"/>
    <d v="1899-12-30T00:00:00"/>
    <d v="1899-12-30T00:00:00"/>
    <s v=""/>
    <s v="Cumplido"/>
    <m/>
    <m/>
    <m/>
    <m/>
    <m/>
    <d v="2023-11-11T00:00:00"/>
    <s v="CUMPLE"/>
    <s v="NO CUMPLE"/>
    <s v="NO CUMPLE"/>
    <s v="NO CUMPLE"/>
    <s v="NO CUMPLE"/>
  </r>
  <r>
    <s v="INC000002494965"/>
    <s v="COMUNICACIONES"/>
    <x v="4"/>
    <s v="GESTION PLATAFORMA CLIENTES"/>
    <s v="PAUL A SEPULVEDA ALVAREZ"/>
    <s v="lmolcont"/>
    <s v="2-Significativo/Amplio"/>
    <x v="2"/>
    <s v="Alta"/>
    <x v="0"/>
    <s v="TELEFONICA EMPRESAS DE CHILE SA"/>
    <s v="(URGENTE POR PROYECTO) REINICIO PASSWORD VPN"/>
    <s v="13/12/2023 11:44:29"/>
    <s v="13/12/2023 11:44:29"/>
    <s v="Cerrado"/>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s v="CUMPLE"/>
    <s v="NO CUMPLE"/>
    <s v="NO CUMPLE"/>
    <s v="NO CUMPLE"/>
    <s v="NO CUMPLE"/>
  </r>
  <r>
    <s v="INC000002494969"/>
    <s v="HOSTING VIRTUAL"/>
    <x v="13"/>
    <s v="GESTION HD"/>
    <s v="ANGEL CASTRO CABRERA"/>
    <s v="frp_lmosqu"/>
    <s v="4-Menor/Localizado"/>
    <x v="0"/>
    <s v="Baja"/>
    <x v="0"/>
    <s v="EMPRESA NACIONAL DE CERTIFICACIONES"/>
    <s v="REQ /  vm servicios / Help Desk"/>
    <s v="13/12/2023 11:47:03"/>
    <s v="13/12/2023 11:49:09"/>
    <s v="Cerrado"/>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s v="NO CUMPLE"/>
    <s v="NO CUMPLE"/>
    <s v="CUMPLE"/>
    <s v="NO CUMPLE"/>
    <s v="NO CUMPLE"/>
  </r>
  <r>
    <s v="INC000002494977"/>
    <s v="RED INTERNA"/>
    <x v="0"/>
    <s v="APQ ACCESOS"/>
    <s v="CRISTOPHER MALDONADO ROMERO"/>
    <s v="tct_cmaldo"/>
    <s v="4-Menor/Localizado"/>
    <x v="0"/>
    <s v="Baja"/>
    <x v="0"/>
    <s v="TELEFONICA EMPRESAS DE CHILE SA"/>
    <s v="RONDA TOMA DE TEMPERATURAS SALAS TIC"/>
    <s v="13/12/2023 12:08:14"/>
    <s v="13/12/2023 12:09:12"/>
    <s v="Cerrado"/>
    <s v="CDP ANTIGUO 1"/>
    <s v="CDP ANTIGUO 2"/>
    <s v="13/12/2023 12:43:39"/>
    <s v="13/12/2023 23:50:00"/>
    <m/>
    <s v="RONDA REALIZADA"/>
    <d v="1899-12-30T00:00:00"/>
    <d v="1899-12-30T00:00:00"/>
    <d v="1899-12-30T00:00:00"/>
    <s v=""/>
    <s v="Cumplido"/>
    <m/>
    <m/>
    <m/>
    <m/>
    <m/>
    <d v="2023-11-12T00:00:00"/>
    <s v="CUMPLE"/>
    <s v="NO CUMPLE"/>
    <s v="NO CUMPLE"/>
    <s v="NO CUMPLE"/>
    <s v="NO CUMPLE"/>
  </r>
  <r>
    <s v="INC000002494998"/>
    <s v="INFRAESTRUCTURA DC"/>
    <x v="6"/>
    <s v="APQ ACCESOS"/>
    <s v="FRANCISCO J FELIU ABARCA"/>
    <s v="tct_frafea"/>
    <s v="4-Menor/Localizado"/>
    <x v="0"/>
    <s v="Baja"/>
    <x v="0"/>
    <s v="TELEFONICA CYBERSECURITY TECH CHILE SPA"/>
    <s v="RONDA POR TOMA DE TEMPERATURAS EN SALAS TIC"/>
    <s v="13/12/2023 12:48:31"/>
    <s v="13/12/2023 12:49:26"/>
    <s v="Cerrado"/>
    <s v="TI"/>
    <s v="CLIMA"/>
    <s v="13/12/2023 15:07:51"/>
    <s v="13/12/2023 23:50:00"/>
    <s v="RONDA POR TOMA DE TEMPERATURAS EN SALAS TIC"/>
    <s v="RONDA REALIZADA"/>
    <d v="1899-12-30T00:00:00"/>
    <d v="1899-12-30T00:00:00"/>
    <d v="1899-12-30T00:00:00"/>
    <s v=""/>
    <s v="Cumplido"/>
    <m/>
    <m/>
    <m/>
    <m/>
    <m/>
    <d v="2023-11-12T00:00:00"/>
    <s v="CUMPLE"/>
    <s v="NO CUMPLE"/>
    <s v="NO CUMPLE"/>
    <s v="NO CUMPLE"/>
    <s v="NO CUMPLE"/>
  </r>
  <r>
    <s v="INC000002495019"/>
    <s v="HOSTING VIRTUAL"/>
    <x v="4"/>
    <s v="DUOC TICKET AUTOMATICO"/>
    <s v="GIOVANNI D ROCCO VALENZUELA"/>
    <s v="frp_fcruzp"/>
    <s v="3-Moderado/Limitado"/>
    <x v="0"/>
    <s v="Baja"/>
    <x v="0"/>
    <s v="FUNDACION INSTITUTO PROFESIONAL DUOC UC"/>
    <s v="RQ / DUOC / Permisos FileServer"/>
    <s v="13/12/2023 9:12:46"/>
    <s v="13/12/2023 9:14:36"/>
    <s v="Cerrado"/>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s v="NO CUMPLE"/>
    <s v="CUMPLE"/>
    <s v="NO CUMPLE"/>
    <s v="NO CUMPLE"/>
    <s v="NO CUMPLE"/>
  </r>
  <r>
    <s v="INC000002495347"/>
    <s v="HOUSING"/>
    <x v="16"/>
    <s v="BELIEVE"/>
    <s v="JORGE S LORCA LEIVA"/>
    <s v="frp_fbalab"/>
    <s v="3-Moderado/Limitado"/>
    <x v="1"/>
    <s v="Media"/>
    <x v="0"/>
    <s v="TELEFONICA EMPRESAS DE CHILE SA"/>
    <s v="GESTION DATACENTER/ ACCESOS / TELEFONICA EMPRESAS DE CHILE SA"/>
    <s v="13/12/2023 11:04:00"/>
    <s v="13/12/2023 11:05:17"/>
    <s v="Cerrado"/>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s v="CUMPLE"/>
    <s v="NO CUMPLE"/>
    <s v="NO CUMPLE"/>
    <s v="NO CUMPLE"/>
    <s v="NO CUMPLE"/>
  </r>
  <r>
    <s v="INC000002495367"/>
    <s v="HOUSING"/>
    <x v="19"/>
    <s v="BELIEVE"/>
    <s v="FRANCISCO J FELIU ABARCA"/>
    <s v="frp_fbalab"/>
    <s v="3-Moderado/Limitado"/>
    <x v="1"/>
    <s v="Media"/>
    <x v="0"/>
    <s v="EQUIPOS ELECTRONICOS Y COMPUTACION SA"/>
    <s v="GESTION DATACENTER/ ACCESOS / EQUIPOS ELECTRONICOS Y COMPUTACION SA"/>
    <s v="13/12/2023 11:12:41"/>
    <s v="13/12/2023 11:13:41"/>
    <s v="Cerrado"/>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s v="CUMPLE"/>
    <s v="NO CUMPLE"/>
    <s v="NO CUMPLE"/>
    <s v="NO CUMPLE"/>
    <s v="NO CUMPLE"/>
  </r>
  <r>
    <s v="INC000002495397"/>
    <s v="HOUSING"/>
    <x v="14"/>
    <s v="BELIEVE"/>
    <s v="CRISTOPHER MALDONADO ROMERO"/>
    <s v="frp_fbalab"/>
    <s v="3-Moderado/Limitado"/>
    <x v="1"/>
    <s v="Media"/>
    <x v="0"/>
    <s v="BANCO SANTANDER CHILE 1"/>
    <s v="GESTION DATACENTER/ ACCESOS / BANCO SANTANDER CHILE 1"/>
    <s v="13/12/2023 11:29:14"/>
    <s v="13/12/2023 11:30:38"/>
    <s v="Cerrado"/>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s v="CUMPLE"/>
    <s v="NO CUMPLE"/>
    <s v="NO CUMPLE"/>
    <s v="NO CUMPLE"/>
    <s v="NO CUMPLE"/>
  </r>
  <r>
    <s v="INC000002495419"/>
    <s v="VPN IP - MPLS"/>
    <x v="3"/>
    <s v="GESTION HD"/>
    <s v="GUSTAVO AVILA VERA"/>
    <s v="frp_fpetro"/>
    <s v="3-Moderado/Limitado"/>
    <x v="1"/>
    <s v="Media"/>
    <x v="0"/>
    <s v="INMOBILIARIA FRUSAN S.A."/>
    <s v="REQ/TTECH: Abrir ticket y derivar a Controller"/>
    <s v="13/12/2023 11:17:37"/>
    <s v="13/12/2023 11:19:57"/>
    <s v="Cerrado"/>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s v="CUMPLE"/>
    <s v="NO CUMPLE"/>
    <s v="NO CUMPLE"/>
    <s v="NO CUMPLE"/>
    <s v="NO CUMPLE"/>
  </r>
  <r>
    <s v="INC000002495432"/>
    <s v="HOSTING VIRTUAL"/>
    <x v="7"/>
    <s v="OPERACION N1"/>
    <s v="ALVARO ORTIZ"/>
    <s v="tct_alorti"/>
    <s v="2-Significativo/Amplio"/>
    <x v="1"/>
    <s v="Media"/>
    <x v="0"/>
    <s v="FUNDACION INSTITUTO PROFESIONAL DUOC UC"/>
    <s v="generar usuario en qas"/>
    <s v="13/12/2023 11:34:33"/>
    <s v="13/12/2023 11:35:24"/>
    <s v="Cerrado"/>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s v="CUMPLE"/>
    <s v="NO CUMPLE"/>
    <s v="NO CUMPLE"/>
    <s v="NO CUMPLE"/>
    <s v="NO CUMPLE"/>
  </r>
  <r>
    <s v="INC000002495472"/>
    <s v="VPN IP - MPLS"/>
    <x v="4"/>
    <s v="GESTION HD"/>
    <s v="JUAN CARLOS UZCATEGUI FUGUETT"/>
    <s v="frp_fpetro"/>
    <s v="3-Moderado/Limitado"/>
    <x v="1"/>
    <s v="Media"/>
    <x v="0"/>
    <s v="TELEFONICA GLOBAL TECHNOLOGY S.A.AGENCIA EN CHILE"/>
    <s v="REQ/[EXTERNO] RE: Active Directory - TrackingID#2308080030005744"/>
    <s v="13/12/2023 12:53:57"/>
    <s v="13/12/2023 12:56:33"/>
    <s v="Cerrado"/>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s v="NO CUMPLE"/>
    <s v="NO CUMPLE"/>
    <s v="CUMPLE"/>
    <s v="NO CUMPLE"/>
    <s v="NO CUMPLE"/>
  </r>
  <r>
    <s v="INC000002495499"/>
    <s v="HOUSING"/>
    <x v="4"/>
    <s v="DUOC TICKET AUTOMATICO"/>
    <s v="PAUL A SEPULVEDA ALVAREZ"/>
    <s v="frp_fcruzp"/>
    <s v="3-Moderado/Limitado"/>
    <x v="0"/>
    <s v="Baja"/>
    <x v="0"/>
    <s v="FUNDACION INSTITUTO PROFESIONAL DUOC UC"/>
    <s v="DUOC / RQ / RE: Clientes RADIUS - WIFI 6"/>
    <s v="13/12/2023 13:39:25"/>
    <s v="13/12/2023 13:41:33"/>
    <s v="Cerrado"/>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s v="CUMPLE"/>
    <s v="NO CUMPLE"/>
    <s v="NO CUMPLE"/>
    <s v="NO CUMPLE"/>
    <s v="NO CUMPLE"/>
  </r>
  <r>
    <s v="INC000002495501"/>
    <s v="HOSTING VIRTUAL"/>
    <x v="3"/>
    <s v="OPERACION N1"/>
    <s v="VICTOR SEPULVEDA GAMARRA"/>
    <s v="tct_vsepul"/>
    <s v="3-Moderado/Limitado"/>
    <x v="1"/>
    <s v="Media"/>
    <x v="0"/>
    <s v="FUNDACION INSTITUTO PROFESIONAL DUOC UC"/>
    <s v="Crear usuario en servidor SRVBACKDRUPALPRD 01"/>
    <s v="13/12/2023 13:43:37"/>
    <s v="13/12/2023 13:44:11"/>
    <s v="Cerrado"/>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s v="CUMPLE"/>
    <s v="NO CUMPLE"/>
    <s v="NO CUMPLE"/>
    <s v="NO CUMPLE"/>
    <s v="NO CUMPLE"/>
  </r>
  <r>
    <s v="INC000002495521"/>
    <s v="VPN IP - MPLS"/>
    <x v="4"/>
    <s v="BELIEVE"/>
    <s v="JUAN CARLOS UZCATEGUI FUGUETT"/>
    <s v="frp_fbalab"/>
    <s v="4-Menor/Localizado"/>
    <x v="0"/>
    <s v="Baja"/>
    <x v="0"/>
    <s v="TELEFONICA CYBERSECURITY TECH CHILE SPA"/>
    <s v="REQ / SOC / RE: Alarma de inactividad Equipos DUOC 7 dias Fired"/>
    <s v="13/12/2023 11:42:55"/>
    <s v="13/12/2023 11:47:47"/>
    <s v="Cerrado"/>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s v="NO CUMPLE"/>
    <s v="NO CUMPLE"/>
    <s v="CUMPLE"/>
    <s v="NO CUMPLE"/>
    <s v="NO CUMPLE"/>
  </r>
  <r>
    <s v="INC000002495553"/>
    <s v="HOUSING"/>
    <x v="16"/>
    <s v="BELIEVE"/>
    <s v="FERNEY D GARZON PEÑA"/>
    <s v="frp_fbalab"/>
    <s v="3-Moderado/Limitado"/>
    <x v="1"/>
    <s v="Media"/>
    <x v="0"/>
    <s v="CENTRO DE COMPENSACION AUTOMATIZADO S A"/>
    <s v="GESTION DATACENTER/ ACCESOS / CENTRO DE COMPENSACION AUTOMATIZADO S A"/>
    <s v="13/12/2023 12:07:18"/>
    <s v="13/12/2023 12:11:42"/>
    <s v="Cerrado"/>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s v="CUMPLE"/>
    <s v="NO CUMPLE"/>
    <s v="NO CUMPLE"/>
    <s v="NO CUMPLE"/>
    <s v="NO CUMPLE"/>
  </r>
  <r>
    <s v="INC000002495610"/>
    <s v="HOUSING"/>
    <x v="14"/>
    <s v="BELIEVE"/>
    <s v="CRISTOPHER MALDONADO ROMERO"/>
    <s v="frp_fbalab"/>
    <s v="3-Moderado/Limitado"/>
    <x v="1"/>
    <s v="Media"/>
    <x v="0"/>
    <s v="BANCO SANTANDER CHILE 1"/>
    <s v="GESTION DATACENTER/ ACCESOS / BANCO SANTANDER CHILE 1"/>
    <s v="13/12/2023 12:47:09"/>
    <s v="13/12/2023 12:49:03"/>
    <s v="Cerrado"/>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s v="CUMPLE"/>
    <s v="NO CUMPLE"/>
    <s v="NO CUMPLE"/>
    <s v="NO CUMPLE"/>
    <s v="NO CUMPLE"/>
  </r>
  <r>
    <s v="INC000002495614"/>
    <s v="TICKET-INTELIGENTE"/>
    <x v="4"/>
    <s v="GESTION TI"/>
    <s v="ALEJANDRO ACEVEDO VALENZUELA"/>
    <s v="USR_TSIGHT"/>
    <s v="1-Extenso/Generalizado"/>
    <x v="0"/>
    <s v="Baja"/>
    <x v="1"/>
    <s v="FUNDACION INSTITUTO PROFESIONAL DUOC UC"/>
    <s v="fiprdu01 - srvfs01_vm TICKET AUTOMATICO"/>
    <s v="13/12/2023 12:53:58"/>
    <s v="13/12/2023 12:53:58"/>
    <s v="Cerrado"/>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s v="NO CUMPLE"/>
    <s v="CUMPLE"/>
    <s v="NO CUMPLE"/>
    <s v="NO CUMPLE"/>
    <s v="NO CUMPLE"/>
  </r>
  <r>
    <s v="INC000002495736"/>
    <s v="HOSTING VIRTUAL"/>
    <x v="13"/>
    <s v="GESTION HD"/>
    <s v="JOSE A SANTIS SERRANO"/>
    <s v="frp_lmosqu"/>
    <s v="4-Menor/Localizado"/>
    <x v="0"/>
    <s v="Baja"/>
    <x v="0"/>
    <s v="BVS GROUP SPA"/>
    <s v="REQ /  Agregar usuario autorizado // BVS group  | Help Desk"/>
    <s v="13/12/2023 14:29:55"/>
    <s v="13/12/2023 14:32:48"/>
    <s v="Cerrado"/>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s v="NO CUMPLE"/>
    <s v="CUMPLE"/>
    <s v="NO CUMPLE"/>
    <s v="NO CUMPLE"/>
    <s v="NO CUMPLE"/>
  </r>
  <r>
    <s v="INC000002495748"/>
    <s v="HOUSING"/>
    <x v="19"/>
    <s v="BELIEVE"/>
    <s v="FRANCISCO J FELIU ABARCA"/>
    <s v="frp_jolsso"/>
    <s v="3-Moderado/Limitado"/>
    <x v="1"/>
    <s v="Media"/>
    <x v="0"/>
    <s v="ICETEL SERVICIOS S.A."/>
    <s v="GESTION DATACENTER/ ACCESOS /ICETEL SERVICIOS S.A."/>
    <s v="13/12/2023 15:06:52"/>
    <s v="13/12/2023 15:08:22"/>
    <s v="Cerrado"/>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s v="CUMPLE"/>
    <s v="NO CUMPLE"/>
    <s v="NO CUMPLE"/>
    <s v="NO CUMPLE"/>
    <s v="NO CUMPLE"/>
  </r>
  <r>
    <s v="INC000002495771"/>
    <s v="HOSTING VIRTUAL"/>
    <x v="9"/>
    <s v="GESTION HD"/>
    <s v="RODRIGO VÁSQUEZ MUÑOZ"/>
    <s v="frp_lmosqu"/>
    <s v="4-Menor/Localizado"/>
    <x v="0"/>
    <s v="Baja"/>
    <x v="0"/>
    <s v="SOC PUNTA DEL COBRE S A"/>
    <s v="REQ /  Respaldo Servidores | Help Desk"/>
    <s v="13/12/2023 15:48:45"/>
    <s v="13/12/2023 15:50:33"/>
    <s v="Cerrado"/>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s v="NO CUMPLE"/>
    <s v="NO CUMPLE"/>
    <s v="CUMPLE"/>
    <s v="NO CUMPLE"/>
    <s v="NO CUMPLE"/>
  </r>
  <r>
    <s v="INC000002495788"/>
    <s v="HOUSING"/>
    <x v="14"/>
    <s v="BELIEVE"/>
    <s v="CRISTOPHER MALDONADO ROMERO"/>
    <s v="frp_jolsso"/>
    <s v="3-Moderado/Limitado"/>
    <x v="1"/>
    <s v="Media"/>
    <x v="0"/>
    <s v="BANCO SANTANDER CHILE"/>
    <s v="GESTION DATACENTER/ ACCESOS /BANCO SANTANDER CHILE"/>
    <s v="13/12/2023 16:31:01"/>
    <s v="13/12/2023 16:32:21"/>
    <s v="Cerrado"/>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s v="CUMPLE"/>
    <s v="NO CUMPLE"/>
    <s v="NO CUMPLE"/>
    <s v="NO CUMPLE"/>
    <s v="NO CUMPLE"/>
  </r>
  <r>
    <s v="INC000002495884"/>
    <s v="RED INTERNA"/>
    <x v="0"/>
    <s v="APQ ACCESOS"/>
    <s v="CRISTOPHER MALDONADO ROMERO"/>
    <s v="tct_cmaldo"/>
    <s v="4-Menor/Localizado"/>
    <x v="0"/>
    <s v="Baja"/>
    <x v="0"/>
    <s v="TELEFONICA EMPRESAS DE CHILE SA"/>
    <s v="RONDA TOMA DE TEMPERATURAS SALAS TIC"/>
    <s v="13/12/2023 19:10:49"/>
    <s v="13/12/2023 19:11:45"/>
    <s v="Cerrado"/>
    <s v="CDP ANTIGUO 1"/>
    <s v="CDP ANTIGUO 2"/>
    <s v="13/12/2023 19:26:41"/>
    <s v="13/12/2023 23:50:00"/>
    <m/>
    <s v="RONDA REALIZADA"/>
    <d v="1899-12-30T00:00:00"/>
    <d v="1899-12-30T00:00:00"/>
    <d v="1899-12-30T00:00:00"/>
    <s v=""/>
    <s v="Cumplido"/>
    <m/>
    <m/>
    <m/>
    <m/>
    <m/>
    <d v="2023-11-13T00:00:00"/>
    <s v="CUMPLE"/>
    <s v="NO CUMPLE"/>
    <s v="NO CUMPLE"/>
    <s v="NO CUMPLE"/>
    <s v="NO CUMPLE"/>
  </r>
  <r>
    <s v="INC000002495887"/>
    <s v="RED INTERNA"/>
    <x v="0"/>
    <s v="APQ ACCESOS"/>
    <s v="CRISTOPHER MALDONADO ROMERO"/>
    <s v="tct_cmaldo"/>
    <s v="4-Menor/Localizado"/>
    <x v="0"/>
    <s v="Baja"/>
    <x v="0"/>
    <s v="TELEFONICA EMPRESAS DE CHILE SA"/>
    <s v="RONDA TOMA DE TEMPERATURAS SALAS TIC"/>
    <s v="13/12/2023 19:13:44"/>
    <s v="13/12/2023 19:14:38"/>
    <s v="Cerrado"/>
    <s v="CDP ANTIGUO 1"/>
    <s v="CDP ANTIGUO 2"/>
    <s v="13/12/2023 19:50:08"/>
    <s v="13/12/2023 23:50:00"/>
    <m/>
    <s v="RONDA REALIZADA"/>
    <d v="1899-12-30T00:00:00"/>
    <d v="1899-12-30T00:00:00"/>
    <d v="1899-12-30T00:00:00"/>
    <s v=""/>
    <s v="Cumplido"/>
    <m/>
    <m/>
    <m/>
    <m/>
    <m/>
    <d v="2023-11-13T00:00:00"/>
    <s v="CUMPLE"/>
    <s v="NO CUMPLE"/>
    <s v="NO CUMPLE"/>
    <s v="NO CUMPLE"/>
    <s v="NO CUMPLE"/>
  </r>
  <r>
    <s v="INC000002495918"/>
    <s v="VPN IP - MPLS"/>
    <x v="3"/>
    <s v="GESTION HD"/>
    <s v="EDUARDO J CAMACHO URDANETA"/>
    <s v="frp_fpetro"/>
    <s v="3-Moderado/Limitado"/>
    <x v="1"/>
    <s v="Media"/>
    <x v="0"/>
    <s v="INMOBILIARIA FRUSAN S.A."/>
    <s v="REQ/TTECH: Error message: SSL certificate problem: unable to get local issuer certificate"/>
    <s v="13/12/2023 14:23:39"/>
    <s v="13/12/2023 14:26:03"/>
    <s v="Cerrado"/>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s v="CUMPLE"/>
    <s v="NO CUMPLE"/>
    <s v="NO CUMPLE"/>
    <s v="NO CUMPLE"/>
    <s v="NO CUMPLE"/>
  </r>
  <r>
    <s v="INC000002495957"/>
    <s v="HOSTING VIRTUAL"/>
    <x v="16"/>
    <s v="BELIEVE"/>
    <s v="FERNEY D GARZON PEÑA"/>
    <s v="frp_pcamay"/>
    <s v="3-Moderado/Limitado"/>
    <x v="1"/>
    <s v="Media"/>
    <x v="0"/>
    <s v="TELEFONICA EMPRESAS DE CHILE SA"/>
    <s v="GESTION DATACENTER/ ACCESOS / dxc"/>
    <s v="13/12/2023 16:29:53"/>
    <s v="13/12/2023 16:29:59"/>
    <s v="Cerrado"/>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s v="CUMPLE"/>
    <s v="NO CUMPLE"/>
    <s v="NO CUMPLE"/>
    <s v="NO CUMPLE"/>
    <s v="NO CUMPLE"/>
  </r>
  <r>
    <s v="INC000002495968"/>
    <s v="INFRAESTRUCTURA DC"/>
    <x v="6"/>
    <s v="APQ ACCESOS"/>
    <s v="FRANCISCO J FELIU ABARCA"/>
    <s v="tct_frafea"/>
    <s v="4-Menor/Localizado"/>
    <x v="0"/>
    <s v="Baja"/>
    <x v="0"/>
    <s v="TELEFONICA CYBERSECURITY TECH CHILE SPA"/>
    <s v="RONDA POR TOMA DE TEMPERATURAS EN SALAS TIC"/>
    <s v="13/12/2023 16:45:28"/>
    <s v="13/12/2023 16:46:22"/>
    <s v="Cerrado"/>
    <s v="TI"/>
    <s v="CLIMA"/>
    <s v="13/12/2023 17:18:40"/>
    <s v="13/12/2023 23:50:00"/>
    <s v="RONDA POR TOMA DE TEMPERATURAS EN SALAS TIC"/>
    <s v="RONDA REALIZADA"/>
    <d v="1899-12-30T00:00:00"/>
    <d v="1899-12-30T00:00:00"/>
    <d v="1899-12-30T00:00:00"/>
    <s v=""/>
    <s v="Cumplido"/>
    <m/>
    <m/>
    <m/>
    <m/>
    <m/>
    <d v="2023-11-14T00:00:00"/>
    <s v="CUMPLE"/>
    <s v="NO CUMPLE"/>
    <s v="NO CUMPLE"/>
    <s v="NO CUMPLE"/>
    <s v="NO CUMPLE"/>
  </r>
  <r>
    <s v="INC000002495970"/>
    <s v="HOUSING"/>
    <x v="15"/>
    <s v="APQ ACCESOS"/>
    <s v="JAIRO A SALINAS GARAY"/>
    <s v="tct_jsalin"/>
    <s v="3-Moderado/Limitado"/>
    <x v="1"/>
    <s v="Media"/>
    <x v="0"/>
    <s v="TELEFONICA EMPRESAS DE CHILE SA"/>
    <s v="RONDA Y REVISION DE SALAS TECNICAS"/>
    <s v="13/12/2023 16:46:27"/>
    <s v="13/12/2023 16:47:08"/>
    <s v="Cerrado"/>
    <s v="CDP ANTIGUO 1"/>
    <s v="CDP ANTIGUO 2"/>
    <s v="13/12/2023 16:49:26"/>
    <s v="13/12/2023 23:50:00"/>
    <s v="RONDA Y REVISION DE SALAS TECNICAS"/>
    <s v="RONDA REALIZADA."/>
    <d v="1899-12-30T00:02:18"/>
    <d v="1899-12-30T00:02:59"/>
    <d v="1899-12-30T00:00:41"/>
    <s v=""/>
    <s v="Cumplido"/>
    <m/>
    <m/>
    <m/>
    <m/>
    <m/>
    <d v="2023-11-13T00:00:00"/>
    <s v="CUMPLE"/>
    <s v="NO CUMPLE"/>
    <s v="NO CUMPLE"/>
    <s v="NO CUMPLE"/>
    <s v="NO CUMPLE"/>
  </r>
  <r>
    <s v="INC000002495972"/>
    <s v="HOUSING"/>
    <x v="15"/>
    <s v="APQ ACCESOS"/>
    <s v="JAIRO A SALINAS GARAY"/>
    <s v="tct_jsalin"/>
    <s v="3-Moderado/Limitado"/>
    <x v="1"/>
    <s v="Media"/>
    <x v="0"/>
    <s v="TELEFONICA EMPRESAS DE CHILE SA"/>
    <s v="TOMA DE ALARMAS DE CLIENTE"/>
    <s v="13/12/2023 16:47:19"/>
    <s v="13/12/2023 16:48:08"/>
    <s v="Cerrado"/>
    <s v="CDP ANTIGUO 1"/>
    <s v="CDP ANTIGUO 2"/>
    <s v="13/12/2023 16:50:27"/>
    <s v="13/12/2023 23:50:00"/>
    <s v="TOMA DE ALARMAS DE CLIENTE"/>
    <s v="TOMA DE ALARMAS REALIZADA."/>
    <d v="1899-12-30T00:02:19"/>
    <d v="1899-12-30T00:03:08"/>
    <d v="1899-12-30T00:00:49"/>
    <s v=""/>
    <s v="Cumplido"/>
    <m/>
    <m/>
    <m/>
    <m/>
    <m/>
    <d v="2023-11-13T00:00:00"/>
    <s v="CUMPLE"/>
    <s v="NO CUMPLE"/>
    <s v="NO CUMPLE"/>
    <s v="NO CUMPLE"/>
    <s v="NO CUMPLE"/>
  </r>
  <r>
    <s v="INC000002496022"/>
    <s v="HOUSING"/>
    <x v="19"/>
    <s v="BELIEVE"/>
    <s v="FRANCISCO J FELIU ABARCA"/>
    <s v="frp_fbalab"/>
    <s v="3-Moderado/Limitado"/>
    <x v="1"/>
    <s v="Media"/>
    <x v="0"/>
    <s v="EMPRESA NACIONAL DE CERTIFICACIONES"/>
    <s v="GESTION DATACENTER/ ACCESOS / EMPRESA NACIONAL DE CERTIFICACIONES"/>
    <s v="13/12/2023 14:14:41"/>
    <s v="13/12/2023 14:16:04"/>
    <s v="Cerrado"/>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s v="CUMPLE"/>
    <s v="NO CUMPLE"/>
    <s v="NO CUMPLE"/>
    <s v="NO CUMPLE"/>
    <s v="NO CUMPLE"/>
  </r>
  <r>
    <s v="INC000002496056"/>
    <s v="HOUSING"/>
    <x v="14"/>
    <s v="BELIEVE"/>
    <s v="CRISTOPHER MALDONADO ROMERO"/>
    <s v="frp_fbalab"/>
    <s v="3-Moderado/Limitado"/>
    <x v="1"/>
    <s v="Media"/>
    <x v="0"/>
    <s v="TELEFONICA EMPRESAS DE CHILE SA"/>
    <s v="GESTION DATACENTER/ ACCESOS / TELEFONICA EMPRESAS DE CHILE SA"/>
    <s v="13/12/2023 14:44:52"/>
    <s v="13/12/2023 14:45:52"/>
    <s v="Cerrado"/>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s v="CUMPLE"/>
    <s v="NO CUMPLE"/>
    <s v="NO CUMPLE"/>
    <s v="NO CUMPLE"/>
    <s v="NO CUMPLE"/>
  </r>
  <r>
    <s v="INC000002496078"/>
    <s v="HOUSING"/>
    <x v="14"/>
    <s v="BELIEVE"/>
    <s v="CRISTOPHER MALDONADO ROMERO"/>
    <s v="frp_fbalab"/>
    <s v="3-Moderado/Limitado"/>
    <x v="1"/>
    <s v="Media"/>
    <x v="0"/>
    <s v="TELEFONICA EMPRESAS DE CHILE SA"/>
    <s v="GESTION DATACENTER/ ACCESOS / SINACOFI"/>
    <s v="13/12/2023 15:00:57"/>
    <s v="13/12/2023 15:02:58"/>
    <s v="Cerrado"/>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s v="CUMPLE"/>
    <s v="NO CUMPLE"/>
    <s v="NO CUMPLE"/>
    <s v="NO CUMPLE"/>
    <s v="NO CUMPLE"/>
  </r>
  <r>
    <s v="INC000002496095"/>
    <s v="TICKET-INTELIGENTE"/>
    <x v="23"/>
    <s v="GESTION TI"/>
    <s v="SERGIO ORELLANA"/>
    <s v="USR_TSIGHT"/>
    <s v="1-Extenso/Generalizado"/>
    <x v="0"/>
    <s v="Baja"/>
    <x v="1"/>
    <s v="RABIE HNOSLTDA"/>
    <s v="rabie001 - aranda_app01 TICKET AUTOMATICO"/>
    <s v="13/12/2023 15:04:41"/>
    <s v="13/12/2023 15:04:41"/>
    <s v="Cerrado"/>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s v="CUMPLE"/>
    <s v="NO CUMPLE"/>
    <s v="NO CUMPLE"/>
    <s v="NO CUMPLE"/>
    <s v="NO CUMPLE"/>
  </r>
  <r>
    <s v="INC000002496119"/>
    <s v="HOUSING"/>
    <x v="19"/>
    <s v="BELIEVE"/>
    <s v="FRANCISCO J FELIU ABARCA"/>
    <s v="frp_fbalab"/>
    <s v="3-Moderado/Limitado"/>
    <x v="1"/>
    <s v="Media"/>
    <x v="0"/>
    <s v="EQUIPOS ELECTRONICOS Y COMPUTACION SA"/>
    <s v="GESTION DATACENTER/ ACCESOS / EQUIPOS ELECTRONICOS Y COMPUTACION SA"/>
    <s v="13/12/2023 15:14:57"/>
    <s v="13/12/2023 15:15:53"/>
    <s v="Cerrado"/>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s v="CUMPLE"/>
    <s v="NO CUMPLE"/>
    <s v="NO CUMPLE"/>
    <s v="NO CUMPLE"/>
    <s v="NO CUMPLE"/>
  </r>
  <r>
    <s v="INC000002496203"/>
    <s v="HOUSING"/>
    <x v="4"/>
    <s v="DUOC TICKET PENDIENTES"/>
    <s v="GIOVANNI D ROCCO VALENZUELA"/>
    <s v="frp_joagui"/>
    <s v="3-Moderado/Limitado"/>
    <x v="0"/>
    <s v="Baja"/>
    <x v="0"/>
    <s v="FUNDACION INSTITUTO PROFESIONAL DUOC UC"/>
    <s v="RQ | DUOC | Revisión Servidor SRVSMTPPRO"/>
    <s v="13/12/2023 16:04:07"/>
    <s v="13/12/2023 16:06:09"/>
    <s v="Cerrado"/>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s v="NO CUMPLE"/>
    <s v="CUMPLE"/>
    <s v="NO CUMPLE"/>
    <s v="NO CUMPLE"/>
    <s v="NO CUMPLE"/>
  </r>
  <r>
    <s v="INC000002496257"/>
    <s v="COMUNICACIONES"/>
    <x v="2"/>
    <s v="GESTION PLATAFORMA CLIENTES"/>
    <s v="JUAN PABLO PAZ GOMPERTZ"/>
    <s v="lmolcont"/>
    <s v="3-Moderado/Limitado"/>
    <x v="1"/>
    <s v="Media"/>
    <x v="0"/>
    <s v="TELEFONICA EMPRESAS DE CHILE SA"/>
    <s v="Apoyo con problemas en VPN FORTICLIENT para especialista de proveedor Axity."/>
    <s v="13/12/2023 17:00:00"/>
    <s v="13/12/2023 17:22:04"/>
    <s v="Cerrado"/>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s v="CUMPLE"/>
    <s v="NO CUMPLE"/>
    <s v="NO CUMPLE"/>
    <s v="NO CUMPLE"/>
    <s v="NO CUMPLE"/>
  </r>
  <r>
    <s v="INC000002496313"/>
    <s v="OFFICE365"/>
    <x v="5"/>
    <s v="GESTION CALL CENTER"/>
    <s v="GIOVANNI D ROCCO VALENZUELA"/>
    <s v="frp_jmarti"/>
    <s v="4-Menor/Localizado"/>
    <x v="0"/>
    <s v="Baja"/>
    <x v="0"/>
    <s v="ECKART ALIMENTOS SPA"/>
    <s v="Problema con cuenta de Power BI Pro"/>
    <s v="13/12/2023 17:05:15"/>
    <s v="13/12/2023 17:34:31"/>
    <s v="Cerrado"/>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s v="NO CUMPLE"/>
    <s v="CUMPLE"/>
    <s v="NO CUMPLE"/>
    <s v="NO CUMPLE"/>
    <s v="NO CUMPLE"/>
  </r>
  <r>
    <s v="INC000002496319"/>
    <s v="HOUSING"/>
    <x v="14"/>
    <s v="BELIEVE"/>
    <s v="CRISTOPHER MALDONADO ROMERO"/>
    <s v="frp_fbalab"/>
    <s v="3-Moderado/Limitado"/>
    <x v="1"/>
    <s v="Media"/>
    <x v="0"/>
    <s v="BANCO SANTANDER CHILE"/>
    <s v="GESTION DATACENTER/ ACCESOS / BANCO SANTANDER CHILE"/>
    <s v="13/12/2023 17:12:09"/>
    <s v="13/12/2023 17:13:05"/>
    <s v="Cerrado"/>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s v="CUMPLE"/>
    <s v="NO CUMPLE"/>
    <s v="NO CUMPLE"/>
    <s v="NO CUMPLE"/>
    <s v="NO CUMPLE"/>
  </r>
  <r>
    <s v="INC000002496382"/>
    <s v="HOUSING"/>
    <x v="15"/>
    <s v="APQ ACCESOS"/>
    <s v="ALDO P VALENZUELA MUJICA"/>
    <s v="tct_avalen"/>
    <s v="2-Significativo/Amplio"/>
    <x v="2"/>
    <s v="Alta"/>
    <x v="0"/>
    <s v="TELEFONICA EMPRESAS DE CHILE SA"/>
    <s v="SUPERVISION CAMBIO MODULO SFP"/>
    <s v="13/12/2023 21:44:53"/>
    <s v="13/12/2023 21:46:09"/>
    <s v="Cerrado"/>
    <s v="CDP ANTIGUO 1"/>
    <s v="CDP ANTIGUO 2"/>
    <s v="13/12/2023 22:12:25"/>
    <s v="13/12/2023 23:50:00"/>
    <s v="SUPERVISION CAMBIO MODULO SFP"/>
    <s v="SE REALIZA SUPERVISION"/>
    <d v="1899-12-30T00:25:56"/>
    <d v="1899-12-30T00:27:32"/>
    <d v="1899-12-30T00:01:36"/>
    <s v=""/>
    <s v="Cumplido"/>
    <m/>
    <m/>
    <m/>
    <m/>
    <m/>
    <d v="2023-11-13T00:00:00"/>
    <s v="CUMPLE"/>
    <s v="NO CUMPLE"/>
    <s v="NO CUMPLE"/>
    <s v="NO CUMPLE"/>
    <s v="NO CUMPLE"/>
  </r>
  <r>
    <s v="INC000002496385"/>
    <s v="HOUSING"/>
    <x v="16"/>
    <s v="BELIEVE"/>
    <s v="ALDO P VALENZUELA MUJICA"/>
    <s v="frp_jreyna"/>
    <s v="3-Moderado/Limitado"/>
    <x v="1"/>
    <s v="Media"/>
    <x v="0"/>
    <s v="TELEFONICA EMPRESAS DE CHILE SA"/>
    <s v="GESTION DATACENTER/ ACCESOS  / GTD - COSMOPLAS/HUAWEI"/>
    <s v="13/12/2023 23:41:22"/>
    <s v="13/12/2023 23:42:43"/>
    <s v="Cerrado"/>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s v="CUMPLE"/>
    <s v="NO CUMPLE"/>
    <s v="NO CUMPLE"/>
    <s v="NO CUMPLE"/>
    <s v="NO CUMPLE"/>
  </r>
  <r>
    <s v="INC000002496401"/>
    <s v="VPN IP - MPLS"/>
    <x v="12"/>
    <s v="GESTION HD"/>
    <s v="JOSE A SANTIS SERRANO"/>
    <s v="frp_jciert"/>
    <s v="4-Menor/Localizado"/>
    <x v="0"/>
    <s v="Baja"/>
    <x v="0"/>
    <s v="PRODUCTOS DEL MAR VENTISQUEROS S A"/>
    <s v="REQ / Ventsquero//cuenta zorg //DR"/>
    <s v="14/12/2023 10:01:14"/>
    <s v="14/12/2023 10:05:38"/>
    <s v="Cerrado"/>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s v="NO CUMPLE"/>
    <s v="NO CUMPLE"/>
    <s v="NO CUMPLE"/>
    <s v="NO CUMPLE"/>
    <s v="CUMPLE"/>
  </r>
  <r>
    <s v="INC000002496517"/>
    <s v="INFRAESTRUCTURA DC"/>
    <x v="6"/>
    <s v="APQ ACCESOS"/>
    <s v="FRANCISCO J FELIU ABARCA"/>
    <s v="tct_frafea"/>
    <s v="4-Menor/Localizado"/>
    <x v="0"/>
    <s v="Baja"/>
    <x v="0"/>
    <s v="TELEFONICA CYBERSECURITY TECH CHILE SPA"/>
    <s v="RONDA PREVENTIVA Y LECTURA DE TEMPERATURAS EN SALAS TIC"/>
    <s v="13/12/2023 18:41:00"/>
    <s v="13/12/2023 18:43:50"/>
    <s v="Cerrado"/>
    <s v="TI"/>
    <s v="CLIMA"/>
    <s v="13/12/2023 19:23:21"/>
    <s v="13/12/2023 23:50:00"/>
    <s v="RONDA PREVENTIVA Y LECTURA DE TEMPERATURAS EN SALAS TIC"/>
    <s v="RONDA REALIZADA"/>
    <d v="1899-12-30T00:00:00"/>
    <d v="1899-12-30T00:00:00"/>
    <d v="1899-12-30T00:00:00"/>
    <s v=""/>
    <s v="Cumplido"/>
    <m/>
    <m/>
    <m/>
    <m/>
    <m/>
    <d v="2023-11-13T00:00:00"/>
    <s v="CUMPLE"/>
    <s v="NO CUMPLE"/>
    <s v="NO CUMPLE"/>
    <s v="NO CUMPLE"/>
    <s v="NO CUMPLE"/>
  </r>
  <r>
    <s v="INC000002496524"/>
    <s v="HOUSING"/>
    <x v="15"/>
    <s v="APQ ACCESOS"/>
    <s v="JAIRO A SALINAS GARAY"/>
    <s v="tct_jsalin"/>
    <s v="3-Moderado/Limitado"/>
    <x v="1"/>
    <s v="Media"/>
    <x v="0"/>
    <s v="TELEFONICA EMPRESAS DE CHILE SA"/>
    <s v="ACTUALIZACIÓN SHAREPOINT"/>
    <s v="13/12/2023 19:18:24"/>
    <s v="13/12/2023 19:19:42"/>
    <s v="Cerrado"/>
    <s v="CDP ANTIGUO 1"/>
    <s v="CDP ANTIGUO 2"/>
    <s v="13/12/2023 19:21:17"/>
    <s v="13/12/2023 23:50:00"/>
    <s v="ACTUALIZACIÓN SHAREPOINT"/>
    <s v="SUPERVISION OK."/>
    <d v="1899-12-30T00:01:35"/>
    <d v="1899-12-30T00:02:53"/>
    <d v="1899-12-30T00:01:18"/>
    <s v=""/>
    <s v="Cumplido"/>
    <m/>
    <m/>
    <m/>
    <m/>
    <m/>
    <d v="2023-11-13T00:00:00"/>
    <s v="CUMPLE"/>
    <s v="NO CUMPLE"/>
    <s v="NO CUMPLE"/>
    <s v="NO CUMPLE"/>
    <s v="NO CUMPLE"/>
  </r>
  <r>
    <s v="INC000002496527"/>
    <s v="HOUSING"/>
    <x v="15"/>
    <s v="APQ ACCESOS"/>
    <s v="JAIRO A SALINAS GARAY"/>
    <s v="tct_jsalin"/>
    <s v="3-Moderado/Limitado"/>
    <x v="1"/>
    <s v="Media"/>
    <x v="0"/>
    <s v="TELEFONICA EMPRESAS DE CHILE SA"/>
    <s v="RONDA Y REVISION DE SALAS TECNICAS"/>
    <s v="13/12/2023 19:21:31"/>
    <s v="13/12/2023 19:25:07"/>
    <s v="Cerrado"/>
    <s v="CDP ANTIGUO 1"/>
    <s v="CDP ANTIGUO 2"/>
    <s v="13/12/2023 19:25:07"/>
    <s v="13/12/2023 23:50:00"/>
    <s v="RONDA Y REVISION DE SALAS TECNICAS"/>
    <s v="RONDA REALIZADA"/>
    <d v="1899-12-30T00:00:00"/>
    <d v="1899-12-30T00:03:36"/>
    <d v="1899-12-30T00:03:36"/>
    <s v=""/>
    <s v="Cumplido"/>
    <m/>
    <m/>
    <m/>
    <m/>
    <m/>
    <d v="2023-11-12T00:00:00"/>
    <s v="CUMPLE"/>
    <s v="NO CUMPLE"/>
    <s v="NO CUMPLE"/>
    <s v="NO CUMPLE"/>
    <s v="NO CUMPLE"/>
  </r>
  <r>
    <s v="INC000002496528"/>
    <s v="HOUSING"/>
    <x v="15"/>
    <s v="APQ ACCESOS"/>
    <s v="JAIRO A SALINAS GARAY"/>
    <s v="tct_jsalin"/>
    <s v="3-Moderado/Limitado"/>
    <x v="1"/>
    <s v="Media"/>
    <x v="0"/>
    <s v="TELEFONICA EMPRESAS DE CHILE SA"/>
    <s v="RONDA Y REVISION DE SALAS TECNICAS"/>
    <s v="13/12/2023 19:25:13"/>
    <s v="13/12/2023 19:26:11"/>
    <s v="Cerrado"/>
    <s v="CDP ANTIGUO 1"/>
    <s v="CDP ANTIGUO 2"/>
    <s v="13/12/2023 19:26:11"/>
    <s v="13/12/2023 23:50:00"/>
    <s v="RONDA Y REVISION DE SALAS TECNICAS"/>
    <s v="RONDA REALIZADA."/>
    <d v="1899-12-30T00:00:00"/>
    <d v="1899-12-30T00:00:58"/>
    <d v="1899-12-30T00:00:58"/>
    <s v=""/>
    <s v="Cumplido"/>
    <m/>
    <m/>
    <m/>
    <m/>
    <m/>
    <d v="2023-11-12T00:00:00"/>
    <s v="CUMPLE"/>
    <s v="NO CUMPLE"/>
    <s v="NO CUMPLE"/>
    <s v="NO CUMPLE"/>
    <s v="NO CUMPLE"/>
  </r>
  <r>
    <s v="INC000002496530"/>
    <s v="HOUSING"/>
    <x v="15"/>
    <s v="APQ ACCESOS"/>
    <s v="JAIRO A SALINAS GARAY"/>
    <s v="tct_jsalin"/>
    <s v="3-Moderado/Limitado"/>
    <x v="1"/>
    <s v="Media"/>
    <x v="0"/>
    <s v="TELEFONICA EMPRESAS DE CHILE SA"/>
    <s v="RONDA Y REVISION DE SALAS TECNICAS"/>
    <s v="13/12/2023 19:26:18"/>
    <s v="13/12/2023 19:36:49"/>
    <s v="Cerrado"/>
    <s v="CDP ANTIGUO 1"/>
    <s v="CDP ANTIGUO 2"/>
    <s v="13/12/2023 19:36:49"/>
    <s v="13/12/2023 23:50:00"/>
    <s v="RONDA Y REVISION DE SALAS TECNICAS"/>
    <s v="RONDA REALIZADA."/>
    <d v="1899-12-30T00:00:00"/>
    <d v="1899-12-30T00:10:31"/>
    <d v="1899-12-30T00:10:31"/>
    <s v=""/>
    <s v="Cumplido"/>
    <m/>
    <m/>
    <m/>
    <m/>
    <m/>
    <d v="2023-11-13T00:00:00"/>
    <s v="CUMPLE"/>
    <s v="NO CUMPLE"/>
    <s v="NO CUMPLE"/>
    <s v="NO CUMPLE"/>
    <s v="NO CUMPLE"/>
  </r>
  <r>
    <s v="INC000002496537"/>
    <s v="HOUSING"/>
    <x v="19"/>
    <s v="BELIEVE"/>
    <s v="YORDI M HURTADO ARAYA"/>
    <s v="frp_jolsso"/>
    <s v="3-Moderado/Limitado"/>
    <x v="1"/>
    <s v="Media"/>
    <x v="0"/>
    <s v="FORUM SERVICIOS FINANCIEROS SA"/>
    <s v="GESTION DATACENTER/ ACCESOS /FORUM SERVICIOS FINANCIEROS SA"/>
    <s v="13/12/2023 21:11:05"/>
    <s v="13/12/2023 21:12:52"/>
    <s v="Cerrado"/>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s v="CUMPLE"/>
    <s v="NO CUMPLE"/>
    <s v="NO CUMPLE"/>
    <s v="NO CUMPLE"/>
    <s v="NO CUMPLE"/>
  </r>
  <r>
    <s v="INC000002496572"/>
    <s v="INFRAESTRUCTURA DC"/>
    <x v="6"/>
    <s v="APQ ACCESOS"/>
    <s v="FRANCISCO J FELIU ABARCA"/>
    <s v="tct_frafea"/>
    <s v="4-Menor/Localizado"/>
    <x v="0"/>
    <s v="Baja"/>
    <x v="0"/>
    <s v="TELEFONICA CYBERSECURITY TECH CHILE SPA"/>
    <s v="RONDA POR TOMA DE TEMPERATURAS EN SALAS TIC"/>
    <s v="14/12/2023 8:41:39"/>
    <s v="14/12/2023 8:42:29"/>
    <s v="Cerrado"/>
    <s v="TI"/>
    <s v="CLIMA"/>
    <s v="14/12/2023 8:55:42"/>
    <s v="14/12/2023 23:50:00"/>
    <s v="RONDA POR TOMA DE TEMPERATURAS EN SALAS TIC"/>
    <s v="RONDA REALIZADA"/>
    <d v="1899-12-30T00:00:00"/>
    <d v="1899-12-30T00:00:00"/>
    <d v="1899-12-30T00:00:00"/>
    <s v=""/>
    <s v="Cumplido"/>
    <m/>
    <m/>
    <m/>
    <m/>
    <m/>
    <d v="2023-11-13T00:00:00"/>
    <s v="CUMPLE"/>
    <s v="NO CUMPLE"/>
    <s v="NO CUMPLE"/>
    <s v="NO CUMPLE"/>
    <s v="NO CUMPLE"/>
  </r>
  <r>
    <s v="INC000002496580"/>
    <s v="HOSTING VIRTUAL"/>
    <x v="3"/>
    <s v="GESTION PLATAFORMA CLIENTES"/>
    <s v="GUSTAVO AVILA VERA"/>
    <s v="lmolcont"/>
    <s v="3-Moderado/Limitado"/>
    <x v="1"/>
    <s v="Media"/>
    <x v="0"/>
    <s v="TELEFONICA EMPRESAS DE CHILE SA"/>
    <s v="Reinicio de password de SO - Servers Remedy Empresas (PROD)"/>
    <s v="14/12/2023 9:28:34"/>
    <s v="14/12/2023 9:28:34"/>
    <s v="Cerrado"/>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s v="CUMPLE"/>
    <s v="NO CUMPLE"/>
    <s v="NO CUMPLE"/>
    <s v="NO CUMPLE"/>
    <s v="NO CUMPLE"/>
  </r>
  <r>
    <s v="INC000002496583"/>
    <s v="INFRAESTRUCTURA DC"/>
    <x v="6"/>
    <s v="APQ ACCESOS"/>
    <s v="FRANCISCO J FELIU ABARCA"/>
    <s v="tct_frafea"/>
    <s v="4-Menor/Localizado"/>
    <x v="0"/>
    <s v="Baja"/>
    <x v="0"/>
    <s v="TELEFONICA CYBERSECURITY TECH CHILE SPA"/>
    <s v="RONDA PREVENTIVA EN SALAS TIC"/>
    <s v="14/12/2023 9:30:33"/>
    <s v="14/12/2023 9:31:37"/>
    <s v="Cerrado"/>
    <s v="TI"/>
    <s v="INFRAESTRUCTURA"/>
    <s v="14/12/2023 10:09:06"/>
    <s v="14/12/2023 23:50:00"/>
    <s v="RONDA PREVENTIVA EN SALAS TIC"/>
    <s v="RONDA FINALIZA SIN NOVEDAD EN SALAS TIC"/>
    <d v="1899-12-30T00:00:00"/>
    <d v="1899-12-30T00:00:00"/>
    <d v="1899-12-30T00:00:00"/>
    <s v=""/>
    <s v="Cumplido"/>
    <m/>
    <m/>
    <m/>
    <m/>
    <m/>
    <d v="2023-11-27T00:00:00"/>
    <s v="CUMPLE"/>
    <s v="NO CUMPLE"/>
    <s v="NO CUMPLE"/>
    <s v="NO CUMPLE"/>
    <s v="NO CUMPLE"/>
  </r>
  <r>
    <s v="INC000002496623"/>
    <s v="RED INTERNA"/>
    <x v="6"/>
    <s v="APQ ACCESOS"/>
    <s v="YORDI M HURTADO ARAYA"/>
    <s v="tct_yorhua"/>
    <s v="4-Menor/Localizado"/>
    <x v="0"/>
    <s v="Baja"/>
    <x v="0"/>
    <s v="TELEFONICA CYBERSECURITY TECH CHILE SPA"/>
    <s v="RONDA TOMA DE TEMPERATURAS SALAS TIC 20:30"/>
    <s v="13/12/2023 20:43:52"/>
    <s v="13/12/2023 20:44:26"/>
    <s v="Cerrado"/>
    <s v="CDP ANTIGUO 1"/>
    <s v="CDP ANTIGUO 2"/>
    <s v="13/12/2023 21:58:49"/>
    <s v="13/12/2023 23:50:00"/>
    <s v="RONDA TOMA DE TEMPERATURAS SALAS TIC 20:30"/>
    <s v="ACCESOS AUTORIZADOS"/>
    <d v="1899-12-30T00:00:00"/>
    <d v="1899-12-30T01:14:57"/>
    <d v="1899-12-30T01:14:57"/>
    <s v=""/>
    <s v="Cumplido"/>
    <m/>
    <m/>
    <m/>
    <m/>
    <m/>
    <d v="2023-11-13T00:00:00"/>
    <s v="NO CUMPLE"/>
    <s v="CUMPLE"/>
    <s v="NO CUMPLE"/>
    <s v="NO CUMPLE"/>
    <s v="NO CUMPLE"/>
  </r>
  <r>
    <s v="INC000002496625"/>
    <s v="RED INTERNA"/>
    <x v="6"/>
    <s v="APQ ACCESOS"/>
    <s v="YORDI M HURTADO ARAYA"/>
    <s v="tct_yorhua"/>
    <s v="4-Menor/Localizado"/>
    <x v="0"/>
    <s v="Baja"/>
    <x v="0"/>
    <s v="TELEFONICA CYBERSECURITY TECH CHILE SPA"/>
    <s v="RONDA SALAS TECNICAS 20:30"/>
    <s v="13/12/2023 20:44:48"/>
    <s v="13/12/2023 20:45:11"/>
    <s v="Cerrado"/>
    <s v="CDP ANTIGUO 1"/>
    <s v="CDP ANTIGUO 2"/>
    <s v="13/12/2023 21:58:32"/>
    <s v="13/12/2023 23:50:00"/>
    <s v="RONDA SALAS TECNICAS 20:30"/>
    <s v="ACCESOS AUTORIZADOS"/>
    <d v="1899-12-30T00:00:00"/>
    <d v="1899-12-30T01:13:44"/>
    <d v="1899-12-30T01:13:44"/>
    <s v=""/>
    <s v="Cumplido"/>
    <m/>
    <m/>
    <m/>
    <m/>
    <m/>
    <d v="2023-11-13T00:00:00"/>
    <s v="NO CUMPLE"/>
    <s v="CUMPLE"/>
    <s v="NO CUMPLE"/>
    <s v="NO CUMPLE"/>
    <s v="NO CUMPLE"/>
  </r>
  <r>
    <s v="INC000002496628"/>
    <s v="RED INTERNA"/>
    <x v="6"/>
    <s v="APQ ACCESOS"/>
    <s v="YORDI M HURTADO ARAYA"/>
    <s v="tct_yorhua"/>
    <s v="4-Menor/Localizado"/>
    <x v="0"/>
    <s v="Baja"/>
    <x v="0"/>
    <s v="TELEFONICA CYBERSECURITY TECH CHILE SPA"/>
    <s v="RONDA TOMA DE TEMPERATURAS SALAS TIC 00:30"/>
    <s v="13/12/2023 20:45:22"/>
    <s v="13/12/2023 20:45:56"/>
    <s v="Cerrado"/>
    <s v="CDP ANTIGUO 1"/>
    <s v="CDP ANTIGUO 2"/>
    <s v="13/12/2023 21:58:15"/>
    <s v="13/12/2023 23:50:00"/>
    <s v="RONDA TOMA DE TEMPERATURAS SALAS TIC 00:30"/>
    <s v="ACCESOS AUTORIZADOS"/>
    <d v="1899-12-30T00:00:00"/>
    <d v="1899-12-30T01:12:53"/>
    <d v="1899-12-30T01:12:53"/>
    <s v=""/>
    <s v="Cumplido"/>
    <m/>
    <m/>
    <m/>
    <m/>
    <m/>
    <d v="2023-11-13T00:00:00"/>
    <s v="NO CUMPLE"/>
    <s v="CUMPLE"/>
    <s v="NO CUMPLE"/>
    <s v="NO CUMPLE"/>
    <s v="NO CUMPLE"/>
  </r>
  <r>
    <s v="INC000002496629"/>
    <s v="RED INTERNA"/>
    <x v="6"/>
    <s v="APQ ACCESOS"/>
    <s v="YORDI M HURTADO ARAYA"/>
    <s v="tct_yorhua"/>
    <s v="4-Menor/Localizado"/>
    <x v="0"/>
    <s v="Baja"/>
    <x v="0"/>
    <s v="TELEFONICA CYBERSECURITY TECH CHILE SPA"/>
    <s v="RONDA SALAS TECNICAS 00:30"/>
    <s v="13/12/2023 20:46:09"/>
    <s v="13/12/2023 20:47:01"/>
    <s v="Cerrado"/>
    <s v="CDP ANTIGUO 1"/>
    <s v="CDP ANTIGUO 2"/>
    <s v="13/12/2023 21:57:57"/>
    <s v="13/12/2023 23:50:00"/>
    <s v="RONDA SALAS TECNICAS 00:30"/>
    <s v="ACCESOS AUTORIZADOS"/>
    <d v="1899-12-30T00:00:00"/>
    <d v="1899-12-30T01:11:48"/>
    <d v="1899-12-30T01:11:48"/>
    <s v=""/>
    <s v="Cumplido"/>
    <m/>
    <m/>
    <m/>
    <m/>
    <m/>
    <d v="2023-11-13T00:00:00"/>
    <s v="NO CUMPLE"/>
    <s v="CUMPLE"/>
    <s v="NO CUMPLE"/>
    <s v="NO CUMPLE"/>
    <s v="NO CUMPLE"/>
  </r>
  <r>
    <s v="INC000002496630"/>
    <s v="RED INTERNA"/>
    <x v="6"/>
    <s v="APQ ACCESOS"/>
    <s v="YORDI M HURTADO ARAYA"/>
    <s v="tct_yorhua"/>
    <s v="4-Menor/Localizado"/>
    <x v="0"/>
    <s v="Baja"/>
    <x v="0"/>
    <s v="TELEFONICA CYBERSECURITY TECH CHILE SPA"/>
    <s v="RONDA TOMA DE TEMPERATURAS SALAS TIC 04:30"/>
    <s v="13/12/2023 20:47:26"/>
    <s v="13/12/2023 20:47:52"/>
    <s v="Cerrado"/>
    <s v="CDP ANTIGUO 1"/>
    <s v="CDP ANTIGUO 2"/>
    <s v="13/12/2023 21:57:19"/>
    <s v="13/12/2023 23:50:00"/>
    <s v="RONDA TOMA DE TEMPERATURAS SALAS TIC 04:30"/>
    <s v="ACCESOS AUTORIZADOS"/>
    <d v="1899-12-30T00:00:00"/>
    <d v="1899-12-30T01:09:53"/>
    <d v="1899-12-30T01:09:53"/>
    <s v=""/>
    <s v="Cumplido"/>
    <m/>
    <m/>
    <m/>
    <m/>
    <m/>
    <d v="2023-11-13T00:00:00"/>
    <s v="NO CUMPLE"/>
    <s v="CUMPLE"/>
    <s v="NO CUMPLE"/>
    <s v="NO CUMPLE"/>
    <s v="NO CUMPLE"/>
  </r>
  <r>
    <s v="INC000002496631"/>
    <s v="RED INTERNA"/>
    <x v="6"/>
    <s v="APQ ACCESOS"/>
    <s v="YORDI M HURTADO ARAYA"/>
    <s v="tct_yorhua"/>
    <s v="4-Menor/Localizado"/>
    <x v="0"/>
    <s v="Baja"/>
    <x v="0"/>
    <s v="TELEFONICA CYBERSECURITY TECH CHILE SPA"/>
    <s v="RONDA SALAS TECNICAS 04:30"/>
    <s v="13/12/2023 20:48:14"/>
    <s v="13/12/2023 20:48:38"/>
    <s v="Cerrado"/>
    <s v="CDP ANTIGUO 1"/>
    <s v="CDP ANTIGUO 2"/>
    <s v="13/12/2023 21:57:01"/>
    <s v="13/12/2023 23:50:00"/>
    <s v="RONDA SALAS TECNICAS 04:30"/>
    <s v="ACCESOS AUTORIZADOS"/>
    <d v="1899-12-30T00:00:00"/>
    <d v="1899-12-30T01:08:47"/>
    <d v="1899-12-30T01:08:47"/>
    <s v=""/>
    <s v="Cumplido"/>
    <m/>
    <m/>
    <m/>
    <m/>
    <m/>
    <d v="2023-11-13T00:00:00"/>
    <s v="NO CUMPLE"/>
    <s v="CUMPLE"/>
    <s v="NO CUMPLE"/>
    <s v="NO CUMPLE"/>
    <s v="NO CUMPLE"/>
  </r>
  <r>
    <s v="INC000002496633"/>
    <s v="RED INTERNA"/>
    <x v="6"/>
    <s v="APQ ACCESOS"/>
    <s v="YORDI M HURTADO ARAYA"/>
    <s v="tct_yorhua"/>
    <s v="4-Menor/Localizado"/>
    <x v="0"/>
    <s v="Baja"/>
    <x v="0"/>
    <s v="TELEFONICA CYBERSECURITY TECH CHILE SPA"/>
    <s v="TOMA DE ALARMAS TIC 4"/>
    <s v="13/12/2023 20:51:29"/>
    <s v="13/12/2023 20:51:57"/>
    <s v="Cerrado"/>
    <s v="CDP ANTIGUO 1"/>
    <s v="CDP ANTIGUO 2"/>
    <s v="13/12/2023 21:56:41"/>
    <s v="13/12/2023 23:50:00"/>
    <s v="TOMA DE ALARMAS TIC 4"/>
    <s v="TOMA DE ALARMAS REALIZADA"/>
    <d v="1899-12-30T00:00:00"/>
    <d v="1899-12-30T01:05:12"/>
    <d v="1899-12-30T01:05:12"/>
    <s v=""/>
    <s v="Cumplido"/>
    <m/>
    <m/>
    <m/>
    <m/>
    <m/>
    <d v="2023-11-13T00:00:00"/>
    <s v="NO CUMPLE"/>
    <s v="CUMPLE"/>
    <s v="NO CUMPLE"/>
    <s v="NO CUMPLE"/>
    <s v="NO CUMPLE"/>
  </r>
  <r>
    <s v="INC000002496636"/>
    <s v="TICKET-INTELIGENTE"/>
    <x v="4"/>
    <s v="GESTION TI"/>
    <s v="JUAN CARLOS UZCATEGUI FUGUETT"/>
    <s v="USR_TSIGHT"/>
    <s v="1-Extenso/Generalizado"/>
    <x v="0"/>
    <s v="Baja"/>
    <x v="1"/>
    <s v="EMPRESA NACIONAL DE CERTIFICACIONES"/>
    <s v="emnace01 - ecert_wsfag TICKET AUTOMATICO"/>
    <s v="13/12/2023 20:51:10"/>
    <s v="13/12/2023 20:51:10"/>
    <s v="Cerrado"/>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s v="CUMPLE"/>
    <s v="NO CUMPLE"/>
    <s v="NO CUMPLE"/>
    <s v="NO CUMPLE"/>
    <s v="NO CUMPLE"/>
  </r>
  <r>
    <s v="INC000002496695"/>
    <s v="VPN IP - MPLS"/>
    <x v="4"/>
    <s v="GESTION HD"/>
    <s v="JUAN CARLOS UZCATEGUI FUGUETT"/>
    <s v="frp_disilv"/>
    <s v="4-Menor/Localizado"/>
    <x v="0"/>
    <s v="Baja"/>
    <x v="0"/>
    <s v="FUNDACION INSTITUTO PROFESIONAL DUOC UC"/>
    <s v="REQ / DUOC | Solicitud de ventana de reinicio HYP-PVESPUCIO"/>
    <s v="13/12/2023 22:13:07"/>
    <s v="13/12/2023 22:15:29"/>
    <s v="Cerrado"/>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s v="NO CUMPLE"/>
    <s v="CUMPLE"/>
    <s v="NO CUMPLE"/>
    <s v="NO CUMPLE"/>
    <s v="NO CUMPLE"/>
  </r>
  <r>
    <s v="INC000002496706"/>
    <s v="TICKET-INTELIGENTE"/>
    <x v="4"/>
    <s v="GESTION TI"/>
    <s v="JUAN CARLOS UZCATEGUI FUGUETT"/>
    <s v="USR_TSIGHT"/>
    <s v="1-Extenso/Generalizado"/>
    <x v="0"/>
    <s v="Baja"/>
    <x v="1"/>
    <s v="FUNDACION INSTITUTO PROFESIONAL DUOC UC"/>
    <s v="fiprdu01 - srvfs01_vm TICKET AUTOMATICO"/>
    <s v="13/12/2023 22:25:48"/>
    <s v="13/12/2023 22:25:48"/>
    <s v="Cerrado"/>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s v="CUMPLE"/>
    <s v="NO CUMPLE"/>
    <s v="NO CUMPLE"/>
    <s v="NO CUMPLE"/>
    <s v="NO CUMPLE"/>
  </r>
  <r>
    <s v="INC000002496816"/>
    <s v="HOUSING"/>
    <x v="15"/>
    <s v="APQ ACCESOS"/>
    <s v="ALDO P VALENZUELA MUJICA"/>
    <s v="tct_avalen"/>
    <s v="2-Significativo/Amplio"/>
    <x v="2"/>
    <s v="Alta"/>
    <x v="0"/>
    <s v="TELEFONICA EMPRESAS DE CHILE SA"/>
    <s v="SUPERVISION Se necesita retirar equipos ya obsoletos"/>
    <s v="14/12/2023 4:04:58"/>
    <s v="14/12/2023 4:06:02"/>
    <s v="Cerrado"/>
    <s v="CDP ANTIGUO 1"/>
    <s v="CDP ANTIGUO 2"/>
    <s v="14/12/2023 4:07:35"/>
    <s v="14/12/2023 23:50:00"/>
    <s v="SUPERVISION Se necesita retirar equipos ya obsoletos"/>
    <s v="SE REALIZA SUPERVISION"/>
    <d v="1899-12-30T00:01:08"/>
    <d v="1899-12-30T00:02:37"/>
    <d v="1899-12-30T00:01:29"/>
    <s v=""/>
    <s v="Cumplido"/>
    <m/>
    <m/>
    <m/>
    <m/>
    <m/>
    <d v="2023-11-13T00:00:00"/>
    <s v="CUMPLE"/>
    <s v="NO CUMPLE"/>
    <s v="NO CUMPLE"/>
    <s v="NO CUMPLE"/>
    <s v="NO CUMPLE"/>
  </r>
  <r>
    <s v="INC000002496826"/>
    <s v="HOUSING"/>
    <x v="15"/>
    <s v="APQ ACCESOS"/>
    <s v="ALDO P VALENZUELA MUJICA"/>
    <s v="tct_avalen"/>
    <s v="2-Significativo/Amplio"/>
    <x v="2"/>
    <s v="Alta"/>
    <x v="0"/>
    <s v="TELEFONICA EMPRESAS DE CHILE SA"/>
    <s v="RONDA Y REVISION DE SALAS TECNICAS"/>
    <s v="14/12/2023 5:40:13"/>
    <s v="14/12/2023 5:41:16"/>
    <s v="Cerrado"/>
    <s v="CDP ANTIGUO 1"/>
    <s v="CDP ANTIGUO 2"/>
    <s v="14/12/2023 5:43:02"/>
    <s v="14/12/2023 23:50:00"/>
    <s v="RONDA Y REVISION DE SALAS TECNICAS"/>
    <s v="SE REALIZA RONDA"/>
    <d v="1899-12-30T00:01:29"/>
    <d v="1899-12-30T00:02:49"/>
    <d v="1899-12-30T00:01:20"/>
    <s v=""/>
    <s v="Cumplido"/>
    <m/>
    <m/>
    <m/>
    <m/>
    <m/>
    <d v="2023-11-13T00:00:00"/>
    <s v="CUMPLE"/>
    <s v="NO CUMPLE"/>
    <s v="NO CUMPLE"/>
    <s v="NO CUMPLE"/>
    <s v="NO CUMPLE"/>
  </r>
  <r>
    <s v="INC000002496828"/>
    <s v="HOUSING"/>
    <x v="15"/>
    <s v="APQ ACCESOS"/>
    <s v="ALDO P VALENZUELA MUJICA"/>
    <s v="tct_avalen"/>
    <s v="2-Significativo/Amplio"/>
    <x v="2"/>
    <s v="Alta"/>
    <x v="0"/>
    <s v="TELEFONICA EMPRESAS DE CHILE SA"/>
    <s v="RONDA Y REVISION DE SALAS TECNICAS"/>
    <s v="14/12/2023 6:15:35"/>
    <s v="14/12/2023 6:17:05"/>
    <s v="Cerrado"/>
    <s v="CDP ANTIGUO 1"/>
    <s v="CDP ANTIGUO 2"/>
    <s v="14/12/2023 6:23:13"/>
    <s v="14/12/2023 23:50:00"/>
    <s v="RONDA Y REVISION DE SALAS TECNICAS"/>
    <s v="SE REALIZA RONDA"/>
    <d v="1899-12-30T00:05:44"/>
    <d v="1899-12-30T00:07:38"/>
    <d v="1899-12-30T00:01:54"/>
    <s v=""/>
    <s v="Cumplido"/>
    <m/>
    <m/>
    <m/>
    <m/>
    <m/>
    <d v="2023-11-13T00:00:00"/>
    <s v="CUMPLE"/>
    <s v="NO CUMPLE"/>
    <s v="NO CUMPLE"/>
    <s v="NO CUMPLE"/>
    <s v="NO CUMPLE"/>
  </r>
  <r>
    <s v="INC000002496830"/>
    <s v="SAP"/>
    <x v="17"/>
    <s v="CLOUD SAP HANA"/>
    <s v="NICOLAS A SAAVEDRA EGUILUZ"/>
    <s v="tct_nsaave"/>
    <s v="4-Menor/Localizado"/>
    <x v="0"/>
    <s v="Baja"/>
    <x v="0"/>
    <s v="TELEFONICA EMPRESAS DE CHILE SA"/>
    <s v="Checklist Diario Clientes 14.12.23"/>
    <s v="14/12/2023 7:21:07"/>
    <s v="14/12/2023 7:22:27"/>
    <s v="Cerrado"/>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s v="CUMPLE"/>
    <s v="NO CUMPLE"/>
    <s v="NO CUMPLE"/>
    <s v="NO CUMPLE"/>
    <s v="NO CUMPLE"/>
  </r>
  <r>
    <s v="INC000002496850"/>
    <s v="HOSTING VIRTUAL"/>
    <x v="7"/>
    <s v="DUOC TICKET AUTOMATICO"/>
    <s v="DAVID MATELUNA"/>
    <s v="frp_lmosqu"/>
    <s v="3-Moderado/Limitado"/>
    <x v="2"/>
    <s v="Alta"/>
    <x v="0"/>
    <s v="FUNDACION INSTITUTO PROFESIONAL DUOC UC"/>
    <s v="REQ | DUOC | Urgencia: Alta | Modificar configuraciones de red OCI"/>
    <s v="14/12/2023 9:21:43"/>
    <s v="14/12/2023 9:24:52"/>
    <s v="Cerrado"/>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s v="NO CUMPLE"/>
    <s v="CUMPLE"/>
    <s v="NO CUMPLE"/>
    <s v="NO CUMPLE"/>
    <s v="NO CUMPLE"/>
  </r>
  <r>
    <s v="INC000002496887"/>
    <s v="VPN IP - MPLS"/>
    <x v="2"/>
    <s v="GESTION HD"/>
    <s v="LUIS RODRIGO ACEVEDO COLLIPAL"/>
    <s v="frp_spevel"/>
    <s v="3-Moderado/Limitado"/>
    <x v="1"/>
    <s v="Media"/>
    <x v="1"/>
    <s v="PALUMBO S.A."/>
    <s v="HD/Habilitacion acceso a IP"/>
    <s v="14/12/2023 10:16:43"/>
    <s v="14/12/2023 10:22:26"/>
    <s v="Cerrado"/>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s v="CUMPLE"/>
    <s v="NO CUMPLE"/>
    <s v="NO CUMPLE"/>
    <s v="NO CUMPLE"/>
    <s v="NO CUMPLE"/>
  </r>
  <r>
    <s v="INC000002496898"/>
    <s v="VPN IP - MPLS"/>
    <x v="13"/>
    <s v="GESTION HD"/>
    <s v="ANGEL CASTRO CABRERA"/>
    <s v="frp_spevel"/>
    <s v="3-Moderado/Limitado"/>
    <x v="1"/>
    <s v="Media"/>
    <x v="0"/>
    <s v="TELEFONICA GLOBAL TECHNOLOGY S.A.AGENCIA EN CHILE"/>
    <s v="HD/TCCT - Requerimiento Cloud - Deshabilitar SSH vShield - Clientes Varios"/>
    <s v="14/12/2023 10:31:47"/>
    <s v="14/12/2023 10:35:05"/>
    <s v="Cerrado"/>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s v="NO CUMPLE"/>
    <s v="NO CUMPLE"/>
    <s v="NO CUMPLE"/>
    <s v="CUMPLE"/>
    <s v="NO CUMPLE"/>
  </r>
  <r>
    <s v="INC000002496948"/>
    <s v="TICKET-INTELIGENTE"/>
    <x v="4"/>
    <s v="GESTION TI"/>
    <s v="JUAN CARLOS UZCATEGUI FUGUETT"/>
    <s v="USR_TSIGHT"/>
    <s v="1-Extenso/Generalizado"/>
    <x v="0"/>
    <s v="Baja"/>
    <x v="1"/>
    <s v="FUNDACION INSTITUTO PROFESIONAL DUOC UC"/>
    <s v="fiprdu01 - srvfs01_vm TICKET AUTOMATICO"/>
    <s v="14/12/2023 2:57:11"/>
    <s v="14/12/2023 2:57:11"/>
    <s v="Cerrado"/>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s v="CUMPLE"/>
    <s v="NO CUMPLE"/>
    <s v="NO CUMPLE"/>
    <s v="NO CUMPLE"/>
    <s v="NO CUMPLE"/>
  </r>
  <r>
    <s v="INC000002496956"/>
    <s v="HOUSING"/>
    <x v="15"/>
    <s v="APQ ACCESOS"/>
    <s v="ALDO P VALENZUELA MUJICA"/>
    <s v="tct_avalen"/>
    <s v="2-Significativo/Amplio"/>
    <x v="2"/>
    <s v="Alta"/>
    <x v="0"/>
    <s v="TELEFONICA EMPRESAS DE CHILE SA"/>
    <s v="RONDA Y REVISION DE SALAS TECNICAS"/>
    <s v="14/12/2023 3:17:59"/>
    <s v="14/12/2023 3:19:17"/>
    <s v="Cerrado"/>
    <s v="CDP ANTIGUO 1"/>
    <s v="CDP ANTIGUO 2"/>
    <s v="14/12/2023 3:21:44"/>
    <s v="14/12/2023 23:50:00"/>
    <s v="RONDA Y REVISION DE SALAS TECNICAS"/>
    <s v="SE REALIZA RONDA"/>
    <d v="1899-12-30T00:01:59"/>
    <d v="1899-12-30T00:03:45"/>
    <d v="1899-12-30T00:01:46"/>
    <s v=""/>
    <s v="Cumplido"/>
    <m/>
    <m/>
    <m/>
    <m/>
    <m/>
    <d v="2023-11-13T00:00:00"/>
    <s v="CUMPLE"/>
    <s v="NO CUMPLE"/>
    <s v="NO CUMPLE"/>
    <s v="NO CUMPLE"/>
    <s v="NO CUMPLE"/>
  </r>
  <r>
    <s v="INC000002496963"/>
    <s v="HOUSING"/>
    <x v="15"/>
    <s v="APQ ACCESOS"/>
    <s v="ALDO P VALENZUELA MUJICA"/>
    <s v="tct_avalen"/>
    <s v="2-Significativo/Amplio"/>
    <x v="2"/>
    <s v="Alta"/>
    <x v="0"/>
    <s v="TELEFONICA EMPRESAS DE CHILE SA"/>
    <s v="TOMA DE ALARMAS DE CLIENTE"/>
    <s v="14/12/2023 3:22:51"/>
    <s v="14/12/2023 3:23:48"/>
    <s v="Cerrado"/>
    <s v="CDP ANTIGUO 1"/>
    <s v="CDP ANTIGUO 2"/>
    <s v="14/12/2023 3:25:06"/>
    <s v="14/12/2023 23:50:00"/>
    <s v="TOMA DE ALARMAS DE CLIENTE"/>
    <s v="SE REALIZA TOMA DE ALARMAS"/>
    <d v="1899-12-30T00:00:59"/>
    <d v="1899-12-30T00:02:15"/>
    <d v="1899-12-30T00:01:16"/>
    <s v=""/>
    <s v="Cumplido"/>
    <m/>
    <m/>
    <m/>
    <m/>
    <m/>
    <d v="2023-11-13T00:00:00"/>
    <s v="CUMPLE"/>
    <s v="NO CUMPLE"/>
    <s v="NO CUMPLE"/>
    <s v="NO CUMPLE"/>
    <s v="NO CUMPLE"/>
  </r>
  <r>
    <s v="INC000002497151"/>
    <s v="VPN IP - MPLS"/>
    <x v="9"/>
    <s v="ADMINISTRADORES RESIDENTES"/>
    <s v="AXEL ANDRADE"/>
    <s v="frp_rreyes"/>
    <s v="3-Moderado/Limitado"/>
    <x v="1"/>
    <s v="Media"/>
    <x v="0"/>
    <s v="INSTITUTO PROFESIONAL DE CHILE SA"/>
    <s v="GAMA / Solicitud Respaldo Semanal Servidor GANTE - IPCHILE"/>
    <s v="14/12/2023 9:16:21"/>
    <s v="14/12/2023 9:20:27"/>
    <s v="Cerrado"/>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s v="NO CUMPLE"/>
    <s v="NO CUMPLE"/>
    <s v="NO CUMPLE"/>
    <s v="CUMPLE"/>
    <s v="NO CUMPLE"/>
  </r>
  <r>
    <s v="INC000002497184"/>
    <s v="VPN IP - MPLS"/>
    <x v="2"/>
    <s v="GESTION CALL CENTER"/>
    <s v="LUIS RODRIGO ACEVEDO COLLIPAL"/>
    <s v="frp_driosr"/>
    <s v="4-Menor/Localizado"/>
    <x v="0"/>
    <s v="Baja"/>
    <x v="0"/>
    <s v="CELMEDIA S A"/>
    <s v="MESA/"/>
    <s v="14/12/2023 9:42:52"/>
    <s v="14/12/2023 9:45:17"/>
    <s v="Cerrado"/>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s v="CUMPLE"/>
    <s v="NO CUMPLE"/>
    <s v="NO CUMPLE"/>
    <s v="NO CUMPLE"/>
    <s v="NO CUMPLE"/>
  </r>
  <r>
    <s v="INC000002497299"/>
    <s v="HOUSING"/>
    <x v="19"/>
    <s v="BELIEVE"/>
    <s v="FRANCISCO J FELIU ABARCA"/>
    <s v="frp_fbalab"/>
    <s v="3-Moderado/Limitado"/>
    <x v="1"/>
    <s v="Media"/>
    <x v="0"/>
    <s v="NCG SERVICIOS S.A."/>
    <s v="GESTION DATACENTER/ ACCESOS / NCG SERVICIOS S.A."/>
    <s v="14/12/2023 10:51:00"/>
    <s v="14/12/2023 10:52:23"/>
    <s v="Cerrado"/>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s v="NO CUMPLE"/>
    <s v="CUMPLE"/>
    <s v="NO CUMPLE"/>
    <s v="NO CUMPLE"/>
    <s v="NO CUMPLE"/>
  </r>
  <r>
    <s v="INC000002497341"/>
    <s v="RED INTERNA"/>
    <x v="0"/>
    <s v="APQ ACCESOS"/>
    <s v="CRISTOPHER MALDONADO ROMERO"/>
    <s v="tct_cmaldo"/>
    <s v="4-Menor/Localizado"/>
    <x v="0"/>
    <s v="Baja"/>
    <x v="0"/>
    <s v="TELEFONICA EMPRESAS DE CHILE SA"/>
    <s v="RONDA TOMA DE TEMPERATURAS SALAS TIC"/>
    <s v="14/12/2023 12:00:00"/>
    <s v="14/12/2023 12:01:01"/>
    <s v="Cerrado"/>
    <s v="CDP ANTIGUO 1"/>
    <s v="CDP ANTIGUO 2"/>
    <s v="14/12/2023 13:24:45"/>
    <s v="14/12/2023 23:50:00"/>
    <m/>
    <s v="RONDA REALIZADA"/>
    <d v="1899-12-30T00:00:00"/>
    <d v="1899-12-30T00:00:00"/>
    <d v="1899-12-30T00:00:00"/>
    <s v=""/>
    <s v="Cumplido"/>
    <m/>
    <m/>
    <m/>
    <m/>
    <m/>
    <d v="2023-11-13T00:00:00"/>
    <s v="CUMPLE"/>
    <s v="NO CUMPLE"/>
    <s v="NO CUMPLE"/>
    <s v="NO CUMPLE"/>
    <s v="NO CUMPLE"/>
  </r>
  <r>
    <s v="INC000002497361"/>
    <s v="VPN IP - MPLS"/>
    <x v="2"/>
    <s v="SM OPERACIONES"/>
    <s v="LUIS RODRIGO ACEVEDO COLLIPAL"/>
    <s v="tct_decruz"/>
    <s v="4-Menor/Localizado"/>
    <x v="0"/>
    <s v="Baja"/>
    <x v="0"/>
    <s v="BETTER FOOD SPA"/>
    <s v="Revisión de conectividad hacia servidor AWS 172.31.86.195  desde casa matriz"/>
    <s v="14/12/2023 12:38:46"/>
    <s v="14/12/2023 12:40:50"/>
    <s v="Cerrado"/>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s v="CUMPLE"/>
    <s v="NO CUMPLE"/>
    <s v="NO CUMPLE"/>
    <s v="NO CUMPLE"/>
    <s v="NO CUMPLE"/>
  </r>
  <r>
    <s v="INC000002497370"/>
    <s v="BACKUP ON DEMAND"/>
    <x v="13"/>
    <s v="SM OPERACIONES"/>
    <s v="MOISES E MONTERO RAMOS"/>
    <s v="tct_decruz"/>
    <s v="4-Menor/Localizado"/>
    <x v="2"/>
    <s v="Media"/>
    <x v="0"/>
    <s v="IMPORTADORA Y EXPORTADORA INEX AMERICANA LTDA."/>
    <s v="Consola de administración INEX VDC no tiene conectividad"/>
    <s v="14/12/2023 13:14:35"/>
    <s v="14/12/2023 13:15:22"/>
    <s v="Cerrado"/>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s v="CUMPLE"/>
    <s v="NO CUMPLE"/>
    <s v="NO CUMPLE"/>
    <s v="NO CUMPLE"/>
    <s v="NO CUMPLE"/>
  </r>
  <r>
    <s v="INC000002497387"/>
    <s v="MONITOREO"/>
    <x v="2"/>
    <s v="SM OPERACIONES"/>
    <s v="JOSE E ÑANCULEF CONTRERAS"/>
    <s v="tct_decruz"/>
    <s v="4-Menor/Localizado"/>
    <x v="2"/>
    <s v="Media"/>
    <x v="1"/>
    <s v="TELEFONICA GLOBAL TECHNOLOGY S.A.AGENCIA EN CHILE"/>
    <s v="PROBLEMAS CON RED OOB"/>
    <s v="14/12/2023 15:01:13"/>
    <s v="14/12/2023 15:05:44"/>
    <s v="Cerrado"/>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s v="CUMPLE"/>
    <s v="NO CUMPLE"/>
    <s v="NO CUMPLE"/>
    <s v="NO CUMPLE"/>
    <s v="NO CUMPLE"/>
  </r>
  <r>
    <s v="INC000002497455"/>
    <s v="VPN IP - MPLS"/>
    <x v="2"/>
    <s v="BELIEVE"/>
    <s v="LUIS RODRIGO ACEVEDO COLLIPAL"/>
    <s v="frp_cnavar"/>
    <s v="3-Moderado/Limitado"/>
    <x v="1"/>
    <s v="Media"/>
    <x v="1"/>
    <s v="SIXBELL"/>
    <s v="GAMA/ Perdida de conectividad Equipamiento AudioCodes extremo Telefónica Apoquindo."/>
    <s v="14/12/2023 14:54:53"/>
    <s v="14/12/2023 14:58:30"/>
    <s v="Cerrado"/>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s v="NO CUMPLE"/>
    <s v="CUMPLE"/>
    <s v="NO CUMPLE"/>
    <s v="NO CUMPLE"/>
    <s v="NO CUMPLE"/>
  </r>
  <r>
    <s v="INC000002497463"/>
    <s v="INFRAESTRUCTURA DC"/>
    <x v="6"/>
    <s v="APQ ACCESOS"/>
    <s v="FRANCISCO J FELIU ABARCA"/>
    <s v="tct_frafea"/>
    <s v="4-Menor/Localizado"/>
    <x v="0"/>
    <s v="Baja"/>
    <x v="0"/>
    <s v="TELEFONICA CYBERSECURITY TECH CHILE SPA"/>
    <s v="RONDA POR TOMA DE TEMPERATURAS EN SALAS TIC"/>
    <s v="14/12/2023 12:57:28"/>
    <s v="14/12/2023 12:58:14"/>
    <s v="Cerrado"/>
    <s v="TI"/>
    <s v="CLIMA"/>
    <s v="14/12/2023 13:24:50"/>
    <s v="14/12/2023 23:50:00"/>
    <s v="RONDA POR TOMA DE TEMPERATURAS EN SALAS TIC"/>
    <s v="RONDA REALIZADA"/>
    <d v="1899-12-30T00:00:00"/>
    <d v="1899-12-30T00:00:00"/>
    <d v="1899-12-30T00:00:00"/>
    <s v=""/>
    <s v="Cumplido"/>
    <m/>
    <m/>
    <m/>
    <m/>
    <m/>
    <d v="2023-11-13T00:00:00"/>
    <s v="CUMPLE"/>
    <s v="NO CUMPLE"/>
    <s v="NO CUMPLE"/>
    <s v="NO CUMPLE"/>
    <s v="NO CUMPLE"/>
  </r>
  <r>
    <s v="INC000002497476"/>
    <s v="HOSTING VIRTUAL"/>
    <x v="9"/>
    <s v="GESTION PLATAFORMA CLIENTES"/>
    <s v="RODRIGO VÁSQUEZ MUÑOZ"/>
    <s v="vos_eperez"/>
    <s v="4-Menor/Localizado"/>
    <x v="0"/>
    <s v="Baja"/>
    <x v="0"/>
    <s v="TELEFONICA EMPRESAS DE CHILE SA"/>
    <s v="Solicitud de evidencia de regímenes de respaldo de base de datos Solarwinds"/>
    <s v="14/12/2023 13:58:40"/>
    <s v="14/12/2023 14:00:35"/>
    <s v="Cerrado"/>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s v="CUMPLE"/>
    <s v="NO CUMPLE"/>
    <s v="NO CUMPLE"/>
    <s v="NO CUMPLE"/>
    <s v="NO CUMPLE"/>
  </r>
  <r>
    <s v="INC000002497505"/>
    <s v="VPN IP - MPLS"/>
    <x v="4"/>
    <s v="GESTION HD"/>
    <s v="GIOVANNI D ROCCO VALENZUELA"/>
    <s v="frp_spevel"/>
    <s v="3-Moderado/Limitado"/>
    <x v="1"/>
    <s v="Media"/>
    <x v="0"/>
    <s v="TELEFONICA GLOBAL TECHNOLOGY S.A.AGENCIA EN CHILE"/>
    <s v="HD/ECERT: servicio de agente de respaldo no inicia - servidor SRV-FILE01"/>
    <s v="14/12/2023 10:42:13"/>
    <s v="14/12/2023 10:43:26"/>
    <s v="Cerrado"/>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s v="CUMPLE"/>
    <s v="NO CUMPLE"/>
    <s v="NO CUMPLE"/>
    <s v="NO CUMPLE"/>
    <s v="NO CUMPLE"/>
  </r>
  <r>
    <s v="INC000002497542"/>
    <s v="VPN IP - MPLS"/>
    <x v="4"/>
    <s v="GESTION HD"/>
    <s v="PAUL A SEPULVEDA ALVAREZ"/>
    <s v="frp_spevel"/>
    <s v="3-Moderado/Limitado"/>
    <x v="1"/>
    <s v="Media"/>
    <x v="0"/>
    <s v="TELEFONICA GLOBAL TECHNOLOGY S.A.AGENCIA EN CHILE"/>
    <s v="HD/SOLARWINDS - Cuenta bloqueada usuario local"/>
    <s v="14/12/2023 11:47:55"/>
    <s v="14/12/2023 11:50:07"/>
    <s v="Cerrado"/>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s v="NO CUMPLE"/>
    <s v="NO CUMPLE"/>
    <s v="CUMPLE"/>
    <s v="NO CUMPLE"/>
    <s v="NO CUMPLE"/>
  </r>
  <r>
    <s v="INC000002497556"/>
    <s v="VPN IP - MPLS"/>
    <x v="2"/>
    <s v="GESTION HD"/>
    <s v="OSCAR A RAMIREZ SOTO"/>
    <s v="frp_spevel"/>
    <s v="3-Moderado/Limitado"/>
    <x v="1"/>
    <s v="Media"/>
    <x v="0"/>
    <s v="XINERGIA LABORAL S A"/>
    <s v="HD/necesito añadir una ip a la vpn externa"/>
    <s v="14/12/2023 12:18:53"/>
    <s v="14/12/2023 12:24:40"/>
    <s v="Cerrado"/>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s v="CUMPLE"/>
    <s v="NO CUMPLE"/>
    <s v="NO CUMPLE"/>
    <s v="NO CUMPLE"/>
    <s v="NO CUMPLE"/>
  </r>
  <r>
    <s v="INC000002497571"/>
    <s v="VPN IP - MPLS"/>
    <x v="13"/>
    <s v="GESTION HD"/>
    <s v="DEIBY Y SANTOYO MONTEROLA"/>
    <s v="frp_spevel"/>
    <s v="3-Moderado/Limitado"/>
    <x v="1"/>
    <s v="Media"/>
    <x v="0"/>
    <s v="TELEFONICA GLOBAL TECHNOLOGY S.A.AGENCIA EN CHILE"/>
    <s v="HD/C-19872300325 // CLOUD // CC-CHI-0000068474 // FRUTICOLA Y EXPORTADORA ATACAMA"/>
    <s v="14/12/2023 12:31:40"/>
    <s v="14/12/2023 12:37:09"/>
    <s v="Cerrado"/>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s v="NO CUMPLE"/>
    <s v="CUMPLE"/>
    <s v="NO CUMPLE"/>
    <s v="NO CUMPLE"/>
    <s v="NO CUMPLE"/>
  </r>
  <r>
    <s v="INC000002497972"/>
    <s v="TICKET-INTELIGENTE"/>
    <x v="3"/>
    <s v="DUOC TICKET AUTOMATICO"/>
    <s v="VICTOR SEPULVEDA GAMARRA"/>
    <s v="USR_TSIGHT"/>
    <s v="1-Extenso/Generalizado"/>
    <x v="0"/>
    <s v="Baja"/>
    <x v="1"/>
    <s v="FUNDACION INSTITUTO PROFESIONAL DUOC UC"/>
    <s v="fiprdu01 - avance curricular TICKET AUTOMATICO"/>
    <s v="14/12/2023 11:58:01"/>
    <s v="14/12/2023 11:58:01"/>
    <s v="Cerrado"/>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s v="CUMPLE"/>
    <s v="NO CUMPLE"/>
    <s v="NO CUMPLE"/>
    <s v="NO CUMPLE"/>
    <s v="NO CUMPLE"/>
  </r>
  <r>
    <s v="INC000002497973"/>
    <s v="HOUSING"/>
    <x v="14"/>
    <s v="BELIEVE"/>
    <s v="CRISTOPHER MALDONADO ROMERO"/>
    <s v="frp_fbalab"/>
    <s v="3-Moderado/Limitado"/>
    <x v="1"/>
    <s v="Media"/>
    <x v="0"/>
    <s v="UNIVERSIDAD DEL ALBA"/>
    <s v="GESTION DATACENTER/ ACCESOS / UNIVERSIDAD DEL ALBA"/>
    <s v="14/12/2023 11:59:16"/>
    <s v="14/12/2023 12:00:12"/>
    <s v="Cerrado"/>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s v="CUMPLE"/>
    <s v="NO CUMPLE"/>
    <s v="NO CUMPLE"/>
    <s v="NO CUMPLE"/>
    <s v="NO CUMPLE"/>
  </r>
  <r>
    <s v="INC000002498090"/>
    <s v="HOUSING"/>
    <x v="16"/>
    <s v="BELIEVE"/>
    <s v="FERNEY D GARZON PEÑA"/>
    <s v="frp_fbalab"/>
    <s v="3-Moderado/Limitado"/>
    <x v="1"/>
    <s v="Media"/>
    <x v="0"/>
    <s v="REDBANC S A"/>
    <s v="GESTION DATACENTER/ ACCESOS / REDBANC S A"/>
    <s v="14/12/2023 13:40:50"/>
    <s v="14/12/2023 13:51:04"/>
    <s v="Cerrado"/>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s v="NO CUMPLE"/>
    <s v="CUMPLE"/>
    <s v="NO CUMPLE"/>
    <s v="NO CUMPLE"/>
    <s v="NO CUMPLE"/>
  </r>
  <r>
    <s v="INC000002498129"/>
    <s v="VPN IP - MPLS"/>
    <x v="4"/>
    <s v="GESTION HD"/>
    <s v="GIOVANNI D ROCCO VALENZUELA"/>
    <s v="frp_spevel"/>
    <s v="3-Moderado/Limitado"/>
    <x v="1"/>
    <s v="Media"/>
    <x v="0"/>
    <s v="TELEFONICA GLOBAL TECHNOLOGY S.A.AGENCIA EN CHILE"/>
    <s v="HD/ECERT: reinicio de servidor SRV-FILE01 para regularizar servicios de agente de respaldo"/>
    <s v="14/12/2023 14:25:44"/>
    <s v="14/12/2023 14:27:54"/>
    <s v="Cerrado"/>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s v="NO CUMPLE"/>
    <s v="NO CUMPLE"/>
    <s v="CUMPLE"/>
    <s v="NO CUMPLE"/>
    <s v="NO CUMPLE"/>
  </r>
  <r>
    <s v="INC000002498138"/>
    <s v="HOSTING VIRTUAL"/>
    <x v="7"/>
    <s v="OPERACION N1"/>
    <s v="CLAUDIO A GAJARDO GARRIDO"/>
    <s v="tct_cgajar"/>
    <s v="2-Significativo/Amplio"/>
    <x v="1"/>
    <s v="Media"/>
    <x v="1"/>
    <s v="FUNDACION INSTITUTO PROFESIONAL DUOC UC"/>
    <s v="Incidencia de bases de datos reportada sin el flujo correspondiente."/>
    <s v="14/12/2023 14:35:08"/>
    <s v="14/12/2023 14:37:37"/>
    <s v="Cerrado"/>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s v="CUMPLE"/>
    <s v="NO CUMPLE"/>
    <s v="NO CUMPLE"/>
    <s v="NO CUMPLE"/>
    <s v="NO CUMPLE"/>
  </r>
  <r>
    <s v="INC000002498142"/>
    <s v="VPN IP - MPLS"/>
    <x v="9"/>
    <s v="GESTION HD"/>
    <s v="SEBASTIAN VILLENA"/>
    <s v="frp_spevel"/>
    <s v="3-Moderado/Limitado"/>
    <x v="1"/>
    <s v="Media"/>
    <x v="0"/>
    <s v="SONACOL SA"/>
    <s v="HD/[SONACOL] Listado servidores con regimen de respaldo"/>
    <s v="14/12/2023 14:46:27"/>
    <s v="14/12/2023 14:48:25"/>
    <s v="Cerrado"/>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s v="NO CUMPLE"/>
    <s v="NO CUMPLE"/>
    <s v="CUMPLE"/>
    <s v="NO CUMPLE"/>
    <s v="NO CUMPLE"/>
  </r>
  <r>
    <s v="INC000002498181"/>
    <s v="HOSTING VIRTUAL"/>
    <x v="4"/>
    <s v="GESTION PLATAFORMA CLIENTES"/>
    <s v="PAUL A SEPULVEDA ALVAREZ"/>
    <s v="vos_eperez"/>
    <s v="4-Menor/Localizado"/>
    <x v="0"/>
    <s v="Baja"/>
    <x v="0"/>
    <s v="TELEFONICA EMPRESAS DE CHILE SA"/>
    <s v="Revisión accesibilidad servidores SW-CORE01, SW-DB01-V3 y SW-POLL08 parque nuevo SolarWinds"/>
    <s v="14/12/2023 16:07:29"/>
    <s v="14/12/2023 16:13:04"/>
    <s v="Cerrado"/>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s v="NO CUMPLE"/>
    <s v="CUMPLE"/>
    <s v="NO CUMPLE"/>
    <s v="NO CUMPLE"/>
    <s v="NO CUMPLE"/>
  </r>
  <r>
    <s v="INC000002498197"/>
    <s v="HOUSING"/>
    <x v="4"/>
    <s v="DUOC TICKET PENDIENTES"/>
    <s v="JUAN CARLOS UZCATEGUI FUGUETT"/>
    <s v="frp_joagui"/>
    <s v="3-Moderado/Limitado"/>
    <x v="0"/>
    <s v="Baja"/>
    <x v="0"/>
    <s v="FUNDACION INSTITUTO PROFESIONAL DUOC UC"/>
    <s v="RQ | DUOC | RE: Urgencia: Media | Generar lista de usuario"/>
    <s v="14/12/2023 17:00:08"/>
    <s v="14/12/2023 17:01:33"/>
    <s v="Cerrado"/>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s v="CUMPLE"/>
    <s v="NO CUMPLE"/>
    <s v="NO CUMPLE"/>
    <s v="NO CUMPLE"/>
    <s v="NO CUMPLE"/>
  </r>
  <r>
    <s v="INC000002498234"/>
    <s v="TICKET-INTELIGENTE"/>
    <x v="3"/>
    <s v="GESTION TI"/>
    <s v="GUSTAVO AVILA VERA"/>
    <s v="USR_TSIGHT"/>
    <s v="1-Extenso/Generalizado"/>
    <x v="0"/>
    <s v="Baja"/>
    <x v="1"/>
    <s v="CORP CULTURAL NORTE GRANDE"/>
    <s v="cdnogr01 - hana_des TICKET AUTOMATICO"/>
    <s v="14/12/2023 14:15:32"/>
    <s v="14/12/2023 14:15:32"/>
    <s v="Cerrado"/>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s v="CUMPLE"/>
    <s v="NO CUMPLE"/>
    <s v="NO CUMPLE"/>
    <s v="NO CUMPLE"/>
    <s v="NO CUMPLE"/>
  </r>
  <r>
    <s v="INC000002498319"/>
    <s v="TICKET-INTELIGENTE"/>
    <x v="21"/>
    <s v="EVENTOS CGP"/>
    <s v="DENISE CRUZAT ETCHEBERRY"/>
    <s v="USR_TSIGHT"/>
    <s v="1-Extenso/Generalizado"/>
    <x v="0"/>
    <s v="Baja"/>
    <x v="1"/>
    <s v="AGUAS ANDINAS S.A."/>
    <s v="aguand01 - sftp-centos7 TICKET AUTOMATICO"/>
    <s v="14/12/2023 14:29:48"/>
    <s v="14/12/2023 14:29:48"/>
    <s v="Cerrado"/>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s v="CUMPLE"/>
    <s v="NO CUMPLE"/>
    <s v="NO CUMPLE"/>
    <s v="NO CUMPLE"/>
    <s v="NO CUMPLE"/>
  </r>
  <r>
    <s v="INC000002498475"/>
    <s v="HOUSING"/>
    <x v="16"/>
    <s v="BELIEVE"/>
    <s v="FERNEY D GARZON PEÑA"/>
    <s v="frp_fbalab"/>
    <s v="3-Moderado/Limitado"/>
    <x v="1"/>
    <s v="Media"/>
    <x v="0"/>
    <s v="TELEFONICA EMPRESAS DE CHILE SA"/>
    <s v="GESTION DATACENTER/ ACCESOS / TELEFONICA EMPRESAS DE CHILE SA"/>
    <s v="14/12/2023 15:57:03"/>
    <s v="14/12/2023 15:58:48"/>
    <s v="Cerrado"/>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s v="CUMPLE"/>
    <s v="NO CUMPLE"/>
    <s v="NO CUMPLE"/>
    <s v="NO CUMPLE"/>
    <s v="NO CUMPLE"/>
  </r>
  <r>
    <s v="INC000002498524"/>
    <s v="VPN IP - MPLS"/>
    <x v="3"/>
    <s v="GESTION HD"/>
    <s v="GUSTAVO AVILA VERA"/>
    <s v="frp_jciert"/>
    <s v="4-Menor/Localizado"/>
    <x v="0"/>
    <s v="Baja"/>
    <x v="0"/>
    <s v="AGRICOLA ARIZTIA LIMITADA"/>
    <s v="REQ / MODIFICAR REGISTRO DNS ZONA ARIZTIAATUNEGOCIO.CL"/>
    <s v="14/12/2023 15:40:50"/>
    <s v="14/12/2023 15:43:13"/>
    <s v="Cerrado"/>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s v="CUMPLE"/>
    <s v="NO CUMPLE"/>
    <s v="NO CUMPLE"/>
    <s v="NO CUMPLE"/>
    <s v="NO CUMPLE"/>
  </r>
  <r>
    <s v="INC000002498539"/>
    <s v="VPN IP - MPLS"/>
    <x v="13"/>
    <s v="GESTION HD"/>
    <s v="PABLO N OLIVA ALARCON"/>
    <s v="frp_spevel"/>
    <s v="3-Moderado/Limitado"/>
    <x v="1"/>
    <s v="Media"/>
    <x v="0"/>
    <s v="RED DE CLINICAS REGIONALES S.A."/>
    <s v="HD/RED DE CLINICAS REGIONALES | CHI-003992881 | AUMENTO DE STORAGE 12 TB DISCO ORO VDC"/>
    <s v="14/12/2023 16:22:59"/>
    <s v="14/12/2023 16:25:09"/>
    <s v="Cerrado"/>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s v="NO CUMPLE"/>
    <s v="NO CUMPLE"/>
    <s v="CUMPLE"/>
    <s v="NO CUMPLE"/>
    <s v="NO CUMPLE"/>
  </r>
  <r>
    <s v="INC000002498541"/>
    <s v="RED INTERNA"/>
    <x v="1"/>
    <s v="APQ ACCESOS"/>
    <s v="CARLOS F ARAYA RAMIREZ"/>
    <s v="tct_cararr"/>
    <s v="4-Menor/Localizado"/>
    <x v="0"/>
    <s v="Baja"/>
    <x v="0"/>
    <s v="TELEFONICA CYBERSECURITY TECH CHILE SPA"/>
    <s v="RONDA INSPECTIVA"/>
    <s v="14/12/2023 16:23:22"/>
    <s v="14/12/2023 16:27:41"/>
    <s v="Cerrado"/>
    <s v="CDP ANTIGUO 1"/>
    <s v="CDP ANTIGUO 2"/>
    <s v="14/12/2023 16:39:56"/>
    <s v="14/12/2023 23:50:00"/>
    <m/>
    <s v="ronda realizada"/>
    <d v="1899-12-30T00:00:00"/>
    <d v="1899-12-30T00:00:00"/>
    <d v="1899-12-30T00:00:00"/>
    <s v=""/>
    <s v="Cumplido"/>
    <m/>
    <m/>
    <m/>
    <m/>
    <m/>
    <d v="2023-11-14T00:00:00"/>
    <s v="CUMPLE"/>
    <s v="NO CUMPLE"/>
    <s v="NO CUMPLE"/>
    <s v="NO CUMPLE"/>
    <s v="NO CUMPLE"/>
  </r>
  <r>
    <s v="INC000002498550"/>
    <s v="OFFICE365"/>
    <x v="5"/>
    <s v="O365"/>
    <s v="JAVIERA A UMAÑA YEVENES"/>
    <s v="tct_jumana"/>
    <s v="4-Menor/Localizado"/>
    <x v="0"/>
    <s v="Baja"/>
    <x v="1"/>
    <s v="TELEFONICA GLOBAL TECHNOLOGY S.A.AGENCIA EN CHILE"/>
    <s v="Revisión suscripciones M365 por problemas en la renovación automática"/>
    <s v="14/12/2023 16:37:15"/>
    <s v="14/12/2023 16:39:29"/>
    <s v="Cerrado"/>
    <s v="TI"/>
    <s v="APLICATIVOS"/>
    <s v="20/12/2023 18:16:30"/>
    <s v="20/12/2023 23:50:00"/>
    <m/>
    <m/>
    <d v="1900-01-05T01:37:01"/>
    <d v="1900-01-05T01:39:15"/>
    <d v="1899-12-30T00:02:14"/>
    <s v="Cumplido"/>
    <s v=""/>
    <m/>
    <s v=""/>
    <s v=""/>
    <s v=""/>
    <s v="Cumplido"/>
    <d v="2023-11-14T00:00:00"/>
    <s v="CUMPLE"/>
    <s v="NO CUMPLE"/>
    <s v="NO CUMPLE"/>
    <s v="NO CUMPLE"/>
    <s v="NO CUMPLE"/>
  </r>
  <r>
    <s v="INC000002498554"/>
    <s v="VPN IP - MPLS"/>
    <x v="2"/>
    <s v="GESTION HD"/>
    <s v="JUAN PABLO PAZ GOMPERTZ"/>
    <s v="frp_spevel"/>
    <s v="3-Moderado/Limitado"/>
    <x v="1"/>
    <s v="Media"/>
    <x v="0"/>
    <s v="HORTIFRUT S.A"/>
    <s v="HD/Revisión cuenta VPN Valuetec"/>
    <s v="14/12/2023 16:50:15"/>
    <s v="14/12/2023 16:52:36"/>
    <s v="Cerrado"/>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s v="CUMPLE"/>
    <s v="NO CUMPLE"/>
    <s v="NO CUMPLE"/>
    <s v="NO CUMPLE"/>
    <s v="NO CUMPLE"/>
  </r>
  <r>
    <s v="INC000002498557"/>
    <s v="INFRAESTRUCTURA DC"/>
    <x v="6"/>
    <s v="APQ ACCESOS"/>
    <s v="FRANCISCO J FELIU ABARCA"/>
    <s v="tct_frafea"/>
    <s v="4-Menor/Localizado"/>
    <x v="0"/>
    <s v="Baja"/>
    <x v="0"/>
    <s v="TELEFONICA CYBERSECURITY TECH CHILE SPA"/>
    <s v="RONDA POR TOMA DE TEMPERATURAS EN SALAS TIC"/>
    <s v="14/12/2023 16:55:50"/>
    <s v="14/12/2023 16:56:36"/>
    <s v="Cerrado"/>
    <s v="TI"/>
    <s v="CLIMA"/>
    <s v="14/12/2023 17:05:28"/>
    <s v="14/12/2023 23:50:00"/>
    <s v="RONDA POR TOMA DE TEMPERATURAS EN SALAS TIC"/>
    <s v="RONDA REALIZADA"/>
    <d v="1899-12-30T00:00:00"/>
    <d v="1899-12-30T00:00:00"/>
    <d v="1899-12-30T00:00:00"/>
    <s v=""/>
    <s v="Cumplido"/>
    <m/>
    <m/>
    <m/>
    <m/>
    <m/>
    <d v="2023-11-13T00:00:00"/>
    <s v="CUMPLE"/>
    <s v="NO CUMPLE"/>
    <s v="NO CUMPLE"/>
    <s v="NO CUMPLE"/>
    <s v="NO CUMPLE"/>
  </r>
  <r>
    <s v="INC000002498588"/>
    <s v="VPN IP - MPLS"/>
    <x v="9"/>
    <s v="GESTION HD"/>
    <s v="RODRIGO VÁSQUEZ MUÑOZ"/>
    <s v="frp_spevel"/>
    <s v="3-Moderado/Limitado"/>
    <x v="1"/>
    <s v="Media"/>
    <x v="0"/>
    <s v="ARTIKOS CHILE S A"/>
    <s v="HD/Requerimiento Artikos Chile S.A. / Restaurar bases de datos Usuarios"/>
    <s v="14/12/2023 18:04:52"/>
    <s v="14/12/2023 18:08:57"/>
    <s v="Cerrado"/>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s v="CUMPLE"/>
    <s v="NO CUMPLE"/>
    <s v="NO CUMPLE"/>
    <s v="NO CUMPLE"/>
    <s v="NO CUMPLE"/>
  </r>
  <r>
    <s v="INC000002498597"/>
    <s v="VPN IP - MPLS"/>
    <x v="0"/>
    <s v="GESTION HD"/>
    <s v="CRISTOPHER MALDONADO ROMERO"/>
    <s v="frp_spevel"/>
    <s v="3-Moderado/Limitado"/>
    <x v="1"/>
    <s v="Media"/>
    <x v="0"/>
    <s v="INELCOM CHILE SA"/>
    <s v="HD/Solicitud de manos remotas || Proyecto FORUM || 202018177-1|| En data center APOQUINDO"/>
    <s v="14/12/2023 18:34:57"/>
    <s v="14/12/2023 18:38:14"/>
    <s v="Cerrado"/>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s v="NO CUMPLE"/>
    <s v="CUMPLE"/>
    <s v="NO CUMPLE"/>
    <s v="NO CUMPLE"/>
    <s v="NO CUMPLE"/>
  </r>
  <r>
    <s v="INC000002498602"/>
    <s v="HOUSING"/>
    <x v="15"/>
    <s v="APQ ACCESOS"/>
    <s v="JAIRO A SALINAS GARAY"/>
    <s v="tct_jsalin"/>
    <s v="3-Moderado/Limitado"/>
    <x v="1"/>
    <s v="Media"/>
    <x v="0"/>
    <s v="TELEFONICA EMPRESAS DE CHILE SA"/>
    <s v="RONDA Y REVISION DE SALAS TECNICAS"/>
    <s v="14/12/2023 18:48:19"/>
    <s v="14/12/2023 18:51:13"/>
    <s v="Cerrado"/>
    <s v="CDP ANTIGUO 1"/>
    <s v="CDP ANTIGUO 2"/>
    <s v="14/12/2023 18:52:16"/>
    <s v="14/12/2023 23:50:00"/>
    <s v="RONDA Y REVISION DE SALAS TECNICAS"/>
    <s v="RONDA REALIZADA."/>
    <d v="1899-12-30T00:01:03"/>
    <d v="1899-12-30T00:03:57"/>
    <d v="1899-12-30T00:02:54"/>
    <s v=""/>
    <s v="Cumplido"/>
    <m/>
    <m/>
    <m/>
    <m/>
    <m/>
    <d v="2023-11-13T00:00:00"/>
    <s v="CUMPLE"/>
    <s v="NO CUMPLE"/>
    <s v="NO CUMPLE"/>
    <s v="NO CUMPLE"/>
    <s v="NO CUMPLE"/>
  </r>
  <r>
    <s v="INC000002498604"/>
    <s v="INFRAESTRUCTURA DC"/>
    <x v="6"/>
    <s v="APQ ACCESOS"/>
    <s v="FRANCISCO J FELIU ABARCA"/>
    <s v="tct_frafea"/>
    <s v="4-Menor/Localizado"/>
    <x v="0"/>
    <s v="Baja"/>
    <x v="0"/>
    <s v="TELEFONICA CYBERSECURITY TECH CHILE SPA"/>
    <s v="RONDA PREVENTIVA Y LECTURA DE TEMPERATURAS EN SALAS TIC"/>
    <s v="14/12/2023 18:51:29"/>
    <s v="14/12/2023 18:52:15"/>
    <s v="Cerrado"/>
    <s v="TI"/>
    <s v="CLIMA"/>
    <s v="14/12/2023 19:19:17"/>
    <s v="14/12/2023 23:50:00"/>
    <s v="RONDA PREVENTIVA Y LECTURA DE TEMPERATURAS EN SALAS TIC"/>
    <s v="RONDA REALIZADA"/>
    <d v="1899-12-30T00:00:00"/>
    <d v="1899-12-30T00:00:00"/>
    <d v="1899-12-30T00:00:00"/>
    <s v=""/>
    <s v="Cumplido"/>
    <m/>
    <m/>
    <m/>
    <m/>
    <m/>
    <d v="2023-11-14T00:00:00"/>
    <s v="CUMPLE"/>
    <s v="NO CUMPLE"/>
    <s v="NO CUMPLE"/>
    <s v="NO CUMPLE"/>
    <s v="NO CUMPLE"/>
  </r>
  <r>
    <s v="INC000002498706"/>
    <s v="RED INTERNA"/>
    <x v="0"/>
    <s v="APQ ACCESOS"/>
    <s v="CRISTOPHER MALDONADO ROMERO"/>
    <s v="tct_cmaldo"/>
    <s v="4-Menor/Localizado"/>
    <x v="0"/>
    <s v="Baja"/>
    <x v="0"/>
    <s v="TELEFONICA EMPRESAS DE CHILE SA"/>
    <s v="RONDA TOMA DE TEMPERATURAS SALAS TIC"/>
    <s v="14/12/2023 16:22:03"/>
    <s v="14/12/2023 16:23:08"/>
    <s v="Cerrado"/>
    <s v="CDP ANTIGUO 1"/>
    <s v="CDP ANTIGUO 2"/>
    <s v="14/12/2023 17:02:27"/>
    <s v="14/12/2023 23:50:00"/>
    <m/>
    <s v="RONDA REALIZADA"/>
    <d v="1899-12-30T00:00:00"/>
    <d v="1899-12-30T00:00:00"/>
    <d v="1899-12-30T00:00:00"/>
    <s v=""/>
    <s v="Cumplido"/>
    <m/>
    <m/>
    <m/>
    <m/>
    <m/>
    <d v="2023-11-13T00:00:00"/>
    <s v="CUMPLE"/>
    <s v="NO CUMPLE"/>
    <s v="NO CUMPLE"/>
    <s v="NO CUMPLE"/>
    <s v="NO CUMPLE"/>
  </r>
  <r>
    <s v="INC000002498727"/>
    <s v="VPN IP - MPLS"/>
    <x v="4"/>
    <s v="BELIEVE"/>
    <s v="GIOVANNI D ROCCO VALENZUELA"/>
    <s v="frp_dvital"/>
    <s v="4-Menor/Localizado"/>
    <x v="0"/>
    <s v="Baja"/>
    <x v="0"/>
    <s v="TELEFONICA CYBERSECURITY TECH CHILE SPA"/>
    <s v="REQ / SOC / revisión de la VPN de comunicación al Splunk SOC"/>
    <s v="14/12/2023 16:33:39"/>
    <s v="14/12/2023 16:39:05"/>
    <s v="Cerrado"/>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s v="NO CUMPLE"/>
    <s v="CUMPLE"/>
    <s v="NO CUMPLE"/>
    <s v="NO CUMPLE"/>
    <s v="NO CUMPLE"/>
  </r>
  <r>
    <s v="INC000002498760"/>
    <s v="VPN IP - MPLS"/>
    <x v="2"/>
    <s v="GESTION CALL CENTER"/>
    <s v="JOSE E ÑANCULEF CONTRERAS"/>
    <s v="frp_jugonz"/>
    <s v="4-Menor/Localizado"/>
    <x v="0"/>
    <s v="Baja"/>
    <x v="1"/>
    <s v="SYSTEM'S ASAP S A"/>
    <s v="FRONT CTC/CALL CENTER/ NO TIENE INTERNET"/>
    <s v="14/12/2023 17:13:35"/>
    <s v="14/12/2023 17:25:11"/>
    <s v="Cerrado"/>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s v="CUMPLE"/>
    <s v="NO CUMPLE"/>
    <s v="NO CUMPLE"/>
    <s v="NO CUMPLE"/>
    <s v="NO CUMPLE"/>
  </r>
  <r>
    <s v="INC000002498805"/>
    <s v="HOUSING"/>
    <x v="16"/>
    <s v="BELIEVE"/>
    <s v="FERNEY D GARZON PEÑA"/>
    <s v="frp_pcamay"/>
    <s v="3-Moderado/Limitado"/>
    <x v="1"/>
    <s v="Media"/>
    <x v="0"/>
    <s v="HUAWEI CHILE S A"/>
    <s v="GESTION DATACENTER/ ACCESOS / HUAWEI CHILE S A"/>
    <s v="14/12/2023 17:14:32"/>
    <s v="14/12/2023 17:18:35"/>
    <s v="Cerrado"/>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s v="CUMPLE"/>
    <s v="NO CUMPLE"/>
    <s v="NO CUMPLE"/>
    <s v="NO CUMPLE"/>
    <s v="NO CUMPLE"/>
  </r>
  <r>
    <s v="INC000002498806"/>
    <s v="HOUSING"/>
    <x v="16"/>
    <s v="BELIEVE"/>
    <s v="FERNEY D GARZON PEÑA"/>
    <s v="frp_pcamay"/>
    <s v="3-Moderado/Limitado"/>
    <x v="1"/>
    <s v="Media"/>
    <x v="0"/>
    <s v="HUAWEI CHILE S A"/>
    <s v="GESTION DATACENTER/ ACCESOS / HUAWEI CHILE S A"/>
    <s v="14/12/2023 17:14:53"/>
    <s v="14/12/2023 17:19:37"/>
    <s v="Cerrado"/>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s v="CUMPLE"/>
    <s v="NO CUMPLE"/>
    <s v="NO CUMPLE"/>
    <s v="NO CUMPLE"/>
    <s v="NO CUMPLE"/>
  </r>
  <r>
    <s v="INC000002498809"/>
    <s v="HOUSING"/>
    <x v="16"/>
    <s v="BELIEVE"/>
    <s v="FERNEY D GARZON PEÑA"/>
    <s v="frp_pcamay"/>
    <s v="3-Moderado/Limitado"/>
    <x v="1"/>
    <s v="Media"/>
    <x v="0"/>
    <s v="HUAWEI CHILE S A"/>
    <s v="GESTION DATACENTER/ ACCESOS / HUAWEI CHILE S A"/>
    <s v="14/12/2023 17:14:58"/>
    <s v="14/12/2023 17:21:15"/>
    <s v="Cerrado"/>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s v="CUMPLE"/>
    <s v="NO CUMPLE"/>
    <s v="NO CUMPLE"/>
    <s v="NO CUMPLE"/>
    <s v="NO CUMPLE"/>
  </r>
  <r>
    <s v="INC000002498810"/>
    <s v="HOUSING"/>
    <x v="16"/>
    <s v="BELIEVE"/>
    <s v="FERNEY D GARZON PEÑA"/>
    <s v="frp_pcamay"/>
    <s v="3-Moderado/Limitado"/>
    <x v="1"/>
    <s v="Media"/>
    <x v="0"/>
    <s v="HUAWEI CHILE S A"/>
    <s v="GESTION DATACENTER/ ACCESOS / HUAWEI CHILE S A"/>
    <s v="14/12/2023 17:15:02"/>
    <s v="14/12/2023 17:21:59"/>
    <s v="Cerrado"/>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s v="CUMPLE"/>
    <s v="NO CUMPLE"/>
    <s v="NO CUMPLE"/>
    <s v="NO CUMPLE"/>
    <s v="NO CUMPLE"/>
  </r>
  <r>
    <s v="INC000002498812"/>
    <s v="HOUSING"/>
    <x v="16"/>
    <s v="BELIEVE"/>
    <s v="FERNEY D GARZON PEÑA"/>
    <s v="frp_pcamay"/>
    <s v="3-Moderado/Limitado"/>
    <x v="1"/>
    <s v="Media"/>
    <x v="0"/>
    <s v="HUAWEI CHILE S A"/>
    <s v="GESTION DATACENTER/ ACCESOS / HUAWEI CHILE S A"/>
    <s v="14/12/2023 17:15:07"/>
    <s v="14/12/2023 17:23:26"/>
    <s v="Cerrado"/>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s v="CUMPLE"/>
    <s v="NO CUMPLE"/>
    <s v="NO CUMPLE"/>
    <s v="NO CUMPLE"/>
    <s v="NO CUMPLE"/>
  </r>
  <r>
    <s v="INC000002498813"/>
    <s v="HOUSING"/>
    <x v="16"/>
    <s v="BELIEVE"/>
    <s v="FERNEY D GARZON PEÑA"/>
    <s v="frp_pcamay"/>
    <s v="3-Moderado/Limitado"/>
    <x v="1"/>
    <s v="Media"/>
    <x v="0"/>
    <s v="HUAWEI CHILE S A"/>
    <s v="GESTION DATACENTER/ ACCESOS / HUAWEI CHILE S A"/>
    <s v="14/12/2023 17:15:12"/>
    <s v="14/12/2023 17:24:46"/>
    <s v="Cerrado"/>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s v="CUMPLE"/>
    <s v="NO CUMPLE"/>
    <s v="NO CUMPLE"/>
    <s v="NO CUMPLE"/>
    <s v="NO CUMPLE"/>
  </r>
  <r>
    <s v="INC000002498814"/>
    <s v="HOUSING"/>
    <x v="16"/>
    <s v="BELIEVE"/>
    <s v="FERNEY D GARZON PEÑA"/>
    <s v="frp_pcamay"/>
    <s v="3-Moderado/Limitado"/>
    <x v="1"/>
    <s v="Media"/>
    <x v="0"/>
    <s v="HUAWEI CHILE S A"/>
    <s v="GESTION DATACENTER/ ACCESOS / HUAWEI CHILE S A"/>
    <s v="14/12/2023 17:15:18"/>
    <s v="14/12/2023 17:25:50"/>
    <s v="Cerrado"/>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s v="CUMPLE"/>
    <s v="NO CUMPLE"/>
    <s v="NO CUMPLE"/>
    <s v="NO CUMPLE"/>
    <s v="NO CUMPLE"/>
  </r>
  <r>
    <s v="INC000002498925"/>
    <s v="HOUSING"/>
    <x v="14"/>
    <s v="BELIEVE"/>
    <s v="CRISTOPHER MALDONADO ROMERO"/>
    <s v="frp_fbalab"/>
    <s v="3-Moderado/Limitado"/>
    <x v="1"/>
    <s v="Media"/>
    <x v="0"/>
    <s v="FORUM SERVICIOS FINANCIEROS SA"/>
    <s v="GESTION DATACENTER/ ACCESOS / FORUM SERVICIOS FINANCIEROS SA"/>
    <s v="14/12/2023 17:53:52"/>
    <s v="14/12/2023 17:54:59"/>
    <s v="Cerrado"/>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s v="CUMPLE"/>
    <s v="NO CUMPLE"/>
    <s v="NO CUMPLE"/>
    <s v="NO CUMPLE"/>
    <s v="NO CUMPLE"/>
  </r>
  <r>
    <s v="INC000002498936"/>
    <s v="HOUSING"/>
    <x v="14"/>
    <s v="BELIEVE"/>
    <s v="CRISTOPHER MALDONADO ROMERO"/>
    <s v="frp_fbalab"/>
    <s v="3-Moderado/Limitado"/>
    <x v="1"/>
    <s v="Media"/>
    <x v="0"/>
    <s v="HDI SEGUROS S.A."/>
    <s v="GESTION DATACENTER/ ACCESOS / HDI SEGUROS S.A."/>
    <s v="14/12/2023 18:25:34"/>
    <s v="14/12/2023 18:27:16"/>
    <s v="Cerrado"/>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s v="CUMPLE"/>
    <s v="NO CUMPLE"/>
    <s v="NO CUMPLE"/>
    <s v="NO CUMPLE"/>
    <s v="NO CUMPLE"/>
  </r>
  <r>
    <s v="INC000002498942"/>
    <s v="HOUSING"/>
    <x v="19"/>
    <s v="BELIEVE"/>
    <s v="FRANCISCO J FELIU ABARCA"/>
    <s v="frp_fbalab"/>
    <s v="3-Moderado/Limitado"/>
    <x v="1"/>
    <s v="Media"/>
    <x v="0"/>
    <s v="SERVIEX S A"/>
    <s v="GESTION DATACENTER/ ACCESOS / SERVIEX S A"/>
    <s v="14/12/2023 18:36:42"/>
    <s v="14/12/2023 18:38:32"/>
    <s v="Cerrado"/>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s v="CUMPLE"/>
    <s v="NO CUMPLE"/>
    <s v="NO CUMPLE"/>
    <s v="NO CUMPLE"/>
    <s v="NO CUMPLE"/>
  </r>
  <r>
    <s v="INC000002498957"/>
    <s v="RED INTERNA"/>
    <x v="6"/>
    <s v="APQ ACCESOS"/>
    <s v="YORDI M HURTADO ARAYA"/>
    <s v="tct_yorhua"/>
    <s v="4-Menor/Localizado"/>
    <x v="0"/>
    <s v="Baja"/>
    <x v="0"/>
    <s v="TELEFONICA CYBERSECURITY TECH CHILE SPA"/>
    <s v="RONDA TOMA DE TEMPERATURAS SALAS TIC 20:30"/>
    <s v="14/12/2023 20:31:25"/>
    <s v="14/12/2023 20:31:51"/>
    <s v="Cerrado"/>
    <s v="CDP ANTIGUO 1"/>
    <s v="CDP ANTIGUO 2"/>
    <s v="14/12/2023 22:11:11"/>
    <s v="14/12/2023 23:50:00"/>
    <s v="RONDA TOMA DE TEMPERATURAS SALAS TIC 20:30"/>
    <s v="RONDA REALIZADA"/>
    <d v="1899-12-30T00:00:00"/>
    <d v="1899-12-30T01:39:46"/>
    <d v="1899-12-30T01:39:46"/>
    <s v=""/>
    <s v="Cumplido"/>
    <m/>
    <m/>
    <m/>
    <m/>
    <m/>
    <d v="2023-11-13T00:00:00"/>
    <s v="NO CUMPLE"/>
    <s v="CUMPLE"/>
    <s v="NO CUMPLE"/>
    <s v="NO CUMPLE"/>
    <s v="NO CUMPLE"/>
  </r>
  <r>
    <s v="INC000002498958"/>
    <s v="RED INTERNA"/>
    <x v="6"/>
    <s v="APQ ACCESOS"/>
    <s v="YORDI M HURTADO ARAYA"/>
    <s v="tct_yorhua"/>
    <s v="4-Menor/Localizado"/>
    <x v="0"/>
    <s v="Baja"/>
    <x v="0"/>
    <s v="TELEFONICA CYBERSECURITY TECH CHILE SPA"/>
    <s v="RONDA SALAS TECNICAS 20:30"/>
    <s v="14/12/2023 20:32:12"/>
    <s v="14/12/2023 20:32:37"/>
    <s v="Cerrado"/>
    <s v="CDP ANTIGUO 1"/>
    <s v="CDP ANTIGUO 2"/>
    <s v="14/12/2023 22:10:57"/>
    <s v="14/12/2023 23:50:00"/>
    <s v="RONDA SALAS TECNICAS 20:30"/>
    <s v="RONDA REALIZADA"/>
    <d v="1899-12-30T00:00:00"/>
    <d v="1899-12-30T01:38:45"/>
    <d v="1899-12-30T01:38:45"/>
    <s v=""/>
    <s v="Cumplido"/>
    <m/>
    <m/>
    <m/>
    <m/>
    <m/>
    <d v="2023-11-13T00:00:00"/>
    <s v="NO CUMPLE"/>
    <s v="CUMPLE"/>
    <s v="NO CUMPLE"/>
    <s v="NO CUMPLE"/>
    <s v="NO CUMPLE"/>
  </r>
  <r>
    <s v="INC000002498959"/>
    <s v="RED INTERNA"/>
    <x v="6"/>
    <s v="APQ ACCESOS"/>
    <s v="YORDI M HURTADO ARAYA"/>
    <s v="tct_yorhua"/>
    <s v="4-Menor/Localizado"/>
    <x v="0"/>
    <s v="Baja"/>
    <x v="0"/>
    <s v="TELEFONICA CYBERSECURITY TECH CHILE SPA"/>
    <s v="RONDA TOMA DE TEMPERATURAS SALAS TIC 00:30"/>
    <s v="14/12/2023 20:32:49"/>
    <s v="14/12/2023 20:33:17"/>
    <s v="Cerrado"/>
    <s v="CDP ANTIGUO 1"/>
    <s v="CDP ANTIGUO 2"/>
    <s v="14/12/2023 22:10:42"/>
    <s v="14/12/2023 23:50:00"/>
    <s v="RONDA TOMA DE TEMPERATURAS SALAS TIC 00:30"/>
    <s v="RONDA REALIZADA"/>
    <d v="1899-12-30T00:00:00"/>
    <d v="1899-12-30T01:37:53"/>
    <d v="1899-12-30T01:37:53"/>
    <s v=""/>
    <s v="Cumplido"/>
    <m/>
    <m/>
    <m/>
    <m/>
    <m/>
    <d v="2023-11-15T00:00:00"/>
    <s v="NO CUMPLE"/>
    <s v="CUMPLE"/>
    <s v="NO CUMPLE"/>
    <s v="NO CUMPLE"/>
    <s v="NO CUMPLE"/>
  </r>
  <r>
    <s v="INC000002498961"/>
    <s v="RED INTERNA"/>
    <x v="6"/>
    <s v="APQ ACCESOS"/>
    <s v="YORDI M HURTADO ARAYA"/>
    <s v="tct_yorhua"/>
    <s v="4-Menor/Localizado"/>
    <x v="0"/>
    <s v="Baja"/>
    <x v="0"/>
    <s v="TELEFONICA CYBERSECURITY TECH CHILE SPA"/>
    <s v="RONDA SALAS TECNICAS 00:30"/>
    <s v="14/12/2023 20:33:37"/>
    <s v="14/12/2023 20:34:00"/>
    <s v="Cerrado"/>
    <s v="CDP ANTIGUO 1"/>
    <s v="CDP ANTIGUO 2"/>
    <s v="14/12/2023 22:10:28"/>
    <s v="14/12/2023 23:50:00"/>
    <s v="RONDA SALAS TECNICAS 00:30"/>
    <s v="RONDA REALIZADA"/>
    <d v="1899-12-30T00:00:00"/>
    <d v="1899-12-30T01:36:51"/>
    <d v="1899-12-30T01:36:51"/>
    <s v=""/>
    <s v="Cumplido"/>
    <m/>
    <m/>
    <m/>
    <m/>
    <m/>
    <d v="2023-11-14T00:00:00"/>
    <s v="NO CUMPLE"/>
    <s v="CUMPLE"/>
    <s v="NO CUMPLE"/>
    <s v="NO CUMPLE"/>
    <s v="NO CUMPLE"/>
  </r>
  <r>
    <s v="INC000002498965"/>
    <s v="RED INTERNA"/>
    <x v="6"/>
    <s v="APQ ACCESOS"/>
    <s v="YORDI M HURTADO ARAYA"/>
    <s v="tct_yorhua"/>
    <s v="4-Menor/Localizado"/>
    <x v="0"/>
    <s v="Baja"/>
    <x v="0"/>
    <s v="TELEFONICA CYBERSECURITY TECH CHILE SPA"/>
    <s v="RONDA TOMA DE TEMPERATURAS SALAS TIC 04:30"/>
    <s v="14/12/2023 20:58:14"/>
    <s v="14/12/2023 20:58:41"/>
    <s v="Cerrado"/>
    <s v="CDP ANTIGUO 1"/>
    <s v="CDP ANTIGUO 2"/>
    <s v="14/12/2023 22:10:13"/>
    <s v="14/12/2023 23:50:00"/>
    <s v="RONDA TOMA DE TEMPERATURAS SALAS TIC 04:30"/>
    <s v="RONDA REALIZADA"/>
    <d v="1899-12-30T00:00:00"/>
    <d v="1899-12-30T01:11:59"/>
    <d v="1899-12-30T01:11:59"/>
    <s v=""/>
    <s v="Cumplido"/>
    <m/>
    <m/>
    <m/>
    <m/>
    <m/>
    <d v="2023-11-14T00:00:00"/>
    <s v="NO CUMPLE"/>
    <s v="CUMPLE"/>
    <s v="NO CUMPLE"/>
    <s v="NO CUMPLE"/>
    <s v="NO CUMPLE"/>
  </r>
  <r>
    <s v="INC000002498966"/>
    <s v="RED INTERNA"/>
    <x v="6"/>
    <s v="APQ ACCESOS"/>
    <s v="YORDI M HURTADO ARAYA"/>
    <s v="tct_yorhua"/>
    <s v="4-Menor/Localizado"/>
    <x v="0"/>
    <s v="Baja"/>
    <x v="0"/>
    <s v="TELEFONICA CYBERSECURITY TECH CHILE SPA"/>
    <s v="RONDA SALAS TECNICAS 04:30"/>
    <s v="14/12/2023 20:58:57"/>
    <s v="14/12/2023 20:59:22"/>
    <s v="Cerrado"/>
    <s v="CDP ANTIGUO 1"/>
    <s v="CDP ANTIGUO 2"/>
    <s v="14/12/2023 22:09:56"/>
    <s v="14/12/2023 23:50:00"/>
    <s v="RONDA SALAS TECNICAS 04:30"/>
    <s v="RONDA REALIZADA"/>
    <d v="1899-12-30T00:00:00"/>
    <d v="1899-12-30T01:10:59"/>
    <d v="1899-12-30T01:10:59"/>
    <s v=""/>
    <s v="Cumplido"/>
    <m/>
    <m/>
    <m/>
    <m/>
    <m/>
    <d v="2023-11-21T00:00:00"/>
    <s v="NO CUMPLE"/>
    <s v="CUMPLE"/>
    <s v="NO CUMPLE"/>
    <s v="NO CUMPLE"/>
    <s v="NO CUMPLE"/>
  </r>
  <r>
    <s v="INC000002498967"/>
    <s v="RED INTERNA"/>
    <x v="6"/>
    <s v="APQ ACCESOS"/>
    <s v="YORDI M HURTADO ARAYA"/>
    <s v="tct_yorhua"/>
    <s v="4-Menor/Localizado"/>
    <x v="0"/>
    <s v="Baja"/>
    <x v="0"/>
    <s v="TELEFONICA CYBERSECURITY TECH CHILE SPA"/>
    <s v="TOMA DE ALARMAS TIC 5 Y 6"/>
    <s v="14/12/2023 20:59:43"/>
    <s v="14/12/2023 21:00:18"/>
    <s v="Cerrado"/>
    <s v="CDP ANTIGUO 1"/>
    <s v="CDP ANTIGUO 2"/>
    <s v="14/12/2023 22:09:26"/>
    <s v="14/12/2023 23:50:00"/>
    <s v="TOMA DE ALARMAS TIC 5 Y 6"/>
    <s v="TOMA DE ALARMAS REALIZADA"/>
    <d v="1899-12-30T00:00:00"/>
    <d v="1899-12-30T01:09:43"/>
    <d v="1899-12-30T01:09:43"/>
    <s v=""/>
    <s v="Cumplido"/>
    <m/>
    <m/>
    <m/>
    <m/>
    <m/>
    <d v="2023-11-14T00:00:00"/>
    <s v="NO CUMPLE"/>
    <s v="CUMPLE"/>
    <s v="NO CUMPLE"/>
    <s v="NO CUMPLE"/>
    <s v="NO CUMPLE"/>
  </r>
  <r>
    <s v="INC000002498984"/>
    <s v="RED INTERNA"/>
    <x v="1"/>
    <s v="APQ ACCESOS"/>
    <s v="CARLOS F ARAYA RAMIREZ"/>
    <s v="tct_cararr"/>
    <s v="4-Menor/Localizado"/>
    <x v="0"/>
    <s v="Baja"/>
    <x v="0"/>
    <s v="TELEFONICA CYBERSECURITY TECH CHILE SPA"/>
    <s v="RONDA INSPECTIVA"/>
    <s v="15/12/2023 9:04:01"/>
    <s v="15/12/2023 9:04:49"/>
    <s v="Cerrado"/>
    <s v="CDP ANTIGUO 1"/>
    <s v="CDP ANTIGUO 2"/>
    <s v="15/12/2023 9:33:20"/>
    <s v="15/12/2023 23:50:00"/>
    <m/>
    <s v="RONDA REALIZADA"/>
    <d v="1899-12-30T00:00:00"/>
    <d v="1899-12-30T00:00:00"/>
    <d v="1899-12-30T00:00:00"/>
    <s v=""/>
    <s v="Cumplido"/>
    <m/>
    <m/>
    <m/>
    <m/>
    <m/>
    <d v="2023-11-14T00:00:00"/>
    <s v="CUMPLE"/>
    <s v="NO CUMPLE"/>
    <s v="NO CUMPLE"/>
    <s v="NO CUMPLE"/>
    <s v="NO CUMPLE"/>
  </r>
  <r>
    <s v="INC000002498987"/>
    <s v="HOUSING"/>
    <x v="1"/>
    <s v="APQ ACCESOS"/>
    <s v="CARLOS F ARAYA RAMIREZ"/>
    <s v="tct_cararr"/>
    <s v="4-Menor/Localizado"/>
    <x v="0"/>
    <s v="Baja"/>
    <x v="0"/>
    <s v="TELEFONICA CYBERSECURITY TECH CHILE SPA"/>
    <s v="TOMA DE ALARMAS"/>
    <s v="15/12/2023 9:05:23"/>
    <s v="15/12/2023 9:06:33"/>
    <s v="Cerrado"/>
    <s v="CDP ANTIGUO 1"/>
    <s v="CDP ANTIGUO 2"/>
    <s v="15/12/2023 9:34:25"/>
    <s v="15/12/2023 23:50:00"/>
    <s v="SALAS TIC 7, 8 Y MDA"/>
    <s v="TOMA DE ALARMAS REALIZADA"/>
    <d v="1899-12-30T00:00:00"/>
    <d v="1899-12-30T00:00:00"/>
    <d v="1899-12-30T00:00:00"/>
    <s v=""/>
    <s v="Cumplido"/>
    <m/>
    <m/>
    <m/>
    <m/>
    <m/>
    <d v="2023-11-14T00:00:00"/>
    <s v="CUMPLE"/>
    <s v="NO CUMPLE"/>
    <s v="NO CUMPLE"/>
    <s v="NO CUMPLE"/>
    <s v="NO CUMPLE"/>
  </r>
  <r>
    <s v="INC000002499092"/>
    <s v="RED INTERNA"/>
    <x v="0"/>
    <s v="APQ ACCESOS"/>
    <s v="CRISTOPHER MALDONADO ROMERO"/>
    <s v="tct_cmaldo"/>
    <s v="4-Menor/Localizado"/>
    <x v="0"/>
    <s v="Baja"/>
    <x v="0"/>
    <s v="TELEFONICA EMPRESAS DE CHILE SA"/>
    <s v="RONDA TOMA DE TEMPERATURAS SALAS TIC"/>
    <s v="14/12/2023 19:50:17"/>
    <s v="14/12/2023 19:52:14"/>
    <s v="Cerrado"/>
    <s v="CDP ANTIGUO 1"/>
    <s v="CDP ANTIGUO 2"/>
    <s v="14/12/2023 20:08:19"/>
    <s v="14/12/2023 23:50:00"/>
    <m/>
    <s v="RONDA REALIZADA"/>
    <d v="1899-12-30T00:00:00"/>
    <d v="1899-12-30T00:00:00"/>
    <d v="1899-12-30T00:00:00"/>
    <s v=""/>
    <s v="Cumplido"/>
    <m/>
    <m/>
    <m/>
    <m/>
    <m/>
    <d v="2023-11-14T00:00:00"/>
    <s v="CUMPLE"/>
    <s v="NO CUMPLE"/>
    <s v="NO CUMPLE"/>
    <s v="NO CUMPLE"/>
    <s v="NO CUMPLE"/>
  </r>
  <r>
    <s v="INC000002499094"/>
    <s v="RED INTERNA"/>
    <x v="0"/>
    <s v="APQ ACCESOS"/>
    <s v="CRISTOPHER MALDONADO ROMERO"/>
    <s v="tct_cmaldo"/>
    <s v="4-Menor/Localizado"/>
    <x v="0"/>
    <s v="Baja"/>
    <x v="0"/>
    <s v="TELEFONICA EMPRESAS DE CHILE SA"/>
    <s v="RONDA TOMA DE TEMPERATURAS SALAS TIC"/>
    <s v="14/12/2023 19:52:43"/>
    <s v="14/12/2023 19:59:02"/>
    <s v="Cerrado"/>
    <s v="CDP ANTIGUO 1"/>
    <s v="CDP ANTIGUO 2"/>
    <s v="14/12/2023 20:08:45"/>
    <s v="14/12/2023 23:50:00"/>
    <m/>
    <s v="RONDA REALIZADA"/>
    <d v="1899-12-30T00:00:00"/>
    <d v="1899-12-30T00:00:00"/>
    <d v="1899-12-30T00:00:00"/>
    <s v=""/>
    <s v="Cumplido"/>
    <m/>
    <m/>
    <m/>
    <m/>
    <m/>
    <d v="2023-11-14T00:00:00"/>
    <s v="CUMPLE"/>
    <s v="NO CUMPLE"/>
    <s v="NO CUMPLE"/>
    <s v="NO CUMPLE"/>
    <s v="NO CUMPLE"/>
  </r>
  <r>
    <s v="INC000002499107"/>
    <s v="HOUSING"/>
    <x v="15"/>
    <s v="APQ ACCESOS"/>
    <s v="JAIRO A SALINAS GARAY"/>
    <s v="tct_jsalin"/>
    <s v="3-Moderado/Limitado"/>
    <x v="1"/>
    <s v="Media"/>
    <x v="0"/>
    <s v="TELEFONICA EMPRESAS DE CHILE SA"/>
    <s v="TOMA DE ALARMAS DE CLIENTE"/>
    <s v="14/12/2023 18:52:27"/>
    <s v="14/12/2023 18:53:09"/>
    <s v="Cerrado"/>
    <s v="CDP ANTIGUO 1"/>
    <s v="CDP ANTIGUO 2"/>
    <s v="14/12/2023 18:54:37"/>
    <s v="14/12/2023 23:50:00"/>
    <s v="TOMA DE ALARMAS DE CLIENTE"/>
    <s v="TOMA DE ALARMAS REALIZADA."/>
    <d v="1899-12-30T00:01:28"/>
    <d v="1899-12-30T00:02:10"/>
    <d v="1899-12-30T00:00:42"/>
    <s v=""/>
    <s v="Cumplido"/>
    <m/>
    <m/>
    <m/>
    <m/>
    <m/>
    <d v="2023-11-14T00:00:00"/>
    <s v="CUMPLE"/>
    <s v="NO CUMPLE"/>
    <s v="NO CUMPLE"/>
    <s v="NO CUMPLE"/>
    <s v="NO CUMPLE"/>
  </r>
  <r>
    <s v="INC000002499109"/>
    <s v="HOUSING"/>
    <x v="15"/>
    <s v="APQ ACCESOS"/>
    <s v="JAIRO A SALINAS GARAY"/>
    <s v="tct_jsalin"/>
    <s v="3-Moderado/Limitado"/>
    <x v="1"/>
    <s v="Media"/>
    <x v="0"/>
    <s v="TELEFONICA EMPRESAS DE CHILE SA"/>
    <s v="Cruzada para habilitación de servicions RBK"/>
    <s v="14/12/2023 18:55:19"/>
    <s v="14/12/2023 18:58:52"/>
    <s v="Cerrado"/>
    <s v="CDP ANTIGUO 1"/>
    <s v="CDP ANTIGUO 2"/>
    <s v="14/12/2023 19:01:10"/>
    <s v="14/12/2023 23:50:00"/>
    <s v="Cruzada para habilitación de servicions RBK"/>
    <s v="SUPERVISION CRQ/OK."/>
    <d v="1899-12-30T00:02:18"/>
    <d v="1899-12-30T00:05:51"/>
    <d v="1899-12-30T00:03:33"/>
    <s v=""/>
    <s v="Cumplido"/>
    <m/>
    <m/>
    <m/>
    <m/>
    <m/>
    <d v="2023-11-14T00:00:00"/>
    <s v="CUMPLE"/>
    <s v="NO CUMPLE"/>
    <s v="NO CUMPLE"/>
    <s v="NO CUMPLE"/>
    <s v="NO CUMPLE"/>
  </r>
  <r>
    <s v="INC000002499113"/>
    <s v="HOUSING"/>
    <x v="15"/>
    <s v="APQ ACCESOS"/>
    <s v="JAIRO A SALINAS GARAY"/>
    <s v="tct_jsalin"/>
    <s v="3-Moderado/Limitado"/>
    <x v="1"/>
    <s v="Media"/>
    <x v="0"/>
    <s v="TELEFONICA EMPRESAS DE CHILE SA"/>
    <s v="Cruzada optima proyecto Huawei-Interside"/>
    <s v="14/12/2023 19:01:25"/>
    <s v="14/12/2023 19:04:03"/>
    <s v="Cerrado"/>
    <s v="CDP ANTIGUO 1"/>
    <s v="CDP ANTIGUO 2"/>
    <s v="14/12/2023 19:29:10"/>
    <s v="14/12/2023 23:50:00"/>
    <s v="Cruzada optima proyecto Huawei-Interside"/>
    <s v="SUPERVISION CRQ/OK."/>
    <d v="1899-12-30T00:25:07"/>
    <d v="1899-12-30T00:27:45"/>
    <d v="1899-12-30T00:02:38"/>
    <s v=""/>
    <s v="Cumplido"/>
    <m/>
    <m/>
    <m/>
    <m/>
    <m/>
    <d v="2023-11-14T00:00:00"/>
    <s v="CUMPLE"/>
    <s v="NO CUMPLE"/>
    <s v="NO CUMPLE"/>
    <s v="NO CUMPLE"/>
    <s v="NO CUMPLE"/>
  </r>
  <r>
    <s v="INC000002499151"/>
    <s v="INFRAESTRUCTURA DC"/>
    <x v="6"/>
    <s v="APQ ACCESOS"/>
    <s v="FRANCISCO J FELIU ABARCA"/>
    <s v="tct_frafea"/>
    <s v="4-Menor/Localizado"/>
    <x v="0"/>
    <s v="Baja"/>
    <x v="0"/>
    <s v="TELEFONICA CYBERSECURITY TECH CHILE SPA"/>
    <s v="RONDA POR TOMA DE TEMPERATURAS EN SALAS TIC"/>
    <s v="15/12/2023 8:39:18"/>
    <s v="15/12/2023 8:40:13"/>
    <s v="Cerrado"/>
    <s v="TI"/>
    <s v="CLIMA"/>
    <s v="15/12/2023 8:54:17"/>
    <s v="15/12/2023 23:50:00"/>
    <s v="RONDA POR TOMA DE TEMPERATURAS EN SALAS TIC"/>
    <s v="RONDA REALIZADA"/>
    <d v="1899-12-30T00:00:00"/>
    <d v="1899-12-30T00:00:00"/>
    <d v="1899-12-30T00:00:00"/>
    <s v=""/>
    <s v="Cumplido"/>
    <m/>
    <m/>
    <m/>
    <m/>
    <m/>
    <d v="2023-11-14T00:00:00"/>
    <s v="CUMPLE"/>
    <s v="NO CUMPLE"/>
    <s v="NO CUMPLE"/>
    <s v="NO CUMPLE"/>
    <s v="NO CUMPLE"/>
  </r>
  <r>
    <s v="INC000002499162"/>
    <s v="INFRAESTRUCTURA DC"/>
    <x v="6"/>
    <s v="APQ ACCESOS"/>
    <s v="FRANCISCO J FELIU ABARCA"/>
    <s v="tct_frafea"/>
    <s v="4-Menor/Localizado"/>
    <x v="0"/>
    <s v="Baja"/>
    <x v="0"/>
    <s v="TELEFONICA CYBERSECURITY TECH CHILE SPA"/>
    <s v="RONDA PREVENTIVA EN SALAS TIC"/>
    <s v="15/12/2023 9:28:13"/>
    <s v="15/12/2023 9:30:48"/>
    <s v="Cerrado"/>
    <s v="TI"/>
    <s v="INFRAESTRUCTURA"/>
    <s v="15/12/2023 9:56:47"/>
    <s v="15/12/2023 23:50:00"/>
    <s v="RONDA PREVENTIVA EN SALAS TIC"/>
    <s v="RONDA REALIZADA"/>
    <d v="1899-12-30T00:00:00"/>
    <d v="1899-12-30T00:00:00"/>
    <d v="1899-12-30T00:00:00"/>
    <s v=""/>
    <s v="Cumplido"/>
    <m/>
    <m/>
    <m/>
    <m/>
    <m/>
    <d v="2023-11-14T00:00:00"/>
    <s v="CUMPLE"/>
    <s v="NO CUMPLE"/>
    <s v="NO CUMPLE"/>
    <s v="NO CUMPLE"/>
    <s v="NO CUMPLE"/>
  </r>
  <r>
    <s v="INC000002499173"/>
    <s v="HOUSING"/>
    <x v="15"/>
    <s v="APQ ACCESOS"/>
    <s v="JAIRO A SALINAS GARAY"/>
    <s v="tct_jsalin"/>
    <s v="3-Moderado/Limitado"/>
    <x v="1"/>
    <s v="Media"/>
    <x v="0"/>
    <s v="TELEFONICA EMPRESAS DE CHILE SA"/>
    <s v="RONDA Y REVISION DE SALAS TECNICAS"/>
    <s v="15/12/2023 9:59:49"/>
    <s v="15/12/2023 10:01:08"/>
    <s v="Cerrado"/>
    <s v="CDP ANTIGUO 1"/>
    <s v="CDP ANTIGUO 2"/>
    <s v="15/12/2023 10:03:34"/>
    <s v="15/12/2023 23:50:00"/>
    <s v="RONDA Y REVISION DE SALAS TECNICAS"/>
    <s v="RONDA REALIZADA."/>
    <d v="1899-12-30T00:02:26"/>
    <d v="1899-12-30T00:03:45"/>
    <d v="1899-12-30T00:01:19"/>
    <s v=""/>
    <s v="Cumplido"/>
    <m/>
    <m/>
    <m/>
    <m/>
    <m/>
    <d v="2023-11-14T00:00:00"/>
    <s v="CUMPLE"/>
    <s v="NO CUMPLE"/>
    <s v="NO CUMPLE"/>
    <s v="NO CUMPLE"/>
    <s v="NO CUMPLE"/>
  </r>
  <r>
    <s v="INC000002499189"/>
    <s v="HOSTING VIRTUAL"/>
    <x v="3"/>
    <s v="OPERACION N1"/>
    <s v="SEBASTIAN I ACUÑA GUZMAN"/>
    <s v="tct_sacuna"/>
    <s v="3-Moderado/Limitado"/>
    <x v="1"/>
    <s v="Media"/>
    <x v="0"/>
    <s v="TELEFONICA EMPRESAS DE CHILE SA"/>
    <s v="Reconexión sincronización de hora servidor CMDB-QA-DJANGO"/>
    <s v="15/12/2023 10:41:40"/>
    <s v="15/12/2023 10:42:27"/>
    <s v="Cerrado"/>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s v="CUMPLE"/>
    <s v="NO CUMPLE"/>
    <s v="NO CUMPLE"/>
    <s v="NO CUMPLE"/>
    <s v="NO CUMPLE"/>
  </r>
  <r>
    <s v="INC000002499201"/>
    <s v="HOUSING"/>
    <x v="16"/>
    <s v="BELIEVE"/>
    <s v="FERNEY D GARZON PEÑA"/>
    <s v="frp_pcamay"/>
    <s v="3-Moderado/Limitado"/>
    <x v="1"/>
    <s v="Media"/>
    <x v="0"/>
    <s v="HUAWEI CHILE S A"/>
    <s v="GESTION DATACENTER/ ACCESOS / HUAWEI CHILE S A"/>
    <s v="15/12/2023 11:12:31"/>
    <s v="15/12/2023 11:27:09"/>
    <s v="Cerrado"/>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s v="CUMPLE"/>
    <s v="NO CUMPLE"/>
    <s v="NO CUMPLE"/>
    <s v="NO CUMPLE"/>
    <s v="NO CUMPLE"/>
  </r>
  <r>
    <s v="INC000002499202"/>
    <s v="HOUSING"/>
    <x v="16"/>
    <s v="BELIEVE"/>
    <s v="FERNEY D GARZON PEÑA"/>
    <s v="frp_pcamay"/>
    <s v="3-Moderado/Limitado"/>
    <x v="1"/>
    <s v="Media"/>
    <x v="0"/>
    <s v="HUAWEI CHILE S A"/>
    <s v="GESTION DATACENTER/ ACCESOS / HUAWEI CHILE S A"/>
    <s v="15/12/2023 11:12:50"/>
    <s v="15/12/2023 11:27:38"/>
    <s v="Cerrado"/>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s v="CUMPLE"/>
    <s v="NO CUMPLE"/>
    <s v="NO CUMPLE"/>
    <s v="NO CUMPLE"/>
    <s v="NO CUMPLE"/>
  </r>
  <r>
    <s v="INC000002499203"/>
    <s v="HOUSING"/>
    <x v="16"/>
    <s v="BELIEVE"/>
    <s v="FERNEY D GARZON PEÑA"/>
    <s v="frp_pcamay"/>
    <s v="3-Moderado/Limitado"/>
    <x v="1"/>
    <s v="Media"/>
    <x v="0"/>
    <s v="HUAWEI CHILE S A"/>
    <s v="GESTION DATACENTER/ ACCESOS / HUAWEI CHILE S A"/>
    <s v="15/12/2023 11:13:11"/>
    <s v="15/12/2023 11:28:13"/>
    <s v="Cerrado"/>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s v="CUMPLE"/>
    <s v="NO CUMPLE"/>
    <s v="NO CUMPLE"/>
    <s v="NO CUMPLE"/>
    <s v="NO CUMPLE"/>
  </r>
  <r>
    <s v="INC000002499204"/>
    <s v="HOUSING"/>
    <x v="16"/>
    <s v="BELIEVE"/>
    <s v="FERNEY D GARZON PEÑA"/>
    <s v="frp_pcamay"/>
    <s v="3-Moderado/Limitado"/>
    <x v="1"/>
    <s v="Media"/>
    <x v="0"/>
    <s v="HUAWEI CHILE S A"/>
    <s v="GESTION DATACENTER/ ACCESOS / HUAWEI CHILE S A"/>
    <s v="15/12/2023 11:13:29"/>
    <s v="15/12/2023 11:28:46"/>
    <s v="Cerrado"/>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s v="CUMPLE"/>
    <s v="NO CUMPLE"/>
    <s v="NO CUMPLE"/>
    <s v="NO CUMPLE"/>
    <s v="NO CUMPLE"/>
  </r>
  <r>
    <s v="INC000002499226"/>
    <s v="SAP"/>
    <x v="17"/>
    <s v="CLOUD SAP HANA"/>
    <s v="NICOLAS A SAAVEDRA EGUILUZ"/>
    <s v="tct_nsaave"/>
    <s v="4-Menor/Localizado"/>
    <x v="0"/>
    <s v="Baja"/>
    <x v="0"/>
    <s v="TELEFONICA EMPRESAS DE CHILE SA"/>
    <s v="Checklist Diario Clientes 15.12.23"/>
    <s v="15/12/2023 7:44:37"/>
    <s v="15/12/2023 7:47:07"/>
    <s v="Cerrado"/>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s v="CUMPLE"/>
    <s v="NO CUMPLE"/>
    <s v="NO CUMPLE"/>
    <s v="NO CUMPLE"/>
    <s v="NO CUMPLE"/>
  </r>
  <r>
    <s v="INC000002499258"/>
    <s v="HOUSING"/>
    <x v="4"/>
    <s v="DUOC TICKET AUTOMATICO"/>
    <s v="ALEJANDRO ACEVEDO VALENZUELA"/>
    <s v="frp_fcruzp"/>
    <s v="3-Moderado/Limitado"/>
    <x v="1"/>
    <s v="Media"/>
    <x v="0"/>
    <s v="FUNDACION INSTITUTO PROFESIONAL DUOC UC"/>
    <s v="RQ / DUOC / Urgencia: Media | Crear nuevo registro de aplicación"/>
    <s v="15/12/2023 10:05:59"/>
    <s v="15/12/2023 10:07:57"/>
    <s v="Cerrado"/>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s v="CUMPLE"/>
    <s v="NO CUMPLE"/>
    <s v="NO CUMPLE"/>
    <s v="NO CUMPLE"/>
    <s v="NO CUMPLE"/>
  </r>
  <r>
    <s v="INC000002499268"/>
    <s v="HOSTING VIRTUAL"/>
    <x v="4"/>
    <s v="DUOC TICKET AUTOMATICO"/>
    <s v="PAUL A SEPULVEDA ALVAREZ"/>
    <s v="frp_fcruzp"/>
    <s v="3-Moderado/Limitado"/>
    <x v="0"/>
    <s v="Baja"/>
    <x v="0"/>
    <s v="FUNDACION INSTITUTO PROFESIONAL DUOC UC"/>
    <s v="RQ / DUOC / RE: Problema portal Mira Web"/>
    <s v="15/12/2023 10:33:53"/>
    <s v="15/12/2023 10:36:11"/>
    <s v="Cerrado"/>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s v="CUMPLE"/>
    <s v="NO CUMPLE"/>
    <s v="NO CUMPLE"/>
    <s v="NO CUMPLE"/>
    <s v="NO CUMPLE"/>
  </r>
  <r>
    <s v="INC000002499281"/>
    <s v="OFFICE365"/>
    <x v="5"/>
    <s v="SM OPERACIONES"/>
    <s v="JAVIERA A UMAÑA YEVENES"/>
    <s v="tct_decruz"/>
    <s v="4-Menor/Localizado"/>
    <x v="0"/>
    <s v="Baja"/>
    <x v="0"/>
    <s v="TELEFONICA GLOBAL TECHNOLOGY S.A.AGENCIA EN CHILE"/>
    <s v="ALTA NUEVO COLABORADOR RONALD MELARA SERRANO"/>
    <s v="15/12/2023 11:22:57"/>
    <s v="15/12/2023 11:26:09"/>
    <s v="Cerrado"/>
    <s v="PLATAFORMAS"/>
    <s v="CORREO"/>
    <s v="19/12/2023 9:22:14"/>
    <s v="19/12/2023 23:50:00"/>
    <s v="INCLUIR EN LISTAS DE DISTRIBUCÍÓN  operacion.bkp.tcct@tic.cl y database.tcct@tic.cl"/>
    <m/>
    <d v="1899-12-30T00:00:00"/>
    <d v="1899-12-30T00:00:00"/>
    <d v="1899-12-30T00:00:00"/>
    <s v=""/>
    <s v="Cumplido"/>
    <m/>
    <m/>
    <m/>
    <m/>
    <m/>
    <d v="2023-11-20T00:00:00"/>
    <s v="CUMPLE"/>
    <s v="NO CUMPLE"/>
    <s v="NO CUMPLE"/>
    <s v="NO CUMPLE"/>
    <s v="NO CUMPLE"/>
  </r>
  <r>
    <s v="INC000002499282"/>
    <s v="VPN IP - MPLS"/>
    <x v="6"/>
    <s v="GESTION HD"/>
    <s v="FRANCISCO J FELIU ABARCA"/>
    <s v="frp_jugonz"/>
    <s v="4-Menor/Localizado"/>
    <x v="0"/>
    <s v="Baja"/>
    <x v="0"/>
    <s v="BANCO DEL ESTADO DE CHILE"/>
    <s v="FRONT CTC/ EMPRESAS/ CAMBIO DE MEDIOS MAGNETICOS"/>
    <s v="15/12/2023 11:25:19"/>
    <s v="15/12/2023 11:26:29"/>
    <s v="Cerrado"/>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s v="CUMPLE"/>
    <s v="NO CUMPLE"/>
    <s v="NO CUMPLE"/>
    <s v="NO CUMPLE"/>
    <s v="NO CUMPLE"/>
  </r>
  <r>
    <s v="INC000002499316"/>
    <s v="TICKET-INTELIGENTE"/>
    <x v="4"/>
    <s v="GESTION TI"/>
    <s v="JUAN CARLOS UZCATEGUI FUGUETT"/>
    <s v="USR_TSIGHT"/>
    <s v="1-Extenso/Generalizado"/>
    <x v="0"/>
    <s v="Baja"/>
    <x v="1"/>
    <s v="EMPRESA NACIONAL DE CERTIFICACIONES"/>
    <s v="emnace01 - srv_fes _vm TICKET AUTOMATICO"/>
    <s v="14/12/2023 20:46:55"/>
    <s v="14/12/2023 20:46:55"/>
    <s v="Cerrado"/>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s v="CUMPLE"/>
    <s v="NO CUMPLE"/>
    <s v="NO CUMPLE"/>
    <s v="NO CUMPLE"/>
    <s v="NO CUMPLE"/>
  </r>
  <r>
    <s v="INC000002499318"/>
    <s v="TICKET-INTELIGENTE"/>
    <x v="3"/>
    <s v="GESTION TI"/>
    <s v="GUSTAVO AVILA VERA"/>
    <s v="USR_TSIGHT"/>
    <s v="1-Extenso/Generalizado"/>
    <x v="0"/>
    <s v="Baja"/>
    <x v="1"/>
    <s v="TELEFONICA CYBERSECURITY TECH CHILE SPA"/>
    <s v="tctcsp01 - soc-splunk-i-03 TICKET AUTOMATICO"/>
    <s v="14/12/2023 20:51:34"/>
    <s v="14/12/2023 20:51:34"/>
    <s v="Cerrado"/>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s v="CUMPLE"/>
    <s v="NO CUMPLE"/>
    <s v="NO CUMPLE"/>
    <s v="NO CUMPLE"/>
    <s v="NO CUMPLE"/>
  </r>
  <r>
    <s v="INC000002499320"/>
    <s v="TICKET-INTELIGENTE"/>
    <x v="3"/>
    <s v="GESTION TI"/>
    <s v="GUSTAVO AVILA VERA"/>
    <s v="USR_TSIGHT"/>
    <s v="1-Extenso/Generalizado"/>
    <x v="0"/>
    <s v="Baja"/>
    <x v="1"/>
    <s v="TELEFONICA CYBERSECURITY TECH CHILE SPA"/>
    <s v="tctcsp01 - soc-splunk-i-01 TICKET AUTOMATICO"/>
    <s v="14/12/2023 20:56:35"/>
    <s v="14/12/2023 20:56:35"/>
    <s v="Cerrado"/>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s v="CUMPLE"/>
    <s v="NO CUMPLE"/>
    <s v="NO CUMPLE"/>
    <s v="NO CUMPLE"/>
    <s v="NO CUMPLE"/>
  </r>
  <r>
    <s v="INC000002499328"/>
    <s v="TICKET-INTELIGENTE"/>
    <x v="4"/>
    <s v="GESTION TI"/>
    <s v="JUAN CARLOS UZCATEGUI FUGUETT"/>
    <s v="USR_TSIGHT"/>
    <s v="1-Extenso/Generalizado"/>
    <x v="0"/>
    <s v="Baja"/>
    <x v="1"/>
    <s v="EMPRESA NACIONAL DE CERTIFICACIONES"/>
    <s v="emnace01 - ecert_fe01_vm TICKET AUTOMATICO"/>
    <s v="14/12/2023 21:09:56"/>
    <s v="14/12/2023 21:09:56"/>
    <s v="Cerrado"/>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s v="CUMPLE"/>
    <s v="NO CUMPLE"/>
    <s v="NO CUMPLE"/>
    <s v="NO CUMPLE"/>
    <s v="NO CUMPLE"/>
  </r>
  <r>
    <s v="INC000002499337"/>
    <s v="TICKET-INTELIGENTE"/>
    <x v="3"/>
    <s v="GESTION TI"/>
    <s v="GUSTAVO AVILA VERA"/>
    <s v="USR_TSIGHT"/>
    <s v="1-Extenso/Generalizado"/>
    <x v="0"/>
    <s v="Baja"/>
    <x v="1"/>
    <s v="TELEFONICA CYBERSECURITY TECH CHILE SPA"/>
    <s v="tctcsp01 - soc-splunk-sh-03 TICKET AUTOMATICO"/>
    <s v="14/12/2023 21:24:13"/>
    <s v="14/12/2023 21:24:13"/>
    <s v="Cerrado"/>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s v="CUMPLE"/>
    <s v="NO CUMPLE"/>
    <s v="NO CUMPLE"/>
    <s v="NO CUMPLE"/>
    <s v="NO CUMPLE"/>
  </r>
  <r>
    <s v="INC000002499339"/>
    <s v="TICKET-INTELIGENTE"/>
    <x v="3"/>
    <s v="GESTION TI"/>
    <s v="GUSTAVO AVILA VERA"/>
    <s v="USR_TSIGHT"/>
    <s v="1-Extenso/Generalizado"/>
    <x v="0"/>
    <s v="Baja"/>
    <x v="1"/>
    <s v="TELEFONICA CYBERSECURITY TECH CHILE SPA"/>
    <s v="tctcsp01 - soc-splunk-i-02 TICKET AUTOMATICO"/>
    <s v="14/12/2023 21:27:41"/>
    <s v="14/12/2023 21:27:41"/>
    <s v="Cerrado"/>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s v="CUMPLE"/>
    <s v="NO CUMPLE"/>
    <s v="NO CUMPLE"/>
    <s v="NO CUMPLE"/>
    <s v="NO CUMPLE"/>
  </r>
  <r>
    <s v="INC000002499347"/>
    <s v="TICKET-INTELIGENTE"/>
    <x v="4"/>
    <s v="GESTION TI"/>
    <s v="JUAN CARLOS UZCATEGUI FUGUETT"/>
    <s v="USR_TSIGHT"/>
    <s v="1-Extenso/Generalizado"/>
    <x v="0"/>
    <s v="Baja"/>
    <x v="1"/>
    <s v="EMPRESA NACIONAL DE CERTIFICACIONES"/>
    <s v="emnace01 - ecert_web01 TICKET AUTOMATICO"/>
    <s v="14/12/2023 21:41:59"/>
    <s v="14/12/2023 21:41:59"/>
    <s v="Cerrado"/>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s v="CUMPLE"/>
    <s v="NO CUMPLE"/>
    <s v="NO CUMPLE"/>
    <s v="NO CUMPLE"/>
    <s v="NO CUMPLE"/>
  </r>
  <r>
    <s v="INC000002499380"/>
    <s v="TICKET-INTELIGENTE"/>
    <x v="3"/>
    <s v="GESTION TI"/>
    <s v="GUSTAVO AVILA VERA"/>
    <s v="USR_TSIGHT"/>
    <s v="1-Extenso/Generalizado"/>
    <x v="0"/>
    <s v="Baja"/>
    <x v="1"/>
    <s v="TELEFONICA CYBERSECURITY TECH CHILE SPA"/>
    <s v="tctcsp01 - soc-splunk-i-02 TICKET AUTOMATICO"/>
    <s v="14/12/2023 22:59:53"/>
    <s v="14/12/2023 22:59:53"/>
    <s v="Cerrado"/>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s v="CUMPLE"/>
    <s v="NO CUMPLE"/>
    <s v="NO CUMPLE"/>
    <s v="NO CUMPLE"/>
    <s v="NO CUMPLE"/>
  </r>
  <r>
    <s v="INC000002499385"/>
    <s v="TICKET-INTELIGENTE"/>
    <x v="4"/>
    <s v="GESTION TI"/>
    <s v="JUAN CARLOS UZCATEGUI FUGUETT"/>
    <s v="USR_TSIGHT"/>
    <s v="1-Extenso/Generalizado"/>
    <x v="0"/>
    <s v="Baja"/>
    <x v="1"/>
    <s v="COAGRA S A"/>
    <s v="coagra01 - sap_prod_e_vm TICKET AUTOMATICO"/>
    <s v="14/12/2023 23:07:30"/>
    <s v="14/12/2023 23:07:30"/>
    <s v="Cerrado"/>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s v="CUMPLE"/>
    <s v="NO CUMPLE"/>
    <s v="NO CUMPLE"/>
    <s v="NO CUMPLE"/>
    <s v="NO CUMPLE"/>
  </r>
  <r>
    <s v="INC000002499390"/>
    <s v="TICKET-INTELIGENTE"/>
    <x v="3"/>
    <s v="GESTION TI"/>
    <s v="GUSTAVO AVILA VERA"/>
    <s v="USR_TSIGHT"/>
    <s v="1-Extenso/Generalizado"/>
    <x v="0"/>
    <s v="Baja"/>
    <x v="1"/>
    <s v="TELEFONICA CYBERSECURITY TECH CHILE SPA"/>
    <s v="tctcsp01 - soc-splunk-i-03 TICKET AUTOMATICO"/>
    <s v="14/12/2023 23:40:30"/>
    <s v="14/12/2023 23:40:30"/>
    <s v="Cerrado"/>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s v="CUMPLE"/>
    <s v="NO CUMPLE"/>
    <s v="NO CUMPLE"/>
    <s v="NO CUMPLE"/>
    <s v="NO CUMPLE"/>
  </r>
  <r>
    <s v="INC000002499449"/>
    <s v="TICKET-INTELIGENTE"/>
    <x v="4"/>
    <s v="GESTION TI"/>
    <s v="JUAN CARLOS UZCATEGUI FUGUETT"/>
    <s v="USR_TSIGHT"/>
    <s v="1-Extenso/Generalizado"/>
    <x v="0"/>
    <s v="Baja"/>
    <x v="1"/>
    <s v="COMERCIAL E IMPORTADORA AUDIOMUSICA SPA"/>
    <s v="ciausp01 - svr_dc TICKET AUTOMATICO"/>
    <s v="15/12/2023 1:19:04"/>
    <s v="15/12/2023 1:19:04"/>
    <s v="Cerrado"/>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s v="CUMPLE"/>
    <s v="NO CUMPLE"/>
    <s v="NO CUMPLE"/>
    <s v="NO CUMPLE"/>
    <s v="NO CUMPLE"/>
  </r>
  <r>
    <s v="INC000002499542"/>
    <s v="HOUSING"/>
    <x v="15"/>
    <s v="APQ ACCESOS"/>
    <s v="ALDO P VALENZUELA MUJICA"/>
    <s v="tct_avalen"/>
    <s v="2-Significativo/Amplio"/>
    <x v="2"/>
    <s v="Alta"/>
    <x v="0"/>
    <s v="TELEFONICA EMPRESAS DE CHILE SA"/>
    <s v="RONDA Y REVISION DE SALAS TECNICAS"/>
    <s v="15/12/2023 6:12:40"/>
    <s v="15/12/2023 6:13:47"/>
    <s v="Cerrado"/>
    <s v="CDP ANTIGUO 1"/>
    <s v="CDP ANTIGUO 2"/>
    <s v="15/12/2023 6:17:20"/>
    <s v="15/12/2023 23:50:00"/>
    <s v="RONDA Y REVISION DE SALAS TECNICAS"/>
    <s v="SE REALIZA RONDA"/>
    <d v="1899-12-30T00:03:11"/>
    <d v="1899-12-30T00:04:40"/>
    <d v="1899-12-30T00:01:29"/>
    <s v=""/>
    <s v="Cumplido"/>
    <m/>
    <m/>
    <m/>
    <m/>
    <m/>
    <d v="2023-11-14T00:00:00"/>
    <s v="CUMPLE"/>
    <s v="NO CUMPLE"/>
    <s v="NO CUMPLE"/>
    <s v="NO CUMPLE"/>
    <s v="NO CUMPLE"/>
  </r>
  <r>
    <s v="INC000002499545"/>
    <s v="HOUSING"/>
    <x v="15"/>
    <s v="APQ ACCESOS"/>
    <s v="ALDO P VALENZUELA MUJICA"/>
    <s v="tct_avalen"/>
    <s v="2-Significativo/Amplio"/>
    <x v="2"/>
    <s v="Alta"/>
    <x v="0"/>
    <s v="TELEFONICA EMPRESAS DE CHILE SA"/>
    <s v="TOMA DE ALARMAS DE CLIENTE"/>
    <s v="15/12/2023 6:14:41"/>
    <s v="15/12/2023 6:15:39"/>
    <s v="Cerrado"/>
    <s v="CDP ANTIGUO 1"/>
    <s v="CDP ANTIGUO 2"/>
    <s v="15/12/2023 6:18:02"/>
    <s v="15/12/2023 23:50:00"/>
    <s v="TOMA DE ALARMAS DE CLIENTE"/>
    <s v="SE REALIZA TOMA DE ALARMAS"/>
    <d v="1899-12-30T00:01:59"/>
    <d v="1899-12-30T00:03:21"/>
    <d v="1899-12-30T00:01:22"/>
    <s v=""/>
    <s v="Cumplido"/>
    <m/>
    <m/>
    <m/>
    <m/>
    <m/>
    <d v="2023-11-14T00:00:00"/>
    <s v="CUMPLE"/>
    <s v="NO CUMPLE"/>
    <s v="NO CUMPLE"/>
    <s v="NO CUMPLE"/>
    <s v="NO CUMPLE"/>
  </r>
  <r>
    <s v="INC000002499549"/>
    <s v="HOUSING"/>
    <x v="15"/>
    <s v="APQ ACCESOS"/>
    <s v="ALDO P VALENZUELA MUJICA"/>
    <s v="tct_avalen"/>
    <s v="2-Significativo/Amplio"/>
    <x v="2"/>
    <s v="Alta"/>
    <x v="0"/>
    <s v="TELEFONICA EMPRESAS DE CHILE SA"/>
    <s v="SUPERVISION Apagado, borrado seguro, desrackeo de equipo / DXC"/>
    <s v="15/12/2023 6:20:13"/>
    <s v="15/12/2023 6:21:28"/>
    <s v="Cerrado"/>
    <s v="CDP ANTIGUO 1"/>
    <s v="CDP ANTIGUO 2"/>
    <s v="15/12/2023 6:25:11"/>
    <s v="15/12/2023 23:50:00"/>
    <s v="SUPERVISION Apagado, borrado seguro, desrackeo de equipo / DXC"/>
    <s v="SE REALIZA SUPERVISION"/>
    <d v="1899-12-30T00:03:22"/>
    <d v="1899-12-30T00:04:58"/>
    <d v="1899-12-30T00:01:36"/>
    <s v=""/>
    <s v="Cumplido"/>
    <m/>
    <m/>
    <m/>
    <m/>
    <m/>
    <d v="2023-11-14T00:00:00"/>
    <s v="CUMPLE"/>
    <s v="NO CUMPLE"/>
    <s v="NO CUMPLE"/>
    <s v="NO CUMPLE"/>
    <s v="NO CUMPLE"/>
  </r>
  <r>
    <s v="INC000002499556"/>
    <s v="HOUSING"/>
    <x v="15"/>
    <s v="APQ ACCESOS"/>
    <s v="ALDO P VALENZUELA MUJICA"/>
    <s v="tct_avalen"/>
    <s v="2-Significativo/Amplio"/>
    <x v="2"/>
    <s v="Alta"/>
    <x v="0"/>
    <s v="TELEFONICA EMPRESAS DE CHILE SA"/>
    <s v="SUPERVISION Se requiere acceder a los rack DB31,DB32,DB33,DB34 y CA34"/>
    <s v="15/12/2023 6:44:31"/>
    <s v="15/12/2023 6:45:47"/>
    <s v="Cerrado"/>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s v="CUMPLE"/>
    <s v="NO CUMPLE"/>
    <s v="NO CUMPLE"/>
    <s v="NO CUMPLE"/>
    <s v="NO CUMPLE"/>
  </r>
  <r>
    <s v="INC000002499925"/>
    <s v="HOUSING"/>
    <x v="14"/>
    <s v="BELIEVE"/>
    <s v="MARIO A BARRIENTOS RUIZ"/>
    <s v="frp_dvital"/>
    <s v="3-Moderado/Limitado"/>
    <x v="1"/>
    <s v="Media"/>
    <x v="0"/>
    <s v="BANCO SANTANDER CHILE"/>
    <s v="GESTION DATACENTER/ ACCESOS / BANCO SANTANDER CHILE"/>
    <s v="15/12/2023 11:24:49"/>
    <s v="15/12/2023 11:24:54"/>
    <s v="Cerrado"/>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s v="CUMPLE"/>
    <s v="NO CUMPLE"/>
    <s v="NO CUMPLE"/>
    <s v="NO CUMPLE"/>
    <s v="NO CUMPLE"/>
  </r>
  <r>
    <s v="INC000002499944"/>
    <s v="VPN IP - MPLS"/>
    <x v="4"/>
    <s v="BELIEVE"/>
    <s v="GIOVANNI D ROCCO VALENZUELA"/>
    <s v="frp_dvital"/>
    <s v="4-Menor/Localizado"/>
    <x v="0"/>
    <s v="Baja"/>
    <x v="0"/>
    <s v="TELEFONICA CYBERSECURITY TECH CHILE SPA"/>
    <s v="REQ / SOC / Ampliar espacio Casilla: informes@soc-chile.telefonica.com"/>
    <s v="15/12/2023 11:45:15"/>
    <s v="15/12/2023 11:46:27"/>
    <s v="Cerrado"/>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s v="CUMPLE"/>
    <s v="NO CUMPLE"/>
    <s v="NO CUMPLE"/>
    <s v="NO CUMPLE"/>
    <s v="NO CUMPLE"/>
  </r>
  <r>
    <s v="INC000002499954"/>
    <s v="INFRAESTRUCTURA DC"/>
    <x v="8"/>
    <s v="APQ ACCESOS"/>
    <s v="JONATHAN A MARQUEZ ASTENGO"/>
    <s v="tct_jmarqu"/>
    <s v="4-Menor/Localizado"/>
    <x v="0"/>
    <s v="Baja"/>
    <x v="0"/>
    <s v="TELEFONICA CYBERSECURITY TECH CHILE SPA"/>
    <s v="FACTIBILIDAD ESVAL/CRQ 80025"/>
    <s v="15/12/2023 11:48:41"/>
    <s v="15/12/2023 11:50:19"/>
    <s v="Cerrado"/>
    <s v="CDP ANTIGUO 1"/>
    <s v="CDP ANTIGUO 2"/>
    <s v="15/12/2023 12:20:37"/>
    <s v="15/12/2023 23:50:00"/>
    <s v="FACTIBILIDAD ESVAL INGRESO EQUIPOS"/>
    <s v="FACTIBILIDAD ENVIADA"/>
    <d v="1899-12-30T00:00:00"/>
    <d v="1899-12-30T00:00:00"/>
    <d v="1899-12-30T00:00:00"/>
    <s v=""/>
    <s v="Cumplido"/>
    <m/>
    <m/>
    <m/>
    <m/>
    <m/>
    <d v="2023-11-14T00:00:00"/>
    <s v="CUMPLE"/>
    <s v="NO CUMPLE"/>
    <s v="NO CUMPLE"/>
    <s v="NO CUMPLE"/>
    <s v="NO CUMPLE"/>
  </r>
  <r>
    <s v="INC000002499957"/>
    <s v="INFRAESTRUCTURA DC"/>
    <x v="8"/>
    <s v="APQ ACCESOS"/>
    <s v="JONATHAN A MARQUEZ ASTENGO"/>
    <s v="tct_jmarqu"/>
    <s v="4-Menor/Localizado"/>
    <x v="0"/>
    <s v="Baja"/>
    <x v="0"/>
    <s v="TELEFONICA CYBERSECURITY TECH CHILE SPA"/>
    <s v="FACTIBILIDAD INDRA/CRQ 79458"/>
    <s v="15/12/2023 11:51:31"/>
    <s v="15/12/2023 11:53:41"/>
    <s v="Cerrado"/>
    <s v="CDP ANTIGUO 1"/>
    <s v="CDP ANTIGUO 2"/>
    <s v="15/12/2023 12:21:41"/>
    <s v="15/12/2023 23:50:00"/>
    <s v="FACTIBILIDAD PARA INDRA RETIRO DE EQUIPOS"/>
    <s v="FACTIBILIDAD ENVIADA"/>
    <d v="1899-12-30T00:00:00"/>
    <d v="1899-12-30T00:00:00"/>
    <d v="1899-12-30T00:00:00"/>
    <s v=""/>
    <s v="Cumplido"/>
    <m/>
    <m/>
    <m/>
    <m/>
    <m/>
    <d v="2023-11-14T00:00:00"/>
    <s v="CUMPLE"/>
    <s v="NO CUMPLE"/>
    <s v="NO CUMPLE"/>
    <s v="NO CUMPLE"/>
    <s v="NO CUMPLE"/>
  </r>
  <r>
    <s v="INC000002500005"/>
    <s v="HOUSING"/>
    <x v="16"/>
    <s v="BELIEVE"/>
    <s v="FERNEY D GARZON PEÑA"/>
    <s v="frp_pcamay"/>
    <s v="3-Moderado/Limitado"/>
    <x v="1"/>
    <s v="Media"/>
    <x v="0"/>
    <s v="HUAWEI CHILE S A"/>
    <s v="GESTION DATACENTER/ ACCESOS / HUAWEI CHILE S A"/>
    <s v="15/12/2023 11:13:47"/>
    <s v="15/12/2023 11:29:19"/>
    <s v="Cerrado"/>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s v="CUMPLE"/>
    <s v="NO CUMPLE"/>
    <s v="NO CUMPLE"/>
    <s v="NO CUMPLE"/>
    <s v="NO CUMPLE"/>
  </r>
  <r>
    <s v="INC000002500007"/>
    <s v="HOUSING"/>
    <x v="16"/>
    <s v="BELIEVE"/>
    <s v="FERNEY D GARZON PEÑA"/>
    <s v="frp_pcamay"/>
    <s v="3-Moderado/Limitado"/>
    <x v="1"/>
    <s v="Media"/>
    <x v="0"/>
    <s v="HUAWEI CHILE S A"/>
    <s v="GESTION DATACENTER/ ACCESOS / HUAWEI CHILE S A"/>
    <s v="15/12/2023 11:15:31"/>
    <s v="15/12/2023 11:30:09"/>
    <s v="Cerrado"/>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s v="CUMPLE"/>
    <s v="NO CUMPLE"/>
    <s v="NO CUMPLE"/>
    <s v="NO CUMPLE"/>
    <s v="NO CUMPLE"/>
  </r>
  <r>
    <s v="INC000002500008"/>
    <s v="HOUSING"/>
    <x v="16"/>
    <s v="BELIEVE"/>
    <s v="FERNEY D GARZON PEÑA"/>
    <s v="frp_pcamay"/>
    <s v="3-Moderado/Limitado"/>
    <x v="1"/>
    <s v="Media"/>
    <x v="0"/>
    <s v="HUAWEI CHILE S A"/>
    <s v="GESTION DATACENTER/ ACCESOS / HUAWEI CHILE S A"/>
    <s v="15/12/2023 11:17:43"/>
    <s v="15/12/2023 11:30:38"/>
    <s v="Cerrado"/>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s v="CUMPLE"/>
    <s v="NO CUMPLE"/>
    <s v="NO CUMPLE"/>
    <s v="NO CUMPLE"/>
    <s v="NO CUMPLE"/>
  </r>
  <r>
    <s v="INC000002500043"/>
    <s v="HOUSING"/>
    <x v="14"/>
    <s v="BELIEVE"/>
    <s v="MARIO A BARRIENTOS RUIZ"/>
    <s v="frp_pcamay"/>
    <s v="3-Moderado/Limitado"/>
    <x v="1"/>
    <s v="Media"/>
    <x v="0"/>
    <s v="TELEFONICA EMPRESAS DE CHILE SA"/>
    <s v="GESTION DATACENTER/ ACCESOS / TELXIUS - IG NETWORKS"/>
    <s v="15/12/2023 12:16:50"/>
    <s v="15/12/2023 12:17:26"/>
    <s v="Cerrado"/>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s v="CUMPLE"/>
    <s v="NO CUMPLE"/>
    <s v="NO CUMPLE"/>
    <s v="NO CUMPLE"/>
    <s v="NO CUMPLE"/>
  </r>
  <r>
    <s v="INC000002500050"/>
    <s v="VPN IP - MPLS"/>
    <x v="7"/>
    <s v="GESTION HD"/>
    <s v="CRISTOBAL I REYES DELGADO"/>
    <s v="frp_jciert"/>
    <s v="4-Menor/Localizado"/>
    <x v="0"/>
    <s v="Baja"/>
    <x v="0"/>
    <s v="TELEFONICA GLOBAL TECHNOLOGY S.A.AGENCIA EN CHILE"/>
    <s v="REQ / CHER - Alarma disco F"/>
    <s v="15/12/2023 12:33:56"/>
    <s v="15/12/2023 12:37:01"/>
    <s v="Cerrado"/>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s v="NO CUMPLE"/>
    <s v="CUMPLE"/>
    <s v="NO CUMPLE"/>
    <s v="NO CUMPLE"/>
    <s v="NO CUMPLE"/>
  </r>
  <r>
    <s v="INC000002500064"/>
    <s v="VPN IP - MPLS"/>
    <x v="13"/>
    <s v="GESTION HD"/>
    <s v="DEIBY Y SANTOYO MONTEROLA"/>
    <s v="frp_jciert"/>
    <s v="4-Menor/Localizado"/>
    <x v="0"/>
    <s v="Baja"/>
    <x v="0"/>
    <s v="EMPRESA NACIONAL DE CERTIFICACIONES"/>
    <s v="REQ / 19872300306 // CLOUD // CC-CHI-0000130829 // EMPRESA NACIONAL DE CERTIFICACION ELECTRONICA"/>
    <s v="15/12/2023 13:01:26"/>
    <s v="15/12/2023 13:04:49"/>
    <s v="Cerrado"/>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s v="NO CUMPLE"/>
    <s v="CUMPLE"/>
    <s v="NO CUMPLE"/>
    <s v="NO CUMPLE"/>
    <s v="NO CUMPLE"/>
  </r>
  <r>
    <s v="INC000002500076"/>
    <s v="INFRAESTRUCTURA DC"/>
    <x v="6"/>
    <s v="APQ ACCESOS"/>
    <s v="FRANCISCO J FELIU ABARCA"/>
    <s v="tct_frafea"/>
    <s v="4-Menor/Localizado"/>
    <x v="0"/>
    <s v="Baja"/>
    <x v="0"/>
    <s v="TELEFONICA CYBERSECURITY TECH CHILE SPA"/>
    <s v="RONDA POR TOMA DE TEMPERATURAS EN SALAS TIC"/>
    <s v="15/12/2023 12:50:21"/>
    <s v="15/12/2023 12:51:07"/>
    <s v="Cerrado"/>
    <s v="TI"/>
    <s v="CLIMA"/>
    <s v="15/12/2023 12:59:26"/>
    <s v="15/12/2023 23:50:00"/>
    <s v="RONDA POR TOMA DE TEMPERATURAS EN SALAS TIC"/>
    <s v="RONDA REALIZADA"/>
    <d v="1899-12-30T00:00:00"/>
    <d v="1899-12-30T00:00:00"/>
    <d v="1899-12-30T00:00:00"/>
    <s v=""/>
    <s v="Cumplido"/>
    <m/>
    <m/>
    <m/>
    <m/>
    <m/>
    <d v="2023-11-14T00:00:00"/>
    <s v="CUMPLE"/>
    <s v="NO CUMPLE"/>
    <s v="NO CUMPLE"/>
    <s v="NO CUMPLE"/>
    <s v="NO CUMPLE"/>
  </r>
  <r>
    <s v="INC000002500096"/>
    <s v="VPN IP - MPLS"/>
    <x v="9"/>
    <s v="GESTION HD"/>
    <s v="RODRIGO VÁSQUEZ MUÑOZ"/>
    <s v="frp_jciert"/>
    <s v="4-Menor/Localizado"/>
    <x v="0"/>
    <s v="Baja"/>
    <x v="0"/>
    <s v="SOC PUNTA DEL COBRE S A"/>
    <s v="REQ / Ingreso Server a respaldo"/>
    <s v="15/12/2023 13:26:50"/>
    <s v="15/12/2023 13:30:30"/>
    <s v="Cerrado"/>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s v="NO CUMPLE"/>
    <s v="CUMPLE"/>
    <s v="NO CUMPLE"/>
    <s v="NO CUMPLE"/>
    <s v="NO CUMPLE"/>
  </r>
  <r>
    <s v="INC000002500147"/>
    <s v="HOUSING"/>
    <x v="16"/>
    <s v="BELIEVE"/>
    <s v="FERNEY D GARZON PEÑA"/>
    <s v="frp_dvital"/>
    <s v="3-Moderado/Limitado"/>
    <x v="1"/>
    <s v="Media"/>
    <x v="0"/>
    <s v="TELEFONICA EMPRESAS DE CHILE SA"/>
    <s v="GESTION DATACENTER/ ACCESOS / TELEFONICA EMPRESAS DE CHILE SA"/>
    <s v="15/12/2023 13:26:41"/>
    <s v="15/12/2023 13:30:59"/>
    <s v="Cerrado"/>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s v="CUMPLE"/>
    <s v="NO CUMPLE"/>
    <s v="NO CUMPLE"/>
    <s v="NO CUMPLE"/>
    <s v="NO CUMPLE"/>
  </r>
  <r>
    <s v="INC000002500172"/>
    <s v="HOUSING"/>
    <x v="16"/>
    <s v="BELIEVE"/>
    <s v="JORGE S LORCA LEIVA"/>
    <s v="frp_dvital"/>
    <s v="3-Moderado/Limitado"/>
    <x v="1"/>
    <s v="Media"/>
    <x v="0"/>
    <s v="TELEFONICA EMPRESAS DE CHILE SA"/>
    <s v="GESTION DATACENTER/ ACCESOS / TELEFONICA EMPRESAS DE CHILE SA"/>
    <s v="15/12/2023 14:14:51"/>
    <s v="15/12/2023 14:20:15"/>
    <s v="Cerrado"/>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s v="CUMPLE"/>
    <s v="NO CUMPLE"/>
    <s v="NO CUMPLE"/>
    <s v="NO CUMPLE"/>
    <s v="NO CUMPLE"/>
  </r>
  <r>
    <s v="INC000002500219"/>
    <s v="HOSTING VIRTUAL"/>
    <x v="3"/>
    <s v="DUOC TICKET AUTOMATICO"/>
    <s v="SEBASTIAN I ACUÑA GUZMAN"/>
    <s v="frp_fcruzp"/>
    <s v="3-Moderado/Limitado"/>
    <x v="0"/>
    <s v="Baja"/>
    <x v="0"/>
    <s v="FUNDACION INSTITUTO PROFESIONAL DUOC UC"/>
    <s v="RQ / DUOC / Creacion de Usuario de Servicio Server Linux"/>
    <s v="15/12/2023 13:56:03"/>
    <s v="15/12/2023 13:58:21"/>
    <s v="Cerrado"/>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s v="NO CUMPLE"/>
    <s v="CUMPLE"/>
    <s v="NO CUMPLE"/>
    <s v="NO CUMPLE"/>
    <s v="NO CUMPLE"/>
  </r>
  <r>
    <s v="INC000002500275"/>
    <s v="HOUSING"/>
    <x v="16"/>
    <s v="BELIEVE"/>
    <s v="JAIRO A SALINAS GARAY"/>
    <s v="frp_jolsso"/>
    <s v="3-Moderado/Limitado"/>
    <x v="1"/>
    <s v="Media"/>
    <x v="0"/>
    <s v="TELEFONICA EMPRESAS DE CHILE SA"/>
    <s v="GESTION DATACENTER/ ACCESOS /TELEFONICA EMPRESAS DE CHILE SA"/>
    <s v="15/12/2023 18:49:39"/>
    <s v="15/12/2023 18:51:28"/>
    <s v="Cerrado"/>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s v="CUMPLE"/>
    <s v="NO CUMPLE"/>
    <s v="NO CUMPLE"/>
    <s v="NO CUMPLE"/>
    <s v="NO CUMPLE"/>
  </r>
  <r>
    <s v="INC000002500277"/>
    <s v="HOUSING"/>
    <x v="16"/>
    <s v="BELIEVE"/>
    <s v="JAIRO A SALINAS GARAY"/>
    <s v="frp_jolsso"/>
    <s v="3-Moderado/Limitado"/>
    <x v="1"/>
    <s v="Media"/>
    <x v="0"/>
    <s v="TELEFONICA EMPRESAS DE CHILE SA"/>
    <s v="GESTION DATACENTER/ ACCESOS /TELEFONICA EMPRESAS DE CHILE SA"/>
    <s v="15/12/2023 19:05:00"/>
    <s v="15/12/2023 19:07:04"/>
    <s v="Cerrado"/>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s v="CUMPLE"/>
    <s v="NO CUMPLE"/>
    <s v="NO CUMPLE"/>
    <s v="NO CUMPLE"/>
    <s v="NO CUMPLE"/>
  </r>
  <r>
    <s v="INC000002500300"/>
    <s v="RED INTERNA"/>
    <x v="6"/>
    <s v="APQ ACCESOS"/>
    <s v="YORDI M HURTADO ARAYA"/>
    <s v="tct_yorhua"/>
    <s v="4-Menor/Localizado"/>
    <x v="0"/>
    <s v="Baja"/>
    <x v="0"/>
    <s v="TELEFONICA CYBERSECURITY TECH CHILE SPA"/>
    <s v="RONDA TOMA DE TEMPERATURAS SALAS TIC 20:30"/>
    <s v="15/12/2023 21:08:41"/>
    <s v="15/12/2023 21:09:07"/>
    <s v="Cerrado"/>
    <s v="CDP ANTIGUO 1"/>
    <s v="CDP ANTIGUO 2"/>
    <s v="15/12/2023 22:51:49"/>
    <s v="15/12/2023 23:50:00"/>
    <s v="RONDA TOMA DE TEMPERATURAS SALAS TIC 20:30"/>
    <s v="RONDA REALIZADA"/>
    <d v="1899-12-30T00:00:00"/>
    <d v="1899-12-30T01:43:08"/>
    <d v="1899-12-30T01:43:08"/>
    <s v=""/>
    <s v="Cumplido"/>
    <m/>
    <m/>
    <m/>
    <m/>
    <m/>
    <d v="2023-11-15T00:00:00"/>
    <s v="NO CUMPLE"/>
    <s v="CUMPLE"/>
    <s v="NO CUMPLE"/>
    <s v="NO CUMPLE"/>
    <s v="NO CUMPLE"/>
  </r>
  <r>
    <s v="INC000002500302"/>
    <s v="RED INTERNA"/>
    <x v="6"/>
    <s v="APQ ACCESOS"/>
    <s v="YORDI M HURTADO ARAYA"/>
    <s v="tct_yorhua"/>
    <s v="4-Menor/Localizado"/>
    <x v="0"/>
    <s v="Baja"/>
    <x v="0"/>
    <s v="TELEFONICA CYBERSECURITY TECH CHILE SPA"/>
    <s v="RONDA SALAS TECNICAS 20:30"/>
    <s v="15/12/2023 21:09:40"/>
    <s v="15/12/2023 21:10:07"/>
    <s v="Cerrado"/>
    <s v="CDP ANTIGUO 1"/>
    <s v="CDP ANTIGUO 2"/>
    <s v="15/12/2023 22:52:06"/>
    <s v="15/12/2023 23:50:00"/>
    <s v="RONDA SALAS TECNICAS 20:30"/>
    <s v="RONDA REALIZADA"/>
    <d v="1899-12-30T00:00:00"/>
    <d v="1899-12-30T01:42:26"/>
    <d v="1899-12-30T01:42:26"/>
    <s v=""/>
    <s v="Cumplido"/>
    <m/>
    <m/>
    <m/>
    <m/>
    <m/>
    <d v="2023-11-14T00:00:00"/>
    <s v="NO CUMPLE"/>
    <s v="CUMPLE"/>
    <s v="NO CUMPLE"/>
    <s v="NO CUMPLE"/>
    <s v="NO CUMPLE"/>
  </r>
  <r>
    <s v="INC000002500304"/>
    <s v="RED INTERNA"/>
    <x v="6"/>
    <s v="APQ ACCESOS"/>
    <s v="YORDI M HURTADO ARAYA"/>
    <s v="tct_yorhua"/>
    <s v="4-Menor/Localizado"/>
    <x v="0"/>
    <s v="Baja"/>
    <x v="0"/>
    <s v="TELEFONICA CYBERSECURITY TECH CHILE SPA"/>
    <s v="RONDA TOMA DE TEMPERATURAS SALAS TIC 00:30"/>
    <s v="15/12/2023 21:10:24"/>
    <s v="15/12/2023 21:10:53"/>
    <s v="Cerrado"/>
    <s v="CDP ANTIGUO 1"/>
    <s v="CDP ANTIGUO 2"/>
    <s v="15/12/2023 22:52:22"/>
    <s v="15/12/2023 23:50:00"/>
    <s v="RONDA TOMA DE TEMPERATURAS SALAS TIC 00:30"/>
    <s v="RONDA REALIZADA"/>
    <d v="1899-12-30T00:00:00"/>
    <d v="1899-12-30T01:41:58"/>
    <d v="1899-12-30T01:41:58"/>
    <s v=""/>
    <s v="Cumplido"/>
    <m/>
    <m/>
    <m/>
    <m/>
    <m/>
    <d v="2023-11-14T00:00:00"/>
    <s v="NO CUMPLE"/>
    <s v="CUMPLE"/>
    <s v="NO CUMPLE"/>
    <s v="NO CUMPLE"/>
    <s v="NO CUMPLE"/>
  </r>
  <r>
    <s v="INC000002500305"/>
    <s v="VPN IP - MPLS"/>
    <x v="9"/>
    <s v="GESTION HD"/>
    <s v="AXEL ANDRADE"/>
    <s v="frp_spevel"/>
    <s v="3-Moderado/Limitado"/>
    <x v="1"/>
    <s v="Media"/>
    <x v="0"/>
    <s v="ARTIKOS CHILE S A"/>
    <s v="HD/Requerimiento Artikos Chile S.A. / Restaurar bases de datos IntegracionB2B"/>
    <s v="15/12/2023 13:07:35"/>
    <s v="15/12/2023 13:10:17"/>
    <s v="Cerrado"/>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s v="NO CUMPLE"/>
    <s v="CUMPLE"/>
    <s v="NO CUMPLE"/>
    <s v="NO CUMPLE"/>
    <s v="NO CUMPLE"/>
  </r>
  <r>
    <s v="INC000002500307"/>
    <s v="VPN IP - MPLS"/>
    <x v="3"/>
    <s v="GESTION CALL CENTER"/>
    <s v="GUSTAVO AVILA VERA"/>
    <s v="frp_rberna"/>
    <s v="4-Menor/Localizado"/>
    <x v="0"/>
    <s v="Baja"/>
    <x v="0"/>
    <s v="EVERGREEN SHIPPING AGENCY (CHILE) SPA"/>
    <s v="REQUERIMIENTO:DESEA RETIRAR IP DE LISTA NEGRA"/>
    <s v="15/12/2023 13:06:20"/>
    <s v="15/12/2023 13:33:43"/>
    <s v="Cerrado"/>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s v="NO CUMPLE"/>
    <s v="CUMPLE"/>
    <s v="NO CUMPLE"/>
    <s v="NO CUMPLE"/>
    <s v="NO CUMPLE"/>
  </r>
  <r>
    <s v="INC000002500426"/>
    <s v="HOUSING"/>
    <x v="14"/>
    <s v="BELIEVE"/>
    <s v="MARIO A BARRIENTOS RUIZ"/>
    <s v="frp_pcamay"/>
    <s v="3-Moderado/Limitado"/>
    <x v="1"/>
    <s v="Media"/>
    <x v="0"/>
    <s v="HDI SEGUROS S.A."/>
    <s v="GESTION DATACENTER/ ACCESOS / HDI SEGUROS S.A."/>
    <s v="15/12/2023 14:20:31"/>
    <s v="15/12/2023 14:20:38"/>
    <s v="Cerrado"/>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s v="CUMPLE"/>
    <s v="NO CUMPLE"/>
    <s v="NO CUMPLE"/>
    <s v="NO CUMPLE"/>
    <s v="NO CUMPLE"/>
  </r>
  <r>
    <s v="INC000002500433"/>
    <s v="VPN IP - MPLS"/>
    <x v="3"/>
    <s v="GESTION HD"/>
    <s v="GUSTAVO AVILA VERA"/>
    <s v="frp_jciert"/>
    <s v="4-Menor/Localizado"/>
    <x v="0"/>
    <s v="Baja"/>
    <x v="0"/>
    <s v="BLUMAR S.A."/>
    <s v="REQ / Blumar//renovacion suscripciones Suse"/>
    <s v="15/12/2023 14:49:32"/>
    <s v="15/12/2023 14:57:09"/>
    <s v="Cerrado"/>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s v="NO CUMPLE"/>
    <s v="CUMPLE"/>
    <s v="NO CUMPLE"/>
    <s v="NO CUMPLE"/>
    <s v="NO CUMPLE"/>
  </r>
  <r>
    <s v="INC000002500445"/>
    <s v="HOUSING"/>
    <x v="16"/>
    <s v="BELIEVE"/>
    <s v="FERNEY D GARZON PEÑA"/>
    <s v="frp_pcamay"/>
    <s v="3-Moderado/Limitado"/>
    <x v="1"/>
    <s v="Media"/>
    <x v="0"/>
    <s v="TELEFONICA EMPRESAS DE CHILE SA"/>
    <s v="GESTION DATACENTER/ ACCESOS / GTD - SONDA"/>
    <s v="15/12/2023 15:12:06"/>
    <s v="15/12/2023 15:12:16"/>
    <s v="Cerrado"/>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s v="CUMPLE"/>
    <s v="NO CUMPLE"/>
    <s v="NO CUMPLE"/>
    <s v="NO CUMPLE"/>
    <s v="NO CUMPLE"/>
  </r>
  <r>
    <s v="INC000002500447"/>
    <s v="HOUSING"/>
    <x v="16"/>
    <s v="BELIEVE"/>
    <s v="FERNEY D GARZON PEÑA"/>
    <s v="frp_pcamay"/>
    <s v="3-Moderado/Limitado"/>
    <x v="1"/>
    <s v="Media"/>
    <x v="0"/>
    <s v="TELEFONICA EMPRESAS DE CHILE SA"/>
    <s v="GESTION DATACENTER/ ACCESOS / GTD - SONDA"/>
    <s v="15/12/2023 15:20:47"/>
    <s v="15/12/2023 15:21:01"/>
    <s v="Cerrado"/>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s v="CUMPLE"/>
    <s v="NO CUMPLE"/>
    <s v="NO CUMPLE"/>
    <s v="NO CUMPLE"/>
    <s v="NO CUMPLE"/>
  </r>
  <r>
    <s v="INC000002500515"/>
    <s v="VPN IP - MPLS"/>
    <x v="17"/>
    <s v="GESTION HD"/>
    <s v="NICOLAS A SAAVEDRA EGUILUZ"/>
    <s v="frp_jciert"/>
    <s v="4-Menor/Localizado"/>
    <x v="0"/>
    <s v="Baja"/>
    <x v="0"/>
    <s v="TELEFONICA GLOBAL TECHNOLOGY S.A.AGENCIA EN CHILE"/>
    <s v="REQ / Req Carga masiva de puestos de trabajos"/>
    <s v="15/12/2023 16:16:13"/>
    <s v="15/12/2023 16:18:50"/>
    <s v="Cerrado"/>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s v="CUMPLE"/>
    <s v="NO CUMPLE"/>
    <s v="NO CUMPLE"/>
    <s v="NO CUMPLE"/>
    <s v="NO CUMPLE"/>
  </r>
  <r>
    <s v="INC000002500521"/>
    <s v="VPN IP - MPLS"/>
    <x v="3"/>
    <s v="GESTION HD"/>
    <s v="GUSTAVO AVILA VERA"/>
    <s v="frp_jciert"/>
    <s v="4-Menor/Localizado"/>
    <x v="0"/>
    <s v="Baja"/>
    <x v="0"/>
    <s v="TELEFONICA GLOBAL TECHNOLOGY S.A.AGENCIA EN CHILE"/>
    <s v="REQ / FRUSAN: Error al actualizar librería linux usando zypper"/>
    <s v="15/12/2023 16:38:32"/>
    <s v="15/12/2023 16:41:38"/>
    <s v="Cerrado"/>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s v="CUMPLE"/>
    <s v="NO CUMPLE"/>
    <s v="NO CUMPLE"/>
    <s v="NO CUMPLE"/>
    <s v="NO CUMPLE"/>
  </r>
  <r>
    <s v="INC000002500523"/>
    <s v="VPN IP - MPLS"/>
    <x v="13"/>
    <s v="ADMINISTRADORES RESIDENTES"/>
    <s v="ANGEL CASTRO CABRERA"/>
    <s v="frp_rreyes"/>
    <s v="3-Moderado/Limitado"/>
    <x v="1"/>
    <s v="Media"/>
    <x v="0"/>
    <s v="FARMACIA AHUMADA S.A."/>
    <s v="GAMA / reinicio servidor wazuhindex"/>
    <s v="15/12/2023 16:26:10"/>
    <s v="15/12/2023 16:28:45"/>
    <s v="Cerrado"/>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s v="CUMPLE"/>
    <s v="NO CUMPLE"/>
    <s v="NO CUMPLE"/>
    <s v="NO CUMPLE"/>
    <s v="NO CUMPLE"/>
  </r>
  <r>
    <s v="INC000002500543"/>
    <s v="VPN IP - MPLS"/>
    <x v="17"/>
    <s v="GESTION HD"/>
    <s v="NICOLAS A SAAVEDRA EGUILUZ"/>
    <s v="frp_jciert"/>
    <s v="4-Menor/Localizado"/>
    <x v="0"/>
    <s v="Baja"/>
    <x v="0"/>
    <s v="TELEFONICA GLOBAL TECHNOLOGY S.A.AGENCIA EN CHILE"/>
    <s v="REQ / Paso a productivo DEEK952568"/>
    <s v="15/12/2023 17:16:19"/>
    <s v="15/12/2023 17:19:25"/>
    <s v="Cerrado"/>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s v="NO CUMPLE"/>
    <s v="CUMPLE"/>
    <s v="NO CUMPLE"/>
    <s v="NO CUMPLE"/>
    <s v="NO CUMPLE"/>
  </r>
  <r>
    <s v="INC000002500618"/>
    <s v="INFRAESTRUCTURA DC"/>
    <x v="6"/>
    <s v="APQ ACCESOS"/>
    <s v="FRANCISCO J FELIU ABARCA"/>
    <s v="tct_frafea"/>
    <s v="4-Menor/Localizado"/>
    <x v="0"/>
    <s v="Baja"/>
    <x v="0"/>
    <s v="TELEFONICA CYBERSECURITY TECH CHILE SPA"/>
    <s v="RONDA POR TOMA DE TEMPERATURAS EN SALAS TIC"/>
    <s v="15/12/2023 16:48:02"/>
    <s v="15/12/2023 16:48:48"/>
    <s v="Cerrado"/>
    <s v="TI"/>
    <s v="CLIMA"/>
    <s v="15/12/2023 17:01:12"/>
    <s v="15/12/2023 23:50:00"/>
    <s v="RONDA POR TOMA DE TEMPERATURAS EN SALAS TIC"/>
    <s v="RONDA REALIZADA"/>
    <d v="1899-12-30T00:00:00"/>
    <d v="1899-12-30T00:00:00"/>
    <d v="1899-12-30T00:00:00"/>
    <s v=""/>
    <s v="Cumplido"/>
    <m/>
    <m/>
    <m/>
    <m/>
    <m/>
    <d v="2023-11-14T00:00:00"/>
    <s v="CUMPLE"/>
    <s v="NO CUMPLE"/>
    <s v="NO CUMPLE"/>
    <s v="NO CUMPLE"/>
    <s v="NO CUMPLE"/>
  </r>
  <r>
    <s v="INC000002500657"/>
    <s v="HOUSING"/>
    <x v="19"/>
    <s v="BELIEVE"/>
    <s v="FRANCISCO J FELIU ABARCA"/>
    <s v="frp_pcamay"/>
    <s v="3-Moderado/Limitado"/>
    <x v="1"/>
    <s v="Media"/>
    <x v="0"/>
    <s v="INDRA SISTEMAS CHILE S A"/>
    <s v="GESTION DATACENTER/ ACCESOS / Indra Sistemas Chile"/>
    <s v="15/12/2023 18:11:44"/>
    <s v="15/12/2023 18:12:28"/>
    <s v="Cerrado"/>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s v="CUMPLE"/>
    <s v="NO CUMPLE"/>
    <s v="NO CUMPLE"/>
    <s v="NO CUMPLE"/>
    <s v="NO CUMPLE"/>
  </r>
  <r>
    <s v="INC000002500669"/>
    <s v="INFRAESTRUCTURA DC"/>
    <x v="6"/>
    <s v="APQ ACCESOS"/>
    <s v="FRANCISCO J FELIU ABARCA"/>
    <s v="tct_frafea"/>
    <s v="4-Menor/Localizado"/>
    <x v="0"/>
    <s v="Baja"/>
    <x v="0"/>
    <s v="TELEFONICA CYBERSECURITY TECH CHILE SPA"/>
    <s v="RONDA PREVENTIVA Y LECTURA DE TEMPERATURAS EN SALAS TIC"/>
    <s v="15/12/2023 18:38:30"/>
    <s v="15/12/2023 18:39:16"/>
    <s v="Cerrado"/>
    <s v="TI"/>
    <s v="CLIMA"/>
    <s v="15/12/2023 19:32:05"/>
    <s v="15/12/2023 23:50:00"/>
    <s v="RONDA PREVENTIVA Y LECTURA DE TEMPERATURAS EN SALAS TIC"/>
    <s v="RONDA REALIZADA"/>
    <d v="1899-12-30T00:00:00"/>
    <d v="1899-12-30T00:00:00"/>
    <d v="1899-12-30T00:00:00"/>
    <s v=""/>
    <s v="Cumplido"/>
    <m/>
    <m/>
    <m/>
    <m/>
    <m/>
    <d v="2023-11-14T00:00:00"/>
    <s v="CUMPLE"/>
    <s v="NO CUMPLE"/>
    <s v="NO CUMPLE"/>
    <s v="NO CUMPLE"/>
    <s v="NO CUMPLE"/>
  </r>
  <r>
    <s v="INC000002500689"/>
    <s v="HOUSING"/>
    <x v="15"/>
    <s v="APQ ACCESOS"/>
    <s v="JAIRO A SALINAS GARAY"/>
    <s v="tct_jsalin"/>
    <s v="3-Moderado/Limitado"/>
    <x v="1"/>
    <s v="Media"/>
    <x v="0"/>
    <s v="TELEFONICA EMPRESAS DE CHILE SA"/>
    <s v="TOMA DE ALARMAS DE CLIENTE"/>
    <s v="15/12/2023 19:30:13"/>
    <s v="15/12/2023 19:31:47"/>
    <s v="Cerrado"/>
    <s v="CDP ANTIGUO 1"/>
    <s v="CDP ANTIGUO 2"/>
    <s v="15/12/2023 19:31:47"/>
    <s v="15/12/2023 23:50:00"/>
    <s v="TOMA DE ALARMAS DE CLIENTE"/>
    <s v="TOMA DE ALARMAS REALIZADA."/>
    <d v="1899-12-30T00:00:00"/>
    <d v="1899-12-30T00:01:34"/>
    <d v="1899-12-30T00:01:34"/>
    <s v=""/>
    <s v="Cumplido"/>
    <m/>
    <m/>
    <m/>
    <m/>
    <m/>
    <d v="2023-11-15T00:00:00"/>
    <s v="CUMPLE"/>
    <s v="NO CUMPLE"/>
    <s v="NO CUMPLE"/>
    <s v="NO CUMPLE"/>
    <s v="NO CUMPLE"/>
  </r>
  <r>
    <s v="INC000002500691"/>
    <s v="HOUSING"/>
    <x v="15"/>
    <s v="APQ ACCESOS"/>
    <s v="JAIRO A SALINAS GARAY"/>
    <s v="tct_jsalin"/>
    <s v="3-Moderado/Limitado"/>
    <x v="1"/>
    <s v="Media"/>
    <x v="0"/>
    <s v="TELEFONICA EMPRESAS DE CHILE SA"/>
    <s v="ingreso de equipos, energizado, pruebas electricas y conexión."/>
    <s v="15/12/2023 19:31:57"/>
    <s v="15/12/2023 19:33:11"/>
    <s v="Cerrado"/>
    <s v="CDP ANTIGUO 1"/>
    <s v="CDP ANTIGUO 2"/>
    <s v="15/12/2023 19:33:11"/>
    <s v="15/12/2023 23:50:00"/>
    <s v="ingreso de equipos, energizado, pruebas electricas y conexión."/>
    <s v="SUPERVISION CRQ/OK."/>
    <d v="1899-12-30T00:00:00"/>
    <d v="1899-12-30T00:01:14"/>
    <d v="1899-12-30T00:01:14"/>
    <s v=""/>
    <s v="Cumplido"/>
    <m/>
    <m/>
    <m/>
    <m/>
    <m/>
    <d v="2023-11-15T00:00:00"/>
    <s v="CUMPLE"/>
    <s v="NO CUMPLE"/>
    <s v="NO CUMPLE"/>
    <s v="NO CUMPLE"/>
    <s v="NO CUMPLE"/>
  </r>
  <r>
    <s v="INC000002500700"/>
    <s v="INFRAESTRUCTURA DC"/>
    <x v="0"/>
    <s v="APQ ACCESOS"/>
    <s v="MARIO A BARRIENTOS RUIZ"/>
    <s v="MBARRIENTOS"/>
    <s v="4-Menor/Localizado"/>
    <x v="0"/>
    <s v="Baja"/>
    <x v="0"/>
    <s v="TELEFONICA GLOBAL TECHNOLOGY S.A.AGENCIA EN CHILE"/>
    <s v="RONDA DE INSPECCIÓN DE SALAS Y TOMA DE TEMPERATURAS DC APOQUINDO"/>
    <s v="15/12/2023 19:59:36"/>
    <s v="15/12/2023 20:00:46"/>
    <s v="Cerrado"/>
    <s v="TI"/>
    <s v="CLIMA"/>
    <s v="15/12/2023 20:18:26"/>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702"/>
    <s v="INFRAESTRUCTURA DC"/>
    <x v="0"/>
    <s v="APQ ACCESOS"/>
    <s v="MARIO A BARRIENTOS RUIZ"/>
    <s v="MBARRIENTOS"/>
    <s v="4-Menor/Localizado"/>
    <x v="0"/>
    <s v="Baja"/>
    <x v="0"/>
    <s v="TELEFONICA GLOBAL TECHNOLOGY S.A.AGENCIA EN CHILE"/>
    <s v="RONDA DE INSPECCIÓN DE SALAS Y TOMA DE TEMPERATURAS DC APOQUINDO"/>
    <s v="15/12/2023 20:01:04"/>
    <s v="15/12/2023 20:02:18"/>
    <s v="Cerrado"/>
    <s v="TI"/>
    <s v="CLIMA"/>
    <s v="15/12/2023 20:19:07"/>
    <s v="15/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0704"/>
    <s v="INFRAESTRUCTURA DC"/>
    <x v="0"/>
    <s v="APQ ACCESOS"/>
    <s v="MARIO A BARRIENTOS RUIZ"/>
    <s v="MBARRIENTOS"/>
    <s v="4-Menor/Localizado"/>
    <x v="0"/>
    <s v="Baja"/>
    <x v="0"/>
    <s v="TELEFONICA GLOBAL TECHNOLOGY S.A.AGENCIA EN CHILE"/>
    <s v="RONDA DE INSPECCIÓN DE SALAS Y TOMA DE TEMPERATURAS DC APOQUINDO"/>
    <s v="15/12/2023 20:02:40"/>
    <s v="15/12/2023 20:03:46"/>
    <s v="Cerrado"/>
    <s v="TI"/>
    <s v="CLIMA"/>
    <s v="15/12/2023 20:19:51"/>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848"/>
    <s v="RED INTERNA"/>
    <x v="0"/>
    <s v="APOQUINDO TI"/>
    <s v="RICARDO F ORELLANA MARDONES"/>
    <s v="tct_rorell"/>
    <s v="4-Menor/Localizado"/>
    <x v="0"/>
    <s v="Baja"/>
    <x v="0"/>
    <s v="TELEFONICA EMPRESAS DE CHILE SA"/>
    <s v="RONDA Y MEDICIÓN DE TEMPERATURAS EN SALAS TIC"/>
    <s v="16/12/2023 7:22:15"/>
    <s v="16/12/2023 7:23:09"/>
    <s v="Cerrado"/>
    <s v="TI"/>
    <s v="CLIMA"/>
    <s v="16/12/2023 7:34:31"/>
    <s v="16/12/2023 23:50:00"/>
    <m/>
    <s v="ACT REALIZADA SIN NOVEDAD"/>
    <d v="1899-12-30T00:00:00"/>
    <d v="1899-12-30T00:00:00"/>
    <d v="1899-12-30T00:00:00"/>
    <s v=""/>
    <s v="Cumplido"/>
    <m/>
    <m/>
    <m/>
    <m/>
    <m/>
    <d v="2023-11-14T00:00:00"/>
    <s v="CUMPLE"/>
    <s v="NO CUMPLE"/>
    <s v="NO CUMPLE"/>
    <s v="NO CUMPLE"/>
    <s v="NO CUMPLE"/>
  </r>
  <r>
    <s v="INC000002500850"/>
    <s v="SAP"/>
    <x v="17"/>
    <s v="CLOUD SAP HANA"/>
    <s v="NICOLAS A SAAVEDRA EGUILUZ"/>
    <s v="tct_nsaave"/>
    <s v="4-Menor/Localizado"/>
    <x v="0"/>
    <s v="Baja"/>
    <x v="0"/>
    <s v="TELEFONICA EMPRESAS DE CHILE SA"/>
    <s v="Checklist Diario Clientes 16.12.23"/>
    <s v="16/12/2023 7:56:58"/>
    <s v="16/12/2023 7:58:43"/>
    <s v="Cerrado"/>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s v="CUMPLE"/>
    <s v="NO CUMPLE"/>
    <s v="NO CUMPLE"/>
    <s v="NO CUMPLE"/>
    <s v="NO CUMPLE"/>
  </r>
  <r>
    <s v="INC000002500858"/>
    <s v="SEGURIDAD"/>
    <x v="4"/>
    <s v="ANALISTAS NSM N1"/>
    <s v="JUAN CARLOS UZCATEGUI FUGUETT"/>
    <s v="tct_fravatre"/>
    <s v="3-Moderado/Limitado"/>
    <x v="1"/>
    <s v="Media"/>
    <x v="0"/>
    <s v="TELEFONICA EMPRESAS DE CHILE SA"/>
    <s v="Investigación:Solicitud de cambio de contraseña en la AD"/>
    <s v="16/12/2023 11:44:11"/>
    <s v="16/12/2023 11:47:45"/>
    <s v="Cerrado"/>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s v="NO CUMPLE"/>
    <s v="NO CUMPLE"/>
    <s v="NO CUMPLE"/>
    <s v="CUMPLE"/>
    <s v="NO CUMPLE"/>
  </r>
  <r>
    <s v="INC000002500874"/>
    <s v="INFRAESTRUCTURA DC"/>
    <x v="6"/>
    <s v="APQ ACCESOS"/>
    <s v="FRANCISCO J FELIU ABARCA"/>
    <s v="tct_frafea"/>
    <s v="4-Menor/Localizado"/>
    <x v="0"/>
    <s v="Baja"/>
    <x v="0"/>
    <s v="TELEFONICA CYBERSECURITY TECH CHILE SPA"/>
    <s v="RONDA PREVENTIVA Y LECTURA DE TEMPERATURAS EN SALAS TIC"/>
    <s v="16/12/2023 14:55:30"/>
    <s v="16/12/2023 14:56:31"/>
    <s v="Cerrado"/>
    <s v="TI"/>
    <s v="CLIMA"/>
    <s v="16/12/2023 15:30:42"/>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886"/>
    <s v="HOUSING"/>
    <x v="6"/>
    <s v="APQ ACCESOS"/>
    <s v="FRANCISCO J FELIU ABARCA"/>
    <s v="tct_frafea"/>
    <s v="4-Menor/Localizado"/>
    <x v="0"/>
    <s v="Baja"/>
    <x v="0"/>
    <s v="TELEFONICA CYBERSECURITY TECH CHILE SPA"/>
    <s v="TICKET SUPERVISION INC000002501078 CLIENTE SERVIEX"/>
    <s v="16/12/2023 15:30:57"/>
    <s v="16/12/2023 15:32:05"/>
    <s v="Cerrado"/>
    <s v="HARDWARE"/>
    <s v="CLIENTE"/>
    <s v="16/12/2023 17:22:46"/>
    <s v="16/12/2023 23:50:00"/>
    <s v="TICKET SUPERVISION INC000002501078 CLIENTE SERVIEX"/>
    <s v="SUPERVISION / OK"/>
    <d v="1899-12-30T00:00:00"/>
    <d v="1899-12-30T00:00:00"/>
    <d v="1899-12-30T00:00:00"/>
    <s v=""/>
    <s v="Cumplido"/>
    <m/>
    <m/>
    <m/>
    <m/>
    <m/>
    <d v="2023-11-14T00:00:00"/>
    <s v="CUMPLE"/>
    <s v="NO CUMPLE"/>
    <s v="NO CUMPLE"/>
    <s v="NO CUMPLE"/>
    <s v="NO CUMPLE"/>
  </r>
  <r>
    <s v="INC000002500907"/>
    <s v="INFRAESTRUCTURA DC"/>
    <x v="0"/>
    <s v="APQ ACCESOS"/>
    <s v="MARIO A BARRIENTOS RUIZ"/>
    <s v="MBARRIENTOS"/>
    <s v="4-Menor/Localizado"/>
    <x v="0"/>
    <s v="Baja"/>
    <x v="0"/>
    <s v="TELEFONICA GLOBAL TECHNOLOGY S.A.AGENCIA EN CHILE"/>
    <s v="RONDA DE INSPECCIÓN DE SALAS Y TOMA DE TEMPERATURAS DC APOQUINDO"/>
    <s v="15/12/2023 20:04:03"/>
    <s v="15/12/2023 20:05:07"/>
    <s v="Cerrado"/>
    <s v="TI"/>
    <s v="CLIMA"/>
    <s v="15/12/2023 20:20:44"/>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915"/>
    <s v="VPN IP - MPLS"/>
    <x v="13"/>
    <s v="GESTION HD"/>
    <s v="DEIBY Y SANTOYO MONTEROLA"/>
    <s v="frp_disilv"/>
    <s v="4-Menor/Localizado"/>
    <x v="0"/>
    <s v="Baja"/>
    <x v="0"/>
    <s v="TELEFONICA GLOBAL TECHNOLOGY S.A.AGENCIA EN CHILE"/>
    <s v="REQ / Requerimiento: Solicitud de actualización PowerCli RASes OB Chile"/>
    <s v="15/12/2023 20:51:50"/>
    <s v="15/12/2023 20:58:21"/>
    <s v="Cerrado"/>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s v="NO CUMPLE"/>
    <s v="CUMPLE"/>
    <s v="NO CUMPLE"/>
    <s v="NO CUMPLE"/>
    <s v="NO CUMPLE"/>
  </r>
  <r>
    <s v="INC000002500920"/>
    <s v="VPN IP - MPLS"/>
    <x v="4"/>
    <s v="GESTION HD"/>
    <s v="JUAN CARLOS UZCATEGUI FUGUETT"/>
    <s v="frp_disilv"/>
    <s v="4-Menor/Localizado"/>
    <x v="0"/>
    <s v="Baja"/>
    <x v="0"/>
    <s v="TELEFONICA GLOBAL TECHNOLOGY S.A.AGENCIA EN CHILE"/>
    <s v="REQ / Apertura - [TCCT-CHILE-CLOUD][AC]TCCT-CHILE-CLOUD-DS-FW-001-T1046 Escaneo local"/>
    <s v="15/12/2023 21:05:34"/>
    <s v="15/12/2023 21:53:19"/>
    <s v="Cerrado"/>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s v="NO CUMPLE"/>
    <s v="CUMPLE"/>
    <s v="NO CUMPLE"/>
    <s v="NO CUMPLE"/>
    <s v="NO CUMPLE"/>
  </r>
  <r>
    <s v="INC000002500931"/>
    <s v="RED INTERNA"/>
    <x v="0"/>
    <s v="APOQUINDO TI"/>
    <s v="RICARDO F ORELLANA MARDONES"/>
    <s v="tct_rorell"/>
    <s v="4-Menor/Localizado"/>
    <x v="0"/>
    <s v="Baja"/>
    <x v="0"/>
    <s v="TELEFONICA EMPRESAS DE CHILE SA"/>
    <s v="RONDA Y MEDICIÓN DE TEMPERATURAS EN SALAS TIC"/>
    <s v="16/12/2023 2:30:47"/>
    <s v="16/12/2023 2:31:42"/>
    <s v="Cerrado"/>
    <s v="TI"/>
    <s v="CLIMA"/>
    <s v="16/12/2023 2:42:50"/>
    <s v="16/12/2023 23:50:00"/>
    <m/>
    <s v="ACT REALIZADA SIN NOVEDAD"/>
    <d v="1899-12-30T00:00:00"/>
    <d v="1899-12-30T00:00:00"/>
    <d v="1899-12-30T00:00:00"/>
    <s v=""/>
    <s v="Cumplido"/>
    <m/>
    <m/>
    <m/>
    <m/>
    <m/>
    <d v="2023-11-14T00:00:00"/>
    <s v="CUMPLE"/>
    <s v="NO CUMPLE"/>
    <s v="NO CUMPLE"/>
    <s v="NO CUMPLE"/>
    <s v="NO CUMPLE"/>
  </r>
  <r>
    <s v="INC000002500937"/>
    <s v="RED INTERNA"/>
    <x v="0"/>
    <s v="APOQUINDO TI"/>
    <s v="RICARDO F ORELLANA MARDONES"/>
    <s v="tct_rorell"/>
    <s v="4-Menor/Localizado"/>
    <x v="0"/>
    <s v="Baja"/>
    <x v="0"/>
    <s v="TELEFONICA EMPRESAS DE CHILE SA"/>
    <s v="RONDA Y MEDICIÓN DE TEMPERATURAS EN SALAS TIC"/>
    <s v="16/12/2023 4:23:28"/>
    <s v="16/12/2023 4:24:34"/>
    <s v="Cerrado"/>
    <s v="TI"/>
    <s v="CLIMA"/>
    <s v="16/12/2023 4:37:12"/>
    <s v="16/12/2023 23:50:00"/>
    <m/>
    <s v="ACT REALIZADA SIN NOVEDAD"/>
    <d v="1899-12-30T00:00:00"/>
    <d v="1899-12-30T00:00:00"/>
    <d v="1899-12-30T00:00:00"/>
    <s v=""/>
    <s v="Cumplido"/>
    <m/>
    <m/>
    <m/>
    <m/>
    <m/>
    <d v="2023-11-14T00:00:00"/>
    <s v="CUMPLE"/>
    <s v="NO CUMPLE"/>
    <s v="NO CUMPLE"/>
    <s v="NO CUMPLE"/>
    <s v="NO CUMPLE"/>
  </r>
  <r>
    <s v="INC000002500947"/>
    <s v="INFRAESTRUCTURA DC"/>
    <x v="6"/>
    <s v="APQ ACCESOS"/>
    <s v="FRANCISCO J FELIU ABARCA"/>
    <s v="tct_frafea"/>
    <s v="4-Menor/Localizado"/>
    <x v="0"/>
    <s v="Baja"/>
    <x v="0"/>
    <s v="TELEFONICA CYBERSECURITY TECH CHILE SPA"/>
    <s v="RONDA PREVENTIVA Y LECTURA DE TEMPERATURAS EN SALAS TIC"/>
    <s v="16/12/2023 8:36:50"/>
    <s v="16/12/2023 8:37:39"/>
    <s v="Cerrado"/>
    <s v="TI"/>
    <s v="CLIMA"/>
    <s v="16/12/2023 8:57:14"/>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949"/>
    <s v="INFRAESTRUCTURA DC"/>
    <x v="6"/>
    <s v="APQ ACCESOS"/>
    <s v="FRANCISCO J FELIU ABARCA"/>
    <s v="tct_frafea"/>
    <s v="4-Menor/Localizado"/>
    <x v="0"/>
    <s v="Baja"/>
    <x v="0"/>
    <s v="TELEFONICA CYBERSECURITY TECH CHILE SPA"/>
    <s v="RONDA PREVENTIVA EN SALAS TIC"/>
    <s v="16/12/2023 9:06:12"/>
    <s v="16/12/2023 9:07:03"/>
    <s v="Cerrado"/>
    <s v="TI"/>
    <s v="INFRAESTRUCTURA"/>
    <s v="16/12/2023 9:34:58"/>
    <s v="16/12/2023 23:50:00"/>
    <s v="RONDA PREVENTIVA EN SALAS TIC"/>
    <s v="RONDA REALIZADA"/>
    <d v="1899-12-30T00:00:00"/>
    <d v="1899-12-30T00:00:00"/>
    <d v="1899-12-30T00:00:00"/>
    <s v=""/>
    <s v="Cumplido"/>
    <m/>
    <m/>
    <m/>
    <m/>
    <m/>
    <d v="2023-11-14T00:00:00"/>
    <s v="CUMPLE"/>
    <s v="NO CUMPLE"/>
    <s v="NO CUMPLE"/>
    <s v="NO CUMPLE"/>
    <s v="NO CUMPLE"/>
  </r>
  <r>
    <s v="INC000002500960"/>
    <s v="HOUSING"/>
    <x v="6"/>
    <s v="APQ ACCESOS"/>
    <s v="FRANCISCO J FELIU ABARCA"/>
    <s v="tct_frafea"/>
    <s v="4-Menor/Localizado"/>
    <x v="0"/>
    <s v="Baja"/>
    <x v="0"/>
    <s v="TELEFONICA CYBERSECURITY TECH CHILE SPA"/>
    <s v="TICKET SUPERVISION INC000002491856 CLIENTE SERVIEX"/>
    <s v="16/12/2023 9:42:46"/>
    <s v="16/12/2023 9:44:16"/>
    <s v="Cerrado"/>
    <s v="HARDWARE"/>
    <s v="CLIENTE"/>
    <s v="16/12/2023 14:54:21"/>
    <s v="16/12/2023 23:50:00"/>
    <s v="TICKET SUPERVISION INC000002491856 CLIENTE SERVIEX"/>
    <s v="SUPERVISION / OK"/>
    <d v="1899-12-30T00:00:00"/>
    <d v="1899-12-30T00:00:00"/>
    <d v="1899-12-30T00:00:00"/>
    <s v=""/>
    <s v="Cumplido"/>
    <m/>
    <m/>
    <m/>
    <m/>
    <m/>
    <d v="2023-11-14T00:00:00"/>
    <s v="CUMPLE"/>
    <s v="NO CUMPLE"/>
    <s v="NO CUMPLE"/>
    <s v="NO CUMPLE"/>
    <s v="NO CUMPLE"/>
  </r>
  <r>
    <s v="INC000002500994"/>
    <s v="HOUSING"/>
    <x v="16"/>
    <s v="BELIEVE"/>
    <s v="LUIS O MORALES ARENAS"/>
    <s v="frp_pcamay"/>
    <s v="3-Moderado/Limitado"/>
    <x v="1"/>
    <s v="Media"/>
    <x v="0"/>
    <s v="TRANSBANK S.A."/>
    <s v="GESTION DATACENTER/ ACCESOS / TRANSBANK S.A."/>
    <s v="16/12/2023 20:00:15"/>
    <s v="16/12/2023 20:00:37"/>
    <s v="Cerrado"/>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s v="CUMPLE"/>
    <s v="NO CUMPLE"/>
    <s v="NO CUMPLE"/>
    <s v="NO CUMPLE"/>
    <s v="NO CUMPLE"/>
  </r>
  <r>
    <s v="INC000002501001"/>
    <s v="HOUSING"/>
    <x v="19"/>
    <s v="BELIEVE"/>
    <s v="YORDI M HURTADO ARAYA"/>
    <s v="frp_josama"/>
    <s v="3-Moderado/Limitado"/>
    <x v="1"/>
    <s v="Media"/>
    <x v="0"/>
    <s v="INDRA SISTEMAS CHILE S A"/>
    <s v="GESTION DATACENTER/ ACCESOS/  DC SAN MARTIN/ INDRA SISTEMAS CHILE S A"/>
    <s v="16/12/2023 23:15:10"/>
    <s v="16/12/2023 23:22:01"/>
    <s v="Cerrado"/>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s v="CUMPLE"/>
    <s v="NO CUMPLE"/>
    <s v="NO CUMPLE"/>
    <s v="NO CUMPLE"/>
    <s v="NO CUMPLE"/>
  </r>
  <r>
    <s v="INC000002501005"/>
    <s v="RED INTERNA"/>
    <x v="6"/>
    <s v="APQ ACCESOS"/>
    <s v="YORDI M HURTADO ARAYA"/>
    <s v="tct_yorhua"/>
    <s v="4-Menor/Localizado"/>
    <x v="0"/>
    <s v="Baja"/>
    <x v="0"/>
    <s v="TELEFONICA CYBERSECURITY TECH CHILE SPA"/>
    <s v="RONDA SALAS TECNICAS 00:30"/>
    <s v="15/12/2023 21:11:23"/>
    <s v="15/12/2023 21:11:46"/>
    <s v="Cerrado"/>
    <s v="CDP ANTIGUO 1"/>
    <s v="CDP ANTIGUO 2"/>
    <s v="15/12/2023 22:52:41"/>
    <s v="15/12/2023 23:50:00"/>
    <s v="RONDA SALAS TECNICAS 00:30"/>
    <s v="RONDA REALIZADA"/>
    <d v="1899-12-30T00:00:00"/>
    <d v="1899-12-30T01:41:18"/>
    <d v="1899-12-30T01:41:18"/>
    <s v=""/>
    <s v="Cumplido"/>
    <m/>
    <m/>
    <m/>
    <m/>
    <m/>
    <d v="2023-11-15T00:00:00"/>
    <s v="NO CUMPLE"/>
    <s v="CUMPLE"/>
    <s v="NO CUMPLE"/>
    <s v="NO CUMPLE"/>
    <s v="NO CUMPLE"/>
  </r>
  <r>
    <s v="INC000002501006"/>
    <s v="RED INTERNA"/>
    <x v="6"/>
    <s v="APQ ACCESOS"/>
    <s v="YORDI M HURTADO ARAYA"/>
    <s v="tct_yorhua"/>
    <s v="4-Menor/Localizado"/>
    <x v="0"/>
    <s v="Baja"/>
    <x v="0"/>
    <s v="TELEFONICA CYBERSECURITY TECH CHILE SPA"/>
    <s v="RONDA TOMA DE TEMPERATURAS SALAS TIC 04:30"/>
    <s v="15/12/2023 21:11:59"/>
    <s v="15/12/2023 21:12:28"/>
    <s v="Cerrado"/>
    <s v="CDP ANTIGUO 1"/>
    <s v="CDP ANTIGUO 2"/>
    <s v="15/12/2023 22:52:56"/>
    <s v="15/12/2023 23:50:00"/>
    <s v="RONDA TOMA DE TEMPERATURAS SALAS TIC 04:30"/>
    <s v="RONDA REALIZADA"/>
    <d v="1899-12-30T00:00:00"/>
    <d v="1899-12-30T01:40:57"/>
    <d v="1899-12-30T01:40:57"/>
    <s v=""/>
    <s v="Cumplido"/>
    <m/>
    <m/>
    <m/>
    <m/>
    <m/>
    <d v="2023-11-15T00:00:00"/>
    <s v="NO CUMPLE"/>
    <s v="CUMPLE"/>
    <s v="NO CUMPLE"/>
    <s v="NO CUMPLE"/>
    <s v="NO CUMPLE"/>
  </r>
  <r>
    <s v="INC000002501008"/>
    <s v="RED INTERNA"/>
    <x v="6"/>
    <s v="APQ ACCESOS"/>
    <s v="YORDI M HURTADO ARAYA"/>
    <s v="tct_yorhua"/>
    <s v="4-Menor/Localizado"/>
    <x v="0"/>
    <s v="Baja"/>
    <x v="0"/>
    <s v="TELEFONICA CYBERSECURITY TECH CHILE SPA"/>
    <s v="RONDA SALAS TECNICAS 04:30"/>
    <s v="15/12/2023 21:12:45"/>
    <s v="15/12/2023 21:13:12"/>
    <s v="Cerrado"/>
    <s v="CDP ANTIGUO 1"/>
    <s v="CDP ANTIGUO 2"/>
    <s v="15/12/2023 22:53:14"/>
    <s v="15/12/2023 23:50:00"/>
    <s v="RONDA SALAS TECNICAS 04:30"/>
    <s v="RONDA REALIZADA"/>
    <d v="1899-12-30T00:00:00"/>
    <d v="1899-12-30T01:40:29"/>
    <d v="1899-12-30T01:40:29"/>
    <s v=""/>
    <s v="Cumplido"/>
    <m/>
    <m/>
    <m/>
    <m/>
    <m/>
    <d v="2023-11-15T00:00:00"/>
    <s v="NO CUMPLE"/>
    <s v="CUMPLE"/>
    <s v="NO CUMPLE"/>
    <s v="NO CUMPLE"/>
    <s v="NO CUMPLE"/>
  </r>
  <r>
    <s v="INC000002501010"/>
    <s v="RED INTERNA"/>
    <x v="6"/>
    <s v="APQ ACCESOS"/>
    <s v="YORDI M HURTADO ARAYA"/>
    <s v="tct_yorhua"/>
    <s v="4-Menor/Localizado"/>
    <x v="0"/>
    <s v="Baja"/>
    <x v="0"/>
    <s v="TELEFONICA CYBERSECURITY TECH CHILE SPA"/>
    <s v="TOMA DE ALARMAS TIC 4"/>
    <s v="15/12/2023 21:14:14"/>
    <s v="15/12/2023 21:14:43"/>
    <s v="Cerrado"/>
    <s v="CDP ANTIGUO 1"/>
    <s v="CDP ANTIGUO 2"/>
    <s v="15/12/2023 22:53:37"/>
    <s v="15/12/2023 23:50:00"/>
    <s v="TOMA DE ALARMAS TIC 4"/>
    <s v="TOMA DE ALARMAS REALIZADA"/>
    <d v="1899-12-30T00:00:00"/>
    <d v="1899-12-30T01:39:23"/>
    <d v="1899-12-30T01:39:23"/>
    <s v=""/>
    <s v="Cumplido"/>
    <m/>
    <m/>
    <m/>
    <m/>
    <m/>
    <d v="2023-11-15T00:00:00"/>
    <s v="NO CUMPLE"/>
    <s v="CUMPLE"/>
    <s v="NO CUMPLE"/>
    <s v="NO CUMPLE"/>
    <s v="NO CUMPLE"/>
  </r>
  <r>
    <s v="INC000002501011"/>
    <s v="RED INTERNA"/>
    <x v="6"/>
    <s v="APQ ACCESOS"/>
    <s v="FRANCISCO J FELIU ABARCA"/>
    <s v="tct_yorhua"/>
    <s v="4-Menor/Localizado"/>
    <x v="0"/>
    <s v="Baja"/>
    <x v="0"/>
    <s v="TELEFONICA CYBERSECURITY TECH CHILE SPA"/>
    <s v="Filtración de agua sala desde el techo sala operaciones detrás de los monitores,"/>
    <s v="15/12/2023 21:43:10"/>
    <s v="15/12/2023 21:43:11"/>
    <s v="Cerrado"/>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s v="NO CUMPLE"/>
    <s v="CUMPLE"/>
    <s v="NO CUMPLE"/>
    <s v="NO CUMPLE"/>
    <s v="NO CUMPLE"/>
  </r>
  <r>
    <s v="INC000002501021"/>
    <s v="HOUSING"/>
    <x v="15"/>
    <s v="APQ ACCESOS"/>
    <s v="ALDO P VALENZUELA MUJICA"/>
    <s v="tct_avalen"/>
    <s v="2-Significativo/Amplio"/>
    <x v="2"/>
    <s v="Alta"/>
    <x v="0"/>
    <s v="TELEFONICA EMPRESAS DE CHILE SA"/>
    <s v="SUPERVISION MEDICION DE CABLEADO Y REEMPLAZO"/>
    <s v="15/12/2023 23:45:19"/>
    <s v="15/12/2023 23:46:30"/>
    <s v="Cerrado"/>
    <s v="CDP ANTIGUO 1"/>
    <s v="CDP ANTIGUO 2"/>
    <s v="15/12/2023 23:48:31"/>
    <s v="15/12/2023 23:50:00"/>
    <s v="SUPERVISION MEDICION DE CABLEADO Y REEMPLAZO"/>
    <s v="SE REALIZA SUPERVISION"/>
    <d v="1899-12-30T00:01:40"/>
    <d v="1899-12-30T00:03:12"/>
    <d v="1899-12-30T00:01:32"/>
    <s v=""/>
    <s v="Cumplido"/>
    <m/>
    <m/>
    <m/>
    <m/>
    <m/>
    <d v="2023-11-15T00:00:00"/>
    <s v="CUMPLE"/>
    <s v="NO CUMPLE"/>
    <s v="NO CUMPLE"/>
    <s v="NO CUMPLE"/>
    <s v="NO CUMPLE"/>
  </r>
  <r>
    <s v="INC000002501023"/>
    <s v="HOUSING"/>
    <x v="15"/>
    <s v="APQ ACCESOS"/>
    <s v="ALDO P VALENZUELA MUJICA"/>
    <s v="tct_avalen"/>
    <s v="2-Significativo/Amplio"/>
    <x v="2"/>
    <s v="Alta"/>
    <x v="0"/>
    <s v="TELEFONICA EMPRESAS DE CHILE SA"/>
    <s v="RONDA Y REVISION DE SALAS TECNICAS"/>
    <s v="15/12/2023 23:54:11"/>
    <s v="15/12/2023 23:55:09"/>
    <s v="Cerrado"/>
    <s v="CDP ANTIGUO 1"/>
    <s v="CDP ANTIGUO 2"/>
    <s v="15/12/2023 23:56:35"/>
    <s v="16/12/2023 23:50:00"/>
    <s v="RONDA Y REVISION DE SALAS TECNICAS"/>
    <s v="SE REALIZA RONDA"/>
    <d v="1899-12-30T00:01:02"/>
    <d v="1899-12-30T00:02:24"/>
    <d v="1899-12-30T00:01:22"/>
    <s v=""/>
    <s v="Cumplido"/>
    <m/>
    <m/>
    <m/>
    <m/>
    <m/>
    <d v="2023-11-15T00:00:00"/>
    <s v="CUMPLE"/>
    <s v="NO CUMPLE"/>
    <s v="NO CUMPLE"/>
    <s v="NO CUMPLE"/>
    <s v="NO CUMPLE"/>
  </r>
  <r>
    <s v="INC000002501025"/>
    <s v="HOUSING"/>
    <x v="15"/>
    <s v="APQ ACCESOS"/>
    <s v="ALDO P VALENZUELA MUJICA"/>
    <s v="tct_avalen"/>
    <s v="2-Significativo/Amplio"/>
    <x v="2"/>
    <s v="Alta"/>
    <x v="0"/>
    <s v="TELEFONICA EMPRESAS DE CHILE SA"/>
    <s v="TOMA DE ALARMAS DE CLIENTE"/>
    <s v="15/12/2023 23:57:03"/>
    <s v="15/12/2023 23:58:01"/>
    <s v="Cerrado"/>
    <s v="CDP ANTIGUO 1"/>
    <s v="CDP ANTIGUO 2"/>
    <s v="15/12/2023 23:58:53"/>
    <s v="16/12/2023 23:50:00"/>
    <s v="TOMA DE ALARMAS DE CLIENTE"/>
    <s v="SE REALIZA TOMA DE ALARMAS"/>
    <d v="1899-12-30T00:00:36"/>
    <d v="1899-12-30T00:01:50"/>
    <d v="1899-12-30T00:01:14"/>
    <s v=""/>
    <s v="Cumplido"/>
    <m/>
    <m/>
    <m/>
    <m/>
    <m/>
    <d v="2023-11-15T00:00:00"/>
    <s v="CUMPLE"/>
    <s v="NO CUMPLE"/>
    <s v="NO CUMPLE"/>
    <s v="NO CUMPLE"/>
    <s v="NO CUMPLE"/>
  </r>
  <r>
    <s v="INC000002501029"/>
    <s v="HOUSING"/>
    <x v="15"/>
    <s v="APQ ACCESOS"/>
    <s v="ALDO P VALENZUELA MUJICA"/>
    <s v="tct_avalen"/>
    <s v="2-Significativo/Amplio"/>
    <x v="2"/>
    <s v="Alta"/>
    <x v="0"/>
    <s v="TELEFONICA EMPRESAS DE CHILE SA"/>
    <s v="SUPERVISION AUMENTO DE MEMORIA EN SERVIDOR"/>
    <s v="16/12/2023 0:22:06"/>
    <s v="16/12/2023 0:23:29"/>
    <s v="Cerrado"/>
    <s v="CDP ANTIGUO 1"/>
    <s v="CDP ANTIGUO 2"/>
    <s v="16/12/2023 0:26:35"/>
    <s v="16/12/2023 23:50:00"/>
    <s v="SUPERVISION AUMENTO DE MEMORIA EN SERVIDOR"/>
    <s v="SE REALIZA SUPERVISION"/>
    <d v="1899-12-30T00:02:21"/>
    <d v="1899-12-30T00:04:29"/>
    <d v="1899-12-30T00:02:08"/>
    <s v=""/>
    <s v="Cumplido"/>
    <m/>
    <m/>
    <m/>
    <m/>
    <m/>
    <d v="2023-11-15T00:00:00"/>
    <s v="CUMPLE"/>
    <s v="NO CUMPLE"/>
    <s v="NO CUMPLE"/>
    <s v="NO CUMPLE"/>
    <s v="NO CUMPLE"/>
  </r>
  <r>
    <s v="INC000002501062"/>
    <s v="HOUSING"/>
    <x v="15"/>
    <s v="APQ ACCESOS"/>
    <s v="JOSE G MARQUEZ MARCANO"/>
    <s v="tct_josmam"/>
    <s v="4-Menor/Localizado"/>
    <x v="0"/>
    <s v="Baja"/>
    <x v="0"/>
    <s v="TELEFONICA EMPRESAS DE CHILE SA"/>
    <s v="RONDA Y REVISION DE SALAS"/>
    <s v="16/12/2023 11:21:51"/>
    <s v="16/12/2023 11:22:53"/>
    <s v="Cerrado"/>
    <s v="CDP ANTIGUO 1"/>
    <s v="CDP ANTIGUO 2"/>
    <s v="16/12/2023 11:25:12"/>
    <s v="16/12/2023 23:50:00"/>
    <s v="RONDA Y REVISION DE SALAS"/>
    <s v="RONDAS REALIZADAS"/>
    <d v="1899-12-30T00:01:59"/>
    <d v="1899-12-30T00:03:21"/>
    <d v="1899-12-30T00:01:22"/>
    <s v=""/>
    <s v="Cumplido"/>
    <m/>
    <m/>
    <m/>
    <m/>
    <m/>
    <d v="2023-11-15T00:00:00"/>
    <s v="CUMPLE"/>
    <s v="NO CUMPLE"/>
    <s v="NO CUMPLE"/>
    <s v="NO CUMPLE"/>
    <s v="NO CUMPLE"/>
  </r>
  <r>
    <s v="INC000002501064"/>
    <s v="HOUSING"/>
    <x v="15"/>
    <s v="APQ ACCESOS"/>
    <s v="JOSE G MARQUEZ MARCANO"/>
    <s v="tct_josmam"/>
    <s v="4-Menor/Localizado"/>
    <x v="0"/>
    <s v="Baja"/>
    <x v="0"/>
    <s v="TELEFONICA EMPRESAS DE CHILE SA"/>
    <s v="TOMA DE ALARMAS DE CLIENTES"/>
    <s v="16/12/2023 11:27:40"/>
    <s v="16/12/2023 11:28:27"/>
    <s v="Cerrado"/>
    <s v="CDP ANTIGUO 1"/>
    <s v="CDP ANTIGUO 2"/>
    <s v="16/12/2023 11:30:35"/>
    <s v="16/12/2023 23:50:00"/>
    <s v="TOMA DE ALARMAS DE CLIENTES"/>
    <s v="TOMA DE ALARMAS REALIZADAS"/>
    <d v="1899-12-30T00:01:52"/>
    <d v="1899-12-30T00:02:55"/>
    <d v="1899-12-30T00:01:03"/>
    <s v=""/>
    <s v="Cumplido"/>
    <m/>
    <m/>
    <m/>
    <m/>
    <m/>
    <d v="2023-11-15T00:00:00"/>
    <s v="CUMPLE"/>
    <s v="NO CUMPLE"/>
    <s v="NO CUMPLE"/>
    <s v="NO CUMPLE"/>
    <s v="NO CUMPLE"/>
  </r>
  <r>
    <s v="INC000002501078"/>
    <s v="HOUSING"/>
    <x v="19"/>
    <s v="BELIEVE"/>
    <s v="FRANCISCO J FELIU ABARCA"/>
    <s v="frp_pcamay"/>
    <s v="3-Moderado/Limitado"/>
    <x v="1"/>
    <s v="Media"/>
    <x v="0"/>
    <s v="SERVIEX S A"/>
    <s v="GESTION DATACENTER/ ACCESOS / SERVIEX S A"/>
    <s v="16/12/2023 14:36:08"/>
    <s v="16/12/2023 14:36:30"/>
    <s v="Cerrado"/>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s v="CUMPLE"/>
    <s v="NO CUMPLE"/>
    <s v="NO CUMPLE"/>
    <s v="NO CUMPLE"/>
    <s v="NO CUMPLE"/>
  </r>
  <r>
    <s v="INC000002501091"/>
    <s v="HOUSING"/>
    <x v="15"/>
    <s v="APQ ACCESOS"/>
    <s v="JOSE G MARQUEZ MARCANO"/>
    <s v="tct_josmam"/>
    <s v="4-Menor/Localizado"/>
    <x v="0"/>
    <s v="Baja"/>
    <x v="0"/>
    <s v="TELEFONICA EMPRESAS DE CHILE SA"/>
    <s v="RONDA Y REVISION DE SALAS"/>
    <s v="16/12/2023 18:00:23"/>
    <s v="16/12/2023 18:01:01"/>
    <s v="Cerrado"/>
    <s v="CDP ANTIGUO 1"/>
    <s v="CDP ANTIGUO 2"/>
    <s v="16/12/2023 18:02:05"/>
    <s v="16/12/2023 23:50:00"/>
    <s v="RONDA Y REVISION DE SALAS"/>
    <s v="RONDAS REALIZADAS"/>
    <d v="1899-12-30T00:00:46"/>
    <d v="1899-12-30T00:01:42"/>
    <d v="1899-12-30T00:00:56"/>
    <s v=""/>
    <s v="Cumplido"/>
    <m/>
    <m/>
    <m/>
    <m/>
    <m/>
    <d v="2023-11-15T00:00:00"/>
    <s v="CUMPLE"/>
    <s v="NO CUMPLE"/>
    <s v="NO CUMPLE"/>
    <s v="NO CUMPLE"/>
    <s v="NO CUMPLE"/>
  </r>
  <r>
    <s v="INC000002501093"/>
    <s v="HOUSING"/>
    <x v="15"/>
    <s v="APQ ACCESOS"/>
    <s v="JOSE G MARQUEZ MARCANO"/>
    <s v="tct_josmam"/>
    <s v="4-Menor/Localizado"/>
    <x v="0"/>
    <s v="Baja"/>
    <x v="0"/>
    <s v="TELEFONICA EMPRESAS DE CHILE SA"/>
    <s v="RONDA Y REVISION DE SALAS"/>
    <s v="16/12/2023 18:02:20"/>
    <s v="16/12/2023 18:03:02"/>
    <s v="Cerrado"/>
    <s v="CDP ANTIGUO 1"/>
    <s v="CDP ANTIGUO 2"/>
    <s v="16/12/2023 18:03:54"/>
    <s v="16/12/2023 23:50:00"/>
    <s v="RONDA Y REVISION DE SALAS"/>
    <s v="RONDAS REALIZADAS"/>
    <d v="1899-12-30T00:00:39"/>
    <d v="1899-12-30T00:01:34"/>
    <d v="1899-12-30T00:00:55"/>
    <s v=""/>
    <s v="Cumplido"/>
    <m/>
    <m/>
    <m/>
    <m/>
    <m/>
    <d v="2023-11-15T00:00:00"/>
    <s v="CUMPLE"/>
    <s v="NO CUMPLE"/>
    <s v="NO CUMPLE"/>
    <s v="NO CUMPLE"/>
    <s v="NO CUMPLE"/>
  </r>
  <r>
    <s v="INC000002501097"/>
    <s v="INFRAESTRUCTURA DC"/>
    <x v="0"/>
    <s v="APQ ACCESOS"/>
    <s v="MARIO A BARRIENTOS RUIZ"/>
    <s v="MBARRIENTOS"/>
    <s v="4-Menor/Localizado"/>
    <x v="0"/>
    <s v="Baja"/>
    <x v="0"/>
    <s v="TELEFONICA GLOBAL TECHNOLOGY S.A.AGENCIA EN CHILE"/>
    <s v="RONDA DE INSPECCIÓN DE SALAS Y TOMA DE TEMPERATURAS DC APOQUINDO"/>
    <s v="16/12/2023 19:43:14"/>
    <s v="16/12/2023 19:44:47"/>
    <s v="Cerrado"/>
    <s v="TI"/>
    <s v="CLIMA"/>
    <s v="16/12/2023 20:11:08"/>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099"/>
    <s v="INFRAESTRUCTURA DC"/>
    <x v="0"/>
    <s v="APQ ACCESOS"/>
    <s v="MARIO A BARRIENTOS RUIZ"/>
    <s v="MBARRIENTOS"/>
    <s v="4-Menor/Localizado"/>
    <x v="0"/>
    <s v="Baja"/>
    <x v="0"/>
    <s v="TELEFONICA GLOBAL TECHNOLOGY S.A.AGENCIA EN CHILE"/>
    <s v="RONDA DE INSPECCIÓN DE SALAS Y TOMA DE TEMPERATURAS DC APOQUINDO"/>
    <s v="16/12/2023 19:45:03"/>
    <s v="16/12/2023 19:46:07"/>
    <s v="Cerrado"/>
    <s v="TI"/>
    <s v="CLIMA"/>
    <s v="16/12/2023 20:12:11"/>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1"/>
    <s v="INFRAESTRUCTURA DC"/>
    <x v="0"/>
    <s v="APQ ACCESOS"/>
    <s v="MARIO A BARRIENTOS RUIZ"/>
    <s v="MBARRIENTOS"/>
    <s v="4-Menor/Localizado"/>
    <x v="0"/>
    <s v="Baja"/>
    <x v="0"/>
    <s v="TELEFONICA GLOBAL TECHNOLOGY S.A.AGENCIA EN CHILE"/>
    <s v="RONDA DE INSPECCIÓN DE SALAS Y TOMA DE TEMPERATURAS DC APOQUINDO"/>
    <s v="16/12/2023 19:46:26"/>
    <s v="16/12/2023 19:48:24"/>
    <s v="Cerrado"/>
    <s v="TI"/>
    <s v="CLIMA"/>
    <s v="16/12/2023 20:13:10"/>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3"/>
    <s v="INFRAESTRUCTURA DC"/>
    <x v="0"/>
    <s v="APQ ACCESOS"/>
    <s v="MARIO A BARRIENTOS RUIZ"/>
    <s v="MBARRIENTOS"/>
    <s v="4-Menor/Localizado"/>
    <x v="0"/>
    <s v="Baja"/>
    <x v="0"/>
    <s v="TELEFONICA GLOBAL TECHNOLOGY S.A.AGENCIA EN CHILE"/>
    <s v="RONDA DE INSPECCIÓN DE SALAS Y TOMA DE TEMPERATURAS DC APOQUINDO"/>
    <s v="16/12/2023 19:48:41"/>
    <s v="16/12/2023 19:50:47"/>
    <s v="Cerrado"/>
    <s v="TI"/>
    <s v="CLIMA"/>
    <s v="16/12/2023 20:14:02"/>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50"/>
    <s v="HOUSING"/>
    <x v="15"/>
    <s v="APQ ACCESOS"/>
    <s v="ALDO P VALENZUELA MUJICA"/>
    <s v="tct_avalen"/>
    <s v="2-Significativo/Amplio"/>
    <x v="2"/>
    <s v="Alta"/>
    <x v="0"/>
    <s v="TELEFONICA EMPRESAS DE CHILE SA"/>
    <s v="SUPERVISION medición de cableado y reemplazo de nuevo tendido en caso de falla"/>
    <s v="15/12/2023 22:21:04"/>
    <s v="15/12/2023 22:22:58"/>
    <s v="Cerrado"/>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s v="CUMPLE"/>
    <s v="NO CUMPLE"/>
    <s v="NO CUMPLE"/>
    <s v="NO CUMPLE"/>
    <s v="NO CUMPLE"/>
  </r>
  <r>
    <s v="INC000002501196"/>
    <s v="RED INTERNA"/>
    <x v="0"/>
    <s v="APOQUINDO TI"/>
    <s v="RICARDO F ORELLANA MARDONES"/>
    <s v="tct_rorell"/>
    <s v="4-Menor/Localizado"/>
    <x v="0"/>
    <s v="Baja"/>
    <x v="0"/>
    <s v="TELEFONICA EMPRESAS DE CHILE SA"/>
    <s v="RONDA Y MEDICIÓN DE TEMPERATURAS EN SALAS TIC"/>
    <s v="16/12/2023 0:23:12"/>
    <s v="16/12/2023 0:24:11"/>
    <s v="Cerrado"/>
    <s v="TI"/>
    <s v="CLIMA"/>
    <s v="16/12/2023 0:49:09"/>
    <s v="16/12/2023 23:50:00"/>
    <m/>
    <s v="ACT REALIZADA SIN NOVEDAD"/>
    <d v="1899-12-30T00:00:00"/>
    <d v="1899-12-30T00:00:00"/>
    <d v="1899-12-30T00:00:00"/>
    <s v=""/>
    <s v="Cumplido"/>
    <m/>
    <m/>
    <m/>
    <m/>
    <m/>
    <d v="2023-11-15T00:00:00"/>
    <s v="CUMPLE"/>
    <s v="NO CUMPLE"/>
    <s v="NO CUMPLE"/>
    <s v="NO CUMPLE"/>
    <s v="NO CUMPLE"/>
  </r>
  <r>
    <s v="INC000002501611"/>
    <s v="INFRAESTRUCTURA DC"/>
    <x v="6"/>
    <s v="APQ ACCESOS"/>
    <s v="FRANCISCO J FELIU ABARCA"/>
    <s v="tct_frafea"/>
    <s v="4-Menor/Localizado"/>
    <x v="0"/>
    <s v="Baja"/>
    <x v="0"/>
    <s v="TELEFONICA CYBERSECURITY TECH CHILE SPA"/>
    <s v="RONDA POR TOMA DE TEMPERATURAS EN SALAS TIC"/>
    <s v="16/12/2023 17:23:22"/>
    <s v="16/12/2023 17:24:12"/>
    <s v="Cerrado"/>
    <s v="TI"/>
    <s v="CLIMA"/>
    <s v="16/12/2023 17:34:03"/>
    <s v="16/12/2023 23:50:00"/>
    <s v="RONDA POR TOMA DE TEMPERATURAS EN SALAS TIC"/>
    <s v="RONDA REALIZADA"/>
    <d v="1899-12-30T00:00:00"/>
    <d v="1899-12-30T00:00:00"/>
    <d v="1899-12-30T00:00:00"/>
    <s v=""/>
    <s v="Cumplido"/>
    <m/>
    <m/>
    <m/>
    <m/>
    <m/>
    <d v="2023-11-15T00:00:00"/>
    <s v="CUMPLE"/>
    <s v="NO CUMPLE"/>
    <s v="NO CUMPLE"/>
    <s v="NO CUMPLE"/>
    <s v="NO CUMPLE"/>
  </r>
  <r>
    <s v="INC000002501617"/>
    <s v="INFRAESTRUCTURA DC"/>
    <x v="6"/>
    <s v="APQ ACCESOS"/>
    <s v="FRANCISCO J FELIU ABARCA"/>
    <s v="tct_frafea"/>
    <s v="4-Menor/Localizado"/>
    <x v="0"/>
    <s v="Baja"/>
    <x v="0"/>
    <s v="TELEFONICA CYBERSECURITY TECH CHILE SPA"/>
    <s v="RONDA PREVENTIVA Y LECTURA DE TEMPERATURAS EN SALAS TIC"/>
    <s v="16/12/2023 19:03:08"/>
    <s v="16/12/2023 19:04:06"/>
    <s v="Cerrado"/>
    <s v="TI"/>
    <s v="CLIMA"/>
    <s v="16/12/2023 19:17:06"/>
    <s v="16/12/2023 23:50:00"/>
    <s v="RONDA PREVENTIVA Y LECTURA DE TEMPERATURAS EN SALAS TIC"/>
    <s v="RONDA REALIZADA"/>
    <d v="1899-12-30T00:00:00"/>
    <d v="1899-12-30T00:00:00"/>
    <d v="1899-12-30T00:00:00"/>
    <s v=""/>
    <s v="Cumplido"/>
    <m/>
    <m/>
    <m/>
    <m/>
    <m/>
    <d v="2023-11-17T00:00:00"/>
    <s v="CUMPLE"/>
    <s v="NO CUMPLE"/>
    <s v="NO CUMPLE"/>
    <s v="NO CUMPLE"/>
    <s v="NO CUMPLE"/>
  </r>
  <r>
    <s v="INC000002501653"/>
    <s v="RED INTERNA"/>
    <x v="0"/>
    <s v="APOQUINDO TI"/>
    <s v="RICARDO F ORELLANA MARDONES"/>
    <s v="tct_rorell"/>
    <s v="4-Menor/Localizado"/>
    <x v="0"/>
    <s v="Baja"/>
    <x v="0"/>
    <s v="TELEFONICA EMPRESAS DE CHILE SA"/>
    <s v="RONDA Y MEDICIÓN DE TEMPERATURAS EN SALAS TIC"/>
    <s v="17/12/2023 10:20:21"/>
    <s v="17/12/2023 10:21:19"/>
    <s v="Cerrado"/>
    <s v="TI"/>
    <s v="CLIMA"/>
    <s v="17/12/2023 10:31:15"/>
    <s v="17/12/2023 23:50:00"/>
    <m/>
    <s v="ACT REALIZADA SIN NOVEDAD"/>
    <d v="1899-12-30T00:00:00"/>
    <d v="1899-12-30T00:00:00"/>
    <d v="1899-12-30T00:00:00"/>
    <s v=""/>
    <s v="Cumplido"/>
    <m/>
    <m/>
    <m/>
    <m/>
    <m/>
    <d v="2023-11-15T00:00:00"/>
    <s v="CUMPLE"/>
    <s v="NO CUMPLE"/>
    <s v="NO CUMPLE"/>
    <s v="NO CUMPLE"/>
    <s v="NO CUMPLE"/>
  </r>
  <r>
    <s v="INC000002501668"/>
    <s v="HOUSING"/>
    <x v="15"/>
    <s v="APQ ACCESOS"/>
    <s v="JOSE G MARQUEZ MARCANO"/>
    <s v="tct_josmam"/>
    <s v="4-Menor/Localizado"/>
    <x v="0"/>
    <s v="Baja"/>
    <x v="0"/>
    <s v="TELEFONICA EMPRESAS DE CHILE SA"/>
    <s v="RONDA Y REVISION DE SALAS"/>
    <s v="17/12/2023 13:11:54"/>
    <s v="17/12/2023 13:13:44"/>
    <s v="Cerrado"/>
    <s v="CDP ANTIGUO 1"/>
    <s v="CDP ANTIGUO 2"/>
    <s v="17/12/2023 13:17:59"/>
    <s v="17/12/2023 23:50:00"/>
    <s v="RONDA Y REVISION DE SALAS"/>
    <s v="RONDAS REALIZADAS"/>
    <d v="1899-12-30T00:04:01"/>
    <d v="1899-12-30T00:06:05"/>
    <d v="1899-12-30T00:02:04"/>
    <s v=""/>
    <s v="Cumplido"/>
    <m/>
    <m/>
    <m/>
    <m/>
    <m/>
    <d v="2023-11-15T00:00:00"/>
    <s v="CUMPLE"/>
    <s v="NO CUMPLE"/>
    <s v="NO CUMPLE"/>
    <s v="NO CUMPLE"/>
    <s v="NO CUMPLE"/>
  </r>
  <r>
    <s v="INC000002501670"/>
    <s v="HOUSING"/>
    <x v="15"/>
    <s v="APQ ACCESOS"/>
    <s v="JOSE G MARQUEZ MARCANO"/>
    <s v="tct_josmam"/>
    <s v="4-Menor/Localizado"/>
    <x v="0"/>
    <s v="Baja"/>
    <x v="0"/>
    <s v="TELEFONICA EMPRESAS DE CHILE SA"/>
    <s v="TOMA DE ALARMAS DE CLIENTES"/>
    <s v="17/12/2023 13:18:20"/>
    <s v="17/12/2023 13:18:57"/>
    <s v="Cerrado"/>
    <s v="CDP ANTIGUO 1"/>
    <s v="CDP ANTIGUO 2"/>
    <s v="17/12/2023 13:22:24"/>
    <s v="17/12/2023 23:50:00"/>
    <s v="TOMA DE ALARMAS DE CLIENTES"/>
    <s v="TOMA DE ALARMAS REALIZADAS"/>
    <d v="1899-12-30T00:03:15"/>
    <d v="1899-12-30T00:04:04"/>
    <d v="1899-12-30T00:00:49"/>
    <s v=""/>
    <s v="Cumplido"/>
    <m/>
    <m/>
    <m/>
    <m/>
    <m/>
    <d v="2023-11-16T00:00:00"/>
    <s v="CUMPLE"/>
    <s v="NO CUMPLE"/>
    <s v="NO CUMPLE"/>
    <s v="NO CUMPLE"/>
    <s v="NO CUMPLE"/>
  </r>
  <r>
    <s v="INC000002501672"/>
    <s v="VPN IP - MPLS"/>
    <x v="4"/>
    <s v="GESTION HD"/>
    <s v="JUAN CARLOS UZCATEGUI FUGUETT"/>
    <s v="frp_fpetro"/>
    <s v="3-Moderado/Limitado"/>
    <x v="1"/>
    <s v="Media"/>
    <x v="0"/>
    <s v="TELEFONICA GLOBAL TECHNOLOGY S.A.AGENCIA EN CHILE"/>
    <s v="HD/RESETEO DE PASSWORD VPN PROVEEDOR NETSEC"/>
    <s v="17/12/2023 13:20:07"/>
    <s v="17/12/2023 13:22:21"/>
    <s v="Cerrado"/>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s v="NO CUMPLE"/>
    <s v="CUMPLE"/>
    <s v="NO CUMPLE"/>
    <s v="NO CUMPLE"/>
    <s v="NO CUMPLE"/>
  </r>
  <r>
    <s v="INC000002501735"/>
    <s v="RED INTERNA"/>
    <x v="6"/>
    <s v="APQ ACCESOS"/>
    <s v="YORDI M HURTADO ARAYA"/>
    <s v="tct_yorhua"/>
    <s v="4-Menor/Localizado"/>
    <x v="0"/>
    <s v="Baja"/>
    <x v="0"/>
    <s v="TELEFONICA CYBERSECURITY TECH CHILE SPA"/>
    <s v="RONDA TOMA DE TEMPERATURAS SALAS TIC 20:30"/>
    <s v="16/12/2023 20:42:57"/>
    <s v="16/12/2023 20:43:21"/>
    <s v="Cerrado"/>
    <s v="CDP ANTIGUO 1"/>
    <s v="CDP ANTIGUO 2"/>
    <s v="16/12/2023 21:44:02"/>
    <s v="16/12/2023 23:50:00"/>
    <s v="RONDA TOMA DE TEMPERATURAS SALAS TIC 20:30"/>
    <s v="RONDA REALIZADA"/>
    <d v="1899-12-30T00:00:00"/>
    <d v="1899-12-30T01:01:05"/>
    <d v="1899-12-30T01:01:05"/>
    <s v=""/>
    <s v="Cumplido"/>
    <m/>
    <m/>
    <m/>
    <m/>
    <m/>
    <d v="2023-11-16T00:00:00"/>
    <s v="NO CUMPLE"/>
    <s v="CUMPLE"/>
    <s v="NO CUMPLE"/>
    <s v="NO CUMPLE"/>
    <s v="NO CUMPLE"/>
  </r>
  <r>
    <s v="INC000002501736"/>
    <s v="RED INTERNA"/>
    <x v="6"/>
    <s v="APQ ACCESOS"/>
    <s v="YORDI M HURTADO ARAYA"/>
    <s v="tct_yorhua"/>
    <s v="4-Menor/Localizado"/>
    <x v="0"/>
    <s v="Baja"/>
    <x v="0"/>
    <s v="TELEFONICA CYBERSECURITY TECH CHILE SPA"/>
    <s v="RONDA SALAS TECNICAS 20:30"/>
    <s v="16/12/2023 20:43:36"/>
    <s v="16/12/2023 20:43:58"/>
    <s v="Cerrado"/>
    <s v="CDP ANTIGUO 1"/>
    <s v="CDP ANTIGUO 2"/>
    <s v="16/12/2023 21:43:37"/>
    <s v="16/12/2023 23:50:00"/>
    <s v="RONDA SALAS TECNICAS 20:30"/>
    <s v="RONDA REALIZADA"/>
    <d v="1899-12-30T00:00:00"/>
    <d v="1899-12-30T01:00:01"/>
    <d v="1899-12-30T01:00:01"/>
    <s v=""/>
    <s v="Cumplido"/>
    <m/>
    <m/>
    <m/>
    <m/>
    <m/>
    <d v="2023-11-17T00:00:00"/>
    <s v="NO CUMPLE"/>
    <s v="CUMPLE"/>
    <s v="NO CUMPLE"/>
    <s v="NO CUMPLE"/>
    <s v="NO CUMPLE"/>
  </r>
  <r>
    <s v="INC000002501737"/>
    <s v="RED INTERNA"/>
    <x v="6"/>
    <s v="APQ ACCESOS"/>
    <s v="YORDI M HURTADO ARAYA"/>
    <s v="tct_yorhua"/>
    <s v="4-Menor/Localizado"/>
    <x v="0"/>
    <s v="Baja"/>
    <x v="0"/>
    <s v="TELEFONICA CYBERSECURITY TECH CHILE SPA"/>
    <s v="RONDA TOMA DE TEMPERATURAS SALAS TIC 00:30"/>
    <s v="16/12/2023 20:44:19"/>
    <s v="16/12/2023 20:44:41"/>
    <s v="Cerrado"/>
    <s v="CDP ANTIGUO 1"/>
    <s v="CDP ANTIGUO 2"/>
    <s v="16/12/2023 21:43:18"/>
    <s v="16/12/2023 23:50:00"/>
    <s v="RONDA TOMA DE TEMPERATURAS SALAS TIC 00:30"/>
    <s v="RONDA REALIZADA"/>
    <d v="1899-12-30T00:00:00"/>
    <d v="1899-12-30T00:58:59"/>
    <d v="1899-12-30T00:58:59"/>
    <s v=""/>
    <s v="Cumplido"/>
    <m/>
    <m/>
    <m/>
    <m/>
    <m/>
    <d v="2023-11-15T00:00:00"/>
    <s v="CUMPLE"/>
    <s v="NO CUMPLE"/>
    <s v="NO CUMPLE"/>
    <s v="NO CUMPLE"/>
    <s v="NO CUMPLE"/>
  </r>
  <r>
    <s v="INC000002501738"/>
    <s v="RED INTERNA"/>
    <x v="6"/>
    <s v="APQ ACCESOS"/>
    <s v="YORDI M HURTADO ARAYA"/>
    <s v="tct_yorhua"/>
    <s v="4-Menor/Localizado"/>
    <x v="0"/>
    <s v="Baja"/>
    <x v="0"/>
    <s v="TELEFONICA CYBERSECURITY TECH CHILE SPA"/>
    <s v="RONDA SALAS TECNICAS 00:30"/>
    <s v="16/12/2023 20:44:55"/>
    <s v="16/12/2023 20:45:20"/>
    <s v="Cerrado"/>
    <s v="CDP ANTIGUO 1"/>
    <s v="CDP ANTIGUO 2"/>
    <s v="16/12/2023 21:43:01"/>
    <s v="16/12/2023 23:50:00"/>
    <s v="RONDA SALAS TECNICAS 00:30"/>
    <s v="RONDA REALIZADA"/>
    <d v="1899-12-30T00:00:00"/>
    <d v="1899-12-30T00:58:06"/>
    <d v="1899-12-30T00:58:06"/>
    <s v=""/>
    <s v="Cumplido"/>
    <m/>
    <m/>
    <m/>
    <m/>
    <m/>
    <d v="2023-11-15T00:00:00"/>
    <s v="CUMPLE"/>
    <s v="NO CUMPLE"/>
    <s v="NO CUMPLE"/>
    <s v="NO CUMPLE"/>
    <s v="NO CUMPLE"/>
  </r>
  <r>
    <s v="INC000002501739"/>
    <s v="RED INTERNA"/>
    <x v="6"/>
    <s v="APQ ACCESOS"/>
    <s v="YORDI M HURTADO ARAYA"/>
    <s v="tct_yorhua"/>
    <s v="4-Menor/Localizado"/>
    <x v="0"/>
    <s v="Baja"/>
    <x v="0"/>
    <s v="TELEFONICA CYBERSECURITY TECH CHILE SPA"/>
    <s v="RONDA TOMA DE TEMPERATURAS SALAS TIC 04:30"/>
    <s v="16/12/2023 20:45:32"/>
    <s v="16/12/2023 20:46:01"/>
    <s v="Cerrado"/>
    <s v="CDP ANTIGUO 1"/>
    <s v="CDP ANTIGUO 2"/>
    <s v="16/12/2023 21:42:45"/>
    <s v="16/12/2023 23:50:00"/>
    <s v="RONDA TOMA DE TEMPERATURAS SALAS TIC 04:30"/>
    <s v="RONDA REALIZADA"/>
    <d v="1899-12-30T00:00:00"/>
    <d v="1899-12-30T00:57:13"/>
    <d v="1899-12-30T00:57:13"/>
    <s v=""/>
    <s v="Cumplido"/>
    <m/>
    <m/>
    <m/>
    <m/>
    <m/>
    <d v="2023-11-15T00:00:00"/>
    <s v="CUMPLE"/>
    <s v="NO CUMPLE"/>
    <s v="NO CUMPLE"/>
    <s v="NO CUMPLE"/>
    <s v="NO CUMPLE"/>
  </r>
  <r>
    <s v="INC000002501740"/>
    <s v="RED INTERNA"/>
    <x v="6"/>
    <s v="APQ ACCESOS"/>
    <s v="YORDI M HURTADO ARAYA"/>
    <s v="tct_yorhua"/>
    <s v="4-Menor/Localizado"/>
    <x v="0"/>
    <s v="Baja"/>
    <x v="0"/>
    <s v="TELEFONICA CYBERSECURITY TECH CHILE SPA"/>
    <s v="RONDA SALAS TECNICAS 04:30"/>
    <s v="16/12/2023 20:46:18"/>
    <s v="16/12/2023 20:46:43"/>
    <s v="Cerrado"/>
    <s v="CDP ANTIGUO 1"/>
    <s v="CDP ANTIGUO 2"/>
    <s v="16/12/2023 21:42:28"/>
    <s v="16/12/2023 23:50:00"/>
    <s v="RONDA SALAS TECNICAS 04:30"/>
    <s v="RONDA REALIZADA"/>
    <d v="1899-12-30T00:00:00"/>
    <d v="1899-12-30T00:56:10"/>
    <d v="1899-12-30T00:56:10"/>
    <s v=""/>
    <s v="Cumplido"/>
    <m/>
    <m/>
    <m/>
    <m/>
    <m/>
    <d v="2023-11-15T00:00:00"/>
    <s v="CUMPLE"/>
    <s v="NO CUMPLE"/>
    <s v="NO CUMPLE"/>
    <s v="NO CUMPLE"/>
    <s v="NO CUMPLE"/>
  </r>
  <r>
    <s v="INC000002501879"/>
    <s v="HOUSING"/>
    <x v="16"/>
    <s v="BELIEVE"/>
    <s v="JOSE G MARQUEZ MARCANO"/>
    <s v="frp_fbalab"/>
    <s v="3-Moderado/Limitado"/>
    <x v="1"/>
    <s v="Media"/>
    <x v="0"/>
    <s v="REDBANC S A"/>
    <s v="GESTION DATACENTER/ ACCESOS / REDBANC S A"/>
    <s v="17/12/2023 18:06:56"/>
    <s v="17/12/2023 18:08:09"/>
    <s v="Cerrado"/>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s v="CUMPLE"/>
    <s v="NO CUMPLE"/>
    <s v="NO CUMPLE"/>
    <s v="NO CUMPLE"/>
    <s v="NO CUMPLE"/>
  </r>
  <r>
    <s v="INC000002501927"/>
    <s v="VPN IP - MPLS"/>
    <x v="16"/>
    <s v="GESTION HD"/>
    <s v="JORGE S LORCA LEIVA"/>
    <s v="frp_dalcap"/>
    <s v="4-Menor/Localizado"/>
    <x v="0"/>
    <s v="Baja"/>
    <x v="0"/>
    <s v="TELEFONICA INTERNACIONAL CHILE SA"/>
    <s v="PEND HORARIO HABIL | REQ / Requerimiento Wifi DXC Paine"/>
    <s v="16/12/2023 23:12:46"/>
    <s v="16/12/2023 23:16:05"/>
    <s v="Cerrado"/>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s v="NO CUMPLE"/>
    <s v="NO CUMPLE"/>
    <s v="CUMPLE"/>
    <s v="NO CUMPLE"/>
    <s v="NO CUMPLE"/>
  </r>
  <r>
    <s v="INC000002501984"/>
    <s v="HOUSING"/>
    <x v="15"/>
    <s v="APQ ACCESOS"/>
    <s v="LUIS O MORALES ARENAS"/>
    <s v="tct_luimoa"/>
    <s v="4-Menor/Localizado"/>
    <x v="0"/>
    <s v="Baja"/>
    <x v="0"/>
    <s v="TELEFONICA EMPRESAS DE CHILE SA"/>
    <s v="SE GENERA TICKET POR RONDA Y REVISION DE SALAS TECNICAS"/>
    <s v="17/12/2023 2:48:14"/>
    <s v="17/12/2023 2:51:05"/>
    <s v="Cerrado"/>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1987"/>
    <s v="HOUSING"/>
    <x v="15"/>
    <s v="APQ ACCESOS"/>
    <s v="LUIS O MORALES ARENAS"/>
    <s v="tct_luimoa"/>
    <s v="4-Menor/Localizado"/>
    <x v="0"/>
    <s v="Baja"/>
    <x v="0"/>
    <s v="TELEFONICA EMPRESAS DE CHILE SA"/>
    <s v="SE GENERA TICKET DE SUPERVISION PARA CLIENTE DXC"/>
    <s v="17/12/2023 2:57:29"/>
    <s v="17/12/2023 2:58:57"/>
    <s v="Cerrado"/>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s v="CUMPLE"/>
    <s v="NO CUMPLE"/>
    <s v="NO CUMPLE"/>
    <s v="NO CUMPLE"/>
    <s v="NO CUMPLE"/>
  </r>
  <r>
    <s v="INC000002501990"/>
    <s v="HOUSING"/>
    <x v="15"/>
    <s v="APQ ACCESOS"/>
    <s v="LUIS O MORALES ARENAS"/>
    <s v="tct_luimoa"/>
    <s v="4-Menor/Localizado"/>
    <x v="0"/>
    <s v="Baja"/>
    <x v="0"/>
    <s v="TELEFONICA EMPRESAS DE CHILE SA"/>
    <s v="SE GENERA TICKET POR REVISION Y TOMA DE ALARMA DE CLIENTES"/>
    <s v="17/12/2023 3:04:26"/>
    <s v="17/12/2023 3:06:16"/>
    <s v="Cerrado"/>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s v="CUMPLE"/>
    <s v="NO CUMPLE"/>
    <s v="NO CUMPLE"/>
    <s v="NO CUMPLE"/>
    <s v="NO CUMPLE"/>
  </r>
  <r>
    <s v="INC000002502001"/>
    <s v="RED INTERNA"/>
    <x v="0"/>
    <s v="APOQUINDO TI"/>
    <s v="RICARDO F ORELLANA MARDONES"/>
    <s v="tct_rorell"/>
    <s v="4-Menor/Localizado"/>
    <x v="0"/>
    <s v="Baja"/>
    <x v="0"/>
    <s v="TELEFONICA EMPRESAS DE CHILE SA"/>
    <s v="RONDA Y MEDICIÓN DE TEMPERATURAS EN SALAS TIC"/>
    <s v="17/12/2023 4:16:54"/>
    <s v="17/12/2023 4:17:56"/>
    <s v="Cerrado"/>
    <s v="TI"/>
    <s v="CLIMA"/>
    <s v="17/12/2023 4:32:44"/>
    <s v="17/12/2023 23:50:00"/>
    <m/>
    <s v="ACT REALIZADA SIN NOVEDAD"/>
    <d v="1899-12-30T00:00:00"/>
    <d v="1899-12-30T00:00:00"/>
    <d v="1899-12-30T00:00:00"/>
    <s v=""/>
    <s v="Cumplido"/>
    <m/>
    <m/>
    <m/>
    <m/>
    <m/>
    <d v="2023-11-15T00:00:00"/>
    <s v="CUMPLE"/>
    <s v="NO CUMPLE"/>
    <s v="NO CUMPLE"/>
    <s v="NO CUMPLE"/>
    <s v="NO CUMPLE"/>
  </r>
  <r>
    <s v="INC000002502009"/>
    <s v="RED INTERNA"/>
    <x v="0"/>
    <s v="APOQUINDO TI"/>
    <s v="RICARDO F ORELLANA MARDONES"/>
    <s v="tct_rorell"/>
    <s v="4-Menor/Localizado"/>
    <x v="0"/>
    <s v="Baja"/>
    <x v="0"/>
    <s v="TELEFONICA EMPRESAS DE CHILE SA"/>
    <s v="RONDA Y MEDICIÓN DE TEMPERATURAS EN SALAS TIC"/>
    <s v="17/12/2023 0:27:48"/>
    <s v="17/12/2023 0:29:55"/>
    <s v="Cerrado"/>
    <s v="TI"/>
    <s v="CLIMA"/>
    <s v="17/12/2023 0:56:05"/>
    <s v="17/12/2023 23:50:00"/>
    <m/>
    <s v="ACT REALIZADA SIN NOVEDAD"/>
    <d v="1899-12-30T00:00:00"/>
    <d v="1899-12-30T00:00:00"/>
    <d v="1899-12-30T00:00:00"/>
    <s v=""/>
    <s v="Cumplido"/>
    <m/>
    <m/>
    <m/>
    <m/>
    <m/>
    <d v="2023-11-15T00:00:00"/>
    <s v="CUMPLE"/>
    <s v="NO CUMPLE"/>
    <s v="NO CUMPLE"/>
    <s v="NO CUMPLE"/>
    <s v="NO CUMPLE"/>
  </r>
  <r>
    <s v="INC000002502014"/>
    <s v="RED INTERNA"/>
    <x v="0"/>
    <s v="APOQUINDO TI"/>
    <s v="RICARDO F ORELLANA MARDONES"/>
    <s v="tct_rorell"/>
    <s v="4-Menor/Localizado"/>
    <x v="0"/>
    <s v="Baja"/>
    <x v="0"/>
    <s v="TELEFONICA EMPRESAS DE CHILE SA"/>
    <s v="RONDA Y MEDICIÓN DE TEMPERATURAS EN SALAS TIC"/>
    <s v="17/12/2023 2:26:11"/>
    <s v="17/12/2023 2:27:10"/>
    <s v="Cerrado"/>
    <s v="TI"/>
    <s v="CLIMA"/>
    <s v="17/12/2023 2:36:59"/>
    <s v="17/12/2023 23:50:00"/>
    <m/>
    <s v="ACT REALIZADA SIN NOVEDAD"/>
    <d v="1899-12-30T00:00:00"/>
    <d v="1899-12-30T00:00:00"/>
    <d v="1899-12-30T00:00:00"/>
    <s v=""/>
    <s v="Cumplido"/>
    <m/>
    <m/>
    <m/>
    <m/>
    <m/>
    <d v="2023-11-15T00:00:00"/>
    <s v="CUMPLE"/>
    <s v="NO CUMPLE"/>
    <s v="NO CUMPLE"/>
    <s v="NO CUMPLE"/>
    <s v="NO CUMPLE"/>
  </r>
  <r>
    <s v="INC000002502016"/>
    <s v="RED INTERNA"/>
    <x v="0"/>
    <s v="APOQUINDO TI"/>
    <s v="RICARDO F ORELLANA MARDONES"/>
    <s v="tct_rorell"/>
    <s v="4-Menor/Localizado"/>
    <x v="0"/>
    <s v="Baja"/>
    <x v="0"/>
    <s v="TELEFONICA EMPRESAS DE CHILE SA"/>
    <s v="RONDA Y MEDICIÓN DE TEMPERATURAS EN SALAS TIC"/>
    <s v="17/12/2023 8:02:36"/>
    <s v="17/12/2023 8:03:29"/>
    <s v="Cerrado"/>
    <s v="TI"/>
    <s v="CLIMA"/>
    <s v="17/12/2023 8:28:57"/>
    <s v="17/12/2023 23:50:00"/>
    <m/>
    <s v="ACT REALIZADA SIN NOVEDAD"/>
    <d v="1899-12-30T00:00:00"/>
    <d v="1899-12-30T00:00:00"/>
    <d v="1899-12-30T00:00:00"/>
    <s v=""/>
    <s v="Cumplido"/>
    <m/>
    <m/>
    <m/>
    <m/>
    <m/>
    <d v="2023-11-16T00:00:00"/>
    <s v="CUMPLE"/>
    <s v="NO CUMPLE"/>
    <s v="NO CUMPLE"/>
    <s v="NO CUMPLE"/>
    <s v="NO CUMPLE"/>
  </r>
  <r>
    <s v="INC000002502020"/>
    <s v="SAP"/>
    <x v="17"/>
    <s v="CLOUD SAP HANA"/>
    <s v="NICOLAS A SAAVEDRA EGUILUZ"/>
    <s v="tct_nsaave"/>
    <s v="4-Menor/Localizado"/>
    <x v="0"/>
    <s v="Baja"/>
    <x v="0"/>
    <s v="TELEFONICA EMPRESAS DE CHILE SA"/>
    <s v="Checklist Diario Clientes 17.12.23"/>
    <s v="17/12/2023 8:49:19"/>
    <s v="17/12/2023 8:50:32"/>
    <s v="Cerrado"/>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s v="CUMPLE"/>
    <s v="NO CUMPLE"/>
    <s v="NO CUMPLE"/>
    <s v="NO CUMPLE"/>
    <s v="NO CUMPLE"/>
  </r>
  <r>
    <s v="INC000002502036"/>
    <s v="INFRAESTRUCTURA DC"/>
    <x v="0"/>
    <s v="APQ ACCESOS"/>
    <s v="MARIO A BARRIENTOS RUIZ"/>
    <s v="MBARRIENTOS"/>
    <s v="4-Menor/Localizado"/>
    <x v="0"/>
    <s v="Baja"/>
    <x v="0"/>
    <s v="TELEFONICA GLOBAL TECHNOLOGY S.A.AGENCIA EN CHILE"/>
    <s v="RONDA DE INSPECCIÓN DE SALAS Y TOMA DE TEMPERATURAS DC APOQUINDO"/>
    <s v="17/12/2023 19:58:05"/>
    <s v="17/12/2023 19:59:34"/>
    <s v="Cerrado"/>
    <s v="TI"/>
    <s v="CLIMA"/>
    <s v="17/12/2023 20:10:46"/>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38"/>
    <s v="INFRAESTRUCTURA DC"/>
    <x v="0"/>
    <s v="APQ ACCESOS"/>
    <s v="MARIO A BARRIENTOS RUIZ"/>
    <s v="MBARRIENTOS"/>
    <s v="4-Menor/Localizado"/>
    <x v="0"/>
    <s v="Baja"/>
    <x v="0"/>
    <s v="TELEFONICA GLOBAL TECHNOLOGY S.A.AGENCIA EN CHILE"/>
    <s v="RONDA DE INSPECCIÓN DE SALAS Y TOMA DE TEMPERATURAS DC APOQUINDO"/>
    <s v="17/12/2023 19:59:46"/>
    <s v="17/12/2023 20:01:11"/>
    <s v="Cerrado"/>
    <s v="TI"/>
    <s v="CLIMA"/>
    <s v="17/12/2023 20:11:11"/>
    <s v="17/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2040"/>
    <s v="INFRAESTRUCTURA DC"/>
    <x v="0"/>
    <s v="APQ ACCESOS"/>
    <s v="MARIO A BARRIENTOS RUIZ"/>
    <s v="MBARRIENTOS"/>
    <s v="4-Menor/Localizado"/>
    <x v="0"/>
    <s v="Baja"/>
    <x v="0"/>
    <s v="TELEFONICA GLOBAL TECHNOLOGY S.A.AGENCIA EN CHILE"/>
    <s v="RONDA DE INSPECCIÓN DE SALAS Y TOMA DE TEMPERATURAS DC APOQUINDO"/>
    <s v="17/12/2023 20:01:27"/>
    <s v="17/12/2023 20:02:51"/>
    <s v="Cerrado"/>
    <s v="TI"/>
    <s v="CLIMA"/>
    <s v="17/12/2023 20:11:37"/>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47"/>
    <s v="VPN IP - MPLS"/>
    <x v="17"/>
    <s v="GESTION HD"/>
    <s v="ANGEL CASTRO CABRERA"/>
    <s v="frp_disilv"/>
    <s v="4-Menor/Localizado"/>
    <x v="0"/>
    <s v="Baja"/>
    <x v="0"/>
    <s v="SOC PUNTA DEL COBRE S A"/>
    <s v="PENDIENTE H. HABIL//REQ / Copia Servidores"/>
    <s v="17/12/2023 22:41:49"/>
    <s v="17/12/2023 22:45:28"/>
    <s v="Cerrado"/>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s v="CUMPLE"/>
    <s v="NO CUMPLE"/>
    <s v="NO CUMPLE"/>
    <s v="NO CUMPLE"/>
    <s v="NO CUMPLE"/>
  </r>
  <r>
    <s v="INC000002502057"/>
    <s v="HOUSING"/>
    <x v="14"/>
    <s v="BELIEVE"/>
    <s v="MARIO A BARRIENTOS RUIZ"/>
    <s v="frp_jreyna"/>
    <s v="3-Moderado/Limitado"/>
    <x v="1"/>
    <s v="Media"/>
    <x v="0"/>
    <s v="CONSEJO DE DEFENSA DEL ESTADO"/>
    <s v="GESTION DATACENTER/ ACCESOS  / Consejo de Defensa Del Estado"/>
    <s v="18/12/2023 8:03:51"/>
    <s v="18/12/2023 8:07:34"/>
    <s v="Cerrado"/>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s v="NO CUMPLE"/>
    <s v="CUMPLE"/>
    <s v="NO CUMPLE"/>
    <s v="NO CUMPLE"/>
    <s v="NO CUMPLE"/>
  </r>
  <r>
    <s v="INC000002502062"/>
    <s v="VPN IP - MPLS"/>
    <x v="3"/>
    <s v="GESTION HD"/>
    <s v="GUSTAVO AVILA VERA"/>
    <s v="frp_jesanc"/>
    <s v="4-Menor/Localizado"/>
    <x v="0"/>
    <s v="Baja"/>
    <x v="0"/>
    <s v="AGRICOLA ARIZTIA LIMITADA"/>
    <s v="REQ / MODIFICAR ZONA DNS ARIZTIAATUNEGOCIO.CL"/>
    <s v="18/12/2023 8:22:14"/>
    <s v="18/12/2023 8:26:20"/>
    <s v="Cerrado"/>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s v="NO CUMPLE"/>
    <s v="CUMPLE"/>
    <s v="NO CUMPLE"/>
    <s v="NO CUMPLE"/>
    <s v="NO CUMPLE"/>
  </r>
  <r>
    <s v="INC000002502074"/>
    <s v="HOUSING"/>
    <x v="16"/>
    <s v="BELIEVE"/>
    <s v="JORGE S LORCA LEIVA"/>
    <s v="frp_fbalab"/>
    <s v="3-Moderado/Limitado"/>
    <x v="1"/>
    <s v="Media"/>
    <x v="0"/>
    <s v="TELEFONICA EMPRESAS DE CHILE SA"/>
    <s v="GESTION DATACENTER/ ACCESOS / GTD - SONDA"/>
    <s v="18/12/2023 9:26:15"/>
    <s v="18/12/2023 9:27:56"/>
    <s v="Cerrado"/>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s v="NO CUMPLE"/>
    <s v="CUMPLE"/>
    <s v="NO CUMPLE"/>
    <s v="NO CUMPLE"/>
    <s v="NO CUMPLE"/>
  </r>
  <r>
    <s v="INC000002502393"/>
    <s v="TICKET-INTELIGENTE"/>
    <x v="4"/>
    <s v="GESTION TI"/>
    <s v="JUAN CARLOS UZCATEGUI FUGUETT"/>
    <s v="USR_TSIGHT"/>
    <s v="1-Extenso/Generalizado"/>
    <x v="0"/>
    <s v="Baja"/>
    <x v="1"/>
    <s v="GPS CHILE SPA"/>
    <s v="gpschi01 - wnprap_gps02 TICKET AUTOMATICO"/>
    <s v="17/12/2023 15:43:49"/>
    <s v="17/12/2023 15:43:49"/>
    <s v="Cerrado"/>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s v="CUMPLE"/>
    <s v="NO CUMPLE"/>
    <s v="NO CUMPLE"/>
    <s v="NO CUMPLE"/>
    <s v="NO CUMPLE"/>
  </r>
  <r>
    <s v="INC000002502403"/>
    <s v="VPN IP - MPLS"/>
    <x v="4"/>
    <s v="GESTION HD"/>
    <s v="JUAN CARLOS UZCATEGUI FUGUETT"/>
    <s v="frp_fpetro"/>
    <s v="3-Moderado/Limitado"/>
    <x v="1"/>
    <s v="Media"/>
    <x v="1"/>
    <s v="TELEFONICA GLOBAL TECHNOLOGY S.A.AGENCIA EN CHILE"/>
    <s v="HD/Solarwind - Reinicio de S.O SW-POOL14"/>
    <s v="17/12/2023 16:01:31"/>
    <s v="17/12/2023 16:05:15"/>
    <s v="Cerrado"/>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s v="NO CUMPLE"/>
    <s v="CUMPLE"/>
    <s v="NO CUMPLE"/>
    <s v="NO CUMPLE"/>
    <s v="NO CUMPLE"/>
  </r>
  <r>
    <s v="INC000002502470"/>
    <s v="TICKET-INTELIGENTE"/>
    <x v="3"/>
    <s v="GESTION TI"/>
    <s v="VICTOR SEPULVEDA GAMARRA"/>
    <s v="USR_TSIGHT"/>
    <s v="1-Extenso/Generalizado"/>
    <x v="0"/>
    <s v="Baja"/>
    <x v="1"/>
    <s v="COPEFRUT S A"/>
    <s v="frsafe01 - sap_solman - vm TICKET AUTOMATICO"/>
    <s v="17/12/2023 17:56:21"/>
    <s v="17/12/2023 17:56:21"/>
    <s v="Cerrado"/>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s v="CUMPLE"/>
    <s v="NO CUMPLE"/>
    <s v="NO CUMPLE"/>
    <s v="NO CUMPLE"/>
    <s v="NO CUMPLE"/>
  </r>
  <r>
    <s v="INC000002502484"/>
    <s v="TICKET-INTELIGENTE"/>
    <x v="4"/>
    <s v="GESTION TI"/>
    <s v="JUAN CARLOS UZCATEGUI FUGUETT"/>
    <s v="USR_TSIGHT"/>
    <s v="1-Extenso/Generalizado"/>
    <x v="0"/>
    <s v="Baja"/>
    <x v="1"/>
    <s v="FUNDACION INSTITUTO PROFESIONAL DUOC UC"/>
    <s v="fiprdu01 - srvfs01_vm TICKET AUTOMATICO"/>
    <s v="17/12/2023 18:58:22"/>
    <s v="17/12/2023 18:58:22"/>
    <s v="Cerrado"/>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s v="CUMPLE"/>
    <s v="NO CUMPLE"/>
    <s v="NO CUMPLE"/>
    <s v="NO CUMPLE"/>
    <s v="NO CUMPLE"/>
  </r>
  <r>
    <s v="INC000002502533"/>
    <s v="RED INTERNA"/>
    <x v="0"/>
    <s v="APOQUINDO TI"/>
    <s v="RICARDO F ORELLANA MARDONES"/>
    <s v="tct_rorell"/>
    <s v="4-Menor/Localizado"/>
    <x v="0"/>
    <s v="Baja"/>
    <x v="0"/>
    <s v="TELEFONICA EMPRESAS DE CHILE SA"/>
    <s v="RONDA Y MEDICIÓN DE TEMPERATURAS EN SALAS TIC"/>
    <s v="18/12/2023 7:13:17"/>
    <s v="18/12/2023 7:14:12"/>
    <s v="Cerrado"/>
    <s v="TI"/>
    <s v="CLIMA"/>
    <s v="18/12/2023 7:26:16"/>
    <s v="18/12/2023 23:50:00"/>
    <m/>
    <s v="ACT REALIZADA SIN NOVEDAD"/>
    <d v="1899-12-30T00:00:00"/>
    <d v="1899-12-30T00:00:00"/>
    <d v="1899-12-30T00:00:00"/>
    <s v=""/>
    <s v="Cumplido"/>
    <m/>
    <m/>
    <m/>
    <m/>
    <m/>
    <d v="2023-11-15T00:00:00"/>
    <s v="CUMPLE"/>
    <s v="NO CUMPLE"/>
    <s v="NO CUMPLE"/>
    <s v="NO CUMPLE"/>
    <s v="NO CUMPLE"/>
  </r>
  <r>
    <s v="INC000002502556"/>
    <s v="VPN IP - MPLS"/>
    <x v="17"/>
    <s v="GESTION HD"/>
    <s v="EWALD R GALAZ MILLALEO"/>
    <s v="frp_jciert"/>
    <s v="4-Menor/Localizado"/>
    <x v="0"/>
    <s v="Baja"/>
    <x v="0"/>
    <s v="TELEFONICA GLOBAL TECHNOLOGY S.A.AGENCIA EN CHILE"/>
    <s v="REQ / INCHALAM - SAP NOTE"/>
    <s v="18/12/2023 9:43:14"/>
    <s v="18/12/2023 9:45:45"/>
    <s v="Cerrado"/>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s v="NO CUMPLE"/>
    <s v="NO CUMPLE"/>
    <s v="NO CUMPLE"/>
    <s v="CUMPLE"/>
    <s v="NO CUMPLE"/>
  </r>
  <r>
    <s v="INC000002502726"/>
    <s v="VPN IP - MPLS"/>
    <x v="9"/>
    <s v="BELIEVE"/>
    <s v="AXEL ANDRADE"/>
    <s v="frp_jesanc"/>
    <s v="4-Menor/Localizado"/>
    <x v="0"/>
    <s v="Baja"/>
    <x v="0"/>
    <s v="INSTITUTO PROFESIONAL DE CHILE SA"/>
    <s v="REQ / Solicitud respaldo diario bases de datos - IPCHILE"/>
    <s v="18/12/2023 0:20:47"/>
    <s v="18/12/2023 0:23:47"/>
    <s v="Cerrado"/>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s v="NO CUMPLE"/>
    <s v="NO CUMPLE"/>
    <s v="NO CUMPLE"/>
    <s v="CUMPLE"/>
    <s v="NO CUMPLE"/>
  </r>
  <r>
    <s v="INC000002502728"/>
    <s v="RED INTERNA"/>
    <x v="0"/>
    <s v="APOQUINDO TI"/>
    <s v="RICARDO F ORELLANA MARDONES"/>
    <s v="tct_rorell"/>
    <s v="4-Menor/Localizado"/>
    <x v="0"/>
    <s v="Baja"/>
    <x v="0"/>
    <s v="TELEFONICA EMPRESAS DE CHILE SA"/>
    <s v="RONDA Y MEDICIÓN DE TEMPERATURAS EN SALAS TIC"/>
    <s v="18/12/2023 4:22:17"/>
    <s v="18/12/2023 4:23:12"/>
    <s v="Cerrado"/>
    <s v="TI"/>
    <s v="CLIMA"/>
    <s v="18/12/2023 4:34:30"/>
    <s v="18/12/2023 23:50:00"/>
    <m/>
    <s v="ACT REALIZADA SIN NOVEDAD"/>
    <d v="1899-12-30T00:00:00"/>
    <d v="1899-12-30T00:00:00"/>
    <d v="1899-12-30T00:00:00"/>
    <s v=""/>
    <s v="Cumplido"/>
    <m/>
    <m/>
    <m/>
    <m/>
    <m/>
    <d v="2023-11-15T00:00:00"/>
    <s v="CUMPLE"/>
    <s v="NO CUMPLE"/>
    <s v="NO CUMPLE"/>
    <s v="NO CUMPLE"/>
    <s v="NO CUMPLE"/>
  </r>
  <r>
    <s v="INC000002502734"/>
    <s v="HOUSING"/>
    <x v="15"/>
    <s v="APQ ACCESOS"/>
    <s v="LUIS O MORALES ARENAS"/>
    <s v="tct_luimoa"/>
    <s v="4-Menor/Localizado"/>
    <x v="0"/>
    <s v="Baja"/>
    <x v="0"/>
    <s v="TELEFONICA EMPRESAS DE CHILE SA"/>
    <s v="SE GENERA TICKET POR RONDA Y REVISION DE SALAS TECNICAS"/>
    <s v="18/12/2023 5:55:44"/>
    <s v="18/12/2023 5:57:36"/>
    <s v="Cerrado"/>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2736"/>
    <s v="HOUSING"/>
    <x v="15"/>
    <s v="APQ ACCESOS"/>
    <s v="LUIS O MORALES ARENAS"/>
    <s v="tct_luimoa"/>
    <s v="4-Menor/Localizado"/>
    <x v="0"/>
    <s v="Baja"/>
    <x v="0"/>
    <s v="TELEFONICA EMPRESAS DE CHILE SA"/>
    <s v="SE GENERA TICKET POR REVISION Y TOMA DE ALARMA DE CLINTES"/>
    <s v="18/12/2023 5:59:03"/>
    <s v="18/12/2023 6:00:57"/>
    <s v="Cerrado"/>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s v="CUMPLE"/>
    <s v="NO CUMPLE"/>
    <s v="NO CUMPLE"/>
    <s v="NO CUMPLE"/>
    <s v="NO CUMPLE"/>
  </r>
  <r>
    <s v="INC000002502738"/>
    <s v="HOUSING"/>
    <x v="15"/>
    <s v="APQ ACCESOS"/>
    <s v="LUIS O MORALES ARENAS"/>
    <s v="tct_luimoa"/>
    <s v="4-Menor/Localizado"/>
    <x v="0"/>
    <s v="Baja"/>
    <x v="0"/>
    <s v="TELEFONICA EMPRESAS DE CHILE SA"/>
    <s v="SE GENERA TICKET DE SUPERVISION PARA CLIENTE DXC"/>
    <s v="18/12/2023 6:27:26"/>
    <s v="18/12/2023 6:29:03"/>
    <s v="Cerrado"/>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s v="CUMPLE"/>
    <s v="NO CUMPLE"/>
    <s v="NO CUMPLE"/>
    <s v="NO CUMPLE"/>
    <s v="NO CUMPLE"/>
  </r>
  <r>
    <s v="INC000002502740"/>
    <s v="HOUSING"/>
    <x v="6"/>
    <s v="APQ ACCESOS"/>
    <s v="EDUARDO A NUÑEZ LAMOZA"/>
    <s v="tct_edunul"/>
    <s v="4-Menor/Localizado"/>
    <x v="0"/>
    <s v="Baja"/>
    <x v="0"/>
    <s v="TELEFONICA CYBERSECURITY TECH CHILE SPA"/>
    <s v="TOMA DE TEMPERATURAS"/>
    <s v="18/12/2023 7:02:27"/>
    <s v="18/12/2023 7:03:34"/>
    <s v="Cerrado"/>
    <s v="TI"/>
    <s v="CLIMA"/>
    <s v="18/12/2023 7:03:50"/>
    <s v="18/12/2023 23:50:00"/>
    <s v="TOMA DE TEMPERATURAS"/>
    <s v="RONDA REALIZADA"/>
    <d v="1899-12-30T00:00:00"/>
    <d v="1899-12-30T00:00:00"/>
    <d v="1899-12-30T00:00:00"/>
    <s v=""/>
    <s v="Cumplido"/>
    <m/>
    <m/>
    <m/>
    <m/>
    <m/>
    <d v="2023-11-15T00:00:00"/>
    <s v="CUMPLE"/>
    <s v="NO CUMPLE"/>
    <s v="NO CUMPLE"/>
    <s v="NO CUMPLE"/>
    <s v="NO CUMPLE"/>
  </r>
  <r>
    <s v="INC000002502742"/>
    <s v="HOUSING"/>
    <x v="6"/>
    <s v="APQ ACCESOS"/>
    <s v="EDUARDO A NUÑEZ LAMOZA"/>
    <s v="tct_edunul"/>
    <s v="4-Menor/Localizado"/>
    <x v="0"/>
    <s v="Baja"/>
    <x v="0"/>
    <s v="TELEFONICA CYBERSECURITY TECH CHILE SPA"/>
    <s v="TOMA DE TEMPERATURAS"/>
    <s v="18/12/2023 7:04:07"/>
    <s v="18/12/2023 7:05:05"/>
    <s v="Cerrado"/>
    <s v="TI"/>
    <s v="CLIMA"/>
    <s v="18/12/2023 7:05:28"/>
    <s v="18/12/2023 23:50:00"/>
    <s v="TOMA DE TEMPERATURAS"/>
    <s v="RONDA REALIZADA"/>
    <d v="1899-12-30T00:00:00"/>
    <d v="1899-12-30T00:00:00"/>
    <d v="1899-12-30T00:00:00"/>
    <s v=""/>
    <s v="Cumplido"/>
    <m/>
    <m/>
    <m/>
    <m/>
    <m/>
    <d v="2023-11-15T00:00:00"/>
    <s v="CUMPLE"/>
    <s v="NO CUMPLE"/>
    <s v="NO CUMPLE"/>
    <s v="NO CUMPLE"/>
    <s v="NO CUMPLE"/>
  </r>
  <r>
    <s v="INC000002502744"/>
    <s v="HOUSING"/>
    <x v="6"/>
    <s v="APQ ACCESOS"/>
    <s v="EDUARDO A NUÑEZ LAMOZA"/>
    <s v="tct_edunul"/>
    <s v="4-Menor/Localizado"/>
    <x v="0"/>
    <s v="Baja"/>
    <x v="0"/>
    <s v="TELEFONICA CYBERSECURITY TECH CHILE SPA"/>
    <s v="TOMA DE TEMPERATURAS"/>
    <s v="18/12/2023 7:05:51"/>
    <s v="18/12/2023 7:06:46"/>
    <s v="Cerrado"/>
    <s v="TI"/>
    <s v="CLIMA"/>
    <s v="18/12/2023 7:07:06"/>
    <s v="18/12/2023 23:50:00"/>
    <s v="TOMA DE TEMPERATURAS"/>
    <s v="RONDA REALIZADA"/>
    <d v="1899-12-30T00:00:00"/>
    <d v="1899-12-30T00:00:00"/>
    <d v="1899-12-30T00:00:00"/>
    <s v=""/>
    <s v="Cumplido"/>
    <m/>
    <m/>
    <m/>
    <m/>
    <m/>
    <d v="2023-11-15T00:00:00"/>
    <s v="CUMPLE"/>
    <s v="NO CUMPLE"/>
    <s v="NO CUMPLE"/>
    <s v="NO CUMPLE"/>
    <s v="NO CUMPLE"/>
  </r>
  <r>
    <s v="INC000002502746"/>
    <s v="HOUSING"/>
    <x v="6"/>
    <s v="APQ ACCESOS"/>
    <s v="EDUARDO A NUÑEZ LAMOZA"/>
    <s v="tct_edunul"/>
    <s v="4-Menor/Localizado"/>
    <x v="0"/>
    <s v="Baja"/>
    <x v="0"/>
    <s v="TELEFONICA CYBERSECURITY TECH CHILE SPA"/>
    <s v="RONDA SALAS TECNICAS"/>
    <s v="18/12/2023 7:07:19"/>
    <s v="18/12/2023 7:08:20"/>
    <s v="Cerrado"/>
    <s v="TI"/>
    <s v="INFRAESTRUCTURA"/>
    <s v="18/12/2023 7:08:38"/>
    <s v="18/12/2023 23:50:00"/>
    <s v="REVISION DE SALAS Y RACK"/>
    <s v="RONDA REALIZADA"/>
    <d v="1899-12-30T00:00:00"/>
    <d v="1899-12-30T00:00:00"/>
    <d v="1899-12-30T00:00:00"/>
    <s v=""/>
    <s v="Cumplido"/>
    <m/>
    <m/>
    <m/>
    <m/>
    <m/>
    <d v="2023-11-15T00:00:00"/>
    <s v="CUMPLE"/>
    <s v="NO CUMPLE"/>
    <s v="NO CUMPLE"/>
    <s v="NO CUMPLE"/>
    <s v="NO CUMPLE"/>
  </r>
  <r>
    <s v="INC000002502748"/>
    <s v="HOUSING"/>
    <x v="6"/>
    <s v="APQ ACCESOS"/>
    <s v="EDUARDO A NUÑEZ LAMOZA"/>
    <s v="tct_edunul"/>
    <s v="4-Menor/Localizado"/>
    <x v="0"/>
    <s v="Baja"/>
    <x v="0"/>
    <s v="TELEFONICA CYBERSECURITY TECH CHILE SPA"/>
    <s v="RONDA SALAS TECNICAS"/>
    <s v="18/12/2023 7:08:53"/>
    <s v="18/12/2023 7:10:04"/>
    <s v="Cerrado"/>
    <s v="TI"/>
    <s v="INFRAESTRUCTURA"/>
    <s v="18/12/2023 7:10:24"/>
    <s v="18/12/2023 23:50:00"/>
    <s v="REVISION DE SALAS Y RACK"/>
    <s v="RONDA REALIZADA"/>
    <d v="1899-12-30T00:00:00"/>
    <d v="1899-12-30T00:00:00"/>
    <d v="1899-12-30T00:00:00"/>
    <s v=""/>
    <s v="Cumplido"/>
    <m/>
    <m/>
    <m/>
    <m/>
    <m/>
    <d v="2023-11-15T00:00:00"/>
    <s v="CUMPLE"/>
    <s v="NO CUMPLE"/>
    <s v="NO CUMPLE"/>
    <s v="NO CUMPLE"/>
    <s v="NO CUMPLE"/>
  </r>
  <r>
    <s v="INC000002502750"/>
    <s v="HOUSING"/>
    <x v="6"/>
    <s v="APQ ACCESOS"/>
    <s v="EDUARDO A NUÑEZ LAMOZA"/>
    <s v="tct_edunul"/>
    <s v="4-Menor/Localizado"/>
    <x v="0"/>
    <s v="Baja"/>
    <x v="0"/>
    <s v="TELEFONICA CYBERSECURITY TECH CHILE SPA"/>
    <s v="RONDA SALAS TECNICAS"/>
    <s v="18/12/2023 7:10:38"/>
    <s v="18/12/2023 7:11:35"/>
    <s v="Cerrado"/>
    <s v="TI"/>
    <s v="INFRAESTRUCTURA"/>
    <s v="18/12/2023 7:11:54"/>
    <s v="18/12/2023 23:50:00"/>
    <s v="REVISION DE SALAS Y RACK"/>
    <s v="RONDA REALIZADA"/>
    <d v="1899-12-30T00:00:00"/>
    <d v="1899-12-30T00:00:00"/>
    <d v="1899-12-30T00:00:00"/>
    <s v=""/>
    <s v="Cumplido"/>
    <m/>
    <m/>
    <m/>
    <m/>
    <m/>
    <d v="2023-11-15T00:00:00"/>
    <s v="CUMPLE"/>
    <s v="NO CUMPLE"/>
    <s v="NO CUMPLE"/>
    <s v="NO CUMPLE"/>
    <s v="NO CUMPLE"/>
  </r>
  <r>
    <s v="INC000002502824"/>
    <s v="HOSTING VIRTUAL"/>
    <x v="13"/>
    <s v="BELIEVE"/>
    <s v="DEIBY Y SANTOYO MONTEROLA"/>
    <s v="frp_jesanc"/>
    <s v="4-Menor/Localizado"/>
    <x v="0"/>
    <s v="Baja"/>
    <x v="0"/>
    <s v="PRODINSA 1"/>
    <s v="REQ / Prodinsa | Levantamiento de información"/>
    <s v="17/12/2023 22:25:39"/>
    <s v="17/12/2023 22:41:44"/>
    <s v="Cerrado"/>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s v="NO CUMPLE"/>
    <s v="NO CUMPLE"/>
    <s v="CUMPLE"/>
    <s v="NO CUMPLE"/>
    <s v="NO CUMPLE"/>
  </r>
  <r>
    <s v="INC000002502825"/>
    <s v="TICKET-INTELIGENTE"/>
    <x v="4"/>
    <s v="GESTION TI"/>
    <s v="JUAN CARLOS UZCATEGUI FUGUETT"/>
    <s v="USR_TSIGHT"/>
    <s v="1-Extenso/Generalizado"/>
    <x v="0"/>
    <s v="Baja"/>
    <x v="1"/>
    <s v="COAGRA S A"/>
    <s v="coagra01 - sap_prod_e_vm TICKET AUTOMATICO"/>
    <s v="17/12/2023 22:26:10"/>
    <s v="17/12/2023 22:26:10"/>
    <s v="Cerrado"/>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s v="CUMPLE"/>
    <s v="NO CUMPLE"/>
    <s v="NO CUMPLE"/>
    <s v="NO CUMPLE"/>
    <s v="NO CUMPLE"/>
  </r>
  <r>
    <s v="INC000002502828"/>
    <s v="HOSTING VIRTUAL"/>
    <x v="13"/>
    <s v="BELIEVE"/>
    <s v="JOSE A SANTIS SERRANO"/>
    <s v="frp_jesanc"/>
    <s v="4-Menor/Localizado"/>
    <x v="0"/>
    <s v="Baja"/>
    <x v="0"/>
    <s v="MEGASALUD SPA"/>
    <s v="REQ / Megasalud | Levantamiento de información"/>
    <s v="17/12/2023 22:29:31"/>
    <s v="17/12/2023 22:41:54"/>
    <s v="Cerrado"/>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s v="NO CUMPLE"/>
    <s v="NO CUMPLE"/>
    <s v="CUMPLE"/>
    <s v="NO CUMPLE"/>
    <s v="NO CUMPLE"/>
  </r>
  <r>
    <s v="INC000002502829"/>
    <s v="HOSTING VIRTUAL"/>
    <x v="13"/>
    <s v="BELIEVE"/>
    <s v="PABLO N OLIVA ALARCON"/>
    <s v="frp_jesanc"/>
    <s v="4-Menor/Localizado"/>
    <x v="0"/>
    <s v="Baja"/>
    <x v="0"/>
    <s v="INMOB PARQUES Y JARDINES SA"/>
    <s v="REQ / Inmobiliaria Parques y Jardines | Levantamiento de información"/>
    <s v="17/12/2023 22:31:06"/>
    <s v="17/12/2023 22:41:57"/>
    <s v="Cerrado"/>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s v="NO CUMPLE"/>
    <s v="NO CUMPLE"/>
    <s v="CUMPLE"/>
    <s v="NO CUMPLE"/>
    <s v="NO CUMPLE"/>
  </r>
  <r>
    <s v="INC000002502846"/>
    <s v="TICKET-INTELIGENTE"/>
    <x v="4"/>
    <s v="GESTION TI"/>
    <s v="JUAN CARLOS UZCATEGUI FUGUETT"/>
    <s v="USR_TSIGHT"/>
    <s v="1-Extenso/Generalizado"/>
    <x v="0"/>
    <s v="Baja"/>
    <x v="1"/>
    <s v="GPS CHILE SPA"/>
    <s v="gpschi01 - wnprap_cap02 TICKET AUTOMATICO"/>
    <s v="17/12/2023 23:13:49"/>
    <s v="17/12/2023 23:13:49"/>
    <s v="Cerrado"/>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s v="CUMPLE"/>
    <s v="NO CUMPLE"/>
    <s v="NO CUMPLE"/>
    <s v="NO CUMPLE"/>
    <s v="NO CUMPLE"/>
  </r>
  <r>
    <s v="INC000002502847"/>
    <s v="TICKET-INTELIGENTE"/>
    <x v="3"/>
    <s v="GESTION TI"/>
    <s v="VICTOR SEPULVEDA GAMARRA"/>
    <s v="USR_TSIGHT"/>
    <s v="1-Extenso/Generalizado"/>
    <x v="0"/>
    <s v="Baja"/>
    <x v="1"/>
    <s v="TELEFONICA EMPRESAS DE CHILE SA"/>
    <s v="telefonica - lnxq003_localhost.vm TICKET AUTOMATICO"/>
    <s v="17/12/2023 23:14:41"/>
    <s v="17/12/2023 23:14:41"/>
    <s v="Cerrado"/>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s v="CUMPLE"/>
    <s v="NO CUMPLE"/>
    <s v="NO CUMPLE"/>
    <s v="NO CUMPLE"/>
    <s v="NO CUMPLE"/>
  </r>
  <r>
    <s v="INC000002502861"/>
    <s v="RED INTERNA"/>
    <x v="0"/>
    <s v="APOQUINDO TI"/>
    <s v="RICARDO F ORELLANA MARDONES"/>
    <s v="tct_rorell"/>
    <s v="4-Menor/Localizado"/>
    <x v="0"/>
    <s v="Baja"/>
    <x v="0"/>
    <s v="TELEFONICA EMPRESAS DE CHILE SA"/>
    <s v="RONDA Y MEDICIÓN DE TEMPERATURAS EN SALAS TIC"/>
    <s v="18/12/2023 0:25:14"/>
    <s v="18/12/2023 0:26:12"/>
    <s v="Cerrado"/>
    <s v="TI"/>
    <s v="CLIMA"/>
    <s v="18/12/2023 0:46:41"/>
    <s v="18/12/2023 23:50:00"/>
    <m/>
    <s v="ACT REALIZADA SIN NOVEDAD"/>
    <d v="1899-12-30T00:00:00"/>
    <d v="1899-12-30T00:00:00"/>
    <d v="1899-12-30T00:00:00"/>
    <s v=""/>
    <s v="Cumplido"/>
    <m/>
    <m/>
    <m/>
    <m/>
    <m/>
    <d v="2023-11-16T00:00:00"/>
    <s v="CUMPLE"/>
    <s v="NO CUMPLE"/>
    <s v="NO CUMPLE"/>
    <s v="NO CUMPLE"/>
    <s v="NO CUMPLE"/>
  </r>
  <r>
    <s v="INC000002502885"/>
    <s v="HOUSING"/>
    <x v="15"/>
    <s v="APQ ACCESOS"/>
    <s v="LUIS O MORALES ARENAS"/>
    <s v="tct_luimoa"/>
    <s v="4-Menor/Localizado"/>
    <x v="0"/>
    <s v="Baja"/>
    <x v="0"/>
    <s v="TELEFONICA EMPRESAS DE CHILE SA"/>
    <s v="SE GENERA TICKET DE SUPERVISION PARA CLIENTE DXC"/>
    <s v="18/12/2023 1:51:39"/>
    <s v="18/12/2023 1:52:56"/>
    <s v="Cerrado"/>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s v="CUMPLE"/>
    <s v="NO CUMPLE"/>
    <s v="NO CUMPLE"/>
    <s v="NO CUMPLE"/>
    <s v="NO CUMPLE"/>
  </r>
  <r>
    <s v="INC000002502890"/>
    <s v="RED INTERNA"/>
    <x v="0"/>
    <s v="APOQUINDO TI"/>
    <s v="RICARDO F ORELLANA MARDONES"/>
    <s v="tct_rorell"/>
    <s v="4-Menor/Localizado"/>
    <x v="0"/>
    <s v="Baja"/>
    <x v="0"/>
    <s v="TELEFONICA EMPRESAS DE CHILE SA"/>
    <s v="RONDA Y MEDICIÓN DE TEMPERATURAS EN SALAS TIC"/>
    <s v="18/12/2023 2:35:28"/>
    <s v="18/12/2023 2:36:24"/>
    <s v="Cerrado"/>
    <s v="TI"/>
    <s v="CLIMA"/>
    <s v="18/12/2023 2:51:06"/>
    <s v="18/12/2023 23:50:00"/>
    <m/>
    <s v="ACT REALIZADA SIN NOVEDAD"/>
    <d v="1899-12-30T00:00:00"/>
    <d v="1899-12-30T00:00:00"/>
    <d v="1899-12-30T00:00:00"/>
    <s v=""/>
    <s v="Cumplido"/>
    <m/>
    <m/>
    <m/>
    <m/>
    <m/>
    <d v="2023-11-16T00:00:00"/>
    <s v="CUMPLE"/>
    <s v="NO CUMPLE"/>
    <s v="NO CUMPLE"/>
    <s v="NO CUMPLE"/>
    <s v="NO CUMPLE"/>
  </r>
  <r>
    <s v="INC000002502985"/>
    <s v="SAP"/>
    <x v="17"/>
    <s v="CLOUD SAP HANA"/>
    <s v="NICOLAS A SAAVEDRA EGUILUZ"/>
    <s v="tct_nsaave"/>
    <s v="4-Menor/Localizado"/>
    <x v="0"/>
    <s v="Baja"/>
    <x v="0"/>
    <s v="TELEFONICA EMPRESAS DE CHILE SA"/>
    <s v="Checklsit Diario Clientes 181223"/>
    <s v="18/12/2023 7:32:51"/>
    <s v="18/12/2023 7:34:48"/>
    <s v="Cerrado"/>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s v="CUMPLE"/>
    <s v="NO CUMPLE"/>
    <s v="NO CUMPLE"/>
    <s v="NO CUMPLE"/>
    <s v="NO CUMPLE"/>
  </r>
  <r>
    <s v="INC000002503018"/>
    <s v="RED INTERNA"/>
    <x v="1"/>
    <s v="APQ ACCESOS"/>
    <s v="CARLOS F ARAYA RAMIREZ"/>
    <s v="tct_cararr"/>
    <s v="4-Menor/Localizado"/>
    <x v="0"/>
    <s v="Baja"/>
    <x v="0"/>
    <s v="TELEFONICA CYBERSECURITY TECH CHILE SPA"/>
    <s v="RONDA INSPECTIVA"/>
    <s v="18/12/2023 8:53:22"/>
    <s v="18/12/2023 8:54:39"/>
    <s v="Cerrado"/>
    <s v="CDP ANTIGUO 1"/>
    <s v="CDP ANTIGUO 2"/>
    <s v="18/12/2023 9:06:19"/>
    <s v="18/12/2023 23:50:00"/>
    <m/>
    <s v="RONDA REALIZADA"/>
    <d v="1899-12-30T00:00:00"/>
    <d v="1899-12-30T00:00:00"/>
    <d v="1899-12-30T00:00:00"/>
    <s v=""/>
    <s v="Cumplido"/>
    <m/>
    <m/>
    <m/>
    <m/>
    <m/>
    <d v="2023-11-15T00:00:00"/>
    <s v="CUMPLE"/>
    <s v="NO CUMPLE"/>
    <s v="NO CUMPLE"/>
    <s v="NO CUMPLE"/>
    <s v="NO CUMPLE"/>
  </r>
  <r>
    <s v="INC000002503066"/>
    <s v="HOUSING"/>
    <x v="15"/>
    <s v="APQ ACCESOS"/>
    <s v="JOSE G MARQUEZ MARCANO"/>
    <s v="tct_josmam"/>
    <s v="4-Menor/Localizado"/>
    <x v="0"/>
    <s v="Baja"/>
    <x v="0"/>
    <s v="TELEFONICA EMPRESAS DE CHILE SA"/>
    <s v="RONDA Y REVISION DE SALAS"/>
    <s v="18/12/2023 9:28:01"/>
    <s v="18/12/2023 9:28:45"/>
    <s v="Cerrado"/>
    <s v="CDP ANTIGUO 1"/>
    <s v="CDP ANTIGUO 2"/>
    <s v="18/12/2023 9:30:20"/>
    <s v="18/12/2023 23:50:00"/>
    <s v="RONDA Y REVISION DE SALAS"/>
    <s v="RONDAS REALIZADAS"/>
    <d v="1899-12-30T00:01:21"/>
    <d v="1899-12-30T00:02:19"/>
    <d v="1899-12-30T00:00:58"/>
    <s v=""/>
    <s v="Cumplido"/>
    <m/>
    <m/>
    <m/>
    <m/>
    <m/>
    <d v="2023-11-15T00:00:00"/>
    <s v="CUMPLE"/>
    <s v="NO CUMPLE"/>
    <s v="NO CUMPLE"/>
    <s v="NO CUMPLE"/>
    <s v="NO CUMPLE"/>
  </r>
  <r>
    <s v="INC000002503106"/>
    <s v="HOUSING"/>
    <x v="19"/>
    <s v="BELIEVE"/>
    <s v="SEBASTIAN A JARA VIDAL"/>
    <s v="frp_fbalab"/>
    <s v="3-Moderado/Limitado"/>
    <x v="1"/>
    <s v="Media"/>
    <x v="0"/>
    <s v="BARRICK SERVICIOS MINEROS LTDA."/>
    <s v="GESTION DATACENTER/ ACCESOS / BARRICK SERVICIOS MINEROS LTDA."/>
    <s v="18/12/2023 10:12:03"/>
    <s v="18/12/2023 10:13:33"/>
    <s v="Cerrado"/>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s v="CUMPLE"/>
    <s v="NO CUMPLE"/>
    <s v="NO CUMPLE"/>
    <s v="NO CUMPLE"/>
    <s v="NO CUMPLE"/>
  </r>
  <r>
    <s v="INC000002503119"/>
    <s v="HOUSING"/>
    <x v="16"/>
    <s v="BELIEVE"/>
    <s v="FERNEY D GARZON PEÑA"/>
    <s v="frp_fbalab"/>
    <s v="3-Moderado/Limitado"/>
    <x v="1"/>
    <s v="Media"/>
    <x v="0"/>
    <s v="HUAWEI CHILE S A"/>
    <s v="GESTION DATACENTER/ ACCESOS / HUAWEI CHILE S A"/>
    <s v="18/12/2023 10:40:36"/>
    <s v="18/12/2023 10:41:37"/>
    <s v="Cerrado"/>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s v="NO CUMPLE"/>
    <s v="NO CUMPLE"/>
    <s v="CUMPLE"/>
    <s v="NO CUMPLE"/>
    <s v="NO CUMPLE"/>
  </r>
  <r>
    <s v="INC000002503122"/>
    <s v="HOUSING"/>
    <x v="19"/>
    <s v="BELIEVE"/>
    <s v="SEBASTIAN A JARA VIDAL"/>
    <s v="frp_fbalab"/>
    <s v="3-Moderado/Limitado"/>
    <x v="1"/>
    <s v="Media"/>
    <x v="0"/>
    <s v="IDOM INGENIERIA Y CONSULTORIA S.A. AGENCIA EN CHILE"/>
    <s v="GESTION DATACENTER/ ACCESOS / IDOM INGENIERIA Y CONSULTORIA S.A. AGENCIA EN CHILE"/>
    <s v="18/12/2023 10:47:46"/>
    <s v="18/12/2023 10:48:51"/>
    <s v="Cerrado"/>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s v="CUMPLE"/>
    <s v="NO CUMPLE"/>
    <s v="NO CUMPLE"/>
    <s v="NO CUMPLE"/>
    <s v="NO CUMPLE"/>
  </r>
  <r>
    <s v="INC000002503124"/>
    <s v="HOUSING"/>
    <x v="19"/>
    <s v="BELIEVE"/>
    <s v="SEBASTIAN A JARA VIDAL"/>
    <s v="frp_fbalab"/>
    <s v="3-Moderado/Limitado"/>
    <x v="1"/>
    <s v="Media"/>
    <x v="0"/>
    <s v="IDOM INGENIERIA Y CONSULTORIA S.A. AGENCIA EN CHILE"/>
    <s v="GESTION DATACENTER/ ACCESOS / IDOM INGENIERIA Y CONSULTORIA S.A. AGENCIA EN CHILE"/>
    <s v="18/12/2023 10:53:07"/>
    <s v="18/12/2023 10:54:31"/>
    <s v="Cerrado"/>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s v="CUMPLE"/>
    <s v="NO CUMPLE"/>
    <s v="NO CUMPLE"/>
    <s v="NO CUMPLE"/>
    <s v="NO CUMPLE"/>
  </r>
  <r>
    <s v="INC000002503127"/>
    <s v="HOUSING"/>
    <x v="19"/>
    <s v="BELIEVE"/>
    <s v="SEBASTIAN A JARA VIDAL"/>
    <s v="frp_fbalab"/>
    <s v="3-Moderado/Limitado"/>
    <x v="1"/>
    <s v="Media"/>
    <x v="0"/>
    <s v="EQUIPOS ELECTRONICOS Y COMPUTACION SA"/>
    <s v="GESTION DATACENTER/ ACCESOS / EQUIPOS ELECTRONICOS Y COMPUTACION SA"/>
    <s v="18/12/2023 10:59:26"/>
    <s v="18/12/2023 11:00:17"/>
    <s v="Cerrado"/>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s v="CUMPLE"/>
    <s v="NO CUMPLE"/>
    <s v="NO CUMPLE"/>
    <s v="NO CUMPLE"/>
    <s v="NO CUMPLE"/>
  </r>
  <r>
    <s v="INC000002503133"/>
    <s v="HOUSING"/>
    <x v="19"/>
    <s v="BELIEVE"/>
    <s v="SEBASTIAN A JARA VIDAL"/>
    <s v="frp_fbalab"/>
    <s v="3-Moderado/Limitado"/>
    <x v="1"/>
    <s v="Media"/>
    <x v="0"/>
    <s v="COMERCIALIZADORA BETTER FOOD CHILE SPA"/>
    <s v="GESTION DATACENTER/ ACCESOS / COMERCIALIZADORA BETTER FOOD CHILE SPA"/>
    <s v="18/12/2023 11:11:48"/>
    <s v="18/12/2023 11:12:41"/>
    <s v="Cerrado"/>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s v="CUMPLE"/>
    <s v="NO CUMPLE"/>
    <s v="NO CUMPLE"/>
    <s v="NO CUMPLE"/>
    <s v="NO CUMPLE"/>
  </r>
  <r>
    <s v="INC000002503236"/>
    <s v="HOSTING VIRTUAL"/>
    <x v="4"/>
    <s v="GESTION PLATAFORMA CLIENTES"/>
    <s v="JUAN CARLOS UZCATEGUI FUGUETT"/>
    <s v="vos_eperez"/>
    <s v="2-Significativo/Amplio"/>
    <x v="2"/>
    <s v="Alta"/>
    <x v="0"/>
    <s v="TELEFONICA EMPRESAS DE CHILE SA"/>
    <s v="Revisión parque nuevo equipos SolarWinds"/>
    <s v="18/12/2023 11:05:21"/>
    <s v="18/12/2023 11:33:22"/>
    <s v="Cerrado"/>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s v="NO CUMPLE"/>
    <s v="NO CUMPLE"/>
    <s v="CUMPLE"/>
    <s v="NO CUMPLE"/>
    <s v="NO CUMPLE"/>
  </r>
  <r>
    <s v="INC000002503295"/>
    <s v="HOSTING VIRTUAL"/>
    <x v="4"/>
    <s v="DUOC TICKET AUTOMATICO"/>
    <s v="ALEJANDRO ACEVEDO VALENZUELA"/>
    <s v="frp_lmosqu"/>
    <s v="3-Moderado/Limitado"/>
    <x v="0"/>
    <s v="Baja"/>
    <x v="0"/>
    <s v="FUNDACION INSTITUTO PROFESIONAL DUOC UC"/>
    <s v="REQ | DUOC |  Urgencia: Media | Generar lista de usuarios"/>
    <s v="18/12/2023 13:04:50"/>
    <s v="18/12/2023 13:08:04"/>
    <s v="Cerrado"/>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s v="CUMPLE"/>
    <s v="NO CUMPLE"/>
    <s v="NO CUMPLE"/>
    <s v="NO CUMPLE"/>
    <s v="NO CUMPLE"/>
  </r>
  <r>
    <s v="INC000002503423"/>
    <s v="VPN IP - MPLS"/>
    <x v="3"/>
    <s v="GESTION HD"/>
    <s v="SEBASTIAN I ACUÑA GUZMAN"/>
    <s v="frp_jciert"/>
    <s v="4-Menor/Localizado"/>
    <x v="0"/>
    <s v="Baja"/>
    <x v="0"/>
    <s v="INGENIERIA SERVICIOS Y COMUNICACIONES S A"/>
    <s v="REQ / Creación de registro SPF - auditoresconsultores.cl"/>
    <s v="18/12/2023 11:37:34"/>
    <s v="18/12/2023 11:40:39"/>
    <s v="Cerrado"/>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s v="CUMPLE"/>
    <s v="NO CUMPLE"/>
    <s v="NO CUMPLE"/>
    <s v="NO CUMPLE"/>
    <s v="NO CUMPLE"/>
  </r>
  <r>
    <s v="INC000002503428"/>
    <s v="VPN IP - MPLS"/>
    <x v="15"/>
    <s v="GESTION HD"/>
    <s v="ESTEBAN O BUSTOS CORNEJO"/>
    <s v="frp_spevel"/>
    <s v="3-Moderado/Limitado"/>
    <x v="1"/>
    <s v="Media"/>
    <x v="0"/>
    <s v="TELEFONICA GLOBAL TECHNOLOGY S.A.AGENCIA EN CHILE"/>
    <s v="HD/Mano remota fuente Veritas Netbackup"/>
    <s v="18/12/2023 11:38:05"/>
    <s v="18/12/2023 11:41:53"/>
    <s v="Cerrado"/>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s v="CUMPLE"/>
    <s v="NO CUMPLE"/>
    <s v="NO CUMPLE"/>
    <s v="NO CUMPLE"/>
    <s v="NO CUMPLE"/>
  </r>
  <r>
    <s v="INC000002503444"/>
    <s v="VPN IP - MPLS"/>
    <x v="13"/>
    <s v="GESTION HD"/>
    <s v="JOSE A SANTIS SERRANO"/>
    <s v="frp_spevel"/>
    <s v="3-Moderado/Limitado"/>
    <x v="1"/>
    <s v="Media"/>
    <x v="0"/>
    <s v="SOC PUNTA DEL COBRE S A"/>
    <s v="HD/Mover maquinas PUC-SAP-02-17_restore131223_2353 - PUC-SAP-02-19-restore_131223_1205"/>
    <s v="18/12/2023 12:05:53"/>
    <s v="18/12/2023 12:08:04"/>
    <s v="Cerrado"/>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s v="NO CUMPLE"/>
    <s v="NO CUMPLE"/>
    <s v="CUMPLE"/>
    <s v="NO CUMPLE"/>
    <s v="NO CUMPLE"/>
  </r>
  <r>
    <s v="INC000002503447"/>
    <s v="SEGURIDAD"/>
    <x v="4"/>
    <s v="SSO"/>
    <s v="GIOVANNI D ROCCO VALENZUELA"/>
    <s v="tct_fmcerd"/>
    <s v="2-Significativo/Amplio"/>
    <x v="2"/>
    <s v="Alta"/>
    <x v="0"/>
    <s v="TELEFONICA CYBERSECURITY TECH CHILE SPA"/>
    <s v="[SSO] - Gestión  [Interna]  - Actividad : Revisión correo Soporte SOC"/>
    <s v="18/12/2023 12:07:07"/>
    <s v="18/12/2023 12:08:53"/>
    <s v="Cerrado"/>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s v="NO CUMPLE"/>
    <s v="CUMPLE"/>
    <s v="NO CUMPLE"/>
    <s v="NO CUMPLE"/>
    <s v="NO CUMPLE"/>
  </r>
  <r>
    <s v="INC000002503453"/>
    <s v="INFRAESTRUCTURA DC"/>
    <x v="6"/>
    <s v="APQ ACCESOS"/>
    <s v="SEBASTIAN A JARA VIDAL"/>
    <s v="tct_sjarav"/>
    <s v="4-Menor/Localizado"/>
    <x v="0"/>
    <s v="Baja"/>
    <x v="0"/>
    <s v="TELEFONICA CYBERSECURITY TECH CHILE SPA"/>
    <s v="Regularización de sistema electrico en sala de operaciones"/>
    <s v="18/12/2023 12:35:13"/>
    <s v="18/12/2023 12:35:15"/>
    <s v="Cerrado"/>
    <s v="CDP ANTIGUO 1"/>
    <s v="CDP ANTIGUO 2"/>
    <s v="28/12/2023 10:26:04"/>
    <s v="28/12/2023 23:50:00"/>
    <m/>
    <s v="circuito ya regularizado"/>
    <d v="1899-12-30T00:00:00"/>
    <d v="1899-12-30T00:00:00"/>
    <d v="1899-12-30T00:00:00"/>
    <s v=""/>
    <s v="Cumplido"/>
    <m/>
    <m/>
    <m/>
    <m/>
    <m/>
    <d v="2023-11-15T00:00:00"/>
    <s v="CUMPLE"/>
    <s v="NO CUMPLE"/>
    <s v="NO CUMPLE"/>
    <s v="NO CUMPLE"/>
    <s v="NO CUMPLE"/>
  </r>
  <r>
    <s v="INC000002503478"/>
    <s v="VPN IP - MPLS"/>
    <x v="9"/>
    <s v="BELIEVE"/>
    <s v="RODRIGO VÁSQUEZ MUÑOZ"/>
    <s v="frp_cnavar"/>
    <s v="3-Moderado/Limitado"/>
    <x v="1"/>
    <s v="Media"/>
    <x v="0"/>
    <s v="INSTITUTO PROFESIONAL DE CHILE SA"/>
    <s v="GAMA/ Solicitud respaldo diario - IPCHILE"/>
    <s v="18/12/2023 13:23:33"/>
    <s v="18/12/2023 13:26:27"/>
    <s v="Cerrado"/>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s v="NO CUMPLE"/>
    <s v="CUMPLE"/>
    <s v="NO CUMPLE"/>
    <s v="NO CUMPLE"/>
    <s v="NO CUMPLE"/>
  </r>
  <r>
    <s v="INC000002503490"/>
    <s v="VPN IP - MPLS"/>
    <x v="17"/>
    <s v="GESTION HD"/>
    <s v="NICOLAS A SAAVEDRA EGUILUZ"/>
    <s v="frp_spevel"/>
    <s v="3-Moderado/Limitado"/>
    <x v="1"/>
    <s v="Media"/>
    <x v="0"/>
    <s v="TELEFONICA GLOBAL TECHNOLOGY S.A.AGENCIA EN CHILE"/>
    <s v="HD/NUTRISCO: Usuarios activos en el sistema con la última fecha de login"/>
    <s v="18/12/2023 13:34:31"/>
    <s v="18/12/2023 13:36:46"/>
    <s v="Cerrado"/>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s v="NO CUMPLE"/>
    <s v="CUMPLE"/>
    <s v="NO CUMPLE"/>
    <s v="NO CUMPLE"/>
    <s v="NO CUMPLE"/>
  </r>
  <r>
    <s v="INC000002503494"/>
    <s v="VPN IP - MPLS"/>
    <x v="13"/>
    <s v="GESTION HD"/>
    <s v="PABLO N OLIVA ALARCON"/>
    <s v="frp_spevel"/>
    <s v="3-Moderado/Limitado"/>
    <x v="1"/>
    <s v="Media"/>
    <x v="0"/>
    <s v="TELEFONICA GLOBAL TECHNOLOGY S.A.AGENCIA EN CHILE"/>
    <s v="HD/CRQ000000079910 Actualización de sistema operativo."/>
    <s v="18/12/2023 13:43:14"/>
    <s v="18/12/2023 13:47:57"/>
    <s v="Cerrado"/>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s v="NO CUMPLE"/>
    <s v="NO CUMPLE"/>
    <s v="CUMPLE"/>
    <s v="NO CUMPLE"/>
    <s v="NO CUMPLE"/>
  </r>
  <r>
    <s v="INC000002503627"/>
    <s v="VPN IP - MPLS"/>
    <x v="2"/>
    <s v="GESTION HD"/>
    <s v="OSCAR A RAMIREZ SOTO"/>
    <s v="frp_fpetro"/>
    <s v="3-Moderado/Limitado"/>
    <x v="1"/>
    <s v="Media"/>
    <x v="0"/>
    <s v="XINERGIA LABORAL S A"/>
    <s v="REQ/Ayuda con la VPN"/>
    <s v="18/12/2023 13:42:14"/>
    <s v="18/12/2023 13:46:30"/>
    <s v="Cerrado"/>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s v="NO CUMPLE"/>
    <s v="NO CUMPLE"/>
    <s v="CUMPLE"/>
    <s v="NO CUMPLE"/>
    <s v="NO CUMPLE"/>
  </r>
  <r>
    <s v="INC000002503717"/>
    <s v="HOUSING"/>
    <x v="19"/>
    <s v="BELIEVE"/>
    <s v="SEBASTIAN A JARA VIDAL"/>
    <s v="frp_fbalab"/>
    <s v="3-Moderado/Limitado"/>
    <x v="1"/>
    <s v="Media"/>
    <x v="0"/>
    <s v="IDOM INGENIERIA Y CONSULTORIA S.A. AGENCIA EN CHILE"/>
    <s v="GESTION DATACENTER/ ACCESOS / IDOM INGENIERIA Y CONSULTORIA S.A. AGENCIA EN CHILE"/>
    <s v="18/12/2023 14:02:38"/>
    <s v="18/12/2023 14:03:51"/>
    <s v="Cerrado"/>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s v="CUMPLE"/>
    <s v="NO CUMPLE"/>
    <s v="NO CUMPLE"/>
    <s v="NO CUMPLE"/>
    <s v="NO CUMPLE"/>
  </r>
  <r>
    <s v="INC000002503720"/>
    <s v="HOUSING"/>
    <x v="14"/>
    <s v="BELIEVE"/>
    <s v="MARIO A BARRIENTOS RUIZ"/>
    <s v="frp_jolsso"/>
    <s v="3-Moderado/Limitado"/>
    <x v="1"/>
    <s v="Media"/>
    <x v="0"/>
    <s v="IDOM INGENIERIA Y CONSULTORIA S.A. AGENCIA EN CHILE"/>
    <s v="GESTION DATACENTER/ ACCESOS /IDOM INGENIERIA Y CONSULTORIA S.A. AGENCIA EN CHILE"/>
    <s v="18/12/2023 14:07:58"/>
    <s v="18/12/2023 14:09:25"/>
    <s v="Cerrado"/>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s v="CUMPLE"/>
    <s v="NO CUMPLE"/>
    <s v="NO CUMPLE"/>
    <s v="NO CUMPLE"/>
    <s v="NO CUMPLE"/>
  </r>
  <r>
    <s v="INC000002503826"/>
    <s v="MONITOREO"/>
    <x v="23"/>
    <s v="SM OPERACIONES"/>
    <s v="GONZALO MENDOZA MARTINEZ"/>
    <s v="tct_decruz"/>
    <s v="4-Menor/Localizado"/>
    <x v="0"/>
    <s v="Baja"/>
    <x v="0"/>
    <s v="TELEFONICA GLOBAL TECHNOLOGY S.A.AGENCIA EN CHILE"/>
    <s v="ALERTAS 18-12-2023"/>
    <s v="18/12/2023 14:55:44"/>
    <s v="18/12/2023 15:02:04"/>
    <s v="Cerrado"/>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s v="CUMPLE"/>
    <s v="NO CUMPLE"/>
    <s v="NO CUMPLE"/>
    <s v="NO CUMPLE"/>
    <s v="NO CUMPLE"/>
  </r>
  <r>
    <s v="INC000002503848"/>
    <s v="VPN IP - MPLS"/>
    <x v="13"/>
    <s v="GESTION HD"/>
    <s v="ANGEL CASTRO CABRERA"/>
    <s v="frp_spevel"/>
    <s v="3-Moderado/Limitado"/>
    <x v="1"/>
    <s v="Media"/>
    <x v="1"/>
    <s v="UNIFY COMMUNICATIONS LIMITADA"/>
    <s v="HD/DATABASE REPLICATION ERROR"/>
    <s v="18/12/2023 16:32:15"/>
    <s v="18/12/2023 16:34:45"/>
    <s v="Cerrado"/>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s v="NO CUMPLE"/>
    <s v="CUMPLE"/>
    <s v="NO CUMPLE"/>
    <s v="NO CUMPLE"/>
    <s v="NO CUMPLE"/>
  </r>
  <r>
    <s v="INC000002503850"/>
    <s v="HOSTING VIRTUAL"/>
    <x v="4"/>
    <s v="DUOC TICKET AUTOMATICO"/>
    <s v="GIOVANNI D ROCCO VALENZUELA"/>
    <s v="frp_jciert"/>
    <s v="3-Moderado/Limitado"/>
    <x v="1"/>
    <s v="Media"/>
    <x v="0"/>
    <s v="FUNDACION INSTITUTO PROFESIONAL DUOC UC"/>
    <s v="DUOC | Campo mailnick - Registro Aplicación"/>
    <s v="18/12/2023 16:45:38"/>
    <s v="18/12/2023 16:48:46"/>
    <s v="Cerrado"/>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s v="NO CUMPLE"/>
    <s v="CUMPLE"/>
    <s v="NO CUMPLE"/>
    <s v="NO CUMPLE"/>
    <s v="NO CUMPLE"/>
  </r>
  <r>
    <s v="INC000002503868"/>
    <s v="HOUSING"/>
    <x v="14"/>
    <s v="BELIEVE"/>
    <s v="CRISTOPHER MALDONADO ROMERO"/>
    <s v="frp_fbalab"/>
    <s v="3-Moderado/Limitado"/>
    <x v="1"/>
    <s v="Media"/>
    <x v="0"/>
    <s v="ICETEL SERVICIOS S.A."/>
    <s v="GESTION DATACENTER/ ACCESOS / ICETEL SERVICIOS S.A."/>
    <s v="18/12/2023 17:11:02"/>
    <s v="18/12/2023 17:13:15"/>
    <s v="Cerrado"/>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s v="CUMPLE"/>
    <s v="NO CUMPLE"/>
    <s v="NO CUMPLE"/>
    <s v="NO CUMPLE"/>
    <s v="NO CUMPLE"/>
  </r>
  <r>
    <s v="INC000002503882"/>
    <s v="HOUSING"/>
    <x v="19"/>
    <s v="BELIEVE"/>
    <s v="SEBASTIAN A JARA VIDAL"/>
    <s v="frp_fbalab"/>
    <s v="3-Moderado/Limitado"/>
    <x v="1"/>
    <s v="Media"/>
    <x v="0"/>
    <s v="TELEFONICA EMPRESAS DE CHILE SA"/>
    <s v="GESTION DATACENTER/ ACCESOS / TELEFONICA EMPRESAS DE CHILE SA"/>
    <s v="18/12/2023 17:33:12"/>
    <s v="18/12/2023 17:34:25"/>
    <s v="Cerrado"/>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s v="CUMPLE"/>
    <s v="NO CUMPLE"/>
    <s v="NO CUMPLE"/>
    <s v="NO CUMPLE"/>
    <s v="NO CUMPLE"/>
  </r>
  <r>
    <s v="INC000002503924"/>
    <s v="VPN IP - MPLS"/>
    <x v="23"/>
    <s v="GESTION HD"/>
    <s v="GONZALO MENDOZA MARTINEZ"/>
    <s v="frp_fpetro"/>
    <s v="3-Moderado/Limitado"/>
    <x v="1"/>
    <s v="Media"/>
    <x v="0"/>
    <s v="TELEFONICA GLOBAL TECHNOLOGY S.A.AGENCIA EN CHILE"/>
    <s v="HD/HDC - Alarma servidor SAP-PROD-HDC 10.68.130.111 disco G"/>
    <s v="18/12/2023 15:09:01"/>
    <s v="18/12/2023 15:12:27"/>
    <s v="Cerrado"/>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s v="CUMPLE"/>
    <s v="NO CUMPLE"/>
    <s v="NO CUMPLE"/>
    <s v="NO CUMPLE"/>
    <s v="NO CUMPLE"/>
  </r>
  <r>
    <s v="INC000002503927"/>
    <s v="VPN IP - MPLS"/>
    <x v="4"/>
    <s v="GESTION HD"/>
    <s v="GONZALO MENDOZA MARTINEZ"/>
    <s v="frp_fpetro"/>
    <s v="3-Moderado/Limitado"/>
    <x v="1"/>
    <s v="Media"/>
    <x v="0"/>
    <s v="TELEFONICA GLOBAL TECHNOLOGY S.A.AGENCIA EN CHILE"/>
    <s v="HD/TELEFONICA - Alarma servidor FACT-FLEX 172.20.70.190 disco C"/>
    <s v="18/12/2023 15:14:33"/>
    <s v="18/12/2023 15:17:31"/>
    <s v="Cerrado"/>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s v="NO CUMPLE"/>
    <s v="CUMPLE"/>
    <s v="NO CUMPLE"/>
    <s v="NO CUMPLE"/>
    <s v="NO CUMPLE"/>
  </r>
  <r>
    <s v="INC000002503931"/>
    <s v="VPN IP - MPLS"/>
    <x v="17"/>
    <s v="GESTION HD"/>
    <s v="NICOLAS A SAAVEDRA EGUILUZ"/>
    <s v="frp_fpetro"/>
    <s v="3-Moderado/Limitado"/>
    <x v="1"/>
    <s v="Media"/>
    <x v="0"/>
    <s v="FUND DE BENEFICENCIA HOGAR DE CRISTO"/>
    <s v="REQ/A priority 'Very High' SAP Note/KBA has just been released on component XX-SER-SAPSMP-"/>
    <s v="18/12/2023 15:18:49"/>
    <s v="18/12/2023 15:22:17"/>
    <s v="Cerrado"/>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s v="CUMPLE"/>
    <s v="NO CUMPLE"/>
    <s v="NO CUMPLE"/>
    <s v="NO CUMPLE"/>
    <s v="NO CUMPLE"/>
  </r>
  <r>
    <s v="INC000002503942"/>
    <s v="VPN IP - MPLS"/>
    <x v="17"/>
    <s v="GESTION HD"/>
    <s v="NICOLAS A SAAVEDRA EGUILUZ"/>
    <s v="frp_fpetro"/>
    <s v="3-Moderado/Limitado"/>
    <x v="1"/>
    <s v="Media"/>
    <x v="0"/>
    <s v="NUTRISCO CHILE SA"/>
    <s v="HD/ Roles y Perfiles Kaaren Linzmayer"/>
    <s v="18/12/2023 15:47:00"/>
    <s v="18/12/2023 15:50:54"/>
    <s v="Cerrado"/>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s v="NO CUMPLE"/>
    <s v="CUMPLE"/>
    <s v="NO CUMPLE"/>
    <s v="NO CUMPLE"/>
    <s v="NO CUMPLE"/>
  </r>
  <r>
    <s v="INC000002504100"/>
    <s v="TICKET-INTELIGENTE"/>
    <x v="3"/>
    <s v="GESTION TI"/>
    <s v="VICTOR SEPULVEDA GAMARRA"/>
    <s v="USR_TSIGHT"/>
    <s v="1-Extenso/Generalizado"/>
    <x v="0"/>
    <s v="Baja"/>
    <x v="1"/>
    <s v="TELEFONICA EMPRESAS DE CHILE SA"/>
    <s v="prod-ar-apirest01 TICKET AUTOMATICO"/>
    <s v="18/12/2023 17:33:42"/>
    <s v="18/12/2023 17:33:42"/>
    <s v="Cerrado"/>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s v="CUMPLE"/>
    <s v="NO CUMPLE"/>
    <s v="NO CUMPLE"/>
    <s v="NO CUMPLE"/>
    <s v="NO CUMPLE"/>
  </r>
  <r>
    <s v="INC000002504101"/>
    <s v="TICKET-INTELIGENTE"/>
    <x v="4"/>
    <s v="GESTION TI"/>
    <s v="JUAN CARLOS UZCATEGUI FUGUETT"/>
    <s v="USR_TSIGHT"/>
    <s v="1-Extenso/Generalizado"/>
    <x v="0"/>
    <s v="Baja"/>
    <x v="1"/>
    <s v="FUNDACION INSTITUTO PROFESIONAL DUOC UC"/>
    <s v="fiprdu01 - dcadmavaras TICKET AUTOMATICO"/>
    <s v="18/12/2023 17:33:47"/>
    <s v="18/12/2023 17:33:47"/>
    <s v="Cerrado"/>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s v="CUMPLE"/>
    <s v="NO CUMPLE"/>
    <s v="NO CUMPLE"/>
    <s v="NO CUMPLE"/>
    <s v="NO CUMPLE"/>
  </r>
  <r>
    <s v="INC000002504123"/>
    <s v="HOUSING"/>
    <x v="15"/>
    <s v="APQ ACCESOS"/>
    <s v="JOSE G MARQUEZ MARCANO"/>
    <s v="tct_josmam"/>
    <s v="4-Menor/Localizado"/>
    <x v="0"/>
    <s v="Baja"/>
    <x v="0"/>
    <s v="TELEFONICA EMPRESAS DE CHILE SA"/>
    <s v="TOMA DE ALARMAS DE CLIENTES"/>
    <s v="18/12/2023 18:19:57"/>
    <s v="18/12/2023 18:20:43"/>
    <s v="Cerrado"/>
    <s v="CDP ANTIGUO 1"/>
    <s v="CDP ANTIGUO 2"/>
    <s v="18/12/2023 18:22:30"/>
    <s v="18/12/2023 23:50:00"/>
    <s v="TOMA DE ALARMAS DE CLIENTES"/>
    <s v="TOMA DE ALARMAS REALZIADAS"/>
    <d v="1899-12-30T00:00:49"/>
    <d v="1899-12-30T00:02:33"/>
    <d v="1899-12-30T00:01:44"/>
    <s v=""/>
    <s v="Cumplido"/>
    <m/>
    <m/>
    <m/>
    <m/>
    <m/>
    <d v="2023-11-16T00:00:00"/>
    <s v="CUMPLE"/>
    <s v="NO CUMPLE"/>
    <s v="NO CUMPLE"/>
    <s v="NO CUMPLE"/>
    <s v="NO CUMPLE"/>
  </r>
  <r>
    <s v="INC000002504125"/>
    <s v="HOUSING"/>
    <x v="15"/>
    <s v="APQ ACCESOS"/>
    <s v="JOSE G MARQUEZ MARCANO"/>
    <s v="tct_josmam"/>
    <s v="4-Menor/Localizado"/>
    <x v="0"/>
    <s v="Baja"/>
    <x v="0"/>
    <s v="TELEFONICA EMPRESAS DE CHILE SA"/>
    <s v="SUPERVISION: Huawei - Proyecto OP202307211152"/>
    <s v="18/12/2023 18:22:50"/>
    <s v="18/12/2023 18:23:39"/>
    <s v="Cerrado"/>
    <s v="CDP ANTIGUO 1"/>
    <s v="CDP ANTIGUO 2"/>
    <s v="18/12/2023 18:26:29"/>
    <s v="18/12/2023 23:50:00"/>
    <s v="Huawei - Proyecto OP202307211152"/>
    <s v="TRABAJO REALZIDO CON EXITO"/>
    <d v="1899-12-30T00:02:34"/>
    <d v="1899-12-30T00:03:39"/>
    <d v="1899-12-30T00:01:05"/>
    <s v=""/>
    <s v="Cumplido"/>
    <m/>
    <m/>
    <m/>
    <m/>
    <m/>
    <d v="2023-11-16T00:00:00"/>
    <s v="CUMPLE"/>
    <s v="NO CUMPLE"/>
    <s v="NO CUMPLE"/>
    <s v="NO CUMPLE"/>
    <s v="NO CUMPLE"/>
  </r>
  <r>
    <s v="INC000002504172"/>
    <s v="HOUSING"/>
    <x v="3"/>
    <s v="DUOC TICKET PENDIENTES"/>
    <s v="VICTOR SEPULVEDA GAMARRA"/>
    <s v="frp_jcarra"/>
    <s v="3-Moderado/Limitado"/>
    <x v="0"/>
    <s v="Baja"/>
    <x v="1"/>
    <s v="FUNDACION INSTITUTO PROFESIONAL DUOC UC"/>
    <s v="DUOC | INC | PROBLEMA CON URL OBSERVATORIO"/>
    <s v="19/12/2023 6:20:25"/>
    <s v="19/12/2023 6:22:53"/>
    <s v="Cerrado"/>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s v="CUMPLE"/>
    <s v="NO CUMPLE"/>
    <s v="NO CUMPLE"/>
    <s v="NO CUMPLE"/>
    <s v="NO CUMPLE"/>
  </r>
  <r>
    <s v="INC000002504174"/>
    <s v="RED INTERNA"/>
    <x v="0"/>
    <s v="APOQUINDO TI"/>
    <s v="RICARDO F ORELLANA MARDONES"/>
    <s v="tct_rorell"/>
    <s v="4-Menor/Localizado"/>
    <x v="0"/>
    <s v="Baja"/>
    <x v="0"/>
    <s v="TELEFONICA EMPRESAS DE CHILE SA"/>
    <s v="RONDA Y MEDICIÓN DE TEMPERATURAS EN SALAS TIC"/>
    <s v="19/12/2023 7:17:55"/>
    <s v="19/12/2023 7:18:54"/>
    <s v="Cerrado"/>
    <s v="TI"/>
    <s v="CLIMA"/>
    <s v="19/12/2023 7:29:48"/>
    <s v="19/12/2023 23:50:00"/>
    <m/>
    <s v="ACT REALIZADA SIN NOVEDAD"/>
    <d v="1899-12-30T00:00:00"/>
    <d v="1899-12-30T00:00:00"/>
    <d v="1899-12-30T00:00:00"/>
    <s v=""/>
    <s v="Cumplido"/>
    <m/>
    <m/>
    <m/>
    <m/>
    <m/>
    <d v="2023-11-16T00:00:00"/>
    <s v="CUMPLE"/>
    <s v="NO CUMPLE"/>
    <s v="NO CUMPLE"/>
    <s v="NO CUMPLE"/>
    <s v="NO CUMPLE"/>
  </r>
  <r>
    <s v="INC000002504270"/>
    <s v="VPN IP - MPLS"/>
    <x v="13"/>
    <s v="BELIEVE"/>
    <s v="MOISES E MONTERO RAMOS"/>
    <s v="frp_kaldor"/>
    <s v="3-Moderado/Limitado"/>
    <x v="1"/>
    <s v="Media"/>
    <x v="0"/>
    <s v="FARMACIAS AHUMADA S.A."/>
    <s v="| Pdte | Horario hábil  19-12-2023 |  GAMA / Apagar y eliminar Servidor ThreatWise01"/>
    <s v="18/12/2023 18:59:32"/>
    <s v="18/12/2023 19:05:20"/>
    <s v="Cerrado"/>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s v="NO CUMPLE"/>
    <s v="CUMPLE"/>
    <s v="NO CUMPLE"/>
    <s v="NO CUMPLE"/>
    <s v="NO CUMPLE"/>
  </r>
  <r>
    <s v="INC000002504309"/>
    <s v="HOUSING"/>
    <x v="7"/>
    <s v="DUOC TICKET AUTOMATICO"/>
    <s v="CRISTOBAL I REYES DELGADO"/>
    <s v="frp_disilv"/>
    <s v="3-Moderado/Limitado"/>
    <x v="0"/>
    <s v="Baja"/>
    <x v="0"/>
    <s v="FUNDACION INSTITUTO PROFESIONAL DUOC UC"/>
    <s v="REQ | DUOC | RE: Status del servidor de integraciones CRM productivo"/>
    <s v="18/12/2023 18:03:42"/>
    <s v="18/12/2023 18:06:28"/>
    <s v="Cerrado"/>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s v="CUMPLE"/>
    <s v="NO CUMPLE"/>
    <s v="NO CUMPLE"/>
    <s v="NO CUMPLE"/>
    <s v="NO CUMPLE"/>
  </r>
  <r>
    <s v="INC000002504333"/>
    <s v="VPN IP - MPLS"/>
    <x v="2"/>
    <s v="GESTION HD"/>
    <s v="LUIS RODRIGO ACEVEDO COLLIPAL"/>
    <s v="frp_fpetro"/>
    <s v="3-Moderado/Limitado"/>
    <x v="1"/>
    <s v="Media"/>
    <x v="0"/>
    <s v="TELEFONICA GLOBAL TECHNOLOGY S.A.AGENCIA EN CHILE"/>
    <s v="REQ/TCCT - Requerimiento - VDOM VDC - Agregar NAT y Reglas de Firewall"/>
    <s v="18/12/2023 18:53:34"/>
    <s v="18/12/2023 18:56:30"/>
    <s v="Cerrado"/>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s v="NO CUMPLE"/>
    <s v="NO CUMPLE"/>
    <s v="CUMPLE"/>
    <s v="NO CUMPLE"/>
    <s v="NO CUMPLE"/>
  </r>
  <r>
    <s v="INC000002504335"/>
    <s v="HOUSING"/>
    <x v="16"/>
    <s v="BELIEVE"/>
    <s v="JOSE G MARQUEZ MARCANO"/>
    <s v="frp_jolsso"/>
    <s v="3-Moderado/Limitado"/>
    <x v="1"/>
    <s v="Media"/>
    <x v="0"/>
    <s v="TELEFONICA EMPRESAS DE CHILE SA"/>
    <s v="GESTION DATACENTER/ ACCESOS /TELEFONICA EMPRESAS DE CHILE SA"/>
    <s v="18/12/2023 18:58:24"/>
    <s v="18/12/2023 18:59:49"/>
    <s v="Cerrado"/>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s v="CUMPLE"/>
    <s v="NO CUMPLE"/>
    <s v="NO CUMPLE"/>
    <s v="NO CUMPLE"/>
    <s v="NO CUMPLE"/>
  </r>
  <r>
    <s v="INC000002504346"/>
    <s v="INFRAESTRUCTURA DC"/>
    <x v="0"/>
    <s v="APQ ACCESOS"/>
    <s v="MARIO A BARRIENTOS RUIZ"/>
    <s v="MBARRIENTOS"/>
    <s v="4-Menor/Localizado"/>
    <x v="0"/>
    <s v="Baja"/>
    <x v="0"/>
    <s v="TELEFONICA GLOBAL TECHNOLOGY S.A.AGENCIA EN CHILE"/>
    <s v="RONDA DE INSPECCIÓN DE SALAS Y TOMA DE TEMPERATURAS DC APOQUINDO"/>
    <s v="18/12/2023 20:08:53"/>
    <s v="18/12/2023 20:10:03"/>
    <s v="Cerrado"/>
    <s v="TI"/>
    <s v="CLIMA"/>
    <s v="18/12/2023 20:18:24"/>
    <s v="18/12/2023 23:50:00"/>
    <s v="RONDA DE INSPECCIÓN DE SALAS Y TOMA DE TEMPERATURAS DC APOQUINDO"/>
    <s v="RONDA REALIZADA"/>
    <d v="1899-12-30T00:00:00"/>
    <d v="1899-12-30T00:00:00"/>
    <d v="1899-12-30T00:00:00"/>
    <s v=""/>
    <s v="Cumplido"/>
    <m/>
    <m/>
    <m/>
    <m/>
    <m/>
    <d v="2023-11-20T00:00:00"/>
    <s v="CUMPLE"/>
    <s v="NO CUMPLE"/>
    <s v="NO CUMPLE"/>
    <s v="NO CUMPLE"/>
    <s v="NO CUMPLE"/>
  </r>
  <r>
    <s v="INC000002504348"/>
    <s v="INFRAESTRUCTURA DC"/>
    <x v="14"/>
    <s v="APQ ACCESOS"/>
    <s v="MARIO A BARRIENTOS RUIZ"/>
    <s v="MBARRIENTOS"/>
    <s v="4-Menor/Localizado"/>
    <x v="0"/>
    <s v="Baja"/>
    <x v="0"/>
    <s v="TELEFONICA GLOBAL TECHNOLOGY S.A.AGENCIA EN CHILE"/>
    <s v="RONDA DE INSPECCIÓN DE SALAS Y TOMA DE TEMPERATURAS DC APOQUINDO"/>
    <s v="18/12/2023 20:10:21"/>
    <s v="18/12/2023 20:11:51"/>
    <s v="Cerrado"/>
    <s v="TI"/>
    <s v="CLIMA"/>
    <s v="18/12/2023 20:18:45"/>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0"/>
    <s v="INFRAESTRUCTURA DC"/>
    <x v="0"/>
    <s v="APQ ACCESOS"/>
    <s v="MARIO A BARRIENTOS RUIZ"/>
    <s v="MBARRIENTOS"/>
    <s v="4-Menor/Localizado"/>
    <x v="0"/>
    <s v="Baja"/>
    <x v="0"/>
    <s v="TELEFONICA GLOBAL TECHNOLOGY S.A.AGENCIA EN CHILE"/>
    <s v="RONDA DE INSPECCIÓN DE SALAS Y TOMA DE TEMPERATURAS DC APOQUINDO"/>
    <s v="18/12/2023 20:12:06"/>
    <s v="18/12/2023 20:13:16"/>
    <s v="Cerrado"/>
    <s v="TI"/>
    <s v="CLIMA"/>
    <s v="18/12/2023 20:19:16"/>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8"/>
    <s v="VPN IP - MPLS"/>
    <x v="3"/>
    <s v="BELIEVE"/>
    <s v="VICTOR SEPULVEDA GAMARRA"/>
    <s v="frp_disilv"/>
    <s v="3-Moderado/Limitado"/>
    <x v="1"/>
    <s v="Media"/>
    <x v="1"/>
    <s v="FUNDACION INSTITUTO PROFESIONAL DUOC UC"/>
    <s v="GAMA/Alerta caída global Observatorio"/>
    <s v="18/12/2023 20:46:22"/>
    <s v="18/12/2023 20:48:22"/>
    <s v="Cerrado"/>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s v="CUMPLE"/>
    <s v="NO CUMPLE"/>
    <s v="NO CUMPLE"/>
    <s v="NO CUMPLE"/>
    <s v="NO CUMPLE"/>
  </r>
  <r>
    <s v="INC000002504386"/>
    <s v="RED INTERNA"/>
    <x v="0"/>
    <s v="APOQUINDO TI"/>
    <s v="RICARDO F ORELLANA MARDONES"/>
    <s v="tct_rorell"/>
    <s v="4-Menor/Localizado"/>
    <x v="0"/>
    <s v="Baja"/>
    <x v="0"/>
    <s v="TELEFONICA EMPRESAS DE CHILE SA"/>
    <s v="RONDA Y MEDICIÓN DE TEMPERATURAS EN SALAS TIC"/>
    <s v="19/12/2023 0:27:18"/>
    <s v="19/12/2023 0:28:09"/>
    <s v="Cerrado"/>
    <s v="TI"/>
    <s v="CLIMA"/>
    <s v="19/12/2023 0:48:21"/>
    <s v="19/12/2023 23:50:00"/>
    <m/>
    <s v="ACT REALIZADA SIN NOVEDAD"/>
    <d v="1899-12-30T00:00:00"/>
    <d v="1899-12-30T00:00:00"/>
    <d v="1899-12-30T00:00:00"/>
    <s v=""/>
    <s v="Cumplido"/>
    <m/>
    <m/>
    <m/>
    <m/>
    <m/>
    <d v="2023-11-16T00:00:00"/>
    <s v="CUMPLE"/>
    <s v="NO CUMPLE"/>
    <s v="NO CUMPLE"/>
    <s v="NO CUMPLE"/>
    <s v="NO CUMPLE"/>
  </r>
  <r>
    <s v="INC000002504394"/>
    <s v="HOUSING"/>
    <x v="16"/>
    <s v="BELIEVE"/>
    <s v="LUIS O MORALES ARENAS"/>
    <s v="frp_jreyna"/>
    <s v="3-Moderado/Limitado"/>
    <x v="1"/>
    <s v="Media"/>
    <x v="0"/>
    <s v="TELEFONICA EMPRESAS DE CHILE SA"/>
    <s v="GESTION DATACENTER/ ACCESOS  / TELEFONICA"/>
    <s v="19/12/2023 1:55:52"/>
    <s v="19/12/2023 1:58:20"/>
    <s v="Cerrado"/>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s v="CUMPLE"/>
    <s v="NO CUMPLE"/>
    <s v="NO CUMPLE"/>
    <s v="NO CUMPLE"/>
    <s v="NO CUMPLE"/>
  </r>
  <r>
    <s v="INC000002504403"/>
    <s v="RED INTERNA"/>
    <x v="0"/>
    <s v="APOQUINDO TI"/>
    <s v="RICARDO F ORELLANA MARDONES"/>
    <s v="tct_rorell"/>
    <s v="4-Menor/Localizado"/>
    <x v="0"/>
    <s v="Baja"/>
    <x v="0"/>
    <s v="TELEFONICA EMPRESAS DE CHILE SA"/>
    <s v="RONDA Y MEDICIÓN DE TEMPERATURAS EN SALAS TIC"/>
    <s v="19/12/2023 2:42:29"/>
    <s v="19/12/2023 2:43:26"/>
    <s v="Cerrado"/>
    <s v="TI"/>
    <s v="CLIMA"/>
    <s v="19/12/2023 2:59:27"/>
    <s v="19/12/2023 23:50:00"/>
    <m/>
    <s v="ACT REALIZADA SIN NOVEDAD"/>
    <d v="1899-12-30T00:00:00"/>
    <d v="1899-12-30T00:00:00"/>
    <d v="1899-12-30T00:00:00"/>
    <s v=""/>
    <s v="Cumplido"/>
    <m/>
    <m/>
    <m/>
    <m/>
    <m/>
    <d v="2023-11-16T00:00:00"/>
    <s v="CUMPLE"/>
    <s v="NO CUMPLE"/>
    <s v="NO CUMPLE"/>
    <s v="NO CUMPLE"/>
    <s v="NO CUMPLE"/>
  </r>
  <r>
    <s v="INC000002504432"/>
    <s v="RED INTERNA"/>
    <x v="0"/>
    <s v="APOQUINDO TI"/>
    <s v="RICARDO F ORELLANA MARDONES"/>
    <s v="tct_rorell"/>
    <s v="4-Menor/Localizado"/>
    <x v="0"/>
    <s v="Baja"/>
    <x v="0"/>
    <s v="TELEFONICA EMPRESAS DE CHILE SA"/>
    <s v="RONDA Y MEDICIÓN DE TEMPERATURAS EN SALAS TIC"/>
    <s v="19/12/2023 4:15:41"/>
    <s v="19/12/2023 4:16:32"/>
    <s v="Cerrado"/>
    <s v="TI"/>
    <s v="CLIMA"/>
    <s v="19/12/2023 4:28:16"/>
    <s v="19/12/2023 23:50:00"/>
    <m/>
    <s v="ACT REALIZADA SIN NOVEDAD"/>
    <d v="1899-12-30T00:00:00"/>
    <d v="1899-12-30T00:00:00"/>
    <d v="1899-12-30T00:00:00"/>
    <s v=""/>
    <s v="Cumplido"/>
    <m/>
    <m/>
    <m/>
    <m/>
    <m/>
    <d v="2023-11-16T00:00:00"/>
    <s v="CUMPLE"/>
    <s v="NO CUMPLE"/>
    <s v="NO CUMPLE"/>
    <s v="NO CUMPLE"/>
    <s v="NO CUMPLE"/>
  </r>
  <r>
    <s v="INC000002504577"/>
    <s v="HOUSING"/>
    <x v="15"/>
    <s v="APQ ACCESOS"/>
    <s v="LUIS O MORALES ARENAS"/>
    <s v="tct_luimoa"/>
    <s v="4-Menor/Localizado"/>
    <x v="0"/>
    <s v="Baja"/>
    <x v="0"/>
    <s v="TELEFONICA EMPRESAS DE CHILE SA"/>
    <s v="SE GENERA TICKET DE SUPERVISION PARA CLIENTE GTD"/>
    <s v="18/12/2023 22:05:05"/>
    <s v="18/12/2023 22:06:28"/>
    <s v="Cerrado"/>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s v="CUMPLE"/>
    <s v="NO CUMPLE"/>
    <s v="NO CUMPLE"/>
    <s v="NO CUMPLE"/>
    <s v="NO CUMPLE"/>
  </r>
  <r>
    <s v="INC000002504620"/>
    <s v="TICKET-INTELIGENTE"/>
    <x v="4"/>
    <s v="GESTION TI"/>
    <s v="JUAN CARLOS UZCATEGUI FUGUETT"/>
    <s v="USR_TSIGHT"/>
    <s v="1-Extenso/Generalizado"/>
    <x v="0"/>
    <s v="Baja"/>
    <x v="1"/>
    <s v="COMERCIAL E IMPORTADORA AUDIOMUSICA SPA"/>
    <s v="ciausp01 - svr_dc TICKET AUTOMATICO"/>
    <s v="19/12/2023 0:43:49"/>
    <s v="19/12/2023 0:43:49"/>
    <s v="Cerrado"/>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s v="CUMPLE"/>
    <s v="NO CUMPLE"/>
    <s v="NO CUMPLE"/>
    <s v="NO CUMPLE"/>
    <s v="NO CUMPLE"/>
  </r>
  <r>
    <s v="INC000002504713"/>
    <s v="HOUSING"/>
    <x v="15"/>
    <s v="APQ ACCESOS"/>
    <s v="LUIS O MORALES ARENAS"/>
    <s v="tct_luimoa"/>
    <s v="4-Menor/Localizado"/>
    <x v="0"/>
    <s v="Baja"/>
    <x v="0"/>
    <s v="TELEFONICA EMPRESAS DE CHILE SA"/>
    <s v="SE GENERA TICKET DE SUPERVISION PARA CLIENTE T EMPRESAS"/>
    <s v="19/12/2023 5:39:02"/>
    <s v="19/12/2023 5:40:20"/>
    <s v="Cerrado"/>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s v="CUMPLE"/>
    <s v="NO CUMPLE"/>
    <s v="NO CUMPLE"/>
    <s v="NO CUMPLE"/>
    <s v="NO CUMPLE"/>
  </r>
  <r>
    <s v="INC000002504717"/>
    <s v="HOUSING"/>
    <x v="15"/>
    <s v="APQ ACCESOS"/>
    <s v="LUIS O MORALES ARENAS"/>
    <s v="tct_luimoa"/>
    <s v="4-Menor/Localizado"/>
    <x v="0"/>
    <s v="Baja"/>
    <x v="0"/>
    <s v="TELEFONICA EMPRESAS DE CHILE SA"/>
    <s v="SE GENERA TICKET POR RONDA Y REVISION DE SALAS TECNICAS"/>
    <s v="19/12/2023 6:08:14"/>
    <s v="19/12/2023 6:10:10"/>
    <s v="Cerrado"/>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s v="CUMPLE"/>
    <s v="NO CUMPLE"/>
    <s v="NO CUMPLE"/>
    <s v="NO CUMPLE"/>
    <s v="NO CUMPLE"/>
  </r>
  <r>
    <s v="INC000002504719"/>
    <s v="HOUSING"/>
    <x v="15"/>
    <s v="APQ ACCESOS"/>
    <s v="LUIS O MORALES ARENAS"/>
    <s v="tct_luimoa"/>
    <s v="4-Menor/Localizado"/>
    <x v="0"/>
    <s v="Baja"/>
    <x v="0"/>
    <s v="TELEFONICA EMPRESAS DE CHILE SA"/>
    <s v="SE GENERA TICKET POR REVISION Y TOMA DE ALARMA DE CLIENTES"/>
    <s v="19/12/2023 6:11:02"/>
    <s v="19/12/2023 6:13:16"/>
    <s v="Cerrado"/>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s v="CUMPLE"/>
    <s v="NO CUMPLE"/>
    <s v="NO CUMPLE"/>
    <s v="NO CUMPLE"/>
    <s v="NO CUMPLE"/>
  </r>
  <r>
    <s v="INC000002504728"/>
    <s v="SAP"/>
    <x v="17"/>
    <s v="CLOUD SAP HANA"/>
    <s v="NICOLAS A SAAVEDRA EGUILUZ"/>
    <s v="tct_nsaave"/>
    <s v="4-Menor/Localizado"/>
    <x v="0"/>
    <s v="Baja"/>
    <x v="0"/>
    <s v="TELEFONICA EMPRESAS DE CHILE SA"/>
    <s v="Checklist Diario Clientes 19.12.23"/>
    <s v="19/12/2023 7:37:01"/>
    <s v="19/12/2023 7:38:02"/>
    <s v="Cerrado"/>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s v="CUMPLE"/>
    <s v="NO CUMPLE"/>
    <s v="NO CUMPLE"/>
    <s v="NO CUMPLE"/>
    <s v="NO CUMPLE"/>
  </r>
  <r>
    <s v="INC000002504742"/>
    <s v="HOUSING"/>
    <x v="14"/>
    <s v="BELIEVE"/>
    <s v="CRISTOPHER MALDONADO ROMERO"/>
    <s v="frp_dvital"/>
    <s v="3-Moderado/Limitado"/>
    <x v="1"/>
    <s v="Media"/>
    <x v="0"/>
    <s v="BANCO SANTANDER CHILE"/>
    <s v="GESTION DATACENTER/ ACCESOS / BANCO SANTANDER CHILE"/>
    <s v="19/12/2023 8:36:18"/>
    <s v="19/12/2023 8:43:34"/>
    <s v="Cerrado"/>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s v="CUMPLE"/>
    <s v="NO CUMPLE"/>
    <s v="NO CUMPLE"/>
    <s v="NO CUMPLE"/>
    <s v="NO CUMPLE"/>
  </r>
  <r>
    <s v="INC000002504890"/>
    <s v="HOUSING"/>
    <x v="14"/>
    <s v="BELIEVE"/>
    <s v="CRISTOPHER MALDONADO ROMERO"/>
    <s v="frp_fbalab"/>
    <s v="3-Moderado/Limitado"/>
    <x v="1"/>
    <s v="Media"/>
    <x v="0"/>
    <s v="BANCO SANTANDER CHILE"/>
    <s v="GESTION DATACENTER/ ACCESOS / BANCO SANTANDER CHILE"/>
    <s v="19/12/2023 9:35:00"/>
    <s v="19/12/2023 9:36:13"/>
    <s v="Cerrado"/>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s v="CUMPLE"/>
    <s v="NO CUMPLE"/>
    <s v="NO CUMPLE"/>
    <s v="NO CUMPLE"/>
    <s v="NO CUMPLE"/>
  </r>
  <r>
    <s v="INC000002504908"/>
    <s v="HOUSING"/>
    <x v="2"/>
    <s v="GESTION PLATAFORMA CLIENTES"/>
    <s v="JUAN PABLO PAZ GOMPERTZ"/>
    <s v="vos_bherna"/>
    <s v="3-Moderado/Limitado"/>
    <x v="0"/>
    <s v="Baja"/>
    <x v="0"/>
    <s v="FRACTALIA"/>
    <s v="(Asignar a Sebastian Acuña) Solicitud de Información."/>
    <s v="19/12/2023 9:13:27"/>
    <s v="19/12/2023 9:26:17"/>
    <s v="Cerrado"/>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s v="NO CUMPLE"/>
    <s v="CUMPLE"/>
    <s v="NO CUMPLE"/>
    <s v="NO CUMPLE"/>
    <s v="NO CUMPLE"/>
  </r>
  <r>
    <s v="INC000002504914"/>
    <s v="COMUNICACIONES"/>
    <x v="4"/>
    <s v="GESTION PLATAFORMA CLIENTES"/>
    <s v="PAUL A SEPULVEDA ALVAREZ"/>
    <s v="vos_bherna"/>
    <s v="3-Moderado/Limitado"/>
    <x v="1"/>
    <s v="Media"/>
    <x v="0"/>
    <s v="FRACTALIA"/>
    <s v="REINICIO PASSWORD VPN"/>
    <s v="20/12/2023 16:37:09"/>
    <s v="20/12/2023 16:39:19"/>
    <s v="Cerrado"/>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s v="NO CUMPLE"/>
    <s v="CUMPLE"/>
    <s v="NO CUMPLE"/>
    <s v="NO CUMPLE"/>
    <s v="NO CUMPLE"/>
  </r>
  <r>
    <s v="INC000002504924"/>
    <s v="HOUSING"/>
    <x v="3"/>
    <s v="GESTION PLATAFORMA CLIENTES"/>
    <s v="VICTOR SEPULVEDA GAMARRA"/>
    <s v="vos_bherna"/>
    <s v="3-Moderado/Limitado"/>
    <x v="0"/>
    <s v="Baja"/>
    <x v="0"/>
    <s v="FRACTALIA"/>
    <s v="Permisos root para cuenta de SO para servidor de Remedy 20 QA."/>
    <s v="22/12/2023 14:20:05"/>
    <s v="22/12/2023 14:23:01"/>
    <s v="Cerrado"/>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s v="CUMPLE"/>
    <s v="NO CUMPLE"/>
    <s v="NO CUMPLE"/>
    <s v="NO CUMPLE"/>
    <s v="NO CUMPLE"/>
  </r>
  <r>
    <s v="INC000002504925"/>
    <s v="HOUSING"/>
    <x v="3"/>
    <s v="GESTION PLATAFORMA CLIENTES"/>
    <s v="SEBASTIAN I ACUÑA GUZMAN"/>
    <s v="vos_bherna"/>
    <s v="3-Moderado/Limitado"/>
    <x v="2"/>
    <s v="Alta"/>
    <x v="0"/>
    <s v="FRACTALIA"/>
    <s v="Conectividad Remedy"/>
    <s v="22/12/2023 14:48:29"/>
    <s v="22/12/2023 14:48:36"/>
    <s v="Cerrado"/>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s v="NO CUMPLE"/>
    <s v="CUMPLE"/>
    <s v="NO CUMPLE"/>
    <s v="NO CUMPLE"/>
    <s v="NO CUMPLE"/>
  </r>
  <r>
    <s v="INC000002504927"/>
    <s v="HOUSING"/>
    <x v="4"/>
    <s v="GESTION PLATAFORMA CLIENTES"/>
    <s v="ALEJANDRO ACEVEDO VALENZUELA"/>
    <s v="vos_bherna"/>
    <s v="4-Menor/Localizado"/>
    <x v="1"/>
    <s v="Media"/>
    <x v="0"/>
    <s v="FRACTALIA"/>
    <s v="Bloqueo Aplicativo BMC TrueSight"/>
    <s v="22/12/2023 14:53:11"/>
    <s v="22/12/2023 15:02:47"/>
    <s v="Cerrado"/>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s v="CUMPLE"/>
    <s v="NO CUMPLE"/>
    <s v="NO CUMPLE"/>
    <s v="NO CUMPLE"/>
    <s v="NO CUMPLE"/>
  </r>
  <r>
    <s v="INC000002504935"/>
    <s v="HOUSING"/>
    <x v="3"/>
    <s v="GESTION PLATAFORMA CLIENTES"/>
    <s v="SEBASTIAN I ACUÑA GUZMAN"/>
    <s v="vos_bherna"/>
    <s v="3-Moderado/Limitado"/>
    <x v="1"/>
    <s v="Media"/>
    <x v="0"/>
    <s v="FRACTALIA"/>
    <s v="(Asignar a Sebastián Acuña) Activación de Logs"/>
    <s v="26/12/2023 17:15:14"/>
    <s v="26/12/2023 17:22:47"/>
    <s v="Cerrado"/>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s v="CUMPLE"/>
    <s v="NO CUMPLE"/>
    <s v="NO CUMPLE"/>
    <s v="NO CUMPLE"/>
    <s v="NO CUMPLE"/>
  </r>
  <r>
    <s v="INC000002505023"/>
    <s v="HOUSING"/>
    <x v="15"/>
    <s v="APQ ACCESOS"/>
    <s v="JOSE G MARQUEZ MARCANO"/>
    <s v="tct_josmam"/>
    <s v="4-Menor/Localizado"/>
    <x v="0"/>
    <s v="Baja"/>
    <x v="0"/>
    <s v="TELEFONICA EMPRESAS DE CHILE SA"/>
    <s v="RONDA Y REVISION DE SALAS"/>
    <s v="19/12/2023 9:33:31"/>
    <s v="19/12/2023 9:34:19"/>
    <s v="Cerrado"/>
    <s v="CDP ANTIGUO 1"/>
    <s v="CDP ANTIGUO 2"/>
    <s v="19/12/2023 9:40:15"/>
    <s v="19/12/2023 23:50:00"/>
    <s v="RONDA Y REVISION DE SALAS"/>
    <s v="RONDAS REALIZADAS"/>
    <d v="1899-12-30T00:05:41"/>
    <d v="1899-12-30T00:06:44"/>
    <d v="1899-12-30T00:01:03"/>
    <s v=""/>
    <s v="Cumplido"/>
    <m/>
    <m/>
    <m/>
    <m/>
    <m/>
    <d v="2023-11-16T00:00:00"/>
    <s v="CUMPLE"/>
    <s v="NO CUMPLE"/>
    <s v="NO CUMPLE"/>
    <s v="NO CUMPLE"/>
    <s v="NO CUMPLE"/>
  </r>
  <r>
    <s v="INC000002505033"/>
    <s v="VPN IP - MPLS"/>
    <x v="2"/>
    <s v="GESTION HD"/>
    <s v="LUIS A VILLASMIL CASTILLO"/>
    <s v="frp_spevel"/>
    <s v="3-Moderado/Limitado"/>
    <x v="1"/>
    <s v="Media"/>
    <x v="0"/>
    <s v="EMPRESA NACIONAL DE CERTIFICACIONES"/>
    <s v="HD/Reporte de trafico"/>
    <s v="19/12/2023 9:55:55"/>
    <s v="19/12/2023 9:58:02"/>
    <s v="Cerrado"/>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s v="NO CUMPLE"/>
    <s v="CUMPLE"/>
    <s v="NO CUMPLE"/>
    <s v="NO CUMPLE"/>
    <s v="NO CUMPLE"/>
  </r>
  <r>
    <s v="INC000002505059"/>
    <s v="VPN IP - MPLS"/>
    <x v="13"/>
    <s v="GESTION HD"/>
    <s v="ANGEL CASTRO CABRERA"/>
    <s v="frp_spevel"/>
    <s v="3-Moderado/Limitado"/>
    <x v="1"/>
    <s v="Media"/>
    <x v="0"/>
    <s v="TELEFONICA GLOBAL TECHNOLOGY S.A.AGENCIA EN CHILE"/>
    <s v="HD/INC000002503236 Revisión parque nuevo equipos SolarWinds"/>
    <s v="19/12/2023 10:42:36"/>
    <s v="19/12/2023 10:44:56"/>
    <s v="Cerrado"/>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s v="NO CUMPLE"/>
    <s v="CUMPLE"/>
    <s v="NO CUMPLE"/>
    <s v="NO CUMPLE"/>
    <s v="NO CUMPLE"/>
  </r>
  <r>
    <s v="INC000002505087"/>
    <s v="VPN IP - MPLS"/>
    <x v="2"/>
    <s v="GESTION HD"/>
    <s v="LUIS RODRIGO ACEVEDO COLLIPAL"/>
    <s v="frp_spevel"/>
    <s v="3-Moderado/Limitado"/>
    <x v="1"/>
    <s v="Media"/>
    <x v="0"/>
    <s v="EMPRESA NACIONAL DE CERTIFICACIONES"/>
    <s v="HD/VPN site to site"/>
    <s v="19/12/2023 12:18:00"/>
    <s v="19/12/2023 12:19:06"/>
    <s v="Cerrado"/>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s v="NO CUMPLE"/>
    <s v="CUMPLE"/>
    <s v="NO CUMPLE"/>
    <s v="NO CUMPLE"/>
    <s v="NO CUMPLE"/>
  </r>
  <r>
    <s v="INC000002505099"/>
    <s v="VPN IP - MPLS"/>
    <x v="13"/>
    <s v="GESTION HD"/>
    <s v="DEIBY Y SANTOYO MONTEROLA"/>
    <s v="frp_spevel"/>
    <s v="3-Moderado/Limitado"/>
    <x v="1"/>
    <s v="Media"/>
    <x v="0"/>
    <s v="TELEFONICA GLOBAL TECHNOLOGY S.A.AGENCIA EN CHILE"/>
    <s v="HD/INC000002503236 Revisión parque nuevo equipos SolarWinds"/>
    <s v="19/12/2023 12:34:02"/>
    <s v="19/12/2023 12:35:03"/>
    <s v="Cerrado"/>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s v="NO CUMPLE"/>
    <s v="NO CUMPLE"/>
    <s v="CUMPLE"/>
    <s v="NO CUMPLE"/>
    <s v="NO CUMPLE"/>
  </r>
  <r>
    <s v="INC000002505118"/>
    <s v="HOUSING"/>
    <x v="14"/>
    <s v="BELIEVE"/>
    <s v="CRISTOPHER MALDONADO ROMERO"/>
    <s v="frp_fbalab"/>
    <s v="3-Moderado/Limitado"/>
    <x v="1"/>
    <s v="Media"/>
    <x v="0"/>
    <s v="BANCO SANTANDER CHILE"/>
    <s v="GESTION DATACENTER/ ACCESOS / BANCO SANTANDER CHILE"/>
    <s v="19/12/2023 9:52:36"/>
    <s v="19/12/2023 9:55:17"/>
    <s v="Cerrado"/>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s v="CUMPLE"/>
    <s v="NO CUMPLE"/>
    <s v="NO CUMPLE"/>
    <s v="NO CUMPLE"/>
    <s v="NO CUMPLE"/>
  </r>
  <r>
    <s v="INC000002505134"/>
    <s v="INFRAESTRUCTURA DC"/>
    <x v="6"/>
    <s v="APQ ACCESOS"/>
    <s v="RENE E VILLEGAS CARREÑO"/>
    <s v="tct_sjarav"/>
    <s v="4-Menor/Localizado"/>
    <x v="0"/>
    <s v="Baja"/>
    <x v="0"/>
    <s v="TELEFONICA CYBERSECURITY TECH CHILE SPA"/>
    <s v="Retiro de equipamiento"/>
    <s v="19/12/2023 10:05:11"/>
    <s v="19/12/2023 10:06:30"/>
    <s v="Cerrado"/>
    <s v="CDP ANTIGUO 1"/>
    <s v="CDP ANTIGUO 2"/>
    <s v="28/12/2023 10:27:36"/>
    <s v="28/12/2023 23:50:00"/>
    <m/>
    <s v="equipos retirados"/>
    <d v="1899-12-30T00:00:00"/>
    <d v="1899-12-30T00:00:00"/>
    <d v="1899-12-30T00:00:00"/>
    <s v=""/>
    <s v="Cumplido"/>
    <s v="atendido en tiempo y forma"/>
    <m/>
    <m/>
    <m/>
    <m/>
    <d v="2023-11-16T00:00:00"/>
    <s v="CUMPLE"/>
    <s v="NO CUMPLE"/>
    <s v="NO CUMPLE"/>
    <s v="NO CUMPLE"/>
    <s v="NO CUMPLE"/>
  </r>
  <r>
    <s v="INC000002505233"/>
    <s v="RED INTERNA"/>
    <x v="1"/>
    <s v="APQ ACCESOS"/>
    <s v="CARLOS F ARAYA RAMIREZ"/>
    <s v="tct_cararr"/>
    <s v="4-Menor/Localizado"/>
    <x v="0"/>
    <s v="Baja"/>
    <x v="0"/>
    <s v="TELEFONICA CYBERSECURITY TECH CHILE SPA"/>
    <s v="RONDA INSPECTIVA"/>
    <s v="19/12/2023 10:31:50"/>
    <s v="19/12/2023 10:32:55"/>
    <s v="Cerrado"/>
    <s v="CDP ANTIGUO 1"/>
    <s v="CDP ANTIGUO 2"/>
    <s v="19/12/2023 11:00:15"/>
    <s v="19/12/2023 23:50:00"/>
    <m/>
    <s v="ronda realizada"/>
    <d v="1899-12-30T00:00:00"/>
    <d v="1899-12-30T00:00:00"/>
    <d v="1899-12-30T00:00:00"/>
    <s v=""/>
    <s v="Cumplido"/>
    <m/>
    <m/>
    <m/>
    <m/>
    <m/>
    <d v="2023-11-16T00:00:00"/>
    <s v="CUMPLE"/>
    <s v="NO CUMPLE"/>
    <s v="NO CUMPLE"/>
    <s v="NO CUMPLE"/>
    <s v="NO CUMPLE"/>
  </r>
  <r>
    <s v="INC000002505235"/>
    <s v="VPN IP - MPLS"/>
    <x v="9"/>
    <s v="GESTION HD"/>
    <s v="RODRIGO VÁSQUEZ MUÑOZ"/>
    <s v="frp_fpetro"/>
    <s v="3-Moderado/Limitado"/>
    <x v="1"/>
    <s v="Media"/>
    <x v="0"/>
    <s v="TELEFONICA GLOBAL TECHNOLOGY S.A.AGENCIA EN CHILE"/>
    <s v="HD/Restauracion de VM Punta del Cobre"/>
    <s v="19/12/2023 10:34:59"/>
    <s v="19/12/2023 10:38:20"/>
    <s v="Cerrado"/>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s v="NO CUMPLE"/>
    <s v="CUMPLE"/>
    <s v="NO CUMPLE"/>
    <s v="NO CUMPLE"/>
    <s v="NO CUMPLE"/>
  </r>
  <r>
    <s v="INC000002505249"/>
    <s v="VPN IP - MPLS"/>
    <x v="13"/>
    <s v="GESTION HD"/>
    <s v="JOSE A SANTIS SERRANO"/>
    <s v="frp_fpetro"/>
    <s v="3-Moderado/Limitado"/>
    <x v="1"/>
    <s v="Media"/>
    <x v="0"/>
    <s v="TELEFONICA GLOBAL TECHNOLOGY S.A.AGENCIA EN CHILE"/>
    <s v="HD/Maquinas en VDC con problemas de Idioma."/>
    <s v="19/12/2023 11:08:55"/>
    <s v="19/12/2023 11:14:34"/>
    <s v="Cerrado"/>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s v="NO CUMPLE"/>
    <s v="NO CUMPLE"/>
    <s v="NO CUMPLE"/>
    <s v="NO CUMPLE"/>
    <s v="CUMPLE"/>
  </r>
  <r>
    <s v="INC000002505287"/>
    <s v="VPN IP - MPLS"/>
    <x v="17"/>
    <s v="GESTION HD"/>
    <s v="NICOLAS A SAAVEDRA EGUILUZ"/>
    <s v="frp_fpetro"/>
    <s v="3-Moderado/Limitado"/>
    <x v="1"/>
    <s v="Media"/>
    <x v="0"/>
    <s v="NUTRISCO CHILE SA"/>
    <s v="HD/Mensaje SAP"/>
    <s v="19/12/2023 12:04:58"/>
    <s v="19/12/2023 12:09:00"/>
    <s v="Cerrado"/>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s v="NO CUMPLE"/>
    <s v="CUMPLE"/>
    <s v="NO CUMPLE"/>
    <s v="NO CUMPLE"/>
    <s v="NO CUMPLE"/>
  </r>
  <r>
    <s v="INC000002505291"/>
    <s v="VPN IP - MPLS"/>
    <x v="3"/>
    <s v="GESTION HD"/>
    <s v="GUSTAVO AVILA VERA"/>
    <s v="frp_fpetro"/>
    <s v="3-Moderado/Limitado"/>
    <x v="1"/>
    <s v="Media"/>
    <x v="0"/>
    <s v="FAST COLLENTING CHILE SA"/>
    <s v="REQ/SOPORTE R-DNS FASTCO"/>
    <s v="19/12/2023 12:23:21"/>
    <s v="19/12/2023 12:33:49"/>
    <s v="Cerrado"/>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s v="NO CUMPLE"/>
    <s v="CUMPLE"/>
    <s v="NO CUMPLE"/>
    <s v="NO CUMPLE"/>
    <s v="NO CUMPLE"/>
  </r>
  <r>
    <s v="INC000002505299"/>
    <s v="VPN IP - MPLS"/>
    <x v="13"/>
    <s v="GESTION HD"/>
    <s v="MOISES E MONTERO RAMOS"/>
    <s v="frp_fpetro"/>
    <s v="3-Moderado/Limitado"/>
    <x v="1"/>
    <s v="Media"/>
    <x v="0"/>
    <s v="ZAMBONI INGENIEROS ASOCIADOS LIMITADA"/>
    <s v="REQ/Cliente  - Plataforma VDC - Problemas de recuperación de usuario y contraseña."/>
    <s v="19/12/2023 12:44:58"/>
    <s v="19/12/2023 12:48:47"/>
    <s v="Cerrado"/>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s v="NO CUMPLE"/>
    <s v="NO CUMPLE"/>
    <s v="NO CUMPLE"/>
    <s v="CUMPLE"/>
    <s v="NO CUMPLE"/>
  </r>
  <r>
    <s v="INC000002505344"/>
    <s v="VPN IP - MPLS"/>
    <x v="4"/>
    <s v="BELIEVE"/>
    <s v="ALEJANDRO ACEVEDO VALENZUELA"/>
    <s v="frp_dvital"/>
    <s v="4-Menor/Localizado"/>
    <x v="0"/>
    <s v="Baja"/>
    <x v="0"/>
    <s v="TELEFONICA CYBERSECURITY TECH CHILE SPA"/>
    <s v="REQ / SOC / Reinicio de cuenta AD-SOC"/>
    <s v="19/12/2023 11:26:53"/>
    <s v="19/12/2023 11:27:35"/>
    <s v="Cerrado"/>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s v="CUMPLE"/>
    <s v="NO CUMPLE"/>
    <s v="NO CUMPLE"/>
    <s v="NO CUMPLE"/>
    <s v="NO CUMPLE"/>
  </r>
  <r>
    <s v="INC000002505359"/>
    <s v="RED INTERNA"/>
    <x v="0"/>
    <s v="APQ ACCESOS"/>
    <s v="CRISTOPHER MALDONADO ROMERO"/>
    <s v="tct_cmaldo"/>
    <s v="4-Menor/Localizado"/>
    <x v="0"/>
    <s v="Baja"/>
    <x v="0"/>
    <s v="TELEFONICA EMPRESAS DE CHILE SA"/>
    <s v="RONDA TOMA DE TEMPERATURAS SALAS TIC"/>
    <s v="19/12/2023 11:43:33"/>
    <s v="19/12/2023 11:44:36"/>
    <s v="Cerrado"/>
    <s v="CDP ANTIGUO 1"/>
    <s v="CDP ANTIGUO 2"/>
    <s v="19/12/2023 12:10:46"/>
    <s v="19/12/2023 23:50:00"/>
    <m/>
    <s v="RONDA REALIZADA"/>
    <d v="1899-12-30T00:00:00"/>
    <d v="1899-12-30T00:00:00"/>
    <d v="1899-12-30T00:00:00"/>
    <s v=""/>
    <s v="Cumplido"/>
    <m/>
    <m/>
    <m/>
    <m/>
    <m/>
    <d v="2023-11-16T00:00:00"/>
    <s v="CUMPLE"/>
    <s v="NO CUMPLE"/>
    <s v="NO CUMPLE"/>
    <s v="NO CUMPLE"/>
    <s v="NO CUMPLE"/>
  </r>
  <r>
    <s v="INC000002505468"/>
    <s v="HOUSING"/>
    <x v="19"/>
    <s v="BELIEVE"/>
    <s v="SEBASTIAN A JARA VIDAL"/>
    <s v="frp_fbalab"/>
    <s v="3-Moderado/Limitado"/>
    <x v="1"/>
    <s v="Media"/>
    <x v="0"/>
    <s v="INDRA SISTEMAS CHILE S.A."/>
    <s v="GESTION DATACENTER/ ACCESOS / INDRA SISTEMAS CHILE S.A."/>
    <s v="19/12/2023 11:03:24"/>
    <s v="19/12/2023 11:06:57"/>
    <s v="Cerrado"/>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s v="CUMPLE"/>
    <s v="NO CUMPLE"/>
    <s v="NO CUMPLE"/>
    <s v="NO CUMPLE"/>
    <s v="NO CUMPLE"/>
  </r>
  <r>
    <s v="INC000002505472"/>
    <s v="HOSTING VIRTUAL"/>
    <x v="7"/>
    <s v="OPERACION N1"/>
    <s v="CLAUDIO A GAJARDO GARRIDO"/>
    <s v="tct_cgajar"/>
    <s v="2-Significativo/Amplio"/>
    <x v="1"/>
    <s v="Media"/>
    <x v="0"/>
    <s v="FUNDACION INSTITUTO PROFESIONAL DUOC UC"/>
    <s v="Requerimiento de bases de datos solicitado sin el flujo correspondiente."/>
    <s v="19/12/2023 11:05:35"/>
    <s v="19/12/2023 11:08:07"/>
    <s v="Cerrado"/>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s v="CUMPLE"/>
    <s v="NO CUMPLE"/>
    <s v="NO CUMPLE"/>
    <s v="NO CUMPLE"/>
    <s v="NO CUMPLE"/>
  </r>
  <r>
    <s v="INC000002505481"/>
    <s v="TICKET-INTELIGENTE"/>
    <x v="4"/>
    <s v="GESTION TI"/>
    <s v="PAUL A SEPULVEDA ALVAREZ"/>
    <s v="USR_TSIGHT"/>
    <s v="1-Extenso/Generalizado"/>
    <x v="0"/>
    <s v="Baja"/>
    <x v="1"/>
    <s v="EMPRESA NACIONAL DE CERTIFICACIONES"/>
    <s v="emnace01 - s4d34ecertdb2.ecertchile.local TICKET AUTOMATICO"/>
    <s v="19/12/2023 11:07:53"/>
    <s v="19/12/2023 11:07:53"/>
    <s v="Cerrado"/>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s v="NO CUMPLE"/>
    <s v="CUMPLE"/>
    <s v="NO CUMPLE"/>
    <s v="NO CUMPLE"/>
    <s v="NO CUMPLE"/>
  </r>
  <r>
    <s v="INC000002505483"/>
    <s v="TICKET-INTELIGENTE"/>
    <x v="3"/>
    <s v="GESTION TI"/>
    <s v="GUSTAVO AVILA VERA"/>
    <s v="USR_TSIGHT"/>
    <s v="1-Extenso/Generalizado"/>
    <x v="0"/>
    <s v="Baja"/>
    <x v="1"/>
    <s v="BLUMAR S.A."/>
    <s v="blumar01 - blutssaperp TICKET AUTOMATICO"/>
    <s v="19/12/2023 11:07:58"/>
    <s v="19/12/2023 11:07:58"/>
    <s v="Cerrado"/>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s v="NO CUMPLE"/>
    <s v="CUMPLE"/>
    <s v="NO CUMPLE"/>
    <s v="NO CUMPLE"/>
    <s v="NO CUMPLE"/>
  </r>
  <r>
    <s v="INC000002505501"/>
    <s v="SERVICIOS DIGITALES"/>
    <x v="21"/>
    <s v="SM OPERACIONES"/>
    <s v="DENISE CRUZAT ETCHEBERRY"/>
    <s v="tct_decruz"/>
    <s v="4-Menor/Localizado"/>
    <x v="0"/>
    <s v="Baja"/>
    <x v="0"/>
    <s v="TELEFONICA GLOBAL TECHNOLOGY S.A.AGENCIA EN CHILE"/>
    <s v="ALTA DE RONALD MELARA"/>
    <s v="19/12/2023 11:16:58"/>
    <s v="19/12/2023 11:18:47"/>
    <s v="Cerrado"/>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s v="CUMPLE"/>
    <s v="NO CUMPLE"/>
    <s v="NO CUMPLE"/>
    <s v="NO CUMPLE"/>
    <s v="NO CUMPLE"/>
  </r>
  <r>
    <s v="INC000002505508"/>
    <s v="TICKET-INTELIGENTE"/>
    <x v="3"/>
    <s v="DUOC TICKET AUTOMATICO"/>
    <s v="VICTOR SEPULVEDA GAMARRA"/>
    <s v="USR_TSIGHT"/>
    <s v="1-Extenso/Generalizado"/>
    <x v="0"/>
    <s v="Baja"/>
    <x v="1"/>
    <s v="FUNDACION INSTITUTO PROFESIONAL DUOC UC"/>
    <s v="fiprdu01 - tourvirtual TICKET AUTOMATICO"/>
    <s v="19/12/2023 11:20:42"/>
    <s v="19/12/2023 11:20:42"/>
    <s v="Cerrado"/>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s v="CUMPLE"/>
    <s v="NO CUMPLE"/>
    <s v="NO CUMPLE"/>
    <s v="NO CUMPLE"/>
    <s v="NO CUMPLE"/>
  </r>
  <r>
    <s v="INC000002505524"/>
    <s v="HOUSING"/>
    <x v="19"/>
    <s v="BELIEVE"/>
    <s v="SEBASTIAN A JARA VIDAL"/>
    <s v="frp_fbalab"/>
    <s v="3-Moderado/Limitado"/>
    <x v="1"/>
    <s v="Media"/>
    <x v="0"/>
    <s v="CLUB HIPICO DE SANTIAGO S.A."/>
    <s v="GESTION DATACENTER/ ACCESOS / CLUB HIPICO DE SANTIAGO S.A."/>
    <s v="19/12/2023 11:35:54"/>
    <s v="19/12/2023 11:39:25"/>
    <s v="Cerrado"/>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s v="CUMPLE"/>
    <s v="NO CUMPLE"/>
    <s v="NO CUMPLE"/>
    <s v="NO CUMPLE"/>
    <s v="NO CUMPLE"/>
  </r>
  <r>
    <s v="INC000002505540"/>
    <s v="HOUSING"/>
    <x v="16"/>
    <s v="BELIEVE"/>
    <s v="JORGE S LORCA LEIVA"/>
    <s v="frp_fbalab"/>
    <s v="3-Moderado/Limitado"/>
    <x v="1"/>
    <s v="Media"/>
    <x v="0"/>
    <s v="TELEFONICA EMPRESAS DE CHILE SA"/>
    <s v="GESTION DATACENTER/ ACCESOS / TELEFONICA EMPRESAS DE CHILE SA"/>
    <s v="19/12/2023 11:49:20"/>
    <s v="19/12/2023 11:51:03"/>
    <s v="Cerrado"/>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s v="CUMPLE"/>
    <s v="NO CUMPLE"/>
    <s v="NO CUMPLE"/>
    <s v="NO CUMPLE"/>
    <s v="NO CUMPLE"/>
  </r>
  <r>
    <s v="INC000002505589"/>
    <s v="TICKET-INTELIGENTE"/>
    <x v="4"/>
    <s v="GESTION TI"/>
    <s v="ALEJANDRO ACEVEDO VALENZUELA"/>
    <s v="USR_TSIGHT"/>
    <s v="1-Extenso/Generalizado"/>
    <x v="0"/>
    <s v="Baja"/>
    <x v="1"/>
    <s v="FUNDACION INSTITUTO PROFESIONAL DUOC UC"/>
    <s v="fiprdu01 - srvfs01_vm TICKET AUTOMATICO"/>
    <s v="19/12/2023 12:24:18"/>
    <s v="19/12/2023 12:24:18"/>
    <s v="Cerrado"/>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s v="CUMPLE"/>
    <s v="NO CUMPLE"/>
    <s v="NO CUMPLE"/>
    <s v="NO CUMPLE"/>
    <s v="NO CUMPLE"/>
  </r>
  <r>
    <s v="INC000002505614"/>
    <s v="HOUSING"/>
    <x v="19"/>
    <s v="BELIEVE"/>
    <s v="SEBASTIAN A JARA VIDAL"/>
    <s v="frp_fbalab"/>
    <s v="3-Moderado/Limitado"/>
    <x v="1"/>
    <s v="Media"/>
    <x v="0"/>
    <s v="TELEFONICA EMPRESAS DE CHILE SA"/>
    <s v="GESTION DATACENTER/ ACCESOS / TELEFONICA EMPRESAS DE CHILE SA"/>
    <s v="19/12/2023 12:44:44"/>
    <s v="19/12/2023 12:46:36"/>
    <s v="Cerrado"/>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s v="CUMPLE"/>
    <s v="NO CUMPLE"/>
    <s v="NO CUMPLE"/>
    <s v="NO CUMPLE"/>
    <s v="NO CUMPLE"/>
  </r>
  <r>
    <s v="INC000002505616"/>
    <s v="HOUSING"/>
    <x v="16"/>
    <s v="BELIEVE"/>
    <s v="FERNEY D GARZON PEÑA"/>
    <s v="frp_pcamay"/>
    <s v="3-Moderado/Limitado"/>
    <x v="1"/>
    <s v="Media"/>
    <x v="1"/>
    <s v="TELEFONICA EMPRESAS DE CHILE SA"/>
    <s v="GESTION DATACENTER/ ACCESOS /DXC"/>
    <s v="19/12/2023 12:55:32"/>
    <s v="19/12/2023 12:56:33"/>
    <s v="Cerrado"/>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s v="CUMPLE"/>
    <s v="NO CUMPLE"/>
    <s v="NO CUMPLE"/>
    <s v="NO CUMPLE"/>
    <s v="NO CUMPLE"/>
  </r>
  <r>
    <s v="INC000002505622"/>
    <s v="HOUSING"/>
    <x v="16"/>
    <s v="BELIEVE"/>
    <s v="FERNEY D GARZON PEÑA"/>
    <s v="frp_pcamay"/>
    <s v="3-Moderado/Limitado"/>
    <x v="1"/>
    <s v="Media"/>
    <x v="0"/>
    <s v="TELEFONICA EMPRESAS DE CHILE SA"/>
    <s v="GESTION DATACENTER/ ACCESOS /DXC"/>
    <s v="19/12/2023 12:55:49"/>
    <s v="19/12/2023 12:57:08"/>
    <s v="Cerrado"/>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s v="CUMPLE"/>
    <s v="NO CUMPLE"/>
    <s v="NO CUMPLE"/>
    <s v="NO CUMPLE"/>
    <s v="NO CUMPLE"/>
  </r>
  <r>
    <s v="INC000002505709"/>
    <s v="HOSTING VIRTUAL"/>
    <x v="4"/>
    <s v="DUOC TICKET PENDIENTES"/>
    <s v="GIOVANNI D ROCCO VALENZUELA"/>
    <s v="frp_disilv"/>
    <s v="3-Moderado/Limitado"/>
    <x v="0"/>
    <s v="Baja"/>
    <x v="0"/>
    <s v="FUNDACION INSTITUTO PROFESIONAL DUOC UC"/>
    <s v="REQ | DUOC | RE: Campo mailnick - Registro Aplicación"/>
    <s v="19/12/2023 12:45:57"/>
    <s v="19/12/2023 12:49:03"/>
    <s v="Cerrado"/>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s v="NO CUMPLE"/>
    <s v="NO CUMPLE"/>
    <s v="CUMPLE"/>
    <s v="NO CUMPLE"/>
    <s v="NO CUMPLE"/>
  </r>
  <r>
    <s v="INC000002505714"/>
    <s v="HOSTING VIRTUAL"/>
    <x v="5"/>
    <s v="OPERACION N1"/>
    <s v="ALEJANDRO ACEVEDO VALENZUELA"/>
    <s v="tct_aaceve"/>
    <s v="4-Menor/Localizado"/>
    <x v="0"/>
    <s v="Baja"/>
    <x v="0"/>
    <s v="TELEFONICA GLOBAL TECHNOLOGY S.A.AGENCIA EN CHILE"/>
    <s v="GENERACION INFORME CAMNACHACA JUNIO 2023"/>
    <s v="19/12/2023 12:53:35"/>
    <s v="19/12/2023 12:54:47"/>
    <s v="Cerrado"/>
    <s v="TI"/>
    <s v="SISTEMAS OPERATIVOS"/>
    <s v="19/12/2023 13:02:45"/>
    <s v="19/12/2023 23:50:00"/>
    <s v="GENERACION INFORME CAMNACHACA JUNIO 2023"/>
    <s v="SE GENERA INFORME Y SE ENTREGA A CLIENTE SEGUN LO SOLICITADO."/>
    <d v="1899-12-30T00:00:00"/>
    <d v="1899-12-30T00:09:10"/>
    <d v="1899-12-30T00:09:10"/>
    <s v=""/>
    <s v="Cumplido"/>
    <m/>
    <m/>
    <m/>
    <m/>
    <m/>
    <d v="2023-11-20T00:00:00"/>
    <s v="CUMPLE"/>
    <s v="NO CUMPLE"/>
    <s v="NO CUMPLE"/>
    <s v="NO CUMPLE"/>
    <s v="NO CUMPLE"/>
  </r>
  <r>
    <s v="INC000002505715"/>
    <s v="HOSTING VIRTUAL"/>
    <x v="5"/>
    <s v="OPERACION N1"/>
    <s v="ALEJANDRO ACEVEDO VALENZUELA"/>
    <s v="tct_aaceve"/>
    <s v="4-Menor/Localizado"/>
    <x v="0"/>
    <s v="Baja"/>
    <x v="0"/>
    <s v="TELEFONICA GLOBAL TECHNOLOGY S.A.AGENCIA EN CHILE"/>
    <s v="GENERACION INFORME CAMNACHACA JULIO 2023"/>
    <s v="19/12/2023 12:55:07"/>
    <s v="19/12/2023 12:56:00"/>
    <s v="Cerrado"/>
    <s v="TI"/>
    <s v="SISTEMAS OPERATIVOS"/>
    <s v="19/12/2023 13:02:58"/>
    <s v="19/12/2023 23:50:00"/>
    <s v="GENERACION INFORME CAMNACHACA JULIO 2023"/>
    <s v="SE GENERA INFORME Y SE ENTREGA A CLIENTE SEGUN LO SOLICITADO."/>
    <d v="1899-12-30T00:00:00"/>
    <d v="1899-12-30T00:07:51"/>
    <d v="1899-12-30T00:07:51"/>
    <s v=""/>
    <s v="Cumplido"/>
    <m/>
    <m/>
    <m/>
    <m/>
    <m/>
    <d v="2023-11-16T00:00:00"/>
    <s v="CUMPLE"/>
    <s v="NO CUMPLE"/>
    <s v="NO CUMPLE"/>
    <s v="NO CUMPLE"/>
    <s v="NO CUMPLE"/>
  </r>
  <r>
    <s v="INC000002505717"/>
    <s v="HOSTING VIRTUAL"/>
    <x v="5"/>
    <s v="OPERACION N1"/>
    <s v="ALEJANDRO ACEVEDO VALENZUELA"/>
    <s v="tct_aaceve"/>
    <s v="4-Menor/Localizado"/>
    <x v="0"/>
    <s v="Baja"/>
    <x v="0"/>
    <s v="TELEFONICA GLOBAL TECHNOLOGY S.A.AGENCIA EN CHILE"/>
    <s v="GENERACION INFORME CAMNACHACA AGOSTO 2023"/>
    <s v="19/12/2023 12:56:21"/>
    <s v="19/12/2023 12:57:17"/>
    <s v="Cerrado"/>
    <s v="TI"/>
    <s v="SISTEMAS OPERATIVOS"/>
    <s v="19/12/2023 13:03:32"/>
    <s v="19/12/2023 23:50:00"/>
    <s v="GENERACION INFORME CAMNACHACA AGOSTO 2023"/>
    <s v="SE GENERA INFORME Y SE ENTREGA A CLIENTE SEGUN LO SOLICITADO."/>
    <d v="1899-12-30T00:00:00"/>
    <d v="1899-12-30T00:07:11"/>
    <d v="1899-12-30T00:07:11"/>
    <s v=""/>
    <s v="Cumplido"/>
    <m/>
    <m/>
    <m/>
    <m/>
    <m/>
    <d v="2023-11-17T00:00:00"/>
    <s v="CUMPLE"/>
    <s v="NO CUMPLE"/>
    <s v="NO CUMPLE"/>
    <s v="NO CUMPLE"/>
    <s v="NO CUMPLE"/>
  </r>
  <r>
    <s v="INC000002505718"/>
    <s v="HOSTING VIRTUAL"/>
    <x v="5"/>
    <s v="OPERACION N1"/>
    <s v="ALEJANDRO ACEVEDO VALENZUELA"/>
    <s v="tct_aaceve"/>
    <s v="4-Menor/Localizado"/>
    <x v="0"/>
    <s v="Baja"/>
    <x v="0"/>
    <s v="TELEFONICA GLOBAL TECHNOLOGY S.A.AGENCIA EN CHILE"/>
    <s v="GENERACION INFORME CAMNACHACA SEPTIEMBRE 2023"/>
    <s v="19/12/2023 12:57:36"/>
    <s v="19/12/2023 12:58:26"/>
    <s v="Cerrado"/>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s v="CUMPLE"/>
    <s v="NO CUMPLE"/>
    <s v="NO CUMPLE"/>
    <s v="NO CUMPLE"/>
    <s v="NO CUMPLE"/>
  </r>
  <r>
    <s v="INC000002505719"/>
    <s v="HOSTING VIRTUAL"/>
    <x v="5"/>
    <s v="OPERACION N1"/>
    <s v="ALEJANDRO ACEVEDO VALENZUELA"/>
    <s v="tct_aaceve"/>
    <s v="4-Menor/Localizado"/>
    <x v="0"/>
    <s v="Baja"/>
    <x v="0"/>
    <s v="TELEFONICA GLOBAL TECHNOLOGY S.A.AGENCIA EN CHILE"/>
    <s v="GENERACION INFORME CAMNACHACA OCTUBRE 2023"/>
    <s v="19/12/2023 12:58:52"/>
    <s v="19/12/2023 12:59:41"/>
    <s v="Cerrado"/>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s v="CUMPLE"/>
    <s v="NO CUMPLE"/>
    <s v="NO CUMPLE"/>
    <s v="NO CUMPLE"/>
    <s v="NO CUMPLE"/>
  </r>
  <r>
    <s v="INC000002505721"/>
    <s v="HOSTING VIRTUAL"/>
    <x v="5"/>
    <s v="OPERACION N1"/>
    <s v="ALEJANDRO ACEVEDO VALENZUELA"/>
    <s v="tct_aaceve"/>
    <s v="4-Menor/Localizado"/>
    <x v="0"/>
    <s v="Baja"/>
    <x v="0"/>
    <s v="TELEFONICA GLOBAL TECHNOLOGY S.A.AGENCIA EN CHILE"/>
    <s v="GENERACION INFORME CAMNACHACA NOVIEMBRE 2023"/>
    <s v="19/12/2023 13:01:07"/>
    <s v="19/12/2023 13:02:00"/>
    <s v="Cerrado"/>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s v="CUMPLE"/>
    <s v="NO CUMPLE"/>
    <s v="NO CUMPLE"/>
    <s v="NO CUMPLE"/>
    <s v="NO CUMPLE"/>
  </r>
  <r>
    <s v="INC000002505727"/>
    <s v="VPN IP - MPLS"/>
    <x v="17"/>
    <s v="GESTION HD"/>
    <s v="EWALD R GALAZ MILLALEO"/>
    <s v="frp_spevel"/>
    <s v="3-Moderado/Limitado"/>
    <x v="1"/>
    <s v="Media"/>
    <x v="0"/>
    <s v="TELEFONICA GLOBAL TECHNOLOGY S.A.AGENCIA EN CHILE"/>
    <s v="HD/creación de usuario"/>
    <s v="19/12/2023 13:22:57"/>
    <s v="19/12/2023 13:36:44"/>
    <s v="Cerrado"/>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s v="NO CUMPLE"/>
    <s v="NO CUMPLE"/>
    <s v="NO CUMPLE"/>
    <s v="CUMPLE"/>
    <s v="NO CUMPLE"/>
  </r>
  <r>
    <s v="INC000002505786"/>
    <s v="HOUSING"/>
    <x v="19"/>
    <s v="BELIEVE"/>
    <s v="SEBASTIAN A JARA VIDAL"/>
    <s v="frp_jolsso"/>
    <s v="3-Moderado/Limitado"/>
    <x v="1"/>
    <s v="Media"/>
    <x v="0"/>
    <s v="TELEFONICA EMPRESAS DE CHILE SA"/>
    <s v="GESTION DATACENTER/ ACCESOS /TELEFONICA EMPRESAS DE CHILE SA"/>
    <s v="19/12/2023 15:24:07"/>
    <s v="19/12/2023 15:27:38"/>
    <s v="Cerrado"/>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s v="CUMPLE"/>
    <s v="NO CUMPLE"/>
    <s v="NO CUMPLE"/>
    <s v="NO CUMPLE"/>
    <s v="NO CUMPLE"/>
  </r>
  <r>
    <s v="INC000002505799"/>
    <s v="VPN IP - MPLS"/>
    <x v="17"/>
    <s v="GESTION HD"/>
    <s v="NICOLAS A SAAVEDRA EGUILUZ"/>
    <s v="frp_fpetro"/>
    <s v="3-Moderado/Limitado"/>
    <x v="1"/>
    <s v="Media"/>
    <x v="0"/>
    <s v="NUTRISCO CHILE SA"/>
    <s v="REQ/Usuario SAP Francisca Mora"/>
    <s v="19/12/2023 15:47:17"/>
    <s v="19/12/2023 15:52:20"/>
    <s v="Cerrado"/>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s v="NO CUMPLE"/>
    <s v="NO CUMPLE"/>
    <s v="CUMPLE"/>
    <s v="NO CUMPLE"/>
    <s v="NO CUMPLE"/>
  </r>
  <r>
    <s v="INC000002505802"/>
    <s v="HOSTING VIRTUAL"/>
    <x v="4"/>
    <s v="DUOC TICKET PENDIENTES"/>
    <s v="JUAN CARLOS UZCATEGUI FUGUETT"/>
    <s v="frp_disilv"/>
    <s v="3-Moderado/Limitado"/>
    <x v="0"/>
    <s v="Baja"/>
    <x v="0"/>
    <s v="FUNDACION INSTITUTO PROFESIONAL DUOC UC"/>
    <s v="REQ | DUOC | Reinicio de DC de sedes"/>
    <s v="19/12/2023 15:54:09"/>
    <s v="19/12/2023 15:58:37"/>
    <s v="Cerrado"/>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s v="NO CUMPLE"/>
    <s v="NO CUMPLE"/>
    <s v="CUMPLE"/>
    <s v="NO CUMPLE"/>
    <s v="NO CUMPLE"/>
  </r>
  <r>
    <s v="INC000002505821"/>
    <s v="WIFI INDOOR"/>
    <x v="2"/>
    <s v="GESTION HD"/>
    <s v="LUIS RODRIGO ACEVEDO COLLIPAL"/>
    <s v="frp_fpetro"/>
    <s v="3-Moderado/Limitado"/>
    <x v="1"/>
    <s v="Media"/>
    <x v="0"/>
    <s v="TELEFONICA GLOBAL TECHNOLOGY S.A.AGENCIA EN CHILE"/>
    <s v="HD/Otero Dominguez Levantamiento VLAN VDOM Comms"/>
    <s v="19/12/2023 13:25:31"/>
    <s v="19/12/2023 13:29:08"/>
    <s v="Cerrado"/>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s v="NO CUMPLE"/>
    <s v="CUMPLE"/>
    <s v="NO CUMPLE"/>
    <s v="NO CUMPLE"/>
    <s v="NO CUMPLE"/>
  </r>
  <r>
    <s v="INC000002506012"/>
    <s v="HOUSING"/>
    <x v="19"/>
    <s v="BELIEVE"/>
    <s v="SEBASTIAN A JARA VIDAL"/>
    <s v="frp_pcamay"/>
    <s v="3-Moderado/Limitado"/>
    <x v="1"/>
    <s v="Media"/>
    <x v="0"/>
    <s v="CHILENA CONSOLIDADA SEGUROS DE VIDA S.A."/>
    <s v="GESTION DATACENTER/ ACCESOS / Chilena consolidada"/>
    <s v="19/12/2023 15:35:51"/>
    <s v="19/12/2023 15:36:05"/>
    <s v="Cerrado"/>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s v="CUMPLE"/>
    <s v="NO CUMPLE"/>
    <s v="NO CUMPLE"/>
    <s v="NO CUMPLE"/>
    <s v="NO CUMPLE"/>
  </r>
  <r>
    <s v="INC000002506032"/>
    <s v="RED INTERNA"/>
    <x v="8"/>
    <s v="APQ ACCESOS"/>
    <s v="JAVIER J BRAVO CARVAJAL"/>
    <s v="tct_javcac"/>
    <s v="4-Menor/Localizado"/>
    <x v="0"/>
    <s v="Baja"/>
    <x v="0"/>
    <s v="TELEFONICA CYBERSECURITY TECH CHILE SPA"/>
    <s v="REVISION DE PDU"/>
    <s v="19/12/2023 16:18:09"/>
    <s v="19/12/2023 16:19:59"/>
    <s v="Cerrado"/>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s v="CUMPLE"/>
    <s v="NO CUMPLE"/>
    <s v="NO CUMPLE"/>
    <s v="NO CUMPLE"/>
    <s v="NO CUMPLE"/>
  </r>
  <r>
    <s v="INC000002506079"/>
    <s v="HOUSING"/>
    <x v="15"/>
    <s v="APQ ACCESOS"/>
    <s v="LUIS O MORALES ARENAS"/>
    <s v="tct_luimoa"/>
    <s v="4-Menor/Localizado"/>
    <x v="0"/>
    <s v="Baja"/>
    <x v="0"/>
    <s v="TELEFONICA EMPRESAS DE CHILE SA"/>
    <s v="SE GENERA TICKET DE SUPERVISION PARA CLIENTE HUAWEI"/>
    <s v="20/12/2023 3:14:26"/>
    <s v="20/12/2023 3:15:35"/>
    <s v="Cerrado"/>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s v="CUMPLE"/>
    <s v="NO CUMPLE"/>
    <s v="NO CUMPLE"/>
    <s v="NO CUMPLE"/>
    <s v="NO CUMPLE"/>
  </r>
  <r>
    <s v="INC000002506094"/>
    <s v="VPN IP - MPLS"/>
    <x v="13"/>
    <s v="ADMINISTRADORES RESIDENTES"/>
    <s v="ANGEL CASTRO CABRERA"/>
    <s v="frp_kefern"/>
    <s v="3-Moderado/Limitado"/>
    <x v="1"/>
    <s v="Media"/>
    <x v="1"/>
    <s v="FARMACIAS AHUMADA S.A."/>
    <s v="GAMA/inconvenientes para ingresar a la plataforma del VDC"/>
    <s v="20/12/2023 9:11:34"/>
    <s v="20/12/2023 9:17:05"/>
    <s v="Cerrado"/>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s v="CUMPLE"/>
    <s v="NO CUMPLE"/>
    <s v="NO CUMPLE"/>
    <s v="NO CUMPLE"/>
    <s v="NO CUMPLE"/>
  </r>
  <r>
    <s v="INC000002506183"/>
    <s v="OFFICE365"/>
    <x v="5"/>
    <s v="GESTION CALL CENTER"/>
    <s v="GIOVANNI D ROCCO VALENZUELA"/>
    <s v="frp_driosr"/>
    <s v="4-Menor/Localizado"/>
    <x v="0"/>
    <s v="Baja"/>
    <x v="0"/>
    <s v="GOBIERNO REGIONAL XII REGION MAGALLANES Y ANTARTICA CHILENA"/>
    <s v="MESA/CALL CENTER/ACTUALIZAR MICROSOFT 365"/>
    <s v="19/12/2023 16:52:04"/>
    <s v="19/12/2023 16:55:17"/>
    <s v="Cerrado"/>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s v="NO CUMPLE"/>
    <s v="CUMPLE"/>
    <s v="NO CUMPLE"/>
    <s v="NO CUMPLE"/>
    <s v="NO CUMPLE"/>
  </r>
  <r>
    <s v="INC000002506207"/>
    <s v="HOUSING"/>
    <x v="19"/>
    <s v="BELIEVE"/>
    <s v="SEBASTIAN A JARA VIDAL"/>
    <s v="frp_jolsso"/>
    <s v="3-Moderado/Limitado"/>
    <x v="1"/>
    <s v="Media"/>
    <x v="0"/>
    <s v="IDOM INGENIERIA Y CONSULTORIA S.A. AGENCIA EN CHILE"/>
    <s v="GESTION DATACENTER/ ACCESOS /IDOM INGENIERIA Y CONSULTORIA S.A. AGENCIA EN CHILE"/>
    <s v="19/12/2023 16:04:14"/>
    <s v="19/12/2023 16:05:29"/>
    <s v="Cerrado"/>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s v="CUMPLE"/>
    <s v="NO CUMPLE"/>
    <s v="NO CUMPLE"/>
    <s v="NO CUMPLE"/>
    <s v="NO CUMPLE"/>
  </r>
  <r>
    <s v="INC000002506208"/>
    <s v="INFRAESTRUCTURA DC"/>
    <x v="1"/>
    <s v="APQ ACCESOS"/>
    <s v="CARLOS F ARAYA RAMIREZ"/>
    <s v="tct_cararr"/>
    <s v="4-Menor/Localizado"/>
    <x v="0"/>
    <s v="Baja"/>
    <x v="0"/>
    <s v="TELEFONICA CYBERSECURITY TECH CHILE SPA"/>
    <s v="FACTIBILIDAD 79549"/>
    <s v="19/12/2023 16:04:09"/>
    <s v="19/12/2023 16:05:06"/>
    <s v="Cerrado"/>
    <s v="CDP ANTIGUO 1"/>
    <s v="CDP ANTIGUO 2"/>
    <s v="19/12/2023 16:20:30"/>
    <s v="19/12/2023 23:50:00"/>
    <s v="TELEFONICA TECH"/>
    <s v="FACTIBILIDAD ENVIADA"/>
    <d v="1899-12-30T00:14:59"/>
    <d v="1899-12-30T00:16:21"/>
    <d v="1899-12-30T00:01:22"/>
    <s v=""/>
    <s v="Cumplido"/>
    <m/>
    <m/>
    <m/>
    <m/>
    <m/>
    <d v="2023-11-16T00:00:00"/>
    <s v="CUMPLE"/>
    <s v="NO CUMPLE"/>
    <s v="NO CUMPLE"/>
    <s v="NO CUMPLE"/>
    <s v="NO CUMPLE"/>
  </r>
  <r>
    <s v="INC000002506215"/>
    <s v="VPN IP - MPLS"/>
    <x v="17"/>
    <s v="GESTION HD"/>
    <s v="NICOLAS A SAAVEDRA EGUILUZ"/>
    <s v="frp_fpetro"/>
    <s v="3-Moderado/Limitado"/>
    <x v="1"/>
    <s v="Media"/>
    <x v="0"/>
    <s v="NUTRISCO CHILE SA"/>
    <s v="REQ/NUTRISCO: Usuarios activos en el sistema con la última fecha de login"/>
    <s v="19/12/2023 16:22:00"/>
    <s v="19/12/2023 16:23:47"/>
    <s v="Cerrado"/>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s v="NO CUMPLE"/>
    <s v="NO CUMPLE"/>
    <s v="CUMPLE"/>
    <s v="NO CUMPLE"/>
    <s v="NO CUMPLE"/>
  </r>
  <r>
    <s v="INC000002506219"/>
    <s v="HOUSING"/>
    <x v="15"/>
    <s v="APQ ACCESOS"/>
    <s v="JOSE G MARQUEZ MARCANO"/>
    <s v="tct_josmam"/>
    <s v="4-Menor/Localizado"/>
    <x v="0"/>
    <s v="Baja"/>
    <x v="0"/>
    <s v="TELEFONICA EMPRESAS DE CHILE SA"/>
    <s v="TOMA DE ALARMAS DE CLIENTES"/>
    <s v="19/12/2023 16:46:11"/>
    <s v="19/12/2023 16:46:59"/>
    <s v="Cerrado"/>
    <s v="CDP ANTIGUO 1"/>
    <s v="CDP ANTIGUO 2"/>
    <s v="19/12/2023 16:48:49"/>
    <s v="19/12/2023 23:50:00"/>
    <s v="TOMA DE ALARMAS DE CLIENTES"/>
    <s v="TOMA DE ALARMAS REALIZADAS"/>
    <d v="1899-12-30T00:01:30"/>
    <d v="1899-12-30T00:02:38"/>
    <d v="1899-12-30T00:01:08"/>
    <s v=""/>
    <s v="Cumplido"/>
    <m/>
    <m/>
    <m/>
    <m/>
    <m/>
    <d v="2023-11-16T00:00:00"/>
    <s v="CUMPLE"/>
    <s v="NO CUMPLE"/>
    <s v="NO CUMPLE"/>
    <s v="NO CUMPLE"/>
    <s v="NO CUMPLE"/>
  </r>
  <r>
    <s v="INC000002506220"/>
    <s v="RED INTERNA"/>
    <x v="0"/>
    <s v="APQ ACCESOS"/>
    <s v="CRISTOPHER MALDONADO ROMERO"/>
    <s v="tct_cmaldo"/>
    <s v="4-Menor/Localizado"/>
    <x v="0"/>
    <s v="Baja"/>
    <x v="0"/>
    <s v="TELEFONICA EMPRESAS DE CHILE SA"/>
    <s v="RONDA TOMA DE TEMPERATURAS SALAS TIC"/>
    <s v="19/12/2023 16:48:35"/>
    <s v="19/12/2023 16:49:42"/>
    <s v="Cerrado"/>
    <s v="CDP ANTIGUO 1"/>
    <s v="CDP ANTIGUO 2"/>
    <s v="19/12/2023 17:16:40"/>
    <s v="19/12/2023 23:50:00"/>
    <m/>
    <s v="RONDA REALIZADA"/>
    <d v="1899-12-30T00:00:00"/>
    <d v="1899-12-30T00:00:00"/>
    <d v="1899-12-30T00:00:00"/>
    <s v=""/>
    <s v="Cumplido"/>
    <m/>
    <m/>
    <m/>
    <m/>
    <m/>
    <d v="2023-11-16T00:00:00"/>
    <s v="CUMPLE"/>
    <s v="NO CUMPLE"/>
    <s v="NO CUMPLE"/>
    <s v="NO CUMPLE"/>
    <s v="NO CUMPLE"/>
  </r>
  <r>
    <s v="INC000002506230"/>
    <s v="VPN IP - MPLS"/>
    <x v="4"/>
    <s v="BELIEVE"/>
    <s v="GIOVANNI D ROCCO VALENZUELA"/>
    <s v="frp_jolsso"/>
    <s v="4-Menor/Localizado"/>
    <x v="0"/>
    <s v="Baja"/>
    <x v="0"/>
    <s v="FUNDACION INSTITUTO PROFESIONAL DUOC UC"/>
    <s v="REQ / SOC / RE: Acceso Servidor Deep Security San Martin"/>
    <s v="19/12/2023 16:58:38"/>
    <s v="19/12/2023 17:00:39"/>
    <s v="Cerrado"/>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s v="NO CUMPLE"/>
    <s v="CUMPLE"/>
    <s v="NO CUMPLE"/>
    <s v="NO CUMPLE"/>
    <s v="NO CUMPLE"/>
  </r>
  <r>
    <s v="INC000002506249"/>
    <s v="HOSTING VIRTUAL"/>
    <x v="4"/>
    <s v="DUOC TICKET AUTOMATICO"/>
    <s v="PAUL A SEPULVEDA ALVAREZ"/>
    <s v="frp_jciert"/>
    <s v="3-Moderado/Limitado"/>
    <x v="1"/>
    <s v="Media"/>
    <x v="0"/>
    <s v="FUNDACION INSTITUTO PROFESIONAL DUOC UC"/>
    <s v="DUOC | RE: Verificación de dominio - ticket Ticket#101724611"/>
    <s v="19/12/2023 17:39:57"/>
    <s v="19/12/2023 17:48:19"/>
    <s v="Cerrado"/>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s v="CUMPLE"/>
    <s v="NO CUMPLE"/>
    <s v="NO CUMPLE"/>
    <s v="NO CUMPLE"/>
    <s v="NO CUMPLE"/>
  </r>
  <r>
    <s v="INC000002506254"/>
    <s v="HOUSING"/>
    <x v="16"/>
    <s v="BELIEVE"/>
    <s v="JORGE S LORCA LEIVA"/>
    <s v="frp_fbalab"/>
    <s v="3-Moderado/Limitado"/>
    <x v="1"/>
    <s v="Media"/>
    <x v="0"/>
    <s v="TELEFONICA EMPRESAS DE CHILE SA"/>
    <s v="GESTION DATACENTER/ ACCESOS / GTD - S&amp;A CONSULTORES"/>
    <s v="19/12/2023 17:51:37"/>
    <s v="19/12/2023 17:53:02"/>
    <s v="Cerrado"/>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s v="CUMPLE"/>
    <s v="NO CUMPLE"/>
    <s v="NO CUMPLE"/>
    <s v="NO CUMPLE"/>
    <s v="NO CUMPLE"/>
  </r>
  <r>
    <s v="INC000002506261"/>
    <s v="HOUSING"/>
    <x v="14"/>
    <s v="BELIEVE"/>
    <s v="CRISTOPHER MALDONADO ROMERO"/>
    <s v="frp_fbalab"/>
    <s v="3-Moderado/Limitado"/>
    <x v="1"/>
    <s v="Media"/>
    <x v="0"/>
    <s v="TELEFONICA EMPRESAS DE CHILE SA"/>
    <s v="GESTION DATACENTER/ ACCESOS / TELEFONICA EMPRESAS DE CHILE SA"/>
    <s v="19/12/2023 18:15:42"/>
    <s v="19/12/2023 18:17:41"/>
    <s v="Cerrado"/>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s v="CUMPLE"/>
    <s v="NO CUMPLE"/>
    <s v="NO CUMPLE"/>
    <s v="NO CUMPLE"/>
    <s v="NO CUMPLE"/>
  </r>
  <r>
    <s v="INC000002506275"/>
    <s v="RED INTERNA"/>
    <x v="0"/>
    <s v="APQ ACCESOS"/>
    <s v="CRISTOPHER MALDONADO ROMERO"/>
    <s v="tct_cmaldo"/>
    <s v="4-Menor/Localizado"/>
    <x v="0"/>
    <s v="Baja"/>
    <x v="0"/>
    <s v="TELEFONICA EMPRESAS DE CHILE SA"/>
    <s v="RONDA TOMA DE TEMPERATURAS SALAS TIC"/>
    <s v="19/12/2023 19:19:37"/>
    <s v="19/12/2023 19:20:22"/>
    <s v="Cerrado"/>
    <s v="CDP ANTIGUO 1"/>
    <s v="CDP ANTIGUO 2"/>
    <s v="19/12/2023 19:38:57"/>
    <s v="19/12/2023 23:50:00"/>
    <m/>
    <s v="RONDA REALIZADA"/>
    <d v="1899-12-30T00:00:00"/>
    <d v="1899-12-30T00:00:00"/>
    <d v="1899-12-30T00:00:00"/>
    <s v=""/>
    <s v="Cumplido"/>
    <m/>
    <m/>
    <m/>
    <m/>
    <m/>
    <d v="2023-11-17T00:00:00"/>
    <s v="CUMPLE"/>
    <s v="NO CUMPLE"/>
    <s v="NO CUMPLE"/>
    <s v="NO CUMPLE"/>
    <s v="NO CUMPLE"/>
  </r>
  <r>
    <s v="INC000002506277"/>
    <s v="RED INTERNA"/>
    <x v="0"/>
    <s v="APQ ACCESOS"/>
    <s v="CRISTOPHER MALDONADO ROMERO"/>
    <s v="tct_cmaldo"/>
    <s v="4-Menor/Localizado"/>
    <x v="0"/>
    <s v="Baja"/>
    <x v="0"/>
    <s v="TELEFONICA EMPRESAS DE CHILE SA"/>
    <s v="RONDA TOMA DE TEMPERATURAS SALAS TIC"/>
    <s v="19/12/2023 19:21:03"/>
    <s v="19/12/2023 19:22:00"/>
    <s v="Cerrado"/>
    <s v="CDP ANTIGUO 1"/>
    <s v="CDP ANTIGUO 2"/>
    <s v="19/12/2023 19:43:50"/>
    <s v="19/12/2023 23:50:00"/>
    <m/>
    <s v="RONDA REALIZADA"/>
    <d v="1899-12-30T00:00:00"/>
    <d v="1899-12-30T00:00:00"/>
    <d v="1899-12-30T00:00:00"/>
    <s v=""/>
    <s v="Cumplido"/>
    <m/>
    <m/>
    <m/>
    <m/>
    <m/>
    <d v="2023-11-17T00:00:00"/>
    <s v="CUMPLE"/>
    <s v="NO CUMPLE"/>
    <s v="NO CUMPLE"/>
    <s v="NO CUMPLE"/>
    <s v="NO CUMPLE"/>
  </r>
  <r>
    <s v="INC000002506284"/>
    <s v="CLOUD PBX"/>
    <x v="13"/>
    <s v="GESTION HD"/>
    <s v="MOISES E MONTERO RAMOS"/>
    <s v="frp_jesanc"/>
    <s v="4-Menor/Localizado"/>
    <x v="0"/>
    <s v="Baja"/>
    <x v="0"/>
    <s v="TELEFONICA CHILE S.A."/>
    <s v="REQ / Requerimiento: Cloud - VDC - Reinicio controlado de Celdas vCloud"/>
    <s v="19/12/2023 22:06:02"/>
    <s v="19/12/2023 22:09:14"/>
    <s v="Cerrado"/>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s v="NO CUMPLE"/>
    <s v="CUMPLE"/>
    <s v="NO CUMPLE"/>
    <s v="NO CUMPLE"/>
    <s v="NO CUMPLE"/>
  </r>
  <r>
    <s v="INC000002506332"/>
    <s v="HOUSING"/>
    <x v="16"/>
    <s v="BELIEVE"/>
    <s v="LUIS O MORALES ARENAS"/>
    <s v="frp_pcamay"/>
    <s v="3-Moderado/Limitado"/>
    <x v="1"/>
    <s v="Media"/>
    <x v="1"/>
    <s v="TELEFONICA EMPRESAS DE CHILE SA"/>
    <s v="GESTION DATACENTER/ ACCESOS / TELEFONICA"/>
    <s v="19/12/2023 17:30:09"/>
    <s v="19/12/2023 17:31:23"/>
    <s v="Cerrado"/>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s v="CUMPLE"/>
    <s v="NO CUMPLE"/>
    <s v="NO CUMPLE"/>
    <s v="NO CUMPLE"/>
    <s v="NO CUMPLE"/>
  </r>
  <r>
    <s v="INC000002506351"/>
    <s v="HOUSING"/>
    <x v="16"/>
    <s v="BELIEVE"/>
    <s v="LUIS O MORALES ARENAS"/>
    <s v="frp_pcamay"/>
    <s v="3-Moderado/Limitado"/>
    <x v="1"/>
    <s v="Media"/>
    <x v="0"/>
    <s v="SONDA S A"/>
    <s v="GESTION DATACENTER/ ACCESOS / SONDA S A"/>
    <s v="19/12/2023 18:13:42"/>
    <s v="19/12/2023 18:14:49"/>
    <s v="Cerrado"/>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s v="CUMPLE"/>
    <s v="NO CUMPLE"/>
    <s v="NO CUMPLE"/>
    <s v="NO CUMPLE"/>
    <s v="NO CUMPLE"/>
  </r>
  <r>
    <s v="INC000002506402"/>
    <s v="VPN IP - MPLS"/>
    <x v="13"/>
    <s v="BELIEVE"/>
    <s v="DEIBY Y SANTOYO MONTEROLA"/>
    <s v="frp_kaldor"/>
    <s v="3-Moderado/Limitado"/>
    <x v="1"/>
    <s v="Media"/>
    <x v="0"/>
    <s v="FARMACIAS AHUMADA S.A."/>
    <s v="GAMA / Agregar imagen ISO Biblioteca de medios VDC"/>
    <s v="19/12/2023 21:07:37"/>
    <s v="19/12/2023 21:11:30"/>
    <s v="Cerrado"/>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s v="NO CUMPLE"/>
    <s v="NO CUMPLE"/>
    <s v="CUMPLE"/>
    <s v="NO CUMPLE"/>
    <s v="NO CUMPLE"/>
  </r>
  <r>
    <s v="INC000002506617"/>
    <s v="HOUSING"/>
    <x v="16"/>
    <s v="BELIEVE"/>
    <s v="FERNEY D GARZON PEÑA"/>
    <s v="frp_jolsso"/>
    <s v="3-Moderado/Limitado"/>
    <x v="1"/>
    <s v="Media"/>
    <x v="0"/>
    <s v="TELEFONICA EMPRESAS DE CHILE SA"/>
    <s v="GESTION DATACENTER/ ACCESOS /TELEFONICA EMPRESAS DE CHILE SA"/>
    <s v="19/12/2023 19:56:32"/>
    <s v="19/12/2023 19:58:21"/>
    <s v="Cerrado"/>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s v="NO CUMPLE"/>
    <s v="NO CUMPLE"/>
    <s v="NO CUMPLE"/>
    <s v="CUMPLE"/>
    <s v="NO CUMPLE"/>
  </r>
  <r>
    <s v="INC000002506677"/>
    <s v="TICKET-INTELIGENTE"/>
    <x v="4"/>
    <s v="GESTION TI"/>
    <s v="JUAN CARLOS UZCATEGUI FUGUETT"/>
    <s v="USR_TSIGHT"/>
    <s v="1-Extenso/Generalizado"/>
    <x v="0"/>
    <s v="Baja"/>
    <x v="1"/>
    <s v="FUNDACION INSTITUTO PROFESIONAL DUOC UC"/>
    <s v="fiprdu01 - dcadmavaras TICKET AUTOMATICO"/>
    <s v="19/12/2023 21:42:52"/>
    <s v="19/12/2023 21:42:52"/>
    <s v="Cerrado"/>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s v="CUMPLE"/>
    <s v="NO CUMPLE"/>
    <s v="NO CUMPLE"/>
    <s v="NO CUMPLE"/>
    <s v="NO CUMPLE"/>
  </r>
  <r>
    <s v="INC000002506686"/>
    <s v="HOUSING"/>
    <x v="16"/>
    <s v="BELIEVE"/>
    <s v="LUIS O MORALES ARENAS"/>
    <s v="frp_josama"/>
    <s v="3-Moderado/Limitado"/>
    <x v="1"/>
    <s v="Media"/>
    <x v="0"/>
    <s v="TELEFONICA EMPRESAS DE CHILE SA"/>
    <s v="GESTION DATACENTER/ ACCESOS/  DC PAINE/ TELEFONICA EMPRESAS DE CHILE SA"/>
    <s v="19/12/2023 23:14:09"/>
    <s v="19/12/2023 23:19:56"/>
    <s v="Cerrado"/>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s v="CUMPLE"/>
    <s v="NO CUMPLE"/>
    <s v="NO CUMPLE"/>
    <s v="NO CUMPLE"/>
    <s v="NO CUMPLE"/>
  </r>
  <r>
    <s v="INC000002506735"/>
    <s v="HOUSING"/>
    <x v="15"/>
    <s v="APQ ACCESOS"/>
    <s v="LUIS O MORALES ARENAS"/>
    <s v="tct_luimoa"/>
    <s v="4-Menor/Localizado"/>
    <x v="0"/>
    <s v="Baja"/>
    <x v="0"/>
    <s v="TELEFONICA EMPRESAS DE CHILE SA"/>
    <s v="SE GENERA TICKET POR RONDA Y REVISION DE SALAS TECNICAS"/>
    <s v="20/12/2023 6:33:50"/>
    <s v="20/12/2023 6:35:17"/>
    <s v="Cerrado"/>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s v="CUMPLE"/>
    <s v="NO CUMPLE"/>
    <s v="NO CUMPLE"/>
    <s v="NO CUMPLE"/>
    <s v="NO CUMPLE"/>
  </r>
  <r>
    <s v="INC000002506737"/>
    <s v="HOUSING"/>
    <x v="15"/>
    <s v="APQ ACCESOS"/>
    <s v="LUIS O MORALES ARENAS"/>
    <s v="tct_luimoa"/>
    <s v="4-Menor/Localizado"/>
    <x v="0"/>
    <s v="Baja"/>
    <x v="0"/>
    <s v="TELEFONICA EMPRESAS DE CHILE SA"/>
    <s v="SE GENERA TICKET POR REVISION Y TOMA DE ALARMA DE CLIENTES"/>
    <s v="20/12/2023 6:37:50"/>
    <s v="20/12/2023 6:39:26"/>
    <s v="Cerrado"/>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s v="CUMPLE"/>
    <s v="NO CUMPLE"/>
    <s v="NO CUMPLE"/>
    <s v="NO CUMPLE"/>
    <s v="NO CUMPLE"/>
  </r>
  <r>
    <s v="INC000002506808"/>
    <s v="HOUSING"/>
    <x v="15"/>
    <s v="APQ ACCESOS"/>
    <s v="LUIS O MORALES ARENAS"/>
    <s v="tct_luimoa"/>
    <s v="4-Menor/Localizado"/>
    <x v="0"/>
    <s v="Baja"/>
    <x v="0"/>
    <s v="TELEFONICA EMPRESAS DE CHILE SA"/>
    <s v="SE GENERA TICKET DE SUPERVISION PARA CLIENTE TELEFONICA"/>
    <s v="20/12/2023 0:32:53"/>
    <s v="20/12/2023 0:34:04"/>
    <s v="Cerrado"/>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s v="CUMPLE"/>
    <s v="NO CUMPLE"/>
    <s v="NO CUMPLE"/>
    <s v="NO CUMPLE"/>
    <s v="NO CUMPLE"/>
  </r>
  <r>
    <s v="INC000002506821"/>
    <s v="HOUSING"/>
    <x v="6"/>
    <s v="APQ ACCESOS"/>
    <s v="EDUARDO A NUÑEZ LAMOZA"/>
    <s v="tct_edunul"/>
    <s v="4-Menor/Localizado"/>
    <x v="0"/>
    <s v="Baja"/>
    <x v="0"/>
    <s v="TELEFONICA CYBERSECURITY TECH CHILE SPA"/>
    <s v="TOMA DE TEMPERATURAS"/>
    <s v="20/12/2023 6:36:03"/>
    <s v="20/12/2023 6:37:14"/>
    <s v="Cerrado"/>
    <s v="TI"/>
    <s v="CLIMA"/>
    <s v="20/12/2023 6:37:40"/>
    <s v="20/12/2023 23:50:00"/>
    <s v="TOMA DE TEMPERATURAS"/>
    <s v="RONDA REALIZADA"/>
    <d v="1899-12-30T00:00:00"/>
    <d v="1899-12-30T00:00:00"/>
    <d v="1899-12-30T00:00:00"/>
    <s v=""/>
    <s v="Cumplido"/>
    <m/>
    <m/>
    <m/>
    <m/>
    <m/>
    <d v="2023-11-17T00:00:00"/>
    <s v="CUMPLE"/>
    <s v="NO CUMPLE"/>
    <s v="NO CUMPLE"/>
    <s v="NO CUMPLE"/>
    <s v="NO CUMPLE"/>
  </r>
  <r>
    <s v="INC000002506823"/>
    <s v="HOUSING"/>
    <x v="6"/>
    <s v="APQ ACCESOS"/>
    <s v="EDUARDO A NUÑEZ LAMOZA"/>
    <s v="tct_edunul"/>
    <s v="4-Menor/Localizado"/>
    <x v="0"/>
    <s v="Baja"/>
    <x v="0"/>
    <s v="TELEFONICA CYBERSECURITY TECH CHILE SPA"/>
    <s v="RONDA SALAS TECNICAS"/>
    <s v="20/12/2023 6:37:55"/>
    <s v="20/12/2023 6:38:56"/>
    <s v="Cerrado"/>
    <s v="TI"/>
    <s v="CLIMA"/>
    <s v="20/12/2023 6:39:22"/>
    <s v="20/12/2023 23:50:00"/>
    <s v="RONDA SALAS TECNICAS"/>
    <s v="RONDA REALIZADA"/>
    <d v="1899-12-30T00:00:00"/>
    <d v="1899-12-30T00:00:00"/>
    <d v="1899-12-30T00:00:00"/>
    <s v=""/>
    <s v="Cumplido"/>
    <m/>
    <m/>
    <m/>
    <m/>
    <m/>
    <d v="2023-11-17T00:00:00"/>
    <s v="CUMPLE"/>
    <s v="NO CUMPLE"/>
    <s v="NO CUMPLE"/>
    <s v="NO CUMPLE"/>
    <s v="NO CUMPLE"/>
  </r>
  <r>
    <s v="INC000002506825"/>
    <s v="HOUSING"/>
    <x v="6"/>
    <s v="APQ ACCESOS"/>
    <s v="EDUARDO A NUÑEZ LAMOZA"/>
    <s v="tct_edunul"/>
    <s v="4-Menor/Localizado"/>
    <x v="0"/>
    <s v="Baja"/>
    <x v="0"/>
    <s v="TELEFONICA CYBERSECURITY TECH CHILE SPA"/>
    <s v="TOMA DE TEMPERATURAS"/>
    <s v="20/12/2023 6:39:37"/>
    <s v="20/12/2023 6:40:34"/>
    <s v="Cerrado"/>
    <s v="TI"/>
    <s v="CLIMA"/>
    <s v="20/12/2023 6:40:57"/>
    <s v="20/12/2023 23:50:00"/>
    <s v="TOMA DE TEMPERATURAS"/>
    <s v="RONDA REALIZADA"/>
    <d v="1899-12-30T00:00:00"/>
    <d v="1899-12-30T00:00:00"/>
    <d v="1899-12-30T00:00:00"/>
    <s v=""/>
    <s v="Cumplido"/>
    <m/>
    <m/>
    <m/>
    <m/>
    <m/>
    <d v="2023-11-17T00:00:00"/>
    <s v="CUMPLE"/>
    <s v="NO CUMPLE"/>
    <s v="NO CUMPLE"/>
    <s v="NO CUMPLE"/>
    <s v="NO CUMPLE"/>
  </r>
  <r>
    <s v="INC000002506827"/>
    <s v="HOUSING"/>
    <x v="6"/>
    <s v="APQ ACCESOS"/>
    <s v="EDUARDO A NUÑEZ LAMOZA"/>
    <s v="tct_edunul"/>
    <s v="4-Menor/Localizado"/>
    <x v="0"/>
    <s v="Baja"/>
    <x v="0"/>
    <s v="TELEFONICA CYBERSECURITY TECH CHILE SPA"/>
    <s v="RONDA SALAS TECNICAS"/>
    <s v="20/12/2023 6:41:15"/>
    <s v="20/12/2023 6:42:11"/>
    <s v="Cerrado"/>
    <s v="TI"/>
    <s v="INFRAESTRUCTURA"/>
    <s v="20/12/2023 6:42:29"/>
    <s v="20/12/2023 23:50:00"/>
    <s v="REVISION DE SALAS Y RACK"/>
    <s v="RONDA REALIZADA"/>
    <d v="1899-12-30T00:00:00"/>
    <d v="1899-12-30T00:00:00"/>
    <d v="1899-12-30T00:00:00"/>
    <s v=""/>
    <s v="Cumplido"/>
    <m/>
    <m/>
    <m/>
    <m/>
    <m/>
    <d v="2023-11-17T00:00:00"/>
    <s v="CUMPLE"/>
    <s v="NO CUMPLE"/>
    <s v="NO CUMPLE"/>
    <s v="NO CUMPLE"/>
    <s v="NO CUMPLE"/>
  </r>
  <r>
    <s v="INC000002506829"/>
    <s v="HOUSING"/>
    <x v="6"/>
    <s v="APQ ACCESOS"/>
    <s v="EDUARDO A NUÑEZ LAMOZA"/>
    <s v="tct_edunul"/>
    <s v="4-Menor/Localizado"/>
    <x v="0"/>
    <s v="Baja"/>
    <x v="0"/>
    <s v="TELEFONICA CYBERSECURITY TECH CHILE SPA"/>
    <s v="RONDA SALAS TECNICAS"/>
    <s v="20/12/2023 6:43:06"/>
    <s v="20/12/2023 6:44:09"/>
    <s v="Cerrado"/>
    <s v="TI"/>
    <s v="INFRAESTRUCTURA"/>
    <s v="20/12/2023 6:44:32"/>
    <s v="20/12/2023 23:50:00"/>
    <s v="REVISION DE SALAS Y RACK"/>
    <s v="RONDA REALIZADA"/>
    <d v="1899-12-30T00:00:00"/>
    <d v="1899-12-30T00:00:00"/>
    <d v="1899-12-30T00:00:00"/>
    <s v=""/>
    <s v="Cumplido"/>
    <m/>
    <m/>
    <m/>
    <m/>
    <m/>
    <d v="2023-11-20T00:00:00"/>
    <s v="CUMPLE"/>
    <s v="NO CUMPLE"/>
    <s v="NO CUMPLE"/>
    <s v="NO CUMPLE"/>
    <s v="NO CUMPLE"/>
  </r>
  <r>
    <s v="INC000002506831"/>
    <s v="HOUSING"/>
    <x v="6"/>
    <s v="APQ ACCESOS"/>
    <s v="EDUARDO A NUÑEZ LAMOZA"/>
    <s v="tct_edunul"/>
    <s v="4-Menor/Localizado"/>
    <x v="0"/>
    <s v="Baja"/>
    <x v="0"/>
    <s v="TELEFONICA CYBERSECURITY TECH CHILE SPA"/>
    <s v="RONDA SALAS TECNICAS"/>
    <s v="20/12/2023 6:44:48"/>
    <s v="20/12/2023 6:45:51"/>
    <s v="Cerrado"/>
    <s v="TI"/>
    <s v="INFRAESTRUCTURA"/>
    <s v="20/12/2023 6:46:10"/>
    <s v="20/12/2023 23:50:00"/>
    <s v="REVISION DE SALAS Y RACK"/>
    <s v="RONDA REALIZADA"/>
    <d v="1899-12-30T00:00:00"/>
    <d v="1899-12-30T00:00:00"/>
    <d v="1899-12-30T00:00:00"/>
    <s v=""/>
    <s v="Cumplido"/>
    <m/>
    <m/>
    <m/>
    <m/>
    <m/>
    <d v="2023-11-17T00:00:00"/>
    <s v="CUMPLE"/>
    <s v="NO CUMPLE"/>
    <s v="NO CUMPLE"/>
    <s v="NO CUMPLE"/>
    <s v="NO CUMPLE"/>
  </r>
  <r>
    <s v="INC000002506837"/>
    <s v="SAP"/>
    <x v="17"/>
    <s v="CLOUD SAP HANA"/>
    <s v="NICOLAS A SAAVEDRA EGUILUZ"/>
    <s v="tct_nsaave"/>
    <s v="4-Menor/Localizado"/>
    <x v="0"/>
    <s v="Baja"/>
    <x v="0"/>
    <s v="TELEFONICA EMPRESAS DE CHILE SA"/>
    <s v="Checklist Diario Clientes 20.12.23"/>
    <s v="20/12/2023 7:40:09"/>
    <s v="20/12/2023 7:41:12"/>
    <s v="Cerrado"/>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6889"/>
    <s v="INFRAESTRUCTURA DC"/>
    <x v="8"/>
    <s v="APQ ACCESOS"/>
    <s v="JONATHAN A MARQUEZ ASTENGO"/>
    <s v="tct_jmarqu"/>
    <s v="4-Menor/Localizado"/>
    <x v="0"/>
    <s v="Baja"/>
    <x v="0"/>
    <s v="TELEFONICA CYBERSECURITY TECH CHILE SPA"/>
    <s v="FACTIBILIDAD ARTIKOS/CRQ 79676"/>
    <s v="20/12/2023 10:34:42"/>
    <s v="20/12/2023 10:36:30"/>
    <s v="Cerrado"/>
    <s v="CDP ANTIGUO 1"/>
    <s v="CDP ANTIGUO 2"/>
    <s v="20/12/2023 10:38:04"/>
    <s v="20/12/2023 23:50:00"/>
    <s v="FACTIBILIDAD PARA RETIRO DE EQUIPOS"/>
    <s v="FACTIBILIDAD ENVIADA"/>
    <d v="1899-12-30T00:00:00"/>
    <d v="1899-12-30T00:00:00"/>
    <d v="1899-12-30T00:00:00"/>
    <s v=""/>
    <s v="Cumplido"/>
    <m/>
    <m/>
    <m/>
    <m/>
    <m/>
    <d v="2023-11-17T00:00:00"/>
    <s v="CUMPLE"/>
    <s v="NO CUMPLE"/>
    <s v="NO CUMPLE"/>
    <s v="NO CUMPLE"/>
    <s v="NO CUMPLE"/>
  </r>
  <r>
    <s v="INC000002506929"/>
    <s v="TICKET-INTELIGENTE"/>
    <x v="4"/>
    <s v="GESTION TI"/>
    <s v="JUAN CARLOS UZCATEGUI FUGUETT"/>
    <s v="USR_TSIGHT"/>
    <s v="1-Extenso/Generalizado"/>
    <x v="0"/>
    <s v="Baja"/>
    <x v="1"/>
    <s v="FUNDACION INSTITUTO PROFESIONAL DUOC UC"/>
    <s v="fiprdu01 - dc_acdecontinua TICKET AUTOMATICO"/>
    <s v="20/12/2023 2:32:08"/>
    <s v="20/12/2023 2:32:08"/>
    <s v="Cerrado"/>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s v="CUMPLE"/>
    <s v="NO CUMPLE"/>
    <s v="NO CUMPLE"/>
    <s v="NO CUMPLE"/>
    <s v="NO CUMPLE"/>
  </r>
  <r>
    <s v="INC000002506963"/>
    <s v="TICKET-INTELIGENTE"/>
    <x v="3"/>
    <s v="GESTION TI"/>
    <s v="VICTOR SEPULVEDA GAMARRA"/>
    <s v="USR_TSIGHT"/>
    <s v="1-Extenso/Generalizado"/>
    <x v="0"/>
    <s v="Baja"/>
    <x v="1"/>
    <s v="BLUMAR S.A."/>
    <s v="blumar01 - blutssaperp TICKET AUTOMATICO"/>
    <s v="20/12/2023 3:13:55"/>
    <s v="20/12/2023 3:13:55"/>
    <s v="Cerrado"/>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s v="CUMPLE"/>
    <s v="NO CUMPLE"/>
    <s v="NO CUMPLE"/>
    <s v="NO CUMPLE"/>
    <s v="NO CUMPLE"/>
  </r>
  <r>
    <s v="INC000002507382"/>
    <s v="HOUSING"/>
    <x v="19"/>
    <s v="BELIEVE"/>
    <s v="SEBASTIAN A JARA VIDAL"/>
    <s v="frp_josama"/>
    <s v="3-Moderado/Limitado"/>
    <x v="1"/>
    <s v="Media"/>
    <x v="0"/>
    <s v="EMPRESAS TUCAPEL S A"/>
    <s v="GESTION DATACENTER/ ACCESOS/  DC SAN MARTIN/ EMPRESAS TUCAPEL S A"/>
    <s v="20/12/2023 8:32:26"/>
    <s v="20/12/2023 8:37:41"/>
    <s v="Cerrado"/>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s v="CUMPLE"/>
    <s v="NO CUMPLE"/>
    <s v="NO CUMPLE"/>
    <s v="NO CUMPLE"/>
    <s v="NO CUMPLE"/>
  </r>
  <r>
    <s v="INC000002507444"/>
    <s v="VPN IP - MPLS"/>
    <x v="13"/>
    <s v="GESTION HD"/>
    <s v="ANGEL CASTRO CABRERA"/>
    <s v="frp_spevel"/>
    <s v="3-Moderado/Limitado"/>
    <x v="2"/>
    <s v="Alta"/>
    <x v="0"/>
    <s v="RABIE HNOSLTDA"/>
    <s v="HD/Sin acceso VDC"/>
    <s v="20/12/2023 9:03:48"/>
    <s v="20/12/2023 9:06:24"/>
    <s v="Cerrado"/>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s v="CUMPLE"/>
    <s v="NO CUMPLE"/>
    <s v="NO CUMPLE"/>
    <s v="NO CUMPLE"/>
    <s v="NO CUMPLE"/>
  </r>
  <r>
    <s v="INC000002507469"/>
    <s v="VPN IP - MPLS"/>
    <x v="2"/>
    <s v="GESTION HD"/>
    <s v="JUAN PABLO PAZ GOMPERTZ"/>
    <s v="frp_spevel"/>
    <s v="3-Moderado/Limitado"/>
    <x v="1"/>
    <s v="Media"/>
    <x v="0"/>
    <s v="HORTIFRUT S.A"/>
    <s v="HD/Agregar permiso de acceso cuenta VPN"/>
    <s v="20/12/2023 9:10:28"/>
    <s v="20/12/2023 9:13:03"/>
    <s v="Cerrado"/>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s v="CUMPLE"/>
    <s v="NO CUMPLE"/>
    <s v="NO CUMPLE"/>
    <s v="NO CUMPLE"/>
    <s v="NO CUMPLE"/>
  </r>
  <r>
    <s v="INC000002507524"/>
    <s v="VPN IP - MPLS"/>
    <x v="4"/>
    <s v="SM OPERACIONES"/>
    <s v="GIOVANNI D ROCCO VALENZUELA"/>
    <s v="tct_decruz"/>
    <s v="3-Moderado/Limitado"/>
    <x v="2"/>
    <s v="Alta"/>
    <x v="0"/>
    <s v="TELEFONICA GLOBAL TECHNOLOGY S.A.AGENCIA EN CHILE"/>
    <s v="ontraseña de VPN Data center"/>
    <s v="20/12/2023 9:33:49"/>
    <s v="20/12/2023 9:34:49"/>
    <s v="Cerrado"/>
    <s v="TI"/>
    <s v="SISTEMAS OPERATIVOS"/>
    <s v="20/12/2023 10:04:45"/>
    <s v="20/12/2023 23:50:00"/>
    <m/>
    <s v="se resetea password ok"/>
    <d v="1899-12-30T00:00:00"/>
    <d v="1899-12-30T00:00:00"/>
    <d v="1899-12-30T00:00:00"/>
    <s v=""/>
    <s v="Cumplido"/>
    <m/>
    <m/>
    <m/>
    <m/>
    <m/>
    <d v="2023-11-17T00:00:00"/>
    <s v="CUMPLE"/>
    <s v="NO CUMPLE"/>
    <s v="NO CUMPLE"/>
    <s v="NO CUMPLE"/>
    <s v="NO CUMPLE"/>
  </r>
  <r>
    <s v="INC000002507570"/>
    <s v="VPN IP - MPLS"/>
    <x v="13"/>
    <s v="ADMINISTRADORES RESIDENTES"/>
    <s v="JOSE A SANTIS SERRANO"/>
    <s v="frp_joflor"/>
    <s v="3-Moderado/Limitado"/>
    <x v="1"/>
    <s v="Media"/>
    <x v="0"/>
    <s v="FARMACIAS AHUMADA S.A."/>
    <s v="GAMA | Error para crear instantáneas a plataforma VDC"/>
    <s v="20/12/2023 10:47:25"/>
    <s v="20/12/2023 10:47:54"/>
    <s v="Cerrado"/>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s v="NO CUMPLE"/>
    <s v="CUMPLE"/>
    <s v="NO CUMPLE"/>
    <s v="NO CUMPLE"/>
    <s v="NO CUMPLE"/>
  </r>
  <r>
    <s v="INC000002507580"/>
    <s v="HOUSING"/>
    <x v="14"/>
    <s v="BELIEVE"/>
    <s v="CRISTOPHER MALDONADO ROMERO"/>
    <s v="frp_pcamay"/>
    <s v="3-Moderado/Limitado"/>
    <x v="1"/>
    <s v="Media"/>
    <x v="0"/>
    <s v="ICETEL SERVICIOS S.A."/>
    <s v="GESTION DATACENTER/ ACCESOS / ICETEL"/>
    <s v="20/12/2023 11:34:07"/>
    <s v="20/12/2023 11:35:27"/>
    <s v="Cerrado"/>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s v="CUMPLE"/>
    <s v="NO CUMPLE"/>
    <s v="NO CUMPLE"/>
    <s v="NO CUMPLE"/>
    <s v="NO CUMPLE"/>
  </r>
  <r>
    <s v="INC000002507597"/>
    <s v="HOSTING VIRTUAL"/>
    <x v="4"/>
    <s v="GESTION PLATAFORMA CLIENTES"/>
    <s v="GIOVANNI D ROCCO VALENZUELA"/>
    <s v="vos_eperez"/>
    <s v="4-Menor/Localizado"/>
    <x v="0"/>
    <s v="Baja"/>
    <x v="0"/>
    <s v="TELEFONICA EMPRESAS DE CHILE SA"/>
    <s v="instalación de certificado tic en servidores SW-WEB01 y SW-WEB02 parque nuevo SolarWinds"/>
    <s v="20/12/2023 11:51:39"/>
    <s v="20/12/2023 11:58:16"/>
    <s v="Cerrado"/>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s v="NO CUMPLE"/>
    <s v="NO CUMPLE"/>
    <s v="CUMPLE"/>
    <s v="NO CUMPLE"/>
    <s v="NO CUMPLE"/>
  </r>
  <r>
    <s v="INC000002507612"/>
    <s v="HOUSING"/>
    <x v="15"/>
    <s v="APQ ACCESOS"/>
    <s v="ALDO P VALENZUELA MUJICA"/>
    <s v="tct_avalen"/>
    <s v="2-Significativo/Amplio"/>
    <x v="2"/>
    <s v="Alta"/>
    <x v="0"/>
    <s v="TELEFONICA EMPRESAS DE CHILE SA"/>
    <s v="RONDA Y REVISION DE SALAS TECNICAS"/>
    <s v="20/12/2023 9:45:45"/>
    <s v="20/12/2023 9:47:23"/>
    <s v="Cerrado"/>
    <s v="CDP ANTIGUO 1"/>
    <s v="CDP ANTIGUO 2"/>
    <s v="20/12/2023 10:00:17"/>
    <s v="20/12/2023 23:50:00"/>
    <s v="RONDA Y REVISION DE SALAS TECNICAS"/>
    <s v="SE REALIZA RONDA"/>
    <d v="1899-12-30T00:12:22"/>
    <d v="1899-12-30T00:14:32"/>
    <d v="1899-12-30T00:02:10"/>
    <s v=""/>
    <s v="Cumplido"/>
    <m/>
    <m/>
    <m/>
    <m/>
    <m/>
    <d v="2023-11-21T00:00:00"/>
    <s v="CUMPLE"/>
    <s v="NO CUMPLE"/>
    <s v="NO CUMPLE"/>
    <s v="NO CUMPLE"/>
    <s v="NO CUMPLE"/>
  </r>
  <r>
    <s v="INC000002507616"/>
    <s v="RED INTERNA"/>
    <x v="1"/>
    <s v="APQ ACCESOS"/>
    <s v="CARLOS F ARAYA RAMIREZ"/>
    <s v="tct_cararr"/>
    <s v="4-Menor/Localizado"/>
    <x v="0"/>
    <s v="Baja"/>
    <x v="0"/>
    <s v="TELEFONICA CYBERSECURITY TECH CHILE SPA"/>
    <s v="RONDA INSPECTIVA"/>
    <s v="20/12/2023 9:58:48"/>
    <s v="20/12/2023 9:59:33"/>
    <s v="Cerrado"/>
    <s v="CDP ANTIGUO 1"/>
    <s v="CDP ANTIGUO 2"/>
    <s v="20/12/2023 10:10:58"/>
    <s v="20/12/2023 23:50:00"/>
    <m/>
    <s v="RONDA REALIZADA"/>
    <d v="1899-12-30T00:00:00"/>
    <d v="1899-12-30T00:00:00"/>
    <d v="1899-12-30T00:00:00"/>
    <s v=""/>
    <s v="Cumplido"/>
    <m/>
    <m/>
    <m/>
    <m/>
    <m/>
    <d v="2023-11-17T00:00:00"/>
    <s v="CUMPLE"/>
    <s v="NO CUMPLE"/>
    <s v="NO CUMPLE"/>
    <s v="NO CUMPLE"/>
    <s v="NO CUMPLE"/>
  </r>
  <r>
    <s v="INC000002507668"/>
    <s v="HOUSING"/>
    <x v="14"/>
    <s v="BELIEVE"/>
    <s v="CRISTOPHER MALDONADO ROMERO"/>
    <s v="frp_jolsso"/>
    <s v="3-Moderado/Limitado"/>
    <x v="1"/>
    <s v="Media"/>
    <x v="0"/>
    <s v="ICETEL SERVICIOS S.A."/>
    <s v="GESTION DATACENTER/ ACCESOS /ICETEL SERVICIOS S.A."/>
    <s v="20/12/2023 13:39:00"/>
    <s v="20/12/2023 13:41:10"/>
    <s v="Cerrado"/>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s v="CUMPLE"/>
    <s v="NO CUMPLE"/>
    <s v="NO CUMPLE"/>
    <s v="NO CUMPLE"/>
    <s v="NO CUMPLE"/>
  </r>
  <r>
    <s v="INC000002507679"/>
    <s v="OFFICE365"/>
    <x v="5"/>
    <s v="GESTION CALL CENTER"/>
    <s v="JAVIERA A UMAÑA YEVENES"/>
    <s v="frp_jancha"/>
    <s v="4-Menor/Localizado"/>
    <x v="0"/>
    <s v="Baja"/>
    <x v="0"/>
    <s v="VINA CARTA VIEJA S A"/>
    <s v="CALL CENTER/HABILITAR EL ESPACIO ADICIONAL DE LA CUENTA DEL CORREO 365"/>
    <s v="20/12/2023 14:04:19"/>
    <s v="20/12/2023 14:05:59"/>
    <s v="Cerrado"/>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s v="CUMPLE"/>
    <s v="NO CUMPLE"/>
    <s v="NO CUMPLE"/>
    <s v="NO CUMPLE"/>
    <s v="NO CUMPLE"/>
  </r>
  <r>
    <s v="INC000002507739"/>
    <s v="VPN IP - MPLS"/>
    <x v="2"/>
    <s v="GESTION HD"/>
    <s v="LUIS RODRIGO ACEVEDO COLLIPAL"/>
    <s v="frp_spevel"/>
    <s v="3-Moderado/Limitado"/>
    <x v="1"/>
    <s v="Media"/>
    <x v="0"/>
    <s v="EMPRESA NACIONAL DE CERTIFICACIONES"/>
    <s v="HD/VPN site to site | FOLIO:INC000002505087 | APERTURA"/>
    <s v="20/12/2023 9:47:05"/>
    <s v="20/12/2023 9:48:26"/>
    <s v="Cerrado"/>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s v="NO CUMPLE"/>
    <s v="CUMPLE"/>
    <s v="NO CUMPLE"/>
    <s v="NO CUMPLE"/>
    <s v="NO CUMPLE"/>
  </r>
  <r>
    <s v="INC000002507748"/>
    <s v="SAP"/>
    <x v="17"/>
    <s v="GESTION HD"/>
    <s v="EWALD R GALAZ MILLALEO"/>
    <s v="frp_spevel"/>
    <s v="3-Moderado/Limitado"/>
    <x v="1"/>
    <s v="Media"/>
    <x v="0"/>
    <s v="ACMA S.A."/>
    <s v="HD/ACMA - Alerta de Certificado"/>
    <s v="20/12/2023 9:52:16"/>
    <s v="20/12/2023 9:54:35"/>
    <s v="Cerrado"/>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s v="NO CUMPLE"/>
    <s v="NO CUMPLE"/>
    <s v="NO CUMPLE"/>
    <s v="CUMPLE"/>
    <s v="NO CUMPLE"/>
  </r>
  <r>
    <s v="INC000002507759"/>
    <s v="HOSTING VIRTUAL"/>
    <x v="5"/>
    <s v="DUOC TICKET AUTOMATICO"/>
    <s v="JAVIERA A UMAÑA YEVENES"/>
    <s v="frp_jciert"/>
    <s v="3-Moderado/Limitado"/>
    <x v="1"/>
    <s v="Media"/>
    <x v="0"/>
    <s v="FUNDACION INSTITUTO PROFESIONAL DUOC UC"/>
    <s v="DUOC | Segunda actualización registro de indicadores - UDigital 2023  (cierre estudio"/>
    <s v="20/12/2023 9:59:57"/>
    <s v="20/12/2023 10:01:34"/>
    <s v="Cerrado"/>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s v="CUMPLE"/>
    <s v="NO CUMPLE"/>
    <s v="NO CUMPLE"/>
    <s v="NO CUMPLE"/>
    <s v="NO CUMPLE"/>
  </r>
  <r>
    <s v="INC000002507763"/>
    <s v="TICKET-INTELIGENTE"/>
    <x v="4"/>
    <s v="GESTION TI"/>
    <s v="JUAN CARLOS UZCATEGUI FUGUETT"/>
    <s v="USR_TSIGHT"/>
    <s v="1-Extenso/Generalizado"/>
    <x v="0"/>
    <s v="Baja"/>
    <x v="1"/>
    <s v="GPS CHILE SPA"/>
    <s v="gpschi01 - wnprap_gps04 TICKET AUTOMATICO"/>
    <s v="20/12/2023 9:57:24"/>
    <s v="20/12/2023 9:57:24"/>
    <s v="Cerrado"/>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s v="NO CUMPLE"/>
    <s v="CUMPLE"/>
    <s v="NO CUMPLE"/>
    <s v="NO CUMPLE"/>
    <s v="NO CUMPLE"/>
  </r>
  <r>
    <s v="INC000002507819"/>
    <s v="VPN IP - MPLS"/>
    <x v="4"/>
    <s v="GESTION HD"/>
    <s v="PAUL A SEPULVEDA ALVAREZ"/>
    <s v="frp_fpetro"/>
    <s v="3-Moderado/Limitado"/>
    <x v="1"/>
    <s v="Media"/>
    <x v="0"/>
    <s v="TELEFONICA GLOBAL TECHNOLOGY S.A.AGENCIA EN CHILE"/>
    <s v="REQ/SERVEL - Hora servidores servel01 y servel03"/>
    <s v="20/12/2023 10:27:41"/>
    <s v="20/12/2023 10:29:53"/>
    <s v="Cerrado"/>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s v="CUMPLE"/>
    <s v="NO CUMPLE"/>
    <s v="NO CUMPLE"/>
    <s v="NO CUMPLE"/>
    <s v="NO CUMPLE"/>
  </r>
  <r>
    <s v="INC000002507855"/>
    <s v="VPN IP - MPLS"/>
    <x v="9"/>
    <s v="GESTION HD"/>
    <s v="RODRIGO VÁSQUEZ MUÑOZ"/>
    <s v="frp_fpetro"/>
    <s v="3-Moderado/Limitado"/>
    <x v="1"/>
    <s v="Media"/>
    <x v="0"/>
    <s v="EMPRESA NACIONAL DE CERTIFICACIONES"/>
    <s v="REQ/Información sobre cintas de respaldo"/>
    <s v="20/12/2023 10:49:14"/>
    <s v="20/12/2023 10:51:29"/>
    <s v="Cerrado"/>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s v="CUMPLE"/>
    <s v="NO CUMPLE"/>
    <s v="NO CUMPLE"/>
    <s v="NO CUMPLE"/>
    <s v="NO CUMPLE"/>
  </r>
  <r>
    <s v="INC000002507902"/>
    <s v="VPN IP - MPLS"/>
    <x v="6"/>
    <s v="GESTION HD"/>
    <s v="SEBASTIAN A JARA VIDAL"/>
    <s v="frp_spevel"/>
    <s v="3-Moderado/Limitado"/>
    <x v="1"/>
    <s v="Media"/>
    <x v="0"/>
    <s v="TELEFONICA EMPRESAS DE CHILE SA"/>
    <s v="HD/solicitud manos remotas"/>
    <s v="20/12/2023 10:55:03"/>
    <s v="20/12/2023 10:59:36"/>
    <s v="Cerrado"/>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s v="CUMPLE"/>
    <s v="NO CUMPLE"/>
    <s v="NO CUMPLE"/>
    <s v="NO CUMPLE"/>
    <s v="NO CUMPLE"/>
  </r>
  <r>
    <s v="INC000002507935"/>
    <s v="TICKET-INTELIGENTE"/>
    <x v="3"/>
    <s v="GESTION TI"/>
    <s v="GUSTAVO AVILA VERA"/>
    <s v="USR_TSIGHT"/>
    <s v="1-Extenso/Generalizado"/>
    <x v="0"/>
    <s v="Baja"/>
    <x v="1"/>
    <s v="BLUMAR S.A."/>
    <s v="blumar01 - blutssaperp TICKET AUTOMATICO"/>
    <s v="20/12/2023 11:26:03"/>
    <s v="20/12/2023 11:26:03"/>
    <s v="Cerrado"/>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s v="NO CUMPLE"/>
    <s v="CUMPLE"/>
    <s v="NO CUMPLE"/>
    <s v="NO CUMPLE"/>
    <s v="NO CUMPLE"/>
  </r>
  <r>
    <s v="INC000002507947"/>
    <s v="VPN IP - MPLS"/>
    <x v="3"/>
    <s v="GESTION HD"/>
    <s v="GUSTAVO AVILA VERA"/>
    <s v="frp_fpetro"/>
    <s v="3-Moderado/Limitado"/>
    <x v="1"/>
    <s v="Media"/>
    <x v="0"/>
    <s v="CONSORCIO INDUSTRIAL DE ALIMENTOS S A"/>
    <s v="REQ/Agregar registro txt"/>
    <s v="20/12/2023 11:42:25"/>
    <s v="20/12/2023 11:45:53"/>
    <s v="Cerrado"/>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s v="CUMPLE"/>
    <s v="NO CUMPLE"/>
    <s v="NO CUMPLE"/>
    <s v="NO CUMPLE"/>
    <s v="NO CUMPLE"/>
  </r>
  <r>
    <s v="INC000002507960"/>
    <s v="HOUSING"/>
    <x v="19"/>
    <s v="BELIEVE"/>
    <s v="SEBASTIAN A JARA VIDAL"/>
    <s v="frp_fbalab"/>
    <s v="3-Moderado/Limitado"/>
    <x v="1"/>
    <s v="Media"/>
    <x v="0"/>
    <s v="ARTIKOS CHILE S A"/>
    <s v="GESTION DATACENTER/ ACCESOS / ARTIKOS CHILE S A"/>
    <s v="20/12/2023 11:49:34"/>
    <s v="20/12/2023 11:50:52"/>
    <s v="Cerrado"/>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s v="CUMPLE"/>
    <s v="NO CUMPLE"/>
    <s v="NO CUMPLE"/>
    <s v="NO CUMPLE"/>
    <s v="NO CUMPLE"/>
  </r>
  <r>
    <s v="INC000002507968"/>
    <s v="RED INTERNA"/>
    <x v="0"/>
    <s v="APQ ACCESOS"/>
    <s v="CRISTOPHER MALDONADO ROMERO"/>
    <s v="tct_cmaldo"/>
    <s v="4-Menor/Localizado"/>
    <x v="0"/>
    <s v="Baja"/>
    <x v="0"/>
    <s v="TELEFONICA EMPRESAS DE CHILE SA"/>
    <s v="RONDA TOMA DE TEMPERATURAS SALAS TIC"/>
    <s v="20/12/2023 11:53:49"/>
    <s v="20/12/2023 11:54:54"/>
    <s v="Cerrado"/>
    <s v="CDP ANTIGUO 1"/>
    <s v="CDP ANTIGUO 2"/>
    <s v="20/12/2023 12:48:09"/>
    <s v="20/12/2023 23:50:00"/>
    <m/>
    <s v="RONDA REALIZADA"/>
    <d v="1899-12-30T00:00:00"/>
    <d v="1899-12-30T00:00:00"/>
    <d v="1899-12-30T00:00:00"/>
    <s v=""/>
    <s v="Cumplido"/>
    <m/>
    <m/>
    <m/>
    <m/>
    <m/>
    <d v="2023-11-17T00:00:00"/>
    <s v="CUMPLE"/>
    <s v="NO CUMPLE"/>
    <s v="NO CUMPLE"/>
    <s v="NO CUMPLE"/>
    <s v="NO CUMPLE"/>
  </r>
  <r>
    <s v="INC000002507977"/>
    <s v="VPN IP - MPLS"/>
    <x v="4"/>
    <s v="GESTION HD"/>
    <s v="PAUL A SEPULVEDA ALVAREZ"/>
    <s v="frp_fpetro"/>
    <s v="3-Moderado/Limitado"/>
    <x v="1"/>
    <s v="Media"/>
    <x v="0"/>
    <s v="TELEFONICA GLOBAL TECHNOLOGY S.A.AGENCIA EN CHILE"/>
    <s v="REQ/TELEFONICA - Permisos admin cuenta tct_cristobal.reyes"/>
    <s v="20/12/2023 11:56:34"/>
    <s v="20/12/2023 11:58:14"/>
    <s v="Cerrado"/>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s v="CUMPLE"/>
    <s v="NO CUMPLE"/>
    <s v="NO CUMPLE"/>
    <s v="NO CUMPLE"/>
    <s v="NO CUMPLE"/>
  </r>
  <r>
    <s v="INC000002508002"/>
    <s v="HOUSING"/>
    <x v="19"/>
    <s v="BELIEVE"/>
    <s v="SEBASTIAN A JARA VIDAL"/>
    <s v="frp_fbalab"/>
    <s v="3-Moderado/Limitado"/>
    <x v="1"/>
    <s v="Media"/>
    <x v="0"/>
    <s v="EQUIPOS ELECTRONICOS Y COMPUTACION SA"/>
    <s v="GESTION DATACENTER/ ACCESOS / EQUIPOS ELECTRONICOS Y COMPUTACION SA"/>
    <s v="20/12/2023 12:04:58"/>
    <s v="20/12/2023 12:06:36"/>
    <s v="Cerrado"/>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s v="CUMPLE"/>
    <s v="NO CUMPLE"/>
    <s v="NO CUMPLE"/>
    <s v="NO CUMPLE"/>
    <s v="NO CUMPLE"/>
  </r>
  <r>
    <s v="INC000002508043"/>
    <s v="HOUSING"/>
    <x v="15"/>
    <s v="APQ ACCESOS"/>
    <s v="ALDO P VALENZUELA MUJICA"/>
    <s v="tct_avalen"/>
    <s v="2-Significativo/Amplio"/>
    <x v="2"/>
    <s v="Alta"/>
    <x v="0"/>
    <s v="TELEFONICA EMPRESAS DE CHILE SA"/>
    <s v="TOMA DE ALARMAS DE CLIENTE"/>
    <s v="20/12/2023 12:15:32"/>
    <s v="20/12/2023 12:15:38"/>
    <s v="Cerrado"/>
    <s v="CDP ANTIGUO 1"/>
    <s v="CDP ANTIGUO 2"/>
    <s v="20/12/2023 12:31:08"/>
    <s v="20/12/2023 23:50:00"/>
    <s v="TOMA DE ALARMAS DE CLIENTE"/>
    <s v="SE REALIZA TOMA DE ALARMAS"/>
    <d v="1899-12-30T00:15:06"/>
    <d v="1899-12-30T00:15:36"/>
    <d v="1899-12-30T00:00:30"/>
    <s v=""/>
    <s v="Cumplido"/>
    <m/>
    <m/>
    <m/>
    <m/>
    <m/>
    <d v="2023-11-17T00:00:00"/>
    <s v="CUMPLE"/>
    <s v="NO CUMPLE"/>
    <s v="NO CUMPLE"/>
    <s v="NO CUMPLE"/>
    <s v="NO CUMPLE"/>
  </r>
  <r>
    <s v="INC000002508065"/>
    <s v="HOSTING VIRTUAL"/>
    <x v="4"/>
    <s v="SISTEMA OPERATIVO MICROSOFT"/>
    <s v="GIOVANNI D ROCCO VALENZUELA"/>
    <s v="tct_grocco"/>
    <s v="4-Menor/Localizado"/>
    <x v="0"/>
    <s v="Baja"/>
    <x v="0"/>
    <s v="TELEFONICA GLOBAL TECHNOLOGY S.A.AGENCIA EN CHILE"/>
    <s v="SOLICITUD DE DATOS SITIOS SHAREPOINT"/>
    <s v="20/12/2023 13:24:13"/>
    <s v="20/12/2023 13:25:15"/>
    <s v="Cerrado"/>
    <s v="PLATAFORMAS"/>
    <s v="SHAREPOINT"/>
    <s v="20/12/2023 13:26:38"/>
    <s v="20/12/2023 23:50:00"/>
    <s v="Solciitan datos del gestor docuemntal 2.0"/>
    <m/>
    <d v="1899-12-30T00:00:00"/>
    <d v="1899-12-30T00:02:25"/>
    <d v="1899-12-30T00:02:25"/>
    <s v=""/>
    <s v="Cumplido"/>
    <m/>
    <m/>
    <m/>
    <m/>
    <m/>
    <d v="2023-11-17T00:00:00"/>
    <s v="CUMPLE"/>
    <s v="NO CUMPLE"/>
    <s v="NO CUMPLE"/>
    <s v="NO CUMPLE"/>
    <s v="NO CUMPLE"/>
  </r>
  <r>
    <s v="INC000002508082"/>
    <s v="VPN IP - MPLS"/>
    <x v="11"/>
    <s v="GESTION HD"/>
    <s v="SANDRA BASSALETTI ATENAS"/>
    <s v="frp_kaldor"/>
    <s v="3-Moderado/Limitado"/>
    <x v="1"/>
    <s v="Media"/>
    <x v="0"/>
    <s v="BRITISH AMERICAN TOBACCO CHILE OPERACIONES S.A."/>
    <s v="HD / Solicitud de requerimiento para BAT"/>
    <s v="20/12/2023 15:08:05"/>
    <s v="20/12/2023 15:13:25"/>
    <s v="Cerrado"/>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s v="NO CUMPLE"/>
    <s v="CUMPLE"/>
    <s v="NO CUMPLE"/>
    <s v="NO CUMPLE"/>
    <s v="NO CUMPLE"/>
  </r>
  <r>
    <s v="INC000002508088"/>
    <s v="VPN IP - MPLS"/>
    <x v="4"/>
    <s v="GESTION HD"/>
    <s v="JUAN CARLOS UZCATEGUI FUGUETT"/>
    <s v="frp_kaldor"/>
    <s v="3-Moderado/Limitado"/>
    <x v="1"/>
    <s v="Media"/>
    <x v="0"/>
    <s v="TELEFONICA GLOBAL TECHNOLOGY S.A.AGENCIA EN CHILE"/>
    <s v="HD / TELEFONICA - Validación baja servidores"/>
    <s v="20/12/2023 15:26:16"/>
    <s v="20/12/2023 15:31:16"/>
    <s v="Cerrado"/>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s v="NO CUMPLE"/>
    <s v="CUMPLE"/>
    <s v="NO CUMPLE"/>
    <s v="NO CUMPLE"/>
    <s v="NO CUMPLE"/>
  </r>
  <r>
    <s v="INC000002508102"/>
    <s v="HOSTING VIRTUAL"/>
    <x v="13"/>
    <s v="GESTION HD"/>
    <s v="ANGEL CASTRO CABRERA"/>
    <s v="frp_kaldor"/>
    <s v="3-Moderado/Limitado"/>
    <x v="1"/>
    <s v="Media"/>
    <x v="1"/>
    <s v="AFP PLANVITAL SA"/>
    <s v="HD / TCCT - Cliente PlanVital - Apoyo proveedor Avaya Telset - Incidente"/>
    <s v="20/12/2023 15:47:30"/>
    <s v="20/12/2023 15:52:07"/>
    <s v="Cerrado"/>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s v="NO CUMPLE"/>
    <s v="CUMPLE"/>
    <s v="NO CUMPLE"/>
    <s v="NO CUMPLE"/>
    <s v="NO CUMPLE"/>
  </r>
  <r>
    <s v="INC000002508108"/>
    <s v="HOUSING"/>
    <x v="14"/>
    <s v="BELIEVE"/>
    <s v="CRISTOPHER MALDONADO ROMERO"/>
    <s v="frp_pcamay"/>
    <s v="3-Moderado/Limitado"/>
    <x v="1"/>
    <s v="Media"/>
    <x v="0"/>
    <s v="TELEFONICA EMPRESAS DE CHILE SA"/>
    <s v="GESTION DATACENTER/ ACCESOS / SINACOFI"/>
    <s v="20/12/2023 12:14:58"/>
    <s v="20/12/2023 12:15:46"/>
    <s v="Cerrado"/>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s v="CUMPLE"/>
    <s v="NO CUMPLE"/>
    <s v="NO CUMPLE"/>
    <s v="NO CUMPLE"/>
    <s v="NO CUMPLE"/>
  </r>
  <r>
    <s v="INC000002508183"/>
    <s v="HOUSING"/>
    <x v="15"/>
    <s v="APQ ACCESOS"/>
    <s v="ESTEBAN O BUSTOS CORNEJO"/>
    <s v="tct_ebusto"/>
    <s v="4-Menor/Localizado"/>
    <x v="0"/>
    <s v="Baja"/>
    <x v="0"/>
    <s v="TELEFONICA EMPRESAS DE CHILE SA"/>
    <s v="SUPERVISION MODIFICACION CRUZADA"/>
    <s v="20/12/2023 16:05:14"/>
    <s v="20/12/2023 16:06:59"/>
    <s v="Cerrado"/>
    <s v="CDP ANTIGUO 1"/>
    <s v="CDP ANTIGUO 2"/>
    <s v="20/12/2023 16:08:13"/>
    <s v="20/12/2023 23:50:00"/>
    <s v="SUPERVISION MODIFICACION CRUZADA"/>
    <s v="SUPERVISION CRQ/OK"/>
    <d v="1899-12-30T00:01:14"/>
    <d v="1899-12-30T00:02:59"/>
    <d v="1899-12-30T00:01:45"/>
    <s v=""/>
    <s v="Cumplido"/>
    <m/>
    <m/>
    <m/>
    <m/>
    <m/>
    <d v="2023-11-17T00:00:00"/>
    <s v="CUMPLE"/>
    <s v="NO CUMPLE"/>
    <s v="NO CUMPLE"/>
    <s v="NO CUMPLE"/>
    <s v="NO CUMPLE"/>
  </r>
  <r>
    <s v="INC000002508197"/>
    <s v="HOUSING"/>
    <x v="15"/>
    <s v="APQ ACCESOS"/>
    <s v="JOSE G MARQUEZ MARCANO"/>
    <s v="tct_josmam"/>
    <s v="4-Menor/Localizado"/>
    <x v="0"/>
    <s v="Baja"/>
    <x v="0"/>
    <s v="TELEFONICA EMPRESAS DE CHILE SA"/>
    <s v="SUPERVISION: INSTALACION DE CRUZADA"/>
    <s v="20/12/2023 16:26:47"/>
    <s v="20/12/2023 16:27:38"/>
    <s v="Cerrado"/>
    <s v="CDP ANTIGUO 1"/>
    <s v="CDP ANTIGUO 2"/>
    <s v="20/12/2023 16:29:37"/>
    <s v="20/12/2023 23:50:00"/>
    <s v="INSTALACION DE CRUZADA"/>
    <s v="TRABAJO REALIZADO CON EXITO"/>
    <d v="1899-12-30T00:01:48"/>
    <d v="1899-12-30T00:02:50"/>
    <d v="1899-12-30T00:01:02"/>
    <s v=""/>
    <s v="Cumplido"/>
    <m/>
    <m/>
    <m/>
    <m/>
    <m/>
    <d v="2023-11-17T00:00:00"/>
    <s v="CUMPLE"/>
    <s v="NO CUMPLE"/>
    <s v="NO CUMPLE"/>
    <s v="NO CUMPLE"/>
    <s v="NO CUMPLE"/>
  </r>
  <r>
    <s v="INC000002508236"/>
    <s v="TICKET-INTELIGENTE"/>
    <x v="3"/>
    <s v="GESTION TI"/>
    <s v="GUSTAVO AVILA VERA"/>
    <s v="USR_TSIGHT"/>
    <s v="1-Extenso/Generalizado"/>
    <x v="0"/>
    <s v="Baja"/>
    <x v="1"/>
    <s v="TELEFONICA CYBERSECURITY TECH CHILE SPA"/>
    <s v="tctcsp01 - soc-splunk-i-02 TICKET AUTOMATICO"/>
    <s v="20/12/2023 12:23:43"/>
    <s v="20/12/2023 12:23:43"/>
    <s v="Cerrado"/>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s v="CUMPLE"/>
    <s v="NO CUMPLE"/>
    <s v="NO CUMPLE"/>
    <s v="NO CUMPLE"/>
    <s v="NO CUMPLE"/>
  </r>
  <r>
    <s v="INC000002508243"/>
    <s v="VPN IP - MPLS"/>
    <x v="17"/>
    <s v="GESTION HD"/>
    <s v="EWALD R GALAZ MILLALEO"/>
    <s v="frp_spevel"/>
    <s v="3-Moderado/Limitado"/>
    <x v="1"/>
    <s v="Media"/>
    <x v="0"/>
    <s v="TELEFONICA GLOBAL TECHNOLOGY S.A.AGENCIA EN CHILE"/>
    <s v="HD/SUGAL - Alarma disco K servidor PRDMON"/>
    <s v="20/12/2023 12:39:00"/>
    <s v="20/12/2023 12:41:43"/>
    <s v="Cerrado"/>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s v="NO CUMPLE"/>
    <s v="NO CUMPLE"/>
    <s v="CUMPLE"/>
    <s v="NO CUMPLE"/>
    <s v="NO CUMPLE"/>
  </r>
  <r>
    <s v="INC000002508268"/>
    <s v="VPN IP - MPLS"/>
    <x v="2"/>
    <s v="GESTION HD"/>
    <s v="LUIS A VILLASMIL CASTILLO"/>
    <s v="frp_spevel"/>
    <s v="3-Moderado/Limitado"/>
    <x v="1"/>
    <s v="Media"/>
    <x v="1"/>
    <s v="EMPRESA NACIONAL DE CERTIFICACIONES"/>
    <s v="HD/Urgente // VPN site to site Tunel VPN_MIN"/>
    <s v="20/12/2023 12:56:45"/>
    <s v="20/12/2023 13:01:19"/>
    <s v="Cerrado"/>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s v="NO CUMPLE"/>
    <s v="CUMPLE"/>
    <s v="NO CUMPLE"/>
    <s v="NO CUMPLE"/>
    <s v="NO CUMPLE"/>
  </r>
  <r>
    <s v="INC000002508293"/>
    <s v="HOUSING"/>
    <x v="19"/>
    <s v="BELIEVE"/>
    <s v="SEBASTIAN A JARA VIDAL"/>
    <s v="frp_fbalab"/>
    <s v="3-Moderado/Limitado"/>
    <x v="1"/>
    <s v="Media"/>
    <x v="0"/>
    <s v="TELECOMUNICACIONES VOZ Y DATOS SPA"/>
    <s v="GESTION DATACENTER/ ACCESOS / EQUIPOS ELECTRONICOS Y COMPUTACION SA"/>
    <s v="20/12/2023 13:28:22"/>
    <s v="20/12/2023 13:30:14"/>
    <s v="Cerrado"/>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s v="CUMPLE"/>
    <s v="NO CUMPLE"/>
    <s v="NO CUMPLE"/>
    <s v="NO CUMPLE"/>
    <s v="NO CUMPLE"/>
  </r>
  <r>
    <s v="INC000002508390"/>
    <s v="HOSTING VIRTUAL"/>
    <x v="7"/>
    <s v="DUOC TICKET AUTOMATICO"/>
    <s v="ALVARO ORTIZ"/>
    <s v="frp_lmosqu"/>
    <s v="3-Moderado/Limitado"/>
    <x v="0"/>
    <s v="Baja"/>
    <x v="0"/>
    <s v="FUNDACION INSTITUTO PROFESIONAL DUOC UC"/>
    <s v="REQ | DUOC |  Urgencia: Alta | Modificar configuraciones de red OCI"/>
    <s v="20/12/2023 15:38:09"/>
    <s v="20/12/2023 15:39:24"/>
    <s v="Cerrado"/>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s v="NO CUMPLE"/>
    <s v="CUMPLE"/>
    <s v="NO CUMPLE"/>
    <s v="NO CUMPLE"/>
    <s v="NO CUMPLE"/>
  </r>
  <r>
    <s v="INC000002508433"/>
    <s v="HOUSING"/>
    <x v="15"/>
    <s v="APQ ACCESOS"/>
    <s v="ALDO P VALENZUELA MUJICA"/>
    <s v="tct_avalen"/>
    <s v="2-Significativo/Amplio"/>
    <x v="2"/>
    <s v="Alta"/>
    <x v="0"/>
    <s v="TELEFONICA EMPRESAS DE CHILE SA"/>
    <s v="SUPERVISION INSTALACION DE CRUZADA OPTICA PARA PROYECTO"/>
    <s v="20/12/2023 15:50:05"/>
    <s v="20/12/2023 15:52:03"/>
    <s v="Cerrado"/>
    <s v="CDP ANTIGUO 1"/>
    <s v="CDP ANTIGUO 2"/>
    <s v="20/12/2023 15:55:52"/>
    <s v="20/12/2023 23:50:00"/>
    <s v="SUPERVISION INSTALACION DE CRUZADA OPTICA PARA PROYECTO"/>
    <s v="SE REALIZA SUPERVISION"/>
    <d v="1899-12-30T00:03:21"/>
    <d v="1899-12-30T00:05:47"/>
    <d v="1899-12-30T00:02:26"/>
    <s v=""/>
    <s v="Cumplido"/>
    <m/>
    <m/>
    <m/>
    <m/>
    <m/>
    <d v="2023-11-17T00:00:00"/>
    <s v="CUMPLE"/>
    <s v="NO CUMPLE"/>
    <s v="NO CUMPLE"/>
    <s v="NO CUMPLE"/>
    <s v="NO CUMPLE"/>
  </r>
  <r>
    <s v="INC000002508515"/>
    <s v="VPN IP - MPLS"/>
    <x v="4"/>
    <s v="GESTION HD"/>
    <s v="GIOVANNI D ROCCO VALENZUELA"/>
    <s v="frp_fpetro"/>
    <s v="3-Moderado/Limitado"/>
    <x v="1"/>
    <s v="Media"/>
    <x v="0"/>
    <s v="TELEFONICA GLOBAL TECHNOLOGY S.A.AGENCIA EN CHILE"/>
    <s v="HD/Usuario y password Remedy"/>
    <s v="20/12/2023 16:03:21"/>
    <s v="20/12/2023 16:05:21"/>
    <s v="Cerrado"/>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s v="CUMPLE"/>
    <s v="NO CUMPLE"/>
    <s v="NO CUMPLE"/>
    <s v="NO CUMPLE"/>
    <s v="NO CUMPLE"/>
  </r>
  <r>
    <s v="INC000002508521"/>
    <s v="VPN IP - MPLS"/>
    <x v="12"/>
    <s v="GESTION HD"/>
    <s v="MOISES E MONTERO RAMOS"/>
    <s v="frp_spevel"/>
    <s v="3-Moderado/Limitado"/>
    <x v="1"/>
    <s v="Media"/>
    <x v="0"/>
    <s v="SONACOL SA"/>
    <s v="HD/[SONACOL] Listado mv con servicio de replica"/>
    <s v="20/12/2023 16:13:54"/>
    <s v="20/12/2023 16:16:44"/>
    <s v="Cerrado"/>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s v="NO CUMPLE"/>
    <s v="NO CUMPLE"/>
    <s v="CUMPLE"/>
    <s v="NO CUMPLE"/>
    <s v="NO CUMPLE"/>
  </r>
  <r>
    <s v="INC000002508531"/>
    <s v="VPN IP - MPLS"/>
    <x v="13"/>
    <s v="GESTION HD"/>
    <s v="DEIBY Y SANTOYO MONTEROLA"/>
    <s v="frp_kaldor"/>
    <s v="3-Moderado/Limitado"/>
    <x v="1"/>
    <s v="Media"/>
    <x v="0"/>
    <s v="RED DE CLINICAS REGIONALES S.A."/>
    <s v="HD / Problemas para incremento y creación de unidades VDC | Servidor VuePacs-Server01"/>
    <s v="20/12/2023 16:35:44"/>
    <s v="20/12/2023 16:42:36"/>
    <s v="Cerrado"/>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s v="NO CUMPLE"/>
    <s v="CUMPLE"/>
    <s v="NO CUMPLE"/>
    <s v="NO CUMPLE"/>
    <s v="NO CUMPLE"/>
  </r>
  <r>
    <s v="INC000002508534"/>
    <s v="RED INTERNA"/>
    <x v="0"/>
    <s v="APQ ACCESOS"/>
    <s v="CRISTOPHER MALDONADO ROMERO"/>
    <s v="tct_cmaldo"/>
    <s v="4-Menor/Localizado"/>
    <x v="0"/>
    <s v="Baja"/>
    <x v="0"/>
    <s v="TELEFONICA EMPRESAS DE CHILE SA"/>
    <s v="RONDA TOMA DE TEMPERATURAS SALAS TIC"/>
    <s v="20/12/2023 16:39:02"/>
    <s v="20/12/2023 16:40:39"/>
    <s v="Cerrado"/>
    <s v="CDP ANTIGUO 1"/>
    <s v="CDP ANTIGUO 2"/>
    <s v="20/12/2023 19:43:01"/>
    <s v="20/12/2023 23:50:00"/>
    <m/>
    <s v="RONDA REALIZADA"/>
    <d v="1899-12-30T00:00:00"/>
    <d v="1899-12-30T00:00:00"/>
    <d v="1899-12-30T00:00:00"/>
    <s v=""/>
    <s v="Cumplido"/>
    <m/>
    <m/>
    <m/>
    <m/>
    <m/>
    <d v="2023-11-17T00:00:00"/>
    <s v="CUMPLE"/>
    <s v="NO CUMPLE"/>
    <s v="NO CUMPLE"/>
    <s v="NO CUMPLE"/>
    <s v="NO CUMPLE"/>
  </r>
  <r>
    <s v="INC000002508536"/>
    <s v="HOUSING"/>
    <x v="19"/>
    <s v="BELIEVE"/>
    <s v="SEBASTIAN A JARA VIDAL"/>
    <s v="frp_fbalab"/>
    <s v="3-Moderado/Limitado"/>
    <x v="1"/>
    <s v="Media"/>
    <x v="0"/>
    <s v="FUNDACION EDUCACIONAL PARA EL DESARROLLO INTEGRAL DEL MENOR"/>
    <s v="GESTION DATACENTER/ ACCESOS / FUNDACION EDUCACIONAL PARA EL DESARROLLO INTEGRAL DEL MENOR"/>
    <s v="20/12/2023 16:41:16"/>
    <s v="20/12/2023 17:02:12"/>
    <s v="Cerrado"/>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s v="CUMPLE"/>
    <s v="NO CUMPLE"/>
    <s v="NO CUMPLE"/>
    <s v="NO CUMPLE"/>
    <s v="NO CUMPLE"/>
  </r>
  <r>
    <s v="INC000002508577"/>
    <s v="VPN IP - MPLS"/>
    <x v="13"/>
    <s v="GESTION HD"/>
    <s v="ANGEL CASTRO CABRERA"/>
    <s v="frp_spevel"/>
    <s v="3-Moderado/Limitado"/>
    <x v="1"/>
    <s v="Media"/>
    <x v="1"/>
    <s v="XINERGIA LABORAL S A"/>
    <s v="HD/Problemas con VM 192.168.190.3"/>
    <s v="20/12/2023 17:57:38"/>
    <s v="20/12/2023 18:00:29"/>
    <s v="Cerrado"/>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s v="NO CUMPLE"/>
    <s v="CUMPLE"/>
    <s v="NO CUMPLE"/>
    <s v="NO CUMPLE"/>
    <s v="NO CUMPLE"/>
  </r>
  <r>
    <s v="INC000002508707"/>
    <s v="HOUSING"/>
    <x v="15"/>
    <s v="APQ ACCESOS"/>
    <s v="JOSE G MARQUEZ MARCANO"/>
    <s v="tct_josmam"/>
    <s v="4-Menor/Localizado"/>
    <x v="0"/>
    <s v="Baja"/>
    <x v="0"/>
    <s v="TELEFONICA EMPRESAS DE CHILE SA"/>
    <s v="SUPERVISION: Incidente-cambio de fuente de poder"/>
    <s v="20/12/2023 16:42:49"/>
    <s v="20/12/2023 16:43:43"/>
    <s v="Cerrado"/>
    <s v="CDP ANTIGUO 1"/>
    <s v="CDP ANTIGUO 2"/>
    <s v="20/12/2023 16:45:17"/>
    <s v="20/12/2023 23:50:00"/>
    <s v="Incidente-cambio de fuente de poder"/>
    <s v="TRABAJO REALIZADO CON EXITO"/>
    <d v="1899-12-30T00:01:17"/>
    <d v="1899-12-30T00:02:28"/>
    <d v="1899-12-30T00:01:11"/>
    <s v=""/>
    <s v="Cumplido"/>
    <m/>
    <m/>
    <m/>
    <m/>
    <m/>
    <d v="2023-11-17T00:00:00"/>
    <s v="CUMPLE"/>
    <s v="NO CUMPLE"/>
    <s v="NO CUMPLE"/>
    <s v="NO CUMPLE"/>
    <s v="NO CUMPLE"/>
  </r>
  <r>
    <s v="INC000002508719"/>
    <s v="INFRAESTRUCTURA DC"/>
    <x v="6"/>
    <s v="APQ ACCESOS"/>
    <s v="RENE E VILLEGAS CARREÑO"/>
    <s v="tct_sjarav"/>
    <s v="4-Menor/Localizado"/>
    <x v="0"/>
    <s v="Baja"/>
    <x v="0"/>
    <s v="TELEFONICA CYBERSECURITY TECH CHILE SPA"/>
    <s v="TOMA DE FOTOGRAFIAS CLIENTE INDRA"/>
    <s v="20/12/2023 16:58:58"/>
    <s v="20/12/2023 17:00:50"/>
    <s v="Cerrado"/>
    <s v="CDP ANTIGUO 1"/>
    <s v="CDP ANTIGUO 2"/>
    <s v="28/12/2023 10:28:40"/>
    <s v="28/12/2023 23:50:00"/>
    <m/>
    <s v="ya enviadas"/>
    <d v="1899-12-30T00:00:00"/>
    <d v="1899-12-30T00:00:00"/>
    <d v="1899-12-30T00:00:00"/>
    <s v=""/>
    <s v="Cumplido"/>
    <m/>
    <m/>
    <m/>
    <m/>
    <m/>
    <d v="2023-11-17T00:00:00"/>
    <s v="CUMPLE"/>
    <s v="NO CUMPLE"/>
    <s v="NO CUMPLE"/>
    <s v="NO CUMPLE"/>
    <s v="NO CUMPLE"/>
  </r>
  <r>
    <s v="INC000002508855"/>
    <s v="VPN IP - MPLS"/>
    <x v="13"/>
    <s v="BELIEVE"/>
    <s v="JOSE A SANTIS SERRANO"/>
    <s v="frp_cnavar"/>
    <s v="3-Moderado/Limitado"/>
    <x v="1"/>
    <s v="Media"/>
    <x v="0"/>
    <s v="INSTITUTO PROFESIONAL DE CHILE SA"/>
    <s v="GAMA/ Requerimiento Detalle de Servidores - Disco Asignado - Disco Utilizado"/>
    <s v="20/12/2023 17:36:51"/>
    <s v="20/12/2023 17:40:40"/>
    <s v="Cerrado"/>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s v="CUMPLE"/>
    <s v="NO CUMPLE"/>
    <s v="NO CUMPLE"/>
    <s v="NO CUMPLE"/>
    <s v="NO CUMPLE"/>
  </r>
  <r>
    <s v="INC000002508957"/>
    <s v="SAP"/>
    <x v="17"/>
    <s v="CLOUD SAP HANA"/>
    <s v="NICOLAS A SAAVEDRA EGUILUZ"/>
    <s v="tct_nsaave"/>
    <s v="4-Menor/Localizado"/>
    <x v="0"/>
    <s v="Baja"/>
    <x v="0"/>
    <s v="TELEFONICA EMPRESAS DE CHILE SA"/>
    <s v="Checlist Diarios Clientes 21.12.23"/>
    <s v="21/12/2023 8:09:31"/>
    <s v="21/12/2023 8:10:32"/>
    <s v="Cerrado"/>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8964"/>
    <s v="VPN IP - MPLS"/>
    <x v="2"/>
    <s v="GESTION HD"/>
    <s v="OSCAR A RAMIREZ SOTO"/>
    <s v="frp_spevel"/>
    <s v="3-Moderado/Limitado"/>
    <x v="1"/>
    <s v="Media"/>
    <x v="0"/>
    <s v="PALUMBO S.A."/>
    <s v="HD/Creación de Cuentas VPN sucursales"/>
    <s v="21/12/2023 9:57:24"/>
    <s v="21/12/2023 9:59:34"/>
    <s v="Cerrado"/>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s v="CUMPLE"/>
    <s v="NO CUMPLE"/>
    <s v="NO CUMPLE"/>
    <s v="NO CUMPLE"/>
    <s v="NO CUMPLE"/>
  </r>
  <r>
    <s v="INC000002508984"/>
    <s v="VPN IP - MPLS"/>
    <x v="4"/>
    <s v="GESTION HD"/>
    <s v="PAUL A SEPULVEDA ALVAREZ"/>
    <s v="frp_spevel"/>
    <s v="3-Moderado/Limitado"/>
    <x v="1"/>
    <s v="Media"/>
    <x v="0"/>
    <s v="TELEFONICA GLOBAL TECHNOLOGY S.A.AGENCIA EN CHILE"/>
    <s v="HD/TELEFONICA - Segunda validación baja servidores"/>
    <s v="21/12/2023 11:16:17"/>
    <s v="21/12/2023 11:18:51"/>
    <s v="Cerrado"/>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s v="CUMPLE"/>
    <s v="NO CUMPLE"/>
    <s v="NO CUMPLE"/>
    <s v="NO CUMPLE"/>
    <s v="NO CUMPLE"/>
  </r>
  <r>
    <s v="INC000002508993"/>
    <s v="VPN IP - MPLS"/>
    <x v="17"/>
    <s v="GESTION HD"/>
    <s v="NICOLAS A SAAVEDRA EGUILUZ"/>
    <s v="frp_spevel"/>
    <s v="3-Moderado/Limitado"/>
    <x v="1"/>
    <s v="Media"/>
    <x v="0"/>
    <s v="TELEFONICA GLOBAL TECHNOLOGY S.A.AGENCIA EN CHILE"/>
    <s v="HD/COAGRA - Alarma disco M servidor SAP-DEV-3"/>
    <s v="21/12/2023 11:36:20"/>
    <s v="21/12/2023 11:38:08"/>
    <s v="Cerrado"/>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s v="CUMPLE"/>
    <s v="NO CUMPLE"/>
    <s v="NO CUMPLE"/>
    <s v="NO CUMPLE"/>
    <s v="NO CUMPLE"/>
  </r>
  <r>
    <s v="INC000002509000"/>
    <s v="RED INTERNA"/>
    <x v="0"/>
    <s v="APQ ACCESOS"/>
    <s v="CRISTOPHER MALDONADO ROMERO"/>
    <s v="tct_cmaldo"/>
    <s v="4-Menor/Localizado"/>
    <x v="0"/>
    <s v="Baja"/>
    <x v="0"/>
    <s v="TELEFONICA EMPRESAS DE CHILE SA"/>
    <s v="RONDA TOMA DE TEMPERATURAS SALAS TIC"/>
    <s v="21/12/2023 11:56:56"/>
    <s v="21/12/2023 11:58:01"/>
    <s v="Cerrado"/>
    <s v="CDP ANTIGUO 1"/>
    <s v="CDP ANTIGUO 2"/>
    <s v="21/12/2023 12:33:02"/>
    <s v="21/12/2023 23:50:00"/>
    <m/>
    <s v="RONDA REALIZADA"/>
    <d v="1899-12-30T00:00:00"/>
    <d v="1899-12-30T00:00:00"/>
    <d v="1899-12-30T00:00:00"/>
    <s v=""/>
    <s v="Cumplido"/>
    <m/>
    <m/>
    <m/>
    <m/>
    <m/>
    <d v="2023-11-17T00:00:00"/>
    <s v="CUMPLE"/>
    <s v="NO CUMPLE"/>
    <s v="NO CUMPLE"/>
    <s v="NO CUMPLE"/>
    <s v="NO CUMPLE"/>
  </r>
  <r>
    <s v="INC000002509110"/>
    <s v="RED INTERNA"/>
    <x v="0"/>
    <s v="APQ ACCESOS"/>
    <s v="CRISTOPHER MALDONADO ROMERO"/>
    <s v="tct_cmaldo"/>
    <s v="4-Menor/Localizado"/>
    <x v="0"/>
    <s v="Baja"/>
    <x v="0"/>
    <s v="TELEFONICA EMPRESAS DE CHILE SA"/>
    <s v="RONDA TOMA DE TEMPERATURAS SALAS TIC"/>
    <s v="20/12/2023 19:43:17"/>
    <s v="20/12/2023 19:47:13"/>
    <s v="Cerrado"/>
    <s v="CDP ANTIGUO 1"/>
    <s v="CDP ANTIGUO 2"/>
    <s v="20/12/2023 19:52:48"/>
    <s v="20/12/2023 23:50:00"/>
    <m/>
    <s v="RONDA REALIZADA"/>
    <d v="1899-12-30T00:00:00"/>
    <d v="1899-12-30T00:00:00"/>
    <d v="1899-12-30T00:00:00"/>
    <s v=""/>
    <s v="Cumplido"/>
    <m/>
    <m/>
    <m/>
    <m/>
    <m/>
    <d v="2023-11-18T00:00:00"/>
    <s v="CUMPLE"/>
    <s v="NO CUMPLE"/>
    <s v="NO CUMPLE"/>
    <s v="NO CUMPLE"/>
    <s v="NO CUMPLE"/>
  </r>
  <r>
    <s v="INC000002509114"/>
    <s v="VPN IP - MPLS"/>
    <x v="6"/>
    <s v="BELIEVE"/>
    <s v="YORDI M HURTADO ARAYA"/>
    <s v="frp_lcurit"/>
    <s v="4-Menor/Localizado"/>
    <x v="0"/>
    <s v="Baja"/>
    <x v="0"/>
    <s v="CELULOSA ARAUCO Y CONSTITUCION S A"/>
    <s v="MESA/GAMA"/>
    <s v="20/12/2023 20:09:47"/>
    <s v="20/12/2023 20:12:36"/>
    <s v="Cerrado"/>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s v="NO CUMPLE"/>
    <s v="CUMPLE"/>
    <s v="NO CUMPLE"/>
    <s v="NO CUMPLE"/>
    <s v="NO CUMPLE"/>
  </r>
  <r>
    <s v="INC000002509119"/>
    <s v="HOUSING"/>
    <x v="24"/>
    <s v="GESTION HD"/>
    <s v="LEONARDO MOSQUERA CAMACHO"/>
    <s v="frp_dalcap"/>
    <s v="4-Menor/Localizado"/>
    <x v="0"/>
    <s v="Baja"/>
    <x v="0"/>
    <s v="CIBERGESTION CHILE SA"/>
    <s v="| Pendiente | Horario Hábil | REQ / HD/Manos Remotas"/>
    <s v="20/12/2023 22:14:49"/>
    <s v="20/12/2023 22:20:14"/>
    <s v="Cerrado"/>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s v="CUMPLE"/>
    <s v="NO CUMPLE"/>
    <s v="NO CUMPLE"/>
    <s v="NO CUMPLE"/>
    <s v="NO CUMPLE"/>
  </r>
  <r>
    <s v="INC000002509157"/>
    <s v="HOUSING"/>
    <x v="15"/>
    <s v="APQ ACCESOS"/>
    <s v="JAIRO A SALINAS GARAY"/>
    <s v="tct_jsalin"/>
    <s v="3-Moderado/Limitado"/>
    <x v="1"/>
    <s v="Media"/>
    <x v="0"/>
    <s v="TELEFONICA EMPRESAS DE CHILE SA"/>
    <s v="RONDA Y REVISION DE SALAS TECNICAS"/>
    <s v="21/12/2023 7:13:37"/>
    <s v="21/12/2023 7:15:53"/>
    <s v="Cerrado"/>
    <s v="CDP ANTIGUO 1"/>
    <s v="CDP ANTIGUO 2"/>
    <s v="21/12/2023 7:15:53"/>
    <s v="21/12/2023 23:50:00"/>
    <s v="RONDA Y REVISION DE SALAS TECNICAS"/>
    <s v="RONDA REALIZADA."/>
    <d v="1899-12-30T00:00:00"/>
    <d v="1899-12-30T00:02:16"/>
    <d v="1899-12-30T00:02:16"/>
    <s v=""/>
    <s v="Cumplido"/>
    <m/>
    <m/>
    <m/>
    <m/>
    <m/>
    <d v="2023-11-18T00:00:00"/>
    <s v="CUMPLE"/>
    <s v="NO CUMPLE"/>
    <s v="NO CUMPLE"/>
    <s v="NO CUMPLE"/>
    <s v="NO CUMPLE"/>
  </r>
  <r>
    <s v="INC000002509158"/>
    <s v="HOUSING"/>
    <x v="15"/>
    <s v="APQ ACCESOS"/>
    <s v="JAIRO A SALINAS GARAY"/>
    <s v="tct_jsalin"/>
    <s v="3-Moderado/Limitado"/>
    <x v="1"/>
    <s v="Media"/>
    <x v="0"/>
    <s v="TELEFONICA EMPRESAS DE CHILE SA"/>
    <s v="TOMA DE ALARMAS DE CLIENTE"/>
    <s v="21/12/2023 7:16:00"/>
    <s v="21/12/2023 7:17:26"/>
    <s v="Cerrado"/>
    <s v="CDP ANTIGUO 1"/>
    <s v="CDP ANTIGUO 2"/>
    <s v="21/12/2023 7:17:26"/>
    <s v="21/12/2023 23:50:00"/>
    <s v="TOMA DE ALARMAS DE CLIENTE"/>
    <s v="TOMA DE ALARMAS REALIZADA."/>
    <d v="1899-12-30T00:00:00"/>
    <d v="1899-12-30T00:01:26"/>
    <d v="1899-12-30T00:01:26"/>
    <s v=""/>
    <s v="Cumplido"/>
    <m/>
    <m/>
    <m/>
    <m/>
    <m/>
    <d v="2023-11-18T00:00:00"/>
    <s v="CUMPLE"/>
    <s v="NO CUMPLE"/>
    <s v="NO CUMPLE"/>
    <s v="NO CUMPLE"/>
    <s v="NO CUMPLE"/>
  </r>
  <r>
    <s v="INC000002509160"/>
    <s v="HOUSING"/>
    <x v="19"/>
    <s v="BELIEVE"/>
    <s v="YORDI M HURTADO ARAYA"/>
    <s v="frp_josama"/>
    <s v="3-Moderado/Limitado"/>
    <x v="1"/>
    <s v="Media"/>
    <x v="0"/>
    <s v="TELEFONICA EMPRESAS DE CHILE SA"/>
    <s v="GESTION DATACENTER/ ACCESOS/  DC SAN MARTIN/ INC000002509160"/>
    <s v="21/12/2023 7:22:47"/>
    <s v="21/12/2023 7:29:27"/>
    <s v="Cerrado"/>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s v="CUMPLE"/>
    <s v="NO CUMPLE"/>
    <s v="NO CUMPLE"/>
    <s v="NO CUMPLE"/>
    <s v="NO CUMPLE"/>
  </r>
  <r>
    <s v="INC000002509172"/>
    <s v="VPN IP - MPLS"/>
    <x v="4"/>
    <s v="GESTION HD"/>
    <s v="GUSTAVO AVILA VERA"/>
    <s v="frp_dalcap"/>
    <s v="4-Menor/Localizado"/>
    <x v="0"/>
    <s v="Baja"/>
    <x v="0"/>
    <s v="CONADI"/>
    <s v="REQ / SOC/ REQ CONADI | INC000002508432 | Habilitar DNS"/>
    <s v="21/12/2023 7:55:58"/>
    <s v="21/12/2023 8:15:03"/>
    <s v="Cerrado"/>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s v="NO CUMPLE"/>
    <s v="CUMPLE"/>
    <s v="NO CUMPLE"/>
    <s v="NO CUMPLE"/>
    <s v="NO CUMPLE"/>
  </r>
  <r>
    <s v="INC000002509205"/>
    <s v="HOUSING"/>
    <x v="19"/>
    <s v="BELIEVE"/>
    <s v="EDUARDO A NUÑEZ LAMOZA"/>
    <s v="frp_jolsso"/>
    <s v="3-Moderado/Limitado"/>
    <x v="1"/>
    <s v="Media"/>
    <x v="0"/>
    <s v="INELCOM CHILE SA"/>
    <s v="GESTION DATACENTER/ ACCESOS /INELCOM CHILE SA"/>
    <s v="20/12/2023 20:39:33"/>
    <s v="20/12/2023 20:41:04"/>
    <s v="Cerrado"/>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s v="CUMPLE"/>
    <s v="NO CUMPLE"/>
    <s v="NO CUMPLE"/>
    <s v="NO CUMPLE"/>
    <s v="NO CUMPLE"/>
  </r>
  <r>
    <s v="INC000002509301"/>
    <s v="TICKET-INTELIGENTE"/>
    <x v="3"/>
    <s v="GESTION TI"/>
    <s v="VICTOR SEPULVEDA GAMARRA"/>
    <s v="USR_TSIGHT"/>
    <s v="1-Extenso/Generalizado"/>
    <x v="0"/>
    <s v="Baja"/>
    <x v="1"/>
    <s v="TELEFONICA CYBERSECURITY TECH CHILE SPA"/>
    <s v="tctcsp01 - soc-splunk-i-02 TICKET AUTOMATICO"/>
    <s v="20/12/2023 23:52:19"/>
    <s v="20/12/2023 23:52:19"/>
    <s v="Cerrado"/>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s v="CUMPLE"/>
    <s v="NO CUMPLE"/>
    <s v="NO CUMPLE"/>
    <s v="NO CUMPLE"/>
    <s v="NO CUMPLE"/>
  </r>
  <r>
    <s v="INC000002509511"/>
    <s v="RED INTERNA"/>
    <x v="6"/>
    <s v="APQ ACCESOS"/>
    <s v="YORDI M HURTADO ARAYA"/>
    <s v="tct_yorhua"/>
    <s v="4-Menor/Localizado"/>
    <x v="0"/>
    <s v="Baja"/>
    <x v="0"/>
    <s v="TELEFONICA CYBERSECURITY TECH CHILE SPA"/>
    <s v="RONDA TOMA DE TEMPERATURAS SALAS TIC 08:30"/>
    <s v="21/12/2023 8:17:55"/>
    <s v="21/12/2023 8:18:28"/>
    <s v="Cerrado"/>
    <s v="CDP ANTIGUO 1"/>
    <s v="CDP ANTIGUO 2"/>
    <s v="21/12/2023 9:18:42"/>
    <s v="21/12/2023 23:50:00"/>
    <s v="RONDA TOMA DE TEMPERATURAS SALAS TIC 08:30"/>
    <s v="RONDA REALIZADA"/>
    <d v="1899-12-30T00:00:00"/>
    <d v="1899-12-30T01:00:47"/>
    <d v="1899-12-30T01:00:47"/>
    <s v=""/>
    <s v="Cumplido"/>
    <m/>
    <m/>
    <m/>
    <m/>
    <m/>
    <d v="2023-11-17T00:00:00"/>
    <s v="NO CUMPLE"/>
    <s v="CUMPLE"/>
    <s v="NO CUMPLE"/>
    <s v="NO CUMPLE"/>
    <s v="NO CUMPLE"/>
  </r>
  <r>
    <s v="INC000002509512"/>
    <s v="RED INTERNA"/>
    <x v="6"/>
    <s v="APQ ACCESOS"/>
    <s v="YORDI M HURTADO ARAYA"/>
    <s v="tct_yorhua"/>
    <s v="4-Menor/Localizado"/>
    <x v="0"/>
    <s v="Baja"/>
    <x v="0"/>
    <s v="TELEFONICA CYBERSECURITY TECH CHILE SPA"/>
    <s v="RONDA SALAS TECNICAS 10:30"/>
    <s v="21/12/2023 8:18:42"/>
    <s v="21/12/2023 8:19:11"/>
    <s v="Cerrado"/>
    <s v="CDP ANTIGUO 1"/>
    <s v="CDP ANTIGUO 2"/>
    <s v="21/12/2023 9:18:57"/>
    <s v="21/12/2023 23:50:00"/>
    <s v="RONDA SALAS TECNICAS 10:30"/>
    <s v="RONDA REALIZADA"/>
    <d v="1899-12-30T00:00:00"/>
    <d v="1899-12-30T01:00:15"/>
    <d v="1899-12-30T01:00:15"/>
    <s v=""/>
    <s v="Cumplido"/>
    <m/>
    <m/>
    <m/>
    <m/>
    <m/>
    <d v="2023-11-17T00:00:00"/>
    <s v="NO CUMPLE"/>
    <s v="CUMPLE"/>
    <s v="NO CUMPLE"/>
    <s v="NO CUMPLE"/>
    <s v="NO CUMPLE"/>
  </r>
  <r>
    <s v="INC000002509554"/>
    <s v="VPN IP - MPLS"/>
    <x v="9"/>
    <s v="ADMINISTRADORES RESIDENTES"/>
    <s v="RODRIGO VÁSQUEZ MUÑOZ"/>
    <s v="frp_kefern"/>
    <s v="3-Moderado/Limitado"/>
    <x v="1"/>
    <s v="Media"/>
    <x v="0"/>
    <s v="INSTITUTO PROFESIONAL DE CHILE SA"/>
    <s v="GAMA | envió de la política de respaldos actualizada para las 3 empresas"/>
    <s v="21/12/2023 10:34:13"/>
    <s v="21/12/2023 10:38:26"/>
    <s v="Cerrado"/>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s v="NO CUMPLE"/>
    <s v="CUMPLE"/>
    <s v="NO CUMPLE"/>
    <s v="NO CUMPLE"/>
    <s v="NO CUMPLE"/>
  </r>
  <r>
    <s v="INC000002509626"/>
    <s v="BACKUP ON DEMAND"/>
    <x v="9"/>
    <s v="SM OPERACIONES"/>
    <s v="SEBASTIAN VILLENA"/>
    <s v="tct_decruz"/>
    <s v="3-Moderado/Limitado"/>
    <x v="2"/>
    <s v="Alta"/>
    <x v="0"/>
    <s v="XINERGIA LABORAL S A"/>
    <s v="Backup SNAP // Xinergia Laboral SPA"/>
    <s v="21/12/2023 9:09:49"/>
    <s v="21/12/2023 9:11:44"/>
    <s v="Cerrado"/>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s v="NO CUMPLE"/>
    <s v="CUMPLE"/>
    <s v="NO CUMPLE"/>
    <s v="NO CUMPLE"/>
    <s v="NO CUMPLE"/>
  </r>
  <r>
    <s v="INC000002509653"/>
    <s v="INFRAESTRUCTURA DC"/>
    <x v="8"/>
    <s v="APQ ACCESOS"/>
    <s v="JONATHAN A MARQUEZ ASTENGO"/>
    <s v="tct_jmarqu"/>
    <s v="4-Menor/Localizado"/>
    <x v="0"/>
    <s v="Baja"/>
    <x v="0"/>
    <s v="TELEFONICA CYBERSECURITY TECH CHILE SPA"/>
    <s v="FACTIBILIDAD CHILENA CONSOLIDADA/CRQ 80069"/>
    <s v="21/12/2023 9:25:58"/>
    <s v="21/12/2023 9:28:16"/>
    <s v="Cerrado"/>
    <s v="CDP ANTIGUO 1"/>
    <s v="CDP ANTIGUO 2"/>
    <s v="21/12/2023 9:29:48"/>
    <s v="21/12/2023 23:50:00"/>
    <s v="FACTIBILIDAD PARA CRUZADA UTP"/>
    <s v="FACTIBILIDAD ENVIADA"/>
    <d v="1899-12-30T00:00:00"/>
    <d v="1899-12-30T00:00:00"/>
    <d v="1899-12-30T00:00:00"/>
    <s v=""/>
    <s v="Cumplido"/>
    <m/>
    <m/>
    <m/>
    <m/>
    <m/>
    <d v="2023-11-18T00:00:00"/>
    <s v="CUMPLE"/>
    <s v="NO CUMPLE"/>
    <s v="NO CUMPLE"/>
    <s v="NO CUMPLE"/>
    <s v="NO CUMPLE"/>
  </r>
  <r>
    <s v="INC000002509661"/>
    <s v="HOUSING"/>
    <x v="19"/>
    <s v="BELIEVE"/>
    <s v="YORDI M HURTADO ARAYA"/>
    <s v="frp_jolsso"/>
    <s v="3-Moderado/Limitado"/>
    <x v="1"/>
    <s v="Media"/>
    <x v="0"/>
    <s v="TELEFONICA EMPRESAS DE CHILE SA"/>
    <s v="GESTION DATACENTER/ ACCESOS /TELEFONICA EMPRESAS DE CHILE SA"/>
    <s v="21/12/2023 9:36:37"/>
    <s v="21/12/2023 9:38:28"/>
    <s v="Cerrado"/>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s v="CUMPLE"/>
    <s v="NO CUMPLE"/>
    <s v="NO CUMPLE"/>
    <s v="NO CUMPLE"/>
    <s v="NO CUMPLE"/>
  </r>
  <r>
    <s v="INC000002509678"/>
    <s v="VPN IP - MPLS"/>
    <x v="4"/>
    <s v="SM OPERACIONES"/>
    <s v="JUAN CARLOS UZCATEGUI FUGUETT"/>
    <s v="tct_decruz"/>
    <s v="3-Moderado/Limitado"/>
    <x v="2"/>
    <s v="Alta"/>
    <x v="0"/>
    <s v="TELEFONICA GLOBAL TECHNOLOGY S.A.AGENCIA EN CHILE"/>
    <s v="PROBLEMA DE ACCESO A VPN"/>
    <s v="21/12/2023 9:42:40"/>
    <s v="21/12/2023 9:45:38"/>
    <s v="Cerrado"/>
    <s v="TI"/>
    <s v="SISTEMAS OPERATIVOS"/>
    <s v="26/12/2023 13:01:50"/>
    <s v="26/12/2023 23:50:00"/>
    <s v="el usuario que tengo es lm.dgonzalez)"/>
    <s v="Se realiza gestion y se informa a usuario validar."/>
    <d v="1899-12-30T00:00:00"/>
    <d v="1899-12-30T00:00:00"/>
    <d v="1899-12-30T00:00:00"/>
    <s v=""/>
    <s v="Cumplido"/>
    <m/>
    <m/>
    <m/>
    <m/>
    <m/>
    <d v="2023-11-20T00:00:00"/>
    <s v="CUMPLE"/>
    <s v="NO CUMPLE"/>
    <s v="NO CUMPLE"/>
    <s v="NO CUMPLE"/>
    <s v="NO CUMPLE"/>
  </r>
  <r>
    <s v="INC000002509750"/>
    <s v="RED INTERNA"/>
    <x v="1"/>
    <s v="APQ ACCESOS"/>
    <s v="CARLOS F ARAYA RAMIREZ"/>
    <s v="tct_cararr"/>
    <s v="4-Menor/Localizado"/>
    <x v="0"/>
    <s v="Baja"/>
    <x v="0"/>
    <s v="TELEFONICA CYBERSECURITY TECH CHILE SPA"/>
    <s v="RONDA INSPECTIVA"/>
    <s v="21/12/2023 12:05:33"/>
    <s v="21/12/2023 12:06:48"/>
    <s v="Cerrado"/>
    <s v="CDP ANTIGUO 1"/>
    <s v="CDP ANTIGUO 2"/>
    <s v="21/12/2023 12:56:50"/>
    <s v="21/12/2023 23:50:00"/>
    <m/>
    <s v="RONDA REALIZADA"/>
    <d v="1899-12-30T00:00:00"/>
    <d v="1899-12-30T00:00:00"/>
    <d v="1899-12-30T00:00:00"/>
    <s v=""/>
    <s v="Cumplido"/>
    <m/>
    <m/>
    <m/>
    <m/>
    <m/>
    <d v="2023-11-17T00:00:00"/>
    <s v="CUMPLE"/>
    <s v="NO CUMPLE"/>
    <s v="NO CUMPLE"/>
    <s v="NO CUMPLE"/>
    <s v="NO CUMPLE"/>
  </r>
  <r>
    <s v="INC000002509797"/>
    <s v="HOSTING VIRTUAL"/>
    <x v="4"/>
    <s v="GESTION PLATAFORMA CLIENTES"/>
    <s v="JUAN CARLOS UZCATEGUI FUGUETT"/>
    <s v="vos_eperez"/>
    <s v="4-Menor/Localizado"/>
    <x v="2"/>
    <s v="Media"/>
    <x v="0"/>
    <s v="TELEFONICA EMPRESAS DE CHILE SA"/>
    <s v="Cambio de IP OOB Servidor SW-POLL14 de parque antiguo SolarWinds"/>
    <s v="21/12/2023 14:47:27"/>
    <s v="21/12/2023 14:47:32"/>
    <s v="Cerrado"/>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s v="NO CUMPLE"/>
    <s v="CUMPLE"/>
    <s v="NO CUMPLE"/>
    <s v="NO CUMPLE"/>
    <s v="NO CUMPLE"/>
  </r>
  <r>
    <s v="INC000002509892"/>
    <s v="CORREO"/>
    <x v="5"/>
    <s v="ADMINISTRADORES RESIDENTES"/>
    <s v="JAVIERA A UMAÑA YEVENES"/>
    <s v="frp_mdomin"/>
    <s v="4-Menor/Localizado"/>
    <x v="0"/>
    <s v="Baja"/>
    <x v="1"/>
    <s v="MUNICIPALIDAD DE HUALPEN"/>
    <s v="MESA/HD/ PROBLEMA DE OFFICE 365"/>
    <s v="21/12/2023 11:51:01"/>
    <s v="21/12/2023 11:52:52"/>
    <s v="Cerrado"/>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s v="CUMPLE"/>
    <s v="NO CUMPLE"/>
    <s v="NO CUMPLE"/>
    <s v="NO CUMPLE"/>
    <s v="NO CUMPLE"/>
  </r>
  <r>
    <s v="INC000002509961"/>
    <s v="RED INTERNA"/>
    <x v="6"/>
    <s v="APQ ACCESOS"/>
    <s v="YORDI M HURTADO ARAYA"/>
    <s v="tct_yorhua"/>
    <s v="4-Menor/Localizado"/>
    <x v="0"/>
    <s v="Baja"/>
    <x v="0"/>
    <s v="TELEFONICA CYBERSECURITY TECH CHILE SPA"/>
    <s v="RONDA TOMA DE TEMPERATURAS SALAS TIC 12:30"/>
    <s v="21/12/2023 11:51:36"/>
    <s v="21/12/2023 11:52:03"/>
    <s v="Cerrado"/>
    <s v="CDP ANTIGUO 1"/>
    <s v="CDP ANTIGUO 2"/>
    <s v="21/12/2023 12:08:50"/>
    <s v="21/12/2023 23:50:00"/>
    <s v="RONDA TOMA DE TEMPERATURAS SALAS TIC 12:30"/>
    <s v="RONDA REALIZADA"/>
    <d v="1899-12-30T00:00:00"/>
    <d v="1899-12-30T00:17:14"/>
    <d v="1899-12-30T00:17:14"/>
    <s v=""/>
    <s v="Cumplido"/>
    <m/>
    <m/>
    <m/>
    <m/>
    <m/>
    <d v="2023-11-20T00:00:00"/>
    <s v="CUMPLE"/>
    <s v="NO CUMPLE"/>
    <s v="NO CUMPLE"/>
    <s v="NO CUMPLE"/>
    <s v="NO CUMPLE"/>
  </r>
  <r>
    <s v="INC000002509965"/>
    <s v="RED INTERNA"/>
    <x v="6"/>
    <s v="APQ ACCESOS"/>
    <s v="YORDI M HURTADO ARAYA"/>
    <s v="tct_yorhua"/>
    <s v="4-Menor/Localizado"/>
    <x v="0"/>
    <s v="Baja"/>
    <x v="0"/>
    <s v="TELEFONICA CYBERSECURITY TECH CHILE SPA"/>
    <s v="RONDA SALAS TECNICAS 15:30"/>
    <s v="21/12/2023 11:52:22"/>
    <s v="21/12/2023 11:52:48"/>
    <s v="Cerrado"/>
    <s v="CDP ANTIGUO 1"/>
    <s v="CDP ANTIGUO 2"/>
    <s v="21/12/2023 12:09:08"/>
    <s v="21/12/2023 23:50:00"/>
    <s v="RONDA SALAS TECNICAS 15:30"/>
    <s v="RONDA REALIZADA"/>
    <d v="1899-12-30T00:00:00"/>
    <d v="1899-12-30T00:16:46"/>
    <d v="1899-12-30T00:16:46"/>
    <s v=""/>
    <s v="Cumplido"/>
    <m/>
    <m/>
    <m/>
    <m/>
    <m/>
    <d v="2023-11-18T00:00:00"/>
    <s v="CUMPLE"/>
    <s v="NO CUMPLE"/>
    <s v="NO CUMPLE"/>
    <s v="NO CUMPLE"/>
    <s v="NO CUMPLE"/>
  </r>
  <r>
    <s v="INC000002509974"/>
    <s v="TICKET-INTELIGENTE"/>
    <x v="3"/>
    <s v="GESTION TI"/>
    <s v="GUSTAVO AVILA VERA"/>
    <s v="USR_TSIGHT"/>
    <s v="1-Extenso/Generalizado"/>
    <x v="0"/>
    <s v="Baja"/>
    <x v="1"/>
    <s v="TELEFONICA EMPRESAS DE CHILE SA"/>
    <s v="wocu-aggregator TICKET AUTOMATICO"/>
    <s v="21/12/2023 12:04:24"/>
    <s v="21/12/2023 12:04:24"/>
    <s v="Cerrado"/>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s v="CUMPLE"/>
    <s v="NO CUMPLE"/>
    <s v="NO CUMPLE"/>
    <s v="NO CUMPLE"/>
    <s v="NO CUMPLE"/>
  </r>
  <r>
    <s v="INC000002509976"/>
    <s v="HOUSING"/>
    <x v="19"/>
    <s v="BELIEVE"/>
    <s v="YORDI M HURTADO ARAYA"/>
    <s v="frp_jolsso"/>
    <s v="3-Moderado/Limitado"/>
    <x v="1"/>
    <s v="Media"/>
    <x v="0"/>
    <s v="EQUIPOS ELECTRONICOS Y COMPUTACION SA"/>
    <s v="GESTION DATACENTER/ ACCESOS /EQUIPOS ELECTRONICOS Y COMPUTACION SA"/>
    <s v="21/12/2023 12:06:27"/>
    <s v="21/12/2023 12:11:25"/>
    <s v="Cerrado"/>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s v="CUMPLE"/>
    <s v="NO CUMPLE"/>
    <s v="NO CUMPLE"/>
    <s v="NO CUMPLE"/>
    <s v="NO CUMPLE"/>
  </r>
  <r>
    <s v="INC000002510009"/>
    <s v="VPN IP - MPLS"/>
    <x v="3"/>
    <s v="GESTION HD"/>
    <s v="GUSTAVO AVILA VERA"/>
    <s v="frp_spevel"/>
    <s v="3-Moderado/Limitado"/>
    <x v="1"/>
    <s v="Media"/>
    <x v="0"/>
    <s v="TELEFONICA GLOBAL TECHNOLOGY S.A.AGENCIA EN CHILE"/>
    <s v="HD/Servidor kintun no hace envío de mails"/>
    <s v="21/12/2023 12:16:57"/>
    <s v="21/12/2023 12:18:54"/>
    <s v="Cerrado"/>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s v="CUMPLE"/>
    <s v="NO CUMPLE"/>
    <s v="NO CUMPLE"/>
    <s v="NO CUMPLE"/>
    <s v="NO CUMPLE"/>
  </r>
  <r>
    <s v="INC000002510037"/>
    <s v="VPN IP - MPLS"/>
    <x v="21"/>
    <s v="GESTION HD"/>
    <s v="DENISE CRUZAT ETCHEBERRY"/>
    <s v="frp_spevel"/>
    <s v="3-Moderado/Limitado"/>
    <x v="1"/>
    <s v="Media"/>
    <x v="0"/>
    <s v="TELEFONICA GLOBAL TECHNOLOGY S.A.AGENCIA EN CHILE"/>
    <s v="HD/MPLS SONACOL"/>
    <s v="21/12/2023 13:10:32"/>
    <s v="21/12/2023 13:12:17"/>
    <s v="Cancelado"/>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s v="NO CUMPLE"/>
    <s v="CUMPLE"/>
    <s v="NO CUMPLE"/>
    <s v="NO CUMPLE"/>
    <s v="NO CUMPLE"/>
  </r>
  <r>
    <s v="INC000002510062"/>
    <s v="VPN IP - MPLS"/>
    <x v="4"/>
    <s v="GESTION HD"/>
    <s v="ALEJANDRO ACEVEDO VALENZUELA"/>
    <s v="frp_rreyes"/>
    <s v="4-Menor/Localizado"/>
    <x v="0"/>
    <s v="Baja"/>
    <x v="0"/>
    <s v="TELEFONICA CYBERSECURITY TECH CHILE SPA"/>
    <s v="REQ / PROINVENTARIO - cl-v-app03 Permisos admin cuenta tct_cristobal.reyes"/>
    <s v="21/12/2023 13:50:25"/>
    <s v="21/12/2023 13:52:29"/>
    <s v="Cerrado"/>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s v="CUMPLE"/>
    <s v="NO CUMPLE"/>
    <s v="NO CUMPLE"/>
    <s v="NO CUMPLE"/>
    <s v="NO CUMPLE"/>
  </r>
  <r>
    <s v="INC000002510077"/>
    <s v="VPN IP - MPLS"/>
    <x v="13"/>
    <s v="BELIEVE"/>
    <s v="PABLO N OLIVA ALARCON"/>
    <s v="frp_pcamay"/>
    <s v="4-Menor/Localizado"/>
    <x v="0"/>
    <s v="Baja"/>
    <x v="0"/>
    <s v="TELEFONICA CYBERSECURITY TECH CHILE SPA"/>
    <s v="REQ / SOC / ACTUALIZAR LA VERSIÓN DE ESXI"/>
    <s v="21/12/2023 14:36:33"/>
    <s v="21/12/2023 14:37:16"/>
    <s v="Cerrado"/>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s v="NO CUMPLE"/>
    <s v="CUMPLE"/>
    <s v="NO CUMPLE"/>
    <s v="NO CUMPLE"/>
    <s v="NO CUMPLE"/>
  </r>
  <r>
    <s v="INC000002510078"/>
    <s v="VPN IP - MPLS"/>
    <x v="9"/>
    <s v="ADMINISTRADORES RESIDENTES"/>
    <s v="AXEL ANDRADE"/>
    <s v="frp_rreyes"/>
    <s v="4-Menor/Localizado"/>
    <x v="0"/>
    <s v="Baja"/>
    <x v="0"/>
    <s v="BITUMIX AUSTRAL S.A."/>
    <s v="REQ / recuperar archivo"/>
    <s v="21/12/2023 14:29:02"/>
    <s v="21/12/2023 14:31:11"/>
    <s v="Cerrado"/>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s v="CUMPLE"/>
    <s v="NO CUMPLE"/>
    <s v="NO CUMPLE"/>
    <s v="NO CUMPLE"/>
    <s v="NO CUMPLE"/>
  </r>
  <r>
    <s v="INC000002510096"/>
    <s v="VPN IP - MPLS"/>
    <x v="15"/>
    <s v="GESTION HD"/>
    <s v="ESTEBAN O BUSTOS CORNEJO"/>
    <s v="frp_spevel"/>
    <s v="3-Moderado/Limitado"/>
    <x v="1"/>
    <s v="Media"/>
    <x v="0"/>
    <s v="TELEFONICA GLOBAL TECHNOLOGY S.A.AGENCIA EN CHILE"/>
    <s v="HD/Telefónica: Solicitud de información equipos Data Domain"/>
    <s v="21/12/2023 14:57:09"/>
    <s v="21/12/2023 14:59:44"/>
    <s v="Cerrado"/>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s v="CUMPLE"/>
    <s v="NO CUMPLE"/>
    <s v="NO CUMPLE"/>
    <s v="NO CUMPLE"/>
    <s v="NO CUMPLE"/>
  </r>
  <r>
    <s v="INC000002510161"/>
    <s v="HOUSING"/>
    <x v="15"/>
    <s v="APQ ACCESOS"/>
    <s v="JOSE G MARQUEZ MARCANO"/>
    <s v="tct_josmam"/>
    <s v="4-Menor/Localizado"/>
    <x v="0"/>
    <s v="Baja"/>
    <x v="0"/>
    <s v="TELEFONICA EMPRESAS DE CHILE SA"/>
    <s v="SUPERVISION: Incidente - Desenergizado y reinicio Sevidor - GZWX231122o7p3"/>
    <s v="21/12/2023 15:40:35"/>
    <s v="21/12/2023 15:41:26"/>
    <s v="Cerrado"/>
    <s v="CDP ANTIGUO 1"/>
    <s v="CDP ANTIGUO 2"/>
    <s v="21/12/2023 15:48:26"/>
    <s v="21/12/2023 23:50:00"/>
    <s v="Incidente - Desenergizado y reinicio Sevidor - GZWX231122o7p3"/>
    <s v="TRABAJO REALIZADO CON EXITO"/>
    <d v="1899-12-30T00:06:31"/>
    <d v="1899-12-30T00:07:51"/>
    <d v="1899-12-30T00:01:20"/>
    <s v=""/>
    <s v="Cumplido"/>
    <m/>
    <m/>
    <m/>
    <m/>
    <m/>
    <d v="2023-11-18T00:00:00"/>
    <s v="CUMPLE"/>
    <s v="NO CUMPLE"/>
    <s v="NO CUMPLE"/>
    <s v="NO CUMPLE"/>
    <s v="NO CUMPLE"/>
  </r>
  <r>
    <s v="INC000002510191"/>
    <s v="HOUSING"/>
    <x v="19"/>
    <s v="BELIEVE"/>
    <s v="YORDI M HURTADO ARAYA"/>
    <s v="frp_jolsso"/>
    <s v="3-Moderado/Limitado"/>
    <x v="1"/>
    <s v="Media"/>
    <x v="0"/>
    <s v="INELCOM CHILE SA"/>
    <s v="GESTION DATACENTER/ ACCESOS /INELCOM CHILE SA"/>
    <s v="21/12/2023 16:23:19"/>
    <s v="21/12/2023 16:25:16"/>
    <s v="Cerrado"/>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s v="CUMPLE"/>
    <s v="NO CUMPLE"/>
    <s v="NO CUMPLE"/>
    <s v="NO CUMPLE"/>
    <s v="NO CUMPLE"/>
  </r>
  <r>
    <s v="INC000002510195"/>
    <s v="HOUSING"/>
    <x v="6"/>
    <s v="BELIEVE"/>
    <s v="YORDI M HURTADO ARAYA"/>
    <s v="frp_jolsso"/>
    <s v="3-Moderado/Limitado"/>
    <x v="1"/>
    <s v="Media"/>
    <x v="0"/>
    <s v="INELCOM CHILE SA"/>
    <s v="GESTION DATACENTER/ ACCESOS /INELCOM CHILE SA"/>
    <s v="21/12/2023 16:34:02"/>
    <s v="21/12/2023 16:35:47"/>
    <s v="Cerrado"/>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s v="CUMPLE"/>
    <s v="NO CUMPLE"/>
    <s v="NO CUMPLE"/>
    <s v="NO CUMPLE"/>
    <s v="NO CUMPLE"/>
  </r>
  <r>
    <s v="INC000002510492"/>
    <s v="VPN IP - MPLS"/>
    <x v="13"/>
    <s v="GESTION HD"/>
    <s v="ANGEL CASTRO CABRERA"/>
    <s v="frp_disilv"/>
    <s v="3-Moderado/Limitado"/>
    <x v="0"/>
    <s v="Baja"/>
    <x v="0"/>
    <s v="TELEFONICA GLOBAL TECHNOLOGY S.A.AGENCIA EN CHILE"/>
    <s v="HD/MAQUINAS VIRTUALES SERVICIO TOD || FOLIO INC000002491737 || APERTURA"/>
    <s v="21/12/2023 23:58:49"/>
    <s v="22/12/2023 0:11:02"/>
    <s v="Cerrado"/>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s v="NO CUMPLE"/>
    <s v="NO CUMPLE"/>
    <s v="CUMPLE"/>
    <s v="NO CUMPLE"/>
    <s v="NO CUMPLE"/>
  </r>
  <r>
    <s v="INC000002510519"/>
    <s v="RED INTERNA"/>
    <x v="6"/>
    <s v="APQ ACCESOS"/>
    <s v="YORDI M HURTADO ARAYA"/>
    <s v="tct_yorhua"/>
    <s v="4-Menor/Localizado"/>
    <x v="0"/>
    <s v="Baja"/>
    <x v="0"/>
    <s v="TELEFONICA CYBERSECURITY TECH CHILE SPA"/>
    <s v="RONDA TOMA DE TEMPERATURAS SALAS TIC 16:30"/>
    <s v="21/12/2023 15:46:16"/>
    <s v="21/12/2023 15:46:53"/>
    <s v="Cerrado"/>
    <s v="CDP ANTIGUO 1"/>
    <s v="CDP ANTIGUO 2"/>
    <s v="21/12/2023 16:48:16"/>
    <s v="21/12/2023 23:50:00"/>
    <s v="RONDA TOMA DE TEMPERATURAS SALAS TIC 16:30"/>
    <s v="RONDA REALIZADA"/>
    <d v="1899-12-30T00:00:00"/>
    <d v="1899-12-30T01:02:00"/>
    <d v="1899-12-30T01:02:00"/>
    <s v=""/>
    <s v="Cumplido"/>
    <m/>
    <m/>
    <m/>
    <m/>
    <m/>
    <d v="2023-11-18T00:00:00"/>
    <s v="NO CUMPLE"/>
    <s v="CUMPLE"/>
    <s v="NO CUMPLE"/>
    <s v="NO CUMPLE"/>
    <s v="NO CUMPLE"/>
  </r>
  <r>
    <s v="INC000002510520"/>
    <s v="RED INTERNA"/>
    <x v="6"/>
    <s v="APQ ACCESOS"/>
    <s v="YORDI M HURTADO ARAYA"/>
    <s v="tct_yorhua"/>
    <s v="4-Menor/Localizado"/>
    <x v="0"/>
    <s v="Baja"/>
    <x v="0"/>
    <s v="TELEFONICA CYBERSECURITY TECH CHILE SPA"/>
    <s v="RONDA SALAS TECNICAS 15:30 2509965_x000a_RONDA SALAS TECNICAS 19:30"/>
    <s v="21/12/2023 15:47:14"/>
    <s v="21/12/2023 15:47:39"/>
    <s v="Cerrado"/>
    <s v="CDP ANTIGUO 1"/>
    <s v="CDP ANTIGUO 2"/>
    <s v="21/12/2023 16:48:31"/>
    <s v="21/12/2023 23:50:00"/>
    <s v="RONDA SALAS TECNICAS 15:30 2509965_x000a_RONDA SALAS TECNICAS 19:30"/>
    <s v="RONDA REALIZADA"/>
    <d v="1899-12-30T00:00:00"/>
    <d v="1899-12-30T01:01:17"/>
    <d v="1899-12-30T01:01:17"/>
    <s v=""/>
    <s v="Cumplido"/>
    <m/>
    <m/>
    <m/>
    <m/>
    <m/>
    <d v="2023-11-18T00:00:00"/>
    <s v="NO CUMPLE"/>
    <s v="CUMPLE"/>
    <s v="NO CUMPLE"/>
    <s v="NO CUMPLE"/>
    <s v="NO CUMPLE"/>
  </r>
  <r>
    <s v="INC000002510623"/>
    <s v="VPN IP - MPLS"/>
    <x v="3"/>
    <s v="GESTION HD"/>
    <s v="GUSTAVO AVILA VERA"/>
    <s v="frp_kaldor"/>
    <s v="3-Moderado/Limitado"/>
    <x v="1"/>
    <s v="Media"/>
    <x v="0"/>
    <s v="MARITIMA VALPARAISO CHILE"/>
    <s v="HD / _x000a_Ingreso Nuevos Dominios"/>
    <s v="21/12/2023 15:40:17"/>
    <s v="21/12/2023 15:44:39"/>
    <s v="Cerrado"/>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s v="CUMPLE"/>
    <s v="NO CUMPLE"/>
    <s v="NO CUMPLE"/>
    <s v="NO CUMPLE"/>
    <s v="NO CUMPLE"/>
  </r>
  <r>
    <s v="INC000002510669"/>
    <s v="RED INTERNA"/>
    <x v="0"/>
    <s v="APQ ACCESOS"/>
    <s v="CRISTOPHER MALDONADO ROMERO"/>
    <s v="tct_cmaldo"/>
    <s v="4-Menor/Localizado"/>
    <x v="0"/>
    <s v="Baja"/>
    <x v="0"/>
    <s v="TELEFONICA EMPRESAS DE CHILE SA"/>
    <s v="RONDA TOMA DE TEMPERATURAS SALAS TIC"/>
    <s v="21/12/2023 16:28:39"/>
    <s v="21/12/2023 16:32:09"/>
    <s v="Cerrado"/>
    <s v="CDP ANTIGUO 1"/>
    <s v="CDP ANTIGUO 2"/>
    <s v="21/12/2023 19:22:48"/>
    <s v="21/12/2023 23:50:00"/>
    <m/>
    <s v="RONDA REALIZADA"/>
    <d v="1899-12-30T00:00:00"/>
    <d v="1899-12-30T00:00:00"/>
    <d v="1899-12-30T00:00:00"/>
    <s v=""/>
    <s v="Cumplido"/>
    <m/>
    <m/>
    <m/>
    <m/>
    <m/>
    <d v="2023-11-18T00:00:00"/>
    <s v="CUMPLE"/>
    <s v="NO CUMPLE"/>
    <s v="NO CUMPLE"/>
    <s v="NO CUMPLE"/>
    <s v="NO CUMPLE"/>
  </r>
  <r>
    <s v="INC000002510684"/>
    <s v="TICKET-INTELIGENTE"/>
    <x v="23"/>
    <s v="GESTION TI"/>
    <s v="GONZALO MENDOZA MARTINEZ"/>
    <s v="USR_TSIGHT"/>
    <s v="1-Extenso/Generalizado"/>
    <x v="0"/>
    <s v="Baja"/>
    <x v="1"/>
    <s v="TELEFONICA CYBERSECURITY TECH CHILE SPA"/>
    <s v="tctcsp01 - soc-splunk-i-02 TICKET AUTOMATICO"/>
    <s v="21/12/2023 16:34:24"/>
    <s v="21/12/2023 16:34:24"/>
    <s v="Cerrado"/>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s v="CUMPLE"/>
    <s v="NO CUMPLE"/>
    <s v="NO CUMPLE"/>
    <s v="NO CUMPLE"/>
    <s v="NO CUMPLE"/>
  </r>
  <r>
    <s v="INC000002510715"/>
    <s v="HOUSING"/>
    <x v="16"/>
    <s v="BELIEVE"/>
    <s v="FERNEY D GARZON PEÑA"/>
    <s v="frp_pcamay"/>
    <s v="3-Moderado/Limitado"/>
    <x v="1"/>
    <s v="Media"/>
    <x v="1"/>
    <s v="HUAWEI CHILE S A"/>
    <s v="GESTION DATACENTER/ ACCESOS / Huawei"/>
    <s v="21/12/2023 16:58:14"/>
    <s v="21/12/2023 16:58:17"/>
    <s v="Cerrado"/>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s v="CUMPLE"/>
    <s v="NO CUMPLE"/>
    <s v="NO CUMPLE"/>
    <s v="NO CUMPLE"/>
    <s v="NO CUMPLE"/>
  </r>
  <r>
    <s v="INC000002510756"/>
    <s v="HOUSING"/>
    <x v="19"/>
    <s v="BELIEVE"/>
    <s v="YORDI M HURTADO ARAYA"/>
    <s v="frp_pcamay"/>
    <s v="3-Moderado/Limitado"/>
    <x v="1"/>
    <s v="Media"/>
    <x v="0"/>
    <s v="TELEFONICA EMPRESAS DE CHILE SA"/>
    <s v="GESTION DATACENTER/ ACCESOS /"/>
    <s v="21/12/2023 17:37:30"/>
    <s v="21/12/2023 17:37:47"/>
    <s v="Cerrado"/>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s v="CUMPLE"/>
    <s v="NO CUMPLE"/>
    <s v="NO CUMPLE"/>
    <s v="NO CUMPLE"/>
    <s v="NO CUMPLE"/>
  </r>
  <r>
    <s v="INC000002510776"/>
    <s v="HOUSING"/>
    <x v="15"/>
    <s v="APQ ACCESOS"/>
    <s v="ALDO P VALENZUELA MUJICA"/>
    <s v="tct_avalen"/>
    <s v="1-Extenso/Generalizado"/>
    <x v="2"/>
    <s v="Critica"/>
    <x v="0"/>
    <s v="TELEFONICA EMPRESAS DE CHILE SA"/>
    <s v="TOMA DE ALARMAS DE CLIENTE"/>
    <s v="21/12/2023 17:42:10"/>
    <s v="21/12/2023 17:43:17"/>
    <s v="Cerrado"/>
    <s v="CDP ANTIGUO 1"/>
    <s v="CDP ANTIGUO 2"/>
    <s v="21/12/2023 17:47:15"/>
    <s v="21/12/2023 23:50:00"/>
    <s v="TOMA DE ALARMAS DE CLIENTE"/>
    <s v="SE REALIZA RONDA"/>
    <d v="1899-12-30T00:01:33"/>
    <d v="1899-12-30T00:05:05"/>
    <d v="1899-12-30T00:03:32"/>
    <s v=""/>
    <s v="Cumplido"/>
    <m/>
    <m/>
    <m/>
    <m/>
    <m/>
    <d v="2023-11-18T00:00:00"/>
    <s v="CUMPLE"/>
    <s v="NO CUMPLE"/>
    <s v="NO CUMPLE"/>
    <s v="NO CUMPLE"/>
    <s v="NO CUMPLE"/>
  </r>
  <r>
    <s v="INC000002510785"/>
    <s v="HOUSING"/>
    <x v="15"/>
    <s v="APQ ACCESOS"/>
    <s v="ALDO P VALENZUELA MUJICA"/>
    <s v="tct_avalen"/>
    <s v="2-Significativo/Amplio"/>
    <x v="2"/>
    <s v="Alta"/>
    <x v="0"/>
    <s v="TELEFONICA EMPRESAS DE CHILE SA"/>
    <s v="TOMA DE ALARMAS DE CLIENTE"/>
    <s v="21/12/2023 17:49:26"/>
    <s v="21/12/2023 17:51:18"/>
    <s v="Cerrado"/>
    <s v="CDP ANTIGUO 1"/>
    <s v="CDP ANTIGUO 2"/>
    <s v="21/12/2023 17:57:25"/>
    <s v="21/12/2023 23:50:00"/>
    <s v="TOMA DE ALARMAS DE CLIENTE"/>
    <m/>
    <d v="1899-12-30T00:05:26"/>
    <d v="1899-12-30T00:07:59"/>
    <d v="1899-12-30T00:02:33"/>
    <s v=""/>
    <s v="Cumplido"/>
    <m/>
    <m/>
    <m/>
    <m/>
    <m/>
    <d v="2023-11-18T00:00:00"/>
    <s v="CUMPLE"/>
    <s v="NO CUMPLE"/>
    <s v="NO CUMPLE"/>
    <s v="NO CUMPLE"/>
    <s v="NO CUMPLE"/>
  </r>
  <r>
    <s v="INC000002510819"/>
    <s v="VPN IP - MPLS"/>
    <x v="17"/>
    <s v="BELIEVE"/>
    <s v="VICTOR SEPULVEDA GAMARRA"/>
    <s v="frp_jolsso"/>
    <s v="4-Menor/Localizado"/>
    <x v="0"/>
    <s v="Baja"/>
    <x v="0"/>
    <s v="FORESTAL COIPSA SA"/>
    <s v="REQ / SOC / agregar subdominio &quot;eleva.corrupac.cl&quot; &gt; 181.212.133.68"/>
    <s v="21/12/2023 17:27:40"/>
    <s v="21/12/2023 17:29:40"/>
    <s v="Cerrado"/>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s v="NO CUMPLE"/>
    <s v="CUMPLE"/>
    <s v="NO CUMPLE"/>
    <s v="NO CUMPLE"/>
    <s v="NO CUMPLE"/>
  </r>
  <r>
    <s v="INC000002510834"/>
    <s v="VPN IP - MPLS"/>
    <x v="3"/>
    <s v="GESTION HD"/>
    <s v="GUSTAVO AVILA VERA"/>
    <s v="frp_spevel"/>
    <s v="3-Moderado/Limitado"/>
    <x v="1"/>
    <s v="Media"/>
    <x v="0"/>
    <s v="TELEFONICA GLOBAL TECHNOLOGY S.A.AGENCIA EN CHILE"/>
    <s v="HD/CVE-2023-48795"/>
    <s v="21/12/2023 17:42:58"/>
    <s v="21/12/2023 17:45:29"/>
    <s v="Cerrado"/>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s v="NO CUMPLE"/>
    <s v="CUMPLE"/>
    <s v="NO CUMPLE"/>
    <s v="NO CUMPLE"/>
    <s v="NO CUMPLE"/>
  </r>
  <r>
    <s v="INC000002510864"/>
    <s v="HOUSING"/>
    <x v="16"/>
    <s v="BELIEVE"/>
    <s v="ALDO P VALENZUELA MUJICA"/>
    <s v="frp_jolsso"/>
    <s v="3-Moderado/Limitado"/>
    <x v="1"/>
    <s v="Media"/>
    <x v="0"/>
    <s v="TELEFONICA EMPRESAS DE CHILE SA"/>
    <s v="GESTION DATACENTER/ ACCESOS /TELEFONICA EMPRESAS DE CHILE SA"/>
    <s v="21/12/2023 18:39:59"/>
    <s v="21/12/2023 18:42:28"/>
    <s v="Cerrado"/>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s v="CUMPLE"/>
    <s v="NO CUMPLE"/>
    <s v="NO CUMPLE"/>
    <s v="NO CUMPLE"/>
    <s v="NO CUMPLE"/>
  </r>
  <r>
    <s v="INC000002510895"/>
    <s v="SAP"/>
    <x v="17"/>
    <s v="CLOUD SAP HANA"/>
    <s v="NICOLAS A SAAVEDRA EGUILUZ"/>
    <s v="tct_nsaave"/>
    <s v="4-Menor/Localizado"/>
    <x v="0"/>
    <s v="Baja"/>
    <x v="0"/>
    <s v="TELEFONICA EMPRESAS DE CHILE SA"/>
    <s v="Checklist Diario Clientes 22.12.23"/>
    <s v="22/12/2023 7:29:05"/>
    <s v="22/12/2023 7:30:23"/>
    <s v="Cerrado"/>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s v="CUMPLE"/>
    <s v="NO CUMPLE"/>
    <s v="NO CUMPLE"/>
    <s v="NO CUMPLE"/>
    <s v="NO CUMPLE"/>
  </r>
  <r>
    <s v="INC000002510921"/>
    <s v="TICKET-INTELIGENTE"/>
    <x v="3"/>
    <s v="DUOC TICKET AUTOMATICO"/>
    <s v="VICTOR SEPULVEDA GAMARRA"/>
    <s v="USR_TSIGHT"/>
    <s v="1-Extenso/Generalizado"/>
    <x v="0"/>
    <s v="Baja"/>
    <x v="1"/>
    <s v="FUNDACION INSTITUTO PROFESIONAL DUOC UC"/>
    <s v="fiprdu01 - proveedores TICKET AUTOMATICO"/>
    <s v="21/12/2023 18:08:47"/>
    <s v="21/12/2023 18:08:47"/>
    <s v="Cerrado"/>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s v="CUMPLE"/>
    <s v="NO CUMPLE"/>
    <s v="NO CUMPLE"/>
    <s v="NO CUMPLE"/>
    <s v="NO CUMPLE"/>
  </r>
  <r>
    <s v="INC000002510979"/>
    <s v="TICKET-INTELIGENTE"/>
    <x v="3"/>
    <s v="GESTION TI"/>
    <s v="VICTOR SEPULVEDA GAMARRA"/>
    <s v="USR_TSIGHT"/>
    <s v="1-Extenso/Generalizado"/>
    <x v="0"/>
    <s v="Baja"/>
    <x v="1"/>
    <s v="EMPRESA NACIONAL DE CERTIFICACIONES"/>
    <s v="emnace01 - ecert_respaldos_hsm TICKET AUTOMATICO"/>
    <s v="21/12/2023 19:03:51"/>
    <s v="21/12/2023 19:03:51"/>
    <s v="Cerrado"/>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s v="CUMPLE"/>
    <s v="NO CUMPLE"/>
    <s v="NO CUMPLE"/>
    <s v="NO CUMPLE"/>
    <s v="NO CUMPLE"/>
  </r>
  <r>
    <s v="INC000002510996"/>
    <s v="RED INTERNA"/>
    <x v="0"/>
    <s v="APQ ACCESOS"/>
    <s v="CRISTOPHER MALDONADO ROMERO"/>
    <s v="tct_cmaldo"/>
    <s v="4-Menor/Localizado"/>
    <x v="0"/>
    <s v="Baja"/>
    <x v="0"/>
    <s v="TELEFONICA EMPRESAS DE CHILE SA"/>
    <s v="RONDA TOMA DE TEMPERATURAS SALAS TIC"/>
    <s v="21/12/2023 19:29:56"/>
    <s v="21/12/2023 19:31:14"/>
    <s v="Cerrado"/>
    <s v="CDP ANTIGUO 1"/>
    <s v="CDP ANTIGUO 2"/>
    <s v="21/12/2023 20:24:06"/>
    <s v="21/12/2023 23:50:00"/>
    <m/>
    <s v="RONDA REALIZADA"/>
    <d v="1899-12-30T00:00:00"/>
    <d v="1899-12-30T00:00:00"/>
    <d v="1899-12-30T00:00:00"/>
    <s v=""/>
    <s v="Cumplido"/>
    <m/>
    <m/>
    <m/>
    <m/>
    <m/>
    <d v="2023-11-19T00:00:00"/>
    <s v="CUMPLE"/>
    <s v="NO CUMPLE"/>
    <s v="NO CUMPLE"/>
    <s v="NO CUMPLE"/>
    <s v="NO CUMPLE"/>
  </r>
  <r>
    <s v="INC000002511111"/>
    <s v="INFRAESTRUCTURA DC"/>
    <x v="6"/>
    <s v="APQ ACCESOS"/>
    <s v="FRANCISCO J FELIU ABARCA"/>
    <s v="tct_frafea"/>
    <s v="4-Menor/Localizado"/>
    <x v="0"/>
    <s v="Baja"/>
    <x v="0"/>
    <s v="TELEFONICA CYBERSECURITY TECH CHILE SPA"/>
    <s v="RONDA POR TOMA DE TEMPERATURAS EN SALAS TIC"/>
    <s v="21/12/2023 20:41:19"/>
    <s v="21/12/2023 20:42:04"/>
    <s v="Cerrado"/>
    <s v="TI"/>
    <s v="CLIMA"/>
    <s v="21/12/2023 21:00:37"/>
    <s v="21/12/2023 23:50:00"/>
    <s v="RONDA POR TOMA DE TEMPERATURAS EN SALAS TIC"/>
    <s v="RONDA REALIZADA"/>
    <d v="1899-12-30T00:00:00"/>
    <d v="1899-12-30T00:00:00"/>
    <d v="1899-12-30T00:00:00"/>
    <s v=""/>
    <s v="Cumplido"/>
    <m/>
    <m/>
    <m/>
    <m/>
    <m/>
    <d v="2023-11-19T00:00:00"/>
    <s v="CUMPLE"/>
    <s v="NO CUMPLE"/>
    <s v="NO CUMPLE"/>
    <s v="NO CUMPLE"/>
    <s v="NO CUMPLE"/>
  </r>
  <r>
    <s v="INC000002511113"/>
    <s v="HOUSING"/>
    <x v="6"/>
    <s v="APQ ACCESOS"/>
    <s v="FRANCISCO J FELIU ABARCA"/>
    <s v="tct_frafea"/>
    <s v="4-Menor/Localizado"/>
    <x v="0"/>
    <s v="Baja"/>
    <x v="0"/>
    <s v="TELEFONICA CYBERSECURITY TECH CHILE SPA"/>
    <s v="RONDA PREVENTIVA EN SALAS TIC"/>
    <s v="21/12/2023 21:14:06"/>
    <s v="21/12/2023 21:15:10"/>
    <s v="Cerrado"/>
    <s v="TI"/>
    <s v="CLIMA"/>
    <s v="21/12/2023 21:53:19"/>
    <s v="21/12/2023 23:50:00"/>
    <s v="RONDA PREVENTIVA EN SALAS TIC"/>
    <s v="RONDA REALIZADA"/>
    <d v="1899-12-30T00:00:00"/>
    <d v="1899-12-30T00:00:00"/>
    <d v="1899-12-30T00:00:00"/>
    <s v=""/>
    <s v="Cumplido"/>
    <m/>
    <m/>
    <m/>
    <m/>
    <m/>
    <d v="2023-11-19T00:00:00"/>
    <s v="CUMPLE"/>
    <s v="NO CUMPLE"/>
    <s v="NO CUMPLE"/>
    <s v="NO CUMPLE"/>
    <s v="NO CUMPLE"/>
  </r>
  <r>
    <s v="INC000002511120"/>
    <s v="VPN IP - MPLS"/>
    <x v="21"/>
    <s v="GESTION HD"/>
    <s v="DENISE CRUZAT ETCHEBERRY"/>
    <s v="frp_kaldor"/>
    <s v="3-Moderado/Limitado"/>
    <x v="1"/>
    <s v="Media"/>
    <x v="0"/>
    <s v="CITIGROUP SERVICES CHILE SPA"/>
    <s v="PDTE H.HAB Solicitud de informacion, Folio Nro: 12010178 - Enviado el 21-12-2023 a las 16:38"/>
    <s v="21/12/2023 22:13:45"/>
    <s v="21/12/2023 22:20:08"/>
    <s v="Cerrado"/>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s v="NO CUMPLE"/>
    <s v="NO CUMPLE"/>
    <s v="NO CUMPLE"/>
    <s v="CUMPLE"/>
    <s v="NO CUMPLE"/>
  </r>
  <r>
    <s v="INC000002511126"/>
    <s v="VPN IP - MPLS"/>
    <x v="17"/>
    <s v="GESTION HD"/>
    <s v="NICOLAS A SAAVEDRA EGUILUZ"/>
    <s v="frp_kaldor"/>
    <s v="3-Moderado/Limitado"/>
    <x v="1"/>
    <s v="Media"/>
    <x v="0"/>
    <s v="COAGRO S A"/>
    <s v="HD / RV: COAGRA: QAS - Dimensionamiento ABAP en HANA (S/4HANA, Suite on HANA...)"/>
    <s v="21/12/2023 23:14:13"/>
    <s v="21/12/2023 23:18:24"/>
    <s v="Cerrado"/>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s v="NO CUMPLE"/>
    <s v="CUMPLE"/>
    <s v="NO CUMPLE"/>
    <s v="NO CUMPLE"/>
    <s v="NO CUMPLE"/>
  </r>
  <r>
    <s v="INC000002511128"/>
    <s v="VPN IP - MPLS"/>
    <x v="12"/>
    <s v="GESTION HD"/>
    <s v="MOISES E MONTERO RAMOS"/>
    <s v="frp_kaldor"/>
    <s v="3-Moderado/Limitado"/>
    <x v="1"/>
    <s v="Media"/>
    <x v="0"/>
    <s v="TELEFONICA GLOBAL TECHNOLOGY S.A.AGENCIA EN CHILE"/>
    <s v="HD/C-19872300193/FUND INSTITUTO PROFESIONAL DUOC UC/Proyecto de seguridad-renovación"/>
    <s v="21/12/2023 23:38:08"/>
    <s v="21/12/2023 23:43:06"/>
    <s v="Cerrado"/>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s v="NO CUMPLE"/>
    <s v="NO CUMPLE"/>
    <s v="CUMPLE"/>
    <s v="NO CUMPLE"/>
    <s v="NO CUMPLE"/>
  </r>
  <r>
    <s v="INC000002511135"/>
    <s v="INFRAESTRUCTURA DC"/>
    <x v="6"/>
    <s v="APQ ACCESOS"/>
    <s v="FRANCISCO J FELIU ABARCA"/>
    <s v="tct_frafea"/>
    <s v="4-Menor/Localizado"/>
    <x v="0"/>
    <s v="Baja"/>
    <x v="0"/>
    <s v="TELEFONICA CYBERSECURITY TECH CHILE SPA"/>
    <s v="RONDA POR TOMA DE TEMPERATURAS EN SALAS TIC"/>
    <s v="22/12/2023 0:48:36"/>
    <s v="22/12/2023 0:49:31"/>
    <s v="Cerrado"/>
    <s v="TI"/>
    <s v="CLIMA"/>
    <s v="22/12/2023 1:12:16"/>
    <s v="22/12/2023 23:50:00"/>
    <s v="RONDA POR TOMA DE TEMPERATURAS EN SALAS TIC"/>
    <s v="RONDA REALIZADA"/>
    <d v="1899-12-30T00:00:00"/>
    <d v="1899-12-30T00:00:00"/>
    <d v="1899-12-30T00:00:00"/>
    <s v=""/>
    <s v="Cumplido"/>
    <m/>
    <m/>
    <m/>
    <m/>
    <m/>
    <d v="2023-11-19T00:00:00"/>
    <s v="CUMPLE"/>
    <s v="NO CUMPLE"/>
    <s v="NO CUMPLE"/>
    <s v="NO CUMPLE"/>
    <s v="NO CUMPLE"/>
  </r>
  <r>
    <s v="INC000002511418"/>
    <s v="INFRAESTRUCTURA DC"/>
    <x v="6"/>
    <s v="APQ ACCESOS"/>
    <s v="FRANCISCO J FELIU ABARCA"/>
    <s v="tct_frafea"/>
    <s v="4-Menor/Localizado"/>
    <x v="0"/>
    <s v="Baja"/>
    <x v="0"/>
    <s v="TELEFONICA CYBERSECURITY TECH CHILE SPA"/>
    <s v="RONDA POR TOMA DE TEMPERATURAS EN SALAS TIC"/>
    <s v="22/12/2023 5:21:58"/>
    <s v="22/12/2023 5:23:09"/>
    <s v="Cerrado"/>
    <s v="TI"/>
    <s v="CLIMA"/>
    <s v="22/12/2023 5:42:38"/>
    <s v="22/12/2023 23:50:00"/>
    <s v="RONDA POR TOMA DE TEMPERATURAS EN SALAS TIC"/>
    <s v="RONDA REALIZADA"/>
    <d v="1899-12-30T00:00:00"/>
    <d v="1899-12-30T00:00:00"/>
    <d v="1899-12-30T00:00:00"/>
    <s v=""/>
    <s v="Cumplido"/>
    <m/>
    <m/>
    <m/>
    <m/>
    <m/>
    <d v="2023-11-18T00:00:00"/>
    <s v="CUMPLE"/>
    <s v="NO CUMPLE"/>
    <s v="NO CUMPLE"/>
    <s v="NO CUMPLE"/>
    <s v="NO CUMPLE"/>
  </r>
  <r>
    <s v="INC000002511420"/>
    <s v="HOUSING"/>
    <x v="6"/>
    <s v="APQ ACCESOS"/>
    <s v="FRANCISCO J FELIU ABARCA"/>
    <s v="tct_frafea"/>
    <s v="4-Menor/Localizado"/>
    <x v="0"/>
    <s v="Baja"/>
    <x v="0"/>
    <s v="TELEFONICA CYBERSECURITY TECH CHILE SPA"/>
    <s v="TICKET SUPERVISION INC000002507960 / CRQ79676 CLIENTE ARTIKOS"/>
    <s v="22/12/2023 5:44:05"/>
    <s v="22/12/2023 5:45:26"/>
    <s v="Cerrado"/>
    <s v="HARDWARE"/>
    <s v="DATACENTER"/>
    <s v="22/12/2023 8:03:49"/>
    <s v="22/12/2023 23:50:00"/>
    <s v="TICKET SUPERVISION INC000002507960 / CRQ79676 CLIENTE ARTIKOS"/>
    <s v="SUPERVISION CRQ / OK"/>
    <d v="1899-12-30T00:00:00"/>
    <d v="1899-12-30T00:00:00"/>
    <d v="1899-12-30T00:00:00"/>
    <s v=""/>
    <s v="Cumplido"/>
    <m/>
    <m/>
    <m/>
    <m/>
    <m/>
    <d v="2023-11-18T00:00:00"/>
    <s v="CUMPLE"/>
    <s v="NO CUMPLE"/>
    <s v="NO CUMPLE"/>
    <s v="NO CUMPLE"/>
    <s v="NO CUMPLE"/>
  </r>
  <r>
    <s v="INC000002511422"/>
    <s v="INFRAESTRUCTURA DC"/>
    <x v="6"/>
    <s v="APQ ACCESOS"/>
    <s v="FRANCISCO J FELIU ABARCA"/>
    <s v="tct_frafea"/>
    <s v="4-Menor/Localizado"/>
    <x v="0"/>
    <s v="Baja"/>
    <x v="0"/>
    <s v="TELEFONICA CYBERSECURITY TECH CHILE SPA"/>
    <s v="RONDA PREVENTIVA Y LECTURA DE TEMPERATURAS EN SALAS TIC"/>
    <s v="22/12/2023 6:33:54"/>
    <s v="22/12/2023 6:34:43"/>
    <s v="Cerrado"/>
    <s v="TI"/>
    <s v="CLIMA"/>
    <s v="22/12/2023 6:58:28"/>
    <s v="22/12/2023 23:50:00"/>
    <s v="RONDA PREVENTIVA Y LECTURA DE TEMPERATURAS EN SALAS TIC"/>
    <s v="RONDA REALIZADA"/>
    <d v="1899-12-30T00:00:00"/>
    <d v="1899-12-30T00:00:00"/>
    <d v="1899-12-30T00:00:00"/>
    <s v=""/>
    <s v="Cumplido"/>
    <m/>
    <m/>
    <m/>
    <m/>
    <m/>
    <d v="2023-11-19T00:00:00"/>
    <s v="CUMPLE"/>
    <s v="NO CUMPLE"/>
    <s v="NO CUMPLE"/>
    <s v="NO CUMPLE"/>
    <s v="NO CUMPLE"/>
  </r>
  <r>
    <s v="INC000002511424"/>
    <s v="HOUSING"/>
    <x v="15"/>
    <s v="APQ ACCESOS"/>
    <s v="JAIRO A SALINAS GARAY"/>
    <s v="tct_jsalin"/>
    <s v="3-Moderado/Limitado"/>
    <x v="1"/>
    <s v="Media"/>
    <x v="0"/>
    <s v="TELEFONICA EMPRESAS DE CHILE SA"/>
    <s v="RONDA Y REVISION DE SALAS TECNICAS"/>
    <s v="22/12/2023 7:03:58"/>
    <s v="22/12/2023 7:06:08"/>
    <s v="Cerrado"/>
    <s v="CDP ANTIGUO 1"/>
    <s v="CDP ANTIGUO 2"/>
    <s v="22/12/2023 7:06:08"/>
    <s v="22/12/2023 23:50:00"/>
    <s v="RONDA Y REVISION DE SALAS TECNICAS"/>
    <s v="RONDA REALIZADA."/>
    <d v="1899-12-30T00:00:00"/>
    <d v="1899-12-30T00:02:10"/>
    <d v="1899-12-30T00:02:10"/>
    <s v=""/>
    <s v="Cumplido"/>
    <m/>
    <m/>
    <m/>
    <m/>
    <m/>
    <d v="2023-11-19T00:00:00"/>
    <s v="CUMPLE"/>
    <s v="NO CUMPLE"/>
    <s v="NO CUMPLE"/>
    <s v="NO CUMPLE"/>
    <s v="NO CUMPLE"/>
  </r>
  <r>
    <s v="INC000002511425"/>
    <s v="HOUSING"/>
    <x v="15"/>
    <s v="APQ ACCESOS"/>
    <s v="JAIRO A SALINAS GARAY"/>
    <s v="tct_jsalin"/>
    <s v="3-Moderado/Limitado"/>
    <x v="1"/>
    <s v="Media"/>
    <x v="0"/>
    <s v="TELEFONICA EMPRESAS DE CHILE SA"/>
    <s v="TOMA DE ALARMAS DE CLIENTE"/>
    <s v="22/12/2023 7:06:22"/>
    <s v="22/12/2023 7:08:03"/>
    <s v="Cerrado"/>
    <s v="CDP ANTIGUO 1"/>
    <s v="CDP ANTIGUO 2"/>
    <s v="22/12/2023 7:08:03"/>
    <s v="22/12/2023 23:50:00"/>
    <s v="TOMA DE ALARMAS DE CLIENTE"/>
    <s v="TOMA DE ALARMAS REALIZADA."/>
    <d v="1899-12-30T00:00:00"/>
    <d v="1899-12-30T00:01:41"/>
    <d v="1899-12-30T00:01:41"/>
    <s v=""/>
    <s v="Cumplido"/>
    <m/>
    <m/>
    <m/>
    <m/>
    <m/>
    <d v="2023-11-18T00:00:00"/>
    <s v="CUMPLE"/>
    <s v="NO CUMPLE"/>
    <s v="NO CUMPLE"/>
    <s v="NO CUMPLE"/>
    <s v="NO CUMPLE"/>
  </r>
  <r>
    <s v="INC000002511426"/>
    <s v="HOUSING"/>
    <x v="15"/>
    <s v="APQ ACCESOS"/>
    <s v="JAIRO A SALINAS GARAY"/>
    <s v="tct_jsalin"/>
    <s v="3-Moderado/Limitado"/>
    <x v="1"/>
    <s v="Media"/>
    <x v="0"/>
    <s v="TELEFONICA EMPRESAS DE CHILE SA"/>
    <s v="Reemplazo de módulos SFP's"/>
    <s v="22/12/2023 7:08:10"/>
    <s v="22/12/2023 7:10:37"/>
    <s v="Cerrado"/>
    <s v="CDP ANTIGUO 1"/>
    <s v="CDP ANTIGUO 2"/>
    <s v="22/12/2023 7:10:37"/>
    <s v="22/12/2023 23:50:00"/>
    <s v="Reemplazo de módulos SFP's"/>
    <s v="SUPERVISION OK."/>
    <d v="1899-12-30T00:00:00"/>
    <d v="1899-12-30T00:02:27"/>
    <d v="1899-12-30T00:02:27"/>
    <s v=""/>
    <s v="Cumplido"/>
    <m/>
    <m/>
    <m/>
    <m/>
    <m/>
    <d v="2023-11-19T00:00:00"/>
    <s v="CUMPLE"/>
    <s v="NO CUMPLE"/>
    <s v="NO CUMPLE"/>
    <s v="NO CUMPLE"/>
    <s v="NO CUMPLE"/>
  </r>
  <r>
    <s v="INC000002511444"/>
    <s v="INFRAESTRUCTURA DC"/>
    <x v="1"/>
    <s v="APQ ACCESOS"/>
    <s v="CARLOS F ARAYA RAMIREZ"/>
    <s v="tct_cararr"/>
    <s v="4-Menor/Localizado"/>
    <x v="0"/>
    <s v="Baja"/>
    <x v="0"/>
    <s v="TELEFONICA CYBERSECURITY TECH CHILE SPA"/>
    <s v="RONDA INSPECTIVA"/>
    <s v="22/12/2023 9:43:28"/>
    <s v="22/12/2023 9:44:13"/>
    <s v="Cerrado"/>
    <s v="CDP ANTIGUO 1"/>
    <s v="CDP ANTIGUO 2"/>
    <s v="22/12/2023 10:15:07"/>
    <s v="22/12/2023 23:50:00"/>
    <m/>
    <s v="RONDA REALIZADA"/>
    <d v="1899-12-30T00:00:00"/>
    <d v="1899-12-30T00:00:00"/>
    <d v="1899-12-30T00:00:00"/>
    <s v=""/>
    <s v="Cumplido"/>
    <m/>
    <m/>
    <m/>
    <m/>
    <m/>
    <d v="2023-11-19T00:00:00"/>
    <s v="CUMPLE"/>
    <s v="NO CUMPLE"/>
    <s v="NO CUMPLE"/>
    <s v="NO CUMPLE"/>
    <s v="NO CUMPLE"/>
  </r>
  <r>
    <s v="INC000002511447"/>
    <s v="HOUSING"/>
    <x v="1"/>
    <s v="APQ ACCESOS"/>
    <s v="CARLOS F ARAYA RAMIREZ"/>
    <s v="tct_cararr"/>
    <s v="4-Menor/Localizado"/>
    <x v="0"/>
    <s v="Baja"/>
    <x v="0"/>
    <s v="TELEFONICA CYBERSECURITY TECH CHILE SPA"/>
    <s v="TOMA DE ALARMAS"/>
    <s v="22/12/2023 9:45:13"/>
    <s v="22/12/2023 9:45:53"/>
    <s v="Cerrado"/>
    <s v="CDP ANTIGUO 1"/>
    <s v="CDP ANTIGUO 2"/>
    <s v="22/12/2023 10:18:01"/>
    <s v="22/12/2023 23:50:00"/>
    <m/>
    <s v="TOMA DE ALARMAS REALIZADA"/>
    <d v="1899-12-30T00:00:00"/>
    <d v="1899-12-30T00:00:00"/>
    <d v="1899-12-30T00:00:00"/>
    <s v=""/>
    <s v="Cumplido"/>
    <m/>
    <m/>
    <m/>
    <m/>
    <m/>
    <d v="2023-11-19T00:00:00"/>
    <s v="CUMPLE"/>
    <s v="NO CUMPLE"/>
    <s v="NO CUMPLE"/>
    <s v="NO CUMPLE"/>
    <s v="NO CUMPLE"/>
  </r>
  <r>
    <s v="INC000002511457"/>
    <s v="VPN IP - MPLS"/>
    <x v="4"/>
    <s v="BELIEVE"/>
    <s v="PAUL A SEPULVEDA ALVAREZ"/>
    <s v="frp_cnavar"/>
    <s v="3-Moderado/Limitado"/>
    <x v="1"/>
    <s v="Media"/>
    <x v="0"/>
    <s v="GPS CHILE SPA"/>
    <s v="GAMA/ URGENTE-Aumento de disco Servidor 10.0.1.2 SQLINT - DISCO Y"/>
    <s v="22/12/2023 10:25:29"/>
    <s v="22/12/2023 10:26:23"/>
    <s v="Cerrado"/>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s v="NO CUMPLE"/>
    <s v="NO CUMPLE"/>
    <s v="CUMPLE"/>
    <s v="NO CUMPLE"/>
    <s v="NO CUMPLE"/>
  </r>
  <r>
    <s v="INC000002511470"/>
    <s v="SAP"/>
    <x v="17"/>
    <s v="CLOUD SAP HANA"/>
    <s v="OSCAR A GUZMAN MEDIC"/>
    <s v="tct_oguzma"/>
    <s v="3-Moderado/Limitado"/>
    <x v="0"/>
    <s v="Baja"/>
    <x v="0"/>
    <s v="TELEFONICA GLOBAL TECHNOLOGY S.A.AGENCIA EN CHILE"/>
    <s v="Checklist Diarios 01.12.2023"/>
    <s v="22/12/2023 11:03:46"/>
    <s v="22/12/2023 11:13:44"/>
    <s v="Cerrado"/>
    <s v="TI"/>
    <s v="SERVICIOS DE HOSTING"/>
    <s v="22/12/2023 15:55:05"/>
    <s v="22/12/2023 23:50:00"/>
    <s v="ACMA-COAGRA-SUGAL-HCUA"/>
    <s v="Checklist enviados"/>
    <d v="1899-12-30T00:00:00"/>
    <d v="1899-12-30T04:51:19"/>
    <d v="1899-12-30T04:51:19"/>
    <s v=""/>
    <s v="Cumplido"/>
    <m/>
    <m/>
    <m/>
    <m/>
    <m/>
    <d v="2023-11-19T00:00:00"/>
    <s v="NO CUMPLE"/>
    <s v="NO CUMPLE"/>
    <s v="CUMPLE"/>
    <s v="NO CUMPLE"/>
    <s v="NO CUMPLE"/>
  </r>
  <r>
    <s v="INC000002511477"/>
    <s v="SAP"/>
    <x v="17"/>
    <s v="CLOUD SAP HANA"/>
    <s v="OSCAR A GUZMAN MEDIC"/>
    <s v="tct_oguzma"/>
    <s v="3-Moderado/Limitado"/>
    <x v="0"/>
    <s v="Baja"/>
    <x v="0"/>
    <s v="TELEFONICA GLOBAL TECHNOLOGY S.A.AGENCIA EN CHILE"/>
    <s v="Checklist Diarios 04.12.2023"/>
    <s v="22/12/2023 11:14:07"/>
    <s v="22/12/2023 11:15:36"/>
    <s v="Cerrado"/>
    <s v="TI"/>
    <s v="SERVICIOS DE HOSTING"/>
    <s v="22/12/2023 15:56:03"/>
    <s v="22/12/2023 23:50:00"/>
    <s v="ACMA-COAGRA-SUGAL-HCUA"/>
    <s v="Checklist enviados"/>
    <d v="1899-12-30T00:00:00"/>
    <d v="1899-12-30T04:41:56"/>
    <d v="1899-12-30T04:41:56"/>
    <s v=""/>
    <s v="Cumplido"/>
    <m/>
    <m/>
    <m/>
    <m/>
    <m/>
    <d v="2023-11-19T00:00:00"/>
    <s v="NO CUMPLE"/>
    <s v="NO CUMPLE"/>
    <s v="CUMPLE"/>
    <s v="NO CUMPLE"/>
    <s v="NO CUMPLE"/>
  </r>
  <r>
    <s v="INC000002511480"/>
    <s v="SAP"/>
    <x v="17"/>
    <s v="CLOUD SAP HANA"/>
    <s v="OSCAR A GUZMAN MEDIC"/>
    <s v="tct_oguzma"/>
    <s v="3-Moderado/Limitado"/>
    <x v="0"/>
    <s v="Baja"/>
    <x v="0"/>
    <s v="TELEFONICA GLOBAL TECHNOLOGY S.A.AGENCIA EN CHILE"/>
    <s v="Checklist Diarios 05.12.2023"/>
    <s v="22/12/2023 11:26:49"/>
    <s v="22/12/2023 11:28:40"/>
    <s v="Cerrado"/>
    <s v="TI"/>
    <s v="SERVICIOS DE HOSTING"/>
    <s v="22/12/2023 15:57:29"/>
    <s v="22/12/2023 23:50:00"/>
    <s v="ACMA-COAGRA-SUGAL-HCUA"/>
    <s v="Checklist enviados"/>
    <d v="1899-12-30T00:00:00"/>
    <d v="1899-12-30T04:30:40"/>
    <d v="1899-12-30T04:30:40"/>
    <s v=""/>
    <s v="Cumplido"/>
    <m/>
    <m/>
    <m/>
    <m/>
    <m/>
    <d v="2023-11-19T00:00:00"/>
    <s v="NO CUMPLE"/>
    <s v="NO CUMPLE"/>
    <s v="CUMPLE"/>
    <s v="NO CUMPLE"/>
    <s v="NO CUMPLE"/>
  </r>
  <r>
    <s v="INC000002511486"/>
    <s v="SAP"/>
    <x v="17"/>
    <s v="CLOUD SAP HANA"/>
    <s v="OSCAR A GUZMAN MEDIC"/>
    <s v="tct_oguzma"/>
    <s v="3-Moderado/Limitado"/>
    <x v="0"/>
    <s v="Baja"/>
    <x v="0"/>
    <s v="TELEFONICA GLOBAL TECHNOLOGY S.A.AGENCIA EN CHILE"/>
    <s v="Checklist Diarios 06.12.2023"/>
    <s v="22/12/2023 11:32:12"/>
    <s v="22/12/2023 11:32:15"/>
    <s v="Cerrado"/>
    <s v="TI"/>
    <s v="SERVICIOS DE HOSTING"/>
    <s v="22/12/2023 15:58:42"/>
    <s v="22/12/2023 23:50:00"/>
    <s v="ACMA-COAGRA-SUGAL-HCUA"/>
    <s v="Checklist enviados"/>
    <d v="1899-12-30T00:00:00"/>
    <d v="1899-12-30T04:26:30"/>
    <d v="1899-12-30T04:26:30"/>
    <s v=""/>
    <s v="Cumplido"/>
    <m/>
    <m/>
    <m/>
    <m/>
    <m/>
    <d v="2023-11-19T00:00:00"/>
    <s v="NO CUMPLE"/>
    <s v="NO CUMPLE"/>
    <s v="CUMPLE"/>
    <s v="NO CUMPLE"/>
    <s v="NO CUMPLE"/>
  </r>
  <r>
    <s v="INC000002511488"/>
    <s v="SAP"/>
    <x v="17"/>
    <s v="CLOUD SAP HANA"/>
    <s v="OSCAR A GUZMAN MEDIC"/>
    <s v="tct_oguzma"/>
    <s v="3-Moderado/Limitado"/>
    <x v="0"/>
    <s v="Baja"/>
    <x v="0"/>
    <s v="TELEFONICA GLOBAL TECHNOLOGY S.A.AGENCIA EN CHILE"/>
    <s v="Checklist Diarios 07.12.2023"/>
    <s v="22/12/2023 11:33:10"/>
    <s v="22/12/2023 11:34:42"/>
    <s v="Cerrado"/>
    <s v="TI"/>
    <s v="SERVICIOS DE HOSTING"/>
    <s v="22/12/2023 15:59:51"/>
    <s v="22/12/2023 23:50:00"/>
    <s v="ACMA-COAGRA-SUGAL-HCUA"/>
    <s v="Checklist enviados"/>
    <d v="1899-12-30T00:00:00"/>
    <d v="1899-12-30T04:26:41"/>
    <d v="1899-12-30T04:26:41"/>
    <s v=""/>
    <s v="Cumplido"/>
    <m/>
    <m/>
    <m/>
    <m/>
    <m/>
    <d v="2023-11-19T00:00:00"/>
    <s v="NO CUMPLE"/>
    <s v="NO CUMPLE"/>
    <s v="CUMPLE"/>
    <s v="NO CUMPLE"/>
    <s v="NO CUMPLE"/>
  </r>
  <r>
    <s v="INC000002511489"/>
    <s v="SAP"/>
    <x v="17"/>
    <s v="CLOUD SAP HANA"/>
    <s v="OSCAR A GUZMAN MEDIC"/>
    <s v="tct_oguzma"/>
    <s v="3-Moderado/Limitado"/>
    <x v="0"/>
    <s v="Baja"/>
    <x v="0"/>
    <s v="TELEFONICA GLOBAL TECHNOLOGY S.A.AGENCIA EN CHILE"/>
    <s v="Checklist Diarios 09.12.2023"/>
    <s v="22/12/2023 11:36:42"/>
    <s v="22/12/2023 11:37:49"/>
    <s v="Cerrado"/>
    <s v="TI"/>
    <s v="SERVICIOS DE HOSTING"/>
    <s v="22/12/2023 16:01:10"/>
    <s v="22/12/2023 23:50:00"/>
    <s v="ACMA-COAGRA-NUTRISCO-FUSAN-SUGAL-HDC-BLUMAR-INCHALAM-HCUA"/>
    <s v="Checklist enviados"/>
    <d v="1899-12-30T00:00:00"/>
    <d v="1899-12-30T04:24:28"/>
    <d v="1899-12-30T04:24:28"/>
    <s v=""/>
    <s v="Cumplido"/>
    <m/>
    <m/>
    <m/>
    <m/>
    <m/>
    <d v="2023-11-19T00:00:00"/>
    <s v="NO CUMPLE"/>
    <s v="NO CUMPLE"/>
    <s v="CUMPLE"/>
    <s v="NO CUMPLE"/>
    <s v="NO CUMPLE"/>
  </r>
  <r>
    <s v="INC000002511491"/>
    <s v="SAP"/>
    <x v="17"/>
    <s v="CLOUD SAP HANA"/>
    <s v="OSCAR A GUZMAN MEDIC"/>
    <s v="tct_oguzma"/>
    <s v="3-Moderado/Limitado"/>
    <x v="0"/>
    <s v="Baja"/>
    <x v="0"/>
    <s v="TELEFONICA GLOBAL TECHNOLOGY S.A.AGENCIA EN CHILE"/>
    <s v="Checklist Diarios 10.12.2023"/>
    <s v="22/12/2023 11:45:53"/>
    <s v="22/12/2023 11:47:13"/>
    <s v="Cerrado"/>
    <s v="TI"/>
    <s v="SERVICIOS DE HOSTING"/>
    <s v="22/12/2023 16:02:26"/>
    <s v="22/12/2023 23:50:00"/>
    <s v="ACMA-COAGRA-NUTRISCO-FUSAN-SUGAL-HDC-BLUMAR-INCHALAM-HCUA"/>
    <s v="Checklist enviados"/>
    <d v="1899-12-30T00:00:00"/>
    <d v="1899-12-30T04:16:33"/>
    <d v="1899-12-30T04:16:33"/>
    <s v=""/>
    <s v="Cumplido"/>
    <m/>
    <m/>
    <m/>
    <m/>
    <m/>
    <d v="2023-11-19T00:00:00"/>
    <s v="NO CUMPLE"/>
    <s v="NO CUMPLE"/>
    <s v="CUMPLE"/>
    <s v="NO CUMPLE"/>
    <s v="NO CUMPLE"/>
  </r>
  <r>
    <s v="INC000002511492"/>
    <s v="SAP"/>
    <x v="17"/>
    <s v="CLOUD SAP HANA"/>
    <s v="OSCAR A GUZMAN MEDIC"/>
    <s v="tct_oguzma"/>
    <s v="3-Moderado/Limitado"/>
    <x v="0"/>
    <s v="Baja"/>
    <x v="0"/>
    <s v="TELEFONICA GLOBAL TECHNOLOGY S.A.AGENCIA EN CHILE"/>
    <s v="Checklist Diarios 11.12.2023"/>
    <s v="22/12/2023 11:49:10"/>
    <s v="22/12/2023 11:50:21"/>
    <s v="Cerrado"/>
    <s v="TI"/>
    <s v="SERVICIOS DE HOSTING"/>
    <s v="22/12/2023 16:03:46"/>
    <s v="22/12/2023 23:50:00"/>
    <s v="ACMA-COAGRA-SUGAL-HCUA-FRUSAN"/>
    <s v="Checklist enviados"/>
    <d v="1899-12-30T00:00:00"/>
    <d v="1899-12-30T04:14:36"/>
    <d v="1899-12-30T04:14:36"/>
    <s v=""/>
    <s v="Cumplido"/>
    <m/>
    <m/>
    <m/>
    <m/>
    <m/>
    <d v="2023-11-19T00:00:00"/>
    <s v="NO CUMPLE"/>
    <s v="NO CUMPLE"/>
    <s v="CUMPLE"/>
    <s v="NO CUMPLE"/>
    <s v="NO CUMPLE"/>
  </r>
  <r>
    <s v="INC000002511493"/>
    <s v="VPN IP - MPLS"/>
    <x v="7"/>
    <s v="GESTION HD"/>
    <s v="CRISTOBAL I REYES DELGADO"/>
    <s v="frp_fpetro"/>
    <s v="3-Moderado/Limitado"/>
    <x v="1"/>
    <s v="Media"/>
    <x v="0"/>
    <s v="TELEFONICA GLOBAL TECHNOLOGY S.A.AGENCIA EN CHILE"/>
    <s v="REQ/TELEFONICA - Alarma disco servidor C3-SQLDB01"/>
    <s v="22/12/2023 11:47:48"/>
    <s v="22/12/2023 11:49:27"/>
    <s v="Cerrado"/>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s v="NO CUMPLE"/>
    <s v="CUMPLE"/>
    <s v="NO CUMPLE"/>
    <s v="NO CUMPLE"/>
    <s v="NO CUMPLE"/>
  </r>
  <r>
    <s v="INC000002511497"/>
    <s v="SAP"/>
    <x v="17"/>
    <s v="CLOUD SAP HANA"/>
    <s v="OSCAR A GUZMAN MEDIC"/>
    <s v="tct_oguzma"/>
    <s v="3-Moderado/Limitado"/>
    <x v="0"/>
    <s v="Baja"/>
    <x v="0"/>
    <s v="TELEFONICA GLOBAL TECHNOLOGY S.A.AGENCIA EN CHILE"/>
    <s v="Checklist Diarios 12.12.2023"/>
    <s v="22/12/2023 11:51:11"/>
    <s v="22/12/2023 11:52:30"/>
    <s v="Cerrado"/>
    <s v="TI"/>
    <s v="SERVICIOS DE HOSTING"/>
    <s v="22/12/2023 16:09:38"/>
    <s v="22/12/2023 23:50:00"/>
    <s v="ACMA-COAGRA-FRUSAN"/>
    <s v="Checklist enviados"/>
    <d v="1899-12-30T00:00:00"/>
    <d v="1899-12-30T04:18:27"/>
    <d v="1899-12-30T04:18:27"/>
    <s v=""/>
    <s v="Cumplido"/>
    <m/>
    <m/>
    <m/>
    <m/>
    <m/>
    <d v="2023-11-19T00:00:00"/>
    <s v="NO CUMPLE"/>
    <s v="NO CUMPLE"/>
    <s v="CUMPLE"/>
    <s v="NO CUMPLE"/>
    <s v="NO CUMPLE"/>
  </r>
  <r>
    <s v="INC000002511500"/>
    <s v="SAP"/>
    <x v="17"/>
    <s v="CLOUD SAP HANA"/>
    <s v="OSCAR A GUZMAN MEDIC"/>
    <s v="tct_oguzma"/>
    <s v="3-Moderado/Limitado"/>
    <x v="0"/>
    <s v="Baja"/>
    <x v="0"/>
    <s v="TELEFONICA GLOBAL TECHNOLOGY S.A.AGENCIA EN CHILE"/>
    <s v="Checklist Diarios 13.12.2023"/>
    <s v="22/12/2023 11:54:13"/>
    <s v="22/12/2023 11:58:24"/>
    <s v="Cerrado"/>
    <s v="TI"/>
    <s v="SERVICIOS DE HOSTING"/>
    <s v="22/12/2023 16:10:43"/>
    <s v="22/12/2023 23:50:00"/>
    <s v="ACMA-COAGRA-FRUSAN"/>
    <s v="Checklist enviados"/>
    <d v="1899-12-30T00:00:00"/>
    <d v="1899-12-30T04:16:30"/>
    <d v="1899-12-30T04:16:30"/>
    <s v=""/>
    <s v="Cumplido"/>
    <m/>
    <m/>
    <m/>
    <m/>
    <m/>
    <d v="2023-11-19T00:00:00"/>
    <s v="NO CUMPLE"/>
    <s v="NO CUMPLE"/>
    <s v="CUMPLE"/>
    <s v="NO CUMPLE"/>
    <s v="NO CUMPLE"/>
  </r>
  <r>
    <s v="INC000002511518"/>
    <s v="TICKET-INTELIGENTE"/>
    <x v="4"/>
    <s v="GESTION TI"/>
    <s v="JUAN CARLOS UZCATEGUI FUGUETT"/>
    <s v="USR_TSIGHT"/>
    <s v="1-Extenso/Generalizado"/>
    <x v="0"/>
    <s v="Baja"/>
    <x v="1"/>
    <s v="PRODINSA 2"/>
    <s v="prodin01 - apposv_vm TICKET AUTOMATICO"/>
    <s v="22/12/2023 2:07:54"/>
    <s v="22/12/2023 2:07:54"/>
    <s v="Cerrado"/>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s v="CUMPLE"/>
    <s v="NO CUMPLE"/>
    <s v="NO CUMPLE"/>
    <s v="NO CUMPLE"/>
    <s v="NO CUMPLE"/>
  </r>
  <r>
    <s v="INC000002511544"/>
    <s v="TICKET-INTELIGENTE"/>
    <x v="3"/>
    <s v="GESTION TI"/>
    <s v="VICTOR SEPULVEDA GAMARRA"/>
    <s v="USR_TSIGHT"/>
    <s v="1-Extenso/Generalizado"/>
    <x v="0"/>
    <s v="Baja"/>
    <x v="1"/>
    <s v="BLUMAR S.A."/>
    <s v="blumar01 - blutssaperp TICKET AUTOMATICO"/>
    <s v="22/12/2023 3:18:18"/>
    <s v="22/12/2023 3:18:18"/>
    <s v="Cerrado"/>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s v="CUMPLE"/>
    <s v="NO CUMPLE"/>
    <s v="NO CUMPLE"/>
    <s v="NO CUMPLE"/>
    <s v="NO CUMPLE"/>
  </r>
  <r>
    <s v="INC000002511583"/>
    <s v="TICKET-INTELIGENTE"/>
    <x v="4"/>
    <s v="GESTION TI"/>
    <s v="JUAN CARLOS UZCATEGUI FUGUETT"/>
    <s v="USR_TSIGHT"/>
    <s v="1-Extenso/Generalizado"/>
    <x v="0"/>
    <s v="Baja"/>
    <x v="1"/>
    <s v="FUNDACION INSTITUTO PROFESIONAL DUOC UC"/>
    <s v="fiprdu01 - dcadmavaras TICKET AUTOMATICO"/>
    <s v="22/12/2023 4:10:40"/>
    <s v="22/12/2023 4:10:40"/>
    <s v="Cerrado"/>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s v="CUMPLE"/>
    <s v="NO CUMPLE"/>
    <s v="NO CUMPLE"/>
    <s v="NO CUMPLE"/>
    <s v="NO CUMPLE"/>
  </r>
  <r>
    <s v="INC000002511727"/>
    <s v="RED INTERNA"/>
    <x v="6"/>
    <s v="APQ ACCESOS"/>
    <s v="YORDI M HURTADO ARAYA"/>
    <s v="tct_yorhua"/>
    <s v="4-Menor/Localizado"/>
    <x v="0"/>
    <s v="Baja"/>
    <x v="0"/>
    <s v="TELEFONICA CYBERSECURITY TECH CHILE SPA"/>
    <s v="RONDA TOMA DE TEMPERATURAS SALAS TIC 08:30"/>
    <s v="22/12/2023 8:31:36"/>
    <s v="22/12/2023 8:32:42"/>
    <s v="Cerrado"/>
    <s v="CDP ANTIGUO 1"/>
    <s v="CDP ANTIGUO 2"/>
    <s v="22/12/2023 9:07:16"/>
    <s v="22/12/2023 23:50:00"/>
    <s v="RONDA TOMA DE TEMPERATURAS SALAS TIC 08:30"/>
    <s v="RONDA REALIZADA"/>
    <d v="1899-12-30T00:00:00"/>
    <d v="1899-12-30T00:35:40"/>
    <d v="1899-12-30T00:35:40"/>
    <s v=""/>
    <s v="Cumplido"/>
    <m/>
    <m/>
    <m/>
    <m/>
    <m/>
    <d v="2023-11-19T00:00:00"/>
    <s v="CUMPLE"/>
    <s v="NO CUMPLE"/>
    <s v="NO CUMPLE"/>
    <s v="NO CUMPLE"/>
    <s v="NO CUMPLE"/>
  </r>
  <r>
    <s v="INC000002511728"/>
    <s v="RED INTERNA"/>
    <x v="6"/>
    <s v="APQ ACCESOS"/>
    <s v="YORDI M HURTADO ARAYA"/>
    <s v="tct_yorhua"/>
    <s v="4-Menor/Localizado"/>
    <x v="0"/>
    <s v="Baja"/>
    <x v="0"/>
    <s v="TELEFONICA CYBERSECURITY TECH CHILE SPA"/>
    <s v="RONDA SALAS TECNICAS 10:30"/>
    <s v="22/12/2023 8:33:15"/>
    <s v="22/12/2023 8:33:47"/>
    <s v="Cerrado"/>
    <s v="CDP ANTIGUO 1"/>
    <s v="CDP ANTIGUO 2"/>
    <s v="22/12/2023 9:07:34"/>
    <s v="22/12/2023 23:50:00"/>
    <s v="RONDA SALAS TECNICAS 10:30"/>
    <s v="RONDA REALIZADA"/>
    <d v="1899-12-30T00:00:00"/>
    <d v="1899-12-30T00:34:19"/>
    <d v="1899-12-30T00:34:19"/>
    <s v=""/>
    <s v="Cumplido"/>
    <m/>
    <m/>
    <m/>
    <m/>
    <m/>
    <d v="2023-11-19T00:00:00"/>
    <s v="CUMPLE"/>
    <s v="NO CUMPLE"/>
    <s v="NO CUMPLE"/>
    <s v="NO CUMPLE"/>
    <s v="NO CUMPLE"/>
  </r>
  <r>
    <s v="INC000002511767"/>
    <s v="VPN IP - MPLS"/>
    <x v="17"/>
    <s v="GESTION HD"/>
    <s v="EWALD R GALAZ MILLALEO"/>
    <s v="frp_spevel"/>
    <s v="3-Moderado/Limitado"/>
    <x v="1"/>
    <s v="Media"/>
    <x v="0"/>
    <s v="INDUSTRIAS CHILENAS DE ALAMBRE INCHALAM S.A."/>
    <s v="HD/INCHALAM - Cierre Definitivo de Ordenes 2011-2022"/>
    <s v="22/12/2023 9:17:18"/>
    <s v="22/12/2023 9:21:13"/>
    <s v="Cerrado"/>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s v="NO CUMPLE"/>
    <s v="NO CUMPLE"/>
    <s v="CUMPLE"/>
    <s v="NO CUMPLE"/>
    <s v="NO CUMPLE"/>
  </r>
  <r>
    <s v="INC000002511803"/>
    <s v="VPN IP - MPLS"/>
    <x v="6"/>
    <s v="GESTION HD"/>
    <s v="YORDI M HURTADO ARAYA"/>
    <s v="frp_jbocan"/>
    <s v="4-Menor/Localizado"/>
    <x v="0"/>
    <s v="Baja"/>
    <x v="0"/>
    <s v="BANCO DEL ESTADO DE CHILE"/>
    <s v="MESA/ HD - REQUERIMIENTO"/>
    <s v="22/12/2023 9:59:56"/>
    <s v="22/12/2023 10:02:28"/>
    <s v="Cerrado"/>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s v="CUMPLE"/>
    <s v="NO CUMPLE"/>
    <s v="NO CUMPLE"/>
    <s v="NO CUMPLE"/>
    <s v="NO CUMPLE"/>
  </r>
  <r>
    <s v="INC000002511806"/>
    <s v="VPN IP - MPLS"/>
    <x v="2"/>
    <s v="BELIEVE"/>
    <s v="LUIS RODRIGO ACEVEDO COLLIPAL"/>
    <s v="frp_fpetro"/>
    <s v="3-Moderado/Limitado"/>
    <x v="1"/>
    <s v="Media"/>
    <x v="0"/>
    <s v="EMPRESA NACIONAL DE CERTIFICACIONES"/>
    <s v="REQ/Reunión para VPN site to site"/>
    <s v="22/12/2023 9:02:41"/>
    <s v="22/12/2023 9:06:33"/>
    <s v="Cerrado"/>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s v="CUMPLE"/>
    <s v="NO CUMPLE"/>
    <s v="NO CUMPLE"/>
    <s v="NO CUMPLE"/>
    <s v="NO CUMPLE"/>
  </r>
  <r>
    <s v="INC000002511812"/>
    <s v="VPN IP - MPLS"/>
    <x v="17"/>
    <s v="GESTION HD"/>
    <s v="EWALD R GALAZ MILLALEO"/>
    <s v="frp_fpetro"/>
    <s v="3-Moderado/Limitado"/>
    <x v="1"/>
    <s v="Media"/>
    <x v="0"/>
    <s v="INDUSTRIAS CHILENAS DE ALAMBRE INCHALAM S.A."/>
    <s v="REQ/Información para licenciamiento SAP"/>
    <s v="22/12/2023 9:10:32"/>
    <s v="22/12/2023 9:12:21"/>
    <s v="Cerrado"/>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s v="CUMPLE"/>
    <s v="NO CUMPLE"/>
    <s v="NO CUMPLE"/>
    <s v="NO CUMPLE"/>
    <s v="NO CUMPLE"/>
  </r>
  <r>
    <s v="INC000002511829"/>
    <s v="HOUSING"/>
    <x v="16"/>
    <s v="BELIEVE"/>
    <s v="FERNEY D GARZON PEÑA"/>
    <s v="frp_pcamay"/>
    <s v="3-Moderado/Limitado"/>
    <x v="1"/>
    <s v="Media"/>
    <x v="0"/>
    <s v="HUAWEI CHILE S A"/>
    <s v="GESTION DATACENTER/ ACCESOS / Huawei"/>
    <s v="22/12/2023 9:44:16"/>
    <s v="22/12/2023 9:45:31"/>
    <s v="Cerrado"/>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s v="CUMPLE"/>
    <s v="NO CUMPLE"/>
    <s v="NO CUMPLE"/>
    <s v="NO CUMPLE"/>
    <s v="NO CUMPLE"/>
  </r>
  <r>
    <s v="INC000002511839"/>
    <s v="HOUSING"/>
    <x v="16"/>
    <s v="BELIEVE"/>
    <s v="FERNEY D GARZON PEÑA"/>
    <s v="frp_pcamay"/>
    <s v="3-Moderado/Limitado"/>
    <x v="1"/>
    <s v="Media"/>
    <x v="0"/>
    <s v="TELEFONICA EMPRESAS DE CHILE SA"/>
    <s v="GESTION DATACENTER/ ACCESOS / dxc"/>
    <s v="22/12/2023 10:05:52"/>
    <s v="22/12/2023 10:06:26"/>
    <s v="Cerrado"/>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s v="CUMPLE"/>
    <s v="NO CUMPLE"/>
    <s v="NO CUMPLE"/>
    <s v="NO CUMPLE"/>
    <s v="NO CUMPLE"/>
  </r>
  <r>
    <s v="INC000002511841"/>
    <s v="VPN IP - MPLS"/>
    <x v="17"/>
    <s v="GESTION HD"/>
    <s v="NICOLAS A SAAVEDRA EGUILUZ"/>
    <s v="frp_fpetro"/>
    <s v="3-Moderado/Limitado"/>
    <x v="1"/>
    <s v="Media"/>
    <x v="0"/>
    <s v="COAGRA S A"/>
    <s v="HD/COAGRA: PRD - Dimensionamiento ABAP en HANA (S/4HANA, Suite on HANA...)"/>
    <s v="22/12/2023 10:03:59"/>
    <s v="22/12/2023 10:06:15"/>
    <s v="Cerrado"/>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s v="NO CUMPLE"/>
    <s v="CUMPLE"/>
    <s v="NO CUMPLE"/>
    <s v="NO CUMPLE"/>
    <s v="NO CUMPLE"/>
  </r>
  <r>
    <s v="INC000002511860"/>
    <s v="HOUSING"/>
    <x v="19"/>
    <s v="BELIEVE"/>
    <s v="YORDI M HURTADO ARAYA"/>
    <s v="frp_pcamay"/>
    <s v="3-Moderado/Limitado"/>
    <x v="1"/>
    <s v="Media"/>
    <x v="0"/>
    <s v="IDOM INGENIERIA Y CONSULTORIA S.A. AGENCIA EN CHILE"/>
    <s v="GESTION DATACENTER/ ACCESOS / Nabiax"/>
    <s v="22/12/2023 10:33:52"/>
    <s v="22/12/2023 10:34:34"/>
    <s v="Cerrado"/>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s v="CUMPLE"/>
    <s v="NO CUMPLE"/>
    <s v="NO CUMPLE"/>
    <s v="NO CUMPLE"/>
    <s v="NO CUMPLE"/>
  </r>
  <r>
    <s v="INC000002511878"/>
    <s v="HOUSING"/>
    <x v="19"/>
    <s v="BELIEVE"/>
    <s v="YORDI M HURTADO ARAYA"/>
    <s v="frp_pcamay"/>
    <s v="3-Moderado/Limitado"/>
    <x v="1"/>
    <s v="Media"/>
    <x v="0"/>
    <s v="TELEFONICA EMPRESAS DE CHILE SA"/>
    <s v="GESTION DATACENTER/ ACCESOS / NEXTSTREAM"/>
    <s v="22/12/2023 11:10:39"/>
    <s v="22/12/2023 11:11:00"/>
    <s v="Cerrado"/>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s v="CUMPLE"/>
    <s v="NO CUMPLE"/>
    <s v="NO CUMPLE"/>
    <s v="NO CUMPLE"/>
    <s v="NO CUMPLE"/>
  </r>
  <r>
    <s v="INC000002512010"/>
    <s v="TICKET-INTELIGENTE"/>
    <x v="3"/>
    <s v="DUOC TICKET AUTOMATICO"/>
    <s v="VICTOR SEPULVEDA GAMARRA"/>
    <s v="USR_TSIGHT"/>
    <s v="1-Extenso/Generalizado"/>
    <x v="0"/>
    <s v="Baja"/>
    <x v="1"/>
    <s v="FUNDACION INSTITUTO PROFESIONAL DUOC UC"/>
    <s v="fiprdu01 - portal ess TICKET AUTOMATICO"/>
    <s v="22/12/2023 10:09:50"/>
    <s v="22/12/2023 10:09:50"/>
    <s v="Cerrado"/>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s v="CUMPLE"/>
    <s v="NO CUMPLE"/>
    <s v="NO CUMPLE"/>
    <s v="NO CUMPLE"/>
    <s v="NO CUMPLE"/>
  </r>
  <r>
    <s v="INC000002512019"/>
    <s v="VPN IP - MPLS"/>
    <x v="9"/>
    <s v="GESTION HD"/>
    <s v="RODRIGO VÁSQUEZ MUÑOZ"/>
    <s v="frp_spevel"/>
    <s v="3-Moderado/Limitado"/>
    <x v="1"/>
    <s v="Media"/>
    <x v="0"/>
    <s v="CONYTEC PROYECTOS DE I"/>
    <s v="HD/Solicitud de restauración maquinas virtuales VDC."/>
    <s v="22/12/2023 10:24:10"/>
    <s v="22/12/2023 10:26:36"/>
    <s v="Cerrado"/>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s v="CUMPLE"/>
    <s v="NO CUMPLE"/>
    <s v="NO CUMPLE"/>
    <s v="NO CUMPLE"/>
    <s v="NO CUMPLE"/>
  </r>
  <r>
    <s v="INC000002512200"/>
    <s v="HOUSING"/>
    <x v="15"/>
    <s v="APQ ACCESOS"/>
    <s v="ALDO P VALENZUELA MUJICA"/>
    <s v="tct_avalen"/>
    <s v="2-Significativo/Amplio"/>
    <x v="2"/>
    <s v="Alta"/>
    <x v="0"/>
    <s v="TELEFONICA EMPRESAS DE CHILE SA"/>
    <s v="SUPERVISION MEDICION DE FO"/>
    <s v="22/12/2023 16:42:39"/>
    <s v="22/12/2023 16:44:26"/>
    <s v="Cerrado"/>
    <s v="CDP ANTIGUO 1"/>
    <s v="CDP ANTIGUO 2"/>
    <s v="22/12/2023 16:46:06"/>
    <s v="22/12/2023 23:50:00"/>
    <s v="SUPERVISION MEDICION DE FO"/>
    <s v="SE REALIZA SUPERVISION"/>
    <d v="1899-12-30T00:00:28"/>
    <d v="1899-12-30T00:03:27"/>
    <d v="1899-12-30T00:02:59"/>
    <s v=""/>
    <s v="Cumplido"/>
    <m/>
    <m/>
    <m/>
    <m/>
    <m/>
    <d v="2023-11-20T00:00:00"/>
    <s v="CUMPLE"/>
    <s v="NO CUMPLE"/>
    <s v="NO CUMPLE"/>
    <s v="NO CUMPLE"/>
    <s v="NO CUMPLE"/>
  </r>
  <r>
    <s v="INC000002512223"/>
    <s v="HOUSING"/>
    <x v="15"/>
    <s v="APQ ACCESOS"/>
    <s v="ESTEBAN O BUSTOS CORNEJO"/>
    <s v="tct_ebusto"/>
    <s v="2-Significativo/Amplio"/>
    <x v="2"/>
    <s v="Alta"/>
    <x v="0"/>
    <s v="TELEFONICA EMPRESAS DE CHILE SA"/>
    <s v="SUPERVISION INCIDENTE HUAWEI"/>
    <s v="22/12/2023 11:48:19"/>
    <s v="22/12/2023 11:50:02"/>
    <s v="Cerrado"/>
    <s v="CDP ANTIGUO 1"/>
    <s v="CDP ANTIGUO 2"/>
    <s v="22/12/2023 11:51:49"/>
    <s v="22/12/2023 23:50:00"/>
    <s v="SUPERVISION INCIDENTE HUAWEI"/>
    <s v="INCIDENCIA RESTABLECIDA"/>
    <d v="1899-12-30T00:01:47"/>
    <d v="1899-12-30T00:03:30"/>
    <d v="1899-12-30T00:01:43"/>
    <s v=""/>
    <s v="Cumplido"/>
    <m/>
    <m/>
    <m/>
    <m/>
    <m/>
    <d v="2023-11-20T00:00:00"/>
    <s v="CUMPLE"/>
    <s v="NO CUMPLE"/>
    <s v="NO CUMPLE"/>
    <s v="NO CUMPLE"/>
    <s v="NO CUMPLE"/>
  </r>
  <r>
    <s v="INC000002512231"/>
    <s v="VPN IP - MPLS"/>
    <x v="6"/>
    <s v="GESTION HD"/>
    <s v="RENE E VILLEGAS CARREÑO"/>
    <s v="frp_spevel"/>
    <s v="3-Moderado/Limitado"/>
    <x v="1"/>
    <s v="Media"/>
    <x v="0"/>
    <s v="TELEFONICA GLOBAL TECHNOLOGY S.A.AGENCIA EN CHILE"/>
    <s v="HD/Conexión cable UTP"/>
    <s v="22/12/2023 11:54:20"/>
    <s v="22/12/2023 11:56:59"/>
    <s v="Cerrado"/>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s v="NO CUMPLE"/>
    <s v="CUMPLE"/>
    <s v="NO CUMPLE"/>
    <s v="NO CUMPLE"/>
    <s v="NO CUMPLE"/>
  </r>
  <r>
    <s v="INC000002512241"/>
    <s v="RED INTERNA"/>
    <x v="6"/>
    <s v="APQ ACCESOS"/>
    <s v="YORDI M HURTADO ARAYA"/>
    <s v="tct_yorhua"/>
    <s v="4-Menor/Localizado"/>
    <x v="0"/>
    <s v="Baja"/>
    <x v="0"/>
    <s v="TELEFONICA CYBERSECURITY TECH CHILE SPA"/>
    <s v="RONDA TOMA DE TEMPERATURAS SALAS TIC 12:30"/>
    <s v="22/12/2023 12:04:34"/>
    <s v="22/12/2023 12:05:09"/>
    <s v="Cerrado"/>
    <s v="CDP ANTIGUO 1"/>
    <s v="CDP ANTIGUO 2"/>
    <s v="22/12/2023 13:55:10"/>
    <s v="22/12/2023 23:50:00"/>
    <s v="RONDA TOMA DE TEMPERATURAS SALAS TIC 12:30"/>
    <s v="RONDA REALIZADA"/>
    <d v="1899-12-30T00:00:00"/>
    <d v="1899-12-30T01:50:36"/>
    <d v="1899-12-30T01:50:36"/>
    <s v=""/>
    <s v="Cumplido"/>
    <m/>
    <m/>
    <m/>
    <m/>
    <m/>
    <d v="2023-11-20T00:00:00"/>
    <s v="NO CUMPLE"/>
    <s v="CUMPLE"/>
    <s v="NO CUMPLE"/>
    <s v="NO CUMPLE"/>
    <s v="NO CUMPLE"/>
  </r>
  <r>
    <s v="INC000002512243"/>
    <s v="RED INTERNA"/>
    <x v="6"/>
    <s v="APQ ACCESOS"/>
    <s v="YORDI M HURTADO ARAYA"/>
    <s v="tct_yorhua"/>
    <s v="4-Menor/Localizado"/>
    <x v="0"/>
    <s v="Baja"/>
    <x v="0"/>
    <s v="TELEFONICA CYBERSECURITY TECH CHILE SPA"/>
    <s v="RONDA SALAS TECNICAS 15:30"/>
    <s v="22/12/2023 12:05:27"/>
    <s v="22/12/2023 12:06:16"/>
    <s v="Cerrado"/>
    <s v="CDP ANTIGUO 1"/>
    <s v="CDP ANTIGUO 2"/>
    <s v="22/12/2023 13:55:30"/>
    <s v="22/12/2023 23:50:00"/>
    <s v="RONDA SALAS TECNICAS 15:30"/>
    <s v="RONDA REALIZADA"/>
    <d v="1899-12-30T00:00:00"/>
    <d v="1899-12-30T01:50:03"/>
    <d v="1899-12-30T01:50:03"/>
    <s v=""/>
    <s v="Cumplido"/>
    <m/>
    <m/>
    <m/>
    <m/>
    <m/>
    <d v="2023-11-20T00:00:00"/>
    <s v="NO CUMPLE"/>
    <s v="CUMPLE"/>
    <s v="NO CUMPLE"/>
    <s v="NO CUMPLE"/>
    <s v="NO CUMPLE"/>
  </r>
  <r>
    <s v="INC000002512244"/>
    <s v="VPN IP - MPLS"/>
    <x v="2"/>
    <s v="GESTION HD"/>
    <s v="LUIS A VILLASMIL CASTILLO"/>
    <s v="frp_spevel"/>
    <s v="3-Moderado/Limitado"/>
    <x v="1"/>
    <s v="Media"/>
    <x v="0"/>
    <s v="ARTIKOS CHILE S A"/>
    <s v="HD/Solicitud Artikos Chile // Habilitación de Dirección IP FW San Martin"/>
    <s v="22/12/2023 12:05:37"/>
    <s v="22/12/2023 12:08:51"/>
    <s v="Cerrado"/>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s v="CUMPLE"/>
    <s v="NO CUMPLE"/>
    <s v="NO CUMPLE"/>
    <s v="NO CUMPLE"/>
    <s v="NO CUMPLE"/>
  </r>
  <r>
    <s v="INC000002512248"/>
    <s v="RED INTERNA"/>
    <x v="0"/>
    <s v="APQ ACCESOS"/>
    <s v="CRISTOPHER MALDONADO ROMERO"/>
    <s v="tct_cmaldo"/>
    <s v="4-Menor/Localizado"/>
    <x v="0"/>
    <s v="Baja"/>
    <x v="0"/>
    <s v="TELEFONICA EMPRESAS DE CHILE SA"/>
    <s v="RONDA TOMA DE TEMPERATURAS SALAS TIC"/>
    <s v="22/12/2023 12:09:12"/>
    <s v="22/12/2023 12:10:32"/>
    <s v="Cerrado"/>
    <s v="CDP ANTIGUO 1"/>
    <s v="CDP ANTIGUO 2"/>
    <s v="22/12/2023 15:38:09"/>
    <s v="22/12/2023 23:50:00"/>
    <m/>
    <m/>
    <d v="1899-12-30T00:00:00"/>
    <d v="1899-12-30T00:00:00"/>
    <d v="1899-12-30T00:00:00"/>
    <s v=""/>
    <s v="Cumplido"/>
    <m/>
    <m/>
    <m/>
    <m/>
    <m/>
    <d v="2023-11-20T00:00:00"/>
    <s v="CUMPLE"/>
    <s v="NO CUMPLE"/>
    <s v="NO CUMPLE"/>
    <s v="NO CUMPLE"/>
    <s v="NO CUMPLE"/>
  </r>
  <r>
    <s v="INC000002512279"/>
    <s v="VPN IP - MPLS"/>
    <x v="13"/>
    <s v="GESTION HD"/>
    <s v="DEIBY Y SANTOYO MONTEROLA"/>
    <s v="frp_spevel"/>
    <s v="3-Moderado/Limitado"/>
    <x v="1"/>
    <s v="Media"/>
    <x v="0"/>
    <s v="TELEFONICA GLOBAL TECHNOLOGY S.A.AGENCIA EN CHILE"/>
    <s v="HD/Importar a VDC de CLIENTE MANTOS COPPER vm restauradas"/>
    <s v="22/12/2023 13:05:58"/>
    <s v="22/12/2023 13:10:26"/>
    <s v="Cerrado"/>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s v="CUMPLE"/>
    <s v="NO CUMPLE"/>
    <s v="NO CUMPLE"/>
    <s v="NO CUMPLE"/>
    <s v="NO CUMPLE"/>
  </r>
  <r>
    <s v="INC000002512291"/>
    <s v="HOUSING"/>
    <x v="14"/>
    <s v="BELIEVE"/>
    <s v="CRISTOPHER MALDONADO ROMERO"/>
    <s v="frp_fbalab"/>
    <s v="3-Moderado/Limitado"/>
    <x v="1"/>
    <s v="Media"/>
    <x v="0"/>
    <s v="RIPLEY CHILE S.A."/>
    <s v="GESTION DATACENTER/ ACCESOS / RIPLEY CHILE S.A."/>
    <s v="22/12/2023 13:34:51"/>
    <s v="22/12/2023 13:36:23"/>
    <s v="Cerrado"/>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s v="CUMPLE"/>
    <s v="NO CUMPLE"/>
    <s v="NO CUMPLE"/>
    <s v="NO CUMPLE"/>
    <s v="NO CUMPLE"/>
  </r>
  <r>
    <s v="INC000002512410"/>
    <s v="SAP"/>
    <x v="17"/>
    <s v="CLOUD SAP HANA"/>
    <s v="OSCAR A GUZMAN MEDIC"/>
    <s v="tct_oguzma"/>
    <s v="3-Moderado/Limitado"/>
    <x v="0"/>
    <s v="Baja"/>
    <x v="0"/>
    <s v="TELEFONICA GLOBAL TECHNOLOGY S.A.AGENCIA EN CHILE"/>
    <s v="Checklist Diarios 14.12.2023"/>
    <s v="22/12/2023 12:07:26"/>
    <s v="22/12/2023 12:08:30"/>
    <s v="Cerrado"/>
    <s v="TI"/>
    <s v="SERVICIOS DE HOSTING"/>
    <s v="22/12/2023 16:12:55"/>
    <s v="22/12/2023 23:50:00"/>
    <s v="ACMA-COAGRA-FRUSAN"/>
    <s v="Checklist enviados"/>
    <d v="1899-12-30T00:00:00"/>
    <d v="1899-12-30T04:05:29"/>
    <d v="1899-12-30T04:05:29"/>
    <s v=""/>
    <s v="Cumplido"/>
    <m/>
    <m/>
    <m/>
    <m/>
    <m/>
    <d v="2023-11-21T00:00:00"/>
    <s v="NO CUMPLE"/>
    <s v="NO CUMPLE"/>
    <s v="CUMPLE"/>
    <s v="NO CUMPLE"/>
    <s v="NO CUMPLE"/>
  </r>
  <r>
    <s v="INC000002512433"/>
    <s v="SAP"/>
    <x v="17"/>
    <s v="CLOUD SAP HANA"/>
    <s v="OSCAR A GUZMAN MEDIC"/>
    <s v="tct_oguzma"/>
    <s v="3-Moderado/Limitado"/>
    <x v="0"/>
    <s v="Baja"/>
    <x v="0"/>
    <s v="TELEFONICA GLOBAL TECHNOLOGY S.A.AGENCIA EN CHILE"/>
    <s v="Checklist Diarios 15.12.2023"/>
    <s v="22/12/2023 12:52:24"/>
    <s v="22/12/2023 12:53:46"/>
    <s v="Cerrado"/>
    <s v="TI"/>
    <s v="SERVICIOS DE HOSTING"/>
    <s v="22/12/2023 16:14:36"/>
    <s v="22/12/2023 23:50:00"/>
    <s v="ACMA-COAGRA-FRUSAN"/>
    <s v="Checklist enviados"/>
    <d v="1899-12-30T00:00:00"/>
    <d v="1899-12-30T03:22:12"/>
    <d v="1899-12-30T03:22:12"/>
    <s v=""/>
    <s v="Cumplido"/>
    <m/>
    <m/>
    <m/>
    <m/>
    <m/>
    <d v="2023-11-23T00:00:00"/>
    <s v="NO CUMPLE"/>
    <s v="CUMPLE"/>
    <s v="NO CUMPLE"/>
    <s v="NO CUMPLE"/>
    <s v="NO CUMPLE"/>
  </r>
  <r>
    <s v="INC000002512435"/>
    <s v="SAP"/>
    <x v="17"/>
    <s v="CLOUD SAP HANA"/>
    <s v="OSCAR A GUZMAN MEDIC"/>
    <s v="tct_oguzma"/>
    <s v="3-Moderado/Limitado"/>
    <x v="0"/>
    <s v="Baja"/>
    <x v="0"/>
    <s v="TELEFONICA GLOBAL TECHNOLOGY S.A.AGENCIA EN CHILE"/>
    <s v="Checklist Diarios 18.12.2023"/>
    <s v="22/12/2023 12:55:24"/>
    <s v="22/12/2023 12:55:28"/>
    <s v="Cerrado"/>
    <s v="TI"/>
    <s v="SERVICIOS DE HOSTING"/>
    <s v="22/12/2023 16:15:37"/>
    <s v="22/12/2023 23:50:00"/>
    <s v="ACMA-COAGRA-FRUSAN"/>
    <s v="Checklist enviados"/>
    <d v="1899-12-30T00:00:00"/>
    <d v="1899-12-30T03:20:13"/>
    <d v="1899-12-30T03:20:13"/>
    <s v=""/>
    <s v="Cumplido"/>
    <m/>
    <m/>
    <m/>
    <m/>
    <m/>
    <d v="2023-11-22T00:00:00"/>
    <s v="NO CUMPLE"/>
    <s v="CUMPLE"/>
    <s v="NO CUMPLE"/>
    <s v="NO CUMPLE"/>
    <s v="NO CUMPLE"/>
  </r>
  <r>
    <s v="INC000002512439"/>
    <s v="SAP"/>
    <x v="17"/>
    <s v="CLOUD SAP HANA"/>
    <s v="OSCAR A GUZMAN MEDIC"/>
    <s v="tct_oguzma"/>
    <s v="3-Moderado/Limitado"/>
    <x v="0"/>
    <s v="Baja"/>
    <x v="0"/>
    <s v="TELEFONICA GLOBAL TECHNOLOGY S.A.AGENCIA EN CHILE"/>
    <s v="Checklist Diarios 19.12.2023"/>
    <s v="22/12/2023 12:55:40"/>
    <s v="22/12/2023 12:56:48"/>
    <s v="Cerrado"/>
    <s v="TI"/>
    <s v="SERVICIOS DE HOSTING"/>
    <s v="22/12/2023 16:16:35"/>
    <s v="22/12/2023 23:50:00"/>
    <s v="ACMA-COAGRA-FRUSAN"/>
    <s v="Checklist enviados"/>
    <d v="1899-12-30T00:00:00"/>
    <d v="1899-12-30T03:20:55"/>
    <d v="1899-12-30T03:20:55"/>
    <s v=""/>
    <s v="Cumplido"/>
    <m/>
    <m/>
    <m/>
    <m/>
    <m/>
    <d v="2023-11-20T00:00:00"/>
    <s v="NO CUMPLE"/>
    <s v="CUMPLE"/>
    <s v="NO CUMPLE"/>
    <s v="NO CUMPLE"/>
    <s v="NO CUMPLE"/>
  </r>
  <r>
    <s v="INC000002512443"/>
    <s v="HOUSING"/>
    <x v="19"/>
    <s v="BELIEVE"/>
    <s v="YORDI M HURTADO ARAYA"/>
    <s v="frp_pcamay"/>
    <s v="3-Moderado/Limitado"/>
    <x v="1"/>
    <s v="Media"/>
    <x v="0"/>
    <s v="TELEFONICA EMPRESAS DE CHILE SA"/>
    <s v="GESTION DATACENTER/ ACCESOS / NEXTSTREAM"/>
    <s v="22/12/2023 13:04:24"/>
    <s v="22/12/2023 13:04:58"/>
    <s v="Cerrado"/>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s v="CUMPLE"/>
    <s v="NO CUMPLE"/>
    <s v="NO CUMPLE"/>
    <s v="NO CUMPLE"/>
    <s v="NO CUMPLE"/>
  </r>
  <r>
    <s v="INC000002512449"/>
    <s v="SAP"/>
    <x v="17"/>
    <s v="CLOUD SAP HANA"/>
    <s v="OSCAR A GUZMAN MEDIC"/>
    <s v="tct_oguzma"/>
    <s v="3-Moderado/Limitado"/>
    <x v="0"/>
    <s v="Baja"/>
    <x v="0"/>
    <s v="TELEFONICA GLOBAL TECHNOLOGY S.A.AGENCIA EN CHILE"/>
    <s v="Checklist Diarios 20.12.2023"/>
    <s v="22/12/2023 13:17:05"/>
    <s v="22/12/2023 13:17:27"/>
    <s v="Cerrado"/>
    <s v="TI"/>
    <s v="SERVICIOS DE HOSTING"/>
    <s v="22/12/2023 16:17:47"/>
    <s v="22/12/2023 23:50:00"/>
    <s v="ACMA-COAGRA-FRUSAN"/>
    <s v="Checklist enviados"/>
    <d v="1899-12-30T00:00:00"/>
    <d v="1899-12-30T03:00:42"/>
    <d v="1899-12-30T03:00:42"/>
    <s v=""/>
    <s v="Cumplido"/>
    <m/>
    <m/>
    <m/>
    <m/>
    <m/>
    <d v="2023-11-20T00:00:00"/>
    <s v="NO CUMPLE"/>
    <s v="CUMPLE"/>
    <s v="NO CUMPLE"/>
    <s v="NO CUMPLE"/>
    <s v="NO CUMPLE"/>
  </r>
  <r>
    <s v="INC000002512450"/>
    <s v="SAP"/>
    <x v="17"/>
    <s v="CLOUD SAP HANA"/>
    <s v="OSCAR A GUZMAN MEDIC"/>
    <s v="tct_oguzma"/>
    <s v="3-Moderado/Limitado"/>
    <x v="0"/>
    <s v="Baja"/>
    <x v="0"/>
    <s v="TELEFONICA GLOBAL TECHNOLOGY S.A.AGENCIA EN CHILE"/>
    <s v="Checklist Diarios 21.12.2023"/>
    <s v="22/12/2023 13:17:46"/>
    <s v="22/12/2023 13:34:05"/>
    <s v="Cerrado"/>
    <s v="TI"/>
    <s v="SERVICIOS DE HOSTING"/>
    <s v="22/12/2023 16:18:52"/>
    <s v="22/12/2023 23:50:00"/>
    <s v="ACMA-COAGRA-FRUSAN"/>
    <s v="Checklist enviados"/>
    <d v="1899-12-30T00:00:00"/>
    <d v="1899-12-30T03:01:06"/>
    <d v="1899-12-30T03:01:06"/>
    <s v=""/>
    <s v="Cumplido"/>
    <m/>
    <m/>
    <m/>
    <m/>
    <m/>
    <d v="2023-11-21T00:00:00"/>
    <s v="NO CUMPLE"/>
    <s v="CUMPLE"/>
    <s v="NO CUMPLE"/>
    <s v="NO CUMPLE"/>
    <s v="NO CUMPLE"/>
  </r>
  <r>
    <s v="INC000002512455"/>
    <s v="VPN IP - MPLS"/>
    <x v="17"/>
    <s v="GESTION HD"/>
    <s v="NICOLAS A SAAVEDRA EGUILUZ"/>
    <s v="frp_fpetro"/>
    <s v="3-Moderado/Limitado"/>
    <x v="1"/>
    <s v="Media"/>
    <x v="0"/>
    <s v="COAGRA S A"/>
    <s v="REQ/COAGRA: EWA"/>
    <s v="22/12/2023 13:26:24"/>
    <s v="22/12/2023 13:28:06"/>
    <s v="Cerrado"/>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s v="CUMPLE"/>
    <s v="NO CUMPLE"/>
    <s v="NO CUMPLE"/>
    <s v="NO CUMPLE"/>
    <s v="NO CUMPLE"/>
  </r>
  <r>
    <s v="INC000002512462"/>
    <s v="SAP"/>
    <x v="17"/>
    <s v="CLOUD SAP HANA"/>
    <s v="OSCAR A GUZMAN MEDIC"/>
    <s v="tct_oguzma"/>
    <s v="3-Moderado/Limitado"/>
    <x v="0"/>
    <s v="Baja"/>
    <x v="0"/>
    <s v="TELEFONICA GLOBAL TECHNOLOGY S.A.AGENCIA EN CHILE"/>
    <s v="Checklist Diarios 22.12.2023"/>
    <s v="22/12/2023 13:34:59"/>
    <s v="22/12/2023 13:35:56"/>
    <s v="Cerrado"/>
    <s v="TI"/>
    <s v="SERVICIOS DE HOSTING"/>
    <s v="22/12/2023 16:20:08"/>
    <s v="22/12/2023 23:50:00"/>
    <s v="ACMA-COAGRA-FRUSAN"/>
    <s v="Checklist enviados"/>
    <d v="1899-12-30T00:00:00"/>
    <d v="1899-12-30T02:45:09"/>
    <d v="1899-12-30T02:45:09"/>
    <s v=""/>
    <s v="Cumplido"/>
    <m/>
    <m/>
    <m/>
    <m/>
    <m/>
    <d v="2023-11-22T00:00:00"/>
    <s v="NO CUMPLE"/>
    <s v="CUMPLE"/>
    <s v="NO CUMPLE"/>
    <s v="NO CUMPLE"/>
    <s v="NO CUMPLE"/>
  </r>
  <r>
    <s v="INC000002512486"/>
    <s v="VPN IP - MPLS"/>
    <x v="2"/>
    <s v="GESTION HD"/>
    <s v="OSCAR A RAMIREZ SOTO"/>
    <s v="frp_fpetro"/>
    <s v="3-Moderado/Limitado"/>
    <x v="1"/>
    <s v="Media"/>
    <x v="0"/>
    <s v="EMPRESA NACIONAL DE CERTIFICACIONES"/>
    <s v="REQ/Eliminar usuario vpn ssl"/>
    <s v="22/12/2023 14:34:47"/>
    <s v="22/12/2023 14:36:46"/>
    <s v="Cerrado"/>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s v="CUMPLE"/>
    <s v="NO CUMPLE"/>
    <s v="NO CUMPLE"/>
    <s v="NO CUMPLE"/>
    <s v="NO CUMPLE"/>
  </r>
  <r>
    <s v="INC000002512489"/>
    <s v="VPN IP - MPLS"/>
    <x v="2"/>
    <s v="GESTION HD"/>
    <s v="LUIS A VILLASMIL CASTILLO"/>
    <s v="frp_fpetro"/>
    <s v="3-Moderado/Limitado"/>
    <x v="1"/>
    <s v="Media"/>
    <x v="0"/>
    <s v="EMPRESA NACIONAL DE CERTIFICACIONES"/>
    <s v="REQ/Urgente // Análisis de trafico &quot;lateral&quot;"/>
    <s v="22/12/2023 14:40:24"/>
    <s v="22/12/2023 14:42:02"/>
    <s v="Cerrado"/>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s v="NO CUMPLE"/>
    <s v="NO CUMPLE"/>
    <s v="CUMPLE"/>
    <s v="NO CUMPLE"/>
    <s v="NO CUMPLE"/>
  </r>
  <r>
    <s v="INC000002512749"/>
    <s v="RED INTERNA"/>
    <x v="0"/>
    <s v="APQ ACCESOS"/>
    <s v="CRISTOPHER MALDONADO ROMERO"/>
    <s v="tct_cmaldo"/>
    <s v="4-Menor/Localizado"/>
    <x v="0"/>
    <s v="Baja"/>
    <x v="0"/>
    <s v="TELEFONICA EMPRESAS DE CHILE SA"/>
    <s v="RONDA TOMA DE TEMPERATURAS SALAS TIC"/>
    <s v="22/12/2023 15:41:27"/>
    <s v="22/12/2023 15:42:36"/>
    <s v="Cerrado"/>
    <s v="CDP ANTIGUO 1"/>
    <s v="CDP ANTIGUO 2"/>
    <s v="22/12/2023 16:41:58"/>
    <s v="22/12/2023 23:50:00"/>
    <m/>
    <s v="RONDA REALIZADA"/>
    <d v="1899-12-30T00:00:00"/>
    <d v="1899-12-30T00:00:00"/>
    <d v="1899-12-30T00:00:00"/>
    <s v=""/>
    <s v="Cumplido"/>
    <m/>
    <m/>
    <m/>
    <m/>
    <m/>
    <d v="2023-11-24T00:00:00"/>
    <s v="CUMPLE"/>
    <s v="NO CUMPLE"/>
    <s v="NO CUMPLE"/>
    <s v="NO CUMPLE"/>
    <s v="NO CUMPLE"/>
  </r>
  <r>
    <s v="INC000002512750"/>
    <s v="HOUSING"/>
    <x v="15"/>
    <s v="APQ ACCESOS"/>
    <s v="ALDO P VALENZUELA MUJICA"/>
    <s v="tct_avalen"/>
    <s v="2-Significativo/Amplio"/>
    <x v="2"/>
    <s v="Alta"/>
    <x v="0"/>
    <s v="TELEFONICA EMPRESAS DE CHILE SA"/>
    <s v="SUPERVISION CONEXION de cruzada para proyecto | CRQ000000079927"/>
    <s v="22/12/2023 15:42:42"/>
    <s v="22/12/2023 15:45:31"/>
    <s v="Cerrado"/>
    <s v="CDP ANTIGUO 1"/>
    <s v="CDP ANTIGUO 2"/>
    <s v="22/12/2023 15:49:37"/>
    <s v="22/12/2023 23:50:00"/>
    <s v="SUPERVISION CONEXION de cruzada para proyecto | CRQ000000079927"/>
    <s v="SE REALIZA SUPERVISION"/>
    <d v="1899-12-30T00:03:02"/>
    <d v="1899-12-30T00:06:55"/>
    <d v="1899-12-30T00:03:53"/>
    <s v=""/>
    <s v="Cumplido"/>
    <m/>
    <m/>
    <m/>
    <m/>
    <m/>
    <d v="2023-11-24T00:00:00"/>
    <s v="CUMPLE"/>
    <s v="NO CUMPLE"/>
    <s v="NO CUMPLE"/>
    <s v="NO CUMPLE"/>
    <s v="NO CUMPLE"/>
  </r>
  <r>
    <s v="INC000002512762"/>
    <s v="HOUSING"/>
    <x v="16"/>
    <s v="BELIEVE"/>
    <s v="ALDO P VALENZUELA MUJICA"/>
    <s v="frp_pcamay"/>
    <s v="3-Moderado/Limitado"/>
    <x v="1"/>
    <s v="Media"/>
    <x v="0"/>
    <s v="HUAWEI CHILE S A"/>
    <s v="GESTION DATACENTER/ ACCESOS / HUAWEI CHILE S A"/>
    <s v="22/12/2023 17:40:56"/>
    <s v="22/12/2023 17:52:49"/>
    <s v="Cerrado"/>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s v="CUMPLE"/>
    <s v="NO CUMPLE"/>
    <s v="NO CUMPLE"/>
    <s v="NO CUMPLE"/>
    <s v="NO CUMPLE"/>
  </r>
  <r>
    <s v="INC000002512763"/>
    <s v="HOUSING"/>
    <x v="16"/>
    <s v="BELIEVE"/>
    <s v="ALDO P VALENZUELA MUJICA"/>
    <s v="frp_pcamay"/>
    <s v="3-Moderado/Limitado"/>
    <x v="1"/>
    <s v="Media"/>
    <x v="0"/>
    <s v="HUAWEI CHILE S A"/>
    <s v="GESTION DATACENTER/ ACCESOS / HUAWEI CHILE S A"/>
    <s v="22/12/2023 17:42:44"/>
    <s v="22/12/2023 17:53:30"/>
    <s v="Cerrado"/>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s v="CUMPLE"/>
    <s v="NO CUMPLE"/>
    <s v="NO CUMPLE"/>
    <s v="NO CUMPLE"/>
    <s v="NO CUMPLE"/>
  </r>
  <r>
    <s v="INC000002512765"/>
    <s v="HOUSING"/>
    <x v="16"/>
    <s v="BELIEVE"/>
    <s v="ALDO P VALENZUELA MUJICA"/>
    <s v="frp_pcamay"/>
    <s v="3-Moderado/Limitado"/>
    <x v="1"/>
    <s v="Media"/>
    <x v="0"/>
    <s v="HUAWEI CHILE S A"/>
    <s v="GESTION DATACENTER/ ACCESOS / HUAWEI CHILE S A"/>
    <s v="22/12/2023 17:43:34"/>
    <s v="22/12/2023 17:55:21"/>
    <s v="Cerrado"/>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s v="CUMPLE"/>
    <s v="NO CUMPLE"/>
    <s v="NO CUMPLE"/>
    <s v="NO CUMPLE"/>
    <s v="NO CUMPLE"/>
  </r>
  <r>
    <s v="INC000002512766"/>
    <s v="HOUSING"/>
    <x v="16"/>
    <s v="BELIEVE"/>
    <s v="ALDO P VALENZUELA MUJICA"/>
    <s v="frp_pcamay"/>
    <s v="3-Moderado/Limitado"/>
    <x v="1"/>
    <s v="Media"/>
    <x v="0"/>
    <s v="HUAWEI CHILE S A"/>
    <s v="GESTION DATACENTER/ ACCESOS / HUAWEI CHILE S A"/>
    <s v="22/12/2023 17:43:28"/>
    <s v="22/12/2023 17:56:17"/>
    <s v="Cerrado"/>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s v="CUMPLE"/>
    <s v="NO CUMPLE"/>
    <s v="NO CUMPLE"/>
    <s v="NO CUMPLE"/>
    <s v="NO CUMPLE"/>
  </r>
  <r>
    <s v="INC000002512767"/>
    <s v="HOUSING"/>
    <x v="16"/>
    <s v="BELIEVE"/>
    <s v="ALDO P VALENZUELA MUJICA"/>
    <s v="frp_pcamay"/>
    <s v="3-Moderado/Limitado"/>
    <x v="1"/>
    <s v="Media"/>
    <x v="0"/>
    <s v="HUAWEI CHILE S A"/>
    <s v="GESTION DATACENTER/ ACCESOS / HUAWEI CHILE S A"/>
    <s v="22/12/2023 17:43:18"/>
    <s v="22/12/2023 17:56:50"/>
    <s v="Cerrado"/>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s v="CUMPLE"/>
    <s v="NO CUMPLE"/>
    <s v="NO CUMPLE"/>
    <s v="NO CUMPLE"/>
    <s v="NO CUMPLE"/>
  </r>
  <r>
    <s v="INC000002512768"/>
    <s v="HOUSING"/>
    <x v="16"/>
    <s v="BELIEVE"/>
    <s v="ALDO P VALENZUELA MUJICA"/>
    <s v="frp_pcamay"/>
    <s v="3-Moderado/Limitado"/>
    <x v="1"/>
    <s v="Media"/>
    <x v="0"/>
    <s v="HUAWEI CHILE S A"/>
    <s v="GESTION DATACENTER/ ACCESOS / HUAWEI CHILE S A"/>
    <s v="22/12/2023 17:43:12"/>
    <s v="22/12/2023 17:57:49"/>
    <s v="Cerrado"/>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s v="CUMPLE"/>
    <s v="NO CUMPLE"/>
    <s v="NO CUMPLE"/>
    <s v="NO CUMPLE"/>
    <s v="NO CUMPLE"/>
  </r>
  <r>
    <s v="INC000002512772"/>
    <s v="HOUSING"/>
    <x v="16"/>
    <s v="BELIEVE"/>
    <s v="ALDO P VALENZUELA MUJICA"/>
    <s v="frp_pcamay"/>
    <s v="3-Moderado/Limitado"/>
    <x v="1"/>
    <s v="Media"/>
    <x v="0"/>
    <s v="HUAWEI CHILE S A"/>
    <s v="GESTION DATACENTER/ ACCESOS / HUAWEI CHILE S A"/>
    <s v="22/12/2023 17:47:48"/>
    <s v="22/12/2023 17:54:08"/>
    <s v="Cerrado"/>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s v="CUMPLE"/>
    <s v="NO CUMPLE"/>
    <s v="NO CUMPLE"/>
    <s v="NO CUMPLE"/>
    <s v="NO CUMPLE"/>
  </r>
  <r>
    <s v="INC000002512787"/>
    <s v="RED INTERNA"/>
    <x v="0"/>
    <s v="APQ ACCESOS"/>
    <s v="CRISTOPHER MALDONADO ROMERO"/>
    <s v="tct_cmaldo"/>
    <s v="4-Menor/Localizado"/>
    <x v="0"/>
    <s v="Baja"/>
    <x v="0"/>
    <s v="TELEFONICA EMPRESAS DE CHILE SA"/>
    <s v="RONDA TOMA DE TEMPERATURAS SALAS TIC"/>
    <s v="22/12/2023 18:32:59"/>
    <s v="22/12/2023 18:35:00"/>
    <s v="Cerrado"/>
    <s v="CDP ANTIGUO 1"/>
    <s v="CDP ANTIGUO 2"/>
    <s v="22/12/2023 19:32:25"/>
    <s v="22/12/2023 23:50:00"/>
    <m/>
    <s v="RONDA REALIZADA"/>
    <d v="1899-12-30T00:00:00"/>
    <d v="1899-12-30T00:00:00"/>
    <d v="1899-12-30T00:00:00"/>
    <s v=""/>
    <s v="Cumplido"/>
    <m/>
    <m/>
    <m/>
    <m/>
    <m/>
    <d v="2023-11-20T00:00:00"/>
    <s v="CUMPLE"/>
    <s v="NO CUMPLE"/>
    <s v="NO CUMPLE"/>
    <s v="NO CUMPLE"/>
    <s v="NO CUMPLE"/>
  </r>
  <r>
    <s v="INC000002512907"/>
    <s v="RED INTERNA"/>
    <x v="6"/>
    <s v="APQ ACCESOS"/>
    <s v="YORDI M HURTADO ARAYA"/>
    <s v="tct_yorhua"/>
    <s v="4-Menor/Localizado"/>
    <x v="0"/>
    <s v="Baja"/>
    <x v="0"/>
    <s v="TELEFONICA CYBERSECURITY TECH CHILE SPA"/>
    <s v="RONDA TOMA DE TEMPERATURAS SALAS TIC 16:30"/>
    <s v="22/12/2023 16:06:52"/>
    <s v="22/12/2023 16:08:04"/>
    <s v="Cerrado"/>
    <s v="CDP ANTIGUO 1"/>
    <s v="CDP ANTIGUO 2"/>
    <s v="22/12/2023 18:25:05"/>
    <s v="22/12/2023 23:50:00"/>
    <s v="RONDA TOMA DE TEMPERATURAS SALAS TIC 16:30"/>
    <s v="COMIENZA ACTIVIDAD"/>
    <d v="1899-12-30T00:00:00"/>
    <d v="1899-12-30T02:18:13"/>
    <d v="1899-12-30T02:18:13"/>
    <s v=""/>
    <s v="Cumplido"/>
    <m/>
    <m/>
    <m/>
    <m/>
    <m/>
    <d v="2023-11-20T00:00:00"/>
    <s v="NO CUMPLE"/>
    <s v="CUMPLE"/>
    <s v="NO CUMPLE"/>
    <s v="NO CUMPLE"/>
    <s v="NO CUMPLE"/>
  </r>
  <r>
    <s v="INC000002512908"/>
    <s v="RED INTERNA"/>
    <x v="6"/>
    <s v="APQ ACCESOS"/>
    <s v="YORDI M HURTADO ARAYA"/>
    <s v="tct_yorhua"/>
    <s v="4-Menor/Localizado"/>
    <x v="0"/>
    <s v="Baja"/>
    <x v="0"/>
    <s v="TELEFONICA CYBERSECURITY TECH CHILE SPA"/>
    <s v="RONDA SALAS TECNICAS 19:30"/>
    <s v="22/12/2023 16:08:16"/>
    <s v="22/12/2023 16:08:41"/>
    <s v="Cerrado"/>
    <s v="CDP ANTIGUO 1"/>
    <s v="CDP ANTIGUO 2"/>
    <s v="22/12/2023 18:25:21"/>
    <s v="22/12/2023 23:50:00"/>
    <s v="RONDA SALAS TECNICAS 19:30"/>
    <s v="COMIENZA ACTIVIDAD"/>
    <d v="1899-12-30T00:00:00"/>
    <d v="1899-12-30T02:17:05"/>
    <d v="1899-12-30T02:17:05"/>
    <s v=""/>
    <s v="Cumplido"/>
    <m/>
    <m/>
    <m/>
    <m/>
    <m/>
    <d v="2023-11-20T00:00:00"/>
    <s v="NO CUMPLE"/>
    <s v="CUMPLE"/>
    <s v="NO CUMPLE"/>
    <s v="NO CUMPLE"/>
    <s v="NO CUMPLE"/>
  </r>
  <r>
    <s v="INC000002512913"/>
    <s v="VPN IP - MPLS"/>
    <x v="3"/>
    <s v="GESTION HD"/>
    <s v="VICTOR SEPULVEDA GAMARRA"/>
    <s v="frp_fpetro"/>
    <s v="3-Moderado/Limitado"/>
    <x v="1"/>
    <s v="Media"/>
    <x v="0"/>
    <s v="INGENIERIA SERVICIOS Y COMUNICACIONES S A"/>
    <s v="REQ/Creación de registro SPF - marketsa.cl"/>
    <s v="22/12/2023 16:26:43"/>
    <s v="22/12/2023 16:28:56"/>
    <s v="Cerrado"/>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s v="CUMPLE"/>
    <s v="NO CUMPLE"/>
    <s v="NO CUMPLE"/>
    <s v="NO CUMPLE"/>
    <s v="NO CUMPLE"/>
  </r>
  <r>
    <s v="INC000002513106"/>
    <s v="HOUSING"/>
    <x v="15"/>
    <s v="APQ ACCESOS"/>
    <s v="ALDO P VALENZUELA MUJICA"/>
    <s v="tct_avalen"/>
    <s v="2-Significativo/Amplio"/>
    <x v="2"/>
    <s v="Alta"/>
    <x v="0"/>
    <s v="TELEFONICA EMPRESAS DE CHILE SA"/>
    <s v="RONDA Y REVISION DE SALAS TECNICAS"/>
    <s v="22/12/2023 16:54:51"/>
    <s v="22/12/2023 16:55:58"/>
    <s v="Cerrado"/>
    <s v="CDP ANTIGUO 1"/>
    <s v="CDP ANTIGUO 2"/>
    <s v="22/12/2023 17:08:33"/>
    <s v="22/12/2023 23:50:00"/>
    <s v="RONDA Y REVISION DE SALAS TECNICAS"/>
    <s v="SE REALIZA RONDA"/>
    <d v="1899-12-30T00:11:41"/>
    <d v="1899-12-30T00:13:42"/>
    <d v="1899-12-30T00:02:01"/>
    <s v=""/>
    <s v="Cumplido"/>
    <m/>
    <m/>
    <m/>
    <m/>
    <m/>
    <d v="2023-11-21T00:00:00"/>
    <s v="CUMPLE"/>
    <s v="NO CUMPLE"/>
    <s v="NO CUMPLE"/>
    <s v="NO CUMPLE"/>
    <s v="NO CUMPLE"/>
  </r>
  <r>
    <s v="INC000002513109"/>
    <s v="HOUSING"/>
    <x v="15"/>
    <s v="APQ ACCESOS"/>
    <s v="ALDO P VALENZUELA MUJICA"/>
    <s v="tct_avalen"/>
    <s v="2-Significativo/Amplio"/>
    <x v="2"/>
    <s v="Alta"/>
    <x v="0"/>
    <s v="TELEFONICA EMPRESAS DE CHILE SA"/>
    <s v="TOMA DE ALARMAS DE CLIENTE"/>
    <s v="22/12/2023 16:57:40"/>
    <s v="22/12/2023 16:58:48"/>
    <s v="Cerrado"/>
    <s v="CDP ANTIGUO 1"/>
    <s v="CDP ANTIGUO 2"/>
    <s v="22/12/2023 17:09:12"/>
    <s v="22/12/2023 23:50:00"/>
    <s v="TOMA DE ALARMAS DE CLIENTE"/>
    <s v="SE REALIZA TOMA DE ALARMAS"/>
    <d v="1899-12-30T00:09:41"/>
    <d v="1899-12-30T00:11:32"/>
    <d v="1899-12-30T00:01:51"/>
    <s v=""/>
    <s v="Cumplido"/>
    <m/>
    <m/>
    <m/>
    <m/>
    <m/>
    <d v="2023-11-20T00:00:00"/>
    <s v="CUMPLE"/>
    <s v="NO CUMPLE"/>
    <s v="NO CUMPLE"/>
    <s v="NO CUMPLE"/>
    <s v="NO CUMPLE"/>
  </r>
  <r>
    <s v="INC000002513122"/>
    <s v="BACKUP ON DEMAND"/>
    <x v="17"/>
    <s v="BELIEVE"/>
    <s v="DEIBY Y SANTOYO MONTEROLA"/>
    <s v="frp_jesanc"/>
    <s v="4-Menor/Localizado"/>
    <x v="0"/>
    <s v="Baja"/>
    <x v="0"/>
    <s v="TELEFONICA CHILE S.A."/>
    <s v="REQ / Incidencia respaldo masiva servidores virtuales"/>
    <s v="22/12/2023 22:40:02"/>
    <s v="22/12/2023 22:41:42"/>
    <s v="Cerrado"/>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s v="CUMPLE"/>
    <s v="NO CUMPLE"/>
    <s v="NO CUMPLE"/>
    <s v="NO CUMPLE"/>
    <s v="NO CUMPLE"/>
  </r>
  <r>
    <s v="INC000002513292"/>
    <s v="HOSTING VIRTUAL"/>
    <x v="7"/>
    <s v="OPERACION N1"/>
    <s v="CLAUDIO A GAJARDO GARRIDO"/>
    <s v="tct_cgajar"/>
    <s v="2-Significativo/Amplio"/>
    <x v="1"/>
    <s v="Media"/>
    <x v="0"/>
    <s v="FUNDACION INSTITUTO PROFESIONAL DUOC UC"/>
    <s v="Requerimiento de bases de datos solicitado sin el flujo correspondiente."/>
    <s v="22/12/2023 19:20:54"/>
    <s v="22/12/2023 19:23:35"/>
    <s v="Cerrado"/>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s v="CUMPLE"/>
    <s v="NO CUMPLE"/>
    <s v="NO CUMPLE"/>
    <s v="NO CUMPLE"/>
    <s v="NO CUMPLE"/>
  </r>
  <r>
    <s v="INC000002513294"/>
    <s v="HOSTING VIRTUAL"/>
    <x v="7"/>
    <s v="OPERACION N1"/>
    <s v="CLAUDIO A GAJARDO GARRIDO"/>
    <s v="tct_cgajar"/>
    <s v="2-Significativo/Amplio"/>
    <x v="1"/>
    <s v="Media"/>
    <x v="0"/>
    <s v="FUNDACION INSTITUTO PROFESIONAL DUOC UC"/>
    <s v="Requerimiento de bases de datos solicitado sin el flujo correspondiente."/>
    <s v="22/12/2023 19:25:50"/>
    <s v="22/12/2023 19:27:36"/>
    <s v="Cerrado"/>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s v="CUMPLE"/>
    <s v="NO CUMPLE"/>
    <s v="NO CUMPLE"/>
    <s v="NO CUMPLE"/>
    <s v="NO CUMPLE"/>
  </r>
  <r>
    <s v="INC000002513296"/>
    <s v="INFRAESTRUCTURA DC"/>
    <x v="6"/>
    <s v="APQ ACCESOS"/>
    <s v="FRANCISCO J FELIU ABARCA"/>
    <s v="tct_frafea"/>
    <s v="4-Menor/Localizado"/>
    <x v="0"/>
    <s v="Baja"/>
    <x v="0"/>
    <s v="TELEFONICA CYBERSECURITY TECH CHILE SPA"/>
    <s v="RONDA POR TOMA DE TEMPERATURAS EN SALAS TIC"/>
    <s v="22/12/2023 21:12:54"/>
    <s v="22/12/2023 21:13:43"/>
    <s v="Cerrado"/>
    <s v="TI"/>
    <s v="CLIMA"/>
    <s v="22/12/2023 21:29:18"/>
    <s v="22/12/2023 23:50:00"/>
    <s v="RONDA POR TOMA DE TEMPERATURAS EN SALAS TIC"/>
    <s v="RONDA REALIZADA"/>
    <d v="1899-12-30T00:00:00"/>
    <d v="1899-12-30T00:00:00"/>
    <d v="1899-12-30T00:00:00"/>
    <s v=""/>
    <s v="Cumplido"/>
    <m/>
    <m/>
    <m/>
    <m/>
    <m/>
    <d v="2023-11-20T00:00:00"/>
    <s v="CUMPLE"/>
    <s v="NO CUMPLE"/>
    <s v="NO CUMPLE"/>
    <s v="NO CUMPLE"/>
    <s v="NO CUMPLE"/>
  </r>
  <r>
    <s v="INC000002513297"/>
    <s v="HOSTING VIRTUAL"/>
    <x v="4"/>
    <s v="SISTEMA OPERATIVO MICROSOFT"/>
    <s v="PAUL A SEPULVEDA ALVAREZ"/>
    <s v="tct_psepul"/>
    <s v="4-Menor/Localizado"/>
    <x v="0"/>
    <s v="Baja"/>
    <x v="0"/>
    <s v="TELEFONICA GLOBAL TECHNOLOGY S.A.AGENCIA EN CHILE"/>
    <s v="Servidor CL-V-BD02 no accesible"/>
    <s v="22/12/2023 21:13:20"/>
    <s v="22/12/2023 21:14:01"/>
    <s v="Cerrado"/>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s v="CUMPLE"/>
    <s v="NO CUMPLE"/>
    <s v="NO CUMPLE"/>
    <s v="NO CUMPLE"/>
    <s v="NO CUMPLE"/>
  </r>
  <r>
    <s v="INC000002513300"/>
    <s v="HOUSING"/>
    <x v="16"/>
    <s v="BELIEVE"/>
    <s v="JAIRO A SALINAS GARAY"/>
    <s v="frp_fbalab"/>
    <s v="3-Moderado/Limitado"/>
    <x v="1"/>
    <s v="Media"/>
    <x v="0"/>
    <s v="TELEFONICA EMPRESAS DE CHILE SA"/>
    <s v="GESTION DATACENTER/ ACCESOS / TELEFONICA EMPRESAS DE CHILE SA"/>
    <s v="22/12/2023 21:27:08"/>
    <s v="22/12/2023 21:29:11"/>
    <s v="Cerrado"/>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s v="CUMPLE"/>
    <s v="NO CUMPLE"/>
    <s v="NO CUMPLE"/>
    <s v="NO CUMPLE"/>
    <s v="NO CUMPLE"/>
  </r>
  <r>
    <s v="INC000002513303"/>
    <s v="INFRAESTRUCTURA DC"/>
    <x v="6"/>
    <s v="APQ ACCESOS"/>
    <s v="FRANCISCO J FELIU ABARCA"/>
    <s v="tct_frafea"/>
    <s v="4-Menor/Localizado"/>
    <x v="0"/>
    <s v="Baja"/>
    <x v="0"/>
    <s v="TELEFONICA CYBERSECURITY TECH CHILE SPA"/>
    <s v="RONDA PREVENTIVA EN SALAS TIC"/>
    <s v="22/12/2023 21:42:40"/>
    <s v="22/12/2023 21:43:34"/>
    <s v="Cerrado"/>
    <s v="TI"/>
    <s v="INFRAESTRUCTURA"/>
    <s v="22/12/2023 22:18:06"/>
    <s v="22/12/2023 23:50:00"/>
    <s v="RONDA PREVENTIVA EN SALAS TIC"/>
    <s v="RONDA REALIZADA"/>
    <d v="1899-12-30T00:00:00"/>
    <d v="1899-12-30T00:00:00"/>
    <d v="1899-12-30T00:00:00"/>
    <s v=""/>
    <s v="Cumplido"/>
    <m/>
    <m/>
    <m/>
    <m/>
    <m/>
    <d v="2023-11-20T00:00:00"/>
    <s v="CUMPLE"/>
    <s v="NO CUMPLE"/>
    <s v="NO CUMPLE"/>
    <s v="NO CUMPLE"/>
    <s v="NO CUMPLE"/>
  </r>
  <r>
    <s v="INC000002513305"/>
    <s v="HOSTING VIRTUAL"/>
    <x v="4"/>
    <s v="SISTEMA OPERATIVO MICROSOFT"/>
    <s v="PAUL A SEPULVEDA ALVAREZ"/>
    <s v="tct_psepul"/>
    <s v="4-Menor/Localizado"/>
    <x v="0"/>
    <s v="Baja"/>
    <x v="0"/>
    <s v="TELEFONICA GLOBAL TECHNOLOGY S.A.AGENCIA EN CHILE"/>
    <s v="Bloqueo cuentas VPN"/>
    <s v="22/12/2023 21:45:14"/>
    <s v="22/12/2023 21:45:52"/>
    <s v="Cerrado"/>
    <s v="TI"/>
    <s v="SISTEMAS OPERATIVOS"/>
    <s v="22/12/2023 21:47:21"/>
    <s v="22/12/2023 23:50:00"/>
    <s v="Bloqueo cuentas VPN 22-12-2023."/>
    <s v="cuentas bloqueadas."/>
    <d v="1899-12-30T00:00:00"/>
    <d v="1899-12-30T00:02:07"/>
    <d v="1899-12-30T00:02:07"/>
    <s v=""/>
    <s v="Cumplido"/>
    <m/>
    <m/>
    <m/>
    <m/>
    <m/>
    <d v="2023-11-20T00:00:00"/>
    <s v="CUMPLE"/>
    <s v="NO CUMPLE"/>
    <s v="NO CUMPLE"/>
    <s v="NO CUMPLE"/>
    <s v="NO CUMPLE"/>
  </r>
  <r>
    <s v="INC000002513319"/>
    <s v="TICKET-INTELIGENTE"/>
    <x v="3"/>
    <s v="GESTION TI"/>
    <s v="VICTOR SEPULVEDA GAMARRA"/>
    <s v="USR_TSIGHT"/>
    <s v="1-Extenso/Generalizado"/>
    <x v="0"/>
    <s v="Baja"/>
    <x v="1"/>
    <s v="TELEFONICA EMPRESAS DE CHILE SA"/>
    <s v="rmdy - prod_arfront02 TICKET AUTOMATICO"/>
    <s v="22/12/2023 22:12:40"/>
    <s v="22/12/2023 22:12:40"/>
    <s v="Cerrado"/>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s v="CUMPLE"/>
    <s v="NO CUMPLE"/>
    <s v="NO CUMPLE"/>
    <s v="NO CUMPLE"/>
    <s v="NO CUMPLE"/>
  </r>
  <r>
    <s v="INC000002513380"/>
    <s v="TICKET-INTELIGENTE"/>
    <x v="4"/>
    <s v="GESTION TI"/>
    <s v="PAUL A SEPULVEDA ALVAREZ"/>
    <s v="USR_TSIGHT"/>
    <s v="1-Extenso/Generalizado"/>
    <x v="0"/>
    <s v="Baja"/>
    <x v="1"/>
    <s v="GPS CHILE SPA"/>
    <s v="gpschi01 - wnprdb_gps05 TICKET AUTOMATICO"/>
    <s v="23/12/2023 0:36:34"/>
    <s v="23/12/2023 0:36:34"/>
    <s v="Cerrado"/>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s v="CUMPLE"/>
    <s v="NO CUMPLE"/>
    <s v="NO CUMPLE"/>
    <s v="NO CUMPLE"/>
    <s v="NO CUMPLE"/>
  </r>
  <r>
    <s v="INC000002513433"/>
    <s v="HOUSING"/>
    <x v="15"/>
    <s v="APQ ACCESOS"/>
    <s v="JAIRO A SALINAS GARAY"/>
    <s v="tct_jsalin"/>
    <s v="3-Moderado/Limitado"/>
    <x v="1"/>
    <s v="Media"/>
    <x v="0"/>
    <s v="TELEFONICA EMPRESAS DE CHILE SA"/>
    <s v="RONDA Y REVISION DE SALAS TECNICAS"/>
    <s v="23/12/2023 7:16:14"/>
    <s v="23/12/2023 7:18:23"/>
    <s v="Cerrado"/>
    <s v="CDP ANTIGUO 1"/>
    <s v="CDP ANTIGUO 2"/>
    <s v="23/12/2023 7:18:23"/>
    <s v="23/12/2023 23:50:00"/>
    <s v="RONDA Y REVISION DE SALAS TECNICAS"/>
    <s v="RONDA REALIZADA."/>
    <d v="1899-12-30T00:00:00"/>
    <d v="1899-12-30T00:02:09"/>
    <d v="1899-12-30T00:02:09"/>
    <s v=""/>
    <s v="Cumplido"/>
    <m/>
    <m/>
    <m/>
    <m/>
    <m/>
    <d v="2023-11-20T00:00:00"/>
    <s v="CUMPLE"/>
    <s v="NO CUMPLE"/>
    <s v="NO CUMPLE"/>
    <s v="NO CUMPLE"/>
    <s v="NO CUMPLE"/>
  </r>
  <r>
    <s v="INC000002513435"/>
    <s v="HOUSING"/>
    <x v="15"/>
    <s v="APQ ACCESOS"/>
    <s v="JAIRO A SALINAS GARAY"/>
    <s v="tct_jsalin"/>
    <s v="3-Moderado/Limitado"/>
    <x v="1"/>
    <s v="Media"/>
    <x v="0"/>
    <s v="TELEFONICA EMPRESAS DE CHILE SA"/>
    <s v="TOMA DE ALARMAS DE CLIENTE"/>
    <s v="23/12/2023 7:18:38"/>
    <s v="23/12/2023 7:21:00"/>
    <s v="Cerrado"/>
    <s v="CDP ANTIGUO 1"/>
    <s v="CDP ANTIGUO 2"/>
    <s v="23/12/2023 7:21:00"/>
    <s v="23/12/2023 23:50:00"/>
    <s v="TOMA DE ALARMAS DE CLIENTE"/>
    <s v="TOMA DE ALARMAS REALIZADA."/>
    <d v="1899-12-30T00:00:00"/>
    <d v="1899-12-30T00:02:22"/>
    <d v="1899-12-30T00:02:22"/>
    <s v=""/>
    <s v="Cumplido"/>
    <m/>
    <m/>
    <m/>
    <m/>
    <m/>
    <d v="2023-11-20T00:00:00"/>
    <s v="CUMPLE"/>
    <s v="NO CUMPLE"/>
    <s v="NO CUMPLE"/>
    <s v="NO CUMPLE"/>
    <s v="NO CUMPLE"/>
  </r>
  <r>
    <s v="INC000002513436"/>
    <s v="HOUSING"/>
    <x v="15"/>
    <s v="APQ ACCESOS"/>
    <s v="JAIRO A SALINAS GARAY"/>
    <s v="tct_jsalin"/>
    <s v="3-Moderado/Limitado"/>
    <x v="1"/>
    <s v="Media"/>
    <x v="0"/>
    <s v="TELEFONICA EMPRESAS DE CHILE SA"/>
    <s v="REEMPLAZO DE HW EN SERVIDOR"/>
    <s v="23/12/2023 7:21:07"/>
    <s v="23/12/2023 7:22:42"/>
    <s v="Cerrado"/>
    <s v="CDP ANTIGUO 1"/>
    <s v="CDP ANTIGUO 2"/>
    <s v="23/12/2023 7:22:42"/>
    <s v="23/12/2023 23:50:00"/>
    <s v="REEMPLAZO DE HW EN SERVIDOR"/>
    <s v="SUPERVISION CRQ OK."/>
    <d v="1899-12-30T00:00:00"/>
    <d v="1899-12-30T00:01:35"/>
    <d v="1899-12-30T00:01:35"/>
    <s v=""/>
    <s v="Cumplido"/>
    <m/>
    <m/>
    <m/>
    <m/>
    <m/>
    <d v="2023-11-20T00:00:00"/>
    <s v="CUMPLE"/>
    <s v="NO CUMPLE"/>
    <s v="NO CUMPLE"/>
    <s v="NO CUMPLE"/>
    <s v="NO CUMPLE"/>
  </r>
  <r>
    <s v="INC000002513494"/>
    <s v="RED INTERNA"/>
    <x v="6"/>
    <s v="APQ ACCESOS"/>
    <s v="YORDI M HURTADO ARAYA"/>
    <s v="tct_yorhua"/>
    <s v="4-Menor/Localizado"/>
    <x v="0"/>
    <s v="Baja"/>
    <x v="0"/>
    <s v="TELEFONICA CYBERSECURITY TECH CHILE SPA"/>
    <s v="RONDA TOMA DE TEMPERATURAS SALAS TIC 16:30"/>
    <s v="23/12/2023 16:22:37"/>
    <s v="23/12/2023 16:23:10"/>
    <s v="Cerrado"/>
    <s v="CDP ANTIGUO 1"/>
    <s v="CDP ANTIGUO 2"/>
    <s v="23/12/2023 16:41:09"/>
    <s v="23/12/2023 23:50:00"/>
    <s v="RONDA TOMA DE TEMPERATURAS SALAS TIC 16:30"/>
    <s v="RONDA REALIZADA"/>
    <d v="1899-12-30T00:00:00"/>
    <d v="1899-12-30T00:18:32"/>
    <d v="1899-12-30T00:18:32"/>
    <s v=""/>
    <s v="Cumplido"/>
    <m/>
    <m/>
    <m/>
    <m/>
    <m/>
    <d v="2023-11-20T00:00:00"/>
    <s v="CUMPLE"/>
    <s v="NO CUMPLE"/>
    <s v="NO CUMPLE"/>
    <s v="NO CUMPLE"/>
    <s v="NO CUMPLE"/>
  </r>
  <r>
    <s v="INC000002513495"/>
    <s v="RED INTERNA"/>
    <x v="6"/>
    <s v="APQ ACCESOS"/>
    <s v="YORDI M HURTADO ARAYA"/>
    <s v="tct_yorhua"/>
    <s v="4-Menor/Localizado"/>
    <x v="0"/>
    <s v="Baja"/>
    <x v="0"/>
    <s v="TELEFONICA CYBERSECURITY TECH CHILE SPA"/>
    <s v="RONDA SALAS TECNICAS 19:30"/>
    <s v="23/12/2023 16:23:24"/>
    <s v="23/12/2023 16:23:50"/>
    <s v="Cerrado"/>
    <s v="CDP ANTIGUO 1"/>
    <s v="CDP ANTIGUO 2"/>
    <s v="23/12/2023 16:41:24"/>
    <s v="23/12/2023 23:50:00"/>
    <s v="RONDA SALAS TECNICAS 19:30"/>
    <s v="RONDA REALIZADA"/>
    <d v="1899-12-30T00:00:00"/>
    <d v="1899-12-30T00:18:00"/>
    <d v="1899-12-30T00:18:00"/>
    <s v=""/>
    <s v="Cumplido"/>
    <m/>
    <m/>
    <m/>
    <m/>
    <m/>
    <d v="2023-11-20T00:00:00"/>
    <s v="CUMPLE"/>
    <s v="NO CUMPLE"/>
    <s v="NO CUMPLE"/>
    <s v="NO CUMPLE"/>
    <s v="NO CUMPLE"/>
  </r>
  <r>
    <s v="INC000002513505"/>
    <s v="INFRAESTRUCTURA DC"/>
    <x v="6"/>
    <s v="APQ ACCESOS"/>
    <s v="FRANCISCO J FELIU ABARCA"/>
    <s v="tct_frafea"/>
    <s v="4-Menor/Localizado"/>
    <x v="0"/>
    <s v="Baja"/>
    <x v="0"/>
    <s v="TELEFONICA CYBERSECURITY TECH CHILE SPA"/>
    <s v="RONDA POR TOMA DE TEMPERATURAS EN SALAS TIC"/>
    <s v="23/12/2023 0:51:18"/>
    <s v="23/12/2023 0:52:07"/>
    <s v="Cerrado"/>
    <s v="TI"/>
    <s v="CLIMA"/>
    <s v="23/12/2023 1:10:58"/>
    <s v="23/12/2023 23:50:00"/>
    <s v="RONDA POR TOMA DE TEMPERATURAS EN SALAS TIC"/>
    <s v="RONDA REALIZADA"/>
    <d v="1899-12-30T00:00:00"/>
    <d v="1899-12-30T00:00:00"/>
    <d v="1899-12-30T00:00:00"/>
    <s v=""/>
    <s v="Cumplido"/>
    <m/>
    <m/>
    <m/>
    <m/>
    <m/>
    <d v="2023-11-20T00:00:00"/>
    <s v="CUMPLE"/>
    <s v="NO CUMPLE"/>
    <s v="NO CUMPLE"/>
    <s v="NO CUMPLE"/>
    <s v="NO CUMPLE"/>
  </r>
  <r>
    <s v="INC000002513507"/>
    <s v="HOUSING"/>
    <x v="6"/>
    <s v="APQ ACCESOS"/>
    <s v="FRANCISCO J FELIU ABARCA"/>
    <s v="tct_frafea"/>
    <s v="4-Menor/Localizado"/>
    <x v="0"/>
    <s v="Baja"/>
    <x v="0"/>
    <s v="TELEFONICA CYBERSECURITY TECH CHILE SPA"/>
    <s v="TOMA DE ALARMAS CLIENTE EN SALAS TIC"/>
    <s v="23/12/2023 1:22:49"/>
    <s v="23/12/2023 1:23:52"/>
    <s v="Cerrado"/>
    <s v="TI"/>
    <s v="INFRAESTRUCTURA"/>
    <s v="23/12/2023 2:02:19"/>
    <s v="23/12/2023 23:50:00"/>
    <s v="TOMA DE ALARMAS CLIENTE EN SALAS TIC"/>
    <s v="TOMA DE ALARMAS REALIZADA"/>
    <d v="1899-12-30T00:00:00"/>
    <d v="1899-12-30T00:00:00"/>
    <d v="1899-12-30T00:00:00"/>
    <s v=""/>
    <s v="Cumplido"/>
    <m/>
    <m/>
    <m/>
    <m/>
    <m/>
    <d v="2023-11-20T00:00:00"/>
    <s v="CUMPLE"/>
    <s v="NO CUMPLE"/>
    <s v="NO CUMPLE"/>
    <s v="NO CUMPLE"/>
    <s v="NO CUMPLE"/>
  </r>
  <r>
    <s v="INC000002513533"/>
    <s v="BACKUP ON DEMAND"/>
    <x v="9"/>
    <s v="BACK UP DATA CENTER (BACKUP ON DEMAND)"/>
    <s v="RODRIGO VÁSQUEZ MUÑOZ"/>
    <s v="tct_rvasqu"/>
    <s v="4-Menor/Localizado"/>
    <x v="0"/>
    <s v="Baja"/>
    <x v="0"/>
    <s v="TELEFONICA GLOBAL TECHNOLOGY S.A.AGENCIA EN CHILE"/>
    <s v="validacion y revision estado plataformas de respaldo netbackup"/>
    <s v="23/12/2023 9:01:02"/>
    <s v="23/12/2023 9:01:55"/>
    <s v="Cerrado"/>
    <s v="CDP ANTIGUO 1"/>
    <s v="CDP ANTIGUO 2"/>
    <s v="24/12/2023 11:30:43"/>
    <s v="24/12/2023 23:50:00"/>
    <s v="validacion y revision estado plataformas de respaldo netbackup"/>
    <s v="plataformas Ok y operativas"/>
    <d v="1899-12-31T02:28:48"/>
    <d v="1899-12-31T02:29:41"/>
    <d v="1899-12-30T00:00:53"/>
    <s v=""/>
    <s v="Cumplido"/>
    <m/>
    <m/>
    <m/>
    <m/>
    <m/>
    <d v="2023-11-20T00:00:00"/>
    <s v="CUMPLE"/>
    <s v="NO CUMPLE"/>
    <s v="NO CUMPLE"/>
    <s v="NO CUMPLE"/>
    <s v="NO CUMPLE"/>
  </r>
  <r>
    <s v="INC000002513560"/>
    <s v="HOUSING"/>
    <x v="15"/>
    <s v="APQ ACCESOS"/>
    <s v="ALDO P VALENZUELA MUJICA"/>
    <s v="tct_avalen"/>
    <s v="2-Significativo/Amplio"/>
    <x v="2"/>
    <s v="Alta"/>
    <x v="0"/>
    <s v="TELEFONICA EMPRESAS DE CHILE SA"/>
    <s v="RONDA Y REVISION DE SALAS TECNICAS"/>
    <s v="23/12/2023 18:50:54"/>
    <s v="23/12/2023 18:51:51"/>
    <s v="Cerrado"/>
    <s v="CDP ANTIGUO 1"/>
    <s v="CDP ANTIGUO 2"/>
    <s v="23/12/2023 18:56:03"/>
    <s v="23/12/2023 23:50:00"/>
    <s v="RONDA Y REVISION DE SALAS TECNICAS"/>
    <s v="SE REALIZA RONDA"/>
    <d v="1899-12-30T00:02:33"/>
    <d v="1899-12-30T00:05:09"/>
    <d v="1899-12-30T00:02:36"/>
    <s v=""/>
    <s v="Cumplido"/>
    <m/>
    <m/>
    <m/>
    <m/>
    <m/>
    <d v="2023-11-20T00:00:00"/>
    <s v="CUMPLE"/>
    <s v="NO CUMPLE"/>
    <s v="NO CUMPLE"/>
    <s v="NO CUMPLE"/>
    <s v="NO CUMPLE"/>
  </r>
  <r>
    <s v="INC000002513561"/>
    <s v="HOUSING"/>
    <x v="15"/>
    <s v="APQ ACCESOS"/>
    <s v="ALDO P VALENZUELA MUJICA"/>
    <s v="tct_avalen"/>
    <s v="2-Significativo/Amplio"/>
    <x v="2"/>
    <s v="Alta"/>
    <x v="0"/>
    <s v="TELEFONICA EMPRESAS DE CHILE SA"/>
    <s v="TOMA DE ALARMAS DE CLIENTE"/>
    <s v="23/12/2023 18:52:01"/>
    <s v="23/12/2023 18:53:04"/>
    <s v="Cerrado"/>
    <s v="CDP ANTIGUO 1"/>
    <s v="CDP ANTIGUO 2"/>
    <s v="23/12/2023 18:56:36"/>
    <s v="23/12/2023 23:50:00"/>
    <s v="TOMA DE ALARMAS DE CLIENTE"/>
    <s v="SE REALIZA TOMA DE ALARMAS"/>
    <d v="1899-12-30T00:02:47"/>
    <d v="1899-12-30T00:04:35"/>
    <d v="1899-12-30T00:01:48"/>
    <s v=""/>
    <s v="Cumplido"/>
    <m/>
    <m/>
    <m/>
    <m/>
    <m/>
    <d v="2023-11-20T00:00:00"/>
    <s v="CUMPLE"/>
    <s v="NO CUMPLE"/>
    <s v="NO CUMPLE"/>
    <s v="NO CUMPLE"/>
    <s v="NO CUMPLE"/>
  </r>
  <r>
    <s v="INC000002513603"/>
    <s v="INFRAESTRUCTURA DC"/>
    <x v="0"/>
    <s v="APQ ACCESOS"/>
    <s v="MARIO A BARRIENTOS RUIZ"/>
    <s v="MBARRIENTOS"/>
    <s v="4-Menor/Localizado"/>
    <x v="0"/>
    <s v="Baja"/>
    <x v="0"/>
    <s v="TELEFONICA GLOBAL TECHNOLOGY S.A.AGENCIA EN CHILE"/>
    <s v="RONDA DE INSPECCIÓN DE SALAS Y TOMA DE TEMPERATURAS DC APOQUINDO"/>
    <s v="24/12/2023 7:55:41"/>
    <s v="24/12/2023 8:00:48"/>
    <s v="Cerrado"/>
    <s v="TI"/>
    <s v="CLIMA"/>
    <s v="24/12/2023 8:57:34"/>
    <s v="24/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3700"/>
    <s v="INFRAESTRUCTURA DC"/>
    <x v="6"/>
    <s v="APQ ACCESOS"/>
    <s v="FRANCISCO J FELIU ABARCA"/>
    <s v="tct_frafea"/>
    <s v="4-Menor/Localizado"/>
    <x v="0"/>
    <s v="Baja"/>
    <x v="0"/>
    <s v="TELEFONICA CYBERSECURITY TECH CHILE SPA"/>
    <s v="RONDA POR TOMA DE TEMPERATURAS EN SALAS TIC"/>
    <s v="23/12/2023 5:17:50"/>
    <s v="23/12/2023 5:19:00"/>
    <s v="Cerrado"/>
    <s v="TI"/>
    <s v="CLIMA"/>
    <s v="23/12/2023 5:43:54"/>
    <s v="23/12/2023 23:50:00"/>
    <s v="RONDA POR TOMA DE TEMPERATURAS EN SALAS TIC"/>
    <s v="RONDA REALIZADA"/>
    <d v="1899-12-30T00:00:00"/>
    <d v="1899-12-30T00:00:00"/>
    <d v="1899-12-30T00:00:00"/>
    <s v=""/>
    <s v="Cumplido"/>
    <m/>
    <m/>
    <m/>
    <m/>
    <m/>
    <d v="2023-11-23T00:00:00"/>
    <s v="CUMPLE"/>
    <s v="NO CUMPLE"/>
    <s v="NO CUMPLE"/>
    <s v="NO CUMPLE"/>
    <s v="NO CUMPLE"/>
  </r>
  <r>
    <s v="INC000002513729"/>
    <s v="INFRAESTRUCTURA DC"/>
    <x v="6"/>
    <s v="APQ ACCESOS"/>
    <s v="FRANCISCO J FELIU ABARCA"/>
    <s v="tct_frafea"/>
    <s v="4-Menor/Localizado"/>
    <x v="0"/>
    <s v="Baja"/>
    <x v="0"/>
    <s v="TELEFONICA CYBERSECURITY TECH CHILE SPA"/>
    <s v="RONDA PREVENTIVA Y LECTURA DE TEMPERATURAS EN SALAS TIC"/>
    <s v="23/12/2023 7:04:22"/>
    <s v="23/12/2023 7:05:11"/>
    <s v="Cerrado"/>
    <s v="TI"/>
    <s v="CLIMA"/>
    <s v="23/12/2023 7:22:39"/>
    <s v="23/12/2023 23:50:00"/>
    <s v="RONDA PREVENTIVA Y LECTURA DE TEMPERATURAS EN SALAS TIC"/>
    <s v="RONDA REALIZADA"/>
    <d v="1899-12-30T00:00:00"/>
    <d v="1899-12-30T00:00:00"/>
    <d v="1899-12-30T00:00:00"/>
    <s v=""/>
    <s v="Cumplido"/>
    <m/>
    <m/>
    <m/>
    <m/>
    <m/>
    <d v="2023-11-20T00:00:00"/>
    <s v="CUMPLE"/>
    <s v="NO CUMPLE"/>
    <s v="NO CUMPLE"/>
    <s v="NO CUMPLE"/>
    <s v="NO CUMPLE"/>
  </r>
  <r>
    <s v="INC000002513738"/>
    <s v="TICKET-INTELIGENTE"/>
    <x v="4"/>
    <s v="GESTION TI"/>
    <s v="PAUL A SEPULVEDA ALVAREZ"/>
    <s v="USR_TSIGHT"/>
    <s v="1-Extenso/Generalizado"/>
    <x v="0"/>
    <s v="Baja"/>
    <x v="1"/>
    <s v="FUNDACION INSTITUTO PROFESIONAL DUOC UC"/>
    <s v="fiprdu01 - dcadmconce TICKET AUTOMATICO"/>
    <s v="23/12/2023 7:27:34"/>
    <s v="23/12/2023 7:27:34"/>
    <s v="Cerrado"/>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s v="CUMPLE"/>
    <s v="NO CUMPLE"/>
    <s v="NO CUMPLE"/>
    <s v="NO CUMPLE"/>
    <s v="NO CUMPLE"/>
  </r>
  <r>
    <s v="INC000002513739"/>
    <s v="TICKET-INTELIGENTE"/>
    <x v="4"/>
    <s v="GESTION TI"/>
    <s v="PAUL A SEPULVEDA ALVAREZ"/>
    <s v="USR_TSIGHT"/>
    <s v="1-Extenso/Generalizado"/>
    <x v="0"/>
    <s v="Baja"/>
    <x v="1"/>
    <s v="FUNDACION INSTITUTO PROFESIONAL DUOC UC"/>
    <s v="fiprdu01 - hyp_conce TICKET AUTOMATICO"/>
    <s v="23/12/2023 7:27:38"/>
    <s v="23/12/2023 7:27:38"/>
    <s v="Cerrado"/>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s v="CUMPLE"/>
    <s v="NO CUMPLE"/>
    <s v="NO CUMPLE"/>
    <s v="NO CUMPLE"/>
    <s v="NO CUMPLE"/>
  </r>
  <r>
    <s v="INC000002513740"/>
    <s v="TICKET-INTELIGENTE"/>
    <x v="4"/>
    <s v="GESTION TI"/>
    <s v="PAUL A SEPULVEDA ALVAREZ"/>
    <s v="USR_TSIGHT"/>
    <s v="1-Extenso/Generalizado"/>
    <x v="0"/>
    <s v="Baja"/>
    <x v="1"/>
    <s v="FUNDACION INSTITUTO PROFESIONAL DUOC UC"/>
    <s v="fiprdu01 - ilo_conce TICKET AUTOMATICO"/>
    <s v="23/12/2023 7:28:40"/>
    <s v="23/12/2023 7:28:40"/>
    <s v="Cerrado"/>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s v="CUMPLE"/>
    <s v="NO CUMPLE"/>
    <s v="NO CUMPLE"/>
    <s v="NO CUMPLE"/>
    <s v="NO CUMPLE"/>
  </r>
  <r>
    <s v="INC000002513759"/>
    <s v="RED INTERNA"/>
    <x v="6"/>
    <s v="APQ ACCESOS"/>
    <s v="YORDI M HURTADO ARAYA"/>
    <s v="tct_yorhua"/>
    <s v="4-Menor/Localizado"/>
    <x v="0"/>
    <s v="Baja"/>
    <x v="0"/>
    <s v="TELEFONICA CYBERSECURITY TECH CHILE SPA"/>
    <s v="RONDA TOMA DE TEMPERATURAS SALAS TIC 08:30"/>
    <s v="23/12/2023 8:31:50"/>
    <s v="23/12/2023 8:32:19"/>
    <s v="Cerrado"/>
    <s v="CDP ANTIGUO 1"/>
    <s v="CDP ANTIGUO 2"/>
    <s v="23/12/2023 9:07:10"/>
    <s v="23/12/2023 23:50:00"/>
    <s v="RONDA TOMA DE TEMPERATURAS SALAS TIC 08:30"/>
    <s v="RONDA REALIZADA"/>
    <d v="1899-12-30T00:00:00"/>
    <d v="1899-12-30T00:35:20"/>
    <d v="1899-12-30T00:35:20"/>
    <s v=""/>
    <s v="Cumplido"/>
    <m/>
    <m/>
    <m/>
    <m/>
    <m/>
    <d v="2023-11-21T00:00:00"/>
    <s v="CUMPLE"/>
    <s v="NO CUMPLE"/>
    <s v="NO CUMPLE"/>
    <s v="NO CUMPLE"/>
    <s v="NO CUMPLE"/>
  </r>
  <r>
    <s v="INC000002513760"/>
    <s v="RED INTERNA"/>
    <x v="6"/>
    <s v="APQ ACCESOS"/>
    <s v="YORDI M HURTADO ARAYA"/>
    <s v="tct_yorhua"/>
    <s v="4-Menor/Localizado"/>
    <x v="0"/>
    <s v="Baja"/>
    <x v="0"/>
    <s v="TELEFONICA CYBERSECURITY TECH CHILE SPA"/>
    <s v="RONDA SALAS TECNICAS 10:30"/>
    <s v="23/12/2023 8:32:37"/>
    <s v="23/12/2023 8:33:04"/>
    <s v="Cerrado"/>
    <s v="CDP ANTIGUO 1"/>
    <s v="CDP ANTIGUO 2"/>
    <s v="23/12/2023 9:07:25"/>
    <s v="23/12/2023 23:50:00"/>
    <s v="RONDA SALAS TECNICAS 10:30"/>
    <s v="RONDA REALIZADA"/>
    <d v="1899-12-30T00:00:00"/>
    <d v="1899-12-30T00:34:48"/>
    <d v="1899-12-30T00:34:48"/>
    <s v=""/>
    <s v="Cumplido"/>
    <m/>
    <m/>
    <m/>
    <m/>
    <m/>
    <d v="2023-11-21T00:00:00"/>
    <s v="CUMPLE"/>
    <s v="NO CUMPLE"/>
    <s v="NO CUMPLE"/>
    <s v="NO CUMPLE"/>
    <s v="NO CUMPLE"/>
  </r>
  <r>
    <s v="INC000002513767"/>
    <s v="HOUSING"/>
    <x v="19"/>
    <s v="BELIEVE"/>
    <s v="YORDI M HURTADO ARAYA"/>
    <s v="frp_josama"/>
    <s v="3-Moderado/Limitado"/>
    <x v="1"/>
    <s v="Media"/>
    <x v="0"/>
    <s v="TELEFONICA EMPRESAS DE CHILE SA"/>
    <s v="GESTION DATACENTER/ ACCESOS/  DC SAN MARTIN/NEXTSTREAM"/>
    <s v="23/12/2023 8:57:32"/>
    <s v="23/12/2023 9:03:00"/>
    <s v="Cerrado"/>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s v="CUMPLE"/>
    <s v="NO CUMPLE"/>
    <s v="NO CUMPLE"/>
    <s v="NO CUMPLE"/>
    <s v="NO CUMPLE"/>
  </r>
  <r>
    <s v="INC000002513840"/>
    <s v="RED INTERNA"/>
    <x v="6"/>
    <s v="APQ ACCESOS"/>
    <s v="YORDI M HURTADO ARAYA"/>
    <s v="tct_yorhua"/>
    <s v="4-Menor/Localizado"/>
    <x v="0"/>
    <s v="Baja"/>
    <x v="0"/>
    <s v="TELEFONICA CYBERSECURITY TECH CHILE SPA"/>
    <s v="RONDA TOMA DE TEMPERATURAS SALAS TIC 12:30"/>
    <s v="23/12/2023 11:55:24"/>
    <s v="23/12/2023 11:55:56"/>
    <s v="Cerrado"/>
    <s v="CDP ANTIGUO 1"/>
    <s v="CDP ANTIGUO 2"/>
    <s v="23/12/2023 12:34:28"/>
    <s v="23/12/2023 23:50:00"/>
    <s v="RONDA TOMA DE TEMPERATURAS SALAS TIC 12:30"/>
    <s v="RONDA REALIZADA"/>
    <d v="1899-12-30T00:00:00"/>
    <d v="1899-12-30T00:39:04"/>
    <d v="1899-12-30T00:39:04"/>
    <s v=""/>
    <s v="Cumplido"/>
    <m/>
    <m/>
    <m/>
    <m/>
    <m/>
    <d v="2023-11-20T00:00:00"/>
    <s v="CUMPLE"/>
    <s v="NO CUMPLE"/>
    <s v="NO CUMPLE"/>
    <s v="NO CUMPLE"/>
    <s v="NO CUMPLE"/>
  </r>
  <r>
    <s v="INC000002513841"/>
    <s v="RED INTERNA"/>
    <x v="6"/>
    <s v="APQ ACCESOS"/>
    <s v="YORDI M HURTADO ARAYA"/>
    <s v="tct_yorhua"/>
    <s v="4-Menor/Localizado"/>
    <x v="0"/>
    <s v="Baja"/>
    <x v="0"/>
    <s v="TELEFONICA CYBERSECURITY TECH CHILE SPA"/>
    <s v="RONDA SALAS TECNICAS 15:30"/>
    <s v="23/12/2023 11:56:11"/>
    <s v="23/12/2023 11:56:34"/>
    <s v="Cerrado"/>
    <s v="CDP ANTIGUO 1"/>
    <s v="CDP ANTIGUO 2"/>
    <s v="23/12/2023 12:34:08"/>
    <s v="23/12/2023 23:50:00"/>
    <s v="RONDA SALAS TECNICAS 15:30"/>
    <s v="RONDA REALIZADA"/>
    <d v="1899-12-30T00:00:00"/>
    <d v="1899-12-30T00:37:57"/>
    <d v="1899-12-30T00:37:57"/>
    <s v=""/>
    <s v="Cumplido"/>
    <m/>
    <m/>
    <m/>
    <m/>
    <m/>
    <d v="2023-11-20T00:00:00"/>
    <s v="CUMPLE"/>
    <s v="NO CUMPLE"/>
    <s v="NO CUMPLE"/>
    <s v="NO CUMPLE"/>
    <s v="NO CUMPLE"/>
  </r>
  <r>
    <s v="INC000002514064"/>
    <s v="TICKET-INTELIGENTE"/>
    <x v="4"/>
    <s v="GESTION TI"/>
    <s v="PAUL A SEPULVEDA ALVAREZ"/>
    <s v="USR_TSIGHT"/>
    <s v="1-Extenso/Generalizado"/>
    <x v="0"/>
    <s v="Baja"/>
    <x v="1"/>
    <s v="GPS CHILE SPA"/>
    <s v="gpschi01 - wnprap_gps04 TICKET AUTOMATICO"/>
    <s v="23/12/2023 20:17:51"/>
    <s v="23/12/2023 20:17:51"/>
    <s v="Cerrado"/>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s v="CUMPLE"/>
    <s v="NO CUMPLE"/>
    <s v="NO CUMPLE"/>
    <s v="NO CUMPLE"/>
    <s v="NO CUMPLE"/>
  </r>
  <r>
    <s v="INC000002514086"/>
    <s v="INFRAESTRUCTURA DC"/>
    <x v="6"/>
    <s v="APQ ACCESOS"/>
    <s v="FRANCISCO J FELIU ABARCA"/>
    <s v="tct_frafea"/>
    <s v="4-Menor/Localizado"/>
    <x v="0"/>
    <s v="Baja"/>
    <x v="0"/>
    <s v="TELEFONICA CYBERSECURITY TECH CHILE SPA"/>
    <s v="RONDA POR TOMA DE TEMPERATURAS EN SALAS TIC"/>
    <s v="23/12/2023 20:52:51"/>
    <s v="23/12/2023 20:53:41"/>
    <s v="Cerrado"/>
    <s v="TI"/>
    <s v="CLIMA"/>
    <s v="23/12/2023 21:08:31"/>
    <s v="23/12/2023 23:50:00"/>
    <s v="RONDA POR TOMA DE TEMPERATURAS EN SALAS TIC"/>
    <s v="RONDA REALIZADA"/>
    <d v="1899-12-30T00:00:00"/>
    <d v="1899-12-30T00:00:00"/>
    <d v="1899-12-30T00:00:00"/>
    <s v=""/>
    <s v="Cumplido"/>
    <m/>
    <m/>
    <m/>
    <m/>
    <m/>
    <d v="2023-11-20T00:00:00"/>
    <s v="CUMPLE"/>
    <s v="NO CUMPLE"/>
    <s v="NO CUMPLE"/>
    <s v="NO CUMPLE"/>
    <s v="NO CUMPLE"/>
  </r>
  <r>
    <s v="INC000002514103"/>
    <s v="HOUSING"/>
    <x v="6"/>
    <s v="APQ ACCESOS"/>
    <s v="FRANCISCO J FELIU ABARCA"/>
    <s v="tct_frafea"/>
    <s v="4-Menor/Localizado"/>
    <x v="0"/>
    <s v="Baja"/>
    <x v="0"/>
    <s v="TELEFONICA CYBERSECURITY TECH CHILE SPA"/>
    <s v="RONDA PREVENTIVA EN SALAS TIC"/>
    <s v="23/12/2023 21:52:30"/>
    <s v="23/12/2023 21:53:28"/>
    <s v="Cerrado"/>
    <s v="TI"/>
    <s v="INFRAESTRUCTURA"/>
    <s v="23/12/2023 22:32:33"/>
    <s v="23/12/2023 23:50:00"/>
    <s v="RONDA PREVENTIVA EN SALAS TIC"/>
    <s v="RONDA REALIZADA"/>
    <d v="1899-12-30T00:00:00"/>
    <d v="1899-12-30T00:00:00"/>
    <d v="1899-12-30T00:00:00"/>
    <s v=""/>
    <s v="Cumplido"/>
    <m/>
    <m/>
    <m/>
    <m/>
    <m/>
    <d v="2023-11-24T00:00:00"/>
    <s v="CUMPLE"/>
    <s v="NO CUMPLE"/>
    <s v="NO CUMPLE"/>
    <s v="NO CUMPLE"/>
    <s v="NO CUMPLE"/>
  </r>
  <r>
    <s v="INC000002514126"/>
    <s v="INFRAESTRUCTURA DC"/>
    <x v="6"/>
    <s v="APQ ACCESOS"/>
    <s v="FRANCISCO J FELIU ABARCA"/>
    <s v="tct_frafea"/>
    <s v="4-Menor/Localizado"/>
    <x v="0"/>
    <s v="Baja"/>
    <x v="0"/>
    <s v="TELEFONICA CYBERSECURITY TECH CHILE SPA"/>
    <s v="RONDA POR TOMA DE TEMPERATURAS EN SALAS TIC"/>
    <s v="24/12/2023 5:10:22"/>
    <s v="24/12/2023 5:11:57"/>
    <s v="Cerrado"/>
    <s v="TI"/>
    <s v="CLIMA"/>
    <s v="24/12/2023 5:45:51"/>
    <s v="24/12/2023 23:50:00"/>
    <s v="RONDA POR TOMA DE TEMPERATURAS EN SALAS TIC"/>
    <s v="RONDA REALIZADA"/>
    <d v="1899-12-30T00:00:00"/>
    <d v="1899-12-30T00:00:00"/>
    <d v="1899-12-30T00:00:00"/>
    <s v=""/>
    <s v="Cumplido"/>
    <m/>
    <m/>
    <m/>
    <m/>
    <m/>
    <d v="2023-11-20T00:00:00"/>
    <s v="CUMPLE"/>
    <s v="NO CUMPLE"/>
    <s v="NO CUMPLE"/>
    <s v="NO CUMPLE"/>
    <s v="NO CUMPLE"/>
  </r>
  <r>
    <s v="INC000002514134"/>
    <s v="INFRAESTRUCTURA DC"/>
    <x v="6"/>
    <s v="APQ ACCESOS"/>
    <s v="FRANCISCO J FELIU ABARCA"/>
    <s v="tct_frafea"/>
    <s v="4-Menor/Localizado"/>
    <x v="0"/>
    <s v="Baja"/>
    <x v="0"/>
    <s v="TELEFONICA CYBERSECURITY TECH CHILE SPA"/>
    <s v="RONDA PREVENTIVA Y LECTURA DE TEMPERATURAS EN SALAS TIC"/>
    <s v="24/12/2023 7:04:37"/>
    <s v="24/12/2023 7:05:24"/>
    <s v="Cerrado"/>
    <s v="TI"/>
    <s v="CLIMA"/>
    <s v="24/12/2023 7:18:01"/>
    <s v="24/12/2023 23:50:00"/>
    <s v="RONDA PREVENTIVA Y LECTURA DE TEMPERATURAS EN SALAS TIC"/>
    <s v="RONDA REALIZADA"/>
    <d v="1899-12-30T00:00:00"/>
    <d v="1899-12-30T00:00:00"/>
    <d v="1899-12-30T00:00:00"/>
    <s v=""/>
    <s v="Cumplido"/>
    <m/>
    <m/>
    <m/>
    <m/>
    <m/>
    <d v="2023-11-20T00:00:00"/>
    <s v="CUMPLE"/>
    <s v="NO CUMPLE"/>
    <s v="NO CUMPLE"/>
    <s v="NO CUMPLE"/>
    <s v="NO CUMPLE"/>
  </r>
  <r>
    <s v="INC000002514175"/>
    <s v="HOUSING"/>
    <x v="15"/>
    <s v="APQ ACCESOS"/>
    <s v="LUIS O MORALES ARENAS"/>
    <s v="tct_luimoa"/>
    <s v="4-Menor/Localizado"/>
    <x v="0"/>
    <s v="Baja"/>
    <x v="0"/>
    <s v="TELEFONICA EMPRESAS DE CHILE SA"/>
    <s v="SE GENERA TICKET POR RONDA Y REVISION DE SALAS TECNICAS"/>
    <s v="24/12/2023 19:11:31"/>
    <s v="24/12/2023 19:13:43"/>
    <s v="Cerrado"/>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s v="CUMPLE"/>
    <s v="NO CUMPLE"/>
    <s v="NO CUMPLE"/>
    <s v="NO CUMPLE"/>
    <s v="NO CUMPLE"/>
  </r>
  <r>
    <s v="INC000002514177"/>
    <s v="HOUSING"/>
    <x v="15"/>
    <s v="APQ ACCESOS"/>
    <s v="LUIS O MORALES ARENAS"/>
    <s v="tct_luimoa"/>
    <s v="4-Menor/Localizado"/>
    <x v="0"/>
    <s v="Baja"/>
    <x v="0"/>
    <s v="TELEFONICA EMPRESAS DE CHILE SA"/>
    <s v="SE GENERA TICKET POR REVISION Y TOMA DE ALARMA DE CLIENTES"/>
    <s v="24/12/2023 19:15:39"/>
    <s v="24/12/2023 19:17:20"/>
    <s v="Cerrado"/>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s v="CUMPLE"/>
    <s v="NO CUMPLE"/>
    <s v="NO CUMPLE"/>
    <s v="NO CUMPLE"/>
    <s v="NO CUMPLE"/>
  </r>
  <r>
    <s v="INC000002514179"/>
    <s v="RED INTERNA"/>
    <x v="0"/>
    <s v="APQ ACCESOS"/>
    <s v="RENE E VILLEGAS CARREÑO"/>
    <s v="tct_renvic"/>
    <s v="4-Menor/Localizado"/>
    <x v="0"/>
    <s v="Baja"/>
    <x v="0"/>
    <s v="TELEFONICA CYBERSECURITY TECH CHILE SPA"/>
    <s v="RONDA DE INSPECCIÓN DE SALAS Y TOMA DE TEMPERATURAS DC APOQUINDO"/>
    <s v="24/12/2023 19:50:57"/>
    <s v="24/12/2023 19:53:03"/>
    <s v="Cerrado"/>
    <s v="CDP ANTIGUO 1"/>
    <s v="CDP ANTIGUO 2"/>
    <s v="24/12/2023 19:53:41"/>
    <s v="24/12/2023 23:50:00"/>
    <m/>
    <s v="RONDA REALIZADA"/>
    <d v="1899-12-30T00:00:00"/>
    <d v="1899-12-30T00:00:00"/>
    <d v="1899-12-30T00:00:00"/>
    <s v=""/>
    <s v="Cumplido"/>
    <m/>
    <m/>
    <m/>
    <m/>
    <m/>
    <d v="2023-11-20T00:00:00"/>
    <s v="CUMPLE"/>
    <s v="NO CUMPLE"/>
    <s v="NO CUMPLE"/>
    <s v="NO CUMPLE"/>
    <s v="NO CUMPLE"/>
  </r>
  <r>
    <s v="INC000002514181"/>
    <s v="RED INTERNA"/>
    <x v="0"/>
    <s v="APQ ACCESOS"/>
    <s v="RENE E VILLEGAS CARREÑO"/>
    <s v="tct_renvic"/>
    <s v="4-Menor/Localizado"/>
    <x v="0"/>
    <s v="Baja"/>
    <x v="0"/>
    <s v="TELEFONICA CYBERSECURITY TECH CHILE SPA"/>
    <s v="RONDA DE INSPECCIÓN DE SALAS Y TOMA DE TEMPERATURAS DC APOQUINDO"/>
    <s v="24/12/2023 19:54:36"/>
    <s v="24/12/2023 19:56:11"/>
    <s v="Cerrado"/>
    <s v="CDP ANTIGUO 1"/>
    <s v="CDP ANTIGUO 2"/>
    <s v="24/12/2023 19:57:23"/>
    <s v="24/12/2023 23:50:00"/>
    <m/>
    <s v="RONDA REALIZADA"/>
    <d v="1899-12-30T00:00:00"/>
    <d v="1899-12-30T00:00:00"/>
    <d v="1899-12-30T00:00:00"/>
    <s v=""/>
    <s v="Cumplido"/>
    <m/>
    <m/>
    <m/>
    <m/>
    <m/>
    <d v="2023-11-21T00:00:00"/>
    <s v="CUMPLE"/>
    <s v="NO CUMPLE"/>
    <s v="NO CUMPLE"/>
    <s v="NO CUMPLE"/>
    <s v="NO CUMPLE"/>
  </r>
  <r>
    <s v="INC000002514183"/>
    <s v="RED INTERNA"/>
    <x v="0"/>
    <s v="APQ ACCESOS"/>
    <s v="RENE E VILLEGAS CARREÑO"/>
    <s v="tct_renvic"/>
    <s v="4-Menor/Localizado"/>
    <x v="0"/>
    <s v="Baja"/>
    <x v="0"/>
    <s v="TELEFONICA CYBERSECURITY TECH CHILE SPA"/>
    <s v="RONDA DE INSPECCIÓN DE SALAS Y TOMA DE TEMPERATURAS DC APOQUINDO"/>
    <s v="24/12/2023 19:57:42"/>
    <s v="24/12/2023 19:59:25"/>
    <s v="Cerrado"/>
    <s v="CDP ANTIGUO 1"/>
    <s v="CDP ANTIGUO 2"/>
    <s v="24/12/2023 20:01:19"/>
    <s v="24/12/2023 23:50:00"/>
    <m/>
    <s v="RONDA REALIZADA"/>
    <d v="1899-12-30T00:00:00"/>
    <d v="1899-12-30T00:00:00"/>
    <d v="1899-12-30T00:00:00"/>
    <s v=""/>
    <s v="Cumplido"/>
    <m/>
    <m/>
    <m/>
    <m/>
    <m/>
    <d v="2023-11-20T00:00:00"/>
    <s v="CUMPLE"/>
    <s v="NO CUMPLE"/>
    <s v="NO CUMPLE"/>
    <s v="NO CUMPLE"/>
    <s v="NO CUMPLE"/>
  </r>
  <r>
    <s v="INC000002514215"/>
    <s v="RED INTERNA"/>
    <x v="6"/>
    <s v="APQ ACCESOS"/>
    <s v="YORDI M HURTADO ARAYA"/>
    <s v="tct_yorhua"/>
    <s v="4-Menor/Localizado"/>
    <x v="0"/>
    <s v="Baja"/>
    <x v="0"/>
    <s v="TELEFONICA CYBERSECURITY TECH CHILE SPA"/>
    <s v="RONDA TOMA DE TEMPERATURAS SALAS TIC 08:30"/>
    <s v="24/12/2023 9:11:23"/>
    <s v="24/12/2023 9:11:48"/>
    <s v="Cerrado"/>
    <s v="CDP ANTIGUO 1"/>
    <s v="CDP ANTIGUO 2"/>
    <s v="24/12/2023 9:41:01"/>
    <s v="24/12/2023 23:50:00"/>
    <s v="RONDA TOMA DE TEMPERATURAS SALAS TIC 08:30"/>
    <s v="RONDA REALIZADA"/>
    <d v="1899-12-30T00:00:00"/>
    <d v="1899-12-30T00:29:38"/>
    <d v="1899-12-30T00:29:38"/>
    <s v=""/>
    <s v="Cumplido"/>
    <m/>
    <m/>
    <m/>
    <m/>
    <m/>
    <d v="2023-11-22T00:00:00"/>
    <s v="CUMPLE"/>
    <s v="NO CUMPLE"/>
    <s v="NO CUMPLE"/>
    <s v="NO CUMPLE"/>
    <s v="NO CUMPLE"/>
  </r>
  <r>
    <s v="INC000002514216"/>
    <s v="RED INTERNA"/>
    <x v="6"/>
    <s v="APQ ACCESOS"/>
    <s v="YORDI M HURTADO ARAYA"/>
    <s v="tct_yorhua"/>
    <s v="4-Menor/Localizado"/>
    <x v="0"/>
    <s v="Baja"/>
    <x v="0"/>
    <s v="TELEFONICA CYBERSECURITY TECH CHILE SPA"/>
    <s v="RONDA SALAS TECNICAS 10:30"/>
    <s v="24/12/2023 9:12:10"/>
    <s v="24/12/2023 9:12:36"/>
    <s v="Cerrado"/>
    <s v="CDP ANTIGUO 1"/>
    <s v="CDP ANTIGUO 2"/>
    <s v="24/12/2023 9:41:17"/>
    <s v="24/12/2023 23:50:00"/>
    <s v="RONDA SALAS TECNICAS 10:30"/>
    <s v="RONDA REALIZADA"/>
    <d v="1899-12-30T00:00:00"/>
    <d v="1899-12-30T00:29:07"/>
    <d v="1899-12-30T00:29:07"/>
    <s v=""/>
    <s v="Cumplido"/>
    <m/>
    <m/>
    <m/>
    <m/>
    <m/>
    <d v="2023-11-20T00:00:00"/>
    <s v="CUMPLE"/>
    <s v="NO CUMPLE"/>
    <s v="NO CUMPLE"/>
    <s v="NO CUMPLE"/>
    <s v="NO CUMPLE"/>
  </r>
  <r>
    <s v="INC000002514219"/>
    <s v="BACKUP ON DEMAND"/>
    <x v="9"/>
    <s v="BACK UP DATA CENTER (BACKUP ON DEMAND)"/>
    <s v="RODRIGO VÁSQUEZ MUÑOZ"/>
    <s v="tct_rvasqu"/>
    <s v="4-Menor/Localizado"/>
    <x v="0"/>
    <s v="Baja"/>
    <x v="0"/>
    <s v="TELEFONICA GLOBAL TECHNOLOGY S.A.AGENCIA EN CHILE"/>
    <s v="revisiones y validaciones del correct estado en plataformas de respaldo netbackup"/>
    <s v="24/12/2023 11:31:07"/>
    <s v="24/12/2023 11:31:53"/>
    <s v="Cerrado"/>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s v="CUMPLE"/>
    <s v="NO CUMPLE"/>
    <s v="NO CUMPLE"/>
    <s v="NO CUMPLE"/>
    <s v="NO CUMPLE"/>
  </r>
  <r>
    <s v="INC000002514226"/>
    <s v="RED INTERNA"/>
    <x v="6"/>
    <s v="APQ ACCESOS"/>
    <s v="YORDI M HURTADO ARAYA"/>
    <s v="tct_yorhua"/>
    <s v="4-Menor/Localizado"/>
    <x v="0"/>
    <s v="Baja"/>
    <x v="0"/>
    <s v="TELEFONICA CYBERSECURITY TECH CHILE SPA"/>
    <s v="RONDA TOMA DE TEMPERATURAS SALAS TIC 12:30"/>
    <s v="24/12/2023 12:20:02"/>
    <s v="24/12/2023 12:20:31"/>
    <s v="Cerrado"/>
    <s v="CDP ANTIGUO 1"/>
    <s v="CDP ANTIGUO 2"/>
    <s v="24/12/2023 12:33:47"/>
    <s v="24/12/2023 23:50:00"/>
    <s v="RONDA TOMA DE TEMPERATURAS SALAS TIC 12:30"/>
    <s v="RONDA REALIZADA"/>
    <d v="1899-12-30T00:00:00"/>
    <d v="1899-12-30T00:13:45"/>
    <d v="1899-12-30T00:13:45"/>
    <s v=""/>
    <s v="Cumplido"/>
    <m/>
    <m/>
    <m/>
    <m/>
    <m/>
    <d v="2023-11-23T00:00:00"/>
    <s v="CUMPLE"/>
    <s v="NO CUMPLE"/>
    <s v="NO CUMPLE"/>
    <s v="NO CUMPLE"/>
    <s v="NO CUMPLE"/>
  </r>
  <r>
    <s v="INC000002514227"/>
    <s v="RED INTERNA"/>
    <x v="6"/>
    <s v="APQ ACCESOS"/>
    <s v="YORDI M HURTADO ARAYA"/>
    <s v="tct_yorhua"/>
    <s v="4-Menor/Localizado"/>
    <x v="0"/>
    <s v="Baja"/>
    <x v="0"/>
    <s v="TELEFONICA CYBERSECURITY TECH CHILE SPA"/>
    <s v="RONDA SALAS TECNICAS 15:30"/>
    <s v="24/12/2023 12:20:45"/>
    <s v="24/12/2023 12:21:12"/>
    <s v="Cerrado"/>
    <s v="CDP ANTIGUO 1"/>
    <s v="CDP ANTIGUO 2"/>
    <s v="24/12/2023 12:34:03"/>
    <s v="24/12/2023 23:50:00"/>
    <s v="RONDA SALAS TECNICAS 15:30"/>
    <s v="RONDA REALIZADA"/>
    <d v="1899-12-30T00:00:00"/>
    <d v="1899-12-30T00:13:18"/>
    <d v="1899-12-30T00:13:18"/>
    <s v=""/>
    <s v="Cumplido"/>
    <m/>
    <m/>
    <m/>
    <m/>
    <m/>
    <d v="2023-11-20T00:00:00"/>
    <s v="CUMPLE"/>
    <s v="NO CUMPLE"/>
    <s v="NO CUMPLE"/>
    <s v="NO CUMPLE"/>
    <s v="NO CUMPLE"/>
  </r>
  <r>
    <s v="INC000002514282"/>
    <s v="BACKUP ON DEMAND"/>
    <x v="9"/>
    <s v="BACK UP DATA CENTER (BACKUP ON DEMAND)"/>
    <s v="RODRIGO VÁSQUEZ MUÑOZ"/>
    <s v="tct_rvasqu"/>
    <s v="4-Menor/Localizado"/>
    <x v="0"/>
    <s v="Baja"/>
    <x v="0"/>
    <s v="TELEFONICA GLOBAL TECHNOLOGY S.A.AGENCIA EN CHILE"/>
    <s v="chequeo de estado en plataformas de respaldo netbackup (discos, cintas, respaldos)"/>
    <s v="25/12/2023 9:56:48"/>
    <s v="25/12/2023 10:01:28"/>
    <s v="Cerrado"/>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s v="CUMPLE"/>
    <s v="NO CUMPLE"/>
    <s v="NO CUMPLE"/>
    <s v="NO CUMPLE"/>
    <s v="NO CUMPLE"/>
  </r>
  <r>
    <s v="INC000002514284"/>
    <s v="INFRAESTRUCTURA DC"/>
    <x v="0"/>
    <s v="APQ ACCESOS"/>
    <s v="JAVIER J BRAVO CARVAJAL"/>
    <s v="MBARRIENTOS"/>
    <s v="4-Menor/Localizado"/>
    <x v="0"/>
    <s v="Baja"/>
    <x v="0"/>
    <s v="TELEFONICA GLOBAL TECHNOLOGY S.A.AGENCIA EN CHILE"/>
    <s v="RONDA DE INSPECCIÓN DE SALAS"/>
    <s v="25/12/2023 10:41:13"/>
    <s v="25/12/2023 10:45:16"/>
    <s v="Cerrado"/>
    <s v="TI"/>
    <s v="CLIMA"/>
    <s v="25/12/2023 11:03:27"/>
    <s v="25/12/2023 23:50:00"/>
    <s v="RONDA DE INSPECCIÓN DE SALAS"/>
    <s v="RONDA REALIZADA"/>
    <d v="1899-12-30T00:00:00"/>
    <d v="1899-12-30T00:00:00"/>
    <d v="1899-12-30T00:00:00"/>
    <s v=""/>
    <s v="Cumplido"/>
    <m/>
    <m/>
    <m/>
    <m/>
    <m/>
    <d v="2023-11-20T00:00:00"/>
    <s v="CUMPLE"/>
    <s v="NO CUMPLE"/>
    <s v="NO CUMPLE"/>
    <s v="NO CUMPLE"/>
    <s v="NO CUMPLE"/>
  </r>
  <r>
    <s v="INC000002514370"/>
    <s v="INFRAESTRUCTURA DC"/>
    <x v="6"/>
    <s v="APQ ACCESOS"/>
    <s v="FRANCISCO J FELIU ABARCA"/>
    <s v="tct_frafea"/>
    <s v="4-Menor/Localizado"/>
    <x v="0"/>
    <s v="Baja"/>
    <x v="0"/>
    <s v="TELEFONICA CYBERSECURITY TECH CHILE SPA"/>
    <s v="RONDA POR TOMA DE TEMPERATURAS EN SALAS TICRONDA POR TOMA DE TEMPERATURAS EN SALAS TIC"/>
    <s v="24/12/2023 0:18:42"/>
    <s v="24/12/2023 0:19:35"/>
    <s v="Cerrado"/>
    <s v="TI"/>
    <s v="CLIMA"/>
    <s v="24/12/2023 0:36:14"/>
    <s v="24/12/2023 23:50:00"/>
    <s v="RONDA POR TOMA DE TEMPERATURAS EN SALAS TIC"/>
    <s v="RONDA REALIZADA"/>
    <d v="1899-12-30T00:00:00"/>
    <d v="1899-12-30T00:00:00"/>
    <d v="1899-12-30T00:00:00"/>
    <s v=""/>
    <s v="Cumplido"/>
    <m/>
    <m/>
    <m/>
    <m/>
    <m/>
    <d v="2023-11-20T00:00:00"/>
    <s v="CUMPLE"/>
    <s v="NO CUMPLE"/>
    <s v="NO CUMPLE"/>
    <s v="NO CUMPLE"/>
    <s v="NO CUMPLE"/>
  </r>
  <r>
    <s v="INC000002514482"/>
    <s v="HOUSING"/>
    <x v="15"/>
    <s v="APQ ACCESOS"/>
    <s v="JAIRO A SALINAS GARAY"/>
    <s v="tct_jsalin"/>
    <s v="3-Moderado/Limitado"/>
    <x v="1"/>
    <s v="Media"/>
    <x v="0"/>
    <s v="TELEFONICA EMPRESAS DE CHILE SA"/>
    <s v="RONDA Y REVISION DE SALAS TECNICAS"/>
    <s v="24/12/2023 7:07:54"/>
    <s v="24/12/2023 7:09:06"/>
    <s v="Cerrado"/>
    <s v="CDP ANTIGUO 1"/>
    <s v="CDP ANTIGUO 2"/>
    <s v="24/12/2023 7:09:06"/>
    <s v="24/12/2023 23:50:00"/>
    <s v="RONDA Y REVISION DE SALAS TECNICAS"/>
    <s v="RONDA REALIZADA."/>
    <d v="1899-12-30T00:00:00"/>
    <d v="1899-12-30T00:01:12"/>
    <d v="1899-12-30T00:01:12"/>
    <s v=""/>
    <s v="Cumplido"/>
    <m/>
    <m/>
    <m/>
    <m/>
    <m/>
    <d v="2023-11-20T00:00:00"/>
    <s v="CUMPLE"/>
    <s v="NO CUMPLE"/>
    <s v="NO CUMPLE"/>
    <s v="NO CUMPLE"/>
    <s v="NO CUMPLE"/>
  </r>
  <r>
    <s v="INC000002514483"/>
    <s v="HOUSING"/>
    <x v="15"/>
    <s v="APQ ACCESOS"/>
    <s v="JAIRO A SALINAS GARAY"/>
    <s v="tct_jsalin"/>
    <s v="3-Moderado/Limitado"/>
    <x v="1"/>
    <s v="Media"/>
    <x v="0"/>
    <s v="TELEFONICA EMPRESAS DE CHILE SA"/>
    <s v="TOMA DE ALARMAS DE CLIENTE"/>
    <s v="24/12/2023 7:09:12"/>
    <s v="24/12/2023 7:10:45"/>
    <s v="Cerrado"/>
    <s v="CDP ANTIGUO 1"/>
    <s v="CDP ANTIGUO 2"/>
    <s v="24/12/2023 7:10:45"/>
    <s v="24/12/2023 23:50:00"/>
    <s v="TOMA DE ALARMAS DE CLIENTE"/>
    <s v="TOMA DE ALARMAS REALIZADA."/>
    <d v="1899-12-30T00:00:00"/>
    <d v="1899-12-30T00:01:33"/>
    <d v="1899-12-30T00:01:33"/>
    <s v=""/>
    <s v="Cumplido"/>
    <m/>
    <m/>
    <m/>
    <m/>
    <m/>
    <d v="2023-11-20T00:00:00"/>
    <s v="CUMPLE"/>
    <s v="NO CUMPLE"/>
    <s v="NO CUMPLE"/>
    <s v="NO CUMPLE"/>
    <s v="NO CUMPLE"/>
  </r>
  <r>
    <s v="INC000002514605"/>
    <s v="INFRAESTRUCTURA DC"/>
    <x v="14"/>
    <s v="APQ ACCESOS"/>
    <s v="MARIO A BARRIENTOS RUIZ"/>
    <s v="MBARRIENTOS"/>
    <s v="4-Menor/Localizado"/>
    <x v="0"/>
    <s v="Baja"/>
    <x v="0"/>
    <s v="TELEFONICA GLOBAL TECHNOLOGY S.A.AGENCIA EN CHILE"/>
    <s v="RONDA DE INSPECCIÓN DE SALAS Y TOMA DE TEMPERATURAS DC APOQUINDO"/>
    <s v="24/12/2023 8:10:16"/>
    <s v="24/12/2023 8:19:41"/>
    <s v="Cerrado"/>
    <s v="TI"/>
    <s v="CLIMA"/>
    <s v="24/12/2023 8:58:20"/>
    <s v="24/12/2023 23:50:00"/>
    <s v="RONDA DE INSPECCIÓN DE SALAS Y TOMA DE TEMPERATURAS DC APOQUINDO"/>
    <s v="RONDA REALIZADA"/>
    <d v="1899-12-30T00:37:47"/>
    <d v="1899-12-30T00:48:04"/>
    <d v="1899-12-30T00:10:17"/>
    <s v=""/>
    <s v="Cumplido"/>
    <m/>
    <m/>
    <m/>
    <m/>
    <m/>
    <d v="2023-11-20T00:00:00"/>
    <s v="CUMPLE"/>
    <s v="NO CUMPLE"/>
    <s v="NO CUMPLE"/>
    <s v="NO CUMPLE"/>
    <s v="NO CUMPLE"/>
  </r>
  <r>
    <s v="INC000002514607"/>
    <s v="INFRAESTRUCTURA DC"/>
    <x v="0"/>
    <s v="APQ ACCESOS"/>
    <s v="MARIO A BARRIENTOS RUIZ"/>
    <s v="MBARRIENTOS"/>
    <s v="4-Menor/Localizado"/>
    <x v="0"/>
    <s v="Baja"/>
    <x v="0"/>
    <s v="TELEFONICA GLOBAL TECHNOLOGY S.A.AGENCIA EN CHILE"/>
    <s v="RONDA DE INSPECCIÓN DE SALAS Y TOMA DE TEMPERATURAS DC APOQUINDO"/>
    <s v="24/12/2023 8:24:46"/>
    <s v="24/12/2023 8:30:33"/>
    <s v="Cerrado"/>
    <s v="TI"/>
    <s v="CLIMA"/>
    <s v="24/12/2023 9:00:33"/>
    <s v="24/12/2023 23:50:00"/>
    <s v="RONDA DE INSPECCIÓN DE SALAS Y TOMA DE TEMPERATURAS DC APOQUINDO"/>
    <m/>
    <d v="1899-12-30T00:00:00"/>
    <d v="1899-12-30T00:00:00"/>
    <d v="1899-12-30T00:00:00"/>
    <s v=""/>
    <s v="Cumplido"/>
    <m/>
    <m/>
    <m/>
    <m/>
    <m/>
    <d v="2023-11-20T00:00:00"/>
    <s v="CUMPLE"/>
    <s v="NO CUMPLE"/>
    <s v="NO CUMPLE"/>
    <s v="NO CUMPLE"/>
    <s v="NO CUMPLE"/>
  </r>
  <r>
    <s v="INC000002514657"/>
    <s v="INFRAESTRUCTURA DC"/>
    <x v="6"/>
    <s v="APQ ACCESOS"/>
    <s v="FRANCISCO J FELIU ABARCA"/>
    <s v="tct_frafea"/>
    <s v="4-Menor/Localizado"/>
    <x v="0"/>
    <s v="Baja"/>
    <x v="0"/>
    <s v="TELEFONICA CYBERSECURITY TECH CHILE SPA"/>
    <s v="RONDA POR TOMA DE TEMPERATURAS EN SALAS TIC"/>
    <s v="25/12/2023 5:33:17"/>
    <s v="25/12/2023 5:34:15"/>
    <s v="Cerrado"/>
    <s v="TI"/>
    <s v="CLIMA"/>
    <s v="25/12/2023 5:50:49"/>
    <s v="25/12/2023 23:50:00"/>
    <s v="RONDA POR TOMA DE TEMPERATURAS EN SALAS TIC"/>
    <s v="RONDA REALIZADA"/>
    <d v="1899-12-30T00:00:00"/>
    <d v="1899-12-30T00:00:00"/>
    <d v="1899-12-30T00:00:00"/>
    <s v=""/>
    <s v="Cumplido"/>
    <m/>
    <m/>
    <m/>
    <m/>
    <m/>
    <d v="2023-11-21T00:00:00"/>
    <s v="CUMPLE"/>
    <s v="NO CUMPLE"/>
    <s v="NO CUMPLE"/>
    <s v="NO CUMPLE"/>
    <s v="NO CUMPLE"/>
  </r>
  <r>
    <s v="INC000002514662"/>
    <s v="INFRAESTRUCTURA DC"/>
    <x v="6"/>
    <s v="APQ ACCESOS"/>
    <s v="FRANCISCO J FELIU ABARCA"/>
    <s v="tct_frafea"/>
    <s v="4-Menor/Localizado"/>
    <x v="0"/>
    <s v="Baja"/>
    <x v="0"/>
    <s v="TELEFONICA CYBERSECURITY TECH CHILE SPA"/>
    <s v="RONDA PREVENTIVA Y LECTURA DE TEMPERATURAS EN SALAS TIC"/>
    <s v="25/12/2023 7:03:31"/>
    <s v="25/12/2023 7:04:20"/>
    <s v="Cerrado"/>
    <s v="TI"/>
    <s v="CLIMA"/>
    <s v="25/12/2023 7:23:10"/>
    <s v="25/12/2023 23:50:00"/>
    <s v="RONDA PREVENTIVA Y LECTURA DE TEMPERATURAS EN SALAS TIC"/>
    <s v="RONDA REALIZADA"/>
    <d v="1899-12-30T00:00:00"/>
    <d v="1899-12-30T00:00:00"/>
    <d v="1899-12-30T00:00:00"/>
    <s v=""/>
    <s v="Cumplido"/>
    <m/>
    <m/>
    <m/>
    <m/>
    <m/>
    <d v="2023-11-20T00:00:00"/>
    <s v="CUMPLE"/>
    <s v="NO CUMPLE"/>
    <s v="NO CUMPLE"/>
    <s v="NO CUMPLE"/>
    <s v="NO CUMPLE"/>
  </r>
  <r>
    <s v="INC000002514702"/>
    <s v="INFRAESTRUCTURA DC"/>
    <x v="6"/>
    <s v="APQ ACCESOS"/>
    <s v="SEBASTIAN A JARA VIDAL"/>
    <s v="tct_sjarav"/>
    <s v="4-Menor/Localizado"/>
    <x v="0"/>
    <s v="Baja"/>
    <x v="0"/>
    <s v="TELEFONICA CYBERSECURITY TECH CHILE SPA"/>
    <s v="ALZA DE TEMPERATURAS TIC 2"/>
    <s v="25/12/2023 16:30:49"/>
    <s v="25/12/2023 16:33:35"/>
    <s v="Cerrado"/>
    <s v="CDP ANTIGUO 1"/>
    <s v="CDP ANTIGUO 2"/>
    <s v="25/12/2023 19:24:22"/>
    <s v="25/12/2023 23:50:00"/>
    <m/>
    <m/>
    <d v="1899-12-30T00:00:00"/>
    <d v="1899-12-30T00:00:00"/>
    <d v="1899-12-30T00:00:00"/>
    <s v=""/>
    <s v="Cumplido"/>
    <m/>
    <m/>
    <m/>
    <m/>
    <m/>
    <d v="2023-11-21T00:00:00"/>
    <s v="CUMPLE"/>
    <s v="NO CUMPLE"/>
    <s v="NO CUMPLE"/>
    <s v="NO CUMPLE"/>
    <s v="NO CUMPLE"/>
  </r>
  <r>
    <s v="INC000002514776"/>
    <s v="TICKET-INTELIGENTE"/>
    <x v="4"/>
    <s v="GESTION TI"/>
    <s v="PAUL A SEPULVEDA ALVAREZ"/>
    <s v="USR_TSIGHT"/>
    <s v="1-Extenso/Generalizado"/>
    <x v="0"/>
    <s v="Baja"/>
    <x v="1"/>
    <s v="RABIE HNOSLTDA"/>
    <s v="rabie001 - lonquimay TICKET AUTOMATICO"/>
    <s v="24/12/2023 15:09:46"/>
    <s v="24/12/2023 15:09:46"/>
    <s v="Cerrado"/>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s v="CUMPLE"/>
    <s v="NO CUMPLE"/>
    <s v="NO CUMPLE"/>
    <s v="NO CUMPLE"/>
    <s v="NO CUMPLE"/>
  </r>
  <r>
    <s v="INC000002514788"/>
    <s v="RED INTERNA"/>
    <x v="6"/>
    <s v="APQ ACCESOS"/>
    <s v="YORDI M HURTADO ARAYA"/>
    <s v="tct_yorhua"/>
    <s v="4-Menor/Localizado"/>
    <x v="0"/>
    <s v="Baja"/>
    <x v="0"/>
    <s v="TELEFONICA CYBERSECURITY TECH CHILE SPA"/>
    <s v="RONDA TOMA DE TEMPERATURAS SALAS TIC 16:30"/>
    <s v="24/12/2023 15:43:27"/>
    <s v="24/12/2023 15:44:03"/>
    <s v="Cerrado"/>
    <s v="CDP ANTIGUO 1"/>
    <s v="CDP ANTIGUO 2"/>
    <s v="24/12/2023 16:24:54"/>
    <s v="24/12/2023 23:50:00"/>
    <s v="RONDA TOMA DE TEMPERATURAS SALAS TIC 16:30"/>
    <s v="RONDA REALIZADA"/>
    <d v="1899-12-30T00:00:00"/>
    <d v="1899-12-30T00:41:27"/>
    <d v="1899-12-30T00:41:27"/>
    <s v=""/>
    <s v="Cumplido"/>
    <m/>
    <m/>
    <m/>
    <m/>
    <m/>
    <d v="2023-11-21T00:00:00"/>
    <s v="CUMPLE"/>
    <s v="NO CUMPLE"/>
    <s v="NO CUMPLE"/>
    <s v="NO CUMPLE"/>
    <s v="NO CUMPLE"/>
  </r>
  <r>
    <s v="INC000002514820"/>
    <s v="TICKET-INTELIGENTE"/>
    <x v="13"/>
    <s v="GESTION TI"/>
    <s v="DEIBY Y SANTOYO MONTEROLA"/>
    <s v="USR_TSIGHT"/>
    <s v="1-Extenso/Generalizado"/>
    <x v="0"/>
    <s v="Baja"/>
    <x v="1"/>
    <s v="TELEFONICA CYBERSECURITY TECH CHILE SPA"/>
    <s v="tctcsp01 - soc-splunk-i-02 TICKET AUTOMATICO"/>
    <s v="24/12/2023 17:00:47"/>
    <s v="24/12/2023 17:00:47"/>
    <s v="Cerrado"/>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s v="CUMPLE"/>
    <s v="NO CUMPLE"/>
    <s v="NO CUMPLE"/>
    <s v="NO CUMPLE"/>
    <s v="NO CUMPLE"/>
  </r>
  <r>
    <s v="INC000002514826"/>
    <s v="TICKET-INTELIGENTE"/>
    <x v="3"/>
    <s v="GESTION TI"/>
    <s v="VICTOR SEPULVEDA GAMARRA"/>
    <s v="USR_TSIGHT"/>
    <s v="1-Extenso/Generalizado"/>
    <x v="0"/>
    <s v="Baja"/>
    <x v="1"/>
    <s v="TELEFONICA CYBERSECURITY TECH CHILE SPA"/>
    <s v="tctcsp01 - soc-splunk-i-03 TICKET AUTOMATICO"/>
    <s v="24/12/2023 17:24:52"/>
    <s v="24/12/2023 17:24:52"/>
    <s v="Cerrado"/>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s v="CUMPLE"/>
    <s v="NO CUMPLE"/>
    <s v="NO CUMPLE"/>
    <s v="NO CUMPLE"/>
    <s v="NO CUMPLE"/>
  </r>
  <r>
    <s v="INC000002514836"/>
    <s v="TICKET-INTELIGENTE"/>
    <x v="3"/>
    <s v="GESTION TI"/>
    <s v="VICTOR SEPULVEDA GAMARRA"/>
    <s v="USR_TSIGHT"/>
    <s v="1-Extenso/Generalizado"/>
    <x v="0"/>
    <s v="Baja"/>
    <x v="1"/>
    <s v="TELEFONICA CYBERSECURITY TECH CHILE SPA"/>
    <s v="tctcsp01 - soc-splunk-i-01 TICKET AUTOMATICO"/>
    <s v="24/12/2023 17:32:55"/>
    <s v="24/12/2023 17:32:55"/>
    <s v="Cerrado"/>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s v="CUMPLE"/>
    <s v="NO CUMPLE"/>
    <s v="NO CUMPLE"/>
    <s v="NO CUMPLE"/>
    <s v="NO CUMPLE"/>
  </r>
  <r>
    <s v="INC000002514912"/>
    <s v="TICKET-INTELIGENTE"/>
    <x v="4"/>
    <s v="GESTION TI"/>
    <s v="PAUL A SEPULVEDA ALVAREZ"/>
    <s v="USR_TSIGHT"/>
    <s v="1-Extenso/Generalizado"/>
    <x v="0"/>
    <s v="Baja"/>
    <x v="1"/>
    <s v="GPS CHILE SPA"/>
    <s v="gpschi01 - wnprdb_int01 TICKET AUTOMATICO"/>
    <s v="24/12/2023 20:36:04"/>
    <s v="24/12/2023 20:36:04"/>
    <s v="Cerrado"/>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s v="CUMPLE"/>
    <s v="NO CUMPLE"/>
    <s v="NO CUMPLE"/>
    <s v="NO CUMPLE"/>
    <s v="NO CUMPLE"/>
  </r>
  <r>
    <s v="INC000002514915"/>
    <s v="TICKET-INTELIGENTE"/>
    <x v="3"/>
    <s v="GESTION TI"/>
    <s v="VICTOR SEPULVEDA GAMARRA"/>
    <s v="USR_TSIGHT"/>
    <s v="1-Extenso/Generalizado"/>
    <x v="0"/>
    <s v="Baja"/>
    <x v="1"/>
    <s v="TELEFONICA CYBERSECURITY TECH CHILE SPA"/>
    <s v="tctcsp01 - soc-splunk-i-03 TICKET AUTOMATICO"/>
    <s v="24/12/2023 20:40:44"/>
    <s v="24/12/2023 20:40:44"/>
    <s v="Cerrado"/>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s v="CUMPLE"/>
    <s v="NO CUMPLE"/>
    <s v="NO CUMPLE"/>
    <s v="NO CUMPLE"/>
    <s v="NO CUMPLE"/>
  </r>
  <r>
    <s v="INC000002514916"/>
    <s v="INFRAESTRUCTURA DC"/>
    <x v="6"/>
    <s v="APQ ACCESOS"/>
    <s v="FRANCISCO J FELIU ABARCA"/>
    <s v="tct_frafea"/>
    <s v="4-Menor/Localizado"/>
    <x v="0"/>
    <s v="Baja"/>
    <x v="0"/>
    <s v="TELEFONICA CYBERSECURITY TECH CHILE SPA"/>
    <s v="RONDA POR TOMA DE TEMPERATURAS EN SALAS TIC"/>
    <s v="24/12/2023 20:46:01"/>
    <s v="24/12/2023 20:46:48"/>
    <s v="Cerrado"/>
    <s v="TI"/>
    <s v="CLIMA"/>
    <s v="24/12/2023 20:57:28"/>
    <s v="24/12/2023 23:50:00"/>
    <s v="RONDA POR TOMA DE TEMPERATURAS EN SALAS TIC"/>
    <s v="RONDA REALIZADA"/>
    <d v="1899-12-30T00:00:00"/>
    <d v="1899-12-30T00:00:00"/>
    <d v="1899-12-30T00:00:00"/>
    <s v=""/>
    <s v="Cumplido"/>
    <m/>
    <m/>
    <m/>
    <m/>
    <m/>
    <d v="2023-11-20T00:00:00"/>
    <s v="CUMPLE"/>
    <s v="NO CUMPLE"/>
    <s v="NO CUMPLE"/>
    <s v="NO CUMPLE"/>
    <s v="NO CUMPLE"/>
  </r>
  <r>
    <s v="INC000002514942"/>
    <s v="TICKET-INTELIGENTE"/>
    <x v="3"/>
    <s v="GESTION TI"/>
    <s v="VICTOR SEPULVEDA GAMARRA"/>
    <s v="USR_TSIGHT"/>
    <s v="1-Extenso/Generalizado"/>
    <x v="0"/>
    <s v="Baja"/>
    <x v="1"/>
    <s v="TELEFONICA CYBERSECURITY TECH CHILE SPA"/>
    <s v="tctcsp01 - soc-splunk-i-01 TICKET AUTOMATICO"/>
    <s v="24/12/2023 21:39:55"/>
    <s v="24/12/2023 21:39:55"/>
    <s v="Cerrado"/>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s v="CUMPLE"/>
    <s v="NO CUMPLE"/>
    <s v="NO CUMPLE"/>
    <s v="NO CUMPLE"/>
    <s v="NO CUMPLE"/>
  </r>
  <r>
    <s v="INC000002514955"/>
    <s v="HOUSING"/>
    <x v="6"/>
    <s v="APQ ACCESOS"/>
    <s v="FRANCISCO J FELIU ABARCA"/>
    <s v="tct_frafea"/>
    <s v="4-Menor/Localizado"/>
    <x v="0"/>
    <s v="Baja"/>
    <x v="0"/>
    <s v="TELEFONICA CYBERSECURITY TECH CHILE SPA"/>
    <s v="RONDA PREVENTIVA EN SALAS TIC"/>
    <s v="24/12/2023 21:54:09"/>
    <s v="24/12/2023 21:55:18"/>
    <s v="Cerrado"/>
    <s v="TI"/>
    <s v="CLIMA"/>
    <s v="24/12/2023 22:41:50"/>
    <s v="24/12/2023 23:50:00"/>
    <s v="RONDA PREVENTIVA EN SALAS TIC"/>
    <s v="RONDA REALIZADA"/>
    <d v="1899-12-30T00:00:00"/>
    <d v="1899-12-30T00:00:00"/>
    <d v="1899-12-30T00:00:00"/>
    <s v=""/>
    <s v="Cumplido"/>
    <m/>
    <m/>
    <m/>
    <m/>
    <m/>
    <d v="2023-11-20T00:00:00"/>
    <s v="CUMPLE"/>
    <s v="NO CUMPLE"/>
    <s v="NO CUMPLE"/>
    <s v="NO CUMPLE"/>
    <s v="NO CUMPLE"/>
  </r>
  <r>
    <s v="INC000002514999"/>
    <s v="HOUSING"/>
    <x v="6"/>
    <s v="APQ ACCESOS"/>
    <s v="FRANCISCO J FELIU ABARCA"/>
    <s v="tct_frafea"/>
    <s v="4-Menor/Localizado"/>
    <x v="0"/>
    <s v="Baja"/>
    <x v="0"/>
    <s v="TELEFONICA CYBERSECURITY TECH CHILE SPA"/>
    <s v="TOMA DE ALARMAS CLIENTE EN SALAS TIC"/>
    <s v="24/12/2023 23:44:35"/>
    <s v="24/12/2023 23:45:29"/>
    <s v="Cerrado"/>
    <s v="TI"/>
    <s v="INFRAESTRUCTURA"/>
    <s v="25/12/2023 0:16:44"/>
    <s v="25/12/2023 23:50:00"/>
    <s v="TOMA DE ALARMAS CLIENTE EN SALAS TIC"/>
    <s v="TOMA DE ALARMAS REALIZADA"/>
    <d v="1899-12-30T00:00:00"/>
    <d v="1899-12-30T00:00:00"/>
    <d v="1899-12-30T00:00:00"/>
    <s v=""/>
    <s v="Cumplido"/>
    <m/>
    <m/>
    <m/>
    <m/>
    <m/>
    <d v="2023-11-21T00:00:00"/>
    <s v="CUMPLE"/>
    <s v="NO CUMPLE"/>
    <s v="NO CUMPLE"/>
    <s v="NO CUMPLE"/>
    <s v="NO CUMPLE"/>
  </r>
  <r>
    <s v="INC000002515774"/>
    <s v="TICKET-INTELIGENTE"/>
    <x v="3"/>
    <s v="GESTION TI"/>
    <s v="VICTOR SEPULVEDA GAMARRA"/>
    <s v="USR_TSIGHT"/>
    <s v="1-Extenso/Generalizado"/>
    <x v="0"/>
    <s v="Baja"/>
    <x v="1"/>
    <s v="BLUMAR S.A."/>
    <s v="blumar01 - blutssaperp TICKET AUTOMATICO"/>
    <s v="25/12/2023 3:13:07"/>
    <s v="25/12/2023 3:13:07"/>
    <s v="Cerrado"/>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s v="CUMPLE"/>
    <s v="NO CUMPLE"/>
    <s v="NO CUMPLE"/>
    <s v="NO CUMPLE"/>
    <s v="NO CUMPLE"/>
  </r>
  <r>
    <s v="INC000002515823"/>
    <s v="HOUSING"/>
    <x v="15"/>
    <s v="APQ ACCESOS"/>
    <s v="JOSE G MARQUEZ MARCANO"/>
    <s v="tct_josmam"/>
    <s v="4-Menor/Localizado"/>
    <x v="0"/>
    <s v="Baja"/>
    <x v="0"/>
    <s v="TELEFONICA EMPRESAS DE CHILE SA"/>
    <s v="RONDA Y REVISION DE SALAS"/>
    <s v="25/12/2023 7:08:09"/>
    <s v="25/12/2023 7:08:57"/>
    <s v="Cerrado"/>
    <s v="CDP ANTIGUO 1"/>
    <s v="CDP ANTIGUO 2"/>
    <s v="25/12/2023 7:10:21"/>
    <s v="25/12/2023 23:50:00"/>
    <s v="RONDA Y REVISION DE SALAS"/>
    <s v="RONDAS REALIZADAS"/>
    <d v="1899-12-30T00:01:09"/>
    <d v="1899-12-30T00:02:12"/>
    <d v="1899-12-30T00:01:03"/>
    <s v=""/>
    <s v="Cumplido"/>
    <m/>
    <m/>
    <m/>
    <m/>
    <m/>
    <d v="2023-11-21T00:00:00"/>
    <s v="CUMPLE"/>
    <s v="NO CUMPLE"/>
    <s v="NO CUMPLE"/>
    <s v="NO CUMPLE"/>
    <s v="NO CUMPLE"/>
  </r>
  <r>
    <s v="INC000002515825"/>
    <s v="HOUSING"/>
    <x v="15"/>
    <s v="APQ ACCESOS"/>
    <s v="JOSE G MARQUEZ MARCANO"/>
    <s v="tct_josmam"/>
    <s v="4-Menor/Localizado"/>
    <x v="0"/>
    <s v="Baja"/>
    <x v="0"/>
    <s v="TELEFONICA EMPRESAS DE CHILE SA"/>
    <s v="TOMA DE ALARMAS DE CLIENTES"/>
    <s v="25/12/2023 7:10:59"/>
    <s v="25/12/2023 7:11:48"/>
    <s v="Cerrado"/>
    <s v="CDP ANTIGUO 1"/>
    <s v="CDP ANTIGUO 2"/>
    <s v="25/12/2023 7:13:33"/>
    <s v="25/12/2023 23:50:00"/>
    <s v="TOMA DE ALARMAS DE CLIENTES"/>
    <s v="TOMA DE ALARMAS REALIZADAS"/>
    <d v="1899-12-30T00:00:00"/>
    <d v="1899-12-30T00:02:34"/>
    <d v="1899-12-30T00:02:34"/>
    <s v=""/>
    <s v="Cumplido"/>
    <m/>
    <m/>
    <m/>
    <m/>
    <m/>
    <d v="2023-11-21T00:00:00"/>
    <s v="CUMPLE"/>
    <s v="NO CUMPLE"/>
    <s v="NO CUMPLE"/>
    <s v="NO CUMPLE"/>
    <s v="NO CUMPLE"/>
  </r>
  <r>
    <s v="INC000002515827"/>
    <s v="INFRAESTRUCTURA DC"/>
    <x v="0"/>
    <s v="APQ ACCESOS"/>
    <s v="MARIO A BARRIENTOS RUIZ"/>
    <s v="MBARRIENTOS"/>
    <s v="4-Menor/Localizado"/>
    <x v="0"/>
    <s v="Baja"/>
    <x v="0"/>
    <s v="TELEFONICA GLOBAL TECHNOLOGY S.A.AGENCIA EN CHILE"/>
    <s v="RONDA DE INSPECCIÓN DE SALAS Y TOMA DE TEMPERATURAS DC APOQUINDO"/>
    <s v="25/12/2023 7:48:42"/>
    <s v="25/12/2023 7:49:57"/>
    <s v="Cerrado"/>
    <s v="TI"/>
    <s v="CLIMA"/>
    <s v="25/12/2023 8:04:11"/>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29"/>
    <s v="INFRAESTRUCTURA DC"/>
    <x v="0"/>
    <s v="APQ ACCESOS"/>
    <s v="MARIO A BARRIENTOS RUIZ"/>
    <s v="MBARRIENTOS"/>
    <s v="4-Menor/Localizado"/>
    <x v="0"/>
    <s v="Baja"/>
    <x v="0"/>
    <s v="TELEFONICA GLOBAL TECHNOLOGY S.A.AGENCIA EN CHILE"/>
    <s v="RONDA DE INSPECCIÓN DE SALAS Y TOMA DE TEMPERATURAS DC APOQUINDO"/>
    <s v="25/12/2023 7:50:36"/>
    <s v="25/12/2023 7:52:02"/>
    <s v="Cerrado"/>
    <s v="TI"/>
    <s v="CLIMA"/>
    <s v="25/12/2023 8:04:37"/>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31"/>
    <s v="INFRAESTRUCTURA DC"/>
    <x v="0"/>
    <s v="APQ ACCESOS"/>
    <s v="MARIO A BARRIENTOS RUIZ"/>
    <s v="MBARRIENTOS"/>
    <s v="4-Menor/Localizado"/>
    <x v="0"/>
    <s v="Baja"/>
    <x v="0"/>
    <s v="TELEFONICA GLOBAL TECHNOLOGY S.A.AGENCIA EN CHILE"/>
    <s v="RONDA DE INSPECCIÓN DE SALAS Y TOMA DE TEMPERATURAS DC APOQUINDO"/>
    <s v="25/12/2023 7:52:34"/>
    <s v="25/12/2023 7:53:53"/>
    <s v="Cerrado"/>
    <s v="TI"/>
    <s v="CLIMA"/>
    <s v="25/12/2023 8:03:32"/>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45"/>
    <s v="RED INTERNA"/>
    <x v="0"/>
    <s v="APQ ACCESOS"/>
    <s v="JAVIER J BRAVO CARVAJAL"/>
    <s v="MBARRIENTOS"/>
    <s v="4-Menor/Localizado"/>
    <x v="0"/>
    <s v="Baja"/>
    <x v="0"/>
    <s v="TELEFONICA GLOBAL TECHNOLOGY S.A.AGENCIA EN CHILE"/>
    <s v="RONDA DE INSPECCIÓN DE SALAS Y TOMA DE TEMPERATURAS DC APOQUINDO"/>
    <s v="25/12/2023 12:37:50"/>
    <s v="25/12/2023 12:39:54"/>
    <s v="Cerrado"/>
    <s v="TI"/>
    <s v="CLIMA"/>
    <s v="25/12/2023 12:45:23"/>
    <s v="25/12/2023 23:50:00"/>
    <s v="RONDA DE INSPECCIÓN DE SALAS Y TOMA DE TEMPERATURAS DC APOQUINDO"/>
    <s v="RONDA REALIZDA"/>
    <d v="1899-12-30T00:00:00"/>
    <d v="1899-12-30T00:00:00"/>
    <d v="1899-12-30T00:00:00"/>
    <s v=""/>
    <s v="Cumplido"/>
    <m/>
    <m/>
    <m/>
    <m/>
    <m/>
    <d v="2023-11-21T00:00:00"/>
    <s v="CUMPLE"/>
    <s v="NO CUMPLE"/>
    <s v="NO CUMPLE"/>
    <s v="NO CUMPLE"/>
    <s v="NO CUMPLE"/>
  </r>
  <r>
    <s v="INC000002515868"/>
    <s v="RED INTERNA"/>
    <x v="0"/>
    <s v="APQ ACCESOS"/>
    <s v="JAVIER J BRAVO CARVAJAL"/>
    <s v="MBARRIENTOS"/>
    <s v="4-Menor/Localizado"/>
    <x v="0"/>
    <s v="Baja"/>
    <x v="0"/>
    <s v="TELEFONICA GLOBAL TECHNOLOGY S.A.AGENCIA EN CHILE"/>
    <s v="RONDA DE INSPECCIÓN DE SALAS"/>
    <s v="25/12/2023 15:16:15"/>
    <s v="25/12/2023 15:18:28"/>
    <s v="Cerrado"/>
    <s v="TI"/>
    <s v="CLIMA"/>
    <s v="25/12/2023 15:41:14"/>
    <s v="25/12/2023 23:50:00"/>
    <s v="RONDA DE INSPECCIÓN DE SALAS"/>
    <s v="RONDA DE INSPECCIÓN DE SALAS"/>
    <d v="1899-12-30T00:00:00"/>
    <d v="1899-12-30T00:00:00"/>
    <d v="1899-12-30T00:00:00"/>
    <s v=""/>
    <s v="Cumplido"/>
    <m/>
    <m/>
    <m/>
    <m/>
    <m/>
    <d v="2023-11-21T00:00:00"/>
    <s v="CUMPLE"/>
    <s v="NO CUMPLE"/>
    <s v="NO CUMPLE"/>
    <s v="NO CUMPLE"/>
    <s v="NO CUMPLE"/>
  </r>
  <r>
    <s v="INC000002515870"/>
    <s v="RED INTERNA"/>
    <x v="0"/>
    <s v="APQ ACCESOS"/>
    <s v="JAVIER J BRAVO CARVAJAL"/>
    <s v="MBARRIENTOS"/>
    <s v="4-Menor/Localizado"/>
    <x v="0"/>
    <s v="Baja"/>
    <x v="0"/>
    <s v="TELEFONICA GLOBAL TECHNOLOGY S.A.AGENCIA EN CHILE"/>
    <s v="RONDA DE INSPECCIÓN DE SALAS Y TOMA DE TEMPERATURAS DC APOQUINDO"/>
    <s v="25/12/2023 16:29:33"/>
    <s v="25/12/2023 16:31:12"/>
    <s v="Cerrado"/>
    <s v="TI"/>
    <s v="CLIMA"/>
    <s v="26/12/2023 7:57:40"/>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85"/>
    <s v="HOUSING"/>
    <x v="15"/>
    <s v="APQ ACCESOS"/>
    <s v="JOSE G MARQUEZ MARCANO"/>
    <s v="tct_josmam"/>
    <s v="4-Menor/Localizado"/>
    <x v="0"/>
    <s v="Baja"/>
    <x v="0"/>
    <s v="TELEFONICA EMPRESAS DE CHILE SA"/>
    <s v="ALZA DE TEMPERATURA SALA 500 HUAWEI"/>
    <s v="25/12/2023 20:44:56"/>
    <s v="25/12/2023 20:45:00"/>
    <s v="Cerrado"/>
    <s v="CDP ANTIGUO 1"/>
    <s v="CDP ANTIGUO 2"/>
    <s v="25/12/2023 21:33:25"/>
    <s v="25/12/2023 23:50:00"/>
    <s v="ALZA DE TEMPERATURA SALA 500 HUAWEI"/>
    <m/>
    <d v="1899-12-30T00:48:05"/>
    <d v="1899-12-30T00:48:29"/>
    <d v="1899-12-30T00:00:24"/>
    <s v=""/>
    <s v="Cumplido"/>
    <m/>
    <m/>
    <m/>
    <m/>
    <m/>
    <d v="2023-11-21T00:00:00"/>
    <s v="CUMPLE"/>
    <s v="NO CUMPLE"/>
    <s v="NO CUMPLE"/>
    <s v="NO CUMPLE"/>
    <s v="NO CUMPLE"/>
  </r>
  <r>
    <s v="INC000002516044"/>
    <s v="TICKET-INTELIGENTE"/>
    <x v="4"/>
    <s v="GESTION TI"/>
    <s v="PAUL A SEPULVEDA ALVAREZ"/>
    <s v="USR_TSIGHT"/>
    <s v="1-Extenso/Generalizado"/>
    <x v="0"/>
    <s v="Baja"/>
    <x v="1"/>
    <s v="GPS CHILE SPA"/>
    <s v="gpschi01 - wnprdb_int01 TICKET AUTOMATICO"/>
    <s v="25/12/2023 10:36:25"/>
    <s v="25/12/2023 10:36:25"/>
    <s v="Cerrado"/>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s v="CUMPLE"/>
    <s v="NO CUMPLE"/>
    <s v="NO CUMPLE"/>
    <s v="NO CUMPLE"/>
    <s v="NO CUMPLE"/>
  </r>
  <r>
    <s v="INC000002516140"/>
    <s v="TICKET-INTELIGENTE"/>
    <x v="4"/>
    <s v="GESTION TI"/>
    <s v="PAUL A SEPULVEDA ALVAREZ"/>
    <s v="USR_TSIGHT"/>
    <s v="1-Extenso/Generalizado"/>
    <x v="0"/>
    <s v="Baja"/>
    <x v="1"/>
    <s v="GPS CHILE SPA"/>
    <s v="gpschi01 - wnprdb_int01 TICKET AUTOMATICO"/>
    <s v="25/12/2023 13:47:23"/>
    <s v="25/12/2023 13:47:23"/>
    <s v="Cerrado"/>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s v="CUMPLE"/>
    <s v="NO CUMPLE"/>
    <s v="NO CUMPLE"/>
    <s v="NO CUMPLE"/>
    <s v="NO CUMPLE"/>
  </r>
  <r>
    <s v="INC000002516143"/>
    <s v="TICKET-INTELIGENTE"/>
    <x v="3"/>
    <s v="GESTION TI"/>
    <s v="SEBASTIAN I ACUÑA GUZMAN"/>
    <s v="USR_TSIGHT"/>
    <s v="1-Extenso/Generalizado"/>
    <x v="0"/>
    <s v="Baja"/>
    <x v="1"/>
    <s v="BLUMAR S.A."/>
    <s v="blumar01 - blutssaperp TICKET AUTOMATICO"/>
    <s v="25/12/2023 13:51:22"/>
    <s v="25/12/2023 13:51:22"/>
    <s v="Cerrado"/>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s v="CUMPLE"/>
    <s v="NO CUMPLE"/>
    <s v="NO CUMPLE"/>
    <s v="NO CUMPLE"/>
    <s v="NO CUMPLE"/>
  </r>
  <r>
    <s v="INC000002516223"/>
    <s v="VPN IP - MPLS"/>
    <x v="20"/>
    <s v="GESTION HD"/>
    <s v="JORGE S LORCA LEIVA"/>
    <s v="frp_spevel"/>
    <s v="3-Moderado/Limitado"/>
    <x v="1"/>
    <s v="Media"/>
    <x v="0"/>
    <s v="TELEFONICA EMPRESAS DE CHILE SA"/>
    <s v="HD/Reporte de Estado de Facilities con respecto al micro corte de energía gen DC Paine"/>
    <s v="25/12/2023 18:06:27"/>
    <s v="25/12/2023 18:09:01"/>
    <s v="Cerrado"/>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s v="NO CUMPLE"/>
    <s v="NO CUMPLE"/>
    <s v="NO CUMPLE"/>
    <s v="NO CUMPLE"/>
    <s v="CUMPLE"/>
  </r>
  <r>
    <s v="INC000002516251"/>
    <s v="HOUSING"/>
    <x v="15"/>
    <s v="APQ ACCESOS"/>
    <s v="JOSE G MARQUEZ MARCANO"/>
    <s v="tct_josmam"/>
    <s v="4-Menor/Localizado"/>
    <x v="0"/>
    <s v="Baja"/>
    <x v="0"/>
    <s v="TELEFONICA EMPRESAS DE CHILE SA"/>
    <s v="RONDA Y REVISION DE SALAS"/>
    <s v="26/12/2023 6:47:17"/>
    <s v="26/12/2023 6:48:02"/>
    <s v="Cerrado"/>
    <s v="CDP ANTIGUO 1"/>
    <s v="CDP ANTIGUO 2"/>
    <s v="26/12/2023 6:49:59"/>
    <s v="26/12/2023 23:50:00"/>
    <s v="RONDA Y REVISION DE SALAS"/>
    <s v="RONDAS REALIZADAS"/>
    <d v="1899-12-30T00:01:41"/>
    <d v="1899-12-30T00:02:42"/>
    <d v="1899-12-30T00:01:01"/>
    <s v=""/>
    <s v="Cumplido"/>
    <m/>
    <m/>
    <m/>
    <m/>
    <m/>
    <d v="2023-11-21T00:00:00"/>
    <s v="CUMPLE"/>
    <s v="NO CUMPLE"/>
    <s v="NO CUMPLE"/>
    <s v="NO CUMPLE"/>
    <s v="NO CUMPLE"/>
  </r>
  <r>
    <s v="INC000002516253"/>
    <s v="HOUSING"/>
    <x v="15"/>
    <s v="APQ ACCESOS"/>
    <s v="JOSE G MARQUEZ MARCANO"/>
    <s v="tct_josmam"/>
    <s v="4-Menor/Localizado"/>
    <x v="0"/>
    <s v="Baja"/>
    <x v="0"/>
    <s v="TELEFONICA EMPRESAS DE CHILE SA"/>
    <s v="TOMA DE ALARMAS DE CLIENTES"/>
    <s v="26/12/2023 6:50:17"/>
    <s v="26/12/2023 6:51:08"/>
    <s v="Cerrado"/>
    <s v="CDP ANTIGUO 1"/>
    <s v="CDP ANTIGUO 2"/>
    <s v="26/12/2023 6:52:48"/>
    <s v="26/12/2023 23:50:00"/>
    <s v="TOMA DE ALARMAS DE CLIENTES"/>
    <s v="TOMA DE ALARMAS REALIZADAS"/>
    <d v="1899-12-30T00:01:40"/>
    <d v="1899-12-30T00:02:31"/>
    <d v="1899-12-30T00:00:51"/>
    <s v=""/>
    <s v="Cumplido"/>
    <m/>
    <m/>
    <m/>
    <m/>
    <m/>
    <d v="2023-11-21T00:00:00"/>
    <s v="CUMPLE"/>
    <s v="NO CUMPLE"/>
    <s v="NO CUMPLE"/>
    <s v="NO CUMPLE"/>
    <s v="NO CUMPLE"/>
  </r>
  <r>
    <s v="INC000002516255"/>
    <s v="HOUSING"/>
    <x v="6"/>
    <s v="APQ ACCESOS"/>
    <s v="EDUARDO A NUÑEZ LAMOZA"/>
    <s v="tct_edunul"/>
    <s v="4-Menor/Localizado"/>
    <x v="0"/>
    <s v="Baja"/>
    <x v="0"/>
    <s v="TELEFONICA CYBERSECURITY TECH CHILE SPA"/>
    <s v="TOMA DE TEMPERATURAS"/>
    <s v="26/12/2023 6:56:48"/>
    <s v="26/12/2023 6:57:42"/>
    <s v="Cerrado"/>
    <s v="TI"/>
    <s v="CLIMA"/>
    <s v="26/12/2023 6:58:03"/>
    <s v="26/12/2023 23:50:00"/>
    <s v="TOMA DE TEMPERATURAS"/>
    <s v="RONDA REALIZADA"/>
    <d v="1899-12-30T00:00:00"/>
    <d v="1899-12-30T00:00:00"/>
    <d v="1899-12-30T00:00:00"/>
    <s v=""/>
    <s v="Cumplido"/>
    <m/>
    <m/>
    <m/>
    <m/>
    <m/>
    <d v="2023-11-21T00:00:00"/>
    <s v="CUMPLE"/>
    <s v="NO CUMPLE"/>
    <s v="NO CUMPLE"/>
    <s v="NO CUMPLE"/>
    <s v="NO CUMPLE"/>
  </r>
  <r>
    <s v="INC000002516257"/>
    <s v="HOUSING"/>
    <x v="6"/>
    <s v="APQ ACCESOS"/>
    <s v="EDUARDO A NUÑEZ LAMOZA"/>
    <s v="tct_edunul"/>
    <s v="4-Menor/Localizado"/>
    <x v="0"/>
    <s v="Baja"/>
    <x v="0"/>
    <s v="TELEFONICA CYBERSECURITY TECH CHILE SPA"/>
    <s v="RONDA SALAS TECNICAS"/>
    <s v="26/12/2023 6:58:28"/>
    <s v="26/12/2023 6:59:25"/>
    <s v="Cerrado"/>
    <s v="TI"/>
    <s v="INFRAESTRUCTURA"/>
    <s v="26/12/2023 6:59:42"/>
    <s v="26/12/2023 23:50:00"/>
    <s v="REVISION DE SALAS Y RACK"/>
    <s v="RONDA REALIZADA"/>
    <d v="1899-12-30T00:00:00"/>
    <d v="1899-12-30T00:00:00"/>
    <d v="1899-12-30T00:00:00"/>
    <s v=""/>
    <s v="Cumplido"/>
    <m/>
    <m/>
    <m/>
    <m/>
    <m/>
    <d v="2023-11-21T00:00:00"/>
    <s v="CUMPLE"/>
    <s v="NO CUMPLE"/>
    <s v="NO CUMPLE"/>
    <s v="NO CUMPLE"/>
    <s v="NO CUMPLE"/>
  </r>
  <r>
    <s v="INC000002516325"/>
    <s v="TICKET-INTELIGENTE"/>
    <x v="4"/>
    <s v="GESTION TI"/>
    <s v="PAUL A SEPULVEDA ALVAREZ"/>
    <s v="USR_TSIGHT"/>
    <s v="1-Extenso/Generalizado"/>
    <x v="0"/>
    <s v="Baja"/>
    <x v="1"/>
    <s v="GPS CHILE SPA"/>
    <s v="gpschi01 - wnprap_cap02 TICKET AUTOMATICO"/>
    <s v="25/12/2023 16:50:00"/>
    <s v="25/12/2023 16:50:00"/>
    <s v="Cerrado"/>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s v="CUMPLE"/>
    <s v="NO CUMPLE"/>
    <s v="NO CUMPLE"/>
    <s v="NO CUMPLE"/>
    <s v="NO CUMPLE"/>
  </r>
  <r>
    <s v="INC000002517135"/>
    <s v="TICKET-INTELIGENTE"/>
    <x v="4"/>
    <s v="GESTION TI"/>
    <s v="PAUL A SEPULVEDA ALVAREZ"/>
    <s v="USR_TSIGHT"/>
    <s v="1-Extenso/Generalizado"/>
    <x v="0"/>
    <s v="Baja"/>
    <x v="1"/>
    <s v="GPS CHILE SPA"/>
    <s v="gpschi01 - wnprap_gps04 TICKET AUTOMATICO"/>
    <s v="25/12/2023 17:56:05"/>
    <s v="25/12/2023 17:56:05"/>
    <s v="Cerrado"/>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s v="CUMPLE"/>
    <s v="NO CUMPLE"/>
    <s v="NO CUMPLE"/>
    <s v="NO CUMPLE"/>
    <s v="NO CUMPLE"/>
  </r>
  <r>
    <s v="INC000002517152"/>
    <s v="TICKET-INTELIGENTE"/>
    <x v="3"/>
    <s v="GESTION TI"/>
    <s v="SEBASTIAN I ACUÑA GUZMAN"/>
    <s v="USR_TSIGHT"/>
    <s v="1-Extenso/Generalizado"/>
    <x v="0"/>
    <s v="Baja"/>
    <x v="1"/>
    <s v="TELEFONICA CYBERSECURITY TECH CHILE SPA"/>
    <s v="tctcsp01 - soc-splunk-i-03 TICKET AUTOMATICO"/>
    <s v="25/12/2023 18:33:30"/>
    <s v="25/12/2023 18:33:30"/>
    <s v="Cerrado"/>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s v="CUMPLE"/>
    <s v="NO CUMPLE"/>
    <s v="NO CUMPLE"/>
    <s v="NO CUMPLE"/>
    <s v="NO CUMPLE"/>
  </r>
  <r>
    <s v="INC000002517194"/>
    <s v="HOUSING"/>
    <x v="15"/>
    <s v="APQ ACCESOS"/>
    <s v="LUIS O MORALES ARENAS"/>
    <s v="tct_luimoa"/>
    <s v="4-Menor/Localizado"/>
    <x v="0"/>
    <s v="Baja"/>
    <x v="0"/>
    <s v="TELEFONICA EMPRESAS DE CHILE SA"/>
    <s v="SE GENERA TICKET POR RONDA Y REVISION DE SALAS TECNICAS"/>
    <s v="25/12/2023 19:21:05"/>
    <s v="25/12/2023 19:22:21"/>
    <s v="Cerrado"/>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198"/>
    <s v="HOUSING"/>
    <x v="15"/>
    <s v="APQ ACCESOS"/>
    <s v="LUIS O MORALES ARENAS"/>
    <s v="tct_luimoa"/>
    <s v="4-Menor/Localizado"/>
    <x v="0"/>
    <s v="Baja"/>
    <x v="0"/>
    <s v="TELEFONICA EMPRESAS DE CHILE SA"/>
    <s v="SE GENERA TICKET POR REVISION Y TOMA DE ALARMA DE CLIENTES"/>
    <s v="25/12/2023 19:33:13"/>
    <s v="25/12/2023 19:34:52"/>
    <s v="Cerrado"/>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s v="CUMPLE"/>
    <s v="NO CUMPLE"/>
    <s v="NO CUMPLE"/>
    <s v="NO CUMPLE"/>
    <s v="NO CUMPLE"/>
  </r>
  <r>
    <s v="INC000002517263"/>
    <s v="TICKET-INTELIGENTE"/>
    <x v="4"/>
    <s v="GESTION TI"/>
    <s v="PAUL A SEPULVEDA ALVAREZ"/>
    <s v="USR_TSIGHT"/>
    <s v="1-Extenso/Generalizado"/>
    <x v="0"/>
    <s v="Baja"/>
    <x v="1"/>
    <s v="GPS CHILE SPA"/>
    <s v="gpschi01 - wnprap_cap02 TICKET AUTOMATICO"/>
    <s v="25/12/2023 20:49:11"/>
    <s v="25/12/2023 20:49:11"/>
    <s v="Cerrado"/>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s v="CUMPLE"/>
    <s v="NO CUMPLE"/>
    <s v="NO CUMPLE"/>
    <s v="NO CUMPLE"/>
    <s v="NO CUMPLE"/>
  </r>
  <r>
    <s v="INC000002517273"/>
    <s v="TICKET-INTELIGENTE"/>
    <x v="4"/>
    <s v="GESTION TI"/>
    <s v="PAUL A SEPULVEDA ALVAREZ"/>
    <s v="USR_TSIGHT"/>
    <s v="1-Extenso/Generalizado"/>
    <x v="0"/>
    <s v="Baja"/>
    <x v="1"/>
    <s v="GPS CHILE SPA"/>
    <s v="gpschi01 - wnprap_gps04 TICKET AUTOMATICO"/>
    <s v="25/12/2023 21:04:20"/>
    <s v="25/12/2023 21:04:20"/>
    <s v="Cerrado"/>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s v="CUMPLE"/>
    <s v="NO CUMPLE"/>
    <s v="NO CUMPLE"/>
    <s v="NO CUMPLE"/>
    <s v="NO CUMPLE"/>
  </r>
  <r>
    <s v="INC000002517421"/>
    <s v="INFRAESTRUCTURA DC"/>
    <x v="0"/>
    <s v="APQ ACCESOS"/>
    <s v="MARIO A BARRIENTOS RUIZ"/>
    <s v="MBARRIENTOS"/>
    <s v="4-Menor/Localizado"/>
    <x v="0"/>
    <s v="Baja"/>
    <x v="0"/>
    <s v="TELEFONICA GLOBAL TECHNOLOGY S.A.AGENCIA EN CHILE"/>
    <s v="RONDA DE INSPECCIÓN DE SALAS Y TOMA DE TEMPERATURAS DC APOQUINDO"/>
    <s v="26/12/2023 7:48:03"/>
    <s v="26/12/2023 7:49:49"/>
    <s v="Cerrado"/>
    <s v="TI"/>
    <s v="CLIMA"/>
    <s v="26/12/2023 7:58:02"/>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23"/>
    <s v="INFRAESTRUCTURA DC"/>
    <x v="0"/>
    <s v="APQ ACCESOS"/>
    <s v="MARIO A BARRIENTOS RUIZ"/>
    <s v="MBARRIENTOS"/>
    <s v="4-Menor/Localizado"/>
    <x v="0"/>
    <s v="Baja"/>
    <x v="0"/>
    <s v="TELEFONICA GLOBAL TECHNOLOGY S.A.AGENCIA EN CHILE"/>
    <s v="RONDA DE INSPECCIÓN DE SALAS Y TOMA DE TEMPERATURAS DC APOQUINDO"/>
    <s v="26/12/2023 7:50:04"/>
    <s v="26/12/2023 7:52:14"/>
    <s v="Cerrado"/>
    <s v="TI"/>
    <s v="CLIMA"/>
    <s v="26/12/2023 7:58:26"/>
    <s v="26/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7425"/>
    <s v="INFRAESTRUCTURA DC"/>
    <x v="0"/>
    <s v="APQ ACCESOS"/>
    <s v="MARIO A BARRIENTOS RUIZ"/>
    <s v="MBARRIENTOS"/>
    <s v="4-Menor/Localizado"/>
    <x v="0"/>
    <s v="Baja"/>
    <x v="0"/>
    <s v="TELEFONICA GLOBAL TECHNOLOGY S.A.AGENCIA EN CHILE"/>
    <s v="RONDA DE INSPECCIÓN DE SALAS Y TOMA DE TEMPERATURAS DC APOQUINDO"/>
    <s v="26/12/2023 7:52:29"/>
    <s v="26/12/2023 7:54:31"/>
    <s v="Cerrado"/>
    <s v="TI"/>
    <s v="CLIMA"/>
    <s v="26/12/2023 7:58:53"/>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38"/>
    <s v="SAP"/>
    <x v="17"/>
    <s v="CLOUD SAP HANA"/>
    <s v="NICOLAS A SAAVEDRA EGUILUZ"/>
    <s v="tct_nsaave"/>
    <s v="4-Menor/Localizado"/>
    <x v="0"/>
    <s v="Baja"/>
    <x v="0"/>
    <s v="TELEFONICA EMPRESAS DE CHILE SA"/>
    <s v="Checklist Diario Clientes 26.12.23"/>
    <s v="26/12/2023 9:02:38"/>
    <s v="26/12/2023 9:03:57"/>
    <s v="Cerrado"/>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s v="CUMPLE"/>
    <s v="NO CUMPLE"/>
    <s v="NO CUMPLE"/>
    <s v="NO CUMPLE"/>
    <s v="NO CUMPLE"/>
  </r>
  <r>
    <s v="INC000002517475"/>
    <s v="VPN IP - MPLS"/>
    <x v="4"/>
    <s v="ADMINISTRADORES RESIDENTES"/>
    <s v="PAUL A SEPULVEDA ALVAREZ"/>
    <s v="frp_joflor"/>
    <s v="3-Moderado/Limitado"/>
    <x v="3"/>
    <s v="Alta"/>
    <x v="0"/>
    <s v="GPS CHILE SPA"/>
    <s v="GAMA| Re: URGENTE-Aumento de disco Servidor 10.0.1.2 SQLINT - DISCO Y"/>
    <s v="26/12/2023 10:08:28"/>
    <s v="26/12/2023 10:14:36"/>
    <s v="Cerrado"/>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s v="NO CUMPLE"/>
    <s v="CUMPLE"/>
    <s v="NO CUMPLE"/>
    <s v="NO CUMPLE"/>
    <s v="NO CUMPLE"/>
  </r>
  <r>
    <s v="INC000002517505"/>
    <s v="TICKET-INTELIGENTE"/>
    <x v="17"/>
    <s v="GESTION TI"/>
    <s v="EWALD R GALAZ MILLALEO"/>
    <s v="USR_TSIGHT"/>
    <s v="1-Extenso/Generalizado"/>
    <x v="0"/>
    <s v="Baja"/>
    <x v="1"/>
    <s v="BLUMAR S.A."/>
    <s v="blumar01 - blutssaperp TICKET AUTOMATICO"/>
    <s v="26/12/2023 3:30:44"/>
    <s v="26/12/2023 3:30:44"/>
    <s v="Cerrado"/>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s v="CUMPLE"/>
    <s v="NO CUMPLE"/>
    <s v="NO CUMPLE"/>
    <s v="NO CUMPLE"/>
    <s v="NO CUMPLE"/>
  </r>
  <r>
    <s v="INC000002517646"/>
    <s v="HOUSING"/>
    <x v="14"/>
    <s v="BELIEVE"/>
    <s v="JAVIER J BRAVO CARVAJAL"/>
    <s v="frp_fbalab"/>
    <s v="3-Moderado/Limitado"/>
    <x v="1"/>
    <s v="Media"/>
    <x v="0"/>
    <s v="ICETEL SERVICIOS S.A."/>
    <s v="GESTION DATACENTER/ ACCESOS / ICETEL SERVICIOS S.A."/>
    <s v="26/12/2023 8:45:34"/>
    <s v="26/12/2023 8:48:29"/>
    <s v="Cerrado"/>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s v="CUMPLE"/>
    <s v="NO CUMPLE"/>
    <s v="NO CUMPLE"/>
    <s v="NO CUMPLE"/>
    <s v="NO CUMPLE"/>
  </r>
  <r>
    <s v="INC000002517665"/>
    <s v="RED INTERNA"/>
    <x v="1"/>
    <s v="APQ ACCESOS"/>
    <s v="CARLOS F ARAYA RAMIREZ"/>
    <s v="tct_cararr"/>
    <s v="4-Menor/Localizado"/>
    <x v="0"/>
    <s v="Baja"/>
    <x v="0"/>
    <s v="TELEFONICA CYBERSECURITY TECH CHILE SPA"/>
    <s v="RONDA INSPECTIVA"/>
    <s v="26/12/2023 9:01:35"/>
    <s v="26/12/2023 9:14:54"/>
    <s v="Cerrado"/>
    <s v="CDP ANTIGUO 1"/>
    <s v="CDP ANTIGUO 2"/>
    <s v="26/12/2023 10:28:16"/>
    <s v="26/12/2023 23:50:00"/>
    <m/>
    <s v="ronda realizada"/>
    <d v="1899-12-30T00:00:00"/>
    <d v="1899-12-30T00:00:00"/>
    <d v="1899-12-30T00:00:00"/>
    <s v=""/>
    <s v="Cumplido"/>
    <m/>
    <m/>
    <m/>
    <m/>
    <m/>
    <d v="2023-11-24T00:00:00"/>
    <s v="CUMPLE"/>
    <s v="NO CUMPLE"/>
    <s v="NO CUMPLE"/>
    <s v="NO CUMPLE"/>
    <s v="NO CUMPLE"/>
  </r>
  <r>
    <s v="INC000002517710"/>
    <s v="INFRAESTRUCTURA DC"/>
    <x v="8"/>
    <s v="APQ ACCESOS"/>
    <s v="JONATHAN A MARQUEZ ASTENGO"/>
    <s v="tct_jmarqu"/>
    <s v="4-Menor/Localizado"/>
    <x v="0"/>
    <s v="Baja"/>
    <x v="0"/>
    <s v="TELEFONICA CYBERSECURITY TECH CHILE SPA"/>
    <s v="MOVIMIENTO DE RACK TIC 5 A TIC 6"/>
    <s v="26/12/2023 9:31:43"/>
    <s v="26/12/2023 9:49:34"/>
    <s v="Cerrado"/>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s v="CUMPLE"/>
    <s v="NO CUMPLE"/>
    <s v="NO CUMPLE"/>
    <s v="NO CUMPLE"/>
    <s v="NO CUMPLE"/>
  </r>
  <r>
    <s v="INC000002517793"/>
    <s v="TICKET-INTELIGENTE"/>
    <x v="3"/>
    <s v="GESTION TI"/>
    <s v="SEBASTIAN I ACUÑA GUZMAN"/>
    <s v="USR_TSIGHT"/>
    <s v="1-Extenso/Generalizado"/>
    <x v="0"/>
    <s v="Baja"/>
    <x v="1"/>
    <s v="TELEFONICA CYBERSECURITY TECH CHILE SPA"/>
    <s v="tctcsp01 - soc-splunk-i-03 TICKET AUTOMATICO"/>
    <s v="26/12/2023 10:10:19"/>
    <s v="26/12/2023 10:10:19"/>
    <s v="Cerrado"/>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s v="CUMPLE"/>
    <s v="NO CUMPLE"/>
    <s v="NO CUMPLE"/>
    <s v="NO CUMPLE"/>
    <s v="NO CUMPLE"/>
  </r>
  <r>
    <s v="INC000002517873"/>
    <s v="HOUSING"/>
    <x v="15"/>
    <s v="APQ ACCESOS"/>
    <s v="LUIS O MORALES ARENAS"/>
    <s v="tct_luimoa"/>
    <s v="4-Menor/Localizado"/>
    <x v="0"/>
    <s v="Baja"/>
    <x v="0"/>
    <s v="TELEFONICA EMPRESAS DE CHILE SA"/>
    <s v="SE GENERA TICKET POR REVISION Y TOMA DE ALARMA DE CLIENTES"/>
    <s v="26/12/2023 12:17:47"/>
    <s v="26/12/2023 12:18:52"/>
    <s v="Cerrado"/>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s v="CUMPLE"/>
    <s v="NO CUMPLE"/>
    <s v="NO CUMPLE"/>
    <s v="NO CUMPLE"/>
    <s v="NO CUMPLE"/>
  </r>
  <r>
    <s v="INC000002517876"/>
    <s v="HOUSING"/>
    <x v="16"/>
    <s v="BELIEVE"/>
    <s v="FERNEY D GARZON PEÑA"/>
    <s v="frp_jolsso"/>
    <s v="3-Moderado/Limitado"/>
    <x v="1"/>
    <s v="Media"/>
    <x v="0"/>
    <s v="TELEFONICA EMPRESAS DE CHILE SA"/>
    <s v="GESTION DATACENTER/ ACCESOS /TELEFONICA EMPRESAS DE CHILE SA"/>
    <s v="26/12/2023 12:20:44"/>
    <s v="26/12/2023 12:22:10"/>
    <s v="Cerrado"/>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s v="CUMPLE"/>
    <s v="NO CUMPLE"/>
    <s v="NO CUMPLE"/>
    <s v="NO CUMPLE"/>
    <s v="NO CUMPLE"/>
  </r>
  <r>
    <s v="INC000002517884"/>
    <s v="HOSTING VIRTUAL"/>
    <x v="7"/>
    <s v="GESTION PLATAFORMA CLIENTES"/>
    <s v="CRISTOBAL I REYES DELGADO"/>
    <s v="vos_eperez"/>
    <s v="4-Menor/Localizado"/>
    <x v="0"/>
    <s v="Baja"/>
    <x v="0"/>
    <s v="TELEFONICA EMPRESAS DE CHILE SA"/>
    <s v="Revisión servidor CL-V-BD02"/>
    <s v="26/12/2023 12:28:46"/>
    <s v="26/12/2023 12:30:37"/>
    <s v="Cerrado"/>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s v="CUMPLE"/>
    <s v="NO CUMPLE"/>
    <s v="NO CUMPLE"/>
    <s v="NO CUMPLE"/>
    <s v="NO CUMPLE"/>
  </r>
  <r>
    <s v="INC000002517897"/>
    <s v="VPN IP - MPLS"/>
    <x v="4"/>
    <s v="BELIEVE"/>
    <s v="ALEJANDRO ACEVEDO VALENZUELA"/>
    <s v="frp_jolsso"/>
    <s v="4-Menor/Localizado"/>
    <x v="0"/>
    <s v="Baja"/>
    <x v="0"/>
    <s v="TELEFONICA CYBERSECURITY TECH CHILE SPA"/>
    <s v="REQ / SOC / Alarma de inactividad Equipos ABIF"/>
    <s v="26/12/2023 12:50:36"/>
    <s v="26/12/2023 12:54:18"/>
    <s v="Cerrado"/>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s v="CUMPLE"/>
    <s v="NO CUMPLE"/>
    <s v="NO CUMPLE"/>
    <s v="NO CUMPLE"/>
    <s v="NO CUMPLE"/>
  </r>
  <r>
    <s v="INC000002517906"/>
    <s v="HOUSING"/>
    <x v="15"/>
    <s v="APQ ACCESOS"/>
    <s v="LUIS O MORALES ARENAS"/>
    <s v="tct_luimoa"/>
    <s v="4-Menor/Localizado"/>
    <x v="0"/>
    <s v="Baja"/>
    <x v="0"/>
    <s v="TELEFONICA EMPRESAS DE CHILE SA"/>
    <s v="SE GENERA TICKET POR RONDA Y REVISION DE SALKAS TECNICAS"/>
    <s v="26/12/2023 10:10:22"/>
    <s v="26/12/2023 10:18:17"/>
    <s v="Cerrado"/>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913"/>
    <s v="HOUSING"/>
    <x v="14"/>
    <s v="BELIEVE"/>
    <s v="JAVIER J BRAVO CARVAJAL"/>
    <s v="frp_dvital"/>
    <s v="3-Moderado/Limitado"/>
    <x v="0"/>
    <s v="Baja"/>
    <x v="0"/>
    <s v="BANCO SANTANDER CHILE"/>
    <s v="GESTION DATACENTER/ ACCESOS / BANCO SANTANDER CHILE"/>
    <s v="26/12/2023 10:19:54"/>
    <s v="26/12/2023 10:25:52"/>
    <s v="Cerrado"/>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s v="CUMPLE"/>
    <s v="NO CUMPLE"/>
    <s v="NO CUMPLE"/>
    <s v="NO CUMPLE"/>
    <s v="NO CUMPLE"/>
  </r>
  <r>
    <s v="INC000002517938"/>
    <s v="VPN IP - MPLS"/>
    <x v="13"/>
    <s v="GESTION HD"/>
    <s v="ANGEL CASTRO CABRERA"/>
    <s v="frp_fpetro"/>
    <s v="3-Moderado/Limitado"/>
    <x v="1"/>
    <s v="Media"/>
    <x v="0"/>
    <s v="TELEFONICA GLOBAL TECHNOLOGY S.A.AGENCIA EN CHILE"/>
    <s v="HD/C-19872300193 // FUND INSTITUTO PROFESIONAL DUOC UC // Migracion de maquinas del"/>
    <s v="26/12/2023 10:33:20"/>
    <s v="26/12/2023 10:34:35"/>
    <s v="Cerrado"/>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s v="NO CUMPLE"/>
    <s v="CUMPLE"/>
    <s v="NO CUMPLE"/>
    <s v="NO CUMPLE"/>
    <s v="NO CUMPLE"/>
  </r>
  <r>
    <s v="INC000002517960"/>
    <s v="MONITOREO"/>
    <x v="4"/>
    <s v="MONITOREO MESAS"/>
    <s v="ALEJANDRO ACEVEDO VALENZUELA"/>
    <s v="asc_fgonza"/>
    <s v="4-Menor/Localizado"/>
    <x v="0"/>
    <s v="Baja"/>
    <x v="1"/>
    <s v="TELEFONICA EMPRESAS DE CHILE SA"/>
    <s v="Sin Internet Server INFORMESGES02"/>
    <s v="26/12/2023 10:57:52"/>
    <s v="26/12/2023 11:01:24"/>
    <s v="Cerrado"/>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s v="NO CUMPLE"/>
    <s v="CUMPLE"/>
    <s v="NO CUMPLE"/>
    <s v="NO CUMPLE"/>
    <s v="NO CUMPLE"/>
  </r>
  <r>
    <s v="INC000002517964"/>
    <s v="VPN IP - MPLS"/>
    <x v="4"/>
    <s v="GESTION HD"/>
    <s v="JUAN CARLOS UZCATEGUI FUGUETT"/>
    <s v="frp_fpetro"/>
    <s v="3-Moderado/Limitado"/>
    <x v="1"/>
    <s v="Media"/>
    <x v="0"/>
    <s v="TELEFONICA GLOBAL TECHNOLOGY S.A.AGENCIA EN CHILE"/>
    <s v="REQ/Usuario y password VPN"/>
    <s v="26/12/2023 11:01:08"/>
    <s v="26/12/2023 11:02:36"/>
    <s v="Cerrado"/>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s v="NO CUMPLE"/>
    <s v="CUMPLE"/>
    <s v="NO CUMPLE"/>
    <s v="NO CUMPLE"/>
    <s v="NO CUMPLE"/>
  </r>
  <r>
    <s v="INC000002517971"/>
    <s v="VPN IP - MPLS"/>
    <x v="8"/>
    <s v="GESTION HD"/>
    <s v="ROBERTO CAMPILLAY ITURRIETA"/>
    <s v="frp_fpetro"/>
    <s v="3-Moderado/Limitado"/>
    <x v="1"/>
    <s v="Media"/>
    <x v="0"/>
    <s v="ARTIKOS CHILE S A"/>
    <s v="HD/Solicitud Artikos Chile // Habilitación conexiones en RACK"/>
    <s v="26/12/2023 11:10:21"/>
    <s v="26/12/2023 11:13:29"/>
    <s v="Cerrado"/>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s v="CUMPLE"/>
    <s v="NO CUMPLE"/>
    <s v="NO CUMPLE"/>
    <s v="NO CUMPLE"/>
    <s v="NO CUMPLE"/>
  </r>
  <r>
    <s v="INC000002518006"/>
    <s v="HOUSING"/>
    <x v="19"/>
    <s v="BELIEVE"/>
    <s v="SEBASTIAN A JARA VIDAL"/>
    <s v="frp_fbalab"/>
    <s v="3-Moderado/Limitado"/>
    <x v="1"/>
    <s v="Media"/>
    <x v="0"/>
    <s v="TELEFONICA GLOBAL TECHNOLOGY S.A.AGENCIA EN CHILE"/>
    <s v="GESTION DATACENTER/ ACCESOS / TELEFONICA GLOBAL TECHNOLOGY S.A.AGENCIA EN CHILE"/>
    <s v="26/12/2023 10:19:00"/>
    <s v="26/12/2023 10:23:42"/>
    <s v="Cerrado"/>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s v="CUMPLE"/>
    <s v="NO CUMPLE"/>
    <s v="NO CUMPLE"/>
    <s v="NO CUMPLE"/>
    <s v="NO CUMPLE"/>
  </r>
  <r>
    <s v="INC000002518007"/>
    <s v="HOUSING"/>
    <x v="16"/>
    <s v="BELIEVE"/>
    <s v="FERNEY D GARZON PEÑA"/>
    <s v="frp_fbalab"/>
    <s v="3-Moderado/Limitado"/>
    <x v="1"/>
    <s v="Media"/>
    <x v="0"/>
    <s v="TELEFONICA GLOBAL TECHNOLOGY S.A.AGENCIA EN CHILE"/>
    <s v="GESTION DATACENTER/ ACCESOS / TELEFONICA GLOBAL TECHNOLOGY S.A.AGENCIA EN CHILE"/>
    <s v="26/12/2023 10:19:03"/>
    <s v="26/12/2023 10:23:44"/>
    <s v="Cerrado"/>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s v="CUMPLE"/>
    <s v="NO CUMPLE"/>
    <s v="NO CUMPLE"/>
    <s v="NO CUMPLE"/>
    <s v="NO CUMPLE"/>
  </r>
  <r>
    <s v="INC000002518032"/>
    <s v="TICKET-INTELIGENTE"/>
    <x v="4"/>
    <s v="GESTION TI"/>
    <s v="GIOVANNI D ROCCO VALENZUELA"/>
    <s v="USR_TSIGHT"/>
    <s v="1-Extenso/Generalizado"/>
    <x v="0"/>
    <s v="Baja"/>
    <x v="1"/>
    <s v="FUNDACION INSTITUTO PROFESIONAL DUOC UC"/>
    <s v="fiprdu01 - srvfs01_vm TICKET AUTOMATICO"/>
    <s v="26/12/2023 10:32:22"/>
    <s v="26/12/2023 10:32:22"/>
    <s v="Cerrado"/>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s v="NO CUMPLE"/>
    <s v="CUMPLE"/>
    <s v="NO CUMPLE"/>
    <s v="NO CUMPLE"/>
    <s v="NO CUMPLE"/>
  </r>
  <r>
    <s v="INC000002518059"/>
    <s v="HOUSING"/>
    <x v="19"/>
    <s v="BELIEVE"/>
    <s v="SEBASTIAN A JARA VIDAL"/>
    <s v="frp_fbalab"/>
    <s v="3-Moderado/Limitado"/>
    <x v="1"/>
    <s v="Media"/>
    <x v="0"/>
    <s v="TELEFONICA EMPRESAS DE CHILE SA"/>
    <s v="GESTION DATACENTER/ ACCESOS / TELEFONICA EMPRESAS DE CHILE SA"/>
    <s v="26/12/2023 10:45:14"/>
    <s v="26/12/2023 10:46:59"/>
    <s v="Cerrado"/>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s v="CUMPLE"/>
    <s v="NO CUMPLE"/>
    <s v="NO CUMPLE"/>
    <s v="NO CUMPLE"/>
    <s v="NO CUMPLE"/>
  </r>
  <r>
    <s v="INC000002518143"/>
    <s v="HOUSING"/>
    <x v="14"/>
    <s v="BELIEVE"/>
    <s v="CRISTOPHER MALDONADO ROMERO"/>
    <s v="frp_fbalab"/>
    <s v="3-Moderado/Limitado"/>
    <x v="1"/>
    <s v="Media"/>
    <x v="0"/>
    <s v="BANCO SANTANDER CHILE"/>
    <s v="GESTION DATACENTER/ ACCESOS / BANCO SANTANDER CHILE"/>
    <s v="26/12/2023 11:37:33"/>
    <s v="26/12/2023 11:39:12"/>
    <s v="Cerrado"/>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s v="NO CUMPLE"/>
    <s v="NO CUMPLE"/>
    <s v="NO CUMPLE"/>
    <s v="CUMPLE"/>
    <s v="NO CUMPLE"/>
  </r>
  <r>
    <s v="INC000002518237"/>
    <s v="VPN IP - MPLS"/>
    <x v="13"/>
    <s v="GESTION HD"/>
    <s v="DEIBY Y SANTOYO MONTEROLA"/>
    <s v="frp_fpetro"/>
    <s v="3-Moderado/Limitado"/>
    <x v="1"/>
    <s v="Media"/>
    <x v="0"/>
    <s v="RED DE CLINICAS REGIONALES S.A."/>
    <s v="REQ/Credencial acceso para portal VDC"/>
    <s v="26/12/2023 12:38:03"/>
    <s v="26/12/2023 12:40:29"/>
    <s v="Cerrado"/>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s v="NO CUMPLE"/>
    <s v="CUMPLE"/>
    <s v="NO CUMPLE"/>
    <s v="NO CUMPLE"/>
    <s v="NO CUMPLE"/>
  </r>
  <r>
    <s v="INC000002518242"/>
    <s v="VPN IP - MPLS"/>
    <x v="4"/>
    <s v="GESTION HD"/>
    <s v="GIOVANNI D ROCCO VALENZUELA"/>
    <s v="frp_fpetro"/>
    <s v="3-Moderado/Limitado"/>
    <x v="1"/>
    <s v="Media"/>
    <x v="0"/>
    <s v="TELEFONICA GLOBAL TECHNOLOGY S.A.AGENCIA EN CHILE"/>
    <s v="HD/TELEFONCIA - Acceso servidor TGESTIONA_VIRTUAL"/>
    <s v="26/12/2023 12:48:41"/>
    <s v="26/12/2023 12:50:29"/>
    <s v="Cerrado"/>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s v="NO CUMPLE"/>
    <s v="CUMPLE"/>
    <s v="NO CUMPLE"/>
    <s v="NO CUMPLE"/>
    <s v="NO CUMPLE"/>
  </r>
  <r>
    <s v="INC000002518358"/>
    <s v="HOUSING"/>
    <x v="1"/>
    <s v="APQ ACCESOS"/>
    <s v="CARLOS F ARAYA RAMIREZ"/>
    <s v="tct_cararr"/>
    <s v="4-Menor/Localizado"/>
    <x v="0"/>
    <s v="Baja"/>
    <x v="0"/>
    <s v="TELEFONICA CYBERSECURITY TECH CHILE SPA"/>
    <s v="FACTIBILIDAD 79625"/>
    <s v="26/12/2023 14:54:46"/>
    <s v="26/12/2023 14:55:48"/>
    <s v="Cerrado"/>
    <s v="CDP ANTIGUO 1"/>
    <s v="CDP ANTIGUO 2"/>
    <s v="26/12/2023 17:12:55"/>
    <s v="26/12/2023 23:50:00"/>
    <s v="HDI"/>
    <s v="FACTIBILIDAD ENVIADA"/>
    <d v="1899-12-30T00:00:00"/>
    <d v="1899-12-30T00:00:00"/>
    <d v="1899-12-30T00:00:00"/>
    <s v=""/>
    <s v="Cumplido"/>
    <m/>
    <m/>
    <m/>
    <m/>
    <m/>
    <d v="2023-11-21T00:00:00"/>
    <s v="CUMPLE"/>
    <s v="NO CUMPLE"/>
    <s v="NO CUMPLE"/>
    <s v="NO CUMPLE"/>
    <s v="NO CUMPLE"/>
  </r>
  <r>
    <s v="INC000002518435"/>
    <s v="HOUSING"/>
    <x v="14"/>
    <s v="BELIEVE"/>
    <s v="JAVIER J BRAVO CARVAJAL"/>
    <s v="frp_fbalab"/>
    <s v="3-Moderado/Limitado"/>
    <x v="1"/>
    <s v="Media"/>
    <x v="0"/>
    <s v="HDI SEGUROS S.A."/>
    <s v="GESTION DATACENTER/ ACCESOS / HDI SEGUROS S.A."/>
    <s v="26/12/2023 12:36:59"/>
    <s v="26/12/2023 12:38:16"/>
    <s v="Cerrado"/>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s v="CUMPLE"/>
    <s v="NO CUMPLE"/>
    <s v="NO CUMPLE"/>
    <s v="NO CUMPLE"/>
    <s v="NO CUMPLE"/>
  </r>
  <r>
    <s v="INC000002518469"/>
    <s v="HOUSING"/>
    <x v="16"/>
    <s v="BELIEVE"/>
    <s v="FERNEY D GARZON PEÑA"/>
    <s v="frp_fbalab"/>
    <s v="3-Moderado/Limitado"/>
    <x v="1"/>
    <s v="Media"/>
    <x v="0"/>
    <s v="CENTRO DE COMPENSACION AUTOMATIZADO S A"/>
    <s v="GESTION DATACENTER/ ACCESOS / CENTRO DE COMPENSACION AUTOMATIZADO S A"/>
    <s v="26/12/2023 13:05:28"/>
    <s v="26/12/2023 13:14:36"/>
    <s v="Cerrado"/>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s v="CUMPLE"/>
    <s v="NO CUMPLE"/>
    <s v="NO CUMPLE"/>
    <s v="NO CUMPLE"/>
    <s v="NO CUMPLE"/>
  </r>
  <r>
    <s v="INC000002518510"/>
    <s v="INFRAESTRUCTURA DC"/>
    <x v="8"/>
    <s v="APQ ACCESOS"/>
    <s v="JONATHAN A MARQUEZ ASTENGO"/>
    <s v="tct_jmarqu"/>
    <s v="4-Menor/Localizado"/>
    <x v="0"/>
    <s v="Baja"/>
    <x v="0"/>
    <s v="TELEFONICA CYBERSECURITY TECH CHILE SPA"/>
    <s v="FACTIBILIDAD USS/CRQ 79965"/>
    <s v="26/12/2023 13:12:57"/>
    <s v="26/12/2023 13:15:54"/>
    <s v="Cerrado"/>
    <s v="CDP ANTIGUO 1"/>
    <s v="CDP ANTIGUO 2"/>
    <s v="26/12/2023 13:50:58"/>
    <s v="26/12/2023 23:50:00"/>
    <s v="FACTIBILIDAD PARA RETIRO DE EQUIPOS E INGRESO"/>
    <s v="FACTIBILIDAD ENVIADA"/>
    <d v="1899-12-30T00:00:00"/>
    <d v="1899-12-30T00:00:00"/>
    <d v="1899-12-30T00:00:00"/>
    <s v=""/>
    <s v="Cumplido"/>
    <m/>
    <m/>
    <m/>
    <m/>
    <m/>
    <d v="2023-11-21T00:00:00"/>
    <s v="CUMPLE"/>
    <s v="NO CUMPLE"/>
    <s v="NO CUMPLE"/>
    <s v="NO CUMPLE"/>
    <s v="NO CUMPLE"/>
  </r>
  <r>
    <s v="INC000002518527"/>
    <s v="HOUSING"/>
    <x v="14"/>
    <s v="BELIEVE"/>
    <s v="JAVIER J BRAVO CARVAJAL"/>
    <s v="frp_jolsso"/>
    <s v="3-Moderado/Limitado"/>
    <x v="1"/>
    <s v="Media"/>
    <x v="0"/>
    <s v="TELEFONICA EMPRESAS DE CHILE SA"/>
    <s v="GESTION DATACENTER/ ACCESOS /TELEFONICA EMPRESAS DE CHILE SA"/>
    <s v="26/12/2023 14:11:23"/>
    <s v="26/12/2023 14:13:15"/>
    <s v="Cerrado"/>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s v="CUMPLE"/>
    <s v="NO CUMPLE"/>
    <s v="NO CUMPLE"/>
    <s v="NO CUMPLE"/>
    <s v="NO CUMPLE"/>
  </r>
  <r>
    <s v="INC000002518538"/>
    <s v="HOUSING"/>
    <x v="19"/>
    <s v="BELIEVE"/>
    <s v="PATRICIO A CASTILLO GONZALEZ"/>
    <s v="frp_jolsso"/>
    <s v="3-Moderado/Limitado"/>
    <x v="1"/>
    <s v="Media"/>
    <x v="0"/>
    <s v="TELEFONICA CYBERSECURITY TECH CHILE SPA"/>
    <s v="GESTION DATACENTER/ ACCESOS /TELEFONICA CYBERSECURITY TECH CHILE SPA"/>
    <s v="26/12/2023 14:23:11"/>
    <s v="26/12/2023 14:24:28"/>
    <s v="Cerrado"/>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s v="CUMPLE"/>
    <s v="NO CUMPLE"/>
    <s v="NO CUMPLE"/>
    <s v="NO CUMPLE"/>
    <s v="NO CUMPLE"/>
  </r>
  <r>
    <s v="INC000002518566"/>
    <s v="VPN IP - MPLS"/>
    <x v="0"/>
    <s v="BELIEVE"/>
    <s v="JAVIER J BRAVO CARVAJAL"/>
    <s v="frp_spevel"/>
    <s v="3-Moderado/Limitado"/>
    <x v="1"/>
    <s v="Media"/>
    <x v="0"/>
    <s v="VIRUTEX ILKO SA"/>
    <s v="HD/Requerimiento Manos Remotas"/>
    <s v="26/12/2023 15:23:42"/>
    <s v="26/12/2023 15:25:43"/>
    <s v="Cerrado"/>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s v="NO CUMPLE"/>
    <s v="CUMPLE"/>
    <s v="NO CUMPLE"/>
    <s v="NO CUMPLE"/>
    <s v="NO CUMPLE"/>
  </r>
  <r>
    <s v="INC000002518649"/>
    <s v="HOUSING"/>
    <x v="14"/>
    <s v="BELIEVE"/>
    <s v="JAVIER J BRAVO CARVAJAL"/>
    <s v="frp_fbalab"/>
    <s v="3-Moderado/Limitado"/>
    <x v="1"/>
    <s v="Media"/>
    <x v="0"/>
    <s v="VIRUTEX ILKO SA"/>
    <s v="GESTION DATACENTER/ ACCESOS / VIRUTEX ILKO SA"/>
    <s v="26/12/2023 14:24:05"/>
    <s v="26/12/2023 14:25:25"/>
    <s v="Cerrado"/>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s v="CUMPLE"/>
    <s v="NO CUMPLE"/>
    <s v="NO CUMPLE"/>
    <s v="NO CUMPLE"/>
    <s v="NO CUMPLE"/>
  </r>
  <r>
    <s v="INC000002518678"/>
    <s v="HOUSING"/>
    <x v="16"/>
    <s v="BELIEVE"/>
    <s v="FERNEY D GARZON PEÑA"/>
    <s v="frp_fbalab"/>
    <s v="3-Moderado/Limitado"/>
    <x v="1"/>
    <s v="Media"/>
    <x v="0"/>
    <s v="TELEFONICA EMPRESAS DE CHILE SA"/>
    <s v="GESTION DATACENTER/ ACCESOS / TELEFONICA EMPRESAS DE CHILE SA"/>
    <s v="26/12/2023 14:59:51"/>
    <s v="26/12/2023 15:01:08"/>
    <s v="Cerrado"/>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s v="CUMPLE"/>
    <s v="NO CUMPLE"/>
    <s v="NO CUMPLE"/>
    <s v="NO CUMPLE"/>
    <s v="NO CUMPLE"/>
  </r>
  <r>
    <s v="INC000002518709"/>
    <s v="VPN IP - MPLS"/>
    <x v="17"/>
    <s v="GESTION HD"/>
    <s v="EWALD R GALAZ MILLALEO"/>
    <s v="frp_fpetro"/>
    <s v="3-Moderado/Limitado"/>
    <x v="1"/>
    <s v="Media"/>
    <x v="0"/>
    <s v="TELEFONICA GLOBAL TECHNOLOGY S.A.AGENCIA EN CHILE"/>
    <s v="HD/RFC ZPM_ORDENES con error"/>
    <s v="26/12/2023 14:55:04"/>
    <s v="26/12/2023 14:56:27"/>
    <s v="Cerrado"/>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s v="CUMPLE"/>
    <s v="NO CUMPLE"/>
    <s v="NO CUMPLE"/>
    <s v="NO CUMPLE"/>
    <s v="NO CUMPLE"/>
  </r>
  <r>
    <s v="INC000002518737"/>
    <s v="HOUSING"/>
    <x v="14"/>
    <s v="BELIEVE"/>
    <s v="JAVIER J BRAVO CARVAJAL"/>
    <s v="frp_pcamay"/>
    <s v="3-Moderado/Limitado"/>
    <x v="1"/>
    <s v="Media"/>
    <x v="0"/>
    <s v="RIPLEY CHILE S.A."/>
    <s v="GESTION DATACENTER/ ACCESOS / Ripley"/>
    <s v="26/12/2023 15:48:47"/>
    <s v="26/12/2023 15:49:34"/>
    <s v="Cerrado"/>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s v="CUMPLE"/>
    <s v="NO CUMPLE"/>
    <s v="NO CUMPLE"/>
    <s v="NO CUMPLE"/>
    <s v="NO CUMPLE"/>
  </r>
  <r>
    <s v="INC000002518764"/>
    <s v="INFRAESTRUCTURA DC"/>
    <x v="8"/>
    <s v="APQ ACCESOS"/>
    <s v="JONATHAN A MARQUEZ ASTENGO"/>
    <s v="tct_jmarqu"/>
    <s v="4-Menor/Localizado"/>
    <x v="0"/>
    <s v="Baja"/>
    <x v="0"/>
    <s v="TELEFONICA CYBERSECURITY TECH CHILE SPA"/>
    <s v="FACTIBILIDAD TUCAPEL/CRQ 79969"/>
    <s v="26/12/2023 17:15:51"/>
    <s v="26/12/2023 17:18:04"/>
    <s v="Cerrado"/>
    <s v="CDP ANTIGUO 1"/>
    <s v="CDP ANTIGUO 2"/>
    <s v="26/12/2023 17:21:30"/>
    <s v="26/12/2023 23:50:00"/>
    <s v="FACTIBILIDAD PARA RETIRO DE EQUIPOS"/>
    <s v="FACTIBILIDAD ENVIADA"/>
    <d v="1899-12-30T00:00:00"/>
    <d v="1899-12-30T00:00:00"/>
    <d v="1899-12-30T00:00:00"/>
    <s v=""/>
    <s v="Cumplido"/>
    <m/>
    <m/>
    <m/>
    <m/>
    <m/>
    <d v="2023-11-21T00:00:00"/>
    <s v="CUMPLE"/>
    <s v="NO CUMPLE"/>
    <s v="NO CUMPLE"/>
    <s v="NO CUMPLE"/>
    <s v="NO CUMPLE"/>
  </r>
  <r>
    <s v="INC000002518777"/>
    <s v="HOUSING"/>
    <x v="16"/>
    <s v="BELIEVE"/>
    <s v="FERNEY D GARZON PEÑA"/>
    <s v="frp_pcamay"/>
    <s v="3-Moderado/Limitado"/>
    <x v="1"/>
    <s v="Media"/>
    <x v="0"/>
    <s v="DERCO S.A."/>
    <s v="GESTION DATACENTER/ ACCESOS / DERCO"/>
    <s v="26/12/2023 17:32:36"/>
    <s v="26/12/2023 17:34:45"/>
    <s v="Cerrado"/>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s v="CUMPLE"/>
    <s v="NO CUMPLE"/>
    <s v="NO CUMPLE"/>
    <s v="NO CUMPLE"/>
    <s v="NO CUMPLE"/>
  </r>
  <r>
    <s v="INC000002518812"/>
    <s v="HOSTING VIRTUAL"/>
    <x v="7"/>
    <s v="BASE DE DATOS"/>
    <s v="RONALD E MELARA SERRANO"/>
    <s v="tct_rmelar"/>
    <s v="4-Menor/Localizado"/>
    <x v="1"/>
    <s v="Media"/>
    <x v="1"/>
    <s v="BLUMAR S.A."/>
    <s v="TEST"/>
    <s v="26/12/2023 15:39:54"/>
    <s v="26/12/2023 15:47:54"/>
    <s v="Cancelado"/>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s v="CUMPLE"/>
    <s v="NO CUMPLE"/>
    <s v="NO CUMPLE"/>
    <s v="NO CUMPLE"/>
    <s v="NO CUMPLE"/>
  </r>
  <r>
    <s v="INC000002518819"/>
    <s v="TICKET-INTELIGENTE"/>
    <x v="23"/>
    <s v="GESTION TI"/>
    <s v="MICHAEL H GONZALEZ OLIVARES"/>
    <s v="USR_TSIGHT"/>
    <s v="1-Extenso/Generalizado"/>
    <x v="0"/>
    <s v="Baja"/>
    <x v="1"/>
    <s v="TELEFONICA CYBERSECURITY TECH CHILE SPA"/>
    <s v="tctcsp01 - soc-splunk-i-03 TICKET AUTOMATICO"/>
    <s v="26/12/2023 15:46:24"/>
    <s v="26/12/2023 15:46:24"/>
    <s v="Cerrado"/>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s v="CUMPLE"/>
    <s v="NO CUMPLE"/>
    <s v="NO CUMPLE"/>
    <s v="NO CUMPLE"/>
    <s v="NO CUMPLE"/>
  </r>
  <r>
    <s v="INC000002518863"/>
    <s v="INFRAESTRUCTURA DC"/>
    <x v="8"/>
    <s v="APQ ACCESOS"/>
    <s v="SEBASTIAN A JARA VIDAL"/>
    <s v="tct_sjarav"/>
    <s v="4-Menor/Localizado"/>
    <x v="0"/>
    <s v="Baja"/>
    <x v="0"/>
    <s v="TELEFONICA CYBERSECURITY TECH CHILE SPA"/>
    <s v="Requerimiento activación de alarma tic 5"/>
    <s v="26/12/2023 16:31:34"/>
    <s v="26/12/2023 16:40:49"/>
    <s v="Cerrado"/>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s v="CUMPLE"/>
    <s v="NO CUMPLE"/>
    <s v="NO CUMPLE"/>
    <s v="NO CUMPLE"/>
    <s v="NO CUMPLE"/>
  </r>
  <r>
    <s v="INC000002518952"/>
    <s v="TICKET-INTELIGENTE"/>
    <x v="4"/>
    <s v="GESTION TI"/>
    <s v="PAUL A SEPULVEDA ALVAREZ"/>
    <s v="USR_TSIGHT"/>
    <s v="1-Extenso/Generalizado"/>
    <x v="0"/>
    <s v="Baja"/>
    <x v="1"/>
    <s v="GPS CHILE SPA"/>
    <s v="gpschi01 - wnprap_gps04 TICKET AUTOMATICO"/>
    <s v="26/12/2023 17:52:57"/>
    <s v="26/12/2023 17:52:57"/>
    <s v="Cerrado"/>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s v="NO CUMPLE"/>
    <s v="CUMPLE"/>
    <s v="NO CUMPLE"/>
    <s v="NO CUMPLE"/>
    <s v="NO CUMPLE"/>
  </r>
  <r>
    <s v="INC000002519046"/>
    <s v="VPN IP - MPLS"/>
    <x v="4"/>
    <s v="GESTION HD"/>
    <s v="PAUL A SEPULVEDA ALVAREZ"/>
    <s v="frp_jesanc"/>
    <s v="4-Menor/Localizado"/>
    <x v="0"/>
    <s v="Baja"/>
    <x v="0"/>
    <s v="TELEFONICA CHILE S.A."/>
    <s v="REQ / Incidencia respaldo servidor SOCLDES-DFS01"/>
    <s v="26/12/2023 22:45:08"/>
    <s v="26/12/2023 22:48:07"/>
    <s v="Cerrado"/>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s v="CUMPLE"/>
    <s v="NO CUMPLE"/>
    <s v="NO CUMPLE"/>
    <s v="NO CUMPLE"/>
    <s v="NO CUMPLE"/>
  </r>
  <r>
    <s v="INC000002519049"/>
    <s v="HOUSING"/>
    <x v="7"/>
    <s v="GESTION HD"/>
    <s v="CRISTOBAL I REYES DELGADO"/>
    <s v="frp_jesanc"/>
    <s v="4-Menor/Localizado"/>
    <x v="0"/>
    <s v="Baja"/>
    <x v="0"/>
    <s v="TELEFONICA CHILE S.A."/>
    <s v="REQ / DUOC - Revisión procesos nocturnos DATASTAGE 26-12-2023"/>
    <s v="26/12/2023 23:27:43"/>
    <s v="26/12/2023 23:29:58"/>
    <s v="Cerrado"/>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s v="CUMPLE"/>
    <s v="NO CUMPLE"/>
    <s v="NO CUMPLE"/>
    <s v="NO CUMPLE"/>
    <s v="NO CUMPLE"/>
  </r>
  <r>
    <s v="INC000002519068"/>
    <s v="SAP"/>
    <x v="17"/>
    <s v="CLOUD SAP HANA"/>
    <s v="NICOLAS A SAAVEDRA EGUILUZ"/>
    <s v="tct_nsaave"/>
    <s v="4-Menor/Localizado"/>
    <x v="0"/>
    <s v="Baja"/>
    <x v="0"/>
    <s v="TELEFONICA EMPRESAS DE CHILE SA"/>
    <s v="Checklist Diario Clientes 27.12.23"/>
    <s v="27/12/2023 8:08:09"/>
    <s v="27/12/2023 8:10:45"/>
    <s v="Cerrado"/>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s v="CUMPLE"/>
    <s v="NO CUMPLE"/>
    <s v="NO CUMPLE"/>
    <s v="NO CUMPLE"/>
    <s v="NO CUMPLE"/>
  </r>
  <r>
    <s v="INC000002519089"/>
    <s v="INFRAESTRUCTURA DC"/>
    <x v="8"/>
    <s v="APQ ACCESOS"/>
    <s v="JONATHAN A MARQUEZ ASTENGO"/>
    <s v="tct_jmarqu"/>
    <s v="4-Menor/Localizado"/>
    <x v="0"/>
    <s v="Baja"/>
    <x v="0"/>
    <s v="TELEFONICA CYBERSECURITY TECH CHILE SPA"/>
    <s v="FACTIBILIDAD ESVAL/CRQ 80063"/>
    <s v="27/12/2023 9:42:59"/>
    <s v="27/12/2023 9:46:10"/>
    <s v="Cerrado"/>
    <s v="CDP ANTIGUO 1"/>
    <s v="CDP ANTIGUO 2"/>
    <s v="27/12/2023 9:50:08"/>
    <s v="27/12/2023 23:50:00"/>
    <s v="FACTIBILIDAD PARA ENERGIZAR PDU D"/>
    <s v="FACTIBILIDAD ENVIADA"/>
    <d v="1899-12-30T00:00:00"/>
    <d v="1899-12-30T00:00:00"/>
    <d v="1899-12-30T00:00:00"/>
    <s v=""/>
    <s v="Cumplido"/>
    <m/>
    <m/>
    <m/>
    <m/>
    <m/>
    <d v="2023-11-22T00:00:00"/>
    <s v="CUMPLE"/>
    <s v="NO CUMPLE"/>
    <s v="NO CUMPLE"/>
    <s v="NO CUMPLE"/>
    <s v="NO CUMPLE"/>
  </r>
  <r>
    <s v="INC000002519204"/>
    <s v="HOUSING"/>
    <x v="16"/>
    <s v="BELIEVE"/>
    <s v="FERNEY D GARZON PEÑA"/>
    <s v="frp_fbalab"/>
    <s v="3-Moderado/Limitado"/>
    <x v="1"/>
    <s v="Media"/>
    <x v="0"/>
    <s v="TELEFONICA EMPRESAS DE CHILE SA"/>
    <s v="GESTION DATACENTER/ ACCESOS / TELEFONICA EMPRESAS DE CHILE SA"/>
    <s v="27/12/2023 9:23:17"/>
    <s v="27/12/2023 9:26:05"/>
    <s v="Cerrado"/>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s v="CUMPLE"/>
    <s v="NO CUMPLE"/>
    <s v="NO CUMPLE"/>
    <s v="NO CUMPLE"/>
    <s v="NO CUMPLE"/>
  </r>
  <r>
    <s v="INC000002519270"/>
    <s v="HOUSING"/>
    <x v="15"/>
    <s v="APQ ACCESOS"/>
    <s v="JOSE G MARQUEZ MARCANO"/>
    <s v="tct_josmam"/>
    <s v="4-Menor/Localizado"/>
    <x v="0"/>
    <s v="Baja"/>
    <x v="0"/>
    <s v="TELEFONICA EMPRESAS DE CHILE SA"/>
    <s v="RONDA Y REVISION DE SALAS"/>
    <s v="27/12/2023 6:55:23"/>
    <s v="27/12/2023 6:56:38"/>
    <s v="Cerrado"/>
    <s v="CDP ANTIGUO 1"/>
    <s v="CDP ANTIGUO 2"/>
    <s v="27/12/2023 6:58:18"/>
    <s v="27/12/2023 23:50:00"/>
    <s v="RONDA Y REVISION DE SALAS"/>
    <s v="RONDAS REALIZADAS"/>
    <d v="1899-12-30T00:01:23"/>
    <d v="1899-12-30T00:02:55"/>
    <d v="1899-12-30T00:01:32"/>
    <s v=""/>
    <s v="Cumplido"/>
    <m/>
    <m/>
    <m/>
    <m/>
    <m/>
    <d v="2023-11-23T00:00:00"/>
    <s v="CUMPLE"/>
    <s v="NO CUMPLE"/>
    <s v="NO CUMPLE"/>
    <s v="NO CUMPLE"/>
    <s v="NO CUMPLE"/>
  </r>
  <r>
    <s v="INC000002519272"/>
    <s v="HOUSING"/>
    <x v="15"/>
    <s v="APQ ACCESOS"/>
    <s v="JOSE G MARQUEZ MARCANO"/>
    <s v="tct_josmam"/>
    <s v="4-Menor/Localizado"/>
    <x v="0"/>
    <s v="Baja"/>
    <x v="0"/>
    <s v="TELEFONICA EMPRESAS DE CHILE SA"/>
    <s v="TOMA DE ALARMAS DE CLIENTES"/>
    <s v="27/12/2023 6:58:35"/>
    <s v="27/12/2023 6:59:25"/>
    <s v="Cerrado"/>
    <s v="CDP ANTIGUO 1"/>
    <s v="CDP ANTIGUO 2"/>
    <s v="27/12/2023 7:00:54"/>
    <s v="27/12/2023 23:50:00"/>
    <s v="TOMA DE ALARMAS DE CLIENTES"/>
    <s v="TOMA DE ALARMAS REALIZADAS"/>
    <d v="1899-12-30T00:01:14"/>
    <d v="1899-12-30T00:02:19"/>
    <d v="1899-12-30T00:01:05"/>
    <s v=""/>
    <s v="Cumplido"/>
    <m/>
    <m/>
    <m/>
    <m/>
    <m/>
    <d v="2023-11-23T00:00:00"/>
    <s v="CUMPLE"/>
    <s v="NO CUMPLE"/>
    <s v="NO CUMPLE"/>
    <s v="NO CUMPLE"/>
    <s v="NO CUMPLE"/>
  </r>
  <r>
    <s v="INC000002519277"/>
    <s v="INFRAESTRUCTURA DC"/>
    <x v="0"/>
    <s v="APQ ACCESOS"/>
    <s v="MARIO A BARRIENTOS RUIZ"/>
    <s v="MBARRIENTOS"/>
    <s v="4-Menor/Localizado"/>
    <x v="0"/>
    <s v="Baja"/>
    <x v="0"/>
    <s v="TELEFONICA GLOBAL TECHNOLOGY S.A.AGENCIA EN CHILE"/>
    <s v="RONDA DE INSPECCIÓN DE SALAS Y TOMA DE TEMPERATURAS DC APOQUINDO"/>
    <s v="27/12/2023 8:05:28"/>
    <s v="27/12/2023 8:06:38"/>
    <s v="Cerrado"/>
    <s v="TI"/>
    <s v="CLIMA"/>
    <s v="27/12/2023 8:24:36"/>
    <s v="27/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9279"/>
    <s v="INFRAESTRUCTURA DC"/>
    <x v="0"/>
    <s v="APQ ACCESOS"/>
    <s v="MARIO A BARRIENTOS RUIZ"/>
    <s v="MBARRIENTOS"/>
    <s v="4-Menor/Localizado"/>
    <x v="0"/>
    <s v="Baja"/>
    <x v="0"/>
    <s v="TELEFONICA GLOBAL TECHNOLOGY S.A.AGENCIA EN CHILE"/>
    <s v="RONDA DE INSPECCIÓN DE SALAS Y TOMA DE TEMPERATURAS DC APOQUINDO"/>
    <s v="27/12/2023 8:08:14"/>
    <s v="27/12/2023 8:09:37"/>
    <s v="Cerrado"/>
    <s v="TI"/>
    <s v="CLIMA"/>
    <s v="27/12/2023 8:23:54"/>
    <s v="27/12/2023 23:50:00"/>
    <s v="RONDA DE INSPECCIÓN DE SALAS Y TOMA DE TEMPERATURAS DC APOQUINDO"/>
    <s v="RONDA REALIZADA"/>
    <d v="1899-12-30T00:00:00"/>
    <d v="1899-12-30T00:00:00"/>
    <d v="1899-12-30T00:00:00"/>
    <s v=""/>
    <s v="Cumplido"/>
    <m/>
    <m/>
    <m/>
    <m/>
    <m/>
    <d v="2023-11-29T00:00:00"/>
    <s v="CUMPLE"/>
    <s v="NO CUMPLE"/>
    <s v="NO CUMPLE"/>
    <s v="NO CUMPLE"/>
    <s v="NO CUMPLE"/>
  </r>
  <r>
    <s v="INC000002519281"/>
    <s v="INFRAESTRUCTURA DC"/>
    <x v="0"/>
    <s v="APQ ACCESOS"/>
    <s v="MARIO A BARRIENTOS RUIZ"/>
    <s v="MBARRIENTOS"/>
    <s v="4-Menor/Localizado"/>
    <x v="0"/>
    <s v="Baja"/>
    <x v="0"/>
    <s v="TELEFONICA GLOBAL TECHNOLOGY S.A.AGENCIA EN CHILE"/>
    <s v="RONDA DE INSPECCIÓN DE SALAS Y TOMA DE TEMPERATURAS DC APOQUINDO"/>
    <s v="27/12/2023 8:10:04"/>
    <s v="27/12/2023 8:12:22"/>
    <s v="Cerrado"/>
    <s v="TI"/>
    <s v="CLIMA"/>
    <s v="27/12/2023 8:22:47"/>
    <s v="27/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19420"/>
    <s v="TICKET-INTELIGENTE"/>
    <x v="4"/>
    <s v="GESTION TI"/>
    <s v="PAUL A SEPULVEDA ALVAREZ"/>
    <s v="USR_TSIGHT"/>
    <s v="1-Extenso/Generalizado"/>
    <x v="0"/>
    <s v="Baja"/>
    <x v="1"/>
    <s v="COAGRA S A"/>
    <s v="coagra01 - sap_prod_e_vm TICKET AUTOMATICO"/>
    <s v="26/12/2023 22:14:44"/>
    <s v="26/12/2023 22:14:44"/>
    <s v="Cerrado"/>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s v="CUMPLE"/>
    <s v="NO CUMPLE"/>
    <s v="NO CUMPLE"/>
    <s v="NO CUMPLE"/>
    <s v="NO CUMPLE"/>
  </r>
  <r>
    <s v="INC000002519687"/>
    <s v="HOUSING"/>
    <x v="4"/>
    <s v="DUOC TICKET AUTOMATICO"/>
    <s v="GIOVANNI D ROCCO VALENZUELA"/>
    <s v="frp_lmosqu"/>
    <s v="3-Moderado/Limitado"/>
    <x v="0"/>
    <s v="Baja"/>
    <x v="0"/>
    <s v="FUNDACION INSTITUTO PROFESIONAL DUOC UC"/>
    <s v="REQ | DUOC | Urgencia: Media | Creación app registration"/>
    <s v="27/12/2023 10:29:39"/>
    <s v="27/12/2023 10:44:22"/>
    <s v="Cerrado"/>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s v="NO CUMPLE"/>
    <s v="NO CUMPLE"/>
    <s v="CUMPLE"/>
    <s v="NO CUMPLE"/>
    <s v="NO CUMPLE"/>
  </r>
  <r>
    <s v="INC000002519729"/>
    <s v="VPN IP - MPLS"/>
    <x v="17"/>
    <s v="GESTION HD"/>
    <s v="NICOLAS A SAAVEDRA EGUILUZ"/>
    <s v="frp_fpetro"/>
    <s v="3-Moderado/Limitado"/>
    <x v="1"/>
    <s v="Media"/>
    <x v="0"/>
    <s v="COAGRA S A"/>
    <s v="REQ/COAGRA: EWA"/>
    <s v="27/12/2023 9:53:56"/>
    <s v="27/12/2023 9:56:28"/>
    <s v="Cerrado"/>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s v="NO CUMPLE"/>
    <s v="NO CUMPLE"/>
    <s v="CUMPLE"/>
    <s v="NO CUMPLE"/>
    <s v="NO CUMPLE"/>
  </r>
  <r>
    <s v="INC000002519735"/>
    <s v="OFFICE365"/>
    <x v="5"/>
    <s v="GESTION CALL CENTER"/>
    <s v="ALEJANDRO ACEVEDO VALENZUELA"/>
    <s v="frp_kjoopl"/>
    <s v="4-Menor/Localizado"/>
    <x v="0"/>
    <s v="Baja"/>
    <x v="0"/>
    <s v="DUPLEX S A"/>
    <s v="CALL CENTER / CONFIGURACIÓN OFFICE 365"/>
    <s v="27/12/2023 10:49:54"/>
    <s v="27/12/2023 10:53:09"/>
    <s v="Cerrado"/>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s v="NO CUMPLE"/>
    <s v="CUMPLE"/>
    <s v="NO CUMPLE"/>
    <s v="NO CUMPLE"/>
    <s v="NO CUMPLE"/>
  </r>
  <r>
    <s v="INC000002519749"/>
    <s v="VPN IP - MPLS"/>
    <x v="9"/>
    <s v="GESTION HD"/>
    <s v="AXEL ANDRADE"/>
    <s v="frp_spevel"/>
    <s v="3-Moderado/Limitado"/>
    <x v="1"/>
    <s v="Media"/>
    <x v="0"/>
    <s v="SOC PUNTA DEL COBRE S A"/>
    <s v="HD/Respaldo servidores"/>
    <s v="27/12/2023 10:23:40"/>
    <s v="27/12/2023 10:26:01"/>
    <s v="Cerrado"/>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s v="CUMPLE"/>
    <s v="NO CUMPLE"/>
    <s v="NO CUMPLE"/>
    <s v="NO CUMPLE"/>
    <s v="NO CUMPLE"/>
  </r>
  <r>
    <s v="INC000002519765"/>
    <s v="VPN IP - MPLS"/>
    <x v="13"/>
    <s v="GESTION HD"/>
    <s v="ANGEL CASTRO CABRERA"/>
    <s v="frp_fpetro"/>
    <s v="3-Moderado/Limitado"/>
    <x v="1"/>
    <s v="Media"/>
    <x v="0"/>
    <s v="SONACOL SA"/>
    <s v="HD/Nuevas redes VLAN en VDC"/>
    <s v="27/12/2023 10:42:25"/>
    <s v="27/12/2023 10:45:04"/>
    <s v="Cerrado"/>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s v="NO CUMPLE"/>
    <s v="NO CUMPLE"/>
    <s v="CUMPLE"/>
    <s v="NO CUMPLE"/>
    <s v="NO CUMPLE"/>
  </r>
  <r>
    <s v="INC000002519806"/>
    <s v="HOUSING"/>
    <x v="16"/>
    <s v="BELIEVE"/>
    <s v="FERNEY D GARZON PEÑA"/>
    <s v="frp_fbalab"/>
    <s v="3-Moderado/Limitado"/>
    <x v="1"/>
    <s v="Media"/>
    <x v="0"/>
    <s v="TELEFONICA EMPRESAS DE CHILE SA"/>
    <s v="GESTION DATACENTER/ ACCESOS / GTD - SONDA"/>
    <s v="27/12/2023 9:31:28"/>
    <s v="27/12/2023 9:32:49"/>
    <s v="Cerrado"/>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s v="CUMPLE"/>
    <s v="NO CUMPLE"/>
    <s v="NO CUMPLE"/>
    <s v="NO CUMPLE"/>
    <s v="NO CUMPLE"/>
  </r>
  <r>
    <s v="INC000002519814"/>
    <s v="HOUSING"/>
    <x v="15"/>
    <s v="APQ ACCESOS"/>
    <s v="LUIS O MORALES ARENAS"/>
    <s v="tct_luimoa"/>
    <s v="4-Menor/Localizado"/>
    <x v="0"/>
    <s v="Baja"/>
    <x v="0"/>
    <s v="TELEFONICA EMPRESAS DE CHILE SA"/>
    <s v="SE GENERA TICKET POR RONDA Y REVISION DE SALAS TECNICAS"/>
    <s v="27/12/2023 9:49:56"/>
    <s v="27/12/2023 9:51:23"/>
    <s v="Cerrado"/>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s v="CUMPLE"/>
    <s v="NO CUMPLE"/>
    <s v="NO CUMPLE"/>
    <s v="NO CUMPLE"/>
    <s v="NO CUMPLE"/>
  </r>
  <r>
    <s v="INC000002519833"/>
    <s v="VPN IP - MPLS"/>
    <x v="6"/>
    <s v="GESTION CALL CENTER"/>
    <s v="SEBASTIAN A JARA VIDAL"/>
    <s v="frp_rvilel"/>
    <s v="4-Menor/Localizado"/>
    <x v="0"/>
    <s v="Baja"/>
    <x v="0"/>
    <s v="CELULOSA ARAUCO Y CONSTITUCION S A"/>
    <s v="CALL CENTER/ REQUERIMIENTO"/>
    <s v="27/12/2023 10:16:28"/>
    <s v="27/12/2023 10:19:02"/>
    <s v="Cerrado"/>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s v="CUMPLE"/>
    <s v="NO CUMPLE"/>
    <s v="NO CUMPLE"/>
    <s v="NO CUMPLE"/>
    <s v="NO CUMPLE"/>
  </r>
  <r>
    <s v="INC000002519842"/>
    <s v="HOUSING"/>
    <x v="19"/>
    <s v="BELIEVE"/>
    <s v="SEBASTIAN A JARA VIDAL"/>
    <s v="frp_fbalab"/>
    <s v="3-Moderado/Limitado"/>
    <x v="1"/>
    <s v="Media"/>
    <x v="0"/>
    <s v="EMPRESAS TUCAPEL S A"/>
    <s v="GESTION DATACENTER/ ACCESOS / EMPRESAS TUCAPEL S A"/>
    <s v="27/12/2023 10:32:59"/>
    <s v="27/12/2023 10:34:17"/>
    <s v="Cerrado"/>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s v="CUMPLE"/>
    <s v="NO CUMPLE"/>
    <s v="NO CUMPLE"/>
    <s v="NO CUMPLE"/>
    <s v="NO CUMPLE"/>
  </r>
  <r>
    <s v="INC000002519844"/>
    <s v="GDA"/>
    <x v="4"/>
    <s v="GESTION DE ACCESO"/>
    <s v="PAUL A SEPULVEDA ALVAREZ"/>
    <s v="asc_atoled"/>
    <s v="3-Moderado/Limitado"/>
    <x v="1"/>
    <s v="Media"/>
    <x v="0"/>
    <s v="FRACTALIA"/>
    <s v="Baja VPN"/>
    <s v="27/12/2023 10:35:35"/>
    <s v="27/12/2023 10:44:03"/>
    <s v="Cerrado"/>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s v="NO CUMPLE"/>
    <s v="CUMPLE"/>
    <s v="NO CUMPLE"/>
    <s v="NO CUMPLE"/>
    <s v="NO CUMPLE"/>
  </r>
  <r>
    <s v="INC000002519845"/>
    <s v="VPN IP - MPLS"/>
    <x v="9"/>
    <s v="ADMINISTRADORES RESIDENTES"/>
    <s v="RODRIGO VÁSQUEZ MUÑOZ"/>
    <s v="frp_rreyes"/>
    <s v="3-Moderado/Limitado"/>
    <x v="1"/>
    <s v="Media"/>
    <x v="0"/>
    <s v="INSTITUTO PROFESIONAL DE CHILE SA"/>
    <s v="GAMA / Respaldo servidores - IPCHILE"/>
    <s v="27/12/2023 10:38:18"/>
    <s v="27/12/2023 10:42:03"/>
    <s v="Cerrado"/>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s v="CUMPLE"/>
    <s v="NO CUMPLE"/>
    <s v="NO CUMPLE"/>
    <s v="NO CUMPLE"/>
    <s v="NO CUMPLE"/>
  </r>
  <r>
    <s v="INC000002519949"/>
    <s v="HOUSING"/>
    <x v="15"/>
    <s v="APQ ACCESOS"/>
    <s v="LUIS O MORALES ARENAS"/>
    <s v="tct_luimoa"/>
    <s v="4-Menor/Localizado"/>
    <x v="0"/>
    <s v="Baja"/>
    <x v="0"/>
    <s v="TELEFONICA EMPRESAS DE CHILE SA"/>
    <s v="SE GENERA TICKET DE SUPERVISION PARA CLIENTE CEPECH / DUOC"/>
    <s v="27/12/2023 12:07:47"/>
    <s v="27/12/2023 12:09:18"/>
    <s v="Cerrado"/>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s v="CUMPLE"/>
    <s v="NO CUMPLE"/>
    <s v="NO CUMPLE"/>
    <s v="NO CUMPLE"/>
    <s v="NO CUMPLE"/>
  </r>
  <r>
    <s v="INC000002519953"/>
    <s v="RED INTERNA"/>
    <x v="0"/>
    <s v="APQ ACCESOS"/>
    <s v="CRISTOPHER MALDONADO ROMERO"/>
    <s v="tct_cmaldo"/>
    <s v="4-Menor/Localizado"/>
    <x v="0"/>
    <s v="Baja"/>
    <x v="0"/>
    <s v="TELEFONICA EMPRESAS DE CHILE SA"/>
    <s v="RONDA TOMA DE TEMPERATURAS SALAS TIC"/>
    <s v="27/12/2023 12:12:57"/>
    <s v="27/12/2023 12:14:18"/>
    <s v="Cerrado"/>
    <s v="CDP ANTIGUO 1"/>
    <s v="CDP ANTIGUO 2"/>
    <s v="27/12/2023 12:46:27"/>
    <s v="27/12/2023 23:50:00"/>
    <m/>
    <s v="RONDA REALIZADA"/>
    <d v="1899-12-30T00:00:00"/>
    <d v="1899-12-30T00:00:00"/>
    <d v="1899-12-30T00:00:00"/>
    <s v=""/>
    <s v="Cumplido"/>
    <m/>
    <m/>
    <m/>
    <m/>
    <m/>
    <d v="2023-11-22T00:00:00"/>
    <s v="CUMPLE"/>
    <s v="NO CUMPLE"/>
    <s v="NO CUMPLE"/>
    <s v="NO CUMPLE"/>
    <s v="NO CUMPLE"/>
  </r>
  <r>
    <s v="INC000002519966"/>
    <s v="VPN IP - MPLS"/>
    <x v="9"/>
    <s v="BELIEVE"/>
    <s v="AXEL ANDRADE"/>
    <s v="frp_cnavar"/>
    <s v="3-Moderado/Limitado"/>
    <x v="1"/>
    <s v="Media"/>
    <x v="0"/>
    <s v="INSTITUTO PROFESIONAL DE CHILE SA"/>
    <s v="GAMA/ Requerimiento Respaldo VM Completo Servidor Múnich - IPCHILE"/>
    <s v="27/12/2023 13:17:17"/>
    <s v="27/12/2023 13:20:11"/>
    <s v="Cerrado"/>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s v="NO CUMPLE"/>
    <s v="CUMPLE"/>
    <s v="NO CUMPLE"/>
    <s v="NO CUMPLE"/>
    <s v="NO CUMPLE"/>
  </r>
  <r>
    <s v="INC000002520044"/>
    <s v="HOUSING"/>
    <x v="14"/>
    <s v="BELIEVE"/>
    <s v="CRISTOPHER MALDONADO ROMERO"/>
    <s v="frp_fbalab"/>
    <s v="3-Moderado/Limitado"/>
    <x v="1"/>
    <s v="Media"/>
    <x v="0"/>
    <s v="UNIVERSIDAD DEL ALBA"/>
    <s v="GESTION DATACENTER/ ACCESOS / UNIVERSIDAD DEL ALBA"/>
    <s v="27/12/2023 11:39:37"/>
    <s v="27/12/2023 11:41:14"/>
    <s v="Cerrado"/>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s v="CUMPLE"/>
    <s v="NO CUMPLE"/>
    <s v="NO CUMPLE"/>
    <s v="NO CUMPLE"/>
    <s v="NO CUMPLE"/>
  </r>
  <r>
    <s v="INC000002520058"/>
    <s v="HOUSING"/>
    <x v="14"/>
    <s v="BELIEVE"/>
    <s v="CRISTOPHER MALDONADO ROMERO"/>
    <s v="frp_fbalab"/>
    <s v="3-Moderado/Limitado"/>
    <x v="1"/>
    <s v="Media"/>
    <x v="0"/>
    <s v="HDI SEGUROS S.A."/>
    <s v="GESTION DATACENTER/ ACCESOS / HDI SEGUROS S.A."/>
    <s v="27/12/2023 11:55:04"/>
    <s v="27/12/2023 11:56:34"/>
    <s v="Cerrado"/>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s v="CUMPLE"/>
    <s v="NO CUMPLE"/>
    <s v="NO CUMPLE"/>
    <s v="NO CUMPLE"/>
    <s v="NO CUMPLE"/>
  </r>
  <r>
    <s v="INC000002520059"/>
    <s v="TICKET-INTELIGENTE"/>
    <x v="4"/>
    <s v="GESTION TI"/>
    <s v="PAUL A SEPULVEDA ALVAREZ"/>
    <s v="USR_TSIGHT"/>
    <s v="1-Extenso/Generalizado"/>
    <x v="0"/>
    <s v="Baja"/>
    <x v="1"/>
    <s v="GPS CHILE SPA"/>
    <s v="gpschi01 - wnprws_gps01 TICKET AUTOMATICO"/>
    <s v="27/12/2023 11:54:49"/>
    <s v="27/12/2023 11:54:49"/>
    <s v="Cerrado"/>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s v="NO CUMPLE"/>
    <s v="CUMPLE"/>
    <s v="NO CUMPLE"/>
    <s v="NO CUMPLE"/>
    <s v="NO CUMPLE"/>
  </r>
  <r>
    <s v="INC000002520124"/>
    <s v="VPN IP - MPLS"/>
    <x v="4"/>
    <s v="GESTION HD"/>
    <s v="GIOVANNI D ROCCO VALENZUELA"/>
    <s v="frp_spevel"/>
    <s v="3-Moderado/Limitado"/>
    <x v="1"/>
    <s v="Media"/>
    <x v="0"/>
    <s v="TELEFONICA GLOBAL TECHNOLOGY S.A.AGENCIA EN CHILE"/>
    <s v="HD/TELEFONICA - Cuenta local bloqueada SISTEMA_INVENTARIO 172.29.100.118"/>
    <s v="27/12/2023 12:15:44"/>
    <s v="27/12/2023 12:20:50"/>
    <s v="Cerrado"/>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s v="NO CUMPLE"/>
    <s v="CUMPLE"/>
    <s v="NO CUMPLE"/>
    <s v="NO CUMPLE"/>
    <s v="NO CUMPLE"/>
  </r>
  <r>
    <s v="INC000002520164"/>
    <s v="HOUSING"/>
    <x v="19"/>
    <s v="BELIEVE"/>
    <s v="SEBASTIAN A JARA VIDAL"/>
    <s v="frp_fbalab"/>
    <s v="3-Moderado/Limitado"/>
    <x v="1"/>
    <s v="Media"/>
    <x v="0"/>
    <s v="INELCOM CHILE SA"/>
    <s v="GESTION DATACENTER/ ACCESOS / INELCOM CHILE SA"/>
    <s v="27/12/2023 13:48:12"/>
    <s v="27/12/2023 13:49:28"/>
    <s v="Cerrado"/>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s v="CUMPLE"/>
    <s v="NO CUMPLE"/>
    <s v="NO CUMPLE"/>
    <s v="NO CUMPLE"/>
    <s v="NO CUMPLE"/>
  </r>
  <r>
    <s v="INC000002520177"/>
    <s v="HOUSING"/>
    <x v="19"/>
    <s v="BELIEVE"/>
    <s v="SEBASTIAN A JARA VIDAL"/>
    <s v="frp_fbalab"/>
    <s v="3-Moderado/Limitado"/>
    <x v="1"/>
    <s v="Media"/>
    <x v="0"/>
    <s v="TELEFONICA EMPRESAS DE CHILE SA"/>
    <s v="GESTION DATACENTER/ ACCESOS / TELEFONICA EMPRESAS DE CHILE SA"/>
    <s v="27/12/2023 15:03:57"/>
    <s v="27/12/2023 15:05:25"/>
    <s v="Cerrado"/>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s v="CUMPLE"/>
    <s v="NO CUMPLE"/>
    <s v="NO CUMPLE"/>
    <s v="NO CUMPLE"/>
    <s v="NO CUMPLE"/>
  </r>
  <r>
    <s v="INC000002520182"/>
    <s v="VPN IP - MPLS"/>
    <x v="4"/>
    <s v="BELIEVE"/>
    <s v="GIOVANNI D ROCCO VALENZUELA"/>
    <s v="frp_pcamay"/>
    <s v="4-Menor/Localizado"/>
    <x v="0"/>
    <s v="Baja"/>
    <x v="0"/>
    <s v="TELEFONICA CYBERSECURITY TECH CHILE SPA"/>
    <s v="REQ / SOC / PROBLEMAS CON VPN"/>
    <s v="27/12/2023 15:20:00"/>
    <s v="27/12/2023 15:22:10"/>
    <s v="Cerrado"/>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s v="NO CUMPLE"/>
    <s v="CUMPLE"/>
    <s v="NO CUMPLE"/>
    <s v="NO CUMPLE"/>
    <s v="NO CUMPLE"/>
  </r>
  <r>
    <s v="INC000002520218"/>
    <s v="HOSTING VIRTUAL"/>
    <x v="7"/>
    <s v="DUOC TICKET AUTOMATICO"/>
    <s v="DAVID MATELUNA"/>
    <s v="frp_lmosqu"/>
    <s v="3-Moderado/Limitado"/>
    <x v="0"/>
    <s v="Baja"/>
    <x v="0"/>
    <s v="FUNDACION INSTITUTO PROFESIONAL DUOC UC"/>
    <s v="REQ | DUOC | RE: INC000002520108 Urgencia: Media | Reporte recursos OCI"/>
    <s v="27/12/2023 12:41:36"/>
    <s v="27/12/2023 12:44:47"/>
    <s v="Cerrado"/>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s v="NO CUMPLE"/>
    <s v="CUMPLE"/>
    <s v="NO CUMPLE"/>
    <s v="NO CUMPLE"/>
    <s v="NO CUMPLE"/>
  </r>
  <r>
    <s v="INC000002520312"/>
    <s v="HOUSING"/>
    <x v="16"/>
    <s v="BELIEVE"/>
    <s v="FERNEY D GARZON PEÑA"/>
    <s v="frp_jolsso"/>
    <s v="3-Moderado/Limitado"/>
    <x v="1"/>
    <s v="Media"/>
    <x v="0"/>
    <s v="TELEFONICA EMPRESAS DE CHILE SA"/>
    <s v="GESTION DATACENTER/ ACCESOS /TELEFONICA EMPRESAS DE CHILE SA"/>
    <s v="27/12/2023 13:36:08"/>
    <s v="27/12/2023 13:37:36"/>
    <s v="Cerrado"/>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s v="CUMPLE"/>
    <s v="NO CUMPLE"/>
    <s v="NO CUMPLE"/>
    <s v="NO CUMPLE"/>
    <s v="NO CUMPLE"/>
  </r>
  <r>
    <s v="INC000002520328"/>
    <s v="HOUSING"/>
    <x v="19"/>
    <s v="BELIEVE"/>
    <s v="SEBASTIAN A JARA VIDAL"/>
    <s v="frp_jolsso"/>
    <s v="3-Moderado/Limitado"/>
    <x v="1"/>
    <s v="Media"/>
    <x v="0"/>
    <s v="EQUIPOS ELECTRONICOS Y COMPUTACION SA"/>
    <s v="GESTION DATACENTER/ ACCESOS /EQUIPOS ELECTRONICOS Y COMPUTACION SA"/>
    <s v="27/12/2023 14:36:00"/>
    <s v="27/12/2023 14:37:42"/>
    <s v="Cerrado"/>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s v="CUMPLE"/>
    <s v="NO CUMPLE"/>
    <s v="NO CUMPLE"/>
    <s v="NO CUMPLE"/>
    <s v="NO CUMPLE"/>
  </r>
  <r>
    <s v="INC000002520347"/>
    <s v="HOUSING"/>
    <x v="19"/>
    <s v="BELIEVE"/>
    <s v="SEBASTIAN A JARA VIDAL"/>
    <s v="frp_jolsso"/>
    <s v="3-Moderado/Limitado"/>
    <x v="1"/>
    <s v="Media"/>
    <x v="0"/>
    <s v="CIBERGESTION CHILE S.A."/>
    <s v="GESTION DATACENTER/ ACCESOS /CIBERGESTION CHILE S.A."/>
    <s v="27/12/2023 15:23:23"/>
    <s v="27/12/2023 15:25:20"/>
    <s v="Cerrado"/>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s v="CUMPLE"/>
    <s v="NO CUMPLE"/>
    <s v="NO CUMPLE"/>
    <s v="NO CUMPLE"/>
    <s v="NO CUMPLE"/>
  </r>
  <r>
    <s v="INC000002520350"/>
    <s v="HOUSING"/>
    <x v="19"/>
    <s v="BELIEVE"/>
    <s v="SEBASTIAN A JARA VIDAL"/>
    <s v="frp_jolsso"/>
    <s v="3-Moderado/Limitado"/>
    <x v="1"/>
    <s v="Media"/>
    <x v="0"/>
    <s v="EQUIPOS ELECTRONICOS Y COMPUTACION SA"/>
    <s v="GESTION DATACENTER/ ACCESOS /EQUIPOS ELECTRONICOS Y COMPUTACION SA"/>
    <s v="27/12/2023 15:32:24"/>
    <s v="27/12/2023 15:34:13"/>
    <s v="Cerrado"/>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s v="CUMPLE"/>
    <s v="NO CUMPLE"/>
    <s v="NO CUMPLE"/>
    <s v="NO CUMPLE"/>
    <s v="NO CUMPLE"/>
  </r>
  <r>
    <s v="INC000002520453"/>
    <s v="MONITOREO"/>
    <x v="23"/>
    <s v="SM OPERACIONES"/>
    <s v="JUAN P SEGURA VARGAS"/>
    <s v="tct_decruz"/>
    <s v="4-Menor/Localizado"/>
    <x v="0"/>
    <s v="Baja"/>
    <x v="0"/>
    <s v="TELEFONICA GLOBAL TECHNOLOGY S.A.AGENCIA EN CHILE"/>
    <s v="ALERTAS DE MONITOREO 27-12-2023"/>
    <s v="27/12/2023 15:18:00"/>
    <s v="27/12/2023 15:20:35"/>
    <s v="Cerrado"/>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s v="CUMPLE"/>
    <s v="NO CUMPLE"/>
    <s v="NO CUMPLE"/>
    <s v="NO CUMPLE"/>
    <s v="NO CUMPLE"/>
  </r>
  <r>
    <s v="INC000002520483"/>
    <s v="RED INTERNA"/>
    <x v="1"/>
    <s v="APQ ACCESOS"/>
    <s v="CARLOS F ARAYA RAMIREZ"/>
    <s v="tct_cararr"/>
    <s v="4-Menor/Localizado"/>
    <x v="0"/>
    <s v="Baja"/>
    <x v="0"/>
    <s v="TELEFONICA CYBERSECURITY TECH CHILE SPA"/>
    <s v="RONDA INSPECTIVA"/>
    <s v="27/12/2023 15:48:59"/>
    <s v="27/12/2023 15:49:37"/>
    <s v="Cerrado"/>
    <s v="CDP ANTIGUO 1"/>
    <s v="CDP ANTIGUO 2"/>
    <s v="27/12/2023 16:05:32"/>
    <s v="27/12/2023 23:50:00"/>
    <m/>
    <s v="RONDA REALIZADA"/>
    <d v="1899-12-30T00:00:00"/>
    <d v="1899-12-30T00:00:00"/>
    <d v="1899-12-30T00:00:00"/>
    <s v=""/>
    <s v="Cumplido"/>
    <m/>
    <m/>
    <m/>
    <m/>
    <m/>
    <d v="2023-11-22T00:00:00"/>
    <s v="CUMPLE"/>
    <s v="NO CUMPLE"/>
    <s v="NO CUMPLE"/>
    <s v="NO CUMPLE"/>
    <s v="NO CUMPLE"/>
  </r>
  <r>
    <s v="INC000002520523"/>
    <s v="OFFICE365"/>
    <x v="4"/>
    <s v="OPERACION N1"/>
    <s v="ALEJANDRO ACEVEDO VALENZUELA"/>
    <s v="tct_aaceve"/>
    <s v="4-Menor/Localizado"/>
    <x v="0"/>
    <s v="Baja"/>
    <x v="0"/>
    <s v="TELEFONICA GLOBAL TECHNOLOGY S.A.AGENCIA EN CHILE"/>
    <s v="Creación app azure Reunión Formativa."/>
    <s v="27/12/2023 15:57:48"/>
    <s v="27/12/2023 16:00:28"/>
    <s v="Cerrado"/>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s v="CUMPLE"/>
    <s v="NO CUMPLE"/>
    <s v="NO CUMPLE"/>
    <s v="NO CUMPLE"/>
    <s v="NO CUMPLE"/>
  </r>
  <r>
    <s v="INC000002520542"/>
    <s v="RED INTERNA"/>
    <x v="0"/>
    <s v="APQ ACCESOS"/>
    <s v="CRISTOPHER MALDONADO ROMERO"/>
    <s v="tct_cmaldo"/>
    <s v="4-Menor/Localizado"/>
    <x v="0"/>
    <s v="Baja"/>
    <x v="0"/>
    <s v="TELEFONICA EMPRESAS DE CHILE SA"/>
    <s v="RONDA TOMA DE TEMPERATURAS SALAS TIC"/>
    <s v="27/12/2023 16:25:54"/>
    <s v="27/12/2023 16:26:56"/>
    <s v="Cerrado"/>
    <s v="CDP ANTIGUO 1"/>
    <s v="CDP ANTIGUO 2"/>
    <s v="27/12/2023 17:01:50"/>
    <s v="27/12/2023 23:50:00"/>
    <m/>
    <s v="RONDA REALIZADA"/>
    <d v="1899-12-30T00:00:00"/>
    <d v="1899-12-30T00:00:00"/>
    <d v="1899-12-30T00:00:00"/>
    <s v=""/>
    <s v="Cumplido"/>
    <m/>
    <m/>
    <m/>
    <m/>
    <m/>
    <d v="2023-11-23T00:00:00"/>
    <s v="CUMPLE"/>
    <s v="NO CUMPLE"/>
    <s v="NO CUMPLE"/>
    <s v="NO CUMPLE"/>
    <s v="NO CUMPLE"/>
  </r>
  <r>
    <s v="INC000002520551"/>
    <s v="RED INTERNA"/>
    <x v="0"/>
    <s v="APQ ACCESOS"/>
    <s v="CRISTOPHER MALDONADO ROMERO"/>
    <s v="tct_cmaldo"/>
    <s v="4-Menor/Localizado"/>
    <x v="0"/>
    <s v="Baja"/>
    <x v="0"/>
    <s v="TELEFONICA EMPRESAS DE CHILE SA"/>
    <s v="RONDA TOMA DE TEMPERATURAS SALAS TIC"/>
    <s v="27/12/2023 17:02:15"/>
    <s v="27/12/2023 17:03:23"/>
    <s v="Cerrado"/>
    <s v="CDP ANTIGUO 1"/>
    <s v="CDP ANTIGUO 2"/>
    <s v="27/12/2023 19:15:29"/>
    <s v="27/12/2023 23:50:00"/>
    <m/>
    <s v="RONDA REALIZADA"/>
    <d v="1899-12-30T00:00:00"/>
    <d v="1899-12-30T00:00:00"/>
    <d v="1899-12-30T00:00:00"/>
    <s v=""/>
    <s v="Cumplido"/>
    <m/>
    <m/>
    <m/>
    <m/>
    <m/>
    <d v="2023-11-22T00:00:00"/>
    <s v="CUMPLE"/>
    <s v="NO CUMPLE"/>
    <s v="NO CUMPLE"/>
    <s v="NO CUMPLE"/>
    <s v="NO CUMPLE"/>
  </r>
  <r>
    <s v="INC000002520553"/>
    <s v="RED INTERNA"/>
    <x v="0"/>
    <s v="APQ ACCESOS"/>
    <s v="CRISTOPHER MALDONADO ROMERO"/>
    <s v="tct_cmaldo"/>
    <s v="4-Menor/Localizado"/>
    <x v="0"/>
    <s v="Baja"/>
    <x v="0"/>
    <s v="TELEFONICA EMPRESAS DE CHILE SA"/>
    <s v="RONDA TOMA DE TEMPERATURAS SALAS TIC"/>
    <s v="27/12/2023 17:03:43"/>
    <s v="27/12/2023 17:04:35"/>
    <s v="Cerrado"/>
    <s v="CDP ANTIGUO 1"/>
    <s v="CDP ANTIGUO 2"/>
    <s v="27/12/2023 19:23:38"/>
    <s v="27/12/2023 23:50:00"/>
    <m/>
    <s v="RONDA REALIZADA"/>
    <d v="1899-12-30T00:00:00"/>
    <d v="1899-12-30T00:00:00"/>
    <d v="1899-12-30T00:00:00"/>
    <s v=""/>
    <s v="Cumplido"/>
    <m/>
    <m/>
    <m/>
    <m/>
    <m/>
    <d v="2023-11-22T00:00:00"/>
    <s v="CUMPLE"/>
    <s v="NO CUMPLE"/>
    <s v="NO CUMPLE"/>
    <s v="NO CUMPLE"/>
    <s v="NO CUMPLE"/>
  </r>
  <r>
    <s v="INC000002520562"/>
    <s v="VPN IP - MPLS"/>
    <x v="17"/>
    <s v="GESTION HD"/>
    <s v="EWALD R GALAZ MILLALEO"/>
    <s v="frp_spevel"/>
    <s v="3-Moderado/Limitado"/>
    <x v="1"/>
    <s v="Media"/>
    <x v="0"/>
    <s v="FUNDACION RED DE SALUD DE LA UNIVERSIDAD DE ANTOFAGASTA"/>
    <s v="HD/reseteo de contraseña"/>
    <s v="27/12/2023 17:24:02"/>
    <s v="27/12/2023 17:26:33"/>
    <s v="Cerrado"/>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s v="NO CUMPLE"/>
    <s v="CUMPLE"/>
    <s v="NO CUMPLE"/>
    <s v="NO CUMPLE"/>
    <s v="NO CUMPLE"/>
  </r>
  <r>
    <s v="INC000002520574"/>
    <s v="SEGURIDAD"/>
    <x v="4"/>
    <s v="SSO"/>
    <s v="GIOVANNI D ROCCO VALENZUELA"/>
    <s v="tct_lfrome"/>
    <s v="2-Significativo/Amplio"/>
    <x v="2"/>
    <s v="Alta"/>
    <x v="0"/>
    <s v="TELEFONICA CYBERSECURITY TECH CHILE SPA"/>
    <s v="Solicitud de Apagado de Servidor"/>
    <s v="27/12/2023 17:43:25"/>
    <s v="27/12/2023 17:44:54"/>
    <s v="Cerrado"/>
    <s v="SOC Empresas"/>
    <s v="Marca"/>
    <s v="28/12/2023 12:48:15"/>
    <s v="28/12/2023 23:50:00"/>
    <s v="Nos solicita apoyo con :"/>
    <m/>
    <d v="1899-12-30T18:14:00"/>
    <d v="1899-12-30T19:04:50"/>
    <d v="1899-12-30T00:50:50"/>
    <s v=""/>
    <s v="Cumplido"/>
    <m/>
    <m/>
    <m/>
    <m/>
    <m/>
    <d v="2023-11-22T00:00:00"/>
    <s v="CUMPLE"/>
    <s v="NO CUMPLE"/>
    <s v="NO CUMPLE"/>
    <s v="NO CUMPLE"/>
    <s v="NO CUMPLE"/>
  </r>
  <r>
    <s v="INC000002520594"/>
    <s v="HOUSING"/>
    <x v="19"/>
    <s v="BELIEVE"/>
    <s v="SEBASTIAN A JARA VIDAL"/>
    <s v="frp_jolsso"/>
    <s v="3-Moderado/Limitado"/>
    <x v="1"/>
    <s v="Media"/>
    <x v="0"/>
    <s v="CELULOSA ARAUCO Y CONSTITUCION S A"/>
    <s v="GESTION DATACENTER/ ACCESOS /CELULOSA ARAUCO Y CONSTITUCION S A"/>
    <s v="27/12/2023 18:54:30"/>
    <s v="27/12/2023 18:55:55"/>
    <s v="Cerrado"/>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s v="CUMPLE"/>
    <s v="NO CUMPLE"/>
    <s v="NO CUMPLE"/>
    <s v="NO CUMPLE"/>
    <s v="NO CUMPLE"/>
  </r>
  <r>
    <s v="INC000002520665"/>
    <s v="HOUSING"/>
    <x v="15"/>
    <s v="APQ ACCESOS"/>
    <s v="LUIS O MORALES ARENAS"/>
    <s v="tct_luimoa"/>
    <s v="4-Menor/Localizado"/>
    <x v="0"/>
    <s v="Baja"/>
    <x v="0"/>
    <s v="TELEFONICA EMPRESAS DE CHILE SA"/>
    <s v="SE GENERA TICKET POR REVISION Y TOMA DE ALARMA DE CLIENTES"/>
    <s v="27/12/2023 17:52:38"/>
    <s v="27/12/2023 17:54:08"/>
    <s v="Cerrado"/>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s v="CUMPLE"/>
    <s v="NO CUMPLE"/>
    <s v="NO CUMPLE"/>
    <s v="NO CUMPLE"/>
    <s v="NO CUMPLE"/>
  </r>
  <r>
    <s v="INC000002520673"/>
    <s v="HOUSING"/>
    <x v="16"/>
    <s v="BELIEVE"/>
    <s v="JOSE G MARQUEZ MARCANO"/>
    <s v="frp_fbalab"/>
    <s v="3-Moderado/Limitado"/>
    <x v="1"/>
    <s v="Media"/>
    <x v="0"/>
    <s v="HUAWEI CHILE S A"/>
    <s v="GESTION DATACENTER/ ACCESOS / HUAWEI CHILE S A"/>
    <s v="27/12/2023 18:13:46"/>
    <s v="27/12/2023 18:14:49"/>
    <s v="Cerrado"/>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s v="CUMPLE"/>
    <s v="NO CUMPLE"/>
    <s v="NO CUMPLE"/>
    <s v="NO CUMPLE"/>
    <s v="NO CUMPLE"/>
  </r>
  <r>
    <s v="INC000002520699"/>
    <s v="VPN IP - MPLS"/>
    <x v="17"/>
    <s v="GESTION HD"/>
    <s v="NICOLAS A SAAVEDRA EGUILUZ"/>
    <s v="frp_dalcap"/>
    <s v="4-Menor/Localizado"/>
    <x v="0"/>
    <s v="Baja"/>
    <x v="0"/>
    <s v="NUTRISCO CHILE SA"/>
    <s v="REQ / OT a transportar a PRD // OEDK925238 // OEDK925217"/>
    <s v="27/12/2023 23:12:59"/>
    <s v="27/12/2023 23:17:02"/>
    <s v="Cerrado"/>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s v="CUMPLE"/>
    <s v="NO CUMPLE"/>
    <s v="NO CUMPLE"/>
    <s v="NO CUMPLE"/>
    <s v="NO CUMPLE"/>
  </r>
  <r>
    <s v="INC000002520703"/>
    <s v="HOUSING"/>
    <x v="19"/>
    <s v="BELIEVE"/>
    <s v="EDUARDO A NUÑEZ LAMOZA"/>
    <s v="frp_jreyna"/>
    <s v="3-Moderado/Limitado"/>
    <x v="1"/>
    <s v="Media"/>
    <x v="0"/>
    <s v="BRINK S CHILE S A"/>
    <s v="GESTION DATACENTER/ ACCESOS  / Brinks Chile"/>
    <s v="27/12/2023 23:54:50"/>
    <s v="27/12/2023 23:55:52"/>
    <s v="Cerrado"/>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s v="NO CUMPLE"/>
    <s v="NO CUMPLE"/>
    <s v="CUMPLE"/>
    <s v="NO CUMPLE"/>
    <s v="NO CUMPLE"/>
  </r>
  <r>
    <s v="INC000002520735"/>
    <s v="HOSTING VIRTUAL"/>
    <x v="13"/>
    <s v="SM OPERACIONES"/>
    <s v="PABLO N OLIVA ALARCON"/>
    <s v="tct_decruz"/>
    <s v="4-Menor/Localizado"/>
    <x v="0"/>
    <s v="Baja"/>
    <x v="0"/>
    <s v="BITUMIX S.A."/>
    <s v="Recursos cliente Bitumix"/>
    <s v="27/12/2023 16:53:53"/>
    <s v="27/12/2023 16:57:08"/>
    <s v="Cerrado"/>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s v="NO CUMPLE"/>
    <s v="NO CUMPLE"/>
    <s v="NO CUMPLE"/>
    <s v="CUMPLE"/>
    <s v="NO CUMPLE"/>
  </r>
  <r>
    <s v="INC000002520747"/>
    <s v="INFRAESTRUCTURA DC"/>
    <x v="8"/>
    <s v="APQ ACCESOS"/>
    <s v="JONATHAN A MARQUEZ ASTENGO"/>
    <s v="tct_jmarqu"/>
    <s v="4-Menor/Localizado"/>
    <x v="0"/>
    <s v="Baja"/>
    <x v="0"/>
    <s v="TELEFONICA CYBERSECURITY TECH CHILE SPA"/>
    <s v="FACTIBILIDAD VOY Y DATOS/CRQ 80420"/>
    <s v="27/12/2023 17:09:23"/>
    <s v="27/12/2023 17:09:25"/>
    <s v="Cerrado"/>
    <s v="CDP ANTIGUO 1"/>
    <s v="CDP ANTIGUO 2"/>
    <s v="27/12/2023 17:21:45"/>
    <s v="27/12/2023 23:50:00"/>
    <s v="FACTIBILIDAD PARA INGRESO DE EQUIPOS"/>
    <s v="FACTIBILIDAD ENVIADA"/>
    <d v="1899-12-30T00:00:00"/>
    <d v="1899-12-30T00:00:00"/>
    <d v="1899-12-30T00:00:00"/>
    <s v=""/>
    <s v="Cumplido"/>
    <m/>
    <m/>
    <m/>
    <m/>
    <m/>
    <d v="2023-11-23T00:00:00"/>
    <s v="CUMPLE"/>
    <s v="NO CUMPLE"/>
    <s v="NO CUMPLE"/>
    <s v="NO CUMPLE"/>
    <s v="NO CUMPLE"/>
  </r>
  <r>
    <s v="INC000002520762"/>
    <s v="VPN IP - MPLS"/>
    <x v="13"/>
    <s v="GESTION HD"/>
    <s v="ANGEL CASTRO CABRERA"/>
    <s v="frp_fpetro"/>
    <s v="3-Moderado/Limitado"/>
    <x v="1"/>
    <s v="Media"/>
    <x v="0"/>
    <s v="TELEFONICA GLOBAL TECHNOLOGY S.A.AGENCIA EN CHILE"/>
    <s v="HD/creación de port Group"/>
    <s v="27/12/2023 17:22:51"/>
    <s v="27/12/2023 17:24:57"/>
    <s v="Cerrado"/>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s v="CUMPLE"/>
    <s v="NO CUMPLE"/>
    <s v="NO CUMPLE"/>
    <s v="NO CUMPLE"/>
    <s v="NO CUMPLE"/>
  </r>
  <r>
    <s v="INC000002520771"/>
    <s v="VPN IP - MPLS"/>
    <x v="2"/>
    <s v="GESTION HD"/>
    <s v="JUAN PABLO PAZ GOMPERTZ"/>
    <s v="frp_fpetro"/>
    <s v="3-Moderado/Limitado"/>
    <x v="1"/>
    <s v="Media"/>
    <x v="0"/>
    <s v="TELEFONICA GLOBAL TECHNOLOGY S.A.AGENCIA EN CHILE"/>
    <s v="HD/Ventisqueros//PVLaN sitio cotingencia"/>
    <s v="27/12/2023 17:29:00"/>
    <s v="27/12/2023 17:31:15"/>
    <s v="Cerrado"/>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s v="CUMPLE"/>
    <s v="NO CUMPLE"/>
    <s v="NO CUMPLE"/>
    <s v="NO CUMPLE"/>
    <s v="NO CUMPLE"/>
  </r>
  <r>
    <s v="INC000002520970"/>
    <s v="HOUSING"/>
    <x v="16"/>
    <s v="BELIEVE"/>
    <s v="FERNEY D GARZON PEÑA"/>
    <s v="frp_fbalab"/>
    <s v="3-Moderado/Limitado"/>
    <x v="1"/>
    <s v="Media"/>
    <x v="0"/>
    <s v="HUAWEI CHILE S A"/>
    <s v="GESTION DATACENTER/ ACCESOS / HUAWEI CHILE S A"/>
    <s v="28/12/2023 9:08:57"/>
    <s v="28/12/2023 9:10:58"/>
    <s v="Cerrado"/>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s v="CUMPLE"/>
    <s v="NO CUMPLE"/>
    <s v="NO CUMPLE"/>
    <s v="NO CUMPLE"/>
    <s v="NO CUMPLE"/>
  </r>
  <r>
    <s v="INC000002521075"/>
    <s v="HOUSING"/>
    <x v="15"/>
    <s v="APQ ACCESOS"/>
    <s v="JOSE G MARQUEZ MARCANO"/>
    <s v="tct_josmam"/>
    <s v="4-Menor/Localizado"/>
    <x v="0"/>
    <s v="Baja"/>
    <x v="0"/>
    <s v="TELEFONICA EMPRESAS DE CHILE SA"/>
    <s v="RONDA Y REVISION DE SALAS"/>
    <s v="27/12/2023 23:57:31"/>
    <s v="27/12/2023 23:58:38"/>
    <s v="Cerrado"/>
    <s v="CDP ANTIGUO 1"/>
    <s v="CDP ANTIGUO 2"/>
    <s v="28/12/2023 0:00:21"/>
    <s v="28/12/2023 23:50:00"/>
    <s v="RONDA Y REVISION DE SALAS"/>
    <s v="RONDAS REALIZADAS"/>
    <d v="1899-12-30T00:01:16"/>
    <d v="1899-12-30T00:02:50"/>
    <d v="1899-12-30T00:01:34"/>
    <s v=""/>
    <s v="Cumplido"/>
    <m/>
    <m/>
    <m/>
    <m/>
    <m/>
    <d v="2023-11-23T00:00:00"/>
    <s v="CUMPLE"/>
    <s v="NO CUMPLE"/>
    <s v="NO CUMPLE"/>
    <s v="NO CUMPLE"/>
    <s v="NO CUMPLE"/>
  </r>
  <r>
    <s v="INC000002521077"/>
    <s v="HOUSING"/>
    <x v="16"/>
    <s v="BELIEVE"/>
    <s v="JOSE G MARQUEZ MARCANO"/>
    <s v="frp_jcruzy"/>
    <s v="3-Moderado/Limitado"/>
    <x v="1"/>
    <s v="Media"/>
    <x v="1"/>
    <s v="TELEFONICA INTERNACIONAL CHILE SA"/>
    <s v="GESTION DATACENTER/ ACCESOS  / ARAUCO"/>
    <s v="28/12/2023 0:04:27"/>
    <s v="28/12/2023 0:14:36"/>
    <s v="Cerrado"/>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s v="CUMPLE"/>
    <s v="NO CUMPLE"/>
    <s v="NO CUMPLE"/>
    <s v="NO CUMPLE"/>
    <s v="NO CUMPLE"/>
  </r>
  <r>
    <s v="INC000002521080"/>
    <s v="HOUSING"/>
    <x v="15"/>
    <s v="APQ ACCESOS"/>
    <s v="JOSE G MARQUEZ MARCANO"/>
    <s v="tct_josmam"/>
    <s v="4-Menor/Localizado"/>
    <x v="0"/>
    <s v="Baja"/>
    <x v="0"/>
    <s v="TELEFONICA EMPRESAS DE CHILE SA"/>
    <s v="TOMA DE ALARMAS DE CLIENTES"/>
    <s v="28/12/2023 0:01:19"/>
    <s v="28/12/2023 0:03:36"/>
    <s v="Cerrado"/>
    <s v="CDP ANTIGUO 1"/>
    <s v="CDP ANTIGUO 2"/>
    <s v="28/12/2023 0:07:00"/>
    <s v="28/12/2023 23:50:00"/>
    <s v="TOMA DE ALARMAS DE CLIENTES"/>
    <s v="TOMA DE ALARMAS REALIZADAS"/>
    <d v="1899-12-30T00:03:07"/>
    <d v="1899-12-30T00:05:41"/>
    <d v="1899-12-30T00:02:34"/>
    <s v=""/>
    <s v="Cumplido"/>
    <m/>
    <m/>
    <m/>
    <m/>
    <m/>
    <d v="2023-11-24T00:00:00"/>
    <s v="CUMPLE"/>
    <s v="NO CUMPLE"/>
    <s v="NO CUMPLE"/>
    <s v="NO CUMPLE"/>
    <s v="NO CUMPLE"/>
  </r>
  <r>
    <s v="INC000002521111"/>
    <s v="VPN IP - MPLS"/>
    <x v="17"/>
    <s v="GESTION HD"/>
    <s v="NICOLAS A SAAVEDRA EGUILUZ"/>
    <s v="frp_dalcap"/>
    <s v="4-Menor/Localizado"/>
    <x v="0"/>
    <s v="Baja"/>
    <x v="0"/>
    <s v="NUTRISCO CHILE SA"/>
    <s v="REQ / OEDK925203 OT-Paso a PRD Centro DE36"/>
    <s v="28/12/2023 7:23:14"/>
    <s v="28/12/2023 7:26:21"/>
    <s v="Cerrado"/>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s v="CUMPLE"/>
    <s v="NO CUMPLE"/>
    <s v="NO CUMPLE"/>
    <s v="NO CUMPLE"/>
    <s v="NO CUMPLE"/>
  </r>
  <r>
    <s v="INC000002521113"/>
    <s v="SAP"/>
    <x v="17"/>
    <s v="CLOUD SAP HANA"/>
    <s v="NICOLAS A SAAVEDRA EGUILUZ"/>
    <s v="tct_nsaave"/>
    <s v="4-Menor/Localizado"/>
    <x v="0"/>
    <s v="Baja"/>
    <x v="0"/>
    <s v="TELEFONICA EMPRESAS DE CHILE SA"/>
    <s v="Checklist Diario Clientes 28-12-23"/>
    <s v="28/12/2023 8:14:36"/>
    <s v="28/12/2023 8:16:12"/>
    <s v="Cerrado"/>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s v="CUMPLE"/>
    <s v="NO CUMPLE"/>
    <s v="NO CUMPLE"/>
    <s v="NO CUMPLE"/>
    <s v="NO CUMPLE"/>
  </r>
  <r>
    <s v="INC000002521125"/>
    <s v="RED INTERNA"/>
    <x v="1"/>
    <s v="APQ ACCESOS"/>
    <s v="CARLOS F ARAYA RAMIREZ"/>
    <s v="tct_cararr"/>
    <s v="4-Menor/Localizado"/>
    <x v="0"/>
    <s v="Baja"/>
    <x v="0"/>
    <s v="TELEFONICA CYBERSECURITY TECH CHILE SPA"/>
    <s v="RONDA INSPECTIVA"/>
    <s v="28/12/2023 9:28:41"/>
    <s v="28/12/2023 9:29:20"/>
    <s v="Cerrado"/>
    <s v="CDP ANTIGUO 1"/>
    <s v="CDP ANTIGUO 2"/>
    <s v="28/12/2023 9:46:02"/>
    <s v="28/12/2023 23:50:00"/>
    <m/>
    <s v="RONDA REALIZADA"/>
    <d v="1899-12-30T00:00:00"/>
    <d v="1899-12-30T00:00:00"/>
    <d v="1899-12-30T00:00:00"/>
    <s v=""/>
    <s v="Cumplido"/>
    <m/>
    <m/>
    <m/>
    <m/>
    <m/>
    <d v="2023-11-22T00:00:00"/>
    <s v="CUMPLE"/>
    <s v="NO CUMPLE"/>
    <s v="NO CUMPLE"/>
    <s v="NO CUMPLE"/>
    <s v="NO CUMPLE"/>
  </r>
  <r>
    <s v="INC000002521128"/>
    <s v="HOUSING"/>
    <x v="1"/>
    <s v="APQ ACCESOS"/>
    <s v="CARLOS F ARAYA RAMIREZ"/>
    <s v="tct_cararr"/>
    <s v="4-Menor/Localizado"/>
    <x v="0"/>
    <s v="Baja"/>
    <x v="0"/>
    <s v="TELEFONICA CYBERSECURITY TECH CHILE SPA"/>
    <s v="TOMA DE ALARMAS"/>
    <s v="28/12/2023 9:31:11"/>
    <s v="28/12/2023 9:32:02"/>
    <s v="Cerrado"/>
    <s v="CDP ANTIGUO 1"/>
    <s v="CDP ANTIGUO 2"/>
    <s v="28/12/2023 9:48:38"/>
    <s v="28/12/2023 23:50:00"/>
    <m/>
    <s v="TOMA DE ALARMAS REALIZADA"/>
    <d v="1899-12-30T00:00:00"/>
    <d v="1899-12-30T00:00:00"/>
    <d v="1899-12-30T00:00:00"/>
    <s v=""/>
    <s v="Cumplido"/>
    <m/>
    <m/>
    <m/>
    <m/>
    <m/>
    <d v="2023-11-22T00:00:00"/>
    <s v="CUMPLE"/>
    <s v="NO CUMPLE"/>
    <s v="NO CUMPLE"/>
    <s v="NO CUMPLE"/>
    <s v="NO CUMPLE"/>
  </r>
  <r>
    <s v="INC000002521176"/>
    <s v="HOUSING"/>
    <x v="19"/>
    <s v="BELIEVE"/>
    <s v="SEBASTIAN A JARA VIDAL"/>
    <s v="frp_dvital"/>
    <s v="3-Moderado/Limitado"/>
    <x v="0"/>
    <s v="Baja"/>
    <x v="0"/>
    <s v="ICETEL SERVICIOS S.A."/>
    <s v="GESTION DATACENTER/ ACCESOS / ICETEL SERVICIOS S.A."/>
    <s v="28/12/2023 11:14:48"/>
    <s v="28/12/2023 11:17:40"/>
    <s v="Cerrado"/>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s v="CUMPLE"/>
    <s v="NO CUMPLE"/>
    <s v="NO CUMPLE"/>
    <s v="NO CUMPLE"/>
    <s v="NO CUMPLE"/>
  </r>
  <r>
    <s v="INC000002521440"/>
    <s v="TICKET-INTELIGENTE"/>
    <x v="4"/>
    <s v="GESTION TI"/>
    <s v="PAUL A SEPULVEDA ALVAREZ"/>
    <s v="USR_TSIGHT"/>
    <s v="1-Extenso/Generalizado"/>
    <x v="0"/>
    <s v="Baja"/>
    <x v="1"/>
    <s v="FUNDACION INSTITUTO PROFESIONAL DUOC UC"/>
    <s v="fiprdu01 - dcacdvalpo1 TICKET AUTOMATICO"/>
    <s v="28/12/2023 3:47:39"/>
    <s v="28/12/2023 3:47:39"/>
    <s v="Cerrado"/>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s v="CUMPLE"/>
    <s v="NO CUMPLE"/>
    <s v="NO CUMPLE"/>
    <s v="NO CUMPLE"/>
    <s v="NO CUMPLE"/>
  </r>
  <r>
    <s v="INC000002521441"/>
    <s v="TICKET-INTELIGENTE"/>
    <x v="4"/>
    <s v="GESTION TI"/>
    <s v="PAUL A SEPULVEDA ALVAREZ"/>
    <s v="USR_TSIGHT"/>
    <s v="1-Extenso/Generalizado"/>
    <x v="0"/>
    <s v="Baja"/>
    <x v="1"/>
    <s v="FUNDACION INSTITUTO PROFESIONAL DUOC UC"/>
    <s v="fiprdu01 - hyp_valpo1 TICKET AUTOMATICO"/>
    <s v="28/12/2023 3:48:41"/>
    <s v="28/12/2023 3:48:41"/>
    <s v="Cerrado"/>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s v="CUMPLE"/>
    <s v="NO CUMPLE"/>
    <s v="NO CUMPLE"/>
    <s v="NO CUMPLE"/>
    <s v="NO CUMPLE"/>
  </r>
  <r>
    <s v="INC000002521442"/>
    <s v="TICKET-INTELIGENTE"/>
    <x v="4"/>
    <s v="GESTION TI"/>
    <s v="PAUL A SEPULVEDA ALVAREZ"/>
    <s v="USR_TSIGHT"/>
    <s v="1-Extenso/Generalizado"/>
    <x v="0"/>
    <s v="Baja"/>
    <x v="1"/>
    <s v="FUNDACION INSTITUTO PROFESIONAL DUOC UC"/>
    <s v="fiprdu01 - dcadmvalpo1_duoc_cl TICKET AUTOMATICO"/>
    <s v="28/12/2023 3:48:46"/>
    <s v="28/12/2023 3:48:46"/>
    <s v="Cerrado"/>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s v="CUMPLE"/>
    <s v="NO CUMPLE"/>
    <s v="NO CUMPLE"/>
    <s v="NO CUMPLE"/>
    <s v="NO CUMPLE"/>
  </r>
  <r>
    <s v="INC000002521443"/>
    <s v="TICKET-INTELIGENTE"/>
    <x v="4"/>
    <s v="GESTION TI"/>
    <s v="PAUL A SEPULVEDA ALVAREZ"/>
    <s v="USR_TSIGHT"/>
    <s v="1-Extenso/Generalizado"/>
    <x v="0"/>
    <s v="Baja"/>
    <x v="1"/>
    <s v="FUNDACION INSTITUTO PROFESIONAL DUOC UC"/>
    <s v="fiprdu01 - ilo_valpo1 TICKET AUTOMATICO"/>
    <s v="28/12/2023 3:49:54"/>
    <s v="28/12/2023 3:49:54"/>
    <s v="Cerrado"/>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s v="CUMPLE"/>
    <s v="NO CUMPLE"/>
    <s v="NO CUMPLE"/>
    <s v="NO CUMPLE"/>
    <s v="NO CUMPLE"/>
  </r>
  <r>
    <s v="INC000002521503"/>
    <s v="HOUSING"/>
    <x v="6"/>
    <s v="APQ ACCESOS"/>
    <s v="EDUARDO A NUÑEZ LAMOZA"/>
    <s v="tct_edunul"/>
    <s v="4-Menor/Localizado"/>
    <x v="0"/>
    <s v="Baja"/>
    <x v="0"/>
    <s v="TELEFONICA CYBERSECURITY TECH CHILE SPA"/>
    <s v="TOMA DE TEMPERATURAS"/>
    <s v="28/12/2023 6:41:58"/>
    <s v="28/12/2023 6:42:52"/>
    <s v="Cerrado"/>
    <s v="TI"/>
    <s v="CLIMA"/>
    <s v="28/12/2023 6:43:10"/>
    <s v="28/12/2023 23:50:00"/>
    <s v="TOMA DE TEMPERATURAS"/>
    <s v="RONDA REALIZADA"/>
    <d v="1899-12-30T00:00:00"/>
    <d v="1899-12-30T00:00:00"/>
    <d v="1899-12-30T00:00:00"/>
    <s v=""/>
    <s v="Cumplido"/>
    <m/>
    <m/>
    <m/>
    <m/>
    <m/>
    <d v="2023-11-22T00:00:00"/>
    <s v="CUMPLE"/>
    <s v="NO CUMPLE"/>
    <s v="NO CUMPLE"/>
    <s v="NO CUMPLE"/>
    <s v="NO CUMPLE"/>
  </r>
  <r>
    <s v="INC000002521505"/>
    <s v="HOUSING"/>
    <x v="6"/>
    <s v="APQ ACCESOS"/>
    <s v="EDUARDO A NUÑEZ LAMOZA"/>
    <s v="tct_edunul"/>
    <s v="4-Menor/Localizado"/>
    <x v="0"/>
    <s v="Baja"/>
    <x v="0"/>
    <s v="TELEFONICA CYBERSECURITY TECH CHILE SPA"/>
    <s v="RONDA SALAS TECNICAS"/>
    <s v="28/12/2023 6:43:42"/>
    <s v="28/12/2023 6:44:45"/>
    <s v="Cerrado"/>
    <s v="TI"/>
    <s v="INFRAESTRUCTURA"/>
    <s v="28/12/2023 6:45:02"/>
    <s v="28/12/2023 23:50:00"/>
    <s v="REVISION DE SALAS Y RACK"/>
    <s v="RONDA REALIZADA"/>
    <d v="1899-12-30T00:00:00"/>
    <d v="1899-12-30T00:00:00"/>
    <d v="1899-12-30T00:00:00"/>
    <s v=""/>
    <s v="Cumplido"/>
    <m/>
    <m/>
    <m/>
    <m/>
    <m/>
    <d v="2023-11-22T00:00:00"/>
    <s v="CUMPLE"/>
    <s v="NO CUMPLE"/>
    <s v="NO CUMPLE"/>
    <s v="NO CUMPLE"/>
    <s v="NO CUMPLE"/>
  </r>
  <r>
    <s v="INC000002521597"/>
    <s v="BACKUP ON DEMAND"/>
    <x v="9"/>
    <s v="SM OPERACIONES"/>
    <s v="AXEL ANDRADE"/>
    <s v="tct_decruz"/>
    <s v="4-Menor/Localizado"/>
    <x v="1"/>
    <s v="Media"/>
    <x v="0"/>
    <s v="MOSAICO SA"/>
    <s v="MOSAICO//BAJA VM EN RESPALDO"/>
    <s v="28/12/2023 9:56:29"/>
    <s v="28/12/2023 9:58:27"/>
    <s v="Cerrado"/>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s v="NO CUMPLE"/>
    <s v="NO CUMPLE"/>
    <s v="CUMPLE"/>
    <s v="NO CUMPLE"/>
    <s v="NO CUMPLE"/>
  </r>
  <r>
    <s v="INC000002521704"/>
    <s v="TICKET-INTELIGENTE"/>
    <x v="4"/>
    <s v="GESTION TI"/>
    <s v="PAUL A SEPULVEDA ALVAREZ"/>
    <s v="USR_TSIGHT"/>
    <s v="1-Extenso/Generalizado"/>
    <x v="0"/>
    <s v="Baja"/>
    <x v="1"/>
    <s v="EMPRESA NACIONAL DE CERTIFICACIONES"/>
    <s v="emnace01 - s4d34ecertdb2.ecertchile.local TICKET AUTOMATICO"/>
    <s v="28/12/2023 11:08:56"/>
    <s v="28/12/2023 11:08:56"/>
    <s v="Cerrado"/>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s v="CUMPLE"/>
    <s v="NO CUMPLE"/>
    <s v="NO CUMPLE"/>
    <s v="NO CUMPLE"/>
    <s v="NO CUMPLE"/>
  </r>
  <r>
    <s v="INC000002521719"/>
    <s v="VPN IP - MPLS"/>
    <x v="2"/>
    <s v="GESTION HD"/>
    <s v="OSCAR A RAMIREZ SOTO"/>
    <s v="frp_fpetro"/>
    <s v="3-Moderado/Limitado"/>
    <x v="1"/>
    <s v="Media"/>
    <x v="1"/>
    <s v="FUND DE BENEFICENCIA HOGAR DE CRISTO"/>
    <s v="HD/Problemas conexion SAP"/>
    <s v="28/12/2023 10:29:38"/>
    <s v="28/12/2023 10:31:08"/>
    <s v="Cerrado"/>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s v="NO CUMPLE"/>
    <s v="CUMPLE"/>
    <s v="NO CUMPLE"/>
    <s v="NO CUMPLE"/>
    <s v="NO CUMPLE"/>
  </r>
  <r>
    <s v="INC000002521734"/>
    <s v="HOUSING"/>
    <x v="19"/>
    <s v="BELIEVE"/>
    <s v="SEBASTIAN A JARA VIDAL"/>
    <s v="frp_fbalab"/>
    <s v="3-Moderado/Limitado"/>
    <x v="1"/>
    <s v="Media"/>
    <x v="0"/>
    <s v="TELEFONICA EMPRESAS DE CHILE SA"/>
    <s v="GESTION DATACENTER/ ACCESOS / TELEFONICA EMPRESAS DE CHILE SA"/>
    <s v="28/12/2023 10:46:59"/>
    <s v="28/12/2023 10:50:48"/>
    <s v="Cerrado"/>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s v="CUMPLE"/>
    <s v="NO CUMPLE"/>
    <s v="NO CUMPLE"/>
    <s v="NO CUMPLE"/>
    <s v="NO CUMPLE"/>
  </r>
  <r>
    <s v="INC000002521775"/>
    <s v="OFFICE365"/>
    <x v="4"/>
    <s v="OPERACION N1"/>
    <s v="ALEJANDRO ACEVEDO VALENZUELA"/>
    <s v="tct_aaceve"/>
    <s v="4-Menor/Localizado"/>
    <x v="0"/>
    <s v="Baja"/>
    <x v="0"/>
    <s v="TELEFONICA GLOBAL TECHNOLOGY S.A.AGENCIA EN CHILE"/>
    <s v="SOC/REQ TELEFONICA CYBERSECURITY TECH CHILE SPA/INC000002517897/ Alarma de inactividad Equipos ABIF"/>
    <s v="28/12/2023 11:39:16"/>
    <s v="28/12/2023 11:41:01"/>
    <s v="Cerrado"/>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s v="CUMPLE"/>
    <s v="NO CUMPLE"/>
    <s v="NO CUMPLE"/>
    <s v="NO CUMPLE"/>
    <s v="NO CUMPLE"/>
  </r>
  <r>
    <s v="INC000002521939"/>
    <s v="HOSTING VIRTUAL"/>
    <x v="13"/>
    <s v="SM OPERACIONES"/>
    <s v="PABLO N OLIVA ALARCON"/>
    <s v="tct_decruz"/>
    <s v="4-Menor/Localizado"/>
    <x v="1"/>
    <s v="Media"/>
    <x v="0"/>
    <s v="ZAMBONI INGENIEROS ASOCIADOS LIMITADA"/>
    <s v="Necesito una copia de la máquina virtual OPSAPI que está en el VDC de Telefónica :"/>
    <s v="28/12/2023 11:50:15"/>
    <s v="28/12/2023 11:51:03"/>
    <s v="Cerrado"/>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s v="NO CUMPLE"/>
    <s v="NO CUMPLE"/>
    <s v="CUMPLE"/>
    <s v="NO CUMPLE"/>
    <s v="NO CUMPLE"/>
  </r>
  <r>
    <s v="INC000002522005"/>
    <s v="VPN IP - MPLS"/>
    <x v="12"/>
    <s v="ADMINISTRADORES RESIDENTES"/>
    <s v="MOISES E MONTERO RAMOS"/>
    <s v="frp_kefern"/>
    <s v="3-Moderado/Limitado"/>
    <x v="1"/>
    <s v="Media"/>
    <x v="0"/>
    <s v="INSTITUTO PROFESIONAL DE CHILE SA"/>
    <s v="GAMA / Requerimiento Políticas de Replicas Diciembre 2023"/>
    <s v="28/12/2023 12:12:18"/>
    <s v="28/12/2023 12:17:09"/>
    <s v="Cerrado"/>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s v="NO CUMPLE"/>
    <s v="NO CUMPLE"/>
    <s v="CUMPLE"/>
    <s v="NO CUMPLE"/>
    <s v="NO CUMPLE"/>
  </r>
  <r>
    <s v="INC000002522006"/>
    <s v="SEGURIDAD"/>
    <x v="4"/>
    <s v="GAMA  TICKET AUTOMATICO"/>
    <s v="ALEJANDRO ACEVEDO VALENZUELA"/>
    <s v="asc_vanton"/>
    <s v="4-Menor/Localizado"/>
    <x v="1"/>
    <s v="Media"/>
    <x v="0"/>
    <s v="FRACTALIA"/>
    <s v="Acceso a IP 10.70.10.141 , desde SQL Server"/>
    <s v="28/12/2023 12:14:55"/>
    <s v="28/12/2023 12:19:18"/>
    <s v="Cerrado"/>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s v="NO CUMPLE"/>
    <s v="CUMPLE"/>
    <s v="NO CUMPLE"/>
    <s v="NO CUMPLE"/>
    <s v="NO CUMPLE"/>
  </r>
  <r>
    <s v="INC000002522022"/>
    <s v="RED INTERNA"/>
    <x v="0"/>
    <s v="APQ ACCESOS"/>
    <s v="CRISTOPHER MALDONADO ROMERO"/>
    <s v="tct_cmaldo"/>
    <s v="4-Menor/Localizado"/>
    <x v="0"/>
    <s v="Baja"/>
    <x v="0"/>
    <s v="TELEFONICA EMPRESAS DE CHILE SA"/>
    <s v="RONDA TOMA DE TEMPERATURAS SALAS TIC"/>
    <s v="28/12/2023 12:39:32"/>
    <s v="28/12/2023 12:40:34"/>
    <s v="Cerrado"/>
    <s v="CDP ANTIGUO 1"/>
    <s v="CDP ANTIGUO 2"/>
    <s v="28/12/2023 13:04:04"/>
    <s v="28/12/2023 23:50:00"/>
    <m/>
    <s v="RONDA REALIZADA"/>
    <d v="1899-12-30T00:00:00"/>
    <d v="1899-12-30T00:00:00"/>
    <d v="1899-12-30T00:00:00"/>
    <s v=""/>
    <s v="Cumplido"/>
    <m/>
    <m/>
    <m/>
    <m/>
    <m/>
    <d v="2023-11-22T00:00:00"/>
    <s v="CUMPLE"/>
    <s v="NO CUMPLE"/>
    <s v="NO CUMPLE"/>
    <s v="NO CUMPLE"/>
    <s v="NO CUMPLE"/>
  </r>
  <r>
    <s v="INC000002522044"/>
    <s v="INFRAESTRUCTURA DC"/>
    <x v="8"/>
    <s v="APQ ACCESOS"/>
    <s v="JONATHAN A MARQUEZ ASTENGO"/>
    <s v="tct_sjarav"/>
    <s v="4-Menor/Localizado"/>
    <x v="0"/>
    <s v="Baja"/>
    <x v="0"/>
    <s v="TELEFONICA CYBERSECURITY TECH CHILE SPA"/>
    <s v="FACTIBILIDAD CLIENTE VOZ Y DATOS/CRQ 80420"/>
    <s v="28/12/2023 13:35:45"/>
    <s v="28/12/2023 13:36:57"/>
    <s v="Cerrado"/>
    <s v="CDP ANTIGUO 1"/>
    <s v="CDP ANTIGUO 2"/>
    <s v="28/12/2023 13:47:14"/>
    <s v="28/12/2023 23:50:00"/>
    <s v="FACTIBILIDAD PARA INGRESO DE EQUIPOS Y UN EGRESO"/>
    <s v="FACTIBILIDAD ENVIADA"/>
    <d v="1899-12-30T00:00:00"/>
    <d v="1899-12-30T00:00:00"/>
    <d v="1899-12-30T00:00:00"/>
    <s v=""/>
    <s v="Cumplido"/>
    <m/>
    <m/>
    <m/>
    <m/>
    <m/>
    <d v="2023-11-22T00:00:00"/>
    <s v="CUMPLE"/>
    <s v="NO CUMPLE"/>
    <s v="NO CUMPLE"/>
    <s v="NO CUMPLE"/>
    <s v="NO CUMPLE"/>
  </r>
  <r>
    <s v="INC000002522069"/>
    <s v="HOUSING"/>
    <x v="7"/>
    <s v="DUOC TICKET AUTOMATICO"/>
    <s v="ALVARO ORTIZ"/>
    <s v="frp_disilv"/>
    <s v="3-Moderado/Limitado"/>
    <x v="0"/>
    <s v="Baja"/>
    <x v="0"/>
    <s v="FUNDACION INSTITUTO PROFESIONAL DUOC UC"/>
    <s v="REQ | DUOC | RE: Truncate"/>
    <s v="28/12/2023 14:37:49"/>
    <s v="28/12/2023 14:41:37"/>
    <s v="Cerrado"/>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s v="NO CUMPLE"/>
    <s v="CUMPLE"/>
    <s v="NO CUMPLE"/>
    <s v="NO CUMPLE"/>
    <s v="NO CUMPLE"/>
  </r>
  <r>
    <s v="INC000002522080"/>
    <s v="VPN IP - MPLS"/>
    <x v="9"/>
    <s v="GESTION HD"/>
    <s v="AXEL ANDRADE"/>
    <s v="frp_fpetro"/>
    <s v="3-Moderado/Limitado"/>
    <x v="1"/>
    <s v="Media"/>
    <x v="0"/>
    <s v="SOC PUNTA DEL COBRE S A"/>
    <s v="REQ/Alta Respaldo PUC-DB-11-01"/>
    <s v="28/12/2023 16:25:37"/>
    <s v="28/12/2023 16:28:06"/>
    <s v="Cerrado"/>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s v="NO CUMPLE"/>
    <s v="CUMPLE"/>
    <s v="NO CUMPLE"/>
    <s v="NO CUMPLE"/>
    <s v="NO CUMPLE"/>
  </r>
  <r>
    <s v="INC000002522086"/>
    <s v="RED INTERNA"/>
    <x v="0"/>
    <s v="APQ ACCESOS"/>
    <s v="CRISTOPHER MALDONADO ROMERO"/>
    <s v="tct_cmaldo"/>
    <s v="4-Menor/Localizado"/>
    <x v="0"/>
    <s v="Baja"/>
    <x v="0"/>
    <s v="TELEFONICA EMPRESAS DE CHILE SA"/>
    <s v="RONDA TOMA DE TEMPERATURAS SALAS TIC"/>
    <s v="28/12/2023 16:12:19"/>
    <s v="28/12/2023 16:14:15"/>
    <s v="Cerrado"/>
    <s v="CDP ANTIGUO 1"/>
    <s v="CDP ANTIGUO 2"/>
    <s v="28/12/2023 17:13:18"/>
    <s v="28/12/2023 23:50:00"/>
    <m/>
    <s v="RONDA REALIZADA"/>
    <d v="1899-12-30T00:00:00"/>
    <d v="1899-12-30T00:00:00"/>
    <d v="1899-12-30T00:00:00"/>
    <s v=""/>
    <s v="Cumplido"/>
    <m/>
    <m/>
    <m/>
    <m/>
    <m/>
    <d v="2023-11-22T00:00:00"/>
    <s v="CUMPLE"/>
    <s v="NO CUMPLE"/>
    <s v="NO CUMPLE"/>
    <s v="NO CUMPLE"/>
    <s v="NO CUMPLE"/>
  </r>
  <r>
    <s v="INC000002522137"/>
    <s v="OFFICE365"/>
    <x v="5"/>
    <s v="GESTION CALL CENTER"/>
    <s v="ALEJANDRO ACEVEDO VALENZUELA"/>
    <s v="frp_kjoopl"/>
    <s v="4-Menor/Localizado"/>
    <x v="0"/>
    <s v="Baja"/>
    <x v="0"/>
    <s v="DUPLEX S A"/>
    <s v="CALL CENTER /PROBLEMAS CON OUTLOOK"/>
    <s v="28/12/2023 16:22:18"/>
    <s v="28/12/2023 16:25:46"/>
    <s v="Cerrado"/>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s v="CUMPLE"/>
    <s v="NO CUMPLE"/>
    <s v="NO CUMPLE"/>
    <s v="NO CUMPLE"/>
    <s v="NO CUMPLE"/>
  </r>
  <r>
    <s v="INC000002522234"/>
    <s v="OFFICE365"/>
    <x v="5"/>
    <s v="GESTION HD"/>
    <s v="ALEJANDRO ACEVEDO VALENZUELA"/>
    <s v="frp_rvilel"/>
    <s v="4-Menor/Localizado"/>
    <x v="0"/>
    <s v="Baja"/>
    <x v="0"/>
    <s v="GARCIA NADAL &amp; COMPANIA LIMITADA"/>
    <s v="HD/REQUERIMIENTO"/>
    <s v="28/12/2023 13:07:04"/>
    <s v="28/12/2023 13:12:10"/>
    <s v="Cerrado"/>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s v="NO CUMPLE"/>
    <s v="CUMPLE"/>
    <s v="NO CUMPLE"/>
    <s v="NO CUMPLE"/>
    <s v="NO CUMPLE"/>
  </r>
  <r>
    <s v="INC000002522253"/>
    <s v="VPN IP - MPLS"/>
    <x v="12"/>
    <s v="GESTION HD"/>
    <s v="MOISES E MONTERO RAMOS"/>
    <s v="frp_fpetro"/>
    <s v="3-Moderado/Limitado"/>
    <x v="1"/>
    <s v="Media"/>
    <x v="0"/>
    <s v="EMPRESA NACIONAL DE CERTIFICACIONES"/>
    <s v="HD/Migrar VM Apoquindo a San Martin"/>
    <s v="28/12/2023 13:37:22"/>
    <s v="28/12/2023 13:38:38"/>
    <s v="Cerrado"/>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s v="NO CUMPLE"/>
    <s v="NO CUMPLE"/>
    <s v="CUMPLE"/>
    <s v="NO CUMPLE"/>
    <s v="NO CUMPLE"/>
  </r>
  <r>
    <s v="INC000002522420"/>
    <s v="HOUSING"/>
    <x v="19"/>
    <s v="BELIEVE"/>
    <s v="SEBASTIAN A JARA VIDAL"/>
    <s v="frp_fbalab"/>
    <s v="3-Moderado/Limitado"/>
    <x v="1"/>
    <s v="Media"/>
    <x v="0"/>
    <s v="IDOM INGENIERIA Y CONSULTORIA S.A. AGENCIA EN CHILE"/>
    <s v="GESTION DATACENTER/ ACCESOS / Nabiax"/>
    <s v="28/12/2023 14:29:09"/>
    <s v="28/12/2023 14:30:31"/>
    <s v="Cerrado"/>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s v="CUMPLE"/>
    <s v="NO CUMPLE"/>
    <s v="NO CUMPLE"/>
    <s v="NO CUMPLE"/>
    <s v="NO CUMPLE"/>
  </r>
  <r>
    <s v="INC000002522424"/>
    <s v="HOUSING"/>
    <x v="19"/>
    <s v="BELIEVE"/>
    <s v="SEBASTIAN A JARA VIDAL"/>
    <s v="frp_fbalab"/>
    <s v="3-Moderado/Limitado"/>
    <x v="1"/>
    <s v="Media"/>
    <x v="0"/>
    <s v="TELEFONICA EMPRESAS DE CHILE SA"/>
    <s v="GESTION DATACENTER/ ACCESOS / TELEFONICA EMPRESAS DE CHILE SA"/>
    <s v="28/12/2023 14:38:15"/>
    <s v="28/12/2023 14:39:17"/>
    <s v="Cerrado"/>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s v="CUMPLE"/>
    <s v="NO CUMPLE"/>
    <s v="NO CUMPLE"/>
    <s v="NO CUMPLE"/>
    <s v="NO CUMPLE"/>
  </r>
  <r>
    <s v="INC000002522458"/>
    <s v="HOUSING"/>
    <x v="15"/>
    <s v="APQ ACCESOS"/>
    <s v="ESTEBAN O BUSTOS CORNEJO"/>
    <s v="tct_ebusto"/>
    <s v="4-Menor/Localizado"/>
    <x v="0"/>
    <s v="Baja"/>
    <x v="0"/>
    <s v="TELEFONICA EMPRESAS DE CHILE SA"/>
    <s v="SUPERVISION INSTALACION DE EQUIPO"/>
    <s v="28/12/2023 15:27:40"/>
    <s v="28/12/2023 15:43:47"/>
    <s v="Cerrado"/>
    <s v="CDP ANTIGUO 1"/>
    <s v="CDP ANTIGUO 2"/>
    <s v="28/12/2023 15:46:16"/>
    <s v="28/12/2023 23:50:00"/>
    <s v="SUPERVISION INSTALACION DE EQUIPO"/>
    <s v="SUPERVISION CRQ/OK"/>
    <d v="1899-12-30T00:02:29"/>
    <d v="1899-12-30T00:18:36"/>
    <d v="1899-12-30T00:16:07"/>
    <s v=""/>
    <s v="Cumplido"/>
    <m/>
    <m/>
    <m/>
    <m/>
    <m/>
    <d v="2023-11-22T00:00:00"/>
    <s v="CUMPLE"/>
    <s v="NO CUMPLE"/>
    <s v="NO CUMPLE"/>
    <s v="NO CUMPLE"/>
    <s v="NO CUMPLE"/>
  </r>
  <r>
    <s v="INC000002522553"/>
    <s v="VPN IP - MPLS"/>
    <x v="17"/>
    <s v="GESTION HD"/>
    <s v="EWALD R GALAZ MILLALEO"/>
    <s v="frp_jesanc"/>
    <s v="4-Menor/Localizado"/>
    <x v="0"/>
    <s v="Baja"/>
    <x v="0"/>
    <s v="NUTRISCO CHILE SA"/>
    <s v="REQ / Transporte OT // OEDK925244"/>
    <s v="28/12/2023 23:18:36"/>
    <s v="28/12/2023 23:21:45"/>
    <s v="Cerrado"/>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s v="NO CUMPLE"/>
    <s v="NO CUMPLE"/>
    <s v="CUMPLE"/>
    <s v="NO CUMPLE"/>
    <s v="NO CUMPLE"/>
  </r>
  <r>
    <s v="INC000002522556"/>
    <s v="MONITOREO"/>
    <x v="4"/>
    <s v="BELIEVE"/>
    <s v="GIOVANNI D ROCCO VALENZUELA"/>
    <s v="frp_dsilva"/>
    <s v="4-Menor/Localizado"/>
    <x v="0"/>
    <s v="Baja"/>
    <x v="1"/>
    <s v="TELEFONICA EMPRESAS DE CHILE SA"/>
    <s v="Sin Internet Server INFORMESGES02"/>
    <s v="29/12/2023 8:31:39"/>
    <s v="29/12/2023 8:31:51"/>
    <s v="Cerrado"/>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s v="NO CUMPLE"/>
    <s v="CUMPLE"/>
    <s v="NO CUMPLE"/>
    <s v="NO CUMPLE"/>
    <s v="NO CUMPLE"/>
  </r>
  <r>
    <s v="INC000002522605"/>
    <s v="HOSTING VIRTUAL"/>
    <x v="4"/>
    <s v="SISTEMA OPERATIVO MICROSOFT"/>
    <s v="GIOVANNI D ROCCO VALENZUELA"/>
    <s v="tct_grocco"/>
    <s v="4-Menor/Localizado"/>
    <x v="0"/>
    <s v="Baja"/>
    <x v="0"/>
    <s v="TELEFONICA GLOBAL TECHNOLOGY S.A.AGENCIA EN CHILE"/>
    <s v="CREACION RFC MUNICH IPCHILE BAJA"/>
    <s v="28/12/2023 16:04:56"/>
    <s v="28/12/2023 16:05:50"/>
    <s v="Cerrado"/>
    <s v="CDP ANTIGUO 1"/>
    <s v="CDP ANTIGUO 2"/>
    <s v="28/12/2023 16:13:02"/>
    <s v="28/12/2023 23:50:00"/>
    <s v="SOLICITA BAJA DE SERVICIOS"/>
    <m/>
    <d v="1899-12-30T00:00:00"/>
    <d v="1899-12-30T00:08:06"/>
    <d v="1899-12-30T00:08:06"/>
    <s v=""/>
    <s v="Cumplido"/>
    <m/>
    <m/>
    <m/>
    <m/>
    <m/>
    <d v="2023-11-23T00:00:00"/>
    <s v="CUMPLE"/>
    <s v="NO CUMPLE"/>
    <s v="NO CUMPLE"/>
    <s v="NO CUMPLE"/>
    <s v="NO CUMPLE"/>
  </r>
  <r>
    <s v="INC000002522607"/>
    <s v="HOSTING VIRTUAL"/>
    <x v="4"/>
    <s v="SISTEMA OPERATIVO MICROSOFT"/>
    <s v="GIOVANNI D ROCCO VALENZUELA"/>
    <s v="tct_grocco"/>
    <s v="4-Menor/Localizado"/>
    <x v="0"/>
    <s v="Baja"/>
    <x v="0"/>
    <s v="TELEFONICA GLOBAL TECHNOLOGY S.A.AGENCIA EN CHILE"/>
    <s v="GENERACION RFC BAJA SERV BELGRADO IPCHILE"/>
    <s v="28/12/2023 16:05:57"/>
    <s v="28/12/2023 16:06:40"/>
    <s v="Cerrado"/>
    <s v="CDP ANTIGUO 1"/>
    <s v="CDP ANTIGUO 2"/>
    <s v="28/12/2023 16:13:51"/>
    <s v="28/12/2023 23:50:00"/>
    <s v="Cliente solicita baja de servicios"/>
    <m/>
    <d v="1899-12-30T00:00:00"/>
    <d v="1899-12-30T00:07:54"/>
    <d v="1899-12-30T00:07:54"/>
    <s v=""/>
    <s v="Cumplido"/>
    <m/>
    <m/>
    <m/>
    <m/>
    <m/>
    <d v="2023-11-22T00:00:00"/>
    <s v="CUMPLE"/>
    <s v="NO CUMPLE"/>
    <s v="NO CUMPLE"/>
    <s v="NO CUMPLE"/>
    <s v="NO CUMPLE"/>
  </r>
  <r>
    <s v="INC000002522609"/>
    <s v="HOSTING VIRTUAL"/>
    <x v="4"/>
    <s v="SISTEMA OPERATIVO MICROSOFT"/>
    <s v="GIOVANNI D ROCCO VALENZUELA"/>
    <s v="tct_grocco"/>
    <s v="4-Menor/Localizado"/>
    <x v="0"/>
    <s v="Baja"/>
    <x v="0"/>
    <s v="TELEFONICA GLOBAL TECHNOLOGY S.A.AGENCIA EN CHILE"/>
    <s v="GENERACION SO BASE DFS SOC"/>
    <s v="28/12/2023 16:06:47"/>
    <s v="28/12/2023 16:08:01"/>
    <s v="Cerrado"/>
    <s v="CDP ANTIGUO 1"/>
    <s v="CDP ANTIGUO 2"/>
    <s v="28/12/2023 16:14:47"/>
    <s v="28/12/2023 23:50:00"/>
    <s v="se genera RFC para actualizacion de SO BASE para pasar desde ws2012r2 a WS2019"/>
    <m/>
    <d v="1899-12-30T00:00:00"/>
    <d v="1899-12-30T00:08:00"/>
    <d v="1899-12-30T00:08:00"/>
    <s v=""/>
    <s v="Cumplido"/>
    <m/>
    <m/>
    <m/>
    <m/>
    <m/>
    <d v="2023-11-27T00:00:00"/>
    <s v="CUMPLE"/>
    <s v="NO CUMPLE"/>
    <s v="NO CUMPLE"/>
    <s v="NO CUMPLE"/>
    <s v="NO CUMPLE"/>
  </r>
  <r>
    <s v="INC000002522611"/>
    <s v="HOSTING VIRTUAL"/>
    <x v="4"/>
    <s v="SISTEMA OPERATIVO MICROSOFT"/>
    <s v="GIOVANNI D ROCCO VALENZUELA"/>
    <s v="tct_grocco"/>
    <s v="4-Menor/Localizado"/>
    <x v="0"/>
    <s v="Baja"/>
    <x v="0"/>
    <s v="TELEFONICA GLOBAL TECHNOLOGY S.A.AGENCIA EN CHILE"/>
    <s v="RFC WSUS SOC EMPRESAS"/>
    <s v="28/12/2023 16:08:08"/>
    <s v="28/12/2023 16:09:03"/>
    <s v="Cerrado"/>
    <s v="CDP ANTIGUO 1"/>
    <s v="CDP ANTIGUO 2"/>
    <s v="28/12/2023 16:15:09"/>
    <s v="28/12/2023 23:50:00"/>
    <s v="GENERACION DE RFC PARA ACTUALIZACION DE EQUIPOS SOC WINDOWS"/>
    <m/>
    <d v="1899-12-30T00:00:00"/>
    <d v="1899-12-30T00:07:01"/>
    <d v="1899-12-30T00:07:01"/>
    <s v=""/>
    <s v="Cumplido"/>
    <m/>
    <m/>
    <m/>
    <m/>
    <m/>
    <d v="2023-11-22T00:00:00"/>
    <s v="CUMPLE"/>
    <s v="NO CUMPLE"/>
    <s v="NO CUMPLE"/>
    <s v="NO CUMPLE"/>
    <s v="NO CUMPLE"/>
  </r>
  <r>
    <s v="INC000002522613"/>
    <s v="HOSTING VIRTUAL"/>
    <x v="4"/>
    <s v="SISTEMA OPERATIVO MICROSOFT"/>
    <s v="GIOVANNI D ROCCO VALENZUELA"/>
    <s v="tct_grocco"/>
    <s v="4-Menor/Localizado"/>
    <x v="0"/>
    <s v="Baja"/>
    <x v="0"/>
    <s v="TELEFONICA GLOBAL TECHNOLOGY S.A.AGENCIA EN CHILE"/>
    <s v="GENERACION RFC WSUS UPDATE MDM SOC"/>
    <s v="28/12/2023 16:09:11"/>
    <s v="28/12/2023 16:10:01"/>
    <s v="Cerrado"/>
    <s v="CDP ANTIGUO 1"/>
    <s v="CDP ANTIGUO 2"/>
    <s v="28/12/2023 16:16:13"/>
    <s v="28/12/2023 23:50:00"/>
    <s v="GENERACION DE RFC MDM SOC PARA ACTUALIZACION SE EQUIPOS WINDOWS"/>
    <m/>
    <d v="1899-12-30T00:00:00"/>
    <d v="1899-12-30T00:07:02"/>
    <d v="1899-12-30T00:07:02"/>
    <s v=""/>
    <s v="Cumplido"/>
    <m/>
    <m/>
    <m/>
    <m/>
    <m/>
    <d v="2023-11-22T00:00:00"/>
    <s v="CUMPLE"/>
    <s v="NO CUMPLE"/>
    <s v="NO CUMPLE"/>
    <s v="NO CUMPLE"/>
    <s v="NO CUMPLE"/>
  </r>
  <r>
    <s v="INC000002522616"/>
    <s v="HOSTING VIRTUAL"/>
    <x v="4"/>
    <s v="SISTEMA OPERATIVO MICROSOFT"/>
    <s v="GIOVANNI D ROCCO VALENZUELA"/>
    <s v="tct_grocco"/>
    <s v="4-Menor/Localizado"/>
    <x v="0"/>
    <s v="Baja"/>
    <x v="0"/>
    <s v="TELEFONICA GLOBAL TECHNOLOGY S.A.AGENCIA EN CHILE"/>
    <s v="CONFIGURACION WSUS SOC"/>
    <s v="28/12/2023 16:10:10"/>
    <s v="28/12/2023 16:11:01"/>
    <s v="Cerrado"/>
    <s v="CDP ANTIGUO 1"/>
    <s v="CDP ANTIGUO 2"/>
    <s v="28/12/2023 16:17:13"/>
    <s v="28/12/2023 23:50:00"/>
    <s v="SE REALIZA CONFIGURACION DE EQUIPO WSUS PARA SOC"/>
    <m/>
    <d v="1899-12-30T00:00:00"/>
    <d v="1899-12-30T00:07:03"/>
    <d v="1899-12-30T00:07:03"/>
    <s v=""/>
    <s v="Cumplido"/>
    <m/>
    <m/>
    <m/>
    <m/>
    <m/>
    <d v="2023-11-29T00:00:00"/>
    <s v="CUMPLE"/>
    <s v="NO CUMPLE"/>
    <s v="NO CUMPLE"/>
    <s v="NO CUMPLE"/>
    <s v="NO CUMPLE"/>
  </r>
  <r>
    <s v="INC000002522713"/>
    <s v="RED INTERNA"/>
    <x v="0"/>
    <s v="APQ ACCESOS"/>
    <s v="CRISTOPHER MALDONADO ROMERO"/>
    <s v="tct_cmaldo"/>
    <s v="4-Menor/Localizado"/>
    <x v="0"/>
    <s v="Baja"/>
    <x v="0"/>
    <s v="TELEFONICA EMPRESAS DE CHILE SA"/>
    <s v="RONDA TOMA DE TEMPERATURAS SALAS TIC"/>
    <s v="28/12/2023 17:30:47"/>
    <s v="28/12/2023 17:31:43"/>
    <s v="Cerrado"/>
    <s v="CDP ANTIGUO 1"/>
    <s v="CDP ANTIGUO 2"/>
    <s v="28/12/2023 18:17:54"/>
    <s v="28/12/2023 23:50:00"/>
    <m/>
    <s v="RONDA REALIZADA"/>
    <d v="1899-12-30T00:00:00"/>
    <d v="1899-12-30T00:00:00"/>
    <d v="1899-12-30T00:00:00"/>
    <s v=""/>
    <s v="Cumplido"/>
    <m/>
    <m/>
    <m/>
    <m/>
    <m/>
    <d v="2023-11-22T00:00:00"/>
    <s v="CUMPLE"/>
    <s v="NO CUMPLE"/>
    <s v="NO CUMPLE"/>
    <s v="NO CUMPLE"/>
    <s v="NO CUMPLE"/>
  </r>
  <r>
    <s v="INC000002522716"/>
    <s v="RED INTERNA"/>
    <x v="0"/>
    <s v="APQ ACCESOS"/>
    <s v="CRISTOPHER MALDONADO ROMERO"/>
    <s v="tct_cmaldo"/>
    <s v="4-Menor/Localizado"/>
    <x v="0"/>
    <s v="Baja"/>
    <x v="0"/>
    <s v="TELEFONICA EMPRESAS DE CHILE SA"/>
    <s v="RONDA TOMA DE TEMPERATURAS SALAS TIC"/>
    <s v="28/12/2023 17:33:08"/>
    <s v="28/12/2023 17:34:18"/>
    <s v="Cerrado"/>
    <s v="CDP ANTIGUO 1"/>
    <s v="CDP ANTIGUO 2"/>
    <s v="28/12/2023 19:18:11"/>
    <s v="28/12/2023 23:50:00"/>
    <m/>
    <s v="RONDA REALIZADA"/>
    <d v="1899-12-30T00:00:00"/>
    <d v="1899-12-30T00:00:00"/>
    <d v="1899-12-30T00:00:00"/>
    <s v=""/>
    <s v="Cumplido"/>
    <m/>
    <m/>
    <m/>
    <m/>
    <m/>
    <d v="2023-11-23T00:00:00"/>
    <s v="CUMPLE"/>
    <s v="NO CUMPLE"/>
    <s v="NO CUMPLE"/>
    <s v="NO CUMPLE"/>
    <s v="NO CUMPLE"/>
  </r>
  <r>
    <s v="INC000002522825"/>
    <s v="HOUSING"/>
    <x v="15"/>
    <s v="APQ ACCESOS"/>
    <s v="ESTEBAN O BUSTOS CORNEJO"/>
    <s v="tct_ebusto"/>
    <s v="4-Menor/Localizado"/>
    <x v="0"/>
    <s v="Baja"/>
    <x v="0"/>
    <s v="TELEFONICA EMPRESAS DE CHILE SA"/>
    <s v="SUPERVISION Desrackeo y desergenizacion para revision de server Huawei"/>
    <s v="28/12/2023 18:49:23"/>
    <s v="28/12/2023 18:51:05"/>
    <s v="Cerrado"/>
    <s v="CDP ANTIGUO 1"/>
    <s v="CDP ANTIGUO 2"/>
    <s v="28/12/2023 18:52:16"/>
    <s v="28/12/2023 23:50:00"/>
    <s v="SUPERVISION Desrackeo y desergenizacion para revision de server Huawei"/>
    <s v="SUPERVISION CRQ/OK"/>
    <d v="1899-12-30T00:01:11"/>
    <d v="1899-12-30T00:02:53"/>
    <d v="1899-12-30T00:01:42"/>
    <s v=""/>
    <s v="Cumplido"/>
    <m/>
    <m/>
    <m/>
    <m/>
    <m/>
    <d v="2023-11-22T00:00:00"/>
    <s v="CUMPLE"/>
    <s v="NO CUMPLE"/>
    <s v="NO CUMPLE"/>
    <s v="NO CUMPLE"/>
    <s v="NO CUMPLE"/>
  </r>
  <r>
    <s v="INC000002522827"/>
    <s v="HOUSING"/>
    <x v="15"/>
    <s v="APQ ACCESOS"/>
    <s v="ESTEBAN O BUSTOS CORNEJO"/>
    <s v="tct_ebusto"/>
    <s v="4-Menor/Localizado"/>
    <x v="0"/>
    <s v="Baja"/>
    <x v="0"/>
    <s v="TELEFONICA EMPRESAS DE CHILE SA"/>
    <s v="SUPERVISION Certificación de Enlace de Fibra Oscura, CS k2130428 || CS: 20-15-0010305547"/>
    <s v="28/12/2023 18:53:31"/>
    <s v="28/12/2023 18:55:45"/>
    <s v="Cerrado"/>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s v="CUMPLE"/>
    <s v="NO CUMPLE"/>
    <s v="NO CUMPLE"/>
    <s v="NO CUMPLE"/>
    <s v="NO CUMPLE"/>
  </r>
  <r>
    <s v="INC000002522883"/>
    <s v="HOUSING"/>
    <x v="15"/>
    <s v="APQ ACCESOS"/>
    <s v="ALDO P VALENZUELA MUJICA"/>
    <s v="tct_avalen"/>
    <s v="2-Significativo/Amplio"/>
    <x v="2"/>
    <s v="Alta"/>
    <x v="0"/>
    <s v="TELEFONICA EMPRESAS DE CHILE SA"/>
    <s v="RONDA Y REVISION DE SALAS TECNICAS"/>
    <s v="29/12/2023 6:19:15"/>
    <s v="29/12/2023 6:20:09"/>
    <s v="Cerrado"/>
    <s v="CDP ANTIGUO 1"/>
    <s v="CDP ANTIGUO 2"/>
    <s v="29/12/2023 6:21:58"/>
    <s v="29/12/2023 23:50:00"/>
    <s v="RONDA Y REVISION DE SALAS TECNICAS"/>
    <s v="SE REALIZA RONDA"/>
    <d v="1899-12-30T00:01:18"/>
    <d v="1899-12-30T00:02:43"/>
    <d v="1899-12-30T00:01:25"/>
    <s v=""/>
    <s v="Cumplido"/>
    <m/>
    <m/>
    <m/>
    <m/>
    <m/>
    <d v="2023-11-22T00:00:00"/>
    <s v="CUMPLE"/>
    <s v="NO CUMPLE"/>
    <s v="NO CUMPLE"/>
    <s v="NO CUMPLE"/>
    <s v="NO CUMPLE"/>
  </r>
  <r>
    <s v="INC000002522885"/>
    <s v="HOUSING"/>
    <x v="15"/>
    <s v="APQ ACCESOS"/>
    <s v="ALDO P VALENZUELA MUJICA"/>
    <s v="tct_avalen"/>
    <s v="2-Significativo/Amplio"/>
    <x v="2"/>
    <s v="Alta"/>
    <x v="0"/>
    <s v="TELEFONICA EMPRESAS DE CHILE SA"/>
    <s v="TOMA DE ALARMAS DE CLIENTE"/>
    <s v="29/12/2023 6:22:19"/>
    <s v="29/12/2023 6:23:12"/>
    <s v="Cerrado"/>
    <s v="CDP ANTIGUO 1"/>
    <s v="CDP ANTIGUO 2"/>
    <s v="29/12/2023 6:25:46"/>
    <s v="29/12/2023 23:50:00"/>
    <s v="TOMA DE ALARMAS DE CLIENTE"/>
    <s v="SE REALIZA TOMA DE ALARMAS"/>
    <d v="1899-12-30T00:02:12"/>
    <d v="1899-12-30T00:03:27"/>
    <d v="1899-12-30T00:01:15"/>
    <s v=""/>
    <s v="Cumplido"/>
    <m/>
    <m/>
    <m/>
    <m/>
    <m/>
    <d v="2023-11-22T00:00:00"/>
    <s v="CUMPLE"/>
    <s v="NO CUMPLE"/>
    <s v="NO CUMPLE"/>
    <s v="NO CUMPLE"/>
    <s v="NO CUMPLE"/>
  </r>
  <r>
    <s v="INC000002522890"/>
    <s v="INFRAESTRUCTURA DC"/>
    <x v="6"/>
    <s v="APQ ACCESOS"/>
    <s v="FRANCISCO J FELIU ABARCA"/>
    <s v="tct_frafea"/>
    <s v="4-Menor/Localizado"/>
    <x v="0"/>
    <s v="Baja"/>
    <x v="0"/>
    <s v="TELEFONICA CYBERSECURITY TECH CHILE SPA"/>
    <s v="RONDA POR TOMA DE TEMPERATURAS EN SALAS TIC"/>
    <s v="29/12/2023 8:35:33"/>
    <s v="29/12/2023 8:36:23"/>
    <s v="Cerrado"/>
    <s v="TI"/>
    <s v="CLIMA"/>
    <s v="29/12/2023 9:40:49"/>
    <s v="29/12/2023 23:50:00"/>
    <s v="RONDA POR TOMA DE TEMPERATURAS EN SALAS TIC"/>
    <s v="RONDA REALIZADA"/>
    <d v="1899-12-30T00:00:00"/>
    <d v="1899-12-30T00:00:00"/>
    <d v="1899-12-30T00:00:00"/>
    <s v=""/>
    <s v="Cumplido"/>
    <m/>
    <m/>
    <m/>
    <m/>
    <m/>
    <d v="2023-11-23T00:00:00"/>
    <s v="CUMPLE"/>
    <s v="NO CUMPLE"/>
    <s v="NO CUMPLE"/>
    <s v="NO CUMPLE"/>
    <s v="NO CUMPLE"/>
  </r>
  <r>
    <s v="INC000002522957"/>
    <s v="TICKET-INTELIGENTE"/>
    <x v="4"/>
    <s v="GESTION TI"/>
    <s v="PAUL A SEPULVEDA ALVAREZ"/>
    <s v="USR_TSIGHT"/>
    <s v="1-Extenso/Generalizado"/>
    <x v="0"/>
    <s v="Baja"/>
    <x v="1"/>
    <s v="GPS CHILE SPA"/>
    <s v="gpschi01 - wnprap_gps04 TICKET AUTOMATICO"/>
    <s v="28/12/2023 19:58:15"/>
    <s v="28/12/2023 19:58:15"/>
    <s v="Cerrado"/>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s v="CUMPLE"/>
    <s v="NO CUMPLE"/>
    <s v="NO CUMPLE"/>
    <s v="NO CUMPLE"/>
    <s v="NO CUMPLE"/>
  </r>
  <r>
    <s v="INC000002522976"/>
    <s v="VPN IP - MPLS"/>
    <x v="17"/>
    <s v="GESTION HD"/>
    <s v="EWALD R GALAZ MILLALEO"/>
    <s v="frp_kaldor"/>
    <s v="3-Moderado/Limitado"/>
    <x v="1"/>
    <s v="Media"/>
    <x v="0"/>
    <s v="INDUSTRIAS CHILENAS DE ALAMBRE INCHALAM S.A."/>
    <s v="HD / RE: Enviando por correo electrónico: HPLBOOMPRD sin validez"/>
    <s v="28/12/2023 20:35:29"/>
    <s v="28/12/2023 20:35:31"/>
    <s v="Cerrado"/>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s v="NO CUMPLE"/>
    <s v="CUMPLE"/>
    <s v="NO CUMPLE"/>
    <s v="NO CUMPLE"/>
    <s v="NO CUMPLE"/>
  </r>
  <r>
    <s v="INC000002523047"/>
    <s v="TICKET-INTELIGENTE"/>
    <x v="4"/>
    <s v="GESTION TI"/>
    <s v="PAUL A SEPULVEDA ALVAREZ"/>
    <s v="USR_TSIGHT"/>
    <s v="1-Extenso/Generalizado"/>
    <x v="0"/>
    <s v="Baja"/>
    <x v="1"/>
    <s v="COAGRA S A"/>
    <s v="coagra01 - sap_prod_e_vm TICKET AUTOMATICO"/>
    <s v="28/12/2023 22:33:05"/>
    <s v="28/12/2023 22:33:05"/>
    <s v="Cerrado"/>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s v="CUMPLE"/>
    <s v="NO CUMPLE"/>
    <s v="NO CUMPLE"/>
    <s v="NO CUMPLE"/>
    <s v="NO CUMPLE"/>
  </r>
  <r>
    <s v="INC000002523420"/>
    <s v="HOUSING"/>
    <x v="6"/>
    <s v="APQ ACCESOS"/>
    <s v="EDUARDO A NUÑEZ LAMOZA"/>
    <s v="tct_edunul"/>
    <s v="4-Menor/Localizado"/>
    <x v="0"/>
    <s v="Baja"/>
    <x v="0"/>
    <s v="TELEFONICA CYBERSECURITY TECH CHILE SPA"/>
    <s v="TOMA DE TEMPERATURAS"/>
    <s v="29/12/2023 6:07:05"/>
    <s v="29/12/2023 6:07:51"/>
    <s v="Cerrado"/>
    <s v="TI"/>
    <s v="CLIMA"/>
    <s v="29/12/2023 6:08:21"/>
    <s v="29/12/2023 23:50:00"/>
    <s v="TOMA DE TEMPERATURAS"/>
    <s v="RONDA REALIZADA"/>
    <d v="1899-12-30T00:00:00"/>
    <d v="1899-12-30T00:00:00"/>
    <d v="1899-12-30T00:00:00"/>
    <s v=""/>
    <s v="Cumplido"/>
    <m/>
    <m/>
    <m/>
    <m/>
    <m/>
    <d v="2023-11-23T00:00:00"/>
    <s v="CUMPLE"/>
    <s v="NO CUMPLE"/>
    <s v="NO CUMPLE"/>
    <s v="NO CUMPLE"/>
    <s v="NO CUMPLE"/>
  </r>
  <r>
    <s v="INC000002523426"/>
    <s v="HOUSING"/>
    <x v="6"/>
    <s v="APQ ACCESOS"/>
    <s v="EDUARDO A NUÑEZ LAMOZA"/>
    <s v="tct_edunul"/>
    <s v="4-Menor/Localizado"/>
    <x v="0"/>
    <s v="Baja"/>
    <x v="0"/>
    <s v="TELEFONICA CYBERSECURITY TECH CHILE SPA"/>
    <s v="RONDA SALAS TECNICAS"/>
    <s v="29/12/2023 6:08:46"/>
    <s v="29/12/2023 6:09:47"/>
    <s v="Cerrado"/>
    <s v="TI"/>
    <s v="INFRAESTRUCTURA"/>
    <s v="29/12/2023 6:10:03"/>
    <s v="29/12/2023 23:50:00"/>
    <s v="REVISION DE SALAS Y RACK"/>
    <s v="RONDA REALIZADA"/>
    <d v="1899-12-30T00:00:00"/>
    <d v="1899-12-30T00:00:00"/>
    <d v="1899-12-30T00:00:00"/>
    <s v=""/>
    <s v="Cumplido"/>
    <m/>
    <m/>
    <m/>
    <m/>
    <m/>
    <d v="2023-11-23T00:00:00"/>
    <s v="CUMPLE"/>
    <s v="NO CUMPLE"/>
    <s v="NO CUMPLE"/>
    <s v="NO CUMPLE"/>
    <s v="NO CUMPLE"/>
  </r>
  <r>
    <s v="INC000002523457"/>
    <s v="VPN IP - MPLS"/>
    <x v="6"/>
    <s v="GESTION HD"/>
    <s v="FRANCISCO J FELIU ABARCA"/>
    <s v="frp_jmarti"/>
    <s v="4-Menor/Localizado"/>
    <x v="0"/>
    <s v="Baja"/>
    <x v="0"/>
    <s v="BANCO DEL ESTADO DE CHILE"/>
    <s v="HD/ REQUERIMIENTO DE CAMBIO DE MEDIOS MAGNETICOS"/>
    <s v="29/12/2023 7:28:00"/>
    <s v="29/12/2023 7:36:10"/>
    <s v="Cerrado"/>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s v="NO CUMPLE"/>
    <s v="CUMPLE"/>
    <s v="NO CUMPLE"/>
    <s v="NO CUMPLE"/>
    <s v="NO CUMPLE"/>
  </r>
  <r>
    <s v="INC000002523487"/>
    <s v="HOUSING"/>
    <x v="15"/>
    <s v="APQ ACCESOS"/>
    <s v="ESTEBAN O BUSTOS CORNEJO"/>
    <s v="tct_ebusto"/>
    <s v="4-Menor/Localizado"/>
    <x v="0"/>
    <s v="Baja"/>
    <x v="0"/>
    <s v="TELEFONICA EMPRESAS DE CHILE SA"/>
    <s v="RONDA Y REVISION DE SALAS TECNICAS"/>
    <s v="29/12/2023 8:12:48"/>
    <s v="29/12/2023 8:13:49"/>
    <s v="Cerrado"/>
    <s v="CDP ANTIGUO 1"/>
    <s v="CDP ANTIGUO 2"/>
    <s v="29/12/2023 10:14:28"/>
    <s v="29/12/2023 23:50:00"/>
    <s v="RONDA Y REVISION DE SALAS TECNICAS"/>
    <s v="RONDA REALIZADA"/>
    <d v="1899-12-30T02:00:39"/>
    <d v="1899-12-30T02:01:40"/>
    <d v="1899-12-30T00:01:01"/>
    <s v=""/>
    <s v="Cumplido"/>
    <m/>
    <m/>
    <m/>
    <m/>
    <m/>
    <d v="2023-11-23T00:00:00"/>
    <s v="CUMPLE"/>
    <s v="NO CUMPLE"/>
    <s v="NO CUMPLE"/>
    <s v="NO CUMPLE"/>
    <s v="NO CUMPLE"/>
  </r>
  <r>
    <s v="INC000002523497"/>
    <s v="SAP"/>
    <x v="17"/>
    <s v="CLOUD SAP HANA"/>
    <s v="NICOLAS A SAAVEDRA EGUILUZ"/>
    <s v="tct_nsaave"/>
    <s v="4-Menor/Localizado"/>
    <x v="0"/>
    <s v="Baja"/>
    <x v="0"/>
    <s v="TELEFONICA EMPRESAS DE CHILE SA"/>
    <s v="Checklist Diario Clientes 29.12.23"/>
    <s v="29/12/2023 8:31:52"/>
    <s v="29/12/2023 8:33:22"/>
    <s v="Cerrado"/>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s v="CUMPLE"/>
    <s v="NO CUMPLE"/>
    <s v="NO CUMPLE"/>
    <s v="NO CUMPLE"/>
    <s v="NO CUMPLE"/>
  </r>
  <r>
    <s v="INC000002523550"/>
    <s v="RED INTERNA"/>
    <x v="1"/>
    <s v="APQ ACCESOS"/>
    <s v="CARLOS F ARAYA RAMIREZ"/>
    <s v="tct_cararr"/>
    <s v="4-Menor/Localizado"/>
    <x v="0"/>
    <s v="Baja"/>
    <x v="0"/>
    <s v="TELEFONICA CYBERSECURITY TECH CHILE SPA"/>
    <s v="RONDA INSPECTIVA"/>
    <s v="29/12/2023 9:28:21"/>
    <s v="29/12/2023 9:32:07"/>
    <s v="Cerrado"/>
    <s v="CDP ANTIGUO 1"/>
    <s v="CDP ANTIGUO 2"/>
    <s v="29/12/2023 9:57:55"/>
    <s v="29/12/2023 23:50:00"/>
    <m/>
    <s v="ronda realizada"/>
    <d v="1899-12-30T00:00:00"/>
    <d v="1899-12-30T00:00:00"/>
    <d v="1899-12-30T00:00:00"/>
    <s v=""/>
    <s v="Cumplido"/>
    <s v="Ticket atendido en tiempo y forma"/>
    <m/>
    <m/>
    <m/>
    <m/>
    <d v="2023-11-23T00:00:00"/>
    <s v="CUMPLE"/>
    <s v="NO CUMPLE"/>
    <s v="NO CUMPLE"/>
    <s v="NO CUMPLE"/>
    <s v="NO CUMPLE"/>
  </r>
  <r>
    <s v="INC000002523553"/>
    <s v="HOUSING"/>
    <x v="1"/>
    <s v="APQ ACCESOS"/>
    <s v="CARLOS F ARAYA RAMIREZ"/>
    <s v="tct_cararr"/>
    <s v="4-Menor/Localizado"/>
    <x v="0"/>
    <s v="Baja"/>
    <x v="0"/>
    <s v="TELEFONICA CYBERSECURITY TECH CHILE SPA"/>
    <s v="TOMA DE ALARMAS"/>
    <s v="29/12/2023 9:33:58"/>
    <s v="29/12/2023 9:34:55"/>
    <s v="Cerrado"/>
    <s v="CDP ANTIGUO 1"/>
    <s v="CDP ANTIGUO 2"/>
    <s v="29/12/2023 9:58:50"/>
    <s v="29/12/2023 23:50:00"/>
    <m/>
    <s v="toma de alarmas realizada"/>
    <d v="1899-12-30T00:00:00"/>
    <d v="1899-12-30T00:00:00"/>
    <d v="1899-12-30T00:00:00"/>
    <s v=""/>
    <s v="Cumplido"/>
    <m/>
    <m/>
    <m/>
    <m/>
    <m/>
    <d v="2023-11-23T00:00:00"/>
    <s v="CUMPLE"/>
    <s v="NO CUMPLE"/>
    <s v="NO CUMPLE"/>
    <s v="NO CUMPLE"/>
    <s v="NO CUMPLE"/>
  </r>
  <r>
    <s v="INC000002523662"/>
    <s v="RED INTERNA"/>
    <x v="0"/>
    <s v="APQ ACCESOS"/>
    <s v="CRISTOPHER MALDONADO ROMERO"/>
    <s v="tct_cmaldo"/>
    <s v="4-Menor/Localizado"/>
    <x v="0"/>
    <s v="Baja"/>
    <x v="0"/>
    <s v="TELEFONICA EMPRESAS DE CHILE SA"/>
    <s v="RONDA TOMA DE TEMPERATURAS SALAS TIC"/>
    <s v="29/12/2023 10:56:50"/>
    <s v="29/12/2023 10:57:48"/>
    <s v="Cerrado"/>
    <s v="CDP ANTIGUO 1"/>
    <s v="CDP ANTIGUO 2"/>
    <s v="29/12/2023 12:28:34"/>
    <s v="29/12/2023 23:50:00"/>
    <m/>
    <s v="RONDA REALIZADA"/>
    <d v="1899-12-30T00:00:00"/>
    <d v="1899-12-30T00:00:00"/>
    <d v="1899-12-30T00:00:00"/>
    <s v=""/>
    <s v="Cumplido"/>
    <m/>
    <m/>
    <m/>
    <m/>
    <m/>
    <d v="2023-11-24T00:00:00"/>
    <s v="CUMPLE"/>
    <s v="NO CUMPLE"/>
    <s v="NO CUMPLE"/>
    <s v="NO CUMPLE"/>
    <s v="NO CUMPLE"/>
  </r>
  <r>
    <s v="INC000002523763"/>
    <s v="HOUSING"/>
    <x v="6"/>
    <s v="APQ ACCESOS"/>
    <s v="FRANCISCO J FELIU ABARCA"/>
    <s v="tct_frafea"/>
    <s v="4-Menor/Localizado"/>
    <x v="0"/>
    <s v="Baja"/>
    <x v="0"/>
    <s v="TELEFONICA CYBERSECURITY TECH CHILE SPA"/>
    <s v="RONDA PREVENTIVA EN SALAS TIC"/>
    <s v="29/12/2023 11:45:21"/>
    <s v="29/12/2023 11:46:13"/>
    <s v="Cerrado"/>
    <s v="TI"/>
    <s v="INFRAESTRUCTURA"/>
    <s v="29/12/2023 12:05:11"/>
    <s v="29/12/2023 23:50:00"/>
    <s v="RONDA PREVENTIVA EN SALAS TIC"/>
    <s v="RONDA REALIZADA"/>
    <d v="1899-12-30T00:00:00"/>
    <d v="1899-12-30T00:00:00"/>
    <d v="1899-12-30T00:00:00"/>
    <s v=""/>
    <s v="Cumplido"/>
    <m/>
    <m/>
    <m/>
    <m/>
    <m/>
    <d v="2023-11-23T00:00:00"/>
    <s v="CUMPLE"/>
    <s v="NO CUMPLE"/>
    <s v="NO CUMPLE"/>
    <s v="NO CUMPLE"/>
    <s v="NO CUMPLE"/>
  </r>
  <r>
    <s v="INC000002523780"/>
    <s v="VPN IP - MPLS"/>
    <x v="2"/>
    <s v="GESTION HD"/>
    <s v="LUIS RODRIGO ACEVEDO COLLIPAL"/>
    <s v="frp_spevel"/>
    <s v="3-Moderado/Limitado"/>
    <x v="1"/>
    <s v="Media"/>
    <x v="0"/>
    <s v="HORTIFRUT S.A"/>
    <s v="HD/Creación de cuenta VPN - ST-97818"/>
    <s v="29/12/2023 12:27:30"/>
    <s v="29/12/2023 12:30:16"/>
    <s v="Cerrado"/>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s v="NO CUMPLE"/>
    <s v="CUMPLE"/>
    <s v="NO CUMPLE"/>
    <s v="NO CUMPLE"/>
    <s v="NO CUMPLE"/>
  </r>
  <r>
    <s v="INC000002523791"/>
    <s v="INFRAESTRUCTURA DC"/>
    <x v="6"/>
    <s v="APQ ACCESOS"/>
    <s v="FRANCISCO J FELIU ABARCA"/>
    <s v="tct_frafea"/>
    <s v="4-Menor/Localizado"/>
    <x v="0"/>
    <s v="Baja"/>
    <x v="0"/>
    <s v="TELEFONICA CYBERSECURITY TECH CHILE SPA"/>
    <s v="RONDA POR TOMA DE TEMPERATURAS EN SALAS TIC"/>
    <s v="29/12/2023 12:41:54"/>
    <s v="29/12/2023 12:42:44"/>
    <s v="Cerrado"/>
    <s v="TI"/>
    <s v="CLIMA"/>
    <s v="29/12/2023 12:58:14"/>
    <s v="29/12/2023 23:50:00"/>
    <s v="RONDA POR TOMA DE TEMPERATURAS EN SALAS TIC"/>
    <s v="RONDA REALIZADA"/>
    <d v="1899-12-30T00:00:00"/>
    <d v="1899-12-30T00:00:00"/>
    <d v="1899-12-30T00:00:00"/>
    <s v=""/>
    <s v="Cumplido"/>
    <m/>
    <m/>
    <m/>
    <m/>
    <m/>
    <d v="2023-11-23T00:00:00"/>
    <s v="CUMPLE"/>
    <s v="NO CUMPLE"/>
    <s v="NO CUMPLE"/>
    <s v="NO CUMPLE"/>
    <s v="NO CUMPLE"/>
  </r>
  <r>
    <s v="INC000002523905"/>
    <s v="HOUSING"/>
    <x v="3"/>
    <s v="DUOC TICKET AUTOMATICO"/>
    <s v="GUSTAVO AVILA VERA"/>
    <s v="frp_jciert"/>
    <s v="4-Menor/Localizado"/>
    <x v="0"/>
    <s v="Baja"/>
    <x v="1"/>
    <s v="FUNDACION INSTITUTO PROFESIONAL DUOC UC"/>
    <s v="duoc | RE: Certificados SSL en Ambiente QA"/>
    <s v="29/12/2023 10:40:27"/>
    <s v="29/12/2023 10:43:43"/>
    <s v="Cerrado"/>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s v="NO CUMPLE"/>
    <s v="CUMPLE"/>
    <s v="NO CUMPLE"/>
    <s v="NO CUMPLE"/>
    <s v="NO CUMPLE"/>
  </r>
  <r>
    <s v="INC000002523933"/>
    <s v="HOUSING"/>
    <x v="14"/>
    <s v="BELIEVE"/>
    <s v="CRISTOPHER MALDONADO ROMERO"/>
    <s v="frp_pcamay"/>
    <s v="3-Moderado/Limitado"/>
    <x v="1"/>
    <s v="Media"/>
    <x v="0"/>
    <s v="TELEFONICA EMPRESAS DE CHILE SA"/>
    <s v="GESTION DATACENTER/ ACCESOS / Univeridad del Alba"/>
    <s v="29/12/2023 11:45:01"/>
    <s v="29/12/2023 11:45:19"/>
    <s v="Cerrado"/>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s v="CUMPLE"/>
    <s v="NO CUMPLE"/>
    <s v="NO CUMPLE"/>
    <s v="NO CUMPLE"/>
    <s v="NO CUMPLE"/>
  </r>
  <r>
    <s v="INC000002523948"/>
    <s v="HOUSING"/>
    <x v="19"/>
    <s v="BELIEVE"/>
    <s v="FRANCISCO J FELIU ABARCA"/>
    <s v="frp_pcamay"/>
    <s v="3-Moderado/Limitado"/>
    <x v="1"/>
    <s v="Media"/>
    <x v="0"/>
    <s v="INDRA SISTEMAS CHILE S A"/>
    <s v="GESTION DATACENTER/ ACCESOS / INDRA SISTEMAS"/>
    <s v="29/12/2023 12:23:20"/>
    <s v="29/12/2023 12:23:47"/>
    <s v="Cerrado"/>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s v="CUMPLE"/>
    <s v="NO CUMPLE"/>
    <s v="NO CUMPLE"/>
    <s v="NO CUMPLE"/>
    <s v="NO CUMPLE"/>
  </r>
  <r>
    <s v="INC000002523954"/>
    <s v="INFRAESTRUCTURA DC"/>
    <x v="1"/>
    <s v="APQ ACCESOS"/>
    <s v="CARLOS F ARAYA RAMIREZ"/>
    <s v="tct_cararr"/>
    <s v="4-Menor/Localizado"/>
    <x v="0"/>
    <s v="Baja"/>
    <x v="0"/>
    <s v="TELEFONICA CYBERSECURITY TECH CHILE SPA"/>
    <s v="FACTIBILIDAD 80347"/>
    <s v="29/12/2023 12:39:57"/>
    <s v="29/12/2023 12:40:54"/>
    <s v="Cerrado"/>
    <s v="CDP ANTIGUO 1"/>
    <s v="CDP ANTIGUO 2"/>
    <s v="29/12/2023 12:49:57"/>
    <s v="29/12/2023 23:50:00"/>
    <s v="BCO SANTANDER"/>
    <s v="FACTIBILIDAD ENVIADA"/>
    <d v="1899-12-30T00:08:25"/>
    <d v="1899-12-30T00:10:00"/>
    <d v="1899-12-30T00:01:35"/>
    <s v=""/>
    <s v="Cumplido"/>
    <m/>
    <m/>
    <m/>
    <m/>
    <m/>
    <d v="2023-11-23T00:00:00"/>
    <s v="CUMPLE"/>
    <s v="NO CUMPLE"/>
    <s v="NO CUMPLE"/>
    <s v="NO CUMPLE"/>
    <s v="NO CUMPLE"/>
  </r>
  <r>
    <s v="INC000002524001"/>
    <s v="HOUSING"/>
    <x v="15"/>
    <s v="APQ ACCESOS"/>
    <s v="ESTEBAN O BUSTOS CORNEJO"/>
    <s v="tct_ebusto"/>
    <s v="4-Menor/Localizado"/>
    <x v="0"/>
    <s v="Baja"/>
    <x v="0"/>
    <s v="TELEFONICA EMPRESAS DE CHILE SA"/>
    <s v="TOMA DE ALARMAS DE CLIENTES"/>
    <s v="29/12/2023 15:53:42"/>
    <s v="29/12/2023 15:55:14"/>
    <s v="Cerrado"/>
    <s v="CDP ANTIGUO 1"/>
    <s v="CDP ANTIGUO 2"/>
    <s v="29/12/2023 16:00:10"/>
    <s v="29/12/2023 23:50:00"/>
    <s v="TOMA DE ALARMAS DE CLIENTES"/>
    <s v="TOMA DE ALARMAS REALIZADA"/>
    <d v="1899-12-30T00:04:56"/>
    <d v="1899-12-30T00:06:28"/>
    <d v="1899-12-30T00:01:32"/>
    <s v=""/>
    <s v="Cumplido"/>
    <m/>
    <m/>
    <m/>
    <m/>
    <m/>
    <d v="2023-11-23T00:00:00"/>
    <s v="CUMPLE"/>
    <s v="NO CUMPLE"/>
    <s v="NO CUMPLE"/>
    <s v="NO CUMPLE"/>
    <s v="NO CUMPLE"/>
  </r>
  <r>
    <s v="INC000002524045"/>
    <s v="VPN IP - MPLS"/>
    <x v="19"/>
    <s v="GESTION HD"/>
    <s v="FRANCISCO J FELIU ABARCA"/>
    <s v="frp_fpetro"/>
    <s v="3-Moderado/Limitado"/>
    <x v="1"/>
    <s v="Media"/>
    <x v="0"/>
    <s v="PROSEGUR LTDA."/>
    <s v="HD/Acceso permanente Data Center"/>
    <s v="29/12/2023 13:11:17"/>
    <s v="29/12/2023 13:13:28"/>
    <s v="Cerrado"/>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s v="CUMPLE"/>
    <s v="NO CUMPLE"/>
    <s v="NO CUMPLE"/>
    <s v="NO CUMPLE"/>
    <s v="NO CUMPLE"/>
  </r>
  <r>
    <s v="INC000002524063"/>
    <s v="HOUSING"/>
    <x v="16"/>
    <s v="BELIEVE"/>
    <s v="JOSE G MARQUEZ MARCANO"/>
    <s v="frp_jolsso"/>
    <s v="3-Moderado/Limitado"/>
    <x v="1"/>
    <s v="Media"/>
    <x v="0"/>
    <s v="TELEFONICA EMPRESAS DE CHILE SA"/>
    <s v="GESTION DATACENTER/ ACCESOS /TELEFONICA EMPRESAS DE CHILE SA"/>
    <s v="29/12/2023 13:45:00"/>
    <s v="29/12/2023 13:46:41"/>
    <s v="Cerrado"/>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s v="CUMPLE"/>
    <s v="NO CUMPLE"/>
    <s v="NO CUMPLE"/>
    <s v="NO CUMPLE"/>
    <s v="NO CUMPLE"/>
  </r>
  <r>
    <s v="INC000002524088"/>
    <s v="HOUSING"/>
    <x v="16"/>
    <s v="BELIEVE"/>
    <s v="ESTEBAN O BUSTOS CORNEJO"/>
    <s v="frp_jolsso"/>
    <s v="3-Moderado/Limitado"/>
    <x v="1"/>
    <s v="Media"/>
    <x v="0"/>
    <s v="HUAWEI CHILE S A"/>
    <s v="GESTION DATACENTER/ ACCESOS /HUAWEI CHILE S A"/>
    <s v="29/12/2023 15:09:30"/>
    <s v="29/12/2023 15:15:20"/>
    <s v="Cerrado"/>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s v="CUMPLE"/>
    <s v="NO CUMPLE"/>
    <s v="NO CUMPLE"/>
    <s v="NO CUMPLE"/>
    <s v="NO CUMPLE"/>
  </r>
  <r>
    <s v="INC000002524093"/>
    <s v="HOUSING"/>
    <x v="16"/>
    <s v="BELIEVE"/>
    <s v="ESTEBAN O BUSTOS CORNEJO"/>
    <s v="frp_jolsso"/>
    <s v="3-Moderado/Limitado"/>
    <x v="1"/>
    <s v="Media"/>
    <x v="0"/>
    <s v="HUAWEI CHILE S A"/>
    <s v="GESTION DATACENTER/ ACCESOS /HUAWEI CHILE S A"/>
    <s v="29/12/2023 15:16:48"/>
    <s v="29/12/2023 15:18:22"/>
    <s v="Cerrado"/>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s v="CUMPLE"/>
    <s v="NO CUMPLE"/>
    <s v="NO CUMPLE"/>
    <s v="NO CUMPLE"/>
    <s v="NO CUMPLE"/>
  </r>
  <r>
    <s v="INC000002524096"/>
    <s v="HOUSING"/>
    <x v="16"/>
    <s v="BELIEVE"/>
    <s v="ESTEBAN O BUSTOS CORNEJO"/>
    <s v="frp_jolsso"/>
    <s v="3-Moderado/Limitado"/>
    <x v="1"/>
    <s v="Media"/>
    <x v="0"/>
    <s v="HUAWEI CHILE S A"/>
    <s v="GESTION DATACENTER/ ACCESOS /HUAWEI CHILE S A"/>
    <s v="29/12/2023 15:19:06"/>
    <s v="29/12/2023 15:20:17"/>
    <s v="Cerrado"/>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s v="CUMPLE"/>
    <s v="NO CUMPLE"/>
    <s v="NO CUMPLE"/>
    <s v="NO CUMPLE"/>
    <s v="NO CUMPLE"/>
  </r>
  <r>
    <s v="INC000002524099"/>
    <s v="HOUSING"/>
    <x v="16"/>
    <s v="BELIEVE"/>
    <s v="ESTEBAN O BUSTOS CORNEJO"/>
    <s v="frp_jolsso"/>
    <s v="3-Moderado/Limitado"/>
    <x v="1"/>
    <s v="Media"/>
    <x v="0"/>
    <s v="HUAWEI CHILE S A"/>
    <s v="GESTION DATACENTER/ ACCESOS /HUAWEI CHILE S A"/>
    <s v="29/12/2023 15:20:53"/>
    <s v="29/12/2023 15:22:04"/>
    <s v="Cerrado"/>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s v="CUMPLE"/>
    <s v="NO CUMPLE"/>
    <s v="NO CUMPLE"/>
    <s v="NO CUMPLE"/>
    <s v="NO CUMPLE"/>
  </r>
  <r>
    <s v="INC000002524100"/>
    <s v="HOUSING"/>
    <x v="16"/>
    <s v="BELIEVE"/>
    <s v="ESTEBAN O BUSTOS CORNEJO"/>
    <s v="frp_jolsso"/>
    <s v="3-Moderado/Limitado"/>
    <x v="1"/>
    <s v="Media"/>
    <x v="0"/>
    <s v="HUAWEI CHILE S A"/>
    <s v="GESTION DATACENTER/ ACCESOS /HUAWEI CHILE S A"/>
    <s v="29/12/2023 15:22:36"/>
    <s v="29/12/2023 15:23:47"/>
    <s v="Cerrado"/>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s v="CUMPLE"/>
    <s v="NO CUMPLE"/>
    <s v="NO CUMPLE"/>
    <s v="NO CUMPLE"/>
    <s v="NO CUMPLE"/>
  </r>
  <r>
    <s v="INC000002524101"/>
    <s v="HOUSING"/>
    <x v="16"/>
    <s v="BELIEVE"/>
    <s v="ESTEBAN O BUSTOS CORNEJO"/>
    <s v="frp_jolsso"/>
    <s v="3-Moderado/Limitado"/>
    <x v="1"/>
    <s v="Media"/>
    <x v="0"/>
    <s v="HUAWEI CHILE S A"/>
    <s v="GESTION DATACENTER/ ACCESOS /HUAWEI CHILE S A"/>
    <s v="29/12/2023 15:24:19"/>
    <s v="29/12/2023 15:25:29"/>
    <s v="Cerrado"/>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s v="CUMPLE"/>
    <s v="NO CUMPLE"/>
    <s v="NO CUMPLE"/>
    <s v="NO CUMPLE"/>
    <s v="NO CUMPLE"/>
  </r>
  <r>
    <s v="INC000002524102"/>
    <s v="HOUSING"/>
    <x v="16"/>
    <s v="BELIEVE"/>
    <s v="ESTEBAN O BUSTOS CORNEJO"/>
    <s v="frp_jolsso"/>
    <s v="3-Moderado/Limitado"/>
    <x v="1"/>
    <s v="Media"/>
    <x v="0"/>
    <s v="HUAWEI CHILE S A"/>
    <s v="GESTION DATACENTER/ ACCESOS /HUAWEI CHILE S A"/>
    <s v="29/12/2023 15:26:01"/>
    <s v="29/12/2023 15:27:02"/>
    <s v="Cerrado"/>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s v="CUMPLE"/>
    <s v="NO CUMPLE"/>
    <s v="NO CUMPLE"/>
    <s v="NO CUMPLE"/>
    <s v="NO CUMPLE"/>
  </r>
  <r>
    <s v="INC000002524109"/>
    <s v="HOUSING"/>
    <x v="14"/>
    <s v="BELIEVE"/>
    <s v="CRISTOPHER MALDONADO ROMERO"/>
    <s v="frp_dvital"/>
    <s v="3-Moderado/Limitado"/>
    <x v="1"/>
    <s v="Media"/>
    <x v="0"/>
    <s v="BANCO SANTANDER CHILE"/>
    <s v="GESTION DATACENTER/ ACCESOS / BANCO SANTANDER CHILE"/>
    <s v="29/12/2023 12:22:47"/>
    <s v="29/12/2023 12:28:07"/>
    <s v="Cerrado"/>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s v="CUMPLE"/>
    <s v="NO CUMPLE"/>
    <s v="NO CUMPLE"/>
    <s v="NO CUMPLE"/>
    <s v="NO CUMPLE"/>
  </r>
  <r>
    <s v="INC000002524142"/>
    <s v="HOUSING"/>
    <x v="15"/>
    <s v="APQ ACCESOS"/>
    <s v="JOSE G MARQUEZ MARCANO"/>
    <s v="tct_josmam"/>
    <s v="4-Menor/Localizado"/>
    <x v="0"/>
    <s v="Baja"/>
    <x v="0"/>
    <s v="TELEFONICA EMPRESAS DE CHILE SA"/>
    <s v="SUPERVISION: INSTALACION de cruzada para proyecto M126979-0"/>
    <s v="29/12/2023 12:53:00"/>
    <s v="29/12/2023 12:53:49"/>
    <s v="Cerrado"/>
    <s v="CDP ANTIGUO 1"/>
    <s v="CDP ANTIGUO 2"/>
    <s v="29/12/2023 12:55:26"/>
    <s v="29/12/2023 23:50:00"/>
    <s v="INSTALACION de cruzada para proyecto M126979-0"/>
    <s v="TRABAJO REALIZADO CON EXITO"/>
    <d v="1899-12-30T00:01:20"/>
    <d v="1899-12-30T00:02:26"/>
    <d v="1899-12-30T00:01:06"/>
    <s v=""/>
    <s v="Cumplido"/>
    <m/>
    <m/>
    <m/>
    <m/>
    <m/>
    <d v="2023-11-23T00:00:00"/>
    <s v="CUMPLE"/>
    <s v="NO CUMPLE"/>
    <s v="NO CUMPLE"/>
    <s v="NO CUMPLE"/>
    <s v="NO CUMPLE"/>
  </r>
  <r>
    <s v="INC000002524166"/>
    <s v="HOUSING"/>
    <x v="15"/>
    <s v="APQ ACCESOS"/>
    <s v="JOSE G MARQUEZ MARCANO"/>
    <s v="tct_josmam"/>
    <s v="4-Menor/Localizado"/>
    <x v="0"/>
    <s v="Baja"/>
    <x v="0"/>
    <s v="TELEFONICA EMPRESAS DE CHILE SA"/>
    <s v="SUPERVISION: Instalación de SFPs"/>
    <s v="29/12/2023 13:12:22"/>
    <s v="29/12/2023 13:13:30"/>
    <s v="Cerrado"/>
    <s v="CDP ANTIGUO 1"/>
    <s v="CDP ANTIGUO 2"/>
    <s v="29/12/2023 13:14:32"/>
    <s v="29/12/2023 23:50:00"/>
    <s v="Instalación de SFPs"/>
    <s v="TRABAJO REALIZADO"/>
    <d v="1899-12-30T00:00:44"/>
    <d v="1899-12-30T00:02:10"/>
    <d v="1899-12-30T00:01:26"/>
    <s v=""/>
    <s v="Cumplido"/>
    <m/>
    <m/>
    <m/>
    <m/>
    <m/>
    <d v="2023-11-23T00:00:00"/>
    <s v="CUMPLE"/>
    <s v="NO CUMPLE"/>
    <s v="NO CUMPLE"/>
    <s v="NO CUMPLE"/>
    <s v="NO CUMPLE"/>
  </r>
  <r>
    <s v="INC000002524267"/>
    <s v="SAP"/>
    <x v="17"/>
    <s v="GESTION HD"/>
    <s v="FREDDY O CORTES DIAZ"/>
    <s v="frp_fpetro"/>
    <s v="3-Moderado/Limitado"/>
    <x v="1"/>
    <s v="Media"/>
    <x v="0"/>
    <s v="INDUSTRIAS CHILENAS DE ALAMBRE INCHALAM S.A."/>
    <s v="HD/Lista no sobreescribe con TX masiva"/>
    <s v="29/12/2023 16:10:37"/>
    <s v="29/12/2023 16:12:38"/>
    <s v="Cerrado"/>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s v="CUMPLE"/>
    <s v="NO CUMPLE"/>
    <s v="NO CUMPLE"/>
    <s v="NO CUMPLE"/>
    <s v="NO CUMPLE"/>
  </r>
  <r>
    <s v="INC000002524278"/>
    <s v="INFRAESTRUCTURA DC"/>
    <x v="6"/>
    <s v="APQ ACCESOS"/>
    <s v="FRANCISCO J FELIU ABARCA"/>
    <s v="tct_frafea"/>
    <s v="4-Menor/Localizado"/>
    <x v="0"/>
    <s v="Baja"/>
    <x v="0"/>
    <s v="TELEFONICA CYBERSECURITY TECH CHILE SPA"/>
    <s v="RONDA POR TOMA DE TEMPERATURAS EN SALAS TIC"/>
    <s v="29/12/2023 16:51:39"/>
    <s v="29/12/2023 16:52:27"/>
    <s v="Cerrado"/>
    <s v="TI"/>
    <s v="CLIMA"/>
    <s v="29/12/2023 17:07:59"/>
    <s v="29/12/2023 23:50:00"/>
    <s v="RONDA POR TOMA DE TEMPERATURAS EN SALAS TIC"/>
    <s v="RONDA REALIZADA"/>
    <d v="1899-12-30T00:00:00"/>
    <d v="1899-12-30T00:00:00"/>
    <d v="1899-12-30T00:00:00"/>
    <s v=""/>
    <s v="Cumplido"/>
    <m/>
    <m/>
    <m/>
    <m/>
    <m/>
    <d v="2023-11-23T00:00:00"/>
    <s v="CUMPLE"/>
    <s v="NO CUMPLE"/>
    <s v="NO CUMPLE"/>
    <s v="NO CUMPLE"/>
    <s v="NO CUMPLE"/>
  </r>
  <r>
    <s v="INC000002524279"/>
    <s v="SAP"/>
    <x v="17"/>
    <s v="GESTION HD"/>
    <s v="FREDDY O CORTES DIAZ"/>
    <s v="frp_fpetro"/>
    <s v="3-Moderado/Limitado"/>
    <x v="1"/>
    <s v="Media"/>
    <x v="0"/>
    <s v="NUTRISCO CHILE SA"/>
    <s v="HD/Transporte OT // OEDK925257"/>
    <s v="29/12/2023 16:52:38"/>
    <s v="29/12/2023 16:54:01"/>
    <s v="Cerrado"/>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s v="CUMPLE"/>
    <s v="NO CUMPLE"/>
    <s v="NO CUMPLE"/>
    <s v="NO CUMPLE"/>
    <s v="NO CUMPLE"/>
  </r>
  <r>
    <s v="INC000002524288"/>
    <s v="VPN IP - MPLS"/>
    <x v="6"/>
    <s v="GESTION HD"/>
    <s v="FRANCISCO J FELIU ABARCA"/>
    <s v="frp_spevel"/>
    <s v="3-Moderado/Limitado"/>
    <x v="1"/>
    <s v="Media"/>
    <x v="0"/>
    <s v="FUND DE BENEFICENCIA HOGAR DE CRISTO"/>
    <s v="HD/Reinicio de firewalls Fortinet"/>
    <s v="29/12/2023 17:33:31"/>
    <s v="29/12/2023 17:36:08"/>
    <s v="Cerrado"/>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s v="CUMPLE"/>
    <s v="NO CUMPLE"/>
    <s v="NO CUMPLE"/>
    <s v="NO CUMPLE"/>
    <s v="NO CUMPLE"/>
  </r>
  <r>
    <s v="INC000002524296"/>
    <s v="INFRAESTRUCTURA DC"/>
    <x v="6"/>
    <s v="APQ ACCESOS"/>
    <s v="FRANCISCO J FELIU ABARCA"/>
    <s v="tct_frafea"/>
    <s v="4-Menor/Localizado"/>
    <x v="0"/>
    <s v="Baja"/>
    <x v="0"/>
    <s v="TELEFONICA CYBERSECURITY TECH CHILE SPA"/>
    <s v="RONDA PREVENTIVA Y LECTURA DE TEMPERATURAS EN SALAS TIC"/>
    <s v="29/12/2023 19:11:51"/>
    <s v="29/12/2023 19:12:36"/>
    <s v="Cerrado"/>
    <s v="TI"/>
    <s v="CLIMA"/>
    <s v="29/12/2023 19:30:30"/>
    <s v="29/12/2023 23:50:00"/>
    <s v="RONDA PREVENTIVA Y LECTURA DE TEMPERATURAS EN SALAS TIC"/>
    <s v="RONDA REALIZADO"/>
    <d v="1899-12-30T00:00:00"/>
    <d v="1899-12-30T00:00:00"/>
    <d v="1899-12-30T00:00:00"/>
    <s v=""/>
    <s v="Cumplido"/>
    <m/>
    <m/>
    <m/>
    <m/>
    <m/>
    <d v="2023-11-23T00:00:00"/>
    <s v="CUMPLE"/>
    <s v="NO CUMPLE"/>
    <s v="NO CUMPLE"/>
    <s v="NO CUMPLE"/>
    <s v="NO CUMPLE"/>
  </r>
  <r>
    <s v="INC000002524372"/>
    <s v="TICKET-INTELIGENTE"/>
    <x v="4"/>
    <s v="GESTION TI"/>
    <s v="GIOVANNI D ROCCO VALENZUELA"/>
    <s v="USR_TSIGHT"/>
    <s v="1-Extenso/Generalizado"/>
    <x v="0"/>
    <s v="Baja"/>
    <x v="1"/>
    <s v="RABIE HNOSLTDA"/>
    <s v="rabie001 - aranda_app01 TICKET AUTOMATICO"/>
    <s v="29/12/2023 15:50:46"/>
    <s v="29/12/2023 15:50:46"/>
    <s v="Cerrado"/>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s v="CUMPLE"/>
    <s v="NO CUMPLE"/>
    <s v="NO CUMPLE"/>
    <s v="NO CUMPLE"/>
    <s v="NO CUMPLE"/>
  </r>
  <r>
    <s v="INC000002524408"/>
    <s v="RED INTERNA"/>
    <x v="0"/>
    <s v="APQ ACCESOS"/>
    <s v="CRISTOPHER MALDONADO ROMERO"/>
    <s v="tct_cmaldo"/>
    <s v="4-Menor/Localizado"/>
    <x v="0"/>
    <s v="Baja"/>
    <x v="0"/>
    <s v="TELEFONICA EMPRESAS DE CHILE SA"/>
    <s v="RONDA TOMA DE TEMPERATURAS SALAS TIC"/>
    <s v="29/12/2023 15:47:45"/>
    <s v="29/12/2023 15:48:49"/>
    <s v="Cerrado"/>
    <s v="CDP ANTIGUO 1"/>
    <s v="CDP ANTIGUO 2"/>
    <s v="29/12/2023 16:16:28"/>
    <s v="29/12/2023 23:50:00"/>
    <m/>
    <s v="RONDA REALIZADA"/>
    <d v="1899-12-30T00:00:00"/>
    <d v="1899-12-30T00:00:00"/>
    <d v="1899-12-30T00:00:00"/>
    <s v=""/>
    <s v="Cumplido"/>
    <m/>
    <m/>
    <m/>
    <m/>
    <m/>
    <d v="2023-11-24T00:00:00"/>
    <s v="CUMPLE"/>
    <s v="NO CUMPLE"/>
    <s v="NO CUMPLE"/>
    <s v="NO CUMPLE"/>
    <s v="NO CUMPLE"/>
  </r>
  <r>
    <s v="INC000002524414"/>
    <s v="RED INTERNA"/>
    <x v="0"/>
    <s v="APQ ACCESOS"/>
    <s v="CRISTOPHER MALDONADO ROMERO"/>
    <s v="tct_cmaldo"/>
    <s v="4-Menor/Localizado"/>
    <x v="0"/>
    <s v="Baja"/>
    <x v="0"/>
    <s v="TELEFONICA EMPRESAS DE CHILE SA"/>
    <s v="RONDA TOMA DE TEMPERATURAS SALAS TIC"/>
    <s v="29/12/2023 16:05:42"/>
    <s v="29/12/2023 16:15:27"/>
    <s v="Cerrado"/>
    <s v="CDP ANTIGUO 1"/>
    <s v="CDP ANTIGUO 2"/>
    <s v="29/12/2023 19:26:29"/>
    <s v="29/12/2023 23:50:00"/>
    <m/>
    <s v="RONDA REALIZADA"/>
    <d v="1899-12-30T00:00:00"/>
    <d v="1899-12-30T00:00:00"/>
    <d v="1899-12-30T00:00:00"/>
    <s v=""/>
    <s v="Cumplido"/>
    <m/>
    <m/>
    <m/>
    <m/>
    <m/>
    <d v="2023-11-23T00:00:00"/>
    <s v="CUMPLE"/>
    <s v="NO CUMPLE"/>
    <s v="NO CUMPLE"/>
    <s v="NO CUMPLE"/>
    <s v="NO CUMPLE"/>
  </r>
  <r>
    <s v="INC000002524422"/>
    <s v="RED INTERNA"/>
    <x v="0"/>
    <s v="APQ ACCESOS"/>
    <s v="CRISTOPHER MALDONADO ROMERO"/>
    <s v="tct_cmaldo"/>
    <s v="4-Menor/Localizado"/>
    <x v="0"/>
    <s v="Baja"/>
    <x v="0"/>
    <s v="TELEFONICA EMPRESAS DE CHILE SA"/>
    <s v="RONDA TOMA DE TEMPERATURAS SALAS TIC"/>
    <s v="29/12/2023 16:23:38"/>
    <s v="29/12/2023 16:24:48"/>
    <s v="Cerrado"/>
    <s v="CDP ANTIGUO 1"/>
    <s v="CDP ANTIGUO 2"/>
    <s v="29/12/2023 19:59:25"/>
    <s v="29/12/2023 23:50:00"/>
    <m/>
    <s v="RONDA REALIZADA"/>
    <d v="1899-12-30T00:00:00"/>
    <d v="1899-12-30T00:00:00"/>
    <d v="1899-12-30T00:00:00"/>
    <s v=""/>
    <s v="Cumplido"/>
    <m/>
    <m/>
    <m/>
    <m/>
    <m/>
    <d v="2023-11-23T00:00:00"/>
    <s v="CUMPLE"/>
    <s v="NO CUMPLE"/>
    <s v="NO CUMPLE"/>
    <s v="NO CUMPLE"/>
    <s v="NO CUMPLE"/>
  </r>
  <r>
    <s v="INC000002524555"/>
    <s v="HOUSING"/>
    <x v="15"/>
    <s v="APQ ACCESOS"/>
    <s v="ALDO P VALENZUELA MUJICA"/>
    <s v="tct_avalen"/>
    <s v="2-Significativo/Amplio"/>
    <x v="2"/>
    <s v="Alta"/>
    <x v="0"/>
    <s v="TELEFONICA EMPRESAS DE CHILE SA"/>
    <s v="RONDA Y REVISION DE SALAS TECNICAS"/>
    <s v="30/12/2023 5:04:05"/>
    <s v="30/12/2023 5:05:07"/>
    <s v="Cerrado"/>
    <s v="CDP ANTIGUO 1"/>
    <s v="CDP ANTIGUO 2"/>
    <s v="30/12/2023 5:07:11"/>
    <s v="30/12/2023 23:50:00"/>
    <s v="RONDA Y REVISION DE SALAS TECNICAS"/>
    <s v="SE REALIZA RONDA"/>
    <d v="1899-12-30T00:01:46"/>
    <d v="1899-12-30T00:03:06"/>
    <d v="1899-12-30T00:01:20"/>
    <s v=""/>
    <s v="Cumplido"/>
    <m/>
    <m/>
    <m/>
    <m/>
    <m/>
    <d v="2023-11-23T00:00:00"/>
    <s v="CUMPLE"/>
    <s v="NO CUMPLE"/>
    <s v="NO CUMPLE"/>
    <s v="NO CUMPLE"/>
    <s v="NO CUMPLE"/>
  </r>
  <r>
    <s v="INC000002524557"/>
    <s v="HOUSING"/>
    <x v="15"/>
    <s v="APQ ACCESOS"/>
    <s v="ALDO P VALENZUELA MUJICA"/>
    <s v="tct_avalen"/>
    <s v="2-Significativo/Amplio"/>
    <x v="2"/>
    <s v="Alta"/>
    <x v="0"/>
    <s v="TELEFONICA EMPRESAS DE CHILE SA"/>
    <s v="TOMA DE ALARMAS DE CLIENTE"/>
    <s v="30/12/2023 5:07:26"/>
    <s v="30/12/2023 5:08:45"/>
    <s v="Cerrado"/>
    <s v="CDP ANTIGUO 1"/>
    <s v="CDP ANTIGUO 2"/>
    <s v="30/12/2023 5:10:09"/>
    <s v="30/12/2023 23:50:00"/>
    <s v="TOMA DE ALARMAS DE CLIENTE"/>
    <s v="SE REALIZA TOMA DE ALARMAS"/>
    <d v="1899-12-30T00:01:02"/>
    <d v="1899-12-30T00:02:43"/>
    <d v="1899-12-30T00:01:41"/>
    <s v=""/>
    <s v="Cumplido"/>
    <m/>
    <m/>
    <m/>
    <m/>
    <m/>
    <d v="2023-11-24T00:00:00"/>
    <s v="CUMPLE"/>
    <s v="NO CUMPLE"/>
    <s v="NO CUMPLE"/>
    <s v="NO CUMPLE"/>
    <s v="NO CUMPLE"/>
  </r>
  <r>
    <s v="INC000002524591"/>
    <s v="RED INTERNA"/>
    <x v="0"/>
    <s v="APQ ACCESOS"/>
    <s v="CRISTOPHER MALDONADO ROMERO"/>
    <s v="tct_cmaldo"/>
    <s v="4-Menor/Localizado"/>
    <x v="0"/>
    <s v="Baja"/>
    <x v="0"/>
    <s v="TELEFONICA EMPRESAS DE CHILE SA"/>
    <s v="RONDA TOMA DE TEMPERATURAS SALAS TIC"/>
    <s v="30/12/2023 15:12:25"/>
    <s v="30/12/2023 15:13:52"/>
    <s v="Cerrado"/>
    <s v="CDP ANTIGUO 1"/>
    <s v="CDP ANTIGUO 2"/>
    <s v="30/12/2023 17:29:10"/>
    <s v="30/12/2023 23:50:00"/>
    <m/>
    <s v="RONDA REALIZADA"/>
    <d v="1899-12-30T00:00:00"/>
    <d v="1899-12-30T00:00:00"/>
    <d v="1899-12-30T00:00:00"/>
    <s v=""/>
    <s v="Cumplido"/>
    <m/>
    <m/>
    <m/>
    <m/>
    <m/>
    <d v="2023-11-24T00:00:00"/>
    <s v="CUMPLE"/>
    <s v="NO CUMPLE"/>
    <s v="NO CUMPLE"/>
    <s v="NO CUMPLE"/>
    <s v="NO CUMPLE"/>
  </r>
  <r>
    <s v="INC000002524594"/>
    <s v="RED INTERNA"/>
    <x v="0"/>
    <s v="APQ ACCESOS"/>
    <s v="CRISTOPHER MALDONADO ROMERO"/>
    <s v="tct_cmaldo"/>
    <s v="4-Menor/Localizado"/>
    <x v="0"/>
    <s v="Baja"/>
    <x v="0"/>
    <s v="TELEFONICA EMPRESAS DE CHILE SA"/>
    <s v="RONDA TOMA DE TEMPERATURAS SALAS TIC"/>
    <s v="30/12/2023 15:14:58"/>
    <s v="30/12/2023 15:16:01"/>
    <s v="Cerrado"/>
    <s v="CDP ANTIGUO 1"/>
    <s v="CDP ANTIGUO 2"/>
    <s v="30/12/2023 17:29:40"/>
    <s v="30/12/2023 23:50:00"/>
    <m/>
    <s v="RONDA REALIZADA"/>
    <d v="1899-12-30T00:00:00"/>
    <d v="1899-12-30T00:00:00"/>
    <d v="1899-12-30T00:00:00"/>
    <s v=""/>
    <s v="Cumplido"/>
    <m/>
    <m/>
    <m/>
    <m/>
    <m/>
    <d v="2023-11-23T00:00:00"/>
    <s v="CUMPLE"/>
    <s v="NO CUMPLE"/>
    <s v="NO CUMPLE"/>
    <s v="NO CUMPLE"/>
    <s v="NO CUMPLE"/>
  </r>
  <r>
    <s v="INC000002524614"/>
    <s v="HOUSING"/>
    <x v="19"/>
    <s v="BELIEVE"/>
    <s v="FRANCISCO J FELIU ABARCA"/>
    <s v="frp_pcamay"/>
    <s v="3-Moderado/Limitado"/>
    <x v="1"/>
    <s v="Media"/>
    <x v="0"/>
    <s v="TELEFONICA EMPRESAS DE CHILE SA"/>
    <s v="GESTION DATACENTER/ ACCESOS / hogar de cristo"/>
    <s v="29/12/2023 17:26:39"/>
    <s v="29/12/2023 17:27:04"/>
    <s v="Cerrado"/>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s v="CUMPLE"/>
    <s v="NO CUMPLE"/>
    <s v="NO CUMPLE"/>
    <s v="NO CUMPLE"/>
    <s v="NO CUMPLE"/>
  </r>
  <r>
    <s v="INC000002524730"/>
    <s v="TICKET-INTELIGENTE"/>
    <x v="4"/>
    <s v="GESTION TI"/>
    <s v="GIOVANNI D ROCCO VALENZUELA"/>
    <s v="USR_TSIGHT"/>
    <s v="1-Extenso/Generalizado"/>
    <x v="0"/>
    <s v="Baja"/>
    <x v="1"/>
    <s v="GPS CHILE SPA"/>
    <s v="gpschi01 - wnprap_gps04 TICKET AUTOMATICO"/>
    <s v="29/12/2023 20:49:41"/>
    <s v="29/12/2023 20:49:41"/>
    <s v="Cerrado"/>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s v="CUMPLE"/>
    <s v="NO CUMPLE"/>
    <s v="NO CUMPLE"/>
    <s v="NO CUMPLE"/>
    <s v="NO CUMPLE"/>
  </r>
  <r>
    <s v="INC000002524819"/>
    <s v="SAP"/>
    <x v="17"/>
    <s v="GESTION HD"/>
    <s v="FREDDY O CORTES DIAZ"/>
    <s v="frp_fpetro"/>
    <s v="3-Moderado/Limitado"/>
    <x v="1"/>
    <s v="Media"/>
    <x v="0"/>
    <s v="INDUSTRIAS CHILENAS DE ALAMBRE INCHALAM S.A."/>
    <s v="HD/INCHALAM - Listado de OTs"/>
    <s v="30/12/2023 11:07:41"/>
    <s v="30/12/2023 11:09:59"/>
    <s v="Cerrado"/>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s v="NO CUMPLE"/>
    <s v="CUMPLE"/>
    <s v="NO CUMPLE"/>
    <s v="NO CUMPLE"/>
    <s v="NO CUMPLE"/>
  </r>
  <r>
    <s v="INC000002524851"/>
    <s v="RED INTERNA"/>
    <x v="6"/>
    <s v="APQ ACCESOS"/>
    <s v="FRANCISCO J FELIU ABARCA"/>
    <s v="tct_frafea"/>
    <s v="4-Menor/Localizado"/>
    <x v="0"/>
    <s v="Baja"/>
    <x v="0"/>
    <s v="TELEFONICA CYBERSECURITY TECH CHILE SPA"/>
    <s v="ORDENAMIENTO Y LIMPIEZA DE CABLES PANEL DE MONITORES OPERACIONES SM"/>
    <s v="30/12/2023 14:46:23"/>
    <s v="30/12/2023 14:50:04"/>
    <s v="Cerrado"/>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s v="CUMPLE"/>
    <s v="NO CUMPLE"/>
    <s v="NO CUMPLE"/>
    <s v="NO CUMPLE"/>
    <s v="NO CUMPLE"/>
  </r>
  <r>
    <s v="INC000002524854"/>
    <s v="INFRAESTRUCTURA DC"/>
    <x v="6"/>
    <s v="APQ ACCESOS"/>
    <s v="FRANCISCO J FELIU ABARCA"/>
    <s v="tct_frafea"/>
    <s v="4-Menor/Localizado"/>
    <x v="0"/>
    <s v="Baja"/>
    <x v="0"/>
    <s v="TELEFONICA CYBERSECURITY TECH CHILE SPA"/>
    <s v="RONDA POR TOMA DE TEMPERATURAS EN SALAS TIC"/>
    <s v="30/12/2023 16:44:34"/>
    <s v="30/12/2023 16:45:20"/>
    <s v="Cerrado"/>
    <s v="TI"/>
    <s v="CLIMA"/>
    <s v="30/12/2023 16:56:09"/>
    <s v="30/12/2023 23:50:00"/>
    <s v="RONDA POR TOMA DE TEMPERATURAS EN SALAS TIC"/>
    <s v="RONDA REALIZADA"/>
    <d v="1899-12-30T00:00:00"/>
    <d v="1899-12-30T00:00:00"/>
    <d v="1899-12-30T00:00:00"/>
    <s v=""/>
    <s v="Cumplido"/>
    <m/>
    <m/>
    <m/>
    <m/>
    <m/>
    <d v="2023-11-23T00:00:00"/>
    <s v="CUMPLE"/>
    <s v="NO CUMPLE"/>
    <s v="NO CUMPLE"/>
    <s v="NO CUMPLE"/>
    <s v="NO CUMPLE"/>
  </r>
  <r>
    <s v="INC000002524856"/>
    <s v="RED INTERNA"/>
    <x v="0"/>
    <s v="APQ ACCESOS"/>
    <s v="CRISTOPHER MALDONADO ROMERO"/>
    <s v="tct_cmaldo"/>
    <s v="4-Menor/Localizado"/>
    <x v="0"/>
    <s v="Baja"/>
    <x v="0"/>
    <s v="TELEFONICA EMPRESAS DE CHILE SA"/>
    <s v="RONDA TOMA DE TEMPERATURAS SALAS TIC"/>
    <s v="30/12/2023 18:34:11"/>
    <s v="30/12/2023 18:35:29"/>
    <s v="Cerrado"/>
    <s v="CDP ANTIGUO 1"/>
    <s v="CDP ANTIGUO 2"/>
    <s v="30/12/2023 18:47:50"/>
    <s v="30/12/2023 23:50:00"/>
    <m/>
    <s v="RONDA REALIZADA"/>
    <d v="1899-12-30T00:00:00"/>
    <d v="1899-12-30T00:00:00"/>
    <d v="1899-12-30T00:00:00"/>
    <s v=""/>
    <s v="Cumplido"/>
    <m/>
    <m/>
    <m/>
    <m/>
    <m/>
    <d v="2023-11-23T00:00:00"/>
    <s v="CUMPLE"/>
    <s v="NO CUMPLE"/>
    <s v="NO CUMPLE"/>
    <s v="NO CUMPLE"/>
    <s v="NO CUMPLE"/>
  </r>
  <r>
    <s v="INC000002524859"/>
    <s v="RED INTERNA"/>
    <x v="0"/>
    <s v="APQ ACCESOS"/>
    <s v="CRISTOPHER MALDONADO ROMERO"/>
    <s v="tct_cmaldo"/>
    <s v="4-Menor/Localizado"/>
    <x v="0"/>
    <s v="Baja"/>
    <x v="0"/>
    <s v="TELEFONICA EMPRESAS DE CHILE SA"/>
    <s v="RONDA TOMA DE TEMPERATURAS SALAS TIC"/>
    <s v="30/12/2023 18:49:21"/>
    <s v="30/12/2023 18:50:18"/>
    <s v="Cerrado"/>
    <s v="CDP ANTIGUO 1"/>
    <s v="CDP ANTIGUO 2"/>
    <s v="30/12/2023 19:19:50"/>
    <s v="30/12/2023 23:50:00"/>
    <m/>
    <s v="RONDA REALIZADA"/>
    <d v="1899-12-30T00:00:00"/>
    <d v="1899-12-30T00:00:00"/>
    <d v="1899-12-30T00:00:00"/>
    <s v=""/>
    <s v="Cumplido"/>
    <m/>
    <m/>
    <m/>
    <m/>
    <m/>
    <d v="2023-11-23T00:00:00"/>
    <s v="CUMPLE"/>
    <s v="NO CUMPLE"/>
    <s v="NO CUMPLE"/>
    <s v="NO CUMPLE"/>
    <s v="NO CUMPLE"/>
  </r>
  <r>
    <s v="INC000002524861"/>
    <s v="INFRAESTRUCTURA DC"/>
    <x v="6"/>
    <s v="APQ ACCESOS"/>
    <s v="FRANCISCO J FELIU ABARCA"/>
    <s v="tct_frafea"/>
    <s v="4-Menor/Localizado"/>
    <x v="0"/>
    <s v="Baja"/>
    <x v="0"/>
    <s v="TELEFONICA CYBERSECURITY TECH CHILE SPA"/>
    <s v="RONDA PREVENTIVA Y LECTURA DE TEMPERATURAS EN SALAS TIC"/>
    <s v="30/12/2023 19:14:45"/>
    <s v="30/12/2023 19:15:30"/>
    <s v="Cerrado"/>
    <s v="TI"/>
    <s v="CLIMA"/>
    <s v="30/12/2023 19:29:19"/>
    <s v="30/12/2023 23:50:00"/>
    <s v="RONDA PREVENTIVA Y LECTURA DE TEMPERATURAS EN SALAS TIC"/>
    <s v="RONDA REALIZADA"/>
    <d v="1899-12-30T00:00:00"/>
    <d v="1899-12-30T00:00:00"/>
    <d v="1899-12-30T00:00:00"/>
    <s v=""/>
    <s v="Cumplido"/>
    <m/>
    <m/>
    <m/>
    <m/>
    <m/>
    <d v="2023-11-23T00:00:00"/>
    <s v="CUMPLE"/>
    <s v="NO CUMPLE"/>
    <s v="NO CUMPLE"/>
    <s v="NO CUMPLE"/>
    <s v="NO CUMPLE"/>
  </r>
  <r>
    <s v="INC000002524870"/>
    <s v="HOUSING"/>
    <x v="6"/>
    <s v="APQ ACCESOS"/>
    <s v="EDUARDO A NUÑEZ LAMOZA"/>
    <s v="tct_edunul"/>
    <s v="4-Menor/Localizado"/>
    <x v="0"/>
    <s v="Baja"/>
    <x v="0"/>
    <s v="TELEFONICA CYBERSECURITY TECH CHILE SPA"/>
    <s v="TOMA DE TEMPERATURAS"/>
    <s v="31/12/2023 7:03:00"/>
    <s v="31/12/2023 7:04:07"/>
    <s v="Cerrado"/>
    <s v="TI"/>
    <s v="CLIMA"/>
    <s v="31/12/2023 7:04:31"/>
    <s v="31/12/2023 23:50:00"/>
    <s v="TOMA DE TEMPERATURAS"/>
    <s v="RONDA REALIZADA"/>
    <d v="1899-12-30T00:00:00"/>
    <d v="1899-12-30T00:00:00"/>
    <d v="1899-12-30T00:00:00"/>
    <s v=""/>
    <s v="Cumplido"/>
    <m/>
    <m/>
    <m/>
    <m/>
    <m/>
    <d v="2023-11-24T00:00:00"/>
    <s v="CUMPLE"/>
    <s v="NO CUMPLE"/>
    <s v="NO CUMPLE"/>
    <s v="NO CUMPLE"/>
    <s v="NO CUMPLE"/>
  </r>
  <r>
    <s v="INC000002524872"/>
    <s v="HOUSING"/>
    <x v="6"/>
    <s v="APQ ACCESOS"/>
    <s v="EDUARDO A NUÑEZ LAMOZA"/>
    <s v="tct_edunul"/>
    <s v="4-Menor/Localizado"/>
    <x v="0"/>
    <s v="Baja"/>
    <x v="0"/>
    <s v="TELEFONICA CYBERSECURITY TECH CHILE SPA"/>
    <s v="RONDA SALAS TECNICAS"/>
    <s v="31/12/2023 7:05:51"/>
    <s v="31/12/2023 7:07:09"/>
    <s v="Cerrado"/>
    <s v="TI"/>
    <s v="INFRAESTRUCTURA"/>
    <s v="31/12/2023 7:07:27"/>
    <s v="31/12/2023 23:50:00"/>
    <s v="REVISION DE SALAS Y RACK"/>
    <s v="RONDA REALIZADA"/>
    <d v="1899-12-30T00:00:00"/>
    <d v="1899-12-30T00:00:00"/>
    <d v="1899-12-30T00:00:00"/>
    <s v=""/>
    <s v="Cumplido"/>
    <m/>
    <m/>
    <m/>
    <m/>
    <m/>
    <d v="2023-11-23T00:00:00"/>
    <s v="CUMPLE"/>
    <s v="NO CUMPLE"/>
    <s v="NO CUMPLE"/>
    <s v="NO CUMPLE"/>
    <s v="NO CUMPLE"/>
  </r>
  <r>
    <s v="INC000002524896"/>
    <s v="INFRAESTRUCTURA DC"/>
    <x v="6"/>
    <s v="APQ ACCESOS"/>
    <s v="FRANCISCO J FELIU ABARCA"/>
    <s v="tct_frafea"/>
    <s v="4-Menor/Localizado"/>
    <x v="0"/>
    <s v="Baja"/>
    <x v="0"/>
    <s v="TELEFONICA CYBERSECURITY TECH CHILE SPA"/>
    <s v="RONDA POR TOMA DE TEMPERATURAS EN SALAS TIC"/>
    <s v="31/12/2023 12:51:23"/>
    <s v="31/12/2023 12:52:12"/>
    <s v="Cerrado"/>
    <s v="TI"/>
    <s v="CLIMA"/>
    <s v="31/12/2023 13:20:26"/>
    <s v="31/12/2023 23:50:00"/>
    <s v="RONDA POR TOMA DE TEMPERATURAS EN SALAS TIC"/>
    <s v="RONDA REALIZADA"/>
    <d v="1899-12-30T00:00:00"/>
    <d v="1899-12-30T00:00:00"/>
    <d v="1899-12-30T00:00:00"/>
    <s v=""/>
    <s v="Cumplido"/>
    <m/>
    <m/>
    <m/>
    <m/>
    <m/>
    <d v="2023-11-23T00:00:00"/>
    <s v="CUMPLE"/>
    <s v="NO CUMPLE"/>
    <s v="NO CUMPLE"/>
    <s v="NO CUMPLE"/>
    <s v="NO CUMPLE"/>
  </r>
  <r>
    <s v="INC000002524927"/>
    <s v="TICKET-INTELIGENTE"/>
    <x v="3"/>
    <s v="GESTION TI"/>
    <s v="GUSTAVO AVILA VERA"/>
    <s v="USR_TSIGHT"/>
    <s v="1-Extenso/Generalizado"/>
    <x v="0"/>
    <s v="Baja"/>
    <x v="1"/>
    <s v="FUNDACION INSTITUTO PROFESIONAL DUOC UC"/>
    <s v="fiprdu01 - ftpblackboard TICKET AUTOMATICO"/>
    <s v="30/12/2023 0:11:21"/>
    <s v="30/12/2023 0:11:21"/>
    <s v="Cerrado"/>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s v="CUMPLE"/>
    <s v="NO CUMPLE"/>
    <s v="NO CUMPLE"/>
    <s v="NO CUMPLE"/>
    <s v="NO CUMPLE"/>
  </r>
  <r>
    <s v="INC000002524940"/>
    <s v="TICKET-INTELIGENTE"/>
    <x v="4"/>
    <s v="GESTION TI"/>
    <s v="GIOVANNI D ROCCO VALENZUELA"/>
    <s v="USR_TSIGHT"/>
    <s v="1-Extenso/Generalizado"/>
    <x v="0"/>
    <s v="Baja"/>
    <x v="1"/>
    <s v="FUNDACION INSTITUTO PROFESIONAL DUOC UC"/>
    <s v="fiprdu01 - srvshareprodb_vm TICKET AUTOMATICO"/>
    <s v="30/12/2023 0:26:13"/>
    <s v="30/12/2023 0:26:13"/>
    <s v="Cerrado"/>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s v="CUMPLE"/>
    <s v="NO CUMPLE"/>
    <s v="NO CUMPLE"/>
    <s v="NO CUMPLE"/>
    <s v="NO CUMPLE"/>
  </r>
  <r>
    <s v="INC000002525119"/>
    <s v="INFRAESTRUCTURA DC"/>
    <x v="6"/>
    <s v="APQ ACCESOS"/>
    <s v="FRANCISCO J FELIU ABARCA"/>
    <s v="tct_frafea"/>
    <s v="4-Menor/Localizado"/>
    <x v="0"/>
    <s v="Baja"/>
    <x v="0"/>
    <s v="TELEFONICA CYBERSECURITY TECH CHILE SPA"/>
    <s v="RONDA POR TOMA DE TEMPERATURAS EN SALAS TIC"/>
    <s v="30/12/2023 8:42:50"/>
    <s v="30/12/2023 8:43:37"/>
    <s v="Cerrado"/>
    <s v="TI"/>
    <s v="CLIMA"/>
    <s v="30/12/2023 8:52:19"/>
    <s v="30/12/2023 23:50:00"/>
    <s v="RONDA POR TOMA DE TEMPERATURAS EN SALAS TIC"/>
    <s v="RONDA REALIZADA"/>
    <d v="1899-12-30T00:00:00"/>
    <d v="1899-12-30T00:00:00"/>
    <d v="1899-12-30T00:00:00"/>
    <s v=""/>
    <s v="Cumplido"/>
    <m/>
    <m/>
    <m/>
    <m/>
    <m/>
    <d v="2023-11-23T00:00:00"/>
    <s v="CUMPLE"/>
    <s v="NO CUMPLE"/>
    <s v="NO CUMPLE"/>
    <s v="NO CUMPLE"/>
    <s v="NO CUMPLE"/>
  </r>
  <r>
    <s v="INC000002525147"/>
    <s v="HOUSING"/>
    <x v="6"/>
    <s v="APQ ACCESOS"/>
    <s v="FRANCISCO J FELIU ABARCA"/>
    <s v="tct_frafea"/>
    <s v="4-Menor/Localizado"/>
    <x v="0"/>
    <s v="Baja"/>
    <x v="0"/>
    <s v="TELEFONICA CYBERSECURITY TECH CHILE SPA"/>
    <s v="RONDA PREVENTIVA EN SALAS TIC"/>
    <s v="30/12/2023 9:12:56"/>
    <s v="30/12/2023 9:14:29"/>
    <s v="Cerrado"/>
    <s v="TI"/>
    <s v="INFRAESTRUCTURA"/>
    <s v="30/12/2023 9:56:15"/>
    <s v="30/12/2023 23:50:00"/>
    <s v="RONDA PREVENTIVA EN SALAS TIC"/>
    <s v="RONDA REALIZADA"/>
    <d v="1899-12-30T00:00:00"/>
    <d v="1899-12-30T00:00:00"/>
    <d v="1899-12-30T00:00:00"/>
    <s v=""/>
    <s v="Cumplido"/>
    <m/>
    <m/>
    <m/>
    <m/>
    <m/>
    <d v="2023-11-24T00:00:00"/>
    <s v="CUMPLE"/>
    <s v="NO CUMPLE"/>
    <s v="NO CUMPLE"/>
    <s v="NO CUMPLE"/>
    <s v="NO CUMPLE"/>
  </r>
  <r>
    <s v="INC000002525164"/>
    <s v="TICKET-INTELIGENTE"/>
    <x v="4"/>
    <s v="GESTION TI"/>
    <s v="GIOVANNI D ROCCO VALENZUELA"/>
    <s v="USR_TSIGHT"/>
    <s v="1-Extenso/Generalizado"/>
    <x v="0"/>
    <s v="Baja"/>
    <x v="1"/>
    <s v="FUNDACION INSTITUTO PROFESIONAL DUOC UC"/>
    <s v="fiprdu01 - srvfs01_vm TICKET AUTOMATICO"/>
    <s v="30/12/2023 9:49:29"/>
    <s v="30/12/2023 9:49:29"/>
    <s v="Cerrado"/>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s v="CUMPLE"/>
    <s v="NO CUMPLE"/>
    <s v="NO CUMPLE"/>
    <s v="NO CUMPLE"/>
    <s v="NO CUMPLE"/>
  </r>
  <r>
    <s v="INC000002525244"/>
    <s v="INFRAESTRUCTURA DC"/>
    <x v="6"/>
    <s v="APQ ACCESOS"/>
    <s v="FRANCISCO J FELIU ABARCA"/>
    <s v="tct_frafea"/>
    <s v="4-Menor/Localizado"/>
    <x v="0"/>
    <s v="Baja"/>
    <x v="0"/>
    <s v="TELEFONICA CYBERSECURITY TECH CHILE SPA"/>
    <s v="RONDA POR TOMA DE TEMPERATURAS EN SALAS TIC"/>
    <s v="30/12/2023 12:58:32"/>
    <s v="30/12/2023 12:59:39"/>
    <s v="Cerrado"/>
    <s v="TI"/>
    <s v="CLIMA"/>
    <s v="30/12/2023 13:15:05"/>
    <s v="30/12/2023 23:50:00"/>
    <s v="RONDA POR TOMA DE TEMPERATURAS EN SALAS TIC"/>
    <s v="RONDA REALIZADA"/>
    <d v="1899-12-30T00:00:00"/>
    <d v="1899-12-30T00:00:00"/>
    <d v="1899-12-30T00:00:00"/>
    <s v=""/>
    <s v="Cumplido"/>
    <m/>
    <m/>
    <m/>
    <m/>
    <m/>
    <d v="2023-11-23T00:00:00"/>
    <s v="CUMPLE"/>
    <s v="NO CUMPLE"/>
    <s v="NO CUMPLE"/>
    <s v="NO CUMPLE"/>
    <s v="NO CUMPLE"/>
  </r>
  <r>
    <s v="INC000002525375"/>
    <s v="HOUSING"/>
    <x v="15"/>
    <s v="APQ ACCESOS"/>
    <s v="JAIRO A SALINAS GARAY"/>
    <s v="tct_jsalin"/>
    <s v="3-Moderado/Limitado"/>
    <x v="1"/>
    <s v="Media"/>
    <x v="0"/>
    <s v="TELEFONICA EMPRESAS DE CHILE SA"/>
    <s v="RONDA Y REVISION DE SALAS TECNICAS"/>
    <s v="30/12/2023 18:34:24"/>
    <s v="30/12/2023 18:35:35"/>
    <s v="Cerrado"/>
    <s v="CDP ANTIGUO 1"/>
    <s v="CDP ANTIGUO 2"/>
    <s v="30/12/2023 18:35:35"/>
    <s v="30/12/2023 23:50:00"/>
    <s v="RONDA Y REVISION DE SALAS TECNICAS"/>
    <s v="RONDA REALIZADA."/>
    <d v="1899-12-30T00:00:00"/>
    <d v="1899-12-30T00:01:11"/>
    <d v="1899-12-30T00:01:11"/>
    <s v=""/>
    <s v="Cumplido"/>
    <m/>
    <m/>
    <m/>
    <m/>
    <m/>
    <d v="2023-11-23T00:00:00"/>
    <s v="CUMPLE"/>
    <s v="NO CUMPLE"/>
    <s v="NO CUMPLE"/>
    <s v="NO CUMPLE"/>
    <s v="NO CUMPLE"/>
  </r>
  <r>
    <s v="INC000002525376"/>
    <s v="HOUSING"/>
    <x v="15"/>
    <s v="APQ ACCESOS"/>
    <s v="JAIRO A SALINAS GARAY"/>
    <s v="tct_jsalin"/>
    <s v="3-Moderado/Limitado"/>
    <x v="1"/>
    <s v="Media"/>
    <x v="0"/>
    <s v="TELEFONICA EMPRESAS DE CHILE SA"/>
    <s v="TOMA DE ALARMAS DE CLIENTE"/>
    <s v="30/12/2023 18:35:52"/>
    <s v="30/12/2023 18:37:17"/>
    <s v="Cerrado"/>
    <s v="CDP ANTIGUO 1"/>
    <s v="CDP ANTIGUO 2"/>
    <s v="30/12/2023 18:37:17"/>
    <s v="30/12/2023 23:50:00"/>
    <s v="TOMA DE ALARMAS DE CLIENTE"/>
    <s v="TOMA DE ALARMAS REALIZADA."/>
    <d v="1899-12-30T00:00:00"/>
    <d v="1899-12-30T00:01:25"/>
    <d v="1899-12-30T00:01:25"/>
    <s v=""/>
    <s v="Cumplido"/>
    <m/>
    <m/>
    <m/>
    <m/>
    <m/>
    <d v="2023-11-23T00:00:00"/>
    <s v="CUMPLE"/>
    <s v="NO CUMPLE"/>
    <s v="NO CUMPLE"/>
    <s v="NO CUMPLE"/>
    <s v="NO CUMPLE"/>
  </r>
  <r>
    <s v="INC000002525449"/>
    <s v="INFRAESTRUCTURA DC"/>
    <x v="6"/>
    <s v="APQ ACCESOS"/>
    <s v="FRANCISCO J FELIU ABARCA"/>
    <s v="tct_frafea"/>
    <s v="4-Menor/Localizado"/>
    <x v="0"/>
    <s v="Baja"/>
    <x v="0"/>
    <s v="TELEFONICA CYBERSECURITY TECH CHILE SPA"/>
    <s v="RONDA PREVENTIVA EN SALAS TIC"/>
    <s v="31/12/2023 9:43:56"/>
    <s v="31/12/2023 9:45:15"/>
    <s v="Cerrado"/>
    <s v="TI"/>
    <s v="INFRAESTRUCTURA"/>
    <s v="31/12/2023 10:34:25"/>
    <s v="31/12/2023 23:50:00"/>
    <s v="RONDA PREVENTIVA EN SALAS TIC"/>
    <s v="RONDA REALIZADA"/>
    <d v="1899-12-30T00:00:00"/>
    <d v="1899-12-30T00:00:00"/>
    <d v="1899-12-30T00:00:00"/>
    <s v=""/>
    <s v="Cumplido"/>
    <m/>
    <m/>
    <m/>
    <m/>
    <m/>
    <d v="2023-11-23T00:00:00"/>
    <s v="CUMPLE"/>
    <s v="NO CUMPLE"/>
    <s v="NO CUMPLE"/>
    <s v="NO CUMPLE"/>
    <s v="NO CUMPLE"/>
  </r>
  <r>
    <s v="INC000002525670"/>
    <s v="TICKET-INTELIGENTE"/>
    <x v="4"/>
    <s v="GESTION TI"/>
    <s v="GIOVANNI D ROCCO VALENZUELA"/>
    <s v="USR_TSIGHT"/>
    <s v="1-Extenso/Generalizado"/>
    <x v="0"/>
    <s v="Baja"/>
    <x v="1"/>
    <s v="COAGRA S A"/>
    <s v="coagra01 - sap_prod_e_vm TICKET AUTOMATICO"/>
    <s v="30/12/2023 22:26:19"/>
    <s v="30/12/2023 22:26:19"/>
    <s v="Cerrado"/>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s v="CUMPLE"/>
    <s v="NO CUMPLE"/>
    <s v="NO CUMPLE"/>
    <s v="NO CUMPLE"/>
    <s v="NO CUMPLE"/>
  </r>
  <r>
    <s v="INC000002525795"/>
    <s v="HOUSING"/>
    <x v="15"/>
    <s v="APQ ACCESOS"/>
    <s v="ALDO P VALENZUELA MUJICA"/>
    <s v="tct_avalen"/>
    <s v="2-Significativo/Amplio"/>
    <x v="2"/>
    <s v="Alta"/>
    <x v="0"/>
    <s v="TELEFONICA EMPRESAS DE CHILE SA"/>
    <s v="RONDA Y REVISION DE SALAS TECNICAS"/>
    <s v="31/12/2023 4:46:44"/>
    <s v="31/12/2023 4:48:19"/>
    <s v="Cerrado"/>
    <s v="CDP ANTIGUO 1"/>
    <s v="CDP ANTIGUO 2"/>
    <s v="31/12/2023 4:49:47"/>
    <s v="31/12/2023 23:50:00"/>
    <s v="RONDA Y REVISION DE SALAS TECNICAS"/>
    <s v="SE REALIZA RONDA"/>
    <d v="1899-12-30T00:01:10"/>
    <d v="1899-12-30T00:03:03"/>
    <d v="1899-12-30T00:01:53"/>
    <s v=""/>
    <s v="Cumplido"/>
    <m/>
    <m/>
    <m/>
    <m/>
    <m/>
    <d v="2023-11-23T00:00:00"/>
    <s v="CUMPLE"/>
    <s v="NO CUMPLE"/>
    <s v="NO CUMPLE"/>
    <s v="NO CUMPLE"/>
    <s v="NO CUMPLE"/>
  </r>
  <r>
    <s v="INC000002525798"/>
    <s v="HOUSING"/>
    <x v="15"/>
    <s v="APQ ACCESOS"/>
    <s v="ALDO P VALENZUELA MUJICA"/>
    <s v="tct_avalen"/>
    <s v="2-Significativo/Amplio"/>
    <x v="2"/>
    <s v="Alta"/>
    <x v="0"/>
    <s v="TELEFONICA EMPRESAS DE CHILE SA"/>
    <s v="TOMA DE ALARMAS DE CLIENTE"/>
    <s v="31/12/2023 4:50:08"/>
    <s v="31/12/2023 4:51:24"/>
    <s v="Cerrado"/>
    <s v="CDP ANTIGUO 1"/>
    <s v="CDP ANTIGUO 2"/>
    <s v="31/12/2023 4:52:43"/>
    <s v="31/12/2023 23:50:00"/>
    <s v="TOMA DE ALARMAS DE CLIENTE"/>
    <s v="SE REALIZA TOMA DE ALARMAS"/>
    <d v="1899-12-30T00:00:59"/>
    <d v="1899-12-30T00:02:35"/>
    <d v="1899-12-30T00:01:36"/>
    <s v=""/>
    <s v="Cumplido"/>
    <m/>
    <m/>
    <m/>
    <m/>
    <m/>
    <d v="2023-11-23T00:00:00"/>
    <s v="CUMPLE"/>
    <s v="NO CUMPLE"/>
    <s v="NO CUMPLE"/>
    <s v="NO CUMPLE"/>
    <s v="NO CUMPLE"/>
  </r>
  <r>
    <s v="INC000002526113"/>
    <s v="INFRAESTRUCTURA DC"/>
    <x v="6"/>
    <s v="APQ ACCESOS"/>
    <s v="FRANCISCO J FELIU ABARCA"/>
    <s v="tct_frafea"/>
    <s v="4-Menor/Localizado"/>
    <x v="0"/>
    <s v="Baja"/>
    <x v="0"/>
    <s v="TELEFONICA CYBERSECURITY TECH CHILE SPA"/>
    <s v="RONDA POR TOMA DE TEMPERATURAS EN SALAS TIC"/>
    <s v="31/12/2023 16:59:44"/>
    <s v="31/12/2023 17:00:51"/>
    <s v="Cerrado"/>
    <s v="TI"/>
    <s v="CLIMA"/>
    <s v="31/12/2023 17:26:33"/>
    <s v="31/12/2023 23:50:00"/>
    <s v="RONDA POR TOMA DE TEMPERATURAS EN SALAS TIC"/>
    <s v="RONDA REALIZADA"/>
    <d v="1899-12-30T00:00:00"/>
    <d v="1899-12-30T00:00:00"/>
    <d v="1899-12-30T00:00:00"/>
    <s v=""/>
    <s v="Cumplido"/>
    <m/>
    <m/>
    <m/>
    <m/>
    <m/>
    <d v="2023-11-23T00:00:00"/>
    <s v="CUMPLE"/>
    <s v="NO CUMPLE"/>
    <s v="NO CUMPLE"/>
    <s v="NO CUMPLE"/>
    <s v="NO CUMPLE"/>
  </r>
  <r>
    <s v="INC000002526131"/>
    <s v="INFRAESTRUCTURA DC"/>
    <x v="0"/>
    <s v="APQ ACCESOS"/>
    <s v="MARIO A BARRIENTOS RUIZ"/>
    <s v="MBARRIENTOS"/>
    <s v="4-Menor/Localizado"/>
    <x v="0"/>
    <s v="Baja"/>
    <x v="0"/>
    <s v="TELEFONICA GLOBAL TECHNOLOGY S.A.AGENCIA EN CHILE"/>
    <s v="RONDA DE INSPECCIÓN DE SALAS Y TOMA DE TEMPERATURAS DC APOQUINDO"/>
    <s v="31/12/2023 18:17:35"/>
    <s v="31/12/2023 18:20:17"/>
    <s v="Cerrado"/>
    <s v="TI"/>
    <s v="CLIMA"/>
    <s v="31/12/2023 18:40:21"/>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3"/>
    <s v="INFRAESTRUCTURA DC"/>
    <x v="0"/>
    <s v="APQ ACCESOS"/>
    <s v="MARIO A BARRIENTOS RUIZ"/>
    <s v="MBARRIENTOS"/>
    <s v="4-Menor/Localizado"/>
    <x v="0"/>
    <s v="Baja"/>
    <x v="0"/>
    <s v="TELEFONICA GLOBAL TECHNOLOGY S.A.AGENCIA EN CHILE"/>
    <s v="RONDA DE INSPECCIÓN DE SALAS Y TOMA DE TEMPERATURAS DC APOQUINDO"/>
    <s v="31/12/2023 18:20:35"/>
    <s v="31/12/2023 18:22:08"/>
    <s v="Cerrado"/>
    <s v="TI"/>
    <s v="CLIMA"/>
    <s v="31/12/2023 18:41:17"/>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5"/>
    <s v="INFRAESTRUCTURA DC"/>
    <x v="0"/>
    <s v="APQ ACCESOS"/>
    <s v="MARIO A BARRIENTOS RUIZ"/>
    <s v="MBARRIENTOS"/>
    <s v="4-Menor/Localizado"/>
    <x v="0"/>
    <s v="Baja"/>
    <x v="0"/>
    <s v="TELEFONICA GLOBAL TECHNOLOGY S.A.AGENCIA EN CHILE"/>
    <s v="RONDA DE INSPECCIÓN DE SALAS Y TOMA DE TEMPERATURAS DC APOQUINDO"/>
    <s v="31/12/2023 18:24:26"/>
    <s v="31/12/2023 18:24:51"/>
    <s v="Cerrado"/>
    <s v="TI"/>
    <s v="CLIMA"/>
    <s v="31/12/2023 18:37:50"/>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7"/>
    <s v="INFRAESTRUCTURA DC"/>
    <x v="6"/>
    <s v="APQ ACCESOS"/>
    <s v="FRANCISCO J FELIU ABARCA"/>
    <s v="tct_frafea"/>
    <s v="4-Menor/Localizado"/>
    <x v="0"/>
    <s v="Baja"/>
    <x v="0"/>
    <s v="TELEFONICA CYBERSECURITY TECH CHILE SPA"/>
    <s v="RONDA PREVENTIVA Y LECTURA DE TEMPERATURAS EN SALAS TIC"/>
    <s v="31/12/2023 19:05:01"/>
    <s v="31/12/2023 19:05:51"/>
    <s v="Cerrado"/>
    <s v="TI"/>
    <s v="CLIMA"/>
    <s v="31/12/2023 19:22:37"/>
    <s v="31/12/2023 23:50:00"/>
    <s v="RONDA PREVENTIVA Y LECTURA DE TEMPERATURAS EN SALAS TIC"/>
    <s v="RONDA REALIZADA"/>
    <d v="1899-12-30T00:00:00"/>
    <d v="1899-12-30T00:00:00"/>
    <d v="1899-12-30T00:00:00"/>
    <s v=""/>
    <s v="Cumplido"/>
    <m/>
    <m/>
    <m/>
    <m/>
    <m/>
    <d v="2023-11-24T00:00:00"/>
    <s v="CUMPLE"/>
    <s v="NO CUMPLE"/>
    <s v="NO CUMPLE"/>
    <s v="NO CUMPLE"/>
    <s v="NO CUMPLE"/>
  </r>
  <r>
    <s v="INC000002526218"/>
    <s v="HOUSING"/>
    <x v="15"/>
    <s v="APQ ACCESOS"/>
    <s v="JAIRO A SALINAS GARAY"/>
    <s v="tct_jsalin"/>
    <s v="3-Moderado/Limitado"/>
    <x v="1"/>
    <s v="Media"/>
    <x v="0"/>
    <s v="TELEFONICA EMPRESAS DE CHILE SA"/>
    <s v="RONDA Y REVISION DE SALAS TECNICAS"/>
    <s v="31/12/2023 19:36:16"/>
    <s v="31/12/2023 19:37:50"/>
    <s v="Cerrado"/>
    <s v="CDP ANTIGUO 1"/>
    <s v="CDP ANTIGUO 2"/>
    <s v="31/12/2023 19:37:50"/>
    <s v="31/12/2023 23:50:00"/>
    <s v="RONDA Y REVISION DE SALAS TECNICAS"/>
    <s v="RONDA REALIZADA."/>
    <d v="1899-12-30T00:00:00"/>
    <d v="1899-12-30T00:01:34"/>
    <d v="1899-12-30T00:01:34"/>
    <s v=""/>
    <s v="Cumplido"/>
    <m/>
    <m/>
    <m/>
    <m/>
    <m/>
    <d v="2023-11-24T00:00:00"/>
    <s v="CUMPLE"/>
    <s v="NO CUMPLE"/>
    <s v="NO CUMPLE"/>
    <s v="NO CUMPLE"/>
    <s v="NO CUMPLE"/>
  </r>
  <r>
    <s v="INC000002526219"/>
    <s v="HOUSING"/>
    <x v="15"/>
    <s v="APQ ACCESOS"/>
    <s v="JAIRO A SALINAS GARAY"/>
    <s v="tct_jsalin"/>
    <s v="3-Moderado/Limitado"/>
    <x v="1"/>
    <s v="Media"/>
    <x v="0"/>
    <s v="TELEFONICA EMPRESAS DE CHILE SA"/>
    <s v="TOMA DE ALARMAS DE CLIENTE"/>
    <s v="31/12/2023 19:37:56"/>
    <s v="31/12/2023 19:39:23"/>
    <s v="Cerrado"/>
    <s v="CDP ANTIGUO 1"/>
    <s v="CDP ANTIGUO 2"/>
    <s v="31/12/2023 19:39:23"/>
    <s v="31/12/2023 23:50:00"/>
    <s v="TOMA DE ALARMAS DE CLIENTE"/>
    <s v="TOMA DE ALARMAS REALIZADA."/>
    <d v="1899-12-30T00:00:00"/>
    <d v="1899-12-30T00:01:27"/>
    <d v="1899-12-30T00:01:27"/>
    <s v=""/>
    <s v="Cumplido"/>
    <m/>
    <m/>
    <m/>
    <m/>
    <m/>
    <d v="2023-11-29T00:00:00"/>
    <s v="CUMPLE"/>
    <s v="NO CUMPLE"/>
    <s v="NO CUMPLE"/>
    <s v="NO CUMPLE"/>
    <s v="NO CUMPLE"/>
  </r>
  <r>
    <s v="INC000002526223"/>
    <s v="RED INTERNA"/>
    <x v="6"/>
    <s v="APQ ACCESOS"/>
    <s v="YORDI M HURTADO ARAYA"/>
    <s v="tct_yorhua"/>
    <s v="4-Menor/Localizado"/>
    <x v="0"/>
    <s v="Baja"/>
    <x v="0"/>
    <s v="TELEFONICA CYBERSECURITY TECH CHILE SPA"/>
    <s v="RONDA TOMA DE TEMPERATURAS SALAS TIC"/>
    <s v="31/12/2023 20:34:03"/>
    <s v="31/12/2023 20:34:27"/>
    <s v="Cerrado"/>
    <s v="CDP ANTIGUO 1"/>
    <s v="CDP ANTIGUO 2"/>
    <s v="31/12/2023 20:42:39"/>
    <s v="31/12/2023 23:50:00"/>
    <s v="RONDA TOMA DE TEMPERATURAS SALAS TIC"/>
    <s v="RONDA REALIZADA"/>
    <d v="1899-12-30T00:00:00"/>
    <d v="1899-12-30T00:08:36"/>
    <d v="1899-12-30T00:08:36"/>
    <s v=""/>
    <s v="Cumplido"/>
    <m/>
    <m/>
    <m/>
    <m/>
    <m/>
    <d v="2023-11-23T00:00:00"/>
    <s v="CUMPLE"/>
    <s v="NO CUMPLE"/>
    <s v="NO CUMPLE"/>
    <s v="NO CUMPLE"/>
    <s v="NO CUMPLE"/>
  </r>
  <r>
    <s v="INC000002526224"/>
    <s v="RED INTERNA"/>
    <x v="6"/>
    <s v="APQ ACCESOS"/>
    <s v="YORDI M HURTADO ARAYA"/>
    <s v="tct_yorhua"/>
    <s v="4-Menor/Localizado"/>
    <x v="0"/>
    <s v="Baja"/>
    <x v="0"/>
    <s v="TELEFONICA CYBERSECURITY TECH CHILE SPA"/>
    <s v="RONDA TOMA DE TEMPERATURAS SALAS TIC 00:30RONDA TOMA DE TEMPERATURAS SALAS TIC 00:30"/>
    <s v="31/12/2023 20:34:41"/>
    <s v="31/12/2023 20:38:23"/>
    <s v="Cerrado"/>
    <s v="CDP ANTIGUO 1"/>
    <s v="CDP ANTIGUO 2"/>
    <s v="31/12/2023 20:42:54"/>
    <s v="31/12/2023 23:50:00"/>
    <m/>
    <s v="RONDA REALIZADA"/>
    <d v="1899-12-30T00:00:00"/>
    <d v="1899-12-30T00:08:13"/>
    <d v="1899-12-30T00:08:13"/>
    <s v=""/>
    <s v="Cumplido"/>
    <m/>
    <m/>
    <m/>
    <m/>
    <m/>
    <d v="2023-11-24T00:00:00"/>
    <s v="CUMPLE"/>
    <s v="NO CUMPLE"/>
    <s v="NO CUMPLE"/>
    <s v="NO CUMPLE"/>
    <s v="NO CUMPLE"/>
  </r>
  <r>
    <s v="INC000002526225"/>
    <s v="RED INTERNA"/>
    <x v="6"/>
    <s v="APQ ACCESOS"/>
    <s v="YORDI M HURTADO ARAYA"/>
    <s v="tct_yorhua"/>
    <s v="4-Menor/Localizado"/>
    <x v="0"/>
    <s v="Baja"/>
    <x v="0"/>
    <s v="TELEFONICA CYBERSECURITY TECH CHILE SPA"/>
    <s v="RONDA TOMA DE TEMPERATURAS SALAS TIC 04:30"/>
    <s v="31/12/2023 20:38:37"/>
    <s v="31/12/2023 20:39:01"/>
    <s v="Cerrado"/>
    <s v="CDP ANTIGUO 1"/>
    <s v="CDP ANTIGUO 2"/>
    <s v="31/12/2023 20:43:18"/>
    <s v="31/12/2023 23:50:00"/>
    <s v="RONDA TOMA DE TEMPERATURAS SALAS TIC 04:30"/>
    <s v="RONDA REALIZADA"/>
    <d v="1899-12-30T00:00:00"/>
    <d v="1899-12-30T00:04:41"/>
    <d v="1899-12-30T00:04:41"/>
    <s v=""/>
    <s v="Cumplido"/>
    <m/>
    <m/>
    <m/>
    <m/>
    <m/>
    <d v="2023-11-24T00:00:00"/>
    <s v="CUMPLE"/>
    <s v="NO CUMPLE"/>
    <s v="NO CUMPLE"/>
    <s v="NO CUMPLE"/>
    <s v="NO CUMPLE"/>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4">
  <r>
    <s v="INC000002425521"/>
    <s v="RED INTERNA"/>
    <x v="0"/>
    <s v="APOQUINDO TI"/>
    <s v="CRISTOPHER MALDONADO ROMERO"/>
    <s v="tct_rorell"/>
    <s v="4-Menor/Localizado"/>
    <s v="4-Baja"/>
    <s v="Baja"/>
    <s v="Requerimiento de Cliente"/>
    <s v="TELEFONICA EMPRESAS DE CHILE SA"/>
    <s v="INCIDENCIA TELÉFONO RED FIJA  DE GUARDIA SIN SERVICIO EN OFICINA DATACENTER APOQUINDO"/>
    <s v="08/11/2023 9:26:10"/>
    <s v="08/11/2023 9:29:08"/>
    <s v="Cerrado"/>
    <s v="CDP ANTIGUO 1"/>
    <s v="CDP ANTIGUO 2"/>
    <s v="28/12/2023 10:52:52"/>
    <s v="28/12/2023 23:50:00"/>
    <m/>
    <s v="tema sin solución. se debe cerrar"/>
    <d v="1899-12-30T00:00:00"/>
    <d v="1899-12-30T00:00:00"/>
    <d v="1899-12-30T00:00:00"/>
    <x v="0"/>
    <s v="Cumplido"/>
  </r>
  <r>
    <s v="INC000002428914"/>
    <s v="VPN IP - MPLS"/>
    <x v="1"/>
    <s v="GESTION HD"/>
    <s v="DANIEL A MUÑOZ BUSTOS"/>
    <s v="frp_disilv"/>
    <s v="4-Menor/Localizado"/>
    <s v="4-Baja"/>
    <s v="Baja"/>
    <s v="Requerimiento de Cliente"/>
    <s v="ULTRAMAR AGENCIA MARITIMA LIMITADA"/>
    <s v="REQ / Solicitud Revisión - Ultramar Agencia Marítima"/>
    <s v="09/11/2023 15:16:45"/>
    <s v="09/11/2023 15:26:02"/>
    <s v="Cerrado"/>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x v="0"/>
    <s v="Incumplido"/>
  </r>
  <r>
    <s v="INC000002449034"/>
    <s v="RED INTERNA"/>
    <x v="0"/>
    <s v="APQ ACCESOS"/>
    <s v="MARIO A BARRIENTOS RUIZ"/>
    <s v="tct_cmaldo"/>
    <s v="4-Menor/Localizado"/>
    <s v="4-Baja"/>
    <s v="Baja"/>
    <s v="Requerimiento de Cliente"/>
    <s v="TELEFONICA EMPRESAS DE CHILE SA"/>
    <s v="CÁMARAS SIN CONEXIÓN TIC 7 DC APOQUINDO"/>
    <s v="19/11/2023 11:05:32"/>
    <s v="19/11/2023 11:07:22"/>
    <s v="Cerrado"/>
    <s v="CDP ANTIGUO 1"/>
    <s v="CDP ANTIGUO 2"/>
    <s v="01/12/2023 9:44:52"/>
    <s v="01/12/2023 23:50:00"/>
    <m/>
    <s v="camaras operativas"/>
    <d v="1899-12-30T00:00:00"/>
    <d v="1899-12-30T00:00:00"/>
    <d v="1899-12-30T00:00:00"/>
    <x v="0"/>
    <s v="Cumplido"/>
  </r>
  <r>
    <s v="INC000002450144"/>
    <s v="COMUNICACIONES"/>
    <x v="2"/>
    <s v="GESTION PLATAFORMA CLIENTES"/>
    <s v="JUAN PABLO PAZ GOMPERTZ"/>
    <s v="lmolcont"/>
    <s v="4-Menor/Localizado"/>
    <s v="4-Baja"/>
    <s v="Baja"/>
    <s v="Requerimiento de Cliente"/>
    <s v="TELEFONICA EMPRESAS DE CHILE SA"/>
    <s v="(ASIGNAR A OSCAR RAMIREZ) Validación de planilla de VPN IPSec para cliente Colbun."/>
    <s v="27/11/2023 17:20:50"/>
    <s v="27/11/2023 17:23:33"/>
    <s v="Cerrado"/>
    <s v="PLATAFORMAS"/>
    <s v="REMEDY EMPRESAS"/>
    <s v="05/12/2023 16:51:50"/>
    <s v="05/12/2023 23:50:00"/>
    <s v="Se adjunta correo con solicitud de revisión de planilla VPN IPSec."/>
    <s v="Se establece tunel VPN de manera satisfactoria."/>
    <d v="1900-01-06T22:25:13"/>
    <d v="1900-01-06T23:31:00"/>
    <d v="1899-12-30T01:05:47"/>
    <x v="0"/>
    <s v="Cumplido"/>
  </r>
  <r>
    <s v="INC000002450169"/>
    <s v="HOUSING"/>
    <x v="3"/>
    <s v="GESTION PLATAFORMA CLIENTES"/>
    <s v="SEBASTIAN I ACUÑA GUZMAN"/>
    <s v="vos_bherna"/>
    <s v="3-Moderado/Limitado"/>
    <s v="3-Medio"/>
    <s v="Media"/>
    <s v="Requerimiento de Cliente"/>
    <s v="FRACTALIA"/>
    <s v="(Asignar a Sebastián Acuña) Estado de Firewall en plataforma productiva BMC Remedy 20."/>
    <s v="06/12/2023 10:14:58"/>
    <s v="06/12/2023 10:21:08"/>
    <s v="Cerrado"/>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x v="0"/>
    <s v="Cumplido"/>
  </r>
  <r>
    <s v="INC000002450177"/>
    <s v="HOUSING"/>
    <x v="3"/>
    <s v="GESTION PLATAFORMA CLIENTES"/>
    <s v="SEBASTIAN I ACUÑA GUZMAN"/>
    <s v="vos_bherna"/>
    <s v="3-Moderado/Limitado"/>
    <s v="3-Medio"/>
    <s v="Media"/>
    <s v="Requerimiento de Cliente"/>
    <s v="FRACTALIA"/>
    <s v="(Asignar a Sebastian Acuña) Modificacion Archivo Host QA"/>
    <s v="11/12/2023 12:52:31"/>
    <s v="11/12/2023 13:00:51"/>
    <s v="Cerrado"/>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x v="0"/>
    <s v="Cumplido"/>
  </r>
  <r>
    <s v="INC000002450179"/>
    <s v="HOSTING VIRTUAL"/>
    <x v="4"/>
    <s v="GESTION PLATAFORMA CLIENTES"/>
    <s v="JUAN CARLOS UZCATEGUI FUGUETT"/>
    <s v="lmolcont"/>
    <s v="3-Moderado/Limitado"/>
    <s v="3-Medio"/>
    <s v="Media"/>
    <s v="Requerimiento de Cliente"/>
    <s v="TELEFONICA EMPRESAS DE CHILE SA"/>
    <s v="Descarga e instalación de parches de SO en servidores de TrueSight (Diciembre 2023)"/>
    <s v="11/12/2023 16:38:16"/>
    <s v="11/12/2023 16:38:16"/>
    <s v="Cerrado"/>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x v="0"/>
    <s v="Cumplido"/>
  </r>
  <r>
    <s v="INC000002456231"/>
    <s v="OFFICE365"/>
    <x v="5"/>
    <s v="GESTION HD"/>
    <s v="JAVIERA A UMAÑA YEVENES"/>
    <s v="frp_disilv"/>
    <s v="3-Moderado/Limitado"/>
    <s v="3-Medio"/>
    <s v="Media"/>
    <s v="Requerimiento de Cliente"/>
    <s v="CONSULTORA Y ADM DE RECURSOS HUMANOS SA"/>
    <s v="HD/Problemas cuenta de correo"/>
    <s v="22/11/2023 17:24:27"/>
    <s v="22/11/2023 17:28:04"/>
    <s v="Cerrado"/>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x v="0"/>
    <s v="Cumplido"/>
  </r>
  <r>
    <s v="INC000002464520"/>
    <s v="INFRAESTRUCTURA DC"/>
    <x v="6"/>
    <s v="APQ ACCESOS"/>
    <s v="SEBASTIAN A JARA VIDAL"/>
    <s v="tct_frafea"/>
    <s v="4-Menor/Localizado"/>
    <s v="4-Baja"/>
    <s v="Baja"/>
    <s v="Requerimiento de Cliente"/>
    <s v="TELEFONICA CYBERSECURITY TECH CHILE SPA"/>
    <s v="TICKET SUPERVISION INC000002437400 / CRQ77248 MTTO CORRECTIVO EAA SALAS TIC 2 Y 4"/>
    <s v="27/11/2023 10:49:14"/>
    <s v="27/11/2023 10:56:26"/>
    <s v="Cerrado"/>
    <s v="TI"/>
    <s v="CLIMA"/>
    <s v="04/12/2023 15:11:49"/>
    <s v="04/12/2023 23:50:00"/>
    <s v="TICKET SUPERVISION INC000002437400 / CRQ77248 MTTO CORRECTIVO EAA SALAS TIC 2 Y 4"/>
    <m/>
    <d v="1899-12-30T00:00:00"/>
    <d v="1899-12-30T00:00:00"/>
    <d v="1899-12-30T00:00:00"/>
    <x v="0"/>
    <s v="Cumplido"/>
  </r>
  <r>
    <s v="INC000002465045"/>
    <s v="VPN IP - MPLS"/>
    <x v="7"/>
    <s v="GESTION HD"/>
    <s v="CRISTOBAL I REYES DELGADO"/>
    <s v="frp_jciert"/>
    <s v="4-Menor/Localizado"/>
    <s v="4-Baja"/>
    <s v="Baja"/>
    <s v="Requerimiento de Cliente"/>
    <s v="TELEFONICA GLOBAL TECHNOLOGY S.A.AGENCIA EN CHILE"/>
    <s v="REQ / COAGRA: Copiar Tabla SOFFCONT1 de SBX a QAS"/>
    <s v="27/11/2023 13:17:39"/>
    <s v="27/11/2023 13:20:23"/>
    <s v="Cerrado"/>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x v="0"/>
    <s v="Cumplido"/>
  </r>
  <r>
    <s v="INC000002465701"/>
    <s v="VPN IP - MPLS"/>
    <x v="6"/>
    <s v="GESTION HD"/>
    <s v="PATRICIO A CASTILLO GONZALEZ"/>
    <s v="frp_disilv"/>
    <s v="3-Moderado/Limitado"/>
    <s v="3-Medio"/>
    <s v="Media"/>
    <s v="Requerimiento de Cliente"/>
    <s v="EQUIPOS ELECTRONICOS Y COMPUTACION SA"/>
    <s v="HD/CHI-004051948/EQUIPOS ELECTRONICOS Y COMPUTACION S.A./Pre-Factibilidad"/>
    <s v="27/11/2023 18:03:37"/>
    <s v="27/11/2023 18:10:09"/>
    <s v="Cerrado"/>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x v="0"/>
    <s v="Cumplido"/>
  </r>
  <r>
    <s v="INC000002465896"/>
    <s v="HOSTING VIRTUAL"/>
    <x v="3"/>
    <s v="DUOC TICKET AUTOMATICO"/>
    <s v="VICTOR SEPULVEDA GAMARRA"/>
    <s v="frp_fcruzp"/>
    <s v="3-Moderado/Limitado"/>
    <s v="4-Baja"/>
    <s v="Baja"/>
    <s v="Requerimiento de Cliente"/>
    <s v="FUNDACION INSTITUTO PROFESIONAL DUOC UC"/>
    <s v="RQ / DUOC / Creacion SFTP"/>
    <s v="28/11/2023 9:45:37"/>
    <s v="28/11/2023 9:47:06"/>
    <s v="Cerrado"/>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x v="0"/>
    <s v="Cumplido"/>
  </r>
  <r>
    <s v="INC000002467204"/>
    <s v="HOUSING"/>
    <x v="8"/>
    <s v="APQ ACCESOS"/>
    <s v="ROBERTO CAMPILLAY ITURRIETA"/>
    <s v="tct_rdiazc"/>
    <s v="2-Significativo/Amplio"/>
    <s v="2-Alta"/>
    <s v="Alta"/>
    <s v="Requerimiento de Cliente"/>
    <s v="TELEFONICA CYBERSECURITY TECH CHILE SPA"/>
    <s v="San Martin, 2 huellas proyecto  MIA 2024 Servers renovación"/>
    <s v="28/11/2023 14:47:50"/>
    <s v="28/11/2023 14:52:19"/>
    <s v="Cerrado"/>
    <s v="HARDWARE"/>
    <s v="DATACENTER"/>
    <s v="19/12/2023 16:04:59"/>
    <s v="19/12/2023 23:50:00"/>
    <m/>
    <m/>
    <d v="1900-01-20T00:56:45"/>
    <d v="1900-01-20T01:17:09"/>
    <d v="1899-12-30T00:20:24"/>
    <x v="0"/>
    <s v="Cumplido"/>
  </r>
  <r>
    <s v="INC000002467451"/>
    <s v="VPN IP - MPLS"/>
    <x v="2"/>
    <s v="GESTION HD"/>
    <s v="MARIO PARADA DUARTE"/>
    <s v="frp_spevel"/>
    <s v="3-Moderado/Limitado"/>
    <s v="3-Medio"/>
    <s v="Media"/>
    <s v="Requerimiento de Cliente"/>
    <s v="BRINK S CHILE S A"/>
    <s v="HD/Problemas canal de comunicación y velocidad hacia VDC. BRINKS C-19872300222 ;"/>
    <s v="28/11/2023 13:05:21"/>
    <s v="28/11/2023 13:07:18"/>
    <s v="Cerrado"/>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x v="0"/>
    <s v="Cumplido"/>
  </r>
  <r>
    <s v="INC000002467537"/>
    <s v="VPN IP - MPLS"/>
    <x v="9"/>
    <s v="GESTION HD"/>
    <s v="AXEL ANDRADE"/>
    <s v="frp_jciert"/>
    <s v="4-Menor/Localizado"/>
    <s v="4-Baja"/>
    <s v="Baja"/>
    <s v="Requerimiento de Cliente"/>
    <s v="SONACOL SA"/>
    <s v="REQ / Baja de respaldos"/>
    <s v="28/11/2023 13:52:31"/>
    <s v="28/11/2023 13:56:29"/>
    <s v="Cerrado"/>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x v="0"/>
    <s v="Cumplido"/>
  </r>
  <r>
    <s v="INC000002467918"/>
    <s v="HOUSING"/>
    <x v="4"/>
    <s v="DUOC TICKET AUTOMATICO"/>
    <s v="JUAN CARLOS UZCATEGUI FUGUETT"/>
    <s v="frp_fcruzp"/>
    <s v="3-Moderado/Limitado"/>
    <s v="4-Baja"/>
    <s v="Baja"/>
    <s v="Requerimiento de Cliente"/>
    <s v="FUNDACION INSTITUTO PROFESIONAL DUOC UC"/>
    <s v="RQ / DUOC / RV: Activación Certificado SSL"/>
    <s v="28/11/2023 15:19:31"/>
    <s v="28/11/2023 15:21:15"/>
    <s v="Cerrado"/>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x v="0"/>
    <s v="Cumplido"/>
  </r>
  <r>
    <s v="INC000002468613"/>
    <s v="VPN IP - MPLS"/>
    <x v="9"/>
    <s v="BELIEVE"/>
    <s v="RODRIGO VÁSQUEZ MUÑOZ"/>
    <s v="frp_kaldor"/>
    <s v="3-Moderado/Limitado"/>
    <s v="3-Medio"/>
    <s v="Media"/>
    <s v="Requerimiento de Cliente"/>
    <s v="GPS CHILE SPA"/>
    <s v="PEND. HORA HABIL//GAMA / consultas por respaldo de base de datos"/>
    <s v="28/11/2023 19:19:43"/>
    <s v="28/11/2023 19:25:56"/>
    <s v="Cerrado"/>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x v="0"/>
    <s v="Cumplido"/>
  </r>
  <r>
    <s v="INC000002468963"/>
    <s v="OFFICE365"/>
    <x v="5"/>
    <s v="GESTION CALL CENTER"/>
    <s v="JAVIERA A UMAÑA YEVENES"/>
    <s v="frp_mdomin"/>
    <s v="4-Menor/Localizado"/>
    <s v="4-Baja"/>
    <s v="Baja"/>
    <s v="Incidente de Cliente"/>
    <s v="AGUAS Y RILES S A"/>
    <s v="FRONT CTC/CALL CENTER/ PROBLEMA CON OFFICE 365"/>
    <s v="29/11/2023 9:54:17"/>
    <s v="29/11/2023 9:55:47"/>
    <s v="Cerrado"/>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x v="1"/>
    <s v=""/>
  </r>
  <r>
    <s v="INC000002469873"/>
    <s v="CORREO"/>
    <x v="10"/>
    <s v="GOOGLE WORKSPACE"/>
    <s v="JAVIERA A UMAÑA YEVENES"/>
    <s v="tct_jumana"/>
    <s v="4-Menor/Localizado"/>
    <s v="4-Baja"/>
    <s v="Baja"/>
    <s v="Requerimiento de Cliente"/>
    <s v="TELEFONICA GLOBAL TECHNOLOGY S.A.AGENCIA EN CHILE"/>
    <s v="Proyecto GW HUASCO // CHI-003685378"/>
    <s v="29/11/2023 13:35:43"/>
    <s v="29/11/2023 13:39:03"/>
    <s v="Cerrado"/>
    <s v="TI"/>
    <s v="APLICATIVOS"/>
    <s v="06/12/2023 12:29:36"/>
    <s v="06/12/2023 23:50:00"/>
    <s v="Configuraciones para proyecto migración Google Workspace C-19872300191_SERVICIO LOCAL DE EDUCACION PUBLICA DE HUASCO // CHI-003685378"/>
    <m/>
    <d v="1900-01-05T22:50:33"/>
    <d v="1900-01-05T22:53:53"/>
    <d v="1899-12-30T00:03:20"/>
    <x v="0"/>
    <s v="Cumplido"/>
  </r>
  <r>
    <s v="INC000002469922"/>
    <s v="VPN IP - MPLS"/>
    <x v="2"/>
    <s v="GESTION HD"/>
    <s v="OSCAR A RAMIREZ SOTO"/>
    <s v="frp_fpetro"/>
    <s v="3-Moderado/Limitado"/>
    <s v="3-Medio"/>
    <s v="Media"/>
    <s v="Requerimiento de Cliente"/>
    <s v="EMPRESA NACIONAL DE CERTIFICACIONES"/>
    <s v="REQ/ LEVANTAMIENTO DE INFORMACION FW  | DC APOQUINDO - DC SAN MARTIN"/>
    <s v="29/11/2023 12:08:26"/>
    <s v="29/11/2023 12:13:03"/>
    <s v="Cerrado"/>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x v="0"/>
    <s v="Cumplido"/>
  </r>
  <r>
    <s v="INC000002470021"/>
    <s v="VPN IP - MPLS"/>
    <x v="0"/>
    <s v="GESTION HD"/>
    <s v="CARLOS F ARAYA RAMIREZ"/>
    <s v="frp_spevel"/>
    <s v="3-Moderado/Limitado"/>
    <s v="3-Medio"/>
    <s v="Media"/>
    <s v="Requerimiento de Cliente"/>
    <s v="EMPRESA NACIONAL DE CERTIFICACIONES"/>
    <s v="HD/[ECERT] DC APOQUINDO | FOTOS RACK DC SALA 7 - FILA B - RACK 02"/>
    <s v="29/11/2023 11:57:50"/>
    <s v="29/11/2023 12:00:29"/>
    <s v="Cerrado"/>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x v="0"/>
    <s v="Cumplido"/>
  </r>
  <r>
    <s v="INC000002470262"/>
    <s v="VPN IP - MPLS"/>
    <x v="2"/>
    <s v="GESTION HD"/>
    <s v="LUIS RODRIGO ACEVEDO COLLIPAL"/>
    <s v="frp_spevel"/>
    <s v="3-Moderado/Limitado"/>
    <s v="3-Medio"/>
    <s v="Media"/>
    <s v="Requerimiento de Cliente"/>
    <s v="TELEFONICA GLOBAL TECHNOLOGY S.A.AGENCIA EN CHILE"/>
    <s v="HD/TCCT - VDC - Requerimiento - Revisión de regla de firewall red PaaS"/>
    <s v="29/11/2023 15:03:58"/>
    <s v="29/11/2023 15:06:58"/>
    <s v="Cerrado"/>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x v="0"/>
    <s v="Cumplido"/>
  </r>
  <r>
    <s v="INC000002470270"/>
    <s v="VPN IP - MPLS"/>
    <x v="9"/>
    <s v="ADMINISTRADORES RESIDENTES"/>
    <s v="AXEL ANDRADE"/>
    <s v="frp_rreyes"/>
    <s v="3-Moderado/Limitado"/>
    <s v="3-Medio"/>
    <s v="Media"/>
    <s v="Requerimiento de Cliente"/>
    <s v="INSTITUTO PROFESIONAL DE CHILE SA"/>
    <s v="GAMA / Solicitud respaldo diario nueva base de datos - IPCHILE"/>
    <s v="29/11/2023 15:17:42"/>
    <s v="29/11/2023 15:21:06"/>
    <s v="Cerrado"/>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x v="0"/>
    <s v="Cumplido"/>
  </r>
  <r>
    <s v="INC000002470409"/>
    <s v="VPN IP - MPLS"/>
    <x v="11"/>
    <s v="BELIEVE"/>
    <s v="CAROLINA MONCADA PIZARRO"/>
    <s v="frp_cnavar"/>
    <s v="3-Moderado/Limitado"/>
    <s v="3-Medio"/>
    <s v="Media"/>
    <s v="Requerimiento de Cliente"/>
    <s v="COMPANIA AGROPECUARIA COPEVAL S A"/>
    <s v="GAMA/ Velocidad MPLS."/>
    <s v="29/11/2023 15:00:54"/>
    <s v="29/11/2023 15:05:08"/>
    <s v="Cerrado"/>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x v="0"/>
    <s v="Cumplido"/>
  </r>
  <r>
    <s v="INC000002470785"/>
    <s v="VPN IP - MPLS"/>
    <x v="12"/>
    <s v="GESTION HD"/>
    <s v="MOISES E MONTERO RAMOS"/>
    <s v="frp_cnavar"/>
    <s v="3-Moderado/Limitado"/>
    <s v="3-Medio"/>
    <s v="Media"/>
    <s v="Requerimiento de Cliente"/>
    <s v="PRODUCTOS DEL MAR VENTISQUEROS S A"/>
    <s v="HD/ Ventisquero//Zorg"/>
    <s v="29/11/2023 17:27:10"/>
    <s v="29/11/2023 17:31:25"/>
    <s v="Cerrado"/>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x v="0"/>
    <s v="Cumplido"/>
  </r>
  <r>
    <s v="INC000002471692"/>
    <s v="VPN IP - MPLS"/>
    <x v="11"/>
    <s v="GESTION CALL CENTER"/>
    <s v="SANDRA BASSALETTI ATENAS"/>
    <s v="frp_xgambo"/>
    <s v="4-Menor/Localizado"/>
    <s v="3-Medio"/>
    <s v="Media"/>
    <s v="Requerimiento de Cliente"/>
    <s v="UNIVERSIDAD DE MAGALLANES"/>
    <s v="CTC FRONT / EMPRESAS /  INFORMACION DE LA IP PUBLICA Y SEGMENTO DE IP PUBLICA"/>
    <s v="30/11/2023 10:07:31"/>
    <s v="30/11/2023 10:08:46"/>
    <s v="Cerrado"/>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x v="0"/>
    <s v="Cumplido"/>
  </r>
  <r>
    <s v="INC000002472035"/>
    <s v="COMUNICACIONES"/>
    <x v="2"/>
    <s v="SM OPERACIONES"/>
    <s v="MARIO PARADA DUARTE"/>
    <s v="tct_decruz"/>
    <s v="3-Moderado/Limitado"/>
    <s v="3-Medio"/>
    <s v="Media"/>
    <s v="Incidente de Cliente"/>
    <s v="BRINK S CHILE S A"/>
    <s v="caída de enlace hacia core VDC"/>
    <s v="30/11/2023 9:40:18"/>
    <s v="30/11/2023 9:41:56"/>
    <s v="Cerrado"/>
    <s v="HARDWARE"/>
    <s v="Data Center"/>
    <s v="04/12/2023 15:59:10"/>
    <s v="04/12/2023 23:50:00"/>
    <s v="generar accesos de las personas que deben asistir."/>
    <s v="Se cambian enlaces de FO y se soluciona el problema de cliente"/>
    <d v="1900-01-03T03:12:34"/>
    <d v="1900-01-03T06:18:52"/>
    <d v="1899-12-30T03:06:18"/>
    <x v="1"/>
    <s v=""/>
  </r>
  <r>
    <s v="INC000002472134"/>
    <s v="VPN IP - MPLS"/>
    <x v="13"/>
    <s v="GESTION HD"/>
    <s v="JOSE A SANTIS SERRANO"/>
    <s v="frp_jciert"/>
    <s v="4-Menor/Localizado"/>
    <s v="4-Baja"/>
    <s v="Baja"/>
    <s v="Requerimiento de Cliente"/>
    <s v="TELEFONICA GLOBAL TECHNOLOGY S.A.AGENCIA EN CHILE"/>
    <s v="REQ / TCCT - Requerimiento - Acceso área preventas a VDC Tenant PRESALESDEMO"/>
    <s v="30/11/2023 11:14:34"/>
    <s v="30/11/2023 11:19:07"/>
    <s v="Cerrado"/>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x v="0"/>
    <s v="Cumplido"/>
  </r>
  <r>
    <s v="INC000002472330"/>
    <s v="VPN IP - MPLS"/>
    <x v="4"/>
    <s v="GESTION HD"/>
    <s v="ALEJANDRO ACEVEDO VALENZUELA"/>
    <s v="frp_spevel"/>
    <s v="3-Moderado/Limitado"/>
    <s v="3-Medio"/>
    <s v="Media"/>
    <s v="Requerimiento de Cliente"/>
    <s v="TELEFONICA GLOBAL TECHNOLOGY S.A.AGENCIA EN CHILE"/>
    <s v="HD/INC000003278058 - [CSIRT CL] SERVIDORES SIN CONEXIÓN A LA CONSOLA PANDA"/>
    <s v="30/11/2023 11:41:33"/>
    <s v="30/11/2023 11:49:27"/>
    <s v="Cerrado"/>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x v="0"/>
    <s v="Cumplido"/>
  </r>
  <r>
    <s v="INC000002472504"/>
    <s v="HOUSING"/>
    <x v="14"/>
    <s v="APQ ACCESOS"/>
    <s v="PATRICIO A CASTILLO GONZALEZ"/>
    <s v="tct_frafea"/>
    <s v="4-Menor/Localizado"/>
    <s v="4-Baja"/>
    <s v="Baja"/>
    <s v="Requerimiento de Cliente"/>
    <s v="TELEFONICA CYBERSECURITY TECH CHILE SPA"/>
    <s v="ACTUALIZACION ACCESOS PERMANENTES DC APQ"/>
    <s v="30/11/2023 17:26:17"/>
    <s v="30/11/2023 17:27:27"/>
    <s v="Cerrado"/>
    <s v="CDP ANTIGUO 1"/>
    <s v="CDP ANTIGUO 2"/>
    <s v="04/12/2023 14:59:25"/>
    <s v="04/12/2023 23:50:00"/>
    <s v="ACTUALIZACION ACCESOS PERMANENTES DC APQ"/>
    <s v="Accesos permanentes actualizados"/>
    <d v="1899-12-30T00:00:00"/>
    <d v="1899-12-30T00:00:00"/>
    <d v="1899-12-30T00:00:00"/>
    <x v="0"/>
    <s v="Cumplido"/>
  </r>
  <r>
    <s v="INC000002472786"/>
    <s v="VPN IP - MPLS"/>
    <x v="13"/>
    <s v="ADMINISTRADORES RESIDENTES"/>
    <s v="PABLO N OLIVA ALARCON"/>
    <s v="frp_joflor"/>
    <s v="3-Moderado/Limitado"/>
    <s v="3-Medio"/>
    <s v="Media"/>
    <s v="Requerimiento de Cliente"/>
    <s v="FARMACIAS AHUMADA S.A."/>
    <s v="GAMA | Agregar vlan DMZ para servidor CL01WEBABFPROD2"/>
    <s v="30/11/2023 16:44:06"/>
    <s v="30/11/2023 16:48:42"/>
    <s v="Cerrado"/>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x v="0"/>
    <s v="Cumplido"/>
  </r>
  <r>
    <s v="INC000002472872"/>
    <s v="VPN IP - MPLS"/>
    <x v="3"/>
    <s v="BELIEVE"/>
    <s v="VICTOR SEPULVEDA GAMARRA"/>
    <s v="frp_jaboll"/>
    <s v="4-Menor/Localizado"/>
    <s v="4-Baja"/>
    <s v="Baja"/>
    <s v="Requerimiento de Cliente"/>
    <s v="TELEFONICA CYBERSECURITY TECH CHILE SPA"/>
    <s v="REQ / SOC / TRAFICO BLOQUEADO"/>
    <s v="30/11/2023 14:22:54"/>
    <s v="30/11/2023 14:38:42"/>
    <s v="Cerrado"/>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x v="0"/>
    <s v="Cumplido"/>
  </r>
  <r>
    <s v="INC000002473249"/>
    <s v="RED INTERNA"/>
    <x v="6"/>
    <s v="APQ ACCESOS"/>
    <s v="YORDI M HURTADO ARAYA"/>
    <s v="tct_yorhua"/>
    <s v="4-Menor/Localizado"/>
    <s v="4-Baja"/>
    <s v="Baja"/>
    <s v="Requerimiento de Cliente"/>
    <s v="TELEFONICA CYBERSECURITY TECH CHILE SPA"/>
    <s v="RONDA TOMA DE TEMPERATURAS SALAS TIC 04:30"/>
    <s v="30/11/2023 22:29:05"/>
    <s v="30/11/2023 22:29:41"/>
    <s v="Cerrado"/>
    <s v="CDP ANTIGUO 1"/>
    <s v="CDP ANTIGUO 2"/>
    <s v="01/12/2023 6:48:34"/>
    <s v="01/12/2023 23:50:00"/>
    <s v="RONDA TOMA DE TEMPERATURAS SALAS TIC 04:30"/>
    <s v="RONDA REALIZADA"/>
    <d v="1899-12-30T00:00:00"/>
    <d v="1899-12-30T08:19:29"/>
    <d v="1899-12-30T08:19:29"/>
    <x v="0"/>
    <s v="Cumplido"/>
  </r>
  <r>
    <s v="INC000002473250"/>
    <s v="RED INTERNA"/>
    <x v="6"/>
    <s v="APQ ACCESOS"/>
    <s v="YORDI M HURTADO ARAYA"/>
    <s v="tct_yorhua"/>
    <s v="4-Menor/Localizado"/>
    <s v="4-Baja"/>
    <s v="Baja"/>
    <s v="Requerimiento de Cliente"/>
    <s v="TELEFONICA CYBERSECURITY TECH CHILE SPA"/>
    <s v="RONDA SALAS TECNICAS 04:30"/>
    <s v="30/11/2023 22:29:57"/>
    <s v="30/11/2023 22:30:24"/>
    <s v="Cerrado"/>
    <s v="CDP ANTIGUO 1"/>
    <s v="CDP ANTIGUO 2"/>
    <s v="01/12/2023 6:48:14"/>
    <s v="01/12/2023 23:50:00"/>
    <s v="RONDA SALAS TECNICAS 04:30"/>
    <s v="RONDA REALIZADA"/>
    <d v="1899-12-30T00:00:00"/>
    <d v="1899-12-30T08:18:17"/>
    <d v="1899-12-30T08:18:17"/>
    <x v="0"/>
    <s v="Cumplido"/>
  </r>
  <r>
    <s v="INC000002473296"/>
    <s v="RED INTERNA"/>
    <x v="0"/>
    <s v="APOQUINDO TI"/>
    <s v="RICARDO F ORELLANA MARDONES"/>
    <s v="tct_rorell"/>
    <s v="4-Menor/Localizado"/>
    <s v="4-Baja"/>
    <s v="Baja"/>
    <s v="Requerimiento de Cliente"/>
    <s v="TELEFONICA EMPRESAS DE CHILE SA"/>
    <s v="RONDA Y MEDICIÓN DE TEMPERATURAS EN SALAS TIC"/>
    <s v="01/12/2023 2:29:18"/>
    <s v="01/12/2023 2:30:16"/>
    <s v="Cerrado"/>
    <s v="TI"/>
    <s v="CLIMA"/>
    <s v="01/12/2023 2:44:03"/>
    <s v="01/12/2023 23:50:00"/>
    <m/>
    <s v="ACT REALIZADA SIN NOVEDAD"/>
    <d v="1899-12-30T00:00:00"/>
    <d v="1899-12-30T00:00:00"/>
    <d v="1899-12-30T00:00:00"/>
    <x v="0"/>
    <s v="Cumplido"/>
  </r>
  <r>
    <s v="INC000002473298"/>
    <s v="HOUSING"/>
    <x v="15"/>
    <s v="APQ ACCESOS"/>
    <s v="LUIS O MORALES ARENAS"/>
    <s v="tct_luimoa"/>
    <s v="4-Menor/Localizado"/>
    <s v="4-Baja"/>
    <s v="Baja"/>
    <s v="Requerimiento de Cliente"/>
    <s v="TELEFONICA EMPRESAS DE CHILE SA"/>
    <s v="SE GENERA TICKET POR RONDA Y REVISION DE SALAS TECNICAS"/>
    <s v="01/12/2023 4:09:07"/>
    <s v="01/12/2023 4:10:12"/>
    <s v="Cerrado"/>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3300"/>
    <s v="HOUSING"/>
    <x v="15"/>
    <s v="APQ ACCESOS"/>
    <s v="LUIS O MORALES ARENAS"/>
    <s v="tct_luimoa"/>
    <s v="4-Menor/Localizado"/>
    <s v="4-Baja"/>
    <s v="Baja"/>
    <s v="Requerimiento de Cliente"/>
    <s v="TELEFONICA EMPRESAS DE CHILE SA"/>
    <s v="SE GENERA TICKET DE SUPERVISION PARA CLIENTE CCA"/>
    <s v="01/12/2023 4:17:44"/>
    <s v="01/12/2023 4:19:05"/>
    <s v="Cerrado"/>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x v="0"/>
    <s v="Cumplido"/>
  </r>
  <r>
    <s v="INC000002473302"/>
    <s v="BACKUP ON DEMAND"/>
    <x v="9"/>
    <s v="SM OPERACIONES"/>
    <s v="RODRIGO VÁSQUEZ MUÑOZ"/>
    <s v="tct_jsegur"/>
    <s v="4-Menor/Localizado"/>
    <s v="4-Baja"/>
    <s v="Baja"/>
    <s v="Requerimiento de Cliente"/>
    <s v="TELEFONICA GLOBAL TECHNOLOGY S.A.AGENCIA EN CHILE"/>
    <s v="Problemas al generar reportes swagger y de base de datos sql SOC y IP CHILE"/>
    <s v="01/12/2023 6:12:30"/>
    <s v="01/12/2023 6:17:22"/>
    <s v="Cerrado"/>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x v="0"/>
    <s v="Cumplido"/>
  </r>
  <r>
    <s v="INC000002473376"/>
    <s v="HOUSING"/>
    <x v="16"/>
    <s v="BELIEVE"/>
    <s v="LUIS O MORALES ARENAS"/>
    <s v="frp_pcamay"/>
    <s v="3-Moderado/Limitado"/>
    <s v="3-Medio"/>
    <s v="Media"/>
    <s v="Requerimiento de Cliente"/>
    <s v="CENTRO DE COMPENSACION AUTOMATIZADO S A"/>
    <s v="GESTION DATACENTER/ ACCESOS /"/>
    <s v="30/11/2023 21:20:03"/>
    <s v="30/11/2023 21:20:12"/>
    <s v="Cerrado"/>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x v="0"/>
    <s v="Cumplido"/>
  </r>
  <r>
    <s v="INC000002473396"/>
    <s v="RED INTERNA"/>
    <x v="0"/>
    <s v="APOQUINDO TI"/>
    <s v="RICARDO F ORELLANA MARDONES"/>
    <s v="tct_rorell"/>
    <s v="4-Menor/Localizado"/>
    <s v="4-Baja"/>
    <s v="Baja"/>
    <s v="Requerimiento de Cliente"/>
    <s v="TELEFONICA EMPRESAS DE CHILE SA"/>
    <s v="RONDA Y MEDICIÓN DE TEMPERATURAS EN SALAS TIC"/>
    <s v="01/12/2023 0:21:10"/>
    <s v="01/12/2023 0:22:04"/>
    <s v="Cerrado"/>
    <s v="TI"/>
    <s v="CLIMA"/>
    <s v="01/12/2023 0:38:23"/>
    <s v="01/12/2023 23:50:00"/>
    <m/>
    <s v="ACT REALIZADA SIN NOVEDAD"/>
    <d v="1899-12-30T00:00:00"/>
    <d v="1899-12-30T00:00:00"/>
    <d v="1899-12-30T00:00:00"/>
    <x v="0"/>
    <s v="Cumplido"/>
  </r>
  <r>
    <s v="INC000002473452"/>
    <s v="SAP"/>
    <x v="17"/>
    <s v="CLOUD SAP HANA"/>
    <s v="OSCAR A GUZMAN MEDIC"/>
    <s v="tct_oguzma"/>
    <s v="3-Moderado/Limitado"/>
    <s v="3-Medio"/>
    <s v="Media"/>
    <s v="Requerimiento de Cliente"/>
    <s v="ACMA S.A."/>
    <s v="ACMA - Bloqueo masivo programado"/>
    <s v="30/11/2023 21:59:46"/>
    <s v="30/11/2023 22:18:21"/>
    <s v="Cerrado"/>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x v="0"/>
    <s v="Cumplido"/>
  </r>
  <r>
    <s v="INC000002473469"/>
    <s v="VPN IP - MPLS"/>
    <x v="9"/>
    <s v="GESTION HD"/>
    <s v="AXEL ANDRADE"/>
    <s v="frp_dalcap"/>
    <s v="4-Menor/Localizado"/>
    <s v="4-Baja"/>
    <s v="Baja"/>
    <s v="Requerimiento de Cliente"/>
    <s v="EMPRESA NACIONAL DE CERTIFICACIONES"/>
    <s v="REQ / [ECERT] INFORMACION DE REPORTE MENSUAL RESPALDOS Y CAPACIDAD"/>
    <s v="01/12/2023 3:42:53"/>
    <s v="01/12/2023 3:47:37"/>
    <s v="Cerrado"/>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x v="0"/>
    <s v="Cumplido"/>
  </r>
  <r>
    <s v="INC000002473473"/>
    <s v="HOUSING"/>
    <x v="15"/>
    <s v="APQ ACCESOS"/>
    <s v="LUIS O MORALES ARENAS"/>
    <s v="tct_luimoa"/>
    <s v="4-Menor/Localizado"/>
    <s v="4-Baja"/>
    <s v="Baja"/>
    <s v="Requerimiento de Cliente"/>
    <s v="TELEFONICA EMPRESAS DE CHILE SA"/>
    <s v="SE GENERA TICKET DE SUPERVISION PARA CLIENTE DXC"/>
    <s v="01/12/2023 4:27:49"/>
    <s v="01/12/2023 4:29:08"/>
    <s v="Cerrado"/>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x v="0"/>
    <s v="Cumplido"/>
  </r>
  <r>
    <s v="INC000002473475"/>
    <s v="HOUSING"/>
    <x v="15"/>
    <s v="APQ ACCESOS"/>
    <s v="LUIS O MORALES ARENAS"/>
    <s v="tct_luimoa"/>
    <s v="4-Menor/Localizado"/>
    <s v="4-Baja"/>
    <s v="Baja"/>
    <s v="Requerimiento de Cliente"/>
    <s v="TELEFONICA EMPRESAS DE CHILE SA"/>
    <s v="SE GENERA TICKET POR REVISION Y TOMA DE ALARMA DE CLIENTES"/>
    <s v="01/12/2023 4:43:41"/>
    <s v="01/12/2023 4:45:35"/>
    <s v="Cerrado"/>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473477"/>
    <s v="HOUSING"/>
    <x v="15"/>
    <s v="APQ ACCESOS"/>
    <s v="LUIS O MORALES ARENAS"/>
    <s v="tct_luimoa"/>
    <s v="4-Menor/Localizado"/>
    <s v="4-Baja"/>
    <s v="Baja"/>
    <s v="Requerimiento de Cliente"/>
    <s v="TELEFONICA EMPRESAS DE CHILE SA"/>
    <s v="SE GENERA TICKET POR RONDA Y REVISION DE SALAS TECNICAS"/>
    <s v="01/12/2023 5:09:13"/>
    <s v="01/12/2023 5:10:55"/>
    <s v="Cerrado"/>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3481"/>
    <s v="SAP"/>
    <x v="17"/>
    <s v="CLOUD SAP HANA"/>
    <s v="NICOLAS A SAAVEDRA EGUILUZ"/>
    <s v="tct_nsaave"/>
    <s v="4-Menor/Localizado"/>
    <s v="4-Baja"/>
    <s v="Baja"/>
    <s v="Requerimiento de Cliente"/>
    <s v="TELEFONICA EMPRESAS DE CHILE SA"/>
    <s v="Checklist Diario Clientes 01.12.23"/>
    <s v="01/12/2023 7:50:38"/>
    <s v="01/12/2023 7:51:33"/>
    <s v="Cerrado"/>
    <s v="Service"/>
    <s v="Internal"/>
    <s v="01/12/2023 7:51:56"/>
    <s v="01/12/2023 23:50:00"/>
    <s v="Se realiza Checklist Diario de los clientes; _x000a_HDC_x000a_NUTRISCO"/>
    <s v="Se realiza Checklist Diario de los clientes; _x000a_HDC_x000a_NUTRISCO"/>
    <d v="1899-12-30T00:00:00"/>
    <d v="1899-12-30T00:01:18"/>
    <d v="1899-12-30T00:01:18"/>
    <x v="0"/>
    <s v="Cumplido"/>
  </r>
  <r>
    <s v="INC000002473992"/>
    <s v="TICKET-INTELIGENTE"/>
    <x v="4"/>
    <s v="GESTION TI"/>
    <s v="GIOVANNI D ROCCO VALENZUELA"/>
    <s v="USR_TSIGHT"/>
    <s v="1-Extenso/Generalizado"/>
    <s v="4-Baja"/>
    <s v="Baja"/>
    <s v="Incidente de Cliente"/>
    <s v="FUNDACION INSTITUTO PROFESIONAL DUOC UC"/>
    <s v="fiprdu01 - dcadmsnjoaquin TICKET AUTOMATICO"/>
    <s v="01/12/2023 4:14:16"/>
    <s v="01/12/2023 4:14:16"/>
    <s v="Cerrado"/>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x v="1"/>
    <s v=""/>
  </r>
  <r>
    <s v="INC000002473998"/>
    <s v="RED INTERNA"/>
    <x v="0"/>
    <s v="APOQUINDO TI"/>
    <s v="RICARDO F ORELLANA MARDONES"/>
    <s v="tct_rorell"/>
    <s v="4-Menor/Localizado"/>
    <s v="4-Baja"/>
    <s v="Baja"/>
    <s v="Requerimiento de Cliente"/>
    <s v="TELEFONICA EMPRESAS DE CHILE SA"/>
    <s v="RONDA Y MEDICIÓN DE TEMPERATURAS EN SALAS TIC"/>
    <s v="01/12/2023 4:26:50"/>
    <s v="01/12/2023 4:28:02"/>
    <s v="Cerrado"/>
    <s v="TI"/>
    <s v="CLIMA"/>
    <s v="01/12/2023 4:40:10"/>
    <s v="01/12/2023 23:50:00"/>
    <m/>
    <s v="ACT REALIZADA SIN NOVEDAD"/>
    <d v="1899-12-30T00:00:00"/>
    <d v="1899-12-30T00:00:00"/>
    <d v="1899-12-30T00:00:00"/>
    <x v="0"/>
    <s v="Cumplido"/>
  </r>
  <r>
    <s v="INC000002474001"/>
    <s v="TICKET-INTELIGENTE"/>
    <x v="4"/>
    <s v="GESTION TI"/>
    <s v="GIOVANNI D ROCCO VALENZUELA"/>
    <s v="USR_TSIGHT"/>
    <s v="1-Extenso/Generalizado"/>
    <s v="4-Baja"/>
    <s v="Baja"/>
    <s v="Incidente de Cliente"/>
    <s v="GPS CHILE SPA"/>
    <s v="gpschi01 - wnprws_gps05 TICKET AUTOMATICO"/>
    <s v="01/12/2023 4:28:28"/>
    <s v="01/12/2023 4:28:28"/>
    <s v="Cerrado"/>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x v="1"/>
    <s v=""/>
  </r>
  <r>
    <s v="INC000002474003"/>
    <s v="TICKET-INTELIGENTE"/>
    <x v="4"/>
    <s v="GESTION TI"/>
    <s v="GIOVANNI D ROCCO VALENZUELA"/>
    <s v="USR_TSIGHT"/>
    <s v="1-Extenso/Generalizado"/>
    <s v="4-Baja"/>
    <s v="Baja"/>
    <s v="Incidente de Cliente"/>
    <s v="RABIE HNOSLTDA"/>
    <s v="rabie001 - lonquimay TICKET AUTOMATICO"/>
    <s v="01/12/2023 4:38:12"/>
    <s v="01/12/2023 4:38:12"/>
    <s v="Cerrado"/>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x v="1"/>
    <s v=""/>
  </r>
  <r>
    <s v="INC000002474014"/>
    <s v="HOUSING"/>
    <x v="15"/>
    <s v="APQ ACCESOS"/>
    <s v="LUIS O MORALES ARENAS"/>
    <s v="tct_luimoa"/>
    <s v="4-Menor/Localizado"/>
    <s v="4-Baja"/>
    <s v="Baja"/>
    <s v="Requerimiento de Cliente"/>
    <s v="TELEFONICA EMPRESAS DE CHILE SA"/>
    <s v="SE GENERA TICKET POR RONDA Y REVISION DE SALAS TECNICAS"/>
    <s v="01/12/2023 6:03:26"/>
    <s v="01/12/2023 6:13:59"/>
    <s v="Cerrado"/>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4046"/>
    <s v="RED INTERNA"/>
    <x v="1"/>
    <s v="APQ ACCESOS"/>
    <s v="CARLOS F ARAYA RAMIREZ"/>
    <s v="tct_cararr"/>
    <s v="4-Menor/Localizado"/>
    <s v="4-Baja"/>
    <s v="Baja"/>
    <s v="Requerimiento de Cliente"/>
    <s v="TELEFONICA CYBERSECURITY TECH CHILE SPA"/>
    <s v="RONDA INSPECTIVA"/>
    <s v="01/12/2023 9:07:26"/>
    <s v="01/12/2023 9:08:15"/>
    <s v="Cerrado"/>
    <s v="CDP ANTIGUO 1"/>
    <s v="CDP ANTIGUO 2"/>
    <s v="01/12/2023 9:29:14"/>
    <s v="01/12/2023 23:50:00"/>
    <m/>
    <s v="RONDA REALIZADA"/>
    <d v="1899-12-30T00:00:00"/>
    <d v="1899-12-30T00:00:00"/>
    <d v="1899-12-30T00:00:00"/>
    <x v="0"/>
    <s v="Cumplido"/>
  </r>
  <r>
    <s v="INC000002474059"/>
    <s v="VPN IP - MPLS"/>
    <x v="6"/>
    <s v="GESTION HD"/>
    <s v="SEBASTIAN A JARA VIDAL"/>
    <s v="frp_kefern"/>
    <s v="4-Menor/Localizado"/>
    <s v="4-Baja"/>
    <s v="Baja"/>
    <s v="Requerimiento de Cliente"/>
    <s v="BANCO DEL ESTADO DE CHILE"/>
    <s v="From CTC / Empresa / CAMBIO DE MEDIOS MAGNETICOS"/>
    <s v="01/12/2023 10:35:37"/>
    <s v="01/12/2023 10:37:52"/>
    <s v="Cerrado"/>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x v="0"/>
    <s v="Cumplido"/>
  </r>
  <r>
    <s v="INC000002474066"/>
    <s v="HOUSING"/>
    <x v="18"/>
    <s v="DUOC TICKET AUTOMATICO"/>
    <s v="ALVARO ORTIZ"/>
    <s v="frp_fcruzp"/>
    <s v="3-Moderado/Limitado"/>
    <s v="4-Baja"/>
    <s v="Baja"/>
    <s v="Requerimiento de Cliente"/>
    <s v="FUNDACION INSTITUTO PROFESIONAL DUOC UC"/>
    <s v="RQ / DUOC / Solicitud información BDI /BDC"/>
    <s v="01/12/2023 10:14:16"/>
    <s v="01/12/2023 10:16:38"/>
    <s v="Cerrado"/>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x v="0"/>
    <s v="Cumplido"/>
  </r>
  <r>
    <s v="INC000002474075"/>
    <s v="VPN IP - MPLS"/>
    <x v="6"/>
    <s v="BELIEVE"/>
    <s v="RENE E VILLEGAS CARREÑO"/>
    <s v="frp_cnavar"/>
    <s v="3-Moderado/Limitado"/>
    <s v="3-Medio"/>
    <s v="Media"/>
    <s v="Incidente de Cliente"/>
    <s v="CELULOSA ARAUCO Y CONSTITUCION S A"/>
    <s v="GAMA/ RE: INCIDENTE: Generar ticket. CELULOSA ARAUCO"/>
    <s v="01/12/2023 10:49:52"/>
    <s v="01/12/2023 10:51:08"/>
    <s v="Cerrado"/>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x v="1"/>
    <s v=""/>
  </r>
  <r>
    <s v="INC000002474076"/>
    <s v="HOUSING"/>
    <x v="19"/>
    <s v="BELIEVE"/>
    <s v="SEBASTIAN A JARA VIDAL"/>
    <s v="frp_pcamay"/>
    <s v="3-Moderado/Limitado"/>
    <s v="3-Medio"/>
    <s v="Media"/>
    <s v="Requerimiento de Cliente"/>
    <s v="TELEFONICA EMPRESAS DE CHILE SA"/>
    <s v="GESTION DATACENTER/ ACCESOS / TELEFONICA EMPRESAS DE CHILE SA"/>
    <s v="01/12/2023 10:55:51"/>
    <s v="01/12/2023 10:55:56"/>
    <s v="Cerrado"/>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x v="0"/>
    <s v="Cumplido"/>
  </r>
  <r>
    <s v="INC000002474082"/>
    <s v="HOUSING"/>
    <x v="19"/>
    <s v="BELIEVE"/>
    <s v="SEBASTIAN A JARA VIDAL"/>
    <s v="frp_pcamay"/>
    <s v="3-Moderado/Limitado"/>
    <s v="3-Medio"/>
    <s v="Media"/>
    <s v="Requerimiento de Cliente"/>
    <s v="UNIVERSIDAD SAN SEBASTIAN"/>
    <s v="GESTION DATACENTER/ ACCESOS /"/>
    <s v="01/12/2023 11:10:13"/>
    <s v="01/12/2023 11:10:19"/>
    <s v="Cerrado"/>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x v="0"/>
    <s v="Cumplido"/>
  </r>
  <r>
    <s v="INC000002474089"/>
    <s v="HOUSING"/>
    <x v="16"/>
    <s v="BELIEVE"/>
    <s v="FERNEY D GARZON PEÑA"/>
    <s v="frp_pcamay"/>
    <s v="3-Moderado/Limitado"/>
    <s v="3-Medio"/>
    <s v="Media"/>
    <s v="Requerimiento de Cliente"/>
    <s v="HUAWEI CHILE S A"/>
    <s v="GESTION DATACENTER/ ACCESOS / HUAWEI CHILE S A"/>
    <s v="01/12/2023 11:31:46"/>
    <s v="01/12/2023 11:36:32"/>
    <s v="Cerrado"/>
    <s v="COMUNICACIONES"/>
    <s v="VPN IP - MPLS"/>
    <s v="01/12/2023 11:56:50"/>
    <s v="01/12/2023 23:50:00"/>
    <s v="GESTION DATACENTER/ ACCESOS / HUAWEI CHILE S A"/>
    <m/>
    <d v="1899-12-30T00:00:00"/>
    <d v="1899-12-30T00:25:04"/>
    <d v="1899-12-30T00:25:04"/>
    <x v="0"/>
    <s v="Cumplido"/>
  </r>
  <r>
    <s v="INC000002474090"/>
    <s v="HOUSING"/>
    <x v="16"/>
    <s v="BELIEVE"/>
    <s v="FERNEY D GARZON PEÑA"/>
    <s v="frp_pcamay"/>
    <s v="3-Moderado/Limitado"/>
    <s v="3-Medio"/>
    <s v="Media"/>
    <s v="Requerimiento de Cliente"/>
    <s v="HUAWEI CHILE S A"/>
    <s v="GESTION DATACENTER/ ACCESOS / HUAWEI CHILE S A"/>
    <s v="01/12/2023 11:31:51"/>
    <s v="01/12/2023 11:37:01"/>
    <s v="Cerrado"/>
    <s v="COMUNICACIONES"/>
    <s v="VPN IP - MPLS"/>
    <s v="01/12/2023 11:57:25"/>
    <s v="01/12/2023 23:50:00"/>
    <s v="GESTION DATACENTER/ ACCESOS / HUAWEI CHILE S A"/>
    <m/>
    <d v="1899-12-30T00:00:00"/>
    <d v="1899-12-30T00:25:34"/>
    <d v="1899-12-30T00:25:34"/>
    <x v="0"/>
    <s v="Cumplido"/>
  </r>
  <r>
    <s v="INC000002474091"/>
    <s v="HOUSING"/>
    <x v="16"/>
    <s v="BELIEVE"/>
    <s v="FERNEY D GARZON PEÑA"/>
    <s v="frp_pcamay"/>
    <s v="3-Moderado/Limitado"/>
    <s v="3-Medio"/>
    <s v="Media"/>
    <s v="Requerimiento de Cliente"/>
    <s v="HUAWEI CHILE S A"/>
    <s v="GESTION DATACENTER/ ACCESOS / HUAWEI CHILE S A"/>
    <s v="01/12/2023 11:31:57"/>
    <s v="01/12/2023 11:37:47"/>
    <s v="Cerrado"/>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x v="0"/>
    <s v="Cumplido"/>
  </r>
  <r>
    <s v="INC000002474092"/>
    <s v="HOUSING"/>
    <x v="16"/>
    <s v="BELIEVE"/>
    <s v="FERNEY D GARZON PEÑA"/>
    <s v="frp_pcamay"/>
    <s v="3-Moderado/Limitado"/>
    <s v="3-Medio"/>
    <s v="Media"/>
    <s v="Requerimiento de Cliente"/>
    <s v="HUAWEI CHILE S A"/>
    <s v="GESTION DATACENTER/ ACCESOS / HUAWEI CHILE S A"/>
    <s v="01/12/2023 11:32:00"/>
    <s v="01/12/2023 11:38:14"/>
    <s v="Cerrado"/>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x v="0"/>
    <s v="Cumplido"/>
  </r>
  <r>
    <s v="INC000002474093"/>
    <s v="HOUSING"/>
    <x v="16"/>
    <s v="BELIEVE"/>
    <s v="FERNEY D GARZON PEÑA"/>
    <s v="frp_pcamay"/>
    <s v="3-Moderado/Limitado"/>
    <s v="3-Medio"/>
    <s v="Media"/>
    <s v="Requerimiento de Cliente"/>
    <s v="HUAWEI CHILE S A"/>
    <s v="GESTION DATACENTER/ ACCESOS / HUAWEI CHILE S A"/>
    <s v="01/12/2023 11:32:03"/>
    <s v="01/12/2023 11:38:41"/>
    <s v="Cerrado"/>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x v="0"/>
    <s v="Cumplido"/>
  </r>
  <r>
    <s v="INC000002474094"/>
    <s v="HOUSING"/>
    <x v="16"/>
    <s v="BELIEVE"/>
    <s v="FERNEY D GARZON PEÑA"/>
    <s v="frp_pcamay"/>
    <s v="3-Moderado/Limitado"/>
    <s v="3-Medio"/>
    <s v="Media"/>
    <s v="Requerimiento de Cliente"/>
    <s v="HUAWEI CHILE S A"/>
    <s v="GESTION DATACENTER/ ACCESOS / HUAWEI CHILE S A"/>
    <s v="01/12/2023 11:32:06"/>
    <s v="01/12/2023 11:39:14"/>
    <s v="Cerrado"/>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x v="0"/>
    <s v="Cumplido"/>
  </r>
  <r>
    <s v="INC000002474095"/>
    <s v="HOUSING"/>
    <x v="16"/>
    <s v="BELIEVE"/>
    <s v="FERNEY D GARZON PEÑA"/>
    <s v="frp_pcamay"/>
    <s v="3-Moderado/Limitado"/>
    <s v="3-Medio"/>
    <s v="Media"/>
    <s v="Requerimiento de Cliente"/>
    <s v="HUAWEI CHILE S A"/>
    <s v="GESTION DATACENTER/ ACCESOS / HUAWEI CHILE S A"/>
    <s v="01/12/2023 11:32:09"/>
    <s v="01/12/2023 11:39:44"/>
    <s v="Cerrado"/>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x v="0"/>
    <s v="Cumplido"/>
  </r>
  <r>
    <s v="INC000002474150"/>
    <s v="RED INTERNA"/>
    <x v="0"/>
    <s v="APOQUINDO TI"/>
    <s v="RICARDO F ORELLANA MARDONES"/>
    <s v="tct_rorell"/>
    <s v="4-Menor/Localizado"/>
    <s v="4-Baja"/>
    <s v="Baja"/>
    <s v="Requerimiento de Cliente"/>
    <s v="TELEFONICA EMPRESAS DE CHILE SA"/>
    <s v="RONDA Y MEDICIÓN DE TEMPERATURAS EN SALAS TIC"/>
    <s v="01/12/2023 7:26:42"/>
    <s v="01/12/2023 7:27:42"/>
    <s v="Cerrado"/>
    <s v="TI"/>
    <s v="CLIMA"/>
    <s v="01/12/2023 7:37:52"/>
    <s v="01/12/2023 23:50:00"/>
    <m/>
    <s v="ACT REALIZADA SIN NOVEDAD"/>
    <d v="1899-12-30T00:00:00"/>
    <d v="1899-12-30T00:00:00"/>
    <d v="1899-12-30T00:00:00"/>
    <x v="0"/>
    <s v="Cumplido"/>
  </r>
  <r>
    <s v="INC000002474187"/>
    <s v="HOUSING"/>
    <x v="4"/>
    <s v="DUOC TICKET PENDIENTES"/>
    <s v="ALEJANDRO ACEVEDO VALENZUELA"/>
    <s v="frp_ercoro"/>
    <s v="3-Moderado/Limitado"/>
    <s v="4-Baja"/>
    <s v="Baja"/>
    <s v="Requerimiento de Cliente"/>
    <s v="FUNDACION INSTITUTO PROFESIONAL DUOC UC"/>
    <s v="RQ | DUOC | Crear registro de aplicación SSO"/>
    <s v="01/12/2023 8:49:55"/>
    <s v="01/12/2023 8:54:17"/>
    <s v="Cerrado"/>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x v="0"/>
    <s v="Cumplido"/>
  </r>
  <r>
    <s v="INC000002474212"/>
    <s v="INFRAESTRUCTURA DC"/>
    <x v="6"/>
    <s v="APQ ACCESOS"/>
    <s v="SEBASTIAN A JARA VIDAL"/>
    <s v="tct_sjarav"/>
    <s v="4-Menor/Localizado"/>
    <s v="4-Baja"/>
    <s v="Baja"/>
    <s v="Requerimiento de Cliente"/>
    <s v="TELEFONICA CYBERSECURITY TECH CHILE SPA"/>
    <s v="Ronda inspectiva DC SM"/>
    <s v="01/12/2023 7:59:24"/>
    <s v="01/12/2023 8:00:17"/>
    <s v="Cerrado"/>
    <s v="CDP ANTIGUO 1"/>
    <s v="CDP ANTIGUO 2"/>
    <s v="01/12/2023 8:28:49"/>
    <s v="01/12/2023 23:50:00"/>
    <m/>
    <m/>
    <d v="1899-12-30T00:28:32"/>
    <d v="1899-12-30T00:29:25"/>
    <d v="1899-12-30T00:00:53"/>
    <x v="0"/>
    <s v="Cumplido"/>
  </r>
  <r>
    <s v="INC000002474222"/>
    <s v="VPN IP - MPLS"/>
    <x v="3"/>
    <s v="GESTION HD"/>
    <s v="SEBASTIAN I ACUÑA GUZMAN"/>
    <s v="frp_jciert"/>
    <s v="4-Menor/Localizado"/>
    <s v="4-Baja"/>
    <s v="Baja"/>
    <s v="Requerimiento de Cliente"/>
    <s v="TELEFONICA GLOBAL TECHNOLOGY S.A.AGENCIA EN CHILE"/>
    <s v="REQ / inconvenientes con relay de correo."/>
    <s v="01/12/2023 9:13:00"/>
    <s v="01/12/2023 9:15:31"/>
    <s v="Cerrado"/>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x v="0"/>
    <s v="Cumplido"/>
  </r>
  <r>
    <s v="INC000002474243"/>
    <s v="HOUSING"/>
    <x v="15"/>
    <s v="APQ ACCESOS"/>
    <s v="JOSE G MARQUEZ MARCANO"/>
    <s v="tct_josmam"/>
    <s v="4-Menor/Localizado"/>
    <s v="4-Baja"/>
    <s v="Baja"/>
    <s v="Requerimiento de Cliente"/>
    <s v="TELEFONICA EMPRESAS DE CHILE SA"/>
    <s v="RONDA Y REVISION DE SALAS"/>
    <s v="01/12/2023 9:44:39"/>
    <s v="01/12/2023 9:45:22"/>
    <s v="Cerrado"/>
    <s v="CDP ANTIGUO 1"/>
    <s v="CDP ANTIGUO 2"/>
    <s v="01/12/2023 10:30:30"/>
    <s v="01/12/2023 23:50:00"/>
    <s v="RONDA Y REVISION DE SALAS"/>
    <s v="RONDAS REALIZADAS"/>
    <d v="1899-12-30T00:44:52"/>
    <d v="1899-12-30T00:45:51"/>
    <d v="1899-12-30T00:00:59"/>
    <x v="0"/>
    <s v="Cumplido"/>
  </r>
  <r>
    <s v="INC000002474254"/>
    <s v="VPN IP - MPLS"/>
    <x v="17"/>
    <s v="GESTION HD"/>
    <s v="NICOLAS A SAAVEDRA EGUILUZ"/>
    <s v="frp_spevel"/>
    <s v="3-Moderado/Limitado"/>
    <s v="3-Medio"/>
    <s v="Media"/>
    <s v="Requerimiento de Cliente"/>
    <s v="NUTRISCO CHILE SA"/>
    <s v="HD/ Bloqueo y fin Vigencia"/>
    <s v="01/12/2023 10:04:40"/>
    <s v="01/12/2023 10:07:02"/>
    <s v="Cerrado"/>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x v="0"/>
    <s v="Cumplido"/>
  </r>
  <r>
    <s v="INC000002474278"/>
    <s v="VPN IP - MPLS"/>
    <x v="13"/>
    <s v="GESTION HD"/>
    <s v="MOISES E MONTERO RAMOS"/>
    <s v="frp_jciert"/>
    <s v="4-Menor/Localizado"/>
    <s v="4-Baja"/>
    <s v="Baja"/>
    <s v="Requerimiento de Cliente"/>
    <s v="TELEFONICA GLOBAL TECHNOLOGY S.A.AGENCIA EN CHILE"/>
    <s v="REQ / Requerimiento: Solicitud Baja VDC cliente SOC ALIMENTACION CASINO EXPRESS"/>
    <s v="01/12/2023 10:55:55"/>
    <s v="01/12/2023 10:57:47"/>
    <s v="Cerrado"/>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x v="0"/>
    <s v="Cumplido"/>
  </r>
  <r>
    <s v="INC000002474281"/>
    <s v="VPN IP - MPLS"/>
    <x v="6"/>
    <s v="GESTION CALL CENTER"/>
    <s v="SEBASTIAN A JARA VIDAL"/>
    <s v="frp_mdomin"/>
    <s v="4-Menor/Localizado"/>
    <s v="4-Baja"/>
    <s v="Baja"/>
    <s v="Requerimiento de Cliente"/>
    <s v="CELULOSA ARAUCO Y CONSTITUCION S A"/>
    <s v="FRONT CTC/ EMPRESAS/ INGRESO DE CINTAS AL DATA CENTER"/>
    <s v="01/12/2023 12:47:27"/>
    <s v="01/12/2023 12:48:37"/>
    <s v="Cerrado"/>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x v="0"/>
    <s v="Cumplido"/>
  </r>
  <r>
    <s v="INC000002474301"/>
    <s v="INFRAESTRUCTURA DC"/>
    <x v="6"/>
    <s v="APQ ACCESOS"/>
    <s v="RENE E VILLEGAS CARREÑO"/>
    <s v="tct_sjarav"/>
    <s v="4-Menor/Localizado"/>
    <s v="4-Baja"/>
    <s v="Baja"/>
    <s v="Requerimiento de Cliente"/>
    <s v="TELEFONICA CYBERSECURITY TECH CHILE SPA"/>
    <s v="RECAMBIO DE EXTINTORES"/>
    <s v="01/12/2023 11:23:02"/>
    <s v="01/12/2023 11:24:58"/>
    <s v="Cerrado"/>
    <s v="CDP ANTIGUO 1"/>
    <s v="CDP ANTIGUO 2"/>
    <s v="01/12/2023 11:25:09"/>
    <s v="01/12/2023 23:50:00"/>
    <m/>
    <m/>
    <d v="1899-12-30T00:00:00"/>
    <d v="1899-12-30T00:00:00"/>
    <d v="1899-12-30T00:00:00"/>
    <x v="0"/>
    <s v="Cumplido"/>
  </r>
  <r>
    <s v="INC000002474313"/>
    <s v="HOUSING"/>
    <x v="4"/>
    <s v="DUOC TICKET AUTOMATICO"/>
    <s v="ALEJANDRO ACEVEDO VALENZUELA"/>
    <s v="frp_lmosqu"/>
    <s v="3-Moderado/Limitado"/>
    <s v="4-Baja"/>
    <s v="Baja"/>
    <s v="Requerimiento de Cliente"/>
    <s v="FUNDACION INSTITUTO PROFESIONAL DUOC UC"/>
    <s v="REQ / DUOC /  RE: Colaboradores con Teams"/>
    <s v="01/12/2023 9:17:29"/>
    <s v="01/12/2023 9:19:56"/>
    <s v="Cerrado"/>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x v="0"/>
    <s v="Cumplido"/>
  </r>
  <r>
    <s v="INC000002474409"/>
    <s v="VPN IP - MPLS"/>
    <x v="9"/>
    <s v="ADMINISTRADORES RESIDENTES"/>
    <s v="AXEL ANDRADE"/>
    <s v="frp_joflor"/>
    <s v="3-Moderado/Limitado"/>
    <s v="3-Medio"/>
    <s v="Media"/>
    <s v="Requerimiento de Cliente"/>
    <s v="INSTITUTO PROFESIONAL DE CHILE SA"/>
    <s v="GAMA | Restauraciones de respaldos"/>
    <s v="01/12/2023 9:32:24"/>
    <s v="01/12/2023 9:41:34"/>
    <s v="Cerrado"/>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x v="0"/>
    <s v="Cumplido"/>
  </r>
  <r>
    <s v="INC000002474563"/>
    <s v="VPN IP - MPLS"/>
    <x v="13"/>
    <s v="GESTION HD"/>
    <s v="PABLO N OLIVA ALARCON"/>
    <s v="frp_fpetro"/>
    <s v="3-Moderado/Limitado"/>
    <s v="3-Medio"/>
    <s v="Media"/>
    <s v="Requerimiento de Cliente"/>
    <s v="TELEFONICA GLOBAL TECHNOLOGY S.A.AGENCIA EN CHILE"/>
    <s v="REQ/Requerimiento TCCT - ATOS - TOD - Solictud de metricas de rendimiento MOVI"/>
    <s v="01/12/2023 12:18:02"/>
    <s v="01/12/2023 12:24:56"/>
    <s v="Cerrado"/>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x v="0"/>
    <s v="Cumplido"/>
  </r>
  <r>
    <s v="INC000002474613"/>
    <s v="VPN IP - MPLS"/>
    <x v="20"/>
    <s v="GESTION HD"/>
    <s v="JORGE S LORCA LEIVA"/>
    <s v="frp_spevel"/>
    <s v="3-Moderado/Limitado"/>
    <s v="3-Medio"/>
    <s v="Media"/>
    <s v="Requerimiento de Cliente"/>
    <s v="REDBANC S A"/>
    <s v="HD/Baja Personal Permanente DXC"/>
    <s v="01/12/2023 12:06:22"/>
    <s v="01/12/2023 12:09:46"/>
    <s v="Cerrado"/>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x v="0"/>
    <s v="Cumplido"/>
  </r>
  <r>
    <s v="INC000002474624"/>
    <s v="VPN IP - MPLS"/>
    <x v="4"/>
    <s v="GESTION HD"/>
    <s v="JUAN CARLOS UZCATEGUI FUGUETT"/>
    <s v="frp_spevel"/>
    <s v="3-Moderado/Limitado"/>
    <s v="3-Medio"/>
    <s v="Media"/>
    <s v="Requerimiento de Cliente"/>
    <s v="TELEFONICA GLOBAL TECHNOLOGY S.A.AGENCIA EN CHILE"/>
    <s v="HD/SOC/INC000002389964 |REVISIÓN CUENTA VPN / KOLIVARES (USUARIO IMPLANTACIÓN)"/>
    <s v="01/12/2023 12:25:20"/>
    <s v="01/12/2023 12:28:35"/>
    <s v="Cerrado"/>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x v="0"/>
    <s v="Cumplido"/>
  </r>
  <r>
    <s v="INC000002474634"/>
    <s v="VPN IP - MPLS"/>
    <x v="2"/>
    <s v="GESTION HD"/>
    <s v="LUIS A VILLASMIL CASTILLO"/>
    <s v="frp_jciert"/>
    <s v="4-Menor/Localizado"/>
    <s v="4-Baja"/>
    <s v="Baja"/>
    <s v="Requerimiento de Cliente"/>
    <s v="ZAMBONI INGENIEROS ASOCIADOS LIMITADA"/>
    <s v="REQ / Consulta por servicios contratados por cliente ZAMBONI INGENIEROS ASOCIADOS"/>
    <s v="01/12/2023 13:00:09"/>
    <s v="01/12/2023 13:02:53"/>
    <s v="Cerrado"/>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x v="0"/>
    <s v="Cumplido"/>
  </r>
  <r>
    <s v="INC000002474637"/>
    <s v="COMUNICACIONES"/>
    <x v="21"/>
    <s v="SM OPERACIONES"/>
    <s v="DENISE CRUZAT ETCHEBERRY"/>
    <s v="tct_decruz"/>
    <s v="4-Menor/Localizado"/>
    <s v="4-Baja"/>
    <s v="Baja"/>
    <s v="Requerimiento de Cliente"/>
    <s v="TELEFONICA GLOBAL TECHNOLOGY S.A.AGENCIA EN CHILE"/>
    <s v="BAJA DE SERVICIO/CLIENTE SALMONES CAMANCHACA S A  SISON 202301507"/>
    <s v="01/12/2023 12:52:31"/>
    <s v="01/12/2023 12:53:07"/>
    <s v="Cancelado"/>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x v="0"/>
    <s v="Cumplido"/>
  </r>
  <r>
    <s v="INC000002474659"/>
    <s v="OFFICE365"/>
    <x v="5"/>
    <s v="SM OPERACIONES"/>
    <s v="JAVIERA A UMAÑA YEVENES"/>
    <s v="tct_decruz"/>
    <s v="4-Menor/Localizado"/>
    <s v="2-Alta"/>
    <s v="Media"/>
    <s v="Requerimiento de Cliente"/>
    <s v="TELEFONICA GLOBAL TECHNOLOGY S.A.AGENCIA EN CHILE"/>
    <s v="VALIDAR INTEGRANTE DE LISTA teamleader.tcct@tic.cl"/>
    <s v="01/12/2023 13:30:05"/>
    <s v="01/12/2023 13:32:09"/>
    <s v="Cerrado"/>
    <s v="TI"/>
    <s v="APLICATIVOS"/>
    <s v="01/12/2023 14:00:24"/>
    <s v="01/12/2023 23:50:00"/>
    <s v="JESUS JOSE NELO PETAQUERO &lt;jesus.nelo@telefonica.com&gt;_x000a__x000a_Si no está incluir..."/>
    <m/>
    <d v="1899-12-30T00:00:00"/>
    <d v="1899-12-30T00:00:00"/>
    <d v="1899-12-30T00:00:00"/>
    <x v="0"/>
    <s v="Cumplido"/>
  </r>
  <r>
    <s v="INC000002474676"/>
    <s v="INFRAESTRUCTURA DC"/>
    <x v="13"/>
    <s v="GESTION PROBLEMAS"/>
    <s v="MOISES E MONTERO RAMOS"/>
    <s v="jgresve"/>
    <s v="3-Moderado/Limitado"/>
    <s v="3-Medio"/>
    <s v="Media"/>
    <s v="Requerimiento de Cliente"/>
    <s v="TELEFONICA EMPRESAS DE CHILE SA"/>
    <s v="HCS - Vcenter/vmware  - VM: Jumpbox"/>
    <s v="01/12/2023 14:28:09"/>
    <s v="01/12/2023 14:30:42"/>
    <s v="Cerrado"/>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x v="0"/>
    <s v="Cumplido"/>
  </r>
  <r>
    <s v="INC000002474678"/>
    <s v="VPN IP - MPLS"/>
    <x v="9"/>
    <s v="BELIEVE"/>
    <s v="AXEL ANDRADE"/>
    <s v="frp_cnavar"/>
    <s v="3-Moderado/Limitado"/>
    <s v="3-Medio"/>
    <s v="Media"/>
    <s v="Requerimiento de Cliente"/>
    <s v="INSTITUTO PROFESIONAL DE CHILE SA"/>
    <s v="GAMA/ Solicitud restauraciones - TERRAOESTE"/>
    <s v="01/12/2023 15:06:32"/>
    <s v="01/12/2023 15:09:50"/>
    <s v="Cerrado"/>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x v="0"/>
    <s v="Cumplido"/>
  </r>
  <r>
    <s v="INC000002474690"/>
    <s v="INFRAESTRUCTURA DC"/>
    <x v="8"/>
    <s v="APQ ACCESOS"/>
    <s v="JONATHAN A MARQUEZ ASTENGO"/>
    <s v="tct_sjarav"/>
    <s v="4-Menor/Localizado"/>
    <s v="4-Baja"/>
    <s v="Baja"/>
    <s v="Requerimiento de Cliente"/>
    <s v="TELEFONICA CYBERSECURITY TECH CHILE SPA"/>
    <s v="RETIRO DE FIBRA PARA CLIENTE BRINKS"/>
    <s v="01/12/2023 15:26:32"/>
    <s v="01/12/2023 15:27:48"/>
    <s v="Cerrado"/>
    <s v="CDP ANTIGUO 1"/>
    <s v="CDP ANTIGUO 2"/>
    <s v="04/12/2023 12:59:08"/>
    <s v="04/12/2023 23:50:00"/>
    <s v="RETIRO DE FIBRA QUE SE REEMPLAZO"/>
    <s v="MANO REMOTA REALIZADA"/>
    <d v="1899-12-30T00:00:00"/>
    <d v="1899-12-30T00:00:00"/>
    <d v="1899-12-30T00:00:00"/>
    <x v="0"/>
    <s v="Cumplido"/>
  </r>
  <r>
    <s v="INC000002474692"/>
    <s v="INFRAESTRUCTURA DC"/>
    <x v="8"/>
    <s v="APQ ACCESOS"/>
    <s v="JONATHAN A MARQUEZ ASTENGO"/>
    <s v="tct_sjarav"/>
    <s v="4-Menor/Localizado"/>
    <s v="4-Baja"/>
    <s v="Baja"/>
    <s v="Requerimiento de Cliente"/>
    <s v="TELEFONICA CYBERSECURITY TECH CHILE SPA"/>
    <s v="SUPERVISION CLIENTE REDSALUD/CRQ 79124"/>
    <s v="01/12/2023 15:28:08"/>
    <s v="01/12/2023 15:29:23"/>
    <s v="Cerrado"/>
    <s v="CDP ANTIGUO 1"/>
    <s v="CDP ANTIGUO 2"/>
    <s v="01/12/2023 16:50:32"/>
    <s v="01/12/2023 23:50:00"/>
    <s v="TENDIDO DE FIBRA"/>
    <s v="SUPERVISION/CRQ OK"/>
    <d v="1899-12-30T00:00:00"/>
    <d v="1899-12-30T00:00:00"/>
    <d v="1899-12-30T00:00:00"/>
    <x v="0"/>
    <s v="Cumplido"/>
  </r>
  <r>
    <s v="INC000002474711"/>
    <s v="VPN IP - MPLS"/>
    <x v="16"/>
    <s v="BELIEVE"/>
    <s v="LUIS O MORALES ARENAS"/>
    <s v="frp_pcamay"/>
    <s v="3-Moderado/Limitado"/>
    <s v="3-Medio"/>
    <s v="Media"/>
    <s v="Requerimiento de Cliente"/>
    <s v="CENTRO DE COMPENSACION AUTOMATIZADO S A"/>
    <s v="GESTION DATACENTER/ ACCESOS / CENTRO DE COMPENSACION AUTOMATIZADO S A"/>
    <s v="01/12/2023 12:09:38"/>
    <s v="01/12/2023 12:10:01"/>
    <s v="Cerrado"/>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x v="0"/>
    <s v="Cumplido"/>
  </r>
  <r>
    <s v="INC000002474722"/>
    <s v="VPN IP - MPLS"/>
    <x v="9"/>
    <s v="BELIEVE"/>
    <s v="RODRIGO VÁSQUEZ MUÑOZ"/>
    <s v="frp_cnavar"/>
    <s v="3-Moderado/Limitado"/>
    <s v="3-Medio"/>
    <s v="Media"/>
    <s v="Requerimiento de Cliente"/>
    <s v="INSTITUTO PROFESIONAL DE CHILE SA"/>
    <s v="GAMA/ Solicitud restauraciones - CPECH"/>
    <s v="01/12/2023 13:06:46"/>
    <s v="01/12/2023 13:12:50"/>
    <s v="Cerrado"/>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x v="0"/>
    <s v="Cumplido"/>
  </r>
  <r>
    <s v="INC000002474735"/>
    <s v="HOUSING"/>
    <x v="4"/>
    <s v="DUOC TICKET AUTOMATICO"/>
    <s v="JUAN CARLOS UZCATEGUI FUGUETT"/>
    <s v="frp_fcruzp"/>
    <s v="3-Moderado/Limitado"/>
    <s v="4-Baja"/>
    <s v="Baja"/>
    <s v="Requerimiento de Cliente"/>
    <s v="FUNDACION INSTITUTO PROFESIONAL DUOC UC"/>
    <s v="RQ / DUOC / RV: Solicitud información para auditoria 2024"/>
    <s v="01/12/2023 13:20:49"/>
    <s v="01/12/2023 13:22:51"/>
    <s v="Cerrado"/>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x v="0"/>
    <s v="Cumplido"/>
  </r>
  <r>
    <s v="INC000002474755"/>
    <s v="VPN IP - MPLS"/>
    <x v="3"/>
    <s v="GESTION HD"/>
    <s v="SEBASTIAN I ACUÑA GUZMAN"/>
    <s v="frp_jciert"/>
    <s v="4-Menor/Localizado"/>
    <s v="4-Baja"/>
    <s v="Baja"/>
    <s v="Requerimiento de Cliente"/>
    <s v="CONSORCIO INDUSTRIAL DE ALIMENTOS S A"/>
    <s v="REQ / Creación de registro SPF en Dominio cialalimentos.cl"/>
    <s v="01/12/2023 15:07:19"/>
    <s v="01/12/2023 15:09:53"/>
    <s v="Cerrado"/>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x v="0"/>
    <s v="Cumplido"/>
  </r>
  <r>
    <s v="INC000002474757"/>
    <s v="VPN IP - MPLS"/>
    <x v="13"/>
    <s v="GESTION HD"/>
    <s v="DEIBY Y SANTOYO MONTEROLA"/>
    <s v="frp_jciert"/>
    <s v="4-Menor/Localizado"/>
    <s v="4-Baja"/>
    <s v="Baja"/>
    <s v="Requerimiento de Cliente"/>
    <s v="RED DE CLINICAS REGIONALES S.A."/>
    <s v="REQ / Actualización información espacio - VDC"/>
    <s v="01/12/2023 15:54:44"/>
    <s v="01/12/2023 15:57:47"/>
    <s v="Cerrado"/>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x v="0"/>
    <s v="Cumplido"/>
  </r>
  <r>
    <s v="INC000002474762"/>
    <s v="HOUSING"/>
    <x v="15"/>
    <s v="APQ ACCESOS"/>
    <s v="ESTEBAN O BUSTOS CORNEJO"/>
    <s v="tct_ebusto"/>
    <s v="2-Significativo/Amplio"/>
    <s v="2-Alta"/>
    <s v="Alta"/>
    <s v="Requerimiento de Cliente"/>
    <s v="TELEFONICA EMPRESAS DE CHILE SA"/>
    <s v="SUPERVISION INCIDENTE HUAWEI"/>
    <s v="01/12/2023 15:44:36"/>
    <s v="01/12/2023 15:45:57"/>
    <s v="Cerrado"/>
    <s v="CDP ANTIGUO 1"/>
    <s v="CDP ANTIGUO 2"/>
    <s v="01/12/2023 15:47:24"/>
    <s v="01/12/2023 23:50:00"/>
    <s v="SUPERVISION INCIDENTE HUAWEI"/>
    <s v="INCIDENCIA RESTABLECIDA"/>
    <d v="1899-12-30T00:01:27"/>
    <d v="1899-12-30T00:02:48"/>
    <d v="1899-12-30T00:01:21"/>
    <x v="0"/>
    <s v="Cumplido"/>
  </r>
  <r>
    <s v="INC000002474769"/>
    <s v="INFRAESTRUCTURA DC"/>
    <x v="8"/>
    <s v="APQ ACCESOS"/>
    <s v="JONATHAN A MARQUEZ ASTENGO"/>
    <s v="tct_jmarqu"/>
    <s v="4-Menor/Localizado"/>
    <s v="4-Baja"/>
    <s v="Baja"/>
    <s v="Requerimiento de Cliente"/>
    <s v="TELEFONICA CYBERSECURITY TECH CHILE SPA"/>
    <s v="SUPERVISION TENDIDO FIBRA BRINKS/CRQ 75438"/>
    <s v="01/12/2023 16:14:26"/>
    <s v="01/12/2023 16:18:14"/>
    <s v="Cerrado"/>
    <s v="CDP ANTIGUO 1"/>
    <s v="CDP ANTIGUO 2"/>
    <s v="01/12/2023 16:52:34"/>
    <s v="01/12/2023 23:50:00"/>
    <s v="SUPERVISION TENDIDO DE FIBRA BRINKS"/>
    <s v="SUPERVISION CRQ/ OK"/>
    <d v="1899-12-30T00:00:00"/>
    <d v="1899-12-30T00:00:00"/>
    <d v="1899-12-30T00:00:00"/>
    <x v="0"/>
    <s v="Cumplido"/>
  </r>
  <r>
    <s v="INC000002474775"/>
    <s v="VPN IP - MPLS"/>
    <x v="17"/>
    <s v="GESTION HD"/>
    <s v="NICOLAS A SAAVEDRA EGUILUZ"/>
    <s v="frp_jciert"/>
    <s v="4-Menor/Localizado"/>
    <s v="4-Baja"/>
    <s v="Baja"/>
    <s v="Requerimiento de Cliente"/>
    <s v="TELEFONICA GLOBAL TECHNOLOGY S.A.AGENCIA EN CHILE"/>
    <s v="REQ / Revisión de aperturas de Mandante prd"/>
    <s v="01/12/2023 16:31:38"/>
    <s v="01/12/2023 16:34:47"/>
    <s v="Cerrado"/>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x v="0"/>
    <s v="Cumplido"/>
  </r>
  <r>
    <s v="INC000002474778"/>
    <s v="VPN IP - MPLS"/>
    <x v="17"/>
    <s v="GESTION HD"/>
    <s v="NICOLAS A SAAVEDRA EGUILUZ"/>
    <s v="frp_jciert"/>
    <s v="4-Menor/Localizado"/>
    <s v="4-Baja"/>
    <s v="Baja"/>
    <s v="Requerimiento de Cliente"/>
    <s v="TELEFONICA GLOBAL TECHNOLOGY S.A.AGENCIA EN CHILE"/>
    <s v="REQ / NUTRISCO: Jobs Cancelados en PRD"/>
    <s v="01/12/2023 16:37:31"/>
    <s v="01/12/2023 16:40:40"/>
    <s v="Cerrado"/>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x v="0"/>
    <s v="Cumplido"/>
  </r>
  <r>
    <s v="INC000002474782"/>
    <s v="INFRAESTRUCTURA DC"/>
    <x v="8"/>
    <s v="APQ ACCESOS"/>
    <s v="JONATHAN A MARQUEZ ASTENGO"/>
    <s v="tct_jmarqu"/>
    <s v="4-Menor/Localizado"/>
    <s v="4-Baja"/>
    <s v="Baja"/>
    <s v="Requerimiento de Cliente"/>
    <s v="TELEFONICA CYBERSECURITY TECH CHILE SPA"/>
    <s v="SUPERVISION ARAUCO/CRQ 78963"/>
    <s v="01/12/2023 16:56:53"/>
    <s v="01/12/2023 16:57:51"/>
    <s v="Cerrado"/>
    <s v="CDP ANTIGUO 1"/>
    <s v="CDP ANTIGUO 2"/>
    <s v="01/12/2023 16:58:50"/>
    <s v="01/12/2023 23:50:00"/>
    <s v="SUPERVISION INGRESO DE EQUIPO"/>
    <s v="SUPERVISION CRQ/ OK"/>
    <d v="1899-12-30T00:00:00"/>
    <d v="1899-12-30T00:00:00"/>
    <d v="1899-12-30T00:00:00"/>
    <x v="0"/>
    <s v="Cumplido"/>
  </r>
  <r>
    <s v="INC000002474811"/>
    <s v="HOUSING"/>
    <x v="15"/>
    <s v="APQ ACCESOS"/>
    <s v="JOSE G MARQUEZ MARCANO"/>
    <s v="tct_josmam"/>
    <s v="4-Menor/Localizado"/>
    <s v="4-Baja"/>
    <s v="Baja"/>
    <s v="Requerimiento de Cliente"/>
    <s v="TELEFONICA EMPRESAS DE CHILE SA"/>
    <s v="TOMA DE ALARMAS DE CLIENTES"/>
    <s v="01/12/2023 12:42:50"/>
    <s v="01/12/2023 12:43:47"/>
    <s v="Cerrado"/>
    <s v="CDP ANTIGUO 1"/>
    <s v="CDP ANTIGUO 2"/>
    <s v="01/12/2023 12:46:25"/>
    <s v="01/12/2023 23:50:00"/>
    <s v="TOMA DE ALARMAS DE CLIENTES"/>
    <s v="TOMA DE ALARMAS REALIZADAS"/>
    <d v="1899-12-30T00:02:19"/>
    <d v="1899-12-30T00:03:35"/>
    <d v="1899-12-30T00:01:16"/>
    <x v="0"/>
    <s v="Cumplido"/>
  </r>
  <r>
    <s v="INC000002474818"/>
    <s v="HOUSING"/>
    <x v="15"/>
    <s v="APQ ACCESOS"/>
    <s v="JOSE G MARQUEZ MARCANO"/>
    <s v="tct_josmam"/>
    <s v="4-Menor/Localizado"/>
    <s v="4-Baja"/>
    <s v="Baja"/>
    <s v="Requerimiento de Cliente"/>
    <s v="TELEFONICA EMPRESAS DE CHILE SA"/>
    <s v="RONDA Y REVISION DE SALAS"/>
    <s v="01/12/2023 12:47:46"/>
    <s v="01/12/2023 12:48:36"/>
    <s v="Cerrado"/>
    <s v="CDP ANTIGUO 1"/>
    <s v="CDP ANTIGUO 2"/>
    <s v="01/12/2023 12:50:00"/>
    <s v="01/12/2023 23:50:00"/>
    <s v="RONDA Y REVISION DE SALAS"/>
    <s v="RONDAS REALIZADAS"/>
    <d v="1899-12-30T00:01:04"/>
    <d v="1899-12-30T00:02:14"/>
    <d v="1899-12-30T00:01:10"/>
    <x v="0"/>
    <s v="Cumplido"/>
  </r>
  <r>
    <s v="INC000002474831"/>
    <s v="INFRAESTRUCTURA DC"/>
    <x v="8"/>
    <s v="APQ ACCESOS"/>
    <s v="JONATHAN A MARQUEZ ASTENGO"/>
    <s v="tct_jmarqu"/>
    <s v="4-Menor/Localizado"/>
    <s v="4-Baja"/>
    <s v="Baja"/>
    <s v="Requerimiento de Cliente"/>
    <s v="TELEFONICA CYBERSECURITY TECH CHILE SPA"/>
    <s v="FACTIBILIDAD ARAUCO/CRQ 78963"/>
    <s v="01/12/2023 13:06:05"/>
    <s v="01/12/2023 13:08:16"/>
    <s v="Cerrado"/>
    <s v="CDP ANTIGUO 1"/>
    <s v="CDP ANTIGUO 2"/>
    <s v="01/12/2023 13:09:39"/>
    <s v="01/12/2023 23:50:00"/>
    <s v="FACTIBILIDAD PARA INGRESO DE EQUIPO"/>
    <s v="FACTIBILIDAD ENVIADA"/>
    <d v="1899-12-30T00:00:00"/>
    <d v="1899-12-30T00:00:00"/>
    <d v="1899-12-30T00:00:00"/>
    <x v="0"/>
    <s v="Cumplido"/>
  </r>
  <r>
    <s v="INC000002474867"/>
    <s v="INFRAESTRUCTURA DC"/>
    <x v="1"/>
    <s v="APQ ACCESOS"/>
    <s v="CARLOS F ARAYA RAMIREZ"/>
    <s v="tct_cararr"/>
    <s v="4-Menor/Localizado"/>
    <s v="4-Baja"/>
    <s v="Baja"/>
    <s v="Requerimiento de Cliente"/>
    <s v="TELEFONICA CYBERSECURITY TECH CHILE SPA"/>
    <s v="FACTIBILIDAD 78856 (2)"/>
    <s v="01/12/2023 15:24:08"/>
    <s v="01/12/2023 15:25:14"/>
    <s v="Cerrado"/>
    <s v="CDP ANTIGUO 1"/>
    <s v="CDP ANTIGUO 2"/>
    <s v="01/12/2023 15:37:48"/>
    <s v="01/12/2023 23:50:00"/>
    <m/>
    <s v="FACTIBILIDAD ENVIADA"/>
    <d v="1899-12-30T00:00:00"/>
    <d v="1899-12-30T00:00:00"/>
    <d v="1899-12-30T00:00:00"/>
    <x v="0"/>
    <s v="Cumplido"/>
  </r>
  <r>
    <s v="INC000002474935"/>
    <s v="VPN IP - MPLS"/>
    <x v="3"/>
    <s v="GESTION HD"/>
    <s v="GUSTAVO AVILA VERA"/>
    <s v="frp_jciert"/>
    <s v="4-Menor/Localizado"/>
    <s v="4-Baja"/>
    <s v="Baja"/>
    <s v="Requerimiento de Cliente"/>
    <s v="TELEFONICA GLOBAL TECHNOLOGY S.A.AGENCIA EN CHILE"/>
    <s v="REQ / CARGA FOLIOS TIPO DOC 33 EN PRODUCTIVO"/>
    <s v="01/12/2023 13:54:17"/>
    <s v="01/12/2023 13:55:54"/>
    <s v="Cerrado"/>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x v="0"/>
    <s v="Cumplido"/>
  </r>
  <r>
    <s v="INC000002474948"/>
    <s v="VPN IP - MPLS"/>
    <x v="9"/>
    <s v="GESTION HD"/>
    <s v="AXEL ANDRADE"/>
    <s v="frp_spevel"/>
    <s v="3-Moderado/Limitado"/>
    <s v="3-Medio"/>
    <s v="Media"/>
    <s v="Requerimiento de Cliente"/>
    <s v="INDUSTRIAS CHILENAS DE ALAMBRE INCHALAM S.A."/>
    <s v="HD/INCHALAM: Ejecutar respaldo FULL"/>
    <s v="01/12/2023 14:09:04"/>
    <s v="01/12/2023 14:22:00"/>
    <s v="Cerrado"/>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x v="0"/>
    <s v="Cumplido"/>
  </r>
  <r>
    <s v="INC000002474962"/>
    <s v="HOUSING"/>
    <x v="19"/>
    <s v="BELIEVE"/>
    <s v="SEBASTIAN A JARA VIDAL"/>
    <s v="frp_jolsso"/>
    <s v="3-Moderado/Limitado"/>
    <s v="3-Medio"/>
    <s v="Media"/>
    <s v="Requerimiento de Cliente"/>
    <s v="ARAUCO S A"/>
    <s v="GESTION DATACENTER/ ACCESOS / ARAUCO S A"/>
    <s v="01/12/2023 14:17:59"/>
    <s v="01/12/2023 14:20:46"/>
    <s v="Cerrado"/>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x v="0"/>
    <s v="Cumplido"/>
  </r>
  <r>
    <s v="INC000002474990"/>
    <s v="VPN IP - MPLS"/>
    <x v="13"/>
    <s v="ADMINISTRADORES RESIDENTES"/>
    <s v="JOSE A SANTIS SERRANO"/>
    <s v="frp_rreyes"/>
    <s v="3-Moderado/Limitado"/>
    <s v="3-Medio"/>
    <s v="Media"/>
    <s v="Requerimiento de Cliente"/>
    <s v="FARMACIAS AHUMADA S.A."/>
    <s v="GAMA / Activación apt update ubuntu vdc"/>
    <s v="01/12/2023 15:01:11"/>
    <s v="01/12/2023 15:03:36"/>
    <s v="Cerrado"/>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x v="0"/>
    <s v="Cumplido"/>
  </r>
  <r>
    <s v="INC000002475005"/>
    <s v="VPN IP - MPLS"/>
    <x v="9"/>
    <s v="ADMINISTRADORES RESIDENTES"/>
    <s v="RODRIGO VÁSQUEZ MUÑOZ"/>
    <s v="frp_rreyes"/>
    <s v="3-Moderado/Limitado"/>
    <s v="3-Medio"/>
    <s v="Media"/>
    <s v="Requerimiento de Cliente"/>
    <s v="INSTITUTO PROFESIONAL DE CHILE SA"/>
    <s v="GAMA / Solicitud restauraciones - TERRASOL"/>
    <s v="01/12/2023 15:10:27"/>
    <s v="01/12/2023 15:13:16"/>
    <s v="Cerrado"/>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x v="0"/>
    <s v="Cumplido"/>
  </r>
  <r>
    <s v="INC000002475084"/>
    <s v="VPN IP - MPLS"/>
    <x v="17"/>
    <s v="ADMINISTRADORES RESIDENTES"/>
    <s v="NICOLAS A SAAVEDRA EGUILUZ"/>
    <s v="frp_rreyes"/>
    <s v="4-Menor/Localizado"/>
    <s v="4-Baja"/>
    <s v="Baja"/>
    <s v="Requerimiento de Cliente"/>
    <s v="NUTRISCO CHILE SA"/>
    <s v="REQ / hd / NUTRISCO: Bloqueos en SAP"/>
    <s v="01/12/2023 16:43:18"/>
    <s v="01/12/2023 16:46:47"/>
    <s v="Cerrado"/>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x v="0"/>
    <s v="Cumplido"/>
  </r>
  <r>
    <s v="INC000002475150"/>
    <s v="VPN IP - MPLS"/>
    <x v="4"/>
    <s v="BELIEVE"/>
    <s v="JUAN CARLOS UZCATEGUI FUGUETT"/>
    <s v="frp_dvital"/>
    <s v="4-Menor/Localizado"/>
    <s v="4-Baja"/>
    <s v="Baja"/>
    <s v="Requerimiento de Cliente"/>
    <s v="TELEFONICA CYBERSECURITY TECH CHILE SPA"/>
    <s v="REQ / SOC / BAJA DE LA CUENTA AD"/>
    <s v="01/12/2023 17:02:48"/>
    <s v="01/12/2023 17:08:57"/>
    <s v="Cerrado"/>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x v="0"/>
    <s v="Cumplido"/>
  </r>
  <r>
    <s v="INC000002475158"/>
    <s v="SERVICIOS DIGITALES"/>
    <x v="21"/>
    <s v="SM OPERACIONES"/>
    <s v="DENISE CRUZAT ETCHEBERRY"/>
    <s v="tct_decruz"/>
    <s v="4-Menor/Localizado"/>
    <s v="4-Baja"/>
    <s v="Baja"/>
    <s v="Requerimiento de Cliente"/>
    <s v="TELEFONICA GLOBAL TECHNOLOGY S.A.AGENCIA EN CHILE"/>
    <s v="TRABAJO ADMINISTRATIVO-INFORMES MENSUALES"/>
    <s v="01/12/2023 17:15:12"/>
    <s v="01/12/2023 17:16:15"/>
    <s v="Cerrado"/>
    <s v="TI"/>
    <s v="SISTEMAS OPERATIVOS"/>
    <s v="04/12/2023 8:53:53"/>
    <s v="04/12/2023 23:50:00"/>
    <m/>
    <s v="se trabaja en reporte mensual"/>
    <d v="1899-12-30T00:00:00"/>
    <d v="1900-01-01T15:38:41"/>
    <d v="1900-01-01T00:00:00"/>
    <x v="0"/>
    <s v="Cumplido"/>
  </r>
  <r>
    <s v="INC000002475199"/>
    <s v="HOSTING VIRTUAL"/>
    <x v="4"/>
    <s v="OPERACION N1"/>
    <s v="ALEJANDRO ACEVEDO VALENZUELA"/>
    <s v="tct_aaceve"/>
    <s v="4-Menor/Localizado"/>
    <s v="4-Baja"/>
    <s v="Baja"/>
    <s v="Requerimiento de Cliente"/>
    <s v="TELEFONICA GLOBAL TECHNOLOGY S.A.AGENCIA EN CHILE"/>
    <s v="PROCEDIMIENTO DE  BLOQUEO  / DESBLOQUEO VPN"/>
    <s v="01/12/2023 19:10:16"/>
    <s v="01/12/2023 19:11:52"/>
    <s v="Cerrado"/>
    <s v="TI"/>
    <s v="SISTEMAS OPERATIVOS"/>
    <s v="04/12/2023 7:03:24"/>
    <s v="04/12/2023 23:50:00"/>
    <s v="PROCEDIMIENTO DE  BLOQUEO  / DESBLOQUEO VPN"/>
    <s v="DESBLOQUEO REALIZADO DE VPN"/>
    <d v="1900-01-01T11:49:56"/>
    <d v="1900-01-01T11:53:08"/>
    <d v="1899-12-30T00:03:12"/>
    <x v="0"/>
    <s v="Cumplido"/>
  </r>
  <r>
    <s v="INC000002475260"/>
    <s v="HOUSING"/>
    <x v="16"/>
    <s v="BELIEVE"/>
    <s v="JOSE G MARQUEZ MARCANO"/>
    <s v="frp_pcamay"/>
    <s v="3-Moderado/Limitado"/>
    <s v="3-Medio"/>
    <s v="Media"/>
    <s v="Requerimiento de Cliente"/>
    <s v="TELEFONICA EMPRESAS DE CHILE SA"/>
    <s v="GESTION DATACENTER/ ACCESOS / TELEFONICA EMPRESAS DE CHILE SA"/>
    <s v="01/12/2023 18:11:17"/>
    <s v="01/12/2023 18:11:26"/>
    <s v="Cerrado"/>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x v="0"/>
    <s v="Cumplido"/>
  </r>
  <r>
    <s v="INC000002475282"/>
    <s v="HOUSING"/>
    <x v="15"/>
    <s v="APQ ACCESOS"/>
    <s v="JOSE G MARQUEZ MARCANO"/>
    <s v="tct_josmam"/>
    <s v="4-Menor/Localizado"/>
    <s v="4-Baja"/>
    <s v="Baja"/>
    <s v="Requerimiento de Cliente"/>
    <s v="TELEFONICA EMPRESAS DE CHILE SA"/>
    <s v="RONDA Y REVISION DE SALAS"/>
    <s v="01/12/2023 18:46:08"/>
    <s v="01/12/2023 18:47:01"/>
    <s v="Cerrado"/>
    <s v="CDP ANTIGUO 1"/>
    <s v="CDP ANTIGUO 2"/>
    <s v="01/12/2023 18:49:34"/>
    <s v="01/12/2023 23:50:00"/>
    <s v="RONDA Y REVISION DE SALAS"/>
    <s v="RONDAS REALIZADAS"/>
    <d v="1899-12-30T00:02:08"/>
    <d v="1899-12-30T00:03:26"/>
    <d v="1899-12-30T00:01:18"/>
    <x v="0"/>
    <s v="Cumplido"/>
  </r>
  <r>
    <s v="INC000002475286"/>
    <s v="HOUSING"/>
    <x v="15"/>
    <s v="APQ ACCESOS"/>
    <s v="JOSE G MARQUEZ MARCANO"/>
    <s v="tct_josmam"/>
    <s v="4-Menor/Localizado"/>
    <s v="4-Baja"/>
    <s v="Baja"/>
    <s v="Requerimiento de Cliente"/>
    <s v="TELEFONICA EMPRESAS DE CHILE SA"/>
    <s v="RONDA Y REVISION DE SALAS"/>
    <s v="01/12/2023 18:50:02"/>
    <s v="01/12/2023 18:50:56"/>
    <s v="Cerrado"/>
    <s v="CDP ANTIGUO 1"/>
    <s v="CDP ANTIGUO 2"/>
    <s v="01/12/2023 18:52:08"/>
    <s v="01/12/2023 23:50:00"/>
    <s v="RONDA Y REVISION DE SALAS"/>
    <s v="RONDAS REALIZADAS"/>
    <d v="1899-12-30T00:00:55"/>
    <d v="1899-12-30T00:02:06"/>
    <d v="1899-12-30T00:01:11"/>
    <x v="0"/>
    <s v="Cumplido"/>
  </r>
  <r>
    <s v="INC000002475338"/>
    <s v="RED INTERNA"/>
    <x v="0"/>
    <s v="APOQUINDO TI"/>
    <s v="RICARDO F ORELLANA MARDONES"/>
    <s v="tct_rorell"/>
    <s v="4-Menor/Localizado"/>
    <s v="4-Baja"/>
    <s v="Baja"/>
    <s v="Requerimiento de Cliente"/>
    <s v="TELEFONICA EMPRESAS DE CHILE SA"/>
    <s v="RONDA Y MEDICIÓN DE TEMPERATURAS EN SALAS TIC"/>
    <s v="02/12/2023 2:31:25"/>
    <s v="02/12/2023 2:32:19"/>
    <s v="Cerrado"/>
    <s v="TI"/>
    <s v="CLIMA"/>
    <s v="02/12/2023 2:45:57"/>
    <s v="02/12/2023 23:50:00"/>
    <m/>
    <s v="ACT REALIZADA SIN NOVEDAD"/>
    <d v="1899-12-30T00:00:00"/>
    <d v="1899-12-30T00:00:00"/>
    <d v="1899-12-30T00:00:00"/>
    <x v="0"/>
    <s v="Cumplido"/>
  </r>
  <r>
    <s v="INC000002475343"/>
    <s v="RED INTERNA"/>
    <x v="0"/>
    <s v="APOQUINDO TI"/>
    <s v="RICARDO F ORELLANA MARDONES"/>
    <s v="tct_rorell"/>
    <s v="4-Menor/Localizado"/>
    <s v="4-Baja"/>
    <s v="Baja"/>
    <s v="Requerimiento de Cliente"/>
    <s v="TELEFONICA EMPRESAS DE CHILE SA"/>
    <s v="RONDA Y MEDICIÓN DE TEMPERATURAS EN SALAS TIC"/>
    <s v="02/12/2023 4:07:10"/>
    <s v="02/12/2023 4:08:01"/>
    <s v="Cerrado"/>
    <s v="TI"/>
    <s v="CLIMA"/>
    <s v="02/12/2023 4:39:48"/>
    <s v="02/12/2023 23:50:00"/>
    <m/>
    <s v="ACT REALIZADA SIN NOVEDAD"/>
    <d v="1899-12-30T00:00:00"/>
    <d v="1899-12-30T00:00:00"/>
    <d v="1899-12-30T00:00:00"/>
    <x v="0"/>
    <s v="Cumplido"/>
  </r>
  <r>
    <s v="INC000002475412"/>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7:11"/>
    <s v="01/12/2023 19:28:16"/>
    <s v="Cerrado"/>
    <s v="TI"/>
    <s v="CLIMA"/>
    <s v="01/12/2023 19:41:33"/>
    <s v="01/12/2023 23:50:00"/>
    <s v="RONDA DE INSPECCIÓN DE SALAS Y TOMA DE TEMPERATURAS DC APOQUINDO"/>
    <s v="RONDA REALIZADA"/>
    <d v="1899-12-30T00:00:00"/>
    <d v="1899-12-30T00:00:00"/>
    <d v="1899-12-30T00:00:00"/>
    <x v="0"/>
    <s v="Cumplido"/>
  </r>
  <r>
    <s v="INC000002475415"/>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8:30"/>
    <s v="01/12/2023 19:29:24"/>
    <s v="Cerrado"/>
    <s v="TI"/>
    <s v="CLIMA"/>
    <s v="01/12/2023 19:42:15"/>
    <s v="01/12/2023 23:50:00"/>
    <s v="RONDA DE INSPECCIÓN DE SALAS Y TOMA DE TEMPERATURAS DC APOQUINDO"/>
    <s v="RONDA REALIZADA"/>
    <d v="1899-12-30T00:00:00"/>
    <d v="1899-12-30T00:00:00"/>
    <d v="1899-12-30T00:00:00"/>
    <x v="0"/>
    <s v="Cumplido"/>
  </r>
  <r>
    <s v="INC000002475419"/>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9:34"/>
    <s v="01/12/2023 19:30:51"/>
    <s v="Cerrado"/>
    <s v="TI"/>
    <s v="CLIMA"/>
    <s v="01/12/2023 19:42:53"/>
    <s v="01/12/2023 23:50:00"/>
    <s v="RONDA DE INSPECCIÓN DE SALAS Y TOMA DE TEMPERATURAS DC APOQUINDO"/>
    <s v="RONDA REALIZADA"/>
    <d v="1899-12-30T00:00:00"/>
    <d v="1899-12-30T00:00:00"/>
    <d v="1899-12-30T00:00:00"/>
    <x v="0"/>
    <s v="Cumplido"/>
  </r>
  <r>
    <s v="INC000002475421"/>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31:16"/>
    <s v="01/12/2023 19:32:15"/>
    <s v="Cerrado"/>
    <s v="TI"/>
    <s v="CLIMA"/>
    <s v="01/12/2023 19:43:43"/>
    <s v="01/12/2023 23:50:00"/>
    <s v="RONDA DE INSPECCIÓN DE SALAS Y TOMA DE TEMPERATURAS DC APOQUINDO"/>
    <s v="RONDA REALIZADA"/>
    <d v="1899-12-30T00:00:00"/>
    <d v="1899-12-30T00:00:00"/>
    <d v="1899-12-30T00:00:00"/>
    <x v="0"/>
    <s v="Cumplido"/>
  </r>
  <r>
    <s v="INC000002475514"/>
    <s v="HOUSING"/>
    <x v="15"/>
    <s v="APQ ACCESOS"/>
    <s v="LUIS O MORALES ARENAS"/>
    <s v="tct_luimoa"/>
    <s v="4-Menor/Localizado"/>
    <s v="4-Baja"/>
    <s v="Baja"/>
    <s v="Requerimiento de Cliente"/>
    <s v="TELEFONICA EMPRESAS DE CHILE SA"/>
    <s v="SE GENERA TICKET POR RONDA Y REVISION DE SALAS TECNICAS"/>
    <s v="01/12/2023 21:03:09"/>
    <s v="01/12/2023 21:05:22"/>
    <s v="Cerrado"/>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5526"/>
    <s v="VPN IP - MPLS"/>
    <x v="13"/>
    <s v="GESTION HD"/>
    <s v="DEIBY Y SANTOYO MONTEROLA"/>
    <s v="frp_disilv"/>
    <s v="4-Menor/Localizado"/>
    <s v="4-Baja"/>
    <s v="Baja"/>
    <s v="Requerimiento de Cliente"/>
    <s v="TELEFONICA GLOBAL TECHNOLOGY S.A.AGENCIA EN CHILE"/>
    <s v="REQ / Incidencia respaldo osccxpr (243ce1d5-94d7-4b22-9fbe-8abfbd0ad86b) - Eliminar Snapshot"/>
    <s v="01/12/2023 22:05:39"/>
    <s v="01/12/2023 22:10:11"/>
    <s v="Cerrado"/>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x v="0"/>
    <s v="Cumplido"/>
  </r>
  <r>
    <s v="INC000002475550"/>
    <s v="RED INTERNA"/>
    <x v="0"/>
    <s v="APOQUINDO TI"/>
    <s v="RICARDO F ORELLANA MARDONES"/>
    <s v="tct_rorell"/>
    <s v="4-Menor/Localizado"/>
    <s v="4-Baja"/>
    <s v="Baja"/>
    <s v="Requerimiento de Cliente"/>
    <s v="TELEFONICA EMPRESAS DE CHILE SA"/>
    <s v="RONDA Y MEDICIÓN DE TEMPERATURAS EN SALAS TIC"/>
    <s v="02/12/2023 7:02:42"/>
    <s v="02/12/2023 7:03:41"/>
    <s v="Cerrado"/>
    <s v="TI"/>
    <s v="CLIMA"/>
    <s v="02/12/2023 7:20:03"/>
    <s v="02/12/2023 23:50:00"/>
    <m/>
    <m/>
    <d v="1899-12-30T00:00:00"/>
    <d v="1899-12-30T00:00:00"/>
    <d v="1899-12-30T00:00:00"/>
    <x v="0"/>
    <s v="Cumplido"/>
  </r>
  <r>
    <s v="INC000002475568"/>
    <s v="HOUSING"/>
    <x v="15"/>
    <s v="APQ ACCESOS"/>
    <s v="JOSE G MARQUEZ MARCANO"/>
    <s v="tct_josmam"/>
    <s v="4-Menor/Localizado"/>
    <s v="4-Baja"/>
    <s v="Baja"/>
    <s v="Requerimiento de Cliente"/>
    <s v="TELEFONICA EMPRESAS DE CHILE SA"/>
    <s v="RONDA Y REVISION DE SALAS"/>
    <s v="02/12/2023 10:57:30"/>
    <s v="02/12/2023 10:58:14"/>
    <s v="Cerrado"/>
    <s v="CDP ANTIGUO 1"/>
    <s v="CDP ANTIGUO 2"/>
    <s v="02/12/2023 11:01:54"/>
    <s v="02/12/2023 23:50:00"/>
    <s v="RONDA Y REVISION DE SALAS"/>
    <s v="RONDAS REALIZADAS"/>
    <d v="1899-12-30T00:03:22"/>
    <d v="1899-12-30T00:04:24"/>
    <d v="1899-12-30T00:01:02"/>
    <x v="0"/>
    <s v="Cumplido"/>
  </r>
  <r>
    <s v="INC000002475591"/>
    <s v="HOUSING"/>
    <x v="15"/>
    <s v="APQ ACCESOS"/>
    <s v="JOSE G MARQUEZ MARCANO"/>
    <s v="tct_josmam"/>
    <s v="4-Menor/Localizado"/>
    <s v="4-Baja"/>
    <s v="Baja"/>
    <s v="Requerimiento de Cliente"/>
    <s v="TELEFONICA EMPRESAS DE CHILE SA"/>
    <s v="TOMA DE ALARMAS DE CLIENTES"/>
    <s v="02/12/2023 18:34:58"/>
    <s v="02/12/2023 18:35:55"/>
    <s v="Cerrado"/>
    <s v="CDP ANTIGUO 1"/>
    <s v="CDP ANTIGUO 2"/>
    <s v="02/12/2023 18:42:54"/>
    <s v="02/12/2023 23:50:00"/>
    <s v="TOMA DE ALARMAS DE CLIENTES"/>
    <s v="TOMA DE ALARMAS REALIZADAS"/>
    <d v="1899-12-30T00:06:37"/>
    <d v="1899-12-30T00:07:56"/>
    <d v="1899-12-30T00:01:19"/>
    <x v="0"/>
    <s v="Cumplido"/>
  </r>
  <r>
    <s v="INC000002475618"/>
    <s v="RED INTERNA"/>
    <x v="0"/>
    <s v="APOQUINDO TI"/>
    <s v="RICARDO F ORELLANA MARDONES"/>
    <s v="tct_rorell"/>
    <s v="4-Menor/Localizado"/>
    <s v="4-Baja"/>
    <s v="Baja"/>
    <s v="Requerimiento de Cliente"/>
    <s v="TELEFONICA EMPRESAS DE CHILE SA"/>
    <s v="RONDA Y MEDICIÓN DE TEMPERATURAS EN SALAS TIC"/>
    <s v="02/12/2023 0:20:44"/>
    <s v="02/12/2023 0:21:40"/>
    <s v="Cerrado"/>
    <s v="TI"/>
    <s v="CLIMA"/>
    <s v="02/12/2023 0:47:55"/>
    <s v="02/12/2023 23:50:00"/>
    <m/>
    <s v="ACT REALIZADA SIN NOVEDAD"/>
    <d v="1899-12-30T00:00:00"/>
    <d v="1899-12-30T00:00:00"/>
    <d v="1899-12-30T00:00:00"/>
    <x v="0"/>
    <s v="Cumplido"/>
  </r>
  <r>
    <s v="INC000002475645"/>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8:37"/>
    <s v="02/12/2023 15:49:35"/>
    <s v="Cerrado"/>
    <s v="TI"/>
    <s v="CLIMA"/>
    <s v="02/12/2023 20:13:01"/>
    <s v="02/12/2023 23:50:00"/>
    <s v="RONDA DE INSPECCIÓN DE SALAS Y TOMA DE TEMPERATURAS DC APOQUINDO"/>
    <s v="RONDA REALIZADA"/>
    <d v="1899-12-30T00:00:00"/>
    <d v="1899-12-30T00:00:00"/>
    <d v="1899-12-30T00:00:00"/>
    <x v="0"/>
    <s v="Cumplido"/>
  </r>
  <r>
    <s v="INC0000024756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9:47"/>
    <s v="02/12/2023 15:51:03"/>
    <s v="Cerrado"/>
    <s v="TI"/>
    <s v="CLIMA"/>
    <s v="02/12/2023 20:13:48"/>
    <s v="02/12/2023 23:50:00"/>
    <s v="RONDA DE INSPECCIÓN DE SALAS Y TOMA DE TEMPERATURAS DC APOQUINDO"/>
    <s v="RONDA REALIZADA"/>
    <d v="1899-12-30T00:00:00"/>
    <d v="1899-12-30T00:00:00"/>
    <d v="1899-12-30T00:00:00"/>
    <x v="0"/>
    <s v="Cumplido"/>
  </r>
  <r>
    <s v="INC000002475650"/>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51:15"/>
    <s v="02/12/2023 15:52:35"/>
    <s v="Cerrado"/>
    <s v="TI"/>
    <s v="CLIMA"/>
    <s v="02/12/2023 20:14:33"/>
    <s v="02/12/2023 23:50:00"/>
    <s v="RONDA DE INSPECCIÓN DE SALAS Y TOMA DE TEMPERATURAS DC APOQUINDO"/>
    <s v="RONDA REALIZADA"/>
    <d v="1899-12-30T00:00:00"/>
    <d v="1899-12-30T00:00:00"/>
    <d v="1899-12-30T00:00:00"/>
    <x v="0"/>
    <s v="Cumplido"/>
  </r>
  <r>
    <s v="INC000002475662"/>
    <s v="RED INTERNA"/>
    <x v="6"/>
    <s v="APQ ACCESOS"/>
    <s v="YORDI M HURTADO ARAYA"/>
    <s v="tct_yorhua"/>
    <s v="4-Menor/Localizado"/>
    <s v="4-Baja"/>
    <s v="Baja"/>
    <s v="Requerimiento de Cliente"/>
    <s v="TELEFONICA CYBERSECURITY TECH CHILE SPA"/>
    <s v="Cliente Brinks John Vergara solicita toma de fotografías de rack"/>
    <s v="02/12/2023 23:45:26"/>
    <s v="02/12/2023 23:47:50"/>
    <s v="Cerrado"/>
    <s v="CDP ANTIGUO 1"/>
    <s v="CDP ANTIGUO 2"/>
    <s v="04/12/2023 15:14:38"/>
    <s v="04/12/2023 23:50:00"/>
    <s v="Cliente Brinks John Vergara solicita toma de fotografías de rack E-42 por storage con problemas segun ticket N° 2471776"/>
    <s v="fotografias enviadas"/>
    <d v="1899-12-31T04:47:38"/>
    <d v="1899-12-31T15:29:12"/>
    <d v="1899-12-30T10:41:34"/>
    <x v="0"/>
    <s v="Cumplido"/>
  </r>
  <r>
    <s v="INC000002475666"/>
    <s v="RED INTERNA"/>
    <x v="0"/>
    <s v="APOQUINDO TI"/>
    <s v="RICARDO F ORELLANA MARDONES"/>
    <s v="tct_rorell"/>
    <s v="4-Menor/Localizado"/>
    <s v="4-Baja"/>
    <s v="Baja"/>
    <s v="Requerimiento de Cliente"/>
    <s v="TELEFONICA EMPRESAS DE CHILE SA"/>
    <s v="RONDA Y MEDICIÓN DE TEMPERATURAS EN SALAS TIC"/>
    <s v="03/12/2023 0:20:48"/>
    <s v="03/12/2023 0:21:42"/>
    <s v="Cerrado"/>
    <s v="CDP ANTIGUO 1"/>
    <s v="CDP ANTIGUO 2"/>
    <s v="03/12/2023 0:42:13"/>
    <s v="03/12/2023 23:50:00"/>
    <m/>
    <s v="ACT REALIZADA SIN NOVEDAD"/>
    <d v="1899-12-30T00:00:00"/>
    <d v="1899-12-30T00:00:00"/>
    <d v="1899-12-30T00:00:00"/>
    <x v="0"/>
    <s v="Cumplido"/>
  </r>
  <r>
    <s v="INC000002475702"/>
    <s v="RED INTERNA"/>
    <x v="0"/>
    <s v="APQ ACCESOS"/>
    <s v="CRISTOPHER MALDONADO ROMERO"/>
    <s v="tct_cmaldo"/>
    <s v="4-Menor/Localizado"/>
    <s v="4-Baja"/>
    <s v="Baja"/>
    <s v="Requerimiento de Cliente"/>
    <s v="TELEFONICA EMPRESAS DE CHILE SA"/>
    <s v="RONDA TOMA DE TEMPERATURAS SALAS TIC"/>
    <s v="03/12/2023 12:06:19"/>
    <s v="03/12/2023 12:07:22"/>
    <s v="Cerrado"/>
    <s v="CDP ANTIGUO 1"/>
    <s v="CDP ANTIGUO 2"/>
    <s v="03/12/2023 12:47:19"/>
    <s v="03/12/2023 23:50:00"/>
    <m/>
    <s v="RONDA REALIZADA"/>
    <d v="1899-12-30T00:00:00"/>
    <d v="1899-12-30T00:00:00"/>
    <d v="1899-12-30T00:00:00"/>
    <x v="0"/>
    <s v="Cumplido"/>
  </r>
  <r>
    <s v="INC000002475780"/>
    <s v="TICKET-INTELIGENTE"/>
    <x v="3"/>
    <s v="GESTION TI"/>
    <s v="SEBASTIAN I ACUÑA GUZMAN"/>
    <s v="USR_TSIGHT"/>
    <s v="1-Extenso/Generalizado"/>
    <s v="4-Baja"/>
    <s v="Baja"/>
    <s v="Incidente de Cliente"/>
    <s v="TELEFONICA EMPRESAS DE CHILE SA"/>
    <s v="wocu_metrics TICKET AUTOMATICO"/>
    <s v="02/12/2023 0:20:43"/>
    <s v="02/12/2023 0:20:43"/>
    <s v="Cerrado"/>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x v="1"/>
    <s v=""/>
  </r>
  <r>
    <s v="INC000002475951"/>
    <s v="HOUSING"/>
    <x v="15"/>
    <s v="APQ ACCESOS"/>
    <s v="LUIS O MORALES ARENAS"/>
    <s v="tct_luimoa"/>
    <s v="4-Menor/Localizado"/>
    <s v="4-Baja"/>
    <s v="Baja"/>
    <s v="Requerimiento de Cliente"/>
    <s v="TELEFONICA EMPRESAS DE CHILE SA"/>
    <s v="SE GENERA TICKET DE SUPERVISION PARA CLIENTE T EMPRESAS"/>
    <s v="02/12/2023 5:36:52"/>
    <s v="02/12/2023 5:40:18"/>
    <s v="Cerrado"/>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x v="0"/>
    <s v="Cumplido"/>
  </r>
  <r>
    <s v="INC000002475957"/>
    <s v="HOUSING"/>
    <x v="15"/>
    <s v="APQ ACCESOS"/>
    <s v="LUIS O MORALES ARENAS"/>
    <s v="tct_luimoa"/>
    <s v="4-Menor/Localizado"/>
    <s v="4-Baja"/>
    <s v="Baja"/>
    <s v="Requerimiento de Cliente"/>
    <s v="TELEFONICA EMPRESAS DE CHILE SA"/>
    <s v="SE GENERA TICKET POR REVISION Y TOMA DE ALARMA DE CLIENTE"/>
    <s v="02/12/2023 6:03:33"/>
    <s v="02/12/2023 6:05:00"/>
    <s v="Cerrado"/>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75986"/>
    <s v="HOUSING"/>
    <x v="6"/>
    <s v="APQ ACCESOS"/>
    <s v="EDUARDO A NUÑEZ LAMOZA"/>
    <s v="tct_edunul"/>
    <s v="4-Menor/Localizado"/>
    <s v="4-Baja"/>
    <s v="Baja"/>
    <s v="Requerimiento de Cliente"/>
    <s v="TELEFONICA CYBERSECURITY TECH CHILE SPA"/>
    <s v="TOMA DE TEMPERATURAS"/>
    <s v="02/12/2023 6:56:48"/>
    <s v="02/12/2023 6:58:06"/>
    <s v="Cerrado"/>
    <s v="TI"/>
    <s v="CLIMA"/>
    <s v="02/12/2023 6:58:29"/>
    <s v="02/12/2023 23:50:00"/>
    <s v="TOMA DE TEMPERATURAS"/>
    <s v="RONDA REALIZADA"/>
    <d v="1899-12-30T00:00:00"/>
    <d v="1899-12-30T00:00:00"/>
    <d v="1899-12-30T00:00:00"/>
    <x v="0"/>
    <s v="Cumplido"/>
  </r>
  <r>
    <s v="INC000002475988"/>
    <s v="HOUSING"/>
    <x v="6"/>
    <s v="APQ ACCESOS"/>
    <s v="EDUARDO A NUÑEZ LAMOZA"/>
    <s v="tct_edunul"/>
    <s v="4-Menor/Localizado"/>
    <s v="4-Baja"/>
    <s v="Baja"/>
    <s v="Requerimiento de Cliente"/>
    <s v="TELEFONICA CYBERSECURITY TECH CHILE SPA"/>
    <s v="TOMA DE TEMPERATURAS"/>
    <s v="02/12/2023 6:58:41"/>
    <s v="02/12/2023 6:59:34"/>
    <s v="Cerrado"/>
    <s v="TI"/>
    <s v="CLIMA"/>
    <s v="02/12/2023 6:59:52"/>
    <s v="02/12/2023 23:50:00"/>
    <s v="TOMA DE TEMPERATURAS"/>
    <s v="RONDA REALIZADA"/>
    <d v="1899-12-30T00:00:00"/>
    <d v="1899-12-30T00:00:00"/>
    <d v="1899-12-30T00:00:00"/>
    <x v="0"/>
    <s v="Cumplido"/>
  </r>
  <r>
    <s v="INC000002475990"/>
    <s v="HOUSING"/>
    <x v="6"/>
    <s v="APQ ACCESOS"/>
    <s v="EDUARDO A NUÑEZ LAMOZA"/>
    <s v="tct_edunul"/>
    <s v="4-Menor/Localizado"/>
    <s v="4-Baja"/>
    <s v="Baja"/>
    <s v="Requerimiento de Cliente"/>
    <s v="TELEFONICA CYBERSECURITY TECH CHILE SPA"/>
    <s v="TOMA DE TEMPERATURAS"/>
    <s v="02/12/2023 7:00:14"/>
    <s v="02/12/2023 7:01:10"/>
    <s v="Cerrado"/>
    <s v="TI"/>
    <s v="CLIMA"/>
    <s v="02/12/2023 7:01:32"/>
    <s v="02/12/2023 23:50:00"/>
    <s v="TOMA DE TEMPERATURAS"/>
    <s v="RONDA REALIZADA"/>
    <d v="1899-12-30T00:00:00"/>
    <d v="1899-12-30T00:00:00"/>
    <d v="1899-12-30T00:00:00"/>
    <x v="0"/>
    <s v="Cumplido"/>
  </r>
  <r>
    <s v="INC000002475992"/>
    <s v="HOUSING"/>
    <x v="6"/>
    <s v="APQ ACCESOS"/>
    <s v="EDUARDO A NUÑEZ LAMOZA"/>
    <s v="tct_edunul"/>
    <s v="4-Menor/Localizado"/>
    <s v="4-Baja"/>
    <s v="Baja"/>
    <s v="Requerimiento de Cliente"/>
    <s v="TELEFONICA CYBERSECURITY TECH CHILE SPA"/>
    <s v="RONDA SALAS TECNICAS"/>
    <s v="02/12/2023 7:01:46"/>
    <s v="02/12/2023 7:02:47"/>
    <s v="Cerrado"/>
    <s v="TI"/>
    <s v="INFRAESTRUCTURA"/>
    <s v="02/12/2023 7:03:04"/>
    <s v="02/12/2023 23:50:00"/>
    <s v="REVISION DE SALAS Y RACK"/>
    <s v="RONDA REALIZADA"/>
    <d v="1899-12-30T00:00:00"/>
    <d v="1899-12-30T00:00:00"/>
    <d v="1899-12-30T00:00:00"/>
    <x v="0"/>
    <s v="Cumplido"/>
  </r>
  <r>
    <s v="INC000002475994"/>
    <s v="HOUSING"/>
    <x v="6"/>
    <s v="APQ ACCESOS"/>
    <s v="EDUARDO A NUÑEZ LAMOZA"/>
    <s v="tct_edunul"/>
    <s v="4-Menor/Localizado"/>
    <s v="4-Baja"/>
    <s v="Baja"/>
    <s v="Requerimiento de Cliente"/>
    <s v="TELEFONICA CYBERSECURITY TECH CHILE SPA"/>
    <s v="RONDA SALAS TECNICAS"/>
    <s v="02/12/2023 7:03:19"/>
    <s v="02/12/2023 7:04:19"/>
    <s v="Cerrado"/>
    <s v="TI"/>
    <s v="INFRAESTRUCTURA"/>
    <s v="02/12/2023 7:04:42"/>
    <s v="02/12/2023 23:50:00"/>
    <s v="REVISION DE SALAS Y RACK"/>
    <s v="RONDA REALIZADA"/>
    <d v="1899-12-30T00:00:00"/>
    <d v="1899-12-30T00:00:00"/>
    <d v="1899-12-30T00:00:00"/>
    <x v="0"/>
    <s v="Cumplido"/>
  </r>
  <r>
    <s v="INC000002475997"/>
    <s v="HOUSING"/>
    <x v="6"/>
    <s v="APQ ACCESOS"/>
    <s v="EDUARDO A NUÑEZ LAMOZA"/>
    <s v="tct_edunul"/>
    <s v="4-Menor/Localizado"/>
    <s v="4-Baja"/>
    <s v="Baja"/>
    <s v="Requerimiento de Cliente"/>
    <s v="TELEFONICA CYBERSECURITY TECH CHILE SPA"/>
    <s v="RONDA SALAS TECNICAS"/>
    <s v="02/12/2023 7:04:55"/>
    <s v="02/12/2023 7:05:56"/>
    <s v="Cerrado"/>
    <s v="TI"/>
    <s v="INFRAESTRUCTURA"/>
    <s v="02/12/2023 7:06:17"/>
    <s v="02/12/2023 23:50:00"/>
    <s v="REVISION DE SALAS Y RACK"/>
    <s v="RONDA REALIZADA"/>
    <d v="1899-12-30T00:00:00"/>
    <d v="1899-12-30T00:00:00"/>
    <d v="1899-12-30T00:00:00"/>
    <x v="0"/>
    <s v="Cumplido"/>
  </r>
  <r>
    <s v="INC000002476205"/>
    <s v="TICKET-INTELIGENTE"/>
    <x v="13"/>
    <s v="GESTION TI"/>
    <s v="DEIBY Y SANTOYO MONTEROLA"/>
    <s v="USR_TSIGHT"/>
    <s v="1-Extenso/Generalizado"/>
    <s v="4-Baja"/>
    <s v="Baja"/>
    <s v="Incidente de Cliente"/>
    <s v="FUNDACION INSTITUTO PROFESIONAL DUOC UC"/>
    <s v="fiprdu01 - dcacdvalpo1 TICKET AUTOMATICO"/>
    <s v="02/12/2023 12:50:48"/>
    <s v="02/12/2023 12:50:48"/>
    <s v="Cerrado"/>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x v="1"/>
    <s v=""/>
  </r>
  <r>
    <s v="INC000002476265"/>
    <s v="TICKET-INTELIGENTE"/>
    <x v="4"/>
    <s v="GESTION TI"/>
    <s v="ALEJANDRO ACEVEDO VALENZUELA"/>
    <s v="USR_TSIGHT"/>
    <s v="1-Extenso/Generalizado"/>
    <s v="4-Baja"/>
    <s v="Baja"/>
    <s v="Incidente de Cliente"/>
    <s v="FUNDACION INSTITUTO PROFESIONAL DUOC UC"/>
    <s v="fiprdu01 - dcadmvalpo1_duoc_cl TICKET AUTOMATICO"/>
    <s v="02/12/2023 14:55:00"/>
    <s v="02/12/2023 14:55:00"/>
    <s v="Cerrado"/>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x v="1"/>
    <s v=""/>
  </r>
  <r>
    <s v="INC000002476324"/>
    <s v="HOUSING"/>
    <x v="15"/>
    <s v="APQ ACCESOS"/>
    <s v="LUIS O MORALES ARENAS"/>
    <s v="tct_luimoa"/>
    <s v="4-Menor/Localizado"/>
    <s v="4-Baja"/>
    <s v="Baja"/>
    <s v="Requerimiento de Cliente"/>
    <s v="TELEFONICA EMPRESAS DE CHILE SA"/>
    <s v="SE GENERA TICKET POR RONDA Y REVISION DE SALAS TECNICAS"/>
    <s v="02/12/2023 21:11:45"/>
    <s v="02/12/2023 21:13:01"/>
    <s v="Cerrado"/>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6333"/>
    <s v="HOUSING"/>
    <x v="15"/>
    <s v="APQ ACCESOS"/>
    <s v="LUIS O MORALES ARENAS"/>
    <s v="tct_luimoa"/>
    <s v="4-Menor/Localizado"/>
    <s v="4-Baja"/>
    <s v="Baja"/>
    <s v="Requerimiento de Cliente"/>
    <s v="TELEFONICA EMPRESAS DE CHILE SA"/>
    <s v="SE GENERA TICKET POR REVISION Y TOMA DE ALARMA DE CLIENTES"/>
    <s v="02/12/2023 23:02:17"/>
    <s v="02/12/2023 23:03:39"/>
    <s v="Cerrado"/>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476386"/>
    <s v="RED INTERNA"/>
    <x v="0"/>
    <s v="APOQUINDO TI"/>
    <s v="RICARDO F ORELLANA MARDONES"/>
    <s v="tct_rorell"/>
    <s v="4-Menor/Localizado"/>
    <s v="4-Baja"/>
    <s v="Baja"/>
    <s v="Requerimiento de Cliente"/>
    <s v="TELEFONICA EMPRESAS DE CHILE SA"/>
    <s v="RONDA Y MEDICIÓN DE TEMPERATURAS EN SALAS TIC"/>
    <s v="03/12/2023 4:19:06"/>
    <s v="03/12/2023 4:20:09"/>
    <s v="Cerrado"/>
    <s v="TI"/>
    <s v="CLIMA"/>
    <s v="03/12/2023 4:31:17"/>
    <s v="03/12/2023 23:50:00"/>
    <m/>
    <s v="ACT REALIZADA SIN NOVEDAD"/>
    <d v="1899-12-30T00:00:00"/>
    <d v="1899-12-30T00:00:00"/>
    <d v="1899-12-30T00:00:00"/>
    <x v="0"/>
    <s v="Cumplido"/>
  </r>
  <r>
    <s v="INC0000024768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9:50:06"/>
    <s v="02/12/2023 19:51:44"/>
    <s v="Cerrado"/>
    <s v="TI"/>
    <s v="CLIMA"/>
    <s v="02/12/2023 20:15:10"/>
    <s v="02/12/2023 23:50:00"/>
    <s v="RONDA DE INSPECCIÓN DE SALAS Y TOMA DE TEMPERATURAS DC APOQUINDO"/>
    <s v="RONDA REALIZADA"/>
    <d v="1899-12-30T00:00:00"/>
    <d v="1899-12-30T00:00:00"/>
    <d v="1899-12-30T00:00:00"/>
    <x v="0"/>
    <s v="Cumplido"/>
  </r>
  <r>
    <s v="INC000002476871"/>
    <s v="RED INTERNA"/>
    <x v="6"/>
    <s v="APQ ACCESOS"/>
    <s v="YORDI M HURTADO ARAYA"/>
    <s v="tct_yorhua"/>
    <s v="4-Menor/Localizado"/>
    <s v="4-Baja"/>
    <s v="Baja"/>
    <s v="Requerimiento de Cliente"/>
    <s v="TELEFONICA CYBERSECURITY TECH CHILE SPA"/>
    <s v="RONDA TOMA DE TEMPERATURAS SALAS TIC 00:30"/>
    <s v="02/12/2023 20:52:02"/>
    <s v="02/12/2023 20:52:29"/>
    <s v="Cerrado"/>
    <s v="CDP ANTIGUO 1"/>
    <s v="CDP ANTIGUO 2"/>
    <s v="02/12/2023 22:06:51"/>
    <s v="02/12/2023 23:50:00"/>
    <s v="RONDA TOMA DE TEMPERATURAS SALAS TIC 00:30"/>
    <s v="RONDA REALIZADA"/>
    <d v="1899-12-30T00:00:00"/>
    <d v="1899-12-30T01:14:49"/>
    <d v="1899-12-30T01:14:49"/>
    <x v="0"/>
    <s v="Cumplido"/>
  </r>
  <r>
    <s v="INC000002476873"/>
    <s v="RED INTERNA"/>
    <x v="6"/>
    <s v="APQ ACCESOS"/>
    <s v="YORDI M HURTADO ARAYA"/>
    <s v="tct_yorhua"/>
    <s v="4-Menor/Localizado"/>
    <s v="4-Baja"/>
    <s v="Baja"/>
    <s v="Requerimiento de Cliente"/>
    <s v="TELEFONICA CYBERSECURITY TECH CHILE SPA"/>
    <s v="RONDA SALAS TECNICAS 00:30"/>
    <s v="02/12/2023 20:52:48"/>
    <s v="02/12/2023 20:53:15"/>
    <s v="Cerrado"/>
    <s v="CDP ANTIGUO 1"/>
    <s v="CDP ANTIGUO 2"/>
    <s v="02/12/2023 22:06:29"/>
    <s v="02/12/2023 23:50:00"/>
    <s v="RONDA SALAS TECNICAS 00:30"/>
    <s v="RONDA REALIZADA"/>
    <d v="1899-12-30T00:00:00"/>
    <d v="1899-12-30T01:13:41"/>
    <d v="1899-12-30T01:13:41"/>
    <x v="0"/>
    <s v="Cumplido"/>
  </r>
  <r>
    <s v="INC000002476904"/>
    <s v="RED INTERNA"/>
    <x v="6"/>
    <s v="APQ ACCESOS"/>
    <s v="YORDI M HURTADO ARAYA"/>
    <s v="tct_yorhua"/>
    <s v="4-Menor/Localizado"/>
    <s v="4-Baja"/>
    <s v="Baja"/>
    <s v="Requerimiento de Cliente"/>
    <s v="TELEFONICA CYBERSECURITY TECH CHILE SPA"/>
    <s v="RONDA TOMA DE TEMPERATURAS SALAS TIC 04:30"/>
    <s v="02/12/2023 22:07:29"/>
    <s v="02/12/2023 22:07:58"/>
    <s v="Cerrado"/>
    <s v="CDP ANTIGUO 1"/>
    <s v="CDP ANTIGUO 2"/>
    <s v="03/12/2023 0:24:49"/>
    <s v="03/12/2023 23:50:00"/>
    <s v="RONDA TOMA DE TEMPERATURAS SALAS TIC 04:30"/>
    <s v="RONDA REALIZADA"/>
    <d v="1899-12-30T00:00:00"/>
    <d v="1899-12-30T02:17:20"/>
    <d v="1899-12-30T02:17:20"/>
    <x v="0"/>
    <s v="Cumplido"/>
  </r>
  <r>
    <s v="INC000002476908"/>
    <s v="RED INTERNA"/>
    <x v="6"/>
    <s v="APQ ACCESOS"/>
    <s v="YORDI M HURTADO ARAYA"/>
    <s v="tct_yorhua"/>
    <s v="4-Menor/Localizado"/>
    <s v="4-Baja"/>
    <s v="Baja"/>
    <s v="Requerimiento de Cliente"/>
    <s v="TELEFONICA CYBERSECURITY TECH CHILE SPA"/>
    <s v="RONDA TOMA DE TEMPERATURAS SALAS TIC 20:30"/>
    <s v="02/12/2023 20:09:59"/>
    <s v="02/12/2023 20:10:27"/>
    <s v="Cerrado"/>
    <s v="CDP ANTIGUO 1"/>
    <s v="CDP ANTIGUO 2"/>
    <s v="02/12/2023 20:51:22"/>
    <s v="02/12/2023 23:50:00"/>
    <s v="RONDA TOMA DE TEMPERATURAS SALAS TIC 20:30"/>
    <s v="RONDA REALIZADA"/>
    <d v="1899-12-30T00:00:00"/>
    <d v="1899-12-30T00:41:23"/>
    <d v="1899-12-30T00:41:23"/>
    <x v="0"/>
    <s v="Cumplido"/>
  </r>
  <r>
    <s v="INC000002476909"/>
    <s v="RED INTERNA"/>
    <x v="6"/>
    <s v="APQ ACCESOS"/>
    <s v="YORDI M HURTADO ARAYA"/>
    <s v="tct_yorhua"/>
    <s v="4-Menor/Localizado"/>
    <s v="4-Baja"/>
    <s v="Baja"/>
    <s v="Requerimiento de Cliente"/>
    <s v="TELEFONICA CYBERSECURITY TECH CHILE SPA"/>
    <s v="RONDA SALAS TECNICAS 20:30"/>
    <s v="02/12/2023 20:10:35"/>
    <s v="02/12/2023 20:11:06"/>
    <s v="Cerrado"/>
    <s v="CDP ANTIGUO 1"/>
    <s v="CDP ANTIGUO 2"/>
    <s v="02/12/2023 20:51:41"/>
    <s v="02/12/2023 23:50:00"/>
    <s v="RONDA SALAS TECNICAS 20:30"/>
    <s v="RONDA REALIZADA"/>
    <d v="1899-12-30T00:00:00"/>
    <d v="1899-12-30T00:41:06"/>
    <d v="1899-12-30T00:41:06"/>
    <x v="0"/>
    <s v="Cumplido"/>
  </r>
  <r>
    <s v="INC000002476915"/>
    <s v="HOUSING"/>
    <x v="19"/>
    <s v="BELIEVE"/>
    <s v="SEBASTIAN A JARA VIDAL"/>
    <s v="frp_jolsso"/>
    <s v="3-Moderado/Limitado"/>
    <s v="3-Medio"/>
    <s v="Media"/>
    <s v="Requerimiento de Cliente"/>
    <s v="EQUIPOS ELECTRONICOS Y COMPUTACION SA"/>
    <s v="GESTION DATACENTER/ ACCESOS / EQUIPOS ELECTRONICOS Y COMPUTACION SA"/>
    <s v="02/12/2023 20:41:59"/>
    <s v="02/12/2023 20:43:17"/>
    <s v="Cerrado"/>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x v="0"/>
    <s v="Cumplido"/>
  </r>
  <r>
    <s v="INC000002476942"/>
    <s v="RED INTERNA"/>
    <x v="0"/>
    <s v="APOQUINDO TI"/>
    <s v="RICARDO F ORELLANA MARDONES"/>
    <s v="tct_rorell"/>
    <s v="4-Menor/Localizado"/>
    <s v="4-Baja"/>
    <s v="Baja"/>
    <s v="Requerimiento de Cliente"/>
    <s v="TELEFONICA EMPRESAS DE CHILE SA"/>
    <s v="RONDA Y MEDICIÓN DE TEMPERATURAS EN SALAS TIC"/>
    <s v="03/12/2023 2:38:05"/>
    <s v="03/12/2023 2:39:04"/>
    <s v="Cerrado"/>
    <s v="TI"/>
    <s v="CLIMA"/>
    <s v="03/12/2023 2:48:45"/>
    <s v="03/12/2023 23:50:00"/>
    <m/>
    <s v="ACT REALIZADA SIN NOVEDAD"/>
    <d v="1899-12-30T00:00:00"/>
    <d v="1899-12-30T00:00:00"/>
    <d v="1899-12-30T00:00:00"/>
    <x v="0"/>
    <s v="Cumplido"/>
  </r>
  <r>
    <s v="INC000002476946"/>
    <s v="RED INTERNA"/>
    <x v="0"/>
    <s v="APOQUINDO TI"/>
    <s v="RICARDO F ORELLANA MARDONES"/>
    <s v="tct_rorell"/>
    <s v="4-Menor/Localizado"/>
    <s v="4-Baja"/>
    <s v="Baja"/>
    <s v="Requerimiento de Cliente"/>
    <s v="TELEFONICA EMPRESAS DE CHILE SA"/>
    <s v="RONDA Y MEDICIÓN DE TEMPERATURAS EN SALAS TIC"/>
    <s v="03/12/2023 7:19:32"/>
    <s v="03/12/2023 7:20:28"/>
    <s v="Cerrado"/>
    <s v="TI"/>
    <s v="CLIMA"/>
    <s v="03/12/2023 7:30:37"/>
    <s v="03/12/2023 23:50:00"/>
    <m/>
    <s v="ACT REALIZADA SIN NOVEDAD"/>
    <d v="1899-12-30T00:00:00"/>
    <d v="1899-12-30T00:00:00"/>
    <d v="1899-12-30T00:00:00"/>
    <x v="0"/>
    <s v="Cumplido"/>
  </r>
  <r>
    <s v="INC000002476986"/>
    <s v="VPN IP - MPLS"/>
    <x v="9"/>
    <s v="ADMINISTRADORES RESIDENTES"/>
    <s v="AXEL ANDRADE"/>
    <s v="frp_rreyes"/>
    <s v="3-Moderado/Limitado"/>
    <s v="3-Medio"/>
    <s v="Media"/>
    <s v="Incidente de Cliente"/>
    <s v="FARMACIAS AHUMADA S.A."/>
    <s v="GAMA / Backup VM Cl01BALFUSE01"/>
    <s v="03/12/2023 15:53:46"/>
    <s v="03/12/2023 15:56:50"/>
    <s v="Cerrado"/>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x v="1"/>
    <s v=""/>
  </r>
  <r>
    <s v="INC000002477006"/>
    <s v="RED INTERNA"/>
    <x v="6"/>
    <s v="APQ ACCESOS"/>
    <s v="YORDI M HURTADO ARAYA"/>
    <s v="tct_yorhua"/>
    <s v="4-Menor/Localizado"/>
    <s v="4-Baja"/>
    <s v="Baja"/>
    <s v="Requerimiento de Cliente"/>
    <s v="TELEFONICA CYBERSECURITY TECH CHILE SPA"/>
    <s v="RONDA SALAS TECNICAS 04:30"/>
    <s v="02/12/2023 22:08:11"/>
    <s v="02/12/2023 22:08:43"/>
    <s v="Cerrado"/>
    <s v="CDP ANTIGUO 1"/>
    <s v="CDP ANTIGUO 2"/>
    <s v="03/12/2023 0:24:29"/>
    <s v="03/12/2023 23:50:00"/>
    <s v="RONDA SALAS TECNICAS 04:30"/>
    <s v="RONDA REALIZADA"/>
    <d v="1899-12-30T00:00:00"/>
    <d v="1899-12-30T02:16:18"/>
    <d v="1899-12-30T02:16:18"/>
    <x v="0"/>
    <s v="Cumplido"/>
  </r>
  <r>
    <s v="INC000002477451"/>
    <s v="TICKET-INTELIGENTE"/>
    <x v="4"/>
    <s v="GESTION TI"/>
    <s v="ALEJANDRO ACEVEDO VALENZUELA"/>
    <s v="USR_TSIGHT"/>
    <s v="1-Extenso/Generalizado"/>
    <s v="4-Baja"/>
    <s v="Baja"/>
    <s v="Incidente de Cliente"/>
    <s v="PESQUERA CAMANCHACA"/>
    <s v="pescam01 - svrad1_camanchaca.cl_srv TICKET AUTOMATICO"/>
    <s v="03/12/2023 2:14:34"/>
    <s v="03/12/2023 2:14:34"/>
    <s v="Cerrado"/>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x v="1"/>
    <s v=""/>
  </r>
  <r>
    <s v="INC000002477534"/>
    <s v="TICKET-INTELIGENTE"/>
    <x v="3"/>
    <s v="GESTION TI"/>
    <s v="SEBASTIAN I ACUÑA GUZMAN"/>
    <s v="USR_TSIGHT"/>
    <s v="1-Extenso/Generalizado"/>
    <s v="4-Baja"/>
    <s v="Baja"/>
    <s v="Incidente de Cliente"/>
    <s v="BLUMAR S.A."/>
    <s v="blumar01 - blutssaperp TICKET AUTOMATICO"/>
    <s v="03/12/2023 5:57:48"/>
    <s v="03/12/2023 5:57:48"/>
    <s v="Cerrado"/>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x v="1"/>
    <s v=""/>
  </r>
  <r>
    <s v="INC000002477536"/>
    <s v="TICKET-INTELIGENTE"/>
    <x v="4"/>
    <s v="GESTION TI"/>
    <s v="ALEJANDRO ACEVEDO VALENZUELA"/>
    <s v="USR_TSIGHT"/>
    <s v="1-Extenso/Generalizado"/>
    <s v="4-Baja"/>
    <s v="Baja"/>
    <s v="Incidente de Cliente"/>
    <s v="COMERCIAL E IMPORTADORA AUDIOMUSICA SPA"/>
    <s v="ciausp01 - ts2 TICKET AUTOMATICO"/>
    <s v="03/12/2023 5:58:39"/>
    <s v="03/12/2023 5:58:39"/>
    <s v="Cerrado"/>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x v="1"/>
    <s v=""/>
  </r>
  <r>
    <s v="INC000002477723"/>
    <s v="HOUSING"/>
    <x v="15"/>
    <s v="APQ ACCESOS"/>
    <s v="LUIS O MORALES ARENAS"/>
    <s v="tct_luimoa"/>
    <s v="4-Menor/Localizado"/>
    <s v="4-Baja"/>
    <s v="Baja"/>
    <s v="Requerimiento de Cliente"/>
    <s v="TELEFONICA EMPRESAS DE CHILE SA"/>
    <s v="SE GENERA TICKET POR RONDA Y REVISION DE SALAS TECNICAS"/>
    <s v="03/12/2023 21:10:22"/>
    <s v="03/12/2023 21:12:15"/>
    <s v="Cerrado"/>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7734"/>
    <s v="HOUSING"/>
    <x v="15"/>
    <s v="APQ ACCESOS"/>
    <s v="LUIS O MORALES ARENAS"/>
    <s v="tct_luimoa"/>
    <s v="4-Menor/Localizado"/>
    <s v="4-Baja"/>
    <s v="Baja"/>
    <s v="Requerimiento de Cliente"/>
    <s v="TELEFONICA EMPRESAS DE CHILE SA"/>
    <s v="SE GENERA TICKET DE SUPERVISION PARA CLIENTE DXC"/>
    <s v="04/12/2023 1:04:14"/>
    <s v="04/12/2023 1:05:52"/>
    <s v="Cerrado"/>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x v="0"/>
    <s v="Cumplido"/>
  </r>
  <r>
    <s v="INC000002477755"/>
    <s v="HOUSING"/>
    <x v="14"/>
    <s v="BELIEVE"/>
    <s v="BASTIAN A ROA CHIARLEONI"/>
    <s v="frp_jreyna"/>
    <s v="3-Moderado/Limitado"/>
    <s v="3-Medio"/>
    <s v="Media"/>
    <s v="Requerimiento de Cliente"/>
    <s v="ICETEL SERVICIOS S.A."/>
    <s v="GESTION DATACENTER/ ACCESOS  / NBX"/>
    <s v="04/12/2023 7:32:11"/>
    <s v="04/12/2023 7:41:32"/>
    <s v="Cerrado"/>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x v="0"/>
    <s v="Cumplido"/>
  </r>
  <r>
    <s v="INC000002477757"/>
    <s v="HOUSING"/>
    <x v="14"/>
    <s v="BELIEVE"/>
    <s v="BASTIAN A ROA CHIARLEONI"/>
    <s v="frp_jreyna"/>
    <s v="3-Moderado/Limitado"/>
    <s v="3-Medio"/>
    <s v="Media"/>
    <s v="Requerimiento de Cliente"/>
    <s v="ICETEL SERVICIOS S.A."/>
    <s v="GESTION DATACENTER/ ACCESOS  / ICETEL SERVICIOS S.A."/>
    <s v="04/12/2023 7:36:16"/>
    <s v="04/12/2023 7:41:20"/>
    <s v="Cerrado"/>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x v="0"/>
    <s v="Cumplido"/>
  </r>
  <r>
    <s v="INC000002477801"/>
    <s v="VPN IP - MPLS"/>
    <x v="4"/>
    <s v="BELIEVE"/>
    <s v="JUAN CARLOS UZCATEGUI FUGUETT"/>
    <s v="frp_fbalab"/>
    <s v="4-Menor/Localizado"/>
    <s v="4-Baja"/>
    <s v="Baja"/>
    <s v="Requerimiento de Cliente"/>
    <s v="TELEFONICA CYBERSECURITY TECH CHILE SPA"/>
    <s v="REQ / SOC / Reset password de AD"/>
    <s v="04/12/2023 9:57:19"/>
    <s v="04/12/2023 9:58:16"/>
    <s v="Cerrado"/>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x v="0"/>
    <s v="Cumplido"/>
  </r>
  <r>
    <s v="INC000002477822"/>
    <s v="TICKET-INTELIGENTE"/>
    <x v="2"/>
    <s v="GESTION TI"/>
    <s v="LUIS RODRIGO ACEVEDO COLLIPAL"/>
    <s v="USR_TSIGHT"/>
    <s v="1-Extenso/Generalizado"/>
    <s v="4-Baja"/>
    <s v="Baja"/>
    <s v="Incidente de Cliente"/>
    <s v="COCA COLA EMBONOR S A"/>
    <s v="cocoem01 - srv_koe_dmz TICKET AUTOMATICO"/>
    <s v="03/12/2023 10:32:18"/>
    <s v="03/12/2023 10:32:18"/>
    <s v="Cerrado"/>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x v="1"/>
    <s v=""/>
  </r>
  <r>
    <s v="INC000002477824"/>
    <s v="TICKET-INTELIGENTE"/>
    <x v="2"/>
    <s v="GESTION TI"/>
    <s v="LUIS RODRIGO ACEVEDO COLLIPAL"/>
    <s v="USR_TSIGHT"/>
    <s v="1-Extenso/Generalizado"/>
    <s v="4-Baja"/>
    <s v="Baja"/>
    <s v="Incidente de Cliente"/>
    <s v="COCA COLA EMBONOR S A"/>
    <s v="cocoem01 - srv_koe_appdmz TICKET AUTOMATICO"/>
    <s v="03/12/2023 10:33:51"/>
    <s v="03/12/2023 10:33:51"/>
    <s v="Cerrado"/>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x v="1"/>
    <s v=""/>
  </r>
  <r>
    <s v="INC000002478008"/>
    <s v="HOUSING"/>
    <x v="15"/>
    <s v="APQ ACCESOS"/>
    <s v="JOSE G MARQUEZ MARCANO"/>
    <s v="tct_josmam"/>
    <s v="4-Menor/Localizado"/>
    <s v="4-Baja"/>
    <s v="Baja"/>
    <s v="Requerimiento de Cliente"/>
    <s v="TELEFONICA EMPRESAS DE CHILE SA"/>
    <s v="RONDA Y REVISION DE SALAS"/>
    <s v="03/12/2023 12:31:08"/>
    <s v="03/12/2023 12:31:59"/>
    <s v="Cerrado"/>
    <s v="CDP ANTIGUO 1"/>
    <s v="CDP ANTIGUO 2"/>
    <s v="03/12/2023 12:33:15"/>
    <s v="03/12/2023 23:50:00"/>
    <s v="RONDA Y REVISION DE SALAS"/>
    <s v="RONDAS REALIZADAS"/>
    <d v="1899-12-30T00:00:00"/>
    <d v="1899-12-30T00:02:07"/>
    <d v="1899-12-30T00:02:07"/>
    <x v="0"/>
    <s v="Cumplido"/>
  </r>
  <r>
    <s v="INC000002478010"/>
    <s v="HOUSING"/>
    <x v="15"/>
    <s v="APQ ACCESOS"/>
    <s v="JOSE G MARQUEZ MARCANO"/>
    <s v="tct_josmam"/>
    <s v="4-Menor/Localizado"/>
    <s v="4-Baja"/>
    <s v="Baja"/>
    <s v="Requerimiento de Cliente"/>
    <s v="TELEFONICA EMPRESAS DE CHILE SA"/>
    <s v="TOMA DE ALARMAS DE CLIENTES"/>
    <s v="03/12/2023 12:33:35"/>
    <s v="03/12/2023 12:34:22"/>
    <s v="Cerrado"/>
    <s v="CDP ANTIGUO 1"/>
    <s v="CDP ANTIGUO 2"/>
    <s v="03/12/2023 12:35:51"/>
    <s v="03/12/2023 23:50:00"/>
    <s v="TOMA DE ALARMAS DE CLIENTES"/>
    <s v="TOMA DE ALARMAS REALIZADAS"/>
    <d v="1899-12-30T00:01:11"/>
    <d v="1899-12-30T00:02:16"/>
    <d v="1899-12-30T00:01:05"/>
    <x v="0"/>
    <s v="Cumplido"/>
  </r>
  <r>
    <s v="INC000002478056"/>
    <s v="HOSTING VIRTUAL"/>
    <x v="4"/>
    <s v="DUOC TICKET PENDIENTES"/>
    <s v="JUAN CARLOS UZCATEGUI FUGUETT"/>
    <s v="frp_jcarra"/>
    <s v="3-Moderado/Limitado"/>
    <s v="4-Baja"/>
    <s v="Baja"/>
    <s v="Requerimiento de Cliente"/>
    <s v="FUNDACION INSTITUTO PROFESIONAL DUOC UC"/>
    <s v="DUOC / RQ / Crear registro de aplicación SSO"/>
    <s v="04/12/2023 8:55:11"/>
    <s v="04/12/2023 8:57:21"/>
    <s v="Cerrado"/>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x v="0"/>
    <s v="Cumplido"/>
  </r>
  <r>
    <s v="INC000002478058"/>
    <s v="RED INTERNA"/>
    <x v="1"/>
    <s v="APQ ACCESOS"/>
    <s v="CARLOS F ARAYA RAMIREZ"/>
    <s v="tct_cararr"/>
    <s v="4-Menor/Localizado"/>
    <s v="4-Baja"/>
    <s v="Baja"/>
    <s v="Requerimiento de Cliente"/>
    <s v="TELEFONICA CYBERSECURITY TECH CHILE SPA"/>
    <s v="RONDA INSPECTIVA"/>
    <s v="04/12/2023 9:05:20"/>
    <s v="04/12/2023 9:08:00"/>
    <s v="Cerrado"/>
    <s v="CDP ANTIGUO 1"/>
    <s v="CDP ANTIGUO 2"/>
    <s v="04/12/2023 9:41:42"/>
    <s v="04/12/2023 23:50:00"/>
    <m/>
    <s v="ronda realizada"/>
    <d v="1899-12-30T00:00:00"/>
    <d v="1899-12-30T00:00:00"/>
    <d v="1899-12-30T00:00:00"/>
    <x v="0"/>
    <s v="Cumplido"/>
  </r>
  <r>
    <s v="INC000002478078"/>
    <s v="INFRAESTRUCTURA DC"/>
    <x v="8"/>
    <s v="APQ ACCESOS"/>
    <s v="JONATHAN A MARQUEZ ASTENGO"/>
    <s v="tct_jmarqu"/>
    <s v="4-Menor/Localizado"/>
    <s v="4-Baja"/>
    <s v="Baja"/>
    <s v="Requerimiento de Cliente"/>
    <s v="TELEFONICA CYBERSECURITY TECH CHILE SPA"/>
    <s v="FACTIBILIDAD ARAUCO/CRQ 79209"/>
    <s v="04/12/2023 10:04:06"/>
    <s v="04/12/2023 10:05:59"/>
    <s v="Cerrado"/>
    <s v="CDP ANTIGUO 1"/>
    <s v="CDP ANTIGUO 2"/>
    <s v="04/12/2023 10:16:19"/>
    <s v="04/12/2023 23:50:00"/>
    <s v="FACTIBILIDAD PARA INGRESO DE EQUIPO"/>
    <s v="FACTIBILIDAD ENVIADA"/>
    <d v="1899-12-30T00:00:00"/>
    <d v="1899-12-30T00:00:00"/>
    <d v="1899-12-30T00:00:00"/>
    <x v="0"/>
    <s v="Cumplido"/>
  </r>
  <r>
    <s v="INC000002478082"/>
    <s v="HOSTING VIRTUAL"/>
    <x v="22"/>
    <s v="AZURE"/>
    <s v="ANGEL CASTRO CABRERA"/>
    <s v="tct_ascast"/>
    <s v="4-Menor/Localizado"/>
    <s v="4-Baja"/>
    <s v="Baja"/>
    <s v="Requerimiento de Cliente"/>
    <s v="TELEFONICA GLOBAL TECHNOLOGY S.A.AGENCIA EN CHILE"/>
    <s v="ATOS - REDBANC REVISION"/>
    <s v="04/12/2023 10:09:58"/>
    <s v="04/12/2023 10:13:08"/>
    <s v="Cerrado"/>
    <s v="TI"/>
    <s v="SERVIDORES VIRTUALES"/>
    <s v="04/12/2023 10:21:05"/>
    <s v="04/12/2023 23:50:00"/>
    <s v="Se crea ticket por revision de servicios de ATOS - REDBANC"/>
    <m/>
    <d v="1899-12-30T00:00:00"/>
    <d v="1899-12-30T00:11:07"/>
    <d v="1899-12-30T00:11:07"/>
    <x v="0"/>
    <s v="Cumplido"/>
  </r>
  <r>
    <s v="INC000002478091"/>
    <s v="VPN IP - MPLS"/>
    <x v="17"/>
    <s v="GESTION HD"/>
    <s v="NICOLAS A SAAVEDRA EGUILUZ"/>
    <s v="frp_spevel"/>
    <s v="3-Moderado/Limitado"/>
    <s v="3-Medio"/>
    <s v="Media"/>
    <s v="Requerimiento de Cliente"/>
    <s v="NUTRISCO CHILE SA"/>
    <s v="HD/Revisión"/>
    <s v="04/12/2023 10:28:27"/>
    <s v="04/12/2023 10:31:25"/>
    <s v="Cerrado"/>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x v="0"/>
    <s v="Cumplido"/>
  </r>
  <r>
    <s v="INC000002478650"/>
    <s v="RED INTERNA"/>
    <x v="0"/>
    <s v="APQ ACCESOS"/>
    <s v="CRISTOPHER MALDONADO ROMERO"/>
    <s v="tct_cmaldo"/>
    <s v="4-Menor/Localizado"/>
    <s v="4-Baja"/>
    <s v="Baja"/>
    <s v="Requerimiento de Cliente"/>
    <s v="TELEFONICA EMPRESAS DE CHILE SA"/>
    <s v="RONDA TOMA DE TEMPERATURAS SALAS TIC"/>
    <s v="03/12/2023 16:50:36"/>
    <s v="03/12/2023 16:51:23"/>
    <s v="Cerrado"/>
    <s v="CDP ANTIGUO 1"/>
    <s v="CDP ANTIGUO 2"/>
    <s v="03/12/2023 18:37:05"/>
    <s v="03/12/2023 23:50:00"/>
    <m/>
    <s v="RONDA REALIZADA"/>
    <d v="1899-12-30T00:00:00"/>
    <d v="1899-12-30T00:00:00"/>
    <d v="1899-12-30T00:00:00"/>
    <x v="0"/>
    <s v="Cumplido"/>
  </r>
  <r>
    <s v="INC000002478671"/>
    <s v="VPN IP - MPLS"/>
    <x v="2"/>
    <s v="GESTION HD"/>
    <s v="LUIS RODRIGO ACEVEDO COLLIPAL"/>
    <s v="frp_spevel"/>
    <s v="3-Moderado/Limitado"/>
    <s v="3-Medio"/>
    <s v="Media"/>
    <s v="Incidente de Cliente"/>
    <s v="PALUMBO S.A."/>
    <s v="HD/INCONVENIENTE CON VPN"/>
    <s v="03/12/2023 17:36:06"/>
    <s v="03/12/2023 17:41:28"/>
    <s v="Cerrado"/>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x v="1"/>
    <s v=""/>
  </r>
  <r>
    <s v="INC000002478709"/>
    <s v="RED INTERNA"/>
    <x v="0"/>
    <s v="APQ ACCESOS"/>
    <s v="CRISTOPHER MALDONADO ROMERO"/>
    <s v="tct_cmaldo"/>
    <s v="4-Menor/Localizado"/>
    <s v="4-Baja"/>
    <s v="Baja"/>
    <s v="Requerimiento de Cliente"/>
    <s v="TELEFONICA EMPRESAS DE CHILE SA"/>
    <s v="RONDA TOMA DE TEMPERATURAS SALAS TIC"/>
    <s v="03/12/2023 19:39:38"/>
    <s v="03/12/2023 19:40:58"/>
    <s v="Cerrado"/>
    <s v="CDP ANTIGUO 1"/>
    <s v="CDP ANTIGUO 2"/>
    <s v="03/12/2023 20:00:37"/>
    <s v="03/12/2023 23:50:00"/>
    <m/>
    <s v="RONDA REALIZADA"/>
    <d v="1899-12-30T00:00:00"/>
    <d v="1899-12-30T00:00:00"/>
    <d v="1899-12-30T00:00:00"/>
    <x v="0"/>
    <s v="Cumplido"/>
  </r>
  <r>
    <s v="INC000002478711"/>
    <s v="RED INTERNA"/>
    <x v="0"/>
    <s v="APQ ACCESOS"/>
    <s v="CRISTOPHER MALDONADO ROMERO"/>
    <s v="tct_cmaldo"/>
    <s v="4-Menor/Localizado"/>
    <s v="4-Baja"/>
    <s v="Baja"/>
    <s v="Requerimiento de Cliente"/>
    <s v="TELEFONICA EMPRESAS DE CHILE SA"/>
    <s v="RONDA TOMA DE TEMPERATURAS SALAS TIC"/>
    <s v="03/12/2023 19:43:21"/>
    <s v="03/12/2023 19:44:08"/>
    <s v="Cerrado"/>
    <s v="CDP ANTIGUO 1"/>
    <s v="CDP ANTIGUO 2"/>
    <s v="03/12/2023 20:07:35"/>
    <s v="03/12/2023 23:50:00"/>
    <m/>
    <s v="RONDA REALIZADA"/>
    <d v="1899-12-30T00:00:00"/>
    <d v="1899-12-30T00:00:00"/>
    <d v="1899-12-30T00:00:00"/>
    <x v="0"/>
    <s v="Cumplido"/>
  </r>
  <r>
    <s v="INC000002478768"/>
    <s v="HOUSING"/>
    <x v="6"/>
    <s v="APQ ACCESOS"/>
    <s v="EDUARDO A NUÑEZ LAMOZA"/>
    <s v="tct_edunul"/>
    <s v="4-Menor/Localizado"/>
    <s v="4-Baja"/>
    <s v="Baja"/>
    <s v="Requerimiento de Cliente"/>
    <s v="TELEFONICA CYBERSECURITY TECH CHILE SPA"/>
    <s v="TOMA DE TEMPERATURAS"/>
    <s v="04/12/2023 5:49:21"/>
    <s v="04/12/2023 5:50:12"/>
    <s v="Cerrado"/>
    <s v="TI"/>
    <s v="CLIMA"/>
    <s v="04/12/2023 5:50:30"/>
    <s v="04/12/2023 23:50:00"/>
    <s v="TOMA DE TEMPERATURAS"/>
    <s v="RONDA REALIZADA"/>
    <d v="1899-12-30T00:00:00"/>
    <d v="1899-12-30T00:00:00"/>
    <d v="1899-12-30T00:00:00"/>
    <x v="0"/>
    <s v="Cumplido"/>
  </r>
  <r>
    <s v="INC000002478770"/>
    <s v="HOUSING"/>
    <x v="6"/>
    <s v="APQ ACCESOS"/>
    <s v="EDUARDO A NUÑEZ LAMOZA"/>
    <s v="tct_edunul"/>
    <s v="4-Menor/Localizado"/>
    <s v="4-Baja"/>
    <s v="Baja"/>
    <s v="Requerimiento de Cliente"/>
    <s v="TELEFONICA CYBERSECURITY TECH CHILE SPA"/>
    <s v="TOMA DE TEMPERATURAS"/>
    <s v="04/12/2023 5:50:43"/>
    <s v="04/12/2023 5:51:39"/>
    <s v="Cerrado"/>
    <s v="TI"/>
    <s v="CLIMA"/>
    <s v="04/12/2023 5:52:00"/>
    <s v="04/12/2023 23:50:00"/>
    <s v="TOMA DE TEMPERATURAS"/>
    <s v="RONDA REALIZADA"/>
    <d v="1899-12-30T00:00:00"/>
    <d v="1899-12-30T00:00:00"/>
    <d v="1899-12-30T00:00:00"/>
    <x v="0"/>
    <s v="Cumplido"/>
  </r>
  <r>
    <s v="INC000002478772"/>
    <s v="HOUSING"/>
    <x v="6"/>
    <s v="APQ ACCESOS"/>
    <s v="EDUARDO A NUÑEZ LAMOZA"/>
    <s v="tct_edunul"/>
    <s v="4-Menor/Localizado"/>
    <s v="4-Baja"/>
    <s v="Baja"/>
    <s v="Requerimiento de Cliente"/>
    <s v="TELEFONICA CYBERSECURITY TECH CHILE SPA"/>
    <s v="TOMA DE TEMPERATURAS"/>
    <s v="04/12/2023 5:52:14"/>
    <s v="04/12/2023 5:53:22"/>
    <s v="Cerrado"/>
    <s v="TI"/>
    <s v="CLIMA"/>
    <s v="04/12/2023 5:53:42"/>
    <s v="04/12/2023 23:50:00"/>
    <s v="TOMA DE TEMPERATURAS"/>
    <s v="RONDA REALIZADA"/>
    <d v="1899-12-30T00:00:00"/>
    <d v="1899-12-30T00:00:00"/>
    <d v="1899-12-30T00:00:00"/>
    <x v="0"/>
    <s v="Cumplido"/>
  </r>
  <r>
    <s v="INC000002478774"/>
    <s v="HOUSING"/>
    <x v="6"/>
    <s v="APQ ACCESOS"/>
    <s v="EDUARDO A NUÑEZ LAMOZA"/>
    <s v="tct_edunul"/>
    <s v="4-Menor/Localizado"/>
    <s v="4-Baja"/>
    <s v="Baja"/>
    <s v="Requerimiento de Cliente"/>
    <s v="TELEFONICA CYBERSECURITY TECH CHILE SPA"/>
    <s v="RONDA SALAS TECNICAS"/>
    <s v="04/12/2023 5:53:55"/>
    <s v="04/12/2023 5:54:59"/>
    <s v="Cerrado"/>
    <s v="TI"/>
    <s v="INFRAESTRUCTURA"/>
    <s v="04/12/2023 5:55:17"/>
    <s v="04/12/2023 23:50:00"/>
    <s v="REVISION DE SALAS Y RACK"/>
    <s v="RONDA REALIZADA"/>
    <d v="1899-12-30T00:00:00"/>
    <d v="1899-12-30T00:00:00"/>
    <d v="1899-12-30T00:00:00"/>
    <x v="0"/>
    <s v="Cumplido"/>
  </r>
  <r>
    <s v="INC000002478776"/>
    <s v="HOUSING"/>
    <x v="6"/>
    <s v="APQ ACCESOS"/>
    <s v="EDUARDO A NUÑEZ LAMOZA"/>
    <s v="tct_edunul"/>
    <s v="4-Menor/Localizado"/>
    <s v="4-Baja"/>
    <s v="Baja"/>
    <s v="Requerimiento de Cliente"/>
    <s v="TELEFONICA CYBERSECURITY TECH CHILE SPA"/>
    <s v="RONDA SALAS TECNICAS"/>
    <s v="04/12/2023 5:55:32"/>
    <s v="04/12/2023 5:56:40"/>
    <s v="Cerrado"/>
    <s v="TI"/>
    <s v="INFRAESTRUCTURA"/>
    <s v="04/12/2023 5:57:01"/>
    <s v="04/12/2023 23:50:00"/>
    <s v="REVISION DE SALAS Y RACK"/>
    <s v="RONDA REALIZADA"/>
    <d v="1899-12-30T00:00:00"/>
    <d v="1899-12-30T00:00:00"/>
    <d v="1899-12-30T00:00:00"/>
    <x v="0"/>
    <s v="Cumplido"/>
  </r>
  <r>
    <s v="INC000002478778"/>
    <s v="HOUSING"/>
    <x v="6"/>
    <s v="APQ ACCESOS"/>
    <s v="EDUARDO A NUÑEZ LAMOZA"/>
    <s v="tct_edunul"/>
    <s v="4-Menor/Localizado"/>
    <s v="4-Baja"/>
    <s v="Baja"/>
    <s v="Requerimiento de Cliente"/>
    <s v="TELEFONICA CYBERSECURITY TECH CHILE SPA"/>
    <s v="RONDA SALAS TECNICAS"/>
    <s v="04/12/2023 5:57:16"/>
    <s v="04/12/2023 5:58:12"/>
    <s v="Cerrado"/>
    <s v="TI"/>
    <s v="INFRAESTRUCTURA"/>
    <s v="04/12/2023 5:58:29"/>
    <s v="04/12/2023 23:50:00"/>
    <s v="REVISION DE SALAS Y RACK"/>
    <s v="RONDA REALIZADA"/>
    <d v="1899-12-30T00:00:00"/>
    <d v="1899-12-30T00:00:00"/>
    <d v="1899-12-30T00:00:00"/>
    <x v="0"/>
    <s v="Cumplido"/>
  </r>
  <r>
    <s v="INC000002478786"/>
    <s v="HOUSING"/>
    <x v="15"/>
    <s v="APQ ACCESOS"/>
    <s v="LUIS O MORALES ARENAS"/>
    <s v="tct_luimoa"/>
    <s v="4-Menor/Localizado"/>
    <s v="4-Baja"/>
    <s v="Baja"/>
    <s v="Requerimiento de Cliente"/>
    <s v="TELEFONICA EMPRESAS DE CHILE SA"/>
    <s v="SE GENERA TICKET DE SUPERVISION PARA CLIENTE DXC"/>
    <s v="04/12/2023 6:41:58"/>
    <s v="04/12/2023 6:43:18"/>
    <s v="Cerrado"/>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x v="0"/>
    <s v="Cumplido"/>
  </r>
  <r>
    <s v="INC000002478788"/>
    <s v="HOUSING"/>
    <x v="15"/>
    <s v="APQ ACCESOS"/>
    <s v="LUIS O MORALES ARENAS"/>
    <s v="tct_luimoa"/>
    <s v="4-Menor/Localizado"/>
    <s v="4-Baja"/>
    <s v="Baja"/>
    <s v="Requerimiento de Cliente"/>
    <s v="TELEFONICA EMPRESAS DE CHILE SA"/>
    <s v="SE GENERA TICKET POR REVISION Y TOMA DE ALARMA DE CLIENTES"/>
    <s v="04/12/2023 6:45:04"/>
    <s v="04/12/2023 6:46:20"/>
    <s v="Cerrado"/>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78802"/>
    <s v="INFRAESTRUCTURA DC"/>
    <x v="15"/>
    <s v="APQ ACCESOS"/>
    <s v="PABLO A MALDONADO FLORES"/>
    <s v="tct_pabmaf"/>
    <s v="2-Significativo/Amplio"/>
    <s v="2-Alta"/>
    <s v="Alta"/>
    <s v="Requerimiento de Cliente"/>
    <s v="TELEFONICA CYBERSECURITY TECH CHILE SPA"/>
    <s v="REALIZAR RONDA Y REVISION DE SALAS TECNICAS"/>
    <s v="04/12/2023 9:01:33"/>
    <s v="04/12/2023 9:01:48"/>
    <s v="Cerrado"/>
    <s v="CDP ANTIGUO 1"/>
    <s v="CDP ANTIGUO 2"/>
    <s v="04/12/2023 12:12:49"/>
    <s v="04/12/2023 23:50:00"/>
    <s v="REALIZAR RONDA Y REVISION DE SALAS TECNICAS"/>
    <s v="RONDAS OK"/>
    <d v="1899-12-30T03:10:34"/>
    <d v="1899-12-30T03:11:16"/>
    <d v="1899-12-30T00:00:42"/>
    <x v="0"/>
    <s v="Cumplido"/>
  </r>
  <r>
    <s v="INC000002478867"/>
    <s v="TICKET-INTELIGENTE"/>
    <x v="4"/>
    <s v="GESTION TI"/>
    <s v="ALEJANDRO ACEVEDO VALENZUELA"/>
    <s v="USR_TSIGHT"/>
    <s v="1-Extenso/Generalizado"/>
    <s v="4-Baja"/>
    <s v="Baja"/>
    <s v="Incidente de Cliente"/>
    <s v="COMERCIAL E IMPORTADORA AUDIOMUSICA SPA"/>
    <s v="ciausp01 - sapbo2_audiomusica_com TICKET AUTOMATICO"/>
    <s v="03/12/2023 21:26:36"/>
    <s v="03/12/2023 21:26:36"/>
    <s v="Cerrado"/>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x v="1"/>
    <s v=""/>
  </r>
  <r>
    <s v="INC000002479087"/>
    <s v="SAP"/>
    <x v="17"/>
    <s v="CLOUD SAP HANA"/>
    <s v="NICOLAS A SAAVEDRA EGUILUZ"/>
    <s v="tct_nsaave"/>
    <s v="4-Menor/Localizado"/>
    <s v="4-Baja"/>
    <s v="Baja"/>
    <s v="Requerimiento de Cliente"/>
    <s v="TELEFONICA EMPRESAS DE CHILE SA"/>
    <s v="Checklist Diario Clientes 04.12.23"/>
    <s v="04/12/2023 8:09:08"/>
    <s v="04/12/2023 8:12:43"/>
    <s v="Cerrado"/>
    <s v="Service"/>
    <s v="Internal"/>
    <s v="04/12/2023 8:13:51"/>
    <s v="04/12/2023 23:50:00"/>
    <s v="Se realiza Checklist Diario de los clientes; _x000a_HDC_x000a_NUTRISCO"/>
    <s v="Se realiza Checklist Diario de los clientes; _x000a_HDC_x000a_NUTRISCO"/>
    <d v="1899-12-30T00:00:00"/>
    <d v="1899-12-30T00:04:43"/>
    <d v="1899-12-30T00:04:43"/>
    <x v="0"/>
    <s v="Cumplido"/>
  </r>
  <r>
    <s v="INC000002479097"/>
    <s v="TICKET-INTELIGENTE"/>
    <x v="4"/>
    <s v="GESTION TI"/>
    <s v="SEBASTIAN I ACUÑA GUZMAN"/>
    <s v="USR_TSIGHT"/>
    <s v="1-Extenso/Generalizado"/>
    <s v="4-Baja"/>
    <s v="Baja"/>
    <s v="Incidente de Cliente"/>
    <s v="TELEFONICA EMPRESAS DE CHILE SA"/>
    <s v="wocu_metrics TICKET AUTOMATICO"/>
    <s v="04/12/2023 8:14:26"/>
    <s v="04/12/2023 8:14:26"/>
    <s v="Cerrado"/>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x v="1"/>
    <s v=""/>
  </r>
  <r>
    <s v="INC000002479205"/>
    <s v="INFRAESTRUCTURA DC"/>
    <x v="15"/>
    <s v="APQ ACCESOS"/>
    <s v="PABLO A MALDONADO FLORES"/>
    <s v="tct_pabmaf"/>
    <s v="2-Significativo/Amplio"/>
    <s v="2-Alta"/>
    <s v="Alta"/>
    <s v="Requerimiento de Cliente"/>
    <s v="TELEFONICA CYBERSECURITY TECH CHILE SPA"/>
    <s v="REALIZAR TOMA DE ALARMAS DE CLIENTE SALA BLANCA 502"/>
    <s v="04/12/2023 9:04:52"/>
    <s v="04/12/2023 9:05:42"/>
    <s v="Cerrado"/>
    <s v="CDP ANTIGUO 1"/>
    <s v="CDP ANTIGUO 2"/>
    <s v="04/12/2023 12:12:03"/>
    <s v="04/12/2023 23:50:00"/>
    <s v="REALIZAR TOMA DE ALARMAS DE CLIENTE SALA BLANCA 502"/>
    <s v="ALARMAS OK"/>
    <d v="1899-12-30T03:04:59"/>
    <d v="1899-12-30T03:07:11"/>
    <d v="1899-12-30T00:02:12"/>
    <x v="0"/>
    <s v="Cumplido"/>
  </r>
  <r>
    <s v="INC000002479261"/>
    <s v="HOUSING"/>
    <x v="16"/>
    <s v="BELIEVE"/>
    <s v="FERNEY D GARZON PEÑA"/>
    <s v="frp_fbalab"/>
    <s v="3-Moderado/Limitado"/>
    <s v="3-Medio"/>
    <s v="Media"/>
    <s v="Requerimiento de Cliente"/>
    <s v="TELEFONICA EMPRESAS DE CHILE SA"/>
    <s v="GESTION DATACENTER/ ACCESOS / TELEFONICA EMPRESAS DE CHILE SA"/>
    <s v="04/12/2023 11:16:39"/>
    <s v="04/12/2023 11:21:12"/>
    <s v="Cerrado"/>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x v="0"/>
    <s v="Cumplido"/>
  </r>
  <r>
    <s v="INC000002479262"/>
    <s v="HOUSING"/>
    <x v="16"/>
    <s v="BELIEVE"/>
    <s v="FERNEY D GARZON PEÑA"/>
    <s v="frp_fbalab"/>
    <s v="3-Moderado/Limitado"/>
    <s v="3-Medio"/>
    <s v="Media"/>
    <s v="Requerimiento de Cliente"/>
    <s v="TELEFONICA EMPRESAS DE CHILE SA"/>
    <s v="GESTION DATACENTER/ ACCESOS / TELEFONICA EMPRESAS DE CHILE SA"/>
    <s v="04/12/2023 11:18:03"/>
    <s v="04/12/2023 11:21:13"/>
    <s v="Cerrado"/>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x v="0"/>
    <s v="Cumplido"/>
  </r>
  <r>
    <s v="INC000002479281"/>
    <s v="HOUSING"/>
    <x v="14"/>
    <s v="BELIEVE"/>
    <s v="CRISTOPHER MALDONADO ROMERO"/>
    <s v="frp_pcamay"/>
    <s v="3-Moderado/Limitado"/>
    <s v="3-Medio"/>
    <s v="Media"/>
    <s v="Incidente de Cliente"/>
    <s v="BANCO SANTANDER CHILE"/>
    <s v="GESTION DATACENTER/ ACCESOS /BANCO SANTANDER CHILE"/>
    <s v="04/12/2023 12:13:40"/>
    <s v="04/12/2023 12:13:58"/>
    <s v="Cerrado"/>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x v="1"/>
    <s v=""/>
  </r>
  <r>
    <s v="INC000002479288"/>
    <s v="HOUSING"/>
    <x v="19"/>
    <s v="BELIEVE"/>
    <s v="SEBASTIAN A JARA VIDAL"/>
    <s v="frp_fbalab"/>
    <s v="3-Moderado/Limitado"/>
    <s v="3-Medio"/>
    <s v="Media"/>
    <s v="Requerimiento de Cliente"/>
    <s v="CELULOSA ARAUCO Y CONSTITUCION S A"/>
    <s v="GESTION DATACENTER/ ACCESOS / CELULOSA ARAUCO Y CONSTITUCION S A"/>
    <s v="04/12/2023 12:12:31"/>
    <s v="04/12/2023 12:13:31"/>
    <s v="Cerrado"/>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x v="0"/>
    <s v="Cumplido"/>
  </r>
  <r>
    <s v="INC000002479294"/>
    <s v="HOUSING"/>
    <x v="19"/>
    <s v="BELIEVE"/>
    <s v="SEBASTIAN A JARA VIDAL"/>
    <s v="frp_pcamay"/>
    <s v="3-Moderado/Limitado"/>
    <s v="3-Medio"/>
    <s v="Media"/>
    <s v="Requerimiento de Cliente"/>
    <s v="EQUIPOS ELECTRONICOS Y COMPUTACION SA"/>
    <s v="GESTION DATACENTER/ ACCESOS /EQUIPOS ELECTRONICOS Y COMPUTACION SA"/>
    <s v="04/12/2023 12:24:37"/>
    <s v="04/12/2023 12:24:51"/>
    <s v="Cerrado"/>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x v="0"/>
    <s v="Cumplido"/>
  </r>
  <r>
    <s v="INC000002479309"/>
    <s v="VPN IP - MPLS"/>
    <x v="9"/>
    <s v="GESTION HD"/>
    <s v="SEBASTIAN VILLENA"/>
    <s v="frp_jciert"/>
    <s v="4-Menor/Localizado"/>
    <s v="4-Baja"/>
    <s v="Baja"/>
    <s v="Requerimiento de Cliente"/>
    <s v="TELEFONICA EMPRESAS DE CHILE SA"/>
    <s v="REQ / Evidencias de Respaldo de Base de Datos del Servidor CL-V-BD02"/>
    <s v="04/12/2023 9:53:24"/>
    <s v="04/12/2023 9:56:20"/>
    <s v="Cerrado"/>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x v="0"/>
    <s v="Cumplido"/>
  </r>
  <r>
    <s v="INC000002479355"/>
    <s v="TICKET-INTELIGENTE"/>
    <x v="4"/>
    <s v="GESTION TI"/>
    <s v="ALEJANDRO ACEVEDO VALENZUELA"/>
    <s v="USR_TSIGHT"/>
    <s v="1-Extenso/Generalizado"/>
    <s v="4-Baja"/>
    <s v="Baja"/>
    <s v="Incidente de Cliente"/>
    <s v="JANSSEN S.A."/>
    <s v="janssen01 - sap-bo-win12 TICKET AUTOMATICO"/>
    <s v="04/12/2023 10:22:37"/>
    <s v="04/12/2023 10:22:37"/>
    <s v="Cerrado"/>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x v="1"/>
    <s v=""/>
  </r>
  <r>
    <s v="INC000002479369"/>
    <s v="VPN IP - MPLS"/>
    <x v="13"/>
    <s v="BELIEVE"/>
    <s v="JOSE A SANTIS SERRANO"/>
    <s v="frp_fpetro"/>
    <s v="3-Moderado/Limitado"/>
    <s v="3-Medio"/>
    <s v="Media"/>
    <s v="Requerimiento de Cliente"/>
    <s v="BVS GROUP SPA"/>
    <s v="REQ/IP Maquina VDC y agregar usuario autorizado // BVS group"/>
    <s v="04/12/2023 10:30:55"/>
    <s v="04/12/2023 10:37:27"/>
    <s v="Cerrado"/>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x v="0"/>
    <s v="Cumplido"/>
  </r>
  <r>
    <s v="INC000002479384"/>
    <s v="HOUSING"/>
    <x v="14"/>
    <s v="BELIEVE"/>
    <s v="CRISTOPHER MALDONADO ROMERO"/>
    <s v="frp_dvital"/>
    <s v="3-Moderado/Limitado"/>
    <s v="3-Medio"/>
    <s v="Media"/>
    <s v="Requerimiento de Cliente"/>
    <s v="TELEFONICA EMPRESAS DE CHILE SA"/>
    <s v="GESTION DATACENTER/ ACCESOS /  REDBANK"/>
    <s v="04/12/2023 10:56:18"/>
    <s v="04/12/2023 10:59:38"/>
    <s v="Cerrado"/>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x v="0"/>
    <s v="Cumplido"/>
  </r>
  <r>
    <s v="INC000002479387"/>
    <s v="TICKET-INTELIGENTE"/>
    <x v="3"/>
    <s v="GESTION TI"/>
    <s v="GUSTAVO AVILA VERA"/>
    <s v="USR_TSIGHT"/>
    <s v="1-Extenso/Generalizado"/>
    <s v="4-Baja"/>
    <s v="Baja"/>
    <s v="Incidente de Cliente"/>
    <s v="TELEFONICA CYBERSECURITY TECH CHILE SPA"/>
    <s v="tctcsp01 - soc-splunk-i-01 TICKET AUTOMATICO"/>
    <s v="04/12/2023 10:38:43"/>
    <s v="04/12/2023 10:38:43"/>
    <s v="Cerrado"/>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x v="1"/>
    <s v=""/>
  </r>
  <r>
    <s v="INC000002479482"/>
    <s v="VPN IP - MPLS"/>
    <x v="3"/>
    <s v="GESTION CALL CENTER"/>
    <s v="SEBASTIAN I ACUÑA GUZMAN"/>
    <s v="frp_mdomin"/>
    <s v="4-Menor/Localizado"/>
    <s v="4-Baja"/>
    <s v="Baja"/>
    <s v="Requerimiento de Cliente"/>
    <s v="AUTO REPUESTOS LOS HEROES LIMITADA"/>
    <s v="FRONT CTC/CALL CENTER/ CONFIGURAR DNS"/>
    <s v="04/12/2023 13:19:56"/>
    <s v="04/12/2023 13:21:03"/>
    <s v="Cerrado"/>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x v="0"/>
    <s v="Cumplido"/>
  </r>
  <r>
    <s v="INC000002479551"/>
    <s v="HOUSING"/>
    <x v="7"/>
    <s v="DUOC TICKET PENDIENTES"/>
    <s v="CLAUDIO A GAJARDO GARRIDO"/>
    <s v="frp_joagui"/>
    <s v="3-Moderado/Limitado"/>
    <s v="4-Baja"/>
    <s v="Baja"/>
    <s v="Requerimiento de Cliente"/>
    <s v="FUNDACION INSTITUTO PROFESIONAL DUOC UC"/>
    <s v="RQ | DUOC | RE: [DUOC] Baja de cuentas OCI: DUOC-Tenance-Oracle"/>
    <s v="04/12/2023 12:49:11"/>
    <s v="04/12/2023 12:50:30"/>
    <s v="Cerrado"/>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x v="0"/>
    <s v="Cumplido"/>
  </r>
  <r>
    <s v="INC000002479554"/>
    <s v="VPN IP - MPLS"/>
    <x v="3"/>
    <s v="GESTION HD"/>
    <s v="GUSTAVO AVILA VERA"/>
    <s v="frp_spevel"/>
    <s v="3-Moderado/Limitado"/>
    <s v="3-Medio"/>
    <s v="Media"/>
    <s v="Requerimiento de Cliente"/>
    <s v="CENTRAL DE RESTAURANTES ARAMARK LTDA."/>
    <s v="HD/Solicitud de registros DNS dominio aramark.cl - Folio F081160"/>
    <s v="04/12/2023 13:00:22"/>
    <s v="04/12/2023 13:04:37"/>
    <s v="Cerrado"/>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x v="0"/>
    <s v="Cumplido"/>
  </r>
  <r>
    <s v="INC000002479564"/>
    <s v="VPN IP - MPLS"/>
    <x v="13"/>
    <s v="GESTION HD"/>
    <s v="DEIBY Y SANTOYO MONTEROLA"/>
    <s v="frp_spevel"/>
    <s v="3-Moderado/Limitado"/>
    <s v="3-Medio"/>
    <s v="Media"/>
    <s v="Requerimiento de Cliente"/>
    <s v="ILUSTRE MUNICIPALIDAD DE CHILLAN VIEJO"/>
    <s v="HD/Requerimiento TCCT-ATOS-TOD ILUSTRE MUNICIPALIDAD DE CHILLAN VIEJO"/>
    <s v="04/12/2023 13:30:10"/>
    <s v="04/12/2023 13:38:20"/>
    <s v="Cerrado"/>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x v="0"/>
    <s v="Cumplido"/>
  </r>
  <r>
    <s v="INC000002479620"/>
    <s v="VPN IP - MPLS"/>
    <x v="2"/>
    <s v="GESTION HD"/>
    <s v="LUIS RODRIGO ACEVEDO COLLIPAL"/>
    <s v="frp_jciert"/>
    <s v="4-Menor/Localizado"/>
    <s v="4-Baja"/>
    <s v="Baja"/>
    <s v="Requerimiento de Cliente"/>
    <s v="EMPRESA NACIONAL DE CERTIFICACIONES"/>
    <s v="REQ / Agregar accesos a usuario vpn ssl"/>
    <s v="04/12/2023 11:04:21"/>
    <s v="04/12/2023 11:07:03"/>
    <s v="Cerrado"/>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x v="0"/>
    <s v="Cumplido"/>
  </r>
  <r>
    <s v="INC000002479626"/>
    <s v="VPN IP - MPLS"/>
    <x v="9"/>
    <s v="GESTION HD"/>
    <s v="RODRIGO VÁSQUEZ MUÑOZ"/>
    <s v="frp_fpetro"/>
    <s v="3-Moderado/Limitado"/>
    <s v="3-Medio"/>
    <s v="Media"/>
    <s v="Requerimiento de Cliente"/>
    <s v="GASMAR S A"/>
    <s v="REQ/Cliente GASMAR - Servidor GASMARNAS2 IP 10.67.130.2 - Recuperación de archivos"/>
    <s v="04/12/2023 11:06:21"/>
    <s v="04/12/2023 11:12:24"/>
    <s v="Cerrado"/>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x v="0"/>
    <s v="Cumplido"/>
  </r>
  <r>
    <s v="INC000002479630"/>
    <s v="VPN IP - MPLS"/>
    <x v="3"/>
    <s v="GESTION HD"/>
    <s v="GUSTAVO AVILA VERA"/>
    <s v="frp_jciert"/>
    <s v="4-Menor/Localizado"/>
    <s v="4-Baja"/>
    <s v="Baja"/>
    <s v="Requerimiento de Cliente"/>
    <s v="BLUMAR S.A."/>
    <s v="REQ / Claves Root"/>
    <s v="04/12/2023 11:12:58"/>
    <s v="04/12/2023 11:14:53"/>
    <s v="Cerrado"/>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x v="0"/>
    <s v="Cumplido"/>
  </r>
  <r>
    <s v="INC000002479647"/>
    <s v="VPN IP - MPLS"/>
    <x v="2"/>
    <s v="GESTION HD"/>
    <s v="LUIS A VILLASMIL CASTILLO"/>
    <s v="frp_jciert"/>
    <s v="4-Menor/Localizado"/>
    <s v="4-Baja"/>
    <s v="Baja"/>
    <s v="Requerimiento de Cliente"/>
    <s v="TELEFONICA GLOBAL TECHNOLOGY S.A.AGENCIA EN CHILE"/>
    <s v="REQ / Cuentas PAM"/>
    <s v="04/12/2023 11:21:16"/>
    <s v="04/12/2023 11:24:50"/>
    <s v="Cerrado"/>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x v="0"/>
    <s v="Cumplido"/>
  </r>
  <r>
    <s v="INC000002479688"/>
    <s v="HOUSING"/>
    <x v="16"/>
    <s v="BELIEVE"/>
    <s v="FERNEY D GARZON PEÑA"/>
    <s v="frp_dvital"/>
    <s v="3-Moderado/Limitado"/>
    <s v="3-Medio"/>
    <s v="Media"/>
    <s v="Requerimiento de Cliente"/>
    <s v="TELEFONICA EMPRESAS DE CHILE SA"/>
    <s v="GESTION DATACENTER/ ACCESOS /  DXC"/>
    <s v="04/12/2023 11:50:49"/>
    <s v="04/12/2023 12:00:31"/>
    <s v="Cerrado"/>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x v="0"/>
    <s v="Cumplido"/>
  </r>
  <r>
    <s v="INC000002479716"/>
    <s v="VPN IP - MPLS"/>
    <x v="13"/>
    <s v="GESTION HD"/>
    <s v="ANGEL CASTRO CABRERA"/>
    <s v="frp_jciert"/>
    <s v="4-Menor/Localizado"/>
    <s v="4-Baja"/>
    <s v="Baja"/>
    <s v="Requerimiento de Cliente"/>
    <s v="TELEFONICA GLOBAL TECHNOLOGY S.A.AGENCIA EN CHILE"/>
    <s v="REQ / Importar a VDC de CLIENTE TERRASOL vm restauradas"/>
    <s v="04/12/2023 11:55:56"/>
    <s v="04/12/2023 11:57:48"/>
    <s v="Cerrado"/>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x v="0"/>
    <s v="Cumplido"/>
  </r>
  <r>
    <s v="INC000002479734"/>
    <s v="VPN IP - MPLS"/>
    <x v="4"/>
    <s v="GESTION HD"/>
    <s v="ALEJANDRO ACEVEDO VALENZUELA"/>
    <s v="frp_jciert"/>
    <s v="4-Menor/Localizado"/>
    <s v="4-Baja"/>
    <s v="Baja"/>
    <s v="Requerimiento de Cliente"/>
    <s v="TELEFONICA GLOBAL TECHNOLOGY S.A.AGENCIA EN CHILE"/>
    <s v="REQ / GRUPO BEKAERT / ACMA - Revisar servidor Acma-SQL003 10.68.133.182"/>
    <s v="04/12/2023 12:05:56"/>
    <s v="04/12/2023 12:09:06"/>
    <s v="Cerrado"/>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x v="0"/>
    <s v="Cumplido"/>
  </r>
  <r>
    <s v="INC000002479774"/>
    <s v="VPN IP - MPLS"/>
    <x v="2"/>
    <s v="GESTION HD"/>
    <s v="OSCAR A RAMIREZ SOTO"/>
    <s v="frp_jciert"/>
    <s v="4-Menor/Localizado"/>
    <s v="4-Baja"/>
    <s v="Baja"/>
    <s v="Requerimiento de Cliente"/>
    <s v="PALUMBO S.A."/>
    <s v="REQ / Creación usuarios VPN"/>
    <s v="04/12/2023 12:25:59"/>
    <s v="04/12/2023 12:29:17"/>
    <s v="Cerrado"/>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x v="0"/>
    <s v="Cumplido"/>
  </r>
  <r>
    <s v="INC000002479777"/>
    <s v="VPN IP - MPLS"/>
    <x v="15"/>
    <s v="GESTION HD"/>
    <s v="PABLO A MALDONADO FLORES"/>
    <s v="frp_fpetro"/>
    <s v="3-Moderado/Limitado"/>
    <s v="3-Medio"/>
    <s v="Media"/>
    <s v="Requerimiento de Cliente"/>
    <s v="TELEFONICA GLOBAL TECHNOLOGY S.A.AGENCIA EN CHILE"/>
    <s v="REQ/Creación de Folio"/>
    <s v="04/12/2023 12:23:08"/>
    <s v="04/12/2023 12:30:45"/>
    <s v="Cerrado"/>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x v="0"/>
    <s v="Cumplido"/>
  </r>
  <r>
    <s v="INC000002479807"/>
    <s v="VPN IP - MPLS"/>
    <x v="5"/>
    <s v="BELIEVE"/>
    <s v="JAVIERA A UMAÑA YEVENES"/>
    <s v="frp_pcamay"/>
    <s v="4-Menor/Localizado"/>
    <s v="4-Baja"/>
    <s v="Baja"/>
    <s v="Requerimiento de Cliente"/>
    <s v="TELEFONICA CYBERSECURITY TECH CHILE SPA"/>
    <s v="REQ /  SOC / DUDAS SOBRE EL DOMINIO TIC"/>
    <s v="04/12/2023 13:08:40"/>
    <s v="04/12/2023 13:08:46"/>
    <s v="Cerrado"/>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x v="0"/>
    <s v="Cumplido"/>
  </r>
  <r>
    <s v="INC000002479860"/>
    <s v="HOUSING"/>
    <x v="15"/>
    <s v="APQ ACCESOS"/>
    <s v="ESTEBAN O BUSTOS CORNEJO"/>
    <s v="tct_ebusto"/>
    <s v="4-Menor/Localizado"/>
    <s v="4-Baja"/>
    <s v="Baja"/>
    <s v="Requerimiento de Cliente"/>
    <s v="TELEFONICA EMPRESAS DE CHILE SA"/>
    <s v="SUPERVISION GTD"/>
    <s v="04/12/2023 15:32:59"/>
    <s v="04/12/2023 15:34:19"/>
    <s v="Cerrado"/>
    <s v="CDP ANTIGUO 1"/>
    <s v="CDP ANTIGUO 2"/>
    <s v="04/12/2023 15:35:47"/>
    <s v="04/12/2023 23:50:00"/>
    <s v="SUPERVISION GTD"/>
    <s v="SUPERVISION CRQ/OK"/>
    <d v="1899-12-30T00:01:28"/>
    <d v="1899-12-30T00:02:48"/>
    <d v="1899-12-30T00:01:20"/>
    <x v="0"/>
    <s v="Cumplido"/>
  </r>
  <r>
    <s v="INC000002479866"/>
    <s v="INFRAESTRUCTURA DC"/>
    <x v="8"/>
    <s v="APQ ACCESOS"/>
    <s v="JONATHAN A MARQUEZ ASTENGO"/>
    <s v="tct_jmarqu"/>
    <s v="4-Menor/Localizado"/>
    <s v="4-Baja"/>
    <s v="Baja"/>
    <s v="Requerimiento de Cliente"/>
    <s v="TELEFONICA CYBERSECURITY TECH CHILE SPA"/>
    <s v="SUPERVISION CHILENA CONSOLIDADA/CRQ 79132"/>
    <s v="04/12/2023 16:05:24"/>
    <s v="04/12/2023 16:06:49"/>
    <s v="Cerrado"/>
    <s v="CDP ANTIGUO 1"/>
    <s v="CDP ANTIGUO 2"/>
    <s v="04/12/2023 16:08:44"/>
    <s v="04/12/2023 23:50:00"/>
    <s v="SUPERVISAR CRUZADA"/>
    <s v="SUPERVISION/CRQ OK"/>
    <d v="1899-12-30T00:00:00"/>
    <d v="1899-12-30T00:00:00"/>
    <d v="1899-12-30T00:00:00"/>
    <x v="0"/>
    <s v="Cumplido"/>
  </r>
  <r>
    <s v="INC000002479867"/>
    <s v="HOUSING"/>
    <x v="15"/>
    <s v="APQ ACCESOS"/>
    <s v="ESTEBAN O BUSTOS CORNEJO"/>
    <s v="tct_ebusto"/>
    <s v="2-Significativo/Amplio"/>
    <s v="2-Alta"/>
    <s v="Alta"/>
    <s v="Requerimiento de Cliente"/>
    <s v="TELEFONICA EMPRESAS DE CHILE SA"/>
    <s v="SUPERVISION INCIDENTE HUAWEI"/>
    <s v="04/12/2023 16:05:36"/>
    <s v="04/12/2023 16:07:01"/>
    <s v="Cerrado"/>
    <s v="CDP ANTIGUO 1"/>
    <s v="CDP ANTIGUO 2"/>
    <s v="04/12/2023 18:19:37"/>
    <s v="04/12/2023 23:50:00"/>
    <s v="SUPERVISION INCIDENTE HUAWEI"/>
    <s v="INCIDENCIA NO RESTABLECIDA"/>
    <d v="1899-12-30T02:12:36"/>
    <d v="1899-12-30T02:14:01"/>
    <d v="1899-12-30T00:01:25"/>
    <x v="0"/>
    <s v="Cumplido"/>
  </r>
  <r>
    <s v="INC000002479870"/>
    <s v="SEGURIDAD"/>
    <x v="9"/>
    <s v="SSO"/>
    <s v="RODRIGO VÁSQUEZ MUÑOZ"/>
    <s v="tct_didala"/>
    <s v="2-Significativo/Amplio"/>
    <s v="2-Alta"/>
    <s v="Alta"/>
    <s v="Requerimiento de Cliente"/>
    <s v="TELEFONICA CYBERSECURITY TECH CHILE SPA"/>
    <s v="Realización Respaldo Maquinas Zabbix Paine"/>
    <s v="04/12/2023 16:08:14"/>
    <s v="04/12/2023 16:09:04"/>
    <s v="Cerrado"/>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x v="0"/>
    <s v="Cumplido"/>
  </r>
  <r>
    <s v="INC000002479878"/>
    <s v="RED INTERNA"/>
    <x v="0"/>
    <s v="APQ ACCESOS"/>
    <s v="CRISTOPHER MALDONADO ROMERO"/>
    <s v="tct_cmaldo"/>
    <s v="4-Menor/Localizado"/>
    <s v="4-Baja"/>
    <s v="Baja"/>
    <s v="Requerimiento de Cliente"/>
    <s v="TELEFONICA EMPRESAS DE CHILE SA"/>
    <s v="RONDA TOMA DE TEMPERATURAS SALAS TIC"/>
    <s v="04/12/2023 16:36:49"/>
    <s v="04/12/2023 16:37:51"/>
    <s v="Cerrado"/>
    <s v="CDP ANTIGUO 1"/>
    <s v="CDP ANTIGUO 2"/>
    <s v="04/12/2023 17:00:39"/>
    <s v="04/12/2023 23:50:00"/>
    <m/>
    <s v="RONDA REALIZADA"/>
    <d v="1899-12-30T00:00:00"/>
    <d v="1899-12-30T00:00:00"/>
    <d v="1899-12-30T00:00:00"/>
    <x v="0"/>
    <s v="Cumplido"/>
  </r>
  <r>
    <s v="INC000002479892"/>
    <s v="HOUSING"/>
    <x v="14"/>
    <s v="BELIEVE"/>
    <s v="CRISTOPHER MALDONADO ROMERO"/>
    <s v="frp_fbalab"/>
    <s v="3-Moderado/Limitado"/>
    <s v="3-Medio"/>
    <s v="Media"/>
    <s v="Requerimiento de Cliente"/>
    <s v="FORUM SERVICIOS FINANCIEROS SA"/>
    <s v="GESTION DATACENTER/ ACCESOS / FORUM SERVICIOS FINANCIEROS SA"/>
    <s v="04/12/2023 17:38:02"/>
    <s v="04/12/2023 17:39:13"/>
    <s v="Cerrado"/>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x v="0"/>
    <s v="Cumplido"/>
  </r>
  <r>
    <s v="INC000002479902"/>
    <s v="HOUSING"/>
    <x v="16"/>
    <s v="BELIEVE"/>
    <s v="PABLO A MALDONADO FLORES"/>
    <s v="frp_fbalab"/>
    <s v="3-Moderado/Limitado"/>
    <s v="3-Medio"/>
    <s v="Media"/>
    <s v="Requerimiento de Cliente"/>
    <s v="TELEFONICA EMPRESAS DE CHILE SA"/>
    <s v="GESTION DATACENTER/ ACCESOS / TELEFONICA EMPRESAS DE CHILE SA"/>
    <s v="04/12/2023 18:04:13"/>
    <s v="04/12/2023 18:06:12"/>
    <s v="Cerrado"/>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x v="0"/>
    <s v="Cumplido"/>
  </r>
  <r>
    <s v="INC000002479904"/>
    <s v="HOUSING"/>
    <x v="14"/>
    <s v="BELIEVE"/>
    <s v="CRISTOPHER MALDONADO ROMERO"/>
    <s v="frp_fbalab"/>
    <s v="3-Moderado/Limitado"/>
    <s v="3-Medio"/>
    <s v="Media"/>
    <s v="Requerimiento de Cliente"/>
    <s v="FORUM SERVICIOS FINANCIEROS SA"/>
    <s v="GESTION DATACENTER/ ACCESOS / FORUM SERVICIOS FINANCIEROS SA"/>
    <s v="04/12/2023 18:21:47"/>
    <s v="04/12/2023 18:27:13"/>
    <s v="Cerrado"/>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x v="0"/>
    <s v="Cumplido"/>
  </r>
  <r>
    <s v="INC000002479947"/>
    <s v="TICKET-INTELIGENTE"/>
    <x v="3"/>
    <s v="GESTION TI"/>
    <s v="GUSTAVO AVILA VERA"/>
    <s v="USR_TSIGHT"/>
    <s v="1-Extenso/Generalizado"/>
    <s v="4-Baja"/>
    <s v="Baja"/>
    <s v="Incidente de Cliente"/>
    <s v="BLUMAR S.A."/>
    <s v="blumar01 - blutssaperp TICKET AUTOMATICO"/>
    <s v="04/12/2023 13:07:30"/>
    <s v="04/12/2023 13:07:30"/>
    <s v="Cerrado"/>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x v="1"/>
    <s v=""/>
  </r>
  <r>
    <s v="INC000002479948"/>
    <s v="RED INTERNA"/>
    <x v="0"/>
    <s v="APQ ACCESOS"/>
    <s v="CRISTOPHER MALDONADO ROMERO"/>
    <s v="tct_cmaldo"/>
    <s v="4-Menor/Localizado"/>
    <s v="4-Baja"/>
    <s v="Baja"/>
    <s v="Requerimiento de Cliente"/>
    <s v="TELEFONICA EMPRESAS DE CHILE SA"/>
    <s v="RONDA TOMA DE TEMPERATURAS SALAS TIC"/>
    <s v="04/12/2023 13:10:09"/>
    <s v="04/12/2023 13:11:02"/>
    <s v="Cerrado"/>
    <s v="CDP ANTIGUO 1"/>
    <s v="CDP ANTIGUO 2"/>
    <s v="04/12/2023 13:34:51"/>
    <s v="04/12/2023 23:50:00"/>
    <m/>
    <s v="RONDA REALIZADA"/>
    <d v="1899-12-30T00:00:00"/>
    <d v="1899-12-30T00:00:00"/>
    <d v="1899-12-30T00:00:00"/>
    <x v="0"/>
    <s v="Cumplido"/>
  </r>
  <r>
    <s v="INC000002479957"/>
    <s v="TICKET-INTELIGENTE"/>
    <x v="4"/>
    <s v="GESTION TI"/>
    <s v="ALEJANDRO ACEVEDO VALENZUELA"/>
    <s v="USR_TSIGHT"/>
    <s v="1-Extenso/Generalizado"/>
    <s v="4-Baja"/>
    <s v="Baja"/>
    <s v="Incidente de Cliente"/>
    <s v="GPS CHILE SPA"/>
    <s v="gpschi01 - wnprws_med01 TICKET AUTOMATICO"/>
    <s v="04/12/2023 13:16:34"/>
    <s v="04/12/2023 13:16:34"/>
    <s v="Cerrado"/>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x v="1"/>
    <s v=""/>
  </r>
  <r>
    <s v="INC000002479994"/>
    <s v="TICKET-INTELIGENTE"/>
    <x v="23"/>
    <s v="GESTION TI"/>
    <s v="JUAN P SEGURA VARGAS"/>
    <s v="USR_TSIGHT"/>
    <s v="1-Extenso/Generalizado"/>
    <s v="4-Baja"/>
    <s v="Baja"/>
    <s v="Incidente de Cliente"/>
    <s v="TELEFONICA EMPRESAS DE CHILE SA"/>
    <s v="gda - bda_gda50 TICKET AUTOMATICO"/>
    <s v="04/12/2023 13:58:07"/>
    <s v="04/12/2023 13:58:07"/>
    <s v="Cerrado"/>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x v="1"/>
    <s v=""/>
  </r>
  <r>
    <s v="INC000002480004"/>
    <s v="HOUSING"/>
    <x v="16"/>
    <s v="BELIEVE"/>
    <s v="JORGE S LORCA LEIVA"/>
    <s v="frp_fbalab"/>
    <s v="3-Moderado/Limitado"/>
    <s v="3-Medio"/>
    <s v="Media"/>
    <s v="Requerimiento de Cliente"/>
    <s v="TELEFONICA EMPRESAS DE CHILE SA"/>
    <s v="GESTION DATACENTER/ ACCESOS / TELEFONICA EMPRESAS DE CHILE SA"/>
    <s v="04/12/2023 14:08:36"/>
    <s v="04/12/2023 14:09:37"/>
    <s v="Cerrado"/>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x v="0"/>
    <s v="Cumplido"/>
  </r>
  <r>
    <s v="INC000002480068"/>
    <s v="TICKET-INTELIGENTE"/>
    <x v="23"/>
    <s v="GESTION TI"/>
    <s v="JUAN P SEGURA VARGAS"/>
    <s v="USR_TSIGHT"/>
    <s v="1-Extenso/Generalizado"/>
    <s v="4-Baja"/>
    <s v="Baja"/>
    <s v="Incidente de Cliente"/>
    <s v="FUNDACION INSTITUTO PROFESIONAL DUOC UC"/>
    <s v="fiprdu01 - srvfs01_vm TICKET AUTOMATICO"/>
    <s v="04/12/2023 15:14:59"/>
    <s v="04/12/2023 15:14:59"/>
    <s v="Cerrado"/>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x v="1"/>
    <s v=""/>
  </r>
  <r>
    <s v="INC000002480077"/>
    <s v="TICKET-INTELIGENTE"/>
    <x v="23"/>
    <s v="GESTION TI"/>
    <s v="JUAN P SEGURA VARGAS"/>
    <s v="USR_TSIGHT"/>
    <s v="1-Extenso/Generalizado"/>
    <s v="4-Baja"/>
    <s v="Baja"/>
    <s v="Incidente de Cliente"/>
    <s v="EMPRESA NACIONAL DE CERTIFICACIONES"/>
    <s v="emnace01 - srv_file01_vm TICKET AUTOMATICO"/>
    <s v="04/12/2023 15:22:17"/>
    <s v="04/12/2023 15:22:17"/>
    <s v="Cerrado"/>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x v="1"/>
    <s v=""/>
  </r>
  <r>
    <s v="INC000002480080"/>
    <s v="HOUSING"/>
    <x v="14"/>
    <s v="BELIEVE"/>
    <s v="CRISTOPHER MALDONADO ROMERO"/>
    <s v="frp_fbalab"/>
    <s v="3-Moderado/Limitado"/>
    <s v="3-Medio"/>
    <s v="Media"/>
    <s v="Requerimiento de Cliente"/>
    <s v="BANCO SANTANDER CHILE 1"/>
    <s v="GESTION DATACENTER/ ACCESOS / BANCO SANTANDER CHILE 1"/>
    <s v="04/12/2023 15:28:16"/>
    <s v="04/12/2023 15:32:01"/>
    <s v="Cerrado"/>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x v="0"/>
    <s v="Cumplido"/>
  </r>
  <r>
    <s v="INC000002480105"/>
    <s v="HOUSING"/>
    <x v="19"/>
    <s v="BELIEVE"/>
    <s v="SEBASTIAN A JARA VIDAL"/>
    <s v="frp_jolsso"/>
    <s v="3-Moderado/Limitado"/>
    <s v="3-Medio"/>
    <s v="Media"/>
    <s v="Incidente de Cliente"/>
    <s v="FORUM SERVICIOS FINANCIEROS SA"/>
    <s v="GESTION DATACENTER/ ACCESOS / FORUM SERVICIOS FINANCIEROS SA"/>
    <s v="04/12/2023 14:54:25"/>
    <s v="04/12/2023 14:56:12"/>
    <s v="Cerrado"/>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x v="1"/>
    <s v=""/>
  </r>
  <r>
    <s v="INC000002480128"/>
    <s v="HOUSING"/>
    <x v="16"/>
    <s v="BELIEVE"/>
    <s v="JORGE S LORCA LEIVA"/>
    <s v="frp_jolsso"/>
    <s v="3-Moderado/Limitado"/>
    <s v="3-Medio"/>
    <s v="Media"/>
    <s v="Requerimiento de Cliente"/>
    <s v="TELEFONICA EMPRESAS DE CHILE SA"/>
    <s v="GESTION DATACENTER/ ACCESOS / TELEFONICA EMPRESAS DE CHILE SA"/>
    <s v="04/12/2023 15:36:12"/>
    <s v="04/12/2023 15:39:09"/>
    <s v="Cerrado"/>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x v="0"/>
    <s v="Cumplido"/>
  </r>
  <r>
    <s v="INC000002480131"/>
    <s v="VPN IP - MPLS"/>
    <x v="12"/>
    <s v="GESTION HD"/>
    <s v="MOISES E MONTERO RAMOS"/>
    <s v="frp_jciert"/>
    <s v="4-Menor/Localizado"/>
    <s v="4-Baja"/>
    <s v="Baja"/>
    <s v="Requerimiento de Cliente"/>
    <s v="GARMENDIA MACUS SOCIEDAD ANONIMA"/>
    <s v="REQ / GARMENDIA//Zerto Cloud Connector"/>
    <s v="04/12/2023 15:42:51"/>
    <s v="04/12/2023 15:47:06"/>
    <s v="Cerrado"/>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x v="0"/>
    <s v="Cumplido"/>
  </r>
  <r>
    <s v="INC000002480134"/>
    <s v="VPN IP - MPLS"/>
    <x v="3"/>
    <s v="GESTION HD"/>
    <s v="GUSTAVO AVILA VERA"/>
    <s v="frp_jciert"/>
    <s v="4-Menor/Localizado"/>
    <s v="4-Baja"/>
    <s v="Baja"/>
    <s v="Requerimiento de Cliente"/>
    <s v="TELEFONICA GLOBAL TECHNOLOGY S.A.AGENCIA EN CHILE"/>
    <s v="REQ / Carga Dump_ Emisión Facturas Electrónicas"/>
    <s v="04/12/2023 15:49:50"/>
    <s v="04/12/2023 15:51:55"/>
    <s v="Cerrado"/>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x v="0"/>
    <s v="Cumplido"/>
  </r>
  <r>
    <s v="INC000002480135"/>
    <s v="HOUSING"/>
    <x v="16"/>
    <s v="BELIEVE"/>
    <s v="JORGE S LORCA LEIVA"/>
    <s v="frp_jolsso"/>
    <s v="3-Moderado/Limitado"/>
    <s v="3-Medio"/>
    <s v="Media"/>
    <s v="Requerimiento de Cliente"/>
    <s v="TELEFONICA EMPRESAS DE CHILE SA"/>
    <s v="GESTION DATACENTER/ ACCESOS / TELEFONICA EMPRESAS DE CHILE SA"/>
    <s v="04/12/2023 15:49:33"/>
    <s v="04/12/2023 15:51:20"/>
    <s v="Cerrado"/>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x v="0"/>
    <s v="Cumplido"/>
  </r>
  <r>
    <s v="INC000002480154"/>
    <s v="HOUSING"/>
    <x v="19"/>
    <s v="BELIEVE"/>
    <s v="SEBASTIAN A JARA VIDAL"/>
    <s v="frp_dvital"/>
    <s v="3-Moderado/Limitado"/>
    <s v="3-Medio"/>
    <s v="Media"/>
    <s v="Requerimiento de Cliente"/>
    <s v="IDOM INGENIERIA Y CONSULTORIA S.A. AGENCIA EN CHILE"/>
    <s v="GESTION DATACENTER/ ACCESOS / Nabiax"/>
    <s v="04/12/2023 16:28:41"/>
    <s v="04/12/2023 16:33:54"/>
    <s v="Cerrado"/>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x v="0"/>
    <s v="Cumplido"/>
  </r>
  <r>
    <s v="INC000002480179"/>
    <s v="VPN IP - MPLS"/>
    <x v="3"/>
    <s v="GESTION HD"/>
    <s v="SEBASTIAN I ACUÑA GUZMAN"/>
    <s v="frp_jciert"/>
    <s v="4-Menor/Localizado"/>
    <s v="4-Baja"/>
    <s v="Baja"/>
    <s v="Requerimiento de Cliente"/>
    <s v="TELEFONICA GLOBAL TECHNOLOGY S.A.AGENCIA EN CHILE"/>
    <s v="REQ / Creación de registro SPF - overhaul.cl"/>
    <s v="04/12/2023 17:37:36"/>
    <s v="04/12/2023 17:40:12"/>
    <s v="Cerrado"/>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x v="0"/>
    <s v="Cumplido"/>
  </r>
  <r>
    <s v="INC000002480188"/>
    <s v="VPN IP - MPLS"/>
    <x v="17"/>
    <s v="GESTION HD"/>
    <s v="NICOLAS A SAAVEDRA EGUILUZ"/>
    <s v="frp_fpetro"/>
    <s v="3-Moderado/Limitado"/>
    <s v="3-Medio"/>
    <s v="Media"/>
    <s v="Requerimiento de Cliente"/>
    <s v="NUTRISCO CHILE SA"/>
    <s v="REQ/Usuarios en SAP"/>
    <s v="04/12/2023 17:46:34"/>
    <s v="04/12/2023 17:49:54"/>
    <s v="Cerrado"/>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x v="0"/>
    <s v="Cumplido"/>
  </r>
  <r>
    <s v="INC000002480191"/>
    <s v="VPN IP - MPLS"/>
    <x v="4"/>
    <s v="GESTION HD"/>
    <s v="ALEJANDRO ACEVEDO VALENZUELA"/>
    <s v="frp_fpetro"/>
    <s v="3-Moderado/Limitado"/>
    <s v="3-Medio"/>
    <s v="Media"/>
    <s v="Requerimiento de Cliente"/>
    <s v="EMPRESA NACIONAL DE CERTIFICACIONES"/>
    <s v="REQ/Activar OS"/>
    <s v="04/12/2023 17:53:09"/>
    <s v="04/12/2023 17:57:18"/>
    <s v="Cerrado"/>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x v="0"/>
    <s v="Cumplido"/>
  </r>
  <r>
    <s v="INC000002480194"/>
    <s v="VPN IP - MPLS"/>
    <x v="13"/>
    <s v="BELIEVE"/>
    <s v="PABLO N OLIVA ALARCON"/>
    <s v="frp_jciert"/>
    <s v="4-Menor/Localizado"/>
    <s v="4-Baja"/>
    <s v="Baja"/>
    <s v="Requerimiento de Cliente"/>
    <s v="TELEFONICA GLOBAL TECHNOLOGY S.A.AGENCIA EN CHILE"/>
    <s v="REQ / Importación vm VDC IPCHILE"/>
    <s v="04/12/2023 17:59:53"/>
    <s v="04/12/2023 18:06:13"/>
    <s v="Cerrado"/>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x v="0"/>
    <s v="Cumplido"/>
  </r>
  <r>
    <s v="INC000002480197"/>
    <s v="VPN IP - MPLS"/>
    <x v="3"/>
    <s v="GESTION HD"/>
    <s v="SEBASTIAN I ACUÑA GUZMAN"/>
    <s v="frp_jciert"/>
    <s v="4-Menor/Localizado"/>
    <s v="4-Baja"/>
    <s v="Baja"/>
    <s v="Requerimiento de Cliente"/>
    <s v="BLUMAR S.A."/>
    <s v="REQ / Validar licencias Suse"/>
    <s v="04/12/2023 18:15:33"/>
    <s v="04/12/2023 18:20:35"/>
    <s v="Cerrado"/>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x v="0"/>
    <s v="Cumplido"/>
  </r>
  <r>
    <s v="INC000002480205"/>
    <s v="INFRAESTRUCTURA DC"/>
    <x v="15"/>
    <s v="APQ ACCESOS"/>
    <s v="PABLO A MALDONADO FLORES"/>
    <s v="tct_pabmaf"/>
    <s v="2-Significativo/Amplio"/>
    <s v="2-Alta"/>
    <s v="Alta"/>
    <s v="Requerimiento de Cliente"/>
    <s v="TELEFONICA CYBERSECURITY TECH CHILE SPA"/>
    <s v="REALIZAR RONDA Y REVISION DE SALAS TECNICAS"/>
    <s v="04/12/2023 15:23:36"/>
    <s v="04/12/2023 15:24:28"/>
    <s v="Cerrado"/>
    <s v="CDP ANTIGUO 1"/>
    <s v="CDP ANTIGUO 2"/>
    <s v="04/12/2023 15:38:57"/>
    <s v="04/12/2023 23:50:00"/>
    <s v="REALIZAR RONDA Y REVISION DE SALAS TECNICAS"/>
    <m/>
    <d v="1899-12-30T00:13:38"/>
    <d v="1899-12-30T00:15:21"/>
    <d v="1899-12-30T00:01:43"/>
    <x v="0"/>
    <s v="Cumplido"/>
  </r>
  <r>
    <s v="INC000002480209"/>
    <s v="INFRAESTRUCTURA DC"/>
    <x v="15"/>
    <s v="APQ ACCESOS"/>
    <s v="PABLO A MALDONADO FLORES"/>
    <s v="tct_pabmaf"/>
    <s v="2-Significativo/Amplio"/>
    <s v="2-Alta"/>
    <s v="Alta"/>
    <s v="Requerimiento de Cliente"/>
    <s v="TELEFONICA CYBERSECURITY TECH CHILE SPA"/>
    <s v="REALIZAR RONDA Y REVISION DE SALAS TECNICAS"/>
    <s v="04/12/2023 15:25:44"/>
    <s v="04/12/2023 15:27:14"/>
    <s v="Cerrado"/>
    <s v="CDP ANTIGUO 1"/>
    <s v="CDP ANTIGUO 2"/>
    <s v="04/12/2023 15:39:56"/>
    <s v="04/12/2023 23:50:00"/>
    <s v="REALIZAR RONDA Y REVISION DE SALAS TECNICAS"/>
    <m/>
    <d v="1899-12-30T00:12:19"/>
    <d v="1899-12-30T00:14:12"/>
    <d v="1899-12-30T00:01:53"/>
    <x v="0"/>
    <s v="Cumplido"/>
  </r>
  <r>
    <s v="INC000002480213"/>
    <s v="INFRAESTRUCTURA DC"/>
    <x v="15"/>
    <s v="APQ ACCESOS"/>
    <s v="PABLO A MALDONADO FLORES"/>
    <s v="tct_pabmaf"/>
    <s v="2-Significativo/Amplio"/>
    <s v="2-Alta"/>
    <s v="Alta"/>
    <s v="Requerimiento de Cliente"/>
    <s v="TELEFONICA CYBERSECURITY TECH CHILE SPA"/>
    <s v="REALIZAR RONDA Y REVISION DE SALAS TECNICAS"/>
    <s v="04/12/2023 15:30:00"/>
    <s v="04/12/2023 15:30:01"/>
    <s v="Cerrado"/>
    <s v="CDP ANTIGUO 1"/>
    <s v="CDP ANTIGUO 2"/>
    <s v="04/12/2023 15:40:30"/>
    <s v="04/12/2023 23:50:00"/>
    <s v="REALIZAR RONDA Y REVISION DE SALAS TECNICAS"/>
    <m/>
    <d v="1899-12-30T00:09:53"/>
    <d v="1899-12-30T00:10:30"/>
    <d v="1899-12-30T00:00:37"/>
    <x v="0"/>
    <s v="Cumplido"/>
  </r>
  <r>
    <s v="INC000002480238"/>
    <s v="HOUSING"/>
    <x v="1"/>
    <s v="APQ ACCESOS"/>
    <s v="CARLOS F ARAYA RAMIREZ"/>
    <s v="tct_cararr"/>
    <s v="4-Menor/Localizado"/>
    <s v="4-Baja"/>
    <s v="Baja"/>
    <s v="Requerimiento de Cliente"/>
    <s v="TELEFONICA CYBERSECURITY TECH CHILE SPA"/>
    <s v="FACTIBILIDAD 78851"/>
    <s v="04/12/2023 16:17:53"/>
    <s v="04/12/2023 16:19:25"/>
    <s v="Cerrado"/>
    <s v="CDP ANTIGUO 1"/>
    <s v="CDP ANTIGUO 2"/>
    <s v="04/12/2023 16:56:56"/>
    <s v="04/12/2023 23:50:00"/>
    <s v="FORUM"/>
    <s v="FACTIBILIDAD ENVIADA"/>
    <d v="1899-12-30T00:00:00"/>
    <d v="1899-12-30T00:00:00"/>
    <d v="1899-12-30T00:00:00"/>
    <x v="0"/>
    <s v="Cumplido"/>
  </r>
  <r>
    <s v="INC000002480256"/>
    <s v="HOUSING"/>
    <x v="1"/>
    <s v="APQ ACCESOS"/>
    <s v="CARLOS F ARAYA RAMIREZ"/>
    <s v="tct_cararr"/>
    <s v="4-Menor/Localizado"/>
    <s v="4-Baja"/>
    <s v="Baja"/>
    <s v="Requerimiento de Cliente"/>
    <s v="TELEFONICA CYBERSECURITY TECH CHILE SPA"/>
    <s v="FACTIBILIDAD 78531"/>
    <s v="04/12/2023 16:42:18"/>
    <s v="04/12/2023 16:43:13"/>
    <s v="Cerrado"/>
    <s v="CDP ANTIGUO 1"/>
    <s v="CDP ANTIGUO 2"/>
    <s v="04/12/2023 17:00:52"/>
    <s v="04/12/2023 23:50:00"/>
    <s v="PESQUERA TRANS"/>
    <s v="FACTIBILIDAD ENVIADA"/>
    <d v="1899-12-30T00:00:00"/>
    <d v="1899-12-30T00:00:00"/>
    <d v="1899-12-30T00:00:00"/>
    <x v="0"/>
    <s v="Cumplido"/>
  </r>
  <r>
    <s v="INC000002480268"/>
    <s v="HOUSING"/>
    <x v="1"/>
    <s v="APQ ACCESOS"/>
    <s v="CARLOS F ARAYA RAMIREZ"/>
    <s v="tct_cararr"/>
    <s v="4-Menor/Localizado"/>
    <s v="4-Baja"/>
    <s v="Baja"/>
    <s v="Requerimiento de Cliente"/>
    <s v="TELEFONICA CYBERSECURITY TECH CHILE SPA"/>
    <s v="FACTIBILIDAD 78993"/>
    <s v="04/12/2023 17:07:03"/>
    <s v="04/12/2023 17:08:14"/>
    <s v="Cerrado"/>
    <s v="CDP ANTIGUO 1"/>
    <s v="CDP ANTIGUO 2"/>
    <s v="04/12/2023 17:12:30"/>
    <s v="04/12/2023 23:50:00"/>
    <s v="BCO SANTANDER"/>
    <s v="FACTIBILIDAD ENVIADA"/>
    <d v="1899-12-30T00:03:51"/>
    <d v="1899-12-30T00:05:27"/>
    <d v="1899-12-30T00:01:36"/>
    <x v="0"/>
    <s v="Cumplido"/>
  </r>
  <r>
    <s v="INC000002480311"/>
    <s v="TICKET-INTELIGENTE"/>
    <x v="23"/>
    <s v="GESTION TI"/>
    <s v="JUAN P SEGURA VARGAS"/>
    <s v="USR_TSIGHT"/>
    <s v="1-Extenso/Generalizado"/>
    <s v="4-Baja"/>
    <s v="Baja"/>
    <s v="Incidente de Cliente"/>
    <s v="TELEFONICA EMPRESAS DE CHILE SA"/>
    <s v="wocu_metrics TICKET AUTOMATICO"/>
    <s v="04/12/2023 16:02:43"/>
    <s v="04/12/2023 16:02:43"/>
    <s v="Cerrado"/>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x v="1"/>
    <s v=""/>
  </r>
  <r>
    <s v="INC000002480372"/>
    <s v="VPN IP - MPLS"/>
    <x v="13"/>
    <s v="GESTION HD"/>
    <s v="PABLO N OLIVA ALARCON"/>
    <s v="frp_rreyes"/>
    <s v="3-Moderado/Limitado"/>
    <s v="3-Medio"/>
    <s v="Media"/>
    <s v="Requerimiento de Cliente"/>
    <s v="TELEFONICA CYBERSECURITY TECH CHILE SPA"/>
    <s v="HD/ Plataforma VDC Servicio de respaldo básico - Cliente Brinks"/>
    <s v="04/12/2023 17:01:48"/>
    <s v="04/12/2023 17:04:05"/>
    <s v="Cerrado"/>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x v="0"/>
    <s v="Cumplido"/>
  </r>
  <r>
    <s v="INC000002480506"/>
    <s v="VPN IP - MPLS"/>
    <x v="23"/>
    <s v="GESTION HD"/>
    <s v="JUAN P SEGURA VARGAS"/>
    <s v="frp_fpetro"/>
    <s v="3-Moderado/Limitado"/>
    <s v="3-Medio"/>
    <s v="Media"/>
    <s v="Incidente de Cliente"/>
    <s v="EMPRESA NACIONAL DE CERTIFICACIONES"/>
    <s v="REQ/Activación OS"/>
    <s v="04/12/2023 18:26:45"/>
    <s v="04/12/2023 18:31:09"/>
    <s v="Cerrado"/>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x v="1"/>
    <s v=""/>
  </r>
  <r>
    <s v="INC000002480547"/>
    <s v="HOSTING VIRTUAL"/>
    <x v="4"/>
    <s v="SISTEMA OPERATIVO MICROSOFT"/>
    <s v="GIOVANNI D ROCCO VALENZUELA"/>
    <s v="tct_grocco"/>
    <s v="4-Menor/Localizado"/>
    <s v="4-Baja"/>
    <s v="Baja"/>
    <s v="Requerimiento de Cliente"/>
    <s v="TELEFONICA GLOBAL TECHNOLOGY S.A.AGENCIA EN CHILE"/>
    <s v="DESHABILITACION HABILITACION USUARIOS TCCT"/>
    <s v="04/12/2023 23:46:32"/>
    <s v="04/12/2023 23:47:03"/>
    <s v="Cerrado"/>
    <s v="CDP ANTIGUO 1"/>
    <s v="CDP ANTIGUO 2"/>
    <s v="04/12/2023 23:47:33"/>
    <s v="04/12/2023 23:50:00"/>
    <s v="HABLITACION Y DESHB. DE USER TCCT VPN"/>
    <m/>
    <d v="1899-12-30T00:00:00"/>
    <d v="1899-12-30T00:01:01"/>
    <d v="1899-12-30T00:01:01"/>
    <x v="0"/>
    <s v="Cumplido"/>
  </r>
  <r>
    <s v="INC000002480572"/>
    <s v="HOSTING VIRTUAL"/>
    <x v="4"/>
    <s v="SM OPERACIONES"/>
    <s v="JUAN CARLOS UZCATEGUI FUGUETT"/>
    <s v="tct_decruz"/>
    <s v="4-Menor/Localizado"/>
    <s v="4-Baja"/>
    <s v="Baja"/>
    <s v="Requerimiento de Cliente"/>
    <s v="EMPRESA NACIONAL DE CERTIFICACIONES"/>
    <s v="ACTIVAR LICENCIA"/>
    <s v="05/12/2023 9:19:36"/>
    <s v="05/12/2023 9:20:43"/>
    <s v="Cerrado"/>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x v="0"/>
    <s v="Cumplido"/>
  </r>
  <r>
    <s v="INC000002480581"/>
    <s v="HOUSING"/>
    <x v="19"/>
    <s v="BELIEVE"/>
    <s v="YORDI M HURTADO ARAYA"/>
    <s v="frp_pcamay"/>
    <s v="3-Moderado/Limitado"/>
    <s v="3-Medio"/>
    <s v="Media"/>
    <s v="Requerimiento de Cliente"/>
    <s v="IDOM INGENIERIA Y CONSULTORIA S.A. AGENCIA EN CHILE"/>
    <s v="GESTION DATACENTER/ ACCESOS / Nabiax"/>
    <s v="05/12/2023 9:46:42"/>
    <s v="05/12/2023 9:46:51"/>
    <s v="Cerrado"/>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x v="0"/>
    <s v="Cumplido"/>
  </r>
  <r>
    <s v="INC000002480588"/>
    <s v="RED INTERNA"/>
    <x v="1"/>
    <s v="APQ ACCESOS"/>
    <s v="CARLOS F ARAYA RAMIREZ"/>
    <s v="tct_cararr"/>
    <s v="4-Menor/Localizado"/>
    <s v="4-Baja"/>
    <s v="Baja"/>
    <s v="Requerimiento de Cliente"/>
    <s v="TELEFONICA CYBERSECURITY TECH CHILE SPA"/>
    <s v="RONDA INSPECTIVA"/>
    <s v="05/12/2023 9:51:46"/>
    <s v="05/12/2023 9:52:35"/>
    <s v="Cerrado"/>
    <s v="CDP ANTIGUO 1"/>
    <s v="CDP ANTIGUO 2"/>
    <s v="05/12/2023 10:26:12"/>
    <s v="05/12/2023 23:50:00"/>
    <m/>
    <s v="Ronda realizada"/>
    <d v="1899-12-30T00:00:00"/>
    <d v="1899-12-30T00:00:00"/>
    <d v="1899-12-30T00:00:00"/>
    <x v="0"/>
    <s v="Cumplido"/>
  </r>
  <r>
    <s v="INC000002480589"/>
    <s v="HOUSING"/>
    <x v="16"/>
    <s v="BELIEVE"/>
    <s v="JORGE S LORCA LEIVA"/>
    <s v="frp_pcamay"/>
    <s v="3-Moderado/Limitado"/>
    <s v="3-Medio"/>
    <s v="Media"/>
    <s v="Requerimiento de Cliente"/>
    <s v="TELEFONICA EMPRESAS DE CHILE SA"/>
    <s v="GESTION DATACENTER/ ACCESOS /GTD - NEXUS"/>
    <s v="05/12/2023 9:55:42"/>
    <s v="05/12/2023 9:55:51"/>
    <s v="Cerrado"/>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x v="0"/>
    <s v="Cumplido"/>
  </r>
  <r>
    <s v="INC000002480597"/>
    <s v="HOUSING"/>
    <x v="19"/>
    <s v="BELIEVE"/>
    <s v="YORDI M HURTADO ARAYA"/>
    <s v="frp_pcamay"/>
    <s v="3-Moderado/Limitado"/>
    <s v="3-Medio"/>
    <s v="Media"/>
    <s v="Requerimiento de Cliente"/>
    <s v="TELEFONICA CYBERSECURITY TECH CHILE SPA"/>
    <s v="GESTION DATACENTER/ ACCESOS / TELEFÓNICA CYBERSECURITY &amp; CLOUD TECH CHILE SPA"/>
    <s v="05/12/2023 10:14:50"/>
    <s v="05/12/2023 10:14:55"/>
    <s v="Cerrado"/>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x v="0"/>
    <s v="Cumplido"/>
  </r>
  <r>
    <s v="INC000002480606"/>
    <s v="HOUSING"/>
    <x v="16"/>
    <s v="BELIEVE"/>
    <s v="PABLO A MALDONADO FLORES"/>
    <s v="frp_fbalab"/>
    <s v="3-Moderado/Limitado"/>
    <s v="3-Medio"/>
    <s v="Media"/>
    <s v="Requerimiento de Cliente"/>
    <s v="FORUM SERVICIOS FINANCIEROS SA"/>
    <s v="GESTION DATACENTER/ ACCESOS / FORUM SERVICIOS FINANCIEROS SA"/>
    <s v="04/12/2023 18:23:51"/>
    <s v="04/12/2023 18:27:18"/>
    <s v="Cerrado"/>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x v="0"/>
    <s v="Cumplido"/>
  </r>
  <r>
    <s v="INC000002480623"/>
    <s v="RED INTERNA"/>
    <x v="0"/>
    <s v="APQ ACCESOS"/>
    <s v="CRISTOPHER MALDONADO ROMERO"/>
    <s v="tct_cmaldo"/>
    <s v="4-Menor/Localizado"/>
    <s v="4-Baja"/>
    <s v="Baja"/>
    <s v="Requerimiento de Cliente"/>
    <s v="TELEFONICA EMPRESAS DE CHILE SA"/>
    <s v="RONDA SALAS TÉCNICAS"/>
    <s v="04/12/2023 20:08:38"/>
    <s v="04/12/2023 20:10:06"/>
    <s v="Cerrado"/>
    <s v="CDP ANTIGUO 1"/>
    <s v="CDP ANTIGUO 2"/>
    <s v="04/12/2023 20:18:31"/>
    <s v="04/12/2023 23:50:00"/>
    <m/>
    <s v="RONDA REALIZADA"/>
    <d v="1899-12-30T00:00:00"/>
    <d v="1899-12-30T00:00:00"/>
    <d v="1899-12-30T00:00:00"/>
    <x v="0"/>
    <s v="Cumplido"/>
  </r>
  <r>
    <s v="INC000002480628"/>
    <s v="VPN IP - MPLS"/>
    <x v="2"/>
    <s v="GESTION HD"/>
    <s v="JUAN PABLO PAZ GOMPERTZ"/>
    <s v="frp_disilv"/>
    <s v="4-Menor/Localizado"/>
    <s v="4-Baja"/>
    <s v="Baja"/>
    <s v="Requerimiento de Cliente"/>
    <s v="PALUMBO S.A."/>
    <s v="REQ / Redes inalcanzables a través de la VPN"/>
    <s v="04/12/2023 21:49:52"/>
    <s v="04/12/2023 21:53:29"/>
    <s v="Cerrado"/>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x v="0"/>
    <s v="Cumplido"/>
  </r>
  <r>
    <s v="INC000002480689"/>
    <s v="VPN IP - MPLS"/>
    <x v="13"/>
    <s v="GESTION HD"/>
    <s v="ANGEL CASTRO CABRERA"/>
    <s v="frp_spevel"/>
    <s v="3-Moderado/Limitado"/>
    <s v="3-Medio"/>
    <s v="Media"/>
    <s v="Requerimiento de Cliente"/>
    <s v="TELEFONICA GLOBAL TECHNOLOGY S.A.AGENCIA EN CHILE"/>
    <s v="HD/Importación vm VDC CPECH"/>
    <s v="05/12/2023 9:24:58"/>
    <s v="05/12/2023 9:28:42"/>
    <s v="Cerrado"/>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x v="0"/>
    <s v="Cumplido"/>
  </r>
  <r>
    <s v="INC000002480698"/>
    <s v="HOUSING"/>
    <x v="19"/>
    <s v="BELIEVE"/>
    <s v="YORDI M HURTADO ARAYA"/>
    <s v="frp_fbalab"/>
    <s v="3-Moderado/Limitado"/>
    <s v="3-Medio"/>
    <s v="Media"/>
    <s v="Requerimiento de Cliente"/>
    <s v="TELEFONICA EMPRESAS DE CHILE SA"/>
    <s v="GESTION DATACENTER/ ACCESOS / TELEFONICA EMPRESAS DE CHILE SA"/>
    <s v="05/12/2023 9:58:19"/>
    <s v="05/12/2023 10:02:41"/>
    <s v="Cerrado"/>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x v="0"/>
    <s v="Cumplido"/>
  </r>
  <r>
    <s v="INC000002480703"/>
    <s v="HOUSING"/>
    <x v="16"/>
    <s v="BELIEVE"/>
    <s v="FERNEY D GARZON PEÑA"/>
    <s v="frp_fbalab"/>
    <s v="3-Moderado/Limitado"/>
    <s v="3-Medio"/>
    <s v="Media"/>
    <s v="Requerimiento de Cliente"/>
    <s v="TELEFONICA CYBERSECURITY TECH CHILE SPA"/>
    <s v="GESTION DATACENTER/ ACCESOS / TELEFONICA CYBERSECURITY TECH CHILE SPA"/>
    <s v="05/12/2023 10:10:48"/>
    <s v="05/12/2023 10:11:49"/>
    <s v="Cerrado"/>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x v="0"/>
    <s v="Cumplido"/>
  </r>
  <r>
    <s v="INC000002480803"/>
    <s v="TICKET-INTELIGENTE"/>
    <x v="4"/>
    <s v="GESTION TI"/>
    <s v="ALEJANDRO ACEVEDO VALENZUELA"/>
    <s v="USR_TSIGHT"/>
    <s v="1-Extenso/Generalizado"/>
    <s v="4-Baja"/>
    <s v="Baja"/>
    <s v="Incidente de Cliente"/>
    <s v="FUNDACION INSTITUTO PROFESIONAL DUOC UC"/>
    <s v="fiprdu01 - srv_mhc01_vm TICKET AUTOMATICO"/>
    <s v="04/12/2023 21:48:24"/>
    <s v="04/12/2023 21:48:24"/>
    <s v="Cerrado"/>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x v="1"/>
    <s v=""/>
  </r>
  <r>
    <s v="INC000002480809"/>
    <s v="HOUSING"/>
    <x v="14"/>
    <s v="BELIEVE"/>
    <s v="CRISTOPHER MALDONADO ROMERO"/>
    <s v="frp_jolsso"/>
    <s v="3-Moderado/Limitado"/>
    <s v="3-Medio"/>
    <s v="Media"/>
    <s v="Requerimiento de Cliente"/>
    <s v="BANCO SANTANDER CHILE"/>
    <s v="GESTION DATACENTER/ ACCESOS / BANCO SANTANDER CHILE"/>
    <s v="04/12/2023 19:42:50"/>
    <s v="04/12/2023 19:45:39"/>
    <s v="Cerrado"/>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x v="0"/>
    <s v="Cumplido"/>
  </r>
  <r>
    <s v="INC000002480811"/>
    <s v="HOUSING"/>
    <x v="16"/>
    <s v="BELIEVE"/>
    <s v="ALDO P VALENZUELA MUJICA"/>
    <s v="frp_jolsso"/>
    <s v="3-Moderado/Limitado"/>
    <s v="3-Medio"/>
    <s v="Media"/>
    <s v="Requerimiento de Cliente"/>
    <s v="HUAWEI CHILE S A"/>
    <s v="GESTION DATACENTER/ ACCESOS / HUAWEI CHILE S A"/>
    <s v="04/12/2023 20:00:11"/>
    <s v="04/12/2023 20:02:10"/>
    <s v="Cerrado"/>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x v="0"/>
    <s v="Cumplido"/>
  </r>
  <r>
    <s v="INC000002480813"/>
    <s v="HOUSING"/>
    <x v="16"/>
    <s v="BELIEVE"/>
    <s v="ALDO P VALENZUELA MUJICA"/>
    <s v="frp_jolsso"/>
    <s v="3-Moderado/Limitado"/>
    <s v="3-Medio"/>
    <s v="Media"/>
    <s v="Requerimiento de Cliente"/>
    <s v="TELEFONICA EMPRESAS DE CHILE SA"/>
    <s v="GESTION DATACENTER/ ACCESOS / TELEFONICA EMPRESAS DE CHILE SA"/>
    <s v="04/12/2023 20:41:33"/>
    <s v="04/12/2023 20:43:47"/>
    <s v="Cerrado"/>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x v="0"/>
    <s v="Cumplido"/>
  </r>
  <r>
    <s v="INC000002480817"/>
    <s v="VPN IP - MPLS"/>
    <x v="4"/>
    <s v="BELIEVE"/>
    <s v="ALEJANDRO ACEVEDO VALENZUELA"/>
    <s v="frp_jolsso"/>
    <s v="4-Menor/Localizado"/>
    <s v="4-Baja"/>
    <s v="Baja"/>
    <s v="Requerimiento de Cliente"/>
    <s v="TELEFONICA CYBERSECURITY TECH CHILE SPA"/>
    <s v="REQ / SOC / Reseteo password"/>
    <s v="04/12/2023 21:15:44"/>
    <s v="04/12/2023 21:16:56"/>
    <s v="Cerrado"/>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x v="0"/>
    <s v="Cumplido"/>
  </r>
  <r>
    <s v="INC000002480826"/>
    <s v="HOUSING"/>
    <x v="15"/>
    <s v="APQ ACCESOS"/>
    <s v="ALDO P VALENZUELA MUJICA"/>
    <s v="tct_avalen"/>
    <s v="2-Significativo/Amplio"/>
    <s v="2-Alta"/>
    <s v="Alta"/>
    <s v="Requerimiento de Cliente"/>
    <s v="TELEFONICA EMPRESAS DE CHILE SA"/>
    <s v="SUPERVISION Retiro Fortigate y movimiento PaloAlto"/>
    <s v="05/12/2023 4:19:27"/>
    <s v="05/12/2023 4:22:17"/>
    <s v="Cerrado"/>
    <s v="CDP ANTIGUO 1"/>
    <s v="CDP ANTIGUO 2"/>
    <s v="05/12/2023 4:24:54"/>
    <s v="05/12/2023 23:50:00"/>
    <s v="SUPERVISION Retiro Fortigate y movimiento PaloAlto"/>
    <s v="SE REALIZA SUPERVISION"/>
    <d v="1899-12-30T00:01:57"/>
    <d v="1899-12-30T00:05:27"/>
    <d v="1899-12-30T00:03:30"/>
    <x v="0"/>
    <s v="Cumplido"/>
  </r>
  <r>
    <s v="INC000002480828"/>
    <s v="HOUSING"/>
    <x v="15"/>
    <s v="APQ ACCESOS"/>
    <s v="ALDO P VALENZUELA MUJICA"/>
    <s v="tct_avalen"/>
    <s v="2-Significativo/Amplio"/>
    <s v="2-Alta"/>
    <s v="Alta"/>
    <s v="Requerimiento de Cliente"/>
    <s v="TELEFONICA EMPRESAS DE CHILE SA"/>
    <s v="SUPERVISION Conexión de cableado, configuración y medición en ROADM / DXC"/>
    <s v="05/12/2023 4:31:15"/>
    <s v="05/12/2023 4:32:34"/>
    <s v="Cerrado"/>
    <s v="CDP ANTIGUO 1"/>
    <s v="CDP ANTIGUO 2"/>
    <s v="05/12/2023 4:34:53"/>
    <s v="05/12/2023 23:50:00"/>
    <s v="SUPERVISION Conexión de cableado, configuración y medición en ROADM / DXC"/>
    <s v="SE REALIZA SUPERVISION"/>
    <d v="1899-12-30T00:01:19"/>
    <d v="1899-12-30T00:03:38"/>
    <d v="1899-12-30T00:02:19"/>
    <x v="0"/>
    <s v="Cumplido"/>
  </r>
  <r>
    <s v="INC000002480831"/>
    <s v="HOUSING"/>
    <x v="15"/>
    <s v="APQ ACCESOS"/>
    <s v="ALDO P VALENZUELA MUJICA"/>
    <s v="tct_avalen"/>
    <s v="2-Significativo/Amplio"/>
    <s v="2-Alta"/>
    <s v="Alta"/>
    <s v="Requerimiento de Cliente"/>
    <s v="TELEFONICA EMPRESAS DE CHILE SA"/>
    <s v="SUPERVISION Ingreso y rackeo Servidores"/>
    <s v="05/12/2023 4:43:02"/>
    <s v="05/12/2023 4:44:16"/>
    <s v="Cerrado"/>
    <s v="CDP ANTIGUO 1"/>
    <s v="CDP ANTIGUO 2"/>
    <s v="05/12/2023 4:47:00"/>
    <s v="05/12/2023 23:50:00"/>
    <s v="SUPERVISION Ingreso y rackeo Servidores"/>
    <s v="SE REALIZA SUPERVISION"/>
    <d v="1899-12-30T00:02:23"/>
    <d v="1899-12-30T00:03:58"/>
    <d v="1899-12-30T00:01:35"/>
    <x v="0"/>
    <s v="Cumplido"/>
  </r>
  <r>
    <s v="INC000002480833"/>
    <s v="HOUSING"/>
    <x v="15"/>
    <s v="APQ ACCESOS"/>
    <s v="ALDO P VALENZUELA MUJICA"/>
    <s v="tct_avalen"/>
    <s v="2-Significativo/Amplio"/>
    <s v="2-Alta"/>
    <s v="Alta"/>
    <s v="Requerimiento de Cliente"/>
    <s v="TELEFONICA EMPRESAS DE CHILE SA"/>
    <s v="RONDA Y REVISION DE SALAS TECNICAS"/>
    <s v="05/12/2023 4:58:24"/>
    <s v="05/12/2023 4:59:58"/>
    <s v="Cerrado"/>
    <s v="CDP ANTIGUO 1"/>
    <s v="CDP ANTIGUO 2"/>
    <s v="05/12/2023 5:01:51"/>
    <s v="05/12/2023 23:50:00"/>
    <s v="RONDA Y REVISION DE SALAS TECNICAS"/>
    <s v="SE REALIZA RONDA"/>
    <d v="1899-12-30T00:01:31"/>
    <d v="1899-12-30T00:03:27"/>
    <d v="1899-12-30T00:01:56"/>
    <x v="0"/>
    <s v="Cumplido"/>
  </r>
  <r>
    <s v="INC000002480835"/>
    <s v="HOUSING"/>
    <x v="15"/>
    <s v="APQ ACCESOS"/>
    <s v="ALDO P VALENZUELA MUJICA"/>
    <s v="tct_avalen"/>
    <s v="2-Significativo/Amplio"/>
    <s v="2-Alta"/>
    <s v="Alta"/>
    <s v="Requerimiento de Cliente"/>
    <s v="TELEFONICA EMPRESAS DE CHILE SA"/>
    <s v="TOMA DE ALARMAS DE CLIENTE"/>
    <s v="05/12/2023 5:02:46"/>
    <s v="05/12/2023 5:03:52"/>
    <s v="Cerrado"/>
    <s v="CDP ANTIGUO 1"/>
    <s v="CDP ANTIGUO 2"/>
    <s v="05/12/2023 5:05:15"/>
    <s v="05/12/2023 23:50:00"/>
    <s v="TOMA DE ALARMAS DE CLIENTE"/>
    <s v="SE REALIZA TOMA DE ALARMAS"/>
    <d v="1899-12-30T00:00:42"/>
    <d v="1899-12-30T00:02:29"/>
    <d v="1899-12-30T00:01:47"/>
    <x v="0"/>
    <s v="Cumplido"/>
  </r>
  <r>
    <s v="INC000002480837"/>
    <s v="HOUSING"/>
    <x v="15"/>
    <s v="APQ ACCESOS"/>
    <s v="ALDO P VALENZUELA MUJICA"/>
    <s v="tct_avalen"/>
    <s v="2-Significativo/Amplio"/>
    <s v="2-Alta"/>
    <s v="Alta"/>
    <s v="Requerimiento de Cliente"/>
    <s v="TELEFONICA EMPRESAS DE CHILE SA"/>
    <s v="SUPERVISION Reemplazo de disco con falla en HITACHI E990 (en caliente)"/>
    <s v="05/12/2023 5:06:16"/>
    <s v="05/12/2023 5:07:24"/>
    <s v="Cerrado"/>
    <s v="CDP ANTIGUO 1"/>
    <s v="CDP ANTIGUO 2"/>
    <s v="05/12/2023 5:08:57"/>
    <s v="05/12/2023 23:50:00"/>
    <s v="SUPERVISION Reemplazo de disco con falla en HITACHI E990 (en caliente)"/>
    <s v="SE REALIZA SUPERVISION"/>
    <d v="1899-12-30T00:00:42"/>
    <d v="1899-12-30T00:02:41"/>
    <d v="1899-12-30T00:01:59"/>
    <x v="0"/>
    <s v="Cumplido"/>
  </r>
  <r>
    <s v="INC000002480839"/>
    <s v="HOUSING"/>
    <x v="15"/>
    <s v="APQ ACCESOS"/>
    <s v="ALDO P VALENZUELA MUJICA"/>
    <s v="tct_avalen"/>
    <s v="2-Significativo/Amplio"/>
    <s v="2-Alta"/>
    <s v="Alta"/>
    <s v="Requerimiento de Cliente"/>
    <s v="TELEFONICA EMPRESAS DE CHILE SA"/>
    <s v="SUPERVISION Se requiere accesos conectar cruzada optica en Rack de ORIGEN:  DMKB.03"/>
    <s v="05/12/2023 5:47:36"/>
    <s v="05/12/2023 5:49:58"/>
    <s v="Cerrado"/>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x v="0"/>
    <s v="Cumplido"/>
  </r>
  <r>
    <s v="INC000002480842"/>
    <s v="HOUSING"/>
    <x v="15"/>
    <s v="APQ ACCESOS"/>
    <s v="ALDO P VALENZUELA MUJICA"/>
    <s v="tct_avalen"/>
    <s v="2-Significativo/Amplio"/>
    <s v="2-Alta"/>
    <s v="Alta"/>
    <s v="Requerimiento de Cliente"/>
    <s v="TELEFONICA EMPRESAS DE CHILE SA"/>
    <s v="RONDA Y REVISION DE SALAS TECNICAS"/>
    <s v="05/12/2023 6:08:42"/>
    <s v="05/12/2023 6:11:00"/>
    <s v="Cerrado"/>
    <s v="CDP ANTIGUO 1"/>
    <s v="CDP ANTIGUO 2"/>
    <s v="05/12/2023 6:14:10"/>
    <s v="05/12/2023 23:50:00"/>
    <s v="RONDA Y REVISION DE SALAS TECNICAS"/>
    <s v="SE REALIZA RONDA"/>
    <d v="1899-12-30T00:02:50"/>
    <d v="1899-12-30T00:05:28"/>
    <d v="1899-12-30T00:02:38"/>
    <x v="0"/>
    <s v="Cumplido"/>
  </r>
  <r>
    <s v="INC000002480852"/>
    <s v="VPN IP - MPLS"/>
    <x v="13"/>
    <s v="BELIEVE"/>
    <s v="PABLO N OLIVA ALARCON"/>
    <s v="frp_cnavar"/>
    <s v="3-Moderado/Limitado"/>
    <s v="3-Medio"/>
    <s v="Media"/>
    <s v="Requerimiento de Cliente"/>
    <s v="GPS CHILE SPA"/>
    <s v="GAMA/ Alerta Vcenter"/>
    <s v="05/12/2023 8:23:51"/>
    <s v="05/12/2023 8:28:43"/>
    <s v="Cerrado"/>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x v="0"/>
    <s v="Cumplido"/>
  </r>
  <r>
    <s v="INC000002480883"/>
    <s v="VPN IP - MPLS"/>
    <x v="2"/>
    <s v="ADMINISTRADORES RESIDENTES"/>
    <s v="OSCAR A RAMIREZ SOTO"/>
    <s v="frp_rreyes"/>
    <s v="3-Moderado/Limitado"/>
    <s v="3-Medio"/>
    <s v="Media"/>
    <s v="Requerimiento de Cliente"/>
    <s v="INSTITUTO PROFESIONAL DE CHILE SA"/>
    <s v="GAMA / Requerimiento Revisión Caída de Servicios IPCHILE"/>
    <s v="05/12/2023 9:20:10"/>
    <s v="05/12/2023 9:22:55"/>
    <s v="Cerrado"/>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x v="0"/>
    <s v="Cumplido"/>
  </r>
  <r>
    <s v="INC000002481168"/>
    <s v="SAP"/>
    <x v="17"/>
    <s v="CLOUD SAP HANA"/>
    <s v="NICOLAS A SAAVEDRA EGUILUZ"/>
    <s v="tct_nsaave"/>
    <s v="4-Menor/Localizado"/>
    <s v="4-Baja"/>
    <s v="Baja"/>
    <s v="Requerimiento de Cliente"/>
    <s v="TELEFONICA EMPRESAS DE CHILE SA"/>
    <s v="Checklist diario Clientes 05.12.23"/>
    <s v="05/12/2023 7:49:16"/>
    <s v="05/12/2023 7:50:39"/>
    <s v="Cerrado"/>
    <s v="Service"/>
    <s v="Internal"/>
    <s v="05/12/2023 7:51:02"/>
    <s v="05/12/2023 23:50:00"/>
    <s v="Se realiza Checklist Diario de los clientes; _x000a_HDC_x000a_NUTRISCO"/>
    <s v="Se realiza Checklist Diario de los clientes; _x000a_HDC_x000a_NUTRISCO"/>
    <d v="1899-12-30T00:00:00"/>
    <d v="1899-12-30T00:01:46"/>
    <d v="1899-12-30T00:01:46"/>
    <x v="0"/>
    <s v="Cumplido"/>
  </r>
  <r>
    <s v="INC000002481183"/>
    <s v="SAP"/>
    <x v="17"/>
    <s v="GESTION HD"/>
    <s v="FREDDY O CORTES DIAZ"/>
    <s v="frp_dalcap"/>
    <s v="4-Menor/Localizado"/>
    <s v="4-Baja"/>
    <s v="Baja"/>
    <s v="Requerimiento de Cliente"/>
    <s v="TELEFONICA GLOBAL TECHNOLOGY S.A.AGENCIA EN CHILE"/>
    <s v="HD | Error proceso AF mensual"/>
    <s v="05/12/2023 8:22:09"/>
    <s v="05/12/2023 8:26:36"/>
    <s v="Cerrado"/>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x v="0"/>
    <s v="Cumplido"/>
  </r>
  <r>
    <s v="INC000002481189"/>
    <s v="RED INTERNA"/>
    <x v="6"/>
    <s v="APQ ACCESOS"/>
    <s v="YORDI M HURTADO ARAYA"/>
    <s v="tct_yorhua"/>
    <s v="4-Menor/Localizado"/>
    <s v="4-Baja"/>
    <s v="Baja"/>
    <s v="Requerimiento de Cliente"/>
    <s v="TELEFONICA CYBERSECURITY TECH CHILE SPA"/>
    <s v="RONDA TOMA DE TEMPERATURAS SALAS TIC 08:30"/>
    <s v="05/12/2023 8:26:40"/>
    <s v="05/12/2023 8:27:08"/>
    <s v="Cerrado"/>
    <s v="CDP ANTIGUO 1"/>
    <s v="CDP ANTIGUO 2"/>
    <s v="05/12/2023 9:10:37"/>
    <s v="05/12/2023 23:50:00"/>
    <s v="RONDA TOMA DE TEMPERATURAS SALAS TIC 08:30"/>
    <s v="RONDA REALIZADA"/>
    <d v="1899-12-30T00:00:00"/>
    <d v="1899-12-30T00:43:57"/>
    <d v="1899-12-30T00:43:57"/>
    <x v="0"/>
    <s v="Cumplido"/>
  </r>
  <r>
    <s v="INC000002481191"/>
    <s v="RED INTERNA"/>
    <x v="6"/>
    <s v="APQ ACCESOS"/>
    <s v="YORDI M HURTADO ARAYA"/>
    <s v="tct_yorhua"/>
    <s v="4-Menor/Localizado"/>
    <s v="4-Baja"/>
    <s v="Baja"/>
    <s v="Requerimiento de Cliente"/>
    <s v="TELEFONICA CYBERSECURITY TECH CHILE SPA"/>
    <s v="RONDA SALAS TECNICAS 10:30"/>
    <s v="05/12/2023 8:27:23"/>
    <s v="05/12/2023 8:27:47"/>
    <s v="Cerrado"/>
    <s v="CDP ANTIGUO 1"/>
    <s v="CDP ANTIGUO 2"/>
    <s v="05/12/2023 9:11:00"/>
    <s v="05/12/2023 23:50:00"/>
    <s v="RONDA SALAS TECNICAS 10:30"/>
    <s v="RONDA REALIZADA"/>
    <d v="1899-12-30T00:00:00"/>
    <d v="1899-12-30T00:43:37"/>
    <d v="1899-12-30T00:43:37"/>
    <x v="0"/>
    <s v="Cumplido"/>
  </r>
  <r>
    <s v="INC000002481199"/>
    <s v="INFRAESTRUCTURA DC"/>
    <x v="15"/>
    <s v="APQ ACCESOS"/>
    <s v="PABLO A MALDONADO FLORES"/>
    <s v="tct_pabmaf"/>
    <s v="2-Significativo/Amplio"/>
    <s v="2-Alta"/>
    <s v="Alta"/>
    <s v="Requerimiento de Cliente"/>
    <s v="TELEFONICA CYBERSECURITY TECH CHILE SPA"/>
    <s v="REALIZAR RONDA Y REVISION DE SALAS TECNICAS"/>
    <s v="05/12/2023 8:35:32"/>
    <s v="05/12/2023 8:36:42"/>
    <s v="Cerrado"/>
    <s v="CDP ANTIGUO 1"/>
    <s v="CDP ANTIGUO 2"/>
    <s v="05/12/2023 8:57:08"/>
    <s v="05/12/2023 23:50:00"/>
    <s v="REALIZAR RONDA Y REVISION DE SALAS TECNICAS"/>
    <s v="RONDAS OK"/>
    <d v="1899-12-30T00:20:08"/>
    <d v="1899-12-30T00:21:36"/>
    <d v="1899-12-30T00:01:28"/>
    <x v="0"/>
    <s v="Cumplido"/>
  </r>
  <r>
    <s v="INC000002481208"/>
    <s v="INFRAESTRUCTURA DC"/>
    <x v="15"/>
    <s v="APQ ACCESOS"/>
    <s v="PABLO A MALDONADO FLORES"/>
    <s v="tct_pabmaf"/>
    <s v="2-Significativo/Amplio"/>
    <s v="2-Alta"/>
    <s v="Alta"/>
    <s v="Requerimiento de Cliente"/>
    <s v="TELEFONICA CYBERSECURITY TECH CHILE SPA"/>
    <s v="REALIZAR TOMA DE ALARMAS DE CLIENTE SALA CARRIER"/>
    <s v="05/12/2023 8:43:08"/>
    <s v="05/12/2023 8:49:18"/>
    <s v="Cerrado"/>
    <s v="CDP ANTIGUO 1"/>
    <s v="CDP ANTIGUO 2"/>
    <s v="05/12/2023 9:26:24"/>
    <s v="05/12/2023 23:50:00"/>
    <s v="REALIZAR TOMA DE ALARMAS DE CLIENTE SALA CARRIER"/>
    <s v="ALARMAS OK"/>
    <d v="1899-12-30T00:36:45"/>
    <d v="1899-12-30T00:43:16"/>
    <d v="1899-12-30T00:06:31"/>
    <x v="0"/>
    <s v="Cumplido"/>
  </r>
  <r>
    <s v="INC000002481250"/>
    <s v="VPN IP - MPLS"/>
    <x v="9"/>
    <s v="ADMINISTRADORES RESIDENTES"/>
    <s v="RODRIGO VÁSQUEZ MUÑOZ"/>
    <s v="frp_joflor"/>
    <s v="3-Moderado/Limitado"/>
    <s v="3-Medio"/>
    <s v="Media"/>
    <s v="Requerimiento de Cliente"/>
    <s v="FARMACIAS AHUMADA S.A."/>
    <s v="GAMA|  Restauracion archivo storegabi"/>
    <s v="05/12/2023 9:34:51"/>
    <s v="05/12/2023 9:39:07"/>
    <s v="Cerrado"/>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x v="0"/>
    <s v="Cumplido"/>
  </r>
  <r>
    <s v="INC000002481312"/>
    <s v="VPN IP - MPLS"/>
    <x v="2"/>
    <s v="GESTION HD"/>
    <s v="LUIS A VILLASMIL CASTILLO"/>
    <s v="frp_fpetro"/>
    <s v="3-Moderado/Limitado"/>
    <s v="3-Medio"/>
    <s v="Media"/>
    <s v="Requerimiento de Cliente"/>
    <s v="HORTIFRUT S.A"/>
    <s v="REQ/Modificación cuentas VPN"/>
    <s v="05/12/2023 10:18:14"/>
    <s v="05/12/2023 10:23:05"/>
    <s v="Cerrado"/>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x v="0"/>
    <s v="Cumplido"/>
  </r>
  <r>
    <s v="INC000002481318"/>
    <s v="VPN IP - MPLS"/>
    <x v="13"/>
    <s v="GESTION HD"/>
    <s v="DEIBY Y SANTOYO MONTEROLA"/>
    <s v="frp_fpetro"/>
    <s v="3-Moderado/Limitado"/>
    <s v="3-Medio"/>
    <s v="Media"/>
    <s v="Requerimiento de Cliente"/>
    <s v="TELEFONICA GLOBAL TECHNOLOGY S.A.AGENCIA EN CHILE"/>
    <s v="REQ/Importar a VDC de CLIENTE CPECH vm restauradas"/>
    <s v="05/12/2023 10:26:14"/>
    <s v="05/12/2023 10:30:34"/>
    <s v="Cerrado"/>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x v="0"/>
    <s v="Cumplido"/>
  </r>
  <r>
    <s v="INC000002481343"/>
    <s v="CORREO"/>
    <x v="10"/>
    <s v="GOOGLE WORKSPACE"/>
    <s v="JAVIERA A UMAÑA YEVENES"/>
    <s v="tct_jumana"/>
    <s v="4-Menor/Localizado"/>
    <s v="4-Baja"/>
    <s v="Baja"/>
    <s v="Requerimiento de Cliente"/>
    <s v="TELEFONICA GLOBAL TECHNOLOGY S.A.AGENCIA EN CHILE"/>
    <s v="Reporte mensual facturación GW"/>
    <s v="05/12/2023 10:38:52"/>
    <s v="05/12/2023 10:42:05"/>
    <s v="Cerrado"/>
    <s v="TI"/>
    <s v="APLICATIVOS"/>
    <s v="05/12/2023 17:42:09"/>
    <s v="05/12/2023 23:50:00"/>
    <m/>
    <m/>
    <d v="1899-12-30T07:00:04"/>
    <d v="1899-12-30T07:03:17"/>
    <d v="1899-12-30T00:03:13"/>
    <x v="0"/>
    <s v="Cumplido"/>
  </r>
  <r>
    <s v="INC000002481403"/>
    <s v="TICKET-INTELIGENTE"/>
    <x v="3"/>
    <s v="GESTION TI"/>
    <s v="GUSTAVO AVILA VERA"/>
    <s v="USR_TSIGHT"/>
    <s v="1-Extenso/Generalizado"/>
    <s v="4-Baja"/>
    <s v="Baja"/>
    <s v="Incidente de Cliente"/>
    <s v="TELEFONICA CYBERSECURITY TECH CHILE SPA"/>
    <s v="tctcsp01 - soc-splunk-i-01 TICKET AUTOMATICO"/>
    <s v="05/12/2023 11:31:46"/>
    <s v="05/12/2023 11:31:46"/>
    <s v="Cerrado"/>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x v="1"/>
    <s v=""/>
  </r>
  <r>
    <s v="INC000002481412"/>
    <s v="RED INTERNA"/>
    <x v="6"/>
    <s v="APQ ACCESOS"/>
    <s v="YORDI M HURTADO ARAYA"/>
    <s v="tct_yorhua"/>
    <s v="4-Menor/Localizado"/>
    <s v="4-Baja"/>
    <s v="Baja"/>
    <s v="Requerimiento de Cliente"/>
    <s v="TELEFONICA CYBERSECURITY TECH CHILE SPA"/>
    <s v="manos remotas debido a problema con equipo Dell r63 UR 35, 34"/>
    <s v="05/12/2023 10:29:58"/>
    <s v="05/12/2023 10:32:05"/>
    <s v="Cerrado"/>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x v="0"/>
    <s v="Cumplido"/>
  </r>
  <r>
    <s v="INC000002481431"/>
    <s v="VPN IP - MPLS"/>
    <x v="2"/>
    <s v="GESTION HD"/>
    <s v="MARIO PARADA DUARTE"/>
    <s v="frp_spevel"/>
    <s v="3-Moderado/Limitado"/>
    <s v="3-Medio"/>
    <s v="Media"/>
    <s v="Requerimiento de Cliente"/>
    <s v="ISAPRE CONSALUD S.A."/>
    <s v="HD/Telefonia consalud // aplicativo consargie"/>
    <s v="05/12/2023 11:12:16"/>
    <s v="05/12/2023 11:27:09"/>
    <s v="Cerrado"/>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x v="0"/>
    <s v="Cumplido"/>
  </r>
  <r>
    <s v="INC000002481451"/>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1:59:55"/>
    <s v="05/12/2023 12:01:31"/>
    <s v="Cerrado"/>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x v="0"/>
    <s v="Cumplido"/>
  </r>
  <r>
    <s v="INC000002481460"/>
    <s v="HOUSING"/>
    <x v="16"/>
    <s v="BELIEVE"/>
    <s v="FERNEY D GARZON PEÑA"/>
    <s v="frp_fbalab"/>
    <s v="3-Moderado/Limitado"/>
    <s v="3-Medio"/>
    <s v="Media"/>
    <s v="Requerimiento de Cliente"/>
    <s v="CENTRO DE COMPENSACION AUTOMATIZADO S A"/>
    <s v="GESTION DATACENTER/ ACCESOS / CENTRO DE COMPENSACION AUTOMATIZADO S A"/>
    <s v="05/12/2023 12:13:58"/>
    <s v="05/12/2023 12:15:07"/>
    <s v="Cerrado"/>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x v="0"/>
    <s v="Cumplido"/>
  </r>
  <r>
    <s v="INC000002481464"/>
    <s v="HOUSING"/>
    <x v="16"/>
    <s v="BELIEVE"/>
    <s v="JORGE S LORCA LEIVA"/>
    <s v="frp_jolsso"/>
    <s v="3-Moderado/Limitado"/>
    <s v="3-Medio"/>
    <s v="Media"/>
    <s v="Requerimiento de Cliente"/>
    <s v="TELEFONICA EMPRESAS DE CHILE SA"/>
    <s v="GESTION DATACENTER/ ACCESOS / TELEFONICA EMPRESAS DE CHILE SA"/>
    <s v="05/12/2023 12:24:49"/>
    <s v="05/12/2023 12:26:02"/>
    <s v="Cerrado"/>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x v="0"/>
    <s v="Cumplido"/>
  </r>
  <r>
    <s v="INC000002481467"/>
    <s v="HOUSING"/>
    <x v="14"/>
    <s v="BELIEVE"/>
    <s v="CRISTOPHER MALDONADO ROMERO"/>
    <s v="frp_fbalab"/>
    <s v="3-Moderado/Limitado"/>
    <s v="3-Medio"/>
    <s v="Media"/>
    <s v="Requerimiento de Cliente"/>
    <s v="EMPRESA NACIONAL DE CERTIFICACIONES"/>
    <s v="GESTION DATACENTER/ ACCESOS / EMPRESA NACIONAL DE CERTIFICACIONES"/>
    <s v="05/12/2023 12:30:00"/>
    <s v="05/12/2023 12:31:30"/>
    <s v="Cerrado"/>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x v="0"/>
    <s v="Cumplido"/>
  </r>
  <r>
    <s v="INC000002481469"/>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2:33:29"/>
    <s v="05/12/2023 12:35:13"/>
    <s v="Cerrado"/>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x v="0"/>
    <s v="Cumplido"/>
  </r>
  <r>
    <s v="INC000002481489"/>
    <s v="HOUSING"/>
    <x v="19"/>
    <s v="BELIEVE"/>
    <s v="YORDI M HURTADO ARAYA"/>
    <s v="frp_fbalab"/>
    <s v="3-Moderado/Limitado"/>
    <s v="3-Medio"/>
    <s v="Media"/>
    <s v="Requerimiento de Cliente"/>
    <s v="IDOM INGENIERIA Y CONSULTORIA S.A. AGENCIA EN CHILE"/>
    <s v="GESTION DATACENTER/ ACCESOS / NABIAX"/>
    <s v="05/12/2023 13:06:38"/>
    <s v="05/12/2023 13:08:02"/>
    <s v="Cerrado"/>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x v="0"/>
    <s v="Cumplido"/>
  </r>
  <r>
    <s v="INC000002481538"/>
    <s v="HOUSING"/>
    <x v="16"/>
    <s v="BELIEVE"/>
    <s v="FERNEY D GARZON PEÑA"/>
    <s v="frp_pcamay"/>
    <s v="3-Moderado/Limitado"/>
    <s v="3-Medio"/>
    <s v="Media"/>
    <s v="Requerimiento de Cliente"/>
    <s v="TELEFONICA EMPRESAS DE CHILE SA"/>
    <s v="GESTION DATACENTER/ ACCESOS / TELEFONICA EMPRESAS DE CHILE SA"/>
    <s v="05/12/2023 11:36:18"/>
    <s v="05/12/2023 11:36:19"/>
    <s v="Cerrado"/>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x v="0"/>
    <s v="Cumplido"/>
  </r>
  <r>
    <s v="INC000002481544"/>
    <s v="HOUSING"/>
    <x v="16"/>
    <s v="BELIEVE"/>
    <s v="FERNEY D GARZON PEÑA"/>
    <s v="frp_pcamay"/>
    <s v="3-Moderado/Limitado"/>
    <s v="3-Medio"/>
    <s v="Media"/>
    <s v="Requerimiento de Cliente"/>
    <s v="CENTRO DE COMPENSACION AUTOMATIZADO S A"/>
    <s v="GESTION DATACENTER/ ACCESOS / CENTRO DE COMPENSACION AUTOMATIZADO S A"/>
    <s v="05/12/2023 11:48:38"/>
    <s v="05/12/2023 11:49:03"/>
    <s v="Cerrado"/>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x v="0"/>
    <s v="Cumplido"/>
  </r>
  <r>
    <s v="INC000002481547"/>
    <s v="RED INTERNA"/>
    <x v="6"/>
    <s v="APQ ACCESOS"/>
    <s v="YORDI M HURTADO ARAYA"/>
    <s v="tct_yorhua"/>
    <s v="4-Menor/Localizado"/>
    <s v="4-Baja"/>
    <s v="Baja"/>
    <s v="Requerimiento de Cliente"/>
    <s v="TELEFONICA CYBERSECURITY TECH CHILE SPA"/>
    <s v="RONDA TOMA DE TEMPERATURAS SALAS TIC 12:30"/>
    <s v="05/12/2023 11:55:40"/>
    <s v="05/12/2023 11:56:15"/>
    <s v="Cerrado"/>
    <s v="CDP ANTIGUO 1"/>
    <s v="CDP ANTIGUO 2"/>
    <s v="05/12/2023 12:35:11"/>
    <s v="05/12/2023 23:50:00"/>
    <s v="RONDA TOMA DE TEMPERATURAS SALAS TIC 12:30"/>
    <s v="RONDA REALIZADA"/>
    <d v="1899-12-30T00:00:00"/>
    <d v="1899-12-30T00:39:31"/>
    <d v="1899-12-30T00:39:31"/>
    <x v="0"/>
    <s v="Cumplido"/>
  </r>
  <r>
    <s v="INC000002481550"/>
    <s v="RED INTERNA"/>
    <x v="6"/>
    <s v="APQ ACCESOS"/>
    <s v="YORDI M HURTADO ARAYA"/>
    <s v="tct_yorhua"/>
    <s v="4-Menor/Localizado"/>
    <s v="4-Baja"/>
    <s v="Baja"/>
    <s v="Requerimiento de Cliente"/>
    <s v="TELEFONICA CYBERSECURITY TECH CHILE SPA"/>
    <s v="RONDA SALAS TECNICAS 15:30"/>
    <s v="05/12/2023 11:56:53"/>
    <s v="05/12/2023 11:57:22"/>
    <s v="Cerrado"/>
    <s v="CDP ANTIGUO 1"/>
    <s v="CDP ANTIGUO 2"/>
    <s v="05/12/2023 12:35:30"/>
    <s v="05/12/2023 23:50:00"/>
    <s v="RONDA SALAS TECNICAS 15:30"/>
    <s v="RONDA REALIZADA"/>
    <d v="1899-12-30T00:00:00"/>
    <d v="1899-12-30T00:38:37"/>
    <d v="1899-12-30T00:38:37"/>
    <x v="0"/>
    <s v="Cumplido"/>
  </r>
  <r>
    <s v="INC000002481554"/>
    <s v="HOUSING"/>
    <x v="15"/>
    <s v="APQ ACCESOS"/>
    <s v="ESTEBAN O BUSTOS CORNEJO"/>
    <s v="tct_ebusto"/>
    <s v="2-Significativo/Amplio"/>
    <s v="2-Alta"/>
    <s v="Alta"/>
    <s v="Requerimiento de Cliente"/>
    <s v="TELEFONICA EMPRESAS DE CHILE SA"/>
    <s v="SUPERVISION CAMBIO DE FUENTE DE PODER"/>
    <s v="05/12/2023 11:59:31"/>
    <s v="05/12/2023 12:00:34"/>
    <s v="Cerrado"/>
    <s v="CDP ANTIGUO 1"/>
    <s v="CDP ANTIGUO 2"/>
    <s v="05/12/2023 12:02:04"/>
    <s v="05/12/2023 23:50:00"/>
    <s v="SUPERVISION CAMBIO DE FUENTE DE PODER"/>
    <s v="INCIDENCIA RESTABLECIDA"/>
    <d v="1899-12-30T00:01:30"/>
    <d v="1899-12-30T00:02:33"/>
    <d v="1899-12-30T00:01:03"/>
    <x v="0"/>
    <s v="Cumplido"/>
  </r>
  <r>
    <s v="INC000002481629"/>
    <s v="RED INTERNA"/>
    <x v="0"/>
    <s v="APQ ACCESOS"/>
    <s v="CRISTOPHER MALDONADO ROMERO"/>
    <s v="tct_cmaldo"/>
    <s v="4-Menor/Localizado"/>
    <s v="4-Baja"/>
    <s v="Baja"/>
    <s v="Requerimiento de Cliente"/>
    <s v="TELEFONICA EMPRESAS DE CHILE SA"/>
    <s v="RONDA TOMA DE TEMPERATURAS SALAS TIC"/>
    <s v="05/12/2023 12:03:34"/>
    <s v="05/12/2023 12:04:40"/>
    <s v="Cerrado"/>
    <s v="CDP ANTIGUO 1"/>
    <s v="CDP ANTIGUO 2"/>
    <s v="05/12/2023 13:00:02"/>
    <s v="05/12/2023 23:50:00"/>
    <m/>
    <s v="RONDA REALIZADA"/>
    <d v="1899-12-30T00:00:00"/>
    <d v="1899-12-30T00:00:00"/>
    <d v="1899-12-30T00:00:00"/>
    <x v="0"/>
    <s v="Cumplido"/>
  </r>
  <r>
    <s v="INC000002481689"/>
    <s v="INFRAESTRUCTURA DC"/>
    <x v="15"/>
    <s v="APQ ACCESOS"/>
    <s v="PABLO A MALDONADO FLORES"/>
    <s v="tct_pabmaf"/>
    <s v="2-Significativo/Amplio"/>
    <s v="2-Alta"/>
    <s v="Alta"/>
    <s v="Requerimiento de Cliente"/>
    <s v="TELEFONICA CYBERSECURITY TECH CHILE SPA"/>
    <s v="REALIZAR RONDA Y REVISION DE SALAS TECNICAS"/>
    <s v="05/12/2023 15:29:37"/>
    <s v="05/12/2023 15:32:49"/>
    <s v="Cerrado"/>
    <s v="CDP ANTIGUO 1"/>
    <s v="CDP ANTIGUO 2"/>
    <s v="05/12/2023 15:40:29"/>
    <s v="05/12/2023 23:50:00"/>
    <s v="REALIZAR RONDA Y REVISION DE SALAS TECNICAS"/>
    <s v="RONDAS OK"/>
    <d v="1899-12-30T00:07:11"/>
    <d v="1899-12-30T00:10:52"/>
    <d v="1899-12-30T00:03:41"/>
    <x v="0"/>
    <s v="Cumplido"/>
  </r>
  <r>
    <s v="INC000002481742"/>
    <s v="HOSTING VIRTUAL"/>
    <x v="2"/>
    <s v="GESTION HD"/>
    <s v="OSCAR A RAMIREZ SOTO"/>
    <s v="frp_lmosqu"/>
    <s v="4-Menor/Localizado"/>
    <s v="4-Baja"/>
    <s v="Baja"/>
    <s v="Requerimiento de Cliente"/>
    <s v="RENTOKIL INITIAL CHILE SPA"/>
    <s v="REQ /  Asignación de Ips PVLAN / Help Desk"/>
    <s v="05/12/2023 12:11:30"/>
    <s v="05/12/2023 12:13:44"/>
    <s v="Cerrado"/>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x v="0"/>
    <s v="Cumplido"/>
  </r>
  <r>
    <s v="INC000002481746"/>
    <s v="VPN IP - MPLS"/>
    <x v="3"/>
    <s v="GESTION HD"/>
    <s v="SEBASTIAN I ACUÑA GUZMAN"/>
    <s v="frp_jciert"/>
    <s v="4-Menor/Localizado"/>
    <s v="4-Baja"/>
    <s v="Baja"/>
    <s v="Requerimiento de Cliente"/>
    <s v="CAMARA DE COMERCIO DE SANTIAGO A G"/>
    <s v="REQ / [CCS] CAMBIO DE CREDENCIALES EN SERVIDORES LINUX | DICIEMBRE 2023"/>
    <s v="05/12/2023 12:35:04"/>
    <s v="05/12/2023 12:45:47"/>
    <s v="Cerrado"/>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x v="0"/>
    <s v="Cumplido"/>
  </r>
  <r>
    <s v="INC000002481820"/>
    <s v="VPN IP - MPLS"/>
    <x v="13"/>
    <s v="BELIEVE"/>
    <s v="JOSE A SANTIS SERRANO"/>
    <s v="frp_jciert"/>
    <s v="4-Menor/Localizado"/>
    <s v="4-Baja"/>
    <s v="Baja"/>
    <s v="Requerimiento de Cliente"/>
    <s v="TELEFONICA GLOBAL TECHNOLOGY S.A.AGENCIA EN CHILE"/>
    <s v="REQ / C-19872300193 // FUND INSTITUTO PROFESIONAL DUOC UC // Credenciales al VDC"/>
    <s v="05/12/2023 13:07:05"/>
    <s v="05/12/2023 13:10:43"/>
    <s v="Cerrado"/>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x v="0"/>
    <s v="Cumplido"/>
  </r>
  <r>
    <s v="INC000002481822"/>
    <s v="HOSTING VIRTUAL"/>
    <x v="3"/>
    <s v="OPERACION N1"/>
    <s v="SEBASTIAN I ACUÑA GUZMAN"/>
    <s v="tct_sacuna"/>
    <s v="3-Moderado/Limitado"/>
    <s v="3-Medio"/>
    <s v="Media"/>
    <s v="Requerimiento de Cliente"/>
    <s v="TELEFONICA EMPRESAS DE CHILE SA"/>
    <s v="Configuración ntp soc-splunk-sh-01 y soc-splunk-sh-02"/>
    <s v="05/12/2023 13:06:38"/>
    <s v="05/12/2023 13:06:39"/>
    <s v="Cerrado"/>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x v="0"/>
    <s v="Cumplido"/>
  </r>
  <r>
    <s v="INC000002481826"/>
    <s v="TICKET-INTELIGENTE"/>
    <x v="3"/>
    <s v="GESTION TI"/>
    <s v="SEBASTIAN I ACUÑA GUZMAN"/>
    <s v="USR_TSIGHT"/>
    <s v="1-Extenso/Generalizado"/>
    <s v="4-Baja"/>
    <s v="Baja"/>
    <s v="Incidente de Cliente"/>
    <s v="TELEFONICA EMPRESAS DE CHILE SA"/>
    <s v="prod-ar-apirest03 TICKET AUTOMATICO"/>
    <s v="05/12/2023 13:08:55"/>
    <s v="05/12/2023 13:08:55"/>
    <s v="Cerrado"/>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x v="1"/>
    <s v=""/>
  </r>
  <r>
    <s v="INC000002481828"/>
    <s v="VPN IP - MPLS"/>
    <x v="2"/>
    <s v="GESTION HD"/>
    <s v="LUIS RODRIGO ACEVEDO COLLIPAL"/>
    <s v="frp_fpetro"/>
    <s v="3-Moderado/Limitado"/>
    <s v="3-Medio"/>
    <s v="Media"/>
    <s v="Requerimiento de Cliente"/>
    <s v="TELEFONICA GLOBAL TECHNOLOGY S.A.AGENCIA EN CHILE"/>
    <s v="REQ/Pvlan apq H1"/>
    <s v="05/12/2023 13:10:04"/>
    <s v="05/12/2023 13:16:01"/>
    <s v="Cerrado"/>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x v="0"/>
    <s v="Cumplido"/>
  </r>
  <r>
    <s v="INC000002481886"/>
    <s v="TICKET-INTELIGENTE"/>
    <x v="23"/>
    <s v="GESTION TI"/>
    <s v="JUAN P SEGURA VARGAS"/>
    <s v="USR_TSIGHT"/>
    <s v="1-Extenso/Generalizado"/>
    <s v="4-Baja"/>
    <s v="Baja"/>
    <s v="Incidente de Cliente"/>
    <s v="TELEFONICA EMPRESAS DE CHILE SA"/>
    <s v="wocu_metrics TICKET AUTOMATICO"/>
    <s v="05/12/2023 14:08:32"/>
    <s v="05/12/2023 14:08:32"/>
    <s v="Cerrado"/>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x v="1"/>
    <s v=""/>
  </r>
  <r>
    <s v="INC000002481934"/>
    <s v="INFRAESTRUCTURA DC"/>
    <x v="15"/>
    <s v="APQ ACCESOS"/>
    <s v="PABLO A MALDONADO FLORES"/>
    <s v="tct_pabmaf"/>
    <s v="2-Significativo/Amplio"/>
    <s v="2-Alta"/>
    <s v="Alta"/>
    <s v="Requerimiento de Cliente"/>
    <s v="TELEFONICA CYBERSECURITY TECH CHILE SPA"/>
    <s v="REALIZAR RONDA Y REVISION DE SALAS TECNICAS"/>
    <s v="05/12/2023 14:23:58"/>
    <s v="05/12/2023 14:24:59"/>
    <s v="Cerrado"/>
    <s v="CDP ANTIGUO 1"/>
    <s v="CDP ANTIGUO 2"/>
    <s v="05/12/2023 14:27:29"/>
    <s v="05/12/2023 23:50:00"/>
    <s v="REALIZAR RONDA Y REVISION DE SALAS TECNICAS"/>
    <s v="RONDAS OK"/>
    <d v="1899-12-30T00:02:05"/>
    <d v="1899-12-30T00:03:31"/>
    <d v="1899-12-30T00:01:26"/>
    <x v="0"/>
    <s v="Cumplido"/>
  </r>
  <r>
    <s v="INC000002481961"/>
    <s v="RED INTERNA"/>
    <x v="6"/>
    <s v="APQ ACCESOS"/>
    <s v="YORDI M HURTADO ARAYA"/>
    <s v="tct_yorhua"/>
    <s v="4-Menor/Localizado"/>
    <s v="4-Baja"/>
    <s v="Baja"/>
    <s v="Requerimiento de Cliente"/>
    <s v="TELEFONICA CYBERSECURITY TECH CHILE SPA"/>
    <s v="RONDA TOMA DE TEMPERATURAS SALAS TIC 16:30"/>
    <s v="05/12/2023 15:41:25"/>
    <s v="05/12/2023 15:41:50"/>
    <s v="Cerrado"/>
    <s v="CDP ANTIGUO 1"/>
    <s v="CDP ANTIGUO 2"/>
    <s v="05/12/2023 16:29:53"/>
    <s v="05/12/2023 23:50:00"/>
    <s v="RONDA TOMA DE TEMPERATURAS SALAS TIC 16:30"/>
    <s v="RONDA REALIZADA"/>
    <d v="1899-12-30T00:00:00"/>
    <d v="1899-12-30T00:48:28"/>
    <d v="1899-12-30T00:48:28"/>
    <x v="0"/>
    <s v="Cumplido"/>
  </r>
  <r>
    <s v="INC000002481962"/>
    <s v="RED INTERNA"/>
    <x v="6"/>
    <s v="APQ ACCESOS"/>
    <s v="YORDI M HURTADO ARAYA"/>
    <s v="tct_yorhua"/>
    <s v="4-Menor/Localizado"/>
    <s v="4-Baja"/>
    <s v="Baja"/>
    <s v="Requerimiento de Cliente"/>
    <s v="TELEFONICA CYBERSECURITY TECH CHILE SPA"/>
    <s v="RONDA SALAS TECNICAS 19:30"/>
    <s v="05/12/2023 15:42:05"/>
    <s v="05/12/2023 15:42:31"/>
    <s v="Cerrado"/>
    <s v="CDP ANTIGUO 1"/>
    <s v="CDP ANTIGUO 2"/>
    <s v="05/12/2023 16:29:22"/>
    <s v="05/12/2023 23:50:00"/>
    <s v="RONDA SALAS TECNICAS 19:30"/>
    <s v="RONDA REALIZADA"/>
    <d v="1899-12-30T00:00:00"/>
    <d v="1899-12-30T00:47:17"/>
    <d v="1899-12-30T00:47:17"/>
    <x v="0"/>
    <s v="Cumplido"/>
  </r>
  <r>
    <s v="INC000002481971"/>
    <s v="HOUSING"/>
    <x v="19"/>
    <s v="BELIEVE"/>
    <s v="YORDI M HURTADO ARAYA"/>
    <s v="frp_pcamay"/>
    <s v="3-Moderado/Limitado"/>
    <s v="3-Medio"/>
    <s v="Media"/>
    <s v="Requerimiento de Cliente"/>
    <s v="MASISA S.A. 1"/>
    <s v="GESTION DATACENTER/ ACCESOS / MASISA"/>
    <s v="05/12/2023 16:57:20"/>
    <s v="05/12/2023 16:59:56"/>
    <s v="Cerrado"/>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x v="0"/>
    <s v="Cumplido"/>
  </r>
  <r>
    <s v="INC000002481973"/>
    <s v="VPN IP - MPLS"/>
    <x v="19"/>
    <s v="BELIEVE"/>
    <s v="YORDI M HURTADO ARAYA"/>
    <s v="frp_pcamay"/>
    <s v="3-Moderado/Limitado"/>
    <s v="3-Medio"/>
    <s v="Media"/>
    <s v="Requerimiento de Cliente"/>
    <s v="MASISA S.A. 1"/>
    <s v="GESTION DATACENTER/ ACCESOS / MASISA"/>
    <s v="05/12/2023 17:16:45"/>
    <s v="05/12/2023 17:17:05"/>
    <s v="Cerrado"/>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x v="0"/>
    <s v="Cumplido"/>
  </r>
  <r>
    <s v="INC000002481987"/>
    <s v="HOUSING"/>
    <x v="14"/>
    <s v="BELIEVE"/>
    <s v="CRISTOPHER MALDONADO ROMERO"/>
    <s v="frp_fbalab"/>
    <s v="3-Moderado/Limitado"/>
    <s v="3-Medio"/>
    <s v="Media"/>
    <s v="Requerimiento de Cliente"/>
    <s v="FARMACIAS AHUMADA S.A."/>
    <s v="GESTION DATACENTER/ ACCESOS / FARMACIAS AHUMADA S.A."/>
    <s v="05/12/2023 17:48:39"/>
    <s v="05/12/2023 17:50:16"/>
    <s v="Cerrado"/>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x v="0"/>
    <s v="Cumplido"/>
  </r>
  <r>
    <s v="INC000002481992"/>
    <s v="HOUSING"/>
    <x v="19"/>
    <s v="BELIEVE"/>
    <s v="YORDI M HURTADO ARAYA"/>
    <s v="frp_fbalab"/>
    <s v="3-Moderado/Limitado"/>
    <s v="3-Medio"/>
    <s v="Media"/>
    <s v="Requerimiento de Cliente"/>
    <s v="FARMACIAS AHUMADA S.A."/>
    <s v="GESTION DATACENTER/ ACCESOS / FARMACIAS AHUMADA S.A."/>
    <s v="05/12/2023 17:58:08"/>
    <s v="05/12/2023 17:59:23"/>
    <s v="Cerrado"/>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x v="0"/>
    <s v="Cumplido"/>
  </r>
  <r>
    <s v="INC000002481995"/>
    <s v="HOUSING"/>
    <x v="7"/>
    <s v="DUOC TICKET PENDIENTES"/>
    <s v="ALVARO ORTIZ"/>
    <s v="frp_ercoro"/>
    <s v="3-Moderado/Limitado"/>
    <s v="4-Baja"/>
    <s v="Baja"/>
    <s v="Requerimiento de Cliente"/>
    <s v="FUNDACION INSTITUTO PROFESIONAL DUOC UC"/>
    <s v="RQ | DUOC | Solicitud homologación BD"/>
    <s v="05/12/2023 17:59:49"/>
    <s v="05/12/2023 18:01:49"/>
    <s v="Cerrado"/>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x v="0"/>
    <s v="Cumplido"/>
  </r>
  <r>
    <s v="INC000002482006"/>
    <s v="HOUSING"/>
    <x v="16"/>
    <s v="BELIEVE"/>
    <s v="FERNEY D GARZON PEÑA"/>
    <s v="frp_fbalab"/>
    <s v="3-Moderado/Limitado"/>
    <s v="3-Medio"/>
    <s v="Media"/>
    <s v="Requerimiento de Cliente"/>
    <s v="FORUM SERVICIOS FINANCIEROS SA"/>
    <s v="GESTION DATACENTER/ ACCESOS / FORUM SERVICIOS FINANCIEROS SA"/>
    <s v="05/12/2023 13:56:07"/>
    <s v="05/12/2023 13:57:14"/>
    <s v="Cerrado"/>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x v="0"/>
    <s v="Cumplido"/>
  </r>
  <r>
    <s v="INC000002482023"/>
    <s v="HOUSING"/>
    <x v="4"/>
    <s v="DUOC TICKET PENDIENTES"/>
    <s v="JUAN CARLOS UZCATEGUI FUGUETT"/>
    <s v="frp_joagui"/>
    <s v="3-Moderado/Limitado"/>
    <s v="4-Baja"/>
    <s v="Baja"/>
    <s v="Requerimiento de Cliente"/>
    <s v="FUNDACION INSTITUTO PROFESIONAL DUOC UC"/>
    <s v="RQ | DUOC | RE: Extracción de usuarios Administradores y Operadores"/>
    <s v="05/12/2023 14:24:22"/>
    <s v="05/12/2023 14:26:21"/>
    <s v="Cerrado"/>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x v="0"/>
    <s v="Cumplido"/>
  </r>
  <r>
    <s v="INC000002482065"/>
    <s v="HOUSING"/>
    <x v="14"/>
    <s v="BELIEVE"/>
    <s v="CRISTOPHER MALDONADO ROMERO"/>
    <s v="frp_jolsso"/>
    <s v="3-Moderado/Limitado"/>
    <s v="3-Medio"/>
    <s v="Media"/>
    <s v="Requerimiento de Cliente"/>
    <s v="FORUM SERVICIOS FINANCIEROS SA"/>
    <s v="GESTION DATACENTER/ ACCESOS / FORUM SERVICIOS FINANCIEROS SA"/>
    <s v="05/12/2023 15:27:58"/>
    <s v="05/12/2023 15:29:29"/>
    <s v="Cerrado"/>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x v="0"/>
    <s v="Cumplido"/>
  </r>
  <r>
    <s v="INC000002482070"/>
    <s v="OFFICE365"/>
    <x v="5"/>
    <s v="DUOC TICKET PENDIENTES"/>
    <s v="JAVIERA A UMAÑA YEVENES"/>
    <s v="frp_joagui"/>
    <s v="3-Moderado/Limitado"/>
    <s v="4-Baja"/>
    <s v="Baja"/>
    <s v="Requerimiento de Cliente"/>
    <s v="FUNDACION INSTITUTO PROFESIONAL DUOC UC"/>
    <s v="DUOC | RQ | RE: consulta por posible correo enviado"/>
    <s v="05/12/2023 15:32:39"/>
    <s v="05/12/2023 15:33:58"/>
    <s v="Cerrado"/>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x v="0"/>
    <s v="Cumplido"/>
  </r>
  <r>
    <s v="INC000002482087"/>
    <s v="HOUSING"/>
    <x v="16"/>
    <s v="BELIEVE"/>
    <s v="JORGE S LORCA LEIVA"/>
    <s v="frp_fbalab"/>
    <s v="3-Moderado/Limitado"/>
    <s v="3-Medio"/>
    <s v="Media"/>
    <s v="Requerimiento de Cliente"/>
    <s v="TELEFONICA EMPRESAS DE CHILE SA"/>
    <s v="GESTION DATACENTER/ ACCESOS / TELEFONICA EMPRESAS DE CHILE SA"/>
    <s v="05/12/2023 16:05:37"/>
    <s v="05/12/2023 16:06:48"/>
    <s v="Cerrado"/>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x v="0"/>
    <s v="Cumplido"/>
  </r>
  <r>
    <s v="INC000002482092"/>
    <s v="RED INTERNA"/>
    <x v="0"/>
    <s v="APQ ACCESOS"/>
    <s v="CRISTOPHER MALDONADO ROMERO"/>
    <s v="tct_cmaldo"/>
    <s v="4-Menor/Localizado"/>
    <s v="4-Baja"/>
    <s v="Baja"/>
    <s v="Requerimiento de Cliente"/>
    <s v="TELEFONICA EMPRESAS DE CHILE SA"/>
    <s v="RONDA TOMA DE TEMPERATURAS SALAS TIC"/>
    <s v="05/12/2023 16:19:15"/>
    <s v="05/12/2023 16:21:22"/>
    <s v="Cerrado"/>
    <s v="CDP ANTIGUO 1"/>
    <s v="CDP ANTIGUO 2"/>
    <s v="05/12/2023 16:46:54"/>
    <s v="05/12/2023 23:50:00"/>
    <m/>
    <s v="RONDA REALIZADA"/>
    <d v="1899-12-30T00:00:00"/>
    <d v="1899-12-30T00:00:00"/>
    <d v="1899-12-30T00:00:00"/>
    <x v="0"/>
    <s v="Cumplido"/>
  </r>
  <r>
    <s v="INC000002482183"/>
    <s v="TICKET-INTELIGENTE"/>
    <x v="3"/>
    <s v="DUOC TICKET AUTOMATICO"/>
    <s v="VICTOR SEPULVEDA GAMARRA"/>
    <s v="USR_TSIGHT"/>
    <s v="1-Extenso/Generalizado"/>
    <s v="4-Baja"/>
    <s v="Baja"/>
    <s v="Incidente de Cliente"/>
    <s v="FUNDACION INSTITUTO PROFESIONAL DUOC UC"/>
    <s v="fiprdu01 - servidor virtual cliente duoc TICKET AUTOMATICO"/>
    <s v="05/12/2023 15:44:57"/>
    <s v="05/12/2023 15:44:57"/>
    <s v="Cerrado"/>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x v="1"/>
    <s v=""/>
  </r>
  <r>
    <s v="INC000002482250"/>
    <s v="VPN IP - MPLS"/>
    <x v="9"/>
    <s v="GESTION HD"/>
    <s v="AXEL ANDRADE"/>
    <s v="frp_rreyes"/>
    <s v="3-Moderado/Limitado"/>
    <s v="3-Medio"/>
    <s v="Media"/>
    <s v="Requerimiento de Cliente"/>
    <s v="ARTIKOS CHILE S A"/>
    <s v="HD / Requerimiento Artikos Chile S.A. / Restaurar bases de datos Usuarios"/>
    <s v="05/12/2023 16:52:34"/>
    <s v="05/12/2023 16:55:40"/>
    <s v="Cerrado"/>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x v="0"/>
    <s v="Cumplido"/>
  </r>
  <r>
    <s v="INC000002482275"/>
    <s v="VPN IP - MPLS"/>
    <x v="9"/>
    <s v="BELIEVE"/>
    <s v="RODRIGO VÁSQUEZ MUÑOZ"/>
    <s v="frp_jciert"/>
    <s v="4-Menor/Localizado"/>
    <s v="4-Baja"/>
    <s v="Baja"/>
    <s v="Requerimiento de Cliente"/>
    <s v="TELEFONICA GLOBAL TECHNOLOGY S.A.AGENCIA EN CHILE"/>
    <s v="REQ / [RABIE] Respaldo URGENTE bases de datos servidor LICANCABUR3"/>
    <s v="05/12/2023 17:35:03"/>
    <s v="05/12/2023 17:39:13"/>
    <s v="Cerrado"/>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x v="0"/>
    <s v="Cumplido"/>
  </r>
  <r>
    <s v="INC000002482316"/>
    <s v="TICKET-INTELIGENTE"/>
    <x v="23"/>
    <s v="GESTION TI"/>
    <s v="JUAN P SEGURA VARGAS"/>
    <s v="USR_TSIGHT"/>
    <s v="1-Extenso/Generalizado"/>
    <s v="4-Baja"/>
    <s v="Baja"/>
    <s v="Incidente de Cliente"/>
    <s v="TELEFONICA CYBERSECURITY TECH CHILE SPA"/>
    <s v="tctcsp01 - soc-splunk-i-01 TICKET AUTOMATICO"/>
    <s v="05/12/2023 16:46:04"/>
    <s v="05/12/2023 16:46:04"/>
    <s v="Cerrado"/>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x v="1"/>
    <s v=""/>
  </r>
  <r>
    <s v="INC000002482336"/>
    <s v="TICKET-INTELIGENTE"/>
    <x v="23"/>
    <s v="GESTION TI"/>
    <s v="JUAN P SEGURA VARGAS"/>
    <s v="USR_TSIGHT"/>
    <s v="1-Extenso/Generalizado"/>
    <s v="4-Baja"/>
    <s v="Baja"/>
    <s v="Incidente de Cliente"/>
    <s v="EMPRESA NACIONAL DE CERTIFICACIONES"/>
    <s v="emnace01 - ecert_respaldos_hsm TICKET AUTOMATICO"/>
    <s v="05/12/2023 17:21:57"/>
    <s v="05/12/2023 17:21:57"/>
    <s v="Cerrado"/>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x v="1"/>
    <s v=""/>
  </r>
  <r>
    <s v="INC000002482348"/>
    <s v="TICKET-INTELIGENTE"/>
    <x v="3"/>
    <s v="GESTION TI"/>
    <s v="SEBASTIAN I ACUÑA GUZMAN"/>
    <s v="USR_TSIGHT"/>
    <s v="1-Extenso/Generalizado"/>
    <s v="4-Baja"/>
    <s v="Baja"/>
    <s v="Incidente de Cliente"/>
    <s v="TELEFONICA EMPRESAS DE CHILE SA"/>
    <s v="wocu_metrics TICKET AUTOMATICO"/>
    <s v="05/12/2023 17:36:22"/>
    <s v="05/12/2023 17:36:22"/>
    <s v="Cerrado"/>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x v="1"/>
    <s v=""/>
  </r>
  <r>
    <s v="INC000002482349"/>
    <s v="VPN IP - MPLS"/>
    <x v="2"/>
    <s v="ADMINISTRADORES RESIDENTES"/>
    <s v="LUIS RODRIGO ACEVEDO COLLIPAL"/>
    <s v="frp_joflor"/>
    <s v="3-Moderado/Limitado"/>
    <s v="3-Medio"/>
    <s v="Media"/>
    <s v="Requerimiento de Cliente"/>
    <s v="INSTITUTO PROFESIONAL DE CHILE SA"/>
    <s v="GAMA | Problemas conexión VPN - TERRAOESTE"/>
    <s v="05/12/2023 17:38:51"/>
    <s v="05/12/2023 17:47:15"/>
    <s v="Cerrado"/>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x v="0"/>
    <s v="Cumplido"/>
  </r>
  <r>
    <s v="INC000002482388"/>
    <s v="BACKUP ON DEMAND"/>
    <x v="9"/>
    <s v="BACK UP DATA CENTER (BACKUP ON DEMAND)"/>
    <s v="RODRIGO VÁSQUEZ MUÑOZ"/>
    <s v="tct_rvasqu"/>
    <s v="4-Menor/Localizado"/>
    <s v="4-Baja"/>
    <s v="Baja"/>
    <s v="Requerimiento de Cliente"/>
    <s v="TELEFONICA GLOBAL TECHNOLOGY S.A.AGENCIA EN CHILE"/>
    <s v="ejecucion clon HC y coagra"/>
    <s v="05/12/2023 18:10:14"/>
    <s v="05/12/2023 18:11:06"/>
    <s v="Cerrado"/>
    <s v="CDP ANTIGUO 1"/>
    <s v="CDP ANTIGUO 2"/>
    <s v="07/12/2023 18:22:48"/>
    <s v="07/12/2023 23:50:00"/>
    <s v="ejecucion,  revision de clon HC y coagra"/>
    <s v="clones ejecutados correctamente"/>
    <d v="1900-01-01T00:11:42"/>
    <d v="1900-01-01T00:12:34"/>
    <d v="1899-12-30T00:00:52"/>
    <x v="0"/>
    <s v="Cumplido"/>
  </r>
  <r>
    <s v="INC000002482432"/>
    <s v="HOUSING"/>
    <x v="14"/>
    <s v="BELIEVE"/>
    <s v="CRISTOPHER MALDONADO ROMERO"/>
    <s v="frp_jolsso"/>
    <s v="3-Moderado/Limitado"/>
    <s v="3-Medio"/>
    <s v="Media"/>
    <s v="Requerimiento de Cliente"/>
    <s v="BANCO SANTANDER CHILE"/>
    <s v="GESTION DATACENTER/ ACCESOS / BANCO SANTANDER CHILE"/>
    <s v="05/12/2023 18:20:27"/>
    <s v="05/12/2023 18:22:19"/>
    <s v="Cerrado"/>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x v="0"/>
    <s v="Cumplido"/>
  </r>
  <r>
    <s v="INC000002482440"/>
    <s v="RED INTERNA"/>
    <x v="0"/>
    <s v="APQ ACCESOS"/>
    <s v="CRISTOPHER MALDONADO ROMERO"/>
    <s v="tct_cmaldo"/>
    <s v="4-Menor/Localizado"/>
    <s v="4-Baja"/>
    <s v="Baja"/>
    <s v="Requerimiento de Cliente"/>
    <s v="TELEFONICA EMPRESAS DE CHILE SA"/>
    <s v="RONDA TOMA DE TEMPERATURAS SALAS TIC"/>
    <s v="05/12/2023 18:48:26"/>
    <s v="05/12/2023 18:49:23"/>
    <s v="Cerrado"/>
    <s v="CDP ANTIGUO 1"/>
    <s v="CDP ANTIGUO 2"/>
    <s v="05/12/2023 19:10:00"/>
    <s v="05/12/2023 23:50:00"/>
    <m/>
    <s v="RONDA REALIZADA"/>
    <d v="1899-12-30T00:00:00"/>
    <d v="1899-12-30T00:00:00"/>
    <d v="1899-12-30T00:00:00"/>
    <x v="0"/>
    <s v="Cumplido"/>
  </r>
  <r>
    <s v="INC000002482444"/>
    <s v="RED INTERNA"/>
    <x v="0"/>
    <s v="APQ ACCESOS"/>
    <s v="CRISTOPHER MALDONADO ROMERO"/>
    <s v="tct_cmaldo"/>
    <s v="4-Menor/Localizado"/>
    <s v="4-Baja"/>
    <s v="Baja"/>
    <s v="Requerimiento de Cliente"/>
    <s v="TELEFONICA EMPRESAS DE CHILE SA"/>
    <s v="RONDA TOMA DE TEMPERATURAS SALAS TIC"/>
    <s v="05/12/2023 18:54:44"/>
    <s v="05/12/2023 18:55:31"/>
    <s v="Cerrado"/>
    <s v="CDP ANTIGUO 1"/>
    <s v="CDP ANTIGUO 2"/>
    <s v="05/12/2023 19:26:09"/>
    <s v="05/12/2023 23:50:00"/>
    <m/>
    <s v="RONDA REALIZADA"/>
    <d v="1899-12-30T00:00:00"/>
    <d v="1899-12-30T00:00:00"/>
    <d v="1899-12-30T00:00:00"/>
    <x v="0"/>
    <s v="Cumplido"/>
  </r>
  <r>
    <s v="INC000002482455"/>
    <s v="INFRAESTRUCTURA DC"/>
    <x v="6"/>
    <s v="APQ ACCESOS"/>
    <s v="FRANCISCO J FELIU ABARCA"/>
    <s v="tct_frafea"/>
    <s v="4-Menor/Localizado"/>
    <s v="4-Baja"/>
    <s v="Baja"/>
    <s v="Requerimiento de Cliente"/>
    <s v="TELEFONICA CYBERSECURITY TECH CHILE SPA"/>
    <s v="RONDA POR TOMA DE TEMPERATURAS EN SALAS TIC"/>
    <s v="05/12/2023 20:53:34"/>
    <s v="05/12/2023 20:54:20"/>
    <s v="Cerrado"/>
    <s v="TI"/>
    <s v="CLIMA"/>
    <s v="05/12/2023 21:17:28"/>
    <s v="05/12/2023 23:50:00"/>
    <s v="RONDA POR TOMA DE TEMPERATURAS EN SALAS TIC"/>
    <s v="RONDA REALIZADA"/>
    <d v="1899-12-30T00:00:00"/>
    <d v="1899-12-30T00:00:00"/>
    <d v="1899-12-30T00:00:00"/>
    <x v="0"/>
    <s v="Cumplido"/>
  </r>
  <r>
    <s v="INC000002482463"/>
    <s v="HOUSING"/>
    <x v="6"/>
    <s v="APQ ACCESOS"/>
    <s v="FRANCISCO J FELIU ABARCA"/>
    <s v="tct_frafea"/>
    <s v="4-Menor/Localizado"/>
    <s v="4-Baja"/>
    <s v="Baja"/>
    <s v="Requerimiento de Cliente"/>
    <s v="TELEFONICA CYBERSECURITY TECH CHILE SPA"/>
    <s v="RONDA PREVENTIVA EN SALAS TIC"/>
    <s v="05/12/2023 21:18:42"/>
    <s v="05/12/2023 21:19:27"/>
    <s v="Cerrado"/>
    <s v="TI"/>
    <s v="INFRAESTRUCTURA"/>
    <s v="05/12/2023 22:03:48"/>
    <s v="05/12/2023 23:50:00"/>
    <s v="RONDA PREVENTIVA EN SALAS TIC"/>
    <s v="RONDA REALIZADA"/>
    <d v="1899-12-30T00:00:00"/>
    <d v="1899-12-30T00:00:00"/>
    <d v="1899-12-30T00:00:00"/>
    <x v="0"/>
    <s v="Cumplido"/>
  </r>
  <r>
    <s v="INC000002482475"/>
    <s v="INFRAESTRUCTURA DC"/>
    <x v="6"/>
    <s v="APQ ACCESOS"/>
    <s v="FRANCISCO J FELIU ABARCA"/>
    <s v="tct_frafea"/>
    <s v="4-Menor/Localizado"/>
    <s v="4-Baja"/>
    <s v="Baja"/>
    <s v="Requerimiento de Cliente"/>
    <s v="TELEFONICA CYBERSECURITY TECH CHILE SPA"/>
    <s v="RONDA POR TOMA DE TEMPERATURAS EN SALAS TIC"/>
    <s v="06/12/2023 0:46:02"/>
    <s v="06/12/2023 0:47:00"/>
    <s v="Cerrado"/>
    <s v="TI"/>
    <s v="CLIMA"/>
    <s v="06/12/2023 1:04:29"/>
    <s v="06/12/2023 23:50:00"/>
    <s v="RONDA POR TOMA DE TEMPERATURAS EN SALAS TIC"/>
    <s v="RONDA REALIZADA"/>
    <d v="1899-12-30T00:00:00"/>
    <d v="1899-12-30T00:00:00"/>
    <d v="1899-12-30T00:00:00"/>
    <x v="0"/>
    <s v="Cumplido"/>
  </r>
  <r>
    <s v="INC000002482497"/>
    <s v="INFRAESTRUCTURA DC"/>
    <x v="15"/>
    <s v="APQ ACCESOS"/>
    <s v="PABLO A MALDONADO FLORES"/>
    <s v="tct_pabmaf"/>
    <s v="2-Significativo/Amplio"/>
    <s v="2-Alta"/>
    <s v="Alta"/>
    <s v="Requerimiento de Cliente"/>
    <s v="TELEFONICA CYBERSECURITY TECH CHILE SPA"/>
    <s v="REALIZAR RONDA Y REVISION DE SALAS TECNICAS"/>
    <s v="06/12/2023 9:03:56"/>
    <s v="06/12/2023 9:04:35"/>
    <s v="Cerrado"/>
    <s v="CDP ANTIGUO 1"/>
    <s v="CDP ANTIGUO 2"/>
    <s v="06/12/2023 9:42:14"/>
    <s v="06/12/2023 23:50:00"/>
    <s v="REALIZAR RONDA Y REVISION DE SALAS TECNICAS"/>
    <s v="rondas ok"/>
    <d v="1899-12-30T00:36:04"/>
    <d v="1899-12-30T00:38:18"/>
    <d v="1899-12-30T00:02:14"/>
    <x v="0"/>
    <s v="Cumplido"/>
  </r>
  <r>
    <s v="INC000002482499"/>
    <s v="INFRAESTRUCTURA DC"/>
    <x v="15"/>
    <s v="APQ ACCESOS"/>
    <s v="PABLO A MALDONADO FLORES"/>
    <s v="tct_pabmaf"/>
    <s v="2-Significativo/Amplio"/>
    <s v="2-Alta"/>
    <s v="Alta"/>
    <s v="Requerimiento de Cliente"/>
    <s v="TELEFONICA CYBERSECURITY TECH CHILE SPA"/>
    <s v="REALIZAR TOMA DE ALARMAS DE CLIENTE SALA BLANCA 502A"/>
    <s v="06/12/2023 9:10:54"/>
    <s v="06/12/2023 9:11:04"/>
    <s v="Cerrado"/>
    <s v="CDP ANTIGUO 1"/>
    <s v="CDP ANTIGUO 2"/>
    <s v="06/12/2023 15:56:10"/>
    <s v="06/12/2023 23:50:00"/>
    <s v="REALIZAR TOMA DE ALARMAS DE CLIENTE SALA BLANCA 502A"/>
    <s v="alarmas ok"/>
    <d v="1899-12-30T06:44:46"/>
    <d v="1899-12-30T06:45:16"/>
    <d v="1899-12-30T00:00:30"/>
    <x v="0"/>
    <s v="Cumplido"/>
  </r>
  <r>
    <s v="INC000002482501"/>
    <s v="VPN IP - MPLS"/>
    <x v="21"/>
    <s v="ADMINISTRADORES RESIDENTES"/>
    <s v="DENISE CRUZAT ETCHEBERRY"/>
    <s v="frp_rreyes"/>
    <s v="3-Moderado/Limitado"/>
    <s v="3-Medio"/>
    <s v="Media"/>
    <s v="Requerimiento de Cliente"/>
    <s v="LARRAIN VIAL SA CORREDORA DE BOLSA"/>
    <s v="GAMA / Problemas instalación Cortex 7.9 CE en Windows 2008"/>
    <s v="06/12/2023 9:38:02"/>
    <s v="06/12/2023 9:42:28"/>
    <s v="Cerrado"/>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x v="0"/>
    <s v="Cumplido"/>
  </r>
  <r>
    <s v="INC000002482502"/>
    <s v="RED INTERNA"/>
    <x v="1"/>
    <s v="APQ ACCESOS"/>
    <s v="CARLOS F ARAYA RAMIREZ"/>
    <s v="tct_cararr"/>
    <s v="4-Menor/Localizado"/>
    <s v="4-Baja"/>
    <s v="Baja"/>
    <s v="Requerimiento de Cliente"/>
    <s v="TELEFONICA CYBERSECURITY TECH CHILE SPA"/>
    <s v="RONDA INSPECTIVA"/>
    <s v="06/12/2023 9:41:48"/>
    <s v="06/12/2023 9:43:02"/>
    <s v="Cerrado"/>
    <s v="CDP ANTIGUO 1"/>
    <s v="CDP ANTIGUO 2"/>
    <s v="06/12/2023 10:50:24"/>
    <s v="06/12/2023 23:50:00"/>
    <m/>
    <s v="ronda realizada"/>
    <d v="1899-12-30T00:00:00"/>
    <d v="1899-12-30T00:00:00"/>
    <d v="1899-12-30T00:00:00"/>
    <x v="0"/>
    <s v="Cumplido"/>
  </r>
  <r>
    <s v="INC000002482515"/>
    <s v="INFRAESTRUCTURA DC"/>
    <x v="15"/>
    <s v="APQ ACCESOS"/>
    <s v="PABLO A MALDONADO FLORES"/>
    <s v="tct_pabmaf"/>
    <s v="2-Significativo/Amplio"/>
    <s v="2-Alta"/>
    <s v="Alta"/>
    <s v="Requerimiento de Cliente"/>
    <s v="TELEFONICA CYBERSECURITY TECH CHILE SPA"/>
    <s v="REALIZAR RONDA Y REVISION DE SALAS TECNICAS"/>
    <s v="05/12/2023 18:31:13"/>
    <s v="05/12/2023 18:32:02"/>
    <s v="Cerrado"/>
    <s v="CDP ANTIGUO 1"/>
    <s v="CDP ANTIGUO 2"/>
    <s v="05/12/2023 18:34:56"/>
    <s v="05/12/2023 23:50:00"/>
    <s v="REALIZAR RONDA Y REVISION DE SALAS TECNICAS"/>
    <s v="RONDAS OK"/>
    <d v="1899-12-30T00:02:37"/>
    <d v="1899-12-30T00:03:43"/>
    <d v="1899-12-30T00:01:06"/>
    <x v="0"/>
    <s v="Cumplido"/>
  </r>
  <r>
    <s v="INC000002482526"/>
    <s v="VPN IP - MPLS"/>
    <x v="19"/>
    <s v="BELIEVE"/>
    <s v="YORDI M HURTADO ARAYA"/>
    <s v="frp_pcamay"/>
    <s v="3-Moderado/Limitado"/>
    <s v="3-Medio"/>
    <s v="Media"/>
    <s v="Requerimiento de Cliente"/>
    <s v="COPEC S.A."/>
    <s v="GESTION DATACENTER/ ACCESOS / COPEC S.A."/>
    <s v="05/12/2023 18:56:33"/>
    <s v="05/12/2023 18:56:36"/>
    <s v="Cerrado"/>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x v="0"/>
    <s v="Cumplido"/>
  </r>
  <r>
    <s v="INC000002482570"/>
    <s v="HOUSING"/>
    <x v="15"/>
    <s v="APQ ACCESOS"/>
    <s v="ALDO P VALENZUELA MUJICA"/>
    <s v="tct_avalen"/>
    <s v="2-Significativo/Amplio"/>
    <s v="2-Alta"/>
    <s v="Alta"/>
    <s v="Requerimiento de Cliente"/>
    <s v="TELEFONICA EMPRESAS DE CHILE SA"/>
    <s v="RONDA Y REVISION DE SALAS TECNICAS"/>
    <s v="06/12/2023 3:31:42"/>
    <s v="06/12/2023 3:32:37"/>
    <s v="Cerrado"/>
    <s v="CDP ANTIGUO 1"/>
    <s v="CDP ANTIGUO 2"/>
    <s v="06/12/2023 3:35:26"/>
    <s v="06/12/2023 23:50:00"/>
    <s v="RONDA Y REVISION DE SALAS TECNICAS"/>
    <s v="SE REALIZA RONDA"/>
    <d v="1899-12-30T00:02:21"/>
    <d v="1899-12-30T00:03:44"/>
    <d v="1899-12-30T00:01:23"/>
    <x v="0"/>
    <s v="Cumplido"/>
  </r>
  <r>
    <s v="INC000002482572"/>
    <s v="HOUSING"/>
    <x v="15"/>
    <s v="APQ ACCESOS"/>
    <s v="ALDO P VALENZUELA MUJICA"/>
    <s v="tct_avalen"/>
    <s v="2-Significativo/Amplio"/>
    <s v="2-Alta"/>
    <s v="Alta"/>
    <s v="Requerimiento de Cliente"/>
    <s v="TELEFONICA EMPRESAS DE CHILE SA"/>
    <s v="TOMA DE ALARMAS DE CLIENTE"/>
    <s v="06/12/2023 3:35:48"/>
    <s v="06/12/2023 3:36:49"/>
    <s v="Cerrado"/>
    <s v="CDP ANTIGUO 1"/>
    <s v="CDP ANTIGUO 2"/>
    <s v="06/12/2023 3:38:20"/>
    <s v="06/12/2023 23:50:00"/>
    <s v="TOMA DE ALARMAS DE CLIENTE"/>
    <s v="SE REALIZA TOMA DE ALARMAS"/>
    <d v="1899-12-30T00:00:49"/>
    <d v="1899-12-30T00:02:32"/>
    <d v="1899-12-30T00:01:43"/>
    <x v="0"/>
    <s v="Cumplido"/>
  </r>
  <r>
    <s v="INC000002482574"/>
    <s v="HOUSING"/>
    <x v="15"/>
    <s v="APQ ACCESOS"/>
    <s v="ALDO P VALENZUELA MUJICA"/>
    <s v="tct_avalen"/>
    <s v="2-Significativo/Amplio"/>
    <s v="2-Alta"/>
    <s v="Alta"/>
    <s v="Requerimiento de Cliente"/>
    <s v="TELEFONICA EMPRESAS DE CHILE SA"/>
    <s v="SUPERVISION limpieza de Rack´s Cliente DXC"/>
    <s v="06/12/2023 3:43:48"/>
    <s v="06/12/2023 3:45:04"/>
    <s v="Cerrado"/>
    <s v="CDP ANTIGUO 1"/>
    <s v="CDP ANTIGUO 2"/>
    <s v="06/12/2023 3:47:24"/>
    <s v="06/12/2023 23:50:00"/>
    <s v="SUPERVISION limpieza de Rack´s Cliente DXC"/>
    <s v="SE REALIZA SUPERVISION"/>
    <d v="1899-12-30T00:02:00"/>
    <d v="1899-12-30T00:03:36"/>
    <d v="1899-12-30T00:01:36"/>
    <x v="0"/>
    <s v="Cumplido"/>
  </r>
  <r>
    <s v="INC000002482576"/>
    <s v="HOUSING"/>
    <x v="15"/>
    <s v="APQ ACCESOS"/>
    <s v="ALDO P VALENZUELA MUJICA"/>
    <s v="tct_avalen"/>
    <s v="2-Significativo/Amplio"/>
    <s v="2-Alta"/>
    <s v="Alta"/>
    <s v="Requerimiento de Cliente"/>
    <s v="TELEFONICA EMPRESAS DE CHILE SA"/>
    <s v="SUPERVISION conexión de cruzadas para proyecto GTD-NEXUS"/>
    <s v="06/12/2023 3:51:19"/>
    <s v="06/12/2023 3:52:26"/>
    <s v="Cerrado"/>
    <s v="CDP ANTIGUO 1"/>
    <s v="CDP ANTIGUO 2"/>
    <s v="06/12/2023 4:09:06"/>
    <s v="06/12/2023 23:50:00"/>
    <s v="SUPERVISION conexión de cruzadas para proyecto GTD-NEXUS"/>
    <s v="SE REALIZA SUPERVISION"/>
    <d v="1899-12-30T00:16:15"/>
    <d v="1899-12-30T00:17:47"/>
    <d v="1899-12-30T00:01:32"/>
    <x v="0"/>
    <s v="Cumplido"/>
  </r>
  <r>
    <s v="INC000002482578"/>
    <s v="HOUSING"/>
    <x v="15"/>
    <s v="APQ ACCESOS"/>
    <s v="ALDO P VALENZUELA MUJICA"/>
    <s v="tct_avalen"/>
    <s v="2-Significativo/Amplio"/>
    <s v="2-Alta"/>
    <s v="Alta"/>
    <s v="Requerimiento de Cliente"/>
    <s v="TELEFONICA EMPRESAS DE CHILE SA"/>
    <s v="SUPERVISION Se requiere ventana de trabajo para Desrackeo y Raekeo de equipo detallado"/>
    <s v="06/12/2023 3:54:20"/>
    <s v="06/12/2023 3:56:44"/>
    <s v="Cerrado"/>
    <s v="CDP ANTIGUO 1"/>
    <s v="CDP ANTIGUO 2"/>
    <s v="06/12/2023 3:58:08"/>
    <s v="06/12/2023 23:50:00"/>
    <s v="SUPERVISION Se requiere ventana de trabajo para Desrackeo y Raekeo de equipo detallado"/>
    <s v="SE REALIZA SUPERVISION"/>
    <d v="1899-12-30T00:00:59"/>
    <d v="1899-12-30T00:03:48"/>
    <d v="1899-12-30T00:02:49"/>
    <x v="0"/>
    <s v="Cumplido"/>
  </r>
  <r>
    <s v="INC000002482580"/>
    <s v="HOUSING"/>
    <x v="15"/>
    <s v="APQ ACCESOS"/>
    <s v="ALDO P VALENZUELA MUJICA"/>
    <s v="tct_avalen"/>
    <s v="2-Significativo/Amplio"/>
    <s v="2-Alta"/>
    <s v="Alta"/>
    <s v="Requerimiento de Cliente"/>
    <s v="TELEFONICA EMPRESAS DE CHILE SA"/>
    <s v="SUPERVISION Conexión de cableado existente"/>
    <s v="06/12/2023 3:58:54"/>
    <s v="06/12/2023 4:00:43"/>
    <s v="Cerrado"/>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x v="0"/>
    <s v="Cumplido"/>
  </r>
  <r>
    <s v="INC000002482582"/>
    <s v="HOUSING"/>
    <x v="15"/>
    <s v="APQ ACCESOS"/>
    <s v="ALDO P VALENZUELA MUJICA"/>
    <s v="tct_avalen"/>
    <s v="2-Significativo/Amplio"/>
    <s v="2-Alta"/>
    <s v="Alta"/>
    <s v="Requerimiento de Cliente"/>
    <s v="TELEFONICA EMPRESAS DE CHILE SA"/>
    <s v="SUPERVISION  Se requiere acceder a rack DB31-32"/>
    <s v="06/12/2023 4:03:01"/>
    <s v="06/12/2023 4:06:31"/>
    <s v="Cerrado"/>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x v="0"/>
    <s v="Cumplido"/>
  </r>
  <r>
    <s v="INC000002482584"/>
    <s v="HOUSING"/>
    <x v="15"/>
    <s v="APQ ACCESOS"/>
    <s v="ALDO P VALENZUELA MUJICA"/>
    <s v="tct_avalen"/>
    <s v="2-Significativo/Amplio"/>
    <s v="2-Alta"/>
    <s v="Alta"/>
    <s v="Requerimiento de Cliente"/>
    <s v="TELEFONICA EMPRESAS DE CHILE SA"/>
    <s v="RONDA Y REVISION DE SALAS TECNICAS"/>
    <s v="06/12/2023 5:21:42"/>
    <s v="06/12/2023 5:23:06"/>
    <s v="Cerrado"/>
    <s v="CDP ANTIGUO 1"/>
    <s v="CDP ANTIGUO 2"/>
    <s v="06/12/2023 5:27:23"/>
    <s v="06/12/2023 23:50:00"/>
    <s v="RONDA Y REVISION DE SALAS TECNICAS"/>
    <s v="SE REALIZAN RONDAS"/>
    <d v="1899-12-30T00:03:55"/>
    <d v="1899-12-30T00:05:41"/>
    <d v="1899-12-30T00:01:46"/>
    <x v="0"/>
    <s v="Cumplido"/>
  </r>
  <r>
    <s v="INC000002482586"/>
    <s v="HOUSING"/>
    <x v="15"/>
    <s v="APQ ACCESOS"/>
    <s v="ALDO P VALENZUELA MUJICA"/>
    <s v="tct_avalen"/>
    <s v="2-Significativo/Amplio"/>
    <s v="2-Alta"/>
    <s v="Alta"/>
    <s v="Incidente de Cliente"/>
    <s v="TELEFONICA EMPRESAS DE CHILE SA"/>
    <s v="RONDA Y REVISION DE SALAS TECNICAS"/>
    <s v="06/12/2023 5:33:07"/>
    <s v="06/12/2023 5:36:23"/>
    <s v="Cerrado"/>
    <s v="CDP ANTIGUO 1"/>
    <s v="CDP ANTIGUO 2"/>
    <s v="06/12/2023 5:39:26"/>
    <s v="06/12/2023 23:50:00"/>
    <s v="RONDA Y REVISION DE SALAS TECNICAS"/>
    <s v="SE REALIZA RONDA"/>
    <d v="1899-12-30T00:02:41"/>
    <d v="1899-12-30T00:06:19"/>
    <d v="1899-12-30T00:03:38"/>
    <x v="1"/>
    <s v=""/>
  </r>
  <r>
    <s v="INC000002482590"/>
    <s v="SAP"/>
    <x v="17"/>
    <s v="CLOUD SAP HANA"/>
    <s v="NICOLAS A SAAVEDRA EGUILUZ"/>
    <s v="tct_nsaave"/>
    <s v="4-Menor/Localizado"/>
    <s v="4-Baja"/>
    <s v="Baja"/>
    <s v="Requerimiento de Cliente"/>
    <s v="TELEFONICA EMPRESAS DE CHILE SA"/>
    <s v="Checkñiost diario Clientes 06.12.23"/>
    <s v="06/12/2023 6:44:11"/>
    <s v="06/12/2023 6:45:16"/>
    <s v="Cerrado"/>
    <s v="Service"/>
    <s v="Internal"/>
    <s v="06/12/2023 6:45:40"/>
    <s v="06/12/2023 23:50:00"/>
    <s v="Se realiza Checklist Diario de los clientes; _x000a_HDC_x000a_NUTRISCO"/>
    <s v="Se realiza Checklist Diario de los clientes; _x000a_HDC_x000a_NUTRISCO"/>
    <d v="1899-12-30T00:00:00"/>
    <d v="1899-12-30T00:01:29"/>
    <d v="1899-12-30T00:01:29"/>
    <x v="0"/>
    <s v="Cumplido"/>
  </r>
  <r>
    <s v="INC000002482596"/>
    <s v="VPN IP - MPLS"/>
    <x v="9"/>
    <s v="BELIEVE"/>
    <s v="AXEL ANDRADE"/>
    <s v="frp_dalcap"/>
    <s v="4-Menor/Localizado"/>
    <s v="4-Baja"/>
    <s v="Baja"/>
    <s v="Requerimiento de Cliente"/>
    <s v="RABIE HNOSLTDA"/>
    <s v="REQ / Respaldo bases de datos servidor APOLO"/>
    <s v="06/12/2023 7:55:33"/>
    <s v="06/12/2023 8:00:34"/>
    <s v="Cerrado"/>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x v="0"/>
    <s v="Cumplido"/>
  </r>
  <r>
    <s v="INC000002482622"/>
    <s v="BACKUP ON DEMAND"/>
    <x v="4"/>
    <s v="SM OPERACIONES"/>
    <s v="ALEJANDRO ACEVEDO VALENZUELA"/>
    <s v="tct_jsegur"/>
    <s v="4-Menor/Localizado"/>
    <s v="4-Baja"/>
    <s v="Baja"/>
    <s v="Requerimiento de Cliente"/>
    <s v="TELEFONICA GLOBAL TECHNOLOGY S.A.AGENCIA EN CHILE"/>
    <s v="Problemas para respaldar servidor subcapa"/>
    <s v="05/12/2023 20:01:32"/>
    <s v="05/12/2023 20:03:13"/>
    <s v="Cerrado"/>
    <s v="TI"/>
    <s v="SISTEMAS OPERATIVOS"/>
    <s v="05/12/2023 20:16:12"/>
    <s v="05/12/2023 23:50:00"/>
    <s v="Se informa a especialista problemas de frezzer en servidor subcapa 10.68.131.248"/>
    <s v="Se realiza sanity reeboot servidor nuevamente operativo."/>
    <d v="1899-12-30T00:12:29"/>
    <d v="1899-12-30T00:14:40"/>
    <d v="1899-12-30T00:02:11"/>
    <x v="0"/>
    <s v="Cumplido"/>
  </r>
  <r>
    <s v="INC000002482651"/>
    <s v="HOUSING"/>
    <x v="16"/>
    <s v="BELIEVE"/>
    <s v="ALDO P VALENZUELA MUJICA"/>
    <s v="frp_jreyna"/>
    <s v="3-Moderado/Limitado"/>
    <s v="3-Medio"/>
    <s v="Media"/>
    <s v="Requerimiento de Cliente"/>
    <s v="CENTRO DE COMPENSACION AUTOMATIZADO S A"/>
    <s v="GESTION DATACENTER/ ACCESOS  / CCA"/>
    <s v="06/12/2023 2:42:42"/>
    <s v="06/12/2023 2:47:27"/>
    <s v="Cerrado"/>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x v="0"/>
    <s v="Cumplido"/>
  </r>
  <r>
    <s v="INC000002482653"/>
    <s v="INFRAESTRUCTURA DC"/>
    <x v="6"/>
    <s v="APQ ACCESOS"/>
    <s v="FRANCISCO J FELIU ABARCA"/>
    <s v="tct_frafea"/>
    <s v="4-Menor/Localizado"/>
    <s v="4-Baja"/>
    <s v="Baja"/>
    <s v="Requerimiento de Cliente"/>
    <s v="TELEFONICA CYBERSECURITY TECH CHILE SPA"/>
    <s v="RONDA POR TOMA DE TEMPERATURAS EN SALAS TIC"/>
    <s v="06/12/2023 5:15:21"/>
    <s v="06/12/2023 5:16:19"/>
    <s v="Cerrado"/>
    <s v="TI"/>
    <s v="CLIMA"/>
    <s v="06/12/2023 5:41:08"/>
    <s v="06/12/2023 23:50:00"/>
    <s v="RONDA POR TOMA DE TEMPERATURAS EN SALAS TIC"/>
    <s v="RONDA REALIZADA"/>
    <d v="1899-12-30T00:00:00"/>
    <d v="1899-12-30T00:00:00"/>
    <d v="1899-12-30T00:00:00"/>
    <x v="0"/>
    <s v="Cumplido"/>
  </r>
  <r>
    <s v="INC000002482655"/>
    <s v="INFRAESTRUCTURA DC"/>
    <x v="6"/>
    <s v="APQ ACCESOS"/>
    <s v="FRANCISCO J FELIU ABARCA"/>
    <s v="tct_frafea"/>
    <s v="4-Menor/Localizado"/>
    <s v="4-Baja"/>
    <s v="Baja"/>
    <s v="Requerimiento de Cliente"/>
    <s v="TELEFONICA CYBERSECURITY TECH CHILE SPA"/>
    <s v="RONDA PREVENTIVA Y LECTURA DE TEMPERATURAS EN SALAS TIC"/>
    <s v="06/12/2023 6:46:38"/>
    <s v="06/12/2023 6:47:30"/>
    <s v="Cerrado"/>
    <s v="TI"/>
    <s v="CLIMA"/>
    <s v="06/12/2023 7:21:42"/>
    <s v="06/12/2023 23:50:00"/>
    <s v="RONDA PREVENTIVA Y LECTURA DE TEMPERATURAS EN SALAS TIC"/>
    <s v="RONDA REALIZADA"/>
    <d v="1899-12-30T00:00:00"/>
    <d v="1899-12-30T00:00:00"/>
    <d v="1899-12-30T00:00:00"/>
    <x v="0"/>
    <s v="Cumplido"/>
  </r>
  <r>
    <s v="INC000002482657"/>
    <s v="VPN IP - MPLS"/>
    <x v="2"/>
    <s v="GESTION HD"/>
    <s v="OSCAR A RAMIREZ SOTO"/>
    <s v="frp_jciert"/>
    <s v="4-Menor/Localizado"/>
    <s v="4-Baja"/>
    <s v="Baja"/>
    <s v="Requerimiento de Cliente"/>
    <s v="TELEFONICA GLOBAL TECHNOLOGY S.A.AGENCIA EN CHILE"/>
    <s v="REQ / Sol configuración de usuario VPN"/>
    <s v="06/12/2023 8:07:59"/>
    <s v="06/12/2023 8:11:13"/>
    <s v="Cerrado"/>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x v="0"/>
    <s v="Cumplido"/>
  </r>
  <r>
    <s v="INC000002482659"/>
    <s v="VPN IP - MPLS"/>
    <x v="3"/>
    <s v="BELIEVE"/>
    <s v="GUSTAVO AVILA VERA"/>
    <s v="frp_jciert"/>
    <s v="4-Menor/Localizado"/>
    <s v="4-Baja"/>
    <s v="Baja"/>
    <s v="Requerimiento de Cliente"/>
    <s v="ACADEMIA POLITECNICA NAVAL"/>
    <s v="REQ / Creación Zona DNS"/>
    <s v="06/12/2023 9:03:32"/>
    <s v="06/12/2023 9:08:38"/>
    <s v="Cerrado"/>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x v="0"/>
    <s v="Cumplido"/>
  </r>
  <r>
    <s v="INC000002482676"/>
    <s v="HOSTING VIRTUAL"/>
    <x v="7"/>
    <s v="OPERACION N1"/>
    <s v="CLAUDIO A GAJARDO GARRIDO"/>
    <s v="tct_cgajar"/>
    <s v="2-Significativo/Amplio"/>
    <s v="3-Medio"/>
    <s v="Media"/>
    <s v="Requerimiento de Cliente"/>
    <s v="FUNDACION INSTITUTO PROFESIONAL DUOC UC"/>
    <s v="Requerimiento de bases de datos solicitado sin el flujo correspondiente."/>
    <s v="06/12/2023 9:40:36"/>
    <s v="06/12/2023 9:44:10"/>
    <s v="Cerrado"/>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x v="0"/>
    <s v="Cumplido"/>
  </r>
  <r>
    <s v="INC000002482689"/>
    <s v="VPN IP - MPLS"/>
    <x v="13"/>
    <s v="GESTION HD"/>
    <s v="JOSE A SANTIS SERRANO"/>
    <s v="frp_jciert"/>
    <s v="4-Menor/Localizado"/>
    <s v="4-Baja"/>
    <s v="Baja"/>
    <s v="Requerimiento de Cliente"/>
    <s v="TELEFONICA GLOBAL TECHNOLOGY S.A.AGENCIA EN CHILE"/>
    <s v="REQ / Alarmas Host hardware system board status C4-APQ"/>
    <s v="06/12/2023 10:39:36"/>
    <s v="06/12/2023 10:44:19"/>
    <s v="Cerrado"/>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x v="0"/>
    <s v="Cumplido"/>
  </r>
  <r>
    <s v="INC000002482696"/>
    <s v="HOUSING"/>
    <x v="16"/>
    <s v="BELIEVE"/>
    <s v="FERNEY D GARZON PEÑA"/>
    <s v="frp_fbalab"/>
    <s v="3-Moderado/Limitado"/>
    <s v="3-Medio"/>
    <s v="Media"/>
    <s v="Requerimiento de Cliente"/>
    <s v="TELEFONICA EMPRESAS DE CHILE SA"/>
    <s v="GESTION DATACENTER/ ACCESOS / TELEFONICA EMPRESAS DE CHILE SA"/>
    <s v="06/12/2023 10:20:55"/>
    <s v="06/12/2023 10:22:09"/>
    <s v="Cerrado"/>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x v="0"/>
    <s v="Cumplido"/>
  </r>
  <r>
    <s v="INC000002482776"/>
    <s v="TICKET-INTELIGENTE"/>
    <x v="3"/>
    <s v="GESTION TI"/>
    <s v="SEBASTIAN I ACUÑA GUZMAN"/>
    <s v="USR_TSIGHT"/>
    <s v="1-Extenso/Generalizado"/>
    <s v="4-Baja"/>
    <s v="Baja"/>
    <s v="Incidente de Cliente"/>
    <s v="TELEFONICA EMPRESAS DE CHILE SA"/>
    <s v="wocu_metrics TICKET AUTOMATICO"/>
    <s v="05/12/2023 21:05:11"/>
    <s v="05/12/2023 21:05:11"/>
    <s v="Cerrado"/>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x v="1"/>
    <s v=""/>
  </r>
  <r>
    <s v="INC000002482809"/>
    <s v="TICKET-INTELIGENTE"/>
    <x v="4"/>
    <s v="GESTION TI"/>
    <s v="ALEJANDRO ACEVEDO VALENZUELA"/>
    <s v="USR_TSIGHT"/>
    <s v="1-Extenso/Generalizado"/>
    <s v="4-Baja"/>
    <s v="Baja"/>
    <s v="Incidente de Cliente"/>
    <s v="GPS CHILE SPA"/>
    <s v="gpschi01 - wnprap_gps02 TICKET AUTOMATICO"/>
    <s v="05/12/2023 22:13:58"/>
    <s v="05/12/2023 22:13:58"/>
    <s v="Cerrado"/>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x v="1"/>
    <s v=""/>
  </r>
  <r>
    <s v="INC000002483034"/>
    <s v="RED INTERNA"/>
    <x v="6"/>
    <s v="APQ ACCESOS"/>
    <s v="YORDI M HURTADO ARAYA"/>
    <s v="tct_yorhua"/>
    <s v="4-Menor/Localizado"/>
    <s v="4-Baja"/>
    <s v="Baja"/>
    <s v="Requerimiento de Cliente"/>
    <s v="TELEFONICA CYBERSECURITY TECH CHILE SPA"/>
    <s v="RONDA TOMA DE TEMPERATURAS SALAS TIC 08:30"/>
    <s v="06/12/2023 8:10:08"/>
    <s v="06/12/2023 8:10:34"/>
    <s v="Cerrado"/>
    <s v="CDP ANTIGUO 1"/>
    <s v="CDP ANTIGUO 2"/>
    <s v="06/12/2023 8:43:14"/>
    <s v="06/12/2023 23:50:00"/>
    <s v="RONDA TOMA DE TEMPERATURAS SALAS TIC 08:30"/>
    <s v="RONDA REALIZADA"/>
    <d v="1899-12-30T00:00:00"/>
    <d v="1899-12-30T00:33:06"/>
    <d v="1899-12-30T00:33:06"/>
    <x v="0"/>
    <s v="Cumplido"/>
  </r>
  <r>
    <s v="INC000002483036"/>
    <s v="RED INTERNA"/>
    <x v="6"/>
    <s v="APQ ACCESOS"/>
    <s v="YORDI M HURTADO ARAYA"/>
    <s v="tct_yorhua"/>
    <s v="4-Menor/Localizado"/>
    <s v="4-Baja"/>
    <s v="Baja"/>
    <s v="Requerimiento de Cliente"/>
    <s v="TELEFONICA CYBERSECURITY TECH CHILE SPA"/>
    <s v="RONDA SALAS TECNICAS 10:30"/>
    <s v="06/12/2023 8:10:49"/>
    <s v="06/12/2023 8:11:17"/>
    <s v="Cerrado"/>
    <s v="CDP ANTIGUO 1"/>
    <s v="CDP ANTIGUO 2"/>
    <s v="06/12/2023 8:43:30"/>
    <s v="06/12/2023 23:50:00"/>
    <s v="RONDA SALAS TECNICAS 10:30"/>
    <s v="RONDA REALIZADA"/>
    <d v="1899-12-30T00:00:00"/>
    <d v="1899-12-30T00:32:41"/>
    <d v="1899-12-30T00:32:41"/>
    <x v="0"/>
    <s v="Cumplido"/>
  </r>
  <r>
    <s v="INC000002483048"/>
    <s v="HOUSING"/>
    <x v="19"/>
    <s v="BELIEVE"/>
    <s v="YORDI M HURTADO ARAYA"/>
    <s v="frp_jreyna"/>
    <s v="3-Moderado/Limitado"/>
    <s v="3-Medio"/>
    <s v="Media"/>
    <s v="Requerimiento de Cliente"/>
    <s v="CELULOSA ARAUCO Y CONSTITUCION S A"/>
    <s v="GESTION DATACENTER/ ACCESOS  / ARAUCO"/>
    <s v="06/12/2023 8:33:23"/>
    <s v="06/12/2023 8:37:00"/>
    <s v="Cerrado"/>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x v="0"/>
    <s v="Cumplido"/>
  </r>
  <r>
    <s v="INC000002483105"/>
    <s v="BACKUP ON DEMAND"/>
    <x v="9"/>
    <s v="BACK UP DATA CENTER (BACKUP ON DEMAND)"/>
    <s v="RODRIGO VÁSQUEZ MUÑOZ"/>
    <s v="tct_rvasqu"/>
    <s v="4-Menor/Localizado"/>
    <s v="4-Baja"/>
    <s v="Baja"/>
    <s v="Requerimiento de Cliente"/>
    <s v="TELEFONICA GLOBAL TECHNOLOGY S.A.AGENCIA EN CHILE"/>
    <s v="revision en terreno de libreria ipchile"/>
    <s v="06/12/2023 8:29:51"/>
    <s v="06/12/2023 8:30:45"/>
    <s v="Cerrado"/>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x v="0"/>
    <s v="Cumplido"/>
  </r>
  <r>
    <s v="INC000002483127"/>
    <s v="VPN IP - MPLS"/>
    <x v="13"/>
    <s v="GESTION HD"/>
    <s v="DEIBY Y SANTOYO MONTEROLA"/>
    <s v="frp_spevel"/>
    <s v="3-Moderado/Limitado"/>
    <s v="3-Medio"/>
    <s v="Media"/>
    <s v="Requerimiento de Cliente"/>
    <s v="COAGRA S A"/>
    <s v="HD/[COAGRA] Recursos disponibles VDC"/>
    <s v="06/12/2023 9:42:05"/>
    <s v="06/12/2023 9:45:21"/>
    <s v="Cerrado"/>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x v="0"/>
    <s v="Cumplido"/>
  </r>
  <r>
    <s v="INC000002483137"/>
    <s v="VPN IP - MPLS"/>
    <x v="13"/>
    <s v="GESTION HD"/>
    <s v="DEIBY Y SANTOYO MONTEROLA"/>
    <s v="frp_spevel"/>
    <s v="3-Moderado/Limitado"/>
    <s v="3-Medio"/>
    <s v="Media"/>
    <s v="Requerimiento de Cliente"/>
    <s v="SOC PUNTA DEL COBRE S A"/>
    <s v="HD/INC000002467131 Copia PUC-SAP-11-11"/>
    <s v="06/12/2023 10:07:58"/>
    <s v="06/12/2023 10:11:21"/>
    <s v="Cerrado"/>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x v="0"/>
    <s v="Cumplido"/>
  </r>
  <r>
    <s v="INC000002483162"/>
    <s v="HOSTING VIRTUAL"/>
    <x v="4"/>
    <s v="GESTION PLATAFORMA CLIENTES"/>
    <s v="GIOVANNI D ROCCO VALENZUELA"/>
    <s v="vos_eperez"/>
    <s v="4-Menor/Localizado"/>
    <s v="4-Baja"/>
    <s v="Baja"/>
    <s v="Requerimiento de Cliente"/>
    <s v="TELEFONICA EMPRESAS DE CHILE SA"/>
    <s v="Solicitud de Snapshot de servidor SW-POLL02"/>
    <s v="06/12/2023 10:53:19"/>
    <s v="06/12/2023 11:01:26"/>
    <s v="Cerrado"/>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x v="0"/>
    <s v="Cumplido"/>
  </r>
  <r>
    <s v="INC000002483189"/>
    <s v="HOUSING"/>
    <x v="15"/>
    <s v="APQ ACCESOS"/>
    <s v="JOSE G MARQUEZ MARCANO"/>
    <s v="tct_josmam"/>
    <s v="4-Menor/Localizado"/>
    <s v="4-Baja"/>
    <s v="Baja"/>
    <s v="Requerimiento de Cliente"/>
    <s v="TELEFONICA EMPRESAS DE CHILE SA"/>
    <s v="SUPERVISION:  instalación de cruzada"/>
    <s v="06/12/2023 11:39:47"/>
    <s v="06/12/2023 11:41:04"/>
    <s v="Cerrado"/>
    <s v="CDP ANTIGUO 1"/>
    <s v="CDP ANTIGUO 2"/>
    <s v="06/12/2023 11:45:51"/>
    <s v="06/12/2023 23:50:00"/>
    <s v="instalación de cruzada (6/12) y conexión de cruzada (7/12) para proyecto M126414-0 @183081 K2330983"/>
    <s v="TRABAJO REALIZADO"/>
    <d v="1899-12-30T00:04:32"/>
    <d v="1899-12-30T00:06:04"/>
    <d v="1899-12-30T00:01:32"/>
    <x v="0"/>
    <s v="Cumplido"/>
  </r>
  <r>
    <s v="INC000002483317"/>
    <s v="VPN IP - MPLS"/>
    <x v="13"/>
    <s v="ADMINISTRADORES RESIDENTES"/>
    <s v="MOISES E MONTERO RAMOS"/>
    <s v="frp_rreyes"/>
    <s v="3-Moderado/Limitado"/>
    <s v="3-Medio"/>
    <s v="Media"/>
    <s v="Requerimiento de Cliente"/>
    <s v="FARMACIAS AHUMADA S.A."/>
    <s v="GAMA / [FASA] Activación apt update ubuntu vdc"/>
    <s v="06/12/2023 10:58:24"/>
    <s v="06/12/2023 11:02:06"/>
    <s v="Cerrado"/>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x v="0"/>
    <s v="Cumplido"/>
  </r>
  <r>
    <s v="INC000002483322"/>
    <s v="RED INTERNA"/>
    <x v="6"/>
    <s v="APQ ACCESOS"/>
    <s v="YORDI M HURTADO ARAYA"/>
    <s v="tct_yorhua"/>
    <s v="4-Menor/Localizado"/>
    <s v="4-Baja"/>
    <s v="Baja"/>
    <s v="Requerimiento de Cliente"/>
    <s v="TELEFONICA CYBERSECURITY TECH CHILE SPA"/>
    <s v="RONDA TOMA DE TEMPERATURAS SALAS TIC 12:30"/>
    <s v="06/12/2023 11:36:25"/>
    <s v="06/12/2023 11:36:56"/>
    <s v="Cerrado"/>
    <s v="CDP ANTIGUO 1"/>
    <s v="CDP ANTIGUO 2"/>
    <s v="06/12/2023 12:04:46"/>
    <s v="06/12/2023 23:50:00"/>
    <s v="RONDA TOMA DE TEMPERATURAS SALAS TIC 12:30"/>
    <s v="RONDA REALIZADA"/>
    <d v="1899-12-30T00:00:00"/>
    <d v="1899-12-30T00:28:21"/>
    <d v="1899-12-30T00:28:21"/>
    <x v="0"/>
    <s v="Cumplido"/>
  </r>
  <r>
    <s v="INC000002483324"/>
    <s v="RED INTERNA"/>
    <x v="6"/>
    <s v="APQ ACCESOS"/>
    <s v="YORDI M HURTADO ARAYA"/>
    <s v="tct_yorhua"/>
    <s v="4-Menor/Localizado"/>
    <s v="4-Baja"/>
    <s v="Baja"/>
    <s v="Requerimiento de Cliente"/>
    <s v="TELEFONICA CYBERSECURITY TECH CHILE SPA"/>
    <s v="RONDA SALAS TECNICAS 15:30"/>
    <s v="06/12/2023 11:37:11"/>
    <s v="06/12/2023 11:37:47"/>
    <s v="Cerrado"/>
    <s v="CDP ANTIGUO 1"/>
    <s v="CDP ANTIGUO 2"/>
    <s v="06/12/2023 12:04:14"/>
    <s v="06/12/2023 23:50:00"/>
    <s v="RONDA SALAS TECNICAS 15:30"/>
    <s v="RONDA REALIZADA"/>
    <d v="1899-12-30T00:00:00"/>
    <d v="1899-12-30T00:27:03"/>
    <d v="1899-12-30T00:27:03"/>
    <x v="0"/>
    <s v="Cumplido"/>
  </r>
  <r>
    <s v="INC000002483326"/>
    <s v="BACKUP ON DEMAND"/>
    <x v="23"/>
    <s v="SM OPERACIONES"/>
    <s v="JUAN P SEGURA VARGAS"/>
    <s v="tct_jsegur"/>
    <s v="4-Menor/Localizado"/>
    <s v="4-Baja"/>
    <s v="Baja"/>
    <s v="Requerimiento de Cliente"/>
    <s v="TELEFONICA GLOBAL TECHNOLOGY S.A.AGENCIA EN CHILE"/>
    <s v="Entrega de cinta clon ccs Noviembre 2023"/>
    <s v="06/12/2023 11:51:26"/>
    <s v="06/12/2023 12:03:57"/>
    <s v="Cerrado"/>
    <s v="TI"/>
    <s v="ALMACENAMIENTO y RESPALDO"/>
    <s v="06/12/2023 15:50:38"/>
    <s v="06/12/2023 23:50:00"/>
    <s v="Entrega de cinta clon ccs Noviembre 2023."/>
    <m/>
    <d v="1899-12-30T03:45:32"/>
    <d v="1899-12-30T03:59:12"/>
    <d v="1899-12-30T00:13:40"/>
    <x v="0"/>
    <s v="Cumplido"/>
  </r>
  <r>
    <s v="INC000002483370"/>
    <s v="VPN IP - MPLS"/>
    <x v="3"/>
    <s v="GESTION HD"/>
    <s v="GUSTAVO AVILA VERA"/>
    <s v="frp_rreyes"/>
    <s v="3-Moderado/Limitado"/>
    <s v="3-Medio"/>
    <s v="Media"/>
    <s v="Requerimiento de Cliente"/>
    <s v="TELEFONICA GLOBAL TECHNOLOGY S.A.AGENCIA EN CHILE"/>
    <s v="HD / Requerimiento: TCCT Restablecer Contraseña Usuario GPS.SFTP"/>
    <s v="06/12/2023 15:18:29"/>
    <s v="06/12/2023 15:20:40"/>
    <s v="Cerrado"/>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x v="0"/>
    <s v="Cumplido"/>
  </r>
  <r>
    <s v="INC000002483376"/>
    <s v="HOUSING"/>
    <x v="19"/>
    <s v="BELIEVE"/>
    <s v="YORDI M HURTADO ARAYA"/>
    <s v="frp_fbalab"/>
    <s v="3-Moderado/Limitado"/>
    <s v="3-Medio"/>
    <s v="Media"/>
    <s v="Requerimiento de Cliente"/>
    <s v="TELEFONICA EMPRESAS DE CHILE SA"/>
    <s v="GESTION DATACENTER/ ACCESOS / TELEFONICA EMPRESAS DE CHILE SA"/>
    <s v="06/12/2023 15:34:13"/>
    <s v="06/12/2023 15:36:07"/>
    <s v="Cerrado"/>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x v="0"/>
    <s v="Cumplido"/>
  </r>
  <r>
    <s v="INC000002483378"/>
    <s v="HOUSING"/>
    <x v="19"/>
    <s v="BELIEVE"/>
    <s v="YORDI M HURTADO ARAYA"/>
    <s v="frp_jolsso"/>
    <s v="3-Moderado/Limitado"/>
    <s v="3-Medio"/>
    <s v="Media"/>
    <s v="Requerimiento de Cliente"/>
    <s v="TELEFONICA EMPRESAS DE CHILE SA"/>
    <s v="GESTION DATACENTER/ ACCESOS / TELEFONICA EMPRESAS DE CHILE SA"/>
    <s v="06/12/2023 15:47:02"/>
    <s v="06/12/2023 15:48:48"/>
    <s v="Cerrado"/>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x v="0"/>
    <s v="Cumplido"/>
  </r>
  <r>
    <s v="INC000002483402"/>
    <s v="HOUSING"/>
    <x v="16"/>
    <s v="BELIEVE"/>
    <s v="JORGE S LORCA LEIVA"/>
    <s v="frp_jolsso"/>
    <s v="3-Moderado/Limitado"/>
    <s v="3-Medio"/>
    <s v="Media"/>
    <s v="Requerimiento de Cliente"/>
    <s v="TELEFONICA EMPRESAS DE CHILE SA"/>
    <s v="GESTION DATACENTER/ ACCESOS / TELEFONICA EMPRESAS DE CHILE SA"/>
    <s v="06/12/2023 16:42:30"/>
    <s v="06/12/2023 16:45:25"/>
    <s v="Cerrado"/>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x v="0"/>
    <s v="Cumplido"/>
  </r>
  <r>
    <s v="INC000002483403"/>
    <s v="HOUSING"/>
    <x v="14"/>
    <s v="BELIEVE"/>
    <s v="CRISTOPHER MALDONADO ROMERO"/>
    <s v="frp_pcamay"/>
    <s v="3-Moderado/Limitado"/>
    <s v="3-Medio"/>
    <s v="Media"/>
    <s v="Requerimiento de Cliente"/>
    <s v="TELEFONICA EMPRESAS DE CHILE SA"/>
    <s v="GESTION DATACENTER/ ACCESOS / TELEFONICA EMPRESAS DE CHILE SA"/>
    <s v="06/12/2023 16:55:58"/>
    <s v="06/12/2023 16:56:01"/>
    <s v="Cerrado"/>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x v="0"/>
    <s v="Cumplido"/>
  </r>
  <r>
    <s v="INC000002483411"/>
    <s v="VPN IP - MPLS"/>
    <x v="4"/>
    <s v="GESTION HD"/>
    <s v="JUAN CARLOS UZCATEGUI FUGUETT"/>
    <s v="frp_jciert"/>
    <s v="4-Menor/Localizado"/>
    <s v="4-Baja"/>
    <s v="Baja"/>
    <s v="Requerimiento de Cliente"/>
    <s v="TELEFONICA GLOBAL TECHNOLOGY S.A.AGENCIA EN CHILE"/>
    <s v="REQ / COAGRA: Eliminar Discos COAGRABWDES"/>
    <s v="06/12/2023 11:04:38"/>
    <s v="06/12/2023 11:07:56"/>
    <s v="Cerrado"/>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x v="0"/>
    <s v="Cumplido"/>
  </r>
  <r>
    <s v="INC000002483415"/>
    <s v="HOSTING VIRTUAL"/>
    <x v="3"/>
    <s v="DUOC TICKET AUTOMATICO"/>
    <s v="GUSTAVO AVILA VERA"/>
    <s v="frp_lmosqu"/>
    <s v="3-Moderado/Limitado"/>
    <s v="4-Baja"/>
    <s v="Baja"/>
    <s v="Requerimiento de Cliente"/>
    <s v="FUNDACION INSTITUTO PROFESIONAL DUOC UC"/>
    <s v="REQ | DUOC | [CCS] Aumento de Swap servidor CCSCO-DB-QADESA  |"/>
    <s v="06/12/2023 11:02:54"/>
    <s v="06/12/2023 11:05:53"/>
    <s v="Cerrado"/>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x v="0"/>
    <s v="Cumplido"/>
  </r>
  <r>
    <s v="INC000002483490"/>
    <s v="HOUSING"/>
    <x v="16"/>
    <s v="BELIEVE"/>
    <s v="FERNEY D GARZON PEÑA"/>
    <s v="frp_jolsso"/>
    <s v="3-Moderado/Limitado"/>
    <s v="3-Medio"/>
    <s v="Media"/>
    <s v="Requerimiento de Cliente"/>
    <s v="TELEFONICA EMPRESAS DE CHILE SA"/>
    <s v="GESTION DATACENTER/ ACCESOS / TELEFONICA EMPRESAS DE CHILE SA"/>
    <s v="06/12/2023 13:17:34"/>
    <s v="06/12/2023 13:19:43"/>
    <s v="Cerrado"/>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x v="0"/>
    <s v="Cumplido"/>
  </r>
  <r>
    <s v="INC000002483540"/>
    <s v="TICKET-INTELIGENTE"/>
    <x v="3"/>
    <s v="GESTION TI"/>
    <s v="GUSTAVO AVILA VERA"/>
    <s v="USR_TSIGHT"/>
    <s v="1-Extenso/Generalizado"/>
    <s v="4-Baja"/>
    <s v="Baja"/>
    <s v="Incidente de Cliente"/>
    <s v="CAMARA DE COMERCIO DE SANTIAGO A G"/>
    <s v="cacost01 - ccsco0-dom0 TICKET AUTOMATICO"/>
    <s v="06/12/2023 11:39:36"/>
    <s v="06/12/2023 11:39:36"/>
    <s v="Cerrado"/>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x v="1"/>
    <s v=""/>
  </r>
  <r>
    <s v="INC000002483545"/>
    <s v="RED INTERNA"/>
    <x v="0"/>
    <s v="APQ ACCESOS"/>
    <s v="CRISTOPHER MALDONADO ROMERO"/>
    <s v="tct_cmaldo"/>
    <s v="4-Menor/Localizado"/>
    <s v="4-Baja"/>
    <s v="Baja"/>
    <s v="Requerimiento de Cliente"/>
    <s v="TELEFONICA EMPRESAS DE CHILE SA"/>
    <s v="RONDA TOMA DE TEMPERATURAS SALAS TIC"/>
    <s v="06/12/2023 11:44:38"/>
    <s v="06/12/2023 11:45:37"/>
    <s v="Cerrado"/>
    <s v="CDP ANTIGUO 1"/>
    <s v="CDP ANTIGUO 2"/>
    <s v="06/12/2023 12:31:19"/>
    <s v="06/12/2023 23:50:00"/>
    <m/>
    <s v="RONDA REALIZADA"/>
    <d v="1899-12-30T00:00:00"/>
    <d v="1899-12-30T00:00:00"/>
    <d v="1899-12-30T00:00:00"/>
    <x v="0"/>
    <s v="Cumplido"/>
  </r>
  <r>
    <s v="INC000002483547"/>
    <s v="VPN IP - MPLS"/>
    <x v="21"/>
    <s v="GESTION CALL CENTER"/>
    <s v="DENISE CRUZAT ETCHEBERRY"/>
    <s v="frp_jugonz"/>
    <s v="4-Menor/Localizado"/>
    <s v="4-Baja"/>
    <s v="Baja"/>
    <s v="Requerimiento de Cliente"/>
    <s v="SELECCION CONTRATACION Y SERVICIOS S.A."/>
    <s v="FRONT CTC/ EMPRESAS/ CLAVE DE ACCESO PARA WEBHOSTING Y STORAGE"/>
    <s v="06/12/2023 11:54:03"/>
    <s v="06/12/2023 11:55:19"/>
    <s v="Cerrado"/>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x v="0"/>
    <s v="Cumplido"/>
  </r>
  <r>
    <s v="INC000002483558"/>
    <s v="TICKET-INTELIGENTE"/>
    <x v="3"/>
    <s v="GESTION TI"/>
    <s v="GUSTAVO AVILA VERA"/>
    <s v="USR_TSIGHT"/>
    <s v="1-Extenso/Generalizado"/>
    <s v="4-Baja"/>
    <s v="Baja"/>
    <s v="Incidente de Cliente"/>
    <s v="CAMARA DE COMERCIO DE SANTIAGO A G"/>
    <s v="cacost01 - entmanager TICKET AUTOMATICO"/>
    <s v="06/12/2023 11:53:21"/>
    <s v="06/12/2023 11:53:21"/>
    <s v="Cerrado"/>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x v="1"/>
    <s v=""/>
  </r>
  <r>
    <s v="INC000002483611"/>
    <s v="HOUSING"/>
    <x v="0"/>
    <s v="BELIEVE"/>
    <s v="CRISTOPHER MALDONADO ROMERO"/>
    <s v="frp_pcamay"/>
    <s v="3-Moderado/Limitado"/>
    <s v="3-Medio"/>
    <s v="Media"/>
    <s v="Incidente de Cliente"/>
    <s v="FORUM SERVICIOS FINANCIEROS SA"/>
    <s v="GESTION DATACENTER/ ACCESOS / FORUM"/>
    <s v="06/12/2023 12:31:00"/>
    <s v="06/12/2023 12:31:14"/>
    <s v="Cerrado"/>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x v="1"/>
    <s v=""/>
  </r>
  <r>
    <s v="INC000002483618"/>
    <s v="HOUSING"/>
    <x v="14"/>
    <s v="BELIEVE"/>
    <s v="CRISTOPHER MALDONADO ROMERO"/>
    <s v="frp_pcamay"/>
    <s v="3-Moderado/Limitado"/>
    <s v="3-Medio"/>
    <s v="Media"/>
    <s v="Requerimiento de Cliente"/>
    <s v="BANCO SANTANDER CHILE"/>
    <s v="GESTION DATACENTER/ ACCESOS / Santander"/>
    <s v="06/12/2023 12:47:05"/>
    <s v="06/12/2023 12:47:37"/>
    <s v="Cerrado"/>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x v="0"/>
    <s v="Cumplido"/>
  </r>
  <r>
    <s v="INC000002483633"/>
    <s v="HOUSING"/>
    <x v="14"/>
    <s v="BELIEVE"/>
    <s v="CRISTOPHER MALDONADO ROMERO"/>
    <s v="frp_pcamay"/>
    <s v="3-Moderado/Limitado"/>
    <s v="3-Medio"/>
    <s v="Media"/>
    <s v="Requerimiento de Cliente"/>
    <s v="IDOM INGENIERIA Y CONSULTORIA S.A. AGENCIA EN CHILE"/>
    <s v="GESTION DATACENTER/ ACCESOS / NBX"/>
    <s v="06/12/2023 13:04:13"/>
    <s v="06/12/2023 13:04:55"/>
    <s v="Cerrado"/>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x v="0"/>
    <s v="Cumplido"/>
  </r>
  <r>
    <s v="INC000002483647"/>
    <s v="HOUSING"/>
    <x v="16"/>
    <s v="BELIEVE"/>
    <s v="JORGE S LORCA LEIVA"/>
    <s v="frp_pcamay"/>
    <s v="3-Moderado/Limitado"/>
    <s v="3-Medio"/>
    <s v="Media"/>
    <s v="Requerimiento de Cliente"/>
    <s v="TELEFONICA EMPRESAS DE CHILE SA"/>
    <s v="GESTION DATACENTER/ ACCESOS / OPERADORA DE TARJETAS DE CREDITO NEXUS S A- Telefonica"/>
    <s v="06/12/2023 14:11:48"/>
    <s v="06/12/2023 14:11:58"/>
    <s v="Cerrado"/>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x v="0"/>
    <s v="Cumplido"/>
  </r>
  <r>
    <s v="INC000002483659"/>
    <s v="VPN IP - MPLS"/>
    <x v="7"/>
    <s v="GESTION HD"/>
    <s v="CRISTOBAL I REYES DELGADO"/>
    <s v="frp_spevel"/>
    <s v="3-Moderado/Limitado"/>
    <s v="3-Medio"/>
    <s v="Media"/>
    <s v="Requerimiento de Cliente"/>
    <s v="TELEFONICA GLOBAL TECHNOLOGY S.A.AGENCIA EN CHILE"/>
    <s v="HD/Acceso a Servidor SUBCAPA"/>
    <s v="06/12/2023 14:56:08"/>
    <s v="06/12/2023 14:58:58"/>
    <s v="Cerrado"/>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x v="0"/>
    <s v="Cumplido"/>
  </r>
  <r>
    <s v="INC000002483663"/>
    <s v="VPN IP - MPLS"/>
    <x v="13"/>
    <s v="GESTION HD"/>
    <s v="ANGEL CASTRO CABRERA"/>
    <s v="frp_spevel"/>
    <s v="3-Moderado/Limitado"/>
    <s v="3-Medio"/>
    <s v="Media"/>
    <s v="Requerimiento de Cliente"/>
    <s v="TELEFONICA GLOBAL TECHNOLOGY S.A.AGENCIA EN CHILE"/>
    <s v="HD/Importación vm VDC IPCHILE"/>
    <s v="06/12/2023 15:12:09"/>
    <s v="06/12/2023 15:14:41"/>
    <s v="Cerrado"/>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x v="0"/>
    <s v="Cumplido"/>
  </r>
  <r>
    <s v="INC000002483671"/>
    <s v="CORREO"/>
    <x v="5"/>
    <s v="CALIDAD"/>
    <s v="JAVIERA A UMAÑA YEVENES"/>
    <s v="tct_fvegab"/>
    <s v="4-Menor/Localizado"/>
    <s v="4-Baja"/>
    <s v="Baja"/>
    <s v="Requerimiento de Cliente"/>
    <s v="TELEFONICA CYBERSECURITY TECH CHILE SPA"/>
    <s v="Incorporación de 2 usuarios a la cuenta especialistaimpcyber@tic.cl"/>
    <s v="06/12/2023 15:32:24"/>
    <s v="06/12/2023 15:35:32"/>
    <s v="Cerrado"/>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x v="0"/>
    <s v="Cumplido"/>
  </r>
  <r>
    <s v="INC000002483692"/>
    <s v="HOSTING VIRTUAL"/>
    <x v="4"/>
    <s v="GESTION PLATAFORMA CLIENTES"/>
    <s v="ALEJANDRO ACEVEDO VALENZUELA"/>
    <s v="vos_eperez"/>
    <s v="4-Menor/Localizado"/>
    <s v="4-Baja"/>
    <s v="Baja"/>
    <s v="Requerimiento de Cliente"/>
    <s v="TELEFONICA EMPRESAS DE CHILE SA"/>
    <s v="Solicitud de Snapshots para servidores desde SW-POLL06 al SW-POLL09"/>
    <s v="06/12/2023 17:15:07"/>
    <s v="06/12/2023 17:24:55"/>
    <s v="Cerrado"/>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x v="0"/>
    <s v="Cumplido"/>
  </r>
  <r>
    <s v="INC000002483705"/>
    <s v="VPN IP - MPLS"/>
    <x v="2"/>
    <s v="GESTION HD"/>
    <s v="LUIS A VILLASMIL CASTILLO"/>
    <s v="frp_fpetro"/>
    <s v="3-Moderado/Limitado"/>
    <s v="3-Medio"/>
    <s v="Media"/>
    <s v="Requerimiento de Cliente"/>
    <s v="HORTIFRUT S.A"/>
    <s v="REQ/Creación de VPN"/>
    <s v="06/12/2023 12:17:28"/>
    <s v="06/12/2023 12:20:51"/>
    <s v="Cerrado"/>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x v="0"/>
    <s v="Cumplido"/>
  </r>
  <r>
    <s v="INC000002483770"/>
    <s v="HOUSING"/>
    <x v="14"/>
    <s v="BELIEVE"/>
    <s v="CRISTOPHER MALDONADO ROMERO"/>
    <s v="frp_fbalab"/>
    <s v="3-Moderado/Limitado"/>
    <s v="3-Medio"/>
    <s v="Media"/>
    <s v="Requerimiento de Cliente"/>
    <s v="TELEFONICA EMPRESAS DE CHILE SA"/>
    <s v="GESTION DATACENTER/ ACCESOS / TELEFONICA EMPRESAS DE CHILE SA"/>
    <s v="06/12/2023 13:04:03"/>
    <s v="06/12/2023 13:05:11"/>
    <s v="Cerrado"/>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x v="0"/>
    <s v="Cumplido"/>
  </r>
  <r>
    <s v="INC000002483828"/>
    <s v="HOUSING"/>
    <x v="16"/>
    <s v="BELIEVE"/>
    <s v="FERNEY D GARZON PEÑA"/>
    <s v="frp_dvital"/>
    <s v="3-Moderado/Limitado"/>
    <s v="3-Medio"/>
    <s v="Media"/>
    <s v="Requerimiento de Cliente"/>
    <s v="TELEFONICA EMPRESAS DE CHILE SA"/>
    <s v="GESTION DATACENTER/ ACCESOS / TELEFONICA EMPRESAS DE CHILE SA"/>
    <s v="06/12/2023 13:49:55"/>
    <s v="06/12/2023 13:52:22"/>
    <s v="Cerrado"/>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x v="0"/>
    <s v="Cumplido"/>
  </r>
  <r>
    <s v="INC000002483902"/>
    <s v="RED INTERNA"/>
    <x v="6"/>
    <s v="APQ ACCESOS"/>
    <s v="YORDI M HURTADO ARAYA"/>
    <s v="tct_yorhua"/>
    <s v="4-Menor/Localizado"/>
    <s v="4-Baja"/>
    <s v="Baja"/>
    <s v="Requerimiento de Cliente"/>
    <s v="TELEFONICA CYBERSECURITY TECH CHILE SPA"/>
    <s v="RONDA TOMA DE TEMPERATURAS SALAS TIC 16:30"/>
    <s v="06/12/2023 15:43:41"/>
    <s v="06/12/2023 15:44:12"/>
    <s v="Cerrado"/>
    <s v="CDP ANTIGUO 1"/>
    <s v="CDP ANTIGUO 2"/>
    <s v="06/12/2023 16:13:50"/>
    <s v="06/12/2023 23:50:00"/>
    <s v="RONDA TOMA DE TEMPERATURAS SALAS TIC 16:30"/>
    <s v="RONDA REALIZADA"/>
    <d v="1899-12-30T00:00:00"/>
    <d v="1899-12-30T00:30:09"/>
    <d v="1899-12-30T00:30:09"/>
    <x v="0"/>
    <s v="Cumplido"/>
  </r>
  <r>
    <s v="INC000002483907"/>
    <s v="HOUSING"/>
    <x v="16"/>
    <s v="BELIEVE"/>
    <s v="FERNEY D GARZON PEÑA"/>
    <s v="frp_jolsso"/>
    <s v="3-Moderado/Limitado"/>
    <s v="3-Medio"/>
    <s v="Media"/>
    <s v="Requerimiento de Cliente"/>
    <s v="TELEFONICA EMPRESAS DE CHILE SA"/>
    <s v="GESTION DATACENTER/ ACCESOS / TELEFONICA EMPRESAS DE CHILE SA"/>
    <s v="06/12/2023 13:44:23"/>
    <s v="06/12/2023 13:46:06"/>
    <s v="Cerrado"/>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x v="0"/>
    <s v="Cumplido"/>
  </r>
  <r>
    <s v="INC000002483915"/>
    <s v="VPN IP - MPLS"/>
    <x v="4"/>
    <s v="GESTION HD"/>
    <s v="ALEJANDRO ACEVEDO VALENZUELA"/>
    <s v="frp_jciert"/>
    <s v="4-Menor/Localizado"/>
    <s v="4-Baja"/>
    <s v="Baja"/>
    <s v="Requerimiento de Cliente"/>
    <s v="TELEFONICA GLOBAL TECHNOLOGY S.A.AGENCIA EN CHILE"/>
    <s v="REQ / Activar OS"/>
    <s v="06/12/2023 14:20:58"/>
    <s v="06/12/2023 14:26:07"/>
    <s v="Cerrado"/>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x v="0"/>
    <s v="Cumplido"/>
  </r>
  <r>
    <s v="INC000002483952"/>
    <s v="HOUSING"/>
    <x v="15"/>
    <s v="APQ ACCESOS"/>
    <s v="JOSE G MARQUEZ MARCANO"/>
    <s v="tct_josmam"/>
    <s v="4-Menor/Localizado"/>
    <s v="4-Baja"/>
    <s v="Baja"/>
    <s v="Requerimiento de Cliente"/>
    <s v="TELEFONICA EMPRESAS DE CHILE SA"/>
    <s v="SUPERVISION: Cambio de Cintas en ambas Librerias de Respaldo ubicado en Sala blanca"/>
    <s v="06/12/2023 15:57:43"/>
    <s v="06/12/2023 15:59:05"/>
    <s v="Cerrado"/>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x v="0"/>
    <s v="Cumplido"/>
  </r>
  <r>
    <s v="INC000002483955"/>
    <s v="HOUSING"/>
    <x v="1"/>
    <s v="APQ ACCESOS"/>
    <s v="CARLOS F ARAYA RAMIREZ"/>
    <s v="tct_cararr"/>
    <s v="4-Menor/Localizado"/>
    <s v="4-Baja"/>
    <s v="Baja"/>
    <s v="Requerimiento de Cliente"/>
    <s v="TELEFONICA CYBERSECURITY TECH CHILE SPA"/>
    <s v="FACTIBILIDAD 79421"/>
    <s v="06/12/2023 16:14:11"/>
    <s v="06/12/2023 16:16:25"/>
    <s v="Cerrado"/>
    <s v="CDP ANTIGUO 1"/>
    <s v="CDP ANTIGUO 2"/>
    <s v="06/12/2023 17:30:03"/>
    <s v="06/12/2023 23:50:00"/>
    <s v="FORUM"/>
    <s v="FACTIBILIDAD ENVIADA"/>
    <d v="1899-12-30T00:00:00"/>
    <d v="1899-12-30T00:00:00"/>
    <d v="1899-12-30T00:00:00"/>
    <x v="0"/>
    <s v="Cumplido"/>
  </r>
  <r>
    <s v="INC000002483986"/>
    <s v="INFRAESTRUCTURA DC"/>
    <x v="6"/>
    <s v="APQ ACCESOS"/>
    <s v="FRANCISCO J FELIU ABARCA"/>
    <s v="tct_frafea"/>
    <s v="4-Menor/Localizado"/>
    <s v="4-Baja"/>
    <s v="Baja"/>
    <s v="Requerimiento de Cliente"/>
    <s v="TELEFONICA CYBERSECURITY TECH CHILE SPA"/>
    <s v="RONDA POR TOMA DE TEMPERATURAS EN SALAS TIC"/>
    <s v="06/12/2023 21:01:15"/>
    <s v="06/12/2023 21:02:03"/>
    <s v="Cerrado"/>
    <s v="TI"/>
    <s v="CLIMA"/>
    <s v="06/12/2023 21:14:44"/>
    <s v="06/12/2023 23:50:00"/>
    <s v="RONDA POR TOMA DE TEMPERATURAS EN SALAS TIC"/>
    <s v="RONDA REALIZADA"/>
    <d v="1899-12-30T00:00:00"/>
    <d v="1899-12-30T00:00:00"/>
    <d v="1899-12-30T00:00:00"/>
    <x v="0"/>
    <s v="Cumplido"/>
  </r>
  <r>
    <s v="INC000002483988"/>
    <s v="INFRAESTRUCTURA DC"/>
    <x v="8"/>
    <s v="APQ ACCESOS"/>
    <s v="FRANCISCO J FELIU ABARCA"/>
    <s v="tct_frafea"/>
    <s v="4-Menor/Localizado"/>
    <s v="4-Baja"/>
    <s v="Baja"/>
    <s v="Requerimiento de Cliente"/>
    <s v="TELEFONICA CYBERSECURITY TECH CHILE SPA"/>
    <s v="RONDA PREVENTIVA EN SALAS TIC"/>
    <s v="06/12/2023 22:02:52"/>
    <s v="06/12/2023 22:04:16"/>
    <s v="Cerrado"/>
    <s v="TI"/>
    <s v="INFRAESTRUCTURA"/>
    <s v="06/12/2023 22:46:57"/>
    <s v="06/12/2023 23:50:00"/>
    <s v="RONDA PREVENTIVA EN SALAS TIC"/>
    <s v="RONDA REALIZADA"/>
    <d v="1899-12-30T00:00:00"/>
    <d v="1899-12-30T00:00:00"/>
    <d v="1899-12-30T00:00:00"/>
    <x v="0"/>
    <s v="Cumplido"/>
  </r>
  <r>
    <s v="INC000002483994"/>
    <s v="INFRAESTRUCTURA DC"/>
    <x v="6"/>
    <s v="APQ ACCESOS"/>
    <s v="FRANCISCO J FELIU ABARCA"/>
    <s v="tct_frafea"/>
    <s v="4-Menor/Localizado"/>
    <s v="4-Baja"/>
    <s v="Baja"/>
    <s v="Requerimiento de Cliente"/>
    <s v="TELEFONICA CYBERSECURITY TECH CHILE SPA"/>
    <s v="RONDA POR TOMA DE TEMPERATURAS EN SALAS TIC"/>
    <s v="07/12/2023 0:51:39"/>
    <s v="07/12/2023 0:52:31"/>
    <s v="Cerrado"/>
    <s v="TI"/>
    <s v="CLIMA"/>
    <s v="07/12/2023 5:02:11"/>
    <s v="07/12/2023 23:50:00"/>
    <s v="RONDA POR TOMA DE TEMPERATURAS EN SALAS TIC"/>
    <s v="RONDA REALIZADA"/>
    <d v="1899-12-30T00:00:00"/>
    <d v="1899-12-30T00:00:00"/>
    <d v="1899-12-30T00:00:00"/>
    <x v="0"/>
    <s v="Cumplido"/>
  </r>
  <r>
    <s v="INC000002484005"/>
    <s v="RED INTERNA"/>
    <x v="6"/>
    <s v="APQ ACCESOS"/>
    <s v="YORDI M HURTADO ARAYA"/>
    <s v="tct_yorhua"/>
    <s v="4-Menor/Localizado"/>
    <s v="4-Baja"/>
    <s v="Baja"/>
    <s v="Requerimiento de Cliente"/>
    <s v="TELEFONICA CYBERSECURITY TECH CHILE SPA"/>
    <s v="RONDA SALAS TECNICAS 19:30"/>
    <s v="06/12/2023 15:44:38"/>
    <s v="06/12/2023 15:45:05"/>
    <s v="Cerrado"/>
    <s v="CDP ANTIGUO 1"/>
    <s v="CDP ANTIGUO 2"/>
    <s v="06/12/2023 16:13:30"/>
    <s v="06/12/2023 23:50:00"/>
    <s v="RONDA SALAS TECNICAS 19:30"/>
    <s v="RONDA REALIZADA"/>
    <d v="1899-12-30T00:00:00"/>
    <d v="1899-12-30T00:28:52"/>
    <d v="1899-12-30T00:28:52"/>
    <x v="0"/>
    <s v="Cumplido"/>
  </r>
  <r>
    <s v="INC000002484029"/>
    <s v="HOUSING"/>
    <x v="4"/>
    <s v="DUOC TICKET PENDIENTES"/>
    <s v="JUAN CARLOS UZCATEGUI FUGUETT"/>
    <s v="frp_joagui"/>
    <s v="3-Moderado/Limitado"/>
    <s v="4-Baja"/>
    <s v="Baja"/>
    <s v="Requerimiento de Cliente"/>
    <s v="FUNDACION INSTITUTO PROFESIONAL DUOC UC"/>
    <s v="RQ | DUOC | RE: Consultas y Revisión de logs"/>
    <s v="06/12/2023 16:09:26"/>
    <s v="06/12/2023 16:10:39"/>
    <s v="Cerrado"/>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x v="0"/>
    <s v="Cumplido"/>
  </r>
  <r>
    <s v="INC000002484152"/>
    <s v="TICKET-INTELIGENTE"/>
    <x v="23"/>
    <s v="GESTION TI"/>
    <s v="JUAN P SEGURA VARGAS"/>
    <s v="USR_TSIGHT"/>
    <s v="1-Extenso/Generalizado"/>
    <s v="4-Baja"/>
    <s v="Baja"/>
    <s v="Incidente de Cliente"/>
    <s v="FERROVIAL SERVICIOS CHILE SOCIEDAD LIMITADA"/>
    <s v="cficli01 - fvialad02 TICKET AUTOMATICO"/>
    <s v="06/12/2023 16:38:55"/>
    <s v="06/12/2023 16:38:55"/>
    <s v="Cerrado"/>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x v="1"/>
    <s v=""/>
  </r>
  <r>
    <s v="INC000002484172"/>
    <s v="INFRAESTRUCTURA DC"/>
    <x v="15"/>
    <s v="APQ ACCESOS"/>
    <s v="PABLO A MALDONADO FLORES"/>
    <s v="tct_pabmaf"/>
    <s v="2-Significativo/Amplio"/>
    <s v="2-Alta"/>
    <s v="Alta"/>
    <s v="Requerimiento de Cliente"/>
    <s v="TELEFONICA CYBERSECURITY TECH CHILE SPA"/>
    <s v="REALIZAR RONDA Y REVISION DE SALAS TECNICAS"/>
    <s v="06/12/2023 16:58:30"/>
    <s v="06/12/2023 16:59:16"/>
    <s v="Cerrado"/>
    <s v="CDP ANTIGUO 1"/>
    <s v="CDP ANTIGUO 2"/>
    <s v="06/12/2023 17:10:12"/>
    <s v="06/12/2023 23:50:00"/>
    <s v="REALIZAR RONDA Y REVISION DE SALAS TECNICAS"/>
    <m/>
    <d v="1899-12-30T00:10:37"/>
    <d v="1899-12-30T00:11:42"/>
    <d v="1899-12-30T00:01:05"/>
    <x v="0"/>
    <s v="Cumplido"/>
  </r>
  <r>
    <s v="INC000002484175"/>
    <s v="INFRAESTRUCTURA DC"/>
    <x v="15"/>
    <s v="APQ ACCESOS"/>
    <s v="PABLO A MALDONADO FLORES"/>
    <s v="tct_pabmaf"/>
    <s v="2-Significativo/Amplio"/>
    <s v="2-Alta"/>
    <s v="Alta"/>
    <s v="Requerimiento de Cliente"/>
    <s v="TELEFONICA CYBERSECURITY TECH CHILE SPA"/>
    <s v="REALIZAR RONDA Y REVISION DE SALAS TECNICAS"/>
    <s v="06/12/2023 17:01:22"/>
    <s v="06/12/2023 17:02:41"/>
    <s v="Cerrado"/>
    <s v="CDP ANTIGUO 1"/>
    <s v="CDP ANTIGUO 2"/>
    <s v="06/12/2023 17:11:30"/>
    <s v="06/12/2023 23:50:00"/>
    <s v="REALIZAR RONDA Y REVISION DE SALAS TECNICAS"/>
    <m/>
    <d v="1899-12-30T00:08:26"/>
    <d v="1899-12-30T00:10:08"/>
    <d v="1899-12-30T00:01:42"/>
    <x v="0"/>
    <s v="Cumplido"/>
  </r>
  <r>
    <s v="INC000002484192"/>
    <s v="INFRAESTRUCTURA DC"/>
    <x v="15"/>
    <s v="APQ ACCESOS"/>
    <s v="PABLO A MALDONADO FLORES"/>
    <s v="tct_pabmaf"/>
    <s v="2-Significativo/Amplio"/>
    <s v="2-Alta"/>
    <s v="Alta"/>
    <s v="Requerimiento de Cliente"/>
    <s v="TELEFONICA CYBERSECURITY TECH CHILE SPA"/>
    <s v="REALIZAR RONDA Y REVISION DE SALAS TECNICAS"/>
    <s v="06/12/2023 17:05:48"/>
    <s v="06/12/2023 17:06:27"/>
    <s v="Cerrado"/>
    <s v="CDP ANTIGUO 1"/>
    <s v="CDP ANTIGUO 2"/>
    <s v="06/12/2023 17:11:54"/>
    <s v="06/12/2023 23:50:00"/>
    <s v="REALIZAR RONDA Y REVISION DE SALAS TECNICAS"/>
    <m/>
    <d v="1899-12-30T00:05:07"/>
    <d v="1899-12-30T00:06:06"/>
    <d v="1899-12-30T00:00:59"/>
    <x v="0"/>
    <s v="Cumplido"/>
  </r>
  <r>
    <s v="INC000002484205"/>
    <s v="HOUSING"/>
    <x v="16"/>
    <s v="BELIEVE"/>
    <s v="JORGE S LORCA LEIVA"/>
    <s v="frp_jolsso"/>
    <s v="3-Moderado/Limitado"/>
    <s v="3-Medio"/>
    <s v="Media"/>
    <s v="Requerimiento de Cliente"/>
    <s v="TELEFONICA EMPRESAS DE CHILE SA"/>
    <s v="GESTION DATACENTER/ ACCESOS / TELEFONICA EMPRESAS DE CHILE SA"/>
    <s v="06/12/2023 16:46:53"/>
    <s v="06/12/2023 16:50:19"/>
    <s v="Cerrado"/>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x v="0"/>
    <s v="Cumplido"/>
  </r>
  <r>
    <s v="INC000002484208"/>
    <s v="HOUSING"/>
    <x v="16"/>
    <s v="BELIEVE"/>
    <s v="JORGE S LORCA LEIVA"/>
    <s v="frp_jolsso"/>
    <s v="3-Moderado/Limitado"/>
    <s v="3-Medio"/>
    <s v="Media"/>
    <s v="Requerimiento de Cliente"/>
    <s v="TELEFONICA EMPRESAS DE CHILE SA"/>
    <s v="GESTION DATACENTER/ ACCESOS / TELEFONICA EMPRESAS DE CHILE SA"/>
    <s v="06/12/2023 16:51:55"/>
    <s v="06/12/2023 16:53:23"/>
    <s v="Cerrado"/>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x v="0"/>
    <s v="Cumplido"/>
  </r>
  <r>
    <s v="INC000002484211"/>
    <s v="HOUSING"/>
    <x v="16"/>
    <s v="BELIEVE"/>
    <s v="JORGE S LORCA LEIVA"/>
    <s v="frp_jolsso"/>
    <s v="3-Moderado/Limitado"/>
    <s v="3-Medio"/>
    <s v="Media"/>
    <s v="Requerimiento de Cliente"/>
    <s v="TELEFONICA EMPRESAS DE CHILE SA"/>
    <s v="GESTION DATACENTER/ ACCESOS / TELEFONICA EMPRESAS DE CHILE SA"/>
    <s v="06/12/2023 16:54:21"/>
    <s v="06/12/2023 16:55:35"/>
    <s v="Cerrado"/>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x v="0"/>
    <s v="Cumplido"/>
  </r>
  <r>
    <s v="INC000002484214"/>
    <s v="RED INTERNA"/>
    <x v="0"/>
    <s v="APQ ACCESOS"/>
    <s v="CRISTOPHER MALDONADO ROMERO"/>
    <s v="tct_cmaldo"/>
    <s v="4-Menor/Localizado"/>
    <s v="4-Baja"/>
    <s v="Baja"/>
    <s v="Requerimiento de Cliente"/>
    <s v="TELEFONICA EMPRESAS DE CHILE SA"/>
    <s v="RONDA TOMA DE TEMPERATURAS SALAS TIC"/>
    <s v="06/12/2023 17:01:18"/>
    <s v="06/12/2023 17:02:19"/>
    <s v="Cerrado"/>
    <s v="CDP ANTIGUO 1"/>
    <s v="CDP ANTIGUO 2"/>
    <s v="06/12/2023 17:15:56"/>
    <s v="06/12/2023 23:50:00"/>
    <m/>
    <s v="RONDA REALIZADA"/>
    <d v="1899-12-30T00:00:00"/>
    <d v="1899-12-30T00:00:00"/>
    <d v="1899-12-30T00:00:00"/>
    <x v="0"/>
    <s v="Cumplido"/>
  </r>
  <r>
    <s v="INC000002484219"/>
    <s v="HOUSING"/>
    <x v="19"/>
    <s v="BELIEVE"/>
    <s v="YORDI M HURTADO ARAYA"/>
    <s v="frp_jolsso"/>
    <s v="3-Moderado/Limitado"/>
    <s v="3-Medio"/>
    <s v="Media"/>
    <s v="Requerimiento de Cliente"/>
    <s v="CELULOSA ARAUCO Y CONSTITUCION S A"/>
    <s v="GESTION DATACENTER/ ACCESOS /CELULOSA ARAUCO Y CONSTITUCION S A"/>
    <s v="06/12/2023 17:08:03"/>
    <s v="06/12/2023 17:09:14"/>
    <s v="Cerrado"/>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x v="0"/>
    <s v="Cumplido"/>
  </r>
  <r>
    <s v="INC000002484220"/>
    <s v="VPN IP - MPLS"/>
    <x v="17"/>
    <s v="GESTION HD"/>
    <s v="NICOLAS A SAAVEDRA EGUILUZ"/>
    <s v="frp_cnavar"/>
    <s v="3-Moderado/Limitado"/>
    <s v="3-Medio"/>
    <s v="Media"/>
    <s v="Requerimiento de Cliente"/>
    <s v="NUTRISCO CHILE SA"/>
    <s v="HD/ Crear usuario en QAS"/>
    <s v="06/12/2023 17:11:25"/>
    <s v="06/12/2023 17:15:08"/>
    <s v="Cerrado"/>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x v="0"/>
    <s v="Cumplido"/>
  </r>
  <r>
    <s v="INC000002484224"/>
    <s v="HOUSING"/>
    <x v="16"/>
    <s v="BELIEVE"/>
    <s v="FERNEY D GARZON PEÑA"/>
    <s v="frp_jolsso"/>
    <s v="3-Moderado/Limitado"/>
    <s v="3-Medio"/>
    <s v="Media"/>
    <s v="Requerimiento de Cliente"/>
    <s v="TELEFONICA EMPRESAS DE CHILE SA"/>
    <s v="GESTION DATACENTER/ ACCESOS /TELEFONICA EMPRESAS DE CHILE SA"/>
    <s v="06/12/2023 17:25:12"/>
    <s v="06/12/2023 17:26:31"/>
    <s v="Cerrado"/>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x v="0"/>
    <s v="Cumplido"/>
  </r>
  <r>
    <s v="INC000002484242"/>
    <s v="VPN IP - MPLS"/>
    <x v="7"/>
    <s v="GESTION HD"/>
    <s v="CRISTOBAL I REYES DELGADO"/>
    <s v="frp_cnavar"/>
    <s v="3-Moderado/Limitado"/>
    <s v="3-Medio"/>
    <s v="Media"/>
    <s v="Requerimiento de Cliente"/>
    <s v="COAGRA S A"/>
    <s v="HD/ COAGRA: Restaurar DB con Tabla SOFFCONT1 de SBX a QAS"/>
    <s v="06/12/2023 18:00:43"/>
    <s v="06/12/2023 18:05:09"/>
    <s v="Cerrado"/>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x v="0"/>
    <s v="Cumplido"/>
  </r>
  <r>
    <s v="INC000002484245"/>
    <s v="HOUSING"/>
    <x v="19"/>
    <s v="BELIEVE"/>
    <s v="YORDI M HURTADO ARAYA"/>
    <s v="frp_jolsso"/>
    <s v="3-Moderado/Limitado"/>
    <s v="3-Medio"/>
    <s v="Media"/>
    <s v="Requerimiento de Cliente"/>
    <s v="TELEFONICA GLOBAL TECHNOLOGY S.A.AGENCIA EN CHILE"/>
    <s v="GESTION DATACENTER/ ACCESOS /TELEFONICA GLOBAL TECHNOLOGY S.A.AGENCIA EN CHILE"/>
    <s v="06/12/2023 18:00:16"/>
    <s v="06/12/2023 18:01:33"/>
    <s v="Cerrado"/>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x v="0"/>
    <s v="Cumplido"/>
  </r>
  <r>
    <s v="INC000002484279"/>
    <s v="VPN IP - MPLS"/>
    <x v="9"/>
    <s v="BELIEVE"/>
    <s v="RODRIGO VÁSQUEZ MUÑOZ"/>
    <s v="frp_disilv"/>
    <s v="4-Menor/Localizado"/>
    <s v="4-Baja"/>
    <s v="Baja"/>
    <s v="Requerimiento de Cliente"/>
    <s v="INSTITUTO PROFESIONAL DE CHILE SA"/>
    <s v="PEND HORARIO HABIL | REQ / Solicitud respaldo - CPECH"/>
    <s v="06/12/2023 22:17:12"/>
    <s v="06/12/2023 22:21:03"/>
    <s v="Cerrado"/>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x v="0"/>
    <s v="Cumplido"/>
  </r>
  <r>
    <s v="INC000002484306"/>
    <s v="INFRAESTRUCTURA DC"/>
    <x v="15"/>
    <s v="APQ ACCESOS"/>
    <s v="PABLO A MALDONADO FLORES"/>
    <s v="tct_pabmaf"/>
    <s v="2-Significativo/Amplio"/>
    <s v="2-Alta"/>
    <s v="Alta"/>
    <s v="Requerimiento de Cliente"/>
    <s v="TELEFONICA CYBERSECURITY TECH CHILE SPA"/>
    <s v="Se realiza supervisión del siguiente trabajo"/>
    <s v="06/12/2023 17:13:43"/>
    <s v="06/12/2023 17:17:00"/>
    <s v="Cerrado"/>
    <s v="CDP ANTIGUO 1"/>
    <s v="CDP ANTIGUO 2"/>
    <s v="06/12/2023 18:07:37"/>
    <s v="06/12/2023 23:50:00"/>
    <s v="Se realiza supervisión del siguiente trabajo"/>
    <m/>
    <d v="1899-12-30T00:50:19"/>
    <d v="1899-12-30T00:53:54"/>
    <d v="1899-12-30T00:03:35"/>
    <x v="0"/>
    <s v="Cumplido"/>
  </r>
  <r>
    <s v="INC000002484325"/>
    <s v="VPN IP - MPLS"/>
    <x v="4"/>
    <s v="GESTION HD"/>
    <s v="GIOVANNI D ROCCO VALENZUELA"/>
    <s v="frp_fpetro"/>
    <s v="3-Moderado/Limitado"/>
    <s v="3-Medio"/>
    <s v="Media"/>
    <s v="Requerimiento de Cliente"/>
    <s v="TELEFONICA GLOBAL TECHNOLOGY S.A.AGENCIA EN CHILE"/>
    <s v="REQ/TELEFONICA - Privilegios cuenta local servidor SUBCAPA 10.68.131.248"/>
    <s v="06/12/2023 17:36:12"/>
    <s v="06/12/2023 17:38:57"/>
    <s v="Cerrado"/>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x v="0"/>
    <s v="Cumplido"/>
  </r>
  <r>
    <s v="INC000002484351"/>
    <s v="VPN IP - MPLS"/>
    <x v="13"/>
    <s v="GESTION HD"/>
    <s v="DEIBY Y SANTOYO MONTEROLA"/>
    <s v="frp_fpetro"/>
    <s v="2-Significativo/Amplio"/>
    <s v="1-Crítica"/>
    <s v="Critica"/>
    <s v="Requerimiento de Cliente"/>
    <s v="JANSSEN S.A."/>
    <s v="REQ/Solicitud de restauración maquinas virtuales - SUSE y WINDOWS (Urgente)"/>
    <s v="06/12/2023 17:59:13"/>
    <s v="06/12/2023 18:02:50"/>
    <s v="Cerrado"/>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x v="0"/>
    <s v="Cumplido"/>
  </r>
  <r>
    <s v="INC000002484362"/>
    <s v="HOSTING VIRTUAL"/>
    <x v="4"/>
    <s v="OPERACION N1"/>
    <s v="ALEJANDRO ACEVEDO VALENZUELA"/>
    <s v="tct_aaceve"/>
    <s v="4-Menor/Localizado"/>
    <s v="4-Baja"/>
    <s v="Baja"/>
    <s v="Requerimiento de Cliente"/>
    <s v="TELEFONICA GLOBAL TECHNOLOGY S.A.AGENCIA EN CHILE"/>
    <s v="[CSIRT CL] SERVIDORES SIN CONEXIÓN A LA CONSOLA PANDA +30 DÍAS"/>
    <s v="06/12/2023 18:12:41"/>
    <s v="06/12/2023 18:13:37"/>
    <s v="Cerrado"/>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x v="0"/>
    <s v="Cumplido"/>
  </r>
  <r>
    <s v="INC000002484394"/>
    <s v="TICKET-INTELIGENTE"/>
    <x v="3"/>
    <s v="GESTION TI"/>
    <s v="SEBASTIAN I ACUÑA GUZMAN"/>
    <s v="USR_TSIGHT"/>
    <s v="1-Extenso/Generalizado"/>
    <s v="4-Baja"/>
    <s v="Baja"/>
    <s v="Incidente de Cliente"/>
    <s v="EMPRESA NACIONAL DE CERTIFICACIONES"/>
    <s v="emnace01 - ecert-ngs TICKET AUTOMATICO"/>
    <s v="06/12/2023 19:13:55"/>
    <s v="06/12/2023 19:13:55"/>
    <s v="Cerrado"/>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x v="1"/>
    <s v=""/>
  </r>
  <r>
    <s v="INC000002484398"/>
    <s v="VPN IP - MPLS"/>
    <x v="13"/>
    <s v="ADMINISTRADORES RESIDENTES"/>
    <s v="ANGEL CASTRO CABRERA"/>
    <s v="frp_joflor"/>
    <s v="3-Moderado/Limitado"/>
    <s v="3-Medio"/>
    <s v="Media"/>
    <s v="Requerimiento de Cliente"/>
    <s v="INSTITUTO PROFESIONAL DE CHILE SA"/>
    <s v="PEND HORARIO HABIL | GAMA | Requerimiento Creación Acceso VDC CEPECH - C4PACEPECH"/>
    <s v="06/12/2023 19:17:51"/>
    <s v="06/12/2023 19:21:29"/>
    <s v="Cerrado"/>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x v="0"/>
    <s v="Cumplido"/>
  </r>
  <r>
    <s v="INC000002484399"/>
    <s v="VPN IP - MPLS"/>
    <x v="2"/>
    <s v="GESTION HD"/>
    <s v="LUIS RODRIGO ACEVEDO COLLIPAL"/>
    <s v="frp_fpetro"/>
    <s v="3-Moderado/Limitado"/>
    <s v="3-Medio"/>
    <s v="Media"/>
    <s v="Incidente de Cliente"/>
    <s v="HORTIFRUT S.A"/>
    <s v="REQ/acceso a host VPN"/>
    <s v="06/12/2023 19:20:57"/>
    <s v="06/12/2023 19:24:07"/>
    <s v="Cerrado"/>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x v="1"/>
    <s v=""/>
  </r>
  <r>
    <s v="INC000002484405"/>
    <s v="HOUSING"/>
    <x v="16"/>
    <s v="BELIEVE"/>
    <s v="FERNEY D GARZON PEÑA"/>
    <s v="frp_fbalab"/>
    <s v="3-Moderado/Limitado"/>
    <s v="3-Medio"/>
    <s v="Media"/>
    <s v="Requerimiento de Cliente"/>
    <s v="TELEFONICA EMPRESAS DE CHILE SA"/>
    <s v="GESTION DATACENTER/ ACCESOS / TELEFONICA EMPRESAS DE CHILE SA"/>
    <s v="06/12/2023 17:42:54"/>
    <s v="06/12/2023 17:51:14"/>
    <s v="Cerrado"/>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x v="0"/>
    <s v="Cumplido"/>
  </r>
  <r>
    <s v="INC000002484408"/>
    <s v="HOUSING"/>
    <x v="19"/>
    <s v="BELIEVE"/>
    <s v="YORDI M HURTADO ARAYA"/>
    <s v="frp_fbalab"/>
    <s v="3-Moderado/Limitado"/>
    <s v="3-Medio"/>
    <s v="Media"/>
    <s v="Requerimiento de Cliente"/>
    <s v="IDOM INGENIERIA Y CONSULTORIA S.A. AGENCIA EN CHILE"/>
    <s v="GESTION DATACENTER/ ACCESOS / IDOM INGENIERIA Y CONSULTORIA S.A. AGENCIA EN CHILE"/>
    <s v="06/12/2023 17:54:43"/>
    <s v="06/12/2023 17:55:31"/>
    <s v="Cerrado"/>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x v="0"/>
    <s v="Cumplido"/>
  </r>
  <r>
    <s v="INC000002484412"/>
    <s v="HOUSING"/>
    <x v="16"/>
    <s v="BELIEVE"/>
    <s v="JOSE G MARQUEZ MARCANO"/>
    <s v="frp_fbalab"/>
    <s v="3-Moderado/Limitado"/>
    <s v="3-Medio"/>
    <s v="Media"/>
    <s v="Requerimiento de Cliente"/>
    <s v="TELEFONICA EMPRESAS DE CHILE SA"/>
    <s v="GESTION DATACENTER/ ACCESOS / TELEFONICA EMPRESAS DE CHILE SA"/>
    <s v="06/12/2023 18:06:02"/>
    <s v="06/12/2023 18:12:55"/>
    <s v="Cerrado"/>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x v="0"/>
    <s v="Cumplido"/>
  </r>
  <r>
    <s v="INC000002484477"/>
    <s v="HOUSING"/>
    <x v="15"/>
    <s v="APQ ACCESOS"/>
    <s v="ALDO P VALENZUELA MUJICA"/>
    <s v="tct_avalen"/>
    <s v="2-Significativo/Amplio"/>
    <s v="2-Alta"/>
    <s v="Alta"/>
    <s v="Requerimiento de Cliente"/>
    <s v="TELEFONICA EMPRESAS DE CHILE SA"/>
    <s v="SUPERVISION  Movimiento de equipos y retiro de equipo"/>
    <s v="07/12/2023 4:55:23"/>
    <s v="07/12/2023 4:56:31"/>
    <s v="Cerrado"/>
    <s v="CDP ANTIGUO 1"/>
    <s v="CDP ANTIGUO 2"/>
    <s v="07/12/2023 4:59:15"/>
    <s v="07/12/2023 23:50:00"/>
    <s v="SUPERVISION  Movimiento de equipos y retiro de equipo"/>
    <s v="SE REALIZA SUPERVISION"/>
    <d v="1899-12-30T00:02:22"/>
    <d v="1899-12-30T00:03:52"/>
    <d v="1899-12-30T00:01:30"/>
    <x v="0"/>
    <s v="Cumplido"/>
  </r>
  <r>
    <s v="INC000002484479"/>
    <s v="HOUSING"/>
    <x v="15"/>
    <s v="APQ ACCESOS"/>
    <s v="ALDO P VALENZUELA MUJICA"/>
    <s v="tct_avalen"/>
    <s v="2-Significativo/Amplio"/>
    <s v="2-Alta"/>
    <s v="Alta"/>
    <s v="Requerimiento de Cliente"/>
    <s v="TELEFONICA EMPRESAS DE CHILE SA"/>
    <s v="SUPERVISION instalación Directores"/>
    <s v="07/12/2023 5:14:18"/>
    <s v="07/12/2023 5:15:29"/>
    <s v="Cerrado"/>
    <s v="CDP ANTIGUO 1"/>
    <s v="CDP ANTIGUO 2"/>
    <s v="07/12/2023 5:16:51"/>
    <s v="07/12/2023 23:50:00"/>
    <s v="SUPERVISION instalación Directores"/>
    <s v="SE REALIZA SUPERVISION"/>
    <d v="1899-12-30T00:01:06"/>
    <d v="1899-12-30T00:02:33"/>
    <d v="1899-12-30T00:01:27"/>
    <x v="0"/>
    <s v="Cumplido"/>
  </r>
  <r>
    <s v="INC000002484481"/>
    <s v="HOUSING"/>
    <x v="15"/>
    <s v="APQ ACCESOS"/>
    <s v="ALDO P VALENZUELA MUJICA"/>
    <s v="tct_avalen"/>
    <s v="2-Significativo/Amplio"/>
    <s v="2-Alta"/>
    <s v="Alta"/>
    <s v="Requerimiento de Cliente"/>
    <s v="TELEFONICA EMPRESAS DE CHILE SA"/>
    <s v="SUPERVISION Se requiere acceder a los rack DB31,DB32,DB33,DB34,CP11 y CA34"/>
    <s v="07/12/2023 5:17:43"/>
    <s v="07/12/2023 5:19:26"/>
    <s v="Cerrado"/>
    <s v="CDP ANTIGUO 1"/>
    <s v="CDP ANTIGUO 2"/>
    <s v="07/12/2023 5:21:19"/>
    <s v="07/12/2023 23:50:00"/>
    <s v="SUPERVISION Se requiere acceder a los rack DB31,DB32,DB33,DB34,CP11 y CA34"/>
    <s v="SE REALIZA SUPERVISION"/>
    <d v="1899-12-30T00:01:05"/>
    <d v="1899-12-30T00:03:36"/>
    <d v="1899-12-30T00:02:31"/>
    <x v="0"/>
    <s v="Cumplido"/>
  </r>
  <r>
    <s v="INC000002484483"/>
    <s v="HOUSING"/>
    <x v="15"/>
    <s v="APQ ACCESOS"/>
    <s v="ALDO P VALENZUELA MUJICA"/>
    <s v="tct_avalen"/>
    <s v="2-Significativo/Amplio"/>
    <s v="3-Medio"/>
    <s v="Media"/>
    <s v="Requerimiento de Cliente"/>
    <s v="TELEFONICA EMPRESAS DE CHILE SA"/>
    <s v="RONDA Y REVISION DE SALAS TECNICAS"/>
    <s v="07/12/2023 5:21:53"/>
    <s v="07/12/2023 5:22:57"/>
    <s v="Cerrado"/>
    <s v="CDP ANTIGUO 1"/>
    <s v="CDP ANTIGUO 2"/>
    <s v="07/12/2023 5:24:21"/>
    <s v="07/12/2023 23:50:00"/>
    <s v="RONDA Y REVISION DE SALAS TECNICAS"/>
    <s v="SE REALIZA RONDA"/>
    <d v="1899-12-30T00:01:03"/>
    <d v="1899-12-30T00:02:28"/>
    <d v="1899-12-30T00:01:25"/>
    <x v="0"/>
    <s v="Cumplido"/>
  </r>
  <r>
    <s v="INC000002484485"/>
    <s v="HOUSING"/>
    <x v="15"/>
    <s v="APQ ACCESOS"/>
    <s v="ALDO P VALENZUELA MUJICA"/>
    <s v="tct_avalen"/>
    <s v="2-Significativo/Amplio"/>
    <s v="2-Alta"/>
    <s v="Alta"/>
    <s v="Requerimiento de Cliente"/>
    <s v="TELEFONICA EMPRESAS DE CHILE SA"/>
    <s v="TOMA DE ALARMAS DE CLIENTE"/>
    <s v="07/12/2023 5:24:45"/>
    <s v="07/12/2023 5:25:40"/>
    <s v="Cerrado"/>
    <s v="CDP ANTIGUO 1"/>
    <s v="CDP ANTIGUO 2"/>
    <s v="07/12/2023 5:26:52"/>
    <s v="07/12/2023 23:50:00"/>
    <s v="TOMA DE ALARMAS DE CLIENTE"/>
    <s v="SE REALIZA TOMA DE ALARMAS"/>
    <d v="1899-12-30T00:00:42"/>
    <d v="1899-12-30T00:02:07"/>
    <d v="1899-12-30T00:01:25"/>
    <x v="0"/>
    <s v="Cumplido"/>
  </r>
  <r>
    <s v="INC000002484487"/>
    <s v="HOUSING"/>
    <x v="15"/>
    <s v="APQ ACCESOS"/>
    <s v="ALDO P VALENZUELA MUJICA"/>
    <s v="tct_avalen"/>
    <s v="2-Significativo/Amplio"/>
    <s v="2-Alta"/>
    <s v="Alta"/>
    <s v="Requerimiento de Cliente"/>
    <s v="TELEFONICA EMPRESAS DE CHILE SA"/>
    <s v="SUPERVISION  Conexión de cableado, configuración y medición en ROADM / DXC"/>
    <s v="07/12/2023 5:31:19"/>
    <s v="07/12/2023 5:32:29"/>
    <s v="Cerrado"/>
    <s v="CDP ANTIGUO 1"/>
    <s v="CDP ANTIGUO 2"/>
    <s v="07/12/2023 5:33:51"/>
    <s v="07/12/2023 23:50:00"/>
    <s v="SUPERVISION  Conexión de cableado, configuración y medición en ROADM / DXC"/>
    <s v="SE REALIZA SUPERVISION"/>
    <d v="1899-12-30T00:01:02"/>
    <d v="1899-12-30T00:02:32"/>
    <d v="1899-12-30T00:01:30"/>
    <x v="0"/>
    <s v="Cumplido"/>
  </r>
  <r>
    <s v="INC000002484490"/>
    <s v="HOUSING"/>
    <x v="15"/>
    <s v="APQ ACCESOS"/>
    <s v="ALDO P VALENZUELA MUJICA"/>
    <s v="tct_avalen"/>
    <s v="2-Significativo/Amplio"/>
    <s v="2-Alta"/>
    <s v="Alta"/>
    <s v="Requerimiento de Cliente"/>
    <s v="TELEFONICA EMPRESAS DE CHILE SA"/>
    <s v="RONDA Y REVISION DE SALAS TECNICAS"/>
    <s v="07/12/2023 5:45:24"/>
    <s v="07/12/2023 5:46:45"/>
    <s v="Cerrado"/>
    <s v="CDP ANTIGUO 1"/>
    <s v="CDP ANTIGUO 2"/>
    <s v="07/12/2023 5:49:13"/>
    <s v="07/12/2023 23:50:00"/>
    <s v="RONDA Y REVISION DE SALAS TECNICAS"/>
    <s v="SE REALIZA RONDA"/>
    <d v="1899-12-30T00:02:07"/>
    <d v="1899-12-30T00:03:49"/>
    <d v="1899-12-30T00:01:42"/>
    <x v="0"/>
    <s v="Cumplido"/>
  </r>
  <r>
    <s v="INC000002484492"/>
    <s v="HOUSING"/>
    <x v="15"/>
    <s v="APQ ACCESOS"/>
    <s v="ALDO P VALENZUELA MUJICA"/>
    <s v="tct_avalen"/>
    <s v="2-Significativo/Amplio"/>
    <s v="2-Alta"/>
    <s v="Alta"/>
    <s v="Requerimiento de Cliente"/>
    <s v="TELEFONICA EMPRESAS DE CHILE SA"/>
    <s v="RONDA Y REVISION DE SALAS TECNICAS"/>
    <s v="07/12/2023 5:53:50"/>
    <s v="07/12/2023 5:54:58"/>
    <s v="Cerrado"/>
    <s v="CDP ANTIGUO 1"/>
    <s v="CDP ANTIGUO 2"/>
    <s v="07/12/2023 5:57:14"/>
    <s v="07/12/2023 23:50:00"/>
    <s v="RONDA Y REVISION DE SALAS TECNICAS"/>
    <s v="SE REALIZA RONDA"/>
    <d v="1899-12-30T00:01:57"/>
    <d v="1899-12-30T00:03:24"/>
    <d v="1899-12-30T00:01:27"/>
    <x v="0"/>
    <s v="Cumplido"/>
  </r>
  <r>
    <s v="INC000002484822"/>
    <s v="RED INTERNA"/>
    <x v="6"/>
    <s v="APQ ACCESOS"/>
    <s v="YORDI M HURTADO ARAYA"/>
    <s v="tct_yorhua"/>
    <s v="4-Menor/Localizado"/>
    <s v="4-Baja"/>
    <s v="Baja"/>
    <s v="Requerimiento de Cliente"/>
    <s v="TELEFONICA CYBERSECURITY TECH CHILE SPA"/>
    <s v="RONDA TOMA DE TEMPERATURAS SALAS TIC 08:30"/>
    <s v="07/12/2023 8:08:00"/>
    <s v="07/12/2023 8:08:29"/>
    <s v="Cerrado"/>
    <s v="CDP ANTIGUO 1"/>
    <s v="CDP ANTIGUO 2"/>
    <s v="07/12/2023 9:00:20"/>
    <s v="07/12/2023 23:50:00"/>
    <s v="RONDA TOMA DE TEMPERATURAS SALAS TIC 08:30"/>
    <s v="RONDA REALIZADA"/>
    <d v="1899-12-30T00:00:00"/>
    <d v="1899-12-30T00:52:20"/>
    <d v="1899-12-30T00:52:20"/>
    <x v="0"/>
    <s v="Cumplido"/>
  </r>
  <r>
    <s v="INC000002484823"/>
    <s v="RED INTERNA"/>
    <x v="6"/>
    <s v="APQ ACCESOS"/>
    <s v="YORDI M HURTADO ARAYA"/>
    <s v="tct_yorhua"/>
    <s v="4-Menor/Localizado"/>
    <s v="4-Baja"/>
    <s v="Baja"/>
    <s v="Requerimiento de Cliente"/>
    <s v="TELEFONICA CYBERSECURITY TECH CHILE SPA"/>
    <s v="RONDA SALAS TECNICAS 10:30"/>
    <s v="07/12/2023 8:08:48"/>
    <s v="07/12/2023 8:09:14"/>
    <s v="Cerrado"/>
    <s v="CDP ANTIGUO 1"/>
    <s v="CDP ANTIGUO 2"/>
    <s v="07/12/2023 9:00:05"/>
    <s v="07/12/2023 23:50:00"/>
    <s v="RONDA SALAS TECNICAS 10:30"/>
    <s v="RONDA REALIZADA"/>
    <d v="1899-12-30T00:00:00"/>
    <d v="1899-12-30T00:51:17"/>
    <d v="1899-12-30T00:51:17"/>
    <x v="0"/>
    <s v="Cumplido"/>
  </r>
  <r>
    <s v="INC000002484829"/>
    <s v="SAP"/>
    <x v="17"/>
    <s v="CLOUD SAP HANA"/>
    <s v="NICOLAS A SAAVEDRA EGUILUZ"/>
    <s v="tct_nsaave"/>
    <s v="4-Menor/Localizado"/>
    <s v="4-Baja"/>
    <s v="Baja"/>
    <s v="Requerimiento de Cliente"/>
    <s v="TELEFONICA EMPRESAS DE CHILE SA"/>
    <s v="Checklist diario clientes 07.12.23"/>
    <s v="07/12/2023 8:32:10"/>
    <s v="07/12/2023 8:33:24"/>
    <s v="Cerrado"/>
    <s v="Service"/>
    <s v="Internal"/>
    <s v="07/12/2023 8:33:45"/>
    <s v="07/12/2023 23:50:00"/>
    <s v="Se realiza Checklist Diario de los clientes; _x000a_HDC_x000a_NUTRISCO"/>
    <s v="Se realiza Checklist Diario de los clientes; _x000a_HDC_x000a_NUTRISCO"/>
    <d v="1899-12-30T00:00:00"/>
    <d v="1899-12-30T00:01:35"/>
    <d v="1899-12-30T00:01:35"/>
    <x v="0"/>
    <s v="Cumplido"/>
  </r>
  <r>
    <s v="INC000002484842"/>
    <s v="HOSTING VIRTUAL"/>
    <x v="4"/>
    <s v="GESTION PLATAFORMA CLIENTES"/>
    <s v="JUAN CARLOS UZCATEGUI FUGUETT"/>
    <s v="vos_eperez"/>
    <s v="4-Menor/Localizado"/>
    <s v="4-Baja"/>
    <s v="Baja"/>
    <s v="Requerimiento de Cliente"/>
    <s v="TELEFONICA EMPRESAS DE CHILE SA"/>
    <s v="verificar y encender servidores SW-CORE01, SW-DB01-V3 y SW-POLL08 de nuevo parque SolarWinds"/>
    <s v="07/12/2023 9:03:56"/>
    <s v="07/12/2023 9:04:04"/>
    <s v="Cerrado"/>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x v="0"/>
    <s v="Cumplido"/>
  </r>
  <r>
    <s v="INC000002484858"/>
    <s v="VPN IP - MPLS"/>
    <x v="9"/>
    <s v="ADMINISTRADORES RESIDENTES"/>
    <s v="RODRIGO VÁSQUEZ MUÑOZ"/>
    <s v="frp_joflor"/>
    <s v="3-Moderado/Limitado"/>
    <s v="3-Medio"/>
    <s v="Media"/>
    <s v="Requerimiento de Cliente"/>
    <s v="INSTITUTO PROFESIONAL DE CHILE SA"/>
    <s v="GAMA | Solicitud de Restauración CEPECH"/>
    <s v="07/12/2023 9:53:11"/>
    <s v="07/12/2023 10:00:43"/>
    <s v="Cerrado"/>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x v="0"/>
    <s v="Cumplido"/>
  </r>
  <r>
    <s v="INC000002484862"/>
    <s v="VPN IP - MPLS"/>
    <x v="9"/>
    <s v="ADMINISTRADORES RESIDENTES"/>
    <s v="SEBASTIAN VILLENA"/>
    <s v="frp_joflor"/>
    <s v="3-Moderado/Limitado"/>
    <s v="3-Medio"/>
    <s v="Media"/>
    <s v="Requerimiento de Cliente"/>
    <s v="INSTITUTO PROFESIONAL DE CHILE SA"/>
    <s v="GAMA | Informe de Políticas de Respaldos.-"/>
    <s v="07/12/2023 10:01:32"/>
    <s v="07/12/2023 10:05:38"/>
    <s v="Cerrado"/>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x v="0"/>
    <s v="Cumplido"/>
  </r>
  <r>
    <s v="INC000002484913"/>
    <s v="INFRAESTRUCTURA DC"/>
    <x v="6"/>
    <s v="APQ ACCESOS"/>
    <s v="FRANCISCO J FELIU ABARCA"/>
    <s v="tct_frafea"/>
    <s v="4-Menor/Localizado"/>
    <s v="4-Baja"/>
    <s v="Baja"/>
    <s v="Requerimiento de Cliente"/>
    <s v="TELEFONICA CYBERSECURITY TECH CHILE SPA"/>
    <s v="RONDA POR TOMA DE TEMPERATURAS EN SALAS TIC"/>
    <s v="07/12/2023 5:21:48"/>
    <s v="07/12/2023 5:22:46"/>
    <s v="Cerrado"/>
    <s v="TI"/>
    <s v="CLIMA"/>
    <s v="07/12/2023 5:39:37"/>
    <s v="07/12/2023 23:50:00"/>
    <s v="RONDA POR TOMA DE TEMPERATURAS EN SALAS TIC"/>
    <s v="RONDA REALIZADA"/>
    <d v="1899-12-30T00:00:00"/>
    <d v="1899-12-30T00:00:00"/>
    <d v="1899-12-30T00:00:00"/>
    <x v="0"/>
    <s v="Cumplido"/>
  </r>
  <r>
    <s v="INC000002484921"/>
    <s v="INFRAESTRUCTURA DC"/>
    <x v="6"/>
    <s v="APQ ACCESOS"/>
    <s v="FRANCISCO J FELIU ABARCA"/>
    <s v="tct_frafea"/>
    <s v="4-Menor/Localizado"/>
    <s v="4-Baja"/>
    <s v="Baja"/>
    <s v="Requerimiento de Cliente"/>
    <s v="TELEFONICA CYBERSECURITY TECH CHILE SPA"/>
    <s v="RONDA PREVENTIVA Y LECTURA DE TEMPERATURAS EN SALAS TIC"/>
    <s v="07/12/2023 7:00:44"/>
    <s v="07/12/2023 7:01:39"/>
    <s v="Cerrado"/>
    <s v="TI"/>
    <s v="CLIMA"/>
    <s v="07/12/2023 7:19:46"/>
    <s v="07/12/2023 23:50:00"/>
    <s v="RONDA PREVENTIVA Y LECTURA DE TEMPERATURAS EN SALAS TIC"/>
    <s v="RONDA REALIZADA"/>
    <d v="1899-12-30T00:00:00"/>
    <d v="1899-12-30T00:00:00"/>
    <d v="1899-12-30T00:00:00"/>
    <x v="0"/>
    <s v="Cumplido"/>
  </r>
  <r>
    <s v="INC000002484935"/>
    <s v="VPN IP - MPLS"/>
    <x v="3"/>
    <s v="GESTION HD"/>
    <s v="GUSTAVO AVILA VERA"/>
    <s v="frp_spevel"/>
    <s v="3-Moderado/Limitado"/>
    <s v="3-Medio"/>
    <s v="Media"/>
    <s v="Requerimiento de Cliente"/>
    <s v="INMOBILIARIA FRUSAN S.A."/>
    <s v="HD/Frusan: Validar Reinicio de Servidor"/>
    <s v="07/12/2023 8:54:36"/>
    <s v="07/12/2023 8:57:09"/>
    <s v="Cerrado"/>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x v="0"/>
    <s v="Cumplido"/>
  </r>
  <r>
    <s v="INC000002484940"/>
    <s v="VPN IP - MPLS"/>
    <x v="21"/>
    <s v="GESTION HD"/>
    <s v="DENISE CRUZAT ETCHEBERRY"/>
    <s v="frp_spevel"/>
    <s v="3-Moderado/Limitado"/>
    <s v="3-Medio"/>
    <s v="Media"/>
    <s v="Incidente de Cliente"/>
    <s v="CONSORCIO INDUSTRIAL DE ALIMENTOS S A"/>
    <s v="HD/REVISAR SERVIDOR SOLMAN 10.250.240.93"/>
    <s v="07/12/2023 9:05:29"/>
    <s v="07/12/2023 9:08:02"/>
    <s v="Cancelado"/>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x v="1"/>
    <s v=""/>
  </r>
  <r>
    <s v="INC000002484955"/>
    <s v="INFRAESTRUCTURA DC"/>
    <x v="15"/>
    <s v="APQ ACCESOS"/>
    <s v="PABLO A MALDONADO FLORES"/>
    <s v="tct_pabmaf"/>
    <s v="2-Significativo/Amplio"/>
    <s v="3-Medio"/>
    <s v="Media"/>
    <s v="Requerimiento de Cliente"/>
    <s v="TELEFONICA CYBERSECURITY TECH CHILE SPA"/>
    <s v="REALIZAR RONDA Y REVISION DE SALAS TECNICAS"/>
    <s v="07/12/2023 9:18:24"/>
    <s v="07/12/2023 9:19:42"/>
    <s v="Cerrado"/>
    <s v="CDP ANTIGUO 1"/>
    <s v="CDP ANTIGUO 2"/>
    <s v="07/12/2023 10:12:28"/>
    <s v="07/12/2023 23:50:00"/>
    <s v="REALIZAR RONDA Y REVISION DE SALAS TECNICAS"/>
    <s v="RONDAS OK"/>
    <d v="1899-12-30T00:52:24"/>
    <d v="1899-12-30T00:54:04"/>
    <d v="1899-12-30T00:01:40"/>
    <x v="0"/>
    <s v="Cumplido"/>
  </r>
  <r>
    <s v="INC000002484974"/>
    <s v="INFRAESTRUCTURA DC"/>
    <x v="15"/>
    <s v="APQ ACCESOS"/>
    <s v="PABLO A MALDONADO FLORES"/>
    <s v="tct_pabmaf"/>
    <s v="2-Significativo/Amplio"/>
    <s v="2-Alta"/>
    <s v="Alta"/>
    <s v="Requerimiento de Cliente"/>
    <s v="TELEFONICA CYBERSECURITY TECH CHILE SPA"/>
    <s v="REALIZAR TOMA DE ALARMAS DE CLIENTE SALA BLANCA"/>
    <s v="07/12/2023 9:48:10"/>
    <s v="07/12/2023 9:52:10"/>
    <s v="Cerrado"/>
    <s v="CDP ANTIGUO 1"/>
    <s v="CDP ANTIGUO 2"/>
    <s v="07/12/2023 10:18:55"/>
    <s v="07/12/2023 23:50:00"/>
    <s v="REALIZAR TOMA DE ALARMAS DE CLIENTE SALA BLANCA"/>
    <s v="ALARMAS OK"/>
    <d v="1899-12-30T00:24:05"/>
    <d v="1899-12-30T00:30:45"/>
    <d v="1899-12-30T00:06:40"/>
    <x v="0"/>
    <s v="Cumplido"/>
  </r>
  <r>
    <s v="INC000002484985"/>
    <s v="VPN IP - MPLS"/>
    <x v="2"/>
    <s v="GESTION HD"/>
    <s v="LUIS A VILLASMIL CASTILLO"/>
    <s v="frp_fpetro"/>
    <s v="3-Moderado/Limitado"/>
    <s v="3-Medio"/>
    <s v="Media"/>
    <s v="Incidente de Cliente"/>
    <s v="AVANTS SERVICIOS INTEGRALES"/>
    <s v="REQ/Falla conexión entre redes"/>
    <s v="07/12/2023 10:02:08"/>
    <s v="07/12/2023 10:06:37"/>
    <s v="Cerrado"/>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x v="1"/>
    <s v=""/>
  </r>
  <r>
    <s v="INC000002484992"/>
    <s v="VPN IP - MPLS"/>
    <x v="17"/>
    <s v="GESTION HD"/>
    <s v="NICOLAS A SAAVEDRA EGUILUZ"/>
    <s v="frp_spevel"/>
    <s v="3-Moderado/Limitado"/>
    <s v="3-Medio"/>
    <s v="Media"/>
    <s v="Requerimiento de Cliente"/>
    <s v="CENTRO MEDICO ANTOFAGASTA SA"/>
    <s v="HD/Formulario Solicitud Creación Usuario y Asignación Roles-Perfiles.xlsx"/>
    <s v="07/12/2023 10:11:38"/>
    <s v="07/12/2023 10:15:28"/>
    <s v="Cerrado"/>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x v="0"/>
    <s v="Cumplido"/>
  </r>
  <r>
    <s v="INC000002485003"/>
    <s v="HOUSING"/>
    <x v="1"/>
    <s v="APQ ACCESOS"/>
    <s v="CARLOS F ARAYA RAMIREZ"/>
    <s v="tct_cararr"/>
    <s v="4-Menor/Localizado"/>
    <s v="4-Baja"/>
    <s v="Baja"/>
    <s v="Requerimiento de Cliente"/>
    <s v="TELEFONICA CYBERSECURITY TECH CHILE SPA"/>
    <s v="FACTIBILIDAD 79091"/>
    <s v="07/12/2023 10:25:53"/>
    <s v="07/12/2023 10:27:43"/>
    <s v="Cerrado"/>
    <s v="CDP ANTIGUO 1"/>
    <s v="CDP ANTIGUO 2"/>
    <s v="07/12/2023 14:07:15"/>
    <s v="07/12/2023 23:50:00"/>
    <s v="BCO SANTANDER"/>
    <s v="FACTIBILIDAD ENVIADA"/>
    <d v="1899-12-30T03:39:02"/>
    <d v="1899-12-30T03:41:22"/>
    <d v="1899-12-30T00:02:20"/>
    <x v="0"/>
    <s v="Cumplido"/>
  </r>
  <r>
    <s v="INC000002485008"/>
    <s v="TICKET-INTELIGENTE"/>
    <x v="4"/>
    <s v="GESTION TI"/>
    <s v="ALEJANDRO ACEVEDO VALENZUELA"/>
    <s v="USR_TSIGHT"/>
    <s v="1-Extenso/Generalizado"/>
    <s v="4-Baja"/>
    <s v="Baja"/>
    <s v="Incidente de Cliente"/>
    <s v="FUNDACION INSTITUTO PROFESIONAL DUOC UC"/>
    <s v="fiprdu01 - dcadmmelipilla TICKET AUTOMATICO"/>
    <s v="07/12/2023 5:23:02"/>
    <s v="07/12/2023 5:23:02"/>
    <s v="Cerrado"/>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x v="1"/>
    <s v=""/>
  </r>
  <r>
    <s v="INC000002485033"/>
    <s v="TICKET-INTELIGENTE"/>
    <x v="4"/>
    <s v="GESTION TI"/>
    <s v="ALEJANDRO ACEVEDO VALENZUELA"/>
    <s v="USR_TSIGHT"/>
    <s v="1-Extenso/Generalizado"/>
    <s v="4-Baja"/>
    <s v="Baja"/>
    <s v="Incidente de Cliente"/>
    <s v="FUNDACION INSTITUTO PROFESIONAL DUOC UC"/>
    <s v="fiprdu01 - dcadmsnbdo TICKET AUTOMATICO"/>
    <s v="07/12/2023 6:54:25"/>
    <s v="07/12/2023 6:54:25"/>
    <s v="Cerrado"/>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x v="1"/>
    <s v=""/>
  </r>
  <r>
    <s v="INC000002485104"/>
    <s v="TICKET-INTELIGENTE"/>
    <x v="4"/>
    <s v="GESTION TI"/>
    <s v="GIOVANNI D ROCCO VALENZUELA"/>
    <s v="USR_TSIGHT"/>
    <s v="1-Extenso/Generalizado"/>
    <s v="4-Baja"/>
    <s v="Baja"/>
    <s v="Incidente de Cliente"/>
    <s v="GPS CHILE SPA"/>
    <s v="gpschi01 - wnprws_gps05 TICKET AUTOMATICO"/>
    <s v="07/12/2023 9:20:00"/>
    <s v="07/12/2023 9:20:00"/>
    <s v="Cerrado"/>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x v="1"/>
    <s v=""/>
  </r>
  <r>
    <s v="INC000002485131"/>
    <s v="HOSTING VIRTUAL"/>
    <x v="3"/>
    <s v="DUOC TICKET AUTOMATICO"/>
    <s v="VICTOR SEPULVEDA GAMARRA"/>
    <s v="frp_lmosqu"/>
    <s v="3-Moderado/Limitado"/>
    <s v="4-Baja"/>
    <s v="Baja"/>
    <s v="Requerimiento de Cliente"/>
    <s v="FUNDACION INSTITUTO PROFESIONAL DUOC UC"/>
    <s v="REQ | DUOC | RV: Solicitud de creación de dominio"/>
    <s v="07/12/2023 10:20:52"/>
    <s v="07/12/2023 10:23:53"/>
    <s v="Cerrado"/>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x v="0"/>
    <s v="Cumplido"/>
  </r>
  <r>
    <s v="INC000002485145"/>
    <s v="HOUSING"/>
    <x v="19"/>
    <s v="BELIEVE"/>
    <s v="YORDI M HURTADO ARAYA"/>
    <s v="frp_fbalab"/>
    <s v="3-Moderado/Limitado"/>
    <s v="3-Medio"/>
    <s v="Media"/>
    <s v="Requerimiento de Cliente"/>
    <s v="IDOM INGENIERIA Y CONSULTORIA S.A. AGENCIA EN CHILE"/>
    <s v="GESTION DATACENTER/ ACCESOS / IDOM INGENIERIA Y CONSULTORIA S.A. AGENCIA EN CHILE"/>
    <s v="07/12/2023 10:51:49"/>
    <s v="07/12/2023 10:53:45"/>
    <s v="Cerrado"/>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x v="0"/>
    <s v="Cumplido"/>
  </r>
  <r>
    <s v="INC000002485179"/>
    <s v="RED INTERNA"/>
    <x v="6"/>
    <s v="APQ ACCESOS"/>
    <s v="YORDI M HURTADO ARAYA"/>
    <s v="tct_yorhua"/>
    <s v="4-Menor/Localizado"/>
    <s v="4-Baja"/>
    <s v="Baja"/>
    <s v="Requerimiento de Cliente"/>
    <s v="TELEFONICA CYBERSECURITY TECH CHILE SPA"/>
    <s v="RONDA TOMA DE TEMPERATURAS SALAS TIC 12:30"/>
    <s v="07/12/2023 11:41:41"/>
    <s v="07/12/2023 11:42:07"/>
    <s v="Cerrado"/>
    <s v="CDP ANTIGUO 1"/>
    <s v="CDP ANTIGUO 2"/>
    <s v="07/12/2023 12:15:32"/>
    <s v="07/12/2023 23:50:00"/>
    <s v="RONDA TOMA DE TEMPERATURAS SALAS TIC 12:30"/>
    <s v="RONDA REALIZADA"/>
    <d v="1899-12-30T00:00:00"/>
    <d v="1899-12-30T00:33:51"/>
    <d v="1899-12-30T00:33:51"/>
    <x v="0"/>
    <s v="Cumplido"/>
  </r>
  <r>
    <s v="INC000002485180"/>
    <s v="RED INTERNA"/>
    <x v="6"/>
    <s v="APQ ACCESOS"/>
    <s v="YORDI M HURTADO ARAYA"/>
    <s v="tct_yorhua"/>
    <s v="4-Menor/Localizado"/>
    <s v="4-Baja"/>
    <s v="Baja"/>
    <s v="Requerimiento de Cliente"/>
    <s v="TELEFONICA CYBERSECURITY TECH CHILE SPA"/>
    <s v="RONDA SALAS TECNICAS 15:30"/>
    <s v="07/12/2023 11:43:01"/>
    <s v="07/12/2023 11:43:27"/>
    <s v="Cerrado"/>
    <s v="CDP ANTIGUO 1"/>
    <s v="CDP ANTIGUO 2"/>
    <s v="07/12/2023 12:15:54"/>
    <s v="07/12/2023 23:50:00"/>
    <s v="RONDA SALAS TECNICAS 15:30"/>
    <s v="RONDA REALIZADA"/>
    <d v="1899-12-30T00:00:00"/>
    <d v="1899-12-30T00:32:53"/>
    <d v="1899-12-30T00:32:53"/>
    <x v="0"/>
    <s v="Cumplido"/>
  </r>
  <r>
    <s v="INC000002485196"/>
    <s v="HOSTING VIRTUAL"/>
    <x v="3"/>
    <s v="DUOC TICKET AUTOMATICO"/>
    <s v="VICTOR SEPULVEDA GAMARRA"/>
    <s v="frp_lmosqu"/>
    <s v="3-Moderado/Limitado"/>
    <s v="4-Baja"/>
    <s v="Baja"/>
    <s v="Incidente de Cliente"/>
    <s v="FUNDACION INSTITUTO PROFESIONAL DUOC UC"/>
    <s v="DUOC | REQ |  Alerta Global: Monitoreo Atentus"/>
    <s v="07/12/2023 12:07:46"/>
    <s v="07/12/2023 12:12:29"/>
    <s v="Cerrado"/>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x v="1"/>
    <s v=""/>
  </r>
  <r>
    <s v="INC000002485199"/>
    <s v="HOUSING"/>
    <x v="19"/>
    <s v="BELIEVE"/>
    <s v="YORDI M HURTADO ARAYA"/>
    <s v="frp_fbalab"/>
    <s v="3-Moderado/Limitado"/>
    <s v="3-Medio"/>
    <s v="Media"/>
    <s v="Requerimiento de Cliente"/>
    <s v="FONDO DE SOLIDARIDAD E INVERSION SOCIAL"/>
    <s v="GESTION DATACENTER/ ACCESOS / FONDO DE SOLIDARIDAD E INVERSION SOCIAL"/>
    <s v="07/12/2023 12:16:23"/>
    <s v="07/12/2023 12:17:59"/>
    <s v="Cerrado"/>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x v="0"/>
    <s v="Cumplido"/>
  </r>
  <r>
    <s v="INC000002485258"/>
    <s v="HOUSING"/>
    <x v="15"/>
    <s v="APQ ACCESOS"/>
    <s v="JOSE G MARQUEZ MARCANO"/>
    <s v="tct_josmam"/>
    <s v="4-Menor/Localizado"/>
    <s v="4-Baja"/>
    <s v="Baja"/>
    <s v="Requerimiento de Cliente"/>
    <s v="TELEFONICA EMPRESAS DE CHILE SA"/>
    <s v="SUPERVISION: Ingreso a DC PAINE para realizar instalación de cruzada"/>
    <s v="07/12/2023 10:56:12"/>
    <s v="07/12/2023 10:57:37"/>
    <s v="Cerrado"/>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x v="0"/>
    <s v="Cumplido"/>
  </r>
  <r>
    <s v="INC000002485283"/>
    <s v="TICKET-INTELIGENTE"/>
    <x v="4"/>
    <s v="GESTION TI"/>
    <s v="ALEJANDRO ACEVEDO VALENZUELA"/>
    <s v="USR_TSIGHT"/>
    <s v="1-Extenso/Generalizado"/>
    <s v="4-Baja"/>
    <s v="Baja"/>
    <s v="Incidente de Cliente"/>
    <s v="SUGAL CHILE LIMITADA"/>
    <s v="suchli01 - qasmon_vm TICKET AUTOMATICO"/>
    <s v="07/12/2023 11:35:08"/>
    <s v="07/12/2023 11:35:08"/>
    <s v="Cerrado"/>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x v="1"/>
    <s v=""/>
  </r>
  <r>
    <s v="INC000002485326"/>
    <s v="RED INTERNA"/>
    <x v="0"/>
    <s v="APOQUINDO TI"/>
    <s v="RICARDO F ORELLANA MARDONES"/>
    <s v="tct_rorell"/>
    <s v="4-Menor/Localizado"/>
    <s v="4-Baja"/>
    <s v="Baja"/>
    <s v="Requerimiento de Cliente"/>
    <s v="TELEFONICA EMPRESAS DE CHILE SA"/>
    <s v="RONDA Y MEDICIÓN DE TEMPERATURAS EN SALAS TIC"/>
    <s v="07/12/2023 10:59:20"/>
    <s v="07/12/2023 11:00:35"/>
    <s v="Cerrado"/>
    <s v="TI"/>
    <s v="CLIMA"/>
    <s v="07/12/2023 11:20:39"/>
    <s v="07/12/2023 23:50:00"/>
    <m/>
    <s v="ACT REALIZADA SIN NOVEDAD"/>
    <d v="1899-12-30T00:00:00"/>
    <d v="1899-12-30T00:00:00"/>
    <d v="1899-12-30T00:00:00"/>
    <x v="0"/>
    <s v="Cumplido"/>
  </r>
  <r>
    <s v="INC000002485341"/>
    <s v="VPN IP - MPLS"/>
    <x v="17"/>
    <s v="GESTION HD"/>
    <s v="NICOLAS A SAAVEDRA EGUILUZ"/>
    <s v="frp_fpetro"/>
    <s v="3-Moderado/Limitado"/>
    <s v="3-Medio"/>
    <s v="Media"/>
    <s v="Requerimiento de Cliente"/>
    <s v="NUTRISCO CHILE SA"/>
    <s v="HD/Información para creación SAP"/>
    <s v="07/12/2023 11:20:59"/>
    <s v="07/12/2023 11:24:15"/>
    <s v="Cerrado"/>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x v="0"/>
    <s v="Cumplido"/>
  </r>
  <r>
    <s v="INC000002485345"/>
    <s v="INFRAESTRUCTURA DC"/>
    <x v="1"/>
    <s v="APQ ACCESOS"/>
    <s v="CARLOS F ARAYA RAMIREZ"/>
    <s v="tct_cararr"/>
    <s v="4-Menor/Localizado"/>
    <s v="4-Baja"/>
    <s v="Baja"/>
    <s v="Requerimiento de Cliente"/>
    <s v="TELEFONICA CYBERSECURITY TECH CHILE SPA"/>
    <s v="FACTIBILIDAD 79604"/>
    <s v="07/12/2023 11:27:17"/>
    <s v="07/12/2023 11:28:13"/>
    <s v="Cerrado"/>
    <s v="CDP ANTIGUO 1"/>
    <s v="CDP ANTIGUO 2"/>
    <s v="07/12/2023 12:03:17"/>
    <s v="07/12/2023 23:50:00"/>
    <s v="TELEFONICA"/>
    <s v="FACTIBILIDAD ENVIADA"/>
    <d v="1899-12-30T00:34:23"/>
    <d v="1899-12-30T00:36:00"/>
    <d v="1899-12-30T00:01:37"/>
    <x v="0"/>
    <s v="Cumplido"/>
  </r>
  <r>
    <s v="INC000002485372"/>
    <s v="VPN IP - MPLS"/>
    <x v="6"/>
    <s v="GESTION HD"/>
    <s v="YORDI M HURTADO ARAYA"/>
    <s v="frp_jancha"/>
    <s v="4-Menor/Localizado"/>
    <s v="4-Baja"/>
    <s v="Baja"/>
    <s v="Requerimiento de Cliente"/>
    <s v="BANCO DEL ESTADO DE CHILE"/>
    <s v="FRONT CTC/ EMPRESAS/REQUERIMIENTO DE CAMBIO DE MEDIOS MAGNETICOS"/>
    <s v="07/12/2023 12:19:27"/>
    <s v="07/12/2023 12:21:05"/>
    <s v="Cerrado"/>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x v="0"/>
    <s v="Cumplido"/>
  </r>
  <r>
    <s v="INC000002485375"/>
    <s v="RED INTERNA"/>
    <x v="0"/>
    <s v="APOQUINDO TI"/>
    <s v="RICARDO F ORELLANA MARDONES"/>
    <s v="tct_rorell"/>
    <s v="4-Menor/Localizado"/>
    <s v="4-Baja"/>
    <s v="Baja"/>
    <s v="Requerimiento de Cliente"/>
    <s v="TELEFONICA EMPRESAS DE CHILE SA"/>
    <s v="RONDA Y MEDICIÓN DE TEMPERATURAS EN SALAS TIC"/>
    <s v="07/12/2023 12:22:01"/>
    <s v="07/12/2023 12:23:05"/>
    <s v="Cerrado"/>
    <s v="TI"/>
    <s v="CLIMA"/>
    <s v="07/12/2023 12:49:52"/>
    <s v="07/12/2023 23:50:00"/>
    <m/>
    <s v="ACT REALIZADA SIN NOVEDAD"/>
    <d v="1899-12-30T00:00:00"/>
    <d v="1899-12-30T00:00:00"/>
    <d v="1899-12-30T00:00:00"/>
    <x v="0"/>
    <s v="Cumplido"/>
  </r>
  <r>
    <s v="INC000002485397"/>
    <s v="RED INTERNA"/>
    <x v="1"/>
    <s v="APQ ACCESOS"/>
    <s v="CARLOS F ARAYA RAMIREZ"/>
    <s v="tct_cararr"/>
    <s v="4-Menor/Localizado"/>
    <s v="4-Baja"/>
    <s v="Baja"/>
    <s v="Requerimiento de Cliente"/>
    <s v="TELEFONICA CYBERSECURITY TECH CHILE SPA"/>
    <s v="TOMA DE ALARMAS"/>
    <s v="07/12/2023 12:53:41"/>
    <s v="07/12/2023 12:54:22"/>
    <s v="Cerrado"/>
    <s v="CDP ANTIGUO 1"/>
    <s v="CDP ANTIGUO 2"/>
    <s v="07/12/2023 13:52:24"/>
    <s v="07/12/2023 23:50:00"/>
    <m/>
    <s v="toma de alarmas realizada"/>
    <d v="1899-12-30T00:00:00"/>
    <d v="1899-12-30T00:00:00"/>
    <d v="1899-12-30T00:00:00"/>
    <x v="0"/>
    <s v="Cumplido"/>
  </r>
  <r>
    <s v="INC000002485414"/>
    <s v="TICKET-INTELIGENTE"/>
    <x v="4"/>
    <s v="GESTION TI"/>
    <s v="GIOVANNI D ROCCO VALENZUELA"/>
    <s v="USR_TSIGHT"/>
    <s v="1-Extenso/Generalizado"/>
    <s v="4-Baja"/>
    <s v="Baja"/>
    <s v="Incidente de Cliente"/>
    <s v="GPS CHILE SPA"/>
    <s v="gpschi01 - wnprap_gps04 TICKET AUTOMATICO"/>
    <s v="07/12/2023 12:37:43"/>
    <s v="07/12/2023 12:37:43"/>
    <s v="Cerrado"/>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x v="1"/>
    <s v=""/>
  </r>
  <r>
    <s v="INC000002485418"/>
    <s v="TICKET-INTELIGENTE"/>
    <x v="3"/>
    <s v="GESTION TI"/>
    <s v="GUSTAVO AVILA VERA"/>
    <s v="USR_TSIGHT"/>
    <s v="1-Extenso/Generalizado"/>
    <s v="4-Baja"/>
    <s v="Baja"/>
    <s v="Incidente de Cliente"/>
    <s v="TELEFONICA CYBERSECURITY TECH CHILE SPA"/>
    <s v="tctcsp01 - soc-splunk-i-01 TICKET AUTOMATICO"/>
    <s v="07/12/2023 12:43:39"/>
    <s v="07/12/2023 12:43:39"/>
    <s v="Cerrado"/>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x v="1"/>
    <s v=""/>
  </r>
  <r>
    <s v="INC000002485541"/>
    <s v="INFRAESTRUCTURA DC"/>
    <x v="15"/>
    <s v="APQ ACCESOS"/>
    <s v="PABLO A MALDONADO FLORES"/>
    <s v="tct_pabmaf"/>
    <s v="2-Significativo/Amplio"/>
    <s v="2-Alta"/>
    <s v="Alta"/>
    <s v="Requerimiento de Cliente"/>
    <s v="TELEFONICA CYBERSECURITY TECH CHILE SPA"/>
    <s v="REALIZAR RONDA Y REVISION DE SALAS TECNICAS"/>
    <s v="07/12/2023 15:06:21"/>
    <s v="07/12/2023 15:08:21"/>
    <s v="Cerrado"/>
    <s v="CDP ANTIGUO 1"/>
    <s v="CDP ANTIGUO 2"/>
    <s v="07/12/2023 15:18:52"/>
    <s v="07/12/2023 23:50:00"/>
    <s v="REALIZAR RONDA Y REVISION DE SALAS TECNICAS"/>
    <s v="RONDAS OK"/>
    <d v="1899-12-30T00:00:00"/>
    <d v="1899-12-30T00:00:00"/>
    <d v="1899-12-30T00:00:00"/>
    <x v="0"/>
    <s v="Cumplido"/>
  </r>
  <r>
    <s v="INC000002485543"/>
    <s v="INFRAESTRUCTURA DC"/>
    <x v="15"/>
    <s v="APQ ACCESOS"/>
    <s v="PABLO A MALDONADO FLORES"/>
    <s v="tct_pabmaf"/>
    <s v="2-Significativo/Amplio"/>
    <s v="2-Alta"/>
    <s v="Alta"/>
    <s v="Requerimiento de Cliente"/>
    <s v="TELEFONICA CYBERSECURITY TECH CHILE SPA"/>
    <s v="REALIZAR RONDA Y REVISION DE SALAS TECNICAS"/>
    <s v="07/12/2023 15:11:34"/>
    <s v="07/12/2023 15:11:35"/>
    <s v="Cerrado"/>
    <s v="CDP ANTIGUO 1"/>
    <s v="CDP ANTIGUO 2"/>
    <s v="07/12/2023 15:20:03"/>
    <s v="07/12/2023 23:50:00"/>
    <s v="REALIZAR RONDA Y REVISION DE SALAS TECNICAS"/>
    <s v="RONDAS OK"/>
    <d v="1899-12-30T00:00:00"/>
    <d v="1899-12-30T00:00:00"/>
    <d v="1899-12-30T00:00:00"/>
    <x v="0"/>
    <s v="Cumplido"/>
  </r>
  <r>
    <s v="INC000002485545"/>
    <s v="INFRAESTRUCTURA DC"/>
    <x v="15"/>
    <s v="APQ ACCESOS"/>
    <s v="PABLO A MALDONADO FLORES"/>
    <s v="tct_pabmaf"/>
    <s v="2-Significativo/Amplio"/>
    <s v="2-Alta"/>
    <s v="Alta"/>
    <s v="Requerimiento de Cliente"/>
    <s v="TELEFONICA CYBERSECURITY TECH CHILE SPA"/>
    <s v="REALIZAR RONDA Y REVISION DE SALAS TECNICAS"/>
    <s v="07/12/2023 15:16:33"/>
    <s v="07/12/2023 15:16:46"/>
    <s v="Cerrado"/>
    <s v="CDP ANTIGUO 1"/>
    <s v="CDP ANTIGUO 2"/>
    <s v="07/12/2023 15:20:32"/>
    <s v="07/12/2023 23:50:00"/>
    <s v="REALIZAR RONDA Y REVISION DE SALAS TECNICAS"/>
    <s v="RONDAS OK"/>
    <d v="1899-12-30T00:03:23"/>
    <d v="1899-12-30T00:03:59"/>
    <d v="1899-12-30T00:00:36"/>
    <x v="0"/>
    <s v="Cumplido"/>
  </r>
  <r>
    <s v="INC000002485547"/>
    <s v="RED INTERNA"/>
    <x v="6"/>
    <s v="APQ ACCESOS"/>
    <s v="YORDI M HURTADO ARAYA"/>
    <s v="tct_yorhua"/>
    <s v="4-Menor/Localizado"/>
    <s v="4-Baja"/>
    <s v="Baja"/>
    <s v="Requerimiento de Cliente"/>
    <s v="TELEFONICA CYBERSECURITY TECH CHILE SPA"/>
    <s v="RONDA TOMA DE TEMPERATURAS SALAS TIC 16:30"/>
    <s v="07/12/2023 15:20:32"/>
    <s v="07/12/2023 15:21:14"/>
    <s v="Cerrado"/>
    <s v="CDP ANTIGUO 1"/>
    <s v="CDP ANTIGUO 2"/>
    <s v="07/12/2023 16:21:20"/>
    <s v="07/12/2023 23:50:00"/>
    <s v="RONDA TOMA DE TEMPERATURAS SALAS TIC 16:30"/>
    <s v="RONDA REALIZADA"/>
    <d v="1899-12-30T00:00:00"/>
    <d v="1899-12-30T01:00:48"/>
    <d v="1899-12-30T01:00:48"/>
    <x v="0"/>
    <s v="Cumplido"/>
  </r>
  <r>
    <s v="INC000002485548"/>
    <s v="RED INTERNA"/>
    <x v="6"/>
    <s v="APQ ACCESOS"/>
    <s v="YORDI M HURTADO ARAYA"/>
    <s v="tct_yorhua"/>
    <s v="4-Menor/Localizado"/>
    <s v="4-Baja"/>
    <s v="Baja"/>
    <s v="Requerimiento de Cliente"/>
    <s v="TELEFONICA CYBERSECURITY TECH CHILE SPA"/>
    <s v="RONDA SALAS TECNICAS 19:30"/>
    <s v="07/12/2023 15:21:29"/>
    <s v="07/12/2023 15:21:55"/>
    <s v="Cerrado"/>
    <s v="CDP ANTIGUO 1"/>
    <s v="CDP ANTIGUO 2"/>
    <s v="07/12/2023 16:20:40"/>
    <s v="07/12/2023 23:50:00"/>
    <s v="RONDA SALAS TECNICAS 19:30"/>
    <s v="RONDA REALIZADA"/>
    <d v="1899-12-30T00:00:00"/>
    <d v="1899-12-30T00:59:11"/>
    <d v="1899-12-30T00:59:11"/>
    <x v="0"/>
    <s v="Cumplido"/>
  </r>
  <r>
    <s v="INC000002485582"/>
    <s v="HOUSING"/>
    <x v="1"/>
    <s v="APQ ACCESOS"/>
    <s v="CARLOS F ARAYA RAMIREZ"/>
    <s v="tct_cararr"/>
    <s v="4-Menor/Localizado"/>
    <s v="4-Baja"/>
    <s v="Baja"/>
    <s v="Requerimiento de Cliente"/>
    <s v="TELEFONICA CYBERSECURITY TECH CHILE SPA"/>
    <s v="FACTIBILIDAD 78997"/>
    <s v="07/12/2023 17:24:06"/>
    <s v="07/12/2023 17:25:07"/>
    <s v="Cerrado"/>
    <s v="CDP ANTIGUO 1"/>
    <s v="CDP ANTIGUO 2"/>
    <s v="07/12/2023 17:34:50"/>
    <s v="07/12/2023 23:50:00"/>
    <m/>
    <s v="FACTIBILIDAD ENVIADA"/>
    <d v="1899-12-30T00:09:14"/>
    <d v="1899-12-30T00:10:44"/>
    <d v="1899-12-30T00:01:30"/>
    <x v="0"/>
    <s v="Cumplido"/>
  </r>
  <r>
    <s v="INC000002485584"/>
    <s v="RED INTERNA"/>
    <x v="1"/>
    <s v="APQ ACCESOS"/>
    <s v="CARLOS F ARAYA RAMIREZ"/>
    <s v="tct_cararr"/>
    <s v="4-Menor/Localizado"/>
    <s v="4-Baja"/>
    <s v="Baja"/>
    <s v="Requerimiento de Cliente"/>
    <s v="TELEFONICA CYBERSECURITY TECH CHILE SPA"/>
    <s v="RONDA INSPECTIVA"/>
    <s v="07/12/2023 17:31:41"/>
    <s v="07/12/2023 17:32:20"/>
    <s v="Cerrado"/>
    <s v="CDP ANTIGUO 1"/>
    <s v="CDP ANTIGUO 2"/>
    <s v="07/12/2023 18:22:59"/>
    <s v="07/12/2023 23:50:00"/>
    <m/>
    <s v="ronda realizada"/>
    <d v="1899-12-30T00:00:00"/>
    <d v="1899-12-30T00:00:00"/>
    <d v="1899-12-30T00:00:00"/>
    <x v="0"/>
    <s v="Cumplido"/>
  </r>
  <r>
    <s v="INC000002485604"/>
    <s v="HOUSING"/>
    <x v="16"/>
    <s v="BELIEVE"/>
    <s v="ALDO P VALENZUELA MUJICA"/>
    <s v="frp_pcamay"/>
    <s v="3-Moderado/Limitado"/>
    <s v="3-Medio"/>
    <s v="Media"/>
    <s v="Requerimiento de Cliente"/>
    <s v="TELEFONICA EMPRESAS DE CHILE SA"/>
    <s v="GESTION DATACENTER/ ACCESOS / TELEFONICA EMPRESAS DE CHILE SA"/>
    <s v="07/12/2023 20:51:07"/>
    <s v="07/12/2023 20:51:26"/>
    <s v="Cerrado"/>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x v="0"/>
    <s v="Cumplido"/>
  </r>
  <r>
    <s v="INC000002485619"/>
    <s v="VPN IP - MPLS"/>
    <x v="4"/>
    <s v="BELIEVE"/>
    <s v="ALEJANDRO ACEVEDO VALENZUELA"/>
    <s v="frp_fbalab"/>
    <s v="4-Menor/Localizado"/>
    <s v="4-Baja"/>
    <s v="Baja"/>
    <s v="Requerimiento de Cliente"/>
    <s v="TELEFONICA CYBERSECURITY TECH CHILE SPA"/>
    <s v="REQ / SOC  /RE: Bajar cuenta AD"/>
    <s v="07/12/2023 13:32:53"/>
    <s v="07/12/2023 13:33:38"/>
    <s v="Cerrado"/>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x v="0"/>
    <s v="Cumplido"/>
  </r>
  <r>
    <s v="INC000002485645"/>
    <s v="VPN IP - MPLS"/>
    <x v="4"/>
    <s v="BELIEVE"/>
    <s v="VICTOR SEPULVEDA GAMARRA"/>
    <s v="frp_jolsso"/>
    <s v="4-Menor/Localizado"/>
    <s v="4-Baja"/>
    <s v="Baja"/>
    <s v="Requerimiento de Cliente"/>
    <s v="TELEFONICA CYBERSECURITY TECH CHILE SPA"/>
    <s v="REQ / SOC / RE: Alarma de inactividad Equipos DUOC 1 hora Fired"/>
    <s v="07/12/2023 14:22:29"/>
    <s v="07/12/2023 14:23:34"/>
    <s v="Cerrado"/>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x v="0"/>
    <s v="Cumplido"/>
  </r>
  <r>
    <s v="INC000002485676"/>
    <s v="HOSTING VIRTUAL"/>
    <x v="4"/>
    <s v="DUOC TICKET AUTOMATICO"/>
    <s v="ALEJANDRO ACEVEDO VALENZUELA"/>
    <s v="frp_fcruzp"/>
    <s v="3-Moderado/Limitado"/>
    <s v="4-Baja"/>
    <s v="Baja"/>
    <s v="Requerimiento de Cliente"/>
    <s v="FUNDACION INSTITUTO PROFESIONAL DUOC UC"/>
    <s v="RQ / DUOC / Eliminación de DC que no existen"/>
    <s v="07/12/2023 15:13:14"/>
    <s v="07/12/2023 15:15:12"/>
    <s v="Cerrado"/>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x v="0"/>
    <s v="Cumplido"/>
  </r>
  <r>
    <s v="INC000002485700"/>
    <s v="HOUSING"/>
    <x v="14"/>
    <s v="BELIEVE"/>
    <s v="RICARDO F ORELLANA MARDONES"/>
    <s v="frp_jolsso"/>
    <s v="3-Moderado/Limitado"/>
    <s v="3-Medio"/>
    <s v="Media"/>
    <s v="Requerimiento de Cliente"/>
    <s v="BANCO SANTANDER CHILE"/>
    <s v="GESTION DATACENTER/ ACCESOS /BANCO SANTANDER CHILE"/>
    <s v="07/12/2023 16:13:31"/>
    <s v="07/12/2023 16:17:05"/>
    <s v="Cerrado"/>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x v="0"/>
    <s v="Cumplido"/>
  </r>
  <r>
    <s v="INC000002485710"/>
    <s v="VPN IP - MPLS"/>
    <x v="9"/>
    <s v="BELIEVE"/>
    <s v="AXEL ANDRADE"/>
    <s v="frp_kaldor"/>
    <s v="3-Moderado/Limitado"/>
    <s v="3-Medio"/>
    <s v="Media"/>
    <s v="Requerimiento de Cliente"/>
    <s v="FARMACIAS AHUMADA S.A."/>
    <s v="GAMA / eliminar de plataforma de respaldo sercer cl01balfuse01"/>
    <s v="07/12/2023 13:11:34"/>
    <s v="07/12/2023 13:15:57"/>
    <s v="Cerrado"/>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x v="0"/>
    <s v="Cumplido"/>
  </r>
  <r>
    <s v="INC000002485795"/>
    <s v="HOUSING"/>
    <x v="16"/>
    <s v="BELIEVE"/>
    <s v="JOSE G MARQUEZ MARCANO"/>
    <s v="frp_jolsso"/>
    <s v="3-Moderado/Limitado"/>
    <s v="3-Medio"/>
    <s v="Media"/>
    <s v="Requerimiento de Cliente"/>
    <s v="HUAWEI CHILE S A"/>
    <s v="GESTION DATACENTER/ ACCESOS /HUAWEI CHILE S A"/>
    <s v="07/12/2023 18:16:36"/>
    <s v="07/12/2023 18:18:01"/>
    <s v="Cerrado"/>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x v="0"/>
    <s v="Cumplido"/>
  </r>
  <r>
    <s v="INC000002485797"/>
    <s v="HOUSING"/>
    <x v="16"/>
    <s v="BELIEVE"/>
    <s v="JOSE G MARQUEZ MARCANO"/>
    <s v="frp_jolsso"/>
    <s v="3-Moderado/Limitado"/>
    <s v="3-Medio"/>
    <s v="Media"/>
    <s v="Requerimiento de Cliente"/>
    <s v="HUAWEI CHILE S A"/>
    <s v="GESTION DATACENTER/ ACCESOS /HUAWEI CHILE S A"/>
    <s v="07/12/2023 18:19:59"/>
    <s v="07/12/2023 18:21:21"/>
    <s v="Cerrado"/>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x v="0"/>
    <s v="Cumplido"/>
  </r>
  <r>
    <s v="INC000002485799"/>
    <s v="HOUSING"/>
    <x v="16"/>
    <s v="BELIEVE"/>
    <s v="JOSE G MARQUEZ MARCANO"/>
    <s v="frp_jolsso"/>
    <s v="3-Moderado/Limitado"/>
    <s v="3-Medio"/>
    <s v="Media"/>
    <s v="Requerimiento de Cliente"/>
    <s v="HUAWEI CHILE S A"/>
    <s v="GESTION DATACENTER/ ACCESOS /HUAWEI CHILE S A"/>
    <s v="07/12/2023 18:23:19"/>
    <s v="07/12/2023 18:24:26"/>
    <s v="Cerrado"/>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x v="0"/>
    <s v="Cumplido"/>
  </r>
  <r>
    <s v="INC000002485802"/>
    <s v="HOUSING"/>
    <x v="16"/>
    <s v="BELIEVE"/>
    <s v="JOSE G MARQUEZ MARCANO"/>
    <s v="frp_jolsso"/>
    <s v="3-Moderado/Limitado"/>
    <s v="3-Medio"/>
    <s v="Media"/>
    <s v="Requerimiento de Cliente"/>
    <s v="HUAWEI CHILE S A"/>
    <s v="GESTION DATACENTER/ ACCESOS /HUAWEI CHILE S A"/>
    <s v="07/12/2023 18:27:22"/>
    <s v="07/12/2023 18:30:46"/>
    <s v="Cerrado"/>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x v="0"/>
    <s v="Cumplido"/>
  </r>
  <r>
    <s v="INC000002485934"/>
    <s v="RED INTERNA"/>
    <x v="0"/>
    <s v="APOQUINDO TI"/>
    <s v="RICARDO F ORELLANA MARDONES"/>
    <s v="tct_rorell"/>
    <s v="4-Menor/Localizado"/>
    <s v="4-Baja"/>
    <s v="Baja"/>
    <s v="Requerimiento de Cliente"/>
    <s v="TELEFONICA EMPRESAS DE CHILE SA"/>
    <s v="RONDA Y MEDICIÓN DE TEMPERATURAS EN SALAS TIC"/>
    <s v="07/12/2023 16:26:50"/>
    <s v="07/12/2023 16:27:59"/>
    <s v="Cerrado"/>
    <s v="TI"/>
    <s v="CLIMA"/>
    <s v="07/12/2023 16:43:07"/>
    <s v="07/12/2023 23:50:00"/>
    <m/>
    <s v="ACT REALIZADA SIN NOVEDAD"/>
    <d v="1899-12-30T00:00:00"/>
    <d v="1899-12-30T00:00:00"/>
    <d v="1899-12-30T00:00:00"/>
    <x v="0"/>
    <s v="Cumplido"/>
  </r>
  <r>
    <s v="INC000002486005"/>
    <s v="HOUSING"/>
    <x v="14"/>
    <s v="BELIEVE"/>
    <s v="RICARDO F ORELLANA MARDONES"/>
    <s v="frp_jolsso"/>
    <s v="3-Moderado/Limitado"/>
    <s v="3-Medio"/>
    <s v="Media"/>
    <s v="Requerimiento de Cliente"/>
    <s v="TELEFONICA EMPRESAS DE CHILE SA"/>
    <s v="GESTION DATACENTER/ ACCESOS /TELEFONICA EMPRESAS DE CHILE SA"/>
    <s v="07/12/2023 16:26:51"/>
    <s v="07/12/2023 16:28:45"/>
    <s v="Cerrado"/>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x v="0"/>
    <s v="Cumplido"/>
  </r>
  <r>
    <s v="INC000002486016"/>
    <s v="HOUSING"/>
    <x v="14"/>
    <s v="BELIEVE"/>
    <s v="RICARDO F ORELLANA MARDONES"/>
    <s v="frp_jolsso"/>
    <s v="3-Moderado/Limitado"/>
    <s v="3-Medio"/>
    <s v="Media"/>
    <s v="Requerimiento de Cliente"/>
    <s v="TELEFONICA GLOBAL TECHNOLOGY S.A.AGENCIA EN CHILE"/>
    <s v="GESTION DATACENTER/ ACCESOS /TELEFONICA GLOBAL TECHNOLOGY S.A.AGENCIA EN CHILE"/>
    <s v="07/12/2023 16:45:52"/>
    <s v="07/12/2023 16:47:23"/>
    <s v="Cerrado"/>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x v="0"/>
    <s v="Cumplido"/>
  </r>
  <r>
    <s v="INC000002486018"/>
    <s v="HOUSING"/>
    <x v="19"/>
    <s v="BELIEVE"/>
    <s v="YORDI M HURTADO ARAYA"/>
    <s v="frp_fbalab"/>
    <s v="3-Moderado/Limitado"/>
    <s v="3-Medio"/>
    <s v="Media"/>
    <s v="Requerimiento de Cliente"/>
    <s v="TELEFONICA EMPRESAS DE CHILE SA"/>
    <s v="GESTION DATACENTER/ ACCESOS / TELEFONICA EMPRESAS DE CHILE SA"/>
    <s v="07/12/2023 16:49:18"/>
    <s v="07/12/2023 16:53:47"/>
    <s v="Cerrado"/>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x v="0"/>
    <s v="Cumplido"/>
  </r>
  <r>
    <s v="INC000002486065"/>
    <s v="HOUSING"/>
    <x v="14"/>
    <s v="BELIEVE"/>
    <s v="CRISTOPHER MALDONADO ROMERO"/>
    <s v="frp_fbalab"/>
    <s v="3-Moderado/Limitado"/>
    <s v="3-Medio"/>
    <s v="Media"/>
    <s v="Requerimiento de Cliente"/>
    <s v="HDI SEGUROS S.A."/>
    <s v="GESTION DATACENTER/ ACCESOS / HDI SEGUROS S.A."/>
    <s v="07/12/2023 18:12:31"/>
    <s v="07/12/2023 18:14:23"/>
    <s v="Cerrado"/>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x v="0"/>
    <s v="Cumplido"/>
  </r>
  <r>
    <s v="INC000002486070"/>
    <s v="HOUSING"/>
    <x v="16"/>
    <s v="BELIEVE"/>
    <s v="JOSE G MARQUEZ MARCANO"/>
    <s v="frp_pcamay"/>
    <s v="3-Moderado/Limitado"/>
    <s v="3-Medio"/>
    <s v="Media"/>
    <s v="Requerimiento de Cliente"/>
    <s v="HUAWEI CHILE S A"/>
    <s v="GESTION DATACENTER/ ACCESOS / HUAWEI CHILE S A"/>
    <s v="07/12/2023 18:24:08"/>
    <s v="07/12/2023 18:24:16"/>
    <s v="Cerrado"/>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x v="0"/>
    <s v="Cumplido"/>
  </r>
  <r>
    <s v="INC000002486071"/>
    <s v="HOUSING"/>
    <x v="16"/>
    <s v="BELIEVE"/>
    <s v="JOSE G MARQUEZ MARCANO"/>
    <s v="frp_pcamay"/>
    <s v="3-Moderado/Limitado"/>
    <s v="3-Medio"/>
    <s v="Media"/>
    <s v="Requerimiento de Cliente"/>
    <s v="HUAWEI CHILE S A"/>
    <s v="GESTION DATACENTER/ ACCESOS / HUAWEI CHILE S A"/>
    <s v="07/12/2023 18:24:04"/>
    <s v="07/12/2023 18:24:19"/>
    <s v="Cerrado"/>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x v="0"/>
    <s v="Cumplido"/>
  </r>
  <r>
    <s v="INC000002486076"/>
    <s v="HOUSING"/>
    <x v="19"/>
    <s v="BELIEVE"/>
    <s v="YORDI M HURTADO ARAYA"/>
    <s v="frp_fbalab"/>
    <s v="3-Moderado/Limitado"/>
    <s v="3-Medio"/>
    <s v="Media"/>
    <s v="Requerimiento de Cliente"/>
    <s v="BARRICK SERVICIOS MINEROS LTDA."/>
    <s v="GESTION DATACENTER/ ACCESOS / BARRICK SERVICIOS MINEROS LTDA."/>
    <s v="07/12/2023 18:27:25"/>
    <s v="07/12/2023 18:28:46"/>
    <s v="Cerrado"/>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x v="0"/>
    <s v="Cumplido"/>
  </r>
  <r>
    <s v="INC000002486099"/>
    <s v="RED INTERNA"/>
    <x v="0"/>
    <s v="APOQUINDO TI"/>
    <s v="RICARDO F ORELLANA MARDONES"/>
    <s v="tct_rorell"/>
    <s v="4-Menor/Localizado"/>
    <s v="4-Baja"/>
    <s v="Baja"/>
    <s v="Requerimiento de Cliente"/>
    <s v="TELEFONICA EMPRESAS DE CHILE SA"/>
    <s v="RONDA Y MEDICIÓN DE TEMPERATURAS EN SALAS TIC"/>
    <s v="07/12/2023 19:48:03"/>
    <s v="07/12/2023 19:48:59"/>
    <s v="Cerrado"/>
    <s v="TI"/>
    <s v="CLIMA"/>
    <s v="07/12/2023 19:59:34"/>
    <s v="07/12/2023 23:50:00"/>
    <m/>
    <s v="ACT REALIZADA SIN NOVEDAD"/>
    <d v="1899-12-30T00:00:00"/>
    <d v="1899-12-30T00:00:00"/>
    <d v="1899-12-30T00:00:00"/>
    <x v="0"/>
    <s v="Cumplido"/>
  </r>
  <r>
    <s v="INC000002486187"/>
    <s v="RED INTERNA"/>
    <x v="0"/>
    <s v="APOQUINDO TI"/>
    <s v="RICARDO F ORELLANA MARDONES"/>
    <s v="tct_rorell"/>
    <s v="4-Menor/Localizado"/>
    <s v="4-Baja"/>
    <s v="Baja"/>
    <s v="Requerimiento de Cliente"/>
    <s v="TELEFONICA EMPRESAS DE CHILE SA"/>
    <s v="RONDA Y MEDICIÓN DE TEMPERATURAS EN  SALAS TIC"/>
    <s v="07/12/2023 18:51:26"/>
    <s v="07/12/2023 18:52:25"/>
    <s v="Cerrado"/>
    <s v="TI"/>
    <s v="CLIMA"/>
    <s v="07/12/2023 19:30:25"/>
    <s v="07/12/2023 23:50:00"/>
    <m/>
    <s v="ACT REALIZADA SIN NOVEDAD"/>
    <d v="1899-12-30T00:00:00"/>
    <d v="1899-12-30T00:00:00"/>
    <d v="1899-12-30T00:00:00"/>
    <x v="0"/>
    <s v="Cumplido"/>
  </r>
  <r>
    <s v="INC000002486205"/>
    <s v="HOUSING"/>
    <x v="16"/>
    <s v="BELIEVE"/>
    <s v="JOSE G MARQUEZ MARCANO"/>
    <s v="frp_jolsso"/>
    <s v="3-Moderado/Limitado"/>
    <s v="3-Medio"/>
    <s v="Media"/>
    <s v="Requerimiento de Cliente"/>
    <s v="HUAWEI CHILE S A"/>
    <s v="GESTION DATACENTER/ ACCESOS /HUAWEI CHILE S A"/>
    <s v="07/12/2023 18:33:10"/>
    <s v="07/12/2023 18:34:46"/>
    <s v="Cerrado"/>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x v="0"/>
    <s v="Cumplido"/>
  </r>
  <r>
    <s v="INC000002486208"/>
    <s v="VPN IP - MPLS"/>
    <x v="9"/>
    <s v="GESTION HD"/>
    <s v="SEBASTIAN VILLENA"/>
    <s v="frp_cnavar"/>
    <s v="3-Moderado/Limitado"/>
    <s v="3-Medio"/>
    <s v="Media"/>
    <s v="Requerimiento de Cliente"/>
    <s v="GARMENDIA MACUS SOCIEDAD ANONIMA"/>
    <s v="|PDTE | HORARIO HÁBIL | 11 / 12 8:00 ||------ ///HD/ Garmendia backup"/>
    <s v="07/12/2023 18:36:43"/>
    <s v="07/12/2023 18:41:19"/>
    <s v="Cerrado"/>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x v="0"/>
    <s v="Cumplido"/>
  </r>
  <r>
    <s v="INC000002486223"/>
    <s v="VPN IP - MPLS"/>
    <x v="2"/>
    <s v="GESTION HD"/>
    <s v="LUIS A VILLASMIL CASTILLO"/>
    <s v="frp_disilv"/>
    <s v="3-Moderado/Limitado"/>
    <s v="3-Medio"/>
    <s v="Media"/>
    <s v="Requerimiento de Cliente"/>
    <s v="UNIFY COMMUNICATIONS LIMITADA"/>
    <s v="REQ | Levantamiento NAT Firewall ToD INC000002426850"/>
    <s v="07/12/2023 20:23:26"/>
    <s v="07/12/2023 20:31:55"/>
    <s v="Cerrado"/>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x v="0"/>
    <s v="Cumplido"/>
  </r>
  <r>
    <s v="INC000002486249"/>
    <s v="INFRAESTRUCTURA DC"/>
    <x v="6"/>
    <s v="APQ ACCESOS"/>
    <s v="FRANCISCO J FELIU ABARCA"/>
    <s v="tct_frafea"/>
    <s v="4-Menor/Localizado"/>
    <s v="4-Baja"/>
    <s v="Baja"/>
    <s v="Requerimiento de Cliente"/>
    <s v="TELEFONICA CYBERSECURITY TECH CHILE SPA"/>
    <s v="RONDA POR TOMA DE TEMPERATURAS EN SALAS TIC"/>
    <s v="08/12/2023 1:24:23"/>
    <s v="08/12/2023 1:25:08"/>
    <s v="Cerrado"/>
    <s v="TI"/>
    <s v="CLIMA"/>
    <s v="08/12/2023 1:37:13"/>
    <s v="08/12/2023 23:50:00"/>
    <s v="RONDA POR TOMA DE TEMPERATURAS EN SALAS TIC"/>
    <s v="RONDA REALIZADA"/>
    <d v="1899-12-30T00:00:00"/>
    <d v="1899-12-30T00:00:00"/>
    <d v="1899-12-30T00:00:00"/>
    <x v="0"/>
    <s v="Cumplido"/>
  </r>
  <r>
    <s v="INC000002486251"/>
    <s v="HOUSING"/>
    <x v="6"/>
    <s v="APQ ACCESOS"/>
    <s v="FRANCISCO J FELIU ABARCA"/>
    <s v="tct_frafea"/>
    <s v="4-Menor/Localizado"/>
    <s v="4-Baja"/>
    <s v="Baja"/>
    <s v="Requerimiento de Cliente"/>
    <s v="TELEFONICA CYBERSECURITY TECH CHILE SPA"/>
    <s v="TOMA DE ALARMAS CLIENTE EN SALAS TIC"/>
    <s v="08/12/2023 1:55:36"/>
    <s v="08/12/2023 1:56:31"/>
    <s v="Cerrado"/>
    <s v="TI"/>
    <s v="INFRAESTRUCTURA"/>
    <s v="08/12/2023 3:00:46"/>
    <s v="08/12/2023 23:50:00"/>
    <s v="TOMA DE ALARMAS CLIENTE EN SALAS TIC"/>
    <s v="TOMA DE ALARMAS REALIZADA"/>
    <d v="1899-12-30T00:00:00"/>
    <d v="1899-12-30T00:00:00"/>
    <d v="1899-12-30T00:00:00"/>
    <x v="0"/>
    <s v="Cumplido"/>
  </r>
  <r>
    <s v="INC000002486290"/>
    <s v="RED INTERNA"/>
    <x v="6"/>
    <s v="APQ ACCESOS"/>
    <s v="YORDI M HURTADO ARAYA"/>
    <s v="tct_yorhua"/>
    <s v="4-Menor/Localizado"/>
    <s v="4-Baja"/>
    <s v="Baja"/>
    <s v="Requerimiento de Cliente"/>
    <s v="TELEFONICA CYBERSECURITY TECH CHILE SPA"/>
    <s v="RONDA TOMA DE TEMPERATURAS SALAS TIC 12:30"/>
    <s v="08/12/2023 11:55:44"/>
    <s v="08/12/2023 11:56:13"/>
    <s v="Cerrado"/>
    <s v="CDP ANTIGUO 1"/>
    <s v="CDP ANTIGUO 2"/>
    <s v="08/12/2023 13:43:07"/>
    <s v="08/12/2023 23:50:00"/>
    <s v="RONDA TOMA DE TEMPERATURAS SALAS TIC 12:30"/>
    <s v="RONDA REALIZADA"/>
    <d v="1899-12-30T00:00:00"/>
    <d v="1899-12-30T01:47:23"/>
    <d v="1899-12-30T01:47:23"/>
    <x v="0"/>
    <s v="Cumplido"/>
  </r>
  <r>
    <s v="INC000002486291"/>
    <s v="RED INTERNA"/>
    <x v="6"/>
    <s v="APQ ACCESOS"/>
    <s v="YORDI M HURTADO ARAYA"/>
    <s v="tct_yorhua"/>
    <s v="4-Menor/Localizado"/>
    <s v="4-Baja"/>
    <s v="Baja"/>
    <s v="Requerimiento de Cliente"/>
    <s v="TELEFONICA CYBERSECURITY TECH CHILE SPA"/>
    <s v="RONDA SALAS TECNICAS 15:30"/>
    <s v="08/12/2023 11:56:32"/>
    <s v="08/12/2023 11:56:57"/>
    <s v="Cerrado"/>
    <s v="CDP ANTIGUO 1"/>
    <s v="CDP ANTIGUO 2"/>
    <s v="08/12/2023 13:43:26"/>
    <s v="08/12/2023 23:50:00"/>
    <s v="RONDA SALAS TECNICAS 15:30"/>
    <s v="RONDA REALIZADA"/>
    <d v="1899-12-30T00:00:00"/>
    <d v="1899-12-30T01:46:54"/>
    <d v="1899-12-30T01:46:54"/>
    <x v="0"/>
    <s v="Cumplido"/>
  </r>
  <r>
    <s v="INC000002486317"/>
    <s v="TICKET-INTELIGENTE"/>
    <x v="4"/>
    <s v="GESTION TI"/>
    <s v="ALEJANDRO ACEVEDO VALENZUELA"/>
    <s v="USR_TSIGHT"/>
    <s v="1-Extenso/Generalizado"/>
    <s v="4-Baja"/>
    <s v="Baja"/>
    <s v="Incidente de Cliente"/>
    <s v="EMPRESA NACIONAL DE CERTIFICACIONES"/>
    <s v="emnace01 - ecert_root_vm TICKET AUTOMATICO"/>
    <s v="07/12/2023 19:27:54"/>
    <s v="07/12/2023 19:27:54"/>
    <s v="Cerrado"/>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x v="1"/>
    <s v=""/>
  </r>
  <r>
    <s v="INC000002486408"/>
    <s v="INFRAESTRUCTURA DC"/>
    <x v="6"/>
    <s v="APQ ACCESOS"/>
    <s v="FRANCISCO J FELIU ABARCA"/>
    <s v="tct_frafea"/>
    <s v="4-Menor/Localizado"/>
    <s v="4-Baja"/>
    <s v="Baja"/>
    <s v="Requerimiento de Cliente"/>
    <s v="TELEFONICA CYBERSECURITY TECH CHILE SPA"/>
    <s v="RONDA POR TOMA DE TEMPERATURAS EN SALAS TIC"/>
    <s v="07/12/2023 20:36:30"/>
    <s v="07/12/2023 20:37:16"/>
    <s v="Cerrado"/>
    <s v="TI"/>
    <s v="CLIMA"/>
    <s v="07/12/2023 21:00:11"/>
    <s v="07/12/2023 23:50:00"/>
    <s v="RONDA POR TOMA DE TEMPERATURAS EN SALAS TIC"/>
    <s v="RONDA REALIZADA"/>
    <d v="1899-12-30T00:00:00"/>
    <d v="1899-12-30T00:00:00"/>
    <d v="1899-12-30T00:00:00"/>
    <x v="0"/>
    <s v="Cumplido"/>
  </r>
  <r>
    <s v="INC000002486413"/>
    <s v="INFRAESTRUCTURA DC"/>
    <x v="6"/>
    <s v="APQ ACCESOS"/>
    <s v="FRANCISCO J FELIU ABARCA"/>
    <s v="tct_frafea"/>
    <s v="4-Menor/Localizado"/>
    <s v="4-Baja"/>
    <s v="Baja"/>
    <s v="Requerimiento de Cliente"/>
    <s v="TELEFONICA CYBERSECURITY TECH CHILE SPA"/>
    <s v="RONDA PREVENTIVA EN SALAS TIC"/>
    <s v="07/12/2023 21:51:14"/>
    <s v="07/12/2023 21:51:15"/>
    <s v="Cerrado"/>
    <s v="TI"/>
    <s v="CLIMA"/>
    <s v="07/12/2023 22:25:51"/>
    <s v="07/12/2023 23:50:00"/>
    <s v="RONDA PREVENTIVA EN SALAS TIC"/>
    <s v="RONDA REALIZADA"/>
    <d v="1899-12-30T00:00:00"/>
    <d v="1899-12-30T00:00:00"/>
    <d v="1899-12-30T00:00:00"/>
    <x v="0"/>
    <s v="Cumplido"/>
  </r>
  <r>
    <s v="INC000002486422"/>
    <s v="RED INTERNA"/>
    <x v="6"/>
    <s v="APQ ACCESOS"/>
    <s v="YORDI M HURTADO ARAYA"/>
    <s v="tct_yorhua"/>
    <s v="4-Menor/Localizado"/>
    <s v="4-Baja"/>
    <s v="Baja"/>
    <s v="Requerimiento de Cliente"/>
    <s v="TELEFONICA CYBERSECURITY TECH CHILE SPA"/>
    <s v="RONDA TOMA DE TEMPERATURAS SALAS TIC 08:30"/>
    <s v="08/12/2023 9:06:46"/>
    <s v="08/12/2023 9:07:13"/>
    <s v="Cerrado"/>
    <s v="CDP ANTIGUO 1"/>
    <s v="CDP ANTIGUO 2"/>
    <s v="08/12/2023 9:40:20"/>
    <s v="08/12/2023 23:50:00"/>
    <s v="RONDA TOMA DE TEMPERATURAS SALAS TIC 08:30"/>
    <s v="RONDA REALIZADA"/>
    <d v="1899-12-30T00:00:00"/>
    <d v="1899-12-30T00:33:34"/>
    <d v="1899-12-30T00:33:34"/>
    <x v="0"/>
    <s v="Cumplido"/>
  </r>
  <r>
    <s v="INC000002486423"/>
    <s v="RED INTERNA"/>
    <x v="6"/>
    <s v="APQ ACCESOS"/>
    <s v="YORDI M HURTADO ARAYA"/>
    <s v="tct_yorhua"/>
    <s v="4-Menor/Localizado"/>
    <s v="4-Baja"/>
    <s v="Baja"/>
    <s v="Requerimiento de Cliente"/>
    <s v="TELEFONICA CYBERSECURITY TECH CHILE SPA"/>
    <s v="RONDA SALAS TECNICAS 10:30"/>
    <s v="08/12/2023 9:07:27"/>
    <s v="08/12/2023 9:07:52"/>
    <s v="Cerrado"/>
    <s v="CDP ANTIGUO 1"/>
    <s v="CDP ANTIGUO 2"/>
    <s v="08/12/2023 9:40:36"/>
    <s v="08/12/2023 23:50:00"/>
    <s v="RONDA SALAS TECNICAS 10:30"/>
    <s v="RONDA REALIZADA"/>
    <d v="1899-12-30T00:00:00"/>
    <d v="1899-12-30T00:33:09"/>
    <d v="1899-12-30T00:33:09"/>
    <x v="0"/>
    <s v="Cumplido"/>
  </r>
  <r>
    <s v="INC000002486425"/>
    <s v="RED INTERNA"/>
    <x v="0"/>
    <s v="APOQUINDO TI"/>
    <s v="RICARDO F ORELLANA MARDONES"/>
    <s v="tct_rorell"/>
    <s v="4-Menor/Localizado"/>
    <s v="4-Baja"/>
    <s v="Baja"/>
    <s v="Requerimiento de Cliente"/>
    <s v="TELEFONICA EMPRESAS DE CHILE SA"/>
    <s v="RONDA Y MEDICIÓN DE TEMPERATURAS EN SALAS TIC"/>
    <s v="08/12/2023 10:37:13"/>
    <s v="08/12/2023 10:38:11"/>
    <s v="Cerrado"/>
    <s v="TI"/>
    <s v="CLIMA"/>
    <s v="08/12/2023 10:48:13"/>
    <s v="08/12/2023 23:50:00"/>
    <m/>
    <s v="ACT REALIZADA SIN NOVEDAD"/>
    <d v="1899-12-30T00:00:00"/>
    <d v="1899-12-30T00:00:00"/>
    <d v="1899-12-30T00:00:00"/>
    <x v="0"/>
    <s v="Cumplido"/>
  </r>
  <r>
    <s v="INC000002486441"/>
    <s v="HOUSING"/>
    <x v="16"/>
    <s v="BELIEVE"/>
    <s v="JOSE G MARQUEZ MARCANO"/>
    <s v="frp_pcamay"/>
    <s v="3-Moderado/Limitado"/>
    <s v="3-Medio"/>
    <s v="Media"/>
    <s v="Incidente de Cliente"/>
    <s v="CENTRO DE COMPENSACION AUTOMATIZADO S A"/>
    <s v="GESTION DATACENTER/ ACCESOS / CENTRO DE COMPENSACION AUTOMATIZADO S A"/>
    <s v="08/12/2023 13:53:24"/>
    <s v="08/12/2023 13:53:33"/>
    <s v="Cerrado"/>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x v="1"/>
    <s v=""/>
  </r>
  <r>
    <s v="INC000002486469"/>
    <s v="HOUSING"/>
    <x v="15"/>
    <s v="APQ ACCESOS"/>
    <s v="LUIS O MORALES ARENAS"/>
    <s v="tct_luimoa"/>
    <s v="4-Menor/Localizado"/>
    <s v="4-Baja"/>
    <s v="Baja"/>
    <s v="Requerimiento de Cliente"/>
    <s v="TELEFONICA EMPRESAS DE CHILE SA"/>
    <s v="SE GENERA TICKET POR RONDA Y REVISION DE SALAS TECNICA"/>
    <s v="08/12/2023 16:07:56"/>
    <s v="08/12/2023 16:10:08"/>
    <s v="Cerrado"/>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6477"/>
    <s v="HOUSING"/>
    <x v="15"/>
    <s v="APQ ACCESOS"/>
    <s v="LUIS O MORALES ARENAS"/>
    <s v="tct_luimoa"/>
    <s v="4-Menor/Localizado"/>
    <s v="4-Baja"/>
    <s v="Baja"/>
    <s v="Requerimiento de Cliente"/>
    <s v="TELEFONICA EMPRESAS DE CHILE SA"/>
    <s v="SE GENERA TICKET POR RONDA Y REVISION DE SALAS TECNICAS"/>
    <s v="08/12/2023 17:06:53"/>
    <s v="08/12/2023 17:08:53"/>
    <s v="Cerrado"/>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x v="0"/>
    <s v="Cumplido"/>
  </r>
  <r>
    <s v="INC000002486485"/>
    <s v="HOUSING"/>
    <x v="15"/>
    <s v="APQ ACCESOS"/>
    <s v="LUIS O MORALES ARENAS"/>
    <s v="tct_luimoa"/>
    <s v="4-Menor/Localizado"/>
    <s v="4-Baja"/>
    <s v="Baja"/>
    <s v="Requerimiento de Cliente"/>
    <s v="TELEFONICA EMPRESAS DE CHILE SA"/>
    <s v="SE GENERA TICKET POR RONDA Y REVISION DE SALAS TECNICAS"/>
    <s v="08/12/2023 17:54:54"/>
    <s v="08/12/2023 17:56:23"/>
    <s v="Cerrado"/>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x v="0"/>
    <s v="Cumplido"/>
  </r>
  <r>
    <s v="INC000002486487"/>
    <s v="RED INTERNA"/>
    <x v="0"/>
    <s v="APOQUINDO TI"/>
    <s v="RICARDO F ORELLANA MARDONES"/>
    <s v="tct_rorell"/>
    <s v="4-Menor/Localizado"/>
    <s v="4-Baja"/>
    <s v="Baja"/>
    <s v="Requerimiento de Cliente"/>
    <s v="TELEFONICA EMPRESAS DE CHILE SA"/>
    <s v="RONDA Y MEDICIÓN DE TEMPERATURAS EN SALAS TIC"/>
    <s v="08/12/2023 18:38:47"/>
    <s v="08/12/2023 18:39:47"/>
    <s v="Cerrado"/>
    <s v="TI"/>
    <s v="CLIMA"/>
    <s v="08/12/2023 19:13:49"/>
    <s v="08/12/2023 23:50:00"/>
    <m/>
    <s v="ACT REALIZADA SIN NOVEDAD"/>
    <d v="1899-12-30T00:00:00"/>
    <d v="1899-12-30T00:00:00"/>
    <d v="1899-12-30T00:00:00"/>
    <x v="0"/>
    <s v="Cumplido"/>
  </r>
  <r>
    <s v="INC000002486502"/>
    <s v="BACKUP ON DEMAND"/>
    <x v="9"/>
    <s v="BACK UP DATA CENTER (BACKUP ON DEMAND)"/>
    <s v="RODRIGO VÁSQUEZ MUÑOZ"/>
    <s v="tct_rvasqu"/>
    <s v="4-Menor/Localizado"/>
    <s v="4-Baja"/>
    <s v="Baja"/>
    <s v="Requerimiento de Cliente"/>
    <s v="TELEFONICA GLOBAL TECHNOLOGY S.A.AGENCIA EN CHILE"/>
    <s v="modificacion vm en respaldo cliente janssen"/>
    <s v="08/12/2023 22:18:09"/>
    <s v="08/12/2023 22:20:10"/>
    <s v="Cerrado"/>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x v="0"/>
    <s v="Cumplido"/>
  </r>
  <r>
    <s v="INC000002486573"/>
    <s v="VPN IP - MPLS"/>
    <x v="17"/>
    <s v="GESTION HD"/>
    <s v="NICOLAS A SAAVEDRA EGUILUZ"/>
    <s v="frp_jesanc"/>
    <s v="4-Menor/Localizado"/>
    <s v="4-Baja"/>
    <s v="Baja"/>
    <s v="Requerimiento de Cliente"/>
    <s v="INDUSTRIAS CHILENAS DE ALAMBRE INCHALAM S.A."/>
    <s v="REQ / Transporte de órdenes a PRD - Mañana 08-12-2023 a las 07:00"/>
    <s v="08/12/2023 7:38:14"/>
    <s v="08/12/2023 7:42:25"/>
    <s v="Cerrado"/>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x v="0"/>
    <s v="Cumplido"/>
  </r>
  <r>
    <s v="INC000002486594"/>
    <s v="HOUSING"/>
    <x v="15"/>
    <s v="APQ ACCESOS"/>
    <s v="LUIS O MORALES ARENAS"/>
    <s v="tct_luimoa"/>
    <s v="4-Menor/Localizado"/>
    <s v="4-Baja"/>
    <s v="Baja"/>
    <s v="Requerimiento de Cliente"/>
    <s v="TELEFONICA EMPRESAS DE CHILE SA"/>
    <s v="SE GENERA TICKET POR REVISION Y TOMA DE ALARMA DE CLIENTES"/>
    <s v="08/12/2023 12:52:55"/>
    <s v="08/12/2023 12:54:44"/>
    <s v="Cerrado"/>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x v="0"/>
    <s v="Cumplido"/>
  </r>
  <r>
    <s v="INC000002486620"/>
    <s v="TICKET-INTELIGENTE"/>
    <x v="4"/>
    <s v="GESTION TI"/>
    <s v="ALEJANDRO ACEVEDO VALENZUELA"/>
    <s v="USR_TSIGHT"/>
    <s v="1-Extenso/Generalizado"/>
    <s v="4-Baja"/>
    <s v="Baja"/>
    <s v="Incidente de Cliente"/>
    <s v="COAGRA S A"/>
    <s v="coagra01 - sap_prod_e_vm TICKET AUTOMATICO"/>
    <s v="07/12/2023 22:32:14"/>
    <s v="07/12/2023 22:32:14"/>
    <s v="Cerrado"/>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x v="1"/>
    <s v=""/>
  </r>
  <r>
    <s v="INC000002486745"/>
    <s v="TICKET-INTELIGENTE"/>
    <x v="3"/>
    <s v="GESTION TI"/>
    <s v="SEBASTIAN I ACUÑA GUZMAN"/>
    <s v="USR_TSIGHT"/>
    <s v="1-Extenso/Generalizado"/>
    <s v="4-Baja"/>
    <s v="Baja"/>
    <s v="Incidente de Cliente"/>
    <s v="BLUMAR S.A."/>
    <s v="blumar01 - blutssaperp TICKET AUTOMATICO"/>
    <s v="08/12/2023 3:10:41"/>
    <s v="08/12/2023 3:10:41"/>
    <s v="Cerrado"/>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x v="1"/>
    <s v=""/>
  </r>
  <r>
    <s v="INC000002486782"/>
    <s v="HOUSING"/>
    <x v="15"/>
    <s v="APQ ACCESOS"/>
    <s v="ALDO P VALENZUELA MUJICA"/>
    <s v="tct_avalen"/>
    <s v="2-Significativo/Amplio"/>
    <s v="2-Alta"/>
    <s v="Alta"/>
    <s v="Requerimiento de Cliente"/>
    <s v="TELEFONICA EMPRESAS DE CHILE SA"/>
    <s v="RONDA Y REVISION DE SALAS TECNICAS"/>
    <s v="08/12/2023 4:56:50"/>
    <s v="08/12/2023 4:57:59"/>
    <s v="Cerrado"/>
    <s v="CDP ANTIGUO 1"/>
    <s v="CDP ANTIGUO 2"/>
    <s v="08/12/2023 4:59:42"/>
    <s v="08/12/2023 23:50:00"/>
    <s v="RONDA Y REVISION DE SALAS TECNICAS"/>
    <s v="SE REALIZA RONDA"/>
    <d v="1899-12-30T00:01:22"/>
    <d v="1899-12-30T00:02:52"/>
    <d v="1899-12-30T00:01:30"/>
    <x v="0"/>
    <s v="Cumplido"/>
  </r>
  <r>
    <s v="INC000002486785"/>
    <s v="HOUSING"/>
    <x v="15"/>
    <s v="APQ ACCESOS"/>
    <s v="ALDO P VALENZUELA MUJICA"/>
    <s v="tct_avalen"/>
    <s v="2-Significativo/Amplio"/>
    <s v="2-Alta"/>
    <s v="Alta"/>
    <s v="Requerimiento de Cliente"/>
    <s v="TELEFONICA EMPRESAS DE CHILE SA"/>
    <s v="TOMA DE ALARMAS DE CLIENTE"/>
    <s v="08/12/2023 4:59:56"/>
    <s v="08/12/2023 5:01:16"/>
    <s v="Cerrado"/>
    <s v="CDP ANTIGUO 1"/>
    <s v="CDP ANTIGUO 2"/>
    <s v="08/12/2023 5:02:39"/>
    <s v="08/12/2023 23:50:00"/>
    <s v="TOMA DE ALARMAS DE CLIENTE"/>
    <s v="SE REALIZA TOMA DE ALARMAS"/>
    <d v="1899-12-30T00:01:05"/>
    <d v="1899-12-30T00:02:43"/>
    <d v="1899-12-30T00:01:38"/>
    <x v="0"/>
    <s v="Cumplido"/>
  </r>
  <r>
    <s v="INC000002486789"/>
    <s v="HOUSING"/>
    <x v="15"/>
    <s v="APQ ACCESOS"/>
    <s v="ALDO P VALENZUELA MUJICA"/>
    <s v="tct_avalen"/>
    <s v="2-Significativo/Amplio"/>
    <s v="2-Alta"/>
    <s v="Alta"/>
    <s v="Requerimiento de Cliente"/>
    <s v="TELEFONICA EMPRESAS DE CHILE SA"/>
    <s v="SUPERVISION ingreso de equipos y tendido de cableado para DXC."/>
    <s v="08/12/2023 5:03:51"/>
    <s v="08/12/2023 5:05:29"/>
    <s v="Cerrado"/>
    <s v="CDP ANTIGUO 1"/>
    <s v="CDP ANTIGUO 2"/>
    <s v="08/12/2023 5:07:46"/>
    <s v="08/12/2023 23:50:00"/>
    <s v="SUPERVISION ingreso de equipos y tendido de cableado para DXC."/>
    <s v="SE REALIZA SUPERVISION"/>
    <d v="1899-12-30T00:01:57"/>
    <d v="1899-12-30T00:03:55"/>
    <d v="1899-12-30T00:01:58"/>
    <x v="0"/>
    <s v="Cumplido"/>
  </r>
  <r>
    <s v="INC000002486794"/>
    <s v="HOUSING"/>
    <x v="15"/>
    <s v="APQ ACCESOS"/>
    <s v="ALDO P VALENZUELA MUJICA"/>
    <s v="tct_avalen"/>
    <s v="2-Significativo/Amplio"/>
    <s v="2-Alta"/>
    <s v="Alta"/>
    <s v="Requerimiento de Cliente"/>
    <s v="TELEFONICA EMPRESAS DE CHILE SA"/>
    <s v="SUPERVISION Apagado y retiro de equipos"/>
    <s v="08/12/2023 5:17:26"/>
    <s v="08/12/2023 5:18:45"/>
    <s v="Cerrado"/>
    <s v="CDP ANTIGUO 1"/>
    <s v="CDP ANTIGUO 2"/>
    <s v="08/12/2023 5:20:24"/>
    <s v="08/12/2023 23:50:00"/>
    <s v="SUPERVISION Apagado y retiro de equipos"/>
    <s v="SE REALIZA SUPERVISION"/>
    <d v="1899-12-30T00:01:19"/>
    <d v="1899-12-30T00:02:58"/>
    <d v="1899-12-30T00:01:39"/>
    <x v="0"/>
    <s v="Cumplido"/>
  </r>
  <r>
    <s v="INC000002486802"/>
    <s v="HOUSING"/>
    <x v="15"/>
    <s v="APQ ACCESOS"/>
    <s v="ALDO P VALENZUELA MUJICA"/>
    <s v="tct_avalen"/>
    <s v="2-Significativo/Amplio"/>
    <s v="2-Alta"/>
    <s v="Alta"/>
    <s v="Requerimiento de Cliente"/>
    <s v="TELEFONICA EMPRESAS DE CHILE SA"/>
    <s v="SUPERVISION Conexión cableado existente en sala WHITE (502)"/>
    <s v="08/12/2023 5:28:39"/>
    <s v="08/12/2023 5:30:26"/>
    <s v="Cerrado"/>
    <s v="CDP ANTIGUO 1"/>
    <s v="CDP ANTIGUO 2"/>
    <s v="08/12/2023 5:32:04"/>
    <s v="08/12/2023 23:50:00"/>
    <s v="SUPERVISION Conexión cableado existente en sala WHITE (502)"/>
    <s v="SE REALIZA SUPERVISION"/>
    <d v="1899-12-30T00:01:18"/>
    <d v="1899-12-30T00:03:25"/>
    <d v="1899-12-30T00:02:07"/>
    <x v="0"/>
    <s v="Cumplido"/>
  </r>
  <r>
    <s v="INC000002486806"/>
    <s v="HOUSING"/>
    <x v="15"/>
    <s v="APQ ACCESOS"/>
    <s v="ALDO P VALENZUELA MUJICA"/>
    <s v="tct_avalen"/>
    <s v="2-Significativo/Amplio"/>
    <s v="2-Alta"/>
    <s v="Alta"/>
    <s v="Requerimiento de Cliente"/>
    <s v="TELEFONICA EMPRESAS DE CHILE SA"/>
    <s v="SUPERVISION Conectar fibra en rack AE34 entre PRD7918 y Switch TOR_PAINE_05"/>
    <s v="08/12/2023 5:40:15"/>
    <s v="08/12/2023 5:41:49"/>
    <s v="Cerrado"/>
    <s v="CDP ANTIGUO 1"/>
    <s v="CDP ANTIGUO 2"/>
    <s v="08/12/2023 5:43:22"/>
    <s v="08/12/2023 23:50:00"/>
    <s v="SUPERVISION Conectar fibra en rack AE34 entre PRD7918 y Switch TOR_PAINE_05"/>
    <s v="SE REALIZA SUPERVISION"/>
    <d v="1899-12-30T00:01:15"/>
    <d v="1899-12-30T00:03:07"/>
    <d v="1899-12-30T00:01:52"/>
    <x v="0"/>
    <s v="Cumplido"/>
  </r>
  <r>
    <s v="INC000002486810"/>
    <s v="HOUSING"/>
    <x v="15"/>
    <s v="APQ ACCESOS"/>
    <s v="ALDO P VALENZUELA MUJICA"/>
    <s v="tct_avalen"/>
    <s v="2-Significativo/Amplio"/>
    <s v="2-Alta"/>
    <s v="Alta"/>
    <s v="Requerimiento de Cliente"/>
    <s v="TELEFONICA EMPRESAS DE CHILE SA"/>
    <s v="RONDA Y REVISION DE SALAS TECNICAS"/>
    <s v="08/12/2023 5:50:54"/>
    <s v="08/12/2023 5:52:03"/>
    <s v="Cerrado"/>
    <s v="CDP ANTIGUO 1"/>
    <s v="CDP ANTIGUO 2"/>
    <s v="08/12/2023 5:54:22"/>
    <s v="08/12/2023 23:50:00"/>
    <s v="RONDA Y REVISION DE SALAS TECNICAS"/>
    <s v="SE REALIZA RONDA"/>
    <d v="1899-12-30T00:01:58"/>
    <d v="1899-12-30T00:03:28"/>
    <d v="1899-12-30T00:01:30"/>
    <x v="0"/>
    <s v="Cumplido"/>
  </r>
  <r>
    <s v="INC000002486811"/>
    <s v="INFRAESTRUCTURA DC"/>
    <x v="6"/>
    <s v="APQ ACCESOS"/>
    <s v="FRANCISCO J FELIU ABARCA"/>
    <s v="tct_frafea"/>
    <s v="4-Menor/Localizado"/>
    <s v="4-Baja"/>
    <s v="Baja"/>
    <s v="Requerimiento de Cliente"/>
    <s v="TELEFONICA CYBERSECURITY TECH CHILE SPA"/>
    <s v="RONDA POR TOMA DE TEMPERATURAS EN SALAS TIC"/>
    <s v="08/12/2023 5:52:42"/>
    <s v="08/12/2023 5:53:39"/>
    <s v="Cerrado"/>
    <s v="TI"/>
    <s v="CLIMA"/>
    <s v="08/12/2023 6:02:43"/>
    <s v="08/12/2023 23:50:00"/>
    <s v="RONDA POR TOMA DE TEMPERATURAS EN SALAS TIC"/>
    <s v="RONDA REALIZADA"/>
    <d v="1899-12-30T00:00:00"/>
    <d v="1899-12-30T00:00:00"/>
    <d v="1899-12-30T00:00:00"/>
    <x v="0"/>
    <s v="Cumplido"/>
  </r>
  <r>
    <s v="INC000002486815"/>
    <s v="HOUSING"/>
    <x v="15"/>
    <s v="APQ ACCESOS"/>
    <s v="ALDO P VALENZUELA MUJICA"/>
    <s v="tct_avalen"/>
    <s v="2-Significativo/Amplio"/>
    <s v="2-Alta"/>
    <s v="Alta"/>
    <s v="Requerimiento de Cliente"/>
    <s v="TELEFONICA EMPRESAS DE CHILE SA"/>
    <s v="RONDA Y REVISION DE SALAS TECNICAS"/>
    <s v="08/12/2023 5:57:32"/>
    <s v="08/12/2023 5:58:35"/>
    <s v="Cerrado"/>
    <s v="CDP ANTIGUO 1"/>
    <s v="CDP ANTIGUO 2"/>
    <s v="08/12/2023 6:00:29"/>
    <s v="08/12/2023 23:50:00"/>
    <s v="RONDA Y REVISION DE SALAS TECNICAS"/>
    <s v="SE REALIZA RONDA"/>
    <d v="1899-12-30T00:01:33"/>
    <d v="1899-12-30T00:02:57"/>
    <d v="1899-12-30T00:01:24"/>
    <x v="0"/>
    <s v="Cumplido"/>
  </r>
  <r>
    <s v="INC000002486836"/>
    <s v="INFRAESTRUCTURA DC"/>
    <x v="6"/>
    <s v="APQ ACCESOS"/>
    <s v="FRANCISCO J FELIU ABARCA"/>
    <s v="tct_frafea"/>
    <s v="4-Menor/Localizado"/>
    <s v="4-Baja"/>
    <s v="Baja"/>
    <s v="Requerimiento de Cliente"/>
    <s v="TELEFONICA CYBERSECURITY TECH CHILE SPA"/>
    <s v="RONDA PREVENTIVA Y LECTURA DE TEMPERATURAS EN SALAS TIC"/>
    <s v="08/12/2023 7:08:36"/>
    <s v="08/12/2023 7:09:35"/>
    <s v="Cerrado"/>
    <s v="TI"/>
    <s v="CLIMA"/>
    <s v="08/12/2023 7:34:55"/>
    <s v="08/12/2023 23:50:00"/>
    <s v="RONDA PREVENTIVA Y LECTURA DE TEMPERATURAS EN SALAS TIC"/>
    <s v="RONDA REALIZADA"/>
    <d v="1899-12-30T00:00:00"/>
    <d v="1899-12-30T00:00:00"/>
    <d v="1899-12-30T00:00:00"/>
    <x v="0"/>
    <s v="Cumplido"/>
  </r>
  <r>
    <s v="INC000002486849"/>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4:29"/>
    <s v="08/12/2023 7:35:39"/>
    <s v="Cerrado"/>
    <s v="TI"/>
    <s v="CLIMA"/>
    <s v="08/12/2023 7:49:12"/>
    <s v="08/12/2023 23:50:00"/>
    <s v="RONDA DE INSPECCIÓN DE SALAS Y TOMA DE TEMPERATURAS DC APOQUINDO"/>
    <s v="RONDA REALIZADA"/>
    <d v="1899-12-30T00:00:00"/>
    <d v="1899-12-30T00:00:00"/>
    <d v="1899-12-30T00:00:00"/>
    <x v="0"/>
    <s v="Cumplido"/>
  </r>
  <r>
    <s v="INC000002486851"/>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5:54"/>
    <s v="08/12/2023 7:37:14"/>
    <s v="Cerrado"/>
    <s v="TI"/>
    <s v="CLIMA"/>
    <s v="08/12/2023 7:50:01"/>
    <s v="08/12/2023 23:50:00"/>
    <s v="RONDA DE INSPECCIÓN DE SALAS Y TOMA DE TEMPERATURAS DC APOQUINDO"/>
    <s v="RONDA REALIZADA"/>
    <d v="1899-12-30T00:00:00"/>
    <d v="1899-12-30T00:00:00"/>
    <d v="1899-12-30T00:00:00"/>
    <x v="0"/>
    <s v="Cumplido"/>
  </r>
  <r>
    <s v="INC000002486853"/>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7:40"/>
    <s v="08/12/2023 7:39:21"/>
    <s v="Cerrado"/>
    <s v="TI"/>
    <s v="CLIMA"/>
    <s v="08/12/2023 7:50:50"/>
    <s v="08/12/2023 23:50:00"/>
    <s v="RONDA DE INSPECCIÓN DE SALAS Y TOMA DE TEMPERATURAS DC APOQUINDO"/>
    <s v="RONDA REALIZADA"/>
    <d v="1899-12-30T00:00:00"/>
    <d v="1899-12-30T00:00:00"/>
    <d v="1899-12-30T00:00:00"/>
    <x v="0"/>
    <s v="Cumplido"/>
  </r>
  <r>
    <s v="INC000002486855"/>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9:35"/>
    <s v="08/12/2023 7:40:39"/>
    <s v="Cerrado"/>
    <s v="TI"/>
    <s v="CLIMA"/>
    <s v="08/12/2023 7:51:53"/>
    <s v="08/12/2023 23:50:00"/>
    <s v="RONDA DE INSPECCIÓN DE SALAS Y TOMA DE TEMPERATURAS DC APOQUINDO"/>
    <s v="RONDA REALIZADA"/>
    <d v="1899-12-30T00:00:00"/>
    <d v="1899-12-30T00:00:00"/>
    <d v="1899-12-30T00:00:00"/>
    <x v="0"/>
    <s v="Cumplido"/>
  </r>
  <r>
    <s v="INC000002486966"/>
    <s v="HOUSING"/>
    <x v="15"/>
    <s v="APQ ACCESOS"/>
    <s v="LUIS O MORALES ARENAS"/>
    <s v="tct_luimoa"/>
    <s v="4-Menor/Localizado"/>
    <s v="4-Baja"/>
    <s v="Baja"/>
    <s v="Requerimiento de Cliente"/>
    <s v="TELEFONICA EMPRESAS DE CHILE SA"/>
    <s v="SE GENERA TICKET POR RONDA Y REVISION DE SALAS TECNICAS"/>
    <s v="08/12/2023 10:06:36"/>
    <s v="08/12/2023 10:07:59"/>
    <s v="Cerrado"/>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x v="0"/>
    <s v="Cumplido"/>
  </r>
  <r>
    <s v="INC000002486981"/>
    <s v="HOUSING"/>
    <x v="14"/>
    <s v="BELIEVE"/>
    <s v="RICARDO F ORELLANA MARDONES"/>
    <s v="frp_dvital"/>
    <s v="3-Moderado/Limitado"/>
    <s v="3-Medio"/>
    <s v="Media"/>
    <s v="Requerimiento de Cliente"/>
    <s v="FORUM SERVICIOS FINANCIEROS SA"/>
    <s v="GESTION DATACENTER/ ACCESOS / FORUM SERVICIOS FINANCIEROS SA"/>
    <s v="08/12/2023 10:24:46"/>
    <s v="08/12/2023 10:35:01"/>
    <s v="Cerrado"/>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x v="0"/>
    <s v="Cumplido"/>
  </r>
  <r>
    <s v="INC000002487091"/>
    <s v="RED INTERNA"/>
    <x v="0"/>
    <s v="APOQUINDO TI"/>
    <s v="RICARDO F ORELLANA MARDONES"/>
    <s v="tct_rorell"/>
    <s v="4-Menor/Localizado"/>
    <s v="4-Baja"/>
    <s v="Baja"/>
    <s v="Requerimiento de Cliente"/>
    <s v="TELEFONICA EMPRESAS DE CHILE SA"/>
    <s v="RONDA Y MEDICIÓN DE TEMPERATURAS EN SALAS TIC"/>
    <s v="08/12/2023 12:20:09"/>
    <s v="08/12/2023 12:21:25"/>
    <s v="Cerrado"/>
    <s v="TI"/>
    <s v="CLIMA"/>
    <s v="08/12/2023 12:34:55"/>
    <s v="08/12/2023 23:50:00"/>
    <m/>
    <s v="ACT REALIZADA SIN NOVEDAD"/>
    <d v="1899-12-30T00:00:00"/>
    <d v="1899-12-30T00:00:00"/>
    <d v="1899-12-30T00:00:00"/>
    <x v="0"/>
    <s v="Cumplido"/>
  </r>
  <r>
    <s v="INC000002487098"/>
    <s v="TICKET-INTELIGENTE"/>
    <x v="4"/>
    <s v="GESTION TI"/>
    <s v="JUAN CARLOS UZCATEGUI FUGUETT"/>
    <s v="USR_TSIGHT"/>
    <s v="1-Extenso/Generalizado"/>
    <s v="4-Baja"/>
    <s v="Baja"/>
    <s v="Incidente de Cliente"/>
    <s v="FUNDACION INSTITUTO PROFESIONAL DUOC UC"/>
    <s v="fiprdu01 - ilo_sncarlos TICKET AUTOMATICO"/>
    <s v="08/12/2023 12:25:44"/>
    <s v="08/12/2023 12:25:44"/>
    <s v="Cerrado"/>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x v="1"/>
    <s v=""/>
  </r>
  <r>
    <s v="INC000002487213"/>
    <s v="VPN IP - MPLS"/>
    <x v="4"/>
    <s v="GESTION HD"/>
    <s v="JUAN CARLOS UZCATEGUI FUGUETT"/>
    <s v="frp_fpetro"/>
    <s v="3-Moderado/Limitado"/>
    <s v="3-Medio"/>
    <s v="Media"/>
    <s v="Requerimiento de Cliente"/>
    <s v="TELEFONICA GLOBAL TECHNOLOGY S.A.AGENCIA EN CHILE"/>
    <s v="REQ/DUOC | Solicitud de ventana de reinicio HYP-PVESPUCIO"/>
    <s v="08/12/2023 13:39:11"/>
    <s v="08/12/2023 13:42:02"/>
    <s v="Cerrado"/>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x v="0"/>
    <s v="Cumplido"/>
  </r>
  <r>
    <s v="INC000002487224"/>
    <s v="RED INTERNA"/>
    <x v="6"/>
    <s v="APQ ACCESOS"/>
    <s v="YORDI M HURTADO ARAYA"/>
    <s v="tct_yorhua"/>
    <s v="4-Menor/Localizado"/>
    <s v="4-Baja"/>
    <s v="Baja"/>
    <s v="Requerimiento de Cliente"/>
    <s v="TELEFONICA CYBERSECURITY TECH CHILE SPA"/>
    <s v="RONDA TOMA DE TEMPERATURAS SALAS TIC 16:30"/>
    <s v="08/12/2023 15:59:47"/>
    <s v="08/12/2023 16:00:29"/>
    <s v="Cerrado"/>
    <s v="CDP ANTIGUO 1"/>
    <s v="CDP ANTIGUO 2"/>
    <s v="08/12/2023 16:34:03"/>
    <s v="08/12/2023 23:50:00"/>
    <s v="RONDA TOMA DE TEMPERATURAS SALAS TIC 16:30"/>
    <s v="RONDA REALIZADA"/>
    <d v="1899-12-30T00:00:00"/>
    <d v="1899-12-30T00:34:16"/>
    <d v="1899-12-30T00:34:16"/>
    <x v="0"/>
    <s v="Cumplido"/>
  </r>
  <r>
    <s v="INC000002487226"/>
    <s v="RED INTERNA"/>
    <x v="6"/>
    <s v="APQ ACCESOS"/>
    <s v="YORDI M HURTADO ARAYA"/>
    <s v="tct_yorhua"/>
    <s v="4-Menor/Localizado"/>
    <s v="4-Baja"/>
    <s v="Baja"/>
    <s v="Requerimiento de Cliente"/>
    <s v="TELEFONICA CYBERSECURITY TECH CHILE SPA"/>
    <s v="RONDA SALAS TECNICAS 19:30"/>
    <s v="08/12/2023 16:00:40"/>
    <s v="08/12/2023 16:01:04"/>
    <s v="Cerrado"/>
    <s v="CDP ANTIGUO 1"/>
    <s v="CDP ANTIGUO 2"/>
    <s v="08/12/2023 16:33:44"/>
    <s v="08/12/2023 23:50:00"/>
    <s v="RONDA SALAS TECNICAS 19:30"/>
    <s v="RONDA REALIZADA"/>
    <d v="1899-12-30T00:00:00"/>
    <d v="1899-12-30T00:33:04"/>
    <d v="1899-12-30T00:33:04"/>
    <x v="0"/>
    <s v="Cumplido"/>
  </r>
  <r>
    <s v="INC000002487246"/>
    <s v="HOUSING"/>
    <x v="19"/>
    <s v="BELIEVE"/>
    <s v="FRANCISCO J FELIU ABARCA"/>
    <s v="frp_josama"/>
    <s v="3-Moderado/Limitado"/>
    <s v="3-Medio"/>
    <s v="Media"/>
    <s v="Requerimiento de Cliente"/>
    <s v="COMERCIAL ECCSA S A"/>
    <s v="GESTION DATACENTER/ ACCESOS/  DC SAN MARTIN/ COMERCIAL ECCSA S A"/>
    <s v="08/12/2023 23:44:02"/>
    <s v="08/12/2023 23:50:43"/>
    <s v="Cerrado"/>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x v="0"/>
    <s v="Cumplido"/>
  </r>
  <r>
    <s v="INC000002487262"/>
    <s v="HOUSING"/>
    <x v="15"/>
    <s v="APQ ACCESOS"/>
    <s v="JOSE G MARQUEZ MARCANO"/>
    <s v="tct_josmam"/>
    <s v="4-Menor/Localizado"/>
    <s v="4-Baja"/>
    <s v="Baja"/>
    <s v="Requerimiento de Cliente"/>
    <s v="TELEFONICA EMPRESAS DE CHILE SA"/>
    <s v="RONDA Y REVISION DE SALAS"/>
    <s v="09/12/2023 7:03:25"/>
    <s v="09/12/2023 7:04:14"/>
    <s v="Cerrado"/>
    <s v="CDP ANTIGUO 1"/>
    <s v="CDP ANTIGUO 2"/>
    <s v="09/12/2023 7:06:24"/>
    <s v="09/12/2023 23:50:00"/>
    <s v="RONDA Y REVISION DE SALAS"/>
    <s v="RONDAS REALIZADAS"/>
    <d v="1899-12-30T00:01:55"/>
    <d v="1899-12-30T00:02:59"/>
    <d v="1899-12-30T00:01:04"/>
    <x v="0"/>
    <s v="Cumplido"/>
  </r>
  <r>
    <s v="INC000002487268"/>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0:08"/>
    <s v="09/12/2023 7:41:30"/>
    <s v="Cerrado"/>
    <s v="TI"/>
    <m/>
    <s v="09/12/2023 7:57:35"/>
    <s v="09/12/2023 23:50:00"/>
    <s v="RONDA DE INSPECCIÓN DE SALAS Y TOMA DE TEMPERATURAS DC APOQUINDO"/>
    <s v="RONDA REALIZADA"/>
    <d v="1899-12-30T00:00:00"/>
    <d v="1899-12-30T00:00:00"/>
    <d v="1899-12-30T00:00:00"/>
    <x v="0"/>
    <s v="Cumplido"/>
  </r>
  <r>
    <s v="INC000002487270"/>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1:46"/>
    <s v="09/12/2023 7:42:54"/>
    <s v="Cerrado"/>
    <s v="TI"/>
    <s v="CLIMA"/>
    <s v="09/12/2023 7:58:41"/>
    <s v="09/12/2023 23:50:00"/>
    <s v="RONDA DE INSPECCIÓN DE SALAS Y TOMA DE TEMPERATURAS DC APOQUINDO"/>
    <s v="RONDA REALIZADA"/>
    <d v="1899-12-30T00:00:00"/>
    <d v="1899-12-30T00:00:00"/>
    <d v="1899-12-30T00:00:00"/>
    <x v="0"/>
    <s v="Cumplido"/>
  </r>
  <r>
    <s v="INC000002487272"/>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3:07"/>
    <s v="09/12/2023 7:44:17"/>
    <s v="Cerrado"/>
    <s v="TI"/>
    <s v="CLIMA"/>
    <s v="09/12/2023 7:59:22"/>
    <s v="09/12/2023 23:50:00"/>
    <s v="RONDA DE INSPECCIÓN DE SALAS Y TOMA DE TEMPERATURAS DC APOQUINDO"/>
    <s v="RONDA REALIZADA"/>
    <d v="1899-12-30T00:00:00"/>
    <d v="1899-12-30T00:00:00"/>
    <d v="1899-12-30T00:00:00"/>
    <x v="0"/>
    <s v="Cumplido"/>
  </r>
  <r>
    <s v="INC000002487274"/>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4:41"/>
    <s v="09/12/2023 7:45:35"/>
    <s v="Cerrado"/>
    <s v="TI"/>
    <s v="CLIMA"/>
    <s v="09/12/2023 8:00:01"/>
    <s v="09/12/2023 23:50:00"/>
    <s v="RONDA DE INSPECCIÓN DE SALAS Y TOMA DE TEMPERATURAS DC APOQUINDO"/>
    <s v="RONDA REALIZADA"/>
    <d v="1899-12-30T00:00:00"/>
    <d v="1899-12-30T00:00:00"/>
    <d v="1899-12-30T00:00:00"/>
    <x v="0"/>
    <s v="Cumplido"/>
  </r>
  <r>
    <s v="INC000002487280"/>
    <s v="HOUSING"/>
    <x v="15"/>
    <s v="APQ ACCESOS"/>
    <s v="LUIS O MORALES ARENAS"/>
    <s v="tct_luimoa"/>
    <s v="4-Menor/Localizado"/>
    <s v="4-Baja"/>
    <s v="Baja"/>
    <s v="Requerimiento de Cliente"/>
    <s v="TELEFONICA EMPRESAS DE CHILE SA"/>
    <s v="SE GENERA TICKET POR RONDA Y REVISION DE SALAS TECNICAS"/>
    <s v="09/12/2023 8:41:38"/>
    <s v="09/12/2023 8:43:05"/>
    <s v="Cerrado"/>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289"/>
    <s v="RED INTERNA"/>
    <x v="0"/>
    <s v="APOQUINDO TI"/>
    <s v="RICARDO F ORELLANA MARDONES"/>
    <s v="tct_rorell"/>
    <s v="4-Menor/Localizado"/>
    <s v="4-Baja"/>
    <s v="Baja"/>
    <s v="Requerimiento de Cliente"/>
    <s v="TELEFONICA EMPRESAS DE CHILE SA"/>
    <s v="RONDA Y MEDICIÓN DE TEMPERATURAS EN SALAS TIC"/>
    <s v="09/12/2023 12:10:12"/>
    <s v="09/12/2023 12:11:12"/>
    <s v="Cerrado"/>
    <s v="TI"/>
    <s v="CLIMA"/>
    <s v="09/12/2023 12:50:25"/>
    <s v="09/12/2023 23:50:00"/>
    <m/>
    <s v="ACT REALIZADA SIN NOVEDAD"/>
    <d v="1899-12-30T00:00:00"/>
    <d v="1899-12-30T00:00:00"/>
    <d v="1899-12-30T00:00:00"/>
    <x v="0"/>
    <s v="Cumplido"/>
  </r>
  <r>
    <s v="INC000002487315"/>
    <s v="CORREO"/>
    <x v="4"/>
    <s v="TI"/>
    <s v="JUAN CARLOS UZCATEGUI FUGUETT"/>
    <s v="tct_jsaave"/>
    <s v="3-Moderado/Limitado"/>
    <s v="3-Medio"/>
    <s v="Media"/>
    <s v="Requerimiento de Cliente"/>
    <s v="TELEFONICA CYBERSECURITY TECH CHILE SPA"/>
    <s v="Problemas con accese VPN"/>
    <s v="08/12/2023 15:58:24"/>
    <s v="08/12/2023 16:08:40"/>
    <s v="Cerrado"/>
    <s v="TI"/>
    <s v="SISTEMAS OPERATIVOS"/>
    <s v="08/12/2023 16:24:50"/>
    <s v="08/12/2023 23:50:00"/>
    <s v="Problemas con acceso VPN"/>
    <s v="Se realiza gestion de requerimiento de acuerdo a lo solicitado y ser valida con usuario final."/>
    <d v="1899-12-30T00:01:39"/>
    <d v="1899-12-30T00:26:26"/>
    <d v="1899-12-30T00:24:47"/>
    <x v="0"/>
    <s v="Cumplido"/>
  </r>
  <r>
    <s v="INC000002487360"/>
    <s v="INFRAESTRUCTURA DC"/>
    <x v="6"/>
    <s v="APQ ACCESOS"/>
    <s v="FRANCISCO J FELIU ABARCA"/>
    <s v="tct_frafea"/>
    <s v="4-Menor/Localizado"/>
    <s v="4-Baja"/>
    <s v="Baja"/>
    <s v="Requerimiento de Cliente"/>
    <s v="TELEFONICA CYBERSECURITY TECH CHILE SPA"/>
    <s v="RONDA POR TOMA DE TEMPERATURAS EN SALAS TIC"/>
    <s v="08/12/2023 20:44:13"/>
    <s v="08/12/2023 20:45:17"/>
    <s v="Cerrado"/>
    <s v="TI"/>
    <s v="CLIMA"/>
    <s v="08/12/2023 20:51:36"/>
    <s v="08/12/2023 23:50:00"/>
    <s v="RONDA POR TOMA DE TEMPERATURAS EN SALAS TIC"/>
    <s v="RONDA REALIZADA"/>
    <d v="1899-12-30T00:00:00"/>
    <d v="1899-12-30T00:00:00"/>
    <d v="1899-12-30T00:00:00"/>
    <x v="0"/>
    <s v="Cumplido"/>
  </r>
  <r>
    <s v="INC000002487362"/>
    <s v="INFRAESTRUCTURA DC"/>
    <x v="6"/>
    <s v="APQ ACCESOS"/>
    <s v="FRANCISCO J FELIU ABARCA"/>
    <s v="tct_frafea"/>
    <s v="4-Menor/Localizado"/>
    <s v="4-Baja"/>
    <s v="Baja"/>
    <s v="Requerimiento de Cliente"/>
    <s v="TELEFONICA CYBERSECURITY TECH CHILE SPA"/>
    <s v="RONDA PREVENTIVA EN SALAS TIC"/>
    <s v="08/12/2023 20:56:29"/>
    <s v="08/12/2023 20:57:14"/>
    <s v="Cerrado"/>
    <s v="TI"/>
    <s v="INFRAESTRUCTURA"/>
    <s v="08/12/2023 21:34:59"/>
    <s v="08/12/2023 23:50:00"/>
    <s v="RONDA PREVENTIVA EN SALAS TIC"/>
    <s v="RONDA REALIZADA"/>
    <d v="1899-12-30T00:00:00"/>
    <d v="1899-12-30T00:00:00"/>
    <d v="1899-12-30T00:00:00"/>
    <x v="0"/>
    <s v="Cumplido"/>
  </r>
  <r>
    <s v="INC000002487368"/>
    <s v="HOUSING"/>
    <x v="15"/>
    <s v="APQ ACCESOS"/>
    <s v="JOSE G MARQUEZ MARCANO"/>
    <s v="tct_josmam"/>
    <s v="4-Menor/Localizado"/>
    <s v="4-Baja"/>
    <s v="Baja"/>
    <s v="Requerimiento de Cliente"/>
    <s v="TELEFONICA EMPRESAS DE CHILE SA"/>
    <s v="RONDA Y REVISION DE SALAS"/>
    <s v="08/12/2023 22:18:58"/>
    <s v="08/12/2023 22:19:49"/>
    <s v="Cerrado"/>
    <s v="CDP ANTIGUO 1"/>
    <s v="CDP ANTIGUO 2"/>
    <s v="08/12/2023 22:31:14"/>
    <s v="08/12/2023 23:50:00"/>
    <s v="RONDA Y REVISION DE SALAS"/>
    <s v="RONDAS REALIZADAS"/>
    <d v="1899-12-30T00:11:05"/>
    <d v="1899-12-30T00:12:16"/>
    <d v="1899-12-30T00:01:11"/>
    <x v="0"/>
    <s v="Cumplido"/>
  </r>
  <r>
    <s v="INC000002487374"/>
    <s v="INFRAESTRUCTURA DC"/>
    <x v="6"/>
    <s v="APQ ACCESOS"/>
    <s v="FRANCISCO J FELIU ABARCA"/>
    <s v="tct_frafea"/>
    <s v="4-Menor/Localizado"/>
    <s v="4-Baja"/>
    <s v="Baja"/>
    <s v="Requerimiento de Cliente"/>
    <s v="TELEFONICA CYBERSECURITY TECH CHILE SPA"/>
    <s v="RONDA POR TOMA DE TEMPERATURAS EN SALAS TIC"/>
    <s v="09/12/2023 0:31:36"/>
    <s v="09/12/2023 0:33:47"/>
    <s v="Cerrado"/>
    <s v="TI"/>
    <s v="CLIMA"/>
    <s v="09/12/2023 0:38:01"/>
    <s v="09/12/2023 23:50:00"/>
    <s v="RONDA POR TOMA DE TEMPERATURAS EN SALAS TIC"/>
    <s v="RONDA REALIZADA"/>
    <d v="1899-12-30T00:00:00"/>
    <d v="1899-12-30T00:00:00"/>
    <d v="1899-12-30T00:00:00"/>
    <x v="0"/>
    <s v="Cumplido"/>
  </r>
  <r>
    <s v="INC000002487378"/>
    <s v="HOUSING"/>
    <x v="6"/>
    <s v="APQ ACCESOS"/>
    <s v="FRANCISCO J FELIU ABARCA"/>
    <s v="tct_frafea"/>
    <s v="4-Menor/Localizado"/>
    <s v="4-Baja"/>
    <s v="Baja"/>
    <s v="Requerimiento de Cliente"/>
    <s v="TELEFONICA CYBERSECURITY TECH CHILE SPA"/>
    <s v="NCIDENTE DATACENTER SAN MARTIN - INC000002487378 / CAIDA DE ENLACE CLIENTE RIPLEY"/>
    <s v="09/12/2023 1:26:47"/>
    <s v="09/12/2023 1:28:16"/>
    <s v="Cerrado"/>
    <s v="CDP ANTIGUO 1"/>
    <s v="CDP ANTIGUO 2"/>
    <s v="09/12/2023 2:08:28"/>
    <s v="09/12/2023 23:50:00"/>
    <s v="NCIDENTE DATACENTER SAN MARTIN - INC000002487378 / CAIDA DE ENLACE CLIENTE RIPLEY"/>
    <s v="INCIDENCIA RESTABLECIDA"/>
    <d v="1899-12-30T00:00:00"/>
    <d v="1899-12-30T00:00:00"/>
    <d v="1899-12-30T00:00:00"/>
    <x v="0"/>
    <s v="Cumplido"/>
  </r>
  <r>
    <s v="INC000002487387"/>
    <s v="HOUSING"/>
    <x v="16"/>
    <s v="BELIEVE"/>
    <s v="LUIS O MORALES ARENAS"/>
    <s v="frp_josama"/>
    <s v="3-Moderado/Limitado"/>
    <s v="3-Medio"/>
    <s v="Media"/>
    <s v="Requerimiento de Cliente"/>
    <s v="INELCOM CHILE SA"/>
    <s v="GESTION DATACENTER/ ACCESOS/  DC PAINE/ INELCOM CHILE SA"/>
    <s v="09/12/2023 8:07:37"/>
    <s v="09/12/2023 8:14:05"/>
    <s v="Cerrado"/>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x v="0"/>
    <s v="Cumplido"/>
  </r>
  <r>
    <s v="INC000002487400"/>
    <s v="BACKUP ON DEMAND"/>
    <x v="9"/>
    <s v="BACK UP DATA CENTER (BACKUP ON DEMAND)"/>
    <s v="RODRIGO VÁSQUEZ MUÑOZ"/>
    <s v="tct_rvasqu"/>
    <s v="4-Menor/Localizado"/>
    <s v="4-Baja"/>
    <s v="Baja"/>
    <s v="Requerimiento de Cliente"/>
    <s v="TELEFONICA GLOBAL TECHNOLOGY S.A.AGENCIA EN CHILE"/>
    <s v="revision estado plataformas de respaldo"/>
    <s v="09/12/2023 9:25:21"/>
    <s v="09/12/2023 9:26:40"/>
    <s v="Cerrado"/>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x v="0"/>
    <s v="Cumplido"/>
  </r>
  <r>
    <s v="INC000002487529"/>
    <s v="RED INTERNA"/>
    <x v="0"/>
    <s v="APOQUINDO TI"/>
    <s v="RICARDO F ORELLANA MARDONES"/>
    <s v="tct_rorell"/>
    <s v="4-Menor/Localizado"/>
    <s v="4-Baja"/>
    <s v="Baja"/>
    <s v="Requerimiento de Cliente"/>
    <s v="TELEFONICA EMPRESAS DE CHILE SA"/>
    <s v="RONDA Y MEDICIÓN DE TEMPERATURAS EN SALAS TIC"/>
    <s v="08/12/2023 16:26:24"/>
    <s v="08/12/2023 16:27:29"/>
    <s v="Cerrado"/>
    <s v="TI"/>
    <s v="CLIMA"/>
    <s v="08/12/2023 16:46:58"/>
    <s v="08/12/2023 23:50:00"/>
    <m/>
    <s v="ACT REALIZADA SIN NOVEDAD"/>
    <d v="1899-12-30T00:00:00"/>
    <d v="1899-12-30T00:00:00"/>
    <d v="1899-12-30T00:00:00"/>
    <x v="0"/>
    <s v="Cumplido"/>
  </r>
  <r>
    <s v="INC000002487597"/>
    <s v="RED INTERNA"/>
    <x v="0"/>
    <s v="APOQUINDO TI"/>
    <s v="RICARDO F ORELLANA MARDONES"/>
    <s v="tct_rorell"/>
    <s v="4-Menor/Localizado"/>
    <s v="4-Baja"/>
    <s v="Baja"/>
    <s v="Requerimiento de Cliente"/>
    <s v="TELEFONICA EMPRESAS DE CHILE SA"/>
    <s v="RONDA Y MEDICIÓN DE TEMPERATURAS EN SALAS TIC"/>
    <s v="08/12/2023 20:19:20"/>
    <s v="08/12/2023 20:20:14"/>
    <s v="Cerrado"/>
    <s v="TI"/>
    <s v="CLIMA"/>
    <s v="08/12/2023 20:32:56"/>
    <s v="08/12/2023 23:50:00"/>
    <m/>
    <s v="ACT REALIZADA SIN NOVEDAD"/>
    <d v="1899-12-30T00:00:00"/>
    <d v="1899-12-30T00:00:00"/>
    <d v="1899-12-30T00:00:00"/>
    <x v="0"/>
    <s v="Cumplido"/>
  </r>
  <r>
    <s v="INC000002487701"/>
    <s v="TICKET-INTELIGENTE"/>
    <x v="4"/>
    <s v="GESTION TI"/>
    <s v="JUAN CARLOS UZCATEGUI FUGUETT"/>
    <s v="USR_TSIGHT"/>
    <s v="1-Extenso/Generalizado"/>
    <s v="4-Baja"/>
    <s v="Baja"/>
    <s v="Incidente de Cliente"/>
    <s v="GPS CHILE SPA"/>
    <s v="gpschi01 - wnprdb_gps05 TICKET AUTOMATICO"/>
    <s v="09/12/2023 0:35:41"/>
    <s v="09/12/2023 0:35:41"/>
    <s v="Cerrado"/>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x v="1"/>
    <s v=""/>
  </r>
  <r>
    <s v="INC000002487746"/>
    <s v="VPN IP - MPLS"/>
    <x v="3"/>
    <s v="GESTION HD"/>
    <s v="GUSTAVO AVILA VERA"/>
    <s v="frp_dalcap"/>
    <s v="4-Menor/Localizado"/>
    <s v="4-Baja"/>
    <s v="Baja"/>
    <s v="Requerimiento de Cliente"/>
    <s v="TELEFONICA GLOBAL TECHNOLOGY S.A.AGENCIA EN CHILE"/>
    <s v="REQ / Inconveniente con recepción de correos"/>
    <s v="09/12/2023 1:47:16"/>
    <s v="09/12/2023 1:48:50"/>
    <s v="Cerrado"/>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x v="0"/>
    <s v="Cumplido"/>
  </r>
  <r>
    <s v="INC000002487755"/>
    <s v="TICKET-INTELIGENTE"/>
    <x v="3"/>
    <s v="GESTION TI"/>
    <s v="GUSTAVO AVILA VERA"/>
    <s v="USR_TSIGHT"/>
    <s v="1-Extenso/Generalizado"/>
    <s v="4-Baja"/>
    <s v="Baja"/>
    <s v="Incidente de Cliente"/>
    <s v="BLUMAR S.A."/>
    <s v="blumar01 - blutssaperp TICKET AUTOMATICO"/>
    <s v="09/12/2023 2:07:03"/>
    <s v="09/12/2023 2:07:03"/>
    <s v="Cerrado"/>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x v="1"/>
    <s v=""/>
  </r>
  <r>
    <s v="INC000002487823"/>
    <s v="HOUSING"/>
    <x v="15"/>
    <s v="APQ ACCESOS"/>
    <s v="LUIS O MORALES ARENAS"/>
    <s v="tct_luimoa"/>
    <s v="4-Menor/Localizado"/>
    <s v="4-Baja"/>
    <s v="Baja"/>
    <s v="Requerimiento de Cliente"/>
    <s v="TELEFONICA EMPRESAS DE CHILE SA"/>
    <s v="SE GENERA TICKET POR REVISION Y TOMA DE ALARMA DE CLIENTES"/>
    <s v="09/12/2023 10:12:01"/>
    <s v="09/12/2023 10:13:25"/>
    <s v="Cerrado"/>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87837"/>
    <s v="HOUSING"/>
    <x v="15"/>
    <s v="APQ ACCESOS"/>
    <s v="LUIS O MORALES ARENAS"/>
    <s v="tct_luimoa"/>
    <s v="4-Menor/Localizado"/>
    <s v="4-Baja"/>
    <s v="Baja"/>
    <s v="Requerimiento de Cliente"/>
    <s v="TELEFONICA EMPRESAS DE CHILE SA"/>
    <s v="SE GENERA TICKET POR RONDA Y REVISION DE SALAS TECNICAS"/>
    <s v="09/12/2023 12:05:34"/>
    <s v="09/12/2023 12:06:43"/>
    <s v="Cerrado"/>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848"/>
    <s v="HOUSING"/>
    <x v="15"/>
    <s v="APQ ACCESOS"/>
    <s v="LUIS O MORALES ARENAS"/>
    <s v="tct_luimoa"/>
    <s v="4-Menor/Localizado"/>
    <s v="4-Baja"/>
    <s v="Baja"/>
    <s v="Requerimiento de Cliente"/>
    <s v="TELEFONICA EMPRESAS DE CHILE SA"/>
    <s v="SE GENERA TICKET POR RONDA Y REVISION DE SALAS TECNICAS"/>
    <s v="09/12/2023 15:03:42"/>
    <s v="09/12/2023 15:04:51"/>
    <s v="Cerrado"/>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850"/>
    <s v="RED INTERNA"/>
    <x v="0"/>
    <s v="APOQUINDO TI"/>
    <s v="RICARDO F ORELLANA MARDONES"/>
    <s v="tct_rorell"/>
    <s v="4-Menor/Localizado"/>
    <s v="4-Baja"/>
    <s v="Baja"/>
    <s v="Requerimiento de Cliente"/>
    <s v="TELEFONICA EMPRESAS DE CHILE SA"/>
    <s v="INCIDENCIA  AGUA  REBALSADA DESDE BAÑOS HOMBRES HASTA COCINA DEL EDIFICIO DATACENTER  APOQUINDO"/>
    <s v="09/12/2023 15:25:57"/>
    <s v="09/12/2023 15:29:54"/>
    <s v="Cerrado"/>
    <s v="TI"/>
    <s v="INFRAESTRUCTURA"/>
    <s v="09/12/2023 18:44:54"/>
    <s v="09/12/2023 23:50:00"/>
    <m/>
    <m/>
    <d v="1899-12-30T00:00:00"/>
    <d v="1899-12-30T00:00:00"/>
    <d v="1899-12-30T00:00:00"/>
    <x v="0"/>
    <s v="Cumplido"/>
  </r>
  <r>
    <s v="INC000002487950"/>
    <s v="INFRAESTRUCTURA DC"/>
    <x v="6"/>
    <s v="APQ ACCESOS"/>
    <s v="FRANCISCO J FELIU ABARCA"/>
    <s v="tct_frafea"/>
    <s v="4-Menor/Localizado"/>
    <s v="4-Baja"/>
    <s v="Baja"/>
    <s v="Requerimiento de Cliente"/>
    <s v="TELEFONICA CYBERSECURITY TECH CHILE SPA"/>
    <s v="RONDA POR TOMA DE TEMPERATURAS EN SALAS TIC"/>
    <s v="09/12/2023 5:47:28"/>
    <s v="09/12/2023 5:48:24"/>
    <s v="Cerrado"/>
    <s v="TI"/>
    <s v="CLIMA"/>
    <s v="09/12/2023 6:03:28"/>
    <s v="09/12/2023 23:50:00"/>
    <s v="RONDA POR TOMA DE TEMPERATURAS EN SALAS TIC"/>
    <s v="RONDA REALIZADA"/>
    <d v="1899-12-30T00:00:00"/>
    <d v="1899-12-30T00:00:00"/>
    <d v="1899-12-30T00:00:00"/>
    <x v="0"/>
    <s v="Cumplido"/>
  </r>
  <r>
    <s v="INC000002487979"/>
    <s v="INFRAESTRUCTURA DC"/>
    <x v="6"/>
    <s v="APQ ACCESOS"/>
    <s v="FRANCISCO J FELIU ABARCA"/>
    <s v="tct_frafea"/>
    <s v="4-Menor/Localizado"/>
    <s v="4-Baja"/>
    <s v="Baja"/>
    <s v="Requerimiento de Cliente"/>
    <s v="TELEFONICA CYBERSECURITY TECH CHILE SPA"/>
    <s v="RONDA PREVENTIVA Y LECTURA DE TEMPERATURAS EN SALAS TIC"/>
    <s v="09/12/2023 7:06:15"/>
    <s v="09/12/2023 7:07:08"/>
    <s v="Cerrado"/>
    <s v="TI"/>
    <s v="CLIMA"/>
    <s v="09/12/2023 7:21:45"/>
    <s v="09/12/2023 23:50:00"/>
    <s v="RONDA PREVENTIVA Y LECTURA DE TEMPERATURAS EN SALAS TIC"/>
    <s v="RONDA REALIZADA"/>
    <d v="1899-12-30T00:00:00"/>
    <d v="1899-12-30T00:00:00"/>
    <d v="1899-12-30T00:00:00"/>
    <x v="0"/>
    <s v="Cumplido"/>
  </r>
  <r>
    <s v="INC000002488112"/>
    <s v="RED INTERNA"/>
    <x v="0"/>
    <s v="APOQUINDO TI"/>
    <s v="RICARDO F ORELLANA MARDONES"/>
    <s v="tct_rorell"/>
    <s v="4-Menor/Localizado"/>
    <s v="4-Baja"/>
    <s v="Baja"/>
    <s v="Requerimiento de Cliente"/>
    <s v="TELEFONICA EMPRESAS DE CHILE SA"/>
    <s v="RONDA Y MEDICIÓN DE TEMPERATURAS EN SALAS TIC"/>
    <s v="09/12/2023 10:37:43"/>
    <s v="09/12/2023 10:38:38"/>
    <s v="Cerrado"/>
    <s v="TI"/>
    <s v="CLIMA"/>
    <s v="09/12/2023 10:49:47"/>
    <s v="09/12/2023 23:50:00"/>
    <m/>
    <s v="ACT REALIZADA SIN NOVEDAD"/>
    <d v="1899-12-30T00:00:00"/>
    <d v="1899-12-30T00:00:00"/>
    <d v="1899-12-30T00:00:00"/>
    <x v="0"/>
    <s v="Cumplido"/>
  </r>
  <r>
    <s v="INC000002488132"/>
    <s v="RED INTERNA"/>
    <x v="0"/>
    <s v="APOQUINDO TI"/>
    <s v="RICARDO F ORELLANA MARDONES"/>
    <s v="tct_rorell"/>
    <s v="4-Menor/Localizado"/>
    <s v="4-Baja"/>
    <s v="Baja"/>
    <s v="Requerimiento de Cliente"/>
    <s v="TELEFONICA EMPRESAS DE CHILE SA"/>
    <s v="RONDA Y MEDICIÓN DE TEMPERATURAS EN SALAS TIC"/>
    <s v="09/12/2023 16:24:27"/>
    <s v="09/12/2023 16:25:27"/>
    <s v="Cerrado"/>
    <s v="TI"/>
    <s v="CLIMA"/>
    <s v="09/12/2023 16:38:16"/>
    <s v="09/12/2023 23:50:00"/>
    <m/>
    <s v="ACT REALIZADA SIN NOVEDAD"/>
    <d v="1899-12-30T00:00:00"/>
    <d v="1899-12-30T00:00:00"/>
    <d v="1899-12-30T00:00:00"/>
    <x v="0"/>
    <s v="Cumplido"/>
  </r>
  <r>
    <s v="INC000002488167"/>
    <s v="HOUSING"/>
    <x v="15"/>
    <s v="APQ ACCESOS"/>
    <s v="JOSE G MARQUEZ MARCANO"/>
    <s v="tct_josmam"/>
    <s v="4-Menor/Localizado"/>
    <s v="4-Baja"/>
    <s v="Baja"/>
    <s v="Requerimiento de Cliente"/>
    <s v="TELEFONICA EMPRESAS DE CHILE SA"/>
    <s v="TOMA DE ALARMAS DE CLIENTES"/>
    <s v="09/12/2023 23:22:03"/>
    <s v="09/12/2023 23:22:42"/>
    <s v="Cerrado"/>
    <s v="CDP ANTIGUO 1"/>
    <s v="CDP ANTIGUO 2"/>
    <s v="09/12/2023 23:25:00"/>
    <s v="09/12/2023 23:50:00"/>
    <s v="TOMA DE ALARMAS DE CLIENTES"/>
    <s v="TOMA DE ALARMAS REALIZADAS"/>
    <d v="1899-12-30T00:02:00"/>
    <d v="1899-12-30T00:02:57"/>
    <d v="1899-12-30T00:00:57"/>
    <x v="0"/>
    <s v="Cumplido"/>
  </r>
  <r>
    <s v="INC000002488191"/>
    <s v="HOUSING"/>
    <x v="15"/>
    <s v="APQ ACCESOS"/>
    <s v="LUIS O MORALES ARENAS"/>
    <s v="tct_luimoa"/>
    <s v="4-Menor/Localizado"/>
    <s v="4-Baja"/>
    <s v="Baja"/>
    <s v="Requerimiento de Cliente"/>
    <s v="TELEFONICA EMPRESAS DE CHILE SA"/>
    <s v="SE GENERA TICKET POR RONDA Y REVISION DE SALAS TECNICAS"/>
    <s v="10/12/2023 8:27:04"/>
    <s v="10/12/2023 8:28:15"/>
    <s v="Cerrado"/>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8250"/>
    <s v="TICKET-INTELIGENTE"/>
    <x v="4"/>
    <s v="GESTION TI"/>
    <s v="JUAN CARLOS UZCATEGUI FUGUETT"/>
    <s v="USR_TSIGHT"/>
    <s v="1-Extenso/Generalizado"/>
    <s v="4-Baja"/>
    <s v="Baja"/>
    <s v="Incidente de Cliente"/>
    <s v="FUNDACION INSTITUTO PROFESIONAL DUOC UC"/>
    <s v="fiprdu01 - ilo_conce TICKET AUTOMATICO"/>
    <s v="09/12/2023 11:54:02"/>
    <s v="09/12/2023 11:54:02"/>
    <s v="Cerrado"/>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x v="1"/>
    <s v=""/>
  </r>
  <r>
    <s v="INC000002488408"/>
    <s v="RED INTERNA"/>
    <x v="0"/>
    <s v="APOQUINDO TI"/>
    <s v="RICARDO F ORELLANA MARDONES"/>
    <s v="tct_rorell"/>
    <s v="4-Menor/Localizado"/>
    <s v="4-Baja"/>
    <s v="Baja"/>
    <s v="Requerimiento de Cliente"/>
    <s v="TELEFONICA EMPRESAS DE CHILE SA"/>
    <s v="RONDA Y MEDICIÓN DE TEMPERATURAS EN SALAS TIC"/>
    <s v="09/12/2023 18:31:59"/>
    <s v="09/12/2023 18:32:54"/>
    <s v="Cerrado"/>
    <s v="TI"/>
    <s v="CLIMA"/>
    <s v="09/12/2023 18:45:55"/>
    <s v="09/12/2023 23:50:00"/>
    <m/>
    <s v="ACT REALIZADA SIN NOVEDAD"/>
    <d v="1899-12-30T00:00:00"/>
    <d v="1899-12-30T00:00:00"/>
    <d v="1899-12-30T00:00:00"/>
    <x v="0"/>
    <s v="Cumplido"/>
  </r>
  <r>
    <s v="INC000002488463"/>
    <s v="HOUSING"/>
    <x v="15"/>
    <s v="APQ ACCESOS"/>
    <s v="JOSE G MARQUEZ MARCANO"/>
    <s v="tct_josmam"/>
    <s v="4-Menor/Localizado"/>
    <s v="4-Baja"/>
    <s v="Baja"/>
    <s v="Requerimiento de Cliente"/>
    <s v="TELEFONICA EMPRESAS DE CHILE SA"/>
    <s v="RONDA Y REVISION DE SALAS"/>
    <s v="10/12/2023 0:59:49"/>
    <s v="10/12/2023 1:00:57"/>
    <s v="Cerrado"/>
    <s v="CDP ANTIGUO 1"/>
    <s v="CDP ANTIGUO 2"/>
    <s v="10/12/2023 1:02:46"/>
    <s v="10/12/2023 23:50:00"/>
    <s v="RONDA Y REVISION DE SALAS"/>
    <s v="RONDAS REALIZADAS"/>
    <d v="1899-12-30T00:01:33"/>
    <d v="1899-12-30T00:02:57"/>
    <d v="1899-12-30T00:01:24"/>
    <x v="0"/>
    <s v="Cumplido"/>
  </r>
  <r>
    <s v="INC000002488475"/>
    <s v="HOUSING"/>
    <x v="15"/>
    <s v="APQ ACCESOS"/>
    <s v="JOSE G MARQUEZ MARCANO"/>
    <s v="tct_josmam"/>
    <s v="4-Menor/Localizado"/>
    <s v="4-Baja"/>
    <s v="Baja"/>
    <s v="Requerimiento de Cliente"/>
    <s v="TELEFONICA EMPRESAS DE CHILE SA"/>
    <s v="SUPERVISION: Se requiere ventana para conexión por consola para roball."/>
    <s v="10/12/2023 7:00:51"/>
    <s v="10/12/2023 7:03:11"/>
    <s v="Cerrado"/>
    <s v="CDP ANTIGUO 1"/>
    <s v="CDP ANTIGUO 2"/>
    <s v="10/12/2023 7:04:45"/>
    <s v="10/12/2023 23:50:00"/>
    <s v="Se requiere ventana para conexión por consola para roball."/>
    <m/>
    <d v="1899-12-30T00:01:17"/>
    <d v="1899-12-30T00:03:54"/>
    <d v="1899-12-30T00:02:37"/>
    <x v="0"/>
    <s v="Cumplido"/>
  </r>
  <r>
    <s v="INC000002488477"/>
    <s v="HOUSING"/>
    <x v="15"/>
    <s v="APQ ACCESOS"/>
    <s v="JOSE G MARQUEZ MARCANO"/>
    <s v="tct_josmam"/>
    <s v="4-Menor/Localizado"/>
    <s v="4-Baja"/>
    <s v="Baja"/>
    <s v="Requerimiento de Cliente"/>
    <s v="TELEFONICA EMPRESAS DE CHILE SA"/>
    <s v="RONDA Y REVISION DE SALAS"/>
    <s v="10/12/2023 7:05:00"/>
    <s v="10/12/2023 7:05:47"/>
    <s v="Cerrado"/>
    <s v="CDP ANTIGUO 1"/>
    <s v="CDP ANTIGUO 2"/>
    <s v="10/12/2023 7:07:25"/>
    <s v="10/12/2023 23:50:00"/>
    <s v="RONDA Y REVISION DE SALAS"/>
    <s v="RONDAS REALIZADAS"/>
    <d v="1899-12-30T00:01:23"/>
    <d v="1899-12-30T00:02:25"/>
    <d v="1899-12-30T00:01:02"/>
    <x v="0"/>
    <s v="Cumplido"/>
  </r>
  <r>
    <s v="INC000002488479"/>
    <s v="HOUSING"/>
    <x v="15"/>
    <s v="APQ ACCESOS"/>
    <s v="JOSE G MARQUEZ MARCANO"/>
    <s v="tct_josmam"/>
    <s v="4-Menor/Localizado"/>
    <s v="4-Baja"/>
    <s v="Baja"/>
    <s v="Requerimiento de Cliente"/>
    <s v="TELEFONICA EMPRESAS DE CHILE SA"/>
    <s v="RONDA Y REVISION DE SALAS"/>
    <s v="10/12/2023 7:07:43"/>
    <s v="10/12/2023 7:08:27"/>
    <s v="Cerrado"/>
    <s v="CDP ANTIGUO 1"/>
    <s v="CDP ANTIGUO 2"/>
    <s v="10/12/2023 7:09:59"/>
    <s v="10/12/2023 23:50:00"/>
    <s v="RONDA Y REVISION DE SALAS"/>
    <s v="RONDAS REALIZADAS"/>
    <d v="1899-12-30T00:01:16"/>
    <d v="1899-12-30T00:02:16"/>
    <d v="1899-12-30T00:01:00"/>
    <x v="0"/>
    <s v="Cumplido"/>
  </r>
  <r>
    <s v="INC000002488493"/>
    <s v="HOUSING"/>
    <x v="19"/>
    <s v="BELIEVE"/>
    <s v="SEBASTIAN A JARA VIDAL"/>
    <s v="frp_jolsso"/>
    <s v="3-Moderado/Limitado"/>
    <s v="3-Medio"/>
    <s v="Media"/>
    <s v="Requerimiento de Cliente"/>
    <s v="GARMENDIA MACUS SOCIEDAD ANONIMA"/>
    <s v="GESTION DATACENTER/ ACCESOS /GARMENDIA MACUS SOCIEDAD ANONIMA"/>
    <s v="10/12/2023 13:17:29"/>
    <s v="10/12/2023 13:20:25"/>
    <s v="Cerrado"/>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x v="0"/>
    <s v="Cumplido"/>
  </r>
  <r>
    <s v="INC000002488497"/>
    <s v="VPN IP - MPLS"/>
    <x v="4"/>
    <s v="GESTION HD"/>
    <s v="JUAN CARLOS UZCATEGUI FUGUETT"/>
    <s v="frp_rreyes"/>
    <s v="3-Moderado/Limitado"/>
    <s v="3-Medio"/>
    <s v="Media"/>
    <s v="Requerimiento de Cliente"/>
    <s v="TELEFONICA GLOBAL TECHNOLOGY S.A.AGENCIA EN CHILE"/>
    <s v="HD /  [TCCT-CHILE-CLOUD][AC]TCCT-CHILE-CLOUD-CA-VPN-001-T1110.001 Ataque de fuerza"/>
    <s v="10/12/2023 14:36:06"/>
    <s v="10/12/2023 14:42:05"/>
    <s v="Cerrado"/>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x v="0"/>
    <s v="Cumplido"/>
  </r>
  <r>
    <s v="INC000002488507"/>
    <s v="HOUSING"/>
    <x v="15"/>
    <s v="APQ ACCESOS"/>
    <s v="LUIS O MORALES ARENAS"/>
    <s v="tct_luimoa"/>
    <s v="4-Menor/Localizado"/>
    <s v="4-Baja"/>
    <s v="Baja"/>
    <s v="Requerimiento de Cliente"/>
    <s v="TELEFONICA EMPRESAS DE CHILE SA"/>
    <s v="SE GENERA TICKET POR RONDA Y REVISION DE SALAS TECNICAS"/>
    <s v="09/12/2023 17:04:30"/>
    <s v="09/12/2023 17:05:37"/>
    <s v="Cerrado"/>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8564"/>
    <s v="RED INTERNA"/>
    <x v="0"/>
    <s v="APOQUINDO TI"/>
    <s v="RICARDO F ORELLANA MARDONES"/>
    <s v="tct_rorell"/>
    <s v="4-Menor/Localizado"/>
    <s v="4-Baja"/>
    <s v="Baja"/>
    <s v="Requerimiento de Cliente"/>
    <s v="TELEFONICA EMPRESAS DE CHILE SA"/>
    <s v="RONDA Y MEDICIÓN DE TEMPERATURAS EN SALAS TIC"/>
    <s v="09/12/2023 19:36:51"/>
    <s v="09/12/2023 19:37:48"/>
    <s v="Cerrado"/>
    <s v="TI"/>
    <s v="CLIMA"/>
    <s v="09/12/2023 19:47:24"/>
    <s v="09/12/2023 23:50:00"/>
    <m/>
    <s v="ACT REALIZADA SIN NOVEDAD"/>
    <d v="1899-12-30T00:00:00"/>
    <d v="1899-12-30T00:00:00"/>
    <d v="1899-12-30T00:00:00"/>
    <x v="0"/>
    <s v="Cumplido"/>
  </r>
  <r>
    <s v="INC000002488748"/>
    <s v="HOUSING"/>
    <x v="15"/>
    <s v="APQ ACCESOS"/>
    <s v="JOSE G MARQUEZ MARCANO"/>
    <s v="tct_josmam"/>
    <s v="4-Menor/Localizado"/>
    <s v="4-Baja"/>
    <s v="Baja"/>
    <s v="Requerimiento de Cliente"/>
    <s v="TELEFONICA EMPRESAS DE CHILE SA"/>
    <s v="RONDA Y REVISION DE SALAS"/>
    <s v="09/12/2023 22:37:00"/>
    <s v="09/12/2023 22:37:43"/>
    <s v="Cerrado"/>
    <s v="CDP ANTIGUO 1"/>
    <s v="CDP ANTIGUO 2"/>
    <s v="09/12/2023 22:41:26"/>
    <s v="09/12/2023 23:50:00"/>
    <s v="RONDA Y REVISION DE SALAS"/>
    <s v="RONDAS REALIZADAS"/>
    <d v="1899-12-30T00:03:28"/>
    <d v="1899-12-30T00:04:26"/>
    <d v="1899-12-30T00:00:58"/>
    <x v="0"/>
    <s v="Cumplido"/>
  </r>
  <r>
    <s v="INC000002488904"/>
    <s v="HOUSING"/>
    <x v="6"/>
    <s v="APQ ACCESOS"/>
    <s v="EDUARDO A NUÑEZ LAMOZA"/>
    <s v="tct_edunul"/>
    <s v="4-Menor/Localizado"/>
    <s v="4-Baja"/>
    <s v="Baja"/>
    <s v="Requerimiento de Cliente"/>
    <s v="TELEFONICA CYBERSECURITY TECH CHILE SPA"/>
    <s v="TOMA DE TEMPERATURAS"/>
    <s v="10/12/2023 4:55:11"/>
    <s v="10/12/2023 4:55:59"/>
    <s v="Cerrado"/>
    <s v="TI"/>
    <s v="CLIMA"/>
    <s v="10/12/2023 4:56:19"/>
    <s v="10/12/2023 23:50:00"/>
    <s v="TOMA DE TEMPERATURAS"/>
    <s v="RONDA REALIZADA"/>
    <d v="1899-12-30T00:00:00"/>
    <d v="1899-12-30T00:00:00"/>
    <d v="1899-12-30T00:00:00"/>
    <x v="0"/>
    <s v="Cumplido"/>
  </r>
  <r>
    <s v="INC000002488906"/>
    <s v="HOUSING"/>
    <x v="6"/>
    <s v="APQ ACCESOS"/>
    <s v="EDUARDO A NUÑEZ LAMOZA"/>
    <s v="tct_edunul"/>
    <s v="4-Menor/Localizado"/>
    <s v="4-Baja"/>
    <s v="Baja"/>
    <s v="Requerimiento de Cliente"/>
    <s v="TELEFONICA CYBERSECURITY TECH CHILE SPA"/>
    <s v="TOMA DE TEMPERATURAS"/>
    <s v="10/12/2023 4:56:36"/>
    <s v="10/12/2023 4:57:33"/>
    <s v="Cerrado"/>
    <s v="TI"/>
    <s v="CLIMA"/>
    <s v="10/12/2023 4:57:49"/>
    <s v="10/12/2023 23:50:00"/>
    <s v="TOMA DE TEMPERATURAS"/>
    <s v="RONDA REALIZADA"/>
    <d v="1899-12-30T00:00:00"/>
    <d v="1899-12-30T00:00:00"/>
    <d v="1899-12-30T00:00:00"/>
    <x v="0"/>
    <s v="Cumplido"/>
  </r>
  <r>
    <s v="INC000002488908"/>
    <s v="HOUSING"/>
    <x v="6"/>
    <s v="APQ ACCESOS"/>
    <s v="EDUARDO A NUÑEZ LAMOZA"/>
    <s v="tct_edunul"/>
    <s v="4-Menor/Localizado"/>
    <s v="4-Baja"/>
    <s v="Baja"/>
    <s v="Requerimiento de Cliente"/>
    <s v="TELEFONICA CYBERSECURITY TECH CHILE SPA"/>
    <s v="TOMA DE TEMPERATURAS"/>
    <s v="10/12/2023 4:58:03"/>
    <s v="10/12/2023 4:58:52"/>
    <s v="Cerrado"/>
    <s v="TI"/>
    <s v="CLIMA"/>
    <s v="10/12/2023 4:59:11"/>
    <s v="10/12/2023 23:50:00"/>
    <s v="TOMA DE TEMPERATURAS"/>
    <s v="RONDA REALIZADA"/>
    <d v="1899-12-30T00:00:00"/>
    <d v="1899-12-30T00:00:00"/>
    <d v="1899-12-30T00:00:00"/>
    <x v="0"/>
    <s v="Cumplido"/>
  </r>
  <r>
    <s v="INC000002488911"/>
    <s v="HOUSING"/>
    <x v="6"/>
    <s v="APQ ACCESOS"/>
    <s v="EDUARDO A NUÑEZ LAMOZA"/>
    <s v="tct_edunul"/>
    <s v="4-Menor/Localizado"/>
    <s v="4-Baja"/>
    <s v="Baja"/>
    <s v="Requerimiento de Cliente"/>
    <s v="TELEFONICA CYBERSECURITY TECH CHILE SPA"/>
    <s v="RONDA SALAS TECNICAS"/>
    <s v="10/12/2023 4:59:23"/>
    <s v="10/12/2023 5:00:23"/>
    <s v="Cerrado"/>
    <s v="TI"/>
    <s v="INFRAESTRUCTURA"/>
    <s v="10/12/2023 5:00:41"/>
    <s v="10/12/2023 23:50:00"/>
    <s v="REVISION DE SALAS Y RACK"/>
    <s v="RONDA REALIZADA"/>
    <d v="1899-12-30T00:00:00"/>
    <d v="1899-12-30T00:00:00"/>
    <d v="1899-12-30T00:00:00"/>
    <x v="0"/>
    <s v="Cumplido"/>
  </r>
  <r>
    <s v="INC000002488913"/>
    <s v="HOUSING"/>
    <x v="6"/>
    <s v="APQ ACCESOS"/>
    <s v="EDUARDO A NUÑEZ LAMOZA"/>
    <s v="tct_edunul"/>
    <s v="4-Menor/Localizado"/>
    <s v="4-Baja"/>
    <s v="Baja"/>
    <s v="Requerimiento de Cliente"/>
    <s v="TELEFONICA CYBERSECURITY TECH CHILE SPA"/>
    <s v="RONDA SALAS TECNICAS"/>
    <s v="10/12/2023 5:00:54"/>
    <s v="10/12/2023 5:01:48"/>
    <s v="Cerrado"/>
    <s v="TI"/>
    <s v="INFRAESTRUCTURA"/>
    <s v="10/12/2023 5:02:11"/>
    <s v="10/12/2023 23:50:00"/>
    <s v="REVISION DE SALAS Y RACK"/>
    <s v="RONDA REALIZADA"/>
    <d v="1899-12-30T00:00:00"/>
    <d v="1899-12-30T00:00:00"/>
    <d v="1899-12-30T00:00:00"/>
    <x v="0"/>
    <s v="Cumplido"/>
  </r>
  <r>
    <s v="INC000002488915"/>
    <s v="HOUSING"/>
    <x v="6"/>
    <s v="APQ ACCESOS"/>
    <s v="EDUARDO A NUÑEZ LAMOZA"/>
    <s v="tct_edunul"/>
    <s v="4-Menor/Localizado"/>
    <s v="4-Baja"/>
    <s v="Baja"/>
    <s v="Requerimiento de Cliente"/>
    <s v="TELEFONICA CYBERSECURITY TECH CHILE SPA"/>
    <s v="RONDA SALAS TECNICAS"/>
    <s v="10/12/2023 5:02:24"/>
    <s v="10/12/2023 5:03:20"/>
    <s v="Cerrado"/>
    <s v="TI"/>
    <s v="INFRAESTRUCTURA"/>
    <s v="10/12/2023 5:03:39"/>
    <s v="10/12/2023 23:50:00"/>
    <s v="REVISION DE SALAS Y RACK"/>
    <s v="RONDA REALIZADA"/>
    <d v="1899-12-30T00:00:00"/>
    <d v="1899-12-30T00:00:00"/>
    <d v="1899-12-30T00:00:00"/>
    <x v="0"/>
    <s v="Cumplido"/>
  </r>
  <r>
    <s v="INC000002489011"/>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0:38"/>
    <s v="10/12/2023 7:51:47"/>
    <s v="Cerrado"/>
    <s v="TI"/>
    <s v="CLIMA"/>
    <s v="10/12/2023 8:05:15"/>
    <s v="10/12/2023 23:50:00"/>
    <s v="RONDA DE INSPECCIÓN DE SALAS Y TOMA DE TEMPERATURAS DC APOQUINDO"/>
    <s v="RONDA REALIZADA"/>
    <d v="1899-12-30T00:00:00"/>
    <d v="1899-12-30T00:00:00"/>
    <d v="1899-12-30T00:00:00"/>
    <x v="0"/>
    <s v="Cumplido"/>
  </r>
  <r>
    <s v="INC000002489014"/>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2:00"/>
    <s v="10/12/2023 7:53:05"/>
    <s v="Cerrado"/>
    <s v="TI"/>
    <s v="CLIMA"/>
    <s v="10/12/2023 8:06:07"/>
    <s v="10/12/2023 23:50:00"/>
    <s v="RONDA DE INSPECCIÓN DE SALAS Y TOMA DE TEMPERATURAS DC APOQUINDO"/>
    <s v="RONDA REALIZADA"/>
    <d v="1899-12-30T00:00:00"/>
    <d v="1899-12-30T00:00:00"/>
    <d v="1899-12-30T00:00:00"/>
    <x v="0"/>
    <s v="Cumplido"/>
  </r>
  <r>
    <s v="INC000002489017"/>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3:18"/>
    <s v="10/12/2023 7:54:39"/>
    <s v="Cerrado"/>
    <s v="TI"/>
    <s v="CLIMA"/>
    <s v="10/12/2023 8:07:50"/>
    <s v="10/12/2023 23:50:00"/>
    <s v="RONDA DE INSPECCIÓN DE SALAS Y TOMA DE TEMPERATURAS DC APOQUINDO"/>
    <s v="RONDA REALIZADA"/>
    <d v="1899-12-30T00:00:00"/>
    <d v="1899-12-30T00:00:00"/>
    <d v="1899-12-30T00:00:00"/>
    <x v="0"/>
    <s v="Cumplido"/>
  </r>
  <r>
    <s v="INC000002489019"/>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4:54"/>
    <s v="10/12/2023 7:56:17"/>
    <s v="Cerrado"/>
    <s v="TI"/>
    <s v="CLIMA"/>
    <s v="10/12/2023 8:08:48"/>
    <s v="10/12/2023 23:50:00"/>
    <s v="RONDA DE INSPECCIÓN DE SALAS Y TOMA DE TEMPERATURAS DC APOQUINDO"/>
    <s v="RONDA REALIZADA"/>
    <d v="1899-12-30T00:00:00"/>
    <d v="1899-12-30T00:00:00"/>
    <d v="1899-12-30T00:00:00"/>
    <x v="0"/>
    <s v="Cumplido"/>
  </r>
  <r>
    <s v="INC000002489111"/>
    <s v="BACKUP ON DEMAND"/>
    <x v="9"/>
    <s v="BACK UP DATA CENTER (BACKUP ON DEMAND)"/>
    <s v="RODRIGO VÁSQUEZ MUÑOZ"/>
    <s v="tct_rvasqu"/>
    <s v="4-Menor/Localizado"/>
    <s v="4-Baja"/>
    <s v="Baja"/>
    <s v="Requerimiento de Cliente"/>
    <s v="TELEFONICA GLOBAL TECHNOLOGY S.A.AGENCIA EN CHILE"/>
    <s v="validacion estado plataformas de respaldo netbackup"/>
    <s v="10/12/2023 10:02:09"/>
    <s v="10/12/2023 10:02:58"/>
    <s v="Cerrado"/>
    <s v="CDP ANTIGUO 1"/>
    <s v="CDP ANTIGUO 2"/>
    <s v="12/12/2023 10:20:46"/>
    <s v="12/12/2023 23:50:00"/>
    <s v="validacion estado plataformas de respaldo netbackup"/>
    <s v="plataformas revisadas de manera integra y su estado es opertivay en funcionamiento normal"/>
    <d v="1900-01-01T00:17:48"/>
    <d v="1900-01-01T00:18:37"/>
    <d v="1899-12-30T00:00:49"/>
    <x v="0"/>
    <s v="Cumplido"/>
  </r>
  <r>
    <s v="INC000002489119"/>
    <s v="HOUSING"/>
    <x v="15"/>
    <s v="APQ ACCESOS"/>
    <s v="LUIS O MORALES ARENAS"/>
    <s v="tct_luimoa"/>
    <s v="4-Menor/Localizado"/>
    <s v="4-Baja"/>
    <s v="Baja"/>
    <s v="Requerimiento de Cliente"/>
    <s v="TELEFONICA EMPRESAS DE CHILE SA"/>
    <s v="SE GENERA TICKET POR RONDA Y REVISION DE SALAS TECNICAS"/>
    <s v="10/12/2023 12:20:36"/>
    <s v="10/12/2023 12:21:41"/>
    <s v="Cerrado"/>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9138"/>
    <s v="RED INTERNA"/>
    <x v="0"/>
    <s v="APOQUINDO TI"/>
    <s v="RICARDO F ORELLANA MARDONES"/>
    <s v="tct_rorell"/>
    <s v="4-Menor/Localizado"/>
    <s v="4-Baja"/>
    <s v="Baja"/>
    <s v="Requerimiento de Cliente"/>
    <s v="TELEFONICA EMPRESAS DE CHILE SA"/>
    <s v="RONDA Y MEDICIÓN DE TEMPERATURAS EN SALAS TIC"/>
    <s v="10/12/2023 18:24:53"/>
    <s v="10/12/2023 18:25:55"/>
    <s v="Cerrado"/>
    <s v="TI"/>
    <s v="CLIMA"/>
    <s v="10/12/2023 18:36:10"/>
    <s v="10/12/2023 23:50:00"/>
    <m/>
    <s v="ACT REALIZADA SIN NOVEDAD"/>
    <d v="1899-12-30T00:00:00"/>
    <d v="1899-12-30T00:00:00"/>
    <d v="1899-12-30T00:00:00"/>
    <x v="0"/>
    <s v="Cumplido"/>
  </r>
  <r>
    <s v="INC000002489142"/>
    <s v="RED INTERNA"/>
    <x v="0"/>
    <s v="APOQUINDO TI"/>
    <s v="RICARDO F ORELLANA MARDONES"/>
    <s v="tct_rorell"/>
    <s v="4-Menor/Localizado"/>
    <s v="4-Baja"/>
    <s v="Baja"/>
    <s v="Requerimiento de Cliente"/>
    <s v="TELEFONICA EMPRESAS DE CHILE SA"/>
    <s v="RONDA Y MEDICIÓN DE TEMPERATURAS EN SALAS TIC"/>
    <s v="10/12/2023 19:22:45"/>
    <s v="10/12/2023 19:23:46"/>
    <s v="Cerrado"/>
    <s v="TI"/>
    <s v="CLIMA"/>
    <s v="10/12/2023 19:34:40"/>
    <s v="10/12/2023 23:50:00"/>
    <m/>
    <s v="ACT REALIZADA SIN NOVEDAD"/>
    <d v="1899-12-30T00:00:00"/>
    <d v="1899-12-30T00:00:00"/>
    <d v="1899-12-30T00:00:00"/>
    <x v="0"/>
    <s v="Cumplido"/>
  </r>
  <r>
    <s v="INC000002489197"/>
    <s v="HOUSING"/>
    <x v="15"/>
    <s v="APQ ACCESOS"/>
    <s v="JOSE G MARQUEZ MARCANO"/>
    <s v="tct_josmam"/>
    <s v="4-Menor/Localizado"/>
    <s v="4-Baja"/>
    <s v="Baja"/>
    <s v="Requerimiento de Cliente"/>
    <s v="TELEFONICA EMPRESAS DE CHILE SA"/>
    <s v="RONDA Y REVISION DE SALAS"/>
    <s v="11/12/2023 7:04:43"/>
    <s v="11/12/2023 7:05:33"/>
    <s v="Cerrado"/>
    <s v="CDP ANTIGUO 1"/>
    <s v="CDP ANTIGUO 2"/>
    <s v="11/12/2023 7:06:55"/>
    <s v="11/12/2023 23:50:00"/>
    <s v="RONDA Y REVISION DE SALAS"/>
    <s v="RONDAS REALIZADAS"/>
    <d v="1899-12-30T00:01:07"/>
    <d v="1899-12-30T00:02:12"/>
    <d v="1899-12-30T00:01:05"/>
    <x v="0"/>
    <s v="Cumplido"/>
  </r>
  <r>
    <s v="INC000002489200"/>
    <s v="HOUSING"/>
    <x v="15"/>
    <s v="APQ ACCESOS"/>
    <s v="JOSE G MARQUEZ MARCANO"/>
    <s v="tct_josmam"/>
    <s v="4-Menor/Localizado"/>
    <s v="4-Baja"/>
    <s v="Baja"/>
    <s v="Requerimiento de Cliente"/>
    <s v="TELEFONICA EMPRESAS DE CHILE SA"/>
    <s v="RONDA Y REVISION DE SALAS"/>
    <s v="11/12/2023 7:07:18"/>
    <s v="11/12/2023 7:08:07"/>
    <s v="Cerrado"/>
    <s v="CDP ANTIGUO 1"/>
    <s v="CDP ANTIGUO 2"/>
    <s v="11/12/2023 7:09:32"/>
    <s v="11/12/2023 23:50:00"/>
    <s v="RONDA Y REVISION DE SALAS"/>
    <s v="RONDAS REALIZADAS"/>
    <d v="1899-12-30T00:01:07"/>
    <d v="1899-12-30T00:02:14"/>
    <d v="1899-12-30T00:01:07"/>
    <x v="0"/>
    <s v="Cumplido"/>
  </r>
  <r>
    <s v="INC000002489218"/>
    <s v="RED INTERNA"/>
    <x v="0"/>
    <s v="APOQUINDO TI"/>
    <s v="RICARDO F ORELLANA MARDONES"/>
    <s v="tct_rorell"/>
    <s v="4-Menor/Localizado"/>
    <s v="4-Baja"/>
    <s v="Baja"/>
    <s v="Requerimiento de Cliente"/>
    <s v="TELEFONICA EMPRESAS DE CHILE SA"/>
    <s v="RONDA Y MEDICIÓN DE TEMPERATURAS EN SALAS TIC"/>
    <s v="10/12/2023 10:40:51"/>
    <s v="10/12/2023 10:41:44"/>
    <s v="Cerrado"/>
    <s v="TI"/>
    <s v="CLIMA"/>
    <s v="10/12/2023 11:19:46"/>
    <s v="10/12/2023 23:50:00"/>
    <m/>
    <s v="ACT REALIZADA SIN NOVEDAD"/>
    <d v="1899-12-30T00:00:00"/>
    <d v="1899-12-30T00:00:00"/>
    <d v="1899-12-30T00:00:00"/>
    <x v="0"/>
    <s v="Cumplido"/>
  </r>
  <r>
    <s v="INC000002489221"/>
    <s v="HOUSING"/>
    <x v="15"/>
    <s v="APQ ACCESOS"/>
    <s v="LUIS O MORALES ARENAS"/>
    <s v="tct_luimoa"/>
    <s v="4-Menor/Localizado"/>
    <s v="4-Baja"/>
    <s v="Baja"/>
    <s v="Requerimiento de Cliente"/>
    <s v="TELEFONICA EMPRESAS DE CHILE SA"/>
    <s v="SE GENERA TICKET POR REVISION Y TOMA DE ALARMA DE CLIENTES"/>
    <s v="10/12/2023 10:46:31"/>
    <s v="10/12/2023 10:48:20"/>
    <s v="Cerrado"/>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489262"/>
    <s v="RED INTERNA"/>
    <x v="0"/>
    <s v="APOQUINDO TI"/>
    <s v="RICARDO F ORELLANA MARDONES"/>
    <s v="tct_rorell"/>
    <s v="4-Menor/Localizado"/>
    <s v="4-Baja"/>
    <s v="Baja"/>
    <s v="Requerimiento de Cliente"/>
    <s v="TELEFONICA EMPRESAS DE CHILE SA"/>
    <s v="RONDA Y MEDICIÓN DE TEMPERATURAS EN SALAS TIC"/>
    <s v="10/12/2023 16:22:56"/>
    <s v="10/12/2023 16:23:53"/>
    <s v="Cerrado"/>
    <s v="TI"/>
    <s v="CLIMA"/>
    <s v="10/12/2023 16:36:36"/>
    <s v="10/12/2023 23:50:00"/>
    <m/>
    <s v="ACT REALIZADA SIN NOVEDAD"/>
    <d v="1899-12-30T00:00:00"/>
    <d v="1899-12-30T00:00:00"/>
    <d v="1899-12-30T00:00:00"/>
    <x v="0"/>
    <s v="Cumplido"/>
  </r>
  <r>
    <s v="INC000002489273"/>
    <s v="HOUSING"/>
    <x v="15"/>
    <s v="APQ ACCESOS"/>
    <s v="LUIS O MORALES ARENAS"/>
    <s v="tct_luimoa"/>
    <s v="4-Menor/Localizado"/>
    <s v="4-Baja"/>
    <s v="Baja"/>
    <s v="Requerimiento de Cliente"/>
    <s v="TELEFONICA EMPRESAS DE CHILE SA"/>
    <s v="SE GENERA TICKET POR RONDA Y REVISION DE SALAS TECNICAS"/>
    <s v="10/12/2023 17:37:16"/>
    <s v="10/12/2023 17:38:26"/>
    <s v="Cerrado"/>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9289"/>
    <s v="HOUSING"/>
    <x v="15"/>
    <s v="APQ ACCESOS"/>
    <s v="JOSE G MARQUEZ MARCANO"/>
    <s v="tct_josmam"/>
    <s v="4-Menor/Localizado"/>
    <s v="4-Baja"/>
    <s v="Baja"/>
    <s v="Requerimiento de Cliente"/>
    <s v="TELEFONICA EMPRESAS DE CHILE SA"/>
    <s v="RONDA Y REVISION DE SALAS"/>
    <s v="11/12/2023 0:51:41"/>
    <s v="11/12/2023 0:52:21"/>
    <s v="Cerrado"/>
    <s v="CDP ANTIGUO 1"/>
    <s v="CDP ANTIGUO 2"/>
    <s v="11/12/2023 0:53:51"/>
    <s v="11/12/2023 23:50:00"/>
    <s v="RONDA Y REVISION DE SALAS"/>
    <s v="RONDAS REALIZADAS"/>
    <d v="1899-12-30T00:00:20"/>
    <d v="1899-12-30T00:02:10"/>
    <d v="1899-12-30T00:01:50"/>
    <x v="0"/>
    <s v="Cumplido"/>
  </r>
  <r>
    <s v="INC000002489295"/>
    <s v="BACKUP ON DEMAND"/>
    <x v="3"/>
    <s v="GESTION HD"/>
    <s v="GUSTAVO AVILA VERA"/>
    <s v="frp_jesanc"/>
    <s v="4-Menor/Localizado"/>
    <s v="4-Baja"/>
    <s v="Baja"/>
    <s v="Requerimiento de Cliente"/>
    <s v="TELEFONICA INTERNACIONAL CHILE SA"/>
    <s v="HD/Inconveniente Relay de correo"/>
    <s v="11/12/2023 1:29:33"/>
    <s v="11/12/2023 1:34:17"/>
    <s v="Cerrado"/>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x v="0"/>
    <s v="Cumplido"/>
  </r>
  <r>
    <s v="INC000002489349"/>
    <s v="RED INTERNA"/>
    <x v="0"/>
    <s v="APOQUINDO TI"/>
    <s v="RICARDO F ORELLANA MARDONES"/>
    <s v="tct_rorell"/>
    <s v="4-Menor/Localizado"/>
    <s v="4-Baja"/>
    <s v="Baja"/>
    <s v="Requerimiento de Cliente"/>
    <s v="TELEFONICA EMPRESAS DE CHILE SA"/>
    <s v="RONDA Y MEDICIÓN DE TEMPERATURAS EN SALAS TIC"/>
    <s v="10/12/2023 12:20:05"/>
    <s v="10/12/2023 12:21:00"/>
    <s v="Cerrado"/>
    <s v="TI"/>
    <s v="CLIMA"/>
    <s v="10/12/2023 12:32:15"/>
    <s v="10/12/2023 23:50:00"/>
    <m/>
    <s v="ACT REALIZADA SIN NOVEDAD"/>
    <d v="1899-12-30T00:00:00"/>
    <d v="1899-12-30T00:00:00"/>
    <d v="1899-12-30T00:00:00"/>
    <x v="0"/>
    <s v="Cumplido"/>
  </r>
  <r>
    <s v="INC000002489539"/>
    <s v="HOUSING"/>
    <x v="15"/>
    <s v="APQ ACCESOS"/>
    <s v="JOSE G MARQUEZ MARCANO"/>
    <s v="tct_josmam"/>
    <s v="4-Menor/Localizado"/>
    <s v="4-Baja"/>
    <s v="Baja"/>
    <s v="Requerimiento de Cliente"/>
    <s v="TELEFONICA EMPRESAS DE CHILE SA"/>
    <s v="RONDA Y REVISION DE SALAS"/>
    <s v="10/12/2023 23:24:54"/>
    <s v="10/12/2023 23:25:44"/>
    <s v="Cerrado"/>
    <s v="CDP ANTIGUO 1"/>
    <s v="CDP ANTIGUO 2"/>
    <s v="10/12/2023 23:27:13"/>
    <s v="10/12/2023 23:50:00"/>
    <s v="RONDA Y REVISION DE SALAS"/>
    <s v="RONDAS REALIZADAS"/>
    <d v="1899-12-30T00:01:16"/>
    <d v="1899-12-30T00:02:19"/>
    <d v="1899-12-30T00:01:03"/>
    <x v="0"/>
    <s v="Cumplido"/>
  </r>
  <r>
    <s v="INC000002489541"/>
    <s v="HOUSING"/>
    <x v="15"/>
    <s v="APQ ACCESOS"/>
    <s v="JOSE G MARQUEZ MARCANO"/>
    <s v="tct_josmam"/>
    <s v="4-Menor/Localizado"/>
    <s v="4-Baja"/>
    <s v="Baja"/>
    <s v="Requerimiento de Cliente"/>
    <s v="TELEFONICA EMPRESAS DE CHILE SA"/>
    <s v="TOMA DE ALARMAS DE CLIENTES"/>
    <s v="10/12/2023 23:27:34"/>
    <s v="10/12/2023 23:28:16"/>
    <s v="Cerrado"/>
    <s v="CDP ANTIGUO 1"/>
    <s v="CDP ANTIGUO 2"/>
    <s v="10/12/2023 23:30:19"/>
    <s v="10/12/2023 23:50:00"/>
    <s v="TOMA DE ALARMAS DE CLIENTES"/>
    <s v="TOMA DE ALARMAS REALIZADAS"/>
    <d v="1899-12-30T00:01:44"/>
    <d v="1899-12-30T00:02:45"/>
    <d v="1899-12-30T00:01:01"/>
    <x v="0"/>
    <s v="Cumplido"/>
  </r>
  <r>
    <s v="INC000002489561"/>
    <s v="WIFI INDOOR"/>
    <x v="20"/>
    <s v="GESTION HD"/>
    <s v="JORGE S LORCA LEIVA"/>
    <s v="frp_jesanc"/>
    <s v="4-Menor/Localizado"/>
    <s v="4-Baja"/>
    <s v="Baja"/>
    <s v="Requerimiento de Cliente"/>
    <s v="TELEFONICA INTERNACIONAL CHILE SA"/>
    <s v="HD/ Requerimiento Wifi DXC Paine"/>
    <s v="11/12/2023 5:09:24"/>
    <s v="11/12/2023 5:12:43"/>
    <s v="Cerrado"/>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x v="0"/>
    <s v="Cumplido"/>
  </r>
  <r>
    <s v="INC000002489585"/>
    <s v="HOSTING VIRTUAL"/>
    <x v="4"/>
    <s v="GESTION PLATAFORMA CLIENTES"/>
    <s v="JUAN CARLOS UZCATEGUI FUGUETT"/>
    <s v="vos_eperez"/>
    <s v="4-Menor/Localizado"/>
    <s v="4-Baja"/>
    <s v="Baja"/>
    <s v="Requerimiento de Cliente"/>
    <s v="TELEFONICA EMPRESAS DE CHILE SA"/>
    <s v="Reestablecimiento contraseña en servidor SW-CORE01 (parque nuevo SolarWinds)"/>
    <s v="11/12/2023 8:51:52"/>
    <s v="11/12/2023 8:54:57"/>
    <s v="Cerrado"/>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x v="0"/>
    <s v="Cumplido"/>
  </r>
  <r>
    <s v="INC000002489595"/>
    <s v="HOUSING"/>
    <x v="1"/>
    <s v="APQ ACCESOS"/>
    <s v="CARLOS F ARAYA RAMIREZ"/>
    <s v="tct_cararr"/>
    <s v="4-Menor/Localizado"/>
    <s v="4-Baja"/>
    <s v="Baja"/>
    <s v="Requerimiento de Cliente"/>
    <s v="TELEFONICA CYBERSECURITY TECH CHILE SPA"/>
    <s v="FACTIBILIDAD 79625"/>
    <s v="11/12/2023 9:52:31"/>
    <s v="11/12/2023 9:55:08"/>
    <s v="Cerrado"/>
    <s v="CDP ANTIGUO 1"/>
    <s v="CDP ANTIGUO 2"/>
    <s v="11/12/2023 10:04:21"/>
    <s v="11/12/2023 23:50:00"/>
    <s v="HDI SEGUROS"/>
    <s v="FACTIBILIDAD ENVIADA"/>
    <d v="1899-12-30T00:00:00"/>
    <d v="1899-12-30T00:00:00"/>
    <d v="1899-12-30T00:00:00"/>
    <x v="0"/>
    <s v="Cumplido"/>
  </r>
  <r>
    <s v="INC000002489604"/>
    <s v="RED INTERNA"/>
    <x v="1"/>
    <s v="APQ ACCESOS"/>
    <s v="CARLOS F ARAYA RAMIREZ"/>
    <s v="tct_cararr"/>
    <s v="4-Menor/Localizado"/>
    <s v="4-Baja"/>
    <s v="Baja"/>
    <s v="Requerimiento de Cliente"/>
    <s v="TELEFONICA CYBERSECURITY TECH CHILE SPA"/>
    <s v="RONDA INSPECTIVA"/>
    <s v="11/12/2023 10:04:56"/>
    <s v="11/12/2023 10:05:36"/>
    <s v="Cerrado"/>
    <s v="CDP ANTIGUO 1"/>
    <s v="CDP ANTIGUO 2"/>
    <s v="11/12/2023 11:39:04"/>
    <s v="11/12/2023 23:50:00"/>
    <m/>
    <s v="ronda realizada"/>
    <d v="1899-12-30T00:00:00"/>
    <d v="1899-12-30T00:00:00"/>
    <d v="1899-12-30T00:00:00"/>
    <x v="0"/>
    <s v="Cumplido"/>
  </r>
  <r>
    <s v="INC000002489612"/>
    <s v="HOUSING"/>
    <x v="15"/>
    <s v="APQ ACCESOS"/>
    <s v="LUIS O MORALES ARENAS"/>
    <s v="tct_luimoa"/>
    <s v="4-Menor/Localizado"/>
    <s v="4-Baja"/>
    <s v="Baja"/>
    <s v="Requerimiento de Cliente"/>
    <s v="TELEFONICA EMPRESAS DE CHILE SA"/>
    <s v="SE GENERA TICKET POR RONDA Y REVISION DE SALAS TECNICAS"/>
    <s v="10/12/2023 15:36:32"/>
    <s v="10/12/2023 15:37:54"/>
    <s v="Cerrado"/>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90009"/>
    <s v="TICKET-INTELIGENTE"/>
    <x v="3"/>
    <s v="GESTION TI"/>
    <s v="GUSTAVO AVILA VERA"/>
    <s v="USR_TSIGHT"/>
    <s v="1-Extenso/Generalizado"/>
    <s v="4-Baja"/>
    <s v="Baja"/>
    <s v="Incidente de Cliente"/>
    <s v="TELEFONICA EMPRESAS DE CHILE SA"/>
    <s v="telefonica - lnxq003_localhost.vm TICKET AUTOMATICO"/>
    <s v="10/12/2023 23:09:24"/>
    <s v="10/12/2023 23:09:24"/>
    <s v="Cerrado"/>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x v="1"/>
    <s v=""/>
  </r>
  <r>
    <s v="INC000002490026"/>
    <s v="HOUSING"/>
    <x v="19"/>
    <s v="BELIEVE"/>
    <s v="EDUARDO A NUÑEZ LAMOZA"/>
    <s v="frp_josama"/>
    <s v="3-Moderado/Limitado"/>
    <s v="3-Medio"/>
    <s v="Media"/>
    <s v="Requerimiento de Cliente"/>
    <s v="CELULOSA ARAUCO Y CONSTITUCION S A"/>
    <s v="GESTION DATACENTER/ ACCESOS/  DC SAN MARTIN/ CELULOSA ARAUCO Y CONSTITUCION"/>
    <s v="10/12/2023 23:48:21"/>
    <s v="11/12/2023 0:02:50"/>
    <s v="Cerrado"/>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x v="0"/>
    <s v="Cumplido"/>
  </r>
  <r>
    <s v="INC000002490145"/>
    <s v="HOUSING"/>
    <x v="16"/>
    <s v="BELIEVE"/>
    <s v="FERNEY D GARZON PEÑA"/>
    <s v="frp_fbalab"/>
    <s v="3-Moderado/Limitado"/>
    <s v="3-Medio"/>
    <s v="Media"/>
    <s v="Requerimiento de Cliente"/>
    <s v="CENTRO DE COMPENSACION AUTOMATIZADO S A"/>
    <s v="GESTION DATACENTER/ ACCESOS / CENTRO DE COMPENSACION AUTOMATIZADO S A"/>
    <s v="11/12/2023 9:10:21"/>
    <s v="11/12/2023 9:11:46"/>
    <s v="Cerrado"/>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x v="0"/>
    <s v="Cumplido"/>
  </r>
  <r>
    <s v="INC000002490168"/>
    <s v="VPN IP - MPLS"/>
    <x v="3"/>
    <s v="GESTION HD"/>
    <s v="GUSTAVO AVILA VERA"/>
    <s v="frp_jciert"/>
    <s v="4-Menor/Localizado"/>
    <s v="4-Baja"/>
    <s v="Baja"/>
    <s v="Requerimiento de Cliente"/>
    <s v="TELEFONICA GLOBAL TECHNOLOGY S.A.AGENCIA EN CHILE"/>
    <s v="REQ / Requerimiento || Acceso SFTP || Cliente: Punta del Cobre"/>
    <s v="11/12/2023 9:32:39"/>
    <s v="11/12/2023 9:38:32"/>
    <s v="Cerrado"/>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x v="0"/>
    <s v="Cumplido"/>
  </r>
  <r>
    <s v="INC000002490180"/>
    <s v="VPN IP - MPLS"/>
    <x v="2"/>
    <s v="GESTION CALL CENTER"/>
    <s v="LUIS A VILLASMIL CASTILLO"/>
    <s v="frp_driosr"/>
    <s v="4-Menor/Localizado"/>
    <s v="4-Baja"/>
    <s v="Baja"/>
    <s v="Requerimiento de Cliente"/>
    <s v="CELMEDIA S A"/>
    <s v="FRONT CTC/ROBUSTO/UNA NUEVA VPN"/>
    <s v="11/12/2023 9:43:10"/>
    <s v="11/12/2023 9:45:48"/>
    <s v="Cerrado"/>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x v="0"/>
    <s v="Cumplido"/>
  </r>
  <r>
    <s v="INC000002490186"/>
    <s v="VPN IP - MPLS"/>
    <x v="17"/>
    <s v="GESTION HD"/>
    <s v="NICOLAS A SAAVEDRA EGUILUZ"/>
    <s v="frp_jciert"/>
    <s v="4-Menor/Localizado"/>
    <s v="4-Baja"/>
    <s v="Baja"/>
    <s v="Requerimiento de Cliente"/>
    <s v="TELEFONICA GLOBAL TECHNOLOGY S.A.AGENCIA EN CHILE"/>
    <s v="REQ / Formulario Solicitud Creación Usuario y Asignación Roles-Perfiles.xlsx"/>
    <s v="11/12/2023 9:43:48"/>
    <s v="11/12/2023 9:46:38"/>
    <s v="Cerrado"/>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x v="0"/>
    <s v="Cumplido"/>
  </r>
  <r>
    <s v="INC000002490192"/>
    <s v="HOUSING"/>
    <x v="19"/>
    <s v="BELIEVE"/>
    <s v="SEBASTIAN A JARA VIDAL"/>
    <s v="frp_fbalab"/>
    <s v="3-Moderado/Limitado"/>
    <s v="3-Medio"/>
    <s v="Media"/>
    <s v="Requerimiento de Cliente"/>
    <s v="TELEFONICA EMPRESAS DE CHILE SA"/>
    <s v="GESTION DATACENTER/ ACCESOS / TELEFONICA EMPRESAS DE CHILE SA"/>
    <s v="11/12/2023 9:48:30"/>
    <s v="11/12/2023 9:49:31"/>
    <s v="Cerrado"/>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x v="0"/>
    <s v="Cumplido"/>
  </r>
  <r>
    <s v="INC000002490200"/>
    <s v="HOUSING"/>
    <x v="14"/>
    <s v="BELIEVE"/>
    <s v="CRISTOPHER MALDONADO ROMERO"/>
    <s v="frp_fbalab"/>
    <s v="3-Moderado/Limitado"/>
    <s v="3-Medio"/>
    <s v="Media"/>
    <s v="Requerimiento de Cliente"/>
    <s v="ICETEL SERVICIOS S.A."/>
    <s v="GESTION DATACENTER/ ACCESOS / ICETEL SERVICIOS S.A."/>
    <s v="11/12/2023 9:58:36"/>
    <s v="11/12/2023 10:00:33"/>
    <s v="Cerrado"/>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x v="0"/>
    <s v="Cumplido"/>
  </r>
  <r>
    <s v="INC00000249027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01:12"/>
    <s v="11/12/2023 7:02:36"/>
    <s v="Cerrado"/>
    <s v="TI"/>
    <s v="CLIMA"/>
    <s v="11/12/2023 7:28:24"/>
    <s v="11/12/2023 23:50:00"/>
    <s v="RONDA DE INSPECCIÓN DE SALAS Y TOMA DE TEMPERATURAS DC APOQUINDO"/>
    <s v="RONDA REALIZADA"/>
    <d v="1899-12-30T00:00:00"/>
    <d v="1899-12-30T00:00:00"/>
    <d v="1899-12-30T00:00:00"/>
    <x v="0"/>
    <s v="Cumplido"/>
  </r>
  <r>
    <s v="INC000002490283"/>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0:14"/>
    <s v="11/12/2023 7:11:43"/>
    <s v="Cerrado"/>
    <s v="TI"/>
    <s v="CLIMA"/>
    <s v="11/12/2023 7:29:20"/>
    <s v="11/12/2023 23:50:00"/>
    <s v="RONDA DE INSPECCIÓN DE SALAS Y TOMA DE TEMPERATURAS DC APOQUINDO"/>
    <s v="RONDA REALIZADA"/>
    <d v="1899-12-30T00:00:00"/>
    <d v="1899-12-30T00:00:00"/>
    <d v="1899-12-30T00:00:00"/>
    <x v="0"/>
    <s v="Cumplido"/>
  </r>
  <r>
    <s v="INC00000249028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2:08"/>
    <s v="11/12/2023 7:13:22"/>
    <s v="Cerrado"/>
    <s v="TI"/>
    <s v="CLIMA"/>
    <s v="11/12/2023 7:30:10"/>
    <s v="11/12/2023 23:50:00"/>
    <s v="RONDA DE INSPECCIÓN DE SALAS Y TOMA DE TEMPERATURAS DC APOQUINDO"/>
    <s v="RONDA REALIZADA"/>
    <d v="1899-12-30T00:00:00"/>
    <d v="1899-12-30T00:00:00"/>
    <d v="1899-12-30T00:00:00"/>
    <x v="0"/>
    <s v="Cumplido"/>
  </r>
  <r>
    <s v="INC000002490292"/>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3:45"/>
    <s v="11/12/2023 7:14:54"/>
    <s v="Cerrado"/>
    <s v="TI"/>
    <s v="CLIMA"/>
    <s v="11/12/2023 7:27:31"/>
    <s v="11/12/2023 23:50:00"/>
    <s v="RONDA DE INSPECCIÓN DE SALAS Y TOMA DE TEMPERATURAS DC APOQUINDO"/>
    <s v="RONDA REALIZADA"/>
    <d v="1899-12-30T00:00:00"/>
    <d v="1899-12-30T00:00:00"/>
    <d v="1899-12-30T00:00:00"/>
    <x v="0"/>
    <s v="Cumplido"/>
  </r>
  <r>
    <s v="INC000002490327"/>
    <s v="SAP"/>
    <x v="17"/>
    <s v="CLOUD SAP HANA"/>
    <s v="NICOLAS A SAAVEDRA EGUILUZ"/>
    <s v="tct_nsaave"/>
    <s v="4-Menor/Localizado"/>
    <s v="4-Baja"/>
    <s v="Baja"/>
    <s v="Requerimiento de Cliente"/>
    <s v="TELEFONICA EMPRESAS DE CHILE SA"/>
    <s v="Checklist Diario Clientes 11-12-23"/>
    <s v="11/12/2023 8:03:12"/>
    <s v="11/12/2023 8:04:38"/>
    <s v="Cerrado"/>
    <s v="Service"/>
    <s v="Internal"/>
    <s v="11/12/2023 8:05:00"/>
    <s v="11/12/2023 23:50:00"/>
    <s v="Se realiza Checklist Diario de los clientes; _x000a_HDC_x000a_NUTRISCO"/>
    <s v="Se realiza Checklist Diario de los clientes; _x000a_HDC_x000a_NUTRISCO"/>
    <d v="1899-12-30T00:00:00"/>
    <d v="1899-12-30T00:01:48"/>
    <d v="1899-12-30T00:01:48"/>
    <x v="0"/>
    <s v="Cumplido"/>
  </r>
  <r>
    <s v="INC000002490339"/>
    <s v="HOUSING"/>
    <x v="14"/>
    <s v="BELIEVE"/>
    <s v="CRISTOPHER MALDONADO ROMERO"/>
    <s v="frp_dvital"/>
    <s v="3-Moderado/Limitado"/>
    <s v="3-Medio"/>
    <s v="Media"/>
    <s v="Incidente de Cliente"/>
    <s v="ICETEL SERVICIOS S.A."/>
    <s v="GESTION DATACENTER/ ACCESOS / NBX"/>
    <s v="11/12/2023 8:18:54"/>
    <s v="11/12/2023 8:22:51"/>
    <s v="Cerrado"/>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x v="1"/>
    <s v=""/>
  </r>
  <r>
    <s v="INC000002490435"/>
    <s v="HOUSING"/>
    <x v="15"/>
    <s v="APQ ACCESOS"/>
    <s v="LUIS O MORALES ARENAS"/>
    <s v="tct_luimoa"/>
    <s v="4-Menor/Localizado"/>
    <s v="4-Baja"/>
    <s v="Baja"/>
    <s v="Requerimiento de Cliente"/>
    <s v="TELEFONICA EMPRESAS DE CHILE SA"/>
    <s v="SE GENERA TICKET POR RONDA Y REVISION DE SALAS TECNICAS"/>
    <s v="11/12/2023 10:28:29"/>
    <s v="11/12/2023 10:30:41"/>
    <s v="Cerrado"/>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x v="0"/>
    <s v="Cumplido"/>
  </r>
  <r>
    <s v="INC000002490440"/>
    <s v="HOUSING"/>
    <x v="15"/>
    <s v="APQ ACCESOS"/>
    <s v="LUIS O MORALES ARENAS"/>
    <s v="tct_luimoa"/>
    <s v="4-Menor/Localizado"/>
    <s v="4-Baja"/>
    <s v="Baja"/>
    <s v="Requerimiento de Cliente"/>
    <s v="TELEFONICA EMPRESAS DE CHILE SA"/>
    <s v="SE GENERA TICKET POR REVISION Y TOMA DE ALARMA DE CLIENTES"/>
    <s v="11/12/2023 10:32:55"/>
    <s v="11/12/2023 10:33:55"/>
    <s v="Cerrado"/>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x v="0"/>
    <s v="Cumplido"/>
  </r>
  <r>
    <s v="INC000002490442"/>
    <s v="HOSTING VIRTUAL"/>
    <x v="4"/>
    <s v="OPERACION N1"/>
    <s v="PAUL A SEPULVEDA ALVAREZ"/>
    <s v="tct_aaceve"/>
    <s v="4-Menor/Localizado"/>
    <s v="4-Baja"/>
    <s v="Baja"/>
    <s v="Requerimiento de Cliente"/>
    <s v="TELEFONICA GLOBAL TECHNOLOGY S.A.AGENCIA EN CHILE"/>
    <s v="RQ / DUOC / Eliminación de DC que no existen"/>
    <s v="11/12/2023 10:42:10"/>
    <s v="11/12/2023 10:44:36"/>
    <s v="Cerrado"/>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x v="0"/>
    <s v="Cumplido"/>
  </r>
  <r>
    <s v="INC000002490482"/>
    <s v="RED INTERNA"/>
    <x v="0"/>
    <s v="APQ ACCESOS"/>
    <s v="CRISTOPHER MALDONADO ROMERO"/>
    <s v="tct_cmaldo"/>
    <s v="4-Menor/Localizado"/>
    <s v="4-Baja"/>
    <s v="Baja"/>
    <s v="Requerimiento de Cliente"/>
    <s v="TELEFONICA EMPRESAS DE CHILE SA"/>
    <s v="RONDA TOMA DE TEMPERATURAS SALAS TIC"/>
    <s v="11/12/2023 12:17:22"/>
    <s v="11/12/2023 12:22:37"/>
    <s v="Cerrado"/>
    <s v="CDP ANTIGUO 1"/>
    <s v="CDP ANTIGUO 2"/>
    <s v="11/12/2023 13:10:27"/>
    <s v="11/12/2023 23:50:00"/>
    <m/>
    <s v="RONDA REALIZADA"/>
    <d v="1899-12-30T00:00:00"/>
    <d v="1899-12-30T00:00:00"/>
    <d v="1899-12-30T00:00:00"/>
    <x v="0"/>
    <s v="Cumplido"/>
  </r>
  <r>
    <s v="INC000002490580"/>
    <s v="HOSTING VIRTUAL"/>
    <x v="4"/>
    <s v="DUOC TICKET AUTOMATICO"/>
    <s v="PAUL A SEPULVEDA ALVAREZ"/>
    <s v="frp_lmosqu"/>
    <s v="3-Moderado/Limitado"/>
    <s v="4-Baja"/>
    <s v="Baja"/>
    <s v="Requerimiento de Cliente"/>
    <s v="FUNDACION INSTITUTO PROFESIONAL DUOC UC"/>
    <s v="DESCARGA DE BHE DESDE CASILLA PKRAMM A SAPVIM. /INC000002470156 / DUOC / REQ"/>
    <s v="11/12/2023 10:32:13"/>
    <s v="11/12/2023 10:35:07"/>
    <s v="Cerrado"/>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x v="0"/>
    <s v="Cumplido"/>
  </r>
  <r>
    <s v="INC000002490587"/>
    <s v="VPN IP - MPLS"/>
    <x v="4"/>
    <s v="BELIEVE"/>
    <s v="GIOVANNI D ROCCO VALENZUELA"/>
    <s v="frp_dvital"/>
    <s v="4-Menor/Localizado"/>
    <s v="4-Baja"/>
    <s v="Baja"/>
    <s v="Requerimiento de Cliente"/>
    <s v="TELEFONICA CYBERSECURITY TECH CHILE SPA"/>
    <s v="REQ / SOC / actualizar el espacio en disco libre del repositorio soc"/>
    <s v="11/12/2023 10:40:18"/>
    <s v="11/12/2023 10:42:11"/>
    <s v="Cerrado"/>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x v="0"/>
    <s v="Cumplido"/>
  </r>
  <r>
    <s v="INC000002490648"/>
    <s v="VPN IP - MPLS"/>
    <x v="13"/>
    <s v="GESTION HD"/>
    <s v="DEIBY Y SANTOYO MONTEROLA"/>
    <s v="frp_jciert"/>
    <s v="4-Menor/Localizado"/>
    <s v="4-Baja"/>
    <s v="Baja"/>
    <s v="Requerimiento de Cliente"/>
    <s v="TELEFONICA GLOBAL TECHNOLOGY S.A.AGENCIA EN CHILE"/>
    <s v="REQ / Licenciamiento REDHAT"/>
    <s v="11/12/2023 10:30:38"/>
    <s v="11/12/2023 10:32:49"/>
    <s v="Cerrado"/>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x v="0"/>
    <s v="Cumplido"/>
  </r>
  <r>
    <s v="INC000002490660"/>
    <s v="HOUSING"/>
    <x v="19"/>
    <s v="BELIEVE"/>
    <s v="SEBASTIAN A JARA VIDAL"/>
    <s v="frp_fbalab"/>
    <s v="3-Moderado/Limitado"/>
    <s v="3-Medio"/>
    <s v="Media"/>
    <s v="Requerimiento de Cliente"/>
    <s v="IDOM INGENIERIA Y CONSULTORIA S.A. AGENCIA EN CHILE"/>
    <s v="GESTION DATACENTER/ ACCESOS / IDOM INGENIERIA Y CONSULTORIA S.A. AGENCIA EN CHILE"/>
    <s v="11/12/2023 10:35:28"/>
    <s v="11/12/2023 10:36:31"/>
    <s v="Cerrado"/>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x v="0"/>
    <s v="Cumplido"/>
  </r>
  <r>
    <s v="INC000002490741"/>
    <s v="VPN IP - MPLS"/>
    <x v="24"/>
    <s v="ADMINISTRADORES RESIDENTES"/>
    <s v="JOAQUIN AGUIRRE PERALTA"/>
    <s v="frp_rreyes"/>
    <s v="3-Moderado/Limitado"/>
    <s v="3-Medio"/>
    <s v="Media"/>
    <s v="Requerimiento de Cliente"/>
    <s v="MASISA S.A. 1"/>
    <s v="GAMA /Pruebas HA para enlace Entel Data Center Tivit"/>
    <s v="11/12/2023 11:36:06"/>
    <s v="11/12/2023 11:39:22"/>
    <s v="Cerrado"/>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x v="0"/>
    <s v="Cumplido"/>
  </r>
  <r>
    <s v="INC000002490762"/>
    <s v="HOSTING VIRTUAL"/>
    <x v="4"/>
    <s v="GESTION PLATAFORMA CLIENTES"/>
    <s v="JUAN CARLOS UZCATEGUI FUGUETT"/>
    <s v="vos_eperez"/>
    <s v="2-Significativo/Amplio"/>
    <s v="2-Alta"/>
    <s v="Alta"/>
    <s v="Incidente de Cliente"/>
    <s v="TELEFONICA EMPRESAS DE CHILE SA"/>
    <s v="Revisión estado servidor SW-CORE01"/>
    <s v="11/12/2023 12:02:52"/>
    <s v="11/12/2023 12:07:53"/>
    <s v="Cerrado"/>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x v="1"/>
    <s v=""/>
  </r>
  <r>
    <s v="INC000002490867"/>
    <s v="TICKET-INTELIGENTE"/>
    <x v="4"/>
    <s v="GESTION TI"/>
    <s v="JUAN CARLOS UZCATEGUI FUGUETT"/>
    <s v="USR_TSIGHT"/>
    <s v="1-Extenso/Generalizado"/>
    <s v="4-Baja"/>
    <s v="Baja"/>
    <s v="Incidente de Cliente"/>
    <s v="RABIE HNOSLTDA"/>
    <s v="rabie001 - lonquimay TICKET AUTOMATICO"/>
    <s v="11/12/2023 11:53:01"/>
    <s v="11/12/2023 11:53:01"/>
    <s v="Cerrado"/>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x v="1"/>
    <s v=""/>
  </r>
  <r>
    <s v="INC000002490883"/>
    <s v="TICKET-INTELIGENTE"/>
    <x v="4"/>
    <s v="GESTION TI"/>
    <s v="ALEJANDRO ACEVEDO VALENZUELA"/>
    <s v="USR_TSIGHT"/>
    <s v="1-Extenso/Generalizado"/>
    <s v="4-Baja"/>
    <s v="Baja"/>
    <s v="Incidente de Cliente"/>
    <s v="FUNDACION INSTITUTO PROFESIONAL DUOC UC"/>
    <s v="fiprdu01 - pro_exch_wsnt TICKET AUTOMATICO"/>
    <s v="11/12/2023 12:10:08"/>
    <s v="11/12/2023 12:10:08"/>
    <s v="Cerrado"/>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x v="1"/>
    <s v=""/>
  </r>
  <r>
    <s v="INC000002490916"/>
    <s v="HOUSING"/>
    <x v="16"/>
    <s v="BELIEVE"/>
    <s v="JORGE S LORCA LEIVA"/>
    <s v="frp_fbalab"/>
    <s v="3-Moderado/Limitado"/>
    <s v="3-Medio"/>
    <s v="Media"/>
    <s v="Requerimiento de Cliente"/>
    <s v="HUAWEI CHILE S A"/>
    <s v="GESTION DATACENTER/ ACCESOS / HUAWEI CHILE S A"/>
    <s v="11/12/2023 11:31:15"/>
    <s v="11/12/2023 11:32:25"/>
    <s v="Cerrado"/>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x v="0"/>
    <s v="Cumplido"/>
  </r>
  <r>
    <s v="INC000002490918"/>
    <s v="VPN IP - MPLS"/>
    <x v="9"/>
    <s v="GESTION HD"/>
    <s v="SEBASTIAN VILLENA"/>
    <s v="frp_fpetro"/>
    <s v="3-Moderado/Limitado"/>
    <s v="3-Medio"/>
    <s v="Media"/>
    <s v="Requerimiento de Cliente"/>
    <s v="CONYTEC PROYECTOS DE I"/>
    <s v="REQ/Baja de servidor MC_PORTALCLI"/>
    <s v="11/12/2023 11:36:20"/>
    <s v="11/12/2023 11:38:41"/>
    <s v="Cerrado"/>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x v="0"/>
    <s v="Cumplido"/>
  </r>
  <r>
    <s v="INC000002490920"/>
    <s v="HOUSING"/>
    <x v="14"/>
    <s v="BELIEVE"/>
    <s v="CRISTOPHER MALDONADO ROMERO"/>
    <s v="frp_fbalab"/>
    <s v="3-Moderado/Limitado"/>
    <s v="3-Medio"/>
    <s v="Media"/>
    <s v="Requerimiento de Cliente"/>
    <s v="NCG SERVICIOS S.A."/>
    <s v="GESTION DATACENTER/ ACCESOS / NCG SERVICIOS S.A."/>
    <s v="11/12/2023 11:36:08"/>
    <s v="11/12/2023 11:38:24"/>
    <s v="Cerrado"/>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x v="0"/>
    <s v="Cumplido"/>
  </r>
  <r>
    <s v="INC000002490930"/>
    <s v="HOUSING"/>
    <x v="16"/>
    <s v="BELIEVE"/>
    <s v="FERNEY D GARZON PEÑA"/>
    <s v="frp_fbalab"/>
    <s v="3-Moderado/Limitado"/>
    <s v="3-Medio"/>
    <s v="Media"/>
    <s v="Requerimiento de Cliente"/>
    <s v="CENTRO DE COMPENSACION AUTOMATIZADO S A"/>
    <s v="GESTION DATACENTER/ ACCESOS / CENTRO DE COMPENSACION AUTOMATIZADO S A"/>
    <s v="11/12/2023 11:45:24"/>
    <s v="11/12/2023 11:46:31"/>
    <s v="Cerrado"/>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x v="0"/>
    <s v="Cumplido"/>
  </r>
  <r>
    <s v="INC000002490965"/>
    <s v="HOUSING"/>
    <x v="14"/>
    <s v="BELIEVE"/>
    <s v="CRISTOPHER MALDONADO ROMERO"/>
    <s v="frp_fbalab"/>
    <s v="3-Moderado/Limitado"/>
    <s v="3-Medio"/>
    <s v="Media"/>
    <s v="Requerimiento de Cliente"/>
    <s v="BANCO SANTANDER CHILE"/>
    <s v="GESTION DATACENTER/ ACCESOS / BANCO SANTANDER CHILE"/>
    <s v="11/12/2023 12:17:41"/>
    <s v="11/12/2023 12:18:43"/>
    <s v="Cerrado"/>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x v="0"/>
    <s v="Cumplido"/>
  </r>
  <r>
    <s v="INC000002490983"/>
    <s v="VPN IP - MPLS"/>
    <x v="9"/>
    <s v="GESTION HD"/>
    <s v="RODRIGO VÁSQUEZ MUÑOZ"/>
    <s v="frp_fpetro"/>
    <s v="3-Moderado/Limitado"/>
    <s v="3-Medio"/>
    <s v="Media"/>
    <s v="Requerimiento de Cliente"/>
    <s v="SOC PUNTA DEL COBRE S A"/>
    <s v="REQ/Plan de Respaldo PUC-SAP-11-11"/>
    <s v="11/12/2023 12:41:19"/>
    <s v="11/12/2023 12:49:41"/>
    <s v="Cerrado"/>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x v="0"/>
    <s v="Cumplido"/>
  </r>
  <r>
    <s v="INC000002490984"/>
    <s v="VPN IP - MPLS"/>
    <x v="2"/>
    <s v="GESTION HD"/>
    <s v="JOSE E ÑANCULEF CONTRERAS"/>
    <s v="frp_jciert"/>
    <s v="4-Menor/Localizado"/>
    <s v="4-Baja"/>
    <s v="Baja"/>
    <s v="Requerimiento de Cliente"/>
    <s v="TELEFONICA GLOBAL TECHNOLOGY S.A.AGENCIA EN CHILE"/>
    <s v="REQ / Pvlan a servicio wazu 172.29.100.83"/>
    <s v="11/12/2023 12:42:19"/>
    <s v="11/12/2023 12:46:22"/>
    <s v="Cerrado"/>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x v="0"/>
    <s v="Cumplido"/>
  </r>
  <r>
    <s v="INC000002491030"/>
    <s v="TICKET-INTELIGENTE"/>
    <x v="3"/>
    <s v="DUOC TICKET AUTOMATICO"/>
    <s v="VICTOR SEPULVEDA GAMARRA"/>
    <s v="USR_TSIGHT"/>
    <s v="1-Extenso/Generalizado"/>
    <s v="4-Baja"/>
    <s v="Baja"/>
    <s v="Incidente de Cliente"/>
    <s v="FUNDACION INSTITUTO PROFESIONAL DUOC UC"/>
    <s v="fiprdu01 - proveedores TICKET AUTOMATICO"/>
    <s v="11/12/2023 13:00:05"/>
    <s v="11/12/2023 13:00:05"/>
    <s v="Cerrado"/>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x v="1"/>
    <s v=""/>
  </r>
  <r>
    <s v="INC000002491031"/>
    <s v="TICKET-INTELIGENTE"/>
    <x v="3"/>
    <s v="DUOC TICKET AUTOMATICO"/>
    <s v="VICTOR SEPULVEDA GAMARRA"/>
    <s v="USR_TSIGHT"/>
    <s v="1-Extenso/Generalizado"/>
    <s v="4-Baja"/>
    <s v="Baja"/>
    <s v="Incidente de Cliente"/>
    <s v="FUNDACION INSTITUTO PROFESIONAL DUOC UC"/>
    <s v="fiprdu01 - liceo_andes TICKET AUTOMATICO"/>
    <s v="11/12/2023 13:00:11"/>
    <s v="11/12/2023 13:00:11"/>
    <s v="Cerrado"/>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x v="1"/>
    <s v=""/>
  </r>
  <r>
    <s v="INC000002491032"/>
    <s v="TICKET-INTELIGENTE"/>
    <x v="3"/>
    <s v="DUOC TICKET AUTOMATICO"/>
    <s v="VICTOR SEPULVEDA GAMARRA"/>
    <s v="USR_TSIGHT"/>
    <s v="1-Extenso/Generalizado"/>
    <s v="4-Baja"/>
    <s v="Baja"/>
    <s v="Incidente de Cliente"/>
    <s v="FUNDACION INSTITUTO PROFESIONAL DUOC UC"/>
    <s v="fiprdu01 - portal_practica TICKET AUTOMATICO"/>
    <s v="11/12/2023 13:00:19"/>
    <s v="11/12/2023 13:00:19"/>
    <s v="Cerrado"/>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x v="1"/>
    <s v=""/>
  </r>
  <r>
    <s v="INC000002491033"/>
    <s v="TICKET-INTELIGENTE"/>
    <x v="3"/>
    <s v="DUOC TICKET AUTOMATICO"/>
    <s v="VICTOR SEPULVEDA GAMARRA"/>
    <s v="USR_TSIGHT"/>
    <s v="1-Extenso/Generalizado"/>
    <s v="4-Baja"/>
    <s v="Baja"/>
    <s v="Incidente de Cliente"/>
    <s v="FUNDACION INSTITUTO PROFESIONAL DUOC UC"/>
    <s v="fiprdu01 - cape TICKET AUTOMATICO"/>
    <s v="11/12/2023 13:00:26"/>
    <s v="11/12/2023 13:00:26"/>
    <s v="Cerrado"/>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x v="1"/>
    <s v=""/>
  </r>
  <r>
    <s v="INC000002491034"/>
    <s v="TICKET-INTELIGENTE"/>
    <x v="3"/>
    <s v="DUOC TICKET AUTOMATICO"/>
    <s v="VICTOR SEPULVEDA GAMARRA"/>
    <s v="USR_TSIGHT"/>
    <s v="1-Extenso/Generalizado"/>
    <s v="4-Baja"/>
    <s v="Baja"/>
    <s v="Incidente de Cliente"/>
    <s v="FUNDACION INSTITUTO PROFESIONAL DUOC UC"/>
    <s v="fiprdu01 - avance curricular TICKET AUTOMATICO"/>
    <s v="11/12/2023 13:00:32"/>
    <s v="11/12/2023 13:00:32"/>
    <s v="Cerrado"/>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x v="1"/>
    <s v=""/>
  </r>
  <r>
    <s v="INC000002491043"/>
    <s v="TICKET-INTELIGENTE"/>
    <x v="3"/>
    <s v="DUOC TICKET AUTOMATICO"/>
    <s v="VICTOR SEPULVEDA GAMARRA"/>
    <s v="USR_TSIGHT"/>
    <s v="1-Extenso/Generalizado"/>
    <s v="4-Baja"/>
    <s v="Baja"/>
    <s v="Incidente de Cliente"/>
    <s v="FUNDACION INSTITUTO PROFESIONAL DUOC UC"/>
    <s v="fiprdu01 - turismo TICKET AUTOMATICO"/>
    <s v="11/12/2023 13:04:28"/>
    <s v="11/12/2023 13:04:28"/>
    <s v="Cerrado"/>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x v="1"/>
    <s v=""/>
  </r>
  <r>
    <s v="INC000002491053"/>
    <s v="TICKET-INTELIGENTE"/>
    <x v="3"/>
    <s v="DUOC TICKET AUTOMATICO"/>
    <s v="VICTOR SEPULVEDA GAMARRA"/>
    <s v="USR_TSIGHT"/>
    <s v="1-Extenso/Generalizado"/>
    <s v="4-Baja"/>
    <s v="Baja"/>
    <s v="Incidente de Cliente"/>
    <s v="FUNDACION INSTITUTO PROFESIONAL DUOC UC"/>
    <s v="fiprdu01 - educacion continua TICKET AUTOMATICO"/>
    <s v="11/12/2023 13:09:15"/>
    <s v="11/12/2023 13:09:15"/>
    <s v="Cerrado"/>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x v="1"/>
    <s v=""/>
  </r>
  <r>
    <s v="INC000002491054"/>
    <s v="TICKET-INTELIGENTE"/>
    <x v="3"/>
    <s v="DUOC TICKET AUTOMATICO"/>
    <s v="VICTOR SEPULVEDA GAMARRA"/>
    <s v="USR_TSIGHT"/>
    <s v="1-Extenso/Generalizado"/>
    <s v="4-Baja"/>
    <s v="Baja"/>
    <s v="Incidente de Cliente"/>
    <s v="FUNDACION INSTITUTO PROFESIONAL DUOC UC"/>
    <s v="fiprdu01 - portal biblioteca TICKET AUTOMATICO"/>
    <s v="11/12/2023 13:09:22"/>
    <s v="11/12/2023 13:09:22"/>
    <s v="Cerrado"/>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x v="1"/>
    <s v=""/>
  </r>
  <r>
    <s v="INC000002491085"/>
    <s v="VPN IP - MPLS"/>
    <x v="9"/>
    <s v="GESTION HD"/>
    <s v="RODRIGO VÁSQUEZ MUÑOZ"/>
    <s v="frp_lmosqu"/>
    <s v="4-Menor/Localizado"/>
    <s v="4-Baja"/>
    <s v="Baja"/>
    <s v="Requerimiento de Cliente"/>
    <s v="SONACOL SA"/>
    <s v="REQ /  [SONACOL] Validar respaldo SONACOL-STF01 y SONACOL-STF02 / Help Desk"/>
    <s v="11/12/2023 13:28:28"/>
    <s v="11/12/2023 13:30:31"/>
    <s v="Cerrado"/>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x v="0"/>
    <s v="Cumplido"/>
  </r>
  <r>
    <s v="INC000002491189"/>
    <s v="HOSTING VIRTUAL"/>
    <x v="7"/>
    <s v="OPERACION N1"/>
    <s v="ALVARO ORTIZ"/>
    <s v="tct_alorti"/>
    <s v="2-Significativo/Amplio"/>
    <s v="3-Medio"/>
    <s v="Media"/>
    <s v="Requerimiento de Cliente"/>
    <s v="FUNDACION INSTITUTO PROFESIONAL DUOC UC"/>
    <s v="enviar informacion de tamaño de base de datos"/>
    <s v="11/12/2023 17:00:08"/>
    <s v="11/12/2023 17:00:12"/>
    <s v="Cerrado"/>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x v="0"/>
    <s v="Cumplido"/>
  </r>
  <r>
    <s v="INC000002491214"/>
    <s v="VPN IP - MPLS"/>
    <x v="3"/>
    <s v="GESTION HD"/>
    <s v="GUSTAVO AVILA VERA"/>
    <s v="frp_fpetro"/>
    <s v="3-Moderado/Limitado"/>
    <s v="3-Medio"/>
    <s v="Media"/>
    <s v="Requerimiento de Cliente"/>
    <s v="AGRICOLA ARIZTIA LIMITADA"/>
    <s v="REQ/REGISTRO DNS ZONA ARIZTIAATUNEGOCIO.CL"/>
    <s v="11/12/2023 13:17:07"/>
    <s v="11/12/2023 13:20:57"/>
    <s v="Cerrado"/>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x v="0"/>
    <s v="Cumplido"/>
  </r>
  <r>
    <s v="INC000002491258"/>
    <s v="VPN IP - MPLS"/>
    <x v="9"/>
    <s v="GESTION HD"/>
    <s v="RODRIGO VÁSQUEZ MUÑOZ"/>
    <s v="frp_fpetro"/>
    <s v="3-Moderado/Limitado"/>
    <s v="3-Medio"/>
    <s v="Media"/>
    <s v="Requerimiento de Cliente"/>
    <s v="SOC PUNTA DEL COBRE S A"/>
    <s v="REQ/Plan de Respaldo PUC-SAP-11-11"/>
    <s v="11/12/2023 15:09:20"/>
    <s v="11/12/2023 15:22:14"/>
    <s v="Cerrado"/>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x v="0"/>
    <s v="Cumplido"/>
  </r>
  <r>
    <s v="INC000002491263"/>
    <s v="VPN IP - MPLS"/>
    <x v="9"/>
    <s v="GESTION HD"/>
    <s v="RODRIGO VÁSQUEZ MUÑOZ"/>
    <s v="frp_fpetro"/>
    <s v="3-Moderado/Limitado"/>
    <s v="3-Medio"/>
    <s v="Media"/>
    <s v="Requerimiento de Cliente"/>
    <s v="SOC PUNTA DEL COBRE S A"/>
    <s v="REQ/Informe Estado de Respaldo Servidores"/>
    <s v="11/12/2023 15:23:18"/>
    <s v="11/12/2023 15:26:05"/>
    <s v="Cerrado"/>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x v="0"/>
    <s v="Cumplido"/>
  </r>
  <r>
    <s v="INC000002491282"/>
    <s v="HOUSING"/>
    <x v="15"/>
    <s v="APQ ACCESOS"/>
    <s v="ESTEBAN O BUSTOS CORNEJO"/>
    <s v="tct_ebusto"/>
    <s v="2-Significativo/Amplio"/>
    <s v="2-Alta"/>
    <s v="Alta"/>
    <s v="Requerimiento de Cliente"/>
    <s v="TELEFONICA EMPRESAS DE CHILE SA"/>
    <s v="SUPERVISION INCIDENTE HUAWEI"/>
    <s v="11/12/2023 16:01:43"/>
    <s v="11/12/2023 16:03:04"/>
    <s v="Cerrado"/>
    <s v="CDP ANTIGUO 1"/>
    <s v="CDP ANTIGUO 2"/>
    <s v="11/12/2023 16:04:41"/>
    <s v="11/12/2023 23:50:00"/>
    <s v="SUPERVISION INCIDENTE HUAWEI"/>
    <s v="INCIDENCIA RESTABLECIDA"/>
    <d v="1899-12-30T00:01:37"/>
    <d v="1899-12-30T00:02:58"/>
    <d v="1899-12-30T00:01:21"/>
    <x v="0"/>
    <s v="Cumplido"/>
  </r>
  <r>
    <s v="INC000002491286"/>
    <s v="HOUSING"/>
    <x v="15"/>
    <s v="APQ ACCESOS"/>
    <s v="ESTEBAN O BUSTOS CORNEJO"/>
    <s v="tct_ebusto"/>
    <s v="2-Significativo/Amplio"/>
    <s v="2-Alta"/>
    <s v="Alta"/>
    <s v="Requerimiento de Cliente"/>
    <s v="TELEFONICA EMPRESAS DE CHILE SA"/>
    <s v="SUPERVISION INCIDENTE Huawei"/>
    <s v="11/12/2023 16:06:42"/>
    <s v="11/12/2023 16:10:35"/>
    <s v="Cerrado"/>
    <s v="CDP ANTIGUO 1"/>
    <s v="CDP ANTIGUO 2"/>
    <s v="11/12/2023 16:12:03"/>
    <s v="11/12/2023 23:50:00"/>
    <s v="SUPERVISION INCIDENTE Huawei"/>
    <s v="INCIDENCIA RESTABLECIDA"/>
    <d v="1899-12-30T00:01:28"/>
    <d v="1899-12-30T00:05:21"/>
    <d v="1899-12-30T00:03:53"/>
    <x v="0"/>
    <s v="Cumplido"/>
  </r>
  <r>
    <s v="INC000002491303"/>
    <s v="HOUSING"/>
    <x v="7"/>
    <s v="DUOC TICKET PENDIENTES"/>
    <s v="ALVARO ORTIZ"/>
    <s v="frp_ercoro"/>
    <s v="3-Moderado/Limitado"/>
    <s v="2-Alta"/>
    <s v="Alta"/>
    <s v="Requerimiento de Cliente"/>
    <s v="FUNDACION INSTITUTO PROFESIONAL DUOC UC"/>
    <s v="RQ | DUOC | DUOC - Modernización Landscape e integración"/>
    <s v="11/12/2023 16:48:38"/>
    <s v="11/12/2023 16:53:03"/>
    <s v="Cerrado"/>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x v="0"/>
    <s v="Cumplido"/>
  </r>
  <r>
    <s v="INC000002491371"/>
    <s v="VPN IP - MPLS"/>
    <x v="6"/>
    <s v="GESTION HD"/>
    <s v="PATRICIO A CASTILLO GONZALEZ"/>
    <s v="frp_kaldor"/>
    <s v="3-Moderado/Limitado"/>
    <s v="3-Medio"/>
    <s v="Media"/>
    <s v="Requerimiento de Cliente"/>
    <s v="COMPASS CATERING S.A."/>
    <s v="HD / Validación Router DC San Martin 50"/>
    <s v="11/12/2023 15:34:50"/>
    <s v="11/12/2023 15:40:07"/>
    <s v="Cerrado"/>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x v="0"/>
    <s v="Cumplido"/>
  </r>
  <r>
    <s v="INC000002491381"/>
    <s v="VPN IP - MPLS"/>
    <x v="9"/>
    <s v="BELIEVE"/>
    <s v="RODRIGO VÁSQUEZ MUÑOZ"/>
    <s v="frp_disilv"/>
    <s v="3-Moderado/Limitado"/>
    <s v="3-Medio"/>
    <s v="Media"/>
    <s v="Requerimiento de Cliente"/>
    <s v="INSTITUTO PROFESIONAL DE CHILE SA"/>
    <s v="REQ/Restauración Base de datos - IPCHILE"/>
    <s v="11/12/2023 15:45:43"/>
    <s v="11/12/2023 15:48:53"/>
    <s v="Cerrado"/>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x v="0"/>
    <s v="Cumplido"/>
  </r>
  <r>
    <s v="INC000002491389"/>
    <s v="VPN IP - MPLS"/>
    <x v="2"/>
    <s v="BELIEVE"/>
    <s v="LUIS RODRIGO ACEVEDO COLLIPAL"/>
    <s v="frp_kaldor"/>
    <s v="3-Moderado/Limitado"/>
    <s v="3-Medio"/>
    <s v="Media"/>
    <s v="Requerimiento de Cliente"/>
    <s v="HORTIFRUT S.A"/>
    <s v="HD / Creación de cuenta VPN"/>
    <s v="11/12/2023 16:25:12"/>
    <s v="11/12/2023 16:31:03"/>
    <s v="Cerrado"/>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x v="0"/>
    <s v="Cumplido"/>
  </r>
  <r>
    <s v="INC000002491397"/>
    <s v="VPN IP - MPLS"/>
    <x v="7"/>
    <s v="GESTION HD"/>
    <s v="CRISTOBAL I REYES DELGADO"/>
    <s v="frp_kaldor"/>
    <s v="3-Moderado/Limitado"/>
    <s v="3-Medio"/>
    <s v="Media"/>
    <s v="Requerimiento de Cliente"/>
    <s v="TELEFONICA GLOBAL TECHNOLOGY S.A.AGENCIA EN CHILE"/>
    <s v="HD / Permitir conexión en Base de Datos"/>
    <s v="11/12/2023 16:41:53"/>
    <s v="11/12/2023 16:47:05"/>
    <s v="Cerrado"/>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x v="0"/>
    <s v="Cumplido"/>
  </r>
  <r>
    <s v="INC000002491404"/>
    <s v="VPN IP - MPLS"/>
    <x v="17"/>
    <s v="GESTION HD"/>
    <s v="NICOLAS A SAAVEDRA EGUILUZ"/>
    <s v="frp_kaldor"/>
    <s v="3-Moderado/Limitado"/>
    <s v="3-Medio"/>
    <s v="Media"/>
    <s v="Requerimiento de Cliente"/>
    <s v="NUTRISCO CHILE SA"/>
    <s v="HD / RV: Roles y Perfiles SAP Luis Reyes"/>
    <s v="11/12/2023 16:56:09"/>
    <s v="11/12/2023 17:00:54"/>
    <s v="Cerrado"/>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x v="0"/>
    <s v="Cumplido"/>
  </r>
  <r>
    <s v="INC000002491470"/>
    <s v="INFRAESTRUCTURA DC"/>
    <x v="1"/>
    <s v="APQ ACCESOS"/>
    <s v="CARLOS F ARAYA RAMIREZ"/>
    <s v="tct_cararr"/>
    <s v="4-Menor/Localizado"/>
    <s v="4-Baja"/>
    <s v="Baja"/>
    <s v="Requerimiento de Cliente"/>
    <s v="TELEFONICA CYBERSECURITY TECH CHILE SPA"/>
    <s v="FACTIBILIDAD 79522"/>
    <s v="11/12/2023 14:05:41"/>
    <s v="11/12/2023 14:07:50"/>
    <s v="Cerrado"/>
    <s v="CDP ANTIGUO 1"/>
    <s v="CDP ANTIGUO 2"/>
    <s v="11/12/2023 14:17:45"/>
    <s v="11/12/2023 23:50:00"/>
    <s v="BCO SANTANDER"/>
    <s v="FACTIBILIDAD ENVIADA"/>
    <d v="1899-12-30T00:00:00"/>
    <d v="1899-12-30T00:00:00"/>
    <d v="1899-12-30T00:00:00"/>
    <x v="0"/>
    <s v="Cumplido"/>
  </r>
  <r>
    <s v="INC000002491510"/>
    <s v="VPN IP - MPLS"/>
    <x v="13"/>
    <s v="ADMINISTRADORES RESIDENTES"/>
    <s v="DEIBY Y SANTOYO MONTEROLA"/>
    <s v="asc_vmonti"/>
    <s v="3-Moderado/Limitado"/>
    <s v="1-Crítica"/>
    <s v="Alta"/>
    <s v="Requerimiento de Cliente"/>
    <s v="EMPRESAS IANSA S A"/>
    <s v="CGO / IANSA/ / RECUPERAR ACCESOS A MÁQUINA VIRTUAL CLIENTE IANSA"/>
    <s v="11/12/2023 14:29:41"/>
    <s v="11/12/2023 14:35:34"/>
    <s v="Cerrado"/>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x v="0"/>
    <s v="Cumplido"/>
  </r>
  <r>
    <s v="INC000002491554"/>
    <s v="HOUSING"/>
    <x v="19"/>
    <s v="BELIEVE"/>
    <s v="SEBASTIAN A JARA VIDAL"/>
    <s v="frp_jolsso"/>
    <s v="3-Moderado/Limitado"/>
    <s v="3-Medio"/>
    <s v="Media"/>
    <s v="Requerimiento de Cliente"/>
    <s v="IDOM INGENIERIA Y CONSULTORIA S.A. AGENCIA EN CHILE"/>
    <s v="GESTION DATACENTER/ ACCESOS /IDOM INGENIERIA Y CONSULTORIA S.A. AGENCIA EN CHILE"/>
    <s v="11/12/2023 14:59:50"/>
    <s v="11/12/2023 15:03:20"/>
    <s v="Cerrado"/>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x v="0"/>
    <s v="Cumplido"/>
  </r>
  <r>
    <s v="INC000002491569"/>
    <s v="HOUSING"/>
    <x v="1"/>
    <s v="APQ ACCESOS"/>
    <s v="CARLOS F ARAYA RAMIREZ"/>
    <s v="tct_cararr"/>
    <s v="4-Menor/Localizado"/>
    <s v="4-Baja"/>
    <s v="Baja"/>
    <s v="Requerimiento de Cliente"/>
    <s v="TELEFONICA CYBERSECURITY TECH CHILE SPA"/>
    <s v="FACTIBILIDAD 79419"/>
    <s v="11/12/2023 15:13:10"/>
    <s v="11/12/2023 15:16:32"/>
    <s v="Cerrado"/>
    <s v="CDP ANTIGUO 1"/>
    <s v="CDP ANTIGUO 2"/>
    <s v="11/12/2023 15:32:20"/>
    <s v="11/12/2023 23:50:00"/>
    <s v="BCO SANTANDER"/>
    <s v="FACTIBILIDAD ENVIADA"/>
    <d v="1899-12-30T00:00:00"/>
    <d v="1899-12-30T00:00:00"/>
    <d v="1899-12-30T00:00:00"/>
    <x v="0"/>
    <s v="Cumplido"/>
  </r>
  <r>
    <s v="INC000002491579"/>
    <s v="HOUSING"/>
    <x v="14"/>
    <s v="BELIEVE"/>
    <s v="CRISTOPHER MALDONADO ROMERO"/>
    <s v="frp_jolsso"/>
    <s v="3-Moderado/Limitado"/>
    <s v="3-Medio"/>
    <s v="Media"/>
    <s v="Requerimiento de Cliente"/>
    <s v="BANCO SANTANDER CHILE"/>
    <s v="GESTION DATACENTER/ ACCESOS /BANCO SANTANDER CHILE"/>
    <s v="11/12/2023 15:24:39"/>
    <s v="11/12/2023 15:26:35"/>
    <s v="Cerrado"/>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x v="0"/>
    <s v="Cumplido"/>
  </r>
  <r>
    <s v="INC000002491643"/>
    <s v="HOUSING"/>
    <x v="16"/>
    <s v="BELIEVE"/>
    <s v="JORGE S LORCA LEIVA"/>
    <s v="frp_jolsso"/>
    <s v="3-Moderado/Limitado"/>
    <s v="3-Medio"/>
    <s v="Media"/>
    <s v="Requerimiento de Cliente"/>
    <s v="TELEFONICA EMPRESAS DE CHILE SA"/>
    <s v="GESTION DATACENTER/ ACCESOS /TELEFONICA EMPRESAS DE CHILE SA"/>
    <s v="11/12/2023 16:02:50"/>
    <s v="11/12/2023 16:04:26"/>
    <s v="Cerrado"/>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x v="0"/>
    <s v="Cumplido"/>
  </r>
  <r>
    <s v="INC000002491648"/>
    <s v="HOUSING"/>
    <x v="14"/>
    <s v="BELIEVE"/>
    <s v="CRISTOPHER MALDONADO ROMERO"/>
    <s v="frp_jolsso"/>
    <s v="3-Moderado/Limitado"/>
    <s v="3-Medio"/>
    <s v="Media"/>
    <s v="Requerimiento de Cliente"/>
    <s v="BANCO SANTANDER CHILE"/>
    <s v="GESTION DATACENTER/ ACCESOS /BANCO SANTANDER CHILE"/>
    <s v="11/12/2023 16:14:10"/>
    <s v="11/12/2023 16:15:54"/>
    <s v="Cerrado"/>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x v="0"/>
    <s v="Cumplido"/>
  </r>
  <r>
    <s v="INC000002491663"/>
    <s v="TICKET-INTELIGENTE"/>
    <x v="23"/>
    <s v="GESTION TI"/>
    <s v="VICTOR BRAVO ORREGO"/>
    <s v="USR_TSIGHT"/>
    <s v="1-Extenso/Generalizado"/>
    <s v="4-Baja"/>
    <s v="Baja"/>
    <s v="Incidente de Cliente"/>
    <s v="GPS CHILE SPA"/>
    <s v="gpschi01 - wnprap_cap02 TICKET AUTOMATICO"/>
    <s v="11/12/2023 16:18:52"/>
    <s v="11/12/2023 16:18:52"/>
    <s v="Cerrado"/>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x v="1"/>
    <s v=""/>
  </r>
  <r>
    <s v="INC000002491711"/>
    <s v="VPN IP - MPLS"/>
    <x v="3"/>
    <s v="GESTION HD"/>
    <s v="SEBASTIAN I ACUÑA GUZMAN"/>
    <s v="frp_fpetro"/>
    <s v="3-Moderado/Limitado"/>
    <s v="3-Medio"/>
    <s v="Media"/>
    <s v="Requerimiento de Cliente"/>
    <s v="AGRICOLA ARIZTIA LIMITADA"/>
    <s v="REQ/MODIFICAR REGISTRO ZONA DNS ARIZTIAATUNEGOCIO.CL"/>
    <s v="11/12/2023 17:05:43"/>
    <s v="11/12/2023 17:09:38"/>
    <s v="Cerrado"/>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x v="0"/>
    <s v="Cumplido"/>
  </r>
  <r>
    <s v="INC000002491717"/>
    <s v="VPN IP - MPLS"/>
    <x v="17"/>
    <s v="GESTION HD"/>
    <s v="NICOLAS A SAAVEDRA EGUILUZ"/>
    <s v="frp_fpetro"/>
    <s v="3-Moderado/Limitado"/>
    <s v="3-Medio"/>
    <s v="Media"/>
    <s v="Requerimiento de Cliente"/>
    <s v="FUNDACION RED DE SALUD DE LA UNIVERSIDAD DE ANTOFAGASTA"/>
    <s v="REQ/Formulario Solicitud Creación Usuario y Asignación Roles-Perfiles.xlsx"/>
    <s v="11/12/2023 17:20:49"/>
    <s v="11/12/2023 17:24:48"/>
    <s v="Cerrado"/>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x v="0"/>
    <s v="Cumplido"/>
  </r>
  <r>
    <s v="INC000002491737"/>
    <s v="VPN IP - MPLS"/>
    <x v="4"/>
    <s v="GESTION HD"/>
    <s v="PAUL A SEPULVEDA ALVAREZ"/>
    <s v="frp_fpetro"/>
    <s v="3-Moderado/Limitado"/>
    <s v="3-Medio"/>
    <s v="Media"/>
    <s v="Requerimiento de Cliente"/>
    <s v="TELEFONICA GLOBAL TECHNOLOGY S.A.AGENCIA EN CHILE"/>
    <s v="REQ/MAQUINAS VIRTUALES SERVICIO TOD"/>
    <s v="11/12/2023 18:18:44"/>
    <s v="11/12/2023 18:21:01"/>
    <s v="Cerrado"/>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x v="0"/>
    <s v="Cumplido"/>
  </r>
  <r>
    <s v="INC000002491767"/>
    <s v="HOUSING"/>
    <x v="6"/>
    <s v="APQ ACCESOS"/>
    <s v="EDUARDO A NUÑEZ LAMOZA"/>
    <s v="tct_edunul"/>
    <s v="4-Menor/Localizado"/>
    <s v="4-Baja"/>
    <s v="Baja"/>
    <s v="Requerimiento de Cliente"/>
    <s v="TELEFONICA CYBERSECURITY TECH CHILE SPA"/>
    <s v="TOMA DE TEMPERATURAS"/>
    <s v="12/12/2023 6:32:35"/>
    <s v="12/12/2023 6:33:24"/>
    <s v="Cerrado"/>
    <s v="TI"/>
    <s v="CLIMA"/>
    <s v="12/12/2023 6:33:42"/>
    <s v="12/12/2023 23:50:00"/>
    <s v="TOMA DE TEMPERATURAS"/>
    <s v="RONDA REALIZADA"/>
    <d v="1899-12-30T00:00:00"/>
    <d v="1899-12-30T00:00:00"/>
    <d v="1899-12-30T00:00:00"/>
    <x v="0"/>
    <s v="Cumplido"/>
  </r>
  <r>
    <s v="INC000002491770"/>
    <s v="HOUSING"/>
    <x v="6"/>
    <s v="APQ ACCESOS"/>
    <s v="EDUARDO A NUÑEZ LAMOZA"/>
    <s v="tct_edunul"/>
    <s v="4-Menor/Localizado"/>
    <s v="4-Baja"/>
    <s v="Baja"/>
    <s v="Requerimiento de Cliente"/>
    <s v="TELEFONICA CYBERSECURITY TECH CHILE SPA"/>
    <s v="TOMA DE TEMPERATURAS"/>
    <s v="12/12/2023 6:34:09"/>
    <s v="12/12/2023 6:34:58"/>
    <s v="Cerrado"/>
    <s v="TI"/>
    <s v="CLIMA"/>
    <s v="12/12/2023 6:35:15"/>
    <s v="12/12/2023 23:50:00"/>
    <s v="TOMA DE TEMPERATURAS"/>
    <s v="RONDA REALIZADA"/>
    <d v="1899-12-30T00:00:00"/>
    <d v="1899-12-30T00:00:00"/>
    <d v="1899-12-30T00:00:00"/>
    <x v="0"/>
    <s v="Cumplido"/>
  </r>
  <r>
    <s v="INC000002491772"/>
    <s v="HOUSING"/>
    <x v="6"/>
    <s v="APQ ACCESOS"/>
    <s v="EDUARDO A NUÑEZ LAMOZA"/>
    <s v="tct_edunul"/>
    <s v="4-Menor/Localizado"/>
    <s v="4-Baja"/>
    <s v="Baja"/>
    <s v="Requerimiento de Cliente"/>
    <s v="TELEFONICA CYBERSECURITY TECH CHILE SPA"/>
    <s v="TOMA DE TEMPERATURAS"/>
    <s v="12/12/2023 6:35:28"/>
    <s v="12/12/2023 6:36:16"/>
    <s v="Cerrado"/>
    <s v="TI"/>
    <s v="CLIMA"/>
    <s v="12/12/2023 6:36:36"/>
    <s v="12/12/2023 23:50:00"/>
    <s v="TOMA DE TEMPERATURAS"/>
    <s v="RONDA REALIZADA"/>
    <d v="1899-12-30T00:00:00"/>
    <d v="1899-12-30T00:00:00"/>
    <d v="1899-12-30T00:00:00"/>
    <x v="0"/>
    <s v="Cumplido"/>
  </r>
  <r>
    <s v="INC000002491774"/>
    <s v="HOUSING"/>
    <x v="6"/>
    <s v="APQ ACCESOS"/>
    <s v="EDUARDO A NUÑEZ LAMOZA"/>
    <s v="tct_edunul"/>
    <s v="4-Menor/Localizado"/>
    <s v="4-Baja"/>
    <s v="Baja"/>
    <s v="Requerimiento de Cliente"/>
    <s v="TELEFONICA CYBERSECURITY TECH CHILE SPA"/>
    <s v="RONDA SALAS TECNICAS"/>
    <s v="12/12/2023 6:36:49"/>
    <s v="12/12/2023 6:38:05"/>
    <s v="Cerrado"/>
    <s v="TI"/>
    <s v="INFRAESTRUCTURA"/>
    <s v="12/12/2023 6:38:32"/>
    <s v="12/12/2023 23:50:00"/>
    <s v="REVISION DE SALAS Y RACK"/>
    <s v="RONDA REALIZADA"/>
    <d v="1899-12-30T00:00:00"/>
    <d v="1899-12-30T00:00:00"/>
    <d v="1899-12-30T00:00:00"/>
    <x v="0"/>
    <s v="Cumplido"/>
  </r>
  <r>
    <s v="INC000002491776"/>
    <s v="HOUSING"/>
    <x v="6"/>
    <s v="APQ ACCESOS"/>
    <s v="EDUARDO A NUÑEZ LAMOZA"/>
    <s v="tct_edunul"/>
    <s v="4-Menor/Localizado"/>
    <s v="4-Baja"/>
    <s v="Baja"/>
    <s v="Requerimiento de Cliente"/>
    <s v="TELEFONICA CYBERSECURITY TECH CHILE SPA"/>
    <s v="RONDA SALAS TECNICAS"/>
    <s v="12/12/2023 6:38:53"/>
    <s v="12/12/2023 6:39:52"/>
    <s v="Cerrado"/>
    <s v="TI"/>
    <s v="INFRAESTRUCTURA"/>
    <s v="12/12/2023 6:40:11"/>
    <s v="12/12/2023 23:50:00"/>
    <s v="REVISION DE SALAS Y RACK"/>
    <s v="RONDA REALIZADA"/>
    <d v="1899-12-30T00:00:00"/>
    <d v="1899-12-30T00:00:00"/>
    <d v="1899-12-30T00:00:00"/>
    <x v="0"/>
    <s v="Cumplido"/>
  </r>
  <r>
    <s v="INC000002491778"/>
    <s v="HOUSING"/>
    <x v="6"/>
    <s v="APQ ACCESOS"/>
    <s v="EDUARDO A NUÑEZ LAMOZA"/>
    <s v="tct_edunul"/>
    <s v="4-Menor/Localizado"/>
    <s v="4-Baja"/>
    <s v="Baja"/>
    <s v="Requerimiento de Cliente"/>
    <s v="TELEFONICA CYBERSECURITY TECH CHILE SPA"/>
    <s v="RONDA SALAS TECNICAS"/>
    <s v="12/12/2023 6:40:23"/>
    <s v="12/12/2023 6:41:22"/>
    <s v="Cerrado"/>
    <s v="TI"/>
    <s v="INFRAESTRUCTURA"/>
    <s v="12/12/2023 6:41:38"/>
    <s v="12/12/2023 23:50:00"/>
    <s v="REVISION DE SALAS Y RACK"/>
    <s v="RONDA REALIZADA"/>
    <d v="1899-12-30T00:00:00"/>
    <d v="1899-12-30T00:00:00"/>
    <d v="1899-12-30T00:00:00"/>
    <x v="0"/>
    <s v="Cumplido"/>
  </r>
  <r>
    <s v="INC000002491796"/>
    <s v="VPN IP - MPLS"/>
    <x v="9"/>
    <s v="GESTION HD"/>
    <s v="SEBASTIAN VILLENA"/>
    <s v="frp_fpetro"/>
    <s v="3-Moderado/Limitado"/>
    <s v="3-Medio"/>
    <s v="Media"/>
    <s v="Requerimiento de Cliente"/>
    <s v="CONYTEC PROYECTOS DE I"/>
    <s v="REQ/Baja de servidor MCOPENDCIM"/>
    <s v="12/12/2023 9:05:13"/>
    <s v="12/12/2023 9:07:26"/>
    <s v="Cerrado"/>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x v="0"/>
    <s v="Cumplido"/>
  </r>
  <r>
    <s v="INC000002491811"/>
    <s v="RED INTERNA"/>
    <x v="0"/>
    <s v="APQ ACCESOS"/>
    <s v="CRISTOPHER MALDONADO ROMERO"/>
    <s v="tct_cmaldo"/>
    <s v="4-Menor/Localizado"/>
    <s v="4-Baja"/>
    <s v="Baja"/>
    <s v="Requerimiento de Cliente"/>
    <s v="TELEFONICA EMPRESAS DE CHILE SA"/>
    <s v="RONDA TOMA DE TEMPERATURAS SALAS TIC"/>
    <s v="11/12/2023 17:07:11"/>
    <s v="11/12/2023 17:08:09"/>
    <s v="Cerrado"/>
    <s v="CDP ANTIGUO 1"/>
    <s v="CDP ANTIGUO 2"/>
    <s v="11/12/2023 17:33:15"/>
    <s v="11/12/2023 23:50:00"/>
    <m/>
    <s v="RONDA REALIZADA"/>
    <d v="1899-12-30T00:00:00"/>
    <d v="1899-12-30T00:00:00"/>
    <d v="1899-12-30T00:00:00"/>
    <x v="0"/>
    <s v="Cumplido"/>
  </r>
  <r>
    <s v="INC000002491830"/>
    <s v="HOUSING"/>
    <x v="16"/>
    <s v="BELIEVE"/>
    <s v="JOSE G MARQUEZ MARCANO"/>
    <s v="frp_jolsso"/>
    <s v="3-Moderado/Limitado"/>
    <s v="3-Medio"/>
    <s v="Media"/>
    <s v="Requerimiento de Cliente"/>
    <s v="CENTRO DE COMPENSACION AUTOMATIZADO S A"/>
    <s v="GESTION DATACENTER/ ACCESOS /CENTRO DE COMPENSACION AUTOMATIZADO S A"/>
    <s v="11/12/2023 18:17:28"/>
    <s v="11/12/2023 18:19:31"/>
    <s v="Cerrado"/>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x v="0"/>
    <s v="Cumplido"/>
  </r>
  <r>
    <s v="INC000002491832"/>
    <s v="RED INTERNA"/>
    <x v="0"/>
    <s v="APQ ACCESOS"/>
    <s v="CRISTOPHER MALDONADO ROMERO"/>
    <s v="tct_cmaldo"/>
    <s v="4-Menor/Localizado"/>
    <s v="4-Baja"/>
    <s v="Baja"/>
    <s v="Requerimiento de Cliente"/>
    <s v="TELEFONICA EMPRESAS DE CHILE SA"/>
    <s v="RONDA TOMA DE TEMPERATURAS SALAS TIC"/>
    <s v="11/12/2023 18:19:46"/>
    <s v="11/12/2023 18:20:57"/>
    <s v="Cerrado"/>
    <s v="CDP ANTIGUO 1"/>
    <s v="CDP ANTIGUO 2"/>
    <s v="11/12/2023 19:39:15"/>
    <s v="11/12/2023 23:50:00"/>
    <m/>
    <s v="RONDA REALIZADA"/>
    <d v="1899-12-30T00:00:00"/>
    <d v="1899-12-30T00:00:00"/>
    <d v="1899-12-30T00:00:00"/>
    <x v="0"/>
    <s v="Cumplido"/>
  </r>
  <r>
    <s v="INC000002491834"/>
    <s v="RED INTERNA"/>
    <x v="0"/>
    <s v="APQ ACCESOS"/>
    <s v="CRISTOPHER MALDONADO ROMERO"/>
    <s v="tct_cmaldo"/>
    <s v="4-Menor/Localizado"/>
    <s v="4-Baja"/>
    <s v="Baja"/>
    <s v="Requerimiento de Cliente"/>
    <s v="TELEFONICA EMPRESAS DE CHILE SA"/>
    <s v="RONDA TOMA DE TEMPERATURAS SALAS TIC"/>
    <s v="11/12/2023 18:21:38"/>
    <s v="11/12/2023 18:22:35"/>
    <s v="Cerrado"/>
    <s v="CDP ANTIGUO 1"/>
    <s v="CDP ANTIGUO 2"/>
    <s v="11/12/2023 19:39:47"/>
    <s v="11/12/2023 23:50:00"/>
    <m/>
    <s v="RONDA REALIZADA"/>
    <d v="1899-12-30T00:00:00"/>
    <d v="1899-12-30T00:00:00"/>
    <d v="1899-12-30T00:00:00"/>
    <x v="0"/>
    <s v="Cumplido"/>
  </r>
  <r>
    <s v="INC000002491836"/>
    <s v="HOUSING"/>
    <x v="14"/>
    <s v="BELIEVE"/>
    <s v="CRISTOPHER MALDONADO ROMERO"/>
    <s v="frp_jolsso"/>
    <s v="3-Moderado/Limitado"/>
    <s v="3-Medio"/>
    <s v="Media"/>
    <s v="Requerimiento de Cliente"/>
    <s v="TELEFONICA EMPRESAS DE CHILE SA"/>
    <s v="GESTION DATACENTER/ ACCESOS /TELEFONICA EMPRESAS DE CHILE SA"/>
    <s v="11/12/2023 18:28:11"/>
    <s v="11/12/2023 18:29:39"/>
    <s v="Cerrado"/>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x v="0"/>
    <s v="Cumplido"/>
  </r>
  <r>
    <s v="INC000002491849"/>
    <s v="HOUSING"/>
    <x v="14"/>
    <s v="BELIEVE"/>
    <s v="CRISTOPHER MALDONADO ROMERO"/>
    <s v="frp_jolsso"/>
    <s v="3-Moderado/Limitado"/>
    <s v="3-Medio"/>
    <s v="Media"/>
    <s v="Requerimiento de Cliente"/>
    <s v="TELEFONICA CYBERSECURITY TECH CHILE SPA"/>
    <s v="GESTION DATACENTER/ ACCESOS /TELEFONICA CYBERSECURITY TECH CHILE SPA"/>
    <s v="11/12/2023 19:08:30"/>
    <s v="11/12/2023 19:11:30"/>
    <s v="Cerrado"/>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x v="0"/>
    <s v="Cumplido"/>
  </r>
  <r>
    <s v="INC000002491856"/>
    <s v="HOUSING"/>
    <x v="19"/>
    <s v="BELIEVE"/>
    <s v="EDUARDO A NUÑEZ LAMOZA"/>
    <s v="frp_jolsso"/>
    <s v="3-Moderado/Limitado"/>
    <s v="3-Medio"/>
    <s v="Media"/>
    <s v="Requerimiento de Cliente"/>
    <s v="SERVIEX S A"/>
    <s v="GESTION DATACENTER/ ACCESOS /SERVIEX S A"/>
    <s v="11/12/2023 19:44:15"/>
    <s v="11/12/2023 19:46:25"/>
    <s v="Cerrado"/>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x v="0"/>
    <s v="Cumplido"/>
  </r>
  <r>
    <s v="INC000002491860"/>
    <s v="HOSTING VIRTUAL"/>
    <x v="13"/>
    <s v="GESTION HD"/>
    <s v="JESUS NELO PETAQUERO"/>
    <s v="frp_lmosqu"/>
    <s v="4-Menor/Localizado"/>
    <s v="4-Baja"/>
    <s v="Baja"/>
    <s v="Requerimiento de Cliente"/>
    <s v="CAJA DE COMPENSACION DE LOS ANDES"/>
    <s v="REQ / TCCT - REQ- Apoyo implantación - Regularizacion de Tenant CAJA LOS ANDES/HD"/>
    <s v="11/12/2023 20:03:42"/>
    <s v="11/12/2023 20:06:25"/>
    <s v="Cerrado"/>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x v="0"/>
    <s v="Cumplido"/>
  </r>
  <r>
    <s v="INC000002491870"/>
    <s v="VPN IP - MPLS"/>
    <x v="13"/>
    <s v="GESTION HD"/>
    <s v="PABLO N OLIVA ALARCON"/>
    <s v="frp_disilv"/>
    <s v="4-Menor/Localizado"/>
    <s v="4-Baja"/>
    <s v="Baja"/>
    <s v="Requerimiento de Cliente"/>
    <s v="TELEFONICA GLOBAL TECHNOLOGY S.A.AGENCIA EN CHILE"/>
    <s v="REQ / Solicitud revisión de VM"/>
    <s v="11/12/2023 21:42:51"/>
    <s v="11/12/2023 21:44:41"/>
    <s v="Cerrado"/>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x v="0"/>
    <s v="Cumplido"/>
  </r>
  <r>
    <s v="INC000002491896"/>
    <s v="VPN IP - MPLS"/>
    <x v="3"/>
    <s v="GESTION HD"/>
    <s v="GUSTAVO AVILA VERA"/>
    <s v="frp_dalcap"/>
    <s v="4-Menor/Localizado"/>
    <s v="4-Baja"/>
    <s v="Baja"/>
    <s v="Requerimiento de Cliente"/>
    <s v="TELEFONICA CYBERSECURITY TECH CHILE SPA"/>
    <s v="REQ / Problema relay de correo"/>
    <s v="12/12/2023 1:11:40"/>
    <s v="12/12/2023 1:15:19"/>
    <s v="Cerrado"/>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x v="0"/>
    <s v="Cumplido"/>
  </r>
  <r>
    <s v="INC000002491900"/>
    <s v="HOUSING"/>
    <x v="15"/>
    <s v="APQ ACCESOS"/>
    <s v="JOSE G MARQUEZ MARCANO"/>
    <s v="tct_josmam"/>
    <s v="4-Menor/Localizado"/>
    <s v="4-Baja"/>
    <s v="Baja"/>
    <s v="Requerimiento de Cliente"/>
    <s v="TELEFONICA EMPRESAS DE CHILE SA"/>
    <s v="SUPERVISION: Instalar y energizar  los switch arista (2)."/>
    <s v="12/12/2023 2:13:45"/>
    <s v="12/12/2023 2:14:48"/>
    <s v="Cerrado"/>
    <s v="CDP ANTIGUO 1"/>
    <s v="CDP ANTIGUO 2"/>
    <s v="12/12/2023 2:16:33"/>
    <s v="12/12/2023 23:50:00"/>
    <s v="Instalar y energizar  los switch arista (2)."/>
    <s v="TRABAJO REALIZADO"/>
    <d v="1899-12-30T00:01:22"/>
    <d v="1899-12-30T00:02:48"/>
    <d v="1899-12-30T00:01:26"/>
    <x v="0"/>
    <s v="Cumplido"/>
  </r>
  <r>
    <s v="INC000002491902"/>
    <s v="HOUSING"/>
    <x v="15"/>
    <s v="APQ ACCESOS"/>
    <s v="JOSE G MARQUEZ MARCANO"/>
    <s v="tct_josmam"/>
    <s v="4-Menor/Localizado"/>
    <s v="4-Baja"/>
    <s v="Baja"/>
    <s v="Requerimiento de Cliente"/>
    <s v="TELEFONICA EMPRESAS DE CHILE SA"/>
    <s v="SUPERVISION: Migracion Switch Cisco a Arista"/>
    <s v="12/12/2023 2:26:01"/>
    <s v="12/12/2023 2:27:03"/>
    <s v="Cerrado"/>
    <s v="CDP ANTIGUO 1"/>
    <s v="CDP ANTIGUO 2"/>
    <s v="12/12/2023 2:29:04"/>
    <s v="12/12/2023 23:50:00"/>
    <s v="Migracion Switch Cisco a Arista"/>
    <s v="TRABAJO REALIZADO"/>
    <d v="1899-12-30T00:01:46"/>
    <d v="1899-12-30T00:03:03"/>
    <d v="1899-12-30T00:01:17"/>
    <x v="0"/>
    <s v="Cumplido"/>
  </r>
  <r>
    <s v="INC000002491904"/>
    <s v="HOUSING"/>
    <x v="15"/>
    <s v="APQ ACCESOS"/>
    <s v="JOSE G MARQUEZ MARCANO"/>
    <s v="tct_josmam"/>
    <s v="4-Menor/Localizado"/>
    <s v="4-Baja"/>
    <s v="Baja"/>
    <s v="Requerimiento de Cliente"/>
    <s v="TELEFONICA EMPRESAS DE CHILE SA"/>
    <s v="TOMA DE ALARMAS DE CLIENTES"/>
    <s v="12/12/2023 2:29:23"/>
    <s v="12/12/2023 2:30:42"/>
    <s v="Cerrado"/>
    <s v="CDP ANTIGUO 1"/>
    <s v="CDP ANTIGUO 2"/>
    <s v="12/12/2023 2:31:44"/>
    <s v="12/12/2023 23:50:00"/>
    <s v="TOMA DE ALARMAS DE CLIENTES"/>
    <s v="TOMA DE ALARMAS REALIZADAS"/>
    <d v="1899-12-30T00:01:02"/>
    <d v="1899-12-30T00:02:21"/>
    <d v="1899-12-30T00:01:19"/>
    <x v="0"/>
    <s v="Cumplido"/>
  </r>
  <r>
    <s v="INC000002492007"/>
    <s v="HOUSING"/>
    <x v="14"/>
    <s v="BELIEVE"/>
    <s v="CRISTOPHER MALDONADO ROMERO"/>
    <s v="frp_fbalab"/>
    <s v="3-Moderado/Limitado"/>
    <s v="3-Medio"/>
    <s v="Media"/>
    <s v="Requerimiento de Cliente"/>
    <s v="HDI SEGUROS S.A."/>
    <s v="GESTION DATACENTER/ ACCESOS / HDI SEGUROS S.A."/>
    <s v="11/12/2023 17:31:14"/>
    <s v="11/12/2023 17:32:09"/>
    <s v="Cerrado"/>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x v="0"/>
    <s v="Cumplido"/>
  </r>
  <r>
    <s v="INC000002492013"/>
    <s v="CORREO"/>
    <x v="5"/>
    <s v="O365"/>
    <s v="JAVIERA A UMAÑA YEVENES"/>
    <s v="tct_jumana"/>
    <s v="4-Menor/Localizado"/>
    <s v="4-Baja"/>
    <s v="Baja"/>
    <s v="Requerimiento de Cliente"/>
    <s v="TELEFONICA GLOBAL TECHNOLOGY S.A.AGENCIA EN CHILE"/>
    <s v="Cambio de administrador M365 - Municipalidad de Graneros"/>
    <s v="11/12/2023 17:47:18"/>
    <s v="11/12/2023 17:47:44"/>
    <s v="Cerrado"/>
    <s v="TI"/>
    <s v="APLICATIVOS"/>
    <s v="11/12/2023 18:06:53"/>
    <s v="11/12/2023 23:50:00"/>
    <s v="Cliente solicita apoyo para cambiar administrador M365"/>
    <m/>
    <d v="1899-12-30T00:19:09"/>
    <d v="1899-12-30T00:19:35"/>
    <d v="1899-12-30T00:00:26"/>
    <x v="0"/>
    <s v="Cumplido"/>
  </r>
  <r>
    <s v="INC000002492016"/>
    <s v="CORREO"/>
    <x v="10"/>
    <s v="GOOGLE WORKSPACE"/>
    <s v="JAVIERA A UMAÑA YEVENES"/>
    <s v="tct_jumana"/>
    <s v="4-Menor/Localizado"/>
    <s v="4-Baja"/>
    <s v="Baja"/>
    <s v="Requerimiento de Cliente"/>
    <s v="TELEFONICA GLOBAL TECHNOLOGY S.A.AGENCIA EN CHILE"/>
    <s v="Proyecto GW Huasco - CHI-003685378 // SERVICIO LOCAL DE EDUCACION PUBLICA DE HUASCO"/>
    <s v="11/12/2023 17:57:56"/>
    <s v="11/12/2023 17:57:58"/>
    <s v="Cerrado"/>
    <s v="TI"/>
    <s v="APLICATIVOS"/>
    <s v="14/12/2023 16:35:06"/>
    <s v="14/12/2023 23:50:00"/>
    <m/>
    <m/>
    <d v="1900-01-01T22:37:08"/>
    <d v="1900-01-01T22:37:10"/>
    <d v="1899-12-30T00:00:02"/>
    <x v="0"/>
    <s v="Cumplido"/>
  </r>
  <r>
    <s v="INC000002492052"/>
    <s v="HOUSING"/>
    <x v="15"/>
    <s v="APQ ACCESOS"/>
    <s v="LUIS O MORALES ARENAS"/>
    <s v="tct_luimoa"/>
    <s v="4-Menor/Localizado"/>
    <s v="4-Baja"/>
    <s v="Baja"/>
    <s v="Requerimiento de Cliente"/>
    <s v="TELEFONICA EMPRESAS DE CHILE SA"/>
    <s v="SE GENERA TICKET POR SUPERVISION CLIENTE CCA"/>
    <s v="11/12/2023 20:01:20"/>
    <s v="11/12/2023 20:02:31"/>
    <s v="Cerrado"/>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x v="0"/>
    <s v="Cumplido"/>
  </r>
  <r>
    <s v="INC000002492070"/>
    <s v="VPN IP - MPLS"/>
    <x v="2"/>
    <s v="GESTION HD"/>
    <s v="OSCAR A RAMIREZ SOTO"/>
    <s v="frp_dalcap"/>
    <s v="4-Menor/Localizado"/>
    <s v="4-Baja"/>
    <s v="Baja"/>
    <s v="Requerimiento de Cliente"/>
    <s v="HORTIFRUT S.A"/>
    <s v="REQ / Ajuste cuentas VPN - ST-98142"/>
    <s v="11/12/2023 23:19:13"/>
    <s v="11/12/2023 23:21:59"/>
    <s v="Cerrado"/>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x v="0"/>
    <s v="Cumplido"/>
  </r>
  <r>
    <s v="INC000002492088"/>
    <s v="SAP"/>
    <x v="17"/>
    <s v="CLOUD SAP HANA"/>
    <s v="NICOLAS A SAAVEDRA EGUILUZ"/>
    <s v="tct_nsaave"/>
    <s v="4-Menor/Localizado"/>
    <s v="4-Baja"/>
    <s v="Baja"/>
    <s v="Requerimiento de Cliente"/>
    <s v="TELEFONICA EMPRESAS DE CHILE SA"/>
    <s v="Checklist Diario clientes 12.12.23"/>
    <s v="12/12/2023 7:45:19"/>
    <s v="12/12/2023 7:46:20"/>
    <s v="Cerrado"/>
    <s v="Service"/>
    <s v="Internal"/>
    <s v="12/12/2023 7:46:43"/>
    <s v="12/12/2023 23:50:00"/>
    <s v="Se realiza Checklist Diario de los clientes; _x000a_HDC_x000a_NUTRISCO"/>
    <s v="Se realiza Checklist Diario de los clientes; _x000a_HDC_x000a_NUTRISCO"/>
    <d v="1899-12-30T00:00:00"/>
    <d v="1899-12-30T00:01:24"/>
    <d v="1899-12-30T00:01:24"/>
    <x v="0"/>
    <s v="Cumplido"/>
  </r>
  <r>
    <s v="INC000002492103"/>
    <s v="HOSTING VIRTUAL"/>
    <x v="13"/>
    <s v="GESTION HD"/>
    <s v="ANGEL CASTRO CABRERA"/>
    <s v="frp_spevel"/>
    <s v="3-Moderado/Limitado"/>
    <s v="3-Medio"/>
    <s v="Media"/>
    <s v="Requerimiento de Cliente"/>
    <s v="EDUCARIA CHILE SPA"/>
    <s v="HD/TCCT - VDC - Cliente ZIG ZAG - No puedo validarme"/>
    <s v="12/12/2023 9:20:51"/>
    <s v="12/12/2023 9:21:56"/>
    <s v="Cerrado"/>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x v="0"/>
    <s v="Cumplido"/>
  </r>
  <r>
    <s v="INC000002492231"/>
    <s v="HOUSING"/>
    <x v="15"/>
    <s v="APQ ACCESOS"/>
    <s v="JOSE G MARQUEZ MARCANO"/>
    <s v="tct_josmam"/>
    <s v="4-Menor/Localizado"/>
    <s v="4-Baja"/>
    <s v="Baja"/>
    <s v="Requerimiento de Cliente"/>
    <s v="TELEFONICA EMPRESAS DE CHILE SA"/>
    <s v="RONDA Y REVISION DE SALAS"/>
    <s v="11/12/2023 21:32:01"/>
    <s v="11/12/2023 21:32:51"/>
    <s v="Cerrado"/>
    <s v="CDP ANTIGUO 1"/>
    <s v="CDP ANTIGUO 2"/>
    <s v="11/12/2023 21:35:30"/>
    <s v="11/12/2023 23:50:00"/>
    <s v="RONDA Y REVISION DE SALAS"/>
    <s v="RONDAS REALIZADAS"/>
    <d v="1899-12-30T00:02:25"/>
    <d v="1899-12-30T00:03:29"/>
    <d v="1899-12-30T00:01:04"/>
    <x v="0"/>
    <s v="Cumplido"/>
  </r>
  <r>
    <s v="INC000002492238"/>
    <s v="HOUSING"/>
    <x v="15"/>
    <s v="APQ ACCESOS"/>
    <s v="JOSE G MARQUEZ MARCANO"/>
    <s v="tct_josmam"/>
    <s v="4-Menor/Localizado"/>
    <s v="4-Baja"/>
    <s v="Baja"/>
    <s v="Requerimiento de Cliente"/>
    <s v="TELEFONICA EMPRESAS DE CHILE SA"/>
    <s v="SUPERVISION: Retiro 4 PDUs de racks"/>
    <s v="11/12/2023 21:35:47"/>
    <s v="11/12/2023 21:36:56"/>
    <s v="Cerrado"/>
    <s v="CDP ANTIGUO 1"/>
    <s v="CDP ANTIGUO 2"/>
    <s v="11/12/2023 21:38:08"/>
    <s v="11/12/2023 23:50:00"/>
    <s v="Retiro 4 PDUs de racks"/>
    <s v="TRABAJO REALIZADO"/>
    <d v="1899-12-30T00:00:49"/>
    <d v="1899-12-30T00:02:21"/>
    <d v="1899-12-30T00:01:32"/>
    <x v="0"/>
    <s v="Cumplido"/>
  </r>
  <r>
    <s v="INC000002492355"/>
    <s v="TICKET-INTELIGENTE"/>
    <x v="4"/>
    <s v="GESTION TI"/>
    <s v="JUAN CARLOS UZCATEGUI FUGUETT"/>
    <s v="USR_TSIGHT"/>
    <s v="1-Extenso/Generalizado"/>
    <s v="4-Baja"/>
    <s v="Baja"/>
    <s v="Incidente de Cliente"/>
    <s v="FUNDACION INSTITUTO PROFESIONAL DUOC UC"/>
    <s v="fiprdu01 - dc_admpvespucio TICKET AUTOMATICO"/>
    <s v="11/12/2023 23:20:43"/>
    <s v="11/12/2023 23:20:43"/>
    <s v="Cerrado"/>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x v="1"/>
    <s v=""/>
  </r>
  <r>
    <s v="INC000002492356"/>
    <s v="TICKET-INTELIGENTE"/>
    <x v="4"/>
    <s v="GESTION TI"/>
    <s v="JUAN CARLOS UZCATEGUI FUGUETT"/>
    <s v="USR_TSIGHT"/>
    <s v="1-Extenso/Generalizado"/>
    <s v="4-Baja"/>
    <s v="Baja"/>
    <s v="Incidente de Cliente"/>
    <s v="FUNDACION INSTITUTO PROFESIONAL DUOC UC"/>
    <s v="fiprdu01 - dc_acdpvespucio TICKET AUTOMATICO"/>
    <s v="11/12/2023 23:20:43"/>
    <s v="11/12/2023 23:20:43"/>
    <s v="Cerrado"/>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x v="1"/>
    <s v=""/>
  </r>
  <r>
    <s v="INC000002492506"/>
    <s v="HOUSING"/>
    <x v="15"/>
    <s v="APQ ACCESOS"/>
    <s v="JOSE G MARQUEZ MARCANO"/>
    <s v="tct_josmam"/>
    <s v="4-Menor/Localizado"/>
    <s v="4-Baja"/>
    <s v="Baja"/>
    <s v="Requerimiento de Cliente"/>
    <s v="TELEFONICA EMPRESAS DE CHILE SA"/>
    <s v="RONDA Y REVISION DE SALAS"/>
    <s v="12/12/2023 3:42:53"/>
    <s v="12/12/2023 3:43:35"/>
    <s v="Cerrado"/>
    <s v="CDP ANTIGUO 1"/>
    <s v="CDP ANTIGUO 2"/>
    <s v="12/12/2023 3:45:42"/>
    <s v="12/12/2023 23:50:00"/>
    <s v="RONDA Y REVISION DE SALAS"/>
    <s v="RONDAS REALZIADAS"/>
    <d v="1899-12-30T00:01:40"/>
    <d v="1899-12-30T00:02:49"/>
    <d v="1899-12-30T00:01:09"/>
    <x v="0"/>
    <s v="Cumplido"/>
  </r>
  <r>
    <s v="INC000002492521"/>
    <s v="HOSTING VIRTUAL"/>
    <x v="4"/>
    <s v="GESTION PLATAFORMA CLIENTES"/>
    <s v="JUAN CARLOS UZCATEGUI FUGUETT"/>
    <s v="vos_eperez"/>
    <s v="4-Menor/Localizado"/>
    <s v="4-Baja"/>
    <s v="Baja"/>
    <s v="Requerimiento de Cliente"/>
    <s v="TELEFONICA EMPRESAS DE CHILE SA"/>
    <s v="Reestablecimiento contraseña servidores SolarWinds"/>
    <s v="12/12/2023 9:15:37"/>
    <s v="12/12/2023 9:16:58"/>
    <s v="Cerrado"/>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x v="0"/>
    <s v="Cumplido"/>
  </r>
  <r>
    <s v="INC000002492528"/>
    <s v="HOUSING"/>
    <x v="15"/>
    <s v="APQ ACCESOS"/>
    <s v="JAIRO A SALINAS GARAY"/>
    <s v="tct_jsalin"/>
    <s v="3-Moderado/Limitado"/>
    <s v="3-Medio"/>
    <s v="Media"/>
    <s v="Requerimiento de Cliente"/>
    <s v="TELEFONICA EMPRESAS DE CHILE SA"/>
    <s v="RONDA Y REVISION DE SALAS TECNICAS"/>
    <s v="12/12/2023 9:32:12"/>
    <s v="12/12/2023 9:34:56"/>
    <s v="Cerrado"/>
    <s v="CDP ANTIGUO 1"/>
    <s v="CDP ANTIGUO 2"/>
    <s v="12/12/2023 9:55:46"/>
    <s v="12/12/2023 23:50:00"/>
    <s v="RONDA Y REVISION DE SALAS TECNICAS"/>
    <s v="RONDA REALIZADA."/>
    <d v="1899-12-30T00:20:50"/>
    <d v="1899-12-30T00:23:34"/>
    <d v="1899-12-30T00:02:44"/>
    <x v="0"/>
    <s v="Cumplido"/>
  </r>
  <r>
    <s v="INC000002492536"/>
    <s v="VPN IP - MPLS"/>
    <x v="9"/>
    <s v="GESTION HD"/>
    <s v="RODRIGO VÁSQUEZ MUÑOZ"/>
    <s v="frp_fpetro"/>
    <s v="3-Moderado/Limitado"/>
    <s v="3-Medio"/>
    <s v="Media"/>
    <s v="Requerimiento de Cliente"/>
    <s v="CONYTEC PROYECTOS DE I"/>
    <s v="REQ/Alta de respaldos VDC. CCANTARABD - CCANTARAAPP - CCVDCWEBLB"/>
    <s v="12/12/2023 9:52:37"/>
    <s v="12/12/2023 9:55:02"/>
    <s v="Cerrado"/>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x v="0"/>
    <s v="Cumplido"/>
  </r>
  <r>
    <s v="INC000002492656"/>
    <s v="HOUSING"/>
    <x v="15"/>
    <s v="APQ ACCESOS"/>
    <s v="JOSE G MARQUEZ MARCANO"/>
    <s v="tct_josmam"/>
    <s v="4-Menor/Localizado"/>
    <s v="4-Baja"/>
    <s v="Baja"/>
    <s v="Requerimiento de Cliente"/>
    <s v="TELEFONICA EMPRESAS DE CHILE SA"/>
    <s v="RONDA Y REVISION DE SALAS"/>
    <s v="12/12/2023 7:08:22"/>
    <s v="12/12/2023 7:09:16"/>
    <s v="Cerrado"/>
    <s v="CDP ANTIGUO 1"/>
    <s v="CDP ANTIGUO 2"/>
    <s v="12/12/2023 7:11:36"/>
    <s v="12/12/2023 23:50:00"/>
    <s v="RONDA Y REVISION DE SALAS"/>
    <s v="RONDAS REALIZADAS"/>
    <d v="1899-12-30T00:02:02"/>
    <d v="1899-12-30T00:03:14"/>
    <d v="1899-12-30T00:01:12"/>
    <x v="0"/>
    <s v="Cumplido"/>
  </r>
  <r>
    <s v="INC000002492936"/>
    <s v="VPN IP - MPLS"/>
    <x v="12"/>
    <s v="ADMINISTRADORES RESIDENTES"/>
    <s v="JOSE A SANTIS SERRANO"/>
    <s v="frp_joflor"/>
    <s v="3-Moderado/Limitado"/>
    <s v="3-Medio"/>
    <s v="Media"/>
    <s v="Requerimiento de Cliente"/>
    <s v="INSTITUTO PROFESIONAL DE CHILE SA"/>
    <s v="GAMA | Requerimiento Restauración Replicas Servidores IPCHILE"/>
    <s v="12/12/2023 9:57:40"/>
    <s v="12/12/2023 10:01:37"/>
    <s v="Cerrado"/>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x v="0"/>
    <s v="Cumplido"/>
  </r>
  <r>
    <s v="INC000002492937"/>
    <s v="VPN IP - MPLS"/>
    <x v="5"/>
    <s v="GESTION HD"/>
    <s v="JAVIERA A UMAÑA YEVENES"/>
    <s v="frp_spevel"/>
    <s v="3-Moderado/Limitado"/>
    <s v="3-Medio"/>
    <s v="Media"/>
    <s v="Requerimiento de Cliente"/>
    <s v="SOCIEDAD CONCESIONARIA VESPUCIO ORIENTE S.A."/>
    <s v="HD/Problemas con Dominio"/>
    <s v="12/12/2023 9:57:54"/>
    <s v="12/12/2023 9:59:52"/>
    <s v="Cerrado"/>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x v="0"/>
    <s v="Cumplido"/>
  </r>
  <r>
    <s v="INC000002492958"/>
    <s v="VPN IP - MPLS"/>
    <x v="17"/>
    <s v="GESTION HD"/>
    <s v="NICOLAS A SAAVEDRA EGUILUZ"/>
    <s v="frp_jciert"/>
    <s v="4-Menor/Localizado"/>
    <s v="4-Baja"/>
    <s v="Baja"/>
    <s v="Requerimiento de Cliente"/>
    <s v="TELEFONICA GLOBAL TECHNOLOGY S.A.AGENCIA EN CHILE"/>
    <s v="REQ / Desbloqueo y cambio de clave en QAS"/>
    <s v="12/12/2023 10:21:02"/>
    <s v="12/12/2023 10:25:04"/>
    <s v="Cerrado"/>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x v="0"/>
    <s v="Cumplido"/>
  </r>
  <r>
    <s v="INC000002492986"/>
    <s v="HOUSING"/>
    <x v="4"/>
    <s v="DUOC TICKET AUTOMATICO"/>
    <s v="ALEJANDRO ACEVEDO VALENZUELA"/>
    <s v="frp_lmosqu"/>
    <s v="3-Moderado/Limitado"/>
    <s v="4-Baja"/>
    <s v="Baja"/>
    <s v="Requerimiento de Cliente"/>
    <s v="FUNDACION INSTITUTO PROFESIONAL DUOC UC"/>
    <s v="REQ | DUOC |  [DUOC]Actualizaciones MS período Diciembre 2023"/>
    <s v="12/12/2023 11:05:27"/>
    <s v="12/12/2023 11:07:07"/>
    <s v="Cerrado"/>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x v="0"/>
    <s v="Cumplido"/>
  </r>
  <r>
    <s v="INC000002493082"/>
    <s v="TICKET-INTELIGENTE"/>
    <x v="4"/>
    <s v="GESTION TI"/>
    <s v="PAUL A SEPULVEDA ALVAREZ"/>
    <s v="USR_TSIGHT"/>
    <s v="1-Extenso/Generalizado"/>
    <s v="4-Baja"/>
    <s v="Baja"/>
    <s v="Incidente de Cliente"/>
    <s v="FUNDACION INSTITUTO PROFESIONAL DUOC UC"/>
    <s v="fiprdu01 - pro_exch_wsnt TICKET AUTOMATICO"/>
    <s v="12/12/2023 11:08:22"/>
    <s v="12/12/2023 11:08:22"/>
    <s v="Cerrado"/>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x v="1"/>
    <s v=""/>
  </r>
  <r>
    <s v="INC000002493135"/>
    <s v="VPN IP - MPLS"/>
    <x v="12"/>
    <s v="GESTION HD"/>
    <s v="JOSE A SANTIS SERRANO"/>
    <s v="frp_fpetro"/>
    <s v="3-Moderado/Limitado"/>
    <s v="3-Medio"/>
    <s v="Media"/>
    <s v="Requerimiento de Cliente"/>
    <s v="SONACOL SA"/>
    <s v="REQ/[SONACOL] Reconfiguracion VPGs STF01 - STF02"/>
    <s v="12/12/2023 10:34:32"/>
    <s v="12/12/2023 10:37:38"/>
    <s v="Cerrado"/>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x v="0"/>
    <s v="Cumplido"/>
  </r>
  <r>
    <s v="INC000002493158"/>
    <s v="VPN IP - MPLS"/>
    <x v="5"/>
    <s v="BELIEVE"/>
    <s v="JAVIERA A UMAÑA YEVENES"/>
    <s v="frp_frodri"/>
    <s v="4-Menor/Localizado"/>
    <s v="4-Baja"/>
    <s v="Baja"/>
    <s v="Incidente de Cliente"/>
    <s v="PROCESADORA DE RESIDUOS INDUSTRIALES LIMITADA"/>
    <s v="FRONT CTC/ EMPRESAS/ configuracion de licencias E3"/>
    <s v="12/12/2023 11:00:05"/>
    <s v="12/12/2023 11:04:36"/>
    <s v="Cerrado"/>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x v="1"/>
    <s v=""/>
  </r>
  <r>
    <s v="INC000002493174"/>
    <s v="VPN IP - MPLS"/>
    <x v="3"/>
    <s v="ADMINISTRADORES RESIDENTES"/>
    <s v="VICTOR SEPULVEDA GAMARRA"/>
    <s v="frp_rreyes"/>
    <s v="3-Moderado/Limitado"/>
    <s v="3-Medio"/>
    <s v="Media"/>
    <s v="Incidente de Cliente"/>
    <s v="FUNDACION INSTITUTO PROFESIONAL DUOC UC"/>
    <s v="Alerta caída global Bibliografía MSAD, Correo Profesor MSAD, Duoc Portal Docente MSAD, RAGC"/>
    <s v="12/12/2023 11:28:21"/>
    <s v="12/12/2023 11:31:17"/>
    <s v="Cerrado"/>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x v="1"/>
    <s v=""/>
  </r>
  <r>
    <s v="INC000002493208"/>
    <s v="HOUSING"/>
    <x v="15"/>
    <s v="APQ ACCESOS"/>
    <s v="JAIRO A SALINAS GARAY"/>
    <s v="tct_jsalin"/>
    <s v="3-Moderado/Limitado"/>
    <s v="3-Medio"/>
    <s v="Media"/>
    <s v="Requerimiento de Cliente"/>
    <s v="TELEFONICA EMPRESAS DE CHILE SA"/>
    <s v="TOMA DE ALARMAS DE CLIENTE"/>
    <s v="12/12/2023 10:28:48"/>
    <s v="12/12/2023 10:29:53"/>
    <s v="Cerrado"/>
    <s v="CDP ANTIGUO 1"/>
    <s v="CDP ANTIGUO 2"/>
    <s v="12/12/2023 11:27:36"/>
    <s v="12/12/2023 23:50:00"/>
    <s v="TOMA DE ALARMAS DE CLIENTE"/>
    <s v="TOMA DE ALARMAS REALIZADA."/>
    <d v="1899-12-30T00:57:43"/>
    <d v="1899-12-30T00:58:48"/>
    <d v="1899-12-30T00:01:05"/>
    <x v="0"/>
    <s v="Cumplido"/>
  </r>
  <r>
    <s v="INC000002493225"/>
    <s v="HOSTING VIRTUAL"/>
    <x v="4"/>
    <s v="GESTION PLATAFORMA CLIENTES"/>
    <s v="JUAN CARLOS UZCATEGUI FUGUETT"/>
    <s v="vos_eperez"/>
    <s v="4-Menor/Localizado"/>
    <s v="4-Baja"/>
    <s v="Baja"/>
    <s v="Requerimiento de Cliente"/>
    <s v="TELEFONICA EMPRESAS DE CHILE SA"/>
    <s v="Creación de VM para nuevo parque SolarWinds"/>
    <s v="12/12/2023 10:48:20"/>
    <s v="12/12/2023 10:55:55"/>
    <s v="Cerrado"/>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x v="0"/>
    <s v="Cumplido"/>
  </r>
  <r>
    <s v="INC000002493295"/>
    <s v="HOUSING"/>
    <x v="19"/>
    <s v="BELIEVE"/>
    <s v="SEBASTIAN A JARA VIDAL"/>
    <s v="frp_jolsso"/>
    <s v="3-Moderado/Limitado"/>
    <s v="3-Medio"/>
    <s v="Media"/>
    <s v="Requerimiento de Cliente"/>
    <s v="EQUIPOS ELECTRONICOS Y COMPUTACION SA"/>
    <s v="GESTION DATACENTER/ ACCESOS /EQUIPOS ELECTRONICOS Y COMPUTACION SA"/>
    <s v="12/12/2023 14:51:44"/>
    <s v="12/12/2023 14:53:03"/>
    <s v="Cerrado"/>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x v="0"/>
    <s v="Cumplido"/>
  </r>
  <r>
    <s v="INC000002493312"/>
    <s v="VPN IP - MPLS"/>
    <x v="2"/>
    <s v="GESTION HD"/>
    <s v="MARIO PARADA DUARTE"/>
    <s v="frp_spevel"/>
    <s v="3-Moderado/Limitado"/>
    <s v="3-Medio"/>
    <s v="Media"/>
    <s v="Requerimiento de Cliente"/>
    <s v="TELEFONICA CYBERSECURITY TECH CHILE SPA"/>
    <s v="HD/VPN S2S Adem Ltda"/>
    <s v="12/12/2023 12:00:36"/>
    <s v="12/12/2023 12:01:53"/>
    <s v="Cerrado"/>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x v="0"/>
    <s v="Cumplido"/>
  </r>
  <r>
    <s v="INC000002493324"/>
    <s v="VPN IP - MPLS"/>
    <x v="3"/>
    <s v="GESTION HD"/>
    <s v="SEBASTIAN I ACUÑA GUZMAN"/>
    <s v="frp_spevel"/>
    <s v="3-Moderado/Limitado"/>
    <s v="3-Medio"/>
    <s v="Media"/>
    <s v="Requerimiento de Cliente"/>
    <s v="TELEFONICA GLOBAL TECHNOLOGY S.A.AGENCIA EN CHILE"/>
    <s v="HD/ Habilitar Acceso desde ServerTools"/>
    <s v="12/12/2023 12:06:13"/>
    <s v="12/12/2023 12:09:54"/>
    <s v="Cerrado"/>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x v="0"/>
    <s v="Cumplido"/>
  </r>
  <r>
    <s v="INC000002493387"/>
    <s v="VPN IP - MPLS"/>
    <x v="17"/>
    <s v="GESTION HD"/>
    <s v="EWALD R GALAZ MILLALEO"/>
    <s v="frp_lmosqu"/>
    <s v="4-Menor/Localizado"/>
    <s v="4-Baja"/>
    <s v="Baja"/>
    <s v="Requerimiento de Cliente"/>
    <s v="INDUSTRIAS CHILENAS DE ALAMBRE INCHALAM S.A."/>
    <s v="REQ / INCHALAM - Estado de cuenta clientes / Help Desk"/>
    <s v="12/12/2023 13:33:34"/>
    <s v="12/12/2023 13:36:15"/>
    <s v="Cerrado"/>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x v="0"/>
    <s v="Cumplido"/>
  </r>
  <r>
    <s v="INC000002493419"/>
    <s v="SAP"/>
    <x v="17"/>
    <s v="GESTION HD"/>
    <s v="EWALD R GALAZ MILLALEO"/>
    <s v="frp_jciert"/>
    <s v="4-Menor/Localizado"/>
    <s v="4-Baja"/>
    <s v="Baja"/>
    <s v="Requerimiento de Cliente"/>
    <s v="UNIVERSIDAD DE ANTOFAGASTA"/>
    <s v="REQ / Formulario Solicitud Creación Usuario y Asignación Roles-"/>
    <s v="12/12/2023 12:04:03"/>
    <s v="12/12/2023 12:08:50"/>
    <s v="Cerrado"/>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x v="0"/>
    <s v="Cumplido"/>
  </r>
  <r>
    <s v="INC000002493427"/>
    <s v="RED INTERNA"/>
    <x v="0"/>
    <s v="APQ ACCESOS"/>
    <s v="CRISTOPHER MALDONADO ROMERO"/>
    <s v="tct_cmaldo"/>
    <s v="4-Menor/Localizado"/>
    <s v="4-Baja"/>
    <s v="Baja"/>
    <s v="Requerimiento de Cliente"/>
    <s v="TELEFONICA EMPRESAS DE CHILE SA"/>
    <s v="RONDA TOMA DE TEMPERATURAS SALAS TIC"/>
    <s v="12/12/2023 12:10:55"/>
    <s v="12/12/2023 12:12:41"/>
    <s v="Cerrado"/>
    <s v="CDP ANTIGUO 1"/>
    <s v="CDP ANTIGUO 2"/>
    <s v="12/12/2023 13:55:30"/>
    <s v="12/12/2023 23:50:00"/>
    <m/>
    <s v="RONDA REALIZADA"/>
    <d v="1899-12-30T00:00:00"/>
    <d v="1899-12-30T00:00:00"/>
    <d v="1899-12-30T00:00:00"/>
    <x v="0"/>
    <s v="Cumplido"/>
  </r>
  <r>
    <s v="INC000002493437"/>
    <s v="INFRAESTRUCTURA DC"/>
    <x v="8"/>
    <s v="APQ ACCESOS"/>
    <s v="JONATHAN A MARQUEZ ASTENGO"/>
    <s v="tct_sjarav"/>
    <s v="4-Menor/Localizado"/>
    <s v="4-Baja"/>
    <s v="Baja"/>
    <s v="Requerimiento de Cliente"/>
    <s v="TELEFONICA CYBERSECURITY TECH CHILE SPA"/>
    <s v="RETIRO DE CABLES TIC 4"/>
    <s v="12/12/2023 12:18:14"/>
    <s v="12/12/2023 12:19:37"/>
    <s v="Cerrado"/>
    <s v="CDP ANTIGUO 1"/>
    <s v="CDP ANTIGUO 2"/>
    <s v="14/12/2023 17:59:17"/>
    <s v="14/12/2023 23:50:00"/>
    <s v="RETIRO DE CABLEADO DE RACK DESOCUPADOS"/>
    <s v="MANO REMOTA REALIZADA"/>
    <d v="1899-12-30T00:00:00"/>
    <d v="1899-12-30T00:00:00"/>
    <d v="1899-12-30T00:00:00"/>
    <x v="0"/>
    <s v="Cumplido"/>
  </r>
  <r>
    <s v="INC000002493473"/>
    <s v="RED INTERNA"/>
    <x v="0"/>
    <s v="APQ ACCESOS"/>
    <s v="CRISTOPHER MALDONADO ROMERO"/>
    <s v="tct_cmaldo"/>
    <s v="4-Menor/Localizado"/>
    <s v="4-Baja"/>
    <s v="Baja"/>
    <s v="Requerimiento de Cliente"/>
    <s v="TELEFONICA EMPRESAS DE CHILE SA"/>
    <s v="RONDA TOMA DE TEMPERATURAS SALAS TIC"/>
    <s v="12/12/2023 12:45:59"/>
    <s v="12/12/2023 12:48:00"/>
    <s v="Cerrado"/>
    <s v="CDP ANTIGUO 1"/>
    <s v="CDP ANTIGUO 2"/>
    <s v="12/12/2023 18:54:04"/>
    <s v="12/12/2023 23:50:00"/>
    <m/>
    <s v="RONDA REALIZADA"/>
    <d v="1899-12-30T06:06:04"/>
    <d v="1899-12-30T06:08:05"/>
    <d v="1899-12-30T00:02:01"/>
    <x v="0"/>
    <s v="Cumplido"/>
  </r>
  <r>
    <s v="INC000002493533"/>
    <s v="RED INTERNA"/>
    <x v="1"/>
    <s v="APQ ACCESOS"/>
    <s v="CARLOS F ARAYA RAMIREZ"/>
    <s v="tct_cararr"/>
    <s v="4-Menor/Localizado"/>
    <s v="4-Baja"/>
    <s v="Baja"/>
    <s v="Requerimiento de Cliente"/>
    <s v="TELEFONICA CYBERSECURITY TECH CHILE SPA"/>
    <s v="RONDA INSPECTIVA"/>
    <s v="12/12/2023 12:36:41"/>
    <s v="12/12/2023 12:36:43"/>
    <s v="Cerrado"/>
    <s v="CDP ANTIGUO 1"/>
    <s v="CDP ANTIGUO 2"/>
    <s v="12/12/2023 12:51:44"/>
    <s v="12/12/2023 23:50:00"/>
    <m/>
    <s v="ronda realizada"/>
    <d v="1899-12-30T00:00:00"/>
    <d v="1899-12-30T00:00:00"/>
    <d v="1899-12-30T00:00:00"/>
    <x v="0"/>
    <s v="Cumplido"/>
  </r>
  <r>
    <s v="INC000002493555"/>
    <s v="HOUSING"/>
    <x v="14"/>
    <s v="BELIEVE"/>
    <s v="CRISTOPHER MALDONADO ROMERO"/>
    <s v="frp_pcamay"/>
    <s v="3-Moderado/Limitado"/>
    <s v="3-Medio"/>
    <s v="Media"/>
    <s v="Requerimiento de Cliente"/>
    <s v="TELEFONICA EMPRESAS DE CHILE SA"/>
    <s v="GESTION DATACENTER/ ACCESOS / SINACOFI"/>
    <s v="12/12/2023 13:32:29"/>
    <s v="12/12/2023 13:32:31"/>
    <s v="Cerrado"/>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x v="0"/>
    <s v="Cumplido"/>
  </r>
  <r>
    <s v="INC000002493584"/>
    <s v="HOUSING"/>
    <x v="4"/>
    <s v="DUOC TICKET PENDIENTES"/>
    <s v="ALEJANDRO ACEVEDO VALENZUELA"/>
    <s v="frp_joagui"/>
    <s v="3-Moderado/Limitado"/>
    <s v="4-Baja"/>
    <s v="Baja"/>
    <s v="Requerimiento de Cliente"/>
    <s v="FUNDACION INSTITUTO PROFESIONAL DUOC UC"/>
    <s v="RQ | DUOC | [DUOC] Sitios Sharepoint 2013"/>
    <s v="12/12/2023 15:16:02"/>
    <s v="12/12/2023 15:17:41"/>
    <s v="Cerrado"/>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x v="0"/>
    <s v="Cumplido"/>
  </r>
  <r>
    <s v="INC000002493589"/>
    <s v="HOUSING"/>
    <x v="16"/>
    <s v="BELIEVE"/>
    <s v="JORGE S LORCA LEIVA"/>
    <s v="frp_pcamay"/>
    <s v="3-Moderado/Limitado"/>
    <s v="3-Medio"/>
    <s v="Media"/>
    <s v="Incidente de Cliente"/>
    <s v="TELEFONICA EMPRESAS DE CHILE SA"/>
    <s v="GESTION DATACENTER/ ACCESOS / TELEFONICA EMPRESAS DE CHILE SA"/>
    <s v="12/12/2023 16:03:56"/>
    <s v="12/12/2023 16:04:09"/>
    <s v="Cerrado"/>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x v="1"/>
    <s v=""/>
  </r>
  <r>
    <s v="INC000002493611"/>
    <s v="HOUSING"/>
    <x v="3"/>
    <s v="GESTION PLATAFORMA CLIENTES"/>
    <s v="GUSTAVO AVILA VERA"/>
    <s v="vos_bherna"/>
    <s v="4-Menor/Localizado"/>
    <s v="3-Medio"/>
    <s v="Media"/>
    <s v="Requerimiento de Cliente"/>
    <s v="FRACTALIA"/>
    <s v="(Asignar a Sebastián Acuña) Incorporación de Línea en archivo host server QA."/>
    <s v="14/12/2023 11:28:25"/>
    <s v="14/12/2023 11:32:26"/>
    <s v="Cerrado"/>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x v="0"/>
    <s v="Cumplido"/>
  </r>
  <r>
    <s v="INC000002493615"/>
    <s v="HOUSING"/>
    <x v="2"/>
    <s v="GESTION PLATAFORMA CLIENTES"/>
    <m/>
    <s v="vos_bherna"/>
    <s v="3-Moderado/Limitado"/>
    <s v="4-Baja"/>
    <s v="Baja"/>
    <s v="Requerimiento de Cliente"/>
    <s v="FRACTALIA"/>
    <s v="RESETEOP PASSWORD VPN"/>
    <s v="17/12/2023 13:03:23"/>
    <s v="17/12/2023 13:05:53"/>
    <s v="Cancelado"/>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x v="0"/>
    <s v="Cumplido"/>
  </r>
  <r>
    <s v="INC000002493723"/>
    <s v="VPN IP - MPLS"/>
    <x v="3"/>
    <s v="GESTION HD"/>
    <s v="GUSTAVO AVILA VERA"/>
    <s v="frp_fpetro"/>
    <s v="3-Moderado/Limitado"/>
    <s v="3-Medio"/>
    <s v="Media"/>
    <s v="Requerimiento de Cliente"/>
    <s v="INMOBILIARIA FRUSAN S.A."/>
    <s v="REQ/TTECH: Licencia Linux SUSE"/>
    <s v="12/12/2023 13:39:52"/>
    <s v="12/12/2023 13:42:14"/>
    <s v="Cerrado"/>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x v="0"/>
    <s v="Cumplido"/>
  </r>
  <r>
    <s v="INC000002493730"/>
    <s v="HOUSING"/>
    <x v="14"/>
    <s v="BELIEVE"/>
    <s v="CRISTOPHER MALDONADO ROMERO"/>
    <s v="frp_fbalab"/>
    <s v="3-Moderado/Limitado"/>
    <s v="3-Medio"/>
    <s v="Media"/>
    <s v="Requerimiento de Cliente"/>
    <s v="BANCO SANTANDER CHILE"/>
    <s v="GESTION DATACENTER/ ACCESOS / BANCO SANTANDER CHILE"/>
    <s v="12/12/2023 13:52:49"/>
    <s v="12/12/2023 13:53:51"/>
    <s v="Cerrado"/>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x v="0"/>
    <s v="Cumplido"/>
  </r>
  <r>
    <s v="INC000002493745"/>
    <s v="VPN IP - MPLS"/>
    <x v="17"/>
    <s v="BELIEVE"/>
    <s v="EWALD R GALAZ MILLALEO"/>
    <s v="frp_fpetro"/>
    <s v="3-Moderado/Limitado"/>
    <s v="3-Medio"/>
    <s v="Media"/>
    <s v="Requerimiento de Cliente"/>
    <s v="FUNDACION RED DE SALUD DE LA UNIVERSIDAD DE ANTOFAGASTA"/>
    <s v="REQ/HCUA - RE: Formulario Solicitud Creación Usuario y Asignación Roles-Perfiles"/>
    <s v="12/12/2023 14:02:01"/>
    <s v="12/12/2023 14:06:48"/>
    <s v="Cerrado"/>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x v="0"/>
    <s v="Cumplido"/>
  </r>
  <r>
    <s v="INC000002493781"/>
    <s v="VPN IP - MPLS"/>
    <x v="9"/>
    <s v="GESTION HD"/>
    <s v="SEBASTIAN VILLENA"/>
    <s v="frp_fpetro"/>
    <s v="3-Moderado/Limitado"/>
    <s v="3-Medio"/>
    <s v="Media"/>
    <s v="Requerimiento de Cliente"/>
    <s v="RENTOKIL INITIAL CHILE SPA"/>
    <s v="REQ/Backup Rentokil"/>
    <s v="12/12/2023 14:39:28"/>
    <s v="12/12/2023 14:42:34"/>
    <s v="Cerrado"/>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x v="0"/>
    <s v="Cumplido"/>
  </r>
  <r>
    <s v="INC000002493881"/>
    <s v="VPN IP - MPLS"/>
    <x v="13"/>
    <s v="GESTION HD"/>
    <s v="ANGEL CASTRO CABRERA"/>
    <s v="frp_lmosqu"/>
    <s v="4-Menor/Localizado"/>
    <s v="4-Baja"/>
    <s v="Baja"/>
    <s v="Requerimiento de Cliente"/>
    <s v="ISAPRE NUEVA MASVIDA SA"/>
    <s v="REQ /  ISAPRE NUEVA MAS VIDA / Help Desk"/>
    <s v="12/12/2023 16:53:46"/>
    <s v="12/12/2023 16:55:47"/>
    <s v="Cerrado"/>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x v="0"/>
    <s v="Cumplido"/>
  </r>
  <r>
    <s v="INC000002493889"/>
    <s v="VPN IP - MPLS"/>
    <x v="4"/>
    <s v="GESTION HD"/>
    <s v="ALEJANDRO ACEVEDO VALENZUELA"/>
    <s v="frp_lmosqu"/>
    <s v="4-Menor/Localizado"/>
    <s v="4-Baja"/>
    <s v="Baja"/>
    <s v="Requerimiento de Cliente"/>
    <s v="EMPRESA NACIONAL DE CERTIFICACIONES"/>
    <s v="REQ /  Desinstalar AV TREND de servidores / HEL P DESK"/>
    <s v="12/12/2023 17:09:54"/>
    <s v="12/12/2023 17:13:47"/>
    <s v="Cerrado"/>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x v="0"/>
    <s v="Cumplido"/>
  </r>
  <r>
    <s v="INC000002493890"/>
    <s v="HOUSING"/>
    <x v="15"/>
    <s v="APQ ACCESOS"/>
    <s v="ESTEBAN O BUSTOS CORNEJO"/>
    <s v="tct_ebusto"/>
    <s v="4-Menor/Localizado"/>
    <s v="4-Baja"/>
    <s v="Baja"/>
    <s v="Requerimiento de Cliente"/>
    <s v="TELEFONICA EMPRESAS DE CHILE SA"/>
    <s v="SUPERVISION ENERGIZACION EQUIPO HUAWEI"/>
    <s v="12/12/2023 17:11:26"/>
    <s v="12/12/2023 17:13:51"/>
    <s v="Cerrado"/>
    <s v="CDP ANTIGUO 1"/>
    <s v="CDP ANTIGUO 2"/>
    <s v="12/12/2023 17:15:52"/>
    <s v="12/12/2023 23:50:00"/>
    <s v="SUPERVISION ENERGIZACION EQUIPO HUAWEI"/>
    <s v="SUPERVISION CRQ/OK"/>
    <d v="1899-12-30T00:02:01"/>
    <d v="1899-12-30T00:04:26"/>
    <d v="1899-12-30T00:02:25"/>
    <x v="0"/>
    <s v="Cumplido"/>
  </r>
  <r>
    <s v="INC000002493920"/>
    <s v="VPN IP - MPLS"/>
    <x v="6"/>
    <s v="BELIEVE"/>
    <s v="SEBASTIAN A JARA VIDAL"/>
    <s v="frp_kaldor"/>
    <s v="3-Moderado/Limitado"/>
    <s v="3-Medio"/>
    <s v="Media"/>
    <s v="Requerimiento de Cliente"/>
    <s v="FARMACIAS AHUMADA S.A."/>
    <s v="GAMA / [FASA] Registro acceso a datacenter SM y APOQ"/>
    <s v="12/12/2023 15:26:08"/>
    <s v="12/12/2023 15:30:02"/>
    <s v="Cerrado"/>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x v="0"/>
    <s v="Cumplido"/>
  </r>
  <r>
    <s v="INC000002493930"/>
    <s v="VPN IP - MPLS"/>
    <x v="3"/>
    <s v="GESTION HD"/>
    <s v="SEBASTIAN I ACUÑA GUZMAN"/>
    <s v="frp_fpetro"/>
    <s v="3-Moderado/Limitado"/>
    <s v="3-Medio"/>
    <s v="Media"/>
    <s v="Requerimiento de Cliente"/>
    <s v="CONSTRUCTORA DE PAVIMENTOS ASFALTICOS BITUMIX S.A"/>
    <s v="REQ/Agregar registros DNS a bitumix.cl"/>
    <s v="12/12/2023 15:32:38"/>
    <s v="12/12/2023 15:35:06"/>
    <s v="Cerrado"/>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x v="0"/>
    <s v="Cumplido"/>
  </r>
  <r>
    <s v="INC000002493934"/>
    <s v="HOUSING"/>
    <x v="19"/>
    <s v="BELIEVE"/>
    <s v="SEBASTIAN A JARA VIDAL"/>
    <s v="frp_fbalab"/>
    <s v="3-Moderado/Limitado"/>
    <s v="3-Medio"/>
    <s v="Media"/>
    <s v="Requerimiento de Cliente"/>
    <s v="IDOM INGENIERIA Y CONSULTORIA S.A. AGENCIA EN CHILE"/>
    <s v="GESTION DATACENTER/ ACCESOS / IDOM INGENIERIA Y CONSULTORIA S.A. AGENCIA EN CHILE"/>
    <s v="12/12/2023 15:38:47"/>
    <s v="12/12/2023 15:39:49"/>
    <s v="Cerrado"/>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x v="0"/>
    <s v="Cumplido"/>
  </r>
  <r>
    <s v="INC000002493950"/>
    <s v="VPN IP - MPLS"/>
    <x v="17"/>
    <s v="GESTION HD"/>
    <s v="NICOLAS A SAAVEDRA EGUILUZ"/>
    <s v="frp_fpetro"/>
    <s v="3-Moderado/Limitado"/>
    <s v="3-Medio"/>
    <s v="Media"/>
    <s v="Requerimiento de Cliente"/>
    <s v="FUND DE BENEFICENCIA HOGAR DE CRISTO"/>
    <s v="REQ/Nota SAP"/>
    <s v="12/12/2023 16:03:59"/>
    <s v="12/12/2023 16:05:38"/>
    <s v="Cerrado"/>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x v="0"/>
    <s v="Cumplido"/>
  </r>
  <r>
    <s v="INC000002493966"/>
    <s v="VPN IP - MPLS"/>
    <x v="2"/>
    <s v="GESTION HD"/>
    <s v="OSCAR A RAMIREZ SOTO"/>
    <s v="frp_fpetro"/>
    <s v="3-Moderado/Limitado"/>
    <s v="3-Medio"/>
    <s v="Media"/>
    <s v="Requerimiento de Cliente"/>
    <s v="HORTIFRUT S.A"/>
    <s v="REQ/Ajuste permiso cuenta VPN - ST - 97398"/>
    <s v="12/12/2023 16:21:00"/>
    <s v="12/12/2023 16:23:15"/>
    <s v="Cerrado"/>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x v="0"/>
    <s v="Cumplido"/>
  </r>
  <r>
    <s v="INC000002493980"/>
    <s v="VPN IP - MPLS"/>
    <x v="13"/>
    <s v="GESTION HD"/>
    <s v="PABLO N OLIVA ALARCON"/>
    <s v="frp_fpetro"/>
    <s v="3-Moderado/Limitado"/>
    <s v="3-Medio"/>
    <s v="Media"/>
    <s v="Requerimiento de Cliente"/>
    <s v="TELEFONICA GLOBAL TECHNOLOGY S.A.AGENCIA EN CHILE"/>
    <s v="REQ/PY // C-19872300311 - CHI-004050168 - COMERCIALIZADORA SONOFLEX CHILE LIMITADA"/>
    <s v="12/12/2023 16:29:44"/>
    <s v="12/12/2023 16:31:31"/>
    <s v="Cerrado"/>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x v="0"/>
    <s v="Cumplido"/>
  </r>
  <r>
    <s v="INC000002493984"/>
    <s v="TICKET-INTELIGENTE"/>
    <x v="3"/>
    <s v="DUOC TICKET AUTOMATICO"/>
    <s v="VICTOR SEPULVEDA GAMARRA"/>
    <s v="USR_TSIGHT"/>
    <s v="1-Extenso/Generalizado"/>
    <s v="4-Baja"/>
    <s v="Baja"/>
    <s v="Incidente de Cliente"/>
    <s v="FUNDACION INSTITUTO PROFESIONAL DUOC UC"/>
    <s v="fiprdu01 - portal ess TICKET AUTOMATICO"/>
    <s v="12/12/2023 16:30:13"/>
    <s v="12/12/2023 16:30:13"/>
    <s v="Cerrado"/>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x v="1"/>
    <s v=""/>
  </r>
  <r>
    <s v="INC000002493985"/>
    <s v="TICKET-INTELIGENTE"/>
    <x v="3"/>
    <s v="DUOC TICKET AUTOMATICO"/>
    <s v="VICTOR SEPULVEDA GAMARRA"/>
    <s v="USR_TSIGHT"/>
    <s v="1-Extenso/Generalizado"/>
    <s v="4-Baja"/>
    <s v="Baja"/>
    <s v="Incidente de Cliente"/>
    <s v="FUNDACION INSTITUTO PROFESIONAL DUOC UC"/>
    <s v="fiprdu01 - portal de admisiones TICKET AUTOMATICO"/>
    <s v="12/12/2023 16:30:13"/>
    <s v="12/12/2023 16:30:13"/>
    <s v="Cerrado"/>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x v="1"/>
    <s v=""/>
  </r>
  <r>
    <s v="INC000002493995"/>
    <s v="VPN IP - MPLS"/>
    <x v="17"/>
    <s v="GESTION HD"/>
    <s v="NICOLAS A SAAVEDRA EGUILUZ"/>
    <s v="frp_fpetro"/>
    <s v="3-Moderado/Limitado"/>
    <s v="3-Medio"/>
    <s v="Media"/>
    <s v="Requerimiento de Cliente"/>
    <s v="INMOBILIARIA FRUSAN S.A."/>
    <s v="REQ/ FRUSAN: Checklist ECC PRD 12.12.2023"/>
    <s v="12/12/2023 16:38:59"/>
    <s v="12/12/2023 16:41:10"/>
    <s v="Cerrado"/>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x v="0"/>
    <s v="Cumplido"/>
  </r>
  <r>
    <s v="INC000002493998"/>
    <s v="TICKET-INTELIGENTE"/>
    <x v="23"/>
    <s v="GESTION TI"/>
    <s v="SERGIO ORELLANA"/>
    <s v="USR_TSIGHT"/>
    <s v="1-Extenso/Generalizado"/>
    <s v="4-Baja"/>
    <s v="Baja"/>
    <s v="Incidente de Cliente"/>
    <s v="FUNDACION INSTITUTO PROFESIONAL DUOC UC"/>
    <s v="fiprdu01 - srvfs01_vm TICKET AUTOMATICO"/>
    <s v="12/12/2023 16:43:36"/>
    <s v="12/12/2023 16:43:36"/>
    <s v="Cerrado"/>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x v="1"/>
    <s v=""/>
  </r>
  <r>
    <s v="INC000002494006"/>
    <s v="HOUSING"/>
    <x v="14"/>
    <s v="BELIEVE"/>
    <s v="CRISTOPHER MALDONADO ROMERO"/>
    <s v="frp_jolsso"/>
    <s v="3-Moderado/Limitado"/>
    <s v="3-Medio"/>
    <s v="Media"/>
    <s v="Requerimiento de Cliente"/>
    <s v="TELEFONICA EMPRESAS DE CHILE SA"/>
    <s v="GESTION DATACENTER/ ACCESOS /TELEFONICA EMPRESAS DE CHILE SA"/>
    <s v="12/12/2023 15:11:16"/>
    <s v="12/12/2023 15:13:06"/>
    <s v="Cerrado"/>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x v="0"/>
    <s v="Cumplido"/>
  </r>
  <r>
    <s v="INC000002494009"/>
    <s v="HOUSING"/>
    <x v="19"/>
    <s v="BELIEVE"/>
    <s v="SEBASTIAN A JARA VIDAL"/>
    <s v="frp_jolsso"/>
    <s v="3-Moderado/Limitado"/>
    <s v="3-Medio"/>
    <s v="Media"/>
    <s v="Requerimiento de Cliente"/>
    <s v="TELEFONICA EMPRESAS DE CHILE SA"/>
    <s v="GESTION DATACENTER/ ACCESOS /TELEFONICA EMPRESAS DE CHILE SA"/>
    <s v="12/12/2023 15:13:33"/>
    <s v="12/12/2023 15:17:05"/>
    <s v="Cerrado"/>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x v="0"/>
    <s v="Cumplido"/>
  </r>
  <r>
    <s v="INC000002494046"/>
    <s v="HOSTING VIRTUAL"/>
    <x v="13"/>
    <s v="SM OPERACIONES"/>
    <s v="DEIBY Y SANTOYO MONTEROLA"/>
    <s v="tct_decruz"/>
    <s v="3-Moderado/Limitado"/>
    <s v="2-Alta"/>
    <s v="Alta"/>
    <s v="Requerimiento de Cliente"/>
    <s v="TELEFONICA CYBERSECURITY TECH CHILE SPA"/>
    <s v="Revisar servidor sin acceso"/>
    <s v="12/12/2023 16:52:37"/>
    <s v="12/12/2023 16:53:32"/>
    <s v="Cerrado"/>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x v="0"/>
    <s v="Cumplido"/>
  </r>
  <r>
    <s v="INC000002494105"/>
    <s v="HOUSING"/>
    <x v="19"/>
    <s v="BELIEVE"/>
    <s v="SEBASTIAN A JARA VIDAL"/>
    <s v="frp_jolsso"/>
    <s v="3-Moderado/Limitado"/>
    <s v="3-Medio"/>
    <s v="Media"/>
    <s v="Requerimiento de Cliente"/>
    <s v="TELEFONICA CYBERSECURITY TECH CHILE SPA"/>
    <s v="GESTION DATACENTER/ ACCESOS /TELEFONICA CYBERSECURITY TECH CHILE SPA"/>
    <s v="12/12/2023 16:53:46"/>
    <s v="12/12/2023 16:55:35"/>
    <s v="Cerrado"/>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x v="0"/>
    <s v="Cumplido"/>
  </r>
  <r>
    <s v="INC000002494116"/>
    <s v="HOUSING"/>
    <x v="19"/>
    <s v="BELIEVE"/>
    <s v="SEBASTIAN A JARA VIDAL"/>
    <s v="frp_fbalab"/>
    <s v="3-Moderado/Limitado"/>
    <s v="3-Medio"/>
    <s v="Media"/>
    <s v="Requerimiento de Cliente"/>
    <s v="TRANSUNION SOLUCIONES DE INFORMACION CHILE S.A."/>
    <s v="GESTION DATACENTER/ ACCESOS / TRANSUNION SOLUCIONES DE INFORMACION CHILE S.A."/>
    <s v="12/12/2023 17:07:39"/>
    <s v="12/12/2023 17:08:54"/>
    <s v="Cerrado"/>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x v="0"/>
    <s v="Cumplido"/>
  </r>
  <r>
    <s v="INC000002494135"/>
    <s v="VPN IP - MPLS"/>
    <x v="13"/>
    <s v="GESTION HD"/>
    <s v="MOISES E MONTERO RAMOS"/>
    <s v="frp_fpetro"/>
    <s v="3-Moderado/Limitado"/>
    <s v="3-Medio"/>
    <s v="Media"/>
    <s v="Requerimiento de Cliente"/>
    <s v="SONACOL SA"/>
    <s v="REQ/Solicitud de reunión técnica VDC"/>
    <s v="12/12/2023 17:28:04"/>
    <s v="12/12/2023 17:30:14"/>
    <s v="Cerrado"/>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x v="0"/>
    <s v="Cumplido"/>
  </r>
  <r>
    <s v="INC000002494152"/>
    <s v="VPN IP - MPLS"/>
    <x v="15"/>
    <s v="BELIEVE"/>
    <s v="JAIRO A SALINAS GARAY"/>
    <s v="vos_jlevim"/>
    <s v="3-Moderado/Limitado"/>
    <s v="2-Alta"/>
    <s v="Alta"/>
    <s v="Incidente de Cliente"/>
    <s v="REDBANC S A"/>
    <s v="Incidente Perdida de servicio DC Paine"/>
    <s v="12/12/2023 17:39:18"/>
    <s v="12/12/2023 17:39:28"/>
    <s v="Cerrado"/>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x v="1"/>
    <s v=""/>
  </r>
  <r>
    <s v="INC000002494216"/>
    <s v="HOUSING"/>
    <x v="16"/>
    <s v="BELIEVE"/>
    <s v="JAIRO A SALINAS GARAY"/>
    <s v="frp_fbalab"/>
    <s v="3-Moderado/Limitado"/>
    <s v="3-Medio"/>
    <s v="Media"/>
    <s v="Requerimiento de Cliente"/>
    <s v="TELEFONICA EMPRESAS DE CHILE SA"/>
    <s v="GESTION DATACENTER/ ACCESOS / TELEFONICA EMPRESAS DE CHILE SA"/>
    <s v="12/12/2023 18:02:58"/>
    <s v="12/12/2023 18:04:04"/>
    <s v="Cerrado"/>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x v="0"/>
    <s v="Cumplido"/>
  </r>
  <r>
    <s v="INC000002494249"/>
    <s v="RED INTERNA"/>
    <x v="0"/>
    <s v="APQ ACCESOS"/>
    <s v="CRISTOPHER MALDONADO ROMERO"/>
    <s v="tct_cmaldo"/>
    <s v="4-Menor/Localizado"/>
    <s v="4-Baja"/>
    <s v="Baja"/>
    <s v="Requerimiento de Cliente"/>
    <s v="TELEFONICA EMPRESAS DE CHILE SA"/>
    <s v="RONDA TOMA DE TEMPERATURAS SALAS TIC"/>
    <s v="12/12/2023 19:33:48"/>
    <s v="12/12/2023 19:34:43"/>
    <s v="Cerrado"/>
    <s v="CDP ANTIGUO 1"/>
    <s v="CDP ANTIGUO 2"/>
    <s v="12/12/2023 19:50:09"/>
    <s v="12/12/2023 23:50:00"/>
    <m/>
    <s v="RONDA REALIZADA"/>
    <d v="1899-12-30T00:00:00"/>
    <d v="1899-12-30T00:00:00"/>
    <d v="1899-12-30T00:00:00"/>
    <x v="0"/>
    <s v="Cumplido"/>
  </r>
  <r>
    <s v="INC000002494254"/>
    <s v="RED INTERNA"/>
    <x v="0"/>
    <s v="APQ ACCESOS"/>
    <s v="CRISTOPHER MALDONADO ROMERO"/>
    <s v="tct_cmaldo"/>
    <s v="4-Menor/Localizado"/>
    <s v="4-Baja"/>
    <s v="Baja"/>
    <s v="Requerimiento de Cliente"/>
    <s v="TELEFONICA EMPRESAS DE CHILE SA"/>
    <s v="RONDA TOMA DE TEMPERATURAS SALAS TIC"/>
    <s v="12/12/2023 19:35:01"/>
    <s v="12/12/2023 19:35:57"/>
    <s v="Cerrado"/>
    <s v="CDP ANTIGUO 1"/>
    <s v="CDP ANTIGUO 2"/>
    <s v="12/12/2023 19:59:14"/>
    <s v="12/12/2023 23:50:00"/>
    <m/>
    <s v="RONDA REALIZADA"/>
    <d v="1899-12-30T00:00:00"/>
    <d v="1899-12-30T00:00:00"/>
    <d v="1899-12-30T00:00:00"/>
    <x v="0"/>
    <s v="Cumplido"/>
  </r>
  <r>
    <s v="INC000002494318"/>
    <s v="HOSTING VIRTUAL"/>
    <x v="13"/>
    <s v="GESTION HD"/>
    <s v="MOISES E MONTERO RAMOS"/>
    <s v="frp_lmosqu"/>
    <s v="4-Menor/Localizado"/>
    <s v="4-Baja"/>
    <s v="Baja"/>
    <s v="Requerimiento de Cliente"/>
    <s v="LABORATORIOS PRATER S A"/>
    <s v="REQ /  LABORATORIOS PRATER S A | Capacidad en VDC / Help Desk"/>
    <s v="12/12/2023 18:21:48"/>
    <s v="12/12/2023 18:25:41"/>
    <s v="Cerrado"/>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x v="0"/>
    <s v="Cumplido"/>
  </r>
  <r>
    <s v="INC000002494341"/>
    <s v="VPN IP - MPLS"/>
    <x v="2"/>
    <s v="GESTION HD"/>
    <s v="OSCAR A RAMIREZ SOTO"/>
    <s v="frp_disilv"/>
    <s v="4-Menor/Localizado"/>
    <s v="4-Baja"/>
    <s v="Baja"/>
    <s v="Requerimiento de Cliente"/>
    <s v="HORTIFRUT S.A"/>
    <s v="REQ / Ajuste cuenta VPN TAXPRICING"/>
    <s v="12/12/2023 21:44:13"/>
    <s v="12/12/2023 21:48:05"/>
    <s v="Cerrado"/>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x v="0"/>
    <s v="Cumplido"/>
  </r>
  <r>
    <s v="INC000002494346"/>
    <s v="HOUSING"/>
    <x v="15"/>
    <s v="APQ ACCESOS"/>
    <s v="ALDO P VALENZUELA MUJICA"/>
    <s v="tct_avalen"/>
    <s v="2-Significativo/Amplio"/>
    <s v="2-Alta"/>
    <s v="Alta"/>
    <s v="Requerimiento de Cliente"/>
    <s v="TELEFONICA EMPRESAS DE CHILE SA"/>
    <s v="RONDA Y REVISION DE SALAS TECNICAS"/>
    <s v="13/12/2023 2:47:38"/>
    <s v="13/12/2023 2:48:42"/>
    <s v="Cerrado"/>
    <s v="CDP ANTIGUO 1"/>
    <s v="CDP ANTIGUO 2"/>
    <s v="13/12/2023 2:50:45"/>
    <s v="13/12/2023 23:50:00"/>
    <s v="RONDA Y REVISION DE SALAS TECNICAS"/>
    <s v="SE REALIZA RONDA"/>
    <d v="1899-12-30T00:01:41"/>
    <d v="1899-12-30T00:03:07"/>
    <d v="1899-12-30T00:01:26"/>
    <x v="0"/>
    <s v="Cumplido"/>
  </r>
  <r>
    <s v="INC000002494349"/>
    <s v="HOUSING"/>
    <x v="15"/>
    <s v="APQ ACCESOS"/>
    <s v="ALDO P VALENZUELA MUJICA"/>
    <s v="tct_avalen"/>
    <s v="2-Significativo/Amplio"/>
    <s v="2-Alta"/>
    <s v="Alta"/>
    <s v="Requerimiento de Cliente"/>
    <s v="TELEFONICA EMPRESAS DE CHILE SA"/>
    <s v="TOMA DE ALARMAS DE CLIENTE"/>
    <s v="13/12/2023 2:51:12"/>
    <s v="13/12/2023 2:52:04"/>
    <s v="Cerrado"/>
    <s v="CDP ANTIGUO 1"/>
    <s v="CDP ANTIGUO 2"/>
    <s v="13/12/2023 2:53:25"/>
    <s v="13/12/2023 23:50:00"/>
    <s v="TOMA DE ALARMAS DE CLIENTE"/>
    <s v="SE REALIZA TOMA DE ALARMAS"/>
    <d v="1899-12-30T00:01:01"/>
    <d v="1899-12-30T00:02:13"/>
    <d v="1899-12-30T00:01:12"/>
    <x v="0"/>
    <s v="Cumplido"/>
  </r>
  <r>
    <s v="INC000002494352"/>
    <s v="HOUSING"/>
    <x v="15"/>
    <s v="APQ ACCESOS"/>
    <s v="ALDO P VALENZUELA MUJICA"/>
    <s v="tct_avalen"/>
    <s v="2-Significativo/Amplio"/>
    <s v="2-Alta"/>
    <s v="Alta"/>
    <s v="Requerimiento de Cliente"/>
    <s v="TELEFONICA EMPRESAS DE CHILE SA"/>
    <s v="SUPERVISION RETIRO DE SOPORTE PDU"/>
    <s v="13/12/2023 2:53:47"/>
    <s v="13/12/2023 2:54:57"/>
    <s v="Cerrado"/>
    <s v="CDP ANTIGUO 1"/>
    <s v="CDP ANTIGUO 2"/>
    <s v="13/12/2023 2:57:32"/>
    <s v="13/12/2023 23:50:00"/>
    <s v="SUPERVISION RETIRO DE SOPORTE PDU"/>
    <s v="SE REALIZA SUPERVISION"/>
    <d v="1899-12-30T00:02:15"/>
    <d v="1899-12-30T00:03:45"/>
    <d v="1899-12-30T00:01:30"/>
    <x v="0"/>
    <s v="Cumplido"/>
  </r>
  <r>
    <s v="INC000002494355"/>
    <s v="HOUSING"/>
    <x v="15"/>
    <s v="APQ ACCESOS"/>
    <s v="ALDO P VALENZUELA MUJICA"/>
    <s v="tct_avalen"/>
    <s v="2-Significativo/Amplio"/>
    <s v="2-Alta"/>
    <s v="Alta"/>
    <s v="Requerimiento de Cliente"/>
    <s v="TELEFONICA EMPRESAS DE CHILE SA"/>
    <s v="RONDA Y REVISION DE SALAS TECNICAS"/>
    <s v="13/12/2023 2:59:15"/>
    <s v="13/12/2023 3:00:17"/>
    <s v="Cerrado"/>
    <s v="CDP ANTIGUO 1"/>
    <s v="CDP ANTIGUO 2"/>
    <s v="13/12/2023 3:03:35"/>
    <s v="13/12/2023 23:50:00"/>
    <s v="RONDA Y REVISION DE SALAS TECNICAS"/>
    <s v="SE REALIZA RONDA"/>
    <d v="1899-12-30T00:02:20"/>
    <d v="1899-12-30T00:04:20"/>
    <d v="1899-12-30T00:02:00"/>
    <x v="0"/>
    <s v="Cumplido"/>
  </r>
  <r>
    <s v="INC000002494357"/>
    <s v="HOUSING"/>
    <x v="15"/>
    <s v="APQ ACCESOS"/>
    <s v="ALDO P VALENZUELA MUJICA"/>
    <s v="tct_avalen"/>
    <s v="2-Significativo/Amplio"/>
    <s v="2-Alta"/>
    <s v="Alta"/>
    <s v="Requerimiento de Cliente"/>
    <s v="TELEFONICA EMPRESAS DE CHILE SA"/>
    <s v="SUPERVISION tendido, retiro y conexión de cableado DXC"/>
    <s v="13/12/2023 3:11:52"/>
    <s v="13/12/2023 3:13:05"/>
    <s v="Cerrado"/>
    <s v="CDP ANTIGUO 1"/>
    <s v="CDP ANTIGUO 2"/>
    <s v="13/12/2023 3:15:05"/>
    <s v="13/12/2023 23:50:00"/>
    <s v="SUPERVISION tendido, retiro y conexión de cableado DXC"/>
    <s v="SE REALIZA SUPERVISION"/>
    <d v="1899-12-30T00:01:29"/>
    <d v="1899-12-30T00:03:13"/>
    <d v="1899-12-30T00:01:44"/>
    <x v="0"/>
    <s v="Cumplido"/>
  </r>
  <r>
    <s v="INC000002494383"/>
    <s v="SAP"/>
    <x v="17"/>
    <s v="CLOUD SAP HANA"/>
    <s v="NICOLAS A SAAVEDRA EGUILUZ"/>
    <s v="tct_nsaave"/>
    <s v="4-Menor/Localizado"/>
    <s v="4-Baja"/>
    <s v="Baja"/>
    <s v="Requerimiento de Cliente"/>
    <s v="TELEFONICA EMPRESAS DE CHILE SA"/>
    <s v="Checklist diario clientes 13.12.23"/>
    <s v="13/12/2023 7:47:42"/>
    <s v="13/12/2023 7:49:34"/>
    <s v="Cerrado"/>
    <s v="Service"/>
    <s v="Internal"/>
    <s v="13/12/2023 7:50:40"/>
    <s v="13/12/2023 23:50:00"/>
    <s v="Se realiza Checklist Diario de los clientes; _x000a_HDC_x000a_NUTRISCO"/>
    <s v="Se realiza Checklist Diario de los clientes; _x000a_HDC_x000a_NUTRISCO"/>
    <d v="1899-12-30T00:00:00"/>
    <d v="1899-12-30T00:02:58"/>
    <d v="1899-12-30T00:02:58"/>
    <x v="0"/>
    <s v="Cumplido"/>
  </r>
  <r>
    <s v="INC000002494397"/>
    <s v="HOUSING"/>
    <x v="15"/>
    <s v="APQ ACCESOS"/>
    <s v="JAIRO A SALINAS GARAY"/>
    <s v="tct_jsalin"/>
    <s v="3-Moderado/Limitado"/>
    <s v="3-Medio"/>
    <s v="Media"/>
    <s v="Requerimiento de Cliente"/>
    <s v="TELEFONICA EMPRESAS DE CHILE SA"/>
    <s v="MICROCORTE DC PAINE"/>
    <s v="13/12/2023 8:52:03"/>
    <s v="13/12/2023 8:52:48"/>
    <s v="Cerrado"/>
    <s v="CDP ANTIGUO 1"/>
    <s v="CDP ANTIGUO 2"/>
    <s v="13/12/2023 9:05:36"/>
    <s v="13/12/2023 23:50:00"/>
    <s v="MICROCORTE DC PAINE"/>
    <s v="RONDA REALIZADA."/>
    <d v="1899-12-30T00:12:48"/>
    <d v="1899-12-30T00:13:33"/>
    <d v="1899-12-30T00:00:45"/>
    <x v="0"/>
    <s v="Cumplido"/>
  </r>
  <r>
    <s v="INC000002494419"/>
    <s v="HOUSING"/>
    <x v="19"/>
    <s v="BELIEVE"/>
    <s v="SEBASTIAN A JARA VIDAL"/>
    <s v="frp_pcamay"/>
    <s v="3-Moderado/Limitado"/>
    <s v="3-Medio"/>
    <s v="Media"/>
    <s v="Requerimiento de Cliente"/>
    <s v="SERVIEX S A"/>
    <s v="GESTION DATACENTER/ ACCESOS / Serviex"/>
    <s v="12/12/2023 18:41:42"/>
    <s v="12/12/2023 18:43:59"/>
    <s v="Cerrado"/>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x v="0"/>
    <s v="Cumplido"/>
  </r>
  <r>
    <s v="INC000002494436"/>
    <s v="HOUSING"/>
    <x v="15"/>
    <s v="APQ ACCESOS"/>
    <s v="JAIRO A SALINAS GARAY"/>
    <s v="tct_jsalin"/>
    <s v="3-Moderado/Limitado"/>
    <s v="3-Medio"/>
    <s v="Media"/>
    <s v="Requerimiento de Cliente"/>
    <s v="TELEFONICA EMPRESAS DE CHILE SA"/>
    <s v="RONDA Y REVISION DE SALAS TECNICAS"/>
    <s v="12/12/2023 19:22:28"/>
    <s v="12/12/2023 19:23:27"/>
    <s v="Cerrado"/>
    <s v="CDP ANTIGUO 1"/>
    <s v="CDP ANTIGUO 2"/>
    <s v="12/12/2023 19:23:27"/>
    <s v="12/12/2023 23:50:00"/>
    <s v="RONDA Y REVISION DE SALAS TECNICAS"/>
    <s v="RONDA REALIZADA."/>
    <d v="1899-12-30T00:00:00"/>
    <d v="1899-12-30T00:00:59"/>
    <d v="1899-12-30T00:00:59"/>
    <x v="0"/>
    <s v="Cumplido"/>
  </r>
  <r>
    <s v="INC000002494437"/>
    <s v="HOUSING"/>
    <x v="15"/>
    <s v="APQ ACCESOS"/>
    <s v="JAIRO A SALINAS GARAY"/>
    <s v="tct_jsalin"/>
    <s v="3-Moderado/Limitado"/>
    <s v="3-Medio"/>
    <s v="Media"/>
    <s v="Requerimiento de Cliente"/>
    <s v="TELEFONICA EMPRESAS DE CHILE SA"/>
    <s v="RONDA Y REVISION DE SALAS TECNICAS"/>
    <s v="12/12/2023 19:23:34"/>
    <s v="12/12/2023 19:24:21"/>
    <s v="Cerrado"/>
    <s v="CDP ANTIGUO 1"/>
    <s v="CDP ANTIGUO 2"/>
    <s v="12/12/2023 19:24:21"/>
    <s v="12/12/2023 23:50:00"/>
    <s v="RONDA Y REVISION DE SALAS TECNICAS"/>
    <s v="RONDA REALIZADA."/>
    <d v="1899-12-30T00:00:00"/>
    <d v="1899-12-30T00:00:47"/>
    <d v="1899-12-30T00:00:47"/>
    <x v="0"/>
    <s v="Cumplido"/>
  </r>
  <r>
    <s v="INC000002494439"/>
    <s v="HOUSING"/>
    <x v="15"/>
    <s v="APQ ACCESOS"/>
    <s v="JAIRO A SALINAS GARAY"/>
    <s v="tct_jsalin"/>
    <s v="3-Moderado/Limitado"/>
    <s v="3-Medio"/>
    <s v="Media"/>
    <s v="Requerimiento de Cliente"/>
    <s v="TELEFONICA EMPRESAS DE CHILE SA"/>
    <s v="RONDA Y REVISION DE SALAS TECNICAS"/>
    <s v="12/12/2023 19:24:27"/>
    <s v="12/12/2023 19:25:20"/>
    <s v="Cerrado"/>
    <s v="CDP ANTIGUO 1"/>
    <s v="CDP ANTIGUO 2"/>
    <s v="12/12/2023 19:25:20"/>
    <s v="12/12/2023 23:50:00"/>
    <s v="RONDA Y REVISION DE SALAS TECNICAS"/>
    <s v="RONDA REALIZADA."/>
    <d v="1899-12-30T00:00:00"/>
    <d v="1899-12-30T00:00:53"/>
    <d v="1899-12-30T00:00:53"/>
    <x v="0"/>
    <s v="Cumplido"/>
  </r>
  <r>
    <s v="INC000002494442"/>
    <s v="HOUSING"/>
    <x v="15"/>
    <s v="APQ ACCESOS"/>
    <s v="JAIRO A SALINAS GARAY"/>
    <s v="tct_jsalin"/>
    <s v="3-Moderado/Limitado"/>
    <s v="3-Medio"/>
    <s v="Media"/>
    <s v="Requerimiento de Cliente"/>
    <s v="TELEFONICA EMPRESAS DE CHILE SA"/>
    <s v="Huawei - Proyecto PD20230313025 Etapa 2"/>
    <s v="12/12/2023 19:26:00"/>
    <s v="12/12/2023 19:27:45"/>
    <s v="Cerrado"/>
    <s v="CDP ANTIGUO 1"/>
    <s v="CDP ANTIGUO 2"/>
    <s v="12/12/2023 19:27:45"/>
    <s v="12/12/2023 23:50:00"/>
    <s v="Huawei - Proyecto PD20230313025 Etapa 2"/>
    <s v="RONDA REALIZADA."/>
    <d v="1899-12-30T00:00:00"/>
    <d v="1899-12-30T00:01:45"/>
    <d v="1899-12-30T00:01:45"/>
    <x v="0"/>
    <s v="Cumplido"/>
  </r>
  <r>
    <s v="INC000002494573"/>
    <s v="VPN IP - MPLS"/>
    <x v="3"/>
    <s v="GESTION HD"/>
    <s v="GUSTAVO AVILA VERA"/>
    <s v="frp_spevel"/>
    <s v="3-Moderado/Limitado"/>
    <s v="3-Medio"/>
    <s v="Media"/>
    <s v="Requerimiento de Cliente"/>
    <s v="INGENIERIA SERVICIOS Y COMUNICACIONES S A"/>
    <s v="HD/Creación de registro SPF - casasdelmaule.cl"/>
    <s v="13/12/2023 9:12:12"/>
    <s v="13/12/2023 9:14:13"/>
    <s v="Cerrado"/>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x v="0"/>
    <s v="Cumplido"/>
  </r>
  <r>
    <s v="INC000002494748"/>
    <s v="HOUSING"/>
    <x v="15"/>
    <s v="APQ ACCESOS"/>
    <s v="ALDO P VALENZUELA MUJICA"/>
    <s v="tct_avalen"/>
    <s v="2-Significativo/Amplio"/>
    <s v="2-Alta"/>
    <s v="Alta"/>
    <s v="Requerimiento de Cliente"/>
    <s v="TELEFONICA EMPRESAS DE CHILE SA"/>
    <s v="RONDA Y REVISION DE SALAS TECNICAS"/>
    <s v="13/12/2023 5:18:29"/>
    <s v="13/12/2023 5:19:31"/>
    <s v="Cerrado"/>
    <s v="CDP ANTIGUO 1"/>
    <s v="CDP ANTIGUO 2"/>
    <s v="13/12/2023 5:21:41"/>
    <s v="13/12/2023 23:50:00"/>
    <s v="RONDA Y REVISION DE SALAS TECNICAS"/>
    <s v="SE REALIZA RONDA"/>
    <d v="1899-12-30T00:01:35"/>
    <d v="1899-12-30T00:03:12"/>
    <d v="1899-12-30T00:01:37"/>
    <x v="0"/>
    <s v="Cumplido"/>
  </r>
  <r>
    <s v="INC000002494753"/>
    <s v="HOUSING"/>
    <x v="15"/>
    <s v="APQ ACCESOS"/>
    <s v="ALDO P VALENZUELA MUJICA"/>
    <s v="tct_avalen"/>
    <s v="2-Significativo/Amplio"/>
    <s v="2-Alta"/>
    <s v="Alta"/>
    <s v="Requerimiento de Cliente"/>
    <s v="TELEFONICA EMPRESAS DE CHILE SA"/>
    <s v="RONDA Y REVISION DE SALAS TECNICAS"/>
    <s v="13/12/2023 5:37:03"/>
    <s v="13/12/2023 5:38:11"/>
    <s v="Cerrado"/>
    <s v="CDP ANTIGUO 1"/>
    <s v="CDP ANTIGUO 2"/>
    <s v="13/12/2023 5:39:53"/>
    <s v="13/12/2023 23:50:00"/>
    <s v="RONDA Y REVISION DE SALAS TECNICAS"/>
    <s v="SE REALIZA RONDA"/>
    <d v="1899-12-30T00:01:16"/>
    <d v="1899-12-30T00:02:50"/>
    <d v="1899-12-30T00:01:34"/>
    <x v="0"/>
    <s v="Cumplido"/>
  </r>
  <r>
    <s v="INC000002494877"/>
    <s v="HOUSING"/>
    <x v="19"/>
    <s v="BELIEVE"/>
    <s v="FRANCISCO J FELIU ABARCA"/>
    <s v="frp_fbalab"/>
    <s v="3-Moderado/Limitado"/>
    <s v="3-Medio"/>
    <s v="Media"/>
    <s v="Requerimiento de Cliente"/>
    <s v="IDOM INGENIERIA Y CONSULTORIA S.A. AGENCIA EN CHILE"/>
    <s v="GESTION DATACENTER/ ACCESOS / IDOM INGENIERIA Y CONSULTORIA S.A. AGENCIA EN CHILE"/>
    <s v="13/12/2023 9:29:47"/>
    <s v="13/12/2023 9:30:49"/>
    <s v="Cerrado"/>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x v="0"/>
    <s v="Cumplido"/>
  </r>
  <r>
    <s v="INC000002494909"/>
    <s v="INFRAESTRUCTURA DC"/>
    <x v="6"/>
    <s v="APQ ACCESOS"/>
    <s v="FRANCISCO J FELIU ABARCA"/>
    <s v="tct_frafea"/>
    <s v="4-Menor/Localizado"/>
    <s v="4-Baja"/>
    <s v="Baja"/>
    <s v="Requerimiento de Cliente"/>
    <s v="TELEFONICA CYBERSECURITY TECH CHILE SPA"/>
    <s v="RONDA POR TOMA DE TEMPERATURAS EN SALAS TIC"/>
    <s v="13/12/2023 8:53:59"/>
    <s v="13/12/2023 8:54:42"/>
    <s v="Cerrado"/>
    <s v="TI"/>
    <s v="CLIMA"/>
    <s v="13/12/2023 9:10:06"/>
    <s v="13/12/2023 23:50:00"/>
    <s v="RONDA POR TOMA DE TEMPERATURAS EN SALAS TIC"/>
    <s v="RONDA REALIZADA"/>
    <d v="1899-12-30T00:00:00"/>
    <d v="1899-12-30T00:00:00"/>
    <d v="1899-12-30T00:00:00"/>
    <x v="0"/>
    <s v="Cumplido"/>
  </r>
  <r>
    <s v="INC000002494924"/>
    <s v="VPN IP - MPLS"/>
    <x v="17"/>
    <s v="GESTION HD"/>
    <s v="EWALD R GALAZ MILLALEO"/>
    <s v="frp_jciert"/>
    <s v="4-Menor/Localizado"/>
    <s v="4-Baja"/>
    <s v="Baja"/>
    <s v="Requerimiento de Cliente"/>
    <s v="TELEFONICA GLOBAL TECHNOLOGY S.A.AGENCIA EN CHILE"/>
    <s v="REQ / Actualización Folios LIPS"/>
    <s v="13/12/2023 9:19:07"/>
    <s v="13/12/2023 9:22:11"/>
    <s v="Cerrado"/>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x v="0"/>
    <s v="Cumplido"/>
  </r>
  <r>
    <s v="INC000002494937"/>
    <s v="INFRAESTRUCTURA DC"/>
    <x v="6"/>
    <s v="APQ ACCESOS"/>
    <s v="FRANCISCO J FELIU ABARCA"/>
    <s v="tct_frafea"/>
    <s v="4-Menor/Localizado"/>
    <s v="4-Baja"/>
    <s v="Baja"/>
    <s v="Requerimiento de Cliente"/>
    <s v="TELEFONICA CYBERSECURITY TECH CHILE SPA"/>
    <s v="RONDA PREVENTIVA EN SALAS TIC"/>
    <s v="13/12/2023 9:54:42"/>
    <s v="13/12/2023 9:55:36"/>
    <s v="Cerrado"/>
    <s v="TI"/>
    <s v="INFRAESTRUCTURA"/>
    <s v="13/12/2023 10:36:15"/>
    <s v="13/12/2023 23:50:00"/>
    <s v="RONDA PREVENTIVA EN SALAS TIC"/>
    <s v="RONDA REALIZADA"/>
    <d v="1899-12-30T00:00:00"/>
    <d v="1899-12-30T00:00:00"/>
    <d v="1899-12-30T00:00:00"/>
    <x v="0"/>
    <s v="Cumplido"/>
  </r>
  <r>
    <s v="INC000002494953"/>
    <s v="RED INTERNA"/>
    <x v="1"/>
    <s v="APQ ACCESOS"/>
    <s v="CARLOS F ARAYA RAMIREZ"/>
    <s v="tct_cararr"/>
    <s v="4-Menor/Localizado"/>
    <s v="4-Baja"/>
    <s v="Baja"/>
    <s v="Requerimiento de Cliente"/>
    <s v="TELEFONICA CYBERSECURITY TECH CHILE SPA"/>
    <s v="RONDA INSPECTIVA"/>
    <s v="13/12/2023 11:07:25"/>
    <s v="13/12/2023 11:09:29"/>
    <s v="Cerrado"/>
    <s v="CDP ANTIGUO 1"/>
    <s v="CDP ANTIGUO 2"/>
    <s v="13/12/2023 11:31:33"/>
    <s v="13/12/2023 23:50:00"/>
    <m/>
    <s v="RONDA INSPECTIVA"/>
    <d v="1899-12-30T00:00:00"/>
    <d v="1899-12-30T00:00:00"/>
    <d v="1899-12-30T00:00:00"/>
    <x v="0"/>
    <s v="Cumplido"/>
  </r>
  <r>
    <s v="INC000002494965"/>
    <s v="COMUNICACIONES"/>
    <x v="4"/>
    <s v="GESTION PLATAFORMA CLIENTES"/>
    <s v="PAUL A SEPULVEDA ALVAREZ"/>
    <s v="lmolcont"/>
    <s v="2-Significativo/Amplio"/>
    <s v="2-Alta"/>
    <s v="Alta"/>
    <s v="Requerimiento de Cliente"/>
    <s v="TELEFONICA EMPRESAS DE CHILE SA"/>
    <s v="(URGENTE POR PROYECTO) REINICIO PASSWORD VPN"/>
    <s v="13/12/2023 11:44:29"/>
    <s v="13/12/2023 11:44:29"/>
    <s v="Cerrado"/>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x v="0"/>
    <s v="Cumplido"/>
  </r>
  <r>
    <s v="INC000002494969"/>
    <s v="HOSTING VIRTUAL"/>
    <x v="13"/>
    <s v="GESTION HD"/>
    <s v="ANGEL CASTRO CABRERA"/>
    <s v="frp_lmosqu"/>
    <s v="4-Menor/Localizado"/>
    <s v="4-Baja"/>
    <s v="Baja"/>
    <s v="Requerimiento de Cliente"/>
    <s v="EMPRESA NACIONAL DE CERTIFICACIONES"/>
    <s v="REQ /  vm servicios / Help Desk"/>
    <s v="13/12/2023 11:47:03"/>
    <s v="13/12/2023 11:49:09"/>
    <s v="Cerrado"/>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x v="0"/>
    <s v="Cumplido"/>
  </r>
  <r>
    <s v="INC000002494977"/>
    <s v="RED INTERNA"/>
    <x v="0"/>
    <s v="APQ ACCESOS"/>
    <s v="CRISTOPHER MALDONADO ROMERO"/>
    <s v="tct_cmaldo"/>
    <s v="4-Menor/Localizado"/>
    <s v="4-Baja"/>
    <s v="Baja"/>
    <s v="Requerimiento de Cliente"/>
    <s v="TELEFONICA EMPRESAS DE CHILE SA"/>
    <s v="RONDA TOMA DE TEMPERATURAS SALAS TIC"/>
    <s v="13/12/2023 12:08:14"/>
    <s v="13/12/2023 12:09:12"/>
    <s v="Cerrado"/>
    <s v="CDP ANTIGUO 1"/>
    <s v="CDP ANTIGUO 2"/>
    <s v="13/12/2023 12:43:39"/>
    <s v="13/12/2023 23:50:00"/>
    <m/>
    <s v="RONDA REALIZADA"/>
    <d v="1899-12-30T00:00:00"/>
    <d v="1899-12-30T00:00:00"/>
    <d v="1899-12-30T00:00:00"/>
    <x v="0"/>
    <s v="Cumplido"/>
  </r>
  <r>
    <s v="INC000002494998"/>
    <s v="INFRAESTRUCTURA DC"/>
    <x v="6"/>
    <s v="APQ ACCESOS"/>
    <s v="FRANCISCO J FELIU ABARCA"/>
    <s v="tct_frafea"/>
    <s v="4-Menor/Localizado"/>
    <s v="4-Baja"/>
    <s v="Baja"/>
    <s v="Requerimiento de Cliente"/>
    <s v="TELEFONICA CYBERSECURITY TECH CHILE SPA"/>
    <s v="RONDA POR TOMA DE TEMPERATURAS EN SALAS TIC"/>
    <s v="13/12/2023 12:48:31"/>
    <s v="13/12/2023 12:49:26"/>
    <s v="Cerrado"/>
    <s v="TI"/>
    <s v="CLIMA"/>
    <s v="13/12/2023 15:07:51"/>
    <s v="13/12/2023 23:50:00"/>
    <s v="RONDA POR TOMA DE TEMPERATURAS EN SALAS TIC"/>
    <s v="RONDA REALIZADA"/>
    <d v="1899-12-30T00:00:00"/>
    <d v="1899-12-30T00:00:00"/>
    <d v="1899-12-30T00:00:00"/>
    <x v="0"/>
    <s v="Cumplido"/>
  </r>
  <r>
    <s v="INC000002495019"/>
    <s v="HOSTING VIRTUAL"/>
    <x v="4"/>
    <s v="DUOC TICKET AUTOMATICO"/>
    <s v="GIOVANNI D ROCCO VALENZUELA"/>
    <s v="frp_fcruzp"/>
    <s v="3-Moderado/Limitado"/>
    <s v="4-Baja"/>
    <s v="Baja"/>
    <s v="Requerimiento de Cliente"/>
    <s v="FUNDACION INSTITUTO PROFESIONAL DUOC UC"/>
    <s v="RQ / DUOC / Permisos FileServer"/>
    <s v="13/12/2023 9:12:46"/>
    <s v="13/12/2023 9:14:36"/>
    <s v="Cerrado"/>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x v="0"/>
    <s v="Cumplido"/>
  </r>
  <r>
    <s v="INC000002495347"/>
    <s v="HOUSING"/>
    <x v="16"/>
    <s v="BELIEVE"/>
    <s v="JORGE S LORCA LEIVA"/>
    <s v="frp_fbalab"/>
    <s v="3-Moderado/Limitado"/>
    <s v="3-Medio"/>
    <s v="Media"/>
    <s v="Requerimiento de Cliente"/>
    <s v="TELEFONICA EMPRESAS DE CHILE SA"/>
    <s v="GESTION DATACENTER/ ACCESOS / TELEFONICA EMPRESAS DE CHILE SA"/>
    <s v="13/12/2023 11:04:00"/>
    <s v="13/12/2023 11:05:17"/>
    <s v="Cerrado"/>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x v="0"/>
    <s v="Cumplido"/>
  </r>
  <r>
    <s v="INC000002495367"/>
    <s v="HOUSING"/>
    <x v="19"/>
    <s v="BELIEVE"/>
    <s v="FRANCISCO J FELIU ABARCA"/>
    <s v="frp_fbalab"/>
    <s v="3-Moderado/Limitado"/>
    <s v="3-Medio"/>
    <s v="Media"/>
    <s v="Requerimiento de Cliente"/>
    <s v="EQUIPOS ELECTRONICOS Y COMPUTACION SA"/>
    <s v="GESTION DATACENTER/ ACCESOS / EQUIPOS ELECTRONICOS Y COMPUTACION SA"/>
    <s v="13/12/2023 11:12:41"/>
    <s v="13/12/2023 11:13:41"/>
    <s v="Cerrado"/>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x v="0"/>
    <s v="Cumplido"/>
  </r>
  <r>
    <s v="INC000002495397"/>
    <s v="HOUSING"/>
    <x v="14"/>
    <s v="BELIEVE"/>
    <s v="CRISTOPHER MALDONADO ROMERO"/>
    <s v="frp_fbalab"/>
    <s v="3-Moderado/Limitado"/>
    <s v="3-Medio"/>
    <s v="Media"/>
    <s v="Requerimiento de Cliente"/>
    <s v="BANCO SANTANDER CHILE 1"/>
    <s v="GESTION DATACENTER/ ACCESOS / BANCO SANTANDER CHILE 1"/>
    <s v="13/12/2023 11:29:14"/>
    <s v="13/12/2023 11:30:38"/>
    <s v="Cerrado"/>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x v="0"/>
    <s v="Cumplido"/>
  </r>
  <r>
    <s v="INC000002495419"/>
    <s v="VPN IP - MPLS"/>
    <x v="3"/>
    <s v="GESTION HD"/>
    <s v="GUSTAVO AVILA VERA"/>
    <s v="frp_fpetro"/>
    <s v="3-Moderado/Limitado"/>
    <s v="3-Medio"/>
    <s v="Media"/>
    <s v="Requerimiento de Cliente"/>
    <s v="INMOBILIARIA FRUSAN S.A."/>
    <s v="REQ/TTECH: Abrir ticket y derivar a Controller"/>
    <s v="13/12/2023 11:17:37"/>
    <s v="13/12/2023 11:19:57"/>
    <s v="Cerrado"/>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x v="0"/>
    <s v="Cumplido"/>
  </r>
  <r>
    <s v="INC000002495432"/>
    <s v="HOSTING VIRTUAL"/>
    <x v="7"/>
    <s v="OPERACION N1"/>
    <s v="ALVARO ORTIZ"/>
    <s v="tct_alorti"/>
    <s v="2-Significativo/Amplio"/>
    <s v="3-Medio"/>
    <s v="Media"/>
    <s v="Requerimiento de Cliente"/>
    <s v="FUNDACION INSTITUTO PROFESIONAL DUOC UC"/>
    <s v="generar usuario en qas"/>
    <s v="13/12/2023 11:34:33"/>
    <s v="13/12/2023 11:35:24"/>
    <s v="Cerrado"/>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x v="0"/>
    <s v="Cumplido"/>
  </r>
  <r>
    <s v="INC000002495472"/>
    <s v="VPN IP - MPLS"/>
    <x v="4"/>
    <s v="GESTION HD"/>
    <s v="JUAN CARLOS UZCATEGUI FUGUETT"/>
    <s v="frp_fpetro"/>
    <s v="3-Moderado/Limitado"/>
    <s v="3-Medio"/>
    <s v="Media"/>
    <s v="Requerimiento de Cliente"/>
    <s v="TELEFONICA GLOBAL TECHNOLOGY S.A.AGENCIA EN CHILE"/>
    <s v="REQ/[EXTERNO] RE: Active Directory - TrackingID#2308080030005744"/>
    <s v="13/12/2023 12:53:57"/>
    <s v="13/12/2023 12:56:33"/>
    <s v="Cerrado"/>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x v="0"/>
    <s v="Cumplido"/>
  </r>
  <r>
    <s v="INC000002495499"/>
    <s v="HOUSING"/>
    <x v="4"/>
    <s v="DUOC TICKET AUTOMATICO"/>
    <s v="PAUL A SEPULVEDA ALVAREZ"/>
    <s v="frp_fcruzp"/>
    <s v="3-Moderado/Limitado"/>
    <s v="4-Baja"/>
    <s v="Baja"/>
    <s v="Requerimiento de Cliente"/>
    <s v="FUNDACION INSTITUTO PROFESIONAL DUOC UC"/>
    <s v="DUOC / RQ / RE: Clientes RADIUS - WIFI 6"/>
    <s v="13/12/2023 13:39:25"/>
    <s v="13/12/2023 13:41:33"/>
    <s v="Cerrado"/>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x v="0"/>
    <s v="Cumplido"/>
  </r>
  <r>
    <s v="INC000002495501"/>
    <s v="HOSTING VIRTUAL"/>
    <x v="3"/>
    <s v="OPERACION N1"/>
    <s v="VICTOR SEPULVEDA GAMARRA"/>
    <s v="tct_vsepul"/>
    <s v="3-Moderado/Limitado"/>
    <s v="3-Medio"/>
    <s v="Media"/>
    <s v="Requerimiento de Cliente"/>
    <s v="FUNDACION INSTITUTO PROFESIONAL DUOC UC"/>
    <s v="Crear usuario en servidor SRVBACKDRUPALPRD 01"/>
    <s v="13/12/2023 13:43:37"/>
    <s v="13/12/2023 13:44:11"/>
    <s v="Cerrado"/>
    <s v="TI"/>
    <s v="SISTEMAS OPERATIVOS"/>
    <s v="13/12/2023 18:29:43"/>
    <s v="13/12/2023 23:50:00"/>
    <s v="Folio automático para revisión de requerimiento:"/>
    <s v="Se configura usuario y se envían credenciales a cliente."/>
    <d v="1899-12-30T04:45:32"/>
    <d v="1899-12-30T04:46:06"/>
    <d v="1899-12-30T00:00:34"/>
    <x v="0"/>
    <s v="Cumplido"/>
  </r>
  <r>
    <s v="INC000002495521"/>
    <s v="VPN IP - MPLS"/>
    <x v="4"/>
    <s v="BELIEVE"/>
    <s v="JUAN CARLOS UZCATEGUI FUGUETT"/>
    <s v="frp_fbalab"/>
    <s v="4-Menor/Localizado"/>
    <s v="4-Baja"/>
    <s v="Baja"/>
    <s v="Requerimiento de Cliente"/>
    <s v="TELEFONICA CYBERSECURITY TECH CHILE SPA"/>
    <s v="REQ / SOC / RE: Alarma de inactividad Equipos DUOC 7 dias Fired"/>
    <s v="13/12/2023 11:42:55"/>
    <s v="13/12/2023 11:47:47"/>
    <s v="Cerrado"/>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x v="0"/>
    <s v="Cumplido"/>
  </r>
  <r>
    <s v="INC000002495553"/>
    <s v="HOUSING"/>
    <x v="16"/>
    <s v="BELIEVE"/>
    <s v="FERNEY D GARZON PEÑA"/>
    <s v="frp_fbalab"/>
    <s v="3-Moderado/Limitado"/>
    <s v="3-Medio"/>
    <s v="Media"/>
    <s v="Requerimiento de Cliente"/>
    <s v="CENTRO DE COMPENSACION AUTOMATIZADO S A"/>
    <s v="GESTION DATACENTER/ ACCESOS / CENTRO DE COMPENSACION AUTOMATIZADO S A"/>
    <s v="13/12/2023 12:07:18"/>
    <s v="13/12/2023 12:11:42"/>
    <s v="Cerrado"/>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x v="0"/>
    <s v="Cumplido"/>
  </r>
  <r>
    <s v="INC000002495610"/>
    <s v="HOUSING"/>
    <x v="14"/>
    <s v="BELIEVE"/>
    <s v="CRISTOPHER MALDONADO ROMERO"/>
    <s v="frp_fbalab"/>
    <s v="3-Moderado/Limitado"/>
    <s v="3-Medio"/>
    <s v="Media"/>
    <s v="Requerimiento de Cliente"/>
    <s v="BANCO SANTANDER CHILE 1"/>
    <s v="GESTION DATACENTER/ ACCESOS / BANCO SANTANDER CHILE 1"/>
    <s v="13/12/2023 12:47:09"/>
    <s v="13/12/2023 12:49:03"/>
    <s v="Cerrado"/>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x v="0"/>
    <s v="Cumplido"/>
  </r>
  <r>
    <s v="INC000002495614"/>
    <s v="TICKET-INTELIGENTE"/>
    <x v="4"/>
    <s v="GESTION TI"/>
    <s v="ALEJANDRO ACEVEDO VALENZUELA"/>
    <s v="USR_TSIGHT"/>
    <s v="1-Extenso/Generalizado"/>
    <s v="4-Baja"/>
    <s v="Baja"/>
    <s v="Incidente de Cliente"/>
    <s v="FUNDACION INSTITUTO PROFESIONAL DUOC UC"/>
    <s v="fiprdu01 - srvfs01_vm TICKET AUTOMATICO"/>
    <s v="13/12/2023 12:53:58"/>
    <s v="13/12/2023 12:53:58"/>
    <s v="Cerrado"/>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x v="1"/>
    <s v=""/>
  </r>
  <r>
    <s v="INC000002495736"/>
    <s v="HOSTING VIRTUAL"/>
    <x v="13"/>
    <s v="GESTION HD"/>
    <s v="JOSE A SANTIS SERRANO"/>
    <s v="frp_lmosqu"/>
    <s v="4-Menor/Localizado"/>
    <s v="4-Baja"/>
    <s v="Baja"/>
    <s v="Requerimiento de Cliente"/>
    <s v="BVS GROUP SPA"/>
    <s v="REQ /  Agregar usuario autorizado // BVS group  | Help Desk"/>
    <s v="13/12/2023 14:29:55"/>
    <s v="13/12/2023 14:32:48"/>
    <s v="Cerrado"/>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x v="0"/>
    <s v="Cumplido"/>
  </r>
  <r>
    <s v="INC000002495748"/>
    <s v="HOUSING"/>
    <x v="19"/>
    <s v="BELIEVE"/>
    <s v="FRANCISCO J FELIU ABARCA"/>
    <s v="frp_jolsso"/>
    <s v="3-Moderado/Limitado"/>
    <s v="3-Medio"/>
    <s v="Media"/>
    <s v="Requerimiento de Cliente"/>
    <s v="ICETEL SERVICIOS S.A."/>
    <s v="GESTION DATACENTER/ ACCESOS /ICETEL SERVICIOS S.A."/>
    <s v="13/12/2023 15:06:52"/>
    <s v="13/12/2023 15:08:22"/>
    <s v="Cerrado"/>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x v="0"/>
    <s v="Cumplido"/>
  </r>
  <r>
    <s v="INC000002495771"/>
    <s v="HOSTING VIRTUAL"/>
    <x v="9"/>
    <s v="GESTION HD"/>
    <s v="RODRIGO VÁSQUEZ MUÑOZ"/>
    <s v="frp_lmosqu"/>
    <s v="4-Menor/Localizado"/>
    <s v="4-Baja"/>
    <s v="Baja"/>
    <s v="Requerimiento de Cliente"/>
    <s v="SOC PUNTA DEL COBRE S A"/>
    <s v="REQ /  Respaldo Servidores | Help Desk"/>
    <s v="13/12/2023 15:48:45"/>
    <s v="13/12/2023 15:50:33"/>
    <s v="Cerrado"/>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x v="0"/>
    <s v="Cumplido"/>
  </r>
  <r>
    <s v="INC000002495788"/>
    <s v="HOUSING"/>
    <x v="14"/>
    <s v="BELIEVE"/>
    <s v="CRISTOPHER MALDONADO ROMERO"/>
    <s v="frp_jolsso"/>
    <s v="3-Moderado/Limitado"/>
    <s v="3-Medio"/>
    <s v="Media"/>
    <s v="Requerimiento de Cliente"/>
    <s v="BANCO SANTANDER CHILE"/>
    <s v="GESTION DATACENTER/ ACCESOS /BANCO SANTANDER CHILE"/>
    <s v="13/12/2023 16:31:01"/>
    <s v="13/12/2023 16:32:21"/>
    <s v="Cerrado"/>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x v="0"/>
    <s v="Cumplido"/>
  </r>
  <r>
    <s v="INC000002495884"/>
    <s v="RED INTERNA"/>
    <x v="0"/>
    <s v="APQ ACCESOS"/>
    <s v="CRISTOPHER MALDONADO ROMERO"/>
    <s v="tct_cmaldo"/>
    <s v="4-Menor/Localizado"/>
    <s v="4-Baja"/>
    <s v="Baja"/>
    <s v="Requerimiento de Cliente"/>
    <s v="TELEFONICA EMPRESAS DE CHILE SA"/>
    <s v="RONDA TOMA DE TEMPERATURAS SALAS TIC"/>
    <s v="13/12/2023 19:10:49"/>
    <s v="13/12/2023 19:11:45"/>
    <s v="Cerrado"/>
    <s v="CDP ANTIGUO 1"/>
    <s v="CDP ANTIGUO 2"/>
    <s v="13/12/2023 19:26:41"/>
    <s v="13/12/2023 23:50:00"/>
    <m/>
    <s v="RONDA REALIZADA"/>
    <d v="1899-12-30T00:00:00"/>
    <d v="1899-12-30T00:00:00"/>
    <d v="1899-12-30T00:00:00"/>
    <x v="0"/>
    <s v="Cumplido"/>
  </r>
  <r>
    <s v="INC000002495887"/>
    <s v="RED INTERNA"/>
    <x v="0"/>
    <s v="APQ ACCESOS"/>
    <s v="CRISTOPHER MALDONADO ROMERO"/>
    <s v="tct_cmaldo"/>
    <s v="4-Menor/Localizado"/>
    <s v="4-Baja"/>
    <s v="Baja"/>
    <s v="Requerimiento de Cliente"/>
    <s v="TELEFONICA EMPRESAS DE CHILE SA"/>
    <s v="RONDA TOMA DE TEMPERATURAS SALAS TIC"/>
    <s v="13/12/2023 19:13:44"/>
    <s v="13/12/2023 19:14:38"/>
    <s v="Cerrado"/>
    <s v="CDP ANTIGUO 1"/>
    <s v="CDP ANTIGUO 2"/>
    <s v="13/12/2023 19:50:08"/>
    <s v="13/12/2023 23:50:00"/>
    <m/>
    <s v="RONDA REALIZADA"/>
    <d v="1899-12-30T00:00:00"/>
    <d v="1899-12-30T00:00:00"/>
    <d v="1899-12-30T00:00:00"/>
    <x v="0"/>
    <s v="Cumplido"/>
  </r>
  <r>
    <s v="INC000002495918"/>
    <s v="VPN IP - MPLS"/>
    <x v="3"/>
    <s v="GESTION HD"/>
    <s v="EDUARDO J CAMACHO URDANETA"/>
    <s v="frp_fpetro"/>
    <s v="3-Moderado/Limitado"/>
    <s v="3-Medio"/>
    <s v="Media"/>
    <s v="Requerimiento de Cliente"/>
    <s v="INMOBILIARIA FRUSAN S.A."/>
    <s v="REQ/TTECH: Error message: SSL certificate problem: unable to get local issuer certificate"/>
    <s v="13/12/2023 14:23:39"/>
    <s v="13/12/2023 14:26:03"/>
    <s v="Cerrado"/>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x v="0"/>
    <s v="Cumplido"/>
  </r>
  <r>
    <s v="INC000002495957"/>
    <s v="HOSTING VIRTUAL"/>
    <x v="16"/>
    <s v="BELIEVE"/>
    <s v="FERNEY D GARZON PEÑA"/>
    <s v="frp_pcamay"/>
    <s v="3-Moderado/Limitado"/>
    <s v="3-Medio"/>
    <s v="Media"/>
    <s v="Requerimiento de Cliente"/>
    <s v="TELEFONICA EMPRESAS DE CHILE SA"/>
    <s v="GESTION DATACENTER/ ACCESOS / dxc"/>
    <s v="13/12/2023 16:29:53"/>
    <s v="13/12/2023 16:29:59"/>
    <s v="Cerrado"/>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x v="0"/>
    <s v="Cumplido"/>
  </r>
  <r>
    <s v="INC000002495968"/>
    <s v="INFRAESTRUCTURA DC"/>
    <x v="6"/>
    <s v="APQ ACCESOS"/>
    <s v="FRANCISCO J FELIU ABARCA"/>
    <s v="tct_frafea"/>
    <s v="4-Menor/Localizado"/>
    <s v="4-Baja"/>
    <s v="Baja"/>
    <s v="Requerimiento de Cliente"/>
    <s v="TELEFONICA CYBERSECURITY TECH CHILE SPA"/>
    <s v="RONDA POR TOMA DE TEMPERATURAS EN SALAS TIC"/>
    <s v="13/12/2023 16:45:28"/>
    <s v="13/12/2023 16:46:22"/>
    <s v="Cerrado"/>
    <s v="TI"/>
    <s v="CLIMA"/>
    <s v="13/12/2023 17:18:40"/>
    <s v="13/12/2023 23:50:00"/>
    <s v="RONDA POR TOMA DE TEMPERATURAS EN SALAS TIC"/>
    <s v="RONDA REALIZADA"/>
    <d v="1899-12-30T00:00:00"/>
    <d v="1899-12-30T00:00:00"/>
    <d v="1899-12-30T00:00:00"/>
    <x v="0"/>
    <s v="Cumplido"/>
  </r>
  <r>
    <s v="INC000002495970"/>
    <s v="HOUSING"/>
    <x v="15"/>
    <s v="APQ ACCESOS"/>
    <s v="JAIRO A SALINAS GARAY"/>
    <s v="tct_jsalin"/>
    <s v="3-Moderado/Limitado"/>
    <s v="3-Medio"/>
    <s v="Media"/>
    <s v="Requerimiento de Cliente"/>
    <s v="TELEFONICA EMPRESAS DE CHILE SA"/>
    <s v="RONDA Y REVISION DE SALAS TECNICAS"/>
    <s v="13/12/2023 16:46:27"/>
    <s v="13/12/2023 16:47:08"/>
    <s v="Cerrado"/>
    <s v="CDP ANTIGUO 1"/>
    <s v="CDP ANTIGUO 2"/>
    <s v="13/12/2023 16:49:26"/>
    <s v="13/12/2023 23:50:00"/>
    <s v="RONDA Y REVISION DE SALAS TECNICAS"/>
    <s v="RONDA REALIZADA."/>
    <d v="1899-12-30T00:02:18"/>
    <d v="1899-12-30T00:02:59"/>
    <d v="1899-12-30T00:00:41"/>
    <x v="0"/>
    <s v="Cumplido"/>
  </r>
  <r>
    <s v="INC000002495972"/>
    <s v="HOUSING"/>
    <x v="15"/>
    <s v="APQ ACCESOS"/>
    <s v="JAIRO A SALINAS GARAY"/>
    <s v="tct_jsalin"/>
    <s v="3-Moderado/Limitado"/>
    <s v="3-Medio"/>
    <s v="Media"/>
    <s v="Requerimiento de Cliente"/>
    <s v="TELEFONICA EMPRESAS DE CHILE SA"/>
    <s v="TOMA DE ALARMAS DE CLIENTE"/>
    <s v="13/12/2023 16:47:19"/>
    <s v="13/12/2023 16:48:08"/>
    <s v="Cerrado"/>
    <s v="CDP ANTIGUO 1"/>
    <s v="CDP ANTIGUO 2"/>
    <s v="13/12/2023 16:50:27"/>
    <s v="13/12/2023 23:50:00"/>
    <s v="TOMA DE ALARMAS DE CLIENTE"/>
    <s v="TOMA DE ALARMAS REALIZADA."/>
    <d v="1899-12-30T00:02:19"/>
    <d v="1899-12-30T00:03:08"/>
    <d v="1899-12-30T00:00:49"/>
    <x v="0"/>
    <s v="Cumplido"/>
  </r>
  <r>
    <s v="INC000002496022"/>
    <s v="HOUSING"/>
    <x v="19"/>
    <s v="BELIEVE"/>
    <s v="FRANCISCO J FELIU ABARCA"/>
    <s v="frp_fbalab"/>
    <s v="3-Moderado/Limitado"/>
    <s v="3-Medio"/>
    <s v="Media"/>
    <s v="Requerimiento de Cliente"/>
    <s v="EMPRESA NACIONAL DE CERTIFICACIONES"/>
    <s v="GESTION DATACENTER/ ACCESOS / EMPRESA NACIONAL DE CERTIFICACIONES"/>
    <s v="13/12/2023 14:14:41"/>
    <s v="13/12/2023 14:16:04"/>
    <s v="Cerrado"/>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x v="0"/>
    <s v="Cumplido"/>
  </r>
  <r>
    <s v="INC000002496056"/>
    <s v="HOUSING"/>
    <x v="14"/>
    <s v="BELIEVE"/>
    <s v="CRISTOPHER MALDONADO ROMERO"/>
    <s v="frp_fbalab"/>
    <s v="3-Moderado/Limitado"/>
    <s v="3-Medio"/>
    <s v="Media"/>
    <s v="Requerimiento de Cliente"/>
    <s v="TELEFONICA EMPRESAS DE CHILE SA"/>
    <s v="GESTION DATACENTER/ ACCESOS / TELEFONICA EMPRESAS DE CHILE SA"/>
    <s v="13/12/2023 14:44:52"/>
    <s v="13/12/2023 14:45:52"/>
    <s v="Cerrado"/>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x v="0"/>
    <s v="Cumplido"/>
  </r>
  <r>
    <s v="INC000002496078"/>
    <s v="HOUSING"/>
    <x v="14"/>
    <s v="BELIEVE"/>
    <s v="CRISTOPHER MALDONADO ROMERO"/>
    <s v="frp_fbalab"/>
    <s v="3-Moderado/Limitado"/>
    <s v="3-Medio"/>
    <s v="Media"/>
    <s v="Requerimiento de Cliente"/>
    <s v="TELEFONICA EMPRESAS DE CHILE SA"/>
    <s v="GESTION DATACENTER/ ACCESOS / SINACOFI"/>
    <s v="13/12/2023 15:00:57"/>
    <s v="13/12/2023 15:02:58"/>
    <s v="Cerrado"/>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x v="0"/>
    <s v="Cumplido"/>
  </r>
  <r>
    <s v="INC000002496095"/>
    <s v="TICKET-INTELIGENTE"/>
    <x v="23"/>
    <s v="GESTION TI"/>
    <s v="SERGIO ORELLANA"/>
    <s v="USR_TSIGHT"/>
    <s v="1-Extenso/Generalizado"/>
    <s v="4-Baja"/>
    <s v="Baja"/>
    <s v="Incidente de Cliente"/>
    <s v="RABIE HNOSLTDA"/>
    <s v="rabie001 - aranda_app01 TICKET AUTOMATICO"/>
    <s v="13/12/2023 15:04:41"/>
    <s v="13/12/2023 15:04:41"/>
    <s v="Cerrado"/>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x v="1"/>
    <s v=""/>
  </r>
  <r>
    <s v="INC000002496119"/>
    <s v="HOUSING"/>
    <x v="19"/>
    <s v="BELIEVE"/>
    <s v="FRANCISCO J FELIU ABARCA"/>
    <s v="frp_fbalab"/>
    <s v="3-Moderado/Limitado"/>
    <s v="3-Medio"/>
    <s v="Media"/>
    <s v="Requerimiento de Cliente"/>
    <s v="EQUIPOS ELECTRONICOS Y COMPUTACION SA"/>
    <s v="GESTION DATACENTER/ ACCESOS / EQUIPOS ELECTRONICOS Y COMPUTACION SA"/>
    <s v="13/12/2023 15:14:57"/>
    <s v="13/12/2023 15:15:53"/>
    <s v="Cerrado"/>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x v="0"/>
    <s v="Cumplido"/>
  </r>
  <r>
    <s v="INC000002496203"/>
    <s v="HOUSING"/>
    <x v="4"/>
    <s v="DUOC TICKET PENDIENTES"/>
    <s v="GIOVANNI D ROCCO VALENZUELA"/>
    <s v="frp_joagui"/>
    <s v="3-Moderado/Limitado"/>
    <s v="4-Baja"/>
    <s v="Baja"/>
    <s v="Requerimiento de Cliente"/>
    <s v="FUNDACION INSTITUTO PROFESIONAL DUOC UC"/>
    <s v="RQ | DUOC | Revisión Servidor SRVSMTPPRO"/>
    <s v="13/12/2023 16:04:07"/>
    <s v="13/12/2023 16:06:09"/>
    <s v="Cerrado"/>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x v="0"/>
    <s v="Cumplido"/>
  </r>
  <r>
    <s v="INC000002496257"/>
    <s v="COMUNICACIONES"/>
    <x v="2"/>
    <s v="GESTION PLATAFORMA CLIENTES"/>
    <s v="JUAN PABLO PAZ GOMPERTZ"/>
    <s v="lmolcont"/>
    <s v="3-Moderado/Limitado"/>
    <s v="3-Medio"/>
    <s v="Media"/>
    <s v="Requerimiento de Cliente"/>
    <s v="TELEFONICA EMPRESAS DE CHILE SA"/>
    <s v="Apoyo con problemas en VPN FORTICLIENT para especialista de proveedor Axity."/>
    <s v="13/12/2023 17:00:00"/>
    <s v="13/12/2023 17:22:04"/>
    <s v="Cerrado"/>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x v="0"/>
    <s v="Cumplido"/>
  </r>
  <r>
    <s v="INC000002496313"/>
    <s v="OFFICE365"/>
    <x v="5"/>
    <s v="GESTION CALL CENTER"/>
    <s v="GIOVANNI D ROCCO VALENZUELA"/>
    <s v="frp_jmarti"/>
    <s v="4-Menor/Localizado"/>
    <s v="4-Baja"/>
    <s v="Baja"/>
    <s v="Requerimiento de Cliente"/>
    <s v="ECKART ALIMENTOS SPA"/>
    <s v="Problema con cuenta de Power BI Pro"/>
    <s v="13/12/2023 17:05:15"/>
    <s v="13/12/2023 17:34:31"/>
    <s v="Cerrado"/>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x v="0"/>
    <s v="Cumplido"/>
  </r>
  <r>
    <s v="INC000002496319"/>
    <s v="HOUSING"/>
    <x v="14"/>
    <s v="BELIEVE"/>
    <s v="CRISTOPHER MALDONADO ROMERO"/>
    <s v="frp_fbalab"/>
    <s v="3-Moderado/Limitado"/>
    <s v="3-Medio"/>
    <s v="Media"/>
    <s v="Requerimiento de Cliente"/>
    <s v="BANCO SANTANDER CHILE"/>
    <s v="GESTION DATACENTER/ ACCESOS / BANCO SANTANDER CHILE"/>
    <s v="13/12/2023 17:12:09"/>
    <s v="13/12/2023 17:13:05"/>
    <s v="Cerrado"/>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x v="0"/>
    <s v="Cumplido"/>
  </r>
  <r>
    <s v="INC000002496382"/>
    <s v="HOUSING"/>
    <x v="15"/>
    <s v="APQ ACCESOS"/>
    <s v="ALDO P VALENZUELA MUJICA"/>
    <s v="tct_avalen"/>
    <s v="2-Significativo/Amplio"/>
    <s v="2-Alta"/>
    <s v="Alta"/>
    <s v="Requerimiento de Cliente"/>
    <s v="TELEFONICA EMPRESAS DE CHILE SA"/>
    <s v="SUPERVISION CAMBIO MODULO SFP"/>
    <s v="13/12/2023 21:44:53"/>
    <s v="13/12/2023 21:46:09"/>
    <s v="Cerrado"/>
    <s v="CDP ANTIGUO 1"/>
    <s v="CDP ANTIGUO 2"/>
    <s v="13/12/2023 22:12:25"/>
    <s v="13/12/2023 23:50:00"/>
    <s v="SUPERVISION CAMBIO MODULO SFP"/>
    <s v="SE REALIZA SUPERVISION"/>
    <d v="1899-12-30T00:25:56"/>
    <d v="1899-12-30T00:27:32"/>
    <d v="1899-12-30T00:01:36"/>
    <x v="0"/>
    <s v="Cumplido"/>
  </r>
  <r>
    <s v="INC000002496385"/>
    <s v="HOUSING"/>
    <x v="16"/>
    <s v="BELIEVE"/>
    <s v="ALDO P VALENZUELA MUJICA"/>
    <s v="frp_jreyna"/>
    <s v="3-Moderado/Limitado"/>
    <s v="3-Medio"/>
    <s v="Media"/>
    <s v="Requerimiento de Cliente"/>
    <s v="TELEFONICA EMPRESAS DE CHILE SA"/>
    <s v="GESTION DATACENTER/ ACCESOS  / GTD - COSMOPLAS/HUAWEI"/>
    <s v="13/12/2023 23:41:22"/>
    <s v="13/12/2023 23:42:43"/>
    <s v="Cerrado"/>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x v="0"/>
    <s v="Cumplido"/>
  </r>
  <r>
    <s v="INC000002496401"/>
    <s v="VPN IP - MPLS"/>
    <x v="12"/>
    <s v="GESTION HD"/>
    <s v="JOSE A SANTIS SERRANO"/>
    <s v="frp_jciert"/>
    <s v="4-Menor/Localizado"/>
    <s v="4-Baja"/>
    <s v="Baja"/>
    <s v="Requerimiento de Cliente"/>
    <s v="PRODUCTOS DEL MAR VENTISQUEROS S A"/>
    <s v="REQ / Ventsquero//cuenta zorg //DR"/>
    <s v="14/12/2023 10:01:14"/>
    <s v="14/12/2023 10:05:38"/>
    <s v="Cerrado"/>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x v="0"/>
    <s v="Cumplido"/>
  </r>
  <r>
    <s v="INC000002496517"/>
    <s v="INFRAESTRUCTURA DC"/>
    <x v="6"/>
    <s v="APQ ACCESOS"/>
    <s v="FRANCISCO J FELIU ABARCA"/>
    <s v="tct_frafea"/>
    <s v="4-Menor/Localizado"/>
    <s v="4-Baja"/>
    <s v="Baja"/>
    <s v="Requerimiento de Cliente"/>
    <s v="TELEFONICA CYBERSECURITY TECH CHILE SPA"/>
    <s v="RONDA PREVENTIVA Y LECTURA DE TEMPERATURAS EN SALAS TIC"/>
    <s v="13/12/2023 18:41:00"/>
    <s v="13/12/2023 18:43:50"/>
    <s v="Cerrado"/>
    <s v="TI"/>
    <s v="CLIMA"/>
    <s v="13/12/2023 19:23:21"/>
    <s v="13/12/2023 23:50:00"/>
    <s v="RONDA PREVENTIVA Y LECTURA DE TEMPERATURAS EN SALAS TIC"/>
    <s v="RONDA REALIZADA"/>
    <d v="1899-12-30T00:00:00"/>
    <d v="1899-12-30T00:00:00"/>
    <d v="1899-12-30T00:00:00"/>
    <x v="0"/>
    <s v="Cumplido"/>
  </r>
  <r>
    <s v="INC000002496524"/>
    <s v="HOUSING"/>
    <x v="15"/>
    <s v="APQ ACCESOS"/>
    <s v="JAIRO A SALINAS GARAY"/>
    <s v="tct_jsalin"/>
    <s v="3-Moderado/Limitado"/>
    <s v="3-Medio"/>
    <s v="Media"/>
    <s v="Requerimiento de Cliente"/>
    <s v="TELEFONICA EMPRESAS DE CHILE SA"/>
    <s v="ACTUALIZACIÓN SHAREPOINT"/>
    <s v="13/12/2023 19:18:24"/>
    <s v="13/12/2023 19:19:42"/>
    <s v="Cerrado"/>
    <s v="CDP ANTIGUO 1"/>
    <s v="CDP ANTIGUO 2"/>
    <s v="13/12/2023 19:21:17"/>
    <s v="13/12/2023 23:50:00"/>
    <s v="ACTUALIZACIÓN SHAREPOINT"/>
    <s v="SUPERVISION OK."/>
    <d v="1899-12-30T00:01:35"/>
    <d v="1899-12-30T00:02:53"/>
    <d v="1899-12-30T00:01:18"/>
    <x v="0"/>
    <s v="Cumplido"/>
  </r>
  <r>
    <s v="INC000002496527"/>
    <s v="HOUSING"/>
    <x v="15"/>
    <s v="APQ ACCESOS"/>
    <s v="JAIRO A SALINAS GARAY"/>
    <s v="tct_jsalin"/>
    <s v="3-Moderado/Limitado"/>
    <s v="3-Medio"/>
    <s v="Media"/>
    <s v="Requerimiento de Cliente"/>
    <s v="TELEFONICA EMPRESAS DE CHILE SA"/>
    <s v="RONDA Y REVISION DE SALAS TECNICAS"/>
    <s v="13/12/2023 19:21:31"/>
    <s v="13/12/2023 19:25:07"/>
    <s v="Cerrado"/>
    <s v="CDP ANTIGUO 1"/>
    <s v="CDP ANTIGUO 2"/>
    <s v="13/12/2023 19:25:07"/>
    <s v="13/12/2023 23:50:00"/>
    <s v="RONDA Y REVISION DE SALAS TECNICAS"/>
    <s v="RONDA REALIZADA"/>
    <d v="1899-12-30T00:00:00"/>
    <d v="1899-12-30T00:03:36"/>
    <d v="1899-12-30T00:03:36"/>
    <x v="0"/>
    <s v="Cumplido"/>
  </r>
  <r>
    <s v="INC000002496528"/>
    <s v="HOUSING"/>
    <x v="15"/>
    <s v="APQ ACCESOS"/>
    <s v="JAIRO A SALINAS GARAY"/>
    <s v="tct_jsalin"/>
    <s v="3-Moderado/Limitado"/>
    <s v="3-Medio"/>
    <s v="Media"/>
    <s v="Requerimiento de Cliente"/>
    <s v="TELEFONICA EMPRESAS DE CHILE SA"/>
    <s v="RONDA Y REVISION DE SALAS TECNICAS"/>
    <s v="13/12/2023 19:25:13"/>
    <s v="13/12/2023 19:26:11"/>
    <s v="Cerrado"/>
    <s v="CDP ANTIGUO 1"/>
    <s v="CDP ANTIGUO 2"/>
    <s v="13/12/2023 19:26:11"/>
    <s v="13/12/2023 23:50:00"/>
    <s v="RONDA Y REVISION DE SALAS TECNICAS"/>
    <s v="RONDA REALIZADA."/>
    <d v="1899-12-30T00:00:00"/>
    <d v="1899-12-30T00:00:58"/>
    <d v="1899-12-30T00:00:58"/>
    <x v="0"/>
    <s v="Cumplido"/>
  </r>
  <r>
    <s v="INC000002496530"/>
    <s v="HOUSING"/>
    <x v="15"/>
    <s v="APQ ACCESOS"/>
    <s v="JAIRO A SALINAS GARAY"/>
    <s v="tct_jsalin"/>
    <s v="3-Moderado/Limitado"/>
    <s v="3-Medio"/>
    <s v="Media"/>
    <s v="Requerimiento de Cliente"/>
    <s v="TELEFONICA EMPRESAS DE CHILE SA"/>
    <s v="RONDA Y REVISION DE SALAS TECNICAS"/>
    <s v="13/12/2023 19:26:18"/>
    <s v="13/12/2023 19:36:49"/>
    <s v="Cerrado"/>
    <s v="CDP ANTIGUO 1"/>
    <s v="CDP ANTIGUO 2"/>
    <s v="13/12/2023 19:36:49"/>
    <s v="13/12/2023 23:50:00"/>
    <s v="RONDA Y REVISION DE SALAS TECNICAS"/>
    <s v="RONDA REALIZADA."/>
    <d v="1899-12-30T00:00:00"/>
    <d v="1899-12-30T00:10:31"/>
    <d v="1899-12-30T00:10:31"/>
    <x v="0"/>
    <s v="Cumplido"/>
  </r>
  <r>
    <s v="INC000002496537"/>
    <s v="HOUSING"/>
    <x v="19"/>
    <s v="BELIEVE"/>
    <s v="YORDI M HURTADO ARAYA"/>
    <s v="frp_jolsso"/>
    <s v="3-Moderado/Limitado"/>
    <s v="3-Medio"/>
    <s v="Media"/>
    <s v="Requerimiento de Cliente"/>
    <s v="FORUM SERVICIOS FINANCIEROS SA"/>
    <s v="GESTION DATACENTER/ ACCESOS /FORUM SERVICIOS FINANCIEROS SA"/>
    <s v="13/12/2023 21:11:05"/>
    <s v="13/12/2023 21:12:52"/>
    <s v="Cerrado"/>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x v="0"/>
    <s v="Cumplido"/>
  </r>
  <r>
    <s v="INC000002496572"/>
    <s v="INFRAESTRUCTURA DC"/>
    <x v="6"/>
    <s v="APQ ACCESOS"/>
    <s v="FRANCISCO J FELIU ABARCA"/>
    <s v="tct_frafea"/>
    <s v="4-Menor/Localizado"/>
    <s v="4-Baja"/>
    <s v="Baja"/>
    <s v="Requerimiento de Cliente"/>
    <s v="TELEFONICA CYBERSECURITY TECH CHILE SPA"/>
    <s v="RONDA POR TOMA DE TEMPERATURAS EN SALAS TIC"/>
    <s v="14/12/2023 8:41:39"/>
    <s v="14/12/2023 8:42:29"/>
    <s v="Cerrado"/>
    <s v="TI"/>
    <s v="CLIMA"/>
    <s v="14/12/2023 8:55:42"/>
    <s v="14/12/2023 23:50:00"/>
    <s v="RONDA POR TOMA DE TEMPERATURAS EN SALAS TIC"/>
    <s v="RONDA REALIZADA"/>
    <d v="1899-12-30T00:00:00"/>
    <d v="1899-12-30T00:00:00"/>
    <d v="1899-12-30T00:00:00"/>
    <x v="0"/>
    <s v="Cumplido"/>
  </r>
  <r>
    <s v="INC000002496580"/>
    <s v="HOSTING VIRTUAL"/>
    <x v="3"/>
    <s v="GESTION PLATAFORMA CLIENTES"/>
    <s v="GUSTAVO AVILA VERA"/>
    <s v="lmolcont"/>
    <s v="3-Moderado/Limitado"/>
    <s v="3-Medio"/>
    <s v="Media"/>
    <s v="Requerimiento de Cliente"/>
    <s v="TELEFONICA EMPRESAS DE CHILE SA"/>
    <s v="Reinicio de password de SO - Servers Remedy Empresas (PROD)"/>
    <s v="14/12/2023 9:28:34"/>
    <s v="14/12/2023 9:28:34"/>
    <s v="Cerrado"/>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x v="0"/>
    <s v="Cumplido"/>
  </r>
  <r>
    <s v="INC000002496583"/>
    <s v="INFRAESTRUCTURA DC"/>
    <x v="6"/>
    <s v="APQ ACCESOS"/>
    <s v="FRANCISCO J FELIU ABARCA"/>
    <s v="tct_frafea"/>
    <s v="4-Menor/Localizado"/>
    <s v="4-Baja"/>
    <s v="Baja"/>
    <s v="Requerimiento de Cliente"/>
    <s v="TELEFONICA CYBERSECURITY TECH CHILE SPA"/>
    <s v="RONDA PREVENTIVA EN SALAS TIC"/>
    <s v="14/12/2023 9:30:33"/>
    <s v="14/12/2023 9:31:37"/>
    <s v="Cerrado"/>
    <s v="TI"/>
    <s v="INFRAESTRUCTURA"/>
    <s v="14/12/2023 10:09:06"/>
    <s v="14/12/2023 23:50:00"/>
    <s v="RONDA PREVENTIVA EN SALAS TIC"/>
    <s v="RONDA FINALIZA SIN NOVEDAD EN SALAS TIC"/>
    <d v="1899-12-30T00:00:00"/>
    <d v="1899-12-30T00:00:00"/>
    <d v="1899-12-30T00:00:00"/>
    <x v="0"/>
    <s v="Cumplido"/>
  </r>
  <r>
    <s v="INC000002496623"/>
    <s v="RED INTERNA"/>
    <x v="6"/>
    <s v="APQ ACCESOS"/>
    <s v="YORDI M HURTADO ARAYA"/>
    <s v="tct_yorhua"/>
    <s v="4-Menor/Localizado"/>
    <s v="4-Baja"/>
    <s v="Baja"/>
    <s v="Requerimiento de Cliente"/>
    <s v="TELEFONICA CYBERSECURITY TECH CHILE SPA"/>
    <s v="RONDA TOMA DE TEMPERATURAS SALAS TIC 20:30"/>
    <s v="13/12/2023 20:43:52"/>
    <s v="13/12/2023 20:44:26"/>
    <s v="Cerrado"/>
    <s v="CDP ANTIGUO 1"/>
    <s v="CDP ANTIGUO 2"/>
    <s v="13/12/2023 21:58:49"/>
    <s v="13/12/2023 23:50:00"/>
    <s v="RONDA TOMA DE TEMPERATURAS SALAS TIC 20:30"/>
    <s v="ACCESOS AUTORIZADOS"/>
    <d v="1899-12-30T00:00:00"/>
    <d v="1899-12-30T01:14:57"/>
    <d v="1899-12-30T01:14:57"/>
    <x v="0"/>
    <s v="Cumplido"/>
  </r>
  <r>
    <s v="INC000002496625"/>
    <s v="RED INTERNA"/>
    <x v="6"/>
    <s v="APQ ACCESOS"/>
    <s v="YORDI M HURTADO ARAYA"/>
    <s v="tct_yorhua"/>
    <s v="4-Menor/Localizado"/>
    <s v="4-Baja"/>
    <s v="Baja"/>
    <s v="Requerimiento de Cliente"/>
    <s v="TELEFONICA CYBERSECURITY TECH CHILE SPA"/>
    <s v="RONDA SALAS TECNICAS 20:30"/>
    <s v="13/12/2023 20:44:48"/>
    <s v="13/12/2023 20:45:11"/>
    <s v="Cerrado"/>
    <s v="CDP ANTIGUO 1"/>
    <s v="CDP ANTIGUO 2"/>
    <s v="13/12/2023 21:58:32"/>
    <s v="13/12/2023 23:50:00"/>
    <s v="RONDA SALAS TECNICAS 20:30"/>
    <s v="ACCESOS AUTORIZADOS"/>
    <d v="1899-12-30T00:00:00"/>
    <d v="1899-12-30T01:13:44"/>
    <d v="1899-12-30T01:13:44"/>
    <x v="0"/>
    <s v="Cumplido"/>
  </r>
  <r>
    <s v="INC000002496628"/>
    <s v="RED INTERNA"/>
    <x v="6"/>
    <s v="APQ ACCESOS"/>
    <s v="YORDI M HURTADO ARAYA"/>
    <s v="tct_yorhua"/>
    <s v="4-Menor/Localizado"/>
    <s v="4-Baja"/>
    <s v="Baja"/>
    <s v="Requerimiento de Cliente"/>
    <s v="TELEFONICA CYBERSECURITY TECH CHILE SPA"/>
    <s v="RONDA TOMA DE TEMPERATURAS SALAS TIC 00:30"/>
    <s v="13/12/2023 20:45:22"/>
    <s v="13/12/2023 20:45:56"/>
    <s v="Cerrado"/>
    <s v="CDP ANTIGUO 1"/>
    <s v="CDP ANTIGUO 2"/>
    <s v="13/12/2023 21:58:15"/>
    <s v="13/12/2023 23:50:00"/>
    <s v="RONDA TOMA DE TEMPERATURAS SALAS TIC 00:30"/>
    <s v="ACCESOS AUTORIZADOS"/>
    <d v="1899-12-30T00:00:00"/>
    <d v="1899-12-30T01:12:53"/>
    <d v="1899-12-30T01:12:53"/>
    <x v="0"/>
    <s v="Cumplido"/>
  </r>
  <r>
    <s v="INC000002496629"/>
    <s v="RED INTERNA"/>
    <x v="6"/>
    <s v="APQ ACCESOS"/>
    <s v="YORDI M HURTADO ARAYA"/>
    <s v="tct_yorhua"/>
    <s v="4-Menor/Localizado"/>
    <s v="4-Baja"/>
    <s v="Baja"/>
    <s v="Requerimiento de Cliente"/>
    <s v="TELEFONICA CYBERSECURITY TECH CHILE SPA"/>
    <s v="RONDA SALAS TECNICAS 00:30"/>
    <s v="13/12/2023 20:46:09"/>
    <s v="13/12/2023 20:47:01"/>
    <s v="Cerrado"/>
    <s v="CDP ANTIGUO 1"/>
    <s v="CDP ANTIGUO 2"/>
    <s v="13/12/2023 21:57:57"/>
    <s v="13/12/2023 23:50:00"/>
    <s v="RONDA SALAS TECNICAS 00:30"/>
    <s v="ACCESOS AUTORIZADOS"/>
    <d v="1899-12-30T00:00:00"/>
    <d v="1899-12-30T01:11:48"/>
    <d v="1899-12-30T01:11:48"/>
    <x v="0"/>
    <s v="Cumplido"/>
  </r>
  <r>
    <s v="INC000002496630"/>
    <s v="RED INTERNA"/>
    <x v="6"/>
    <s v="APQ ACCESOS"/>
    <s v="YORDI M HURTADO ARAYA"/>
    <s v="tct_yorhua"/>
    <s v="4-Menor/Localizado"/>
    <s v="4-Baja"/>
    <s v="Baja"/>
    <s v="Requerimiento de Cliente"/>
    <s v="TELEFONICA CYBERSECURITY TECH CHILE SPA"/>
    <s v="RONDA TOMA DE TEMPERATURAS SALAS TIC 04:30"/>
    <s v="13/12/2023 20:47:26"/>
    <s v="13/12/2023 20:47:52"/>
    <s v="Cerrado"/>
    <s v="CDP ANTIGUO 1"/>
    <s v="CDP ANTIGUO 2"/>
    <s v="13/12/2023 21:57:19"/>
    <s v="13/12/2023 23:50:00"/>
    <s v="RONDA TOMA DE TEMPERATURAS SALAS TIC 04:30"/>
    <s v="ACCESOS AUTORIZADOS"/>
    <d v="1899-12-30T00:00:00"/>
    <d v="1899-12-30T01:09:53"/>
    <d v="1899-12-30T01:09:53"/>
    <x v="0"/>
    <s v="Cumplido"/>
  </r>
  <r>
    <s v="INC000002496631"/>
    <s v="RED INTERNA"/>
    <x v="6"/>
    <s v="APQ ACCESOS"/>
    <s v="YORDI M HURTADO ARAYA"/>
    <s v="tct_yorhua"/>
    <s v="4-Menor/Localizado"/>
    <s v="4-Baja"/>
    <s v="Baja"/>
    <s v="Requerimiento de Cliente"/>
    <s v="TELEFONICA CYBERSECURITY TECH CHILE SPA"/>
    <s v="RONDA SALAS TECNICAS 04:30"/>
    <s v="13/12/2023 20:48:14"/>
    <s v="13/12/2023 20:48:38"/>
    <s v="Cerrado"/>
    <s v="CDP ANTIGUO 1"/>
    <s v="CDP ANTIGUO 2"/>
    <s v="13/12/2023 21:57:01"/>
    <s v="13/12/2023 23:50:00"/>
    <s v="RONDA SALAS TECNICAS 04:30"/>
    <s v="ACCESOS AUTORIZADOS"/>
    <d v="1899-12-30T00:00:00"/>
    <d v="1899-12-30T01:08:47"/>
    <d v="1899-12-30T01:08:47"/>
    <x v="0"/>
    <s v="Cumplido"/>
  </r>
  <r>
    <s v="INC000002496633"/>
    <s v="RED INTERNA"/>
    <x v="6"/>
    <s v="APQ ACCESOS"/>
    <s v="YORDI M HURTADO ARAYA"/>
    <s v="tct_yorhua"/>
    <s v="4-Menor/Localizado"/>
    <s v="4-Baja"/>
    <s v="Baja"/>
    <s v="Requerimiento de Cliente"/>
    <s v="TELEFONICA CYBERSECURITY TECH CHILE SPA"/>
    <s v="TOMA DE ALARMAS TIC 4"/>
    <s v="13/12/2023 20:51:29"/>
    <s v="13/12/2023 20:51:57"/>
    <s v="Cerrado"/>
    <s v="CDP ANTIGUO 1"/>
    <s v="CDP ANTIGUO 2"/>
    <s v="13/12/2023 21:56:41"/>
    <s v="13/12/2023 23:50:00"/>
    <s v="TOMA DE ALARMAS TIC 4"/>
    <s v="TOMA DE ALARMAS REALIZADA"/>
    <d v="1899-12-30T00:00:00"/>
    <d v="1899-12-30T01:05:12"/>
    <d v="1899-12-30T01:05:12"/>
    <x v="0"/>
    <s v="Cumplido"/>
  </r>
  <r>
    <s v="INC000002496636"/>
    <s v="TICKET-INTELIGENTE"/>
    <x v="4"/>
    <s v="GESTION TI"/>
    <s v="JUAN CARLOS UZCATEGUI FUGUETT"/>
    <s v="USR_TSIGHT"/>
    <s v="1-Extenso/Generalizado"/>
    <s v="4-Baja"/>
    <s v="Baja"/>
    <s v="Incidente de Cliente"/>
    <s v="EMPRESA NACIONAL DE CERTIFICACIONES"/>
    <s v="emnace01 - ecert_wsfag TICKET AUTOMATICO"/>
    <s v="13/12/2023 20:51:10"/>
    <s v="13/12/2023 20:51:10"/>
    <s v="Cerrado"/>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x v="1"/>
    <s v=""/>
  </r>
  <r>
    <s v="INC000002496695"/>
    <s v="VPN IP - MPLS"/>
    <x v="4"/>
    <s v="GESTION HD"/>
    <s v="JUAN CARLOS UZCATEGUI FUGUETT"/>
    <s v="frp_disilv"/>
    <s v="4-Menor/Localizado"/>
    <s v="4-Baja"/>
    <s v="Baja"/>
    <s v="Requerimiento de Cliente"/>
    <s v="FUNDACION INSTITUTO PROFESIONAL DUOC UC"/>
    <s v="REQ / DUOC | Solicitud de ventana de reinicio HYP-PVESPUCIO"/>
    <s v="13/12/2023 22:13:07"/>
    <s v="13/12/2023 22:15:29"/>
    <s v="Cerrado"/>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x v="0"/>
    <s v="Cumplido"/>
  </r>
  <r>
    <s v="INC000002496706"/>
    <s v="TICKET-INTELIGENTE"/>
    <x v="4"/>
    <s v="GESTION TI"/>
    <s v="JUAN CARLOS UZCATEGUI FUGUETT"/>
    <s v="USR_TSIGHT"/>
    <s v="1-Extenso/Generalizado"/>
    <s v="4-Baja"/>
    <s v="Baja"/>
    <s v="Incidente de Cliente"/>
    <s v="FUNDACION INSTITUTO PROFESIONAL DUOC UC"/>
    <s v="fiprdu01 - srvfs01_vm TICKET AUTOMATICO"/>
    <s v="13/12/2023 22:25:48"/>
    <s v="13/12/2023 22:25:48"/>
    <s v="Cerrado"/>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x v="1"/>
    <s v=""/>
  </r>
  <r>
    <s v="INC000002496816"/>
    <s v="HOUSING"/>
    <x v="15"/>
    <s v="APQ ACCESOS"/>
    <s v="ALDO P VALENZUELA MUJICA"/>
    <s v="tct_avalen"/>
    <s v="2-Significativo/Amplio"/>
    <s v="2-Alta"/>
    <s v="Alta"/>
    <s v="Requerimiento de Cliente"/>
    <s v="TELEFONICA EMPRESAS DE CHILE SA"/>
    <s v="SUPERVISION Se necesita retirar equipos ya obsoletos"/>
    <s v="14/12/2023 4:04:58"/>
    <s v="14/12/2023 4:06:02"/>
    <s v="Cerrado"/>
    <s v="CDP ANTIGUO 1"/>
    <s v="CDP ANTIGUO 2"/>
    <s v="14/12/2023 4:07:35"/>
    <s v="14/12/2023 23:50:00"/>
    <s v="SUPERVISION Se necesita retirar equipos ya obsoletos"/>
    <s v="SE REALIZA SUPERVISION"/>
    <d v="1899-12-30T00:01:08"/>
    <d v="1899-12-30T00:02:37"/>
    <d v="1899-12-30T00:01:29"/>
    <x v="0"/>
    <s v="Cumplido"/>
  </r>
  <r>
    <s v="INC000002496826"/>
    <s v="HOUSING"/>
    <x v="15"/>
    <s v="APQ ACCESOS"/>
    <s v="ALDO P VALENZUELA MUJICA"/>
    <s v="tct_avalen"/>
    <s v="2-Significativo/Amplio"/>
    <s v="2-Alta"/>
    <s v="Alta"/>
    <s v="Requerimiento de Cliente"/>
    <s v="TELEFONICA EMPRESAS DE CHILE SA"/>
    <s v="RONDA Y REVISION DE SALAS TECNICAS"/>
    <s v="14/12/2023 5:40:13"/>
    <s v="14/12/2023 5:41:16"/>
    <s v="Cerrado"/>
    <s v="CDP ANTIGUO 1"/>
    <s v="CDP ANTIGUO 2"/>
    <s v="14/12/2023 5:43:02"/>
    <s v="14/12/2023 23:50:00"/>
    <s v="RONDA Y REVISION DE SALAS TECNICAS"/>
    <s v="SE REALIZA RONDA"/>
    <d v="1899-12-30T00:01:29"/>
    <d v="1899-12-30T00:02:49"/>
    <d v="1899-12-30T00:01:20"/>
    <x v="0"/>
    <s v="Cumplido"/>
  </r>
  <r>
    <s v="INC000002496828"/>
    <s v="HOUSING"/>
    <x v="15"/>
    <s v="APQ ACCESOS"/>
    <s v="ALDO P VALENZUELA MUJICA"/>
    <s v="tct_avalen"/>
    <s v="2-Significativo/Amplio"/>
    <s v="2-Alta"/>
    <s v="Alta"/>
    <s v="Requerimiento de Cliente"/>
    <s v="TELEFONICA EMPRESAS DE CHILE SA"/>
    <s v="RONDA Y REVISION DE SALAS TECNICAS"/>
    <s v="14/12/2023 6:15:35"/>
    <s v="14/12/2023 6:17:05"/>
    <s v="Cerrado"/>
    <s v="CDP ANTIGUO 1"/>
    <s v="CDP ANTIGUO 2"/>
    <s v="14/12/2023 6:23:13"/>
    <s v="14/12/2023 23:50:00"/>
    <s v="RONDA Y REVISION DE SALAS TECNICAS"/>
    <s v="SE REALIZA RONDA"/>
    <d v="1899-12-30T00:05:44"/>
    <d v="1899-12-30T00:07:38"/>
    <d v="1899-12-30T00:01:54"/>
    <x v="0"/>
    <s v="Cumplido"/>
  </r>
  <r>
    <s v="INC000002496830"/>
    <s v="SAP"/>
    <x v="17"/>
    <s v="CLOUD SAP HANA"/>
    <s v="NICOLAS A SAAVEDRA EGUILUZ"/>
    <s v="tct_nsaave"/>
    <s v="4-Menor/Localizado"/>
    <s v="4-Baja"/>
    <s v="Baja"/>
    <s v="Requerimiento de Cliente"/>
    <s v="TELEFONICA EMPRESAS DE CHILE SA"/>
    <s v="Checklist Diario Clientes 14.12.23"/>
    <s v="14/12/2023 7:21:07"/>
    <s v="14/12/2023 7:22:27"/>
    <s v="Cerrado"/>
    <s v="Service"/>
    <s v="Internal"/>
    <s v="14/12/2023 7:22:52"/>
    <s v="14/12/2023 23:50:00"/>
    <s v="Se realiza Checklist Diario de los clientes; _x000a_HDC_x000a_NUTRISCO"/>
    <s v="Se realiza Checklist Diario de los clientes; _x000a_HDC_x000a_NUTRISCO"/>
    <d v="1899-12-30T00:00:00"/>
    <d v="1899-12-30T00:01:45"/>
    <d v="1899-12-30T00:01:45"/>
    <x v="0"/>
    <s v="Cumplido"/>
  </r>
  <r>
    <s v="INC000002496850"/>
    <s v="HOSTING VIRTUAL"/>
    <x v="7"/>
    <s v="DUOC TICKET AUTOMATICO"/>
    <s v="DAVID MATELUNA"/>
    <s v="frp_lmosqu"/>
    <s v="3-Moderado/Limitado"/>
    <s v="2-Alta"/>
    <s v="Alta"/>
    <s v="Requerimiento de Cliente"/>
    <s v="FUNDACION INSTITUTO PROFESIONAL DUOC UC"/>
    <s v="REQ | DUOC | Urgencia: Alta | Modificar configuraciones de red OCI"/>
    <s v="14/12/2023 9:21:43"/>
    <s v="14/12/2023 9:24:52"/>
    <s v="Cerrado"/>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x v="0"/>
    <s v="Cumplido"/>
  </r>
  <r>
    <s v="INC000002496887"/>
    <s v="VPN IP - MPLS"/>
    <x v="2"/>
    <s v="GESTION HD"/>
    <s v="LUIS RODRIGO ACEVEDO COLLIPAL"/>
    <s v="frp_spevel"/>
    <s v="3-Moderado/Limitado"/>
    <s v="3-Medio"/>
    <s v="Media"/>
    <s v="Incidente de Cliente"/>
    <s v="PALUMBO S.A."/>
    <s v="HD/Habilitacion acceso a IP"/>
    <s v="14/12/2023 10:16:43"/>
    <s v="14/12/2023 10:22:26"/>
    <s v="Cerrado"/>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x v="1"/>
    <s v=""/>
  </r>
  <r>
    <s v="INC000002496898"/>
    <s v="VPN IP - MPLS"/>
    <x v="13"/>
    <s v="GESTION HD"/>
    <s v="ANGEL CASTRO CABRERA"/>
    <s v="frp_spevel"/>
    <s v="3-Moderado/Limitado"/>
    <s v="3-Medio"/>
    <s v="Media"/>
    <s v="Requerimiento de Cliente"/>
    <s v="TELEFONICA GLOBAL TECHNOLOGY S.A.AGENCIA EN CHILE"/>
    <s v="HD/TCCT - Requerimiento Cloud - Deshabilitar SSH vShield - Clientes Varios"/>
    <s v="14/12/2023 10:31:47"/>
    <s v="14/12/2023 10:35:05"/>
    <s v="Cerrado"/>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x v="0"/>
    <s v="Cumplido"/>
  </r>
  <r>
    <s v="INC000002496948"/>
    <s v="TICKET-INTELIGENTE"/>
    <x v="4"/>
    <s v="GESTION TI"/>
    <s v="JUAN CARLOS UZCATEGUI FUGUETT"/>
    <s v="USR_TSIGHT"/>
    <s v="1-Extenso/Generalizado"/>
    <s v="4-Baja"/>
    <s v="Baja"/>
    <s v="Incidente de Cliente"/>
    <s v="FUNDACION INSTITUTO PROFESIONAL DUOC UC"/>
    <s v="fiprdu01 - srvfs01_vm TICKET AUTOMATICO"/>
    <s v="14/12/2023 2:57:11"/>
    <s v="14/12/2023 2:57:11"/>
    <s v="Cerrado"/>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x v="1"/>
    <s v=""/>
  </r>
  <r>
    <s v="INC000002496956"/>
    <s v="HOUSING"/>
    <x v="15"/>
    <s v="APQ ACCESOS"/>
    <s v="ALDO P VALENZUELA MUJICA"/>
    <s v="tct_avalen"/>
    <s v="2-Significativo/Amplio"/>
    <s v="2-Alta"/>
    <s v="Alta"/>
    <s v="Requerimiento de Cliente"/>
    <s v="TELEFONICA EMPRESAS DE CHILE SA"/>
    <s v="RONDA Y REVISION DE SALAS TECNICAS"/>
    <s v="14/12/2023 3:17:59"/>
    <s v="14/12/2023 3:19:17"/>
    <s v="Cerrado"/>
    <s v="CDP ANTIGUO 1"/>
    <s v="CDP ANTIGUO 2"/>
    <s v="14/12/2023 3:21:44"/>
    <s v="14/12/2023 23:50:00"/>
    <s v="RONDA Y REVISION DE SALAS TECNICAS"/>
    <s v="SE REALIZA RONDA"/>
    <d v="1899-12-30T00:01:59"/>
    <d v="1899-12-30T00:03:45"/>
    <d v="1899-12-30T00:01:46"/>
    <x v="0"/>
    <s v="Cumplido"/>
  </r>
  <r>
    <s v="INC000002496963"/>
    <s v="HOUSING"/>
    <x v="15"/>
    <s v="APQ ACCESOS"/>
    <s v="ALDO P VALENZUELA MUJICA"/>
    <s v="tct_avalen"/>
    <s v="2-Significativo/Amplio"/>
    <s v="2-Alta"/>
    <s v="Alta"/>
    <s v="Requerimiento de Cliente"/>
    <s v="TELEFONICA EMPRESAS DE CHILE SA"/>
    <s v="TOMA DE ALARMAS DE CLIENTE"/>
    <s v="14/12/2023 3:22:51"/>
    <s v="14/12/2023 3:23:48"/>
    <s v="Cerrado"/>
    <s v="CDP ANTIGUO 1"/>
    <s v="CDP ANTIGUO 2"/>
    <s v="14/12/2023 3:25:06"/>
    <s v="14/12/2023 23:50:00"/>
    <s v="TOMA DE ALARMAS DE CLIENTE"/>
    <s v="SE REALIZA TOMA DE ALARMAS"/>
    <d v="1899-12-30T00:00:59"/>
    <d v="1899-12-30T00:02:15"/>
    <d v="1899-12-30T00:01:16"/>
    <x v="0"/>
    <s v="Cumplido"/>
  </r>
  <r>
    <s v="INC000002497151"/>
    <s v="VPN IP - MPLS"/>
    <x v="9"/>
    <s v="ADMINISTRADORES RESIDENTES"/>
    <s v="AXEL ANDRADE"/>
    <s v="frp_rreyes"/>
    <s v="3-Moderado/Limitado"/>
    <s v="3-Medio"/>
    <s v="Media"/>
    <s v="Requerimiento de Cliente"/>
    <s v="INSTITUTO PROFESIONAL DE CHILE SA"/>
    <s v="GAMA / Solicitud Respaldo Semanal Servidor GANTE - IPCHILE"/>
    <s v="14/12/2023 9:16:21"/>
    <s v="14/12/2023 9:20:27"/>
    <s v="Cerrado"/>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x v="0"/>
    <s v="Cumplido"/>
  </r>
  <r>
    <s v="INC000002497184"/>
    <s v="VPN IP - MPLS"/>
    <x v="2"/>
    <s v="GESTION CALL CENTER"/>
    <s v="LUIS RODRIGO ACEVEDO COLLIPAL"/>
    <s v="frp_driosr"/>
    <s v="4-Menor/Localizado"/>
    <s v="4-Baja"/>
    <s v="Baja"/>
    <s v="Requerimiento de Cliente"/>
    <s v="CELMEDIA S A"/>
    <s v="MESA/"/>
    <s v="14/12/2023 9:42:52"/>
    <s v="14/12/2023 9:45:17"/>
    <s v="Cerrado"/>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x v="0"/>
    <s v="Cumplido"/>
  </r>
  <r>
    <s v="INC000002497299"/>
    <s v="HOUSING"/>
    <x v="19"/>
    <s v="BELIEVE"/>
    <s v="FRANCISCO J FELIU ABARCA"/>
    <s v="frp_fbalab"/>
    <s v="3-Moderado/Limitado"/>
    <s v="3-Medio"/>
    <s v="Media"/>
    <s v="Requerimiento de Cliente"/>
    <s v="NCG SERVICIOS S.A."/>
    <s v="GESTION DATACENTER/ ACCESOS / NCG SERVICIOS S.A."/>
    <s v="14/12/2023 10:51:00"/>
    <s v="14/12/2023 10:52:23"/>
    <s v="Cerrado"/>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x v="0"/>
    <s v="Cumplido"/>
  </r>
  <r>
    <s v="INC000002497341"/>
    <s v="RED INTERNA"/>
    <x v="0"/>
    <s v="APQ ACCESOS"/>
    <s v="CRISTOPHER MALDONADO ROMERO"/>
    <s v="tct_cmaldo"/>
    <s v="4-Menor/Localizado"/>
    <s v="4-Baja"/>
    <s v="Baja"/>
    <s v="Requerimiento de Cliente"/>
    <s v="TELEFONICA EMPRESAS DE CHILE SA"/>
    <s v="RONDA TOMA DE TEMPERATURAS SALAS TIC"/>
    <s v="14/12/2023 12:00:00"/>
    <s v="14/12/2023 12:01:01"/>
    <s v="Cerrado"/>
    <s v="CDP ANTIGUO 1"/>
    <s v="CDP ANTIGUO 2"/>
    <s v="14/12/2023 13:24:45"/>
    <s v="14/12/2023 23:50:00"/>
    <m/>
    <s v="RONDA REALIZADA"/>
    <d v="1899-12-30T00:00:00"/>
    <d v="1899-12-30T00:00:00"/>
    <d v="1899-12-30T00:00:00"/>
    <x v="0"/>
    <s v="Cumplido"/>
  </r>
  <r>
    <s v="INC000002497361"/>
    <s v="VPN IP - MPLS"/>
    <x v="2"/>
    <s v="SM OPERACIONES"/>
    <s v="LUIS RODRIGO ACEVEDO COLLIPAL"/>
    <s v="tct_decruz"/>
    <s v="4-Menor/Localizado"/>
    <s v="4-Baja"/>
    <s v="Baja"/>
    <s v="Requerimiento de Cliente"/>
    <s v="BETTER FOOD SPA"/>
    <s v="Revisión de conectividad hacia servidor AWS 172.31.86.195  desde casa matriz"/>
    <s v="14/12/2023 12:38:46"/>
    <s v="14/12/2023 12:40:50"/>
    <s v="Cerrado"/>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x v="0"/>
    <s v="Cumplido"/>
  </r>
  <r>
    <s v="INC000002497370"/>
    <s v="BACKUP ON DEMAND"/>
    <x v="13"/>
    <s v="SM OPERACIONES"/>
    <s v="MOISES E MONTERO RAMOS"/>
    <s v="tct_decruz"/>
    <s v="4-Menor/Localizado"/>
    <s v="2-Alta"/>
    <s v="Media"/>
    <s v="Requerimiento de Cliente"/>
    <s v="IMPORTADORA Y EXPORTADORA INEX AMERICANA LTDA."/>
    <s v="Consola de administración INEX VDC no tiene conectividad"/>
    <s v="14/12/2023 13:14:35"/>
    <s v="14/12/2023 13:15:22"/>
    <s v="Cerrado"/>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x v="0"/>
    <s v="Cumplido"/>
  </r>
  <r>
    <s v="INC000002497387"/>
    <s v="MONITOREO"/>
    <x v="2"/>
    <s v="SM OPERACIONES"/>
    <s v="JOSE E ÑANCULEF CONTRERAS"/>
    <s v="tct_decruz"/>
    <s v="4-Menor/Localizado"/>
    <s v="2-Alta"/>
    <s v="Media"/>
    <s v="Incidente de Cliente"/>
    <s v="TELEFONICA GLOBAL TECHNOLOGY S.A.AGENCIA EN CHILE"/>
    <s v="PROBLEMAS CON RED OOB"/>
    <s v="14/12/2023 15:01:13"/>
    <s v="14/12/2023 15:05:44"/>
    <s v="Cerrado"/>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x v="1"/>
    <s v=""/>
  </r>
  <r>
    <s v="INC000002497455"/>
    <s v="VPN IP - MPLS"/>
    <x v="2"/>
    <s v="BELIEVE"/>
    <s v="LUIS RODRIGO ACEVEDO COLLIPAL"/>
    <s v="frp_cnavar"/>
    <s v="3-Moderado/Limitado"/>
    <s v="3-Medio"/>
    <s v="Media"/>
    <s v="Incidente de Cliente"/>
    <s v="SIXBELL"/>
    <s v="GAMA/ Perdida de conectividad Equipamiento AudioCodes extremo Telefónica Apoquindo."/>
    <s v="14/12/2023 14:54:53"/>
    <s v="14/12/2023 14:58:30"/>
    <s v="Cerrado"/>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x v="1"/>
    <s v=""/>
  </r>
  <r>
    <s v="INC000002497463"/>
    <s v="INFRAESTRUCTURA DC"/>
    <x v="6"/>
    <s v="APQ ACCESOS"/>
    <s v="FRANCISCO J FELIU ABARCA"/>
    <s v="tct_frafea"/>
    <s v="4-Menor/Localizado"/>
    <s v="4-Baja"/>
    <s v="Baja"/>
    <s v="Requerimiento de Cliente"/>
    <s v="TELEFONICA CYBERSECURITY TECH CHILE SPA"/>
    <s v="RONDA POR TOMA DE TEMPERATURAS EN SALAS TIC"/>
    <s v="14/12/2023 12:57:28"/>
    <s v="14/12/2023 12:58:14"/>
    <s v="Cerrado"/>
    <s v="TI"/>
    <s v="CLIMA"/>
    <s v="14/12/2023 13:24:50"/>
    <s v="14/12/2023 23:50:00"/>
    <s v="RONDA POR TOMA DE TEMPERATURAS EN SALAS TIC"/>
    <s v="RONDA REALIZADA"/>
    <d v="1899-12-30T00:00:00"/>
    <d v="1899-12-30T00:00:00"/>
    <d v="1899-12-30T00:00:00"/>
    <x v="0"/>
    <s v="Cumplido"/>
  </r>
  <r>
    <s v="INC000002497476"/>
    <s v="HOSTING VIRTUAL"/>
    <x v="9"/>
    <s v="GESTION PLATAFORMA CLIENTES"/>
    <s v="RODRIGO VÁSQUEZ MUÑOZ"/>
    <s v="vos_eperez"/>
    <s v="4-Menor/Localizado"/>
    <s v="4-Baja"/>
    <s v="Baja"/>
    <s v="Requerimiento de Cliente"/>
    <s v="TELEFONICA EMPRESAS DE CHILE SA"/>
    <s v="Solicitud de evidencia de regímenes de respaldo de base de datos Solarwinds"/>
    <s v="14/12/2023 13:58:40"/>
    <s v="14/12/2023 14:00:35"/>
    <s v="Cerrado"/>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x v="0"/>
    <s v="Cumplido"/>
  </r>
  <r>
    <s v="INC000002497505"/>
    <s v="VPN IP - MPLS"/>
    <x v="4"/>
    <s v="GESTION HD"/>
    <s v="GIOVANNI D ROCCO VALENZUELA"/>
    <s v="frp_spevel"/>
    <s v="3-Moderado/Limitado"/>
    <s v="3-Medio"/>
    <s v="Media"/>
    <s v="Requerimiento de Cliente"/>
    <s v="TELEFONICA GLOBAL TECHNOLOGY S.A.AGENCIA EN CHILE"/>
    <s v="HD/ECERT: servicio de agente de respaldo no inicia - servidor SRV-FILE01"/>
    <s v="14/12/2023 10:42:13"/>
    <s v="14/12/2023 10:43:26"/>
    <s v="Cerrado"/>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x v="0"/>
    <s v="Cumplido"/>
  </r>
  <r>
    <s v="INC000002497542"/>
    <s v="VPN IP - MPLS"/>
    <x v="4"/>
    <s v="GESTION HD"/>
    <s v="PAUL A SEPULVEDA ALVAREZ"/>
    <s v="frp_spevel"/>
    <s v="3-Moderado/Limitado"/>
    <s v="3-Medio"/>
    <s v="Media"/>
    <s v="Requerimiento de Cliente"/>
    <s v="TELEFONICA GLOBAL TECHNOLOGY S.A.AGENCIA EN CHILE"/>
    <s v="HD/SOLARWINDS - Cuenta bloqueada usuario local"/>
    <s v="14/12/2023 11:47:55"/>
    <s v="14/12/2023 11:50:07"/>
    <s v="Cerrado"/>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x v="0"/>
    <s v="Cumplido"/>
  </r>
  <r>
    <s v="INC000002497556"/>
    <s v="VPN IP - MPLS"/>
    <x v="2"/>
    <s v="GESTION HD"/>
    <s v="OSCAR A RAMIREZ SOTO"/>
    <s v="frp_spevel"/>
    <s v="3-Moderado/Limitado"/>
    <s v="3-Medio"/>
    <s v="Media"/>
    <s v="Requerimiento de Cliente"/>
    <s v="XINERGIA LABORAL S A"/>
    <s v="HD/necesito añadir una ip a la vpn externa"/>
    <s v="14/12/2023 12:18:53"/>
    <s v="14/12/2023 12:24:40"/>
    <s v="Cerrado"/>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x v="0"/>
    <s v="Cumplido"/>
  </r>
  <r>
    <s v="INC000002497571"/>
    <s v="VPN IP - MPLS"/>
    <x v="13"/>
    <s v="GESTION HD"/>
    <s v="DEIBY Y SANTOYO MONTEROLA"/>
    <s v="frp_spevel"/>
    <s v="3-Moderado/Limitado"/>
    <s v="3-Medio"/>
    <s v="Media"/>
    <s v="Requerimiento de Cliente"/>
    <s v="TELEFONICA GLOBAL TECHNOLOGY S.A.AGENCIA EN CHILE"/>
    <s v="HD/C-19872300325 // CLOUD // CC-CHI-0000068474 // FRUTICOLA Y EXPORTADORA ATACAMA"/>
    <s v="14/12/2023 12:31:40"/>
    <s v="14/12/2023 12:37:09"/>
    <s v="Cerrado"/>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x v="0"/>
    <s v="Cumplido"/>
  </r>
  <r>
    <s v="INC000002497972"/>
    <s v="TICKET-INTELIGENTE"/>
    <x v="3"/>
    <s v="DUOC TICKET AUTOMATICO"/>
    <s v="VICTOR SEPULVEDA GAMARRA"/>
    <s v="USR_TSIGHT"/>
    <s v="1-Extenso/Generalizado"/>
    <s v="4-Baja"/>
    <s v="Baja"/>
    <s v="Incidente de Cliente"/>
    <s v="FUNDACION INSTITUTO PROFESIONAL DUOC UC"/>
    <s v="fiprdu01 - avance curricular TICKET AUTOMATICO"/>
    <s v="14/12/2023 11:58:01"/>
    <s v="14/12/2023 11:58:01"/>
    <s v="Cerrado"/>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x v="1"/>
    <s v=""/>
  </r>
  <r>
    <s v="INC000002497973"/>
    <s v="HOUSING"/>
    <x v="14"/>
    <s v="BELIEVE"/>
    <s v="CRISTOPHER MALDONADO ROMERO"/>
    <s v="frp_fbalab"/>
    <s v="3-Moderado/Limitado"/>
    <s v="3-Medio"/>
    <s v="Media"/>
    <s v="Requerimiento de Cliente"/>
    <s v="UNIVERSIDAD DEL ALBA"/>
    <s v="GESTION DATACENTER/ ACCESOS / UNIVERSIDAD DEL ALBA"/>
    <s v="14/12/2023 11:59:16"/>
    <s v="14/12/2023 12:00:12"/>
    <s v="Cerrado"/>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x v="0"/>
    <s v="Cumplido"/>
  </r>
  <r>
    <s v="INC000002498090"/>
    <s v="HOUSING"/>
    <x v="16"/>
    <s v="BELIEVE"/>
    <s v="FERNEY D GARZON PEÑA"/>
    <s v="frp_fbalab"/>
    <s v="3-Moderado/Limitado"/>
    <s v="3-Medio"/>
    <s v="Media"/>
    <s v="Requerimiento de Cliente"/>
    <s v="REDBANC S A"/>
    <s v="GESTION DATACENTER/ ACCESOS / REDBANC S A"/>
    <s v="14/12/2023 13:40:50"/>
    <s v="14/12/2023 13:51:04"/>
    <s v="Cerrado"/>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x v="0"/>
    <s v="Cumplido"/>
  </r>
  <r>
    <s v="INC000002498129"/>
    <s v="VPN IP - MPLS"/>
    <x v="4"/>
    <s v="GESTION HD"/>
    <s v="GIOVANNI D ROCCO VALENZUELA"/>
    <s v="frp_spevel"/>
    <s v="3-Moderado/Limitado"/>
    <s v="3-Medio"/>
    <s v="Media"/>
    <s v="Requerimiento de Cliente"/>
    <s v="TELEFONICA GLOBAL TECHNOLOGY S.A.AGENCIA EN CHILE"/>
    <s v="HD/ECERT: reinicio de servidor SRV-FILE01 para regularizar servicios de agente de respaldo"/>
    <s v="14/12/2023 14:25:44"/>
    <s v="14/12/2023 14:27:54"/>
    <s v="Cerrado"/>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x v="0"/>
    <s v="Cumplido"/>
  </r>
  <r>
    <s v="INC000002498138"/>
    <s v="HOSTING VIRTUAL"/>
    <x v="7"/>
    <s v="OPERACION N1"/>
    <s v="CLAUDIO A GAJARDO GARRIDO"/>
    <s v="tct_cgajar"/>
    <s v="2-Significativo/Amplio"/>
    <s v="3-Medio"/>
    <s v="Media"/>
    <s v="Incidente de Cliente"/>
    <s v="FUNDACION INSTITUTO PROFESIONAL DUOC UC"/>
    <s v="Incidencia de bases de datos reportada sin el flujo correspondiente."/>
    <s v="14/12/2023 14:35:08"/>
    <s v="14/12/2023 14:37:37"/>
    <s v="Cerrado"/>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x v="1"/>
    <s v=""/>
  </r>
  <r>
    <s v="INC000002498142"/>
    <s v="VPN IP - MPLS"/>
    <x v="9"/>
    <s v="GESTION HD"/>
    <s v="SEBASTIAN VILLENA"/>
    <s v="frp_spevel"/>
    <s v="3-Moderado/Limitado"/>
    <s v="3-Medio"/>
    <s v="Media"/>
    <s v="Requerimiento de Cliente"/>
    <s v="SONACOL SA"/>
    <s v="HD/[SONACOL] Listado servidores con regimen de respaldo"/>
    <s v="14/12/2023 14:46:27"/>
    <s v="14/12/2023 14:48:25"/>
    <s v="Cerrado"/>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x v="0"/>
    <s v="Cumplido"/>
  </r>
  <r>
    <s v="INC000002498181"/>
    <s v="HOSTING VIRTUAL"/>
    <x v="4"/>
    <s v="GESTION PLATAFORMA CLIENTES"/>
    <s v="PAUL A SEPULVEDA ALVAREZ"/>
    <s v="vos_eperez"/>
    <s v="4-Menor/Localizado"/>
    <s v="4-Baja"/>
    <s v="Baja"/>
    <s v="Requerimiento de Cliente"/>
    <s v="TELEFONICA EMPRESAS DE CHILE SA"/>
    <s v="Revisión accesibilidad servidores SW-CORE01, SW-DB01-V3 y SW-POLL08 parque nuevo SolarWinds"/>
    <s v="14/12/2023 16:07:29"/>
    <s v="14/12/2023 16:13:04"/>
    <s v="Cerrado"/>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x v="0"/>
    <s v="Cumplido"/>
  </r>
  <r>
    <s v="INC000002498197"/>
    <s v="HOUSING"/>
    <x v="4"/>
    <s v="DUOC TICKET PENDIENTES"/>
    <s v="JUAN CARLOS UZCATEGUI FUGUETT"/>
    <s v="frp_joagui"/>
    <s v="3-Moderado/Limitado"/>
    <s v="4-Baja"/>
    <s v="Baja"/>
    <s v="Requerimiento de Cliente"/>
    <s v="FUNDACION INSTITUTO PROFESIONAL DUOC UC"/>
    <s v="RQ | DUOC | RE: Urgencia: Media | Generar lista de usuario"/>
    <s v="14/12/2023 17:00:08"/>
    <s v="14/12/2023 17:01:33"/>
    <s v="Cerrado"/>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x v="0"/>
    <s v="Cumplido"/>
  </r>
  <r>
    <s v="INC000002498234"/>
    <s v="TICKET-INTELIGENTE"/>
    <x v="3"/>
    <s v="GESTION TI"/>
    <s v="GUSTAVO AVILA VERA"/>
    <s v="USR_TSIGHT"/>
    <s v="1-Extenso/Generalizado"/>
    <s v="4-Baja"/>
    <s v="Baja"/>
    <s v="Incidente de Cliente"/>
    <s v="CORP CULTURAL NORTE GRANDE"/>
    <s v="cdnogr01 - hana_des TICKET AUTOMATICO"/>
    <s v="14/12/2023 14:15:32"/>
    <s v="14/12/2023 14:15:32"/>
    <s v="Cerrado"/>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x v="1"/>
    <s v=""/>
  </r>
  <r>
    <s v="INC000002498319"/>
    <s v="TICKET-INTELIGENTE"/>
    <x v="21"/>
    <s v="EVENTOS CGP"/>
    <s v="DENISE CRUZAT ETCHEBERRY"/>
    <s v="USR_TSIGHT"/>
    <s v="1-Extenso/Generalizado"/>
    <s v="4-Baja"/>
    <s v="Baja"/>
    <s v="Incidente de Cliente"/>
    <s v="AGUAS ANDINAS S.A."/>
    <s v="aguand01 - sftp-centos7 TICKET AUTOMATICO"/>
    <s v="14/12/2023 14:29:48"/>
    <s v="14/12/2023 14:29:48"/>
    <s v="Cerrado"/>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x v="1"/>
    <s v=""/>
  </r>
  <r>
    <s v="INC000002498475"/>
    <s v="HOUSING"/>
    <x v="16"/>
    <s v="BELIEVE"/>
    <s v="FERNEY D GARZON PEÑA"/>
    <s v="frp_fbalab"/>
    <s v="3-Moderado/Limitado"/>
    <s v="3-Medio"/>
    <s v="Media"/>
    <s v="Requerimiento de Cliente"/>
    <s v="TELEFONICA EMPRESAS DE CHILE SA"/>
    <s v="GESTION DATACENTER/ ACCESOS / TELEFONICA EMPRESAS DE CHILE SA"/>
    <s v="14/12/2023 15:57:03"/>
    <s v="14/12/2023 15:58:48"/>
    <s v="Cerrado"/>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x v="0"/>
    <s v="Cumplido"/>
  </r>
  <r>
    <s v="INC000002498524"/>
    <s v="VPN IP - MPLS"/>
    <x v="3"/>
    <s v="GESTION HD"/>
    <s v="GUSTAVO AVILA VERA"/>
    <s v="frp_jciert"/>
    <s v="4-Menor/Localizado"/>
    <s v="4-Baja"/>
    <s v="Baja"/>
    <s v="Requerimiento de Cliente"/>
    <s v="AGRICOLA ARIZTIA LIMITADA"/>
    <s v="REQ / MODIFICAR REGISTRO DNS ZONA ARIZTIAATUNEGOCIO.CL"/>
    <s v="14/12/2023 15:40:50"/>
    <s v="14/12/2023 15:43:13"/>
    <s v="Cerrado"/>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x v="0"/>
    <s v="Cumplido"/>
  </r>
  <r>
    <s v="INC000002498539"/>
    <s v="VPN IP - MPLS"/>
    <x v="13"/>
    <s v="GESTION HD"/>
    <s v="PABLO N OLIVA ALARCON"/>
    <s v="frp_spevel"/>
    <s v="3-Moderado/Limitado"/>
    <s v="3-Medio"/>
    <s v="Media"/>
    <s v="Requerimiento de Cliente"/>
    <s v="RED DE CLINICAS REGIONALES S.A."/>
    <s v="HD/RED DE CLINICAS REGIONALES | CHI-003992881 | AUMENTO DE STORAGE 12 TB DISCO ORO VDC"/>
    <s v="14/12/2023 16:22:59"/>
    <s v="14/12/2023 16:25:09"/>
    <s v="Cerrado"/>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x v="0"/>
    <s v="Cumplido"/>
  </r>
  <r>
    <s v="INC000002498541"/>
    <s v="RED INTERNA"/>
    <x v="1"/>
    <s v="APQ ACCESOS"/>
    <s v="CARLOS F ARAYA RAMIREZ"/>
    <s v="tct_cararr"/>
    <s v="4-Menor/Localizado"/>
    <s v="4-Baja"/>
    <s v="Baja"/>
    <s v="Requerimiento de Cliente"/>
    <s v="TELEFONICA CYBERSECURITY TECH CHILE SPA"/>
    <s v="RONDA INSPECTIVA"/>
    <s v="14/12/2023 16:23:22"/>
    <s v="14/12/2023 16:27:41"/>
    <s v="Cerrado"/>
    <s v="CDP ANTIGUO 1"/>
    <s v="CDP ANTIGUO 2"/>
    <s v="14/12/2023 16:39:56"/>
    <s v="14/12/2023 23:50:00"/>
    <m/>
    <s v="ronda realizada"/>
    <d v="1899-12-30T00:00:00"/>
    <d v="1899-12-30T00:00:00"/>
    <d v="1899-12-30T00:00:00"/>
    <x v="0"/>
    <s v="Cumplido"/>
  </r>
  <r>
    <s v="INC000002498550"/>
    <s v="OFFICE365"/>
    <x v="5"/>
    <s v="O365"/>
    <s v="JAVIERA A UMAÑA YEVENES"/>
    <s v="tct_jumana"/>
    <s v="4-Menor/Localizado"/>
    <s v="4-Baja"/>
    <s v="Baja"/>
    <s v="Incidente de Cliente"/>
    <s v="TELEFONICA GLOBAL TECHNOLOGY S.A.AGENCIA EN CHILE"/>
    <s v="Revisión suscripciones M365 por problemas en la renovación automática"/>
    <s v="14/12/2023 16:37:15"/>
    <s v="14/12/2023 16:39:29"/>
    <s v="Cerrado"/>
    <s v="TI"/>
    <s v="APLICATIVOS"/>
    <s v="20/12/2023 18:16:30"/>
    <s v="20/12/2023 23:50:00"/>
    <m/>
    <m/>
    <d v="1900-01-05T01:37:01"/>
    <d v="1900-01-05T01:39:15"/>
    <d v="1899-12-30T00:02:14"/>
    <x v="1"/>
    <s v=""/>
  </r>
  <r>
    <s v="INC000002498554"/>
    <s v="VPN IP - MPLS"/>
    <x v="2"/>
    <s v="GESTION HD"/>
    <s v="JUAN PABLO PAZ GOMPERTZ"/>
    <s v="frp_spevel"/>
    <s v="3-Moderado/Limitado"/>
    <s v="3-Medio"/>
    <s v="Media"/>
    <s v="Requerimiento de Cliente"/>
    <s v="HORTIFRUT S.A"/>
    <s v="HD/Revisión cuenta VPN Valuetec"/>
    <s v="14/12/2023 16:50:15"/>
    <s v="14/12/2023 16:52:36"/>
    <s v="Cerrado"/>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x v="0"/>
    <s v="Cumplido"/>
  </r>
  <r>
    <s v="INC000002498557"/>
    <s v="INFRAESTRUCTURA DC"/>
    <x v="6"/>
    <s v="APQ ACCESOS"/>
    <s v="FRANCISCO J FELIU ABARCA"/>
    <s v="tct_frafea"/>
    <s v="4-Menor/Localizado"/>
    <s v="4-Baja"/>
    <s v="Baja"/>
    <s v="Requerimiento de Cliente"/>
    <s v="TELEFONICA CYBERSECURITY TECH CHILE SPA"/>
    <s v="RONDA POR TOMA DE TEMPERATURAS EN SALAS TIC"/>
    <s v="14/12/2023 16:55:50"/>
    <s v="14/12/2023 16:56:36"/>
    <s v="Cerrado"/>
    <s v="TI"/>
    <s v="CLIMA"/>
    <s v="14/12/2023 17:05:28"/>
    <s v="14/12/2023 23:50:00"/>
    <s v="RONDA POR TOMA DE TEMPERATURAS EN SALAS TIC"/>
    <s v="RONDA REALIZADA"/>
    <d v="1899-12-30T00:00:00"/>
    <d v="1899-12-30T00:00:00"/>
    <d v="1899-12-30T00:00:00"/>
    <x v="0"/>
    <s v="Cumplido"/>
  </r>
  <r>
    <s v="INC000002498588"/>
    <s v="VPN IP - MPLS"/>
    <x v="9"/>
    <s v="GESTION HD"/>
    <s v="RODRIGO VÁSQUEZ MUÑOZ"/>
    <s v="frp_spevel"/>
    <s v="3-Moderado/Limitado"/>
    <s v="3-Medio"/>
    <s v="Media"/>
    <s v="Requerimiento de Cliente"/>
    <s v="ARTIKOS CHILE S A"/>
    <s v="HD/Requerimiento Artikos Chile S.A. / Restaurar bases de datos Usuarios"/>
    <s v="14/12/2023 18:04:52"/>
    <s v="14/12/2023 18:08:57"/>
    <s v="Cerrado"/>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x v="0"/>
    <s v="Cumplido"/>
  </r>
  <r>
    <s v="INC000002498597"/>
    <s v="VPN IP - MPLS"/>
    <x v="0"/>
    <s v="GESTION HD"/>
    <s v="CRISTOPHER MALDONADO ROMERO"/>
    <s v="frp_spevel"/>
    <s v="3-Moderado/Limitado"/>
    <s v="3-Medio"/>
    <s v="Media"/>
    <s v="Requerimiento de Cliente"/>
    <s v="INELCOM CHILE SA"/>
    <s v="HD/Solicitud de manos remotas || Proyecto FORUM || 202018177-1|| En data center APOQUINDO"/>
    <s v="14/12/2023 18:34:57"/>
    <s v="14/12/2023 18:38:14"/>
    <s v="Cerrado"/>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x v="0"/>
    <s v="Cumplido"/>
  </r>
  <r>
    <s v="INC000002498602"/>
    <s v="HOUSING"/>
    <x v="15"/>
    <s v="APQ ACCESOS"/>
    <s v="JAIRO A SALINAS GARAY"/>
    <s v="tct_jsalin"/>
    <s v="3-Moderado/Limitado"/>
    <s v="3-Medio"/>
    <s v="Media"/>
    <s v="Requerimiento de Cliente"/>
    <s v="TELEFONICA EMPRESAS DE CHILE SA"/>
    <s v="RONDA Y REVISION DE SALAS TECNICAS"/>
    <s v="14/12/2023 18:48:19"/>
    <s v="14/12/2023 18:51:13"/>
    <s v="Cerrado"/>
    <s v="CDP ANTIGUO 1"/>
    <s v="CDP ANTIGUO 2"/>
    <s v="14/12/2023 18:52:16"/>
    <s v="14/12/2023 23:50:00"/>
    <s v="RONDA Y REVISION DE SALAS TECNICAS"/>
    <s v="RONDA REALIZADA."/>
    <d v="1899-12-30T00:01:03"/>
    <d v="1899-12-30T00:03:57"/>
    <d v="1899-12-30T00:02:54"/>
    <x v="0"/>
    <s v="Cumplido"/>
  </r>
  <r>
    <s v="INC000002498604"/>
    <s v="INFRAESTRUCTURA DC"/>
    <x v="6"/>
    <s v="APQ ACCESOS"/>
    <s v="FRANCISCO J FELIU ABARCA"/>
    <s v="tct_frafea"/>
    <s v="4-Menor/Localizado"/>
    <s v="4-Baja"/>
    <s v="Baja"/>
    <s v="Requerimiento de Cliente"/>
    <s v="TELEFONICA CYBERSECURITY TECH CHILE SPA"/>
    <s v="RONDA PREVENTIVA Y LECTURA DE TEMPERATURAS EN SALAS TIC"/>
    <s v="14/12/2023 18:51:29"/>
    <s v="14/12/2023 18:52:15"/>
    <s v="Cerrado"/>
    <s v="TI"/>
    <s v="CLIMA"/>
    <s v="14/12/2023 19:19:17"/>
    <s v="14/12/2023 23:50:00"/>
    <s v="RONDA PREVENTIVA Y LECTURA DE TEMPERATURAS EN SALAS TIC"/>
    <s v="RONDA REALIZADA"/>
    <d v="1899-12-30T00:00:00"/>
    <d v="1899-12-30T00:00:00"/>
    <d v="1899-12-30T00:00:00"/>
    <x v="0"/>
    <s v="Cumplido"/>
  </r>
  <r>
    <s v="INC000002498706"/>
    <s v="RED INTERNA"/>
    <x v="0"/>
    <s v="APQ ACCESOS"/>
    <s v="CRISTOPHER MALDONADO ROMERO"/>
    <s v="tct_cmaldo"/>
    <s v="4-Menor/Localizado"/>
    <s v="4-Baja"/>
    <s v="Baja"/>
    <s v="Requerimiento de Cliente"/>
    <s v="TELEFONICA EMPRESAS DE CHILE SA"/>
    <s v="RONDA TOMA DE TEMPERATURAS SALAS TIC"/>
    <s v="14/12/2023 16:22:03"/>
    <s v="14/12/2023 16:23:08"/>
    <s v="Cerrado"/>
    <s v="CDP ANTIGUO 1"/>
    <s v="CDP ANTIGUO 2"/>
    <s v="14/12/2023 17:02:27"/>
    <s v="14/12/2023 23:50:00"/>
    <m/>
    <s v="RONDA REALIZADA"/>
    <d v="1899-12-30T00:00:00"/>
    <d v="1899-12-30T00:00:00"/>
    <d v="1899-12-30T00:00:00"/>
    <x v="0"/>
    <s v="Cumplido"/>
  </r>
  <r>
    <s v="INC000002498727"/>
    <s v="VPN IP - MPLS"/>
    <x v="4"/>
    <s v="BELIEVE"/>
    <s v="GIOVANNI D ROCCO VALENZUELA"/>
    <s v="frp_dvital"/>
    <s v="4-Menor/Localizado"/>
    <s v="4-Baja"/>
    <s v="Baja"/>
    <s v="Requerimiento de Cliente"/>
    <s v="TELEFONICA CYBERSECURITY TECH CHILE SPA"/>
    <s v="REQ / SOC / revisión de la VPN de comunicación al Splunk SOC"/>
    <s v="14/12/2023 16:33:39"/>
    <s v="14/12/2023 16:39:05"/>
    <s v="Cerrado"/>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x v="0"/>
    <s v="Cumplido"/>
  </r>
  <r>
    <s v="INC000002498760"/>
    <s v="VPN IP - MPLS"/>
    <x v="2"/>
    <s v="GESTION CALL CENTER"/>
    <s v="JOSE E ÑANCULEF CONTRERAS"/>
    <s v="frp_jugonz"/>
    <s v="4-Menor/Localizado"/>
    <s v="4-Baja"/>
    <s v="Baja"/>
    <s v="Incidente de Cliente"/>
    <s v="SYSTEM'S ASAP S A"/>
    <s v="FRONT CTC/CALL CENTER/ NO TIENE INTERNET"/>
    <s v="14/12/2023 17:13:35"/>
    <s v="14/12/2023 17:25:11"/>
    <s v="Cerrado"/>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x v="1"/>
    <s v=""/>
  </r>
  <r>
    <s v="INC000002498805"/>
    <s v="HOUSING"/>
    <x v="16"/>
    <s v="BELIEVE"/>
    <s v="FERNEY D GARZON PEÑA"/>
    <s v="frp_pcamay"/>
    <s v="3-Moderado/Limitado"/>
    <s v="3-Medio"/>
    <s v="Media"/>
    <s v="Requerimiento de Cliente"/>
    <s v="HUAWEI CHILE S A"/>
    <s v="GESTION DATACENTER/ ACCESOS / HUAWEI CHILE S A"/>
    <s v="14/12/2023 17:14:32"/>
    <s v="14/12/2023 17:18:35"/>
    <s v="Cerrado"/>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x v="0"/>
    <s v="Cumplido"/>
  </r>
  <r>
    <s v="INC000002498806"/>
    <s v="HOUSING"/>
    <x v="16"/>
    <s v="BELIEVE"/>
    <s v="FERNEY D GARZON PEÑA"/>
    <s v="frp_pcamay"/>
    <s v="3-Moderado/Limitado"/>
    <s v="3-Medio"/>
    <s v="Media"/>
    <s v="Requerimiento de Cliente"/>
    <s v="HUAWEI CHILE S A"/>
    <s v="GESTION DATACENTER/ ACCESOS / HUAWEI CHILE S A"/>
    <s v="14/12/2023 17:14:53"/>
    <s v="14/12/2023 17:19:37"/>
    <s v="Cerrado"/>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x v="0"/>
    <s v="Cumplido"/>
  </r>
  <r>
    <s v="INC000002498809"/>
    <s v="HOUSING"/>
    <x v="16"/>
    <s v="BELIEVE"/>
    <s v="FERNEY D GARZON PEÑA"/>
    <s v="frp_pcamay"/>
    <s v="3-Moderado/Limitado"/>
    <s v="3-Medio"/>
    <s v="Media"/>
    <s v="Requerimiento de Cliente"/>
    <s v="HUAWEI CHILE S A"/>
    <s v="GESTION DATACENTER/ ACCESOS / HUAWEI CHILE S A"/>
    <s v="14/12/2023 17:14:58"/>
    <s v="14/12/2023 17:21:15"/>
    <s v="Cerrado"/>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x v="0"/>
    <s v="Cumplido"/>
  </r>
  <r>
    <s v="INC000002498810"/>
    <s v="HOUSING"/>
    <x v="16"/>
    <s v="BELIEVE"/>
    <s v="FERNEY D GARZON PEÑA"/>
    <s v="frp_pcamay"/>
    <s v="3-Moderado/Limitado"/>
    <s v="3-Medio"/>
    <s v="Media"/>
    <s v="Requerimiento de Cliente"/>
    <s v="HUAWEI CHILE S A"/>
    <s v="GESTION DATACENTER/ ACCESOS / HUAWEI CHILE S A"/>
    <s v="14/12/2023 17:15:02"/>
    <s v="14/12/2023 17:21:59"/>
    <s v="Cerrado"/>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x v="0"/>
    <s v="Cumplido"/>
  </r>
  <r>
    <s v="INC000002498812"/>
    <s v="HOUSING"/>
    <x v="16"/>
    <s v="BELIEVE"/>
    <s v="FERNEY D GARZON PEÑA"/>
    <s v="frp_pcamay"/>
    <s v="3-Moderado/Limitado"/>
    <s v="3-Medio"/>
    <s v="Media"/>
    <s v="Requerimiento de Cliente"/>
    <s v="HUAWEI CHILE S A"/>
    <s v="GESTION DATACENTER/ ACCESOS / HUAWEI CHILE S A"/>
    <s v="14/12/2023 17:15:07"/>
    <s v="14/12/2023 17:23:26"/>
    <s v="Cerrado"/>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x v="0"/>
    <s v="Cumplido"/>
  </r>
  <r>
    <s v="INC000002498813"/>
    <s v="HOUSING"/>
    <x v="16"/>
    <s v="BELIEVE"/>
    <s v="FERNEY D GARZON PEÑA"/>
    <s v="frp_pcamay"/>
    <s v="3-Moderado/Limitado"/>
    <s v="3-Medio"/>
    <s v="Media"/>
    <s v="Requerimiento de Cliente"/>
    <s v="HUAWEI CHILE S A"/>
    <s v="GESTION DATACENTER/ ACCESOS / HUAWEI CHILE S A"/>
    <s v="14/12/2023 17:15:12"/>
    <s v="14/12/2023 17:24:46"/>
    <s v="Cerrado"/>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x v="0"/>
    <s v="Cumplido"/>
  </r>
  <r>
    <s v="INC000002498814"/>
    <s v="HOUSING"/>
    <x v="16"/>
    <s v="BELIEVE"/>
    <s v="FERNEY D GARZON PEÑA"/>
    <s v="frp_pcamay"/>
    <s v="3-Moderado/Limitado"/>
    <s v="3-Medio"/>
    <s v="Media"/>
    <s v="Requerimiento de Cliente"/>
    <s v="HUAWEI CHILE S A"/>
    <s v="GESTION DATACENTER/ ACCESOS / HUAWEI CHILE S A"/>
    <s v="14/12/2023 17:15:18"/>
    <s v="14/12/2023 17:25:50"/>
    <s v="Cerrado"/>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x v="0"/>
    <s v="Cumplido"/>
  </r>
  <r>
    <s v="INC000002498925"/>
    <s v="HOUSING"/>
    <x v="14"/>
    <s v="BELIEVE"/>
    <s v="CRISTOPHER MALDONADO ROMERO"/>
    <s v="frp_fbalab"/>
    <s v="3-Moderado/Limitado"/>
    <s v="3-Medio"/>
    <s v="Media"/>
    <s v="Requerimiento de Cliente"/>
    <s v="FORUM SERVICIOS FINANCIEROS SA"/>
    <s v="GESTION DATACENTER/ ACCESOS / FORUM SERVICIOS FINANCIEROS SA"/>
    <s v="14/12/2023 17:53:52"/>
    <s v="14/12/2023 17:54:59"/>
    <s v="Cerrado"/>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x v="0"/>
    <s v="Cumplido"/>
  </r>
  <r>
    <s v="INC000002498936"/>
    <s v="HOUSING"/>
    <x v="14"/>
    <s v="BELIEVE"/>
    <s v="CRISTOPHER MALDONADO ROMERO"/>
    <s v="frp_fbalab"/>
    <s v="3-Moderado/Limitado"/>
    <s v="3-Medio"/>
    <s v="Media"/>
    <s v="Requerimiento de Cliente"/>
    <s v="HDI SEGUROS S.A."/>
    <s v="GESTION DATACENTER/ ACCESOS / HDI SEGUROS S.A."/>
    <s v="14/12/2023 18:25:34"/>
    <s v="14/12/2023 18:27:16"/>
    <s v="Cerrado"/>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x v="0"/>
    <s v="Cumplido"/>
  </r>
  <r>
    <s v="INC000002498942"/>
    <s v="HOUSING"/>
    <x v="19"/>
    <s v="BELIEVE"/>
    <s v="FRANCISCO J FELIU ABARCA"/>
    <s v="frp_fbalab"/>
    <s v="3-Moderado/Limitado"/>
    <s v="3-Medio"/>
    <s v="Media"/>
    <s v="Requerimiento de Cliente"/>
    <s v="SERVIEX S A"/>
    <s v="GESTION DATACENTER/ ACCESOS / SERVIEX S A"/>
    <s v="14/12/2023 18:36:42"/>
    <s v="14/12/2023 18:38:32"/>
    <s v="Cerrado"/>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x v="0"/>
    <s v="Cumplido"/>
  </r>
  <r>
    <s v="INC000002498957"/>
    <s v="RED INTERNA"/>
    <x v="6"/>
    <s v="APQ ACCESOS"/>
    <s v="YORDI M HURTADO ARAYA"/>
    <s v="tct_yorhua"/>
    <s v="4-Menor/Localizado"/>
    <s v="4-Baja"/>
    <s v="Baja"/>
    <s v="Requerimiento de Cliente"/>
    <s v="TELEFONICA CYBERSECURITY TECH CHILE SPA"/>
    <s v="RONDA TOMA DE TEMPERATURAS SALAS TIC 20:30"/>
    <s v="14/12/2023 20:31:25"/>
    <s v="14/12/2023 20:31:51"/>
    <s v="Cerrado"/>
    <s v="CDP ANTIGUO 1"/>
    <s v="CDP ANTIGUO 2"/>
    <s v="14/12/2023 22:11:11"/>
    <s v="14/12/2023 23:50:00"/>
    <s v="RONDA TOMA DE TEMPERATURAS SALAS TIC 20:30"/>
    <s v="RONDA REALIZADA"/>
    <d v="1899-12-30T00:00:00"/>
    <d v="1899-12-30T01:39:46"/>
    <d v="1899-12-30T01:39:46"/>
    <x v="0"/>
    <s v="Cumplido"/>
  </r>
  <r>
    <s v="INC000002498958"/>
    <s v="RED INTERNA"/>
    <x v="6"/>
    <s v="APQ ACCESOS"/>
    <s v="YORDI M HURTADO ARAYA"/>
    <s v="tct_yorhua"/>
    <s v="4-Menor/Localizado"/>
    <s v="4-Baja"/>
    <s v="Baja"/>
    <s v="Requerimiento de Cliente"/>
    <s v="TELEFONICA CYBERSECURITY TECH CHILE SPA"/>
    <s v="RONDA SALAS TECNICAS 20:30"/>
    <s v="14/12/2023 20:32:12"/>
    <s v="14/12/2023 20:32:37"/>
    <s v="Cerrado"/>
    <s v="CDP ANTIGUO 1"/>
    <s v="CDP ANTIGUO 2"/>
    <s v="14/12/2023 22:10:57"/>
    <s v="14/12/2023 23:50:00"/>
    <s v="RONDA SALAS TECNICAS 20:30"/>
    <s v="RONDA REALIZADA"/>
    <d v="1899-12-30T00:00:00"/>
    <d v="1899-12-30T01:38:45"/>
    <d v="1899-12-30T01:38:45"/>
    <x v="0"/>
    <s v="Cumplido"/>
  </r>
  <r>
    <s v="INC000002498959"/>
    <s v="RED INTERNA"/>
    <x v="6"/>
    <s v="APQ ACCESOS"/>
    <s v="YORDI M HURTADO ARAYA"/>
    <s v="tct_yorhua"/>
    <s v="4-Menor/Localizado"/>
    <s v="4-Baja"/>
    <s v="Baja"/>
    <s v="Requerimiento de Cliente"/>
    <s v="TELEFONICA CYBERSECURITY TECH CHILE SPA"/>
    <s v="RONDA TOMA DE TEMPERATURAS SALAS TIC 00:30"/>
    <s v="14/12/2023 20:32:49"/>
    <s v="14/12/2023 20:33:17"/>
    <s v="Cerrado"/>
    <s v="CDP ANTIGUO 1"/>
    <s v="CDP ANTIGUO 2"/>
    <s v="14/12/2023 22:10:42"/>
    <s v="14/12/2023 23:50:00"/>
    <s v="RONDA TOMA DE TEMPERATURAS SALAS TIC 00:30"/>
    <s v="RONDA REALIZADA"/>
    <d v="1899-12-30T00:00:00"/>
    <d v="1899-12-30T01:37:53"/>
    <d v="1899-12-30T01:37:53"/>
    <x v="0"/>
    <s v="Cumplido"/>
  </r>
  <r>
    <s v="INC000002498961"/>
    <s v="RED INTERNA"/>
    <x v="6"/>
    <s v="APQ ACCESOS"/>
    <s v="YORDI M HURTADO ARAYA"/>
    <s v="tct_yorhua"/>
    <s v="4-Menor/Localizado"/>
    <s v="4-Baja"/>
    <s v="Baja"/>
    <s v="Requerimiento de Cliente"/>
    <s v="TELEFONICA CYBERSECURITY TECH CHILE SPA"/>
    <s v="RONDA SALAS TECNICAS 00:30"/>
    <s v="14/12/2023 20:33:37"/>
    <s v="14/12/2023 20:34:00"/>
    <s v="Cerrado"/>
    <s v="CDP ANTIGUO 1"/>
    <s v="CDP ANTIGUO 2"/>
    <s v="14/12/2023 22:10:28"/>
    <s v="14/12/2023 23:50:00"/>
    <s v="RONDA SALAS TECNICAS 00:30"/>
    <s v="RONDA REALIZADA"/>
    <d v="1899-12-30T00:00:00"/>
    <d v="1899-12-30T01:36:51"/>
    <d v="1899-12-30T01:36:51"/>
    <x v="0"/>
    <s v="Cumplido"/>
  </r>
  <r>
    <s v="INC000002498965"/>
    <s v="RED INTERNA"/>
    <x v="6"/>
    <s v="APQ ACCESOS"/>
    <s v="YORDI M HURTADO ARAYA"/>
    <s v="tct_yorhua"/>
    <s v="4-Menor/Localizado"/>
    <s v="4-Baja"/>
    <s v="Baja"/>
    <s v="Requerimiento de Cliente"/>
    <s v="TELEFONICA CYBERSECURITY TECH CHILE SPA"/>
    <s v="RONDA TOMA DE TEMPERATURAS SALAS TIC 04:30"/>
    <s v="14/12/2023 20:58:14"/>
    <s v="14/12/2023 20:58:41"/>
    <s v="Cerrado"/>
    <s v="CDP ANTIGUO 1"/>
    <s v="CDP ANTIGUO 2"/>
    <s v="14/12/2023 22:10:13"/>
    <s v="14/12/2023 23:50:00"/>
    <s v="RONDA TOMA DE TEMPERATURAS SALAS TIC 04:30"/>
    <s v="RONDA REALIZADA"/>
    <d v="1899-12-30T00:00:00"/>
    <d v="1899-12-30T01:11:59"/>
    <d v="1899-12-30T01:11:59"/>
    <x v="0"/>
    <s v="Cumplido"/>
  </r>
  <r>
    <s v="INC000002498966"/>
    <s v="RED INTERNA"/>
    <x v="6"/>
    <s v="APQ ACCESOS"/>
    <s v="YORDI M HURTADO ARAYA"/>
    <s v="tct_yorhua"/>
    <s v="4-Menor/Localizado"/>
    <s v="4-Baja"/>
    <s v="Baja"/>
    <s v="Requerimiento de Cliente"/>
    <s v="TELEFONICA CYBERSECURITY TECH CHILE SPA"/>
    <s v="RONDA SALAS TECNICAS 04:30"/>
    <s v="14/12/2023 20:58:57"/>
    <s v="14/12/2023 20:59:22"/>
    <s v="Cerrado"/>
    <s v="CDP ANTIGUO 1"/>
    <s v="CDP ANTIGUO 2"/>
    <s v="14/12/2023 22:09:56"/>
    <s v="14/12/2023 23:50:00"/>
    <s v="RONDA SALAS TECNICAS 04:30"/>
    <s v="RONDA REALIZADA"/>
    <d v="1899-12-30T00:00:00"/>
    <d v="1899-12-30T01:10:59"/>
    <d v="1899-12-30T01:10:59"/>
    <x v="0"/>
    <s v="Cumplido"/>
  </r>
  <r>
    <s v="INC000002498967"/>
    <s v="RED INTERNA"/>
    <x v="6"/>
    <s v="APQ ACCESOS"/>
    <s v="YORDI M HURTADO ARAYA"/>
    <s v="tct_yorhua"/>
    <s v="4-Menor/Localizado"/>
    <s v="4-Baja"/>
    <s v="Baja"/>
    <s v="Requerimiento de Cliente"/>
    <s v="TELEFONICA CYBERSECURITY TECH CHILE SPA"/>
    <s v="TOMA DE ALARMAS TIC 5 Y 6"/>
    <s v="14/12/2023 20:59:43"/>
    <s v="14/12/2023 21:00:18"/>
    <s v="Cerrado"/>
    <s v="CDP ANTIGUO 1"/>
    <s v="CDP ANTIGUO 2"/>
    <s v="14/12/2023 22:09:26"/>
    <s v="14/12/2023 23:50:00"/>
    <s v="TOMA DE ALARMAS TIC 5 Y 6"/>
    <s v="TOMA DE ALARMAS REALIZADA"/>
    <d v="1899-12-30T00:00:00"/>
    <d v="1899-12-30T01:09:43"/>
    <d v="1899-12-30T01:09:43"/>
    <x v="0"/>
    <s v="Cumplido"/>
  </r>
  <r>
    <s v="INC000002498984"/>
    <s v="RED INTERNA"/>
    <x v="1"/>
    <s v="APQ ACCESOS"/>
    <s v="CARLOS F ARAYA RAMIREZ"/>
    <s v="tct_cararr"/>
    <s v="4-Menor/Localizado"/>
    <s v="4-Baja"/>
    <s v="Baja"/>
    <s v="Requerimiento de Cliente"/>
    <s v="TELEFONICA CYBERSECURITY TECH CHILE SPA"/>
    <s v="RONDA INSPECTIVA"/>
    <s v="15/12/2023 9:04:01"/>
    <s v="15/12/2023 9:04:49"/>
    <s v="Cerrado"/>
    <s v="CDP ANTIGUO 1"/>
    <s v="CDP ANTIGUO 2"/>
    <s v="15/12/2023 9:33:20"/>
    <s v="15/12/2023 23:50:00"/>
    <m/>
    <s v="RONDA REALIZADA"/>
    <d v="1899-12-30T00:00:00"/>
    <d v="1899-12-30T00:00:00"/>
    <d v="1899-12-30T00:00:00"/>
    <x v="0"/>
    <s v="Cumplido"/>
  </r>
  <r>
    <s v="INC000002498987"/>
    <s v="HOUSING"/>
    <x v="1"/>
    <s v="APQ ACCESOS"/>
    <s v="CARLOS F ARAYA RAMIREZ"/>
    <s v="tct_cararr"/>
    <s v="4-Menor/Localizado"/>
    <s v="4-Baja"/>
    <s v="Baja"/>
    <s v="Requerimiento de Cliente"/>
    <s v="TELEFONICA CYBERSECURITY TECH CHILE SPA"/>
    <s v="TOMA DE ALARMAS"/>
    <s v="15/12/2023 9:05:23"/>
    <s v="15/12/2023 9:06:33"/>
    <s v="Cerrado"/>
    <s v="CDP ANTIGUO 1"/>
    <s v="CDP ANTIGUO 2"/>
    <s v="15/12/2023 9:34:25"/>
    <s v="15/12/2023 23:50:00"/>
    <s v="SALAS TIC 7, 8 Y MDA"/>
    <s v="TOMA DE ALARMAS REALIZADA"/>
    <d v="1899-12-30T00:00:00"/>
    <d v="1899-12-30T00:00:00"/>
    <d v="1899-12-30T00:00:00"/>
    <x v="0"/>
    <s v="Cumplido"/>
  </r>
  <r>
    <s v="INC000002499092"/>
    <s v="RED INTERNA"/>
    <x v="0"/>
    <s v="APQ ACCESOS"/>
    <s v="CRISTOPHER MALDONADO ROMERO"/>
    <s v="tct_cmaldo"/>
    <s v="4-Menor/Localizado"/>
    <s v="4-Baja"/>
    <s v="Baja"/>
    <s v="Requerimiento de Cliente"/>
    <s v="TELEFONICA EMPRESAS DE CHILE SA"/>
    <s v="RONDA TOMA DE TEMPERATURAS SALAS TIC"/>
    <s v="14/12/2023 19:50:17"/>
    <s v="14/12/2023 19:52:14"/>
    <s v="Cerrado"/>
    <s v="CDP ANTIGUO 1"/>
    <s v="CDP ANTIGUO 2"/>
    <s v="14/12/2023 20:08:19"/>
    <s v="14/12/2023 23:50:00"/>
    <m/>
    <s v="RONDA REALIZADA"/>
    <d v="1899-12-30T00:00:00"/>
    <d v="1899-12-30T00:00:00"/>
    <d v="1899-12-30T00:00:00"/>
    <x v="0"/>
    <s v="Cumplido"/>
  </r>
  <r>
    <s v="INC000002499094"/>
    <s v="RED INTERNA"/>
    <x v="0"/>
    <s v="APQ ACCESOS"/>
    <s v="CRISTOPHER MALDONADO ROMERO"/>
    <s v="tct_cmaldo"/>
    <s v="4-Menor/Localizado"/>
    <s v="4-Baja"/>
    <s v="Baja"/>
    <s v="Requerimiento de Cliente"/>
    <s v="TELEFONICA EMPRESAS DE CHILE SA"/>
    <s v="RONDA TOMA DE TEMPERATURAS SALAS TIC"/>
    <s v="14/12/2023 19:52:43"/>
    <s v="14/12/2023 19:59:02"/>
    <s v="Cerrado"/>
    <s v="CDP ANTIGUO 1"/>
    <s v="CDP ANTIGUO 2"/>
    <s v="14/12/2023 20:08:45"/>
    <s v="14/12/2023 23:50:00"/>
    <m/>
    <s v="RONDA REALIZADA"/>
    <d v="1899-12-30T00:00:00"/>
    <d v="1899-12-30T00:00:00"/>
    <d v="1899-12-30T00:00:00"/>
    <x v="0"/>
    <s v="Cumplido"/>
  </r>
  <r>
    <s v="INC000002499107"/>
    <s v="HOUSING"/>
    <x v="15"/>
    <s v="APQ ACCESOS"/>
    <s v="JAIRO A SALINAS GARAY"/>
    <s v="tct_jsalin"/>
    <s v="3-Moderado/Limitado"/>
    <s v="3-Medio"/>
    <s v="Media"/>
    <s v="Requerimiento de Cliente"/>
    <s v="TELEFONICA EMPRESAS DE CHILE SA"/>
    <s v="TOMA DE ALARMAS DE CLIENTE"/>
    <s v="14/12/2023 18:52:27"/>
    <s v="14/12/2023 18:53:09"/>
    <s v="Cerrado"/>
    <s v="CDP ANTIGUO 1"/>
    <s v="CDP ANTIGUO 2"/>
    <s v="14/12/2023 18:54:37"/>
    <s v="14/12/2023 23:50:00"/>
    <s v="TOMA DE ALARMAS DE CLIENTE"/>
    <s v="TOMA DE ALARMAS REALIZADA."/>
    <d v="1899-12-30T00:01:28"/>
    <d v="1899-12-30T00:02:10"/>
    <d v="1899-12-30T00:00:42"/>
    <x v="0"/>
    <s v="Cumplido"/>
  </r>
  <r>
    <s v="INC000002499109"/>
    <s v="HOUSING"/>
    <x v="15"/>
    <s v="APQ ACCESOS"/>
    <s v="JAIRO A SALINAS GARAY"/>
    <s v="tct_jsalin"/>
    <s v="3-Moderado/Limitado"/>
    <s v="3-Medio"/>
    <s v="Media"/>
    <s v="Requerimiento de Cliente"/>
    <s v="TELEFONICA EMPRESAS DE CHILE SA"/>
    <s v="Cruzada para habilitación de servicions RBK"/>
    <s v="14/12/2023 18:55:19"/>
    <s v="14/12/2023 18:58:52"/>
    <s v="Cerrado"/>
    <s v="CDP ANTIGUO 1"/>
    <s v="CDP ANTIGUO 2"/>
    <s v="14/12/2023 19:01:10"/>
    <s v="14/12/2023 23:50:00"/>
    <s v="Cruzada para habilitación de servicions RBK"/>
    <s v="SUPERVISION CRQ/OK."/>
    <d v="1899-12-30T00:02:18"/>
    <d v="1899-12-30T00:05:51"/>
    <d v="1899-12-30T00:03:33"/>
    <x v="0"/>
    <s v="Cumplido"/>
  </r>
  <r>
    <s v="INC000002499113"/>
    <s v="HOUSING"/>
    <x v="15"/>
    <s v="APQ ACCESOS"/>
    <s v="JAIRO A SALINAS GARAY"/>
    <s v="tct_jsalin"/>
    <s v="3-Moderado/Limitado"/>
    <s v="3-Medio"/>
    <s v="Media"/>
    <s v="Requerimiento de Cliente"/>
    <s v="TELEFONICA EMPRESAS DE CHILE SA"/>
    <s v="Cruzada optima proyecto Huawei-Interside"/>
    <s v="14/12/2023 19:01:25"/>
    <s v="14/12/2023 19:04:03"/>
    <s v="Cerrado"/>
    <s v="CDP ANTIGUO 1"/>
    <s v="CDP ANTIGUO 2"/>
    <s v="14/12/2023 19:29:10"/>
    <s v="14/12/2023 23:50:00"/>
    <s v="Cruzada optima proyecto Huawei-Interside"/>
    <s v="SUPERVISION CRQ/OK."/>
    <d v="1899-12-30T00:25:07"/>
    <d v="1899-12-30T00:27:45"/>
    <d v="1899-12-30T00:02:38"/>
    <x v="0"/>
    <s v="Cumplido"/>
  </r>
  <r>
    <s v="INC000002499151"/>
    <s v="INFRAESTRUCTURA DC"/>
    <x v="6"/>
    <s v="APQ ACCESOS"/>
    <s v="FRANCISCO J FELIU ABARCA"/>
    <s v="tct_frafea"/>
    <s v="4-Menor/Localizado"/>
    <s v="4-Baja"/>
    <s v="Baja"/>
    <s v="Requerimiento de Cliente"/>
    <s v="TELEFONICA CYBERSECURITY TECH CHILE SPA"/>
    <s v="RONDA POR TOMA DE TEMPERATURAS EN SALAS TIC"/>
    <s v="15/12/2023 8:39:18"/>
    <s v="15/12/2023 8:40:13"/>
    <s v="Cerrado"/>
    <s v="TI"/>
    <s v="CLIMA"/>
    <s v="15/12/2023 8:54:17"/>
    <s v="15/12/2023 23:50:00"/>
    <s v="RONDA POR TOMA DE TEMPERATURAS EN SALAS TIC"/>
    <s v="RONDA REALIZADA"/>
    <d v="1899-12-30T00:00:00"/>
    <d v="1899-12-30T00:00:00"/>
    <d v="1899-12-30T00:00:00"/>
    <x v="0"/>
    <s v="Cumplido"/>
  </r>
  <r>
    <s v="INC000002499162"/>
    <s v="INFRAESTRUCTURA DC"/>
    <x v="6"/>
    <s v="APQ ACCESOS"/>
    <s v="FRANCISCO J FELIU ABARCA"/>
    <s v="tct_frafea"/>
    <s v="4-Menor/Localizado"/>
    <s v="4-Baja"/>
    <s v="Baja"/>
    <s v="Requerimiento de Cliente"/>
    <s v="TELEFONICA CYBERSECURITY TECH CHILE SPA"/>
    <s v="RONDA PREVENTIVA EN SALAS TIC"/>
    <s v="15/12/2023 9:28:13"/>
    <s v="15/12/2023 9:30:48"/>
    <s v="Cerrado"/>
    <s v="TI"/>
    <s v="INFRAESTRUCTURA"/>
    <s v="15/12/2023 9:56:47"/>
    <s v="15/12/2023 23:50:00"/>
    <s v="RONDA PREVENTIVA EN SALAS TIC"/>
    <s v="RONDA REALIZADA"/>
    <d v="1899-12-30T00:00:00"/>
    <d v="1899-12-30T00:00:00"/>
    <d v="1899-12-30T00:00:00"/>
    <x v="0"/>
    <s v="Cumplido"/>
  </r>
  <r>
    <s v="INC000002499173"/>
    <s v="HOUSING"/>
    <x v="15"/>
    <s v="APQ ACCESOS"/>
    <s v="JAIRO A SALINAS GARAY"/>
    <s v="tct_jsalin"/>
    <s v="3-Moderado/Limitado"/>
    <s v="3-Medio"/>
    <s v="Media"/>
    <s v="Requerimiento de Cliente"/>
    <s v="TELEFONICA EMPRESAS DE CHILE SA"/>
    <s v="RONDA Y REVISION DE SALAS TECNICAS"/>
    <s v="15/12/2023 9:59:49"/>
    <s v="15/12/2023 10:01:08"/>
    <s v="Cerrado"/>
    <s v="CDP ANTIGUO 1"/>
    <s v="CDP ANTIGUO 2"/>
    <s v="15/12/2023 10:03:34"/>
    <s v="15/12/2023 23:50:00"/>
    <s v="RONDA Y REVISION DE SALAS TECNICAS"/>
    <s v="RONDA REALIZADA."/>
    <d v="1899-12-30T00:02:26"/>
    <d v="1899-12-30T00:03:45"/>
    <d v="1899-12-30T00:01:19"/>
    <x v="0"/>
    <s v="Cumplido"/>
  </r>
  <r>
    <s v="INC000002499189"/>
    <s v="HOSTING VIRTUAL"/>
    <x v="3"/>
    <s v="OPERACION N1"/>
    <s v="SEBASTIAN I ACUÑA GUZMAN"/>
    <s v="tct_sacuna"/>
    <s v="3-Moderado/Limitado"/>
    <s v="3-Medio"/>
    <s v="Media"/>
    <s v="Requerimiento de Cliente"/>
    <s v="TELEFONICA EMPRESAS DE CHILE SA"/>
    <s v="Reconexión sincronización de hora servidor CMDB-QA-DJANGO"/>
    <s v="15/12/2023 10:41:40"/>
    <s v="15/12/2023 10:42:27"/>
    <s v="Cerrado"/>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x v="0"/>
    <s v="Cumplido"/>
  </r>
  <r>
    <s v="INC000002499201"/>
    <s v="HOUSING"/>
    <x v="16"/>
    <s v="BELIEVE"/>
    <s v="FERNEY D GARZON PEÑA"/>
    <s v="frp_pcamay"/>
    <s v="3-Moderado/Limitado"/>
    <s v="3-Medio"/>
    <s v="Media"/>
    <s v="Requerimiento de Cliente"/>
    <s v="HUAWEI CHILE S A"/>
    <s v="GESTION DATACENTER/ ACCESOS / HUAWEI CHILE S A"/>
    <s v="15/12/2023 11:12:31"/>
    <s v="15/12/2023 11:27:09"/>
    <s v="Cerrado"/>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x v="0"/>
    <s v="Cumplido"/>
  </r>
  <r>
    <s v="INC000002499202"/>
    <s v="HOUSING"/>
    <x v="16"/>
    <s v="BELIEVE"/>
    <s v="FERNEY D GARZON PEÑA"/>
    <s v="frp_pcamay"/>
    <s v="3-Moderado/Limitado"/>
    <s v="3-Medio"/>
    <s v="Media"/>
    <s v="Requerimiento de Cliente"/>
    <s v="HUAWEI CHILE S A"/>
    <s v="GESTION DATACENTER/ ACCESOS / HUAWEI CHILE S A"/>
    <s v="15/12/2023 11:12:50"/>
    <s v="15/12/2023 11:27:38"/>
    <s v="Cerrado"/>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x v="0"/>
    <s v="Cumplido"/>
  </r>
  <r>
    <s v="INC000002499203"/>
    <s v="HOUSING"/>
    <x v="16"/>
    <s v="BELIEVE"/>
    <s v="FERNEY D GARZON PEÑA"/>
    <s v="frp_pcamay"/>
    <s v="3-Moderado/Limitado"/>
    <s v="3-Medio"/>
    <s v="Media"/>
    <s v="Requerimiento de Cliente"/>
    <s v="HUAWEI CHILE S A"/>
    <s v="GESTION DATACENTER/ ACCESOS / HUAWEI CHILE S A"/>
    <s v="15/12/2023 11:13:11"/>
    <s v="15/12/2023 11:28:13"/>
    <s v="Cerrado"/>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x v="0"/>
    <s v="Cumplido"/>
  </r>
  <r>
    <s v="INC000002499204"/>
    <s v="HOUSING"/>
    <x v="16"/>
    <s v="BELIEVE"/>
    <s v="FERNEY D GARZON PEÑA"/>
    <s v="frp_pcamay"/>
    <s v="3-Moderado/Limitado"/>
    <s v="3-Medio"/>
    <s v="Media"/>
    <s v="Requerimiento de Cliente"/>
    <s v="HUAWEI CHILE S A"/>
    <s v="GESTION DATACENTER/ ACCESOS / HUAWEI CHILE S A"/>
    <s v="15/12/2023 11:13:29"/>
    <s v="15/12/2023 11:28:46"/>
    <s v="Cerrado"/>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x v="0"/>
    <s v="Cumplido"/>
  </r>
  <r>
    <s v="INC000002499226"/>
    <s v="SAP"/>
    <x v="17"/>
    <s v="CLOUD SAP HANA"/>
    <s v="NICOLAS A SAAVEDRA EGUILUZ"/>
    <s v="tct_nsaave"/>
    <s v="4-Menor/Localizado"/>
    <s v="4-Baja"/>
    <s v="Baja"/>
    <s v="Requerimiento de Cliente"/>
    <s v="TELEFONICA EMPRESAS DE CHILE SA"/>
    <s v="Checklist Diario Clientes 15.12.23"/>
    <s v="15/12/2023 7:44:37"/>
    <s v="15/12/2023 7:47:07"/>
    <s v="Cerrado"/>
    <s v="Service"/>
    <s v="Internal"/>
    <s v="15/12/2023 7:47:31"/>
    <s v="15/12/2023 23:50:00"/>
    <s v="Se realiza Checklist Diario de los clientes; _x000a_HDC_x000a_NUTRISCO"/>
    <s v="Se realiza Checklist Diario de los clientes; _x000a_HDC_x000a_NUTRISCO"/>
    <d v="1899-12-30T00:00:00"/>
    <d v="1899-12-30T00:02:54"/>
    <d v="1899-12-30T00:02:54"/>
    <x v="0"/>
    <s v="Cumplido"/>
  </r>
  <r>
    <s v="INC000002499258"/>
    <s v="HOUSING"/>
    <x v="4"/>
    <s v="DUOC TICKET AUTOMATICO"/>
    <s v="ALEJANDRO ACEVEDO VALENZUELA"/>
    <s v="frp_fcruzp"/>
    <s v="3-Moderado/Limitado"/>
    <s v="3-Medio"/>
    <s v="Media"/>
    <s v="Requerimiento de Cliente"/>
    <s v="FUNDACION INSTITUTO PROFESIONAL DUOC UC"/>
    <s v="RQ / DUOC / Urgencia: Media | Crear nuevo registro de aplicación"/>
    <s v="15/12/2023 10:05:59"/>
    <s v="15/12/2023 10:07:57"/>
    <s v="Cerrado"/>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x v="0"/>
    <s v="Cumplido"/>
  </r>
  <r>
    <s v="INC000002499268"/>
    <s v="HOSTING VIRTUAL"/>
    <x v="4"/>
    <s v="DUOC TICKET AUTOMATICO"/>
    <s v="PAUL A SEPULVEDA ALVAREZ"/>
    <s v="frp_fcruzp"/>
    <s v="3-Moderado/Limitado"/>
    <s v="4-Baja"/>
    <s v="Baja"/>
    <s v="Requerimiento de Cliente"/>
    <s v="FUNDACION INSTITUTO PROFESIONAL DUOC UC"/>
    <s v="RQ / DUOC / RE: Problema portal Mira Web"/>
    <s v="15/12/2023 10:33:53"/>
    <s v="15/12/2023 10:36:11"/>
    <s v="Cerrado"/>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x v="0"/>
    <s v="Cumplido"/>
  </r>
  <r>
    <s v="INC000002499281"/>
    <s v="OFFICE365"/>
    <x v="5"/>
    <s v="SM OPERACIONES"/>
    <s v="JAVIERA A UMAÑA YEVENES"/>
    <s v="tct_decruz"/>
    <s v="4-Menor/Localizado"/>
    <s v="4-Baja"/>
    <s v="Baja"/>
    <s v="Requerimiento de Cliente"/>
    <s v="TELEFONICA GLOBAL TECHNOLOGY S.A.AGENCIA EN CHILE"/>
    <s v="ALTA NUEVO COLABORADOR RONALD MELARA SERRANO"/>
    <s v="15/12/2023 11:22:57"/>
    <s v="15/12/2023 11:26:09"/>
    <s v="Cerrado"/>
    <s v="PLATAFORMAS"/>
    <s v="CORREO"/>
    <s v="19/12/2023 9:22:14"/>
    <s v="19/12/2023 23:50:00"/>
    <s v="INCLUIR EN LISTAS DE DISTRIBUCÍÓN  operacion.bkp.tcct@tic.cl y database.tcct@tic.cl"/>
    <m/>
    <d v="1899-12-30T00:00:00"/>
    <d v="1899-12-30T00:00:00"/>
    <d v="1899-12-30T00:00:00"/>
    <x v="0"/>
    <s v="Cumplido"/>
  </r>
  <r>
    <s v="INC000002499282"/>
    <s v="VPN IP - MPLS"/>
    <x v="6"/>
    <s v="GESTION HD"/>
    <s v="FRANCISCO J FELIU ABARCA"/>
    <s v="frp_jugonz"/>
    <s v="4-Menor/Localizado"/>
    <s v="4-Baja"/>
    <s v="Baja"/>
    <s v="Requerimiento de Cliente"/>
    <s v="BANCO DEL ESTADO DE CHILE"/>
    <s v="FRONT CTC/ EMPRESAS/ CAMBIO DE MEDIOS MAGNETICOS"/>
    <s v="15/12/2023 11:25:19"/>
    <s v="15/12/2023 11:26:29"/>
    <s v="Cerrado"/>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x v="0"/>
    <s v="Cumplido"/>
  </r>
  <r>
    <s v="INC000002499316"/>
    <s v="TICKET-INTELIGENTE"/>
    <x v="4"/>
    <s v="GESTION TI"/>
    <s v="JUAN CARLOS UZCATEGUI FUGUETT"/>
    <s v="USR_TSIGHT"/>
    <s v="1-Extenso/Generalizado"/>
    <s v="4-Baja"/>
    <s v="Baja"/>
    <s v="Incidente de Cliente"/>
    <s v="EMPRESA NACIONAL DE CERTIFICACIONES"/>
    <s v="emnace01 - srv_fes _vm TICKET AUTOMATICO"/>
    <s v="14/12/2023 20:46:55"/>
    <s v="14/12/2023 20:46:55"/>
    <s v="Cerrado"/>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x v="1"/>
    <s v=""/>
  </r>
  <r>
    <s v="INC000002499318"/>
    <s v="TICKET-INTELIGENTE"/>
    <x v="3"/>
    <s v="GESTION TI"/>
    <s v="GUSTAVO AVILA VERA"/>
    <s v="USR_TSIGHT"/>
    <s v="1-Extenso/Generalizado"/>
    <s v="4-Baja"/>
    <s v="Baja"/>
    <s v="Incidente de Cliente"/>
    <s v="TELEFONICA CYBERSECURITY TECH CHILE SPA"/>
    <s v="tctcsp01 - soc-splunk-i-03 TICKET AUTOMATICO"/>
    <s v="14/12/2023 20:51:34"/>
    <s v="14/12/2023 20:51:34"/>
    <s v="Cerrado"/>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x v="1"/>
    <s v=""/>
  </r>
  <r>
    <s v="INC000002499320"/>
    <s v="TICKET-INTELIGENTE"/>
    <x v="3"/>
    <s v="GESTION TI"/>
    <s v="GUSTAVO AVILA VERA"/>
    <s v="USR_TSIGHT"/>
    <s v="1-Extenso/Generalizado"/>
    <s v="4-Baja"/>
    <s v="Baja"/>
    <s v="Incidente de Cliente"/>
    <s v="TELEFONICA CYBERSECURITY TECH CHILE SPA"/>
    <s v="tctcsp01 - soc-splunk-i-01 TICKET AUTOMATICO"/>
    <s v="14/12/2023 20:56:35"/>
    <s v="14/12/2023 20:56:35"/>
    <s v="Cerrado"/>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x v="1"/>
    <s v=""/>
  </r>
  <r>
    <s v="INC000002499328"/>
    <s v="TICKET-INTELIGENTE"/>
    <x v="4"/>
    <s v="GESTION TI"/>
    <s v="JUAN CARLOS UZCATEGUI FUGUETT"/>
    <s v="USR_TSIGHT"/>
    <s v="1-Extenso/Generalizado"/>
    <s v="4-Baja"/>
    <s v="Baja"/>
    <s v="Incidente de Cliente"/>
    <s v="EMPRESA NACIONAL DE CERTIFICACIONES"/>
    <s v="emnace01 - ecert_fe01_vm TICKET AUTOMATICO"/>
    <s v="14/12/2023 21:09:56"/>
    <s v="14/12/2023 21:09:56"/>
    <s v="Cerrado"/>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x v="1"/>
    <s v=""/>
  </r>
  <r>
    <s v="INC000002499337"/>
    <s v="TICKET-INTELIGENTE"/>
    <x v="3"/>
    <s v="GESTION TI"/>
    <s v="GUSTAVO AVILA VERA"/>
    <s v="USR_TSIGHT"/>
    <s v="1-Extenso/Generalizado"/>
    <s v="4-Baja"/>
    <s v="Baja"/>
    <s v="Incidente de Cliente"/>
    <s v="TELEFONICA CYBERSECURITY TECH CHILE SPA"/>
    <s v="tctcsp01 - soc-splunk-sh-03 TICKET AUTOMATICO"/>
    <s v="14/12/2023 21:24:13"/>
    <s v="14/12/2023 21:24:13"/>
    <s v="Cerrado"/>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x v="1"/>
    <s v=""/>
  </r>
  <r>
    <s v="INC000002499339"/>
    <s v="TICKET-INTELIGENTE"/>
    <x v="3"/>
    <s v="GESTION TI"/>
    <s v="GUSTAVO AVILA VERA"/>
    <s v="USR_TSIGHT"/>
    <s v="1-Extenso/Generalizado"/>
    <s v="4-Baja"/>
    <s v="Baja"/>
    <s v="Incidente de Cliente"/>
    <s v="TELEFONICA CYBERSECURITY TECH CHILE SPA"/>
    <s v="tctcsp01 - soc-splunk-i-02 TICKET AUTOMATICO"/>
    <s v="14/12/2023 21:27:41"/>
    <s v="14/12/2023 21:27:41"/>
    <s v="Cerrado"/>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x v="1"/>
    <s v=""/>
  </r>
  <r>
    <s v="INC000002499347"/>
    <s v="TICKET-INTELIGENTE"/>
    <x v="4"/>
    <s v="GESTION TI"/>
    <s v="JUAN CARLOS UZCATEGUI FUGUETT"/>
    <s v="USR_TSIGHT"/>
    <s v="1-Extenso/Generalizado"/>
    <s v="4-Baja"/>
    <s v="Baja"/>
    <s v="Incidente de Cliente"/>
    <s v="EMPRESA NACIONAL DE CERTIFICACIONES"/>
    <s v="emnace01 - ecert_web01 TICKET AUTOMATICO"/>
    <s v="14/12/2023 21:41:59"/>
    <s v="14/12/2023 21:41:59"/>
    <s v="Cerrado"/>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x v="1"/>
    <s v=""/>
  </r>
  <r>
    <s v="INC000002499380"/>
    <s v="TICKET-INTELIGENTE"/>
    <x v="3"/>
    <s v="GESTION TI"/>
    <s v="GUSTAVO AVILA VERA"/>
    <s v="USR_TSIGHT"/>
    <s v="1-Extenso/Generalizado"/>
    <s v="4-Baja"/>
    <s v="Baja"/>
    <s v="Incidente de Cliente"/>
    <s v="TELEFONICA CYBERSECURITY TECH CHILE SPA"/>
    <s v="tctcsp01 - soc-splunk-i-02 TICKET AUTOMATICO"/>
    <s v="14/12/2023 22:59:53"/>
    <s v="14/12/2023 22:59:53"/>
    <s v="Cerrado"/>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x v="1"/>
    <s v=""/>
  </r>
  <r>
    <s v="INC000002499385"/>
    <s v="TICKET-INTELIGENTE"/>
    <x v="4"/>
    <s v="GESTION TI"/>
    <s v="JUAN CARLOS UZCATEGUI FUGUETT"/>
    <s v="USR_TSIGHT"/>
    <s v="1-Extenso/Generalizado"/>
    <s v="4-Baja"/>
    <s v="Baja"/>
    <s v="Incidente de Cliente"/>
    <s v="COAGRA S A"/>
    <s v="coagra01 - sap_prod_e_vm TICKET AUTOMATICO"/>
    <s v="14/12/2023 23:07:30"/>
    <s v="14/12/2023 23:07:30"/>
    <s v="Cerrado"/>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x v="1"/>
    <s v=""/>
  </r>
  <r>
    <s v="INC000002499390"/>
    <s v="TICKET-INTELIGENTE"/>
    <x v="3"/>
    <s v="GESTION TI"/>
    <s v="GUSTAVO AVILA VERA"/>
    <s v="USR_TSIGHT"/>
    <s v="1-Extenso/Generalizado"/>
    <s v="4-Baja"/>
    <s v="Baja"/>
    <s v="Incidente de Cliente"/>
    <s v="TELEFONICA CYBERSECURITY TECH CHILE SPA"/>
    <s v="tctcsp01 - soc-splunk-i-03 TICKET AUTOMATICO"/>
    <s v="14/12/2023 23:40:30"/>
    <s v="14/12/2023 23:40:30"/>
    <s v="Cerrado"/>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x v="1"/>
    <s v=""/>
  </r>
  <r>
    <s v="INC000002499449"/>
    <s v="TICKET-INTELIGENTE"/>
    <x v="4"/>
    <s v="GESTION TI"/>
    <s v="JUAN CARLOS UZCATEGUI FUGUETT"/>
    <s v="USR_TSIGHT"/>
    <s v="1-Extenso/Generalizado"/>
    <s v="4-Baja"/>
    <s v="Baja"/>
    <s v="Incidente de Cliente"/>
    <s v="COMERCIAL E IMPORTADORA AUDIOMUSICA SPA"/>
    <s v="ciausp01 - svr_dc TICKET AUTOMATICO"/>
    <s v="15/12/2023 1:19:04"/>
    <s v="15/12/2023 1:19:04"/>
    <s v="Cerrado"/>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x v="1"/>
    <s v=""/>
  </r>
  <r>
    <s v="INC000002499542"/>
    <s v="HOUSING"/>
    <x v="15"/>
    <s v="APQ ACCESOS"/>
    <s v="ALDO P VALENZUELA MUJICA"/>
    <s v="tct_avalen"/>
    <s v="2-Significativo/Amplio"/>
    <s v="2-Alta"/>
    <s v="Alta"/>
    <s v="Requerimiento de Cliente"/>
    <s v="TELEFONICA EMPRESAS DE CHILE SA"/>
    <s v="RONDA Y REVISION DE SALAS TECNICAS"/>
    <s v="15/12/2023 6:12:40"/>
    <s v="15/12/2023 6:13:47"/>
    <s v="Cerrado"/>
    <s v="CDP ANTIGUO 1"/>
    <s v="CDP ANTIGUO 2"/>
    <s v="15/12/2023 6:17:20"/>
    <s v="15/12/2023 23:50:00"/>
    <s v="RONDA Y REVISION DE SALAS TECNICAS"/>
    <s v="SE REALIZA RONDA"/>
    <d v="1899-12-30T00:03:11"/>
    <d v="1899-12-30T00:04:40"/>
    <d v="1899-12-30T00:01:29"/>
    <x v="0"/>
    <s v="Cumplido"/>
  </r>
  <r>
    <s v="INC000002499545"/>
    <s v="HOUSING"/>
    <x v="15"/>
    <s v="APQ ACCESOS"/>
    <s v="ALDO P VALENZUELA MUJICA"/>
    <s v="tct_avalen"/>
    <s v="2-Significativo/Amplio"/>
    <s v="2-Alta"/>
    <s v="Alta"/>
    <s v="Requerimiento de Cliente"/>
    <s v="TELEFONICA EMPRESAS DE CHILE SA"/>
    <s v="TOMA DE ALARMAS DE CLIENTE"/>
    <s v="15/12/2023 6:14:41"/>
    <s v="15/12/2023 6:15:39"/>
    <s v="Cerrado"/>
    <s v="CDP ANTIGUO 1"/>
    <s v="CDP ANTIGUO 2"/>
    <s v="15/12/2023 6:18:02"/>
    <s v="15/12/2023 23:50:00"/>
    <s v="TOMA DE ALARMAS DE CLIENTE"/>
    <s v="SE REALIZA TOMA DE ALARMAS"/>
    <d v="1899-12-30T00:01:59"/>
    <d v="1899-12-30T00:03:21"/>
    <d v="1899-12-30T00:01:22"/>
    <x v="0"/>
    <s v="Cumplido"/>
  </r>
  <r>
    <s v="INC000002499549"/>
    <s v="HOUSING"/>
    <x v="15"/>
    <s v="APQ ACCESOS"/>
    <s v="ALDO P VALENZUELA MUJICA"/>
    <s v="tct_avalen"/>
    <s v="2-Significativo/Amplio"/>
    <s v="2-Alta"/>
    <s v="Alta"/>
    <s v="Requerimiento de Cliente"/>
    <s v="TELEFONICA EMPRESAS DE CHILE SA"/>
    <s v="SUPERVISION Apagado, borrado seguro, desrackeo de equipo / DXC"/>
    <s v="15/12/2023 6:20:13"/>
    <s v="15/12/2023 6:21:28"/>
    <s v="Cerrado"/>
    <s v="CDP ANTIGUO 1"/>
    <s v="CDP ANTIGUO 2"/>
    <s v="15/12/2023 6:25:11"/>
    <s v="15/12/2023 23:50:00"/>
    <s v="SUPERVISION Apagado, borrado seguro, desrackeo de equipo / DXC"/>
    <s v="SE REALIZA SUPERVISION"/>
    <d v="1899-12-30T00:03:22"/>
    <d v="1899-12-30T00:04:58"/>
    <d v="1899-12-30T00:01:36"/>
    <x v="0"/>
    <s v="Cumplido"/>
  </r>
  <r>
    <s v="INC000002499556"/>
    <s v="HOUSING"/>
    <x v="15"/>
    <s v="APQ ACCESOS"/>
    <s v="ALDO P VALENZUELA MUJICA"/>
    <s v="tct_avalen"/>
    <s v="2-Significativo/Amplio"/>
    <s v="2-Alta"/>
    <s v="Alta"/>
    <s v="Requerimiento de Cliente"/>
    <s v="TELEFONICA EMPRESAS DE CHILE SA"/>
    <s v="SUPERVISION Se requiere acceder a los rack DB31,DB32,DB33,DB34 y CA34"/>
    <s v="15/12/2023 6:44:31"/>
    <s v="15/12/2023 6:45:47"/>
    <s v="Cerrado"/>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x v="0"/>
    <s v="Cumplido"/>
  </r>
  <r>
    <s v="INC000002499925"/>
    <s v="HOUSING"/>
    <x v="14"/>
    <s v="BELIEVE"/>
    <s v="MARIO A BARRIENTOS RUIZ"/>
    <s v="frp_dvital"/>
    <s v="3-Moderado/Limitado"/>
    <s v="3-Medio"/>
    <s v="Media"/>
    <s v="Requerimiento de Cliente"/>
    <s v="BANCO SANTANDER CHILE"/>
    <s v="GESTION DATACENTER/ ACCESOS / BANCO SANTANDER CHILE"/>
    <s v="15/12/2023 11:24:49"/>
    <s v="15/12/2023 11:24:54"/>
    <s v="Cerrado"/>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x v="0"/>
    <s v="Cumplido"/>
  </r>
  <r>
    <s v="INC000002499944"/>
    <s v="VPN IP - MPLS"/>
    <x v="4"/>
    <s v="BELIEVE"/>
    <s v="GIOVANNI D ROCCO VALENZUELA"/>
    <s v="frp_dvital"/>
    <s v="4-Menor/Localizado"/>
    <s v="4-Baja"/>
    <s v="Baja"/>
    <s v="Requerimiento de Cliente"/>
    <s v="TELEFONICA CYBERSECURITY TECH CHILE SPA"/>
    <s v="REQ / SOC / Ampliar espacio Casilla: informes@soc-chile.telefonica.com"/>
    <s v="15/12/2023 11:45:15"/>
    <s v="15/12/2023 11:46:27"/>
    <s v="Cerrado"/>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x v="0"/>
    <s v="Cumplido"/>
  </r>
  <r>
    <s v="INC000002499954"/>
    <s v="INFRAESTRUCTURA DC"/>
    <x v="8"/>
    <s v="APQ ACCESOS"/>
    <s v="JONATHAN A MARQUEZ ASTENGO"/>
    <s v="tct_jmarqu"/>
    <s v="4-Menor/Localizado"/>
    <s v="4-Baja"/>
    <s v="Baja"/>
    <s v="Requerimiento de Cliente"/>
    <s v="TELEFONICA CYBERSECURITY TECH CHILE SPA"/>
    <s v="FACTIBILIDAD ESVAL/CRQ 80025"/>
    <s v="15/12/2023 11:48:41"/>
    <s v="15/12/2023 11:50:19"/>
    <s v="Cerrado"/>
    <s v="CDP ANTIGUO 1"/>
    <s v="CDP ANTIGUO 2"/>
    <s v="15/12/2023 12:20:37"/>
    <s v="15/12/2023 23:50:00"/>
    <s v="FACTIBILIDAD ESVAL INGRESO EQUIPOS"/>
    <s v="FACTIBILIDAD ENVIADA"/>
    <d v="1899-12-30T00:00:00"/>
    <d v="1899-12-30T00:00:00"/>
    <d v="1899-12-30T00:00:00"/>
    <x v="0"/>
    <s v="Cumplido"/>
  </r>
  <r>
    <s v="INC000002499957"/>
    <s v="INFRAESTRUCTURA DC"/>
    <x v="8"/>
    <s v="APQ ACCESOS"/>
    <s v="JONATHAN A MARQUEZ ASTENGO"/>
    <s v="tct_jmarqu"/>
    <s v="4-Menor/Localizado"/>
    <s v="4-Baja"/>
    <s v="Baja"/>
    <s v="Requerimiento de Cliente"/>
    <s v="TELEFONICA CYBERSECURITY TECH CHILE SPA"/>
    <s v="FACTIBILIDAD INDRA/CRQ 79458"/>
    <s v="15/12/2023 11:51:31"/>
    <s v="15/12/2023 11:53:41"/>
    <s v="Cerrado"/>
    <s v="CDP ANTIGUO 1"/>
    <s v="CDP ANTIGUO 2"/>
    <s v="15/12/2023 12:21:41"/>
    <s v="15/12/2023 23:50:00"/>
    <s v="FACTIBILIDAD PARA INDRA RETIRO DE EQUIPOS"/>
    <s v="FACTIBILIDAD ENVIADA"/>
    <d v="1899-12-30T00:00:00"/>
    <d v="1899-12-30T00:00:00"/>
    <d v="1899-12-30T00:00:00"/>
    <x v="0"/>
    <s v="Cumplido"/>
  </r>
  <r>
    <s v="INC000002500005"/>
    <s v="HOUSING"/>
    <x v="16"/>
    <s v="BELIEVE"/>
    <s v="FERNEY D GARZON PEÑA"/>
    <s v="frp_pcamay"/>
    <s v="3-Moderado/Limitado"/>
    <s v="3-Medio"/>
    <s v="Media"/>
    <s v="Requerimiento de Cliente"/>
    <s v="HUAWEI CHILE S A"/>
    <s v="GESTION DATACENTER/ ACCESOS / HUAWEI CHILE S A"/>
    <s v="15/12/2023 11:13:47"/>
    <s v="15/12/2023 11:29:19"/>
    <s v="Cerrado"/>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x v="0"/>
    <s v="Cumplido"/>
  </r>
  <r>
    <s v="INC000002500007"/>
    <s v="HOUSING"/>
    <x v="16"/>
    <s v="BELIEVE"/>
    <s v="FERNEY D GARZON PEÑA"/>
    <s v="frp_pcamay"/>
    <s v="3-Moderado/Limitado"/>
    <s v="3-Medio"/>
    <s v="Media"/>
    <s v="Requerimiento de Cliente"/>
    <s v="HUAWEI CHILE S A"/>
    <s v="GESTION DATACENTER/ ACCESOS / HUAWEI CHILE S A"/>
    <s v="15/12/2023 11:15:31"/>
    <s v="15/12/2023 11:30:09"/>
    <s v="Cerrado"/>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x v="0"/>
    <s v="Cumplido"/>
  </r>
  <r>
    <s v="INC000002500008"/>
    <s v="HOUSING"/>
    <x v="16"/>
    <s v="BELIEVE"/>
    <s v="FERNEY D GARZON PEÑA"/>
    <s v="frp_pcamay"/>
    <s v="3-Moderado/Limitado"/>
    <s v="3-Medio"/>
    <s v="Media"/>
    <s v="Requerimiento de Cliente"/>
    <s v="HUAWEI CHILE S A"/>
    <s v="GESTION DATACENTER/ ACCESOS / HUAWEI CHILE S A"/>
    <s v="15/12/2023 11:17:43"/>
    <s v="15/12/2023 11:30:38"/>
    <s v="Cerrado"/>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x v="0"/>
    <s v="Cumplido"/>
  </r>
  <r>
    <s v="INC000002500043"/>
    <s v="HOUSING"/>
    <x v="14"/>
    <s v="BELIEVE"/>
    <s v="MARIO A BARRIENTOS RUIZ"/>
    <s v="frp_pcamay"/>
    <s v="3-Moderado/Limitado"/>
    <s v="3-Medio"/>
    <s v="Media"/>
    <s v="Requerimiento de Cliente"/>
    <s v="TELEFONICA EMPRESAS DE CHILE SA"/>
    <s v="GESTION DATACENTER/ ACCESOS / TELXIUS - IG NETWORKS"/>
    <s v="15/12/2023 12:16:50"/>
    <s v="15/12/2023 12:17:26"/>
    <s v="Cerrado"/>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x v="0"/>
    <s v="Cumplido"/>
  </r>
  <r>
    <s v="INC000002500050"/>
    <s v="VPN IP - MPLS"/>
    <x v="7"/>
    <s v="GESTION HD"/>
    <s v="CRISTOBAL I REYES DELGADO"/>
    <s v="frp_jciert"/>
    <s v="4-Menor/Localizado"/>
    <s v="4-Baja"/>
    <s v="Baja"/>
    <s v="Requerimiento de Cliente"/>
    <s v="TELEFONICA GLOBAL TECHNOLOGY S.A.AGENCIA EN CHILE"/>
    <s v="REQ / CHER - Alarma disco F"/>
    <s v="15/12/2023 12:33:56"/>
    <s v="15/12/2023 12:37:01"/>
    <s v="Cerrado"/>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x v="0"/>
    <s v="Cumplido"/>
  </r>
  <r>
    <s v="INC000002500064"/>
    <s v="VPN IP - MPLS"/>
    <x v="13"/>
    <s v="GESTION HD"/>
    <s v="DEIBY Y SANTOYO MONTEROLA"/>
    <s v="frp_jciert"/>
    <s v="4-Menor/Localizado"/>
    <s v="4-Baja"/>
    <s v="Baja"/>
    <s v="Requerimiento de Cliente"/>
    <s v="EMPRESA NACIONAL DE CERTIFICACIONES"/>
    <s v="REQ / 19872300306 // CLOUD // CC-CHI-0000130829 // EMPRESA NACIONAL DE CERTIFICACION ELECTRONICA"/>
    <s v="15/12/2023 13:01:26"/>
    <s v="15/12/2023 13:04:49"/>
    <s v="Cerrado"/>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x v="0"/>
    <s v="Cumplido"/>
  </r>
  <r>
    <s v="INC000002500076"/>
    <s v="INFRAESTRUCTURA DC"/>
    <x v="6"/>
    <s v="APQ ACCESOS"/>
    <s v="FRANCISCO J FELIU ABARCA"/>
    <s v="tct_frafea"/>
    <s v="4-Menor/Localizado"/>
    <s v="4-Baja"/>
    <s v="Baja"/>
    <s v="Requerimiento de Cliente"/>
    <s v="TELEFONICA CYBERSECURITY TECH CHILE SPA"/>
    <s v="RONDA POR TOMA DE TEMPERATURAS EN SALAS TIC"/>
    <s v="15/12/2023 12:50:21"/>
    <s v="15/12/2023 12:51:07"/>
    <s v="Cerrado"/>
    <s v="TI"/>
    <s v="CLIMA"/>
    <s v="15/12/2023 12:59:26"/>
    <s v="15/12/2023 23:50:00"/>
    <s v="RONDA POR TOMA DE TEMPERATURAS EN SALAS TIC"/>
    <s v="RONDA REALIZADA"/>
    <d v="1899-12-30T00:00:00"/>
    <d v="1899-12-30T00:00:00"/>
    <d v="1899-12-30T00:00:00"/>
    <x v="0"/>
    <s v="Cumplido"/>
  </r>
  <r>
    <s v="INC000002500096"/>
    <s v="VPN IP - MPLS"/>
    <x v="9"/>
    <s v="GESTION HD"/>
    <s v="RODRIGO VÁSQUEZ MUÑOZ"/>
    <s v="frp_jciert"/>
    <s v="4-Menor/Localizado"/>
    <s v="4-Baja"/>
    <s v="Baja"/>
    <s v="Requerimiento de Cliente"/>
    <s v="SOC PUNTA DEL COBRE S A"/>
    <s v="REQ / Ingreso Server a respaldo"/>
    <s v="15/12/2023 13:26:50"/>
    <s v="15/12/2023 13:30:30"/>
    <s v="Cerrado"/>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x v="0"/>
    <s v="Cumplido"/>
  </r>
  <r>
    <s v="INC000002500147"/>
    <s v="HOUSING"/>
    <x v="16"/>
    <s v="BELIEVE"/>
    <s v="FERNEY D GARZON PEÑA"/>
    <s v="frp_dvital"/>
    <s v="3-Moderado/Limitado"/>
    <s v="3-Medio"/>
    <s v="Media"/>
    <s v="Requerimiento de Cliente"/>
    <s v="TELEFONICA EMPRESAS DE CHILE SA"/>
    <s v="GESTION DATACENTER/ ACCESOS / TELEFONICA EMPRESAS DE CHILE SA"/>
    <s v="15/12/2023 13:26:41"/>
    <s v="15/12/2023 13:30:59"/>
    <s v="Cerrado"/>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x v="0"/>
    <s v="Cumplido"/>
  </r>
  <r>
    <s v="INC000002500172"/>
    <s v="HOUSING"/>
    <x v="16"/>
    <s v="BELIEVE"/>
    <s v="JORGE S LORCA LEIVA"/>
    <s v="frp_dvital"/>
    <s v="3-Moderado/Limitado"/>
    <s v="3-Medio"/>
    <s v="Media"/>
    <s v="Requerimiento de Cliente"/>
    <s v="TELEFONICA EMPRESAS DE CHILE SA"/>
    <s v="GESTION DATACENTER/ ACCESOS / TELEFONICA EMPRESAS DE CHILE SA"/>
    <s v="15/12/2023 14:14:51"/>
    <s v="15/12/2023 14:20:15"/>
    <s v="Cerrado"/>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x v="0"/>
    <s v="Cumplido"/>
  </r>
  <r>
    <s v="INC000002500219"/>
    <s v="HOSTING VIRTUAL"/>
    <x v="3"/>
    <s v="DUOC TICKET AUTOMATICO"/>
    <s v="SEBASTIAN I ACUÑA GUZMAN"/>
    <s v="frp_fcruzp"/>
    <s v="3-Moderado/Limitado"/>
    <s v="4-Baja"/>
    <s v="Baja"/>
    <s v="Requerimiento de Cliente"/>
    <s v="FUNDACION INSTITUTO PROFESIONAL DUOC UC"/>
    <s v="RQ / DUOC / Creacion de Usuario de Servicio Server Linux"/>
    <s v="15/12/2023 13:56:03"/>
    <s v="15/12/2023 13:58:21"/>
    <s v="Cerrado"/>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x v="0"/>
    <s v="Cumplido"/>
  </r>
  <r>
    <s v="INC000002500275"/>
    <s v="HOUSING"/>
    <x v="16"/>
    <s v="BELIEVE"/>
    <s v="JAIRO A SALINAS GARAY"/>
    <s v="frp_jolsso"/>
    <s v="3-Moderado/Limitado"/>
    <s v="3-Medio"/>
    <s v="Media"/>
    <s v="Requerimiento de Cliente"/>
    <s v="TELEFONICA EMPRESAS DE CHILE SA"/>
    <s v="GESTION DATACENTER/ ACCESOS /TELEFONICA EMPRESAS DE CHILE SA"/>
    <s v="15/12/2023 18:49:39"/>
    <s v="15/12/2023 18:51:28"/>
    <s v="Cerrado"/>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x v="0"/>
    <s v="Cumplido"/>
  </r>
  <r>
    <s v="INC000002500277"/>
    <s v="HOUSING"/>
    <x v="16"/>
    <s v="BELIEVE"/>
    <s v="JAIRO A SALINAS GARAY"/>
    <s v="frp_jolsso"/>
    <s v="3-Moderado/Limitado"/>
    <s v="3-Medio"/>
    <s v="Media"/>
    <s v="Requerimiento de Cliente"/>
    <s v="TELEFONICA EMPRESAS DE CHILE SA"/>
    <s v="GESTION DATACENTER/ ACCESOS /TELEFONICA EMPRESAS DE CHILE SA"/>
    <s v="15/12/2023 19:05:00"/>
    <s v="15/12/2023 19:07:04"/>
    <s v="Cerrado"/>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x v="0"/>
    <s v="Cumplido"/>
  </r>
  <r>
    <s v="INC000002500300"/>
    <s v="RED INTERNA"/>
    <x v="6"/>
    <s v="APQ ACCESOS"/>
    <s v="YORDI M HURTADO ARAYA"/>
    <s v="tct_yorhua"/>
    <s v="4-Menor/Localizado"/>
    <s v="4-Baja"/>
    <s v="Baja"/>
    <s v="Requerimiento de Cliente"/>
    <s v="TELEFONICA CYBERSECURITY TECH CHILE SPA"/>
    <s v="RONDA TOMA DE TEMPERATURAS SALAS TIC 20:30"/>
    <s v="15/12/2023 21:08:41"/>
    <s v="15/12/2023 21:09:07"/>
    <s v="Cerrado"/>
    <s v="CDP ANTIGUO 1"/>
    <s v="CDP ANTIGUO 2"/>
    <s v="15/12/2023 22:51:49"/>
    <s v="15/12/2023 23:50:00"/>
    <s v="RONDA TOMA DE TEMPERATURAS SALAS TIC 20:30"/>
    <s v="RONDA REALIZADA"/>
    <d v="1899-12-30T00:00:00"/>
    <d v="1899-12-30T01:43:08"/>
    <d v="1899-12-30T01:43:08"/>
    <x v="0"/>
    <s v="Cumplido"/>
  </r>
  <r>
    <s v="INC000002500302"/>
    <s v="RED INTERNA"/>
    <x v="6"/>
    <s v="APQ ACCESOS"/>
    <s v="YORDI M HURTADO ARAYA"/>
    <s v="tct_yorhua"/>
    <s v="4-Menor/Localizado"/>
    <s v="4-Baja"/>
    <s v="Baja"/>
    <s v="Requerimiento de Cliente"/>
    <s v="TELEFONICA CYBERSECURITY TECH CHILE SPA"/>
    <s v="RONDA SALAS TECNICAS 20:30"/>
    <s v="15/12/2023 21:09:40"/>
    <s v="15/12/2023 21:10:07"/>
    <s v="Cerrado"/>
    <s v="CDP ANTIGUO 1"/>
    <s v="CDP ANTIGUO 2"/>
    <s v="15/12/2023 22:52:06"/>
    <s v="15/12/2023 23:50:00"/>
    <s v="RONDA SALAS TECNICAS 20:30"/>
    <s v="RONDA REALIZADA"/>
    <d v="1899-12-30T00:00:00"/>
    <d v="1899-12-30T01:42:26"/>
    <d v="1899-12-30T01:42:26"/>
    <x v="0"/>
    <s v="Cumplido"/>
  </r>
  <r>
    <s v="INC000002500304"/>
    <s v="RED INTERNA"/>
    <x v="6"/>
    <s v="APQ ACCESOS"/>
    <s v="YORDI M HURTADO ARAYA"/>
    <s v="tct_yorhua"/>
    <s v="4-Menor/Localizado"/>
    <s v="4-Baja"/>
    <s v="Baja"/>
    <s v="Requerimiento de Cliente"/>
    <s v="TELEFONICA CYBERSECURITY TECH CHILE SPA"/>
    <s v="RONDA TOMA DE TEMPERATURAS SALAS TIC 00:30"/>
    <s v="15/12/2023 21:10:24"/>
    <s v="15/12/2023 21:10:53"/>
    <s v="Cerrado"/>
    <s v="CDP ANTIGUO 1"/>
    <s v="CDP ANTIGUO 2"/>
    <s v="15/12/2023 22:52:22"/>
    <s v="15/12/2023 23:50:00"/>
    <s v="RONDA TOMA DE TEMPERATURAS SALAS TIC 00:30"/>
    <s v="RONDA REALIZADA"/>
    <d v="1899-12-30T00:00:00"/>
    <d v="1899-12-30T01:41:58"/>
    <d v="1899-12-30T01:41:58"/>
    <x v="0"/>
    <s v="Cumplido"/>
  </r>
  <r>
    <s v="INC000002500305"/>
    <s v="VPN IP - MPLS"/>
    <x v="9"/>
    <s v="GESTION HD"/>
    <s v="AXEL ANDRADE"/>
    <s v="frp_spevel"/>
    <s v="3-Moderado/Limitado"/>
    <s v="3-Medio"/>
    <s v="Media"/>
    <s v="Requerimiento de Cliente"/>
    <s v="ARTIKOS CHILE S A"/>
    <s v="HD/Requerimiento Artikos Chile S.A. / Restaurar bases de datos IntegracionB2B"/>
    <s v="15/12/2023 13:07:35"/>
    <s v="15/12/2023 13:10:17"/>
    <s v="Cerrado"/>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x v="0"/>
    <s v="Cumplido"/>
  </r>
  <r>
    <s v="INC000002500307"/>
    <s v="VPN IP - MPLS"/>
    <x v="3"/>
    <s v="GESTION CALL CENTER"/>
    <s v="GUSTAVO AVILA VERA"/>
    <s v="frp_rberna"/>
    <s v="4-Menor/Localizado"/>
    <s v="4-Baja"/>
    <s v="Baja"/>
    <s v="Requerimiento de Cliente"/>
    <s v="EVERGREEN SHIPPING AGENCY (CHILE) SPA"/>
    <s v="REQUERIMIENTO:DESEA RETIRAR IP DE LISTA NEGRA"/>
    <s v="15/12/2023 13:06:20"/>
    <s v="15/12/2023 13:33:43"/>
    <s v="Cerrado"/>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x v="0"/>
    <s v="Cumplido"/>
  </r>
  <r>
    <s v="INC000002500426"/>
    <s v="HOUSING"/>
    <x v="14"/>
    <s v="BELIEVE"/>
    <s v="MARIO A BARRIENTOS RUIZ"/>
    <s v="frp_pcamay"/>
    <s v="3-Moderado/Limitado"/>
    <s v="3-Medio"/>
    <s v="Media"/>
    <s v="Requerimiento de Cliente"/>
    <s v="HDI SEGUROS S.A."/>
    <s v="GESTION DATACENTER/ ACCESOS / HDI SEGUROS S.A."/>
    <s v="15/12/2023 14:20:31"/>
    <s v="15/12/2023 14:20:38"/>
    <s v="Cerrado"/>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x v="0"/>
    <s v="Cumplido"/>
  </r>
  <r>
    <s v="INC000002500433"/>
    <s v="VPN IP - MPLS"/>
    <x v="3"/>
    <s v="GESTION HD"/>
    <s v="GUSTAVO AVILA VERA"/>
    <s v="frp_jciert"/>
    <s v="4-Menor/Localizado"/>
    <s v="4-Baja"/>
    <s v="Baja"/>
    <s v="Requerimiento de Cliente"/>
    <s v="BLUMAR S.A."/>
    <s v="REQ / Blumar//renovacion suscripciones Suse"/>
    <s v="15/12/2023 14:49:32"/>
    <s v="15/12/2023 14:57:09"/>
    <s v="Cerrado"/>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x v="0"/>
    <s v="Cumplido"/>
  </r>
  <r>
    <s v="INC000002500445"/>
    <s v="HOUSING"/>
    <x v="16"/>
    <s v="BELIEVE"/>
    <s v="FERNEY D GARZON PEÑA"/>
    <s v="frp_pcamay"/>
    <s v="3-Moderado/Limitado"/>
    <s v="3-Medio"/>
    <s v="Media"/>
    <s v="Requerimiento de Cliente"/>
    <s v="TELEFONICA EMPRESAS DE CHILE SA"/>
    <s v="GESTION DATACENTER/ ACCESOS / GTD - SONDA"/>
    <s v="15/12/2023 15:12:06"/>
    <s v="15/12/2023 15:12:16"/>
    <s v="Cerrado"/>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x v="0"/>
    <s v="Cumplido"/>
  </r>
  <r>
    <s v="INC000002500447"/>
    <s v="HOUSING"/>
    <x v="16"/>
    <s v="BELIEVE"/>
    <s v="FERNEY D GARZON PEÑA"/>
    <s v="frp_pcamay"/>
    <s v="3-Moderado/Limitado"/>
    <s v="3-Medio"/>
    <s v="Media"/>
    <s v="Requerimiento de Cliente"/>
    <s v="TELEFONICA EMPRESAS DE CHILE SA"/>
    <s v="GESTION DATACENTER/ ACCESOS / GTD - SONDA"/>
    <s v="15/12/2023 15:20:47"/>
    <s v="15/12/2023 15:21:01"/>
    <s v="Cerrado"/>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x v="0"/>
    <s v="Cumplido"/>
  </r>
  <r>
    <s v="INC000002500515"/>
    <s v="VPN IP - MPLS"/>
    <x v="17"/>
    <s v="GESTION HD"/>
    <s v="NICOLAS A SAAVEDRA EGUILUZ"/>
    <s v="frp_jciert"/>
    <s v="4-Menor/Localizado"/>
    <s v="4-Baja"/>
    <s v="Baja"/>
    <s v="Requerimiento de Cliente"/>
    <s v="TELEFONICA GLOBAL TECHNOLOGY S.A.AGENCIA EN CHILE"/>
    <s v="REQ / Req Carga masiva de puestos de trabajos"/>
    <s v="15/12/2023 16:16:13"/>
    <s v="15/12/2023 16:18:50"/>
    <s v="Cerrado"/>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x v="0"/>
    <s v="Cumplido"/>
  </r>
  <r>
    <s v="INC000002500521"/>
    <s v="VPN IP - MPLS"/>
    <x v="3"/>
    <s v="GESTION HD"/>
    <s v="GUSTAVO AVILA VERA"/>
    <s v="frp_jciert"/>
    <s v="4-Menor/Localizado"/>
    <s v="4-Baja"/>
    <s v="Baja"/>
    <s v="Requerimiento de Cliente"/>
    <s v="TELEFONICA GLOBAL TECHNOLOGY S.A.AGENCIA EN CHILE"/>
    <s v="REQ / FRUSAN: Error al actualizar librería linux usando zypper"/>
    <s v="15/12/2023 16:38:32"/>
    <s v="15/12/2023 16:41:38"/>
    <s v="Cerrado"/>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x v="0"/>
    <s v="Cumplido"/>
  </r>
  <r>
    <s v="INC000002500523"/>
    <s v="VPN IP - MPLS"/>
    <x v="13"/>
    <s v="ADMINISTRADORES RESIDENTES"/>
    <s v="ANGEL CASTRO CABRERA"/>
    <s v="frp_rreyes"/>
    <s v="3-Moderado/Limitado"/>
    <s v="3-Medio"/>
    <s v="Media"/>
    <s v="Requerimiento de Cliente"/>
    <s v="FARMACIA AHUMADA S.A."/>
    <s v="GAMA / reinicio servidor wazuhindex"/>
    <s v="15/12/2023 16:26:10"/>
    <s v="15/12/2023 16:28:45"/>
    <s v="Cerrado"/>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x v="0"/>
    <s v="Cumplido"/>
  </r>
  <r>
    <s v="INC000002500543"/>
    <s v="VPN IP - MPLS"/>
    <x v="17"/>
    <s v="GESTION HD"/>
    <s v="NICOLAS A SAAVEDRA EGUILUZ"/>
    <s v="frp_jciert"/>
    <s v="4-Menor/Localizado"/>
    <s v="4-Baja"/>
    <s v="Baja"/>
    <s v="Requerimiento de Cliente"/>
    <s v="TELEFONICA GLOBAL TECHNOLOGY S.A.AGENCIA EN CHILE"/>
    <s v="REQ / Paso a productivo DEEK952568"/>
    <s v="15/12/2023 17:16:19"/>
    <s v="15/12/2023 17:19:25"/>
    <s v="Cerrado"/>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x v="0"/>
    <s v="Cumplido"/>
  </r>
  <r>
    <s v="INC000002500618"/>
    <s v="INFRAESTRUCTURA DC"/>
    <x v="6"/>
    <s v="APQ ACCESOS"/>
    <s v="FRANCISCO J FELIU ABARCA"/>
    <s v="tct_frafea"/>
    <s v="4-Menor/Localizado"/>
    <s v="4-Baja"/>
    <s v="Baja"/>
    <s v="Requerimiento de Cliente"/>
    <s v="TELEFONICA CYBERSECURITY TECH CHILE SPA"/>
    <s v="RONDA POR TOMA DE TEMPERATURAS EN SALAS TIC"/>
    <s v="15/12/2023 16:48:02"/>
    <s v="15/12/2023 16:48:48"/>
    <s v="Cerrado"/>
    <s v="TI"/>
    <s v="CLIMA"/>
    <s v="15/12/2023 17:01:12"/>
    <s v="15/12/2023 23:50:00"/>
    <s v="RONDA POR TOMA DE TEMPERATURAS EN SALAS TIC"/>
    <s v="RONDA REALIZADA"/>
    <d v="1899-12-30T00:00:00"/>
    <d v="1899-12-30T00:00:00"/>
    <d v="1899-12-30T00:00:00"/>
    <x v="0"/>
    <s v="Cumplido"/>
  </r>
  <r>
    <s v="INC000002500657"/>
    <s v="HOUSING"/>
    <x v="19"/>
    <s v="BELIEVE"/>
    <s v="FRANCISCO J FELIU ABARCA"/>
    <s v="frp_pcamay"/>
    <s v="3-Moderado/Limitado"/>
    <s v="3-Medio"/>
    <s v="Media"/>
    <s v="Requerimiento de Cliente"/>
    <s v="INDRA SISTEMAS CHILE S A"/>
    <s v="GESTION DATACENTER/ ACCESOS / Indra Sistemas Chile"/>
    <s v="15/12/2023 18:11:44"/>
    <s v="15/12/2023 18:12:28"/>
    <s v="Cerrado"/>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x v="0"/>
    <s v="Cumplido"/>
  </r>
  <r>
    <s v="INC000002500669"/>
    <s v="INFRAESTRUCTURA DC"/>
    <x v="6"/>
    <s v="APQ ACCESOS"/>
    <s v="FRANCISCO J FELIU ABARCA"/>
    <s v="tct_frafea"/>
    <s v="4-Menor/Localizado"/>
    <s v="4-Baja"/>
    <s v="Baja"/>
    <s v="Requerimiento de Cliente"/>
    <s v="TELEFONICA CYBERSECURITY TECH CHILE SPA"/>
    <s v="RONDA PREVENTIVA Y LECTURA DE TEMPERATURAS EN SALAS TIC"/>
    <s v="15/12/2023 18:38:30"/>
    <s v="15/12/2023 18:39:16"/>
    <s v="Cerrado"/>
    <s v="TI"/>
    <s v="CLIMA"/>
    <s v="15/12/2023 19:32:05"/>
    <s v="15/12/2023 23:50:00"/>
    <s v="RONDA PREVENTIVA Y LECTURA DE TEMPERATURAS EN SALAS TIC"/>
    <s v="RONDA REALIZADA"/>
    <d v="1899-12-30T00:00:00"/>
    <d v="1899-12-30T00:00:00"/>
    <d v="1899-12-30T00:00:00"/>
    <x v="0"/>
    <s v="Cumplido"/>
  </r>
  <r>
    <s v="INC000002500689"/>
    <s v="HOUSING"/>
    <x v="15"/>
    <s v="APQ ACCESOS"/>
    <s v="JAIRO A SALINAS GARAY"/>
    <s v="tct_jsalin"/>
    <s v="3-Moderado/Limitado"/>
    <s v="3-Medio"/>
    <s v="Media"/>
    <s v="Requerimiento de Cliente"/>
    <s v="TELEFONICA EMPRESAS DE CHILE SA"/>
    <s v="TOMA DE ALARMAS DE CLIENTE"/>
    <s v="15/12/2023 19:30:13"/>
    <s v="15/12/2023 19:31:47"/>
    <s v="Cerrado"/>
    <s v="CDP ANTIGUO 1"/>
    <s v="CDP ANTIGUO 2"/>
    <s v="15/12/2023 19:31:47"/>
    <s v="15/12/2023 23:50:00"/>
    <s v="TOMA DE ALARMAS DE CLIENTE"/>
    <s v="TOMA DE ALARMAS REALIZADA."/>
    <d v="1899-12-30T00:00:00"/>
    <d v="1899-12-30T00:01:34"/>
    <d v="1899-12-30T00:01:34"/>
    <x v="0"/>
    <s v="Cumplido"/>
  </r>
  <r>
    <s v="INC000002500691"/>
    <s v="HOUSING"/>
    <x v="15"/>
    <s v="APQ ACCESOS"/>
    <s v="JAIRO A SALINAS GARAY"/>
    <s v="tct_jsalin"/>
    <s v="3-Moderado/Limitado"/>
    <s v="3-Medio"/>
    <s v="Media"/>
    <s v="Requerimiento de Cliente"/>
    <s v="TELEFONICA EMPRESAS DE CHILE SA"/>
    <s v="ingreso de equipos, energizado, pruebas electricas y conexión."/>
    <s v="15/12/2023 19:31:57"/>
    <s v="15/12/2023 19:33:11"/>
    <s v="Cerrado"/>
    <s v="CDP ANTIGUO 1"/>
    <s v="CDP ANTIGUO 2"/>
    <s v="15/12/2023 19:33:11"/>
    <s v="15/12/2023 23:50:00"/>
    <s v="ingreso de equipos, energizado, pruebas electricas y conexión."/>
    <s v="SUPERVISION CRQ/OK."/>
    <d v="1899-12-30T00:00:00"/>
    <d v="1899-12-30T00:01:14"/>
    <d v="1899-12-30T00:01:14"/>
    <x v="0"/>
    <s v="Cumplido"/>
  </r>
  <r>
    <s v="INC000002500700"/>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19:59:36"/>
    <s v="15/12/2023 20:00:46"/>
    <s v="Cerrado"/>
    <s v="TI"/>
    <s v="CLIMA"/>
    <s v="15/12/2023 20:18:26"/>
    <s v="15/12/2023 23:50:00"/>
    <s v="RONDA DE INSPECCIÓN DE SALAS Y TOMA DE TEMPERATURAS DC APOQUINDO"/>
    <s v="RONDA REALIZADA"/>
    <d v="1899-12-30T00:00:00"/>
    <d v="1899-12-30T00:00:00"/>
    <d v="1899-12-30T00:00:00"/>
    <x v="0"/>
    <s v="Cumplido"/>
  </r>
  <r>
    <s v="INC000002500702"/>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1:04"/>
    <s v="15/12/2023 20:02:18"/>
    <s v="Cerrado"/>
    <s v="TI"/>
    <s v="CLIMA"/>
    <s v="15/12/2023 20:19:07"/>
    <s v="15/12/2023 23:50:00"/>
    <s v="RONDA DE INSPECCIÓN DE SALAS Y TOMA DE TEMPERATURAS DC APOQUINDO"/>
    <s v="RONDA REALIZADA"/>
    <d v="1899-12-30T00:00:00"/>
    <d v="1899-12-30T00:00:00"/>
    <d v="1899-12-30T00:00:00"/>
    <x v="0"/>
    <s v="Cumplido"/>
  </r>
  <r>
    <s v="INC000002500704"/>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2:40"/>
    <s v="15/12/2023 20:03:46"/>
    <s v="Cerrado"/>
    <s v="TI"/>
    <s v="CLIMA"/>
    <s v="15/12/2023 20:19:51"/>
    <s v="15/12/2023 23:50:00"/>
    <s v="RONDA DE INSPECCIÓN DE SALAS Y TOMA DE TEMPERATURAS DC APOQUINDO"/>
    <s v="RONDA REALIZADA"/>
    <d v="1899-12-30T00:00:00"/>
    <d v="1899-12-30T00:00:00"/>
    <d v="1899-12-30T00:00:00"/>
    <x v="0"/>
    <s v="Cumplido"/>
  </r>
  <r>
    <s v="INC000002500848"/>
    <s v="RED INTERNA"/>
    <x v="0"/>
    <s v="APOQUINDO TI"/>
    <s v="RICARDO F ORELLANA MARDONES"/>
    <s v="tct_rorell"/>
    <s v="4-Menor/Localizado"/>
    <s v="4-Baja"/>
    <s v="Baja"/>
    <s v="Requerimiento de Cliente"/>
    <s v="TELEFONICA EMPRESAS DE CHILE SA"/>
    <s v="RONDA Y MEDICIÓN DE TEMPERATURAS EN SALAS TIC"/>
    <s v="16/12/2023 7:22:15"/>
    <s v="16/12/2023 7:23:09"/>
    <s v="Cerrado"/>
    <s v="TI"/>
    <s v="CLIMA"/>
    <s v="16/12/2023 7:34:31"/>
    <s v="16/12/2023 23:50:00"/>
    <m/>
    <s v="ACT REALIZADA SIN NOVEDAD"/>
    <d v="1899-12-30T00:00:00"/>
    <d v="1899-12-30T00:00:00"/>
    <d v="1899-12-30T00:00:00"/>
    <x v="0"/>
    <s v="Cumplido"/>
  </r>
  <r>
    <s v="INC000002500850"/>
    <s v="SAP"/>
    <x v="17"/>
    <s v="CLOUD SAP HANA"/>
    <s v="NICOLAS A SAAVEDRA EGUILUZ"/>
    <s v="tct_nsaave"/>
    <s v="4-Menor/Localizado"/>
    <s v="4-Baja"/>
    <s v="Baja"/>
    <s v="Requerimiento de Cliente"/>
    <s v="TELEFONICA EMPRESAS DE CHILE SA"/>
    <s v="Checklist Diario Clientes 16.12.23"/>
    <s v="16/12/2023 7:56:58"/>
    <s v="16/12/2023 7:58:43"/>
    <s v="Cerrado"/>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x v="0"/>
    <s v="Cumplido"/>
  </r>
  <r>
    <s v="INC000002500858"/>
    <s v="SEGURIDAD"/>
    <x v="4"/>
    <s v="ANALISTAS NSM N1"/>
    <s v="JUAN CARLOS UZCATEGUI FUGUETT"/>
    <s v="tct_fravatre"/>
    <s v="3-Moderado/Limitado"/>
    <s v="3-Medio"/>
    <s v="Media"/>
    <s v="Requerimiento de Cliente"/>
    <s v="TELEFONICA EMPRESAS DE CHILE SA"/>
    <s v="Investigación:Solicitud de cambio de contraseña en la AD"/>
    <s v="16/12/2023 11:44:11"/>
    <s v="16/12/2023 11:47:45"/>
    <s v="Cerrado"/>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x v="0"/>
    <s v="Cumplido"/>
  </r>
  <r>
    <s v="INC000002500874"/>
    <s v="INFRAESTRUCTURA DC"/>
    <x v="6"/>
    <s v="APQ ACCESOS"/>
    <s v="FRANCISCO J FELIU ABARCA"/>
    <s v="tct_frafea"/>
    <s v="4-Menor/Localizado"/>
    <s v="4-Baja"/>
    <s v="Baja"/>
    <s v="Requerimiento de Cliente"/>
    <s v="TELEFONICA CYBERSECURITY TECH CHILE SPA"/>
    <s v="RONDA PREVENTIVA Y LECTURA DE TEMPERATURAS EN SALAS TIC"/>
    <s v="16/12/2023 14:55:30"/>
    <s v="16/12/2023 14:56:31"/>
    <s v="Cerrado"/>
    <s v="TI"/>
    <s v="CLIMA"/>
    <s v="16/12/2023 15:30:42"/>
    <s v="16/12/2023 23:50:00"/>
    <s v="RONDA PREVENTIVA Y LECTURA DE TEMPERATURAS EN SALAS TIC"/>
    <s v="RONDA REALIZADA"/>
    <d v="1899-12-30T00:00:00"/>
    <d v="1899-12-30T00:00:00"/>
    <d v="1899-12-30T00:00:00"/>
    <x v="0"/>
    <s v="Cumplido"/>
  </r>
  <r>
    <s v="INC000002500886"/>
    <s v="HOUSING"/>
    <x v="6"/>
    <s v="APQ ACCESOS"/>
    <s v="FRANCISCO J FELIU ABARCA"/>
    <s v="tct_frafea"/>
    <s v="4-Menor/Localizado"/>
    <s v="4-Baja"/>
    <s v="Baja"/>
    <s v="Requerimiento de Cliente"/>
    <s v="TELEFONICA CYBERSECURITY TECH CHILE SPA"/>
    <s v="TICKET SUPERVISION INC000002501078 CLIENTE SERVIEX"/>
    <s v="16/12/2023 15:30:57"/>
    <s v="16/12/2023 15:32:05"/>
    <s v="Cerrado"/>
    <s v="HARDWARE"/>
    <s v="CLIENTE"/>
    <s v="16/12/2023 17:22:46"/>
    <s v="16/12/2023 23:50:00"/>
    <s v="TICKET SUPERVISION INC000002501078 CLIENTE SERVIEX"/>
    <s v="SUPERVISION / OK"/>
    <d v="1899-12-30T00:00:00"/>
    <d v="1899-12-30T00:00:00"/>
    <d v="1899-12-30T00:00:00"/>
    <x v="0"/>
    <s v="Cumplido"/>
  </r>
  <r>
    <s v="INC000002500907"/>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4:03"/>
    <s v="15/12/2023 20:05:07"/>
    <s v="Cerrado"/>
    <s v="TI"/>
    <s v="CLIMA"/>
    <s v="15/12/2023 20:20:44"/>
    <s v="15/12/2023 23:50:00"/>
    <s v="RONDA DE INSPECCIÓN DE SALAS Y TOMA DE TEMPERATURAS DC APOQUINDO"/>
    <s v="RONDA REALIZADA"/>
    <d v="1899-12-30T00:00:00"/>
    <d v="1899-12-30T00:00:00"/>
    <d v="1899-12-30T00:00:00"/>
    <x v="0"/>
    <s v="Cumplido"/>
  </r>
  <r>
    <s v="INC000002500915"/>
    <s v="VPN IP - MPLS"/>
    <x v="13"/>
    <s v="GESTION HD"/>
    <s v="DEIBY Y SANTOYO MONTEROLA"/>
    <s v="frp_disilv"/>
    <s v="4-Menor/Localizado"/>
    <s v="4-Baja"/>
    <s v="Baja"/>
    <s v="Requerimiento de Cliente"/>
    <s v="TELEFONICA GLOBAL TECHNOLOGY S.A.AGENCIA EN CHILE"/>
    <s v="REQ / Requerimiento: Solicitud de actualización PowerCli RASes OB Chile"/>
    <s v="15/12/2023 20:51:50"/>
    <s v="15/12/2023 20:58:21"/>
    <s v="Cerrado"/>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x v="0"/>
    <s v="Cumplido"/>
  </r>
  <r>
    <s v="INC000002500920"/>
    <s v="VPN IP - MPLS"/>
    <x v="4"/>
    <s v="GESTION HD"/>
    <s v="JUAN CARLOS UZCATEGUI FUGUETT"/>
    <s v="frp_disilv"/>
    <s v="4-Menor/Localizado"/>
    <s v="4-Baja"/>
    <s v="Baja"/>
    <s v="Requerimiento de Cliente"/>
    <s v="TELEFONICA GLOBAL TECHNOLOGY S.A.AGENCIA EN CHILE"/>
    <s v="REQ / Apertura - [TCCT-CHILE-CLOUD][AC]TCCT-CHILE-CLOUD-DS-FW-001-T1046 Escaneo local"/>
    <s v="15/12/2023 21:05:34"/>
    <s v="15/12/2023 21:53:19"/>
    <s v="Cerrado"/>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x v="0"/>
    <s v="Cumplido"/>
  </r>
  <r>
    <s v="INC000002500931"/>
    <s v="RED INTERNA"/>
    <x v="0"/>
    <s v="APOQUINDO TI"/>
    <s v="RICARDO F ORELLANA MARDONES"/>
    <s v="tct_rorell"/>
    <s v="4-Menor/Localizado"/>
    <s v="4-Baja"/>
    <s v="Baja"/>
    <s v="Requerimiento de Cliente"/>
    <s v="TELEFONICA EMPRESAS DE CHILE SA"/>
    <s v="RONDA Y MEDICIÓN DE TEMPERATURAS EN SALAS TIC"/>
    <s v="16/12/2023 2:30:47"/>
    <s v="16/12/2023 2:31:42"/>
    <s v="Cerrado"/>
    <s v="TI"/>
    <s v="CLIMA"/>
    <s v="16/12/2023 2:42:50"/>
    <s v="16/12/2023 23:50:00"/>
    <m/>
    <s v="ACT REALIZADA SIN NOVEDAD"/>
    <d v="1899-12-30T00:00:00"/>
    <d v="1899-12-30T00:00:00"/>
    <d v="1899-12-30T00:00:00"/>
    <x v="0"/>
    <s v="Cumplido"/>
  </r>
  <r>
    <s v="INC000002500937"/>
    <s v="RED INTERNA"/>
    <x v="0"/>
    <s v="APOQUINDO TI"/>
    <s v="RICARDO F ORELLANA MARDONES"/>
    <s v="tct_rorell"/>
    <s v="4-Menor/Localizado"/>
    <s v="4-Baja"/>
    <s v="Baja"/>
    <s v="Requerimiento de Cliente"/>
    <s v="TELEFONICA EMPRESAS DE CHILE SA"/>
    <s v="RONDA Y MEDICIÓN DE TEMPERATURAS EN SALAS TIC"/>
    <s v="16/12/2023 4:23:28"/>
    <s v="16/12/2023 4:24:34"/>
    <s v="Cerrado"/>
    <s v="TI"/>
    <s v="CLIMA"/>
    <s v="16/12/2023 4:37:12"/>
    <s v="16/12/2023 23:50:00"/>
    <m/>
    <s v="ACT REALIZADA SIN NOVEDAD"/>
    <d v="1899-12-30T00:00:00"/>
    <d v="1899-12-30T00:00:00"/>
    <d v="1899-12-30T00:00:00"/>
    <x v="0"/>
    <s v="Cumplido"/>
  </r>
  <r>
    <s v="INC000002500947"/>
    <s v="INFRAESTRUCTURA DC"/>
    <x v="6"/>
    <s v="APQ ACCESOS"/>
    <s v="FRANCISCO J FELIU ABARCA"/>
    <s v="tct_frafea"/>
    <s v="4-Menor/Localizado"/>
    <s v="4-Baja"/>
    <s v="Baja"/>
    <s v="Requerimiento de Cliente"/>
    <s v="TELEFONICA CYBERSECURITY TECH CHILE SPA"/>
    <s v="RONDA PREVENTIVA Y LECTURA DE TEMPERATURAS EN SALAS TIC"/>
    <s v="16/12/2023 8:36:50"/>
    <s v="16/12/2023 8:37:39"/>
    <s v="Cerrado"/>
    <s v="TI"/>
    <s v="CLIMA"/>
    <s v="16/12/2023 8:57:14"/>
    <s v="16/12/2023 23:50:00"/>
    <s v="RONDA PREVENTIVA Y LECTURA DE TEMPERATURAS EN SALAS TIC"/>
    <s v="RONDA REALIZADA"/>
    <d v="1899-12-30T00:00:00"/>
    <d v="1899-12-30T00:00:00"/>
    <d v="1899-12-30T00:00:00"/>
    <x v="0"/>
    <s v="Cumplido"/>
  </r>
  <r>
    <s v="INC000002500949"/>
    <s v="INFRAESTRUCTURA DC"/>
    <x v="6"/>
    <s v="APQ ACCESOS"/>
    <s v="FRANCISCO J FELIU ABARCA"/>
    <s v="tct_frafea"/>
    <s v="4-Menor/Localizado"/>
    <s v="4-Baja"/>
    <s v="Baja"/>
    <s v="Requerimiento de Cliente"/>
    <s v="TELEFONICA CYBERSECURITY TECH CHILE SPA"/>
    <s v="RONDA PREVENTIVA EN SALAS TIC"/>
    <s v="16/12/2023 9:06:12"/>
    <s v="16/12/2023 9:07:03"/>
    <s v="Cerrado"/>
    <s v="TI"/>
    <s v="INFRAESTRUCTURA"/>
    <s v="16/12/2023 9:34:58"/>
    <s v="16/12/2023 23:50:00"/>
    <s v="RONDA PREVENTIVA EN SALAS TIC"/>
    <s v="RONDA REALIZADA"/>
    <d v="1899-12-30T00:00:00"/>
    <d v="1899-12-30T00:00:00"/>
    <d v="1899-12-30T00:00:00"/>
    <x v="0"/>
    <s v="Cumplido"/>
  </r>
  <r>
    <s v="INC000002500960"/>
    <s v="HOUSING"/>
    <x v="6"/>
    <s v="APQ ACCESOS"/>
    <s v="FRANCISCO J FELIU ABARCA"/>
    <s v="tct_frafea"/>
    <s v="4-Menor/Localizado"/>
    <s v="4-Baja"/>
    <s v="Baja"/>
    <s v="Requerimiento de Cliente"/>
    <s v="TELEFONICA CYBERSECURITY TECH CHILE SPA"/>
    <s v="TICKET SUPERVISION INC000002491856 CLIENTE SERVIEX"/>
    <s v="16/12/2023 9:42:46"/>
    <s v="16/12/2023 9:44:16"/>
    <s v="Cerrado"/>
    <s v="HARDWARE"/>
    <s v="CLIENTE"/>
    <s v="16/12/2023 14:54:21"/>
    <s v="16/12/2023 23:50:00"/>
    <s v="TICKET SUPERVISION INC000002491856 CLIENTE SERVIEX"/>
    <s v="SUPERVISION / OK"/>
    <d v="1899-12-30T00:00:00"/>
    <d v="1899-12-30T00:00:00"/>
    <d v="1899-12-30T00:00:00"/>
    <x v="0"/>
    <s v="Cumplido"/>
  </r>
  <r>
    <s v="INC000002500994"/>
    <s v="HOUSING"/>
    <x v="16"/>
    <s v="BELIEVE"/>
    <s v="LUIS O MORALES ARENAS"/>
    <s v="frp_pcamay"/>
    <s v="3-Moderado/Limitado"/>
    <s v="3-Medio"/>
    <s v="Media"/>
    <s v="Requerimiento de Cliente"/>
    <s v="TRANSBANK S.A."/>
    <s v="GESTION DATACENTER/ ACCESOS / TRANSBANK S.A."/>
    <s v="16/12/2023 20:00:15"/>
    <s v="16/12/2023 20:00:37"/>
    <s v="Cerrado"/>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x v="0"/>
    <s v="Cumplido"/>
  </r>
  <r>
    <s v="INC000002501001"/>
    <s v="HOUSING"/>
    <x v="19"/>
    <s v="BELIEVE"/>
    <s v="YORDI M HURTADO ARAYA"/>
    <s v="frp_josama"/>
    <s v="3-Moderado/Limitado"/>
    <s v="3-Medio"/>
    <s v="Media"/>
    <s v="Requerimiento de Cliente"/>
    <s v="INDRA SISTEMAS CHILE S A"/>
    <s v="GESTION DATACENTER/ ACCESOS/  DC SAN MARTIN/ INDRA SISTEMAS CHILE S A"/>
    <s v="16/12/2023 23:15:10"/>
    <s v="16/12/2023 23:22:01"/>
    <s v="Cerrado"/>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x v="0"/>
    <s v="Cumplido"/>
  </r>
  <r>
    <s v="INC000002501005"/>
    <s v="RED INTERNA"/>
    <x v="6"/>
    <s v="APQ ACCESOS"/>
    <s v="YORDI M HURTADO ARAYA"/>
    <s v="tct_yorhua"/>
    <s v="4-Menor/Localizado"/>
    <s v="4-Baja"/>
    <s v="Baja"/>
    <s v="Requerimiento de Cliente"/>
    <s v="TELEFONICA CYBERSECURITY TECH CHILE SPA"/>
    <s v="RONDA SALAS TECNICAS 00:30"/>
    <s v="15/12/2023 21:11:23"/>
    <s v="15/12/2023 21:11:46"/>
    <s v="Cerrado"/>
    <s v="CDP ANTIGUO 1"/>
    <s v="CDP ANTIGUO 2"/>
    <s v="15/12/2023 22:52:41"/>
    <s v="15/12/2023 23:50:00"/>
    <s v="RONDA SALAS TECNICAS 00:30"/>
    <s v="RONDA REALIZADA"/>
    <d v="1899-12-30T00:00:00"/>
    <d v="1899-12-30T01:41:18"/>
    <d v="1899-12-30T01:41:18"/>
    <x v="0"/>
    <s v="Cumplido"/>
  </r>
  <r>
    <s v="INC000002501006"/>
    <s v="RED INTERNA"/>
    <x v="6"/>
    <s v="APQ ACCESOS"/>
    <s v="YORDI M HURTADO ARAYA"/>
    <s v="tct_yorhua"/>
    <s v="4-Menor/Localizado"/>
    <s v="4-Baja"/>
    <s v="Baja"/>
    <s v="Requerimiento de Cliente"/>
    <s v="TELEFONICA CYBERSECURITY TECH CHILE SPA"/>
    <s v="RONDA TOMA DE TEMPERATURAS SALAS TIC 04:30"/>
    <s v="15/12/2023 21:11:59"/>
    <s v="15/12/2023 21:12:28"/>
    <s v="Cerrado"/>
    <s v="CDP ANTIGUO 1"/>
    <s v="CDP ANTIGUO 2"/>
    <s v="15/12/2023 22:52:56"/>
    <s v="15/12/2023 23:50:00"/>
    <s v="RONDA TOMA DE TEMPERATURAS SALAS TIC 04:30"/>
    <s v="RONDA REALIZADA"/>
    <d v="1899-12-30T00:00:00"/>
    <d v="1899-12-30T01:40:57"/>
    <d v="1899-12-30T01:40:57"/>
    <x v="0"/>
    <s v="Cumplido"/>
  </r>
  <r>
    <s v="INC000002501008"/>
    <s v="RED INTERNA"/>
    <x v="6"/>
    <s v="APQ ACCESOS"/>
    <s v="YORDI M HURTADO ARAYA"/>
    <s v="tct_yorhua"/>
    <s v="4-Menor/Localizado"/>
    <s v="4-Baja"/>
    <s v="Baja"/>
    <s v="Requerimiento de Cliente"/>
    <s v="TELEFONICA CYBERSECURITY TECH CHILE SPA"/>
    <s v="RONDA SALAS TECNICAS 04:30"/>
    <s v="15/12/2023 21:12:45"/>
    <s v="15/12/2023 21:13:12"/>
    <s v="Cerrado"/>
    <s v="CDP ANTIGUO 1"/>
    <s v="CDP ANTIGUO 2"/>
    <s v="15/12/2023 22:53:14"/>
    <s v="15/12/2023 23:50:00"/>
    <s v="RONDA SALAS TECNICAS 04:30"/>
    <s v="RONDA REALIZADA"/>
    <d v="1899-12-30T00:00:00"/>
    <d v="1899-12-30T01:40:29"/>
    <d v="1899-12-30T01:40:29"/>
    <x v="0"/>
    <s v="Cumplido"/>
  </r>
  <r>
    <s v="INC000002501010"/>
    <s v="RED INTERNA"/>
    <x v="6"/>
    <s v="APQ ACCESOS"/>
    <s v="YORDI M HURTADO ARAYA"/>
    <s v="tct_yorhua"/>
    <s v="4-Menor/Localizado"/>
    <s v="4-Baja"/>
    <s v="Baja"/>
    <s v="Requerimiento de Cliente"/>
    <s v="TELEFONICA CYBERSECURITY TECH CHILE SPA"/>
    <s v="TOMA DE ALARMAS TIC 4"/>
    <s v="15/12/2023 21:14:14"/>
    <s v="15/12/2023 21:14:43"/>
    <s v="Cerrado"/>
    <s v="CDP ANTIGUO 1"/>
    <s v="CDP ANTIGUO 2"/>
    <s v="15/12/2023 22:53:37"/>
    <s v="15/12/2023 23:50:00"/>
    <s v="TOMA DE ALARMAS TIC 4"/>
    <s v="TOMA DE ALARMAS REALIZADA"/>
    <d v="1899-12-30T00:00:00"/>
    <d v="1899-12-30T01:39:23"/>
    <d v="1899-12-30T01:39:23"/>
    <x v="0"/>
    <s v="Cumplido"/>
  </r>
  <r>
    <s v="INC000002501011"/>
    <s v="RED INTERNA"/>
    <x v="6"/>
    <s v="APQ ACCESOS"/>
    <s v="FRANCISCO J FELIU ABARCA"/>
    <s v="tct_yorhua"/>
    <s v="4-Menor/Localizado"/>
    <s v="4-Baja"/>
    <s v="Baja"/>
    <s v="Requerimiento de Cliente"/>
    <s v="TELEFONICA CYBERSECURITY TECH CHILE SPA"/>
    <s v="Filtración de agua sala desde el techo sala operaciones detrás de los monitores,"/>
    <s v="15/12/2023 21:43:10"/>
    <s v="15/12/2023 21:43:11"/>
    <s v="Cerrado"/>
    <s v="CDP ANTIGUO 1"/>
    <s v="CDP ANTIGUO 2"/>
    <s v="16/12/2023 18:33:22"/>
    <s v="16/12/2023 23:50:00"/>
    <s v="Filtración de agua sala desde el techo sala operaciones detrás de los monitores"/>
    <s v="INCIDENCIA RESTABLECIDA"/>
    <d v="1899-12-30T19:41:53"/>
    <d v="1899-12-30T20:50:12"/>
    <d v="1899-12-30T01:08:19"/>
    <x v="0"/>
    <s v="Cumplido"/>
  </r>
  <r>
    <s v="INC000002501021"/>
    <s v="HOUSING"/>
    <x v="15"/>
    <s v="APQ ACCESOS"/>
    <s v="ALDO P VALENZUELA MUJICA"/>
    <s v="tct_avalen"/>
    <s v="2-Significativo/Amplio"/>
    <s v="2-Alta"/>
    <s v="Alta"/>
    <s v="Requerimiento de Cliente"/>
    <s v="TELEFONICA EMPRESAS DE CHILE SA"/>
    <s v="SUPERVISION MEDICION DE CABLEADO Y REEMPLAZO"/>
    <s v="15/12/2023 23:45:19"/>
    <s v="15/12/2023 23:46:30"/>
    <s v="Cerrado"/>
    <s v="CDP ANTIGUO 1"/>
    <s v="CDP ANTIGUO 2"/>
    <s v="15/12/2023 23:48:31"/>
    <s v="15/12/2023 23:50:00"/>
    <s v="SUPERVISION MEDICION DE CABLEADO Y REEMPLAZO"/>
    <s v="SE REALIZA SUPERVISION"/>
    <d v="1899-12-30T00:01:40"/>
    <d v="1899-12-30T00:03:12"/>
    <d v="1899-12-30T00:01:32"/>
    <x v="0"/>
    <s v="Cumplido"/>
  </r>
  <r>
    <s v="INC000002501023"/>
    <s v="HOUSING"/>
    <x v="15"/>
    <s v="APQ ACCESOS"/>
    <s v="ALDO P VALENZUELA MUJICA"/>
    <s v="tct_avalen"/>
    <s v="2-Significativo/Amplio"/>
    <s v="2-Alta"/>
    <s v="Alta"/>
    <s v="Requerimiento de Cliente"/>
    <s v="TELEFONICA EMPRESAS DE CHILE SA"/>
    <s v="RONDA Y REVISION DE SALAS TECNICAS"/>
    <s v="15/12/2023 23:54:11"/>
    <s v="15/12/2023 23:55:09"/>
    <s v="Cerrado"/>
    <s v="CDP ANTIGUO 1"/>
    <s v="CDP ANTIGUO 2"/>
    <s v="15/12/2023 23:56:35"/>
    <s v="16/12/2023 23:50:00"/>
    <s v="RONDA Y REVISION DE SALAS TECNICAS"/>
    <s v="SE REALIZA RONDA"/>
    <d v="1899-12-30T00:01:02"/>
    <d v="1899-12-30T00:02:24"/>
    <d v="1899-12-30T00:01:22"/>
    <x v="0"/>
    <s v="Cumplido"/>
  </r>
  <r>
    <s v="INC000002501025"/>
    <s v="HOUSING"/>
    <x v="15"/>
    <s v="APQ ACCESOS"/>
    <s v="ALDO P VALENZUELA MUJICA"/>
    <s v="tct_avalen"/>
    <s v="2-Significativo/Amplio"/>
    <s v="2-Alta"/>
    <s v="Alta"/>
    <s v="Requerimiento de Cliente"/>
    <s v="TELEFONICA EMPRESAS DE CHILE SA"/>
    <s v="TOMA DE ALARMAS DE CLIENTE"/>
    <s v="15/12/2023 23:57:03"/>
    <s v="15/12/2023 23:58:01"/>
    <s v="Cerrado"/>
    <s v="CDP ANTIGUO 1"/>
    <s v="CDP ANTIGUO 2"/>
    <s v="15/12/2023 23:58:53"/>
    <s v="16/12/2023 23:50:00"/>
    <s v="TOMA DE ALARMAS DE CLIENTE"/>
    <s v="SE REALIZA TOMA DE ALARMAS"/>
    <d v="1899-12-30T00:00:36"/>
    <d v="1899-12-30T00:01:50"/>
    <d v="1899-12-30T00:01:14"/>
    <x v="0"/>
    <s v="Cumplido"/>
  </r>
  <r>
    <s v="INC000002501029"/>
    <s v="HOUSING"/>
    <x v="15"/>
    <s v="APQ ACCESOS"/>
    <s v="ALDO P VALENZUELA MUJICA"/>
    <s v="tct_avalen"/>
    <s v="2-Significativo/Amplio"/>
    <s v="2-Alta"/>
    <s v="Alta"/>
    <s v="Requerimiento de Cliente"/>
    <s v="TELEFONICA EMPRESAS DE CHILE SA"/>
    <s v="SUPERVISION AUMENTO DE MEMORIA EN SERVIDOR"/>
    <s v="16/12/2023 0:22:06"/>
    <s v="16/12/2023 0:23:29"/>
    <s v="Cerrado"/>
    <s v="CDP ANTIGUO 1"/>
    <s v="CDP ANTIGUO 2"/>
    <s v="16/12/2023 0:26:35"/>
    <s v="16/12/2023 23:50:00"/>
    <s v="SUPERVISION AUMENTO DE MEMORIA EN SERVIDOR"/>
    <s v="SE REALIZA SUPERVISION"/>
    <d v="1899-12-30T00:02:21"/>
    <d v="1899-12-30T00:04:29"/>
    <d v="1899-12-30T00:02:08"/>
    <x v="0"/>
    <s v="Cumplido"/>
  </r>
  <r>
    <s v="INC000002501062"/>
    <s v="HOUSING"/>
    <x v="15"/>
    <s v="APQ ACCESOS"/>
    <s v="JOSE G MARQUEZ MARCANO"/>
    <s v="tct_josmam"/>
    <s v="4-Menor/Localizado"/>
    <s v="4-Baja"/>
    <s v="Baja"/>
    <s v="Requerimiento de Cliente"/>
    <s v="TELEFONICA EMPRESAS DE CHILE SA"/>
    <s v="RONDA Y REVISION DE SALAS"/>
    <s v="16/12/2023 11:21:51"/>
    <s v="16/12/2023 11:22:53"/>
    <s v="Cerrado"/>
    <s v="CDP ANTIGUO 1"/>
    <s v="CDP ANTIGUO 2"/>
    <s v="16/12/2023 11:25:12"/>
    <s v="16/12/2023 23:50:00"/>
    <s v="RONDA Y REVISION DE SALAS"/>
    <s v="RONDAS REALIZADAS"/>
    <d v="1899-12-30T00:01:59"/>
    <d v="1899-12-30T00:03:21"/>
    <d v="1899-12-30T00:01:22"/>
    <x v="0"/>
    <s v="Cumplido"/>
  </r>
  <r>
    <s v="INC000002501064"/>
    <s v="HOUSING"/>
    <x v="15"/>
    <s v="APQ ACCESOS"/>
    <s v="JOSE G MARQUEZ MARCANO"/>
    <s v="tct_josmam"/>
    <s v="4-Menor/Localizado"/>
    <s v="4-Baja"/>
    <s v="Baja"/>
    <s v="Requerimiento de Cliente"/>
    <s v="TELEFONICA EMPRESAS DE CHILE SA"/>
    <s v="TOMA DE ALARMAS DE CLIENTES"/>
    <s v="16/12/2023 11:27:40"/>
    <s v="16/12/2023 11:28:27"/>
    <s v="Cerrado"/>
    <s v="CDP ANTIGUO 1"/>
    <s v="CDP ANTIGUO 2"/>
    <s v="16/12/2023 11:30:35"/>
    <s v="16/12/2023 23:50:00"/>
    <s v="TOMA DE ALARMAS DE CLIENTES"/>
    <s v="TOMA DE ALARMAS REALIZADAS"/>
    <d v="1899-12-30T00:01:52"/>
    <d v="1899-12-30T00:02:55"/>
    <d v="1899-12-30T00:01:03"/>
    <x v="0"/>
    <s v="Cumplido"/>
  </r>
  <r>
    <s v="INC000002501078"/>
    <s v="HOUSING"/>
    <x v="19"/>
    <s v="BELIEVE"/>
    <s v="FRANCISCO J FELIU ABARCA"/>
    <s v="frp_pcamay"/>
    <s v="3-Moderado/Limitado"/>
    <s v="3-Medio"/>
    <s v="Media"/>
    <s v="Requerimiento de Cliente"/>
    <s v="SERVIEX S A"/>
    <s v="GESTION DATACENTER/ ACCESOS / SERVIEX S A"/>
    <s v="16/12/2023 14:36:08"/>
    <s v="16/12/2023 14:36:30"/>
    <s v="Cerrado"/>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x v="0"/>
    <s v="Cumplido"/>
  </r>
  <r>
    <s v="INC000002501091"/>
    <s v="HOUSING"/>
    <x v="15"/>
    <s v="APQ ACCESOS"/>
    <s v="JOSE G MARQUEZ MARCANO"/>
    <s v="tct_josmam"/>
    <s v="4-Menor/Localizado"/>
    <s v="4-Baja"/>
    <s v="Baja"/>
    <s v="Requerimiento de Cliente"/>
    <s v="TELEFONICA EMPRESAS DE CHILE SA"/>
    <s v="RONDA Y REVISION DE SALAS"/>
    <s v="16/12/2023 18:00:23"/>
    <s v="16/12/2023 18:01:01"/>
    <s v="Cerrado"/>
    <s v="CDP ANTIGUO 1"/>
    <s v="CDP ANTIGUO 2"/>
    <s v="16/12/2023 18:02:05"/>
    <s v="16/12/2023 23:50:00"/>
    <s v="RONDA Y REVISION DE SALAS"/>
    <s v="RONDAS REALIZADAS"/>
    <d v="1899-12-30T00:00:46"/>
    <d v="1899-12-30T00:01:42"/>
    <d v="1899-12-30T00:00:56"/>
    <x v="0"/>
    <s v="Cumplido"/>
  </r>
  <r>
    <s v="INC000002501093"/>
    <s v="HOUSING"/>
    <x v="15"/>
    <s v="APQ ACCESOS"/>
    <s v="JOSE G MARQUEZ MARCANO"/>
    <s v="tct_josmam"/>
    <s v="4-Menor/Localizado"/>
    <s v="4-Baja"/>
    <s v="Baja"/>
    <s v="Requerimiento de Cliente"/>
    <s v="TELEFONICA EMPRESAS DE CHILE SA"/>
    <s v="RONDA Y REVISION DE SALAS"/>
    <s v="16/12/2023 18:02:20"/>
    <s v="16/12/2023 18:03:02"/>
    <s v="Cerrado"/>
    <s v="CDP ANTIGUO 1"/>
    <s v="CDP ANTIGUO 2"/>
    <s v="16/12/2023 18:03:54"/>
    <s v="16/12/2023 23:50:00"/>
    <s v="RONDA Y REVISION DE SALAS"/>
    <s v="RONDAS REALIZADAS"/>
    <d v="1899-12-30T00:00:39"/>
    <d v="1899-12-30T00:01:34"/>
    <d v="1899-12-30T00:00:55"/>
    <x v="0"/>
    <s v="Cumplido"/>
  </r>
  <r>
    <s v="INC000002501097"/>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3:14"/>
    <s v="16/12/2023 19:44:47"/>
    <s v="Cerrado"/>
    <s v="TI"/>
    <s v="CLIMA"/>
    <s v="16/12/2023 20:11:08"/>
    <s v="16/12/2023 23:50:00"/>
    <s v="RONDA DE INSPECCIÓN DE SALAS Y TOMA DE TEMPERATURAS DC APOQUINDO"/>
    <s v="RONDA REALIZADA"/>
    <d v="1899-12-30T00:00:00"/>
    <d v="1899-12-30T00:00:00"/>
    <d v="1899-12-30T00:00:00"/>
    <x v="0"/>
    <s v="Cumplido"/>
  </r>
  <r>
    <s v="INC000002501099"/>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5:03"/>
    <s v="16/12/2023 19:46:07"/>
    <s v="Cerrado"/>
    <s v="TI"/>
    <s v="CLIMA"/>
    <s v="16/12/2023 20:12:11"/>
    <s v="16/12/2023 23:50:00"/>
    <s v="RONDA DE INSPECCIÓN DE SALAS Y TOMA DE TEMPERATURAS DC APOQUINDO"/>
    <s v="RONDA REALIZADA"/>
    <d v="1899-12-30T00:00:00"/>
    <d v="1899-12-30T00:00:00"/>
    <d v="1899-12-30T00:00:00"/>
    <x v="0"/>
    <s v="Cumplido"/>
  </r>
  <r>
    <s v="INC000002501101"/>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6:26"/>
    <s v="16/12/2023 19:48:24"/>
    <s v="Cerrado"/>
    <s v="TI"/>
    <s v="CLIMA"/>
    <s v="16/12/2023 20:13:10"/>
    <s v="16/12/2023 23:50:00"/>
    <s v="RONDA DE INSPECCIÓN DE SALAS Y TOMA DE TEMPERATURAS DC APOQUINDO"/>
    <s v="RONDA REALIZADA"/>
    <d v="1899-12-30T00:00:00"/>
    <d v="1899-12-30T00:00:00"/>
    <d v="1899-12-30T00:00:00"/>
    <x v="0"/>
    <s v="Cumplido"/>
  </r>
  <r>
    <s v="INC000002501103"/>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8:41"/>
    <s v="16/12/2023 19:50:47"/>
    <s v="Cerrado"/>
    <s v="TI"/>
    <s v="CLIMA"/>
    <s v="16/12/2023 20:14:02"/>
    <s v="16/12/2023 23:50:00"/>
    <s v="RONDA DE INSPECCIÓN DE SALAS Y TOMA DE TEMPERATURAS DC APOQUINDO"/>
    <s v="RONDA REALIZADA"/>
    <d v="1899-12-30T00:00:00"/>
    <d v="1899-12-30T00:00:00"/>
    <d v="1899-12-30T00:00:00"/>
    <x v="0"/>
    <s v="Cumplido"/>
  </r>
  <r>
    <s v="INC000002501150"/>
    <s v="HOUSING"/>
    <x v="15"/>
    <s v="APQ ACCESOS"/>
    <s v="ALDO P VALENZUELA MUJICA"/>
    <s v="tct_avalen"/>
    <s v="2-Significativo/Amplio"/>
    <s v="2-Alta"/>
    <s v="Alta"/>
    <s v="Requerimiento de Cliente"/>
    <s v="TELEFONICA EMPRESAS DE CHILE SA"/>
    <s v="SUPERVISION medición de cableado y reemplazo de nuevo tendido en caso de falla"/>
    <s v="15/12/2023 22:21:04"/>
    <s v="15/12/2023 22:22:58"/>
    <s v="Cerrado"/>
    <s v="CDP ANTIGUO 1"/>
    <s v="CDP ANTIGUO 2"/>
    <s v="15/12/2023 23:35:41"/>
    <s v="15/12/2023 23:50:00"/>
    <s v="SUPERVISION medición de cableado y reemplazo de nuevo tendido en caso de falla"/>
    <s v="SE REALIZA SUPERVISION"/>
    <d v="1899-12-30T01:12:15"/>
    <d v="1899-12-30T01:14:37"/>
    <d v="1899-12-30T00:02:22"/>
    <x v="0"/>
    <s v="Cumplido"/>
  </r>
  <r>
    <s v="INC000002501196"/>
    <s v="RED INTERNA"/>
    <x v="0"/>
    <s v="APOQUINDO TI"/>
    <s v="RICARDO F ORELLANA MARDONES"/>
    <s v="tct_rorell"/>
    <s v="4-Menor/Localizado"/>
    <s v="4-Baja"/>
    <s v="Baja"/>
    <s v="Requerimiento de Cliente"/>
    <s v="TELEFONICA EMPRESAS DE CHILE SA"/>
    <s v="RONDA Y MEDICIÓN DE TEMPERATURAS EN SALAS TIC"/>
    <s v="16/12/2023 0:23:12"/>
    <s v="16/12/2023 0:24:11"/>
    <s v="Cerrado"/>
    <s v="TI"/>
    <s v="CLIMA"/>
    <s v="16/12/2023 0:49:09"/>
    <s v="16/12/2023 23:50:00"/>
    <m/>
    <s v="ACT REALIZADA SIN NOVEDAD"/>
    <d v="1899-12-30T00:00:00"/>
    <d v="1899-12-30T00:00:00"/>
    <d v="1899-12-30T00:00:00"/>
    <x v="0"/>
    <s v="Cumplido"/>
  </r>
  <r>
    <s v="INC000002501611"/>
    <s v="INFRAESTRUCTURA DC"/>
    <x v="6"/>
    <s v="APQ ACCESOS"/>
    <s v="FRANCISCO J FELIU ABARCA"/>
    <s v="tct_frafea"/>
    <s v="4-Menor/Localizado"/>
    <s v="4-Baja"/>
    <s v="Baja"/>
    <s v="Requerimiento de Cliente"/>
    <s v="TELEFONICA CYBERSECURITY TECH CHILE SPA"/>
    <s v="RONDA POR TOMA DE TEMPERATURAS EN SALAS TIC"/>
    <s v="16/12/2023 17:23:22"/>
    <s v="16/12/2023 17:24:12"/>
    <s v="Cerrado"/>
    <s v="TI"/>
    <s v="CLIMA"/>
    <s v="16/12/2023 17:34:03"/>
    <s v="16/12/2023 23:50:00"/>
    <s v="RONDA POR TOMA DE TEMPERATURAS EN SALAS TIC"/>
    <s v="RONDA REALIZADA"/>
    <d v="1899-12-30T00:00:00"/>
    <d v="1899-12-30T00:00:00"/>
    <d v="1899-12-30T00:00:00"/>
    <x v="0"/>
    <s v="Cumplido"/>
  </r>
  <r>
    <s v="INC000002501617"/>
    <s v="INFRAESTRUCTURA DC"/>
    <x v="6"/>
    <s v="APQ ACCESOS"/>
    <s v="FRANCISCO J FELIU ABARCA"/>
    <s v="tct_frafea"/>
    <s v="4-Menor/Localizado"/>
    <s v="4-Baja"/>
    <s v="Baja"/>
    <s v="Requerimiento de Cliente"/>
    <s v="TELEFONICA CYBERSECURITY TECH CHILE SPA"/>
    <s v="RONDA PREVENTIVA Y LECTURA DE TEMPERATURAS EN SALAS TIC"/>
    <s v="16/12/2023 19:03:08"/>
    <s v="16/12/2023 19:04:06"/>
    <s v="Cerrado"/>
    <s v="TI"/>
    <s v="CLIMA"/>
    <s v="16/12/2023 19:17:06"/>
    <s v="16/12/2023 23:50:00"/>
    <s v="RONDA PREVENTIVA Y LECTURA DE TEMPERATURAS EN SALAS TIC"/>
    <s v="RONDA REALIZADA"/>
    <d v="1899-12-30T00:00:00"/>
    <d v="1899-12-30T00:00:00"/>
    <d v="1899-12-30T00:00:00"/>
    <x v="0"/>
    <s v="Cumplido"/>
  </r>
  <r>
    <s v="INC000002501653"/>
    <s v="RED INTERNA"/>
    <x v="0"/>
    <s v="APOQUINDO TI"/>
    <s v="RICARDO F ORELLANA MARDONES"/>
    <s v="tct_rorell"/>
    <s v="4-Menor/Localizado"/>
    <s v="4-Baja"/>
    <s v="Baja"/>
    <s v="Requerimiento de Cliente"/>
    <s v="TELEFONICA EMPRESAS DE CHILE SA"/>
    <s v="RONDA Y MEDICIÓN DE TEMPERATURAS EN SALAS TIC"/>
    <s v="17/12/2023 10:20:21"/>
    <s v="17/12/2023 10:21:19"/>
    <s v="Cerrado"/>
    <s v="TI"/>
    <s v="CLIMA"/>
    <s v="17/12/2023 10:31:15"/>
    <s v="17/12/2023 23:50:00"/>
    <m/>
    <s v="ACT REALIZADA SIN NOVEDAD"/>
    <d v="1899-12-30T00:00:00"/>
    <d v="1899-12-30T00:00:00"/>
    <d v="1899-12-30T00:00:00"/>
    <x v="0"/>
    <s v="Cumplido"/>
  </r>
  <r>
    <s v="INC000002501668"/>
    <s v="HOUSING"/>
    <x v="15"/>
    <s v="APQ ACCESOS"/>
    <s v="JOSE G MARQUEZ MARCANO"/>
    <s v="tct_josmam"/>
    <s v="4-Menor/Localizado"/>
    <s v="4-Baja"/>
    <s v="Baja"/>
    <s v="Requerimiento de Cliente"/>
    <s v="TELEFONICA EMPRESAS DE CHILE SA"/>
    <s v="RONDA Y REVISION DE SALAS"/>
    <s v="17/12/2023 13:11:54"/>
    <s v="17/12/2023 13:13:44"/>
    <s v="Cerrado"/>
    <s v="CDP ANTIGUO 1"/>
    <s v="CDP ANTIGUO 2"/>
    <s v="17/12/2023 13:17:59"/>
    <s v="17/12/2023 23:50:00"/>
    <s v="RONDA Y REVISION DE SALAS"/>
    <s v="RONDAS REALIZADAS"/>
    <d v="1899-12-30T00:04:01"/>
    <d v="1899-12-30T00:06:05"/>
    <d v="1899-12-30T00:02:04"/>
    <x v="0"/>
    <s v="Cumplido"/>
  </r>
  <r>
    <s v="INC000002501670"/>
    <s v="HOUSING"/>
    <x v="15"/>
    <s v="APQ ACCESOS"/>
    <s v="JOSE G MARQUEZ MARCANO"/>
    <s v="tct_josmam"/>
    <s v="4-Menor/Localizado"/>
    <s v="4-Baja"/>
    <s v="Baja"/>
    <s v="Requerimiento de Cliente"/>
    <s v="TELEFONICA EMPRESAS DE CHILE SA"/>
    <s v="TOMA DE ALARMAS DE CLIENTES"/>
    <s v="17/12/2023 13:18:20"/>
    <s v="17/12/2023 13:18:57"/>
    <s v="Cerrado"/>
    <s v="CDP ANTIGUO 1"/>
    <s v="CDP ANTIGUO 2"/>
    <s v="17/12/2023 13:22:24"/>
    <s v="17/12/2023 23:50:00"/>
    <s v="TOMA DE ALARMAS DE CLIENTES"/>
    <s v="TOMA DE ALARMAS REALIZADAS"/>
    <d v="1899-12-30T00:03:15"/>
    <d v="1899-12-30T00:04:04"/>
    <d v="1899-12-30T00:00:49"/>
    <x v="0"/>
    <s v="Cumplido"/>
  </r>
  <r>
    <s v="INC000002501672"/>
    <s v="VPN IP - MPLS"/>
    <x v="4"/>
    <s v="GESTION HD"/>
    <s v="JUAN CARLOS UZCATEGUI FUGUETT"/>
    <s v="frp_fpetro"/>
    <s v="3-Moderado/Limitado"/>
    <s v="3-Medio"/>
    <s v="Media"/>
    <s v="Requerimiento de Cliente"/>
    <s v="TELEFONICA GLOBAL TECHNOLOGY S.A.AGENCIA EN CHILE"/>
    <s v="HD/RESETEO DE PASSWORD VPN PROVEEDOR NETSEC"/>
    <s v="17/12/2023 13:20:07"/>
    <s v="17/12/2023 13:22:21"/>
    <s v="Cerrado"/>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x v="0"/>
    <s v="Cumplido"/>
  </r>
  <r>
    <s v="INC000002501735"/>
    <s v="RED INTERNA"/>
    <x v="6"/>
    <s v="APQ ACCESOS"/>
    <s v="YORDI M HURTADO ARAYA"/>
    <s v="tct_yorhua"/>
    <s v="4-Menor/Localizado"/>
    <s v="4-Baja"/>
    <s v="Baja"/>
    <s v="Requerimiento de Cliente"/>
    <s v="TELEFONICA CYBERSECURITY TECH CHILE SPA"/>
    <s v="RONDA TOMA DE TEMPERATURAS SALAS TIC 20:30"/>
    <s v="16/12/2023 20:42:57"/>
    <s v="16/12/2023 20:43:21"/>
    <s v="Cerrado"/>
    <s v="CDP ANTIGUO 1"/>
    <s v="CDP ANTIGUO 2"/>
    <s v="16/12/2023 21:44:02"/>
    <s v="16/12/2023 23:50:00"/>
    <s v="RONDA TOMA DE TEMPERATURAS SALAS TIC 20:30"/>
    <s v="RONDA REALIZADA"/>
    <d v="1899-12-30T00:00:00"/>
    <d v="1899-12-30T01:01:05"/>
    <d v="1899-12-30T01:01:05"/>
    <x v="0"/>
    <s v="Cumplido"/>
  </r>
  <r>
    <s v="INC000002501736"/>
    <s v="RED INTERNA"/>
    <x v="6"/>
    <s v="APQ ACCESOS"/>
    <s v="YORDI M HURTADO ARAYA"/>
    <s v="tct_yorhua"/>
    <s v="4-Menor/Localizado"/>
    <s v="4-Baja"/>
    <s v="Baja"/>
    <s v="Requerimiento de Cliente"/>
    <s v="TELEFONICA CYBERSECURITY TECH CHILE SPA"/>
    <s v="RONDA SALAS TECNICAS 20:30"/>
    <s v="16/12/2023 20:43:36"/>
    <s v="16/12/2023 20:43:58"/>
    <s v="Cerrado"/>
    <s v="CDP ANTIGUO 1"/>
    <s v="CDP ANTIGUO 2"/>
    <s v="16/12/2023 21:43:37"/>
    <s v="16/12/2023 23:50:00"/>
    <s v="RONDA SALAS TECNICAS 20:30"/>
    <s v="RONDA REALIZADA"/>
    <d v="1899-12-30T00:00:00"/>
    <d v="1899-12-30T01:00:01"/>
    <d v="1899-12-30T01:00:01"/>
    <x v="0"/>
    <s v="Cumplido"/>
  </r>
  <r>
    <s v="INC000002501737"/>
    <s v="RED INTERNA"/>
    <x v="6"/>
    <s v="APQ ACCESOS"/>
    <s v="YORDI M HURTADO ARAYA"/>
    <s v="tct_yorhua"/>
    <s v="4-Menor/Localizado"/>
    <s v="4-Baja"/>
    <s v="Baja"/>
    <s v="Requerimiento de Cliente"/>
    <s v="TELEFONICA CYBERSECURITY TECH CHILE SPA"/>
    <s v="RONDA TOMA DE TEMPERATURAS SALAS TIC 00:30"/>
    <s v="16/12/2023 20:44:19"/>
    <s v="16/12/2023 20:44:41"/>
    <s v="Cerrado"/>
    <s v="CDP ANTIGUO 1"/>
    <s v="CDP ANTIGUO 2"/>
    <s v="16/12/2023 21:43:18"/>
    <s v="16/12/2023 23:50:00"/>
    <s v="RONDA TOMA DE TEMPERATURAS SALAS TIC 00:30"/>
    <s v="RONDA REALIZADA"/>
    <d v="1899-12-30T00:00:00"/>
    <d v="1899-12-30T00:58:59"/>
    <d v="1899-12-30T00:58:59"/>
    <x v="0"/>
    <s v="Cumplido"/>
  </r>
  <r>
    <s v="INC000002501738"/>
    <s v="RED INTERNA"/>
    <x v="6"/>
    <s v="APQ ACCESOS"/>
    <s v="YORDI M HURTADO ARAYA"/>
    <s v="tct_yorhua"/>
    <s v="4-Menor/Localizado"/>
    <s v="4-Baja"/>
    <s v="Baja"/>
    <s v="Requerimiento de Cliente"/>
    <s v="TELEFONICA CYBERSECURITY TECH CHILE SPA"/>
    <s v="RONDA SALAS TECNICAS 00:30"/>
    <s v="16/12/2023 20:44:55"/>
    <s v="16/12/2023 20:45:20"/>
    <s v="Cerrado"/>
    <s v="CDP ANTIGUO 1"/>
    <s v="CDP ANTIGUO 2"/>
    <s v="16/12/2023 21:43:01"/>
    <s v="16/12/2023 23:50:00"/>
    <s v="RONDA SALAS TECNICAS 00:30"/>
    <s v="RONDA REALIZADA"/>
    <d v="1899-12-30T00:00:00"/>
    <d v="1899-12-30T00:58:06"/>
    <d v="1899-12-30T00:58:06"/>
    <x v="0"/>
    <s v="Cumplido"/>
  </r>
  <r>
    <s v="INC000002501739"/>
    <s v="RED INTERNA"/>
    <x v="6"/>
    <s v="APQ ACCESOS"/>
    <s v="YORDI M HURTADO ARAYA"/>
    <s v="tct_yorhua"/>
    <s v="4-Menor/Localizado"/>
    <s v="4-Baja"/>
    <s v="Baja"/>
    <s v="Requerimiento de Cliente"/>
    <s v="TELEFONICA CYBERSECURITY TECH CHILE SPA"/>
    <s v="RONDA TOMA DE TEMPERATURAS SALAS TIC 04:30"/>
    <s v="16/12/2023 20:45:32"/>
    <s v="16/12/2023 20:46:01"/>
    <s v="Cerrado"/>
    <s v="CDP ANTIGUO 1"/>
    <s v="CDP ANTIGUO 2"/>
    <s v="16/12/2023 21:42:45"/>
    <s v="16/12/2023 23:50:00"/>
    <s v="RONDA TOMA DE TEMPERATURAS SALAS TIC 04:30"/>
    <s v="RONDA REALIZADA"/>
    <d v="1899-12-30T00:00:00"/>
    <d v="1899-12-30T00:57:13"/>
    <d v="1899-12-30T00:57:13"/>
    <x v="0"/>
    <s v="Cumplido"/>
  </r>
  <r>
    <s v="INC000002501740"/>
    <s v="RED INTERNA"/>
    <x v="6"/>
    <s v="APQ ACCESOS"/>
    <s v="YORDI M HURTADO ARAYA"/>
    <s v="tct_yorhua"/>
    <s v="4-Menor/Localizado"/>
    <s v="4-Baja"/>
    <s v="Baja"/>
    <s v="Requerimiento de Cliente"/>
    <s v="TELEFONICA CYBERSECURITY TECH CHILE SPA"/>
    <s v="RONDA SALAS TECNICAS 04:30"/>
    <s v="16/12/2023 20:46:18"/>
    <s v="16/12/2023 20:46:43"/>
    <s v="Cerrado"/>
    <s v="CDP ANTIGUO 1"/>
    <s v="CDP ANTIGUO 2"/>
    <s v="16/12/2023 21:42:28"/>
    <s v="16/12/2023 23:50:00"/>
    <s v="RONDA SALAS TECNICAS 04:30"/>
    <s v="RONDA REALIZADA"/>
    <d v="1899-12-30T00:00:00"/>
    <d v="1899-12-30T00:56:10"/>
    <d v="1899-12-30T00:56:10"/>
    <x v="0"/>
    <s v="Cumplido"/>
  </r>
  <r>
    <s v="INC000002501879"/>
    <s v="HOUSING"/>
    <x v="16"/>
    <s v="BELIEVE"/>
    <s v="JOSE G MARQUEZ MARCANO"/>
    <s v="frp_fbalab"/>
    <s v="3-Moderado/Limitado"/>
    <s v="3-Medio"/>
    <s v="Media"/>
    <s v="Requerimiento de Cliente"/>
    <s v="REDBANC S A"/>
    <s v="GESTION DATACENTER/ ACCESOS / REDBANC S A"/>
    <s v="17/12/2023 18:06:56"/>
    <s v="17/12/2023 18:08:09"/>
    <s v="Cerrado"/>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x v="0"/>
    <s v="Cumplido"/>
  </r>
  <r>
    <s v="INC000002501927"/>
    <s v="VPN IP - MPLS"/>
    <x v="16"/>
    <s v="GESTION HD"/>
    <s v="JORGE S LORCA LEIVA"/>
    <s v="frp_dalcap"/>
    <s v="4-Menor/Localizado"/>
    <s v="4-Baja"/>
    <s v="Baja"/>
    <s v="Requerimiento de Cliente"/>
    <s v="TELEFONICA INTERNACIONAL CHILE SA"/>
    <s v="PEND HORARIO HABIL | REQ / Requerimiento Wifi DXC Paine"/>
    <s v="16/12/2023 23:12:46"/>
    <s v="16/12/2023 23:16:05"/>
    <s v="Cerrado"/>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x v="0"/>
    <s v="Cumplido"/>
  </r>
  <r>
    <s v="INC000002501984"/>
    <s v="HOUSING"/>
    <x v="15"/>
    <s v="APQ ACCESOS"/>
    <s v="LUIS O MORALES ARENAS"/>
    <s v="tct_luimoa"/>
    <s v="4-Menor/Localizado"/>
    <s v="4-Baja"/>
    <s v="Baja"/>
    <s v="Requerimiento de Cliente"/>
    <s v="TELEFONICA EMPRESAS DE CHILE SA"/>
    <s v="SE GENERA TICKET POR RONDA Y REVISION DE SALAS TECNICAS"/>
    <s v="17/12/2023 2:48:14"/>
    <s v="17/12/2023 2:51:05"/>
    <s v="Cerrado"/>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1987"/>
    <s v="HOUSING"/>
    <x v="15"/>
    <s v="APQ ACCESOS"/>
    <s v="LUIS O MORALES ARENAS"/>
    <s v="tct_luimoa"/>
    <s v="4-Menor/Localizado"/>
    <s v="4-Baja"/>
    <s v="Baja"/>
    <s v="Requerimiento de Cliente"/>
    <s v="TELEFONICA EMPRESAS DE CHILE SA"/>
    <s v="SE GENERA TICKET DE SUPERVISION PARA CLIENTE DXC"/>
    <s v="17/12/2023 2:57:29"/>
    <s v="17/12/2023 2:58:57"/>
    <s v="Cerrado"/>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x v="0"/>
    <s v="Cumplido"/>
  </r>
  <r>
    <s v="INC000002501990"/>
    <s v="HOUSING"/>
    <x v="15"/>
    <s v="APQ ACCESOS"/>
    <s v="LUIS O MORALES ARENAS"/>
    <s v="tct_luimoa"/>
    <s v="4-Menor/Localizado"/>
    <s v="4-Baja"/>
    <s v="Baja"/>
    <s v="Requerimiento de Cliente"/>
    <s v="TELEFONICA EMPRESAS DE CHILE SA"/>
    <s v="SE GENERA TICKET POR REVISION Y TOMA DE ALARMA DE CLIENTES"/>
    <s v="17/12/2023 3:04:26"/>
    <s v="17/12/2023 3:06:16"/>
    <s v="Cerrado"/>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502001"/>
    <s v="RED INTERNA"/>
    <x v="0"/>
    <s v="APOQUINDO TI"/>
    <s v="RICARDO F ORELLANA MARDONES"/>
    <s v="tct_rorell"/>
    <s v="4-Menor/Localizado"/>
    <s v="4-Baja"/>
    <s v="Baja"/>
    <s v="Requerimiento de Cliente"/>
    <s v="TELEFONICA EMPRESAS DE CHILE SA"/>
    <s v="RONDA Y MEDICIÓN DE TEMPERATURAS EN SALAS TIC"/>
    <s v="17/12/2023 4:16:54"/>
    <s v="17/12/2023 4:17:56"/>
    <s v="Cerrado"/>
    <s v="TI"/>
    <s v="CLIMA"/>
    <s v="17/12/2023 4:32:44"/>
    <s v="17/12/2023 23:50:00"/>
    <m/>
    <s v="ACT REALIZADA SIN NOVEDAD"/>
    <d v="1899-12-30T00:00:00"/>
    <d v="1899-12-30T00:00:00"/>
    <d v="1899-12-30T00:00:00"/>
    <x v="0"/>
    <s v="Cumplido"/>
  </r>
  <r>
    <s v="INC000002502009"/>
    <s v="RED INTERNA"/>
    <x v="0"/>
    <s v="APOQUINDO TI"/>
    <s v="RICARDO F ORELLANA MARDONES"/>
    <s v="tct_rorell"/>
    <s v="4-Menor/Localizado"/>
    <s v="4-Baja"/>
    <s v="Baja"/>
    <s v="Requerimiento de Cliente"/>
    <s v="TELEFONICA EMPRESAS DE CHILE SA"/>
    <s v="RONDA Y MEDICIÓN DE TEMPERATURAS EN SALAS TIC"/>
    <s v="17/12/2023 0:27:48"/>
    <s v="17/12/2023 0:29:55"/>
    <s v="Cerrado"/>
    <s v="TI"/>
    <s v="CLIMA"/>
    <s v="17/12/2023 0:56:05"/>
    <s v="17/12/2023 23:50:00"/>
    <m/>
    <s v="ACT REALIZADA SIN NOVEDAD"/>
    <d v="1899-12-30T00:00:00"/>
    <d v="1899-12-30T00:00:00"/>
    <d v="1899-12-30T00:00:00"/>
    <x v="0"/>
    <s v="Cumplido"/>
  </r>
  <r>
    <s v="INC000002502014"/>
    <s v="RED INTERNA"/>
    <x v="0"/>
    <s v="APOQUINDO TI"/>
    <s v="RICARDO F ORELLANA MARDONES"/>
    <s v="tct_rorell"/>
    <s v="4-Menor/Localizado"/>
    <s v="4-Baja"/>
    <s v="Baja"/>
    <s v="Requerimiento de Cliente"/>
    <s v="TELEFONICA EMPRESAS DE CHILE SA"/>
    <s v="RONDA Y MEDICIÓN DE TEMPERATURAS EN SALAS TIC"/>
    <s v="17/12/2023 2:26:11"/>
    <s v="17/12/2023 2:27:10"/>
    <s v="Cerrado"/>
    <s v="TI"/>
    <s v="CLIMA"/>
    <s v="17/12/2023 2:36:59"/>
    <s v="17/12/2023 23:50:00"/>
    <m/>
    <s v="ACT REALIZADA SIN NOVEDAD"/>
    <d v="1899-12-30T00:00:00"/>
    <d v="1899-12-30T00:00:00"/>
    <d v="1899-12-30T00:00:00"/>
    <x v="0"/>
    <s v="Cumplido"/>
  </r>
  <r>
    <s v="INC000002502016"/>
    <s v="RED INTERNA"/>
    <x v="0"/>
    <s v="APOQUINDO TI"/>
    <s v="RICARDO F ORELLANA MARDONES"/>
    <s v="tct_rorell"/>
    <s v="4-Menor/Localizado"/>
    <s v="4-Baja"/>
    <s v="Baja"/>
    <s v="Requerimiento de Cliente"/>
    <s v="TELEFONICA EMPRESAS DE CHILE SA"/>
    <s v="RONDA Y MEDICIÓN DE TEMPERATURAS EN SALAS TIC"/>
    <s v="17/12/2023 8:02:36"/>
    <s v="17/12/2023 8:03:29"/>
    <s v="Cerrado"/>
    <s v="TI"/>
    <s v="CLIMA"/>
    <s v="17/12/2023 8:28:57"/>
    <s v="17/12/2023 23:50:00"/>
    <m/>
    <s v="ACT REALIZADA SIN NOVEDAD"/>
    <d v="1899-12-30T00:00:00"/>
    <d v="1899-12-30T00:00:00"/>
    <d v="1899-12-30T00:00:00"/>
    <x v="0"/>
    <s v="Cumplido"/>
  </r>
  <r>
    <s v="INC000002502020"/>
    <s v="SAP"/>
    <x v="17"/>
    <s v="CLOUD SAP HANA"/>
    <s v="NICOLAS A SAAVEDRA EGUILUZ"/>
    <s v="tct_nsaave"/>
    <s v="4-Menor/Localizado"/>
    <s v="4-Baja"/>
    <s v="Baja"/>
    <s v="Requerimiento de Cliente"/>
    <s v="TELEFONICA EMPRESAS DE CHILE SA"/>
    <s v="Checklist Diario Clientes 17.12.23"/>
    <s v="17/12/2023 8:49:19"/>
    <s v="17/12/2023 8:50:32"/>
    <s v="Cerrado"/>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x v="0"/>
    <s v="Cumplido"/>
  </r>
  <r>
    <s v="INC000002502036"/>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8:05"/>
    <s v="17/12/2023 19:59:34"/>
    <s v="Cerrado"/>
    <s v="TI"/>
    <s v="CLIMA"/>
    <s v="17/12/2023 20:10:46"/>
    <s v="17/12/2023 23:50:00"/>
    <s v="RONDA DE INSPECCIÓN DE SALAS Y TOMA DE TEMPERATURAS DC APOQUINDO"/>
    <s v="RONDA REALIZADA"/>
    <d v="1899-12-30T00:00:00"/>
    <d v="1899-12-30T00:00:00"/>
    <d v="1899-12-30T00:00:00"/>
    <x v="0"/>
    <s v="Cumplido"/>
  </r>
  <r>
    <s v="INC000002502038"/>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9:46"/>
    <s v="17/12/2023 20:01:11"/>
    <s v="Cerrado"/>
    <s v="TI"/>
    <s v="CLIMA"/>
    <s v="17/12/2023 20:11:11"/>
    <s v="17/12/2023 23:50:00"/>
    <s v="RONDA DE INSPECCIÓN DE SALAS Y TOMA DE TEMPERATURAS DC APOQUINDO"/>
    <s v="RONDA REALIZADA"/>
    <d v="1899-12-30T00:00:00"/>
    <d v="1899-12-30T00:00:00"/>
    <d v="1899-12-30T00:00:00"/>
    <x v="0"/>
    <s v="Cumplido"/>
  </r>
  <r>
    <s v="INC000002502040"/>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20:01:27"/>
    <s v="17/12/2023 20:02:51"/>
    <s v="Cerrado"/>
    <s v="TI"/>
    <s v="CLIMA"/>
    <s v="17/12/2023 20:11:37"/>
    <s v="17/12/2023 23:50:00"/>
    <s v="RONDA DE INSPECCIÓN DE SALAS Y TOMA DE TEMPERATURAS DC APOQUINDO"/>
    <s v="RONDA REALIZADA"/>
    <d v="1899-12-30T00:00:00"/>
    <d v="1899-12-30T00:00:00"/>
    <d v="1899-12-30T00:00:00"/>
    <x v="0"/>
    <s v="Cumplido"/>
  </r>
  <r>
    <s v="INC000002502047"/>
    <s v="VPN IP - MPLS"/>
    <x v="17"/>
    <s v="GESTION HD"/>
    <s v="ANGEL CASTRO CABRERA"/>
    <s v="frp_disilv"/>
    <s v="4-Menor/Localizado"/>
    <s v="4-Baja"/>
    <s v="Baja"/>
    <s v="Requerimiento de Cliente"/>
    <s v="SOC PUNTA DEL COBRE S A"/>
    <s v="PENDIENTE H. HABIL//REQ / Copia Servidores"/>
    <s v="17/12/2023 22:41:49"/>
    <s v="17/12/2023 22:45:28"/>
    <s v="Cerrado"/>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x v="0"/>
    <s v="Cumplido"/>
  </r>
  <r>
    <s v="INC000002502057"/>
    <s v="HOUSING"/>
    <x v="14"/>
    <s v="BELIEVE"/>
    <s v="MARIO A BARRIENTOS RUIZ"/>
    <s v="frp_jreyna"/>
    <s v="3-Moderado/Limitado"/>
    <s v="3-Medio"/>
    <s v="Media"/>
    <s v="Requerimiento de Cliente"/>
    <s v="CONSEJO DE DEFENSA DEL ESTADO"/>
    <s v="GESTION DATACENTER/ ACCESOS  / Consejo de Defensa Del Estado"/>
    <s v="18/12/2023 8:03:51"/>
    <s v="18/12/2023 8:07:34"/>
    <s v="Cerrado"/>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x v="0"/>
    <s v="Cumplido"/>
  </r>
  <r>
    <s v="INC000002502062"/>
    <s v="VPN IP - MPLS"/>
    <x v="3"/>
    <s v="GESTION HD"/>
    <s v="GUSTAVO AVILA VERA"/>
    <s v="frp_jesanc"/>
    <s v="4-Menor/Localizado"/>
    <s v="4-Baja"/>
    <s v="Baja"/>
    <s v="Requerimiento de Cliente"/>
    <s v="AGRICOLA ARIZTIA LIMITADA"/>
    <s v="REQ / MODIFICAR ZONA DNS ARIZTIAATUNEGOCIO.CL"/>
    <s v="18/12/2023 8:22:14"/>
    <s v="18/12/2023 8:26:20"/>
    <s v="Cerrado"/>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x v="0"/>
    <s v="Cumplido"/>
  </r>
  <r>
    <s v="INC000002502074"/>
    <s v="HOUSING"/>
    <x v="16"/>
    <s v="BELIEVE"/>
    <s v="JORGE S LORCA LEIVA"/>
    <s v="frp_fbalab"/>
    <s v="3-Moderado/Limitado"/>
    <s v="3-Medio"/>
    <s v="Media"/>
    <s v="Requerimiento de Cliente"/>
    <s v="TELEFONICA EMPRESAS DE CHILE SA"/>
    <s v="GESTION DATACENTER/ ACCESOS / GTD - SONDA"/>
    <s v="18/12/2023 9:26:15"/>
    <s v="18/12/2023 9:27:56"/>
    <s v="Cerrado"/>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x v="0"/>
    <s v="Cumplido"/>
  </r>
  <r>
    <s v="INC000002502393"/>
    <s v="TICKET-INTELIGENTE"/>
    <x v="4"/>
    <s v="GESTION TI"/>
    <s v="JUAN CARLOS UZCATEGUI FUGUETT"/>
    <s v="USR_TSIGHT"/>
    <s v="1-Extenso/Generalizado"/>
    <s v="4-Baja"/>
    <s v="Baja"/>
    <s v="Incidente de Cliente"/>
    <s v="GPS CHILE SPA"/>
    <s v="gpschi01 - wnprap_gps02 TICKET AUTOMATICO"/>
    <s v="17/12/2023 15:43:49"/>
    <s v="17/12/2023 15:43:49"/>
    <s v="Cerrado"/>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x v="1"/>
    <s v=""/>
  </r>
  <r>
    <s v="INC000002502403"/>
    <s v="VPN IP - MPLS"/>
    <x v="4"/>
    <s v="GESTION HD"/>
    <s v="JUAN CARLOS UZCATEGUI FUGUETT"/>
    <s v="frp_fpetro"/>
    <s v="3-Moderado/Limitado"/>
    <s v="3-Medio"/>
    <s v="Media"/>
    <s v="Incidente de Cliente"/>
    <s v="TELEFONICA GLOBAL TECHNOLOGY S.A.AGENCIA EN CHILE"/>
    <s v="HD/Solarwind - Reinicio de S.O SW-POOL14"/>
    <s v="17/12/2023 16:01:31"/>
    <s v="17/12/2023 16:05:15"/>
    <s v="Cerrado"/>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x v="1"/>
    <s v=""/>
  </r>
  <r>
    <s v="INC000002502470"/>
    <s v="TICKET-INTELIGENTE"/>
    <x v="3"/>
    <s v="GESTION TI"/>
    <s v="VICTOR SEPULVEDA GAMARRA"/>
    <s v="USR_TSIGHT"/>
    <s v="1-Extenso/Generalizado"/>
    <s v="4-Baja"/>
    <s v="Baja"/>
    <s v="Incidente de Cliente"/>
    <s v="COPEFRUT S A"/>
    <s v="frsafe01 - sap_solman - vm TICKET AUTOMATICO"/>
    <s v="17/12/2023 17:56:21"/>
    <s v="17/12/2023 17:56:21"/>
    <s v="Cerrado"/>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x v="1"/>
    <s v=""/>
  </r>
  <r>
    <s v="INC000002502484"/>
    <s v="TICKET-INTELIGENTE"/>
    <x v="4"/>
    <s v="GESTION TI"/>
    <s v="JUAN CARLOS UZCATEGUI FUGUETT"/>
    <s v="USR_TSIGHT"/>
    <s v="1-Extenso/Generalizado"/>
    <s v="4-Baja"/>
    <s v="Baja"/>
    <s v="Incidente de Cliente"/>
    <s v="FUNDACION INSTITUTO PROFESIONAL DUOC UC"/>
    <s v="fiprdu01 - srvfs01_vm TICKET AUTOMATICO"/>
    <s v="17/12/2023 18:58:22"/>
    <s v="17/12/2023 18:58:22"/>
    <s v="Cerrado"/>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x v="1"/>
    <s v=""/>
  </r>
  <r>
    <s v="INC000002502533"/>
    <s v="RED INTERNA"/>
    <x v="0"/>
    <s v="APOQUINDO TI"/>
    <s v="RICARDO F ORELLANA MARDONES"/>
    <s v="tct_rorell"/>
    <s v="4-Menor/Localizado"/>
    <s v="4-Baja"/>
    <s v="Baja"/>
    <s v="Requerimiento de Cliente"/>
    <s v="TELEFONICA EMPRESAS DE CHILE SA"/>
    <s v="RONDA Y MEDICIÓN DE TEMPERATURAS EN SALAS TIC"/>
    <s v="18/12/2023 7:13:17"/>
    <s v="18/12/2023 7:14:12"/>
    <s v="Cerrado"/>
    <s v="TI"/>
    <s v="CLIMA"/>
    <s v="18/12/2023 7:26:16"/>
    <s v="18/12/2023 23:50:00"/>
    <m/>
    <s v="ACT REALIZADA SIN NOVEDAD"/>
    <d v="1899-12-30T00:00:00"/>
    <d v="1899-12-30T00:00:00"/>
    <d v="1899-12-30T00:00:00"/>
    <x v="0"/>
    <s v="Cumplido"/>
  </r>
  <r>
    <s v="INC000002502556"/>
    <s v="VPN IP - MPLS"/>
    <x v="17"/>
    <s v="GESTION HD"/>
    <s v="EWALD R GALAZ MILLALEO"/>
    <s v="frp_jciert"/>
    <s v="4-Menor/Localizado"/>
    <s v="4-Baja"/>
    <s v="Baja"/>
    <s v="Requerimiento de Cliente"/>
    <s v="TELEFONICA GLOBAL TECHNOLOGY S.A.AGENCIA EN CHILE"/>
    <s v="REQ / INCHALAM - SAP NOTE"/>
    <s v="18/12/2023 9:43:14"/>
    <s v="18/12/2023 9:45:45"/>
    <s v="Cerrado"/>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x v="0"/>
    <s v="Cumplido"/>
  </r>
  <r>
    <s v="INC000002502726"/>
    <s v="VPN IP - MPLS"/>
    <x v="9"/>
    <s v="BELIEVE"/>
    <s v="AXEL ANDRADE"/>
    <s v="frp_jesanc"/>
    <s v="4-Menor/Localizado"/>
    <s v="4-Baja"/>
    <s v="Baja"/>
    <s v="Requerimiento de Cliente"/>
    <s v="INSTITUTO PROFESIONAL DE CHILE SA"/>
    <s v="REQ / Solicitud respaldo diario bases de datos - IPCHILE"/>
    <s v="18/12/2023 0:20:47"/>
    <s v="18/12/2023 0:23:47"/>
    <s v="Cerrado"/>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x v="0"/>
    <s v="Cumplido"/>
  </r>
  <r>
    <s v="INC000002502728"/>
    <s v="RED INTERNA"/>
    <x v="0"/>
    <s v="APOQUINDO TI"/>
    <s v="RICARDO F ORELLANA MARDONES"/>
    <s v="tct_rorell"/>
    <s v="4-Menor/Localizado"/>
    <s v="4-Baja"/>
    <s v="Baja"/>
    <s v="Requerimiento de Cliente"/>
    <s v="TELEFONICA EMPRESAS DE CHILE SA"/>
    <s v="RONDA Y MEDICIÓN DE TEMPERATURAS EN SALAS TIC"/>
    <s v="18/12/2023 4:22:17"/>
    <s v="18/12/2023 4:23:12"/>
    <s v="Cerrado"/>
    <s v="TI"/>
    <s v="CLIMA"/>
    <s v="18/12/2023 4:34:30"/>
    <s v="18/12/2023 23:50:00"/>
    <m/>
    <s v="ACT REALIZADA SIN NOVEDAD"/>
    <d v="1899-12-30T00:00:00"/>
    <d v="1899-12-30T00:00:00"/>
    <d v="1899-12-30T00:00:00"/>
    <x v="0"/>
    <s v="Cumplido"/>
  </r>
  <r>
    <s v="INC000002502734"/>
    <s v="HOUSING"/>
    <x v="15"/>
    <s v="APQ ACCESOS"/>
    <s v="LUIS O MORALES ARENAS"/>
    <s v="tct_luimoa"/>
    <s v="4-Menor/Localizado"/>
    <s v="4-Baja"/>
    <s v="Baja"/>
    <s v="Requerimiento de Cliente"/>
    <s v="TELEFONICA EMPRESAS DE CHILE SA"/>
    <s v="SE GENERA TICKET POR RONDA Y REVISION DE SALAS TECNICAS"/>
    <s v="18/12/2023 5:55:44"/>
    <s v="18/12/2023 5:57:36"/>
    <s v="Cerrado"/>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2736"/>
    <s v="HOUSING"/>
    <x v="15"/>
    <s v="APQ ACCESOS"/>
    <s v="LUIS O MORALES ARENAS"/>
    <s v="tct_luimoa"/>
    <s v="4-Menor/Localizado"/>
    <s v="4-Baja"/>
    <s v="Baja"/>
    <s v="Requerimiento de Cliente"/>
    <s v="TELEFONICA EMPRESAS DE CHILE SA"/>
    <s v="SE GENERA TICKET POR REVISION Y TOMA DE ALARMA DE CLINTES"/>
    <s v="18/12/2023 5:59:03"/>
    <s v="18/12/2023 6:00:57"/>
    <s v="Cerrado"/>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02738"/>
    <s v="HOUSING"/>
    <x v="15"/>
    <s v="APQ ACCESOS"/>
    <s v="LUIS O MORALES ARENAS"/>
    <s v="tct_luimoa"/>
    <s v="4-Menor/Localizado"/>
    <s v="4-Baja"/>
    <s v="Baja"/>
    <s v="Requerimiento de Cliente"/>
    <s v="TELEFONICA EMPRESAS DE CHILE SA"/>
    <s v="SE GENERA TICKET DE SUPERVISION PARA CLIENTE DXC"/>
    <s v="18/12/2023 6:27:26"/>
    <s v="18/12/2023 6:29:03"/>
    <s v="Cerrado"/>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x v="0"/>
    <s v="Cumplido"/>
  </r>
  <r>
    <s v="INC000002502740"/>
    <s v="HOUSING"/>
    <x v="6"/>
    <s v="APQ ACCESOS"/>
    <s v="EDUARDO A NUÑEZ LAMOZA"/>
    <s v="tct_edunul"/>
    <s v="4-Menor/Localizado"/>
    <s v="4-Baja"/>
    <s v="Baja"/>
    <s v="Requerimiento de Cliente"/>
    <s v="TELEFONICA CYBERSECURITY TECH CHILE SPA"/>
    <s v="TOMA DE TEMPERATURAS"/>
    <s v="18/12/2023 7:02:27"/>
    <s v="18/12/2023 7:03:34"/>
    <s v="Cerrado"/>
    <s v="TI"/>
    <s v="CLIMA"/>
    <s v="18/12/2023 7:03:50"/>
    <s v="18/12/2023 23:50:00"/>
    <s v="TOMA DE TEMPERATURAS"/>
    <s v="RONDA REALIZADA"/>
    <d v="1899-12-30T00:00:00"/>
    <d v="1899-12-30T00:00:00"/>
    <d v="1899-12-30T00:00:00"/>
    <x v="0"/>
    <s v="Cumplido"/>
  </r>
  <r>
    <s v="INC000002502742"/>
    <s v="HOUSING"/>
    <x v="6"/>
    <s v="APQ ACCESOS"/>
    <s v="EDUARDO A NUÑEZ LAMOZA"/>
    <s v="tct_edunul"/>
    <s v="4-Menor/Localizado"/>
    <s v="4-Baja"/>
    <s v="Baja"/>
    <s v="Requerimiento de Cliente"/>
    <s v="TELEFONICA CYBERSECURITY TECH CHILE SPA"/>
    <s v="TOMA DE TEMPERATURAS"/>
    <s v="18/12/2023 7:04:07"/>
    <s v="18/12/2023 7:05:05"/>
    <s v="Cerrado"/>
    <s v="TI"/>
    <s v="CLIMA"/>
    <s v="18/12/2023 7:05:28"/>
    <s v="18/12/2023 23:50:00"/>
    <s v="TOMA DE TEMPERATURAS"/>
    <s v="RONDA REALIZADA"/>
    <d v="1899-12-30T00:00:00"/>
    <d v="1899-12-30T00:00:00"/>
    <d v="1899-12-30T00:00:00"/>
    <x v="0"/>
    <s v="Cumplido"/>
  </r>
  <r>
    <s v="INC000002502744"/>
    <s v="HOUSING"/>
    <x v="6"/>
    <s v="APQ ACCESOS"/>
    <s v="EDUARDO A NUÑEZ LAMOZA"/>
    <s v="tct_edunul"/>
    <s v="4-Menor/Localizado"/>
    <s v="4-Baja"/>
    <s v="Baja"/>
    <s v="Requerimiento de Cliente"/>
    <s v="TELEFONICA CYBERSECURITY TECH CHILE SPA"/>
    <s v="TOMA DE TEMPERATURAS"/>
    <s v="18/12/2023 7:05:51"/>
    <s v="18/12/2023 7:06:46"/>
    <s v="Cerrado"/>
    <s v="TI"/>
    <s v="CLIMA"/>
    <s v="18/12/2023 7:07:06"/>
    <s v="18/12/2023 23:50:00"/>
    <s v="TOMA DE TEMPERATURAS"/>
    <s v="RONDA REALIZADA"/>
    <d v="1899-12-30T00:00:00"/>
    <d v="1899-12-30T00:00:00"/>
    <d v="1899-12-30T00:00:00"/>
    <x v="0"/>
    <s v="Cumplido"/>
  </r>
  <r>
    <s v="INC000002502746"/>
    <s v="HOUSING"/>
    <x v="6"/>
    <s v="APQ ACCESOS"/>
    <s v="EDUARDO A NUÑEZ LAMOZA"/>
    <s v="tct_edunul"/>
    <s v="4-Menor/Localizado"/>
    <s v="4-Baja"/>
    <s v="Baja"/>
    <s v="Requerimiento de Cliente"/>
    <s v="TELEFONICA CYBERSECURITY TECH CHILE SPA"/>
    <s v="RONDA SALAS TECNICAS"/>
    <s v="18/12/2023 7:07:19"/>
    <s v="18/12/2023 7:08:20"/>
    <s v="Cerrado"/>
    <s v="TI"/>
    <s v="INFRAESTRUCTURA"/>
    <s v="18/12/2023 7:08:38"/>
    <s v="18/12/2023 23:50:00"/>
    <s v="REVISION DE SALAS Y RACK"/>
    <s v="RONDA REALIZADA"/>
    <d v="1899-12-30T00:00:00"/>
    <d v="1899-12-30T00:00:00"/>
    <d v="1899-12-30T00:00:00"/>
    <x v="0"/>
    <s v="Cumplido"/>
  </r>
  <r>
    <s v="INC000002502748"/>
    <s v="HOUSING"/>
    <x v="6"/>
    <s v="APQ ACCESOS"/>
    <s v="EDUARDO A NUÑEZ LAMOZA"/>
    <s v="tct_edunul"/>
    <s v="4-Menor/Localizado"/>
    <s v="4-Baja"/>
    <s v="Baja"/>
    <s v="Requerimiento de Cliente"/>
    <s v="TELEFONICA CYBERSECURITY TECH CHILE SPA"/>
    <s v="RONDA SALAS TECNICAS"/>
    <s v="18/12/2023 7:08:53"/>
    <s v="18/12/2023 7:10:04"/>
    <s v="Cerrado"/>
    <s v="TI"/>
    <s v="INFRAESTRUCTURA"/>
    <s v="18/12/2023 7:10:24"/>
    <s v="18/12/2023 23:50:00"/>
    <s v="REVISION DE SALAS Y RACK"/>
    <s v="RONDA REALIZADA"/>
    <d v="1899-12-30T00:00:00"/>
    <d v="1899-12-30T00:00:00"/>
    <d v="1899-12-30T00:00:00"/>
    <x v="0"/>
    <s v="Cumplido"/>
  </r>
  <r>
    <s v="INC000002502750"/>
    <s v="HOUSING"/>
    <x v="6"/>
    <s v="APQ ACCESOS"/>
    <s v="EDUARDO A NUÑEZ LAMOZA"/>
    <s v="tct_edunul"/>
    <s v="4-Menor/Localizado"/>
    <s v="4-Baja"/>
    <s v="Baja"/>
    <s v="Requerimiento de Cliente"/>
    <s v="TELEFONICA CYBERSECURITY TECH CHILE SPA"/>
    <s v="RONDA SALAS TECNICAS"/>
    <s v="18/12/2023 7:10:38"/>
    <s v="18/12/2023 7:11:35"/>
    <s v="Cerrado"/>
    <s v="TI"/>
    <s v="INFRAESTRUCTURA"/>
    <s v="18/12/2023 7:11:54"/>
    <s v="18/12/2023 23:50:00"/>
    <s v="REVISION DE SALAS Y RACK"/>
    <s v="RONDA REALIZADA"/>
    <d v="1899-12-30T00:00:00"/>
    <d v="1899-12-30T00:00:00"/>
    <d v="1899-12-30T00:00:00"/>
    <x v="0"/>
    <s v="Cumplido"/>
  </r>
  <r>
    <s v="INC000002502824"/>
    <s v="HOSTING VIRTUAL"/>
    <x v="13"/>
    <s v="BELIEVE"/>
    <s v="DEIBY Y SANTOYO MONTEROLA"/>
    <s v="frp_jesanc"/>
    <s v="4-Menor/Localizado"/>
    <s v="4-Baja"/>
    <s v="Baja"/>
    <s v="Requerimiento de Cliente"/>
    <s v="PRODINSA 1"/>
    <s v="REQ / Prodinsa | Levantamiento de información"/>
    <s v="17/12/2023 22:25:39"/>
    <s v="17/12/2023 22:41:44"/>
    <s v="Cerrado"/>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x v="0"/>
    <s v="Cumplido"/>
  </r>
  <r>
    <s v="INC000002502825"/>
    <s v="TICKET-INTELIGENTE"/>
    <x v="4"/>
    <s v="GESTION TI"/>
    <s v="JUAN CARLOS UZCATEGUI FUGUETT"/>
    <s v="USR_TSIGHT"/>
    <s v="1-Extenso/Generalizado"/>
    <s v="4-Baja"/>
    <s v="Baja"/>
    <s v="Incidente de Cliente"/>
    <s v="COAGRA S A"/>
    <s v="coagra01 - sap_prod_e_vm TICKET AUTOMATICO"/>
    <s v="17/12/2023 22:26:10"/>
    <s v="17/12/2023 22:26:10"/>
    <s v="Cerrado"/>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x v="1"/>
    <s v=""/>
  </r>
  <r>
    <s v="INC000002502828"/>
    <s v="HOSTING VIRTUAL"/>
    <x v="13"/>
    <s v="BELIEVE"/>
    <s v="JOSE A SANTIS SERRANO"/>
    <s v="frp_jesanc"/>
    <s v="4-Menor/Localizado"/>
    <s v="4-Baja"/>
    <s v="Baja"/>
    <s v="Requerimiento de Cliente"/>
    <s v="MEGASALUD SPA"/>
    <s v="REQ / Megasalud | Levantamiento de información"/>
    <s v="17/12/2023 22:29:31"/>
    <s v="17/12/2023 22:41:54"/>
    <s v="Cerrado"/>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x v="0"/>
    <s v="Cumplido"/>
  </r>
  <r>
    <s v="INC000002502829"/>
    <s v="HOSTING VIRTUAL"/>
    <x v="13"/>
    <s v="BELIEVE"/>
    <s v="PABLO N OLIVA ALARCON"/>
    <s v="frp_jesanc"/>
    <s v="4-Menor/Localizado"/>
    <s v="4-Baja"/>
    <s v="Baja"/>
    <s v="Requerimiento de Cliente"/>
    <s v="INMOB PARQUES Y JARDINES SA"/>
    <s v="REQ / Inmobiliaria Parques y Jardines | Levantamiento de información"/>
    <s v="17/12/2023 22:31:06"/>
    <s v="17/12/2023 22:41:57"/>
    <s v="Cerrado"/>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x v="0"/>
    <s v="Cumplido"/>
  </r>
  <r>
    <s v="INC000002502846"/>
    <s v="TICKET-INTELIGENTE"/>
    <x v="4"/>
    <s v="GESTION TI"/>
    <s v="JUAN CARLOS UZCATEGUI FUGUETT"/>
    <s v="USR_TSIGHT"/>
    <s v="1-Extenso/Generalizado"/>
    <s v="4-Baja"/>
    <s v="Baja"/>
    <s v="Incidente de Cliente"/>
    <s v="GPS CHILE SPA"/>
    <s v="gpschi01 - wnprap_cap02 TICKET AUTOMATICO"/>
    <s v="17/12/2023 23:13:49"/>
    <s v="17/12/2023 23:13:49"/>
    <s v="Cerrado"/>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x v="1"/>
    <s v=""/>
  </r>
  <r>
    <s v="INC000002502847"/>
    <s v="TICKET-INTELIGENTE"/>
    <x v="3"/>
    <s v="GESTION TI"/>
    <s v="VICTOR SEPULVEDA GAMARRA"/>
    <s v="USR_TSIGHT"/>
    <s v="1-Extenso/Generalizado"/>
    <s v="4-Baja"/>
    <s v="Baja"/>
    <s v="Incidente de Cliente"/>
    <s v="TELEFONICA EMPRESAS DE CHILE SA"/>
    <s v="telefonica - lnxq003_localhost.vm TICKET AUTOMATICO"/>
    <s v="17/12/2023 23:14:41"/>
    <s v="17/12/2023 23:14:41"/>
    <s v="Cerrado"/>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x v="1"/>
    <s v=""/>
  </r>
  <r>
    <s v="INC000002502861"/>
    <s v="RED INTERNA"/>
    <x v="0"/>
    <s v="APOQUINDO TI"/>
    <s v="RICARDO F ORELLANA MARDONES"/>
    <s v="tct_rorell"/>
    <s v="4-Menor/Localizado"/>
    <s v="4-Baja"/>
    <s v="Baja"/>
    <s v="Requerimiento de Cliente"/>
    <s v="TELEFONICA EMPRESAS DE CHILE SA"/>
    <s v="RONDA Y MEDICIÓN DE TEMPERATURAS EN SALAS TIC"/>
    <s v="18/12/2023 0:25:14"/>
    <s v="18/12/2023 0:26:12"/>
    <s v="Cerrado"/>
    <s v="TI"/>
    <s v="CLIMA"/>
    <s v="18/12/2023 0:46:41"/>
    <s v="18/12/2023 23:50:00"/>
    <m/>
    <s v="ACT REALIZADA SIN NOVEDAD"/>
    <d v="1899-12-30T00:00:00"/>
    <d v="1899-12-30T00:00:00"/>
    <d v="1899-12-30T00:00:00"/>
    <x v="0"/>
    <s v="Cumplido"/>
  </r>
  <r>
    <s v="INC000002502885"/>
    <s v="HOUSING"/>
    <x v="15"/>
    <s v="APQ ACCESOS"/>
    <s v="LUIS O MORALES ARENAS"/>
    <s v="tct_luimoa"/>
    <s v="4-Menor/Localizado"/>
    <s v="4-Baja"/>
    <s v="Baja"/>
    <s v="Requerimiento de Cliente"/>
    <s v="TELEFONICA EMPRESAS DE CHILE SA"/>
    <s v="SE GENERA TICKET DE SUPERVISION PARA CLIENTE DXC"/>
    <s v="18/12/2023 1:51:39"/>
    <s v="18/12/2023 1:52:56"/>
    <s v="Cerrado"/>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x v="0"/>
    <s v="Cumplido"/>
  </r>
  <r>
    <s v="INC000002502890"/>
    <s v="RED INTERNA"/>
    <x v="0"/>
    <s v="APOQUINDO TI"/>
    <s v="RICARDO F ORELLANA MARDONES"/>
    <s v="tct_rorell"/>
    <s v="4-Menor/Localizado"/>
    <s v="4-Baja"/>
    <s v="Baja"/>
    <s v="Requerimiento de Cliente"/>
    <s v="TELEFONICA EMPRESAS DE CHILE SA"/>
    <s v="RONDA Y MEDICIÓN DE TEMPERATURAS EN SALAS TIC"/>
    <s v="18/12/2023 2:35:28"/>
    <s v="18/12/2023 2:36:24"/>
    <s v="Cerrado"/>
    <s v="TI"/>
    <s v="CLIMA"/>
    <s v="18/12/2023 2:51:06"/>
    <s v="18/12/2023 23:50:00"/>
    <m/>
    <s v="ACT REALIZADA SIN NOVEDAD"/>
    <d v="1899-12-30T00:00:00"/>
    <d v="1899-12-30T00:00:00"/>
    <d v="1899-12-30T00:00:00"/>
    <x v="0"/>
    <s v="Cumplido"/>
  </r>
  <r>
    <s v="INC000002502985"/>
    <s v="SAP"/>
    <x v="17"/>
    <s v="CLOUD SAP HANA"/>
    <s v="NICOLAS A SAAVEDRA EGUILUZ"/>
    <s v="tct_nsaave"/>
    <s v="4-Menor/Localizado"/>
    <s v="4-Baja"/>
    <s v="Baja"/>
    <s v="Requerimiento de Cliente"/>
    <s v="TELEFONICA EMPRESAS DE CHILE SA"/>
    <s v="Checklsit Diario Clientes 181223"/>
    <s v="18/12/2023 7:32:51"/>
    <s v="18/12/2023 7:34:48"/>
    <s v="Cerrado"/>
    <s v="Service"/>
    <s v="Internal"/>
    <s v="18/12/2023 7:35:26"/>
    <s v="18/12/2023 23:50:00"/>
    <s v="Se realiza Checklist Diario de los clientes; _x000a_HDC_x000a_NUTRISCO"/>
    <s v="Se realiza Checklist Diario de los clientes; _x000a_HDC_x000a_NUTRISCO"/>
    <d v="1899-12-30T00:00:00"/>
    <d v="1899-12-30T00:02:35"/>
    <d v="1899-12-30T00:02:35"/>
    <x v="0"/>
    <s v="Cumplido"/>
  </r>
  <r>
    <s v="INC000002503018"/>
    <s v="RED INTERNA"/>
    <x v="1"/>
    <s v="APQ ACCESOS"/>
    <s v="CARLOS F ARAYA RAMIREZ"/>
    <s v="tct_cararr"/>
    <s v="4-Menor/Localizado"/>
    <s v="4-Baja"/>
    <s v="Baja"/>
    <s v="Requerimiento de Cliente"/>
    <s v="TELEFONICA CYBERSECURITY TECH CHILE SPA"/>
    <s v="RONDA INSPECTIVA"/>
    <s v="18/12/2023 8:53:22"/>
    <s v="18/12/2023 8:54:39"/>
    <s v="Cerrado"/>
    <s v="CDP ANTIGUO 1"/>
    <s v="CDP ANTIGUO 2"/>
    <s v="18/12/2023 9:06:19"/>
    <s v="18/12/2023 23:50:00"/>
    <m/>
    <s v="RONDA REALIZADA"/>
    <d v="1899-12-30T00:00:00"/>
    <d v="1899-12-30T00:00:00"/>
    <d v="1899-12-30T00:00:00"/>
    <x v="0"/>
    <s v="Cumplido"/>
  </r>
  <r>
    <s v="INC000002503066"/>
    <s v="HOUSING"/>
    <x v="15"/>
    <s v="APQ ACCESOS"/>
    <s v="JOSE G MARQUEZ MARCANO"/>
    <s v="tct_josmam"/>
    <s v="4-Menor/Localizado"/>
    <s v="4-Baja"/>
    <s v="Baja"/>
    <s v="Requerimiento de Cliente"/>
    <s v="TELEFONICA EMPRESAS DE CHILE SA"/>
    <s v="RONDA Y REVISION DE SALAS"/>
    <s v="18/12/2023 9:28:01"/>
    <s v="18/12/2023 9:28:45"/>
    <s v="Cerrado"/>
    <s v="CDP ANTIGUO 1"/>
    <s v="CDP ANTIGUO 2"/>
    <s v="18/12/2023 9:30:20"/>
    <s v="18/12/2023 23:50:00"/>
    <s v="RONDA Y REVISION DE SALAS"/>
    <s v="RONDAS REALIZADAS"/>
    <d v="1899-12-30T00:01:21"/>
    <d v="1899-12-30T00:02:19"/>
    <d v="1899-12-30T00:00:58"/>
    <x v="0"/>
    <s v="Cumplido"/>
  </r>
  <r>
    <s v="INC000002503106"/>
    <s v="HOUSING"/>
    <x v="19"/>
    <s v="BELIEVE"/>
    <s v="SEBASTIAN A JARA VIDAL"/>
    <s v="frp_fbalab"/>
    <s v="3-Moderado/Limitado"/>
    <s v="3-Medio"/>
    <s v="Media"/>
    <s v="Requerimiento de Cliente"/>
    <s v="BARRICK SERVICIOS MINEROS LTDA."/>
    <s v="GESTION DATACENTER/ ACCESOS / BARRICK SERVICIOS MINEROS LTDA."/>
    <s v="18/12/2023 10:12:03"/>
    <s v="18/12/2023 10:13:33"/>
    <s v="Cerrado"/>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x v="0"/>
    <s v="Cumplido"/>
  </r>
  <r>
    <s v="INC000002503119"/>
    <s v="HOUSING"/>
    <x v="16"/>
    <s v="BELIEVE"/>
    <s v="FERNEY D GARZON PEÑA"/>
    <s v="frp_fbalab"/>
    <s v="3-Moderado/Limitado"/>
    <s v="3-Medio"/>
    <s v="Media"/>
    <s v="Requerimiento de Cliente"/>
    <s v="HUAWEI CHILE S A"/>
    <s v="GESTION DATACENTER/ ACCESOS / HUAWEI CHILE S A"/>
    <s v="18/12/2023 10:40:36"/>
    <s v="18/12/2023 10:41:37"/>
    <s v="Cerrado"/>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x v="0"/>
    <s v="Cumplido"/>
  </r>
  <r>
    <s v="INC000002503122"/>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47:46"/>
    <s v="18/12/2023 10:48:51"/>
    <s v="Cerrado"/>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x v="0"/>
    <s v="Cumplido"/>
  </r>
  <r>
    <s v="INC000002503124"/>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53:07"/>
    <s v="18/12/2023 10:54:31"/>
    <s v="Cerrado"/>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x v="0"/>
    <s v="Cumplido"/>
  </r>
  <r>
    <s v="INC000002503127"/>
    <s v="HOUSING"/>
    <x v="19"/>
    <s v="BELIEVE"/>
    <s v="SEBASTIAN A JARA VIDAL"/>
    <s v="frp_fbalab"/>
    <s v="3-Moderado/Limitado"/>
    <s v="3-Medio"/>
    <s v="Media"/>
    <s v="Requerimiento de Cliente"/>
    <s v="EQUIPOS ELECTRONICOS Y COMPUTACION SA"/>
    <s v="GESTION DATACENTER/ ACCESOS / EQUIPOS ELECTRONICOS Y COMPUTACION SA"/>
    <s v="18/12/2023 10:59:26"/>
    <s v="18/12/2023 11:00:17"/>
    <s v="Cerrado"/>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x v="0"/>
    <s v="Cumplido"/>
  </r>
  <r>
    <s v="INC000002503133"/>
    <s v="HOUSING"/>
    <x v="19"/>
    <s v="BELIEVE"/>
    <s v="SEBASTIAN A JARA VIDAL"/>
    <s v="frp_fbalab"/>
    <s v="3-Moderado/Limitado"/>
    <s v="3-Medio"/>
    <s v="Media"/>
    <s v="Requerimiento de Cliente"/>
    <s v="COMERCIALIZADORA BETTER FOOD CHILE SPA"/>
    <s v="GESTION DATACENTER/ ACCESOS / COMERCIALIZADORA BETTER FOOD CHILE SPA"/>
    <s v="18/12/2023 11:11:48"/>
    <s v="18/12/2023 11:12:41"/>
    <s v="Cerrado"/>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x v="0"/>
    <s v="Cumplido"/>
  </r>
  <r>
    <s v="INC000002503236"/>
    <s v="HOSTING VIRTUAL"/>
    <x v="4"/>
    <s v="GESTION PLATAFORMA CLIENTES"/>
    <s v="JUAN CARLOS UZCATEGUI FUGUETT"/>
    <s v="vos_eperez"/>
    <s v="2-Significativo/Amplio"/>
    <s v="2-Alta"/>
    <s v="Alta"/>
    <s v="Requerimiento de Cliente"/>
    <s v="TELEFONICA EMPRESAS DE CHILE SA"/>
    <s v="Revisión parque nuevo equipos SolarWinds"/>
    <s v="18/12/2023 11:05:21"/>
    <s v="18/12/2023 11:33:22"/>
    <s v="Cerrado"/>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x v="0"/>
    <s v="Cumplido"/>
  </r>
  <r>
    <s v="INC000002503295"/>
    <s v="HOSTING VIRTUAL"/>
    <x v="4"/>
    <s v="DUOC TICKET AUTOMATICO"/>
    <s v="ALEJANDRO ACEVEDO VALENZUELA"/>
    <s v="frp_lmosqu"/>
    <s v="3-Moderado/Limitado"/>
    <s v="4-Baja"/>
    <s v="Baja"/>
    <s v="Requerimiento de Cliente"/>
    <s v="FUNDACION INSTITUTO PROFESIONAL DUOC UC"/>
    <s v="REQ | DUOC |  Urgencia: Media | Generar lista de usuarios"/>
    <s v="18/12/2023 13:04:50"/>
    <s v="18/12/2023 13:08:04"/>
    <s v="Cerrado"/>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x v="0"/>
    <s v="Cumplido"/>
  </r>
  <r>
    <s v="INC000002503423"/>
    <s v="VPN IP - MPLS"/>
    <x v="3"/>
    <s v="GESTION HD"/>
    <s v="SEBASTIAN I ACUÑA GUZMAN"/>
    <s v="frp_jciert"/>
    <s v="4-Menor/Localizado"/>
    <s v="4-Baja"/>
    <s v="Baja"/>
    <s v="Requerimiento de Cliente"/>
    <s v="INGENIERIA SERVICIOS Y COMUNICACIONES S A"/>
    <s v="REQ / Creación de registro SPF - auditoresconsultores.cl"/>
    <s v="18/12/2023 11:37:34"/>
    <s v="18/12/2023 11:40:39"/>
    <s v="Cerrado"/>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x v="0"/>
    <s v="Cumplido"/>
  </r>
  <r>
    <s v="INC000002503428"/>
    <s v="VPN IP - MPLS"/>
    <x v="15"/>
    <s v="GESTION HD"/>
    <s v="ESTEBAN O BUSTOS CORNEJO"/>
    <s v="frp_spevel"/>
    <s v="3-Moderado/Limitado"/>
    <s v="3-Medio"/>
    <s v="Media"/>
    <s v="Requerimiento de Cliente"/>
    <s v="TELEFONICA GLOBAL TECHNOLOGY S.A.AGENCIA EN CHILE"/>
    <s v="HD/Mano remota fuente Veritas Netbackup"/>
    <s v="18/12/2023 11:38:05"/>
    <s v="18/12/2023 11:41:53"/>
    <s v="Cerrado"/>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x v="0"/>
    <s v="Cumplido"/>
  </r>
  <r>
    <s v="INC000002503444"/>
    <s v="VPN IP - MPLS"/>
    <x v="13"/>
    <s v="GESTION HD"/>
    <s v="JOSE A SANTIS SERRANO"/>
    <s v="frp_spevel"/>
    <s v="3-Moderado/Limitado"/>
    <s v="3-Medio"/>
    <s v="Media"/>
    <s v="Requerimiento de Cliente"/>
    <s v="SOC PUNTA DEL COBRE S A"/>
    <s v="HD/Mover maquinas PUC-SAP-02-17_restore131223_2353 - PUC-SAP-02-19-restore_131223_1205"/>
    <s v="18/12/2023 12:05:53"/>
    <s v="18/12/2023 12:08:04"/>
    <s v="Cerrado"/>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x v="0"/>
    <s v="Cumplido"/>
  </r>
  <r>
    <s v="INC000002503447"/>
    <s v="SEGURIDAD"/>
    <x v="4"/>
    <s v="SSO"/>
    <s v="GIOVANNI D ROCCO VALENZUELA"/>
    <s v="tct_fmcerd"/>
    <s v="2-Significativo/Amplio"/>
    <s v="2-Alta"/>
    <s v="Alta"/>
    <s v="Requerimiento de Cliente"/>
    <s v="TELEFONICA CYBERSECURITY TECH CHILE SPA"/>
    <s v="[SSO] - Gestión  [Interna]  - Actividad : Revisión correo Soporte SOC"/>
    <s v="18/12/2023 12:07:07"/>
    <s v="18/12/2023 12:08:53"/>
    <s v="Cerrado"/>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x v="0"/>
    <s v="Cumplido"/>
  </r>
  <r>
    <s v="INC000002503453"/>
    <s v="INFRAESTRUCTURA DC"/>
    <x v="6"/>
    <s v="APQ ACCESOS"/>
    <s v="SEBASTIAN A JARA VIDAL"/>
    <s v="tct_sjarav"/>
    <s v="4-Menor/Localizado"/>
    <s v="4-Baja"/>
    <s v="Baja"/>
    <s v="Requerimiento de Cliente"/>
    <s v="TELEFONICA CYBERSECURITY TECH CHILE SPA"/>
    <s v="Regularización de sistema electrico en sala de operaciones"/>
    <s v="18/12/2023 12:35:13"/>
    <s v="18/12/2023 12:35:15"/>
    <s v="Cerrado"/>
    <s v="CDP ANTIGUO 1"/>
    <s v="CDP ANTIGUO 2"/>
    <s v="28/12/2023 10:26:04"/>
    <s v="28/12/2023 23:50:00"/>
    <m/>
    <s v="circuito ya regularizado"/>
    <d v="1899-12-30T00:00:00"/>
    <d v="1899-12-30T00:00:00"/>
    <d v="1899-12-30T00:00:00"/>
    <x v="0"/>
    <s v="Cumplido"/>
  </r>
  <r>
    <s v="INC000002503478"/>
    <s v="VPN IP - MPLS"/>
    <x v="9"/>
    <s v="BELIEVE"/>
    <s v="RODRIGO VÁSQUEZ MUÑOZ"/>
    <s v="frp_cnavar"/>
    <s v="3-Moderado/Limitado"/>
    <s v="3-Medio"/>
    <s v="Media"/>
    <s v="Requerimiento de Cliente"/>
    <s v="INSTITUTO PROFESIONAL DE CHILE SA"/>
    <s v="GAMA/ Solicitud respaldo diario - IPCHILE"/>
    <s v="18/12/2023 13:23:33"/>
    <s v="18/12/2023 13:26:27"/>
    <s v="Cerrado"/>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x v="0"/>
    <s v="Cumplido"/>
  </r>
  <r>
    <s v="INC000002503490"/>
    <s v="VPN IP - MPLS"/>
    <x v="17"/>
    <s v="GESTION HD"/>
    <s v="NICOLAS A SAAVEDRA EGUILUZ"/>
    <s v="frp_spevel"/>
    <s v="3-Moderado/Limitado"/>
    <s v="3-Medio"/>
    <s v="Media"/>
    <s v="Requerimiento de Cliente"/>
    <s v="TELEFONICA GLOBAL TECHNOLOGY S.A.AGENCIA EN CHILE"/>
    <s v="HD/NUTRISCO: Usuarios activos en el sistema con la última fecha de login"/>
    <s v="18/12/2023 13:34:31"/>
    <s v="18/12/2023 13:36:46"/>
    <s v="Cerrado"/>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x v="0"/>
    <s v="Cumplido"/>
  </r>
  <r>
    <s v="INC000002503494"/>
    <s v="VPN IP - MPLS"/>
    <x v="13"/>
    <s v="GESTION HD"/>
    <s v="PABLO N OLIVA ALARCON"/>
    <s v="frp_spevel"/>
    <s v="3-Moderado/Limitado"/>
    <s v="3-Medio"/>
    <s v="Media"/>
    <s v="Requerimiento de Cliente"/>
    <s v="TELEFONICA GLOBAL TECHNOLOGY S.A.AGENCIA EN CHILE"/>
    <s v="HD/CRQ000000079910 Actualización de sistema operativo."/>
    <s v="18/12/2023 13:43:14"/>
    <s v="18/12/2023 13:47:57"/>
    <s v="Cerrado"/>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x v="0"/>
    <s v="Cumplido"/>
  </r>
  <r>
    <s v="INC000002503627"/>
    <s v="VPN IP - MPLS"/>
    <x v="2"/>
    <s v="GESTION HD"/>
    <s v="OSCAR A RAMIREZ SOTO"/>
    <s v="frp_fpetro"/>
    <s v="3-Moderado/Limitado"/>
    <s v="3-Medio"/>
    <s v="Media"/>
    <s v="Requerimiento de Cliente"/>
    <s v="XINERGIA LABORAL S A"/>
    <s v="REQ/Ayuda con la VPN"/>
    <s v="18/12/2023 13:42:14"/>
    <s v="18/12/2023 13:46:30"/>
    <s v="Cerrado"/>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x v="0"/>
    <s v="Cumplido"/>
  </r>
  <r>
    <s v="INC000002503717"/>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4:02:38"/>
    <s v="18/12/2023 14:03:51"/>
    <s v="Cerrado"/>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x v="0"/>
    <s v="Cumplido"/>
  </r>
  <r>
    <s v="INC000002503720"/>
    <s v="HOUSING"/>
    <x v="14"/>
    <s v="BELIEVE"/>
    <s v="MARIO A BARRIENTOS RUIZ"/>
    <s v="frp_jolsso"/>
    <s v="3-Moderado/Limitado"/>
    <s v="3-Medio"/>
    <s v="Media"/>
    <s v="Requerimiento de Cliente"/>
    <s v="IDOM INGENIERIA Y CONSULTORIA S.A. AGENCIA EN CHILE"/>
    <s v="GESTION DATACENTER/ ACCESOS /IDOM INGENIERIA Y CONSULTORIA S.A. AGENCIA EN CHILE"/>
    <s v="18/12/2023 14:07:58"/>
    <s v="18/12/2023 14:09:25"/>
    <s v="Cerrado"/>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x v="0"/>
    <s v="Cumplido"/>
  </r>
  <r>
    <s v="INC000002503826"/>
    <s v="MONITOREO"/>
    <x v="23"/>
    <s v="SM OPERACIONES"/>
    <s v="GONZALO MENDOZA MARTINEZ"/>
    <s v="tct_decruz"/>
    <s v="4-Menor/Localizado"/>
    <s v="4-Baja"/>
    <s v="Baja"/>
    <s v="Requerimiento de Cliente"/>
    <s v="TELEFONICA GLOBAL TECHNOLOGY S.A.AGENCIA EN CHILE"/>
    <s v="ALERTAS 18-12-2023"/>
    <s v="18/12/2023 14:55:44"/>
    <s v="18/12/2023 15:02:04"/>
    <s v="Cerrado"/>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x v="0"/>
    <s v="Cumplido"/>
  </r>
  <r>
    <s v="INC000002503848"/>
    <s v="VPN IP - MPLS"/>
    <x v="13"/>
    <s v="GESTION HD"/>
    <s v="ANGEL CASTRO CABRERA"/>
    <s v="frp_spevel"/>
    <s v="3-Moderado/Limitado"/>
    <s v="3-Medio"/>
    <s v="Media"/>
    <s v="Incidente de Cliente"/>
    <s v="UNIFY COMMUNICATIONS LIMITADA"/>
    <s v="HD/DATABASE REPLICATION ERROR"/>
    <s v="18/12/2023 16:32:15"/>
    <s v="18/12/2023 16:34:45"/>
    <s v="Cerrado"/>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x v="1"/>
    <s v=""/>
  </r>
  <r>
    <s v="INC000002503850"/>
    <s v="HOSTING VIRTUAL"/>
    <x v="4"/>
    <s v="DUOC TICKET AUTOMATICO"/>
    <s v="GIOVANNI D ROCCO VALENZUELA"/>
    <s v="frp_jciert"/>
    <s v="3-Moderado/Limitado"/>
    <s v="3-Medio"/>
    <s v="Media"/>
    <s v="Requerimiento de Cliente"/>
    <s v="FUNDACION INSTITUTO PROFESIONAL DUOC UC"/>
    <s v="DUOC | Campo mailnick - Registro Aplicación"/>
    <s v="18/12/2023 16:45:38"/>
    <s v="18/12/2023 16:48:46"/>
    <s v="Cerrado"/>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x v="0"/>
    <s v="Cumplido"/>
  </r>
  <r>
    <s v="INC000002503868"/>
    <s v="HOUSING"/>
    <x v="14"/>
    <s v="BELIEVE"/>
    <s v="CRISTOPHER MALDONADO ROMERO"/>
    <s v="frp_fbalab"/>
    <s v="3-Moderado/Limitado"/>
    <s v="3-Medio"/>
    <s v="Media"/>
    <s v="Requerimiento de Cliente"/>
    <s v="ICETEL SERVICIOS S.A."/>
    <s v="GESTION DATACENTER/ ACCESOS / ICETEL SERVICIOS S.A."/>
    <s v="18/12/2023 17:11:02"/>
    <s v="18/12/2023 17:13:15"/>
    <s v="Cerrado"/>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x v="0"/>
    <s v="Cumplido"/>
  </r>
  <r>
    <s v="INC000002503882"/>
    <s v="HOUSING"/>
    <x v="19"/>
    <s v="BELIEVE"/>
    <s v="SEBASTIAN A JARA VIDAL"/>
    <s v="frp_fbalab"/>
    <s v="3-Moderado/Limitado"/>
    <s v="3-Medio"/>
    <s v="Media"/>
    <s v="Requerimiento de Cliente"/>
    <s v="TELEFONICA EMPRESAS DE CHILE SA"/>
    <s v="GESTION DATACENTER/ ACCESOS / TELEFONICA EMPRESAS DE CHILE SA"/>
    <s v="18/12/2023 17:33:12"/>
    <s v="18/12/2023 17:34:25"/>
    <s v="Cerrado"/>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x v="0"/>
    <s v="Cumplido"/>
  </r>
  <r>
    <s v="INC000002503924"/>
    <s v="VPN IP - MPLS"/>
    <x v="23"/>
    <s v="GESTION HD"/>
    <s v="GONZALO MENDOZA MARTINEZ"/>
    <s v="frp_fpetro"/>
    <s v="3-Moderado/Limitado"/>
    <s v="3-Medio"/>
    <s v="Media"/>
    <s v="Requerimiento de Cliente"/>
    <s v="TELEFONICA GLOBAL TECHNOLOGY S.A.AGENCIA EN CHILE"/>
    <s v="HD/HDC - Alarma servidor SAP-PROD-HDC 10.68.130.111 disco G"/>
    <s v="18/12/2023 15:09:01"/>
    <s v="18/12/2023 15:12:27"/>
    <s v="Cerrado"/>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x v="0"/>
    <s v="Cumplido"/>
  </r>
  <r>
    <s v="INC000002503927"/>
    <s v="VPN IP - MPLS"/>
    <x v="4"/>
    <s v="GESTION HD"/>
    <s v="GONZALO MENDOZA MARTINEZ"/>
    <s v="frp_fpetro"/>
    <s v="3-Moderado/Limitado"/>
    <s v="3-Medio"/>
    <s v="Media"/>
    <s v="Requerimiento de Cliente"/>
    <s v="TELEFONICA GLOBAL TECHNOLOGY S.A.AGENCIA EN CHILE"/>
    <s v="HD/TELEFONICA - Alarma servidor FACT-FLEX 172.20.70.190 disco C"/>
    <s v="18/12/2023 15:14:33"/>
    <s v="18/12/2023 15:17:31"/>
    <s v="Cerrado"/>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x v="0"/>
    <s v="Cumplido"/>
  </r>
  <r>
    <s v="INC000002503931"/>
    <s v="VPN IP - MPLS"/>
    <x v="17"/>
    <s v="GESTION HD"/>
    <s v="NICOLAS A SAAVEDRA EGUILUZ"/>
    <s v="frp_fpetro"/>
    <s v="3-Moderado/Limitado"/>
    <s v="3-Medio"/>
    <s v="Media"/>
    <s v="Requerimiento de Cliente"/>
    <s v="FUND DE BENEFICENCIA HOGAR DE CRISTO"/>
    <s v="REQ/A priority 'Very High' SAP Note/KBA has just been released on component XX-SER-SAPSMP-"/>
    <s v="18/12/2023 15:18:49"/>
    <s v="18/12/2023 15:22:17"/>
    <s v="Cerrado"/>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x v="0"/>
    <s v="Cumplido"/>
  </r>
  <r>
    <s v="INC000002503942"/>
    <s v="VPN IP - MPLS"/>
    <x v="17"/>
    <s v="GESTION HD"/>
    <s v="NICOLAS A SAAVEDRA EGUILUZ"/>
    <s v="frp_fpetro"/>
    <s v="3-Moderado/Limitado"/>
    <s v="3-Medio"/>
    <s v="Media"/>
    <s v="Requerimiento de Cliente"/>
    <s v="NUTRISCO CHILE SA"/>
    <s v="HD/ Roles y Perfiles Kaaren Linzmayer"/>
    <s v="18/12/2023 15:47:00"/>
    <s v="18/12/2023 15:50:54"/>
    <s v="Cerrado"/>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x v="0"/>
    <s v="Cumplido"/>
  </r>
  <r>
    <s v="INC000002504100"/>
    <s v="TICKET-INTELIGENTE"/>
    <x v="3"/>
    <s v="GESTION TI"/>
    <s v="VICTOR SEPULVEDA GAMARRA"/>
    <s v="USR_TSIGHT"/>
    <s v="1-Extenso/Generalizado"/>
    <s v="4-Baja"/>
    <s v="Baja"/>
    <s v="Incidente de Cliente"/>
    <s v="TELEFONICA EMPRESAS DE CHILE SA"/>
    <s v="prod-ar-apirest01 TICKET AUTOMATICO"/>
    <s v="18/12/2023 17:33:42"/>
    <s v="18/12/2023 17:33:42"/>
    <s v="Cerrado"/>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x v="1"/>
    <s v=""/>
  </r>
  <r>
    <s v="INC000002504101"/>
    <s v="TICKET-INTELIGENTE"/>
    <x v="4"/>
    <s v="GESTION TI"/>
    <s v="JUAN CARLOS UZCATEGUI FUGUETT"/>
    <s v="USR_TSIGHT"/>
    <s v="1-Extenso/Generalizado"/>
    <s v="4-Baja"/>
    <s v="Baja"/>
    <s v="Incidente de Cliente"/>
    <s v="FUNDACION INSTITUTO PROFESIONAL DUOC UC"/>
    <s v="fiprdu01 - dcadmavaras TICKET AUTOMATICO"/>
    <s v="18/12/2023 17:33:47"/>
    <s v="18/12/2023 17:33:47"/>
    <s v="Cerrado"/>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x v="1"/>
    <s v=""/>
  </r>
  <r>
    <s v="INC000002504123"/>
    <s v="HOUSING"/>
    <x v="15"/>
    <s v="APQ ACCESOS"/>
    <s v="JOSE G MARQUEZ MARCANO"/>
    <s v="tct_josmam"/>
    <s v="4-Menor/Localizado"/>
    <s v="4-Baja"/>
    <s v="Baja"/>
    <s v="Requerimiento de Cliente"/>
    <s v="TELEFONICA EMPRESAS DE CHILE SA"/>
    <s v="TOMA DE ALARMAS DE CLIENTES"/>
    <s v="18/12/2023 18:19:57"/>
    <s v="18/12/2023 18:20:43"/>
    <s v="Cerrado"/>
    <s v="CDP ANTIGUO 1"/>
    <s v="CDP ANTIGUO 2"/>
    <s v="18/12/2023 18:22:30"/>
    <s v="18/12/2023 23:50:00"/>
    <s v="TOMA DE ALARMAS DE CLIENTES"/>
    <s v="TOMA DE ALARMAS REALZIADAS"/>
    <d v="1899-12-30T00:00:49"/>
    <d v="1899-12-30T00:02:33"/>
    <d v="1899-12-30T00:01:44"/>
    <x v="0"/>
    <s v="Cumplido"/>
  </r>
  <r>
    <s v="INC000002504125"/>
    <s v="HOUSING"/>
    <x v="15"/>
    <s v="APQ ACCESOS"/>
    <s v="JOSE G MARQUEZ MARCANO"/>
    <s v="tct_josmam"/>
    <s v="4-Menor/Localizado"/>
    <s v="4-Baja"/>
    <s v="Baja"/>
    <s v="Requerimiento de Cliente"/>
    <s v="TELEFONICA EMPRESAS DE CHILE SA"/>
    <s v="SUPERVISION: Huawei - Proyecto OP202307211152"/>
    <s v="18/12/2023 18:22:50"/>
    <s v="18/12/2023 18:23:39"/>
    <s v="Cerrado"/>
    <s v="CDP ANTIGUO 1"/>
    <s v="CDP ANTIGUO 2"/>
    <s v="18/12/2023 18:26:29"/>
    <s v="18/12/2023 23:50:00"/>
    <s v="Huawei - Proyecto OP202307211152"/>
    <s v="TRABAJO REALZIDO CON EXITO"/>
    <d v="1899-12-30T00:02:34"/>
    <d v="1899-12-30T00:03:39"/>
    <d v="1899-12-30T00:01:05"/>
    <x v="0"/>
    <s v="Cumplido"/>
  </r>
  <r>
    <s v="INC000002504172"/>
    <s v="HOUSING"/>
    <x v="3"/>
    <s v="DUOC TICKET PENDIENTES"/>
    <s v="VICTOR SEPULVEDA GAMARRA"/>
    <s v="frp_jcarra"/>
    <s v="3-Moderado/Limitado"/>
    <s v="4-Baja"/>
    <s v="Baja"/>
    <s v="Incidente de Cliente"/>
    <s v="FUNDACION INSTITUTO PROFESIONAL DUOC UC"/>
    <s v="DUOC | INC | PROBLEMA CON URL OBSERVATORIO"/>
    <s v="19/12/2023 6:20:25"/>
    <s v="19/12/2023 6:22:53"/>
    <s v="Cerrado"/>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x v="1"/>
    <s v=""/>
  </r>
  <r>
    <s v="INC000002504174"/>
    <s v="RED INTERNA"/>
    <x v="0"/>
    <s v="APOQUINDO TI"/>
    <s v="RICARDO F ORELLANA MARDONES"/>
    <s v="tct_rorell"/>
    <s v="4-Menor/Localizado"/>
    <s v="4-Baja"/>
    <s v="Baja"/>
    <s v="Requerimiento de Cliente"/>
    <s v="TELEFONICA EMPRESAS DE CHILE SA"/>
    <s v="RONDA Y MEDICIÓN DE TEMPERATURAS EN SALAS TIC"/>
    <s v="19/12/2023 7:17:55"/>
    <s v="19/12/2023 7:18:54"/>
    <s v="Cerrado"/>
    <s v="TI"/>
    <s v="CLIMA"/>
    <s v="19/12/2023 7:29:48"/>
    <s v="19/12/2023 23:50:00"/>
    <m/>
    <s v="ACT REALIZADA SIN NOVEDAD"/>
    <d v="1899-12-30T00:00:00"/>
    <d v="1899-12-30T00:00:00"/>
    <d v="1899-12-30T00:00:00"/>
    <x v="0"/>
    <s v="Cumplido"/>
  </r>
  <r>
    <s v="INC000002504270"/>
    <s v="VPN IP - MPLS"/>
    <x v="13"/>
    <s v="BELIEVE"/>
    <s v="MOISES E MONTERO RAMOS"/>
    <s v="frp_kaldor"/>
    <s v="3-Moderado/Limitado"/>
    <s v="3-Medio"/>
    <s v="Media"/>
    <s v="Requerimiento de Cliente"/>
    <s v="FARMACIAS AHUMADA S.A."/>
    <s v="| Pdte | Horario hábil  19-12-2023 |  GAMA / Apagar y eliminar Servidor ThreatWise01"/>
    <s v="18/12/2023 18:59:32"/>
    <s v="18/12/2023 19:05:20"/>
    <s v="Cerrado"/>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x v="0"/>
    <s v="Cumplido"/>
  </r>
  <r>
    <s v="INC000002504309"/>
    <s v="HOUSING"/>
    <x v="7"/>
    <s v="DUOC TICKET AUTOMATICO"/>
    <s v="CRISTOBAL I REYES DELGADO"/>
    <s v="frp_disilv"/>
    <s v="3-Moderado/Limitado"/>
    <s v="4-Baja"/>
    <s v="Baja"/>
    <s v="Requerimiento de Cliente"/>
    <s v="FUNDACION INSTITUTO PROFESIONAL DUOC UC"/>
    <s v="REQ | DUOC | RE: Status del servidor de integraciones CRM productivo"/>
    <s v="18/12/2023 18:03:42"/>
    <s v="18/12/2023 18:06:28"/>
    <s v="Cerrado"/>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x v="0"/>
    <s v="Cumplido"/>
  </r>
  <r>
    <s v="INC000002504333"/>
    <s v="VPN IP - MPLS"/>
    <x v="2"/>
    <s v="GESTION HD"/>
    <s v="LUIS RODRIGO ACEVEDO COLLIPAL"/>
    <s v="frp_fpetro"/>
    <s v="3-Moderado/Limitado"/>
    <s v="3-Medio"/>
    <s v="Media"/>
    <s v="Requerimiento de Cliente"/>
    <s v="TELEFONICA GLOBAL TECHNOLOGY S.A.AGENCIA EN CHILE"/>
    <s v="REQ/TCCT - Requerimiento - VDOM VDC - Agregar NAT y Reglas de Firewall"/>
    <s v="18/12/2023 18:53:34"/>
    <s v="18/12/2023 18:56:30"/>
    <s v="Cerrado"/>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x v="0"/>
    <s v="Cumplido"/>
  </r>
  <r>
    <s v="INC000002504335"/>
    <s v="HOUSING"/>
    <x v="16"/>
    <s v="BELIEVE"/>
    <s v="JOSE G MARQUEZ MARCANO"/>
    <s v="frp_jolsso"/>
    <s v="3-Moderado/Limitado"/>
    <s v="3-Medio"/>
    <s v="Media"/>
    <s v="Requerimiento de Cliente"/>
    <s v="TELEFONICA EMPRESAS DE CHILE SA"/>
    <s v="GESTION DATACENTER/ ACCESOS /TELEFONICA EMPRESAS DE CHILE SA"/>
    <s v="18/12/2023 18:58:24"/>
    <s v="18/12/2023 18:59:49"/>
    <s v="Cerrado"/>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x v="0"/>
    <s v="Cumplido"/>
  </r>
  <r>
    <s v="INC000002504346"/>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08:53"/>
    <s v="18/12/2023 20:10:03"/>
    <s v="Cerrado"/>
    <s v="TI"/>
    <s v="CLIMA"/>
    <s v="18/12/2023 20:18:24"/>
    <s v="18/12/2023 23:50:00"/>
    <s v="RONDA DE INSPECCIÓN DE SALAS Y TOMA DE TEMPERATURAS DC APOQUINDO"/>
    <s v="RONDA REALIZADA"/>
    <d v="1899-12-30T00:00:00"/>
    <d v="1899-12-30T00:00:00"/>
    <d v="1899-12-30T00:00:00"/>
    <x v="0"/>
    <s v="Cumplido"/>
  </r>
  <r>
    <s v="INC000002504348"/>
    <s v="INFRAESTRUCTURA DC"/>
    <x v="14"/>
    <s v="APQ ACCESOS"/>
    <s v="MARIO A BARRIENTOS RUIZ"/>
    <s v="MBARRIENTOS"/>
    <s v="4-Menor/Localizado"/>
    <s v="4-Baja"/>
    <s v="Baja"/>
    <s v="Requerimiento de Cliente"/>
    <s v="TELEFONICA GLOBAL TECHNOLOGY S.A.AGENCIA EN CHILE"/>
    <s v="RONDA DE INSPECCIÓN DE SALAS Y TOMA DE TEMPERATURAS DC APOQUINDO"/>
    <s v="18/12/2023 20:10:21"/>
    <s v="18/12/2023 20:11:51"/>
    <s v="Cerrado"/>
    <s v="TI"/>
    <s v="CLIMA"/>
    <s v="18/12/2023 20:18:45"/>
    <s v="18/12/2023 23:50:00"/>
    <s v="RONDA DE INSPECCIÓN DE SALAS Y TOMA DE TEMPERATURAS DC APOQUINDO"/>
    <s v="RONDA REALIZADA"/>
    <d v="1899-12-30T00:00:00"/>
    <d v="1899-12-30T00:00:00"/>
    <d v="1899-12-30T00:00:00"/>
    <x v="0"/>
    <s v="Cumplido"/>
  </r>
  <r>
    <s v="INC000002504350"/>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12:06"/>
    <s v="18/12/2023 20:13:16"/>
    <s v="Cerrado"/>
    <s v="TI"/>
    <s v="CLIMA"/>
    <s v="18/12/2023 20:19:16"/>
    <s v="18/12/2023 23:50:00"/>
    <s v="RONDA DE INSPECCIÓN DE SALAS Y TOMA DE TEMPERATURAS DC APOQUINDO"/>
    <s v="RONDA REALIZADA"/>
    <d v="1899-12-30T00:00:00"/>
    <d v="1899-12-30T00:00:00"/>
    <d v="1899-12-30T00:00:00"/>
    <x v="0"/>
    <s v="Cumplido"/>
  </r>
  <r>
    <s v="INC000002504358"/>
    <s v="VPN IP - MPLS"/>
    <x v="3"/>
    <s v="BELIEVE"/>
    <s v="VICTOR SEPULVEDA GAMARRA"/>
    <s v="frp_disilv"/>
    <s v="3-Moderado/Limitado"/>
    <s v="3-Medio"/>
    <s v="Media"/>
    <s v="Incidente de Cliente"/>
    <s v="FUNDACION INSTITUTO PROFESIONAL DUOC UC"/>
    <s v="GAMA/Alerta caída global Observatorio"/>
    <s v="18/12/2023 20:46:22"/>
    <s v="18/12/2023 20:48:22"/>
    <s v="Cerrado"/>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x v="1"/>
    <s v=""/>
  </r>
  <r>
    <s v="INC000002504386"/>
    <s v="RED INTERNA"/>
    <x v="0"/>
    <s v="APOQUINDO TI"/>
    <s v="RICARDO F ORELLANA MARDONES"/>
    <s v="tct_rorell"/>
    <s v="4-Menor/Localizado"/>
    <s v="4-Baja"/>
    <s v="Baja"/>
    <s v="Requerimiento de Cliente"/>
    <s v="TELEFONICA EMPRESAS DE CHILE SA"/>
    <s v="RONDA Y MEDICIÓN DE TEMPERATURAS EN SALAS TIC"/>
    <s v="19/12/2023 0:27:18"/>
    <s v="19/12/2023 0:28:09"/>
    <s v="Cerrado"/>
    <s v="TI"/>
    <s v="CLIMA"/>
    <s v="19/12/2023 0:48:21"/>
    <s v="19/12/2023 23:50:00"/>
    <m/>
    <s v="ACT REALIZADA SIN NOVEDAD"/>
    <d v="1899-12-30T00:00:00"/>
    <d v="1899-12-30T00:00:00"/>
    <d v="1899-12-30T00:00:00"/>
    <x v="0"/>
    <s v="Cumplido"/>
  </r>
  <r>
    <s v="INC000002504394"/>
    <s v="HOUSING"/>
    <x v="16"/>
    <s v="BELIEVE"/>
    <s v="LUIS O MORALES ARENAS"/>
    <s v="frp_jreyna"/>
    <s v="3-Moderado/Limitado"/>
    <s v="3-Medio"/>
    <s v="Media"/>
    <s v="Requerimiento de Cliente"/>
    <s v="TELEFONICA EMPRESAS DE CHILE SA"/>
    <s v="GESTION DATACENTER/ ACCESOS  / TELEFONICA"/>
    <s v="19/12/2023 1:55:52"/>
    <s v="19/12/2023 1:58:20"/>
    <s v="Cerrado"/>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x v="0"/>
    <s v="Cumplido"/>
  </r>
  <r>
    <s v="INC000002504403"/>
    <s v="RED INTERNA"/>
    <x v="0"/>
    <s v="APOQUINDO TI"/>
    <s v="RICARDO F ORELLANA MARDONES"/>
    <s v="tct_rorell"/>
    <s v="4-Menor/Localizado"/>
    <s v="4-Baja"/>
    <s v="Baja"/>
    <s v="Requerimiento de Cliente"/>
    <s v="TELEFONICA EMPRESAS DE CHILE SA"/>
    <s v="RONDA Y MEDICIÓN DE TEMPERATURAS EN SALAS TIC"/>
    <s v="19/12/2023 2:42:29"/>
    <s v="19/12/2023 2:43:26"/>
    <s v="Cerrado"/>
    <s v="TI"/>
    <s v="CLIMA"/>
    <s v="19/12/2023 2:59:27"/>
    <s v="19/12/2023 23:50:00"/>
    <m/>
    <s v="ACT REALIZADA SIN NOVEDAD"/>
    <d v="1899-12-30T00:00:00"/>
    <d v="1899-12-30T00:00:00"/>
    <d v="1899-12-30T00:00:00"/>
    <x v="0"/>
    <s v="Cumplido"/>
  </r>
  <r>
    <s v="INC000002504432"/>
    <s v="RED INTERNA"/>
    <x v="0"/>
    <s v="APOQUINDO TI"/>
    <s v="RICARDO F ORELLANA MARDONES"/>
    <s v="tct_rorell"/>
    <s v="4-Menor/Localizado"/>
    <s v="4-Baja"/>
    <s v="Baja"/>
    <s v="Requerimiento de Cliente"/>
    <s v="TELEFONICA EMPRESAS DE CHILE SA"/>
    <s v="RONDA Y MEDICIÓN DE TEMPERATURAS EN SALAS TIC"/>
    <s v="19/12/2023 4:15:41"/>
    <s v="19/12/2023 4:16:32"/>
    <s v="Cerrado"/>
    <s v="TI"/>
    <s v="CLIMA"/>
    <s v="19/12/2023 4:28:16"/>
    <s v="19/12/2023 23:50:00"/>
    <m/>
    <s v="ACT REALIZADA SIN NOVEDAD"/>
    <d v="1899-12-30T00:00:00"/>
    <d v="1899-12-30T00:00:00"/>
    <d v="1899-12-30T00:00:00"/>
    <x v="0"/>
    <s v="Cumplido"/>
  </r>
  <r>
    <s v="INC000002504577"/>
    <s v="HOUSING"/>
    <x v="15"/>
    <s v="APQ ACCESOS"/>
    <s v="LUIS O MORALES ARENAS"/>
    <s v="tct_luimoa"/>
    <s v="4-Menor/Localizado"/>
    <s v="4-Baja"/>
    <s v="Baja"/>
    <s v="Requerimiento de Cliente"/>
    <s v="TELEFONICA EMPRESAS DE CHILE SA"/>
    <s v="SE GENERA TICKET DE SUPERVISION PARA CLIENTE GTD"/>
    <s v="18/12/2023 22:05:05"/>
    <s v="18/12/2023 22:06:28"/>
    <s v="Cerrado"/>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x v="0"/>
    <s v="Cumplido"/>
  </r>
  <r>
    <s v="INC000002504620"/>
    <s v="TICKET-INTELIGENTE"/>
    <x v="4"/>
    <s v="GESTION TI"/>
    <s v="JUAN CARLOS UZCATEGUI FUGUETT"/>
    <s v="USR_TSIGHT"/>
    <s v="1-Extenso/Generalizado"/>
    <s v="4-Baja"/>
    <s v="Baja"/>
    <s v="Incidente de Cliente"/>
    <s v="COMERCIAL E IMPORTADORA AUDIOMUSICA SPA"/>
    <s v="ciausp01 - svr_dc TICKET AUTOMATICO"/>
    <s v="19/12/2023 0:43:49"/>
    <s v="19/12/2023 0:43:49"/>
    <s v="Cerrado"/>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x v="1"/>
    <s v=""/>
  </r>
  <r>
    <s v="INC000002504713"/>
    <s v="HOUSING"/>
    <x v="15"/>
    <s v="APQ ACCESOS"/>
    <s v="LUIS O MORALES ARENAS"/>
    <s v="tct_luimoa"/>
    <s v="4-Menor/Localizado"/>
    <s v="4-Baja"/>
    <s v="Baja"/>
    <s v="Requerimiento de Cliente"/>
    <s v="TELEFONICA EMPRESAS DE CHILE SA"/>
    <s v="SE GENERA TICKET DE SUPERVISION PARA CLIENTE T EMPRESAS"/>
    <s v="19/12/2023 5:39:02"/>
    <s v="19/12/2023 5:40:20"/>
    <s v="Cerrado"/>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x v="0"/>
    <s v="Cumplido"/>
  </r>
  <r>
    <s v="INC000002504717"/>
    <s v="HOUSING"/>
    <x v="15"/>
    <s v="APQ ACCESOS"/>
    <s v="LUIS O MORALES ARENAS"/>
    <s v="tct_luimoa"/>
    <s v="4-Menor/Localizado"/>
    <s v="4-Baja"/>
    <s v="Baja"/>
    <s v="Requerimiento de Cliente"/>
    <s v="TELEFONICA EMPRESAS DE CHILE SA"/>
    <s v="SE GENERA TICKET POR RONDA Y REVISION DE SALAS TECNICAS"/>
    <s v="19/12/2023 6:08:14"/>
    <s v="19/12/2023 6:10:10"/>
    <s v="Cerrado"/>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4719"/>
    <s v="HOUSING"/>
    <x v="15"/>
    <s v="APQ ACCESOS"/>
    <s v="LUIS O MORALES ARENAS"/>
    <s v="tct_luimoa"/>
    <s v="4-Menor/Localizado"/>
    <s v="4-Baja"/>
    <s v="Baja"/>
    <s v="Requerimiento de Cliente"/>
    <s v="TELEFONICA EMPRESAS DE CHILE SA"/>
    <s v="SE GENERA TICKET POR REVISION Y TOMA DE ALARMA DE CLIENTES"/>
    <s v="19/12/2023 6:11:02"/>
    <s v="19/12/2023 6:13:16"/>
    <s v="Cerrado"/>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04728"/>
    <s v="SAP"/>
    <x v="17"/>
    <s v="CLOUD SAP HANA"/>
    <s v="NICOLAS A SAAVEDRA EGUILUZ"/>
    <s v="tct_nsaave"/>
    <s v="4-Menor/Localizado"/>
    <s v="4-Baja"/>
    <s v="Baja"/>
    <s v="Requerimiento de Cliente"/>
    <s v="TELEFONICA EMPRESAS DE CHILE SA"/>
    <s v="Checklist Diario Clientes 19.12.23"/>
    <s v="19/12/2023 7:37:01"/>
    <s v="19/12/2023 7:38:02"/>
    <s v="Cerrado"/>
    <s v="Service"/>
    <s v="Internal"/>
    <s v="19/12/2023 7:38:32"/>
    <s v="19/12/2023 23:50:00"/>
    <s v="Se realiza Checklist Diario de los clientes; _x000a_HDC_x000a_NUTRISCO"/>
    <s v="Se realiza Checklist Diario de los clientes; _x000a_HDC_x000a_NUTRISCO"/>
    <d v="1899-12-30T00:00:00"/>
    <d v="1899-12-30T00:01:31"/>
    <d v="1899-12-30T00:01:31"/>
    <x v="0"/>
    <s v="Cumplido"/>
  </r>
  <r>
    <s v="INC000002504742"/>
    <s v="HOUSING"/>
    <x v="14"/>
    <s v="BELIEVE"/>
    <s v="CRISTOPHER MALDONADO ROMERO"/>
    <s v="frp_dvital"/>
    <s v="3-Moderado/Limitado"/>
    <s v="3-Medio"/>
    <s v="Media"/>
    <s v="Requerimiento de Cliente"/>
    <s v="BANCO SANTANDER CHILE"/>
    <s v="GESTION DATACENTER/ ACCESOS / BANCO SANTANDER CHILE"/>
    <s v="19/12/2023 8:36:18"/>
    <s v="19/12/2023 8:43:34"/>
    <s v="Cerrado"/>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x v="0"/>
    <s v="Cumplido"/>
  </r>
  <r>
    <s v="INC000002504890"/>
    <s v="HOUSING"/>
    <x v="14"/>
    <s v="BELIEVE"/>
    <s v="CRISTOPHER MALDONADO ROMERO"/>
    <s v="frp_fbalab"/>
    <s v="3-Moderado/Limitado"/>
    <s v="3-Medio"/>
    <s v="Media"/>
    <s v="Requerimiento de Cliente"/>
    <s v="BANCO SANTANDER CHILE"/>
    <s v="GESTION DATACENTER/ ACCESOS / BANCO SANTANDER CHILE"/>
    <s v="19/12/2023 9:35:00"/>
    <s v="19/12/2023 9:36:13"/>
    <s v="Cerrado"/>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x v="0"/>
    <s v="Cumplido"/>
  </r>
  <r>
    <s v="INC000002504908"/>
    <s v="HOUSING"/>
    <x v="2"/>
    <s v="GESTION PLATAFORMA CLIENTES"/>
    <s v="JUAN PABLO PAZ GOMPERTZ"/>
    <s v="vos_bherna"/>
    <s v="3-Moderado/Limitado"/>
    <s v="4-Baja"/>
    <s v="Baja"/>
    <s v="Requerimiento de Cliente"/>
    <s v="FRACTALIA"/>
    <s v="(Asignar a Sebastian Acuña) Solicitud de Información."/>
    <s v="19/12/2023 9:13:27"/>
    <s v="19/12/2023 9:26:17"/>
    <s v="Cerrado"/>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x v="0"/>
    <s v="Cumplido"/>
  </r>
  <r>
    <s v="INC000002504914"/>
    <s v="COMUNICACIONES"/>
    <x v="4"/>
    <s v="GESTION PLATAFORMA CLIENTES"/>
    <s v="PAUL A SEPULVEDA ALVAREZ"/>
    <s v="vos_bherna"/>
    <s v="3-Moderado/Limitado"/>
    <s v="3-Medio"/>
    <s v="Media"/>
    <s v="Requerimiento de Cliente"/>
    <s v="FRACTALIA"/>
    <s v="REINICIO PASSWORD VPN"/>
    <s v="20/12/2023 16:37:09"/>
    <s v="20/12/2023 16:39:19"/>
    <s v="Cerrado"/>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x v="0"/>
    <s v="Cumplido"/>
  </r>
  <r>
    <s v="INC000002504924"/>
    <s v="HOUSING"/>
    <x v="3"/>
    <s v="GESTION PLATAFORMA CLIENTES"/>
    <s v="VICTOR SEPULVEDA GAMARRA"/>
    <s v="vos_bherna"/>
    <s v="3-Moderado/Limitado"/>
    <s v="4-Baja"/>
    <s v="Baja"/>
    <s v="Requerimiento de Cliente"/>
    <s v="FRACTALIA"/>
    <s v="Permisos root para cuenta de SO para servidor de Remedy 20 QA."/>
    <s v="22/12/2023 14:20:05"/>
    <s v="22/12/2023 14:23:01"/>
    <s v="Cerrado"/>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x v="0"/>
    <s v="Cumplido"/>
  </r>
  <r>
    <s v="INC000002504925"/>
    <s v="HOUSING"/>
    <x v="3"/>
    <s v="GESTION PLATAFORMA CLIENTES"/>
    <s v="SEBASTIAN I ACUÑA GUZMAN"/>
    <s v="vos_bherna"/>
    <s v="3-Moderado/Limitado"/>
    <s v="2-Alta"/>
    <s v="Alta"/>
    <s v="Requerimiento de Cliente"/>
    <s v="FRACTALIA"/>
    <s v="Conectividad Remedy"/>
    <s v="22/12/2023 14:48:29"/>
    <s v="22/12/2023 14:48:36"/>
    <s v="Cerrado"/>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x v="0"/>
    <s v="Cumplido"/>
  </r>
  <r>
    <s v="INC000002504927"/>
    <s v="HOUSING"/>
    <x v="4"/>
    <s v="GESTION PLATAFORMA CLIENTES"/>
    <s v="ALEJANDRO ACEVEDO VALENZUELA"/>
    <s v="vos_bherna"/>
    <s v="4-Menor/Localizado"/>
    <s v="3-Medio"/>
    <s v="Media"/>
    <s v="Requerimiento de Cliente"/>
    <s v="FRACTALIA"/>
    <s v="Bloqueo Aplicativo BMC TrueSight"/>
    <s v="22/12/2023 14:53:11"/>
    <s v="22/12/2023 15:02:47"/>
    <s v="Cerrado"/>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x v="0"/>
    <s v="Cumplido"/>
  </r>
  <r>
    <s v="INC000002504935"/>
    <s v="HOUSING"/>
    <x v="3"/>
    <s v="GESTION PLATAFORMA CLIENTES"/>
    <s v="SEBASTIAN I ACUÑA GUZMAN"/>
    <s v="vos_bherna"/>
    <s v="3-Moderado/Limitado"/>
    <s v="3-Medio"/>
    <s v="Media"/>
    <s v="Requerimiento de Cliente"/>
    <s v="FRACTALIA"/>
    <s v="(Asignar a Sebastián Acuña) Activación de Logs"/>
    <s v="26/12/2023 17:15:14"/>
    <s v="26/12/2023 17:22:47"/>
    <s v="Cerrado"/>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x v="0"/>
    <s v="Cumplido"/>
  </r>
  <r>
    <s v="INC000002505023"/>
    <s v="HOUSING"/>
    <x v="15"/>
    <s v="APQ ACCESOS"/>
    <s v="JOSE G MARQUEZ MARCANO"/>
    <s v="tct_josmam"/>
    <s v="4-Menor/Localizado"/>
    <s v="4-Baja"/>
    <s v="Baja"/>
    <s v="Requerimiento de Cliente"/>
    <s v="TELEFONICA EMPRESAS DE CHILE SA"/>
    <s v="RONDA Y REVISION DE SALAS"/>
    <s v="19/12/2023 9:33:31"/>
    <s v="19/12/2023 9:34:19"/>
    <s v="Cerrado"/>
    <s v="CDP ANTIGUO 1"/>
    <s v="CDP ANTIGUO 2"/>
    <s v="19/12/2023 9:40:15"/>
    <s v="19/12/2023 23:50:00"/>
    <s v="RONDA Y REVISION DE SALAS"/>
    <s v="RONDAS REALIZADAS"/>
    <d v="1899-12-30T00:05:41"/>
    <d v="1899-12-30T00:06:44"/>
    <d v="1899-12-30T00:01:03"/>
    <x v="0"/>
    <s v="Cumplido"/>
  </r>
  <r>
    <s v="INC000002505033"/>
    <s v="VPN IP - MPLS"/>
    <x v="2"/>
    <s v="GESTION HD"/>
    <s v="LUIS A VILLASMIL CASTILLO"/>
    <s v="frp_spevel"/>
    <s v="3-Moderado/Limitado"/>
    <s v="3-Medio"/>
    <s v="Media"/>
    <s v="Requerimiento de Cliente"/>
    <s v="EMPRESA NACIONAL DE CERTIFICACIONES"/>
    <s v="HD/Reporte de trafico"/>
    <s v="19/12/2023 9:55:55"/>
    <s v="19/12/2023 9:58:02"/>
    <s v="Cerrado"/>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x v="0"/>
    <s v="Cumplido"/>
  </r>
  <r>
    <s v="INC000002505059"/>
    <s v="VPN IP - MPLS"/>
    <x v="13"/>
    <s v="GESTION HD"/>
    <s v="ANGEL CASTRO CABRERA"/>
    <s v="frp_spevel"/>
    <s v="3-Moderado/Limitado"/>
    <s v="3-Medio"/>
    <s v="Media"/>
    <s v="Requerimiento de Cliente"/>
    <s v="TELEFONICA GLOBAL TECHNOLOGY S.A.AGENCIA EN CHILE"/>
    <s v="HD/INC000002503236 Revisión parque nuevo equipos SolarWinds"/>
    <s v="19/12/2023 10:42:36"/>
    <s v="19/12/2023 10:44:56"/>
    <s v="Cerrado"/>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x v="0"/>
    <s v="Cumplido"/>
  </r>
  <r>
    <s v="INC000002505087"/>
    <s v="VPN IP - MPLS"/>
    <x v="2"/>
    <s v="GESTION HD"/>
    <s v="LUIS RODRIGO ACEVEDO COLLIPAL"/>
    <s v="frp_spevel"/>
    <s v="3-Moderado/Limitado"/>
    <s v="3-Medio"/>
    <s v="Media"/>
    <s v="Requerimiento de Cliente"/>
    <s v="EMPRESA NACIONAL DE CERTIFICACIONES"/>
    <s v="HD/VPN site to site"/>
    <s v="19/12/2023 12:18:00"/>
    <s v="19/12/2023 12:19:06"/>
    <s v="Cerrado"/>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x v="0"/>
    <s v="Cumplido"/>
  </r>
  <r>
    <s v="INC000002505099"/>
    <s v="VPN IP - MPLS"/>
    <x v="13"/>
    <s v="GESTION HD"/>
    <s v="DEIBY Y SANTOYO MONTEROLA"/>
    <s v="frp_spevel"/>
    <s v="3-Moderado/Limitado"/>
    <s v="3-Medio"/>
    <s v="Media"/>
    <s v="Requerimiento de Cliente"/>
    <s v="TELEFONICA GLOBAL TECHNOLOGY S.A.AGENCIA EN CHILE"/>
    <s v="HD/INC000002503236 Revisión parque nuevo equipos SolarWinds"/>
    <s v="19/12/2023 12:34:02"/>
    <s v="19/12/2023 12:35:03"/>
    <s v="Cerrado"/>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x v="0"/>
    <s v="Cumplido"/>
  </r>
  <r>
    <s v="INC000002505118"/>
    <s v="HOUSING"/>
    <x v="14"/>
    <s v="BELIEVE"/>
    <s v="CRISTOPHER MALDONADO ROMERO"/>
    <s v="frp_fbalab"/>
    <s v="3-Moderado/Limitado"/>
    <s v="3-Medio"/>
    <s v="Media"/>
    <s v="Requerimiento de Cliente"/>
    <s v="BANCO SANTANDER CHILE"/>
    <s v="GESTION DATACENTER/ ACCESOS / BANCO SANTANDER CHILE"/>
    <s v="19/12/2023 9:52:36"/>
    <s v="19/12/2023 9:55:17"/>
    <s v="Cerrado"/>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x v="0"/>
    <s v="Cumplido"/>
  </r>
  <r>
    <s v="INC000002505134"/>
    <s v="INFRAESTRUCTURA DC"/>
    <x v="6"/>
    <s v="APQ ACCESOS"/>
    <s v="RENE E VILLEGAS CARREÑO"/>
    <s v="tct_sjarav"/>
    <s v="4-Menor/Localizado"/>
    <s v="4-Baja"/>
    <s v="Baja"/>
    <s v="Requerimiento de Cliente"/>
    <s v="TELEFONICA CYBERSECURITY TECH CHILE SPA"/>
    <s v="Retiro de equipamiento"/>
    <s v="19/12/2023 10:05:11"/>
    <s v="19/12/2023 10:06:30"/>
    <s v="Cerrado"/>
    <s v="CDP ANTIGUO 1"/>
    <s v="CDP ANTIGUO 2"/>
    <s v="28/12/2023 10:27:36"/>
    <s v="28/12/2023 23:50:00"/>
    <m/>
    <s v="equipos retirados"/>
    <d v="1899-12-30T00:00:00"/>
    <d v="1899-12-30T00:00:00"/>
    <d v="1899-12-30T00:00:00"/>
    <x v="0"/>
    <s v="Cumplido"/>
  </r>
  <r>
    <s v="INC000002505233"/>
    <s v="RED INTERNA"/>
    <x v="1"/>
    <s v="APQ ACCESOS"/>
    <s v="CARLOS F ARAYA RAMIREZ"/>
    <s v="tct_cararr"/>
    <s v="4-Menor/Localizado"/>
    <s v="4-Baja"/>
    <s v="Baja"/>
    <s v="Requerimiento de Cliente"/>
    <s v="TELEFONICA CYBERSECURITY TECH CHILE SPA"/>
    <s v="RONDA INSPECTIVA"/>
    <s v="19/12/2023 10:31:50"/>
    <s v="19/12/2023 10:32:55"/>
    <s v="Cerrado"/>
    <s v="CDP ANTIGUO 1"/>
    <s v="CDP ANTIGUO 2"/>
    <s v="19/12/2023 11:00:15"/>
    <s v="19/12/2023 23:50:00"/>
    <m/>
    <s v="ronda realizada"/>
    <d v="1899-12-30T00:00:00"/>
    <d v="1899-12-30T00:00:00"/>
    <d v="1899-12-30T00:00:00"/>
    <x v="0"/>
    <s v="Cumplido"/>
  </r>
  <r>
    <s v="INC000002505235"/>
    <s v="VPN IP - MPLS"/>
    <x v="9"/>
    <s v="GESTION HD"/>
    <s v="RODRIGO VÁSQUEZ MUÑOZ"/>
    <s v="frp_fpetro"/>
    <s v="3-Moderado/Limitado"/>
    <s v="3-Medio"/>
    <s v="Media"/>
    <s v="Requerimiento de Cliente"/>
    <s v="TELEFONICA GLOBAL TECHNOLOGY S.A.AGENCIA EN CHILE"/>
    <s v="HD/Restauracion de VM Punta del Cobre"/>
    <s v="19/12/2023 10:34:59"/>
    <s v="19/12/2023 10:38:20"/>
    <s v="Cerrado"/>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x v="0"/>
    <s v="Cumplido"/>
  </r>
  <r>
    <s v="INC000002505249"/>
    <s v="VPN IP - MPLS"/>
    <x v="13"/>
    <s v="GESTION HD"/>
    <s v="JOSE A SANTIS SERRANO"/>
    <s v="frp_fpetro"/>
    <s v="3-Moderado/Limitado"/>
    <s v="3-Medio"/>
    <s v="Media"/>
    <s v="Requerimiento de Cliente"/>
    <s v="TELEFONICA GLOBAL TECHNOLOGY S.A.AGENCIA EN CHILE"/>
    <s v="HD/Maquinas en VDC con problemas de Idioma."/>
    <s v="19/12/2023 11:08:55"/>
    <s v="19/12/2023 11:14:34"/>
    <s v="Cerrado"/>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x v="0"/>
    <s v="Cumplido"/>
  </r>
  <r>
    <s v="INC000002505287"/>
    <s v="VPN IP - MPLS"/>
    <x v="17"/>
    <s v="GESTION HD"/>
    <s v="NICOLAS A SAAVEDRA EGUILUZ"/>
    <s v="frp_fpetro"/>
    <s v="3-Moderado/Limitado"/>
    <s v="3-Medio"/>
    <s v="Media"/>
    <s v="Requerimiento de Cliente"/>
    <s v="NUTRISCO CHILE SA"/>
    <s v="HD/Mensaje SAP"/>
    <s v="19/12/2023 12:04:58"/>
    <s v="19/12/2023 12:09:00"/>
    <s v="Cerrado"/>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x v="0"/>
    <s v="Cumplido"/>
  </r>
  <r>
    <s v="INC000002505291"/>
    <s v="VPN IP - MPLS"/>
    <x v="3"/>
    <s v="GESTION HD"/>
    <s v="GUSTAVO AVILA VERA"/>
    <s v="frp_fpetro"/>
    <s v="3-Moderado/Limitado"/>
    <s v="3-Medio"/>
    <s v="Media"/>
    <s v="Requerimiento de Cliente"/>
    <s v="FAST COLLENTING CHILE SA"/>
    <s v="REQ/SOPORTE R-DNS FASTCO"/>
    <s v="19/12/2023 12:23:21"/>
    <s v="19/12/2023 12:33:49"/>
    <s v="Cerrado"/>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x v="0"/>
    <s v="Cumplido"/>
  </r>
  <r>
    <s v="INC000002505299"/>
    <s v="VPN IP - MPLS"/>
    <x v="13"/>
    <s v="GESTION HD"/>
    <s v="MOISES E MONTERO RAMOS"/>
    <s v="frp_fpetro"/>
    <s v="3-Moderado/Limitado"/>
    <s v="3-Medio"/>
    <s v="Media"/>
    <s v="Requerimiento de Cliente"/>
    <s v="ZAMBONI INGENIEROS ASOCIADOS LIMITADA"/>
    <s v="REQ/Cliente  - Plataforma VDC - Problemas de recuperación de usuario y contraseña."/>
    <s v="19/12/2023 12:44:58"/>
    <s v="19/12/2023 12:48:47"/>
    <s v="Cerrado"/>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x v="0"/>
    <s v="Cumplido"/>
  </r>
  <r>
    <s v="INC000002505344"/>
    <s v="VPN IP - MPLS"/>
    <x v="4"/>
    <s v="BELIEVE"/>
    <s v="ALEJANDRO ACEVEDO VALENZUELA"/>
    <s v="frp_dvital"/>
    <s v="4-Menor/Localizado"/>
    <s v="4-Baja"/>
    <s v="Baja"/>
    <s v="Requerimiento de Cliente"/>
    <s v="TELEFONICA CYBERSECURITY TECH CHILE SPA"/>
    <s v="REQ / SOC / Reinicio de cuenta AD-SOC"/>
    <s v="19/12/2023 11:26:53"/>
    <s v="19/12/2023 11:27:35"/>
    <s v="Cerrado"/>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x v="0"/>
    <s v="Cumplido"/>
  </r>
  <r>
    <s v="INC000002505359"/>
    <s v="RED INTERNA"/>
    <x v="0"/>
    <s v="APQ ACCESOS"/>
    <s v="CRISTOPHER MALDONADO ROMERO"/>
    <s v="tct_cmaldo"/>
    <s v="4-Menor/Localizado"/>
    <s v="4-Baja"/>
    <s v="Baja"/>
    <s v="Requerimiento de Cliente"/>
    <s v="TELEFONICA EMPRESAS DE CHILE SA"/>
    <s v="RONDA TOMA DE TEMPERATURAS SALAS TIC"/>
    <s v="19/12/2023 11:43:33"/>
    <s v="19/12/2023 11:44:36"/>
    <s v="Cerrado"/>
    <s v="CDP ANTIGUO 1"/>
    <s v="CDP ANTIGUO 2"/>
    <s v="19/12/2023 12:10:46"/>
    <s v="19/12/2023 23:50:00"/>
    <m/>
    <s v="RONDA REALIZADA"/>
    <d v="1899-12-30T00:00:00"/>
    <d v="1899-12-30T00:00:00"/>
    <d v="1899-12-30T00:00:00"/>
    <x v="0"/>
    <s v="Cumplido"/>
  </r>
  <r>
    <s v="INC000002505468"/>
    <s v="HOUSING"/>
    <x v="19"/>
    <s v="BELIEVE"/>
    <s v="SEBASTIAN A JARA VIDAL"/>
    <s v="frp_fbalab"/>
    <s v="3-Moderado/Limitado"/>
    <s v="3-Medio"/>
    <s v="Media"/>
    <s v="Requerimiento de Cliente"/>
    <s v="INDRA SISTEMAS CHILE S.A."/>
    <s v="GESTION DATACENTER/ ACCESOS / INDRA SISTEMAS CHILE S.A."/>
    <s v="19/12/2023 11:03:24"/>
    <s v="19/12/2023 11:06:57"/>
    <s v="Cerrado"/>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x v="0"/>
    <s v="Cumplido"/>
  </r>
  <r>
    <s v="INC000002505472"/>
    <s v="HOSTING VIRTUAL"/>
    <x v="7"/>
    <s v="OPERACION N1"/>
    <s v="CLAUDIO A GAJARDO GARRIDO"/>
    <s v="tct_cgajar"/>
    <s v="2-Significativo/Amplio"/>
    <s v="3-Medio"/>
    <s v="Media"/>
    <s v="Requerimiento de Cliente"/>
    <s v="FUNDACION INSTITUTO PROFESIONAL DUOC UC"/>
    <s v="Requerimiento de bases de datos solicitado sin el flujo correspondiente."/>
    <s v="19/12/2023 11:05:35"/>
    <s v="19/12/2023 11:08:07"/>
    <s v="Cerrado"/>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x v="0"/>
    <s v="Cumplido"/>
  </r>
  <r>
    <s v="INC000002505481"/>
    <s v="TICKET-INTELIGENTE"/>
    <x v="4"/>
    <s v="GESTION TI"/>
    <s v="PAUL A SEPULVEDA ALVAREZ"/>
    <s v="USR_TSIGHT"/>
    <s v="1-Extenso/Generalizado"/>
    <s v="4-Baja"/>
    <s v="Baja"/>
    <s v="Incidente de Cliente"/>
    <s v="EMPRESA NACIONAL DE CERTIFICACIONES"/>
    <s v="emnace01 - s4d34ecertdb2.ecertchile.local TICKET AUTOMATICO"/>
    <s v="19/12/2023 11:07:53"/>
    <s v="19/12/2023 11:07:53"/>
    <s v="Cerrado"/>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x v="1"/>
    <s v=""/>
  </r>
  <r>
    <s v="INC000002505483"/>
    <s v="TICKET-INTELIGENTE"/>
    <x v="3"/>
    <s v="GESTION TI"/>
    <s v="GUSTAVO AVILA VERA"/>
    <s v="USR_TSIGHT"/>
    <s v="1-Extenso/Generalizado"/>
    <s v="4-Baja"/>
    <s v="Baja"/>
    <s v="Incidente de Cliente"/>
    <s v="BLUMAR S.A."/>
    <s v="blumar01 - blutssaperp TICKET AUTOMATICO"/>
    <s v="19/12/2023 11:07:58"/>
    <s v="19/12/2023 11:07:58"/>
    <s v="Cerrado"/>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x v="1"/>
    <s v=""/>
  </r>
  <r>
    <s v="INC000002505501"/>
    <s v="SERVICIOS DIGITALES"/>
    <x v="21"/>
    <s v="SM OPERACIONES"/>
    <s v="DENISE CRUZAT ETCHEBERRY"/>
    <s v="tct_decruz"/>
    <s v="4-Menor/Localizado"/>
    <s v="4-Baja"/>
    <s v="Baja"/>
    <s v="Requerimiento de Cliente"/>
    <s v="TELEFONICA GLOBAL TECHNOLOGY S.A.AGENCIA EN CHILE"/>
    <s v="ALTA DE RONALD MELARA"/>
    <s v="19/12/2023 11:16:58"/>
    <s v="19/12/2023 11:18:47"/>
    <s v="Cerrado"/>
    <s v="PLATAFORMAS"/>
    <s v="ACTIVE DIRECTORY"/>
    <s v="21/12/2023 14:44:53"/>
    <s v="21/12/2023 23:50:00"/>
    <s v="NUEVO COLABORADOR SE INTEGRA AL EQUIPO CLOUD, SU FUNCIÓN SERÁ DE DESARROLLADOR"/>
    <s v="Se procede al alta de Ronald Melara"/>
    <d v="1899-12-30T00:00:00"/>
    <d v="1899-12-30T00:00:00"/>
    <d v="1899-12-30T00:00:00"/>
    <x v="0"/>
    <s v="Cumplido"/>
  </r>
  <r>
    <s v="INC000002505508"/>
    <s v="TICKET-INTELIGENTE"/>
    <x v="3"/>
    <s v="DUOC TICKET AUTOMATICO"/>
    <s v="VICTOR SEPULVEDA GAMARRA"/>
    <s v="USR_TSIGHT"/>
    <s v="1-Extenso/Generalizado"/>
    <s v="4-Baja"/>
    <s v="Baja"/>
    <s v="Incidente de Cliente"/>
    <s v="FUNDACION INSTITUTO PROFESIONAL DUOC UC"/>
    <s v="fiprdu01 - tourvirtual TICKET AUTOMATICO"/>
    <s v="19/12/2023 11:20:42"/>
    <s v="19/12/2023 11:20:42"/>
    <s v="Cerrado"/>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x v="1"/>
    <s v=""/>
  </r>
  <r>
    <s v="INC000002505524"/>
    <s v="HOUSING"/>
    <x v="19"/>
    <s v="BELIEVE"/>
    <s v="SEBASTIAN A JARA VIDAL"/>
    <s v="frp_fbalab"/>
    <s v="3-Moderado/Limitado"/>
    <s v="3-Medio"/>
    <s v="Media"/>
    <s v="Requerimiento de Cliente"/>
    <s v="CLUB HIPICO DE SANTIAGO S.A."/>
    <s v="GESTION DATACENTER/ ACCESOS / CLUB HIPICO DE SANTIAGO S.A."/>
    <s v="19/12/2023 11:35:54"/>
    <s v="19/12/2023 11:39:25"/>
    <s v="Cerrado"/>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x v="0"/>
    <s v="Cumplido"/>
  </r>
  <r>
    <s v="INC000002505540"/>
    <s v="HOUSING"/>
    <x v="16"/>
    <s v="BELIEVE"/>
    <s v="JORGE S LORCA LEIVA"/>
    <s v="frp_fbalab"/>
    <s v="3-Moderado/Limitado"/>
    <s v="3-Medio"/>
    <s v="Media"/>
    <s v="Requerimiento de Cliente"/>
    <s v="TELEFONICA EMPRESAS DE CHILE SA"/>
    <s v="GESTION DATACENTER/ ACCESOS / TELEFONICA EMPRESAS DE CHILE SA"/>
    <s v="19/12/2023 11:49:20"/>
    <s v="19/12/2023 11:51:03"/>
    <s v="Cerrado"/>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x v="0"/>
    <s v="Cumplido"/>
  </r>
  <r>
    <s v="INC000002505589"/>
    <s v="TICKET-INTELIGENTE"/>
    <x v="4"/>
    <s v="GESTION TI"/>
    <s v="ALEJANDRO ACEVEDO VALENZUELA"/>
    <s v="USR_TSIGHT"/>
    <s v="1-Extenso/Generalizado"/>
    <s v="4-Baja"/>
    <s v="Baja"/>
    <s v="Incidente de Cliente"/>
    <s v="FUNDACION INSTITUTO PROFESIONAL DUOC UC"/>
    <s v="fiprdu01 - srvfs01_vm TICKET AUTOMATICO"/>
    <s v="19/12/2023 12:24:18"/>
    <s v="19/12/2023 12:24:18"/>
    <s v="Cerrado"/>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x v="1"/>
    <s v=""/>
  </r>
  <r>
    <s v="INC000002505614"/>
    <s v="HOUSING"/>
    <x v="19"/>
    <s v="BELIEVE"/>
    <s v="SEBASTIAN A JARA VIDAL"/>
    <s v="frp_fbalab"/>
    <s v="3-Moderado/Limitado"/>
    <s v="3-Medio"/>
    <s v="Media"/>
    <s v="Requerimiento de Cliente"/>
    <s v="TELEFONICA EMPRESAS DE CHILE SA"/>
    <s v="GESTION DATACENTER/ ACCESOS / TELEFONICA EMPRESAS DE CHILE SA"/>
    <s v="19/12/2023 12:44:44"/>
    <s v="19/12/2023 12:46:36"/>
    <s v="Cerrado"/>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x v="0"/>
    <s v="Cumplido"/>
  </r>
  <r>
    <s v="INC000002505616"/>
    <s v="HOUSING"/>
    <x v="16"/>
    <s v="BELIEVE"/>
    <s v="FERNEY D GARZON PEÑA"/>
    <s v="frp_pcamay"/>
    <s v="3-Moderado/Limitado"/>
    <s v="3-Medio"/>
    <s v="Media"/>
    <s v="Incidente de Cliente"/>
    <s v="TELEFONICA EMPRESAS DE CHILE SA"/>
    <s v="GESTION DATACENTER/ ACCESOS /DXC"/>
    <s v="19/12/2023 12:55:32"/>
    <s v="19/12/2023 12:56:33"/>
    <s v="Cerrado"/>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x v="1"/>
    <s v=""/>
  </r>
  <r>
    <s v="INC000002505622"/>
    <s v="HOUSING"/>
    <x v="16"/>
    <s v="BELIEVE"/>
    <s v="FERNEY D GARZON PEÑA"/>
    <s v="frp_pcamay"/>
    <s v="3-Moderado/Limitado"/>
    <s v="3-Medio"/>
    <s v="Media"/>
    <s v="Requerimiento de Cliente"/>
    <s v="TELEFONICA EMPRESAS DE CHILE SA"/>
    <s v="GESTION DATACENTER/ ACCESOS /DXC"/>
    <s v="19/12/2023 12:55:49"/>
    <s v="19/12/2023 12:57:08"/>
    <s v="Cerrado"/>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x v="0"/>
    <s v="Cumplido"/>
  </r>
  <r>
    <s v="INC000002505709"/>
    <s v="HOSTING VIRTUAL"/>
    <x v="4"/>
    <s v="DUOC TICKET PENDIENTES"/>
    <s v="GIOVANNI D ROCCO VALENZUELA"/>
    <s v="frp_disilv"/>
    <s v="3-Moderado/Limitado"/>
    <s v="4-Baja"/>
    <s v="Baja"/>
    <s v="Requerimiento de Cliente"/>
    <s v="FUNDACION INSTITUTO PROFESIONAL DUOC UC"/>
    <s v="REQ | DUOC | RE: Campo mailnick - Registro Aplicación"/>
    <s v="19/12/2023 12:45:57"/>
    <s v="19/12/2023 12:49:03"/>
    <s v="Cerrado"/>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x v="0"/>
    <s v="Cumplido"/>
  </r>
  <r>
    <s v="INC000002505714"/>
    <s v="HOSTING VIRTUAL"/>
    <x v="5"/>
    <s v="OPERACION N1"/>
    <s v="ALEJANDRO ACEVEDO VALENZUELA"/>
    <s v="tct_aaceve"/>
    <s v="4-Menor/Localizado"/>
    <s v="4-Baja"/>
    <s v="Baja"/>
    <s v="Requerimiento de Cliente"/>
    <s v="TELEFONICA GLOBAL TECHNOLOGY S.A.AGENCIA EN CHILE"/>
    <s v="GENERACION INFORME CAMNACHACA JUNIO 2023"/>
    <s v="19/12/2023 12:53:35"/>
    <s v="19/12/2023 12:54:47"/>
    <s v="Cerrado"/>
    <s v="TI"/>
    <s v="SISTEMAS OPERATIVOS"/>
    <s v="19/12/2023 13:02:45"/>
    <s v="19/12/2023 23:50:00"/>
    <s v="GENERACION INFORME CAMNACHACA JUNIO 2023"/>
    <s v="SE GENERA INFORME Y SE ENTREGA A CLIENTE SEGUN LO SOLICITADO."/>
    <d v="1899-12-30T00:00:00"/>
    <d v="1899-12-30T00:09:10"/>
    <d v="1899-12-30T00:09:10"/>
    <x v="0"/>
    <s v="Cumplido"/>
  </r>
  <r>
    <s v="INC000002505715"/>
    <s v="HOSTING VIRTUAL"/>
    <x v="5"/>
    <s v="OPERACION N1"/>
    <s v="ALEJANDRO ACEVEDO VALENZUELA"/>
    <s v="tct_aaceve"/>
    <s v="4-Menor/Localizado"/>
    <s v="4-Baja"/>
    <s v="Baja"/>
    <s v="Requerimiento de Cliente"/>
    <s v="TELEFONICA GLOBAL TECHNOLOGY S.A.AGENCIA EN CHILE"/>
    <s v="GENERACION INFORME CAMNACHACA JULIO 2023"/>
    <s v="19/12/2023 12:55:07"/>
    <s v="19/12/2023 12:56:00"/>
    <s v="Cerrado"/>
    <s v="TI"/>
    <s v="SISTEMAS OPERATIVOS"/>
    <s v="19/12/2023 13:02:58"/>
    <s v="19/12/2023 23:50:00"/>
    <s v="GENERACION INFORME CAMNACHACA JULIO 2023"/>
    <s v="SE GENERA INFORME Y SE ENTREGA A CLIENTE SEGUN LO SOLICITADO."/>
    <d v="1899-12-30T00:00:00"/>
    <d v="1899-12-30T00:07:51"/>
    <d v="1899-12-30T00:07:51"/>
    <x v="0"/>
    <s v="Cumplido"/>
  </r>
  <r>
    <s v="INC000002505717"/>
    <s v="HOSTING VIRTUAL"/>
    <x v="5"/>
    <s v="OPERACION N1"/>
    <s v="ALEJANDRO ACEVEDO VALENZUELA"/>
    <s v="tct_aaceve"/>
    <s v="4-Menor/Localizado"/>
    <s v="4-Baja"/>
    <s v="Baja"/>
    <s v="Requerimiento de Cliente"/>
    <s v="TELEFONICA GLOBAL TECHNOLOGY S.A.AGENCIA EN CHILE"/>
    <s v="GENERACION INFORME CAMNACHACA AGOSTO 2023"/>
    <s v="19/12/2023 12:56:21"/>
    <s v="19/12/2023 12:57:17"/>
    <s v="Cerrado"/>
    <s v="TI"/>
    <s v="SISTEMAS OPERATIVOS"/>
    <s v="19/12/2023 13:03:32"/>
    <s v="19/12/2023 23:50:00"/>
    <s v="GENERACION INFORME CAMNACHACA AGOSTO 2023"/>
    <s v="SE GENERA INFORME Y SE ENTREGA A CLIENTE SEGUN LO SOLICITADO."/>
    <d v="1899-12-30T00:00:00"/>
    <d v="1899-12-30T00:07:11"/>
    <d v="1899-12-30T00:07:11"/>
    <x v="0"/>
    <s v="Cumplido"/>
  </r>
  <r>
    <s v="INC000002505718"/>
    <s v="HOSTING VIRTUAL"/>
    <x v="5"/>
    <s v="OPERACION N1"/>
    <s v="ALEJANDRO ACEVEDO VALENZUELA"/>
    <s v="tct_aaceve"/>
    <s v="4-Menor/Localizado"/>
    <s v="4-Baja"/>
    <s v="Baja"/>
    <s v="Requerimiento de Cliente"/>
    <s v="TELEFONICA GLOBAL TECHNOLOGY S.A.AGENCIA EN CHILE"/>
    <s v="GENERACION INFORME CAMNACHACA SEPTIEMBRE 2023"/>
    <s v="19/12/2023 12:57:36"/>
    <s v="19/12/2023 12:58:26"/>
    <s v="Cerrado"/>
    <s v="TI"/>
    <s v="SISTEMAS OPERATIVOS"/>
    <s v="19/12/2023 13:03:54"/>
    <s v="19/12/2023 23:50:00"/>
    <s v="GENERACION INFORME CAMNACHACA SEPTIEMBRE 2023"/>
    <s v="SE GENERA INFORME Y SE ENTREGA A CLIENTE SEGUN LO SOLICITADO."/>
    <d v="1899-12-30T00:00:00"/>
    <d v="1899-12-30T00:06:18"/>
    <d v="1899-12-30T00:06:18"/>
    <x v="0"/>
    <s v="Cumplido"/>
  </r>
  <r>
    <s v="INC000002505719"/>
    <s v="HOSTING VIRTUAL"/>
    <x v="5"/>
    <s v="OPERACION N1"/>
    <s v="ALEJANDRO ACEVEDO VALENZUELA"/>
    <s v="tct_aaceve"/>
    <s v="4-Menor/Localizado"/>
    <s v="4-Baja"/>
    <s v="Baja"/>
    <s v="Requerimiento de Cliente"/>
    <s v="TELEFONICA GLOBAL TECHNOLOGY S.A.AGENCIA EN CHILE"/>
    <s v="GENERACION INFORME CAMNACHACA OCTUBRE 2023"/>
    <s v="19/12/2023 12:58:52"/>
    <s v="19/12/2023 12:59:41"/>
    <s v="Cerrado"/>
    <s v="TI"/>
    <s v="SISTEMAS OPERATIVOS"/>
    <s v="19/12/2023 13:04:19"/>
    <s v="19/12/2023 23:50:00"/>
    <s v="GENERACION INFORME CAMNACHACA OCTUBRE 2023"/>
    <s v="SE GENERA INFORME Y SE ENTREGA A CLIENTE SEGUN LO SOLICITADO."/>
    <d v="1899-12-30T00:00:00"/>
    <d v="1899-12-30T00:05:27"/>
    <d v="1899-12-30T00:05:27"/>
    <x v="0"/>
    <s v="Cumplido"/>
  </r>
  <r>
    <s v="INC000002505721"/>
    <s v="HOSTING VIRTUAL"/>
    <x v="5"/>
    <s v="OPERACION N1"/>
    <s v="ALEJANDRO ACEVEDO VALENZUELA"/>
    <s v="tct_aaceve"/>
    <s v="4-Menor/Localizado"/>
    <s v="4-Baja"/>
    <s v="Baja"/>
    <s v="Requerimiento de Cliente"/>
    <s v="TELEFONICA GLOBAL TECHNOLOGY S.A.AGENCIA EN CHILE"/>
    <s v="GENERACION INFORME CAMNACHACA NOVIEMBRE 2023"/>
    <s v="19/12/2023 13:01:07"/>
    <s v="19/12/2023 13:02:00"/>
    <s v="Cerrado"/>
    <s v="TI"/>
    <s v="SISTEMAS OPERATIVOS"/>
    <s v="19/12/2023 13:04:32"/>
    <s v="19/12/2023 23:50:00"/>
    <s v="GENERACION INFORME CAMNACHACA NOVIEMBRE 2023"/>
    <s v="SE GENERA INFORME Y SE ENTREGA A CLIENTE SEGUN LO SOLICITADO."/>
    <d v="1899-12-30T00:00:00"/>
    <d v="1899-12-30T00:03:25"/>
    <d v="1899-12-30T00:03:25"/>
    <x v="0"/>
    <s v="Cumplido"/>
  </r>
  <r>
    <s v="INC000002505727"/>
    <s v="VPN IP - MPLS"/>
    <x v="17"/>
    <s v="GESTION HD"/>
    <s v="EWALD R GALAZ MILLALEO"/>
    <s v="frp_spevel"/>
    <s v="3-Moderado/Limitado"/>
    <s v="3-Medio"/>
    <s v="Media"/>
    <s v="Requerimiento de Cliente"/>
    <s v="TELEFONICA GLOBAL TECHNOLOGY S.A.AGENCIA EN CHILE"/>
    <s v="HD/creación de usuario"/>
    <s v="19/12/2023 13:22:57"/>
    <s v="19/12/2023 13:36:44"/>
    <s v="Cerrado"/>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x v="0"/>
    <s v="Cumplido"/>
  </r>
  <r>
    <s v="INC000002505786"/>
    <s v="HOUSING"/>
    <x v="19"/>
    <s v="BELIEVE"/>
    <s v="SEBASTIAN A JARA VIDAL"/>
    <s v="frp_jolsso"/>
    <s v="3-Moderado/Limitado"/>
    <s v="3-Medio"/>
    <s v="Media"/>
    <s v="Requerimiento de Cliente"/>
    <s v="TELEFONICA EMPRESAS DE CHILE SA"/>
    <s v="GESTION DATACENTER/ ACCESOS /TELEFONICA EMPRESAS DE CHILE SA"/>
    <s v="19/12/2023 15:24:07"/>
    <s v="19/12/2023 15:27:38"/>
    <s v="Cerrado"/>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x v="0"/>
    <s v="Cumplido"/>
  </r>
  <r>
    <s v="INC000002505799"/>
    <s v="VPN IP - MPLS"/>
    <x v="17"/>
    <s v="GESTION HD"/>
    <s v="NICOLAS A SAAVEDRA EGUILUZ"/>
    <s v="frp_fpetro"/>
    <s v="3-Moderado/Limitado"/>
    <s v="3-Medio"/>
    <s v="Media"/>
    <s v="Requerimiento de Cliente"/>
    <s v="NUTRISCO CHILE SA"/>
    <s v="REQ/Usuario SAP Francisca Mora"/>
    <s v="19/12/2023 15:47:17"/>
    <s v="19/12/2023 15:52:20"/>
    <s v="Cerrado"/>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x v="0"/>
    <s v="Cumplido"/>
  </r>
  <r>
    <s v="INC000002505802"/>
    <s v="HOSTING VIRTUAL"/>
    <x v="4"/>
    <s v="DUOC TICKET PENDIENTES"/>
    <s v="JUAN CARLOS UZCATEGUI FUGUETT"/>
    <s v="frp_disilv"/>
    <s v="3-Moderado/Limitado"/>
    <s v="4-Baja"/>
    <s v="Baja"/>
    <s v="Requerimiento de Cliente"/>
    <s v="FUNDACION INSTITUTO PROFESIONAL DUOC UC"/>
    <s v="REQ | DUOC | Reinicio de DC de sedes"/>
    <s v="19/12/2023 15:54:09"/>
    <s v="19/12/2023 15:58:37"/>
    <s v="Cerrado"/>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x v="0"/>
    <s v="Cumplido"/>
  </r>
  <r>
    <s v="INC000002505821"/>
    <s v="WIFI INDOOR"/>
    <x v="2"/>
    <s v="GESTION HD"/>
    <s v="LUIS RODRIGO ACEVEDO COLLIPAL"/>
    <s v="frp_fpetro"/>
    <s v="3-Moderado/Limitado"/>
    <s v="3-Medio"/>
    <s v="Media"/>
    <s v="Requerimiento de Cliente"/>
    <s v="TELEFONICA GLOBAL TECHNOLOGY S.A.AGENCIA EN CHILE"/>
    <s v="HD/Otero Dominguez Levantamiento VLAN VDOM Comms"/>
    <s v="19/12/2023 13:25:31"/>
    <s v="19/12/2023 13:29:08"/>
    <s v="Cerrado"/>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x v="0"/>
    <s v="Cumplido"/>
  </r>
  <r>
    <s v="INC000002506012"/>
    <s v="HOUSING"/>
    <x v="19"/>
    <s v="BELIEVE"/>
    <s v="SEBASTIAN A JARA VIDAL"/>
    <s v="frp_pcamay"/>
    <s v="3-Moderado/Limitado"/>
    <s v="3-Medio"/>
    <s v="Media"/>
    <s v="Requerimiento de Cliente"/>
    <s v="CHILENA CONSOLIDADA SEGUROS DE VIDA S.A."/>
    <s v="GESTION DATACENTER/ ACCESOS / Chilena consolidada"/>
    <s v="19/12/2023 15:35:51"/>
    <s v="19/12/2023 15:36:05"/>
    <s v="Cerrado"/>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x v="0"/>
    <s v="Cumplido"/>
  </r>
  <r>
    <s v="INC000002506032"/>
    <s v="RED INTERNA"/>
    <x v="8"/>
    <s v="APQ ACCESOS"/>
    <s v="JAVIER J BRAVO CARVAJAL"/>
    <s v="tct_javcac"/>
    <s v="4-Menor/Localizado"/>
    <s v="4-Baja"/>
    <s v="Baja"/>
    <s v="Requerimiento de Cliente"/>
    <s v="TELEFONICA CYBERSECURITY TECH CHILE SPA"/>
    <s v="REVISION DE PDU"/>
    <s v="19/12/2023 16:18:09"/>
    <s v="19/12/2023 16:19:59"/>
    <s v="Cerrado"/>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x v="0"/>
    <s v="Cumplido"/>
  </r>
  <r>
    <s v="INC000002506079"/>
    <s v="HOUSING"/>
    <x v="15"/>
    <s v="APQ ACCESOS"/>
    <s v="LUIS O MORALES ARENAS"/>
    <s v="tct_luimoa"/>
    <s v="4-Menor/Localizado"/>
    <s v="4-Baja"/>
    <s v="Baja"/>
    <s v="Requerimiento de Cliente"/>
    <s v="TELEFONICA EMPRESAS DE CHILE SA"/>
    <s v="SE GENERA TICKET DE SUPERVISION PARA CLIENTE HUAWEI"/>
    <s v="20/12/2023 3:14:26"/>
    <s v="20/12/2023 3:15:35"/>
    <s v="Cerrado"/>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x v="0"/>
    <s v="Cumplido"/>
  </r>
  <r>
    <s v="INC000002506094"/>
    <s v="VPN IP - MPLS"/>
    <x v="13"/>
    <s v="ADMINISTRADORES RESIDENTES"/>
    <s v="ANGEL CASTRO CABRERA"/>
    <s v="frp_kefern"/>
    <s v="3-Moderado/Limitado"/>
    <s v="3-Medio"/>
    <s v="Media"/>
    <s v="Incidente de Cliente"/>
    <s v="FARMACIAS AHUMADA S.A."/>
    <s v="GAMA/inconvenientes para ingresar a la plataforma del VDC"/>
    <s v="20/12/2023 9:11:34"/>
    <s v="20/12/2023 9:17:05"/>
    <s v="Cerrado"/>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x v="1"/>
    <s v=""/>
  </r>
  <r>
    <s v="INC000002506183"/>
    <s v="OFFICE365"/>
    <x v="5"/>
    <s v="GESTION CALL CENTER"/>
    <s v="GIOVANNI D ROCCO VALENZUELA"/>
    <s v="frp_driosr"/>
    <s v="4-Menor/Localizado"/>
    <s v="4-Baja"/>
    <s v="Baja"/>
    <s v="Requerimiento de Cliente"/>
    <s v="GOBIERNO REGIONAL XII REGION MAGALLANES Y ANTARTICA CHILENA"/>
    <s v="MESA/CALL CENTER/ACTUALIZAR MICROSOFT 365"/>
    <s v="19/12/2023 16:52:04"/>
    <s v="19/12/2023 16:55:17"/>
    <s v="Cerrado"/>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x v="0"/>
    <s v="Cumplido"/>
  </r>
  <r>
    <s v="INC000002506207"/>
    <s v="HOUSING"/>
    <x v="19"/>
    <s v="BELIEVE"/>
    <s v="SEBASTIAN A JARA VIDAL"/>
    <s v="frp_jolsso"/>
    <s v="3-Moderado/Limitado"/>
    <s v="3-Medio"/>
    <s v="Media"/>
    <s v="Requerimiento de Cliente"/>
    <s v="IDOM INGENIERIA Y CONSULTORIA S.A. AGENCIA EN CHILE"/>
    <s v="GESTION DATACENTER/ ACCESOS /IDOM INGENIERIA Y CONSULTORIA S.A. AGENCIA EN CHILE"/>
    <s v="19/12/2023 16:04:14"/>
    <s v="19/12/2023 16:05:29"/>
    <s v="Cerrado"/>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x v="0"/>
    <s v="Cumplido"/>
  </r>
  <r>
    <s v="INC000002506208"/>
    <s v="INFRAESTRUCTURA DC"/>
    <x v="1"/>
    <s v="APQ ACCESOS"/>
    <s v="CARLOS F ARAYA RAMIREZ"/>
    <s v="tct_cararr"/>
    <s v="4-Menor/Localizado"/>
    <s v="4-Baja"/>
    <s v="Baja"/>
    <s v="Requerimiento de Cliente"/>
    <s v="TELEFONICA CYBERSECURITY TECH CHILE SPA"/>
    <s v="FACTIBILIDAD 79549"/>
    <s v="19/12/2023 16:04:09"/>
    <s v="19/12/2023 16:05:06"/>
    <s v="Cerrado"/>
    <s v="CDP ANTIGUO 1"/>
    <s v="CDP ANTIGUO 2"/>
    <s v="19/12/2023 16:20:30"/>
    <s v="19/12/2023 23:50:00"/>
    <s v="TELEFONICA TECH"/>
    <s v="FACTIBILIDAD ENVIADA"/>
    <d v="1899-12-30T00:14:59"/>
    <d v="1899-12-30T00:16:21"/>
    <d v="1899-12-30T00:01:22"/>
    <x v="0"/>
    <s v="Cumplido"/>
  </r>
  <r>
    <s v="INC000002506215"/>
    <s v="VPN IP - MPLS"/>
    <x v="17"/>
    <s v="GESTION HD"/>
    <s v="NICOLAS A SAAVEDRA EGUILUZ"/>
    <s v="frp_fpetro"/>
    <s v="3-Moderado/Limitado"/>
    <s v="3-Medio"/>
    <s v="Media"/>
    <s v="Requerimiento de Cliente"/>
    <s v="NUTRISCO CHILE SA"/>
    <s v="REQ/NUTRISCO: Usuarios activos en el sistema con la última fecha de login"/>
    <s v="19/12/2023 16:22:00"/>
    <s v="19/12/2023 16:23:47"/>
    <s v="Cerrado"/>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x v="0"/>
    <s v="Cumplido"/>
  </r>
  <r>
    <s v="INC000002506219"/>
    <s v="HOUSING"/>
    <x v="15"/>
    <s v="APQ ACCESOS"/>
    <s v="JOSE G MARQUEZ MARCANO"/>
    <s v="tct_josmam"/>
    <s v="4-Menor/Localizado"/>
    <s v="4-Baja"/>
    <s v="Baja"/>
    <s v="Requerimiento de Cliente"/>
    <s v="TELEFONICA EMPRESAS DE CHILE SA"/>
    <s v="TOMA DE ALARMAS DE CLIENTES"/>
    <s v="19/12/2023 16:46:11"/>
    <s v="19/12/2023 16:46:59"/>
    <s v="Cerrado"/>
    <s v="CDP ANTIGUO 1"/>
    <s v="CDP ANTIGUO 2"/>
    <s v="19/12/2023 16:48:49"/>
    <s v="19/12/2023 23:50:00"/>
    <s v="TOMA DE ALARMAS DE CLIENTES"/>
    <s v="TOMA DE ALARMAS REALIZADAS"/>
    <d v="1899-12-30T00:01:30"/>
    <d v="1899-12-30T00:02:38"/>
    <d v="1899-12-30T00:01:08"/>
    <x v="0"/>
    <s v="Cumplido"/>
  </r>
  <r>
    <s v="INC000002506220"/>
    <s v="RED INTERNA"/>
    <x v="0"/>
    <s v="APQ ACCESOS"/>
    <s v="CRISTOPHER MALDONADO ROMERO"/>
    <s v="tct_cmaldo"/>
    <s v="4-Menor/Localizado"/>
    <s v="4-Baja"/>
    <s v="Baja"/>
    <s v="Requerimiento de Cliente"/>
    <s v="TELEFONICA EMPRESAS DE CHILE SA"/>
    <s v="RONDA TOMA DE TEMPERATURAS SALAS TIC"/>
    <s v="19/12/2023 16:48:35"/>
    <s v="19/12/2023 16:49:42"/>
    <s v="Cerrado"/>
    <s v="CDP ANTIGUO 1"/>
    <s v="CDP ANTIGUO 2"/>
    <s v="19/12/2023 17:16:40"/>
    <s v="19/12/2023 23:50:00"/>
    <m/>
    <s v="RONDA REALIZADA"/>
    <d v="1899-12-30T00:00:00"/>
    <d v="1899-12-30T00:00:00"/>
    <d v="1899-12-30T00:00:00"/>
    <x v="0"/>
    <s v="Cumplido"/>
  </r>
  <r>
    <s v="INC000002506230"/>
    <s v="VPN IP - MPLS"/>
    <x v="4"/>
    <s v="BELIEVE"/>
    <s v="GIOVANNI D ROCCO VALENZUELA"/>
    <s v="frp_jolsso"/>
    <s v="4-Menor/Localizado"/>
    <s v="4-Baja"/>
    <s v="Baja"/>
    <s v="Requerimiento de Cliente"/>
    <s v="FUNDACION INSTITUTO PROFESIONAL DUOC UC"/>
    <s v="REQ / SOC / RE: Acceso Servidor Deep Security San Martin"/>
    <s v="19/12/2023 16:58:38"/>
    <s v="19/12/2023 17:00:39"/>
    <s v="Cerrado"/>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x v="0"/>
    <s v="Cumplido"/>
  </r>
  <r>
    <s v="INC000002506249"/>
    <s v="HOSTING VIRTUAL"/>
    <x v="4"/>
    <s v="DUOC TICKET AUTOMATICO"/>
    <s v="PAUL A SEPULVEDA ALVAREZ"/>
    <s v="frp_jciert"/>
    <s v="3-Moderado/Limitado"/>
    <s v="3-Medio"/>
    <s v="Media"/>
    <s v="Requerimiento de Cliente"/>
    <s v="FUNDACION INSTITUTO PROFESIONAL DUOC UC"/>
    <s v="DUOC | RE: Verificación de dominio - ticket Ticket#101724611"/>
    <s v="19/12/2023 17:39:57"/>
    <s v="19/12/2023 17:48:19"/>
    <s v="Cerrado"/>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x v="0"/>
    <s v="Cumplido"/>
  </r>
  <r>
    <s v="INC000002506254"/>
    <s v="HOUSING"/>
    <x v="16"/>
    <s v="BELIEVE"/>
    <s v="JORGE S LORCA LEIVA"/>
    <s v="frp_fbalab"/>
    <s v="3-Moderado/Limitado"/>
    <s v="3-Medio"/>
    <s v="Media"/>
    <s v="Requerimiento de Cliente"/>
    <s v="TELEFONICA EMPRESAS DE CHILE SA"/>
    <s v="GESTION DATACENTER/ ACCESOS / GTD - S&amp;A CONSULTORES"/>
    <s v="19/12/2023 17:51:37"/>
    <s v="19/12/2023 17:53:02"/>
    <s v="Cerrado"/>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x v="0"/>
    <s v="Cumplido"/>
  </r>
  <r>
    <s v="INC000002506261"/>
    <s v="HOUSING"/>
    <x v="14"/>
    <s v="BELIEVE"/>
    <s v="CRISTOPHER MALDONADO ROMERO"/>
    <s v="frp_fbalab"/>
    <s v="3-Moderado/Limitado"/>
    <s v="3-Medio"/>
    <s v="Media"/>
    <s v="Requerimiento de Cliente"/>
    <s v="TELEFONICA EMPRESAS DE CHILE SA"/>
    <s v="GESTION DATACENTER/ ACCESOS / TELEFONICA EMPRESAS DE CHILE SA"/>
    <s v="19/12/2023 18:15:42"/>
    <s v="19/12/2023 18:17:41"/>
    <s v="Cerrado"/>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x v="0"/>
    <s v="Cumplido"/>
  </r>
  <r>
    <s v="INC000002506275"/>
    <s v="RED INTERNA"/>
    <x v="0"/>
    <s v="APQ ACCESOS"/>
    <s v="CRISTOPHER MALDONADO ROMERO"/>
    <s v="tct_cmaldo"/>
    <s v="4-Menor/Localizado"/>
    <s v="4-Baja"/>
    <s v="Baja"/>
    <s v="Requerimiento de Cliente"/>
    <s v="TELEFONICA EMPRESAS DE CHILE SA"/>
    <s v="RONDA TOMA DE TEMPERATURAS SALAS TIC"/>
    <s v="19/12/2023 19:19:37"/>
    <s v="19/12/2023 19:20:22"/>
    <s v="Cerrado"/>
    <s v="CDP ANTIGUO 1"/>
    <s v="CDP ANTIGUO 2"/>
    <s v="19/12/2023 19:38:57"/>
    <s v="19/12/2023 23:50:00"/>
    <m/>
    <s v="RONDA REALIZADA"/>
    <d v="1899-12-30T00:00:00"/>
    <d v="1899-12-30T00:00:00"/>
    <d v="1899-12-30T00:00:00"/>
    <x v="0"/>
    <s v="Cumplido"/>
  </r>
  <r>
    <s v="INC000002506277"/>
    <s v="RED INTERNA"/>
    <x v="0"/>
    <s v="APQ ACCESOS"/>
    <s v="CRISTOPHER MALDONADO ROMERO"/>
    <s v="tct_cmaldo"/>
    <s v="4-Menor/Localizado"/>
    <s v="4-Baja"/>
    <s v="Baja"/>
    <s v="Requerimiento de Cliente"/>
    <s v="TELEFONICA EMPRESAS DE CHILE SA"/>
    <s v="RONDA TOMA DE TEMPERATURAS SALAS TIC"/>
    <s v="19/12/2023 19:21:03"/>
    <s v="19/12/2023 19:22:00"/>
    <s v="Cerrado"/>
    <s v="CDP ANTIGUO 1"/>
    <s v="CDP ANTIGUO 2"/>
    <s v="19/12/2023 19:43:50"/>
    <s v="19/12/2023 23:50:00"/>
    <m/>
    <s v="RONDA REALIZADA"/>
    <d v="1899-12-30T00:00:00"/>
    <d v="1899-12-30T00:00:00"/>
    <d v="1899-12-30T00:00:00"/>
    <x v="0"/>
    <s v="Cumplido"/>
  </r>
  <r>
    <s v="INC000002506284"/>
    <s v="CLOUD PBX"/>
    <x v="13"/>
    <s v="GESTION HD"/>
    <s v="MOISES E MONTERO RAMOS"/>
    <s v="frp_jesanc"/>
    <s v="4-Menor/Localizado"/>
    <s v="4-Baja"/>
    <s v="Baja"/>
    <s v="Requerimiento de Cliente"/>
    <s v="TELEFONICA CHILE S.A."/>
    <s v="REQ / Requerimiento: Cloud - VDC - Reinicio controlado de Celdas vCloud"/>
    <s v="19/12/2023 22:06:02"/>
    <s v="19/12/2023 22:09:14"/>
    <s v="Cerrado"/>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x v="0"/>
    <s v="Cumplido"/>
  </r>
  <r>
    <s v="INC000002506332"/>
    <s v="HOUSING"/>
    <x v="16"/>
    <s v="BELIEVE"/>
    <s v="LUIS O MORALES ARENAS"/>
    <s v="frp_pcamay"/>
    <s v="3-Moderado/Limitado"/>
    <s v="3-Medio"/>
    <s v="Media"/>
    <s v="Incidente de Cliente"/>
    <s v="TELEFONICA EMPRESAS DE CHILE SA"/>
    <s v="GESTION DATACENTER/ ACCESOS / TELEFONICA"/>
    <s v="19/12/2023 17:30:09"/>
    <s v="19/12/2023 17:31:23"/>
    <s v="Cerrado"/>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x v="1"/>
    <s v=""/>
  </r>
  <r>
    <s v="INC000002506351"/>
    <s v="HOUSING"/>
    <x v="16"/>
    <s v="BELIEVE"/>
    <s v="LUIS O MORALES ARENAS"/>
    <s v="frp_pcamay"/>
    <s v="3-Moderado/Limitado"/>
    <s v="3-Medio"/>
    <s v="Media"/>
    <s v="Requerimiento de Cliente"/>
    <s v="SONDA S A"/>
    <s v="GESTION DATACENTER/ ACCESOS / SONDA S A"/>
    <s v="19/12/2023 18:13:42"/>
    <s v="19/12/2023 18:14:49"/>
    <s v="Cerrado"/>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x v="0"/>
    <s v="Cumplido"/>
  </r>
  <r>
    <s v="INC000002506402"/>
    <s v="VPN IP - MPLS"/>
    <x v="13"/>
    <s v="BELIEVE"/>
    <s v="DEIBY Y SANTOYO MONTEROLA"/>
    <s v="frp_kaldor"/>
    <s v="3-Moderado/Limitado"/>
    <s v="3-Medio"/>
    <s v="Media"/>
    <s v="Requerimiento de Cliente"/>
    <s v="FARMACIAS AHUMADA S.A."/>
    <s v="GAMA / Agregar imagen ISO Biblioteca de medios VDC"/>
    <s v="19/12/2023 21:07:37"/>
    <s v="19/12/2023 21:11:30"/>
    <s v="Cerrado"/>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x v="0"/>
    <s v="Cumplido"/>
  </r>
  <r>
    <s v="INC000002506617"/>
    <s v="HOUSING"/>
    <x v="16"/>
    <s v="BELIEVE"/>
    <s v="FERNEY D GARZON PEÑA"/>
    <s v="frp_jolsso"/>
    <s v="3-Moderado/Limitado"/>
    <s v="3-Medio"/>
    <s v="Media"/>
    <s v="Requerimiento de Cliente"/>
    <s v="TELEFONICA EMPRESAS DE CHILE SA"/>
    <s v="GESTION DATACENTER/ ACCESOS /TELEFONICA EMPRESAS DE CHILE SA"/>
    <s v="19/12/2023 19:56:32"/>
    <s v="19/12/2023 19:58:21"/>
    <s v="Cerrado"/>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x v="0"/>
    <s v="Cumplido"/>
  </r>
  <r>
    <s v="INC000002506677"/>
    <s v="TICKET-INTELIGENTE"/>
    <x v="4"/>
    <s v="GESTION TI"/>
    <s v="JUAN CARLOS UZCATEGUI FUGUETT"/>
    <s v="USR_TSIGHT"/>
    <s v="1-Extenso/Generalizado"/>
    <s v="4-Baja"/>
    <s v="Baja"/>
    <s v="Incidente de Cliente"/>
    <s v="FUNDACION INSTITUTO PROFESIONAL DUOC UC"/>
    <s v="fiprdu01 - dcadmavaras TICKET AUTOMATICO"/>
    <s v="19/12/2023 21:42:52"/>
    <s v="19/12/2023 21:42:52"/>
    <s v="Cerrado"/>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x v="1"/>
    <s v=""/>
  </r>
  <r>
    <s v="INC000002506686"/>
    <s v="HOUSING"/>
    <x v="16"/>
    <s v="BELIEVE"/>
    <s v="LUIS O MORALES ARENAS"/>
    <s v="frp_josama"/>
    <s v="3-Moderado/Limitado"/>
    <s v="3-Medio"/>
    <s v="Media"/>
    <s v="Requerimiento de Cliente"/>
    <s v="TELEFONICA EMPRESAS DE CHILE SA"/>
    <s v="GESTION DATACENTER/ ACCESOS/  DC PAINE/ TELEFONICA EMPRESAS DE CHILE SA"/>
    <s v="19/12/2023 23:14:09"/>
    <s v="19/12/2023 23:19:56"/>
    <s v="Cerrado"/>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x v="0"/>
    <s v="Cumplido"/>
  </r>
  <r>
    <s v="INC000002506735"/>
    <s v="HOUSING"/>
    <x v="15"/>
    <s v="APQ ACCESOS"/>
    <s v="LUIS O MORALES ARENAS"/>
    <s v="tct_luimoa"/>
    <s v="4-Menor/Localizado"/>
    <s v="4-Baja"/>
    <s v="Baja"/>
    <s v="Requerimiento de Cliente"/>
    <s v="TELEFONICA EMPRESAS DE CHILE SA"/>
    <s v="SE GENERA TICKET POR RONDA Y REVISION DE SALAS TECNICAS"/>
    <s v="20/12/2023 6:33:50"/>
    <s v="20/12/2023 6:35:17"/>
    <s v="Cerrado"/>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6737"/>
    <s v="HOUSING"/>
    <x v="15"/>
    <s v="APQ ACCESOS"/>
    <s v="LUIS O MORALES ARENAS"/>
    <s v="tct_luimoa"/>
    <s v="4-Menor/Localizado"/>
    <s v="4-Baja"/>
    <s v="Baja"/>
    <s v="Requerimiento de Cliente"/>
    <s v="TELEFONICA EMPRESAS DE CHILE SA"/>
    <s v="SE GENERA TICKET POR REVISION Y TOMA DE ALARMA DE CLIENTES"/>
    <s v="20/12/2023 6:37:50"/>
    <s v="20/12/2023 6:39:26"/>
    <s v="Cerrado"/>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x v="0"/>
    <s v="Cumplido"/>
  </r>
  <r>
    <s v="INC000002506808"/>
    <s v="HOUSING"/>
    <x v="15"/>
    <s v="APQ ACCESOS"/>
    <s v="LUIS O MORALES ARENAS"/>
    <s v="tct_luimoa"/>
    <s v="4-Menor/Localizado"/>
    <s v="4-Baja"/>
    <s v="Baja"/>
    <s v="Requerimiento de Cliente"/>
    <s v="TELEFONICA EMPRESAS DE CHILE SA"/>
    <s v="SE GENERA TICKET DE SUPERVISION PARA CLIENTE TELEFONICA"/>
    <s v="20/12/2023 0:32:53"/>
    <s v="20/12/2023 0:34:04"/>
    <s v="Cerrado"/>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x v="0"/>
    <s v="Cumplido"/>
  </r>
  <r>
    <s v="INC000002506821"/>
    <s v="HOUSING"/>
    <x v="6"/>
    <s v="APQ ACCESOS"/>
    <s v="EDUARDO A NUÑEZ LAMOZA"/>
    <s v="tct_edunul"/>
    <s v="4-Menor/Localizado"/>
    <s v="4-Baja"/>
    <s v="Baja"/>
    <s v="Requerimiento de Cliente"/>
    <s v="TELEFONICA CYBERSECURITY TECH CHILE SPA"/>
    <s v="TOMA DE TEMPERATURAS"/>
    <s v="20/12/2023 6:36:03"/>
    <s v="20/12/2023 6:37:14"/>
    <s v="Cerrado"/>
    <s v="TI"/>
    <s v="CLIMA"/>
    <s v="20/12/2023 6:37:40"/>
    <s v="20/12/2023 23:50:00"/>
    <s v="TOMA DE TEMPERATURAS"/>
    <s v="RONDA REALIZADA"/>
    <d v="1899-12-30T00:00:00"/>
    <d v="1899-12-30T00:00:00"/>
    <d v="1899-12-30T00:00:00"/>
    <x v="0"/>
    <s v="Cumplido"/>
  </r>
  <r>
    <s v="INC000002506823"/>
    <s v="HOUSING"/>
    <x v="6"/>
    <s v="APQ ACCESOS"/>
    <s v="EDUARDO A NUÑEZ LAMOZA"/>
    <s v="tct_edunul"/>
    <s v="4-Menor/Localizado"/>
    <s v="4-Baja"/>
    <s v="Baja"/>
    <s v="Requerimiento de Cliente"/>
    <s v="TELEFONICA CYBERSECURITY TECH CHILE SPA"/>
    <s v="RONDA SALAS TECNICAS"/>
    <s v="20/12/2023 6:37:55"/>
    <s v="20/12/2023 6:38:56"/>
    <s v="Cerrado"/>
    <s v="TI"/>
    <s v="CLIMA"/>
    <s v="20/12/2023 6:39:22"/>
    <s v="20/12/2023 23:50:00"/>
    <s v="RONDA SALAS TECNICAS"/>
    <s v="RONDA REALIZADA"/>
    <d v="1899-12-30T00:00:00"/>
    <d v="1899-12-30T00:00:00"/>
    <d v="1899-12-30T00:00:00"/>
    <x v="0"/>
    <s v="Cumplido"/>
  </r>
  <r>
    <s v="INC000002506825"/>
    <s v="HOUSING"/>
    <x v="6"/>
    <s v="APQ ACCESOS"/>
    <s v="EDUARDO A NUÑEZ LAMOZA"/>
    <s v="tct_edunul"/>
    <s v="4-Menor/Localizado"/>
    <s v="4-Baja"/>
    <s v="Baja"/>
    <s v="Requerimiento de Cliente"/>
    <s v="TELEFONICA CYBERSECURITY TECH CHILE SPA"/>
    <s v="TOMA DE TEMPERATURAS"/>
    <s v="20/12/2023 6:39:37"/>
    <s v="20/12/2023 6:40:34"/>
    <s v="Cerrado"/>
    <s v="TI"/>
    <s v="CLIMA"/>
    <s v="20/12/2023 6:40:57"/>
    <s v="20/12/2023 23:50:00"/>
    <s v="TOMA DE TEMPERATURAS"/>
    <s v="RONDA REALIZADA"/>
    <d v="1899-12-30T00:00:00"/>
    <d v="1899-12-30T00:00:00"/>
    <d v="1899-12-30T00:00:00"/>
    <x v="0"/>
    <s v="Cumplido"/>
  </r>
  <r>
    <s v="INC000002506827"/>
    <s v="HOUSING"/>
    <x v="6"/>
    <s v="APQ ACCESOS"/>
    <s v="EDUARDO A NUÑEZ LAMOZA"/>
    <s v="tct_edunul"/>
    <s v="4-Menor/Localizado"/>
    <s v="4-Baja"/>
    <s v="Baja"/>
    <s v="Requerimiento de Cliente"/>
    <s v="TELEFONICA CYBERSECURITY TECH CHILE SPA"/>
    <s v="RONDA SALAS TECNICAS"/>
    <s v="20/12/2023 6:41:15"/>
    <s v="20/12/2023 6:42:11"/>
    <s v="Cerrado"/>
    <s v="TI"/>
    <s v="INFRAESTRUCTURA"/>
    <s v="20/12/2023 6:42:29"/>
    <s v="20/12/2023 23:50:00"/>
    <s v="REVISION DE SALAS Y RACK"/>
    <s v="RONDA REALIZADA"/>
    <d v="1899-12-30T00:00:00"/>
    <d v="1899-12-30T00:00:00"/>
    <d v="1899-12-30T00:00:00"/>
    <x v="0"/>
    <s v="Cumplido"/>
  </r>
  <r>
    <s v="INC000002506829"/>
    <s v="HOUSING"/>
    <x v="6"/>
    <s v="APQ ACCESOS"/>
    <s v="EDUARDO A NUÑEZ LAMOZA"/>
    <s v="tct_edunul"/>
    <s v="4-Menor/Localizado"/>
    <s v="4-Baja"/>
    <s v="Baja"/>
    <s v="Requerimiento de Cliente"/>
    <s v="TELEFONICA CYBERSECURITY TECH CHILE SPA"/>
    <s v="RONDA SALAS TECNICAS"/>
    <s v="20/12/2023 6:43:06"/>
    <s v="20/12/2023 6:44:09"/>
    <s v="Cerrado"/>
    <s v="TI"/>
    <s v="INFRAESTRUCTURA"/>
    <s v="20/12/2023 6:44:32"/>
    <s v="20/12/2023 23:50:00"/>
    <s v="REVISION DE SALAS Y RACK"/>
    <s v="RONDA REALIZADA"/>
    <d v="1899-12-30T00:00:00"/>
    <d v="1899-12-30T00:00:00"/>
    <d v="1899-12-30T00:00:00"/>
    <x v="0"/>
    <s v="Cumplido"/>
  </r>
  <r>
    <s v="INC000002506831"/>
    <s v="HOUSING"/>
    <x v="6"/>
    <s v="APQ ACCESOS"/>
    <s v="EDUARDO A NUÑEZ LAMOZA"/>
    <s v="tct_edunul"/>
    <s v="4-Menor/Localizado"/>
    <s v="4-Baja"/>
    <s v="Baja"/>
    <s v="Requerimiento de Cliente"/>
    <s v="TELEFONICA CYBERSECURITY TECH CHILE SPA"/>
    <s v="RONDA SALAS TECNICAS"/>
    <s v="20/12/2023 6:44:48"/>
    <s v="20/12/2023 6:45:51"/>
    <s v="Cerrado"/>
    <s v="TI"/>
    <s v="INFRAESTRUCTURA"/>
    <s v="20/12/2023 6:46:10"/>
    <s v="20/12/2023 23:50:00"/>
    <s v="REVISION DE SALAS Y RACK"/>
    <s v="RONDA REALIZADA"/>
    <d v="1899-12-30T00:00:00"/>
    <d v="1899-12-30T00:00:00"/>
    <d v="1899-12-30T00:00:00"/>
    <x v="0"/>
    <s v="Cumplido"/>
  </r>
  <r>
    <s v="INC000002506837"/>
    <s v="SAP"/>
    <x v="17"/>
    <s v="CLOUD SAP HANA"/>
    <s v="NICOLAS A SAAVEDRA EGUILUZ"/>
    <s v="tct_nsaave"/>
    <s v="4-Menor/Localizado"/>
    <s v="4-Baja"/>
    <s v="Baja"/>
    <s v="Requerimiento de Cliente"/>
    <s v="TELEFONICA EMPRESAS DE CHILE SA"/>
    <s v="Checklist Diario Clientes 20.12.23"/>
    <s v="20/12/2023 7:40:09"/>
    <s v="20/12/2023 7:41:12"/>
    <s v="Cerrado"/>
    <s v="Service"/>
    <s v="Internal"/>
    <s v="20/12/2023 7:41:38"/>
    <s v="20/12/2023 23:50:00"/>
    <s v="Se realiza Checklist Diario de los clientes; _x000a_HDC_x000a_NUTRISCO"/>
    <s v="Se realiza Checklist Diario de los clientes; _x000a_HDC_x000a_NUTRISCO"/>
    <d v="1899-12-30T00:00:00"/>
    <d v="1899-12-30T00:01:29"/>
    <d v="1899-12-30T00:01:29"/>
    <x v="0"/>
    <s v="Cumplido"/>
  </r>
  <r>
    <s v="INC000002506889"/>
    <s v="INFRAESTRUCTURA DC"/>
    <x v="8"/>
    <s v="APQ ACCESOS"/>
    <s v="JONATHAN A MARQUEZ ASTENGO"/>
    <s v="tct_jmarqu"/>
    <s v="4-Menor/Localizado"/>
    <s v="4-Baja"/>
    <s v="Baja"/>
    <s v="Requerimiento de Cliente"/>
    <s v="TELEFONICA CYBERSECURITY TECH CHILE SPA"/>
    <s v="FACTIBILIDAD ARTIKOS/CRQ 79676"/>
    <s v="20/12/2023 10:34:42"/>
    <s v="20/12/2023 10:36:30"/>
    <s v="Cerrado"/>
    <s v="CDP ANTIGUO 1"/>
    <s v="CDP ANTIGUO 2"/>
    <s v="20/12/2023 10:38:04"/>
    <s v="20/12/2023 23:50:00"/>
    <s v="FACTIBILIDAD PARA RETIRO DE EQUIPOS"/>
    <s v="FACTIBILIDAD ENVIADA"/>
    <d v="1899-12-30T00:00:00"/>
    <d v="1899-12-30T00:00:00"/>
    <d v="1899-12-30T00:00:00"/>
    <x v="0"/>
    <s v="Cumplido"/>
  </r>
  <r>
    <s v="INC000002506929"/>
    <s v="TICKET-INTELIGENTE"/>
    <x v="4"/>
    <s v="GESTION TI"/>
    <s v="JUAN CARLOS UZCATEGUI FUGUETT"/>
    <s v="USR_TSIGHT"/>
    <s v="1-Extenso/Generalizado"/>
    <s v="4-Baja"/>
    <s v="Baja"/>
    <s v="Incidente de Cliente"/>
    <s v="FUNDACION INSTITUTO PROFESIONAL DUOC UC"/>
    <s v="fiprdu01 - dc_acdecontinua TICKET AUTOMATICO"/>
    <s v="20/12/2023 2:32:08"/>
    <s v="20/12/2023 2:32:08"/>
    <s v="Cerrado"/>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x v="1"/>
    <s v=""/>
  </r>
  <r>
    <s v="INC000002506963"/>
    <s v="TICKET-INTELIGENTE"/>
    <x v="3"/>
    <s v="GESTION TI"/>
    <s v="VICTOR SEPULVEDA GAMARRA"/>
    <s v="USR_TSIGHT"/>
    <s v="1-Extenso/Generalizado"/>
    <s v="4-Baja"/>
    <s v="Baja"/>
    <s v="Incidente de Cliente"/>
    <s v="BLUMAR S.A."/>
    <s v="blumar01 - blutssaperp TICKET AUTOMATICO"/>
    <s v="20/12/2023 3:13:55"/>
    <s v="20/12/2023 3:13:55"/>
    <s v="Cerrado"/>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x v="1"/>
    <s v=""/>
  </r>
  <r>
    <s v="INC000002507382"/>
    <s v="HOUSING"/>
    <x v="19"/>
    <s v="BELIEVE"/>
    <s v="SEBASTIAN A JARA VIDAL"/>
    <s v="frp_josama"/>
    <s v="3-Moderado/Limitado"/>
    <s v="3-Medio"/>
    <s v="Media"/>
    <s v="Requerimiento de Cliente"/>
    <s v="EMPRESAS TUCAPEL S A"/>
    <s v="GESTION DATACENTER/ ACCESOS/  DC SAN MARTIN/ EMPRESAS TUCAPEL S A"/>
    <s v="20/12/2023 8:32:26"/>
    <s v="20/12/2023 8:37:41"/>
    <s v="Cerrado"/>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x v="0"/>
    <s v="Cumplido"/>
  </r>
  <r>
    <s v="INC000002507444"/>
    <s v="VPN IP - MPLS"/>
    <x v="13"/>
    <s v="GESTION HD"/>
    <s v="ANGEL CASTRO CABRERA"/>
    <s v="frp_spevel"/>
    <s v="3-Moderado/Limitado"/>
    <s v="2-Alta"/>
    <s v="Alta"/>
    <s v="Requerimiento de Cliente"/>
    <s v="RABIE HNOSLTDA"/>
    <s v="HD/Sin acceso VDC"/>
    <s v="20/12/2023 9:03:48"/>
    <s v="20/12/2023 9:06:24"/>
    <s v="Cerrado"/>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x v="0"/>
    <s v="Cumplido"/>
  </r>
  <r>
    <s v="INC000002507469"/>
    <s v="VPN IP - MPLS"/>
    <x v="2"/>
    <s v="GESTION HD"/>
    <s v="JUAN PABLO PAZ GOMPERTZ"/>
    <s v="frp_spevel"/>
    <s v="3-Moderado/Limitado"/>
    <s v="3-Medio"/>
    <s v="Media"/>
    <s v="Requerimiento de Cliente"/>
    <s v="HORTIFRUT S.A"/>
    <s v="HD/Agregar permiso de acceso cuenta VPN"/>
    <s v="20/12/2023 9:10:28"/>
    <s v="20/12/2023 9:13:03"/>
    <s v="Cerrado"/>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x v="0"/>
    <s v="Cumplido"/>
  </r>
  <r>
    <s v="INC000002507524"/>
    <s v="VPN IP - MPLS"/>
    <x v="4"/>
    <s v="SM OPERACIONES"/>
    <s v="GIOVANNI D ROCCO VALENZUELA"/>
    <s v="tct_decruz"/>
    <s v="3-Moderado/Limitado"/>
    <s v="2-Alta"/>
    <s v="Alta"/>
    <s v="Requerimiento de Cliente"/>
    <s v="TELEFONICA GLOBAL TECHNOLOGY S.A.AGENCIA EN CHILE"/>
    <s v="ontraseña de VPN Data center"/>
    <s v="20/12/2023 9:33:49"/>
    <s v="20/12/2023 9:34:49"/>
    <s v="Cerrado"/>
    <s v="TI"/>
    <s v="SISTEMAS OPERATIVOS"/>
    <s v="20/12/2023 10:04:45"/>
    <s v="20/12/2023 23:50:00"/>
    <m/>
    <s v="se resetea password ok"/>
    <d v="1899-12-30T00:00:00"/>
    <d v="1899-12-30T00:00:00"/>
    <d v="1899-12-30T00:00:00"/>
    <x v="0"/>
    <s v="Cumplido"/>
  </r>
  <r>
    <s v="INC000002507570"/>
    <s v="VPN IP - MPLS"/>
    <x v="13"/>
    <s v="ADMINISTRADORES RESIDENTES"/>
    <s v="JOSE A SANTIS SERRANO"/>
    <s v="frp_joflor"/>
    <s v="3-Moderado/Limitado"/>
    <s v="3-Medio"/>
    <s v="Media"/>
    <s v="Requerimiento de Cliente"/>
    <s v="FARMACIAS AHUMADA S.A."/>
    <s v="GAMA | Error para crear instantáneas a plataforma VDC"/>
    <s v="20/12/2023 10:47:25"/>
    <s v="20/12/2023 10:47:54"/>
    <s v="Cerrado"/>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x v="0"/>
    <s v="Cumplido"/>
  </r>
  <r>
    <s v="INC000002507580"/>
    <s v="HOUSING"/>
    <x v="14"/>
    <s v="BELIEVE"/>
    <s v="CRISTOPHER MALDONADO ROMERO"/>
    <s v="frp_pcamay"/>
    <s v="3-Moderado/Limitado"/>
    <s v="3-Medio"/>
    <s v="Media"/>
    <s v="Requerimiento de Cliente"/>
    <s v="ICETEL SERVICIOS S.A."/>
    <s v="GESTION DATACENTER/ ACCESOS / ICETEL"/>
    <s v="20/12/2023 11:34:07"/>
    <s v="20/12/2023 11:35:27"/>
    <s v="Cerrado"/>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x v="0"/>
    <s v="Cumplido"/>
  </r>
  <r>
    <s v="INC000002507597"/>
    <s v="HOSTING VIRTUAL"/>
    <x v="4"/>
    <s v="GESTION PLATAFORMA CLIENTES"/>
    <s v="GIOVANNI D ROCCO VALENZUELA"/>
    <s v="vos_eperez"/>
    <s v="4-Menor/Localizado"/>
    <s v="4-Baja"/>
    <s v="Baja"/>
    <s v="Requerimiento de Cliente"/>
    <s v="TELEFONICA EMPRESAS DE CHILE SA"/>
    <s v="instalación de certificado tic en servidores SW-WEB01 y SW-WEB02 parque nuevo SolarWinds"/>
    <s v="20/12/2023 11:51:39"/>
    <s v="20/12/2023 11:58:16"/>
    <s v="Cerrado"/>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x v="0"/>
    <s v="Cumplido"/>
  </r>
  <r>
    <s v="INC000002507612"/>
    <s v="HOUSING"/>
    <x v="15"/>
    <s v="APQ ACCESOS"/>
    <s v="ALDO P VALENZUELA MUJICA"/>
    <s v="tct_avalen"/>
    <s v="2-Significativo/Amplio"/>
    <s v="2-Alta"/>
    <s v="Alta"/>
    <s v="Requerimiento de Cliente"/>
    <s v="TELEFONICA EMPRESAS DE CHILE SA"/>
    <s v="RONDA Y REVISION DE SALAS TECNICAS"/>
    <s v="20/12/2023 9:45:45"/>
    <s v="20/12/2023 9:47:23"/>
    <s v="Cerrado"/>
    <s v="CDP ANTIGUO 1"/>
    <s v="CDP ANTIGUO 2"/>
    <s v="20/12/2023 10:00:17"/>
    <s v="20/12/2023 23:50:00"/>
    <s v="RONDA Y REVISION DE SALAS TECNICAS"/>
    <s v="SE REALIZA RONDA"/>
    <d v="1899-12-30T00:12:22"/>
    <d v="1899-12-30T00:14:32"/>
    <d v="1899-12-30T00:02:10"/>
    <x v="0"/>
    <s v="Cumplido"/>
  </r>
  <r>
    <s v="INC000002507616"/>
    <s v="RED INTERNA"/>
    <x v="1"/>
    <s v="APQ ACCESOS"/>
    <s v="CARLOS F ARAYA RAMIREZ"/>
    <s v="tct_cararr"/>
    <s v="4-Menor/Localizado"/>
    <s v="4-Baja"/>
    <s v="Baja"/>
    <s v="Requerimiento de Cliente"/>
    <s v="TELEFONICA CYBERSECURITY TECH CHILE SPA"/>
    <s v="RONDA INSPECTIVA"/>
    <s v="20/12/2023 9:58:48"/>
    <s v="20/12/2023 9:59:33"/>
    <s v="Cerrado"/>
    <s v="CDP ANTIGUO 1"/>
    <s v="CDP ANTIGUO 2"/>
    <s v="20/12/2023 10:10:58"/>
    <s v="20/12/2023 23:50:00"/>
    <m/>
    <s v="RONDA REALIZADA"/>
    <d v="1899-12-30T00:00:00"/>
    <d v="1899-12-30T00:00:00"/>
    <d v="1899-12-30T00:00:00"/>
    <x v="0"/>
    <s v="Cumplido"/>
  </r>
  <r>
    <s v="INC000002507668"/>
    <s v="HOUSING"/>
    <x v="14"/>
    <s v="BELIEVE"/>
    <s v="CRISTOPHER MALDONADO ROMERO"/>
    <s v="frp_jolsso"/>
    <s v="3-Moderado/Limitado"/>
    <s v="3-Medio"/>
    <s v="Media"/>
    <s v="Requerimiento de Cliente"/>
    <s v="ICETEL SERVICIOS S.A."/>
    <s v="GESTION DATACENTER/ ACCESOS /ICETEL SERVICIOS S.A."/>
    <s v="20/12/2023 13:39:00"/>
    <s v="20/12/2023 13:41:10"/>
    <s v="Cerrado"/>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x v="0"/>
    <s v="Cumplido"/>
  </r>
  <r>
    <s v="INC000002507679"/>
    <s v="OFFICE365"/>
    <x v="5"/>
    <s v="GESTION CALL CENTER"/>
    <s v="JAVIERA A UMAÑA YEVENES"/>
    <s v="frp_jancha"/>
    <s v="4-Menor/Localizado"/>
    <s v="4-Baja"/>
    <s v="Baja"/>
    <s v="Requerimiento de Cliente"/>
    <s v="VINA CARTA VIEJA S A"/>
    <s v="CALL CENTER/HABILITAR EL ESPACIO ADICIONAL DE LA CUENTA DEL CORREO 365"/>
    <s v="20/12/2023 14:04:19"/>
    <s v="20/12/2023 14:05:59"/>
    <s v="Cerrado"/>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x v="0"/>
    <s v="Cumplido"/>
  </r>
  <r>
    <s v="INC000002507739"/>
    <s v="VPN IP - MPLS"/>
    <x v="2"/>
    <s v="GESTION HD"/>
    <s v="LUIS RODRIGO ACEVEDO COLLIPAL"/>
    <s v="frp_spevel"/>
    <s v="3-Moderado/Limitado"/>
    <s v="3-Medio"/>
    <s v="Media"/>
    <s v="Requerimiento de Cliente"/>
    <s v="EMPRESA NACIONAL DE CERTIFICACIONES"/>
    <s v="HD/VPN site to site | FOLIO:INC000002505087 | APERTURA"/>
    <s v="20/12/2023 9:47:05"/>
    <s v="20/12/2023 9:48:26"/>
    <s v="Cerrado"/>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x v="0"/>
    <s v="Cumplido"/>
  </r>
  <r>
    <s v="INC000002507748"/>
    <s v="SAP"/>
    <x v="17"/>
    <s v="GESTION HD"/>
    <s v="EWALD R GALAZ MILLALEO"/>
    <s v="frp_spevel"/>
    <s v="3-Moderado/Limitado"/>
    <s v="3-Medio"/>
    <s v="Media"/>
    <s v="Requerimiento de Cliente"/>
    <s v="ACMA S.A."/>
    <s v="HD/ACMA - Alerta de Certificado"/>
    <s v="20/12/2023 9:52:16"/>
    <s v="20/12/2023 9:54:35"/>
    <s v="Cerrado"/>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x v="0"/>
    <s v="Cumplido"/>
  </r>
  <r>
    <s v="INC000002507759"/>
    <s v="HOSTING VIRTUAL"/>
    <x v="5"/>
    <s v="DUOC TICKET AUTOMATICO"/>
    <s v="JAVIERA A UMAÑA YEVENES"/>
    <s v="frp_jciert"/>
    <s v="3-Moderado/Limitado"/>
    <s v="3-Medio"/>
    <s v="Media"/>
    <s v="Requerimiento de Cliente"/>
    <s v="FUNDACION INSTITUTO PROFESIONAL DUOC UC"/>
    <s v="DUOC | Segunda actualización registro de indicadores - UDigital 2023  (cierre estudio"/>
    <s v="20/12/2023 9:59:57"/>
    <s v="20/12/2023 10:01:34"/>
    <s v="Cerrado"/>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x v="0"/>
    <s v="Cumplido"/>
  </r>
  <r>
    <s v="INC000002507763"/>
    <s v="TICKET-INTELIGENTE"/>
    <x v="4"/>
    <s v="GESTION TI"/>
    <s v="JUAN CARLOS UZCATEGUI FUGUETT"/>
    <s v="USR_TSIGHT"/>
    <s v="1-Extenso/Generalizado"/>
    <s v="4-Baja"/>
    <s v="Baja"/>
    <s v="Incidente de Cliente"/>
    <s v="GPS CHILE SPA"/>
    <s v="gpschi01 - wnprap_gps04 TICKET AUTOMATICO"/>
    <s v="20/12/2023 9:57:24"/>
    <s v="20/12/2023 9:57:24"/>
    <s v="Cerrado"/>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x v="1"/>
    <s v=""/>
  </r>
  <r>
    <s v="INC000002507819"/>
    <s v="VPN IP - MPLS"/>
    <x v="4"/>
    <s v="GESTION HD"/>
    <s v="PAUL A SEPULVEDA ALVAREZ"/>
    <s v="frp_fpetro"/>
    <s v="3-Moderado/Limitado"/>
    <s v="3-Medio"/>
    <s v="Media"/>
    <s v="Requerimiento de Cliente"/>
    <s v="TELEFONICA GLOBAL TECHNOLOGY S.A.AGENCIA EN CHILE"/>
    <s v="REQ/SERVEL - Hora servidores servel01 y servel03"/>
    <s v="20/12/2023 10:27:41"/>
    <s v="20/12/2023 10:29:53"/>
    <s v="Cerrado"/>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x v="0"/>
    <s v="Cumplido"/>
  </r>
  <r>
    <s v="INC000002507855"/>
    <s v="VPN IP - MPLS"/>
    <x v="9"/>
    <s v="GESTION HD"/>
    <s v="RODRIGO VÁSQUEZ MUÑOZ"/>
    <s v="frp_fpetro"/>
    <s v="3-Moderado/Limitado"/>
    <s v="3-Medio"/>
    <s v="Media"/>
    <s v="Requerimiento de Cliente"/>
    <s v="EMPRESA NACIONAL DE CERTIFICACIONES"/>
    <s v="REQ/Información sobre cintas de respaldo"/>
    <s v="20/12/2023 10:49:14"/>
    <s v="20/12/2023 10:51:29"/>
    <s v="Cerrado"/>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x v="0"/>
    <s v="Cumplido"/>
  </r>
  <r>
    <s v="INC000002507902"/>
    <s v="VPN IP - MPLS"/>
    <x v="6"/>
    <s v="GESTION HD"/>
    <s v="SEBASTIAN A JARA VIDAL"/>
    <s v="frp_spevel"/>
    <s v="3-Moderado/Limitado"/>
    <s v="3-Medio"/>
    <s v="Media"/>
    <s v="Requerimiento de Cliente"/>
    <s v="TELEFONICA EMPRESAS DE CHILE SA"/>
    <s v="HD/solicitud manos remotas"/>
    <s v="20/12/2023 10:55:03"/>
    <s v="20/12/2023 10:59:36"/>
    <s v="Cerrado"/>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x v="0"/>
    <s v="Cumplido"/>
  </r>
  <r>
    <s v="INC000002507935"/>
    <s v="TICKET-INTELIGENTE"/>
    <x v="3"/>
    <s v="GESTION TI"/>
    <s v="GUSTAVO AVILA VERA"/>
    <s v="USR_TSIGHT"/>
    <s v="1-Extenso/Generalizado"/>
    <s v="4-Baja"/>
    <s v="Baja"/>
    <s v="Incidente de Cliente"/>
    <s v="BLUMAR S.A."/>
    <s v="blumar01 - blutssaperp TICKET AUTOMATICO"/>
    <s v="20/12/2023 11:26:03"/>
    <s v="20/12/2023 11:26:03"/>
    <s v="Cerrado"/>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x v="1"/>
    <s v=""/>
  </r>
  <r>
    <s v="INC000002507947"/>
    <s v="VPN IP - MPLS"/>
    <x v="3"/>
    <s v="GESTION HD"/>
    <s v="GUSTAVO AVILA VERA"/>
    <s v="frp_fpetro"/>
    <s v="3-Moderado/Limitado"/>
    <s v="3-Medio"/>
    <s v="Media"/>
    <s v="Requerimiento de Cliente"/>
    <s v="CONSORCIO INDUSTRIAL DE ALIMENTOS S A"/>
    <s v="REQ/Agregar registro txt"/>
    <s v="20/12/2023 11:42:25"/>
    <s v="20/12/2023 11:45:53"/>
    <s v="Cerrado"/>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x v="0"/>
    <s v="Cumplido"/>
  </r>
  <r>
    <s v="INC000002507960"/>
    <s v="HOUSING"/>
    <x v="19"/>
    <s v="BELIEVE"/>
    <s v="SEBASTIAN A JARA VIDAL"/>
    <s v="frp_fbalab"/>
    <s v="3-Moderado/Limitado"/>
    <s v="3-Medio"/>
    <s v="Media"/>
    <s v="Requerimiento de Cliente"/>
    <s v="ARTIKOS CHILE S A"/>
    <s v="GESTION DATACENTER/ ACCESOS / ARTIKOS CHILE S A"/>
    <s v="20/12/2023 11:49:34"/>
    <s v="20/12/2023 11:50:52"/>
    <s v="Cerrado"/>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x v="0"/>
    <s v="Cumplido"/>
  </r>
  <r>
    <s v="INC000002507968"/>
    <s v="RED INTERNA"/>
    <x v="0"/>
    <s v="APQ ACCESOS"/>
    <s v="CRISTOPHER MALDONADO ROMERO"/>
    <s v="tct_cmaldo"/>
    <s v="4-Menor/Localizado"/>
    <s v="4-Baja"/>
    <s v="Baja"/>
    <s v="Requerimiento de Cliente"/>
    <s v="TELEFONICA EMPRESAS DE CHILE SA"/>
    <s v="RONDA TOMA DE TEMPERATURAS SALAS TIC"/>
    <s v="20/12/2023 11:53:49"/>
    <s v="20/12/2023 11:54:54"/>
    <s v="Cerrado"/>
    <s v="CDP ANTIGUO 1"/>
    <s v="CDP ANTIGUO 2"/>
    <s v="20/12/2023 12:48:09"/>
    <s v="20/12/2023 23:50:00"/>
    <m/>
    <s v="RONDA REALIZADA"/>
    <d v="1899-12-30T00:00:00"/>
    <d v="1899-12-30T00:00:00"/>
    <d v="1899-12-30T00:00:00"/>
    <x v="0"/>
    <s v="Cumplido"/>
  </r>
  <r>
    <s v="INC000002507977"/>
    <s v="VPN IP - MPLS"/>
    <x v="4"/>
    <s v="GESTION HD"/>
    <s v="PAUL A SEPULVEDA ALVAREZ"/>
    <s v="frp_fpetro"/>
    <s v="3-Moderado/Limitado"/>
    <s v="3-Medio"/>
    <s v="Media"/>
    <s v="Requerimiento de Cliente"/>
    <s v="TELEFONICA GLOBAL TECHNOLOGY S.A.AGENCIA EN CHILE"/>
    <s v="REQ/TELEFONICA - Permisos admin cuenta tct_cristobal.reyes"/>
    <s v="20/12/2023 11:56:34"/>
    <s v="20/12/2023 11:58:14"/>
    <s v="Cerrado"/>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x v="0"/>
    <s v="Cumplido"/>
  </r>
  <r>
    <s v="INC000002508002"/>
    <s v="HOUSING"/>
    <x v="19"/>
    <s v="BELIEVE"/>
    <s v="SEBASTIAN A JARA VIDAL"/>
    <s v="frp_fbalab"/>
    <s v="3-Moderado/Limitado"/>
    <s v="3-Medio"/>
    <s v="Media"/>
    <s v="Requerimiento de Cliente"/>
    <s v="EQUIPOS ELECTRONICOS Y COMPUTACION SA"/>
    <s v="GESTION DATACENTER/ ACCESOS / EQUIPOS ELECTRONICOS Y COMPUTACION SA"/>
    <s v="20/12/2023 12:04:58"/>
    <s v="20/12/2023 12:06:36"/>
    <s v="Cerrado"/>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x v="0"/>
    <s v="Cumplido"/>
  </r>
  <r>
    <s v="INC000002508043"/>
    <s v="HOUSING"/>
    <x v="15"/>
    <s v="APQ ACCESOS"/>
    <s v="ALDO P VALENZUELA MUJICA"/>
    <s v="tct_avalen"/>
    <s v="2-Significativo/Amplio"/>
    <s v="2-Alta"/>
    <s v="Alta"/>
    <s v="Requerimiento de Cliente"/>
    <s v="TELEFONICA EMPRESAS DE CHILE SA"/>
    <s v="TOMA DE ALARMAS DE CLIENTE"/>
    <s v="20/12/2023 12:15:32"/>
    <s v="20/12/2023 12:15:38"/>
    <s v="Cerrado"/>
    <s v="CDP ANTIGUO 1"/>
    <s v="CDP ANTIGUO 2"/>
    <s v="20/12/2023 12:31:08"/>
    <s v="20/12/2023 23:50:00"/>
    <s v="TOMA DE ALARMAS DE CLIENTE"/>
    <s v="SE REALIZA TOMA DE ALARMAS"/>
    <d v="1899-12-30T00:15:06"/>
    <d v="1899-12-30T00:15:36"/>
    <d v="1899-12-30T00:00:30"/>
    <x v="0"/>
    <s v="Cumplido"/>
  </r>
  <r>
    <s v="INC000002508065"/>
    <s v="HOSTING VIRTUAL"/>
    <x v="4"/>
    <s v="SISTEMA OPERATIVO MICROSOFT"/>
    <s v="GIOVANNI D ROCCO VALENZUELA"/>
    <s v="tct_grocco"/>
    <s v="4-Menor/Localizado"/>
    <s v="4-Baja"/>
    <s v="Baja"/>
    <s v="Requerimiento de Cliente"/>
    <s v="TELEFONICA GLOBAL TECHNOLOGY S.A.AGENCIA EN CHILE"/>
    <s v="SOLICITUD DE DATOS SITIOS SHAREPOINT"/>
    <s v="20/12/2023 13:24:13"/>
    <s v="20/12/2023 13:25:15"/>
    <s v="Cerrado"/>
    <s v="PLATAFORMAS"/>
    <s v="SHAREPOINT"/>
    <s v="20/12/2023 13:26:38"/>
    <s v="20/12/2023 23:50:00"/>
    <s v="Solciitan datos del gestor docuemntal 2.0"/>
    <m/>
    <d v="1899-12-30T00:00:00"/>
    <d v="1899-12-30T00:02:25"/>
    <d v="1899-12-30T00:02:25"/>
    <x v="0"/>
    <s v="Cumplido"/>
  </r>
  <r>
    <s v="INC000002508082"/>
    <s v="VPN IP - MPLS"/>
    <x v="11"/>
    <s v="GESTION HD"/>
    <s v="SANDRA BASSALETTI ATENAS"/>
    <s v="frp_kaldor"/>
    <s v="3-Moderado/Limitado"/>
    <s v="3-Medio"/>
    <s v="Media"/>
    <s v="Requerimiento de Cliente"/>
    <s v="BRITISH AMERICAN TOBACCO CHILE OPERACIONES S.A."/>
    <s v="HD / Solicitud de requerimiento para BAT"/>
    <s v="20/12/2023 15:08:05"/>
    <s v="20/12/2023 15:13:25"/>
    <s v="Cerrado"/>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x v="0"/>
    <s v="Cumplido"/>
  </r>
  <r>
    <s v="INC000002508088"/>
    <s v="VPN IP - MPLS"/>
    <x v="4"/>
    <s v="GESTION HD"/>
    <s v="JUAN CARLOS UZCATEGUI FUGUETT"/>
    <s v="frp_kaldor"/>
    <s v="3-Moderado/Limitado"/>
    <s v="3-Medio"/>
    <s v="Media"/>
    <s v="Requerimiento de Cliente"/>
    <s v="TELEFONICA GLOBAL TECHNOLOGY S.A.AGENCIA EN CHILE"/>
    <s v="HD / TELEFONICA - Validación baja servidores"/>
    <s v="20/12/2023 15:26:16"/>
    <s v="20/12/2023 15:31:16"/>
    <s v="Cerrado"/>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x v="0"/>
    <s v="Cumplido"/>
  </r>
  <r>
    <s v="INC000002508102"/>
    <s v="HOSTING VIRTUAL"/>
    <x v="13"/>
    <s v="GESTION HD"/>
    <s v="ANGEL CASTRO CABRERA"/>
    <s v="frp_kaldor"/>
    <s v="3-Moderado/Limitado"/>
    <s v="3-Medio"/>
    <s v="Media"/>
    <s v="Incidente de Cliente"/>
    <s v="AFP PLANVITAL SA"/>
    <s v="HD / TCCT - Cliente PlanVital - Apoyo proveedor Avaya Telset - Incidente"/>
    <s v="20/12/2023 15:47:30"/>
    <s v="20/12/2023 15:52:07"/>
    <s v="Cerrado"/>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x v="1"/>
    <s v=""/>
  </r>
  <r>
    <s v="INC000002508108"/>
    <s v="HOUSING"/>
    <x v="14"/>
    <s v="BELIEVE"/>
    <s v="CRISTOPHER MALDONADO ROMERO"/>
    <s v="frp_pcamay"/>
    <s v="3-Moderado/Limitado"/>
    <s v="3-Medio"/>
    <s v="Media"/>
    <s v="Requerimiento de Cliente"/>
    <s v="TELEFONICA EMPRESAS DE CHILE SA"/>
    <s v="GESTION DATACENTER/ ACCESOS / SINACOFI"/>
    <s v="20/12/2023 12:14:58"/>
    <s v="20/12/2023 12:15:46"/>
    <s v="Cerrado"/>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x v="0"/>
    <s v="Cumplido"/>
  </r>
  <r>
    <s v="INC000002508183"/>
    <s v="HOUSING"/>
    <x v="15"/>
    <s v="APQ ACCESOS"/>
    <s v="ESTEBAN O BUSTOS CORNEJO"/>
    <s v="tct_ebusto"/>
    <s v="4-Menor/Localizado"/>
    <s v="4-Baja"/>
    <s v="Baja"/>
    <s v="Requerimiento de Cliente"/>
    <s v="TELEFONICA EMPRESAS DE CHILE SA"/>
    <s v="SUPERVISION MODIFICACION CRUZADA"/>
    <s v="20/12/2023 16:05:14"/>
    <s v="20/12/2023 16:06:59"/>
    <s v="Cerrado"/>
    <s v="CDP ANTIGUO 1"/>
    <s v="CDP ANTIGUO 2"/>
    <s v="20/12/2023 16:08:13"/>
    <s v="20/12/2023 23:50:00"/>
    <s v="SUPERVISION MODIFICACION CRUZADA"/>
    <s v="SUPERVISION CRQ/OK"/>
    <d v="1899-12-30T00:01:14"/>
    <d v="1899-12-30T00:02:59"/>
    <d v="1899-12-30T00:01:45"/>
    <x v="0"/>
    <s v="Cumplido"/>
  </r>
  <r>
    <s v="INC000002508197"/>
    <s v="HOUSING"/>
    <x v="15"/>
    <s v="APQ ACCESOS"/>
    <s v="JOSE G MARQUEZ MARCANO"/>
    <s v="tct_josmam"/>
    <s v="4-Menor/Localizado"/>
    <s v="4-Baja"/>
    <s v="Baja"/>
    <s v="Requerimiento de Cliente"/>
    <s v="TELEFONICA EMPRESAS DE CHILE SA"/>
    <s v="SUPERVISION: INSTALACION DE CRUZADA"/>
    <s v="20/12/2023 16:26:47"/>
    <s v="20/12/2023 16:27:38"/>
    <s v="Cerrado"/>
    <s v="CDP ANTIGUO 1"/>
    <s v="CDP ANTIGUO 2"/>
    <s v="20/12/2023 16:29:37"/>
    <s v="20/12/2023 23:50:00"/>
    <s v="INSTALACION DE CRUZADA"/>
    <s v="TRABAJO REALIZADO CON EXITO"/>
    <d v="1899-12-30T00:01:48"/>
    <d v="1899-12-30T00:02:50"/>
    <d v="1899-12-30T00:01:02"/>
    <x v="0"/>
    <s v="Cumplido"/>
  </r>
  <r>
    <s v="INC000002508236"/>
    <s v="TICKET-INTELIGENTE"/>
    <x v="3"/>
    <s v="GESTION TI"/>
    <s v="GUSTAVO AVILA VERA"/>
    <s v="USR_TSIGHT"/>
    <s v="1-Extenso/Generalizado"/>
    <s v="4-Baja"/>
    <s v="Baja"/>
    <s v="Incidente de Cliente"/>
    <s v="TELEFONICA CYBERSECURITY TECH CHILE SPA"/>
    <s v="tctcsp01 - soc-splunk-i-02 TICKET AUTOMATICO"/>
    <s v="20/12/2023 12:23:43"/>
    <s v="20/12/2023 12:23:43"/>
    <s v="Cerrado"/>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x v="1"/>
    <s v=""/>
  </r>
  <r>
    <s v="INC000002508243"/>
    <s v="VPN IP - MPLS"/>
    <x v="17"/>
    <s v="GESTION HD"/>
    <s v="EWALD R GALAZ MILLALEO"/>
    <s v="frp_spevel"/>
    <s v="3-Moderado/Limitado"/>
    <s v="3-Medio"/>
    <s v="Media"/>
    <s v="Requerimiento de Cliente"/>
    <s v="TELEFONICA GLOBAL TECHNOLOGY S.A.AGENCIA EN CHILE"/>
    <s v="HD/SUGAL - Alarma disco K servidor PRDMON"/>
    <s v="20/12/2023 12:39:00"/>
    <s v="20/12/2023 12:41:43"/>
    <s v="Cerrado"/>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x v="0"/>
    <s v="Cumplido"/>
  </r>
  <r>
    <s v="INC000002508268"/>
    <s v="VPN IP - MPLS"/>
    <x v="2"/>
    <s v="GESTION HD"/>
    <s v="LUIS A VILLASMIL CASTILLO"/>
    <s v="frp_spevel"/>
    <s v="3-Moderado/Limitado"/>
    <s v="3-Medio"/>
    <s v="Media"/>
    <s v="Incidente de Cliente"/>
    <s v="EMPRESA NACIONAL DE CERTIFICACIONES"/>
    <s v="HD/Urgente // VPN site to site Tunel VPN_MIN"/>
    <s v="20/12/2023 12:56:45"/>
    <s v="20/12/2023 13:01:19"/>
    <s v="Cerrado"/>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x v="1"/>
    <s v=""/>
  </r>
  <r>
    <s v="INC000002508293"/>
    <s v="HOUSING"/>
    <x v="19"/>
    <s v="BELIEVE"/>
    <s v="SEBASTIAN A JARA VIDAL"/>
    <s v="frp_fbalab"/>
    <s v="3-Moderado/Limitado"/>
    <s v="3-Medio"/>
    <s v="Media"/>
    <s v="Requerimiento de Cliente"/>
    <s v="TELECOMUNICACIONES VOZ Y DATOS SPA"/>
    <s v="GESTION DATACENTER/ ACCESOS / EQUIPOS ELECTRONICOS Y COMPUTACION SA"/>
    <s v="20/12/2023 13:28:22"/>
    <s v="20/12/2023 13:30:14"/>
    <s v="Cerrado"/>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x v="0"/>
    <s v="Cumplido"/>
  </r>
  <r>
    <s v="INC000002508390"/>
    <s v="HOSTING VIRTUAL"/>
    <x v="7"/>
    <s v="DUOC TICKET AUTOMATICO"/>
    <s v="ALVARO ORTIZ"/>
    <s v="frp_lmosqu"/>
    <s v="3-Moderado/Limitado"/>
    <s v="4-Baja"/>
    <s v="Baja"/>
    <s v="Requerimiento de Cliente"/>
    <s v="FUNDACION INSTITUTO PROFESIONAL DUOC UC"/>
    <s v="REQ | DUOC |  Urgencia: Alta | Modificar configuraciones de red OCI"/>
    <s v="20/12/2023 15:38:09"/>
    <s v="20/12/2023 15:39:24"/>
    <s v="Cerrado"/>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x v="0"/>
    <s v="Cumplido"/>
  </r>
  <r>
    <s v="INC000002508433"/>
    <s v="HOUSING"/>
    <x v="15"/>
    <s v="APQ ACCESOS"/>
    <s v="ALDO P VALENZUELA MUJICA"/>
    <s v="tct_avalen"/>
    <s v="2-Significativo/Amplio"/>
    <s v="2-Alta"/>
    <s v="Alta"/>
    <s v="Requerimiento de Cliente"/>
    <s v="TELEFONICA EMPRESAS DE CHILE SA"/>
    <s v="SUPERVISION INSTALACION DE CRUZADA OPTICA PARA PROYECTO"/>
    <s v="20/12/2023 15:50:05"/>
    <s v="20/12/2023 15:52:03"/>
    <s v="Cerrado"/>
    <s v="CDP ANTIGUO 1"/>
    <s v="CDP ANTIGUO 2"/>
    <s v="20/12/2023 15:55:52"/>
    <s v="20/12/2023 23:50:00"/>
    <s v="SUPERVISION INSTALACION DE CRUZADA OPTICA PARA PROYECTO"/>
    <s v="SE REALIZA SUPERVISION"/>
    <d v="1899-12-30T00:03:21"/>
    <d v="1899-12-30T00:05:47"/>
    <d v="1899-12-30T00:02:26"/>
    <x v="0"/>
    <s v="Cumplido"/>
  </r>
  <r>
    <s v="INC000002508515"/>
    <s v="VPN IP - MPLS"/>
    <x v="4"/>
    <s v="GESTION HD"/>
    <s v="GIOVANNI D ROCCO VALENZUELA"/>
    <s v="frp_fpetro"/>
    <s v="3-Moderado/Limitado"/>
    <s v="3-Medio"/>
    <s v="Media"/>
    <s v="Requerimiento de Cliente"/>
    <s v="TELEFONICA GLOBAL TECHNOLOGY S.A.AGENCIA EN CHILE"/>
    <s v="HD/Usuario y password Remedy"/>
    <s v="20/12/2023 16:03:21"/>
    <s v="20/12/2023 16:05:21"/>
    <s v="Cerrado"/>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x v="0"/>
    <s v="Cumplido"/>
  </r>
  <r>
    <s v="INC000002508521"/>
    <s v="VPN IP - MPLS"/>
    <x v="12"/>
    <s v="GESTION HD"/>
    <s v="MOISES E MONTERO RAMOS"/>
    <s v="frp_spevel"/>
    <s v="3-Moderado/Limitado"/>
    <s v="3-Medio"/>
    <s v="Media"/>
    <s v="Requerimiento de Cliente"/>
    <s v="SONACOL SA"/>
    <s v="HD/[SONACOL] Listado mv con servicio de replica"/>
    <s v="20/12/2023 16:13:54"/>
    <s v="20/12/2023 16:16:44"/>
    <s v="Cerrado"/>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x v="0"/>
    <s v="Cumplido"/>
  </r>
  <r>
    <s v="INC000002508531"/>
    <s v="VPN IP - MPLS"/>
    <x v="13"/>
    <s v="GESTION HD"/>
    <s v="DEIBY Y SANTOYO MONTEROLA"/>
    <s v="frp_kaldor"/>
    <s v="3-Moderado/Limitado"/>
    <s v="3-Medio"/>
    <s v="Media"/>
    <s v="Requerimiento de Cliente"/>
    <s v="RED DE CLINICAS REGIONALES S.A."/>
    <s v="HD / Problemas para incremento y creación de unidades VDC | Servidor VuePacs-Server01"/>
    <s v="20/12/2023 16:35:44"/>
    <s v="20/12/2023 16:42:36"/>
    <s v="Cerrado"/>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x v="0"/>
    <s v="Cumplido"/>
  </r>
  <r>
    <s v="INC000002508534"/>
    <s v="RED INTERNA"/>
    <x v="0"/>
    <s v="APQ ACCESOS"/>
    <s v="CRISTOPHER MALDONADO ROMERO"/>
    <s v="tct_cmaldo"/>
    <s v="4-Menor/Localizado"/>
    <s v="4-Baja"/>
    <s v="Baja"/>
    <s v="Requerimiento de Cliente"/>
    <s v="TELEFONICA EMPRESAS DE CHILE SA"/>
    <s v="RONDA TOMA DE TEMPERATURAS SALAS TIC"/>
    <s v="20/12/2023 16:39:02"/>
    <s v="20/12/2023 16:40:39"/>
    <s v="Cerrado"/>
    <s v="CDP ANTIGUO 1"/>
    <s v="CDP ANTIGUO 2"/>
    <s v="20/12/2023 19:43:01"/>
    <s v="20/12/2023 23:50:00"/>
    <m/>
    <s v="RONDA REALIZADA"/>
    <d v="1899-12-30T00:00:00"/>
    <d v="1899-12-30T00:00:00"/>
    <d v="1899-12-30T00:00:00"/>
    <x v="0"/>
    <s v="Cumplido"/>
  </r>
  <r>
    <s v="INC000002508536"/>
    <s v="HOUSING"/>
    <x v="19"/>
    <s v="BELIEVE"/>
    <s v="SEBASTIAN A JARA VIDAL"/>
    <s v="frp_fbalab"/>
    <s v="3-Moderado/Limitado"/>
    <s v="3-Medio"/>
    <s v="Media"/>
    <s v="Requerimiento de Cliente"/>
    <s v="FUNDACION EDUCACIONAL PARA EL DESARROLLO INTEGRAL DEL MENOR"/>
    <s v="GESTION DATACENTER/ ACCESOS / FUNDACION EDUCACIONAL PARA EL DESARROLLO INTEGRAL DEL MENOR"/>
    <s v="20/12/2023 16:41:16"/>
    <s v="20/12/2023 17:02:12"/>
    <s v="Cerrado"/>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x v="0"/>
    <s v="Cumplido"/>
  </r>
  <r>
    <s v="INC000002508577"/>
    <s v="VPN IP - MPLS"/>
    <x v="13"/>
    <s v="GESTION HD"/>
    <s v="ANGEL CASTRO CABRERA"/>
    <s v="frp_spevel"/>
    <s v="3-Moderado/Limitado"/>
    <s v="3-Medio"/>
    <s v="Media"/>
    <s v="Incidente de Cliente"/>
    <s v="XINERGIA LABORAL S A"/>
    <s v="HD/Problemas con VM 192.168.190.3"/>
    <s v="20/12/2023 17:57:38"/>
    <s v="20/12/2023 18:00:29"/>
    <s v="Cerrado"/>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x v="1"/>
    <s v=""/>
  </r>
  <r>
    <s v="INC000002508707"/>
    <s v="HOUSING"/>
    <x v="15"/>
    <s v="APQ ACCESOS"/>
    <s v="JOSE G MARQUEZ MARCANO"/>
    <s v="tct_josmam"/>
    <s v="4-Menor/Localizado"/>
    <s v="4-Baja"/>
    <s v="Baja"/>
    <s v="Requerimiento de Cliente"/>
    <s v="TELEFONICA EMPRESAS DE CHILE SA"/>
    <s v="SUPERVISION: Incidente-cambio de fuente de poder"/>
    <s v="20/12/2023 16:42:49"/>
    <s v="20/12/2023 16:43:43"/>
    <s v="Cerrado"/>
    <s v="CDP ANTIGUO 1"/>
    <s v="CDP ANTIGUO 2"/>
    <s v="20/12/2023 16:45:17"/>
    <s v="20/12/2023 23:50:00"/>
    <s v="Incidente-cambio de fuente de poder"/>
    <s v="TRABAJO REALIZADO CON EXITO"/>
    <d v="1899-12-30T00:01:17"/>
    <d v="1899-12-30T00:02:28"/>
    <d v="1899-12-30T00:01:11"/>
    <x v="0"/>
    <s v="Cumplido"/>
  </r>
  <r>
    <s v="INC000002508719"/>
    <s v="INFRAESTRUCTURA DC"/>
    <x v="6"/>
    <s v="APQ ACCESOS"/>
    <s v="RENE E VILLEGAS CARREÑO"/>
    <s v="tct_sjarav"/>
    <s v="4-Menor/Localizado"/>
    <s v="4-Baja"/>
    <s v="Baja"/>
    <s v="Requerimiento de Cliente"/>
    <s v="TELEFONICA CYBERSECURITY TECH CHILE SPA"/>
    <s v="TOMA DE FOTOGRAFIAS CLIENTE INDRA"/>
    <s v="20/12/2023 16:58:58"/>
    <s v="20/12/2023 17:00:50"/>
    <s v="Cerrado"/>
    <s v="CDP ANTIGUO 1"/>
    <s v="CDP ANTIGUO 2"/>
    <s v="28/12/2023 10:28:40"/>
    <s v="28/12/2023 23:50:00"/>
    <m/>
    <s v="ya enviadas"/>
    <d v="1899-12-30T00:00:00"/>
    <d v="1899-12-30T00:00:00"/>
    <d v="1899-12-30T00:00:00"/>
    <x v="0"/>
    <s v="Cumplido"/>
  </r>
  <r>
    <s v="INC000002508855"/>
    <s v="VPN IP - MPLS"/>
    <x v="13"/>
    <s v="BELIEVE"/>
    <s v="JOSE A SANTIS SERRANO"/>
    <s v="frp_cnavar"/>
    <s v="3-Moderado/Limitado"/>
    <s v="3-Medio"/>
    <s v="Media"/>
    <s v="Requerimiento de Cliente"/>
    <s v="INSTITUTO PROFESIONAL DE CHILE SA"/>
    <s v="GAMA/ Requerimiento Detalle de Servidores - Disco Asignado - Disco Utilizado"/>
    <s v="20/12/2023 17:36:51"/>
    <s v="20/12/2023 17:40:40"/>
    <s v="Cerrado"/>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x v="0"/>
    <s v="Cumplido"/>
  </r>
  <r>
    <s v="INC000002508957"/>
    <s v="SAP"/>
    <x v="17"/>
    <s v="CLOUD SAP HANA"/>
    <s v="NICOLAS A SAAVEDRA EGUILUZ"/>
    <s v="tct_nsaave"/>
    <s v="4-Menor/Localizado"/>
    <s v="4-Baja"/>
    <s v="Baja"/>
    <s v="Requerimiento de Cliente"/>
    <s v="TELEFONICA EMPRESAS DE CHILE SA"/>
    <s v="Checlist Diarios Clientes 21.12.23"/>
    <s v="21/12/2023 8:09:31"/>
    <s v="21/12/2023 8:10:32"/>
    <s v="Cerrado"/>
    <s v="Service"/>
    <s v="Internal"/>
    <s v="21/12/2023 8:11:00"/>
    <s v="21/12/2023 23:50:00"/>
    <s v="Se realiza Checklist Diario de los clientes; _x000a_HDC_x000a_NUTRISCO"/>
    <s v="Se realiza Checklist Diario de los clientes; _x000a_HDC_x000a_NUTRISCO"/>
    <d v="1899-12-30T00:00:00"/>
    <d v="1899-12-30T00:01:29"/>
    <d v="1899-12-30T00:01:29"/>
    <x v="0"/>
    <s v="Cumplido"/>
  </r>
  <r>
    <s v="INC000002508964"/>
    <s v="VPN IP - MPLS"/>
    <x v="2"/>
    <s v="GESTION HD"/>
    <s v="OSCAR A RAMIREZ SOTO"/>
    <s v="frp_spevel"/>
    <s v="3-Moderado/Limitado"/>
    <s v="3-Medio"/>
    <s v="Media"/>
    <s v="Requerimiento de Cliente"/>
    <s v="PALUMBO S.A."/>
    <s v="HD/Creación de Cuentas VPN sucursales"/>
    <s v="21/12/2023 9:57:24"/>
    <s v="21/12/2023 9:59:34"/>
    <s v="Cerrado"/>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x v="0"/>
    <s v="Cumplido"/>
  </r>
  <r>
    <s v="INC000002508984"/>
    <s v="VPN IP - MPLS"/>
    <x v="4"/>
    <s v="GESTION HD"/>
    <s v="PAUL A SEPULVEDA ALVAREZ"/>
    <s v="frp_spevel"/>
    <s v="3-Moderado/Limitado"/>
    <s v="3-Medio"/>
    <s v="Media"/>
    <s v="Requerimiento de Cliente"/>
    <s v="TELEFONICA GLOBAL TECHNOLOGY S.A.AGENCIA EN CHILE"/>
    <s v="HD/TELEFONICA - Segunda validación baja servidores"/>
    <s v="21/12/2023 11:16:17"/>
    <s v="21/12/2023 11:18:51"/>
    <s v="Cerrado"/>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x v="0"/>
    <s v="Cumplido"/>
  </r>
  <r>
    <s v="INC000002508993"/>
    <s v="VPN IP - MPLS"/>
    <x v="17"/>
    <s v="GESTION HD"/>
    <s v="NICOLAS A SAAVEDRA EGUILUZ"/>
    <s v="frp_spevel"/>
    <s v="3-Moderado/Limitado"/>
    <s v="3-Medio"/>
    <s v="Media"/>
    <s v="Requerimiento de Cliente"/>
    <s v="TELEFONICA GLOBAL TECHNOLOGY S.A.AGENCIA EN CHILE"/>
    <s v="HD/COAGRA - Alarma disco M servidor SAP-DEV-3"/>
    <s v="21/12/2023 11:36:20"/>
    <s v="21/12/2023 11:38:08"/>
    <s v="Cerrado"/>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x v="0"/>
    <s v="Cumplido"/>
  </r>
  <r>
    <s v="INC000002509000"/>
    <s v="RED INTERNA"/>
    <x v="0"/>
    <s v="APQ ACCESOS"/>
    <s v="CRISTOPHER MALDONADO ROMERO"/>
    <s v="tct_cmaldo"/>
    <s v="4-Menor/Localizado"/>
    <s v="4-Baja"/>
    <s v="Baja"/>
    <s v="Requerimiento de Cliente"/>
    <s v="TELEFONICA EMPRESAS DE CHILE SA"/>
    <s v="RONDA TOMA DE TEMPERATURAS SALAS TIC"/>
    <s v="21/12/2023 11:56:56"/>
    <s v="21/12/2023 11:58:01"/>
    <s v="Cerrado"/>
    <s v="CDP ANTIGUO 1"/>
    <s v="CDP ANTIGUO 2"/>
    <s v="21/12/2023 12:33:02"/>
    <s v="21/12/2023 23:50:00"/>
    <m/>
    <s v="RONDA REALIZADA"/>
    <d v="1899-12-30T00:00:00"/>
    <d v="1899-12-30T00:00:00"/>
    <d v="1899-12-30T00:00:00"/>
    <x v="0"/>
    <s v="Cumplido"/>
  </r>
  <r>
    <s v="INC000002509110"/>
    <s v="RED INTERNA"/>
    <x v="0"/>
    <s v="APQ ACCESOS"/>
    <s v="CRISTOPHER MALDONADO ROMERO"/>
    <s v="tct_cmaldo"/>
    <s v="4-Menor/Localizado"/>
    <s v="4-Baja"/>
    <s v="Baja"/>
    <s v="Requerimiento de Cliente"/>
    <s v="TELEFONICA EMPRESAS DE CHILE SA"/>
    <s v="RONDA TOMA DE TEMPERATURAS SALAS TIC"/>
    <s v="20/12/2023 19:43:17"/>
    <s v="20/12/2023 19:47:13"/>
    <s v="Cerrado"/>
    <s v="CDP ANTIGUO 1"/>
    <s v="CDP ANTIGUO 2"/>
    <s v="20/12/2023 19:52:48"/>
    <s v="20/12/2023 23:50:00"/>
    <m/>
    <s v="RONDA REALIZADA"/>
    <d v="1899-12-30T00:00:00"/>
    <d v="1899-12-30T00:00:00"/>
    <d v="1899-12-30T00:00:00"/>
    <x v="0"/>
    <s v="Cumplido"/>
  </r>
  <r>
    <s v="INC000002509114"/>
    <s v="VPN IP - MPLS"/>
    <x v="6"/>
    <s v="BELIEVE"/>
    <s v="YORDI M HURTADO ARAYA"/>
    <s v="frp_lcurit"/>
    <s v="4-Menor/Localizado"/>
    <s v="4-Baja"/>
    <s v="Baja"/>
    <s v="Requerimiento de Cliente"/>
    <s v="CELULOSA ARAUCO Y CONSTITUCION S A"/>
    <s v="MESA/GAMA"/>
    <s v="20/12/2023 20:09:47"/>
    <s v="20/12/2023 20:12:36"/>
    <s v="Cerrado"/>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x v="0"/>
    <s v="Cumplido"/>
  </r>
  <r>
    <s v="INC000002509119"/>
    <s v="HOUSING"/>
    <x v="24"/>
    <s v="GESTION HD"/>
    <s v="LEONARDO MOSQUERA CAMACHO"/>
    <s v="frp_dalcap"/>
    <s v="4-Menor/Localizado"/>
    <s v="4-Baja"/>
    <s v="Baja"/>
    <s v="Requerimiento de Cliente"/>
    <s v="CIBERGESTION CHILE SA"/>
    <s v="| Pendiente | Horario Hábil | REQ / HD/Manos Remotas"/>
    <s v="20/12/2023 22:14:49"/>
    <s v="20/12/2023 22:20:14"/>
    <s v="Cerrado"/>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x v="0"/>
    <s v="Cumplido"/>
  </r>
  <r>
    <s v="INC000002509157"/>
    <s v="HOUSING"/>
    <x v="15"/>
    <s v="APQ ACCESOS"/>
    <s v="JAIRO A SALINAS GARAY"/>
    <s v="tct_jsalin"/>
    <s v="3-Moderado/Limitado"/>
    <s v="3-Medio"/>
    <s v="Media"/>
    <s v="Requerimiento de Cliente"/>
    <s v="TELEFONICA EMPRESAS DE CHILE SA"/>
    <s v="RONDA Y REVISION DE SALAS TECNICAS"/>
    <s v="21/12/2023 7:13:37"/>
    <s v="21/12/2023 7:15:53"/>
    <s v="Cerrado"/>
    <s v="CDP ANTIGUO 1"/>
    <s v="CDP ANTIGUO 2"/>
    <s v="21/12/2023 7:15:53"/>
    <s v="21/12/2023 23:50:00"/>
    <s v="RONDA Y REVISION DE SALAS TECNICAS"/>
    <s v="RONDA REALIZADA."/>
    <d v="1899-12-30T00:00:00"/>
    <d v="1899-12-30T00:02:16"/>
    <d v="1899-12-30T00:02:16"/>
    <x v="0"/>
    <s v="Cumplido"/>
  </r>
  <r>
    <s v="INC000002509158"/>
    <s v="HOUSING"/>
    <x v="15"/>
    <s v="APQ ACCESOS"/>
    <s v="JAIRO A SALINAS GARAY"/>
    <s v="tct_jsalin"/>
    <s v="3-Moderado/Limitado"/>
    <s v="3-Medio"/>
    <s v="Media"/>
    <s v="Requerimiento de Cliente"/>
    <s v="TELEFONICA EMPRESAS DE CHILE SA"/>
    <s v="TOMA DE ALARMAS DE CLIENTE"/>
    <s v="21/12/2023 7:16:00"/>
    <s v="21/12/2023 7:17:26"/>
    <s v="Cerrado"/>
    <s v="CDP ANTIGUO 1"/>
    <s v="CDP ANTIGUO 2"/>
    <s v="21/12/2023 7:17:26"/>
    <s v="21/12/2023 23:50:00"/>
    <s v="TOMA DE ALARMAS DE CLIENTE"/>
    <s v="TOMA DE ALARMAS REALIZADA."/>
    <d v="1899-12-30T00:00:00"/>
    <d v="1899-12-30T00:01:26"/>
    <d v="1899-12-30T00:01:26"/>
    <x v="0"/>
    <s v="Cumplido"/>
  </r>
  <r>
    <s v="INC000002509160"/>
    <s v="HOUSING"/>
    <x v="19"/>
    <s v="BELIEVE"/>
    <s v="YORDI M HURTADO ARAYA"/>
    <s v="frp_josama"/>
    <s v="3-Moderado/Limitado"/>
    <s v="3-Medio"/>
    <s v="Media"/>
    <s v="Requerimiento de Cliente"/>
    <s v="TELEFONICA EMPRESAS DE CHILE SA"/>
    <s v="GESTION DATACENTER/ ACCESOS/  DC SAN MARTIN/ INC000002509160"/>
    <s v="21/12/2023 7:22:47"/>
    <s v="21/12/2023 7:29:27"/>
    <s v="Cerrado"/>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x v="0"/>
    <s v="Cumplido"/>
  </r>
  <r>
    <s v="INC000002509172"/>
    <s v="VPN IP - MPLS"/>
    <x v="4"/>
    <s v="GESTION HD"/>
    <s v="GUSTAVO AVILA VERA"/>
    <s v="frp_dalcap"/>
    <s v="4-Menor/Localizado"/>
    <s v="4-Baja"/>
    <s v="Baja"/>
    <s v="Requerimiento de Cliente"/>
    <s v="CONADI"/>
    <s v="REQ / SOC/ REQ CONADI | INC000002508432 | Habilitar DNS"/>
    <s v="21/12/2023 7:55:58"/>
    <s v="21/12/2023 8:15:03"/>
    <s v="Cerrado"/>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x v="0"/>
    <s v="Cumplido"/>
  </r>
  <r>
    <s v="INC000002509205"/>
    <s v="HOUSING"/>
    <x v="19"/>
    <s v="BELIEVE"/>
    <s v="EDUARDO A NUÑEZ LAMOZA"/>
    <s v="frp_jolsso"/>
    <s v="3-Moderado/Limitado"/>
    <s v="3-Medio"/>
    <s v="Media"/>
    <s v="Requerimiento de Cliente"/>
    <s v="INELCOM CHILE SA"/>
    <s v="GESTION DATACENTER/ ACCESOS /INELCOM CHILE SA"/>
    <s v="20/12/2023 20:39:33"/>
    <s v="20/12/2023 20:41:04"/>
    <s v="Cerrado"/>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x v="0"/>
    <s v="Cumplido"/>
  </r>
  <r>
    <s v="INC000002509301"/>
    <s v="TICKET-INTELIGENTE"/>
    <x v="3"/>
    <s v="GESTION TI"/>
    <s v="VICTOR SEPULVEDA GAMARRA"/>
    <s v="USR_TSIGHT"/>
    <s v="1-Extenso/Generalizado"/>
    <s v="4-Baja"/>
    <s v="Baja"/>
    <s v="Incidente de Cliente"/>
    <s v="TELEFONICA CYBERSECURITY TECH CHILE SPA"/>
    <s v="tctcsp01 - soc-splunk-i-02 TICKET AUTOMATICO"/>
    <s v="20/12/2023 23:52:19"/>
    <s v="20/12/2023 23:52:19"/>
    <s v="Cerrado"/>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x v="1"/>
    <s v=""/>
  </r>
  <r>
    <s v="INC000002509511"/>
    <s v="RED INTERNA"/>
    <x v="6"/>
    <s v="APQ ACCESOS"/>
    <s v="YORDI M HURTADO ARAYA"/>
    <s v="tct_yorhua"/>
    <s v="4-Menor/Localizado"/>
    <s v="4-Baja"/>
    <s v="Baja"/>
    <s v="Requerimiento de Cliente"/>
    <s v="TELEFONICA CYBERSECURITY TECH CHILE SPA"/>
    <s v="RONDA TOMA DE TEMPERATURAS SALAS TIC 08:30"/>
    <s v="21/12/2023 8:17:55"/>
    <s v="21/12/2023 8:18:28"/>
    <s v="Cerrado"/>
    <s v="CDP ANTIGUO 1"/>
    <s v="CDP ANTIGUO 2"/>
    <s v="21/12/2023 9:18:42"/>
    <s v="21/12/2023 23:50:00"/>
    <s v="RONDA TOMA DE TEMPERATURAS SALAS TIC 08:30"/>
    <s v="RONDA REALIZADA"/>
    <d v="1899-12-30T00:00:00"/>
    <d v="1899-12-30T01:00:47"/>
    <d v="1899-12-30T01:00:47"/>
    <x v="0"/>
    <s v="Cumplido"/>
  </r>
  <r>
    <s v="INC000002509512"/>
    <s v="RED INTERNA"/>
    <x v="6"/>
    <s v="APQ ACCESOS"/>
    <s v="YORDI M HURTADO ARAYA"/>
    <s v="tct_yorhua"/>
    <s v="4-Menor/Localizado"/>
    <s v="4-Baja"/>
    <s v="Baja"/>
    <s v="Requerimiento de Cliente"/>
    <s v="TELEFONICA CYBERSECURITY TECH CHILE SPA"/>
    <s v="RONDA SALAS TECNICAS 10:30"/>
    <s v="21/12/2023 8:18:42"/>
    <s v="21/12/2023 8:19:11"/>
    <s v="Cerrado"/>
    <s v="CDP ANTIGUO 1"/>
    <s v="CDP ANTIGUO 2"/>
    <s v="21/12/2023 9:18:57"/>
    <s v="21/12/2023 23:50:00"/>
    <s v="RONDA SALAS TECNICAS 10:30"/>
    <s v="RONDA REALIZADA"/>
    <d v="1899-12-30T00:00:00"/>
    <d v="1899-12-30T01:00:15"/>
    <d v="1899-12-30T01:00:15"/>
    <x v="0"/>
    <s v="Cumplido"/>
  </r>
  <r>
    <s v="INC000002509554"/>
    <s v="VPN IP - MPLS"/>
    <x v="9"/>
    <s v="ADMINISTRADORES RESIDENTES"/>
    <s v="RODRIGO VÁSQUEZ MUÑOZ"/>
    <s v="frp_kefern"/>
    <s v="3-Moderado/Limitado"/>
    <s v="3-Medio"/>
    <s v="Media"/>
    <s v="Requerimiento de Cliente"/>
    <s v="INSTITUTO PROFESIONAL DE CHILE SA"/>
    <s v="GAMA | envió de la política de respaldos actualizada para las 3 empresas"/>
    <s v="21/12/2023 10:34:13"/>
    <s v="21/12/2023 10:38:26"/>
    <s v="Cerrado"/>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x v="0"/>
    <s v="Cumplido"/>
  </r>
  <r>
    <s v="INC000002509626"/>
    <s v="BACKUP ON DEMAND"/>
    <x v="9"/>
    <s v="SM OPERACIONES"/>
    <s v="SEBASTIAN VILLENA"/>
    <s v="tct_decruz"/>
    <s v="3-Moderado/Limitado"/>
    <s v="2-Alta"/>
    <s v="Alta"/>
    <s v="Requerimiento de Cliente"/>
    <s v="XINERGIA LABORAL S A"/>
    <s v="Backup SNAP // Xinergia Laboral SPA"/>
    <s v="21/12/2023 9:09:49"/>
    <s v="21/12/2023 9:11:44"/>
    <s v="Cerrado"/>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x v="0"/>
    <s v="Cumplido"/>
  </r>
  <r>
    <s v="INC000002509653"/>
    <s v="INFRAESTRUCTURA DC"/>
    <x v="8"/>
    <s v="APQ ACCESOS"/>
    <s v="JONATHAN A MARQUEZ ASTENGO"/>
    <s v="tct_jmarqu"/>
    <s v="4-Menor/Localizado"/>
    <s v="4-Baja"/>
    <s v="Baja"/>
    <s v="Requerimiento de Cliente"/>
    <s v="TELEFONICA CYBERSECURITY TECH CHILE SPA"/>
    <s v="FACTIBILIDAD CHILENA CONSOLIDADA/CRQ 80069"/>
    <s v="21/12/2023 9:25:58"/>
    <s v="21/12/2023 9:28:16"/>
    <s v="Cerrado"/>
    <s v="CDP ANTIGUO 1"/>
    <s v="CDP ANTIGUO 2"/>
    <s v="21/12/2023 9:29:48"/>
    <s v="21/12/2023 23:50:00"/>
    <s v="FACTIBILIDAD PARA CRUZADA UTP"/>
    <s v="FACTIBILIDAD ENVIADA"/>
    <d v="1899-12-30T00:00:00"/>
    <d v="1899-12-30T00:00:00"/>
    <d v="1899-12-30T00:00:00"/>
    <x v="0"/>
    <s v="Cumplido"/>
  </r>
  <r>
    <s v="INC000002509661"/>
    <s v="HOUSING"/>
    <x v="19"/>
    <s v="BELIEVE"/>
    <s v="YORDI M HURTADO ARAYA"/>
    <s v="frp_jolsso"/>
    <s v="3-Moderado/Limitado"/>
    <s v="3-Medio"/>
    <s v="Media"/>
    <s v="Requerimiento de Cliente"/>
    <s v="TELEFONICA EMPRESAS DE CHILE SA"/>
    <s v="GESTION DATACENTER/ ACCESOS /TELEFONICA EMPRESAS DE CHILE SA"/>
    <s v="21/12/2023 9:36:37"/>
    <s v="21/12/2023 9:38:28"/>
    <s v="Cerrado"/>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x v="0"/>
    <s v="Cumplido"/>
  </r>
  <r>
    <s v="INC000002509678"/>
    <s v="VPN IP - MPLS"/>
    <x v="4"/>
    <s v="SM OPERACIONES"/>
    <s v="JUAN CARLOS UZCATEGUI FUGUETT"/>
    <s v="tct_decruz"/>
    <s v="3-Moderado/Limitado"/>
    <s v="2-Alta"/>
    <s v="Alta"/>
    <s v="Requerimiento de Cliente"/>
    <s v="TELEFONICA GLOBAL TECHNOLOGY S.A.AGENCIA EN CHILE"/>
    <s v="PROBLEMA DE ACCESO A VPN"/>
    <s v="21/12/2023 9:42:40"/>
    <s v="21/12/2023 9:45:38"/>
    <s v="Cerrado"/>
    <s v="TI"/>
    <s v="SISTEMAS OPERATIVOS"/>
    <s v="26/12/2023 13:01:50"/>
    <s v="26/12/2023 23:50:00"/>
    <s v="el usuario que tengo es lm.dgonzalez)"/>
    <s v="Se realiza gestion y se informa a usuario validar."/>
    <d v="1899-12-30T00:00:00"/>
    <d v="1899-12-30T00:00:00"/>
    <d v="1899-12-30T00:00:00"/>
    <x v="0"/>
    <s v="Cumplido"/>
  </r>
  <r>
    <s v="INC000002509750"/>
    <s v="RED INTERNA"/>
    <x v="1"/>
    <s v="APQ ACCESOS"/>
    <s v="CARLOS F ARAYA RAMIREZ"/>
    <s v="tct_cararr"/>
    <s v="4-Menor/Localizado"/>
    <s v="4-Baja"/>
    <s v="Baja"/>
    <s v="Requerimiento de Cliente"/>
    <s v="TELEFONICA CYBERSECURITY TECH CHILE SPA"/>
    <s v="RONDA INSPECTIVA"/>
    <s v="21/12/2023 12:05:33"/>
    <s v="21/12/2023 12:06:48"/>
    <s v="Cerrado"/>
    <s v="CDP ANTIGUO 1"/>
    <s v="CDP ANTIGUO 2"/>
    <s v="21/12/2023 12:56:50"/>
    <s v="21/12/2023 23:50:00"/>
    <m/>
    <s v="RONDA REALIZADA"/>
    <d v="1899-12-30T00:00:00"/>
    <d v="1899-12-30T00:00:00"/>
    <d v="1899-12-30T00:00:00"/>
    <x v="0"/>
    <s v="Cumplido"/>
  </r>
  <r>
    <s v="INC000002509797"/>
    <s v="HOSTING VIRTUAL"/>
    <x v="4"/>
    <s v="GESTION PLATAFORMA CLIENTES"/>
    <s v="JUAN CARLOS UZCATEGUI FUGUETT"/>
    <s v="vos_eperez"/>
    <s v="4-Menor/Localizado"/>
    <s v="2-Alta"/>
    <s v="Media"/>
    <s v="Requerimiento de Cliente"/>
    <s v="TELEFONICA EMPRESAS DE CHILE SA"/>
    <s v="Cambio de IP OOB Servidor SW-POLL14 de parque antiguo SolarWinds"/>
    <s v="21/12/2023 14:47:27"/>
    <s v="21/12/2023 14:47:32"/>
    <s v="Cerrado"/>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x v="0"/>
    <s v="Cumplido"/>
  </r>
  <r>
    <s v="INC000002509892"/>
    <s v="CORREO"/>
    <x v="5"/>
    <s v="ADMINISTRADORES RESIDENTES"/>
    <s v="JAVIERA A UMAÑA YEVENES"/>
    <s v="frp_mdomin"/>
    <s v="4-Menor/Localizado"/>
    <s v="4-Baja"/>
    <s v="Baja"/>
    <s v="Incidente de Cliente"/>
    <s v="MUNICIPALIDAD DE HUALPEN"/>
    <s v="MESA/HD/ PROBLEMA DE OFFICE 365"/>
    <s v="21/12/2023 11:51:01"/>
    <s v="21/12/2023 11:52:52"/>
    <s v="Cerrado"/>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x v="1"/>
    <s v=""/>
  </r>
  <r>
    <s v="INC000002509961"/>
    <s v="RED INTERNA"/>
    <x v="6"/>
    <s v="APQ ACCESOS"/>
    <s v="YORDI M HURTADO ARAYA"/>
    <s v="tct_yorhua"/>
    <s v="4-Menor/Localizado"/>
    <s v="4-Baja"/>
    <s v="Baja"/>
    <s v="Requerimiento de Cliente"/>
    <s v="TELEFONICA CYBERSECURITY TECH CHILE SPA"/>
    <s v="RONDA TOMA DE TEMPERATURAS SALAS TIC 12:30"/>
    <s v="21/12/2023 11:51:36"/>
    <s v="21/12/2023 11:52:03"/>
    <s v="Cerrado"/>
    <s v="CDP ANTIGUO 1"/>
    <s v="CDP ANTIGUO 2"/>
    <s v="21/12/2023 12:08:50"/>
    <s v="21/12/2023 23:50:00"/>
    <s v="RONDA TOMA DE TEMPERATURAS SALAS TIC 12:30"/>
    <s v="RONDA REALIZADA"/>
    <d v="1899-12-30T00:00:00"/>
    <d v="1899-12-30T00:17:14"/>
    <d v="1899-12-30T00:17:14"/>
    <x v="0"/>
    <s v="Cumplido"/>
  </r>
  <r>
    <s v="INC000002509965"/>
    <s v="RED INTERNA"/>
    <x v="6"/>
    <s v="APQ ACCESOS"/>
    <s v="YORDI M HURTADO ARAYA"/>
    <s v="tct_yorhua"/>
    <s v="4-Menor/Localizado"/>
    <s v="4-Baja"/>
    <s v="Baja"/>
    <s v="Requerimiento de Cliente"/>
    <s v="TELEFONICA CYBERSECURITY TECH CHILE SPA"/>
    <s v="RONDA SALAS TECNICAS 15:30"/>
    <s v="21/12/2023 11:52:22"/>
    <s v="21/12/2023 11:52:48"/>
    <s v="Cerrado"/>
    <s v="CDP ANTIGUO 1"/>
    <s v="CDP ANTIGUO 2"/>
    <s v="21/12/2023 12:09:08"/>
    <s v="21/12/2023 23:50:00"/>
    <s v="RONDA SALAS TECNICAS 15:30"/>
    <s v="RONDA REALIZADA"/>
    <d v="1899-12-30T00:00:00"/>
    <d v="1899-12-30T00:16:46"/>
    <d v="1899-12-30T00:16:46"/>
    <x v="0"/>
    <s v="Cumplido"/>
  </r>
  <r>
    <s v="INC000002509974"/>
    <s v="TICKET-INTELIGENTE"/>
    <x v="3"/>
    <s v="GESTION TI"/>
    <s v="GUSTAVO AVILA VERA"/>
    <s v="USR_TSIGHT"/>
    <s v="1-Extenso/Generalizado"/>
    <s v="4-Baja"/>
    <s v="Baja"/>
    <s v="Incidente de Cliente"/>
    <s v="TELEFONICA EMPRESAS DE CHILE SA"/>
    <s v="wocu-aggregator TICKET AUTOMATICO"/>
    <s v="21/12/2023 12:04:24"/>
    <s v="21/12/2023 12:04:24"/>
    <s v="Cerrado"/>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x v="1"/>
    <s v=""/>
  </r>
  <r>
    <s v="INC000002509976"/>
    <s v="HOUSING"/>
    <x v="19"/>
    <s v="BELIEVE"/>
    <s v="YORDI M HURTADO ARAYA"/>
    <s v="frp_jolsso"/>
    <s v="3-Moderado/Limitado"/>
    <s v="3-Medio"/>
    <s v="Media"/>
    <s v="Requerimiento de Cliente"/>
    <s v="EQUIPOS ELECTRONICOS Y COMPUTACION SA"/>
    <s v="GESTION DATACENTER/ ACCESOS /EQUIPOS ELECTRONICOS Y COMPUTACION SA"/>
    <s v="21/12/2023 12:06:27"/>
    <s v="21/12/2023 12:11:25"/>
    <s v="Cerrado"/>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x v="0"/>
    <s v="Cumplido"/>
  </r>
  <r>
    <s v="INC000002510009"/>
    <s v="VPN IP - MPLS"/>
    <x v="3"/>
    <s v="GESTION HD"/>
    <s v="GUSTAVO AVILA VERA"/>
    <s v="frp_spevel"/>
    <s v="3-Moderado/Limitado"/>
    <s v="3-Medio"/>
    <s v="Media"/>
    <s v="Requerimiento de Cliente"/>
    <s v="TELEFONICA GLOBAL TECHNOLOGY S.A.AGENCIA EN CHILE"/>
    <s v="HD/Servidor kintun no hace envío de mails"/>
    <s v="21/12/2023 12:16:57"/>
    <s v="21/12/2023 12:18:54"/>
    <s v="Cerrado"/>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x v="0"/>
    <s v="Cumplido"/>
  </r>
  <r>
    <s v="INC000002510037"/>
    <s v="VPN IP - MPLS"/>
    <x v="21"/>
    <s v="GESTION HD"/>
    <s v="DENISE CRUZAT ETCHEBERRY"/>
    <s v="frp_spevel"/>
    <s v="3-Moderado/Limitado"/>
    <s v="3-Medio"/>
    <s v="Media"/>
    <s v="Requerimiento de Cliente"/>
    <s v="TELEFONICA GLOBAL TECHNOLOGY S.A.AGENCIA EN CHILE"/>
    <s v="HD/MPLS SONACOL"/>
    <s v="21/12/2023 13:10:32"/>
    <s v="21/12/2023 13:12:17"/>
    <s v="Cancelado"/>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x v="0"/>
    <s v="Cumplido"/>
  </r>
  <r>
    <s v="INC000002510062"/>
    <s v="VPN IP - MPLS"/>
    <x v="4"/>
    <s v="GESTION HD"/>
    <s v="ALEJANDRO ACEVEDO VALENZUELA"/>
    <s v="frp_rreyes"/>
    <s v="4-Menor/Localizado"/>
    <s v="4-Baja"/>
    <s v="Baja"/>
    <s v="Requerimiento de Cliente"/>
    <s v="TELEFONICA CYBERSECURITY TECH CHILE SPA"/>
    <s v="REQ / PROINVENTARIO - cl-v-app03 Permisos admin cuenta tct_cristobal.reyes"/>
    <s v="21/12/2023 13:50:25"/>
    <s v="21/12/2023 13:52:29"/>
    <s v="Cerrado"/>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x v="0"/>
    <s v="Cumplido"/>
  </r>
  <r>
    <s v="INC000002510077"/>
    <s v="VPN IP - MPLS"/>
    <x v="13"/>
    <s v="BELIEVE"/>
    <s v="PABLO N OLIVA ALARCON"/>
    <s v="frp_pcamay"/>
    <s v="4-Menor/Localizado"/>
    <s v="4-Baja"/>
    <s v="Baja"/>
    <s v="Requerimiento de Cliente"/>
    <s v="TELEFONICA CYBERSECURITY TECH CHILE SPA"/>
    <s v="REQ / SOC / ACTUALIZAR LA VERSIÓN DE ESXI"/>
    <s v="21/12/2023 14:36:33"/>
    <s v="21/12/2023 14:37:16"/>
    <s v="Cerrado"/>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x v="0"/>
    <s v="Cumplido"/>
  </r>
  <r>
    <s v="INC000002510078"/>
    <s v="VPN IP - MPLS"/>
    <x v="9"/>
    <s v="ADMINISTRADORES RESIDENTES"/>
    <s v="AXEL ANDRADE"/>
    <s v="frp_rreyes"/>
    <s v="4-Menor/Localizado"/>
    <s v="4-Baja"/>
    <s v="Baja"/>
    <s v="Requerimiento de Cliente"/>
    <s v="BITUMIX AUSTRAL S.A."/>
    <s v="REQ / recuperar archivo"/>
    <s v="21/12/2023 14:29:02"/>
    <s v="21/12/2023 14:31:11"/>
    <s v="Cerrado"/>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x v="0"/>
    <s v="Cumplido"/>
  </r>
  <r>
    <s v="INC000002510096"/>
    <s v="VPN IP - MPLS"/>
    <x v="15"/>
    <s v="GESTION HD"/>
    <s v="ESTEBAN O BUSTOS CORNEJO"/>
    <s v="frp_spevel"/>
    <s v="3-Moderado/Limitado"/>
    <s v="3-Medio"/>
    <s v="Media"/>
    <s v="Requerimiento de Cliente"/>
    <s v="TELEFONICA GLOBAL TECHNOLOGY S.A.AGENCIA EN CHILE"/>
    <s v="HD/Telefónica: Solicitud de información equipos Data Domain"/>
    <s v="21/12/2023 14:57:09"/>
    <s v="21/12/2023 14:59:44"/>
    <s v="Cerrado"/>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x v="0"/>
    <s v="Cumplido"/>
  </r>
  <r>
    <s v="INC000002510161"/>
    <s v="HOUSING"/>
    <x v="15"/>
    <s v="APQ ACCESOS"/>
    <s v="JOSE G MARQUEZ MARCANO"/>
    <s v="tct_josmam"/>
    <s v="4-Menor/Localizado"/>
    <s v="4-Baja"/>
    <s v="Baja"/>
    <s v="Requerimiento de Cliente"/>
    <s v="TELEFONICA EMPRESAS DE CHILE SA"/>
    <s v="SUPERVISION: Incidente - Desenergizado y reinicio Sevidor - GZWX231122o7p3"/>
    <s v="21/12/2023 15:40:35"/>
    <s v="21/12/2023 15:41:26"/>
    <s v="Cerrado"/>
    <s v="CDP ANTIGUO 1"/>
    <s v="CDP ANTIGUO 2"/>
    <s v="21/12/2023 15:48:26"/>
    <s v="21/12/2023 23:50:00"/>
    <s v="Incidente - Desenergizado y reinicio Sevidor - GZWX231122o7p3"/>
    <s v="TRABAJO REALIZADO CON EXITO"/>
    <d v="1899-12-30T00:06:31"/>
    <d v="1899-12-30T00:07:51"/>
    <d v="1899-12-30T00:01:20"/>
    <x v="0"/>
    <s v="Cumplido"/>
  </r>
  <r>
    <s v="INC000002510191"/>
    <s v="HOUSING"/>
    <x v="19"/>
    <s v="BELIEVE"/>
    <s v="YORDI M HURTADO ARAYA"/>
    <s v="frp_jolsso"/>
    <s v="3-Moderado/Limitado"/>
    <s v="3-Medio"/>
    <s v="Media"/>
    <s v="Requerimiento de Cliente"/>
    <s v="INELCOM CHILE SA"/>
    <s v="GESTION DATACENTER/ ACCESOS /INELCOM CHILE SA"/>
    <s v="21/12/2023 16:23:19"/>
    <s v="21/12/2023 16:25:16"/>
    <s v="Cerrado"/>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x v="0"/>
    <s v="Cumplido"/>
  </r>
  <r>
    <s v="INC000002510195"/>
    <s v="HOUSING"/>
    <x v="6"/>
    <s v="BELIEVE"/>
    <s v="YORDI M HURTADO ARAYA"/>
    <s v="frp_jolsso"/>
    <s v="3-Moderado/Limitado"/>
    <s v="3-Medio"/>
    <s v="Media"/>
    <s v="Requerimiento de Cliente"/>
    <s v="INELCOM CHILE SA"/>
    <s v="GESTION DATACENTER/ ACCESOS /INELCOM CHILE SA"/>
    <s v="21/12/2023 16:34:02"/>
    <s v="21/12/2023 16:35:47"/>
    <s v="Cerrado"/>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x v="0"/>
    <s v="Cumplido"/>
  </r>
  <r>
    <s v="INC000002510492"/>
    <s v="VPN IP - MPLS"/>
    <x v="13"/>
    <s v="GESTION HD"/>
    <s v="ANGEL CASTRO CABRERA"/>
    <s v="frp_disilv"/>
    <s v="3-Moderado/Limitado"/>
    <s v="4-Baja"/>
    <s v="Baja"/>
    <s v="Requerimiento de Cliente"/>
    <s v="TELEFONICA GLOBAL TECHNOLOGY S.A.AGENCIA EN CHILE"/>
    <s v="HD/MAQUINAS VIRTUALES SERVICIO TOD || FOLIO INC000002491737 || APERTURA"/>
    <s v="21/12/2023 23:58:49"/>
    <s v="22/12/2023 0:11:02"/>
    <s v="Cerrado"/>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x v="0"/>
    <s v="Cumplido"/>
  </r>
  <r>
    <s v="INC000002510519"/>
    <s v="RED INTERNA"/>
    <x v="6"/>
    <s v="APQ ACCESOS"/>
    <s v="YORDI M HURTADO ARAYA"/>
    <s v="tct_yorhua"/>
    <s v="4-Menor/Localizado"/>
    <s v="4-Baja"/>
    <s v="Baja"/>
    <s v="Requerimiento de Cliente"/>
    <s v="TELEFONICA CYBERSECURITY TECH CHILE SPA"/>
    <s v="RONDA TOMA DE TEMPERATURAS SALAS TIC 16:30"/>
    <s v="21/12/2023 15:46:16"/>
    <s v="21/12/2023 15:46:53"/>
    <s v="Cerrado"/>
    <s v="CDP ANTIGUO 1"/>
    <s v="CDP ANTIGUO 2"/>
    <s v="21/12/2023 16:48:16"/>
    <s v="21/12/2023 23:50:00"/>
    <s v="RONDA TOMA DE TEMPERATURAS SALAS TIC 16:30"/>
    <s v="RONDA REALIZADA"/>
    <d v="1899-12-30T00:00:00"/>
    <d v="1899-12-30T01:02:00"/>
    <d v="1899-12-30T01:02:00"/>
    <x v="0"/>
    <s v="Cumplido"/>
  </r>
  <r>
    <s v="INC000002510520"/>
    <s v="RED INTERNA"/>
    <x v="6"/>
    <s v="APQ ACCESOS"/>
    <s v="YORDI M HURTADO ARAYA"/>
    <s v="tct_yorhua"/>
    <s v="4-Menor/Localizado"/>
    <s v="4-Baja"/>
    <s v="Baja"/>
    <s v="Requerimiento de Cliente"/>
    <s v="TELEFONICA CYBERSECURITY TECH CHILE SPA"/>
    <s v="RONDA SALAS TECNICAS 15:30 2509965_x000a_RONDA SALAS TECNICAS 19:30"/>
    <s v="21/12/2023 15:47:14"/>
    <s v="21/12/2023 15:47:39"/>
    <s v="Cerrado"/>
    <s v="CDP ANTIGUO 1"/>
    <s v="CDP ANTIGUO 2"/>
    <s v="21/12/2023 16:48:31"/>
    <s v="21/12/2023 23:50:00"/>
    <s v="RONDA SALAS TECNICAS 15:30 2509965_x000a_RONDA SALAS TECNICAS 19:30"/>
    <s v="RONDA REALIZADA"/>
    <d v="1899-12-30T00:00:00"/>
    <d v="1899-12-30T01:01:17"/>
    <d v="1899-12-30T01:01:17"/>
    <x v="0"/>
    <s v="Cumplido"/>
  </r>
  <r>
    <s v="INC000002510623"/>
    <s v="VPN IP - MPLS"/>
    <x v="3"/>
    <s v="GESTION HD"/>
    <s v="GUSTAVO AVILA VERA"/>
    <s v="frp_kaldor"/>
    <s v="3-Moderado/Limitado"/>
    <s v="3-Medio"/>
    <s v="Media"/>
    <s v="Requerimiento de Cliente"/>
    <s v="MARITIMA VALPARAISO CHILE"/>
    <s v="HD / _x000a_Ingreso Nuevos Dominios"/>
    <s v="21/12/2023 15:40:17"/>
    <s v="21/12/2023 15:44:39"/>
    <s v="Cerrado"/>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x v="0"/>
    <s v="Cumplido"/>
  </r>
  <r>
    <s v="INC000002510669"/>
    <s v="RED INTERNA"/>
    <x v="0"/>
    <s v="APQ ACCESOS"/>
    <s v="CRISTOPHER MALDONADO ROMERO"/>
    <s v="tct_cmaldo"/>
    <s v="4-Menor/Localizado"/>
    <s v="4-Baja"/>
    <s v="Baja"/>
    <s v="Requerimiento de Cliente"/>
    <s v="TELEFONICA EMPRESAS DE CHILE SA"/>
    <s v="RONDA TOMA DE TEMPERATURAS SALAS TIC"/>
    <s v="21/12/2023 16:28:39"/>
    <s v="21/12/2023 16:32:09"/>
    <s v="Cerrado"/>
    <s v="CDP ANTIGUO 1"/>
    <s v="CDP ANTIGUO 2"/>
    <s v="21/12/2023 19:22:48"/>
    <s v="21/12/2023 23:50:00"/>
    <m/>
    <s v="RONDA REALIZADA"/>
    <d v="1899-12-30T00:00:00"/>
    <d v="1899-12-30T00:00:00"/>
    <d v="1899-12-30T00:00:00"/>
    <x v="0"/>
    <s v="Cumplido"/>
  </r>
  <r>
    <s v="INC000002510684"/>
    <s v="TICKET-INTELIGENTE"/>
    <x v="23"/>
    <s v="GESTION TI"/>
    <s v="GONZALO MENDOZA MARTINEZ"/>
    <s v="USR_TSIGHT"/>
    <s v="1-Extenso/Generalizado"/>
    <s v="4-Baja"/>
    <s v="Baja"/>
    <s v="Incidente de Cliente"/>
    <s v="TELEFONICA CYBERSECURITY TECH CHILE SPA"/>
    <s v="tctcsp01 - soc-splunk-i-02 TICKET AUTOMATICO"/>
    <s v="21/12/2023 16:34:24"/>
    <s v="21/12/2023 16:34:24"/>
    <s v="Cerrado"/>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x v="1"/>
    <s v=""/>
  </r>
  <r>
    <s v="INC000002510715"/>
    <s v="HOUSING"/>
    <x v="16"/>
    <s v="BELIEVE"/>
    <s v="FERNEY D GARZON PEÑA"/>
    <s v="frp_pcamay"/>
    <s v="3-Moderado/Limitado"/>
    <s v="3-Medio"/>
    <s v="Media"/>
    <s v="Incidente de Cliente"/>
    <s v="HUAWEI CHILE S A"/>
    <s v="GESTION DATACENTER/ ACCESOS / Huawei"/>
    <s v="21/12/2023 16:58:14"/>
    <s v="21/12/2023 16:58:17"/>
    <s v="Cerrado"/>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x v="1"/>
    <s v=""/>
  </r>
  <r>
    <s v="INC000002510756"/>
    <s v="HOUSING"/>
    <x v="19"/>
    <s v="BELIEVE"/>
    <s v="YORDI M HURTADO ARAYA"/>
    <s v="frp_pcamay"/>
    <s v="3-Moderado/Limitado"/>
    <s v="3-Medio"/>
    <s v="Media"/>
    <s v="Requerimiento de Cliente"/>
    <s v="TELEFONICA EMPRESAS DE CHILE SA"/>
    <s v="GESTION DATACENTER/ ACCESOS /"/>
    <s v="21/12/2023 17:37:30"/>
    <s v="21/12/2023 17:37:47"/>
    <s v="Cerrado"/>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x v="0"/>
    <s v="Cumplido"/>
  </r>
  <r>
    <s v="INC000002510776"/>
    <s v="HOUSING"/>
    <x v="15"/>
    <s v="APQ ACCESOS"/>
    <s v="ALDO P VALENZUELA MUJICA"/>
    <s v="tct_avalen"/>
    <s v="1-Extenso/Generalizado"/>
    <s v="2-Alta"/>
    <s v="Critica"/>
    <s v="Requerimiento de Cliente"/>
    <s v="TELEFONICA EMPRESAS DE CHILE SA"/>
    <s v="TOMA DE ALARMAS DE CLIENTE"/>
    <s v="21/12/2023 17:42:10"/>
    <s v="21/12/2023 17:43:17"/>
    <s v="Cerrado"/>
    <s v="CDP ANTIGUO 1"/>
    <s v="CDP ANTIGUO 2"/>
    <s v="21/12/2023 17:47:15"/>
    <s v="21/12/2023 23:50:00"/>
    <s v="TOMA DE ALARMAS DE CLIENTE"/>
    <s v="SE REALIZA RONDA"/>
    <d v="1899-12-30T00:01:33"/>
    <d v="1899-12-30T00:05:05"/>
    <d v="1899-12-30T00:03:32"/>
    <x v="0"/>
    <s v="Cumplido"/>
  </r>
  <r>
    <s v="INC000002510785"/>
    <s v="HOUSING"/>
    <x v="15"/>
    <s v="APQ ACCESOS"/>
    <s v="ALDO P VALENZUELA MUJICA"/>
    <s v="tct_avalen"/>
    <s v="2-Significativo/Amplio"/>
    <s v="2-Alta"/>
    <s v="Alta"/>
    <s v="Requerimiento de Cliente"/>
    <s v="TELEFONICA EMPRESAS DE CHILE SA"/>
    <s v="TOMA DE ALARMAS DE CLIENTE"/>
    <s v="21/12/2023 17:49:26"/>
    <s v="21/12/2023 17:51:18"/>
    <s v="Cerrado"/>
    <s v="CDP ANTIGUO 1"/>
    <s v="CDP ANTIGUO 2"/>
    <s v="21/12/2023 17:57:25"/>
    <s v="21/12/2023 23:50:00"/>
    <s v="TOMA DE ALARMAS DE CLIENTE"/>
    <m/>
    <d v="1899-12-30T00:05:26"/>
    <d v="1899-12-30T00:07:59"/>
    <d v="1899-12-30T00:02:33"/>
    <x v="0"/>
    <s v="Cumplido"/>
  </r>
  <r>
    <s v="INC000002510819"/>
    <s v="VPN IP - MPLS"/>
    <x v="17"/>
    <s v="BELIEVE"/>
    <s v="VICTOR SEPULVEDA GAMARRA"/>
    <s v="frp_jolsso"/>
    <s v="4-Menor/Localizado"/>
    <s v="4-Baja"/>
    <s v="Baja"/>
    <s v="Requerimiento de Cliente"/>
    <s v="FORESTAL COIPSA SA"/>
    <s v="REQ / SOC / agregar subdominio &quot;eleva.corrupac.cl&quot; &gt; 181.212.133.68"/>
    <s v="21/12/2023 17:27:40"/>
    <s v="21/12/2023 17:29:40"/>
    <s v="Cerrado"/>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x v="0"/>
    <s v="Cumplido"/>
  </r>
  <r>
    <s v="INC000002510834"/>
    <s v="VPN IP - MPLS"/>
    <x v="3"/>
    <s v="GESTION HD"/>
    <s v="GUSTAVO AVILA VERA"/>
    <s v="frp_spevel"/>
    <s v="3-Moderado/Limitado"/>
    <s v="3-Medio"/>
    <s v="Media"/>
    <s v="Requerimiento de Cliente"/>
    <s v="TELEFONICA GLOBAL TECHNOLOGY S.A.AGENCIA EN CHILE"/>
    <s v="HD/CVE-2023-48795"/>
    <s v="21/12/2023 17:42:58"/>
    <s v="21/12/2023 17:45:29"/>
    <s v="Cerrado"/>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x v="0"/>
    <s v="Cumplido"/>
  </r>
  <r>
    <s v="INC000002510864"/>
    <s v="HOUSING"/>
    <x v="16"/>
    <s v="BELIEVE"/>
    <s v="ALDO P VALENZUELA MUJICA"/>
    <s v="frp_jolsso"/>
    <s v="3-Moderado/Limitado"/>
    <s v="3-Medio"/>
    <s v="Media"/>
    <s v="Requerimiento de Cliente"/>
    <s v="TELEFONICA EMPRESAS DE CHILE SA"/>
    <s v="GESTION DATACENTER/ ACCESOS /TELEFONICA EMPRESAS DE CHILE SA"/>
    <s v="21/12/2023 18:39:59"/>
    <s v="21/12/2023 18:42:28"/>
    <s v="Cerrado"/>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x v="0"/>
    <s v="Cumplido"/>
  </r>
  <r>
    <s v="INC000002510895"/>
    <s v="SAP"/>
    <x v="17"/>
    <s v="CLOUD SAP HANA"/>
    <s v="NICOLAS A SAAVEDRA EGUILUZ"/>
    <s v="tct_nsaave"/>
    <s v="4-Menor/Localizado"/>
    <s v="4-Baja"/>
    <s v="Baja"/>
    <s v="Requerimiento de Cliente"/>
    <s v="TELEFONICA EMPRESAS DE CHILE SA"/>
    <s v="Checklist Diario Clientes 22.12.23"/>
    <s v="22/12/2023 7:29:05"/>
    <s v="22/12/2023 7:30:23"/>
    <s v="Cerrado"/>
    <s v="Service"/>
    <s v="Internal"/>
    <s v="22/12/2023 7:30:50"/>
    <s v="22/12/2023 23:50:00"/>
    <s v="Se realiza Checklist Diario de los clientes; _x000a_HDC_x000a_NUTRISCO"/>
    <s v="Se realiza Checklist Diario de los clientes; _x000a_HDC_x000a_NUTRISCO"/>
    <d v="1899-12-30T00:00:00"/>
    <d v="1899-12-30T00:01:45"/>
    <d v="1899-12-30T00:01:45"/>
    <x v="0"/>
    <s v="Cumplido"/>
  </r>
  <r>
    <s v="INC000002510921"/>
    <s v="TICKET-INTELIGENTE"/>
    <x v="3"/>
    <s v="DUOC TICKET AUTOMATICO"/>
    <s v="VICTOR SEPULVEDA GAMARRA"/>
    <s v="USR_TSIGHT"/>
    <s v="1-Extenso/Generalizado"/>
    <s v="4-Baja"/>
    <s v="Baja"/>
    <s v="Incidente de Cliente"/>
    <s v="FUNDACION INSTITUTO PROFESIONAL DUOC UC"/>
    <s v="fiprdu01 - proveedores TICKET AUTOMATICO"/>
    <s v="21/12/2023 18:08:47"/>
    <s v="21/12/2023 18:08:47"/>
    <s v="Cerrado"/>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x v="1"/>
    <s v=""/>
  </r>
  <r>
    <s v="INC000002510979"/>
    <s v="TICKET-INTELIGENTE"/>
    <x v="3"/>
    <s v="GESTION TI"/>
    <s v="VICTOR SEPULVEDA GAMARRA"/>
    <s v="USR_TSIGHT"/>
    <s v="1-Extenso/Generalizado"/>
    <s v="4-Baja"/>
    <s v="Baja"/>
    <s v="Incidente de Cliente"/>
    <s v="EMPRESA NACIONAL DE CERTIFICACIONES"/>
    <s v="emnace01 - ecert_respaldos_hsm TICKET AUTOMATICO"/>
    <s v="21/12/2023 19:03:51"/>
    <s v="21/12/2023 19:03:51"/>
    <s v="Cerrado"/>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x v="1"/>
    <s v=""/>
  </r>
  <r>
    <s v="INC000002510996"/>
    <s v="RED INTERNA"/>
    <x v="0"/>
    <s v="APQ ACCESOS"/>
    <s v="CRISTOPHER MALDONADO ROMERO"/>
    <s v="tct_cmaldo"/>
    <s v="4-Menor/Localizado"/>
    <s v="4-Baja"/>
    <s v="Baja"/>
    <s v="Requerimiento de Cliente"/>
    <s v="TELEFONICA EMPRESAS DE CHILE SA"/>
    <s v="RONDA TOMA DE TEMPERATURAS SALAS TIC"/>
    <s v="21/12/2023 19:29:56"/>
    <s v="21/12/2023 19:31:14"/>
    <s v="Cerrado"/>
    <s v="CDP ANTIGUO 1"/>
    <s v="CDP ANTIGUO 2"/>
    <s v="21/12/2023 20:24:06"/>
    <s v="21/12/2023 23:50:00"/>
    <m/>
    <s v="RONDA REALIZADA"/>
    <d v="1899-12-30T00:00:00"/>
    <d v="1899-12-30T00:00:00"/>
    <d v="1899-12-30T00:00:00"/>
    <x v="0"/>
    <s v="Cumplido"/>
  </r>
  <r>
    <s v="INC000002511111"/>
    <s v="INFRAESTRUCTURA DC"/>
    <x v="6"/>
    <s v="APQ ACCESOS"/>
    <s v="FRANCISCO J FELIU ABARCA"/>
    <s v="tct_frafea"/>
    <s v="4-Menor/Localizado"/>
    <s v="4-Baja"/>
    <s v="Baja"/>
    <s v="Requerimiento de Cliente"/>
    <s v="TELEFONICA CYBERSECURITY TECH CHILE SPA"/>
    <s v="RONDA POR TOMA DE TEMPERATURAS EN SALAS TIC"/>
    <s v="21/12/2023 20:41:19"/>
    <s v="21/12/2023 20:42:04"/>
    <s v="Cerrado"/>
    <s v="TI"/>
    <s v="CLIMA"/>
    <s v="21/12/2023 21:00:37"/>
    <s v="21/12/2023 23:50:00"/>
    <s v="RONDA POR TOMA DE TEMPERATURAS EN SALAS TIC"/>
    <s v="RONDA REALIZADA"/>
    <d v="1899-12-30T00:00:00"/>
    <d v="1899-12-30T00:00:00"/>
    <d v="1899-12-30T00:00:00"/>
    <x v="0"/>
    <s v="Cumplido"/>
  </r>
  <r>
    <s v="INC000002511113"/>
    <s v="HOUSING"/>
    <x v="6"/>
    <s v="APQ ACCESOS"/>
    <s v="FRANCISCO J FELIU ABARCA"/>
    <s v="tct_frafea"/>
    <s v="4-Menor/Localizado"/>
    <s v="4-Baja"/>
    <s v="Baja"/>
    <s v="Requerimiento de Cliente"/>
    <s v="TELEFONICA CYBERSECURITY TECH CHILE SPA"/>
    <s v="RONDA PREVENTIVA EN SALAS TIC"/>
    <s v="21/12/2023 21:14:06"/>
    <s v="21/12/2023 21:15:10"/>
    <s v="Cerrado"/>
    <s v="TI"/>
    <s v="CLIMA"/>
    <s v="21/12/2023 21:53:19"/>
    <s v="21/12/2023 23:50:00"/>
    <s v="RONDA PREVENTIVA EN SALAS TIC"/>
    <s v="RONDA REALIZADA"/>
    <d v="1899-12-30T00:00:00"/>
    <d v="1899-12-30T00:00:00"/>
    <d v="1899-12-30T00:00:00"/>
    <x v="0"/>
    <s v="Cumplido"/>
  </r>
  <r>
    <s v="INC000002511120"/>
    <s v="VPN IP - MPLS"/>
    <x v="21"/>
    <s v="GESTION HD"/>
    <s v="DENISE CRUZAT ETCHEBERRY"/>
    <s v="frp_kaldor"/>
    <s v="3-Moderado/Limitado"/>
    <s v="3-Medio"/>
    <s v="Media"/>
    <s v="Requerimiento de Cliente"/>
    <s v="CITIGROUP SERVICES CHILE SPA"/>
    <s v="PDTE H.HAB Solicitud de informacion, Folio Nro: 12010178 - Enviado el 21-12-2023 a las 16:38"/>
    <s v="21/12/2023 22:13:45"/>
    <s v="21/12/2023 22:20:08"/>
    <s v="Cerrado"/>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x v="0"/>
    <s v="Cumplido"/>
  </r>
  <r>
    <s v="INC000002511126"/>
    <s v="VPN IP - MPLS"/>
    <x v="17"/>
    <s v="GESTION HD"/>
    <s v="NICOLAS A SAAVEDRA EGUILUZ"/>
    <s v="frp_kaldor"/>
    <s v="3-Moderado/Limitado"/>
    <s v="3-Medio"/>
    <s v="Media"/>
    <s v="Requerimiento de Cliente"/>
    <s v="COAGRO S A"/>
    <s v="HD / RV: COAGRA: QAS - Dimensionamiento ABAP en HANA (S/4HANA, Suite on HANA...)"/>
    <s v="21/12/2023 23:14:13"/>
    <s v="21/12/2023 23:18:24"/>
    <s v="Cerrado"/>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x v="0"/>
    <s v="Cumplido"/>
  </r>
  <r>
    <s v="INC000002511128"/>
    <s v="VPN IP - MPLS"/>
    <x v="12"/>
    <s v="GESTION HD"/>
    <s v="MOISES E MONTERO RAMOS"/>
    <s v="frp_kaldor"/>
    <s v="3-Moderado/Limitado"/>
    <s v="3-Medio"/>
    <s v="Media"/>
    <s v="Requerimiento de Cliente"/>
    <s v="TELEFONICA GLOBAL TECHNOLOGY S.A.AGENCIA EN CHILE"/>
    <s v="HD/C-19872300193/FUND INSTITUTO PROFESIONAL DUOC UC/Proyecto de seguridad-renovación"/>
    <s v="21/12/2023 23:38:08"/>
    <s v="21/12/2023 23:43:06"/>
    <s v="Cerrado"/>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x v="0"/>
    <s v="Cumplido"/>
  </r>
  <r>
    <s v="INC000002511135"/>
    <s v="INFRAESTRUCTURA DC"/>
    <x v="6"/>
    <s v="APQ ACCESOS"/>
    <s v="FRANCISCO J FELIU ABARCA"/>
    <s v="tct_frafea"/>
    <s v="4-Menor/Localizado"/>
    <s v="4-Baja"/>
    <s v="Baja"/>
    <s v="Requerimiento de Cliente"/>
    <s v="TELEFONICA CYBERSECURITY TECH CHILE SPA"/>
    <s v="RONDA POR TOMA DE TEMPERATURAS EN SALAS TIC"/>
    <s v="22/12/2023 0:48:36"/>
    <s v="22/12/2023 0:49:31"/>
    <s v="Cerrado"/>
    <s v="TI"/>
    <s v="CLIMA"/>
    <s v="22/12/2023 1:12:16"/>
    <s v="22/12/2023 23:50:00"/>
    <s v="RONDA POR TOMA DE TEMPERATURAS EN SALAS TIC"/>
    <s v="RONDA REALIZADA"/>
    <d v="1899-12-30T00:00:00"/>
    <d v="1899-12-30T00:00:00"/>
    <d v="1899-12-30T00:00:00"/>
    <x v="0"/>
    <s v="Cumplido"/>
  </r>
  <r>
    <s v="INC000002511418"/>
    <s v="INFRAESTRUCTURA DC"/>
    <x v="6"/>
    <s v="APQ ACCESOS"/>
    <s v="FRANCISCO J FELIU ABARCA"/>
    <s v="tct_frafea"/>
    <s v="4-Menor/Localizado"/>
    <s v="4-Baja"/>
    <s v="Baja"/>
    <s v="Requerimiento de Cliente"/>
    <s v="TELEFONICA CYBERSECURITY TECH CHILE SPA"/>
    <s v="RONDA POR TOMA DE TEMPERATURAS EN SALAS TIC"/>
    <s v="22/12/2023 5:21:58"/>
    <s v="22/12/2023 5:23:09"/>
    <s v="Cerrado"/>
    <s v="TI"/>
    <s v="CLIMA"/>
    <s v="22/12/2023 5:42:38"/>
    <s v="22/12/2023 23:50:00"/>
    <s v="RONDA POR TOMA DE TEMPERATURAS EN SALAS TIC"/>
    <s v="RONDA REALIZADA"/>
    <d v="1899-12-30T00:00:00"/>
    <d v="1899-12-30T00:00:00"/>
    <d v="1899-12-30T00:00:00"/>
    <x v="0"/>
    <s v="Cumplido"/>
  </r>
  <r>
    <s v="INC000002511420"/>
    <s v="HOUSING"/>
    <x v="6"/>
    <s v="APQ ACCESOS"/>
    <s v="FRANCISCO J FELIU ABARCA"/>
    <s v="tct_frafea"/>
    <s v="4-Menor/Localizado"/>
    <s v="4-Baja"/>
    <s v="Baja"/>
    <s v="Requerimiento de Cliente"/>
    <s v="TELEFONICA CYBERSECURITY TECH CHILE SPA"/>
    <s v="TICKET SUPERVISION INC000002507960 / CRQ79676 CLIENTE ARTIKOS"/>
    <s v="22/12/2023 5:44:05"/>
    <s v="22/12/2023 5:45:26"/>
    <s v="Cerrado"/>
    <s v="HARDWARE"/>
    <s v="DATACENTER"/>
    <s v="22/12/2023 8:03:49"/>
    <s v="22/12/2023 23:50:00"/>
    <s v="TICKET SUPERVISION INC000002507960 / CRQ79676 CLIENTE ARTIKOS"/>
    <s v="SUPERVISION CRQ / OK"/>
    <d v="1899-12-30T00:00:00"/>
    <d v="1899-12-30T00:00:00"/>
    <d v="1899-12-30T00:00:00"/>
    <x v="0"/>
    <s v="Cumplido"/>
  </r>
  <r>
    <s v="INC000002511422"/>
    <s v="INFRAESTRUCTURA DC"/>
    <x v="6"/>
    <s v="APQ ACCESOS"/>
    <s v="FRANCISCO J FELIU ABARCA"/>
    <s v="tct_frafea"/>
    <s v="4-Menor/Localizado"/>
    <s v="4-Baja"/>
    <s v="Baja"/>
    <s v="Requerimiento de Cliente"/>
    <s v="TELEFONICA CYBERSECURITY TECH CHILE SPA"/>
    <s v="RONDA PREVENTIVA Y LECTURA DE TEMPERATURAS EN SALAS TIC"/>
    <s v="22/12/2023 6:33:54"/>
    <s v="22/12/2023 6:34:43"/>
    <s v="Cerrado"/>
    <s v="TI"/>
    <s v="CLIMA"/>
    <s v="22/12/2023 6:58:28"/>
    <s v="22/12/2023 23:50:00"/>
    <s v="RONDA PREVENTIVA Y LECTURA DE TEMPERATURAS EN SALAS TIC"/>
    <s v="RONDA REALIZADA"/>
    <d v="1899-12-30T00:00:00"/>
    <d v="1899-12-30T00:00:00"/>
    <d v="1899-12-30T00:00:00"/>
    <x v="0"/>
    <s v="Cumplido"/>
  </r>
  <r>
    <s v="INC000002511424"/>
    <s v="HOUSING"/>
    <x v="15"/>
    <s v="APQ ACCESOS"/>
    <s v="JAIRO A SALINAS GARAY"/>
    <s v="tct_jsalin"/>
    <s v="3-Moderado/Limitado"/>
    <s v="3-Medio"/>
    <s v="Media"/>
    <s v="Requerimiento de Cliente"/>
    <s v="TELEFONICA EMPRESAS DE CHILE SA"/>
    <s v="RONDA Y REVISION DE SALAS TECNICAS"/>
    <s v="22/12/2023 7:03:58"/>
    <s v="22/12/2023 7:06:08"/>
    <s v="Cerrado"/>
    <s v="CDP ANTIGUO 1"/>
    <s v="CDP ANTIGUO 2"/>
    <s v="22/12/2023 7:06:08"/>
    <s v="22/12/2023 23:50:00"/>
    <s v="RONDA Y REVISION DE SALAS TECNICAS"/>
    <s v="RONDA REALIZADA."/>
    <d v="1899-12-30T00:00:00"/>
    <d v="1899-12-30T00:02:10"/>
    <d v="1899-12-30T00:02:10"/>
    <x v="0"/>
    <s v="Cumplido"/>
  </r>
  <r>
    <s v="INC000002511425"/>
    <s v="HOUSING"/>
    <x v="15"/>
    <s v="APQ ACCESOS"/>
    <s v="JAIRO A SALINAS GARAY"/>
    <s v="tct_jsalin"/>
    <s v="3-Moderado/Limitado"/>
    <s v="3-Medio"/>
    <s v="Media"/>
    <s v="Requerimiento de Cliente"/>
    <s v="TELEFONICA EMPRESAS DE CHILE SA"/>
    <s v="TOMA DE ALARMAS DE CLIENTE"/>
    <s v="22/12/2023 7:06:22"/>
    <s v="22/12/2023 7:08:03"/>
    <s v="Cerrado"/>
    <s v="CDP ANTIGUO 1"/>
    <s v="CDP ANTIGUO 2"/>
    <s v="22/12/2023 7:08:03"/>
    <s v="22/12/2023 23:50:00"/>
    <s v="TOMA DE ALARMAS DE CLIENTE"/>
    <s v="TOMA DE ALARMAS REALIZADA."/>
    <d v="1899-12-30T00:00:00"/>
    <d v="1899-12-30T00:01:41"/>
    <d v="1899-12-30T00:01:41"/>
    <x v="0"/>
    <s v="Cumplido"/>
  </r>
  <r>
    <s v="INC000002511426"/>
    <s v="HOUSING"/>
    <x v="15"/>
    <s v="APQ ACCESOS"/>
    <s v="JAIRO A SALINAS GARAY"/>
    <s v="tct_jsalin"/>
    <s v="3-Moderado/Limitado"/>
    <s v="3-Medio"/>
    <s v="Media"/>
    <s v="Requerimiento de Cliente"/>
    <s v="TELEFONICA EMPRESAS DE CHILE SA"/>
    <s v="Reemplazo de módulos SFP's"/>
    <s v="22/12/2023 7:08:10"/>
    <s v="22/12/2023 7:10:37"/>
    <s v="Cerrado"/>
    <s v="CDP ANTIGUO 1"/>
    <s v="CDP ANTIGUO 2"/>
    <s v="22/12/2023 7:10:37"/>
    <s v="22/12/2023 23:50:00"/>
    <s v="Reemplazo de módulos SFP's"/>
    <s v="SUPERVISION OK."/>
    <d v="1899-12-30T00:00:00"/>
    <d v="1899-12-30T00:02:27"/>
    <d v="1899-12-30T00:02:27"/>
    <x v="0"/>
    <s v="Cumplido"/>
  </r>
  <r>
    <s v="INC000002511444"/>
    <s v="INFRAESTRUCTURA DC"/>
    <x v="1"/>
    <s v="APQ ACCESOS"/>
    <s v="CARLOS F ARAYA RAMIREZ"/>
    <s v="tct_cararr"/>
    <s v="4-Menor/Localizado"/>
    <s v="4-Baja"/>
    <s v="Baja"/>
    <s v="Requerimiento de Cliente"/>
    <s v="TELEFONICA CYBERSECURITY TECH CHILE SPA"/>
    <s v="RONDA INSPECTIVA"/>
    <s v="22/12/2023 9:43:28"/>
    <s v="22/12/2023 9:44:13"/>
    <s v="Cerrado"/>
    <s v="CDP ANTIGUO 1"/>
    <s v="CDP ANTIGUO 2"/>
    <s v="22/12/2023 10:15:07"/>
    <s v="22/12/2023 23:50:00"/>
    <m/>
    <s v="RONDA REALIZADA"/>
    <d v="1899-12-30T00:00:00"/>
    <d v="1899-12-30T00:00:00"/>
    <d v="1899-12-30T00:00:00"/>
    <x v="0"/>
    <s v="Cumplido"/>
  </r>
  <r>
    <s v="INC000002511447"/>
    <s v="HOUSING"/>
    <x v="1"/>
    <s v="APQ ACCESOS"/>
    <s v="CARLOS F ARAYA RAMIREZ"/>
    <s v="tct_cararr"/>
    <s v="4-Menor/Localizado"/>
    <s v="4-Baja"/>
    <s v="Baja"/>
    <s v="Requerimiento de Cliente"/>
    <s v="TELEFONICA CYBERSECURITY TECH CHILE SPA"/>
    <s v="TOMA DE ALARMAS"/>
    <s v="22/12/2023 9:45:13"/>
    <s v="22/12/2023 9:45:53"/>
    <s v="Cerrado"/>
    <s v="CDP ANTIGUO 1"/>
    <s v="CDP ANTIGUO 2"/>
    <s v="22/12/2023 10:18:01"/>
    <s v="22/12/2023 23:50:00"/>
    <m/>
    <s v="TOMA DE ALARMAS REALIZADA"/>
    <d v="1899-12-30T00:00:00"/>
    <d v="1899-12-30T00:00:00"/>
    <d v="1899-12-30T00:00:00"/>
    <x v="0"/>
    <s v="Cumplido"/>
  </r>
  <r>
    <s v="INC000002511457"/>
    <s v="VPN IP - MPLS"/>
    <x v="4"/>
    <s v="BELIEVE"/>
    <s v="PAUL A SEPULVEDA ALVAREZ"/>
    <s v="frp_cnavar"/>
    <s v="3-Moderado/Limitado"/>
    <s v="3-Medio"/>
    <s v="Media"/>
    <s v="Requerimiento de Cliente"/>
    <s v="GPS CHILE SPA"/>
    <s v="GAMA/ URGENTE-Aumento de disco Servidor 10.0.1.2 SQLINT - DISCO Y"/>
    <s v="22/12/2023 10:25:29"/>
    <s v="22/12/2023 10:26:23"/>
    <s v="Cerrado"/>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x v="0"/>
    <s v="Cumplido"/>
  </r>
  <r>
    <s v="INC000002511470"/>
    <s v="SAP"/>
    <x v="17"/>
    <s v="CLOUD SAP HANA"/>
    <s v="OSCAR A GUZMAN MEDIC"/>
    <s v="tct_oguzma"/>
    <s v="3-Moderado/Limitado"/>
    <s v="4-Baja"/>
    <s v="Baja"/>
    <s v="Requerimiento de Cliente"/>
    <s v="TELEFONICA GLOBAL TECHNOLOGY S.A.AGENCIA EN CHILE"/>
    <s v="Checklist Diarios 01.12.2023"/>
    <s v="22/12/2023 11:03:46"/>
    <s v="22/12/2023 11:13:44"/>
    <s v="Cerrado"/>
    <s v="TI"/>
    <s v="SERVICIOS DE HOSTING"/>
    <s v="22/12/2023 15:55:05"/>
    <s v="22/12/2023 23:50:00"/>
    <s v="ACMA-COAGRA-SUGAL-HCUA"/>
    <s v="Checklist enviados"/>
    <d v="1899-12-30T00:00:00"/>
    <d v="1899-12-30T04:51:19"/>
    <d v="1899-12-30T04:51:19"/>
    <x v="0"/>
    <s v="Cumplido"/>
  </r>
  <r>
    <s v="INC000002511477"/>
    <s v="SAP"/>
    <x v="17"/>
    <s v="CLOUD SAP HANA"/>
    <s v="OSCAR A GUZMAN MEDIC"/>
    <s v="tct_oguzma"/>
    <s v="3-Moderado/Limitado"/>
    <s v="4-Baja"/>
    <s v="Baja"/>
    <s v="Requerimiento de Cliente"/>
    <s v="TELEFONICA GLOBAL TECHNOLOGY S.A.AGENCIA EN CHILE"/>
    <s v="Checklist Diarios 04.12.2023"/>
    <s v="22/12/2023 11:14:07"/>
    <s v="22/12/2023 11:15:36"/>
    <s v="Cerrado"/>
    <s v="TI"/>
    <s v="SERVICIOS DE HOSTING"/>
    <s v="22/12/2023 15:56:03"/>
    <s v="22/12/2023 23:50:00"/>
    <s v="ACMA-COAGRA-SUGAL-HCUA"/>
    <s v="Checklist enviados"/>
    <d v="1899-12-30T00:00:00"/>
    <d v="1899-12-30T04:41:56"/>
    <d v="1899-12-30T04:41:56"/>
    <x v="0"/>
    <s v="Cumplido"/>
  </r>
  <r>
    <s v="INC000002511480"/>
    <s v="SAP"/>
    <x v="17"/>
    <s v="CLOUD SAP HANA"/>
    <s v="OSCAR A GUZMAN MEDIC"/>
    <s v="tct_oguzma"/>
    <s v="3-Moderado/Limitado"/>
    <s v="4-Baja"/>
    <s v="Baja"/>
    <s v="Requerimiento de Cliente"/>
    <s v="TELEFONICA GLOBAL TECHNOLOGY S.A.AGENCIA EN CHILE"/>
    <s v="Checklist Diarios 05.12.2023"/>
    <s v="22/12/2023 11:26:49"/>
    <s v="22/12/2023 11:28:40"/>
    <s v="Cerrado"/>
    <s v="TI"/>
    <s v="SERVICIOS DE HOSTING"/>
    <s v="22/12/2023 15:57:29"/>
    <s v="22/12/2023 23:50:00"/>
    <s v="ACMA-COAGRA-SUGAL-HCUA"/>
    <s v="Checklist enviados"/>
    <d v="1899-12-30T00:00:00"/>
    <d v="1899-12-30T04:30:40"/>
    <d v="1899-12-30T04:30:40"/>
    <x v="0"/>
    <s v="Cumplido"/>
  </r>
  <r>
    <s v="INC000002511486"/>
    <s v="SAP"/>
    <x v="17"/>
    <s v="CLOUD SAP HANA"/>
    <s v="OSCAR A GUZMAN MEDIC"/>
    <s v="tct_oguzma"/>
    <s v="3-Moderado/Limitado"/>
    <s v="4-Baja"/>
    <s v="Baja"/>
    <s v="Requerimiento de Cliente"/>
    <s v="TELEFONICA GLOBAL TECHNOLOGY S.A.AGENCIA EN CHILE"/>
    <s v="Checklist Diarios 06.12.2023"/>
    <s v="22/12/2023 11:32:12"/>
    <s v="22/12/2023 11:32:15"/>
    <s v="Cerrado"/>
    <s v="TI"/>
    <s v="SERVICIOS DE HOSTING"/>
    <s v="22/12/2023 15:58:42"/>
    <s v="22/12/2023 23:50:00"/>
    <s v="ACMA-COAGRA-SUGAL-HCUA"/>
    <s v="Checklist enviados"/>
    <d v="1899-12-30T00:00:00"/>
    <d v="1899-12-30T04:26:30"/>
    <d v="1899-12-30T04:26:30"/>
    <x v="0"/>
    <s v="Cumplido"/>
  </r>
  <r>
    <s v="INC000002511488"/>
    <s v="SAP"/>
    <x v="17"/>
    <s v="CLOUD SAP HANA"/>
    <s v="OSCAR A GUZMAN MEDIC"/>
    <s v="tct_oguzma"/>
    <s v="3-Moderado/Limitado"/>
    <s v="4-Baja"/>
    <s v="Baja"/>
    <s v="Requerimiento de Cliente"/>
    <s v="TELEFONICA GLOBAL TECHNOLOGY S.A.AGENCIA EN CHILE"/>
    <s v="Checklist Diarios 07.12.2023"/>
    <s v="22/12/2023 11:33:10"/>
    <s v="22/12/2023 11:34:42"/>
    <s v="Cerrado"/>
    <s v="TI"/>
    <s v="SERVICIOS DE HOSTING"/>
    <s v="22/12/2023 15:59:51"/>
    <s v="22/12/2023 23:50:00"/>
    <s v="ACMA-COAGRA-SUGAL-HCUA"/>
    <s v="Checklist enviados"/>
    <d v="1899-12-30T00:00:00"/>
    <d v="1899-12-30T04:26:41"/>
    <d v="1899-12-30T04:26:41"/>
    <x v="0"/>
    <s v="Cumplido"/>
  </r>
  <r>
    <s v="INC000002511489"/>
    <s v="SAP"/>
    <x v="17"/>
    <s v="CLOUD SAP HANA"/>
    <s v="OSCAR A GUZMAN MEDIC"/>
    <s v="tct_oguzma"/>
    <s v="3-Moderado/Limitado"/>
    <s v="4-Baja"/>
    <s v="Baja"/>
    <s v="Requerimiento de Cliente"/>
    <s v="TELEFONICA GLOBAL TECHNOLOGY S.A.AGENCIA EN CHILE"/>
    <s v="Checklist Diarios 09.12.2023"/>
    <s v="22/12/2023 11:36:42"/>
    <s v="22/12/2023 11:37:49"/>
    <s v="Cerrado"/>
    <s v="TI"/>
    <s v="SERVICIOS DE HOSTING"/>
    <s v="22/12/2023 16:01:10"/>
    <s v="22/12/2023 23:50:00"/>
    <s v="ACMA-COAGRA-NUTRISCO-FUSAN-SUGAL-HDC-BLUMAR-INCHALAM-HCUA"/>
    <s v="Checklist enviados"/>
    <d v="1899-12-30T00:00:00"/>
    <d v="1899-12-30T04:24:28"/>
    <d v="1899-12-30T04:24:28"/>
    <x v="0"/>
    <s v="Cumplido"/>
  </r>
  <r>
    <s v="INC000002511491"/>
    <s v="SAP"/>
    <x v="17"/>
    <s v="CLOUD SAP HANA"/>
    <s v="OSCAR A GUZMAN MEDIC"/>
    <s v="tct_oguzma"/>
    <s v="3-Moderado/Limitado"/>
    <s v="4-Baja"/>
    <s v="Baja"/>
    <s v="Requerimiento de Cliente"/>
    <s v="TELEFONICA GLOBAL TECHNOLOGY S.A.AGENCIA EN CHILE"/>
    <s v="Checklist Diarios 10.12.2023"/>
    <s v="22/12/2023 11:45:53"/>
    <s v="22/12/2023 11:47:13"/>
    <s v="Cerrado"/>
    <s v="TI"/>
    <s v="SERVICIOS DE HOSTING"/>
    <s v="22/12/2023 16:02:26"/>
    <s v="22/12/2023 23:50:00"/>
    <s v="ACMA-COAGRA-NUTRISCO-FUSAN-SUGAL-HDC-BLUMAR-INCHALAM-HCUA"/>
    <s v="Checklist enviados"/>
    <d v="1899-12-30T00:00:00"/>
    <d v="1899-12-30T04:16:33"/>
    <d v="1899-12-30T04:16:33"/>
    <x v="0"/>
    <s v="Cumplido"/>
  </r>
  <r>
    <s v="INC000002511492"/>
    <s v="SAP"/>
    <x v="17"/>
    <s v="CLOUD SAP HANA"/>
    <s v="OSCAR A GUZMAN MEDIC"/>
    <s v="tct_oguzma"/>
    <s v="3-Moderado/Limitado"/>
    <s v="4-Baja"/>
    <s v="Baja"/>
    <s v="Requerimiento de Cliente"/>
    <s v="TELEFONICA GLOBAL TECHNOLOGY S.A.AGENCIA EN CHILE"/>
    <s v="Checklist Diarios 11.12.2023"/>
    <s v="22/12/2023 11:49:10"/>
    <s v="22/12/2023 11:50:21"/>
    <s v="Cerrado"/>
    <s v="TI"/>
    <s v="SERVICIOS DE HOSTING"/>
    <s v="22/12/2023 16:03:46"/>
    <s v="22/12/2023 23:50:00"/>
    <s v="ACMA-COAGRA-SUGAL-HCUA-FRUSAN"/>
    <s v="Checklist enviados"/>
    <d v="1899-12-30T00:00:00"/>
    <d v="1899-12-30T04:14:36"/>
    <d v="1899-12-30T04:14:36"/>
    <x v="0"/>
    <s v="Cumplido"/>
  </r>
  <r>
    <s v="INC000002511493"/>
    <s v="VPN IP - MPLS"/>
    <x v="7"/>
    <s v="GESTION HD"/>
    <s v="CRISTOBAL I REYES DELGADO"/>
    <s v="frp_fpetro"/>
    <s v="3-Moderado/Limitado"/>
    <s v="3-Medio"/>
    <s v="Media"/>
    <s v="Requerimiento de Cliente"/>
    <s v="TELEFONICA GLOBAL TECHNOLOGY S.A.AGENCIA EN CHILE"/>
    <s v="REQ/TELEFONICA - Alarma disco servidor C3-SQLDB01"/>
    <s v="22/12/2023 11:47:48"/>
    <s v="22/12/2023 11:49:27"/>
    <s v="Cerrado"/>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x v="0"/>
    <s v="Cumplido"/>
  </r>
  <r>
    <s v="INC000002511497"/>
    <s v="SAP"/>
    <x v="17"/>
    <s v="CLOUD SAP HANA"/>
    <s v="OSCAR A GUZMAN MEDIC"/>
    <s v="tct_oguzma"/>
    <s v="3-Moderado/Limitado"/>
    <s v="4-Baja"/>
    <s v="Baja"/>
    <s v="Requerimiento de Cliente"/>
    <s v="TELEFONICA GLOBAL TECHNOLOGY S.A.AGENCIA EN CHILE"/>
    <s v="Checklist Diarios 12.12.2023"/>
    <s v="22/12/2023 11:51:11"/>
    <s v="22/12/2023 11:52:30"/>
    <s v="Cerrado"/>
    <s v="TI"/>
    <s v="SERVICIOS DE HOSTING"/>
    <s v="22/12/2023 16:09:38"/>
    <s v="22/12/2023 23:50:00"/>
    <s v="ACMA-COAGRA-FRUSAN"/>
    <s v="Checklist enviados"/>
    <d v="1899-12-30T00:00:00"/>
    <d v="1899-12-30T04:18:27"/>
    <d v="1899-12-30T04:18:27"/>
    <x v="0"/>
    <s v="Cumplido"/>
  </r>
  <r>
    <s v="INC000002511500"/>
    <s v="SAP"/>
    <x v="17"/>
    <s v="CLOUD SAP HANA"/>
    <s v="OSCAR A GUZMAN MEDIC"/>
    <s v="tct_oguzma"/>
    <s v="3-Moderado/Limitado"/>
    <s v="4-Baja"/>
    <s v="Baja"/>
    <s v="Requerimiento de Cliente"/>
    <s v="TELEFONICA GLOBAL TECHNOLOGY S.A.AGENCIA EN CHILE"/>
    <s v="Checklist Diarios 13.12.2023"/>
    <s v="22/12/2023 11:54:13"/>
    <s v="22/12/2023 11:58:24"/>
    <s v="Cerrado"/>
    <s v="TI"/>
    <s v="SERVICIOS DE HOSTING"/>
    <s v="22/12/2023 16:10:43"/>
    <s v="22/12/2023 23:50:00"/>
    <s v="ACMA-COAGRA-FRUSAN"/>
    <s v="Checklist enviados"/>
    <d v="1899-12-30T00:00:00"/>
    <d v="1899-12-30T04:16:30"/>
    <d v="1899-12-30T04:16:30"/>
    <x v="0"/>
    <s v="Cumplido"/>
  </r>
  <r>
    <s v="INC000002511518"/>
    <s v="TICKET-INTELIGENTE"/>
    <x v="4"/>
    <s v="GESTION TI"/>
    <s v="JUAN CARLOS UZCATEGUI FUGUETT"/>
    <s v="USR_TSIGHT"/>
    <s v="1-Extenso/Generalizado"/>
    <s v="4-Baja"/>
    <s v="Baja"/>
    <s v="Incidente de Cliente"/>
    <s v="PRODINSA 2"/>
    <s v="prodin01 - apposv_vm TICKET AUTOMATICO"/>
    <s v="22/12/2023 2:07:54"/>
    <s v="22/12/2023 2:07:54"/>
    <s v="Cerrado"/>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x v="1"/>
    <s v=""/>
  </r>
  <r>
    <s v="INC000002511544"/>
    <s v="TICKET-INTELIGENTE"/>
    <x v="3"/>
    <s v="GESTION TI"/>
    <s v="VICTOR SEPULVEDA GAMARRA"/>
    <s v="USR_TSIGHT"/>
    <s v="1-Extenso/Generalizado"/>
    <s v="4-Baja"/>
    <s v="Baja"/>
    <s v="Incidente de Cliente"/>
    <s v="BLUMAR S.A."/>
    <s v="blumar01 - blutssaperp TICKET AUTOMATICO"/>
    <s v="22/12/2023 3:18:18"/>
    <s v="22/12/2023 3:18:18"/>
    <s v="Cerrado"/>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x v="1"/>
    <s v=""/>
  </r>
  <r>
    <s v="INC000002511583"/>
    <s v="TICKET-INTELIGENTE"/>
    <x v="4"/>
    <s v="GESTION TI"/>
    <s v="JUAN CARLOS UZCATEGUI FUGUETT"/>
    <s v="USR_TSIGHT"/>
    <s v="1-Extenso/Generalizado"/>
    <s v="4-Baja"/>
    <s v="Baja"/>
    <s v="Incidente de Cliente"/>
    <s v="FUNDACION INSTITUTO PROFESIONAL DUOC UC"/>
    <s v="fiprdu01 - dcadmavaras TICKET AUTOMATICO"/>
    <s v="22/12/2023 4:10:40"/>
    <s v="22/12/2023 4:10:40"/>
    <s v="Cerrado"/>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x v="1"/>
    <s v=""/>
  </r>
  <r>
    <s v="INC000002511727"/>
    <s v="RED INTERNA"/>
    <x v="6"/>
    <s v="APQ ACCESOS"/>
    <s v="YORDI M HURTADO ARAYA"/>
    <s v="tct_yorhua"/>
    <s v="4-Menor/Localizado"/>
    <s v="4-Baja"/>
    <s v="Baja"/>
    <s v="Requerimiento de Cliente"/>
    <s v="TELEFONICA CYBERSECURITY TECH CHILE SPA"/>
    <s v="RONDA TOMA DE TEMPERATURAS SALAS TIC 08:30"/>
    <s v="22/12/2023 8:31:36"/>
    <s v="22/12/2023 8:32:42"/>
    <s v="Cerrado"/>
    <s v="CDP ANTIGUO 1"/>
    <s v="CDP ANTIGUO 2"/>
    <s v="22/12/2023 9:07:16"/>
    <s v="22/12/2023 23:50:00"/>
    <s v="RONDA TOMA DE TEMPERATURAS SALAS TIC 08:30"/>
    <s v="RONDA REALIZADA"/>
    <d v="1899-12-30T00:00:00"/>
    <d v="1899-12-30T00:35:40"/>
    <d v="1899-12-30T00:35:40"/>
    <x v="0"/>
    <s v="Cumplido"/>
  </r>
  <r>
    <s v="INC000002511728"/>
    <s v="RED INTERNA"/>
    <x v="6"/>
    <s v="APQ ACCESOS"/>
    <s v="YORDI M HURTADO ARAYA"/>
    <s v="tct_yorhua"/>
    <s v="4-Menor/Localizado"/>
    <s v="4-Baja"/>
    <s v="Baja"/>
    <s v="Requerimiento de Cliente"/>
    <s v="TELEFONICA CYBERSECURITY TECH CHILE SPA"/>
    <s v="RONDA SALAS TECNICAS 10:30"/>
    <s v="22/12/2023 8:33:15"/>
    <s v="22/12/2023 8:33:47"/>
    <s v="Cerrado"/>
    <s v="CDP ANTIGUO 1"/>
    <s v="CDP ANTIGUO 2"/>
    <s v="22/12/2023 9:07:34"/>
    <s v="22/12/2023 23:50:00"/>
    <s v="RONDA SALAS TECNICAS 10:30"/>
    <s v="RONDA REALIZADA"/>
    <d v="1899-12-30T00:00:00"/>
    <d v="1899-12-30T00:34:19"/>
    <d v="1899-12-30T00:34:19"/>
    <x v="0"/>
    <s v="Cumplido"/>
  </r>
  <r>
    <s v="INC000002511767"/>
    <s v="VPN IP - MPLS"/>
    <x v="17"/>
    <s v="GESTION HD"/>
    <s v="EWALD R GALAZ MILLALEO"/>
    <s v="frp_spevel"/>
    <s v="3-Moderado/Limitado"/>
    <s v="3-Medio"/>
    <s v="Media"/>
    <s v="Requerimiento de Cliente"/>
    <s v="INDUSTRIAS CHILENAS DE ALAMBRE INCHALAM S.A."/>
    <s v="HD/INCHALAM - Cierre Definitivo de Ordenes 2011-2022"/>
    <s v="22/12/2023 9:17:18"/>
    <s v="22/12/2023 9:21:13"/>
    <s v="Cerrado"/>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x v="0"/>
    <s v="Cumplido"/>
  </r>
  <r>
    <s v="INC000002511803"/>
    <s v="VPN IP - MPLS"/>
    <x v="6"/>
    <s v="GESTION HD"/>
    <s v="YORDI M HURTADO ARAYA"/>
    <s v="frp_jbocan"/>
    <s v="4-Menor/Localizado"/>
    <s v="4-Baja"/>
    <s v="Baja"/>
    <s v="Requerimiento de Cliente"/>
    <s v="BANCO DEL ESTADO DE CHILE"/>
    <s v="MESA/ HD - REQUERIMIENTO"/>
    <s v="22/12/2023 9:59:56"/>
    <s v="22/12/2023 10:02:28"/>
    <s v="Cerrado"/>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x v="0"/>
    <s v="Cumplido"/>
  </r>
  <r>
    <s v="INC000002511806"/>
    <s v="VPN IP - MPLS"/>
    <x v="2"/>
    <s v="BELIEVE"/>
    <s v="LUIS RODRIGO ACEVEDO COLLIPAL"/>
    <s v="frp_fpetro"/>
    <s v="3-Moderado/Limitado"/>
    <s v="3-Medio"/>
    <s v="Media"/>
    <s v="Requerimiento de Cliente"/>
    <s v="EMPRESA NACIONAL DE CERTIFICACIONES"/>
    <s v="REQ/Reunión para VPN site to site"/>
    <s v="22/12/2023 9:02:41"/>
    <s v="22/12/2023 9:06:33"/>
    <s v="Cerrado"/>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x v="0"/>
    <s v="Cumplido"/>
  </r>
  <r>
    <s v="INC000002511812"/>
    <s v="VPN IP - MPLS"/>
    <x v="17"/>
    <s v="GESTION HD"/>
    <s v="EWALD R GALAZ MILLALEO"/>
    <s v="frp_fpetro"/>
    <s v="3-Moderado/Limitado"/>
    <s v="3-Medio"/>
    <s v="Media"/>
    <s v="Requerimiento de Cliente"/>
    <s v="INDUSTRIAS CHILENAS DE ALAMBRE INCHALAM S.A."/>
    <s v="REQ/Información para licenciamiento SAP"/>
    <s v="22/12/2023 9:10:32"/>
    <s v="22/12/2023 9:12:21"/>
    <s v="Cerrado"/>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x v="0"/>
    <s v="Cumplido"/>
  </r>
  <r>
    <s v="INC000002511829"/>
    <s v="HOUSING"/>
    <x v="16"/>
    <s v="BELIEVE"/>
    <s v="FERNEY D GARZON PEÑA"/>
    <s v="frp_pcamay"/>
    <s v="3-Moderado/Limitado"/>
    <s v="3-Medio"/>
    <s v="Media"/>
    <s v="Requerimiento de Cliente"/>
    <s v="HUAWEI CHILE S A"/>
    <s v="GESTION DATACENTER/ ACCESOS / Huawei"/>
    <s v="22/12/2023 9:44:16"/>
    <s v="22/12/2023 9:45:31"/>
    <s v="Cerrado"/>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x v="0"/>
    <s v="Cumplido"/>
  </r>
  <r>
    <s v="INC000002511839"/>
    <s v="HOUSING"/>
    <x v="16"/>
    <s v="BELIEVE"/>
    <s v="FERNEY D GARZON PEÑA"/>
    <s v="frp_pcamay"/>
    <s v="3-Moderado/Limitado"/>
    <s v="3-Medio"/>
    <s v="Media"/>
    <s v="Requerimiento de Cliente"/>
    <s v="TELEFONICA EMPRESAS DE CHILE SA"/>
    <s v="GESTION DATACENTER/ ACCESOS / dxc"/>
    <s v="22/12/2023 10:05:52"/>
    <s v="22/12/2023 10:06:26"/>
    <s v="Cerrado"/>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x v="0"/>
    <s v="Cumplido"/>
  </r>
  <r>
    <s v="INC000002511841"/>
    <s v="VPN IP - MPLS"/>
    <x v="17"/>
    <s v="GESTION HD"/>
    <s v="NICOLAS A SAAVEDRA EGUILUZ"/>
    <s v="frp_fpetro"/>
    <s v="3-Moderado/Limitado"/>
    <s v="3-Medio"/>
    <s v="Media"/>
    <s v="Requerimiento de Cliente"/>
    <s v="COAGRA S A"/>
    <s v="HD/COAGRA: PRD - Dimensionamiento ABAP en HANA (S/4HANA, Suite on HANA...)"/>
    <s v="22/12/2023 10:03:59"/>
    <s v="22/12/2023 10:06:15"/>
    <s v="Cerrado"/>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x v="0"/>
    <s v="Cumplido"/>
  </r>
  <r>
    <s v="INC000002511860"/>
    <s v="HOUSING"/>
    <x v="19"/>
    <s v="BELIEVE"/>
    <s v="YORDI M HURTADO ARAYA"/>
    <s v="frp_pcamay"/>
    <s v="3-Moderado/Limitado"/>
    <s v="3-Medio"/>
    <s v="Media"/>
    <s v="Requerimiento de Cliente"/>
    <s v="IDOM INGENIERIA Y CONSULTORIA S.A. AGENCIA EN CHILE"/>
    <s v="GESTION DATACENTER/ ACCESOS / Nabiax"/>
    <s v="22/12/2023 10:33:52"/>
    <s v="22/12/2023 10:34:34"/>
    <s v="Cerrado"/>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x v="0"/>
    <s v="Cumplido"/>
  </r>
  <r>
    <s v="INC000002511878"/>
    <s v="HOUSING"/>
    <x v="19"/>
    <s v="BELIEVE"/>
    <s v="YORDI M HURTADO ARAYA"/>
    <s v="frp_pcamay"/>
    <s v="3-Moderado/Limitado"/>
    <s v="3-Medio"/>
    <s v="Media"/>
    <s v="Requerimiento de Cliente"/>
    <s v="TELEFONICA EMPRESAS DE CHILE SA"/>
    <s v="GESTION DATACENTER/ ACCESOS / NEXTSTREAM"/>
    <s v="22/12/2023 11:10:39"/>
    <s v="22/12/2023 11:11:00"/>
    <s v="Cerrado"/>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x v="0"/>
    <s v="Cumplido"/>
  </r>
  <r>
    <s v="INC000002512010"/>
    <s v="TICKET-INTELIGENTE"/>
    <x v="3"/>
    <s v="DUOC TICKET AUTOMATICO"/>
    <s v="VICTOR SEPULVEDA GAMARRA"/>
    <s v="USR_TSIGHT"/>
    <s v="1-Extenso/Generalizado"/>
    <s v="4-Baja"/>
    <s v="Baja"/>
    <s v="Incidente de Cliente"/>
    <s v="FUNDACION INSTITUTO PROFESIONAL DUOC UC"/>
    <s v="fiprdu01 - portal ess TICKET AUTOMATICO"/>
    <s v="22/12/2023 10:09:50"/>
    <s v="22/12/2023 10:09:50"/>
    <s v="Cerrado"/>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x v="1"/>
    <s v=""/>
  </r>
  <r>
    <s v="INC000002512019"/>
    <s v="VPN IP - MPLS"/>
    <x v="9"/>
    <s v="GESTION HD"/>
    <s v="RODRIGO VÁSQUEZ MUÑOZ"/>
    <s v="frp_spevel"/>
    <s v="3-Moderado/Limitado"/>
    <s v="3-Medio"/>
    <s v="Media"/>
    <s v="Requerimiento de Cliente"/>
    <s v="CONYTEC PROYECTOS DE I"/>
    <s v="HD/Solicitud de restauración maquinas virtuales VDC."/>
    <s v="22/12/2023 10:24:10"/>
    <s v="22/12/2023 10:26:36"/>
    <s v="Cerrado"/>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x v="0"/>
    <s v="Cumplido"/>
  </r>
  <r>
    <s v="INC000002512200"/>
    <s v="HOUSING"/>
    <x v="15"/>
    <s v="APQ ACCESOS"/>
    <s v="ALDO P VALENZUELA MUJICA"/>
    <s v="tct_avalen"/>
    <s v="2-Significativo/Amplio"/>
    <s v="2-Alta"/>
    <s v="Alta"/>
    <s v="Requerimiento de Cliente"/>
    <s v="TELEFONICA EMPRESAS DE CHILE SA"/>
    <s v="SUPERVISION MEDICION DE FO"/>
    <s v="22/12/2023 16:42:39"/>
    <s v="22/12/2023 16:44:26"/>
    <s v="Cerrado"/>
    <s v="CDP ANTIGUO 1"/>
    <s v="CDP ANTIGUO 2"/>
    <s v="22/12/2023 16:46:06"/>
    <s v="22/12/2023 23:50:00"/>
    <s v="SUPERVISION MEDICION DE FO"/>
    <s v="SE REALIZA SUPERVISION"/>
    <d v="1899-12-30T00:00:28"/>
    <d v="1899-12-30T00:03:27"/>
    <d v="1899-12-30T00:02:59"/>
    <x v="0"/>
    <s v="Cumplido"/>
  </r>
  <r>
    <s v="INC000002512223"/>
    <s v="HOUSING"/>
    <x v="15"/>
    <s v="APQ ACCESOS"/>
    <s v="ESTEBAN O BUSTOS CORNEJO"/>
    <s v="tct_ebusto"/>
    <s v="2-Significativo/Amplio"/>
    <s v="2-Alta"/>
    <s v="Alta"/>
    <s v="Requerimiento de Cliente"/>
    <s v="TELEFONICA EMPRESAS DE CHILE SA"/>
    <s v="SUPERVISION INCIDENTE HUAWEI"/>
    <s v="22/12/2023 11:48:19"/>
    <s v="22/12/2023 11:50:02"/>
    <s v="Cerrado"/>
    <s v="CDP ANTIGUO 1"/>
    <s v="CDP ANTIGUO 2"/>
    <s v="22/12/2023 11:51:49"/>
    <s v="22/12/2023 23:50:00"/>
    <s v="SUPERVISION INCIDENTE HUAWEI"/>
    <s v="INCIDENCIA RESTABLECIDA"/>
    <d v="1899-12-30T00:01:47"/>
    <d v="1899-12-30T00:03:30"/>
    <d v="1899-12-30T00:01:43"/>
    <x v="0"/>
    <s v="Cumplido"/>
  </r>
  <r>
    <s v="INC000002512231"/>
    <s v="VPN IP - MPLS"/>
    <x v="6"/>
    <s v="GESTION HD"/>
    <s v="RENE E VILLEGAS CARREÑO"/>
    <s v="frp_spevel"/>
    <s v="3-Moderado/Limitado"/>
    <s v="3-Medio"/>
    <s v="Media"/>
    <s v="Requerimiento de Cliente"/>
    <s v="TELEFONICA GLOBAL TECHNOLOGY S.A.AGENCIA EN CHILE"/>
    <s v="HD/Conexión cable UTP"/>
    <s v="22/12/2023 11:54:20"/>
    <s v="22/12/2023 11:56:59"/>
    <s v="Cerrado"/>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x v="0"/>
    <s v="Cumplido"/>
  </r>
  <r>
    <s v="INC000002512241"/>
    <s v="RED INTERNA"/>
    <x v="6"/>
    <s v="APQ ACCESOS"/>
    <s v="YORDI M HURTADO ARAYA"/>
    <s v="tct_yorhua"/>
    <s v="4-Menor/Localizado"/>
    <s v="4-Baja"/>
    <s v="Baja"/>
    <s v="Requerimiento de Cliente"/>
    <s v="TELEFONICA CYBERSECURITY TECH CHILE SPA"/>
    <s v="RONDA TOMA DE TEMPERATURAS SALAS TIC 12:30"/>
    <s v="22/12/2023 12:04:34"/>
    <s v="22/12/2023 12:05:09"/>
    <s v="Cerrado"/>
    <s v="CDP ANTIGUO 1"/>
    <s v="CDP ANTIGUO 2"/>
    <s v="22/12/2023 13:55:10"/>
    <s v="22/12/2023 23:50:00"/>
    <s v="RONDA TOMA DE TEMPERATURAS SALAS TIC 12:30"/>
    <s v="RONDA REALIZADA"/>
    <d v="1899-12-30T00:00:00"/>
    <d v="1899-12-30T01:50:36"/>
    <d v="1899-12-30T01:50:36"/>
    <x v="0"/>
    <s v="Cumplido"/>
  </r>
  <r>
    <s v="INC000002512243"/>
    <s v="RED INTERNA"/>
    <x v="6"/>
    <s v="APQ ACCESOS"/>
    <s v="YORDI M HURTADO ARAYA"/>
    <s v="tct_yorhua"/>
    <s v="4-Menor/Localizado"/>
    <s v="4-Baja"/>
    <s v="Baja"/>
    <s v="Requerimiento de Cliente"/>
    <s v="TELEFONICA CYBERSECURITY TECH CHILE SPA"/>
    <s v="RONDA SALAS TECNICAS 15:30"/>
    <s v="22/12/2023 12:05:27"/>
    <s v="22/12/2023 12:06:16"/>
    <s v="Cerrado"/>
    <s v="CDP ANTIGUO 1"/>
    <s v="CDP ANTIGUO 2"/>
    <s v="22/12/2023 13:55:30"/>
    <s v="22/12/2023 23:50:00"/>
    <s v="RONDA SALAS TECNICAS 15:30"/>
    <s v="RONDA REALIZADA"/>
    <d v="1899-12-30T00:00:00"/>
    <d v="1899-12-30T01:50:03"/>
    <d v="1899-12-30T01:50:03"/>
    <x v="0"/>
    <s v="Cumplido"/>
  </r>
  <r>
    <s v="INC000002512244"/>
    <s v="VPN IP - MPLS"/>
    <x v="2"/>
    <s v="GESTION HD"/>
    <s v="LUIS A VILLASMIL CASTILLO"/>
    <s v="frp_spevel"/>
    <s v="3-Moderado/Limitado"/>
    <s v="3-Medio"/>
    <s v="Media"/>
    <s v="Requerimiento de Cliente"/>
    <s v="ARTIKOS CHILE S A"/>
    <s v="HD/Solicitud Artikos Chile // Habilitación de Dirección IP FW San Martin"/>
    <s v="22/12/2023 12:05:37"/>
    <s v="22/12/2023 12:08:51"/>
    <s v="Cerrado"/>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x v="0"/>
    <s v="Cumplido"/>
  </r>
  <r>
    <s v="INC000002512248"/>
    <s v="RED INTERNA"/>
    <x v="0"/>
    <s v="APQ ACCESOS"/>
    <s v="CRISTOPHER MALDONADO ROMERO"/>
    <s v="tct_cmaldo"/>
    <s v="4-Menor/Localizado"/>
    <s v="4-Baja"/>
    <s v="Baja"/>
    <s v="Requerimiento de Cliente"/>
    <s v="TELEFONICA EMPRESAS DE CHILE SA"/>
    <s v="RONDA TOMA DE TEMPERATURAS SALAS TIC"/>
    <s v="22/12/2023 12:09:12"/>
    <s v="22/12/2023 12:10:32"/>
    <s v="Cerrado"/>
    <s v="CDP ANTIGUO 1"/>
    <s v="CDP ANTIGUO 2"/>
    <s v="22/12/2023 15:38:09"/>
    <s v="22/12/2023 23:50:00"/>
    <m/>
    <m/>
    <d v="1899-12-30T00:00:00"/>
    <d v="1899-12-30T00:00:00"/>
    <d v="1899-12-30T00:00:00"/>
    <x v="0"/>
    <s v="Cumplido"/>
  </r>
  <r>
    <s v="INC000002512279"/>
    <s v="VPN IP - MPLS"/>
    <x v="13"/>
    <s v="GESTION HD"/>
    <s v="DEIBY Y SANTOYO MONTEROLA"/>
    <s v="frp_spevel"/>
    <s v="3-Moderado/Limitado"/>
    <s v="3-Medio"/>
    <s v="Media"/>
    <s v="Requerimiento de Cliente"/>
    <s v="TELEFONICA GLOBAL TECHNOLOGY S.A.AGENCIA EN CHILE"/>
    <s v="HD/Importar a VDC de CLIENTE MANTOS COPPER vm restauradas"/>
    <s v="22/12/2023 13:05:58"/>
    <s v="22/12/2023 13:10:26"/>
    <s v="Cerrado"/>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x v="0"/>
    <s v="Cumplido"/>
  </r>
  <r>
    <s v="INC000002512291"/>
    <s v="HOUSING"/>
    <x v="14"/>
    <s v="BELIEVE"/>
    <s v="CRISTOPHER MALDONADO ROMERO"/>
    <s v="frp_fbalab"/>
    <s v="3-Moderado/Limitado"/>
    <s v="3-Medio"/>
    <s v="Media"/>
    <s v="Requerimiento de Cliente"/>
    <s v="RIPLEY CHILE S.A."/>
    <s v="GESTION DATACENTER/ ACCESOS / RIPLEY CHILE S.A."/>
    <s v="22/12/2023 13:34:51"/>
    <s v="22/12/2023 13:36:23"/>
    <s v="Cerrado"/>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x v="0"/>
    <s v="Cumplido"/>
  </r>
  <r>
    <s v="INC000002512410"/>
    <s v="SAP"/>
    <x v="17"/>
    <s v="CLOUD SAP HANA"/>
    <s v="OSCAR A GUZMAN MEDIC"/>
    <s v="tct_oguzma"/>
    <s v="3-Moderado/Limitado"/>
    <s v="4-Baja"/>
    <s v="Baja"/>
    <s v="Requerimiento de Cliente"/>
    <s v="TELEFONICA GLOBAL TECHNOLOGY S.A.AGENCIA EN CHILE"/>
    <s v="Checklist Diarios 14.12.2023"/>
    <s v="22/12/2023 12:07:26"/>
    <s v="22/12/2023 12:08:30"/>
    <s v="Cerrado"/>
    <s v="TI"/>
    <s v="SERVICIOS DE HOSTING"/>
    <s v="22/12/2023 16:12:55"/>
    <s v="22/12/2023 23:50:00"/>
    <s v="ACMA-COAGRA-FRUSAN"/>
    <s v="Checklist enviados"/>
    <d v="1899-12-30T00:00:00"/>
    <d v="1899-12-30T04:05:29"/>
    <d v="1899-12-30T04:05:29"/>
    <x v="0"/>
    <s v="Cumplido"/>
  </r>
  <r>
    <s v="INC000002512433"/>
    <s v="SAP"/>
    <x v="17"/>
    <s v="CLOUD SAP HANA"/>
    <s v="OSCAR A GUZMAN MEDIC"/>
    <s v="tct_oguzma"/>
    <s v="3-Moderado/Limitado"/>
    <s v="4-Baja"/>
    <s v="Baja"/>
    <s v="Requerimiento de Cliente"/>
    <s v="TELEFONICA GLOBAL TECHNOLOGY S.A.AGENCIA EN CHILE"/>
    <s v="Checklist Diarios 15.12.2023"/>
    <s v="22/12/2023 12:52:24"/>
    <s v="22/12/2023 12:53:46"/>
    <s v="Cerrado"/>
    <s v="TI"/>
    <s v="SERVICIOS DE HOSTING"/>
    <s v="22/12/2023 16:14:36"/>
    <s v="22/12/2023 23:50:00"/>
    <s v="ACMA-COAGRA-FRUSAN"/>
    <s v="Checklist enviados"/>
    <d v="1899-12-30T00:00:00"/>
    <d v="1899-12-30T03:22:12"/>
    <d v="1899-12-30T03:22:12"/>
    <x v="0"/>
    <s v="Cumplido"/>
  </r>
  <r>
    <s v="INC000002512435"/>
    <s v="SAP"/>
    <x v="17"/>
    <s v="CLOUD SAP HANA"/>
    <s v="OSCAR A GUZMAN MEDIC"/>
    <s v="tct_oguzma"/>
    <s v="3-Moderado/Limitado"/>
    <s v="4-Baja"/>
    <s v="Baja"/>
    <s v="Requerimiento de Cliente"/>
    <s v="TELEFONICA GLOBAL TECHNOLOGY S.A.AGENCIA EN CHILE"/>
    <s v="Checklist Diarios 18.12.2023"/>
    <s v="22/12/2023 12:55:24"/>
    <s v="22/12/2023 12:55:28"/>
    <s v="Cerrado"/>
    <s v="TI"/>
    <s v="SERVICIOS DE HOSTING"/>
    <s v="22/12/2023 16:15:37"/>
    <s v="22/12/2023 23:50:00"/>
    <s v="ACMA-COAGRA-FRUSAN"/>
    <s v="Checklist enviados"/>
    <d v="1899-12-30T00:00:00"/>
    <d v="1899-12-30T03:20:13"/>
    <d v="1899-12-30T03:20:13"/>
    <x v="0"/>
    <s v="Cumplido"/>
  </r>
  <r>
    <s v="INC000002512439"/>
    <s v="SAP"/>
    <x v="17"/>
    <s v="CLOUD SAP HANA"/>
    <s v="OSCAR A GUZMAN MEDIC"/>
    <s v="tct_oguzma"/>
    <s v="3-Moderado/Limitado"/>
    <s v="4-Baja"/>
    <s v="Baja"/>
    <s v="Requerimiento de Cliente"/>
    <s v="TELEFONICA GLOBAL TECHNOLOGY S.A.AGENCIA EN CHILE"/>
    <s v="Checklist Diarios 19.12.2023"/>
    <s v="22/12/2023 12:55:40"/>
    <s v="22/12/2023 12:56:48"/>
    <s v="Cerrado"/>
    <s v="TI"/>
    <s v="SERVICIOS DE HOSTING"/>
    <s v="22/12/2023 16:16:35"/>
    <s v="22/12/2023 23:50:00"/>
    <s v="ACMA-COAGRA-FRUSAN"/>
    <s v="Checklist enviados"/>
    <d v="1899-12-30T00:00:00"/>
    <d v="1899-12-30T03:20:55"/>
    <d v="1899-12-30T03:20:55"/>
    <x v="0"/>
    <s v="Cumplido"/>
  </r>
  <r>
    <s v="INC000002512443"/>
    <s v="HOUSING"/>
    <x v="19"/>
    <s v="BELIEVE"/>
    <s v="YORDI M HURTADO ARAYA"/>
    <s v="frp_pcamay"/>
    <s v="3-Moderado/Limitado"/>
    <s v="3-Medio"/>
    <s v="Media"/>
    <s v="Requerimiento de Cliente"/>
    <s v="TELEFONICA EMPRESAS DE CHILE SA"/>
    <s v="GESTION DATACENTER/ ACCESOS / NEXTSTREAM"/>
    <s v="22/12/2023 13:04:24"/>
    <s v="22/12/2023 13:04:58"/>
    <s v="Cerrado"/>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x v="0"/>
    <s v="Cumplido"/>
  </r>
  <r>
    <s v="INC000002512449"/>
    <s v="SAP"/>
    <x v="17"/>
    <s v="CLOUD SAP HANA"/>
    <s v="OSCAR A GUZMAN MEDIC"/>
    <s v="tct_oguzma"/>
    <s v="3-Moderado/Limitado"/>
    <s v="4-Baja"/>
    <s v="Baja"/>
    <s v="Requerimiento de Cliente"/>
    <s v="TELEFONICA GLOBAL TECHNOLOGY S.A.AGENCIA EN CHILE"/>
    <s v="Checklist Diarios 20.12.2023"/>
    <s v="22/12/2023 13:17:05"/>
    <s v="22/12/2023 13:17:27"/>
    <s v="Cerrado"/>
    <s v="TI"/>
    <s v="SERVICIOS DE HOSTING"/>
    <s v="22/12/2023 16:17:47"/>
    <s v="22/12/2023 23:50:00"/>
    <s v="ACMA-COAGRA-FRUSAN"/>
    <s v="Checklist enviados"/>
    <d v="1899-12-30T00:00:00"/>
    <d v="1899-12-30T03:00:42"/>
    <d v="1899-12-30T03:00:42"/>
    <x v="0"/>
    <s v="Cumplido"/>
  </r>
  <r>
    <s v="INC000002512450"/>
    <s v="SAP"/>
    <x v="17"/>
    <s v="CLOUD SAP HANA"/>
    <s v="OSCAR A GUZMAN MEDIC"/>
    <s v="tct_oguzma"/>
    <s v="3-Moderado/Limitado"/>
    <s v="4-Baja"/>
    <s v="Baja"/>
    <s v="Requerimiento de Cliente"/>
    <s v="TELEFONICA GLOBAL TECHNOLOGY S.A.AGENCIA EN CHILE"/>
    <s v="Checklist Diarios 21.12.2023"/>
    <s v="22/12/2023 13:17:46"/>
    <s v="22/12/2023 13:34:05"/>
    <s v="Cerrado"/>
    <s v="TI"/>
    <s v="SERVICIOS DE HOSTING"/>
    <s v="22/12/2023 16:18:52"/>
    <s v="22/12/2023 23:50:00"/>
    <s v="ACMA-COAGRA-FRUSAN"/>
    <s v="Checklist enviados"/>
    <d v="1899-12-30T00:00:00"/>
    <d v="1899-12-30T03:01:06"/>
    <d v="1899-12-30T03:01:06"/>
    <x v="0"/>
    <s v="Cumplido"/>
  </r>
  <r>
    <s v="INC000002512455"/>
    <s v="VPN IP - MPLS"/>
    <x v="17"/>
    <s v="GESTION HD"/>
    <s v="NICOLAS A SAAVEDRA EGUILUZ"/>
    <s v="frp_fpetro"/>
    <s v="3-Moderado/Limitado"/>
    <s v="3-Medio"/>
    <s v="Media"/>
    <s v="Requerimiento de Cliente"/>
    <s v="COAGRA S A"/>
    <s v="REQ/COAGRA: EWA"/>
    <s v="22/12/2023 13:26:24"/>
    <s v="22/12/2023 13:28:06"/>
    <s v="Cerrado"/>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x v="0"/>
    <s v="Cumplido"/>
  </r>
  <r>
    <s v="INC000002512462"/>
    <s v="SAP"/>
    <x v="17"/>
    <s v="CLOUD SAP HANA"/>
    <s v="OSCAR A GUZMAN MEDIC"/>
    <s v="tct_oguzma"/>
    <s v="3-Moderado/Limitado"/>
    <s v="4-Baja"/>
    <s v="Baja"/>
    <s v="Requerimiento de Cliente"/>
    <s v="TELEFONICA GLOBAL TECHNOLOGY S.A.AGENCIA EN CHILE"/>
    <s v="Checklist Diarios 22.12.2023"/>
    <s v="22/12/2023 13:34:59"/>
    <s v="22/12/2023 13:35:56"/>
    <s v="Cerrado"/>
    <s v="TI"/>
    <s v="SERVICIOS DE HOSTING"/>
    <s v="22/12/2023 16:20:08"/>
    <s v="22/12/2023 23:50:00"/>
    <s v="ACMA-COAGRA-FRUSAN"/>
    <s v="Checklist enviados"/>
    <d v="1899-12-30T00:00:00"/>
    <d v="1899-12-30T02:45:09"/>
    <d v="1899-12-30T02:45:09"/>
    <x v="0"/>
    <s v="Cumplido"/>
  </r>
  <r>
    <s v="INC000002512486"/>
    <s v="VPN IP - MPLS"/>
    <x v="2"/>
    <s v="GESTION HD"/>
    <s v="OSCAR A RAMIREZ SOTO"/>
    <s v="frp_fpetro"/>
    <s v="3-Moderado/Limitado"/>
    <s v="3-Medio"/>
    <s v="Media"/>
    <s v="Requerimiento de Cliente"/>
    <s v="EMPRESA NACIONAL DE CERTIFICACIONES"/>
    <s v="REQ/Eliminar usuario vpn ssl"/>
    <s v="22/12/2023 14:34:47"/>
    <s v="22/12/2023 14:36:46"/>
    <s v="Cerrado"/>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x v="0"/>
    <s v="Cumplido"/>
  </r>
  <r>
    <s v="INC000002512489"/>
    <s v="VPN IP - MPLS"/>
    <x v="2"/>
    <s v="GESTION HD"/>
    <s v="LUIS A VILLASMIL CASTILLO"/>
    <s v="frp_fpetro"/>
    <s v="3-Moderado/Limitado"/>
    <s v="3-Medio"/>
    <s v="Media"/>
    <s v="Requerimiento de Cliente"/>
    <s v="EMPRESA NACIONAL DE CERTIFICACIONES"/>
    <s v="REQ/Urgente // Análisis de trafico &quot;lateral&quot;"/>
    <s v="22/12/2023 14:40:24"/>
    <s v="22/12/2023 14:42:02"/>
    <s v="Cerrado"/>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x v="0"/>
    <s v="Cumplido"/>
  </r>
  <r>
    <s v="INC000002512749"/>
    <s v="RED INTERNA"/>
    <x v="0"/>
    <s v="APQ ACCESOS"/>
    <s v="CRISTOPHER MALDONADO ROMERO"/>
    <s v="tct_cmaldo"/>
    <s v="4-Menor/Localizado"/>
    <s v="4-Baja"/>
    <s v="Baja"/>
    <s v="Requerimiento de Cliente"/>
    <s v="TELEFONICA EMPRESAS DE CHILE SA"/>
    <s v="RONDA TOMA DE TEMPERATURAS SALAS TIC"/>
    <s v="22/12/2023 15:41:27"/>
    <s v="22/12/2023 15:42:36"/>
    <s v="Cerrado"/>
    <s v="CDP ANTIGUO 1"/>
    <s v="CDP ANTIGUO 2"/>
    <s v="22/12/2023 16:41:58"/>
    <s v="22/12/2023 23:50:00"/>
    <m/>
    <s v="RONDA REALIZADA"/>
    <d v="1899-12-30T00:00:00"/>
    <d v="1899-12-30T00:00:00"/>
    <d v="1899-12-30T00:00:00"/>
    <x v="0"/>
    <s v="Cumplido"/>
  </r>
  <r>
    <s v="INC000002512750"/>
    <s v="HOUSING"/>
    <x v="15"/>
    <s v="APQ ACCESOS"/>
    <s v="ALDO P VALENZUELA MUJICA"/>
    <s v="tct_avalen"/>
    <s v="2-Significativo/Amplio"/>
    <s v="2-Alta"/>
    <s v="Alta"/>
    <s v="Requerimiento de Cliente"/>
    <s v="TELEFONICA EMPRESAS DE CHILE SA"/>
    <s v="SUPERVISION CONEXION de cruzada para proyecto | CRQ000000079927"/>
    <s v="22/12/2023 15:42:42"/>
    <s v="22/12/2023 15:45:31"/>
    <s v="Cerrado"/>
    <s v="CDP ANTIGUO 1"/>
    <s v="CDP ANTIGUO 2"/>
    <s v="22/12/2023 15:49:37"/>
    <s v="22/12/2023 23:50:00"/>
    <s v="SUPERVISION CONEXION de cruzada para proyecto | CRQ000000079927"/>
    <s v="SE REALIZA SUPERVISION"/>
    <d v="1899-12-30T00:03:02"/>
    <d v="1899-12-30T00:06:55"/>
    <d v="1899-12-30T00:03:53"/>
    <x v="0"/>
    <s v="Cumplido"/>
  </r>
  <r>
    <s v="INC000002512762"/>
    <s v="HOUSING"/>
    <x v="16"/>
    <s v="BELIEVE"/>
    <s v="ALDO P VALENZUELA MUJICA"/>
    <s v="frp_pcamay"/>
    <s v="3-Moderado/Limitado"/>
    <s v="3-Medio"/>
    <s v="Media"/>
    <s v="Requerimiento de Cliente"/>
    <s v="HUAWEI CHILE S A"/>
    <s v="GESTION DATACENTER/ ACCESOS / HUAWEI CHILE S A"/>
    <s v="22/12/2023 17:40:56"/>
    <s v="22/12/2023 17:52:49"/>
    <s v="Cerrado"/>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x v="0"/>
    <s v="Cumplido"/>
  </r>
  <r>
    <s v="INC000002512763"/>
    <s v="HOUSING"/>
    <x v="16"/>
    <s v="BELIEVE"/>
    <s v="ALDO P VALENZUELA MUJICA"/>
    <s v="frp_pcamay"/>
    <s v="3-Moderado/Limitado"/>
    <s v="3-Medio"/>
    <s v="Media"/>
    <s v="Requerimiento de Cliente"/>
    <s v="HUAWEI CHILE S A"/>
    <s v="GESTION DATACENTER/ ACCESOS / HUAWEI CHILE S A"/>
    <s v="22/12/2023 17:42:44"/>
    <s v="22/12/2023 17:53:30"/>
    <s v="Cerrado"/>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x v="0"/>
    <s v="Cumplido"/>
  </r>
  <r>
    <s v="INC000002512765"/>
    <s v="HOUSING"/>
    <x v="16"/>
    <s v="BELIEVE"/>
    <s v="ALDO P VALENZUELA MUJICA"/>
    <s v="frp_pcamay"/>
    <s v="3-Moderado/Limitado"/>
    <s v="3-Medio"/>
    <s v="Media"/>
    <s v="Requerimiento de Cliente"/>
    <s v="HUAWEI CHILE S A"/>
    <s v="GESTION DATACENTER/ ACCESOS / HUAWEI CHILE S A"/>
    <s v="22/12/2023 17:43:34"/>
    <s v="22/12/2023 17:55:21"/>
    <s v="Cerrado"/>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x v="0"/>
    <s v="Cumplido"/>
  </r>
  <r>
    <s v="INC000002512766"/>
    <s v="HOUSING"/>
    <x v="16"/>
    <s v="BELIEVE"/>
    <s v="ALDO P VALENZUELA MUJICA"/>
    <s v="frp_pcamay"/>
    <s v="3-Moderado/Limitado"/>
    <s v="3-Medio"/>
    <s v="Media"/>
    <s v="Requerimiento de Cliente"/>
    <s v="HUAWEI CHILE S A"/>
    <s v="GESTION DATACENTER/ ACCESOS / HUAWEI CHILE S A"/>
    <s v="22/12/2023 17:43:28"/>
    <s v="22/12/2023 17:56:17"/>
    <s v="Cerrado"/>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x v="0"/>
    <s v="Cumplido"/>
  </r>
  <r>
    <s v="INC000002512767"/>
    <s v="HOUSING"/>
    <x v="16"/>
    <s v="BELIEVE"/>
    <s v="ALDO P VALENZUELA MUJICA"/>
    <s v="frp_pcamay"/>
    <s v="3-Moderado/Limitado"/>
    <s v="3-Medio"/>
    <s v="Media"/>
    <s v="Requerimiento de Cliente"/>
    <s v="HUAWEI CHILE S A"/>
    <s v="GESTION DATACENTER/ ACCESOS / HUAWEI CHILE S A"/>
    <s v="22/12/2023 17:43:18"/>
    <s v="22/12/2023 17:56:50"/>
    <s v="Cerrado"/>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x v="0"/>
    <s v="Cumplido"/>
  </r>
  <r>
    <s v="INC000002512768"/>
    <s v="HOUSING"/>
    <x v="16"/>
    <s v="BELIEVE"/>
    <s v="ALDO P VALENZUELA MUJICA"/>
    <s v="frp_pcamay"/>
    <s v="3-Moderado/Limitado"/>
    <s v="3-Medio"/>
    <s v="Media"/>
    <s v="Requerimiento de Cliente"/>
    <s v="HUAWEI CHILE S A"/>
    <s v="GESTION DATACENTER/ ACCESOS / HUAWEI CHILE S A"/>
    <s v="22/12/2023 17:43:12"/>
    <s v="22/12/2023 17:57:49"/>
    <s v="Cerrado"/>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x v="0"/>
    <s v="Cumplido"/>
  </r>
  <r>
    <s v="INC000002512772"/>
    <s v="HOUSING"/>
    <x v="16"/>
    <s v="BELIEVE"/>
    <s v="ALDO P VALENZUELA MUJICA"/>
    <s v="frp_pcamay"/>
    <s v="3-Moderado/Limitado"/>
    <s v="3-Medio"/>
    <s v="Media"/>
    <s v="Requerimiento de Cliente"/>
    <s v="HUAWEI CHILE S A"/>
    <s v="GESTION DATACENTER/ ACCESOS / HUAWEI CHILE S A"/>
    <s v="22/12/2023 17:47:48"/>
    <s v="22/12/2023 17:54:08"/>
    <s v="Cerrado"/>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x v="0"/>
    <s v="Cumplido"/>
  </r>
  <r>
    <s v="INC000002512787"/>
    <s v="RED INTERNA"/>
    <x v="0"/>
    <s v="APQ ACCESOS"/>
    <s v="CRISTOPHER MALDONADO ROMERO"/>
    <s v="tct_cmaldo"/>
    <s v="4-Menor/Localizado"/>
    <s v="4-Baja"/>
    <s v="Baja"/>
    <s v="Requerimiento de Cliente"/>
    <s v="TELEFONICA EMPRESAS DE CHILE SA"/>
    <s v="RONDA TOMA DE TEMPERATURAS SALAS TIC"/>
    <s v="22/12/2023 18:32:59"/>
    <s v="22/12/2023 18:35:00"/>
    <s v="Cerrado"/>
    <s v="CDP ANTIGUO 1"/>
    <s v="CDP ANTIGUO 2"/>
    <s v="22/12/2023 19:32:25"/>
    <s v="22/12/2023 23:50:00"/>
    <m/>
    <s v="RONDA REALIZADA"/>
    <d v="1899-12-30T00:00:00"/>
    <d v="1899-12-30T00:00:00"/>
    <d v="1899-12-30T00:00:00"/>
    <x v="0"/>
    <s v="Cumplido"/>
  </r>
  <r>
    <s v="INC000002512907"/>
    <s v="RED INTERNA"/>
    <x v="6"/>
    <s v="APQ ACCESOS"/>
    <s v="YORDI M HURTADO ARAYA"/>
    <s v="tct_yorhua"/>
    <s v="4-Menor/Localizado"/>
    <s v="4-Baja"/>
    <s v="Baja"/>
    <s v="Requerimiento de Cliente"/>
    <s v="TELEFONICA CYBERSECURITY TECH CHILE SPA"/>
    <s v="RONDA TOMA DE TEMPERATURAS SALAS TIC 16:30"/>
    <s v="22/12/2023 16:06:52"/>
    <s v="22/12/2023 16:08:04"/>
    <s v="Cerrado"/>
    <s v="CDP ANTIGUO 1"/>
    <s v="CDP ANTIGUO 2"/>
    <s v="22/12/2023 18:25:05"/>
    <s v="22/12/2023 23:50:00"/>
    <s v="RONDA TOMA DE TEMPERATURAS SALAS TIC 16:30"/>
    <s v="COMIENZA ACTIVIDAD"/>
    <d v="1899-12-30T00:00:00"/>
    <d v="1899-12-30T02:18:13"/>
    <d v="1899-12-30T02:18:13"/>
    <x v="0"/>
    <s v="Cumplido"/>
  </r>
  <r>
    <s v="INC000002512908"/>
    <s v="RED INTERNA"/>
    <x v="6"/>
    <s v="APQ ACCESOS"/>
    <s v="YORDI M HURTADO ARAYA"/>
    <s v="tct_yorhua"/>
    <s v="4-Menor/Localizado"/>
    <s v="4-Baja"/>
    <s v="Baja"/>
    <s v="Requerimiento de Cliente"/>
    <s v="TELEFONICA CYBERSECURITY TECH CHILE SPA"/>
    <s v="RONDA SALAS TECNICAS 19:30"/>
    <s v="22/12/2023 16:08:16"/>
    <s v="22/12/2023 16:08:41"/>
    <s v="Cerrado"/>
    <s v="CDP ANTIGUO 1"/>
    <s v="CDP ANTIGUO 2"/>
    <s v="22/12/2023 18:25:21"/>
    <s v="22/12/2023 23:50:00"/>
    <s v="RONDA SALAS TECNICAS 19:30"/>
    <s v="COMIENZA ACTIVIDAD"/>
    <d v="1899-12-30T00:00:00"/>
    <d v="1899-12-30T02:17:05"/>
    <d v="1899-12-30T02:17:05"/>
    <x v="0"/>
    <s v="Cumplido"/>
  </r>
  <r>
    <s v="INC000002512913"/>
    <s v="VPN IP - MPLS"/>
    <x v="3"/>
    <s v="GESTION HD"/>
    <s v="VICTOR SEPULVEDA GAMARRA"/>
    <s v="frp_fpetro"/>
    <s v="3-Moderado/Limitado"/>
    <s v="3-Medio"/>
    <s v="Media"/>
    <s v="Requerimiento de Cliente"/>
    <s v="INGENIERIA SERVICIOS Y COMUNICACIONES S A"/>
    <s v="REQ/Creación de registro SPF - marketsa.cl"/>
    <s v="22/12/2023 16:26:43"/>
    <s v="22/12/2023 16:28:56"/>
    <s v="Cerrado"/>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x v="0"/>
    <s v="Cumplido"/>
  </r>
  <r>
    <s v="INC000002513106"/>
    <s v="HOUSING"/>
    <x v="15"/>
    <s v="APQ ACCESOS"/>
    <s v="ALDO P VALENZUELA MUJICA"/>
    <s v="tct_avalen"/>
    <s v="2-Significativo/Amplio"/>
    <s v="2-Alta"/>
    <s v="Alta"/>
    <s v="Requerimiento de Cliente"/>
    <s v="TELEFONICA EMPRESAS DE CHILE SA"/>
    <s v="RONDA Y REVISION DE SALAS TECNICAS"/>
    <s v="22/12/2023 16:54:51"/>
    <s v="22/12/2023 16:55:58"/>
    <s v="Cerrado"/>
    <s v="CDP ANTIGUO 1"/>
    <s v="CDP ANTIGUO 2"/>
    <s v="22/12/2023 17:08:33"/>
    <s v="22/12/2023 23:50:00"/>
    <s v="RONDA Y REVISION DE SALAS TECNICAS"/>
    <s v="SE REALIZA RONDA"/>
    <d v="1899-12-30T00:11:41"/>
    <d v="1899-12-30T00:13:42"/>
    <d v="1899-12-30T00:02:01"/>
    <x v="0"/>
    <s v="Cumplido"/>
  </r>
  <r>
    <s v="INC000002513109"/>
    <s v="HOUSING"/>
    <x v="15"/>
    <s v="APQ ACCESOS"/>
    <s v="ALDO P VALENZUELA MUJICA"/>
    <s v="tct_avalen"/>
    <s v="2-Significativo/Amplio"/>
    <s v="2-Alta"/>
    <s v="Alta"/>
    <s v="Requerimiento de Cliente"/>
    <s v="TELEFONICA EMPRESAS DE CHILE SA"/>
    <s v="TOMA DE ALARMAS DE CLIENTE"/>
    <s v="22/12/2023 16:57:40"/>
    <s v="22/12/2023 16:58:48"/>
    <s v="Cerrado"/>
    <s v="CDP ANTIGUO 1"/>
    <s v="CDP ANTIGUO 2"/>
    <s v="22/12/2023 17:09:12"/>
    <s v="22/12/2023 23:50:00"/>
    <s v="TOMA DE ALARMAS DE CLIENTE"/>
    <s v="SE REALIZA TOMA DE ALARMAS"/>
    <d v="1899-12-30T00:09:41"/>
    <d v="1899-12-30T00:11:32"/>
    <d v="1899-12-30T00:01:51"/>
    <x v="0"/>
    <s v="Cumplido"/>
  </r>
  <r>
    <s v="INC000002513122"/>
    <s v="BACKUP ON DEMAND"/>
    <x v="17"/>
    <s v="BELIEVE"/>
    <s v="DEIBY Y SANTOYO MONTEROLA"/>
    <s v="frp_jesanc"/>
    <s v="4-Menor/Localizado"/>
    <s v="4-Baja"/>
    <s v="Baja"/>
    <s v="Requerimiento de Cliente"/>
    <s v="TELEFONICA CHILE S.A."/>
    <s v="REQ / Incidencia respaldo masiva servidores virtuales"/>
    <s v="22/12/2023 22:40:02"/>
    <s v="22/12/2023 22:41:42"/>
    <s v="Cerrado"/>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x v="0"/>
    <s v="Cumplido"/>
  </r>
  <r>
    <s v="INC000002513292"/>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0:54"/>
    <s v="22/12/2023 19:23:35"/>
    <s v="Cerrado"/>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x v="0"/>
    <s v="Cumplido"/>
  </r>
  <r>
    <s v="INC000002513294"/>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5:50"/>
    <s v="22/12/2023 19:27:36"/>
    <s v="Cerrado"/>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x v="0"/>
    <s v="Cumplido"/>
  </r>
  <r>
    <s v="INC000002513296"/>
    <s v="INFRAESTRUCTURA DC"/>
    <x v="6"/>
    <s v="APQ ACCESOS"/>
    <s v="FRANCISCO J FELIU ABARCA"/>
    <s v="tct_frafea"/>
    <s v="4-Menor/Localizado"/>
    <s v="4-Baja"/>
    <s v="Baja"/>
    <s v="Requerimiento de Cliente"/>
    <s v="TELEFONICA CYBERSECURITY TECH CHILE SPA"/>
    <s v="RONDA POR TOMA DE TEMPERATURAS EN SALAS TIC"/>
    <s v="22/12/2023 21:12:54"/>
    <s v="22/12/2023 21:13:43"/>
    <s v="Cerrado"/>
    <s v="TI"/>
    <s v="CLIMA"/>
    <s v="22/12/2023 21:29:18"/>
    <s v="22/12/2023 23:50:00"/>
    <s v="RONDA POR TOMA DE TEMPERATURAS EN SALAS TIC"/>
    <s v="RONDA REALIZADA"/>
    <d v="1899-12-30T00:00:00"/>
    <d v="1899-12-30T00:00:00"/>
    <d v="1899-12-30T00:00:00"/>
    <x v="0"/>
    <s v="Cumplido"/>
  </r>
  <r>
    <s v="INC000002513297"/>
    <s v="HOSTING VIRTUAL"/>
    <x v="4"/>
    <s v="SISTEMA OPERATIVO MICROSOFT"/>
    <s v="PAUL A SEPULVEDA ALVAREZ"/>
    <s v="tct_psepul"/>
    <s v="4-Menor/Localizado"/>
    <s v="4-Baja"/>
    <s v="Baja"/>
    <s v="Requerimiento de Cliente"/>
    <s v="TELEFONICA GLOBAL TECHNOLOGY S.A.AGENCIA EN CHILE"/>
    <s v="Servidor CL-V-BD02 no accesible"/>
    <s v="22/12/2023 21:13:20"/>
    <s v="22/12/2023 21:14:01"/>
    <s v="Cerrado"/>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x v="0"/>
    <s v="Cumplido"/>
  </r>
  <r>
    <s v="INC000002513300"/>
    <s v="HOUSING"/>
    <x v="16"/>
    <s v="BELIEVE"/>
    <s v="JAIRO A SALINAS GARAY"/>
    <s v="frp_fbalab"/>
    <s v="3-Moderado/Limitado"/>
    <s v="3-Medio"/>
    <s v="Media"/>
    <s v="Requerimiento de Cliente"/>
    <s v="TELEFONICA EMPRESAS DE CHILE SA"/>
    <s v="GESTION DATACENTER/ ACCESOS / TELEFONICA EMPRESAS DE CHILE SA"/>
    <s v="22/12/2023 21:27:08"/>
    <s v="22/12/2023 21:29:11"/>
    <s v="Cerrado"/>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x v="0"/>
    <s v="Cumplido"/>
  </r>
  <r>
    <s v="INC000002513303"/>
    <s v="INFRAESTRUCTURA DC"/>
    <x v="6"/>
    <s v="APQ ACCESOS"/>
    <s v="FRANCISCO J FELIU ABARCA"/>
    <s v="tct_frafea"/>
    <s v="4-Menor/Localizado"/>
    <s v="4-Baja"/>
    <s v="Baja"/>
    <s v="Requerimiento de Cliente"/>
    <s v="TELEFONICA CYBERSECURITY TECH CHILE SPA"/>
    <s v="RONDA PREVENTIVA EN SALAS TIC"/>
    <s v="22/12/2023 21:42:40"/>
    <s v="22/12/2023 21:43:34"/>
    <s v="Cerrado"/>
    <s v="TI"/>
    <s v="INFRAESTRUCTURA"/>
    <s v="22/12/2023 22:18:06"/>
    <s v="22/12/2023 23:50:00"/>
    <s v="RONDA PREVENTIVA EN SALAS TIC"/>
    <s v="RONDA REALIZADA"/>
    <d v="1899-12-30T00:00:00"/>
    <d v="1899-12-30T00:00:00"/>
    <d v="1899-12-30T00:00:00"/>
    <x v="0"/>
    <s v="Cumplido"/>
  </r>
  <r>
    <s v="INC000002513305"/>
    <s v="HOSTING VIRTUAL"/>
    <x v="4"/>
    <s v="SISTEMA OPERATIVO MICROSOFT"/>
    <s v="PAUL A SEPULVEDA ALVAREZ"/>
    <s v="tct_psepul"/>
    <s v="4-Menor/Localizado"/>
    <s v="4-Baja"/>
    <s v="Baja"/>
    <s v="Requerimiento de Cliente"/>
    <s v="TELEFONICA GLOBAL TECHNOLOGY S.A.AGENCIA EN CHILE"/>
    <s v="Bloqueo cuentas VPN"/>
    <s v="22/12/2023 21:45:14"/>
    <s v="22/12/2023 21:45:52"/>
    <s v="Cerrado"/>
    <s v="TI"/>
    <s v="SISTEMAS OPERATIVOS"/>
    <s v="22/12/2023 21:47:21"/>
    <s v="22/12/2023 23:50:00"/>
    <s v="Bloqueo cuentas VPN 22-12-2023."/>
    <s v="cuentas bloqueadas."/>
    <d v="1899-12-30T00:00:00"/>
    <d v="1899-12-30T00:02:07"/>
    <d v="1899-12-30T00:02:07"/>
    <x v="0"/>
    <s v="Cumplido"/>
  </r>
  <r>
    <s v="INC000002513319"/>
    <s v="TICKET-INTELIGENTE"/>
    <x v="3"/>
    <s v="GESTION TI"/>
    <s v="VICTOR SEPULVEDA GAMARRA"/>
    <s v="USR_TSIGHT"/>
    <s v="1-Extenso/Generalizado"/>
    <s v="4-Baja"/>
    <s v="Baja"/>
    <s v="Incidente de Cliente"/>
    <s v="TELEFONICA EMPRESAS DE CHILE SA"/>
    <s v="rmdy - prod_arfront02 TICKET AUTOMATICO"/>
    <s v="22/12/2023 22:12:40"/>
    <s v="22/12/2023 22:12:40"/>
    <s v="Cerrado"/>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x v="1"/>
    <s v=""/>
  </r>
  <r>
    <s v="INC000002513380"/>
    <s v="TICKET-INTELIGENTE"/>
    <x v="4"/>
    <s v="GESTION TI"/>
    <s v="PAUL A SEPULVEDA ALVAREZ"/>
    <s v="USR_TSIGHT"/>
    <s v="1-Extenso/Generalizado"/>
    <s v="4-Baja"/>
    <s v="Baja"/>
    <s v="Incidente de Cliente"/>
    <s v="GPS CHILE SPA"/>
    <s v="gpschi01 - wnprdb_gps05 TICKET AUTOMATICO"/>
    <s v="23/12/2023 0:36:34"/>
    <s v="23/12/2023 0:36:34"/>
    <s v="Cerrado"/>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x v="1"/>
    <s v=""/>
  </r>
  <r>
    <s v="INC000002513433"/>
    <s v="HOUSING"/>
    <x v="15"/>
    <s v="APQ ACCESOS"/>
    <s v="JAIRO A SALINAS GARAY"/>
    <s v="tct_jsalin"/>
    <s v="3-Moderado/Limitado"/>
    <s v="3-Medio"/>
    <s v="Media"/>
    <s v="Requerimiento de Cliente"/>
    <s v="TELEFONICA EMPRESAS DE CHILE SA"/>
    <s v="RONDA Y REVISION DE SALAS TECNICAS"/>
    <s v="23/12/2023 7:16:14"/>
    <s v="23/12/2023 7:18:23"/>
    <s v="Cerrado"/>
    <s v="CDP ANTIGUO 1"/>
    <s v="CDP ANTIGUO 2"/>
    <s v="23/12/2023 7:18:23"/>
    <s v="23/12/2023 23:50:00"/>
    <s v="RONDA Y REVISION DE SALAS TECNICAS"/>
    <s v="RONDA REALIZADA."/>
    <d v="1899-12-30T00:00:00"/>
    <d v="1899-12-30T00:02:09"/>
    <d v="1899-12-30T00:02:09"/>
    <x v="0"/>
    <s v="Cumplido"/>
  </r>
  <r>
    <s v="INC000002513435"/>
    <s v="HOUSING"/>
    <x v="15"/>
    <s v="APQ ACCESOS"/>
    <s v="JAIRO A SALINAS GARAY"/>
    <s v="tct_jsalin"/>
    <s v="3-Moderado/Limitado"/>
    <s v="3-Medio"/>
    <s v="Media"/>
    <s v="Requerimiento de Cliente"/>
    <s v="TELEFONICA EMPRESAS DE CHILE SA"/>
    <s v="TOMA DE ALARMAS DE CLIENTE"/>
    <s v="23/12/2023 7:18:38"/>
    <s v="23/12/2023 7:21:00"/>
    <s v="Cerrado"/>
    <s v="CDP ANTIGUO 1"/>
    <s v="CDP ANTIGUO 2"/>
    <s v="23/12/2023 7:21:00"/>
    <s v="23/12/2023 23:50:00"/>
    <s v="TOMA DE ALARMAS DE CLIENTE"/>
    <s v="TOMA DE ALARMAS REALIZADA."/>
    <d v="1899-12-30T00:00:00"/>
    <d v="1899-12-30T00:02:22"/>
    <d v="1899-12-30T00:02:22"/>
    <x v="0"/>
    <s v="Cumplido"/>
  </r>
  <r>
    <s v="INC000002513436"/>
    <s v="HOUSING"/>
    <x v="15"/>
    <s v="APQ ACCESOS"/>
    <s v="JAIRO A SALINAS GARAY"/>
    <s v="tct_jsalin"/>
    <s v="3-Moderado/Limitado"/>
    <s v="3-Medio"/>
    <s v="Media"/>
    <s v="Requerimiento de Cliente"/>
    <s v="TELEFONICA EMPRESAS DE CHILE SA"/>
    <s v="REEMPLAZO DE HW EN SERVIDOR"/>
    <s v="23/12/2023 7:21:07"/>
    <s v="23/12/2023 7:22:42"/>
    <s v="Cerrado"/>
    <s v="CDP ANTIGUO 1"/>
    <s v="CDP ANTIGUO 2"/>
    <s v="23/12/2023 7:22:42"/>
    <s v="23/12/2023 23:50:00"/>
    <s v="REEMPLAZO DE HW EN SERVIDOR"/>
    <s v="SUPERVISION CRQ OK."/>
    <d v="1899-12-30T00:00:00"/>
    <d v="1899-12-30T00:01:35"/>
    <d v="1899-12-30T00:01:35"/>
    <x v="0"/>
    <s v="Cumplido"/>
  </r>
  <r>
    <s v="INC000002513494"/>
    <s v="RED INTERNA"/>
    <x v="6"/>
    <s v="APQ ACCESOS"/>
    <s v="YORDI M HURTADO ARAYA"/>
    <s v="tct_yorhua"/>
    <s v="4-Menor/Localizado"/>
    <s v="4-Baja"/>
    <s v="Baja"/>
    <s v="Requerimiento de Cliente"/>
    <s v="TELEFONICA CYBERSECURITY TECH CHILE SPA"/>
    <s v="RONDA TOMA DE TEMPERATURAS SALAS TIC 16:30"/>
    <s v="23/12/2023 16:22:37"/>
    <s v="23/12/2023 16:23:10"/>
    <s v="Cerrado"/>
    <s v="CDP ANTIGUO 1"/>
    <s v="CDP ANTIGUO 2"/>
    <s v="23/12/2023 16:41:09"/>
    <s v="23/12/2023 23:50:00"/>
    <s v="RONDA TOMA DE TEMPERATURAS SALAS TIC 16:30"/>
    <s v="RONDA REALIZADA"/>
    <d v="1899-12-30T00:00:00"/>
    <d v="1899-12-30T00:18:32"/>
    <d v="1899-12-30T00:18:32"/>
    <x v="0"/>
    <s v="Cumplido"/>
  </r>
  <r>
    <s v="INC000002513495"/>
    <s v="RED INTERNA"/>
    <x v="6"/>
    <s v="APQ ACCESOS"/>
    <s v="YORDI M HURTADO ARAYA"/>
    <s v="tct_yorhua"/>
    <s v="4-Menor/Localizado"/>
    <s v="4-Baja"/>
    <s v="Baja"/>
    <s v="Requerimiento de Cliente"/>
    <s v="TELEFONICA CYBERSECURITY TECH CHILE SPA"/>
    <s v="RONDA SALAS TECNICAS 19:30"/>
    <s v="23/12/2023 16:23:24"/>
    <s v="23/12/2023 16:23:50"/>
    <s v="Cerrado"/>
    <s v="CDP ANTIGUO 1"/>
    <s v="CDP ANTIGUO 2"/>
    <s v="23/12/2023 16:41:24"/>
    <s v="23/12/2023 23:50:00"/>
    <s v="RONDA SALAS TECNICAS 19:30"/>
    <s v="RONDA REALIZADA"/>
    <d v="1899-12-30T00:00:00"/>
    <d v="1899-12-30T00:18:00"/>
    <d v="1899-12-30T00:18:00"/>
    <x v="0"/>
    <s v="Cumplido"/>
  </r>
  <r>
    <s v="INC000002513505"/>
    <s v="INFRAESTRUCTURA DC"/>
    <x v="6"/>
    <s v="APQ ACCESOS"/>
    <s v="FRANCISCO J FELIU ABARCA"/>
    <s v="tct_frafea"/>
    <s v="4-Menor/Localizado"/>
    <s v="4-Baja"/>
    <s v="Baja"/>
    <s v="Requerimiento de Cliente"/>
    <s v="TELEFONICA CYBERSECURITY TECH CHILE SPA"/>
    <s v="RONDA POR TOMA DE TEMPERATURAS EN SALAS TIC"/>
    <s v="23/12/2023 0:51:18"/>
    <s v="23/12/2023 0:52:07"/>
    <s v="Cerrado"/>
    <s v="TI"/>
    <s v="CLIMA"/>
    <s v="23/12/2023 1:10:58"/>
    <s v="23/12/2023 23:50:00"/>
    <s v="RONDA POR TOMA DE TEMPERATURAS EN SALAS TIC"/>
    <s v="RONDA REALIZADA"/>
    <d v="1899-12-30T00:00:00"/>
    <d v="1899-12-30T00:00:00"/>
    <d v="1899-12-30T00:00:00"/>
    <x v="0"/>
    <s v="Cumplido"/>
  </r>
  <r>
    <s v="INC000002513507"/>
    <s v="HOUSING"/>
    <x v="6"/>
    <s v="APQ ACCESOS"/>
    <s v="FRANCISCO J FELIU ABARCA"/>
    <s v="tct_frafea"/>
    <s v="4-Menor/Localizado"/>
    <s v="4-Baja"/>
    <s v="Baja"/>
    <s v="Requerimiento de Cliente"/>
    <s v="TELEFONICA CYBERSECURITY TECH CHILE SPA"/>
    <s v="TOMA DE ALARMAS CLIENTE EN SALAS TIC"/>
    <s v="23/12/2023 1:22:49"/>
    <s v="23/12/2023 1:23:52"/>
    <s v="Cerrado"/>
    <s v="TI"/>
    <s v="INFRAESTRUCTURA"/>
    <s v="23/12/2023 2:02:19"/>
    <s v="23/12/2023 23:50:00"/>
    <s v="TOMA DE ALARMAS CLIENTE EN SALAS TIC"/>
    <s v="TOMA DE ALARMAS REALIZADA"/>
    <d v="1899-12-30T00:00:00"/>
    <d v="1899-12-30T00:00:00"/>
    <d v="1899-12-30T00:00:00"/>
    <x v="0"/>
    <s v="Cumplido"/>
  </r>
  <r>
    <s v="INC000002513533"/>
    <s v="BACKUP ON DEMAND"/>
    <x v="9"/>
    <s v="BACK UP DATA CENTER (BACKUP ON DEMAND)"/>
    <s v="RODRIGO VÁSQUEZ MUÑOZ"/>
    <s v="tct_rvasqu"/>
    <s v="4-Menor/Localizado"/>
    <s v="4-Baja"/>
    <s v="Baja"/>
    <s v="Requerimiento de Cliente"/>
    <s v="TELEFONICA GLOBAL TECHNOLOGY S.A.AGENCIA EN CHILE"/>
    <s v="validacion y revision estado plataformas de respaldo netbackup"/>
    <s v="23/12/2023 9:01:02"/>
    <s v="23/12/2023 9:01:55"/>
    <s v="Cerrado"/>
    <s v="CDP ANTIGUO 1"/>
    <s v="CDP ANTIGUO 2"/>
    <s v="24/12/2023 11:30:43"/>
    <s v="24/12/2023 23:50:00"/>
    <s v="validacion y revision estado plataformas de respaldo netbackup"/>
    <s v="plataformas Ok y operativas"/>
    <d v="1899-12-31T02:28:48"/>
    <d v="1899-12-31T02:29:41"/>
    <d v="1899-12-30T00:00:53"/>
    <x v="0"/>
    <s v="Cumplido"/>
  </r>
  <r>
    <s v="INC000002513560"/>
    <s v="HOUSING"/>
    <x v="15"/>
    <s v="APQ ACCESOS"/>
    <s v="ALDO P VALENZUELA MUJICA"/>
    <s v="tct_avalen"/>
    <s v="2-Significativo/Amplio"/>
    <s v="2-Alta"/>
    <s v="Alta"/>
    <s v="Requerimiento de Cliente"/>
    <s v="TELEFONICA EMPRESAS DE CHILE SA"/>
    <s v="RONDA Y REVISION DE SALAS TECNICAS"/>
    <s v="23/12/2023 18:50:54"/>
    <s v="23/12/2023 18:51:51"/>
    <s v="Cerrado"/>
    <s v="CDP ANTIGUO 1"/>
    <s v="CDP ANTIGUO 2"/>
    <s v="23/12/2023 18:56:03"/>
    <s v="23/12/2023 23:50:00"/>
    <s v="RONDA Y REVISION DE SALAS TECNICAS"/>
    <s v="SE REALIZA RONDA"/>
    <d v="1899-12-30T00:02:33"/>
    <d v="1899-12-30T00:05:09"/>
    <d v="1899-12-30T00:02:36"/>
    <x v="0"/>
    <s v="Cumplido"/>
  </r>
  <r>
    <s v="INC000002513561"/>
    <s v="HOUSING"/>
    <x v="15"/>
    <s v="APQ ACCESOS"/>
    <s v="ALDO P VALENZUELA MUJICA"/>
    <s v="tct_avalen"/>
    <s v="2-Significativo/Amplio"/>
    <s v="2-Alta"/>
    <s v="Alta"/>
    <s v="Requerimiento de Cliente"/>
    <s v="TELEFONICA EMPRESAS DE CHILE SA"/>
    <s v="TOMA DE ALARMAS DE CLIENTE"/>
    <s v="23/12/2023 18:52:01"/>
    <s v="23/12/2023 18:53:04"/>
    <s v="Cerrado"/>
    <s v="CDP ANTIGUO 1"/>
    <s v="CDP ANTIGUO 2"/>
    <s v="23/12/2023 18:56:36"/>
    <s v="23/12/2023 23:50:00"/>
    <s v="TOMA DE ALARMAS DE CLIENTE"/>
    <s v="SE REALIZA TOMA DE ALARMAS"/>
    <d v="1899-12-30T00:02:47"/>
    <d v="1899-12-30T00:04:35"/>
    <d v="1899-12-30T00:01:48"/>
    <x v="0"/>
    <s v="Cumplido"/>
  </r>
  <r>
    <s v="INC000002513603"/>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7:55:41"/>
    <s v="24/12/2023 8:00:48"/>
    <s v="Cerrado"/>
    <s v="TI"/>
    <s v="CLIMA"/>
    <s v="24/12/2023 8:57:34"/>
    <s v="24/12/2023 23:50:00"/>
    <s v="RONDA DE INSPECCIÓN DE SALAS Y TOMA DE TEMPERATURAS DC APOQUINDO"/>
    <s v="RONDA REALIZADA"/>
    <d v="1899-12-30T00:00:00"/>
    <d v="1899-12-30T00:00:00"/>
    <d v="1899-12-30T00:00:00"/>
    <x v="0"/>
    <s v="Cumplido"/>
  </r>
  <r>
    <s v="INC000002513700"/>
    <s v="INFRAESTRUCTURA DC"/>
    <x v="6"/>
    <s v="APQ ACCESOS"/>
    <s v="FRANCISCO J FELIU ABARCA"/>
    <s v="tct_frafea"/>
    <s v="4-Menor/Localizado"/>
    <s v="4-Baja"/>
    <s v="Baja"/>
    <s v="Requerimiento de Cliente"/>
    <s v="TELEFONICA CYBERSECURITY TECH CHILE SPA"/>
    <s v="RONDA POR TOMA DE TEMPERATURAS EN SALAS TIC"/>
    <s v="23/12/2023 5:17:50"/>
    <s v="23/12/2023 5:19:00"/>
    <s v="Cerrado"/>
    <s v="TI"/>
    <s v="CLIMA"/>
    <s v="23/12/2023 5:43:54"/>
    <s v="23/12/2023 23:50:00"/>
    <s v="RONDA POR TOMA DE TEMPERATURAS EN SALAS TIC"/>
    <s v="RONDA REALIZADA"/>
    <d v="1899-12-30T00:00:00"/>
    <d v="1899-12-30T00:00:00"/>
    <d v="1899-12-30T00:00:00"/>
    <x v="0"/>
    <s v="Cumplido"/>
  </r>
  <r>
    <s v="INC000002513729"/>
    <s v="INFRAESTRUCTURA DC"/>
    <x v="6"/>
    <s v="APQ ACCESOS"/>
    <s v="FRANCISCO J FELIU ABARCA"/>
    <s v="tct_frafea"/>
    <s v="4-Menor/Localizado"/>
    <s v="4-Baja"/>
    <s v="Baja"/>
    <s v="Requerimiento de Cliente"/>
    <s v="TELEFONICA CYBERSECURITY TECH CHILE SPA"/>
    <s v="RONDA PREVENTIVA Y LECTURA DE TEMPERATURAS EN SALAS TIC"/>
    <s v="23/12/2023 7:04:22"/>
    <s v="23/12/2023 7:05:11"/>
    <s v="Cerrado"/>
    <s v="TI"/>
    <s v="CLIMA"/>
    <s v="23/12/2023 7:22:39"/>
    <s v="23/12/2023 23:50:00"/>
    <s v="RONDA PREVENTIVA Y LECTURA DE TEMPERATURAS EN SALAS TIC"/>
    <s v="RONDA REALIZADA"/>
    <d v="1899-12-30T00:00:00"/>
    <d v="1899-12-30T00:00:00"/>
    <d v="1899-12-30T00:00:00"/>
    <x v="0"/>
    <s v="Cumplido"/>
  </r>
  <r>
    <s v="INC000002513738"/>
    <s v="TICKET-INTELIGENTE"/>
    <x v="4"/>
    <s v="GESTION TI"/>
    <s v="PAUL A SEPULVEDA ALVAREZ"/>
    <s v="USR_TSIGHT"/>
    <s v="1-Extenso/Generalizado"/>
    <s v="4-Baja"/>
    <s v="Baja"/>
    <s v="Incidente de Cliente"/>
    <s v="FUNDACION INSTITUTO PROFESIONAL DUOC UC"/>
    <s v="fiprdu01 - dcadmconce TICKET AUTOMATICO"/>
    <s v="23/12/2023 7:27:34"/>
    <s v="23/12/2023 7:27:34"/>
    <s v="Cerrado"/>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x v="1"/>
    <s v=""/>
  </r>
  <r>
    <s v="INC000002513739"/>
    <s v="TICKET-INTELIGENTE"/>
    <x v="4"/>
    <s v="GESTION TI"/>
    <s v="PAUL A SEPULVEDA ALVAREZ"/>
    <s v="USR_TSIGHT"/>
    <s v="1-Extenso/Generalizado"/>
    <s v="4-Baja"/>
    <s v="Baja"/>
    <s v="Incidente de Cliente"/>
    <s v="FUNDACION INSTITUTO PROFESIONAL DUOC UC"/>
    <s v="fiprdu01 - hyp_conce TICKET AUTOMATICO"/>
    <s v="23/12/2023 7:27:38"/>
    <s v="23/12/2023 7:27:38"/>
    <s v="Cerrado"/>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x v="1"/>
    <s v=""/>
  </r>
  <r>
    <s v="INC000002513740"/>
    <s v="TICKET-INTELIGENTE"/>
    <x v="4"/>
    <s v="GESTION TI"/>
    <s v="PAUL A SEPULVEDA ALVAREZ"/>
    <s v="USR_TSIGHT"/>
    <s v="1-Extenso/Generalizado"/>
    <s v="4-Baja"/>
    <s v="Baja"/>
    <s v="Incidente de Cliente"/>
    <s v="FUNDACION INSTITUTO PROFESIONAL DUOC UC"/>
    <s v="fiprdu01 - ilo_conce TICKET AUTOMATICO"/>
    <s v="23/12/2023 7:28:40"/>
    <s v="23/12/2023 7:28:40"/>
    <s v="Cerrado"/>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x v="1"/>
    <s v=""/>
  </r>
  <r>
    <s v="INC000002513759"/>
    <s v="RED INTERNA"/>
    <x v="6"/>
    <s v="APQ ACCESOS"/>
    <s v="YORDI M HURTADO ARAYA"/>
    <s v="tct_yorhua"/>
    <s v="4-Menor/Localizado"/>
    <s v="4-Baja"/>
    <s v="Baja"/>
    <s v="Requerimiento de Cliente"/>
    <s v="TELEFONICA CYBERSECURITY TECH CHILE SPA"/>
    <s v="RONDA TOMA DE TEMPERATURAS SALAS TIC 08:30"/>
    <s v="23/12/2023 8:31:50"/>
    <s v="23/12/2023 8:32:19"/>
    <s v="Cerrado"/>
    <s v="CDP ANTIGUO 1"/>
    <s v="CDP ANTIGUO 2"/>
    <s v="23/12/2023 9:07:10"/>
    <s v="23/12/2023 23:50:00"/>
    <s v="RONDA TOMA DE TEMPERATURAS SALAS TIC 08:30"/>
    <s v="RONDA REALIZADA"/>
    <d v="1899-12-30T00:00:00"/>
    <d v="1899-12-30T00:35:20"/>
    <d v="1899-12-30T00:35:20"/>
    <x v="0"/>
    <s v="Cumplido"/>
  </r>
  <r>
    <s v="INC000002513760"/>
    <s v="RED INTERNA"/>
    <x v="6"/>
    <s v="APQ ACCESOS"/>
    <s v="YORDI M HURTADO ARAYA"/>
    <s v="tct_yorhua"/>
    <s v="4-Menor/Localizado"/>
    <s v="4-Baja"/>
    <s v="Baja"/>
    <s v="Requerimiento de Cliente"/>
    <s v="TELEFONICA CYBERSECURITY TECH CHILE SPA"/>
    <s v="RONDA SALAS TECNICAS 10:30"/>
    <s v="23/12/2023 8:32:37"/>
    <s v="23/12/2023 8:33:04"/>
    <s v="Cerrado"/>
    <s v="CDP ANTIGUO 1"/>
    <s v="CDP ANTIGUO 2"/>
    <s v="23/12/2023 9:07:25"/>
    <s v="23/12/2023 23:50:00"/>
    <s v="RONDA SALAS TECNICAS 10:30"/>
    <s v="RONDA REALIZADA"/>
    <d v="1899-12-30T00:00:00"/>
    <d v="1899-12-30T00:34:48"/>
    <d v="1899-12-30T00:34:48"/>
    <x v="0"/>
    <s v="Cumplido"/>
  </r>
  <r>
    <s v="INC000002513767"/>
    <s v="HOUSING"/>
    <x v="19"/>
    <s v="BELIEVE"/>
    <s v="YORDI M HURTADO ARAYA"/>
    <s v="frp_josama"/>
    <s v="3-Moderado/Limitado"/>
    <s v="3-Medio"/>
    <s v="Media"/>
    <s v="Requerimiento de Cliente"/>
    <s v="TELEFONICA EMPRESAS DE CHILE SA"/>
    <s v="GESTION DATACENTER/ ACCESOS/  DC SAN MARTIN/NEXTSTREAM"/>
    <s v="23/12/2023 8:57:32"/>
    <s v="23/12/2023 9:03:00"/>
    <s v="Cerrado"/>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x v="0"/>
    <s v="Cumplido"/>
  </r>
  <r>
    <s v="INC000002513840"/>
    <s v="RED INTERNA"/>
    <x v="6"/>
    <s v="APQ ACCESOS"/>
    <s v="YORDI M HURTADO ARAYA"/>
    <s v="tct_yorhua"/>
    <s v="4-Menor/Localizado"/>
    <s v="4-Baja"/>
    <s v="Baja"/>
    <s v="Requerimiento de Cliente"/>
    <s v="TELEFONICA CYBERSECURITY TECH CHILE SPA"/>
    <s v="RONDA TOMA DE TEMPERATURAS SALAS TIC 12:30"/>
    <s v="23/12/2023 11:55:24"/>
    <s v="23/12/2023 11:55:56"/>
    <s v="Cerrado"/>
    <s v="CDP ANTIGUO 1"/>
    <s v="CDP ANTIGUO 2"/>
    <s v="23/12/2023 12:34:28"/>
    <s v="23/12/2023 23:50:00"/>
    <s v="RONDA TOMA DE TEMPERATURAS SALAS TIC 12:30"/>
    <s v="RONDA REALIZADA"/>
    <d v="1899-12-30T00:00:00"/>
    <d v="1899-12-30T00:39:04"/>
    <d v="1899-12-30T00:39:04"/>
    <x v="0"/>
    <s v="Cumplido"/>
  </r>
  <r>
    <s v="INC000002513841"/>
    <s v="RED INTERNA"/>
    <x v="6"/>
    <s v="APQ ACCESOS"/>
    <s v="YORDI M HURTADO ARAYA"/>
    <s v="tct_yorhua"/>
    <s v="4-Menor/Localizado"/>
    <s v="4-Baja"/>
    <s v="Baja"/>
    <s v="Requerimiento de Cliente"/>
    <s v="TELEFONICA CYBERSECURITY TECH CHILE SPA"/>
    <s v="RONDA SALAS TECNICAS 15:30"/>
    <s v="23/12/2023 11:56:11"/>
    <s v="23/12/2023 11:56:34"/>
    <s v="Cerrado"/>
    <s v="CDP ANTIGUO 1"/>
    <s v="CDP ANTIGUO 2"/>
    <s v="23/12/2023 12:34:08"/>
    <s v="23/12/2023 23:50:00"/>
    <s v="RONDA SALAS TECNICAS 15:30"/>
    <s v="RONDA REALIZADA"/>
    <d v="1899-12-30T00:00:00"/>
    <d v="1899-12-30T00:37:57"/>
    <d v="1899-12-30T00:37:57"/>
    <x v="0"/>
    <s v="Cumplido"/>
  </r>
  <r>
    <s v="INC000002514064"/>
    <s v="TICKET-INTELIGENTE"/>
    <x v="4"/>
    <s v="GESTION TI"/>
    <s v="PAUL A SEPULVEDA ALVAREZ"/>
    <s v="USR_TSIGHT"/>
    <s v="1-Extenso/Generalizado"/>
    <s v="4-Baja"/>
    <s v="Baja"/>
    <s v="Incidente de Cliente"/>
    <s v="GPS CHILE SPA"/>
    <s v="gpschi01 - wnprap_gps04 TICKET AUTOMATICO"/>
    <s v="23/12/2023 20:17:51"/>
    <s v="23/12/2023 20:17:51"/>
    <s v="Cerrado"/>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x v="1"/>
    <s v=""/>
  </r>
  <r>
    <s v="INC000002514086"/>
    <s v="INFRAESTRUCTURA DC"/>
    <x v="6"/>
    <s v="APQ ACCESOS"/>
    <s v="FRANCISCO J FELIU ABARCA"/>
    <s v="tct_frafea"/>
    <s v="4-Menor/Localizado"/>
    <s v="4-Baja"/>
    <s v="Baja"/>
    <s v="Requerimiento de Cliente"/>
    <s v="TELEFONICA CYBERSECURITY TECH CHILE SPA"/>
    <s v="RONDA POR TOMA DE TEMPERATURAS EN SALAS TIC"/>
    <s v="23/12/2023 20:52:51"/>
    <s v="23/12/2023 20:53:41"/>
    <s v="Cerrado"/>
    <s v="TI"/>
    <s v="CLIMA"/>
    <s v="23/12/2023 21:08:31"/>
    <s v="23/12/2023 23:50:00"/>
    <s v="RONDA POR TOMA DE TEMPERATURAS EN SALAS TIC"/>
    <s v="RONDA REALIZADA"/>
    <d v="1899-12-30T00:00:00"/>
    <d v="1899-12-30T00:00:00"/>
    <d v="1899-12-30T00:00:00"/>
    <x v="0"/>
    <s v="Cumplido"/>
  </r>
  <r>
    <s v="INC000002514103"/>
    <s v="HOUSING"/>
    <x v="6"/>
    <s v="APQ ACCESOS"/>
    <s v="FRANCISCO J FELIU ABARCA"/>
    <s v="tct_frafea"/>
    <s v="4-Menor/Localizado"/>
    <s v="4-Baja"/>
    <s v="Baja"/>
    <s v="Requerimiento de Cliente"/>
    <s v="TELEFONICA CYBERSECURITY TECH CHILE SPA"/>
    <s v="RONDA PREVENTIVA EN SALAS TIC"/>
    <s v="23/12/2023 21:52:30"/>
    <s v="23/12/2023 21:53:28"/>
    <s v="Cerrado"/>
    <s v="TI"/>
    <s v="INFRAESTRUCTURA"/>
    <s v="23/12/2023 22:32:33"/>
    <s v="23/12/2023 23:50:00"/>
    <s v="RONDA PREVENTIVA EN SALAS TIC"/>
    <s v="RONDA REALIZADA"/>
    <d v="1899-12-30T00:00:00"/>
    <d v="1899-12-30T00:00:00"/>
    <d v="1899-12-30T00:00:00"/>
    <x v="0"/>
    <s v="Cumplido"/>
  </r>
  <r>
    <s v="INC000002514126"/>
    <s v="INFRAESTRUCTURA DC"/>
    <x v="6"/>
    <s v="APQ ACCESOS"/>
    <s v="FRANCISCO J FELIU ABARCA"/>
    <s v="tct_frafea"/>
    <s v="4-Menor/Localizado"/>
    <s v="4-Baja"/>
    <s v="Baja"/>
    <s v="Requerimiento de Cliente"/>
    <s v="TELEFONICA CYBERSECURITY TECH CHILE SPA"/>
    <s v="RONDA POR TOMA DE TEMPERATURAS EN SALAS TIC"/>
    <s v="24/12/2023 5:10:22"/>
    <s v="24/12/2023 5:11:57"/>
    <s v="Cerrado"/>
    <s v="TI"/>
    <s v="CLIMA"/>
    <s v="24/12/2023 5:45:51"/>
    <s v="24/12/2023 23:50:00"/>
    <s v="RONDA POR TOMA DE TEMPERATURAS EN SALAS TIC"/>
    <s v="RONDA REALIZADA"/>
    <d v="1899-12-30T00:00:00"/>
    <d v="1899-12-30T00:00:00"/>
    <d v="1899-12-30T00:00:00"/>
    <x v="0"/>
    <s v="Cumplido"/>
  </r>
  <r>
    <s v="INC000002514134"/>
    <s v="INFRAESTRUCTURA DC"/>
    <x v="6"/>
    <s v="APQ ACCESOS"/>
    <s v="FRANCISCO J FELIU ABARCA"/>
    <s v="tct_frafea"/>
    <s v="4-Menor/Localizado"/>
    <s v="4-Baja"/>
    <s v="Baja"/>
    <s v="Requerimiento de Cliente"/>
    <s v="TELEFONICA CYBERSECURITY TECH CHILE SPA"/>
    <s v="RONDA PREVENTIVA Y LECTURA DE TEMPERATURAS EN SALAS TIC"/>
    <s v="24/12/2023 7:04:37"/>
    <s v="24/12/2023 7:05:24"/>
    <s v="Cerrado"/>
    <s v="TI"/>
    <s v="CLIMA"/>
    <s v="24/12/2023 7:18:01"/>
    <s v="24/12/2023 23:50:00"/>
    <s v="RONDA PREVENTIVA Y LECTURA DE TEMPERATURAS EN SALAS TIC"/>
    <s v="RONDA REALIZADA"/>
    <d v="1899-12-30T00:00:00"/>
    <d v="1899-12-30T00:00:00"/>
    <d v="1899-12-30T00:00:00"/>
    <x v="0"/>
    <s v="Cumplido"/>
  </r>
  <r>
    <s v="INC000002514175"/>
    <s v="HOUSING"/>
    <x v="15"/>
    <s v="APQ ACCESOS"/>
    <s v="LUIS O MORALES ARENAS"/>
    <s v="tct_luimoa"/>
    <s v="4-Menor/Localizado"/>
    <s v="4-Baja"/>
    <s v="Baja"/>
    <s v="Requerimiento de Cliente"/>
    <s v="TELEFONICA EMPRESAS DE CHILE SA"/>
    <s v="SE GENERA TICKET POR RONDA Y REVISION DE SALAS TECNICAS"/>
    <s v="24/12/2023 19:11:31"/>
    <s v="24/12/2023 19:13:43"/>
    <s v="Cerrado"/>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4177"/>
    <s v="HOUSING"/>
    <x v="15"/>
    <s v="APQ ACCESOS"/>
    <s v="LUIS O MORALES ARENAS"/>
    <s v="tct_luimoa"/>
    <s v="4-Menor/Localizado"/>
    <s v="4-Baja"/>
    <s v="Baja"/>
    <s v="Requerimiento de Cliente"/>
    <s v="TELEFONICA EMPRESAS DE CHILE SA"/>
    <s v="SE GENERA TICKET POR REVISION Y TOMA DE ALARMA DE CLIENTES"/>
    <s v="24/12/2023 19:15:39"/>
    <s v="24/12/2023 19:17:20"/>
    <s v="Cerrado"/>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14179"/>
    <s v="RED INTERNA"/>
    <x v="0"/>
    <s v="APQ ACCESOS"/>
    <s v="RENE E VILLEGAS CARREÑO"/>
    <s v="tct_renvic"/>
    <s v="4-Menor/Localizado"/>
    <s v="4-Baja"/>
    <s v="Baja"/>
    <s v="Requerimiento de Cliente"/>
    <s v="TELEFONICA CYBERSECURITY TECH CHILE SPA"/>
    <s v="RONDA DE INSPECCIÓN DE SALAS Y TOMA DE TEMPERATURAS DC APOQUINDO"/>
    <s v="24/12/2023 19:50:57"/>
    <s v="24/12/2023 19:53:03"/>
    <s v="Cerrado"/>
    <s v="CDP ANTIGUO 1"/>
    <s v="CDP ANTIGUO 2"/>
    <s v="24/12/2023 19:53:41"/>
    <s v="24/12/2023 23:50:00"/>
    <m/>
    <s v="RONDA REALIZADA"/>
    <d v="1899-12-30T00:00:00"/>
    <d v="1899-12-30T00:00:00"/>
    <d v="1899-12-30T00:00:00"/>
    <x v="0"/>
    <s v="Cumplido"/>
  </r>
  <r>
    <s v="INC000002514181"/>
    <s v="RED INTERNA"/>
    <x v="0"/>
    <s v="APQ ACCESOS"/>
    <s v="RENE E VILLEGAS CARREÑO"/>
    <s v="tct_renvic"/>
    <s v="4-Menor/Localizado"/>
    <s v="4-Baja"/>
    <s v="Baja"/>
    <s v="Requerimiento de Cliente"/>
    <s v="TELEFONICA CYBERSECURITY TECH CHILE SPA"/>
    <s v="RONDA DE INSPECCIÓN DE SALAS Y TOMA DE TEMPERATURAS DC APOQUINDO"/>
    <s v="24/12/2023 19:54:36"/>
    <s v="24/12/2023 19:56:11"/>
    <s v="Cerrado"/>
    <s v="CDP ANTIGUO 1"/>
    <s v="CDP ANTIGUO 2"/>
    <s v="24/12/2023 19:57:23"/>
    <s v="24/12/2023 23:50:00"/>
    <m/>
    <s v="RONDA REALIZADA"/>
    <d v="1899-12-30T00:00:00"/>
    <d v="1899-12-30T00:00:00"/>
    <d v="1899-12-30T00:00:00"/>
    <x v="0"/>
    <s v="Cumplido"/>
  </r>
  <r>
    <s v="INC000002514183"/>
    <s v="RED INTERNA"/>
    <x v="0"/>
    <s v="APQ ACCESOS"/>
    <s v="RENE E VILLEGAS CARREÑO"/>
    <s v="tct_renvic"/>
    <s v="4-Menor/Localizado"/>
    <s v="4-Baja"/>
    <s v="Baja"/>
    <s v="Requerimiento de Cliente"/>
    <s v="TELEFONICA CYBERSECURITY TECH CHILE SPA"/>
    <s v="RONDA DE INSPECCIÓN DE SALAS Y TOMA DE TEMPERATURAS DC APOQUINDO"/>
    <s v="24/12/2023 19:57:42"/>
    <s v="24/12/2023 19:59:25"/>
    <s v="Cerrado"/>
    <s v="CDP ANTIGUO 1"/>
    <s v="CDP ANTIGUO 2"/>
    <s v="24/12/2023 20:01:19"/>
    <s v="24/12/2023 23:50:00"/>
    <m/>
    <s v="RONDA REALIZADA"/>
    <d v="1899-12-30T00:00:00"/>
    <d v="1899-12-30T00:00:00"/>
    <d v="1899-12-30T00:00:00"/>
    <x v="0"/>
    <s v="Cumplido"/>
  </r>
  <r>
    <s v="INC000002514215"/>
    <s v="RED INTERNA"/>
    <x v="6"/>
    <s v="APQ ACCESOS"/>
    <s v="YORDI M HURTADO ARAYA"/>
    <s v="tct_yorhua"/>
    <s v="4-Menor/Localizado"/>
    <s v="4-Baja"/>
    <s v="Baja"/>
    <s v="Requerimiento de Cliente"/>
    <s v="TELEFONICA CYBERSECURITY TECH CHILE SPA"/>
    <s v="RONDA TOMA DE TEMPERATURAS SALAS TIC 08:30"/>
    <s v="24/12/2023 9:11:23"/>
    <s v="24/12/2023 9:11:48"/>
    <s v="Cerrado"/>
    <s v="CDP ANTIGUO 1"/>
    <s v="CDP ANTIGUO 2"/>
    <s v="24/12/2023 9:41:01"/>
    <s v="24/12/2023 23:50:00"/>
    <s v="RONDA TOMA DE TEMPERATURAS SALAS TIC 08:30"/>
    <s v="RONDA REALIZADA"/>
    <d v="1899-12-30T00:00:00"/>
    <d v="1899-12-30T00:29:38"/>
    <d v="1899-12-30T00:29:38"/>
    <x v="0"/>
    <s v="Cumplido"/>
  </r>
  <r>
    <s v="INC000002514216"/>
    <s v="RED INTERNA"/>
    <x v="6"/>
    <s v="APQ ACCESOS"/>
    <s v="YORDI M HURTADO ARAYA"/>
    <s v="tct_yorhua"/>
    <s v="4-Menor/Localizado"/>
    <s v="4-Baja"/>
    <s v="Baja"/>
    <s v="Requerimiento de Cliente"/>
    <s v="TELEFONICA CYBERSECURITY TECH CHILE SPA"/>
    <s v="RONDA SALAS TECNICAS 10:30"/>
    <s v="24/12/2023 9:12:10"/>
    <s v="24/12/2023 9:12:36"/>
    <s v="Cerrado"/>
    <s v="CDP ANTIGUO 1"/>
    <s v="CDP ANTIGUO 2"/>
    <s v="24/12/2023 9:41:17"/>
    <s v="24/12/2023 23:50:00"/>
    <s v="RONDA SALAS TECNICAS 10:30"/>
    <s v="RONDA REALIZADA"/>
    <d v="1899-12-30T00:00:00"/>
    <d v="1899-12-30T00:29:07"/>
    <d v="1899-12-30T00:29:07"/>
    <x v="0"/>
    <s v="Cumplido"/>
  </r>
  <r>
    <s v="INC000002514219"/>
    <s v="BACKUP ON DEMAND"/>
    <x v="9"/>
    <s v="BACK UP DATA CENTER (BACKUP ON DEMAND)"/>
    <s v="RODRIGO VÁSQUEZ MUÑOZ"/>
    <s v="tct_rvasqu"/>
    <s v="4-Menor/Localizado"/>
    <s v="4-Baja"/>
    <s v="Baja"/>
    <s v="Requerimiento de Cliente"/>
    <s v="TELEFONICA GLOBAL TECHNOLOGY S.A.AGENCIA EN CHILE"/>
    <s v="revisiones y validaciones del correct estado en plataformas de respaldo netbackup"/>
    <s v="24/12/2023 11:31:07"/>
    <s v="24/12/2023 11:31:53"/>
    <s v="Cerrado"/>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x v="0"/>
    <s v="Cumplido"/>
  </r>
  <r>
    <s v="INC000002514226"/>
    <s v="RED INTERNA"/>
    <x v="6"/>
    <s v="APQ ACCESOS"/>
    <s v="YORDI M HURTADO ARAYA"/>
    <s v="tct_yorhua"/>
    <s v="4-Menor/Localizado"/>
    <s v="4-Baja"/>
    <s v="Baja"/>
    <s v="Requerimiento de Cliente"/>
    <s v="TELEFONICA CYBERSECURITY TECH CHILE SPA"/>
    <s v="RONDA TOMA DE TEMPERATURAS SALAS TIC 12:30"/>
    <s v="24/12/2023 12:20:02"/>
    <s v="24/12/2023 12:20:31"/>
    <s v="Cerrado"/>
    <s v="CDP ANTIGUO 1"/>
    <s v="CDP ANTIGUO 2"/>
    <s v="24/12/2023 12:33:47"/>
    <s v="24/12/2023 23:50:00"/>
    <s v="RONDA TOMA DE TEMPERATURAS SALAS TIC 12:30"/>
    <s v="RONDA REALIZADA"/>
    <d v="1899-12-30T00:00:00"/>
    <d v="1899-12-30T00:13:45"/>
    <d v="1899-12-30T00:13:45"/>
    <x v="0"/>
    <s v="Cumplido"/>
  </r>
  <r>
    <s v="INC000002514227"/>
    <s v="RED INTERNA"/>
    <x v="6"/>
    <s v="APQ ACCESOS"/>
    <s v="YORDI M HURTADO ARAYA"/>
    <s v="tct_yorhua"/>
    <s v="4-Menor/Localizado"/>
    <s v="4-Baja"/>
    <s v="Baja"/>
    <s v="Requerimiento de Cliente"/>
    <s v="TELEFONICA CYBERSECURITY TECH CHILE SPA"/>
    <s v="RONDA SALAS TECNICAS 15:30"/>
    <s v="24/12/2023 12:20:45"/>
    <s v="24/12/2023 12:21:12"/>
    <s v="Cerrado"/>
    <s v="CDP ANTIGUO 1"/>
    <s v="CDP ANTIGUO 2"/>
    <s v="24/12/2023 12:34:03"/>
    <s v="24/12/2023 23:50:00"/>
    <s v="RONDA SALAS TECNICAS 15:30"/>
    <s v="RONDA REALIZADA"/>
    <d v="1899-12-30T00:00:00"/>
    <d v="1899-12-30T00:13:18"/>
    <d v="1899-12-30T00:13:18"/>
    <x v="0"/>
    <s v="Cumplido"/>
  </r>
  <r>
    <s v="INC000002514282"/>
    <s v="BACKUP ON DEMAND"/>
    <x v="9"/>
    <s v="BACK UP DATA CENTER (BACKUP ON DEMAND)"/>
    <s v="RODRIGO VÁSQUEZ MUÑOZ"/>
    <s v="tct_rvasqu"/>
    <s v="4-Menor/Localizado"/>
    <s v="4-Baja"/>
    <s v="Baja"/>
    <s v="Requerimiento de Cliente"/>
    <s v="TELEFONICA GLOBAL TECHNOLOGY S.A.AGENCIA EN CHILE"/>
    <s v="chequeo de estado en plataformas de respaldo netbackup (discos, cintas, respaldos)"/>
    <s v="25/12/2023 9:56:48"/>
    <s v="25/12/2023 10:01:28"/>
    <s v="Cerrado"/>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x v="0"/>
    <s v="Cumplido"/>
  </r>
  <r>
    <s v="INC000002514284"/>
    <s v="INFRAESTRUCTURA DC"/>
    <x v="0"/>
    <s v="APQ ACCESOS"/>
    <s v="JAVIER J BRAVO CARVAJAL"/>
    <s v="MBARRIENTOS"/>
    <s v="4-Menor/Localizado"/>
    <s v="4-Baja"/>
    <s v="Baja"/>
    <s v="Requerimiento de Cliente"/>
    <s v="TELEFONICA GLOBAL TECHNOLOGY S.A.AGENCIA EN CHILE"/>
    <s v="RONDA DE INSPECCIÓN DE SALAS"/>
    <s v="25/12/2023 10:41:13"/>
    <s v="25/12/2023 10:45:16"/>
    <s v="Cerrado"/>
    <s v="TI"/>
    <s v="CLIMA"/>
    <s v="25/12/2023 11:03:27"/>
    <s v="25/12/2023 23:50:00"/>
    <s v="RONDA DE INSPECCIÓN DE SALAS"/>
    <s v="RONDA REALIZADA"/>
    <d v="1899-12-30T00:00:00"/>
    <d v="1899-12-30T00:00:00"/>
    <d v="1899-12-30T00:00:00"/>
    <x v="0"/>
    <s v="Cumplido"/>
  </r>
  <r>
    <s v="INC000002514370"/>
    <s v="INFRAESTRUCTURA DC"/>
    <x v="6"/>
    <s v="APQ ACCESOS"/>
    <s v="FRANCISCO J FELIU ABARCA"/>
    <s v="tct_frafea"/>
    <s v="4-Menor/Localizado"/>
    <s v="4-Baja"/>
    <s v="Baja"/>
    <s v="Requerimiento de Cliente"/>
    <s v="TELEFONICA CYBERSECURITY TECH CHILE SPA"/>
    <s v="RONDA POR TOMA DE TEMPERATURAS EN SALAS TICRONDA POR TOMA DE TEMPERATURAS EN SALAS TIC"/>
    <s v="24/12/2023 0:18:42"/>
    <s v="24/12/2023 0:19:35"/>
    <s v="Cerrado"/>
    <s v="TI"/>
    <s v="CLIMA"/>
    <s v="24/12/2023 0:36:14"/>
    <s v="24/12/2023 23:50:00"/>
    <s v="RONDA POR TOMA DE TEMPERATURAS EN SALAS TIC"/>
    <s v="RONDA REALIZADA"/>
    <d v="1899-12-30T00:00:00"/>
    <d v="1899-12-30T00:00:00"/>
    <d v="1899-12-30T00:00:00"/>
    <x v="0"/>
    <s v="Cumplido"/>
  </r>
  <r>
    <s v="INC000002514482"/>
    <s v="HOUSING"/>
    <x v="15"/>
    <s v="APQ ACCESOS"/>
    <s v="JAIRO A SALINAS GARAY"/>
    <s v="tct_jsalin"/>
    <s v="3-Moderado/Limitado"/>
    <s v="3-Medio"/>
    <s v="Media"/>
    <s v="Requerimiento de Cliente"/>
    <s v="TELEFONICA EMPRESAS DE CHILE SA"/>
    <s v="RONDA Y REVISION DE SALAS TECNICAS"/>
    <s v="24/12/2023 7:07:54"/>
    <s v="24/12/2023 7:09:06"/>
    <s v="Cerrado"/>
    <s v="CDP ANTIGUO 1"/>
    <s v="CDP ANTIGUO 2"/>
    <s v="24/12/2023 7:09:06"/>
    <s v="24/12/2023 23:50:00"/>
    <s v="RONDA Y REVISION DE SALAS TECNICAS"/>
    <s v="RONDA REALIZADA."/>
    <d v="1899-12-30T00:00:00"/>
    <d v="1899-12-30T00:01:12"/>
    <d v="1899-12-30T00:01:12"/>
    <x v="0"/>
    <s v="Cumplido"/>
  </r>
  <r>
    <s v="INC000002514483"/>
    <s v="HOUSING"/>
    <x v="15"/>
    <s v="APQ ACCESOS"/>
    <s v="JAIRO A SALINAS GARAY"/>
    <s v="tct_jsalin"/>
    <s v="3-Moderado/Limitado"/>
    <s v="3-Medio"/>
    <s v="Media"/>
    <s v="Requerimiento de Cliente"/>
    <s v="TELEFONICA EMPRESAS DE CHILE SA"/>
    <s v="TOMA DE ALARMAS DE CLIENTE"/>
    <s v="24/12/2023 7:09:12"/>
    <s v="24/12/2023 7:10:45"/>
    <s v="Cerrado"/>
    <s v="CDP ANTIGUO 1"/>
    <s v="CDP ANTIGUO 2"/>
    <s v="24/12/2023 7:10:45"/>
    <s v="24/12/2023 23:50:00"/>
    <s v="TOMA DE ALARMAS DE CLIENTE"/>
    <s v="TOMA DE ALARMAS REALIZADA."/>
    <d v="1899-12-30T00:00:00"/>
    <d v="1899-12-30T00:01:33"/>
    <d v="1899-12-30T00:01:33"/>
    <x v="0"/>
    <s v="Cumplido"/>
  </r>
  <r>
    <s v="INC000002514605"/>
    <s v="INFRAESTRUCTURA DC"/>
    <x v="14"/>
    <s v="APQ ACCESOS"/>
    <s v="MARIO A BARRIENTOS RUIZ"/>
    <s v="MBARRIENTOS"/>
    <s v="4-Menor/Localizado"/>
    <s v="4-Baja"/>
    <s v="Baja"/>
    <s v="Requerimiento de Cliente"/>
    <s v="TELEFONICA GLOBAL TECHNOLOGY S.A.AGENCIA EN CHILE"/>
    <s v="RONDA DE INSPECCIÓN DE SALAS Y TOMA DE TEMPERATURAS DC APOQUINDO"/>
    <s v="24/12/2023 8:10:16"/>
    <s v="24/12/2023 8:19:41"/>
    <s v="Cerrado"/>
    <s v="TI"/>
    <s v="CLIMA"/>
    <s v="24/12/2023 8:58:20"/>
    <s v="24/12/2023 23:50:00"/>
    <s v="RONDA DE INSPECCIÓN DE SALAS Y TOMA DE TEMPERATURAS DC APOQUINDO"/>
    <s v="RONDA REALIZADA"/>
    <d v="1899-12-30T00:37:47"/>
    <d v="1899-12-30T00:48:04"/>
    <d v="1899-12-30T00:10:17"/>
    <x v="0"/>
    <s v="Cumplido"/>
  </r>
  <r>
    <s v="INC000002514607"/>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8:24:46"/>
    <s v="24/12/2023 8:30:33"/>
    <s v="Cerrado"/>
    <s v="TI"/>
    <s v="CLIMA"/>
    <s v="24/12/2023 9:00:33"/>
    <s v="24/12/2023 23:50:00"/>
    <s v="RONDA DE INSPECCIÓN DE SALAS Y TOMA DE TEMPERATURAS DC APOQUINDO"/>
    <m/>
    <d v="1899-12-30T00:00:00"/>
    <d v="1899-12-30T00:00:00"/>
    <d v="1899-12-30T00:00:00"/>
    <x v="0"/>
    <s v="Cumplido"/>
  </r>
  <r>
    <s v="INC000002514657"/>
    <s v="INFRAESTRUCTURA DC"/>
    <x v="6"/>
    <s v="APQ ACCESOS"/>
    <s v="FRANCISCO J FELIU ABARCA"/>
    <s v="tct_frafea"/>
    <s v="4-Menor/Localizado"/>
    <s v="4-Baja"/>
    <s v="Baja"/>
    <s v="Requerimiento de Cliente"/>
    <s v="TELEFONICA CYBERSECURITY TECH CHILE SPA"/>
    <s v="RONDA POR TOMA DE TEMPERATURAS EN SALAS TIC"/>
    <s v="25/12/2023 5:33:17"/>
    <s v="25/12/2023 5:34:15"/>
    <s v="Cerrado"/>
    <s v="TI"/>
    <s v="CLIMA"/>
    <s v="25/12/2023 5:50:49"/>
    <s v="25/12/2023 23:50:00"/>
    <s v="RONDA POR TOMA DE TEMPERATURAS EN SALAS TIC"/>
    <s v="RONDA REALIZADA"/>
    <d v="1899-12-30T00:00:00"/>
    <d v="1899-12-30T00:00:00"/>
    <d v="1899-12-30T00:00:00"/>
    <x v="0"/>
    <s v="Cumplido"/>
  </r>
  <r>
    <s v="INC000002514662"/>
    <s v="INFRAESTRUCTURA DC"/>
    <x v="6"/>
    <s v="APQ ACCESOS"/>
    <s v="FRANCISCO J FELIU ABARCA"/>
    <s v="tct_frafea"/>
    <s v="4-Menor/Localizado"/>
    <s v="4-Baja"/>
    <s v="Baja"/>
    <s v="Requerimiento de Cliente"/>
    <s v="TELEFONICA CYBERSECURITY TECH CHILE SPA"/>
    <s v="RONDA PREVENTIVA Y LECTURA DE TEMPERATURAS EN SALAS TIC"/>
    <s v="25/12/2023 7:03:31"/>
    <s v="25/12/2023 7:04:20"/>
    <s v="Cerrado"/>
    <s v="TI"/>
    <s v="CLIMA"/>
    <s v="25/12/2023 7:23:10"/>
    <s v="25/12/2023 23:50:00"/>
    <s v="RONDA PREVENTIVA Y LECTURA DE TEMPERATURAS EN SALAS TIC"/>
    <s v="RONDA REALIZADA"/>
    <d v="1899-12-30T00:00:00"/>
    <d v="1899-12-30T00:00:00"/>
    <d v="1899-12-30T00:00:00"/>
    <x v="0"/>
    <s v="Cumplido"/>
  </r>
  <r>
    <s v="INC000002514702"/>
    <s v="INFRAESTRUCTURA DC"/>
    <x v="6"/>
    <s v="APQ ACCESOS"/>
    <s v="SEBASTIAN A JARA VIDAL"/>
    <s v="tct_sjarav"/>
    <s v="4-Menor/Localizado"/>
    <s v="4-Baja"/>
    <s v="Baja"/>
    <s v="Requerimiento de Cliente"/>
    <s v="TELEFONICA CYBERSECURITY TECH CHILE SPA"/>
    <s v="ALZA DE TEMPERATURAS TIC 2"/>
    <s v="25/12/2023 16:30:49"/>
    <s v="25/12/2023 16:33:35"/>
    <s v="Cerrado"/>
    <s v="CDP ANTIGUO 1"/>
    <s v="CDP ANTIGUO 2"/>
    <s v="25/12/2023 19:24:22"/>
    <s v="25/12/2023 23:50:00"/>
    <m/>
    <m/>
    <d v="1899-12-30T00:00:00"/>
    <d v="1899-12-30T00:00:00"/>
    <d v="1899-12-30T00:00:00"/>
    <x v="0"/>
    <s v="Cumplido"/>
  </r>
  <r>
    <s v="INC000002514776"/>
    <s v="TICKET-INTELIGENTE"/>
    <x v="4"/>
    <s v="GESTION TI"/>
    <s v="PAUL A SEPULVEDA ALVAREZ"/>
    <s v="USR_TSIGHT"/>
    <s v="1-Extenso/Generalizado"/>
    <s v="4-Baja"/>
    <s v="Baja"/>
    <s v="Incidente de Cliente"/>
    <s v="RABIE HNOSLTDA"/>
    <s v="rabie001 - lonquimay TICKET AUTOMATICO"/>
    <s v="24/12/2023 15:09:46"/>
    <s v="24/12/2023 15:09:46"/>
    <s v="Cerrado"/>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x v="1"/>
    <s v=""/>
  </r>
  <r>
    <s v="INC000002514788"/>
    <s v="RED INTERNA"/>
    <x v="6"/>
    <s v="APQ ACCESOS"/>
    <s v="YORDI M HURTADO ARAYA"/>
    <s v="tct_yorhua"/>
    <s v="4-Menor/Localizado"/>
    <s v="4-Baja"/>
    <s v="Baja"/>
    <s v="Requerimiento de Cliente"/>
    <s v="TELEFONICA CYBERSECURITY TECH CHILE SPA"/>
    <s v="RONDA TOMA DE TEMPERATURAS SALAS TIC 16:30"/>
    <s v="24/12/2023 15:43:27"/>
    <s v="24/12/2023 15:44:03"/>
    <s v="Cerrado"/>
    <s v="CDP ANTIGUO 1"/>
    <s v="CDP ANTIGUO 2"/>
    <s v="24/12/2023 16:24:54"/>
    <s v="24/12/2023 23:50:00"/>
    <s v="RONDA TOMA DE TEMPERATURAS SALAS TIC 16:30"/>
    <s v="RONDA REALIZADA"/>
    <d v="1899-12-30T00:00:00"/>
    <d v="1899-12-30T00:41:27"/>
    <d v="1899-12-30T00:41:27"/>
    <x v="0"/>
    <s v="Cumplido"/>
  </r>
  <r>
    <s v="INC000002514820"/>
    <s v="TICKET-INTELIGENTE"/>
    <x v="13"/>
    <s v="GESTION TI"/>
    <s v="DEIBY Y SANTOYO MONTEROLA"/>
    <s v="USR_TSIGHT"/>
    <s v="1-Extenso/Generalizado"/>
    <s v="4-Baja"/>
    <s v="Baja"/>
    <s v="Incidente de Cliente"/>
    <s v="TELEFONICA CYBERSECURITY TECH CHILE SPA"/>
    <s v="tctcsp01 - soc-splunk-i-02 TICKET AUTOMATICO"/>
    <s v="24/12/2023 17:00:47"/>
    <s v="24/12/2023 17:00:47"/>
    <s v="Cerrado"/>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x v="1"/>
    <s v=""/>
  </r>
  <r>
    <s v="INC000002514826"/>
    <s v="TICKET-INTELIGENTE"/>
    <x v="3"/>
    <s v="GESTION TI"/>
    <s v="VICTOR SEPULVEDA GAMARRA"/>
    <s v="USR_TSIGHT"/>
    <s v="1-Extenso/Generalizado"/>
    <s v="4-Baja"/>
    <s v="Baja"/>
    <s v="Incidente de Cliente"/>
    <s v="TELEFONICA CYBERSECURITY TECH CHILE SPA"/>
    <s v="tctcsp01 - soc-splunk-i-03 TICKET AUTOMATICO"/>
    <s v="24/12/2023 17:24:52"/>
    <s v="24/12/2023 17:24:52"/>
    <s v="Cerrado"/>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x v="1"/>
    <s v=""/>
  </r>
  <r>
    <s v="INC000002514836"/>
    <s v="TICKET-INTELIGENTE"/>
    <x v="3"/>
    <s v="GESTION TI"/>
    <s v="VICTOR SEPULVEDA GAMARRA"/>
    <s v="USR_TSIGHT"/>
    <s v="1-Extenso/Generalizado"/>
    <s v="4-Baja"/>
    <s v="Baja"/>
    <s v="Incidente de Cliente"/>
    <s v="TELEFONICA CYBERSECURITY TECH CHILE SPA"/>
    <s v="tctcsp01 - soc-splunk-i-01 TICKET AUTOMATICO"/>
    <s v="24/12/2023 17:32:55"/>
    <s v="24/12/2023 17:32:55"/>
    <s v="Cerrado"/>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x v="1"/>
    <s v=""/>
  </r>
  <r>
    <s v="INC000002514912"/>
    <s v="TICKET-INTELIGENTE"/>
    <x v="4"/>
    <s v="GESTION TI"/>
    <s v="PAUL A SEPULVEDA ALVAREZ"/>
    <s v="USR_TSIGHT"/>
    <s v="1-Extenso/Generalizado"/>
    <s v="4-Baja"/>
    <s v="Baja"/>
    <s v="Incidente de Cliente"/>
    <s v="GPS CHILE SPA"/>
    <s v="gpschi01 - wnprdb_int01 TICKET AUTOMATICO"/>
    <s v="24/12/2023 20:36:04"/>
    <s v="24/12/2023 20:36:04"/>
    <s v="Cerrado"/>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x v="1"/>
    <s v=""/>
  </r>
  <r>
    <s v="INC000002514915"/>
    <s v="TICKET-INTELIGENTE"/>
    <x v="3"/>
    <s v="GESTION TI"/>
    <s v="VICTOR SEPULVEDA GAMARRA"/>
    <s v="USR_TSIGHT"/>
    <s v="1-Extenso/Generalizado"/>
    <s v="4-Baja"/>
    <s v="Baja"/>
    <s v="Incidente de Cliente"/>
    <s v="TELEFONICA CYBERSECURITY TECH CHILE SPA"/>
    <s v="tctcsp01 - soc-splunk-i-03 TICKET AUTOMATICO"/>
    <s v="24/12/2023 20:40:44"/>
    <s v="24/12/2023 20:40:44"/>
    <s v="Cerrado"/>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x v="1"/>
    <s v=""/>
  </r>
  <r>
    <s v="INC000002514916"/>
    <s v="INFRAESTRUCTURA DC"/>
    <x v="6"/>
    <s v="APQ ACCESOS"/>
    <s v="FRANCISCO J FELIU ABARCA"/>
    <s v="tct_frafea"/>
    <s v="4-Menor/Localizado"/>
    <s v="4-Baja"/>
    <s v="Baja"/>
    <s v="Requerimiento de Cliente"/>
    <s v="TELEFONICA CYBERSECURITY TECH CHILE SPA"/>
    <s v="RONDA POR TOMA DE TEMPERATURAS EN SALAS TIC"/>
    <s v="24/12/2023 20:46:01"/>
    <s v="24/12/2023 20:46:48"/>
    <s v="Cerrado"/>
    <s v="TI"/>
    <s v="CLIMA"/>
    <s v="24/12/2023 20:57:28"/>
    <s v="24/12/2023 23:50:00"/>
    <s v="RONDA POR TOMA DE TEMPERATURAS EN SALAS TIC"/>
    <s v="RONDA REALIZADA"/>
    <d v="1899-12-30T00:00:00"/>
    <d v="1899-12-30T00:00:00"/>
    <d v="1899-12-30T00:00:00"/>
    <x v="0"/>
    <s v="Cumplido"/>
  </r>
  <r>
    <s v="INC000002514942"/>
    <s v="TICKET-INTELIGENTE"/>
    <x v="3"/>
    <s v="GESTION TI"/>
    <s v="VICTOR SEPULVEDA GAMARRA"/>
    <s v="USR_TSIGHT"/>
    <s v="1-Extenso/Generalizado"/>
    <s v="4-Baja"/>
    <s v="Baja"/>
    <s v="Incidente de Cliente"/>
    <s v="TELEFONICA CYBERSECURITY TECH CHILE SPA"/>
    <s v="tctcsp01 - soc-splunk-i-01 TICKET AUTOMATICO"/>
    <s v="24/12/2023 21:39:55"/>
    <s v="24/12/2023 21:39:55"/>
    <s v="Cerrado"/>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x v="1"/>
    <s v=""/>
  </r>
  <r>
    <s v="INC000002514955"/>
    <s v="HOUSING"/>
    <x v="6"/>
    <s v="APQ ACCESOS"/>
    <s v="FRANCISCO J FELIU ABARCA"/>
    <s v="tct_frafea"/>
    <s v="4-Menor/Localizado"/>
    <s v="4-Baja"/>
    <s v="Baja"/>
    <s v="Requerimiento de Cliente"/>
    <s v="TELEFONICA CYBERSECURITY TECH CHILE SPA"/>
    <s v="RONDA PREVENTIVA EN SALAS TIC"/>
    <s v="24/12/2023 21:54:09"/>
    <s v="24/12/2023 21:55:18"/>
    <s v="Cerrado"/>
    <s v="TI"/>
    <s v="CLIMA"/>
    <s v="24/12/2023 22:41:50"/>
    <s v="24/12/2023 23:50:00"/>
    <s v="RONDA PREVENTIVA EN SALAS TIC"/>
    <s v="RONDA REALIZADA"/>
    <d v="1899-12-30T00:00:00"/>
    <d v="1899-12-30T00:00:00"/>
    <d v="1899-12-30T00:00:00"/>
    <x v="0"/>
    <s v="Cumplido"/>
  </r>
  <r>
    <s v="INC000002514999"/>
    <s v="HOUSING"/>
    <x v="6"/>
    <s v="APQ ACCESOS"/>
    <s v="FRANCISCO J FELIU ABARCA"/>
    <s v="tct_frafea"/>
    <s v="4-Menor/Localizado"/>
    <s v="4-Baja"/>
    <s v="Baja"/>
    <s v="Requerimiento de Cliente"/>
    <s v="TELEFONICA CYBERSECURITY TECH CHILE SPA"/>
    <s v="TOMA DE ALARMAS CLIENTE EN SALAS TIC"/>
    <s v="24/12/2023 23:44:35"/>
    <s v="24/12/2023 23:45:29"/>
    <s v="Cerrado"/>
    <s v="TI"/>
    <s v="INFRAESTRUCTURA"/>
    <s v="25/12/2023 0:16:44"/>
    <s v="25/12/2023 23:50:00"/>
    <s v="TOMA DE ALARMAS CLIENTE EN SALAS TIC"/>
    <s v="TOMA DE ALARMAS REALIZADA"/>
    <d v="1899-12-30T00:00:00"/>
    <d v="1899-12-30T00:00:00"/>
    <d v="1899-12-30T00:00:00"/>
    <x v="0"/>
    <s v="Cumplido"/>
  </r>
  <r>
    <s v="INC000002515774"/>
    <s v="TICKET-INTELIGENTE"/>
    <x v="3"/>
    <s v="GESTION TI"/>
    <s v="VICTOR SEPULVEDA GAMARRA"/>
    <s v="USR_TSIGHT"/>
    <s v="1-Extenso/Generalizado"/>
    <s v="4-Baja"/>
    <s v="Baja"/>
    <s v="Incidente de Cliente"/>
    <s v="BLUMAR S.A."/>
    <s v="blumar01 - blutssaperp TICKET AUTOMATICO"/>
    <s v="25/12/2023 3:13:07"/>
    <s v="25/12/2023 3:13:07"/>
    <s v="Cerrado"/>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x v="1"/>
    <s v=""/>
  </r>
  <r>
    <s v="INC000002515823"/>
    <s v="HOUSING"/>
    <x v="15"/>
    <s v="APQ ACCESOS"/>
    <s v="JOSE G MARQUEZ MARCANO"/>
    <s v="tct_josmam"/>
    <s v="4-Menor/Localizado"/>
    <s v="4-Baja"/>
    <s v="Baja"/>
    <s v="Requerimiento de Cliente"/>
    <s v="TELEFONICA EMPRESAS DE CHILE SA"/>
    <s v="RONDA Y REVISION DE SALAS"/>
    <s v="25/12/2023 7:08:09"/>
    <s v="25/12/2023 7:08:57"/>
    <s v="Cerrado"/>
    <s v="CDP ANTIGUO 1"/>
    <s v="CDP ANTIGUO 2"/>
    <s v="25/12/2023 7:10:21"/>
    <s v="25/12/2023 23:50:00"/>
    <s v="RONDA Y REVISION DE SALAS"/>
    <s v="RONDAS REALIZADAS"/>
    <d v="1899-12-30T00:01:09"/>
    <d v="1899-12-30T00:02:12"/>
    <d v="1899-12-30T00:01:03"/>
    <x v="0"/>
    <s v="Cumplido"/>
  </r>
  <r>
    <s v="INC000002515825"/>
    <s v="HOUSING"/>
    <x v="15"/>
    <s v="APQ ACCESOS"/>
    <s v="JOSE G MARQUEZ MARCANO"/>
    <s v="tct_josmam"/>
    <s v="4-Menor/Localizado"/>
    <s v="4-Baja"/>
    <s v="Baja"/>
    <s v="Requerimiento de Cliente"/>
    <s v="TELEFONICA EMPRESAS DE CHILE SA"/>
    <s v="TOMA DE ALARMAS DE CLIENTES"/>
    <s v="25/12/2023 7:10:59"/>
    <s v="25/12/2023 7:11:48"/>
    <s v="Cerrado"/>
    <s v="CDP ANTIGUO 1"/>
    <s v="CDP ANTIGUO 2"/>
    <s v="25/12/2023 7:13:33"/>
    <s v="25/12/2023 23:50:00"/>
    <s v="TOMA DE ALARMAS DE CLIENTES"/>
    <s v="TOMA DE ALARMAS REALIZADAS"/>
    <d v="1899-12-30T00:00:00"/>
    <d v="1899-12-30T00:02:34"/>
    <d v="1899-12-30T00:02:34"/>
    <x v="0"/>
    <s v="Cumplido"/>
  </r>
  <r>
    <s v="INC000002515827"/>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48:42"/>
    <s v="25/12/2023 7:49:57"/>
    <s v="Cerrado"/>
    <s v="TI"/>
    <s v="CLIMA"/>
    <s v="25/12/2023 8:04:11"/>
    <s v="25/12/2023 23:50:00"/>
    <s v="RONDA DE INSPECCIÓN DE SALAS Y TOMA DE TEMPERATURAS DC APOQUINDO"/>
    <s v="RONDA REALIZADA"/>
    <d v="1899-12-30T00:00:00"/>
    <d v="1899-12-30T00:00:00"/>
    <d v="1899-12-30T00:00:00"/>
    <x v="0"/>
    <s v="Cumplido"/>
  </r>
  <r>
    <s v="INC000002515829"/>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0:36"/>
    <s v="25/12/2023 7:52:02"/>
    <s v="Cerrado"/>
    <s v="TI"/>
    <s v="CLIMA"/>
    <s v="25/12/2023 8:04:37"/>
    <s v="25/12/2023 23:50:00"/>
    <s v="RONDA DE INSPECCIÓN DE SALAS Y TOMA DE TEMPERATURAS DC APOQUINDO"/>
    <s v="RONDA REALIZADA"/>
    <d v="1899-12-30T00:00:00"/>
    <d v="1899-12-30T00:00:00"/>
    <d v="1899-12-30T00:00:00"/>
    <x v="0"/>
    <s v="Cumplido"/>
  </r>
  <r>
    <s v="INC000002515831"/>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2:34"/>
    <s v="25/12/2023 7:53:53"/>
    <s v="Cerrado"/>
    <s v="TI"/>
    <s v="CLIMA"/>
    <s v="25/12/2023 8:03:32"/>
    <s v="25/12/2023 23:50:00"/>
    <s v="RONDA DE INSPECCIÓN DE SALAS Y TOMA DE TEMPERATURAS DC APOQUINDO"/>
    <s v="RONDA REALIZADA"/>
    <d v="1899-12-30T00:00:00"/>
    <d v="1899-12-30T00:00:00"/>
    <d v="1899-12-30T00:00:00"/>
    <x v="0"/>
    <s v="Cumplido"/>
  </r>
  <r>
    <s v="INC000002515845"/>
    <s v="RED INTERNA"/>
    <x v="0"/>
    <s v="APQ ACCESOS"/>
    <s v="JAVIER J BRAVO CARVAJAL"/>
    <s v="MBARRIENTOS"/>
    <s v="4-Menor/Localizado"/>
    <s v="4-Baja"/>
    <s v="Baja"/>
    <s v="Requerimiento de Cliente"/>
    <s v="TELEFONICA GLOBAL TECHNOLOGY S.A.AGENCIA EN CHILE"/>
    <s v="RONDA DE INSPECCIÓN DE SALAS Y TOMA DE TEMPERATURAS DC APOQUINDO"/>
    <s v="25/12/2023 12:37:50"/>
    <s v="25/12/2023 12:39:54"/>
    <s v="Cerrado"/>
    <s v="TI"/>
    <s v="CLIMA"/>
    <s v="25/12/2023 12:45:23"/>
    <s v="25/12/2023 23:50:00"/>
    <s v="RONDA DE INSPECCIÓN DE SALAS Y TOMA DE TEMPERATURAS DC APOQUINDO"/>
    <s v="RONDA REALIZDA"/>
    <d v="1899-12-30T00:00:00"/>
    <d v="1899-12-30T00:00:00"/>
    <d v="1899-12-30T00:00:00"/>
    <x v="0"/>
    <s v="Cumplido"/>
  </r>
  <r>
    <s v="INC000002515868"/>
    <s v="RED INTERNA"/>
    <x v="0"/>
    <s v="APQ ACCESOS"/>
    <s v="JAVIER J BRAVO CARVAJAL"/>
    <s v="MBARRIENTOS"/>
    <s v="4-Menor/Localizado"/>
    <s v="4-Baja"/>
    <s v="Baja"/>
    <s v="Requerimiento de Cliente"/>
    <s v="TELEFONICA GLOBAL TECHNOLOGY S.A.AGENCIA EN CHILE"/>
    <s v="RONDA DE INSPECCIÓN DE SALAS"/>
    <s v="25/12/2023 15:16:15"/>
    <s v="25/12/2023 15:18:28"/>
    <s v="Cerrado"/>
    <s v="TI"/>
    <s v="CLIMA"/>
    <s v="25/12/2023 15:41:14"/>
    <s v="25/12/2023 23:50:00"/>
    <s v="RONDA DE INSPECCIÓN DE SALAS"/>
    <s v="RONDA DE INSPECCIÓN DE SALAS"/>
    <d v="1899-12-30T00:00:00"/>
    <d v="1899-12-30T00:00:00"/>
    <d v="1899-12-30T00:00:00"/>
    <x v="0"/>
    <s v="Cumplido"/>
  </r>
  <r>
    <s v="INC000002515870"/>
    <s v="RED INTERNA"/>
    <x v="0"/>
    <s v="APQ ACCESOS"/>
    <s v="JAVIER J BRAVO CARVAJAL"/>
    <s v="MBARRIENTOS"/>
    <s v="4-Menor/Localizado"/>
    <s v="4-Baja"/>
    <s v="Baja"/>
    <s v="Requerimiento de Cliente"/>
    <s v="TELEFONICA GLOBAL TECHNOLOGY S.A.AGENCIA EN CHILE"/>
    <s v="RONDA DE INSPECCIÓN DE SALAS Y TOMA DE TEMPERATURAS DC APOQUINDO"/>
    <s v="25/12/2023 16:29:33"/>
    <s v="25/12/2023 16:31:12"/>
    <s v="Cerrado"/>
    <s v="TI"/>
    <s v="CLIMA"/>
    <s v="26/12/2023 7:57:40"/>
    <s v="26/12/2023 23:50:00"/>
    <s v="RONDA DE INSPECCIÓN DE SALAS Y TOMA DE TEMPERATURAS DC APOQUINDO"/>
    <s v="RONDA REALIZADA"/>
    <d v="1899-12-30T00:00:00"/>
    <d v="1899-12-30T00:00:00"/>
    <d v="1899-12-30T00:00:00"/>
    <x v="0"/>
    <s v="Cumplido"/>
  </r>
  <r>
    <s v="INC000002515885"/>
    <s v="HOUSING"/>
    <x v="15"/>
    <s v="APQ ACCESOS"/>
    <s v="JOSE G MARQUEZ MARCANO"/>
    <s v="tct_josmam"/>
    <s v="4-Menor/Localizado"/>
    <s v="4-Baja"/>
    <s v="Baja"/>
    <s v="Requerimiento de Cliente"/>
    <s v="TELEFONICA EMPRESAS DE CHILE SA"/>
    <s v="ALZA DE TEMPERATURA SALA 500 HUAWEI"/>
    <s v="25/12/2023 20:44:56"/>
    <s v="25/12/2023 20:45:00"/>
    <s v="Cerrado"/>
    <s v="CDP ANTIGUO 1"/>
    <s v="CDP ANTIGUO 2"/>
    <s v="25/12/2023 21:33:25"/>
    <s v="25/12/2023 23:50:00"/>
    <s v="ALZA DE TEMPERATURA SALA 500 HUAWEI"/>
    <m/>
    <d v="1899-12-30T00:48:05"/>
    <d v="1899-12-30T00:48:29"/>
    <d v="1899-12-30T00:00:24"/>
    <x v="0"/>
    <s v="Cumplido"/>
  </r>
  <r>
    <s v="INC000002516044"/>
    <s v="TICKET-INTELIGENTE"/>
    <x v="4"/>
    <s v="GESTION TI"/>
    <s v="PAUL A SEPULVEDA ALVAREZ"/>
    <s v="USR_TSIGHT"/>
    <s v="1-Extenso/Generalizado"/>
    <s v="4-Baja"/>
    <s v="Baja"/>
    <s v="Incidente de Cliente"/>
    <s v="GPS CHILE SPA"/>
    <s v="gpschi01 - wnprdb_int01 TICKET AUTOMATICO"/>
    <s v="25/12/2023 10:36:25"/>
    <s v="25/12/2023 10:36:25"/>
    <s v="Cerrado"/>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x v="1"/>
    <s v=""/>
  </r>
  <r>
    <s v="INC000002516140"/>
    <s v="TICKET-INTELIGENTE"/>
    <x v="4"/>
    <s v="GESTION TI"/>
    <s v="PAUL A SEPULVEDA ALVAREZ"/>
    <s v="USR_TSIGHT"/>
    <s v="1-Extenso/Generalizado"/>
    <s v="4-Baja"/>
    <s v="Baja"/>
    <s v="Incidente de Cliente"/>
    <s v="GPS CHILE SPA"/>
    <s v="gpschi01 - wnprdb_int01 TICKET AUTOMATICO"/>
    <s v="25/12/2023 13:47:23"/>
    <s v="25/12/2023 13:47:23"/>
    <s v="Cerrado"/>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x v="1"/>
    <s v=""/>
  </r>
  <r>
    <s v="INC000002516143"/>
    <s v="TICKET-INTELIGENTE"/>
    <x v="3"/>
    <s v="GESTION TI"/>
    <s v="SEBASTIAN I ACUÑA GUZMAN"/>
    <s v="USR_TSIGHT"/>
    <s v="1-Extenso/Generalizado"/>
    <s v="4-Baja"/>
    <s v="Baja"/>
    <s v="Incidente de Cliente"/>
    <s v="BLUMAR S.A."/>
    <s v="blumar01 - blutssaperp TICKET AUTOMATICO"/>
    <s v="25/12/2023 13:51:22"/>
    <s v="25/12/2023 13:51:22"/>
    <s v="Cerrado"/>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x v="1"/>
    <s v=""/>
  </r>
  <r>
    <s v="INC000002516223"/>
    <s v="VPN IP - MPLS"/>
    <x v="20"/>
    <s v="GESTION HD"/>
    <s v="JORGE S LORCA LEIVA"/>
    <s v="frp_spevel"/>
    <s v="3-Moderado/Limitado"/>
    <s v="3-Medio"/>
    <s v="Media"/>
    <s v="Requerimiento de Cliente"/>
    <s v="TELEFONICA EMPRESAS DE CHILE SA"/>
    <s v="HD/Reporte de Estado de Facilities con respecto al micro corte de energía gen DC Paine"/>
    <s v="25/12/2023 18:06:27"/>
    <s v="25/12/2023 18:09:01"/>
    <s v="Cerrado"/>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x v="0"/>
    <s v="Cumplido"/>
  </r>
  <r>
    <s v="INC000002516251"/>
    <s v="HOUSING"/>
    <x v="15"/>
    <s v="APQ ACCESOS"/>
    <s v="JOSE G MARQUEZ MARCANO"/>
    <s v="tct_josmam"/>
    <s v="4-Menor/Localizado"/>
    <s v="4-Baja"/>
    <s v="Baja"/>
    <s v="Requerimiento de Cliente"/>
    <s v="TELEFONICA EMPRESAS DE CHILE SA"/>
    <s v="RONDA Y REVISION DE SALAS"/>
    <s v="26/12/2023 6:47:17"/>
    <s v="26/12/2023 6:48:02"/>
    <s v="Cerrado"/>
    <s v="CDP ANTIGUO 1"/>
    <s v="CDP ANTIGUO 2"/>
    <s v="26/12/2023 6:49:59"/>
    <s v="26/12/2023 23:50:00"/>
    <s v="RONDA Y REVISION DE SALAS"/>
    <s v="RONDAS REALIZADAS"/>
    <d v="1899-12-30T00:01:41"/>
    <d v="1899-12-30T00:02:42"/>
    <d v="1899-12-30T00:01:01"/>
    <x v="0"/>
    <s v="Cumplido"/>
  </r>
  <r>
    <s v="INC000002516253"/>
    <s v="HOUSING"/>
    <x v="15"/>
    <s v="APQ ACCESOS"/>
    <s v="JOSE G MARQUEZ MARCANO"/>
    <s v="tct_josmam"/>
    <s v="4-Menor/Localizado"/>
    <s v="4-Baja"/>
    <s v="Baja"/>
    <s v="Requerimiento de Cliente"/>
    <s v="TELEFONICA EMPRESAS DE CHILE SA"/>
    <s v="TOMA DE ALARMAS DE CLIENTES"/>
    <s v="26/12/2023 6:50:17"/>
    <s v="26/12/2023 6:51:08"/>
    <s v="Cerrado"/>
    <s v="CDP ANTIGUO 1"/>
    <s v="CDP ANTIGUO 2"/>
    <s v="26/12/2023 6:52:48"/>
    <s v="26/12/2023 23:50:00"/>
    <s v="TOMA DE ALARMAS DE CLIENTES"/>
    <s v="TOMA DE ALARMAS REALIZADAS"/>
    <d v="1899-12-30T00:01:40"/>
    <d v="1899-12-30T00:02:31"/>
    <d v="1899-12-30T00:00:51"/>
    <x v="0"/>
    <s v="Cumplido"/>
  </r>
  <r>
    <s v="INC000002516255"/>
    <s v="HOUSING"/>
    <x v="6"/>
    <s v="APQ ACCESOS"/>
    <s v="EDUARDO A NUÑEZ LAMOZA"/>
    <s v="tct_edunul"/>
    <s v="4-Menor/Localizado"/>
    <s v="4-Baja"/>
    <s v="Baja"/>
    <s v="Requerimiento de Cliente"/>
    <s v="TELEFONICA CYBERSECURITY TECH CHILE SPA"/>
    <s v="TOMA DE TEMPERATURAS"/>
    <s v="26/12/2023 6:56:48"/>
    <s v="26/12/2023 6:57:42"/>
    <s v="Cerrado"/>
    <s v="TI"/>
    <s v="CLIMA"/>
    <s v="26/12/2023 6:58:03"/>
    <s v="26/12/2023 23:50:00"/>
    <s v="TOMA DE TEMPERATURAS"/>
    <s v="RONDA REALIZADA"/>
    <d v="1899-12-30T00:00:00"/>
    <d v="1899-12-30T00:00:00"/>
    <d v="1899-12-30T00:00:00"/>
    <x v="0"/>
    <s v="Cumplido"/>
  </r>
  <r>
    <s v="INC000002516257"/>
    <s v="HOUSING"/>
    <x v="6"/>
    <s v="APQ ACCESOS"/>
    <s v="EDUARDO A NUÑEZ LAMOZA"/>
    <s v="tct_edunul"/>
    <s v="4-Menor/Localizado"/>
    <s v="4-Baja"/>
    <s v="Baja"/>
    <s v="Requerimiento de Cliente"/>
    <s v="TELEFONICA CYBERSECURITY TECH CHILE SPA"/>
    <s v="RONDA SALAS TECNICAS"/>
    <s v="26/12/2023 6:58:28"/>
    <s v="26/12/2023 6:59:25"/>
    <s v="Cerrado"/>
    <s v="TI"/>
    <s v="INFRAESTRUCTURA"/>
    <s v="26/12/2023 6:59:42"/>
    <s v="26/12/2023 23:50:00"/>
    <s v="REVISION DE SALAS Y RACK"/>
    <s v="RONDA REALIZADA"/>
    <d v="1899-12-30T00:00:00"/>
    <d v="1899-12-30T00:00:00"/>
    <d v="1899-12-30T00:00:00"/>
    <x v="0"/>
    <s v="Cumplido"/>
  </r>
  <r>
    <s v="INC000002516325"/>
    <s v="TICKET-INTELIGENTE"/>
    <x v="4"/>
    <s v="GESTION TI"/>
    <s v="PAUL A SEPULVEDA ALVAREZ"/>
    <s v="USR_TSIGHT"/>
    <s v="1-Extenso/Generalizado"/>
    <s v="4-Baja"/>
    <s v="Baja"/>
    <s v="Incidente de Cliente"/>
    <s v="GPS CHILE SPA"/>
    <s v="gpschi01 - wnprap_cap02 TICKET AUTOMATICO"/>
    <s v="25/12/2023 16:50:00"/>
    <s v="25/12/2023 16:50:00"/>
    <s v="Cerrado"/>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x v="1"/>
    <s v=""/>
  </r>
  <r>
    <s v="INC000002517135"/>
    <s v="TICKET-INTELIGENTE"/>
    <x v="4"/>
    <s v="GESTION TI"/>
    <s v="PAUL A SEPULVEDA ALVAREZ"/>
    <s v="USR_TSIGHT"/>
    <s v="1-Extenso/Generalizado"/>
    <s v="4-Baja"/>
    <s v="Baja"/>
    <s v="Incidente de Cliente"/>
    <s v="GPS CHILE SPA"/>
    <s v="gpschi01 - wnprap_gps04 TICKET AUTOMATICO"/>
    <s v="25/12/2023 17:56:05"/>
    <s v="25/12/2023 17:56:05"/>
    <s v="Cerrado"/>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x v="1"/>
    <s v=""/>
  </r>
  <r>
    <s v="INC000002517152"/>
    <s v="TICKET-INTELIGENTE"/>
    <x v="3"/>
    <s v="GESTION TI"/>
    <s v="SEBASTIAN I ACUÑA GUZMAN"/>
    <s v="USR_TSIGHT"/>
    <s v="1-Extenso/Generalizado"/>
    <s v="4-Baja"/>
    <s v="Baja"/>
    <s v="Incidente de Cliente"/>
    <s v="TELEFONICA CYBERSECURITY TECH CHILE SPA"/>
    <s v="tctcsp01 - soc-splunk-i-03 TICKET AUTOMATICO"/>
    <s v="25/12/2023 18:33:30"/>
    <s v="25/12/2023 18:33:30"/>
    <s v="Cerrado"/>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x v="1"/>
    <s v=""/>
  </r>
  <r>
    <s v="INC000002517194"/>
    <s v="HOUSING"/>
    <x v="15"/>
    <s v="APQ ACCESOS"/>
    <s v="LUIS O MORALES ARENAS"/>
    <s v="tct_luimoa"/>
    <s v="4-Menor/Localizado"/>
    <s v="4-Baja"/>
    <s v="Baja"/>
    <s v="Requerimiento de Cliente"/>
    <s v="TELEFONICA EMPRESAS DE CHILE SA"/>
    <s v="SE GENERA TICKET POR RONDA Y REVISION DE SALAS TECNICAS"/>
    <s v="25/12/2023 19:21:05"/>
    <s v="25/12/2023 19:22:21"/>
    <s v="Cerrado"/>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7198"/>
    <s v="HOUSING"/>
    <x v="15"/>
    <s v="APQ ACCESOS"/>
    <s v="LUIS O MORALES ARENAS"/>
    <s v="tct_luimoa"/>
    <s v="4-Menor/Localizado"/>
    <s v="4-Baja"/>
    <s v="Baja"/>
    <s v="Requerimiento de Cliente"/>
    <s v="TELEFONICA EMPRESAS DE CHILE SA"/>
    <s v="SE GENERA TICKET POR REVISION Y TOMA DE ALARMA DE CLIENTES"/>
    <s v="25/12/2023 19:33:13"/>
    <s v="25/12/2023 19:34:52"/>
    <s v="Cerrado"/>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17263"/>
    <s v="TICKET-INTELIGENTE"/>
    <x v="4"/>
    <s v="GESTION TI"/>
    <s v="PAUL A SEPULVEDA ALVAREZ"/>
    <s v="USR_TSIGHT"/>
    <s v="1-Extenso/Generalizado"/>
    <s v="4-Baja"/>
    <s v="Baja"/>
    <s v="Incidente de Cliente"/>
    <s v="GPS CHILE SPA"/>
    <s v="gpschi01 - wnprap_cap02 TICKET AUTOMATICO"/>
    <s v="25/12/2023 20:49:11"/>
    <s v="25/12/2023 20:49:11"/>
    <s v="Cerrado"/>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x v="1"/>
    <s v=""/>
  </r>
  <r>
    <s v="INC000002517273"/>
    <s v="TICKET-INTELIGENTE"/>
    <x v="4"/>
    <s v="GESTION TI"/>
    <s v="PAUL A SEPULVEDA ALVAREZ"/>
    <s v="USR_TSIGHT"/>
    <s v="1-Extenso/Generalizado"/>
    <s v="4-Baja"/>
    <s v="Baja"/>
    <s v="Incidente de Cliente"/>
    <s v="GPS CHILE SPA"/>
    <s v="gpschi01 - wnprap_gps04 TICKET AUTOMATICO"/>
    <s v="25/12/2023 21:04:20"/>
    <s v="25/12/2023 21:04:20"/>
    <s v="Cerrado"/>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x v="1"/>
    <s v=""/>
  </r>
  <r>
    <s v="INC000002517421"/>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48:03"/>
    <s v="26/12/2023 7:49:49"/>
    <s v="Cerrado"/>
    <s v="TI"/>
    <s v="CLIMA"/>
    <s v="26/12/2023 7:58:02"/>
    <s v="26/12/2023 23:50:00"/>
    <s v="RONDA DE INSPECCIÓN DE SALAS Y TOMA DE TEMPERATURAS DC APOQUINDO"/>
    <s v="RONDA REALIZADA"/>
    <d v="1899-12-30T00:00:00"/>
    <d v="1899-12-30T00:00:00"/>
    <d v="1899-12-30T00:00:00"/>
    <x v="0"/>
    <s v="Cumplido"/>
  </r>
  <r>
    <s v="INC000002517423"/>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0:04"/>
    <s v="26/12/2023 7:52:14"/>
    <s v="Cerrado"/>
    <s v="TI"/>
    <s v="CLIMA"/>
    <s v="26/12/2023 7:58:26"/>
    <s v="26/12/2023 23:50:00"/>
    <s v="RONDA DE INSPECCIÓN DE SALAS Y TOMA DE TEMPERATURAS DC APOQUINDO"/>
    <s v="RONDA REALIZADA"/>
    <d v="1899-12-30T00:00:00"/>
    <d v="1899-12-30T00:00:00"/>
    <d v="1899-12-30T00:00:00"/>
    <x v="0"/>
    <s v="Cumplido"/>
  </r>
  <r>
    <s v="INC000002517425"/>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2:29"/>
    <s v="26/12/2023 7:54:31"/>
    <s v="Cerrado"/>
    <s v="TI"/>
    <s v="CLIMA"/>
    <s v="26/12/2023 7:58:53"/>
    <s v="26/12/2023 23:50:00"/>
    <s v="RONDA DE INSPECCIÓN DE SALAS Y TOMA DE TEMPERATURAS DC APOQUINDO"/>
    <s v="RONDA REALIZADA"/>
    <d v="1899-12-30T00:00:00"/>
    <d v="1899-12-30T00:00:00"/>
    <d v="1899-12-30T00:00:00"/>
    <x v="0"/>
    <s v="Cumplido"/>
  </r>
  <r>
    <s v="INC000002517438"/>
    <s v="SAP"/>
    <x v="17"/>
    <s v="CLOUD SAP HANA"/>
    <s v="NICOLAS A SAAVEDRA EGUILUZ"/>
    <s v="tct_nsaave"/>
    <s v="4-Menor/Localizado"/>
    <s v="4-Baja"/>
    <s v="Baja"/>
    <s v="Requerimiento de Cliente"/>
    <s v="TELEFONICA EMPRESAS DE CHILE SA"/>
    <s v="Checklist Diario Clientes 26.12.23"/>
    <s v="26/12/2023 9:02:38"/>
    <s v="26/12/2023 9:03:57"/>
    <s v="Cerrado"/>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x v="0"/>
    <s v="Cumplido"/>
  </r>
  <r>
    <s v="INC000002517475"/>
    <s v="VPN IP - MPLS"/>
    <x v="4"/>
    <s v="ADMINISTRADORES RESIDENTES"/>
    <s v="PAUL A SEPULVEDA ALVAREZ"/>
    <s v="frp_joflor"/>
    <s v="3-Moderado/Limitado"/>
    <s v="1-Crítica"/>
    <s v="Alta"/>
    <s v="Requerimiento de Cliente"/>
    <s v="GPS CHILE SPA"/>
    <s v="GAMA| Re: URGENTE-Aumento de disco Servidor 10.0.1.2 SQLINT - DISCO Y"/>
    <s v="26/12/2023 10:08:28"/>
    <s v="26/12/2023 10:14:36"/>
    <s v="Cerrado"/>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x v="0"/>
    <s v="Cumplido"/>
  </r>
  <r>
    <s v="INC000002517505"/>
    <s v="TICKET-INTELIGENTE"/>
    <x v="17"/>
    <s v="GESTION TI"/>
    <s v="EWALD R GALAZ MILLALEO"/>
    <s v="USR_TSIGHT"/>
    <s v="1-Extenso/Generalizado"/>
    <s v="4-Baja"/>
    <s v="Baja"/>
    <s v="Incidente de Cliente"/>
    <s v="BLUMAR S.A."/>
    <s v="blumar01 - blutssaperp TICKET AUTOMATICO"/>
    <s v="26/12/2023 3:30:44"/>
    <s v="26/12/2023 3:30:44"/>
    <s v="Cerrado"/>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x v="1"/>
    <s v=""/>
  </r>
  <r>
    <s v="INC000002517646"/>
    <s v="HOUSING"/>
    <x v="14"/>
    <s v="BELIEVE"/>
    <s v="JAVIER J BRAVO CARVAJAL"/>
    <s v="frp_fbalab"/>
    <s v="3-Moderado/Limitado"/>
    <s v="3-Medio"/>
    <s v="Media"/>
    <s v="Requerimiento de Cliente"/>
    <s v="ICETEL SERVICIOS S.A."/>
    <s v="GESTION DATACENTER/ ACCESOS / ICETEL SERVICIOS S.A."/>
    <s v="26/12/2023 8:45:34"/>
    <s v="26/12/2023 8:48:29"/>
    <s v="Cerrado"/>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x v="0"/>
    <s v="Cumplido"/>
  </r>
  <r>
    <s v="INC000002517665"/>
    <s v="RED INTERNA"/>
    <x v="1"/>
    <s v="APQ ACCESOS"/>
    <s v="CARLOS F ARAYA RAMIREZ"/>
    <s v="tct_cararr"/>
    <s v="4-Menor/Localizado"/>
    <s v="4-Baja"/>
    <s v="Baja"/>
    <s v="Requerimiento de Cliente"/>
    <s v="TELEFONICA CYBERSECURITY TECH CHILE SPA"/>
    <s v="RONDA INSPECTIVA"/>
    <s v="26/12/2023 9:01:35"/>
    <s v="26/12/2023 9:14:54"/>
    <s v="Cerrado"/>
    <s v="CDP ANTIGUO 1"/>
    <s v="CDP ANTIGUO 2"/>
    <s v="26/12/2023 10:28:16"/>
    <s v="26/12/2023 23:50:00"/>
    <m/>
    <s v="ronda realizada"/>
    <d v="1899-12-30T00:00:00"/>
    <d v="1899-12-30T00:00:00"/>
    <d v="1899-12-30T00:00:00"/>
    <x v="0"/>
    <s v="Cumplido"/>
  </r>
  <r>
    <s v="INC000002517710"/>
    <s v="INFRAESTRUCTURA DC"/>
    <x v="8"/>
    <s v="APQ ACCESOS"/>
    <s v="JONATHAN A MARQUEZ ASTENGO"/>
    <s v="tct_jmarqu"/>
    <s v="4-Menor/Localizado"/>
    <s v="4-Baja"/>
    <s v="Baja"/>
    <s v="Requerimiento de Cliente"/>
    <s v="TELEFONICA CYBERSECURITY TECH CHILE SPA"/>
    <s v="MOVIMIENTO DE RACK TIC 5 A TIC 6"/>
    <s v="26/12/2023 9:31:43"/>
    <s v="26/12/2023 9:49:34"/>
    <s v="Cerrado"/>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x v="0"/>
    <s v="Cumplido"/>
  </r>
  <r>
    <s v="INC000002517793"/>
    <s v="TICKET-INTELIGENTE"/>
    <x v="3"/>
    <s v="GESTION TI"/>
    <s v="SEBASTIAN I ACUÑA GUZMAN"/>
    <s v="USR_TSIGHT"/>
    <s v="1-Extenso/Generalizado"/>
    <s v="4-Baja"/>
    <s v="Baja"/>
    <s v="Incidente de Cliente"/>
    <s v="TELEFONICA CYBERSECURITY TECH CHILE SPA"/>
    <s v="tctcsp01 - soc-splunk-i-03 TICKET AUTOMATICO"/>
    <s v="26/12/2023 10:10:19"/>
    <s v="26/12/2023 10:10:19"/>
    <s v="Cerrado"/>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x v="1"/>
    <s v=""/>
  </r>
  <r>
    <s v="INC000002517873"/>
    <s v="HOUSING"/>
    <x v="15"/>
    <s v="APQ ACCESOS"/>
    <s v="LUIS O MORALES ARENAS"/>
    <s v="tct_luimoa"/>
    <s v="4-Menor/Localizado"/>
    <s v="4-Baja"/>
    <s v="Baja"/>
    <s v="Requerimiento de Cliente"/>
    <s v="TELEFONICA EMPRESAS DE CHILE SA"/>
    <s v="SE GENERA TICKET POR REVISION Y TOMA DE ALARMA DE CLIENTES"/>
    <s v="26/12/2023 12:17:47"/>
    <s v="26/12/2023 12:18:52"/>
    <s v="Cerrado"/>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17876"/>
    <s v="HOUSING"/>
    <x v="16"/>
    <s v="BELIEVE"/>
    <s v="FERNEY D GARZON PEÑA"/>
    <s v="frp_jolsso"/>
    <s v="3-Moderado/Limitado"/>
    <s v="3-Medio"/>
    <s v="Media"/>
    <s v="Requerimiento de Cliente"/>
    <s v="TELEFONICA EMPRESAS DE CHILE SA"/>
    <s v="GESTION DATACENTER/ ACCESOS /TELEFONICA EMPRESAS DE CHILE SA"/>
    <s v="26/12/2023 12:20:44"/>
    <s v="26/12/2023 12:22:10"/>
    <s v="Cerrado"/>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x v="0"/>
    <s v="Cumplido"/>
  </r>
  <r>
    <s v="INC000002517884"/>
    <s v="HOSTING VIRTUAL"/>
    <x v="7"/>
    <s v="GESTION PLATAFORMA CLIENTES"/>
    <s v="CRISTOBAL I REYES DELGADO"/>
    <s v="vos_eperez"/>
    <s v="4-Menor/Localizado"/>
    <s v="4-Baja"/>
    <s v="Baja"/>
    <s v="Requerimiento de Cliente"/>
    <s v="TELEFONICA EMPRESAS DE CHILE SA"/>
    <s v="Revisión servidor CL-V-BD02"/>
    <s v="26/12/2023 12:28:46"/>
    <s v="26/12/2023 12:30:37"/>
    <s v="Cerrado"/>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x v="0"/>
    <s v="Cumplido"/>
  </r>
  <r>
    <s v="INC000002517897"/>
    <s v="VPN IP - MPLS"/>
    <x v="4"/>
    <s v="BELIEVE"/>
    <s v="ALEJANDRO ACEVEDO VALENZUELA"/>
    <s v="frp_jolsso"/>
    <s v="4-Menor/Localizado"/>
    <s v="4-Baja"/>
    <s v="Baja"/>
    <s v="Requerimiento de Cliente"/>
    <s v="TELEFONICA CYBERSECURITY TECH CHILE SPA"/>
    <s v="REQ / SOC / Alarma de inactividad Equipos ABIF"/>
    <s v="26/12/2023 12:50:36"/>
    <s v="26/12/2023 12:54:18"/>
    <s v="Cerrado"/>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x v="0"/>
    <s v="Cumplido"/>
  </r>
  <r>
    <s v="INC000002517906"/>
    <s v="HOUSING"/>
    <x v="15"/>
    <s v="APQ ACCESOS"/>
    <s v="LUIS O MORALES ARENAS"/>
    <s v="tct_luimoa"/>
    <s v="4-Menor/Localizado"/>
    <s v="4-Baja"/>
    <s v="Baja"/>
    <s v="Requerimiento de Cliente"/>
    <s v="TELEFONICA EMPRESAS DE CHILE SA"/>
    <s v="SE GENERA TICKET POR RONDA Y REVISION DE SALKAS TECNICAS"/>
    <s v="26/12/2023 10:10:22"/>
    <s v="26/12/2023 10:18:17"/>
    <s v="Cerrado"/>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7913"/>
    <s v="HOUSING"/>
    <x v="14"/>
    <s v="BELIEVE"/>
    <s v="JAVIER J BRAVO CARVAJAL"/>
    <s v="frp_dvital"/>
    <s v="3-Moderado/Limitado"/>
    <s v="4-Baja"/>
    <s v="Baja"/>
    <s v="Requerimiento de Cliente"/>
    <s v="BANCO SANTANDER CHILE"/>
    <s v="GESTION DATACENTER/ ACCESOS / BANCO SANTANDER CHILE"/>
    <s v="26/12/2023 10:19:54"/>
    <s v="26/12/2023 10:25:52"/>
    <s v="Cerrado"/>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x v="0"/>
    <s v="Cumplido"/>
  </r>
  <r>
    <s v="INC000002517938"/>
    <s v="VPN IP - MPLS"/>
    <x v="13"/>
    <s v="GESTION HD"/>
    <s v="ANGEL CASTRO CABRERA"/>
    <s v="frp_fpetro"/>
    <s v="3-Moderado/Limitado"/>
    <s v="3-Medio"/>
    <s v="Media"/>
    <s v="Requerimiento de Cliente"/>
    <s v="TELEFONICA GLOBAL TECHNOLOGY S.A.AGENCIA EN CHILE"/>
    <s v="HD/C-19872300193 // FUND INSTITUTO PROFESIONAL DUOC UC // Migracion de maquinas del"/>
    <s v="26/12/2023 10:33:20"/>
    <s v="26/12/2023 10:34:35"/>
    <s v="Cerrado"/>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x v="0"/>
    <s v="Cumplido"/>
  </r>
  <r>
    <s v="INC000002517960"/>
    <s v="MONITOREO"/>
    <x v="4"/>
    <s v="MONITOREO MESAS"/>
    <s v="ALEJANDRO ACEVEDO VALENZUELA"/>
    <s v="asc_fgonza"/>
    <s v="4-Menor/Localizado"/>
    <s v="4-Baja"/>
    <s v="Baja"/>
    <s v="Incidente de Cliente"/>
    <s v="TELEFONICA EMPRESAS DE CHILE SA"/>
    <s v="Sin Internet Server INFORMESGES02"/>
    <s v="26/12/2023 10:57:52"/>
    <s v="26/12/2023 11:01:24"/>
    <s v="Cerrado"/>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x v="1"/>
    <s v=""/>
  </r>
  <r>
    <s v="INC000002517964"/>
    <s v="VPN IP - MPLS"/>
    <x v="4"/>
    <s v="GESTION HD"/>
    <s v="JUAN CARLOS UZCATEGUI FUGUETT"/>
    <s v="frp_fpetro"/>
    <s v="3-Moderado/Limitado"/>
    <s v="3-Medio"/>
    <s v="Media"/>
    <s v="Requerimiento de Cliente"/>
    <s v="TELEFONICA GLOBAL TECHNOLOGY S.A.AGENCIA EN CHILE"/>
    <s v="REQ/Usuario y password VPN"/>
    <s v="26/12/2023 11:01:08"/>
    <s v="26/12/2023 11:02:36"/>
    <s v="Cerrado"/>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x v="0"/>
    <s v="Cumplido"/>
  </r>
  <r>
    <s v="INC000002517971"/>
    <s v="VPN IP - MPLS"/>
    <x v="8"/>
    <s v="GESTION HD"/>
    <s v="ROBERTO CAMPILLAY ITURRIETA"/>
    <s v="frp_fpetro"/>
    <s v="3-Moderado/Limitado"/>
    <s v="3-Medio"/>
    <s v="Media"/>
    <s v="Requerimiento de Cliente"/>
    <s v="ARTIKOS CHILE S A"/>
    <s v="HD/Solicitud Artikos Chile // Habilitación conexiones en RACK"/>
    <s v="26/12/2023 11:10:21"/>
    <s v="26/12/2023 11:13:29"/>
    <s v="Cerrado"/>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x v="0"/>
    <s v="Cumplido"/>
  </r>
  <r>
    <s v="INC000002518006"/>
    <s v="HOUSING"/>
    <x v="19"/>
    <s v="BELIEVE"/>
    <s v="SEBASTIAN A JARA VIDAL"/>
    <s v="frp_fbalab"/>
    <s v="3-Moderado/Limitado"/>
    <s v="3-Medio"/>
    <s v="Media"/>
    <s v="Requerimiento de Cliente"/>
    <s v="TELEFONICA GLOBAL TECHNOLOGY S.A.AGENCIA EN CHILE"/>
    <s v="GESTION DATACENTER/ ACCESOS / TELEFONICA GLOBAL TECHNOLOGY S.A.AGENCIA EN CHILE"/>
    <s v="26/12/2023 10:19:00"/>
    <s v="26/12/2023 10:23:42"/>
    <s v="Cerrado"/>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x v="0"/>
    <s v="Cumplido"/>
  </r>
  <r>
    <s v="INC000002518007"/>
    <s v="HOUSING"/>
    <x v="16"/>
    <s v="BELIEVE"/>
    <s v="FERNEY D GARZON PEÑA"/>
    <s v="frp_fbalab"/>
    <s v="3-Moderado/Limitado"/>
    <s v="3-Medio"/>
    <s v="Media"/>
    <s v="Requerimiento de Cliente"/>
    <s v="TELEFONICA GLOBAL TECHNOLOGY S.A.AGENCIA EN CHILE"/>
    <s v="GESTION DATACENTER/ ACCESOS / TELEFONICA GLOBAL TECHNOLOGY S.A.AGENCIA EN CHILE"/>
    <s v="26/12/2023 10:19:03"/>
    <s v="26/12/2023 10:23:44"/>
    <s v="Cerrado"/>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x v="0"/>
    <s v="Cumplido"/>
  </r>
  <r>
    <s v="INC000002518032"/>
    <s v="TICKET-INTELIGENTE"/>
    <x v="4"/>
    <s v="GESTION TI"/>
    <s v="GIOVANNI D ROCCO VALENZUELA"/>
    <s v="USR_TSIGHT"/>
    <s v="1-Extenso/Generalizado"/>
    <s v="4-Baja"/>
    <s v="Baja"/>
    <s v="Incidente de Cliente"/>
    <s v="FUNDACION INSTITUTO PROFESIONAL DUOC UC"/>
    <s v="fiprdu01 - srvfs01_vm TICKET AUTOMATICO"/>
    <s v="26/12/2023 10:32:22"/>
    <s v="26/12/2023 10:32:22"/>
    <s v="Cerrado"/>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x v="1"/>
    <s v=""/>
  </r>
  <r>
    <s v="INC000002518059"/>
    <s v="HOUSING"/>
    <x v="19"/>
    <s v="BELIEVE"/>
    <s v="SEBASTIAN A JARA VIDAL"/>
    <s v="frp_fbalab"/>
    <s v="3-Moderado/Limitado"/>
    <s v="3-Medio"/>
    <s v="Media"/>
    <s v="Requerimiento de Cliente"/>
    <s v="TELEFONICA EMPRESAS DE CHILE SA"/>
    <s v="GESTION DATACENTER/ ACCESOS / TELEFONICA EMPRESAS DE CHILE SA"/>
    <s v="26/12/2023 10:45:14"/>
    <s v="26/12/2023 10:46:59"/>
    <s v="Cerrado"/>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x v="0"/>
    <s v="Cumplido"/>
  </r>
  <r>
    <s v="INC000002518143"/>
    <s v="HOUSING"/>
    <x v="14"/>
    <s v="BELIEVE"/>
    <s v="CRISTOPHER MALDONADO ROMERO"/>
    <s v="frp_fbalab"/>
    <s v="3-Moderado/Limitado"/>
    <s v="3-Medio"/>
    <s v="Media"/>
    <s v="Requerimiento de Cliente"/>
    <s v="BANCO SANTANDER CHILE"/>
    <s v="GESTION DATACENTER/ ACCESOS / BANCO SANTANDER CHILE"/>
    <s v="26/12/2023 11:37:33"/>
    <s v="26/12/2023 11:39:12"/>
    <s v="Cerrado"/>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x v="0"/>
    <s v="Cumplido"/>
  </r>
  <r>
    <s v="INC000002518237"/>
    <s v="VPN IP - MPLS"/>
    <x v="13"/>
    <s v="GESTION HD"/>
    <s v="DEIBY Y SANTOYO MONTEROLA"/>
    <s v="frp_fpetro"/>
    <s v="3-Moderado/Limitado"/>
    <s v="3-Medio"/>
    <s v="Media"/>
    <s v="Requerimiento de Cliente"/>
    <s v="RED DE CLINICAS REGIONALES S.A."/>
    <s v="REQ/Credencial acceso para portal VDC"/>
    <s v="26/12/2023 12:38:03"/>
    <s v="26/12/2023 12:40:29"/>
    <s v="Cerrado"/>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x v="0"/>
    <s v="Cumplido"/>
  </r>
  <r>
    <s v="INC000002518242"/>
    <s v="VPN IP - MPLS"/>
    <x v="4"/>
    <s v="GESTION HD"/>
    <s v="GIOVANNI D ROCCO VALENZUELA"/>
    <s v="frp_fpetro"/>
    <s v="3-Moderado/Limitado"/>
    <s v="3-Medio"/>
    <s v="Media"/>
    <s v="Requerimiento de Cliente"/>
    <s v="TELEFONICA GLOBAL TECHNOLOGY S.A.AGENCIA EN CHILE"/>
    <s v="HD/TELEFONCIA - Acceso servidor TGESTIONA_VIRTUAL"/>
    <s v="26/12/2023 12:48:41"/>
    <s v="26/12/2023 12:50:29"/>
    <s v="Cerrado"/>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x v="0"/>
    <s v="Cumplido"/>
  </r>
  <r>
    <s v="INC000002518358"/>
    <s v="HOUSING"/>
    <x v="1"/>
    <s v="APQ ACCESOS"/>
    <s v="CARLOS F ARAYA RAMIREZ"/>
    <s v="tct_cararr"/>
    <s v="4-Menor/Localizado"/>
    <s v="4-Baja"/>
    <s v="Baja"/>
    <s v="Requerimiento de Cliente"/>
    <s v="TELEFONICA CYBERSECURITY TECH CHILE SPA"/>
    <s v="FACTIBILIDAD 79625"/>
    <s v="26/12/2023 14:54:46"/>
    <s v="26/12/2023 14:55:48"/>
    <s v="Cerrado"/>
    <s v="CDP ANTIGUO 1"/>
    <s v="CDP ANTIGUO 2"/>
    <s v="26/12/2023 17:12:55"/>
    <s v="26/12/2023 23:50:00"/>
    <s v="HDI"/>
    <s v="FACTIBILIDAD ENVIADA"/>
    <d v="1899-12-30T00:00:00"/>
    <d v="1899-12-30T00:00:00"/>
    <d v="1899-12-30T00:00:00"/>
    <x v="0"/>
    <s v="Cumplido"/>
  </r>
  <r>
    <s v="INC000002518435"/>
    <s v="HOUSING"/>
    <x v="14"/>
    <s v="BELIEVE"/>
    <s v="JAVIER J BRAVO CARVAJAL"/>
    <s v="frp_fbalab"/>
    <s v="3-Moderado/Limitado"/>
    <s v="3-Medio"/>
    <s v="Media"/>
    <s v="Requerimiento de Cliente"/>
    <s v="HDI SEGUROS S.A."/>
    <s v="GESTION DATACENTER/ ACCESOS / HDI SEGUROS S.A."/>
    <s v="26/12/2023 12:36:59"/>
    <s v="26/12/2023 12:38:16"/>
    <s v="Cerrado"/>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x v="0"/>
    <s v="Cumplido"/>
  </r>
  <r>
    <s v="INC000002518469"/>
    <s v="HOUSING"/>
    <x v="16"/>
    <s v="BELIEVE"/>
    <s v="FERNEY D GARZON PEÑA"/>
    <s v="frp_fbalab"/>
    <s v="3-Moderado/Limitado"/>
    <s v="3-Medio"/>
    <s v="Media"/>
    <s v="Requerimiento de Cliente"/>
    <s v="CENTRO DE COMPENSACION AUTOMATIZADO S A"/>
    <s v="GESTION DATACENTER/ ACCESOS / CENTRO DE COMPENSACION AUTOMATIZADO S A"/>
    <s v="26/12/2023 13:05:28"/>
    <s v="26/12/2023 13:14:36"/>
    <s v="Cerrado"/>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x v="0"/>
    <s v="Cumplido"/>
  </r>
  <r>
    <s v="INC000002518510"/>
    <s v="INFRAESTRUCTURA DC"/>
    <x v="8"/>
    <s v="APQ ACCESOS"/>
    <s v="JONATHAN A MARQUEZ ASTENGO"/>
    <s v="tct_jmarqu"/>
    <s v="4-Menor/Localizado"/>
    <s v="4-Baja"/>
    <s v="Baja"/>
    <s v="Requerimiento de Cliente"/>
    <s v="TELEFONICA CYBERSECURITY TECH CHILE SPA"/>
    <s v="FACTIBILIDAD USS/CRQ 79965"/>
    <s v="26/12/2023 13:12:57"/>
    <s v="26/12/2023 13:15:54"/>
    <s v="Cerrado"/>
    <s v="CDP ANTIGUO 1"/>
    <s v="CDP ANTIGUO 2"/>
    <s v="26/12/2023 13:50:58"/>
    <s v="26/12/2023 23:50:00"/>
    <s v="FACTIBILIDAD PARA RETIRO DE EQUIPOS E INGRESO"/>
    <s v="FACTIBILIDAD ENVIADA"/>
    <d v="1899-12-30T00:00:00"/>
    <d v="1899-12-30T00:00:00"/>
    <d v="1899-12-30T00:00:00"/>
    <x v="0"/>
    <s v="Cumplido"/>
  </r>
  <r>
    <s v="INC000002518527"/>
    <s v="HOUSING"/>
    <x v="14"/>
    <s v="BELIEVE"/>
    <s v="JAVIER J BRAVO CARVAJAL"/>
    <s v="frp_jolsso"/>
    <s v="3-Moderado/Limitado"/>
    <s v="3-Medio"/>
    <s v="Media"/>
    <s v="Requerimiento de Cliente"/>
    <s v="TELEFONICA EMPRESAS DE CHILE SA"/>
    <s v="GESTION DATACENTER/ ACCESOS /TELEFONICA EMPRESAS DE CHILE SA"/>
    <s v="26/12/2023 14:11:23"/>
    <s v="26/12/2023 14:13:15"/>
    <s v="Cerrado"/>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x v="0"/>
    <s v="Cumplido"/>
  </r>
  <r>
    <s v="INC000002518538"/>
    <s v="HOUSING"/>
    <x v="19"/>
    <s v="BELIEVE"/>
    <s v="PATRICIO A CASTILLO GONZALEZ"/>
    <s v="frp_jolsso"/>
    <s v="3-Moderado/Limitado"/>
    <s v="3-Medio"/>
    <s v="Media"/>
    <s v="Requerimiento de Cliente"/>
    <s v="TELEFONICA CYBERSECURITY TECH CHILE SPA"/>
    <s v="GESTION DATACENTER/ ACCESOS /TELEFONICA CYBERSECURITY TECH CHILE SPA"/>
    <s v="26/12/2023 14:23:11"/>
    <s v="26/12/2023 14:24:28"/>
    <s v="Cerrado"/>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x v="0"/>
    <s v="Cumplido"/>
  </r>
  <r>
    <s v="INC000002518566"/>
    <s v="VPN IP - MPLS"/>
    <x v="0"/>
    <s v="BELIEVE"/>
    <s v="JAVIER J BRAVO CARVAJAL"/>
    <s v="frp_spevel"/>
    <s v="3-Moderado/Limitado"/>
    <s v="3-Medio"/>
    <s v="Media"/>
    <s v="Requerimiento de Cliente"/>
    <s v="VIRUTEX ILKO SA"/>
    <s v="HD/Requerimiento Manos Remotas"/>
    <s v="26/12/2023 15:23:42"/>
    <s v="26/12/2023 15:25:43"/>
    <s v="Cerrado"/>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x v="0"/>
    <s v="Cumplido"/>
  </r>
  <r>
    <s v="INC000002518649"/>
    <s v="HOUSING"/>
    <x v="14"/>
    <s v="BELIEVE"/>
    <s v="JAVIER J BRAVO CARVAJAL"/>
    <s v="frp_fbalab"/>
    <s v="3-Moderado/Limitado"/>
    <s v="3-Medio"/>
    <s v="Media"/>
    <s v="Requerimiento de Cliente"/>
    <s v="VIRUTEX ILKO SA"/>
    <s v="GESTION DATACENTER/ ACCESOS / VIRUTEX ILKO SA"/>
    <s v="26/12/2023 14:24:05"/>
    <s v="26/12/2023 14:25:25"/>
    <s v="Cerrado"/>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x v="0"/>
    <s v="Cumplido"/>
  </r>
  <r>
    <s v="INC000002518678"/>
    <s v="HOUSING"/>
    <x v="16"/>
    <s v="BELIEVE"/>
    <s v="FERNEY D GARZON PEÑA"/>
    <s v="frp_fbalab"/>
    <s v="3-Moderado/Limitado"/>
    <s v="3-Medio"/>
    <s v="Media"/>
    <s v="Requerimiento de Cliente"/>
    <s v="TELEFONICA EMPRESAS DE CHILE SA"/>
    <s v="GESTION DATACENTER/ ACCESOS / TELEFONICA EMPRESAS DE CHILE SA"/>
    <s v="26/12/2023 14:59:51"/>
    <s v="26/12/2023 15:01:08"/>
    <s v="Cerrado"/>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x v="0"/>
    <s v="Cumplido"/>
  </r>
  <r>
    <s v="INC000002518709"/>
    <s v="VPN IP - MPLS"/>
    <x v="17"/>
    <s v="GESTION HD"/>
    <s v="EWALD R GALAZ MILLALEO"/>
    <s v="frp_fpetro"/>
    <s v="3-Moderado/Limitado"/>
    <s v="3-Medio"/>
    <s v="Media"/>
    <s v="Requerimiento de Cliente"/>
    <s v="TELEFONICA GLOBAL TECHNOLOGY S.A.AGENCIA EN CHILE"/>
    <s v="HD/RFC ZPM_ORDENES con error"/>
    <s v="26/12/2023 14:55:04"/>
    <s v="26/12/2023 14:56:27"/>
    <s v="Cerrado"/>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x v="0"/>
    <s v="Cumplido"/>
  </r>
  <r>
    <s v="INC000002518737"/>
    <s v="HOUSING"/>
    <x v="14"/>
    <s v="BELIEVE"/>
    <s v="JAVIER J BRAVO CARVAJAL"/>
    <s v="frp_pcamay"/>
    <s v="3-Moderado/Limitado"/>
    <s v="3-Medio"/>
    <s v="Media"/>
    <s v="Requerimiento de Cliente"/>
    <s v="RIPLEY CHILE S.A."/>
    <s v="GESTION DATACENTER/ ACCESOS / Ripley"/>
    <s v="26/12/2023 15:48:47"/>
    <s v="26/12/2023 15:49:34"/>
    <s v="Cerrado"/>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x v="0"/>
    <s v="Cumplido"/>
  </r>
  <r>
    <s v="INC000002518764"/>
    <s v="INFRAESTRUCTURA DC"/>
    <x v="8"/>
    <s v="APQ ACCESOS"/>
    <s v="JONATHAN A MARQUEZ ASTENGO"/>
    <s v="tct_jmarqu"/>
    <s v="4-Menor/Localizado"/>
    <s v="4-Baja"/>
    <s v="Baja"/>
    <s v="Requerimiento de Cliente"/>
    <s v="TELEFONICA CYBERSECURITY TECH CHILE SPA"/>
    <s v="FACTIBILIDAD TUCAPEL/CRQ 79969"/>
    <s v="26/12/2023 17:15:51"/>
    <s v="26/12/2023 17:18:04"/>
    <s v="Cerrado"/>
    <s v="CDP ANTIGUO 1"/>
    <s v="CDP ANTIGUO 2"/>
    <s v="26/12/2023 17:21:30"/>
    <s v="26/12/2023 23:50:00"/>
    <s v="FACTIBILIDAD PARA RETIRO DE EQUIPOS"/>
    <s v="FACTIBILIDAD ENVIADA"/>
    <d v="1899-12-30T00:00:00"/>
    <d v="1899-12-30T00:00:00"/>
    <d v="1899-12-30T00:00:00"/>
    <x v="0"/>
    <s v="Cumplido"/>
  </r>
  <r>
    <s v="INC000002518777"/>
    <s v="HOUSING"/>
    <x v="16"/>
    <s v="BELIEVE"/>
    <s v="FERNEY D GARZON PEÑA"/>
    <s v="frp_pcamay"/>
    <s v="3-Moderado/Limitado"/>
    <s v="3-Medio"/>
    <s v="Media"/>
    <s v="Requerimiento de Cliente"/>
    <s v="DERCO S.A."/>
    <s v="GESTION DATACENTER/ ACCESOS / DERCO"/>
    <s v="26/12/2023 17:32:36"/>
    <s v="26/12/2023 17:34:45"/>
    <s v="Cerrado"/>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x v="0"/>
    <s v="Cumplido"/>
  </r>
  <r>
    <s v="INC000002518812"/>
    <s v="HOSTING VIRTUAL"/>
    <x v="7"/>
    <s v="BASE DE DATOS"/>
    <s v="RONALD E MELARA SERRANO"/>
    <s v="tct_rmelar"/>
    <s v="4-Menor/Localizado"/>
    <s v="3-Medio"/>
    <s v="Media"/>
    <s v="Incidente de Cliente"/>
    <s v="BLUMAR S.A."/>
    <s v="TEST"/>
    <s v="26/12/2023 15:39:54"/>
    <s v="26/12/2023 15:47:54"/>
    <s v="Cancelado"/>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x v="1"/>
    <s v=""/>
  </r>
  <r>
    <s v="INC000002518819"/>
    <s v="TICKET-INTELIGENTE"/>
    <x v="23"/>
    <s v="GESTION TI"/>
    <s v="MICHAEL H GONZALEZ OLIVARES"/>
    <s v="USR_TSIGHT"/>
    <s v="1-Extenso/Generalizado"/>
    <s v="4-Baja"/>
    <s v="Baja"/>
    <s v="Incidente de Cliente"/>
    <s v="TELEFONICA CYBERSECURITY TECH CHILE SPA"/>
    <s v="tctcsp01 - soc-splunk-i-03 TICKET AUTOMATICO"/>
    <s v="26/12/2023 15:46:24"/>
    <s v="26/12/2023 15:46:24"/>
    <s v="Cerrado"/>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x v="1"/>
    <s v=""/>
  </r>
  <r>
    <s v="INC000002518863"/>
    <s v="INFRAESTRUCTURA DC"/>
    <x v="8"/>
    <s v="APQ ACCESOS"/>
    <s v="SEBASTIAN A JARA VIDAL"/>
    <s v="tct_sjarav"/>
    <s v="4-Menor/Localizado"/>
    <s v="4-Baja"/>
    <s v="Baja"/>
    <s v="Requerimiento de Cliente"/>
    <s v="TELEFONICA CYBERSECURITY TECH CHILE SPA"/>
    <s v="Requerimiento activación de alarma tic 5"/>
    <s v="26/12/2023 16:31:34"/>
    <s v="26/12/2023 16:40:49"/>
    <s v="Cerrado"/>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x v="0"/>
    <s v="Cumplido"/>
  </r>
  <r>
    <s v="INC000002518952"/>
    <s v="TICKET-INTELIGENTE"/>
    <x v="4"/>
    <s v="GESTION TI"/>
    <s v="PAUL A SEPULVEDA ALVAREZ"/>
    <s v="USR_TSIGHT"/>
    <s v="1-Extenso/Generalizado"/>
    <s v="4-Baja"/>
    <s v="Baja"/>
    <s v="Incidente de Cliente"/>
    <s v="GPS CHILE SPA"/>
    <s v="gpschi01 - wnprap_gps04 TICKET AUTOMATICO"/>
    <s v="26/12/2023 17:52:57"/>
    <s v="26/12/2023 17:52:57"/>
    <s v="Cerrado"/>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x v="1"/>
    <s v=""/>
  </r>
  <r>
    <s v="INC000002519046"/>
    <s v="VPN IP - MPLS"/>
    <x v="4"/>
    <s v="GESTION HD"/>
    <s v="PAUL A SEPULVEDA ALVAREZ"/>
    <s v="frp_jesanc"/>
    <s v="4-Menor/Localizado"/>
    <s v="4-Baja"/>
    <s v="Baja"/>
    <s v="Requerimiento de Cliente"/>
    <s v="TELEFONICA CHILE S.A."/>
    <s v="REQ / Incidencia respaldo servidor SOCLDES-DFS01"/>
    <s v="26/12/2023 22:45:08"/>
    <s v="26/12/2023 22:48:07"/>
    <s v="Cerrado"/>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x v="0"/>
    <s v="Cumplido"/>
  </r>
  <r>
    <s v="INC000002519049"/>
    <s v="HOUSING"/>
    <x v="7"/>
    <s v="GESTION HD"/>
    <s v="CRISTOBAL I REYES DELGADO"/>
    <s v="frp_jesanc"/>
    <s v="4-Menor/Localizado"/>
    <s v="4-Baja"/>
    <s v="Baja"/>
    <s v="Requerimiento de Cliente"/>
    <s v="TELEFONICA CHILE S.A."/>
    <s v="REQ / DUOC - Revisión procesos nocturnos DATASTAGE 26-12-2023"/>
    <s v="26/12/2023 23:27:43"/>
    <s v="26/12/2023 23:29:58"/>
    <s v="Cerrado"/>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x v="0"/>
    <s v="Cumplido"/>
  </r>
  <r>
    <s v="INC000002519068"/>
    <s v="SAP"/>
    <x v="17"/>
    <s v="CLOUD SAP HANA"/>
    <s v="NICOLAS A SAAVEDRA EGUILUZ"/>
    <s v="tct_nsaave"/>
    <s v="4-Menor/Localizado"/>
    <s v="4-Baja"/>
    <s v="Baja"/>
    <s v="Requerimiento de Cliente"/>
    <s v="TELEFONICA EMPRESAS DE CHILE SA"/>
    <s v="Checklist Diario Clientes 27.12.23"/>
    <s v="27/12/2023 8:08:09"/>
    <s v="27/12/2023 8:10:45"/>
    <s v="Cerrado"/>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x v="0"/>
    <s v="Cumplido"/>
  </r>
  <r>
    <s v="INC000002519089"/>
    <s v="INFRAESTRUCTURA DC"/>
    <x v="8"/>
    <s v="APQ ACCESOS"/>
    <s v="JONATHAN A MARQUEZ ASTENGO"/>
    <s v="tct_jmarqu"/>
    <s v="4-Menor/Localizado"/>
    <s v="4-Baja"/>
    <s v="Baja"/>
    <s v="Requerimiento de Cliente"/>
    <s v="TELEFONICA CYBERSECURITY TECH CHILE SPA"/>
    <s v="FACTIBILIDAD ESVAL/CRQ 80063"/>
    <s v="27/12/2023 9:42:59"/>
    <s v="27/12/2023 9:46:10"/>
    <s v="Cerrado"/>
    <s v="CDP ANTIGUO 1"/>
    <s v="CDP ANTIGUO 2"/>
    <s v="27/12/2023 9:50:08"/>
    <s v="27/12/2023 23:50:00"/>
    <s v="FACTIBILIDAD PARA ENERGIZAR PDU D"/>
    <s v="FACTIBILIDAD ENVIADA"/>
    <d v="1899-12-30T00:00:00"/>
    <d v="1899-12-30T00:00:00"/>
    <d v="1899-12-30T00:00:00"/>
    <x v="0"/>
    <s v="Cumplido"/>
  </r>
  <r>
    <s v="INC000002519204"/>
    <s v="HOUSING"/>
    <x v="16"/>
    <s v="BELIEVE"/>
    <s v="FERNEY D GARZON PEÑA"/>
    <s v="frp_fbalab"/>
    <s v="3-Moderado/Limitado"/>
    <s v="3-Medio"/>
    <s v="Media"/>
    <s v="Requerimiento de Cliente"/>
    <s v="TELEFONICA EMPRESAS DE CHILE SA"/>
    <s v="GESTION DATACENTER/ ACCESOS / TELEFONICA EMPRESAS DE CHILE SA"/>
    <s v="27/12/2023 9:23:17"/>
    <s v="27/12/2023 9:26:05"/>
    <s v="Cerrado"/>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x v="0"/>
    <s v="Cumplido"/>
  </r>
  <r>
    <s v="INC000002519270"/>
    <s v="HOUSING"/>
    <x v="15"/>
    <s v="APQ ACCESOS"/>
    <s v="JOSE G MARQUEZ MARCANO"/>
    <s v="tct_josmam"/>
    <s v="4-Menor/Localizado"/>
    <s v="4-Baja"/>
    <s v="Baja"/>
    <s v="Requerimiento de Cliente"/>
    <s v="TELEFONICA EMPRESAS DE CHILE SA"/>
    <s v="RONDA Y REVISION DE SALAS"/>
    <s v="27/12/2023 6:55:23"/>
    <s v="27/12/2023 6:56:38"/>
    <s v="Cerrado"/>
    <s v="CDP ANTIGUO 1"/>
    <s v="CDP ANTIGUO 2"/>
    <s v="27/12/2023 6:58:18"/>
    <s v="27/12/2023 23:50:00"/>
    <s v="RONDA Y REVISION DE SALAS"/>
    <s v="RONDAS REALIZADAS"/>
    <d v="1899-12-30T00:01:23"/>
    <d v="1899-12-30T00:02:55"/>
    <d v="1899-12-30T00:01:32"/>
    <x v="0"/>
    <s v="Cumplido"/>
  </r>
  <r>
    <s v="INC000002519272"/>
    <s v="HOUSING"/>
    <x v="15"/>
    <s v="APQ ACCESOS"/>
    <s v="JOSE G MARQUEZ MARCANO"/>
    <s v="tct_josmam"/>
    <s v="4-Menor/Localizado"/>
    <s v="4-Baja"/>
    <s v="Baja"/>
    <s v="Requerimiento de Cliente"/>
    <s v="TELEFONICA EMPRESAS DE CHILE SA"/>
    <s v="TOMA DE ALARMAS DE CLIENTES"/>
    <s v="27/12/2023 6:58:35"/>
    <s v="27/12/2023 6:59:25"/>
    <s v="Cerrado"/>
    <s v="CDP ANTIGUO 1"/>
    <s v="CDP ANTIGUO 2"/>
    <s v="27/12/2023 7:00:54"/>
    <s v="27/12/2023 23:50:00"/>
    <s v="TOMA DE ALARMAS DE CLIENTES"/>
    <s v="TOMA DE ALARMAS REALIZADAS"/>
    <d v="1899-12-30T00:01:14"/>
    <d v="1899-12-30T00:02:19"/>
    <d v="1899-12-30T00:01:05"/>
    <x v="0"/>
    <s v="Cumplido"/>
  </r>
  <r>
    <s v="INC000002519277"/>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5:28"/>
    <s v="27/12/2023 8:06:38"/>
    <s v="Cerrado"/>
    <s v="TI"/>
    <s v="CLIMA"/>
    <s v="27/12/2023 8:24:36"/>
    <s v="27/12/2023 23:50:00"/>
    <s v="RONDA DE INSPECCIÓN DE SALAS Y TOMA DE TEMPERATURAS DC APOQUINDO"/>
    <s v="RONDA REALIZADA"/>
    <d v="1899-12-30T00:00:00"/>
    <d v="1899-12-30T00:00:00"/>
    <d v="1899-12-30T00:00:00"/>
    <x v="0"/>
    <s v="Cumplido"/>
  </r>
  <r>
    <s v="INC000002519279"/>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8:14"/>
    <s v="27/12/2023 8:09:37"/>
    <s v="Cerrado"/>
    <s v="TI"/>
    <s v="CLIMA"/>
    <s v="27/12/2023 8:23:54"/>
    <s v="27/12/2023 23:50:00"/>
    <s v="RONDA DE INSPECCIÓN DE SALAS Y TOMA DE TEMPERATURAS DC APOQUINDO"/>
    <s v="RONDA REALIZADA"/>
    <d v="1899-12-30T00:00:00"/>
    <d v="1899-12-30T00:00:00"/>
    <d v="1899-12-30T00:00:00"/>
    <x v="0"/>
    <s v="Cumplido"/>
  </r>
  <r>
    <s v="INC000002519281"/>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10:04"/>
    <s v="27/12/2023 8:12:22"/>
    <s v="Cerrado"/>
    <s v="TI"/>
    <s v="CLIMA"/>
    <s v="27/12/2023 8:22:47"/>
    <s v="27/12/2023 23:50:00"/>
    <s v="RONDA DE INSPECCIÓN DE SALAS Y TOMA DE TEMPERATURAS DC APOQUINDO"/>
    <s v="RONDA REALIZADA"/>
    <d v="1899-12-30T00:00:00"/>
    <d v="1899-12-30T00:00:00"/>
    <d v="1899-12-30T00:00:00"/>
    <x v="0"/>
    <s v="Cumplido"/>
  </r>
  <r>
    <s v="INC000002519420"/>
    <s v="TICKET-INTELIGENTE"/>
    <x v="4"/>
    <s v="GESTION TI"/>
    <s v="PAUL A SEPULVEDA ALVAREZ"/>
    <s v="USR_TSIGHT"/>
    <s v="1-Extenso/Generalizado"/>
    <s v="4-Baja"/>
    <s v="Baja"/>
    <s v="Incidente de Cliente"/>
    <s v="COAGRA S A"/>
    <s v="coagra01 - sap_prod_e_vm TICKET AUTOMATICO"/>
    <s v="26/12/2023 22:14:44"/>
    <s v="26/12/2023 22:14:44"/>
    <s v="Cerrado"/>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x v="1"/>
    <s v=""/>
  </r>
  <r>
    <s v="INC000002519687"/>
    <s v="HOUSING"/>
    <x v="4"/>
    <s v="DUOC TICKET AUTOMATICO"/>
    <s v="GIOVANNI D ROCCO VALENZUELA"/>
    <s v="frp_lmosqu"/>
    <s v="3-Moderado/Limitado"/>
    <s v="4-Baja"/>
    <s v="Baja"/>
    <s v="Requerimiento de Cliente"/>
    <s v="FUNDACION INSTITUTO PROFESIONAL DUOC UC"/>
    <s v="REQ | DUOC | Urgencia: Media | Creación app registration"/>
    <s v="27/12/2023 10:29:39"/>
    <s v="27/12/2023 10:44:22"/>
    <s v="Cerrado"/>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x v="0"/>
    <s v="Cumplido"/>
  </r>
  <r>
    <s v="INC000002519729"/>
    <s v="VPN IP - MPLS"/>
    <x v="17"/>
    <s v="GESTION HD"/>
    <s v="NICOLAS A SAAVEDRA EGUILUZ"/>
    <s v="frp_fpetro"/>
    <s v="3-Moderado/Limitado"/>
    <s v="3-Medio"/>
    <s v="Media"/>
    <s v="Requerimiento de Cliente"/>
    <s v="COAGRA S A"/>
    <s v="REQ/COAGRA: EWA"/>
    <s v="27/12/2023 9:53:56"/>
    <s v="27/12/2023 9:56:28"/>
    <s v="Cerrado"/>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x v="0"/>
    <s v="Cumplido"/>
  </r>
  <r>
    <s v="INC000002519735"/>
    <s v="OFFICE365"/>
    <x v="5"/>
    <s v="GESTION CALL CENTER"/>
    <s v="ALEJANDRO ACEVEDO VALENZUELA"/>
    <s v="frp_kjoopl"/>
    <s v="4-Menor/Localizado"/>
    <s v="4-Baja"/>
    <s v="Baja"/>
    <s v="Requerimiento de Cliente"/>
    <s v="DUPLEX S A"/>
    <s v="CALL CENTER / CONFIGURACIÓN OFFICE 365"/>
    <s v="27/12/2023 10:49:54"/>
    <s v="27/12/2023 10:53:09"/>
    <s v="Cerrado"/>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x v="0"/>
    <s v="Cumplido"/>
  </r>
  <r>
    <s v="INC000002519749"/>
    <s v="VPN IP - MPLS"/>
    <x v="9"/>
    <s v="GESTION HD"/>
    <s v="AXEL ANDRADE"/>
    <s v="frp_spevel"/>
    <s v="3-Moderado/Limitado"/>
    <s v="3-Medio"/>
    <s v="Media"/>
    <s v="Requerimiento de Cliente"/>
    <s v="SOC PUNTA DEL COBRE S A"/>
    <s v="HD/Respaldo servidores"/>
    <s v="27/12/2023 10:23:40"/>
    <s v="27/12/2023 10:26:01"/>
    <s v="Cerrado"/>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x v="0"/>
    <s v="Cumplido"/>
  </r>
  <r>
    <s v="INC000002519765"/>
    <s v="VPN IP - MPLS"/>
    <x v="13"/>
    <s v="GESTION HD"/>
    <s v="ANGEL CASTRO CABRERA"/>
    <s v="frp_fpetro"/>
    <s v="3-Moderado/Limitado"/>
    <s v="3-Medio"/>
    <s v="Media"/>
    <s v="Requerimiento de Cliente"/>
    <s v="SONACOL SA"/>
    <s v="HD/Nuevas redes VLAN en VDC"/>
    <s v="27/12/2023 10:42:25"/>
    <s v="27/12/2023 10:45:04"/>
    <s v="Cerrado"/>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x v="0"/>
    <s v="Cumplido"/>
  </r>
  <r>
    <s v="INC000002519806"/>
    <s v="HOUSING"/>
    <x v="16"/>
    <s v="BELIEVE"/>
    <s v="FERNEY D GARZON PEÑA"/>
    <s v="frp_fbalab"/>
    <s v="3-Moderado/Limitado"/>
    <s v="3-Medio"/>
    <s v="Media"/>
    <s v="Requerimiento de Cliente"/>
    <s v="TELEFONICA EMPRESAS DE CHILE SA"/>
    <s v="GESTION DATACENTER/ ACCESOS / GTD - SONDA"/>
    <s v="27/12/2023 9:31:28"/>
    <s v="27/12/2023 9:32:49"/>
    <s v="Cerrado"/>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x v="0"/>
    <s v="Cumplido"/>
  </r>
  <r>
    <s v="INC000002519814"/>
    <s v="HOUSING"/>
    <x v="15"/>
    <s v="APQ ACCESOS"/>
    <s v="LUIS O MORALES ARENAS"/>
    <s v="tct_luimoa"/>
    <s v="4-Menor/Localizado"/>
    <s v="4-Baja"/>
    <s v="Baja"/>
    <s v="Requerimiento de Cliente"/>
    <s v="TELEFONICA EMPRESAS DE CHILE SA"/>
    <s v="SE GENERA TICKET POR RONDA Y REVISION DE SALAS TECNICAS"/>
    <s v="27/12/2023 9:49:56"/>
    <s v="27/12/2023 9:51:23"/>
    <s v="Cerrado"/>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9833"/>
    <s v="VPN IP - MPLS"/>
    <x v="6"/>
    <s v="GESTION CALL CENTER"/>
    <s v="SEBASTIAN A JARA VIDAL"/>
    <s v="frp_rvilel"/>
    <s v="4-Menor/Localizado"/>
    <s v="4-Baja"/>
    <s v="Baja"/>
    <s v="Requerimiento de Cliente"/>
    <s v="CELULOSA ARAUCO Y CONSTITUCION S A"/>
    <s v="CALL CENTER/ REQUERIMIENTO"/>
    <s v="27/12/2023 10:16:28"/>
    <s v="27/12/2023 10:19:02"/>
    <s v="Cerrado"/>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x v="0"/>
    <s v="Cumplido"/>
  </r>
  <r>
    <s v="INC000002519842"/>
    <s v="HOUSING"/>
    <x v="19"/>
    <s v="BELIEVE"/>
    <s v="SEBASTIAN A JARA VIDAL"/>
    <s v="frp_fbalab"/>
    <s v="3-Moderado/Limitado"/>
    <s v="3-Medio"/>
    <s v="Media"/>
    <s v="Requerimiento de Cliente"/>
    <s v="EMPRESAS TUCAPEL S A"/>
    <s v="GESTION DATACENTER/ ACCESOS / EMPRESAS TUCAPEL S A"/>
    <s v="27/12/2023 10:32:59"/>
    <s v="27/12/2023 10:34:17"/>
    <s v="Cerrado"/>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x v="0"/>
    <s v="Cumplido"/>
  </r>
  <r>
    <s v="INC000002519844"/>
    <s v="GDA"/>
    <x v="4"/>
    <s v="GESTION DE ACCESO"/>
    <s v="PAUL A SEPULVEDA ALVAREZ"/>
    <s v="asc_atoled"/>
    <s v="3-Moderado/Limitado"/>
    <s v="3-Medio"/>
    <s v="Media"/>
    <s v="Requerimiento de Cliente"/>
    <s v="FRACTALIA"/>
    <s v="Baja VPN"/>
    <s v="27/12/2023 10:35:35"/>
    <s v="27/12/2023 10:44:03"/>
    <s v="Cerrado"/>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x v="0"/>
    <s v="Cumplido"/>
  </r>
  <r>
    <s v="INC000002519845"/>
    <s v="VPN IP - MPLS"/>
    <x v="9"/>
    <s v="ADMINISTRADORES RESIDENTES"/>
    <s v="RODRIGO VÁSQUEZ MUÑOZ"/>
    <s v="frp_rreyes"/>
    <s v="3-Moderado/Limitado"/>
    <s v="3-Medio"/>
    <s v="Media"/>
    <s v="Requerimiento de Cliente"/>
    <s v="INSTITUTO PROFESIONAL DE CHILE SA"/>
    <s v="GAMA / Respaldo servidores - IPCHILE"/>
    <s v="27/12/2023 10:38:18"/>
    <s v="27/12/2023 10:42:03"/>
    <s v="Cerrado"/>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x v="0"/>
    <s v="Cumplido"/>
  </r>
  <r>
    <s v="INC000002519949"/>
    <s v="HOUSING"/>
    <x v="15"/>
    <s v="APQ ACCESOS"/>
    <s v="LUIS O MORALES ARENAS"/>
    <s v="tct_luimoa"/>
    <s v="4-Menor/Localizado"/>
    <s v="4-Baja"/>
    <s v="Baja"/>
    <s v="Requerimiento de Cliente"/>
    <s v="TELEFONICA EMPRESAS DE CHILE SA"/>
    <s v="SE GENERA TICKET DE SUPERVISION PARA CLIENTE CEPECH / DUOC"/>
    <s v="27/12/2023 12:07:47"/>
    <s v="27/12/2023 12:09:18"/>
    <s v="Cerrado"/>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x v="0"/>
    <s v="Cumplido"/>
  </r>
  <r>
    <s v="INC000002519953"/>
    <s v="RED INTERNA"/>
    <x v="0"/>
    <s v="APQ ACCESOS"/>
    <s v="CRISTOPHER MALDONADO ROMERO"/>
    <s v="tct_cmaldo"/>
    <s v="4-Menor/Localizado"/>
    <s v="4-Baja"/>
    <s v="Baja"/>
    <s v="Requerimiento de Cliente"/>
    <s v="TELEFONICA EMPRESAS DE CHILE SA"/>
    <s v="RONDA TOMA DE TEMPERATURAS SALAS TIC"/>
    <s v="27/12/2023 12:12:57"/>
    <s v="27/12/2023 12:14:18"/>
    <s v="Cerrado"/>
    <s v="CDP ANTIGUO 1"/>
    <s v="CDP ANTIGUO 2"/>
    <s v="27/12/2023 12:46:27"/>
    <s v="27/12/2023 23:50:00"/>
    <m/>
    <s v="RONDA REALIZADA"/>
    <d v="1899-12-30T00:00:00"/>
    <d v="1899-12-30T00:00:00"/>
    <d v="1899-12-30T00:00:00"/>
    <x v="0"/>
    <s v="Cumplido"/>
  </r>
  <r>
    <s v="INC000002519966"/>
    <s v="VPN IP - MPLS"/>
    <x v="9"/>
    <s v="BELIEVE"/>
    <s v="AXEL ANDRADE"/>
    <s v="frp_cnavar"/>
    <s v="3-Moderado/Limitado"/>
    <s v="3-Medio"/>
    <s v="Media"/>
    <s v="Requerimiento de Cliente"/>
    <s v="INSTITUTO PROFESIONAL DE CHILE SA"/>
    <s v="GAMA/ Requerimiento Respaldo VM Completo Servidor Múnich - IPCHILE"/>
    <s v="27/12/2023 13:17:17"/>
    <s v="27/12/2023 13:20:11"/>
    <s v="Cerrado"/>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x v="0"/>
    <s v="Cumplido"/>
  </r>
  <r>
    <s v="INC000002520044"/>
    <s v="HOUSING"/>
    <x v="14"/>
    <s v="BELIEVE"/>
    <s v="CRISTOPHER MALDONADO ROMERO"/>
    <s v="frp_fbalab"/>
    <s v="3-Moderado/Limitado"/>
    <s v="3-Medio"/>
    <s v="Media"/>
    <s v="Requerimiento de Cliente"/>
    <s v="UNIVERSIDAD DEL ALBA"/>
    <s v="GESTION DATACENTER/ ACCESOS / UNIVERSIDAD DEL ALBA"/>
    <s v="27/12/2023 11:39:37"/>
    <s v="27/12/2023 11:41:14"/>
    <s v="Cerrado"/>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x v="0"/>
    <s v="Cumplido"/>
  </r>
  <r>
    <s v="INC000002520058"/>
    <s v="HOUSING"/>
    <x v="14"/>
    <s v="BELIEVE"/>
    <s v="CRISTOPHER MALDONADO ROMERO"/>
    <s v="frp_fbalab"/>
    <s v="3-Moderado/Limitado"/>
    <s v="3-Medio"/>
    <s v="Media"/>
    <s v="Requerimiento de Cliente"/>
    <s v="HDI SEGUROS S.A."/>
    <s v="GESTION DATACENTER/ ACCESOS / HDI SEGUROS S.A."/>
    <s v="27/12/2023 11:55:04"/>
    <s v="27/12/2023 11:56:34"/>
    <s v="Cerrado"/>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x v="0"/>
    <s v="Cumplido"/>
  </r>
  <r>
    <s v="INC000002520059"/>
    <s v="TICKET-INTELIGENTE"/>
    <x v="4"/>
    <s v="GESTION TI"/>
    <s v="PAUL A SEPULVEDA ALVAREZ"/>
    <s v="USR_TSIGHT"/>
    <s v="1-Extenso/Generalizado"/>
    <s v="4-Baja"/>
    <s v="Baja"/>
    <s v="Incidente de Cliente"/>
    <s v="GPS CHILE SPA"/>
    <s v="gpschi01 - wnprws_gps01 TICKET AUTOMATICO"/>
    <s v="27/12/2023 11:54:49"/>
    <s v="27/12/2023 11:54:49"/>
    <s v="Cerrado"/>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x v="1"/>
    <s v=""/>
  </r>
  <r>
    <s v="INC000002520124"/>
    <s v="VPN IP - MPLS"/>
    <x v="4"/>
    <s v="GESTION HD"/>
    <s v="GIOVANNI D ROCCO VALENZUELA"/>
    <s v="frp_spevel"/>
    <s v="3-Moderado/Limitado"/>
    <s v="3-Medio"/>
    <s v="Media"/>
    <s v="Requerimiento de Cliente"/>
    <s v="TELEFONICA GLOBAL TECHNOLOGY S.A.AGENCIA EN CHILE"/>
    <s v="HD/TELEFONICA - Cuenta local bloqueada SISTEMA_INVENTARIO 172.29.100.118"/>
    <s v="27/12/2023 12:15:44"/>
    <s v="27/12/2023 12:20:50"/>
    <s v="Cerrado"/>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x v="0"/>
    <s v="Cumplido"/>
  </r>
  <r>
    <s v="INC000002520164"/>
    <s v="HOUSING"/>
    <x v="19"/>
    <s v="BELIEVE"/>
    <s v="SEBASTIAN A JARA VIDAL"/>
    <s v="frp_fbalab"/>
    <s v="3-Moderado/Limitado"/>
    <s v="3-Medio"/>
    <s v="Media"/>
    <s v="Requerimiento de Cliente"/>
    <s v="INELCOM CHILE SA"/>
    <s v="GESTION DATACENTER/ ACCESOS / INELCOM CHILE SA"/>
    <s v="27/12/2023 13:48:12"/>
    <s v="27/12/2023 13:49:28"/>
    <s v="Cerrado"/>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x v="0"/>
    <s v="Cumplido"/>
  </r>
  <r>
    <s v="INC000002520177"/>
    <s v="HOUSING"/>
    <x v="19"/>
    <s v="BELIEVE"/>
    <s v="SEBASTIAN A JARA VIDAL"/>
    <s v="frp_fbalab"/>
    <s v="3-Moderado/Limitado"/>
    <s v="3-Medio"/>
    <s v="Media"/>
    <s v="Requerimiento de Cliente"/>
    <s v="TELEFONICA EMPRESAS DE CHILE SA"/>
    <s v="GESTION DATACENTER/ ACCESOS / TELEFONICA EMPRESAS DE CHILE SA"/>
    <s v="27/12/2023 15:03:57"/>
    <s v="27/12/2023 15:05:25"/>
    <s v="Cerrado"/>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x v="0"/>
    <s v="Cumplido"/>
  </r>
  <r>
    <s v="INC000002520182"/>
    <s v="VPN IP - MPLS"/>
    <x v="4"/>
    <s v="BELIEVE"/>
    <s v="GIOVANNI D ROCCO VALENZUELA"/>
    <s v="frp_pcamay"/>
    <s v="4-Menor/Localizado"/>
    <s v="4-Baja"/>
    <s v="Baja"/>
    <s v="Requerimiento de Cliente"/>
    <s v="TELEFONICA CYBERSECURITY TECH CHILE SPA"/>
    <s v="REQ / SOC / PROBLEMAS CON VPN"/>
    <s v="27/12/2023 15:20:00"/>
    <s v="27/12/2023 15:22:10"/>
    <s v="Cerrado"/>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x v="0"/>
    <s v="Cumplido"/>
  </r>
  <r>
    <s v="INC000002520218"/>
    <s v="HOSTING VIRTUAL"/>
    <x v="7"/>
    <s v="DUOC TICKET AUTOMATICO"/>
    <s v="DAVID MATELUNA"/>
    <s v="frp_lmosqu"/>
    <s v="3-Moderado/Limitado"/>
    <s v="4-Baja"/>
    <s v="Baja"/>
    <s v="Requerimiento de Cliente"/>
    <s v="FUNDACION INSTITUTO PROFESIONAL DUOC UC"/>
    <s v="REQ | DUOC | RE: INC000002520108 Urgencia: Media | Reporte recursos OCI"/>
    <s v="27/12/2023 12:41:36"/>
    <s v="27/12/2023 12:44:47"/>
    <s v="Cerrado"/>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x v="0"/>
    <s v="Cumplido"/>
  </r>
  <r>
    <s v="INC000002520312"/>
    <s v="HOUSING"/>
    <x v="16"/>
    <s v="BELIEVE"/>
    <s v="FERNEY D GARZON PEÑA"/>
    <s v="frp_jolsso"/>
    <s v="3-Moderado/Limitado"/>
    <s v="3-Medio"/>
    <s v="Media"/>
    <s v="Requerimiento de Cliente"/>
    <s v="TELEFONICA EMPRESAS DE CHILE SA"/>
    <s v="GESTION DATACENTER/ ACCESOS /TELEFONICA EMPRESAS DE CHILE SA"/>
    <s v="27/12/2023 13:36:08"/>
    <s v="27/12/2023 13:37:36"/>
    <s v="Cerrado"/>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x v="0"/>
    <s v="Cumplido"/>
  </r>
  <r>
    <s v="INC000002520328"/>
    <s v="HOUSING"/>
    <x v="19"/>
    <s v="BELIEVE"/>
    <s v="SEBASTIAN A JARA VIDAL"/>
    <s v="frp_jolsso"/>
    <s v="3-Moderado/Limitado"/>
    <s v="3-Medio"/>
    <s v="Media"/>
    <s v="Requerimiento de Cliente"/>
    <s v="EQUIPOS ELECTRONICOS Y COMPUTACION SA"/>
    <s v="GESTION DATACENTER/ ACCESOS /EQUIPOS ELECTRONICOS Y COMPUTACION SA"/>
    <s v="27/12/2023 14:36:00"/>
    <s v="27/12/2023 14:37:42"/>
    <s v="Cerrado"/>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x v="0"/>
    <s v="Cumplido"/>
  </r>
  <r>
    <s v="INC000002520347"/>
    <s v="HOUSING"/>
    <x v="19"/>
    <s v="BELIEVE"/>
    <s v="SEBASTIAN A JARA VIDAL"/>
    <s v="frp_jolsso"/>
    <s v="3-Moderado/Limitado"/>
    <s v="3-Medio"/>
    <s v="Media"/>
    <s v="Requerimiento de Cliente"/>
    <s v="CIBERGESTION CHILE S.A."/>
    <s v="GESTION DATACENTER/ ACCESOS /CIBERGESTION CHILE S.A."/>
    <s v="27/12/2023 15:23:23"/>
    <s v="27/12/2023 15:25:20"/>
    <s v="Cerrado"/>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x v="0"/>
    <s v="Cumplido"/>
  </r>
  <r>
    <s v="INC000002520350"/>
    <s v="HOUSING"/>
    <x v="19"/>
    <s v="BELIEVE"/>
    <s v="SEBASTIAN A JARA VIDAL"/>
    <s v="frp_jolsso"/>
    <s v="3-Moderado/Limitado"/>
    <s v="3-Medio"/>
    <s v="Media"/>
    <s v="Requerimiento de Cliente"/>
    <s v="EQUIPOS ELECTRONICOS Y COMPUTACION SA"/>
    <s v="GESTION DATACENTER/ ACCESOS /EQUIPOS ELECTRONICOS Y COMPUTACION SA"/>
    <s v="27/12/2023 15:32:24"/>
    <s v="27/12/2023 15:34:13"/>
    <s v="Cerrado"/>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x v="0"/>
    <s v="Cumplido"/>
  </r>
  <r>
    <s v="INC000002520453"/>
    <s v="MONITOREO"/>
    <x v="23"/>
    <s v="SM OPERACIONES"/>
    <s v="JUAN P SEGURA VARGAS"/>
    <s v="tct_decruz"/>
    <s v="4-Menor/Localizado"/>
    <s v="4-Baja"/>
    <s v="Baja"/>
    <s v="Requerimiento de Cliente"/>
    <s v="TELEFONICA GLOBAL TECHNOLOGY S.A.AGENCIA EN CHILE"/>
    <s v="ALERTAS DE MONITOREO 27-12-2023"/>
    <s v="27/12/2023 15:18:00"/>
    <s v="27/12/2023 15:20:35"/>
    <s v="Cerrado"/>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x v="0"/>
    <s v="Cumplido"/>
  </r>
  <r>
    <s v="INC000002520483"/>
    <s v="RED INTERNA"/>
    <x v="1"/>
    <s v="APQ ACCESOS"/>
    <s v="CARLOS F ARAYA RAMIREZ"/>
    <s v="tct_cararr"/>
    <s v="4-Menor/Localizado"/>
    <s v="4-Baja"/>
    <s v="Baja"/>
    <s v="Requerimiento de Cliente"/>
    <s v="TELEFONICA CYBERSECURITY TECH CHILE SPA"/>
    <s v="RONDA INSPECTIVA"/>
    <s v="27/12/2023 15:48:59"/>
    <s v="27/12/2023 15:49:37"/>
    <s v="Cerrado"/>
    <s v="CDP ANTIGUO 1"/>
    <s v="CDP ANTIGUO 2"/>
    <s v="27/12/2023 16:05:32"/>
    <s v="27/12/2023 23:50:00"/>
    <m/>
    <s v="RONDA REALIZADA"/>
    <d v="1899-12-30T00:00:00"/>
    <d v="1899-12-30T00:00:00"/>
    <d v="1899-12-30T00:00:00"/>
    <x v="0"/>
    <s v="Cumplido"/>
  </r>
  <r>
    <s v="INC000002520523"/>
    <s v="OFFICE365"/>
    <x v="4"/>
    <s v="OPERACION N1"/>
    <s v="ALEJANDRO ACEVEDO VALENZUELA"/>
    <s v="tct_aaceve"/>
    <s v="4-Menor/Localizado"/>
    <s v="4-Baja"/>
    <s v="Baja"/>
    <s v="Requerimiento de Cliente"/>
    <s v="TELEFONICA GLOBAL TECHNOLOGY S.A.AGENCIA EN CHILE"/>
    <s v="Creación app azure Reunión Formativa."/>
    <s v="27/12/2023 15:57:48"/>
    <s v="27/12/2023 16:00:28"/>
    <s v="Cerrado"/>
    <s v="TI"/>
    <s v="SISTEMAS OPERATIVOS"/>
    <s v="27/12/2023 16:00:48"/>
    <s v="27/12/2023 23:50:00"/>
    <s v="Creación app azure Reunión Formativa."/>
    <s v="Creación app azure Reunión Formativa. _x000a_Reunión realizada en forma exitosa."/>
    <d v="1899-12-30T00:00:00"/>
    <d v="1899-12-30T00:03:00"/>
    <d v="1899-12-30T00:03:00"/>
    <x v="0"/>
    <s v="Cumplido"/>
  </r>
  <r>
    <s v="INC000002520542"/>
    <s v="RED INTERNA"/>
    <x v="0"/>
    <s v="APQ ACCESOS"/>
    <s v="CRISTOPHER MALDONADO ROMERO"/>
    <s v="tct_cmaldo"/>
    <s v="4-Menor/Localizado"/>
    <s v="4-Baja"/>
    <s v="Baja"/>
    <s v="Requerimiento de Cliente"/>
    <s v="TELEFONICA EMPRESAS DE CHILE SA"/>
    <s v="RONDA TOMA DE TEMPERATURAS SALAS TIC"/>
    <s v="27/12/2023 16:25:54"/>
    <s v="27/12/2023 16:26:56"/>
    <s v="Cerrado"/>
    <s v="CDP ANTIGUO 1"/>
    <s v="CDP ANTIGUO 2"/>
    <s v="27/12/2023 17:01:50"/>
    <s v="27/12/2023 23:50:00"/>
    <m/>
    <s v="RONDA REALIZADA"/>
    <d v="1899-12-30T00:00:00"/>
    <d v="1899-12-30T00:00:00"/>
    <d v="1899-12-30T00:00:00"/>
    <x v="0"/>
    <s v="Cumplido"/>
  </r>
  <r>
    <s v="INC000002520551"/>
    <s v="RED INTERNA"/>
    <x v="0"/>
    <s v="APQ ACCESOS"/>
    <s v="CRISTOPHER MALDONADO ROMERO"/>
    <s v="tct_cmaldo"/>
    <s v="4-Menor/Localizado"/>
    <s v="4-Baja"/>
    <s v="Baja"/>
    <s v="Requerimiento de Cliente"/>
    <s v="TELEFONICA EMPRESAS DE CHILE SA"/>
    <s v="RONDA TOMA DE TEMPERATURAS SALAS TIC"/>
    <s v="27/12/2023 17:02:15"/>
    <s v="27/12/2023 17:03:23"/>
    <s v="Cerrado"/>
    <s v="CDP ANTIGUO 1"/>
    <s v="CDP ANTIGUO 2"/>
    <s v="27/12/2023 19:15:29"/>
    <s v="27/12/2023 23:50:00"/>
    <m/>
    <s v="RONDA REALIZADA"/>
    <d v="1899-12-30T00:00:00"/>
    <d v="1899-12-30T00:00:00"/>
    <d v="1899-12-30T00:00:00"/>
    <x v="0"/>
    <s v="Cumplido"/>
  </r>
  <r>
    <s v="INC000002520553"/>
    <s v="RED INTERNA"/>
    <x v="0"/>
    <s v="APQ ACCESOS"/>
    <s v="CRISTOPHER MALDONADO ROMERO"/>
    <s v="tct_cmaldo"/>
    <s v="4-Menor/Localizado"/>
    <s v="4-Baja"/>
    <s v="Baja"/>
    <s v="Requerimiento de Cliente"/>
    <s v="TELEFONICA EMPRESAS DE CHILE SA"/>
    <s v="RONDA TOMA DE TEMPERATURAS SALAS TIC"/>
    <s v="27/12/2023 17:03:43"/>
    <s v="27/12/2023 17:04:35"/>
    <s v="Cerrado"/>
    <s v="CDP ANTIGUO 1"/>
    <s v="CDP ANTIGUO 2"/>
    <s v="27/12/2023 19:23:38"/>
    <s v="27/12/2023 23:50:00"/>
    <m/>
    <s v="RONDA REALIZADA"/>
    <d v="1899-12-30T00:00:00"/>
    <d v="1899-12-30T00:00:00"/>
    <d v="1899-12-30T00:00:00"/>
    <x v="0"/>
    <s v="Cumplido"/>
  </r>
  <r>
    <s v="INC000002520562"/>
    <s v="VPN IP - MPLS"/>
    <x v="17"/>
    <s v="GESTION HD"/>
    <s v="EWALD R GALAZ MILLALEO"/>
    <s v="frp_spevel"/>
    <s v="3-Moderado/Limitado"/>
    <s v="3-Medio"/>
    <s v="Media"/>
    <s v="Requerimiento de Cliente"/>
    <s v="FUNDACION RED DE SALUD DE LA UNIVERSIDAD DE ANTOFAGASTA"/>
    <s v="HD/reseteo de contraseña"/>
    <s v="27/12/2023 17:24:02"/>
    <s v="27/12/2023 17:26:33"/>
    <s v="Cerrado"/>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x v="0"/>
    <s v="Cumplido"/>
  </r>
  <r>
    <s v="INC000002520574"/>
    <s v="SEGURIDAD"/>
    <x v="4"/>
    <s v="SSO"/>
    <s v="GIOVANNI D ROCCO VALENZUELA"/>
    <s v="tct_lfrome"/>
    <s v="2-Significativo/Amplio"/>
    <s v="2-Alta"/>
    <s v="Alta"/>
    <s v="Requerimiento de Cliente"/>
    <s v="TELEFONICA CYBERSECURITY TECH CHILE SPA"/>
    <s v="Solicitud de Apagado de Servidor"/>
    <s v="27/12/2023 17:43:25"/>
    <s v="27/12/2023 17:44:54"/>
    <s v="Cerrado"/>
    <s v="SOC Empresas"/>
    <s v="Marca"/>
    <s v="28/12/2023 12:48:15"/>
    <s v="28/12/2023 23:50:00"/>
    <s v="Nos solicita apoyo con :"/>
    <m/>
    <d v="1899-12-30T18:14:00"/>
    <d v="1899-12-30T19:04:50"/>
    <d v="1899-12-30T00:50:50"/>
    <x v="0"/>
    <s v="Cumplido"/>
  </r>
  <r>
    <s v="INC000002520594"/>
    <s v="HOUSING"/>
    <x v="19"/>
    <s v="BELIEVE"/>
    <s v="SEBASTIAN A JARA VIDAL"/>
    <s v="frp_jolsso"/>
    <s v="3-Moderado/Limitado"/>
    <s v="3-Medio"/>
    <s v="Media"/>
    <s v="Requerimiento de Cliente"/>
    <s v="CELULOSA ARAUCO Y CONSTITUCION S A"/>
    <s v="GESTION DATACENTER/ ACCESOS /CELULOSA ARAUCO Y CONSTITUCION S A"/>
    <s v="27/12/2023 18:54:30"/>
    <s v="27/12/2023 18:55:55"/>
    <s v="Cerrado"/>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x v="0"/>
    <s v="Cumplido"/>
  </r>
  <r>
    <s v="INC000002520665"/>
    <s v="HOUSING"/>
    <x v="15"/>
    <s v="APQ ACCESOS"/>
    <s v="LUIS O MORALES ARENAS"/>
    <s v="tct_luimoa"/>
    <s v="4-Menor/Localizado"/>
    <s v="4-Baja"/>
    <s v="Baja"/>
    <s v="Requerimiento de Cliente"/>
    <s v="TELEFONICA EMPRESAS DE CHILE SA"/>
    <s v="SE GENERA TICKET POR REVISION Y TOMA DE ALARMA DE CLIENTES"/>
    <s v="27/12/2023 17:52:38"/>
    <s v="27/12/2023 17:54:08"/>
    <s v="Cerrado"/>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20673"/>
    <s v="HOUSING"/>
    <x v="16"/>
    <s v="BELIEVE"/>
    <s v="JOSE G MARQUEZ MARCANO"/>
    <s v="frp_fbalab"/>
    <s v="3-Moderado/Limitado"/>
    <s v="3-Medio"/>
    <s v="Media"/>
    <s v="Requerimiento de Cliente"/>
    <s v="HUAWEI CHILE S A"/>
    <s v="GESTION DATACENTER/ ACCESOS / HUAWEI CHILE S A"/>
    <s v="27/12/2023 18:13:46"/>
    <s v="27/12/2023 18:14:49"/>
    <s v="Cerrado"/>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x v="0"/>
    <s v="Cumplido"/>
  </r>
  <r>
    <s v="INC000002520699"/>
    <s v="VPN IP - MPLS"/>
    <x v="17"/>
    <s v="GESTION HD"/>
    <s v="NICOLAS A SAAVEDRA EGUILUZ"/>
    <s v="frp_dalcap"/>
    <s v="4-Menor/Localizado"/>
    <s v="4-Baja"/>
    <s v="Baja"/>
    <s v="Requerimiento de Cliente"/>
    <s v="NUTRISCO CHILE SA"/>
    <s v="REQ / OT a transportar a PRD // OEDK925238 // OEDK925217"/>
    <s v="27/12/2023 23:12:59"/>
    <s v="27/12/2023 23:17:02"/>
    <s v="Cerrado"/>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x v="0"/>
    <s v="Cumplido"/>
  </r>
  <r>
    <s v="INC000002520703"/>
    <s v="HOUSING"/>
    <x v="19"/>
    <s v="BELIEVE"/>
    <s v="EDUARDO A NUÑEZ LAMOZA"/>
    <s v="frp_jreyna"/>
    <s v="3-Moderado/Limitado"/>
    <s v="3-Medio"/>
    <s v="Media"/>
    <s v="Requerimiento de Cliente"/>
    <s v="BRINK S CHILE S A"/>
    <s v="GESTION DATACENTER/ ACCESOS  / Brinks Chile"/>
    <s v="27/12/2023 23:54:50"/>
    <s v="27/12/2023 23:55:52"/>
    <s v="Cerrado"/>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x v="0"/>
    <s v="Cumplido"/>
  </r>
  <r>
    <s v="INC000002520735"/>
    <s v="HOSTING VIRTUAL"/>
    <x v="13"/>
    <s v="SM OPERACIONES"/>
    <s v="PABLO N OLIVA ALARCON"/>
    <s v="tct_decruz"/>
    <s v="4-Menor/Localizado"/>
    <s v="4-Baja"/>
    <s v="Baja"/>
    <s v="Requerimiento de Cliente"/>
    <s v="BITUMIX S.A."/>
    <s v="Recursos cliente Bitumix"/>
    <s v="27/12/2023 16:53:53"/>
    <s v="27/12/2023 16:57:08"/>
    <s v="Cerrado"/>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x v="0"/>
    <s v="Cumplido"/>
  </r>
  <r>
    <s v="INC000002520747"/>
    <s v="INFRAESTRUCTURA DC"/>
    <x v="8"/>
    <s v="APQ ACCESOS"/>
    <s v="JONATHAN A MARQUEZ ASTENGO"/>
    <s v="tct_jmarqu"/>
    <s v="4-Menor/Localizado"/>
    <s v="4-Baja"/>
    <s v="Baja"/>
    <s v="Requerimiento de Cliente"/>
    <s v="TELEFONICA CYBERSECURITY TECH CHILE SPA"/>
    <s v="FACTIBILIDAD VOY Y DATOS/CRQ 80420"/>
    <s v="27/12/2023 17:09:23"/>
    <s v="27/12/2023 17:09:25"/>
    <s v="Cerrado"/>
    <s v="CDP ANTIGUO 1"/>
    <s v="CDP ANTIGUO 2"/>
    <s v="27/12/2023 17:21:45"/>
    <s v="27/12/2023 23:50:00"/>
    <s v="FACTIBILIDAD PARA INGRESO DE EQUIPOS"/>
    <s v="FACTIBILIDAD ENVIADA"/>
    <d v="1899-12-30T00:00:00"/>
    <d v="1899-12-30T00:00:00"/>
    <d v="1899-12-30T00:00:00"/>
    <x v="0"/>
    <s v="Cumplido"/>
  </r>
  <r>
    <s v="INC000002520762"/>
    <s v="VPN IP - MPLS"/>
    <x v="13"/>
    <s v="GESTION HD"/>
    <s v="ANGEL CASTRO CABRERA"/>
    <s v="frp_fpetro"/>
    <s v="3-Moderado/Limitado"/>
    <s v="3-Medio"/>
    <s v="Media"/>
    <s v="Requerimiento de Cliente"/>
    <s v="TELEFONICA GLOBAL TECHNOLOGY S.A.AGENCIA EN CHILE"/>
    <s v="HD/creación de port Group"/>
    <s v="27/12/2023 17:22:51"/>
    <s v="27/12/2023 17:24:57"/>
    <s v="Cerrado"/>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x v="0"/>
    <s v="Cumplido"/>
  </r>
  <r>
    <s v="INC000002520771"/>
    <s v="VPN IP - MPLS"/>
    <x v="2"/>
    <s v="GESTION HD"/>
    <s v="JUAN PABLO PAZ GOMPERTZ"/>
    <s v="frp_fpetro"/>
    <s v="3-Moderado/Limitado"/>
    <s v="3-Medio"/>
    <s v="Media"/>
    <s v="Requerimiento de Cliente"/>
    <s v="TELEFONICA GLOBAL TECHNOLOGY S.A.AGENCIA EN CHILE"/>
    <s v="HD/Ventisqueros//PVLaN sitio cotingencia"/>
    <s v="27/12/2023 17:29:00"/>
    <s v="27/12/2023 17:31:15"/>
    <s v="Cerrado"/>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x v="0"/>
    <s v="Cumplido"/>
  </r>
  <r>
    <s v="INC000002520970"/>
    <s v="HOUSING"/>
    <x v="16"/>
    <s v="BELIEVE"/>
    <s v="FERNEY D GARZON PEÑA"/>
    <s v="frp_fbalab"/>
    <s v="3-Moderado/Limitado"/>
    <s v="3-Medio"/>
    <s v="Media"/>
    <s v="Requerimiento de Cliente"/>
    <s v="HUAWEI CHILE S A"/>
    <s v="GESTION DATACENTER/ ACCESOS / HUAWEI CHILE S A"/>
    <s v="28/12/2023 9:08:57"/>
    <s v="28/12/2023 9:10:58"/>
    <s v="Cerrado"/>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x v="0"/>
    <s v="Cumplido"/>
  </r>
  <r>
    <s v="INC000002521075"/>
    <s v="HOUSING"/>
    <x v="15"/>
    <s v="APQ ACCESOS"/>
    <s v="JOSE G MARQUEZ MARCANO"/>
    <s v="tct_josmam"/>
    <s v="4-Menor/Localizado"/>
    <s v="4-Baja"/>
    <s v="Baja"/>
    <s v="Requerimiento de Cliente"/>
    <s v="TELEFONICA EMPRESAS DE CHILE SA"/>
    <s v="RONDA Y REVISION DE SALAS"/>
    <s v="27/12/2023 23:57:31"/>
    <s v="27/12/2023 23:58:38"/>
    <s v="Cerrado"/>
    <s v="CDP ANTIGUO 1"/>
    <s v="CDP ANTIGUO 2"/>
    <s v="28/12/2023 0:00:21"/>
    <s v="28/12/2023 23:50:00"/>
    <s v="RONDA Y REVISION DE SALAS"/>
    <s v="RONDAS REALIZADAS"/>
    <d v="1899-12-30T00:01:16"/>
    <d v="1899-12-30T00:02:50"/>
    <d v="1899-12-30T00:01:34"/>
    <x v="0"/>
    <s v="Cumplido"/>
  </r>
  <r>
    <s v="INC000002521077"/>
    <s v="HOUSING"/>
    <x v="16"/>
    <s v="BELIEVE"/>
    <s v="JOSE G MARQUEZ MARCANO"/>
    <s v="frp_jcruzy"/>
    <s v="3-Moderado/Limitado"/>
    <s v="3-Medio"/>
    <s v="Media"/>
    <s v="Incidente de Cliente"/>
    <s v="TELEFONICA INTERNACIONAL CHILE SA"/>
    <s v="GESTION DATACENTER/ ACCESOS  / ARAUCO"/>
    <s v="28/12/2023 0:04:27"/>
    <s v="28/12/2023 0:14:36"/>
    <s v="Cerrado"/>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x v="1"/>
    <s v=""/>
  </r>
  <r>
    <s v="INC000002521080"/>
    <s v="HOUSING"/>
    <x v="15"/>
    <s v="APQ ACCESOS"/>
    <s v="JOSE G MARQUEZ MARCANO"/>
    <s v="tct_josmam"/>
    <s v="4-Menor/Localizado"/>
    <s v="4-Baja"/>
    <s v="Baja"/>
    <s v="Requerimiento de Cliente"/>
    <s v="TELEFONICA EMPRESAS DE CHILE SA"/>
    <s v="TOMA DE ALARMAS DE CLIENTES"/>
    <s v="28/12/2023 0:01:19"/>
    <s v="28/12/2023 0:03:36"/>
    <s v="Cerrado"/>
    <s v="CDP ANTIGUO 1"/>
    <s v="CDP ANTIGUO 2"/>
    <s v="28/12/2023 0:07:00"/>
    <s v="28/12/2023 23:50:00"/>
    <s v="TOMA DE ALARMAS DE CLIENTES"/>
    <s v="TOMA DE ALARMAS REALIZADAS"/>
    <d v="1899-12-30T00:03:07"/>
    <d v="1899-12-30T00:05:41"/>
    <d v="1899-12-30T00:02:34"/>
    <x v="0"/>
    <s v="Cumplido"/>
  </r>
  <r>
    <s v="INC000002521111"/>
    <s v="VPN IP - MPLS"/>
    <x v="17"/>
    <s v="GESTION HD"/>
    <s v="NICOLAS A SAAVEDRA EGUILUZ"/>
    <s v="frp_dalcap"/>
    <s v="4-Menor/Localizado"/>
    <s v="4-Baja"/>
    <s v="Baja"/>
    <s v="Requerimiento de Cliente"/>
    <s v="NUTRISCO CHILE SA"/>
    <s v="REQ / OEDK925203 OT-Paso a PRD Centro DE36"/>
    <s v="28/12/2023 7:23:14"/>
    <s v="28/12/2023 7:26:21"/>
    <s v="Cerrado"/>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x v="0"/>
    <s v="Cumplido"/>
  </r>
  <r>
    <s v="INC000002521113"/>
    <s v="SAP"/>
    <x v="17"/>
    <s v="CLOUD SAP HANA"/>
    <s v="NICOLAS A SAAVEDRA EGUILUZ"/>
    <s v="tct_nsaave"/>
    <s v="4-Menor/Localizado"/>
    <s v="4-Baja"/>
    <s v="Baja"/>
    <s v="Requerimiento de Cliente"/>
    <s v="TELEFONICA EMPRESAS DE CHILE SA"/>
    <s v="Checklist Diario Clientes 28-12-23"/>
    <s v="28/12/2023 8:14:36"/>
    <s v="28/12/2023 8:16:12"/>
    <s v="Cerrado"/>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x v="0"/>
    <s v="Cumplido"/>
  </r>
  <r>
    <s v="INC000002521125"/>
    <s v="RED INTERNA"/>
    <x v="1"/>
    <s v="APQ ACCESOS"/>
    <s v="CARLOS F ARAYA RAMIREZ"/>
    <s v="tct_cararr"/>
    <s v="4-Menor/Localizado"/>
    <s v="4-Baja"/>
    <s v="Baja"/>
    <s v="Requerimiento de Cliente"/>
    <s v="TELEFONICA CYBERSECURITY TECH CHILE SPA"/>
    <s v="RONDA INSPECTIVA"/>
    <s v="28/12/2023 9:28:41"/>
    <s v="28/12/2023 9:29:20"/>
    <s v="Cerrado"/>
    <s v="CDP ANTIGUO 1"/>
    <s v="CDP ANTIGUO 2"/>
    <s v="28/12/2023 9:46:02"/>
    <s v="28/12/2023 23:50:00"/>
    <m/>
    <s v="RONDA REALIZADA"/>
    <d v="1899-12-30T00:00:00"/>
    <d v="1899-12-30T00:00:00"/>
    <d v="1899-12-30T00:00:00"/>
    <x v="0"/>
    <s v="Cumplido"/>
  </r>
  <r>
    <s v="INC000002521128"/>
    <s v="HOUSING"/>
    <x v="1"/>
    <s v="APQ ACCESOS"/>
    <s v="CARLOS F ARAYA RAMIREZ"/>
    <s v="tct_cararr"/>
    <s v="4-Menor/Localizado"/>
    <s v="4-Baja"/>
    <s v="Baja"/>
    <s v="Requerimiento de Cliente"/>
    <s v="TELEFONICA CYBERSECURITY TECH CHILE SPA"/>
    <s v="TOMA DE ALARMAS"/>
    <s v="28/12/2023 9:31:11"/>
    <s v="28/12/2023 9:32:02"/>
    <s v="Cerrado"/>
    <s v="CDP ANTIGUO 1"/>
    <s v="CDP ANTIGUO 2"/>
    <s v="28/12/2023 9:48:38"/>
    <s v="28/12/2023 23:50:00"/>
    <m/>
    <s v="TOMA DE ALARMAS REALIZADA"/>
    <d v="1899-12-30T00:00:00"/>
    <d v="1899-12-30T00:00:00"/>
    <d v="1899-12-30T00:00:00"/>
    <x v="0"/>
    <s v="Cumplido"/>
  </r>
  <r>
    <s v="INC000002521176"/>
    <s v="HOUSING"/>
    <x v="19"/>
    <s v="BELIEVE"/>
    <s v="SEBASTIAN A JARA VIDAL"/>
    <s v="frp_dvital"/>
    <s v="3-Moderado/Limitado"/>
    <s v="4-Baja"/>
    <s v="Baja"/>
    <s v="Requerimiento de Cliente"/>
    <s v="ICETEL SERVICIOS S.A."/>
    <s v="GESTION DATACENTER/ ACCESOS / ICETEL SERVICIOS S.A."/>
    <s v="28/12/2023 11:14:48"/>
    <s v="28/12/2023 11:17:40"/>
    <s v="Cerrado"/>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x v="0"/>
    <s v="Cumplido"/>
  </r>
  <r>
    <s v="INC000002521440"/>
    <s v="TICKET-INTELIGENTE"/>
    <x v="4"/>
    <s v="GESTION TI"/>
    <s v="PAUL A SEPULVEDA ALVAREZ"/>
    <s v="USR_TSIGHT"/>
    <s v="1-Extenso/Generalizado"/>
    <s v="4-Baja"/>
    <s v="Baja"/>
    <s v="Incidente de Cliente"/>
    <s v="FUNDACION INSTITUTO PROFESIONAL DUOC UC"/>
    <s v="fiprdu01 - dcacdvalpo1 TICKET AUTOMATICO"/>
    <s v="28/12/2023 3:47:39"/>
    <s v="28/12/2023 3:47:39"/>
    <s v="Cerrado"/>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x v="1"/>
    <s v=""/>
  </r>
  <r>
    <s v="INC000002521441"/>
    <s v="TICKET-INTELIGENTE"/>
    <x v="4"/>
    <s v="GESTION TI"/>
    <s v="PAUL A SEPULVEDA ALVAREZ"/>
    <s v="USR_TSIGHT"/>
    <s v="1-Extenso/Generalizado"/>
    <s v="4-Baja"/>
    <s v="Baja"/>
    <s v="Incidente de Cliente"/>
    <s v="FUNDACION INSTITUTO PROFESIONAL DUOC UC"/>
    <s v="fiprdu01 - hyp_valpo1 TICKET AUTOMATICO"/>
    <s v="28/12/2023 3:48:41"/>
    <s v="28/12/2023 3:48:41"/>
    <s v="Cerrado"/>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x v="1"/>
    <s v=""/>
  </r>
  <r>
    <s v="INC000002521442"/>
    <s v="TICKET-INTELIGENTE"/>
    <x v="4"/>
    <s v="GESTION TI"/>
    <s v="PAUL A SEPULVEDA ALVAREZ"/>
    <s v="USR_TSIGHT"/>
    <s v="1-Extenso/Generalizado"/>
    <s v="4-Baja"/>
    <s v="Baja"/>
    <s v="Incidente de Cliente"/>
    <s v="FUNDACION INSTITUTO PROFESIONAL DUOC UC"/>
    <s v="fiprdu01 - dcadmvalpo1_duoc_cl TICKET AUTOMATICO"/>
    <s v="28/12/2023 3:48:46"/>
    <s v="28/12/2023 3:48:46"/>
    <s v="Cerrado"/>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x v="1"/>
    <s v=""/>
  </r>
  <r>
    <s v="INC000002521443"/>
    <s v="TICKET-INTELIGENTE"/>
    <x v="4"/>
    <s v="GESTION TI"/>
    <s v="PAUL A SEPULVEDA ALVAREZ"/>
    <s v="USR_TSIGHT"/>
    <s v="1-Extenso/Generalizado"/>
    <s v="4-Baja"/>
    <s v="Baja"/>
    <s v="Incidente de Cliente"/>
    <s v="FUNDACION INSTITUTO PROFESIONAL DUOC UC"/>
    <s v="fiprdu01 - ilo_valpo1 TICKET AUTOMATICO"/>
    <s v="28/12/2023 3:49:54"/>
    <s v="28/12/2023 3:49:54"/>
    <s v="Cerrado"/>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x v="1"/>
    <s v=""/>
  </r>
  <r>
    <s v="INC000002521503"/>
    <s v="HOUSING"/>
    <x v="6"/>
    <s v="APQ ACCESOS"/>
    <s v="EDUARDO A NUÑEZ LAMOZA"/>
    <s v="tct_edunul"/>
    <s v="4-Menor/Localizado"/>
    <s v="4-Baja"/>
    <s v="Baja"/>
    <s v="Requerimiento de Cliente"/>
    <s v="TELEFONICA CYBERSECURITY TECH CHILE SPA"/>
    <s v="TOMA DE TEMPERATURAS"/>
    <s v="28/12/2023 6:41:58"/>
    <s v="28/12/2023 6:42:52"/>
    <s v="Cerrado"/>
    <s v="TI"/>
    <s v="CLIMA"/>
    <s v="28/12/2023 6:43:10"/>
    <s v="28/12/2023 23:50:00"/>
    <s v="TOMA DE TEMPERATURAS"/>
    <s v="RONDA REALIZADA"/>
    <d v="1899-12-30T00:00:00"/>
    <d v="1899-12-30T00:00:00"/>
    <d v="1899-12-30T00:00:00"/>
    <x v="0"/>
    <s v="Cumplido"/>
  </r>
  <r>
    <s v="INC000002521505"/>
    <s v="HOUSING"/>
    <x v="6"/>
    <s v="APQ ACCESOS"/>
    <s v="EDUARDO A NUÑEZ LAMOZA"/>
    <s v="tct_edunul"/>
    <s v="4-Menor/Localizado"/>
    <s v="4-Baja"/>
    <s v="Baja"/>
    <s v="Requerimiento de Cliente"/>
    <s v="TELEFONICA CYBERSECURITY TECH CHILE SPA"/>
    <s v="RONDA SALAS TECNICAS"/>
    <s v="28/12/2023 6:43:42"/>
    <s v="28/12/2023 6:44:45"/>
    <s v="Cerrado"/>
    <s v="TI"/>
    <s v="INFRAESTRUCTURA"/>
    <s v="28/12/2023 6:45:02"/>
    <s v="28/12/2023 23:50:00"/>
    <s v="REVISION DE SALAS Y RACK"/>
    <s v="RONDA REALIZADA"/>
    <d v="1899-12-30T00:00:00"/>
    <d v="1899-12-30T00:00:00"/>
    <d v="1899-12-30T00:00:00"/>
    <x v="0"/>
    <s v="Cumplido"/>
  </r>
  <r>
    <s v="INC000002521597"/>
    <s v="BACKUP ON DEMAND"/>
    <x v="9"/>
    <s v="SM OPERACIONES"/>
    <s v="AXEL ANDRADE"/>
    <s v="tct_decruz"/>
    <s v="4-Menor/Localizado"/>
    <s v="3-Medio"/>
    <s v="Media"/>
    <s v="Requerimiento de Cliente"/>
    <s v="MOSAICO SA"/>
    <s v="MOSAICO//BAJA VM EN RESPALDO"/>
    <s v="28/12/2023 9:56:29"/>
    <s v="28/12/2023 9:58:27"/>
    <s v="Cerrado"/>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x v="0"/>
    <s v="Cumplido"/>
  </r>
  <r>
    <s v="INC000002521704"/>
    <s v="TICKET-INTELIGENTE"/>
    <x v="4"/>
    <s v="GESTION TI"/>
    <s v="PAUL A SEPULVEDA ALVAREZ"/>
    <s v="USR_TSIGHT"/>
    <s v="1-Extenso/Generalizado"/>
    <s v="4-Baja"/>
    <s v="Baja"/>
    <s v="Incidente de Cliente"/>
    <s v="EMPRESA NACIONAL DE CERTIFICACIONES"/>
    <s v="emnace01 - s4d34ecertdb2.ecertchile.local TICKET AUTOMATICO"/>
    <s v="28/12/2023 11:08:56"/>
    <s v="28/12/2023 11:08:56"/>
    <s v="Cerrado"/>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x v="1"/>
    <s v=""/>
  </r>
  <r>
    <s v="INC000002521719"/>
    <s v="VPN IP - MPLS"/>
    <x v="2"/>
    <s v="GESTION HD"/>
    <s v="OSCAR A RAMIREZ SOTO"/>
    <s v="frp_fpetro"/>
    <s v="3-Moderado/Limitado"/>
    <s v="3-Medio"/>
    <s v="Media"/>
    <s v="Incidente de Cliente"/>
    <s v="FUND DE BENEFICENCIA HOGAR DE CRISTO"/>
    <s v="HD/Problemas conexion SAP"/>
    <s v="28/12/2023 10:29:38"/>
    <s v="28/12/2023 10:31:08"/>
    <s v="Cerrado"/>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x v="1"/>
    <s v=""/>
  </r>
  <r>
    <s v="INC000002521734"/>
    <s v="HOUSING"/>
    <x v="19"/>
    <s v="BELIEVE"/>
    <s v="SEBASTIAN A JARA VIDAL"/>
    <s v="frp_fbalab"/>
    <s v="3-Moderado/Limitado"/>
    <s v="3-Medio"/>
    <s v="Media"/>
    <s v="Requerimiento de Cliente"/>
    <s v="TELEFONICA EMPRESAS DE CHILE SA"/>
    <s v="GESTION DATACENTER/ ACCESOS / TELEFONICA EMPRESAS DE CHILE SA"/>
    <s v="28/12/2023 10:46:59"/>
    <s v="28/12/2023 10:50:48"/>
    <s v="Cerrado"/>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x v="0"/>
    <s v="Cumplido"/>
  </r>
  <r>
    <s v="INC000002521775"/>
    <s v="OFFICE365"/>
    <x v="4"/>
    <s v="OPERACION N1"/>
    <s v="ALEJANDRO ACEVEDO VALENZUELA"/>
    <s v="tct_aaceve"/>
    <s v="4-Menor/Localizado"/>
    <s v="4-Baja"/>
    <s v="Baja"/>
    <s v="Requerimiento de Cliente"/>
    <s v="TELEFONICA GLOBAL TECHNOLOGY S.A.AGENCIA EN CHILE"/>
    <s v="SOC/REQ TELEFONICA CYBERSECURITY TECH CHILE SPA/INC000002517897/ Alarma de inactividad Equipos ABIF"/>
    <s v="28/12/2023 11:39:16"/>
    <s v="28/12/2023 11:41:01"/>
    <s v="Cerrado"/>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x v="0"/>
    <s v="Cumplido"/>
  </r>
  <r>
    <s v="INC000002521939"/>
    <s v="HOSTING VIRTUAL"/>
    <x v="13"/>
    <s v="SM OPERACIONES"/>
    <s v="PABLO N OLIVA ALARCON"/>
    <s v="tct_decruz"/>
    <s v="4-Menor/Localizado"/>
    <s v="3-Medio"/>
    <s v="Media"/>
    <s v="Requerimiento de Cliente"/>
    <s v="ZAMBONI INGENIEROS ASOCIADOS LIMITADA"/>
    <s v="Necesito una copia de la máquina virtual OPSAPI que está en el VDC de Telefónica :"/>
    <s v="28/12/2023 11:50:15"/>
    <s v="28/12/2023 11:51:03"/>
    <s v="Cerrado"/>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x v="0"/>
    <s v="Cumplido"/>
  </r>
  <r>
    <s v="INC000002522005"/>
    <s v="VPN IP - MPLS"/>
    <x v="12"/>
    <s v="ADMINISTRADORES RESIDENTES"/>
    <s v="MOISES E MONTERO RAMOS"/>
    <s v="frp_kefern"/>
    <s v="3-Moderado/Limitado"/>
    <s v="3-Medio"/>
    <s v="Media"/>
    <s v="Requerimiento de Cliente"/>
    <s v="INSTITUTO PROFESIONAL DE CHILE SA"/>
    <s v="GAMA / Requerimiento Políticas de Replicas Diciembre 2023"/>
    <s v="28/12/2023 12:12:18"/>
    <s v="28/12/2023 12:17:09"/>
    <s v="Cerrado"/>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x v="0"/>
    <s v="Cumplido"/>
  </r>
  <r>
    <s v="INC000002522006"/>
    <s v="SEGURIDAD"/>
    <x v="4"/>
    <s v="GAMA  TICKET AUTOMATICO"/>
    <s v="ALEJANDRO ACEVEDO VALENZUELA"/>
    <s v="asc_vanton"/>
    <s v="4-Menor/Localizado"/>
    <s v="3-Medio"/>
    <s v="Media"/>
    <s v="Requerimiento de Cliente"/>
    <s v="FRACTALIA"/>
    <s v="Acceso a IP 10.70.10.141 , desde SQL Server"/>
    <s v="28/12/2023 12:14:55"/>
    <s v="28/12/2023 12:19:18"/>
    <s v="Cerrado"/>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x v="0"/>
    <s v="Cumplido"/>
  </r>
  <r>
    <s v="INC000002522022"/>
    <s v="RED INTERNA"/>
    <x v="0"/>
    <s v="APQ ACCESOS"/>
    <s v="CRISTOPHER MALDONADO ROMERO"/>
    <s v="tct_cmaldo"/>
    <s v="4-Menor/Localizado"/>
    <s v="4-Baja"/>
    <s v="Baja"/>
    <s v="Requerimiento de Cliente"/>
    <s v="TELEFONICA EMPRESAS DE CHILE SA"/>
    <s v="RONDA TOMA DE TEMPERATURAS SALAS TIC"/>
    <s v="28/12/2023 12:39:32"/>
    <s v="28/12/2023 12:40:34"/>
    <s v="Cerrado"/>
    <s v="CDP ANTIGUO 1"/>
    <s v="CDP ANTIGUO 2"/>
    <s v="28/12/2023 13:04:04"/>
    <s v="28/12/2023 23:50:00"/>
    <m/>
    <s v="RONDA REALIZADA"/>
    <d v="1899-12-30T00:00:00"/>
    <d v="1899-12-30T00:00:00"/>
    <d v="1899-12-30T00:00:00"/>
    <x v="0"/>
    <s v="Cumplido"/>
  </r>
  <r>
    <s v="INC000002522044"/>
    <s v="INFRAESTRUCTURA DC"/>
    <x v="8"/>
    <s v="APQ ACCESOS"/>
    <s v="JONATHAN A MARQUEZ ASTENGO"/>
    <s v="tct_sjarav"/>
    <s v="4-Menor/Localizado"/>
    <s v="4-Baja"/>
    <s v="Baja"/>
    <s v="Requerimiento de Cliente"/>
    <s v="TELEFONICA CYBERSECURITY TECH CHILE SPA"/>
    <s v="FACTIBILIDAD CLIENTE VOZ Y DATOS/CRQ 80420"/>
    <s v="28/12/2023 13:35:45"/>
    <s v="28/12/2023 13:36:57"/>
    <s v="Cerrado"/>
    <s v="CDP ANTIGUO 1"/>
    <s v="CDP ANTIGUO 2"/>
    <s v="28/12/2023 13:47:14"/>
    <s v="28/12/2023 23:50:00"/>
    <s v="FACTIBILIDAD PARA INGRESO DE EQUIPOS Y UN EGRESO"/>
    <s v="FACTIBILIDAD ENVIADA"/>
    <d v="1899-12-30T00:00:00"/>
    <d v="1899-12-30T00:00:00"/>
    <d v="1899-12-30T00:00:00"/>
    <x v="0"/>
    <s v="Cumplido"/>
  </r>
  <r>
    <s v="INC000002522069"/>
    <s v="HOUSING"/>
    <x v="7"/>
    <s v="DUOC TICKET AUTOMATICO"/>
    <s v="ALVARO ORTIZ"/>
    <s v="frp_disilv"/>
    <s v="3-Moderado/Limitado"/>
    <s v="4-Baja"/>
    <s v="Baja"/>
    <s v="Requerimiento de Cliente"/>
    <s v="FUNDACION INSTITUTO PROFESIONAL DUOC UC"/>
    <s v="REQ | DUOC | RE: Truncate"/>
    <s v="28/12/2023 14:37:49"/>
    <s v="28/12/2023 14:41:37"/>
    <s v="Cerrado"/>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x v="0"/>
    <s v="Cumplido"/>
  </r>
  <r>
    <s v="INC000002522080"/>
    <s v="VPN IP - MPLS"/>
    <x v="9"/>
    <s v="GESTION HD"/>
    <s v="AXEL ANDRADE"/>
    <s v="frp_fpetro"/>
    <s v="3-Moderado/Limitado"/>
    <s v="3-Medio"/>
    <s v="Media"/>
    <s v="Requerimiento de Cliente"/>
    <s v="SOC PUNTA DEL COBRE S A"/>
    <s v="REQ/Alta Respaldo PUC-DB-11-01"/>
    <s v="28/12/2023 16:25:37"/>
    <s v="28/12/2023 16:28:06"/>
    <s v="Cerrado"/>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x v="0"/>
    <s v="Cumplido"/>
  </r>
  <r>
    <s v="INC000002522086"/>
    <s v="RED INTERNA"/>
    <x v="0"/>
    <s v="APQ ACCESOS"/>
    <s v="CRISTOPHER MALDONADO ROMERO"/>
    <s v="tct_cmaldo"/>
    <s v="4-Menor/Localizado"/>
    <s v="4-Baja"/>
    <s v="Baja"/>
    <s v="Requerimiento de Cliente"/>
    <s v="TELEFONICA EMPRESAS DE CHILE SA"/>
    <s v="RONDA TOMA DE TEMPERATURAS SALAS TIC"/>
    <s v="28/12/2023 16:12:19"/>
    <s v="28/12/2023 16:14:15"/>
    <s v="Cerrado"/>
    <s v="CDP ANTIGUO 1"/>
    <s v="CDP ANTIGUO 2"/>
    <s v="28/12/2023 17:13:18"/>
    <s v="28/12/2023 23:50:00"/>
    <m/>
    <s v="RONDA REALIZADA"/>
    <d v="1899-12-30T00:00:00"/>
    <d v="1899-12-30T00:00:00"/>
    <d v="1899-12-30T00:00:00"/>
    <x v="0"/>
    <s v="Cumplido"/>
  </r>
  <r>
    <s v="INC000002522137"/>
    <s v="OFFICE365"/>
    <x v="5"/>
    <s v="GESTION CALL CENTER"/>
    <s v="ALEJANDRO ACEVEDO VALENZUELA"/>
    <s v="frp_kjoopl"/>
    <s v="4-Menor/Localizado"/>
    <s v="4-Baja"/>
    <s v="Baja"/>
    <s v="Requerimiento de Cliente"/>
    <s v="DUPLEX S A"/>
    <s v="CALL CENTER /PROBLEMAS CON OUTLOOK"/>
    <s v="28/12/2023 16:22:18"/>
    <s v="28/12/2023 16:25:46"/>
    <s v="Cerrado"/>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x v="0"/>
    <s v="Cumplido"/>
  </r>
  <r>
    <s v="INC000002522234"/>
    <s v="OFFICE365"/>
    <x v="5"/>
    <s v="GESTION HD"/>
    <s v="ALEJANDRO ACEVEDO VALENZUELA"/>
    <s v="frp_rvilel"/>
    <s v="4-Menor/Localizado"/>
    <s v="4-Baja"/>
    <s v="Baja"/>
    <s v="Requerimiento de Cliente"/>
    <s v="GARCIA NADAL &amp; COMPANIA LIMITADA"/>
    <s v="HD/REQUERIMIENTO"/>
    <s v="28/12/2023 13:07:04"/>
    <s v="28/12/2023 13:12:10"/>
    <s v="Cerrado"/>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x v="0"/>
    <s v="Cumplido"/>
  </r>
  <r>
    <s v="INC000002522253"/>
    <s v="VPN IP - MPLS"/>
    <x v="12"/>
    <s v="GESTION HD"/>
    <s v="MOISES E MONTERO RAMOS"/>
    <s v="frp_fpetro"/>
    <s v="3-Moderado/Limitado"/>
    <s v="3-Medio"/>
    <s v="Media"/>
    <s v="Requerimiento de Cliente"/>
    <s v="EMPRESA NACIONAL DE CERTIFICACIONES"/>
    <s v="HD/Migrar VM Apoquindo a San Martin"/>
    <s v="28/12/2023 13:37:22"/>
    <s v="28/12/2023 13:38:38"/>
    <s v="Cerrado"/>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x v="0"/>
    <s v="Cumplido"/>
  </r>
  <r>
    <s v="INC000002522420"/>
    <s v="HOUSING"/>
    <x v="19"/>
    <s v="BELIEVE"/>
    <s v="SEBASTIAN A JARA VIDAL"/>
    <s v="frp_fbalab"/>
    <s v="3-Moderado/Limitado"/>
    <s v="3-Medio"/>
    <s v="Media"/>
    <s v="Requerimiento de Cliente"/>
    <s v="IDOM INGENIERIA Y CONSULTORIA S.A. AGENCIA EN CHILE"/>
    <s v="GESTION DATACENTER/ ACCESOS / Nabiax"/>
    <s v="28/12/2023 14:29:09"/>
    <s v="28/12/2023 14:30:31"/>
    <s v="Cerrado"/>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x v="0"/>
    <s v="Cumplido"/>
  </r>
  <r>
    <s v="INC000002522424"/>
    <s v="HOUSING"/>
    <x v="19"/>
    <s v="BELIEVE"/>
    <s v="SEBASTIAN A JARA VIDAL"/>
    <s v="frp_fbalab"/>
    <s v="3-Moderado/Limitado"/>
    <s v="3-Medio"/>
    <s v="Media"/>
    <s v="Requerimiento de Cliente"/>
    <s v="TELEFONICA EMPRESAS DE CHILE SA"/>
    <s v="GESTION DATACENTER/ ACCESOS / TELEFONICA EMPRESAS DE CHILE SA"/>
    <s v="28/12/2023 14:38:15"/>
    <s v="28/12/2023 14:39:17"/>
    <s v="Cerrado"/>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x v="0"/>
    <s v="Cumplido"/>
  </r>
  <r>
    <s v="INC000002522458"/>
    <s v="HOUSING"/>
    <x v="15"/>
    <s v="APQ ACCESOS"/>
    <s v="ESTEBAN O BUSTOS CORNEJO"/>
    <s v="tct_ebusto"/>
    <s v="4-Menor/Localizado"/>
    <s v="4-Baja"/>
    <s v="Baja"/>
    <s v="Requerimiento de Cliente"/>
    <s v="TELEFONICA EMPRESAS DE CHILE SA"/>
    <s v="SUPERVISION INSTALACION DE EQUIPO"/>
    <s v="28/12/2023 15:27:40"/>
    <s v="28/12/2023 15:43:47"/>
    <s v="Cerrado"/>
    <s v="CDP ANTIGUO 1"/>
    <s v="CDP ANTIGUO 2"/>
    <s v="28/12/2023 15:46:16"/>
    <s v="28/12/2023 23:50:00"/>
    <s v="SUPERVISION INSTALACION DE EQUIPO"/>
    <s v="SUPERVISION CRQ/OK"/>
    <d v="1899-12-30T00:02:29"/>
    <d v="1899-12-30T00:18:36"/>
    <d v="1899-12-30T00:16:07"/>
    <x v="0"/>
    <s v="Cumplido"/>
  </r>
  <r>
    <s v="INC000002522553"/>
    <s v="VPN IP - MPLS"/>
    <x v="17"/>
    <s v="GESTION HD"/>
    <s v="EWALD R GALAZ MILLALEO"/>
    <s v="frp_jesanc"/>
    <s v="4-Menor/Localizado"/>
    <s v="4-Baja"/>
    <s v="Baja"/>
    <s v="Requerimiento de Cliente"/>
    <s v="NUTRISCO CHILE SA"/>
    <s v="REQ / Transporte OT // OEDK925244"/>
    <s v="28/12/2023 23:18:36"/>
    <s v="28/12/2023 23:21:45"/>
    <s v="Cerrado"/>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x v="0"/>
    <s v="Cumplido"/>
  </r>
  <r>
    <s v="INC000002522556"/>
    <s v="MONITOREO"/>
    <x v="4"/>
    <s v="BELIEVE"/>
    <s v="GIOVANNI D ROCCO VALENZUELA"/>
    <s v="frp_dsilva"/>
    <s v="4-Menor/Localizado"/>
    <s v="4-Baja"/>
    <s v="Baja"/>
    <s v="Incidente de Cliente"/>
    <s v="TELEFONICA EMPRESAS DE CHILE SA"/>
    <s v="Sin Internet Server INFORMESGES02"/>
    <s v="29/12/2023 8:31:39"/>
    <s v="29/12/2023 8:31:51"/>
    <s v="Cerrado"/>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x v="1"/>
    <s v=""/>
  </r>
  <r>
    <s v="INC000002522605"/>
    <s v="HOSTING VIRTUAL"/>
    <x v="4"/>
    <s v="SISTEMA OPERATIVO MICROSOFT"/>
    <s v="GIOVANNI D ROCCO VALENZUELA"/>
    <s v="tct_grocco"/>
    <s v="4-Menor/Localizado"/>
    <s v="4-Baja"/>
    <s v="Baja"/>
    <s v="Requerimiento de Cliente"/>
    <s v="TELEFONICA GLOBAL TECHNOLOGY S.A.AGENCIA EN CHILE"/>
    <s v="CREACION RFC MUNICH IPCHILE BAJA"/>
    <s v="28/12/2023 16:04:56"/>
    <s v="28/12/2023 16:05:50"/>
    <s v="Cerrado"/>
    <s v="CDP ANTIGUO 1"/>
    <s v="CDP ANTIGUO 2"/>
    <s v="28/12/2023 16:13:02"/>
    <s v="28/12/2023 23:50:00"/>
    <s v="SOLICITA BAJA DE SERVICIOS"/>
    <m/>
    <d v="1899-12-30T00:00:00"/>
    <d v="1899-12-30T00:08:06"/>
    <d v="1899-12-30T00:08:06"/>
    <x v="0"/>
    <s v="Cumplido"/>
  </r>
  <r>
    <s v="INC000002522607"/>
    <s v="HOSTING VIRTUAL"/>
    <x v="4"/>
    <s v="SISTEMA OPERATIVO MICROSOFT"/>
    <s v="GIOVANNI D ROCCO VALENZUELA"/>
    <s v="tct_grocco"/>
    <s v="4-Menor/Localizado"/>
    <s v="4-Baja"/>
    <s v="Baja"/>
    <s v="Requerimiento de Cliente"/>
    <s v="TELEFONICA GLOBAL TECHNOLOGY S.A.AGENCIA EN CHILE"/>
    <s v="GENERACION RFC BAJA SERV BELGRADO IPCHILE"/>
    <s v="28/12/2023 16:05:57"/>
    <s v="28/12/2023 16:06:40"/>
    <s v="Cerrado"/>
    <s v="CDP ANTIGUO 1"/>
    <s v="CDP ANTIGUO 2"/>
    <s v="28/12/2023 16:13:51"/>
    <s v="28/12/2023 23:50:00"/>
    <s v="Cliente solicita baja de servicios"/>
    <m/>
    <d v="1899-12-30T00:00:00"/>
    <d v="1899-12-30T00:07:54"/>
    <d v="1899-12-30T00:07:54"/>
    <x v="0"/>
    <s v="Cumplido"/>
  </r>
  <r>
    <s v="INC000002522609"/>
    <s v="HOSTING VIRTUAL"/>
    <x v="4"/>
    <s v="SISTEMA OPERATIVO MICROSOFT"/>
    <s v="GIOVANNI D ROCCO VALENZUELA"/>
    <s v="tct_grocco"/>
    <s v="4-Menor/Localizado"/>
    <s v="4-Baja"/>
    <s v="Baja"/>
    <s v="Requerimiento de Cliente"/>
    <s v="TELEFONICA GLOBAL TECHNOLOGY S.A.AGENCIA EN CHILE"/>
    <s v="GENERACION SO BASE DFS SOC"/>
    <s v="28/12/2023 16:06:47"/>
    <s v="28/12/2023 16:08:01"/>
    <s v="Cerrado"/>
    <s v="CDP ANTIGUO 1"/>
    <s v="CDP ANTIGUO 2"/>
    <s v="28/12/2023 16:14:47"/>
    <s v="28/12/2023 23:50:00"/>
    <s v="se genera RFC para actualizacion de SO BASE para pasar desde ws2012r2 a WS2019"/>
    <m/>
    <d v="1899-12-30T00:00:00"/>
    <d v="1899-12-30T00:08:00"/>
    <d v="1899-12-30T00:08:00"/>
    <x v="0"/>
    <s v="Cumplido"/>
  </r>
  <r>
    <s v="INC000002522611"/>
    <s v="HOSTING VIRTUAL"/>
    <x v="4"/>
    <s v="SISTEMA OPERATIVO MICROSOFT"/>
    <s v="GIOVANNI D ROCCO VALENZUELA"/>
    <s v="tct_grocco"/>
    <s v="4-Menor/Localizado"/>
    <s v="4-Baja"/>
    <s v="Baja"/>
    <s v="Requerimiento de Cliente"/>
    <s v="TELEFONICA GLOBAL TECHNOLOGY S.A.AGENCIA EN CHILE"/>
    <s v="RFC WSUS SOC EMPRESAS"/>
    <s v="28/12/2023 16:08:08"/>
    <s v="28/12/2023 16:09:03"/>
    <s v="Cerrado"/>
    <s v="CDP ANTIGUO 1"/>
    <s v="CDP ANTIGUO 2"/>
    <s v="28/12/2023 16:15:09"/>
    <s v="28/12/2023 23:50:00"/>
    <s v="GENERACION DE RFC PARA ACTUALIZACION DE EQUIPOS SOC WINDOWS"/>
    <m/>
    <d v="1899-12-30T00:00:00"/>
    <d v="1899-12-30T00:07:01"/>
    <d v="1899-12-30T00:07:01"/>
    <x v="0"/>
    <s v="Cumplido"/>
  </r>
  <r>
    <s v="INC000002522613"/>
    <s v="HOSTING VIRTUAL"/>
    <x v="4"/>
    <s v="SISTEMA OPERATIVO MICROSOFT"/>
    <s v="GIOVANNI D ROCCO VALENZUELA"/>
    <s v="tct_grocco"/>
    <s v="4-Menor/Localizado"/>
    <s v="4-Baja"/>
    <s v="Baja"/>
    <s v="Requerimiento de Cliente"/>
    <s v="TELEFONICA GLOBAL TECHNOLOGY S.A.AGENCIA EN CHILE"/>
    <s v="GENERACION RFC WSUS UPDATE MDM SOC"/>
    <s v="28/12/2023 16:09:11"/>
    <s v="28/12/2023 16:10:01"/>
    <s v="Cerrado"/>
    <s v="CDP ANTIGUO 1"/>
    <s v="CDP ANTIGUO 2"/>
    <s v="28/12/2023 16:16:13"/>
    <s v="28/12/2023 23:50:00"/>
    <s v="GENERACION DE RFC MDM SOC PARA ACTUALIZACION SE EQUIPOS WINDOWS"/>
    <m/>
    <d v="1899-12-30T00:00:00"/>
    <d v="1899-12-30T00:07:02"/>
    <d v="1899-12-30T00:07:02"/>
    <x v="0"/>
    <s v="Cumplido"/>
  </r>
  <r>
    <s v="INC000002522616"/>
    <s v="HOSTING VIRTUAL"/>
    <x v="4"/>
    <s v="SISTEMA OPERATIVO MICROSOFT"/>
    <s v="GIOVANNI D ROCCO VALENZUELA"/>
    <s v="tct_grocco"/>
    <s v="4-Menor/Localizado"/>
    <s v="4-Baja"/>
    <s v="Baja"/>
    <s v="Requerimiento de Cliente"/>
    <s v="TELEFONICA GLOBAL TECHNOLOGY S.A.AGENCIA EN CHILE"/>
    <s v="CONFIGURACION WSUS SOC"/>
    <s v="28/12/2023 16:10:10"/>
    <s v="28/12/2023 16:11:01"/>
    <s v="Cerrado"/>
    <s v="CDP ANTIGUO 1"/>
    <s v="CDP ANTIGUO 2"/>
    <s v="28/12/2023 16:17:13"/>
    <s v="28/12/2023 23:50:00"/>
    <s v="SE REALIZA CONFIGURACION DE EQUIPO WSUS PARA SOC"/>
    <m/>
    <d v="1899-12-30T00:00:00"/>
    <d v="1899-12-30T00:07:03"/>
    <d v="1899-12-30T00:07:03"/>
    <x v="0"/>
    <s v="Cumplido"/>
  </r>
  <r>
    <s v="INC000002522713"/>
    <s v="RED INTERNA"/>
    <x v="0"/>
    <s v="APQ ACCESOS"/>
    <s v="CRISTOPHER MALDONADO ROMERO"/>
    <s v="tct_cmaldo"/>
    <s v="4-Menor/Localizado"/>
    <s v="4-Baja"/>
    <s v="Baja"/>
    <s v="Requerimiento de Cliente"/>
    <s v="TELEFONICA EMPRESAS DE CHILE SA"/>
    <s v="RONDA TOMA DE TEMPERATURAS SALAS TIC"/>
    <s v="28/12/2023 17:30:47"/>
    <s v="28/12/2023 17:31:43"/>
    <s v="Cerrado"/>
    <s v="CDP ANTIGUO 1"/>
    <s v="CDP ANTIGUO 2"/>
    <s v="28/12/2023 18:17:54"/>
    <s v="28/12/2023 23:50:00"/>
    <m/>
    <s v="RONDA REALIZADA"/>
    <d v="1899-12-30T00:00:00"/>
    <d v="1899-12-30T00:00:00"/>
    <d v="1899-12-30T00:00:00"/>
    <x v="0"/>
    <s v="Cumplido"/>
  </r>
  <r>
    <s v="INC000002522716"/>
    <s v="RED INTERNA"/>
    <x v="0"/>
    <s v="APQ ACCESOS"/>
    <s v="CRISTOPHER MALDONADO ROMERO"/>
    <s v="tct_cmaldo"/>
    <s v="4-Menor/Localizado"/>
    <s v="4-Baja"/>
    <s v="Baja"/>
    <s v="Requerimiento de Cliente"/>
    <s v="TELEFONICA EMPRESAS DE CHILE SA"/>
    <s v="RONDA TOMA DE TEMPERATURAS SALAS TIC"/>
    <s v="28/12/2023 17:33:08"/>
    <s v="28/12/2023 17:34:18"/>
    <s v="Cerrado"/>
    <s v="CDP ANTIGUO 1"/>
    <s v="CDP ANTIGUO 2"/>
    <s v="28/12/2023 19:18:11"/>
    <s v="28/12/2023 23:50:00"/>
    <m/>
    <s v="RONDA REALIZADA"/>
    <d v="1899-12-30T00:00:00"/>
    <d v="1899-12-30T00:00:00"/>
    <d v="1899-12-30T00:00:00"/>
    <x v="0"/>
    <s v="Cumplido"/>
  </r>
  <r>
    <s v="INC000002522825"/>
    <s v="HOUSING"/>
    <x v="15"/>
    <s v="APQ ACCESOS"/>
    <s v="ESTEBAN O BUSTOS CORNEJO"/>
    <s v="tct_ebusto"/>
    <s v="4-Menor/Localizado"/>
    <s v="4-Baja"/>
    <s v="Baja"/>
    <s v="Requerimiento de Cliente"/>
    <s v="TELEFONICA EMPRESAS DE CHILE SA"/>
    <s v="SUPERVISION Desrackeo y desergenizacion para revision de server Huawei"/>
    <s v="28/12/2023 18:49:23"/>
    <s v="28/12/2023 18:51:05"/>
    <s v="Cerrado"/>
    <s v="CDP ANTIGUO 1"/>
    <s v="CDP ANTIGUO 2"/>
    <s v="28/12/2023 18:52:16"/>
    <s v="28/12/2023 23:50:00"/>
    <s v="SUPERVISION Desrackeo y desergenizacion para revision de server Huawei"/>
    <s v="SUPERVISION CRQ/OK"/>
    <d v="1899-12-30T00:01:11"/>
    <d v="1899-12-30T00:02:53"/>
    <d v="1899-12-30T00:01:42"/>
    <x v="0"/>
    <s v="Cumplido"/>
  </r>
  <r>
    <s v="INC000002522827"/>
    <s v="HOUSING"/>
    <x v="15"/>
    <s v="APQ ACCESOS"/>
    <s v="ESTEBAN O BUSTOS CORNEJO"/>
    <s v="tct_ebusto"/>
    <s v="4-Menor/Localizado"/>
    <s v="4-Baja"/>
    <s v="Baja"/>
    <s v="Requerimiento de Cliente"/>
    <s v="TELEFONICA EMPRESAS DE CHILE SA"/>
    <s v="SUPERVISION Certificación de Enlace de Fibra Oscura, CS k2130428 || CS: 20-15-0010305547"/>
    <s v="28/12/2023 18:53:31"/>
    <s v="28/12/2023 18:55:45"/>
    <s v="Cerrado"/>
    <s v="CDP ANTIGUO 1"/>
    <s v="CDP ANTIGUO 2"/>
    <s v="28/12/2023 18:56:36"/>
    <s v="28/12/2023 23:50:00"/>
    <s v="SUPERVISION Certificación de Enlace de Fibra Oscura, CS k2130428 || CS: 20-15-0010305547"/>
    <s v="SUPERVISION CRQ/OK"/>
    <d v="1899-12-30T00:00:51"/>
    <d v="1899-12-30T00:03:05"/>
    <d v="1899-12-30T00:02:14"/>
    <x v="0"/>
    <s v="Cumplido"/>
  </r>
  <r>
    <s v="INC000002522883"/>
    <s v="HOUSING"/>
    <x v="15"/>
    <s v="APQ ACCESOS"/>
    <s v="ALDO P VALENZUELA MUJICA"/>
    <s v="tct_avalen"/>
    <s v="2-Significativo/Amplio"/>
    <s v="2-Alta"/>
    <s v="Alta"/>
    <s v="Requerimiento de Cliente"/>
    <s v="TELEFONICA EMPRESAS DE CHILE SA"/>
    <s v="RONDA Y REVISION DE SALAS TECNICAS"/>
    <s v="29/12/2023 6:19:15"/>
    <s v="29/12/2023 6:20:09"/>
    <s v="Cerrado"/>
    <s v="CDP ANTIGUO 1"/>
    <s v="CDP ANTIGUO 2"/>
    <s v="29/12/2023 6:21:58"/>
    <s v="29/12/2023 23:50:00"/>
    <s v="RONDA Y REVISION DE SALAS TECNICAS"/>
    <s v="SE REALIZA RONDA"/>
    <d v="1899-12-30T00:01:18"/>
    <d v="1899-12-30T00:02:43"/>
    <d v="1899-12-30T00:01:25"/>
    <x v="0"/>
    <s v="Cumplido"/>
  </r>
  <r>
    <s v="INC000002522885"/>
    <s v="HOUSING"/>
    <x v="15"/>
    <s v="APQ ACCESOS"/>
    <s v="ALDO P VALENZUELA MUJICA"/>
    <s v="tct_avalen"/>
    <s v="2-Significativo/Amplio"/>
    <s v="2-Alta"/>
    <s v="Alta"/>
    <s v="Requerimiento de Cliente"/>
    <s v="TELEFONICA EMPRESAS DE CHILE SA"/>
    <s v="TOMA DE ALARMAS DE CLIENTE"/>
    <s v="29/12/2023 6:22:19"/>
    <s v="29/12/2023 6:23:12"/>
    <s v="Cerrado"/>
    <s v="CDP ANTIGUO 1"/>
    <s v="CDP ANTIGUO 2"/>
    <s v="29/12/2023 6:25:46"/>
    <s v="29/12/2023 23:50:00"/>
    <s v="TOMA DE ALARMAS DE CLIENTE"/>
    <s v="SE REALIZA TOMA DE ALARMAS"/>
    <d v="1899-12-30T00:02:12"/>
    <d v="1899-12-30T00:03:27"/>
    <d v="1899-12-30T00:01:15"/>
    <x v="0"/>
    <s v="Cumplido"/>
  </r>
  <r>
    <s v="INC000002522890"/>
    <s v="INFRAESTRUCTURA DC"/>
    <x v="6"/>
    <s v="APQ ACCESOS"/>
    <s v="FRANCISCO J FELIU ABARCA"/>
    <s v="tct_frafea"/>
    <s v="4-Menor/Localizado"/>
    <s v="4-Baja"/>
    <s v="Baja"/>
    <s v="Requerimiento de Cliente"/>
    <s v="TELEFONICA CYBERSECURITY TECH CHILE SPA"/>
    <s v="RONDA POR TOMA DE TEMPERATURAS EN SALAS TIC"/>
    <s v="29/12/2023 8:35:33"/>
    <s v="29/12/2023 8:36:23"/>
    <s v="Cerrado"/>
    <s v="TI"/>
    <s v="CLIMA"/>
    <s v="29/12/2023 9:40:49"/>
    <s v="29/12/2023 23:50:00"/>
    <s v="RONDA POR TOMA DE TEMPERATURAS EN SALAS TIC"/>
    <s v="RONDA REALIZADA"/>
    <d v="1899-12-30T00:00:00"/>
    <d v="1899-12-30T00:00:00"/>
    <d v="1899-12-30T00:00:00"/>
    <x v="0"/>
    <s v="Cumplido"/>
  </r>
  <r>
    <s v="INC000002522957"/>
    <s v="TICKET-INTELIGENTE"/>
    <x v="4"/>
    <s v="GESTION TI"/>
    <s v="PAUL A SEPULVEDA ALVAREZ"/>
    <s v="USR_TSIGHT"/>
    <s v="1-Extenso/Generalizado"/>
    <s v="4-Baja"/>
    <s v="Baja"/>
    <s v="Incidente de Cliente"/>
    <s v="GPS CHILE SPA"/>
    <s v="gpschi01 - wnprap_gps04 TICKET AUTOMATICO"/>
    <s v="28/12/2023 19:58:15"/>
    <s v="28/12/2023 19:58:15"/>
    <s v="Cerrado"/>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x v="1"/>
    <s v=""/>
  </r>
  <r>
    <s v="INC000002522976"/>
    <s v="VPN IP - MPLS"/>
    <x v="17"/>
    <s v="GESTION HD"/>
    <s v="EWALD R GALAZ MILLALEO"/>
    <s v="frp_kaldor"/>
    <s v="3-Moderado/Limitado"/>
    <s v="3-Medio"/>
    <s v="Media"/>
    <s v="Requerimiento de Cliente"/>
    <s v="INDUSTRIAS CHILENAS DE ALAMBRE INCHALAM S.A."/>
    <s v="HD / RE: Enviando por correo electrónico: HPLBOOMPRD sin validez"/>
    <s v="28/12/2023 20:35:29"/>
    <s v="28/12/2023 20:35:31"/>
    <s v="Cerrado"/>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x v="0"/>
    <s v="Cumplido"/>
  </r>
  <r>
    <s v="INC000002523047"/>
    <s v="TICKET-INTELIGENTE"/>
    <x v="4"/>
    <s v="GESTION TI"/>
    <s v="PAUL A SEPULVEDA ALVAREZ"/>
    <s v="USR_TSIGHT"/>
    <s v="1-Extenso/Generalizado"/>
    <s v="4-Baja"/>
    <s v="Baja"/>
    <s v="Incidente de Cliente"/>
    <s v="COAGRA S A"/>
    <s v="coagra01 - sap_prod_e_vm TICKET AUTOMATICO"/>
    <s v="28/12/2023 22:33:05"/>
    <s v="28/12/2023 22:33:05"/>
    <s v="Cerrado"/>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x v="1"/>
    <s v=""/>
  </r>
  <r>
    <s v="INC000002523420"/>
    <s v="HOUSING"/>
    <x v="6"/>
    <s v="APQ ACCESOS"/>
    <s v="EDUARDO A NUÑEZ LAMOZA"/>
    <s v="tct_edunul"/>
    <s v="4-Menor/Localizado"/>
    <s v="4-Baja"/>
    <s v="Baja"/>
    <s v="Requerimiento de Cliente"/>
    <s v="TELEFONICA CYBERSECURITY TECH CHILE SPA"/>
    <s v="TOMA DE TEMPERATURAS"/>
    <s v="29/12/2023 6:07:05"/>
    <s v="29/12/2023 6:07:51"/>
    <s v="Cerrado"/>
    <s v="TI"/>
    <s v="CLIMA"/>
    <s v="29/12/2023 6:08:21"/>
    <s v="29/12/2023 23:50:00"/>
    <s v="TOMA DE TEMPERATURAS"/>
    <s v="RONDA REALIZADA"/>
    <d v="1899-12-30T00:00:00"/>
    <d v="1899-12-30T00:00:00"/>
    <d v="1899-12-30T00:00:00"/>
    <x v="0"/>
    <s v="Cumplido"/>
  </r>
  <r>
    <s v="INC000002523426"/>
    <s v="HOUSING"/>
    <x v="6"/>
    <s v="APQ ACCESOS"/>
    <s v="EDUARDO A NUÑEZ LAMOZA"/>
    <s v="tct_edunul"/>
    <s v="4-Menor/Localizado"/>
    <s v="4-Baja"/>
    <s v="Baja"/>
    <s v="Requerimiento de Cliente"/>
    <s v="TELEFONICA CYBERSECURITY TECH CHILE SPA"/>
    <s v="RONDA SALAS TECNICAS"/>
    <s v="29/12/2023 6:08:46"/>
    <s v="29/12/2023 6:09:47"/>
    <s v="Cerrado"/>
    <s v="TI"/>
    <s v="INFRAESTRUCTURA"/>
    <s v="29/12/2023 6:10:03"/>
    <s v="29/12/2023 23:50:00"/>
    <s v="REVISION DE SALAS Y RACK"/>
    <s v="RONDA REALIZADA"/>
    <d v="1899-12-30T00:00:00"/>
    <d v="1899-12-30T00:00:00"/>
    <d v="1899-12-30T00:00:00"/>
    <x v="0"/>
    <s v="Cumplido"/>
  </r>
  <r>
    <s v="INC000002523457"/>
    <s v="VPN IP - MPLS"/>
    <x v="6"/>
    <s v="GESTION HD"/>
    <s v="FRANCISCO J FELIU ABARCA"/>
    <s v="frp_jmarti"/>
    <s v="4-Menor/Localizado"/>
    <s v="4-Baja"/>
    <s v="Baja"/>
    <s v="Requerimiento de Cliente"/>
    <s v="BANCO DEL ESTADO DE CHILE"/>
    <s v="HD/ REQUERIMIENTO DE CAMBIO DE MEDIOS MAGNETICOS"/>
    <s v="29/12/2023 7:28:00"/>
    <s v="29/12/2023 7:36:10"/>
    <s v="Cerrado"/>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x v="0"/>
    <s v="Cumplido"/>
  </r>
  <r>
    <s v="INC000002523487"/>
    <s v="HOUSING"/>
    <x v="15"/>
    <s v="APQ ACCESOS"/>
    <s v="ESTEBAN O BUSTOS CORNEJO"/>
    <s v="tct_ebusto"/>
    <s v="4-Menor/Localizado"/>
    <s v="4-Baja"/>
    <s v="Baja"/>
    <s v="Requerimiento de Cliente"/>
    <s v="TELEFONICA EMPRESAS DE CHILE SA"/>
    <s v="RONDA Y REVISION DE SALAS TECNICAS"/>
    <s v="29/12/2023 8:12:48"/>
    <s v="29/12/2023 8:13:49"/>
    <s v="Cerrado"/>
    <s v="CDP ANTIGUO 1"/>
    <s v="CDP ANTIGUO 2"/>
    <s v="29/12/2023 10:14:28"/>
    <s v="29/12/2023 23:50:00"/>
    <s v="RONDA Y REVISION DE SALAS TECNICAS"/>
    <s v="RONDA REALIZADA"/>
    <d v="1899-12-30T02:00:39"/>
    <d v="1899-12-30T02:01:40"/>
    <d v="1899-12-30T00:01:01"/>
    <x v="0"/>
    <s v="Cumplido"/>
  </r>
  <r>
    <s v="INC000002523497"/>
    <s v="SAP"/>
    <x v="17"/>
    <s v="CLOUD SAP HANA"/>
    <s v="NICOLAS A SAAVEDRA EGUILUZ"/>
    <s v="tct_nsaave"/>
    <s v="4-Menor/Localizado"/>
    <s v="4-Baja"/>
    <s v="Baja"/>
    <s v="Requerimiento de Cliente"/>
    <s v="TELEFONICA EMPRESAS DE CHILE SA"/>
    <s v="Checklist Diario Clientes 29.12.23"/>
    <s v="29/12/2023 8:31:52"/>
    <s v="29/12/2023 8:33:22"/>
    <s v="Cerrado"/>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x v="0"/>
    <s v="Cumplido"/>
  </r>
  <r>
    <s v="INC000002523550"/>
    <s v="RED INTERNA"/>
    <x v="1"/>
    <s v="APQ ACCESOS"/>
    <s v="CARLOS F ARAYA RAMIREZ"/>
    <s v="tct_cararr"/>
    <s v="4-Menor/Localizado"/>
    <s v="4-Baja"/>
    <s v="Baja"/>
    <s v="Requerimiento de Cliente"/>
    <s v="TELEFONICA CYBERSECURITY TECH CHILE SPA"/>
    <s v="RONDA INSPECTIVA"/>
    <s v="29/12/2023 9:28:21"/>
    <s v="29/12/2023 9:32:07"/>
    <s v="Cerrado"/>
    <s v="CDP ANTIGUO 1"/>
    <s v="CDP ANTIGUO 2"/>
    <s v="29/12/2023 9:57:55"/>
    <s v="29/12/2023 23:50:00"/>
    <m/>
    <s v="ronda realizada"/>
    <d v="1899-12-30T00:00:00"/>
    <d v="1899-12-30T00:00:00"/>
    <d v="1899-12-30T00:00:00"/>
    <x v="0"/>
    <s v="Cumplido"/>
  </r>
  <r>
    <s v="INC000002523553"/>
    <s v="HOUSING"/>
    <x v="1"/>
    <s v="APQ ACCESOS"/>
    <s v="CARLOS F ARAYA RAMIREZ"/>
    <s v="tct_cararr"/>
    <s v="4-Menor/Localizado"/>
    <s v="4-Baja"/>
    <s v="Baja"/>
    <s v="Requerimiento de Cliente"/>
    <s v="TELEFONICA CYBERSECURITY TECH CHILE SPA"/>
    <s v="TOMA DE ALARMAS"/>
    <s v="29/12/2023 9:33:58"/>
    <s v="29/12/2023 9:34:55"/>
    <s v="Cerrado"/>
    <s v="CDP ANTIGUO 1"/>
    <s v="CDP ANTIGUO 2"/>
    <s v="29/12/2023 9:58:50"/>
    <s v="29/12/2023 23:50:00"/>
    <m/>
    <s v="toma de alarmas realizada"/>
    <d v="1899-12-30T00:00:00"/>
    <d v="1899-12-30T00:00:00"/>
    <d v="1899-12-30T00:00:00"/>
    <x v="0"/>
    <s v="Cumplido"/>
  </r>
  <r>
    <s v="INC000002523662"/>
    <s v="RED INTERNA"/>
    <x v="0"/>
    <s v="APQ ACCESOS"/>
    <s v="CRISTOPHER MALDONADO ROMERO"/>
    <s v="tct_cmaldo"/>
    <s v="4-Menor/Localizado"/>
    <s v="4-Baja"/>
    <s v="Baja"/>
    <s v="Requerimiento de Cliente"/>
    <s v="TELEFONICA EMPRESAS DE CHILE SA"/>
    <s v="RONDA TOMA DE TEMPERATURAS SALAS TIC"/>
    <s v="29/12/2023 10:56:50"/>
    <s v="29/12/2023 10:57:48"/>
    <s v="Cerrado"/>
    <s v="CDP ANTIGUO 1"/>
    <s v="CDP ANTIGUO 2"/>
    <s v="29/12/2023 12:28:34"/>
    <s v="29/12/2023 23:50:00"/>
    <m/>
    <s v="RONDA REALIZADA"/>
    <d v="1899-12-30T00:00:00"/>
    <d v="1899-12-30T00:00:00"/>
    <d v="1899-12-30T00:00:00"/>
    <x v="0"/>
    <s v="Cumplido"/>
  </r>
  <r>
    <s v="INC000002523763"/>
    <s v="HOUSING"/>
    <x v="6"/>
    <s v="APQ ACCESOS"/>
    <s v="FRANCISCO J FELIU ABARCA"/>
    <s v="tct_frafea"/>
    <s v="4-Menor/Localizado"/>
    <s v="4-Baja"/>
    <s v="Baja"/>
    <s v="Requerimiento de Cliente"/>
    <s v="TELEFONICA CYBERSECURITY TECH CHILE SPA"/>
    <s v="RONDA PREVENTIVA EN SALAS TIC"/>
    <s v="29/12/2023 11:45:21"/>
    <s v="29/12/2023 11:46:13"/>
    <s v="Cerrado"/>
    <s v="TI"/>
    <s v="INFRAESTRUCTURA"/>
    <s v="29/12/2023 12:05:11"/>
    <s v="29/12/2023 23:50:00"/>
    <s v="RONDA PREVENTIVA EN SALAS TIC"/>
    <s v="RONDA REALIZADA"/>
    <d v="1899-12-30T00:00:00"/>
    <d v="1899-12-30T00:00:00"/>
    <d v="1899-12-30T00:00:00"/>
    <x v="0"/>
    <s v="Cumplido"/>
  </r>
  <r>
    <s v="INC000002523780"/>
    <s v="VPN IP - MPLS"/>
    <x v="2"/>
    <s v="GESTION HD"/>
    <s v="LUIS RODRIGO ACEVEDO COLLIPAL"/>
    <s v="frp_spevel"/>
    <s v="3-Moderado/Limitado"/>
    <s v="3-Medio"/>
    <s v="Media"/>
    <s v="Requerimiento de Cliente"/>
    <s v="HORTIFRUT S.A"/>
    <s v="HD/Creación de cuenta VPN - ST-97818"/>
    <s v="29/12/2023 12:27:30"/>
    <s v="29/12/2023 12:30:16"/>
    <s v="Cerrado"/>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x v="0"/>
    <s v="Cumplido"/>
  </r>
  <r>
    <s v="INC000002523791"/>
    <s v="INFRAESTRUCTURA DC"/>
    <x v="6"/>
    <s v="APQ ACCESOS"/>
    <s v="FRANCISCO J FELIU ABARCA"/>
    <s v="tct_frafea"/>
    <s v="4-Menor/Localizado"/>
    <s v="4-Baja"/>
    <s v="Baja"/>
    <s v="Requerimiento de Cliente"/>
    <s v="TELEFONICA CYBERSECURITY TECH CHILE SPA"/>
    <s v="RONDA POR TOMA DE TEMPERATURAS EN SALAS TIC"/>
    <s v="29/12/2023 12:41:54"/>
    <s v="29/12/2023 12:42:44"/>
    <s v="Cerrado"/>
    <s v="TI"/>
    <s v="CLIMA"/>
    <s v="29/12/2023 12:58:14"/>
    <s v="29/12/2023 23:50:00"/>
    <s v="RONDA POR TOMA DE TEMPERATURAS EN SALAS TIC"/>
    <s v="RONDA REALIZADA"/>
    <d v="1899-12-30T00:00:00"/>
    <d v="1899-12-30T00:00:00"/>
    <d v="1899-12-30T00:00:00"/>
    <x v="0"/>
    <s v="Cumplido"/>
  </r>
  <r>
    <s v="INC000002523905"/>
    <s v="HOUSING"/>
    <x v="3"/>
    <s v="DUOC TICKET AUTOMATICO"/>
    <s v="GUSTAVO AVILA VERA"/>
    <s v="frp_jciert"/>
    <s v="4-Menor/Localizado"/>
    <s v="4-Baja"/>
    <s v="Baja"/>
    <s v="Incidente de Cliente"/>
    <s v="FUNDACION INSTITUTO PROFESIONAL DUOC UC"/>
    <s v="duoc | RE: Certificados SSL en Ambiente QA"/>
    <s v="29/12/2023 10:40:27"/>
    <s v="29/12/2023 10:43:43"/>
    <s v="Cerrado"/>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x v="1"/>
    <s v=""/>
  </r>
  <r>
    <s v="INC000002523933"/>
    <s v="HOUSING"/>
    <x v="14"/>
    <s v="BELIEVE"/>
    <s v="CRISTOPHER MALDONADO ROMERO"/>
    <s v="frp_pcamay"/>
    <s v="3-Moderado/Limitado"/>
    <s v="3-Medio"/>
    <s v="Media"/>
    <s v="Requerimiento de Cliente"/>
    <s v="TELEFONICA EMPRESAS DE CHILE SA"/>
    <s v="GESTION DATACENTER/ ACCESOS / Univeridad del Alba"/>
    <s v="29/12/2023 11:45:01"/>
    <s v="29/12/2023 11:45:19"/>
    <s v="Cerrado"/>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x v="0"/>
    <s v="Cumplido"/>
  </r>
  <r>
    <s v="INC000002523948"/>
    <s v="HOUSING"/>
    <x v="19"/>
    <s v="BELIEVE"/>
    <s v="FRANCISCO J FELIU ABARCA"/>
    <s v="frp_pcamay"/>
    <s v="3-Moderado/Limitado"/>
    <s v="3-Medio"/>
    <s v="Media"/>
    <s v="Requerimiento de Cliente"/>
    <s v="INDRA SISTEMAS CHILE S A"/>
    <s v="GESTION DATACENTER/ ACCESOS / INDRA SISTEMAS"/>
    <s v="29/12/2023 12:23:20"/>
    <s v="29/12/2023 12:23:47"/>
    <s v="Cerrado"/>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x v="0"/>
    <s v="Cumplido"/>
  </r>
  <r>
    <s v="INC000002523954"/>
    <s v="INFRAESTRUCTURA DC"/>
    <x v="1"/>
    <s v="APQ ACCESOS"/>
    <s v="CARLOS F ARAYA RAMIREZ"/>
    <s v="tct_cararr"/>
    <s v="4-Menor/Localizado"/>
    <s v="4-Baja"/>
    <s v="Baja"/>
    <s v="Requerimiento de Cliente"/>
    <s v="TELEFONICA CYBERSECURITY TECH CHILE SPA"/>
    <s v="FACTIBILIDAD 80347"/>
    <s v="29/12/2023 12:39:57"/>
    <s v="29/12/2023 12:40:54"/>
    <s v="Cerrado"/>
    <s v="CDP ANTIGUO 1"/>
    <s v="CDP ANTIGUO 2"/>
    <s v="29/12/2023 12:49:57"/>
    <s v="29/12/2023 23:50:00"/>
    <s v="BCO SANTANDER"/>
    <s v="FACTIBILIDAD ENVIADA"/>
    <d v="1899-12-30T00:08:25"/>
    <d v="1899-12-30T00:10:00"/>
    <d v="1899-12-30T00:01:35"/>
    <x v="0"/>
    <s v="Cumplido"/>
  </r>
  <r>
    <s v="INC000002524001"/>
    <s v="HOUSING"/>
    <x v="15"/>
    <s v="APQ ACCESOS"/>
    <s v="ESTEBAN O BUSTOS CORNEJO"/>
    <s v="tct_ebusto"/>
    <s v="4-Menor/Localizado"/>
    <s v="4-Baja"/>
    <s v="Baja"/>
    <s v="Requerimiento de Cliente"/>
    <s v="TELEFONICA EMPRESAS DE CHILE SA"/>
    <s v="TOMA DE ALARMAS DE CLIENTES"/>
    <s v="29/12/2023 15:53:42"/>
    <s v="29/12/2023 15:55:14"/>
    <s v="Cerrado"/>
    <s v="CDP ANTIGUO 1"/>
    <s v="CDP ANTIGUO 2"/>
    <s v="29/12/2023 16:00:10"/>
    <s v="29/12/2023 23:50:00"/>
    <s v="TOMA DE ALARMAS DE CLIENTES"/>
    <s v="TOMA DE ALARMAS REALIZADA"/>
    <d v="1899-12-30T00:04:56"/>
    <d v="1899-12-30T00:06:28"/>
    <d v="1899-12-30T00:01:32"/>
    <x v="0"/>
    <s v="Cumplido"/>
  </r>
  <r>
    <s v="INC000002524045"/>
    <s v="VPN IP - MPLS"/>
    <x v="19"/>
    <s v="GESTION HD"/>
    <s v="FRANCISCO J FELIU ABARCA"/>
    <s v="frp_fpetro"/>
    <s v="3-Moderado/Limitado"/>
    <s v="3-Medio"/>
    <s v="Media"/>
    <s v="Requerimiento de Cliente"/>
    <s v="PROSEGUR LTDA."/>
    <s v="HD/Acceso permanente Data Center"/>
    <s v="29/12/2023 13:11:17"/>
    <s v="29/12/2023 13:13:28"/>
    <s v="Cerrado"/>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x v="0"/>
    <s v="Cumplido"/>
  </r>
  <r>
    <s v="INC000002524063"/>
    <s v="HOUSING"/>
    <x v="16"/>
    <s v="BELIEVE"/>
    <s v="JOSE G MARQUEZ MARCANO"/>
    <s v="frp_jolsso"/>
    <s v="3-Moderado/Limitado"/>
    <s v="3-Medio"/>
    <s v="Media"/>
    <s v="Requerimiento de Cliente"/>
    <s v="TELEFONICA EMPRESAS DE CHILE SA"/>
    <s v="GESTION DATACENTER/ ACCESOS /TELEFONICA EMPRESAS DE CHILE SA"/>
    <s v="29/12/2023 13:45:00"/>
    <s v="29/12/2023 13:46:41"/>
    <s v="Cerrado"/>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x v="0"/>
    <s v="Cumplido"/>
  </r>
  <r>
    <s v="INC000002524088"/>
    <s v="HOUSING"/>
    <x v="16"/>
    <s v="BELIEVE"/>
    <s v="ESTEBAN O BUSTOS CORNEJO"/>
    <s v="frp_jolsso"/>
    <s v="3-Moderado/Limitado"/>
    <s v="3-Medio"/>
    <s v="Media"/>
    <s v="Requerimiento de Cliente"/>
    <s v="HUAWEI CHILE S A"/>
    <s v="GESTION DATACENTER/ ACCESOS /HUAWEI CHILE S A"/>
    <s v="29/12/2023 15:09:30"/>
    <s v="29/12/2023 15:15:20"/>
    <s v="Cerrado"/>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x v="0"/>
    <s v="Cumplido"/>
  </r>
  <r>
    <s v="INC000002524093"/>
    <s v="HOUSING"/>
    <x v="16"/>
    <s v="BELIEVE"/>
    <s v="ESTEBAN O BUSTOS CORNEJO"/>
    <s v="frp_jolsso"/>
    <s v="3-Moderado/Limitado"/>
    <s v="3-Medio"/>
    <s v="Media"/>
    <s v="Requerimiento de Cliente"/>
    <s v="HUAWEI CHILE S A"/>
    <s v="GESTION DATACENTER/ ACCESOS /HUAWEI CHILE S A"/>
    <s v="29/12/2023 15:16:48"/>
    <s v="29/12/2023 15:18:22"/>
    <s v="Cerrado"/>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x v="0"/>
    <s v="Cumplido"/>
  </r>
  <r>
    <s v="INC000002524096"/>
    <s v="HOUSING"/>
    <x v="16"/>
    <s v="BELIEVE"/>
    <s v="ESTEBAN O BUSTOS CORNEJO"/>
    <s v="frp_jolsso"/>
    <s v="3-Moderado/Limitado"/>
    <s v="3-Medio"/>
    <s v="Media"/>
    <s v="Requerimiento de Cliente"/>
    <s v="HUAWEI CHILE S A"/>
    <s v="GESTION DATACENTER/ ACCESOS /HUAWEI CHILE S A"/>
    <s v="29/12/2023 15:19:06"/>
    <s v="29/12/2023 15:20:17"/>
    <s v="Cerrado"/>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x v="0"/>
    <s v="Cumplido"/>
  </r>
  <r>
    <s v="INC000002524099"/>
    <s v="HOUSING"/>
    <x v="16"/>
    <s v="BELIEVE"/>
    <s v="ESTEBAN O BUSTOS CORNEJO"/>
    <s v="frp_jolsso"/>
    <s v="3-Moderado/Limitado"/>
    <s v="3-Medio"/>
    <s v="Media"/>
    <s v="Requerimiento de Cliente"/>
    <s v="HUAWEI CHILE S A"/>
    <s v="GESTION DATACENTER/ ACCESOS /HUAWEI CHILE S A"/>
    <s v="29/12/2023 15:20:53"/>
    <s v="29/12/2023 15:22:04"/>
    <s v="Cerrado"/>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x v="0"/>
    <s v="Cumplido"/>
  </r>
  <r>
    <s v="INC000002524100"/>
    <s v="HOUSING"/>
    <x v="16"/>
    <s v="BELIEVE"/>
    <s v="ESTEBAN O BUSTOS CORNEJO"/>
    <s v="frp_jolsso"/>
    <s v="3-Moderado/Limitado"/>
    <s v="3-Medio"/>
    <s v="Media"/>
    <s v="Requerimiento de Cliente"/>
    <s v="HUAWEI CHILE S A"/>
    <s v="GESTION DATACENTER/ ACCESOS /HUAWEI CHILE S A"/>
    <s v="29/12/2023 15:22:36"/>
    <s v="29/12/2023 15:23:47"/>
    <s v="Cerrado"/>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x v="0"/>
    <s v="Cumplido"/>
  </r>
  <r>
    <s v="INC000002524101"/>
    <s v="HOUSING"/>
    <x v="16"/>
    <s v="BELIEVE"/>
    <s v="ESTEBAN O BUSTOS CORNEJO"/>
    <s v="frp_jolsso"/>
    <s v="3-Moderado/Limitado"/>
    <s v="3-Medio"/>
    <s v="Media"/>
    <s v="Requerimiento de Cliente"/>
    <s v="HUAWEI CHILE S A"/>
    <s v="GESTION DATACENTER/ ACCESOS /HUAWEI CHILE S A"/>
    <s v="29/12/2023 15:24:19"/>
    <s v="29/12/2023 15:25:29"/>
    <s v="Cerrado"/>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x v="0"/>
    <s v="Cumplido"/>
  </r>
  <r>
    <s v="INC000002524102"/>
    <s v="HOUSING"/>
    <x v="16"/>
    <s v="BELIEVE"/>
    <s v="ESTEBAN O BUSTOS CORNEJO"/>
    <s v="frp_jolsso"/>
    <s v="3-Moderado/Limitado"/>
    <s v="3-Medio"/>
    <s v="Media"/>
    <s v="Requerimiento de Cliente"/>
    <s v="HUAWEI CHILE S A"/>
    <s v="GESTION DATACENTER/ ACCESOS /HUAWEI CHILE S A"/>
    <s v="29/12/2023 15:26:01"/>
    <s v="29/12/2023 15:27:02"/>
    <s v="Cerrado"/>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x v="0"/>
    <s v="Cumplido"/>
  </r>
  <r>
    <s v="INC000002524109"/>
    <s v="HOUSING"/>
    <x v="14"/>
    <s v="BELIEVE"/>
    <s v="CRISTOPHER MALDONADO ROMERO"/>
    <s v="frp_dvital"/>
    <s v="3-Moderado/Limitado"/>
    <s v="3-Medio"/>
    <s v="Media"/>
    <s v="Requerimiento de Cliente"/>
    <s v="BANCO SANTANDER CHILE"/>
    <s v="GESTION DATACENTER/ ACCESOS / BANCO SANTANDER CHILE"/>
    <s v="29/12/2023 12:22:47"/>
    <s v="29/12/2023 12:28:07"/>
    <s v="Cerrado"/>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x v="0"/>
    <s v="Cumplido"/>
  </r>
  <r>
    <s v="INC000002524142"/>
    <s v="HOUSING"/>
    <x v="15"/>
    <s v="APQ ACCESOS"/>
    <s v="JOSE G MARQUEZ MARCANO"/>
    <s v="tct_josmam"/>
    <s v="4-Menor/Localizado"/>
    <s v="4-Baja"/>
    <s v="Baja"/>
    <s v="Requerimiento de Cliente"/>
    <s v="TELEFONICA EMPRESAS DE CHILE SA"/>
    <s v="SUPERVISION: INSTALACION de cruzada para proyecto M126979-0"/>
    <s v="29/12/2023 12:53:00"/>
    <s v="29/12/2023 12:53:49"/>
    <s v="Cerrado"/>
    <s v="CDP ANTIGUO 1"/>
    <s v="CDP ANTIGUO 2"/>
    <s v="29/12/2023 12:55:26"/>
    <s v="29/12/2023 23:50:00"/>
    <s v="INSTALACION de cruzada para proyecto M126979-0"/>
    <s v="TRABAJO REALIZADO CON EXITO"/>
    <d v="1899-12-30T00:01:20"/>
    <d v="1899-12-30T00:02:26"/>
    <d v="1899-12-30T00:01:06"/>
    <x v="0"/>
    <s v="Cumplido"/>
  </r>
  <r>
    <s v="INC000002524166"/>
    <s v="HOUSING"/>
    <x v="15"/>
    <s v="APQ ACCESOS"/>
    <s v="JOSE G MARQUEZ MARCANO"/>
    <s v="tct_josmam"/>
    <s v="4-Menor/Localizado"/>
    <s v="4-Baja"/>
    <s v="Baja"/>
    <s v="Requerimiento de Cliente"/>
    <s v="TELEFONICA EMPRESAS DE CHILE SA"/>
    <s v="SUPERVISION: Instalación de SFPs"/>
    <s v="29/12/2023 13:12:22"/>
    <s v="29/12/2023 13:13:30"/>
    <s v="Cerrado"/>
    <s v="CDP ANTIGUO 1"/>
    <s v="CDP ANTIGUO 2"/>
    <s v="29/12/2023 13:14:32"/>
    <s v="29/12/2023 23:50:00"/>
    <s v="Instalación de SFPs"/>
    <s v="TRABAJO REALIZADO"/>
    <d v="1899-12-30T00:00:44"/>
    <d v="1899-12-30T00:02:10"/>
    <d v="1899-12-30T00:01:26"/>
    <x v="0"/>
    <s v="Cumplido"/>
  </r>
  <r>
    <s v="INC000002524267"/>
    <s v="SAP"/>
    <x v="17"/>
    <s v="GESTION HD"/>
    <s v="FREDDY O CORTES DIAZ"/>
    <s v="frp_fpetro"/>
    <s v="3-Moderado/Limitado"/>
    <s v="3-Medio"/>
    <s v="Media"/>
    <s v="Requerimiento de Cliente"/>
    <s v="INDUSTRIAS CHILENAS DE ALAMBRE INCHALAM S.A."/>
    <s v="HD/Lista no sobreescribe con TX masiva"/>
    <s v="29/12/2023 16:10:37"/>
    <s v="29/12/2023 16:12:38"/>
    <s v="Cerrado"/>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x v="0"/>
    <s v="Cumplido"/>
  </r>
  <r>
    <s v="INC000002524278"/>
    <s v="INFRAESTRUCTURA DC"/>
    <x v="6"/>
    <s v="APQ ACCESOS"/>
    <s v="FRANCISCO J FELIU ABARCA"/>
    <s v="tct_frafea"/>
    <s v="4-Menor/Localizado"/>
    <s v="4-Baja"/>
    <s v="Baja"/>
    <s v="Requerimiento de Cliente"/>
    <s v="TELEFONICA CYBERSECURITY TECH CHILE SPA"/>
    <s v="RONDA POR TOMA DE TEMPERATURAS EN SALAS TIC"/>
    <s v="29/12/2023 16:51:39"/>
    <s v="29/12/2023 16:52:27"/>
    <s v="Cerrado"/>
    <s v="TI"/>
    <s v="CLIMA"/>
    <s v="29/12/2023 17:07:59"/>
    <s v="29/12/2023 23:50:00"/>
    <s v="RONDA POR TOMA DE TEMPERATURAS EN SALAS TIC"/>
    <s v="RONDA REALIZADA"/>
    <d v="1899-12-30T00:00:00"/>
    <d v="1899-12-30T00:00:00"/>
    <d v="1899-12-30T00:00:00"/>
    <x v="0"/>
    <s v="Cumplido"/>
  </r>
  <r>
    <s v="INC000002524279"/>
    <s v="SAP"/>
    <x v="17"/>
    <s v="GESTION HD"/>
    <s v="FREDDY O CORTES DIAZ"/>
    <s v="frp_fpetro"/>
    <s v="3-Moderado/Limitado"/>
    <s v="3-Medio"/>
    <s v="Media"/>
    <s v="Requerimiento de Cliente"/>
    <s v="NUTRISCO CHILE SA"/>
    <s v="HD/Transporte OT // OEDK925257"/>
    <s v="29/12/2023 16:52:38"/>
    <s v="29/12/2023 16:54:01"/>
    <s v="Cerrado"/>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x v="0"/>
    <s v="Cumplido"/>
  </r>
  <r>
    <s v="INC000002524288"/>
    <s v="VPN IP - MPLS"/>
    <x v="6"/>
    <s v="GESTION HD"/>
    <s v="FRANCISCO J FELIU ABARCA"/>
    <s v="frp_spevel"/>
    <s v="3-Moderado/Limitado"/>
    <s v="3-Medio"/>
    <s v="Media"/>
    <s v="Requerimiento de Cliente"/>
    <s v="FUND DE BENEFICENCIA HOGAR DE CRISTO"/>
    <s v="HD/Reinicio de firewalls Fortinet"/>
    <s v="29/12/2023 17:33:31"/>
    <s v="29/12/2023 17:36:08"/>
    <s v="Cerrado"/>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x v="0"/>
    <s v="Cumplido"/>
  </r>
  <r>
    <s v="INC000002524296"/>
    <s v="INFRAESTRUCTURA DC"/>
    <x v="6"/>
    <s v="APQ ACCESOS"/>
    <s v="FRANCISCO J FELIU ABARCA"/>
    <s v="tct_frafea"/>
    <s v="4-Menor/Localizado"/>
    <s v="4-Baja"/>
    <s v="Baja"/>
    <s v="Requerimiento de Cliente"/>
    <s v="TELEFONICA CYBERSECURITY TECH CHILE SPA"/>
    <s v="RONDA PREVENTIVA Y LECTURA DE TEMPERATURAS EN SALAS TIC"/>
    <s v="29/12/2023 19:11:51"/>
    <s v="29/12/2023 19:12:36"/>
    <s v="Cerrado"/>
    <s v="TI"/>
    <s v="CLIMA"/>
    <s v="29/12/2023 19:30:30"/>
    <s v="29/12/2023 23:50:00"/>
    <s v="RONDA PREVENTIVA Y LECTURA DE TEMPERATURAS EN SALAS TIC"/>
    <s v="RONDA REALIZADO"/>
    <d v="1899-12-30T00:00:00"/>
    <d v="1899-12-30T00:00:00"/>
    <d v="1899-12-30T00:00:00"/>
    <x v="0"/>
    <s v="Cumplido"/>
  </r>
  <r>
    <s v="INC000002524372"/>
    <s v="TICKET-INTELIGENTE"/>
    <x v="4"/>
    <s v="GESTION TI"/>
    <s v="GIOVANNI D ROCCO VALENZUELA"/>
    <s v="USR_TSIGHT"/>
    <s v="1-Extenso/Generalizado"/>
    <s v="4-Baja"/>
    <s v="Baja"/>
    <s v="Incidente de Cliente"/>
    <s v="RABIE HNOSLTDA"/>
    <s v="rabie001 - aranda_app01 TICKET AUTOMATICO"/>
    <s v="29/12/2023 15:50:46"/>
    <s v="29/12/2023 15:50:46"/>
    <s v="Cerrado"/>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x v="1"/>
    <s v=""/>
  </r>
  <r>
    <s v="INC000002524408"/>
    <s v="RED INTERNA"/>
    <x v="0"/>
    <s v="APQ ACCESOS"/>
    <s v="CRISTOPHER MALDONADO ROMERO"/>
    <s v="tct_cmaldo"/>
    <s v="4-Menor/Localizado"/>
    <s v="4-Baja"/>
    <s v="Baja"/>
    <s v="Requerimiento de Cliente"/>
    <s v="TELEFONICA EMPRESAS DE CHILE SA"/>
    <s v="RONDA TOMA DE TEMPERATURAS SALAS TIC"/>
    <s v="29/12/2023 15:47:45"/>
    <s v="29/12/2023 15:48:49"/>
    <s v="Cerrado"/>
    <s v="CDP ANTIGUO 1"/>
    <s v="CDP ANTIGUO 2"/>
    <s v="29/12/2023 16:16:28"/>
    <s v="29/12/2023 23:50:00"/>
    <m/>
    <s v="RONDA REALIZADA"/>
    <d v="1899-12-30T00:00:00"/>
    <d v="1899-12-30T00:00:00"/>
    <d v="1899-12-30T00:00:00"/>
    <x v="0"/>
    <s v="Cumplido"/>
  </r>
  <r>
    <s v="INC000002524414"/>
    <s v="RED INTERNA"/>
    <x v="0"/>
    <s v="APQ ACCESOS"/>
    <s v="CRISTOPHER MALDONADO ROMERO"/>
    <s v="tct_cmaldo"/>
    <s v="4-Menor/Localizado"/>
    <s v="4-Baja"/>
    <s v="Baja"/>
    <s v="Requerimiento de Cliente"/>
    <s v="TELEFONICA EMPRESAS DE CHILE SA"/>
    <s v="RONDA TOMA DE TEMPERATURAS SALAS TIC"/>
    <s v="29/12/2023 16:05:42"/>
    <s v="29/12/2023 16:15:27"/>
    <s v="Cerrado"/>
    <s v="CDP ANTIGUO 1"/>
    <s v="CDP ANTIGUO 2"/>
    <s v="29/12/2023 19:26:29"/>
    <s v="29/12/2023 23:50:00"/>
    <m/>
    <s v="RONDA REALIZADA"/>
    <d v="1899-12-30T00:00:00"/>
    <d v="1899-12-30T00:00:00"/>
    <d v="1899-12-30T00:00:00"/>
    <x v="0"/>
    <s v="Cumplido"/>
  </r>
  <r>
    <s v="INC000002524422"/>
    <s v="RED INTERNA"/>
    <x v="0"/>
    <s v="APQ ACCESOS"/>
    <s v="CRISTOPHER MALDONADO ROMERO"/>
    <s v="tct_cmaldo"/>
    <s v="4-Menor/Localizado"/>
    <s v="4-Baja"/>
    <s v="Baja"/>
    <s v="Requerimiento de Cliente"/>
    <s v="TELEFONICA EMPRESAS DE CHILE SA"/>
    <s v="RONDA TOMA DE TEMPERATURAS SALAS TIC"/>
    <s v="29/12/2023 16:23:38"/>
    <s v="29/12/2023 16:24:48"/>
    <s v="Cerrado"/>
    <s v="CDP ANTIGUO 1"/>
    <s v="CDP ANTIGUO 2"/>
    <s v="29/12/2023 19:59:25"/>
    <s v="29/12/2023 23:50:00"/>
    <m/>
    <s v="RONDA REALIZADA"/>
    <d v="1899-12-30T00:00:00"/>
    <d v="1899-12-30T00:00:00"/>
    <d v="1899-12-30T00:00:00"/>
    <x v="0"/>
    <s v="Cumplido"/>
  </r>
  <r>
    <s v="INC000002524555"/>
    <s v="HOUSING"/>
    <x v="15"/>
    <s v="APQ ACCESOS"/>
    <s v="ALDO P VALENZUELA MUJICA"/>
    <s v="tct_avalen"/>
    <s v="2-Significativo/Amplio"/>
    <s v="2-Alta"/>
    <s v="Alta"/>
    <s v="Requerimiento de Cliente"/>
    <s v="TELEFONICA EMPRESAS DE CHILE SA"/>
    <s v="RONDA Y REVISION DE SALAS TECNICAS"/>
    <s v="30/12/2023 5:04:05"/>
    <s v="30/12/2023 5:05:07"/>
    <s v="Cerrado"/>
    <s v="CDP ANTIGUO 1"/>
    <s v="CDP ANTIGUO 2"/>
    <s v="30/12/2023 5:07:11"/>
    <s v="30/12/2023 23:50:00"/>
    <s v="RONDA Y REVISION DE SALAS TECNICAS"/>
    <s v="SE REALIZA RONDA"/>
    <d v="1899-12-30T00:01:46"/>
    <d v="1899-12-30T00:03:06"/>
    <d v="1899-12-30T00:01:20"/>
    <x v="0"/>
    <s v="Cumplido"/>
  </r>
  <r>
    <s v="INC000002524557"/>
    <s v="HOUSING"/>
    <x v="15"/>
    <s v="APQ ACCESOS"/>
    <s v="ALDO P VALENZUELA MUJICA"/>
    <s v="tct_avalen"/>
    <s v="2-Significativo/Amplio"/>
    <s v="2-Alta"/>
    <s v="Alta"/>
    <s v="Requerimiento de Cliente"/>
    <s v="TELEFONICA EMPRESAS DE CHILE SA"/>
    <s v="TOMA DE ALARMAS DE CLIENTE"/>
    <s v="30/12/2023 5:07:26"/>
    <s v="30/12/2023 5:08:45"/>
    <s v="Cerrado"/>
    <s v="CDP ANTIGUO 1"/>
    <s v="CDP ANTIGUO 2"/>
    <s v="30/12/2023 5:10:09"/>
    <s v="30/12/2023 23:50:00"/>
    <s v="TOMA DE ALARMAS DE CLIENTE"/>
    <s v="SE REALIZA TOMA DE ALARMAS"/>
    <d v="1899-12-30T00:01:02"/>
    <d v="1899-12-30T00:02:43"/>
    <d v="1899-12-30T00:01:41"/>
    <x v="0"/>
    <s v="Cumplido"/>
  </r>
  <r>
    <s v="INC000002524591"/>
    <s v="RED INTERNA"/>
    <x v="0"/>
    <s v="APQ ACCESOS"/>
    <s v="CRISTOPHER MALDONADO ROMERO"/>
    <s v="tct_cmaldo"/>
    <s v="4-Menor/Localizado"/>
    <s v="4-Baja"/>
    <s v="Baja"/>
    <s v="Requerimiento de Cliente"/>
    <s v="TELEFONICA EMPRESAS DE CHILE SA"/>
    <s v="RONDA TOMA DE TEMPERATURAS SALAS TIC"/>
    <s v="30/12/2023 15:12:25"/>
    <s v="30/12/2023 15:13:52"/>
    <s v="Cerrado"/>
    <s v="CDP ANTIGUO 1"/>
    <s v="CDP ANTIGUO 2"/>
    <s v="30/12/2023 17:29:10"/>
    <s v="30/12/2023 23:50:00"/>
    <m/>
    <s v="RONDA REALIZADA"/>
    <d v="1899-12-30T00:00:00"/>
    <d v="1899-12-30T00:00:00"/>
    <d v="1899-12-30T00:00:00"/>
    <x v="0"/>
    <s v="Cumplido"/>
  </r>
  <r>
    <s v="INC000002524594"/>
    <s v="RED INTERNA"/>
    <x v="0"/>
    <s v="APQ ACCESOS"/>
    <s v="CRISTOPHER MALDONADO ROMERO"/>
    <s v="tct_cmaldo"/>
    <s v="4-Menor/Localizado"/>
    <s v="4-Baja"/>
    <s v="Baja"/>
    <s v="Requerimiento de Cliente"/>
    <s v="TELEFONICA EMPRESAS DE CHILE SA"/>
    <s v="RONDA TOMA DE TEMPERATURAS SALAS TIC"/>
    <s v="30/12/2023 15:14:58"/>
    <s v="30/12/2023 15:16:01"/>
    <s v="Cerrado"/>
    <s v="CDP ANTIGUO 1"/>
    <s v="CDP ANTIGUO 2"/>
    <s v="30/12/2023 17:29:40"/>
    <s v="30/12/2023 23:50:00"/>
    <m/>
    <s v="RONDA REALIZADA"/>
    <d v="1899-12-30T00:00:00"/>
    <d v="1899-12-30T00:00:00"/>
    <d v="1899-12-30T00:00:00"/>
    <x v="0"/>
    <s v="Cumplido"/>
  </r>
  <r>
    <s v="INC000002524614"/>
    <s v="HOUSING"/>
    <x v="19"/>
    <s v="BELIEVE"/>
    <s v="FRANCISCO J FELIU ABARCA"/>
    <s v="frp_pcamay"/>
    <s v="3-Moderado/Limitado"/>
    <s v="3-Medio"/>
    <s v="Media"/>
    <s v="Requerimiento de Cliente"/>
    <s v="TELEFONICA EMPRESAS DE CHILE SA"/>
    <s v="GESTION DATACENTER/ ACCESOS / hogar de cristo"/>
    <s v="29/12/2023 17:26:39"/>
    <s v="29/12/2023 17:27:04"/>
    <s v="Cerrado"/>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x v="0"/>
    <s v="Cumplido"/>
  </r>
  <r>
    <s v="INC000002524730"/>
    <s v="TICKET-INTELIGENTE"/>
    <x v="4"/>
    <s v="GESTION TI"/>
    <s v="GIOVANNI D ROCCO VALENZUELA"/>
    <s v="USR_TSIGHT"/>
    <s v="1-Extenso/Generalizado"/>
    <s v="4-Baja"/>
    <s v="Baja"/>
    <s v="Incidente de Cliente"/>
    <s v="GPS CHILE SPA"/>
    <s v="gpschi01 - wnprap_gps04 TICKET AUTOMATICO"/>
    <s v="29/12/2023 20:49:41"/>
    <s v="29/12/2023 20:49:41"/>
    <s v="Cerrado"/>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x v="1"/>
    <s v=""/>
  </r>
  <r>
    <s v="INC000002524819"/>
    <s v="SAP"/>
    <x v="17"/>
    <s v="GESTION HD"/>
    <s v="FREDDY O CORTES DIAZ"/>
    <s v="frp_fpetro"/>
    <s v="3-Moderado/Limitado"/>
    <s v="3-Medio"/>
    <s v="Media"/>
    <s v="Requerimiento de Cliente"/>
    <s v="INDUSTRIAS CHILENAS DE ALAMBRE INCHALAM S.A."/>
    <s v="HD/INCHALAM - Listado de OTs"/>
    <s v="30/12/2023 11:07:41"/>
    <s v="30/12/2023 11:09:59"/>
    <s v="Cerrado"/>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x v="0"/>
    <s v="Cumplido"/>
  </r>
  <r>
    <s v="INC000002524851"/>
    <s v="RED INTERNA"/>
    <x v="6"/>
    <s v="APQ ACCESOS"/>
    <s v="FRANCISCO J FELIU ABARCA"/>
    <s v="tct_frafea"/>
    <s v="4-Menor/Localizado"/>
    <s v="4-Baja"/>
    <s v="Baja"/>
    <s v="Requerimiento de Cliente"/>
    <s v="TELEFONICA CYBERSECURITY TECH CHILE SPA"/>
    <s v="ORDENAMIENTO Y LIMPIEZA DE CABLES PANEL DE MONITORES OPERACIONES SM"/>
    <s v="30/12/2023 14:46:23"/>
    <s v="30/12/2023 14:50:04"/>
    <s v="Cerrado"/>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x v="0"/>
    <s v="Cumplido"/>
  </r>
  <r>
    <s v="INC000002524854"/>
    <s v="INFRAESTRUCTURA DC"/>
    <x v="6"/>
    <s v="APQ ACCESOS"/>
    <s v="FRANCISCO J FELIU ABARCA"/>
    <s v="tct_frafea"/>
    <s v="4-Menor/Localizado"/>
    <s v="4-Baja"/>
    <s v="Baja"/>
    <s v="Requerimiento de Cliente"/>
    <s v="TELEFONICA CYBERSECURITY TECH CHILE SPA"/>
    <s v="RONDA POR TOMA DE TEMPERATURAS EN SALAS TIC"/>
    <s v="30/12/2023 16:44:34"/>
    <s v="30/12/2023 16:45:20"/>
    <s v="Cerrado"/>
    <s v="TI"/>
    <s v="CLIMA"/>
    <s v="30/12/2023 16:56:09"/>
    <s v="30/12/2023 23:50:00"/>
    <s v="RONDA POR TOMA DE TEMPERATURAS EN SALAS TIC"/>
    <s v="RONDA REALIZADA"/>
    <d v="1899-12-30T00:00:00"/>
    <d v="1899-12-30T00:00:00"/>
    <d v="1899-12-30T00:00:00"/>
    <x v="0"/>
    <s v="Cumplido"/>
  </r>
  <r>
    <s v="INC000002524856"/>
    <s v="RED INTERNA"/>
    <x v="0"/>
    <s v="APQ ACCESOS"/>
    <s v="CRISTOPHER MALDONADO ROMERO"/>
    <s v="tct_cmaldo"/>
    <s v="4-Menor/Localizado"/>
    <s v="4-Baja"/>
    <s v="Baja"/>
    <s v="Requerimiento de Cliente"/>
    <s v="TELEFONICA EMPRESAS DE CHILE SA"/>
    <s v="RONDA TOMA DE TEMPERATURAS SALAS TIC"/>
    <s v="30/12/2023 18:34:11"/>
    <s v="30/12/2023 18:35:29"/>
    <s v="Cerrado"/>
    <s v="CDP ANTIGUO 1"/>
    <s v="CDP ANTIGUO 2"/>
    <s v="30/12/2023 18:47:50"/>
    <s v="30/12/2023 23:50:00"/>
    <m/>
    <s v="RONDA REALIZADA"/>
    <d v="1899-12-30T00:00:00"/>
    <d v="1899-12-30T00:00:00"/>
    <d v="1899-12-30T00:00:00"/>
    <x v="0"/>
    <s v="Cumplido"/>
  </r>
  <r>
    <s v="INC000002524859"/>
    <s v="RED INTERNA"/>
    <x v="0"/>
    <s v="APQ ACCESOS"/>
    <s v="CRISTOPHER MALDONADO ROMERO"/>
    <s v="tct_cmaldo"/>
    <s v="4-Menor/Localizado"/>
    <s v="4-Baja"/>
    <s v="Baja"/>
    <s v="Requerimiento de Cliente"/>
    <s v="TELEFONICA EMPRESAS DE CHILE SA"/>
    <s v="RONDA TOMA DE TEMPERATURAS SALAS TIC"/>
    <s v="30/12/2023 18:49:21"/>
    <s v="30/12/2023 18:50:18"/>
    <s v="Cerrado"/>
    <s v="CDP ANTIGUO 1"/>
    <s v="CDP ANTIGUO 2"/>
    <s v="30/12/2023 19:19:50"/>
    <s v="30/12/2023 23:50:00"/>
    <m/>
    <s v="RONDA REALIZADA"/>
    <d v="1899-12-30T00:00:00"/>
    <d v="1899-12-30T00:00:00"/>
    <d v="1899-12-30T00:00:00"/>
    <x v="0"/>
    <s v="Cumplido"/>
  </r>
  <r>
    <s v="INC000002524861"/>
    <s v="INFRAESTRUCTURA DC"/>
    <x v="6"/>
    <s v="APQ ACCESOS"/>
    <s v="FRANCISCO J FELIU ABARCA"/>
    <s v="tct_frafea"/>
    <s v="4-Menor/Localizado"/>
    <s v="4-Baja"/>
    <s v="Baja"/>
    <s v="Requerimiento de Cliente"/>
    <s v="TELEFONICA CYBERSECURITY TECH CHILE SPA"/>
    <s v="RONDA PREVENTIVA Y LECTURA DE TEMPERATURAS EN SALAS TIC"/>
    <s v="30/12/2023 19:14:45"/>
    <s v="30/12/2023 19:15:30"/>
    <s v="Cerrado"/>
    <s v="TI"/>
    <s v="CLIMA"/>
    <s v="30/12/2023 19:29:19"/>
    <s v="30/12/2023 23:50:00"/>
    <s v="RONDA PREVENTIVA Y LECTURA DE TEMPERATURAS EN SALAS TIC"/>
    <s v="RONDA REALIZADA"/>
    <d v="1899-12-30T00:00:00"/>
    <d v="1899-12-30T00:00:00"/>
    <d v="1899-12-30T00:00:00"/>
    <x v="0"/>
    <s v="Cumplido"/>
  </r>
  <r>
    <s v="INC000002524870"/>
    <s v="HOUSING"/>
    <x v="6"/>
    <s v="APQ ACCESOS"/>
    <s v="EDUARDO A NUÑEZ LAMOZA"/>
    <s v="tct_edunul"/>
    <s v="4-Menor/Localizado"/>
    <s v="4-Baja"/>
    <s v="Baja"/>
    <s v="Requerimiento de Cliente"/>
    <s v="TELEFONICA CYBERSECURITY TECH CHILE SPA"/>
    <s v="TOMA DE TEMPERATURAS"/>
    <s v="31/12/2023 7:03:00"/>
    <s v="31/12/2023 7:04:07"/>
    <s v="Cerrado"/>
    <s v="TI"/>
    <s v="CLIMA"/>
    <s v="31/12/2023 7:04:31"/>
    <s v="31/12/2023 23:50:00"/>
    <s v="TOMA DE TEMPERATURAS"/>
    <s v="RONDA REALIZADA"/>
    <d v="1899-12-30T00:00:00"/>
    <d v="1899-12-30T00:00:00"/>
    <d v="1899-12-30T00:00:00"/>
    <x v="0"/>
    <s v="Cumplido"/>
  </r>
  <r>
    <s v="INC000002524872"/>
    <s v="HOUSING"/>
    <x v="6"/>
    <s v="APQ ACCESOS"/>
    <s v="EDUARDO A NUÑEZ LAMOZA"/>
    <s v="tct_edunul"/>
    <s v="4-Menor/Localizado"/>
    <s v="4-Baja"/>
    <s v="Baja"/>
    <s v="Requerimiento de Cliente"/>
    <s v="TELEFONICA CYBERSECURITY TECH CHILE SPA"/>
    <s v="RONDA SALAS TECNICAS"/>
    <s v="31/12/2023 7:05:51"/>
    <s v="31/12/2023 7:07:09"/>
    <s v="Cerrado"/>
    <s v="TI"/>
    <s v="INFRAESTRUCTURA"/>
    <s v="31/12/2023 7:07:27"/>
    <s v="31/12/2023 23:50:00"/>
    <s v="REVISION DE SALAS Y RACK"/>
    <s v="RONDA REALIZADA"/>
    <d v="1899-12-30T00:00:00"/>
    <d v="1899-12-30T00:00:00"/>
    <d v="1899-12-30T00:00:00"/>
    <x v="0"/>
    <s v="Cumplido"/>
  </r>
  <r>
    <s v="INC000002524896"/>
    <s v="INFRAESTRUCTURA DC"/>
    <x v="6"/>
    <s v="APQ ACCESOS"/>
    <s v="FRANCISCO J FELIU ABARCA"/>
    <s v="tct_frafea"/>
    <s v="4-Menor/Localizado"/>
    <s v="4-Baja"/>
    <s v="Baja"/>
    <s v="Requerimiento de Cliente"/>
    <s v="TELEFONICA CYBERSECURITY TECH CHILE SPA"/>
    <s v="RONDA POR TOMA DE TEMPERATURAS EN SALAS TIC"/>
    <s v="31/12/2023 12:51:23"/>
    <s v="31/12/2023 12:52:12"/>
    <s v="Cerrado"/>
    <s v="TI"/>
    <s v="CLIMA"/>
    <s v="31/12/2023 13:20:26"/>
    <s v="31/12/2023 23:50:00"/>
    <s v="RONDA POR TOMA DE TEMPERATURAS EN SALAS TIC"/>
    <s v="RONDA REALIZADA"/>
    <d v="1899-12-30T00:00:00"/>
    <d v="1899-12-30T00:00:00"/>
    <d v="1899-12-30T00:00:00"/>
    <x v="0"/>
    <s v="Cumplido"/>
  </r>
  <r>
    <s v="INC000002524927"/>
    <s v="TICKET-INTELIGENTE"/>
    <x v="3"/>
    <s v="GESTION TI"/>
    <s v="GUSTAVO AVILA VERA"/>
    <s v="USR_TSIGHT"/>
    <s v="1-Extenso/Generalizado"/>
    <s v="4-Baja"/>
    <s v="Baja"/>
    <s v="Incidente de Cliente"/>
    <s v="FUNDACION INSTITUTO PROFESIONAL DUOC UC"/>
    <s v="fiprdu01 - ftpblackboard TICKET AUTOMATICO"/>
    <s v="30/12/2023 0:11:21"/>
    <s v="30/12/2023 0:11:21"/>
    <s v="Cerrado"/>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x v="1"/>
    <s v=""/>
  </r>
  <r>
    <s v="INC000002524940"/>
    <s v="TICKET-INTELIGENTE"/>
    <x v="4"/>
    <s v="GESTION TI"/>
    <s v="GIOVANNI D ROCCO VALENZUELA"/>
    <s v="USR_TSIGHT"/>
    <s v="1-Extenso/Generalizado"/>
    <s v="4-Baja"/>
    <s v="Baja"/>
    <s v="Incidente de Cliente"/>
    <s v="FUNDACION INSTITUTO PROFESIONAL DUOC UC"/>
    <s v="fiprdu01 - srvshareprodb_vm TICKET AUTOMATICO"/>
    <s v="30/12/2023 0:26:13"/>
    <s v="30/12/2023 0:26:13"/>
    <s v="Cerrado"/>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x v="1"/>
    <s v=""/>
  </r>
  <r>
    <s v="INC000002525119"/>
    <s v="INFRAESTRUCTURA DC"/>
    <x v="6"/>
    <s v="APQ ACCESOS"/>
    <s v="FRANCISCO J FELIU ABARCA"/>
    <s v="tct_frafea"/>
    <s v="4-Menor/Localizado"/>
    <s v="4-Baja"/>
    <s v="Baja"/>
    <s v="Requerimiento de Cliente"/>
    <s v="TELEFONICA CYBERSECURITY TECH CHILE SPA"/>
    <s v="RONDA POR TOMA DE TEMPERATURAS EN SALAS TIC"/>
    <s v="30/12/2023 8:42:50"/>
    <s v="30/12/2023 8:43:37"/>
    <s v="Cerrado"/>
    <s v="TI"/>
    <s v="CLIMA"/>
    <s v="30/12/2023 8:52:19"/>
    <s v="30/12/2023 23:50:00"/>
    <s v="RONDA POR TOMA DE TEMPERATURAS EN SALAS TIC"/>
    <s v="RONDA REALIZADA"/>
    <d v="1899-12-30T00:00:00"/>
    <d v="1899-12-30T00:00:00"/>
    <d v="1899-12-30T00:00:00"/>
    <x v="0"/>
    <s v="Cumplido"/>
  </r>
  <r>
    <s v="INC000002525147"/>
    <s v="HOUSING"/>
    <x v="6"/>
    <s v="APQ ACCESOS"/>
    <s v="FRANCISCO J FELIU ABARCA"/>
    <s v="tct_frafea"/>
    <s v="4-Menor/Localizado"/>
    <s v="4-Baja"/>
    <s v="Baja"/>
    <s v="Requerimiento de Cliente"/>
    <s v="TELEFONICA CYBERSECURITY TECH CHILE SPA"/>
    <s v="RONDA PREVENTIVA EN SALAS TIC"/>
    <s v="30/12/2023 9:12:56"/>
    <s v="30/12/2023 9:14:29"/>
    <s v="Cerrado"/>
    <s v="TI"/>
    <s v="INFRAESTRUCTURA"/>
    <s v="30/12/2023 9:56:15"/>
    <s v="30/12/2023 23:50:00"/>
    <s v="RONDA PREVENTIVA EN SALAS TIC"/>
    <s v="RONDA REALIZADA"/>
    <d v="1899-12-30T00:00:00"/>
    <d v="1899-12-30T00:00:00"/>
    <d v="1899-12-30T00:00:00"/>
    <x v="0"/>
    <s v="Cumplido"/>
  </r>
  <r>
    <s v="INC000002525164"/>
    <s v="TICKET-INTELIGENTE"/>
    <x v="4"/>
    <s v="GESTION TI"/>
    <s v="GIOVANNI D ROCCO VALENZUELA"/>
    <s v="USR_TSIGHT"/>
    <s v="1-Extenso/Generalizado"/>
    <s v="4-Baja"/>
    <s v="Baja"/>
    <s v="Incidente de Cliente"/>
    <s v="FUNDACION INSTITUTO PROFESIONAL DUOC UC"/>
    <s v="fiprdu01 - srvfs01_vm TICKET AUTOMATICO"/>
    <s v="30/12/2023 9:49:29"/>
    <s v="30/12/2023 9:49:29"/>
    <s v="Cerrado"/>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x v="1"/>
    <s v=""/>
  </r>
  <r>
    <s v="INC000002525244"/>
    <s v="INFRAESTRUCTURA DC"/>
    <x v="6"/>
    <s v="APQ ACCESOS"/>
    <s v="FRANCISCO J FELIU ABARCA"/>
    <s v="tct_frafea"/>
    <s v="4-Menor/Localizado"/>
    <s v="4-Baja"/>
    <s v="Baja"/>
    <s v="Requerimiento de Cliente"/>
    <s v="TELEFONICA CYBERSECURITY TECH CHILE SPA"/>
    <s v="RONDA POR TOMA DE TEMPERATURAS EN SALAS TIC"/>
    <s v="30/12/2023 12:58:32"/>
    <s v="30/12/2023 12:59:39"/>
    <s v="Cerrado"/>
    <s v="TI"/>
    <s v="CLIMA"/>
    <s v="30/12/2023 13:15:05"/>
    <s v="30/12/2023 23:50:00"/>
    <s v="RONDA POR TOMA DE TEMPERATURAS EN SALAS TIC"/>
    <s v="RONDA REALIZADA"/>
    <d v="1899-12-30T00:00:00"/>
    <d v="1899-12-30T00:00:00"/>
    <d v="1899-12-30T00:00:00"/>
    <x v="0"/>
    <s v="Cumplido"/>
  </r>
  <r>
    <s v="INC000002525375"/>
    <s v="HOUSING"/>
    <x v="15"/>
    <s v="APQ ACCESOS"/>
    <s v="JAIRO A SALINAS GARAY"/>
    <s v="tct_jsalin"/>
    <s v="3-Moderado/Limitado"/>
    <s v="3-Medio"/>
    <s v="Media"/>
    <s v="Requerimiento de Cliente"/>
    <s v="TELEFONICA EMPRESAS DE CHILE SA"/>
    <s v="RONDA Y REVISION DE SALAS TECNICAS"/>
    <s v="30/12/2023 18:34:24"/>
    <s v="30/12/2023 18:35:35"/>
    <s v="Cerrado"/>
    <s v="CDP ANTIGUO 1"/>
    <s v="CDP ANTIGUO 2"/>
    <s v="30/12/2023 18:35:35"/>
    <s v="30/12/2023 23:50:00"/>
    <s v="RONDA Y REVISION DE SALAS TECNICAS"/>
    <s v="RONDA REALIZADA."/>
    <d v="1899-12-30T00:00:00"/>
    <d v="1899-12-30T00:01:11"/>
    <d v="1899-12-30T00:01:11"/>
    <x v="0"/>
    <s v="Cumplido"/>
  </r>
  <r>
    <s v="INC000002525376"/>
    <s v="HOUSING"/>
    <x v="15"/>
    <s v="APQ ACCESOS"/>
    <s v="JAIRO A SALINAS GARAY"/>
    <s v="tct_jsalin"/>
    <s v="3-Moderado/Limitado"/>
    <s v="3-Medio"/>
    <s v="Media"/>
    <s v="Requerimiento de Cliente"/>
    <s v="TELEFONICA EMPRESAS DE CHILE SA"/>
    <s v="TOMA DE ALARMAS DE CLIENTE"/>
    <s v="30/12/2023 18:35:52"/>
    <s v="30/12/2023 18:37:17"/>
    <s v="Cerrado"/>
    <s v="CDP ANTIGUO 1"/>
    <s v="CDP ANTIGUO 2"/>
    <s v="30/12/2023 18:37:17"/>
    <s v="30/12/2023 23:50:00"/>
    <s v="TOMA DE ALARMAS DE CLIENTE"/>
    <s v="TOMA DE ALARMAS REALIZADA."/>
    <d v="1899-12-30T00:00:00"/>
    <d v="1899-12-30T00:01:25"/>
    <d v="1899-12-30T00:01:25"/>
    <x v="0"/>
    <s v="Cumplido"/>
  </r>
  <r>
    <s v="INC000002525449"/>
    <s v="INFRAESTRUCTURA DC"/>
    <x v="6"/>
    <s v="APQ ACCESOS"/>
    <s v="FRANCISCO J FELIU ABARCA"/>
    <s v="tct_frafea"/>
    <s v="4-Menor/Localizado"/>
    <s v="4-Baja"/>
    <s v="Baja"/>
    <s v="Requerimiento de Cliente"/>
    <s v="TELEFONICA CYBERSECURITY TECH CHILE SPA"/>
    <s v="RONDA PREVENTIVA EN SALAS TIC"/>
    <s v="31/12/2023 9:43:56"/>
    <s v="31/12/2023 9:45:15"/>
    <s v="Cerrado"/>
    <s v="TI"/>
    <s v="INFRAESTRUCTURA"/>
    <s v="31/12/2023 10:34:25"/>
    <s v="31/12/2023 23:50:00"/>
    <s v="RONDA PREVENTIVA EN SALAS TIC"/>
    <s v="RONDA REALIZADA"/>
    <d v="1899-12-30T00:00:00"/>
    <d v="1899-12-30T00:00:00"/>
    <d v="1899-12-30T00:00:00"/>
    <x v="0"/>
    <s v="Cumplido"/>
  </r>
  <r>
    <s v="INC000002525670"/>
    <s v="TICKET-INTELIGENTE"/>
    <x v="4"/>
    <s v="GESTION TI"/>
    <s v="GIOVANNI D ROCCO VALENZUELA"/>
    <s v="USR_TSIGHT"/>
    <s v="1-Extenso/Generalizado"/>
    <s v="4-Baja"/>
    <s v="Baja"/>
    <s v="Incidente de Cliente"/>
    <s v="COAGRA S A"/>
    <s v="coagra01 - sap_prod_e_vm TICKET AUTOMATICO"/>
    <s v="30/12/2023 22:26:19"/>
    <s v="30/12/2023 22:26:19"/>
    <s v="Cerrado"/>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x v="1"/>
    <s v=""/>
  </r>
  <r>
    <s v="INC000002525795"/>
    <s v="HOUSING"/>
    <x v="15"/>
    <s v="APQ ACCESOS"/>
    <s v="ALDO P VALENZUELA MUJICA"/>
    <s v="tct_avalen"/>
    <s v="2-Significativo/Amplio"/>
    <s v="2-Alta"/>
    <s v="Alta"/>
    <s v="Requerimiento de Cliente"/>
    <s v="TELEFONICA EMPRESAS DE CHILE SA"/>
    <s v="RONDA Y REVISION DE SALAS TECNICAS"/>
    <s v="31/12/2023 4:46:44"/>
    <s v="31/12/2023 4:48:19"/>
    <s v="Cerrado"/>
    <s v="CDP ANTIGUO 1"/>
    <s v="CDP ANTIGUO 2"/>
    <s v="31/12/2023 4:49:47"/>
    <s v="31/12/2023 23:50:00"/>
    <s v="RONDA Y REVISION DE SALAS TECNICAS"/>
    <s v="SE REALIZA RONDA"/>
    <d v="1899-12-30T00:01:10"/>
    <d v="1899-12-30T00:03:03"/>
    <d v="1899-12-30T00:01:53"/>
    <x v="0"/>
    <s v="Cumplido"/>
  </r>
  <r>
    <s v="INC000002525798"/>
    <s v="HOUSING"/>
    <x v="15"/>
    <s v="APQ ACCESOS"/>
    <s v="ALDO P VALENZUELA MUJICA"/>
    <s v="tct_avalen"/>
    <s v="2-Significativo/Amplio"/>
    <s v="2-Alta"/>
    <s v="Alta"/>
    <s v="Requerimiento de Cliente"/>
    <s v="TELEFONICA EMPRESAS DE CHILE SA"/>
    <s v="TOMA DE ALARMAS DE CLIENTE"/>
    <s v="31/12/2023 4:50:08"/>
    <s v="31/12/2023 4:51:24"/>
    <s v="Cerrado"/>
    <s v="CDP ANTIGUO 1"/>
    <s v="CDP ANTIGUO 2"/>
    <s v="31/12/2023 4:52:43"/>
    <s v="31/12/2023 23:50:00"/>
    <s v="TOMA DE ALARMAS DE CLIENTE"/>
    <s v="SE REALIZA TOMA DE ALARMAS"/>
    <d v="1899-12-30T00:00:59"/>
    <d v="1899-12-30T00:02:35"/>
    <d v="1899-12-30T00:01:36"/>
    <x v="0"/>
    <s v="Cumplido"/>
  </r>
  <r>
    <s v="INC000002526113"/>
    <s v="INFRAESTRUCTURA DC"/>
    <x v="6"/>
    <s v="APQ ACCESOS"/>
    <s v="FRANCISCO J FELIU ABARCA"/>
    <s v="tct_frafea"/>
    <s v="4-Menor/Localizado"/>
    <s v="4-Baja"/>
    <s v="Baja"/>
    <s v="Requerimiento de Cliente"/>
    <s v="TELEFONICA CYBERSECURITY TECH CHILE SPA"/>
    <s v="RONDA POR TOMA DE TEMPERATURAS EN SALAS TIC"/>
    <s v="31/12/2023 16:59:44"/>
    <s v="31/12/2023 17:00:51"/>
    <s v="Cerrado"/>
    <s v="TI"/>
    <s v="CLIMA"/>
    <s v="31/12/2023 17:26:33"/>
    <s v="31/12/2023 23:50:00"/>
    <s v="RONDA POR TOMA DE TEMPERATURAS EN SALAS TIC"/>
    <s v="RONDA REALIZADA"/>
    <d v="1899-12-30T00:00:00"/>
    <d v="1899-12-30T00:00:00"/>
    <d v="1899-12-30T00:00:00"/>
    <x v="0"/>
    <s v="Cumplido"/>
  </r>
  <r>
    <s v="INC000002526131"/>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17:35"/>
    <s v="31/12/2023 18:20:17"/>
    <s v="Cerrado"/>
    <s v="TI"/>
    <s v="CLIMA"/>
    <s v="31/12/2023 18:40:21"/>
    <s v="31/12/2023 23:50:00"/>
    <s v="RONDA DE INSPECCIÓN DE SALAS Y TOMA DE TEMPERATURAS DC APOQUINDO"/>
    <s v="RONDA REALIZADA"/>
    <d v="1899-12-30T00:00:00"/>
    <d v="1899-12-30T00:00:00"/>
    <d v="1899-12-30T00:00:00"/>
    <x v="0"/>
    <s v="Cumplido"/>
  </r>
  <r>
    <s v="INC000002526133"/>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0:35"/>
    <s v="31/12/2023 18:22:08"/>
    <s v="Cerrado"/>
    <s v="TI"/>
    <s v="CLIMA"/>
    <s v="31/12/2023 18:41:17"/>
    <s v="31/12/2023 23:50:00"/>
    <s v="RONDA DE INSPECCIÓN DE SALAS Y TOMA DE TEMPERATURAS DC APOQUINDO"/>
    <s v="RONDA REALIZADA"/>
    <d v="1899-12-30T00:00:00"/>
    <d v="1899-12-30T00:00:00"/>
    <d v="1899-12-30T00:00:00"/>
    <x v="0"/>
    <s v="Cumplido"/>
  </r>
  <r>
    <s v="INC000002526135"/>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4:26"/>
    <s v="31/12/2023 18:24:51"/>
    <s v="Cerrado"/>
    <s v="TI"/>
    <s v="CLIMA"/>
    <s v="31/12/2023 18:37:50"/>
    <s v="31/12/2023 23:50:00"/>
    <s v="RONDA DE INSPECCIÓN DE SALAS Y TOMA DE TEMPERATURAS DC APOQUINDO"/>
    <s v="RONDA REALIZADA"/>
    <d v="1899-12-30T00:00:00"/>
    <d v="1899-12-30T00:00:00"/>
    <d v="1899-12-30T00:00:00"/>
    <x v="0"/>
    <s v="Cumplido"/>
  </r>
  <r>
    <s v="INC000002526137"/>
    <s v="INFRAESTRUCTURA DC"/>
    <x v="6"/>
    <s v="APQ ACCESOS"/>
    <s v="FRANCISCO J FELIU ABARCA"/>
    <s v="tct_frafea"/>
    <s v="4-Menor/Localizado"/>
    <s v="4-Baja"/>
    <s v="Baja"/>
    <s v="Requerimiento de Cliente"/>
    <s v="TELEFONICA CYBERSECURITY TECH CHILE SPA"/>
    <s v="RONDA PREVENTIVA Y LECTURA DE TEMPERATURAS EN SALAS TIC"/>
    <s v="31/12/2023 19:05:01"/>
    <s v="31/12/2023 19:05:51"/>
    <s v="Cerrado"/>
    <s v="TI"/>
    <s v="CLIMA"/>
    <s v="31/12/2023 19:22:37"/>
    <s v="31/12/2023 23:50:00"/>
    <s v="RONDA PREVENTIVA Y LECTURA DE TEMPERATURAS EN SALAS TIC"/>
    <s v="RONDA REALIZADA"/>
    <d v="1899-12-30T00:00:00"/>
    <d v="1899-12-30T00:00:00"/>
    <d v="1899-12-30T00:00:00"/>
    <x v="0"/>
    <s v="Cumplido"/>
  </r>
  <r>
    <s v="INC000002526218"/>
    <s v="HOUSING"/>
    <x v="15"/>
    <s v="APQ ACCESOS"/>
    <s v="JAIRO A SALINAS GARAY"/>
    <s v="tct_jsalin"/>
    <s v="3-Moderado/Limitado"/>
    <s v="3-Medio"/>
    <s v="Media"/>
    <s v="Requerimiento de Cliente"/>
    <s v="TELEFONICA EMPRESAS DE CHILE SA"/>
    <s v="RONDA Y REVISION DE SALAS TECNICAS"/>
    <s v="31/12/2023 19:36:16"/>
    <s v="31/12/2023 19:37:50"/>
    <s v="Cerrado"/>
    <s v="CDP ANTIGUO 1"/>
    <s v="CDP ANTIGUO 2"/>
    <s v="31/12/2023 19:37:50"/>
    <s v="31/12/2023 23:50:00"/>
    <s v="RONDA Y REVISION DE SALAS TECNICAS"/>
    <s v="RONDA REALIZADA."/>
    <d v="1899-12-30T00:00:00"/>
    <d v="1899-12-30T00:01:34"/>
    <d v="1899-12-30T00:01:34"/>
    <x v="0"/>
    <s v="Cumplido"/>
  </r>
  <r>
    <s v="INC000002526219"/>
    <s v="HOUSING"/>
    <x v="15"/>
    <s v="APQ ACCESOS"/>
    <s v="JAIRO A SALINAS GARAY"/>
    <s v="tct_jsalin"/>
    <s v="3-Moderado/Limitado"/>
    <s v="3-Medio"/>
    <s v="Media"/>
    <s v="Requerimiento de Cliente"/>
    <s v="TELEFONICA EMPRESAS DE CHILE SA"/>
    <s v="TOMA DE ALARMAS DE CLIENTE"/>
    <s v="31/12/2023 19:37:56"/>
    <s v="31/12/2023 19:39:23"/>
    <s v="Cerrado"/>
    <s v="CDP ANTIGUO 1"/>
    <s v="CDP ANTIGUO 2"/>
    <s v="31/12/2023 19:39:23"/>
    <s v="31/12/2023 23:50:00"/>
    <s v="TOMA DE ALARMAS DE CLIENTE"/>
    <s v="TOMA DE ALARMAS REALIZADA."/>
    <d v="1899-12-30T00:00:00"/>
    <d v="1899-12-30T00:01:27"/>
    <d v="1899-12-30T00:01:27"/>
    <x v="0"/>
    <s v="Cumplido"/>
  </r>
  <r>
    <s v="INC000002526223"/>
    <s v="RED INTERNA"/>
    <x v="6"/>
    <s v="APQ ACCESOS"/>
    <s v="YORDI M HURTADO ARAYA"/>
    <s v="tct_yorhua"/>
    <s v="4-Menor/Localizado"/>
    <s v="4-Baja"/>
    <s v="Baja"/>
    <s v="Requerimiento de Cliente"/>
    <s v="TELEFONICA CYBERSECURITY TECH CHILE SPA"/>
    <s v="RONDA TOMA DE TEMPERATURAS SALAS TIC"/>
    <s v="31/12/2023 20:34:03"/>
    <s v="31/12/2023 20:34:27"/>
    <s v="Cerrado"/>
    <s v="CDP ANTIGUO 1"/>
    <s v="CDP ANTIGUO 2"/>
    <s v="31/12/2023 20:42:39"/>
    <s v="31/12/2023 23:50:00"/>
    <s v="RONDA TOMA DE TEMPERATURAS SALAS TIC"/>
    <s v="RONDA REALIZADA"/>
    <d v="1899-12-30T00:00:00"/>
    <d v="1899-12-30T00:08:36"/>
    <d v="1899-12-30T00:08:36"/>
    <x v="0"/>
    <s v="Cumplido"/>
  </r>
  <r>
    <s v="INC000002526224"/>
    <s v="RED INTERNA"/>
    <x v="6"/>
    <s v="APQ ACCESOS"/>
    <s v="YORDI M HURTADO ARAYA"/>
    <s v="tct_yorhua"/>
    <s v="4-Menor/Localizado"/>
    <s v="4-Baja"/>
    <s v="Baja"/>
    <s v="Requerimiento de Cliente"/>
    <s v="TELEFONICA CYBERSECURITY TECH CHILE SPA"/>
    <s v="RONDA TOMA DE TEMPERATURAS SALAS TIC 00:30RONDA TOMA DE TEMPERATURAS SALAS TIC 00:30"/>
    <s v="31/12/2023 20:34:41"/>
    <s v="31/12/2023 20:38:23"/>
    <s v="Cerrado"/>
    <s v="CDP ANTIGUO 1"/>
    <s v="CDP ANTIGUO 2"/>
    <s v="31/12/2023 20:42:54"/>
    <s v="31/12/2023 23:50:00"/>
    <m/>
    <s v="RONDA REALIZADA"/>
    <d v="1899-12-30T00:00:00"/>
    <d v="1899-12-30T00:08:13"/>
    <d v="1899-12-30T00:08:13"/>
    <x v="0"/>
    <s v="Cumplido"/>
  </r>
  <r>
    <s v="INC000002526225"/>
    <s v="RED INTERNA"/>
    <x v="6"/>
    <s v="APQ ACCESOS"/>
    <s v="YORDI M HURTADO ARAYA"/>
    <s v="tct_yorhua"/>
    <s v="4-Menor/Localizado"/>
    <s v="4-Baja"/>
    <s v="Baja"/>
    <s v="Requerimiento de Cliente"/>
    <s v="TELEFONICA CYBERSECURITY TECH CHILE SPA"/>
    <s v="RONDA TOMA DE TEMPERATURAS SALAS TIC 04:30"/>
    <s v="31/12/2023 20:38:37"/>
    <s v="31/12/2023 20:39:01"/>
    <s v="Cerrado"/>
    <s v="CDP ANTIGUO 1"/>
    <s v="CDP ANTIGUO 2"/>
    <s v="31/12/2023 20:43:18"/>
    <s v="31/12/2023 23:50:00"/>
    <s v="RONDA TOMA DE TEMPERATURAS SALAS TIC 04:30"/>
    <s v="RONDA REALIZADA"/>
    <d v="1899-12-30T00:00:00"/>
    <d v="1899-12-30T00:04:41"/>
    <d v="1899-12-30T00:04:41"/>
    <x v="0"/>
    <s v="Cumplido"/>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r>
    <m/>
    <m/>
    <x v="25"/>
    <m/>
    <m/>
    <m/>
    <m/>
    <m/>
    <m/>
    <m/>
    <m/>
    <m/>
    <m/>
    <m/>
    <m/>
    <m/>
    <m/>
    <m/>
    <m/>
    <m/>
    <m/>
    <m/>
    <m/>
    <m/>
    <x v="2"/>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9">
  <r>
    <s v="INC000002425521"/>
    <s v="RED INTERNA"/>
    <x v="0"/>
    <s v="APOQUINDO TI"/>
    <s v="CRISTOPHER MALDONADO ROMERO"/>
    <s v="tct_rorell"/>
    <s v="4-Menor/Localizado"/>
    <x v="0"/>
    <s v="Baja"/>
    <x v="0"/>
    <s v="TELEFONICA EMPRESAS DE CHILE SA"/>
    <s v="INCIDENCIA TELÉFONO RED FIJA  DE GUARDIA SIN SERVICIO EN OFICINA DATACENTER APOQUINDO"/>
    <s v="08/11/2023 9:26:10"/>
    <s v="08/11/2023 9:29:08"/>
    <s v="Cerrado"/>
    <s v="CDP ANTIGUO 1"/>
    <s v="CDP ANTIGUO 2"/>
    <s v="28/12/2023 10:52:52"/>
    <s v="28/12/2023 23:50:00"/>
    <m/>
    <s v="tema sin solución. se debe cerrar"/>
    <d v="1899-12-30T00:00:00"/>
    <d v="1899-12-30T00:00:00"/>
    <d v="1899-12-30T00:00:00"/>
    <s v=""/>
    <s v="Cumplido"/>
    <m/>
    <m/>
    <m/>
    <m/>
    <m/>
    <d v="2023-11-03T00:00:00"/>
    <s v="CUMPLE"/>
    <s v="NO CUMPLE"/>
    <s v="NO CUMPLE"/>
    <s v="NO CUMPLE"/>
    <s v="NO CUMPLE"/>
  </r>
  <r>
    <s v="INC000002428914"/>
    <s v="VPN IP - MPLS"/>
    <x v="1"/>
    <s v="GESTION HD"/>
    <s v="DANIEL A MUÑOZ BUSTOS"/>
    <s v="frp_disilv"/>
    <s v="4-Menor/Localizado"/>
    <x v="0"/>
    <s v="Baja"/>
    <x v="0"/>
    <s v="ULTRAMAR AGENCIA MARITIMA LIMITADA"/>
    <s v="REQ / Solicitud Revisión - Ultramar Agencia Marítima"/>
    <s v="09/11/2023 15:16:45"/>
    <s v="09/11/2023 15:26:02"/>
    <s v="Cerrado"/>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s v="NO CUMPLE"/>
    <s v="NO CUMPLE"/>
    <s v="NO CUMPLE"/>
    <s v="NO CUMPLE"/>
    <s v="CUMPLE"/>
  </r>
  <r>
    <s v="INC000002449034"/>
    <s v="RED INTERNA"/>
    <x v="0"/>
    <s v="APQ ACCESOS"/>
    <s v="MARIO A BARRIENTOS RUIZ"/>
    <s v="tct_cmaldo"/>
    <s v="4-Menor/Localizado"/>
    <x v="0"/>
    <s v="Baja"/>
    <x v="0"/>
    <s v="TELEFONICA EMPRESAS DE CHILE SA"/>
    <s v="CÁMARAS SIN CONEXIÓN TIC 7 DC APOQUINDO"/>
    <s v="19/11/2023 11:05:32"/>
    <s v="19/11/2023 11:07:22"/>
    <s v="Cerrado"/>
    <s v="CDP ANTIGUO 1"/>
    <s v="CDP ANTIGUO 2"/>
    <s v="01/12/2023 9:44:52"/>
    <s v="01/12/2023 23:50:00"/>
    <m/>
    <s v="camaras operativas"/>
    <d v="1899-12-30T00:00:00"/>
    <d v="1899-12-30T00:00:00"/>
    <d v="1899-12-30T00:00:00"/>
    <s v=""/>
    <s v="Cumplido"/>
    <m/>
    <m/>
    <m/>
    <m/>
    <m/>
    <d v="2023-11-03T00:00:00"/>
    <s v="CUMPLE"/>
    <s v="NO CUMPLE"/>
    <s v="NO CUMPLE"/>
    <s v="NO CUMPLE"/>
    <s v="NO CUMPLE"/>
  </r>
  <r>
    <s v="INC000002450144"/>
    <s v="COMUNICACIONES"/>
    <x v="2"/>
    <s v="GESTION PLATAFORMA CLIENTES"/>
    <s v="JUAN PABLO PAZ GOMPERTZ"/>
    <s v="lmolcont"/>
    <s v="4-Menor/Localizado"/>
    <x v="0"/>
    <s v="Baja"/>
    <x v="0"/>
    <s v="TELEFONICA EMPRESAS DE CHILE SA"/>
    <s v="(ASIGNAR A OSCAR RAMIREZ) Validación de planilla de VPN IPSec para cliente Colbun."/>
    <s v="27/11/2023 17:20:50"/>
    <s v="27/11/2023 17:23:33"/>
    <s v="Cerrado"/>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s v="NO CUMPLE"/>
    <s v="CUMPLE"/>
    <s v="NO CUMPLE"/>
    <s v="NO CUMPLE"/>
    <s v="NO CUMPLE"/>
  </r>
  <r>
    <s v="INC000002450169"/>
    <s v="HOUSING"/>
    <x v="3"/>
    <s v="GESTION PLATAFORMA CLIENTES"/>
    <s v="SEBASTIAN I ACUÑA GUZMAN"/>
    <s v="vos_bherna"/>
    <s v="3-Moderado/Limitado"/>
    <x v="1"/>
    <s v="Media"/>
    <x v="0"/>
    <s v="FRACTALIA"/>
    <s v="(Asignar a Sebastián Acuña) Estado de Firewall en plataforma productiva BMC Remedy 20."/>
    <s v="06/12/2023 10:14:58"/>
    <s v="06/12/2023 10:21:08"/>
    <s v="Cerrado"/>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s v="NO CUMPLE"/>
    <s v="CUMPLE"/>
    <s v="NO CUMPLE"/>
    <s v="NO CUMPLE"/>
    <s v="NO CUMPLE"/>
  </r>
  <r>
    <s v="INC000002450177"/>
    <s v="HOUSING"/>
    <x v="3"/>
    <s v="GESTION PLATAFORMA CLIENTES"/>
    <s v="SEBASTIAN I ACUÑA GUZMAN"/>
    <s v="vos_bherna"/>
    <s v="3-Moderado/Limitado"/>
    <x v="1"/>
    <s v="Media"/>
    <x v="0"/>
    <s v="FRACTALIA"/>
    <s v="(Asignar a Sebastian Acuña) Modificacion Archivo Host QA"/>
    <s v="11/12/2023 12:52:31"/>
    <s v="11/12/2023 13:00:51"/>
    <s v="Cerrado"/>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s v="NO CUMPLE"/>
    <s v="CUMPLE"/>
    <s v="NO CUMPLE"/>
    <s v="NO CUMPLE"/>
    <s v="NO CUMPLE"/>
  </r>
  <r>
    <s v="INC000002450179"/>
    <s v="HOSTING VIRTUAL"/>
    <x v="4"/>
    <s v="GESTION PLATAFORMA CLIENTES"/>
    <s v="JUAN CARLOS UZCATEGUI FUGUETT"/>
    <s v="lmolcont"/>
    <s v="3-Moderado/Limitado"/>
    <x v="1"/>
    <s v="Media"/>
    <x v="0"/>
    <s v="TELEFONICA EMPRESAS DE CHILE SA"/>
    <s v="Descarga e instalación de parches de SO en servidores de TrueSight (Diciembre 2023)"/>
    <s v="11/12/2023 16:38:16"/>
    <s v="11/12/2023 16:38:16"/>
    <s v="Cerrado"/>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s v="CUMPLE"/>
    <s v="NO CUMPLE"/>
    <s v="NO CUMPLE"/>
    <s v="NO CUMPLE"/>
    <s v="NO CUMPLE"/>
  </r>
  <r>
    <s v="INC000002456231"/>
    <s v="OFFICE365"/>
    <x v="5"/>
    <s v="GESTION HD"/>
    <s v="JAVIERA A UMAÑA YEVENES"/>
    <s v="frp_disilv"/>
    <s v="3-Moderado/Limitado"/>
    <x v="1"/>
    <s v="Media"/>
    <x v="0"/>
    <s v="CONSULTORA Y ADM DE RECURSOS HUMANOS SA"/>
    <s v="HD/Problemas cuenta de correo"/>
    <s v="22/11/2023 17:24:27"/>
    <s v="22/11/2023 17:28:04"/>
    <s v="Cerrado"/>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s v="CUMPLE"/>
    <s v="NO CUMPLE"/>
    <s v="NO CUMPLE"/>
    <s v="NO CUMPLE"/>
    <s v="NO CUMPLE"/>
  </r>
  <r>
    <s v="INC000002464520"/>
    <s v="INFRAESTRUCTURA DC"/>
    <x v="6"/>
    <s v="APQ ACCESOS"/>
    <s v="SEBASTIAN A JARA VIDAL"/>
    <s v="tct_frafea"/>
    <s v="4-Menor/Localizado"/>
    <x v="0"/>
    <s v="Baja"/>
    <x v="0"/>
    <s v="TELEFONICA CYBERSECURITY TECH CHILE SPA"/>
    <s v="TICKET SUPERVISION INC000002437400 / CRQ77248 MTTO CORRECTIVO EAA SALAS TIC 2 Y 4"/>
    <s v="27/11/2023 10:49:14"/>
    <s v="27/11/2023 10:56:26"/>
    <s v="Cerrado"/>
    <s v="TI"/>
    <s v="CLIMA"/>
    <s v="04/12/2023 15:11:49"/>
    <s v="04/12/2023 23:50:00"/>
    <s v="TICKET SUPERVISION INC000002437400 / CRQ77248 MTTO CORRECTIVO EAA SALAS TIC 2 Y 4"/>
    <m/>
    <d v="1899-12-30T00:00:00"/>
    <d v="1899-12-30T00:00:00"/>
    <d v="1899-12-30T00:00:00"/>
    <s v=""/>
    <s v="Cumplido"/>
    <m/>
    <m/>
    <m/>
    <m/>
    <m/>
    <d v="2023-11-04T00:00:00"/>
    <s v="CUMPLE"/>
    <s v="NO CUMPLE"/>
    <s v="NO CUMPLE"/>
    <s v="NO CUMPLE"/>
    <s v="NO CUMPLE"/>
  </r>
  <r>
    <s v="INC000002465045"/>
    <s v="VPN IP - MPLS"/>
    <x v="7"/>
    <s v="GESTION HD"/>
    <s v="CRISTOBAL I REYES DELGADO"/>
    <s v="frp_jciert"/>
    <s v="4-Menor/Localizado"/>
    <x v="0"/>
    <s v="Baja"/>
    <x v="0"/>
    <s v="TELEFONICA GLOBAL TECHNOLOGY S.A.AGENCIA EN CHILE"/>
    <s v="REQ / COAGRA: Copiar Tabla SOFFCONT1 de SBX a QAS"/>
    <s v="27/11/2023 13:17:39"/>
    <s v="27/11/2023 13:20:23"/>
    <s v="Cerrado"/>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s v="CUMPLE"/>
    <s v="NO CUMPLE"/>
    <s v="NO CUMPLE"/>
    <s v="NO CUMPLE"/>
    <s v="NO CUMPLE"/>
  </r>
  <r>
    <s v="INC000002465701"/>
    <s v="VPN IP - MPLS"/>
    <x v="6"/>
    <s v="GESTION HD"/>
    <s v="PATRICIO A CASTILLO GONZALEZ"/>
    <s v="frp_disilv"/>
    <s v="3-Moderado/Limitado"/>
    <x v="1"/>
    <s v="Media"/>
    <x v="0"/>
    <s v="EQUIPOS ELECTRONICOS Y COMPUTACION SA"/>
    <s v="HD/CHI-004051948/EQUIPOS ELECTRONICOS Y COMPUTACION S.A./Pre-Factibilidad"/>
    <s v="27/11/2023 18:03:37"/>
    <s v="27/11/2023 18:10:09"/>
    <s v="Cerrado"/>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s v="CUMPLE"/>
    <s v="NO CUMPLE"/>
    <s v="NO CUMPLE"/>
    <s v="NO CUMPLE"/>
    <s v="NO CUMPLE"/>
  </r>
  <r>
    <s v="INC000002465896"/>
    <s v="HOSTING VIRTUAL"/>
    <x v="3"/>
    <s v="DUOC TICKET AUTOMATICO"/>
    <s v="VICTOR SEPULVEDA GAMARRA"/>
    <s v="frp_fcruzp"/>
    <s v="3-Moderado/Limitado"/>
    <x v="0"/>
    <s v="Baja"/>
    <x v="0"/>
    <s v="FUNDACION INSTITUTO PROFESIONAL DUOC UC"/>
    <s v="RQ / DUOC / Creacion SFTP"/>
    <s v="28/11/2023 9:45:37"/>
    <s v="28/11/2023 9:47:06"/>
    <s v="Cerrado"/>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s v="CUMPLE"/>
    <s v="NO CUMPLE"/>
    <s v="NO CUMPLE"/>
    <s v="NO CUMPLE"/>
    <s v="NO CUMPLE"/>
  </r>
  <r>
    <s v="INC000002467204"/>
    <s v="HOUSING"/>
    <x v="8"/>
    <s v="APQ ACCESOS"/>
    <s v="ROBERTO CAMPILLAY ITURRIETA"/>
    <s v="tct_rdiazc"/>
    <s v="2-Significativo/Amplio"/>
    <x v="2"/>
    <s v="Alta"/>
    <x v="0"/>
    <s v="TELEFONICA CYBERSECURITY TECH CHILE SPA"/>
    <s v="San Martin, 2 huellas proyecto  MIA 2024 Servers renovación"/>
    <s v="28/11/2023 14:47:50"/>
    <s v="28/11/2023 14:52:19"/>
    <s v="Cerrado"/>
    <s v="HARDWARE"/>
    <s v="DATACENTER"/>
    <s v="19/12/2023 16:04:59"/>
    <s v="19/12/2023 23:50:00"/>
    <m/>
    <m/>
    <d v="1900-01-20T00:56:45"/>
    <d v="1900-01-20T01:17:09"/>
    <d v="1899-12-30T00:20:24"/>
    <s v=""/>
    <s v="Cumplido"/>
    <m/>
    <m/>
    <m/>
    <m/>
    <m/>
    <d v="2023-11-03T00:00:00"/>
    <s v="CUMPLE"/>
    <s v="NO CUMPLE"/>
    <s v="NO CUMPLE"/>
    <s v="NO CUMPLE"/>
    <s v="NO CUMPLE"/>
  </r>
  <r>
    <s v="INC000002467451"/>
    <s v="VPN IP - MPLS"/>
    <x v="2"/>
    <s v="GESTION HD"/>
    <s v="MARIO PARADA DUARTE"/>
    <s v="frp_spevel"/>
    <s v="3-Moderado/Limitado"/>
    <x v="1"/>
    <s v="Media"/>
    <x v="0"/>
    <s v="BRINK S CHILE S A"/>
    <s v="HD/Problemas canal de comunicación y velocidad hacia VDC. BRINKS C-19872300222 ;"/>
    <s v="28/11/2023 13:05:21"/>
    <s v="28/11/2023 13:07:18"/>
    <s v="Cerrado"/>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s v="NO CUMPLE"/>
    <s v="NO CUMPLE"/>
    <s v="CUMPLE"/>
    <s v="NO CUMPLE"/>
    <s v="NO CUMPLE"/>
  </r>
  <r>
    <s v="INC000002467537"/>
    <s v="VPN IP - MPLS"/>
    <x v="9"/>
    <s v="GESTION HD"/>
    <s v="AXEL ANDRADE"/>
    <s v="frp_jciert"/>
    <s v="4-Menor/Localizado"/>
    <x v="0"/>
    <s v="Baja"/>
    <x v="0"/>
    <s v="SONACOL SA"/>
    <s v="REQ / Baja de respaldos"/>
    <s v="28/11/2023 13:52:31"/>
    <s v="28/11/2023 13:56:29"/>
    <s v="Cerrado"/>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s v="NO CUMPLE"/>
    <s v="NO CUMPLE"/>
    <s v="CUMPLE"/>
    <s v="NO CUMPLE"/>
    <s v="NO CUMPLE"/>
  </r>
  <r>
    <s v="INC000002467918"/>
    <s v="HOUSING"/>
    <x v="4"/>
    <s v="DUOC TICKET AUTOMATICO"/>
    <s v="JUAN CARLOS UZCATEGUI FUGUETT"/>
    <s v="frp_fcruzp"/>
    <s v="3-Moderado/Limitado"/>
    <x v="0"/>
    <s v="Baja"/>
    <x v="0"/>
    <s v="FUNDACION INSTITUTO PROFESIONAL DUOC UC"/>
    <s v="RQ / DUOC / RV: Activación Certificado SSL"/>
    <s v="28/11/2023 15:19:31"/>
    <s v="28/11/2023 15:21:15"/>
    <s v="Cerrado"/>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s v="NO CUMPLE"/>
    <s v="NO CUMPLE"/>
    <s v="CUMPLE"/>
    <s v="NO CUMPLE"/>
    <s v="NO CUMPLE"/>
  </r>
  <r>
    <s v="INC000002468613"/>
    <s v="VPN IP - MPLS"/>
    <x v="9"/>
    <s v="BELIEVE"/>
    <s v="RODRIGO VÁSQUEZ MUÑOZ"/>
    <s v="frp_kaldor"/>
    <s v="3-Moderado/Limitado"/>
    <x v="1"/>
    <s v="Media"/>
    <x v="0"/>
    <s v="GPS CHILE SPA"/>
    <s v="PEND. HORA HABIL//GAMA / consultas por respaldo de base de datos"/>
    <s v="28/11/2023 19:19:43"/>
    <s v="28/11/2023 19:25:56"/>
    <s v="Cerrado"/>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s v="NO CUMPLE"/>
    <s v="CUMPLE"/>
    <s v="NO CUMPLE"/>
    <s v="NO CUMPLE"/>
    <s v="NO CUMPLE"/>
  </r>
  <r>
    <s v="INC000002468963"/>
    <s v="OFFICE365"/>
    <x v="5"/>
    <s v="GESTION CALL CENTER"/>
    <s v="JAVIERA A UMAÑA YEVENES"/>
    <s v="frp_mdomin"/>
    <s v="4-Menor/Localizado"/>
    <x v="0"/>
    <s v="Baja"/>
    <x v="1"/>
    <s v="AGUAS Y RILES S A"/>
    <s v="FRONT CTC/CALL CENTER/ PROBLEMA CON OFFICE 365"/>
    <s v="29/11/2023 9:54:17"/>
    <s v="29/11/2023 9:55:47"/>
    <s v="Cerrado"/>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s v="CUMPLE"/>
    <s v="NO CUMPLE"/>
    <s v="NO CUMPLE"/>
    <s v="NO CUMPLE"/>
    <s v="NO CUMPLE"/>
  </r>
  <r>
    <s v="INC000002469873"/>
    <s v="CORREO"/>
    <x v="10"/>
    <s v="GOOGLE WORKSPACE"/>
    <s v="JAVIERA A UMAÑA YEVENES"/>
    <s v="tct_jumana"/>
    <s v="4-Menor/Localizado"/>
    <x v="0"/>
    <s v="Baja"/>
    <x v="0"/>
    <s v="TELEFONICA GLOBAL TECHNOLOGY S.A.AGENCIA EN CHILE"/>
    <s v="Proyecto GW HUASCO // CHI-003685378"/>
    <s v="29/11/2023 13:35:43"/>
    <s v="29/11/2023 13:39:03"/>
    <s v="Cerrado"/>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s v="CUMPLE"/>
    <s v="NO CUMPLE"/>
    <s v="NO CUMPLE"/>
    <s v="NO CUMPLE"/>
    <s v="NO CUMPLE"/>
  </r>
  <r>
    <s v="INC000002469922"/>
    <s v="VPN IP - MPLS"/>
    <x v="2"/>
    <s v="GESTION HD"/>
    <s v="OSCAR A RAMIREZ SOTO"/>
    <s v="frp_fpetro"/>
    <s v="3-Moderado/Limitado"/>
    <x v="1"/>
    <s v="Media"/>
    <x v="0"/>
    <s v="EMPRESA NACIONAL DE CERTIFICACIONES"/>
    <s v="REQ/ LEVANTAMIENTO DE INFORMACION FW  | DC APOQUINDO - DC SAN MARTIN"/>
    <s v="29/11/2023 12:08:26"/>
    <s v="29/11/2023 12:13:03"/>
    <s v="Cerrado"/>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s v="NO CUMPLE"/>
    <s v="CUMPLE"/>
    <s v="NO CUMPLE"/>
    <s v="NO CUMPLE"/>
    <s v="NO CUMPLE"/>
  </r>
  <r>
    <s v="INC000002470021"/>
    <s v="VPN IP - MPLS"/>
    <x v="0"/>
    <s v="GESTION HD"/>
    <s v="CARLOS F ARAYA RAMIREZ"/>
    <s v="frp_spevel"/>
    <s v="3-Moderado/Limitado"/>
    <x v="1"/>
    <s v="Media"/>
    <x v="0"/>
    <s v="EMPRESA NACIONAL DE CERTIFICACIONES"/>
    <s v="HD/[ECERT] DC APOQUINDO | FOTOS RACK DC SALA 7 - FILA B - RACK 02"/>
    <s v="29/11/2023 11:57:50"/>
    <s v="29/11/2023 12:00:29"/>
    <s v="Cerrado"/>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s v="CUMPLE"/>
    <s v="NO CUMPLE"/>
    <s v="NO CUMPLE"/>
    <s v="NO CUMPLE"/>
    <s v="NO CUMPLE"/>
  </r>
  <r>
    <s v="INC000002470262"/>
    <s v="VPN IP - MPLS"/>
    <x v="2"/>
    <s v="GESTION HD"/>
    <s v="LUIS RODRIGO ACEVEDO COLLIPAL"/>
    <s v="frp_spevel"/>
    <s v="3-Moderado/Limitado"/>
    <x v="1"/>
    <s v="Media"/>
    <x v="0"/>
    <s v="TELEFONICA GLOBAL TECHNOLOGY S.A.AGENCIA EN CHILE"/>
    <s v="HD/TCCT - VDC - Requerimiento - Revisión de regla de firewall red PaaS"/>
    <s v="29/11/2023 15:03:58"/>
    <s v="29/11/2023 15:06:58"/>
    <s v="Cerrado"/>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s v="NO CUMPLE"/>
    <s v="NO CUMPLE"/>
    <s v="CUMPLE"/>
    <s v="NO CUMPLE"/>
    <s v="NO CUMPLE"/>
  </r>
  <r>
    <s v="INC000002470270"/>
    <s v="VPN IP - MPLS"/>
    <x v="9"/>
    <s v="ADMINISTRADORES RESIDENTES"/>
    <s v="AXEL ANDRADE"/>
    <s v="frp_rreyes"/>
    <s v="3-Moderado/Limitado"/>
    <x v="1"/>
    <s v="Media"/>
    <x v="0"/>
    <s v="INSTITUTO PROFESIONAL DE CHILE SA"/>
    <s v="GAMA / Solicitud respaldo diario nueva base de datos - IPCHILE"/>
    <s v="29/11/2023 15:17:42"/>
    <s v="29/11/2023 15:21:06"/>
    <s v="Cerrado"/>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s v="NO CUMPLE"/>
    <s v="NO CUMPLE"/>
    <s v="CUMPLE"/>
    <s v="NO CUMPLE"/>
    <s v="NO CUMPLE"/>
  </r>
  <r>
    <s v="INC000002470409"/>
    <s v="VPN IP - MPLS"/>
    <x v="11"/>
    <s v="BELIEVE"/>
    <s v="CAROLINA MONCADA PIZARRO"/>
    <s v="frp_cnavar"/>
    <s v="3-Moderado/Limitado"/>
    <x v="1"/>
    <s v="Media"/>
    <x v="0"/>
    <s v="COMPANIA AGROPECUARIA COPEVAL S A"/>
    <s v="GAMA/ Velocidad MPLS."/>
    <s v="29/11/2023 15:00:54"/>
    <s v="29/11/2023 15:05:08"/>
    <s v="Cerrado"/>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s v="NO CUMPLE"/>
    <s v="NO CUMPLE"/>
    <s v="NO CUMPLE"/>
    <s v="CUMPLE"/>
    <s v="NO CUMPLE"/>
  </r>
  <r>
    <s v="INC000002470785"/>
    <s v="VPN IP - MPLS"/>
    <x v="12"/>
    <s v="GESTION HD"/>
    <s v="MOISES E MONTERO RAMOS"/>
    <s v="frp_cnavar"/>
    <s v="3-Moderado/Limitado"/>
    <x v="1"/>
    <s v="Media"/>
    <x v="0"/>
    <s v="PRODUCTOS DEL MAR VENTISQUEROS S A"/>
    <s v="HD/ Ventisquero//Zorg"/>
    <s v="29/11/2023 17:27:10"/>
    <s v="29/11/2023 17:31:25"/>
    <s v="Cerrado"/>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s v="NO CUMPLE"/>
    <s v="CUMPLE"/>
    <s v="NO CUMPLE"/>
    <s v="NO CUMPLE"/>
    <s v="NO CUMPLE"/>
  </r>
  <r>
    <s v="INC000002471692"/>
    <s v="VPN IP - MPLS"/>
    <x v="11"/>
    <s v="GESTION CALL CENTER"/>
    <s v="SANDRA BASSALETTI ATENAS"/>
    <s v="frp_xgambo"/>
    <s v="4-Menor/Localizado"/>
    <x v="1"/>
    <s v="Media"/>
    <x v="0"/>
    <s v="UNIVERSIDAD DE MAGALLANES"/>
    <s v="CTC FRONT / EMPRESAS /  INFORMACION DE LA IP PUBLICA Y SEGMENTO DE IP PUBLICA"/>
    <s v="30/11/2023 10:07:31"/>
    <s v="30/11/2023 10:08:46"/>
    <s v="Cerrado"/>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s v="NO CUMPLE"/>
    <s v="NO CUMPLE"/>
    <s v="NO CUMPLE"/>
    <s v="CUMPLE"/>
    <s v="NO CUMPLE"/>
  </r>
  <r>
    <s v="INC000002472035"/>
    <s v="COMUNICACIONES"/>
    <x v="2"/>
    <s v="SM OPERACIONES"/>
    <s v="MARIO PARADA DUARTE"/>
    <s v="tct_decruz"/>
    <s v="3-Moderado/Limitado"/>
    <x v="1"/>
    <s v="Media"/>
    <x v="1"/>
    <s v="BRINK S CHILE S A"/>
    <s v="caída de enlace hacia core VDC"/>
    <s v="30/11/2023 9:40:18"/>
    <s v="30/11/2023 9:41:56"/>
    <s v="Cerrado"/>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s v="NO CUMPLE"/>
    <s v="CUMPLE"/>
    <s v="NO CUMPLE"/>
    <s v="NO CUMPLE"/>
    <s v="NO CUMPLE"/>
  </r>
  <r>
    <s v="INC000002472134"/>
    <s v="VPN IP - MPLS"/>
    <x v="13"/>
    <s v="GESTION HD"/>
    <s v="JOSE A SANTIS SERRANO"/>
    <s v="frp_jciert"/>
    <s v="4-Menor/Localizado"/>
    <x v="0"/>
    <s v="Baja"/>
    <x v="0"/>
    <s v="TELEFONICA GLOBAL TECHNOLOGY S.A.AGENCIA EN CHILE"/>
    <s v="REQ / TCCT - Requerimiento - Acceso área preventas a VDC Tenant PRESALESDEMO"/>
    <s v="30/11/2023 11:14:34"/>
    <s v="30/11/2023 11:19:07"/>
    <s v="Cerrado"/>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s v="NO CUMPLE"/>
    <s v="CUMPLE"/>
    <s v="NO CUMPLE"/>
    <s v="NO CUMPLE"/>
    <s v="NO CUMPLE"/>
  </r>
  <r>
    <s v="INC000002472330"/>
    <s v="VPN IP - MPLS"/>
    <x v="4"/>
    <s v="GESTION HD"/>
    <s v="ALEJANDRO ACEVEDO VALENZUELA"/>
    <s v="frp_spevel"/>
    <s v="3-Moderado/Limitado"/>
    <x v="1"/>
    <s v="Media"/>
    <x v="0"/>
    <s v="TELEFONICA GLOBAL TECHNOLOGY S.A.AGENCIA EN CHILE"/>
    <s v="HD/INC000003278058 - [CSIRT CL] SERVIDORES SIN CONEXIÓN A LA CONSOLA PANDA"/>
    <s v="30/11/2023 11:41:33"/>
    <s v="30/11/2023 11:49:27"/>
    <s v="Cerrado"/>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s v="NO CUMPLE"/>
    <s v="CUMPLE"/>
    <s v="NO CUMPLE"/>
    <s v="NO CUMPLE"/>
    <s v="NO CUMPLE"/>
  </r>
  <r>
    <s v="INC000002472504"/>
    <s v="HOUSING"/>
    <x v="14"/>
    <s v="APQ ACCESOS"/>
    <s v="PATRICIO A CASTILLO GONZALEZ"/>
    <s v="tct_frafea"/>
    <s v="4-Menor/Localizado"/>
    <x v="0"/>
    <s v="Baja"/>
    <x v="0"/>
    <s v="TELEFONICA CYBERSECURITY TECH CHILE SPA"/>
    <s v="ACTUALIZACION ACCESOS PERMANENTES DC APQ"/>
    <s v="30/11/2023 17:26:17"/>
    <s v="30/11/2023 17:27:27"/>
    <s v="Cerrado"/>
    <s v="CDP ANTIGUO 1"/>
    <s v="CDP ANTIGUO 2"/>
    <s v="04/12/2023 14:59:25"/>
    <s v="04/12/2023 23:50:00"/>
    <s v="ACTUALIZACION ACCESOS PERMANENTES DC APQ"/>
    <s v="Accesos permanentes actualizados"/>
    <d v="1899-12-30T00:00:00"/>
    <d v="1899-12-30T00:00:00"/>
    <d v="1899-12-30T00:00:00"/>
    <s v=""/>
    <s v="Cumplido"/>
    <m/>
    <m/>
    <m/>
    <m/>
    <m/>
    <d v="2023-11-01T00:00:00"/>
    <s v="CUMPLE"/>
    <s v="NO CUMPLE"/>
    <s v="NO CUMPLE"/>
    <s v="NO CUMPLE"/>
    <s v="NO CUMPLE"/>
  </r>
  <r>
    <s v="INC000002472786"/>
    <s v="VPN IP - MPLS"/>
    <x v="13"/>
    <s v="ADMINISTRADORES RESIDENTES"/>
    <s v="PABLO N OLIVA ALARCON"/>
    <s v="frp_joflor"/>
    <s v="3-Moderado/Limitado"/>
    <x v="1"/>
    <s v="Media"/>
    <x v="0"/>
    <s v="FARMACIAS AHUMADA S.A."/>
    <s v="GAMA | Agregar vlan DMZ para servidor CL01WEBABFPROD2"/>
    <s v="30/11/2023 16:44:06"/>
    <s v="30/11/2023 16:48:42"/>
    <s v="Cerrado"/>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s v="NO CUMPLE"/>
    <s v="CUMPLE"/>
    <s v="NO CUMPLE"/>
    <s v="NO CUMPLE"/>
    <s v="NO CUMPLE"/>
  </r>
  <r>
    <s v="INC000002472872"/>
    <s v="VPN IP - MPLS"/>
    <x v="3"/>
    <s v="BELIEVE"/>
    <s v="VICTOR SEPULVEDA GAMARRA"/>
    <s v="frp_jaboll"/>
    <s v="4-Menor/Localizado"/>
    <x v="0"/>
    <s v="Baja"/>
    <x v="0"/>
    <s v="TELEFONICA CYBERSECURITY TECH CHILE SPA"/>
    <s v="REQ / SOC / TRAFICO BLOQUEADO"/>
    <s v="30/11/2023 14:22:54"/>
    <s v="30/11/2023 14:38:42"/>
    <s v="Cerrado"/>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s v="NO CUMPLE"/>
    <s v="NO CUMPLE"/>
    <s v="CUMPLE"/>
    <s v="NO CUMPLE"/>
    <s v="NO CUMPLE"/>
  </r>
  <r>
    <s v="INC000002473249"/>
    <s v="RED INTERNA"/>
    <x v="6"/>
    <s v="APQ ACCESOS"/>
    <s v="YORDI M HURTADO ARAYA"/>
    <s v="tct_yorhua"/>
    <s v="4-Menor/Localizado"/>
    <x v="0"/>
    <s v="Baja"/>
    <x v="0"/>
    <s v="TELEFONICA CYBERSECURITY TECH CHILE SPA"/>
    <s v="RONDA TOMA DE TEMPERATURAS SALAS TIC 04:30"/>
    <s v="30/11/2023 22:29:05"/>
    <s v="30/11/2023 22:29:41"/>
    <s v="Cerrado"/>
    <s v="CDP ANTIGUO 1"/>
    <s v="CDP ANTIGUO 2"/>
    <s v="01/12/2023 6:48:34"/>
    <s v="01/12/2023 23:50:00"/>
    <s v="RONDA TOMA DE TEMPERATURAS SALAS TIC 04:30"/>
    <s v="RONDA REALIZADA"/>
    <d v="1899-12-30T00:00:00"/>
    <d v="1899-12-30T08:19:29"/>
    <d v="1899-12-30T08:19:29"/>
    <s v=""/>
    <s v="Cumplido"/>
    <m/>
    <m/>
    <m/>
    <m/>
    <m/>
    <d v="2023-11-03T00:00:00"/>
    <s v="NO CUMPLE"/>
    <s v="NO CUMPLE"/>
    <s v="NO CUMPLE"/>
    <s v="CUMPLE"/>
    <s v="NO CUMPLE"/>
  </r>
  <r>
    <s v="INC000002473250"/>
    <s v="RED INTERNA"/>
    <x v="6"/>
    <s v="APQ ACCESOS"/>
    <s v="YORDI M HURTADO ARAYA"/>
    <s v="tct_yorhua"/>
    <s v="4-Menor/Localizado"/>
    <x v="0"/>
    <s v="Baja"/>
    <x v="0"/>
    <s v="TELEFONICA CYBERSECURITY TECH CHILE SPA"/>
    <s v="RONDA SALAS TECNICAS 04:30"/>
    <s v="30/11/2023 22:29:57"/>
    <s v="30/11/2023 22:30:24"/>
    <s v="Cerrado"/>
    <s v="CDP ANTIGUO 1"/>
    <s v="CDP ANTIGUO 2"/>
    <s v="01/12/2023 6:48:14"/>
    <s v="01/12/2023 23:50:00"/>
    <s v="RONDA SALAS TECNICAS 04:30"/>
    <s v="RONDA REALIZADA"/>
    <d v="1899-12-30T00:00:00"/>
    <d v="1899-12-30T08:18:17"/>
    <d v="1899-12-30T08:18:17"/>
    <s v=""/>
    <s v="Cumplido"/>
    <m/>
    <m/>
    <m/>
    <m/>
    <m/>
    <d v="2023-11-01T00:00:00"/>
    <s v="NO CUMPLE"/>
    <s v="NO CUMPLE"/>
    <s v="NO CUMPLE"/>
    <s v="CUMPLE"/>
    <s v="NO CUMPLE"/>
  </r>
  <r>
    <s v="INC000002473296"/>
    <s v="RED INTERNA"/>
    <x v="0"/>
    <s v="APOQUINDO TI"/>
    <s v="RICARDO F ORELLANA MARDONES"/>
    <s v="tct_rorell"/>
    <s v="4-Menor/Localizado"/>
    <x v="0"/>
    <s v="Baja"/>
    <x v="0"/>
    <s v="TELEFONICA EMPRESAS DE CHILE SA"/>
    <s v="RONDA Y MEDICIÓN DE TEMPERATURAS EN SALAS TIC"/>
    <s v="01/12/2023 2:29:18"/>
    <s v="01/12/2023 2:30:16"/>
    <s v="Cerrado"/>
    <s v="TI"/>
    <s v="CLIMA"/>
    <s v="01/12/2023 2:44:03"/>
    <s v="01/12/2023 23:50:00"/>
    <m/>
    <s v="ACT REALIZADA SIN NOVEDAD"/>
    <d v="1899-12-30T00:00:00"/>
    <d v="1899-12-30T00:00:00"/>
    <d v="1899-12-30T00:00:00"/>
    <s v=""/>
    <s v="Cumplido"/>
    <m/>
    <m/>
    <m/>
    <m/>
    <m/>
    <d v="2023-11-01T00:00:00"/>
    <s v="CUMPLE"/>
    <s v="NO CUMPLE"/>
    <s v="NO CUMPLE"/>
    <s v="NO CUMPLE"/>
    <s v="NO CUMPLE"/>
  </r>
  <r>
    <s v="INC000002473298"/>
    <s v="HOUSING"/>
    <x v="15"/>
    <s v="APQ ACCESOS"/>
    <s v="LUIS O MORALES ARENAS"/>
    <s v="tct_luimoa"/>
    <s v="4-Menor/Localizado"/>
    <x v="0"/>
    <s v="Baja"/>
    <x v="0"/>
    <s v="TELEFONICA EMPRESAS DE CHILE SA"/>
    <s v="SE GENERA TICKET POR RONDA Y REVISION DE SALAS TECNICAS"/>
    <s v="01/12/2023 4:09:07"/>
    <s v="01/12/2023 4:10:12"/>
    <s v="Cerrado"/>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3300"/>
    <s v="HOUSING"/>
    <x v="15"/>
    <s v="APQ ACCESOS"/>
    <s v="LUIS O MORALES ARENAS"/>
    <s v="tct_luimoa"/>
    <s v="4-Menor/Localizado"/>
    <x v="0"/>
    <s v="Baja"/>
    <x v="0"/>
    <s v="TELEFONICA EMPRESAS DE CHILE SA"/>
    <s v="SE GENERA TICKET DE SUPERVISION PARA CLIENTE CCA"/>
    <s v="01/12/2023 4:17:44"/>
    <s v="01/12/2023 4:19:05"/>
    <s v="Cerrado"/>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s v="CUMPLE"/>
    <s v="NO CUMPLE"/>
    <s v="NO CUMPLE"/>
    <s v="NO CUMPLE"/>
    <s v="NO CUMPLE"/>
  </r>
  <r>
    <s v="INC000002473302"/>
    <s v="BACKUP ON DEMAND"/>
    <x v="9"/>
    <s v="SM OPERACIONES"/>
    <s v="RODRIGO VÁSQUEZ MUÑOZ"/>
    <s v="tct_jsegur"/>
    <s v="4-Menor/Localizado"/>
    <x v="0"/>
    <s v="Baja"/>
    <x v="0"/>
    <s v="TELEFONICA GLOBAL TECHNOLOGY S.A.AGENCIA EN CHILE"/>
    <s v="Problemas al generar reportes swagger y de base de datos sql SOC y IP CHILE"/>
    <s v="01/12/2023 6:12:30"/>
    <s v="01/12/2023 6:17:22"/>
    <s v="Cerrado"/>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s v="CUMPLE"/>
    <s v="NO CUMPLE"/>
    <s v="NO CUMPLE"/>
    <s v="NO CUMPLE"/>
    <s v="NO CUMPLE"/>
  </r>
  <r>
    <s v="INC000002473376"/>
    <s v="HOUSING"/>
    <x v="16"/>
    <s v="BELIEVE"/>
    <s v="LUIS O MORALES ARENAS"/>
    <s v="frp_pcamay"/>
    <s v="3-Moderado/Limitado"/>
    <x v="1"/>
    <s v="Media"/>
    <x v="0"/>
    <s v="CENTRO DE COMPENSACION AUTOMATIZADO S A"/>
    <s v="GESTION DATACENTER/ ACCESOS /"/>
    <s v="30/11/2023 21:20:03"/>
    <s v="30/11/2023 21:20:12"/>
    <s v="Cerrado"/>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s v="CUMPLE"/>
    <s v="NO CUMPLE"/>
    <s v="NO CUMPLE"/>
    <s v="NO CUMPLE"/>
    <s v="NO CUMPLE"/>
  </r>
  <r>
    <s v="INC000002473396"/>
    <s v="RED INTERNA"/>
    <x v="0"/>
    <s v="APOQUINDO TI"/>
    <s v="RICARDO F ORELLANA MARDONES"/>
    <s v="tct_rorell"/>
    <s v="4-Menor/Localizado"/>
    <x v="0"/>
    <s v="Baja"/>
    <x v="0"/>
    <s v="TELEFONICA EMPRESAS DE CHILE SA"/>
    <s v="RONDA Y MEDICIÓN DE TEMPERATURAS EN SALAS TIC"/>
    <s v="01/12/2023 0:21:10"/>
    <s v="01/12/2023 0:22:04"/>
    <s v="Cerrado"/>
    <s v="TI"/>
    <s v="CLIMA"/>
    <s v="01/12/2023 0:38:23"/>
    <s v="01/12/2023 23:50:00"/>
    <m/>
    <s v="ACT REALIZADA SIN NOVEDAD"/>
    <d v="1899-12-30T00:00:00"/>
    <d v="1899-12-30T00:00:00"/>
    <d v="1899-12-30T00:00:00"/>
    <s v=""/>
    <s v="Cumplido"/>
    <m/>
    <m/>
    <m/>
    <m/>
    <m/>
    <d v="2023-11-03T00:00:00"/>
    <s v="CUMPLE"/>
    <s v="NO CUMPLE"/>
    <s v="NO CUMPLE"/>
    <s v="NO CUMPLE"/>
    <s v="NO CUMPLE"/>
  </r>
  <r>
    <s v="INC000002473452"/>
    <s v="SAP"/>
    <x v="17"/>
    <s v="CLOUD SAP HANA"/>
    <s v="OSCAR A GUZMAN MEDIC"/>
    <s v="tct_oguzma"/>
    <s v="3-Moderado/Limitado"/>
    <x v="1"/>
    <s v="Media"/>
    <x v="0"/>
    <s v="ACMA S.A."/>
    <s v="ACMA - Bloqueo masivo programado"/>
    <s v="30/11/2023 21:59:46"/>
    <s v="30/11/2023 22:18:21"/>
    <s v="Cerrado"/>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s v="CUMPLE"/>
    <s v="NO CUMPLE"/>
    <s v="NO CUMPLE"/>
    <s v="NO CUMPLE"/>
    <s v="NO CUMPLE"/>
  </r>
  <r>
    <s v="INC000002473469"/>
    <s v="VPN IP - MPLS"/>
    <x v="9"/>
    <s v="GESTION HD"/>
    <s v="AXEL ANDRADE"/>
    <s v="frp_dalcap"/>
    <s v="4-Menor/Localizado"/>
    <x v="0"/>
    <s v="Baja"/>
    <x v="0"/>
    <s v="EMPRESA NACIONAL DE CERTIFICACIONES"/>
    <s v="REQ / [ECERT] INFORMACION DE REPORTE MENSUAL RESPALDOS Y CAPACIDAD"/>
    <s v="01/12/2023 3:42:53"/>
    <s v="01/12/2023 3:47:37"/>
    <s v="Cerrado"/>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s v="CUMPLE"/>
    <s v="NO CUMPLE"/>
    <s v="NO CUMPLE"/>
    <s v="NO CUMPLE"/>
    <s v="NO CUMPLE"/>
  </r>
  <r>
    <s v="INC000002473473"/>
    <s v="HOUSING"/>
    <x v="15"/>
    <s v="APQ ACCESOS"/>
    <s v="LUIS O MORALES ARENAS"/>
    <s v="tct_luimoa"/>
    <s v="4-Menor/Localizado"/>
    <x v="0"/>
    <s v="Baja"/>
    <x v="0"/>
    <s v="TELEFONICA EMPRESAS DE CHILE SA"/>
    <s v="SE GENERA TICKET DE SUPERVISION PARA CLIENTE DXC"/>
    <s v="01/12/2023 4:27:49"/>
    <s v="01/12/2023 4:29:08"/>
    <s v="Cerrado"/>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s v="CUMPLE"/>
    <s v="NO CUMPLE"/>
    <s v="NO CUMPLE"/>
    <s v="NO CUMPLE"/>
    <s v="NO CUMPLE"/>
  </r>
  <r>
    <s v="INC000002473475"/>
    <s v="HOUSING"/>
    <x v="15"/>
    <s v="APQ ACCESOS"/>
    <s v="LUIS O MORALES ARENAS"/>
    <s v="tct_luimoa"/>
    <s v="4-Menor/Localizado"/>
    <x v="0"/>
    <s v="Baja"/>
    <x v="0"/>
    <s v="TELEFONICA EMPRESAS DE CHILE SA"/>
    <s v="SE GENERA TICKET POR REVISION Y TOMA DE ALARMA DE CLIENTES"/>
    <s v="01/12/2023 4:43:41"/>
    <s v="01/12/2023 4:45:35"/>
    <s v="Cerrado"/>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3477"/>
    <s v="HOUSING"/>
    <x v="15"/>
    <s v="APQ ACCESOS"/>
    <s v="LUIS O MORALES ARENAS"/>
    <s v="tct_luimoa"/>
    <s v="4-Menor/Localizado"/>
    <x v="0"/>
    <s v="Baja"/>
    <x v="0"/>
    <s v="TELEFONICA EMPRESAS DE CHILE SA"/>
    <s v="SE GENERA TICKET POR RONDA Y REVISION DE SALAS TECNICAS"/>
    <s v="01/12/2023 5:09:13"/>
    <s v="01/12/2023 5:10:55"/>
    <s v="Cerrado"/>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3481"/>
    <s v="SAP"/>
    <x v="17"/>
    <s v="CLOUD SAP HANA"/>
    <s v="NICOLAS A SAAVEDRA EGUILUZ"/>
    <s v="tct_nsaave"/>
    <s v="4-Menor/Localizado"/>
    <x v="0"/>
    <s v="Baja"/>
    <x v="0"/>
    <s v="TELEFONICA EMPRESAS DE CHILE SA"/>
    <s v="Checklist Diario Clientes 01.12.23"/>
    <s v="01/12/2023 7:50:38"/>
    <s v="01/12/2023 7:51:33"/>
    <s v="Cerrado"/>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s v="CUMPLE"/>
    <s v="NO CUMPLE"/>
    <s v="NO CUMPLE"/>
    <s v="NO CUMPLE"/>
    <s v="NO CUMPLE"/>
  </r>
  <r>
    <s v="INC000002473992"/>
    <s v="TICKET-INTELIGENTE"/>
    <x v="4"/>
    <s v="GESTION TI"/>
    <s v="GIOVANNI D ROCCO VALENZUELA"/>
    <s v="USR_TSIGHT"/>
    <s v="1-Extenso/Generalizado"/>
    <x v="0"/>
    <s v="Baja"/>
    <x v="1"/>
    <s v="FUNDACION INSTITUTO PROFESIONAL DUOC UC"/>
    <s v="fiprdu01 - dcadmsnjoaquin TICKET AUTOMATICO"/>
    <s v="01/12/2023 4:14:16"/>
    <s v="01/12/2023 4:14:16"/>
    <s v="Cerrado"/>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s v="CUMPLE"/>
    <s v="NO CUMPLE"/>
    <s v="NO CUMPLE"/>
    <s v="NO CUMPLE"/>
    <s v="NO CUMPLE"/>
  </r>
  <r>
    <s v="INC000002473998"/>
    <s v="RED INTERNA"/>
    <x v="0"/>
    <s v="APOQUINDO TI"/>
    <s v="RICARDO F ORELLANA MARDONES"/>
    <s v="tct_rorell"/>
    <s v="4-Menor/Localizado"/>
    <x v="0"/>
    <s v="Baja"/>
    <x v="0"/>
    <s v="TELEFONICA EMPRESAS DE CHILE SA"/>
    <s v="RONDA Y MEDICIÓN DE TEMPERATURAS EN SALAS TIC"/>
    <s v="01/12/2023 4:26:50"/>
    <s v="01/12/2023 4:28:02"/>
    <s v="Cerrado"/>
    <s v="TI"/>
    <s v="CLIMA"/>
    <s v="01/12/2023 4:40:10"/>
    <s v="01/12/2023 23:50:00"/>
    <m/>
    <s v="ACT REALIZADA SIN NOVEDAD"/>
    <d v="1899-12-30T00:00:00"/>
    <d v="1899-12-30T00:00:00"/>
    <d v="1899-12-30T00:00:00"/>
    <s v=""/>
    <s v="Cumplido"/>
    <m/>
    <m/>
    <m/>
    <m/>
    <m/>
    <d v="2023-11-03T00:00:00"/>
    <s v="CUMPLE"/>
    <s v="NO CUMPLE"/>
    <s v="NO CUMPLE"/>
    <s v="NO CUMPLE"/>
    <s v="NO CUMPLE"/>
  </r>
  <r>
    <s v="INC000002474001"/>
    <s v="TICKET-INTELIGENTE"/>
    <x v="4"/>
    <s v="GESTION TI"/>
    <s v="GIOVANNI D ROCCO VALENZUELA"/>
    <s v="USR_TSIGHT"/>
    <s v="1-Extenso/Generalizado"/>
    <x v="0"/>
    <s v="Baja"/>
    <x v="1"/>
    <s v="GPS CHILE SPA"/>
    <s v="gpschi01 - wnprws_gps05 TICKET AUTOMATICO"/>
    <s v="01/12/2023 4:28:28"/>
    <s v="01/12/2023 4:28:28"/>
    <s v="Cerrado"/>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s v="CUMPLE"/>
    <s v="NO CUMPLE"/>
    <s v="NO CUMPLE"/>
    <s v="NO CUMPLE"/>
    <s v="NO CUMPLE"/>
  </r>
  <r>
    <s v="INC000002474003"/>
    <s v="TICKET-INTELIGENTE"/>
    <x v="4"/>
    <s v="GESTION TI"/>
    <s v="GIOVANNI D ROCCO VALENZUELA"/>
    <s v="USR_TSIGHT"/>
    <s v="1-Extenso/Generalizado"/>
    <x v="0"/>
    <s v="Baja"/>
    <x v="1"/>
    <s v="RABIE HNOSLTDA"/>
    <s v="rabie001 - lonquimay TICKET AUTOMATICO"/>
    <s v="01/12/2023 4:38:12"/>
    <s v="01/12/2023 4:38:12"/>
    <s v="Cerrado"/>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s v="CUMPLE"/>
    <s v="NO CUMPLE"/>
    <s v="NO CUMPLE"/>
    <s v="NO CUMPLE"/>
    <s v="NO CUMPLE"/>
  </r>
  <r>
    <s v="INC000002474014"/>
    <s v="HOUSING"/>
    <x v="15"/>
    <s v="APQ ACCESOS"/>
    <s v="LUIS O MORALES ARENAS"/>
    <s v="tct_luimoa"/>
    <s v="4-Menor/Localizado"/>
    <x v="0"/>
    <s v="Baja"/>
    <x v="0"/>
    <s v="TELEFONICA EMPRESAS DE CHILE SA"/>
    <s v="SE GENERA TICKET POR RONDA Y REVISION DE SALAS TECNICAS"/>
    <s v="01/12/2023 6:03:26"/>
    <s v="01/12/2023 6:13:59"/>
    <s v="Cerrado"/>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4046"/>
    <s v="RED INTERNA"/>
    <x v="1"/>
    <s v="APQ ACCESOS"/>
    <s v="CARLOS F ARAYA RAMIREZ"/>
    <s v="tct_cararr"/>
    <s v="4-Menor/Localizado"/>
    <x v="0"/>
    <s v="Baja"/>
    <x v="0"/>
    <s v="TELEFONICA CYBERSECURITY TECH CHILE SPA"/>
    <s v="RONDA INSPECTIVA"/>
    <s v="01/12/2023 9:07:26"/>
    <s v="01/12/2023 9:08:15"/>
    <s v="Cerrado"/>
    <s v="CDP ANTIGUO 1"/>
    <s v="CDP ANTIGUO 2"/>
    <s v="01/12/2023 9:29:14"/>
    <s v="01/12/2023 23:50:00"/>
    <m/>
    <s v="RONDA REALIZADA"/>
    <d v="1899-12-30T00:00:00"/>
    <d v="1899-12-30T00:00:00"/>
    <d v="1899-12-30T00:00:00"/>
    <s v=""/>
    <s v="Cumplido"/>
    <m/>
    <m/>
    <m/>
    <m/>
    <m/>
    <d v="2023-11-01T00:00:00"/>
    <s v="CUMPLE"/>
    <s v="NO CUMPLE"/>
    <s v="NO CUMPLE"/>
    <s v="NO CUMPLE"/>
    <s v="NO CUMPLE"/>
  </r>
  <r>
    <s v="INC000002474059"/>
    <s v="VPN IP - MPLS"/>
    <x v="6"/>
    <s v="GESTION HD"/>
    <s v="SEBASTIAN A JARA VIDAL"/>
    <s v="frp_kefern"/>
    <s v="4-Menor/Localizado"/>
    <x v="0"/>
    <s v="Baja"/>
    <x v="0"/>
    <s v="BANCO DEL ESTADO DE CHILE"/>
    <s v="From CTC / Empresa / CAMBIO DE MEDIOS MAGNETICOS"/>
    <s v="01/12/2023 10:35:37"/>
    <s v="01/12/2023 10:37:52"/>
    <s v="Cerrado"/>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s v="CUMPLE"/>
    <s v="NO CUMPLE"/>
    <s v="NO CUMPLE"/>
    <s v="NO CUMPLE"/>
    <s v="NO CUMPLE"/>
  </r>
  <r>
    <s v="INC000002474066"/>
    <s v="HOUSING"/>
    <x v="18"/>
    <s v="DUOC TICKET AUTOMATICO"/>
    <s v="ALVARO ORTIZ"/>
    <s v="frp_fcruzp"/>
    <s v="3-Moderado/Limitado"/>
    <x v="0"/>
    <s v="Baja"/>
    <x v="0"/>
    <s v="FUNDACION INSTITUTO PROFESIONAL DUOC UC"/>
    <s v="RQ / DUOC / Solicitud información BDI /BDC"/>
    <s v="01/12/2023 10:14:16"/>
    <s v="01/12/2023 10:16:38"/>
    <s v="Cerrado"/>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s v="CUMPLE"/>
    <s v="NO CUMPLE"/>
    <s v="NO CUMPLE"/>
    <s v="NO CUMPLE"/>
    <s v="NO CUMPLE"/>
  </r>
  <r>
    <s v="INC000002474075"/>
    <s v="VPN IP - MPLS"/>
    <x v="6"/>
    <s v="BELIEVE"/>
    <s v="RENE E VILLEGAS CARREÑO"/>
    <s v="frp_cnavar"/>
    <s v="3-Moderado/Limitado"/>
    <x v="1"/>
    <s v="Media"/>
    <x v="1"/>
    <s v="CELULOSA ARAUCO Y CONSTITUCION S A"/>
    <s v="GAMA/ RE: INCIDENTE: Generar ticket. CELULOSA ARAUCO"/>
    <s v="01/12/2023 10:49:52"/>
    <s v="01/12/2023 10:51:08"/>
    <s v="Cerrado"/>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s v="NO CUMPLE"/>
    <s v="CUMPLE"/>
    <s v="NO CUMPLE"/>
    <s v="NO CUMPLE"/>
    <s v="NO CUMPLE"/>
  </r>
  <r>
    <s v="INC000002474076"/>
    <s v="HOUSING"/>
    <x v="19"/>
    <s v="BELIEVE"/>
    <s v="SEBASTIAN A JARA VIDAL"/>
    <s v="frp_pcamay"/>
    <s v="3-Moderado/Limitado"/>
    <x v="1"/>
    <s v="Media"/>
    <x v="0"/>
    <s v="TELEFONICA EMPRESAS DE CHILE SA"/>
    <s v="GESTION DATACENTER/ ACCESOS / TELEFONICA EMPRESAS DE CHILE SA"/>
    <s v="01/12/2023 10:55:51"/>
    <s v="01/12/2023 10:55:56"/>
    <s v="Cerrado"/>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s v="CUMPLE"/>
    <s v="NO CUMPLE"/>
    <s v="NO CUMPLE"/>
    <s v="NO CUMPLE"/>
    <s v="NO CUMPLE"/>
  </r>
  <r>
    <s v="INC000002474082"/>
    <s v="HOUSING"/>
    <x v="19"/>
    <s v="BELIEVE"/>
    <s v="SEBASTIAN A JARA VIDAL"/>
    <s v="frp_pcamay"/>
    <s v="3-Moderado/Limitado"/>
    <x v="1"/>
    <s v="Media"/>
    <x v="0"/>
    <s v="UNIVERSIDAD SAN SEBASTIAN"/>
    <s v="GESTION DATACENTER/ ACCESOS /"/>
    <s v="01/12/2023 11:10:13"/>
    <s v="01/12/2023 11:10:19"/>
    <s v="Cerrado"/>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s v="CUMPLE"/>
    <s v="NO CUMPLE"/>
    <s v="NO CUMPLE"/>
    <s v="NO CUMPLE"/>
    <s v="NO CUMPLE"/>
  </r>
  <r>
    <s v="INC000002474089"/>
    <s v="HOUSING"/>
    <x v="16"/>
    <s v="BELIEVE"/>
    <s v="FERNEY D GARZON PEÑA"/>
    <s v="frp_pcamay"/>
    <s v="3-Moderado/Limitado"/>
    <x v="1"/>
    <s v="Media"/>
    <x v="0"/>
    <s v="HUAWEI CHILE S A"/>
    <s v="GESTION DATACENTER/ ACCESOS / HUAWEI CHILE S A"/>
    <s v="01/12/2023 11:31:46"/>
    <s v="01/12/2023 11:36:32"/>
    <s v="Cerrado"/>
    <s v="COMUNICACIONES"/>
    <s v="VPN IP - MPLS"/>
    <s v="01/12/2023 11:56:50"/>
    <s v="01/12/2023 23:50:00"/>
    <s v="GESTION DATACENTER/ ACCESOS / HUAWEI CHILE S A"/>
    <m/>
    <d v="1899-12-30T00:00:00"/>
    <d v="1899-12-30T00:25:04"/>
    <d v="1899-12-30T00:25:04"/>
    <s v=""/>
    <s v="Cumplido"/>
    <m/>
    <m/>
    <m/>
    <m/>
    <m/>
    <d v="2023-11-03T00:00:00"/>
    <s v="CUMPLE"/>
    <s v="NO CUMPLE"/>
    <s v="NO CUMPLE"/>
    <s v="NO CUMPLE"/>
    <s v="NO CUMPLE"/>
  </r>
  <r>
    <s v="INC000002474090"/>
    <s v="HOUSING"/>
    <x v="16"/>
    <s v="BELIEVE"/>
    <s v="FERNEY D GARZON PEÑA"/>
    <s v="frp_pcamay"/>
    <s v="3-Moderado/Limitado"/>
    <x v="1"/>
    <s v="Media"/>
    <x v="0"/>
    <s v="HUAWEI CHILE S A"/>
    <s v="GESTION DATACENTER/ ACCESOS / HUAWEI CHILE S A"/>
    <s v="01/12/2023 11:31:51"/>
    <s v="01/12/2023 11:37:01"/>
    <s v="Cerrado"/>
    <s v="COMUNICACIONES"/>
    <s v="VPN IP - MPLS"/>
    <s v="01/12/2023 11:57:25"/>
    <s v="01/12/2023 23:50:00"/>
    <s v="GESTION DATACENTER/ ACCESOS / HUAWEI CHILE S A"/>
    <m/>
    <d v="1899-12-30T00:00:00"/>
    <d v="1899-12-30T00:25:34"/>
    <d v="1899-12-30T00:25:34"/>
    <s v=""/>
    <s v="Cumplido"/>
    <m/>
    <m/>
    <m/>
    <m/>
    <m/>
    <d v="2023-11-03T00:00:00"/>
    <s v="CUMPLE"/>
    <s v="NO CUMPLE"/>
    <s v="NO CUMPLE"/>
    <s v="NO CUMPLE"/>
    <s v="NO CUMPLE"/>
  </r>
  <r>
    <s v="INC000002474091"/>
    <s v="HOUSING"/>
    <x v="16"/>
    <s v="BELIEVE"/>
    <s v="FERNEY D GARZON PEÑA"/>
    <s v="frp_pcamay"/>
    <s v="3-Moderado/Limitado"/>
    <x v="1"/>
    <s v="Media"/>
    <x v="0"/>
    <s v="HUAWEI CHILE S A"/>
    <s v="GESTION DATACENTER/ ACCESOS / HUAWEI CHILE S A"/>
    <s v="01/12/2023 11:31:57"/>
    <s v="01/12/2023 11:37:47"/>
    <s v="Cerrado"/>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s v="CUMPLE"/>
    <s v="NO CUMPLE"/>
    <s v="NO CUMPLE"/>
    <s v="NO CUMPLE"/>
    <s v="NO CUMPLE"/>
  </r>
  <r>
    <s v="INC000002474092"/>
    <s v="HOUSING"/>
    <x v="16"/>
    <s v="BELIEVE"/>
    <s v="FERNEY D GARZON PEÑA"/>
    <s v="frp_pcamay"/>
    <s v="3-Moderado/Limitado"/>
    <x v="1"/>
    <s v="Media"/>
    <x v="0"/>
    <s v="HUAWEI CHILE S A"/>
    <s v="GESTION DATACENTER/ ACCESOS / HUAWEI CHILE S A"/>
    <s v="01/12/2023 11:32:00"/>
    <s v="01/12/2023 11:38:14"/>
    <s v="Cerrado"/>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s v="CUMPLE"/>
    <s v="NO CUMPLE"/>
    <s v="NO CUMPLE"/>
    <s v="NO CUMPLE"/>
    <s v="NO CUMPLE"/>
  </r>
  <r>
    <s v="INC000002474093"/>
    <s v="HOUSING"/>
    <x v="16"/>
    <s v="BELIEVE"/>
    <s v="FERNEY D GARZON PEÑA"/>
    <s v="frp_pcamay"/>
    <s v="3-Moderado/Limitado"/>
    <x v="1"/>
    <s v="Media"/>
    <x v="0"/>
    <s v="HUAWEI CHILE S A"/>
    <s v="GESTION DATACENTER/ ACCESOS / HUAWEI CHILE S A"/>
    <s v="01/12/2023 11:32:03"/>
    <s v="01/12/2023 11:38:41"/>
    <s v="Cerrado"/>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s v="CUMPLE"/>
    <s v="NO CUMPLE"/>
    <s v="NO CUMPLE"/>
    <s v="NO CUMPLE"/>
    <s v="NO CUMPLE"/>
  </r>
  <r>
    <s v="INC000002474094"/>
    <s v="HOUSING"/>
    <x v="16"/>
    <s v="BELIEVE"/>
    <s v="FERNEY D GARZON PEÑA"/>
    <s v="frp_pcamay"/>
    <s v="3-Moderado/Limitado"/>
    <x v="1"/>
    <s v="Media"/>
    <x v="0"/>
    <s v="HUAWEI CHILE S A"/>
    <s v="GESTION DATACENTER/ ACCESOS / HUAWEI CHILE S A"/>
    <s v="01/12/2023 11:32:06"/>
    <s v="01/12/2023 11:39:14"/>
    <s v="Cerrado"/>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s v="CUMPLE"/>
    <s v="NO CUMPLE"/>
    <s v="NO CUMPLE"/>
    <s v="NO CUMPLE"/>
    <s v="NO CUMPLE"/>
  </r>
  <r>
    <s v="INC000002474095"/>
    <s v="HOUSING"/>
    <x v="16"/>
    <s v="BELIEVE"/>
    <s v="FERNEY D GARZON PEÑA"/>
    <s v="frp_pcamay"/>
    <s v="3-Moderado/Limitado"/>
    <x v="1"/>
    <s v="Media"/>
    <x v="0"/>
    <s v="HUAWEI CHILE S A"/>
    <s v="GESTION DATACENTER/ ACCESOS / HUAWEI CHILE S A"/>
    <s v="01/12/2023 11:32:09"/>
    <s v="01/12/2023 11:39:44"/>
    <s v="Cerrado"/>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s v="CUMPLE"/>
    <s v="NO CUMPLE"/>
    <s v="NO CUMPLE"/>
    <s v="NO CUMPLE"/>
    <s v="NO CUMPLE"/>
  </r>
  <r>
    <s v="INC000002474150"/>
    <s v="RED INTERNA"/>
    <x v="0"/>
    <s v="APOQUINDO TI"/>
    <s v="RICARDO F ORELLANA MARDONES"/>
    <s v="tct_rorell"/>
    <s v="4-Menor/Localizado"/>
    <x v="0"/>
    <s v="Baja"/>
    <x v="0"/>
    <s v="TELEFONICA EMPRESAS DE CHILE SA"/>
    <s v="RONDA Y MEDICIÓN DE TEMPERATURAS EN SALAS TIC"/>
    <s v="01/12/2023 7:26:42"/>
    <s v="01/12/2023 7:27:42"/>
    <s v="Cerrado"/>
    <s v="TI"/>
    <s v="CLIMA"/>
    <s v="01/12/2023 7:37:52"/>
    <s v="01/12/2023 23:50:00"/>
    <m/>
    <s v="ACT REALIZADA SIN NOVEDAD"/>
    <d v="1899-12-30T00:00:00"/>
    <d v="1899-12-30T00:00:00"/>
    <d v="1899-12-30T00:00:00"/>
    <s v=""/>
    <s v="Cumplido"/>
    <m/>
    <m/>
    <m/>
    <m/>
    <m/>
    <d v="2023-11-03T00:00:00"/>
    <s v="CUMPLE"/>
    <s v="NO CUMPLE"/>
    <s v="NO CUMPLE"/>
    <s v="NO CUMPLE"/>
    <s v="NO CUMPLE"/>
  </r>
  <r>
    <s v="INC000002474187"/>
    <s v="HOUSING"/>
    <x v="4"/>
    <s v="DUOC TICKET PENDIENTES"/>
    <s v="ALEJANDRO ACEVEDO VALENZUELA"/>
    <s v="frp_ercoro"/>
    <s v="3-Moderado/Limitado"/>
    <x v="0"/>
    <s v="Baja"/>
    <x v="0"/>
    <s v="FUNDACION INSTITUTO PROFESIONAL DUOC UC"/>
    <s v="RQ | DUOC | Crear registro de aplicación SSO"/>
    <s v="01/12/2023 8:49:55"/>
    <s v="01/12/2023 8:54:17"/>
    <s v="Cerrado"/>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s v="NO CUMPLE"/>
    <s v="CUMPLE"/>
    <s v="NO CUMPLE"/>
    <s v="NO CUMPLE"/>
    <s v="NO CUMPLE"/>
  </r>
  <r>
    <s v="INC000002474212"/>
    <s v="INFRAESTRUCTURA DC"/>
    <x v="6"/>
    <s v="APQ ACCESOS"/>
    <s v="SEBASTIAN A JARA VIDAL"/>
    <s v="tct_sjarav"/>
    <s v="4-Menor/Localizado"/>
    <x v="0"/>
    <s v="Baja"/>
    <x v="0"/>
    <s v="TELEFONICA CYBERSECURITY TECH CHILE SPA"/>
    <s v="Ronda inspectiva DC SM"/>
    <s v="01/12/2023 7:59:24"/>
    <s v="01/12/2023 8:00:17"/>
    <s v="Cerrado"/>
    <s v="CDP ANTIGUO 1"/>
    <s v="CDP ANTIGUO 2"/>
    <s v="01/12/2023 8:28:49"/>
    <s v="01/12/2023 23:50:00"/>
    <m/>
    <m/>
    <d v="1899-12-30T00:28:32"/>
    <d v="1899-12-30T00:29:25"/>
    <d v="1899-12-30T00:00:53"/>
    <s v=""/>
    <s v="Cumplido"/>
    <m/>
    <m/>
    <m/>
    <m/>
    <m/>
    <d v="2023-11-03T00:00:00"/>
    <s v="CUMPLE"/>
    <s v="NO CUMPLE"/>
    <s v="NO CUMPLE"/>
    <s v="NO CUMPLE"/>
    <s v="NO CUMPLE"/>
  </r>
  <r>
    <s v="INC000002474222"/>
    <s v="VPN IP - MPLS"/>
    <x v="3"/>
    <s v="GESTION HD"/>
    <s v="SEBASTIAN I ACUÑA GUZMAN"/>
    <s v="frp_jciert"/>
    <s v="4-Menor/Localizado"/>
    <x v="0"/>
    <s v="Baja"/>
    <x v="0"/>
    <s v="TELEFONICA GLOBAL TECHNOLOGY S.A.AGENCIA EN CHILE"/>
    <s v="REQ / inconvenientes con relay de correo."/>
    <s v="01/12/2023 9:13:00"/>
    <s v="01/12/2023 9:15:31"/>
    <s v="Cerrado"/>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s v="CUMPLE"/>
    <s v="NO CUMPLE"/>
    <s v="NO CUMPLE"/>
    <s v="NO CUMPLE"/>
    <s v="NO CUMPLE"/>
  </r>
  <r>
    <s v="INC000002474243"/>
    <s v="HOUSING"/>
    <x v="15"/>
    <s v="APQ ACCESOS"/>
    <s v="JOSE G MARQUEZ MARCANO"/>
    <s v="tct_josmam"/>
    <s v="4-Menor/Localizado"/>
    <x v="0"/>
    <s v="Baja"/>
    <x v="0"/>
    <s v="TELEFONICA EMPRESAS DE CHILE SA"/>
    <s v="RONDA Y REVISION DE SALAS"/>
    <s v="01/12/2023 9:44:39"/>
    <s v="01/12/2023 9:45:22"/>
    <s v="Cerrado"/>
    <s v="CDP ANTIGUO 1"/>
    <s v="CDP ANTIGUO 2"/>
    <s v="01/12/2023 10:30:30"/>
    <s v="01/12/2023 23:50:00"/>
    <s v="RONDA Y REVISION DE SALAS"/>
    <s v="RONDAS REALIZADAS"/>
    <d v="1899-12-30T00:44:52"/>
    <d v="1899-12-30T00:45:51"/>
    <d v="1899-12-30T00:00:59"/>
    <s v=""/>
    <s v="Cumplido"/>
    <m/>
    <m/>
    <m/>
    <m/>
    <m/>
    <d v="2023-11-03T00:00:00"/>
    <s v="CUMPLE"/>
    <s v="NO CUMPLE"/>
    <s v="NO CUMPLE"/>
    <s v="NO CUMPLE"/>
    <s v="NO CUMPLE"/>
  </r>
  <r>
    <s v="INC000002474254"/>
    <s v="VPN IP - MPLS"/>
    <x v="17"/>
    <s v="GESTION HD"/>
    <s v="NICOLAS A SAAVEDRA EGUILUZ"/>
    <s v="frp_spevel"/>
    <s v="3-Moderado/Limitado"/>
    <x v="1"/>
    <s v="Media"/>
    <x v="0"/>
    <s v="NUTRISCO CHILE SA"/>
    <s v="HD/ Bloqueo y fin Vigencia"/>
    <s v="01/12/2023 10:04:40"/>
    <s v="01/12/2023 10:07:02"/>
    <s v="Cerrado"/>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s v="NO CUMPLE"/>
    <s v="CUMPLE"/>
    <s v="NO CUMPLE"/>
    <s v="NO CUMPLE"/>
    <s v="NO CUMPLE"/>
  </r>
  <r>
    <s v="INC000002474278"/>
    <s v="VPN IP - MPLS"/>
    <x v="13"/>
    <s v="GESTION HD"/>
    <s v="MOISES E MONTERO RAMOS"/>
    <s v="frp_jciert"/>
    <s v="4-Menor/Localizado"/>
    <x v="0"/>
    <s v="Baja"/>
    <x v="0"/>
    <s v="TELEFONICA GLOBAL TECHNOLOGY S.A.AGENCIA EN CHILE"/>
    <s v="REQ / Requerimiento: Solicitud Baja VDC cliente SOC ALIMENTACION CASINO EXPRESS"/>
    <s v="01/12/2023 10:55:55"/>
    <s v="01/12/2023 10:57:47"/>
    <s v="Cerrado"/>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s v="CUMPLE"/>
    <s v="NO CUMPLE"/>
    <s v="NO CUMPLE"/>
    <s v="NO CUMPLE"/>
    <s v="NO CUMPLE"/>
  </r>
  <r>
    <s v="INC000002474281"/>
    <s v="VPN IP - MPLS"/>
    <x v="6"/>
    <s v="GESTION CALL CENTER"/>
    <s v="SEBASTIAN A JARA VIDAL"/>
    <s v="frp_mdomin"/>
    <s v="4-Menor/Localizado"/>
    <x v="0"/>
    <s v="Baja"/>
    <x v="0"/>
    <s v="CELULOSA ARAUCO Y CONSTITUCION S A"/>
    <s v="FRONT CTC/ EMPRESAS/ INGRESO DE CINTAS AL DATA CENTER"/>
    <s v="01/12/2023 12:47:27"/>
    <s v="01/12/2023 12:48:37"/>
    <s v="Cerrado"/>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s v="CUMPLE"/>
    <s v="NO CUMPLE"/>
    <s v="NO CUMPLE"/>
    <s v="NO CUMPLE"/>
    <s v="NO CUMPLE"/>
  </r>
  <r>
    <s v="INC000002474301"/>
    <s v="INFRAESTRUCTURA DC"/>
    <x v="6"/>
    <s v="APQ ACCESOS"/>
    <s v="RENE E VILLEGAS CARREÑO"/>
    <s v="tct_sjarav"/>
    <s v="4-Menor/Localizado"/>
    <x v="0"/>
    <s v="Baja"/>
    <x v="0"/>
    <s v="TELEFONICA CYBERSECURITY TECH CHILE SPA"/>
    <s v="RECAMBIO DE EXTINTORES"/>
    <s v="01/12/2023 11:23:02"/>
    <s v="01/12/2023 11:24:58"/>
    <s v="Cerrado"/>
    <s v="CDP ANTIGUO 1"/>
    <s v="CDP ANTIGUO 2"/>
    <s v="01/12/2023 11:25:09"/>
    <s v="01/12/2023 23:50:00"/>
    <m/>
    <m/>
    <d v="1899-12-30T00:00:00"/>
    <d v="1899-12-30T00:00:00"/>
    <d v="1899-12-30T00:00:00"/>
    <s v=""/>
    <s v="Cumplido"/>
    <m/>
    <m/>
    <m/>
    <m/>
    <m/>
    <d v="2023-11-03T00:00:00"/>
    <s v="CUMPLE"/>
    <s v="NO CUMPLE"/>
    <s v="NO CUMPLE"/>
    <s v="NO CUMPLE"/>
    <s v="NO CUMPLE"/>
  </r>
  <r>
    <s v="INC000002474313"/>
    <s v="HOUSING"/>
    <x v="4"/>
    <s v="DUOC TICKET AUTOMATICO"/>
    <s v="ALEJANDRO ACEVEDO VALENZUELA"/>
    <s v="frp_lmosqu"/>
    <s v="3-Moderado/Limitado"/>
    <x v="0"/>
    <s v="Baja"/>
    <x v="0"/>
    <s v="FUNDACION INSTITUTO PROFESIONAL DUOC UC"/>
    <s v="REQ / DUOC /  RE: Colaboradores con Teams"/>
    <s v="01/12/2023 9:17:29"/>
    <s v="01/12/2023 9:19:56"/>
    <s v="Cerrado"/>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s v="CUMPLE"/>
    <s v="NO CUMPLE"/>
    <s v="NO CUMPLE"/>
    <s v="NO CUMPLE"/>
    <s v="NO CUMPLE"/>
  </r>
  <r>
    <s v="INC000002474409"/>
    <s v="VPN IP - MPLS"/>
    <x v="9"/>
    <s v="ADMINISTRADORES RESIDENTES"/>
    <s v="AXEL ANDRADE"/>
    <s v="frp_joflor"/>
    <s v="3-Moderado/Limitado"/>
    <x v="1"/>
    <s v="Media"/>
    <x v="0"/>
    <s v="INSTITUTO PROFESIONAL DE CHILE SA"/>
    <s v="GAMA | Restauraciones de respaldos"/>
    <s v="01/12/2023 9:32:24"/>
    <s v="01/12/2023 9:41:34"/>
    <s v="Cerrado"/>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s v="CUMPLE"/>
    <s v="NO CUMPLE"/>
    <s v="NO CUMPLE"/>
    <s v="NO CUMPLE"/>
    <s v="NO CUMPLE"/>
  </r>
  <r>
    <s v="INC000002474563"/>
    <s v="VPN IP - MPLS"/>
    <x v="13"/>
    <s v="GESTION HD"/>
    <s v="PABLO N OLIVA ALARCON"/>
    <s v="frp_fpetro"/>
    <s v="3-Moderado/Limitado"/>
    <x v="1"/>
    <s v="Media"/>
    <x v="0"/>
    <s v="TELEFONICA GLOBAL TECHNOLOGY S.A.AGENCIA EN CHILE"/>
    <s v="REQ/Requerimiento TCCT - ATOS - TOD - Solictud de metricas de rendimiento MOVI"/>
    <s v="01/12/2023 12:18:02"/>
    <s v="01/12/2023 12:24:56"/>
    <s v="Cerrado"/>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s v="NO CUMPLE"/>
    <s v="NO CUMPLE"/>
    <s v="CUMPLE"/>
    <s v="NO CUMPLE"/>
    <s v="NO CUMPLE"/>
  </r>
  <r>
    <s v="INC000002474613"/>
    <s v="VPN IP - MPLS"/>
    <x v="20"/>
    <s v="GESTION HD"/>
    <s v="JORGE S LORCA LEIVA"/>
    <s v="frp_spevel"/>
    <s v="3-Moderado/Limitado"/>
    <x v="1"/>
    <s v="Media"/>
    <x v="0"/>
    <s v="REDBANC S A"/>
    <s v="HD/Baja Personal Permanente DXC"/>
    <s v="01/12/2023 12:06:22"/>
    <s v="01/12/2023 12:09:46"/>
    <s v="Cerrado"/>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s v="CUMPLE"/>
    <s v="NO CUMPLE"/>
    <s v="NO CUMPLE"/>
    <s v="NO CUMPLE"/>
    <s v="NO CUMPLE"/>
  </r>
  <r>
    <s v="INC000002474624"/>
    <s v="VPN IP - MPLS"/>
    <x v="4"/>
    <s v="GESTION HD"/>
    <s v="JUAN CARLOS UZCATEGUI FUGUETT"/>
    <s v="frp_spevel"/>
    <s v="3-Moderado/Limitado"/>
    <x v="1"/>
    <s v="Media"/>
    <x v="0"/>
    <s v="TELEFONICA GLOBAL TECHNOLOGY S.A.AGENCIA EN CHILE"/>
    <s v="HD/SOC/INC000002389964 |REVISIÓN CUENTA VPN / KOLIVARES (USUARIO IMPLANTACIÓN)"/>
    <s v="01/12/2023 12:25:20"/>
    <s v="01/12/2023 12:28:35"/>
    <s v="Cerrado"/>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s v="NO CUMPLE"/>
    <s v="CUMPLE"/>
    <s v="NO CUMPLE"/>
    <s v="NO CUMPLE"/>
    <s v="NO CUMPLE"/>
  </r>
  <r>
    <s v="INC000002474634"/>
    <s v="VPN IP - MPLS"/>
    <x v="2"/>
    <s v="GESTION HD"/>
    <s v="LUIS A VILLASMIL CASTILLO"/>
    <s v="frp_jciert"/>
    <s v="4-Menor/Localizado"/>
    <x v="0"/>
    <s v="Baja"/>
    <x v="0"/>
    <s v="ZAMBONI INGENIEROS ASOCIADOS LIMITADA"/>
    <s v="REQ / Consulta por servicios contratados por cliente ZAMBONI INGENIEROS ASOCIADOS"/>
    <s v="01/12/2023 13:00:09"/>
    <s v="01/12/2023 13:02:53"/>
    <s v="Cerrado"/>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s v="NO CUMPLE"/>
    <s v="CUMPLE"/>
    <s v="NO CUMPLE"/>
    <s v="NO CUMPLE"/>
    <s v="NO CUMPLE"/>
  </r>
  <r>
    <s v="INC000002474637"/>
    <s v="COMUNICACIONES"/>
    <x v="21"/>
    <s v="SM OPERACIONES"/>
    <s v="DENISE CRUZAT ETCHEBERRY"/>
    <s v="tct_decruz"/>
    <s v="4-Menor/Localizado"/>
    <x v="0"/>
    <s v="Baja"/>
    <x v="0"/>
    <s v="TELEFONICA GLOBAL TECHNOLOGY S.A.AGENCIA EN CHILE"/>
    <s v="BAJA DE SERVICIO/CLIENTE SALMONES CAMANCHACA S A  SISON 202301507"/>
    <s v="01/12/2023 12:52:31"/>
    <s v="01/12/2023 12:53:07"/>
    <s v="Cancelado"/>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s v="CUMPLE"/>
    <s v="NO CUMPLE"/>
    <s v="NO CUMPLE"/>
    <s v="NO CUMPLE"/>
    <s v="NO CUMPLE"/>
  </r>
  <r>
    <s v="INC000002474659"/>
    <s v="OFFICE365"/>
    <x v="5"/>
    <s v="SM OPERACIONES"/>
    <s v="JAVIERA A UMAÑA YEVENES"/>
    <s v="tct_decruz"/>
    <s v="4-Menor/Localizado"/>
    <x v="2"/>
    <s v="Media"/>
    <x v="0"/>
    <s v="TELEFONICA GLOBAL TECHNOLOGY S.A.AGENCIA EN CHILE"/>
    <s v="VALIDAR INTEGRANTE DE LISTA teamleader.tcct@tic.cl"/>
    <s v="01/12/2023 13:30:05"/>
    <s v="01/12/2023 13:32:09"/>
    <s v="Cerrado"/>
    <s v="TI"/>
    <s v="APLICATIVOS"/>
    <s v="01/12/2023 14:00:24"/>
    <s v="01/12/2023 23:50:00"/>
    <s v="JESUS JOSE NELO PETAQUERO &lt;jesus.nelo@telefonica.com&gt;_x000a__x000a_Si no está incluir..."/>
    <m/>
    <d v="1899-12-30T00:00:00"/>
    <d v="1899-12-30T00:00:00"/>
    <d v="1899-12-30T00:00:00"/>
    <s v=""/>
    <s v="Cumplido"/>
    <m/>
    <m/>
    <m/>
    <m/>
    <m/>
    <d v="2023-11-03T00:00:00"/>
    <s v="CUMPLE"/>
    <s v="NO CUMPLE"/>
    <s v="NO CUMPLE"/>
    <s v="NO CUMPLE"/>
    <s v="NO CUMPLE"/>
  </r>
  <r>
    <s v="INC000002474676"/>
    <s v="INFRAESTRUCTURA DC"/>
    <x v="13"/>
    <s v="GESTION PROBLEMAS"/>
    <s v="MOISES E MONTERO RAMOS"/>
    <s v="jgresve"/>
    <s v="3-Moderado/Limitado"/>
    <x v="1"/>
    <s v="Media"/>
    <x v="0"/>
    <s v="TELEFONICA EMPRESAS DE CHILE SA"/>
    <s v="HCS - Vcenter/vmware  - VM: Jumpbox"/>
    <s v="01/12/2023 14:28:09"/>
    <s v="01/12/2023 14:30:42"/>
    <s v="Cerrado"/>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s v="NO CUMPLE"/>
    <s v="CUMPLE"/>
    <s v="NO CUMPLE"/>
    <s v="NO CUMPLE"/>
    <s v="NO CUMPLE"/>
  </r>
  <r>
    <s v="INC000002474678"/>
    <s v="VPN IP - MPLS"/>
    <x v="9"/>
    <s v="BELIEVE"/>
    <s v="AXEL ANDRADE"/>
    <s v="frp_cnavar"/>
    <s v="3-Moderado/Limitado"/>
    <x v="1"/>
    <s v="Media"/>
    <x v="0"/>
    <s v="INSTITUTO PROFESIONAL DE CHILE SA"/>
    <s v="GAMA/ Solicitud restauraciones - TERRAOESTE"/>
    <s v="01/12/2023 15:06:32"/>
    <s v="01/12/2023 15:09:50"/>
    <s v="Cerrado"/>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s v="NO CUMPLE"/>
    <s v="CUMPLE"/>
    <s v="NO CUMPLE"/>
    <s v="NO CUMPLE"/>
    <s v="NO CUMPLE"/>
  </r>
  <r>
    <s v="INC000002474690"/>
    <s v="INFRAESTRUCTURA DC"/>
    <x v="8"/>
    <s v="APQ ACCESOS"/>
    <s v="JONATHAN A MARQUEZ ASTENGO"/>
    <s v="tct_sjarav"/>
    <s v="4-Menor/Localizado"/>
    <x v="0"/>
    <s v="Baja"/>
    <x v="0"/>
    <s v="TELEFONICA CYBERSECURITY TECH CHILE SPA"/>
    <s v="RETIRO DE FIBRA PARA CLIENTE BRINKS"/>
    <s v="01/12/2023 15:26:32"/>
    <s v="01/12/2023 15:27:48"/>
    <s v="Cerrado"/>
    <s v="CDP ANTIGUO 1"/>
    <s v="CDP ANTIGUO 2"/>
    <s v="04/12/2023 12:59:08"/>
    <s v="04/12/2023 23:50:00"/>
    <s v="RETIRO DE FIBRA QUE SE REEMPLAZO"/>
    <s v="MANO REMOTA REALIZADA"/>
    <d v="1899-12-30T00:00:00"/>
    <d v="1899-12-30T00:00:00"/>
    <d v="1899-12-30T00:00:00"/>
    <s v=""/>
    <s v="Cumplido"/>
    <m/>
    <m/>
    <m/>
    <m/>
    <m/>
    <d v="2023-11-03T00:00:00"/>
    <s v="CUMPLE"/>
    <s v="NO CUMPLE"/>
    <s v="NO CUMPLE"/>
    <s v="NO CUMPLE"/>
    <s v="NO CUMPLE"/>
  </r>
  <r>
    <s v="INC000002474692"/>
    <s v="INFRAESTRUCTURA DC"/>
    <x v="8"/>
    <s v="APQ ACCESOS"/>
    <s v="JONATHAN A MARQUEZ ASTENGO"/>
    <s v="tct_sjarav"/>
    <s v="4-Menor/Localizado"/>
    <x v="0"/>
    <s v="Baja"/>
    <x v="0"/>
    <s v="TELEFONICA CYBERSECURITY TECH CHILE SPA"/>
    <s v="SUPERVISION CLIENTE REDSALUD/CRQ 79124"/>
    <s v="01/12/2023 15:28:08"/>
    <s v="01/12/2023 15:29:23"/>
    <s v="Cerrado"/>
    <s v="CDP ANTIGUO 1"/>
    <s v="CDP ANTIGUO 2"/>
    <s v="01/12/2023 16:50:32"/>
    <s v="01/12/2023 23:50:00"/>
    <s v="TENDIDO DE FIBRA"/>
    <s v="SUPERVISION/CRQ OK"/>
    <d v="1899-12-30T00:00:00"/>
    <d v="1899-12-30T00:00:00"/>
    <d v="1899-12-30T00:00:00"/>
    <s v=""/>
    <s v="Cumplido"/>
    <m/>
    <m/>
    <m/>
    <m/>
    <m/>
    <d v="2023-11-03T00:00:00"/>
    <s v="CUMPLE"/>
    <s v="NO CUMPLE"/>
    <s v="NO CUMPLE"/>
    <s v="NO CUMPLE"/>
    <s v="NO CUMPLE"/>
  </r>
  <r>
    <s v="INC000002474711"/>
    <s v="VPN IP - MPLS"/>
    <x v="16"/>
    <s v="BELIEVE"/>
    <s v="LUIS O MORALES ARENAS"/>
    <s v="frp_pcamay"/>
    <s v="3-Moderado/Limitado"/>
    <x v="1"/>
    <s v="Media"/>
    <x v="0"/>
    <s v="CENTRO DE COMPENSACION AUTOMATIZADO S A"/>
    <s v="GESTION DATACENTER/ ACCESOS / CENTRO DE COMPENSACION AUTOMATIZADO S A"/>
    <s v="01/12/2023 12:09:38"/>
    <s v="01/12/2023 12:10:01"/>
    <s v="Cerrado"/>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s v="NO CUMPLE"/>
    <s v="CUMPLE"/>
    <s v="NO CUMPLE"/>
    <s v="NO CUMPLE"/>
    <s v="NO CUMPLE"/>
  </r>
  <r>
    <s v="INC000002474722"/>
    <s v="VPN IP - MPLS"/>
    <x v="9"/>
    <s v="BELIEVE"/>
    <s v="RODRIGO VÁSQUEZ MUÑOZ"/>
    <s v="frp_cnavar"/>
    <s v="3-Moderado/Limitado"/>
    <x v="1"/>
    <s v="Media"/>
    <x v="0"/>
    <s v="INSTITUTO PROFESIONAL DE CHILE SA"/>
    <s v="GAMA/ Solicitud restauraciones - CPECH"/>
    <s v="01/12/2023 13:06:46"/>
    <s v="01/12/2023 13:12:50"/>
    <s v="Cerrado"/>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s v="CUMPLE"/>
    <s v="NO CUMPLE"/>
    <s v="NO CUMPLE"/>
    <s v="NO CUMPLE"/>
    <s v="NO CUMPLE"/>
  </r>
  <r>
    <s v="INC000002474735"/>
    <s v="HOUSING"/>
    <x v="4"/>
    <s v="DUOC TICKET AUTOMATICO"/>
    <s v="JUAN CARLOS UZCATEGUI FUGUETT"/>
    <s v="frp_fcruzp"/>
    <s v="3-Moderado/Limitado"/>
    <x v="0"/>
    <s v="Baja"/>
    <x v="0"/>
    <s v="FUNDACION INSTITUTO PROFESIONAL DUOC UC"/>
    <s v="RQ / DUOC / RV: Solicitud información para auditoria 2024"/>
    <s v="01/12/2023 13:20:49"/>
    <s v="01/12/2023 13:22:51"/>
    <s v="Cerrado"/>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s v="CUMPLE"/>
    <s v="NO CUMPLE"/>
    <s v="NO CUMPLE"/>
    <s v="NO CUMPLE"/>
    <s v="NO CUMPLE"/>
  </r>
  <r>
    <s v="INC000002474755"/>
    <s v="VPN IP - MPLS"/>
    <x v="3"/>
    <s v="GESTION HD"/>
    <s v="SEBASTIAN I ACUÑA GUZMAN"/>
    <s v="frp_jciert"/>
    <s v="4-Menor/Localizado"/>
    <x v="0"/>
    <s v="Baja"/>
    <x v="0"/>
    <s v="CONSORCIO INDUSTRIAL DE ALIMENTOS S A"/>
    <s v="REQ / Creación de registro SPF en Dominio cialalimentos.cl"/>
    <s v="01/12/2023 15:07:19"/>
    <s v="01/12/2023 15:09:53"/>
    <s v="Cerrado"/>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s v="NO CUMPLE"/>
    <s v="CUMPLE"/>
    <s v="NO CUMPLE"/>
    <s v="NO CUMPLE"/>
    <s v="NO CUMPLE"/>
  </r>
  <r>
    <s v="INC000002474757"/>
    <s v="VPN IP - MPLS"/>
    <x v="13"/>
    <s v="GESTION HD"/>
    <s v="DEIBY Y SANTOYO MONTEROLA"/>
    <s v="frp_jciert"/>
    <s v="4-Menor/Localizado"/>
    <x v="0"/>
    <s v="Baja"/>
    <x v="0"/>
    <s v="RED DE CLINICAS REGIONALES S.A."/>
    <s v="REQ / Actualización información espacio - VDC"/>
    <s v="01/12/2023 15:54:44"/>
    <s v="01/12/2023 15:57:47"/>
    <s v="Cerrado"/>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s v="NO CUMPLE"/>
    <s v="CUMPLE"/>
    <s v="NO CUMPLE"/>
    <s v="NO CUMPLE"/>
    <s v="NO CUMPLE"/>
  </r>
  <r>
    <s v="INC000002474762"/>
    <s v="HOUSING"/>
    <x v="15"/>
    <s v="APQ ACCESOS"/>
    <s v="ESTEBAN O BUSTOS CORNEJO"/>
    <s v="tct_ebusto"/>
    <s v="2-Significativo/Amplio"/>
    <x v="2"/>
    <s v="Alta"/>
    <x v="0"/>
    <s v="TELEFONICA EMPRESAS DE CHILE SA"/>
    <s v="SUPERVISION INCIDENTE HUAWEI"/>
    <s v="01/12/2023 15:44:36"/>
    <s v="01/12/2023 15:45:57"/>
    <s v="Cerrado"/>
    <s v="CDP ANTIGUO 1"/>
    <s v="CDP ANTIGUO 2"/>
    <s v="01/12/2023 15:47:24"/>
    <s v="01/12/2023 23:50:00"/>
    <s v="SUPERVISION INCIDENTE HUAWEI"/>
    <s v="INCIDENCIA RESTABLECIDA"/>
    <d v="1899-12-30T00:01:27"/>
    <d v="1899-12-30T00:02:48"/>
    <d v="1899-12-30T00:01:21"/>
    <s v=""/>
    <s v="Cumplido"/>
    <m/>
    <m/>
    <m/>
    <m/>
    <m/>
    <d v="2023-11-03T00:00:00"/>
    <s v="CUMPLE"/>
    <s v="NO CUMPLE"/>
    <s v="NO CUMPLE"/>
    <s v="NO CUMPLE"/>
    <s v="NO CUMPLE"/>
  </r>
  <r>
    <s v="INC000002474769"/>
    <s v="INFRAESTRUCTURA DC"/>
    <x v="8"/>
    <s v="APQ ACCESOS"/>
    <s v="JONATHAN A MARQUEZ ASTENGO"/>
    <s v="tct_jmarqu"/>
    <s v="4-Menor/Localizado"/>
    <x v="0"/>
    <s v="Baja"/>
    <x v="0"/>
    <s v="TELEFONICA CYBERSECURITY TECH CHILE SPA"/>
    <s v="SUPERVISION TENDIDO FIBRA BRINKS/CRQ 75438"/>
    <s v="01/12/2023 16:14:26"/>
    <s v="01/12/2023 16:18:14"/>
    <s v="Cerrado"/>
    <s v="CDP ANTIGUO 1"/>
    <s v="CDP ANTIGUO 2"/>
    <s v="01/12/2023 16:52:34"/>
    <s v="01/12/2023 23:50:00"/>
    <s v="SUPERVISION TENDIDO DE FIBRA BRINKS"/>
    <s v="SUPERVISION CRQ/ OK"/>
    <d v="1899-12-30T00:00:00"/>
    <d v="1899-12-30T00:00:00"/>
    <d v="1899-12-30T00:00:00"/>
    <s v=""/>
    <s v="Cumplido"/>
    <m/>
    <m/>
    <m/>
    <m/>
    <m/>
    <d v="2023-11-03T00:00:00"/>
    <s v="CUMPLE"/>
    <s v="NO CUMPLE"/>
    <s v="NO CUMPLE"/>
    <s v="NO CUMPLE"/>
    <s v="NO CUMPLE"/>
  </r>
  <r>
    <s v="INC000002474775"/>
    <s v="VPN IP - MPLS"/>
    <x v="17"/>
    <s v="GESTION HD"/>
    <s v="NICOLAS A SAAVEDRA EGUILUZ"/>
    <s v="frp_jciert"/>
    <s v="4-Menor/Localizado"/>
    <x v="0"/>
    <s v="Baja"/>
    <x v="0"/>
    <s v="TELEFONICA GLOBAL TECHNOLOGY S.A.AGENCIA EN CHILE"/>
    <s v="REQ / Revisión de aperturas de Mandante prd"/>
    <s v="01/12/2023 16:31:38"/>
    <s v="01/12/2023 16:34:47"/>
    <s v="Cerrado"/>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s v="CUMPLE"/>
    <s v="NO CUMPLE"/>
    <s v="NO CUMPLE"/>
    <s v="NO CUMPLE"/>
    <s v="NO CUMPLE"/>
  </r>
  <r>
    <s v="INC000002474778"/>
    <s v="VPN IP - MPLS"/>
    <x v="17"/>
    <s v="GESTION HD"/>
    <s v="NICOLAS A SAAVEDRA EGUILUZ"/>
    <s v="frp_jciert"/>
    <s v="4-Menor/Localizado"/>
    <x v="0"/>
    <s v="Baja"/>
    <x v="0"/>
    <s v="TELEFONICA GLOBAL TECHNOLOGY S.A.AGENCIA EN CHILE"/>
    <s v="REQ / NUTRISCO: Jobs Cancelados en PRD"/>
    <s v="01/12/2023 16:37:31"/>
    <s v="01/12/2023 16:40:40"/>
    <s v="Cerrado"/>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s v="CUMPLE"/>
    <s v="NO CUMPLE"/>
    <s v="NO CUMPLE"/>
    <s v="NO CUMPLE"/>
    <s v="NO CUMPLE"/>
  </r>
  <r>
    <s v="INC000002474782"/>
    <s v="INFRAESTRUCTURA DC"/>
    <x v="8"/>
    <s v="APQ ACCESOS"/>
    <s v="JONATHAN A MARQUEZ ASTENGO"/>
    <s v="tct_jmarqu"/>
    <s v="4-Menor/Localizado"/>
    <x v="0"/>
    <s v="Baja"/>
    <x v="0"/>
    <s v="TELEFONICA CYBERSECURITY TECH CHILE SPA"/>
    <s v="SUPERVISION ARAUCO/CRQ 78963"/>
    <s v="01/12/2023 16:56:53"/>
    <s v="01/12/2023 16:57:51"/>
    <s v="Cerrado"/>
    <s v="CDP ANTIGUO 1"/>
    <s v="CDP ANTIGUO 2"/>
    <s v="01/12/2023 16:58:50"/>
    <s v="01/12/2023 23:50:00"/>
    <s v="SUPERVISION INGRESO DE EQUIPO"/>
    <s v="SUPERVISION CRQ/ OK"/>
    <d v="1899-12-30T00:00:00"/>
    <d v="1899-12-30T00:00:00"/>
    <d v="1899-12-30T00:00:00"/>
    <s v=""/>
    <s v="Cumplido"/>
    <m/>
    <m/>
    <m/>
    <m/>
    <m/>
    <d v="2023-11-03T00:00:00"/>
    <s v="CUMPLE"/>
    <s v="NO CUMPLE"/>
    <s v="NO CUMPLE"/>
    <s v="NO CUMPLE"/>
    <s v="NO CUMPLE"/>
  </r>
  <r>
    <s v="INC000002474811"/>
    <s v="HOUSING"/>
    <x v="15"/>
    <s v="APQ ACCESOS"/>
    <s v="JOSE G MARQUEZ MARCANO"/>
    <s v="tct_josmam"/>
    <s v="4-Menor/Localizado"/>
    <x v="0"/>
    <s v="Baja"/>
    <x v="0"/>
    <s v="TELEFONICA EMPRESAS DE CHILE SA"/>
    <s v="TOMA DE ALARMAS DE CLIENTES"/>
    <s v="01/12/2023 12:42:50"/>
    <s v="01/12/2023 12:43:47"/>
    <s v="Cerrado"/>
    <s v="CDP ANTIGUO 1"/>
    <s v="CDP ANTIGUO 2"/>
    <s v="01/12/2023 12:46:25"/>
    <s v="01/12/2023 23:50:00"/>
    <s v="TOMA DE ALARMAS DE CLIENTES"/>
    <s v="TOMA DE ALARMAS REALIZADAS"/>
    <d v="1899-12-30T00:02:19"/>
    <d v="1899-12-30T00:03:35"/>
    <d v="1899-12-30T00:01:16"/>
    <s v=""/>
    <s v="Cumplido"/>
    <m/>
    <m/>
    <m/>
    <m/>
    <m/>
    <d v="2023-11-03T00:00:00"/>
    <s v="CUMPLE"/>
    <s v="NO CUMPLE"/>
    <s v="NO CUMPLE"/>
    <s v="NO CUMPLE"/>
    <s v="NO CUMPLE"/>
  </r>
  <r>
    <s v="INC000002474818"/>
    <s v="HOUSING"/>
    <x v="15"/>
    <s v="APQ ACCESOS"/>
    <s v="JOSE G MARQUEZ MARCANO"/>
    <s v="tct_josmam"/>
    <s v="4-Menor/Localizado"/>
    <x v="0"/>
    <s v="Baja"/>
    <x v="0"/>
    <s v="TELEFONICA EMPRESAS DE CHILE SA"/>
    <s v="RONDA Y REVISION DE SALAS"/>
    <s v="01/12/2023 12:47:46"/>
    <s v="01/12/2023 12:48:36"/>
    <s v="Cerrado"/>
    <s v="CDP ANTIGUO 1"/>
    <s v="CDP ANTIGUO 2"/>
    <s v="01/12/2023 12:50:00"/>
    <s v="01/12/2023 23:50:00"/>
    <s v="RONDA Y REVISION DE SALAS"/>
    <s v="RONDAS REALIZADAS"/>
    <d v="1899-12-30T00:01:04"/>
    <d v="1899-12-30T00:02:14"/>
    <d v="1899-12-30T00:01:10"/>
    <s v=""/>
    <s v="Cumplido"/>
    <m/>
    <m/>
    <m/>
    <m/>
    <m/>
    <d v="2023-11-03T00:00:00"/>
    <s v="CUMPLE"/>
    <s v="NO CUMPLE"/>
    <s v="NO CUMPLE"/>
    <s v="NO CUMPLE"/>
    <s v="NO CUMPLE"/>
  </r>
  <r>
    <s v="INC000002474831"/>
    <s v="INFRAESTRUCTURA DC"/>
    <x v="8"/>
    <s v="APQ ACCESOS"/>
    <s v="JONATHAN A MARQUEZ ASTENGO"/>
    <s v="tct_jmarqu"/>
    <s v="4-Menor/Localizado"/>
    <x v="0"/>
    <s v="Baja"/>
    <x v="0"/>
    <s v="TELEFONICA CYBERSECURITY TECH CHILE SPA"/>
    <s v="FACTIBILIDAD ARAUCO/CRQ 78963"/>
    <s v="01/12/2023 13:06:05"/>
    <s v="01/12/2023 13:08:16"/>
    <s v="Cerrado"/>
    <s v="CDP ANTIGUO 1"/>
    <s v="CDP ANTIGUO 2"/>
    <s v="01/12/2023 13:09:39"/>
    <s v="01/12/2023 23:50:00"/>
    <s v="FACTIBILIDAD PARA INGRESO DE EQUIPO"/>
    <s v="FACTIBILIDAD ENVIADA"/>
    <d v="1899-12-30T00:00:00"/>
    <d v="1899-12-30T00:00:00"/>
    <d v="1899-12-30T00:00:00"/>
    <s v=""/>
    <s v="Cumplido"/>
    <m/>
    <m/>
    <m/>
    <m/>
    <m/>
    <d v="2023-11-03T00:00:00"/>
    <s v="CUMPLE"/>
    <s v="NO CUMPLE"/>
    <s v="NO CUMPLE"/>
    <s v="NO CUMPLE"/>
    <s v="NO CUMPLE"/>
  </r>
  <r>
    <s v="INC000002474867"/>
    <s v="INFRAESTRUCTURA DC"/>
    <x v="1"/>
    <s v="APQ ACCESOS"/>
    <s v="CARLOS F ARAYA RAMIREZ"/>
    <s v="tct_cararr"/>
    <s v="4-Menor/Localizado"/>
    <x v="0"/>
    <s v="Baja"/>
    <x v="0"/>
    <s v="TELEFONICA CYBERSECURITY TECH CHILE SPA"/>
    <s v="FACTIBILIDAD 78856 (2)"/>
    <s v="01/12/2023 15:24:08"/>
    <s v="01/12/2023 15:25:14"/>
    <s v="Cerrado"/>
    <s v="CDP ANTIGUO 1"/>
    <s v="CDP ANTIGUO 2"/>
    <s v="01/12/2023 15:37:48"/>
    <s v="01/12/2023 23:50:00"/>
    <m/>
    <s v="FACTIBILIDAD ENVIADA"/>
    <d v="1899-12-30T00:00:00"/>
    <d v="1899-12-30T00:00:00"/>
    <d v="1899-12-30T00:00:00"/>
    <s v=""/>
    <s v="Cumplido"/>
    <m/>
    <m/>
    <m/>
    <m/>
    <m/>
    <d v="2023-11-03T00:00:00"/>
    <s v="CUMPLE"/>
    <s v="NO CUMPLE"/>
    <s v="NO CUMPLE"/>
    <s v="NO CUMPLE"/>
    <s v="NO CUMPLE"/>
  </r>
  <r>
    <s v="INC000002474935"/>
    <s v="VPN IP - MPLS"/>
    <x v="3"/>
    <s v="GESTION HD"/>
    <s v="GUSTAVO AVILA VERA"/>
    <s v="frp_jciert"/>
    <s v="4-Menor/Localizado"/>
    <x v="0"/>
    <s v="Baja"/>
    <x v="0"/>
    <s v="TELEFONICA GLOBAL TECHNOLOGY S.A.AGENCIA EN CHILE"/>
    <s v="REQ / CARGA FOLIOS TIPO DOC 33 EN PRODUCTIVO"/>
    <s v="01/12/2023 13:54:17"/>
    <s v="01/12/2023 13:55:54"/>
    <s v="Cerrado"/>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s v="NO CUMPLE"/>
    <s v="CUMPLE"/>
    <s v="NO CUMPLE"/>
    <s v="NO CUMPLE"/>
    <s v="NO CUMPLE"/>
  </r>
  <r>
    <s v="INC000002474948"/>
    <s v="VPN IP - MPLS"/>
    <x v="9"/>
    <s v="GESTION HD"/>
    <s v="AXEL ANDRADE"/>
    <s v="frp_spevel"/>
    <s v="3-Moderado/Limitado"/>
    <x v="1"/>
    <s v="Media"/>
    <x v="0"/>
    <s v="INDUSTRIAS CHILENAS DE ALAMBRE INCHALAM S.A."/>
    <s v="HD/INCHALAM: Ejecutar respaldo FULL"/>
    <s v="01/12/2023 14:09:04"/>
    <s v="01/12/2023 14:22:00"/>
    <s v="Cerrado"/>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s v="NO CUMPLE"/>
    <s v="CUMPLE"/>
    <s v="NO CUMPLE"/>
    <s v="NO CUMPLE"/>
    <s v="NO CUMPLE"/>
  </r>
  <r>
    <s v="INC000002474962"/>
    <s v="HOUSING"/>
    <x v="19"/>
    <s v="BELIEVE"/>
    <s v="SEBASTIAN A JARA VIDAL"/>
    <s v="frp_jolsso"/>
    <s v="3-Moderado/Limitado"/>
    <x v="1"/>
    <s v="Media"/>
    <x v="0"/>
    <s v="ARAUCO S A"/>
    <s v="GESTION DATACENTER/ ACCESOS / ARAUCO S A"/>
    <s v="01/12/2023 14:17:59"/>
    <s v="01/12/2023 14:20:46"/>
    <s v="Cerrado"/>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s v="CUMPLE"/>
    <s v="NO CUMPLE"/>
    <s v="NO CUMPLE"/>
    <s v="NO CUMPLE"/>
    <s v="NO CUMPLE"/>
  </r>
  <r>
    <s v="INC000002474990"/>
    <s v="VPN IP - MPLS"/>
    <x v="13"/>
    <s v="ADMINISTRADORES RESIDENTES"/>
    <s v="JOSE A SANTIS SERRANO"/>
    <s v="frp_rreyes"/>
    <s v="3-Moderado/Limitado"/>
    <x v="1"/>
    <s v="Media"/>
    <x v="0"/>
    <s v="FARMACIAS AHUMADA S.A."/>
    <s v="GAMA / Activación apt update ubuntu vdc"/>
    <s v="01/12/2023 15:01:11"/>
    <s v="01/12/2023 15:03:36"/>
    <s v="Cerrado"/>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s v="NO CUMPLE"/>
    <s v="CUMPLE"/>
    <s v="NO CUMPLE"/>
    <s v="NO CUMPLE"/>
    <s v="NO CUMPLE"/>
  </r>
  <r>
    <s v="INC000002475005"/>
    <s v="VPN IP - MPLS"/>
    <x v="9"/>
    <s v="ADMINISTRADORES RESIDENTES"/>
    <s v="RODRIGO VÁSQUEZ MUÑOZ"/>
    <s v="frp_rreyes"/>
    <s v="3-Moderado/Limitado"/>
    <x v="1"/>
    <s v="Media"/>
    <x v="0"/>
    <s v="INSTITUTO PROFESIONAL DE CHILE SA"/>
    <s v="GAMA / Solicitud restauraciones - TERRASOL"/>
    <s v="01/12/2023 15:10:27"/>
    <s v="01/12/2023 15:13:16"/>
    <s v="Cerrado"/>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s v="CUMPLE"/>
    <s v="NO CUMPLE"/>
    <s v="NO CUMPLE"/>
    <s v="NO CUMPLE"/>
    <s v="NO CUMPLE"/>
  </r>
  <r>
    <s v="INC000002475084"/>
    <s v="VPN IP - MPLS"/>
    <x v="17"/>
    <s v="ADMINISTRADORES RESIDENTES"/>
    <s v="NICOLAS A SAAVEDRA EGUILUZ"/>
    <s v="frp_rreyes"/>
    <s v="4-Menor/Localizado"/>
    <x v="0"/>
    <s v="Baja"/>
    <x v="0"/>
    <s v="NUTRISCO CHILE SA"/>
    <s v="REQ / hd / NUTRISCO: Bloqueos en SAP"/>
    <s v="01/12/2023 16:43:18"/>
    <s v="01/12/2023 16:46:47"/>
    <s v="Cerrado"/>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s v="CUMPLE"/>
    <s v="NO CUMPLE"/>
    <s v="NO CUMPLE"/>
    <s v="NO CUMPLE"/>
    <s v="NO CUMPLE"/>
  </r>
  <r>
    <s v="INC000002475150"/>
    <s v="VPN IP - MPLS"/>
    <x v="4"/>
    <s v="BELIEVE"/>
    <s v="JUAN CARLOS UZCATEGUI FUGUETT"/>
    <s v="frp_dvital"/>
    <s v="4-Menor/Localizado"/>
    <x v="0"/>
    <s v="Baja"/>
    <x v="0"/>
    <s v="TELEFONICA CYBERSECURITY TECH CHILE SPA"/>
    <s v="REQ / SOC / BAJA DE LA CUENTA AD"/>
    <s v="01/12/2023 17:02:48"/>
    <s v="01/12/2023 17:08:57"/>
    <s v="Cerrado"/>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s v="NO CUMPLE"/>
    <s v="NO CUMPLE"/>
    <s v="CUMPLE"/>
    <s v="NO CUMPLE"/>
    <s v="NO CUMPLE"/>
  </r>
  <r>
    <s v="INC000002475158"/>
    <s v="SERVICIOS DIGITALES"/>
    <x v="21"/>
    <s v="SM OPERACIONES"/>
    <s v="DENISE CRUZAT ETCHEBERRY"/>
    <s v="tct_decruz"/>
    <s v="4-Menor/Localizado"/>
    <x v="0"/>
    <s v="Baja"/>
    <x v="0"/>
    <s v="TELEFONICA GLOBAL TECHNOLOGY S.A.AGENCIA EN CHILE"/>
    <s v="TRABAJO ADMINISTRATIVO-INFORMES MENSUALES"/>
    <s v="01/12/2023 17:15:12"/>
    <s v="01/12/2023 17:16:15"/>
    <s v="Cerrado"/>
    <s v="TI"/>
    <s v="SISTEMAS OPERATIVOS"/>
    <s v="04/12/2023 8:53:53"/>
    <s v="04/12/2023 23:50:00"/>
    <m/>
    <s v="se trabaja en reporte mensual"/>
    <d v="1899-12-30T00:00:00"/>
    <d v="1900-01-01T15:38:41"/>
    <d v="1900-01-01T00:00:00"/>
    <s v=""/>
    <s v="Cumplido"/>
    <s v="Ticket se crea como respaldo de trabajo fuera de horario"/>
    <m/>
    <m/>
    <m/>
    <m/>
    <d v="2023-11-03T00:00:00"/>
    <s v="NO CUMPLE"/>
    <s v="NO CUMPLE"/>
    <s v="NO CUMPLE"/>
    <s v="NO CUMPLE"/>
    <s v="CUMPLE"/>
  </r>
  <r>
    <s v="INC000002475199"/>
    <s v="HOSTING VIRTUAL"/>
    <x v="4"/>
    <s v="OPERACION N1"/>
    <s v="ALEJANDRO ACEVEDO VALENZUELA"/>
    <s v="tct_aaceve"/>
    <s v="4-Menor/Localizado"/>
    <x v="0"/>
    <s v="Baja"/>
    <x v="0"/>
    <s v="TELEFONICA GLOBAL TECHNOLOGY S.A.AGENCIA EN CHILE"/>
    <s v="PROCEDIMIENTO DE  BLOQUEO  / DESBLOQUEO VPN"/>
    <s v="01/12/2023 19:10:16"/>
    <s v="01/12/2023 19:11:52"/>
    <s v="Cerrado"/>
    <s v="TI"/>
    <s v="SISTEMAS OPERATIVOS"/>
    <s v="04/12/2023 7:03:24"/>
    <s v="04/12/2023 23:50:00"/>
    <s v="PROCEDIMIENTO DE  BLOQUEO  / DESBLOQUEO VPN"/>
    <s v="DESBLOQUEO REALIZADO DE VPN"/>
    <d v="1900-01-01T11:49:56"/>
    <d v="1900-01-01T11:53:08"/>
    <d v="1899-12-30T00:03:12"/>
    <s v=""/>
    <s v="Cumplido"/>
    <m/>
    <m/>
    <m/>
    <m/>
    <m/>
    <d v="2023-11-03T00:00:00"/>
    <s v="CUMPLE"/>
    <s v="NO CUMPLE"/>
    <s v="NO CUMPLE"/>
    <s v="NO CUMPLE"/>
    <s v="NO CUMPLE"/>
  </r>
  <r>
    <s v="INC000002475260"/>
    <s v="HOUSING"/>
    <x v="16"/>
    <s v="BELIEVE"/>
    <s v="JOSE G MARQUEZ MARCANO"/>
    <s v="frp_pcamay"/>
    <s v="3-Moderado/Limitado"/>
    <x v="1"/>
    <s v="Media"/>
    <x v="0"/>
    <s v="TELEFONICA EMPRESAS DE CHILE SA"/>
    <s v="GESTION DATACENTER/ ACCESOS / TELEFONICA EMPRESAS DE CHILE SA"/>
    <s v="01/12/2023 18:11:17"/>
    <s v="01/12/2023 18:11:26"/>
    <s v="Cerrado"/>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s v="CUMPLE"/>
    <s v="NO CUMPLE"/>
    <s v="NO CUMPLE"/>
    <s v="NO CUMPLE"/>
    <s v="NO CUMPLE"/>
  </r>
  <r>
    <s v="INC000002475282"/>
    <s v="HOUSING"/>
    <x v="15"/>
    <s v="APQ ACCESOS"/>
    <s v="JOSE G MARQUEZ MARCANO"/>
    <s v="tct_josmam"/>
    <s v="4-Menor/Localizado"/>
    <x v="0"/>
    <s v="Baja"/>
    <x v="0"/>
    <s v="TELEFONICA EMPRESAS DE CHILE SA"/>
    <s v="RONDA Y REVISION DE SALAS"/>
    <s v="01/12/2023 18:46:08"/>
    <s v="01/12/2023 18:47:01"/>
    <s v="Cerrado"/>
    <s v="CDP ANTIGUO 1"/>
    <s v="CDP ANTIGUO 2"/>
    <s v="01/12/2023 18:49:34"/>
    <s v="01/12/2023 23:50:00"/>
    <s v="RONDA Y REVISION DE SALAS"/>
    <s v="RONDAS REALIZADAS"/>
    <d v="1899-12-30T00:02:08"/>
    <d v="1899-12-30T00:03:26"/>
    <d v="1899-12-30T00:01:18"/>
    <s v=""/>
    <s v="Cumplido"/>
    <m/>
    <m/>
    <m/>
    <m/>
    <m/>
    <d v="2023-11-03T00:00:00"/>
    <s v="CUMPLE"/>
    <s v="NO CUMPLE"/>
    <s v="NO CUMPLE"/>
    <s v="NO CUMPLE"/>
    <s v="NO CUMPLE"/>
  </r>
  <r>
    <s v="INC000002475286"/>
    <s v="HOUSING"/>
    <x v="15"/>
    <s v="APQ ACCESOS"/>
    <s v="JOSE G MARQUEZ MARCANO"/>
    <s v="tct_josmam"/>
    <s v="4-Menor/Localizado"/>
    <x v="0"/>
    <s v="Baja"/>
    <x v="0"/>
    <s v="TELEFONICA EMPRESAS DE CHILE SA"/>
    <s v="RONDA Y REVISION DE SALAS"/>
    <s v="01/12/2023 18:50:02"/>
    <s v="01/12/2023 18:50:56"/>
    <s v="Cerrado"/>
    <s v="CDP ANTIGUO 1"/>
    <s v="CDP ANTIGUO 2"/>
    <s v="01/12/2023 18:52:08"/>
    <s v="01/12/2023 23:50:00"/>
    <s v="RONDA Y REVISION DE SALAS"/>
    <s v="RONDAS REALIZADAS"/>
    <d v="1899-12-30T00:00:55"/>
    <d v="1899-12-30T00:02:06"/>
    <d v="1899-12-30T00:01:11"/>
    <s v=""/>
    <s v="Cumplido"/>
    <m/>
    <m/>
    <m/>
    <m/>
    <m/>
    <d v="2023-11-03T00:00:00"/>
    <s v="CUMPLE"/>
    <s v="NO CUMPLE"/>
    <s v="NO CUMPLE"/>
    <s v="NO CUMPLE"/>
    <s v="NO CUMPLE"/>
  </r>
  <r>
    <s v="INC000002475338"/>
    <s v="RED INTERNA"/>
    <x v="0"/>
    <s v="APOQUINDO TI"/>
    <s v="RICARDO F ORELLANA MARDONES"/>
    <s v="tct_rorell"/>
    <s v="4-Menor/Localizado"/>
    <x v="0"/>
    <s v="Baja"/>
    <x v="0"/>
    <s v="TELEFONICA EMPRESAS DE CHILE SA"/>
    <s v="RONDA Y MEDICIÓN DE TEMPERATURAS EN SALAS TIC"/>
    <s v="02/12/2023 2:31:25"/>
    <s v="02/12/2023 2:32:19"/>
    <s v="Cerrado"/>
    <s v="TI"/>
    <s v="CLIMA"/>
    <s v="02/12/2023 2:45:57"/>
    <s v="02/12/2023 23:50:00"/>
    <m/>
    <s v="ACT REALIZADA SIN NOVEDAD"/>
    <d v="1899-12-30T00:00:00"/>
    <d v="1899-12-30T00:00:00"/>
    <d v="1899-12-30T00:00:00"/>
    <s v=""/>
    <s v="Cumplido"/>
    <m/>
    <m/>
    <m/>
    <m/>
    <m/>
    <d v="2023-11-03T00:00:00"/>
    <s v="CUMPLE"/>
    <s v="NO CUMPLE"/>
    <s v="NO CUMPLE"/>
    <s v="NO CUMPLE"/>
    <s v="NO CUMPLE"/>
  </r>
  <r>
    <s v="INC000002475343"/>
    <s v="RED INTERNA"/>
    <x v="0"/>
    <s v="APOQUINDO TI"/>
    <s v="RICARDO F ORELLANA MARDONES"/>
    <s v="tct_rorell"/>
    <s v="4-Menor/Localizado"/>
    <x v="0"/>
    <s v="Baja"/>
    <x v="0"/>
    <s v="TELEFONICA EMPRESAS DE CHILE SA"/>
    <s v="RONDA Y MEDICIÓN DE TEMPERATURAS EN SALAS TIC"/>
    <s v="02/12/2023 4:07:10"/>
    <s v="02/12/2023 4:08:01"/>
    <s v="Cerrado"/>
    <s v="TI"/>
    <s v="CLIMA"/>
    <s v="02/12/2023 4:39:48"/>
    <s v="02/12/2023 23:50:00"/>
    <m/>
    <s v="ACT REALIZADA SIN NOVEDAD"/>
    <d v="1899-12-30T00:00:00"/>
    <d v="1899-12-30T00:00:00"/>
    <d v="1899-12-30T00:00:00"/>
    <s v=""/>
    <s v="Cumplido"/>
    <m/>
    <m/>
    <m/>
    <m/>
    <m/>
    <d v="2023-11-03T00:00:00"/>
    <s v="CUMPLE"/>
    <s v="NO CUMPLE"/>
    <s v="NO CUMPLE"/>
    <s v="NO CUMPLE"/>
    <s v="NO CUMPLE"/>
  </r>
  <r>
    <s v="INC000002475412"/>
    <s v="INFRAESTRUCTURA DC"/>
    <x v="0"/>
    <s v="APQ ACCESOS"/>
    <s v="MARIO A BARRIENTOS RUIZ"/>
    <s v="MBARRIENTOS"/>
    <s v="4-Menor/Localizado"/>
    <x v="0"/>
    <s v="Baja"/>
    <x v="0"/>
    <s v="TELEFONICA GLOBAL TECHNOLOGY S.A.AGENCIA EN CHILE"/>
    <s v="RONDA DE INSPECCIÓN DE SALAS Y TOMA DE TEMPERATURAS DC APOQUINDO"/>
    <s v="01/12/2023 19:27:11"/>
    <s v="01/12/2023 19:28:16"/>
    <s v="Cerrado"/>
    <s v="TI"/>
    <s v="CLIMA"/>
    <s v="01/12/2023 19:41:3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5"/>
    <s v="INFRAESTRUCTURA DC"/>
    <x v="0"/>
    <s v="APQ ACCESOS"/>
    <s v="MARIO A BARRIENTOS RUIZ"/>
    <s v="MBARRIENTOS"/>
    <s v="4-Menor/Localizado"/>
    <x v="0"/>
    <s v="Baja"/>
    <x v="0"/>
    <s v="TELEFONICA GLOBAL TECHNOLOGY S.A.AGENCIA EN CHILE"/>
    <s v="RONDA DE INSPECCIÓN DE SALAS Y TOMA DE TEMPERATURAS DC APOQUINDO"/>
    <s v="01/12/2023 19:28:30"/>
    <s v="01/12/2023 19:29:24"/>
    <s v="Cerrado"/>
    <s v="TI"/>
    <s v="CLIMA"/>
    <s v="01/12/2023 19:42:15"/>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9"/>
    <s v="INFRAESTRUCTURA DC"/>
    <x v="0"/>
    <s v="APQ ACCESOS"/>
    <s v="MARIO A BARRIENTOS RUIZ"/>
    <s v="MBARRIENTOS"/>
    <s v="4-Menor/Localizado"/>
    <x v="0"/>
    <s v="Baja"/>
    <x v="0"/>
    <s v="TELEFONICA GLOBAL TECHNOLOGY S.A.AGENCIA EN CHILE"/>
    <s v="RONDA DE INSPECCIÓN DE SALAS Y TOMA DE TEMPERATURAS DC APOQUINDO"/>
    <s v="01/12/2023 19:29:34"/>
    <s v="01/12/2023 19:30:51"/>
    <s v="Cerrado"/>
    <s v="TI"/>
    <s v="CLIMA"/>
    <s v="01/12/2023 19:42:5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21"/>
    <s v="INFRAESTRUCTURA DC"/>
    <x v="0"/>
    <s v="APQ ACCESOS"/>
    <s v="MARIO A BARRIENTOS RUIZ"/>
    <s v="MBARRIENTOS"/>
    <s v="4-Menor/Localizado"/>
    <x v="0"/>
    <s v="Baja"/>
    <x v="0"/>
    <s v="TELEFONICA GLOBAL TECHNOLOGY S.A.AGENCIA EN CHILE"/>
    <s v="RONDA DE INSPECCIÓN DE SALAS Y TOMA DE TEMPERATURAS DC APOQUINDO"/>
    <s v="01/12/2023 19:31:16"/>
    <s v="01/12/2023 19:32:15"/>
    <s v="Cerrado"/>
    <s v="TI"/>
    <s v="CLIMA"/>
    <s v="01/12/2023 19:43:43"/>
    <s v="01/12/2023 23:50:00"/>
    <s v="RONDA DE INSPECCIÓN DE SALAS Y TOMA DE TEMPERATURAS DC APOQUINDO"/>
    <s v="RONDA REALIZADA"/>
    <d v="1899-12-30T00:00:00"/>
    <d v="1899-12-30T00:00:00"/>
    <d v="1899-12-30T00:00:00"/>
    <s v=""/>
    <s v="Cumplido"/>
    <m/>
    <m/>
    <m/>
    <m/>
    <m/>
    <d v="2023-11-06T00:00:00"/>
    <s v="CUMPLE"/>
    <s v="NO CUMPLE"/>
    <s v="NO CUMPLE"/>
    <s v="NO CUMPLE"/>
    <s v="NO CUMPLE"/>
  </r>
  <r>
    <s v="INC000002475514"/>
    <s v="HOUSING"/>
    <x v="15"/>
    <s v="APQ ACCESOS"/>
    <s v="LUIS O MORALES ARENAS"/>
    <s v="tct_luimoa"/>
    <s v="4-Menor/Localizado"/>
    <x v="0"/>
    <s v="Baja"/>
    <x v="0"/>
    <s v="TELEFONICA EMPRESAS DE CHILE SA"/>
    <s v="SE GENERA TICKET POR RONDA Y REVISION DE SALAS TECNICAS"/>
    <s v="01/12/2023 21:03:09"/>
    <s v="01/12/2023 21:05:22"/>
    <s v="Cerrado"/>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75526"/>
    <s v="VPN IP - MPLS"/>
    <x v="13"/>
    <s v="GESTION HD"/>
    <s v="DEIBY Y SANTOYO MONTEROLA"/>
    <s v="frp_disilv"/>
    <s v="4-Menor/Localizado"/>
    <x v="0"/>
    <s v="Baja"/>
    <x v="0"/>
    <s v="TELEFONICA GLOBAL TECHNOLOGY S.A.AGENCIA EN CHILE"/>
    <s v="REQ / Incidencia respaldo osccxpr (243ce1d5-94d7-4b22-9fbe-8abfbd0ad86b) - Eliminar Snapshot"/>
    <s v="01/12/2023 22:05:39"/>
    <s v="01/12/2023 22:10:11"/>
    <s v="Cerrado"/>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s v="NO CUMPLE"/>
    <s v="CUMPLE"/>
    <s v="NO CUMPLE"/>
    <s v="NO CUMPLE"/>
    <s v="NO CUMPLE"/>
  </r>
  <r>
    <s v="INC000002475550"/>
    <s v="RED INTERNA"/>
    <x v="0"/>
    <s v="APOQUINDO TI"/>
    <s v="RICARDO F ORELLANA MARDONES"/>
    <s v="tct_rorell"/>
    <s v="4-Menor/Localizado"/>
    <x v="0"/>
    <s v="Baja"/>
    <x v="0"/>
    <s v="TELEFONICA EMPRESAS DE CHILE SA"/>
    <s v="RONDA Y MEDICIÓN DE TEMPERATURAS EN SALAS TIC"/>
    <s v="02/12/2023 7:02:42"/>
    <s v="02/12/2023 7:03:41"/>
    <s v="Cerrado"/>
    <s v="TI"/>
    <s v="CLIMA"/>
    <s v="02/12/2023 7:20:03"/>
    <s v="02/12/2023 23:50:00"/>
    <m/>
    <m/>
    <d v="1899-12-30T00:00:00"/>
    <d v="1899-12-30T00:00:00"/>
    <d v="1899-12-30T00:00:00"/>
    <s v=""/>
    <s v="Cumplido"/>
    <m/>
    <m/>
    <m/>
    <m/>
    <m/>
    <d v="2023-11-03T00:00:00"/>
    <s v="CUMPLE"/>
    <s v="NO CUMPLE"/>
    <s v="NO CUMPLE"/>
    <s v="NO CUMPLE"/>
    <s v="NO CUMPLE"/>
  </r>
  <r>
    <s v="INC000002475568"/>
    <s v="HOUSING"/>
    <x v="15"/>
    <s v="APQ ACCESOS"/>
    <s v="JOSE G MARQUEZ MARCANO"/>
    <s v="tct_josmam"/>
    <s v="4-Menor/Localizado"/>
    <x v="0"/>
    <s v="Baja"/>
    <x v="0"/>
    <s v="TELEFONICA EMPRESAS DE CHILE SA"/>
    <s v="RONDA Y REVISION DE SALAS"/>
    <s v="02/12/2023 10:57:30"/>
    <s v="02/12/2023 10:58:14"/>
    <s v="Cerrado"/>
    <s v="CDP ANTIGUO 1"/>
    <s v="CDP ANTIGUO 2"/>
    <s v="02/12/2023 11:01:54"/>
    <s v="02/12/2023 23:50:00"/>
    <s v="RONDA Y REVISION DE SALAS"/>
    <s v="RONDAS REALIZADAS"/>
    <d v="1899-12-30T00:03:22"/>
    <d v="1899-12-30T00:04:24"/>
    <d v="1899-12-30T00:01:02"/>
    <s v=""/>
    <s v="Cumplido"/>
    <m/>
    <m/>
    <m/>
    <m/>
    <m/>
    <d v="2023-11-03T00:00:00"/>
    <s v="CUMPLE"/>
    <s v="NO CUMPLE"/>
    <s v="NO CUMPLE"/>
    <s v="NO CUMPLE"/>
    <s v="NO CUMPLE"/>
  </r>
  <r>
    <s v="INC000002475591"/>
    <s v="HOUSING"/>
    <x v="15"/>
    <s v="APQ ACCESOS"/>
    <s v="JOSE G MARQUEZ MARCANO"/>
    <s v="tct_josmam"/>
    <s v="4-Menor/Localizado"/>
    <x v="0"/>
    <s v="Baja"/>
    <x v="0"/>
    <s v="TELEFONICA EMPRESAS DE CHILE SA"/>
    <s v="TOMA DE ALARMAS DE CLIENTES"/>
    <s v="02/12/2023 18:34:58"/>
    <s v="02/12/2023 18:35:55"/>
    <s v="Cerrado"/>
    <s v="CDP ANTIGUO 1"/>
    <s v="CDP ANTIGUO 2"/>
    <s v="02/12/2023 18:42:54"/>
    <s v="02/12/2023 23:50:00"/>
    <s v="TOMA DE ALARMAS DE CLIENTES"/>
    <s v="TOMA DE ALARMAS REALIZADAS"/>
    <d v="1899-12-30T00:06:37"/>
    <d v="1899-12-30T00:07:56"/>
    <d v="1899-12-30T00:01:19"/>
    <s v=""/>
    <s v="Cumplido"/>
    <m/>
    <m/>
    <m/>
    <m/>
    <m/>
    <d v="2023-11-03T00:00:00"/>
    <s v="CUMPLE"/>
    <s v="NO CUMPLE"/>
    <s v="NO CUMPLE"/>
    <s v="NO CUMPLE"/>
    <s v="NO CUMPLE"/>
  </r>
  <r>
    <s v="INC000002475618"/>
    <s v="RED INTERNA"/>
    <x v="0"/>
    <s v="APOQUINDO TI"/>
    <s v="RICARDO F ORELLANA MARDONES"/>
    <s v="tct_rorell"/>
    <s v="4-Menor/Localizado"/>
    <x v="0"/>
    <s v="Baja"/>
    <x v="0"/>
    <s v="TELEFONICA EMPRESAS DE CHILE SA"/>
    <s v="RONDA Y MEDICIÓN DE TEMPERATURAS EN SALAS TIC"/>
    <s v="02/12/2023 0:20:44"/>
    <s v="02/12/2023 0:21:40"/>
    <s v="Cerrado"/>
    <s v="TI"/>
    <s v="CLIMA"/>
    <s v="02/12/2023 0:47:55"/>
    <s v="02/12/2023 23:50:00"/>
    <m/>
    <s v="ACT REALIZADA SIN NOVEDAD"/>
    <d v="1899-12-30T00:00:00"/>
    <d v="1899-12-30T00:00:00"/>
    <d v="1899-12-30T00:00:00"/>
    <s v=""/>
    <s v="Cumplido"/>
    <m/>
    <m/>
    <m/>
    <m/>
    <m/>
    <d v="2023-11-03T00:00:00"/>
    <s v="CUMPLE"/>
    <s v="NO CUMPLE"/>
    <s v="NO CUMPLE"/>
    <s v="NO CUMPLE"/>
    <s v="NO CUMPLE"/>
  </r>
  <r>
    <s v="INC000002475645"/>
    <s v="INFRAESTRUCTURA DC"/>
    <x v="0"/>
    <s v="APQ ACCESOS"/>
    <s v="MARIO A BARRIENTOS RUIZ"/>
    <s v="MBARRIENTOS"/>
    <s v="4-Menor/Localizado"/>
    <x v="0"/>
    <s v="Baja"/>
    <x v="0"/>
    <s v="TELEFONICA GLOBAL TECHNOLOGY S.A.AGENCIA EN CHILE"/>
    <s v="RONDA DE INSPECCIÓN DE SALAS Y TOMA DE TEMPERATURAS DC APOQUINDO"/>
    <s v="02/12/2023 15:48:37"/>
    <s v="02/12/2023 15:49:35"/>
    <s v="Cerrado"/>
    <s v="TI"/>
    <s v="CLIMA"/>
    <s v="02/12/2023 20:13:01"/>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48"/>
    <s v="INFRAESTRUCTURA DC"/>
    <x v="0"/>
    <s v="APQ ACCESOS"/>
    <s v="MARIO A BARRIENTOS RUIZ"/>
    <s v="MBARRIENTOS"/>
    <s v="4-Menor/Localizado"/>
    <x v="0"/>
    <s v="Baja"/>
    <x v="0"/>
    <s v="TELEFONICA GLOBAL TECHNOLOGY S.A.AGENCIA EN CHILE"/>
    <s v="RONDA DE INSPECCIÓN DE SALAS Y TOMA DE TEMPERATURAS DC APOQUINDO"/>
    <s v="02/12/2023 15:49:47"/>
    <s v="02/12/2023 15:51:03"/>
    <s v="Cerrado"/>
    <s v="TI"/>
    <s v="CLIMA"/>
    <s v="02/12/2023 20:13:48"/>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50"/>
    <s v="INFRAESTRUCTURA DC"/>
    <x v="0"/>
    <s v="APQ ACCESOS"/>
    <s v="MARIO A BARRIENTOS RUIZ"/>
    <s v="MBARRIENTOS"/>
    <s v="4-Menor/Localizado"/>
    <x v="0"/>
    <s v="Baja"/>
    <x v="0"/>
    <s v="TELEFONICA GLOBAL TECHNOLOGY S.A.AGENCIA EN CHILE"/>
    <s v="RONDA DE INSPECCIÓN DE SALAS Y TOMA DE TEMPERATURAS DC APOQUINDO"/>
    <s v="02/12/2023 15:51:15"/>
    <s v="02/12/2023 15:52:35"/>
    <s v="Cerrado"/>
    <s v="TI"/>
    <s v="CLIMA"/>
    <s v="02/12/2023 20:14:33"/>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62"/>
    <s v="RED INTERNA"/>
    <x v="6"/>
    <s v="APQ ACCESOS"/>
    <s v="YORDI M HURTADO ARAYA"/>
    <s v="tct_yorhua"/>
    <s v="4-Menor/Localizado"/>
    <x v="0"/>
    <s v="Baja"/>
    <x v="0"/>
    <s v="TELEFONICA CYBERSECURITY TECH CHILE SPA"/>
    <s v="Cliente Brinks John Vergara solicita toma de fotografías de rack"/>
    <s v="02/12/2023 23:45:26"/>
    <s v="02/12/2023 23:47:50"/>
    <s v="Cerrado"/>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s v="NO CUMPLE"/>
    <s v="NO CUMPLE"/>
    <s v="NO CUMPLE"/>
    <s v="CUMPLE"/>
    <s v="NO CUMPLE"/>
  </r>
  <r>
    <s v="INC000002475666"/>
    <s v="RED INTERNA"/>
    <x v="0"/>
    <s v="APOQUINDO TI"/>
    <s v="RICARDO F ORELLANA MARDONES"/>
    <s v="tct_rorell"/>
    <s v="4-Menor/Localizado"/>
    <x v="0"/>
    <s v="Baja"/>
    <x v="0"/>
    <s v="TELEFONICA EMPRESAS DE CHILE SA"/>
    <s v="RONDA Y MEDICIÓN DE TEMPERATURAS EN SALAS TIC"/>
    <s v="03/12/2023 0:20:48"/>
    <s v="03/12/2023 0:21:42"/>
    <s v="Cerrado"/>
    <s v="CDP ANTIGUO 1"/>
    <s v="CDP ANTIGUO 2"/>
    <s v="03/12/2023 0:42:13"/>
    <s v="03/12/2023 23:50:00"/>
    <m/>
    <s v="ACT REALIZADA SIN NOVEDAD"/>
    <d v="1899-12-30T00:00:00"/>
    <d v="1899-12-30T00:00:00"/>
    <d v="1899-12-30T00:00:00"/>
    <s v=""/>
    <s v="Cumplido"/>
    <m/>
    <m/>
    <m/>
    <m/>
    <m/>
    <d v="2023-11-06T00:00:00"/>
    <s v="CUMPLE"/>
    <s v="NO CUMPLE"/>
    <s v="NO CUMPLE"/>
    <s v="NO CUMPLE"/>
    <s v="NO CUMPLE"/>
  </r>
  <r>
    <s v="INC000002475702"/>
    <s v="RED INTERNA"/>
    <x v="0"/>
    <s v="APQ ACCESOS"/>
    <s v="CRISTOPHER MALDONADO ROMERO"/>
    <s v="tct_cmaldo"/>
    <s v="4-Menor/Localizado"/>
    <x v="0"/>
    <s v="Baja"/>
    <x v="0"/>
    <s v="TELEFONICA EMPRESAS DE CHILE SA"/>
    <s v="RONDA TOMA DE TEMPERATURAS SALAS TIC"/>
    <s v="03/12/2023 12:06:19"/>
    <s v="03/12/2023 12:07:22"/>
    <s v="Cerrado"/>
    <s v="CDP ANTIGUO 1"/>
    <s v="CDP ANTIGUO 2"/>
    <s v="03/12/2023 12:47:19"/>
    <s v="03/12/2023 23:50:00"/>
    <m/>
    <s v="RONDA REALIZADA"/>
    <d v="1899-12-30T00:00:00"/>
    <d v="1899-12-30T00:00:00"/>
    <d v="1899-12-30T00:00:00"/>
    <s v=""/>
    <s v="Cumplido"/>
    <m/>
    <m/>
    <m/>
    <m/>
    <m/>
    <d v="2023-11-03T00:00:00"/>
    <s v="CUMPLE"/>
    <s v="NO CUMPLE"/>
    <s v="NO CUMPLE"/>
    <s v="NO CUMPLE"/>
    <s v="NO CUMPLE"/>
  </r>
  <r>
    <s v="INC000002475780"/>
    <s v="TICKET-INTELIGENTE"/>
    <x v="3"/>
    <s v="GESTION TI"/>
    <s v="SEBASTIAN I ACUÑA GUZMAN"/>
    <s v="USR_TSIGHT"/>
    <s v="1-Extenso/Generalizado"/>
    <x v="0"/>
    <s v="Baja"/>
    <x v="1"/>
    <s v="TELEFONICA EMPRESAS DE CHILE SA"/>
    <s v="wocu_metrics TICKET AUTOMATICO"/>
    <s v="02/12/2023 0:20:43"/>
    <s v="02/12/2023 0:20:43"/>
    <s v="Cerrado"/>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s v="CUMPLE"/>
    <s v="NO CUMPLE"/>
    <s v="NO CUMPLE"/>
    <s v="NO CUMPLE"/>
    <s v="NO CUMPLE"/>
  </r>
  <r>
    <s v="INC000002475951"/>
    <s v="HOUSING"/>
    <x v="15"/>
    <s v="APQ ACCESOS"/>
    <s v="LUIS O MORALES ARENAS"/>
    <s v="tct_luimoa"/>
    <s v="4-Menor/Localizado"/>
    <x v="0"/>
    <s v="Baja"/>
    <x v="0"/>
    <s v="TELEFONICA EMPRESAS DE CHILE SA"/>
    <s v="SE GENERA TICKET DE SUPERVISION PARA CLIENTE T EMPRESAS"/>
    <s v="02/12/2023 5:36:52"/>
    <s v="02/12/2023 5:40:18"/>
    <s v="Cerrado"/>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s v="CUMPLE"/>
    <s v="NO CUMPLE"/>
    <s v="NO CUMPLE"/>
    <s v="NO CUMPLE"/>
    <s v="NO CUMPLE"/>
  </r>
  <r>
    <s v="INC000002475957"/>
    <s v="HOUSING"/>
    <x v="15"/>
    <s v="APQ ACCESOS"/>
    <s v="LUIS O MORALES ARENAS"/>
    <s v="tct_luimoa"/>
    <s v="4-Menor/Localizado"/>
    <x v="0"/>
    <s v="Baja"/>
    <x v="0"/>
    <s v="TELEFONICA EMPRESAS DE CHILE SA"/>
    <s v="SE GENERA TICKET POR REVISION Y TOMA DE ALARMA DE CLIENTE"/>
    <s v="02/12/2023 6:03:33"/>
    <s v="02/12/2023 6:05:00"/>
    <s v="Cerrado"/>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5986"/>
    <s v="HOUSING"/>
    <x v="6"/>
    <s v="APQ ACCESOS"/>
    <s v="EDUARDO A NUÑEZ LAMOZA"/>
    <s v="tct_edunul"/>
    <s v="4-Menor/Localizado"/>
    <x v="0"/>
    <s v="Baja"/>
    <x v="0"/>
    <s v="TELEFONICA CYBERSECURITY TECH CHILE SPA"/>
    <s v="TOMA DE TEMPERATURAS"/>
    <s v="02/12/2023 6:56:48"/>
    <s v="02/12/2023 6:58:06"/>
    <s v="Cerrado"/>
    <s v="TI"/>
    <s v="CLIMA"/>
    <s v="02/12/2023 6:58:29"/>
    <s v="02/12/2023 23:50:00"/>
    <s v="TOMA DE TEMPERATURAS"/>
    <s v="RONDA REALIZADA"/>
    <d v="1899-12-30T00:00:00"/>
    <d v="1899-12-30T00:00:00"/>
    <d v="1899-12-30T00:00:00"/>
    <s v=""/>
    <s v="Cumplido"/>
    <m/>
    <m/>
    <m/>
    <m/>
    <m/>
    <d v="2023-11-03T00:00:00"/>
    <s v="CUMPLE"/>
    <s v="NO CUMPLE"/>
    <s v="NO CUMPLE"/>
    <s v="NO CUMPLE"/>
    <s v="NO CUMPLE"/>
  </r>
  <r>
    <s v="INC000002475988"/>
    <s v="HOUSING"/>
    <x v="6"/>
    <s v="APQ ACCESOS"/>
    <s v="EDUARDO A NUÑEZ LAMOZA"/>
    <s v="tct_edunul"/>
    <s v="4-Menor/Localizado"/>
    <x v="0"/>
    <s v="Baja"/>
    <x v="0"/>
    <s v="TELEFONICA CYBERSECURITY TECH CHILE SPA"/>
    <s v="TOMA DE TEMPERATURAS"/>
    <s v="02/12/2023 6:58:41"/>
    <s v="02/12/2023 6:59:34"/>
    <s v="Cerrado"/>
    <s v="TI"/>
    <s v="CLIMA"/>
    <s v="02/12/2023 6:59:52"/>
    <s v="02/12/2023 23:50:00"/>
    <s v="TOMA DE TEMPERATURAS"/>
    <s v="RONDA REALIZADA"/>
    <d v="1899-12-30T00:00:00"/>
    <d v="1899-12-30T00:00:00"/>
    <d v="1899-12-30T00:00:00"/>
    <s v=""/>
    <s v="Cumplido"/>
    <m/>
    <m/>
    <m/>
    <m/>
    <m/>
    <d v="2023-11-03T00:00:00"/>
    <s v="CUMPLE"/>
    <s v="NO CUMPLE"/>
    <s v="NO CUMPLE"/>
    <s v="NO CUMPLE"/>
    <s v="NO CUMPLE"/>
  </r>
  <r>
    <s v="INC000002475990"/>
    <s v="HOUSING"/>
    <x v="6"/>
    <s v="APQ ACCESOS"/>
    <s v="EDUARDO A NUÑEZ LAMOZA"/>
    <s v="tct_edunul"/>
    <s v="4-Menor/Localizado"/>
    <x v="0"/>
    <s v="Baja"/>
    <x v="0"/>
    <s v="TELEFONICA CYBERSECURITY TECH CHILE SPA"/>
    <s v="TOMA DE TEMPERATURAS"/>
    <s v="02/12/2023 7:00:14"/>
    <s v="02/12/2023 7:01:10"/>
    <s v="Cerrado"/>
    <s v="TI"/>
    <s v="CLIMA"/>
    <s v="02/12/2023 7:01:32"/>
    <s v="02/12/2023 23:50:00"/>
    <s v="TOMA DE TEMPERATURAS"/>
    <s v="RONDA REALIZADA"/>
    <d v="1899-12-30T00:00:00"/>
    <d v="1899-12-30T00:00:00"/>
    <d v="1899-12-30T00:00:00"/>
    <s v=""/>
    <s v="Cumplido"/>
    <m/>
    <m/>
    <m/>
    <m/>
    <m/>
    <d v="2023-11-03T00:00:00"/>
    <s v="CUMPLE"/>
    <s v="NO CUMPLE"/>
    <s v="NO CUMPLE"/>
    <s v="NO CUMPLE"/>
    <s v="NO CUMPLE"/>
  </r>
  <r>
    <s v="INC000002475992"/>
    <s v="HOUSING"/>
    <x v="6"/>
    <s v="APQ ACCESOS"/>
    <s v="EDUARDO A NUÑEZ LAMOZA"/>
    <s v="tct_edunul"/>
    <s v="4-Menor/Localizado"/>
    <x v="0"/>
    <s v="Baja"/>
    <x v="0"/>
    <s v="TELEFONICA CYBERSECURITY TECH CHILE SPA"/>
    <s v="RONDA SALAS TECNICAS"/>
    <s v="02/12/2023 7:01:46"/>
    <s v="02/12/2023 7:02:47"/>
    <s v="Cerrado"/>
    <s v="TI"/>
    <s v="INFRAESTRUCTURA"/>
    <s v="02/12/2023 7:03:04"/>
    <s v="02/12/2023 23:50:00"/>
    <s v="REVISION DE SALAS Y RACK"/>
    <s v="RONDA REALIZADA"/>
    <d v="1899-12-30T00:00:00"/>
    <d v="1899-12-30T00:00:00"/>
    <d v="1899-12-30T00:00:00"/>
    <s v=""/>
    <s v="Cumplido"/>
    <m/>
    <m/>
    <m/>
    <m/>
    <m/>
    <d v="2023-11-03T00:00:00"/>
    <s v="CUMPLE"/>
    <s v="NO CUMPLE"/>
    <s v="NO CUMPLE"/>
    <s v="NO CUMPLE"/>
    <s v="NO CUMPLE"/>
  </r>
  <r>
    <s v="INC000002475994"/>
    <s v="HOUSING"/>
    <x v="6"/>
    <s v="APQ ACCESOS"/>
    <s v="EDUARDO A NUÑEZ LAMOZA"/>
    <s v="tct_edunul"/>
    <s v="4-Menor/Localizado"/>
    <x v="0"/>
    <s v="Baja"/>
    <x v="0"/>
    <s v="TELEFONICA CYBERSECURITY TECH CHILE SPA"/>
    <s v="RONDA SALAS TECNICAS"/>
    <s v="02/12/2023 7:03:19"/>
    <s v="02/12/2023 7:04:19"/>
    <s v="Cerrado"/>
    <s v="TI"/>
    <s v="INFRAESTRUCTURA"/>
    <s v="02/12/2023 7:04:42"/>
    <s v="02/12/2023 23:50:00"/>
    <s v="REVISION DE SALAS Y RACK"/>
    <s v="RONDA REALIZADA"/>
    <d v="1899-12-30T00:00:00"/>
    <d v="1899-12-30T00:00:00"/>
    <d v="1899-12-30T00:00:00"/>
    <s v=""/>
    <s v="Cumplido"/>
    <m/>
    <m/>
    <m/>
    <m/>
    <m/>
    <d v="2023-11-03T00:00:00"/>
    <s v="CUMPLE"/>
    <s v="NO CUMPLE"/>
    <s v="NO CUMPLE"/>
    <s v="NO CUMPLE"/>
    <s v="NO CUMPLE"/>
  </r>
  <r>
    <s v="INC000002475997"/>
    <s v="HOUSING"/>
    <x v="6"/>
    <s v="APQ ACCESOS"/>
    <s v="EDUARDO A NUÑEZ LAMOZA"/>
    <s v="tct_edunul"/>
    <s v="4-Menor/Localizado"/>
    <x v="0"/>
    <s v="Baja"/>
    <x v="0"/>
    <s v="TELEFONICA CYBERSECURITY TECH CHILE SPA"/>
    <s v="RONDA SALAS TECNICAS"/>
    <s v="02/12/2023 7:04:55"/>
    <s v="02/12/2023 7:05:56"/>
    <s v="Cerrado"/>
    <s v="TI"/>
    <s v="INFRAESTRUCTURA"/>
    <s v="02/12/2023 7:06:17"/>
    <s v="02/12/2023 23:50:00"/>
    <s v="REVISION DE SALAS Y RACK"/>
    <s v="RONDA REALIZADA"/>
    <d v="1899-12-30T00:00:00"/>
    <d v="1899-12-30T00:00:00"/>
    <d v="1899-12-30T00:00:00"/>
    <s v=""/>
    <s v="Cumplido"/>
    <m/>
    <m/>
    <m/>
    <m/>
    <m/>
    <d v="2023-11-03T00:00:00"/>
    <s v="CUMPLE"/>
    <s v="NO CUMPLE"/>
    <s v="NO CUMPLE"/>
    <s v="NO CUMPLE"/>
    <s v="NO CUMPLE"/>
  </r>
  <r>
    <s v="INC000002476205"/>
    <s v="TICKET-INTELIGENTE"/>
    <x v="13"/>
    <s v="GESTION TI"/>
    <s v="DEIBY Y SANTOYO MONTEROLA"/>
    <s v="USR_TSIGHT"/>
    <s v="1-Extenso/Generalizado"/>
    <x v="0"/>
    <s v="Baja"/>
    <x v="1"/>
    <s v="FUNDACION INSTITUTO PROFESIONAL DUOC UC"/>
    <s v="fiprdu01 - dcacdvalpo1 TICKET AUTOMATICO"/>
    <s v="02/12/2023 12:50:48"/>
    <s v="02/12/2023 12:50:48"/>
    <s v="Cerrado"/>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s v="NO CUMPLE"/>
    <s v="CUMPLE"/>
    <s v="NO CUMPLE"/>
    <s v="NO CUMPLE"/>
    <s v="NO CUMPLE"/>
  </r>
  <r>
    <s v="INC000002476265"/>
    <s v="TICKET-INTELIGENTE"/>
    <x v="4"/>
    <s v="GESTION TI"/>
    <s v="ALEJANDRO ACEVEDO VALENZUELA"/>
    <s v="USR_TSIGHT"/>
    <s v="1-Extenso/Generalizado"/>
    <x v="0"/>
    <s v="Baja"/>
    <x v="1"/>
    <s v="FUNDACION INSTITUTO PROFESIONAL DUOC UC"/>
    <s v="fiprdu01 - dcadmvalpo1_duoc_cl TICKET AUTOMATICO"/>
    <s v="02/12/2023 14:55:00"/>
    <s v="02/12/2023 14:55:00"/>
    <s v="Cerrado"/>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s v="CUMPLE"/>
    <s v="NO CUMPLE"/>
    <s v="NO CUMPLE"/>
    <s v="NO CUMPLE"/>
    <s v="NO CUMPLE"/>
  </r>
  <r>
    <s v="INC000002476324"/>
    <s v="HOUSING"/>
    <x v="15"/>
    <s v="APQ ACCESOS"/>
    <s v="LUIS O MORALES ARENAS"/>
    <s v="tct_luimoa"/>
    <s v="4-Menor/Localizado"/>
    <x v="0"/>
    <s v="Baja"/>
    <x v="0"/>
    <s v="TELEFONICA EMPRESAS DE CHILE SA"/>
    <s v="SE GENERA TICKET POR RONDA Y REVISION DE SALAS TECNICAS"/>
    <s v="02/12/2023 21:11:45"/>
    <s v="02/12/2023 21:13:01"/>
    <s v="Cerrado"/>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6333"/>
    <s v="HOUSING"/>
    <x v="15"/>
    <s v="APQ ACCESOS"/>
    <s v="LUIS O MORALES ARENAS"/>
    <s v="tct_luimoa"/>
    <s v="4-Menor/Localizado"/>
    <x v="0"/>
    <s v="Baja"/>
    <x v="0"/>
    <s v="TELEFONICA EMPRESAS DE CHILE SA"/>
    <s v="SE GENERA TICKET POR REVISION Y TOMA DE ALARMA DE CLIENTES"/>
    <s v="02/12/2023 23:02:17"/>
    <s v="02/12/2023 23:03:39"/>
    <s v="Cerrado"/>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6386"/>
    <s v="RED INTERNA"/>
    <x v="0"/>
    <s v="APOQUINDO TI"/>
    <s v="RICARDO F ORELLANA MARDONES"/>
    <s v="tct_rorell"/>
    <s v="4-Menor/Localizado"/>
    <x v="0"/>
    <s v="Baja"/>
    <x v="0"/>
    <s v="TELEFONICA EMPRESAS DE CHILE SA"/>
    <s v="RONDA Y MEDICIÓN DE TEMPERATURAS EN SALAS TIC"/>
    <s v="03/12/2023 4:19:06"/>
    <s v="03/12/2023 4:20:09"/>
    <s v="Cerrado"/>
    <s v="TI"/>
    <s v="CLIMA"/>
    <s v="03/12/2023 4:31:17"/>
    <s v="03/12/2023 23:50:00"/>
    <m/>
    <s v="ACT REALIZADA SIN NOVEDAD"/>
    <d v="1899-12-30T00:00:00"/>
    <d v="1899-12-30T00:00:00"/>
    <d v="1899-12-30T00:00:00"/>
    <s v=""/>
    <s v="Cumplido"/>
    <m/>
    <m/>
    <m/>
    <m/>
    <m/>
    <d v="2023-11-03T00:00:00"/>
    <s v="CUMPLE"/>
    <s v="NO CUMPLE"/>
    <s v="NO CUMPLE"/>
    <s v="NO CUMPLE"/>
    <s v="NO CUMPLE"/>
  </r>
  <r>
    <s v="INC000002476848"/>
    <s v="INFRAESTRUCTURA DC"/>
    <x v="0"/>
    <s v="APQ ACCESOS"/>
    <s v="MARIO A BARRIENTOS RUIZ"/>
    <s v="MBARRIENTOS"/>
    <s v="4-Menor/Localizado"/>
    <x v="0"/>
    <s v="Baja"/>
    <x v="0"/>
    <s v="TELEFONICA GLOBAL TECHNOLOGY S.A.AGENCIA EN CHILE"/>
    <s v="RONDA DE INSPECCIÓN DE SALAS Y TOMA DE TEMPERATURAS DC APOQUINDO"/>
    <s v="02/12/2023 19:50:06"/>
    <s v="02/12/2023 19:51:44"/>
    <s v="Cerrado"/>
    <s v="TI"/>
    <s v="CLIMA"/>
    <s v="02/12/2023 20:15:10"/>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6871"/>
    <s v="RED INTERNA"/>
    <x v="6"/>
    <s v="APQ ACCESOS"/>
    <s v="YORDI M HURTADO ARAYA"/>
    <s v="tct_yorhua"/>
    <s v="4-Menor/Localizado"/>
    <x v="0"/>
    <s v="Baja"/>
    <x v="0"/>
    <s v="TELEFONICA CYBERSECURITY TECH CHILE SPA"/>
    <s v="RONDA TOMA DE TEMPERATURAS SALAS TIC 00:30"/>
    <s v="02/12/2023 20:52:02"/>
    <s v="02/12/2023 20:52:29"/>
    <s v="Cerrado"/>
    <s v="CDP ANTIGUO 1"/>
    <s v="CDP ANTIGUO 2"/>
    <s v="02/12/2023 22:06:51"/>
    <s v="02/12/2023 23:50:00"/>
    <s v="RONDA TOMA DE TEMPERATURAS SALAS TIC 00:30"/>
    <s v="RONDA REALIZADA"/>
    <d v="1899-12-30T00:00:00"/>
    <d v="1899-12-30T01:14:49"/>
    <d v="1899-12-30T01:14:49"/>
    <s v=""/>
    <s v="Cumplido"/>
    <m/>
    <m/>
    <m/>
    <m/>
    <m/>
    <d v="2023-11-07T00:00:00"/>
    <s v="NO CUMPLE"/>
    <s v="CUMPLE"/>
    <s v="NO CUMPLE"/>
    <s v="NO CUMPLE"/>
    <s v="NO CUMPLE"/>
  </r>
  <r>
    <s v="INC000002476873"/>
    <s v="RED INTERNA"/>
    <x v="6"/>
    <s v="APQ ACCESOS"/>
    <s v="YORDI M HURTADO ARAYA"/>
    <s v="tct_yorhua"/>
    <s v="4-Menor/Localizado"/>
    <x v="0"/>
    <s v="Baja"/>
    <x v="0"/>
    <s v="TELEFONICA CYBERSECURITY TECH CHILE SPA"/>
    <s v="RONDA SALAS TECNICAS 00:30"/>
    <s v="02/12/2023 20:52:48"/>
    <s v="02/12/2023 20:53:15"/>
    <s v="Cerrado"/>
    <s v="CDP ANTIGUO 1"/>
    <s v="CDP ANTIGUO 2"/>
    <s v="02/12/2023 22:06:29"/>
    <s v="02/12/2023 23:50:00"/>
    <s v="RONDA SALAS TECNICAS 00:30"/>
    <s v="RONDA REALIZADA"/>
    <d v="1899-12-30T00:00:00"/>
    <d v="1899-12-30T01:13:41"/>
    <d v="1899-12-30T01:13:41"/>
    <s v=""/>
    <s v="Cumplido"/>
    <m/>
    <m/>
    <m/>
    <m/>
    <m/>
    <d v="2023-11-03T00:00:00"/>
    <s v="NO CUMPLE"/>
    <s v="CUMPLE"/>
    <s v="NO CUMPLE"/>
    <s v="NO CUMPLE"/>
    <s v="NO CUMPLE"/>
  </r>
  <r>
    <s v="INC000002476904"/>
    <s v="RED INTERNA"/>
    <x v="6"/>
    <s v="APQ ACCESOS"/>
    <s v="YORDI M HURTADO ARAYA"/>
    <s v="tct_yorhua"/>
    <s v="4-Menor/Localizado"/>
    <x v="0"/>
    <s v="Baja"/>
    <x v="0"/>
    <s v="TELEFONICA CYBERSECURITY TECH CHILE SPA"/>
    <s v="RONDA TOMA DE TEMPERATURAS SALAS TIC 04:30"/>
    <s v="02/12/2023 22:07:29"/>
    <s v="02/12/2023 22:07:58"/>
    <s v="Cerrado"/>
    <s v="CDP ANTIGUO 1"/>
    <s v="CDP ANTIGUO 2"/>
    <s v="03/12/2023 0:24:49"/>
    <s v="03/12/2023 23:50:00"/>
    <s v="RONDA TOMA DE TEMPERATURAS SALAS TIC 04:30"/>
    <s v="RONDA REALIZADA"/>
    <d v="1899-12-30T00:00:00"/>
    <d v="1899-12-30T02:17:20"/>
    <d v="1899-12-30T02:17:20"/>
    <s v=""/>
    <s v="Cumplido"/>
    <m/>
    <m/>
    <m/>
    <m/>
    <m/>
    <d v="2023-11-03T00:00:00"/>
    <s v="NO CUMPLE"/>
    <s v="CUMPLE"/>
    <s v="NO CUMPLE"/>
    <s v="NO CUMPLE"/>
    <s v="NO CUMPLE"/>
  </r>
  <r>
    <s v="INC000002476908"/>
    <s v="RED INTERNA"/>
    <x v="6"/>
    <s v="APQ ACCESOS"/>
    <s v="YORDI M HURTADO ARAYA"/>
    <s v="tct_yorhua"/>
    <s v="4-Menor/Localizado"/>
    <x v="0"/>
    <s v="Baja"/>
    <x v="0"/>
    <s v="TELEFONICA CYBERSECURITY TECH CHILE SPA"/>
    <s v="RONDA TOMA DE TEMPERATURAS SALAS TIC 20:30"/>
    <s v="02/12/2023 20:09:59"/>
    <s v="02/12/2023 20:10:27"/>
    <s v="Cerrado"/>
    <s v="CDP ANTIGUO 1"/>
    <s v="CDP ANTIGUO 2"/>
    <s v="02/12/2023 20:51:22"/>
    <s v="02/12/2023 23:50:00"/>
    <s v="RONDA TOMA DE TEMPERATURAS SALAS TIC 20:30"/>
    <s v="RONDA REALIZADA"/>
    <d v="1899-12-30T00:00:00"/>
    <d v="1899-12-30T00:41:23"/>
    <d v="1899-12-30T00:41:23"/>
    <s v=""/>
    <s v="Cumplido"/>
    <m/>
    <m/>
    <m/>
    <m/>
    <m/>
    <d v="2023-11-03T00:00:00"/>
    <s v="CUMPLE"/>
    <s v="NO CUMPLE"/>
    <s v="NO CUMPLE"/>
    <s v="NO CUMPLE"/>
    <s v="NO CUMPLE"/>
  </r>
  <r>
    <s v="INC000002476909"/>
    <s v="RED INTERNA"/>
    <x v="6"/>
    <s v="APQ ACCESOS"/>
    <s v="YORDI M HURTADO ARAYA"/>
    <s v="tct_yorhua"/>
    <s v="4-Menor/Localizado"/>
    <x v="0"/>
    <s v="Baja"/>
    <x v="0"/>
    <s v="TELEFONICA CYBERSECURITY TECH CHILE SPA"/>
    <s v="RONDA SALAS TECNICAS 20:30"/>
    <s v="02/12/2023 20:10:35"/>
    <s v="02/12/2023 20:11:06"/>
    <s v="Cerrado"/>
    <s v="CDP ANTIGUO 1"/>
    <s v="CDP ANTIGUO 2"/>
    <s v="02/12/2023 20:51:41"/>
    <s v="02/12/2023 23:50:00"/>
    <s v="RONDA SALAS TECNICAS 20:30"/>
    <s v="RONDA REALIZADA"/>
    <d v="1899-12-30T00:00:00"/>
    <d v="1899-12-30T00:41:06"/>
    <d v="1899-12-30T00:41:06"/>
    <s v=""/>
    <s v="Cumplido"/>
    <m/>
    <m/>
    <m/>
    <m/>
    <m/>
    <d v="2023-11-03T00:00:00"/>
    <s v="CUMPLE"/>
    <s v="NO CUMPLE"/>
    <s v="NO CUMPLE"/>
    <s v="NO CUMPLE"/>
    <s v="NO CUMPLE"/>
  </r>
  <r>
    <s v="INC000002476915"/>
    <s v="HOUSING"/>
    <x v="19"/>
    <s v="BELIEVE"/>
    <s v="SEBASTIAN A JARA VIDAL"/>
    <s v="frp_jolsso"/>
    <s v="3-Moderado/Limitado"/>
    <x v="1"/>
    <s v="Media"/>
    <x v="0"/>
    <s v="EQUIPOS ELECTRONICOS Y COMPUTACION SA"/>
    <s v="GESTION DATACENTER/ ACCESOS / EQUIPOS ELECTRONICOS Y COMPUTACION SA"/>
    <s v="02/12/2023 20:41:59"/>
    <s v="02/12/2023 20:43:17"/>
    <s v="Cerrado"/>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s v="CUMPLE"/>
    <s v="NO CUMPLE"/>
    <s v="NO CUMPLE"/>
    <s v="NO CUMPLE"/>
    <s v="NO CUMPLE"/>
  </r>
  <r>
    <s v="INC000002476942"/>
    <s v="RED INTERNA"/>
    <x v="0"/>
    <s v="APOQUINDO TI"/>
    <s v="RICARDO F ORELLANA MARDONES"/>
    <s v="tct_rorell"/>
    <s v="4-Menor/Localizado"/>
    <x v="0"/>
    <s v="Baja"/>
    <x v="0"/>
    <s v="TELEFONICA EMPRESAS DE CHILE SA"/>
    <s v="RONDA Y MEDICIÓN DE TEMPERATURAS EN SALAS TIC"/>
    <s v="03/12/2023 2:38:05"/>
    <s v="03/12/2023 2:39:04"/>
    <s v="Cerrado"/>
    <s v="TI"/>
    <s v="CLIMA"/>
    <s v="03/12/2023 2:48:45"/>
    <s v="03/12/2023 23:50:00"/>
    <m/>
    <s v="ACT REALIZADA SIN NOVEDAD"/>
    <d v="1899-12-30T00:00:00"/>
    <d v="1899-12-30T00:00:00"/>
    <d v="1899-12-30T00:00:00"/>
    <s v=""/>
    <s v="Cumplido"/>
    <m/>
    <m/>
    <m/>
    <m/>
    <m/>
    <d v="2023-11-03T00:00:00"/>
    <s v="CUMPLE"/>
    <s v="NO CUMPLE"/>
    <s v="NO CUMPLE"/>
    <s v="NO CUMPLE"/>
    <s v="NO CUMPLE"/>
  </r>
  <r>
    <s v="INC000002476946"/>
    <s v="RED INTERNA"/>
    <x v="0"/>
    <s v="APOQUINDO TI"/>
    <s v="RICARDO F ORELLANA MARDONES"/>
    <s v="tct_rorell"/>
    <s v="4-Menor/Localizado"/>
    <x v="0"/>
    <s v="Baja"/>
    <x v="0"/>
    <s v="TELEFONICA EMPRESAS DE CHILE SA"/>
    <s v="RONDA Y MEDICIÓN DE TEMPERATURAS EN SALAS TIC"/>
    <s v="03/12/2023 7:19:32"/>
    <s v="03/12/2023 7:20:28"/>
    <s v="Cerrado"/>
    <s v="TI"/>
    <s v="CLIMA"/>
    <s v="03/12/2023 7:30:37"/>
    <s v="03/12/2023 23:50:00"/>
    <m/>
    <s v="ACT REALIZADA SIN NOVEDAD"/>
    <d v="1899-12-30T00:00:00"/>
    <d v="1899-12-30T00:00:00"/>
    <d v="1899-12-30T00:00:00"/>
    <s v=""/>
    <s v="Cumplido"/>
    <m/>
    <m/>
    <m/>
    <m/>
    <m/>
    <d v="2023-11-03T00:00:00"/>
    <s v="CUMPLE"/>
    <s v="NO CUMPLE"/>
    <s v="NO CUMPLE"/>
    <s v="NO CUMPLE"/>
    <s v="NO CUMPLE"/>
  </r>
  <r>
    <s v="INC000002476986"/>
    <s v="VPN IP - MPLS"/>
    <x v="9"/>
    <s v="ADMINISTRADORES RESIDENTES"/>
    <s v="AXEL ANDRADE"/>
    <s v="frp_rreyes"/>
    <s v="3-Moderado/Limitado"/>
    <x v="1"/>
    <s v="Media"/>
    <x v="1"/>
    <s v="FARMACIAS AHUMADA S.A."/>
    <s v="GAMA / Backup VM Cl01BALFUSE01"/>
    <s v="03/12/2023 15:53:46"/>
    <s v="03/12/2023 15:56:50"/>
    <s v="Cerrado"/>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s v="NO CUMPLE"/>
    <s v="CUMPLE"/>
    <s v="NO CUMPLE"/>
    <s v="NO CUMPLE"/>
    <s v="NO CUMPLE"/>
  </r>
  <r>
    <s v="INC000002477006"/>
    <s v="RED INTERNA"/>
    <x v="6"/>
    <s v="APQ ACCESOS"/>
    <s v="YORDI M HURTADO ARAYA"/>
    <s v="tct_yorhua"/>
    <s v="4-Menor/Localizado"/>
    <x v="0"/>
    <s v="Baja"/>
    <x v="0"/>
    <s v="TELEFONICA CYBERSECURITY TECH CHILE SPA"/>
    <s v="RONDA SALAS TECNICAS 04:30"/>
    <s v="02/12/2023 22:08:11"/>
    <s v="02/12/2023 22:08:43"/>
    <s v="Cerrado"/>
    <s v="CDP ANTIGUO 1"/>
    <s v="CDP ANTIGUO 2"/>
    <s v="03/12/2023 0:24:29"/>
    <s v="03/12/2023 23:50:00"/>
    <s v="RONDA SALAS TECNICAS 04:30"/>
    <s v="RONDA REALIZADA"/>
    <d v="1899-12-30T00:00:00"/>
    <d v="1899-12-30T02:16:18"/>
    <d v="1899-12-30T02:16:18"/>
    <s v=""/>
    <s v="Cumplido"/>
    <m/>
    <m/>
    <m/>
    <m/>
    <m/>
    <d v="2023-11-03T00:00:00"/>
    <s v="NO CUMPLE"/>
    <s v="CUMPLE"/>
    <s v="NO CUMPLE"/>
    <s v="NO CUMPLE"/>
    <s v="NO CUMPLE"/>
  </r>
  <r>
    <s v="INC000002477451"/>
    <s v="TICKET-INTELIGENTE"/>
    <x v="4"/>
    <s v="GESTION TI"/>
    <s v="ALEJANDRO ACEVEDO VALENZUELA"/>
    <s v="USR_TSIGHT"/>
    <s v="1-Extenso/Generalizado"/>
    <x v="0"/>
    <s v="Baja"/>
    <x v="1"/>
    <s v="PESQUERA CAMANCHACA"/>
    <s v="pescam01 - svrad1_camanchaca.cl_srv TICKET AUTOMATICO"/>
    <s v="03/12/2023 2:14:34"/>
    <s v="03/12/2023 2:14:34"/>
    <s v="Cerrado"/>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s v="CUMPLE"/>
    <s v="NO CUMPLE"/>
    <s v="NO CUMPLE"/>
    <s v="NO CUMPLE"/>
    <s v="NO CUMPLE"/>
  </r>
  <r>
    <s v="INC000002477534"/>
    <s v="TICKET-INTELIGENTE"/>
    <x v="3"/>
    <s v="GESTION TI"/>
    <s v="SEBASTIAN I ACUÑA GUZMAN"/>
    <s v="USR_TSIGHT"/>
    <s v="1-Extenso/Generalizado"/>
    <x v="0"/>
    <s v="Baja"/>
    <x v="1"/>
    <s v="BLUMAR S.A."/>
    <s v="blumar01 - blutssaperp TICKET AUTOMATICO"/>
    <s v="03/12/2023 5:57:48"/>
    <s v="03/12/2023 5:57:48"/>
    <s v="Cerrado"/>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s v="CUMPLE"/>
    <s v="NO CUMPLE"/>
    <s v="NO CUMPLE"/>
    <s v="NO CUMPLE"/>
    <s v="NO CUMPLE"/>
  </r>
  <r>
    <s v="INC000002477536"/>
    <s v="TICKET-INTELIGENTE"/>
    <x v="4"/>
    <s v="GESTION TI"/>
    <s v="ALEJANDRO ACEVEDO VALENZUELA"/>
    <s v="USR_TSIGHT"/>
    <s v="1-Extenso/Generalizado"/>
    <x v="0"/>
    <s v="Baja"/>
    <x v="1"/>
    <s v="COMERCIAL E IMPORTADORA AUDIOMUSICA SPA"/>
    <s v="ciausp01 - ts2 TICKET AUTOMATICO"/>
    <s v="03/12/2023 5:58:39"/>
    <s v="03/12/2023 5:58:39"/>
    <s v="Cerrado"/>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s v="CUMPLE"/>
    <s v="NO CUMPLE"/>
    <s v="NO CUMPLE"/>
    <s v="NO CUMPLE"/>
    <s v="NO CUMPLE"/>
  </r>
  <r>
    <s v="INC000002477723"/>
    <s v="HOUSING"/>
    <x v="15"/>
    <s v="APQ ACCESOS"/>
    <s v="LUIS O MORALES ARENAS"/>
    <s v="tct_luimoa"/>
    <s v="4-Menor/Localizado"/>
    <x v="0"/>
    <s v="Baja"/>
    <x v="0"/>
    <s v="TELEFONICA EMPRESAS DE CHILE SA"/>
    <s v="SE GENERA TICKET POR RONDA Y REVISION DE SALAS TECNICAS"/>
    <s v="03/12/2023 21:10:22"/>
    <s v="03/12/2023 21:12:15"/>
    <s v="Cerrado"/>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7734"/>
    <s v="HOUSING"/>
    <x v="15"/>
    <s v="APQ ACCESOS"/>
    <s v="LUIS O MORALES ARENAS"/>
    <s v="tct_luimoa"/>
    <s v="4-Menor/Localizado"/>
    <x v="0"/>
    <s v="Baja"/>
    <x v="0"/>
    <s v="TELEFONICA EMPRESAS DE CHILE SA"/>
    <s v="SE GENERA TICKET DE SUPERVISION PARA CLIENTE DXC"/>
    <s v="04/12/2023 1:04:14"/>
    <s v="04/12/2023 1:05:52"/>
    <s v="Cerrado"/>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s v="CUMPLE"/>
    <s v="NO CUMPLE"/>
    <s v="NO CUMPLE"/>
    <s v="NO CUMPLE"/>
    <s v="NO CUMPLE"/>
  </r>
  <r>
    <s v="INC000002477755"/>
    <s v="HOUSING"/>
    <x v="14"/>
    <s v="BELIEVE"/>
    <s v="BASTIAN A ROA CHIARLEONI"/>
    <s v="frp_jreyna"/>
    <s v="3-Moderado/Limitado"/>
    <x v="1"/>
    <s v="Media"/>
    <x v="0"/>
    <s v="ICETEL SERVICIOS S.A."/>
    <s v="GESTION DATACENTER/ ACCESOS  / NBX"/>
    <s v="04/12/2023 7:32:11"/>
    <s v="04/12/2023 7:41:32"/>
    <s v="Cerrado"/>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s v="CUMPLE"/>
    <s v="NO CUMPLE"/>
    <s v="NO CUMPLE"/>
    <s v="NO CUMPLE"/>
    <s v="NO CUMPLE"/>
  </r>
  <r>
    <s v="INC000002477757"/>
    <s v="HOUSING"/>
    <x v="14"/>
    <s v="BELIEVE"/>
    <s v="BASTIAN A ROA CHIARLEONI"/>
    <s v="frp_jreyna"/>
    <s v="3-Moderado/Limitado"/>
    <x v="1"/>
    <s v="Media"/>
    <x v="0"/>
    <s v="ICETEL SERVICIOS S.A."/>
    <s v="GESTION DATACENTER/ ACCESOS  / ICETEL SERVICIOS S.A."/>
    <s v="04/12/2023 7:36:16"/>
    <s v="04/12/2023 7:41:20"/>
    <s v="Cerrado"/>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s v="CUMPLE"/>
    <s v="NO CUMPLE"/>
    <s v="NO CUMPLE"/>
    <s v="NO CUMPLE"/>
    <s v="NO CUMPLE"/>
  </r>
  <r>
    <s v="INC000002477801"/>
    <s v="VPN IP - MPLS"/>
    <x v="4"/>
    <s v="BELIEVE"/>
    <s v="JUAN CARLOS UZCATEGUI FUGUETT"/>
    <s v="frp_fbalab"/>
    <s v="4-Menor/Localizado"/>
    <x v="0"/>
    <s v="Baja"/>
    <x v="0"/>
    <s v="TELEFONICA CYBERSECURITY TECH CHILE SPA"/>
    <s v="REQ / SOC / Reset password de AD"/>
    <s v="04/12/2023 9:57:19"/>
    <s v="04/12/2023 9:58:16"/>
    <s v="Cerrado"/>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s v="NO CUMPLE"/>
    <s v="NO CUMPLE"/>
    <s v="NO CUMPLE"/>
    <s v="CUMPLE"/>
    <s v="NO CUMPLE"/>
  </r>
  <r>
    <s v="INC000002477822"/>
    <s v="TICKET-INTELIGENTE"/>
    <x v="2"/>
    <s v="GESTION TI"/>
    <s v="LUIS RODRIGO ACEVEDO COLLIPAL"/>
    <s v="USR_TSIGHT"/>
    <s v="1-Extenso/Generalizado"/>
    <x v="0"/>
    <s v="Baja"/>
    <x v="1"/>
    <s v="COCA COLA EMBONOR S A"/>
    <s v="cocoem01 - srv_koe_dmz TICKET AUTOMATICO"/>
    <s v="03/12/2023 10:32:18"/>
    <s v="03/12/2023 10:32:18"/>
    <s v="Cerrado"/>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s v="CUMPLE"/>
    <s v="NO CUMPLE"/>
    <s v="NO CUMPLE"/>
    <s v="NO CUMPLE"/>
    <s v="NO CUMPLE"/>
  </r>
  <r>
    <s v="INC000002477824"/>
    <s v="TICKET-INTELIGENTE"/>
    <x v="2"/>
    <s v="GESTION TI"/>
    <s v="LUIS RODRIGO ACEVEDO COLLIPAL"/>
    <s v="USR_TSIGHT"/>
    <s v="1-Extenso/Generalizado"/>
    <x v="0"/>
    <s v="Baja"/>
    <x v="1"/>
    <s v="COCA COLA EMBONOR S A"/>
    <s v="cocoem01 - srv_koe_appdmz TICKET AUTOMATICO"/>
    <s v="03/12/2023 10:33:51"/>
    <s v="03/12/2023 10:33:51"/>
    <s v="Cerrado"/>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s v="NO CUMPLE"/>
    <s v="CUMPLE"/>
    <s v="NO CUMPLE"/>
    <s v="NO CUMPLE"/>
    <s v="NO CUMPLE"/>
  </r>
  <r>
    <s v="INC000002478008"/>
    <s v="HOUSING"/>
    <x v="15"/>
    <s v="APQ ACCESOS"/>
    <s v="JOSE G MARQUEZ MARCANO"/>
    <s v="tct_josmam"/>
    <s v="4-Menor/Localizado"/>
    <x v="0"/>
    <s v="Baja"/>
    <x v="0"/>
    <s v="TELEFONICA EMPRESAS DE CHILE SA"/>
    <s v="RONDA Y REVISION DE SALAS"/>
    <s v="03/12/2023 12:31:08"/>
    <s v="03/12/2023 12:31:59"/>
    <s v="Cerrado"/>
    <s v="CDP ANTIGUO 1"/>
    <s v="CDP ANTIGUO 2"/>
    <s v="03/12/2023 12:33:15"/>
    <s v="03/12/2023 23:50:00"/>
    <s v="RONDA Y REVISION DE SALAS"/>
    <s v="RONDAS REALIZADAS"/>
    <d v="1899-12-30T00:00:00"/>
    <d v="1899-12-30T00:02:07"/>
    <d v="1899-12-30T00:02:07"/>
    <s v=""/>
    <s v="Cumplido"/>
    <m/>
    <m/>
    <m/>
    <m/>
    <m/>
    <d v="2023-11-03T00:00:00"/>
    <s v="CUMPLE"/>
    <s v="NO CUMPLE"/>
    <s v="NO CUMPLE"/>
    <s v="NO CUMPLE"/>
    <s v="NO CUMPLE"/>
  </r>
  <r>
    <s v="INC000002478010"/>
    <s v="HOUSING"/>
    <x v="15"/>
    <s v="APQ ACCESOS"/>
    <s v="JOSE G MARQUEZ MARCANO"/>
    <s v="tct_josmam"/>
    <s v="4-Menor/Localizado"/>
    <x v="0"/>
    <s v="Baja"/>
    <x v="0"/>
    <s v="TELEFONICA EMPRESAS DE CHILE SA"/>
    <s v="TOMA DE ALARMAS DE CLIENTES"/>
    <s v="03/12/2023 12:33:35"/>
    <s v="03/12/2023 12:34:22"/>
    <s v="Cerrado"/>
    <s v="CDP ANTIGUO 1"/>
    <s v="CDP ANTIGUO 2"/>
    <s v="03/12/2023 12:35:51"/>
    <s v="03/12/2023 23:50:00"/>
    <s v="TOMA DE ALARMAS DE CLIENTES"/>
    <s v="TOMA DE ALARMAS REALIZADAS"/>
    <d v="1899-12-30T00:01:11"/>
    <d v="1899-12-30T00:02:16"/>
    <d v="1899-12-30T00:01:05"/>
    <s v=""/>
    <s v="Cumplido"/>
    <m/>
    <m/>
    <m/>
    <m/>
    <m/>
    <d v="2023-11-03T00:00:00"/>
    <s v="CUMPLE"/>
    <s v="NO CUMPLE"/>
    <s v="NO CUMPLE"/>
    <s v="NO CUMPLE"/>
    <s v="NO CUMPLE"/>
  </r>
  <r>
    <s v="INC000002478056"/>
    <s v="HOSTING VIRTUAL"/>
    <x v="4"/>
    <s v="DUOC TICKET PENDIENTES"/>
    <s v="JUAN CARLOS UZCATEGUI FUGUETT"/>
    <s v="frp_jcarra"/>
    <s v="3-Moderado/Limitado"/>
    <x v="0"/>
    <s v="Baja"/>
    <x v="0"/>
    <s v="FUNDACION INSTITUTO PROFESIONAL DUOC UC"/>
    <s v="DUOC / RQ / Crear registro de aplicación SSO"/>
    <s v="04/12/2023 8:55:11"/>
    <s v="04/12/2023 8:57:21"/>
    <s v="Cerrado"/>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s v="NO CUMPLE"/>
    <s v="NO CUMPLE"/>
    <s v="CUMPLE"/>
    <s v="NO CUMPLE"/>
    <s v="NO CUMPLE"/>
  </r>
  <r>
    <s v="INC000002478058"/>
    <s v="RED INTERNA"/>
    <x v="1"/>
    <s v="APQ ACCESOS"/>
    <s v="CARLOS F ARAYA RAMIREZ"/>
    <s v="tct_cararr"/>
    <s v="4-Menor/Localizado"/>
    <x v="0"/>
    <s v="Baja"/>
    <x v="0"/>
    <s v="TELEFONICA CYBERSECURITY TECH CHILE SPA"/>
    <s v="RONDA INSPECTIVA"/>
    <s v="04/12/2023 9:05:20"/>
    <s v="04/12/2023 9:08:00"/>
    <s v="Cerrado"/>
    <s v="CDP ANTIGUO 1"/>
    <s v="CDP ANTIGUO 2"/>
    <s v="04/12/2023 9:41:42"/>
    <s v="04/12/2023 23:50:00"/>
    <m/>
    <s v="ronda realizada"/>
    <d v="1899-12-30T00:00:00"/>
    <d v="1899-12-30T00:00:00"/>
    <d v="1899-12-30T00:00:00"/>
    <s v=""/>
    <s v="Cumplido"/>
    <m/>
    <m/>
    <m/>
    <m/>
    <m/>
    <d v="2023-11-03T00:00:00"/>
    <s v="CUMPLE"/>
    <s v="NO CUMPLE"/>
    <s v="NO CUMPLE"/>
    <s v="NO CUMPLE"/>
    <s v="NO CUMPLE"/>
  </r>
  <r>
    <s v="INC000002478078"/>
    <s v="INFRAESTRUCTURA DC"/>
    <x v="8"/>
    <s v="APQ ACCESOS"/>
    <s v="JONATHAN A MARQUEZ ASTENGO"/>
    <s v="tct_jmarqu"/>
    <s v="4-Menor/Localizado"/>
    <x v="0"/>
    <s v="Baja"/>
    <x v="0"/>
    <s v="TELEFONICA CYBERSECURITY TECH CHILE SPA"/>
    <s v="FACTIBILIDAD ARAUCO/CRQ 79209"/>
    <s v="04/12/2023 10:04:06"/>
    <s v="04/12/2023 10:05:59"/>
    <s v="Cerrado"/>
    <s v="CDP ANTIGUO 1"/>
    <s v="CDP ANTIGUO 2"/>
    <s v="04/12/2023 10:16:19"/>
    <s v="04/12/2023 23:50:00"/>
    <s v="FACTIBILIDAD PARA INGRESO DE EQUIPO"/>
    <s v="FACTIBILIDAD ENVIADA"/>
    <d v="1899-12-30T00:00:00"/>
    <d v="1899-12-30T00:00:00"/>
    <d v="1899-12-30T00:00:00"/>
    <s v=""/>
    <s v="Cumplido"/>
    <m/>
    <m/>
    <m/>
    <m/>
    <m/>
    <d v="2023-11-06T00:00:00"/>
    <s v="CUMPLE"/>
    <s v="NO CUMPLE"/>
    <s v="NO CUMPLE"/>
    <s v="NO CUMPLE"/>
    <s v="NO CUMPLE"/>
  </r>
  <r>
    <s v="INC000002478082"/>
    <s v="HOSTING VIRTUAL"/>
    <x v="22"/>
    <s v="AZURE"/>
    <s v="ANGEL CASTRO CABRERA"/>
    <s v="tct_ascast"/>
    <s v="4-Menor/Localizado"/>
    <x v="0"/>
    <s v="Baja"/>
    <x v="0"/>
    <s v="TELEFONICA GLOBAL TECHNOLOGY S.A.AGENCIA EN CHILE"/>
    <s v="ATOS - REDBANC REVISION"/>
    <s v="04/12/2023 10:09:58"/>
    <s v="04/12/2023 10:13:08"/>
    <s v="Cerrado"/>
    <s v="TI"/>
    <s v="SERVIDORES VIRTUALES"/>
    <s v="04/12/2023 10:21:05"/>
    <s v="04/12/2023 23:50:00"/>
    <s v="Se crea ticket por revision de servicios de ATOS - REDBANC"/>
    <m/>
    <d v="1899-12-30T00:00:00"/>
    <d v="1899-12-30T00:11:07"/>
    <d v="1899-12-30T00:11:07"/>
    <s v=""/>
    <s v="Cumplido"/>
    <m/>
    <m/>
    <m/>
    <m/>
    <m/>
    <d v="2023-11-03T00:00:00"/>
    <s v="CUMPLE"/>
    <s v="NO CUMPLE"/>
    <s v="NO CUMPLE"/>
    <s v="NO CUMPLE"/>
    <s v="NO CUMPLE"/>
  </r>
  <r>
    <s v="INC000002478091"/>
    <s v="VPN IP - MPLS"/>
    <x v="17"/>
    <s v="GESTION HD"/>
    <s v="NICOLAS A SAAVEDRA EGUILUZ"/>
    <s v="frp_spevel"/>
    <s v="3-Moderado/Limitado"/>
    <x v="1"/>
    <s v="Media"/>
    <x v="0"/>
    <s v="NUTRISCO CHILE SA"/>
    <s v="HD/Revisión"/>
    <s v="04/12/2023 10:28:27"/>
    <s v="04/12/2023 10:31:25"/>
    <s v="Cerrado"/>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s v="CUMPLE"/>
    <s v="NO CUMPLE"/>
    <s v="NO CUMPLE"/>
    <s v="NO CUMPLE"/>
    <s v="NO CUMPLE"/>
  </r>
  <r>
    <s v="INC000002478650"/>
    <s v="RED INTERNA"/>
    <x v="0"/>
    <s v="APQ ACCESOS"/>
    <s v="CRISTOPHER MALDONADO ROMERO"/>
    <s v="tct_cmaldo"/>
    <s v="4-Menor/Localizado"/>
    <x v="0"/>
    <s v="Baja"/>
    <x v="0"/>
    <s v="TELEFONICA EMPRESAS DE CHILE SA"/>
    <s v="RONDA TOMA DE TEMPERATURAS SALAS TIC"/>
    <s v="03/12/2023 16:50:36"/>
    <s v="03/12/2023 16:51:23"/>
    <s v="Cerrado"/>
    <s v="CDP ANTIGUO 1"/>
    <s v="CDP ANTIGUO 2"/>
    <s v="03/12/2023 18:37:05"/>
    <s v="03/12/2023 23:50:00"/>
    <m/>
    <s v="RONDA REALIZADA"/>
    <d v="1899-12-30T00:00:00"/>
    <d v="1899-12-30T00:00:00"/>
    <d v="1899-12-30T00:00:00"/>
    <s v=""/>
    <s v="Cumplido"/>
    <m/>
    <m/>
    <m/>
    <m/>
    <m/>
    <d v="2023-11-03T00:00:00"/>
    <s v="CUMPLE"/>
    <s v="NO CUMPLE"/>
    <s v="NO CUMPLE"/>
    <s v="NO CUMPLE"/>
    <s v="NO CUMPLE"/>
  </r>
  <r>
    <s v="INC000002478671"/>
    <s v="VPN IP - MPLS"/>
    <x v="2"/>
    <s v="GESTION HD"/>
    <s v="LUIS RODRIGO ACEVEDO COLLIPAL"/>
    <s v="frp_spevel"/>
    <s v="3-Moderado/Limitado"/>
    <x v="1"/>
    <s v="Media"/>
    <x v="1"/>
    <s v="PALUMBO S.A."/>
    <s v="HD/INCONVENIENTE CON VPN"/>
    <s v="03/12/2023 17:36:06"/>
    <s v="03/12/2023 17:41:28"/>
    <s v="Cerrado"/>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s v="CUMPLE"/>
    <s v="NO CUMPLE"/>
    <s v="NO CUMPLE"/>
    <s v="NO CUMPLE"/>
    <s v="NO CUMPLE"/>
  </r>
  <r>
    <s v="INC000002478709"/>
    <s v="RED INTERNA"/>
    <x v="0"/>
    <s v="APQ ACCESOS"/>
    <s v="CRISTOPHER MALDONADO ROMERO"/>
    <s v="tct_cmaldo"/>
    <s v="4-Menor/Localizado"/>
    <x v="0"/>
    <s v="Baja"/>
    <x v="0"/>
    <s v="TELEFONICA EMPRESAS DE CHILE SA"/>
    <s v="RONDA TOMA DE TEMPERATURAS SALAS TIC"/>
    <s v="03/12/2023 19:39:38"/>
    <s v="03/12/2023 19:40:58"/>
    <s v="Cerrado"/>
    <s v="CDP ANTIGUO 1"/>
    <s v="CDP ANTIGUO 2"/>
    <s v="03/12/2023 20:00:37"/>
    <s v="03/12/2023 23:50:00"/>
    <m/>
    <s v="RONDA REALIZADA"/>
    <d v="1899-12-30T00:00:00"/>
    <d v="1899-12-30T00:00:00"/>
    <d v="1899-12-30T00:00:00"/>
    <s v=""/>
    <s v="Cumplido"/>
    <m/>
    <m/>
    <m/>
    <m/>
    <m/>
    <d v="2023-11-03T00:00:00"/>
    <s v="CUMPLE"/>
    <s v="NO CUMPLE"/>
    <s v="NO CUMPLE"/>
    <s v="NO CUMPLE"/>
    <s v="NO CUMPLE"/>
  </r>
  <r>
    <s v="INC000002478711"/>
    <s v="RED INTERNA"/>
    <x v="0"/>
    <s v="APQ ACCESOS"/>
    <s v="CRISTOPHER MALDONADO ROMERO"/>
    <s v="tct_cmaldo"/>
    <s v="4-Menor/Localizado"/>
    <x v="0"/>
    <s v="Baja"/>
    <x v="0"/>
    <s v="TELEFONICA EMPRESAS DE CHILE SA"/>
    <s v="RONDA TOMA DE TEMPERATURAS SALAS TIC"/>
    <s v="03/12/2023 19:43:21"/>
    <s v="03/12/2023 19:44:08"/>
    <s v="Cerrado"/>
    <s v="CDP ANTIGUO 1"/>
    <s v="CDP ANTIGUO 2"/>
    <s v="03/12/2023 20:07:35"/>
    <s v="03/12/2023 23:50:00"/>
    <m/>
    <s v="RONDA REALIZADA"/>
    <d v="1899-12-30T00:00:00"/>
    <d v="1899-12-30T00:00:00"/>
    <d v="1899-12-30T00:00:00"/>
    <s v=""/>
    <s v="Cumplido"/>
    <m/>
    <m/>
    <m/>
    <m/>
    <m/>
    <d v="2023-11-03T00:00:00"/>
    <s v="CUMPLE"/>
    <s v="NO CUMPLE"/>
    <s v="NO CUMPLE"/>
    <s v="NO CUMPLE"/>
    <s v="NO CUMPLE"/>
  </r>
  <r>
    <s v="INC000002478768"/>
    <s v="HOUSING"/>
    <x v="6"/>
    <s v="APQ ACCESOS"/>
    <s v="EDUARDO A NUÑEZ LAMOZA"/>
    <s v="tct_edunul"/>
    <s v="4-Menor/Localizado"/>
    <x v="0"/>
    <s v="Baja"/>
    <x v="0"/>
    <s v="TELEFONICA CYBERSECURITY TECH CHILE SPA"/>
    <s v="TOMA DE TEMPERATURAS"/>
    <s v="04/12/2023 5:49:21"/>
    <s v="04/12/2023 5:50:12"/>
    <s v="Cerrado"/>
    <s v="TI"/>
    <s v="CLIMA"/>
    <s v="04/12/2023 5:50:30"/>
    <s v="04/12/2023 23:50:00"/>
    <s v="TOMA DE TEMPERATURAS"/>
    <s v="RONDA REALIZADA"/>
    <d v="1899-12-30T00:00:00"/>
    <d v="1899-12-30T00:00:00"/>
    <d v="1899-12-30T00:00:00"/>
    <s v=""/>
    <s v="Cumplido"/>
    <m/>
    <m/>
    <m/>
    <m/>
    <m/>
    <d v="2023-11-03T00:00:00"/>
    <s v="CUMPLE"/>
    <s v="NO CUMPLE"/>
    <s v="NO CUMPLE"/>
    <s v="NO CUMPLE"/>
    <s v="NO CUMPLE"/>
  </r>
  <r>
    <s v="INC000002478770"/>
    <s v="HOUSING"/>
    <x v="6"/>
    <s v="APQ ACCESOS"/>
    <s v="EDUARDO A NUÑEZ LAMOZA"/>
    <s v="tct_edunul"/>
    <s v="4-Menor/Localizado"/>
    <x v="0"/>
    <s v="Baja"/>
    <x v="0"/>
    <s v="TELEFONICA CYBERSECURITY TECH CHILE SPA"/>
    <s v="TOMA DE TEMPERATURAS"/>
    <s v="04/12/2023 5:50:43"/>
    <s v="04/12/2023 5:51:39"/>
    <s v="Cerrado"/>
    <s v="TI"/>
    <s v="CLIMA"/>
    <s v="04/12/2023 5:52:00"/>
    <s v="04/12/2023 23:50:00"/>
    <s v="TOMA DE TEMPERATURAS"/>
    <s v="RONDA REALIZADA"/>
    <d v="1899-12-30T00:00:00"/>
    <d v="1899-12-30T00:00:00"/>
    <d v="1899-12-30T00:00:00"/>
    <s v=""/>
    <s v="Cumplido"/>
    <m/>
    <m/>
    <m/>
    <m/>
    <m/>
    <d v="2023-11-07T00:00:00"/>
    <s v="CUMPLE"/>
    <s v="NO CUMPLE"/>
    <s v="NO CUMPLE"/>
    <s v="NO CUMPLE"/>
    <s v="NO CUMPLE"/>
  </r>
  <r>
    <s v="INC000002478772"/>
    <s v="HOUSING"/>
    <x v="6"/>
    <s v="APQ ACCESOS"/>
    <s v="EDUARDO A NUÑEZ LAMOZA"/>
    <s v="tct_edunul"/>
    <s v="4-Menor/Localizado"/>
    <x v="0"/>
    <s v="Baja"/>
    <x v="0"/>
    <s v="TELEFONICA CYBERSECURITY TECH CHILE SPA"/>
    <s v="TOMA DE TEMPERATURAS"/>
    <s v="04/12/2023 5:52:14"/>
    <s v="04/12/2023 5:53:22"/>
    <s v="Cerrado"/>
    <s v="TI"/>
    <s v="CLIMA"/>
    <s v="04/12/2023 5:53:42"/>
    <s v="04/12/2023 23:50:00"/>
    <s v="TOMA DE TEMPERATURAS"/>
    <s v="RONDA REALIZADA"/>
    <d v="1899-12-30T00:00:00"/>
    <d v="1899-12-30T00:00:00"/>
    <d v="1899-12-30T00:00:00"/>
    <s v=""/>
    <s v="Cumplido"/>
    <m/>
    <m/>
    <m/>
    <m/>
    <m/>
    <d v="2023-11-07T00:00:00"/>
    <s v="CUMPLE"/>
    <s v="NO CUMPLE"/>
    <s v="NO CUMPLE"/>
    <s v="NO CUMPLE"/>
    <s v="NO CUMPLE"/>
  </r>
  <r>
    <s v="INC000002478774"/>
    <s v="HOUSING"/>
    <x v="6"/>
    <s v="APQ ACCESOS"/>
    <s v="EDUARDO A NUÑEZ LAMOZA"/>
    <s v="tct_edunul"/>
    <s v="4-Menor/Localizado"/>
    <x v="0"/>
    <s v="Baja"/>
    <x v="0"/>
    <s v="TELEFONICA CYBERSECURITY TECH CHILE SPA"/>
    <s v="RONDA SALAS TECNICAS"/>
    <s v="04/12/2023 5:53:55"/>
    <s v="04/12/2023 5:54:59"/>
    <s v="Cerrado"/>
    <s v="TI"/>
    <s v="INFRAESTRUCTURA"/>
    <s v="04/12/2023 5:55:17"/>
    <s v="04/12/2023 23:50:00"/>
    <s v="REVISION DE SALAS Y RACK"/>
    <s v="RONDA REALIZADA"/>
    <d v="1899-12-30T00:00:00"/>
    <d v="1899-12-30T00:00:00"/>
    <d v="1899-12-30T00:00:00"/>
    <s v=""/>
    <s v="Cumplido"/>
    <m/>
    <m/>
    <m/>
    <m/>
    <m/>
    <d v="2023-11-03T00:00:00"/>
    <s v="CUMPLE"/>
    <s v="NO CUMPLE"/>
    <s v="NO CUMPLE"/>
    <s v="NO CUMPLE"/>
    <s v="NO CUMPLE"/>
  </r>
  <r>
    <s v="INC000002478776"/>
    <s v="HOUSING"/>
    <x v="6"/>
    <s v="APQ ACCESOS"/>
    <s v="EDUARDO A NUÑEZ LAMOZA"/>
    <s v="tct_edunul"/>
    <s v="4-Menor/Localizado"/>
    <x v="0"/>
    <s v="Baja"/>
    <x v="0"/>
    <s v="TELEFONICA CYBERSECURITY TECH CHILE SPA"/>
    <s v="RONDA SALAS TECNICAS"/>
    <s v="04/12/2023 5:55:32"/>
    <s v="04/12/2023 5:56:40"/>
    <s v="Cerrado"/>
    <s v="TI"/>
    <s v="INFRAESTRUCTURA"/>
    <s v="04/12/2023 5:57:01"/>
    <s v="04/12/2023 23:50:00"/>
    <s v="REVISION DE SALAS Y RACK"/>
    <s v="RONDA REALIZADA"/>
    <d v="1899-12-30T00:00:00"/>
    <d v="1899-12-30T00:00:00"/>
    <d v="1899-12-30T00:00:00"/>
    <s v=""/>
    <s v="Cumplido"/>
    <m/>
    <m/>
    <m/>
    <m/>
    <m/>
    <d v="2023-11-03T00:00:00"/>
    <s v="CUMPLE"/>
    <s v="NO CUMPLE"/>
    <s v="NO CUMPLE"/>
    <s v="NO CUMPLE"/>
    <s v="NO CUMPLE"/>
  </r>
  <r>
    <s v="INC000002478778"/>
    <s v="HOUSING"/>
    <x v="6"/>
    <s v="APQ ACCESOS"/>
    <s v="EDUARDO A NUÑEZ LAMOZA"/>
    <s v="tct_edunul"/>
    <s v="4-Menor/Localizado"/>
    <x v="0"/>
    <s v="Baja"/>
    <x v="0"/>
    <s v="TELEFONICA CYBERSECURITY TECH CHILE SPA"/>
    <s v="RONDA SALAS TECNICAS"/>
    <s v="04/12/2023 5:57:16"/>
    <s v="04/12/2023 5:58:12"/>
    <s v="Cerrado"/>
    <s v="TI"/>
    <s v="INFRAESTRUCTURA"/>
    <s v="04/12/2023 5:58:29"/>
    <s v="04/12/2023 23:50:00"/>
    <s v="REVISION DE SALAS Y RACK"/>
    <s v="RONDA REALIZADA"/>
    <d v="1899-12-30T00:00:00"/>
    <d v="1899-12-30T00:00:00"/>
    <d v="1899-12-30T00:00:00"/>
    <s v=""/>
    <s v="Cumplido"/>
    <m/>
    <m/>
    <m/>
    <m/>
    <m/>
    <d v="2023-11-06T00:00:00"/>
    <s v="CUMPLE"/>
    <s v="NO CUMPLE"/>
    <s v="NO CUMPLE"/>
    <s v="NO CUMPLE"/>
    <s v="NO CUMPLE"/>
  </r>
  <r>
    <s v="INC000002478786"/>
    <s v="HOUSING"/>
    <x v="15"/>
    <s v="APQ ACCESOS"/>
    <s v="LUIS O MORALES ARENAS"/>
    <s v="tct_luimoa"/>
    <s v="4-Menor/Localizado"/>
    <x v="0"/>
    <s v="Baja"/>
    <x v="0"/>
    <s v="TELEFONICA EMPRESAS DE CHILE SA"/>
    <s v="SE GENERA TICKET DE SUPERVISION PARA CLIENTE DXC"/>
    <s v="04/12/2023 6:41:58"/>
    <s v="04/12/2023 6:43:18"/>
    <s v="Cerrado"/>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s v="CUMPLE"/>
    <s v="NO CUMPLE"/>
    <s v="NO CUMPLE"/>
    <s v="NO CUMPLE"/>
    <s v="NO CUMPLE"/>
  </r>
  <r>
    <s v="INC000002478788"/>
    <s v="HOUSING"/>
    <x v="15"/>
    <s v="APQ ACCESOS"/>
    <s v="LUIS O MORALES ARENAS"/>
    <s v="tct_luimoa"/>
    <s v="4-Menor/Localizado"/>
    <x v="0"/>
    <s v="Baja"/>
    <x v="0"/>
    <s v="TELEFONICA EMPRESAS DE CHILE SA"/>
    <s v="SE GENERA TICKET POR REVISION Y TOMA DE ALARMA DE CLIENTES"/>
    <s v="04/12/2023 6:45:04"/>
    <s v="04/12/2023 6:46:20"/>
    <s v="Cerrado"/>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8802"/>
    <s v="INFRAESTRUCTURA DC"/>
    <x v="15"/>
    <s v="APQ ACCESOS"/>
    <s v="PABLO A MALDONADO FLORES"/>
    <s v="tct_pabmaf"/>
    <s v="2-Significativo/Amplio"/>
    <x v="2"/>
    <s v="Alta"/>
    <x v="0"/>
    <s v="TELEFONICA CYBERSECURITY TECH CHILE SPA"/>
    <s v="REALIZAR RONDA Y REVISION DE SALAS TECNICAS"/>
    <s v="04/12/2023 9:01:33"/>
    <s v="04/12/2023 9:01:48"/>
    <s v="Cerrado"/>
    <s v="CDP ANTIGUO 1"/>
    <s v="CDP ANTIGUO 2"/>
    <s v="04/12/2023 12:12:49"/>
    <s v="04/12/2023 23:50:00"/>
    <s v="REALIZAR RONDA Y REVISION DE SALAS TECNICAS"/>
    <s v="RONDAS OK"/>
    <d v="1899-12-30T03:10:34"/>
    <d v="1899-12-30T03:11:16"/>
    <d v="1899-12-30T00:00:42"/>
    <s v=""/>
    <s v="Cumplido"/>
    <m/>
    <m/>
    <m/>
    <m/>
    <m/>
    <d v="2023-11-06T00:00:00"/>
    <s v="CUMPLE"/>
    <s v="NO CUMPLE"/>
    <s v="NO CUMPLE"/>
    <s v="NO CUMPLE"/>
    <s v="NO CUMPLE"/>
  </r>
  <r>
    <s v="INC000002478867"/>
    <s v="TICKET-INTELIGENTE"/>
    <x v="4"/>
    <s v="GESTION TI"/>
    <s v="ALEJANDRO ACEVEDO VALENZUELA"/>
    <s v="USR_TSIGHT"/>
    <s v="1-Extenso/Generalizado"/>
    <x v="0"/>
    <s v="Baja"/>
    <x v="1"/>
    <s v="COMERCIAL E IMPORTADORA AUDIOMUSICA SPA"/>
    <s v="ciausp01 - sapbo2_audiomusica_com TICKET AUTOMATICO"/>
    <s v="03/12/2023 21:26:36"/>
    <s v="03/12/2023 21:26:36"/>
    <s v="Cerrado"/>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s v="CUMPLE"/>
    <s v="NO CUMPLE"/>
    <s v="NO CUMPLE"/>
    <s v="NO CUMPLE"/>
    <s v="NO CUMPLE"/>
  </r>
  <r>
    <s v="INC000002479087"/>
    <s v="SAP"/>
    <x v="17"/>
    <s v="CLOUD SAP HANA"/>
    <s v="NICOLAS A SAAVEDRA EGUILUZ"/>
    <s v="tct_nsaave"/>
    <s v="4-Menor/Localizado"/>
    <x v="0"/>
    <s v="Baja"/>
    <x v="0"/>
    <s v="TELEFONICA EMPRESAS DE CHILE SA"/>
    <s v="Checklist Diario Clientes 04.12.23"/>
    <s v="04/12/2023 8:09:08"/>
    <s v="04/12/2023 8:12:43"/>
    <s v="Cerrado"/>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s v="CUMPLE"/>
    <s v="NO CUMPLE"/>
    <s v="NO CUMPLE"/>
    <s v="NO CUMPLE"/>
    <s v="NO CUMPLE"/>
  </r>
  <r>
    <s v="INC000002479097"/>
    <s v="TICKET-INTELIGENTE"/>
    <x v="4"/>
    <s v="GESTION TI"/>
    <s v="SEBASTIAN I ACUÑA GUZMAN"/>
    <s v="USR_TSIGHT"/>
    <s v="1-Extenso/Generalizado"/>
    <x v="0"/>
    <s v="Baja"/>
    <x v="1"/>
    <s v="TELEFONICA EMPRESAS DE CHILE SA"/>
    <s v="wocu_metrics TICKET AUTOMATICO"/>
    <s v="04/12/2023 8:14:26"/>
    <s v="04/12/2023 8:14:26"/>
    <s v="Cerrado"/>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s v="CUMPLE"/>
    <s v="NO CUMPLE"/>
    <s v="NO CUMPLE"/>
    <s v="NO CUMPLE"/>
    <s v="NO CUMPLE"/>
  </r>
  <r>
    <s v="INC000002479205"/>
    <s v="INFRAESTRUCTURA DC"/>
    <x v="15"/>
    <s v="APQ ACCESOS"/>
    <s v="PABLO A MALDONADO FLORES"/>
    <s v="tct_pabmaf"/>
    <s v="2-Significativo/Amplio"/>
    <x v="2"/>
    <s v="Alta"/>
    <x v="0"/>
    <s v="TELEFONICA CYBERSECURITY TECH CHILE SPA"/>
    <s v="REALIZAR TOMA DE ALARMAS DE CLIENTE SALA BLANCA 502"/>
    <s v="04/12/2023 9:04:52"/>
    <s v="04/12/2023 9:05:42"/>
    <s v="Cerrado"/>
    <s v="CDP ANTIGUO 1"/>
    <s v="CDP ANTIGUO 2"/>
    <s v="04/12/2023 12:12:03"/>
    <s v="04/12/2023 23:50:00"/>
    <s v="REALIZAR TOMA DE ALARMAS DE CLIENTE SALA BLANCA 502"/>
    <s v="ALARMAS OK"/>
    <d v="1899-12-30T03:04:59"/>
    <d v="1899-12-30T03:07:11"/>
    <d v="1899-12-30T00:02:12"/>
    <s v=""/>
    <s v="Cumplido"/>
    <m/>
    <m/>
    <m/>
    <m/>
    <m/>
    <d v="2023-11-03T00:00:00"/>
    <s v="CUMPLE"/>
    <s v="NO CUMPLE"/>
    <s v="NO CUMPLE"/>
    <s v="NO CUMPLE"/>
    <s v="NO CUMPLE"/>
  </r>
  <r>
    <s v="INC000002479261"/>
    <s v="HOUSING"/>
    <x v="16"/>
    <s v="BELIEVE"/>
    <s v="FERNEY D GARZON PEÑA"/>
    <s v="frp_fbalab"/>
    <s v="3-Moderado/Limitado"/>
    <x v="1"/>
    <s v="Media"/>
    <x v="0"/>
    <s v="TELEFONICA EMPRESAS DE CHILE SA"/>
    <s v="GESTION DATACENTER/ ACCESOS / TELEFONICA EMPRESAS DE CHILE SA"/>
    <s v="04/12/2023 11:16:39"/>
    <s v="04/12/2023 11:21:12"/>
    <s v="Cerrado"/>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s v="CUMPLE"/>
    <s v="NO CUMPLE"/>
    <s v="NO CUMPLE"/>
    <s v="NO CUMPLE"/>
    <s v="NO CUMPLE"/>
  </r>
  <r>
    <s v="INC000002479262"/>
    <s v="HOUSING"/>
    <x v="16"/>
    <s v="BELIEVE"/>
    <s v="FERNEY D GARZON PEÑA"/>
    <s v="frp_fbalab"/>
    <s v="3-Moderado/Limitado"/>
    <x v="1"/>
    <s v="Media"/>
    <x v="0"/>
    <s v="TELEFONICA EMPRESAS DE CHILE SA"/>
    <s v="GESTION DATACENTER/ ACCESOS / TELEFONICA EMPRESAS DE CHILE SA"/>
    <s v="04/12/2023 11:18:03"/>
    <s v="04/12/2023 11:21:13"/>
    <s v="Cerrado"/>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s v="CUMPLE"/>
    <s v="NO CUMPLE"/>
    <s v="NO CUMPLE"/>
    <s v="NO CUMPLE"/>
    <s v="NO CUMPLE"/>
  </r>
  <r>
    <s v="INC000002479281"/>
    <s v="HOUSING"/>
    <x v="14"/>
    <s v="BELIEVE"/>
    <s v="CRISTOPHER MALDONADO ROMERO"/>
    <s v="frp_pcamay"/>
    <s v="3-Moderado/Limitado"/>
    <x v="1"/>
    <s v="Media"/>
    <x v="1"/>
    <s v="BANCO SANTANDER CHILE"/>
    <s v="GESTION DATACENTER/ ACCESOS /BANCO SANTANDER CHILE"/>
    <s v="04/12/2023 12:13:40"/>
    <s v="04/12/2023 12:13:58"/>
    <s v="Cerrado"/>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s v="CUMPLE"/>
    <s v="NO CUMPLE"/>
    <s v="NO CUMPLE"/>
    <s v="NO CUMPLE"/>
    <s v="NO CUMPLE"/>
  </r>
  <r>
    <s v="INC000002479288"/>
    <s v="HOUSING"/>
    <x v="19"/>
    <s v="BELIEVE"/>
    <s v="SEBASTIAN A JARA VIDAL"/>
    <s v="frp_fbalab"/>
    <s v="3-Moderado/Limitado"/>
    <x v="1"/>
    <s v="Media"/>
    <x v="0"/>
    <s v="CELULOSA ARAUCO Y CONSTITUCION S A"/>
    <s v="GESTION DATACENTER/ ACCESOS / CELULOSA ARAUCO Y CONSTITUCION S A"/>
    <s v="04/12/2023 12:12:31"/>
    <s v="04/12/2023 12:13:31"/>
    <s v="Cerrado"/>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s v="CUMPLE"/>
    <s v="NO CUMPLE"/>
    <s v="NO CUMPLE"/>
    <s v="NO CUMPLE"/>
    <s v="NO CUMPLE"/>
  </r>
  <r>
    <s v="INC000002479294"/>
    <s v="HOUSING"/>
    <x v="19"/>
    <s v="BELIEVE"/>
    <s v="SEBASTIAN A JARA VIDAL"/>
    <s v="frp_pcamay"/>
    <s v="3-Moderado/Limitado"/>
    <x v="1"/>
    <s v="Media"/>
    <x v="0"/>
    <s v="EQUIPOS ELECTRONICOS Y COMPUTACION SA"/>
    <s v="GESTION DATACENTER/ ACCESOS /EQUIPOS ELECTRONICOS Y COMPUTACION SA"/>
    <s v="04/12/2023 12:24:37"/>
    <s v="04/12/2023 12:24:51"/>
    <s v="Cerrado"/>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s v="CUMPLE"/>
    <s v="NO CUMPLE"/>
    <s v="NO CUMPLE"/>
    <s v="NO CUMPLE"/>
    <s v="NO CUMPLE"/>
  </r>
  <r>
    <s v="INC000002479309"/>
    <s v="VPN IP - MPLS"/>
    <x v="9"/>
    <s v="GESTION HD"/>
    <s v="SEBASTIAN VILLENA"/>
    <s v="frp_jciert"/>
    <s v="4-Menor/Localizado"/>
    <x v="0"/>
    <s v="Baja"/>
    <x v="0"/>
    <s v="TELEFONICA EMPRESAS DE CHILE SA"/>
    <s v="REQ / Evidencias de Respaldo de Base de Datos del Servidor CL-V-BD02"/>
    <s v="04/12/2023 9:53:24"/>
    <s v="04/12/2023 9:56:20"/>
    <s v="Cerrado"/>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s v="NO CUMPLE"/>
    <s v="CUMPLE"/>
    <s v="NO CUMPLE"/>
    <s v="NO CUMPLE"/>
    <s v="NO CUMPLE"/>
  </r>
  <r>
    <s v="INC000002479355"/>
    <s v="TICKET-INTELIGENTE"/>
    <x v="4"/>
    <s v="GESTION TI"/>
    <s v="ALEJANDRO ACEVEDO VALENZUELA"/>
    <s v="USR_TSIGHT"/>
    <s v="1-Extenso/Generalizado"/>
    <x v="0"/>
    <s v="Baja"/>
    <x v="1"/>
    <s v="JANSSEN S.A."/>
    <s v="janssen01 - sap-bo-win12 TICKET AUTOMATICO"/>
    <s v="04/12/2023 10:22:37"/>
    <s v="04/12/2023 10:22:37"/>
    <s v="Cerrado"/>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s v="NO CUMPLE"/>
    <s v="CUMPLE"/>
    <s v="NO CUMPLE"/>
    <s v="NO CUMPLE"/>
    <s v="NO CUMPLE"/>
  </r>
  <r>
    <s v="INC000002479369"/>
    <s v="VPN IP - MPLS"/>
    <x v="13"/>
    <s v="BELIEVE"/>
    <s v="JOSE A SANTIS SERRANO"/>
    <s v="frp_fpetro"/>
    <s v="3-Moderado/Limitado"/>
    <x v="1"/>
    <s v="Media"/>
    <x v="0"/>
    <s v="BVS GROUP SPA"/>
    <s v="REQ/IP Maquina VDC y agregar usuario autorizado // BVS group"/>
    <s v="04/12/2023 10:30:55"/>
    <s v="04/12/2023 10:37:27"/>
    <s v="Cerrado"/>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s v="NO CUMPLE"/>
    <s v="NO CUMPLE"/>
    <s v="NO CUMPLE"/>
    <s v="CUMPLE"/>
    <s v="NO CUMPLE"/>
  </r>
  <r>
    <s v="INC000002479384"/>
    <s v="HOUSING"/>
    <x v="14"/>
    <s v="BELIEVE"/>
    <s v="CRISTOPHER MALDONADO ROMERO"/>
    <s v="frp_dvital"/>
    <s v="3-Moderado/Limitado"/>
    <x v="1"/>
    <s v="Media"/>
    <x v="0"/>
    <s v="TELEFONICA EMPRESAS DE CHILE SA"/>
    <s v="GESTION DATACENTER/ ACCESOS /  REDBANK"/>
    <s v="04/12/2023 10:56:18"/>
    <s v="04/12/2023 10:59:38"/>
    <s v="Cerrado"/>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s v="CUMPLE"/>
    <s v="NO CUMPLE"/>
    <s v="NO CUMPLE"/>
    <s v="NO CUMPLE"/>
    <s v="NO CUMPLE"/>
  </r>
  <r>
    <s v="INC000002479387"/>
    <s v="TICKET-INTELIGENTE"/>
    <x v="3"/>
    <s v="GESTION TI"/>
    <s v="GUSTAVO AVILA VERA"/>
    <s v="USR_TSIGHT"/>
    <s v="1-Extenso/Generalizado"/>
    <x v="0"/>
    <s v="Baja"/>
    <x v="1"/>
    <s v="TELEFONICA CYBERSECURITY TECH CHILE SPA"/>
    <s v="tctcsp01 - soc-splunk-i-01 TICKET AUTOMATICO"/>
    <s v="04/12/2023 10:38:43"/>
    <s v="04/12/2023 10:38:43"/>
    <s v="Cerrado"/>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s v="NO CUMPLE"/>
    <s v="CUMPLE"/>
    <s v="NO CUMPLE"/>
    <s v="NO CUMPLE"/>
    <s v="NO CUMPLE"/>
  </r>
  <r>
    <s v="INC000002479482"/>
    <s v="VPN IP - MPLS"/>
    <x v="3"/>
    <s v="GESTION CALL CENTER"/>
    <s v="SEBASTIAN I ACUÑA GUZMAN"/>
    <s v="frp_mdomin"/>
    <s v="4-Menor/Localizado"/>
    <x v="0"/>
    <s v="Baja"/>
    <x v="0"/>
    <s v="AUTO REPUESTOS LOS HEROES LIMITADA"/>
    <s v="FRONT CTC/CALL CENTER/ CONFIGURAR DNS"/>
    <s v="04/12/2023 13:19:56"/>
    <s v="04/12/2023 13:21:03"/>
    <s v="Cerrado"/>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s v="NO CUMPLE"/>
    <s v="CUMPLE"/>
    <s v="NO CUMPLE"/>
    <s v="NO CUMPLE"/>
    <s v="NO CUMPLE"/>
  </r>
  <r>
    <s v="INC000002479551"/>
    <s v="HOUSING"/>
    <x v="7"/>
    <s v="DUOC TICKET PENDIENTES"/>
    <s v="CLAUDIO A GAJARDO GARRIDO"/>
    <s v="frp_joagui"/>
    <s v="3-Moderado/Limitado"/>
    <x v="0"/>
    <s v="Baja"/>
    <x v="0"/>
    <s v="FUNDACION INSTITUTO PROFESIONAL DUOC UC"/>
    <s v="RQ | DUOC | RE: [DUOC] Baja de cuentas OCI: DUOC-Tenance-Oracle"/>
    <s v="04/12/2023 12:49:11"/>
    <s v="04/12/2023 12:50:30"/>
    <s v="Cerrado"/>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s v="NO CUMPLE"/>
    <s v="NO CUMPLE"/>
    <s v="NO CUMPLE"/>
    <s v="NO CUMPLE"/>
    <s v="CUMPLE"/>
  </r>
  <r>
    <s v="INC000002479554"/>
    <s v="VPN IP - MPLS"/>
    <x v="3"/>
    <s v="GESTION HD"/>
    <s v="GUSTAVO AVILA VERA"/>
    <s v="frp_spevel"/>
    <s v="3-Moderado/Limitado"/>
    <x v="1"/>
    <s v="Media"/>
    <x v="0"/>
    <s v="CENTRAL DE RESTAURANTES ARAMARK LTDA."/>
    <s v="HD/Solicitud de registros DNS dominio aramark.cl - Folio F081160"/>
    <s v="04/12/2023 13:00:22"/>
    <s v="04/12/2023 13:04:37"/>
    <s v="Cerrado"/>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s v="NO CUMPLE"/>
    <s v="CUMPLE"/>
    <s v="NO CUMPLE"/>
    <s v="NO CUMPLE"/>
    <s v="NO CUMPLE"/>
  </r>
  <r>
    <s v="INC000002479564"/>
    <s v="VPN IP - MPLS"/>
    <x v="13"/>
    <s v="GESTION HD"/>
    <s v="DEIBY Y SANTOYO MONTEROLA"/>
    <s v="frp_spevel"/>
    <s v="3-Moderado/Limitado"/>
    <x v="1"/>
    <s v="Media"/>
    <x v="0"/>
    <s v="ILUSTRE MUNICIPALIDAD DE CHILLAN VIEJO"/>
    <s v="HD/Requerimiento TCCT-ATOS-TOD ILUSTRE MUNICIPALIDAD DE CHILLAN VIEJO"/>
    <s v="04/12/2023 13:30:10"/>
    <s v="04/12/2023 13:38:20"/>
    <s v="Cerrado"/>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s v="NO CUMPLE"/>
    <s v="NO CUMPLE"/>
    <s v="CUMPLE"/>
    <s v="NO CUMPLE"/>
    <s v="NO CUMPLE"/>
  </r>
  <r>
    <s v="INC000002479620"/>
    <s v="VPN IP - MPLS"/>
    <x v="2"/>
    <s v="GESTION HD"/>
    <s v="LUIS RODRIGO ACEVEDO COLLIPAL"/>
    <s v="frp_jciert"/>
    <s v="4-Menor/Localizado"/>
    <x v="0"/>
    <s v="Baja"/>
    <x v="0"/>
    <s v="EMPRESA NACIONAL DE CERTIFICACIONES"/>
    <s v="REQ / Agregar accesos a usuario vpn ssl"/>
    <s v="04/12/2023 11:04:21"/>
    <s v="04/12/2023 11:07:03"/>
    <s v="Cerrado"/>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s v="NO CUMPLE"/>
    <s v="CUMPLE"/>
    <s v="NO CUMPLE"/>
    <s v="NO CUMPLE"/>
    <s v="NO CUMPLE"/>
  </r>
  <r>
    <s v="INC000002479626"/>
    <s v="VPN IP - MPLS"/>
    <x v="9"/>
    <s v="GESTION HD"/>
    <s v="RODRIGO VÁSQUEZ MUÑOZ"/>
    <s v="frp_fpetro"/>
    <s v="3-Moderado/Limitado"/>
    <x v="1"/>
    <s v="Media"/>
    <x v="0"/>
    <s v="GASMAR S A"/>
    <s v="REQ/Cliente GASMAR - Servidor GASMARNAS2 IP 10.67.130.2 - Recuperación de archivos"/>
    <s v="04/12/2023 11:06:21"/>
    <s v="04/12/2023 11:12:24"/>
    <s v="Cerrado"/>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s v="NO CUMPLE"/>
    <s v="CUMPLE"/>
    <s v="NO CUMPLE"/>
    <s v="NO CUMPLE"/>
    <s v="NO CUMPLE"/>
  </r>
  <r>
    <s v="INC000002479630"/>
    <s v="VPN IP - MPLS"/>
    <x v="3"/>
    <s v="GESTION HD"/>
    <s v="GUSTAVO AVILA VERA"/>
    <s v="frp_jciert"/>
    <s v="4-Menor/Localizado"/>
    <x v="0"/>
    <s v="Baja"/>
    <x v="0"/>
    <s v="BLUMAR S.A."/>
    <s v="REQ / Claves Root"/>
    <s v="04/12/2023 11:12:58"/>
    <s v="04/12/2023 11:14:53"/>
    <s v="Cerrado"/>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s v="NO CUMPLE"/>
    <s v="CUMPLE"/>
    <s v="NO CUMPLE"/>
    <s v="NO CUMPLE"/>
    <s v="NO CUMPLE"/>
  </r>
  <r>
    <s v="INC000002479647"/>
    <s v="VPN IP - MPLS"/>
    <x v="2"/>
    <s v="GESTION HD"/>
    <s v="LUIS A VILLASMIL CASTILLO"/>
    <s v="frp_jciert"/>
    <s v="4-Menor/Localizado"/>
    <x v="0"/>
    <s v="Baja"/>
    <x v="0"/>
    <s v="TELEFONICA GLOBAL TECHNOLOGY S.A.AGENCIA EN CHILE"/>
    <s v="REQ / Cuentas PAM"/>
    <s v="04/12/2023 11:21:16"/>
    <s v="04/12/2023 11:24:50"/>
    <s v="Cerrado"/>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s v="NO CUMPLE"/>
    <s v="CUMPLE"/>
    <s v="NO CUMPLE"/>
    <s v="NO CUMPLE"/>
    <s v="NO CUMPLE"/>
  </r>
  <r>
    <s v="INC000002479688"/>
    <s v="HOUSING"/>
    <x v="16"/>
    <s v="BELIEVE"/>
    <s v="FERNEY D GARZON PEÑA"/>
    <s v="frp_dvital"/>
    <s v="3-Moderado/Limitado"/>
    <x v="1"/>
    <s v="Media"/>
    <x v="0"/>
    <s v="TELEFONICA EMPRESAS DE CHILE SA"/>
    <s v="GESTION DATACENTER/ ACCESOS /  DXC"/>
    <s v="04/12/2023 11:50:49"/>
    <s v="04/12/2023 12:00:31"/>
    <s v="Cerrado"/>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s v="CUMPLE"/>
    <s v="NO CUMPLE"/>
    <s v="NO CUMPLE"/>
    <s v="NO CUMPLE"/>
    <s v="NO CUMPLE"/>
  </r>
  <r>
    <s v="INC000002479716"/>
    <s v="VPN IP - MPLS"/>
    <x v="13"/>
    <s v="GESTION HD"/>
    <s v="ANGEL CASTRO CABRERA"/>
    <s v="frp_jciert"/>
    <s v="4-Menor/Localizado"/>
    <x v="0"/>
    <s v="Baja"/>
    <x v="0"/>
    <s v="TELEFONICA GLOBAL TECHNOLOGY S.A.AGENCIA EN CHILE"/>
    <s v="REQ / Importar a VDC de CLIENTE TERRASOL vm restauradas"/>
    <s v="04/12/2023 11:55:56"/>
    <s v="04/12/2023 11:57:48"/>
    <s v="Cerrado"/>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s v="NO CUMPLE"/>
    <s v="CUMPLE"/>
    <s v="NO CUMPLE"/>
    <s v="NO CUMPLE"/>
    <s v="NO CUMPLE"/>
  </r>
  <r>
    <s v="INC000002479734"/>
    <s v="VPN IP - MPLS"/>
    <x v="4"/>
    <s v="GESTION HD"/>
    <s v="ALEJANDRO ACEVEDO VALENZUELA"/>
    <s v="frp_jciert"/>
    <s v="4-Menor/Localizado"/>
    <x v="0"/>
    <s v="Baja"/>
    <x v="0"/>
    <s v="TELEFONICA GLOBAL TECHNOLOGY S.A.AGENCIA EN CHILE"/>
    <s v="REQ / GRUPO BEKAERT / ACMA - Revisar servidor Acma-SQL003 10.68.133.182"/>
    <s v="04/12/2023 12:05:56"/>
    <s v="04/12/2023 12:09:06"/>
    <s v="Cerrado"/>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s v="NO CUMPLE"/>
    <s v="CUMPLE"/>
    <s v="NO CUMPLE"/>
    <s v="NO CUMPLE"/>
    <s v="NO CUMPLE"/>
  </r>
  <r>
    <s v="INC000002479774"/>
    <s v="VPN IP - MPLS"/>
    <x v="2"/>
    <s v="GESTION HD"/>
    <s v="OSCAR A RAMIREZ SOTO"/>
    <s v="frp_jciert"/>
    <s v="4-Menor/Localizado"/>
    <x v="0"/>
    <s v="Baja"/>
    <x v="0"/>
    <s v="PALUMBO S.A."/>
    <s v="REQ / Creación usuarios VPN"/>
    <s v="04/12/2023 12:25:59"/>
    <s v="04/12/2023 12:29:17"/>
    <s v="Cerrado"/>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s v="CUMPLE"/>
    <s v="NO CUMPLE"/>
    <s v="NO CUMPLE"/>
    <s v="NO CUMPLE"/>
    <s v="NO CUMPLE"/>
  </r>
  <r>
    <s v="INC000002479777"/>
    <s v="VPN IP - MPLS"/>
    <x v="15"/>
    <s v="GESTION HD"/>
    <s v="PABLO A MALDONADO FLORES"/>
    <s v="frp_fpetro"/>
    <s v="3-Moderado/Limitado"/>
    <x v="1"/>
    <s v="Media"/>
    <x v="0"/>
    <s v="TELEFONICA GLOBAL TECHNOLOGY S.A.AGENCIA EN CHILE"/>
    <s v="REQ/Creación de Folio"/>
    <s v="04/12/2023 12:23:08"/>
    <s v="04/12/2023 12:30:45"/>
    <s v="Cerrado"/>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s v="NO CUMPLE"/>
    <s v="CUMPLE"/>
    <s v="NO CUMPLE"/>
    <s v="NO CUMPLE"/>
    <s v="NO CUMPLE"/>
  </r>
  <r>
    <s v="INC000002479807"/>
    <s v="VPN IP - MPLS"/>
    <x v="5"/>
    <s v="BELIEVE"/>
    <s v="JAVIERA A UMAÑA YEVENES"/>
    <s v="frp_pcamay"/>
    <s v="4-Menor/Localizado"/>
    <x v="0"/>
    <s v="Baja"/>
    <x v="0"/>
    <s v="TELEFONICA CYBERSECURITY TECH CHILE SPA"/>
    <s v="REQ /  SOC / DUDAS SOBRE EL DOMINIO TIC"/>
    <s v="04/12/2023 13:08:40"/>
    <s v="04/12/2023 13:08:46"/>
    <s v="Cerrado"/>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s v="NO CUMPLE"/>
    <s v="CUMPLE"/>
    <s v="NO CUMPLE"/>
    <s v="NO CUMPLE"/>
    <s v="NO CUMPLE"/>
  </r>
  <r>
    <s v="INC000002479860"/>
    <s v="HOUSING"/>
    <x v="15"/>
    <s v="APQ ACCESOS"/>
    <s v="ESTEBAN O BUSTOS CORNEJO"/>
    <s v="tct_ebusto"/>
    <s v="4-Menor/Localizado"/>
    <x v="0"/>
    <s v="Baja"/>
    <x v="0"/>
    <s v="TELEFONICA EMPRESAS DE CHILE SA"/>
    <s v="SUPERVISION GTD"/>
    <s v="04/12/2023 15:32:59"/>
    <s v="04/12/2023 15:34:19"/>
    <s v="Cerrado"/>
    <s v="CDP ANTIGUO 1"/>
    <s v="CDP ANTIGUO 2"/>
    <s v="04/12/2023 15:35:47"/>
    <s v="04/12/2023 23:50:00"/>
    <s v="SUPERVISION GTD"/>
    <s v="SUPERVISION CRQ/OK"/>
    <d v="1899-12-30T00:01:28"/>
    <d v="1899-12-30T00:02:48"/>
    <d v="1899-12-30T00:01:20"/>
    <s v=""/>
    <s v="Cumplido"/>
    <m/>
    <m/>
    <m/>
    <m/>
    <m/>
    <d v="2023-11-03T00:00:00"/>
    <s v="CUMPLE"/>
    <s v="NO CUMPLE"/>
    <s v="NO CUMPLE"/>
    <s v="NO CUMPLE"/>
    <s v="NO CUMPLE"/>
  </r>
  <r>
    <s v="INC000002479866"/>
    <s v="INFRAESTRUCTURA DC"/>
    <x v="8"/>
    <s v="APQ ACCESOS"/>
    <s v="JONATHAN A MARQUEZ ASTENGO"/>
    <s v="tct_jmarqu"/>
    <s v="4-Menor/Localizado"/>
    <x v="0"/>
    <s v="Baja"/>
    <x v="0"/>
    <s v="TELEFONICA CYBERSECURITY TECH CHILE SPA"/>
    <s v="SUPERVISION CHILENA CONSOLIDADA/CRQ 79132"/>
    <s v="04/12/2023 16:05:24"/>
    <s v="04/12/2023 16:06:49"/>
    <s v="Cerrado"/>
    <s v="CDP ANTIGUO 1"/>
    <s v="CDP ANTIGUO 2"/>
    <s v="04/12/2023 16:08:44"/>
    <s v="04/12/2023 23:50:00"/>
    <s v="SUPERVISAR CRUZADA"/>
    <s v="SUPERVISION/CRQ OK"/>
    <d v="1899-12-30T00:00:00"/>
    <d v="1899-12-30T00:00:00"/>
    <d v="1899-12-30T00:00:00"/>
    <s v=""/>
    <s v="Cumplido"/>
    <m/>
    <m/>
    <m/>
    <m/>
    <m/>
    <d v="2023-11-03T00:00:00"/>
    <s v="CUMPLE"/>
    <s v="NO CUMPLE"/>
    <s v="NO CUMPLE"/>
    <s v="NO CUMPLE"/>
    <s v="NO CUMPLE"/>
  </r>
  <r>
    <s v="INC000002479867"/>
    <s v="HOUSING"/>
    <x v="15"/>
    <s v="APQ ACCESOS"/>
    <s v="ESTEBAN O BUSTOS CORNEJO"/>
    <s v="tct_ebusto"/>
    <s v="2-Significativo/Amplio"/>
    <x v="2"/>
    <s v="Alta"/>
    <x v="0"/>
    <s v="TELEFONICA EMPRESAS DE CHILE SA"/>
    <s v="SUPERVISION INCIDENTE HUAWEI"/>
    <s v="04/12/2023 16:05:36"/>
    <s v="04/12/2023 16:07:01"/>
    <s v="Cerrado"/>
    <s v="CDP ANTIGUO 1"/>
    <s v="CDP ANTIGUO 2"/>
    <s v="04/12/2023 18:19:37"/>
    <s v="04/12/2023 23:50:00"/>
    <s v="SUPERVISION INCIDENTE HUAWEI"/>
    <s v="INCIDENCIA NO RESTABLECIDA"/>
    <d v="1899-12-30T02:12:36"/>
    <d v="1899-12-30T02:14:01"/>
    <d v="1899-12-30T00:01:25"/>
    <s v=""/>
    <s v="Cumplido"/>
    <m/>
    <m/>
    <m/>
    <m/>
    <m/>
    <d v="2023-11-03T00:00:00"/>
    <s v="CUMPLE"/>
    <s v="NO CUMPLE"/>
    <s v="NO CUMPLE"/>
    <s v="NO CUMPLE"/>
    <s v="NO CUMPLE"/>
  </r>
  <r>
    <s v="INC000002479870"/>
    <s v="SEGURIDAD"/>
    <x v="9"/>
    <s v="SSO"/>
    <s v="RODRIGO VÁSQUEZ MUÑOZ"/>
    <s v="tct_didala"/>
    <s v="2-Significativo/Amplio"/>
    <x v="2"/>
    <s v="Alta"/>
    <x v="0"/>
    <s v="TELEFONICA CYBERSECURITY TECH CHILE SPA"/>
    <s v="Realización Respaldo Maquinas Zabbix Paine"/>
    <s v="04/12/2023 16:08:14"/>
    <s v="04/12/2023 16:09:04"/>
    <s v="Cerrado"/>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s v="CUMPLE"/>
    <s v="NO CUMPLE"/>
    <s v="NO CUMPLE"/>
    <s v="NO CUMPLE"/>
    <s v="NO CUMPLE"/>
  </r>
  <r>
    <s v="INC000002479878"/>
    <s v="RED INTERNA"/>
    <x v="0"/>
    <s v="APQ ACCESOS"/>
    <s v="CRISTOPHER MALDONADO ROMERO"/>
    <s v="tct_cmaldo"/>
    <s v="4-Menor/Localizado"/>
    <x v="0"/>
    <s v="Baja"/>
    <x v="0"/>
    <s v="TELEFONICA EMPRESAS DE CHILE SA"/>
    <s v="RONDA TOMA DE TEMPERATURAS SALAS TIC"/>
    <s v="04/12/2023 16:36:49"/>
    <s v="04/12/2023 16:37:51"/>
    <s v="Cerrado"/>
    <s v="CDP ANTIGUO 1"/>
    <s v="CDP ANTIGUO 2"/>
    <s v="04/12/2023 17:00:39"/>
    <s v="04/12/2023 23:50:00"/>
    <m/>
    <s v="RONDA REALIZADA"/>
    <d v="1899-12-30T00:00:00"/>
    <d v="1899-12-30T00:00:00"/>
    <d v="1899-12-30T00:00:00"/>
    <s v=""/>
    <s v="Cumplido"/>
    <m/>
    <m/>
    <m/>
    <m/>
    <m/>
    <d v="2023-11-03T00:00:00"/>
    <s v="CUMPLE"/>
    <s v="NO CUMPLE"/>
    <s v="NO CUMPLE"/>
    <s v="NO CUMPLE"/>
    <s v="NO CUMPLE"/>
  </r>
  <r>
    <s v="INC000002479892"/>
    <s v="HOUSING"/>
    <x v="14"/>
    <s v="BELIEVE"/>
    <s v="CRISTOPHER MALDONADO ROMERO"/>
    <s v="frp_fbalab"/>
    <s v="3-Moderado/Limitado"/>
    <x v="1"/>
    <s v="Media"/>
    <x v="0"/>
    <s v="FORUM SERVICIOS FINANCIEROS SA"/>
    <s v="GESTION DATACENTER/ ACCESOS / FORUM SERVICIOS FINANCIEROS SA"/>
    <s v="04/12/2023 17:38:02"/>
    <s v="04/12/2023 17:39:13"/>
    <s v="Cerrado"/>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s v="CUMPLE"/>
    <s v="NO CUMPLE"/>
    <s v="NO CUMPLE"/>
    <s v="NO CUMPLE"/>
    <s v="NO CUMPLE"/>
  </r>
  <r>
    <s v="INC000002479902"/>
    <s v="HOUSING"/>
    <x v="16"/>
    <s v="BELIEVE"/>
    <s v="PABLO A MALDONADO FLORES"/>
    <s v="frp_fbalab"/>
    <s v="3-Moderado/Limitado"/>
    <x v="1"/>
    <s v="Media"/>
    <x v="0"/>
    <s v="TELEFONICA EMPRESAS DE CHILE SA"/>
    <s v="GESTION DATACENTER/ ACCESOS / TELEFONICA EMPRESAS DE CHILE SA"/>
    <s v="04/12/2023 18:04:13"/>
    <s v="04/12/2023 18:06:12"/>
    <s v="Cerrado"/>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s v="CUMPLE"/>
    <s v="NO CUMPLE"/>
    <s v="NO CUMPLE"/>
    <s v="NO CUMPLE"/>
    <s v="NO CUMPLE"/>
  </r>
  <r>
    <s v="INC000002479904"/>
    <s v="HOUSING"/>
    <x v="14"/>
    <s v="BELIEVE"/>
    <s v="CRISTOPHER MALDONADO ROMERO"/>
    <s v="frp_fbalab"/>
    <s v="3-Moderado/Limitado"/>
    <x v="1"/>
    <s v="Media"/>
    <x v="0"/>
    <s v="FORUM SERVICIOS FINANCIEROS SA"/>
    <s v="GESTION DATACENTER/ ACCESOS / FORUM SERVICIOS FINANCIEROS SA"/>
    <s v="04/12/2023 18:21:47"/>
    <s v="04/12/2023 18:27:13"/>
    <s v="Cerrado"/>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s v="CUMPLE"/>
    <s v="NO CUMPLE"/>
    <s v="NO CUMPLE"/>
    <s v="NO CUMPLE"/>
    <s v="NO CUMPLE"/>
  </r>
  <r>
    <s v="INC000002479947"/>
    <s v="TICKET-INTELIGENTE"/>
    <x v="3"/>
    <s v="GESTION TI"/>
    <s v="GUSTAVO AVILA VERA"/>
    <s v="USR_TSIGHT"/>
    <s v="1-Extenso/Generalizado"/>
    <x v="0"/>
    <s v="Baja"/>
    <x v="1"/>
    <s v="BLUMAR S.A."/>
    <s v="blumar01 - blutssaperp TICKET AUTOMATICO"/>
    <s v="04/12/2023 13:07:30"/>
    <s v="04/12/2023 13:07:30"/>
    <s v="Cerrado"/>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s v="CUMPLE"/>
    <s v="NO CUMPLE"/>
    <s v="NO CUMPLE"/>
    <s v="NO CUMPLE"/>
    <s v="NO CUMPLE"/>
  </r>
  <r>
    <s v="INC000002479948"/>
    <s v="RED INTERNA"/>
    <x v="0"/>
    <s v="APQ ACCESOS"/>
    <s v="CRISTOPHER MALDONADO ROMERO"/>
    <s v="tct_cmaldo"/>
    <s v="4-Menor/Localizado"/>
    <x v="0"/>
    <s v="Baja"/>
    <x v="0"/>
    <s v="TELEFONICA EMPRESAS DE CHILE SA"/>
    <s v="RONDA TOMA DE TEMPERATURAS SALAS TIC"/>
    <s v="04/12/2023 13:10:09"/>
    <s v="04/12/2023 13:11:02"/>
    <s v="Cerrado"/>
    <s v="CDP ANTIGUO 1"/>
    <s v="CDP ANTIGUO 2"/>
    <s v="04/12/2023 13:34:51"/>
    <s v="04/12/2023 23:50:00"/>
    <m/>
    <s v="RONDA REALIZADA"/>
    <d v="1899-12-30T00:00:00"/>
    <d v="1899-12-30T00:00:00"/>
    <d v="1899-12-30T00:00:00"/>
    <s v=""/>
    <s v="Cumplido"/>
    <m/>
    <m/>
    <m/>
    <m/>
    <m/>
    <d v="2023-11-07T00:00:00"/>
    <s v="CUMPLE"/>
    <s v="NO CUMPLE"/>
    <s v="NO CUMPLE"/>
    <s v="NO CUMPLE"/>
    <s v="NO CUMPLE"/>
  </r>
  <r>
    <s v="INC000002479957"/>
    <s v="TICKET-INTELIGENTE"/>
    <x v="4"/>
    <s v="GESTION TI"/>
    <s v="ALEJANDRO ACEVEDO VALENZUELA"/>
    <s v="USR_TSIGHT"/>
    <s v="1-Extenso/Generalizado"/>
    <x v="0"/>
    <s v="Baja"/>
    <x v="1"/>
    <s v="GPS CHILE SPA"/>
    <s v="gpschi01 - wnprws_med01 TICKET AUTOMATICO"/>
    <s v="04/12/2023 13:16:34"/>
    <s v="04/12/2023 13:16:34"/>
    <s v="Cerrado"/>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s v="NO CUMPLE"/>
    <s v="CUMPLE"/>
    <s v="NO CUMPLE"/>
    <s v="NO CUMPLE"/>
    <s v="NO CUMPLE"/>
  </r>
  <r>
    <s v="INC000002479994"/>
    <s v="TICKET-INTELIGENTE"/>
    <x v="23"/>
    <s v="GESTION TI"/>
    <s v="JUAN P SEGURA VARGAS"/>
    <s v="USR_TSIGHT"/>
    <s v="1-Extenso/Generalizado"/>
    <x v="0"/>
    <s v="Baja"/>
    <x v="1"/>
    <s v="TELEFONICA EMPRESAS DE CHILE SA"/>
    <s v="gda - bda_gda50 TICKET AUTOMATICO"/>
    <s v="04/12/2023 13:58:07"/>
    <s v="04/12/2023 13:58:07"/>
    <s v="Cerrado"/>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s v="NO CUMPLE"/>
    <s v="CUMPLE"/>
    <s v="NO CUMPLE"/>
    <s v="NO CUMPLE"/>
    <s v="NO CUMPLE"/>
  </r>
  <r>
    <s v="INC000002480004"/>
    <s v="HOUSING"/>
    <x v="16"/>
    <s v="BELIEVE"/>
    <s v="JORGE S LORCA LEIVA"/>
    <s v="frp_fbalab"/>
    <s v="3-Moderado/Limitado"/>
    <x v="1"/>
    <s v="Media"/>
    <x v="0"/>
    <s v="TELEFONICA EMPRESAS DE CHILE SA"/>
    <s v="GESTION DATACENTER/ ACCESOS / TELEFONICA EMPRESAS DE CHILE SA"/>
    <s v="04/12/2023 14:08:36"/>
    <s v="04/12/2023 14:09:37"/>
    <s v="Cerrado"/>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s v="CUMPLE"/>
    <s v="NO CUMPLE"/>
    <s v="NO CUMPLE"/>
    <s v="NO CUMPLE"/>
    <s v="NO CUMPLE"/>
  </r>
  <r>
    <s v="INC000002480068"/>
    <s v="TICKET-INTELIGENTE"/>
    <x v="23"/>
    <s v="GESTION TI"/>
    <s v="JUAN P SEGURA VARGAS"/>
    <s v="USR_TSIGHT"/>
    <s v="1-Extenso/Generalizado"/>
    <x v="0"/>
    <s v="Baja"/>
    <x v="1"/>
    <s v="FUNDACION INSTITUTO PROFESIONAL DUOC UC"/>
    <s v="fiprdu01 - srvfs01_vm TICKET AUTOMATICO"/>
    <s v="04/12/2023 15:14:59"/>
    <s v="04/12/2023 15:14:59"/>
    <s v="Cerrado"/>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s v="NO CUMPLE"/>
    <s v="CUMPLE"/>
    <s v="NO CUMPLE"/>
    <s v="NO CUMPLE"/>
    <s v="NO CUMPLE"/>
  </r>
  <r>
    <s v="INC000002480077"/>
    <s v="TICKET-INTELIGENTE"/>
    <x v="23"/>
    <s v="GESTION TI"/>
    <s v="JUAN P SEGURA VARGAS"/>
    <s v="USR_TSIGHT"/>
    <s v="1-Extenso/Generalizado"/>
    <x v="0"/>
    <s v="Baja"/>
    <x v="1"/>
    <s v="EMPRESA NACIONAL DE CERTIFICACIONES"/>
    <s v="emnace01 - srv_file01_vm TICKET AUTOMATICO"/>
    <s v="04/12/2023 15:22:17"/>
    <s v="04/12/2023 15:22:17"/>
    <s v="Cerrado"/>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s v="NO CUMPLE"/>
    <s v="CUMPLE"/>
    <s v="NO CUMPLE"/>
    <s v="NO CUMPLE"/>
    <s v="NO CUMPLE"/>
  </r>
  <r>
    <s v="INC000002480080"/>
    <s v="HOUSING"/>
    <x v="14"/>
    <s v="BELIEVE"/>
    <s v="CRISTOPHER MALDONADO ROMERO"/>
    <s v="frp_fbalab"/>
    <s v="3-Moderado/Limitado"/>
    <x v="1"/>
    <s v="Media"/>
    <x v="0"/>
    <s v="BANCO SANTANDER CHILE 1"/>
    <s v="GESTION DATACENTER/ ACCESOS / BANCO SANTANDER CHILE 1"/>
    <s v="04/12/2023 15:28:16"/>
    <s v="04/12/2023 15:32:01"/>
    <s v="Cerrado"/>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s v="CUMPLE"/>
    <s v="NO CUMPLE"/>
    <s v="NO CUMPLE"/>
    <s v="NO CUMPLE"/>
    <s v="NO CUMPLE"/>
  </r>
  <r>
    <s v="INC000002480105"/>
    <s v="HOUSING"/>
    <x v="19"/>
    <s v="BELIEVE"/>
    <s v="SEBASTIAN A JARA VIDAL"/>
    <s v="frp_jolsso"/>
    <s v="3-Moderado/Limitado"/>
    <x v="1"/>
    <s v="Media"/>
    <x v="1"/>
    <s v="FORUM SERVICIOS FINANCIEROS SA"/>
    <s v="GESTION DATACENTER/ ACCESOS / FORUM SERVICIOS FINANCIEROS SA"/>
    <s v="04/12/2023 14:54:25"/>
    <s v="04/12/2023 14:56:12"/>
    <s v="Cerrado"/>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s v="CUMPLE"/>
    <s v="NO CUMPLE"/>
    <s v="NO CUMPLE"/>
    <s v="NO CUMPLE"/>
    <s v="NO CUMPLE"/>
  </r>
  <r>
    <s v="INC000002480128"/>
    <s v="HOUSING"/>
    <x v="16"/>
    <s v="BELIEVE"/>
    <s v="JORGE S LORCA LEIVA"/>
    <s v="frp_jolsso"/>
    <s v="3-Moderado/Limitado"/>
    <x v="1"/>
    <s v="Media"/>
    <x v="0"/>
    <s v="TELEFONICA EMPRESAS DE CHILE SA"/>
    <s v="GESTION DATACENTER/ ACCESOS / TELEFONICA EMPRESAS DE CHILE SA"/>
    <s v="04/12/2023 15:36:12"/>
    <s v="04/12/2023 15:39:09"/>
    <s v="Cerrado"/>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s v="CUMPLE"/>
    <s v="NO CUMPLE"/>
    <s v="NO CUMPLE"/>
    <s v="NO CUMPLE"/>
    <s v="NO CUMPLE"/>
  </r>
  <r>
    <s v="INC000002480131"/>
    <s v="VPN IP - MPLS"/>
    <x v="12"/>
    <s v="GESTION HD"/>
    <s v="MOISES E MONTERO RAMOS"/>
    <s v="frp_jciert"/>
    <s v="4-Menor/Localizado"/>
    <x v="0"/>
    <s v="Baja"/>
    <x v="0"/>
    <s v="GARMENDIA MACUS SOCIEDAD ANONIMA"/>
    <s v="REQ / GARMENDIA//Zerto Cloud Connector"/>
    <s v="04/12/2023 15:42:51"/>
    <s v="04/12/2023 15:47:06"/>
    <s v="Cerrado"/>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s v="NO CUMPLE"/>
    <s v="CUMPLE"/>
    <s v="NO CUMPLE"/>
    <s v="NO CUMPLE"/>
    <s v="NO CUMPLE"/>
  </r>
  <r>
    <s v="INC000002480134"/>
    <s v="VPN IP - MPLS"/>
    <x v="3"/>
    <s v="GESTION HD"/>
    <s v="GUSTAVO AVILA VERA"/>
    <s v="frp_jciert"/>
    <s v="4-Menor/Localizado"/>
    <x v="0"/>
    <s v="Baja"/>
    <x v="0"/>
    <s v="TELEFONICA GLOBAL TECHNOLOGY S.A.AGENCIA EN CHILE"/>
    <s v="REQ / Carga Dump_ Emisión Facturas Electrónicas"/>
    <s v="04/12/2023 15:49:50"/>
    <s v="04/12/2023 15:51:55"/>
    <s v="Cerrado"/>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s v="CUMPLE"/>
    <s v="NO CUMPLE"/>
    <s v="NO CUMPLE"/>
    <s v="NO CUMPLE"/>
    <s v="NO CUMPLE"/>
  </r>
  <r>
    <s v="INC000002480135"/>
    <s v="HOUSING"/>
    <x v="16"/>
    <s v="BELIEVE"/>
    <s v="JORGE S LORCA LEIVA"/>
    <s v="frp_jolsso"/>
    <s v="3-Moderado/Limitado"/>
    <x v="1"/>
    <s v="Media"/>
    <x v="0"/>
    <s v="TELEFONICA EMPRESAS DE CHILE SA"/>
    <s v="GESTION DATACENTER/ ACCESOS / TELEFONICA EMPRESAS DE CHILE SA"/>
    <s v="04/12/2023 15:49:33"/>
    <s v="04/12/2023 15:51:20"/>
    <s v="Cerrado"/>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s v="CUMPLE"/>
    <s v="NO CUMPLE"/>
    <s v="NO CUMPLE"/>
    <s v="NO CUMPLE"/>
    <s v="NO CUMPLE"/>
  </r>
  <r>
    <s v="INC000002480154"/>
    <s v="HOUSING"/>
    <x v="19"/>
    <s v="BELIEVE"/>
    <s v="SEBASTIAN A JARA VIDAL"/>
    <s v="frp_dvital"/>
    <s v="3-Moderado/Limitado"/>
    <x v="1"/>
    <s v="Media"/>
    <x v="0"/>
    <s v="IDOM INGENIERIA Y CONSULTORIA S.A. AGENCIA EN CHILE"/>
    <s v="GESTION DATACENTER/ ACCESOS / Nabiax"/>
    <s v="04/12/2023 16:28:41"/>
    <s v="04/12/2023 16:33:54"/>
    <s v="Cerrado"/>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s v="CUMPLE"/>
    <s v="NO CUMPLE"/>
    <s v="NO CUMPLE"/>
    <s v="NO CUMPLE"/>
    <s v="NO CUMPLE"/>
  </r>
  <r>
    <s v="INC000002480179"/>
    <s v="VPN IP - MPLS"/>
    <x v="3"/>
    <s v="GESTION HD"/>
    <s v="SEBASTIAN I ACUÑA GUZMAN"/>
    <s v="frp_jciert"/>
    <s v="4-Menor/Localizado"/>
    <x v="0"/>
    <s v="Baja"/>
    <x v="0"/>
    <s v="TELEFONICA GLOBAL TECHNOLOGY S.A.AGENCIA EN CHILE"/>
    <s v="REQ / Creación de registro SPF - overhaul.cl"/>
    <s v="04/12/2023 17:37:36"/>
    <s v="04/12/2023 17:40:12"/>
    <s v="Cerrado"/>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s v="CUMPLE"/>
    <s v="NO CUMPLE"/>
    <s v="NO CUMPLE"/>
    <s v="NO CUMPLE"/>
    <s v="NO CUMPLE"/>
  </r>
  <r>
    <s v="INC000002480188"/>
    <s v="VPN IP - MPLS"/>
    <x v="17"/>
    <s v="GESTION HD"/>
    <s v="NICOLAS A SAAVEDRA EGUILUZ"/>
    <s v="frp_fpetro"/>
    <s v="3-Moderado/Limitado"/>
    <x v="1"/>
    <s v="Media"/>
    <x v="0"/>
    <s v="NUTRISCO CHILE SA"/>
    <s v="REQ/Usuarios en SAP"/>
    <s v="04/12/2023 17:46:34"/>
    <s v="04/12/2023 17:49:54"/>
    <s v="Cerrado"/>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s v="CUMPLE"/>
    <s v="NO CUMPLE"/>
    <s v="NO CUMPLE"/>
    <s v="NO CUMPLE"/>
    <s v="NO CUMPLE"/>
  </r>
  <r>
    <s v="INC000002480191"/>
    <s v="VPN IP - MPLS"/>
    <x v="4"/>
    <s v="GESTION HD"/>
    <s v="ALEJANDRO ACEVEDO VALENZUELA"/>
    <s v="frp_fpetro"/>
    <s v="3-Moderado/Limitado"/>
    <x v="1"/>
    <s v="Media"/>
    <x v="0"/>
    <s v="EMPRESA NACIONAL DE CERTIFICACIONES"/>
    <s v="REQ/Activar OS"/>
    <s v="04/12/2023 17:53:09"/>
    <s v="04/12/2023 17:57:18"/>
    <s v="Cerrado"/>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s v="NO CUMPLE"/>
    <s v="CUMPLE"/>
    <s v="NO CUMPLE"/>
    <s v="NO CUMPLE"/>
    <s v="NO CUMPLE"/>
  </r>
  <r>
    <s v="INC000002480194"/>
    <s v="VPN IP - MPLS"/>
    <x v="13"/>
    <s v="BELIEVE"/>
    <s v="PABLO N OLIVA ALARCON"/>
    <s v="frp_jciert"/>
    <s v="4-Menor/Localizado"/>
    <x v="0"/>
    <s v="Baja"/>
    <x v="0"/>
    <s v="TELEFONICA GLOBAL TECHNOLOGY S.A.AGENCIA EN CHILE"/>
    <s v="REQ / Importación vm VDC IPCHILE"/>
    <s v="04/12/2023 17:59:53"/>
    <s v="04/12/2023 18:06:13"/>
    <s v="Cerrado"/>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s v="NO CUMPLE"/>
    <s v="CUMPLE"/>
    <s v="NO CUMPLE"/>
    <s v="NO CUMPLE"/>
    <s v="NO CUMPLE"/>
  </r>
  <r>
    <s v="INC000002480197"/>
    <s v="VPN IP - MPLS"/>
    <x v="3"/>
    <s v="GESTION HD"/>
    <s v="SEBASTIAN I ACUÑA GUZMAN"/>
    <s v="frp_jciert"/>
    <s v="4-Menor/Localizado"/>
    <x v="0"/>
    <s v="Baja"/>
    <x v="0"/>
    <s v="BLUMAR S.A."/>
    <s v="REQ / Validar licencias Suse"/>
    <s v="04/12/2023 18:15:33"/>
    <s v="04/12/2023 18:20:35"/>
    <s v="Cerrado"/>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s v="NO CUMPLE"/>
    <s v="CUMPLE"/>
    <s v="NO CUMPLE"/>
    <s v="NO CUMPLE"/>
    <s v="NO CUMPLE"/>
  </r>
  <r>
    <s v="INC000002480205"/>
    <s v="INFRAESTRUCTURA DC"/>
    <x v="15"/>
    <s v="APQ ACCESOS"/>
    <s v="PABLO A MALDONADO FLORES"/>
    <s v="tct_pabmaf"/>
    <s v="2-Significativo/Amplio"/>
    <x v="2"/>
    <s v="Alta"/>
    <x v="0"/>
    <s v="TELEFONICA CYBERSECURITY TECH CHILE SPA"/>
    <s v="REALIZAR RONDA Y REVISION DE SALAS TECNICAS"/>
    <s v="04/12/2023 15:23:36"/>
    <s v="04/12/2023 15:24:28"/>
    <s v="Cerrado"/>
    <s v="CDP ANTIGUO 1"/>
    <s v="CDP ANTIGUO 2"/>
    <s v="04/12/2023 15:38:57"/>
    <s v="04/12/2023 23:50:00"/>
    <s v="REALIZAR RONDA Y REVISION DE SALAS TECNICAS"/>
    <m/>
    <d v="1899-12-30T00:13:38"/>
    <d v="1899-12-30T00:15:21"/>
    <d v="1899-12-30T00:01:43"/>
    <s v=""/>
    <s v="Cumplido"/>
    <m/>
    <m/>
    <m/>
    <m/>
    <m/>
    <d v="2023-11-04T00:00:00"/>
    <s v="CUMPLE"/>
    <s v="NO CUMPLE"/>
    <s v="NO CUMPLE"/>
    <s v="NO CUMPLE"/>
    <s v="NO CUMPLE"/>
  </r>
  <r>
    <s v="INC000002480209"/>
    <s v="INFRAESTRUCTURA DC"/>
    <x v="15"/>
    <s v="APQ ACCESOS"/>
    <s v="PABLO A MALDONADO FLORES"/>
    <s v="tct_pabmaf"/>
    <s v="2-Significativo/Amplio"/>
    <x v="2"/>
    <s v="Alta"/>
    <x v="0"/>
    <s v="TELEFONICA CYBERSECURITY TECH CHILE SPA"/>
    <s v="REALIZAR RONDA Y REVISION DE SALAS TECNICAS"/>
    <s v="04/12/2023 15:25:44"/>
    <s v="04/12/2023 15:27:14"/>
    <s v="Cerrado"/>
    <s v="CDP ANTIGUO 1"/>
    <s v="CDP ANTIGUO 2"/>
    <s v="04/12/2023 15:39:56"/>
    <s v="04/12/2023 23:50:00"/>
    <s v="REALIZAR RONDA Y REVISION DE SALAS TECNICAS"/>
    <m/>
    <d v="1899-12-30T00:12:19"/>
    <d v="1899-12-30T00:14:12"/>
    <d v="1899-12-30T00:01:53"/>
    <s v=""/>
    <s v="Cumplido"/>
    <m/>
    <m/>
    <m/>
    <m/>
    <m/>
    <d v="2023-11-04T00:00:00"/>
    <s v="CUMPLE"/>
    <s v="NO CUMPLE"/>
    <s v="NO CUMPLE"/>
    <s v="NO CUMPLE"/>
    <s v="NO CUMPLE"/>
  </r>
  <r>
    <s v="INC000002480213"/>
    <s v="INFRAESTRUCTURA DC"/>
    <x v="15"/>
    <s v="APQ ACCESOS"/>
    <s v="PABLO A MALDONADO FLORES"/>
    <s v="tct_pabmaf"/>
    <s v="2-Significativo/Amplio"/>
    <x v="2"/>
    <s v="Alta"/>
    <x v="0"/>
    <s v="TELEFONICA CYBERSECURITY TECH CHILE SPA"/>
    <s v="REALIZAR RONDA Y REVISION DE SALAS TECNICAS"/>
    <s v="04/12/2023 15:30:00"/>
    <s v="04/12/2023 15:30:01"/>
    <s v="Cerrado"/>
    <s v="CDP ANTIGUO 1"/>
    <s v="CDP ANTIGUO 2"/>
    <s v="04/12/2023 15:40:30"/>
    <s v="04/12/2023 23:50:00"/>
    <s v="REALIZAR RONDA Y REVISION DE SALAS TECNICAS"/>
    <m/>
    <d v="1899-12-30T00:09:53"/>
    <d v="1899-12-30T00:10:30"/>
    <d v="1899-12-30T00:00:37"/>
    <s v=""/>
    <s v="Cumplido"/>
    <m/>
    <m/>
    <m/>
    <m/>
    <m/>
    <d v="2023-11-04T00:00:00"/>
    <s v="CUMPLE"/>
    <s v="NO CUMPLE"/>
    <s v="NO CUMPLE"/>
    <s v="NO CUMPLE"/>
    <s v="NO CUMPLE"/>
  </r>
  <r>
    <s v="INC000002480238"/>
    <s v="HOUSING"/>
    <x v="1"/>
    <s v="APQ ACCESOS"/>
    <s v="CARLOS F ARAYA RAMIREZ"/>
    <s v="tct_cararr"/>
    <s v="4-Menor/Localizado"/>
    <x v="0"/>
    <s v="Baja"/>
    <x v="0"/>
    <s v="TELEFONICA CYBERSECURITY TECH CHILE SPA"/>
    <s v="FACTIBILIDAD 78851"/>
    <s v="04/12/2023 16:17:53"/>
    <s v="04/12/2023 16:19:25"/>
    <s v="Cerrado"/>
    <s v="CDP ANTIGUO 1"/>
    <s v="CDP ANTIGUO 2"/>
    <s v="04/12/2023 16:56:56"/>
    <s v="04/12/2023 23:50:00"/>
    <s v="FORUM"/>
    <s v="FACTIBILIDAD ENVIADA"/>
    <d v="1899-12-30T00:00:00"/>
    <d v="1899-12-30T00:00:00"/>
    <d v="1899-12-30T00:00:00"/>
    <s v=""/>
    <s v="Cumplido"/>
    <m/>
    <m/>
    <m/>
    <m/>
    <m/>
    <d v="2023-11-04T00:00:00"/>
    <s v="CUMPLE"/>
    <s v="NO CUMPLE"/>
    <s v="NO CUMPLE"/>
    <s v="NO CUMPLE"/>
    <s v="NO CUMPLE"/>
  </r>
  <r>
    <s v="INC000002480256"/>
    <s v="HOUSING"/>
    <x v="1"/>
    <s v="APQ ACCESOS"/>
    <s v="CARLOS F ARAYA RAMIREZ"/>
    <s v="tct_cararr"/>
    <s v="4-Menor/Localizado"/>
    <x v="0"/>
    <s v="Baja"/>
    <x v="0"/>
    <s v="TELEFONICA CYBERSECURITY TECH CHILE SPA"/>
    <s v="FACTIBILIDAD 78531"/>
    <s v="04/12/2023 16:42:18"/>
    <s v="04/12/2023 16:43:13"/>
    <s v="Cerrado"/>
    <s v="CDP ANTIGUO 1"/>
    <s v="CDP ANTIGUO 2"/>
    <s v="04/12/2023 17:00:52"/>
    <s v="04/12/2023 23:50:00"/>
    <s v="PESQUERA TRANS"/>
    <s v="FACTIBILIDAD ENVIADA"/>
    <d v="1899-12-30T00:00:00"/>
    <d v="1899-12-30T00:00:00"/>
    <d v="1899-12-30T00:00:00"/>
    <s v=""/>
    <s v="Cumplido"/>
    <m/>
    <m/>
    <m/>
    <m/>
    <m/>
    <d v="2023-11-04T00:00:00"/>
    <s v="CUMPLE"/>
    <s v="NO CUMPLE"/>
    <s v="NO CUMPLE"/>
    <s v="NO CUMPLE"/>
    <s v="NO CUMPLE"/>
  </r>
  <r>
    <s v="INC000002480268"/>
    <s v="HOUSING"/>
    <x v="1"/>
    <s v="APQ ACCESOS"/>
    <s v="CARLOS F ARAYA RAMIREZ"/>
    <s v="tct_cararr"/>
    <s v="4-Menor/Localizado"/>
    <x v="0"/>
    <s v="Baja"/>
    <x v="0"/>
    <s v="TELEFONICA CYBERSECURITY TECH CHILE SPA"/>
    <s v="FACTIBILIDAD 78993"/>
    <s v="04/12/2023 17:07:03"/>
    <s v="04/12/2023 17:08:14"/>
    <s v="Cerrado"/>
    <s v="CDP ANTIGUO 1"/>
    <s v="CDP ANTIGUO 2"/>
    <s v="04/12/2023 17:12:30"/>
    <s v="04/12/2023 23:50:00"/>
    <s v="BCO SANTANDER"/>
    <s v="FACTIBILIDAD ENVIADA"/>
    <d v="1899-12-30T00:03:51"/>
    <d v="1899-12-30T00:05:27"/>
    <d v="1899-12-30T00:01:36"/>
    <s v=""/>
    <s v="Cumplido"/>
    <m/>
    <m/>
    <m/>
    <m/>
    <m/>
    <d v="2023-11-04T00:00:00"/>
    <s v="CUMPLE"/>
    <s v="NO CUMPLE"/>
    <s v="NO CUMPLE"/>
    <s v="NO CUMPLE"/>
    <s v="NO CUMPLE"/>
  </r>
  <r>
    <s v="INC000002480311"/>
    <s v="TICKET-INTELIGENTE"/>
    <x v="23"/>
    <s v="GESTION TI"/>
    <s v="JUAN P SEGURA VARGAS"/>
    <s v="USR_TSIGHT"/>
    <s v="1-Extenso/Generalizado"/>
    <x v="0"/>
    <s v="Baja"/>
    <x v="1"/>
    <s v="TELEFONICA EMPRESAS DE CHILE SA"/>
    <s v="wocu_metrics TICKET AUTOMATICO"/>
    <s v="04/12/2023 16:02:43"/>
    <s v="04/12/2023 16:02:43"/>
    <s v="Cerrado"/>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s v="NO CUMPLE"/>
    <s v="CUMPLE"/>
    <s v="NO CUMPLE"/>
    <s v="NO CUMPLE"/>
    <s v="NO CUMPLE"/>
  </r>
  <r>
    <s v="INC000002480372"/>
    <s v="VPN IP - MPLS"/>
    <x v="13"/>
    <s v="GESTION HD"/>
    <s v="PABLO N OLIVA ALARCON"/>
    <s v="frp_rreyes"/>
    <s v="3-Moderado/Limitado"/>
    <x v="1"/>
    <s v="Media"/>
    <x v="0"/>
    <s v="TELEFONICA CYBERSECURITY TECH CHILE SPA"/>
    <s v="HD/ Plataforma VDC Servicio de respaldo básico - Cliente Brinks"/>
    <s v="04/12/2023 17:01:48"/>
    <s v="04/12/2023 17:04:05"/>
    <s v="Cerrado"/>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s v="NO CUMPLE"/>
    <s v="CUMPLE"/>
    <s v="NO CUMPLE"/>
    <s v="NO CUMPLE"/>
    <s v="NO CUMPLE"/>
  </r>
  <r>
    <s v="INC000002480506"/>
    <s v="VPN IP - MPLS"/>
    <x v="23"/>
    <s v="GESTION HD"/>
    <s v="JUAN P SEGURA VARGAS"/>
    <s v="frp_fpetro"/>
    <s v="3-Moderado/Limitado"/>
    <x v="1"/>
    <s v="Media"/>
    <x v="1"/>
    <s v="EMPRESA NACIONAL DE CERTIFICACIONES"/>
    <s v="REQ/Activación OS"/>
    <s v="04/12/2023 18:26:45"/>
    <s v="04/12/2023 18:31:09"/>
    <s v="Cerrado"/>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s v="NO CUMPLE"/>
    <s v="CUMPLE"/>
    <s v="NO CUMPLE"/>
    <s v="NO CUMPLE"/>
    <s v="NO CUMPLE"/>
  </r>
  <r>
    <s v="INC000002480547"/>
    <s v="HOSTING VIRTUAL"/>
    <x v="4"/>
    <s v="SISTEMA OPERATIVO MICROSOFT"/>
    <s v="GIOVANNI D ROCCO VALENZUELA"/>
    <s v="tct_grocco"/>
    <s v="4-Menor/Localizado"/>
    <x v="0"/>
    <s v="Baja"/>
    <x v="0"/>
    <s v="TELEFONICA GLOBAL TECHNOLOGY S.A.AGENCIA EN CHILE"/>
    <s v="DESHABILITACION HABILITACION USUARIOS TCCT"/>
    <s v="04/12/2023 23:46:32"/>
    <s v="04/12/2023 23:47:03"/>
    <s v="Cerrado"/>
    <s v="CDP ANTIGUO 1"/>
    <s v="CDP ANTIGUO 2"/>
    <s v="04/12/2023 23:47:33"/>
    <s v="04/12/2023 23:50:00"/>
    <s v="HABLITACION Y DESHB. DE USER TCCT VPN"/>
    <m/>
    <d v="1899-12-30T00:00:00"/>
    <d v="1899-12-30T00:01:01"/>
    <d v="1899-12-30T00:01:01"/>
    <s v=""/>
    <s v="Cumplido"/>
    <m/>
    <m/>
    <m/>
    <m/>
    <m/>
    <d v="2023-11-04T00:00:00"/>
    <s v="CUMPLE"/>
    <s v="NO CUMPLE"/>
    <s v="NO CUMPLE"/>
    <s v="NO CUMPLE"/>
    <s v="NO CUMPLE"/>
  </r>
  <r>
    <s v="INC000002480572"/>
    <s v="HOSTING VIRTUAL"/>
    <x v="4"/>
    <s v="SM OPERACIONES"/>
    <s v="JUAN CARLOS UZCATEGUI FUGUETT"/>
    <s v="tct_decruz"/>
    <s v="4-Menor/Localizado"/>
    <x v="0"/>
    <s v="Baja"/>
    <x v="0"/>
    <s v="EMPRESA NACIONAL DE CERTIFICACIONES"/>
    <s v="ACTIVAR LICENCIA"/>
    <s v="05/12/2023 9:19:36"/>
    <s v="05/12/2023 9:20:43"/>
    <s v="Cerrado"/>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s v="NO CUMPLE"/>
    <s v="CUMPLE"/>
    <s v="NO CUMPLE"/>
    <s v="NO CUMPLE"/>
    <s v="NO CUMPLE"/>
  </r>
  <r>
    <s v="INC000002480581"/>
    <s v="HOUSING"/>
    <x v="19"/>
    <s v="BELIEVE"/>
    <s v="YORDI M HURTADO ARAYA"/>
    <s v="frp_pcamay"/>
    <s v="3-Moderado/Limitado"/>
    <x v="1"/>
    <s v="Media"/>
    <x v="0"/>
    <s v="IDOM INGENIERIA Y CONSULTORIA S.A. AGENCIA EN CHILE"/>
    <s v="GESTION DATACENTER/ ACCESOS / Nabiax"/>
    <s v="05/12/2023 9:46:42"/>
    <s v="05/12/2023 9:46:51"/>
    <s v="Cerrado"/>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s v="CUMPLE"/>
    <s v="NO CUMPLE"/>
    <s v="NO CUMPLE"/>
    <s v="NO CUMPLE"/>
    <s v="NO CUMPLE"/>
  </r>
  <r>
    <s v="INC000002480588"/>
    <s v="RED INTERNA"/>
    <x v="1"/>
    <s v="APQ ACCESOS"/>
    <s v="CARLOS F ARAYA RAMIREZ"/>
    <s v="tct_cararr"/>
    <s v="4-Menor/Localizado"/>
    <x v="0"/>
    <s v="Baja"/>
    <x v="0"/>
    <s v="TELEFONICA CYBERSECURITY TECH CHILE SPA"/>
    <s v="RONDA INSPECTIVA"/>
    <s v="05/12/2023 9:51:46"/>
    <s v="05/12/2023 9:52:35"/>
    <s v="Cerrado"/>
    <s v="CDP ANTIGUO 1"/>
    <s v="CDP ANTIGUO 2"/>
    <s v="05/12/2023 10:26:12"/>
    <s v="05/12/2023 23:50:00"/>
    <m/>
    <s v="Ronda realizada"/>
    <d v="1899-12-30T00:00:00"/>
    <d v="1899-12-30T00:00:00"/>
    <d v="1899-12-30T00:00:00"/>
    <s v=""/>
    <s v="Cumplido"/>
    <m/>
    <m/>
    <m/>
    <m/>
    <m/>
    <d v="2023-11-04T00:00:00"/>
    <s v="CUMPLE"/>
    <s v="NO CUMPLE"/>
    <s v="NO CUMPLE"/>
    <s v="NO CUMPLE"/>
    <s v="NO CUMPLE"/>
  </r>
  <r>
    <s v="INC000002480589"/>
    <s v="HOUSING"/>
    <x v="16"/>
    <s v="BELIEVE"/>
    <s v="JORGE S LORCA LEIVA"/>
    <s v="frp_pcamay"/>
    <s v="3-Moderado/Limitado"/>
    <x v="1"/>
    <s v="Media"/>
    <x v="0"/>
    <s v="TELEFONICA EMPRESAS DE CHILE SA"/>
    <s v="GESTION DATACENTER/ ACCESOS /GTD - NEXUS"/>
    <s v="05/12/2023 9:55:42"/>
    <s v="05/12/2023 9:55:51"/>
    <s v="Cerrado"/>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s v="CUMPLE"/>
    <s v="NO CUMPLE"/>
    <s v="NO CUMPLE"/>
    <s v="NO CUMPLE"/>
    <s v="NO CUMPLE"/>
  </r>
  <r>
    <s v="INC000002480597"/>
    <s v="HOUSING"/>
    <x v="19"/>
    <s v="BELIEVE"/>
    <s v="YORDI M HURTADO ARAYA"/>
    <s v="frp_pcamay"/>
    <s v="3-Moderado/Limitado"/>
    <x v="1"/>
    <s v="Media"/>
    <x v="0"/>
    <s v="TELEFONICA CYBERSECURITY TECH CHILE SPA"/>
    <s v="GESTION DATACENTER/ ACCESOS / TELEFÓNICA CYBERSECURITY &amp; CLOUD TECH CHILE SPA"/>
    <s v="05/12/2023 10:14:50"/>
    <s v="05/12/2023 10:14:55"/>
    <s v="Cerrado"/>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s v="CUMPLE"/>
    <s v="NO CUMPLE"/>
    <s v="NO CUMPLE"/>
    <s v="NO CUMPLE"/>
    <s v="NO CUMPLE"/>
  </r>
  <r>
    <s v="INC000002480606"/>
    <s v="HOUSING"/>
    <x v="16"/>
    <s v="BELIEVE"/>
    <s v="PABLO A MALDONADO FLORES"/>
    <s v="frp_fbalab"/>
    <s v="3-Moderado/Limitado"/>
    <x v="1"/>
    <s v="Media"/>
    <x v="0"/>
    <s v="FORUM SERVICIOS FINANCIEROS SA"/>
    <s v="GESTION DATACENTER/ ACCESOS / FORUM SERVICIOS FINANCIEROS SA"/>
    <s v="04/12/2023 18:23:51"/>
    <s v="04/12/2023 18:27:18"/>
    <s v="Cerrado"/>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s v="NO CUMPLE"/>
    <s v="NO CUMPLE"/>
    <s v="NO CUMPLE"/>
    <s v="CUMPLE"/>
    <s v="NO CUMPLE"/>
  </r>
  <r>
    <s v="INC000002480623"/>
    <s v="RED INTERNA"/>
    <x v="0"/>
    <s v="APQ ACCESOS"/>
    <s v="CRISTOPHER MALDONADO ROMERO"/>
    <s v="tct_cmaldo"/>
    <s v="4-Menor/Localizado"/>
    <x v="0"/>
    <s v="Baja"/>
    <x v="0"/>
    <s v="TELEFONICA EMPRESAS DE CHILE SA"/>
    <s v="RONDA SALAS TÉCNICAS"/>
    <s v="04/12/2023 20:08:38"/>
    <s v="04/12/2023 20:10:06"/>
    <s v="Cerrado"/>
    <s v="CDP ANTIGUO 1"/>
    <s v="CDP ANTIGUO 2"/>
    <s v="04/12/2023 20:18:31"/>
    <s v="04/12/2023 23:50:00"/>
    <m/>
    <s v="RONDA REALIZADA"/>
    <d v="1899-12-30T00:00:00"/>
    <d v="1899-12-30T00:00:00"/>
    <d v="1899-12-30T00:00:00"/>
    <s v=""/>
    <s v="Cumplido"/>
    <m/>
    <m/>
    <m/>
    <m/>
    <m/>
    <d v="2023-11-06T00:00:00"/>
    <s v="CUMPLE"/>
    <s v="NO CUMPLE"/>
    <s v="NO CUMPLE"/>
    <s v="NO CUMPLE"/>
    <s v="NO CUMPLE"/>
  </r>
  <r>
    <s v="INC000002480628"/>
    <s v="VPN IP - MPLS"/>
    <x v="2"/>
    <s v="GESTION HD"/>
    <s v="JUAN PABLO PAZ GOMPERTZ"/>
    <s v="frp_disilv"/>
    <s v="4-Menor/Localizado"/>
    <x v="0"/>
    <s v="Baja"/>
    <x v="0"/>
    <s v="PALUMBO S.A."/>
    <s v="REQ / Redes inalcanzables a través de la VPN"/>
    <s v="04/12/2023 21:49:52"/>
    <s v="04/12/2023 21:53:29"/>
    <s v="Cerrado"/>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s v="NO CUMPLE"/>
    <s v="NO CUMPLE"/>
    <s v="NO CUMPLE"/>
    <s v="CUMPLE"/>
    <s v="NO CUMPLE"/>
  </r>
  <r>
    <s v="INC000002480689"/>
    <s v="VPN IP - MPLS"/>
    <x v="13"/>
    <s v="GESTION HD"/>
    <s v="ANGEL CASTRO CABRERA"/>
    <s v="frp_spevel"/>
    <s v="3-Moderado/Limitado"/>
    <x v="1"/>
    <s v="Media"/>
    <x v="0"/>
    <s v="TELEFONICA GLOBAL TECHNOLOGY S.A.AGENCIA EN CHILE"/>
    <s v="HD/Importación vm VDC CPECH"/>
    <s v="05/12/2023 9:24:58"/>
    <s v="05/12/2023 9:28:42"/>
    <s v="Cerrado"/>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s v="NO CUMPLE"/>
    <s v="NO CUMPLE"/>
    <s v="NO CUMPLE"/>
    <s v="CUMPLE"/>
    <s v="NO CUMPLE"/>
  </r>
  <r>
    <s v="INC000002480698"/>
    <s v="HOUSING"/>
    <x v="19"/>
    <s v="BELIEVE"/>
    <s v="YORDI M HURTADO ARAYA"/>
    <s v="frp_fbalab"/>
    <s v="3-Moderado/Limitado"/>
    <x v="1"/>
    <s v="Media"/>
    <x v="0"/>
    <s v="TELEFONICA EMPRESAS DE CHILE SA"/>
    <s v="GESTION DATACENTER/ ACCESOS / TELEFONICA EMPRESAS DE CHILE SA"/>
    <s v="05/12/2023 9:58:19"/>
    <s v="05/12/2023 10:02:41"/>
    <s v="Cerrado"/>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s v="CUMPLE"/>
    <s v="NO CUMPLE"/>
    <s v="NO CUMPLE"/>
    <s v="NO CUMPLE"/>
    <s v="NO CUMPLE"/>
  </r>
  <r>
    <s v="INC000002480703"/>
    <s v="HOUSING"/>
    <x v="16"/>
    <s v="BELIEVE"/>
    <s v="FERNEY D GARZON PEÑA"/>
    <s v="frp_fbalab"/>
    <s v="3-Moderado/Limitado"/>
    <x v="1"/>
    <s v="Media"/>
    <x v="0"/>
    <s v="TELEFONICA CYBERSECURITY TECH CHILE SPA"/>
    <s v="GESTION DATACENTER/ ACCESOS / TELEFONICA CYBERSECURITY TECH CHILE SPA"/>
    <s v="05/12/2023 10:10:48"/>
    <s v="05/12/2023 10:11:49"/>
    <s v="Cerrado"/>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s v="CUMPLE"/>
    <s v="NO CUMPLE"/>
    <s v="NO CUMPLE"/>
    <s v="NO CUMPLE"/>
    <s v="NO CUMPLE"/>
  </r>
  <r>
    <s v="INC000002480803"/>
    <s v="TICKET-INTELIGENTE"/>
    <x v="4"/>
    <s v="GESTION TI"/>
    <s v="ALEJANDRO ACEVEDO VALENZUELA"/>
    <s v="USR_TSIGHT"/>
    <s v="1-Extenso/Generalizado"/>
    <x v="0"/>
    <s v="Baja"/>
    <x v="1"/>
    <s v="FUNDACION INSTITUTO PROFESIONAL DUOC UC"/>
    <s v="fiprdu01 - srv_mhc01_vm TICKET AUTOMATICO"/>
    <s v="04/12/2023 21:48:24"/>
    <s v="04/12/2023 21:48:24"/>
    <s v="Cerrado"/>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s v="CUMPLE"/>
    <s v="NO CUMPLE"/>
    <s v="NO CUMPLE"/>
    <s v="NO CUMPLE"/>
    <s v="NO CUMPLE"/>
  </r>
  <r>
    <s v="INC000002480809"/>
    <s v="HOUSING"/>
    <x v="14"/>
    <s v="BELIEVE"/>
    <s v="CRISTOPHER MALDONADO ROMERO"/>
    <s v="frp_jolsso"/>
    <s v="3-Moderado/Limitado"/>
    <x v="1"/>
    <s v="Media"/>
    <x v="0"/>
    <s v="BANCO SANTANDER CHILE"/>
    <s v="GESTION DATACENTER/ ACCESOS / BANCO SANTANDER CHILE"/>
    <s v="04/12/2023 19:42:50"/>
    <s v="04/12/2023 19:45:39"/>
    <s v="Cerrado"/>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s v="CUMPLE"/>
    <s v="NO CUMPLE"/>
    <s v="NO CUMPLE"/>
    <s v="NO CUMPLE"/>
    <s v="NO CUMPLE"/>
  </r>
  <r>
    <s v="INC000002480811"/>
    <s v="HOUSING"/>
    <x v="16"/>
    <s v="BELIEVE"/>
    <s v="ALDO P VALENZUELA MUJICA"/>
    <s v="frp_jolsso"/>
    <s v="3-Moderado/Limitado"/>
    <x v="1"/>
    <s v="Media"/>
    <x v="0"/>
    <s v="HUAWEI CHILE S A"/>
    <s v="GESTION DATACENTER/ ACCESOS / HUAWEI CHILE S A"/>
    <s v="04/12/2023 20:00:11"/>
    <s v="04/12/2023 20:02:10"/>
    <s v="Cerrado"/>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s v="CUMPLE"/>
    <s v="NO CUMPLE"/>
    <s v="NO CUMPLE"/>
    <s v="NO CUMPLE"/>
    <s v="NO CUMPLE"/>
  </r>
  <r>
    <s v="INC000002480813"/>
    <s v="HOUSING"/>
    <x v="16"/>
    <s v="BELIEVE"/>
    <s v="ALDO P VALENZUELA MUJICA"/>
    <s v="frp_jolsso"/>
    <s v="3-Moderado/Limitado"/>
    <x v="1"/>
    <s v="Media"/>
    <x v="0"/>
    <s v="TELEFONICA EMPRESAS DE CHILE SA"/>
    <s v="GESTION DATACENTER/ ACCESOS / TELEFONICA EMPRESAS DE CHILE SA"/>
    <s v="04/12/2023 20:41:33"/>
    <s v="04/12/2023 20:43:47"/>
    <s v="Cerrado"/>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s v="CUMPLE"/>
    <s v="NO CUMPLE"/>
    <s v="NO CUMPLE"/>
    <s v="NO CUMPLE"/>
    <s v="NO CUMPLE"/>
  </r>
  <r>
    <s v="INC000002480817"/>
    <s v="VPN IP - MPLS"/>
    <x v="4"/>
    <s v="BELIEVE"/>
    <s v="ALEJANDRO ACEVEDO VALENZUELA"/>
    <s v="frp_jolsso"/>
    <s v="4-Menor/Localizado"/>
    <x v="0"/>
    <s v="Baja"/>
    <x v="0"/>
    <s v="TELEFONICA CYBERSECURITY TECH CHILE SPA"/>
    <s v="REQ / SOC / Reseteo password"/>
    <s v="04/12/2023 21:15:44"/>
    <s v="04/12/2023 21:16:56"/>
    <s v="Cerrado"/>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s v="NO CUMPLE"/>
    <s v="CUMPLE"/>
    <s v="NO CUMPLE"/>
    <s v="NO CUMPLE"/>
    <s v="NO CUMPLE"/>
  </r>
  <r>
    <s v="INC000002480826"/>
    <s v="HOUSING"/>
    <x v="15"/>
    <s v="APQ ACCESOS"/>
    <s v="ALDO P VALENZUELA MUJICA"/>
    <s v="tct_avalen"/>
    <s v="2-Significativo/Amplio"/>
    <x v="2"/>
    <s v="Alta"/>
    <x v="0"/>
    <s v="TELEFONICA EMPRESAS DE CHILE SA"/>
    <s v="SUPERVISION Retiro Fortigate y movimiento PaloAlto"/>
    <s v="05/12/2023 4:19:27"/>
    <s v="05/12/2023 4:22:17"/>
    <s v="Cerrado"/>
    <s v="CDP ANTIGUO 1"/>
    <s v="CDP ANTIGUO 2"/>
    <s v="05/12/2023 4:24:54"/>
    <s v="05/12/2023 23:50:00"/>
    <s v="SUPERVISION Retiro Fortigate y movimiento PaloAlto"/>
    <s v="SE REALIZA SUPERVISION"/>
    <d v="1899-12-30T00:01:57"/>
    <d v="1899-12-30T00:05:27"/>
    <d v="1899-12-30T00:03:30"/>
    <s v=""/>
    <s v="Cumplido"/>
    <m/>
    <m/>
    <m/>
    <m/>
    <m/>
    <d v="2023-11-05T00:00:00"/>
    <s v="CUMPLE"/>
    <s v="NO CUMPLE"/>
    <s v="NO CUMPLE"/>
    <s v="NO CUMPLE"/>
    <s v="NO CUMPLE"/>
  </r>
  <r>
    <s v="INC000002480828"/>
    <s v="HOUSING"/>
    <x v="15"/>
    <s v="APQ ACCESOS"/>
    <s v="ALDO P VALENZUELA MUJICA"/>
    <s v="tct_avalen"/>
    <s v="2-Significativo/Amplio"/>
    <x v="2"/>
    <s v="Alta"/>
    <x v="0"/>
    <s v="TELEFONICA EMPRESAS DE CHILE SA"/>
    <s v="SUPERVISION Conexión de cableado, configuración y medición en ROADM / DXC"/>
    <s v="05/12/2023 4:31:15"/>
    <s v="05/12/2023 4:32:34"/>
    <s v="Cerrado"/>
    <s v="CDP ANTIGUO 1"/>
    <s v="CDP ANTIGUO 2"/>
    <s v="05/12/2023 4:34:53"/>
    <s v="05/12/2023 23:50:00"/>
    <s v="SUPERVISION Conexión de cableado, configuración y medición en ROADM / DXC"/>
    <s v="SE REALIZA SUPERVISION"/>
    <d v="1899-12-30T00:01:19"/>
    <d v="1899-12-30T00:03:38"/>
    <d v="1899-12-30T00:02:19"/>
    <s v=""/>
    <s v="Cumplido"/>
    <m/>
    <m/>
    <m/>
    <m/>
    <m/>
    <d v="2023-11-05T00:00:00"/>
    <s v="CUMPLE"/>
    <s v="NO CUMPLE"/>
    <s v="NO CUMPLE"/>
    <s v="NO CUMPLE"/>
    <s v="NO CUMPLE"/>
  </r>
  <r>
    <s v="INC000002480831"/>
    <s v="HOUSING"/>
    <x v="15"/>
    <s v="APQ ACCESOS"/>
    <s v="ALDO P VALENZUELA MUJICA"/>
    <s v="tct_avalen"/>
    <s v="2-Significativo/Amplio"/>
    <x v="2"/>
    <s v="Alta"/>
    <x v="0"/>
    <s v="TELEFONICA EMPRESAS DE CHILE SA"/>
    <s v="SUPERVISION Ingreso y rackeo Servidores"/>
    <s v="05/12/2023 4:43:02"/>
    <s v="05/12/2023 4:44:16"/>
    <s v="Cerrado"/>
    <s v="CDP ANTIGUO 1"/>
    <s v="CDP ANTIGUO 2"/>
    <s v="05/12/2023 4:47:00"/>
    <s v="05/12/2023 23:50:00"/>
    <s v="SUPERVISION Ingreso y rackeo Servidores"/>
    <s v="SE REALIZA SUPERVISION"/>
    <d v="1899-12-30T00:02:23"/>
    <d v="1899-12-30T00:03:58"/>
    <d v="1899-12-30T00:01:35"/>
    <s v=""/>
    <s v="Cumplido"/>
    <m/>
    <m/>
    <m/>
    <m/>
    <m/>
    <d v="2023-11-05T00:00:00"/>
    <s v="CUMPLE"/>
    <s v="NO CUMPLE"/>
    <s v="NO CUMPLE"/>
    <s v="NO CUMPLE"/>
    <s v="NO CUMPLE"/>
  </r>
  <r>
    <s v="INC000002480833"/>
    <s v="HOUSING"/>
    <x v="15"/>
    <s v="APQ ACCESOS"/>
    <s v="ALDO P VALENZUELA MUJICA"/>
    <s v="tct_avalen"/>
    <s v="2-Significativo/Amplio"/>
    <x v="2"/>
    <s v="Alta"/>
    <x v="0"/>
    <s v="TELEFONICA EMPRESAS DE CHILE SA"/>
    <s v="RONDA Y REVISION DE SALAS TECNICAS"/>
    <s v="05/12/2023 4:58:24"/>
    <s v="05/12/2023 4:59:58"/>
    <s v="Cerrado"/>
    <s v="CDP ANTIGUO 1"/>
    <s v="CDP ANTIGUO 2"/>
    <s v="05/12/2023 5:01:51"/>
    <s v="05/12/2023 23:50:00"/>
    <s v="RONDA Y REVISION DE SALAS TECNICAS"/>
    <s v="SE REALIZA RONDA"/>
    <d v="1899-12-30T00:01:31"/>
    <d v="1899-12-30T00:03:27"/>
    <d v="1899-12-30T00:01:56"/>
    <s v=""/>
    <s v="Cumplido"/>
    <m/>
    <m/>
    <m/>
    <m/>
    <m/>
    <d v="2023-11-05T00:00:00"/>
    <s v="CUMPLE"/>
    <s v="NO CUMPLE"/>
    <s v="NO CUMPLE"/>
    <s v="NO CUMPLE"/>
    <s v="NO CUMPLE"/>
  </r>
  <r>
    <s v="INC000002480835"/>
    <s v="HOUSING"/>
    <x v="15"/>
    <s v="APQ ACCESOS"/>
    <s v="ALDO P VALENZUELA MUJICA"/>
    <s v="tct_avalen"/>
    <s v="2-Significativo/Amplio"/>
    <x v="2"/>
    <s v="Alta"/>
    <x v="0"/>
    <s v="TELEFONICA EMPRESAS DE CHILE SA"/>
    <s v="TOMA DE ALARMAS DE CLIENTE"/>
    <s v="05/12/2023 5:02:46"/>
    <s v="05/12/2023 5:03:52"/>
    <s v="Cerrado"/>
    <s v="CDP ANTIGUO 1"/>
    <s v="CDP ANTIGUO 2"/>
    <s v="05/12/2023 5:05:15"/>
    <s v="05/12/2023 23:50:00"/>
    <s v="TOMA DE ALARMAS DE CLIENTE"/>
    <s v="SE REALIZA TOMA DE ALARMAS"/>
    <d v="1899-12-30T00:00:42"/>
    <d v="1899-12-30T00:02:29"/>
    <d v="1899-12-30T00:01:47"/>
    <s v=""/>
    <s v="Cumplido"/>
    <m/>
    <m/>
    <m/>
    <m/>
    <m/>
    <d v="2023-11-05T00:00:00"/>
    <s v="CUMPLE"/>
    <s v="NO CUMPLE"/>
    <s v="NO CUMPLE"/>
    <s v="NO CUMPLE"/>
    <s v="NO CUMPLE"/>
  </r>
  <r>
    <s v="INC000002480837"/>
    <s v="HOUSING"/>
    <x v="15"/>
    <s v="APQ ACCESOS"/>
    <s v="ALDO P VALENZUELA MUJICA"/>
    <s v="tct_avalen"/>
    <s v="2-Significativo/Amplio"/>
    <x v="2"/>
    <s v="Alta"/>
    <x v="0"/>
    <s v="TELEFONICA EMPRESAS DE CHILE SA"/>
    <s v="SUPERVISION Reemplazo de disco con falla en HITACHI E990 (en caliente)"/>
    <s v="05/12/2023 5:06:16"/>
    <s v="05/12/2023 5:07:24"/>
    <s v="Cerrado"/>
    <s v="CDP ANTIGUO 1"/>
    <s v="CDP ANTIGUO 2"/>
    <s v="05/12/2023 5:08:57"/>
    <s v="05/12/2023 23:50:00"/>
    <s v="SUPERVISION Reemplazo de disco con falla en HITACHI E990 (en caliente)"/>
    <s v="SE REALIZA SUPERVISION"/>
    <d v="1899-12-30T00:00:42"/>
    <d v="1899-12-30T00:02:41"/>
    <d v="1899-12-30T00:01:59"/>
    <s v=""/>
    <s v="Cumplido"/>
    <m/>
    <m/>
    <m/>
    <m/>
    <m/>
    <d v="2023-11-05T00:00:00"/>
    <s v="CUMPLE"/>
    <s v="NO CUMPLE"/>
    <s v="NO CUMPLE"/>
    <s v="NO CUMPLE"/>
    <s v="NO CUMPLE"/>
  </r>
  <r>
    <s v="INC000002480839"/>
    <s v="HOUSING"/>
    <x v="15"/>
    <s v="APQ ACCESOS"/>
    <s v="ALDO P VALENZUELA MUJICA"/>
    <s v="tct_avalen"/>
    <s v="2-Significativo/Amplio"/>
    <x v="2"/>
    <s v="Alta"/>
    <x v="0"/>
    <s v="TELEFONICA EMPRESAS DE CHILE SA"/>
    <s v="SUPERVISION Se requiere accesos conectar cruzada optica en Rack de ORIGEN:  DMKB.03"/>
    <s v="05/12/2023 5:47:36"/>
    <s v="05/12/2023 5:49:58"/>
    <s v="Cerrado"/>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s v="CUMPLE"/>
    <s v="NO CUMPLE"/>
    <s v="NO CUMPLE"/>
    <s v="NO CUMPLE"/>
    <s v="NO CUMPLE"/>
  </r>
  <r>
    <s v="INC000002480842"/>
    <s v="HOUSING"/>
    <x v="15"/>
    <s v="APQ ACCESOS"/>
    <s v="ALDO P VALENZUELA MUJICA"/>
    <s v="tct_avalen"/>
    <s v="2-Significativo/Amplio"/>
    <x v="2"/>
    <s v="Alta"/>
    <x v="0"/>
    <s v="TELEFONICA EMPRESAS DE CHILE SA"/>
    <s v="RONDA Y REVISION DE SALAS TECNICAS"/>
    <s v="05/12/2023 6:08:42"/>
    <s v="05/12/2023 6:11:00"/>
    <s v="Cerrado"/>
    <s v="CDP ANTIGUO 1"/>
    <s v="CDP ANTIGUO 2"/>
    <s v="05/12/2023 6:14:10"/>
    <s v="05/12/2023 23:50:00"/>
    <s v="RONDA Y REVISION DE SALAS TECNICAS"/>
    <s v="SE REALIZA RONDA"/>
    <d v="1899-12-30T00:02:50"/>
    <d v="1899-12-30T00:05:28"/>
    <d v="1899-12-30T00:02:38"/>
    <s v=""/>
    <s v="Cumplido"/>
    <m/>
    <m/>
    <m/>
    <m/>
    <m/>
    <d v="2023-11-05T00:00:00"/>
    <s v="CUMPLE"/>
    <s v="NO CUMPLE"/>
    <s v="NO CUMPLE"/>
    <s v="NO CUMPLE"/>
    <s v="NO CUMPLE"/>
  </r>
  <r>
    <s v="INC000002480852"/>
    <s v="VPN IP - MPLS"/>
    <x v="13"/>
    <s v="BELIEVE"/>
    <s v="PABLO N OLIVA ALARCON"/>
    <s v="frp_cnavar"/>
    <s v="3-Moderado/Limitado"/>
    <x v="1"/>
    <s v="Media"/>
    <x v="0"/>
    <s v="GPS CHILE SPA"/>
    <s v="GAMA/ Alerta Vcenter"/>
    <s v="05/12/2023 8:23:51"/>
    <s v="05/12/2023 8:28:43"/>
    <s v="Cerrado"/>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s v="NO CUMPLE"/>
    <s v="NO CUMPLE"/>
    <s v="NO CUMPLE"/>
    <s v="CUMPLE"/>
    <s v="NO CUMPLE"/>
  </r>
  <r>
    <s v="INC000002480883"/>
    <s v="VPN IP - MPLS"/>
    <x v="2"/>
    <s v="ADMINISTRADORES RESIDENTES"/>
    <s v="OSCAR A RAMIREZ SOTO"/>
    <s v="frp_rreyes"/>
    <s v="3-Moderado/Limitado"/>
    <x v="1"/>
    <s v="Media"/>
    <x v="0"/>
    <s v="INSTITUTO PROFESIONAL DE CHILE SA"/>
    <s v="GAMA / Requerimiento Revisión Caída de Servicios IPCHILE"/>
    <s v="05/12/2023 9:20:10"/>
    <s v="05/12/2023 9:22:55"/>
    <s v="Cerrado"/>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s v="NO CUMPLE"/>
    <s v="CUMPLE"/>
    <s v="NO CUMPLE"/>
    <s v="NO CUMPLE"/>
    <s v="NO CUMPLE"/>
  </r>
  <r>
    <s v="INC000002481168"/>
    <s v="SAP"/>
    <x v="17"/>
    <s v="CLOUD SAP HANA"/>
    <s v="NICOLAS A SAAVEDRA EGUILUZ"/>
    <s v="tct_nsaave"/>
    <s v="4-Menor/Localizado"/>
    <x v="0"/>
    <s v="Baja"/>
    <x v="0"/>
    <s v="TELEFONICA EMPRESAS DE CHILE SA"/>
    <s v="Checklist diario Clientes 05.12.23"/>
    <s v="05/12/2023 7:49:16"/>
    <s v="05/12/2023 7:50:39"/>
    <s v="Cerrado"/>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s v="CUMPLE"/>
    <s v="NO CUMPLE"/>
    <s v="NO CUMPLE"/>
    <s v="NO CUMPLE"/>
    <s v="NO CUMPLE"/>
  </r>
  <r>
    <s v="INC000002481183"/>
    <s v="SAP"/>
    <x v="17"/>
    <s v="GESTION HD"/>
    <s v="FREDDY O CORTES DIAZ"/>
    <s v="frp_dalcap"/>
    <s v="4-Menor/Localizado"/>
    <x v="0"/>
    <s v="Baja"/>
    <x v="0"/>
    <s v="TELEFONICA GLOBAL TECHNOLOGY S.A.AGENCIA EN CHILE"/>
    <s v="HD | Error proceso AF mensual"/>
    <s v="05/12/2023 8:22:09"/>
    <s v="05/12/2023 8:26:36"/>
    <s v="Cerrado"/>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s v="NO CUMPLE"/>
    <s v="NO CUMPLE"/>
    <s v="CUMPLE"/>
    <s v="NO CUMPLE"/>
    <s v="NO CUMPLE"/>
  </r>
  <r>
    <s v="INC000002481189"/>
    <s v="RED INTERNA"/>
    <x v="6"/>
    <s v="APQ ACCESOS"/>
    <s v="YORDI M HURTADO ARAYA"/>
    <s v="tct_yorhua"/>
    <s v="4-Menor/Localizado"/>
    <x v="0"/>
    <s v="Baja"/>
    <x v="0"/>
    <s v="TELEFONICA CYBERSECURITY TECH CHILE SPA"/>
    <s v="RONDA TOMA DE TEMPERATURAS SALAS TIC 08:30"/>
    <s v="05/12/2023 8:26:40"/>
    <s v="05/12/2023 8:27:08"/>
    <s v="Cerrado"/>
    <s v="CDP ANTIGUO 1"/>
    <s v="CDP ANTIGUO 2"/>
    <s v="05/12/2023 9:10:37"/>
    <s v="05/12/2023 23:50:00"/>
    <s v="RONDA TOMA DE TEMPERATURAS SALAS TIC 08:30"/>
    <s v="RONDA REALIZADA"/>
    <d v="1899-12-30T00:00:00"/>
    <d v="1899-12-30T00:43:57"/>
    <d v="1899-12-30T00:43:57"/>
    <s v=""/>
    <s v="Cumplido"/>
    <m/>
    <m/>
    <m/>
    <m/>
    <m/>
    <d v="2023-11-05T00:00:00"/>
    <s v="CUMPLE"/>
    <s v="NO CUMPLE"/>
    <s v="NO CUMPLE"/>
    <s v="NO CUMPLE"/>
    <s v="NO CUMPLE"/>
  </r>
  <r>
    <s v="INC000002481191"/>
    <s v="RED INTERNA"/>
    <x v="6"/>
    <s v="APQ ACCESOS"/>
    <s v="YORDI M HURTADO ARAYA"/>
    <s v="tct_yorhua"/>
    <s v="4-Menor/Localizado"/>
    <x v="0"/>
    <s v="Baja"/>
    <x v="0"/>
    <s v="TELEFONICA CYBERSECURITY TECH CHILE SPA"/>
    <s v="RONDA SALAS TECNICAS 10:30"/>
    <s v="05/12/2023 8:27:23"/>
    <s v="05/12/2023 8:27:47"/>
    <s v="Cerrado"/>
    <s v="CDP ANTIGUO 1"/>
    <s v="CDP ANTIGUO 2"/>
    <s v="05/12/2023 9:11:00"/>
    <s v="05/12/2023 23:50:00"/>
    <s v="RONDA SALAS TECNICAS 10:30"/>
    <s v="RONDA REALIZADA"/>
    <d v="1899-12-30T00:00:00"/>
    <d v="1899-12-30T00:43:37"/>
    <d v="1899-12-30T00:43:37"/>
    <s v=""/>
    <s v="Cumplido"/>
    <m/>
    <m/>
    <m/>
    <m/>
    <m/>
    <d v="2023-11-05T00:00:00"/>
    <s v="CUMPLE"/>
    <s v="NO CUMPLE"/>
    <s v="NO CUMPLE"/>
    <s v="NO CUMPLE"/>
    <s v="NO CUMPLE"/>
  </r>
  <r>
    <s v="INC000002481199"/>
    <s v="INFRAESTRUCTURA DC"/>
    <x v="15"/>
    <s v="APQ ACCESOS"/>
    <s v="PABLO A MALDONADO FLORES"/>
    <s v="tct_pabmaf"/>
    <s v="2-Significativo/Amplio"/>
    <x v="2"/>
    <s v="Alta"/>
    <x v="0"/>
    <s v="TELEFONICA CYBERSECURITY TECH CHILE SPA"/>
    <s v="REALIZAR RONDA Y REVISION DE SALAS TECNICAS"/>
    <s v="05/12/2023 8:35:32"/>
    <s v="05/12/2023 8:36:42"/>
    <s v="Cerrado"/>
    <s v="CDP ANTIGUO 1"/>
    <s v="CDP ANTIGUO 2"/>
    <s v="05/12/2023 8:57:08"/>
    <s v="05/12/2023 23:50:00"/>
    <s v="REALIZAR RONDA Y REVISION DE SALAS TECNICAS"/>
    <s v="RONDAS OK"/>
    <d v="1899-12-30T00:20:08"/>
    <d v="1899-12-30T00:21:36"/>
    <d v="1899-12-30T00:01:28"/>
    <s v=""/>
    <s v="Cumplido"/>
    <m/>
    <m/>
    <m/>
    <m/>
    <m/>
    <d v="2023-11-05T00:00:00"/>
    <s v="CUMPLE"/>
    <s v="NO CUMPLE"/>
    <s v="NO CUMPLE"/>
    <s v="NO CUMPLE"/>
    <s v="NO CUMPLE"/>
  </r>
  <r>
    <s v="INC000002481208"/>
    <s v="INFRAESTRUCTURA DC"/>
    <x v="15"/>
    <s v="APQ ACCESOS"/>
    <s v="PABLO A MALDONADO FLORES"/>
    <s v="tct_pabmaf"/>
    <s v="2-Significativo/Amplio"/>
    <x v="2"/>
    <s v="Alta"/>
    <x v="0"/>
    <s v="TELEFONICA CYBERSECURITY TECH CHILE SPA"/>
    <s v="REALIZAR TOMA DE ALARMAS DE CLIENTE SALA CARRIER"/>
    <s v="05/12/2023 8:43:08"/>
    <s v="05/12/2023 8:49:18"/>
    <s v="Cerrado"/>
    <s v="CDP ANTIGUO 1"/>
    <s v="CDP ANTIGUO 2"/>
    <s v="05/12/2023 9:26:24"/>
    <s v="05/12/2023 23:50:00"/>
    <s v="REALIZAR TOMA DE ALARMAS DE CLIENTE SALA CARRIER"/>
    <s v="ALARMAS OK"/>
    <d v="1899-12-30T00:36:45"/>
    <d v="1899-12-30T00:43:16"/>
    <d v="1899-12-30T00:06:31"/>
    <s v=""/>
    <s v="Cumplido"/>
    <m/>
    <m/>
    <m/>
    <m/>
    <m/>
    <d v="2023-11-05T00:00:00"/>
    <s v="CUMPLE"/>
    <s v="NO CUMPLE"/>
    <s v="NO CUMPLE"/>
    <s v="NO CUMPLE"/>
    <s v="NO CUMPLE"/>
  </r>
  <r>
    <s v="INC000002481250"/>
    <s v="VPN IP - MPLS"/>
    <x v="9"/>
    <s v="ADMINISTRADORES RESIDENTES"/>
    <s v="RODRIGO VÁSQUEZ MUÑOZ"/>
    <s v="frp_joflor"/>
    <s v="3-Moderado/Limitado"/>
    <x v="1"/>
    <s v="Media"/>
    <x v="0"/>
    <s v="FARMACIAS AHUMADA S.A."/>
    <s v="GAMA|  Restauracion archivo storegabi"/>
    <s v="05/12/2023 9:34:51"/>
    <s v="05/12/2023 9:39:07"/>
    <s v="Cerrado"/>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s v="CUMPLE"/>
    <s v="NO CUMPLE"/>
    <s v="NO CUMPLE"/>
    <s v="NO CUMPLE"/>
    <s v="NO CUMPLE"/>
  </r>
  <r>
    <s v="INC000002481312"/>
    <s v="VPN IP - MPLS"/>
    <x v="2"/>
    <s v="GESTION HD"/>
    <s v="LUIS A VILLASMIL CASTILLO"/>
    <s v="frp_fpetro"/>
    <s v="3-Moderado/Limitado"/>
    <x v="1"/>
    <s v="Media"/>
    <x v="0"/>
    <s v="HORTIFRUT S.A"/>
    <s v="REQ/Modificación cuentas VPN"/>
    <s v="05/12/2023 10:18:14"/>
    <s v="05/12/2023 10:23:05"/>
    <s v="Cerrado"/>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s v="NO CUMPLE"/>
    <s v="NO CUMPLE"/>
    <s v="NO CUMPLE"/>
    <s v="CUMPLE"/>
    <s v="NO CUMPLE"/>
  </r>
  <r>
    <s v="INC000002481318"/>
    <s v="VPN IP - MPLS"/>
    <x v="13"/>
    <s v="GESTION HD"/>
    <s v="DEIBY Y SANTOYO MONTEROLA"/>
    <s v="frp_fpetro"/>
    <s v="3-Moderado/Limitado"/>
    <x v="1"/>
    <s v="Media"/>
    <x v="0"/>
    <s v="TELEFONICA GLOBAL TECHNOLOGY S.A.AGENCIA EN CHILE"/>
    <s v="REQ/Importar a VDC de CLIENTE CPECH vm restauradas"/>
    <s v="05/12/2023 10:26:14"/>
    <s v="05/12/2023 10:30:34"/>
    <s v="Cerrado"/>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s v="NO CUMPLE"/>
    <s v="CUMPLE"/>
    <s v="NO CUMPLE"/>
    <s v="NO CUMPLE"/>
    <s v="NO CUMPLE"/>
  </r>
  <r>
    <s v="INC000002481343"/>
    <s v="CORREO"/>
    <x v="10"/>
    <s v="GOOGLE WORKSPACE"/>
    <s v="JAVIERA A UMAÑA YEVENES"/>
    <s v="tct_jumana"/>
    <s v="4-Menor/Localizado"/>
    <x v="0"/>
    <s v="Baja"/>
    <x v="0"/>
    <s v="TELEFONICA GLOBAL TECHNOLOGY S.A.AGENCIA EN CHILE"/>
    <s v="Reporte mensual facturación GW"/>
    <s v="05/12/2023 10:38:52"/>
    <s v="05/12/2023 10:42:05"/>
    <s v="Cerrado"/>
    <s v="TI"/>
    <s v="APLICATIVOS"/>
    <s v="05/12/2023 17:42:09"/>
    <s v="05/12/2023 23:50:00"/>
    <m/>
    <m/>
    <d v="1899-12-30T07:00:04"/>
    <d v="1899-12-30T07:03:17"/>
    <d v="1899-12-30T00:03:13"/>
    <s v=""/>
    <s v="Cumplido"/>
    <m/>
    <m/>
    <m/>
    <m/>
    <m/>
    <d v="2023-11-05T00:00:00"/>
    <s v="CUMPLE"/>
    <s v="NO CUMPLE"/>
    <s v="NO CUMPLE"/>
    <s v="NO CUMPLE"/>
    <s v="NO CUMPLE"/>
  </r>
  <r>
    <s v="INC000002481403"/>
    <s v="TICKET-INTELIGENTE"/>
    <x v="3"/>
    <s v="GESTION TI"/>
    <s v="GUSTAVO AVILA VERA"/>
    <s v="USR_TSIGHT"/>
    <s v="1-Extenso/Generalizado"/>
    <x v="0"/>
    <s v="Baja"/>
    <x v="1"/>
    <s v="TELEFONICA CYBERSECURITY TECH CHILE SPA"/>
    <s v="tctcsp01 - soc-splunk-i-01 TICKET AUTOMATICO"/>
    <s v="05/12/2023 11:31:46"/>
    <s v="05/12/2023 11:31:46"/>
    <s v="Cerrado"/>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s v="CUMPLE"/>
    <s v="NO CUMPLE"/>
    <s v="NO CUMPLE"/>
    <s v="NO CUMPLE"/>
    <s v="NO CUMPLE"/>
  </r>
  <r>
    <s v="INC000002481412"/>
    <s v="RED INTERNA"/>
    <x v="6"/>
    <s v="APQ ACCESOS"/>
    <s v="YORDI M HURTADO ARAYA"/>
    <s v="tct_yorhua"/>
    <s v="4-Menor/Localizado"/>
    <x v="0"/>
    <s v="Baja"/>
    <x v="0"/>
    <s v="TELEFONICA CYBERSECURITY TECH CHILE SPA"/>
    <s v="manos remotas debido a problema con equipo Dell r63 UR 35, 34"/>
    <s v="05/12/2023 10:29:58"/>
    <s v="05/12/2023 10:32:05"/>
    <s v="Cerrado"/>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s v="NO CUMPLE"/>
    <s v="CUMPLE"/>
    <s v="NO CUMPLE"/>
    <s v="NO CUMPLE"/>
    <s v="NO CUMPLE"/>
  </r>
  <r>
    <s v="INC000002481431"/>
    <s v="VPN IP - MPLS"/>
    <x v="2"/>
    <s v="GESTION HD"/>
    <s v="MARIO PARADA DUARTE"/>
    <s v="frp_spevel"/>
    <s v="3-Moderado/Limitado"/>
    <x v="1"/>
    <s v="Media"/>
    <x v="0"/>
    <s v="ISAPRE CONSALUD S.A."/>
    <s v="HD/Telefonia consalud // aplicativo consargie"/>
    <s v="05/12/2023 11:12:16"/>
    <s v="05/12/2023 11:27:09"/>
    <s v="Cerrado"/>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s v="NO CUMPLE"/>
    <s v="NO CUMPLE"/>
    <s v="NO CUMPLE"/>
    <s v="CUMPLE"/>
    <s v="NO CUMPLE"/>
  </r>
  <r>
    <s v="INC000002481451"/>
    <s v="HOUSING"/>
    <x v="14"/>
    <s v="BELIEVE"/>
    <s v="CRISTOPHER MALDONADO ROMERO"/>
    <s v="frp_jolsso"/>
    <s v="3-Moderado/Limitado"/>
    <x v="1"/>
    <s v="Media"/>
    <x v="0"/>
    <s v="IDOM INGENIERIA Y CONSULTORIA S.A. AGENCIA EN CHILE"/>
    <s v="GESTION DATACENTER/ ACCESOS / IDOM INGENIERIA Y CONSULTORIA S.A. AGENCIA EN CHILE"/>
    <s v="05/12/2023 11:59:55"/>
    <s v="05/12/2023 12:01:31"/>
    <s v="Cerrado"/>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s v="CUMPLE"/>
    <s v="NO CUMPLE"/>
    <s v="NO CUMPLE"/>
    <s v="NO CUMPLE"/>
    <s v="NO CUMPLE"/>
  </r>
  <r>
    <s v="INC000002481460"/>
    <s v="HOUSING"/>
    <x v="16"/>
    <s v="BELIEVE"/>
    <s v="FERNEY D GARZON PEÑA"/>
    <s v="frp_fbalab"/>
    <s v="3-Moderado/Limitado"/>
    <x v="1"/>
    <s v="Media"/>
    <x v="0"/>
    <s v="CENTRO DE COMPENSACION AUTOMATIZADO S A"/>
    <s v="GESTION DATACENTER/ ACCESOS / CENTRO DE COMPENSACION AUTOMATIZADO S A"/>
    <s v="05/12/2023 12:13:58"/>
    <s v="05/12/2023 12:15:07"/>
    <s v="Cerrado"/>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s v="CUMPLE"/>
    <s v="NO CUMPLE"/>
    <s v="NO CUMPLE"/>
    <s v="NO CUMPLE"/>
    <s v="NO CUMPLE"/>
  </r>
  <r>
    <s v="INC000002481464"/>
    <s v="HOUSING"/>
    <x v="16"/>
    <s v="BELIEVE"/>
    <s v="JORGE S LORCA LEIVA"/>
    <s v="frp_jolsso"/>
    <s v="3-Moderado/Limitado"/>
    <x v="1"/>
    <s v="Media"/>
    <x v="0"/>
    <s v="TELEFONICA EMPRESAS DE CHILE SA"/>
    <s v="GESTION DATACENTER/ ACCESOS / TELEFONICA EMPRESAS DE CHILE SA"/>
    <s v="05/12/2023 12:24:49"/>
    <s v="05/12/2023 12:26:02"/>
    <s v="Cerrado"/>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s v="CUMPLE"/>
    <s v="NO CUMPLE"/>
    <s v="NO CUMPLE"/>
    <s v="NO CUMPLE"/>
    <s v="NO CUMPLE"/>
  </r>
  <r>
    <s v="INC000002481467"/>
    <s v="HOUSING"/>
    <x v="14"/>
    <s v="BELIEVE"/>
    <s v="CRISTOPHER MALDONADO ROMERO"/>
    <s v="frp_fbalab"/>
    <s v="3-Moderado/Limitado"/>
    <x v="1"/>
    <s v="Media"/>
    <x v="0"/>
    <s v="EMPRESA NACIONAL DE CERTIFICACIONES"/>
    <s v="GESTION DATACENTER/ ACCESOS / EMPRESA NACIONAL DE CERTIFICACIONES"/>
    <s v="05/12/2023 12:30:00"/>
    <s v="05/12/2023 12:31:30"/>
    <s v="Cerrado"/>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s v="CUMPLE"/>
    <s v="NO CUMPLE"/>
    <s v="NO CUMPLE"/>
    <s v="NO CUMPLE"/>
    <s v="NO CUMPLE"/>
  </r>
  <r>
    <s v="INC000002481469"/>
    <s v="HOUSING"/>
    <x v="14"/>
    <s v="BELIEVE"/>
    <s v="CRISTOPHER MALDONADO ROMERO"/>
    <s v="frp_jolsso"/>
    <s v="3-Moderado/Limitado"/>
    <x v="1"/>
    <s v="Media"/>
    <x v="0"/>
    <s v="IDOM INGENIERIA Y CONSULTORIA S.A. AGENCIA EN CHILE"/>
    <s v="GESTION DATACENTER/ ACCESOS / IDOM INGENIERIA Y CONSULTORIA S.A. AGENCIA EN CHILE"/>
    <s v="05/12/2023 12:33:29"/>
    <s v="05/12/2023 12:35:13"/>
    <s v="Cerrado"/>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s v="CUMPLE"/>
    <s v="NO CUMPLE"/>
    <s v="NO CUMPLE"/>
    <s v="NO CUMPLE"/>
    <s v="NO CUMPLE"/>
  </r>
  <r>
    <s v="INC000002481489"/>
    <s v="HOUSING"/>
    <x v="19"/>
    <s v="BELIEVE"/>
    <s v="YORDI M HURTADO ARAYA"/>
    <s v="frp_fbalab"/>
    <s v="3-Moderado/Limitado"/>
    <x v="1"/>
    <s v="Media"/>
    <x v="0"/>
    <s v="IDOM INGENIERIA Y CONSULTORIA S.A. AGENCIA EN CHILE"/>
    <s v="GESTION DATACENTER/ ACCESOS / NABIAX"/>
    <s v="05/12/2023 13:06:38"/>
    <s v="05/12/2023 13:08:02"/>
    <s v="Cerrado"/>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s v="CUMPLE"/>
    <s v="NO CUMPLE"/>
    <s v="NO CUMPLE"/>
    <s v="NO CUMPLE"/>
    <s v="NO CUMPLE"/>
  </r>
  <r>
    <s v="INC000002481538"/>
    <s v="HOUSING"/>
    <x v="16"/>
    <s v="BELIEVE"/>
    <s v="FERNEY D GARZON PEÑA"/>
    <s v="frp_pcamay"/>
    <s v="3-Moderado/Limitado"/>
    <x v="1"/>
    <s v="Media"/>
    <x v="0"/>
    <s v="TELEFONICA EMPRESAS DE CHILE SA"/>
    <s v="GESTION DATACENTER/ ACCESOS / TELEFONICA EMPRESAS DE CHILE SA"/>
    <s v="05/12/2023 11:36:18"/>
    <s v="05/12/2023 11:36:19"/>
    <s v="Cerrado"/>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s v="CUMPLE"/>
    <s v="NO CUMPLE"/>
    <s v="NO CUMPLE"/>
    <s v="NO CUMPLE"/>
    <s v="NO CUMPLE"/>
  </r>
  <r>
    <s v="INC000002481544"/>
    <s v="HOUSING"/>
    <x v="16"/>
    <s v="BELIEVE"/>
    <s v="FERNEY D GARZON PEÑA"/>
    <s v="frp_pcamay"/>
    <s v="3-Moderado/Limitado"/>
    <x v="1"/>
    <s v="Media"/>
    <x v="0"/>
    <s v="CENTRO DE COMPENSACION AUTOMATIZADO S A"/>
    <s v="GESTION DATACENTER/ ACCESOS / CENTRO DE COMPENSACION AUTOMATIZADO S A"/>
    <s v="05/12/2023 11:48:38"/>
    <s v="05/12/2023 11:49:03"/>
    <s v="Cerrado"/>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s v="CUMPLE"/>
    <s v="NO CUMPLE"/>
    <s v="NO CUMPLE"/>
    <s v="NO CUMPLE"/>
    <s v="NO CUMPLE"/>
  </r>
  <r>
    <s v="INC000002481547"/>
    <s v="RED INTERNA"/>
    <x v="6"/>
    <s v="APQ ACCESOS"/>
    <s v="YORDI M HURTADO ARAYA"/>
    <s v="tct_yorhua"/>
    <s v="4-Menor/Localizado"/>
    <x v="0"/>
    <s v="Baja"/>
    <x v="0"/>
    <s v="TELEFONICA CYBERSECURITY TECH CHILE SPA"/>
    <s v="RONDA TOMA DE TEMPERATURAS SALAS TIC 12:30"/>
    <s v="05/12/2023 11:55:40"/>
    <s v="05/12/2023 11:56:15"/>
    <s v="Cerrado"/>
    <s v="CDP ANTIGUO 1"/>
    <s v="CDP ANTIGUO 2"/>
    <s v="05/12/2023 12:35:11"/>
    <s v="05/12/2023 23:50:00"/>
    <s v="RONDA TOMA DE TEMPERATURAS SALAS TIC 12:30"/>
    <s v="RONDA REALIZADA"/>
    <d v="1899-12-30T00:00:00"/>
    <d v="1899-12-30T00:39:31"/>
    <d v="1899-12-30T00:39:31"/>
    <s v=""/>
    <s v="Cumplido"/>
    <m/>
    <m/>
    <m/>
    <m/>
    <m/>
    <d v="2023-11-06T00:00:00"/>
    <s v="CUMPLE"/>
    <s v="NO CUMPLE"/>
    <s v="NO CUMPLE"/>
    <s v="NO CUMPLE"/>
    <s v="NO CUMPLE"/>
  </r>
  <r>
    <s v="INC000002481550"/>
    <s v="RED INTERNA"/>
    <x v="6"/>
    <s v="APQ ACCESOS"/>
    <s v="YORDI M HURTADO ARAYA"/>
    <s v="tct_yorhua"/>
    <s v="4-Menor/Localizado"/>
    <x v="0"/>
    <s v="Baja"/>
    <x v="0"/>
    <s v="TELEFONICA CYBERSECURITY TECH CHILE SPA"/>
    <s v="RONDA SALAS TECNICAS 15:30"/>
    <s v="05/12/2023 11:56:53"/>
    <s v="05/12/2023 11:57:22"/>
    <s v="Cerrado"/>
    <s v="CDP ANTIGUO 1"/>
    <s v="CDP ANTIGUO 2"/>
    <s v="05/12/2023 12:35:30"/>
    <s v="05/12/2023 23:50:00"/>
    <s v="RONDA SALAS TECNICAS 15:30"/>
    <s v="RONDA REALIZADA"/>
    <d v="1899-12-30T00:00:00"/>
    <d v="1899-12-30T00:38:37"/>
    <d v="1899-12-30T00:38:37"/>
    <s v=""/>
    <s v="Cumplido"/>
    <m/>
    <m/>
    <m/>
    <m/>
    <m/>
    <d v="2023-11-06T00:00:00"/>
    <s v="CUMPLE"/>
    <s v="NO CUMPLE"/>
    <s v="NO CUMPLE"/>
    <s v="NO CUMPLE"/>
    <s v="NO CUMPLE"/>
  </r>
  <r>
    <s v="INC000002481554"/>
    <s v="HOUSING"/>
    <x v="15"/>
    <s v="APQ ACCESOS"/>
    <s v="ESTEBAN O BUSTOS CORNEJO"/>
    <s v="tct_ebusto"/>
    <s v="2-Significativo/Amplio"/>
    <x v="2"/>
    <s v="Alta"/>
    <x v="0"/>
    <s v="TELEFONICA EMPRESAS DE CHILE SA"/>
    <s v="SUPERVISION CAMBIO DE FUENTE DE PODER"/>
    <s v="05/12/2023 11:59:31"/>
    <s v="05/12/2023 12:00:34"/>
    <s v="Cerrado"/>
    <s v="CDP ANTIGUO 1"/>
    <s v="CDP ANTIGUO 2"/>
    <s v="05/12/2023 12:02:04"/>
    <s v="05/12/2023 23:50:00"/>
    <s v="SUPERVISION CAMBIO DE FUENTE DE PODER"/>
    <s v="INCIDENCIA RESTABLECIDA"/>
    <d v="1899-12-30T00:01:30"/>
    <d v="1899-12-30T00:02:33"/>
    <d v="1899-12-30T00:01:03"/>
    <s v=""/>
    <s v="Cumplido"/>
    <m/>
    <m/>
    <m/>
    <m/>
    <m/>
    <d v="2023-11-06T00:00:00"/>
    <s v="CUMPLE"/>
    <s v="NO CUMPLE"/>
    <s v="NO CUMPLE"/>
    <s v="NO CUMPLE"/>
    <s v="NO CUMPLE"/>
  </r>
  <r>
    <s v="INC000002481629"/>
    <s v="RED INTERNA"/>
    <x v="0"/>
    <s v="APQ ACCESOS"/>
    <s v="CRISTOPHER MALDONADO ROMERO"/>
    <s v="tct_cmaldo"/>
    <s v="4-Menor/Localizado"/>
    <x v="0"/>
    <s v="Baja"/>
    <x v="0"/>
    <s v="TELEFONICA EMPRESAS DE CHILE SA"/>
    <s v="RONDA TOMA DE TEMPERATURAS SALAS TIC"/>
    <s v="05/12/2023 12:03:34"/>
    <s v="05/12/2023 12:04:40"/>
    <s v="Cerrado"/>
    <s v="CDP ANTIGUO 1"/>
    <s v="CDP ANTIGUO 2"/>
    <s v="05/12/2023 13:00:02"/>
    <s v="05/12/2023 23:50:00"/>
    <m/>
    <s v="RONDA REALIZADA"/>
    <d v="1899-12-30T00:00:00"/>
    <d v="1899-12-30T00:00:00"/>
    <d v="1899-12-30T00:00:00"/>
    <s v=""/>
    <s v="Cumplido"/>
    <m/>
    <m/>
    <m/>
    <m/>
    <m/>
    <d v="2023-11-06T00:00:00"/>
    <s v="CUMPLE"/>
    <s v="NO CUMPLE"/>
    <s v="NO CUMPLE"/>
    <s v="NO CUMPLE"/>
    <s v="NO CUMPLE"/>
  </r>
  <r>
    <s v="INC000002481689"/>
    <s v="INFRAESTRUCTURA DC"/>
    <x v="15"/>
    <s v="APQ ACCESOS"/>
    <s v="PABLO A MALDONADO FLORES"/>
    <s v="tct_pabmaf"/>
    <s v="2-Significativo/Amplio"/>
    <x v="2"/>
    <s v="Alta"/>
    <x v="0"/>
    <s v="TELEFONICA CYBERSECURITY TECH CHILE SPA"/>
    <s v="REALIZAR RONDA Y REVISION DE SALAS TECNICAS"/>
    <s v="05/12/2023 15:29:37"/>
    <s v="05/12/2023 15:32:49"/>
    <s v="Cerrado"/>
    <s v="CDP ANTIGUO 1"/>
    <s v="CDP ANTIGUO 2"/>
    <s v="05/12/2023 15:40:29"/>
    <s v="05/12/2023 23:50:00"/>
    <s v="REALIZAR RONDA Y REVISION DE SALAS TECNICAS"/>
    <s v="RONDAS OK"/>
    <d v="1899-12-30T00:07:11"/>
    <d v="1899-12-30T00:10:52"/>
    <d v="1899-12-30T00:03:41"/>
    <s v=""/>
    <s v="Cumplido"/>
    <m/>
    <m/>
    <m/>
    <m/>
    <m/>
    <d v="2023-11-06T00:00:00"/>
    <s v="CUMPLE"/>
    <s v="NO CUMPLE"/>
    <s v="NO CUMPLE"/>
    <s v="NO CUMPLE"/>
    <s v="NO CUMPLE"/>
  </r>
  <r>
    <s v="INC000002481742"/>
    <s v="HOSTING VIRTUAL"/>
    <x v="2"/>
    <s v="GESTION HD"/>
    <s v="OSCAR A RAMIREZ SOTO"/>
    <s v="frp_lmosqu"/>
    <s v="4-Menor/Localizado"/>
    <x v="0"/>
    <s v="Baja"/>
    <x v="0"/>
    <s v="RENTOKIL INITIAL CHILE SPA"/>
    <s v="REQ /  Asignación de Ips PVLAN / Help Desk"/>
    <s v="05/12/2023 12:11:30"/>
    <s v="05/12/2023 12:13:44"/>
    <s v="Cerrado"/>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s v="CUMPLE"/>
    <s v="NO CUMPLE"/>
    <s v="NO CUMPLE"/>
    <s v="NO CUMPLE"/>
    <s v="NO CUMPLE"/>
  </r>
  <r>
    <s v="INC000002481746"/>
    <s v="VPN IP - MPLS"/>
    <x v="3"/>
    <s v="GESTION HD"/>
    <s v="SEBASTIAN I ACUÑA GUZMAN"/>
    <s v="frp_jciert"/>
    <s v="4-Menor/Localizado"/>
    <x v="0"/>
    <s v="Baja"/>
    <x v="0"/>
    <s v="CAMARA DE COMERCIO DE SANTIAGO A G"/>
    <s v="REQ / [CCS] CAMBIO DE CREDENCIALES EN SERVIDORES LINUX | DICIEMBRE 2023"/>
    <s v="05/12/2023 12:35:04"/>
    <s v="05/12/2023 12:45:47"/>
    <s v="Cerrado"/>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s v="CUMPLE"/>
    <s v="NO CUMPLE"/>
    <s v="NO CUMPLE"/>
    <s v="NO CUMPLE"/>
    <s v="NO CUMPLE"/>
  </r>
  <r>
    <s v="INC000002481820"/>
    <s v="VPN IP - MPLS"/>
    <x v="13"/>
    <s v="BELIEVE"/>
    <s v="JOSE A SANTIS SERRANO"/>
    <s v="frp_jciert"/>
    <s v="4-Menor/Localizado"/>
    <x v="0"/>
    <s v="Baja"/>
    <x v="0"/>
    <s v="TELEFONICA GLOBAL TECHNOLOGY S.A.AGENCIA EN CHILE"/>
    <s v="REQ / C-19872300193 // FUND INSTITUTO PROFESIONAL DUOC UC // Credenciales al VDC"/>
    <s v="05/12/2023 13:07:05"/>
    <s v="05/12/2023 13:10:43"/>
    <s v="Cerrado"/>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s v="NO CUMPLE"/>
    <s v="NO CUMPLE"/>
    <s v="CUMPLE"/>
    <s v="NO CUMPLE"/>
    <s v="NO CUMPLE"/>
  </r>
  <r>
    <s v="INC000002481822"/>
    <s v="HOSTING VIRTUAL"/>
    <x v="3"/>
    <s v="OPERACION N1"/>
    <s v="SEBASTIAN I ACUÑA GUZMAN"/>
    <s v="tct_sacuna"/>
    <s v="3-Moderado/Limitado"/>
    <x v="1"/>
    <s v="Media"/>
    <x v="0"/>
    <s v="TELEFONICA EMPRESAS DE CHILE SA"/>
    <s v="Configuración ntp soc-splunk-sh-01 y soc-splunk-sh-02"/>
    <s v="05/12/2023 13:06:38"/>
    <s v="05/12/2023 13:06:39"/>
    <s v="Cerrado"/>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s v="CUMPLE"/>
    <s v="NO CUMPLE"/>
    <s v="NO CUMPLE"/>
    <s v="NO CUMPLE"/>
    <s v="NO CUMPLE"/>
  </r>
  <r>
    <s v="INC000002481826"/>
    <s v="TICKET-INTELIGENTE"/>
    <x v="3"/>
    <s v="GESTION TI"/>
    <s v="SEBASTIAN I ACUÑA GUZMAN"/>
    <s v="USR_TSIGHT"/>
    <s v="1-Extenso/Generalizado"/>
    <x v="0"/>
    <s v="Baja"/>
    <x v="1"/>
    <s v="TELEFONICA EMPRESAS DE CHILE SA"/>
    <s v="prod-ar-apirest03 TICKET AUTOMATICO"/>
    <s v="05/12/2023 13:08:55"/>
    <s v="05/12/2023 13:08:55"/>
    <s v="Cerrado"/>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s v="NO CUMPLE"/>
    <s v="CUMPLE"/>
    <s v="NO CUMPLE"/>
    <s v="NO CUMPLE"/>
    <s v="NO CUMPLE"/>
  </r>
  <r>
    <s v="INC000002481828"/>
    <s v="VPN IP - MPLS"/>
    <x v="2"/>
    <s v="GESTION HD"/>
    <s v="LUIS RODRIGO ACEVEDO COLLIPAL"/>
    <s v="frp_fpetro"/>
    <s v="3-Moderado/Limitado"/>
    <x v="1"/>
    <s v="Media"/>
    <x v="0"/>
    <s v="TELEFONICA GLOBAL TECHNOLOGY S.A.AGENCIA EN CHILE"/>
    <s v="REQ/Pvlan apq H1"/>
    <s v="05/12/2023 13:10:04"/>
    <s v="05/12/2023 13:16:01"/>
    <s v="Cerrado"/>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s v="NO CUMPLE"/>
    <s v="NO CUMPLE"/>
    <s v="CUMPLE"/>
    <s v="NO CUMPLE"/>
    <s v="NO CUMPLE"/>
  </r>
  <r>
    <s v="INC000002481886"/>
    <s v="TICKET-INTELIGENTE"/>
    <x v="23"/>
    <s v="GESTION TI"/>
    <s v="JUAN P SEGURA VARGAS"/>
    <s v="USR_TSIGHT"/>
    <s v="1-Extenso/Generalizado"/>
    <x v="0"/>
    <s v="Baja"/>
    <x v="1"/>
    <s v="TELEFONICA EMPRESAS DE CHILE SA"/>
    <s v="wocu_metrics TICKET AUTOMATICO"/>
    <s v="05/12/2023 14:08:32"/>
    <s v="05/12/2023 14:08:32"/>
    <s v="Cerrado"/>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s v="CUMPLE"/>
    <s v="NO CUMPLE"/>
    <s v="NO CUMPLE"/>
    <s v="NO CUMPLE"/>
    <s v="NO CUMPLE"/>
  </r>
  <r>
    <s v="INC000002481934"/>
    <s v="INFRAESTRUCTURA DC"/>
    <x v="15"/>
    <s v="APQ ACCESOS"/>
    <s v="PABLO A MALDONADO FLORES"/>
    <s v="tct_pabmaf"/>
    <s v="2-Significativo/Amplio"/>
    <x v="2"/>
    <s v="Alta"/>
    <x v="0"/>
    <s v="TELEFONICA CYBERSECURITY TECH CHILE SPA"/>
    <s v="REALIZAR RONDA Y REVISION DE SALAS TECNICAS"/>
    <s v="05/12/2023 14:23:58"/>
    <s v="05/12/2023 14:24:59"/>
    <s v="Cerrado"/>
    <s v="CDP ANTIGUO 1"/>
    <s v="CDP ANTIGUO 2"/>
    <s v="05/12/2023 14:27:29"/>
    <s v="05/12/2023 23:50:00"/>
    <s v="REALIZAR RONDA Y REVISION DE SALAS TECNICAS"/>
    <s v="RONDAS OK"/>
    <d v="1899-12-30T00:02:05"/>
    <d v="1899-12-30T00:03:31"/>
    <d v="1899-12-30T00:01:26"/>
    <s v=""/>
    <s v="Cumplido"/>
    <m/>
    <m/>
    <m/>
    <m/>
    <m/>
    <d v="2023-11-06T00:00:00"/>
    <s v="CUMPLE"/>
    <s v="NO CUMPLE"/>
    <s v="NO CUMPLE"/>
    <s v="NO CUMPLE"/>
    <s v="NO CUMPLE"/>
  </r>
  <r>
    <s v="INC000002481961"/>
    <s v="RED INTERNA"/>
    <x v="6"/>
    <s v="APQ ACCESOS"/>
    <s v="YORDI M HURTADO ARAYA"/>
    <s v="tct_yorhua"/>
    <s v="4-Menor/Localizado"/>
    <x v="0"/>
    <s v="Baja"/>
    <x v="0"/>
    <s v="TELEFONICA CYBERSECURITY TECH CHILE SPA"/>
    <s v="RONDA TOMA DE TEMPERATURAS SALAS TIC 16:30"/>
    <s v="05/12/2023 15:41:25"/>
    <s v="05/12/2023 15:41:50"/>
    <s v="Cerrado"/>
    <s v="CDP ANTIGUO 1"/>
    <s v="CDP ANTIGUO 2"/>
    <s v="05/12/2023 16:29:53"/>
    <s v="05/12/2023 23:50:00"/>
    <s v="RONDA TOMA DE TEMPERATURAS SALAS TIC 16:30"/>
    <s v="RONDA REALIZADA"/>
    <d v="1899-12-30T00:00:00"/>
    <d v="1899-12-30T00:48:28"/>
    <d v="1899-12-30T00:48:28"/>
    <s v=""/>
    <s v="Cumplido"/>
    <m/>
    <m/>
    <m/>
    <m/>
    <m/>
    <d v="2023-11-06T00:00:00"/>
    <s v="CUMPLE"/>
    <s v="NO CUMPLE"/>
    <s v="NO CUMPLE"/>
    <s v="NO CUMPLE"/>
    <s v="NO CUMPLE"/>
  </r>
  <r>
    <s v="INC000002481962"/>
    <s v="RED INTERNA"/>
    <x v="6"/>
    <s v="APQ ACCESOS"/>
    <s v="YORDI M HURTADO ARAYA"/>
    <s v="tct_yorhua"/>
    <s v="4-Menor/Localizado"/>
    <x v="0"/>
    <s v="Baja"/>
    <x v="0"/>
    <s v="TELEFONICA CYBERSECURITY TECH CHILE SPA"/>
    <s v="RONDA SALAS TECNICAS 19:30"/>
    <s v="05/12/2023 15:42:05"/>
    <s v="05/12/2023 15:42:31"/>
    <s v="Cerrado"/>
    <s v="CDP ANTIGUO 1"/>
    <s v="CDP ANTIGUO 2"/>
    <s v="05/12/2023 16:29:22"/>
    <s v="05/12/2023 23:50:00"/>
    <s v="RONDA SALAS TECNICAS 19:30"/>
    <s v="RONDA REALIZADA"/>
    <d v="1899-12-30T00:00:00"/>
    <d v="1899-12-30T00:47:17"/>
    <d v="1899-12-30T00:47:17"/>
    <s v=""/>
    <s v="Cumplido"/>
    <m/>
    <m/>
    <m/>
    <m/>
    <m/>
    <d v="2023-11-06T00:00:00"/>
    <s v="CUMPLE"/>
    <s v="NO CUMPLE"/>
    <s v="NO CUMPLE"/>
    <s v="NO CUMPLE"/>
    <s v="NO CUMPLE"/>
  </r>
  <r>
    <s v="INC000002481971"/>
    <s v="HOUSING"/>
    <x v="19"/>
    <s v="BELIEVE"/>
    <s v="YORDI M HURTADO ARAYA"/>
    <s v="frp_pcamay"/>
    <s v="3-Moderado/Limitado"/>
    <x v="1"/>
    <s v="Media"/>
    <x v="0"/>
    <s v="MASISA S.A. 1"/>
    <s v="GESTION DATACENTER/ ACCESOS / MASISA"/>
    <s v="05/12/2023 16:57:20"/>
    <s v="05/12/2023 16:59:56"/>
    <s v="Cerrado"/>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s v="CUMPLE"/>
    <s v="NO CUMPLE"/>
    <s v="NO CUMPLE"/>
    <s v="NO CUMPLE"/>
    <s v="NO CUMPLE"/>
  </r>
  <r>
    <s v="INC000002481973"/>
    <s v="VPN IP - MPLS"/>
    <x v="19"/>
    <s v="BELIEVE"/>
    <s v="YORDI M HURTADO ARAYA"/>
    <s v="frp_pcamay"/>
    <s v="3-Moderado/Limitado"/>
    <x v="1"/>
    <s v="Media"/>
    <x v="0"/>
    <s v="MASISA S.A. 1"/>
    <s v="GESTION DATACENTER/ ACCESOS / MASISA"/>
    <s v="05/12/2023 17:16:45"/>
    <s v="05/12/2023 17:17:05"/>
    <s v="Cerrado"/>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s v="CUMPLE"/>
    <s v="NO CUMPLE"/>
    <s v="NO CUMPLE"/>
    <s v="NO CUMPLE"/>
    <s v="NO CUMPLE"/>
  </r>
  <r>
    <s v="INC000002481987"/>
    <s v="HOUSING"/>
    <x v="14"/>
    <s v="BELIEVE"/>
    <s v="CRISTOPHER MALDONADO ROMERO"/>
    <s v="frp_fbalab"/>
    <s v="3-Moderado/Limitado"/>
    <x v="1"/>
    <s v="Media"/>
    <x v="0"/>
    <s v="FARMACIAS AHUMADA S.A."/>
    <s v="GESTION DATACENTER/ ACCESOS / FARMACIAS AHUMADA S.A."/>
    <s v="05/12/2023 17:48:39"/>
    <s v="05/12/2023 17:50:16"/>
    <s v="Cerrado"/>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s v="CUMPLE"/>
    <s v="NO CUMPLE"/>
    <s v="NO CUMPLE"/>
    <s v="NO CUMPLE"/>
    <s v="NO CUMPLE"/>
  </r>
  <r>
    <s v="INC000002481992"/>
    <s v="HOUSING"/>
    <x v="19"/>
    <s v="BELIEVE"/>
    <s v="YORDI M HURTADO ARAYA"/>
    <s v="frp_fbalab"/>
    <s v="3-Moderado/Limitado"/>
    <x v="1"/>
    <s v="Media"/>
    <x v="0"/>
    <s v="FARMACIAS AHUMADA S.A."/>
    <s v="GESTION DATACENTER/ ACCESOS / FARMACIAS AHUMADA S.A."/>
    <s v="05/12/2023 17:58:08"/>
    <s v="05/12/2023 17:59:23"/>
    <s v="Cerrado"/>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s v="CUMPLE"/>
    <s v="NO CUMPLE"/>
    <s v="NO CUMPLE"/>
    <s v="NO CUMPLE"/>
    <s v="NO CUMPLE"/>
  </r>
  <r>
    <s v="INC000002481995"/>
    <s v="HOUSING"/>
    <x v="7"/>
    <s v="DUOC TICKET PENDIENTES"/>
    <s v="ALVARO ORTIZ"/>
    <s v="frp_ercoro"/>
    <s v="3-Moderado/Limitado"/>
    <x v="0"/>
    <s v="Baja"/>
    <x v="0"/>
    <s v="FUNDACION INSTITUTO PROFESIONAL DUOC UC"/>
    <s v="RQ | DUOC | Solicitud homologación BD"/>
    <s v="05/12/2023 17:59:49"/>
    <s v="05/12/2023 18:01:49"/>
    <s v="Cerrado"/>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s v="NO CUMPLE"/>
    <s v="CUMPLE"/>
    <s v="NO CUMPLE"/>
    <s v="NO CUMPLE"/>
    <s v="NO CUMPLE"/>
  </r>
  <r>
    <s v="INC000002482006"/>
    <s v="HOUSING"/>
    <x v="16"/>
    <s v="BELIEVE"/>
    <s v="FERNEY D GARZON PEÑA"/>
    <s v="frp_fbalab"/>
    <s v="3-Moderado/Limitado"/>
    <x v="1"/>
    <s v="Media"/>
    <x v="0"/>
    <s v="FORUM SERVICIOS FINANCIEROS SA"/>
    <s v="GESTION DATACENTER/ ACCESOS / FORUM SERVICIOS FINANCIEROS SA"/>
    <s v="05/12/2023 13:56:07"/>
    <s v="05/12/2023 13:57:14"/>
    <s v="Cerrado"/>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s v="CUMPLE"/>
    <s v="NO CUMPLE"/>
    <s v="NO CUMPLE"/>
    <s v="NO CUMPLE"/>
    <s v="NO CUMPLE"/>
  </r>
  <r>
    <s v="INC000002482023"/>
    <s v="HOUSING"/>
    <x v="4"/>
    <s v="DUOC TICKET PENDIENTES"/>
    <s v="JUAN CARLOS UZCATEGUI FUGUETT"/>
    <s v="frp_joagui"/>
    <s v="3-Moderado/Limitado"/>
    <x v="0"/>
    <s v="Baja"/>
    <x v="0"/>
    <s v="FUNDACION INSTITUTO PROFESIONAL DUOC UC"/>
    <s v="RQ | DUOC | RE: Extracción de usuarios Administradores y Operadores"/>
    <s v="05/12/2023 14:24:22"/>
    <s v="05/12/2023 14:26:21"/>
    <s v="Cerrado"/>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s v="NO CUMPLE"/>
    <s v="CUMPLE"/>
    <s v="NO CUMPLE"/>
    <s v="NO CUMPLE"/>
    <s v="NO CUMPLE"/>
  </r>
  <r>
    <s v="INC000002482065"/>
    <s v="HOUSING"/>
    <x v="14"/>
    <s v="BELIEVE"/>
    <s v="CRISTOPHER MALDONADO ROMERO"/>
    <s v="frp_jolsso"/>
    <s v="3-Moderado/Limitado"/>
    <x v="1"/>
    <s v="Media"/>
    <x v="0"/>
    <s v="FORUM SERVICIOS FINANCIEROS SA"/>
    <s v="GESTION DATACENTER/ ACCESOS / FORUM SERVICIOS FINANCIEROS SA"/>
    <s v="05/12/2023 15:27:58"/>
    <s v="05/12/2023 15:29:29"/>
    <s v="Cerrado"/>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s v="CUMPLE"/>
    <s v="NO CUMPLE"/>
    <s v="NO CUMPLE"/>
    <s v="NO CUMPLE"/>
    <s v="NO CUMPLE"/>
  </r>
  <r>
    <s v="INC000002482070"/>
    <s v="OFFICE365"/>
    <x v="5"/>
    <s v="DUOC TICKET PENDIENTES"/>
    <s v="JAVIERA A UMAÑA YEVENES"/>
    <s v="frp_joagui"/>
    <s v="3-Moderado/Limitado"/>
    <x v="0"/>
    <s v="Baja"/>
    <x v="0"/>
    <s v="FUNDACION INSTITUTO PROFESIONAL DUOC UC"/>
    <s v="DUOC | RQ | RE: consulta por posible correo enviado"/>
    <s v="05/12/2023 15:32:39"/>
    <s v="05/12/2023 15:33:58"/>
    <s v="Cerrado"/>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s v="CUMPLE"/>
    <s v="NO CUMPLE"/>
    <s v="NO CUMPLE"/>
    <s v="NO CUMPLE"/>
    <s v="NO CUMPLE"/>
  </r>
  <r>
    <s v="INC000002482087"/>
    <s v="HOUSING"/>
    <x v="16"/>
    <s v="BELIEVE"/>
    <s v="JORGE S LORCA LEIVA"/>
    <s v="frp_fbalab"/>
    <s v="3-Moderado/Limitado"/>
    <x v="1"/>
    <s v="Media"/>
    <x v="0"/>
    <s v="TELEFONICA EMPRESAS DE CHILE SA"/>
    <s v="GESTION DATACENTER/ ACCESOS / TELEFONICA EMPRESAS DE CHILE SA"/>
    <s v="05/12/2023 16:05:37"/>
    <s v="05/12/2023 16:06:48"/>
    <s v="Cerrado"/>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s v="CUMPLE"/>
    <s v="NO CUMPLE"/>
    <s v="NO CUMPLE"/>
    <s v="NO CUMPLE"/>
    <s v="NO CUMPLE"/>
  </r>
  <r>
    <s v="INC000002482092"/>
    <s v="RED INTERNA"/>
    <x v="0"/>
    <s v="APQ ACCESOS"/>
    <s v="CRISTOPHER MALDONADO ROMERO"/>
    <s v="tct_cmaldo"/>
    <s v="4-Menor/Localizado"/>
    <x v="0"/>
    <s v="Baja"/>
    <x v="0"/>
    <s v="TELEFONICA EMPRESAS DE CHILE SA"/>
    <s v="RONDA TOMA DE TEMPERATURAS SALAS TIC"/>
    <s v="05/12/2023 16:19:15"/>
    <s v="05/12/2023 16:21:22"/>
    <s v="Cerrado"/>
    <s v="CDP ANTIGUO 1"/>
    <s v="CDP ANTIGUO 2"/>
    <s v="05/12/2023 16:46:54"/>
    <s v="05/12/2023 23:50:00"/>
    <m/>
    <s v="RONDA REALIZADA"/>
    <d v="1899-12-30T00:00:00"/>
    <d v="1899-12-30T00:00:00"/>
    <d v="1899-12-30T00:00:00"/>
    <s v=""/>
    <s v="Cumplido"/>
    <m/>
    <m/>
    <m/>
    <m/>
    <m/>
    <d v="2023-11-06T00:00:00"/>
    <s v="CUMPLE"/>
    <s v="NO CUMPLE"/>
    <s v="NO CUMPLE"/>
    <s v="NO CUMPLE"/>
    <s v="NO CUMPLE"/>
  </r>
  <r>
    <s v="INC000002482183"/>
    <s v="TICKET-INTELIGENTE"/>
    <x v="3"/>
    <s v="DUOC TICKET AUTOMATICO"/>
    <s v="VICTOR SEPULVEDA GAMARRA"/>
    <s v="USR_TSIGHT"/>
    <s v="1-Extenso/Generalizado"/>
    <x v="0"/>
    <s v="Baja"/>
    <x v="1"/>
    <s v="FUNDACION INSTITUTO PROFESIONAL DUOC UC"/>
    <s v="fiprdu01 - servidor virtual cliente duoc TICKET AUTOMATICO"/>
    <s v="05/12/2023 15:44:57"/>
    <s v="05/12/2023 15:44:57"/>
    <s v="Cerrado"/>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s v="NO CUMPLE"/>
    <s v="CUMPLE"/>
    <s v="NO CUMPLE"/>
    <s v="NO CUMPLE"/>
    <s v="NO CUMPLE"/>
  </r>
  <r>
    <s v="INC000002482250"/>
    <s v="VPN IP - MPLS"/>
    <x v="9"/>
    <s v="GESTION HD"/>
    <s v="AXEL ANDRADE"/>
    <s v="frp_rreyes"/>
    <s v="3-Moderado/Limitado"/>
    <x v="1"/>
    <s v="Media"/>
    <x v="0"/>
    <s v="ARTIKOS CHILE S A"/>
    <s v="HD / Requerimiento Artikos Chile S.A. / Restaurar bases de datos Usuarios"/>
    <s v="05/12/2023 16:52:34"/>
    <s v="05/12/2023 16:55:40"/>
    <s v="Cerrado"/>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s v="NO CUMPLE"/>
    <s v="CUMPLE"/>
    <s v="NO CUMPLE"/>
    <s v="NO CUMPLE"/>
    <s v="NO CUMPLE"/>
  </r>
  <r>
    <s v="INC000002482275"/>
    <s v="VPN IP - MPLS"/>
    <x v="9"/>
    <s v="BELIEVE"/>
    <s v="RODRIGO VÁSQUEZ MUÑOZ"/>
    <s v="frp_jciert"/>
    <s v="4-Menor/Localizado"/>
    <x v="0"/>
    <s v="Baja"/>
    <x v="0"/>
    <s v="TELEFONICA GLOBAL TECHNOLOGY S.A.AGENCIA EN CHILE"/>
    <s v="REQ / [RABIE] Respaldo URGENTE bases de datos servidor LICANCABUR3"/>
    <s v="05/12/2023 17:35:03"/>
    <s v="05/12/2023 17:39:13"/>
    <s v="Cerrado"/>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s v="CUMPLE"/>
    <s v="NO CUMPLE"/>
    <s v="NO CUMPLE"/>
    <s v="NO CUMPLE"/>
    <s v="NO CUMPLE"/>
  </r>
  <r>
    <s v="INC000002482316"/>
    <s v="TICKET-INTELIGENTE"/>
    <x v="23"/>
    <s v="GESTION TI"/>
    <s v="JUAN P SEGURA VARGAS"/>
    <s v="USR_TSIGHT"/>
    <s v="1-Extenso/Generalizado"/>
    <x v="0"/>
    <s v="Baja"/>
    <x v="1"/>
    <s v="TELEFONICA CYBERSECURITY TECH CHILE SPA"/>
    <s v="tctcsp01 - soc-splunk-i-01 TICKET AUTOMATICO"/>
    <s v="05/12/2023 16:46:04"/>
    <s v="05/12/2023 16:46:04"/>
    <s v="Cerrado"/>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s v="NO CUMPLE"/>
    <s v="CUMPLE"/>
    <s v="NO CUMPLE"/>
    <s v="NO CUMPLE"/>
    <s v="NO CUMPLE"/>
  </r>
  <r>
    <s v="INC000002482336"/>
    <s v="TICKET-INTELIGENTE"/>
    <x v="23"/>
    <s v="GESTION TI"/>
    <s v="JUAN P SEGURA VARGAS"/>
    <s v="USR_TSIGHT"/>
    <s v="1-Extenso/Generalizado"/>
    <x v="0"/>
    <s v="Baja"/>
    <x v="1"/>
    <s v="EMPRESA NACIONAL DE CERTIFICACIONES"/>
    <s v="emnace01 - ecert_respaldos_hsm TICKET AUTOMATICO"/>
    <s v="05/12/2023 17:21:57"/>
    <s v="05/12/2023 17:21:57"/>
    <s v="Cerrado"/>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s v="NO CUMPLE"/>
    <s v="CUMPLE"/>
    <s v="NO CUMPLE"/>
    <s v="NO CUMPLE"/>
    <s v="NO CUMPLE"/>
  </r>
  <r>
    <s v="INC000002482348"/>
    <s v="TICKET-INTELIGENTE"/>
    <x v="3"/>
    <s v="GESTION TI"/>
    <s v="SEBASTIAN I ACUÑA GUZMAN"/>
    <s v="USR_TSIGHT"/>
    <s v="1-Extenso/Generalizado"/>
    <x v="0"/>
    <s v="Baja"/>
    <x v="1"/>
    <s v="TELEFONICA EMPRESAS DE CHILE SA"/>
    <s v="wocu_metrics TICKET AUTOMATICO"/>
    <s v="05/12/2023 17:36:22"/>
    <s v="05/12/2023 17:36:22"/>
    <s v="Cerrado"/>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s v="CUMPLE"/>
    <s v="NO CUMPLE"/>
    <s v="NO CUMPLE"/>
    <s v="NO CUMPLE"/>
    <s v="NO CUMPLE"/>
  </r>
  <r>
    <s v="INC000002482349"/>
    <s v="VPN IP - MPLS"/>
    <x v="2"/>
    <s v="ADMINISTRADORES RESIDENTES"/>
    <s v="LUIS RODRIGO ACEVEDO COLLIPAL"/>
    <s v="frp_joflor"/>
    <s v="3-Moderado/Limitado"/>
    <x v="1"/>
    <s v="Media"/>
    <x v="0"/>
    <s v="INSTITUTO PROFESIONAL DE CHILE SA"/>
    <s v="GAMA | Problemas conexión VPN - TERRAOESTE"/>
    <s v="05/12/2023 17:38:51"/>
    <s v="05/12/2023 17:47:15"/>
    <s v="Cerrado"/>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s v="NO CUMPLE"/>
    <s v="CUMPLE"/>
    <s v="NO CUMPLE"/>
    <s v="NO CUMPLE"/>
    <s v="NO CUMPLE"/>
  </r>
  <r>
    <s v="INC000002482388"/>
    <s v="BACKUP ON DEMAND"/>
    <x v="9"/>
    <s v="BACK UP DATA CENTER (BACKUP ON DEMAND)"/>
    <s v="RODRIGO VÁSQUEZ MUÑOZ"/>
    <s v="tct_rvasqu"/>
    <s v="4-Menor/Localizado"/>
    <x v="0"/>
    <s v="Baja"/>
    <x v="0"/>
    <s v="TELEFONICA GLOBAL TECHNOLOGY S.A.AGENCIA EN CHILE"/>
    <s v="ejecucion clon HC y coagra"/>
    <s v="05/12/2023 18:10:14"/>
    <s v="05/12/2023 18:11:06"/>
    <s v="Cerrado"/>
    <s v="CDP ANTIGUO 1"/>
    <s v="CDP ANTIGUO 2"/>
    <s v="07/12/2023 18:22:48"/>
    <s v="07/12/2023 23:50:00"/>
    <s v="ejecucion,  revision de clon HC y coagra"/>
    <s v="clones ejecutados correctamente"/>
    <d v="1900-01-01T00:11:42"/>
    <d v="1900-01-01T00:12:34"/>
    <d v="1899-12-30T00:00:52"/>
    <s v=""/>
    <s v="Cumplido"/>
    <m/>
    <m/>
    <m/>
    <m/>
    <m/>
    <d v="2023-11-09T00:00:00"/>
    <s v="CUMPLE"/>
    <s v="NO CUMPLE"/>
    <s v="NO CUMPLE"/>
    <s v="NO CUMPLE"/>
    <s v="NO CUMPLE"/>
  </r>
  <r>
    <s v="INC000002482432"/>
    <s v="HOUSING"/>
    <x v="14"/>
    <s v="BELIEVE"/>
    <s v="CRISTOPHER MALDONADO ROMERO"/>
    <s v="frp_jolsso"/>
    <s v="3-Moderado/Limitado"/>
    <x v="1"/>
    <s v="Media"/>
    <x v="0"/>
    <s v="BANCO SANTANDER CHILE"/>
    <s v="GESTION DATACENTER/ ACCESOS / BANCO SANTANDER CHILE"/>
    <s v="05/12/2023 18:20:27"/>
    <s v="05/12/2023 18:22:19"/>
    <s v="Cerrado"/>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s v="CUMPLE"/>
    <s v="NO CUMPLE"/>
    <s v="NO CUMPLE"/>
    <s v="NO CUMPLE"/>
    <s v="NO CUMPLE"/>
  </r>
  <r>
    <s v="INC000002482440"/>
    <s v="RED INTERNA"/>
    <x v="0"/>
    <s v="APQ ACCESOS"/>
    <s v="CRISTOPHER MALDONADO ROMERO"/>
    <s v="tct_cmaldo"/>
    <s v="4-Menor/Localizado"/>
    <x v="0"/>
    <s v="Baja"/>
    <x v="0"/>
    <s v="TELEFONICA EMPRESAS DE CHILE SA"/>
    <s v="RONDA TOMA DE TEMPERATURAS SALAS TIC"/>
    <s v="05/12/2023 18:48:26"/>
    <s v="05/12/2023 18:49:23"/>
    <s v="Cerrado"/>
    <s v="CDP ANTIGUO 1"/>
    <s v="CDP ANTIGUO 2"/>
    <s v="05/12/2023 19:10:00"/>
    <s v="05/12/2023 23:50:00"/>
    <m/>
    <s v="RONDA REALIZADA"/>
    <d v="1899-12-30T00:00:00"/>
    <d v="1899-12-30T00:00:00"/>
    <d v="1899-12-30T00:00:00"/>
    <s v=""/>
    <s v="Cumplido"/>
    <m/>
    <m/>
    <m/>
    <m/>
    <m/>
    <d v="2023-11-16T00:00:00"/>
    <s v="CUMPLE"/>
    <s v="NO CUMPLE"/>
    <s v="NO CUMPLE"/>
    <s v="NO CUMPLE"/>
    <s v="NO CUMPLE"/>
  </r>
  <r>
    <s v="INC000002482444"/>
    <s v="RED INTERNA"/>
    <x v="0"/>
    <s v="APQ ACCESOS"/>
    <s v="CRISTOPHER MALDONADO ROMERO"/>
    <s v="tct_cmaldo"/>
    <s v="4-Menor/Localizado"/>
    <x v="0"/>
    <s v="Baja"/>
    <x v="0"/>
    <s v="TELEFONICA EMPRESAS DE CHILE SA"/>
    <s v="RONDA TOMA DE TEMPERATURAS SALAS TIC"/>
    <s v="05/12/2023 18:54:44"/>
    <s v="05/12/2023 18:55:31"/>
    <s v="Cerrado"/>
    <s v="CDP ANTIGUO 1"/>
    <s v="CDP ANTIGUO 2"/>
    <s v="05/12/2023 19:26:09"/>
    <s v="05/12/2023 23:50:00"/>
    <m/>
    <s v="RONDA REALIZADA"/>
    <d v="1899-12-30T00:00:00"/>
    <d v="1899-12-30T00:00:00"/>
    <d v="1899-12-30T00:00:00"/>
    <s v=""/>
    <s v="Cumplido"/>
    <m/>
    <m/>
    <m/>
    <m/>
    <m/>
    <d v="2023-11-06T00:00:00"/>
    <s v="CUMPLE"/>
    <s v="NO CUMPLE"/>
    <s v="NO CUMPLE"/>
    <s v="NO CUMPLE"/>
    <s v="NO CUMPLE"/>
  </r>
  <r>
    <s v="INC000002482455"/>
    <s v="INFRAESTRUCTURA DC"/>
    <x v="6"/>
    <s v="APQ ACCESOS"/>
    <s v="FRANCISCO J FELIU ABARCA"/>
    <s v="tct_frafea"/>
    <s v="4-Menor/Localizado"/>
    <x v="0"/>
    <s v="Baja"/>
    <x v="0"/>
    <s v="TELEFONICA CYBERSECURITY TECH CHILE SPA"/>
    <s v="RONDA POR TOMA DE TEMPERATURAS EN SALAS TIC"/>
    <s v="05/12/2023 20:53:34"/>
    <s v="05/12/2023 20:54:20"/>
    <s v="Cerrado"/>
    <s v="TI"/>
    <s v="CLIMA"/>
    <s v="05/12/2023 21:17:28"/>
    <s v="05/12/2023 23:50:00"/>
    <s v="RONDA POR TOMA DE TEMPERATURAS EN SALAS TIC"/>
    <s v="RONDA REALIZADA"/>
    <d v="1899-12-30T00:00:00"/>
    <d v="1899-12-30T00:00:00"/>
    <d v="1899-12-30T00:00:00"/>
    <s v=""/>
    <s v="Cumplido"/>
    <m/>
    <m/>
    <m/>
    <m/>
    <m/>
    <d v="2023-11-06T00:00:00"/>
    <s v="CUMPLE"/>
    <s v="NO CUMPLE"/>
    <s v="NO CUMPLE"/>
    <s v="NO CUMPLE"/>
    <s v="NO CUMPLE"/>
  </r>
  <r>
    <s v="INC000002482463"/>
    <s v="HOUSING"/>
    <x v="6"/>
    <s v="APQ ACCESOS"/>
    <s v="FRANCISCO J FELIU ABARCA"/>
    <s v="tct_frafea"/>
    <s v="4-Menor/Localizado"/>
    <x v="0"/>
    <s v="Baja"/>
    <x v="0"/>
    <s v="TELEFONICA CYBERSECURITY TECH CHILE SPA"/>
    <s v="RONDA PREVENTIVA EN SALAS TIC"/>
    <s v="05/12/2023 21:18:42"/>
    <s v="05/12/2023 21:19:27"/>
    <s v="Cerrado"/>
    <s v="TI"/>
    <s v="INFRAESTRUCTURA"/>
    <s v="05/12/2023 22:03:48"/>
    <s v="05/12/2023 23:50:00"/>
    <s v="RONDA PREVENTIVA EN SALAS TIC"/>
    <s v="RONDA REALIZADA"/>
    <d v="1899-12-30T00:00:00"/>
    <d v="1899-12-30T00:00:00"/>
    <d v="1899-12-30T00:00:00"/>
    <s v=""/>
    <s v="Cumplido"/>
    <m/>
    <m/>
    <m/>
    <m/>
    <m/>
    <d v="2023-11-06T00:00:00"/>
    <s v="CUMPLE"/>
    <s v="NO CUMPLE"/>
    <s v="NO CUMPLE"/>
    <s v="NO CUMPLE"/>
    <s v="NO CUMPLE"/>
  </r>
  <r>
    <s v="INC000002482475"/>
    <s v="INFRAESTRUCTURA DC"/>
    <x v="6"/>
    <s v="APQ ACCESOS"/>
    <s v="FRANCISCO J FELIU ABARCA"/>
    <s v="tct_frafea"/>
    <s v="4-Menor/Localizado"/>
    <x v="0"/>
    <s v="Baja"/>
    <x v="0"/>
    <s v="TELEFONICA CYBERSECURITY TECH CHILE SPA"/>
    <s v="RONDA POR TOMA DE TEMPERATURAS EN SALAS TIC"/>
    <s v="06/12/2023 0:46:02"/>
    <s v="06/12/2023 0:47:00"/>
    <s v="Cerrado"/>
    <s v="TI"/>
    <s v="CLIMA"/>
    <s v="06/12/2023 1:04:29"/>
    <s v="06/12/2023 23:50:00"/>
    <s v="RONDA POR TOMA DE TEMPERATURAS EN SALAS TIC"/>
    <s v="RONDA REALIZADA"/>
    <d v="1899-12-30T00:00:00"/>
    <d v="1899-12-30T00:00:00"/>
    <d v="1899-12-30T00:00:00"/>
    <s v=""/>
    <s v="Cumplido"/>
    <m/>
    <m/>
    <m/>
    <m/>
    <m/>
    <d v="2023-11-06T00:00:00"/>
    <s v="CUMPLE"/>
    <s v="NO CUMPLE"/>
    <s v="NO CUMPLE"/>
    <s v="NO CUMPLE"/>
    <s v="NO CUMPLE"/>
  </r>
  <r>
    <s v="INC000002482497"/>
    <s v="INFRAESTRUCTURA DC"/>
    <x v="15"/>
    <s v="APQ ACCESOS"/>
    <s v="PABLO A MALDONADO FLORES"/>
    <s v="tct_pabmaf"/>
    <s v="2-Significativo/Amplio"/>
    <x v="2"/>
    <s v="Alta"/>
    <x v="0"/>
    <s v="TELEFONICA CYBERSECURITY TECH CHILE SPA"/>
    <s v="REALIZAR RONDA Y REVISION DE SALAS TECNICAS"/>
    <s v="06/12/2023 9:03:56"/>
    <s v="06/12/2023 9:04:35"/>
    <s v="Cerrado"/>
    <s v="CDP ANTIGUO 1"/>
    <s v="CDP ANTIGUO 2"/>
    <s v="06/12/2023 9:42:14"/>
    <s v="06/12/2023 23:50:00"/>
    <s v="REALIZAR RONDA Y REVISION DE SALAS TECNICAS"/>
    <s v="rondas ok"/>
    <d v="1899-12-30T00:36:04"/>
    <d v="1899-12-30T00:38:18"/>
    <d v="1899-12-30T00:02:14"/>
    <s v=""/>
    <s v="Cumplido"/>
    <m/>
    <m/>
    <m/>
    <m/>
    <m/>
    <d v="2023-11-06T00:00:00"/>
    <s v="CUMPLE"/>
    <s v="NO CUMPLE"/>
    <s v="NO CUMPLE"/>
    <s v="NO CUMPLE"/>
    <s v="NO CUMPLE"/>
  </r>
  <r>
    <s v="INC000002482499"/>
    <s v="INFRAESTRUCTURA DC"/>
    <x v="15"/>
    <s v="APQ ACCESOS"/>
    <s v="PABLO A MALDONADO FLORES"/>
    <s v="tct_pabmaf"/>
    <s v="2-Significativo/Amplio"/>
    <x v="2"/>
    <s v="Alta"/>
    <x v="0"/>
    <s v="TELEFONICA CYBERSECURITY TECH CHILE SPA"/>
    <s v="REALIZAR TOMA DE ALARMAS DE CLIENTE SALA BLANCA 502A"/>
    <s v="06/12/2023 9:10:54"/>
    <s v="06/12/2023 9:11:04"/>
    <s v="Cerrado"/>
    <s v="CDP ANTIGUO 1"/>
    <s v="CDP ANTIGUO 2"/>
    <s v="06/12/2023 15:56:10"/>
    <s v="06/12/2023 23:50:00"/>
    <s v="REALIZAR TOMA DE ALARMAS DE CLIENTE SALA BLANCA 502A"/>
    <s v="alarmas ok"/>
    <d v="1899-12-30T06:44:46"/>
    <d v="1899-12-30T06:45:16"/>
    <d v="1899-12-30T00:00:30"/>
    <s v=""/>
    <s v="Cumplido"/>
    <m/>
    <m/>
    <m/>
    <m/>
    <m/>
    <d v="2023-11-07T00:00:00"/>
    <s v="CUMPLE"/>
    <s v="NO CUMPLE"/>
    <s v="NO CUMPLE"/>
    <s v="NO CUMPLE"/>
    <s v="NO CUMPLE"/>
  </r>
  <r>
    <s v="INC000002482501"/>
    <s v="VPN IP - MPLS"/>
    <x v="21"/>
    <s v="ADMINISTRADORES RESIDENTES"/>
    <s v="DENISE CRUZAT ETCHEBERRY"/>
    <s v="frp_rreyes"/>
    <s v="3-Moderado/Limitado"/>
    <x v="1"/>
    <s v="Media"/>
    <x v="0"/>
    <s v="LARRAIN VIAL SA CORREDORA DE BOLSA"/>
    <s v="GAMA / Problemas instalación Cortex 7.9 CE en Windows 2008"/>
    <s v="06/12/2023 9:38:02"/>
    <s v="06/12/2023 9:42:28"/>
    <s v="Cerrado"/>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s v="CUMPLE"/>
    <s v="NO CUMPLE"/>
    <s v="NO CUMPLE"/>
    <s v="NO CUMPLE"/>
    <s v="NO CUMPLE"/>
  </r>
  <r>
    <s v="INC000002482502"/>
    <s v="RED INTERNA"/>
    <x v="1"/>
    <s v="APQ ACCESOS"/>
    <s v="CARLOS F ARAYA RAMIREZ"/>
    <s v="tct_cararr"/>
    <s v="4-Menor/Localizado"/>
    <x v="0"/>
    <s v="Baja"/>
    <x v="0"/>
    <s v="TELEFONICA CYBERSECURITY TECH CHILE SPA"/>
    <s v="RONDA INSPECTIVA"/>
    <s v="06/12/2023 9:41:48"/>
    <s v="06/12/2023 9:43:02"/>
    <s v="Cerrado"/>
    <s v="CDP ANTIGUO 1"/>
    <s v="CDP ANTIGUO 2"/>
    <s v="06/12/2023 10:50:24"/>
    <s v="06/12/2023 23:50:00"/>
    <m/>
    <s v="ronda realizada"/>
    <d v="1899-12-30T00:00:00"/>
    <d v="1899-12-30T00:00:00"/>
    <d v="1899-12-30T00:00:00"/>
    <s v=""/>
    <s v="Cumplido"/>
    <m/>
    <m/>
    <m/>
    <m/>
    <m/>
    <d v="2023-11-06T00:00:00"/>
    <s v="CUMPLE"/>
    <s v="NO CUMPLE"/>
    <s v="NO CUMPLE"/>
    <s v="NO CUMPLE"/>
    <s v="NO CUMPLE"/>
  </r>
  <r>
    <s v="INC000002482515"/>
    <s v="INFRAESTRUCTURA DC"/>
    <x v="15"/>
    <s v="APQ ACCESOS"/>
    <s v="PABLO A MALDONADO FLORES"/>
    <s v="tct_pabmaf"/>
    <s v="2-Significativo/Amplio"/>
    <x v="2"/>
    <s v="Alta"/>
    <x v="0"/>
    <s v="TELEFONICA CYBERSECURITY TECH CHILE SPA"/>
    <s v="REALIZAR RONDA Y REVISION DE SALAS TECNICAS"/>
    <s v="05/12/2023 18:31:13"/>
    <s v="05/12/2023 18:32:02"/>
    <s v="Cerrado"/>
    <s v="CDP ANTIGUO 1"/>
    <s v="CDP ANTIGUO 2"/>
    <s v="05/12/2023 18:34:56"/>
    <s v="05/12/2023 23:50:00"/>
    <s v="REALIZAR RONDA Y REVISION DE SALAS TECNICAS"/>
    <s v="RONDAS OK"/>
    <d v="1899-12-30T00:02:37"/>
    <d v="1899-12-30T00:03:43"/>
    <d v="1899-12-30T00:01:06"/>
    <s v=""/>
    <s v="Cumplido"/>
    <m/>
    <m/>
    <m/>
    <m/>
    <m/>
    <d v="2023-11-06T00:00:00"/>
    <s v="CUMPLE"/>
    <s v="NO CUMPLE"/>
    <s v="NO CUMPLE"/>
    <s v="NO CUMPLE"/>
    <s v="NO CUMPLE"/>
  </r>
  <r>
    <s v="INC000002482526"/>
    <s v="VPN IP - MPLS"/>
    <x v="19"/>
    <s v="BELIEVE"/>
    <s v="YORDI M HURTADO ARAYA"/>
    <s v="frp_pcamay"/>
    <s v="3-Moderado/Limitado"/>
    <x v="1"/>
    <s v="Media"/>
    <x v="0"/>
    <s v="COPEC S.A."/>
    <s v="GESTION DATACENTER/ ACCESOS / COPEC S.A."/>
    <s v="05/12/2023 18:56:33"/>
    <s v="05/12/2023 18:56:36"/>
    <s v="Cerrado"/>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s v="CUMPLE"/>
    <s v="NO CUMPLE"/>
    <s v="NO CUMPLE"/>
    <s v="NO CUMPLE"/>
    <s v="NO CUMPLE"/>
  </r>
  <r>
    <s v="INC000002482570"/>
    <s v="HOUSING"/>
    <x v="15"/>
    <s v="APQ ACCESOS"/>
    <s v="ALDO P VALENZUELA MUJICA"/>
    <s v="tct_avalen"/>
    <s v="2-Significativo/Amplio"/>
    <x v="2"/>
    <s v="Alta"/>
    <x v="0"/>
    <s v="TELEFONICA EMPRESAS DE CHILE SA"/>
    <s v="RONDA Y REVISION DE SALAS TECNICAS"/>
    <s v="06/12/2023 3:31:42"/>
    <s v="06/12/2023 3:32:37"/>
    <s v="Cerrado"/>
    <s v="CDP ANTIGUO 1"/>
    <s v="CDP ANTIGUO 2"/>
    <s v="06/12/2023 3:35:26"/>
    <s v="06/12/2023 23:50:00"/>
    <s v="RONDA Y REVISION DE SALAS TECNICAS"/>
    <s v="SE REALIZA RONDA"/>
    <d v="1899-12-30T00:02:21"/>
    <d v="1899-12-30T00:03:44"/>
    <d v="1899-12-30T00:01:23"/>
    <s v=""/>
    <s v="Cumplido"/>
    <m/>
    <m/>
    <m/>
    <m/>
    <m/>
    <d v="2023-11-07T00:00:00"/>
    <s v="CUMPLE"/>
    <s v="NO CUMPLE"/>
    <s v="NO CUMPLE"/>
    <s v="NO CUMPLE"/>
    <s v="NO CUMPLE"/>
  </r>
  <r>
    <s v="INC000002482572"/>
    <s v="HOUSING"/>
    <x v="15"/>
    <s v="APQ ACCESOS"/>
    <s v="ALDO P VALENZUELA MUJICA"/>
    <s v="tct_avalen"/>
    <s v="2-Significativo/Amplio"/>
    <x v="2"/>
    <s v="Alta"/>
    <x v="0"/>
    <s v="TELEFONICA EMPRESAS DE CHILE SA"/>
    <s v="TOMA DE ALARMAS DE CLIENTE"/>
    <s v="06/12/2023 3:35:48"/>
    <s v="06/12/2023 3:36:49"/>
    <s v="Cerrado"/>
    <s v="CDP ANTIGUO 1"/>
    <s v="CDP ANTIGUO 2"/>
    <s v="06/12/2023 3:38:20"/>
    <s v="06/12/2023 23:50:00"/>
    <s v="TOMA DE ALARMAS DE CLIENTE"/>
    <s v="SE REALIZA TOMA DE ALARMAS"/>
    <d v="1899-12-30T00:00:49"/>
    <d v="1899-12-30T00:02:32"/>
    <d v="1899-12-30T00:01:43"/>
    <s v=""/>
    <s v="Cumplido"/>
    <m/>
    <m/>
    <m/>
    <m/>
    <m/>
    <d v="2023-11-07T00:00:00"/>
    <s v="CUMPLE"/>
    <s v="NO CUMPLE"/>
    <s v="NO CUMPLE"/>
    <s v="NO CUMPLE"/>
    <s v="NO CUMPLE"/>
  </r>
  <r>
    <s v="INC000002482574"/>
    <s v="HOUSING"/>
    <x v="15"/>
    <s v="APQ ACCESOS"/>
    <s v="ALDO P VALENZUELA MUJICA"/>
    <s v="tct_avalen"/>
    <s v="2-Significativo/Amplio"/>
    <x v="2"/>
    <s v="Alta"/>
    <x v="0"/>
    <s v="TELEFONICA EMPRESAS DE CHILE SA"/>
    <s v="SUPERVISION limpieza de Rack´s Cliente DXC"/>
    <s v="06/12/2023 3:43:48"/>
    <s v="06/12/2023 3:45:04"/>
    <s v="Cerrado"/>
    <s v="CDP ANTIGUO 1"/>
    <s v="CDP ANTIGUO 2"/>
    <s v="06/12/2023 3:47:24"/>
    <s v="06/12/2023 23:50:00"/>
    <s v="SUPERVISION limpieza de Rack´s Cliente DXC"/>
    <s v="SE REALIZA SUPERVISION"/>
    <d v="1899-12-30T00:02:00"/>
    <d v="1899-12-30T00:03:36"/>
    <d v="1899-12-30T00:01:36"/>
    <s v=""/>
    <s v="Cumplido"/>
    <m/>
    <m/>
    <m/>
    <m/>
    <m/>
    <d v="2023-11-06T00:00:00"/>
    <s v="CUMPLE"/>
    <s v="NO CUMPLE"/>
    <s v="NO CUMPLE"/>
    <s v="NO CUMPLE"/>
    <s v="NO CUMPLE"/>
  </r>
  <r>
    <s v="INC000002482576"/>
    <s v="HOUSING"/>
    <x v="15"/>
    <s v="APQ ACCESOS"/>
    <s v="ALDO P VALENZUELA MUJICA"/>
    <s v="tct_avalen"/>
    <s v="2-Significativo/Amplio"/>
    <x v="2"/>
    <s v="Alta"/>
    <x v="0"/>
    <s v="TELEFONICA EMPRESAS DE CHILE SA"/>
    <s v="SUPERVISION conexión de cruzadas para proyecto GTD-NEXUS"/>
    <s v="06/12/2023 3:51:19"/>
    <s v="06/12/2023 3:52:26"/>
    <s v="Cerrado"/>
    <s v="CDP ANTIGUO 1"/>
    <s v="CDP ANTIGUO 2"/>
    <s v="06/12/2023 4:09:06"/>
    <s v="06/12/2023 23:50:00"/>
    <s v="SUPERVISION conexión de cruzadas para proyecto GTD-NEXUS"/>
    <s v="SE REALIZA SUPERVISION"/>
    <d v="1899-12-30T00:16:15"/>
    <d v="1899-12-30T00:17:47"/>
    <d v="1899-12-30T00:01:32"/>
    <s v=""/>
    <s v="Cumplido"/>
    <m/>
    <m/>
    <m/>
    <m/>
    <m/>
    <d v="2023-11-06T00:00:00"/>
    <s v="CUMPLE"/>
    <s v="NO CUMPLE"/>
    <s v="NO CUMPLE"/>
    <s v="NO CUMPLE"/>
    <s v="NO CUMPLE"/>
  </r>
  <r>
    <s v="INC000002482578"/>
    <s v="HOUSING"/>
    <x v="15"/>
    <s v="APQ ACCESOS"/>
    <s v="ALDO P VALENZUELA MUJICA"/>
    <s v="tct_avalen"/>
    <s v="2-Significativo/Amplio"/>
    <x v="2"/>
    <s v="Alta"/>
    <x v="0"/>
    <s v="TELEFONICA EMPRESAS DE CHILE SA"/>
    <s v="SUPERVISION Se requiere ventana de trabajo para Desrackeo y Raekeo de equipo detallado"/>
    <s v="06/12/2023 3:54:20"/>
    <s v="06/12/2023 3:56:44"/>
    <s v="Cerrado"/>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s v="CUMPLE"/>
    <s v="NO CUMPLE"/>
    <s v="NO CUMPLE"/>
    <s v="NO CUMPLE"/>
    <s v="NO CUMPLE"/>
  </r>
  <r>
    <s v="INC000002482580"/>
    <s v="HOUSING"/>
    <x v="15"/>
    <s v="APQ ACCESOS"/>
    <s v="ALDO P VALENZUELA MUJICA"/>
    <s v="tct_avalen"/>
    <s v="2-Significativo/Amplio"/>
    <x v="2"/>
    <s v="Alta"/>
    <x v="0"/>
    <s v="TELEFONICA EMPRESAS DE CHILE SA"/>
    <s v="SUPERVISION Conexión de cableado existente"/>
    <s v="06/12/2023 3:58:54"/>
    <s v="06/12/2023 4:00:43"/>
    <s v="Cerrado"/>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s v="CUMPLE"/>
    <s v="NO CUMPLE"/>
    <s v="NO CUMPLE"/>
    <s v="NO CUMPLE"/>
    <s v="NO CUMPLE"/>
  </r>
  <r>
    <s v="INC000002482582"/>
    <s v="HOUSING"/>
    <x v="15"/>
    <s v="APQ ACCESOS"/>
    <s v="ALDO P VALENZUELA MUJICA"/>
    <s v="tct_avalen"/>
    <s v="2-Significativo/Amplio"/>
    <x v="2"/>
    <s v="Alta"/>
    <x v="0"/>
    <s v="TELEFONICA EMPRESAS DE CHILE SA"/>
    <s v="SUPERVISION  Se requiere acceder a rack DB31-32"/>
    <s v="06/12/2023 4:03:01"/>
    <s v="06/12/2023 4:06:31"/>
    <s v="Cerrado"/>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s v="CUMPLE"/>
    <s v="NO CUMPLE"/>
    <s v="NO CUMPLE"/>
    <s v="NO CUMPLE"/>
    <s v="NO CUMPLE"/>
  </r>
  <r>
    <s v="INC000002482584"/>
    <s v="HOUSING"/>
    <x v="15"/>
    <s v="APQ ACCESOS"/>
    <s v="ALDO P VALENZUELA MUJICA"/>
    <s v="tct_avalen"/>
    <s v="2-Significativo/Amplio"/>
    <x v="2"/>
    <s v="Alta"/>
    <x v="0"/>
    <s v="TELEFONICA EMPRESAS DE CHILE SA"/>
    <s v="RONDA Y REVISION DE SALAS TECNICAS"/>
    <s v="06/12/2023 5:21:42"/>
    <s v="06/12/2023 5:23:06"/>
    <s v="Cerrado"/>
    <s v="CDP ANTIGUO 1"/>
    <s v="CDP ANTIGUO 2"/>
    <s v="06/12/2023 5:27:23"/>
    <s v="06/12/2023 23:50:00"/>
    <s v="RONDA Y REVISION DE SALAS TECNICAS"/>
    <s v="SE REALIZAN RONDAS"/>
    <d v="1899-12-30T00:03:55"/>
    <d v="1899-12-30T00:05:41"/>
    <d v="1899-12-30T00:01:46"/>
    <s v=""/>
    <s v="Cumplido"/>
    <m/>
    <m/>
    <m/>
    <m/>
    <m/>
    <d v="2023-11-06T00:00:00"/>
    <s v="CUMPLE"/>
    <s v="NO CUMPLE"/>
    <s v="NO CUMPLE"/>
    <s v="NO CUMPLE"/>
    <s v="NO CUMPLE"/>
  </r>
  <r>
    <s v="INC000002482586"/>
    <s v="HOUSING"/>
    <x v="15"/>
    <s v="APQ ACCESOS"/>
    <s v="ALDO P VALENZUELA MUJICA"/>
    <s v="tct_avalen"/>
    <s v="2-Significativo/Amplio"/>
    <x v="2"/>
    <s v="Alta"/>
    <x v="1"/>
    <s v="TELEFONICA EMPRESAS DE CHILE SA"/>
    <s v="RONDA Y REVISION DE SALAS TECNICAS"/>
    <s v="06/12/2023 5:33:07"/>
    <s v="06/12/2023 5:36:23"/>
    <s v="Cerrado"/>
    <s v="CDP ANTIGUO 1"/>
    <s v="CDP ANTIGUO 2"/>
    <s v="06/12/2023 5:39:26"/>
    <s v="06/12/2023 23:50:00"/>
    <s v="RONDA Y REVISION DE SALAS TECNICAS"/>
    <s v="SE REALIZA RONDA"/>
    <d v="1899-12-30T00:02:41"/>
    <d v="1899-12-30T00:06:19"/>
    <d v="1899-12-30T00:03:38"/>
    <s v="Cumplido"/>
    <s v=""/>
    <m/>
    <s v=""/>
    <s v="Cumplido"/>
    <s v=""/>
    <s v=""/>
    <d v="2023-11-10T00:00:00"/>
    <s v="CUMPLE"/>
    <s v="NO CUMPLE"/>
    <s v="NO CUMPLE"/>
    <s v="NO CUMPLE"/>
    <s v="NO CUMPLE"/>
  </r>
  <r>
    <s v="INC000002482590"/>
    <s v="SAP"/>
    <x v="17"/>
    <s v="CLOUD SAP HANA"/>
    <s v="NICOLAS A SAAVEDRA EGUILUZ"/>
    <s v="tct_nsaave"/>
    <s v="4-Menor/Localizado"/>
    <x v="0"/>
    <s v="Baja"/>
    <x v="0"/>
    <s v="TELEFONICA EMPRESAS DE CHILE SA"/>
    <s v="Checkñiost diario Clientes 06.12.23"/>
    <s v="06/12/2023 6:44:11"/>
    <s v="06/12/2023 6:45:16"/>
    <s v="Cerrado"/>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s v="CUMPLE"/>
    <s v="NO CUMPLE"/>
    <s v="NO CUMPLE"/>
    <s v="NO CUMPLE"/>
    <s v="NO CUMPLE"/>
  </r>
  <r>
    <s v="INC000002482596"/>
    <s v="VPN IP - MPLS"/>
    <x v="9"/>
    <s v="BELIEVE"/>
    <s v="AXEL ANDRADE"/>
    <s v="frp_dalcap"/>
    <s v="4-Menor/Localizado"/>
    <x v="0"/>
    <s v="Baja"/>
    <x v="0"/>
    <s v="RABIE HNOSLTDA"/>
    <s v="REQ / Respaldo bases de datos servidor APOLO"/>
    <s v="06/12/2023 7:55:33"/>
    <s v="06/12/2023 8:00:34"/>
    <s v="Cerrado"/>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s v="NO CUMPLE"/>
    <s v="CUMPLE"/>
    <s v="NO CUMPLE"/>
    <s v="NO CUMPLE"/>
    <s v="NO CUMPLE"/>
  </r>
  <r>
    <s v="INC000002482622"/>
    <s v="BACKUP ON DEMAND"/>
    <x v="4"/>
    <s v="SM OPERACIONES"/>
    <s v="ALEJANDRO ACEVEDO VALENZUELA"/>
    <s v="tct_jsegur"/>
    <s v="4-Menor/Localizado"/>
    <x v="0"/>
    <s v="Baja"/>
    <x v="0"/>
    <s v="TELEFONICA GLOBAL TECHNOLOGY S.A.AGENCIA EN CHILE"/>
    <s v="Problemas para respaldar servidor subcapa"/>
    <s v="05/12/2023 20:01:32"/>
    <s v="05/12/2023 20:03:13"/>
    <s v="Cerrado"/>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s v="CUMPLE"/>
    <s v="NO CUMPLE"/>
    <s v="NO CUMPLE"/>
    <s v="NO CUMPLE"/>
    <s v="NO CUMPLE"/>
  </r>
  <r>
    <s v="INC000002482651"/>
    <s v="HOUSING"/>
    <x v="16"/>
    <s v="BELIEVE"/>
    <s v="ALDO P VALENZUELA MUJICA"/>
    <s v="frp_jreyna"/>
    <s v="3-Moderado/Limitado"/>
    <x v="1"/>
    <s v="Media"/>
    <x v="0"/>
    <s v="CENTRO DE COMPENSACION AUTOMATIZADO S A"/>
    <s v="GESTION DATACENTER/ ACCESOS  / CCA"/>
    <s v="06/12/2023 2:42:42"/>
    <s v="06/12/2023 2:47:27"/>
    <s v="Cerrado"/>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s v="CUMPLE"/>
    <s v="NO CUMPLE"/>
    <s v="NO CUMPLE"/>
    <s v="NO CUMPLE"/>
    <s v="NO CUMPLE"/>
  </r>
  <r>
    <s v="INC000002482653"/>
    <s v="INFRAESTRUCTURA DC"/>
    <x v="6"/>
    <s v="APQ ACCESOS"/>
    <s v="FRANCISCO J FELIU ABARCA"/>
    <s v="tct_frafea"/>
    <s v="4-Menor/Localizado"/>
    <x v="0"/>
    <s v="Baja"/>
    <x v="0"/>
    <s v="TELEFONICA CYBERSECURITY TECH CHILE SPA"/>
    <s v="RONDA POR TOMA DE TEMPERATURAS EN SALAS TIC"/>
    <s v="06/12/2023 5:15:21"/>
    <s v="06/12/2023 5:16:19"/>
    <s v="Cerrado"/>
    <s v="TI"/>
    <s v="CLIMA"/>
    <s v="06/12/2023 5:41:08"/>
    <s v="06/12/2023 23:50:00"/>
    <s v="RONDA POR TOMA DE TEMPERATURAS EN SALAS TIC"/>
    <s v="RONDA REALIZADA"/>
    <d v="1899-12-30T00:00:00"/>
    <d v="1899-12-30T00:00:00"/>
    <d v="1899-12-30T00:00:00"/>
    <s v=""/>
    <s v="Cumplido"/>
    <m/>
    <m/>
    <m/>
    <m/>
    <m/>
    <d v="2023-11-06T00:00:00"/>
    <s v="CUMPLE"/>
    <s v="NO CUMPLE"/>
    <s v="NO CUMPLE"/>
    <s v="NO CUMPLE"/>
    <s v="NO CUMPLE"/>
  </r>
  <r>
    <s v="INC000002482655"/>
    <s v="INFRAESTRUCTURA DC"/>
    <x v="6"/>
    <s v="APQ ACCESOS"/>
    <s v="FRANCISCO J FELIU ABARCA"/>
    <s v="tct_frafea"/>
    <s v="4-Menor/Localizado"/>
    <x v="0"/>
    <s v="Baja"/>
    <x v="0"/>
    <s v="TELEFONICA CYBERSECURITY TECH CHILE SPA"/>
    <s v="RONDA PREVENTIVA Y LECTURA DE TEMPERATURAS EN SALAS TIC"/>
    <s v="06/12/2023 6:46:38"/>
    <s v="06/12/2023 6:47:30"/>
    <s v="Cerrado"/>
    <s v="TI"/>
    <s v="CLIMA"/>
    <s v="06/12/2023 7:21:42"/>
    <s v="06/12/2023 23:50:00"/>
    <s v="RONDA PREVENTIVA Y LECTURA DE TEMPERATURAS EN SALAS TIC"/>
    <s v="RONDA REALIZADA"/>
    <d v="1899-12-30T00:00:00"/>
    <d v="1899-12-30T00:00:00"/>
    <d v="1899-12-30T00:00:00"/>
    <s v=""/>
    <s v="Cumplido"/>
    <m/>
    <m/>
    <m/>
    <m/>
    <m/>
    <d v="2023-11-06T00:00:00"/>
    <s v="CUMPLE"/>
    <s v="NO CUMPLE"/>
    <s v="NO CUMPLE"/>
    <s v="NO CUMPLE"/>
    <s v="NO CUMPLE"/>
  </r>
  <r>
    <s v="INC000002482657"/>
    <s v="VPN IP - MPLS"/>
    <x v="2"/>
    <s v="GESTION HD"/>
    <s v="OSCAR A RAMIREZ SOTO"/>
    <s v="frp_jciert"/>
    <s v="4-Menor/Localizado"/>
    <x v="0"/>
    <s v="Baja"/>
    <x v="0"/>
    <s v="TELEFONICA GLOBAL TECHNOLOGY S.A.AGENCIA EN CHILE"/>
    <s v="REQ / Sol configuración de usuario VPN"/>
    <s v="06/12/2023 8:07:59"/>
    <s v="06/12/2023 8:11:13"/>
    <s v="Cerrado"/>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s v="NO CUMPLE"/>
    <s v="CUMPLE"/>
    <s v="NO CUMPLE"/>
    <s v="NO CUMPLE"/>
    <s v="NO CUMPLE"/>
  </r>
  <r>
    <s v="INC000002482659"/>
    <s v="VPN IP - MPLS"/>
    <x v="3"/>
    <s v="BELIEVE"/>
    <s v="GUSTAVO AVILA VERA"/>
    <s v="frp_jciert"/>
    <s v="4-Menor/Localizado"/>
    <x v="0"/>
    <s v="Baja"/>
    <x v="0"/>
    <s v="ACADEMIA POLITECNICA NAVAL"/>
    <s v="REQ / Creación Zona DNS"/>
    <s v="06/12/2023 9:03:32"/>
    <s v="06/12/2023 9:08:38"/>
    <s v="Cerrado"/>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s v="CUMPLE"/>
    <s v="NO CUMPLE"/>
    <s v="NO CUMPLE"/>
    <s v="NO CUMPLE"/>
    <s v="NO CUMPLE"/>
  </r>
  <r>
    <s v="INC000002482676"/>
    <s v="HOSTING VIRTUAL"/>
    <x v="7"/>
    <s v="OPERACION N1"/>
    <s v="CLAUDIO A GAJARDO GARRIDO"/>
    <s v="tct_cgajar"/>
    <s v="2-Significativo/Amplio"/>
    <x v="1"/>
    <s v="Media"/>
    <x v="0"/>
    <s v="FUNDACION INSTITUTO PROFESIONAL DUOC UC"/>
    <s v="Requerimiento de bases de datos solicitado sin el flujo correspondiente."/>
    <s v="06/12/2023 9:40:36"/>
    <s v="06/12/2023 9:44:10"/>
    <s v="Cerrado"/>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s v="CUMPLE"/>
    <s v="NO CUMPLE"/>
    <s v="NO CUMPLE"/>
    <s v="NO CUMPLE"/>
    <s v="NO CUMPLE"/>
  </r>
  <r>
    <s v="INC000002482689"/>
    <s v="VPN IP - MPLS"/>
    <x v="13"/>
    <s v="GESTION HD"/>
    <s v="JOSE A SANTIS SERRANO"/>
    <s v="frp_jciert"/>
    <s v="4-Menor/Localizado"/>
    <x v="0"/>
    <s v="Baja"/>
    <x v="0"/>
    <s v="TELEFONICA GLOBAL TECHNOLOGY S.A.AGENCIA EN CHILE"/>
    <s v="REQ / Alarmas Host hardware system board status C4-APQ"/>
    <s v="06/12/2023 10:39:36"/>
    <s v="06/12/2023 10:44:19"/>
    <s v="Cerrado"/>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s v="NO CUMPLE"/>
    <s v="NO CUMPLE"/>
    <s v="CUMPLE"/>
    <s v="NO CUMPLE"/>
    <s v="NO CUMPLE"/>
  </r>
  <r>
    <s v="INC000002482696"/>
    <s v="HOUSING"/>
    <x v="16"/>
    <s v="BELIEVE"/>
    <s v="FERNEY D GARZON PEÑA"/>
    <s v="frp_fbalab"/>
    <s v="3-Moderado/Limitado"/>
    <x v="1"/>
    <s v="Media"/>
    <x v="0"/>
    <s v="TELEFONICA EMPRESAS DE CHILE SA"/>
    <s v="GESTION DATACENTER/ ACCESOS / TELEFONICA EMPRESAS DE CHILE SA"/>
    <s v="06/12/2023 10:20:55"/>
    <s v="06/12/2023 10:22:09"/>
    <s v="Cerrado"/>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s v="CUMPLE"/>
    <s v="NO CUMPLE"/>
    <s v="NO CUMPLE"/>
    <s v="NO CUMPLE"/>
    <s v="NO CUMPLE"/>
  </r>
  <r>
    <s v="INC000002482776"/>
    <s v="TICKET-INTELIGENTE"/>
    <x v="3"/>
    <s v="GESTION TI"/>
    <s v="SEBASTIAN I ACUÑA GUZMAN"/>
    <s v="USR_TSIGHT"/>
    <s v="1-Extenso/Generalizado"/>
    <x v="0"/>
    <s v="Baja"/>
    <x v="1"/>
    <s v="TELEFONICA EMPRESAS DE CHILE SA"/>
    <s v="wocu_metrics TICKET AUTOMATICO"/>
    <s v="05/12/2023 21:05:11"/>
    <s v="05/12/2023 21:05:11"/>
    <s v="Cerrado"/>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s v="CUMPLE"/>
    <s v="NO CUMPLE"/>
    <s v="NO CUMPLE"/>
    <s v="NO CUMPLE"/>
    <s v="NO CUMPLE"/>
  </r>
  <r>
    <s v="INC000002482809"/>
    <s v="TICKET-INTELIGENTE"/>
    <x v="4"/>
    <s v="GESTION TI"/>
    <s v="ALEJANDRO ACEVEDO VALENZUELA"/>
    <s v="USR_TSIGHT"/>
    <s v="1-Extenso/Generalizado"/>
    <x v="0"/>
    <s v="Baja"/>
    <x v="1"/>
    <s v="GPS CHILE SPA"/>
    <s v="gpschi01 - wnprap_gps02 TICKET AUTOMATICO"/>
    <s v="05/12/2023 22:13:58"/>
    <s v="05/12/2023 22:13:58"/>
    <s v="Cerrado"/>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s v="CUMPLE"/>
    <s v="NO CUMPLE"/>
    <s v="NO CUMPLE"/>
    <s v="NO CUMPLE"/>
    <s v="NO CUMPLE"/>
  </r>
  <r>
    <s v="INC000002483034"/>
    <s v="RED INTERNA"/>
    <x v="6"/>
    <s v="APQ ACCESOS"/>
    <s v="YORDI M HURTADO ARAYA"/>
    <s v="tct_yorhua"/>
    <s v="4-Menor/Localizado"/>
    <x v="0"/>
    <s v="Baja"/>
    <x v="0"/>
    <s v="TELEFONICA CYBERSECURITY TECH CHILE SPA"/>
    <s v="RONDA TOMA DE TEMPERATURAS SALAS TIC 08:30"/>
    <s v="06/12/2023 8:10:08"/>
    <s v="06/12/2023 8:10:34"/>
    <s v="Cerrado"/>
    <s v="CDP ANTIGUO 1"/>
    <s v="CDP ANTIGUO 2"/>
    <s v="06/12/2023 8:43:14"/>
    <s v="06/12/2023 23:50:00"/>
    <s v="RONDA TOMA DE TEMPERATURAS SALAS TIC 08:30"/>
    <s v="RONDA REALIZADA"/>
    <d v="1899-12-30T00:00:00"/>
    <d v="1899-12-30T00:33:06"/>
    <d v="1899-12-30T00:33:06"/>
    <s v=""/>
    <s v="Cumplido"/>
    <m/>
    <m/>
    <m/>
    <m/>
    <m/>
    <d v="2023-11-06T00:00:00"/>
    <s v="CUMPLE"/>
    <s v="NO CUMPLE"/>
    <s v="NO CUMPLE"/>
    <s v="NO CUMPLE"/>
    <s v="NO CUMPLE"/>
  </r>
  <r>
    <s v="INC000002483036"/>
    <s v="RED INTERNA"/>
    <x v="6"/>
    <s v="APQ ACCESOS"/>
    <s v="YORDI M HURTADO ARAYA"/>
    <s v="tct_yorhua"/>
    <s v="4-Menor/Localizado"/>
    <x v="0"/>
    <s v="Baja"/>
    <x v="0"/>
    <s v="TELEFONICA CYBERSECURITY TECH CHILE SPA"/>
    <s v="RONDA SALAS TECNICAS 10:30"/>
    <s v="06/12/2023 8:10:49"/>
    <s v="06/12/2023 8:11:17"/>
    <s v="Cerrado"/>
    <s v="CDP ANTIGUO 1"/>
    <s v="CDP ANTIGUO 2"/>
    <s v="06/12/2023 8:43:30"/>
    <s v="06/12/2023 23:50:00"/>
    <s v="RONDA SALAS TECNICAS 10:30"/>
    <s v="RONDA REALIZADA"/>
    <d v="1899-12-30T00:00:00"/>
    <d v="1899-12-30T00:32:41"/>
    <d v="1899-12-30T00:32:41"/>
    <s v=""/>
    <s v="Cumplido"/>
    <m/>
    <m/>
    <m/>
    <m/>
    <m/>
    <d v="2023-11-07T00:00:00"/>
    <s v="CUMPLE"/>
    <s v="NO CUMPLE"/>
    <s v="NO CUMPLE"/>
    <s v="NO CUMPLE"/>
    <s v="NO CUMPLE"/>
  </r>
  <r>
    <s v="INC000002483048"/>
    <s v="HOUSING"/>
    <x v="19"/>
    <s v="BELIEVE"/>
    <s v="YORDI M HURTADO ARAYA"/>
    <s v="frp_jreyna"/>
    <s v="3-Moderado/Limitado"/>
    <x v="1"/>
    <s v="Media"/>
    <x v="0"/>
    <s v="CELULOSA ARAUCO Y CONSTITUCION S A"/>
    <s v="GESTION DATACENTER/ ACCESOS  / ARAUCO"/>
    <s v="06/12/2023 8:33:23"/>
    <s v="06/12/2023 8:37:00"/>
    <s v="Cerrado"/>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s v="CUMPLE"/>
    <s v="NO CUMPLE"/>
    <s v="NO CUMPLE"/>
    <s v="NO CUMPLE"/>
    <s v="NO CUMPLE"/>
  </r>
  <r>
    <s v="INC000002483105"/>
    <s v="BACKUP ON DEMAND"/>
    <x v="9"/>
    <s v="BACK UP DATA CENTER (BACKUP ON DEMAND)"/>
    <s v="RODRIGO VÁSQUEZ MUÑOZ"/>
    <s v="tct_rvasqu"/>
    <s v="4-Menor/Localizado"/>
    <x v="0"/>
    <s v="Baja"/>
    <x v="0"/>
    <s v="TELEFONICA GLOBAL TECHNOLOGY S.A.AGENCIA EN CHILE"/>
    <s v="revision en terreno de libreria ipchile"/>
    <s v="06/12/2023 8:29:51"/>
    <s v="06/12/2023 8:30:45"/>
    <s v="Cerrado"/>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s v="CUMPLE"/>
    <s v="NO CUMPLE"/>
    <s v="NO CUMPLE"/>
    <s v="NO CUMPLE"/>
    <s v="NO CUMPLE"/>
  </r>
  <r>
    <s v="INC000002483127"/>
    <s v="VPN IP - MPLS"/>
    <x v="13"/>
    <s v="GESTION HD"/>
    <s v="DEIBY Y SANTOYO MONTEROLA"/>
    <s v="frp_spevel"/>
    <s v="3-Moderado/Limitado"/>
    <x v="1"/>
    <s v="Media"/>
    <x v="0"/>
    <s v="COAGRA S A"/>
    <s v="HD/[COAGRA] Recursos disponibles VDC"/>
    <s v="06/12/2023 9:42:05"/>
    <s v="06/12/2023 9:45:21"/>
    <s v="Cerrado"/>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s v="NO CUMPLE"/>
    <s v="CUMPLE"/>
    <s v="NO CUMPLE"/>
    <s v="NO CUMPLE"/>
    <s v="NO CUMPLE"/>
  </r>
  <r>
    <s v="INC000002483137"/>
    <s v="VPN IP - MPLS"/>
    <x v="13"/>
    <s v="GESTION HD"/>
    <s v="DEIBY Y SANTOYO MONTEROLA"/>
    <s v="frp_spevel"/>
    <s v="3-Moderado/Limitado"/>
    <x v="1"/>
    <s v="Media"/>
    <x v="0"/>
    <s v="SOC PUNTA DEL COBRE S A"/>
    <s v="HD/INC000002467131 Copia PUC-SAP-11-11"/>
    <s v="06/12/2023 10:07:58"/>
    <s v="06/12/2023 10:11:21"/>
    <s v="Cerrado"/>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s v="NO CUMPLE"/>
    <s v="NO CUMPLE"/>
    <s v="NO CUMPLE"/>
    <s v="CUMPLE"/>
    <s v="NO CUMPLE"/>
  </r>
  <r>
    <s v="INC000002483162"/>
    <s v="HOSTING VIRTUAL"/>
    <x v="4"/>
    <s v="GESTION PLATAFORMA CLIENTES"/>
    <s v="GIOVANNI D ROCCO VALENZUELA"/>
    <s v="vos_eperez"/>
    <s v="4-Menor/Localizado"/>
    <x v="0"/>
    <s v="Baja"/>
    <x v="0"/>
    <s v="TELEFONICA EMPRESAS DE CHILE SA"/>
    <s v="Solicitud de Snapshot de servidor SW-POLL02"/>
    <s v="06/12/2023 10:53:19"/>
    <s v="06/12/2023 11:01:26"/>
    <s v="Cerrado"/>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s v="NO CUMPLE"/>
    <s v="CUMPLE"/>
    <s v="NO CUMPLE"/>
    <s v="NO CUMPLE"/>
    <s v="NO CUMPLE"/>
  </r>
  <r>
    <s v="INC000002483189"/>
    <s v="HOUSING"/>
    <x v="15"/>
    <s v="APQ ACCESOS"/>
    <s v="JOSE G MARQUEZ MARCANO"/>
    <s v="tct_josmam"/>
    <s v="4-Menor/Localizado"/>
    <x v="0"/>
    <s v="Baja"/>
    <x v="0"/>
    <s v="TELEFONICA EMPRESAS DE CHILE SA"/>
    <s v="SUPERVISION:  instalación de cruzada"/>
    <s v="06/12/2023 11:39:47"/>
    <s v="06/12/2023 11:41:04"/>
    <s v="Cerrado"/>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s v="CUMPLE"/>
    <s v="NO CUMPLE"/>
    <s v="NO CUMPLE"/>
    <s v="NO CUMPLE"/>
    <s v="NO CUMPLE"/>
  </r>
  <r>
    <s v="INC000002483317"/>
    <s v="VPN IP - MPLS"/>
    <x v="13"/>
    <s v="ADMINISTRADORES RESIDENTES"/>
    <s v="MOISES E MONTERO RAMOS"/>
    <s v="frp_rreyes"/>
    <s v="3-Moderado/Limitado"/>
    <x v="1"/>
    <s v="Media"/>
    <x v="0"/>
    <s v="FARMACIAS AHUMADA S.A."/>
    <s v="GAMA / [FASA] Activación apt update ubuntu vdc"/>
    <s v="06/12/2023 10:58:24"/>
    <s v="06/12/2023 11:02:06"/>
    <s v="Cerrado"/>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s v="NO CUMPLE"/>
    <s v="CUMPLE"/>
    <s v="NO CUMPLE"/>
    <s v="NO CUMPLE"/>
    <s v="NO CUMPLE"/>
  </r>
  <r>
    <s v="INC000002483322"/>
    <s v="RED INTERNA"/>
    <x v="6"/>
    <s v="APQ ACCESOS"/>
    <s v="YORDI M HURTADO ARAYA"/>
    <s v="tct_yorhua"/>
    <s v="4-Menor/Localizado"/>
    <x v="0"/>
    <s v="Baja"/>
    <x v="0"/>
    <s v="TELEFONICA CYBERSECURITY TECH CHILE SPA"/>
    <s v="RONDA TOMA DE TEMPERATURAS SALAS TIC 12:30"/>
    <s v="06/12/2023 11:36:25"/>
    <s v="06/12/2023 11:36:56"/>
    <s v="Cerrado"/>
    <s v="CDP ANTIGUO 1"/>
    <s v="CDP ANTIGUO 2"/>
    <s v="06/12/2023 12:04:46"/>
    <s v="06/12/2023 23:50:00"/>
    <s v="RONDA TOMA DE TEMPERATURAS SALAS TIC 12:30"/>
    <s v="RONDA REALIZADA"/>
    <d v="1899-12-30T00:00:00"/>
    <d v="1899-12-30T00:28:21"/>
    <d v="1899-12-30T00:28:21"/>
    <s v=""/>
    <s v="Cumplido"/>
    <m/>
    <m/>
    <m/>
    <m/>
    <m/>
    <d v="2023-11-07T00:00:00"/>
    <s v="CUMPLE"/>
    <s v="NO CUMPLE"/>
    <s v="NO CUMPLE"/>
    <s v="NO CUMPLE"/>
    <s v="NO CUMPLE"/>
  </r>
  <r>
    <s v="INC000002483324"/>
    <s v="RED INTERNA"/>
    <x v="6"/>
    <s v="APQ ACCESOS"/>
    <s v="YORDI M HURTADO ARAYA"/>
    <s v="tct_yorhua"/>
    <s v="4-Menor/Localizado"/>
    <x v="0"/>
    <s v="Baja"/>
    <x v="0"/>
    <s v="TELEFONICA CYBERSECURITY TECH CHILE SPA"/>
    <s v="RONDA SALAS TECNICAS 15:30"/>
    <s v="06/12/2023 11:37:11"/>
    <s v="06/12/2023 11:37:47"/>
    <s v="Cerrado"/>
    <s v="CDP ANTIGUO 1"/>
    <s v="CDP ANTIGUO 2"/>
    <s v="06/12/2023 12:04:14"/>
    <s v="06/12/2023 23:50:00"/>
    <s v="RONDA SALAS TECNICAS 15:30"/>
    <s v="RONDA REALIZADA"/>
    <d v="1899-12-30T00:00:00"/>
    <d v="1899-12-30T00:27:03"/>
    <d v="1899-12-30T00:27:03"/>
    <s v=""/>
    <s v="Cumplido"/>
    <m/>
    <m/>
    <m/>
    <m/>
    <m/>
    <d v="2023-11-06T00:00:00"/>
    <s v="CUMPLE"/>
    <s v="NO CUMPLE"/>
    <s v="NO CUMPLE"/>
    <s v="NO CUMPLE"/>
    <s v="NO CUMPLE"/>
  </r>
  <r>
    <s v="INC000002483326"/>
    <s v="BACKUP ON DEMAND"/>
    <x v="23"/>
    <s v="SM OPERACIONES"/>
    <s v="JUAN P SEGURA VARGAS"/>
    <s v="tct_jsegur"/>
    <s v="4-Menor/Localizado"/>
    <x v="0"/>
    <s v="Baja"/>
    <x v="0"/>
    <s v="TELEFONICA GLOBAL TECHNOLOGY S.A.AGENCIA EN CHILE"/>
    <s v="Entrega de cinta clon ccs Noviembre 2023"/>
    <s v="06/12/2023 11:51:26"/>
    <s v="06/12/2023 12:03:57"/>
    <s v="Cerrado"/>
    <s v="TI"/>
    <s v="ALMACENAMIENTO y RESPALDO"/>
    <s v="06/12/2023 15:50:38"/>
    <s v="06/12/2023 23:50:00"/>
    <s v="Entrega de cinta clon ccs Noviembre 2023."/>
    <m/>
    <d v="1899-12-30T03:45:32"/>
    <d v="1899-12-30T03:59:12"/>
    <d v="1899-12-30T00:13:40"/>
    <s v=""/>
    <s v="Cumplido"/>
    <m/>
    <m/>
    <m/>
    <m/>
    <m/>
    <d v="2023-11-08T00:00:00"/>
    <s v="CUMPLE"/>
    <s v="NO CUMPLE"/>
    <s v="NO CUMPLE"/>
    <s v="NO CUMPLE"/>
    <s v="NO CUMPLE"/>
  </r>
  <r>
    <s v="INC000002483370"/>
    <s v="VPN IP - MPLS"/>
    <x v="3"/>
    <s v="GESTION HD"/>
    <s v="GUSTAVO AVILA VERA"/>
    <s v="frp_rreyes"/>
    <s v="3-Moderado/Limitado"/>
    <x v="1"/>
    <s v="Media"/>
    <x v="0"/>
    <s v="TELEFONICA GLOBAL TECHNOLOGY S.A.AGENCIA EN CHILE"/>
    <s v="HD / Requerimiento: TCCT Restablecer Contraseña Usuario GPS.SFTP"/>
    <s v="06/12/2023 15:18:29"/>
    <s v="06/12/2023 15:20:40"/>
    <s v="Cerrado"/>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s v="CUMPLE"/>
    <s v="NO CUMPLE"/>
    <s v="NO CUMPLE"/>
    <s v="NO CUMPLE"/>
    <s v="NO CUMPLE"/>
  </r>
  <r>
    <s v="INC000002483376"/>
    <s v="HOUSING"/>
    <x v="19"/>
    <s v="BELIEVE"/>
    <s v="YORDI M HURTADO ARAYA"/>
    <s v="frp_fbalab"/>
    <s v="3-Moderado/Limitado"/>
    <x v="1"/>
    <s v="Media"/>
    <x v="0"/>
    <s v="TELEFONICA EMPRESAS DE CHILE SA"/>
    <s v="GESTION DATACENTER/ ACCESOS / TELEFONICA EMPRESAS DE CHILE SA"/>
    <s v="06/12/2023 15:34:13"/>
    <s v="06/12/2023 15:36:07"/>
    <s v="Cerrado"/>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s v="CUMPLE"/>
    <s v="NO CUMPLE"/>
    <s v="NO CUMPLE"/>
    <s v="NO CUMPLE"/>
    <s v="NO CUMPLE"/>
  </r>
  <r>
    <s v="INC000002483378"/>
    <s v="HOUSING"/>
    <x v="19"/>
    <s v="BELIEVE"/>
    <s v="YORDI M HURTADO ARAYA"/>
    <s v="frp_jolsso"/>
    <s v="3-Moderado/Limitado"/>
    <x v="1"/>
    <s v="Media"/>
    <x v="0"/>
    <s v="TELEFONICA EMPRESAS DE CHILE SA"/>
    <s v="GESTION DATACENTER/ ACCESOS / TELEFONICA EMPRESAS DE CHILE SA"/>
    <s v="06/12/2023 15:47:02"/>
    <s v="06/12/2023 15:48:48"/>
    <s v="Cerrado"/>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s v="CUMPLE"/>
    <s v="NO CUMPLE"/>
    <s v="NO CUMPLE"/>
    <s v="NO CUMPLE"/>
    <s v="NO CUMPLE"/>
  </r>
  <r>
    <s v="INC000002483402"/>
    <s v="HOUSING"/>
    <x v="16"/>
    <s v="BELIEVE"/>
    <s v="JORGE S LORCA LEIVA"/>
    <s v="frp_jolsso"/>
    <s v="3-Moderado/Limitado"/>
    <x v="1"/>
    <s v="Media"/>
    <x v="0"/>
    <s v="TELEFONICA EMPRESAS DE CHILE SA"/>
    <s v="GESTION DATACENTER/ ACCESOS / TELEFONICA EMPRESAS DE CHILE SA"/>
    <s v="06/12/2023 16:42:30"/>
    <s v="06/12/2023 16:45:25"/>
    <s v="Cerrado"/>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s v="CUMPLE"/>
    <s v="NO CUMPLE"/>
    <s v="NO CUMPLE"/>
    <s v="NO CUMPLE"/>
    <s v="NO CUMPLE"/>
  </r>
  <r>
    <s v="INC000002483403"/>
    <s v="HOUSING"/>
    <x v="14"/>
    <s v="BELIEVE"/>
    <s v="CRISTOPHER MALDONADO ROMERO"/>
    <s v="frp_pcamay"/>
    <s v="3-Moderado/Limitado"/>
    <x v="1"/>
    <s v="Media"/>
    <x v="0"/>
    <s v="TELEFONICA EMPRESAS DE CHILE SA"/>
    <s v="GESTION DATACENTER/ ACCESOS / TELEFONICA EMPRESAS DE CHILE SA"/>
    <s v="06/12/2023 16:55:58"/>
    <s v="06/12/2023 16:56:01"/>
    <s v="Cerrado"/>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s v="CUMPLE"/>
    <s v="NO CUMPLE"/>
    <s v="NO CUMPLE"/>
    <s v="NO CUMPLE"/>
    <s v="NO CUMPLE"/>
  </r>
  <r>
    <s v="INC000002483411"/>
    <s v="VPN IP - MPLS"/>
    <x v="4"/>
    <s v="GESTION HD"/>
    <s v="JUAN CARLOS UZCATEGUI FUGUETT"/>
    <s v="frp_jciert"/>
    <s v="4-Menor/Localizado"/>
    <x v="0"/>
    <s v="Baja"/>
    <x v="0"/>
    <s v="TELEFONICA GLOBAL TECHNOLOGY S.A.AGENCIA EN CHILE"/>
    <s v="REQ / COAGRA: Eliminar Discos COAGRABWDES"/>
    <s v="06/12/2023 11:04:38"/>
    <s v="06/12/2023 11:07:56"/>
    <s v="Cerrado"/>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s v="CUMPLE"/>
    <s v="NO CUMPLE"/>
    <s v="NO CUMPLE"/>
    <s v="NO CUMPLE"/>
    <s v="NO CUMPLE"/>
  </r>
  <r>
    <s v="INC000002483415"/>
    <s v="HOSTING VIRTUAL"/>
    <x v="3"/>
    <s v="DUOC TICKET AUTOMATICO"/>
    <s v="GUSTAVO AVILA VERA"/>
    <s v="frp_lmosqu"/>
    <s v="3-Moderado/Limitado"/>
    <x v="0"/>
    <s v="Baja"/>
    <x v="0"/>
    <s v="FUNDACION INSTITUTO PROFESIONAL DUOC UC"/>
    <s v="REQ | DUOC | [CCS] Aumento de Swap servidor CCSCO-DB-QADESA  |"/>
    <s v="06/12/2023 11:02:54"/>
    <s v="06/12/2023 11:05:53"/>
    <s v="Cerrado"/>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s v="NO CUMPLE"/>
    <s v="CUMPLE"/>
    <s v="NO CUMPLE"/>
    <s v="NO CUMPLE"/>
    <s v="NO CUMPLE"/>
  </r>
  <r>
    <s v="INC000002483490"/>
    <s v="HOUSING"/>
    <x v="16"/>
    <s v="BELIEVE"/>
    <s v="FERNEY D GARZON PEÑA"/>
    <s v="frp_jolsso"/>
    <s v="3-Moderado/Limitado"/>
    <x v="1"/>
    <s v="Media"/>
    <x v="0"/>
    <s v="TELEFONICA EMPRESAS DE CHILE SA"/>
    <s v="GESTION DATACENTER/ ACCESOS / TELEFONICA EMPRESAS DE CHILE SA"/>
    <s v="06/12/2023 13:17:34"/>
    <s v="06/12/2023 13:19:43"/>
    <s v="Cerrado"/>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s v="CUMPLE"/>
    <s v="NO CUMPLE"/>
    <s v="NO CUMPLE"/>
    <s v="NO CUMPLE"/>
    <s v="NO CUMPLE"/>
  </r>
  <r>
    <s v="INC000002483540"/>
    <s v="TICKET-INTELIGENTE"/>
    <x v="3"/>
    <s v="GESTION TI"/>
    <s v="GUSTAVO AVILA VERA"/>
    <s v="USR_TSIGHT"/>
    <s v="1-Extenso/Generalizado"/>
    <x v="0"/>
    <s v="Baja"/>
    <x v="1"/>
    <s v="CAMARA DE COMERCIO DE SANTIAGO A G"/>
    <s v="cacost01 - ccsco0-dom0 TICKET AUTOMATICO"/>
    <s v="06/12/2023 11:39:36"/>
    <s v="06/12/2023 11:39:36"/>
    <s v="Cerrado"/>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s v="NO CUMPLE"/>
    <s v="CUMPLE"/>
    <s v="NO CUMPLE"/>
    <s v="NO CUMPLE"/>
    <s v="NO CUMPLE"/>
  </r>
  <r>
    <s v="INC000002483545"/>
    <s v="RED INTERNA"/>
    <x v="0"/>
    <s v="APQ ACCESOS"/>
    <s v="CRISTOPHER MALDONADO ROMERO"/>
    <s v="tct_cmaldo"/>
    <s v="4-Menor/Localizado"/>
    <x v="0"/>
    <s v="Baja"/>
    <x v="0"/>
    <s v="TELEFONICA EMPRESAS DE CHILE SA"/>
    <s v="RONDA TOMA DE TEMPERATURAS SALAS TIC"/>
    <s v="06/12/2023 11:44:38"/>
    <s v="06/12/2023 11:45:37"/>
    <s v="Cerrado"/>
    <s v="CDP ANTIGUO 1"/>
    <s v="CDP ANTIGUO 2"/>
    <s v="06/12/2023 12:31:19"/>
    <s v="06/12/2023 23:50:00"/>
    <m/>
    <s v="RONDA REALIZADA"/>
    <d v="1899-12-30T00:00:00"/>
    <d v="1899-12-30T00:00:00"/>
    <d v="1899-12-30T00:00:00"/>
    <s v=""/>
    <s v="Cumplido"/>
    <m/>
    <m/>
    <m/>
    <m/>
    <m/>
    <d v="2023-11-06T00:00:00"/>
    <s v="CUMPLE"/>
    <s v="NO CUMPLE"/>
    <s v="NO CUMPLE"/>
    <s v="NO CUMPLE"/>
    <s v="NO CUMPLE"/>
  </r>
  <r>
    <s v="INC000002483547"/>
    <s v="VPN IP - MPLS"/>
    <x v="21"/>
    <s v="GESTION CALL CENTER"/>
    <s v="DENISE CRUZAT ETCHEBERRY"/>
    <s v="frp_jugonz"/>
    <s v="4-Menor/Localizado"/>
    <x v="0"/>
    <s v="Baja"/>
    <x v="0"/>
    <s v="SELECCION CONTRATACION Y SERVICIOS S.A."/>
    <s v="FRONT CTC/ EMPRESAS/ CLAVE DE ACCESO PARA WEBHOSTING Y STORAGE"/>
    <s v="06/12/2023 11:54:03"/>
    <s v="06/12/2023 11:55:19"/>
    <s v="Cerrado"/>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s v="NO CUMPLE"/>
    <s v="CUMPLE"/>
    <s v="NO CUMPLE"/>
    <s v="NO CUMPLE"/>
    <s v="NO CUMPLE"/>
  </r>
  <r>
    <s v="INC000002483558"/>
    <s v="TICKET-INTELIGENTE"/>
    <x v="3"/>
    <s v="GESTION TI"/>
    <s v="GUSTAVO AVILA VERA"/>
    <s v="USR_TSIGHT"/>
    <s v="1-Extenso/Generalizado"/>
    <x v="0"/>
    <s v="Baja"/>
    <x v="1"/>
    <s v="CAMARA DE COMERCIO DE SANTIAGO A G"/>
    <s v="cacost01 - entmanager TICKET AUTOMATICO"/>
    <s v="06/12/2023 11:53:21"/>
    <s v="06/12/2023 11:53:21"/>
    <s v="Cerrado"/>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s v="NO CUMPLE"/>
    <s v="CUMPLE"/>
    <s v="NO CUMPLE"/>
    <s v="NO CUMPLE"/>
    <s v="NO CUMPLE"/>
  </r>
  <r>
    <s v="INC000002483611"/>
    <s v="HOUSING"/>
    <x v="0"/>
    <s v="BELIEVE"/>
    <s v="CRISTOPHER MALDONADO ROMERO"/>
    <s v="frp_pcamay"/>
    <s v="3-Moderado/Limitado"/>
    <x v="1"/>
    <s v="Media"/>
    <x v="1"/>
    <s v="FORUM SERVICIOS FINANCIEROS SA"/>
    <s v="GESTION DATACENTER/ ACCESOS / FORUM"/>
    <s v="06/12/2023 12:31:00"/>
    <s v="06/12/2023 12:31:14"/>
    <s v="Cerrado"/>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s v="NO CUMPLE"/>
    <s v="CUMPLE"/>
    <s v="NO CUMPLE"/>
    <s v="NO CUMPLE"/>
    <s v="NO CUMPLE"/>
  </r>
  <r>
    <s v="INC000002483618"/>
    <s v="HOUSING"/>
    <x v="14"/>
    <s v="BELIEVE"/>
    <s v="CRISTOPHER MALDONADO ROMERO"/>
    <s v="frp_pcamay"/>
    <s v="3-Moderado/Limitado"/>
    <x v="1"/>
    <s v="Media"/>
    <x v="0"/>
    <s v="BANCO SANTANDER CHILE"/>
    <s v="GESTION DATACENTER/ ACCESOS / Santander"/>
    <s v="06/12/2023 12:47:05"/>
    <s v="06/12/2023 12:47:37"/>
    <s v="Cerrado"/>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s v="CUMPLE"/>
    <s v="NO CUMPLE"/>
    <s v="NO CUMPLE"/>
    <s v="NO CUMPLE"/>
    <s v="NO CUMPLE"/>
  </r>
  <r>
    <s v="INC000002483633"/>
    <s v="HOUSING"/>
    <x v="14"/>
    <s v="BELIEVE"/>
    <s v="CRISTOPHER MALDONADO ROMERO"/>
    <s v="frp_pcamay"/>
    <s v="3-Moderado/Limitado"/>
    <x v="1"/>
    <s v="Media"/>
    <x v="0"/>
    <s v="IDOM INGENIERIA Y CONSULTORIA S.A. AGENCIA EN CHILE"/>
    <s v="GESTION DATACENTER/ ACCESOS / NBX"/>
    <s v="06/12/2023 13:04:13"/>
    <s v="06/12/2023 13:04:55"/>
    <s v="Cerrado"/>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s v="CUMPLE"/>
    <s v="NO CUMPLE"/>
    <s v="NO CUMPLE"/>
    <s v="NO CUMPLE"/>
    <s v="NO CUMPLE"/>
  </r>
  <r>
    <s v="INC000002483647"/>
    <s v="HOUSING"/>
    <x v="16"/>
    <s v="BELIEVE"/>
    <s v="JORGE S LORCA LEIVA"/>
    <s v="frp_pcamay"/>
    <s v="3-Moderado/Limitado"/>
    <x v="1"/>
    <s v="Media"/>
    <x v="0"/>
    <s v="TELEFONICA EMPRESAS DE CHILE SA"/>
    <s v="GESTION DATACENTER/ ACCESOS / OPERADORA DE TARJETAS DE CREDITO NEXUS S A- Telefonica"/>
    <s v="06/12/2023 14:11:48"/>
    <s v="06/12/2023 14:11:58"/>
    <s v="Cerrado"/>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s v="NO CUMPLE"/>
    <s v="CUMPLE"/>
    <s v="NO CUMPLE"/>
    <s v="NO CUMPLE"/>
    <s v="NO CUMPLE"/>
  </r>
  <r>
    <s v="INC000002483659"/>
    <s v="VPN IP - MPLS"/>
    <x v="7"/>
    <s v="GESTION HD"/>
    <s v="CRISTOBAL I REYES DELGADO"/>
    <s v="frp_spevel"/>
    <s v="3-Moderado/Limitado"/>
    <x v="1"/>
    <s v="Media"/>
    <x v="0"/>
    <s v="TELEFONICA GLOBAL TECHNOLOGY S.A.AGENCIA EN CHILE"/>
    <s v="HD/Acceso a Servidor SUBCAPA"/>
    <s v="06/12/2023 14:56:08"/>
    <s v="06/12/2023 14:58:58"/>
    <s v="Cerrado"/>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s v="NO CUMPLE"/>
    <s v="CUMPLE"/>
    <s v="NO CUMPLE"/>
    <s v="NO CUMPLE"/>
    <s v="NO CUMPLE"/>
  </r>
  <r>
    <s v="INC000002483663"/>
    <s v="VPN IP - MPLS"/>
    <x v="13"/>
    <s v="GESTION HD"/>
    <s v="ANGEL CASTRO CABRERA"/>
    <s v="frp_spevel"/>
    <s v="3-Moderado/Limitado"/>
    <x v="1"/>
    <s v="Media"/>
    <x v="0"/>
    <s v="TELEFONICA GLOBAL TECHNOLOGY S.A.AGENCIA EN CHILE"/>
    <s v="HD/Importación vm VDC IPCHILE"/>
    <s v="06/12/2023 15:12:09"/>
    <s v="06/12/2023 15:14:41"/>
    <s v="Cerrado"/>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s v="NO CUMPLE"/>
    <s v="CUMPLE"/>
    <s v="NO CUMPLE"/>
    <s v="NO CUMPLE"/>
    <s v="NO CUMPLE"/>
  </r>
  <r>
    <s v="INC000002483671"/>
    <s v="CORREO"/>
    <x v="5"/>
    <s v="CALIDAD"/>
    <s v="JAVIERA A UMAÑA YEVENES"/>
    <s v="tct_fvegab"/>
    <s v="4-Menor/Localizado"/>
    <x v="0"/>
    <s v="Baja"/>
    <x v="0"/>
    <s v="TELEFONICA CYBERSECURITY TECH CHILE SPA"/>
    <s v="Incorporación de 2 usuarios a la cuenta especialistaimpcyber@tic.cl"/>
    <s v="06/12/2023 15:32:24"/>
    <s v="06/12/2023 15:35:32"/>
    <s v="Cerrado"/>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s v="CUMPLE"/>
    <s v="NO CUMPLE"/>
    <s v="NO CUMPLE"/>
    <s v="NO CUMPLE"/>
    <s v="NO CUMPLE"/>
  </r>
  <r>
    <s v="INC000002483692"/>
    <s v="HOSTING VIRTUAL"/>
    <x v="4"/>
    <s v="GESTION PLATAFORMA CLIENTES"/>
    <s v="ALEJANDRO ACEVEDO VALENZUELA"/>
    <s v="vos_eperez"/>
    <s v="4-Menor/Localizado"/>
    <x v="0"/>
    <s v="Baja"/>
    <x v="0"/>
    <s v="TELEFONICA EMPRESAS DE CHILE SA"/>
    <s v="Solicitud de Snapshots para servidores desde SW-POLL06 al SW-POLL09"/>
    <s v="06/12/2023 17:15:07"/>
    <s v="06/12/2023 17:24:55"/>
    <s v="Cerrado"/>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s v="CUMPLE"/>
    <s v="NO CUMPLE"/>
    <s v="NO CUMPLE"/>
    <s v="NO CUMPLE"/>
    <s v="NO CUMPLE"/>
  </r>
  <r>
    <s v="INC000002483705"/>
    <s v="VPN IP - MPLS"/>
    <x v="2"/>
    <s v="GESTION HD"/>
    <s v="LUIS A VILLASMIL CASTILLO"/>
    <s v="frp_fpetro"/>
    <s v="3-Moderado/Limitado"/>
    <x v="1"/>
    <s v="Media"/>
    <x v="0"/>
    <s v="HORTIFRUT S.A"/>
    <s v="REQ/Creación de VPN"/>
    <s v="06/12/2023 12:17:28"/>
    <s v="06/12/2023 12:20:51"/>
    <s v="Cerrado"/>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s v="NO CUMPLE"/>
    <s v="CUMPLE"/>
    <s v="NO CUMPLE"/>
    <s v="NO CUMPLE"/>
    <s v="NO CUMPLE"/>
  </r>
  <r>
    <s v="INC000002483770"/>
    <s v="HOUSING"/>
    <x v="14"/>
    <s v="BELIEVE"/>
    <s v="CRISTOPHER MALDONADO ROMERO"/>
    <s v="frp_fbalab"/>
    <s v="3-Moderado/Limitado"/>
    <x v="1"/>
    <s v="Media"/>
    <x v="0"/>
    <s v="TELEFONICA EMPRESAS DE CHILE SA"/>
    <s v="GESTION DATACENTER/ ACCESOS / TELEFONICA EMPRESAS DE CHILE SA"/>
    <s v="06/12/2023 13:04:03"/>
    <s v="06/12/2023 13:05:11"/>
    <s v="Cerrado"/>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s v="CUMPLE"/>
    <s v="NO CUMPLE"/>
    <s v="NO CUMPLE"/>
    <s v="NO CUMPLE"/>
    <s v="NO CUMPLE"/>
  </r>
  <r>
    <s v="INC000002483828"/>
    <s v="HOUSING"/>
    <x v="16"/>
    <s v="BELIEVE"/>
    <s v="FERNEY D GARZON PEÑA"/>
    <s v="frp_dvital"/>
    <s v="3-Moderado/Limitado"/>
    <x v="1"/>
    <s v="Media"/>
    <x v="0"/>
    <s v="TELEFONICA EMPRESAS DE CHILE SA"/>
    <s v="GESTION DATACENTER/ ACCESOS / TELEFONICA EMPRESAS DE CHILE SA"/>
    <s v="06/12/2023 13:49:55"/>
    <s v="06/12/2023 13:52:22"/>
    <s v="Cerrado"/>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s v="CUMPLE"/>
    <s v="NO CUMPLE"/>
    <s v="NO CUMPLE"/>
    <s v="NO CUMPLE"/>
    <s v="NO CUMPLE"/>
  </r>
  <r>
    <s v="INC000002483902"/>
    <s v="RED INTERNA"/>
    <x v="6"/>
    <s v="APQ ACCESOS"/>
    <s v="YORDI M HURTADO ARAYA"/>
    <s v="tct_yorhua"/>
    <s v="4-Menor/Localizado"/>
    <x v="0"/>
    <s v="Baja"/>
    <x v="0"/>
    <s v="TELEFONICA CYBERSECURITY TECH CHILE SPA"/>
    <s v="RONDA TOMA DE TEMPERATURAS SALAS TIC 16:30"/>
    <s v="06/12/2023 15:43:41"/>
    <s v="06/12/2023 15:44:12"/>
    <s v="Cerrado"/>
    <s v="CDP ANTIGUO 1"/>
    <s v="CDP ANTIGUO 2"/>
    <s v="06/12/2023 16:13:50"/>
    <s v="06/12/2023 23:50:00"/>
    <s v="RONDA TOMA DE TEMPERATURAS SALAS TIC 16:30"/>
    <s v="RONDA REALIZADA"/>
    <d v="1899-12-30T00:00:00"/>
    <d v="1899-12-30T00:30:09"/>
    <d v="1899-12-30T00:30:09"/>
    <s v=""/>
    <s v="Cumplido"/>
    <m/>
    <m/>
    <m/>
    <m/>
    <m/>
    <d v="2023-11-07T00:00:00"/>
    <s v="CUMPLE"/>
    <s v="NO CUMPLE"/>
    <s v="NO CUMPLE"/>
    <s v="NO CUMPLE"/>
    <s v="NO CUMPLE"/>
  </r>
  <r>
    <s v="INC000002483907"/>
    <s v="HOUSING"/>
    <x v="16"/>
    <s v="BELIEVE"/>
    <s v="FERNEY D GARZON PEÑA"/>
    <s v="frp_jolsso"/>
    <s v="3-Moderado/Limitado"/>
    <x v="1"/>
    <s v="Media"/>
    <x v="0"/>
    <s v="TELEFONICA EMPRESAS DE CHILE SA"/>
    <s v="GESTION DATACENTER/ ACCESOS / TELEFONICA EMPRESAS DE CHILE SA"/>
    <s v="06/12/2023 13:44:23"/>
    <s v="06/12/2023 13:46:06"/>
    <s v="Cerrado"/>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s v="CUMPLE"/>
    <s v="NO CUMPLE"/>
    <s v="NO CUMPLE"/>
    <s v="NO CUMPLE"/>
    <s v="NO CUMPLE"/>
  </r>
  <r>
    <s v="INC000002483915"/>
    <s v="VPN IP - MPLS"/>
    <x v="4"/>
    <s v="GESTION HD"/>
    <s v="ALEJANDRO ACEVEDO VALENZUELA"/>
    <s v="frp_jciert"/>
    <s v="4-Menor/Localizado"/>
    <x v="0"/>
    <s v="Baja"/>
    <x v="0"/>
    <s v="TELEFONICA GLOBAL TECHNOLOGY S.A.AGENCIA EN CHILE"/>
    <s v="REQ / Activar OS"/>
    <s v="06/12/2023 14:20:58"/>
    <s v="06/12/2023 14:26:07"/>
    <s v="Cerrado"/>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s v="NO CUMPLE"/>
    <s v="CUMPLE"/>
    <s v="NO CUMPLE"/>
    <s v="NO CUMPLE"/>
    <s v="NO CUMPLE"/>
  </r>
  <r>
    <s v="INC000002483952"/>
    <s v="HOUSING"/>
    <x v="15"/>
    <s v="APQ ACCESOS"/>
    <s v="JOSE G MARQUEZ MARCANO"/>
    <s v="tct_josmam"/>
    <s v="4-Menor/Localizado"/>
    <x v="0"/>
    <s v="Baja"/>
    <x v="0"/>
    <s v="TELEFONICA EMPRESAS DE CHILE SA"/>
    <s v="SUPERVISION: Cambio de Cintas en ambas Librerias de Respaldo ubicado en Sala blanca"/>
    <s v="06/12/2023 15:57:43"/>
    <s v="06/12/2023 15:59:05"/>
    <s v="Cerrado"/>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s v="CUMPLE"/>
    <s v="NO CUMPLE"/>
    <s v="NO CUMPLE"/>
    <s v="NO CUMPLE"/>
    <s v="NO CUMPLE"/>
  </r>
  <r>
    <s v="INC000002483955"/>
    <s v="HOUSING"/>
    <x v="1"/>
    <s v="APQ ACCESOS"/>
    <s v="CARLOS F ARAYA RAMIREZ"/>
    <s v="tct_cararr"/>
    <s v="4-Menor/Localizado"/>
    <x v="0"/>
    <s v="Baja"/>
    <x v="0"/>
    <s v="TELEFONICA CYBERSECURITY TECH CHILE SPA"/>
    <s v="FACTIBILIDAD 79421"/>
    <s v="06/12/2023 16:14:11"/>
    <s v="06/12/2023 16:16:25"/>
    <s v="Cerrado"/>
    <s v="CDP ANTIGUO 1"/>
    <s v="CDP ANTIGUO 2"/>
    <s v="06/12/2023 17:30:03"/>
    <s v="06/12/2023 23:50:00"/>
    <s v="FORUM"/>
    <s v="FACTIBILIDAD ENVIADA"/>
    <d v="1899-12-30T00:00:00"/>
    <d v="1899-12-30T00:00:00"/>
    <d v="1899-12-30T00:00:00"/>
    <s v=""/>
    <s v="Cumplido"/>
    <m/>
    <m/>
    <m/>
    <m/>
    <m/>
    <d v="2023-11-07T00:00:00"/>
    <s v="CUMPLE"/>
    <s v="NO CUMPLE"/>
    <s v="NO CUMPLE"/>
    <s v="NO CUMPLE"/>
    <s v="NO CUMPLE"/>
  </r>
  <r>
    <s v="INC000002483986"/>
    <s v="INFRAESTRUCTURA DC"/>
    <x v="6"/>
    <s v="APQ ACCESOS"/>
    <s v="FRANCISCO J FELIU ABARCA"/>
    <s v="tct_frafea"/>
    <s v="4-Menor/Localizado"/>
    <x v="0"/>
    <s v="Baja"/>
    <x v="0"/>
    <s v="TELEFONICA CYBERSECURITY TECH CHILE SPA"/>
    <s v="RONDA POR TOMA DE TEMPERATURAS EN SALAS TIC"/>
    <s v="06/12/2023 21:01:15"/>
    <s v="06/12/2023 21:02:03"/>
    <s v="Cerrado"/>
    <s v="TI"/>
    <s v="CLIMA"/>
    <s v="06/12/2023 21:14:44"/>
    <s v="06/12/2023 23:50:00"/>
    <s v="RONDA POR TOMA DE TEMPERATURAS EN SALAS TIC"/>
    <s v="RONDA REALIZADA"/>
    <d v="1899-12-30T00:00:00"/>
    <d v="1899-12-30T00:00:00"/>
    <d v="1899-12-30T00:00:00"/>
    <s v=""/>
    <s v="Cumplido"/>
    <m/>
    <m/>
    <m/>
    <m/>
    <m/>
    <d v="2023-11-07T00:00:00"/>
    <s v="CUMPLE"/>
    <s v="NO CUMPLE"/>
    <s v="NO CUMPLE"/>
    <s v="NO CUMPLE"/>
    <s v="NO CUMPLE"/>
  </r>
  <r>
    <s v="INC000002483988"/>
    <s v="INFRAESTRUCTURA DC"/>
    <x v="8"/>
    <s v="APQ ACCESOS"/>
    <s v="FRANCISCO J FELIU ABARCA"/>
    <s v="tct_frafea"/>
    <s v="4-Menor/Localizado"/>
    <x v="0"/>
    <s v="Baja"/>
    <x v="0"/>
    <s v="TELEFONICA CYBERSECURITY TECH CHILE SPA"/>
    <s v="RONDA PREVENTIVA EN SALAS TIC"/>
    <s v="06/12/2023 22:02:52"/>
    <s v="06/12/2023 22:04:16"/>
    <s v="Cerrado"/>
    <s v="TI"/>
    <s v="INFRAESTRUCTURA"/>
    <s v="06/12/2023 22:46:57"/>
    <s v="06/12/2023 23:50:00"/>
    <s v="RONDA PREVENTIVA EN SALAS TIC"/>
    <s v="RONDA REALIZADA"/>
    <d v="1899-12-30T00:00:00"/>
    <d v="1899-12-30T00:00:00"/>
    <d v="1899-12-30T00:00:00"/>
    <s v=""/>
    <s v="Cumplido"/>
    <m/>
    <m/>
    <m/>
    <m/>
    <m/>
    <d v="2023-11-07T00:00:00"/>
    <s v="CUMPLE"/>
    <s v="NO CUMPLE"/>
    <s v="NO CUMPLE"/>
    <s v="NO CUMPLE"/>
    <s v="NO CUMPLE"/>
  </r>
  <r>
    <s v="INC000002483994"/>
    <s v="INFRAESTRUCTURA DC"/>
    <x v="6"/>
    <s v="APQ ACCESOS"/>
    <s v="FRANCISCO J FELIU ABARCA"/>
    <s v="tct_frafea"/>
    <s v="4-Menor/Localizado"/>
    <x v="0"/>
    <s v="Baja"/>
    <x v="0"/>
    <s v="TELEFONICA CYBERSECURITY TECH CHILE SPA"/>
    <s v="RONDA POR TOMA DE TEMPERATURAS EN SALAS TIC"/>
    <s v="07/12/2023 0:51:39"/>
    <s v="07/12/2023 0:52:31"/>
    <s v="Cerrado"/>
    <s v="TI"/>
    <s v="CLIMA"/>
    <s v="07/12/2023 5:02:11"/>
    <s v="07/12/2023 23:50:00"/>
    <s v="RONDA POR TOMA DE TEMPERATURAS EN SALAS TIC"/>
    <s v="RONDA REALIZADA"/>
    <d v="1899-12-30T00:00:00"/>
    <d v="1899-12-30T00:00:00"/>
    <d v="1899-12-30T00:00:00"/>
    <s v=""/>
    <s v="Cumplido"/>
    <m/>
    <m/>
    <m/>
    <m/>
    <m/>
    <d v="2023-11-07T00:00:00"/>
    <s v="CUMPLE"/>
    <s v="NO CUMPLE"/>
    <s v="NO CUMPLE"/>
    <s v="NO CUMPLE"/>
    <s v="NO CUMPLE"/>
  </r>
  <r>
    <s v="INC000002484005"/>
    <s v="RED INTERNA"/>
    <x v="6"/>
    <s v="APQ ACCESOS"/>
    <s v="YORDI M HURTADO ARAYA"/>
    <s v="tct_yorhua"/>
    <s v="4-Menor/Localizado"/>
    <x v="0"/>
    <s v="Baja"/>
    <x v="0"/>
    <s v="TELEFONICA CYBERSECURITY TECH CHILE SPA"/>
    <s v="RONDA SALAS TECNICAS 19:30"/>
    <s v="06/12/2023 15:44:38"/>
    <s v="06/12/2023 15:45:05"/>
    <s v="Cerrado"/>
    <s v="CDP ANTIGUO 1"/>
    <s v="CDP ANTIGUO 2"/>
    <s v="06/12/2023 16:13:30"/>
    <s v="06/12/2023 23:50:00"/>
    <s v="RONDA SALAS TECNICAS 19:30"/>
    <s v="RONDA REALIZADA"/>
    <d v="1899-12-30T00:00:00"/>
    <d v="1899-12-30T00:28:52"/>
    <d v="1899-12-30T00:28:52"/>
    <s v=""/>
    <s v="Cumplido"/>
    <m/>
    <m/>
    <m/>
    <m/>
    <m/>
    <d v="2023-11-06T00:00:00"/>
    <s v="CUMPLE"/>
    <s v="NO CUMPLE"/>
    <s v="NO CUMPLE"/>
    <s v="NO CUMPLE"/>
    <s v="NO CUMPLE"/>
  </r>
  <r>
    <s v="INC000002484029"/>
    <s v="HOUSING"/>
    <x v="4"/>
    <s v="DUOC TICKET PENDIENTES"/>
    <s v="JUAN CARLOS UZCATEGUI FUGUETT"/>
    <s v="frp_joagui"/>
    <s v="3-Moderado/Limitado"/>
    <x v="0"/>
    <s v="Baja"/>
    <x v="0"/>
    <s v="FUNDACION INSTITUTO PROFESIONAL DUOC UC"/>
    <s v="RQ | DUOC | RE: Consultas y Revisión de logs"/>
    <s v="06/12/2023 16:09:26"/>
    <s v="06/12/2023 16:10:39"/>
    <s v="Cerrado"/>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s v="NO CUMPLE"/>
    <s v="CUMPLE"/>
    <s v="NO CUMPLE"/>
    <s v="NO CUMPLE"/>
    <s v="NO CUMPLE"/>
  </r>
  <r>
    <s v="INC000002484152"/>
    <s v="TICKET-INTELIGENTE"/>
    <x v="23"/>
    <s v="GESTION TI"/>
    <s v="JUAN P SEGURA VARGAS"/>
    <s v="USR_TSIGHT"/>
    <s v="1-Extenso/Generalizado"/>
    <x v="0"/>
    <s v="Baja"/>
    <x v="1"/>
    <s v="FERROVIAL SERVICIOS CHILE SOCIEDAD LIMITADA"/>
    <s v="cficli01 - fvialad02 TICKET AUTOMATICO"/>
    <s v="06/12/2023 16:38:55"/>
    <s v="06/12/2023 16:38:55"/>
    <s v="Cerrado"/>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s v="NO CUMPLE"/>
    <s v="CUMPLE"/>
    <s v="NO CUMPLE"/>
    <s v="NO CUMPLE"/>
    <s v="NO CUMPLE"/>
  </r>
  <r>
    <s v="INC000002484172"/>
    <s v="INFRAESTRUCTURA DC"/>
    <x v="15"/>
    <s v="APQ ACCESOS"/>
    <s v="PABLO A MALDONADO FLORES"/>
    <s v="tct_pabmaf"/>
    <s v="2-Significativo/Amplio"/>
    <x v="2"/>
    <s v="Alta"/>
    <x v="0"/>
    <s v="TELEFONICA CYBERSECURITY TECH CHILE SPA"/>
    <s v="REALIZAR RONDA Y REVISION DE SALAS TECNICAS"/>
    <s v="06/12/2023 16:58:30"/>
    <s v="06/12/2023 16:59:16"/>
    <s v="Cerrado"/>
    <s v="CDP ANTIGUO 1"/>
    <s v="CDP ANTIGUO 2"/>
    <s v="06/12/2023 17:10:12"/>
    <s v="06/12/2023 23:50:00"/>
    <s v="REALIZAR RONDA Y REVISION DE SALAS TECNICAS"/>
    <m/>
    <d v="1899-12-30T00:10:37"/>
    <d v="1899-12-30T00:11:42"/>
    <d v="1899-12-30T00:01:05"/>
    <s v=""/>
    <s v="Cumplido"/>
    <m/>
    <m/>
    <m/>
    <m/>
    <m/>
    <d v="2023-11-07T00:00:00"/>
    <s v="CUMPLE"/>
    <s v="NO CUMPLE"/>
    <s v="NO CUMPLE"/>
    <s v="NO CUMPLE"/>
    <s v="NO CUMPLE"/>
  </r>
  <r>
    <s v="INC000002484175"/>
    <s v="INFRAESTRUCTURA DC"/>
    <x v="15"/>
    <s v="APQ ACCESOS"/>
    <s v="PABLO A MALDONADO FLORES"/>
    <s v="tct_pabmaf"/>
    <s v="2-Significativo/Amplio"/>
    <x v="2"/>
    <s v="Alta"/>
    <x v="0"/>
    <s v="TELEFONICA CYBERSECURITY TECH CHILE SPA"/>
    <s v="REALIZAR RONDA Y REVISION DE SALAS TECNICAS"/>
    <s v="06/12/2023 17:01:22"/>
    <s v="06/12/2023 17:02:41"/>
    <s v="Cerrado"/>
    <s v="CDP ANTIGUO 1"/>
    <s v="CDP ANTIGUO 2"/>
    <s v="06/12/2023 17:11:30"/>
    <s v="06/12/2023 23:50:00"/>
    <s v="REALIZAR RONDA Y REVISION DE SALAS TECNICAS"/>
    <m/>
    <d v="1899-12-30T00:08:26"/>
    <d v="1899-12-30T00:10:08"/>
    <d v="1899-12-30T00:01:42"/>
    <s v=""/>
    <s v="Cumplido"/>
    <m/>
    <m/>
    <m/>
    <m/>
    <m/>
    <d v="2023-11-07T00:00:00"/>
    <s v="CUMPLE"/>
    <s v="NO CUMPLE"/>
    <s v="NO CUMPLE"/>
    <s v="NO CUMPLE"/>
    <s v="NO CUMPLE"/>
  </r>
  <r>
    <s v="INC000002484192"/>
    <s v="INFRAESTRUCTURA DC"/>
    <x v="15"/>
    <s v="APQ ACCESOS"/>
    <s v="PABLO A MALDONADO FLORES"/>
    <s v="tct_pabmaf"/>
    <s v="2-Significativo/Amplio"/>
    <x v="2"/>
    <s v="Alta"/>
    <x v="0"/>
    <s v="TELEFONICA CYBERSECURITY TECH CHILE SPA"/>
    <s v="REALIZAR RONDA Y REVISION DE SALAS TECNICAS"/>
    <s v="06/12/2023 17:05:48"/>
    <s v="06/12/2023 17:06:27"/>
    <s v="Cerrado"/>
    <s v="CDP ANTIGUO 1"/>
    <s v="CDP ANTIGUO 2"/>
    <s v="06/12/2023 17:11:54"/>
    <s v="06/12/2023 23:50:00"/>
    <s v="REALIZAR RONDA Y REVISION DE SALAS TECNICAS"/>
    <m/>
    <d v="1899-12-30T00:05:07"/>
    <d v="1899-12-30T00:06:06"/>
    <d v="1899-12-30T00:00:59"/>
    <s v=""/>
    <s v="Cumplido"/>
    <m/>
    <m/>
    <m/>
    <m/>
    <m/>
    <d v="2023-11-07T00:00:00"/>
    <s v="CUMPLE"/>
    <s v="NO CUMPLE"/>
    <s v="NO CUMPLE"/>
    <s v="NO CUMPLE"/>
    <s v="NO CUMPLE"/>
  </r>
  <r>
    <s v="INC000002484205"/>
    <s v="HOUSING"/>
    <x v="16"/>
    <s v="BELIEVE"/>
    <s v="JORGE S LORCA LEIVA"/>
    <s v="frp_jolsso"/>
    <s v="3-Moderado/Limitado"/>
    <x v="1"/>
    <s v="Media"/>
    <x v="0"/>
    <s v="TELEFONICA EMPRESAS DE CHILE SA"/>
    <s v="GESTION DATACENTER/ ACCESOS / TELEFONICA EMPRESAS DE CHILE SA"/>
    <s v="06/12/2023 16:46:53"/>
    <s v="06/12/2023 16:50:19"/>
    <s v="Cerrado"/>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s v="CUMPLE"/>
    <s v="NO CUMPLE"/>
    <s v="NO CUMPLE"/>
    <s v="NO CUMPLE"/>
    <s v="NO CUMPLE"/>
  </r>
  <r>
    <s v="INC000002484208"/>
    <s v="HOUSING"/>
    <x v="16"/>
    <s v="BELIEVE"/>
    <s v="JORGE S LORCA LEIVA"/>
    <s v="frp_jolsso"/>
    <s v="3-Moderado/Limitado"/>
    <x v="1"/>
    <s v="Media"/>
    <x v="0"/>
    <s v="TELEFONICA EMPRESAS DE CHILE SA"/>
    <s v="GESTION DATACENTER/ ACCESOS / TELEFONICA EMPRESAS DE CHILE SA"/>
    <s v="06/12/2023 16:51:55"/>
    <s v="06/12/2023 16:53:23"/>
    <s v="Cerrado"/>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s v="CUMPLE"/>
    <s v="NO CUMPLE"/>
    <s v="NO CUMPLE"/>
    <s v="NO CUMPLE"/>
    <s v="NO CUMPLE"/>
  </r>
  <r>
    <s v="INC000002484211"/>
    <s v="HOUSING"/>
    <x v="16"/>
    <s v="BELIEVE"/>
    <s v="JORGE S LORCA LEIVA"/>
    <s v="frp_jolsso"/>
    <s v="3-Moderado/Limitado"/>
    <x v="1"/>
    <s v="Media"/>
    <x v="0"/>
    <s v="TELEFONICA EMPRESAS DE CHILE SA"/>
    <s v="GESTION DATACENTER/ ACCESOS / TELEFONICA EMPRESAS DE CHILE SA"/>
    <s v="06/12/2023 16:54:21"/>
    <s v="06/12/2023 16:55:35"/>
    <s v="Cerrado"/>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s v="CUMPLE"/>
    <s v="NO CUMPLE"/>
    <s v="NO CUMPLE"/>
    <s v="NO CUMPLE"/>
    <s v="NO CUMPLE"/>
  </r>
  <r>
    <s v="INC000002484214"/>
    <s v="RED INTERNA"/>
    <x v="0"/>
    <s v="APQ ACCESOS"/>
    <s v="CRISTOPHER MALDONADO ROMERO"/>
    <s v="tct_cmaldo"/>
    <s v="4-Menor/Localizado"/>
    <x v="0"/>
    <s v="Baja"/>
    <x v="0"/>
    <s v="TELEFONICA EMPRESAS DE CHILE SA"/>
    <s v="RONDA TOMA DE TEMPERATURAS SALAS TIC"/>
    <s v="06/12/2023 17:01:18"/>
    <s v="06/12/2023 17:02:19"/>
    <s v="Cerrado"/>
    <s v="CDP ANTIGUO 1"/>
    <s v="CDP ANTIGUO 2"/>
    <s v="06/12/2023 17:15:56"/>
    <s v="06/12/2023 23:50:00"/>
    <m/>
    <s v="RONDA REALIZADA"/>
    <d v="1899-12-30T00:00:00"/>
    <d v="1899-12-30T00:00:00"/>
    <d v="1899-12-30T00:00:00"/>
    <s v=""/>
    <s v="Cumplido"/>
    <m/>
    <m/>
    <m/>
    <m/>
    <m/>
    <d v="2023-11-06T00:00:00"/>
    <s v="CUMPLE"/>
    <s v="NO CUMPLE"/>
    <s v="NO CUMPLE"/>
    <s v="NO CUMPLE"/>
    <s v="NO CUMPLE"/>
  </r>
  <r>
    <s v="INC000002484219"/>
    <s v="HOUSING"/>
    <x v="19"/>
    <s v="BELIEVE"/>
    <s v="YORDI M HURTADO ARAYA"/>
    <s v="frp_jolsso"/>
    <s v="3-Moderado/Limitado"/>
    <x v="1"/>
    <s v="Media"/>
    <x v="0"/>
    <s v="CELULOSA ARAUCO Y CONSTITUCION S A"/>
    <s v="GESTION DATACENTER/ ACCESOS /CELULOSA ARAUCO Y CONSTITUCION S A"/>
    <s v="06/12/2023 17:08:03"/>
    <s v="06/12/2023 17:09:14"/>
    <s v="Cerrado"/>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s v="CUMPLE"/>
    <s v="NO CUMPLE"/>
    <s v="NO CUMPLE"/>
    <s v="NO CUMPLE"/>
    <s v="NO CUMPLE"/>
  </r>
  <r>
    <s v="INC000002484220"/>
    <s v="VPN IP - MPLS"/>
    <x v="17"/>
    <s v="GESTION HD"/>
    <s v="NICOLAS A SAAVEDRA EGUILUZ"/>
    <s v="frp_cnavar"/>
    <s v="3-Moderado/Limitado"/>
    <x v="1"/>
    <s v="Media"/>
    <x v="0"/>
    <s v="NUTRISCO CHILE SA"/>
    <s v="HD/ Crear usuario en QAS"/>
    <s v="06/12/2023 17:11:25"/>
    <s v="06/12/2023 17:15:08"/>
    <s v="Cerrado"/>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s v="CUMPLE"/>
    <s v="NO CUMPLE"/>
    <s v="NO CUMPLE"/>
    <s v="NO CUMPLE"/>
    <s v="NO CUMPLE"/>
  </r>
  <r>
    <s v="INC000002484224"/>
    <s v="HOUSING"/>
    <x v="16"/>
    <s v="BELIEVE"/>
    <s v="FERNEY D GARZON PEÑA"/>
    <s v="frp_jolsso"/>
    <s v="3-Moderado/Limitado"/>
    <x v="1"/>
    <s v="Media"/>
    <x v="0"/>
    <s v="TELEFONICA EMPRESAS DE CHILE SA"/>
    <s v="GESTION DATACENTER/ ACCESOS /TELEFONICA EMPRESAS DE CHILE SA"/>
    <s v="06/12/2023 17:25:12"/>
    <s v="06/12/2023 17:26:31"/>
    <s v="Cerrado"/>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s v="CUMPLE"/>
    <s v="NO CUMPLE"/>
    <s v="NO CUMPLE"/>
    <s v="NO CUMPLE"/>
    <s v="NO CUMPLE"/>
  </r>
  <r>
    <s v="INC000002484242"/>
    <s v="VPN IP - MPLS"/>
    <x v="7"/>
    <s v="GESTION HD"/>
    <s v="CRISTOBAL I REYES DELGADO"/>
    <s v="frp_cnavar"/>
    <s v="3-Moderado/Limitado"/>
    <x v="1"/>
    <s v="Media"/>
    <x v="0"/>
    <s v="COAGRA S A"/>
    <s v="HD/ COAGRA: Restaurar DB con Tabla SOFFCONT1 de SBX a QAS"/>
    <s v="06/12/2023 18:00:43"/>
    <s v="06/12/2023 18:05:09"/>
    <s v="Cerrado"/>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s v="CUMPLE"/>
    <s v="NO CUMPLE"/>
    <s v="NO CUMPLE"/>
    <s v="NO CUMPLE"/>
    <s v="NO CUMPLE"/>
  </r>
  <r>
    <s v="INC000002484245"/>
    <s v="HOUSING"/>
    <x v="19"/>
    <s v="BELIEVE"/>
    <s v="YORDI M HURTADO ARAYA"/>
    <s v="frp_jolsso"/>
    <s v="3-Moderado/Limitado"/>
    <x v="1"/>
    <s v="Media"/>
    <x v="0"/>
    <s v="TELEFONICA GLOBAL TECHNOLOGY S.A.AGENCIA EN CHILE"/>
    <s v="GESTION DATACENTER/ ACCESOS /TELEFONICA GLOBAL TECHNOLOGY S.A.AGENCIA EN CHILE"/>
    <s v="06/12/2023 18:00:16"/>
    <s v="06/12/2023 18:01:33"/>
    <s v="Cerrado"/>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s v="CUMPLE"/>
    <s v="NO CUMPLE"/>
    <s v="NO CUMPLE"/>
    <s v="NO CUMPLE"/>
    <s v="NO CUMPLE"/>
  </r>
  <r>
    <s v="INC000002484279"/>
    <s v="VPN IP - MPLS"/>
    <x v="9"/>
    <s v="BELIEVE"/>
    <s v="RODRIGO VÁSQUEZ MUÑOZ"/>
    <s v="frp_disilv"/>
    <s v="4-Menor/Localizado"/>
    <x v="0"/>
    <s v="Baja"/>
    <x v="0"/>
    <s v="INSTITUTO PROFESIONAL DE CHILE SA"/>
    <s v="PEND HORARIO HABIL | REQ / Solicitud respaldo - CPECH"/>
    <s v="06/12/2023 22:17:12"/>
    <s v="06/12/2023 22:21:03"/>
    <s v="Cerrado"/>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s v="NO CUMPLE"/>
    <s v="CUMPLE"/>
    <s v="NO CUMPLE"/>
    <s v="NO CUMPLE"/>
    <s v="NO CUMPLE"/>
  </r>
  <r>
    <s v="INC000002484306"/>
    <s v="INFRAESTRUCTURA DC"/>
    <x v="15"/>
    <s v="APQ ACCESOS"/>
    <s v="PABLO A MALDONADO FLORES"/>
    <s v="tct_pabmaf"/>
    <s v="2-Significativo/Amplio"/>
    <x v="2"/>
    <s v="Alta"/>
    <x v="0"/>
    <s v="TELEFONICA CYBERSECURITY TECH CHILE SPA"/>
    <s v="Se realiza supervisión del siguiente trabajo"/>
    <s v="06/12/2023 17:13:43"/>
    <s v="06/12/2023 17:17:00"/>
    <s v="Cerrado"/>
    <s v="CDP ANTIGUO 1"/>
    <s v="CDP ANTIGUO 2"/>
    <s v="06/12/2023 18:07:37"/>
    <s v="06/12/2023 23:50:00"/>
    <s v="Se realiza supervisión del siguiente trabajo"/>
    <m/>
    <d v="1899-12-30T00:50:19"/>
    <d v="1899-12-30T00:53:54"/>
    <d v="1899-12-30T00:03:35"/>
    <s v=""/>
    <s v="Cumplido"/>
    <m/>
    <m/>
    <m/>
    <m/>
    <m/>
    <d v="2023-11-07T00:00:00"/>
    <s v="CUMPLE"/>
    <s v="NO CUMPLE"/>
    <s v="NO CUMPLE"/>
    <s v="NO CUMPLE"/>
    <s v="NO CUMPLE"/>
  </r>
  <r>
    <s v="INC000002484325"/>
    <s v="VPN IP - MPLS"/>
    <x v="4"/>
    <s v="GESTION HD"/>
    <s v="GIOVANNI D ROCCO VALENZUELA"/>
    <s v="frp_fpetro"/>
    <s v="3-Moderado/Limitado"/>
    <x v="1"/>
    <s v="Media"/>
    <x v="0"/>
    <s v="TELEFONICA GLOBAL TECHNOLOGY S.A.AGENCIA EN CHILE"/>
    <s v="REQ/TELEFONICA - Privilegios cuenta local servidor SUBCAPA 10.68.131.248"/>
    <s v="06/12/2023 17:36:12"/>
    <s v="06/12/2023 17:38:57"/>
    <s v="Cerrado"/>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s v="NO CUMPLE"/>
    <s v="CUMPLE"/>
    <s v="NO CUMPLE"/>
    <s v="NO CUMPLE"/>
    <s v="NO CUMPLE"/>
  </r>
  <r>
    <s v="INC000002484351"/>
    <s v="VPN IP - MPLS"/>
    <x v="13"/>
    <s v="GESTION HD"/>
    <s v="DEIBY Y SANTOYO MONTEROLA"/>
    <s v="frp_fpetro"/>
    <s v="2-Significativo/Amplio"/>
    <x v="3"/>
    <s v="Critica"/>
    <x v="0"/>
    <s v="JANSSEN S.A."/>
    <s v="REQ/Solicitud de restauración maquinas virtuales - SUSE y WINDOWS (Urgente)"/>
    <s v="06/12/2023 17:59:13"/>
    <s v="06/12/2023 18:02:50"/>
    <s v="Cerrado"/>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s v="CUMPLE"/>
    <s v="NO CUMPLE"/>
    <s v="NO CUMPLE"/>
    <s v="NO CUMPLE"/>
    <s v="NO CUMPLE"/>
  </r>
  <r>
    <s v="INC000002484362"/>
    <s v="HOSTING VIRTUAL"/>
    <x v="4"/>
    <s v="OPERACION N1"/>
    <s v="ALEJANDRO ACEVEDO VALENZUELA"/>
    <s v="tct_aaceve"/>
    <s v="4-Menor/Localizado"/>
    <x v="0"/>
    <s v="Baja"/>
    <x v="0"/>
    <s v="TELEFONICA GLOBAL TECHNOLOGY S.A.AGENCIA EN CHILE"/>
    <s v="[CSIRT CL] SERVIDORES SIN CONEXIÓN A LA CONSOLA PANDA +30 DÍAS"/>
    <s v="06/12/2023 18:12:41"/>
    <s v="06/12/2023 18:13:37"/>
    <s v="Cerrado"/>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s v="CUMPLE"/>
    <s v="NO CUMPLE"/>
    <s v="NO CUMPLE"/>
    <s v="NO CUMPLE"/>
    <s v="NO CUMPLE"/>
  </r>
  <r>
    <s v="INC000002484394"/>
    <s v="TICKET-INTELIGENTE"/>
    <x v="3"/>
    <s v="GESTION TI"/>
    <s v="SEBASTIAN I ACUÑA GUZMAN"/>
    <s v="USR_TSIGHT"/>
    <s v="1-Extenso/Generalizado"/>
    <x v="0"/>
    <s v="Baja"/>
    <x v="1"/>
    <s v="EMPRESA NACIONAL DE CERTIFICACIONES"/>
    <s v="emnace01 - ecert-ngs TICKET AUTOMATICO"/>
    <s v="06/12/2023 19:13:55"/>
    <s v="06/12/2023 19:13:55"/>
    <s v="Cerrado"/>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s v="CUMPLE"/>
    <s v="NO CUMPLE"/>
    <s v="NO CUMPLE"/>
    <s v="NO CUMPLE"/>
    <s v="NO CUMPLE"/>
  </r>
  <r>
    <s v="INC000002484398"/>
    <s v="VPN IP - MPLS"/>
    <x v="13"/>
    <s v="ADMINISTRADORES RESIDENTES"/>
    <s v="ANGEL CASTRO CABRERA"/>
    <s v="frp_joflor"/>
    <s v="3-Moderado/Limitado"/>
    <x v="1"/>
    <s v="Media"/>
    <x v="0"/>
    <s v="INSTITUTO PROFESIONAL DE CHILE SA"/>
    <s v="PEND HORARIO HABIL | GAMA | Requerimiento Creación Acceso VDC CEPECH - C4PACEPECH"/>
    <s v="06/12/2023 19:17:51"/>
    <s v="06/12/2023 19:21:29"/>
    <s v="Cerrado"/>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s v="NO CUMPLE"/>
    <s v="NO CUMPLE"/>
    <s v="CUMPLE"/>
    <s v="NO CUMPLE"/>
    <s v="NO CUMPLE"/>
  </r>
  <r>
    <s v="INC000002484399"/>
    <s v="VPN IP - MPLS"/>
    <x v="2"/>
    <s v="GESTION HD"/>
    <s v="LUIS RODRIGO ACEVEDO COLLIPAL"/>
    <s v="frp_fpetro"/>
    <s v="3-Moderado/Limitado"/>
    <x v="1"/>
    <s v="Media"/>
    <x v="1"/>
    <s v="HORTIFRUT S.A"/>
    <s v="REQ/acceso a host VPN"/>
    <s v="06/12/2023 19:20:57"/>
    <s v="06/12/2023 19:24:07"/>
    <s v="Cerrado"/>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s v="NO CUMPLE"/>
    <s v="CUMPLE"/>
    <s v="NO CUMPLE"/>
    <s v="NO CUMPLE"/>
    <s v="NO CUMPLE"/>
  </r>
  <r>
    <s v="INC000002484405"/>
    <s v="HOUSING"/>
    <x v="16"/>
    <s v="BELIEVE"/>
    <s v="FERNEY D GARZON PEÑA"/>
    <s v="frp_fbalab"/>
    <s v="3-Moderado/Limitado"/>
    <x v="1"/>
    <s v="Media"/>
    <x v="0"/>
    <s v="TELEFONICA EMPRESAS DE CHILE SA"/>
    <s v="GESTION DATACENTER/ ACCESOS / TELEFONICA EMPRESAS DE CHILE SA"/>
    <s v="06/12/2023 17:42:54"/>
    <s v="06/12/2023 17:51:14"/>
    <s v="Cerrado"/>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s v="CUMPLE"/>
    <s v="NO CUMPLE"/>
    <s v="NO CUMPLE"/>
    <s v="NO CUMPLE"/>
    <s v="NO CUMPLE"/>
  </r>
  <r>
    <s v="INC000002484408"/>
    <s v="HOUSING"/>
    <x v="19"/>
    <s v="BELIEVE"/>
    <s v="YORDI M HURTADO ARAYA"/>
    <s v="frp_fbalab"/>
    <s v="3-Moderado/Limitado"/>
    <x v="1"/>
    <s v="Media"/>
    <x v="0"/>
    <s v="IDOM INGENIERIA Y CONSULTORIA S.A. AGENCIA EN CHILE"/>
    <s v="GESTION DATACENTER/ ACCESOS / IDOM INGENIERIA Y CONSULTORIA S.A. AGENCIA EN CHILE"/>
    <s v="06/12/2023 17:54:43"/>
    <s v="06/12/2023 17:55:31"/>
    <s v="Cerrado"/>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s v="CUMPLE"/>
    <s v="NO CUMPLE"/>
    <s v="NO CUMPLE"/>
    <s v="NO CUMPLE"/>
    <s v="NO CUMPLE"/>
  </r>
  <r>
    <s v="INC000002484412"/>
    <s v="HOUSING"/>
    <x v="16"/>
    <s v="BELIEVE"/>
    <s v="JOSE G MARQUEZ MARCANO"/>
    <s v="frp_fbalab"/>
    <s v="3-Moderado/Limitado"/>
    <x v="1"/>
    <s v="Media"/>
    <x v="0"/>
    <s v="TELEFONICA EMPRESAS DE CHILE SA"/>
    <s v="GESTION DATACENTER/ ACCESOS / TELEFONICA EMPRESAS DE CHILE SA"/>
    <s v="06/12/2023 18:06:02"/>
    <s v="06/12/2023 18:12:55"/>
    <s v="Cerrado"/>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s v="CUMPLE"/>
    <s v="NO CUMPLE"/>
    <s v="NO CUMPLE"/>
    <s v="NO CUMPLE"/>
    <s v="NO CUMPLE"/>
  </r>
  <r>
    <s v="INC000002484477"/>
    <s v="HOUSING"/>
    <x v="15"/>
    <s v="APQ ACCESOS"/>
    <s v="ALDO P VALENZUELA MUJICA"/>
    <s v="tct_avalen"/>
    <s v="2-Significativo/Amplio"/>
    <x v="2"/>
    <s v="Alta"/>
    <x v="0"/>
    <s v="TELEFONICA EMPRESAS DE CHILE SA"/>
    <s v="SUPERVISION  Movimiento de equipos y retiro de equipo"/>
    <s v="07/12/2023 4:55:23"/>
    <s v="07/12/2023 4:56:31"/>
    <s v="Cerrado"/>
    <s v="CDP ANTIGUO 1"/>
    <s v="CDP ANTIGUO 2"/>
    <s v="07/12/2023 4:59:15"/>
    <s v="07/12/2023 23:50:00"/>
    <s v="SUPERVISION  Movimiento de equipos y retiro de equipo"/>
    <s v="SE REALIZA SUPERVISION"/>
    <d v="1899-12-30T00:02:22"/>
    <d v="1899-12-30T00:03:52"/>
    <d v="1899-12-30T00:01:30"/>
    <s v=""/>
    <s v="Cumplido"/>
    <m/>
    <m/>
    <m/>
    <m/>
    <m/>
    <d v="2023-11-07T00:00:00"/>
    <s v="CUMPLE"/>
    <s v="NO CUMPLE"/>
    <s v="NO CUMPLE"/>
    <s v="NO CUMPLE"/>
    <s v="NO CUMPLE"/>
  </r>
  <r>
    <s v="INC000002484479"/>
    <s v="HOUSING"/>
    <x v="15"/>
    <s v="APQ ACCESOS"/>
    <s v="ALDO P VALENZUELA MUJICA"/>
    <s v="tct_avalen"/>
    <s v="2-Significativo/Amplio"/>
    <x v="2"/>
    <s v="Alta"/>
    <x v="0"/>
    <s v="TELEFONICA EMPRESAS DE CHILE SA"/>
    <s v="SUPERVISION instalación Directores"/>
    <s v="07/12/2023 5:14:18"/>
    <s v="07/12/2023 5:15:29"/>
    <s v="Cerrado"/>
    <s v="CDP ANTIGUO 1"/>
    <s v="CDP ANTIGUO 2"/>
    <s v="07/12/2023 5:16:51"/>
    <s v="07/12/2023 23:50:00"/>
    <s v="SUPERVISION instalación Directores"/>
    <s v="SE REALIZA SUPERVISION"/>
    <d v="1899-12-30T00:01:06"/>
    <d v="1899-12-30T00:02:33"/>
    <d v="1899-12-30T00:01:27"/>
    <s v=""/>
    <s v="Cumplido"/>
    <m/>
    <m/>
    <m/>
    <m/>
    <m/>
    <d v="2023-11-06T00:00:00"/>
    <s v="CUMPLE"/>
    <s v="NO CUMPLE"/>
    <s v="NO CUMPLE"/>
    <s v="NO CUMPLE"/>
    <s v="NO CUMPLE"/>
  </r>
  <r>
    <s v="INC000002484481"/>
    <s v="HOUSING"/>
    <x v="15"/>
    <s v="APQ ACCESOS"/>
    <s v="ALDO P VALENZUELA MUJICA"/>
    <s v="tct_avalen"/>
    <s v="2-Significativo/Amplio"/>
    <x v="2"/>
    <s v="Alta"/>
    <x v="0"/>
    <s v="TELEFONICA EMPRESAS DE CHILE SA"/>
    <s v="SUPERVISION Se requiere acceder a los rack DB31,DB32,DB33,DB34,CP11 y CA34"/>
    <s v="07/12/2023 5:17:43"/>
    <s v="07/12/2023 5:19:26"/>
    <s v="Cerrado"/>
    <s v="CDP ANTIGUO 1"/>
    <s v="CDP ANTIGUO 2"/>
    <s v="07/12/2023 5:21:19"/>
    <s v="07/12/2023 23:50:00"/>
    <s v="SUPERVISION Se requiere acceder a los rack DB31,DB32,DB33,DB34,CP11 y CA34"/>
    <s v="SE REALIZA SUPERVISION"/>
    <d v="1899-12-30T00:01:05"/>
    <d v="1899-12-30T00:03:36"/>
    <d v="1899-12-30T00:02:31"/>
    <s v=""/>
    <s v="Cumplido"/>
    <m/>
    <m/>
    <m/>
    <m/>
    <m/>
    <d v="2023-11-07T00:00:00"/>
    <s v="CUMPLE"/>
    <s v="NO CUMPLE"/>
    <s v="NO CUMPLE"/>
    <s v="NO CUMPLE"/>
    <s v="NO CUMPLE"/>
  </r>
  <r>
    <s v="INC000002484483"/>
    <s v="HOUSING"/>
    <x v="15"/>
    <s v="APQ ACCESOS"/>
    <s v="ALDO P VALENZUELA MUJICA"/>
    <s v="tct_avalen"/>
    <s v="2-Significativo/Amplio"/>
    <x v="1"/>
    <s v="Media"/>
    <x v="0"/>
    <s v="TELEFONICA EMPRESAS DE CHILE SA"/>
    <s v="RONDA Y REVISION DE SALAS TECNICAS"/>
    <s v="07/12/2023 5:21:53"/>
    <s v="07/12/2023 5:22:57"/>
    <s v="Cerrado"/>
    <s v="CDP ANTIGUO 1"/>
    <s v="CDP ANTIGUO 2"/>
    <s v="07/12/2023 5:24:21"/>
    <s v="07/12/2023 23:50:00"/>
    <s v="RONDA Y REVISION DE SALAS TECNICAS"/>
    <s v="SE REALIZA RONDA"/>
    <d v="1899-12-30T00:01:03"/>
    <d v="1899-12-30T00:02:28"/>
    <d v="1899-12-30T00:01:25"/>
    <s v=""/>
    <s v="Cumplido"/>
    <m/>
    <m/>
    <m/>
    <m/>
    <m/>
    <d v="2023-11-08T00:00:00"/>
    <s v="CUMPLE"/>
    <s v="NO CUMPLE"/>
    <s v="NO CUMPLE"/>
    <s v="NO CUMPLE"/>
    <s v="NO CUMPLE"/>
  </r>
  <r>
    <s v="INC000002484485"/>
    <s v="HOUSING"/>
    <x v="15"/>
    <s v="APQ ACCESOS"/>
    <s v="ALDO P VALENZUELA MUJICA"/>
    <s v="tct_avalen"/>
    <s v="2-Significativo/Amplio"/>
    <x v="2"/>
    <s v="Alta"/>
    <x v="0"/>
    <s v="TELEFONICA EMPRESAS DE CHILE SA"/>
    <s v="TOMA DE ALARMAS DE CLIENTE"/>
    <s v="07/12/2023 5:24:45"/>
    <s v="07/12/2023 5:25:40"/>
    <s v="Cerrado"/>
    <s v="CDP ANTIGUO 1"/>
    <s v="CDP ANTIGUO 2"/>
    <s v="07/12/2023 5:26:52"/>
    <s v="07/12/2023 23:50:00"/>
    <s v="TOMA DE ALARMAS DE CLIENTE"/>
    <s v="SE REALIZA TOMA DE ALARMAS"/>
    <d v="1899-12-30T00:00:42"/>
    <d v="1899-12-30T00:02:07"/>
    <d v="1899-12-30T00:01:25"/>
    <s v=""/>
    <s v="Cumplido"/>
    <m/>
    <m/>
    <m/>
    <m/>
    <m/>
    <d v="2023-11-07T00:00:00"/>
    <s v="CUMPLE"/>
    <s v="NO CUMPLE"/>
    <s v="NO CUMPLE"/>
    <s v="NO CUMPLE"/>
    <s v="NO CUMPLE"/>
  </r>
  <r>
    <s v="INC000002484487"/>
    <s v="HOUSING"/>
    <x v="15"/>
    <s v="APQ ACCESOS"/>
    <s v="ALDO P VALENZUELA MUJICA"/>
    <s v="tct_avalen"/>
    <s v="2-Significativo/Amplio"/>
    <x v="2"/>
    <s v="Alta"/>
    <x v="0"/>
    <s v="TELEFONICA EMPRESAS DE CHILE SA"/>
    <s v="SUPERVISION  Conexión de cableado, configuración y medición en ROADM / DXC"/>
    <s v="07/12/2023 5:31:19"/>
    <s v="07/12/2023 5:32:29"/>
    <s v="Cerrado"/>
    <s v="CDP ANTIGUO 1"/>
    <s v="CDP ANTIGUO 2"/>
    <s v="07/12/2023 5:33:51"/>
    <s v="07/12/2023 23:50:00"/>
    <s v="SUPERVISION  Conexión de cableado, configuración y medición en ROADM / DXC"/>
    <s v="SE REALIZA SUPERVISION"/>
    <d v="1899-12-30T00:01:02"/>
    <d v="1899-12-30T00:02:32"/>
    <d v="1899-12-30T00:01:30"/>
    <s v=""/>
    <s v="Cumplido"/>
    <m/>
    <m/>
    <m/>
    <m/>
    <m/>
    <d v="2023-11-07T00:00:00"/>
    <s v="CUMPLE"/>
    <s v="NO CUMPLE"/>
    <s v="NO CUMPLE"/>
    <s v="NO CUMPLE"/>
    <s v="NO CUMPLE"/>
  </r>
  <r>
    <s v="INC000002484490"/>
    <s v="HOUSING"/>
    <x v="15"/>
    <s v="APQ ACCESOS"/>
    <s v="ALDO P VALENZUELA MUJICA"/>
    <s v="tct_avalen"/>
    <s v="2-Significativo/Amplio"/>
    <x v="2"/>
    <s v="Alta"/>
    <x v="0"/>
    <s v="TELEFONICA EMPRESAS DE CHILE SA"/>
    <s v="RONDA Y REVISION DE SALAS TECNICAS"/>
    <s v="07/12/2023 5:45:24"/>
    <s v="07/12/2023 5:46:45"/>
    <s v="Cerrado"/>
    <s v="CDP ANTIGUO 1"/>
    <s v="CDP ANTIGUO 2"/>
    <s v="07/12/2023 5:49:13"/>
    <s v="07/12/2023 23:50:00"/>
    <s v="RONDA Y REVISION DE SALAS TECNICAS"/>
    <s v="SE REALIZA RONDA"/>
    <d v="1899-12-30T00:02:07"/>
    <d v="1899-12-30T00:03:49"/>
    <d v="1899-12-30T00:01:42"/>
    <s v=""/>
    <s v="Cumplido"/>
    <m/>
    <m/>
    <m/>
    <m/>
    <m/>
    <d v="2023-11-07T00:00:00"/>
    <s v="CUMPLE"/>
    <s v="NO CUMPLE"/>
    <s v="NO CUMPLE"/>
    <s v="NO CUMPLE"/>
    <s v="NO CUMPLE"/>
  </r>
  <r>
    <s v="INC000002484492"/>
    <s v="HOUSING"/>
    <x v="15"/>
    <s v="APQ ACCESOS"/>
    <s v="ALDO P VALENZUELA MUJICA"/>
    <s v="tct_avalen"/>
    <s v="2-Significativo/Amplio"/>
    <x v="2"/>
    <s v="Alta"/>
    <x v="0"/>
    <s v="TELEFONICA EMPRESAS DE CHILE SA"/>
    <s v="RONDA Y REVISION DE SALAS TECNICAS"/>
    <s v="07/12/2023 5:53:50"/>
    <s v="07/12/2023 5:54:58"/>
    <s v="Cerrado"/>
    <s v="CDP ANTIGUO 1"/>
    <s v="CDP ANTIGUO 2"/>
    <s v="07/12/2023 5:57:14"/>
    <s v="07/12/2023 23:50:00"/>
    <s v="RONDA Y REVISION DE SALAS TECNICAS"/>
    <s v="SE REALIZA RONDA"/>
    <d v="1899-12-30T00:01:57"/>
    <d v="1899-12-30T00:03:24"/>
    <d v="1899-12-30T00:01:27"/>
    <s v=""/>
    <s v="Cumplido"/>
    <m/>
    <m/>
    <m/>
    <m/>
    <m/>
    <d v="2023-11-07T00:00:00"/>
    <s v="CUMPLE"/>
    <s v="NO CUMPLE"/>
    <s v="NO CUMPLE"/>
    <s v="NO CUMPLE"/>
    <s v="NO CUMPLE"/>
  </r>
  <r>
    <s v="INC000002484822"/>
    <s v="RED INTERNA"/>
    <x v="6"/>
    <s v="APQ ACCESOS"/>
    <s v="YORDI M HURTADO ARAYA"/>
    <s v="tct_yorhua"/>
    <s v="4-Menor/Localizado"/>
    <x v="0"/>
    <s v="Baja"/>
    <x v="0"/>
    <s v="TELEFONICA CYBERSECURITY TECH CHILE SPA"/>
    <s v="RONDA TOMA DE TEMPERATURAS SALAS TIC 08:30"/>
    <s v="07/12/2023 8:08:00"/>
    <s v="07/12/2023 8:08:29"/>
    <s v="Cerrado"/>
    <s v="CDP ANTIGUO 1"/>
    <s v="CDP ANTIGUO 2"/>
    <s v="07/12/2023 9:00:20"/>
    <s v="07/12/2023 23:50:00"/>
    <s v="RONDA TOMA DE TEMPERATURAS SALAS TIC 08:30"/>
    <s v="RONDA REALIZADA"/>
    <d v="1899-12-30T00:00:00"/>
    <d v="1899-12-30T00:52:20"/>
    <d v="1899-12-30T00:52:20"/>
    <s v=""/>
    <s v="Cumplido"/>
    <m/>
    <m/>
    <m/>
    <m/>
    <m/>
    <d v="2023-11-07T00:00:00"/>
    <s v="CUMPLE"/>
    <s v="NO CUMPLE"/>
    <s v="NO CUMPLE"/>
    <s v="NO CUMPLE"/>
    <s v="NO CUMPLE"/>
  </r>
  <r>
    <s v="INC000002484823"/>
    <s v="RED INTERNA"/>
    <x v="6"/>
    <s v="APQ ACCESOS"/>
    <s v="YORDI M HURTADO ARAYA"/>
    <s v="tct_yorhua"/>
    <s v="4-Menor/Localizado"/>
    <x v="0"/>
    <s v="Baja"/>
    <x v="0"/>
    <s v="TELEFONICA CYBERSECURITY TECH CHILE SPA"/>
    <s v="RONDA SALAS TECNICAS 10:30"/>
    <s v="07/12/2023 8:08:48"/>
    <s v="07/12/2023 8:09:14"/>
    <s v="Cerrado"/>
    <s v="CDP ANTIGUO 1"/>
    <s v="CDP ANTIGUO 2"/>
    <s v="07/12/2023 9:00:05"/>
    <s v="07/12/2023 23:50:00"/>
    <s v="RONDA SALAS TECNICAS 10:30"/>
    <s v="RONDA REALIZADA"/>
    <d v="1899-12-30T00:00:00"/>
    <d v="1899-12-30T00:51:17"/>
    <d v="1899-12-30T00:51:17"/>
    <s v=""/>
    <s v="Cumplido"/>
    <m/>
    <m/>
    <m/>
    <m/>
    <m/>
    <d v="2023-11-07T00:00:00"/>
    <s v="CUMPLE"/>
    <s v="NO CUMPLE"/>
    <s v="NO CUMPLE"/>
    <s v="NO CUMPLE"/>
    <s v="NO CUMPLE"/>
  </r>
  <r>
    <s v="INC000002484829"/>
    <s v="SAP"/>
    <x v="17"/>
    <s v="CLOUD SAP HANA"/>
    <s v="NICOLAS A SAAVEDRA EGUILUZ"/>
    <s v="tct_nsaave"/>
    <s v="4-Menor/Localizado"/>
    <x v="0"/>
    <s v="Baja"/>
    <x v="0"/>
    <s v="TELEFONICA EMPRESAS DE CHILE SA"/>
    <s v="Checklist diario clientes 07.12.23"/>
    <s v="07/12/2023 8:32:10"/>
    <s v="07/12/2023 8:33:24"/>
    <s v="Cerrado"/>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s v="CUMPLE"/>
    <s v="NO CUMPLE"/>
    <s v="NO CUMPLE"/>
    <s v="NO CUMPLE"/>
    <s v="NO CUMPLE"/>
  </r>
  <r>
    <s v="INC000002484842"/>
    <s v="HOSTING VIRTUAL"/>
    <x v="4"/>
    <s v="GESTION PLATAFORMA CLIENTES"/>
    <s v="JUAN CARLOS UZCATEGUI FUGUETT"/>
    <s v="vos_eperez"/>
    <s v="4-Menor/Localizado"/>
    <x v="0"/>
    <s v="Baja"/>
    <x v="0"/>
    <s v="TELEFONICA EMPRESAS DE CHILE SA"/>
    <s v="verificar y encender servidores SW-CORE01, SW-DB01-V3 y SW-POLL08 de nuevo parque SolarWinds"/>
    <s v="07/12/2023 9:03:56"/>
    <s v="07/12/2023 9:04:04"/>
    <s v="Cerrado"/>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s v="CUMPLE"/>
    <s v="NO CUMPLE"/>
    <s v="NO CUMPLE"/>
    <s v="NO CUMPLE"/>
    <s v="NO CUMPLE"/>
  </r>
  <r>
    <s v="INC000002484858"/>
    <s v="VPN IP - MPLS"/>
    <x v="9"/>
    <s v="ADMINISTRADORES RESIDENTES"/>
    <s v="RODRIGO VÁSQUEZ MUÑOZ"/>
    <s v="frp_joflor"/>
    <s v="3-Moderado/Limitado"/>
    <x v="1"/>
    <s v="Media"/>
    <x v="0"/>
    <s v="INSTITUTO PROFESIONAL DE CHILE SA"/>
    <s v="GAMA | Solicitud de Restauración CEPECH"/>
    <s v="07/12/2023 9:53:11"/>
    <s v="07/12/2023 10:00:43"/>
    <s v="Cerrado"/>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s v="CUMPLE"/>
    <s v="NO CUMPLE"/>
    <s v="NO CUMPLE"/>
    <s v="NO CUMPLE"/>
    <s v="NO CUMPLE"/>
  </r>
  <r>
    <s v="INC000002484862"/>
    <s v="VPN IP - MPLS"/>
    <x v="9"/>
    <s v="ADMINISTRADORES RESIDENTES"/>
    <s v="SEBASTIAN VILLENA"/>
    <s v="frp_joflor"/>
    <s v="3-Moderado/Limitado"/>
    <x v="1"/>
    <s v="Media"/>
    <x v="0"/>
    <s v="INSTITUTO PROFESIONAL DE CHILE SA"/>
    <s v="GAMA | Informe de Políticas de Respaldos.-"/>
    <s v="07/12/2023 10:01:32"/>
    <s v="07/12/2023 10:05:38"/>
    <s v="Cerrado"/>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s v="NO CUMPLE"/>
    <s v="NO CUMPLE"/>
    <s v="CUMPLE"/>
    <s v="NO CUMPLE"/>
    <s v="NO CUMPLE"/>
  </r>
  <r>
    <s v="INC000002484913"/>
    <s v="INFRAESTRUCTURA DC"/>
    <x v="6"/>
    <s v="APQ ACCESOS"/>
    <s v="FRANCISCO J FELIU ABARCA"/>
    <s v="tct_frafea"/>
    <s v="4-Menor/Localizado"/>
    <x v="0"/>
    <s v="Baja"/>
    <x v="0"/>
    <s v="TELEFONICA CYBERSECURITY TECH CHILE SPA"/>
    <s v="RONDA POR TOMA DE TEMPERATURAS EN SALAS TIC"/>
    <s v="07/12/2023 5:21:48"/>
    <s v="07/12/2023 5:22:46"/>
    <s v="Cerrado"/>
    <s v="TI"/>
    <s v="CLIMA"/>
    <s v="07/12/2023 5:39:37"/>
    <s v="07/12/2023 23:50:00"/>
    <s v="RONDA POR TOMA DE TEMPERATURAS EN SALAS TIC"/>
    <s v="RONDA REALIZADA"/>
    <d v="1899-12-30T00:00:00"/>
    <d v="1899-12-30T00:00:00"/>
    <d v="1899-12-30T00:00:00"/>
    <s v=""/>
    <s v="Cumplido"/>
    <m/>
    <m/>
    <m/>
    <m/>
    <m/>
    <d v="2023-11-07T00:00:00"/>
    <s v="CUMPLE"/>
    <s v="NO CUMPLE"/>
    <s v="NO CUMPLE"/>
    <s v="NO CUMPLE"/>
    <s v="NO CUMPLE"/>
  </r>
  <r>
    <s v="INC000002484921"/>
    <s v="INFRAESTRUCTURA DC"/>
    <x v="6"/>
    <s v="APQ ACCESOS"/>
    <s v="FRANCISCO J FELIU ABARCA"/>
    <s v="tct_frafea"/>
    <s v="4-Menor/Localizado"/>
    <x v="0"/>
    <s v="Baja"/>
    <x v="0"/>
    <s v="TELEFONICA CYBERSECURITY TECH CHILE SPA"/>
    <s v="RONDA PREVENTIVA Y LECTURA DE TEMPERATURAS EN SALAS TIC"/>
    <s v="07/12/2023 7:00:44"/>
    <s v="07/12/2023 7:01:39"/>
    <s v="Cerrado"/>
    <s v="TI"/>
    <s v="CLIMA"/>
    <s v="07/12/2023 7:19:46"/>
    <s v="07/12/2023 23:50:00"/>
    <s v="RONDA PREVENTIVA Y LECTURA DE TEMPERATURAS EN SALAS TIC"/>
    <s v="RONDA REALIZADA"/>
    <d v="1899-12-30T00:00:00"/>
    <d v="1899-12-30T00:00:00"/>
    <d v="1899-12-30T00:00:00"/>
    <s v=""/>
    <s v="Cumplido"/>
    <m/>
    <m/>
    <m/>
    <m/>
    <m/>
    <d v="2023-11-08T00:00:00"/>
    <s v="CUMPLE"/>
    <s v="NO CUMPLE"/>
    <s v="NO CUMPLE"/>
    <s v="NO CUMPLE"/>
    <s v="NO CUMPLE"/>
  </r>
  <r>
    <s v="INC000002484935"/>
    <s v="VPN IP - MPLS"/>
    <x v="3"/>
    <s v="GESTION HD"/>
    <s v="GUSTAVO AVILA VERA"/>
    <s v="frp_spevel"/>
    <s v="3-Moderado/Limitado"/>
    <x v="1"/>
    <s v="Media"/>
    <x v="0"/>
    <s v="INMOBILIARIA FRUSAN S.A."/>
    <s v="HD/Frusan: Validar Reinicio de Servidor"/>
    <s v="07/12/2023 8:54:36"/>
    <s v="07/12/2023 8:57:09"/>
    <s v="Cerrado"/>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s v="CUMPLE"/>
    <s v="NO CUMPLE"/>
    <s v="NO CUMPLE"/>
    <s v="NO CUMPLE"/>
    <s v="NO CUMPLE"/>
  </r>
  <r>
    <s v="INC000002484940"/>
    <s v="VPN IP - MPLS"/>
    <x v="21"/>
    <s v="GESTION HD"/>
    <s v="DENISE CRUZAT ETCHEBERRY"/>
    <s v="frp_spevel"/>
    <s v="3-Moderado/Limitado"/>
    <x v="1"/>
    <s v="Media"/>
    <x v="1"/>
    <s v="CONSORCIO INDUSTRIAL DE ALIMENTOS S A"/>
    <s v="HD/REVISAR SERVIDOR SOLMAN 10.250.240.93"/>
    <s v="07/12/2023 9:05:29"/>
    <s v="07/12/2023 9:08:02"/>
    <s v="Cancelado"/>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s v="CUMPLE"/>
    <s v="NO CUMPLE"/>
    <s v="NO CUMPLE"/>
    <s v="NO CUMPLE"/>
    <s v="NO CUMPLE"/>
  </r>
  <r>
    <s v="INC000002484955"/>
    <s v="INFRAESTRUCTURA DC"/>
    <x v="15"/>
    <s v="APQ ACCESOS"/>
    <s v="PABLO A MALDONADO FLORES"/>
    <s v="tct_pabmaf"/>
    <s v="2-Significativo/Amplio"/>
    <x v="1"/>
    <s v="Media"/>
    <x v="0"/>
    <s v="TELEFONICA CYBERSECURITY TECH CHILE SPA"/>
    <s v="REALIZAR RONDA Y REVISION DE SALAS TECNICAS"/>
    <s v="07/12/2023 9:18:24"/>
    <s v="07/12/2023 9:19:42"/>
    <s v="Cerrado"/>
    <s v="CDP ANTIGUO 1"/>
    <s v="CDP ANTIGUO 2"/>
    <s v="07/12/2023 10:12:28"/>
    <s v="07/12/2023 23:50:00"/>
    <s v="REALIZAR RONDA Y REVISION DE SALAS TECNICAS"/>
    <s v="RONDAS OK"/>
    <d v="1899-12-30T00:52:24"/>
    <d v="1899-12-30T00:54:04"/>
    <d v="1899-12-30T00:01:40"/>
    <s v=""/>
    <s v="Cumplido"/>
    <m/>
    <m/>
    <m/>
    <m/>
    <m/>
    <d v="2023-11-07T00:00:00"/>
    <s v="CUMPLE"/>
    <s v="NO CUMPLE"/>
    <s v="NO CUMPLE"/>
    <s v="NO CUMPLE"/>
    <s v="NO CUMPLE"/>
  </r>
  <r>
    <s v="INC000002484974"/>
    <s v="INFRAESTRUCTURA DC"/>
    <x v="15"/>
    <s v="APQ ACCESOS"/>
    <s v="PABLO A MALDONADO FLORES"/>
    <s v="tct_pabmaf"/>
    <s v="2-Significativo/Amplio"/>
    <x v="2"/>
    <s v="Alta"/>
    <x v="0"/>
    <s v="TELEFONICA CYBERSECURITY TECH CHILE SPA"/>
    <s v="REALIZAR TOMA DE ALARMAS DE CLIENTE SALA BLANCA"/>
    <s v="07/12/2023 9:48:10"/>
    <s v="07/12/2023 9:52:10"/>
    <s v="Cerrado"/>
    <s v="CDP ANTIGUO 1"/>
    <s v="CDP ANTIGUO 2"/>
    <s v="07/12/2023 10:18:55"/>
    <s v="07/12/2023 23:50:00"/>
    <s v="REALIZAR TOMA DE ALARMAS DE CLIENTE SALA BLANCA"/>
    <s v="ALARMAS OK"/>
    <d v="1899-12-30T00:24:05"/>
    <d v="1899-12-30T00:30:45"/>
    <d v="1899-12-30T00:06:40"/>
    <s v=""/>
    <s v="Cumplido"/>
    <m/>
    <m/>
    <m/>
    <m/>
    <m/>
    <d v="2023-11-08T00:00:00"/>
    <s v="CUMPLE"/>
    <s v="NO CUMPLE"/>
    <s v="NO CUMPLE"/>
    <s v="NO CUMPLE"/>
    <s v="NO CUMPLE"/>
  </r>
  <r>
    <s v="INC000002484985"/>
    <s v="VPN IP - MPLS"/>
    <x v="2"/>
    <s v="GESTION HD"/>
    <s v="LUIS A VILLASMIL CASTILLO"/>
    <s v="frp_fpetro"/>
    <s v="3-Moderado/Limitado"/>
    <x v="1"/>
    <s v="Media"/>
    <x v="1"/>
    <s v="AVANTS SERVICIOS INTEGRALES"/>
    <s v="REQ/Falla conexión entre redes"/>
    <s v="07/12/2023 10:02:08"/>
    <s v="07/12/2023 10:06:37"/>
    <s v="Cerrado"/>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s v="NO CUMPLE"/>
    <s v="CUMPLE"/>
    <s v="NO CUMPLE"/>
    <s v="NO CUMPLE"/>
    <s v="NO CUMPLE"/>
  </r>
  <r>
    <s v="INC000002484992"/>
    <s v="VPN IP - MPLS"/>
    <x v="17"/>
    <s v="GESTION HD"/>
    <s v="NICOLAS A SAAVEDRA EGUILUZ"/>
    <s v="frp_spevel"/>
    <s v="3-Moderado/Limitado"/>
    <x v="1"/>
    <s v="Media"/>
    <x v="0"/>
    <s v="CENTRO MEDICO ANTOFAGASTA SA"/>
    <s v="HD/Formulario Solicitud Creación Usuario y Asignación Roles-Perfiles.xlsx"/>
    <s v="07/12/2023 10:11:38"/>
    <s v="07/12/2023 10:15:28"/>
    <s v="Cerrado"/>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s v="NO CUMPLE"/>
    <s v="CUMPLE"/>
    <s v="NO CUMPLE"/>
    <s v="NO CUMPLE"/>
    <s v="NO CUMPLE"/>
  </r>
  <r>
    <s v="INC000002485003"/>
    <s v="HOUSING"/>
    <x v="1"/>
    <s v="APQ ACCESOS"/>
    <s v="CARLOS F ARAYA RAMIREZ"/>
    <s v="tct_cararr"/>
    <s v="4-Menor/Localizado"/>
    <x v="0"/>
    <s v="Baja"/>
    <x v="0"/>
    <s v="TELEFONICA CYBERSECURITY TECH CHILE SPA"/>
    <s v="FACTIBILIDAD 79091"/>
    <s v="07/12/2023 10:25:53"/>
    <s v="07/12/2023 10:27:43"/>
    <s v="Cerrado"/>
    <s v="CDP ANTIGUO 1"/>
    <s v="CDP ANTIGUO 2"/>
    <s v="07/12/2023 14:07:15"/>
    <s v="07/12/2023 23:50:00"/>
    <s v="BCO SANTANDER"/>
    <s v="FACTIBILIDAD ENVIADA"/>
    <d v="1899-12-30T03:39:02"/>
    <d v="1899-12-30T03:41:22"/>
    <d v="1899-12-30T00:02:20"/>
    <s v=""/>
    <s v="Cumplido"/>
    <m/>
    <m/>
    <m/>
    <m/>
    <m/>
    <d v="2023-11-08T00:00:00"/>
    <s v="CUMPLE"/>
    <s v="NO CUMPLE"/>
    <s v="NO CUMPLE"/>
    <s v="NO CUMPLE"/>
    <s v="NO CUMPLE"/>
  </r>
  <r>
    <s v="INC000002485008"/>
    <s v="TICKET-INTELIGENTE"/>
    <x v="4"/>
    <s v="GESTION TI"/>
    <s v="ALEJANDRO ACEVEDO VALENZUELA"/>
    <s v="USR_TSIGHT"/>
    <s v="1-Extenso/Generalizado"/>
    <x v="0"/>
    <s v="Baja"/>
    <x v="1"/>
    <s v="FUNDACION INSTITUTO PROFESIONAL DUOC UC"/>
    <s v="fiprdu01 - dcadmmelipilla TICKET AUTOMATICO"/>
    <s v="07/12/2023 5:23:02"/>
    <s v="07/12/2023 5:23:02"/>
    <s v="Cerrado"/>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s v="CUMPLE"/>
    <s v="NO CUMPLE"/>
    <s v="NO CUMPLE"/>
    <s v="NO CUMPLE"/>
    <s v="NO CUMPLE"/>
  </r>
  <r>
    <s v="INC000002485033"/>
    <s v="TICKET-INTELIGENTE"/>
    <x v="4"/>
    <s v="GESTION TI"/>
    <s v="ALEJANDRO ACEVEDO VALENZUELA"/>
    <s v="USR_TSIGHT"/>
    <s v="1-Extenso/Generalizado"/>
    <x v="0"/>
    <s v="Baja"/>
    <x v="1"/>
    <s v="FUNDACION INSTITUTO PROFESIONAL DUOC UC"/>
    <s v="fiprdu01 - dcadmsnbdo TICKET AUTOMATICO"/>
    <s v="07/12/2023 6:54:25"/>
    <s v="07/12/2023 6:54:25"/>
    <s v="Cerrado"/>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s v="CUMPLE"/>
    <s v="NO CUMPLE"/>
    <s v="NO CUMPLE"/>
    <s v="NO CUMPLE"/>
    <s v="NO CUMPLE"/>
  </r>
  <r>
    <s v="INC000002485104"/>
    <s v="TICKET-INTELIGENTE"/>
    <x v="4"/>
    <s v="GESTION TI"/>
    <s v="GIOVANNI D ROCCO VALENZUELA"/>
    <s v="USR_TSIGHT"/>
    <s v="1-Extenso/Generalizado"/>
    <x v="0"/>
    <s v="Baja"/>
    <x v="1"/>
    <s v="GPS CHILE SPA"/>
    <s v="gpschi01 - wnprws_gps05 TICKET AUTOMATICO"/>
    <s v="07/12/2023 9:20:00"/>
    <s v="07/12/2023 9:20:00"/>
    <s v="Cerrado"/>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s v="NO CUMPLE"/>
    <s v="CUMPLE"/>
    <s v="NO CUMPLE"/>
    <s v="NO CUMPLE"/>
    <s v="NO CUMPLE"/>
  </r>
  <r>
    <s v="INC000002485131"/>
    <s v="HOSTING VIRTUAL"/>
    <x v="3"/>
    <s v="DUOC TICKET AUTOMATICO"/>
    <s v="VICTOR SEPULVEDA GAMARRA"/>
    <s v="frp_lmosqu"/>
    <s v="3-Moderado/Limitado"/>
    <x v="0"/>
    <s v="Baja"/>
    <x v="0"/>
    <s v="FUNDACION INSTITUTO PROFESIONAL DUOC UC"/>
    <s v="REQ | DUOC | RV: Solicitud de creación de dominio"/>
    <s v="07/12/2023 10:20:52"/>
    <s v="07/12/2023 10:23:53"/>
    <s v="Cerrado"/>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s v="CUMPLE"/>
    <s v="NO CUMPLE"/>
    <s v="NO CUMPLE"/>
    <s v="NO CUMPLE"/>
    <s v="NO CUMPLE"/>
  </r>
  <r>
    <s v="INC000002485145"/>
    <s v="HOUSING"/>
    <x v="19"/>
    <s v="BELIEVE"/>
    <s v="YORDI M HURTADO ARAYA"/>
    <s v="frp_fbalab"/>
    <s v="3-Moderado/Limitado"/>
    <x v="1"/>
    <s v="Media"/>
    <x v="0"/>
    <s v="IDOM INGENIERIA Y CONSULTORIA S.A. AGENCIA EN CHILE"/>
    <s v="GESTION DATACENTER/ ACCESOS / IDOM INGENIERIA Y CONSULTORIA S.A. AGENCIA EN CHILE"/>
    <s v="07/12/2023 10:51:49"/>
    <s v="07/12/2023 10:53:45"/>
    <s v="Cerrado"/>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s v="CUMPLE"/>
    <s v="NO CUMPLE"/>
    <s v="NO CUMPLE"/>
    <s v="NO CUMPLE"/>
    <s v="NO CUMPLE"/>
  </r>
  <r>
    <s v="INC000002485179"/>
    <s v="RED INTERNA"/>
    <x v="6"/>
    <s v="APQ ACCESOS"/>
    <s v="YORDI M HURTADO ARAYA"/>
    <s v="tct_yorhua"/>
    <s v="4-Menor/Localizado"/>
    <x v="0"/>
    <s v="Baja"/>
    <x v="0"/>
    <s v="TELEFONICA CYBERSECURITY TECH CHILE SPA"/>
    <s v="RONDA TOMA DE TEMPERATURAS SALAS TIC 12:30"/>
    <s v="07/12/2023 11:41:41"/>
    <s v="07/12/2023 11:42:07"/>
    <s v="Cerrado"/>
    <s v="CDP ANTIGUO 1"/>
    <s v="CDP ANTIGUO 2"/>
    <s v="07/12/2023 12:15:32"/>
    <s v="07/12/2023 23:50:00"/>
    <s v="RONDA TOMA DE TEMPERATURAS SALAS TIC 12:30"/>
    <s v="RONDA REALIZADA"/>
    <d v="1899-12-30T00:00:00"/>
    <d v="1899-12-30T00:33:51"/>
    <d v="1899-12-30T00:33:51"/>
    <s v=""/>
    <s v="Cumplido"/>
    <m/>
    <m/>
    <m/>
    <m/>
    <m/>
    <d v="2023-11-07T00:00:00"/>
    <s v="CUMPLE"/>
    <s v="NO CUMPLE"/>
    <s v="NO CUMPLE"/>
    <s v="NO CUMPLE"/>
    <s v="NO CUMPLE"/>
  </r>
  <r>
    <s v="INC000002485180"/>
    <s v="RED INTERNA"/>
    <x v="6"/>
    <s v="APQ ACCESOS"/>
    <s v="YORDI M HURTADO ARAYA"/>
    <s v="tct_yorhua"/>
    <s v="4-Menor/Localizado"/>
    <x v="0"/>
    <s v="Baja"/>
    <x v="0"/>
    <s v="TELEFONICA CYBERSECURITY TECH CHILE SPA"/>
    <s v="RONDA SALAS TECNICAS 15:30"/>
    <s v="07/12/2023 11:43:01"/>
    <s v="07/12/2023 11:43:27"/>
    <s v="Cerrado"/>
    <s v="CDP ANTIGUO 1"/>
    <s v="CDP ANTIGUO 2"/>
    <s v="07/12/2023 12:15:54"/>
    <s v="07/12/2023 23:50:00"/>
    <s v="RONDA SALAS TECNICAS 15:30"/>
    <s v="RONDA REALIZADA"/>
    <d v="1899-12-30T00:00:00"/>
    <d v="1899-12-30T00:32:53"/>
    <d v="1899-12-30T00:32:53"/>
    <s v=""/>
    <s v="Cumplido"/>
    <m/>
    <m/>
    <m/>
    <m/>
    <m/>
    <d v="2023-11-07T00:00:00"/>
    <s v="CUMPLE"/>
    <s v="NO CUMPLE"/>
    <s v="NO CUMPLE"/>
    <s v="NO CUMPLE"/>
    <s v="NO CUMPLE"/>
  </r>
  <r>
    <s v="INC000002485196"/>
    <s v="HOSTING VIRTUAL"/>
    <x v="3"/>
    <s v="DUOC TICKET AUTOMATICO"/>
    <s v="VICTOR SEPULVEDA GAMARRA"/>
    <s v="frp_lmosqu"/>
    <s v="3-Moderado/Limitado"/>
    <x v="0"/>
    <s v="Baja"/>
    <x v="1"/>
    <s v="FUNDACION INSTITUTO PROFESIONAL DUOC UC"/>
    <s v="DUOC | REQ |  Alerta Global: Monitoreo Atentus"/>
    <s v="07/12/2023 12:07:46"/>
    <s v="07/12/2023 12:12:29"/>
    <s v="Cerrado"/>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s v="CUMPLE"/>
    <s v="NO CUMPLE"/>
    <s v="NO CUMPLE"/>
    <s v="NO CUMPLE"/>
    <s v="NO CUMPLE"/>
  </r>
  <r>
    <s v="INC000002485199"/>
    <s v="HOUSING"/>
    <x v="19"/>
    <s v="BELIEVE"/>
    <s v="YORDI M HURTADO ARAYA"/>
    <s v="frp_fbalab"/>
    <s v="3-Moderado/Limitado"/>
    <x v="1"/>
    <s v="Media"/>
    <x v="0"/>
    <s v="FONDO DE SOLIDARIDAD E INVERSION SOCIAL"/>
    <s v="GESTION DATACENTER/ ACCESOS / FONDO DE SOLIDARIDAD E INVERSION SOCIAL"/>
    <s v="07/12/2023 12:16:23"/>
    <s v="07/12/2023 12:17:59"/>
    <s v="Cerrado"/>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s v="CUMPLE"/>
    <s v="NO CUMPLE"/>
    <s v="NO CUMPLE"/>
    <s v="NO CUMPLE"/>
    <s v="NO CUMPLE"/>
  </r>
  <r>
    <s v="INC000002485258"/>
    <s v="HOUSING"/>
    <x v="15"/>
    <s v="APQ ACCESOS"/>
    <s v="JOSE G MARQUEZ MARCANO"/>
    <s v="tct_josmam"/>
    <s v="4-Menor/Localizado"/>
    <x v="0"/>
    <s v="Baja"/>
    <x v="0"/>
    <s v="TELEFONICA EMPRESAS DE CHILE SA"/>
    <s v="SUPERVISION: Ingreso a DC PAINE para realizar instalación de cruzada"/>
    <s v="07/12/2023 10:56:12"/>
    <s v="07/12/2023 10:57:37"/>
    <s v="Cerrado"/>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s v="CUMPLE"/>
    <s v="NO CUMPLE"/>
    <s v="NO CUMPLE"/>
    <s v="NO CUMPLE"/>
    <s v="NO CUMPLE"/>
  </r>
  <r>
    <s v="INC000002485283"/>
    <s v="TICKET-INTELIGENTE"/>
    <x v="4"/>
    <s v="GESTION TI"/>
    <s v="ALEJANDRO ACEVEDO VALENZUELA"/>
    <s v="USR_TSIGHT"/>
    <s v="1-Extenso/Generalizado"/>
    <x v="0"/>
    <s v="Baja"/>
    <x v="1"/>
    <s v="SUGAL CHILE LIMITADA"/>
    <s v="suchli01 - qasmon_vm TICKET AUTOMATICO"/>
    <s v="07/12/2023 11:35:08"/>
    <s v="07/12/2023 11:35:08"/>
    <s v="Cerrado"/>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s v="CUMPLE"/>
    <s v="NO CUMPLE"/>
    <s v="NO CUMPLE"/>
    <s v="NO CUMPLE"/>
    <s v="NO CUMPLE"/>
  </r>
  <r>
    <s v="INC000002485326"/>
    <s v="RED INTERNA"/>
    <x v="0"/>
    <s v="APOQUINDO TI"/>
    <s v="RICARDO F ORELLANA MARDONES"/>
    <s v="tct_rorell"/>
    <s v="4-Menor/Localizado"/>
    <x v="0"/>
    <s v="Baja"/>
    <x v="0"/>
    <s v="TELEFONICA EMPRESAS DE CHILE SA"/>
    <s v="RONDA Y MEDICIÓN DE TEMPERATURAS EN SALAS TIC"/>
    <s v="07/12/2023 10:59:20"/>
    <s v="07/12/2023 11:00:35"/>
    <s v="Cerrado"/>
    <s v="TI"/>
    <s v="CLIMA"/>
    <s v="07/12/2023 11:20:39"/>
    <s v="07/12/2023 23:50:00"/>
    <m/>
    <s v="ACT REALIZADA SIN NOVEDAD"/>
    <d v="1899-12-30T00:00:00"/>
    <d v="1899-12-30T00:00:00"/>
    <d v="1899-12-30T00:00:00"/>
    <s v=""/>
    <s v="Cumplido"/>
    <m/>
    <m/>
    <m/>
    <m/>
    <m/>
    <d v="2023-11-07T00:00:00"/>
    <s v="CUMPLE"/>
    <s v="NO CUMPLE"/>
    <s v="NO CUMPLE"/>
    <s v="NO CUMPLE"/>
    <s v="NO CUMPLE"/>
  </r>
  <r>
    <s v="INC000002485341"/>
    <s v="VPN IP - MPLS"/>
    <x v="17"/>
    <s v="GESTION HD"/>
    <s v="NICOLAS A SAAVEDRA EGUILUZ"/>
    <s v="frp_fpetro"/>
    <s v="3-Moderado/Limitado"/>
    <x v="1"/>
    <s v="Media"/>
    <x v="0"/>
    <s v="NUTRISCO CHILE SA"/>
    <s v="HD/Información para creación SAP"/>
    <s v="07/12/2023 11:20:59"/>
    <s v="07/12/2023 11:24:15"/>
    <s v="Cerrado"/>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s v="CUMPLE"/>
    <s v="NO CUMPLE"/>
    <s v="NO CUMPLE"/>
    <s v="NO CUMPLE"/>
    <s v="NO CUMPLE"/>
  </r>
  <r>
    <s v="INC000002485345"/>
    <s v="INFRAESTRUCTURA DC"/>
    <x v="1"/>
    <s v="APQ ACCESOS"/>
    <s v="CARLOS F ARAYA RAMIREZ"/>
    <s v="tct_cararr"/>
    <s v="4-Menor/Localizado"/>
    <x v="0"/>
    <s v="Baja"/>
    <x v="0"/>
    <s v="TELEFONICA CYBERSECURITY TECH CHILE SPA"/>
    <s v="FACTIBILIDAD 79604"/>
    <s v="07/12/2023 11:27:17"/>
    <s v="07/12/2023 11:28:13"/>
    <s v="Cerrado"/>
    <s v="CDP ANTIGUO 1"/>
    <s v="CDP ANTIGUO 2"/>
    <s v="07/12/2023 12:03:17"/>
    <s v="07/12/2023 23:50:00"/>
    <s v="TELEFONICA"/>
    <s v="FACTIBILIDAD ENVIADA"/>
    <d v="1899-12-30T00:34:23"/>
    <d v="1899-12-30T00:36:00"/>
    <d v="1899-12-30T00:01:37"/>
    <s v=""/>
    <s v="Cumplido"/>
    <m/>
    <m/>
    <m/>
    <m/>
    <m/>
    <d v="2023-11-07T00:00:00"/>
    <s v="CUMPLE"/>
    <s v="NO CUMPLE"/>
    <s v="NO CUMPLE"/>
    <s v="NO CUMPLE"/>
    <s v="NO CUMPLE"/>
  </r>
  <r>
    <s v="INC000002485372"/>
    <s v="VPN IP - MPLS"/>
    <x v="6"/>
    <s v="GESTION HD"/>
    <s v="YORDI M HURTADO ARAYA"/>
    <s v="frp_jancha"/>
    <s v="4-Menor/Localizado"/>
    <x v="0"/>
    <s v="Baja"/>
    <x v="0"/>
    <s v="BANCO DEL ESTADO DE CHILE"/>
    <s v="FRONT CTC/ EMPRESAS/REQUERIMIENTO DE CAMBIO DE MEDIOS MAGNETICOS"/>
    <s v="07/12/2023 12:19:27"/>
    <s v="07/12/2023 12:21:05"/>
    <s v="Cerrado"/>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s v="NO CUMPLE"/>
    <s v="CUMPLE"/>
    <s v="NO CUMPLE"/>
    <s v="NO CUMPLE"/>
    <s v="NO CUMPLE"/>
  </r>
  <r>
    <s v="INC000002485375"/>
    <s v="RED INTERNA"/>
    <x v="0"/>
    <s v="APOQUINDO TI"/>
    <s v="RICARDO F ORELLANA MARDONES"/>
    <s v="tct_rorell"/>
    <s v="4-Menor/Localizado"/>
    <x v="0"/>
    <s v="Baja"/>
    <x v="0"/>
    <s v="TELEFONICA EMPRESAS DE CHILE SA"/>
    <s v="RONDA Y MEDICIÓN DE TEMPERATURAS EN SALAS TIC"/>
    <s v="07/12/2023 12:22:01"/>
    <s v="07/12/2023 12:23:05"/>
    <s v="Cerrado"/>
    <s v="TI"/>
    <s v="CLIMA"/>
    <s v="07/12/2023 12:49:52"/>
    <s v="07/12/2023 23:50:00"/>
    <m/>
    <s v="ACT REALIZADA SIN NOVEDAD"/>
    <d v="1899-12-30T00:00:00"/>
    <d v="1899-12-30T00:00:00"/>
    <d v="1899-12-30T00:00:00"/>
    <s v=""/>
    <s v="Cumplido"/>
    <m/>
    <m/>
    <m/>
    <m/>
    <m/>
    <d v="2023-11-07T00:00:00"/>
    <s v="CUMPLE"/>
    <s v="NO CUMPLE"/>
    <s v="NO CUMPLE"/>
    <s v="NO CUMPLE"/>
    <s v="NO CUMPLE"/>
  </r>
  <r>
    <s v="INC000002485397"/>
    <s v="RED INTERNA"/>
    <x v="1"/>
    <s v="APQ ACCESOS"/>
    <s v="CARLOS F ARAYA RAMIREZ"/>
    <s v="tct_cararr"/>
    <s v="4-Menor/Localizado"/>
    <x v="0"/>
    <s v="Baja"/>
    <x v="0"/>
    <s v="TELEFONICA CYBERSECURITY TECH CHILE SPA"/>
    <s v="TOMA DE ALARMAS"/>
    <s v="07/12/2023 12:53:41"/>
    <s v="07/12/2023 12:54:22"/>
    <s v="Cerrado"/>
    <s v="CDP ANTIGUO 1"/>
    <s v="CDP ANTIGUO 2"/>
    <s v="07/12/2023 13:52:24"/>
    <s v="07/12/2023 23:50:00"/>
    <m/>
    <s v="toma de alarmas realizada"/>
    <d v="1899-12-30T00:00:00"/>
    <d v="1899-12-30T00:00:00"/>
    <d v="1899-12-30T00:00:00"/>
    <s v=""/>
    <s v="Cumplido"/>
    <m/>
    <m/>
    <m/>
    <m/>
    <m/>
    <d v="2023-11-07T00:00:00"/>
    <s v="CUMPLE"/>
    <s v="NO CUMPLE"/>
    <s v="NO CUMPLE"/>
    <s v="NO CUMPLE"/>
    <s v="NO CUMPLE"/>
  </r>
  <r>
    <s v="INC000002485414"/>
    <s v="TICKET-INTELIGENTE"/>
    <x v="4"/>
    <s v="GESTION TI"/>
    <s v="GIOVANNI D ROCCO VALENZUELA"/>
    <s v="USR_TSIGHT"/>
    <s v="1-Extenso/Generalizado"/>
    <x v="0"/>
    <s v="Baja"/>
    <x v="1"/>
    <s v="GPS CHILE SPA"/>
    <s v="gpschi01 - wnprap_gps04 TICKET AUTOMATICO"/>
    <s v="07/12/2023 12:37:43"/>
    <s v="07/12/2023 12:37:43"/>
    <s v="Cerrado"/>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s v="CUMPLE"/>
    <s v="NO CUMPLE"/>
    <s v="NO CUMPLE"/>
    <s v="NO CUMPLE"/>
    <s v="NO CUMPLE"/>
  </r>
  <r>
    <s v="INC000002485418"/>
    <s v="TICKET-INTELIGENTE"/>
    <x v="3"/>
    <s v="GESTION TI"/>
    <s v="GUSTAVO AVILA VERA"/>
    <s v="USR_TSIGHT"/>
    <s v="1-Extenso/Generalizado"/>
    <x v="0"/>
    <s v="Baja"/>
    <x v="1"/>
    <s v="TELEFONICA CYBERSECURITY TECH CHILE SPA"/>
    <s v="tctcsp01 - soc-splunk-i-01 TICKET AUTOMATICO"/>
    <s v="07/12/2023 12:43:39"/>
    <s v="07/12/2023 12:43:39"/>
    <s v="Cerrado"/>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s v="NO CUMPLE"/>
    <s v="CUMPLE"/>
    <s v="NO CUMPLE"/>
    <s v="NO CUMPLE"/>
    <s v="NO CUMPLE"/>
  </r>
  <r>
    <s v="INC000002485541"/>
    <s v="INFRAESTRUCTURA DC"/>
    <x v="15"/>
    <s v="APQ ACCESOS"/>
    <s v="PABLO A MALDONADO FLORES"/>
    <s v="tct_pabmaf"/>
    <s v="2-Significativo/Amplio"/>
    <x v="2"/>
    <s v="Alta"/>
    <x v="0"/>
    <s v="TELEFONICA CYBERSECURITY TECH CHILE SPA"/>
    <s v="REALIZAR RONDA Y REVISION DE SALAS TECNICAS"/>
    <s v="07/12/2023 15:06:21"/>
    <s v="07/12/2023 15:08:21"/>
    <s v="Cerrado"/>
    <s v="CDP ANTIGUO 1"/>
    <s v="CDP ANTIGUO 2"/>
    <s v="07/12/2023 15:18:52"/>
    <s v="07/12/2023 23:50:00"/>
    <s v="REALIZAR RONDA Y REVISION DE SALAS TECNICAS"/>
    <s v="RONDAS OK"/>
    <d v="1899-12-30T00:00:00"/>
    <d v="1899-12-30T00:00:00"/>
    <d v="1899-12-30T00:00:00"/>
    <s v=""/>
    <s v="Cumplido"/>
    <m/>
    <m/>
    <m/>
    <m/>
    <m/>
    <d v="2023-11-07T00:00:00"/>
    <s v="CUMPLE"/>
    <s v="NO CUMPLE"/>
    <s v="NO CUMPLE"/>
    <s v="NO CUMPLE"/>
    <s v="NO CUMPLE"/>
  </r>
  <r>
    <s v="INC000002485543"/>
    <s v="INFRAESTRUCTURA DC"/>
    <x v="15"/>
    <s v="APQ ACCESOS"/>
    <s v="PABLO A MALDONADO FLORES"/>
    <s v="tct_pabmaf"/>
    <s v="2-Significativo/Amplio"/>
    <x v="2"/>
    <s v="Alta"/>
    <x v="0"/>
    <s v="TELEFONICA CYBERSECURITY TECH CHILE SPA"/>
    <s v="REALIZAR RONDA Y REVISION DE SALAS TECNICAS"/>
    <s v="07/12/2023 15:11:34"/>
    <s v="07/12/2023 15:11:35"/>
    <s v="Cerrado"/>
    <s v="CDP ANTIGUO 1"/>
    <s v="CDP ANTIGUO 2"/>
    <s v="07/12/2023 15:20:03"/>
    <s v="07/12/2023 23:50:00"/>
    <s v="REALIZAR RONDA Y REVISION DE SALAS TECNICAS"/>
    <s v="RONDAS OK"/>
    <d v="1899-12-30T00:00:00"/>
    <d v="1899-12-30T00:00:00"/>
    <d v="1899-12-30T00:00:00"/>
    <s v=""/>
    <s v="Cumplido"/>
    <m/>
    <m/>
    <m/>
    <m/>
    <m/>
    <d v="2023-11-08T00:00:00"/>
    <s v="CUMPLE"/>
    <s v="NO CUMPLE"/>
    <s v="NO CUMPLE"/>
    <s v="NO CUMPLE"/>
    <s v="NO CUMPLE"/>
  </r>
  <r>
    <s v="INC000002485545"/>
    <s v="INFRAESTRUCTURA DC"/>
    <x v="15"/>
    <s v="APQ ACCESOS"/>
    <s v="PABLO A MALDONADO FLORES"/>
    <s v="tct_pabmaf"/>
    <s v="2-Significativo/Amplio"/>
    <x v="2"/>
    <s v="Alta"/>
    <x v="0"/>
    <s v="TELEFONICA CYBERSECURITY TECH CHILE SPA"/>
    <s v="REALIZAR RONDA Y REVISION DE SALAS TECNICAS"/>
    <s v="07/12/2023 15:16:33"/>
    <s v="07/12/2023 15:16:46"/>
    <s v="Cerrado"/>
    <s v="CDP ANTIGUO 1"/>
    <s v="CDP ANTIGUO 2"/>
    <s v="07/12/2023 15:20:32"/>
    <s v="07/12/2023 23:50:00"/>
    <s v="REALIZAR RONDA Y REVISION DE SALAS TECNICAS"/>
    <s v="RONDAS OK"/>
    <d v="1899-12-30T00:03:23"/>
    <d v="1899-12-30T00:03:59"/>
    <d v="1899-12-30T00:00:36"/>
    <s v=""/>
    <s v="Cumplido"/>
    <m/>
    <m/>
    <m/>
    <m/>
    <m/>
    <d v="2023-11-07T00:00:00"/>
    <s v="CUMPLE"/>
    <s v="NO CUMPLE"/>
    <s v="NO CUMPLE"/>
    <s v="NO CUMPLE"/>
    <s v="NO CUMPLE"/>
  </r>
  <r>
    <s v="INC000002485547"/>
    <s v="RED INTERNA"/>
    <x v="6"/>
    <s v="APQ ACCESOS"/>
    <s v="YORDI M HURTADO ARAYA"/>
    <s v="tct_yorhua"/>
    <s v="4-Menor/Localizado"/>
    <x v="0"/>
    <s v="Baja"/>
    <x v="0"/>
    <s v="TELEFONICA CYBERSECURITY TECH CHILE SPA"/>
    <s v="RONDA TOMA DE TEMPERATURAS SALAS TIC 16:30"/>
    <s v="07/12/2023 15:20:32"/>
    <s v="07/12/2023 15:21:14"/>
    <s v="Cerrado"/>
    <s v="CDP ANTIGUO 1"/>
    <s v="CDP ANTIGUO 2"/>
    <s v="07/12/2023 16:21:20"/>
    <s v="07/12/2023 23:50:00"/>
    <s v="RONDA TOMA DE TEMPERATURAS SALAS TIC 16:30"/>
    <s v="RONDA REALIZADA"/>
    <d v="1899-12-30T00:00:00"/>
    <d v="1899-12-30T01:00:48"/>
    <d v="1899-12-30T01:00:48"/>
    <s v=""/>
    <s v="Cumplido"/>
    <m/>
    <m/>
    <m/>
    <m/>
    <m/>
    <d v="2023-11-07T00:00:00"/>
    <s v="NO CUMPLE"/>
    <s v="CUMPLE"/>
    <s v="NO CUMPLE"/>
    <s v="NO CUMPLE"/>
    <s v="NO CUMPLE"/>
  </r>
  <r>
    <s v="INC000002485548"/>
    <s v="RED INTERNA"/>
    <x v="6"/>
    <s v="APQ ACCESOS"/>
    <s v="YORDI M HURTADO ARAYA"/>
    <s v="tct_yorhua"/>
    <s v="4-Menor/Localizado"/>
    <x v="0"/>
    <s v="Baja"/>
    <x v="0"/>
    <s v="TELEFONICA CYBERSECURITY TECH CHILE SPA"/>
    <s v="RONDA SALAS TECNICAS 19:30"/>
    <s v="07/12/2023 15:21:29"/>
    <s v="07/12/2023 15:21:55"/>
    <s v="Cerrado"/>
    <s v="CDP ANTIGUO 1"/>
    <s v="CDP ANTIGUO 2"/>
    <s v="07/12/2023 16:20:40"/>
    <s v="07/12/2023 23:50:00"/>
    <s v="RONDA SALAS TECNICAS 19:30"/>
    <s v="RONDA REALIZADA"/>
    <d v="1899-12-30T00:00:00"/>
    <d v="1899-12-30T00:59:11"/>
    <d v="1899-12-30T00:59:11"/>
    <s v=""/>
    <s v="Cumplido"/>
    <m/>
    <m/>
    <m/>
    <m/>
    <m/>
    <d v="2023-11-07T00:00:00"/>
    <s v="CUMPLE"/>
    <s v="NO CUMPLE"/>
    <s v="NO CUMPLE"/>
    <s v="NO CUMPLE"/>
    <s v="NO CUMPLE"/>
  </r>
  <r>
    <s v="INC000002485582"/>
    <s v="HOUSING"/>
    <x v="1"/>
    <s v="APQ ACCESOS"/>
    <s v="CARLOS F ARAYA RAMIREZ"/>
    <s v="tct_cararr"/>
    <s v="4-Menor/Localizado"/>
    <x v="0"/>
    <s v="Baja"/>
    <x v="0"/>
    <s v="TELEFONICA CYBERSECURITY TECH CHILE SPA"/>
    <s v="FACTIBILIDAD 78997"/>
    <s v="07/12/2023 17:24:06"/>
    <s v="07/12/2023 17:25:07"/>
    <s v="Cerrado"/>
    <s v="CDP ANTIGUO 1"/>
    <s v="CDP ANTIGUO 2"/>
    <s v="07/12/2023 17:34:50"/>
    <s v="07/12/2023 23:50:00"/>
    <m/>
    <s v="FACTIBILIDAD ENVIADA"/>
    <d v="1899-12-30T00:09:14"/>
    <d v="1899-12-30T00:10:44"/>
    <d v="1899-12-30T00:01:30"/>
    <s v=""/>
    <s v="Cumplido"/>
    <m/>
    <m/>
    <m/>
    <m/>
    <m/>
    <d v="2023-11-10T00:00:00"/>
    <s v="CUMPLE"/>
    <s v="NO CUMPLE"/>
    <s v="NO CUMPLE"/>
    <s v="NO CUMPLE"/>
    <s v="NO CUMPLE"/>
  </r>
  <r>
    <s v="INC000002485584"/>
    <s v="RED INTERNA"/>
    <x v="1"/>
    <s v="APQ ACCESOS"/>
    <s v="CARLOS F ARAYA RAMIREZ"/>
    <s v="tct_cararr"/>
    <s v="4-Menor/Localizado"/>
    <x v="0"/>
    <s v="Baja"/>
    <x v="0"/>
    <s v="TELEFONICA CYBERSECURITY TECH CHILE SPA"/>
    <s v="RONDA INSPECTIVA"/>
    <s v="07/12/2023 17:31:41"/>
    <s v="07/12/2023 17:32:20"/>
    <s v="Cerrado"/>
    <s v="CDP ANTIGUO 1"/>
    <s v="CDP ANTIGUO 2"/>
    <s v="07/12/2023 18:22:59"/>
    <s v="07/12/2023 23:50:00"/>
    <m/>
    <s v="ronda realizada"/>
    <d v="1899-12-30T00:00:00"/>
    <d v="1899-12-30T00:00:00"/>
    <d v="1899-12-30T00:00:00"/>
    <s v=""/>
    <s v="Cumplido"/>
    <m/>
    <m/>
    <m/>
    <m/>
    <m/>
    <d v="2023-11-07T00:00:00"/>
    <s v="CUMPLE"/>
    <s v="NO CUMPLE"/>
    <s v="NO CUMPLE"/>
    <s v="NO CUMPLE"/>
    <s v="NO CUMPLE"/>
  </r>
  <r>
    <s v="INC000002485604"/>
    <s v="HOUSING"/>
    <x v="16"/>
    <s v="BELIEVE"/>
    <s v="ALDO P VALENZUELA MUJICA"/>
    <s v="frp_pcamay"/>
    <s v="3-Moderado/Limitado"/>
    <x v="1"/>
    <s v="Media"/>
    <x v="0"/>
    <s v="TELEFONICA EMPRESAS DE CHILE SA"/>
    <s v="GESTION DATACENTER/ ACCESOS / TELEFONICA EMPRESAS DE CHILE SA"/>
    <s v="07/12/2023 20:51:07"/>
    <s v="07/12/2023 20:51:26"/>
    <s v="Cerrado"/>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s v="CUMPLE"/>
    <s v="NO CUMPLE"/>
    <s v="NO CUMPLE"/>
    <s v="NO CUMPLE"/>
    <s v="NO CUMPLE"/>
  </r>
  <r>
    <s v="INC000002485619"/>
    <s v="VPN IP - MPLS"/>
    <x v="4"/>
    <s v="BELIEVE"/>
    <s v="ALEJANDRO ACEVEDO VALENZUELA"/>
    <s v="frp_fbalab"/>
    <s v="4-Menor/Localizado"/>
    <x v="0"/>
    <s v="Baja"/>
    <x v="0"/>
    <s v="TELEFONICA CYBERSECURITY TECH CHILE SPA"/>
    <s v="REQ / SOC  /RE: Bajar cuenta AD"/>
    <s v="07/12/2023 13:32:53"/>
    <s v="07/12/2023 13:33:38"/>
    <s v="Cerrado"/>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s v="CUMPLE"/>
    <s v="NO CUMPLE"/>
    <s v="NO CUMPLE"/>
    <s v="NO CUMPLE"/>
    <s v="NO CUMPLE"/>
  </r>
  <r>
    <s v="INC000002485645"/>
    <s v="VPN IP - MPLS"/>
    <x v="4"/>
    <s v="BELIEVE"/>
    <s v="VICTOR SEPULVEDA GAMARRA"/>
    <s v="frp_jolsso"/>
    <s v="4-Menor/Localizado"/>
    <x v="0"/>
    <s v="Baja"/>
    <x v="0"/>
    <s v="TELEFONICA CYBERSECURITY TECH CHILE SPA"/>
    <s v="REQ / SOC / RE: Alarma de inactividad Equipos DUOC 1 hora Fired"/>
    <s v="07/12/2023 14:22:29"/>
    <s v="07/12/2023 14:23:34"/>
    <s v="Cerrado"/>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s v="CUMPLE"/>
    <s v="NO CUMPLE"/>
    <s v="NO CUMPLE"/>
    <s v="NO CUMPLE"/>
    <s v="NO CUMPLE"/>
  </r>
  <r>
    <s v="INC000002485676"/>
    <s v="HOSTING VIRTUAL"/>
    <x v="4"/>
    <s v="DUOC TICKET AUTOMATICO"/>
    <s v="ALEJANDRO ACEVEDO VALENZUELA"/>
    <s v="frp_fcruzp"/>
    <s v="3-Moderado/Limitado"/>
    <x v="0"/>
    <s v="Baja"/>
    <x v="0"/>
    <s v="FUNDACION INSTITUTO PROFESIONAL DUOC UC"/>
    <s v="RQ / DUOC / Eliminación de DC que no existen"/>
    <s v="07/12/2023 15:13:14"/>
    <s v="07/12/2023 15:15:12"/>
    <s v="Cerrado"/>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s v="CUMPLE"/>
    <s v="NO CUMPLE"/>
    <s v="NO CUMPLE"/>
    <s v="NO CUMPLE"/>
    <s v="NO CUMPLE"/>
  </r>
  <r>
    <s v="INC000002485700"/>
    <s v="HOUSING"/>
    <x v="14"/>
    <s v="BELIEVE"/>
    <s v="RICARDO F ORELLANA MARDONES"/>
    <s v="frp_jolsso"/>
    <s v="3-Moderado/Limitado"/>
    <x v="1"/>
    <s v="Media"/>
    <x v="0"/>
    <s v="BANCO SANTANDER CHILE"/>
    <s v="GESTION DATACENTER/ ACCESOS /BANCO SANTANDER CHILE"/>
    <s v="07/12/2023 16:13:31"/>
    <s v="07/12/2023 16:17:05"/>
    <s v="Cerrado"/>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s v="CUMPLE"/>
    <s v="NO CUMPLE"/>
    <s v="NO CUMPLE"/>
    <s v="NO CUMPLE"/>
    <s v="NO CUMPLE"/>
  </r>
  <r>
    <s v="INC000002485710"/>
    <s v="VPN IP - MPLS"/>
    <x v="9"/>
    <s v="BELIEVE"/>
    <s v="AXEL ANDRADE"/>
    <s v="frp_kaldor"/>
    <s v="3-Moderado/Limitado"/>
    <x v="1"/>
    <s v="Media"/>
    <x v="0"/>
    <s v="FARMACIAS AHUMADA S.A."/>
    <s v="GAMA / eliminar de plataforma de respaldo sercer cl01balfuse01"/>
    <s v="07/12/2023 13:11:34"/>
    <s v="07/12/2023 13:15:57"/>
    <s v="Cerrado"/>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s v="NO CUMPLE"/>
    <s v="NO CUMPLE"/>
    <s v="CUMPLE"/>
    <s v="NO CUMPLE"/>
    <s v="NO CUMPLE"/>
  </r>
  <r>
    <s v="INC000002485795"/>
    <s v="HOUSING"/>
    <x v="16"/>
    <s v="BELIEVE"/>
    <s v="JOSE G MARQUEZ MARCANO"/>
    <s v="frp_jolsso"/>
    <s v="3-Moderado/Limitado"/>
    <x v="1"/>
    <s v="Media"/>
    <x v="0"/>
    <s v="HUAWEI CHILE S A"/>
    <s v="GESTION DATACENTER/ ACCESOS /HUAWEI CHILE S A"/>
    <s v="07/12/2023 18:16:36"/>
    <s v="07/12/2023 18:18:01"/>
    <s v="Cerrado"/>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s v="CUMPLE"/>
    <s v="NO CUMPLE"/>
    <s v="NO CUMPLE"/>
    <s v="NO CUMPLE"/>
    <s v="NO CUMPLE"/>
  </r>
  <r>
    <s v="INC000002485797"/>
    <s v="HOUSING"/>
    <x v="16"/>
    <s v="BELIEVE"/>
    <s v="JOSE G MARQUEZ MARCANO"/>
    <s v="frp_jolsso"/>
    <s v="3-Moderado/Limitado"/>
    <x v="1"/>
    <s v="Media"/>
    <x v="0"/>
    <s v="HUAWEI CHILE S A"/>
    <s v="GESTION DATACENTER/ ACCESOS /HUAWEI CHILE S A"/>
    <s v="07/12/2023 18:19:59"/>
    <s v="07/12/2023 18:21:21"/>
    <s v="Cerrado"/>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s v="CUMPLE"/>
    <s v="NO CUMPLE"/>
    <s v="NO CUMPLE"/>
    <s v="NO CUMPLE"/>
    <s v="NO CUMPLE"/>
  </r>
  <r>
    <s v="INC000002485799"/>
    <s v="HOUSING"/>
    <x v="16"/>
    <s v="BELIEVE"/>
    <s v="JOSE G MARQUEZ MARCANO"/>
    <s v="frp_jolsso"/>
    <s v="3-Moderado/Limitado"/>
    <x v="1"/>
    <s v="Media"/>
    <x v="0"/>
    <s v="HUAWEI CHILE S A"/>
    <s v="GESTION DATACENTER/ ACCESOS /HUAWEI CHILE S A"/>
    <s v="07/12/2023 18:23:19"/>
    <s v="07/12/2023 18:24:26"/>
    <s v="Cerrado"/>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s v="CUMPLE"/>
    <s v="NO CUMPLE"/>
    <s v="NO CUMPLE"/>
    <s v="NO CUMPLE"/>
    <s v="NO CUMPLE"/>
  </r>
  <r>
    <s v="INC000002485802"/>
    <s v="HOUSING"/>
    <x v="16"/>
    <s v="BELIEVE"/>
    <s v="JOSE G MARQUEZ MARCANO"/>
    <s v="frp_jolsso"/>
    <s v="3-Moderado/Limitado"/>
    <x v="1"/>
    <s v="Media"/>
    <x v="0"/>
    <s v="HUAWEI CHILE S A"/>
    <s v="GESTION DATACENTER/ ACCESOS /HUAWEI CHILE S A"/>
    <s v="07/12/2023 18:27:22"/>
    <s v="07/12/2023 18:30:46"/>
    <s v="Cerrado"/>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s v="CUMPLE"/>
    <s v="NO CUMPLE"/>
    <s v="NO CUMPLE"/>
    <s v="NO CUMPLE"/>
    <s v="NO CUMPLE"/>
  </r>
  <r>
    <s v="INC000002485934"/>
    <s v="RED INTERNA"/>
    <x v="0"/>
    <s v="APOQUINDO TI"/>
    <s v="RICARDO F ORELLANA MARDONES"/>
    <s v="tct_rorell"/>
    <s v="4-Menor/Localizado"/>
    <x v="0"/>
    <s v="Baja"/>
    <x v="0"/>
    <s v="TELEFONICA EMPRESAS DE CHILE SA"/>
    <s v="RONDA Y MEDICIÓN DE TEMPERATURAS EN SALAS TIC"/>
    <s v="07/12/2023 16:26:50"/>
    <s v="07/12/2023 16:27:59"/>
    <s v="Cerrado"/>
    <s v="TI"/>
    <s v="CLIMA"/>
    <s v="07/12/2023 16:43:07"/>
    <s v="07/12/2023 23:50:00"/>
    <m/>
    <s v="ACT REALIZADA SIN NOVEDAD"/>
    <d v="1899-12-30T00:00:00"/>
    <d v="1899-12-30T00:00:00"/>
    <d v="1899-12-30T00:00:00"/>
    <s v=""/>
    <s v="Cumplido"/>
    <m/>
    <m/>
    <m/>
    <m/>
    <m/>
    <d v="2023-11-08T00:00:00"/>
    <s v="CUMPLE"/>
    <s v="NO CUMPLE"/>
    <s v="NO CUMPLE"/>
    <s v="NO CUMPLE"/>
    <s v="NO CUMPLE"/>
  </r>
  <r>
    <s v="INC000002486005"/>
    <s v="HOUSING"/>
    <x v="14"/>
    <s v="BELIEVE"/>
    <s v="RICARDO F ORELLANA MARDONES"/>
    <s v="frp_jolsso"/>
    <s v="3-Moderado/Limitado"/>
    <x v="1"/>
    <s v="Media"/>
    <x v="0"/>
    <s v="TELEFONICA EMPRESAS DE CHILE SA"/>
    <s v="GESTION DATACENTER/ ACCESOS /TELEFONICA EMPRESAS DE CHILE SA"/>
    <s v="07/12/2023 16:26:51"/>
    <s v="07/12/2023 16:28:45"/>
    <s v="Cerrado"/>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s v="CUMPLE"/>
    <s v="NO CUMPLE"/>
    <s v="NO CUMPLE"/>
    <s v="NO CUMPLE"/>
    <s v="NO CUMPLE"/>
  </r>
  <r>
    <s v="INC000002486016"/>
    <s v="HOUSING"/>
    <x v="14"/>
    <s v="BELIEVE"/>
    <s v="RICARDO F ORELLANA MARDONES"/>
    <s v="frp_jolsso"/>
    <s v="3-Moderado/Limitado"/>
    <x v="1"/>
    <s v="Media"/>
    <x v="0"/>
    <s v="TELEFONICA GLOBAL TECHNOLOGY S.A.AGENCIA EN CHILE"/>
    <s v="GESTION DATACENTER/ ACCESOS /TELEFONICA GLOBAL TECHNOLOGY S.A.AGENCIA EN CHILE"/>
    <s v="07/12/2023 16:45:52"/>
    <s v="07/12/2023 16:47:23"/>
    <s v="Cerrado"/>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s v="CUMPLE"/>
    <s v="NO CUMPLE"/>
    <s v="NO CUMPLE"/>
    <s v="NO CUMPLE"/>
    <s v="NO CUMPLE"/>
  </r>
  <r>
    <s v="INC000002486018"/>
    <s v="HOUSING"/>
    <x v="19"/>
    <s v="BELIEVE"/>
    <s v="YORDI M HURTADO ARAYA"/>
    <s v="frp_fbalab"/>
    <s v="3-Moderado/Limitado"/>
    <x v="1"/>
    <s v="Media"/>
    <x v="0"/>
    <s v="TELEFONICA EMPRESAS DE CHILE SA"/>
    <s v="GESTION DATACENTER/ ACCESOS / TELEFONICA EMPRESAS DE CHILE SA"/>
    <s v="07/12/2023 16:49:18"/>
    <s v="07/12/2023 16:53:47"/>
    <s v="Cerrado"/>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s v="CUMPLE"/>
    <s v="NO CUMPLE"/>
    <s v="NO CUMPLE"/>
    <s v="NO CUMPLE"/>
    <s v="NO CUMPLE"/>
  </r>
  <r>
    <s v="INC000002486065"/>
    <s v="HOUSING"/>
    <x v="14"/>
    <s v="BELIEVE"/>
    <s v="CRISTOPHER MALDONADO ROMERO"/>
    <s v="frp_fbalab"/>
    <s v="3-Moderado/Limitado"/>
    <x v="1"/>
    <s v="Media"/>
    <x v="0"/>
    <s v="HDI SEGUROS S.A."/>
    <s v="GESTION DATACENTER/ ACCESOS / HDI SEGUROS S.A."/>
    <s v="07/12/2023 18:12:31"/>
    <s v="07/12/2023 18:14:23"/>
    <s v="Cerrado"/>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s v="CUMPLE"/>
    <s v="NO CUMPLE"/>
    <s v="NO CUMPLE"/>
    <s v="NO CUMPLE"/>
    <s v="NO CUMPLE"/>
  </r>
  <r>
    <s v="INC000002486070"/>
    <s v="HOUSING"/>
    <x v="16"/>
    <s v="BELIEVE"/>
    <s v="JOSE G MARQUEZ MARCANO"/>
    <s v="frp_pcamay"/>
    <s v="3-Moderado/Limitado"/>
    <x v="1"/>
    <s v="Media"/>
    <x v="0"/>
    <s v="HUAWEI CHILE S A"/>
    <s v="GESTION DATACENTER/ ACCESOS / HUAWEI CHILE S A"/>
    <s v="07/12/2023 18:24:08"/>
    <s v="07/12/2023 18:24:16"/>
    <s v="Cerrado"/>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s v="CUMPLE"/>
    <s v="NO CUMPLE"/>
    <s v="NO CUMPLE"/>
    <s v="NO CUMPLE"/>
    <s v="NO CUMPLE"/>
  </r>
  <r>
    <s v="INC000002486071"/>
    <s v="HOUSING"/>
    <x v="16"/>
    <s v="BELIEVE"/>
    <s v="JOSE G MARQUEZ MARCANO"/>
    <s v="frp_pcamay"/>
    <s v="3-Moderado/Limitado"/>
    <x v="1"/>
    <s v="Media"/>
    <x v="0"/>
    <s v="HUAWEI CHILE S A"/>
    <s v="GESTION DATACENTER/ ACCESOS / HUAWEI CHILE S A"/>
    <s v="07/12/2023 18:24:04"/>
    <s v="07/12/2023 18:24:19"/>
    <s v="Cerrado"/>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s v="CUMPLE"/>
    <s v="NO CUMPLE"/>
    <s v="NO CUMPLE"/>
    <s v="NO CUMPLE"/>
    <s v="NO CUMPLE"/>
  </r>
  <r>
    <s v="INC000002486076"/>
    <s v="HOUSING"/>
    <x v="19"/>
    <s v="BELIEVE"/>
    <s v="YORDI M HURTADO ARAYA"/>
    <s v="frp_fbalab"/>
    <s v="3-Moderado/Limitado"/>
    <x v="1"/>
    <s v="Media"/>
    <x v="0"/>
    <s v="BARRICK SERVICIOS MINEROS LTDA."/>
    <s v="GESTION DATACENTER/ ACCESOS / BARRICK SERVICIOS MINEROS LTDA."/>
    <s v="07/12/2023 18:27:25"/>
    <s v="07/12/2023 18:28:46"/>
    <s v="Cerrado"/>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s v="CUMPLE"/>
    <s v="NO CUMPLE"/>
    <s v="NO CUMPLE"/>
    <s v="NO CUMPLE"/>
    <s v="NO CUMPLE"/>
  </r>
  <r>
    <s v="INC000002486099"/>
    <s v="RED INTERNA"/>
    <x v="0"/>
    <s v="APOQUINDO TI"/>
    <s v="RICARDO F ORELLANA MARDONES"/>
    <s v="tct_rorell"/>
    <s v="4-Menor/Localizado"/>
    <x v="0"/>
    <s v="Baja"/>
    <x v="0"/>
    <s v="TELEFONICA EMPRESAS DE CHILE SA"/>
    <s v="RONDA Y MEDICIÓN DE TEMPERATURAS EN SALAS TIC"/>
    <s v="07/12/2023 19:48:03"/>
    <s v="07/12/2023 19:48:59"/>
    <s v="Cerrado"/>
    <s v="TI"/>
    <s v="CLIMA"/>
    <s v="07/12/2023 19:59:34"/>
    <s v="07/12/2023 23:50:00"/>
    <m/>
    <s v="ACT REALIZADA SIN NOVEDAD"/>
    <d v="1899-12-30T00:00:00"/>
    <d v="1899-12-30T00:00:00"/>
    <d v="1899-12-30T00:00:00"/>
    <s v=""/>
    <s v="Cumplido"/>
    <m/>
    <m/>
    <m/>
    <m/>
    <m/>
    <d v="2023-11-07T00:00:00"/>
    <s v="CUMPLE"/>
    <s v="NO CUMPLE"/>
    <s v="NO CUMPLE"/>
    <s v="NO CUMPLE"/>
    <s v="NO CUMPLE"/>
  </r>
  <r>
    <s v="INC000002486187"/>
    <s v="RED INTERNA"/>
    <x v="0"/>
    <s v="APOQUINDO TI"/>
    <s v="RICARDO F ORELLANA MARDONES"/>
    <s v="tct_rorell"/>
    <s v="4-Menor/Localizado"/>
    <x v="0"/>
    <s v="Baja"/>
    <x v="0"/>
    <s v="TELEFONICA EMPRESAS DE CHILE SA"/>
    <s v="RONDA Y MEDICIÓN DE TEMPERATURAS EN  SALAS TIC"/>
    <s v="07/12/2023 18:51:26"/>
    <s v="07/12/2023 18:52:25"/>
    <s v="Cerrado"/>
    <s v="TI"/>
    <s v="CLIMA"/>
    <s v="07/12/2023 19:30:25"/>
    <s v="07/12/2023 23:50:00"/>
    <m/>
    <s v="ACT REALIZADA SIN NOVEDAD"/>
    <d v="1899-12-30T00:00:00"/>
    <d v="1899-12-30T00:00:00"/>
    <d v="1899-12-30T00:00:00"/>
    <s v=""/>
    <s v="Cumplido"/>
    <m/>
    <m/>
    <m/>
    <m/>
    <m/>
    <d v="2023-11-08T00:00:00"/>
    <s v="CUMPLE"/>
    <s v="NO CUMPLE"/>
    <s v="NO CUMPLE"/>
    <s v="NO CUMPLE"/>
    <s v="NO CUMPLE"/>
  </r>
  <r>
    <s v="INC000002486205"/>
    <s v="HOUSING"/>
    <x v="16"/>
    <s v="BELIEVE"/>
    <s v="JOSE G MARQUEZ MARCANO"/>
    <s v="frp_jolsso"/>
    <s v="3-Moderado/Limitado"/>
    <x v="1"/>
    <s v="Media"/>
    <x v="0"/>
    <s v="HUAWEI CHILE S A"/>
    <s v="GESTION DATACENTER/ ACCESOS /HUAWEI CHILE S A"/>
    <s v="07/12/2023 18:33:10"/>
    <s v="07/12/2023 18:34:46"/>
    <s v="Cerrado"/>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s v="CUMPLE"/>
    <s v="NO CUMPLE"/>
    <s v="NO CUMPLE"/>
    <s v="NO CUMPLE"/>
    <s v="NO CUMPLE"/>
  </r>
  <r>
    <s v="INC000002486208"/>
    <s v="VPN IP - MPLS"/>
    <x v="9"/>
    <s v="GESTION HD"/>
    <s v="SEBASTIAN VILLENA"/>
    <s v="frp_cnavar"/>
    <s v="3-Moderado/Limitado"/>
    <x v="1"/>
    <s v="Media"/>
    <x v="0"/>
    <s v="GARMENDIA MACUS SOCIEDAD ANONIMA"/>
    <s v="|PDTE | HORARIO HÁBIL | 11 / 12 8:00 ||------ ///HD/ Garmendia backup"/>
    <s v="07/12/2023 18:36:43"/>
    <s v="07/12/2023 18:41:19"/>
    <s v="Cerrado"/>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s v="NO CUMPLE"/>
    <s v="NO CUMPLE"/>
    <s v="CUMPLE"/>
    <s v="NO CUMPLE"/>
    <s v="NO CUMPLE"/>
  </r>
  <r>
    <s v="INC000002486223"/>
    <s v="VPN IP - MPLS"/>
    <x v="2"/>
    <s v="GESTION HD"/>
    <s v="LUIS A VILLASMIL CASTILLO"/>
    <s v="frp_disilv"/>
    <s v="3-Moderado/Limitado"/>
    <x v="1"/>
    <s v="Media"/>
    <x v="0"/>
    <s v="UNIFY COMMUNICATIONS LIMITADA"/>
    <s v="REQ | Levantamiento NAT Firewall ToD INC000002426850"/>
    <s v="07/12/2023 20:23:26"/>
    <s v="07/12/2023 20:31:55"/>
    <s v="Cerrado"/>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s v="NO CUMPLE"/>
    <s v="NO CUMPLE"/>
    <s v="NO CUMPLE"/>
    <s v="CUMPLE"/>
    <s v="NO CUMPLE"/>
  </r>
  <r>
    <s v="INC000002486249"/>
    <s v="INFRAESTRUCTURA DC"/>
    <x v="6"/>
    <s v="APQ ACCESOS"/>
    <s v="FRANCISCO J FELIU ABARCA"/>
    <s v="tct_frafea"/>
    <s v="4-Menor/Localizado"/>
    <x v="0"/>
    <s v="Baja"/>
    <x v="0"/>
    <s v="TELEFONICA CYBERSECURITY TECH CHILE SPA"/>
    <s v="RONDA POR TOMA DE TEMPERATURAS EN SALAS TIC"/>
    <s v="08/12/2023 1:24:23"/>
    <s v="08/12/2023 1:25:08"/>
    <s v="Cerrado"/>
    <s v="TI"/>
    <s v="CLIMA"/>
    <s v="08/12/2023 1:37:13"/>
    <s v="08/12/2023 23:50:00"/>
    <s v="RONDA POR TOMA DE TEMPERATURAS EN SALAS TIC"/>
    <s v="RONDA REALIZADA"/>
    <d v="1899-12-30T00:00:00"/>
    <d v="1899-12-30T00:00:00"/>
    <d v="1899-12-30T00:00:00"/>
    <s v=""/>
    <s v="Cumplido"/>
    <m/>
    <m/>
    <m/>
    <m/>
    <m/>
    <d v="2023-11-08T00:00:00"/>
    <s v="CUMPLE"/>
    <s v="NO CUMPLE"/>
    <s v="NO CUMPLE"/>
    <s v="NO CUMPLE"/>
    <s v="NO CUMPLE"/>
  </r>
  <r>
    <s v="INC000002486251"/>
    <s v="HOUSING"/>
    <x v="6"/>
    <s v="APQ ACCESOS"/>
    <s v="FRANCISCO J FELIU ABARCA"/>
    <s v="tct_frafea"/>
    <s v="4-Menor/Localizado"/>
    <x v="0"/>
    <s v="Baja"/>
    <x v="0"/>
    <s v="TELEFONICA CYBERSECURITY TECH CHILE SPA"/>
    <s v="TOMA DE ALARMAS CLIENTE EN SALAS TIC"/>
    <s v="08/12/2023 1:55:36"/>
    <s v="08/12/2023 1:56:31"/>
    <s v="Cerrado"/>
    <s v="TI"/>
    <s v="INFRAESTRUCTURA"/>
    <s v="08/12/2023 3:00:46"/>
    <s v="08/12/2023 23:50:00"/>
    <s v="TOMA DE ALARMAS CLIENTE EN SALAS TIC"/>
    <s v="TOMA DE ALARMAS REALIZADA"/>
    <d v="1899-12-30T00:00:00"/>
    <d v="1899-12-30T00:00:00"/>
    <d v="1899-12-30T00:00:00"/>
    <s v=""/>
    <s v="Cumplido"/>
    <m/>
    <m/>
    <m/>
    <m/>
    <m/>
    <d v="2023-11-08T00:00:00"/>
    <s v="CUMPLE"/>
    <s v="NO CUMPLE"/>
    <s v="NO CUMPLE"/>
    <s v="NO CUMPLE"/>
    <s v="NO CUMPLE"/>
  </r>
  <r>
    <s v="INC000002486290"/>
    <s v="RED INTERNA"/>
    <x v="6"/>
    <s v="APQ ACCESOS"/>
    <s v="YORDI M HURTADO ARAYA"/>
    <s v="tct_yorhua"/>
    <s v="4-Menor/Localizado"/>
    <x v="0"/>
    <s v="Baja"/>
    <x v="0"/>
    <s v="TELEFONICA CYBERSECURITY TECH CHILE SPA"/>
    <s v="RONDA TOMA DE TEMPERATURAS SALAS TIC 12:30"/>
    <s v="08/12/2023 11:55:44"/>
    <s v="08/12/2023 11:56:13"/>
    <s v="Cerrado"/>
    <s v="CDP ANTIGUO 1"/>
    <s v="CDP ANTIGUO 2"/>
    <s v="08/12/2023 13:43:07"/>
    <s v="08/12/2023 23:50:00"/>
    <s v="RONDA TOMA DE TEMPERATURAS SALAS TIC 12:30"/>
    <s v="RONDA REALIZADA"/>
    <d v="1899-12-30T00:00:00"/>
    <d v="1899-12-30T01:47:23"/>
    <d v="1899-12-30T01:47:23"/>
    <s v=""/>
    <s v="Cumplido"/>
    <m/>
    <m/>
    <m/>
    <m/>
    <m/>
    <d v="2023-11-08T00:00:00"/>
    <s v="NO CUMPLE"/>
    <s v="CUMPLE"/>
    <s v="NO CUMPLE"/>
    <s v="NO CUMPLE"/>
    <s v="NO CUMPLE"/>
  </r>
  <r>
    <s v="INC000002486291"/>
    <s v="RED INTERNA"/>
    <x v="6"/>
    <s v="APQ ACCESOS"/>
    <s v="YORDI M HURTADO ARAYA"/>
    <s v="tct_yorhua"/>
    <s v="4-Menor/Localizado"/>
    <x v="0"/>
    <s v="Baja"/>
    <x v="0"/>
    <s v="TELEFONICA CYBERSECURITY TECH CHILE SPA"/>
    <s v="RONDA SALAS TECNICAS 15:30"/>
    <s v="08/12/2023 11:56:32"/>
    <s v="08/12/2023 11:56:57"/>
    <s v="Cerrado"/>
    <s v="CDP ANTIGUO 1"/>
    <s v="CDP ANTIGUO 2"/>
    <s v="08/12/2023 13:43:26"/>
    <s v="08/12/2023 23:50:00"/>
    <s v="RONDA SALAS TECNICAS 15:30"/>
    <s v="RONDA REALIZADA"/>
    <d v="1899-12-30T00:00:00"/>
    <d v="1899-12-30T01:46:54"/>
    <d v="1899-12-30T01:46:54"/>
    <s v=""/>
    <s v="Cumplido"/>
    <m/>
    <m/>
    <m/>
    <m/>
    <m/>
    <d v="2023-11-08T00:00:00"/>
    <s v="NO CUMPLE"/>
    <s v="CUMPLE"/>
    <s v="NO CUMPLE"/>
    <s v="NO CUMPLE"/>
    <s v="NO CUMPLE"/>
  </r>
  <r>
    <s v="INC000002486317"/>
    <s v="TICKET-INTELIGENTE"/>
    <x v="4"/>
    <s v="GESTION TI"/>
    <s v="ALEJANDRO ACEVEDO VALENZUELA"/>
    <s v="USR_TSIGHT"/>
    <s v="1-Extenso/Generalizado"/>
    <x v="0"/>
    <s v="Baja"/>
    <x v="1"/>
    <s v="EMPRESA NACIONAL DE CERTIFICACIONES"/>
    <s v="emnace01 - ecert_root_vm TICKET AUTOMATICO"/>
    <s v="07/12/2023 19:27:54"/>
    <s v="07/12/2023 19:27:54"/>
    <s v="Cerrado"/>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s v="CUMPLE"/>
    <s v="NO CUMPLE"/>
    <s v="NO CUMPLE"/>
    <s v="NO CUMPLE"/>
    <s v="NO CUMPLE"/>
  </r>
  <r>
    <s v="INC000002486408"/>
    <s v="INFRAESTRUCTURA DC"/>
    <x v="6"/>
    <s v="APQ ACCESOS"/>
    <s v="FRANCISCO J FELIU ABARCA"/>
    <s v="tct_frafea"/>
    <s v="4-Menor/Localizado"/>
    <x v="0"/>
    <s v="Baja"/>
    <x v="0"/>
    <s v="TELEFONICA CYBERSECURITY TECH CHILE SPA"/>
    <s v="RONDA POR TOMA DE TEMPERATURAS EN SALAS TIC"/>
    <s v="07/12/2023 20:36:30"/>
    <s v="07/12/2023 20:37:16"/>
    <s v="Cerrado"/>
    <s v="TI"/>
    <s v="CLIMA"/>
    <s v="07/12/2023 21:00:11"/>
    <s v="07/12/2023 23:50:00"/>
    <s v="RONDA POR TOMA DE TEMPERATURAS EN SALAS TIC"/>
    <s v="RONDA REALIZADA"/>
    <d v="1899-12-30T00:00:00"/>
    <d v="1899-12-30T00:00:00"/>
    <d v="1899-12-30T00:00:00"/>
    <s v=""/>
    <s v="Cumplido"/>
    <m/>
    <m/>
    <m/>
    <m/>
    <m/>
    <d v="2023-11-08T00:00:00"/>
    <s v="CUMPLE"/>
    <s v="NO CUMPLE"/>
    <s v="NO CUMPLE"/>
    <s v="NO CUMPLE"/>
    <s v="NO CUMPLE"/>
  </r>
  <r>
    <s v="INC000002486413"/>
    <s v="INFRAESTRUCTURA DC"/>
    <x v="6"/>
    <s v="APQ ACCESOS"/>
    <s v="FRANCISCO J FELIU ABARCA"/>
    <s v="tct_frafea"/>
    <s v="4-Menor/Localizado"/>
    <x v="0"/>
    <s v="Baja"/>
    <x v="0"/>
    <s v="TELEFONICA CYBERSECURITY TECH CHILE SPA"/>
    <s v="RONDA PREVENTIVA EN SALAS TIC"/>
    <s v="07/12/2023 21:51:14"/>
    <s v="07/12/2023 21:51:15"/>
    <s v="Cerrado"/>
    <s v="TI"/>
    <s v="CLIMA"/>
    <s v="07/12/2023 22:25:51"/>
    <s v="07/12/2023 23:50:00"/>
    <s v="RONDA PREVENTIVA EN SALAS TIC"/>
    <s v="RONDA REALIZADA"/>
    <d v="1899-12-30T00:00:00"/>
    <d v="1899-12-30T00:00:00"/>
    <d v="1899-12-30T00:00:00"/>
    <s v=""/>
    <s v="Cumplido"/>
    <m/>
    <m/>
    <m/>
    <m/>
    <m/>
    <d v="2023-11-08T00:00:00"/>
    <s v="CUMPLE"/>
    <s v="NO CUMPLE"/>
    <s v="NO CUMPLE"/>
    <s v="NO CUMPLE"/>
    <s v="NO CUMPLE"/>
  </r>
  <r>
    <s v="INC000002486422"/>
    <s v="RED INTERNA"/>
    <x v="6"/>
    <s v="APQ ACCESOS"/>
    <s v="YORDI M HURTADO ARAYA"/>
    <s v="tct_yorhua"/>
    <s v="4-Menor/Localizado"/>
    <x v="0"/>
    <s v="Baja"/>
    <x v="0"/>
    <s v="TELEFONICA CYBERSECURITY TECH CHILE SPA"/>
    <s v="RONDA TOMA DE TEMPERATURAS SALAS TIC 08:30"/>
    <s v="08/12/2023 9:06:46"/>
    <s v="08/12/2023 9:07:13"/>
    <s v="Cerrado"/>
    <s v="CDP ANTIGUO 1"/>
    <s v="CDP ANTIGUO 2"/>
    <s v="08/12/2023 9:40:20"/>
    <s v="08/12/2023 23:50:00"/>
    <s v="RONDA TOMA DE TEMPERATURAS SALAS TIC 08:30"/>
    <s v="RONDA REALIZADA"/>
    <d v="1899-12-30T00:00:00"/>
    <d v="1899-12-30T00:33:34"/>
    <d v="1899-12-30T00:33:34"/>
    <s v=""/>
    <s v="Cumplido"/>
    <m/>
    <m/>
    <m/>
    <m/>
    <m/>
    <d v="2023-11-08T00:00:00"/>
    <s v="CUMPLE"/>
    <s v="NO CUMPLE"/>
    <s v="NO CUMPLE"/>
    <s v="NO CUMPLE"/>
    <s v="NO CUMPLE"/>
  </r>
  <r>
    <s v="INC000002486423"/>
    <s v="RED INTERNA"/>
    <x v="6"/>
    <s v="APQ ACCESOS"/>
    <s v="YORDI M HURTADO ARAYA"/>
    <s v="tct_yorhua"/>
    <s v="4-Menor/Localizado"/>
    <x v="0"/>
    <s v="Baja"/>
    <x v="0"/>
    <s v="TELEFONICA CYBERSECURITY TECH CHILE SPA"/>
    <s v="RONDA SALAS TECNICAS 10:30"/>
    <s v="08/12/2023 9:07:27"/>
    <s v="08/12/2023 9:07:52"/>
    <s v="Cerrado"/>
    <s v="CDP ANTIGUO 1"/>
    <s v="CDP ANTIGUO 2"/>
    <s v="08/12/2023 9:40:36"/>
    <s v="08/12/2023 23:50:00"/>
    <s v="RONDA SALAS TECNICAS 10:30"/>
    <s v="RONDA REALIZADA"/>
    <d v="1899-12-30T00:00:00"/>
    <d v="1899-12-30T00:33:09"/>
    <d v="1899-12-30T00:33:09"/>
    <s v=""/>
    <s v="Cumplido"/>
    <m/>
    <m/>
    <m/>
    <m/>
    <m/>
    <d v="2023-11-08T00:00:00"/>
    <s v="CUMPLE"/>
    <s v="NO CUMPLE"/>
    <s v="NO CUMPLE"/>
    <s v="NO CUMPLE"/>
    <s v="NO CUMPLE"/>
  </r>
  <r>
    <s v="INC000002486425"/>
    <s v="RED INTERNA"/>
    <x v="0"/>
    <s v="APOQUINDO TI"/>
    <s v="RICARDO F ORELLANA MARDONES"/>
    <s v="tct_rorell"/>
    <s v="4-Menor/Localizado"/>
    <x v="0"/>
    <s v="Baja"/>
    <x v="0"/>
    <s v="TELEFONICA EMPRESAS DE CHILE SA"/>
    <s v="RONDA Y MEDICIÓN DE TEMPERATURAS EN SALAS TIC"/>
    <s v="08/12/2023 10:37:13"/>
    <s v="08/12/2023 10:38:11"/>
    <s v="Cerrado"/>
    <s v="TI"/>
    <s v="CLIMA"/>
    <s v="08/12/2023 10:48:13"/>
    <s v="08/12/2023 23:50:00"/>
    <m/>
    <s v="ACT REALIZADA SIN NOVEDAD"/>
    <d v="1899-12-30T00:00:00"/>
    <d v="1899-12-30T00:00:00"/>
    <d v="1899-12-30T00:00:00"/>
    <s v=""/>
    <s v="Cumplido"/>
    <m/>
    <m/>
    <m/>
    <m/>
    <m/>
    <d v="2023-11-08T00:00:00"/>
    <s v="CUMPLE"/>
    <s v="NO CUMPLE"/>
    <s v="NO CUMPLE"/>
    <s v="NO CUMPLE"/>
    <s v="NO CUMPLE"/>
  </r>
  <r>
    <s v="INC000002486441"/>
    <s v="HOUSING"/>
    <x v="16"/>
    <s v="BELIEVE"/>
    <s v="JOSE G MARQUEZ MARCANO"/>
    <s v="frp_pcamay"/>
    <s v="3-Moderado/Limitado"/>
    <x v="1"/>
    <s v="Media"/>
    <x v="1"/>
    <s v="CENTRO DE COMPENSACION AUTOMATIZADO S A"/>
    <s v="GESTION DATACENTER/ ACCESOS / CENTRO DE COMPENSACION AUTOMATIZADO S A"/>
    <s v="08/12/2023 13:53:24"/>
    <s v="08/12/2023 13:53:33"/>
    <s v="Cerrado"/>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s v="NO CUMPLE"/>
    <s v="CUMPLE"/>
    <s v="NO CUMPLE"/>
    <s v="NO CUMPLE"/>
    <s v="NO CUMPLE"/>
  </r>
  <r>
    <s v="INC000002486469"/>
    <s v="HOUSING"/>
    <x v="15"/>
    <s v="APQ ACCESOS"/>
    <s v="LUIS O MORALES ARENAS"/>
    <s v="tct_luimoa"/>
    <s v="4-Menor/Localizado"/>
    <x v="0"/>
    <s v="Baja"/>
    <x v="0"/>
    <s v="TELEFONICA EMPRESAS DE CHILE SA"/>
    <s v="SE GENERA TICKET POR RONDA Y REVISION DE SALAS TECNICA"/>
    <s v="08/12/2023 16:07:56"/>
    <s v="08/12/2023 16:10:08"/>
    <s v="Cerrado"/>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6477"/>
    <s v="HOUSING"/>
    <x v="15"/>
    <s v="APQ ACCESOS"/>
    <s v="LUIS O MORALES ARENAS"/>
    <s v="tct_luimoa"/>
    <s v="4-Menor/Localizado"/>
    <x v="0"/>
    <s v="Baja"/>
    <x v="0"/>
    <s v="TELEFONICA EMPRESAS DE CHILE SA"/>
    <s v="SE GENERA TICKET POR RONDA Y REVISION DE SALAS TECNICAS"/>
    <s v="08/12/2023 17:06:53"/>
    <s v="08/12/2023 17:08:53"/>
    <s v="Cerrado"/>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s v="CUMPLE"/>
    <s v="NO CUMPLE"/>
    <s v="NO CUMPLE"/>
    <s v="NO CUMPLE"/>
    <s v="NO CUMPLE"/>
  </r>
  <r>
    <s v="INC000002486485"/>
    <s v="HOUSING"/>
    <x v="15"/>
    <s v="APQ ACCESOS"/>
    <s v="LUIS O MORALES ARENAS"/>
    <s v="tct_luimoa"/>
    <s v="4-Menor/Localizado"/>
    <x v="0"/>
    <s v="Baja"/>
    <x v="0"/>
    <s v="TELEFONICA EMPRESAS DE CHILE SA"/>
    <s v="SE GENERA TICKET POR RONDA Y REVISION DE SALAS TECNICAS"/>
    <s v="08/12/2023 17:54:54"/>
    <s v="08/12/2023 17:56:23"/>
    <s v="Cerrado"/>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s v="CUMPLE"/>
    <s v="NO CUMPLE"/>
    <s v="NO CUMPLE"/>
    <s v="NO CUMPLE"/>
    <s v="NO CUMPLE"/>
  </r>
  <r>
    <s v="INC000002486487"/>
    <s v="RED INTERNA"/>
    <x v="0"/>
    <s v="APOQUINDO TI"/>
    <s v="RICARDO F ORELLANA MARDONES"/>
    <s v="tct_rorell"/>
    <s v="4-Menor/Localizado"/>
    <x v="0"/>
    <s v="Baja"/>
    <x v="0"/>
    <s v="TELEFONICA EMPRESAS DE CHILE SA"/>
    <s v="RONDA Y MEDICIÓN DE TEMPERATURAS EN SALAS TIC"/>
    <s v="08/12/2023 18:38:47"/>
    <s v="08/12/2023 18:39:47"/>
    <s v="Cerrado"/>
    <s v="TI"/>
    <s v="CLIMA"/>
    <s v="08/12/2023 19:13:49"/>
    <s v="08/12/2023 23:50:00"/>
    <m/>
    <s v="ACT REALIZADA SIN NOVEDAD"/>
    <d v="1899-12-30T00:00:00"/>
    <d v="1899-12-30T00:00:00"/>
    <d v="1899-12-30T00:00:00"/>
    <s v=""/>
    <s v="Cumplido"/>
    <m/>
    <m/>
    <m/>
    <m/>
    <m/>
    <d v="2023-11-08T00:00:00"/>
    <s v="CUMPLE"/>
    <s v="NO CUMPLE"/>
    <s v="NO CUMPLE"/>
    <s v="NO CUMPLE"/>
    <s v="NO CUMPLE"/>
  </r>
  <r>
    <s v="INC000002486502"/>
    <s v="BACKUP ON DEMAND"/>
    <x v="9"/>
    <s v="BACK UP DATA CENTER (BACKUP ON DEMAND)"/>
    <s v="RODRIGO VÁSQUEZ MUÑOZ"/>
    <s v="tct_rvasqu"/>
    <s v="4-Menor/Localizado"/>
    <x v="0"/>
    <s v="Baja"/>
    <x v="0"/>
    <s v="TELEFONICA GLOBAL TECHNOLOGY S.A.AGENCIA EN CHILE"/>
    <s v="modificacion vm en respaldo cliente janssen"/>
    <s v="08/12/2023 22:18:09"/>
    <s v="08/12/2023 22:20:10"/>
    <s v="Cerrado"/>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s v="CUMPLE"/>
    <s v="NO CUMPLE"/>
    <s v="NO CUMPLE"/>
    <s v="NO CUMPLE"/>
    <s v="NO CUMPLE"/>
  </r>
  <r>
    <s v="INC000002486573"/>
    <s v="VPN IP - MPLS"/>
    <x v="17"/>
    <s v="GESTION HD"/>
    <s v="NICOLAS A SAAVEDRA EGUILUZ"/>
    <s v="frp_jesanc"/>
    <s v="4-Menor/Localizado"/>
    <x v="0"/>
    <s v="Baja"/>
    <x v="0"/>
    <s v="INDUSTRIAS CHILENAS DE ALAMBRE INCHALAM S.A."/>
    <s v="REQ / Transporte de órdenes a PRD - Mañana 08-12-2023 a las 07:00"/>
    <s v="08/12/2023 7:38:14"/>
    <s v="08/12/2023 7:42:25"/>
    <s v="Cerrado"/>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s v="NO CUMPLE"/>
    <s v="NO CUMPLE"/>
    <s v="CUMPLE"/>
    <s v="NO CUMPLE"/>
    <s v="NO CUMPLE"/>
  </r>
  <r>
    <s v="INC000002486594"/>
    <s v="HOUSING"/>
    <x v="15"/>
    <s v="APQ ACCESOS"/>
    <s v="LUIS O MORALES ARENAS"/>
    <s v="tct_luimoa"/>
    <s v="4-Menor/Localizado"/>
    <x v="0"/>
    <s v="Baja"/>
    <x v="0"/>
    <s v="TELEFONICA EMPRESAS DE CHILE SA"/>
    <s v="SE GENERA TICKET POR REVISION Y TOMA DE ALARMA DE CLIENTES"/>
    <s v="08/12/2023 12:52:55"/>
    <s v="08/12/2023 12:54:44"/>
    <s v="Cerrado"/>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s v="CUMPLE"/>
    <s v="NO CUMPLE"/>
    <s v="NO CUMPLE"/>
    <s v="NO CUMPLE"/>
    <s v="NO CUMPLE"/>
  </r>
  <r>
    <s v="INC000002486620"/>
    <s v="TICKET-INTELIGENTE"/>
    <x v="4"/>
    <s v="GESTION TI"/>
    <s v="ALEJANDRO ACEVEDO VALENZUELA"/>
    <s v="USR_TSIGHT"/>
    <s v="1-Extenso/Generalizado"/>
    <x v="0"/>
    <s v="Baja"/>
    <x v="1"/>
    <s v="COAGRA S A"/>
    <s v="coagra01 - sap_prod_e_vm TICKET AUTOMATICO"/>
    <s v="07/12/2023 22:32:14"/>
    <s v="07/12/2023 22:32:14"/>
    <s v="Cerrado"/>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s v="CUMPLE"/>
    <s v="NO CUMPLE"/>
    <s v="NO CUMPLE"/>
    <s v="NO CUMPLE"/>
    <s v="NO CUMPLE"/>
  </r>
  <r>
    <s v="INC000002486745"/>
    <s v="TICKET-INTELIGENTE"/>
    <x v="3"/>
    <s v="GESTION TI"/>
    <s v="SEBASTIAN I ACUÑA GUZMAN"/>
    <s v="USR_TSIGHT"/>
    <s v="1-Extenso/Generalizado"/>
    <x v="0"/>
    <s v="Baja"/>
    <x v="1"/>
    <s v="BLUMAR S.A."/>
    <s v="blumar01 - blutssaperp TICKET AUTOMATICO"/>
    <s v="08/12/2023 3:10:41"/>
    <s v="08/12/2023 3:10:41"/>
    <s v="Cerrado"/>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s v="CUMPLE"/>
    <s v="NO CUMPLE"/>
    <s v="NO CUMPLE"/>
    <s v="NO CUMPLE"/>
    <s v="NO CUMPLE"/>
  </r>
  <r>
    <s v="INC000002486782"/>
    <s v="HOUSING"/>
    <x v="15"/>
    <s v="APQ ACCESOS"/>
    <s v="ALDO P VALENZUELA MUJICA"/>
    <s v="tct_avalen"/>
    <s v="2-Significativo/Amplio"/>
    <x v="2"/>
    <s v="Alta"/>
    <x v="0"/>
    <s v="TELEFONICA EMPRESAS DE CHILE SA"/>
    <s v="RONDA Y REVISION DE SALAS TECNICAS"/>
    <s v="08/12/2023 4:56:50"/>
    <s v="08/12/2023 4:57:59"/>
    <s v="Cerrado"/>
    <s v="CDP ANTIGUO 1"/>
    <s v="CDP ANTIGUO 2"/>
    <s v="08/12/2023 4:59:42"/>
    <s v="08/12/2023 23:50:00"/>
    <s v="RONDA Y REVISION DE SALAS TECNICAS"/>
    <s v="SE REALIZA RONDA"/>
    <d v="1899-12-30T00:01:22"/>
    <d v="1899-12-30T00:02:52"/>
    <d v="1899-12-30T00:01:30"/>
    <s v=""/>
    <s v="Cumplido"/>
    <m/>
    <m/>
    <m/>
    <m/>
    <m/>
    <d v="2023-11-08T00:00:00"/>
    <s v="CUMPLE"/>
    <s v="NO CUMPLE"/>
    <s v="NO CUMPLE"/>
    <s v="NO CUMPLE"/>
    <s v="NO CUMPLE"/>
  </r>
  <r>
    <s v="INC000002486785"/>
    <s v="HOUSING"/>
    <x v="15"/>
    <s v="APQ ACCESOS"/>
    <s v="ALDO P VALENZUELA MUJICA"/>
    <s v="tct_avalen"/>
    <s v="2-Significativo/Amplio"/>
    <x v="2"/>
    <s v="Alta"/>
    <x v="0"/>
    <s v="TELEFONICA EMPRESAS DE CHILE SA"/>
    <s v="TOMA DE ALARMAS DE CLIENTE"/>
    <s v="08/12/2023 4:59:56"/>
    <s v="08/12/2023 5:01:16"/>
    <s v="Cerrado"/>
    <s v="CDP ANTIGUO 1"/>
    <s v="CDP ANTIGUO 2"/>
    <s v="08/12/2023 5:02:39"/>
    <s v="08/12/2023 23:50:00"/>
    <s v="TOMA DE ALARMAS DE CLIENTE"/>
    <s v="SE REALIZA TOMA DE ALARMAS"/>
    <d v="1899-12-30T00:01:05"/>
    <d v="1899-12-30T00:02:43"/>
    <d v="1899-12-30T00:01:38"/>
    <s v=""/>
    <s v="Cumplido"/>
    <m/>
    <m/>
    <m/>
    <m/>
    <m/>
    <d v="2023-11-08T00:00:00"/>
    <s v="CUMPLE"/>
    <s v="NO CUMPLE"/>
    <s v="NO CUMPLE"/>
    <s v="NO CUMPLE"/>
    <s v="NO CUMPLE"/>
  </r>
  <r>
    <s v="INC000002486789"/>
    <s v="HOUSING"/>
    <x v="15"/>
    <s v="APQ ACCESOS"/>
    <s v="ALDO P VALENZUELA MUJICA"/>
    <s v="tct_avalen"/>
    <s v="2-Significativo/Amplio"/>
    <x v="2"/>
    <s v="Alta"/>
    <x v="0"/>
    <s v="TELEFONICA EMPRESAS DE CHILE SA"/>
    <s v="SUPERVISION ingreso de equipos y tendido de cableado para DXC."/>
    <s v="08/12/2023 5:03:51"/>
    <s v="08/12/2023 5:05:29"/>
    <s v="Cerrado"/>
    <s v="CDP ANTIGUO 1"/>
    <s v="CDP ANTIGUO 2"/>
    <s v="08/12/2023 5:07:46"/>
    <s v="08/12/2023 23:50:00"/>
    <s v="SUPERVISION ingreso de equipos y tendido de cableado para DXC."/>
    <s v="SE REALIZA SUPERVISION"/>
    <d v="1899-12-30T00:01:57"/>
    <d v="1899-12-30T00:03:55"/>
    <d v="1899-12-30T00:01:58"/>
    <s v=""/>
    <s v="Cumplido"/>
    <m/>
    <m/>
    <m/>
    <m/>
    <m/>
    <d v="2023-11-08T00:00:00"/>
    <s v="CUMPLE"/>
    <s v="NO CUMPLE"/>
    <s v="NO CUMPLE"/>
    <s v="NO CUMPLE"/>
    <s v="NO CUMPLE"/>
  </r>
  <r>
    <s v="INC000002486794"/>
    <s v="HOUSING"/>
    <x v="15"/>
    <s v="APQ ACCESOS"/>
    <s v="ALDO P VALENZUELA MUJICA"/>
    <s v="tct_avalen"/>
    <s v="2-Significativo/Amplio"/>
    <x v="2"/>
    <s v="Alta"/>
    <x v="0"/>
    <s v="TELEFONICA EMPRESAS DE CHILE SA"/>
    <s v="SUPERVISION Apagado y retiro de equipos"/>
    <s v="08/12/2023 5:17:26"/>
    <s v="08/12/2023 5:18:45"/>
    <s v="Cerrado"/>
    <s v="CDP ANTIGUO 1"/>
    <s v="CDP ANTIGUO 2"/>
    <s v="08/12/2023 5:20:24"/>
    <s v="08/12/2023 23:50:00"/>
    <s v="SUPERVISION Apagado y retiro de equipos"/>
    <s v="SE REALIZA SUPERVISION"/>
    <d v="1899-12-30T00:01:19"/>
    <d v="1899-12-30T00:02:58"/>
    <d v="1899-12-30T00:01:39"/>
    <s v=""/>
    <s v="Cumplido"/>
    <m/>
    <m/>
    <m/>
    <m/>
    <m/>
    <d v="2023-11-08T00:00:00"/>
    <s v="CUMPLE"/>
    <s v="NO CUMPLE"/>
    <s v="NO CUMPLE"/>
    <s v="NO CUMPLE"/>
    <s v="NO CUMPLE"/>
  </r>
  <r>
    <s v="INC000002486802"/>
    <s v="HOUSING"/>
    <x v="15"/>
    <s v="APQ ACCESOS"/>
    <s v="ALDO P VALENZUELA MUJICA"/>
    <s v="tct_avalen"/>
    <s v="2-Significativo/Amplio"/>
    <x v="2"/>
    <s v="Alta"/>
    <x v="0"/>
    <s v="TELEFONICA EMPRESAS DE CHILE SA"/>
    <s v="SUPERVISION Conexión cableado existente en sala WHITE (502)"/>
    <s v="08/12/2023 5:28:39"/>
    <s v="08/12/2023 5:30:26"/>
    <s v="Cerrado"/>
    <s v="CDP ANTIGUO 1"/>
    <s v="CDP ANTIGUO 2"/>
    <s v="08/12/2023 5:32:04"/>
    <s v="08/12/2023 23:50:00"/>
    <s v="SUPERVISION Conexión cableado existente en sala WHITE (502)"/>
    <s v="SE REALIZA SUPERVISION"/>
    <d v="1899-12-30T00:01:18"/>
    <d v="1899-12-30T00:03:25"/>
    <d v="1899-12-30T00:02:07"/>
    <s v=""/>
    <s v="Cumplido"/>
    <m/>
    <m/>
    <m/>
    <m/>
    <m/>
    <d v="2023-11-08T00:00:00"/>
    <s v="CUMPLE"/>
    <s v="NO CUMPLE"/>
    <s v="NO CUMPLE"/>
    <s v="NO CUMPLE"/>
    <s v="NO CUMPLE"/>
  </r>
  <r>
    <s v="INC000002486806"/>
    <s v="HOUSING"/>
    <x v="15"/>
    <s v="APQ ACCESOS"/>
    <s v="ALDO P VALENZUELA MUJICA"/>
    <s v="tct_avalen"/>
    <s v="2-Significativo/Amplio"/>
    <x v="2"/>
    <s v="Alta"/>
    <x v="0"/>
    <s v="TELEFONICA EMPRESAS DE CHILE SA"/>
    <s v="SUPERVISION Conectar fibra en rack AE34 entre PRD7918 y Switch TOR_PAINE_05"/>
    <s v="08/12/2023 5:40:15"/>
    <s v="08/12/2023 5:41:49"/>
    <s v="Cerrado"/>
    <s v="CDP ANTIGUO 1"/>
    <s v="CDP ANTIGUO 2"/>
    <s v="08/12/2023 5:43:22"/>
    <s v="08/12/2023 23:50:00"/>
    <s v="SUPERVISION Conectar fibra en rack AE34 entre PRD7918 y Switch TOR_PAINE_05"/>
    <s v="SE REALIZA SUPERVISION"/>
    <d v="1899-12-30T00:01:15"/>
    <d v="1899-12-30T00:03:07"/>
    <d v="1899-12-30T00:01:52"/>
    <s v=""/>
    <s v="Cumplido"/>
    <m/>
    <m/>
    <m/>
    <m/>
    <m/>
    <d v="2023-11-08T00:00:00"/>
    <s v="CUMPLE"/>
    <s v="NO CUMPLE"/>
    <s v="NO CUMPLE"/>
    <s v="NO CUMPLE"/>
    <s v="NO CUMPLE"/>
  </r>
  <r>
    <s v="INC000002486810"/>
    <s v="HOUSING"/>
    <x v="15"/>
    <s v="APQ ACCESOS"/>
    <s v="ALDO P VALENZUELA MUJICA"/>
    <s v="tct_avalen"/>
    <s v="2-Significativo/Amplio"/>
    <x v="2"/>
    <s v="Alta"/>
    <x v="0"/>
    <s v="TELEFONICA EMPRESAS DE CHILE SA"/>
    <s v="RONDA Y REVISION DE SALAS TECNICAS"/>
    <s v="08/12/2023 5:50:54"/>
    <s v="08/12/2023 5:52:03"/>
    <s v="Cerrado"/>
    <s v="CDP ANTIGUO 1"/>
    <s v="CDP ANTIGUO 2"/>
    <s v="08/12/2023 5:54:22"/>
    <s v="08/12/2023 23:50:00"/>
    <s v="RONDA Y REVISION DE SALAS TECNICAS"/>
    <s v="SE REALIZA RONDA"/>
    <d v="1899-12-30T00:01:58"/>
    <d v="1899-12-30T00:03:28"/>
    <d v="1899-12-30T00:01:30"/>
    <s v=""/>
    <s v="Cumplido"/>
    <m/>
    <m/>
    <m/>
    <m/>
    <m/>
    <d v="2023-11-08T00:00:00"/>
    <s v="CUMPLE"/>
    <s v="NO CUMPLE"/>
    <s v="NO CUMPLE"/>
    <s v="NO CUMPLE"/>
    <s v="NO CUMPLE"/>
  </r>
  <r>
    <s v="INC000002486811"/>
    <s v="INFRAESTRUCTURA DC"/>
    <x v="6"/>
    <s v="APQ ACCESOS"/>
    <s v="FRANCISCO J FELIU ABARCA"/>
    <s v="tct_frafea"/>
    <s v="4-Menor/Localizado"/>
    <x v="0"/>
    <s v="Baja"/>
    <x v="0"/>
    <s v="TELEFONICA CYBERSECURITY TECH CHILE SPA"/>
    <s v="RONDA POR TOMA DE TEMPERATURAS EN SALAS TIC"/>
    <s v="08/12/2023 5:52:42"/>
    <s v="08/12/2023 5:53:39"/>
    <s v="Cerrado"/>
    <s v="TI"/>
    <s v="CLIMA"/>
    <s v="08/12/2023 6:02:43"/>
    <s v="08/12/2023 23:50:00"/>
    <s v="RONDA POR TOMA DE TEMPERATURAS EN SALAS TIC"/>
    <s v="RONDA REALIZADA"/>
    <d v="1899-12-30T00:00:00"/>
    <d v="1899-12-30T00:00:00"/>
    <d v="1899-12-30T00:00:00"/>
    <s v=""/>
    <s v="Cumplido"/>
    <m/>
    <m/>
    <m/>
    <m/>
    <m/>
    <d v="2023-11-08T00:00:00"/>
    <s v="CUMPLE"/>
    <s v="NO CUMPLE"/>
    <s v="NO CUMPLE"/>
    <s v="NO CUMPLE"/>
    <s v="NO CUMPLE"/>
  </r>
  <r>
    <s v="INC000002486815"/>
    <s v="HOUSING"/>
    <x v="15"/>
    <s v="APQ ACCESOS"/>
    <s v="ALDO P VALENZUELA MUJICA"/>
    <s v="tct_avalen"/>
    <s v="2-Significativo/Amplio"/>
    <x v="2"/>
    <s v="Alta"/>
    <x v="0"/>
    <s v="TELEFONICA EMPRESAS DE CHILE SA"/>
    <s v="RONDA Y REVISION DE SALAS TECNICAS"/>
    <s v="08/12/2023 5:57:32"/>
    <s v="08/12/2023 5:58:35"/>
    <s v="Cerrado"/>
    <s v="CDP ANTIGUO 1"/>
    <s v="CDP ANTIGUO 2"/>
    <s v="08/12/2023 6:00:29"/>
    <s v="08/12/2023 23:50:00"/>
    <s v="RONDA Y REVISION DE SALAS TECNICAS"/>
    <s v="SE REALIZA RONDA"/>
    <d v="1899-12-30T00:01:33"/>
    <d v="1899-12-30T00:02:57"/>
    <d v="1899-12-30T00:01:24"/>
    <s v=""/>
    <s v="Cumplido"/>
    <m/>
    <m/>
    <m/>
    <m/>
    <m/>
    <d v="2023-11-09T00:00:00"/>
    <s v="CUMPLE"/>
    <s v="NO CUMPLE"/>
    <s v="NO CUMPLE"/>
    <s v="NO CUMPLE"/>
    <s v="NO CUMPLE"/>
  </r>
  <r>
    <s v="INC000002486836"/>
    <s v="INFRAESTRUCTURA DC"/>
    <x v="6"/>
    <s v="APQ ACCESOS"/>
    <s v="FRANCISCO J FELIU ABARCA"/>
    <s v="tct_frafea"/>
    <s v="4-Menor/Localizado"/>
    <x v="0"/>
    <s v="Baja"/>
    <x v="0"/>
    <s v="TELEFONICA CYBERSECURITY TECH CHILE SPA"/>
    <s v="RONDA PREVENTIVA Y LECTURA DE TEMPERATURAS EN SALAS TIC"/>
    <s v="08/12/2023 7:08:36"/>
    <s v="08/12/2023 7:09:35"/>
    <s v="Cerrado"/>
    <s v="TI"/>
    <s v="CLIMA"/>
    <s v="08/12/2023 7:34:55"/>
    <s v="08/12/2023 23:50:00"/>
    <s v="RONDA PREVENTIVA Y LECTURA DE TEMPERATURAS EN SALAS TIC"/>
    <s v="RONDA REALIZADA"/>
    <d v="1899-12-30T00:00:00"/>
    <d v="1899-12-30T00:00:00"/>
    <d v="1899-12-30T00:00:00"/>
    <s v=""/>
    <s v="Cumplido"/>
    <m/>
    <m/>
    <m/>
    <m/>
    <m/>
    <d v="2023-11-09T00:00:00"/>
    <s v="CUMPLE"/>
    <s v="NO CUMPLE"/>
    <s v="NO CUMPLE"/>
    <s v="NO CUMPLE"/>
    <s v="NO CUMPLE"/>
  </r>
  <r>
    <s v="INC000002486849"/>
    <s v="INFRAESTRUCTURA DC"/>
    <x v="0"/>
    <s v="APQ ACCESOS"/>
    <s v="MARIO A BARRIENTOS RUIZ"/>
    <s v="MBARRIENTOS"/>
    <s v="4-Menor/Localizado"/>
    <x v="0"/>
    <s v="Baja"/>
    <x v="0"/>
    <s v="TELEFONICA GLOBAL TECHNOLOGY S.A.AGENCIA EN CHILE"/>
    <s v="RONDA DE INSPECCIÓN DE SALAS Y TOMA DE TEMPERATURAS DC APOQUINDO"/>
    <s v="08/12/2023 7:34:29"/>
    <s v="08/12/2023 7:35:39"/>
    <s v="Cerrado"/>
    <s v="TI"/>
    <s v="CLIMA"/>
    <s v="08/12/2023 7:49:12"/>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1"/>
    <s v="INFRAESTRUCTURA DC"/>
    <x v="0"/>
    <s v="APQ ACCESOS"/>
    <s v="MARIO A BARRIENTOS RUIZ"/>
    <s v="MBARRIENTOS"/>
    <s v="4-Menor/Localizado"/>
    <x v="0"/>
    <s v="Baja"/>
    <x v="0"/>
    <s v="TELEFONICA GLOBAL TECHNOLOGY S.A.AGENCIA EN CHILE"/>
    <s v="RONDA DE INSPECCIÓN DE SALAS Y TOMA DE TEMPERATURAS DC APOQUINDO"/>
    <s v="08/12/2023 7:35:54"/>
    <s v="08/12/2023 7:37:14"/>
    <s v="Cerrado"/>
    <s v="TI"/>
    <s v="CLIMA"/>
    <s v="08/12/2023 7:50:01"/>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3"/>
    <s v="INFRAESTRUCTURA DC"/>
    <x v="0"/>
    <s v="APQ ACCESOS"/>
    <s v="MARIO A BARRIENTOS RUIZ"/>
    <s v="MBARRIENTOS"/>
    <s v="4-Menor/Localizado"/>
    <x v="0"/>
    <s v="Baja"/>
    <x v="0"/>
    <s v="TELEFONICA GLOBAL TECHNOLOGY S.A.AGENCIA EN CHILE"/>
    <s v="RONDA DE INSPECCIÓN DE SALAS Y TOMA DE TEMPERATURAS DC APOQUINDO"/>
    <s v="08/12/2023 7:37:40"/>
    <s v="08/12/2023 7:39:21"/>
    <s v="Cerrado"/>
    <s v="TI"/>
    <s v="CLIMA"/>
    <s v="08/12/2023 7:50:50"/>
    <s v="08/12/2023 23:50:00"/>
    <s v="RONDA DE INSPECCIÓN DE SALAS Y TOMA DE TEMPERATURAS DC APOQUINDO"/>
    <s v="RONDA REALIZADA"/>
    <d v="1899-12-30T00:00:00"/>
    <d v="1899-12-30T00:00:00"/>
    <d v="1899-12-30T00:00:00"/>
    <s v=""/>
    <s v="Cumplido"/>
    <m/>
    <m/>
    <m/>
    <m/>
    <m/>
    <d v="2023-11-10T00:00:00"/>
    <s v="CUMPLE"/>
    <s v="NO CUMPLE"/>
    <s v="NO CUMPLE"/>
    <s v="NO CUMPLE"/>
    <s v="NO CUMPLE"/>
  </r>
  <r>
    <s v="INC000002486855"/>
    <s v="INFRAESTRUCTURA DC"/>
    <x v="0"/>
    <s v="APQ ACCESOS"/>
    <s v="MARIO A BARRIENTOS RUIZ"/>
    <s v="MBARRIENTOS"/>
    <s v="4-Menor/Localizado"/>
    <x v="0"/>
    <s v="Baja"/>
    <x v="0"/>
    <s v="TELEFONICA GLOBAL TECHNOLOGY S.A.AGENCIA EN CHILE"/>
    <s v="RONDA DE INSPECCIÓN DE SALAS Y TOMA DE TEMPERATURAS DC APOQUINDO"/>
    <s v="08/12/2023 7:39:35"/>
    <s v="08/12/2023 7:40:39"/>
    <s v="Cerrado"/>
    <s v="TI"/>
    <s v="CLIMA"/>
    <s v="08/12/2023 7:51:53"/>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966"/>
    <s v="HOUSING"/>
    <x v="15"/>
    <s v="APQ ACCESOS"/>
    <s v="LUIS O MORALES ARENAS"/>
    <s v="tct_luimoa"/>
    <s v="4-Menor/Localizado"/>
    <x v="0"/>
    <s v="Baja"/>
    <x v="0"/>
    <s v="TELEFONICA EMPRESAS DE CHILE SA"/>
    <s v="SE GENERA TICKET POR RONDA Y REVISION DE SALAS TECNICAS"/>
    <s v="08/12/2023 10:06:36"/>
    <s v="08/12/2023 10:07:59"/>
    <s v="Cerrado"/>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s v="CUMPLE"/>
    <s v="NO CUMPLE"/>
    <s v="NO CUMPLE"/>
    <s v="NO CUMPLE"/>
    <s v="NO CUMPLE"/>
  </r>
  <r>
    <s v="INC000002486981"/>
    <s v="HOUSING"/>
    <x v="14"/>
    <s v="BELIEVE"/>
    <s v="RICARDO F ORELLANA MARDONES"/>
    <s v="frp_dvital"/>
    <s v="3-Moderado/Limitado"/>
    <x v="1"/>
    <s v="Media"/>
    <x v="0"/>
    <s v="FORUM SERVICIOS FINANCIEROS SA"/>
    <s v="GESTION DATACENTER/ ACCESOS / FORUM SERVICIOS FINANCIEROS SA"/>
    <s v="08/12/2023 10:24:46"/>
    <s v="08/12/2023 10:35:01"/>
    <s v="Cerrado"/>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s v="CUMPLE"/>
    <s v="NO CUMPLE"/>
    <s v="NO CUMPLE"/>
    <s v="NO CUMPLE"/>
    <s v="NO CUMPLE"/>
  </r>
  <r>
    <s v="INC000002487091"/>
    <s v="RED INTERNA"/>
    <x v="0"/>
    <s v="APOQUINDO TI"/>
    <s v="RICARDO F ORELLANA MARDONES"/>
    <s v="tct_rorell"/>
    <s v="4-Menor/Localizado"/>
    <x v="0"/>
    <s v="Baja"/>
    <x v="0"/>
    <s v="TELEFONICA EMPRESAS DE CHILE SA"/>
    <s v="RONDA Y MEDICIÓN DE TEMPERATURAS EN SALAS TIC"/>
    <s v="08/12/2023 12:20:09"/>
    <s v="08/12/2023 12:21:25"/>
    <s v="Cerrado"/>
    <s v="TI"/>
    <s v="CLIMA"/>
    <s v="08/12/2023 12:34:55"/>
    <s v="08/12/2023 23:50:00"/>
    <m/>
    <s v="ACT REALIZADA SIN NOVEDAD"/>
    <d v="1899-12-30T00:00:00"/>
    <d v="1899-12-30T00:00:00"/>
    <d v="1899-12-30T00:00:00"/>
    <s v=""/>
    <s v="Cumplido"/>
    <m/>
    <m/>
    <m/>
    <m/>
    <m/>
    <d v="2023-11-16T00:00:00"/>
    <s v="CUMPLE"/>
    <s v="NO CUMPLE"/>
    <s v="NO CUMPLE"/>
    <s v="NO CUMPLE"/>
    <s v="NO CUMPLE"/>
  </r>
  <r>
    <s v="INC000002487098"/>
    <s v="TICKET-INTELIGENTE"/>
    <x v="4"/>
    <s v="GESTION TI"/>
    <s v="JUAN CARLOS UZCATEGUI FUGUETT"/>
    <s v="USR_TSIGHT"/>
    <s v="1-Extenso/Generalizado"/>
    <x v="0"/>
    <s v="Baja"/>
    <x v="1"/>
    <s v="FUNDACION INSTITUTO PROFESIONAL DUOC UC"/>
    <s v="fiprdu01 - ilo_sncarlos TICKET AUTOMATICO"/>
    <s v="08/12/2023 12:25:44"/>
    <s v="08/12/2023 12:25:44"/>
    <s v="Cerrado"/>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s v="CUMPLE"/>
    <s v="NO CUMPLE"/>
    <s v="NO CUMPLE"/>
    <s v="NO CUMPLE"/>
    <s v="NO CUMPLE"/>
  </r>
  <r>
    <s v="INC000002487213"/>
    <s v="VPN IP - MPLS"/>
    <x v="4"/>
    <s v="GESTION HD"/>
    <s v="JUAN CARLOS UZCATEGUI FUGUETT"/>
    <s v="frp_fpetro"/>
    <s v="3-Moderado/Limitado"/>
    <x v="1"/>
    <s v="Media"/>
    <x v="0"/>
    <s v="TELEFONICA GLOBAL TECHNOLOGY S.A.AGENCIA EN CHILE"/>
    <s v="REQ/DUOC | Solicitud de ventana de reinicio HYP-PVESPUCIO"/>
    <s v="08/12/2023 13:39:11"/>
    <s v="08/12/2023 13:42:02"/>
    <s v="Cerrado"/>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s v="CUMPLE"/>
    <s v="NO CUMPLE"/>
    <s v="NO CUMPLE"/>
    <s v="NO CUMPLE"/>
    <s v="NO CUMPLE"/>
  </r>
  <r>
    <s v="INC000002487224"/>
    <s v="RED INTERNA"/>
    <x v="6"/>
    <s v="APQ ACCESOS"/>
    <s v="YORDI M HURTADO ARAYA"/>
    <s v="tct_yorhua"/>
    <s v="4-Menor/Localizado"/>
    <x v="0"/>
    <s v="Baja"/>
    <x v="0"/>
    <s v="TELEFONICA CYBERSECURITY TECH CHILE SPA"/>
    <s v="RONDA TOMA DE TEMPERATURAS SALAS TIC 16:30"/>
    <s v="08/12/2023 15:59:47"/>
    <s v="08/12/2023 16:00:29"/>
    <s v="Cerrado"/>
    <s v="CDP ANTIGUO 1"/>
    <s v="CDP ANTIGUO 2"/>
    <s v="08/12/2023 16:34:03"/>
    <s v="08/12/2023 23:50:00"/>
    <s v="RONDA TOMA DE TEMPERATURAS SALAS TIC 16:30"/>
    <s v="RONDA REALIZADA"/>
    <d v="1899-12-30T00:00:00"/>
    <d v="1899-12-30T00:34:16"/>
    <d v="1899-12-30T00:34:16"/>
    <s v=""/>
    <s v="Cumplido"/>
    <m/>
    <m/>
    <m/>
    <m/>
    <m/>
    <d v="2023-11-08T00:00:00"/>
    <s v="CUMPLE"/>
    <s v="NO CUMPLE"/>
    <s v="NO CUMPLE"/>
    <s v="NO CUMPLE"/>
    <s v="NO CUMPLE"/>
  </r>
  <r>
    <s v="INC000002487226"/>
    <s v="RED INTERNA"/>
    <x v="6"/>
    <s v="APQ ACCESOS"/>
    <s v="YORDI M HURTADO ARAYA"/>
    <s v="tct_yorhua"/>
    <s v="4-Menor/Localizado"/>
    <x v="0"/>
    <s v="Baja"/>
    <x v="0"/>
    <s v="TELEFONICA CYBERSECURITY TECH CHILE SPA"/>
    <s v="RONDA SALAS TECNICAS 19:30"/>
    <s v="08/12/2023 16:00:40"/>
    <s v="08/12/2023 16:01:04"/>
    <s v="Cerrado"/>
    <s v="CDP ANTIGUO 1"/>
    <s v="CDP ANTIGUO 2"/>
    <s v="08/12/2023 16:33:44"/>
    <s v="08/12/2023 23:50:00"/>
    <s v="RONDA SALAS TECNICAS 19:30"/>
    <s v="RONDA REALIZADA"/>
    <d v="1899-12-30T00:00:00"/>
    <d v="1899-12-30T00:33:04"/>
    <d v="1899-12-30T00:33:04"/>
    <s v=""/>
    <s v="Cumplido"/>
    <m/>
    <m/>
    <m/>
    <m/>
    <m/>
    <d v="2023-11-08T00:00:00"/>
    <s v="CUMPLE"/>
    <s v="NO CUMPLE"/>
    <s v="NO CUMPLE"/>
    <s v="NO CUMPLE"/>
    <s v="NO CUMPLE"/>
  </r>
  <r>
    <s v="INC000002487246"/>
    <s v="HOUSING"/>
    <x v="19"/>
    <s v="BELIEVE"/>
    <s v="FRANCISCO J FELIU ABARCA"/>
    <s v="frp_josama"/>
    <s v="3-Moderado/Limitado"/>
    <x v="1"/>
    <s v="Media"/>
    <x v="0"/>
    <s v="COMERCIAL ECCSA S A"/>
    <s v="GESTION DATACENTER/ ACCESOS/  DC SAN MARTIN/ COMERCIAL ECCSA S A"/>
    <s v="08/12/2023 23:44:02"/>
    <s v="08/12/2023 23:50:43"/>
    <s v="Cerrado"/>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s v="CUMPLE"/>
    <s v="NO CUMPLE"/>
    <s v="NO CUMPLE"/>
    <s v="NO CUMPLE"/>
    <s v="NO CUMPLE"/>
  </r>
  <r>
    <s v="INC000002487262"/>
    <s v="HOUSING"/>
    <x v="15"/>
    <s v="APQ ACCESOS"/>
    <s v="JOSE G MARQUEZ MARCANO"/>
    <s v="tct_josmam"/>
    <s v="4-Menor/Localizado"/>
    <x v="0"/>
    <s v="Baja"/>
    <x v="0"/>
    <s v="TELEFONICA EMPRESAS DE CHILE SA"/>
    <s v="RONDA Y REVISION DE SALAS"/>
    <s v="09/12/2023 7:03:25"/>
    <s v="09/12/2023 7:04:14"/>
    <s v="Cerrado"/>
    <s v="CDP ANTIGUO 1"/>
    <s v="CDP ANTIGUO 2"/>
    <s v="09/12/2023 7:06:24"/>
    <s v="09/12/2023 23:50:00"/>
    <s v="RONDA Y REVISION DE SALAS"/>
    <s v="RONDAS REALIZADAS"/>
    <d v="1899-12-30T00:01:55"/>
    <d v="1899-12-30T00:02:59"/>
    <d v="1899-12-30T00:01:04"/>
    <s v=""/>
    <s v="Cumplido"/>
    <m/>
    <m/>
    <m/>
    <m/>
    <m/>
    <d v="2023-11-09T00:00:00"/>
    <s v="CUMPLE"/>
    <s v="NO CUMPLE"/>
    <s v="NO CUMPLE"/>
    <s v="NO CUMPLE"/>
    <s v="NO CUMPLE"/>
  </r>
  <r>
    <s v="INC000002487268"/>
    <s v="INFRAESTRUCTURA DC"/>
    <x v="0"/>
    <s v="APQ ACCESOS"/>
    <s v="MARIO A BARRIENTOS RUIZ"/>
    <s v="MBARRIENTOS"/>
    <s v="4-Menor/Localizado"/>
    <x v="0"/>
    <s v="Baja"/>
    <x v="0"/>
    <s v="TELEFONICA GLOBAL TECHNOLOGY S.A.AGENCIA EN CHILE"/>
    <s v="RONDA DE INSPECCIÓN DE SALAS Y TOMA DE TEMPERATURAS DC APOQUINDO"/>
    <s v="09/12/2023 7:40:08"/>
    <s v="09/12/2023 7:41:30"/>
    <s v="Cerrado"/>
    <s v="TI"/>
    <m/>
    <s v="09/12/2023 7:57:35"/>
    <s v="09/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487270"/>
    <s v="INFRAESTRUCTURA DC"/>
    <x v="0"/>
    <s v="APQ ACCESOS"/>
    <s v="MARIO A BARRIENTOS RUIZ"/>
    <s v="MBARRIENTOS"/>
    <s v="4-Menor/Localizado"/>
    <x v="0"/>
    <s v="Baja"/>
    <x v="0"/>
    <s v="TELEFONICA GLOBAL TECHNOLOGY S.A.AGENCIA EN CHILE"/>
    <s v="RONDA DE INSPECCIÓN DE SALAS Y TOMA DE TEMPERATURAS DC APOQUINDO"/>
    <s v="09/12/2023 7:41:46"/>
    <s v="09/12/2023 7:42:54"/>
    <s v="Cerrado"/>
    <s v="TI"/>
    <s v="CLIMA"/>
    <s v="09/12/2023 7:58:4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2"/>
    <s v="INFRAESTRUCTURA DC"/>
    <x v="0"/>
    <s v="APQ ACCESOS"/>
    <s v="MARIO A BARRIENTOS RUIZ"/>
    <s v="MBARRIENTOS"/>
    <s v="4-Menor/Localizado"/>
    <x v="0"/>
    <s v="Baja"/>
    <x v="0"/>
    <s v="TELEFONICA GLOBAL TECHNOLOGY S.A.AGENCIA EN CHILE"/>
    <s v="RONDA DE INSPECCIÓN DE SALAS Y TOMA DE TEMPERATURAS DC APOQUINDO"/>
    <s v="09/12/2023 7:43:07"/>
    <s v="09/12/2023 7:44:17"/>
    <s v="Cerrado"/>
    <s v="TI"/>
    <s v="CLIMA"/>
    <s v="09/12/2023 7:59:22"/>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4"/>
    <s v="INFRAESTRUCTURA DC"/>
    <x v="0"/>
    <s v="APQ ACCESOS"/>
    <s v="MARIO A BARRIENTOS RUIZ"/>
    <s v="MBARRIENTOS"/>
    <s v="4-Menor/Localizado"/>
    <x v="0"/>
    <s v="Baja"/>
    <x v="0"/>
    <s v="TELEFONICA GLOBAL TECHNOLOGY S.A.AGENCIA EN CHILE"/>
    <s v="RONDA DE INSPECCIÓN DE SALAS Y TOMA DE TEMPERATURAS DC APOQUINDO"/>
    <s v="09/12/2023 7:44:41"/>
    <s v="09/12/2023 7:45:35"/>
    <s v="Cerrado"/>
    <s v="TI"/>
    <s v="CLIMA"/>
    <s v="09/12/2023 8:00:0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80"/>
    <s v="HOUSING"/>
    <x v="15"/>
    <s v="APQ ACCESOS"/>
    <s v="LUIS O MORALES ARENAS"/>
    <s v="tct_luimoa"/>
    <s v="4-Menor/Localizado"/>
    <x v="0"/>
    <s v="Baja"/>
    <x v="0"/>
    <s v="TELEFONICA EMPRESAS DE CHILE SA"/>
    <s v="SE GENERA TICKET POR RONDA Y REVISION DE SALAS TECNICAS"/>
    <s v="09/12/2023 8:41:38"/>
    <s v="09/12/2023 8:43:05"/>
    <s v="Cerrado"/>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289"/>
    <s v="RED INTERNA"/>
    <x v="0"/>
    <s v="APOQUINDO TI"/>
    <s v="RICARDO F ORELLANA MARDONES"/>
    <s v="tct_rorell"/>
    <s v="4-Menor/Localizado"/>
    <x v="0"/>
    <s v="Baja"/>
    <x v="0"/>
    <s v="TELEFONICA EMPRESAS DE CHILE SA"/>
    <s v="RONDA Y MEDICIÓN DE TEMPERATURAS EN SALAS TIC"/>
    <s v="09/12/2023 12:10:12"/>
    <s v="09/12/2023 12:11:12"/>
    <s v="Cerrado"/>
    <s v="TI"/>
    <s v="CLIMA"/>
    <s v="09/12/2023 12:50:25"/>
    <s v="09/12/2023 23:50:00"/>
    <m/>
    <s v="ACT REALIZADA SIN NOVEDAD"/>
    <d v="1899-12-30T00:00:00"/>
    <d v="1899-12-30T00:00:00"/>
    <d v="1899-12-30T00:00:00"/>
    <s v=""/>
    <s v="Cumplido"/>
    <m/>
    <m/>
    <m/>
    <m/>
    <m/>
    <d v="2023-11-09T00:00:00"/>
    <s v="CUMPLE"/>
    <s v="NO CUMPLE"/>
    <s v="NO CUMPLE"/>
    <s v="NO CUMPLE"/>
    <s v="NO CUMPLE"/>
  </r>
  <r>
    <s v="INC000002487315"/>
    <s v="CORREO"/>
    <x v="4"/>
    <s v="TI"/>
    <s v="JUAN CARLOS UZCATEGUI FUGUETT"/>
    <s v="tct_jsaave"/>
    <s v="3-Moderado/Limitado"/>
    <x v="1"/>
    <s v="Media"/>
    <x v="0"/>
    <s v="TELEFONICA CYBERSECURITY TECH CHILE SPA"/>
    <s v="Problemas con accese VPN"/>
    <s v="08/12/2023 15:58:24"/>
    <s v="08/12/2023 16:08:40"/>
    <s v="Cerrado"/>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s v="CUMPLE"/>
    <s v="NO CUMPLE"/>
    <s v="NO CUMPLE"/>
    <s v="NO CUMPLE"/>
    <s v="NO CUMPLE"/>
  </r>
  <r>
    <s v="INC000002487360"/>
    <s v="INFRAESTRUCTURA DC"/>
    <x v="6"/>
    <s v="APQ ACCESOS"/>
    <s v="FRANCISCO J FELIU ABARCA"/>
    <s v="tct_frafea"/>
    <s v="4-Menor/Localizado"/>
    <x v="0"/>
    <s v="Baja"/>
    <x v="0"/>
    <s v="TELEFONICA CYBERSECURITY TECH CHILE SPA"/>
    <s v="RONDA POR TOMA DE TEMPERATURAS EN SALAS TIC"/>
    <s v="08/12/2023 20:44:13"/>
    <s v="08/12/2023 20:45:17"/>
    <s v="Cerrado"/>
    <s v="TI"/>
    <s v="CLIMA"/>
    <s v="08/12/2023 20:51:36"/>
    <s v="08/12/2023 23:50:00"/>
    <s v="RONDA POR TOMA DE TEMPERATURAS EN SALAS TIC"/>
    <s v="RONDA REALIZADA"/>
    <d v="1899-12-30T00:00:00"/>
    <d v="1899-12-30T00:00:00"/>
    <d v="1899-12-30T00:00:00"/>
    <s v=""/>
    <s v="Cumplido"/>
    <m/>
    <m/>
    <m/>
    <m/>
    <m/>
    <d v="2023-11-10T00:00:00"/>
    <s v="CUMPLE"/>
    <s v="NO CUMPLE"/>
    <s v="NO CUMPLE"/>
    <s v="NO CUMPLE"/>
    <s v="NO CUMPLE"/>
  </r>
  <r>
    <s v="INC000002487362"/>
    <s v="INFRAESTRUCTURA DC"/>
    <x v="6"/>
    <s v="APQ ACCESOS"/>
    <s v="FRANCISCO J FELIU ABARCA"/>
    <s v="tct_frafea"/>
    <s v="4-Menor/Localizado"/>
    <x v="0"/>
    <s v="Baja"/>
    <x v="0"/>
    <s v="TELEFONICA CYBERSECURITY TECH CHILE SPA"/>
    <s v="RONDA PREVENTIVA EN SALAS TIC"/>
    <s v="08/12/2023 20:56:29"/>
    <s v="08/12/2023 20:57:14"/>
    <s v="Cerrado"/>
    <s v="TI"/>
    <s v="INFRAESTRUCTURA"/>
    <s v="08/12/2023 21:34:59"/>
    <s v="08/12/2023 23:50:00"/>
    <s v="RONDA PREVENTIVA EN SALAS TIC"/>
    <s v="RONDA REALIZADA"/>
    <d v="1899-12-30T00:00:00"/>
    <d v="1899-12-30T00:00:00"/>
    <d v="1899-12-30T00:00:00"/>
    <s v=""/>
    <s v="Cumplido"/>
    <m/>
    <m/>
    <m/>
    <m/>
    <m/>
    <d v="2023-11-08T00:00:00"/>
    <s v="CUMPLE"/>
    <s v="NO CUMPLE"/>
    <s v="NO CUMPLE"/>
    <s v="NO CUMPLE"/>
    <s v="NO CUMPLE"/>
  </r>
  <r>
    <s v="INC000002487368"/>
    <s v="HOUSING"/>
    <x v="15"/>
    <s v="APQ ACCESOS"/>
    <s v="JOSE G MARQUEZ MARCANO"/>
    <s v="tct_josmam"/>
    <s v="4-Menor/Localizado"/>
    <x v="0"/>
    <s v="Baja"/>
    <x v="0"/>
    <s v="TELEFONICA EMPRESAS DE CHILE SA"/>
    <s v="RONDA Y REVISION DE SALAS"/>
    <s v="08/12/2023 22:18:58"/>
    <s v="08/12/2023 22:19:49"/>
    <s v="Cerrado"/>
    <s v="CDP ANTIGUO 1"/>
    <s v="CDP ANTIGUO 2"/>
    <s v="08/12/2023 22:31:14"/>
    <s v="08/12/2023 23:50:00"/>
    <s v="RONDA Y REVISION DE SALAS"/>
    <s v="RONDAS REALIZADAS"/>
    <d v="1899-12-30T00:11:05"/>
    <d v="1899-12-30T00:12:16"/>
    <d v="1899-12-30T00:01:11"/>
    <s v=""/>
    <s v="Cumplido"/>
    <m/>
    <m/>
    <m/>
    <m/>
    <m/>
    <d v="2023-11-08T00:00:00"/>
    <s v="CUMPLE"/>
    <s v="NO CUMPLE"/>
    <s v="NO CUMPLE"/>
    <s v="NO CUMPLE"/>
    <s v="NO CUMPLE"/>
  </r>
  <r>
    <s v="INC000002487374"/>
    <s v="INFRAESTRUCTURA DC"/>
    <x v="6"/>
    <s v="APQ ACCESOS"/>
    <s v="FRANCISCO J FELIU ABARCA"/>
    <s v="tct_frafea"/>
    <s v="4-Menor/Localizado"/>
    <x v="0"/>
    <s v="Baja"/>
    <x v="0"/>
    <s v="TELEFONICA CYBERSECURITY TECH CHILE SPA"/>
    <s v="RONDA POR TOMA DE TEMPERATURAS EN SALAS TIC"/>
    <s v="09/12/2023 0:31:36"/>
    <s v="09/12/2023 0:33:47"/>
    <s v="Cerrado"/>
    <s v="TI"/>
    <s v="CLIMA"/>
    <s v="09/12/2023 0:38:01"/>
    <s v="09/12/2023 23:50:00"/>
    <s v="RONDA POR TOMA DE TEMPERATURAS EN SALAS TIC"/>
    <s v="RONDA REALIZADA"/>
    <d v="1899-12-30T00:00:00"/>
    <d v="1899-12-30T00:00:00"/>
    <d v="1899-12-30T00:00:00"/>
    <s v=""/>
    <s v="Cumplido"/>
    <m/>
    <m/>
    <m/>
    <m/>
    <m/>
    <d v="2023-11-09T00:00:00"/>
    <s v="CUMPLE"/>
    <s v="NO CUMPLE"/>
    <s v="NO CUMPLE"/>
    <s v="NO CUMPLE"/>
    <s v="NO CUMPLE"/>
  </r>
  <r>
    <s v="INC000002487378"/>
    <s v="HOUSING"/>
    <x v="6"/>
    <s v="APQ ACCESOS"/>
    <s v="FRANCISCO J FELIU ABARCA"/>
    <s v="tct_frafea"/>
    <s v="4-Menor/Localizado"/>
    <x v="0"/>
    <s v="Baja"/>
    <x v="0"/>
    <s v="TELEFONICA CYBERSECURITY TECH CHILE SPA"/>
    <s v="NCIDENTE DATACENTER SAN MARTIN - INC000002487378 / CAIDA DE ENLACE CLIENTE RIPLEY"/>
    <s v="09/12/2023 1:26:47"/>
    <s v="09/12/2023 1:28:16"/>
    <s v="Cerrado"/>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s v="CUMPLE"/>
    <s v="NO CUMPLE"/>
    <s v="NO CUMPLE"/>
    <s v="NO CUMPLE"/>
    <s v="NO CUMPLE"/>
  </r>
  <r>
    <s v="INC000002487387"/>
    <s v="HOUSING"/>
    <x v="16"/>
    <s v="BELIEVE"/>
    <s v="LUIS O MORALES ARENAS"/>
    <s v="frp_josama"/>
    <s v="3-Moderado/Limitado"/>
    <x v="1"/>
    <s v="Media"/>
    <x v="0"/>
    <s v="INELCOM CHILE SA"/>
    <s v="GESTION DATACENTER/ ACCESOS/  DC PAINE/ INELCOM CHILE SA"/>
    <s v="09/12/2023 8:07:37"/>
    <s v="09/12/2023 8:14:05"/>
    <s v="Cerrado"/>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s v="NO CUMPLE"/>
    <s v="CUMPLE"/>
    <s v="NO CUMPLE"/>
    <s v="NO CUMPLE"/>
    <s v="NO CUMPLE"/>
  </r>
  <r>
    <s v="INC000002487400"/>
    <s v="BACKUP ON DEMAND"/>
    <x v="9"/>
    <s v="BACK UP DATA CENTER (BACKUP ON DEMAND)"/>
    <s v="RODRIGO VÁSQUEZ MUÑOZ"/>
    <s v="tct_rvasqu"/>
    <s v="4-Menor/Localizado"/>
    <x v="0"/>
    <s v="Baja"/>
    <x v="0"/>
    <s v="TELEFONICA GLOBAL TECHNOLOGY S.A.AGENCIA EN CHILE"/>
    <s v="revision estado plataformas de respaldo"/>
    <s v="09/12/2023 9:25:21"/>
    <s v="09/12/2023 9:26:40"/>
    <s v="Cerrado"/>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s v="CUMPLE"/>
    <s v="NO CUMPLE"/>
    <s v="NO CUMPLE"/>
    <s v="NO CUMPLE"/>
    <s v="NO CUMPLE"/>
  </r>
  <r>
    <s v="INC000002487529"/>
    <s v="RED INTERNA"/>
    <x v="0"/>
    <s v="APOQUINDO TI"/>
    <s v="RICARDO F ORELLANA MARDONES"/>
    <s v="tct_rorell"/>
    <s v="4-Menor/Localizado"/>
    <x v="0"/>
    <s v="Baja"/>
    <x v="0"/>
    <s v="TELEFONICA EMPRESAS DE CHILE SA"/>
    <s v="RONDA Y MEDICIÓN DE TEMPERATURAS EN SALAS TIC"/>
    <s v="08/12/2023 16:26:24"/>
    <s v="08/12/2023 16:27:29"/>
    <s v="Cerrado"/>
    <s v="TI"/>
    <s v="CLIMA"/>
    <s v="08/12/2023 16:46:58"/>
    <s v="08/12/2023 23:50:00"/>
    <m/>
    <s v="ACT REALIZADA SIN NOVEDAD"/>
    <d v="1899-12-30T00:00:00"/>
    <d v="1899-12-30T00:00:00"/>
    <d v="1899-12-30T00:00:00"/>
    <s v=""/>
    <s v="Cumplido"/>
    <m/>
    <m/>
    <m/>
    <m/>
    <m/>
    <d v="2023-11-09T00:00:00"/>
    <s v="CUMPLE"/>
    <s v="NO CUMPLE"/>
    <s v="NO CUMPLE"/>
    <s v="NO CUMPLE"/>
    <s v="NO CUMPLE"/>
  </r>
  <r>
    <s v="INC000002487597"/>
    <s v="RED INTERNA"/>
    <x v="0"/>
    <s v="APOQUINDO TI"/>
    <s v="RICARDO F ORELLANA MARDONES"/>
    <s v="tct_rorell"/>
    <s v="4-Menor/Localizado"/>
    <x v="0"/>
    <s v="Baja"/>
    <x v="0"/>
    <s v="TELEFONICA EMPRESAS DE CHILE SA"/>
    <s v="RONDA Y MEDICIÓN DE TEMPERATURAS EN SALAS TIC"/>
    <s v="08/12/2023 20:19:20"/>
    <s v="08/12/2023 20:20:14"/>
    <s v="Cerrado"/>
    <s v="TI"/>
    <s v="CLIMA"/>
    <s v="08/12/2023 20:32:56"/>
    <s v="08/12/2023 23:50:00"/>
    <m/>
    <s v="ACT REALIZADA SIN NOVEDAD"/>
    <d v="1899-12-30T00:00:00"/>
    <d v="1899-12-30T00:00:00"/>
    <d v="1899-12-30T00:00:00"/>
    <s v=""/>
    <s v="Cumplido"/>
    <m/>
    <m/>
    <m/>
    <m/>
    <m/>
    <d v="2023-11-09T00:00:00"/>
    <s v="CUMPLE"/>
    <s v="NO CUMPLE"/>
    <s v="NO CUMPLE"/>
    <s v="NO CUMPLE"/>
    <s v="NO CUMPLE"/>
  </r>
  <r>
    <s v="INC000002487701"/>
    <s v="TICKET-INTELIGENTE"/>
    <x v="4"/>
    <s v="GESTION TI"/>
    <s v="JUAN CARLOS UZCATEGUI FUGUETT"/>
    <s v="USR_TSIGHT"/>
    <s v="1-Extenso/Generalizado"/>
    <x v="0"/>
    <s v="Baja"/>
    <x v="1"/>
    <s v="GPS CHILE SPA"/>
    <s v="gpschi01 - wnprdb_gps05 TICKET AUTOMATICO"/>
    <s v="09/12/2023 0:35:41"/>
    <s v="09/12/2023 0:35:41"/>
    <s v="Cerrado"/>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s v="CUMPLE"/>
    <s v="NO CUMPLE"/>
    <s v="NO CUMPLE"/>
    <s v="NO CUMPLE"/>
    <s v="NO CUMPLE"/>
  </r>
  <r>
    <s v="INC000002487746"/>
    <s v="VPN IP - MPLS"/>
    <x v="3"/>
    <s v="GESTION HD"/>
    <s v="GUSTAVO AVILA VERA"/>
    <s v="frp_dalcap"/>
    <s v="4-Menor/Localizado"/>
    <x v="0"/>
    <s v="Baja"/>
    <x v="0"/>
    <s v="TELEFONICA GLOBAL TECHNOLOGY S.A.AGENCIA EN CHILE"/>
    <s v="REQ / Inconveniente con recepción de correos"/>
    <s v="09/12/2023 1:47:16"/>
    <s v="09/12/2023 1:48:50"/>
    <s v="Cerrado"/>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s v="CUMPLE"/>
    <s v="NO CUMPLE"/>
    <s v="NO CUMPLE"/>
    <s v="NO CUMPLE"/>
    <s v="NO CUMPLE"/>
  </r>
  <r>
    <s v="INC000002487755"/>
    <s v="TICKET-INTELIGENTE"/>
    <x v="3"/>
    <s v="GESTION TI"/>
    <s v="GUSTAVO AVILA VERA"/>
    <s v="USR_TSIGHT"/>
    <s v="1-Extenso/Generalizado"/>
    <x v="0"/>
    <s v="Baja"/>
    <x v="1"/>
    <s v="BLUMAR S.A."/>
    <s v="blumar01 - blutssaperp TICKET AUTOMATICO"/>
    <s v="09/12/2023 2:07:03"/>
    <s v="09/12/2023 2:07:03"/>
    <s v="Cerrado"/>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s v="CUMPLE"/>
    <s v="NO CUMPLE"/>
    <s v="NO CUMPLE"/>
    <s v="NO CUMPLE"/>
    <s v="NO CUMPLE"/>
  </r>
  <r>
    <s v="INC000002487823"/>
    <s v="HOUSING"/>
    <x v="15"/>
    <s v="APQ ACCESOS"/>
    <s v="LUIS O MORALES ARENAS"/>
    <s v="tct_luimoa"/>
    <s v="4-Menor/Localizado"/>
    <x v="0"/>
    <s v="Baja"/>
    <x v="0"/>
    <s v="TELEFONICA EMPRESAS DE CHILE SA"/>
    <s v="SE GENERA TICKET POR REVISION Y TOMA DE ALARMA DE CLIENTES"/>
    <s v="09/12/2023 10:12:01"/>
    <s v="09/12/2023 10:13:25"/>
    <s v="Cerrado"/>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s v="CUMPLE"/>
    <s v="NO CUMPLE"/>
    <s v="NO CUMPLE"/>
    <s v="NO CUMPLE"/>
    <s v="NO CUMPLE"/>
  </r>
  <r>
    <s v="INC000002487837"/>
    <s v="HOUSING"/>
    <x v="15"/>
    <s v="APQ ACCESOS"/>
    <s v="LUIS O MORALES ARENAS"/>
    <s v="tct_luimoa"/>
    <s v="4-Menor/Localizado"/>
    <x v="0"/>
    <s v="Baja"/>
    <x v="0"/>
    <s v="TELEFONICA EMPRESAS DE CHILE SA"/>
    <s v="SE GENERA TICKET POR RONDA Y REVISION DE SALAS TECNICAS"/>
    <s v="09/12/2023 12:05:34"/>
    <s v="09/12/2023 12:06:43"/>
    <s v="Cerrado"/>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48"/>
    <s v="HOUSING"/>
    <x v="15"/>
    <s v="APQ ACCESOS"/>
    <s v="LUIS O MORALES ARENAS"/>
    <s v="tct_luimoa"/>
    <s v="4-Menor/Localizado"/>
    <x v="0"/>
    <s v="Baja"/>
    <x v="0"/>
    <s v="TELEFONICA EMPRESAS DE CHILE SA"/>
    <s v="SE GENERA TICKET POR RONDA Y REVISION DE SALAS TECNICAS"/>
    <s v="09/12/2023 15:03:42"/>
    <s v="09/12/2023 15:04:51"/>
    <s v="Cerrado"/>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50"/>
    <s v="RED INTERNA"/>
    <x v="0"/>
    <s v="APOQUINDO TI"/>
    <s v="RICARDO F ORELLANA MARDONES"/>
    <s v="tct_rorell"/>
    <s v="4-Menor/Localizado"/>
    <x v="0"/>
    <s v="Baja"/>
    <x v="0"/>
    <s v="TELEFONICA EMPRESAS DE CHILE SA"/>
    <s v="INCIDENCIA  AGUA  REBALSADA DESDE BAÑOS HOMBRES HASTA COCINA DEL EDIFICIO DATACENTER  APOQUINDO"/>
    <s v="09/12/2023 15:25:57"/>
    <s v="09/12/2023 15:29:54"/>
    <s v="Cerrado"/>
    <s v="TI"/>
    <s v="INFRAESTRUCTURA"/>
    <s v="09/12/2023 18:44:54"/>
    <s v="09/12/2023 23:50:00"/>
    <m/>
    <m/>
    <d v="1899-12-30T00:00:00"/>
    <d v="1899-12-30T00:00:00"/>
    <d v="1899-12-30T00:00:00"/>
    <s v=""/>
    <s v="Cumplido"/>
    <m/>
    <m/>
    <m/>
    <m/>
    <m/>
    <d v="2023-11-08T00:00:00"/>
    <s v="CUMPLE"/>
    <s v="NO CUMPLE"/>
    <s v="NO CUMPLE"/>
    <s v="NO CUMPLE"/>
    <s v="NO CUMPLE"/>
  </r>
  <r>
    <s v="INC000002487950"/>
    <s v="INFRAESTRUCTURA DC"/>
    <x v="6"/>
    <s v="APQ ACCESOS"/>
    <s v="FRANCISCO J FELIU ABARCA"/>
    <s v="tct_frafea"/>
    <s v="4-Menor/Localizado"/>
    <x v="0"/>
    <s v="Baja"/>
    <x v="0"/>
    <s v="TELEFONICA CYBERSECURITY TECH CHILE SPA"/>
    <s v="RONDA POR TOMA DE TEMPERATURAS EN SALAS TIC"/>
    <s v="09/12/2023 5:47:28"/>
    <s v="09/12/2023 5:48:24"/>
    <s v="Cerrado"/>
    <s v="TI"/>
    <s v="CLIMA"/>
    <s v="09/12/2023 6:03:28"/>
    <s v="09/12/2023 23:50:00"/>
    <s v="RONDA POR TOMA DE TEMPERATURAS EN SALAS TIC"/>
    <s v="RONDA REALIZADA"/>
    <d v="1899-12-30T00:00:00"/>
    <d v="1899-12-30T00:00:00"/>
    <d v="1899-12-30T00:00:00"/>
    <s v=""/>
    <s v="Cumplido"/>
    <m/>
    <m/>
    <m/>
    <m/>
    <m/>
    <d v="2023-11-08T00:00:00"/>
    <s v="CUMPLE"/>
    <s v="NO CUMPLE"/>
    <s v="NO CUMPLE"/>
    <s v="NO CUMPLE"/>
    <s v="NO CUMPLE"/>
  </r>
  <r>
    <s v="INC000002487979"/>
    <s v="INFRAESTRUCTURA DC"/>
    <x v="6"/>
    <s v="APQ ACCESOS"/>
    <s v="FRANCISCO J FELIU ABARCA"/>
    <s v="tct_frafea"/>
    <s v="4-Menor/Localizado"/>
    <x v="0"/>
    <s v="Baja"/>
    <x v="0"/>
    <s v="TELEFONICA CYBERSECURITY TECH CHILE SPA"/>
    <s v="RONDA PREVENTIVA Y LECTURA DE TEMPERATURAS EN SALAS TIC"/>
    <s v="09/12/2023 7:06:15"/>
    <s v="09/12/2023 7:07:08"/>
    <s v="Cerrado"/>
    <s v="TI"/>
    <s v="CLIMA"/>
    <s v="09/12/2023 7:21:45"/>
    <s v="09/12/2023 23:50:00"/>
    <s v="RONDA PREVENTIVA Y LECTURA DE TEMPERATURAS EN SALAS TIC"/>
    <s v="RONDA REALIZADA"/>
    <d v="1899-12-30T00:00:00"/>
    <d v="1899-12-30T00:00:00"/>
    <d v="1899-12-30T00:00:00"/>
    <s v=""/>
    <s v="Cumplido"/>
    <m/>
    <m/>
    <m/>
    <m/>
    <m/>
    <d v="2023-11-08T00:00:00"/>
    <s v="CUMPLE"/>
    <s v="NO CUMPLE"/>
    <s v="NO CUMPLE"/>
    <s v="NO CUMPLE"/>
    <s v="NO CUMPLE"/>
  </r>
  <r>
    <s v="INC000002488112"/>
    <s v="RED INTERNA"/>
    <x v="0"/>
    <s v="APOQUINDO TI"/>
    <s v="RICARDO F ORELLANA MARDONES"/>
    <s v="tct_rorell"/>
    <s v="4-Menor/Localizado"/>
    <x v="0"/>
    <s v="Baja"/>
    <x v="0"/>
    <s v="TELEFONICA EMPRESAS DE CHILE SA"/>
    <s v="RONDA Y MEDICIÓN DE TEMPERATURAS EN SALAS TIC"/>
    <s v="09/12/2023 10:37:43"/>
    <s v="09/12/2023 10:38:38"/>
    <s v="Cerrado"/>
    <s v="TI"/>
    <s v="CLIMA"/>
    <s v="09/12/2023 10:49:47"/>
    <s v="09/12/2023 23:50:00"/>
    <m/>
    <s v="ACT REALIZADA SIN NOVEDAD"/>
    <d v="1899-12-30T00:00:00"/>
    <d v="1899-12-30T00:00:00"/>
    <d v="1899-12-30T00:00:00"/>
    <s v=""/>
    <s v="Cumplido"/>
    <m/>
    <m/>
    <m/>
    <m/>
    <m/>
    <d v="2023-11-13T00:00:00"/>
    <s v="CUMPLE"/>
    <s v="NO CUMPLE"/>
    <s v="NO CUMPLE"/>
    <s v="NO CUMPLE"/>
    <s v="NO CUMPLE"/>
  </r>
  <r>
    <s v="INC000002488132"/>
    <s v="RED INTERNA"/>
    <x v="0"/>
    <s v="APOQUINDO TI"/>
    <s v="RICARDO F ORELLANA MARDONES"/>
    <s v="tct_rorell"/>
    <s v="4-Menor/Localizado"/>
    <x v="0"/>
    <s v="Baja"/>
    <x v="0"/>
    <s v="TELEFONICA EMPRESAS DE CHILE SA"/>
    <s v="RONDA Y MEDICIÓN DE TEMPERATURAS EN SALAS TIC"/>
    <s v="09/12/2023 16:24:27"/>
    <s v="09/12/2023 16:25:27"/>
    <s v="Cerrado"/>
    <s v="TI"/>
    <s v="CLIMA"/>
    <s v="09/12/2023 16:38:16"/>
    <s v="09/12/2023 23:50:00"/>
    <m/>
    <s v="ACT REALIZADA SIN NOVEDAD"/>
    <d v="1899-12-30T00:00:00"/>
    <d v="1899-12-30T00:00:00"/>
    <d v="1899-12-30T00:00:00"/>
    <s v=""/>
    <s v="Cumplido"/>
    <m/>
    <m/>
    <m/>
    <m/>
    <m/>
    <d v="2023-11-09T00:00:00"/>
    <s v="CUMPLE"/>
    <s v="NO CUMPLE"/>
    <s v="NO CUMPLE"/>
    <s v="NO CUMPLE"/>
    <s v="NO CUMPLE"/>
  </r>
  <r>
    <s v="INC000002488167"/>
    <s v="HOUSING"/>
    <x v="15"/>
    <s v="APQ ACCESOS"/>
    <s v="JOSE G MARQUEZ MARCANO"/>
    <s v="tct_josmam"/>
    <s v="4-Menor/Localizado"/>
    <x v="0"/>
    <s v="Baja"/>
    <x v="0"/>
    <s v="TELEFONICA EMPRESAS DE CHILE SA"/>
    <s v="TOMA DE ALARMAS DE CLIENTES"/>
    <s v="09/12/2023 23:22:03"/>
    <s v="09/12/2023 23:22:42"/>
    <s v="Cerrado"/>
    <s v="CDP ANTIGUO 1"/>
    <s v="CDP ANTIGUO 2"/>
    <s v="09/12/2023 23:25:00"/>
    <s v="09/12/2023 23:50:00"/>
    <s v="TOMA DE ALARMAS DE CLIENTES"/>
    <s v="TOMA DE ALARMAS REALIZADAS"/>
    <d v="1899-12-30T00:02:00"/>
    <d v="1899-12-30T00:02:57"/>
    <d v="1899-12-30T00:00:57"/>
    <s v=""/>
    <s v="Cumplido"/>
    <m/>
    <m/>
    <m/>
    <m/>
    <m/>
    <d v="2023-11-09T00:00:00"/>
    <s v="CUMPLE"/>
    <s v="NO CUMPLE"/>
    <s v="NO CUMPLE"/>
    <s v="NO CUMPLE"/>
    <s v="NO CUMPLE"/>
  </r>
  <r>
    <s v="INC000002488191"/>
    <s v="HOUSING"/>
    <x v="15"/>
    <s v="APQ ACCESOS"/>
    <s v="LUIS O MORALES ARENAS"/>
    <s v="tct_luimoa"/>
    <s v="4-Menor/Localizado"/>
    <x v="0"/>
    <s v="Baja"/>
    <x v="0"/>
    <s v="TELEFONICA EMPRESAS DE CHILE SA"/>
    <s v="SE GENERA TICKET POR RONDA Y REVISION DE SALAS TECNICAS"/>
    <s v="10/12/2023 8:27:04"/>
    <s v="10/12/2023 8:28:15"/>
    <s v="Cerrado"/>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250"/>
    <s v="TICKET-INTELIGENTE"/>
    <x v="4"/>
    <s v="GESTION TI"/>
    <s v="JUAN CARLOS UZCATEGUI FUGUETT"/>
    <s v="USR_TSIGHT"/>
    <s v="1-Extenso/Generalizado"/>
    <x v="0"/>
    <s v="Baja"/>
    <x v="1"/>
    <s v="FUNDACION INSTITUTO PROFESIONAL DUOC UC"/>
    <s v="fiprdu01 - ilo_conce TICKET AUTOMATICO"/>
    <s v="09/12/2023 11:54:02"/>
    <s v="09/12/2023 11:54:02"/>
    <s v="Cerrado"/>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s v="CUMPLE"/>
    <s v="NO CUMPLE"/>
    <s v="NO CUMPLE"/>
    <s v="NO CUMPLE"/>
    <s v="NO CUMPLE"/>
  </r>
  <r>
    <s v="INC000002488408"/>
    <s v="RED INTERNA"/>
    <x v="0"/>
    <s v="APOQUINDO TI"/>
    <s v="RICARDO F ORELLANA MARDONES"/>
    <s v="tct_rorell"/>
    <s v="4-Menor/Localizado"/>
    <x v="0"/>
    <s v="Baja"/>
    <x v="0"/>
    <s v="TELEFONICA EMPRESAS DE CHILE SA"/>
    <s v="RONDA Y MEDICIÓN DE TEMPERATURAS EN SALAS TIC"/>
    <s v="09/12/2023 18:31:59"/>
    <s v="09/12/2023 18:32:54"/>
    <s v="Cerrado"/>
    <s v="TI"/>
    <s v="CLIMA"/>
    <s v="09/12/2023 18:45:55"/>
    <s v="09/12/2023 23:50:00"/>
    <m/>
    <s v="ACT REALIZADA SIN NOVEDAD"/>
    <d v="1899-12-30T00:00:00"/>
    <d v="1899-12-30T00:00:00"/>
    <d v="1899-12-30T00:00:00"/>
    <s v=""/>
    <s v="Cumplido"/>
    <m/>
    <m/>
    <m/>
    <m/>
    <m/>
    <d v="2023-11-08T00:00:00"/>
    <s v="CUMPLE"/>
    <s v="NO CUMPLE"/>
    <s v="NO CUMPLE"/>
    <s v="NO CUMPLE"/>
    <s v="NO CUMPLE"/>
  </r>
  <r>
    <s v="INC000002488463"/>
    <s v="HOUSING"/>
    <x v="15"/>
    <s v="APQ ACCESOS"/>
    <s v="JOSE G MARQUEZ MARCANO"/>
    <s v="tct_josmam"/>
    <s v="4-Menor/Localizado"/>
    <x v="0"/>
    <s v="Baja"/>
    <x v="0"/>
    <s v="TELEFONICA EMPRESAS DE CHILE SA"/>
    <s v="RONDA Y REVISION DE SALAS"/>
    <s v="10/12/2023 0:59:49"/>
    <s v="10/12/2023 1:00:57"/>
    <s v="Cerrado"/>
    <s v="CDP ANTIGUO 1"/>
    <s v="CDP ANTIGUO 2"/>
    <s v="10/12/2023 1:02:46"/>
    <s v="10/12/2023 23:50:00"/>
    <s v="RONDA Y REVISION DE SALAS"/>
    <s v="RONDAS REALIZADAS"/>
    <d v="1899-12-30T00:01:33"/>
    <d v="1899-12-30T00:02:57"/>
    <d v="1899-12-30T00:01:24"/>
    <s v=""/>
    <s v="Cumplido"/>
    <m/>
    <m/>
    <m/>
    <m/>
    <m/>
    <d v="2023-11-08T00:00:00"/>
    <s v="CUMPLE"/>
    <s v="NO CUMPLE"/>
    <s v="NO CUMPLE"/>
    <s v="NO CUMPLE"/>
    <s v="NO CUMPLE"/>
  </r>
  <r>
    <s v="INC000002488475"/>
    <s v="HOUSING"/>
    <x v="15"/>
    <s v="APQ ACCESOS"/>
    <s v="JOSE G MARQUEZ MARCANO"/>
    <s v="tct_josmam"/>
    <s v="4-Menor/Localizado"/>
    <x v="0"/>
    <s v="Baja"/>
    <x v="0"/>
    <s v="TELEFONICA EMPRESAS DE CHILE SA"/>
    <s v="SUPERVISION: Se requiere ventana para conexión por consola para roball."/>
    <s v="10/12/2023 7:00:51"/>
    <s v="10/12/2023 7:03:11"/>
    <s v="Cerrado"/>
    <s v="CDP ANTIGUO 1"/>
    <s v="CDP ANTIGUO 2"/>
    <s v="10/12/2023 7:04:45"/>
    <s v="10/12/2023 23:50:00"/>
    <s v="Se requiere ventana para conexión por consola para roball."/>
    <m/>
    <d v="1899-12-30T00:01:17"/>
    <d v="1899-12-30T00:03:54"/>
    <d v="1899-12-30T00:02:37"/>
    <s v=""/>
    <s v="Cumplido"/>
    <m/>
    <m/>
    <m/>
    <m/>
    <m/>
    <d v="2023-11-08T00:00:00"/>
    <s v="CUMPLE"/>
    <s v="NO CUMPLE"/>
    <s v="NO CUMPLE"/>
    <s v="NO CUMPLE"/>
    <s v="NO CUMPLE"/>
  </r>
  <r>
    <s v="INC000002488477"/>
    <s v="HOUSING"/>
    <x v="15"/>
    <s v="APQ ACCESOS"/>
    <s v="JOSE G MARQUEZ MARCANO"/>
    <s v="tct_josmam"/>
    <s v="4-Menor/Localizado"/>
    <x v="0"/>
    <s v="Baja"/>
    <x v="0"/>
    <s v="TELEFONICA EMPRESAS DE CHILE SA"/>
    <s v="RONDA Y REVISION DE SALAS"/>
    <s v="10/12/2023 7:05:00"/>
    <s v="10/12/2023 7:05:47"/>
    <s v="Cerrado"/>
    <s v="CDP ANTIGUO 1"/>
    <s v="CDP ANTIGUO 2"/>
    <s v="10/12/2023 7:07:25"/>
    <s v="10/12/2023 23:50:00"/>
    <s v="RONDA Y REVISION DE SALAS"/>
    <s v="RONDAS REALIZADAS"/>
    <d v="1899-12-30T00:01:23"/>
    <d v="1899-12-30T00:02:25"/>
    <d v="1899-12-30T00:01:02"/>
    <s v=""/>
    <s v="Cumplido"/>
    <m/>
    <m/>
    <m/>
    <m/>
    <m/>
    <d v="2023-11-09T00:00:00"/>
    <s v="CUMPLE"/>
    <s v="NO CUMPLE"/>
    <s v="NO CUMPLE"/>
    <s v="NO CUMPLE"/>
    <s v="NO CUMPLE"/>
  </r>
  <r>
    <s v="INC000002488479"/>
    <s v="HOUSING"/>
    <x v="15"/>
    <s v="APQ ACCESOS"/>
    <s v="JOSE G MARQUEZ MARCANO"/>
    <s v="tct_josmam"/>
    <s v="4-Menor/Localizado"/>
    <x v="0"/>
    <s v="Baja"/>
    <x v="0"/>
    <s v="TELEFONICA EMPRESAS DE CHILE SA"/>
    <s v="RONDA Y REVISION DE SALAS"/>
    <s v="10/12/2023 7:07:43"/>
    <s v="10/12/2023 7:08:27"/>
    <s v="Cerrado"/>
    <s v="CDP ANTIGUO 1"/>
    <s v="CDP ANTIGUO 2"/>
    <s v="10/12/2023 7:09:59"/>
    <s v="10/12/2023 23:50:00"/>
    <s v="RONDA Y REVISION DE SALAS"/>
    <s v="RONDAS REALIZADAS"/>
    <d v="1899-12-30T00:01:16"/>
    <d v="1899-12-30T00:02:16"/>
    <d v="1899-12-30T00:01:00"/>
    <s v=""/>
    <s v="Cumplido"/>
    <m/>
    <m/>
    <m/>
    <m/>
    <m/>
    <d v="2023-11-08T00:00:00"/>
    <s v="CUMPLE"/>
    <s v="NO CUMPLE"/>
    <s v="NO CUMPLE"/>
    <s v="NO CUMPLE"/>
    <s v="NO CUMPLE"/>
  </r>
  <r>
    <s v="INC000002488493"/>
    <s v="HOUSING"/>
    <x v="19"/>
    <s v="BELIEVE"/>
    <s v="SEBASTIAN A JARA VIDAL"/>
    <s v="frp_jolsso"/>
    <s v="3-Moderado/Limitado"/>
    <x v="1"/>
    <s v="Media"/>
    <x v="0"/>
    <s v="GARMENDIA MACUS SOCIEDAD ANONIMA"/>
    <s v="GESTION DATACENTER/ ACCESOS /GARMENDIA MACUS SOCIEDAD ANONIMA"/>
    <s v="10/12/2023 13:17:29"/>
    <s v="10/12/2023 13:20:25"/>
    <s v="Cerrado"/>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s v="CUMPLE"/>
    <s v="NO CUMPLE"/>
    <s v="NO CUMPLE"/>
    <s v="NO CUMPLE"/>
    <s v="NO CUMPLE"/>
  </r>
  <r>
    <s v="INC000002488497"/>
    <s v="VPN IP - MPLS"/>
    <x v="4"/>
    <s v="GESTION HD"/>
    <s v="JUAN CARLOS UZCATEGUI FUGUETT"/>
    <s v="frp_rreyes"/>
    <s v="3-Moderado/Limitado"/>
    <x v="1"/>
    <s v="Media"/>
    <x v="0"/>
    <s v="TELEFONICA GLOBAL TECHNOLOGY S.A.AGENCIA EN CHILE"/>
    <s v="HD /  [TCCT-CHILE-CLOUD][AC]TCCT-CHILE-CLOUD-CA-VPN-001-T1110.001 Ataque de fuerza"/>
    <s v="10/12/2023 14:36:06"/>
    <s v="10/12/2023 14:42:05"/>
    <s v="Cerrado"/>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s v="CUMPLE"/>
    <s v="NO CUMPLE"/>
    <s v="NO CUMPLE"/>
    <s v="NO CUMPLE"/>
    <s v="NO CUMPLE"/>
  </r>
  <r>
    <s v="INC000002488507"/>
    <s v="HOUSING"/>
    <x v="15"/>
    <s v="APQ ACCESOS"/>
    <s v="LUIS O MORALES ARENAS"/>
    <s v="tct_luimoa"/>
    <s v="4-Menor/Localizado"/>
    <x v="0"/>
    <s v="Baja"/>
    <x v="0"/>
    <s v="TELEFONICA EMPRESAS DE CHILE SA"/>
    <s v="SE GENERA TICKET POR RONDA Y REVISION DE SALAS TECNICAS"/>
    <s v="09/12/2023 17:04:30"/>
    <s v="09/12/2023 17:05:37"/>
    <s v="Cerrado"/>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564"/>
    <s v="RED INTERNA"/>
    <x v="0"/>
    <s v="APOQUINDO TI"/>
    <s v="RICARDO F ORELLANA MARDONES"/>
    <s v="tct_rorell"/>
    <s v="4-Menor/Localizado"/>
    <x v="0"/>
    <s v="Baja"/>
    <x v="0"/>
    <s v="TELEFONICA EMPRESAS DE CHILE SA"/>
    <s v="RONDA Y MEDICIÓN DE TEMPERATURAS EN SALAS TIC"/>
    <s v="09/12/2023 19:36:51"/>
    <s v="09/12/2023 19:37:48"/>
    <s v="Cerrado"/>
    <s v="TI"/>
    <s v="CLIMA"/>
    <s v="09/12/2023 19:47:24"/>
    <s v="09/12/2023 23:50:00"/>
    <m/>
    <s v="ACT REALIZADA SIN NOVEDAD"/>
    <d v="1899-12-30T00:00:00"/>
    <d v="1899-12-30T00:00:00"/>
    <d v="1899-12-30T00:00:00"/>
    <s v=""/>
    <s v="Cumplido"/>
    <m/>
    <m/>
    <m/>
    <m/>
    <m/>
    <d v="2023-11-09T00:00:00"/>
    <s v="CUMPLE"/>
    <s v="NO CUMPLE"/>
    <s v="NO CUMPLE"/>
    <s v="NO CUMPLE"/>
    <s v="NO CUMPLE"/>
  </r>
  <r>
    <s v="INC000002488748"/>
    <s v="HOUSING"/>
    <x v="15"/>
    <s v="APQ ACCESOS"/>
    <s v="JOSE G MARQUEZ MARCANO"/>
    <s v="tct_josmam"/>
    <s v="4-Menor/Localizado"/>
    <x v="0"/>
    <s v="Baja"/>
    <x v="0"/>
    <s v="TELEFONICA EMPRESAS DE CHILE SA"/>
    <s v="RONDA Y REVISION DE SALAS"/>
    <s v="09/12/2023 22:37:00"/>
    <s v="09/12/2023 22:37:43"/>
    <s v="Cerrado"/>
    <s v="CDP ANTIGUO 1"/>
    <s v="CDP ANTIGUO 2"/>
    <s v="09/12/2023 22:41:26"/>
    <s v="09/12/2023 23:50:00"/>
    <s v="RONDA Y REVISION DE SALAS"/>
    <s v="RONDAS REALIZADAS"/>
    <d v="1899-12-30T00:03:28"/>
    <d v="1899-12-30T00:04:26"/>
    <d v="1899-12-30T00:00:58"/>
    <s v=""/>
    <s v="Cumplido"/>
    <m/>
    <m/>
    <m/>
    <m/>
    <m/>
    <d v="2023-11-08T00:00:00"/>
    <s v="CUMPLE"/>
    <s v="NO CUMPLE"/>
    <s v="NO CUMPLE"/>
    <s v="NO CUMPLE"/>
    <s v="NO CUMPLE"/>
  </r>
  <r>
    <s v="INC000002488904"/>
    <s v="HOUSING"/>
    <x v="6"/>
    <s v="APQ ACCESOS"/>
    <s v="EDUARDO A NUÑEZ LAMOZA"/>
    <s v="tct_edunul"/>
    <s v="4-Menor/Localizado"/>
    <x v="0"/>
    <s v="Baja"/>
    <x v="0"/>
    <s v="TELEFONICA CYBERSECURITY TECH CHILE SPA"/>
    <s v="TOMA DE TEMPERATURAS"/>
    <s v="10/12/2023 4:55:11"/>
    <s v="10/12/2023 4:55:59"/>
    <s v="Cerrado"/>
    <s v="TI"/>
    <s v="CLIMA"/>
    <s v="10/12/2023 4:56:19"/>
    <s v="10/12/2023 23:50:00"/>
    <s v="TOMA DE TEMPERATURAS"/>
    <s v="RONDA REALIZADA"/>
    <d v="1899-12-30T00:00:00"/>
    <d v="1899-12-30T00:00:00"/>
    <d v="1899-12-30T00:00:00"/>
    <s v=""/>
    <s v="Cumplido"/>
    <m/>
    <m/>
    <m/>
    <m/>
    <m/>
    <d v="2023-11-08T00:00:00"/>
    <s v="CUMPLE"/>
    <s v="NO CUMPLE"/>
    <s v="NO CUMPLE"/>
    <s v="NO CUMPLE"/>
    <s v="NO CUMPLE"/>
  </r>
  <r>
    <s v="INC000002488906"/>
    <s v="HOUSING"/>
    <x v="6"/>
    <s v="APQ ACCESOS"/>
    <s v="EDUARDO A NUÑEZ LAMOZA"/>
    <s v="tct_edunul"/>
    <s v="4-Menor/Localizado"/>
    <x v="0"/>
    <s v="Baja"/>
    <x v="0"/>
    <s v="TELEFONICA CYBERSECURITY TECH CHILE SPA"/>
    <s v="TOMA DE TEMPERATURAS"/>
    <s v="10/12/2023 4:56:36"/>
    <s v="10/12/2023 4:57:33"/>
    <s v="Cerrado"/>
    <s v="TI"/>
    <s v="CLIMA"/>
    <s v="10/12/2023 4:57:49"/>
    <s v="10/12/2023 23:50:00"/>
    <s v="TOMA DE TEMPERATURAS"/>
    <s v="RONDA REALIZADA"/>
    <d v="1899-12-30T00:00:00"/>
    <d v="1899-12-30T00:00:00"/>
    <d v="1899-12-30T00:00:00"/>
    <s v=""/>
    <s v="Cumplido"/>
    <m/>
    <m/>
    <m/>
    <m/>
    <m/>
    <d v="2023-11-09T00:00:00"/>
    <s v="CUMPLE"/>
    <s v="NO CUMPLE"/>
    <s v="NO CUMPLE"/>
    <s v="NO CUMPLE"/>
    <s v="NO CUMPLE"/>
  </r>
  <r>
    <s v="INC000002488908"/>
    <s v="HOUSING"/>
    <x v="6"/>
    <s v="APQ ACCESOS"/>
    <s v="EDUARDO A NUÑEZ LAMOZA"/>
    <s v="tct_edunul"/>
    <s v="4-Menor/Localizado"/>
    <x v="0"/>
    <s v="Baja"/>
    <x v="0"/>
    <s v="TELEFONICA CYBERSECURITY TECH CHILE SPA"/>
    <s v="TOMA DE TEMPERATURAS"/>
    <s v="10/12/2023 4:58:03"/>
    <s v="10/12/2023 4:58:52"/>
    <s v="Cerrado"/>
    <s v="TI"/>
    <s v="CLIMA"/>
    <s v="10/12/2023 4:59:11"/>
    <s v="10/12/2023 23:50:00"/>
    <s v="TOMA DE TEMPERATURAS"/>
    <s v="RONDA REALIZADA"/>
    <d v="1899-12-30T00:00:00"/>
    <d v="1899-12-30T00:00:00"/>
    <d v="1899-12-30T00:00:00"/>
    <s v=""/>
    <s v="Cumplido"/>
    <m/>
    <m/>
    <m/>
    <m/>
    <m/>
    <d v="2023-11-08T00:00:00"/>
    <s v="CUMPLE"/>
    <s v="NO CUMPLE"/>
    <s v="NO CUMPLE"/>
    <s v="NO CUMPLE"/>
    <s v="NO CUMPLE"/>
  </r>
  <r>
    <s v="INC000002488911"/>
    <s v="HOUSING"/>
    <x v="6"/>
    <s v="APQ ACCESOS"/>
    <s v="EDUARDO A NUÑEZ LAMOZA"/>
    <s v="tct_edunul"/>
    <s v="4-Menor/Localizado"/>
    <x v="0"/>
    <s v="Baja"/>
    <x v="0"/>
    <s v="TELEFONICA CYBERSECURITY TECH CHILE SPA"/>
    <s v="RONDA SALAS TECNICAS"/>
    <s v="10/12/2023 4:59:23"/>
    <s v="10/12/2023 5:00:23"/>
    <s v="Cerrado"/>
    <s v="TI"/>
    <s v="INFRAESTRUCTURA"/>
    <s v="10/12/2023 5:00:41"/>
    <s v="10/12/2023 23:50:00"/>
    <s v="REVISION DE SALAS Y RACK"/>
    <s v="RONDA REALIZADA"/>
    <d v="1899-12-30T00:00:00"/>
    <d v="1899-12-30T00:00:00"/>
    <d v="1899-12-30T00:00:00"/>
    <s v=""/>
    <s v="Cumplido"/>
    <m/>
    <m/>
    <m/>
    <m/>
    <m/>
    <d v="2023-11-08T00:00:00"/>
    <s v="CUMPLE"/>
    <s v="NO CUMPLE"/>
    <s v="NO CUMPLE"/>
    <s v="NO CUMPLE"/>
    <s v="NO CUMPLE"/>
  </r>
  <r>
    <s v="INC000002488913"/>
    <s v="HOUSING"/>
    <x v="6"/>
    <s v="APQ ACCESOS"/>
    <s v="EDUARDO A NUÑEZ LAMOZA"/>
    <s v="tct_edunul"/>
    <s v="4-Menor/Localizado"/>
    <x v="0"/>
    <s v="Baja"/>
    <x v="0"/>
    <s v="TELEFONICA CYBERSECURITY TECH CHILE SPA"/>
    <s v="RONDA SALAS TECNICAS"/>
    <s v="10/12/2023 5:00:54"/>
    <s v="10/12/2023 5:01:48"/>
    <s v="Cerrado"/>
    <s v="TI"/>
    <s v="INFRAESTRUCTURA"/>
    <s v="10/12/2023 5:02:11"/>
    <s v="10/12/2023 23:50:00"/>
    <s v="REVISION DE SALAS Y RACK"/>
    <s v="RONDA REALIZADA"/>
    <d v="1899-12-30T00:00:00"/>
    <d v="1899-12-30T00:00:00"/>
    <d v="1899-12-30T00:00:00"/>
    <s v=""/>
    <s v="Cumplido"/>
    <m/>
    <m/>
    <m/>
    <m/>
    <m/>
    <d v="2023-11-08T00:00:00"/>
    <s v="CUMPLE"/>
    <s v="NO CUMPLE"/>
    <s v="NO CUMPLE"/>
    <s v="NO CUMPLE"/>
    <s v="NO CUMPLE"/>
  </r>
  <r>
    <s v="INC000002488915"/>
    <s v="HOUSING"/>
    <x v="6"/>
    <s v="APQ ACCESOS"/>
    <s v="EDUARDO A NUÑEZ LAMOZA"/>
    <s v="tct_edunul"/>
    <s v="4-Menor/Localizado"/>
    <x v="0"/>
    <s v="Baja"/>
    <x v="0"/>
    <s v="TELEFONICA CYBERSECURITY TECH CHILE SPA"/>
    <s v="RONDA SALAS TECNICAS"/>
    <s v="10/12/2023 5:02:24"/>
    <s v="10/12/2023 5:03:20"/>
    <s v="Cerrado"/>
    <s v="TI"/>
    <s v="INFRAESTRUCTURA"/>
    <s v="10/12/2023 5:03:39"/>
    <s v="10/12/2023 23:50:00"/>
    <s v="REVISION DE SALAS Y RACK"/>
    <s v="RONDA REALIZADA"/>
    <d v="1899-12-30T00:00:00"/>
    <d v="1899-12-30T00:00:00"/>
    <d v="1899-12-30T00:00:00"/>
    <s v=""/>
    <s v="Cumplido"/>
    <m/>
    <m/>
    <m/>
    <m/>
    <m/>
    <d v="2023-11-08T00:00:00"/>
    <s v="CUMPLE"/>
    <s v="NO CUMPLE"/>
    <s v="NO CUMPLE"/>
    <s v="NO CUMPLE"/>
    <s v="NO CUMPLE"/>
  </r>
  <r>
    <s v="INC000002489011"/>
    <s v="INFRAESTRUCTURA DC"/>
    <x v="0"/>
    <s v="APQ ACCESOS"/>
    <s v="MARIO A BARRIENTOS RUIZ"/>
    <s v="MBARRIENTOS"/>
    <s v="4-Menor/Localizado"/>
    <x v="0"/>
    <s v="Baja"/>
    <x v="0"/>
    <s v="TELEFONICA GLOBAL TECHNOLOGY S.A.AGENCIA EN CHILE"/>
    <s v="RONDA DE INSPECCIÓN DE SALAS Y TOMA DE TEMPERATURAS DC APOQUINDO"/>
    <s v="10/12/2023 7:50:38"/>
    <s v="10/12/2023 7:51:47"/>
    <s v="Cerrado"/>
    <s v="TI"/>
    <s v="CLIMA"/>
    <s v="10/12/2023 8:05:15"/>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4"/>
    <s v="INFRAESTRUCTURA DC"/>
    <x v="0"/>
    <s v="APQ ACCESOS"/>
    <s v="MARIO A BARRIENTOS RUIZ"/>
    <s v="MBARRIENTOS"/>
    <s v="4-Menor/Localizado"/>
    <x v="0"/>
    <s v="Baja"/>
    <x v="0"/>
    <s v="TELEFONICA GLOBAL TECHNOLOGY S.A.AGENCIA EN CHILE"/>
    <s v="RONDA DE INSPECCIÓN DE SALAS Y TOMA DE TEMPERATURAS DC APOQUINDO"/>
    <s v="10/12/2023 7:52:00"/>
    <s v="10/12/2023 7:53:05"/>
    <s v="Cerrado"/>
    <s v="TI"/>
    <s v="CLIMA"/>
    <s v="10/12/2023 8:06:07"/>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7"/>
    <s v="INFRAESTRUCTURA DC"/>
    <x v="0"/>
    <s v="APQ ACCESOS"/>
    <s v="MARIO A BARRIENTOS RUIZ"/>
    <s v="MBARRIENTOS"/>
    <s v="4-Menor/Localizado"/>
    <x v="0"/>
    <s v="Baja"/>
    <x v="0"/>
    <s v="TELEFONICA GLOBAL TECHNOLOGY S.A.AGENCIA EN CHILE"/>
    <s v="RONDA DE INSPECCIÓN DE SALAS Y TOMA DE TEMPERATURAS DC APOQUINDO"/>
    <s v="10/12/2023 7:53:18"/>
    <s v="10/12/2023 7:54:39"/>
    <s v="Cerrado"/>
    <s v="TI"/>
    <s v="CLIMA"/>
    <s v="10/12/2023 8:07:50"/>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9"/>
    <s v="INFRAESTRUCTURA DC"/>
    <x v="0"/>
    <s v="APQ ACCESOS"/>
    <s v="MARIO A BARRIENTOS RUIZ"/>
    <s v="MBARRIENTOS"/>
    <s v="4-Menor/Localizado"/>
    <x v="0"/>
    <s v="Baja"/>
    <x v="0"/>
    <s v="TELEFONICA GLOBAL TECHNOLOGY S.A.AGENCIA EN CHILE"/>
    <s v="RONDA DE INSPECCIÓN DE SALAS Y TOMA DE TEMPERATURAS DC APOQUINDO"/>
    <s v="10/12/2023 7:54:54"/>
    <s v="10/12/2023 7:56:17"/>
    <s v="Cerrado"/>
    <s v="TI"/>
    <s v="CLIMA"/>
    <s v="10/12/2023 8:08:48"/>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111"/>
    <s v="BACKUP ON DEMAND"/>
    <x v="9"/>
    <s v="BACK UP DATA CENTER (BACKUP ON DEMAND)"/>
    <s v="RODRIGO VÁSQUEZ MUÑOZ"/>
    <s v="tct_rvasqu"/>
    <s v="4-Menor/Localizado"/>
    <x v="0"/>
    <s v="Baja"/>
    <x v="0"/>
    <s v="TELEFONICA GLOBAL TECHNOLOGY S.A.AGENCIA EN CHILE"/>
    <s v="validacion estado plataformas de respaldo netbackup"/>
    <s v="10/12/2023 10:02:09"/>
    <s v="10/12/2023 10:02:58"/>
    <s v="Cerrado"/>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s v="CUMPLE"/>
    <s v="NO CUMPLE"/>
    <s v="NO CUMPLE"/>
    <s v="NO CUMPLE"/>
    <s v="NO CUMPLE"/>
  </r>
  <r>
    <s v="INC000002489119"/>
    <s v="HOUSING"/>
    <x v="15"/>
    <s v="APQ ACCESOS"/>
    <s v="LUIS O MORALES ARENAS"/>
    <s v="tct_luimoa"/>
    <s v="4-Menor/Localizado"/>
    <x v="0"/>
    <s v="Baja"/>
    <x v="0"/>
    <s v="TELEFONICA EMPRESAS DE CHILE SA"/>
    <s v="SE GENERA TICKET POR RONDA Y REVISION DE SALAS TECNICAS"/>
    <s v="10/12/2023 12:20:36"/>
    <s v="10/12/2023 12:21:41"/>
    <s v="Cerrado"/>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138"/>
    <s v="RED INTERNA"/>
    <x v="0"/>
    <s v="APOQUINDO TI"/>
    <s v="RICARDO F ORELLANA MARDONES"/>
    <s v="tct_rorell"/>
    <s v="4-Menor/Localizado"/>
    <x v="0"/>
    <s v="Baja"/>
    <x v="0"/>
    <s v="TELEFONICA EMPRESAS DE CHILE SA"/>
    <s v="RONDA Y MEDICIÓN DE TEMPERATURAS EN SALAS TIC"/>
    <s v="10/12/2023 18:24:53"/>
    <s v="10/12/2023 18:25:55"/>
    <s v="Cerrado"/>
    <s v="TI"/>
    <s v="CLIMA"/>
    <s v="10/12/2023 18:36:10"/>
    <s v="10/12/2023 23:50:00"/>
    <m/>
    <s v="ACT REALIZADA SIN NOVEDAD"/>
    <d v="1899-12-30T00:00:00"/>
    <d v="1899-12-30T00:00:00"/>
    <d v="1899-12-30T00:00:00"/>
    <s v=""/>
    <s v="Cumplido"/>
    <m/>
    <m/>
    <m/>
    <m/>
    <m/>
    <d v="2023-11-09T00:00:00"/>
    <s v="CUMPLE"/>
    <s v="NO CUMPLE"/>
    <s v="NO CUMPLE"/>
    <s v="NO CUMPLE"/>
    <s v="NO CUMPLE"/>
  </r>
  <r>
    <s v="INC000002489142"/>
    <s v="RED INTERNA"/>
    <x v="0"/>
    <s v="APOQUINDO TI"/>
    <s v="RICARDO F ORELLANA MARDONES"/>
    <s v="tct_rorell"/>
    <s v="4-Menor/Localizado"/>
    <x v="0"/>
    <s v="Baja"/>
    <x v="0"/>
    <s v="TELEFONICA EMPRESAS DE CHILE SA"/>
    <s v="RONDA Y MEDICIÓN DE TEMPERATURAS EN SALAS TIC"/>
    <s v="10/12/2023 19:22:45"/>
    <s v="10/12/2023 19:23:46"/>
    <s v="Cerrado"/>
    <s v="TI"/>
    <s v="CLIMA"/>
    <s v="10/12/2023 19:34:40"/>
    <s v="10/12/2023 23:50:00"/>
    <m/>
    <s v="ACT REALIZADA SIN NOVEDAD"/>
    <d v="1899-12-30T00:00:00"/>
    <d v="1899-12-30T00:00:00"/>
    <d v="1899-12-30T00:00:00"/>
    <s v=""/>
    <s v="Cumplido"/>
    <m/>
    <m/>
    <m/>
    <m/>
    <m/>
    <d v="2023-11-09T00:00:00"/>
    <s v="CUMPLE"/>
    <s v="NO CUMPLE"/>
    <s v="NO CUMPLE"/>
    <s v="NO CUMPLE"/>
    <s v="NO CUMPLE"/>
  </r>
  <r>
    <s v="INC000002489197"/>
    <s v="HOUSING"/>
    <x v="15"/>
    <s v="APQ ACCESOS"/>
    <s v="JOSE G MARQUEZ MARCANO"/>
    <s v="tct_josmam"/>
    <s v="4-Menor/Localizado"/>
    <x v="0"/>
    <s v="Baja"/>
    <x v="0"/>
    <s v="TELEFONICA EMPRESAS DE CHILE SA"/>
    <s v="RONDA Y REVISION DE SALAS"/>
    <s v="11/12/2023 7:04:43"/>
    <s v="11/12/2023 7:05:33"/>
    <s v="Cerrado"/>
    <s v="CDP ANTIGUO 1"/>
    <s v="CDP ANTIGUO 2"/>
    <s v="11/12/2023 7:06:55"/>
    <s v="11/12/2023 23:50:00"/>
    <s v="RONDA Y REVISION DE SALAS"/>
    <s v="RONDAS REALIZADAS"/>
    <d v="1899-12-30T00:01:07"/>
    <d v="1899-12-30T00:02:12"/>
    <d v="1899-12-30T00:01:05"/>
    <s v=""/>
    <s v="Cumplido"/>
    <m/>
    <m/>
    <m/>
    <m/>
    <m/>
    <d v="2023-11-09T00:00:00"/>
    <s v="CUMPLE"/>
    <s v="NO CUMPLE"/>
    <s v="NO CUMPLE"/>
    <s v="NO CUMPLE"/>
    <s v="NO CUMPLE"/>
  </r>
  <r>
    <s v="INC000002489200"/>
    <s v="HOUSING"/>
    <x v="15"/>
    <s v="APQ ACCESOS"/>
    <s v="JOSE G MARQUEZ MARCANO"/>
    <s v="tct_josmam"/>
    <s v="4-Menor/Localizado"/>
    <x v="0"/>
    <s v="Baja"/>
    <x v="0"/>
    <s v="TELEFONICA EMPRESAS DE CHILE SA"/>
    <s v="RONDA Y REVISION DE SALAS"/>
    <s v="11/12/2023 7:07:18"/>
    <s v="11/12/2023 7:08:07"/>
    <s v="Cerrado"/>
    <s v="CDP ANTIGUO 1"/>
    <s v="CDP ANTIGUO 2"/>
    <s v="11/12/2023 7:09:32"/>
    <s v="11/12/2023 23:50:00"/>
    <s v="RONDA Y REVISION DE SALAS"/>
    <s v="RONDAS REALIZADAS"/>
    <d v="1899-12-30T00:01:07"/>
    <d v="1899-12-30T00:02:14"/>
    <d v="1899-12-30T00:01:07"/>
    <s v=""/>
    <s v="Cumplido"/>
    <m/>
    <m/>
    <m/>
    <m/>
    <m/>
    <d v="2023-11-09T00:00:00"/>
    <s v="CUMPLE"/>
    <s v="NO CUMPLE"/>
    <s v="NO CUMPLE"/>
    <s v="NO CUMPLE"/>
    <s v="NO CUMPLE"/>
  </r>
  <r>
    <s v="INC000002489218"/>
    <s v="RED INTERNA"/>
    <x v="0"/>
    <s v="APOQUINDO TI"/>
    <s v="RICARDO F ORELLANA MARDONES"/>
    <s v="tct_rorell"/>
    <s v="4-Menor/Localizado"/>
    <x v="0"/>
    <s v="Baja"/>
    <x v="0"/>
    <s v="TELEFONICA EMPRESAS DE CHILE SA"/>
    <s v="RONDA Y MEDICIÓN DE TEMPERATURAS EN SALAS TIC"/>
    <s v="10/12/2023 10:40:51"/>
    <s v="10/12/2023 10:41:44"/>
    <s v="Cerrado"/>
    <s v="TI"/>
    <s v="CLIMA"/>
    <s v="10/12/2023 11:19:46"/>
    <s v="10/12/2023 23:50:00"/>
    <m/>
    <s v="ACT REALIZADA SIN NOVEDAD"/>
    <d v="1899-12-30T00:00:00"/>
    <d v="1899-12-30T00:00:00"/>
    <d v="1899-12-30T00:00:00"/>
    <s v=""/>
    <s v="Cumplido"/>
    <m/>
    <m/>
    <m/>
    <m/>
    <m/>
    <d v="2023-11-09T00:00:00"/>
    <s v="CUMPLE"/>
    <s v="NO CUMPLE"/>
    <s v="NO CUMPLE"/>
    <s v="NO CUMPLE"/>
    <s v="NO CUMPLE"/>
  </r>
  <r>
    <s v="INC000002489221"/>
    <s v="HOUSING"/>
    <x v="15"/>
    <s v="APQ ACCESOS"/>
    <s v="LUIS O MORALES ARENAS"/>
    <s v="tct_luimoa"/>
    <s v="4-Menor/Localizado"/>
    <x v="0"/>
    <s v="Baja"/>
    <x v="0"/>
    <s v="TELEFONICA EMPRESAS DE CHILE SA"/>
    <s v="SE GENERA TICKET POR REVISION Y TOMA DE ALARMA DE CLIENTES"/>
    <s v="10/12/2023 10:46:31"/>
    <s v="10/12/2023 10:48:20"/>
    <s v="Cerrado"/>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s v="CUMPLE"/>
    <s v="NO CUMPLE"/>
    <s v="NO CUMPLE"/>
    <s v="NO CUMPLE"/>
    <s v="NO CUMPLE"/>
  </r>
  <r>
    <s v="INC000002489262"/>
    <s v="RED INTERNA"/>
    <x v="0"/>
    <s v="APOQUINDO TI"/>
    <s v="RICARDO F ORELLANA MARDONES"/>
    <s v="tct_rorell"/>
    <s v="4-Menor/Localizado"/>
    <x v="0"/>
    <s v="Baja"/>
    <x v="0"/>
    <s v="TELEFONICA EMPRESAS DE CHILE SA"/>
    <s v="RONDA Y MEDICIÓN DE TEMPERATURAS EN SALAS TIC"/>
    <s v="10/12/2023 16:22:56"/>
    <s v="10/12/2023 16:23:53"/>
    <s v="Cerrado"/>
    <s v="TI"/>
    <s v="CLIMA"/>
    <s v="10/12/2023 16:36:36"/>
    <s v="10/12/2023 23:50:00"/>
    <m/>
    <s v="ACT REALIZADA SIN NOVEDAD"/>
    <d v="1899-12-30T00:00:00"/>
    <d v="1899-12-30T00:00:00"/>
    <d v="1899-12-30T00:00:00"/>
    <s v=""/>
    <s v="Cumplido"/>
    <m/>
    <m/>
    <m/>
    <m/>
    <m/>
    <d v="2023-11-09T00:00:00"/>
    <s v="CUMPLE"/>
    <s v="NO CUMPLE"/>
    <s v="NO CUMPLE"/>
    <s v="NO CUMPLE"/>
    <s v="NO CUMPLE"/>
  </r>
  <r>
    <s v="INC000002489273"/>
    <s v="HOUSING"/>
    <x v="15"/>
    <s v="APQ ACCESOS"/>
    <s v="LUIS O MORALES ARENAS"/>
    <s v="tct_luimoa"/>
    <s v="4-Menor/Localizado"/>
    <x v="0"/>
    <s v="Baja"/>
    <x v="0"/>
    <s v="TELEFONICA EMPRESAS DE CHILE SA"/>
    <s v="SE GENERA TICKET POR RONDA Y REVISION DE SALAS TECNICAS"/>
    <s v="10/12/2023 17:37:16"/>
    <s v="10/12/2023 17:38:26"/>
    <s v="Cerrado"/>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289"/>
    <s v="HOUSING"/>
    <x v="15"/>
    <s v="APQ ACCESOS"/>
    <s v="JOSE G MARQUEZ MARCANO"/>
    <s v="tct_josmam"/>
    <s v="4-Menor/Localizado"/>
    <x v="0"/>
    <s v="Baja"/>
    <x v="0"/>
    <s v="TELEFONICA EMPRESAS DE CHILE SA"/>
    <s v="RONDA Y REVISION DE SALAS"/>
    <s v="11/12/2023 0:51:41"/>
    <s v="11/12/2023 0:52:21"/>
    <s v="Cerrado"/>
    <s v="CDP ANTIGUO 1"/>
    <s v="CDP ANTIGUO 2"/>
    <s v="11/12/2023 0:53:51"/>
    <s v="11/12/2023 23:50:00"/>
    <s v="RONDA Y REVISION DE SALAS"/>
    <s v="RONDAS REALIZADAS"/>
    <d v="1899-12-30T00:00:20"/>
    <d v="1899-12-30T00:02:10"/>
    <d v="1899-12-30T00:01:50"/>
    <s v=""/>
    <s v="Cumplido"/>
    <m/>
    <m/>
    <m/>
    <m/>
    <m/>
    <d v="2023-11-09T00:00:00"/>
    <s v="CUMPLE"/>
    <s v="NO CUMPLE"/>
    <s v="NO CUMPLE"/>
    <s v="NO CUMPLE"/>
    <s v="NO CUMPLE"/>
  </r>
  <r>
    <s v="INC000002489295"/>
    <s v="BACKUP ON DEMAND"/>
    <x v="3"/>
    <s v="GESTION HD"/>
    <s v="GUSTAVO AVILA VERA"/>
    <s v="frp_jesanc"/>
    <s v="4-Menor/Localizado"/>
    <x v="0"/>
    <s v="Baja"/>
    <x v="0"/>
    <s v="TELEFONICA INTERNACIONAL CHILE SA"/>
    <s v="HD/Inconveniente Relay de correo"/>
    <s v="11/12/2023 1:29:33"/>
    <s v="11/12/2023 1:34:17"/>
    <s v="Cerrado"/>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s v="CUMPLE"/>
    <s v="NO CUMPLE"/>
    <s v="NO CUMPLE"/>
    <s v="NO CUMPLE"/>
    <s v="NO CUMPLE"/>
  </r>
  <r>
    <s v="INC000002489349"/>
    <s v="RED INTERNA"/>
    <x v="0"/>
    <s v="APOQUINDO TI"/>
    <s v="RICARDO F ORELLANA MARDONES"/>
    <s v="tct_rorell"/>
    <s v="4-Menor/Localizado"/>
    <x v="0"/>
    <s v="Baja"/>
    <x v="0"/>
    <s v="TELEFONICA EMPRESAS DE CHILE SA"/>
    <s v="RONDA Y MEDICIÓN DE TEMPERATURAS EN SALAS TIC"/>
    <s v="10/12/2023 12:20:05"/>
    <s v="10/12/2023 12:21:00"/>
    <s v="Cerrado"/>
    <s v="TI"/>
    <s v="CLIMA"/>
    <s v="10/12/2023 12:32:15"/>
    <s v="10/12/2023 23:50:00"/>
    <m/>
    <s v="ACT REALIZADA SIN NOVEDAD"/>
    <d v="1899-12-30T00:00:00"/>
    <d v="1899-12-30T00:00:00"/>
    <d v="1899-12-30T00:00:00"/>
    <s v=""/>
    <s v="Cumplido"/>
    <m/>
    <m/>
    <m/>
    <m/>
    <m/>
    <d v="2023-11-09T00:00:00"/>
    <s v="CUMPLE"/>
    <s v="NO CUMPLE"/>
    <s v="NO CUMPLE"/>
    <s v="NO CUMPLE"/>
    <s v="NO CUMPLE"/>
  </r>
  <r>
    <s v="INC000002489539"/>
    <s v="HOUSING"/>
    <x v="15"/>
    <s v="APQ ACCESOS"/>
    <s v="JOSE G MARQUEZ MARCANO"/>
    <s v="tct_josmam"/>
    <s v="4-Menor/Localizado"/>
    <x v="0"/>
    <s v="Baja"/>
    <x v="0"/>
    <s v="TELEFONICA EMPRESAS DE CHILE SA"/>
    <s v="RONDA Y REVISION DE SALAS"/>
    <s v="10/12/2023 23:24:54"/>
    <s v="10/12/2023 23:25:44"/>
    <s v="Cerrado"/>
    <s v="CDP ANTIGUO 1"/>
    <s v="CDP ANTIGUO 2"/>
    <s v="10/12/2023 23:27:13"/>
    <s v="10/12/2023 23:50:00"/>
    <s v="RONDA Y REVISION DE SALAS"/>
    <s v="RONDAS REALIZADAS"/>
    <d v="1899-12-30T00:01:16"/>
    <d v="1899-12-30T00:02:19"/>
    <d v="1899-12-30T00:01:03"/>
    <s v=""/>
    <s v="Cumplido"/>
    <m/>
    <m/>
    <m/>
    <m/>
    <m/>
    <d v="2023-11-09T00:00:00"/>
    <s v="CUMPLE"/>
    <s v="NO CUMPLE"/>
    <s v="NO CUMPLE"/>
    <s v="NO CUMPLE"/>
    <s v="NO CUMPLE"/>
  </r>
  <r>
    <s v="INC000002489541"/>
    <s v="HOUSING"/>
    <x v="15"/>
    <s v="APQ ACCESOS"/>
    <s v="JOSE G MARQUEZ MARCANO"/>
    <s v="tct_josmam"/>
    <s v="4-Menor/Localizado"/>
    <x v="0"/>
    <s v="Baja"/>
    <x v="0"/>
    <s v="TELEFONICA EMPRESAS DE CHILE SA"/>
    <s v="TOMA DE ALARMAS DE CLIENTES"/>
    <s v="10/12/2023 23:27:34"/>
    <s v="10/12/2023 23:28:16"/>
    <s v="Cerrado"/>
    <s v="CDP ANTIGUO 1"/>
    <s v="CDP ANTIGUO 2"/>
    <s v="10/12/2023 23:30:19"/>
    <s v="10/12/2023 23:50:00"/>
    <s v="TOMA DE ALARMAS DE CLIENTES"/>
    <s v="TOMA DE ALARMAS REALIZADAS"/>
    <d v="1899-12-30T00:01:44"/>
    <d v="1899-12-30T00:02:45"/>
    <d v="1899-12-30T00:01:01"/>
    <s v=""/>
    <s v="Cumplido"/>
    <m/>
    <m/>
    <m/>
    <m/>
    <m/>
    <d v="2023-11-09T00:00:00"/>
    <s v="CUMPLE"/>
    <s v="NO CUMPLE"/>
    <s v="NO CUMPLE"/>
    <s v="NO CUMPLE"/>
    <s v="NO CUMPLE"/>
  </r>
  <r>
    <s v="INC000002489561"/>
    <s v="WIFI INDOOR"/>
    <x v="20"/>
    <s v="GESTION HD"/>
    <s v="JORGE S LORCA LEIVA"/>
    <s v="frp_jesanc"/>
    <s v="4-Menor/Localizado"/>
    <x v="0"/>
    <s v="Baja"/>
    <x v="0"/>
    <s v="TELEFONICA INTERNACIONAL CHILE SA"/>
    <s v="HD/ Requerimiento Wifi DXC Paine"/>
    <s v="11/12/2023 5:09:24"/>
    <s v="11/12/2023 5:12:43"/>
    <s v="Cerrado"/>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s v="CUMPLE"/>
    <s v="NO CUMPLE"/>
    <s v="NO CUMPLE"/>
    <s v="NO CUMPLE"/>
    <s v="NO CUMPLE"/>
  </r>
  <r>
    <s v="INC000002489585"/>
    <s v="HOSTING VIRTUAL"/>
    <x v="4"/>
    <s v="GESTION PLATAFORMA CLIENTES"/>
    <s v="JUAN CARLOS UZCATEGUI FUGUETT"/>
    <s v="vos_eperez"/>
    <s v="4-Menor/Localizado"/>
    <x v="0"/>
    <s v="Baja"/>
    <x v="0"/>
    <s v="TELEFONICA EMPRESAS DE CHILE SA"/>
    <s v="Reestablecimiento contraseña en servidor SW-CORE01 (parque nuevo SolarWinds)"/>
    <s v="11/12/2023 8:51:52"/>
    <s v="11/12/2023 8:54:57"/>
    <s v="Cerrado"/>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s v="NO CUMPLE"/>
    <s v="NO CUMPLE"/>
    <s v="CUMPLE"/>
    <s v="NO CUMPLE"/>
    <s v="NO CUMPLE"/>
  </r>
  <r>
    <s v="INC000002489595"/>
    <s v="HOUSING"/>
    <x v="1"/>
    <s v="APQ ACCESOS"/>
    <s v="CARLOS F ARAYA RAMIREZ"/>
    <s v="tct_cararr"/>
    <s v="4-Menor/Localizado"/>
    <x v="0"/>
    <s v="Baja"/>
    <x v="0"/>
    <s v="TELEFONICA CYBERSECURITY TECH CHILE SPA"/>
    <s v="FACTIBILIDAD 79625"/>
    <s v="11/12/2023 9:52:31"/>
    <s v="11/12/2023 9:55:08"/>
    <s v="Cerrado"/>
    <s v="CDP ANTIGUO 1"/>
    <s v="CDP ANTIGUO 2"/>
    <s v="11/12/2023 10:04:21"/>
    <s v="11/12/2023 23:50:00"/>
    <s v="HDI SEGUROS"/>
    <s v="FACTIBILIDAD ENVIADA"/>
    <d v="1899-12-30T00:00:00"/>
    <d v="1899-12-30T00:00:00"/>
    <d v="1899-12-30T00:00:00"/>
    <s v=""/>
    <s v="Cumplido"/>
    <m/>
    <m/>
    <m/>
    <m/>
    <m/>
    <d v="2023-11-09T00:00:00"/>
    <s v="CUMPLE"/>
    <s v="NO CUMPLE"/>
    <s v="NO CUMPLE"/>
    <s v="NO CUMPLE"/>
    <s v="NO CUMPLE"/>
  </r>
  <r>
    <s v="INC000002489604"/>
    <s v="RED INTERNA"/>
    <x v="1"/>
    <s v="APQ ACCESOS"/>
    <s v="CARLOS F ARAYA RAMIREZ"/>
    <s v="tct_cararr"/>
    <s v="4-Menor/Localizado"/>
    <x v="0"/>
    <s v="Baja"/>
    <x v="0"/>
    <s v="TELEFONICA CYBERSECURITY TECH CHILE SPA"/>
    <s v="RONDA INSPECTIVA"/>
    <s v="11/12/2023 10:04:56"/>
    <s v="11/12/2023 10:05:36"/>
    <s v="Cerrado"/>
    <s v="CDP ANTIGUO 1"/>
    <s v="CDP ANTIGUO 2"/>
    <s v="11/12/2023 11:39:04"/>
    <s v="11/12/2023 23:50:00"/>
    <m/>
    <s v="ronda realizada"/>
    <d v="1899-12-30T00:00:00"/>
    <d v="1899-12-30T00:00:00"/>
    <d v="1899-12-30T00:00:00"/>
    <s v=""/>
    <s v="Cumplido"/>
    <m/>
    <m/>
    <m/>
    <m/>
    <m/>
    <d v="2023-11-09T00:00:00"/>
    <s v="CUMPLE"/>
    <s v="NO CUMPLE"/>
    <s v="NO CUMPLE"/>
    <s v="NO CUMPLE"/>
    <s v="NO CUMPLE"/>
  </r>
  <r>
    <s v="INC000002489612"/>
    <s v="HOUSING"/>
    <x v="15"/>
    <s v="APQ ACCESOS"/>
    <s v="LUIS O MORALES ARENAS"/>
    <s v="tct_luimoa"/>
    <s v="4-Menor/Localizado"/>
    <x v="0"/>
    <s v="Baja"/>
    <x v="0"/>
    <s v="TELEFONICA EMPRESAS DE CHILE SA"/>
    <s v="SE GENERA TICKET POR RONDA Y REVISION DE SALAS TECNICAS"/>
    <s v="10/12/2023 15:36:32"/>
    <s v="10/12/2023 15:37:54"/>
    <s v="Cerrado"/>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90009"/>
    <s v="TICKET-INTELIGENTE"/>
    <x v="3"/>
    <s v="GESTION TI"/>
    <s v="GUSTAVO AVILA VERA"/>
    <s v="USR_TSIGHT"/>
    <s v="1-Extenso/Generalizado"/>
    <x v="0"/>
    <s v="Baja"/>
    <x v="1"/>
    <s v="TELEFONICA EMPRESAS DE CHILE SA"/>
    <s v="telefonica - lnxq003_localhost.vm TICKET AUTOMATICO"/>
    <s v="10/12/2023 23:09:24"/>
    <s v="10/12/2023 23:09:24"/>
    <s v="Cerrado"/>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s v="CUMPLE"/>
    <s v="NO CUMPLE"/>
    <s v="NO CUMPLE"/>
    <s v="NO CUMPLE"/>
    <s v="NO CUMPLE"/>
  </r>
  <r>
    <s v="INC000002490026"/>
    <s v="HOUSING"/>
    <x v="19"/>
    <s v="BELIEVE"/>
    <s v="EDUARDO A NUÑEZ LAMOZA"/>
    <s v="frp_josama"/>
    <s v="3-Moderado/Limitado"/>
    <x v="1"/>
    <s v="Media"/>
    <x v="0"/>
    <s v="CELULOSA ARAUCO Y CONSTITUCION S A"/>
    <s v="GESTION DATACENTER/ ACCESOS/  DC SAN MARTIN/ CELULOSA ARAUCO Y CONSTITUCION"/>
    <s v="10/12/2023 23:48:21"/>
    <s v="11/12/2023 0:02:50"/>
    <s v="Cerrado"/>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s v="CUMPLE"/>
    <s v="NO CUMPLE"/>
    <s v="NO CUMPLE"/>
    <s v="NO CUMPLE"/>
    <s v="NO CUMPLE"/>
  </r>
  <r>
    <s v="INC000002490145"/>
    <s v="HOUSING"/>
    <x v="16"/>
    <s v="BELIEVE"/>
    <s v="FERNEY D GARZON PEÑA"/>
    <s v="frp_fbalab"/>
    <s v="3-Moderado/Limitado"/>
    <x v="1"/>
    <s v="Media"/>
    <x v="0"/>
    <s v="CENTRO DE COMPENSACION AUTOMATIZADO S A"/>
    <s v="GESTION DATACENTER/ ACCESOS / CENTRO DE COMPENSACION AUTOMATIZADO S A"/>
    <s v="11/12/2023 9:10:21"/>
    <s v="11/12/2023 9:11:46"/>
    <s v="Cerrado"/>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s v="CUMPLE"/>
    <s v="NO CUMPLE"/>
    <s v="NO CUMPLE"/>
    <s v="NO CUMPLE"/>
    <s v="NO CUMPLE"/>
  </r>
  <r>
    <s v="INC000002490168"/>
    <s v="VPN IP - MPLS"/>
    <x v="3"/>
    <s v="GESTION HD"/>
    <s v="GUSTAVO AVILA VERA"/>
    <s v="frp_jciert"/>
    <s v="4-Menor/Localizado"/>
    <x v="0"/>
    <s v="Baja"/>
    <x v="0"/>
    <s v="TELEFONICA GLOBAL TECHNOLOGY S.A.AGENCIA EN CHILE"/>
    <s v="REQ / Requerimiento || Acceso SFTP || Cliente: Punta del Cobre"/>
    <s v="11/12/2023 9:32:39"/>
    <s v="11/12/2023 9:38:32"/>
    <s v="Cerrado"/>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s v="CUMPLE"/>
    <s v="NO CUMPLE"/>
    <s v="NO CUMPLE"/>
    <s v="NO CUMPLE"/>
    <s v="NO CUMPLE"/>
  </r>
  <r>
    <s v="INC000002490180"/>
    <s v="VPN IP - MPLS"/>
    <x v="2"/>
    <s v="GESTION CALL CENTER"/>
    <s v="LUIS A VILLASMIL CASTILLO"/>
    <s v="frp_driosr"/>
    <s v="4-Menor/Localizado"/>
    <x v="0"/>
    <s v="Baja"/>
    <x v="0"/>
    <s v="CELMEDIA S A"/>
    <s v="FRONT CTC/ROBUSTO/UNA NUEVA VPN"/>
    <s v="11/12/2023 9:43:10"/>
    <s v="11/12/2023 9:45:48"/>
    <s v="Cerrado"/>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s v="NO CUMPLE"/>
    <s v="NO CUMPLE"/>
    <s v="CUMPLE"/>
    <s v="NO CUMPLE"/>
    <s v="NO CUMPLE"/>
  </r>
  <r>
    <s v="INC000002490186"/>
    <s v="VPN IP - MPLS"/>
    <x v="17"/>
    <s v="GESTION HD"/>
    <s v="NICOLAS A SAAVEDRA EGUILUZ"/>
    <s v="frp_jciert"/>
    <s v="4-Menor/Localizado"/>
    <x v="0"/>
    <s v="Baja"/>
    <x v="0"/>
    <s v="TELEFONICA GLOBAL TECHNOLOGY S.A.AGENCIA EN CHILE"/>
    <s v="REQ / Formulario Solicitud Creación Usuario y Asignación Roles-Perfiles.xlsx"/>
    <s v="11/12/2023 9:43:48"/>
    <s v="11/12/2023 9:46:38"/>
    <s v="Cerrado"/>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s v="NO CUMPLE"/>
    <s v="NO CUMPLE"/>
    <s v="CUMPLE"/>
    <s v="NO CUMPLE"/>
    <s v="NO CUMPLE"/>
  </r>
  <r>
    <s v="INC000002490192"/>
    <s v="HOUSING"/>
    <x v="19"/>
    <s v="BELIEVE"/>
    <s v="SEBASTIAN A JARA VIDAL"/>
    <s v="frp_fbalab"/>
    <s v="3-Moderado/Limitado"/>
    <x v="1"/>
    <s v="Media"/>
    <x v="0"/>
    <s v="TELEFONICA EMPRESAS DE CHILE SA"/>
    <s v="GESTION DATACENTER/ ACCESOS / TELEFONICA EMPRESAS DE CHILE SA"/>
    <s v="11/12/2023 9:48:30"/>
    <s v="11/12/2023 9:49:31"/>
    <s v="Cerrado"/>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s v="CUMPLE"/>
    <s v="NO CUMPLE"/>
    <s v="NO CUMPLE"/>
    <s v="NO CUMPLE"/>
    <s v="NO CUMPLE"/>
  </r>
  <r>
    <s v="INC000002490200"/>
    <s v="HOUSING"/>
    <x v="14"/>
    <s v="BELIEVE"/>
    <s v="CRISTOPHER MALDONADO ROMERO"/>
    <s v="frp_fbalab"/>
    <s v="3-Moderado/Limitado"/>
    <x v="1"/>
    <s v="Media"/>
    <x v="0"/>
    <s v="ICETEL SERVICIOS S.A."/>
    <s v="GESTION DATACENTER/ ACCESOS / ICETEL SERVICIOS S.A."/>
    <s v="11/12/2023 9:58:36"/>
    <s v="11/12/2023 10:00:33"/>
    <s v="Cerrado"/>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s v="CUMPLE"/>
    <s v="NO CUMPLE"/>
    <s v="NO CUMPLE"/>
    <s v="NO CUMPLE"/>
    <s v="NO CUMPLE"/>
  </r>
  <r>
    <s v="INC000002490279"/>
    <s v="INFRAESTRUCTURA DC"/>
    <x v="0"/>
    <s v="APQ ACCESOS"/>
    <s v="MARIO A BARRIENTOS RUIZ"/>
    <s v="MBARRIENTOS"/>
    <s v="4-Menor/Localizado"/>
    <x v="0"/>
    <s v="Baja"/>
    <x v="0"/>
    <s v="TELEFONICA GLOBAL TECHNOLOGY S.A.AGENCIA EN CHILE"/>
    <s v="RONDA DE INSPECCIÓN DE SALAS Y TOMA DE TEMPERATURAS DC APOQUINDO"/>
    <s v="11/12/2023 7:01:12"/>
    <s v="11/12/2023 7:02:36"/>
    <s v="Cerrado"/>
    <s v="TI"/>
    <s v="CLIMA"/>
    <s v="11/12/2023 7:28:24"/>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3"/>
    <s v="INFRAESTRUCTURA DC"/>
    <x v="0"/>
    <s v="APQ ACCESOS"/>
    <s v="MARIO A BARRIENTOS RUIZ"/>
    <s v="MBARRIENTOS"/>
    <s v="4-Menor/Localizado"/>
    <x v="0"/>
    <s v="Baja"/>
    <x v="0"/>
    <s v="TELEFONICA GLOBAL TECHNOLOGY S.A.AGENCIA EN CHILE"/>
    <s v="RONDA DE INSPECCIÓN DE SALAS Y TOMA DE TEMPERATURAS DC APOQUINDO"/>
    <s v="11/12/2023 7:10:14"/>
    <s v="11/12/2023 7:11:43"/>
    <s v="Cerrado"/>
    <s v="TI"/>
    <s v="CLIMA"/>
    <s v="11/12/2023 7:29:2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9"/>
    <s v="INFRAESTRUCTURA DC"/>
    <x v="0"/>
    <s v="APQ ACCESOS"/>
    <s v="MARIO A BARRIENTOS RUIZ"/>
    <s v="MBARRIENTOS"/>
    <s v="4-Menor/Localizado"/>
    <x v="0"/>
    <s v="Baja"/>
    <x v="0"/>
    <s v="TELEFONICA GLOBAL TECHNOLOGY S.A.AGENCIA EN CHILE"/>
    <s v="RONDA DE INSPECCIÓN DE SALAS Y TOMA DE TEMPERATURAS DC APOQUINDO"/>
    <s v="11/12/2023 7:12:08"/>
    <s v="11/12/2023 7:13:22"/>
    <s v="Cerrado"/>
    <s v="TI"/>
    <s v="CLIMA"/>
    <s v="11/12/2023 7:30:1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92"/>
    <s v="INFRAESTRUCTURA DC"/>
    <x v="0"/>
    <s v="APQ ACCESOS"/>
    <s v="MARIO A BARRIENTOS RUIZ"/>
    <s v="MBARRIENTOS"/>
    <s v="4-Menor/Localizado"/>
    <x v="0"/>
    <s v="Baja"/>
    <x v="0"/>
    <s v="TELEFONICA GLOBAL TECHNOLOGY S.A.AGENCIA EN CHILE"/>
    <s v="RONDA DE INSPECCIÓN DE SALAS Y TOMA DE TEMPERATURAS DC APOQUINDO"/>
    <s v="11/12/2023 7:13:45"/>
    <s v="11/12/2023 7:14:54"/>
    <s v="Cerrado"/>
    <s v="TI"/>
    <s v="CLIMA"/>
    <s v="11/12/2023 7:27:31"/>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327"/>
    <s v="SAP"/>
    <x v="17"/>
    <s v="CLOUD SAP HANA"/>
    <s v="NICOLAS A SAAVEDRA EGUILUZ"/>
    <s v="tct_nsaave"/>
    <s v="4-Menor/Localizado"/>
    <x v="0"/>
    <s v="Baja"/>
    <x v="0"/>
    <s v="TELEFONICA EMPRESAS DE CHILE SA"/>
    <s v="Checklist Diario Clientes 11-12-23"/>
    <s v="11/12/2023 8:03:12"/>
    <s v="11/12/2023 8:04:38"/>
    <s v="Cerrado"/>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s v="CUMPLE"/>
    <s v="NO CUMPLE"/>
    <s v="NO CUMPLE"/>
    <s v="NO CUMPLE"/>
    <s v="NO CUMPLE"/>
  </r>
  <r>
    <s v="INC000002490339"/>
    <s v="HOUSING"/>
    <x v="14"/>
    <s v="BELIEVE"/>
    <s v="CRISTOPHER MALDONADO ROMERO"/>
    <s v="frp_dvital"/>
    <s v="3-Moderado/Limitado"/>
    <x v="1"/>
    <s v="Media"/>
    <x v="1"/>
    <s v="ICETEL SERVICIOS S.A."/>
    <s v="GESTION DATACENTER/ ACCESOS / NBX"/>
    <s v="11/12/2023 8:18:54"/>
    <s v="11/12/2023 8:22:51"/>
    <s v="Cerrado"/>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s v="CUMPLE"/>
    <s v="NO CUMPLE"/>
    <s v="NO CUMPLE"/>
    <s v="NO CUMPLE"/>
    <s v="NO CUMPLE"/>
  </r>
  <r>
    <s v="INC000002490435"/>
    <s v="HOUSING"/>
    <x v="15"/>
    <s v="APQ ACCESOS"/>
    <s v="LUIS O MORALES ARENAS"/>
    <s v="tct_luimoa"/>
    <s v="4-Menor/Localizado"/>
    <x v="0"/>
    <s v="Baja"/>
    <x v="0"/>
    <s v="TELEFONICA EMPRESAS DE CHILE SA"/>
    <s v="SE GENERA TICKET POR RONDA Y REVISION DE SALAS TECNICAS"/>
    <s v="11/12/2023 10:28:29"/>
    <s v="11/12/2023 10:30:41"/>
    <s v="Cerrado"/>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s v="CUMPLE"/>
    <s v="NO CUMPLE"/>
    <s v="NO CUMPLE"/>
    <s v="NO CUMPLE"/>
    <s v="NO CUMPLE"/>
  </r>
  <r>
    <s v="INC000002490440"/>
    <s v="HOUSING"/>
    <x v="15"/>
    <s v="APQ ACCESOS"/>
    <s v="LUIS O MORALES ARENAS"/>
    <s v="tct_luimoa"/>
    <s v="4-Menor/Localizado"/>
    <x v="0"/>
    <s v="Baja"/>
    <x v="0"/>
    <s v="TELEFONICA EMPRESAS DE CHILE SA"/>
    <s v="SE GENERA TICKET POR REVISION Y TOMA DE ALARMA DE CLIENTES"/>
    <s v="11/12/2023 10:32:55"/>
    <s v="11/12/2023 10:33:55"/>
    <s v="Cerrado"/>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s v="CUMPLE"/>
    <s v="NO CUMPLE"/>
    <s v="NO CUMPLE"/>
    <s v="NO CUMPLE"/>
    <s v="NO CUMPLE"/>
  </r>
  <r>
    <s v="INC000002490442"/>
    <s v="HOSTING VIRTUAL"/>
    <x v="4"/>
    <s v="OPERACION N1"/>
    <s v="PAUL A SEPULVEDA ALVAREZ"/>
    <s v="tct_aaceve"/>
    <s v="4-Menor/Localizado"/>
    <x v="0"/>
    <s v="Baja"/>
    <x v="0"/>
    <s v="TELEFONICA GLOBAL TECHNOLOGY S.A.AGENCIA EN CHILE"/>
    <s v="RQ / DUOC / Eliminación de DC que no existen"/>
    <s v="11/12/2023 10:42:10"/>
    <s v="11/12/2023 10:44:36"/>
    <s v="Cerrado"/>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s v="CUMPLE"/>
    <s v="NO CUMPLE"/>
    <s v="NO CUMPLE"/>
    <s v="NO CUMPLE"/>
    <s v="NO CUMPLE"/>
  </r>
  <r>
    <s v="INC000002490482"/>
    <s v="RED INTERNA"/>
    <x v="0"/>
    <s v="APQ ACCESOS"/>
    <s v="CRISTOPHER MALDONADO ROMERO"/>
    <s v="tct_cmaldo"/>
    <s v="4-Menor/Localizado"/>
    <x v="0"/>
    <s v="Baja"/>
    <x v="0"/>
    <s v="TELEFONICA EMPRESAS DE CHILE SA"/>
    <s v="RONDA TOMA DE TEMPERATURAS SALAS TIC"/>
    <s v="11/12/2023 12:17:22"/>
    <s v="11/12/2023 12:22:37"/>
    <s v="Cerrado"/>
    <s v="CDP ANTIGUO 1"/>
    <s v="CDP ANTIGUO 2"/>
    <s v="11/12/2023 13:10:27"/>
    <s v="11/12/2023 23:50:00"/>
    <m/>
    <s v="RONDA REALIZADA"/>
    <d v="1899-12-30T00:00:00"/>
    <d v="1899-12-30T00:00:00"/>
    <d v="1899-12-30T00:00:00"/>
    <s v=""/>
    <s v="Cumplido"/>
    <m/>
    <m/>
    <m/>
    <m/>
    <m/>
    <d v="2023-11-09T00:00:00"/>
    <s v="CUMPLE"/>
    <s v="NO CUMPLE"/>
    <s v="NO CUMPLE"/>
    <s v="NO CUMPLE"/>
    <s v="NO CUMPLE"/>
  </r>
  <r>
    <s v="INC000002490580"/>
    <s v="HOSTING VIRTUAL"/>
    <x v="4"/>
    <s v="DUOC TICKET AUTOMATICO"/>
    <s v="PAUL A SEPULVEDA ALVAREZ"/>
    <s v="frp_lmosqu"/>
    <s v="3-Moderado/Limitado"/>
    <x v="0"/>
    <s v="Baja"/>
    <x v="0"/>
    <s v="FUNDACION INSTITUTO PROFESIONAL DUOC UC"/>
    <s v="DESCARGA DE BHE DESDE CASILLA PKRAMM A SAPVIM. /INC000002470156 / DUOC / REQ"/>
    <s v="11/12/2023 10:32:13"/>
    <s v="11/12/2023 10:35:07"/>
    <s v="Cerrado"/>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s v="CUMPLE"/>
    <s v="NO CUMPLE"/>
    <s v="NO CUMPLE"/>
    <s v="NO CUMPLE"/>
    <s v="NO CUMPLE"/>
  </r>
  <r>
    <s v="INC000002490587"/>
    <s v="VPN IP - MPLS"/>
    <x v="4"/>
    <s v="BELIEVE"/>
    <s v="GIOVANNI D ROCCO VALENZUELA"/>
    <s v="frp_dvital"/>
    <s v="4-Menor/Localizado"/>
    <x v="0"/>
    <s v="Baja"/>
    <x v="0"/>
    <s v="TELEFONICA CYBERSECURITY TECH CHILE SPA"/>
    <s v="REQ / SOC / actualizar el espacio en disco libre del repositorio soc"/>
    <s v="11/12/2023 10:40:18"/>
    <s v="11/12/2023 10:42:11"/>
    <s v="Cerrado"/>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s v="NO CUMPLE"/>
    <s v="NO CUMPLE"/>
    <s v="CUMPLE"/>
    <s v="NO CUMPLE"/>
    <s v="NO CUMPLE"/>
  </r>
  <r>
    <s v="INC000002490648"/>
    <s v="VPN IP - MPLS"/>
    <x v="13"/>
    <s v="GESTION HD"/>
    <s v="DEIBY Y SANTOYO MONTEROLA"/>
    <s v="frp_jciert"/>
    <s v="4-Menor/Localizado"/>
    <x v="0"/>
    <s v="Baja"/>
    <x v="0"/>
    <s v="TELEFONICA GLOBAL TECHNOLOGY S.A.AGENCIA EN CHILE"/>
    <s v="REQ / Licenciamiento REDHAT"/>
    <s v="11/12/2023 10:30:38"/>
    <s v="11/12/2023 10:32:49"/>
    <s v="Cerrado"/>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s v="NO CUMPLE"/>
    <s v="CUMPLE"/>
    <s v="NO CUMPLE"/>
    <s v="NO CUMPLE"/>
    <s v="NO CUMPLE"/>
  </r>
  <r>
    <s v="INC000002490660"/>
    <s v="HOUSING"/>
    <x v="19"/>
    <s v="BELIEVE"/>
    <s v="SEBASTIAN A JARA VIDAL"/>
    <s v="frp_fbalab"/>
    <s v="3-Moderado/Limitado"/>
    <x v="1"/>
    <s v="Media"/>
    <x v="0"/>
    <s v="IDOM INGENIERIA Y CONSULTORIA S.A. AGENCIA EN CHILE"/>
    <s v="GESTION DATACENTER/ ACCESOS / IDOM INGENIERIA Y CONSULTORIA S.A. AGENCIA EN CHILE"/>
    <s v="11/12/2023 10:35:28"/>
    <s v="11/12/2023 10:36:31"/>
    <s v="Cerrado"/>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s v="CUMPLE"/>
    <s v="NO CUMPLE"/>
    <s v="NO CUMPLE"/>
    <s v="NO CUMPLE"/>
    <s v="NO CUMPLE"/>
  </r>
  <r>
    <s v="INC000002490741"/>
    <s v="VPN IP - MPLS"/>
    <x v="24"/>
    <s v="ADMINISTRADORES RESIDENTES"/>
    <s v="JOAQUIN AGUIRRE PERALTA"/>
    <s v="frp_rreyes"/>
    <s v="3-Moderado/Limitado"/>
    <x v="1"/>
    <s v="Media"/>
    <x v="0"/>
    <s v="MASISA S.A. 1"/>
    <s v="GAMA /Pruebas HA para enlace Entel Data Center Tivit"/>
    <s v="11/12/2023 11:36:06"/>
    <s v="11/12/2023 11:39:22"/>
    <s v="Cerrado"/>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s v="CUMPLE"/>
    <s v="NO CUMPLE"/>
    <s v="NO CUMPLE"/>
    <s v="NO CUMPLE"/>
    <s v="NO CUMPLE"/>
  </r>
  <r>
    <s v="INC000002490762"/>
    <s v="HOSTING VIRTUAL"/>
    <x v="4"/>
    <s v="GESTION PLATAFORMA CLIENTES"/>
    <s v="JUAN CARLOS UZCATEGUI FUGUETT"/>
    <s v="vos_eperez"/>
    <s v="2-Significativo/Amplio"/>
    <x v="2"/>
    <s v="Alta"/>
    <x v="1"/>
    <s v="TELEFONICA EMPRESAS DE CHILE SA"/>
    <s v="Revisión estado servidor SW-CORE01"/>
    <s v="11/12/2023 12:02:52"/>
    <s v="11/12/2023 12:07:53"/>
    <s v="Cerrado"/>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s v="NO CUMPLE"/>
    <s v="CUMPLE"/>
    <s v="NO CUMPLE"/>
    <s v="NO CUMPLE"/>
    <s v="NO CUMPLE"/>
  </r>
  <r>
    <s v="INC000002490867"/>
    <s v="TICKET-INTELIGENTE"/>
    <x v="4"/>
    <s v="GESTION TI"/>
    <s v="JUAN CARLOS UZCATEGUI FUGUETT"/>
    <s v="USR_TSIGHT"/>
    <s v="1-Extenso/Generalizado"/>
    <x v="0"/>
    <s v="Baja"/>
    <x v="1"/>
    <s v="RABIE HNOSLTDA"/>
    <s v="rabie001 - lonquimay TICKET AUTOMATICO"/>
    <s v="11/12/2023 11:53:01"/>
    <s v="11/12/2023 11:53:01"/>
    <s v="Cerrado"/>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s v="NO CUMPLE"/>
    <s v="CUMPLE"/>
    <s v="NO CUMPLE"/>
    <s v="NO CUMPLE"/>
    <s v="NO CUMPLE"/>
  </r>
  <r>
    <s v="INC000002490883"/>
    <s v="TICKET-INTELIGENTE"/>
    <x v="4"/>
    <s v="GESTION TI"/>
    <s v="ALEJANDRO ACEVEDO VALENZUELA"/>
    <s v="USR_TSIGHT"/>
    <s v="1-Extenso/Generalizado"/>
    <x v="0"/>
    <s v="Baja"/>
    <x v="1"/>
    <s v="FUNDACION INSTITUTO PROFESIONAL DUOC UC"/>
    <s v="fiprdu01 - pro_exch_wsnt TICKET AUTOMATICO"/>
    <s v="11/12/2023 12:10:08"/>
    <s v="11/12/2023 12:10:08"/>
    <s v="Cerrado"/>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s v="CUMPLE"/>
    <s v="NO CUMPLE"/>
    <s v="NO CUMPLE"/>
    <s v="NO CUMPLE"/>
    <s v="NO CUMPLE"/>
  </r>
  <r>
    <s v="INC000002490916"/>
    <s v="HOUSING"/>
    <x v="16"/>
    <s v="BELIEVE"/>
    <s v="JORGE S LORCA LEIVA"/>
    <s v="frp_fbalab"/>
    <s v="3-Moderado/Limitado"/>
    <x v="1"/>
    <s v="Media"/>
    <x v="0"/>
    <s v="HUAWEI CHILE S A"/>
    <s v="GESTION DATACENTER/ ACCESOS / HUAWEI CHILE S A"/>
    <s v="11/12/2023 11:31:15"/>
    <s v="11/12/2023 11:32:25"/>
    <s v="Cerrado"/>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s v="CUMPLE"/>
    <s v="NO CUMPLE"/>
    <s v="NO CUMPLE"/>
    <s v="NO CUMPLE"/>
    <s v="NO CUMPLE"/>
  </r>
  <r>
    <s v="INC000002490918"/>
    <s v="VPN IP - MPLS"/>
    <x v="9"/>
    <s v="GESTION HD"/>
    <s v="SEBASTIAN VILLENA"/>
    <s v="frp_fpetro"/>
    <s v="3-Moderado/Limitado"/>
    <x v="1"/>
    <s v="Media"/>
    <x v="0"/>
    <s v="CONYTEC PROYECTOS DE I"/>
    <s v="REQ/Baja de servidor MC_PORTALCLI"/>
    <s v="11/12/2023 11:36:20"/>
    <s v="11/12/2023 11:38:41"/>
    <s v="Cerrado"/>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s v="NO CUMPLE"/>
    <s v="CUMPLE"/>
    <s v="NO CUMPLE"/>
    <s v="NO CUMPLE"/>
    <s v="NO CUMPLE"/>
  </r>
  <r>
    <s v="INC000002490920"/>
    <s v="HOUSING"/>
    <x v="14"/>
    <s v="BELIEVE"/>
    <s v="CRISTOPHER MALDONADO ROMERO"/>
    <s v="frp_fbalab"/>
    <s v="3-Moderado/Limitado"/>
    <x v="1"/>
    <s v="Media"/>
    <x v="0"/>
    <s v="NCG SERVICIOS S.A."/>
    <s v="GESTION DATACENTER/ ACCESOS / NCG SERVICIOS S.A."/>
    <s v="11/12/2023 11:36:08"/>
    <s v="11/12/2023 11:38:24"/>
    <s v="Cerrado"/>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s v="CUMPLE"/>
    <s v="NO CUMPLE"/>
    <s v="NO CUMPLE"/>
    <s v="NO CUMPLE"/>
    <s v="NO CUMPLE"/>
  </r>
  <r>
    <s v="INC000002490930"/>
    <s v="HOUSING"/>
    <x v="16"/>
    <s v="BELIEVE"/>
    <s v="FERNEY D GARZON PEÑA"/>
    <s v="frp_fbalab"/>
    <s v="3-Moderado/Limitado"/>
    <x v="1"/>
    <s v="Media"/>
    <x v="0"/>
    <s v="CENTRO DE COMPENSACION AUTOMATIZADO S A"/>
    <s v="GESTION DATACENTER/ ACCESOS / CENTRO DE COMPENSACION AUTOMATIZADO S A"/>
    <s v="11/12/2023 11:45:24"/>
    <s v="11/12/2023 11:46:31"/>
    <s v="Cerrado"/>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s v="CUMPLE"/>
    <s v="NO CUMPLE"/>
    <s v="NO CUMPLE"/>
    <s v="NO CUMPLE"/>
    <s v="NO CUMPLE"/>
  </r>
  <r>
    <s v="INC000002490965"/>
    <s v="HOUSING"/>
    <x v="14"/>
    <s v="BELIEVE"/>
    <s v="CRISTOPHER MALDONADO ROMERO"/>
    <s v="frp_fbalab"/>
    <s v="3-Moderado/Limitado"/>
    <x v="1"/>
    <s v="Media"/>
    <x v="0"/>
    <s v="BANCO SANTANDER CHILE"/>
    <s v="GESTION DATACENTER/ ACCESOS / BANCO SANTANDER CHILE"/>
    <s v="11/12/2023 12:17:41"/>
    <s v="11/12/2023 12:18:43"/>
    <s v="Cerrado"/>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s v="CUMPLE"/>
    <s v="NO CUMPLE"/>
    <s v="NO CUMPLE"/>
    <s v="NO CUMPLE"/>
    <s v="NO CUMPLE"/>
  </r>
  <r>
    <s v="INC000002490983"/>
    <s v="VPN IP - MPLS"/>
    <x v="9"/>
    <s v="GESTION HD"/>
    <s v="RODRIGO VÁSQUEZ MUÑOZ"/>
    <s v="frp_fpetro"/>
    <s v="3-Moderado/Limitado"/>
    <x v="1"/>
    <s v="Media"/>
    <x v="0"/>
    <s v="SOC PUNTA DEL COBRE S A"/>
    <s v="REQ/Plan de Respaldo PUC-SAP-11-11"/>
    <s v="11/12/2023 12:41:19"/>
    <s v="11/12/2023 12:49:41"/>
    <s v="Cerrado"/>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s v="NO CUMPLE"/>
    <s v="CUMPLE"/>
    <s v="NO CUMPLE"/>
    <s v="NO CUMPLE"/>
    <s v="NO CUMPLE"/>
  </r>
  <r>
    <s v="INC000002490984"/>
    <s v="VPN IP - MPLS"/>
    <x v="2"/>
    <s v="GESTION HD"/>
    <s v="JOSE E ÑANCULEF CONTRERAS"/>
    <s v="frp_jciert"/>
    <s v="4-Menor/Localizado"/>
    <x v="0"/>
    <s v="Baja"/>
    <x v="0"/>
    <s v="TELEFONICA GLOBAL TECHNOLOGY S.A.AGENCIA EN CHILE"/>
    <s v="REQ / Pvlan a servicio wazu 172.29.100.83"/>
    <s v="11/12/2023 12:42:19"/>
    <s v="11/12/2023 12:46:22"/>
    <s v="Cerrado"/>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s v="NO CUMPLE"/>
    <s v="CUMPLE"/>
    <s v="NO CUMPLE"/>
    <s v="NO CUMPLE"/>
    <s v="NO CUMPLE"/>
  </r>
  <r>
    <s v="INC000002491030"/>
    <s v="TICKET-INTELIGENTE"/>
    <x v="3"/>
    <s v="DUOC TICKET AUTOMATICO"/>
    <s v="VICTOR SEPULVEDA GAMARRA"/>
    <s v="USR_TSIGHT"/>
    <s v="1-Extenso/Generalizado"/>
    <x v="0"/>
    <s v="Baja"/>
    <x v="1"/>
    <s v="FUNDACION INSTITUTO PROFESIONAL DUOC UC"/>
    <s v="fiprdu01 - proveedores TICKET AUTOMATICO"/>
    <s v="11/12/2023 13:00:05"/>
    <s v="11/12/2023 13:00:05"/>
    <s v="Cerrado"/>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s v="CUMPLE"/>
    <s v="NO CUMPLE"/>
    <s v="NO CUMPLE"/>
    <s v="NO CUMPLE"/>
    <s v="NO CUMPLE"/>
  </r>
  <r>
    <s v="INC000002491031"/>
    <s v="TICKET-INTELIGENTE"/>
    <x v="3"/>
    <s v="DUOC TICKET AUTOMATICO"/>
    <s v="VICTOR SEPULVEDA GAMARRA"/>
    <s v="USR_TSIGHT"/>
    <s v="1-Extenso/Generalizado"/>
    <x v="0"/>
    <s v="Baja"/>
    <x v="1"/>
    <s v="FUNDACION INSTITUTO PROFESIONAL DUOC UC"/>
    <s v="fiprdu01 - liceo_andes TICKET AUTOMATICO"/>
    <s v="11/12/2023 13:00:11"/>
    <s v="11/12/2023 13:00:11"/>
    <s v="Cerrado"/>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s v="CUMPLE"/>
    <s v="NO CUMPLE"/>
    <s v="NO CUMPLE"/>
    <s v="NO CUMPLE"/>
    <s v="NO CUMPLE"/>
  </r>
  <r>
    <s v="INC000002491032"/>
    <s v="TICKET-INTELIGENTE"/>
    <x v="3"/>
    <s v="DUOC TICKET AUTOMATICO"/>
    <s v="VICTOR SEPULVEDA GAMARRA"/>
    <s v="USR_TSIGHT"/>
    <s v="1-Extenso/Generalizado"/>
    <x v="0"/>
    <s v="Baja"/>
    <x v="1"/>
    <s v="FUNDACION INSTITUTO PROFESIONAL DUOC UC"/>
    <s v="fiprdu01 - portal_practica TICKET AUTOMATICO"/>
    <s v="11/12/2023 13:00:19"/>
    <s v="11/12/2023 13:00:19"/>
    <s v="Cerrado"/>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s v="CUMPLE"/>
    <s v="NO CUMPLE"/>
    <s v="NO CUMPLE"/>
    <s v="NO CUMPLE"/>
    <s v="NO CUMPLE"/>
  </r>
  <r>
    <s v="INC000002491033"/>
    <s v="TICKET-INTELIGENTE"/>
    <x v="3"/>
    <s v="DUOC TICKET AUTOMATICO"/>
    <s v="VICTOR SEPULVEDA GAMARRA"/>
    <s v="USR_TSIGHT"/>
    <s v="1-Extenso/Generalizado"/>
    <x v="0"/>
    <s v="Baja"/>
    <x v="1"/>
    <s v="FUNDACION INSTITUTO PROFESIONAL DUOC UC"/>
    <s v="fiprdu01 - cape TICKET AUTOMATICO"/>
    <s v="11/12/2023 13:00:26"/>
    <s v="11/12/2023 13:00:26"/>
    <s v="Cerrado"/>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s v="CUMPLE"/>
    <s v="NO CUMPLE"/>
    <s v="NO CUMPLE"/>
    <s v="NO CUMPLE"/>
    <s v="NO CUMPLE"/>
  </r>
  <r>
    <s v="INC000002491034"/>
    <s v="TICKET-INTELIGENTE"/>
    <x v="3"/>
    <s v="DUOC TICKET AUTOMATICO"/>
    <s v="VICTOR SEPULVEDA GAMARRA"/>
    <s v="USR_TSIGHT"/>
    <s v="1-Extenso/Generalizado"/>
    <x v="0"/>
    <s v="Baja"/>
    <x v="1"/>
    <s v="FUNDACION INSTITUTO PROFESIONAL DUOC UC"/>
    <s v="fiprdu01 - avance curricular TICKET AUTOMATICO"/>
    <s v="11/12/2023 13:00:32"/>
    <s v="11/12/2023 13:00:32"/>
    <s v="Cerrado"/>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s v="CUMPLE"/>
    <s v="NO CUMPLE"/>
    <s v="NO CUMPLE"/>
    <s v="NO CUMPLE"/>
    <s v="NO CUMPLE"/>
  </r>
  <r>
    <s v="INC000002491043"/>
    <s v="TICKET-INTELIGENTE"/>
    <x v="3"/>
    <s v="DUOC TICKET AUTOMATICO"/>
    <s v="VICTOR SEPULVEDA GAMARRA"/>
    <s v="USR_TSIGHT"/>
    <s v="1-Extenso/Generalizado"/>
    <x v="0"/>
    <s v="Baja"/>
    <x v="1"/>
    <s v="FUNDACION INSTITUTO PROFESIONAL DUOC UC"/>
    <s v="fiprdu01 - turismo TICKET AUTOMATICO"/>
    <s v="11/12/2023 13:04:28"/>
    <s v="11/12/2023 13:04:28"/>
    <s v="Cerrado"/>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s v="CUMPLE"/>
    <s v="NO CUMPLE"/>
    <s v="NO CUMPLE"/>
    <s v="NO CUMPLE"/>
    <s v="NO CUMPLE"/>
  </r>
  <r>
    <s v="INC000002491053"/>
    <s v="TICKET-INTELIGENTE"/>
    <x v="3"/>
    <s v="DUOC TICKET AUTOMATICO"/>
    <s v="VICTOR SEPULVEDA GAMARRA"/>
    <s v="USR_TSIGHT"/>
    <s v="1-Extenso/Generalizado"/>
    <x v="0"/>
    <s v="Baja"/>
    <x v="1"/>
    <s v="FUNDACION INSTITUTO PROFESIONAL DUOC UC"/>
    <s v="fiprdu01 - educacion continua TICKET AUTOMATICO"/>
    <s v="11/12/2023 13:09:15"/>
    <s v="11/12/2023 13:09:15"/>
    <s v="Cerrado"/>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s v="CUMPLE"/>
    <s v="NO CUMPLE"/>
    <s v="NO CUMPLE"/>
    <s v="NO CUMPLE"/>
    <s v="NO CUMPLE"/>
  </r>
  <r>
    <s v="INC000002491054"/>
    <s v="TICKET-INTELIGENTE"/>
    <x v="3"/>
    <s v="DUOC TICKET AUTOMATICO"/>
    <s v="VICTOR SEPULVEDA GAMARRA"/>
    <s v="USR_TSIGHT"/>
    <s v="1-Extenso/Generalizado"/>
    <x v="0"/>
    <s v="Baja"/>
    <x v="1"/>
    <s v="FUNDACION INSTITUTO PROFESIONAL DUOC UC"/>
    <s v="fiprdu01 - portal biblioteca TICKET AUTOMATICO"/>
    <s v="11/12/2023 13:09:22"/>
    <s v="11/12/2023 13:09:22"/>
    <s v="Cerrado"/>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s v="CUMPLE"/>
    <s v="NO CUMPLE"/>
    <s v="NO CUMPLE"/>
    <s v="NO CUMPLE"/>
    <s v="NO CUMPLE"/>
  </r>
  <r>
    <s v="INC000002491085"/>
    <s v="VPN IP - MPLS"/>
    <x v="9"/>
    <s v="GESTION HD"/>
    <s v="RODRIGO VÁSQUEZ MUÑOZ"/>
    <s v="frp_lmosqu"/>
    <s v="4-Menor/Localizado"/>
    <x v="0"/>
    <s v="Baja"/>
    <x v="0"/>
    <s v="SONACOL SA"/>
    <s v="REQ /  [SONACOL] Validar respaldo SONACOL-STF01 y SONACOL-STF02 / Help Desk"/>
    <s v="11/12/2023 13:28:28"/>
    <s v="11/12/2023 13:30:31"/>
    <s v="Cerrado"/>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s v="NO CUMPLE"/>
    <s v="CUMPLE"/>
    <s v="NO CUMPLE"/>
    <s v="NO CUMPLE"/>
    <s v="NO CUMPLE"/>
  </r>
  <r>
    <s v="INC000002491189"/>
    <s v="HOSTING VIRTUAL"/>
    <x v="7"/>
    <s v="OPERACION N1"/>
    <s v="ALVARO ORTIZ"/>
    <s v="tct_alorti"/>
    <s v="2-Significativo/Amplio"/>
    <x v="1"/>
    <s v="Media"/>
    <x v="0"/>
    <s v="FUNDACION INSTITUTO PROFESIONAL DUOC UC"/>
    <s v="enviar informacion de tamaño de base de datos"/>
    <s v="11/12/2023 17:00:08"/>
    <s v="11/12/2023 17:00:12"/>
    <s v="Cerrado"/>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s v="CUMPLE"/>
    <s v="NO CUMPLE"/>
    <s v="NO CUMPLE"/>
    <s v="NO CUMPLE"/>
    <s v="NO CUMPLE"/>
  </r>
  <r>
    <s v="INC000002491214"/>
    <s v="VPN IP - MPLS"/>
    <x v="3"/>
    <s v="GESTION HD"/>
    <s v="GUSTAVO AVILA VERA"/>
    <s v="frp_fpetro"/>
    <s v="3-Moderado/Limitado"/>
    <x v="1"/>
    <s v="Media"/>
    <x v="0"/>
    <s v="AGRICOLA ARIZTIA LIMITADA"/>
    <s v="REQ/REGISTRO DNS ZONA ARIZTIAATUNEGOCIO.CL"/>
    <s v="11/12/2023 13:17:07"/>
    <s v="11/12/2023 13:20:57"/>
    <s v="Cerrado"/>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s v="CUMPLE"/>
    <s v="NO CUMPLE"/>
    <s v="NO CUMPLE"/>
    <s v="NO CUMPLE"/>
    <s v="NO CUMPLE"/>
  </r>
  <r>
    <s v="INC000002491258"/>
    <s v="VPN IP - MPLS"/>
    <x v="9"/>
    <s v="GESTION HD"/>
    <s v="RODRIGO VÁSQUEZ MUÑOZ"/>
    <s v="frp_fpetro"/>
    <s v="3-Moderado/Limitado"/>
    <x v="1"/>
    <s v="Media"/>
    <x v="0"/>
    <s v="SOC PUNTA DEL COBRE S A"/>
    <s v="REQ/Plan de Respaldo PUC-SAP-11-11"/>
    <s v="11/12/2023 15:09:20"/>
    <s v="11/12/2023 15:22:14"/>
    <s v="Cerrado"/>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s v="CUMPLE"/>
    <s v="NO CUMPLE"/>
    <s v="NO CUMPLE"/>
    <s v="NO CUMPLE"/>
    <s v="NO CUMPLE"/>
  </r>
  <r>
    <s v="INC000002491263"/>
    <s v="VPN IP - MPLS"/>
    <x v="9"/>
    <s v="GESTION HD"/>
    <s v="RODRIGO VÁSQUEZ MUÑOZ"/>
    <s v="frp_fpetro"/>
    <s v="3-Moderado/Limitado"/>
    <x v="1"/>
    <s v="Media"/>
    <x v="0"/>
    <s v="SOC PUNTA DEL COBRE S A"/>
    <s v="REQ/Informe Estado de Respaldo Servidores"/>
    <s v="11/12/2023 15:23:18"/>
    <s v="11/12/2023 15:26:05"/>
    <s v="Cerrado"/>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s v="CUMPLE"/>
    <s v="NO CUMPLE"/>
    <s v="NO CUMPLE"/>
    <s v="NO CUMPLE"/>
    <s v="NO CUMPLE"/>
  </r>
  <r>
    <s v="INC000002491282"/>
    <s v="HOUSING"/>
    <x v="15"/>
    <s v="APQ ACCESOS"/>
    <s v="ESTEBAN O BUSTOS CORNEJO"/>
    <s v="tct_ebusto"/>
    <s v="2-Significativo/Amplio"/>
    <x v="2"/>
    <s v="Alta"/>
    <x v="0"/>
    <s v="TELEFONICA EMPRESAS DE CHILE SA"/>
    <s v="SUPERVISION INCIDENTE HUAWEI"/>
    <s v="11/12/2023 16:01:43"/>
    <s v="11/12/2023 16:03:04"/>
    <s v="Cerrado"/>
    <s v="CDP ANTIGUO 1"/>
    <s v="CDP ANTIGUO 2"/>
    <s v="11/12/2023 16:04:41"/>
    <s v="11/12/2023 23:50:00"/>
    <s v="SUPERVISION INCIDENTE HUAWEI"/>
    <s v="INCIDENCIA RESTABLECIDA"/>
    <d v="1899-12-30T00:01:37"/>
    <d v="1899-12-30T00:02:58"/>
    <d v="1899-12-30T00:01:21"/>
    <s v=""/>
    <s v="Cumplido"/>
    <m/>
    <m/>
    <m/>
    <m/>
    <m/>
    <d v="2023-11-09T00:00:00"/>
    <s v="CUMPLE"/>
    <s v="NO CUMPLE"/>
    <s v="NO CUMPLE"/>
    <s v="NO CUMPLE"/>
    <s v="NO CUMPLE"/>
  </r>
  <r>
    <s v="INC000002491286"/>
    <s v="HOUSING"/>
    <x v="15"/>
    <s v="APQ ACCESOS"/>
    <s v="ESTEBAN O BUSTOS CORNEJO"/>
    <s v="tct_ebusto"/>
    <s v="2-Significativo/Amplio"/>
    <x v="2"/>
    <s v="Alta"/>
    <x v="0"/>
    <s v="TELEFONICA EMPRESAS DE CHILE SA"/>
    <s v="SUPERVISION INCIDENTE Huawei"/>
    <s v="11/12/2023 16:06:42"/>
    <s v="11/12/2023 16:10:35"/>
    <s v="Cerrado"/>
    <s v="CDP ANTIGUO 1"/>
    <s v="CDP ANTIGUO 2"/>
    <s v="11/12/2023 16:12:03"/>
    <s v="11/12/2023 23:50:00"/>
    <s v="SUPERVISION INCIDENTE Huawei"/>
    <s v="INCIDENCIA RESTABLECIDA"/>
    <d v="1899-12-30T00:01:28"/>
    <d v="1899-12-30T00:05:21"/>
    <d v="1899-12-30T00:03:53"/>
    <s v=""/>
    <s v="Cumplido"/>
    <m/>
    <m/>
    <m/>
    <m/>
    <m/>
    <d v="2023-11-09T00:00:00"/>
    <s v="CUMPLE"/>
    <s v="NO CUMPLE"/>
    <s v="NO CUMPLE"/>
    <s v="NO CUMPLE"/>
    <s v="NO CUMPLE"/>
  </r>
  <r>
    <s v="INC000002491303"/>
    <s v="HOUSING"/>
    <x v="7"/>
    <s v="DUOC TICKET PENDIENTES"/>
    <s v="ALVARO ORTIZ"/>
    <s v="frp_ercoro"/>
    <s v="3-Moderado/Limitado"/>
    <x v="2"/>
    <s v="Alta"/>
    <x v="0"/>
    <s v="FUNDACION INSTITUTO PROFESIONAL DUOC UC"/>
    <s v="RQ | DUOC | DUOC - Modernización Landscape e integración"/>
    <s v="11/12/2023 16:48:38"/>
    <s v="11/12/2023 16:53:03"/>
    <s v="Cerrado"/>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s v="CUMPLE"/>
    <s v="NO CUMPLE"/>
    <s v="NO CUMPLE"/>
    <s v="NO CUMPLE"/>
    <s v="NO CUMPLE"/>
  </r>
  <r>
    <s v="INC000002491371"/>
    <s v="VPN IP - MPLS"/>
    <x v="6"/>
    <s v="GESTION HD"/>
    <s v="PATRICIO A CASTILLO GONZALEZ"/>
    <s v="frp_kaldor"/>
    <s v="3-Moderado/Limitado"/>
    <x v="1"/>
    <s v="Media"/>
    <x v="0"/>
    <s v="COMPASS CATERING S.A."/>
    <s v="HD / Validación Router DC San Martin 50"/>
    <s v="11/12/2023 15:34:50"/>
    <s v="11/12/2023 15:40:07"/>
    <s v="Cerrado"/>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s v="NO CUMPLE"/>
    <s v="NO CUMPLE"/>
    <s v="CUMPLE"/>
    <s v="NO CUMPLE"/>
    <s v="NO CUMPLE"/>
  </r>
  <r>
    <s v="INC000002491381"/>
    <s v="VPN IP - MPLS"/>
    <x v="9"/>
    <s v="BELIEVE"/>
    <s v="RODRIGO VÁSQUEZ MUÑOZ"/>
    <s v="frp_disilv"/>
    <s v="3-Moderado/Limitado"/>
    <x v="1"/>
    <s v="Media"/>
    <x v="0"/>
    <s v="INSTITUTO PROFESIONAL DE CHILE SA"/>
    <s v="REQ/Restauración Base de datos - IPCHILE"/>
    <s v="11/12/2023 15:45:43"/>
    <s v="11/12/2023 15:48:53"/>
    <s v="Cerrado"/>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s v="CUMPLE"/>
    <s v="NO CUMPLE"/>
    <s v="NO CUMPLE"/>
    <s v="NO CUMPLE"/>
    <s v="NO CUMPLE"/>
  </r>
  <r>
    <s v="INC000002491389"/>
    <s v="VPN IP - MPLS"/>
    <x v="2"/>
    <s v="BELIEVE"/>
    <s v="LUIS RODRIGO ACEVEDO COLLIPAL"/>
    <s v="frp_kaldor"/>
    <s v="3-Moderado/Limitado"/>
    <x v="1"/>
    <s v="Media"/>
    <x v="0"/>
    <s v="HORTIFRUT S.A"/>
    <s v="HD / Creación de cuenta VPN"/>
    <s v="11/12/2023 16:25:12"/>
    <s v="11/12/2023 16:31:03"/>
    <s v="Cerrado"/>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s v="NO CUMPLE"/>
    <s v="CUMPLE"/>
    <s v="NO CUMPLE"/>
    <s v="NO CUMPLE"/>
    <s v="NO CUMPLE"/>
  </r>
  <r>
    <s v="INC000002491397"/>
    <s v="VPN IP - MPLS"/>
    <x v="7"/>
    <s v="GESTION HD"/>
    <s v="CRISTOBAL I REYES DELGADO"/>
    <s v="frp_kaldor"/>
    <s v="3-Moderado/Limitado"/>
    <x v="1"/>
    <s v="Media"/>
    <x v="0"/>
    <s v="TELEFONICA GLOBAL TECHNOLOGY S.A.AGENCIA EN CHILE"/>
    <s v="HD / Permitir conexión en Base de Datos"/>
    <s v="11/12/2023 16:41:53"/>
    <s v="11/12/2023 16:47:05"/>
    <s v="Cerrado"/>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s v="CUMPLE"/>
    <s v="NO CUMPLE"/>
    <s v="NO CUMPLE"/>
    <s v="NO CUMPLE"/>
    <s v="NO CUMPLE"/>
  </r>
  <r>
    <s v="INC000002491404"/>
    <s v="VPN IP - MPLS"/>
    <x v="17"/>
    <s v="GESTION HD"/>
    <s v="NICOLAS A SAAVEDRA EGUILUZ"/>
    <s v="frp_kaldor"/>
    <s v="3-Moderado/Limitado"/>
    <x v="1"/>
    <s v="Media"/>
    <x v="0"/>
    <s v="NUTRISCO CHILE SA"/>
    <s v="HD / RV: Roles y Perfiles SAP Luis Reyes"/>
    <s v="11/12/2023 16:56:09"/>
    <s v="11/12/2023 17:00:54"/>
    <s v="Cerrado"/>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s v="CUMPLE"/>
    <s v="NO CUMPLE"/>
    <s v="NO CUMPLE"/>
    <s v="NO CUMPLE"/>
    <s v="NO CUMPLE"/>
  </r>
  <r>
    <s v="INC000002491470"/>
    <s v="INFRAESTRUCTURA DC"/>
    <x v="1"/>
    <s v="APQ ACCESOS"/>
    <s v="CARLOS F ARAYA RAMIREZ"/>
    <s v="tct_cararr"/>
    <s v="4-Menor/Localizado"/>
    <x v="0"/>
    <s v="Baja"/>
    <x v="0"/>
    <s v="TELEFONICA CYBERSECURITY TECH CHILE SPA"/>
    <s v="FACTIBILIDAD 79522"/>
    <s v="11/12/2023 14:05:41"/>
    <s v="11/12/2023 14:07:50"/>
    <s v="Cerrado"/>
    <s v="CDP ANTIGUO 1"/>
    <s v="CDP ANTIGUO 2"/>
    <s v="11/12/2023 14:17:45"/>
    <s v="11/12/2023 23:50:00"/>
    <s v="BCO SANTANDER"/>
    <s v="FACTIBILIDAD ENVIADA"/>
    <d v="1899-12-30T00:00:00"/>
    <d v="1899-12-30T00:00:00"/>
    <d v="1899-12-30T00:00:00"/>
    <s v=""/>
    <s v="Cumplido"/>
    <m/>
    <m/>
    <m/>
    <m/>
    <m/>
    <d v="2023-11-10T00:00:00"/>
    <s v="CUMPLE"/>
    <s v="NO CUMPLE"/>
    <s v="NO CUMPLE"/>
    <s v="NO CUMPLE"/>
    <s v="NO CUMPLE"/>
  </r>
  <r>
    <s v="INC000002491510"/>
    <s v="VPN IP - MPLS"/>
    <x v="13"/>
    <s v="ADMINISTRADORES RESIDENTES"/>
    <s v="DEIBY Y SANTOYO MONTEROLA"/>
    <s v="asc_vmonti"/>
    <s v="3-Moderado/Limitado"/>
    <x v="3"/>
    <s v="Alta"/>
    <x v="0"/>
    <s v="EMPRESAS IANSA S A"/>
    <s v="CGO / IANSA/ / RECUPERAR ACCESOS A MÁQUINA VIRTUAL CLIENTE IANSA"/>
    <s v="11/12/2023 14:29:41"/>
    <s v="11/12/2023 14:35:34"/>
    <s v="Cerrado"/>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s v="NO CUMPLE"/>
    <s v="NO CUMPLE"/>
    <s v="NO CUMPLE"/>
    <s v="CUMPLE"/>
    <s v="NO CUMPLE"/>
  </r>
  <r>
    <s v="INC000002491554"/>
    <s v="HOUSING"/>
    <x v="19"/>
    <s v="BELIEVE"/>
    <s v="SEBASTIAN A JARA VIDAL"/>
    <s v="frp_jolsso"/>
    <s v="3-Moderado/Limitado"/>
    <x v="1"/>
    <s v="Media"/>
    <x v="0"/>
    <s v="IDOM INGENIERIA Y CONSULTORIA S.A. AGENCIA EN CHILE"/>
    <s v="GESTION DATACENTER/ ACCESOS /IDOM INGENIERIA Y CONSULTORIA S.A. AGENCIA EN CHILE"/>
    <s v="11/12/2023 14:59:50"/>
    <s v="11/12/2023 15:03:20"/>
    <s v="Cerrado"/>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s v="CUMPLE"/>
    <s v="NO CUMPLE"/>
    <s v="NO CUMPLE"/>
    <s v="NO CUMPLE"/>
    <s v="NO CUMPLE"/>
  </r>
  <r>
    <s v="INC000002491569"/>
    <s v="HOUSING"/>
    <x v="1"/>
    <s v="APQ ACCESOS"/>
    <s v="CARLOS F ARAYA RAMIREZ"/>
    <s v="tct_cararr"/>
    <s v="4-Menor/Localizado"/>
    <x v="0"/>
    <s v="Baja"/>
    <x v="0"/>
    <s v="TELEFONICA CYBERSECURITY TECH CHILE SPA"/>
    <s v="FACTIBILIDAD 79419"/>
    <s v="11/12/2023 15:13:10"/>
    <s v="11/12/2023 15:16:32"/>
    <s v="Cerrado"/>
    <s v="CDP ANTIGUO 1"/>
    <s v="CDP ANTIGUO 2"/>
    <s v="11/12/2023 15:32:20"/>
    <s v="11/12/2023 23:50:00"/>
    <s v="BCO SANTANDER"/>
    <s v="FACTIBILIDAD ENVIADA"/>
    <d v="1899-12-30T00:00:00"/>
    <d v="1899-12-30T00:00:00"/>
    <d v="1899-12-30T00:00:00"/>
    <s v=""/>
    <s v="Cumplido"/>
    <m/>
    <m/>
    <m/>
    <m/>
    <m/>
    <d v="2023-11-10T00:00:00"/>
    <s v="CUMPLE"/>
    <s v="NO CUMPLE"/>
    <s v="NO CUMPLE"/>
    <s v="NO CUMPLE"/>
    <s v="NO CUMPLE"/>
  </r>
  <r>
    <s v="INC000002491579"/>
    <s v="HOUSING"/>
    <x v="14"/>
    <s v="BELIEVE"/>
    <s v="CRISTOPHER MALDONADO ROMERO"/>
    <s v="frp_jolsso"/>
    <s v="3-Moderado/Limitado"/>
    <x v="1"/>
    <s v="Media"/>
    <x v="0"/>
    <s v="BANCO SANTANDER CHILE"/>
    <s v="GESTION DATACENTER/ ACCESOS /BANCO SANTANDER CHILE"/>
    <s v="11/12/2023 15:24:39"/>
    <s v="11/12/2023 15:26:35"/>
    <s v="Cerrado"/>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s v="CUMPLE"/>
    <s v="NO CUMPLE"/>
    <s v="NO CUMPLE"/>
    <s v="NO CUMPLE"/>
    <s v="NO CUMPLE"/>
  </r>
  <r>
    <s v="INC000002491643"/>
    <s v="HOUSING"/>
    <x v="16"/>
    <s v="BELIEVE"/>
    <s v="JORGE S LORCA LEIVA"/>
    <s v="frp_jolsso"/>
    <s v="3-Moderado/Limitado"/>
    <x v="1"/>
    <s v="Media"/>
    <x v="0"/>
    <s v="TELEFONICA EMPRESAS DE CHILE SA"/>
    <s v="GESTION DATACENTER/ ACCESOS /TELEFONICA EMPRESAS DE CHILE SA"/>
    <s v="11/12/2023 16:02:50"/>
    <s v="11/12/2023 16:04:26"/>
    <s v="Cerrado"/>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s v="CUMPLE"/>
    <s v="NO CUMPLE"/>
    <s v="NO CUMPLE"/>
    <s v="NO CUMPLE"/>
    <s v="NO CUMPLE"/>
  </r>
  <r>
    <s v="INC000002491648"/>
    <s v="HOUSING"/>
    <x v="14"/>
    <s v="BELIEVE"/>
    <s v="CRISTOPHER MALDONADO ROMERO"/>
    <s v="frp_jolsso"/>
    <s v="3-Moderado/Limitado"/>
    <x v="1"/>
    <s v="Media"/>
    <x v="0"/>
    <s v="BANCO SANTANDER CHILE"/>
    <s v="GESTION DATACENTER/ ACCESOS /BANCO SANTANDER CHILE"/>
    <s v="11/12/2023 16:14:10"/>
    <s v="11/12/2023 16:15:54"/>
    <s v="Cerrado"/>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s v="CUMPLE"/>
    <s v="NO CUMPLE"/>
    <s v="NO CUMPLE"/>
    <s v="NO CUMPLE"/>
    <s v="NO CUMPLE"/>
  </r>
  <r>
    <s v="INC000002491663"/>
    <s v="TICKET-INTELIGENTE"/>
    <x v="23"/>
    <s v="GESTION TI"/>
    <s v="VICTOR BRAVO ORREGO"/>
    <s v="USR_TSIGHT"/>
    <s v="1-Extenso/Generalizado"/>
    <x v="0"/>
    <s v="Baja"/>
    <x v="1"/>
    <s v="GPS CHILE SPA"/>
    <s v="gpschi01 - wnprap_cap02 TICKET AUTOMATICO"/>
    <s v="11/12/2023 16:18:52"/>
    <s v="11/12/2023 16:18:52"/>
    <s v="Cerrado"/>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s v="CUMPLE"/>
    <s v="NO CUMPLE"/>
    <s v="NO CUMPLE"/>
    <s v="NO CUMPLE"/>
    <s v="NO CUMPLE"/>
  </r>
  <r>
    <s v="INC000002491711"/>
    <s v="VPN IP - MPLS"/>
    <x v="3"/>
    <s v="GESTION HD"/>
    <s v="SEBASTIAN I ACUÑA GUZMAN"/>
    <s v="frp_fpetro"/>
    <s v="3-Moderado/Limitado"/>
    <x v="1"/>
    <s v="Media"/>
    <x v="0"/>
    <s v="AGRICOLA ARIZTIA LIMITADA"/>
    <s v="REQ/MODIFICAR REGISTRO ZONA DNS ARIZTIAATUNEGOCIO.CL"/>
    <s v="11/12/2023 17:05:43"/>
    <s v="11/12/2023 17:09:38"/>
    <s v="Cerrado"/>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s v="NO CUMPLE"/>
    <s v="CUMPLE"/>
    <s v="NO CUMPLE"/>
    <s v="NO CUMPLE"/>
    <s v="NO CUMPLE"/>
  </r>
  <r>
    <s v="INC000002491717"/>
    <s v="VPN IP - MPLS"/>
    <x v="17"/>
    <s v="GESTION HD"/>
    <s v="NICOLAS A SAAVEDRA EGUILUZ"/>
    <s v="frp_fpetro"/>
    <s v="3-Moderado/Limitado"/>
    <x v="1"/>
    <s v="Media"/>
    <x v="0"/>
    <s v="FUNDACION RED DE SALUD DE LA UNIVERSIDAD DE ANTOFAGASTA"/>
    <s v="REQ/Formulario Solicitud Creación Usuario y Asignación Roles-Perfiles.xlsx"/>
    <s v="11/12/2023 17:20:49"/>
    <s v="11/12/2023 17:24:48"/>
    <s v="Cerrado"/>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s v="CUMPLE"/>
    <s v="NO CUMPLE"/>
    <s v="NO CUMPLE"/>
    <s v="NO CUMPLE"/>
    <s v="NO CUMPLE"/>
  </r>
  <r>
    <s v="INC000002491737"/>
    <s v="VPN IP - MPLS"/>
    <x v="4"/>
    <s v="GESTION HD"/>
    <s v="PAUL A SEPULVEDA ALVAREZ"/>
    <s v="frp_fpetro"/>
    <s v="3-Moderado/Limitado"/>
    <x v="1"/>
    <s v="Media"/>
    <x v="0"/>
    <s v="TELEFONICA GLOBAL TECHNOLOGY S.A.AGENCIA EN CHILE"/>
    <s v="REQ/MAQUINAS VIRTUALES SERVICIO TOD"/>
    <s v="11/12/2023 18:18:44"/>
    <s v="11/12/2023 18:21:01"/>
    <s v="Cerrado"/>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s v="CUMPLE"/>
    <s v="NO CUMPLE"/>
    <s v="NO CUMPLE"/>
    <s v="NO CUMPLE"/>
    <s v="NO CUMPLE"/>
  </r>
  <r>
    <s v="INC000002491767"/>
    <s v="HOUSING"/>
    <x v="6"/>
    <s v="APQ ACCESOS"/>
    <s v="EDUARDO A NUÑEZ LAMOZA"/>
    <s v="tct_edunul"/>
    <s v="4-Menor/Localizado"/>
    <x v="0"/>
    <s v="Baja"/>
    <x v="0"/>
    <s v="TELEFONICA CYBERSECURITY TECH CHILE SPA"/>
    <s v="TOMA DE TEMPERATURAS"/>
    <s v="12/12/2023 6:32:35"/>
    <s v="12/12/2023 6:33:24"/>
    <s v="Cerrado"/>
    <s v="TI"/>
    <s v="CLIMA"/>
    <s v="12/12/2023 6:33:42"/>
    <s v="12/12/2023 23:50:00"/>
    <s v="TOMA DE TEMPERATURAS"/>
    <s v="RONDA REALIZADA"/>
    <d v="1899-12-30T00:00:00"/>
    <d v="1899-12-30T00:00:00"/>
    <d v="1899-12-30T00:00:00"/>
    <s v=""/>
    <s v="Cumplido"/>
    <m/>
    <m/>
    <m/>
    <m/>
    <m/>
    <d v="2023-11-10T00:00:00"/>
    <s v="CUMPLE"/>
    <s v="NO CUMPLE"/>
    <s v="NO CUMPLE"/>
    <s v="NO CUMPLE"/>
    <s v="NO CUMPLE"/>
  </r>
  <r>
    <s v="INC000002491770"/>
    <s v="HOUSING"/>
    <x v="6"/>
    <s v="APQ ACCESOS"/>
    <s v="EDUARDO A NUÑEZ LAMOZA"/>
    <s v="tct_edunul"/>
    <s v="4-Menor/Localizado"/>
    <x v="0"/>
    <s v="Baja"/>
    <x v="0"/>
    <s v="TELEFONICA CYBERSECURITY TECH CHILE SPA"/>
    <s v="TOMA DE TEMPERATURAS"/>
    <s v="12/12/2023 6:34:09"/>
    <s v="12/12/2023 6:34:58"/>
    <s v="Cerrado"/>
    <s v="TI"/>
    <s v="CLIMA"/>
    <s v="12/12/2023 6:35:15"/>
    <s v="12/12/2023 23:50:00"/>
    <s v="TOMA DE TEMPERATURAS"/>
    <s v="RONDA REALIZADA"/>
    <d v="1899-12-30T00:00:00"/>
    <d v="1899-12-30T00:00:00"/>
    <d v="1899-12-30T00:00:00"/>
    <s v=""/>
    <s v="Cumplido"/>
    <m/>
    <m/>
    <m/>
    <m/>
    <m/>
    <d v="2023-11-09T00:00:00"/>
    <s v="CUMPLE"/>
    <s v="NO CUMPLE"/>
    <s v="NO CUMPLE"/>
    <s v="NO CUMPLE"/>
    <s v="NO CUMPLE"/>
  </r>
  <r>
    <s v="INC000002491772"/>
    <s v="HOUSING"/>
    <x v="6"/>
    <s v="APQ ACCESOS"/>
    <s v="EDUARDO A NUÑEZ LAMOZA"/>
    <s v="tct_edunul"/>
    <s v="4-Menor/Localizado"/>
    <x v="0"/>
    <s v="Baja"/>
    <x v="0"/>
    <s v="TELEFONICA CYBERSECURITY TECH CHILE SPA"/>
    <s v="TOMA DE TEMPERATURAS"/>
    <s v="12/12/2023 6:35:28"/>
    <s v="12/12/2023 6:36:16"/>
    <s v="Cerrado"/>
    <s v="TI"/>
    <s v="CLIMA"/>
    <s v="12/12/2023 6:36:36"/>
    <s v="12/12/2023 23:50:00"/>
    <s v="TOMA DE TEMPERATURAS"/>
    <s v="RONDA REALIZADA"/>
    <d v="1899-12-30T00:00:00"/>
    <d v="1899-12-30T00:00:00"/>
    <d v="1899-12-30T00:00:00"/>
    <s v=""/>
    <s v="Cumplido"/>
    <m/>
    <m/>
    <m/>
    <m/>
    <m/>
    <d v="2023-11-10T00:00:00"/>
    <s v="CUMPLE"/>
    <s v="NO CUMPLE"/>
    <s v="NO CUMPLE"/>
    <s v="NO CUMPLE"/>
    <s v="NO CUMPLE"/>
  </r>
  <r>
    <s v="INC000002491774"/>
    <s v="HOUSING"/>
    <x v="6"/>
    <s v="APQ ACCESOS"/>
    <s v="EDUARDO A NUÑEZ LAMOZA"/>
    <s v="tct_edunul"/>
    <s v="4-Menor/Localizado"/>
    <x v="0"/>
    <s v="Baja"/>
    <x v="0"/>
    <s v="TELEFONICA CYBERSECURITY TECH CHILE SPA"/>
    <s v="RONDA SALAS TECNICAS"/>
    <s v="12/12/2023 6:36:49"/>
    <s v="12/12/2023 6:38:05"/>
    <s v="Cerrado"/>
    <s v="TI"/>
    <s v="INFRAESTRUCTURA"/>
    <s v="12/12/2023 6:38:32"/>
    <s v="12/12/2023 23:50:00"/>
    <s v="REVISION DE SALAS Y RACK"/>
    <s v="RONDA REALIZADA"/>
    <d v="1899-12-30T00:00:00"/>
    <d v="1899-12-30T00:00:00"/>
    <d v="1899-12-30T00:00:00"/>
    <s v=""/>
    <s v="Cumplido"/>
    <m/>
    <m/>
    <m/>
    <m/>
    <m/>
    <d v="2023-11-10T00:00:00"/>
    <s v="CUMPLE"/>
    <s v="NO CUMPLE"/>
    <s v="NO CUMPLE"/>
    <s v="NO CUMPLE"/>
    <s v="NO CUMPLE"/>
  </r>
  <r>
    <s v="INC000002491776"/>
    <s v="HOUSING"/>
    <x v="6"/>
    <s v="APQ ACCESOS"/>
    <s v="EDUARDO A NUÑEZ LAMOZA"/>
    <s v="tct_edunul"/>
    <s v="4-Menor/Localizado"/>
    <x v="0"/>
    <s v="Baja"/>
    <x v="0"/>
    <s v="TELEFONICA CYBERSECURITY TECH CHILE SPA"/>
    <s v="RONDA SALAS TECNICAS"/>
    <s v="12/12/2023 6:38:53"/>
    <s v="12/12/2023 6:39:52"/>
    <s v="Cerrado"/>
    <s v="TI"/>
    <s v="INFRAESTRUCTURA"/>
    <s v="12/12/2023 6:40:11"/>
    <s v="12/12/2023 23:50:00"/>
    <s v="REVISION DE SALAS Y RACK"/>
    <s v="RONDA REALIZADA"/>
    <d v="1899-12-30T00:00:00"/>
    <d v="1899-12-30T00:00:00"/>
    <d v="1899-12-30T00:00:00"/>
    <s v=""/>
    <s v="Cumplido"/>
    <m/>
    <m/>
    <m/>
    <m/>
    <m/>
    <d v="2023-11-10T00:00:00"/>
    <s v="CUMPLE"/>
    <s v="NO CUMPLE"/>
    <s v="NO CUMPLE"/>
    <s v="NO CUMPLE"/>
    <s v="NO CUMPLE"/>
  </r>
  <r>
    <s v="INC000002491778"/>
    <s v="HOUSING"/>
    <x v="6"/>
    <s v="APQ ACCESOS"/>
    <s v="EDUARDO A NUÑEZ LAMOZA"/>
    <s v="tct_edunul"/>
    <s v="4-Menor/Localizado"/>
    <x v="0"/>
    <s v="Baja"/>
    <x v="0"/>
    <s v="TELEFONICA CYBERSECURITY TECH CHILE SPA"/>
    <s v="RONDA SALAS TECNICAS"/>
    <s v="12/12/2023 6:40:23"/>
    <s v="12/12/2023 6:41:22"/>
    <s v="Cerrado"/>
    <s v="TI"/>
    <s v="INFRAESTRUCTURA"/>
    <s v="12/12/2023 6:41:38"/>
    <s v="12/12/2023 23:50:00"/>
    <s v="REVISION DE SALAS Y RACK"/>
    <s v="RONDA REALIZADA"/>
    <d v="1899-12-30T00:00:00"/>
    <d v="1899-12-30T00:00:00"/>
    <d v="1899-12-30T00:00:00"/>
    <s v=""/>
    <s v="Cumplido"/>
    <m/>
    <m/>
    <m/>
    <m/>
    <m/>
    <d v="2023-11-10T00:00:00"/>
    <s v="CUMPLE"/>
    <s v="NO CUMPLE"/>
    <s v="NO CUMPLE"/>
    <s v="NO CUMPLE"/>
    <s v="NO CUMPLE"/>
  </r>
  <r>
    <s v="INC000002491796"/>
    <s v="VPN IP - MPLS"/>
    <x v="9"/>
    <s v="GESTION HD"/>
    <s v="SEBASTIAN VILLENA"/>
    <s v="frp_fpetro"/>
    <s v="3-Moderado/Limitado"/>
    <x v="1"/>
    <s v="Media"/>
    <x v="0"/>
    <s v="CONYTEC PROYECTOS DE I"/>
    <s v="REQ/Baja de servidor MCOPENDCIM"/>
    <s v="12/12/2023 9:05:13"/>
    <s v="12/12/2023 9:07:26"/>
    <s v="Cerrado"/>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s v="NO CUMPLE"/>
    <s v="CUMPLE"/>
    <s v="NO CUMPLE"/>
    <s v="NO CUMPLE"/>
    <s v="NO CUMPLE"/>
  </r>
  <r>
    <s v="INC000002491811"/>
    <s v="RED INTERNA"/>
    <x v="0"/>
    <s v="APQ ACCESOS"/>
    <s v="CRISTOPHER MALDONADO ROMERO"/>
    <s v="tct_cmaldo"/>
    <s v="4-Menor/Localizado"/>
    <x v="0"/>
    <s v="Baja"/>
    <x v="0"/>
    <s v="TELEFONICA EMPRESAS DE CHILE SA"/>
    <s v="RONDA TOMA DE TEMPERATURAS SALAS TIC"/>
    <s v="11/12/2023 17:07:11"/>
    <s v="11/12/2023 17:08:09"/>
    <s v="Cerrado"/>
    <s v="CDP ANTIGUO 1"/>
    <s v="CDP ANTIGUO 2"/>
    <s v="11/12/2023 17:33:15"/>
    <s v="11/12/2023 23:50:00"/>
    <m/>
    <s v="RONDA REALIZADA"/>
    <d v="1899-12-30T00:00:00"/>
    <d v="1899-12-30T00:00:00"/>
    <d v="1899-12-30T00:00:00"/>
    <s v=""/>
    <s v="Cumplido"/>
    <m/>
    <m/>
    <m/>
    <m/>
    <m/>
    <d v="2023-11-10T00:00:00"/>
    <s v="CUMPLE"/>
    <s v="NO CUMPLE"/>
    <s v="NO CUMPLE"/>
    <s v="NO CUMPLE"/>
    <s v="NO CUMPLE"/>
  </r>
  <r>
    <s v="INC000002491830"/>
    <s v="HOUSING"/>
    <x v="16"/>
    <s v="BELIEVE"/>
    <s v="JOSE G MARQUEZ MARCANO"/>
    <s v="frp_jolsso"/>
    <s v="3-Moderado/Limitado"/>
    <x v="1"/>
    <s v="Media"/>
    <x v="0"/>
    <s v="CENTRO DE COMPENSACION AUTOMATIZADO S A"/>
    <s v="GESTION DATACENTER/ ACCESOS /CENTRO DE COMPENSACION AUTOMATIZADO S A"/>
    <s v="11/12/2023 18:17:28"/>
    <s v="11/12/2023 18:19:31"/>
    <s v="Cerrado"/>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s v="NO CUMPLE"/>
    <s v="CUMPLE"/>
    <s v="NO CUMPLE"/>
    <s v="NO CUMPLE"/>
    <s v="NO CUMPLE"/>
  </r>
  <r>
    <s v="INC000002491832"/>
    <s v="RED INTERNA"/>
    <x v="0"/>
    <s v="APQ ACCESOS"/>
    <s v="CRISTOPHER MALDONADO ROMERO"/>
    <s v="tct_cmaldo"/>
    <s v="4-Menor/Localizado"/>
    <x v="0"/>
    <s v="Baja"/>
    <x v="0"/>
    <s v="TELEFONICA EMPRESAS DE CHILE SA"/>
    <s v="RONDA TOMA DE TEMPERATURAS SALAS TIC"/>
    <s v="11/12/2023 18:19:46"/>
    <s v="11/12/2023 18:20:57"/>
    <s v="Cerrado"/>
    <s v="CDP ANTIGUO 1"/>
    <s v="CDP ANTIGUO 2"/>
    <s v="11/12/2023 19:39:15"/>
    <s v="11/12/2023 23:50:00"/>
    <m/>
    <s v="RONDA REALIZADA"/>
    <d v="1899-12-30T00:00:00"/>
    <d v="1899-12-30T00:00:00"/>
    <d v="1899-12-30T00:00:00"/>
    <s v=""/>
    <s v="Cumplido"/>
    <m/>
    <m/>
    <m/>
    <m/>
    <m/>
    <d v="2023-11-16T00:00:00"/>
    <s v="CUMPLE"/>
    <s v="NO CUMPLE"/>
    <s v="NO CUMPLE"/>
    <s v="NO CUMPLE"/>
    <s v="NO CUMPLE"/>
  </r>
  <r>
    <s v="INC000002491834"/>
    <s v="RED INTERNA"/>
    <x v="0"/>
    <s v="APQ ACCESOS"/>
    <s v="CRISTOPHER MALDONADO ROMERO"/>
    <s v="tct_cmaldo"/>
    <s v="4-Menor/Localizado"/>
    <x v="0"/>
    <s v="Baja"/>
    <x v="0"/>
    <s v="TELEFONICA EMPRESAS DE CHILE SA"/>
    <s v="RONDA TOMA DE TEMPERATURAS SALAS TIC"/>
    <s v="11/12/2023 18:21:38"/>
    <s v="11/12/2023 18:22:35"/>
    <s v="Cerrado"/>
    <s v="CDP ANTIGUO 1"/>
    <s v="CDP ANTIGUO 2"/>
    <s v="11/12/2023 19:39:47"/>
    <s v="11/12/2023 23:50:00"/>
    <m/>
    <s v="RONDA REALIZADA"/>
    <d v="1899-12-30T00:00:00"/>
    <d v="1899-12-30T00:00:00"/>
    <d v="1899-12-30T00:00:00"/>
    <s v=""/>
    <s v="Cumplido"/>
    <m/>
    <m/>
    <m/>
    <m/>
    <m/>
    <d v="2023-11-12T00:00:00"/>
    <s v="CUMPLE"/>
    <s v="NO CUMPLE"/>
    <s v="NO CUMPLE"/>
    <s v="NO CUMPLE"/>
    <s v="NO CUMPLE"/>
  </r>
  <r>
    <s v="INC000002491836"/>
    <s v="HOUSING"/>
    <x v="14"/>
    <s v="BELIEVE"/>
    <s v="CRISTOPHER MALDONADO ROMERO"/>
    <s v="frp_jolsso"/>
    <s v="3-Moderado/Limitado"/>
    <x v="1"/>
    <s v="Media"/>
    <x v="0"/>
    <s v="TELEFONICA EMPRESAS DE CHILE SA"/>
    <s v="GESTION DATACENTER/ ACCESOS /TELEFONICA EMPRESAS DE CHILE SA"/>
    <s v="11/12/2023 18:28:11"/>
    <s v="11/12/2023 18:29:39"/>
    <s v="Cerrado"/>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s v="CUMPLE"/>
    <s v="NO CUMPLE"/>
    <s v="NO CUMPLE"/>
    <s v="NO CUMPLE"/>
    <s v="NO CUMPLE"/>
  </r>
  <r>
    <s v="INC000002491849"/>
    <s v="HOUSING"/>
    <x v="14"/>
    <s v="BELIEVE"/>
    <s v="CRISTOPHER MALDONADO ROMERO"/>
    <s v="frp_jolsso"/>
    <s v="3-Moderado/Limitado"/>
    <x v="1"/>
    <s v="Media"/>
    <x v="0"/>
    <s v="TELEFONICA CYBERSECURITY TECH CHILE SPA"/>
    <s v="GESTION DATACENTER/ ACCESOS /TELEFONICA CYBERSECURITY TECH CHILE SPA"/>
    <s v="11/12/2023 19:08:30"/>
    <s v="11/12/2023 19:11:30"/>
    <s v="Cerrado"/>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s v="CUMPLE"/>
    <s v="NO CUMPLE"/>
    <s v="NO CUMPLE"/>
    <s v="NO CUMPLE"/>
    <s v="NO CUMPLE"/>
  </r>
  <r>
    <s v="INC000002491856"/>
    <s v="HOUSING"/>
    <x v="19"/>
    <s v="BELIEVE"/>
    <s v="EDUARDO A NUÑEZ LAMOZA"/>
    <s v="frp_jolsso"/>
    <s v="3-Moderado/Limitado"/>
    <x v="1"/>
    <s v="Media"/>
    <x v="0"/>
    <s v="SERVIEX S A"/>
    <s v="GESTION DATACENTER/ ACCESOS /SERVIEX S A"/>
    <s v="11/12/2023 19:44:15"/>
    <s v="11/12/2023 19:46:25"/>
    <s v="Cerrado"/>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s v="CUMPLE"/>
    <s v="NO CUMPLE"/>
    <s v="NO CUMPLE"/>
    <s v="NO CUMPLE"/>
    <s v="NO CUMPLE"/>
  </r>
  <r>
    <s v="INC000002491860"/>
    <s v="HOSTING VIRTUAL"/>
    <x v="13"/>
    <s v="GESTION HD"/>
    <s v="JESUS NELO PETAQUERO"/>
    <s v="frp_lmosqu"/>
    <s v="4-Menor/Localizado"/>
    <x v="0"/>
    <s v="Baja"/>
    <x v="0"/>
    <s v="CAJA DE COMPENSACION DE LOS ANDES"/>
    <s v="REQ / TCCT - REQ- Apoyo implantación - Regularizacion de Tenant CAJA LOS ANDES/HD"/>
    <s v="11/12/2023 20:03:42"/>
    <s v="11/12/2023 20:06:25"/>
    <s v="Cerrado"/>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s v="CUMPLE"/>
    <s v="NO CUMPLE"/>
    <s v="NO CUMPLE"/>
    <s v="NO CUMPLE"/>
    <s v="NO CUMPLE"/>
  </r>
  <r>
    <s v="INC000002491870"/>
    <s v="VPN IP - MPLS"/>
    <x v="13"/>
    <s v="GESTION HD"/>
    <s v="PABLO N OLIVA ALARCON"/>
    <s v="frp_disilv"/>
    <s v="4-Menor/Localizado"/>
    <x v="0"/>
    <s v="Baja"/>
    <x v="0"/>
    <s v="TELEFONICA GLOBAL TECHNOLOGY S.A.AGENCIA EN CHILE"/>
    <s v="REQ / Solicitud revisión de VM"/>
    <s v="11/12/2023 21:42:51"/>
    <s v="11/12/2023 21:44:41"/>
    <s v="Cerrado"/>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s v="CUMPLE"/>
    <s v="NO CUMPLE"/>
    <s v="NO CUMPLE"/>
    <s v="NO CUMPLE"/>
    <s v="NO CUMPLE"/>
  </r>
  <r>
    <s v="INC000002491896"/>
    <s v="VPN IP - MPLS"/>
    <x v="3"/>
    <s v="GESTION HD"/>
    <s v="GUSTAVO AVILA VERA"/>
    <s v="frp_dalcap"/>
    <s v="4-Menor/Localizado"/>
    <x v="0"/>
    <s v="Baja"/>
    <x v="0"/>
    <s v="TELEFONICA CYBERSECURITY TECH CHILE SPA"/>
    <s v="REQ / Problema relay de correo"/>
    <s v="12/12/2023 1:11:40"/>
    <s v="12/12/2023 1:15:19"/>
    <s v="Cerrado"/>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s v="CUMPLE"/>
    <s v="NO CUMPLE"/>
    <s v="NO CUMPLE"/>
    <s v="NO CUMPLE"/>
    <s v="NO CUMPLE"/>
  </r>
  <r>
    <s v="INC000002491900"/>
    <s v="HOUSING"/>
    <x v="15"/>
    <s v="APQ ACCESOS"/>
    <s v="JOSE G MARQUEZ MARCANO"/>
    <s v="tct_josmam"/>
    <s v="4-Menor/Localizado"/>
    <x v="0"/>
    <s v="Baja"/>
    <x v="0"/>
    <s v="TELEFONICA EMPRESAS DE CHILE SA"/>
    <s v="SUPERVISION: Instalar y energizar  los switch arista (2)."/>
    <s v="12/12/2023 2:13:45"/>
    <s v="12/12/2023 2:14:48"/>
    <s v="Cerrado"/>
    <s v="CDP ANTIGUO 1"/>
    <s v="CDP ANTIGUO 2"/>
    <s v="12/12/2023 2:16:33"/>
    <s v="12/12/2023 23:50:00"/>
    <s v="Instalar y energizar  los switch arista (2)."/>
    <s v="TRABAJO REALIZADO"/>
    <d v="1899-12-30T00:01:22"/>
    <d v="1899-12-30T00:02:48"/>
    <d v="1899-12-30T00:01:26"/>
    <s v=""/>
    <s v="Cumplido"/>
    <m/>
    <m/>
    <m/>
    <m/>
    <m/>
    <d v="2023-11-12T00:00:00"/>
    <s v="CUMPLE"/>
    <s v="NO CUMPLE"/>
    <s v="NO CUMPLE"/>
    <s v="NO CUMPLE"/>
    <s v="NO CUMPLE"/>
  </r>
  <r>
    <s v="INC000002491902"/>
    <s v="HOUSING"/>
    <x v="15"/>
    <s v="APQ ACCESOS"/>
    <s v="JOSE G MARQUEZ MARCANO"/>
    <s v="tct_josmam"/>
    <s v="4-Menor/Localizado"/>
    <x v="0"/>
    <s v="Baja"/>
    <x v="0"/>
    <s v="TELEFONICA EMPRESAS DE CHILE SA"/>
    <s v="SUPERVISION: Migracion Switch Cisco a Arista"/>
    <s v="12/12/2023 2:26:01"/>
    <s v="12/12/2023 2:27:03"/>
    <s v="Cerrado"/>
    <s v="CDP ANTIGUO 1"/>
    <s v="CDP ANTIGUO 2"/>
    <s v="12/12/2023 2:29:04"/>
    <s v="12/12/2023 23:50:00"/>
    <s v="Migracion Switch Cisco a Arista"/>
    <s v="TRABAJO REALIZADO"/>
    <d v="1899-12-30T00:01:46"/>
    <d v="1899-12-30T00:03:03"/>
    <d v="1899-12-30T00:01:17"/>
    <s v=""/>
    <s v="Cumplido"/>
    <m/>
    <m/>
    <m/>
    <m/>
    <m/>
    <d v="2023-11-10T00:00:00"/>
    <s v="CUMPLE"/>
    <s v="NO CUMPLE"/>
    <s v="NO CUMPLE"/>
    <s v="NO CUMPLE"/>
    <s v="NO CUMPLE"/>
  </r>
  <r>
    <s v="INC000002491904"/>
    <s v="HOUSING"/>
    <x v="15"/>
    <s v="APQ ACCESOS"/>
    <s v="JOSE G MARQUEZ MARCANO"/>
    <s v="tct_josmam"/>
    <s v="4-Menor/Localizado"/>
    <x v="0"/>
    <s v="Baja"/>
    <x v="0"/>
    <s v="TELEFONICA EMPRESAS DE CHILE SA"/>
    <s v="TOMA DE ALARMAS DE CLIENTES"/>
    <s v="12/12/2023 2:29:23"/>
    <s v="12/12/2023 2:30:42"/>
    <s v="Cerrado"/>
    <s v="CDP ANTIGUO 1"/>
    <s v="CDP ANTIGUO 2"/>
    <s v="12/12/2023 2:31:44"/>
    <s v="12/12/2023 23:50:00"/>
    <s v="TOMA DE ALARMAS DE CLIENTES"/>
    <s v="TOMA DE ALARMAS REALIZADAS"/>
    <d v="1899-12-30T00:01:02"/>
    <d v="1899-12-30T00:02:21"/>
    <d v="1899-12-30T00:01:19"/>
    <s v=""/>
    <s v="Cumplido"/>
    <m/>
    <m/>
    <m/>
    <m/>
    <m/>
    <d v="2023-11-10T00:00:00"/>
    <s v="CUMPLE"/>
    <s v="NO CUMPLE"/>
    <s v="NO CUMPLE"/>
    <s v="NO CUMPLE"/>
    <s v="NO CUMPLE"/>
  </r>
  <r>
    <s v="INC000002492007"/>
    <s v="HOUSING"/>
    <x v="14"/>
    <s v="BELIEVE"/>
    <s v="CRISTOPHER MALDONADO ROMERO"/>
    <s v="frp_fbalab"/>
    <s v="3-Moderado/Limitado"/>
    <x v="1"/>
    <s v="Media"/>
    <x v="0"/>
    <s v="HDI SEGUROS S.A."/>
    <s v="GESTION DATACENTER/ ACCESOS / HDI SEGUROS S.A."/>
    <s v="11/12/2023 17:31:14"/>
    <s v="11/12/2023 17:32:09"/>
    <s v="Cerrado"/>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s v="CUMPLE"/>
    <s v="NO CUMPLE"/>
    <s v="NO CUMPLE"/>
    <s v="NO CUMPLE"/>
    <s v="NO CUMPLE"/>
  </r>
  <r>
    <s v="INC000002492013"/>
    <s v="CORREO"/>
    <x v="5"/>
    <s v="O365"/>
    <s v="JAVIERA A UMAÑA YEVENES"/>
    <s v="tct_jumana"/>
    <s v="4-Menor/Localizado"/>
    <x v="0"/>
    <s v="Baja"/>
    <x v="0"/>
    <s v="TELEFONICA GLOBAL TECHNOLOGY S.A.AGENCIA EN CHILE"/>
    <s v="Cambio de administrador M365 - Municipalidad de Graneros"/>
    <s v="11/12/2023 17:47:18"/>
    <s v="11/12/2023 17:47:44"/>
    <s v="Cerrado"/>
    <s v="TI"/>
    <s v="APLICATIVOS"/>
    <s v="11/12/2023 18:06:53"/>
    <s v="11/12/2023 23:50:00"/>
    <s v="Cliente solicita apoyo para cambiar administrador M365"/>
    <m/>
    <d v="1899-12-30T00:19:09"/>
    <d v="1899-12-30T00:19:35"/>
    <d v="1899-12-30T00:00:26"/>
    <s v=""/>
    <s v="Cumplido"/>
    <m/>
    <m/>
    <m/>
    <m/>
    <m/>
    <d v="2023-11-10T00:00:00"/>
    <s v="CUMPLE"/>
    <s v="NO CUMPLE"/>
    <s v="NO CUMPLE"/>
    <s v="NO CUMPLE"/>
    <s v="NO CUMPLE"/>
  </r>
  <r>
    <s v="INC000002492016"/>
    <s v="CORREO"/>
    <x v="10"/>
    <s v="GOOGLE WORKSPACE"/>
    <s v="JAVIERA A UMAÑA YEVENES"/>
    <s v="tct_jumana"/>
    <s v="4-Menor/Localizado"/>
    <x v="0"/>
    <s v="Baja"/>
    <x v="0"/>
    <s v="TELEFONICA GLOBAL TECHNOLOGY S.A.AGENCIA EN CHILE"/>
    <s v="Proyecto GW Huasco - CHI-003685378 // SERVICIO LOCAL DE EDUCACION PUBLICA DE HUASCO"/>
    <s v="11/12/2023 17:57:56"/>
    <s v="11/12/2023 17:57:58"/>
    <s v="Cerrado"/>
    <s v="TI"/>
    <s v="APLICATIVOS"/>
    <s v="14/12/2023 16:35:06"/>
    <s v="14/12/2023 23:50:00"/>
    <m/>
    <m/>
    <d v="1900-01-01T22:37:08"/>
    <d v="1900-01-01T22:37:10"/>
    <d v="1899-12-30T00:00:02"/>
    <s v=""/>
    <s v="Cumplido"/>
    <m/>
    <m/>
    <m/>
    <m/>
    <m/>
    <d v="2023-11-10T00:00:00"/>
    <s v="CUMPLE"/>
    <s v="NO CUMPLE"/>
    <s v="NO CUMPLE"/>
    <s v="NO CUMPLE"/>
    <s v="NO CUMPLE"/>
  </r>
  <r>
    <s v="INC000002492052"/>
    <s v="HOUSING"/>
    <x v="15"/>
    <s v="APQ ACCESOS"/>
    <s v="LUIS O MORALES ARENAS"/>
    <s v="tct_luimoa"/>
    <s v="4-Menor/Localizado"/>
    <x v="0"/>
    <s v="Baja"/>
    <x v="0"/>
    <s v="TELEFONICA EMPRESAS DE CHILE SA"/>
    <s v="SE GENERA TICKET POR SUPERVISION CLIENTE CCA"/>
    <s v="11/12/2023 20:01:20"/>
    <s v="11/12/2023 20:02:31"/>
    <s v="Cerrado"/>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s v="CUMPLE"/>
    <s v="NO CUMPLE"/>
    <s v="NO CUMPLE"/>
    <s v="NO CUMPLE"/>
    <s v="NO CUMPLE"/>
  </r>
  <r>
    <s v="INC000002492070"/>
    <s v="VPN IP - MPLS"/>
    <x v="2"/>
    <s v="GESTION HD"/>
    <s v="OSCAR A RAMIREZ SOTO"/>
    <s v="frp_dalcap"/>
    <s v="4-Menor/Localizado"/>
    <x v="0"/>
    <s v="Baja"/>
    <x v="0"/>
    <s v="HORTIFRUT S.A"/>
    <s v="REQ / Ajuste cuentas VPN - ST-98142"/>
    <s v="11/12/2023 23:19:13"/>
    <s v="11/12/2023 23:21:59"/>
    <s v="Cerrado"/>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s v="NO CUMPLE"/>
    <s v="NO CUMPLE"/>
    <s v="NO CUMPLE"/>
    <s v="CUMPLE"/>
    <s v="NO CUMPLE"/>
  </r>
  <r>
    <s v="INC000002492088"/>
    <s v="SAP"/>
    <x v="17"/>
    <s v="CLOUD SAP HANA"/>
    <s v="NICOLAS A SAAVEDRA EGUILUZ"/>
    <s v="tct_nsaave"/>
    <s v="4-Menor/Localizado"/>
    <x v="0"/>
    <s v="Baja"/>
    <x v="0"/>
    <s v="TELEFONICA EMPRESAS DE CHILE SA"/>
    <s v="Checklist Diario clientes 12.12.23"/>
    <s v="12/12/2023 7:45:19"/>
    <s v="12/12/2023 7:46:20"/>
    <s v="Cerrado"/>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s v="CUMPLE"/>
    <s v="NO CUMPLE"/>
    <s v="NO CUMPLE"/>
    <s v="NO CUMPLE"/>
    <s v="NO CUMPLE"/>
  </r>
  <r>
    <s v="INC000002492103"/>
    <s v="HOSTING VIRTUAL"/>
    <x v="13"/>
    <s v="GESTION HD"/>
    <s v="ANGEL CASTRO CABRERA"/>
    <s v="frp_spevel"/>
    <s v="3-Moderado/Limitado"/>
    <x v="1"/>
    <s v="Media"/>
    <x v="0"/>
    <s v="EDUCARIA CHILE SPA"/>
    <s v="HD/TCCT - VDC - Cliente ZIG ZAG - No puedo validarme"/>
    <s v="12/12/2023 9:20:51"/>
    <s v="12/12/2023 9:21:56"/>
    <s v="Cerrado"/>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s v="NO CUMPLE"/>
    <s v="CUMPLE"/>
    <s v="NO CUMPLE"/>
    <s v="NO CUMPLE"/>
    <s v="NO CUMPLE"/>
  </r>
  <r>
    <s v="INC000002492231"/>
    <s v="HOUSING"/>
    <x v="15"/>
    <s v="APQ ACCESOS"/>
    <s v="JOSE G MARQUEZ MARCANO"/>
    <s v="tct_josmam"/>
    <s v="4-Menor/Localizado"/>
    <x v="0"/>
    <s v="Baja"/>
    <x v="0"/>
    <s v="TELEFONICA EMPRESAS DE CHILE SA"/>
    <s v="RONDA Y REVISION DE SALAS"/>
    <s v="11/12/2023 21:32:01"/>
    <s v="11/12/2023 21:32:51"/>
    <s v="Cerrado"/>
    <s v="CDP ANTIGUO 1"/>
    <s v="CDP ANTIGUO 2"/>
    <s v="11/12/2023 21:35:30"/>
    <s v="11/12/2023 23:50:00"/>
    <s v="RONDA Y REVISION DE SALAS"/>
    <s v="RONDAS REALIZADAS"/>
    <d v="1899-12-30T00:02:25"/>
    <d v="1899-12-30T00:03:29"/>
    <d v="1899-12-30T00:01:04"/>
    <s v=""/>
    <s v="Cumplido"/>
    <m/>
    <m/>
    <m/>
    <m/>
    <m/>
    <d v="2023-11-10T00:00:00"/>
    <s v="CUMPLE"/>
    <s v="NO CUMPLE"/>
    <s v="NO CUMPLE"/>
    <s v="NO CUMPLE"/>
    <s v="NO CUMPLE"/>
  </r>
  <r>
    <s v="INC000002492238"/>
    <s v="HOUSING"/>
    <x v="15"/>
    <s v="APQ ACCESOS"/>
    <s v="JOSE G MARQUEZ MARCANO"/>
    <s v="tct_josmam"/>
    <s v="4-Menor/Localizado"/>
    <x v="0"/>
    <s v="Baja"/>
    <x v="0"/>
    <s v="TELEFONICA EMPRESAS DE CHILE SA"/>
    <s v="SUPERVISION: Retiro 4 PDUs de racks"/>
    <s v="11/12/2023 21:35:47"/>
    <s v="11/12/2023 21:36:56"/>
    <s v="Cerrado"/>
    <s v="CDP ANTIGUO 1"/>
    <s v="CDP ANTIGUO 2"/>
    <s v="11/12/2023 21:38:08"/>
    <s v="11/12/2023 23:50:00"/>
    <s v="Retiro 4 PDUs de racks"/>
    <s v="TRABAJO REALIZADO"/>
    <d v="1899-12-30T00:00:49"/>
    <d v="1899-12-30T00:02:21"/>
    <d v="1899-12-30T00:01:32"/>
    <s v=""/>
    <s v="Cumplido"/>
    <m/>
    <m/>
    <m/>
    <m/>
    <m/>
    <d v="2023-11-10T00:00:00"/>
    <s v="CUMPLE"/>
    <s v="NO CUMPLE"/>
    <s v="NO CUMPLE"/>
    <s v="NO CUMPLE"/>
    <s v="NO CUMPLE"/>
  </r>
  <r>
    <s v="INC000002492355"/>
    <s v="TICKET-INTELIGENTE"/>
    <x v="4"/>
    <s v="GESTION TI"/>
    <s v="JUAN CARLOS UZCATEGUI FUGUETT"/>
    <s v="USR_TSIGHT"/>
    <s v="1-Extenso/Generalizado"/>
    <x v="0"/>
    <s v="Baja"/>
    <x v="1"/>
    <s v="FUNDACION INSTITUTO PROFESIONAL DUOC UC"/>
    <s v="fiprdu01 - dc_admpvespucio TICKET AUTOMATICO"/>
    <s v="11/12/2023 23:20:43"/>
    <s v="11/12/2023 23:20:43"/>
    <s v="Cerrado"/>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s v="CUMPLE"/>
    <s v="NO CUMPLE"/>
    <s v="NO CUMPLE"/>
    <s v="NO CUMPLE"/>
    <s v="NO CUMPLE"/>
  </r>
  <r>
    <s v="INC000002492356"/>
    <s v="TICKET-INTELIGENTE"/>
    <x v="4"/>
    <s v="GESTION TI"/>
    <s v="JUAN CARLOS UZCATEGUI FUGUETT"/>
    <s v="USR_TSIGHT"/>
    <s v="1-Extenso/Generalizado"/>
    <x v="0"/>
    <s v="Baja"/>
    <x v="1"/>
    <s v="FUNDACION INSTITUTO PROFESIONAL DUOC UC"/>
    <s v="fiprdu01 - dc_acdpvespucio TICKET AUTOMATICO"/>
    <s v="11/12/2023 23:20:43"/>
    <s v="11/12/2023 23:20:43"/>
    <s v="Cerrado"/>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s v="CUMPLE"/>
    <s v="NO CUMPLE"/>
    <s v="NO CUMPLE"/>
    <s v="NO CUMPLE"/>
    <s v="NO CUMPLE"/>
  </r>
  <r>
    <s v="INC000002492506"/>
    <s v="HOUSING"/>
    <x v="15"/>
    <s v="APQ ACCESOS"/>
    <s v="JOSE G MARQUEZ MARCANO"/>
    <s v="tct_josmam"/>
    <s v="4-Menor/Localizado"/>
    <x v="0"/>
    <s v="Baja"/>
    <x v="0"/>
    <s v="TELEFONICA EMPRESAS DE CHILE SA"/>
    <s v="RONDA Y REVISION DE SALAS"/>
    <s v="12/12/2023 3:42:53"/>
    <s v="12/12/2023 3:43:35"/>
    <s v="Cerrado"/>
    <s v="CDP ANTIGUO 1"/>
    <s v="CDP ANTIGUO 2"/>
    <s v="12/12/2023 3:45:42"/>
    <s v="12/12/2023 23:50:00"/>
    <s v="RONDA Y REVISION DE SALAS"/>
    <s v="RONDAS REALZIADAS"/>
    <d v="1899-12-30T00:01:40"/>
    <d v="1899-12-30T00:02:49"/>
    <d v="1899-12-30T00:01:09"/>
    <s v=""/>
    <s v="Cumplido"/>
    <m/>
    <m/>
    <m/>
    <m/>
    <m/>
    <d v="2023-11-10T00:00:00"/>
    <s v="CUMPLE"/>
    <s v="NO CUMPLE"/>
    <s v="NO CUMPLE"/>
    <s v="NO CUMPLE"/>
    <s v="NO CUMPLE"/>
  </r>
  <r>
    <s v="INC000002492521"/>
    <s v="HOSTING VIRTUAL"/>
    <x v="4"/>
    <s v="GESTION PLATAFORMA CLIENTES"/>
    <s v="JUAN CARLOS UZCATEGUI FUGUETT"/>
    <s v="vos_eperez"/>
    <s v="4-Menor/Localizado"/>
    <x v="0"/>
    <s v="Baja"/>
    <x v="0"/>
    <s v="TELEFONICA EMPRESAS DE CHILE SA"/>
    <s v="Reestablecimiento contraseña servidores SolarWinds"/>
    <s v="12/12/2023 9:15:37"/>
    <s v="12/12/2023 9:16:58"/>
    <s v="Cerrado"/>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s v="NO CUMPLE"/>
    <s v="NO CUMPLE"/>
    <s v="CUMPLE"/>
    <s v="NO CUMPLE"/>
    <s v="NO CUMPLE"/>
  </r>
  <r>
    <s v="INC000002492528"/>
    <s v="HOUSING"/>
    <x v="15"/>
    <s v="APQ ACCESOS"/>
    <s v="JAIRO A SALINAS GARAY"/>
    <s v="tct_jsalin"/>
    <s v="3-Moderado/Limitado"/>
    <x v="1"/>
    <s v="Media"/>
    <x v="0"/>
    <s v="TELEFONICA EMPRESAS DE CHILE SA"/>
    <s v="RONDA Y REVISION DE SALAS TECNICAS"/>
    <s v="12/12/2023 9:32:12"/>
    <s v="12/12/2023 9:34:56"/>
    <s v="Cerrado"/>
    <s v="CDP ANTIGUO 1"/>
    <s v="CDP ANTIGUO 2"/>
    <s v="12/12/2023 9:55:46"/>
    <s v="12/12/2023 23:50:00"/>
    <s v="RONDA Y REVISION DE SALAS TECNICAS"/>
    <s v="RONDA REALIZADA."/>
    <d v="1899-12-30T00:20:50"/>
    <d v="1899-12-30T00:23:34"/>
    <d v="1899-12-30T00:02:44"/>
    <s v=""/>
    <s v="Cumplido"/>
    <m/>
    <m/>
    <m/>
    <m/>
    <m/>
    <d v="2023-11-15T00:00:00"/>
    <s v="CUMPLE"/>
    <s v="NO CUMPLE"/>
    <s v="NO CUMPLE"/>
    <s v="NO CUMPLE"/>
    <s v="NO CUMPLE"/>
  </r>
  <r>
    <s v="INC000002492536"/>
    <s v="VPN IP - MPLS"/>
    <x v="9"/>
    <s v="GESTION HD"/>
    <s v="RODRIGO VÁSQUEZ MUÑOZ"/>
    <s v="frp_fpetro"/>
    <s v="3-Moderado/Limitado"/>
    <x v="1"/>
    <s v="Media"/>
    <x v="0"/>
    <s v="CONYTEC PROYECTOS DE I"/>
    <s v="REQ/Alta de respaldos VDC. CCANTARABD - CCANTARAAPP - CCVDCWEBLB"/>
    <s v="12/12/2023 9:52:37"/>
    <s v="12/12/2023 9:55:02"/>
    <s v="Cerrado"/>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s v="NO CUMPLE"/>
    <s v="CUMPLE"/>
    <s v="NO CUMPLE"/>
    <s v="NO CUMPLE"/>
    <s v="NO CUMPLE"/>
  </r>
  <r>
    <s v="INC000002492656"/>
    <s v="HOUSING"/>
    <x v="15"/>
    <s v="APQ ACCESOS"/>
    <s v="JOSE G MARQUEZ MARCANO"/>
    <s v="tct_josmam"/>
    <s v="4-Menor/Localizado"/>
    <x v="0"/>
    <s v="Baja"/>
    <x v="0"/>
    <s v="TELEFONICA EMPRESAS DE CHILE SA"/>
    <s v="RONDA Y REVISION DE SALAS"/>
    <s v="12/12/2023 7:08:22"/>
    <s v="12/12/2023 7:09:16"/>
    <s v="Cerrado"/>
    <s v="CDP ANTIGUO 1"/>
    <s v="CDP ANTIGUO 2"/>
    <s v="12/12/2023 7:11:36"/>
    <s v="12/12/2023 23:50:00"/>
    <s v="RONDA Y REVISION DE SALAS"/>
    <s v="RONDAS REALIZADAS"/>
    <d v="1899-12-30T00:02:02"/>
    <d v="1899-12-30T00:03:14"/>
    <d v="1899-12-30T00:01:12"/>
    <s v=""/>
    <s v="Cumplido"/>
    <m/>
    <m/>
    <m/>
    <m/>
    <m/>
    <d v="2023-11-11T00:00:00"/>
    <s v="CUMPLE"/>
    <s v="NO CUMPLE"/>
    <s v="NO CUMPLE"/>
    <s v="NO CUMPLE"/>
    <s v="NO CUMPLE"/>
  </r>
  <r>
    <s v="INC000002492936"/>
    <s v="VPN IP - MPLS"/>
    <x v="12"/>
    <s v="ADMINISTRADORES RESIDENTES"/>
    <s v="JOSE A SANTIS SERRANO"/>
    <s v="frp_joflor"/>
    <s v="3-Moderado/Limitado"/>
    <x v="1"/>
    <s v="Media"/>
    <x v="0"/>
    <s v="INSTITUTO PROFESIONAL DE CHILE SA"/>
    <s v="GAMA | Requerimiento Restauración Replicas Servidores IPCHILE"/>
    <s v="12/12/2023 9:57:40"/>
    <s v="12/12/2023 10:01:37"/>
    <s v="Cerrado"/>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s v="NO CUMPLE"/>
    <s v="CUMPLE"/>
    <s v="NO CUMPLE"/>
    <s v="NO CUMPLE"/>
    <s v="NO CUMPLE"/>
  </r>
  <r>
    <s v="INC000002492937"/>
    <s v="VPN IP - MPLS"/>
    <x v="5"/>
    <s v="GESTION HD"/>
    <s v="JAVIERA A UMAÑA YEVENES"/>
    <s v="frp_spevel"/>
    <s v="3-Moderado/Limitado"/>
    <x v="1"/>
    <s v="Media"/>
    <x v="0"/>
    <s v="SOCIEDAD CONCESIONARIA VESPUCIO ORIENTE S.A."/>
    <s v="HD/Problemas con Dominio"/>
    <s v="12/12/2023 9:57:54"/>
    <s v="12/12/2023 9:59:52"/>
    <s v="Cerrado"/>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s v="NO CUMPLE"/>
    <s v="CUMPLE"/>
    <s v="NO CUMPLE"/>
    <s v="NO CUMPLE"/>
    <s v="NO CUMPLE"/>
  </r>
  <r>
    <s v="INC000002492958"/>
    <s v="VPN IP - MPLS"/>
    <x v="17"/>
    <s v="GESTION HD"/>
    <s v="NICOLAS A SAAVEDRA EGUILUZ"/>
    <s v="frp_jciert"/>
    <s v="4-Menor/Localizado"/>
    <x v="0"/>
    <s v="Baja"/>
    <x v="0"/>
    <s v="TELEFONICA GLOBAL TECHNOLOGY S.A.AGENCIA EN CHILE"/>
    <s v="REQ / Desbloqueo y cambio de clave en QAS"/>
    <s v="12/12/2023 10:21:02"/>
    <s v="12/12/2023 10:25:04"/>
    <s v="Cerrado"/>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s v="NO CUMPLE"/>
    <s v="NO CUMPLE"/>
    <s v="CUMPLE"/>
    <s v="NO CUMPLE"/>
    <s v="NO CUMPLE"/>
  </r>
  <r>
    <s v="INC000002492986"/>
    <s v="HOUSING"/>
    <x v="4"/>
    <s v="DUOC TICKET AUTOMATICO"/>
    <s v="ALEJANDRO ACEVEDO VALENZUELA"/>
    <s v="frp_lmosqu"/>
    <s v="3-Moderado/Limitado"/>
    <x v="0"/>
    <s v="Baja"/>
    <x v="0"/>
    <s v="FUNDACION INSTITUTO PROFESIONAL DUOC UC"/>
    <s v="REQ | DUOC |  [DUOC]Actualizaciones MS período Diciembre 2023"/>
    <s v="12/12/2023 11:05:27"/>
    <s v="12/12/2023 11:07:07"/>
    <s v="Cerrado"/>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s v="CUMPLE"/>
    <s v="NO CUMPLE"/>
    <s v="NO CUMPLE"/>
    <s v="NO CUMPLE"/>
    <s v="NO CUMPLE"/>
  </r>
  <r>
    <s v="INC000002493082"/>
    <s v="TICKET-INTELIGENTE"/>
    <x v="4"/>
    <s v="GESTION TI"/>
    <s v="PAUL A SEPULVEDA ALVAREZ"/>
    <s v="USR_TSIGHT"/>
    <s v="1-Extenso/Generalizado"/>
    <x v="0"/>
    <s v="Baja"/>
    <x v="1"/>
    <s v="FUNDACION INSTITUTO PROFESIONAL DUOC UC"/>
    <s v="fiprdu01 - pro_exch_wsnt TICKET AUTOMATICO"/>
    <s v="12/12/2023 11:08:22"/>
    <s v="12/12/2023 11:08:22"/>
    <s v="Cerrado"/>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s v="CUMPLE"/>
    <s v="NO CUMPLE"/>
    <s v="NO CUMPLE"/>
    <s v="NO CUMPLE"/>
    <s v="NO CUMPLE"/>
  </r>
  <r>
    <s v="INC000002493135"/>
    <s v="VPN IP - MPLS"/>
    <x v="12"/>
    <s v="GESTION HD"/>
    <s v="JOSE A SANTIS SERRANO"/>
    <s v="frp_fpetro"/>
    <s v="3-Moderado/Limitado"/>
    <x v="1"/>
    <s v="Media"/>
    <x v="0"/>
    <s v="SONACOL SA"/>
    <s v="REQ/[SONACOL] Reconfiguracion VPGs STF01 - STF02"/>
    <s v="12/12/2023 10:34:32"/>
    <s v="12/12/2023 10:37:38"/>
    <s v="Cerrado"/>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s v="NO CUMPLE"/>
    <s v="CUMPLE"/>
    <s v="NO CUMPLE"/>
    <s v="NO CUMPLE"/>
    <s v="NO CUMPLE"/>
  </r>
  <r>
    <s v="INC000002493158"/>
    <s v="VPN IP - MPLS"/>
    <x v="5"/>
    <s v="BELIEVE"/>
    <s v="JAVIERA A UMAÑA YEVENES"/>
    <s v="frp_frodri"/>
    <s v="4-Menor/Localizado"/>
    <x v="0"/>
    <s v="Baja"/>
    <x v="1"/>
    <s v="PROCESADORA DE RESIDUOS INDUSTRIALES LIMITADA"/>
    <s v="FRONT CTC/ EMPRESAS/ configuracion de licencias E3"/>
    <s v="12/12/2023 11:00:05"/>
    <s v="12/12/2023 11:04:36"/>
    <s v="Cerrado"/>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s v="CUMPLE"/>
    <s v="NO CUMPLE"/>
    <s v="NO CUMPLE"/>
    <s v="NO CUMPLE"/>
    <s v="NO CUMPLE"/>
  </r>
  <r>
    <s v="INC000002493174"/>
    <s v="VPN IP - MPLS"/>
    <x v="3"/>
    <s v="ADMINISTRADORES RESIDENTES"/>
    <s v="VICTOR SEPULVEDA GAMARRA"/>
    <s v="frp_rreyes"/>
    <s v="3-Moderado/Limitado"/>
    <x v="1"/>
    <s v="Media"/>
    <x v="1"/>
    <s v="FUNDACION INSTITUTO PROFESIONAL DUOC UC"/>
    <s v="Alerta caída global Bibliografía MSAD, Correo Profesor MSAD, Duoc Portal Docente MSAD, RAGC"/>
    <s v="12/12/2023 11:28:21"/>
    <s v="12/12/2023 11:31:17"/>
    <s v="Cerrado"/>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s v="CUMPLE"/>
    <s v="NO CUMPLE"/>
    <s v="NO CUMPLE"/>
    <s v="NO CUMPLE"/>
    <s v="NO CUMPLE"/>
  </r>
  <r>
    <s v="INC000002493208"/>
    <s v="HOUSING"/>
    <x v="15"/>
    <s v="APQ ACCESOS"/>
    <s v="JAIRO A SALINAS GARAY"/>
    <s v="tct_jsalin"/>
    <s v="3-Moderado/Limitado"/>
    <x v="1"/>
    <s v="Media"/>
    <x v="0"/>
    <s v="TELEFONICA EMPRESAS DE CHILE SA"/>
    <s v="TOMA DE ALARMAS DE CLIENTE"/>
    <s v="12/12/2023 10:28:48"/>
    <s v="12/12/2023 10:29:53"/>
    <s v="Cerrado"/>
    <s v="CDP ANTIGUO 1"/>
    <s v="CDP ANTIGUO 2"/>
    <s v="12/12/2023 11:27:36"/>
    <s v="12/12/2023 23:50:00"/>
    <s v="TOMA DE ALARMAS DE CLIENTE"/>
    <s v="TOMA DE ALARMAS REALIZADA."/>
    <d v="1899-12-30T00:57:43"/>
    <d v="1899-12-30T00:58:48"/>
    <d v="1899-12-30T00:01:05"/>
    <s v=""/>
    <s v="Cumplido"/>
    <m/>
    <m/>
    <m/>
    <m/>
    <m/>
    <d v="2023-11-10T00:00:00"/>
    <s v="CUMPLE"/>
    <s v="NO CUMPLE"/>
    <s v="NO CUMPLE"/>
    <s v="NO CUMPLE"/>
    <s v="NO CUMPLE"/>
  </r>
  <r>
    <s v="INC000002493225"/>
    <s v="HOSTING VIRTUAL"/>
    <x v="4"/>
    <s v="GESTION PLATAFORMA CLIENTES"/>
    <s v="JUAN CARLOS UZCATEGUI FUGUETT"/>
    <s v="vos_eperez"/>
    <s v="4-Menor/Localizado"/>
    <x v="0"/>
    <s v="Baja"/>
    <x v="0"/>
    <s v="TELEFONICA EMPRESAS DE CHILE SA"/>
    <s v="Creación de VM para nuevo parque SolarWinds"/>
    <s v="12/12/2023 10:48:20"/>
    <s v="12/12/2023 10:55:55"/>
    <s v="Cerrado"/>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s v="CUMPLE"/>
    <s v="NO CUMPLE"/>
    <s v="NO CUMPLE"/>
    <s v="NO CUMPLE"/>
    <s v="NO CUMPLE"/>
  </r>
  <r>
    <s v="INC000002493295"/>
    <s v="HOUSING"/>
    <x v="19"/>
    <s v="BELIEVE"/>
    <s v="SEBASTIAN A JARA VIDAL"/>
    <s v="frp_jolsso"/>
    <s v="3-Moderado/Limitado"/>
    <x v="1"/>
    <s v="Media"/>
    <x v="0"/>
    <s v="EQUIPOS ELECTRONICOS Y COMPUTACION SA"/>
    <s v="GESTION DATACENTER/ ACCESOS /EQUIPOS ELECTRONICOS Y COMPUTACION SA"/>
    <s v="12/12/2023 14:51:44"/>
    <s v="12/12/2023 14:53:03"/>
    <s v="Cerrado"/>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s v="CUMPLE"/>
    <s v="NO CUMPLE"/>
    <s v="NO CUMPLE"/>
    <s v="NO CUMPLE"/>
    <s v="NO CUMPLE"/>
  </r>
  <r>
    <s v="INC000002493312"/>
    <s v="VPN IP - MPLS"/>
    <x v="2"/>
    <s v="GESTION HD"/>
    <s v="MARIO PARADA DUARTE"/>
    <s v="frp_spevel"/>
    <s v="3-Moderado/Limitado"/>
    <x v="1"/>
    <s v="Media"/>
    <x v="0"/>
    <s v="TELEFONICA CYBERSECURITY TECH CHILE SPA"/>
    <s v="HD/VPN S2S Adem Ltda"/>
    <s v="12/12/2023 12:00:36"/>
    <s v="12/12/2023 12:01:53"/>
    <s v="Cerrado"/>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s v="NO CUMPLE"/>
    <s v="NO CUMPLE"/>
    <s v="NO CUMPLE"/>
    <s v="CUMPLE"/>
    <s v="NO CUMPLE"/>
  </r>
  <r>
    <s v="INC000002493324"/>
    <s v="VPN IP - MPLS"/>
    <x v="3"/>
    <s v="GESTION HD"/>
    <s v="SEBASTIAN I ACUÑA GUZMAN"/>
    <s v="frp_spevel"/>
    <s v="3-Moderado/Limitado"/>
    <x v="1"/>
    <s v="Media"/>
    <x v="0"/>
    <s v="TELEFONICA GLOBAL TECHNOLOGY S.A.AGENCIA EN CHILE"/>
    <s v="HD/ Habilitar Acceso desde ServerTools"/>
    <s v="12/12/2023 12:06:13"/>
    <s v="12/12/2023 12:09:54"/>
    <s v="Cerrado"/>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s v="CUMPLE"/>
    <s v="NO CUMPLE"/>
    <s v="NO CUMPLE"/>
    <s v="NO CUMPLE"/>
    <s v="NO CUMPLE"/>
  </r>
  <r>
    <s v="INC000002493387"/>
    <s v="VPN IP - MPLS"/>
    <x v="17"/>
    <s v="GESTION HD"/>
    <s v="EWALD R GALAZ MILLALEO"/>
    <s v="frp_lmosqu"/>
    <s v="4-Menor/Localizado"/>
    <x v="0"/>
    <s v="Baja"/>
    <x v="0"/>
    <s v="INDUSTRIAS CHILENAS DE ALAMBRE INCHALAM S.A."/>
    <s v="REQ / INCHALAM - Estado de cuenta clientes / Help Desk"/>
    <s v="12/12/2023 13:33:34"/>
    <s v="12/12/2023 13:36:15"/>
    <s v="Cerrado"/>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s v="NO CUMPLE"/>
    <s v="NO CUMPLE"/>
    <s v="NO CUMPLE"/>
    <s v="CUMPLE"/>
    <s v="NO CUMPLE"/>
  </r>
  <r>
    <s v="INC000002493419"/>
    <s v="SAP"/>
    <x v="17"/>
    <s v="GESTION HD"/>
    <s v="EWALD R GALAZ MILLALEO"/>
    <s v="frp_jciert"/>
    <s v="4-Menor/Localizado"/>
    <x v="0"/>
    <s v="Baja"/>
    <x v="0"/>
    <s v="UNIVERSIDAD DE ANTOFAGASTA"/>
    <s v="REQ / Formulario Solicitud Creación Usuario y Asignación Roles-"/>
    <s v="12/12/2023 12:04:03"/>
    <s v="12/12/2023 12:08:50"/>
    <s v="Cerrado"/>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s v="NO CUMPLE"/>
    <s v="NO CUMPLE"/>
    <s v="NO CUMPLE"/>
    <s v="CUMPLE"/>
    <s v="NO CUMPLE"/>
  </r>
  <r>
    <s v="INC000002493427"/>
    <s v="RED INTERNA"/>
    <x v="0"/>
    <s v="APQ ACCESOS"/>
    <s v="CRISTOPHER MALDONADO ROMERO"/>
    <s v="tct_cmaldo"/>
    <s v="4-Menor/Localizado"/>
    <x v="0"/>
    <s v="Baja"/>
    <x v="0"/>
    <s v="TELEFONICA EMPRESAS DE CHILE SA"/>
    <s v="RONDA TOMA DE TEMPERATURAS SALAS TIC"/>
    <s v="12/12/2023 12:10:55"/>
    <s v="12/12/2023 12:12:41"/>
    <s v="Cerrado"/>
    <s v="CDP ANTIGUO 1"/>
    <s v="CDP ANTIGUO 2"/>
    <s v="12/12/2023 13:55:30"/>
    <s v="12/12/2023 23:50:00"/>
    <m/>
    <s v="RONDA REALIZADA"/>
    <d v="1899-12-30T00:00:00"/>
    <d v="1899-12-30T00:00:00"/>
    <d v="1899-12-30T00:00:00"/>
    <s v=""/>
    <s v="Cumplido"/>
    <m/>
    <m/>
    <m/>
    <m/>
    <m/>
    <d v="2023-11-10T00:00:00"/>
    <s v="CUMPLE"/>
    <s v="NO CUMPLE"/>
    <s v="NO CUMPLE"/>
    <s v="NO CUMPLE"/>
    <s v="NO CUMPLE"/>
  </r>
  <r>
    <s v="INC000002493437"/>
    <s v="INFRAESTRUCTURA DC"/>
    <x v="8"/>
    <s v="APQ ACCESOS"/>
    <s v="JONATHAN A MARQUEZ ASTENGO"/>
    <s v="tct_sjarav"/>
    <s v="4-Menor/Localizado"/>
    <x v="0"/>
    <s v="Baja"/>
    <x v="0"/>
    <s v="TELEFONICA CYBERSECURITY TECH CHILE SPA"/>
    <s v="RETIRO DE CABLES TIC 4"/>
    <s v="12/12/2023 12:18:14"/>
    <s v="12/12/2023 12:19:37"/>
    <s v="Cerrado"/>
    <s v="CDP ANTIGUO 1"/>
    <s v="CDP ANTIGUO 2"/>
    <s v="14/12/2023 17:59:17"/>
    <s v="14/12/2023 23:50:00"/>
    <s v="RETIRO DE CABLEADO DE RACK DESOCUPADOS"/>
    <s v="MANO REMOTA REALIZADA"/>
    <d v="1899-12-30T00:00:00"/>
    <d v="1899-12-30T00:00:00"/>
    <d v="1899-12-30T00:00:00"/>
    <s v=""/>
    <s v="Cumplido"/>
    <m/>
    <m/>
    <m/>
    <m/>
    <m/>
    <d v="2023-11-14T00:00:00"/>
    <s v="CUMPLE"/>
    <s v="NO CUMPLE"/>
    <s v="NO CUMPLE"/>
    <s v="NO CUMPLE"/>
    <s v="NO CUMPLE"/>
  </r>
  <r>
    <s v="INC000002493473"/>
    <s v="RED INTERNA"/>
    <x v="0"/>
    <s v="APQ ACCESOS"/>
    <s v="CRISTOPHER MALDONADO ROMERO"/>
    <s v="tct_cmaldo"/>
    <s v="4-Menor/Localizado"/>
    <x v="0"/>
    <s v="Baja"/>
    <x v="0"/>
    <s v="TELEFONICA EMPRESAS DE CHILE SA"/>
    <s v="RONDA TOMA DE TEMPERATURAS SALAS TIC"/>
    <s v="12/12/2023 12:45:59"/>
    <s v="12/12/2023 12:48:00"/>
    <s v="Cerrado"/>
    <s v="CDP ANTIGUO 1"/>
    <s v="CDP ANTIGUO 2"/>
    <s v="12/12/2023 18:54:04"/>
    <s v="12/12/2023 23:50:00"/>
    <m/>
    <s v="RONDA REALIZADA"/>
    <d v="1899-12-30T06:06:04"/>
    <d v="1899-12-30T06:08:05"/>
    <d v="1899-12-30T00:02:01"/>
    <s v=""/>
    <s v="Cumplido"/>
    <m/>
    <m/>
    <m/>
    <m/>
    <m/>
    <d v="2023-11-10T00:00:00"/>
    <s v="CUMPLE"/>
    <s v="NO CUMPLE"/>
    <s v="NO CUMPLE"/>
    <s v="NO CUMPLE"/>
    <s v="NO CUMPLE"/>
  </r>
  <r>
    <s v="INC000002493533"/>
    <s v="RED INTERNA"/>
    <x v="1"/>
    <s v="APQ ACCESOS"/>
    <s v="CARLOS F ARAYA RAMIREZ"/>
    <s v="tct_cararr"/>
    <s v="4-Menor/Localizado"/>
    <x v="0"/>
    <s v="Baja"/>
    <x v="0"/>
    <s v="TELEFONICA CYBERSECURITY TECH CHILE SPA"/>
    <s v="RONDA INSPECTIVA"/>
    <s v="12/12/2023 12:36:41"/>
    <s v="12/12/2023 12:36:43"/>
    <s v="Cerrado"/>
    <s v="CDP ANTIGUO 1"/>
    <s v="CDP ANTIGUO 2"/>
    <s v="12/12/2023 12:51:44"/>
    <s v="12/12/2023 23:50:00"/>
    <m/>
    <s v="ronda realizada"/>
    <d v="1899-12-30T00:00:00"/>
    <d v="1899-12-30T00:00:00"/>
    <d v="1899-12-30T00:00:00"/>
    <s v=""/>
    <s v="Cumplido"/>
    <m/>
    <m/>
    <m/>
    <m/>
    <m/>
    <d v="2023-11-10T00:00:00"/>
    <s v="CUMPLE"/>
    <s v="NO CUMPLE"/>
    <s v="NO CUMPLE"/>
    <s v="NO CUMPLE"/>
    <s v="NO CUMPLE"/>
  </r>
  <r>
    <s v="INC000002493555"/>
    <s v="HOUSING"/>
    <x v="14"/>
    <s v="BELIEVE"/>
    <s v="CRISTOPHER MALDONADO ROMERO"/>
    <s v="frp_pcamay"/>
    <s v="3-Moderado/Limitado"/>
    <x v="1"/>
    <s v="Media"/>
    <x v="0"/>
    <s v="TELEFONICA EMPRESAS DE CHILE SA"/>
    <s v="GESTION DATACENTER/ ACCESOS / SINACOFI"/>
    <s v="12/12/2023 13:32:29"/>
    <s v="12/12/2023 13:32:31"/>
    <s v="Cerrado"/>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s v="CUMPLE"/>
    <s v="NO CUMPLE"/>
    <s v="NO CUMPLE"/>
    <s v="NO CUMPLE"/>
    <s v="NO CUMPLE"/>
  </r>
  <r>
    <s v="INC000002493584"/>
    <s v="HOUSING"/>
    <x v="4"/>
    <s v="DUOC TICKET PENDIENTES"/>
    <s v="ALEJANDRO ACEVEDO VALENZUELA"/>
    <s v="frp_joagui"/>
    <s v="3-Moderado/Limitado"/>
    <x v="0"/>
    <s v="Baja"/>
    <x v="0"/>
    <s v="FUNDACION INSTITUTO PROFESIONAL DUOC UC"/>
    <s v="RQ | DUOC | [DUOC] Sitios Sharepoint 2013"/>
    <s v="12/12/2023 15:16:02"/>
    <s v="12/12/2023 15:17:41"/>
    <s v="Cerrado"/>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s v="CUMPLE"/>
    <s v="NO CUMPLE"/>
    <s v="NO CUMPLE"/>
    <s v="NO CUMPLE"/>
    <s v="NO CUMPLE"/>
  </r>
  <r>
    <s v="INC000002493589"/>
    <s v="HOUSING"/>
    <x v="16"/>
    <s v="BELIEVE"/>
    <s v="JORGE S LORCA LEIVA"/>
    <s v="frp_pcamay"/>
    <s v="3-Moderado/Limitado"/>
    <x v="1"/>
    <s v="Media"/>
    <x v="1"/>
    <s v="TELEFONICA EMPRESAS DE CHILE SA"/>
    <s v="GESTION DATACENTER/ ACCESOS / TELEFONICA EMPRESAS DE CHILE SA"/>
    <s v="12/12/2023 16:03:56"/>
    <s v="12/12/2023 16:04:09"/>
    <s v="Cerrado"/>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s v="CUMPLE"/>
    <s v="NO CUMPLE"/>
    <s v="NO CUMPLE"/>
    <s v="NO CUMPLE"/>
    <s v="NO CUMPLE"/>
  </r>
  <r>
    <s v="INC000002493611"/>
    <s v="HOUSING"/>
    <x v="3"/>
    <s v="GESTION PLATAFORMA CLIENTES"/>
    <s v="GUSTAVO AVILA VERA"/>
    <s v="vos_bherna"/>
    <s v="4-Menor/Localizado"/>
    <x v="1"/>
    <s v="Media"/>
    <x v="0"/>
    <s v="FRACTALIA"/>
    <s v="(Asignar a Sebastián Acuña) Incorporación de Línea en archivo host server QA."/>
    <s v="14/12/2023 11:28:25"/>
    <s v="14/12/2023 11:32:26"/>
    <s v="Cerrado"/>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s v="NO CUMPLE"/>
    <s v="NO CUMPLE"/>
    <s v="CUMPLE"/>
    <s v="NO CUMPLE"/>
    <s v="NO CUMPLE"/>
  </r>
  <r>
    <s v="INC000002493615"/>
    <s v="HOUSING"/>
    <x v="2"/>
    <s v="GESTION PLATAFORMA CLIENTES"/>
    <m/>
    <s v="vos_bherna"/>
    <s v="3-Moderado/Limitado"/>
    <x v="0"/>
    <s v="Baja"/>
    <x v="0"/>
    <s v="FRACTALIA"/>
    <s v="RESETEOP PASSWORD VPN"/>
    <s v="17/12/2023 13:03:23"/>
    <s v="17/12/2023 13:05:53"/>
    <s v="Cancelado"/>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s v="CUMPLE"/>
    <s v="NO CUMPLE"/>
    <s v="NO CUMPLE"/>
    <s v="NO CUMPLE"/>
    <s v="NO CUMPLE"/>
  </r>
  <r>
    <s v="INC000002493723"/>
    <s v="VPN IP - MPLS"/>
    <x v="3"/>
    <s v="GESTION HD"/>
    <s v="GUSTAVO AVILA VERA"/>
    <s v="frp_fpetro"/>
    <s v="3-Moderado/Limitado"/>
    <x v="1"/>
    <s v="Media"/>
    <x v="0"/>
    <s v="INMOBILIARIA FRUSAN S.A."/>
    <s v="REQ/TTECH: Licencia Linux SUSE"/>
    <s v="12/12/2023 13:39:52"/>
    <s v="12/12/2023 13:42:14"/>
    <s v="Cerrado"/>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s v="NO CUMPLE"/>
    <s v="CUMPLE"/>
    <s v="NO CUMPLE"/>
    <s v="NO CUMPLE"/>
    <s v="NO CUMPLE"/>
  </r>
  <r>
    <s v="INC000002493730"/>
    <s v="HOUSING"/>
    <x v="14"/>
    <s v="BELIEVE"/>
    <s v="CRISTOPHER MALDONADO ROMERO"/>
    <s v="frp_fbalab"/>
    <s v="3-Moderado/Limitado"/>
    <x v="1"/>
    <s v="Media"/>
    <x v="0"/>
    <s v="BANCO SANTANDER CHILE"/>
    <s v="GESTION DATACENTER/ ACCESOS / BANCO SANTANDER CHILE"/>
    <s v="12/12/2023 13:52:49"/>
    <s v="12/12/2023 13:53:51"/>
    <s v="Cerrado"/>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s v="CUMPLE"/>
    <s v="NO CUMPLE"/>
    <s v="NO CUMPLE"/>
    <s v="NO CUMPLE"/>
    <s v="NO CUMPLE"/>
  </r>
  <r>
    <s v="INC000002493745"/>
    <s v="VPN IP - MPLS"/>
    <x v="17"/>
    <s v="BELIEVE"/>
    <s v="EWALD R GALAZ MILLALEO"/>
    <s v="frp_fpetro"/>
    <s v="3-Moderado/Limitado"/>
    <x v="1"/>
    <s v="Media"/>
    <x v="0"/>
    <s v="FUNDACION RED DE SALUD DE LA UNIVERSIDAD DE ANTOFAGASTA"/>
    <s v="REQ/HCUA - RE: Formulario Solicitud Creación Usuario y Asignación Roles-Perfiles"/>
    <s v="12/12/2023 14:02:01"/>
    <s v="12/12/2023 14:06:48"/>
    <s v="Cerrado"/>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s v="NO CUMPLE"/>
    <s v="NO CUMPLE"/>
    <s v="NO CUMPLE"/>
    <s v="CUMPLE"/>
    <s v="NO CUMPLE"/>
  </r>
  <r>
    <s v="INC000002493781"/>
    <s v="VPN IP - MPLS"/>
    <x v="9"/>
    <s v="GESTION HD"/>
    <s v="SEBASTIAN VILLENA"/>
    <s v="frp_fpetro"/>
    <s v="3-Moderado/Limitado"/>
    <x v="1"/>
    <s v="Media"/>
    <x v="0"/>
    <s v="RENTOKIL INITIAL CHILE SPA"/>
    <s v="REQ/Backup Rentokil"/>
    <s v="12/12/2023 14:39:28"/>
    <s v="12/12/2023 14:42:34"/>
    <s v="Cerrado"/>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s v="NO CUMPLE"/>
    <s v="CUMPLE"/>
    <s v="NO CUMPLE"/>
    <s v="NO CUMPLE"/>
    <s v="NO CUMPLE"/>
  </r>
  <r>
    <s v="INC000002493881"/>
    <s v="VPN IP - MPLS"/>
    <x v="13"/>
    <s v="GESTION HD"/>
    <s v="ANGEL CASTRO CABRERA"/>
    <s v="frp_lmosqu"/>
    <s v="4-Menor/Localizado"/>
    <x v="0"/>
    <s v="Baja"/>
    <x v="0"/>
    <s v="ISAPRE NUEVA MASVIDA SA"/>
    <s v="REQ /  ISAPRE NUEVA MAS VIDA / Help Desk"/>
    <s v="12/12/2023 16:53:46"/>
    <s v="12/12/2023 16:55:47"/>
    <s v="Cerrado"/>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s v="NO CUMPLE"/>
    <s v="NO CUMPLE"/>
    <s v="CUMPLE"/>
    <s v="NO CUMPLE"/>
    <s v="NO CUMPLE"/>
  </r>
  <r>
    <s v="INC000002493889"/>
    <s v="VPN IP - MPLS"/>
    <x v="4"/>
    <s v="GESTION HD"/>
    <s v="ALEJANDRO ACEVEDO VALENZUELA"/>
    <s v="frp_lmosqu"/>
    <s v="4-Menor/Localizado"/>
    <x v="0"/>
    <s v="Baja"/>
    <x v="0"/>
    <s v="EMPRESA NACIONAL DE CERTIFICACIONES"/>
    <s v="REQ /  Desinstalar AV TREND de servidores / HEL P DESK"/>
    <s v="12/12/2023 17:09:54"/>
    <s v="12/12/2023 17:13:47"/>
    <s v="Cerrado"/>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s v="NO CUMPLE"/>
    <s v="CUMPLE"/>
    <s v="NO CUMPLE"/>
    <s v="NO CUMPLE"/>
    <s v="NO CUMPLE"/>
  </r>
  <r>
    <s v="INC000002493890"/>
    <s v="HOUSING"/>
    <x v="15"/>
    <s v="APQ ACCESOS"/>
    <s v="ESTEBAN O BUSTOS CORNEJO"/>
    <s v="tct_ebusto"/>
    <s v="4-Menor/Localizado"/>
    <x v="0"/>
    <s v="Baja"/>
    <x v="0"/>
    <s v="TELEFONICA EMPRESAS DE CHILE SA"/>
    <s v="SUPERVISION ENERGIZACION EQUIPO HUAWEI"/>
    <s v="12/12/2023 17:11:26"/>
    <s v="12/12/2023 17:13:51"/>
    <s v="Cerrado"/>
    <s v="CDP ANTIGUO 1"/>
    <s v="CDP ANTIGUO 2"/>
    <s v="12/12/2023 17:15:52"/>
    <s v="12/12/2023 23:50:00"/>
    <s v="SUPERVISION ENERGIZACION EQUIPO HUAWEI"/>
    <s v="SUPERVISION CRQ/OK"/>
    <d v="1899-12-30T00:02:01"/>
    <d v="1899-12-30T00:04:26"/>
    <d v="1899-12-30T00:02:25"/>
    <s v=""/>
    <s v="Cumplido"/>
    <m/>
    <m/>
    <m/>
    <m/>
    <m/>
    <d v="2023-11-11T00:00:00"/>
    <s v="CUMPLE"/>
    <s v="NO CUMPLE"/>
    <s v="NO CUMPLE"/>
    <s v="NO CUMPLE"/>
    <s v="NO CUMPLE"/>
  </r>
  <r>
    <s v="INC000002493920"/>
    <s v="VPN IP - MPLS"/>
    <x v="6"/>
    <s v="BELIEVE"/>
    <s v="SEBASTIAN A JARA VIDAL"/>
    <s v="frp_kaldor"/>
    <s v="3-Moderado/Limitado"/>
    <x v="1"/>
    <s v="Media"/>
    <x v="0"/>
    <s v="FARMACIAS AHUMADA S.A."/>
    <s v="GAMA / [FASA] Registro acceso a datacenter SM y APOQ"/>
    <s v="12/12/2023 15:26:08"/>
    <s v="12/12/2023 15:30:02"/>
    <s v="Cerrado"/>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s v="CUMPLE"/>
    <s v="NO CUMPLE"/>
    <s v="NO CUMPLE"/>
    <s v="NO CUMPLE"/>
    <s v="NO CUMPLE"/>
  </r>
  <r>
    <s v="INC000002493930"/>
    <s v="VPN IP - MPLS"/>
    <x v="3"/>
    <s v="GESTION HD"/>
    <s v="SEBASTIAN I ACUÑA GUZMAN"/>
    <s v="frp_fpetro"/>
    <s v="3-Moderado/Limitado"/>
    <x v="1"/>
    <s v="Media"/>
    <x v="0"/>
    <s v="CONSTRUCTORA DE PAVIMENTOS ASFALTICOS BITUMIX S.A"/>
    <s v="REQ/Agregar registros DNS a bitumix.cl"/>
    <s v="12/12/2023 15:32:38"/>
    <s v="12/12/2023 15:35:06"/>
    <s v="Cerrado"/>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s v="NO CUMPLE"/>
    <s v="CUMPLE"/>
    <s v="NO CUMPLE"/>
    <s v="NO CUMPLE"/>
    <s v="NO CUMPLE"/>
  </r>
  <r>
    <s v="INC000002493934"/>
    <s v="HOUSING"/>
    <x v="19"/>
    <s v="BELIEVE"/>
    <s v="SEBASTIAN A JARA VIDAL"/>
    <s v="frp_fbalab"/>
    <s v="3-Moderado/Limitado"/>
    <x v="1"/>
    <s v="Media"/>
    <x v="0"/>
    <s v="IDOM INGENIERIA Y CONSULTORIA S.A. AGENCIA EN CHILE"/>
    <s v="GESTION DATACENTER/ ACCESOS / IDOM INGENIERIA Y CONSULTORIA S.A. AGENCIA EN CHILE"/>
    <s v="12/12/2023 15:38:47"/>
    <s v="12/12/2023 15:39:49"/>
    <s v="Cerrado"/>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s v="CUMPLE"/>
    <s v="NO CUMPLE"/>
    <s v="NO CUMPLE"/>
    <s v="NO CUMPLE"/>
    <s v="NO CUMPLE"/>
  </r>
  <r>
    <s v="INC000002493950"/>
    <s v="VPN IP - MPLS"/>
    <x v="17"/>
    <s v="GESTION HD"/>
    <s v="NICOLAS A SAAVEDRA EGUILUZ"/>
    <s v="frp_fpetro"/>
    <s v="3-Moderado/Limitado"/>
    <x v="1"/>
    <s v="Media"/>
    <x v="0"/>
    <s v="FUND DE BENEFICENCIA HOGAR DE CRISTO"/>
    <s v="REQ/Nota SAP"/>
    <s v="12/12/2023 16:03:59"/>
    <s v="12/12/2023 16:05:38"/>
    <s v="Cerrado"/>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s v="CUMPLE"/>
    <s v="NO CUMPLE"/>
    <s v="NO CUMPLE"/>
    <s v="NO CUMPLE"/>
    <s v="NO CUMPLE"/>
  </r>
  <r>
    <s v="INC000002493966"/>
    <s v="VPN IP - MPLS"/>
    <x v="2"/>
    <s v="GESTION HD"/>
    <s v="OSCAR A RAMIREZ SOTO"/>
    <s v="frp_fpetro"/>
    <s v="3-Moderado/Limitado"/>
    <x v="1"/>
    <s v="Media"/>
    <x v="0"/>
    <s v="HORTIFRUT S.A"/>
    <s v="REQ/Ajuste permiso cuenta VPN - ST - 97398"/>
    <s v="12/12/2023 16:21:00"/>
    <s v="12/12/2023 16:23:15"/>
    <s v="Cerrado"/>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s v="CUMPLE"/>
    <s v="NO CUMPLE"/>
    <s v="NO CUMPLE"/>
    <s v="NO CUMPLE"/>
    <s v="NO CUMPLE"/>
  </r>
  <r>
    <s v="INC000002493980"/>
    <s v="VPN IP - MPLS"/>
    <x v="13"/>
    <s v="GESTION HD"/>
    <s v="PABLO N OLIVA ALARCON"/>
    <s v="frp_fpetro"/>
    <s v="3-Moderado/Limitado"/>
    <x v="1"/>
    <s v="Media"/>
    <x v="0"/>
    <s v="TELEFONICA GLOBAL TECHNOLOGY S.A.AGENCIA EN CHILE"/>
    <s v="REQ/PY // C-19872300311 - CHI-004050168 - COMERCIALIZADORA SONOFLEX CHILE LIMITADA"/>
    <s v="12/12/2023 16:29:44"/>
    <s v="12/12/2023 16:31:31"/>
    <s v="Cerrado"/>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s v="NO CUMPLE"/>
    <s v="NO CUMPLE"/>
    <s v="CUMPLE"/>
    <s v="NO CUMPLE"/>
    <s v="NO CUMPLE"/>
  </r>
  <r>
    <s v="INC000002493984"/>
    <s v="TICKET-INTELIGENTE"/>
    <x v="3"/>
    <s v="DUOC TICKET AUTOMATICO"/>
    <s v="VICTOR SEPULVEDA GAMARRA"/>
    <s v="USR_TSIGHT"/>
    <s v="1-Extenso/Generalizado"/>
    <x v="0"/>
    <s v="Baja"/>
    <x v="1"/>
    <s v="FUNDACION INSTITUTO PROFESIONAL DUOC UC"/>
    <s v="fiprdu01 - portal ess TICKET AUTOMATICO"/>
    <s v="12/12/2023 16:30:13"/>
    <s v="12/12/2023 16:30:13"/>
    <s v="Cerrado"/>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s v="CUMPLE"/>
    <s v="NO CUMPLE"/>
    <s v="NO CUMPLE"/>
    <s v="NO CUMPLE"/>
    <s v="NO CUMPLE"/>
  </r>
  <r>
    <s v="INC000002493985"/>
    <s v="TICKET-INTELIGENTE"/>
    <x v="3"/>
    <s v="DUOC TICKET AUTOMATICO"/>
    <s v="VICTOR SEPULVEDA GAMARRA"/>
    <s v="USR_TSIGHT"/>
    <s v="1-Extenso/Generalizado"/>
    <x v="0"/>
    <s v="Baja"/>
    <x v="1"/>
    <s v="FUNDACION INSTITUTO PROFESIONAL DUOC UC"/>
    <s v="fiprdu01 - portal de admisiones TICKET AUTOMATICO"/>
    <s v="12/12/2023 16:30:13"/>
    <s v="12/12/2023 16:30:13"/>
    <s v="Cerrado"/>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s v="CUMPLE"/>
    <s v="NO CUMPLE"/>
    <s v="NO CUMPLE"/>
    <s v="NO CUMPLE"/>
    <s v="NO CUMPLE"/>
  </r>
  <r>
    <s v="INC000002493995"/>
    <s v="VPN IP - MPLS"/>
    <x v="17"/>
    <s v="GESTION HD"/>
    <s v="NICOLAS A SAAVEDRA EGUILUZ"/>
    <s v="frp_fpetro"/>
    <s v="3-Moderado/Limitado"/>
    <x v="1"/>
    <s v="Media"/>
    <x v="0"/>
    <s v="INMOBILIARIA FRUSAN S.A."/>
    <s v="REQ/ FRUSAN: Checklist ECC PRD 12.12.2023"/>
    <s v="12/12/2023 16:38:59"/>
    <s v="12/12/2023 16:41:10"/>
    <s v="Cerrado"/>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s v="CUMPLE"/>
    <s v="NO CUMPLE"/>
    <s v="NO CUMPLE"/>
    <s v="NO CUMPLE"/>
    <s v="NO CUMPLE"/>
  </r>
  <r>
    <s v="INC000002493998"/>
    <s v="TICKET-INTELIGENTE"/>
    <x v="23"/>
    <s v="GESTION TI"/>
    <s v="SERGIO ORELLANA"/>
    <s v="USR_TSIGHT"/>
    <s v="1-Extenso/Generalizado"/>
    <x v="0"/>
    <s v="Baja"/>
    <x v="1"/>
    <s v="FUNDACION INSTITUTO PROFESIONAL DUOC UC"/>
    <s v="fiprdu01 - srvfs01_vm TICKET AUTOMATICO"/>
    <s v="12/12/2023 16:43:36"/>
    <s v="12/12/2023 16:43:36"/>
    <s v="Cerrado"/>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s v="CUMPLE"/>
    <s v="NO CUMPLE"/>
    <s v="NO CUMPLE"/>
    <s v="NO CUMPLE"/>
    <s v="NO CUMPLE"/>
  </r>
  <r>
    <s v="INC000002494006"/>
    <s v="HOUSING"/>
    <x v="14"/>
    <s v="BELIEVE"/>
    <s v="CRISTOPHER MALDONADO ROMERO"/>
    <s v="frp_jolsso"/>
    <s v="3-Moderado/Limitado"/>
    <x v="1"/>
    <s v="Media"/>
    <x v="0"/>
    <s v="TELEFONICA EMPRESAS DE CHILE SA"/>
    <s v="GESTION DATACENTER/ ACCESOS /TELEFONICA EMPRESAS DE CHILE SA"/>
    <s v="12/12/2023 15:11:16"/>
    <s v="12/12/2023 15:13:06"/>
    <s v="Cerrado"/>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s v="CUMPLE"/>
    <s v="NO CUMPLE"/>
    <s v="NO CUMPLE"/>
    <s v="NO CUMPLE"/>
    <s v="NO CUMPLE"/>
  </r>
  <r>
    <s v="INC000002494009"/>
    <s v="HOUSING"/>
    <x v="19"/>
    <s v="BELIEVE"/>
    <s v="SEBASTIAN A JARA VIDAL"/>
    <s v="frp_jolsso"/>
    <s v="3-Moderado/Limitado"/>
    <x v="1"/>
    <s v="Media"/>
    <x v="0"/>
    <s v="TELEFONICA EMPRESAS DE CHILE SA"/>
    <s v="GESTION DATACENTER/ ACCESOS /TELEFONICA EMPRESAS DE CHILE SA"/>
    <s v="12/12/2023 15:13:33"/>
    <s v="12/12/2023 15:17:05"/>
    <s v="Cerrado"/>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s v="CUMPLE"/>
    <s v="NO CUMPLE"/>
    <s v="NO CUMPLE"/>
    <s v="NO CUMPLE"/>
    <s v="NO CUMPLE"/>
  </r>
  <r>
    <s v="INC000002494046"/>
    <s v="HOSTING VIRTUAL"/>
    <x v="13"/>
    <s v="SM OPERACIONES"/>
    <s v="DEIBY Y SANTOYO MONTEROLA"/>
    <s v="tct_decruz"/>
    <s v="3-Moderado/Limitado"/>
    <x v="2"/>
    <s v="Alta"/>
    <x v="0"/>
    <s v="TELEFONICA CYBERSECURITY TECH CHILE SPA"/>
    <s v="Revisar servidor sin acceso"/>
    <s v="12/12/2023 16:52:37"/>
    <s v="12/12/2023 16:53:32"/>
    <s v="Cerrado"/>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s v="NO CUMPLE"/>
    <s v="NO CUMPLE"/>
    <s v="CUMPLE"/>
    <s v="NO CUMPLE"/>
    <s v="NO CUMPLE"/>
  </r>
  <r>
    <s v="INC000002494105"/>
    <s v="HOUSING"/>
    <x v="19"/>
    <s v="BELIEVE"/>
    <s v="SEBASTIAN A JARA VIDAL"/>
    <s v="frp_jolsso"/>
    <s v="3-Moderado/Limitado"/>
    <x v="1"/>
    <s v="Media"/>
    <x v="0"/>
    <s v="TELEFONICA CYBERSECURITY TECH CHILE SPA"/>
    <s v="GESTION DATACENTER/ ACCESOS /TELEFONICA CYBERSECURITY TECH CHILE SPA"/>
    <s v="12/12/2023 16:53:46"/>
    <s v="12/12/2023 16:55:35"/>
    <s v="Cerrado"/>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s v="CUMPLE"/>
    <s v="NO CUMPLE"/>
    <s v="NO CUMPLE"/>
    <s v="NO CUMPLE"/>
    <s v="NO CUMPLE"/>
  </r>
  <r>
    <s v="INC000002494116"/>
    <s v="HOUSING"/>
    <x v="19"/>
    <s v="BELIEVE"/>
    <s v="SEBASTIAN A JARA VIDAL"/>
    <s v="frp_fbalab"/>
    <s v="3-Moderado/Limitado"/>
    <x v="1"/>
    <s v="Media"/>
    <x v="0"/>
    <s v="TRANSUNION SOLUCIONES DE INFORMACION CHILE S.A."/>
    <s v="GESTION DATACENTER/ ACCESOS / TRANSUNION SOLUCIONES DE INFORMACION CHILE S.A."/>
    <s v="12/12/2023 17:07:39"/>
    <s v="12/12/2023 17:08:54"/>
    <s v="Cerrado"/>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s v="CUMPLE"/>
    <s v="NO CUMPLE"/>
    <s v="NO CUMPLE"/>
    <s v="NO CUMPLE"/>
    <s v="NO CUMPLE"/>
  </r>
  <r>
    <s v="INC000002494135"/>
    <s v="VPN IP - MPLS"/>
    <x v="13"/>
    <s v="GESTION HD"/>
    <s v="MOISES E MONTERO RAMOS"/>
    <s v="frp_fpetro"/>
    <s v="3-Moderado/Limitado"/>
    <x v="1"/>
    <s v="Media"/>
    <x v="0"/>
    <s v="SONACOL SA"/>
    <s v="REQ/Solicitud de reunión técnica VDC"/>
    <s v="12/12/2023 17:28:04"/>
    <s v="12/12/2023 17:30:14"/>
    <s v="Cerrado"/>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s v="NO CUMPLE"/>
    <s v="NO CUMPLE"/>
    <s v="CUMPLE"/>
    <s v="NO CUMPLE"/>
    <s v="NO CUMPLE"/>
  </r>
  <r>
    <s v="INC000002494152"/>
    <s v="VPN IP - MPLS"/>
    <x v="15"/>
    <s v="BELIEVE"/>
    <s v="JAIRO A SALINAS GARAY"/>
    <s v="vos_jlevim"/>
    <s v="3-Moderado/Limitado"/>
    <x v="2"/>
    <s v="Alta"/>
    <x v="1"/>
    <s v="REDBANC S A"/>
    <s v="Incidente Perdida de servicio DC Paine"/>
    <s v="12/12/2023 17:39:18"/>
    <s v="12/12/2023 17:39:28"/>
    <s v="Cerrado"/>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s v="CUMPLE"/>
    <s v="NO CUMPLE"/>
    <s v="NO CUMPLE"/>
    <s v="NO CUMPLE"/>
    <s v="NO CUMPLE"/>
  </r>
  <r>
    <s v="INC000002494216"/>
    <s v="HOUSING"/>
    <x v="16"/>
    <s v="BELIEVE"/>
    <s v="JAIRO A SALINAS GARAY"/>
    <s v="frp_fbalab"/>
    <s v="3-Moderado/Limitado"/>
    <x v="1"/>
    <s v="Media"/>
    <x v="0"/>
    <s v="TELEFONICA EMPRESAS DE CHILE SA"/>
    <s v="GESTION DATACENTER/ ACCESOS / TELEFONICA EMPRESAS DE CHILE SA"/>
    <s v="12/12/2023 18:02:58"/>
    <s v="12/12/2023 18:04:04"/>
    <s v="Cerrado"/>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s v="CUMPLE"/>
    <s v="NO CUMPLE"/>
    <s v="NO CUMPLE"/>
    <s v="NO CUMPLE"/>
    <s v="NO CUMPLE"/>
  </r>
  <r>
    <s v="INC000002494249"/>
    <s v="RED INTERNA"/>
    <x v="0"/>
    <s v="APQ ACCESOS"/>
    <s v="CRISTOPHER MALDONADO ROMERO"/>
    <s v="tct_cmaldo"/>
    <s v="4-Menor/Localizado"/>
    <x v="0"/>
    <s v="Baja"/>
    <x v="0"/>
    <s v="TELEFONICA EMPRESAS DE CHILE SA"/>
    <s v="RONDA TOMA DE TEMPERATURAS SALAS TIC"/>
    <s v="12/12/2023 19:33:48"/>
    <s v="12/12/2023 19:34:43"/>
    <s v="Cerrado"/>
    <s v="CDP ANTIGUO 1"/>
    <s v="CDP ANTIGUO 2"/>
    <s v="12/12/2023 19:50:09"/>
    <s v="12/12/2023 23:50:00"/>
    <m/>
    <s v="RONDA REALIZADA"/>
    <d v="1899-12-30T00:00:00"/>
    <d v="1899-12-30T00:00:00"/>
    <d v="1899-12-30T00:00:00"/>
    <s v=""/>
    <s v="Cumplido"/>
    <m/>
    <m/>
    <m/>
    <m/>
    <m/>
    <d v="2023-11-12T00:00:00"/>
    <s v="CUMPLE"/>
    <s v="NO CUMPLE"/>
    <s v="NO CUMPLE"/>
    <s v="NO CUMPLE"/>
    <s v="NO CUMPLE"/>
  </r>
  <r>
    <s v="INC000002494254"/>
    <s v="RED INTERNA"/>
    <x v="0"/>
    <s v="APQ ACCESOS"/>
    <s v="CRISTOPHER MALDONADO ROMERO"/>
    <s v="tct_cmaldo"/>
    <s v="4-Menor/Localizado"/>
    <x v="0"/>
    <s v="Baja"/>
    <x v="0"/>
    <s v="TELEFONICA EMPRESAS DE CHILE SA"/>
    <s v="RONDA TOMA DE TEMPERATURAS SALAS TIC"/>
    <s v="12/12/2023 19:35:01"/>
    <s v="12/12/2023 19:35:57"/>
    <s v="Cerrado"/>
    <s v="CDP ANTIGUO 1"/>
    <s v="CDP ANTIGUO 2"/>
    <s v="12/12/2023 19:59:14"/>
    <s v="12/12/2023 23:50:00"/>
    <m/>
    <s v="RONDA REALIZADA"/>
    <d v="1899-12-30T00:00:00"/>
    <d v="1899-12-30T00:00:00"/>
    <d v="1899-12-30T00:00:00"/>
    <s v=""/>
    <s v="Cumplido"/>
    <m/>
    <m/>
    <m/>
    <m/>
    <m/>
    <d v="2023-11-11T00:00:00"/>
    <s v="CUMPLE"/>
    <s v="NO CUMPLE"/>
    <s v="NO CUMPLE"/>
    <s v="NO CUMPLE"/>
    <s v="NO CUMPLE"/>
  </r>
  <r>
    <s v="INC000002494318"/>
    <s v="HOSTING VIRTUAL"/>
    <x v="13"/>
    <s v="GESTION HD"/>
    <s v="MOISES E MONTERO RAMOS"/>
    <s v="frp_lmosqu"/>
    <s v="4-Menor/Localizado"/>
    <x v="0"/>
    <s v="Baja"/>
    <x v="0"/>
    <s v="LABORATORIOS PRATER S A"/>
    <s v="REQ /  LABORATORIOS PRATER S A | Capacidad en VDC / Help Desk"/>
    <s v="12/12/2023 18:21:48"/>
    <s v="12/12/2023 18:25:41"/>
    <s v="Cerrado"/>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s v="NO CUMPLE"/>
    <s v="NO CUMPLE"/>
    <s v="NO CUMPLE"/>
    <s v="CUMPLE"/>
    <s v="NO CUMPLE"/>
  </r>
  <r>
    <s v="INC000002494341"/>
    <s v="VPN IP - MPLS"/>
    <x v="2"/>
    <s v="GESTION HD"/>
    <s v="OSCAR A RAMIREZ SOTO"/>
    <s v="frp_disilv"/>
    <s v="4-Menor/Localizado"/>
    <x v="0"/>
    <s v="Baja"/>
    <x v="0"/>
    <s v="HORTIFRUT S.A"/>
    <s v="REQ / Ajuste cuenta VPN TAXPRICING"/>
    <s v="12/12/2023 21:44:13"/>
    <s v="12/12/2023 21:48:05"/>
    <s v="Cerrado"/>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s v="NO CUMPLE"/>
    <s v="NO CUMPLE"/>
    <s v="NO CUMPLE"/>
    <s v="CUMPLE"/>
    <s v="NO CUMPLE"/>
  </r>
  <r>
    <s v="INC000002494346"/>
    <s v="HOUSING"/>
    <x v="15"/>
    <s v="APQ ACCESOS"/>
    <s v="ALDO P VALENZUELA MUJICA"/>
    <s v="tct_avalen"/>
    <s v="2-Significativo/Amplio"/>
    <x v="2"/>
    <s v="Alta"/>
    <x v="0"/>
    <s v="TELEFONICA EMPRESAS DE CHILE SA"/>
    <s v="RONDA Y REVISION DE SALAS TECNICAS"/>
    <s v="13/12/2023 2:47:38"/>
    <s v="13/12/2023 2:48:42"/>
    <s v="Cerrado"/>
    <s v="CDP ANTIGUO 1"/>
    <s v="CDP ANTIGUO 2"/>
    <s v="13/12/2023 2:50:45"/>
    <s v="13/12/2023 23:50:00"/>
    <s v="RONDA Y REVISION DE SALAS TECNICAS"/>
    <s v="SE REALIZA RONDA"/>
    <d v="1899-12-30T00:01:41"/>
    <d v="1899-12-30T00:03:07"/>
    <d v="1899-12-30T00:01:26"/>
    <s v=""/>
    <s v="Cumplido"/>
    <m/>
    <m/>
    <m/>
    <m/>
    <m/>
    <d v="2023-11-12T00:00:00"/>
    <s v="CUMPLE"/>
    <s v="NO CUMPLE"/>
    <s v="NO CUMPLE"/>
    <s v="NO CUMPLE"/>
    <s v="NO CUMPLE"/>
  </r>
  <r>
    <s v="INC000002494349"/>
    <s v="HOUSING"/>
    <x v="15"/>
    <s v="APQ ACCESOS"/>
    <s v="ALDO P VALENZUELA MUJICA"/>
    <s v="tct_avalen"/>
    <s v="2-Significativo/Amplio"/>
    <x v="2"/>
    <s v="Alta"/>
    <x v="0"/>
    <s v="TELEFONICA EMPRESAS DE CHILE SA"/>
    <s v="TOMA DE ALARMAS DE CLIENTE"/>
    <s v="13/12/2023 2:51:12"/>
    <s v="13/12/2023 2:52:04"/>
    <s v="Cerrado"/>
    <s v="CDP ANTIGUO 1"/>
    <s v="CDP ANTIGUO 2"/>
    <s v="13/12/2023 2:53:25"/>
    <s v="13/12/2023 23:50:00"/>
    <s v="TOMA DE ALARMAS DE CLIENTE"/>
    <s v="SE REALIZA TOMA DE ALARMAS"/>
    <d v="1899-12-30T00:01:01"/>
    <d v="1899-12-30T00:02:13"/>
    <d v="1899-12-30T00:01:12"/>
    <s v=""/>
    <s v="Cumplido"/>
    <m/>
    <m/>
    <m/>
    <m/>
    <m/>
    <d v="2023-11-11T00:00:00"/>
    <s v="CUMPLE"/>
    <s v="NO CUMPLE"/>
    <s v="NO CUMPLE"/>
    <s v="NO CUMPLE"/>
    <s v="NO CUMPLE"/>
  </r>
  <r>
    <s v="INC000002494352"/>
    <s v="HOUSING"/>
    <x v="15"/>
    <s v="APQ ACCESOS"/>
    <s v="ALDO P VALENZUELA MUJICA"/>
    <s v="tct_avalen"/>
    <s v="2-Significativo/Amplio"/>
    <x v="2"/>
    <s v="Alta"/>
    <x v="0"/>
    <s v="TELEFONICA EMPRESAS DE CHILE SA"/>
    <s v="SUPERVISION RETIRO DE SOPORTE PDU"/>
    <s v="13/12/2023 2:53:47"/>
    <s v="13/12/2023 2:54:57"/>
    <s v="Cerrado"/>
    <s v="CDP ANTIGUO 1"/>
    <s v="CDP ANTIGUO 2"/>
    <s v="13/12/2023 2:57:32"/>
    <s v="13/12/2023 23:50:00"/>
    <s v="SUPERVISION RETIRO DE SOPORTE PDU"/>
    <s v="SE REALIZA SUPERVISION"/>
    <d v="1899-12-30T00:02:15"/>
    <d v="1899-12-30T00:03:45"/>
    <d v="1899-12-30T00:01:30"/>
    <s v=""/>
    <s v="Cumplido"/>
    <m/>
    <m/>
    <m/>
    <m/>
    <m/>
    <d v="2023-11-11T00:00:00"/>
    <s v="CUMPLE"/>
    <s v="NO CUMPLE"/>
    <s v="NO CUMPLE"/>
    <s v="NO CUMPLE"/>
    <s v="NO CUMPLE"/>
  </r>
  <r>
    <s v="INC000002494355"/>
    <s v="HOUSING"/>
    <x v="15"/>
    <s v="APQ ACCESOS"/>
    <s v="ALDO P VALENZUELA MUJICA"/>
    <s v="tct_avalen"/>
    <s v="2-Significativo/Amplio"/>
    <x v="2"/>
    <s v="Alta"/>
    <x v="0"/>
    <s v="TELEFONICA EMPRESAS DE CHILE SA"/>
    <s v="RONDA Y REVISION DE SALAS TECNICAS"/>
    <s v="13/12/2023 2:59:15"/>
    <s v="13/12/2023 3:00:17"/>
    <s v="Cerrado"/>
    <s v="CDP ANTIGUO 1"/>
    <s v="CDP ANTIGUO 2"/>
    <s v="13/12/2023 3:03:35"/>
    <s v="13/12/2023 23:50:00"/>
    <s v="RONDA Y REVISION DE SALAS TECNICAS"/>
    <s v="SE REALIZA RONDA"/>
    <d v="1899-12-30T00:02:20"/>
    <d v="1899-12-30T00:04:20"/>
    <d v="1899-12-30T00:02:00"/>
    <s v=""/>
    <s v="Cumplido"/>
    <m/>
    <m/>
    <m/>
    <m/>
    <m/>
    <d v="2023-11-11T00:00:00"/>
    <s v="CUMPLE"/>
    <s v="NO CUMPLE"/>
    <s v="NO CUMPLE"/>
    <s v="NO CUMPLE"/>
    <s v="NO CUMPLE"/>
  </r>
  <r>
    <s v="INC000002494357"/>
    <s v="HOUSING"/>
    <x v="15"/>
    <s v="APQ ACCESOS"/>
    <s v="ALDO P VALENZUELA MUJICA"/>
    <s v="tct_avalen"/>
    <s v="2-Significativo/Amplio"/>
    <x v="2"/>
    <s v="Alta"/>
    <x v="0"/>
    <s v="TELEFONICA EMPRESAS DE CHILE SA"/>
    <s v="SUPERVISION tendido, retiro y conexión de cableado DXC"/>
    <s v="13/12/2023 3:11:52"/>
    <s v="13/12/2023 3:13:05"/>
    <s v="Cerrado"/>
    <s v="CDP ANTIGUO 1"/>
    <s v="CDP ANTIGUO 2"/>
    <s v="13/12/2023 3:15:05"/>
    <s v="13/12/2023 23:50:00"/>
    <s v="SUPERVISION tendido, retiro y conexión de cableado DXC"/>
    <s v="SE REALIZA SUPERVISION"/>
    <d v="1899-12-30T00:01:29"/>
    <d v="1899-12-30T00:03:13"/>
    <d v="1899-12-30T00:01:44"/>
    <s v=""/>
    <s v="Cumplido"/>
    <m/>
    <m/>
    <m/>
    <m/>
    <m/>
    <d v="2023-11-11T00:00:00"/>
    <s v="CUMPLE"/>
    <s v="NO CUMPLE"/>
    <s v="NO CUMPLE"/>
    <s v="NO CUMPLE"/>
    <s v="NO CUMPLE"/>
  </r>
  <r>
    <s v="INC000002494383"/>
    <s v="SAP"/>
    <x v="17"/>
    <s v="CLOUD SAP HANA"/>
    <s v="NICOLAS A SAAVEDRA EGUILUZ"/>
    <s v="tct_nsaave"/>
    <s v="4-Menor/Localizado"/>
    <x v="0"/>
    <s v="Baja"/>
    <x v="0"/>
    <s v="TELEFONICA EMPRESAS DE CHILE SA"/>
    <s v="Checklist diario clientes 13.12.23"/>
    <s v="13/12/2023 7:47:42"/>
    <s v="13/12/2023 7:49:34"/>
    <s v="Cerrado"/>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s v="CUMPLE"/>
    <s v="NO CUMPLE"/>
    <s v="NO CUMPLE"/>
    <s v="NO CUMPLE"/>
    <s v="NO CUMPLE"/>
  </r>
  <r>
    <s v="INC000002494397"/>
    <s v="HOUSING"/>
    <x v="15"/>
    <s v="APQ ACCESOS"/>
    <s v="JAIRO A SALINAS GARAY"/>
    <s v="tct_jsalin"/>
    <s v="3-Moderado/Limitado"/>
    <x v="1"/>
    <s v="Media"/>
    <x v="0"/>
    <s v="TELEFONICA EMPRESAS DE CHILE SA"/>
    <s v="MICROCORTE DC PAINE"/>
    <s v="13/12/2023 8:52:03"/>
    <s v="13/12/2023 8:52:48"/>
    <s v="Cerrado"/>
    <s v="CDP ANTIGUO 1"/>
    <s v="CDP ANTIGUO 2"/>
    <s v="13/12/2023 9:05:36"/>
    <s v="13/12/2023 23:50:00"/>
    <s v="MICROCORTE DC PAINE"/>
    <s v="RONDA REALIZADA."/>
    <d v="1899-12-30T00:12:48"/>
    <d v="1899-12-30T00:13:33"/>
    <d v="1899-12-30T00:00:45"/>
    <s v=""/>
    <s v="Cumplido"/>
    <m/>
    <m/>
    <m/>
    <m/>
    <m/>
    <d v="2023-11-12T00:00:00"/>
    <s v="CUMPLE"/>
    <s v="NO CUMPLE"/>
    <s v="NO CUMPLE"/>
    <s v="NO CUMPLE"/>
    <s v="NO CUMPLE"/>
  </r>
  <r>
    <s v="INC000002494419"/>
    <s v="HOUSING"/>
    <x v="19"/>
    <s v="BELIEVE"/>
    <s v="SEBASTIAN A JARA VIDAL"/>
    <s v="frp_pcamay"/>
    <s v="3-Moderado/Limitado"/>
    <x v="1"/>
    <s v="Media"/>
    <x v="0"/>
    <s v="SERVIEX S A"/>
    <s v="GESTION DATACENTER/ ACCESOS / Serviex"/>
    <s v="12/12/2023 18:41:42"/>
    <s v="12/12/2023 18:43:59"/>
    <s v="Cerrado"/>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s v="CUMPLE"/>
    <s v="NO CUMPLE"/>
    <s v="NO CUMPLE"/>
    <s v="NO CUMPLE"/>
    <s v="NO CUMPLE"/>
  </r>
  <r>
    <s v="INC000002494436"/>
    <s v="HOUSING"/>
    <x v="15"/>
    <s v="APQ ACCESOS"/>
    <s v="JAIRO A SALINAS GARAY"/>
    <s v="tct_jsalin"/>
    <s v="3-Moderado/Limitado"/>
    <x v="1"/>
    <s v="Media"/>
    <x v="0"/>
    <s v="TELEFONICA EMPRESAS DE CHILE SA"/>
    <s v="RONDA Y REVISION DE SALAS TECNICAS"/>
    <s v="12/12/2023 19:22:28"/>
    <s v="12/12/2023 19:23:27"/>
    <s v="Cerrado"/>
    <s v="CDP ANTIGUO 1"/>
    <s v="CDP ANTIGUO 2"/>
    <s v="12/12/2023 19:23:27"/>
    <s v="12/12/2023 23:50:00"/>
    <s v="RONDA Y REVISION DE SALAS TECNICAS"/>
    <s v="RONDA REALIZADA."/>
    <d v="1899-12-30T00:00:00"/>
    <d v="1899-12-30T00:00:59"/>
    <d v="1899-12-30T00:00:59"/>
    <s v=""/>
    <s v="Cumplido"/>
    <m/>
    <m/>
    <m/>
    <m/>
    <m/>
    <d v="2023-11-11T00:00:00"/>
    <s v="CUMPLE"/>
    <s v="NO CUMPLE"/>
    <s v="NO CUMPLE"/>
    <s v="NO CUMPLE"/>
    <s v="NO CUMPLE"/>
  </r>
  <r>
    <s v="INC000002494437"/>
    <s v="HOUSING"/>
    <x v="15"/>
    <s v="APQ ACCESOS"/>
    <s v="JAIRO A SALINAS GARAY"/>
    <s v="tct_jsalin"/>
    <s v="3-Moderado/Limitado"/>
    <x v="1"/>
    <s v="Media"/>
    <x v="0"/>
    <s v="TELEFONICA EMPRESAS DE CHILE SA"/>
    <s v="RONDA Y REVISION DE SALAS TECNICAS"/>
    <s v="12/12/2023 19:23:34"/>
    <s v="12/12/2023 19:24:21"/>
    <s v="Cerrado"/>
    <s v="CDP ANTIGUO 1"/>
    <s v="CDP ANTIGUO 2"/>
    <s v="12/12/2023 19:24:21"/>
    <s v="12/12/2023 23:50:00"/>
    <s v="RONDA Y REVISION DE SALAS TECNICAS"/>
    <s v="RONDA REALIZADA."/>
    <d v="1899-12-30T00:00:00"/>
    <d v="1899-12-30T00:00:47"/>
    <d v="1899-12-30T00:00:47"/>
    <s v=""/>
    <s v="Cumplido"/>
    <m/>
    <m/>
    <m/>
    <m/>
    <m/>
    <d v="2023-11-11T00:00:00"/>
    <s v="CUMPLE"/>
    <s v="NO CUMPLE"/>
    <s v="NO CUMPLE"/>
    <s v="NO CUMPLE"/>
    <s v="NO CUMPLE"/>
  </r>
  <r>
    <s v="INC000002494439"/>
    <s v="HOUSING"/>
    <x v="15"/>
    <s v="APQ ACCESOS"/>
    <s v="JAIRO A SALINAS GARAY"/>
    <s v="tct_jsalin"/>
    <s v="3-Moderado/Limitado"/>
    <x v="1"/>
    <s v="Media"/>
    <x v="0"/>
    <s v="TELEFONICA EMPRESAS DE CHILE SA"/>
    <s v="RONDA Y REVISION DE SALAS TECNICAS"/>
    <s v="12/12/2023 19:24:27"/>
    <s v="12/12/2023 19:25:20"/>
    <s v="Cerrado"/>
    <s v="CDP ANTIGUO 1"/>
    <s v="CDP ANTIGUO 2"/>
    <s v="12/12/2023 19:25:20"/>
    <s v="12/12/2023 23:50:00"/>
    <s v="RONDA Y REVISION DE SALAS TECNICAS"/>
    <s v="RONDA REALIZADA."/>
    <d v="1899-12-30T00:00:00"/>
    <d v="1899-12-30T00:00:53"/>
    <d v="1899-12-30T00:00:53"/>
    <s v=""/>
    <s v="Cumplido"/>
    <m/>
    <m/>
    <m/>
    <m/>
    <m/>
    <d v="2023-11-11T00:00:00"/>
    <s v="CUMPLE"/>
    <s v="NO CUMPLE"/>
    <s v="NO CUMPLE"/>
    <s v="NO CUMPLE"/>
    <s v="NO CUMPLE"/>
  </r>
  <r>
    <s v="INC000002494442"/>
    <s v="HOUSING"/>
    <x v="15"/>
    <s v="APQ ACCESOS"/>
    <s v="JAIRO A SALINAS GARAY"/>
    <s v="tct_jsalin"/>
    <s v="3-Moderado/Limitado"/>
    <x v="1"/>
    <s v="Media"/>
    <x v="0"/>
    <s v="TELEFONICA EMPRESAS DE CHILE SA"/>
    <s v="Huawei - Proyecto PD20230313025 Etapa 2"/>
    <s v="12/12/2023 19:26:00"/>
    <s v="12/12/2023 19:27:45"/>
    <s v="Cerrado"/>
    <s v="CDP ANTIGUO 1"/>
    <s v="CDP ANTIGUO 2"/>
    <s v="12/12/2023 19:27:45"/>
    <s v="12/12/2023 23:50:00"/>
    <s v="Huawei - Proyecto PD20230313025 Etapa 2"/>
    <s v="RONDA REALIZADA."/>
    <d v="1899-12-30T00:00:00"/>
    <d v="1899-12-30T00:01:45"/>
    <d v="1899-12-30T00:01:45"/>
    <s v=""/>
    <s v="Cumplido"/>
    <m/>
    <m/>
    <m/>
    <m/>
    <m/>
    <d v="2023-11-11T00:00:00"/>
    <s v="CUMPLE"/>
    <s v="NO CUMPLE"/>
    <s v="NO CUMPLE"/>
    <s v="NO CUMPLE"/>
    <s v="NO CUMPLE"/>
  </r>
  <r>
    <s v="INC000002494573"/>
    <s v="VPN IP - MPLS"/>
    <x v="3"/>
    <s v="GESTION HD"/>
    <s v="GUSTAVO AVILA VERA"/>
    <s v="frp_spevel"/>
    <s v="3-Moderado/Limitado"/>
    <x v="1"/>
    <s v="Media"/>
    <x v="0"/>
    <s v="INGENIERIA SERVICIOS Y COMUNICACIONES S A"/>
    <s v="HD/Creación de registro SPF - casasdelmaule.cl"/>
    <s v="13/12/2023 9:12:12"/>
    <s v="13/12/2023 9:14:13"/>
    <s v="Cerrado"/>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s v="NO CUMPLE"/>
    <s v="CUMPLE"/>
    <s v="NO CUMPLE"/>
    <s v="NO CUMPLE"/>
    <s v="NO CUMPLE"/>
  </r>
  <r>
    <s v="INC000002494748"/>
    <s v="HOUSING"/>
    <x v="15"/>
    <s v="APQ ACCESOS"/>
    <s v="ALDO P VALENZUELA MUJICA"/>
    <s v="tct_avalen"/>
    <s v="2-Significativo/Amplio"/>
    <x v="2"/>
    <s v="Alta"/>
    <x v="0"/>
    <s v="TELEFONICA EMPRESAS DE CHILE SA"/>
    <s v="RONDA Y REVISION DE SALAS TECNICAS"/>
    <s v="13/12/2023 5:18:29"/>
    <s v="13/12/2023 5:19:31"/>
    <s v="Cerrado"/>
    <s v="CDP ANTIGUO 1"/>
    <s v="CDP ANTIGUO 2"/>
    <s v="13/12/2023 5:21:41"/>
    <s v="13/12/2023 23:50:00"/>
    <s v="RONDA Y REVISION DE SALAS TECNICAS"/>
    <s v="SE REALIZA RONDA"/>
    <d v="1899-12-30T00:01:35"/>
    <d v="1899-12-30T00:03:12"/>
    <d v="1899-12-30T00:01:37"/>
    <s v=""/>
    <s v="Cumplido"/>
    <m/>
    <m/>
    <m/>
    <m/>
    <m/>
    <d v="2023-11-11T00:00:00"/>
    <s v="CUMPLE"/>
    <s v="NO CUMPLE"/>
    <s v="NO CUMPLE"/>
    <s v="NO CUMPLE"/>
    <s v="NO CUMPLE"/>
  </r>
  <r>
    <s v="INC000002494753"/>
    <s v="HOUSING"/>
    <x v="15"/>
    <s v="APQ ACCESOS"/>
    <s v="ALDO P VALENZUELA MUJICA"/>
    <s v="tct_avalen"/>
    <s v="2-Significativo/Amplio"/>
    <x v="2"/>
    <s v="Alta"/>
    <x v="0"/>
    <s v="TELEFONICA EMPRESAS DE CHILE SA"/>
    <s v="RONDA Y REVISION DE SALAS TECNICAS"/>
    <s v="13/12/2023 5:37:03"/>
    <s v="13/12/2023 5:38:11"/>
    <s v="Cerrado"/>
    <s v="CDP ANTIGUO 1"/>
    <s v="CDP ANTIGUO 2"/>
    <s v="13/12/2023 5:39:53"/>
    <s v="13/12/2023 23:50:00"/>
    <s v="RONDA Y REVISION DE SALAS TECNICAS"/>
    <s v="SE REALIZA RONDA"/>
    <d v="1899-12-30T00:01:16"/>
    <d v="1899-12-30T00:02:50"/>
    <d v="1899-12-30T00:01:34"/>
    <s v=""/>
    <s v="Cumplido"/>
    <m/>
    <m/>
    <m/>
    <m/>
    <m/>
    <d v="2023-11-12T00:00:00"/>
    <s v="CUMPLE"/>
    <s v="NO CUMPLE"/>
    <s v="NO CUMPLE"/>
    <s v="NO CUMPLE"/>
    <s v="NO CUMPLE"/>
  </r>
  <r>
    <s v="INC000002494877"/>
    <s v="HOUSING"/>
    <x v="19"/>
    <s v="BELIEVE"/>
    <s v="FRANCISCO J FELIU ABARCA"/>
    <s v="frp_fbalab"/>
    <s v="3-Moderado/Limitado"/>
    <x v="1"/>
    <s v="Media"/>
    <x v="0"/>
    <s v="IDOM INGENIERIA Y CONSULTORIA S.A. AGENCIA EN CHILE"/>
    <s v="GESTION DATACENTER/ ACCESOS / IDOM INGENIERIA Y CONSULTORIA S.A. AGENCIA EN CHILE"/>
    <s v="13/12/2023 9:29:47"/>
    <s v="13/12/2023 9:30:49"/>
    <s v="Cerrado"/>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s v="CUMPLE"/>
    <s v="NO CUMPLE"/>
    <s v="NO CUMPLE"/>
    <s v="NO CUMPLE"/>
    <s v="NO CUMPLE"/>
  </r>
  <r>
    <s v="INC000002494909"/>
    <s v="INFRAESTRUCTURA DC"/>
    <x v="6"/>
    <s v="APQ ACCESOS"/>
    <s v="FRANCISCO J FELIU ABARCA"/>
    <s v="tct_frafea"/>
    <s v="4-Menor/Localizado"/>
    <x v="0"/>
    <s v="Baja"/>
    <x v="0"/>
    <s v="TELEFONICA CYBERSECURITY TECH CHILE SPA"/>
    <s v="RONDA POR TOMA DE TEMPERATURAS EN SALAS TIC"/>
    <s v="13/12/2023 8:53:59"/>
    <s v="13/12/2023 8:54:42"/>
    <s v="Cerrado"/>
    <s v="TI"/>
    <s v="CLIMA"/>
    <s v="13/12/2023 9:10:06"/>
    <s v="13/12/2023 23:50:00"/>
    <s v="RONDA POR TOMA DE TEMPERATURAS EN SALAS TIC"/>
    <s v="RONDA REALIZADA"/>
    <d v="1899-12-30T00:00:00"/>
    <d v="1899-12-30T00:00:00"/>
    <d v="1899-12-30T00:00:00"/>
    <s v=""/>
    <s v="Cumplido"/>
    <m/>
    <m/>
    <m/>
    <m/>
    <m/>
    <d v="2023-11-12T00:00:00"/>
    <s v="CUMPLE"/>
    <s v="NO CUMPLE"/>
    <s v="NO CUMPLE"/>
    <s v="NO CUMPLE"/>
    <s v="NO CUMPLE"/>
  </r>
  <r>
    <s v="INC000002494924"/>
    <s v="VPN IP - MPLS"/>
    <x v="17"/>
    <s v="GESTION HD"/>
    <s v="EWALD R GALAZ MILLALEO"/>
    <s v="frp_jciert"/>
    <s v="4-Menor/Localizado"/>
    <x v="0"/>
    <s v="Baja"/>
    <x v="0"/>
    <s v="TELEFONICA GLOBAL TECHNOLOGY S.A.AGENCIA EN CHILE"/>
    <s v="REQ / Actualización Folios LIPS"/>
    <s v="13/12/2023 9:19:07"/>
    <s v="13/12/2023 9:22:11"/>
    <s v="Cerrado"/>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s v="NO CUMPLE"/>
    <s v="NO CUMPLE"/>
    <s v="NO CUMPLE"/>
    <s v="CUMPLE"/>
    <s v="NO CUMPLE"/>
  </r>
  <r>
    <s v="INC000002494937"/>
    <s v="INFRAESTRUCTURA DC"/>
    <x v="6"/>
    <s v="APQ ACCESOS"/>
    <s v="FRANCISCO J FELIU ABARCA"/>
    <s v="tct_frafea"/>
    <s v="4-Menor/Localizado"/>
    <x v="0"/>
    <s v="Baja"/>
    <x v="0"/>
    <s v="TELEFONICA CYBERSECURITY TECH CHILE SPA"/>
    <s v="RONDA PREVENTIVA EN SALAS TIC"/>
    <s v="13/12/2023 9:54:42"/>
    <s v="13/12/2023 9:55:36"/>
    <s v="Cerrado"/>
    <s v="TI"/>
    <s v="INFRAESTRUCTURA"/>
    <s v="13/12/2023 10:36:15"/>
    <s v="13/12/2023 23:50:00"/>
    <s v="RONDA PREVENTIVA EN SALAS TIC"/>
    <s v="RONDA REALIZADA"/>
    <d v="1899-12-30T00:00:00"/>
    <d v="1899-12-30T00:00:00"/>
    <d v="1899-12-30T00:00:00"/>
    <s v=""/>
    <s v="Cumplido"/>
    <m/>
    <m/>
    <m/>
    <m/>
    <m/>
    <d v="2023-11-11T00:00:00"/>
    <s v="CUMPLE"/>
    <s v="NO CUMPLE"/>
    <s v="NO CUMPLE"/>
    <s v="NO CUMPLE"/>
    <s v="NO CUMPLE"/>
  </r>
  <r>
    <s v="INC000002494953"/>
    <s v="RED INTERNA"/>
    <x v="1"/>
    <s v="APQ ACCESOS"/>
    <s v="CARLOS F ARAYA RAMIREZ"/>
    <s v="tct_cararr"/>
    <s v="4-Menor/Localizado"/>
    <x v="0"/>
    <s v="Baja"/>
    <x v="0"/>
    <s v="TELEFONICA CYBERSECURITY TECH CHILE SPA"/>
    <s v="RONDA INSPECTIVA"/>
    <s v="13/12/2023 11:07:25"/>
    <s v="13/12/2023 11:09:29"/>
    <s v="Cerrado"/>
    <s v="CDP ANTIGUO 1"/>
    <s v="CDP ANTIGUO 2"/>
    <s v="13/12/2023 11:31:33"/>
    <s v="13/12/2023 23:50:00"/>
    <m/>
    <s v="RONDA INSPECTIVA"/>
    <d v="1899-12-30T00:00:00"/>
    <d v="1899-12-30T00:00:00"/>
    <d v="1899-12-30T00:00:00"/>
    <s v=""/>
    <s v="Cumplido"/>
    <m/>
    <m/>
    <m/>
    <m/>
    <m/>
    <d v="2023-11-11T00:00:00"/>
    <s v="CUMPLE"/>
    <s v="NO CUMPLE"/>
    <s v="NO CUMPLE"/>
    <s v="NO CUMPLE"/>
    <s v="NO CUMPLE"/>
  </r>
  <r>
    <s v="INC000002494965"/>
    <s v="COMUNICACIONES"/>
    <x v="4"/>
    <s v="GESTION PLATAFORMA CLIENTES"/>
    <s v="PAUL A SEPULVEDA ALVAREZ"/>
    <s v="lmolcont"/>
    <s v="2-Significativo/Amplio"/>
    <x v="2"/>
    <s v="Alta"/>
    <x v="0"/>
    <s v="TELEFONICA EMPRESAS DE CHILE SA"/>
    <s v="(URGENTE POR PROYECTO) REINICIO PASSWORD VPN"/>
    <s v="13/12/2023 11:44:29"/>
    <s v="13/12/2023 11:44:29"/>
    <s v="Cerrado"/>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s v="CUMPLE"/>
    <s v="NO CUMPLE"/>
    <s v="NO CUMPLE"/>
    <s v="NO CUMPLE"/>
    <s v="NO CUMPLE"/>
  </r>
  <r>
    <s v="INC000002494969"/>
    <s v="HOSTING VIRTUAL"/>
    <x v="13"/>
    <s v="GESTION HD"/>
    <s v="ANGEL CASTRO CABRERA"/>
    <s v="frp_lmosqu"/>
    <s v="4-Menor/Localizado"/>
    <x v="0"/>
    <s v="Baja"/>
    <x v="0"/>
    <s v="EMPRESA NACIONAL DE CERTIFICACIONES"/>
    <s v="REQ /  vm servicios / Help Desk"/>
    <s v="13/12/2023 11:47:03"/>
    <s v="13/12/2023 11:49:09"/>
    <s v="Cerrado"/>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s v="NO CUMPLE"/>
    <s v="NO CUMPLE"/>
    <s v="CUMPLE"/>
    <s v="NO CUMPLE"/>
    <s v="NO CUMPLE"/>
  </r>
  <r>
    <s v="INC000002494977"/>
    <s v="RED INTERNA"/>
    <x v="0"/>
    <s v="APQ ACCESOS"/>
    <s v="CRISTOPHER MALDONADO ROMERO"/>
    <s v="tct_cmaldo"/>
    <s v="4-Menor/Localizado"/>
    <x v="0"/>
    <s v="Baja"/>
    <x v="0"/>
    <s v="TELEFONICA EMPRESAS DE CHILE SA"/>
    <s v="RONDA TOMA DE TEMPERATURAS SALAS TIC"/>
    <s v="13/12/2023 12:08:14"/>
    <s v="13/12/2023 12:09:12"/>
    <s v="Cerrado"/>
    <s v="CDP ANTIGUO 1"/>
    <s v="CDP ANTIGUO 2"/>
    <s v="13/12/2023 12:43:39"/>
    <s v="13/12/2023 23:50:00"/>
    <m/>
    <s v="RONDA REALIZADA"/>
    <d v="1899-12-30T00:00:00"/>
    <d v="1899-12-30T00:00:00"/>
    <d v="1899-12-30T00:00:00"/>
    <s v=""/>
    <s v="Cumplido"/>
    <m/>
    <m/>
    <m/>
    <m/>
    <m/>
    <d v="2023-11-12T00:00:00"/>
    <s v="CUMPLE"/>
    <s v="NO CUMPLE"/>
    <s v="NO CUMPLE"/>
    <s v="NO CUMPLE"/>
    <s v="NO CUMPLE"/>
  </r>
  <r>
    <s v="INC000002494998"/>
    <s v="INFRAESTRUCTURA DC"/>
    <x v="6"/>
    <s v="APQ ACCESOS"/>
    <s v="FRANCISCO J FELIU ABARCA"/>
    <s v="tct_frafea"/>
    <s v="4-Menor/Localizado"/>
    <x v="0"/>
    <s v="Baja"/>
    <x v="0"/>
    <s v="TELEFONICA CYBERSECURITY TECH CHILE SPA"/>
    <s v="RONDA POR TOMA DE TEMPERATURAS EN SALAS TIC"/>
    <s v="13/12/2023 12:48:31"/>
    <s v="13/12/2023 12:49:26"/>
    <s v="Cerrado"/>
    <s v="TI"/>
    <s v="CLIMA"/>
    <s v="13/12/2023 15:07:51"/>
    <s v="13/12/2023 23:50:00"/>
    <s v="RONDA POR TOMA DE TEMPERATURAS EN SALAS TIC"/>
    <s v="RONDA REALIZADA"/>
    <d v="1899-12-30T00:00:00"/>
    <d v="1899-12-30T00:00:00"/>
    <d v="1899-12-30T00:00:00"/>
    <s v=""/>
    <s v="Cumplido"/>
    <m/>
    <m/>
    <m/>
    <m/>
    <m/>
    <d v="2023-11-12T00:00:00"/>
    <s v="CUMPLE"/>
    <s v="NO CUMPLE"/>
    <s v="NO CUMPLE"/>
    <s v="NO CUMPLE"/>
    <s v="NO CUMPLE"/>
  </r>
  <r>
    <s v="INC000002495019"/>
    <s v="HOSTING VIRTUAL"/>
    <x v="4"/>
    <s v="DUOC TICKET AUTOMATICO"/>
    <s v="GIOVANNI D ROCCO VALENZUELA"/>
    <s v="frp_fcruzp"/>
    <s v="3-Moderado/Limitado"/>
    <x v="0"/>
    <s v="Baja"/>
    <x v="0"/>
    <s v="FUNDACION INSTITUTO PROFESIONAL DUOC UC"/>
    <s v="RQ / DUOC / Permisos FileServer"/>
    <s v="13/12/2023 9:12:46"/>
    <s v="13/12/2023 9:14:36"/>
    <s v="Cerrado"/>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s v="NO CUMPLE"/>
    <s v="CUMPLE"/>
    <s v="NO CUMPLE"/>
    <s v="NO CUMPLE"/>
    <s v="NO CUMPLE"/>
  </r>
  <r>
    <s v="INC000002495347"/>
    <s v="HOUSING"/>
    <x v="16"/>
    <s v="BELIEVE"/>
    <s v="JORGE S LORCA LEIVA"/>
    <s v="frp_fbalab"/>
    <s v="3-Moderado/Limitado"/>
    <x v="1"/>
    <s v="Media"/>
    <x v="0"/>
    <s v="TELEFONICA EMPRESAS DE CHILE SA"/>
    <s v="GESTION DATACENTER/ ACCESOS / TELEFONICA EMPRESAS DE CHILE SA"/>
    <s v="13/12/2023 11:04:00"/>
    <s v="13/12/2023 11:05:17"/>
    <s v="Cerrado"/>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s v="CUMPLE"/>
    <s v="NO CUMPLE"/>
    <s v="NO CUMPLE"/>
    <s v="NO CUMPLE"/>
    <s v="NO CUMPLE"/>
  </r>
  <r>
    <s v="INC000002495367"/>
    <s v="HOUSING"/>
    <x v="19"/>
    <s v="BELIEVE"/>
    <s v="FRANCISCO J FELIU ABARCA"/>
    <s v="frp_fbalab"/>
    <s v="3-Moderado/Limitado"/>
    <x v="1"/>
    <s v="Media"/>
    <x v="0"/>
    <s v="EQUIPOS ELECTRONICOS Y COMPUTACION SA"/>
    <s v="GESTION DATACENTER/ ACCESOS / EQUIPOS ELECTRONICOS Y COMPUTACION SA"/>
    <s v="13/12/2023 11:12:41"/>
    <s v="13/12/2023 11:13:41"/>
    <s v="Cerrado"/>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s v="CUMPLE"/>
    <s v="NO CUMPLE"/>
    <s v="NO CUMPLE"/>
    <s v="NO CUMPLE"/>
    <s v="NO CUMPLE"/>
  </r>
  <r>
    <s v="INC000002495397"/>
    <s v="HOUSING"/>
    <x v="14"/>
    <s v="BELIEVE"/>
    <s v="CRISTOPHER MALDONADO ROMERO"/>
    <s v="frp_fbalab"/>
    <s v="3-Moderado/Limitado"/>
    <x v="1"/>
    <s v="Media"/>
    <x v="0"/>
    <s v="BANCO SANTANDER CHILE 1"/>
    <s v="GESTION DATACENTER/ ACCESOS / BANCO SANTANDER CHILE 1"/>
    <s v="13/12/2023 11:29:14"/>
    <s v="13/12/2023 11:30:38"/>
    <s v="Cerrado"/>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s v="CUMPLE"/>
    <s v="NO CUMPLE"/>
    <s v="NO CUMPLE"/>
    <s v="NO CUMPLE"/>
    <s v="NO CUMPLE"/>
  </r>
  <r>
    <s v="INC000002495419"/>
    <s v="VPN IP - MPLS"/>
    <x v="3"/>
    <s v="GESTION HD"/>
    <s v="GUSTAVO AVILA VERA"/>
    <s v="frp_fpetro"/>
    <s v="3-Moderado/Limitado"/>
    <x v="1"/>
    <s v="Media"/>
    <x v="0"/>
    <s v="INMOBILIARIA FRUSAN S.A."/>
    <s v="REQ/TTECH: Abrir ticket y derivar a Controller"/>
    <s v="13/12/2023 11:17:37"/>
    <s v="13/12/2023 11:19:57"/>
    <s v="Cerrado"/>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s v="CUMPLE"/>
    <s v="NO CUMPLE"/>
    <s v="NO CUMPLE"/>
    <s v="NO CUMPLE"/>
    <s v="NO CUMPLE"/>
  </r>
  <r>
    <s v="INC000002495432"/>
    <s v="HOSTING VIRTUAL"/>
    <x v="7"/>
    <s v="OPERACION N1"/>
    <s v="ALVARO ORTIZ"/>
    <s v="tct_alorti"/>
    <s v="2-Significativo/Amplio"/>
    <x v="1"/>
    <s v="Media"/>
    <x v="0"/>
    <s v="FUNDACION INSTITUTO PROFESIONAL DUOC UC"/>
    <s v="generar usuario en qas"/>
    <s v="13/12/2023 11:34:33"/>
    <s v="13/12/2023 11:35:24"/>
    <s v="Cerrado"/>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s v="CUMPLE"/>
    <s v="NO CUMPLE"/>
    <s v="NO CUMPLE"/>
    <s v="NO CUMPLE"/>
    <s v="NO CUMPLE"/>
  </r>
  <r>
    <s v="INC000002495472"/>
    <s v="VPN IP - MPLS"/>
    <x v="4"/>
    <s v="GESTION HD"/>
    <s v="JUAN CARLOS UZCATEGUI FUGUETT"/>
    <s v="frp_fpetro"/>
    <s v="3-Moderado/Limitado"/>
    <x v="1"/>
    <s v="Media"/>
    <x v="0"/>
    <s v="TELEFONICA GLOBAL TECHNOLOGY S.A.AGENCIA EN CHILE"/>
    <s v="REQ/[EXTERNO] RE: Active Directory - TrackingID#2308080030005744"/>
    <s v="13/12/2023 12:53:57"/>
    <s v="13/12/2023 12:56:33"/>
    <s v="Cerrado"/>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s v="NO CUMPLE"/>
    <s v="NO CUMPLE"/>
    <s v="CUMPLE"/>
    <s v="NO CUMPLE"/>
    <s v="NO CUMPLE"/>
  </r>
  <r>
    <s v="INC000002495499"/>
    <s v="HOUSING"/>
    <x v="4"/>
    <s v="DUOC TICKET AUTOMATICO"/>
    <s v="PAUL A SEPULVEDA ALVAREZ"/>
    <s v="frp_fcruzp"/>
    <s v="3-Moderado/Limitado"/>
    <x v="0"/>
    <s v="Baja"/>
    <x v="0"/>
    <s v="FUNDACION INSTITUTO PROFESIONAL DUOC UC"/>
    <s v="DUOC / RQ / RE: Clientes RADIUS - WIFI 6"/>
    <s v="13/12/2023 13:39:25"/>
    <s v="13/12/2023 13:41:33"/>
    <s v="Cerrado"/>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s v="CUMPLE"/>
    <s v="NO CUMPLE"/>
    <s v="NO CUMPLE"/>
    <s v="NO CUMPLE"/>
    <s v="NO CUMPLE"/>
  </r>
  <r>
    <s v="INC000002495501"/>
    <s v="HOSTING VIRTUAL"/>
    <x v="3"/>
    <s v="OPERACION N1"/>
    <s v="VICTOR SEPULVEDA GAMARRA"/>
    <s v="tct_vsepul"/>
    <s v="3-Moderado/Limitado"/>
    <x v="1"/>
    <s v="Media"/>
    <x v="0"/>
    <s v="FUNDACION INSTITUTO PROFESIONAL DUOC UC"/>
    <s v="Crear usuario en servidor SRVBACKDRUPALPRD 01"/>
    <s v="13/12/2023 13:43:37"/>
    <s v="13/12/2023 13:44:11"/>
    <s v="Cerrado"/>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s v="CUMPLE"/>
    <s v="NO CUMPLE"/>
    <s v="NO CUMPLE"/>
    <s v="NO CUMPLE"/>
    <s v="NO CUMPLE"/>
  </r>
  <r>
    <s v="INC000002495521"/>
    <s v="VPN IP - MPLS"/>
    <x v="4"/>
    <s v="BELIEVE"/>
    <s v="JUAN CARLOS UZCATEGUI FUGUETT"/>
    <s v="frp_fbalab"/>
    <s v="4-Menor/Localizado"/>
    <x v="0"/>
    <s v="Baja"/>
    <x v="0"/>
    <s v="TELEFONICA CYBERSECURITY TECH CHILE SPA"/>
    <s v="REQ / SOC / RE: Alarma de inactividad Equipos DUOC 7 dias Fired"/>
    <s v="13/12/2023 11:42:55"/>
    <s v="13/12/2023 11:47:47"/>
    <s v="Cerrado"/>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s v="NO CUMPLE"/>
    <s v="NO CUMPLE"/>
    <s v="CUMPLE"/>
    <s v="NO CUMPLE"/>
    <s v="NO CUMPLE"/>
  </r>
  <r>
    <s v="INC000002495553"/>
    <s v="HOUSING"/>
    <x v="16"/>
    <s v="BELIEVE"/>
    <s v="FERNEY D GARZON PEÑA"/>
    <s v="frp_fbalab"/>
    <s v="3-Moderado/Limitado"/>
    <x v="1"/>
    <s v="Media"/>
    <x v="0"/>
    <s v="CENTRO DE COMPENSACION AUTOMATIZADO S A"/>
    <s v="GESTION DATACENTER/ ACCESOS / CENTRO DE COMPENSACION AUTOMATIZADO S A"/>
    <s v="13/12/2023 12:07:18"/>
    <s v="13/12/2023 12:11:42"/>
    <s v="Cerrado"/>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s v="CUMPLE"/>
    <s v="NO CUMPLE"/>
    <s v="NO CUMPLE"/>
    <s v="NO CUMPLE"/>
    <s v="NO CUMPLE"/>
  </r>
  <r>
    <s v="INC000002495610"/>
    <s v="HOUSING"/>
    <x v="14"/>
    <s v="BELIEVE"/>
    <s v="CRISTOPHER MALDONADO ROMERO"/>
    <s v="frp_fbalab"/>
    <s v="3-Moderado/Limitado"/>
    <x v="1"/>
    <s v="Media"/>
    <x v="0"/>
    <s v="BANCO SANTANDER CHILE 1"/>
    <s v="GESTION DATACENTER/ ACCESOS / BANCO SANTANDER CHILE 1"/>
    <s v="13/12/2023 12:47:09"/>
    <s v="13/12/2023 12:49:03"/>
    <s v="Cerrado"/>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s v="CUMPLE"/>
    <s v="NO CUMPLE"/>
    <s v="NO CUMPLE"/>
    <s v="NO CUMPLE"/>
    <s v="NO CUMPLE"/>
  </r>
  <r>
    <s v="INC000002495614"/>
    <s v="TICKET-INTELIGENTE"/>
    <x v="4"/>
    <s v="GESTION TI"/>
    <s v="ALEJANDRO ACEVEDO VALENZUELA"/>
    <s v="USR_TSIGHT"/>
    <s v="1-Extenso/Generalizado"/>
    <x v="0"/>
    <s v="Baja"/>
    <x v="1"/>
    <s v="FUNDACION INSTITUTO PROFESIONAL DUOC UC"/>
    <s v="fiprdu01 - srvfs01_vm TICKET AUTOMATICO"/>
    <s v="13/12/2023 12:53:58"/>
    <s v="13/12/2023 12:53:58"/>
    <s v="Cerrado"/>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s v="NO CUMPLE"/>
    <s v="CUMPLE"/>
    <s v="NO CUMPLE"/>
    <s v="NO CUMPLE"/>
    <s v="NO CUMPLE"/>
  </r>
  <r>
    <s v="INC000002495736"/>
    <s v="HOSTING VIRTUAL"/>
    <x v="13"/>
    <s v="GESTION HD"/>
    <s v="JOSE A SANTIS SERRANO"/>
    <s v="frp_lmosqu"/>
    <s v="4-Menor/Localizado"/>
    <x v="0"/>
    <s v="Baja"/>
    <x v="0"/>
    <s v="BVS GROUP SPA"/>
    <s v="REQ /  Agregar usuario autorizado // BVS group  | Help Desk"/>
    <s v="13/12/2023 14:29:55"/>
    <s v="13/12/2023 14:32:48"/>
    <s v="Cerrado"/>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s v="NO CUMPLE"/>
    <s v="CUMPLE"/>
    <s v="NO CUMPLE"/>
    <s v="NO CUMPLE"/>
    <s v="NO CUMPLE"/>
  </r>
  <r>
    <s v="INC000002495748"/>
    <s v="HOUSING"/>
    <x v="19"/>
    <s v="BELIEVE"/>
    <s v="FRANCISCO J FELIU ABARCA"/>
    <s v="frp_jolsso"/>
    <s v="3-Moderado/Limitado"/>
    <x v="1"/>
    <s v="Media"/>
    <x v="0"/>
    <s v="ICETEL SERVICIOS S.A."/>
    <s v="GESTION DATACENTER/ ACCESOS /ICETEL SERVICIOS S.A."/>
    <s v="13/12/2023 15:06:52"/>
    <s v="13/12/2023 15:08:22"/>
    <s v="Cerrado"/>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s v="CUMPLE"/>
    <s v="NO CUMPLE"/>
    <s v="NO CUMPLE"/>
    <s v="NO CUMPLE"/>
    <s v="NO CUMPLE"/>
  </r>
  <r>
    <s v="INC000002495771"/>
    <s v="HOSTING VIRTUAL"/>
    <x v="9"/>
    <s v="GESTION HD"/>
    <s v="RODRIGO VÁSQUEZ MUÑOZ"/>
    <s v="frp_lmosqu"/>
    <s v="4-Menor/Localizado"/>
    <x v="0"/>
    <s v="Baja"/>
    <x v="0"/>
    <s v="SOC PUNTA DEL COBRE S A"/>
    <s v="REQ /  Respaldo Servidores | Help Desk"/>
    <s v="13/12/2023 15:48:45"/>
    <s v="13/12/2023 15:50:33"/>
    <s v="Cerrado"/>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s v="NO CUMPLE"/>
    <s v="NO CUMPLE"/>
    <s v="CUMPLE"/>
    <s v="NO CUMPLE"/>
    <s v="NO CUMPLE"/>
  </r>
  <r>
    <s v="INC000002495788"/>
    <s v="HOUSING"/>
    <x v="14"/>
    <s v="BELIEVE"/>
    <s v="CRISTOPHER MALDONADO ROMERO"/>
    <s v="frp_jolsso"/>
    <s v="3-Moderado/Limitado"/>
    <x v="1"/>
    <s v="Media"/>
    <x v="0"/>
    <s v="BANCO SANTANDER CHILE"/>
    <s v="GESTION DATACENTER/ ACCESOS /BANCO SANTANDER CHILE"/>
    <s v="13/12/2023 16:31:01"/>
    <s v="13/12/2023 16:32:21"/>
    <s v="Cerrado"/>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s v="CUMPLE"/>
    <s v="NO CUMPLE"/>
    <s v="NO CUMPLE"/>
    <s v="NO CUMPLE"/>
    <s v="NO CUMPLE"/>
  </r>
  <r>
    <s v="INC000002495884"/>
    <s v="RED INTERNA"/>
    <x v="0"/>
    <s v="APQ ACCESOS"/>
    <s v="CRISTOPHER MALDONADO ROMERO"/>
    <s v="tct_cmaldo"/>
    <s v="4-Menor/Localizado"/>
    <x v="0"/>
    <s v="Baja"/>
    <x v="0"/>
    <s v="TELEFONICA EMPRESAS DE CHILE SA"/>
    <s v="RONDA TOMA DE TEMPERATURAS SALAS TIC"/>
    <s v="13/12/2023 19:10:49"/>
    <s v="13/12/2023 19:11:45"/>
    <s v="Cerrado"/>
    <s v="CDP ANTIGUO 1"/>
    <s v="CDP ANTIGUO 2"/>
    <s v="13/12/2023 19:26:41"/>
    <s v="13/12/2023 23:50:00"/>
    <m/>
    <s v="RONDA REALIZADA"/>
    <d v="1899-12-30T00:00:00"/>
    <d v="1899-12-30T00:00:00"/>
    <d v="1899-12-30T00:00:00"/>
    <s v=""/>
    <s v="Cumplido"/>
    <m/>
    <m/>
    <m/>
    <m/>
    <m/>
    <d v="2023-11-13T00:00:00"/>
    <s v="CUMPLE"/>
    <s v="NO CUMPLE"/>
    <s v="NO CUMPLE"/>
    <s v="NO CUMPLE"/>
    <s v="NO CUMPLE"/>
  </r>
  <r>
    <s v="INC000002495887"/>
    <s v="RED INTERNA"/>
    <x v="0"/>
    <s v="APQ ACCESOS"/>
    <s v="CRISTOPHER MALDONADO ROMERO"/>
    <s v="tct_cmaldo"/>
    <s v="4-Menor/Localizado"/>
    <x v="0"/>
    <s v="Baja"/>
    <x v="0"/>
    <s v="TELEFONICA EMPRESAS DE CHILE SA"/>
    <s v="RONDA TOMA DE TEMPERATURAS SALAS TIC"/>
    <s v="13/12/2023 19:13:44"/>
    <s v="13/12/2023 19:14:38"/>
    <s v="Cerrado"/>
    <s v="CDP ANTIGUO 1"/>
    <s v="CDP ANTIGUO 2"/>
    <s v="13/12/2023 19:50:08"/>
    <s v="13/12/2023 23:50:00"/>
    <m/>
    <s v="RONDA REALIZADA"/>
    <d v="1899-12-30T00:00:00"/>
    <d v="1899-12-30T00:00:00"/>
    <d v="1899-12-30T00:00:00"/>
    <s v=""/>
    <s v="Cumplido"/>
    <m/>
    <m/>
    <m/>
    <m/>
    <m/>
    <d v="2023-11-13T00:00:00"/>
    <s v="CUMPLE"/>
    <s v="NO CUMPLE"/>
    <s v="NO CUMPLE"/>
    <s v="NO CUMPLE"/>
    <s v="NO CUMPLE"/>
  </r>
  <r>
    <s v="INC000002495918"/>
    <s v="VPN IP - MPLS"/>
    <x v="3"/>
    <s v="GESTION HD"/>
    <s v="EDUARDO J CAMACHO URDANETA"/>
    <s v="frp_fpetro"/>
    <s v="3-Moderado/Limitado"/>
    <x v="1"/>
    <s v="Media"/>
    <x v="0"/>
    <s v="INMOBILIARIA FRUSAN S.A."/>
    <s v="REQ/TTECH: Error message: SSL certificate problem: unable to get local issuer certificate"/>
    <s v="13/12/2023 14:23:39"/>
    <s v="13/12/2023 14:26:03"/>
    <s v="Cerrado"/>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s v="CUMPLE"/>
    <s v="NO CUMPLE"/>
    <s v="NO CUMPLE"/>
    <s v="NO CUMPLE"/>
    <s v="NO CUMPLE"/>
  </r>
  <r>
    <s v="INC000002495957"/>
    <s v="HOSTING VIRTUAL"/>
    <x v="16"/>
    <s v="BELIEVE"/>
    <s v="FERNEY D GARZON PEÑA"/>
    <s v="frp_pcamay"/>
    <s v="3-Moderado/Limitado"/>
    <x v="1"/>
    <s v="Media"/>
    <x v="0"/>
    <s v="TELEFONICA EMPRESAS DE CHILE SA"/>
    <s v="GESTION DATACENTER/ ACCESOS / dxc"/>
    <s v="13/12/2023 16:29:53"/>
    <s v="13/12/2023 16:29:59"/>
    <s v="Cerrado"/>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s v="CUMPLE"/>
    <s v="NO CUMPLE"/>
    <s v="NO CUMPLE"/>
    <s v="NO CUMPLE"/>
    <s v="NO CUMPLE"/>
  </r>
  <r>
    <s v="INC000002495968"/>
    <s v="INFRAESTRUCTURA DC"/>
    <x v="6"/>
    <s v="APQ ACCESOS"/>
    <s v="FRANCISCO J FELIU ABARCA"/>
    <s v="tct_frafea"/>
    <s v="4-Menor/Localizado"/>
    <x v="0"/>
    <s v="Baja"/>
    <x v="0"/>
    <s v="TELEFONICA CYBERSECURITY TECH CHILE SPA"/>
    <s v="RONDA POR TOMA DE TEMPERATURAS EN SALAS TIC"/>
    <s v="13/12/2023 16:45:28"/>
    <s v="13/12/2023 16:46:22"/>
    <s v="Cerrado"/>
    <s v="TI"/>
    <s v="CLIMA"/>
    <s v="13/12/2023 17:18:40"/>
    <s v="13/12/2023 23:50:00"/>
    <s v="RONDA POR TOMA DE TEMPERATURAS EN SALAS TIC"/>
    <s v="RONDA REALIZADA"/>
    <d v="1899-12-30T00:00:00"/>
    <d v="1899-12-30T00:00:00"/>
    <d v="1899-12-30T00:00:00"/>
    <s v=""/>
    <s v="Cumplido"/>
    <m/>
    <m/>
    <m/>
    <m/>
    <m/>
    <d v="2023-11-14T00:00:00"/>
    <s v="CUMPLE"/>
    <s v="NO CUMPLE"/>
    <s v="NO CUMPLE"/>
    <s v="NO CUMPLE"/>
    <s v="NO CUMPLE"/>
  </r>
  <r>
    <s v="INC000002495970"/>
    <s v="HOUSING"/>
    <x v="15"/>
    <s v="APQ ACCESOS"/>
    <s v="JAIRO A SALINAS GARAY"/>
    <s v="tct_jsalin"/>
    <s v="3-Moderado/Limitado"/>
    <x v="1"/>
    <s v="Media"/>
    <x v="0"/>
    <s v="TELEFONICA EMPRESAS DE CHILE SA"/>
    <s v="RONDA Y REVISION DE SALAS TECNICAS"/>
    <s v="13/12/2023 16:46:27"/>
    <s v="13/12/2023 16:47:08"/>
    <s v="Cerrado"/>
    <s v="CDP ANTIGUO 1"/>
    <s v="CDP ANTIGUO 2"/>
    <s v="13/12/2023 16:49:26"/>
    <s v="13/12/2023 23:50:00"/>
    <s v="RONDA Y REVISION DE SALAS TECNICAS"/>
    <s v="RONDA REALIZADA."/>
    <d v="1899-12-30T00:02:18"/>
    <d v="1899-12-30T00:02:59"/>
    <d v="1899-12-30T00:00:41"/>
    <s v=""/>
    <s v="Cumplido"/>
    <m/>
    <m/>
    <m/>
    <m/>
    <m/>
    <d v="2023-11-13T00:00:00"/>
    <s v="CUMPLE"/>
    <s v="NO CUMPLE"/>
    <s v="NO CUMPLE"/>
    <s v="NO CUMPLE"/>
    <s v="NO CUMPLE"/>
  </r>
  <r>
    <s v="INC000002495972"/>
    <s v="HOUSING"/>
    <x v="15"/>
    <s v="APQ ACCESOS"/>
    <s v="JAIRO A SALINAS GARAY"/>
    <s v="tct_jsalin"/>
    <s v="3-Moderado/Limitado"/>
    <x v="1"/>
    <s v="Media"/>
    <x v="0"/>
    <s v="TELEFONICA EMPRESAS DE CHILE SA"/>
    <s v="TOMA DE ALARMAS DE CLIENTE"/>
    <s v="13/12/2023 16:47:19"/>
    <s v="13/12/2023 16:48:08"/>
    <s v="Cerrado"/>
    <s v="CDP ANTIGUO 1"/>
    <s v="CDP ANTIGUO 2"/>
    <s v="13/12/2023 16:50:27"/>
    <s v="13/12/2023 23:50:00"/>
    <s v="TOMA DE ALARMAS DE CLIENTE"/>
    <s v="TOMA DE ALARMAS REALIZADA."/>
    <d v="1899-12-30T00:02:19"/>
    <d v="1899-12-30T00:03:08"/>
    <d v="1899-12-30T00:00:49"/>
    <s v=""/>
    <s v="Cumplido"/>
    <m/>
    <m/>
    <m/>
    <m/>
    <m/>
    <d v="2023-11-13T00:00:00"/>
    <s v="CUMPLE"/>
    <s v="NO CUMPLE"/>
    <s v="NO CUMPLE"/>
    <s v="NO CUMPLE"/>
    <s v="NO CUMPLE"/>
  </r>
  <r>
    <s v="INC000002496022"/>
    <s v="HOUSING"/>
    <x v="19"/>
    <s v="BELIEVE"/>
    <s v="FRANCISCO J FELIU ABARCA"/>
    <s v="frp_fbalab"/>
    <s v="3-Moderado/Limitado"/>
    <x v="1"/>
    <s v="Media"/>
    <x v="0"/>
    <s v="EMPRESA NACIONAL DE CERTIFICACIONES"/>
    <s v="GESTION DATACENTER/ ACCESOS / EMPRESA NACIONAL DE CERTIFICACIONES"/>
    <s v="13/12/2023 14:14:41"/>
    <s v="13/12/2023 14:16:04"/>
    <s v="Cerrado"/>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s v="CUMPLE"/>
    <s v="NO CUMPLE"/>
    <s v="NO CUMPLE"/>
    <s v="NO CUMPLE"/>
    <s v="NO CUMPLE"/>
  </r>
  <r>
    <s v="INC000002496056"/>
    <s v="HOUSING"/>
    <x v="14"/>
    <s v="BELIEVE"/>
    <s v="CRISTOPHER MALDONADO ROMERO"/>
    <s v="frp_fbalab"/>
    <s v="3-Moderado/Limitado"/>
    <x v="1"/>
    <s v="Media"/>
    <x v="0"/>
    <s v="TELEFONICA EMPRESAS DE CHILE SA"/>
    <s v="GESTION DATACENTER/ ACCESOS / TELEFONICA EMPRESAS DE CHILE SA"/>
    <s v="13/12/2023 14:44:52"/>
    <s v="13/12/2023 14:45:52"/>
    <s v="Cerrado"/>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s v="CUMPLE"/>
    <s v="NO CUMPLE"/>
    <s v="NO CUMPLE"/>
    <s v="NO CUMPLE"/>
    <s v="NO CUMPLE"/>
  </r>
  <r>
    <s v="INC000002496078"/>
    <s v="HOUSING"/>
    <x v="14"/>
    <s v="BELIEVE"/>
    <s v="CRISTOPHER MALDONADO ROMERO"/>
    <s v="frp_fbalab"/>
    <s v="3-Moderado/Limitado"/>
    <x v="1"/>
    <s v="Media"/>
    <x v="0"/>
    <s v="TELEFONICA EMPRESAS DE CHILE SA"/>
    <s v="GESTION DATACENTER/ ACCESOS / SINACOFI"/>
    <s v="13/12/2023 15:00:57"/>
    <s v="13/12/2023 15:02:58"/>
    <s v="Cerrado"/>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s v="CUMPLE"/>
    <s v="NO CUMPLE"/>
    <s v="NO CUMPLE"/>
    <s v="NO CUMPLE"/>
    <s v="NO CUMPLE"/>
  </r>
  <r>
    <s v="INC000002496095"/>
    <s v="TICKET-INTELIGENTE"/>
    <x v="23"/>
    <s v="GESTION TI"/>
    <s v="SERGIO ORELLANA"/>
    <s v="USR_TSIGHT"/>
    <s v="1-Extenso/Generalizado"/>
    <x v="0"/>
    <s v="Baja"/>
    <x v="1"/>
    <s v="RABIE HNOSLTDA"/>
    <s v="rabie001 - aranda_app01 TICKET AUTOMATICO"/>
    <s v="13/12/2023 15:04:41"/>
    <s v="13/12/2023 15:04:41"/>
    <s v="Cerrado"/>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s v="CUMPLE"/>
    <s v="NO CUMPLE"/>
    <s v="NO CUMPLE"/>
    <s v="NO CUMPLE"/>
    <s v="NO CUMPLE"/>
  </r>
  <r>
    <s v="INC000002496119"/>
    <s v="HOUSING"/>
    <x v="19"/>
    <s v="BELIEVE"/>
    <s v="FRANCISCO J FELIU ABARCA"/>
    <s v="frp_fbalab"/>
    <s v="3-Moderado/Limitado"/>
    <x v="1"/>
    <s v="Media"/>
    <x v="0"/>
    <s v="EQUIPOS ELECTRONICOS Y COMPUTACION SA"/>
    <s v="GESTION DATACENTER/ ACCESOS / EQUIPOS ELECTRONICOS Y COMPUTACION SA"/>
    <s v="13/12/2023 15:14:57"/>
    <s v="13/12/2023 15:15:53"/>
    <s v="Cerrado"/>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s v="CUMPLE"/>
    <s v="NO CUMPLE"/>
    <s v="NO CUMPLE"/>
    <s v="NO CUMPLE"/>
    <s v="NO CUMPLE"/>
  </r>
  <r>
    <s v="INC000002496203"/>
    <s v="HOUSING"/>
    <x v="4"/>
    <s v="DUOC TICKET PENDIENTES"/>
    <s v="GIOVANNI D ROCCO VALENZUELA"/>
    <s v="frp_joagui"/>
    <s v="3-Moderado/Limitado"/>
    <x v="0"/>
    <s v="Baja"/>
    <x v="0"/>
    <s v="FUNDACION INSTITUTO PROFESIONAL DUOC UC"/>
    <s v="RQ | DUOC | Revisión Servidor SRVSMTPPRO"/>
    <s v="13/12/2023 16:04:07"/>
    <s v="13/12/2023 16:06:09"/>
    <s v="Cerrado"/>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s v="NO CUMPLE"/>
    <s v="CUMPLE"/>
    <s v="NO CUMPLE"/>
    <s v="NO CUMPLE"/>
    <s v="NO CUMPLE"/>
  </r>
  <r>
    <s v="INC000002496257"/>
    <s v="COMUNICACIONES"/>
    <x v="2"/>
    <s v="GESTION PLATAFORMA CLIENTES"/>
    <s v="JUAN PABLO PAZ GOMPERTZ"/>
    <s v="lmolcont"/>
    <s v="3-Moderado/Limitado"/>
    <x v="1"/>
    <s v="Media"/>
    <x v="0"/>
    <s v="TELEFONICA EMPRESAS DE CHILE SA"/>
    <s v="Apoyo con problemas en VPN FORTICLIENT para especialista de proveedor Axity."/>
    <s v="13/12/2023 17:00:00"/>
    <s v="13/12/2023 17:22:04"/>
    <s v="Cerrado"/>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s v="CUMPLE"/>
    <s v="NO CUMPLE"/>
    <s v="NO CUMPLE"/>
    <s v="NO CUMPLE"/>
    <s v="NO CUMPLE"/>
  </r>
  <r>
    <s v="INC000002496313"/>
    <s v="OFFICE365"/>
    <x v="5"/>
    <s v="GESTION CALL CENTER"/>
    <s v="GIOVANNI D ROCCO VALENZUELA"/>
    <s v="frp_jmarti"/>
    <s v="4-Menor/Localizado"/>
    <x v="0"/>
    <s v="Baja"/>
    <x v="0"/>
    <s v="ECKART ALIMENTOS SPA"/>
    <s v="Problema con cuenta de Power BI Pro"/>
    <s v="13/12/2023 17:05:15"/>
    <s v="13/12/2023 17:34:31"/>
    <s v="Cerrado"/>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s v="NO CUMPLE"/>
    <s v="CUMPLE"/>
    <s v="NO CUMPLE"/>
    <s v="NO CUMPLE"/>
    <s v="NO CUMPLE"/>
  </r>
  <r>
    <s v="INC000002496319"/>
    <s v="HOUSING"/>
    <x v="14"/>
    <s v="BELIEVE"/>
    <s v="CRISTOPHER MALDONADO ROMERO"/>
    <s v="frp_fbalab"/>
    <s v="3-Moderado/Limitado"/>
    <x v="1"/>
    <s v="Media"/>
    <x v="0"/>
    <s v="BANCO SANTANDER CHILE"/>
    <s v="GESTION DATACENTER/ ACCESOS / BANCO SANTANDER CHILE"/>
    <s v="13/12/2023 17:12:09"/>
    <s v="13/12/2023 17:13:05"/>
    <s v="Cerrado"/>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s v="CUMPLE"/>
    <s v="NO CUMPLE"/>
    <s v="NO CUMPLE"/>
    <s v="NO CUMPLE"/>
    <s v="NO CUMPLE"/>
  </r>
  <r>
    <s v="INC000002496382"/>
    <s v="HOUSING"/>
    <x v="15"/>
    <s v="APQ ACCESOS"/>
    <s v="ALDO P VALENZUELA MUJICA"/>
    <s v="tct_avalen"/>
    <s v="2-Significativo/Amplio"/>
    <x v="2"/>
    <s v="Alta"/>
    <x v="0"/>
    <s v="TELEFONICA EMPRESAS DE CHILE SA"/>
    <s v="SUPERVISION CAMBIO MODULO SFP"/>
    <s v="13/12/2023 21:44:53"/>
    <s v="13/12/2023 21:46:09"/>
    <s v="Cerrado"/>
    <s v="CDP ANTIGUO 1"/>
    <s v="CDP ANTIGUO 2"/>
    <s v="13/12/2023 22:12:25"/>
    <s v="13/12/2023 23:50:00"/>
    <s v="SUPERVISION CAMBIO MODULO SFP"/>
    <s v="SE REALIZA SUPERVISION"/>
    <d v="1899-12-30T00:25:56"/>
    <d v="1899-12-30T00:27:32"/>
    <d v="1899-12-30T00:01:36"/>
    <s v=""/>
    <s v="Cumplido"/>
    <m/>
    <m/>
    <m/>
    <m/>
    <m/>
    <d v="2023-11-13T00:00:00"/>
    <s v="CUMPLE"/>
    <s v="NO CUMPLE"/>
    <s v="NO CUMPLE"/>
    <s v="NO CUMPLE"/>
    <s v="NO CUMPLE"/>
  </r>
  <r>
    <s v="INC000002496385"/>
    <s v="HOUSING"/>
    <x v="16"/>
    <s v="BELIEVE"/>
    <s v="ALDO P VALENZUELA MUJICA"/>
    <s v="frp_jreyna"/>
    <s v="3-Moderado/Limitado"/>
    <x v="1"/>
    <s v="Media"/>
    <x v="0"/>
    <s v="TELEFONICA EMPRESAS DE CHILE SA"/>
    <s v="GESTION DATACENTER/ ACCESOS  / GTD - COSMOPLAS/HUAWEI"/>
    <s v="13/12/2023 23:41:22"/>
    <s v="13/12/2023 23:42:43"/>
    <s v="Cerrado"/>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s v="CUMPLE"/>
    <s v="NO CUMPLE"/>
    <s v="NO CUMPLE"/>
    <s v="NO CUMPLE"/>
    <s v="NO CUMPLE"/>
  </r>
  <r>
    <s v="INC000002496401"/>
    <s v="VPN IP - MPLS"/>
    <x v="12"/>
    <s v="GESTION HD"/>
    <s v="JOSE A SANTIS SERRANO"/>
    <s v="frp_jciert"/>
    <s v="4-Menor/Localizado"/>
    <x v="0"/>
    <s v="Baja"/>
    <x v="0"/>
    <s v="PRODUCTOS DEL MAR VENTISQUEROS S A"/>
    <s v="REQ / Ventsquero//cuenta zorg //DR"/>
    <s v="14/12/2023 10:01:14"/>
    <s v="14/12/2023 10:05:38"/>
    <s v="Cerrado"/>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s v="NO CUMPLE"/>
    <s v="NO CUMPLE"/>
    <s v="NO CUMPLE"/>
    <s v="NO CUMPLE"/>
    <s v="CUMPLE"/>
  </r>
  <r>
    <s v="INC000002496517"/>
    <s v="INFRAESTRUCTURA DC"/>
    <x v="6"/>
    <s v="APQ ACCESOS"/>
    <s v="FRANCISCO J FELIU ABARCA"/>
    <s v="tct_frafea"/>
    <s v="4-Menor/Localizado"/>
    <x v="0"/>
    <s v="Baja"/>
    <x v="0"/>
    <s v="TELEFONICA CYBERSECURITY TECH CHILE SPA"/>
    <s v="RONDA PREVENTIVA Y LECTURA DE TEMPERATURAS EN SALAS TIC"/>
    <s v="13/12/2023 18:41:00"/>
    <s v="13/12/2023 18:43:50"/>
    <s v="Cerrado"/>
    <s v="TI"/>
    <s v="CLIMA"/>
    <s v="13/12/2023 19:23:21"/>
    <s v="13/12/2023 23:50:00"/>
    <s v="RONDA PREVENTIVA Y LECTURA DE TEMPERATURAS EN SALAS TIC"/>
    <s v="RONDA REALIZADA"/>
    <d v="1899-12-30T00:00:00"/>
    <d v="1899-12-30T00:00:00"/>
    <d v="1899-12-30T00:00:00"/>
    <s v=""/>
    <s v="Cumplido"/>
    <m/>
    <m/>
    <m/>
    <m/>
    <m/>
    <d v="2023-11-13T00:00:00"/>
    <s v="CUMPLE"/>
    <s v="NO CUMPLE"/>
    <s v="NO CUMPLE"/>
    <s v="NO CUMPLE"/>
    <s v="NO CUMPLE"/>
  </r>
  <r>
    <s v="INC000002496524"/>
    <s v="HOUSING"/>
    <x v="15"/>
    <s v="APQ ACCESOS"/>
    <s v="JAIRO A SALINAS GARAY"/>
    <s v="tct_jsalin"/>
    <s v="3-Moderado/Limitado"/>
    <x v="1"/>
    <s v="Media"/>
    <x v="0"/>
    <s v="TELEFONICA EMPRESAS DE CHILE SA"/>
    <s v="ACTUALIZACIÓN SHAREPOINT"/>
    <s v="13/12/2023 19:18:24"/>
    <s v="13/12/2023 19:19:42"/>
    <s v="Cerrado"/>
    <s v="CDP ANTIGUO 1"/>
    <s v="CDP ANTIGUO 2"/>
    <s v="13/12/2023 19:21:17"/>
    <s v="13/12/2023 23:50:00"/>
    <s v="ACTUALIZACIÓN SHAREPOINT"/>
    <s v="SUPERVISION OK."/>
    <d v="1899-12-30T00:01:35"/>
    <d v="1899-12-30T00:02:53"/>
    <d v="1899-12-30T00:01:18"/>
    <s v=""/>
    <s v="Cumplido"/>
    <m/>
    <m/>
    <m/>
    <m/>
    <m/>
    <d v="2023-11-13T00:00:00"/>
    <s v="CUMPLE"/>
    <s v="NO CUMPLE"/>
    <s v="NO CUMPLE"/>
    <s v="NO CUMPLE"/>
    <s v="NO CUMPLE"/>
  </r>
  <r>
    <s v="INC000002496527"/>
    <s v="HOUSING"/>
    <x v="15"/>
    <s v="APQ ACCESOS"/>
    <s v="JAIRO A SALINAS GARAY"/>
    <s v="tct_jsalin"/>
    <s v="3-Moderado/Limitado"/>
    <x v="1"/>
    <s v="Media"/>
    <x v="0"/>
    <s v="TELEFONICA EMPRESAS DE CHILE SA"/>
    <s v="RONDA Y REVISION DE SALAS TECNICAS"/>
    <s v="13/12/2023 19:21:31"/>
    <s v="13/12/2023 19:25:07"/>
    <s v="Cerrado"/>
    <s v="CDP ANTIGUO 1"/>
    <s v="CDP ANTIGUO 2"/>
    <s v="13/12/2023 19:25:07"/>
    <s v="13/12/2023 23:50:00"/>
    <s v="RONDA Y REVISION DE SALAS TECNICAS"/>
    <s v="RONDA REALIZADA"/>
    <d v="1899-12-30T00:00:00"/>
    <d v="1899-12-30T00:03:36"/>
    <d v="1899-12-30T00:03:36"/>
    <s v=""/>
    <s v="Cumplido"/>
    <m/>
    <m/>
    <m/>
    <m/>
    <m/>
    <d v="2023-11-12T00:00:00"/>
    <s v="CUMPLE"/>
    <s v="NO CUMPLE"/>
    <s v="NO CUMPLE"/>
    <s v="NO CUMPLE"/>
    <s v="NO CUMPLE"/>
  </r>
  <r>
    <s v="INC000002496528"/>
    <s v="HOUSING"/>
    <x v="15"/>
    <s v="APQ ACCESOS"/>
    <s v="JAIRO A SALINAS GARAY"/>
    <s v="tct_jsalin"/>
    <s v="3-Moderado/Limitado"/>
    <x v="1"/>
    <s v="Media"/>
    <x v="0"/>
    <s v="TELEFONICA EMPRESAS DE CHILE SA"/>
    <s v="RONDA Y REVISION DE SALAS TECNICAS"/>
    <s v="13/12/2023 19:25:13"/>
    <s v="13/12/2023 19:26:11"/>
    <s v="Cerrado"/>
    <s v="CDP ANTIGUO 1"/>
    <s v="CDP ANTIGUO 2"/>
    <s v="13/12/2023 19:26:11"/>
    <s v="13/12/2023 23:50:00"/>
    <s v="RONDA Y REVISION DE SALAS TECNICAS"/>
    <s v="RONDA REALIZADA."/>
    <d v="1899-12-30T00:00:00"/>
    <d v="1899-12-30T00:00:58"/>
    <d v="1899-12-30T00:00:58"/>
    <s v=""/>
    <s v="Cumplido"/>
    <m/>
    <m/>
    <m/>
    <m/>
    <m/>
    <d v="2023-11-12T00:00:00"/>
    <s v="CUMPLE"/>
    <s v="NO CUMPLE"/>
    <s v="NO CUMPLE"/>
    <s v="NO CUMPLE"/>
    <s v="NO CUMPLE"/>
  </r>
  <r>
    <s v="INC000002496530"/>
    <s v="HOUSING"/>
    <x v="15"/>
    <s v="APQ ACCESOS"/>
    <s v="JAIRO A SALINAS GARAY"/>
    <s v="tct_jsalin"/>
    <s v="3-Moderado/Limitado"/>
    <x v="1"/>
    <s v="Media"/>
    <x v="0"/>
    <s v="TELEFONICA EMPRESAS DE CHILE SA"/>
    <s v="RONDA Y REVISION DE SALAS TECNICAS"/>
    <s v="13/12/2023 19:26:18"/>
    <s v="13/12/2023 19:36:49"/>
    <s v="Cerrado"/>
    <s v="CDP ANTIGUO 1"/>
    <s v="CDP ANTIGUO 2"/>
    <s v="13/12/2023 19:36:49"/>
    <s v="13/12/2023 23:50:00"/>
    <s v="RONDA Y REVISION DE SALAS TECNICAS"/>
    <s v="RONDA REALIZADA."/>
    <d v="1899-12-30T00:00:00"/>
    <d v="1899-12-30T00:10:31"/>
    <d v="1899-12-30T00:10:31"/>
    <s v=""/>
    <s v="Cumplido"/>
    <m/>
    <m/>
    <m/>
    <m/>
    <m/>
    <d v="2023-11-13T00:00:00"/>
    <s v="CUMPLE"/>
    <s v="NO CUMPLE"/>
    <s v="NO CUMPLE"/>
    <s v="NO CUMPLE"/>
    <s v="NO CUMPLE"/>
  </r>
  <r>
    <s v="INC000002496537"/>
    <s v="HOUSING"/>
    <x v="19"/>
    <s v="BELIEVE"/>
    <s v="YORDI M HURTADO ARAYA"/>
    <s v="frp_jolsso"/>
    <s v="3-Moderado/Limitado"/>
    <x v="1"/>
    <s v="Media"/>
    <x v="0"/>
    <s v="FORUM SERVICIOS FINANCIEROS SA"/>
    <s v="GESTION DATACENTER/ ACCESOS /FORUM SERVICIOS FINANCIEROS SA"/>
    <s v="13/12/2023 21:11:05"/>
    <s v="13/12/2023 21:12:52"/>
    <s v="Cerrado"/>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s v="CUMPLE"/>
    <s v="NO CUMPLE"/>
    <s v="NO CUMPLE"/>
    <s v="NO CUMPLE"/>
    <s v="NO CUMPLE"/>
  </r>
  <r>
    <s v="INC000002496572"/>
    <s v="INFRAESTRUCTURA DC"/>
    <x v="6"/>
    <s v="APQ ACCESOS"/>
    <s v="FRANCISCO J FELIU ABARCA"/>
    <s v="tct_frafea"/>
    <s v="4-Menor/Localizado"/>
    <x v="0"/>
    <s v="Baja"/>
    <x v="0"/>
    <s v="TELEFONICA CYBERSECURITY TECH CHILE SPA"/>
    <s v="RONDA POR TOMA DE TEMPERATURAS EN SALAS TIC"/>
    <s v="14/12/2023 8:41:39"/>
    <s v="14/12/2023 8:42:29"/>
    <s v="Cerrado"/>
    <s v="TI"/>
    <s v="CLIMA"/>
    <s v="14/12/2023 8:55:42"/>
    <s v="14/12/2023 23:50:00"/>
    <s v="RONDA POR TOMA DE TEMPERATURAS EN SALAS TIC"/>
    <s v="RONDA REALIZADA"/>
    <d v="1899-12-30T00:00:00"/>
    <d v="1899-12-30T00:00:00"/>
    <d v="1899-12-30T00:00:00"/>
    <s v=""/>
    <s v="Cumplido"/>
    <m/>
    <m/>
    <m/>
    <m/>
    <m/>
    <d v="2023-11-13T00:00:00"/>
    <s v="CUMPLE"/>
    <s v="NO CUMPLE"/>
    <s v="NO CUMPLE"/>
    <s v="NO CUMPLE"/>
    <s v="NO CUMPLE"/>
  </r>
  <r>
    <s v="INC000002496580"/>
    <s v="HOSTING VIRTUAL"/>
    <x v="3"/>
    <s v="GESTION PLATAFORMA CLIENTES"/>
    <s v="GUSTAVO AVILA VERA"/>
    <s v="lmolcont"/>
    <s v="3-Moderado/Limitado"/>
    <x v="1"/>
    <s v="Media"/>
    <x v="0"/>
    <s v="TELEFONICA EMPRESAS DE CHILE SA"/>
    <s v="Reinicio de password de SO - Servers Remedy Empresas (PROD)"/>
    <s v="14/12/2023 9:28:34"/>
    <s v="14/12/2023 9:28:34"/>
    <s v="Cerrado"/>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s v="CUMPLE"/>
    <s v="NO CUMPLE"/>
    <s v="NO CUMPLE"/>
    <s v="NO CUMPLE"/>
    <s v="NO CUMPLE"/>
  </r>
  <r>
    <s v="INC000002496583"/>
    <s v="INFRAESTRUCTURA DC"/>
    <x v="6"/>
    <s v="APQ ACCESOS"/>
    <s v="FRANCISCO J FELIU ABARCA"/>
    <s v="tct_frafea"/>
    <s v="4-Menor/Localizado"/>
    <x v="0"/>
    <s v="Baja"/>
    <x v="0"/>
    <s v="TELEFONICA CYBERSECURITY TECH CHILE SPA"/>
    <s v="RONDA PREVENTIVA EN SALAS TIC"/>
    <s v="14/12/2023 9:30:33"/>
    <s v="14/12/2023 9:31:37"/>
    <s v="Cerrado"/>
    <s v="TI"/>
    <s v="INFRAESTRUCTURA"/>
    <s v="14/12/2023 10:09:06"/>
    <s v="14/12/2023 23:50:00"/>
    <s v="RONDA PREVENTIVA EN SALAS TIC"/>
    <s v="RONDA FINALIZA SIN NOVEDAD EN SALAS TIC"/>
    <d v="1899-12-30T00:00:00"/>
    <d v="1899-12-30T00:00:00"/>
    <d v="1899-12-30T00:00:00"/>
    <s v=""/>
    <s v="Cumplido"/>
    <m/>
    <m/>
    <m/>
    <m/>
    <m/>
    <d v="2023-11-27T00:00:00"/>
    <s v="CUMPLE"/>
    <s v="NO CUMPLE"/>
    <s v="NO CUMPLE"/>
    <s v="NO CUMPLE"/>
    <s v="NO CUMPLE"/>
  </r>
  <r>
    <s v="INC000002496623"/>
    <s v="RED INTERNA"/>
    <x v="6"/>
    <s v="APQ ACCESOS"/>
    <s v="YORDI M HURTADO ARAYA"/>
    <s v="tct_yorhua"/>
    <s v="4-Menor/Localizado"/>
    <x v="0"/>
    <s v="Baja"/>
    <x v="0"/>
    <s v="TELEFONICA CYBERSECURITY TECH CHILE SPA"/>
    <s v="RONDA TOMA DE TEMPERATURAS SALAS TIC 20:30"/>
    <s v="13/12/2023 20:43:52"/>
    <s v="13/12/2023 20:44:26"/>
    <s v="Cerrado"/>
    <s v="CDP ANTIGUO 1"/>
    <s v="CDP ANTIGUO 2"/>
    <s v="13/12/2023 21:58:49"/>
    <s v="13/12/2023 23:50:00"/>
    <s v="RONDA TOMA DE TEMPERATURAS SALAS TIC 20:30"/>
    <s v="ACCESOS AUTORIZADOS"/>
    <d v="1899-12-30T00:00:00"/>
    <d v="1899-12-30T01:14:57"/>
    <d v="1899-12-30T01:14:57"/>
    <s v=""/>
    <s v="Cumplido"/>
    <m/>
    <m/>
    <m/>
    <m/>
    <m/>
    <d v="2023-11-13T00:00:00"/>
    <s v="NO CUMPLE"/>
    <s v="CUMPLE"/>
    <s v="NO CUMPLE"/>
    <s v="NO CUMPLE"/>
    <s v="NO CUMPLE"/>
  </r>
  <r>
    <s v="INC000002496625"/>
    <s v="RED INTERNA"/>
    <x v="6"/>
    <s v="APQ ACCESOS"/>
    <s v="YORDI M HURTADO ARAYA"/>
    <s v="tct_yorhua"/>
    <s v="4-Menor/Localizado"/>
    <x v="0"/>
    <s v="Baja"/>
    <x v="0"/>
    <s v="TELEFONICA CYBERSECURITY TECH CHILE SPA"/>
    <s v="RONDA SALAS TECNICAS 20:30"/>
    <s v="13/12/2023 20:44:48"/>
    <s v="13/12/2023 20:45:11"/>
    <s v="Cerrado"/>
    <s v="CDP ANTIGUO 1"/>
    <s v="CDP ANTIGUO 2"/>
    <s v="13/12/2023 21:58:32"/>
    <s v="13/12/2023 23:50:00"/>
    <s v="RONDA SALAS TECNICAS 20:30"/>
    <s v="ACCESOS AUTORIZADOS"/>
    <d v="1899-12-30T00:00:00"/>
    <d v="1899-12-30T01:13:44"/>
    <d v="1899-12-30T01:13:44"/>
    <s v=""/>
    <s v="Cumplido"/>
    <m/>
    <m/>
    <m/>
    <m/>
    <m/>
    <d v="2023-11-13T00:00:00"/>
    <s v="NO CUMPLE"/>
    <s v="CUMPLE"/>
    <s v="NO CUMPLE"/>
    <s v="NO CUMPLE"/>
    <s v="NO CUMPLE"/>
  </r>
  <r>
    <s v="INC000002496628"/>
    <s v="RED INTERNA"/>
    <x v="6"/>
    <s v="APQ ACCESOS"/>
    <s v="YORDI M HURTADO ARAYA"/>
    <s v="tct_yorhua"/>
    <s v="4-Menor/Localizado"/>
    <x v="0"/>
    <s v="Baja"/>
    <x v="0"/>
    <s v="TELEFONICA CYBERSECURITY TECH CHILE SPA"/>
    <s v="RONDA TOMA DE TEMPERATURAS SALAS TIC 00:30"/>
    <s v="13/12/2023 20:45:22"/>
    <s v="13/12/2023 20:45:56"/>
    <s v="Cerrado"/>
    <s v="CDP ANTIGUO 1"/>
    <s v="CDP ANTIGUO 2"/>
    <s v="13/12/2023 21:58:15"/>
    <s v="13/12/2023 23:50:00"/>
    <s v="RONDA TOMA DE TEMPERATURAS SALAS TIC 00:30"/>
    <s v="ACCESOS AUTORIZADOS"/>
    <d v="1899-12-30T00:00:00"/>
    <d v="1899-12-30T01:12:53"/>
    <d v="1899-12-30T01:12:53"/>
    <s v=""/>
    <s v="Cumplido"/>
    <m/>
    <m/>
    <m/>
    <m/>
    <m/>
    <d v="2023-11-13T00:00:00"/>
    <s v="NO CUMPLE"/>
    <s v="CUMPLE"/>
    <s v="NO CUMPLE"/>
    <s v="NO CUMPLE"/>
    <s v="NO CUMPLE"/>
  </r>
  <r>
    <s v="INC000002496629"/>
    <s v="RED INTERNA"/>
    <x v="6"/>
    <s v="APQ ACCESOS"/>
    <s v="YORDI M HURTADO ARAYA"/>
    <s v="tct_yorhua"/>
    <s v="4-Menor/Localizado"/>
    <x v="0"/>
    <s v="Baja"/>
    <x v="0"/>
    <s v="TELEFONICA CYBERSECURITY TECH CHILE SPA"/>
    <s v="RONDA SALAS TECNICAS 00:30"/>
    <s v="13/12/2023 20:46:09"/>
    <s v="13/12/2023 20:47:01"/>
    <s v="Cerrado"/>
    <s v="CDP ANTIGUO 1"/>
    <s v="CDP ANTIGUO 2"/>
    <s v="13/12/2023 21:57:57"/>
    <s v="13/12/2023 23:50:00"/>
    <s v="RONDA SALAS TECNICAS 00:30"/>
    <s v="ACCESOS AUTORIZADOS"/>
    <d v="1899-12-30T00:00:00"/>
    <d v="1899-12-30T01:11:48"/>
    <d v="1899-12-30T01:11:48"/>
    <s v=""/>
    <s v="Cumplido"/>
    <m/>
    <m/>
    <m/>
    <m/>
    <m/>
    <d v="2023-11-13T00:00:00"/>
    <s v="NO CUMPLE"/>
    <s v="CUMPLE"/>
    <s v="NO CUMPLE"/>
    <s v="NO CUMPLE"/>
    <s v="NO CUMPLE"/>
  </r>
  <r>
    <s v="INC000002496630"/>
    <s v="RED INTERNA"/>
    <x v="6"/>
    <s v="APQ ACCESOS"/>
    <s v="YORDI M HURTADO ARAYA"/>
    <s v="tct_yorhua"/>
    <s v="4-Menor/Localizado"/>
    <x v="0"/>
    <s v="Baja"/>
    <x v="0"/>
    <s v="TELEFONICA CYBERSECURITY TECH CHILE SPA"/>
    <s v="RONDA TOMA DE TEMPERATURAS SALAS TIC 04:30"/>
    <s v="13/12/2023 20:47:26"/>
    <s v="13/12/2023 20:47:52"/>
    <s v="Cerrado"/>
    <s v="CDP ANTIGUO 1"/>
    <s v="CDP ANTIGUO 2"/>
    <s v="13/12/2023 21:57:19"/>
    <s v="13/12/2023 23:50:00"/>
    <s v="RONDA TOMA DE TEMPERATURAS SALAS TIC 04:30"/>
    <s v="ACCESOS AUTORIZADOS"/>
    <d v="1899-12-30T00:00:00"/>
    <d v="1899-12-30T01:09:53"/>
    <d v="1899-12-30T01:09:53"/>
    <s v=""/>
    <s v="Cumplido"/>
    <m/>
    <m/>
    <m/>
    <m/>
    <m/>
    <d v="2023-11-13T00:00:00"/>
    <s v="NO CUMPLE"/>
    <s v="CUMPLE"/>
    <s v="NO CUMPLE"/>
    <s v="NO CUMPLE"/>
    <s v="NO CUMPLE"/>
  </r>
  <r>
    <s v="INC000002496631"/>
    <s v="RED INTERNA"/>
    <x v="6"/>
    <s v="APQ ACCESOS"/>
    <s v="YORDI M HURTADO ARAYA"/>
    <s v="tct_yorhua"/>
    <s v="4-Menor/Localizado"/>
    <x v="0"/>
    <s v="Baja"/>
    <x v="0"/>
    <s v="TELEFONICA CYBERSECURITY TECH CHILE SPA"/>
    <s v="RONDA SALAS TECNICAS 04:30"/>
    <s v="13/12/2023 20:48:14"/>
    <s v="13/12/2023 20:48:38"/>
    <s v="Cerrado"/>
    <s v="CDP ANTIGUO 1"/>
    <s v="CDP ANTIGUO 2"/>
    <s v="13/12/2023 21:57:01"/>
    <s v="13/12/2023 23:50:00"/>
    <s v="RONDA SALAS TECNICAS 04:30"/>
    <s v="ACCESOS AUTORIZADOS"/>
    <d v="1899-12-30T00:00:00"/>
    <d v="1899-12-30T01:08:47"/>
    <d v="1899-12-30T01:08:47"/>
    <s v=""/>
    <s v="Cumplido"/>
    <m/>
    <m/>
    <m/>
    <m/>
    <m/>
    <d v="2023-11-13T00:00:00"/>
    <s v="NO CUMPLE"/>
    <s v="CUMPLE"/>
    <s v="NO CUMPLE"/>
    <s v="NO CUMPLE"/>
    <s v="NO CUMPLE"/>
  </r>
  <r>
    <s v="INC000002496633"/>
    <s v="RED INTERNA"/>
    <x v="6"/>
    <s v="APQ ACCESOS"/>
    <s v="YORDI M HURTADO ARAYA"/>
    <s v="tct_yorhua"/>
    <s v="4-Menor/Localizado"/>
    <x v="0"/>
    <s v="Baja"/>
    <x v="0"/>
    <s v="TELEFONICA CYBERSECURITY TECH CHILE SPA"/>
    <s v="TOMA DE ALARMAS TIC 4"/>
    <s v="13/12/2023 20:51:29"/>
    <s v="13/12/2023 20:51:57"/>
    <s v="Cerrado"/>
    <s v="CDP ANTIGUO 1"/>
    <s v="CDP ANTIGUO 2"/>
    <s v="13/12/2023 21:56:41"/>
    <s v="13/12/2023 23:50:00"/>
    <s v="TOMA DE ALARMAS TIC 4"/>
    <s v="TOMA DE ALARMAS REALIZADA"/>
    <d v="1899-12-30T00:00:00"/>
    <d v="1899-12-30T01:05:12"/>
    <d v="1899-12-30T01:05:12"/>
    <s v=""/>
    <s v="Cumplido"/>
    <m/>
    <m/>
    <m/>
    <m/>
    <m/>
    <d v="2023-11-13T00:00:00"/>
    <s v="NO CUMPLE"/>
    <s v="CUMPLE"/>
    <s v="NO CUMPLE"/>
    <s v="NO CUMPLE"/>
    <s v="NO CUMPLE"/>
  </r>
  <r>
    <s v="INC000002496636"/>
    <s v="TICKET-INTELIGENTE"/>
    <x v="4"/>
    <s v="GESTION TI"/>
    <s v="JUAN CARLOS UZCATEGUI FUGUETT"/>
    <s v="USR_TSIGHT"/>
    <s v="1-Extenso/Generalizado"/>
    <x v="0"/>
    <s v="Baja"/>
    <x v="1"/>
    <s v="EMPRESA NACIONAL DE CERTIFICACIONES"/>
    <s v="emnace01 - ecert_wsfag TICKET AUTOMATICO"/>
    <s v="13/12/2023 20:51:10"/>
    <s v="13/12/2023 20:51:10"/>
    <s v="Cerrado"/>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s v="CUMPLE"/>
    <s v="NO CUMPLE"/>
    <s v="NO CUMPLE"/>
    <s v="NO CUMPLE"/>
    <s v="NO CUMPLE"/>
  </r>
  <r>
    <s v="INC000002496695"/>
    <s v="VPN IP - MPLS"/>
    <x v="4"/>
    <s v="GESTION HD"/>
    <s v="JUAN CARLOS UZCATEGUI FUGUETT"/>
    <s v="frp_disilv"/>
    <s v="4-Menor/Localizado"/>
    <x v="0"/>
    <s v="Baja"/>
    <x v="0"/>
    <s v="FUNDACION INSTITUTO PROFESIONAL DUOC UC"/>
    <s v="REQ / DUOC | Solicitud de ventana de reinicio HYP-PVESPUCIO"/>
    <s v="13/12/2023 22:13:07"/>
    <s v="13/12/2023 22:15:29"/>
    <s v="Cerrado"/>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s v="NO CUMPLE"/>
    <s v="CUMPLE"/>
    <s v="NO CUMPLE"/>
    <s v="NO CUMPLE"/>
    <s v="NO CUMPLE"/>
  </r>
  <r>
    <s v="INC000002496706"/>
    <s v="TICKET-INTELIGENTE"/>
    <x v="4"/>
    <s v="GESTION TI"/>
    <s v="JUAN CARLOS UZCATEGUI FUGUETT"/>
    <s v="USR_TSIGHT"/>
    <s v="1-Extenso/Generalizado"/>
    <x v="0"/>
    <s v="Baja"/>
    <x v="1"/>
    <s v="FUNDACION INSTITUTO PROFESIONAL DUOC UC"/>
    <s v="fiprdu01 - srvfs01_vm TICKET AUTOMATICO"/>
    <s v="13/12/2023 22:25:48"/>
    <s v="13/12/2023 22:25:48"/>
    <s v="Cerrado"/>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s v="CUMPLE"/>
    <s v="NO CUMPLE"/>
    <s v="NO CUMPLE"/>
    <s v="NO CUMPLE"/>
    <s v="NO CUMPLE"/>
  </r>
  <r>
    <s v="INC000002496816"/>
    <s v="HOUSING"/>
    <x v="15"/>
    <s v="APQ ACCESOS"/>
    <s v="ALDO P VALENZUELA MUJICA"/>
    <s v="tct_avalen"/>
    <s v="2-Significativo/Amplio"/>
    <x v="2"/>
    <s v="Alta"/>
    <x v="0"/>
    <s v="TELEFONICA EMPRESAS DE CHILE SA"/>
    <s v="SUPERVISION Se necesita retirar equipos ya obsoletos"/>
    <s v="14/12/2023 4:04:58"/>
    <s v="14/12/2023 4:06:02"/>
    <s v="Cerrado"/>
    <s v="CDP ANTIGUO 1"/>
    <s v="CDP ANTIGUO 2"/>
    <s v="14/12/2023 4:07:35"/>
    <s v="14/12/2023 23:50:00"/>
    <s v="SUPERVISION Se necesita retirar equipos ya obsoletos"/>
    <s v="SE REALIZA SUPERVISION"/>
    <d v="1899-12-30T00:01:08"/>
    <d v="1899-12-30T00:02:37"/>
    <d v="1899-12-30T00:01:29"/>
    <s v=""/>
    <s v="Cumplido"/>
    <m/>
    <m/>
    <m/>
    <m/>
    <m/>
    <d v="2023-11-13T00:00:00"/>
    <s v="CUMPLE"/>
    <s v="NO CUMPLE"/>
    <s v="NO CUMPLE"/>
    <s v="NO CUMPLE"/>
    <s v="NO CUMPLE"/>
  </r>
  <r>
    <s v="INC000002496826"/>
    <s v="HOUSING"/>
    <x v="15"/>
    <s v="APQ ACCESOS"/>
    <s v="ALDO P VALENZUELA MUJICA"/>
    <s v="tct_avalen"/>
    <s v="2-Significativo/Amplio"/>
    <x v="2"/>
    <s v="Alta"/>
    <x v="0"/>
    <s v="TELEFONICA EMPRESAS DE CHILE SA"/>
    <s v="RONDA Y REVISION DE SALAS TECNICAS"/>
    <s v="14/12/2023 5:40:13"/>
    <s v="14/12/2023 5:41:16"/>
    <s v="Cerrado"/>
    <s v="CDP ANTIGUO 1"/>
    <s v="CDP ANTIGUO 2"/>
    <s v="14/12/2023 5:43:02"/>
    <s v="14/12/2023 23:50:00"/>
    <s v="RONDA Y REVISION DE SALAS TECNICAS"/>
    <s v="SE REALIZA RONDA"/>
    <d v="1899-12-30T00:01:29"/>
    <d v="1899-12-30T00:02:49"/>
    <d v="1899-12-30T00:01:20"/>
    <s v=""/>
    <s v="Cumplido"/>
    <m/>
    <m/>
    <m/>
    <m/>
    <m/>
    <d v="2023-11-13T00:00:00"/>
    <s v="CUMPLE"/>
    <s v="NO CUMPLE"/>
    <s v="NO CUMPLE"/>
    <s v="NO CUMPLE"/>
    <s v="NO CUMPLE"/>
  </r>
  <r>
    <s v="INC000002496828"/>
    <s v="HOUSING"/>
    <x v="15"/>
    <s v="APQ ACCESOS"/>
    <s v="ALDO P VALENZUELA MUJICA"/>
    <s v="tct_avalen"/>
    <s v="2-Significativo/Amplio"/>
    <x v="2"/>
    <s v="Alta"/>
    <x v="0"/>
    <s v="TELEFONICA EMPRESAS DE CHILE SA"/>
    <s v="RONDA Y REVISION DE SALAS TECNICAS"/>
    <s v="14/12/2023 6:15:35"/>
    <s v="14/12/2023 6:17:05"/>
    <s v="Cerrado"/>
    <s v="CDP ANTIGUO 1"/>
    <s v="CDP ANTIGUO 2"/>
    <s v="14/12/2023 6:23:13"/>
    <s v="14/12/2023 23:50:00"/>
    <s v="RONDA Y REVISION DE SALAS TECNICAS"/>
    <s v="SE REALIZA RONDA"/>
    <d v="1899-12-30T00:05:44"/>
    <d v="1899-12-30T00:07:38"/>
    <d v="1899-12-30T00:01:54"/>
    <s v=""/>
    <s v="Cumplido"/>
    <m/>
    <m/>
    <m/>
    <m/>
    <m/>
    <d v="2023-11-13T00:00:00"/>
    <s v="CUMPLE"/>
    <s v="NO CUMPLE"/>
    <s v="NO CUMPLE"/>
    <s v="NO CUMPLE"/>
    <s v="NO CUMPLE"/>
  </r>
  <r>
    <s v="INC000002496830"/>
    <s v="SAP"/>
    <x v="17"/>
    <s v="CLOUD SAP HANA"/>
    <s v="NICOLAS A SAAVEDRA EGUILUZ"/>
    <s v="tct_nsaave"/>
    <s v="4-Menor/Localizado"/>
    <x v="0"/>
    <s v="Baja"/>
    <x v="0"/>
    <s v="TELEFONICA EMPRESAS DE CHILE SA"/>
    <s v="Checklist Diario Clientes 14.12.23"/>
    <s v="14/12/2023 7:21:07"/>
    <s v="14/12/2023 7:22:27"/>
    <s v="Cerrado"/>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s v="CUMPLE"/>
    <s v="NO CUMPLE"/>
    <s v="NO CUMPLE"/>
    <s v="NO CUMPLE"/>
    <s v="NO CUMPLE"/>
  </r>
  <r>
    <s v="INC000002496850"/>
    <s v="HOSTING VIRTUAL"/>
    <x v="7"/>
    <s v="DUOC TICKET AUTOMATICO"/>
    <s v="DAVID MATELUNA"/>
    <s v="frp_lmosqu"/>
    <s v="3-Moderado/Limitado"/>
    <x v="2"/>
    <s v="Alta"/>
    <x v="0"/>
    <s v="FUNDACION INSTITUTO PROFESIONAL DUOC UC"/>
    <s v="REQ | DUOC | Urgencia: Alta | Modificar configuraciones de red OCI"/>
    <s v="14/12/2023 9:21:43"/>
    <s v="14/12/2023 9:24:52"/>
    <s v="Cerrado"/>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s v="NO CUMPLE"/>
    <s v="CUMPLE"/>
    <s v="NO CUMPLE"/>
    <s v="NO CUMPLE"/>
    <s v="NO CUMPLE"/>
  </r>
  <r>
    <s v="INC000002496887"/>
    <s v="VPN IP - MPLS"/>
    <x v="2"/>
    <s v="GESTION HD"/>
    <s v="LUIS RODRIGO ACEVEDO COLLIPAL"/>
    <s v="frp_spevel"/>
    <s v="3-Moderado/Limitado"/>
    <x v="1"/>
    <s v="Media"/>
    <x v="1"/>
    <s v="PALUMBO S.A."/>
    <s v="HD/Habilitacion acceso a IP"/>
    <s v="14/12/2023 10:16:43"/>
    <s v="14/12/2023 10:22:26"/>
    <s v="Cerrado"/>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s v="CUMPLE"/>
    <s v="NO CUMPLE"/>
    <s v="NO CUMPLE"/>
    <s v="NO CUMPLE"/>
    <s v="NO CUMPLE"/>
  </r>
  <r>
    <s v="INC000002496898"/>
    <s v="VPN IP - MPLS"/>
    <x v="13"/>
    <s v="GESTION HD"/>
    <s v="ANGEL CASTRO CABRERA"/>
    <s v="frp_spevel"/>
    <s v="3-Moderado/Limitado"/>
    <x v="1"/>
    <s v="Media"/>
    <x v="0"/>
    <s v="TELEFONICA GLOBAL TECHNOLOGY S.A.AGENCIA EN CHILE"/>
    <s v="HD/TCCT - Requerimiento Cloud - Deshabilitar SSH vShield - Clientes Varios"/>
    <s v="14/12/2023 10:31:47"/>
    <s v="14/12/2023 10:35:05"/>
    <s v="Cerrado"/>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s v="NO CUMPLE"/>
    <s v="NO CUMPLE"/>
    <s v="NO CUMPLE"/>
    <s v="CUMPLE"/>
    <s v="NO CUMPLE"/>
  </r>
  <r>
    <s v="INC000002496948"/>
    <s v="TICKET-INTELIGENTE"/>
    <x v="4"/>
    <s v="GESTION TI"/>
    <s v="JUAN CARLOS UZCATEGUI FUGUETT"/>
    <s v="USR_TSIGHT"/>
    <s v="1-Extenso/Generalizado"/>
    <x v="0"/>
    <s v="Baja"/>
    <x v="1"/>
    <s v="FUNDACION INSTITUTO PROFESIONAL DUOC UC"/>
    <s v="fiprdu01 - srvfs01_vm TICKET AUTOMATICO"/>
    <s v="14/12/2023 2:57:11"/>
    <s v="14/12/2023 2:57:11"/>
    <s v="Cerrado"/>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s v="CUMPLE"/>
    <s v="NO CUMPLE"/>
    <s v="NO CUMPLE"/>
    <s v="NO CUMPLE"/>
    <s v="NO CUMPLE"/>
  </r>
  <r>
    <s v="INC000002496956"/>
    <s v="HOUSING"/>
    <x v="15"/>
    <s v="APQ ACCESOS"/>
    <s v="ALDO P VALENZUELA MUJICA"/>
    <s v="tct_avalen"/>
    <s v="2-Significativo/Amplio"/>
    <x v="2"/>
    <s v="Alta"/>
    <x v="0"/>
    <s v="TELEFONICA EMPRESAS DE CHILE SA"/>
    <s v="RONDA Y REVISION DE SALAS TECNICAS"/>
    <s v="14/12/2023 3:17:59"/>
    <s v="14/12/2023 3:19:17"/>
    <s v="Cerrado"/>
    <s v="CDP ANTIGUO 1"/>
    <s v="CDP ANTIGUO 2"/>
    <s v="14/12/2023 3:21:44"/>
    <s v="14/12/2023 23:50:00"/>
    <s v="RONDA Y REVISION DE SALAS TECNICAS"/>
    <s v="SE REALIZA RONDA"/>
    <d v="1899-12-30T00:01:59"/>
    <d v="1899-12-30T00:03:45"/>
    <d v="1899-12-30T00:01:46"/>
    <s v=""/>
    <s v="Cumplido"/>
    <m/>
    <m/>
    <m/>
    <m/>
    <m/>
    <d v="2023-11-13T00:00:00"/>
    <s v="CUMPLE"/>
    <s v="NO CUMPLE"/>
    <s v="NO CUMPLE"/>
    <s v="NO CUMPLE"/>
    <s v="NO CUMPLE"/>
  </r>
  <r>
    <s v="INC000002496963"/>
    <s v="HOUSING"/>
    <x v="15"/>
    <s v="APQ ACCESOS"/>
    <s v="ALDO P VALENZUELA MUJICA"/>
    <s v="tct_avalen"/>
    <s v="2-Significativo/Amplio"/>
    <x v="2"/>
    <s v="Alta"/>
    <x v="0"/>
    <s v="TELEFONICA EMPRESAS DE CHILE SA"/>
    <s v="TOMA DE ALARMAS DE CLIENTE"/>
    <s v="14/12/2023 3:22:51"/>
    <s v="14/12/2023 3:23:48"/>
    <s v="Cerrado"/>
    <s v="CDP ANTIGUO 1"/>
    <s v="CDP ANTIGUO 2"/>
    <s v="14/12/2023 3:25:06"/>
    <s v="14/12/2023 23:50:00"/>
    <s v="TOMA DE ALARMAS DE CLIENTE"/>
    <s v="SE REALIZA TOMA DE ALARMAS"/>
    <d v="1899-12-30T00:00:59"/>
    <d v="1899-12-30T00:02:15"/>
    <d v="1899-12-30T00:01:16"/>
    <s v=""/>
    <s v="Cumplido"/>
    <m/>
    <m/>
    <m/>
    <m/>
    <m/>
    <d v="2023-11-13T00:00:00"/>
    <s v="CUMPLE"/>
    <s v="NO CUMPLE"/>
    <s v="NO CUMPLE"/>
    <s v="NO CUMPLE"/>
    <s v="NO CUMPLE"/>
  </r>
  <r>
    <s v="INC000002497151"/>
    <s v="VPN IP - MPLS"/>
    <x v="9"/>
    <s v="ADMINISTRADORES RESIDENTES"/>
    <s v="AXEL ANDRADE"/>
    <s v="frp_rreyes"/>
    <s v="3-Moderado/Limitado"/>
    <x v="1"/>
    <s v="Media"/>
    <x v="0"/>
    <s v="INSTITUTO PROFESIONAL DE CHILE SA"/>
    <s v="GAMA / Solicitud Respaldo Semanal Servidor GANTE - IPCHILE"/>
    <s v="14/12/2023 9:16:21"/>
    <s v="14/12/2023 9:20:27"/>
    <s v="Cerrado"/>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s v="NO CUMPLE"/>
    <s v="NO CUMPLE"/>
    <s v="NO CUMPLE"/>
    <s v="CUMPLE"/>
    <s v="NO CUMPLE"/>
  </r>
  <r>
    <s v="INC000002497184"/>
    <s v="VPN IP - MPLS"/>
    <x v="2"/>
    <s v="GESTION CALL CENTER"/>
    <s v="LUIS RODRIGO ACEVEDO COLLIPAL"/>
    <s v="frp_driosr"/>
    <s v="4-Menor/Localizado"/>
    <x v="0"/>
    <s v="Baja"/>
    <x v="0"/>
    <s v="CELMEDIA S A"/>
    <s v="MESA/"/>
    <s v="14/12/2023 9:42:52"/>
    <s v="14/12/2023 9:45:17"/>
    <s v="Cerrado"/>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s v="CUMPLE"/>
    <s v="NO CUMPLE"/>
    <s v="NO CUMPLE"/>
    <s v="NO CUMPLE"/>
    <s v="NO CUMPLE"/>
  </r>
  <r>
    <s v="INC000002497299"/>
    <s v="HOUSING"/>
    <x v="19"/>
    <s v="BELIEVE"/>
    <s v="FRANCISCO J FELIU ABARCA"/>
    <s v="frp_fbalab"/>
    <s v="3-Moderado/Limitado"/>
    <x v="1"/>
    <s v="Media"/>
    <x v="0"/>
    <s v="NCG SERVICIOS S.A."/>
    <s v="GESTION DATACENTER/ ACCESOS / NCG SERVICIOS S.A."/>
    <s v="14/12/2023 10:51:00"/>
    <s v="14/12/2023 10:52:23"/>
    <s v="Cerrado"/>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s v="NO CUMPLE"/>
    <s v="CUMPLE"/>
    <s v="NO CUMPLE"/>
    <s v="NO CUMPLE"/>
    <s v="NO CUMPLE"/>
  </r>
  <r>
    <s v="INC000002497341"/>
    <s v="RED INTERNA"/>
    <x v="0"/>
    <s v="APQ ACCESOS"/>
    <s v="CRISTOPHER MALDONADO ROMERO"/>
    <s v="tct_cmaldo"/>
    <s v="4-Menor/Localizado"/>
    <x v="0"/>
    <s v="Baja"/>
    <x v="0"/>
    <s v="TELEFONICA EMPRESAS DE CHILE SA"/>
    <s v="RONDA TOMA DE TEMPERATURAS SALAS TIC"/>
    <s v="14/12/2023 12:00:00"/>
    <s v="14/12/2023 12:01:01"/>
    <s v="Cerrado"/>
    <s v="CDP ANTIGUO 1"/>
    <s v="CDP ANTIGUO 2"/>
    <s v="14/12/2023 13:24:45"/>
    <s v="14/12/2023 23:50:00"/>
    <m/>
    <s v="RONDA REALIZADA"/>
    <d v="1899-12-30T00:00:00"/>
    <d v="1899-12-30T00:00:00"/>
    <d v="1899-12-30T00:00:00"/>
    <s v=""/>
    <s v="Cumplido"/>
    <m/>
    <m/>
    <m/>
    <m/>
    <m/>
    <d v="2023-11-13T00:00:00"/>
    <s v="CUMPLE"/>
    <s v="NO CUMPLE"/>
    <s v="NO CUMPLE"/>
    <s v="NO CUMPLE"/>
    <s v="NO CUMPLE"/>
  </r>
  <r>
    <s v="INC000002497361"/>
    <s v="VPN IP - MPLS"/>
    <x v="2"/>
    <s v="SM OPERACIONES"/>
    <s v="LUIS RODRIGO ACEVEDO COLLIPAL"/>
    <s v="tct_decruz"/>
    <s v="4-Menor/Localizado"/>
    <x v="0"/>
    <s v="Baja"/>
    <x v="0"/>
    <s v="BETTER FOOD SPA"/>
    <s v="Revisión de conectividad hacia servidor AWS 172.31.86.195  desde casa matriz"/>
    <s v="14/12/2023 12:38:46"/>
    <s v="14/12/2023 12:40:50"/>
    <s v="Cerrado"/>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s v="CUMPLE"/>
    <s v="NO CUMPLE"/>
    <s v="NO CUMPLE"/>
    <s v="NO CUMPLE"/>
    <s v="NO CUMPLE"/>
  </r>
  <r>
    <s v="INC000002497370"/>
    <s v="BACKUP ON DEMAND"/>
    <x v="13"/>
    <s v="SM OPERACIONES"/>
    <s v="MOISES E MONTERO RAMOS"/>
    <s v="tct_decruz"/>
    <s v="4-Menor/Localizado"/>
    <x v="2"/>
    <s v="Media"/>
    <x v="0"/>
    <s v="IMPORTADORA Y EXPORTADORA INEX AMERICANA LTDA."/>
    <s v="Consola de administración INEX VDC no tiene conectividad"/>
    <s v="14/12/2023 13:14:35"/>
    <s v="14/12/2023 13:15:22"/>
    <s v="Cerrado"/>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s v="CUMPLE"/>
    <s v="NO CUMPLE"/>
    <s v="NO CUMPLE"/>
    <s v="NO CUMPLE"/>
    <s v="NO CUMPLE"/>
  </r>
  <r>
    <s v="INC000002497387"/>
    <s v="MONITOREO"/>
    <x v="2"/>
    <s v="SM OPERACIONES"/>
    <s v="JOSE E ÑANCULEF CONTRERAS"/>
    <s v="tct_decruz"/>
    <s v="4-Menor/Localizado"/>
    <x v="2"/>
    <s v="Media"/>
    <x v="1"/>
    <s v="TELEFONICA GLOBAL TECHNOLOGY S.A.AGENCIA EN CHILE"/>
    <s v="PROBLEMAS CON RED OOB"/>
    <s v="14/12/2023 15:01:13"/>
    <s v="14/12/2023 15:05:44"/>
    <s v="Cerrado"/>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s v="CUMPLE"/>
    <s v="NO CUMPLE"/>
    <s v="NO CUMPLE"/>
    <s v="NO CUMPLE"/>
    <s v="NO CUMPLE"/>
  </r>
  <r>
    <s v="INC000002497455"/>
    <s v="VPN IP - MPLS"/>
    <x v="2"/>
    <s v="BELIEVE"/>
    <s v="LUIS RODRIGO ACEVEDO COLLIPAL"/>
    <s v="frp_cnavar"/>
    <s v="3-Moderado/Limitado"/>
    <x v="1"/>
    <s v="Media"/>
    <x v="1"/>
    <s v="SIXBELL"/>
    <s v="GAMA/ Perdida de conectividad Equipamiento AudioCodes extremo Telefónica Apoquindo."/>
    <s v="14/12/2023 14:54:53"/>
    <s v="14/12/2023 14:58:30"/>
    <s v="Cerrado"/>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s v="NO CUMPLE"/>
    <s v="CUMPLE"/>
    <s v="NO CUMPLE"/>
    <s v="NO CUMPLE"/>
    <s v="NO CUMPLE"/>
  </r>
  <r>
    <s v="INC000002497463"/>
    <s v="INFRAESTRUCTURA DC"/>
    <x v="6"/>
    <s v="APQ ACCESOS"/>
    <s v="FRANCISCO J FELIU ABARCA"/>
    <s v="tct_frafea"/>
    <s v="4-Menor/Localizado"/>
    <x v="0"/>
    <s v="Baja"/>
    <x v="0"/>
    <s v="TELEFONICA CYBERSECURITY TECH CHILE SPA"/>
    <s v="RONDA POR TOMA DE TEMPERATURAS EN SALAS TIC"/>
    <s v="14/12/2023 12:57:28"/>
    <s v="14/12/2023 12:58:14"/>
    <s v="Cerrado"/>
    <s v="TI"/>
    <s v="CLIMA"/>
    <s v="14/12/2023 13:24:50"/>
    <s v="14/12/2023 23:50:00"/>
    <s v="RONDA POR TOMA DE TEMPERATURAS EN SALAS TIC"/>
    <s v="RONDA REALIZADA"/>
    <d v="1899-12-30T00:00:00"/>
    <d v="1899-12-30T00:00:00"/>
    <d v="1899-12-30T00:00:00"/>
    <s v=""/>
    <s v="Cumplido"/>
    <m/>
    <m/>
    <m/>
    <m/>
    <m/>
    <d v="2023-11-13T00:00:00"/>
    <s v="CUMPLE"/>
    <s v="NO CUMPLE"/>
    <s v="NO CUMPLE"/>
    <s v="NO CUMPLE"/>
    <s v="NO CUMPLE"/>
  </r>
  <r>
    <s v="INC000002497476"/>
    <s v="HOSTING VIRTUAL"/>
    <x v="9"/>
    <s v="GESTION PLATAFORMA CLIENTES"/>
    <s v="RODRIGO VÁSQUEZ MUÑOZ"/>
    <s v="vos_eperez"/>
    <s v="4-Menor/Localizado"/>
    <x v="0"/>
    <s v="Baja"/>
    <x v="0"/>
    <s v="TELEFONICA EMPRESAS DE CHILE SA"/>
    <s v="Solicitud de evidencia de regímenes de respaldo de base de datos Solarwinds"/>
    <s v="14/12/2023 13:58:40"/>
    <s v="14/12/2023 14:00:35"/>
    <s v="Cerrado"/>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s v="CUMPLE"/>
    <s v="NO CUMPLE"/>
    <s v="NO CUMPLE"/>
    <s v="NO CUMPLE"/>
    <s v="NO CUMPLE"/>
  </r>
  <r>
    <s v="INC000002497505"/>
    <s v="VPN IP - MPLS"/>
    <x v="4"/>
    <s v="GESTION HD"/>
    <s v="GIOVANNI D ROCCO VALENZUELA"/>
    <s v="frp_spevel"/>
    <s v="3-Moderado/Limitado"/>
    <x v="1"/>
    <s v="Media"/>
    <x v="0"/>
    <s v="TELEFONICA GLOBAL TECHNOLOGY S.A.AGENCIA EN CHILE"/>
    <s v="HD/ECERT: servicio de agente de respaldo no inicia - servidor SRV-FILE01"/>
    <s v="14/12/2023 10:42:13"/>
    <s v="14/12/2023 10:43:26"/>
    <s v="Cerrado"/>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s v="CUMPLE"/>
    <s v="NO CUMPLE"/>
    <s v="NO CUMPLE"/>
    <s v="NO CUMPLE"/>
    <s v="NO CUMPLE"/>
  </r>
  <r>
    <s v="INC000002497542"/>
    <s v="VPN IP - MPLS"/>
    <x v="4"/>
    <s v="GESTION HD"/>
    <s v="PAUL A SEPULVEDA ALVAREZ"/>
    <s v="frp_spevel"/>
    <s v="3-Moderado/Limitado"/>
    <x v="1"/>
    <s v="Media"/>
    <x v="0"/>
    <s v="TELEFONICA GLOBAL TECHNOLOGY S.A.AGENCIA EN CHILE"/>
    <s v="HD/SOLARWINDS - Cuenta bloqueada usuario local"/>
    <s v="14/12/2023 11:47:55"/>
    <s v="14/12/2023 11:50:07"/>
    <s v="Cerrado"/>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s v="NO CUMPLE"/>
    <s v="NO CUMPLE"/>
    <s v="CUMPLE"/>
    <s v="NO CUMPLE"/>
    <s v="NO CUMPLE"/>
  </r>
  <r>
    <s v="INC000002497556"/>
    <s v="VPN IP - MPLS"/>
    <x v="2"/>
    <s v="GESTION HD"/>
    <s v="OSCAR A RAMIREZ SOTO"/>
    <s v="frp_spevel"/>
    <s v="3-Moderado/Limitado"/>
    <x v="1"/>
    <s v="Media"/>
    <x v="0"/>
    <s v="XINERGIA LABORAL S A"/>
    <s v="HD/necesito añadir una ip a la vpn externa"/>
    <s v="14/12/2023 12:18:53"/>
    <s v="14/12/2023 12:24:40"/>
    <s v="Cerrado"/>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s v="CUMPLE"/>
    <s v="NO CUMPLE"/>
    <s v="NO CUMPLE"/>
    <s v="NO CUMPLE"/>
    <s v="NO CUMPLE"/>
  </r>
  <r>
    <s v="INC000002497571"/>
    <s v="VPN IP - MPLS"/>
    <x v="13"/>
    <s v="GESTION HD"/>
    <s v="DEIBY Y SANTOYO MONTEROLA"/>
    <s v="frp_spevel"/>
    <s v="3-Moderado/Limitado"/>
    <x v="1"/>
    <s v="Media"/>
    <x v="0"/>
    <s v="TELEFONICA GLOBAL TECHNOLOGY S.A.AGENCIA EN CHILE"/>
    <s v="HD/C-19872300325 // CLOUD // CC-CHI-0000068474 // FRUTICOLA Y EXPORTADORA ATACAMA"/>
    <s v="14/12/2023 12:31:40"/>
    <s v="14/12/2023 12:37:09"/>
    <s v="Cerrado"/>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s v="NO CUMPLE"/>
    <s v="CUMPLE"/>
    <s v="NO CUMPLE"/>
    <s v="NO CUMPLE"/>
    <s v="NO CUMPLE"/>
  </r>
  <r>
    <s v="INC000002497972"/>
    <s v="TICKET-INTELIGENTE"/>
    <x v="3"/>
    <s v="DUOC TICKET AUTOMATICO"/>
    <s v="VICTOR SEPULVEDA GAMARRA"/>
    <s v="USR_TSIGHT"/>
    <s v="1-Extenso/Generalizado"/>
    <x v="0"/>
    <s v="Baja"/>
    <x v="1"/>
    <s v="FUNDACION INSTITUTO PROFESIONAL DUOC UC"/>
    <s v="fiprdu01 - avance curricular TICKET AUTOMATICO"/>
    <s v="14/12/2023 11:58:01"/>
    <s v="14/12/2023 11:58:01"/>
    <s v="Cerrado"/>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s v="CUMPLE"/>
    <s v="NO CUMPLE"/>
    <s v="NO CUMPLE"/>
    <s v="NO CUMPLE"/>
    <s v="NO CUMPLE"/>
  </r>
  <r>
    <s v="INC000002497973"/>
    <s v="HOUSING"/>
    <x v="14"/>
    <s v="BELIEVE"/>
    <s v="CRISTOPHER MALDONADO ROMERO"/>
    <s v="frp_fbalab"/>
    <s v="3-Moderado/Limitado"/>
    <x v="1"/>
    <s v="Media"/>
    <x v="0"/>
    <s v="UNIVERSIDAD DEL ALBA"/>
    <s v="GESTION DATACENTER/ ACCESOS / UNIVERSIDAD DEL ALBA"/>
    <s v="14/12/2023 11:59:16"/>
    <s v="14/12/2023 12:00:12"/>
    <s v="Cerrado"/>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s v="CUMPLE"/>
    <s v="NO CUMPLE"/>
    <s v="NO CUMPLE"/>
    <s v="NO CUMPLE"/>
    <s v="NO CUMPLE"/>
  </r>
  <r>
    <s v="INC000002498090"/>
    <s v="HOUSING"/>
    <x v="16"/>
    <s v="BELIEVE"/>
    <s v="FERNEY D GARZON PEÑA"/>
    <s v="frp_fbalab"/>
    <s v="3-Moderado/Limitado"/>
    <x v="1"/>
    <s v="Media"/>
    <x v="0"/>
    <s v="REDBANC S A"/>
    <s v="GESTION DATACENTER/ ACCESOS / REDBANC S A"/>
    <s v="14/12/2023 13:40:50"/>
    <s v="14/12/2023 13:51:04"/>
    <s v="Cerrado"/>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s v="NO CUMPLE"/>
    <s v="CUMPLE"/>
    <s v="NO CUMPLE"/>
    <s v="NO CUMPLE"/>
    <s v="NO CUMPLE"/>
  </r>
  <r>
    <s v="INC000002498129"/>
    <s v="VPN IP - MPLS"/>
    <x v="4"/>
    <s v="GESTION HD"/>
    <s v="GIOVANNI D ROCCO VALENZUELA"/>
    <s v="frp_spevel"/>
    <s v="3-Moderado/Limitado"/>
    <x v="1"/>
    <s v="Media"/>
    <x v="0"/>
    <s v="TELEFONICA GLOBAL TECHNOLOGY S.A.AGENCIA EN CHILE"/>
    <s v="HD/ECERT: reinicio de servidor SRV-FILE01 para regularizar servicios de agente de respaldo"/>
    <s v="14/12/2023 14:25:44"/>
    <s v="14/12/2023 14:27:54"/>
    <s v="Cerrado"/>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s v="NO CUMPLE"/>
    <s v="NO CUMPLE"/>
    <s v="CUMPLE"/>
    <s v="NO CUMPLE"/>
    <s v="NO CUMPLE"/>
  </r>
  <r>
    <s v="INC000002498138"/>
    <s v="HOSTING VIRTUAL"/>
    <x v="7"/>
    <s v="OPERACION N1"/>
    <s v="CLAUDIO A GAJARDO GARRIDO"/>
    <s v="tct_cgajar"/>
    <s v="2-Significativo/Amplio"/>
    <x v="1"/>
    <s v="Media"/>
    <x v="1"/>
    <s v="FUNDACION INSTITUTO PROFESIONAL DUOC UC"/>
    <s v="Incidencia de bases de datos reportada sin el flujo correspondiente."/>
    <s v="14/12/2023 14:35:08"/>
    <s v="14/12/2023 14:37:37"/>
    <s v="Cerrado"/>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s v="CUMPLE"/>
    <s v="NO CUMPLE"/>
    <s v="NO CUMPLE"/>
    <s v="NO CUMPLE"/>
    <s v="NO CUMPLE"/>
  </r>
  <r>
    <s v="INC000002498142"/>
    <s v="VPN IP - MPLS"/>
    <x v="9"/>
    <s v="GESTION HD"/>
    <s v="SEBASTIAN VILLENA"/>
    <s v="frp_spevel"/>
    <s v="3-Moderado/Limitado"/>
    <x v="1"/>
    <s v="Media"/>
    <x v="0"/>
    <s v="SONACOL SA"/>
    <s v="HD/[SONACOL] Listado servidores con regimen de respaldo"/>
    <s v="14/12/2023 14:46:27"/>
    <s v="14/12/2023 14:48:25"/>
    <s v="Cerrado"/>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s v="NO CUMPLE"/>
    <s v="NO CUMPLE"/>
    <s v="CUMPLE"/>
    <s v="NO CUMPLE"/>
    <s v="NO CUMPLE"/>
  </r>
  <r>
    <s v="INC000002498181"/>
    <s v="HOSTING VIRTUAL"/>
    <x v="4"/>
    <s v="GESTION PLATAFORMA CLIENTES"/>
    <s v="PAUL A SEPULVEDA ALVAREZ"/>
    <s v="vos_eperez"/>
    <s v="4-Menor/Localizado"/>
    <x v="0"/>
    <s v="Baja"/>
    <x v="0"/>
    <s v="TELEFONICA EMPRESAS DE CHILE SA"/>
    <s v="Revisión accesibilidad servidores SW-CORE01, SW-DB01-V3 y SW-POLL08 parque nuevo SolarWinds"/>
    <s v="14/12/2023 16:07:29"/>
    <s v="14/12/2023 16:13:04"/>
    <s v="Cerrado"/>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s v="NO CUMPLE"/>
    <s v="CUMPLE"/>
    <s v="NO CUMPLE"/>
    <s v="NO CUMPLE"/>
    <s v="NO CUMPLE"/>
  </r>
  <r>
    <s v="INC000002498197"/>
    <s v="HOUSING"/>
    <x v="4"/>
    <s v="DUOC TICKET PENDIENTES"/>
    <s v="JUAN CARLOS UZCATEGUI FUGUETT"/>
    <s v="frp_joagui"/>
    <s v="3-Moderado/Limitado"/>
    <x v="0"/>
    <s v="Baja"/>
    <x v="0"/>
    <s v="FUNDACION INSTITUTO PROFESIONAL DUOC UC"/>
    <s v="RQ | DUOC | RE: Urgencia: Media | Generar lista de usuario"/>
    <s v="14/12/2023 17:00:08"/>
    <s v="14/12/2023 17:01:33"/>
    <s v="Cerrado"/>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s v="CUMPLE"/>
    <s v="NO CUMPLE"/>
    <s v="NO CUMPLE"/>
    <s v="NO CUMPLE"/>
    <s v="NO CUMPLE"/>
  </r>
  <r>
    <s v="INC000002498234"/>
    <s v="TICKET-INTELIGENTE"/>
    <x v="3"/>
    <s v="GESTION TI"/>
    <s v="GUSTAVO AVILA VERA"/>
    <s v="USR_TSIGHT"/>
    <s v="1-Extenso/Generalizado"/>
    <x v="0"/>
    <s v="Baja"/>
    <x v="1"/>
    <s v="CORP CULTURAL NORTE GRANDE"/>
    <s v="cdnogr01 - hana_des TICKET AUTOMATICO"/>
    <s v="14/12/2023 14:15:32"/>
    <s v="14/12/2023 14:15:32"/>
    <s v="Cerrado"/>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s v="CUMPLE"/>
    <s v="NO CUMPLE"/>
    <s v="NO CUMPLE"/>
    <s v="NO CUMPLE"/>
    <s v="NO CUMPLE"/>
  </r>
  <r>
    <s v="INC000002498319"/>
    <s v="TICKET-INTELIGENTE"/>
    <x v="21"/>
    <s v="EVENTOS CGP"/>
    <s v="DENISE CRUZAT ETCHEBERRY"/>
    <s v="USR_TSIGHT"/>
    <s v="1-Extenso/Generalizado"/>
    <x v="0"/>
    <s v="Baja"/>
    <x v="1"/>
    <s v="AGUAS ANDINAS S.A."/>
    <s v="aguand01 - sftp-centos7 TICKET AUTOMATICO"/>
    <s v="14/12/2023 14:29:48"/>
    <s v="14/12/2023 14:29:48"/>
    <s v="Cerrado"/>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s v="CUMPLE"/>
    <s v="NO CUMPLE"/>
    <s v="NO CUMPLE"/>
    <s v="NO CUMPLE"/>
    <s v="NO CUMPLE"/>
  </r>
  <r>
    <s v="INC000002498475"/>
    <s v="HOUSING"/>
    <x v="16"/>
    <s v="BELIEVE"/>
    <s v="FERNEY D GARZON PEÑA"/>
    <s v="frp_fbalab"/>
    <s v="3-Moderado/Limitado"/>
    <x v="1"/>
    <s v="Media"/>
    <x v="0"/>
    <s v="TELEFONICA EMPRESAS DE CHILE SA"/>
    <s v="GESTION DATACENTER/ ACCESOS / TELEFONICA EMPRESAS DE CHILE SA"/>
    <s v="14/12/2023 15:57:03"/>
    <s v="14/12/2023 15:58:48"/>
    <s v="Cerrado"/>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s v="CUMPLE"/>
    <s v="NO CUMPLE"/>
    <s v="NO CUMPLE"/>
    <s v="NO CUMPLE"/>
    <s v="NO CUMPLE"/>
  </r>
  <r>
    <s v="INC000002498524"/>
    <s v="VPN IP - MPLS"/>
    <x v="3"/>
    <s v="GESTION HD"/>
    <s v="GUSTAVO AVILA VERA"/>
    <s v="frp_jciert"/>
    <s v="4-Menor/Localizado"/>
    <x v="0"/>
    <s v="Baja"/>
    <x v="0"/>
    <s v="AGRICOLA ARIZTIA LIMITADA"/>
    <s v="REQ / MODIFICAR REGISTRO DNS ZONA ARIZTIAATUNEGOCIO.CL"/>
    <s v="14/12/2023 15:40:50"/>
    <s v="14/12/2023 15:43:13"/>
    <s v="Cerrado"/>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s v="CUMPLE"/>
    <s v="NO CUMPLE"/>
    <s v="NO CUMPLE"/>
    <s v="NO CUMPLE"/>
    <s v="NO CUMPLE"/>
  </r>
  <r>
    <s v="INC000002498539"/>
    <s v="VPN IP - MPLS"/>
    <x v="13"/>
    <s v="GESTION HD"/>
    <s v="PABLO N OLIVA ALARCON"/>
    <s v="frp_spevel"/>
    <s v="3-Moderado/Limitado"/>
    <x v="1"/>
    <s v="Media"/>
    <x v="0"/>
    <s v="RED DE CLINICAS REGIONALES S.A."/>
    <s v="HD/RED DE CLINICAS REGIONALES | CHI-003992881 | AUMENTO DE STORAGE 12 TB DISCO ORO VDC"/>
    <s v="14/12/2023 16:22:59"/>
    <s v="14/12/2023 16:25:09"/>
    <s v="Cerrado"/>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s v="NO CUMPLE"/>
    <s v="NO CUMPLE"/>
    <s v="CUMPLE"/>
    <s v="NO CUMPLE"/>
    <s v="NO CUMPLE"/>
  </r>
  <r>
    <s v="INC000002498541"/>
    <s v="RED INTERNA"/>
    <x v="1"/>
    <s v="APQ ACCESOS"/>
    <s v="CARLOS F ARAYA RAMIREZ"/>
    <s v="tct_cararr"/>
    <s v="4-Menor/Localizado"/>
    <x v="0"/>
    <s v="Baja"/>
    <x v="0"/>
    <s v="TELEFONICA CYBERSECURITY TECH CHILE SPA"/>
    <s v="RONDA INSPECTIVA"/>
    <s v="14/12/2023 16:23:22"/>
    <s v="14/12/2023 16:27:41"/>
    <s v="Cerrado"/>
    <s v="CDP ANTIGUO 1"/>
    <s v="CDP ANTIGUO 2"/>
    <s v="14/12/2023 16:39:56"/>
    <s v="14/12/2023 23:50:00"/>
    <m/>
    <s v="ronda realizada"/>
    <d v="1899-12-30T00:00:00"/>
    <d v="1899-12-30T00:00:00"/>
    <d v="1899-12-30T00:00:00"/>
    <s v=""/>
    <s v="Cumplido"/>
    <m/>
    <m/>
    <m/>
    <m/>
    <m/>
    <d v="2023-11-14T00:00:00"/>
    <s v="CUMPLE"/>
    <s v="NO CUMPLE"/>
    <s v="NO CUMPLE"/>
    <s v="NO CUMPLE"/>
    <s v="NO CUMPLE"/>
  </r>
  <r>
    <s v="INC000002498550"/>
    <s v="OFFICE365"/>
    <x v="5"/>
    <s v="O365"/>
    <s v="JAVIERA A UMAÑA YEVENES"/>
    <s v="tct_jumana"/>
    <s v="4-Menor/Localizado"/>
    <x v="0"/>
    <s v="Baja"/>
    <x v="1"/>
    <s v="TELEFONICA GLOBAL TECHNOLOGY S.A.AGENCIA EN CHILE"/>
    <s v="Revisión suscripciones M365 por problemas en la renovación automática"/>
    <s v="14/12/2023 16:37:15"/>
    <s v="14/12/2023 16:39:29"/>
    <s v="Cerrado"/>
    <s v="TI"/>
    <s v="APLICATIVOS"/>
    <s v="20/12/2023 18:16:30"/>
    <s v="20/12/2023 23:50:00"/>
    <m/>
    <m/>
    <d v="1900-01-05T01:37:01"/>
    <d v="1900-01-05T01:39:15"/>
    <d v="1899-12-30T00:02:14"/>
    <s v="Cumplido"/>
    <s v=""/>
    <m/>
    <s v=""/>
    <s v=""/>
    <s v=""/>
    <s v="Cumplido"/>
    <d v="2023-11-14T00:00:00"/>
    <s v="CUMPLE"/>
    <s v="NO CUMPLE"/>
    <s v="NO CUMPLE"/>
    <s v="NO CUMPLE"/>
    <s v="NO CUMPLE"/>
  </r>
  <r>
    <s v="INC000002498554"/>
    <s v="VPN IP - MPLS"/>
    <x v="2"/>
    <s v="GESTION HD"/>
    <s v="JUAN PABLO PAZ GOMPERTZ"/>
    <s v="frp_spevel"/>
    <s v="3-Moderado/Limitado"/>
    <x v="1"/>
    <s v="Media"/>
    <x v="0"/>
    <s v="HORTIFRUT S.A"/>
    <s v="HD/Revisión cuenta VPN Valuetec"/>
    <s v="14/12/2023 16:50:15"/>
    <s v="14/12/2023 16:52:36"/>
    <s v="Cerrado"/>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s v="CUMPLE"/>
    <s v="NO CUMPLE"/>
    <s v="NO CUMPLE"/>
    <s v="NO CUMPLE"/>
    <s v="NO CUMPLE"/>
  </r>
  <r>
    <s v="INC000002498557"/>
    <s v="INFRAESTRUCTURA DC"/>
    <x v="6"/>
    <s v="APQ ACCESOS"/>
    <s v="FRANCISCO J FELIU ABARCA"/>
    <s v="tct_frafea"/>
    <s v="4-Menor/Localizado"/>
    <x v="0"/>
    <s v="Baja"/>
    <x v="0"/>
    <s v="TELEFONICA CYBERSECURITY TECH CHILE SPA"/>
    <s v="RONDA POR TOMA DE TEMPERATURAS EN SALAS TIC"/>
    <s v="14/12/2023 16:55:50"/>
    <s v="14/12/2023 16:56:36"/>
    <s v="Cerrado"/>
    <s v="TI"/>
    <s v="CLIMA"/>
    <s v="14/12/2023 17:05:28"/>
    <s v="14/12/2023 23:50:00"/>
    <s v="RONDA POR TOMA DE TEMPERATURAS EN SALAS TIC"/>
    <s v="RONDA REALIZADA"/>
    <d v="1899-12-30T00:00:00"/>
    <d v="1899-12-30T00:00:00"/>
    <d v="1899-12-30T00:00:00"/>
    <s v=""/>
    <s v="Cumplido"/>
    <m/>
    <m/>
    <m/>
    <m/>
    <m/>
    <d v="2023-11-13T00:00:00"/>
    <s v="CUMPLE"/>
    <s v="NO CUMPLE"/>
    <s v="NO CUMPLE"/>
    <s v="NO CUMPLE"/>
    <s v="NO CUMPLE"/>
  </r>
  <r>
    <s v="INC000002498588"/>
    <s v="VPN IP - MPLS"/>
    <x v="9"/>
    <s v="GESTION HD"/>
    <s v="RODRIGO VÁSQUEZ MUÑOZ"/>
    <s v="frp_spevel"/>
    <s v="3-Moderado/Limitado"/>
    <x v="1"/>
    <s v="Media"/>
    <x v="0"/>
    <s v="ARTIKOS CHILE S A"/>
    <s v="HD/Requerimiento Artikos Chile S.A. / Restaurar bases de datos Usuarios"/>
    <s v="14/12/2023 18:04:52"/>
    <s v="14/12/2023 18:08:57"/>
    <s v="Cerrado"/>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s v="CUMPLE"/>
    <s v="NO CUMPLE"/>
    <s v="NO CUMPLE"/>
    <s v="NO CUMPLE"/>
    <s v="NO CUMPLE"/>
  </r>
  <r>
    <s v="INC000002498597"/>
    <s v="VPN IP - MPLS"/>
    <x v="0"/>
    <s v="GESTION HD"/>
    <s v="CRISTOPHER MALDONADO ROMERO"/>
    <s v="frp_spevel"/>
    <s v="3-Moderado/Limitado"/>
    <x v="1"/>
    <s v="Media"/>
    <x v="0"/>
    <s v="INELCOM CHILE SA"/>
    <s v="HD/Solicitud de manos remotas || Proyecto FORUM || 202018177-1|| En data center APOQUINDO"/>
    <s v="14/12/2023 18:34:57"/>
    <s v="14/12/2023 18:38:14"/>
    <s v="Cerrado"/>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s v="NO CUMPLE"/>
    <s v="CUMPLE"/>
    <s v="NO CUMPLE"/>
    <s v="NO CUMPLE"/>
    <s v="NO CUMPLE"/>
  </r>
  <r>
    <s v="INC000002498602"/>
    <s v="HOUSING"/>
    <x v="15"/>
    <s v="APQ ACCESOS"/>
    <s v="JAIRO A SALINAS GARAY"/>
    <s v="tct_jsalin"/>
    <s v="3-Moderado/Limitado"/>
    <x v="1"/>
    <s v="Media"/>
    <x v="0"/>
    <s v="TELEFONICA EMPRESAS DE CHILE SA"/>
    <s v="RONDA Y REVISION DE SALAS TECNICAS"/>
    <s v="14/12/2023 18:48:19"/>
    <s v="14/12/2023 18:51:13"/>
    <s v="Cerrado"/>
    <s v="CDP ANTIGUO 1"/>
    <s v="CDP ANTIGUO 2"/>
    <s v="14/12/2023 18:52:16"/>
    <s v="14/12/2023 23:50:00"/>
    <s v="RONDA Y REVISION DE SALAS TECNICAS"/>
    <s v="RONDA REALIZADA."/>
    <d v="1899-12-30T00:01:03"/>
    <d v="1899-12-30T00:03:57"/>
    <d v="1899-12-30T00:02:54"/>
    <s v=""/>
    <s v="Cumplido"/>
    <m/>
    <m/>
    <m/>
    <m/>
    <m/>
    <d v="2023-11-13T00:00:00"/>
    <s v="CUMPLE"/>
    <s v="NO CUMPLE"/>
    <s v="NO CUMPLE"/>
    <s v="NO CUMPLE"/>
    <s v="NO CUMPLE"/>
  </r>
  <r>
    <s v="INC000002498604"/>
    <s v="INFRAESTRUCTURA DC"/>
    <x v="6"/>
    <s v="APQ ACCESOS"/>
    <s v="FRANCISCO J FELIU ABARCA"/>
    <s v="tct_frafea"/>
    <s v="4-Menor/Localizado"/>
    <x v="0"/>
    <s v="Baja"/>
    <x v="0"/>
    <s v="TELEFONICA CYBERSECURITY TECH CHILE SPA"/>
    <s v="RONDA PREVENTIVA Y LECTURA DE TEMPERATURAS EN SALAS TIC"/>
    <s v="14/12/2023 18:51:29"/>
    <s v="14/12/2023 18:52:15"/>
    <s v="Cerrado"/>
    <s v="TI"/>
    <s v="CLIMA"/>
    <s v="14/12/2023 19:19:17"/>
    <s v="14/12/2023 23:50:00"/>
    <s v="RONDA PREVENTIVA Y LECTURA DE TEMPERATURAS EN SALAS TIC"/>
    <s v="RONDA REALIZADA"/>
    <d v="1899-12-30T00:00:00"/>
    <d v="1899-12-30T00:00:00"/>
    <d v="1899-12-30T00:00:00"/>
    <s v=""/>
    <s v="Cumplido"/>
    <m/>
    <m/>
    <m/>
    <m/>
    <m/>
    <d v="2023-11-14T00:00:00"/>
    <s v="CUMPLE"/>
    <s v="NO CUMPLE"/>
    <s v="NO CUMPLE"/>
    <s v="NO CUMPLE"/>
    <s v="NO CUMPLE"/>
  </r>
  <r>
    <s v="INC000002498706"/>
    <s v="RED INTERNA"/>
    <x v="0"/>
    <s v="APQ ACCESOS"/>
    <s v="CRISTOPHER MALDONADO ROMERO"/>
    <s v="tct_cmaldo"/>
    <s v="4-Menor/Localizado"/>
    <x v="0"/>
    <s v="Baja"/>
    <x v="0"/>
    <s v="TELEFONICA EMPRESAS DE CHILE SA"/>
    <s v="RONDA TOMA DE TEMPERATURAS SALAS TIC"/>
    <s v="14/12/2023 16:22:03"/>
    <s v="14/12/2023 16:23:08"/>
    <s v="Cerrado"/>
    <s v="CDP ANTIGUO 1"/>
    <s v="CDP ANTIGUO 2"/>
    <s v="14/12/2023 17:02:27"/>
    <s v="14/12/2023 23:50:00"/>
    <m/>
    <s v="RONDA REALIZADA"/>
    <d v="1899-12-30T00:00:00"/>
    <d v="1899-12-30T00:00:00"/>
    <d v="1899-12-30T00:00:00"/>
    <s v=""/>
    <s v="Cumplido"/>
    <m/>
    <m/>
    <m/>
    <m/>
    <m/>
    <d v="2023-11-13T00:00:00"/>
    <s v="CUMPLE"/>
    <s v="NO CUMPLE"/>
    <s v="NO CUMPLE"/>
    <s v="NO CUMPLE"/>
    <s v="NO CUMPLE"/>
  </r>
  <r>
    <s v="INC000002498727"/>
    <s v="VPN IP - MPLS"/>
    <x v="4"/>
    <s v="BELIEVE"/>
    <s v="GIOVANNI D ROCCO VALENZUELA"/>
    <s v="frp_dvital"/>
    <s v="4-Menor/Localizado"/>
    <x v="0"/>
    <s v="Baja"/>
    <x v="0"/>
    <s v="TELEFONICA CYBERSECURITY TECH CHILE SPA"/>
    <s v="REQ / SOC / revisión de la VPN de comunicación al Splunk SOC"/>
    <s v="14/12/2023 16:33:39"/>
    <s v="14/12/2023 16:39:05"/>
    <s v="Cerrado"/>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s v="NO CUMPLE"/>
    <s v="CUMPLE"/>
    <s v="NO CUMPLE"/>
    <s v="NO CUMPLE"/>
    <s v="NO CUMPLE"/>
  </r>
  <r>
    <s v="INC000002498760"/>
    <s v="VPN IP - MPLS"/>
    <x v="2"/>
    <s v="GESTION CALL CENTER"/>
    <s v="JOSE E ÑANCULEF CONTRERAS"/>
    <s v="frp_jugonz"/>
    <s v="4-Menor/Localizado"/>
    <x v="0"/>
    <s v="Baja"/>
    <x v="1"/>
    <s v="SYSTEM'S ASAP S A"/>
    <s v="FRONT CTC/CALL CENTER/ NO TIENE INTERNET"/>
    <s v="14/12/2023 17:13:35"/>
    <s v="14/12/2023 17:25:11"/>
    <s v="Cerrado"/>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s v="CUMPLE"/>
    <s v="NO CUMPLE"/>
    <s v="NO CUMPLE"/>
    <s v="NO CUMPLE"/>
    <s v="NO CUMPLE"/>
  </r>
  <r>
    <s v="INC000002498805"/>
    <s v="HOUSING"/>
    <x v="16"/>
    <s v="BELIEVE"/>
    <s v="FERNEY D GARZON PEÑA"/>
    <s v="frp_pcamay"/>
    <s v="3-Moderado/Limitado"/>
    <x v="1"/>
    <s v="Media"/>
    <x v="0"/>
    <s v="HUAWEI CHILE S A"/>
    <s v="GESTION DATACENTER/ ACCESOS / HUAWEI CHILE S A"/>
    <s v="14/12/2023 17:14:32"/>
    <s v="14/12/2023 17:18:35"/>
    <s v="Cerrado"/>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s v="CUMPLE"/>
    <s v="NO CUMPLE"/>
    <s v="NO CUMPLE"/>
    <s v="NO CUMPLE"/>
    <s v="NO CUMPLE"/>
  </r>
  <r>
    <s v="INC000002498806"/>
    <s v="HOUSING"/>
    <x v="16"/>
    <s v="BELIEVE"/>
    <s v="FERNEY D GARZON PEÑA"/>
    <s v="frp_pcamay"/>
    <s v="3-Moderado/Limitado"/>
    <x v="1"/>
    <s v="Media"/>
    <x v="0"/>
    <s v="HUAWEI CHILE S A"/>
    <s v="GESTION DATACENTER/ ACCESOS / HUAWEI CHILE S A"/>
    <s v="14/12/2023 17:14:53"/>
    <s v="14/12/2023 17:19:37"/>
    <s v="Cerrado"/>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s v="CUMPLE"/>
    <s v="NO CUMPLE"/>
    <s v="NO CUMPLE"/>
    <s v="NO CUMPLE"/>
    <s v="NO CUMPLE"/>
  </r>
  <r>
    <s v="INC000002498809"/>
    <s v="HOUSING"/>
    <x v="16"/>
    <s v="BELIEVE"/>
    <s v="FERNEY D GARZON PEÑA"/>
    <s v="frp_pcamay"/>
    <s v="3-Moderado/Limitado"/>
    <x v="1"/>
    <s v="Media"/>
    <x v="0"/>
    <s v="HUAWEI CHILE S A"/>
    <s v="GESTION DATACENTER/ ACCESOS / HUAWEI CHILE S A"/>
    <s v="14/12/2023 17:14:58"/>
    <s v="14/12/2023 17:21:15"/>
    <s v="Cerrado"/>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s v="CUMPLE"/>
    <s v="NO CUMPLE"/>
    <s v="NO CUMPLE"/>
    <s v="NO CUMPLE"/>
    <s v="NO CUMPLE"/>
  </r>
  <r>
    <s v="INC000002498810"/>
    <s v="HOUSING"/>
    <x v="16"/>
    <s v="BELIEVE"/>
    <s v="FERNEY D GARZON PEÑA"/>
    <s v="frp_pcamay"/>
    <s v="3-Moderado/Limitado"/>
    <x v="1"/>
    <s v="Media"/>
    <x v="0"/>
    <s v="HUAWEI CHILE S A"/>
    <s v="GESTION DATACENTER/ ACCESOS / HUAWEI CHILE S A"/>
    <s v="14/12/2023 17:15:02"/>
    <s v="14/12/2023 17:21:59"/>
    <s v="Cerrado"/>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s v="CUMPLE"/>
    <s v="NO CUMPLE"/>
    <s v="NO CUMPLE"/>
    <s v="NO CUMPLE"/>
    <s v="NO CUMPLE"/>
  </r>
  <r>
    <s v="INC000002498812"/>
    <s v="HOUSING"/>
    <x v="16"/>
    <s v="BELIEVE"/>
    <s v="FERNEY D GARZON PEÑA"/>
    <s v="frp_pcamay"/>
    <s v="3-Moderado/Limitado"/>
    <x v="1"/>
    <s v="Media"/>
    <x v="0"/>
    <s v="HUAWEI CHILE S A"/>
    <s v="GESTION DATACENTER/ ACCESOS / HUAWEI CHILE S A"/>
    <s v="14/12/2023 17:15:07"/>
    <s v="14/12/2023 17:23:26"/>
    <s v="Cerrado"/>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s v="CUMPLE"/>
    <s v="NO CUMPLE"/>
    <s v="NO CUMPLE"/>
    <s v="NO CUMPLE"/>
    <s v="NO CUMPLE"/>
  </r>
  <r>
    <s v="INC000002498813"/>
    <s v="HOUSING"/>
    <x v="16"/>
    <s v="BELIEVE"/>
    <s v="FERNEY D GARZON PEÑA"/>
    <s v="frp_pcamay"/>
    <s v="3-Moderado/Limitado"/>
    <x v="1"/>
    <s v="Media"/>
    <x v="0"/>
    <s v="HUAWEI CHILE S A"/>
    <s v="GESTION DATACENTER/ ACCESOS / HUAWEI CHILE S A"/>
    <s v="14/12/2023 17:15:12"/>
    <s v="14/12/2023 17:24:46"/>
    <s v="Cerrado"/>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s v="CUMPLE"/>
    <s v="NO CUMPLE"/>
    <s v="NO CUMPLE"/>
    <s v="NO CUMPLE"/>
    <s v="NO CUMPLE"/>
  </r>
  <r>
    <s v="INC000002498814"/>
    <s v="HOUSING"/>
    <x v="16"/>
    <s v="BELIEVE"/>
    <s v="FERNEY D GARZON PEÑA"/>
    <s v="frp_pcamay"/>
    <s v="3-Moderado/Limitado"/>
    <x v="1"/>
    <s v="Media"/>
    <x v="0"/>
    <s v="HUAWEI CHILE S A"/>
    <s v="GESTION DATACENTER/ ACCESOS / HUAWEI CHILE S A"/>
    <s v="14/12/2023 17:15:18"/>
    <s v="14/12/2023 17:25:50"/>
    <s v="Cerrado"/>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s v="CUMPLE"/>
    <s v="NO CUMPLE"/>
    <s v="NO CUMPLE"/>
    <s v="NO CUMPLE"/>
    <s v="NO CUMPLE"/>
  </r>
  <r>
    <s v="INC000002498925"/>
    <s v="HOUSING"/>
    <x v="14"/>
    <s v="BELIEVE"/>
    <s v="CRISTOPHER MALDONADO ROMERO"/>
    <s v="frp_fbalab"/>
    <s v="3-Moderado/Limitado"/>
    <x v="1"/>
    <s v="Media"/>
    <x v="0"/>
    <s v="FORUM SERVICIOS FINANCIEROS SA"/>
    <s v="GESTION DATACENTER/ ACCESOS / FORUM SERVICIOS FINANCIEROS SA"/>
    <s v="14/12/2023 17:53:52"/>
    <s v="14/12/2023 17:54:59"/>
    <s v="Cerrado"/>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s v="CUMPLE"/>
    <s v="NO CUMPLE"/>
    <s v="NO CUMPLE"/>
    <s v="NO CUMPLE"/>
    <s v="NO CUMPLE"/>
  </r>
  <r>
    <s v="INC000002498936"/>
    <s v="HOUSING"/>
    <x v="14"/>
    <s v="BELIEVE"/>
    <s v="CRISTOPHER MALDONADO ROMERO"/>
    <s v="frp_fbalab"/>
    <s v="3-Moderado/Limitado"/>
    <x v="1"/>
    <s v="Media"/>
    <x v="0"/>
    <s v="HDI SEGUROS S.A."/>
    <s v="GESTION DATACENTER/ ACCESOS / HDI SEGUROS S.A."/>
    <s v="14/12/2023 18:25:34"/>
    <s v="14/12/2023 18:27:16"/>
    <s v="Cerrado"/>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s v="CUMPLE"/>
    <s v="NO CUMPLE"/>
    <s v="NO CUMPLE"/>
    <s v="NO CUMPLE"/>
    <s v="NO CUMPLE"/>
  </r>
  <r>
    <s v="INC000002498942"/>
    <s v="HOUSING"/>
    <x v="19"/>
    <s v="BELIEVE"/>
    <s v="FRANCISCO J FELIU ABARCA"/>
    <s v="frp_fbalab"/>
    <s v="3-Moderado/Limitado"/>
    <x v="1"/>
    <s v="Media"/>
    <x v="0"/>
    <s v="SERVIEX S A"/>
    <s v="GESTION DATACENTER/ ACCESOS / SERVIEX S A"/>
    <s v="14/12/2023 18:36:42"/>
    <s v="14/12/2023 18:38:32"/>
    <s v="Cerrado"/>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s v="CUMPLE"/>
    <s v="NO CUMPLE"/>
    <s v="NO CUMPLE"/>
    <s v="NO CUMPLE"/>
    <s v="NO CUMPLE"/>
  </r>
  <r>
    <s v="INC000002498957"/>
    <s v="RED INTERNA"/>
    <x v="6"/>
    <s v="APQ ACCESOS"/>
    <s v="YORDI M HURTADO ARAYA"/>
    <s v="tct_yorhua"/>
    <s v="4-Menor/Localizado"/>
    <x v="0"/>
    <s v="Baja"/>
    <x v="0"/>
    <s v="TELEFONICA CYBERSECURITY TECH CHILE SPA"/>
    <s v="RONDA TOMA DE TEMPERATURAS SALAS TIC 20:30"/>
    <s v="14/12/2023 20:31:25"/>
    <s v="14/12/2023 20:31:51"/>
    <s v="Cerrado"/>
    <s v="CDP ANTIGUO 1"/>
    <s v="CDP ANTIGUO 2"/>
    <s v="14/12/2023 22:11:11"/>
    <s v="14/12/2023 23:50:00"/>
    <s v="RONDA TOMA DE TEMPERATURAS SALAS TIC 20:30"/>
    <s v="RONDA REALIZADA"/>
    <d v="1899-12-30T00:00:00"/>
    <d v="1899-12-30T01:39:46"/>
    <d v="1899-12-30T01:39:46"/>
    <s v=""/>
    <s v="Cumplido"/>
    <m/>
    <m/>
    <m/>
    <m/>
    <m/>
    <d v="2023-11-13T00:00:00"/>
    <s v="NO CUMPLE"/>
    <s v="CUMPLE"/>
    <s v="NO CUMPLE"/>
    <s v="NO CUMPLE"/>
    <s v="NO CUMPLE"/>
  </r>
  <r>
    <s v="INC000002498958"/>
    <s v="RED INTERNA"/>
    <x v="6"/>
    <s v="APQ ACCESOS"/>
    <s v="YORDI M HURTADO ARAYA"/>
    <s v="tct_yorhua"/>
    <s v="4-Menor/Localizado"/>
    <x v="0"/>
    <s v="Baja"/>
    <x v="0"/>
    <s v="TELEFONICA CYBERSECURITY TECH CHILE SPA"/>
    <s v="RONDA SALAS TECNICAS 20:30"/>
    <s v="14/12/2023 20:32:12"/>
    <s v="14/12/2023 20:32:37"/>
    <s v="Cerrado"/>
    <s v="CDP ANTIGUO 1"/>
    <s v="CDP ANTIGUO 2"/>
    <s v="14/12/2023 22:10:57"/>
    <s v="14/12/2023 23:50:00"/>
    <s v="RONDA SALAS TECNICAS 20:30"/>
    <s v="RONDA REALIZADA"/>
    <d v="1899-12-30T00:00:00"/>
    <d v="1899-12-30T01:38:45"/>
    <d v="1899-12-30T01:38:45"/>
    <s v=""/>
    <s v="Cumplido"/>
    <m/>
    <m/>
    <m/>
    <m/>
    <m/>
    <d v="2023-11-13T00:00:00"/>
    <s v="NO CUMPLE"/>
    <s v="CUMPLE"/>
    <s v="NO CUMPLE"/>
    <s v="NO CUMPLE"/>
    <s v="NO CUMPLE"/>
  </r>
  <r>
    <s v="INC000002498959"/>
    <s v="RED INTERNA"/>
    <x v="6"/>
    <s v="APQ ACCESOS"/>
    <s v="YORDI M HURTADO ARAYA"/>
    <s v="tct_yorhua"/>
    <s v="4-Menor/Localizado"/>
    <x v="0"/>
    <s v="Baja"/>
    <x v="0"/>
    <s v="TELEFONICA CYBERSECURITY TECH CHILE SPA"/>
    <s v="RONDA TOMA DE TEMPERATURAS SALAS TIC 00:30"/>
    <s v="14/12/2023 20:32:49"/>
    <s v="14/12/2023 20:33:17"/>
    <s v="Cerrado"/>
    <s v="CDP ANTIGUO 1"/>
    <s v="CDP ANTIGUO 2"/>
    <s v="14/12/2023 22:10:42"/>
    <s v="14/12/2023 23:50:00"/>
    <s v="RONDA TOMA DE TEMPERATURAS SALAS TIC 00:30"/>
    <s v="RONDA REALIZADA"/>
    <d v="1899-12-30T00:00:00"/>
    <d v="1899-12-30T01:37:53"/>
    <d v="1899-12-30T01:37:53"/>
    <s v=""/>
    <s v="Cumplido"/>
    <m/>
    <m/>
    <m/>
    <m/>
    <m/>
    <d v="2023-11-15T00:00:00"/>
    <s v="NO CUMPLE"/>
    <s v="CUMPLE"/>
    <s v="NO CUMPLE"/>
    <s v="NO CUMPLE"/>
    <s v="NO CUMPLE"/>
  </r>
  <r>
    <s v="INC000002498961"/>
    <s v="RED INTERNA"/>
    <x v="6"/>
    <s v="APQ ACCESOS"/>
    <s v="YORDI M HURTADO ARAYA"/>
    <s v="tct_yorhua"/>
    <s v="4-Menor/Localizado"/>
    <x v="0"/>
    <s v="Baja"/>
    <x v="0"/>
    <s v="TELEFONICA CYBERSECURITY TECH CHILE SPA"/>
    <s v="RONDA SALAS TECNICAS 00:30"/>
    <s v="14/12/2023 20:33:37"/>
    <s v="14/12/2023 20:34:00"/>
    <s v="Cerrado"/>
    <s v="CDP ANTIGUO 1"/>
    <s v="CDP ANTIGUO 2"/>
    <s v="14/12/2023 22:10:28"/>
    <s v="14/12/2023 23:50:00"/>
    <s v="RONDA SALAS TECNICAS 00:30"/>
    <s v="RONDA REALIZADA"/>
    <d v="1899-12-30T00:00:00"/>
    <d v="1899-12-30T01:36:51"/>
    <d v="1899-12-30T01:36:51"/>
    <s v=""/>
    <s v="Cumplido"/>
    <m/>
    <m/>
    <m/>
    <m/>
    <m/>
    <d v="2023-11-14T00:00:00"/>
    <s v="NO CUMPLE"/>
    <s v="CUMPLE"/>
    <s v="NO CUMPLE"/>
    <s v="NO CUMPLE"/>
    <s v="NO CUMPLE"/>
  </r>
  <r>
    <s v="INC000002498965"/>
    <s v="RED INTERNA"/>
    <x v="6"/>
    <s v="APQ ACCESOS"/>
    <s v="YORDI M HURTADO ARAYA"/>
    <s v="tct_yorhua"/>
    <s v="4-Menor/Localizado"/>
    <x v="0"/>
    <s v="Baja"/>
    <x v="0"/>
    <s v="TELEFONICA CYBERSECURITY TECH CHILE SPA"/>
    <s v="RONDA TOMA DE TEMPERATURAS SALAS TIC 04:30"/>
    <s v="14/12/2023 20:58:14"/>
    <s v="14/12/2023 20:58:41"/>
    <s v="Cerrado"/>
    <s v="CDP ANTIGUO 1"/>
    <s v="CDP ANTIGUO 2"/>
    <s v="14/12/2023 22:10:13"/>
    <s v="14/12/2023 23:50:00"/>
    <s v="RONDA TOMA DE TEMPERATURAS SALAS TIC 04:30"/>
    <s v="RONDA REALIZADA"/>
    <d v="1899-12-30T00:00:00"/>
    <d v="1899-12-30T01:11:59"/>
    <d v="1899-12-30T01:11:59"/>
    <s v=""/>
    <s v="Cumplido"/>
    <m/>
    <m/>
    <m/>
    <m/>
    <m/>
    <d v="2023-11-14T00:00:00"/>
    <s v="NO CUMPLE"/>
    <s v="CUMPLE"/>
    <s v="NO CUMPLE"/>
    <s v="NO CUMPLE"/>
    <s v="NO CUMPLE"/>
  </r>
  <r>
    <s v="INC000002498966"/>
    <s v="RED INTERNA"/>
    <x v="6"/>
    <s v="APQ ACCESOS"/>
    <s v="YORDI M HURTADO ARAYA"/>
    <s v="tct_yorhua"/>
    <s v="4-Menor/Localizado"/>
    <x v="0"/>
    <s v="Baja"/>
    <x v="0"/>
    <s v="TELEFONICA CYBERSECURITY TECH CHILE SPA"/>
    <s v="RONDA SALAS TECNICAS 04:30"/>
    <s v="14/12/2023 20:58:57"/>
    <s v="14/12/2023 20:59:22"/>
    <s v="Cerrado"/>
    <s v="CDP ANTIGUO 1"/>
    <s v="CDP ANTIGUO 2"/>
    <s v="14/12/2023 22:09:56"/>
    <s v="14/12/2023 23:50:00"/>
    <s v="RONDA SALAS TECNICAS 04:30"/>
    <s v="RONDA REALIZADA"/>
    <d v="1899-12-30T00:00:00"/>
    <d v="1899-12-30T01:10:59"/>
    <d v="1899-12-30T01:10:59"/>
    <s v=""/>
    <s v="Cumplido"/>
    <m/>
    <m/>
    <m/>
    <m/>
    <m/>
    <d v="2023-11-21T00:00:00"/>
    <s v="NO CUMPLE"/>
    <s v="CUMPLE"/>
    <s v="NO CUMPLE"/>
    <s v="NO CUMPLE"/>
    <s v="NO CUMPLE"/>
  </r>
  <r>
    <s v="INC000002498967"/>
    <s v="RED INTERNA"/>
    <x v="6"/>
    <s v="APQ ACCESOS"/>
    <s v="YORDI M HURTADO ARAYA"/>
    <s v="tct_yorhua"/>
    <s v="4-Menor/Localizado"/>
    <x v="0"/>
    <s v="Baja"/>
    <x v="0"/>
    <s v="TELEFONICA CYBERSECURITY TECH CHILE SPA"/>
    <s v="TOMA DE ALARMAS TIC 5 Y 6"/>
    <s v="14/12/2023 20:59:43"/>
    <s v="14/12/2023 21:00:18"/>
    <s v="Cerrado"/>
    <s v="CDP ANTIGUO 1"/>
    <s v="CDP ANTIGUO 2"/>
    <s v="14/12/2023 22:09:26"/>
    <s v="14/12/2023 23:50:00"/>
    <s v="TOMA DE ALARMAS TIC 5 Y 6"/>
    <s v="TOMA DE ALARMAS REALIZADA"/>
    <d v="1899-12-30T00:00:00"/>
    <d v="1899-12-30T01:09:43"/>
    <d v="1899-12-30T01:09:43"/>
    <s v=""/>
    <s v="Cumplido"/>
    <m/>
    <m/>
    <m/>
    <m/>
    <m/>
    <d v="2023-11-14T00:00:00"/>
    <s v="NO CUMPLE"/>
    <s v="CUMPLE"/>
    <s v="NO CUMPLE"/>
    <s v="NO CUMPLE"/>
    <s v="NO CUMPLE"/>
  </r>
  <r>
    <s v="INC000002498984"/>
    <s v="RED INTERNA"/>
    <x v="1"/>
    <s v="APQ ACCESOS"/>
    <s v="CARLOS F ARAYA RAMIREZ"/>
    <s v="tct_cararr"/>
    <s v="4-Menor/Localizado"/>
    <x v="0"/>
    <s v="Baja"/>
    <x v="0"/>
    <s v="TELEFONICA CYBERSECURITY TECH CHILE SPA"/>
    <s v="RONDA INSPECTIVA"/>
    <s v="15/12/2023 9:04:01"/>
    <s v="15/12/2023 9:04:49"/>
    <s v="Cerrado"/>
    <s v="CDP ANTIGUO 1"/>
    <s v="CDP ANTIGUO 2"/>
    <s v="15/12/2023 9:33:20"/>
    <s v="15/12/2023 23:50:00"/>
    <m/>
    <s v="RONDA REALIZADA"/>
    <d v="1899-12-30T00:00:00"/>
    <d v="1899-12-30T00:00:00"/>
    <d v="1899-12-30T00:00:00"/>
    <s v=""/>
    <s v="Cumplido"/>
    <m/>
    <m/>
    <m/>
    <m/>
    <m/>
    <d v="2023-11-14T00:00:00"/>
    <s v="CUMPLE"/>
    <s v="NO CUMPLE"/>
    <s v="NO CUMPLE"/>
    <s v="NO CUMPLE"/>
    <s v="NO CUMPLE"/>
  </r>
  <r>
    <s v="INC000002498987"/>
    <s v="HOUSING"/>
    <x v="1"/>
    <s v="APQ ACCESOS"/>
    <s v="CARLOS F ARAYA RAMIREZ"/>
    <s v="tct_cararr"/>
    <s v="4-Menor/Localizado"/>
    <x v="0"/>
    <s v="Baja"/>
    <x v="0"/>
    <s v="TELEFONICA CYBERSECURITY TECH CHILE SPA"/>
    <s v="TOMA DE ALARMAS"/>
    <s v="15/12/2023 9:05:23"/>
    <s v="15/12/2023 9:06:33"/>
    <s v="Cerrado"/>
    <s v="CDP ANTIGUO 1"/>
    <s v="CDP ANTIGUO 2"/>
    <s v="15/12/2023 9:34:25"/>
    <s v="15/12/2023 23:50:00"/>
    <s v="SALAS TIC 7, 8 Y MDA"/>
    <s v="TOMA DE ALARMAS REALIZADA"/>
    <d v="1899-12-30T00:00:00"/>
    <d v="1899-12-30T00:00:00"/>
    <d v="1899-12-30T00:00:00"/>
    <s v=""/>
    <s v="Cumplido"/>
    <m/>
    <m/>
    <m/>
    <m/>
    <m/>
    <d v="2023-11-14T00:00:00"/>
    <s v="CUMPLE"/>
    <s v="NO CUMPLE"/>
    <s v="NO CUMPLE"/>
    <s v="NO CUMPLE"/>
    <s v="NO CUMPLE"/>
  </r>
  <r>
    <s v="INC000002499092"/>
    <s v="RED INTERNA"/>
    <x v="0"/>
    <s v="APQ ACCESOS"/>
    <s v="CRISTOPHER MALDONADO ROMERO"/>
    <s v="tct_cmaldo"/>
    <s v="4-Menor/Localizado"/>
    <x v="0"/>
    <s v="Baja"/>
    <x v="0"/>
    <s v="TELEFONICA EMPRESAS DE CHILE SA"/>
    <s v="RONDA TOMA DE TEMPERATURAS SALAS TIC"/>
    <s v="14/12/2023 19:50:17"/>
    <s v="14/12/2023 19:52:14"/>
    <s v="Cerrado"/>
    <s v="CDP ANTIGUO 1"/>
    <s v="CDP ANTIGUO 2"/>
    <s v="14/12/2023 20:08:19"/>
    <s v="14/12/2023 23:50:00"/>
    <m/>
    <s v="RONDA REALIZADA"/>
    <d v="1899-12-30T00:00:00"/>
    <d v="1899-12-30T00:00:00"/>
    <d v="1899-12-30T00:00:00"/>
    <s v=""/>
    <s v="Cumplido"/>
    <m/>
    <m/>
    <m/>
    <m/>
    <m/>
    <d v="2023-11-14T00:00:00"/>
    <s v="CUMPLE"/>
    <s v="NO CUMPLE"/>
    <s v="NO CUMPLE"/>
    <s v="NO CUMPLE"/>
    <s v="NO CUMPLE"/>
  </r>
  <r>
    <s v="INC000002499094"/>
    <s v="RED INTERNA"/>
    <x v="0"/>
    <s v="APQ ACCESOS"/>
    <s v="CRISTOPHER MALDONADO ROMERO"/>
    <s v="tct_cmaldo"/>
    <s v="4-Menor/Localizado"/>
    <x v="0"/>
    <s v="Baja"/>
    <x v="0"/>
    <s v="TELEFONICA EMPRESAS DE CHILE SA"/>
    <s v="RONDA TOMA DE TEMPERATURAS SALAS TIC"/>
    <s v="14/12/2023 19:52:43"/>
    <s v="14/12/2023 19:59:02"/>
    <s v="Cerrado"/>
    <s v="CDP ANTIGUO 1"/>
    <s v="CDP ANTIGUO 2"/>
    <s v="14/12/2023 20:08:45"/>
    <s v="14/12/2023 23:50:00"/>
    <m/>
    <s v="RONDA REALIZADA"/>
    <d v="1899-12-30T00:00:00"/>
    <d v="1899-12-30T00:00:00"/>
    <d v="1899-12-30T00:00:00"/>
    <s v=""/>
    <s v="Cumplido"/>
    <m/>
    <m/>
    <m/>
    <m/>
    <m/>
    <d v="2023-11-14T00:00:00"/>
    <s v="CUMPLE"/>
    <s v="NO CUMPLE"/>
    <s v="NO CUMPLE"/>
    <s v="NO CUMPLE"/>
    <s v="NO CUMPLE"/>
  </r>
  <r>
    <s v="INC000002499107"/>
    <s v="HOUSING"/>
    <x v="15"/>
    <s v="APQ ACCESOS"/>
    <s v="JAIRO A SALINAS GARAY"/>
    <s v="tct_jsalin"/>
    <s v="3-Moderado/Limitado"/>
    <x v="1"/>
    <s v="Media"/>
    <x v="0"/>
    <s v="TELEFONICA EMPRESAS DE CHILE SA"/>
    <s v="TOMA DE ALARMAS DE CLIENTE"/>
    <s v="14/12/2023 18:52:27"/>
    <s v="14/12/2023 18:53:09"/>
    <s v="Cerrado"/>
    <s v="CDP ANTIGUO 1"/>
    <s v="CDP ANTIGUO 2"/>
    <s v="14/12/2023 18:54:37"/>
    <s v="14/12/2023 23:50:00"/>
    <s v="TOMA DE ALARMAS DE CLIENTE"/>
    <s v="TOMA DE ALARMAS REALIZADA."/>
    <d v="1899-12-30T00:01:28"/>
    <d v="1899-12-30T00:02:10"/>
    <d v="1899-12-30T00:00:42"/>
    <s v=""/>
    <s v="Cumplido"/>
    <m/>
    <m/>
    <m/>
    <m/>
    <m/>
    <d v="2023-11-14T00:00:00"/>
    <s v="CUMPLE"/>
    <s v="NO CUMPLE"/>
    <s v="NO CUMPLE"/>
    <s v="NO CUMPLE"/>
    <s v="NO CUMPLE"/>
  </r>
  <r>
    <s v="INC000002499109"/>
    <s v="HOUSING"/>
    <x v="15"/>
    <s v="APQ ACCESOS"/>
    <s v="JAIRO A SALINAS GARAY"/>
    <s v="tct_jsalin"/>
    <s v="3-Moderado/Limitado"/>
    <x v="1"/>
    <s v="Media"/>
    <x v="0"/>
    <s v="TELEFONICA EMPRESAS DE CHILE SA"/>
    <s v="Cruzada para habilitación de servicions RBK"/>
    <s v="14/12/2023 18:55:19"/>
    <s v="14/12/2023 18:58:52"/>
    <s v="Cerrado"/>
    <s v="CDP ANTIGUO 1"/>
    <s v="CDP ANTIGUO 2"/>
    <s v="14/12/2023 19:01:10"/>
    <s v="14/12/2023 23:50:00"/>
    <s v="Cruzada para habilitación de servicions RBK"/>
    <s v="SUPERVISION CRQ/OK."/>
    <d v="1899-12-30T00:02:18"/>
    <d v="1899-12-30T00:05:51"/>
    <d v="1899-12-30T00:03:33"/>
    <s v=""/>
    <s v="Cumplido"/>
    <m/>
    <m/>
    <m/>
    <m/>
    <m/>
    <d v="2023-11-14T00:00:00"/>
    <s v="CUMPLE"/>
    <s v="NO CUMPLE"/>
    <s v="NO CUMPLE"/>
    <s v="NO CUMPLE"/>
    <s v="NO CUMPLE"/>
  </r>
  <r>
    <s v="INC000002499113"/>
    <s v="HOUSING"/>
    <x v="15"/>
    <s v="APQ ACCESOS"/>
    <s v="JAIRO A SALINAS GARAY"/>
    <s v="tct_jsalin"/>
    <s v="3-Moderado/Limitado"/>
    <x v="1"/>
    <s v="Media"/>
    <x v="0"/>
    <s v="TELEFONICA EMPRESAS DE CHILE SA"/>
    <s v="Cruzada optima proyecto Huawei-Interside"/>
    <s v="14/12/2023 19:01:25"/>
    <s v="14/12/2023 19:04:03"/>
    <s v="Cerrado"/>
    <s v="CDP ANTIGUO 1"/>
    <s v="CDP ANTIGUO 2"/>
    <s v="14/12/2023 19:29:10"/>
    <s v="14/12/2023 23:50:00"/>
    <s v="Cruzada optima proyecto Huawei-Interside"/>
    <s v="SUPERVISION CRQ/OK."/>
    <d v="1899-12-30T00:25:07"/>
    <d v="1899-12-30T00:27:45"/>
    <d v="1899-12-30T00:02:38"/>
    <s v=""/>
    <s v="Cumplido"/>
    <m/>
    <m/>
    <m/>
    <m/>
    <m/>
    <d v="2023-11-14T00:00:00"/>
    <s v="CUMPLE"/>
    <s v="NO CUMPLE"/>
    <s v="NO CUMPLE"/>
    <s v="NO CUMPLE"/>
    <s v="NO CUMPLE"/>
  </r>
  <r>
    <s v="INC000002499151"/>
    <s v="INFRAESTRUCTURA DC"/>
    <x v="6"/>
    <s v="APQ ACCESOS"/>
    <s v="FRANCISCO J FELIU ABARCA"/>
    <s v="tct_frafea"/>
    <s v="4-Menor/Localizado"/>
    <x v="0"/>
    <s v="Baja"/>
    <x v="0"/>
    <s v="TELEFONICA CYBERSECURITY TECH CHILE SPA"/>
    <s v="RONDA POR TOMA DE TEMPERATURAS EN SALAS TIC"/>
    <s v="15/12/2023 8:39:18"/>
    <s v="15/12/2023 8:40:13"/>
    <s v="Cerrado"/>
    <s v="TI"/>
    <s v="CLIMA"/>
    <s v="15/12/2023 8:54:17"/>
    <s v="15/12/2023 23:50:00"/>
    <s v="RONDA POR TOMA DE TEMPERATURAS EN SALAS TIC"/>
    <s v="RONDA REALIZADA"/>
    <d v="1899-12-30T00:00:00"/>
    <d v="1899-12-30T00:00:00"/>
    <d v="1899-12-30T00:00:00"/>
    <s v=""/>
    <s v="Cumplido"/>
    <m/>
    <m/>
    <m/>
    <m/>
    <m/>
    <d v="2023-11-14T00:00:00"/>
    <s v="CUMPLE"/>
    <s v="NO CUMPLE"/>
    <s v="NO CUMPLE"/>
    <s v="NO CUMPLE"/>
    <s v="NO CUMPLE"/>
  </r>
  <r>
    <s v="INC000002499162"/>
    <s v="INFRAESTRUCTURA DC"/>
    <x v="6"/>
    <s v="APQ ACCESOS"/>
    <s v="FRANCISCO J FELIU ABARCA"/>
    <s v="tct_frafea"/>
    <s v="4-Menor/Localizado"/>
    <x v="0"/>
    <s v="Baja"/>
    <x v="0"/>
    <s v="TELEFONICA CYBERSECURITY TECH CHILE SPA"/>
    <s v="RONDA PREVENTIVA EN SALAS TIC"/>
    <s v="15/12/2023 9:28:13"/>
    <s v="15/12/2023 9:30:48"/>
    <s v="Cerrado"/>
    <s v="TI"/>
    <s v="INFRAESTRUCTURA"/>
    <s v="15/12/2023 9:56:47"/>
    <s v="15/12/2023 23:50:00"/>
    <s v="RONDA PREVENTIVA EN SALAS TIC"/>
    <s v="RONDA REALIZADA"/>
    <d v="1899-12-30T00:00:00"/>
    <d v="1899-12-30T00:00:00"/>
    <d v="1899-12-30T00:00:00"/>
    <s v=""/>
    <s v="Cumplido"/>
    <m/>
    <m/>
    <m/>
    <m/>
    <m/>
    <d v="2023-11-14T00:00:00"/>
    <s v="CUMPLE"/>
    <s v="NO CUMPLE"/>
    <s v="NO CUMPLE"/>
    <s v="NO CUMPLE"/>
    <s v="NO CUMPLE"/>
  </r>
  <r>
    <s v="INC000002499173"/>
    <s v="HOUSING"/>
    <x v="15"/>
    <s v="APQ ACCESOS"/>
    <s v="JAIRO A SALINAS GARAY"/>
    <s v="tct_jsalin"/>
    <s v="3-Moderado/Limitado"/>
    <x v="1"/>
    <s v="Media"/>
    <x v="0"/>
    <s v="TELEFONICA EMPRESAS DE CHILE SA"/>
    <s v="RONDA Y REVISION DE SALAS TECNICAS"/>
    <s v="15/12/2023 9:59:49"/>
    <s v="15/12/2023 10:01:08"/>
    <s v="Cerrado"/>
    <s v="CDP ANTIGUO 1"/>
    <s v="CDP ANTIGUO 2"/>
    <s v="15/12/2023 10:03:34"/>
    <s v="15/12/2023 23:50:00"/>
    <s v="RONDA Y REVISION DE SALAS TECNICAS"/>
    <s v="RONDA REALIZADA."/>
    <d v="1899-12-30T00:02:26"/>
    <d v="1899-12-30T00:03:45"/>
    <d v="1899-12-30T00:01:19"/>
    <s v=""/>
    <s v="Cumplido"/>
    <m/>
    <m/>
    <m/>
    <m/>
    <m/>
    <d v="2023-11-14T00:00:00"/>
    <s v="CUMPLE"/>
    <s v="NO CUMPLE"/>
    <s v="NO CUMPLE"/>
    <s v="NO CUMPLE"/>
    <s v="NO CUMPLE"/>
  </r>
  <r>
    <s v="INC000002499189"/>
    <s v="HOSTING VIRTUAL"/>
    <x v="3"/>
    <s v="OPERACION N1"/>
    <s v="SEBASTIAN I ACUÑA GUZMAN"/>
    <s v="tct_sacuna"/>
    <s v="3-Moderado/Limitado"/>
    <x v="1"/>
    <s v="Media"/>
    <x v="0"/>
    <s v="TELEFONICA EMPRESAS DE CHILE SA"/>
    <s v="Reconexión sincronización de hora servidor CMDB-QA-DJANGO"/>
    <s v="15/12/2023 10:41:40"/>
    <s v="15/12/2023 10:42:27"/>
    <s v="Cerrado"/>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s v="CUMPLE"/>
    <s v="NO CUMPLE"/>
    <s v="NO CUMPLE"/>
    <s v="NO CUMPLE"/>
    <s v="NO CUMPLE"/>
  </r>
  <r>
    <s v="INC000002499201"/>
    <s v="HOUSING"/>
    <x v="16"/>
    <s v="BELIEVE"/>
    <s v="FERNEY D GARZON PEÑA"/>
    <s v="frp_pcamay"/>
    <s v="3-Moderado/Limitado"/>
    <x v="1"/>
    <s v="Media"/>
    <x v="0"/>
    <s v="HUAWEI CHILE S A"/>
    <s v="GESTION DATACENTER/ ACCESOS / HUAWEI CHILE S A"/>
    <s v="15/12/2023 11:12:31"/>
    <s v="15/12/2023 11:27:09"/>
    <s v="Cerrado"/>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s v="CUMPLE"/>
    <s v="NO CUMPLE"/>
    <s v="NO CUMPLE"/>
    <s v="NO CUMPLE"/>
    <s v="NO CUMPLE"/>
  </r>
  <r>
    <s v="INC000002499202"/>
    <s v="HOUSING"/>
    <x v="16"/>
    <s v="BELIEVE"/>
    <s v="FERNEY D GARZON PEÑA"/>
    <s v="frp_pcamay"/>
    <s v="3-Moderado/Limitado"/>
    <x v="1"/>
    <s v="Media"/>
    <x v="0"/>
    <s v="HUAWEI CHILE S A"/>
    <s v="GESTION DATACENTER/ ACCESOS / HUAWEI CHILE S A"/>
    <s v="15/12/2023 11:12:50"/>
    <s v="15/12/2023 11:27:38"/>
    <s v="Cerrado"/>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s v="CUMPLE"/>
    <s v="NO CUMPLE"/>
    <s v="NO CUMPLE"/>
    <s v="NO CUMPLE"/>
    <s v="NO CUMPLE"/>
  </r>
  <r>
    <s v="INC000002499203"/>
    <s v="HOUSING"/>
    <x v="16"/>
    <s v="BELIEVE"/>
    <s v="FERNEY D GARZON PEÑA"/>
    <s v="frp_pcamay"/>
    <s v="3-Moderado/Limitado"/>
    <x v="1"/>
    <s v="Media"/>
    <x v="0"/>
    <s v="HUAWEI CHILE S A"/>
    <s v="GESTION DATACENTER/ ACCESOS / HUAWEI CHILE S A"/>
    <s v="15/12/2023 11:13:11"/>
    <s v="15/12/2023 11:28:13"/>
    <s v="Cerrado"/>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s v="CUMPLE"/>
    <s v="NO CUMPLE"/>
    <s v="NO CUMPLE"/>
    <s v="NO CUMPLE"/>
    <s v="NO CUMPLE"/>
  </r>
  <r>
    <s v="INC000002499204"/>
    <s v="HOUSING"/>
    <x v="16"/>
    <s v="BELIEVE"/>
    <s v="FERNEY D GARZON PEÑA"/>
    <s v="frp_pcamay"/>
    <s v="3-Moderado/Limitado"/>
    <x v="1"/>
    <s v="Media"/>
    <x v="0"/>
    <s v="HUAWEI CHILE S A"/>
    <s v="GESTION DATACENTER/ ACCESOS / HUAWEI CHILE S A"/>
    <s v="15/12/2023 11:13:29"/>
    <s v="15/12/2023 11:28:46"/>
    <s v="Cerrado"/>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s v="CUMPLE"/>
    <s v="NO CUMPLE"/>
    <s v="NO CUMPLE"/>
    <s v="NO CUMPLE"/>
    <s v="NO CUMPLE"/>
  </r>
  <r>
    <s v="INC000002499226"/>
    <s v="SAP"/>
    <x v="17"/>
    <s v="CLOUD SAP HANA"/>
    <s v="NICOLAS A SAAVEDRA EGUILUZ"/>
    <s v="tct_nsaave"/>
    <s v="4-Menor/Localizado"/>
    <x v="0"/>
    <s v="Baja"/>
    <x v="0"/>
    <s v="TELEFONICA EMPRESAS DE CHILE SA"/>
    <s v="Checklist Diario Clientes 15.12.23"/>
    <s v="15/12/2023 7:44:37"/>
    <s v="15/12/2023 7:47:07"/>
    <s v="Cerrado"/>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s v="CUMPLE"/>
    <s v="NO CUMPLE"/>
    <s v="NO CUMPLE"/>
    <s v="NO CUMPLE"/>
    <s v="NO CUMPLE"/>
  </r>
  <r>
    <s v="INC000002499258"/>
    <s v="HOUSING"/>
    <x v="4"/>
    <s v="DUOC TICKET AUTOMATICO"/>
    <s v="ALEJANDRO ACEVEDO VALENZUELA"/>
    <s v="frp_fcruzp"/>
    <s v="3-Moderado/Limitado"/>
    <x v="1"/>
    <s v="Media"/>
    <x v="0"/>
    <s v="FUNDACION INSTITUTO PROFESIONAL DUOC UC"/>
    <s v="RQ / DUOC / Urgencia: Media | Crear nuevo registro de aplicación"/>
    <s v="15/12/2023 10:05:59"/>
    <s v="15/12/2023 10:07:57"/>
    <s v="Cerrado"/>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s v="CUMPLE"/>
    <s v="NO CUMPLE"/>
    <s v="NO CUMPLE"/>
    <s v="NO CUMPLE"/>
    <s v="NO CUMPLE"/>
  </r>
  <r>
    <s v="INC000002499268"/>
    <s v="HOSTING VIRTUAL"/>
    <x v="4"/>
    <s v="DUOC TICKET AUTOMATICO"/>
    <s v="PAUL A SEPULVEDA ALVAREZ"/>
    <s v="frp_fcruzp"/>
    <s v="3-Moderado/Limitado"/>
    <x v="0"/>
    <s v="Baja"/>
    <x v="0"/>
    <s v="FUNDACION INSTITUTO PROFESIONAL DUOC UC"/>
    <s v="RQ / DUOC / RE: Problema portal Mira Web"/>
    <s v="15/12/2023 10:33:53"/>
    <s v="15/12/2023 10:36:11"/>
    <s v="Cerrado"/>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s v="CUMPLE"/>
    <s v="NO CUMPLE"/>
    <s v="NO CUMPLE"/>
    <s v="NO CUMPLE"/>
    <s v="NO CUMPLE"/>
  </r>
  <r>
    <s v="INC000002499281"/>
    <s v="OFFICE365"/>
    <x v="5"/>
    <s v="SM OPERACIONES"/>
    <s v="JAVIERA A UMAÑA YEVENES"/>
    <s v="tct_decruz"/>
    <s v="4-Menor/Localizado"/>
    <x v="0"/>
    <s v="Baja"/>
    <x v="0"/>
    <s v="TELEFONICA GLOBAL TECHNOLOGY S.A.AGENCIA EN CHILE"/>
    <s v="ALTA NUEVO COLABORADOR RONALD MELARA SERRANO"/>
    <s v="15/12/2023 11:22:57"/>
    <s v="15/12/2023 11:26:09"/>
    <s v="Cerrado"/>
    <s v="PLATAFORMAS"/>
    <s v="CORREO"/>
    <s v="19/12/2023 9:22:14"/>
    <s v="19/12/2023 23:50:00"/>
    <s v="INCLUIR EN LISTAS DE DISTRIBUCÍÓN  operacion.bkp.tcct@tic.cl y database.tcct@tic.cl"/>
    <m/>
    <d v="1899-12-30T00:00:00"/>
    <d v="1899-12-30T00:00:00"/>
    <d v="1899-12-30T00:00:00"/>
    <s v=""/>
    <s v="Cumplido"/>
    <m/>
    <m/>
    <m/>
    <m/>
    <m/>
    <d v="2023-11-20T00:00:00"/>
    <s v="CUMPLE"/>
    <s v="NO CUMPLE"/>
    <s v="NO CUMPLE"/>
    <s v="NO CUMPLE"/>
    <s v="NO CUMPLE"/>
  </r>
  <r>
    <s v="INC000002499282"/>
    <s v="VPN IP - MPLS"/>
    <x v="6"/>
    <s v="GESTION HD"/>
    <s v="FRANCISCO J FELIU ABARCA"/>
    <s v="frp_jugonz"/>
    <s v="4-Menor/Localizado"/>
    <x v="0"/>
    <s v="Baja"/>
    <x v="0"/>
    <s v="BANCO DEL ESTADO DE CHILE"/>
    <s v="FRONT CTC/ EMPRESAS/ CAMBIO DE MEDIOS MAGNETICOS"/>
    <s v="15/12/2023 11:25:19"/>
    <s v="15/12/2023 11:26:29"/>
    <s v="Cerrado"/>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s v="CUMPLE"/>
    <s v="NO CUMPLE"/>
    <s v="NO CUMPLE"/>
    <s v="NO CUMPLE"/>
    <s v="NO CUMPLE"/>
  </r>
  <r>
    <s v="INC000002499316"/>
    <s v="TICKET-INTELIGENTE"/>
    <x v="4"/>
    <s v="GESTION TI"/>
    <s v="JUAN CARLOS UZCATEGUI FUGUETT"/>
    <s v="USR_TSIGHT"/>
    <s v="1-Extenso/Generalizado"/>
    <x v="0"/>
    <s v="Baja"/>
    <x v="1"/>
    <s v="EMPRESA NACIONAL DE CERTIFICACIONES"/>
    <s v="emnace01 - srv_fes _vm TICKET AUTOMATICO"/>
    <s v="14/12/2023 20:46:55"/>
    <s v="14/12/2023 20:46:55"/>
    <s v="Cerrado"/>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s v="CUMPLE"/>
    <s v="NO CUMPLE"/>
    <s v="NO CUMPLE"/>
    <s v="NO CUMPLE"/>
    <s v="NO CUMPLE"/>
  </r>
  <r>
    <s v="INC000002499318"/>
    <s v="TICKET-INTELIGENTE"/>
    <x v="3"/>
    <s v="GESTION TI"/>
    <s v="GUSTAVO AVILA VERA"/>
    <s v="USR_TSIGHT"/>
    <s v="1-Extenso/Generalizado"/>
    <x v="0"/>
    <s v="Baja"/>
    <x v="1"/>
    <s v="TELEFONICA CYBERSECURITY TECH CHILE SPA"/>
    <s v="tctcsp01 - soc-splunk-i-03 TICKET AUTOMATICO"/>
    <s v="14/12/2023 20:51:34"/>
    <s v="14/12/2023 20:51:34"/>
    <s v="Cerrado"/>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s v="CUMPLE"/>
    <s v="NO CUMPLE"/>
    <s v="NO CUMPLE"/>
    <s v="NO CUMPLE"/>
    <s v="NO CUMPLE"/>
  </r>
  <r>
    <s v="INC000002499320"/>
    <s v="TICKET-INTELIGENTE"/>
    <x v="3"/>
    <s v="GESTION TI"/>
    <s v="GUSTAVO AVILA VERA"/>
    <s v="USR_TSIGHT"/>
    <s v="1-Extenso/Generalizado"/>
    <x v="0"/>
    <s v="Baja"/>
    <x v="1"/>
    <s v="TELEFONICA CYBERSECURITY TECH CHILE SPA"/>
    <s v="tctcsp01 - soc-splunk-i-01 TICKET AUTOMATICO"/>
    <s v="14/12/2023 20:56:35"/>
    <s v="14/12/2023 20:56:35"/>
    <s v="Cerrado"/>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s v="CUMPLE"/>
    <s v="NO CUMPLE"/>
    <s v="NO CUMPLE"/>
    <s v="NO CUMPLE"/>
    <s v="NO CUMPLE"/>
  </r>
  <r>
    <s v="INC000002499328"/>
    <s v="TICKET-INTELIGENTE"/>
    <x v="4"/>
    <s v="GESTION TI"/>
    <s v="JUAN CARLOS UZCATEGUI FUGUETT"/>
    <s v="USR_TSIGHT"/>
    <s v="1-Extenso/Generalizado"/>
    <x v="0"/>
    <s v="Baja"/>
    <x v="1"/>
    <s v="EMPRESA NACIONAL DE CERTIFICACIONES"/>
    <s v="emnace01 - ecert_fe01_vm TICKET AUTOMATICO"/>
    <s v="14/12/2023 21:09:56"/>
    <s v="14/12/2023 21:09:56"/>
    <s v="Cerrado"/>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s v="CUMPLE"/>
    <s v="NO CUMPLE"/>
    <s v="NO CUMPLE"/>
    <s v="NO CUMPLE"/>
    <s v="NO CUMPLE"/>
  </r>
  <r>
    <s v="INC000002499337"/>
    <s v="TICKET-INTELIGENTE"/>
    <x v="3"/>
    <s v="GESTION TI"/>
    <s v="GUSTAVO AVILA VERA"/>
    <s v="USR_TSIGHT"/>
    <s v="1-Extenso/Generalizado"/>
    <x v="0"/>
    <s v="Baja"/>
    <x v="1"/>
    <s v="TELEFONICA CYBERSECURITY TECH CHILE SPA"/>
    <s v="tctcsp01 - soc-splunk-sh-03 TICKET AUTOMATICO"/>
    <s v="14/12/2023 21:24:13"/>
    <s v="14/12/2023 21:24:13"/>
    <s v="Cerrado"/>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s v="CUMPLE"/>
    <s v="NO CUMPLE"/>
    <s v="NO CUMPLE"/>
    <s v="NO CUMPLE"/>
    <s v="NO CUMPLE"/>
  </r>
  <r>
    <s v="INC000002499339"/>
    <s v="TICKET-INTELIGENTE"/>
    <x v="3"/>
    <s v="GESTION TI"/>
    <s v="GUSTAVO AVILA VERA"/>
    <s v="USR_TSIGHT"/>
    <s v="1-Extenso/Generalizado"/>
    <x v="0"/>
    <s v="Baja"/>
    <x v="1"/>
    <s v="TELEFONICA CYBERSECURITY TECH CHILE SPA"/>
    <s v="tctcsp01 - soc-splunk-i-02 TICKET AUTOMATICO"/>
    <s v="14/12/2023 21:27:41"/>
    <s v="14/12/2023 21:27:41"/>
    <s v="Cerrado"/>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s v="CUMPLE"/>
    <s v="NO CUMPLE"/>
    <s v="NO CUMPLE"/>
    <s v="NO CUMPLE"/>
    <s v="NO CUMPLE"/>
  </r>
  <r>
    <s v="INC000002499347"/>
    <s v="TICKET-INTELIGENTE"/>
    <x v="4"/>
    <s v="GESTION TI"/>
    <s v="JUAN CARLOS UZCATEGUI FUGUETT"/>
    <s v="USR_TSIGHT"/>
    <s v="1-Extenso/Generalizado"/>
    <x v="0"/>
    <s v="Baja"/>
    <x v="1"/>
    <s v="EMPRESA NACIONAL DE CERTIFICACIONES"/>
    <s v="emnace01 - ecert_web01 TICKET AUTOMATICO"/>
    <s v="14/12/2023 21:41:59"/>
    <s v="14/12/2023 21:41:59"/>
    <s v="Cerrado"/>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s v="CUMPLE"/>
    <s v="NO CUMPLE"/>
    <s v="NO CUMPLE"/>
    <s v="NO CUMPLE"/>
    <s v="NO CUMPLE"/>
  </r>
  <r>
    <s v="INC000002499380"/>
    <s v="TICKET-INTELIGENTE"/>
    <x v="3"/>
    <s v="GESTION TI"/>
    <s v="GUSTAVO AVILA VERA"/>
    <s v="USR_TSIGHT"/>
    <s v="1-Extenso/Generalizado"/>
    <x v="0"/>
    <s v="Baja"/>
    <x v="1"/>
    <s v="TELEFONICA CYBERSECURITY TECH CHILE SPA"/>
    <s v="tctcsp01 - soc-splunk-i-02 TICKET AUTOMATICO"/>
    <s v="14/12/2023 22:59:53"/>
    <s v="14/12/2023 22:59:53"/>
    <s v="Cerrado"/>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s v="CUMPLE"/>
    <s v="NO CUMPLE"/>
    <s v="NO CUMPLE"/>
    <s v="NO CUMPLE"/>
    <s v="NO CUMPLE"/>
  </r>
  <r>
    <s v="INC000002499385"/>
    <s v="TICKET-INTELIGENTE"/>
    <x v="4"/>
    <s v="GESTION TI"/>
    <s v="JUAN CARLOS UZCATEGUI FUGUETT"/>
    <s v="USR_TSIGHT"/>
    <s v="1-Extenso/Generalizado"/>
    <x v="0"/>
    <s v="Baja"/>
    <x v="1"/>
    <s v="COAGRA S A"/>
    <s v="coagra01 - sap_prod_e_vm TICKET AUTOMATICO"/>
    <s v="14/12/2023 23:07:30"/>
    <s v="14/12/2023 23:07:30"/>
    <s v="Cerrado"/>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s v="CUMPLE"/>
    <s v="NO CUMPLE"/>
    <s v="NO CUMPLE"/>
    <s v="NO CUMPLE"/>
    <s v="NO CUMPLE"/>
  </r>
  <r>
    <s v="INC000002499390"/>
    <s v="TICKET-INTELIGENTE"/>
    <x v="3"/>
    <s v="GESTION TI"/>
    <s v="GUSTAVO AVILA VERA"/>
    <s v="USR_TSIGHT"/>
    <s v="1-Extenso/Generalizado"/>
    <x v="0"/>
    <s v="Baja"/>
    <x v="1"/>
    <s v="TELEFONICA CYBERSECURITY TECH CHILE SPA"/>
    <s v="tctcsp01 - soc-splunk-i-03 TICKET AUTOMATICO"/>
    <s v="14/12/2023 23:40:30"/>
    <s v="14/12/2023 23:40:30"/>
    <s v="Cerrado"/>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s v="CUMPLE"/>
    <s v="NO CUMPLE"/>
    <s v="NO CUMPLE"/>
    <s v="NO CUMPLE"/>
    <s v="NO CUMPLE"/>
  </r>
  <r>
    <s v="INC000002499449"/>
    <s v="TICKET-INTELIGENTE"/>
    <x v="4"/>
    <s v="GESTION TI"/>
    <s v="JUAN CARLOS UZCATEGUI FUGUETT"/>
    <s v="USR_TSIGHT"/>
    <s v="1-Extenso/Generalizado"/>
    <x v="0"/>
    <s v="Baja"/>
    <x v="1"/>
    <s v="COMERCIAL E IMPORTADORA AUDIOMUSICA SPA"/>
    <s v="ciausp01 - svr_dc TICKET AUTOMATICO"/>
    <s v="15/12/2023 1:19:04"/>
    <s v="15/12/2023 1:19:04"/>
    <s v="Cerrado"/>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s v="CUMPLE"/>
    <s v="NO CUMPLE"/>
    <s v="NO CUMPLE"/>
    <s v="NO CUMPLE"/>
    <s v="NO CUMPLE"/>
  </r>
  <r>
    <s v="INC000002499542"/>
    <s v="HOUSING"/>
    <x v="15"/>
    <s v="APQ ACCESOS"/>
    <s v="ALDO P VALENZUELA MUJICA"/>
    <s v="tct_avalen"/>
    <s v="2-Significativo/Amplio"/>
    <x v="2"/>
    <s v="Alta"/>
    <x v="0"/>
    <s v="TELEFONICA EMPRESAS DE CHILE SA"/>
    <s v="RONDA Y REVISION DE SALAS TECNICAS"/>
    <s v="15/12/2023 6:12:40"/>
    <s v="15/12/2023 6:13:47"/>
    <s v="Cerrado"/>
    <s v="CDP ANTIGUO 1"/>
    <s v="CDP ANTIGUO 2"/>
    <s v="15/12/2023 6:17:20"/>
    <s v="15/12/2023 23:50:00"/>
    <s v="RONDA Y REVISION DE SALAS TECNICAS"/>
    <s v="SE REALIZA RONDA"/>
    <d v="1899-12-30T00:03:11"/>
    <d v="1899-12-30T00:04:40"/>
    <d v="1899-12-30T00:01:29"/>
    <s v=""/>
    <s v="Cumplido"/>
    <m/>
    <m/>
    <m/>
    <m/>
    <m/>
    <d v="2023-11-14T00:00:00"/>
    <s v="CUMPLE"/>
    <s v="NO CUMPLE"/>
    <s v="NO CUMPLE"/>
    <s v="NO CUMPLE"/>
    <s v="NO CUMPLE"/>
  </r>
  <r>
    <s v="INC000002499545"/>
    <s v="HOUSING"/>
    <x v="15"/>
    <s v="APQ ACCESOS"/>
    <s v="ALDO P VALENZUELA MUJICA"/>
    <s v="tct_avalen"/>
    <s v="2-Significativo/Amplio"/>
    <x v="2"/>
    <s v="Alta"/>
    <x v="0"/>
    <s v="TELEFONICA EMPRESAS DE CHILE SA"/>
    <s v="TOMA DE ALARMAS DE CLIENTE"/>
    <s v="15/12/2023 6:14:41"/>
    <s v="15/12/2023 6:15:39"/>
    <s v="Cerrado"/>
    <s v="CDP ANTIGUO 1"/>
    <s v="CDP ANTIGUO 2"/>
    <s v="15/12/2023 6:18:02"/>
    <s v="15/12/2023 23:50:00"/>
    <s v="TOMA DE ALARMAS DE CLIENTE"/>
    <s v="SE REALIZA TOMA DE ALARMAS"/>
    <d v="1899-12-30T00:01:59"/>
    <d v="1899-12-30T00:03:21"/>
    <d v="1899-12-30T00:01:22"/>
    <s v=""/>
    <s v="Cumplido"/>
    <m/>
    <m/>
    <m/>
    <m/>
    <m/>
    <d v="2023-11-14T00:00:00"/>
    <s v="CUMPLE"/>
    <s v="NO CUMPLE"/>
    <s v="NO CUMPLE"/>
    <s v="NO CUMPLE"/>
    <s v="NO CUMPLE"/>
  </r>
  <r>
    <s v="INC000002499549"/>
    <s v="HOUSING"/>
    <x v="15"/>
    <s v="APQ ACCESOS"/>
    <s v="ALDO P VALENZUELA MUJICA"/>
    <s v="tct_avalen"/>
    <s v="2-Significativo/Amplio"/>
    <x v="2"/>
    <s v="Alta"/>
    <x v="0"/>
    <s v="TELEFONICA EMPRESAS DE CHILE SA"/>
    <s v="SUPERVISION Apagado, borrado seguro, desrackeo de equipo / DXC"/>
    <s v="15/12/2023 6:20:13"/>
    <s v="15/12/2023 6:21:28"/>
    <s v="Cerrado"/>
    <s v="CDP ANTIGUO 1"/>
    <s v="CDP ANTIGUO 2"/>
    <s v="15/12/2023 6:25:11"/>
    <s v="15/12/2023 23:50:00"/>
    <s v="SUPERVISION Apagado, borrado seguro, desrackeo de equipo / DXC"/>
    <s v="SE REALIZA SUPERVISION"/>
    <d v="1899-12-30T00:03:22"/>
    <d v="1899-12-30T00:04:58"/>
    <d v="1899-12-30T00:01:36"/>
    <s v=""/>
    <s v="Cumplido"/>
    <m/>
    <m/>
    <m/>
    <m/>
    <m/>
    <d v="2023-11-14T00:00:00"/>
    <s v="CUMPLE"/>
    <s v="NO CUMPLE"/>
    <s v="NO CUMPLE"/>
    <s v="NO CUMPLE"/>
    <s v="NO CUMPLE"/>
  </r>
  <r>
    <s v="INC000002499556"/>
    <s v="HOUSING"/>
    <x v="15"/>
    <s v="APQ ACCESOS"/>
    <s v="ALDO P VALENZUELA MUJICA"/>
    <s v="tct_avalen"/>
    <s v="2-Significativo/Amplio"/>
    <x v="2"/>
    <s v="Alta"/>
    <x v="0"/>
    <s v="TELEFONICA EMPRESAS DE CHILE SA"/>
    <s v="SUPERVISION Se requiere acceder a los rack DB31,DB32,DB33,DB34 y CA34"/>
    <s v="15/12/2023 6:44:31"/>
    <s v="15/12/2023 6:45:47"/>
    <s v="Cerrado"/>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s v="CUMPLE"/>
    <s v="NO CUMPLE"/>
    <s v="NO CUMPLE"/>
    <s v="NO CUMPLE"/>
    <s v="NO CUMPLE"/>
  </r>
  <r>
    <s v="INC000002499925"/>
    <s v="HOUSING"/>
    <x v="14"/>
    <s v="BELIEVE"/>
    <s v="MARIO A BARRIENTOS RUIZ"/>
    <s v="frp_dvital"/>
    <s v="3-Moderado/Limitado"/>
    <x v="1"/>
    <s v="Media"/>
    <x v="0"/>
    <s v="BANCO SANTANDER CHILE"/>
    <s v="GESTION DATACENTER/ ACCESOS / BANCO SANTANDER CHILE"/>
    <s v="15/12/2023 11:24:49"/>
    <s v="15/12/2023 11:24:54"/>
    <s v="Cerrado"/>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s v="CUMPLE"/>
    <s v="NO CUMPLE"/>
    <s v="NO CUMPLE"/>
    <s v="NO CUMPLE"/>
    <s v="NO CUMPLE"/>
  </r>
  <r>
    <s v="INC000002499944"/>
    <s v="VPN IP - MPLS"/>
    <x v="4"/>
    <s v="BELIEVE"/>
    <s v="GIOVANNI D ROCCO VALENZUELA"/>
    <s v="frp_dvital"/>
    <s v="4-Menor/Localizado"/>
    <x v="0"/>
    <s v="Baja"/>
    <x v="0"/>
    <s v="TELEFONICA CYBERSECURITY TECH CHILE SPA"/>
    <s v="REQ / SOC / Ampliar espacio Casilla: informes@soc-chile.telefonica.com"/>
    <s v="15/12/2023 11:45:15"/>
    <s v="15/12/2023 11:46:27"/>
    <s v="Cerrado"/>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s v="CUMPLE"/>
    <s v="NO CUMPLE"/>
    <s v="NO CUMPLE"/>
    <s v="NO CUMPLE"/>
    <s v="NO CUMPLE"/>
  </r>
  <r>
    <s v="INC000002499954"/>
    <s v="INFRAESTRUCTURA DC"/>
    <x v="8"/>
    <s v="APQ ACCESOS"/>
    <s v="JONATHAN A MARQUEZ ASTENGO"/>
    <s v="tct_jmarqu"/>
    <s v="4-Menor/Localizado"/>
    <x v="0"/>
    <s v="Baja"/>
    <x v="0"/>
    <s v="TELEFONICA CYBERSECURITY TECH CHILE SPA"/>
    <s v="FACTIBILIDAD ESVAL/CRQ 80025"/>
    <s v="15/12/2023 11:48:41"/>
    <s v="15/12/2023 11:50:19"/>
    <s v="Cerrado"/>
    <s v="CDP ANTIGUO 1"/>
    <s v="CDP ANTIGUO 2"/>
    <s v="15/12/2023 12:20:37"/>
    <s v="15/12/2023 23:50:00"/>
    <s v="FACTIBILIDAD ESVAL INGRESO EQUIPOS"/>
    <s v="FACTIBILIDAD ENVIADA"/>
    <d v="1899-12-30T00:00:00"/>
    <d v="1899-12-30T00:00:00"/>
    <d v="1899-12-30T00:00:00"/>
    <s v=""/>
    <s v="Cumplido"/>
    <m/>
    <m/>
    <m/>
    <m/>
    <m/>
    <d v="2023-11-14T00:00:00"/>
    <s v="CUMPLE"/>
    <s v="NO CUMPLE"/>
    <s v="NO CUMPLE"/>
    <s v="NO CUMPLE"/>
    <s v="NO CUMPLE"/>
  </r>
  <r>
    <s v="INC000002499957"/>
    <s v="INFRAESTRUCTURA DC"/>
    <x v="8"/>
    <s v="APQ ACCESOS"/>
    <s v="JONATHAN A MARQUEZ ASTENGO"/>
    <s v="tct_jmarqu"/>
    <s v="4-Menor/Localizado"/>
    <x v="0"/>
    <s v="Baja"/>
    <x v="0"/>
    <s v="TELEFONICA CYBERSECURITY TECH CHILE SPA"/>
    <s v="FACTIBILIDAD INDRA/CRQ 79458"/>
    <s v="15/12/2023 11:51:31"/>
    <s v="15/12/2023 11:53:41"/>
    <s v="Cerrado"/>
    <s v="CDP ANTIGUO 1"/>
    <s v="CDP ANTIGUO 2"/>
    <s v="15/12/2023 12:21:41"/>
    <s v="15/12/2023 23:50:00"/>
    <s v="FACTIBILIDAD PARA INDRA RETIRO DE EQUIPOS"/>
    <s v="FACTIBILIDAD ENVIADA"/>
    <d v="1899-12-30T00:00:00"/>
    <d v="1899-12-30T00:00:00"/>
    <d v="1899-12-30T00:00:00"/>
    <s v=""/>
    <s v="Cumplido"/>
    <m/>
    <m/>
    <m/>
    <m/>
    <m/>
    <d v="2023-11-14T00:00:00"/>
    <s v="CUMPLE"/>
    <s v="NO CUMPLE"/>
    <s v="NO CUMPLE"/>
    <s v="NO CUMPLE"/>
    <s v="NO CUMPLE"/>
  </r>
  <r>
    <s v="INC000002500005"/>
    <s v="HOUSING"/>
    <x v="16"/>
    <s v="BELIEVE"/>
    <s v="FERNEY D GARZON PEÑA"/>
    <s v="frp_pcamay"/>
    <s v="3-Moderado/Limitado"/>
    <x v="1"/>
    <s v="Media"/>
    <x v="0"/>
    <s v="HUAWEI CHILE S A"/>
    <s v="GESTION DATACENTER/ ACCESOS / HUAWEI CHILE S A"/>
    <s v="15/12/2023 11:13:47"/>
    <s v="15/12/2023 11:29:19"/>
    <s v="Cerrado"/>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s v="CUMPLE"/>
    <s v="NO CUMPLE"/>
    <s v="NO CUMPLE"/>
    <s v="NO CUMPLE"/>
    <s v="NO CUMPLE"/>
  </r>
  <r>
    <s v="INC000002500007"/>
    <s v="HOUSING"/>
    <x v="16"/>
    <s v="BELIEVE"/>
    <s v="FERNEY D GARZON PEÑA"/>
    <s v="frp_pcamay"/>
    <s v="3-Moderado/Limitado"/>
    <x v="1"/>
    <s v="Media"/>
    <x v="0"/>
    <s v="HUAWEI CHILE S A"/>
    <s v="GESTION DATACENTER/ ACCESOS / HUAWEI CHILE S A"/>
    <s v="15/12/2023 11:15:31"/>
    <s v="15/12/2023 11:30:09"/>
    <s v="Cerrado"/>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s v="CUMPLE"/>
    <s v="NO CUMPLE"/>
    <s v="NO CUMPLE"/>
    <s v="NO CUMPLE"/>
    <s v="NO CUMPLE"/>
  </r>
  <r>
    <s v="INC000002500008"/>
    <s v="HOUSING"/>
    <x v="16"/>
    <s v="BELIEVE"/>
    <s v="FERNEY D GARZON PEÑA"/>
    <s v="frp_pcamay"/>
    <s v="3-Moderado/Limitado"/>
    <x v="1"/>
    <s v="Media"/>
    <x v="0"/>
    <s v="HUAWEI CHILE S A"/>
    <s v="GESTION DATACENTER/ ACCESOS / HUAWEI CHILE S A"/>
    <s v="15/12/2023 11:17:43"/>
    <s v="15/12/2023 11:30:38"/>
    <s v="Cerrado"/>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s v="CUMPLE"/>
    <s v="NO CUMPLE"/>
    <s v="NO CUMPLE"/>
    <s v="NO CUMPLE"/>
    <s v="NO CUMPLE"/>
  </r>
  <r>
    <s v="INC000002500043"/>
    <s v="HOUSING"/>
    <x v="14"/>
    <s v="BELIEVE"/>
    <s v="MARIO A BARRIENTOS RUIZ"/>
    <s v="frp_pcamay"/>
    <s v="3-Moderado/Limitado"/>
    <x v="1"/>
    <s v="Media"/>
    <x v="0"/>
    <s v="TELEFONICA EMPRESAS DE CHILE SA"/>
    <s v="GESTION DATACENTER/ ACCESOS / TELXIUS - IG NETWORKS"/>
    <s v="15/12/2023 12:16:50"/>
    <s v="15/12/2023 12:17:26"/>
    <s v="Cerrado"/>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s v="CUMPLE"/>
    <s v="NO CUMPLE"/>
    <s v="NO CUMPLE"/>
    <s v="NO CUMPLE"/>
    <s v="NO CUMPLE"/>
  </r>
  <r>
    <s v="INC000002500050"/>
    <s v="VPN IP - MPLS"/>
    <x v="7"/>
    <s v="GESTION HD"/>
    <s v="CRISTOBAL I REYES DELGADO"/>
    <s v="frp_jciert"/>
    <s v="4-Menor/Localizado"/>
    <x v="0"/>
    <s v="Baja"/>
    <x v="0"/>
    <s v="TELEFONICA GLOBAL TECHNOLOGY S.A.AGENCIA EN CHILE"/>
    <s v="REQ / CHER - Alarma disco F"/>
    <s v="15/12/2023 12:33:56"/>
    <s v="15/12/2023 12:37:01"/>
    <s v="Cerrado"/>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s v="NO CUMPLE"/>
    <s v="CUMPLE"/>
    <s v="NO CUMPLE"/>
    <s v="NO CUMPLE"/>
    <s v="NO CUMPLE"/>
  </r>
  <r>
    <s v="INC000002500064"/>
    <s v="VPN IP - MPLS"/>
    <x v="13"/>
    <s v="GESTION HD"/>
    <s v="DEIBY Y SANTOYO MONTEROLA"/>
    <s v="frp_jciert"/>
    <s v="4-Menor/Localizado"/>
    <x v="0"/>
    <s v="Baja"/>
    <x v="0"/>
    <s v="EMPRESA NACIONAL DE CERTIFICACIONES"/>
    <s v="REQ / 19872300306 // CLOUD // CC-CHI-0000130829 // EMPRESA NACIONAL DE CERTIFICACION ELECTRONICA"/>
    <s v="15/12/2023 13:01:26"/>
    <s v="15/12/2023 13:04:49"/>
    <s v="Cerrado"/>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s v="NO CUMPLE"/>
    <s v="CUMPLE"/>
    <s v="NO CUMPLE"/>
    <s v="NO CUMPLE"/>
    <s v="NO CUMPLE"/>
  </r>
  <r>
    <s v="INC000002500076"/>
    <s v="INFRAESTRUCTURA DC"/>
    <x v="6"/>
    <s v="APQ ACCESOS"/>
    <s v="FRANCISCO J FELIU ABARCA"/>
    <s v="tct_frafea"/>
    <s v="4-Menor/Localizado"/>
    <x v="0"/>
    <s v="Baja"/>
    <x v="0"/>
    <s v="TELEFONICA CYBERSECURITY TECH CHILE SPA"/>
    <s v="RONDA POR TOMA DE TEMPERATURAS EN SALAS TIC"/>
    <s v="15/12/2023 12:50:21"/>
    <s v="15/12/2023 12:51:07"/>
    <s v="Cerrado"/>
    <s v="TI"/>
    <s v="CLIMA"/>
    <s v="15/12/2023 12:59:26"/>
    <s v="15/12/2023 23:50:00"/>
    <s v="RONDA POR TOMA DE TEMPERATURAS EN SALAS TIC"/>
    <s v="RONDA REALIZADA"/>
    <d v="1899-12-30T00:00:00"/>
    <d v="1899-12-30T00:00:00"/>
    <d v="1899-12-30T00:00:00"/>
    <s v=""/>
    <s v="Cumplido"/>
    <m/>
    <m/>
    <m/>
    <m/>
    <m/>
    <d v="2023-11-14T00:00:00"/>
    <s v="CUMPLE"/>
    <s v="NO CUMPLE"/>
    <s v="NO CUMPLE"/>
    <s v="NO CUMPLE"/>
    <s v="NO CUMPLE"/>
  </r>
  <r>
    <s v="INC000002500096"/>
    <s v="VPN IP - MPLS"/>
    <x v="9"/>
    <s v="GESTION HD"/>
    <s v="RODRIGO VÁSQUEZ MUÑOZ"/>
    <s v="frp_jciert"/>
    <s v="4-Menor/Localizado"/>
    <x v="0"/>
    <s v="Baja"/>
    <x v="0"/>
    <s v="SOC PUNTA DEL COBRE S A"/>
    <s v="REQ / Ingreso Server a respaldo"/>
    <s v="15/12/2023 13:26:50"/>
    <s v="15/12/2023 13:30:30"/>
    <s v="Cerrado"/>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s v="NO CUMPLE"/>
    <s v="CUMPLE"/>
    <s v="NO CUMPLE"/>
    <s v="NO CUMPLE"/>
    <s v="NO CUMPLE"/>
  </r>
  <r>
    <s v="INC000002500147"/>
    <s v="HOUSING"/>
    <x v="16"/>
    <s v="BELIEVE"/>
    <s v="FERNEY D GARZON PEÑA"/>
    <s v="frp_dvital"/>
    <s v="3-Moderado/Limitado"/>
    <x v="1"/>
    <s v="Media"/>
    <x v="0"/>
    <s v="TELEFONICA EMPRESAS DE CHILE SA"/>
    <s v="GESTION DATACENTER/ ACCESOS / TELEFONICA EMPRESAS DE CHILE SA"/>
    <s v="15/12/2023 13:26:41"/>
    <s v="15/12/2023 13:30:59"/>
    <s v="Cerrado"/>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s v="CUMPLE"/>
    <s v="NO CUMPLE"/>
    <s v="NO CUMPLE"/>
    <s v="NO CUMPLE"/>
    <s v="NO CUMPLE"/>
  </r>
  <r>
    <s v="INC000002500172"/>
    <s v="HOUSING"/>
    <x v="16"/>
    <s v="BELIEVE"/>
    <s v="JORGE S LORCA LEIVA"/>
    <s v="frp_dvital"/>
    <s v="3-Moderado/Limitado"/>
    <x v="1"/>
    <s v="Media"/>
    <x v="0"/>
    <s v="TELEFONICA EMPRESAS DE CHILE SA"/>
    <s v="GESTION DATACENTER/ ACCESOS / TELEFONICA EMPRESAS DE CHILE SA"/>
    <s v="15/12/2023 14:14:51"/>
    <s v="15/12/2023 14:20:15"/>
    <s v="Cerrado"/>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s v="CUMPLE"/>
    <s v="NO CUMPLE"/>
    <s v="NO CUMPLE"/>
    <s v="NO CUMPLE"/>
    <s v="NO CUMPLE"/>
  </r>
  <r>
    <s v="INC000002500219"/>
    <s v="HOSTING VIRTUAL"/>
    <x v="3"/>
    <s v="DUOC TICKET AUTOMATICO"/>
    <s v="SEBASTIAN I ACUÑA GUZMAN"/>
    <s v="frp_fcruzp"/>
    <s v="3-Moderado/Limitado"/>
    <x v="0"/>
    <s v="Baja"/>
    <x v="0"/>
    <s v="FUNDACION INSTITUTO PROFESIONAL DUOC UC"/>
    <s v="RQ / DUOC / Creacion de Usuario de Servicio Server Linux"/>
    <s v="15/12/2023 13:56:03"/>
    <s v="15/12/2023 13:58:21"/>
    <s v="Cerrado"/>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s v="NO CUMPLE"/>
    <s v="CUMPLE"/>
    <s v="NO CUMPLE"/>
    <s v="NO CUMPLE"/>
    <s v="NO CUMPLE"/>
  </r>
  <r>
    <s v="INC000002500275"/>
    <s v="HOUSING"/>
    <x v="16"/>
    <s v="BELIEVE"/>
    <s v="JAIRO A SALINAS GARAY"/>
    <s v="frp_jolsso"/>
    <s v="3-Moderado/Limitado"/>
    <x v="1"/>
    <s v="Media"/>
    <x v="0"/>
    <s v="TELEFONICA EMPRESAS DE CHILE SA"/>
    <s v="GESTION DATACENTER/ ACCESOS /TELEFONICA EMPRESAS DE CHILE SA"/>
    <s v="15/12/2023 18:49:39"/>
    <s v="15/12/2023 18:51:28"/>
    <s v="Cerrado"/>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s v="CUMPLE"/>
    <s v="NO CUMPLE"/>
    <s v="NO CUMPLE"/>
    <s v="NO CUMPLE"/>
    <s v="NO CUMPLE"/>
  </r>
  <r>
    <s v="INC000002500277"/>
    <s v="HOUSING"/>
    <x v="16"/>
    <s v="BELIEVE"/>
    <s v="JAIRO A SALINAS GARAY"/>
    <s v="frp_jolsso"/>
    <s v="3-Moderado/Limitado"/>
    <x v="1"/>
    <s v="Media"/>
    <x v="0"/>
    <s v="TELEFONICA EMPRESAS DE CHILE SA"/>
    <s v="GESTION DATACENTER/ ACCESOS /TELEFONICA EMPRESAS DE CHILE SA"/>
    <s v="15/12/2023 19:05:00"/>
    <s v="15/12/2023 19:07:04"/>
    <s v="Cerrado"/>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s v="CUMPLE"/>
    <s v="NO CUMPLE"/>
    <s v="NO CUMPLE"/>
    <s v="NO CUMPLE"/>
    <s v="NO CUMPLE"/>
  </r>
  <r>
    <s v="INC000002500300"/>
    <s v="RED INTERNA"/>
    <x v="6"/>
    <s v="APQ ACCESOS"/>
    <s v="YORDI M HURTADO ARAYA"/>
    <s v="tct_yorhua"/>
    <s v="4-Menor/Localizado"/>
    <x v="0"/>
    <s v="Baja"/>
    <x v="0"/>
    <s v="TELEFONICA CYBERSECURITY TECH CHILE SPA"/>
    <s v="RONDA TOMA DE TEMPERATURAS SALAS TIC 20:30"/>
    <s v="15/12/2023 21:08:41"/>
    <s v="15/12/2023 21:09:07"/>
    <s v="Cerrado"/>
    <s v="CDP ANTIGUO 1"/>
    <s v="CDP ANTIGUO 2"/>
    <s v="15/12/2023 22:51:49"/>
    <s v="15/12/2023 23:50:00"/>
    <s v="RONDA TOMA DE TEMPERATURAS SALAS TIC 20:30"/>
    <s v="RONDA REALIZADA"/>
    <d v="1899-12-30T00:00:00"/>
    <d v="1899-12-30T01:43:08"/>
    <d v="1899-12-30T01:43:08"/>
    <s v=""/>
    <s v="Cumplido"/>
    <m/>
    <m/>
    <m/>
    <m/>
    <m/>
    <d v="2023-11-15T00:00:00"/>
    <s v="NO CUMPLE"/>
    <s v="CUMPLE"/>
    <s v="NO CUMPLE"/>
    <s v="NO CUMPLE"/>
    <s v="NO CUMPLE"/>
  </r>
  <r>
    <s v="INC000002500302"/>
    <s v="RED INTERNA"/>
    <x v="6"/>
    <s v="APQ ACCESOS"/>
    <s v="YORDI M HURTADO ARAYA"/>
    <s v="tct_yorhua"/>
    <s v="4-Menor/Localizado"/>
    <x v="0"/>
    <s v="Baja"/>
    <x v="0"/>
    <s v="TELEFONICA CYBERSECURITY TECH CHILE SPA"/>
    <s v="RONDA SALAS TECNICAS 20:30"/>
    <s v="15/12/2023 21:09:40"/>
    <s v="15/12/2023 21:10:07"/>
    <s v="Cerrado"/>
    <s v="CDP ANTIGUO 1"/>
    <s v="CDP ANTIGUO 2"/>
    <s v="15/12/2023 22:52:06"/>
    <s v="15/12/2023 23:50:00"/>
    <s v="RONDA SALAS TECNICAS 20:30"/>
    <s v="RONDA REALIZADA"/>
    <d v="1899-12-30T00:00:00"/>
    <d v="1899-12-30T01:42:26"/>
    <d v="1899-12-30T01:42:26"/>
    <s v=""/>
    <s v="Cumplido"/>
    <m/>
    <m/>
    <m/>
    <m/>
    <m/>
    <d v="2023-11-14T00:00:00"/>
    <s v="NO CUMPLE"/>
    <s v="CUMPLE"/>
    <s v="NO CUMPLE"/>
    <s v="NO CUMPLE"/>
    <s v="NO CUMPLE"/>
  </r>
  <r>
    <s v="INC000002500304"/>
    <s v="RED INTERNA"/>
    <x v="6"/>
    <s v="APQ ACCESOS"/>
    <s v="YORDI M HURTADO ARAYA"/>
    <s v="tct_yorhua"/>
    <s v="4-Menor/Localizado"/>
    <x v="0"/>
    <s v="Baja"/>
    <x v="0"/>
    <s v="TELEFONICA CYBERSECURITY TECH CHILE SPA"/>
    <s v="RONDA TOMA DE TEMPERATURAS SALAS TIC 00:30"/>
    <s v="15/12/2023 21:10:24"/>
    <s v="15/12/2023 21:10:53"/>
    <s v="Cerrado"/>
    <s v="CDP ANTIGUO 1"/>
    <s v="CDP ANTIGUO 2"/>
    <s v="15/12/2023 22:52:22"/>
    <s v="15/12/2023 23:50:00"/>
    <s v="RONDA TOMA DE TEMPERATURAS SALAS TIC 00:30"/>
    <s v="RONDA REALIZADA"/>
    <d v="1899-12-30T00:00:00"/>
    <d v="1899-12-30T01:41:58"/>
    <d v="1899-12-30T01:41:58"/>
    <s v=""/>
    <s v="Cumplido"/>
    <m/>
    <m/>
    <m/>
    <m/>
    <m/>
    <d v="2023-11-14T00:00:00"/>
    <s v="NO CUMPLE"/>
    <s v="CUMPLE"/>
    <s v="NO CUMPLE"/>
    <s v="NO CUMPLE"/>
    <s v="NO CUMPLE"/>
  </r>
  <r>
    <s v="INC000002500305"/>
    <s v="VPN IP - MPLS"/>
    <x v="9"/>
    <s v="GESTION HD"/>
    <s v="AXEL ANDRADE"/>
    <s v="frp_spevel"/>
    <s v="3-Moderado/Limitado"/>
    <x v="1"/>
    <s v="Media"/>
    <x v="0"/>
    <s v="ARTIKOS CHILE S A"/>
    <s v="HD/Requerimiento Artikos Chile S.A. / Restaurar bases de datos IntegracionB2B"/>
    <s v="15/12/2023 13:07:35"/>
    <s v="15/12/2023 13:10:17"/>
    <s v="Cerrado"/>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s v="NO CUMPLE"/>
    <s v="CUMPLE"/>
    <s v="NO CUMPLE"/>
    <s v="NO CUMPLE"/>
    <s v="NO CUMPLE"/>
  </r>
  <r>
    <s v="INC000002500307"/>
    <s v="VPN IP - MPLS"/>
    <x v="3"/>
    <s v="GESTION CALL CENTER"/>
    <s v="GUSTAVO AVILA VERA"/>
    <s v="frp_rberna"/>
    <s v="4-Menor/Localizado"/>
    <x v="0"/>
    <s v="Baja"/>
    <x v="0"/>
    <s v="EVERGREEN SHIPPING AGENCY (CHILE) SPA"/>
    <s v="REQUERIMIENTO:DESEA RETIRAR IP DE LISTA NEGRA"/>
    <s v="15/12/2023 13:06:20"/>
    <s v="15/12/2023 13:33:43"/>
    <s v="Cerrado"/>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s v="NO CUMPLE"/>
    <s v="CUMPLE"/>
    <s v="NO CUMPLE"/>
    <s v="NO CUMPLE"/>
    <s v="NO CUMPLE"/>
  </r>
  <r>
    <s v="INC000002500426"/>
    <s v="HOUSING"/>
    <x v="14"/>
    <s v="BELIEVE"/>
    <s v="MARIO A BARRIENTOS RUIZ"/>
    <s v="frp_pcamay"/>
    <s v="3-Moderado/Limitado"/>
    <x v="1"/>
    <s v="Media"/>
    <x v="0"/>
    <s v="HDI SEGUROS S.A."/>
    <s v="GESTION DATACENTER/ ACCESOS / HDI SEGUROS S.A."/>
    <s v="15/12/2023 14:20:31"/>
    <s v="15/12/2023 14:20:38"/>
    <s v="Cerrado"/>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s v="CUMPLE"/>
    <s v="NO CUMPLE"/>
    <s v="NO CUMPLE"/>
    <s v="NO CUMPLE"/>
    <s v="NO CUMPLE"/>
  </r>
  <r>
    <s v="INC000002500433"/>
    <s v="VPN IP - MPLS"/>
    <x v="3"/>
    <s v="GESTION HD"/>
    <s v="GUSTAVO AVILA VERA"/>
    <s v="frp_jciert"/>
    <s v="4-Menor/Localizado"/>
    <x v="0"/>
    <s v="Baja"/>
    <x v="0"/>
    <s v="BLUMAR S.A."/>
    <s v="REQ / Blumar//renovacion suscripciones Suse"/>
    <s v="15/12/2023 14:49:32"/>
    <s v="15/12/2023 14:57:09"/>
    <s v="Cerrado"/>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s v="NO CUMPLE"/>
    <s v="CUMPLE"/>
    <s v="NO CUMPLE"/>
    <s v="NO CUMPLE"/>
    <s v="NO CUMPLE"/>
  </r>
  <r>
    <s v="INC000002500445"/>
    <s v="HOUSING"/>
    <x v="16"/>
    <s v="BELIEVE"/>
    <s v="FERNEY D GARZON PEÑA"/>
    <s v="frp_pcamay"/>
    <s v="3-Moderado/Limitado"/>
    <x v="1"/>
    <s v="Media"/>
    <x v="0"/>
    <s v="TELEFONICA EMPRESAS DE CHILE SA"/>
    <s v="GESTION DATACENTER/ ACCESOS / GTD - SONDA"/>
    <s v="15/12/2023 15:12:06"/>
    <s v="15/12/2023 15:12:16"/>
    <s v="Cerrado"/>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s v="CUMPLE"/>
    <s v="NO CUMPLE"/>
    <s v="NO CUMPLE"/>
    <s v="NO CUMPLE"/>
    <s v="NO CUMPLE"/>
  </r>
  <r>
    <s v="INC000002500447"/>
    <s v="HOUSING"/>
    <x v="16"/>
    <s v="BELIEVE"/>
    <s v="FERNEY D GARZON PEÑA"/>
    <s v="frp_pcamay"/>
    <s v="3-Moderado/Limitado"/>
    <x v="1"/>
    <s v="Media"/>
    <x v="0"/>
    <s v="TELEFONICA EMPRESAS DE CHILE SA"/>
    <s v="GESTION DATACENTER/ ACCESOS / GTD - SONDA"/>
    <s v="15/12/2023 15:20:47"/>
    <s v="15/12/2023 15:21:01"/>
    <s v="Cerrado"/>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s v="CUMPLE"/>
    <s v="NO CUMPLE"/>
    <s v="NO CUMPLE"/>
    <s v="NO CUMPLE"/>
    <s v="NO CUMPLE"/>
  </r>
  <r>
    <s v="INC000002500515"/>
    <s v="VPN IP - MPLS"/>
    <x v="17"/>
    <s v="GESTION HD"/>
    <s v="NICOLAS A SAAVEDRA EGUILUZ"/>
    <s v="frp_jciert"/>
    <s v="4-Menor/Localizado"/>
    <x v="0"/>
    <s v="Baja"/>
    <x v="0"/>
    <s v="TELEFONICA GLOBAL TECHNOLOGY S.A.AGENCIA EN CHILE"/>
    <s v="REQ / Req Carga masiva de puestos de trabajos"/>
    <s v="15/12/2023 16:16:13"/>
    <s v="15/12/2023 16:18:50"/>
    <s v="Cerrado"/>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s v="CUMPLE"/>
    <s v="NO CUMPLE"/>
    <s v="NO CUMPLE"/>
    <s v="NO CUMPLE"/>
    <s v="NO CUMPLE"/>
  </r>
  <r>
    <s v="INC000002500521"/>
    <s v="VPN IP - MPLS"/>
    <x v="3"/>
    <s v="GESTION HD"/>
    <s v="GUSTAVO AVILA VERA"/>
    <s v="frp_jciert"/>
    <s v="4-Menor/Localizado"/>
    <x v="0"/>
    <s v="Baja"/>
    <x v="0"/>
    <s v="TELEFONICA GLOBAL TECHNOLOGY S.A.AGENCIA EN CHILE"/>
    <s v="REQ / FRUSAN: Error al actualizar librería linux usando zypper"/>
    <s v="15/12/2023 16:38:32"/>
    <s v="15/12/2023 16:41:38"/>
    <s v="Cerrado"/>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s v="CUMPLE"/>
    <s v="NO CUMPLE"/>
    <s v="NO CUMPLE"/>
    <s v="NO CUMPLE"/>
    <s v="NO CUMPLE"/>
  </r>
  <r>
    <s v="INC000002500523"/>
    <s v="VPN IP - MPLS"/>
    <x v="13"/>
    <s v="ADMINISTRADORES RESIDENTES"/>
    <s v="ANGEL CASTRO CABRERA"/>
    <s v="frp_rreyes"/>
    <s v="3-Moderado/Limitado"/>
    <x v="1"/>
    <s v="Media"/>
    <x v="0"/>
    <s v="FARMACIA AHUMADA S.A."/>
    <s v="GAMA / reinicio servidor wazuhindex"/>
    <s v="15/12/2023 16:26:10"/>
    <s v="15/12/2023 16:28:45"/>
    <s v="Cerrado"/>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s v="CUMPLE"/>
    <s v="NO CUMPLE"/>
    <s v="NO CUMPLE"/>
    <s v="NO CUMPLE"/>
    <s v="NO CUMPLE"/>
  </r>
  <r>
    <s v="INC000002500543"/>
    <s v="VPN IP - MPLS"/>
    <x v="17"/>
    <s v="GESTION HD"/>
    <s v="NICOLAS A SAAVEDRA EGUILUZ"/>
    <s v="frp_jciert"/>
    <s v="4-Menor/Localizado"/>
    <x v="0"/>
    <s v="Baja"/>
    <x v="0"/>
    <s v="TELEFONICA GLOBAL TECHNOLOGY S.A.AGENCIA EN CHILE"/>
    <s v="REQ / Paso a productivo DEEK952568"/>
    <s v="15/12/2023 17:16:19"/>
    <s v="15/12/2023 17:19:25"/>
    <s v="Cerrado"/>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s v="NO CUMPLE"/>
    <s v="CUMPLE"/>
    <s v="NO CUMPLE"/>
    <s v="NO CUMPLE"/>
    <s v="NO CUMPLE"/>
  </r>
  <r>
    <s v="INC000002500618"/>
    <s v="INFRAESTRUCTURA DC"/>
    <x v="6"/>
    <s v="APQ ACCESOS"/>
    <s v="FRANCISCO J FELIU ABARCA"/>
    <s v="tct_frafea"/>
    <s v="4-Menor/Localizado"/>
    <x v="0"/>
    <s v="Baja"/>
    <x v="0"/>
    <s v="TELEFONICA CYBERSECURITY TECH CHILE SPA"/>
    <s v="RONDA POR TOMA DE TEMPERATURAS EN SALAS TIC"/>
    <s v="15/12/2023 16:48:02"/>
    <s v="15/12/2023 16:48:48"/>
    <s v="Cerrado"/>
    <s v="TI"/>
    <s v="CLIMA"/>
    <s v="15/12/2023 17:01:12"/>
    <s v="15/12/2023 23:50:00"/>
    <s v="RONDA POR TOMA DE TEMPERATURAS EN SALAS TIC"/>
    <s v="RONDA REALIZADA"/>
    <d v="1899-12-30T00:00:00"/>
    <d v="1899-12-30T00:00:00"/>
    <d v="1899-12-30T00:00:00"/>
    <s v=""/>
    <s v="Cumplido"/>
    <m/>
    <m/>
    <m/>
    <m/>
    <m/>
    <d v="2023-11-14T00:00:00"/>
    <s v="CUMPLE"/>
    <s v="NO CUMPLE"/>
    <s v="NO CUMPLE"/>
    <s v="NO CUMPLE"/>
    <s v="NO CUMPLE"/>
  </r>
  <r>
    <s v="INC000002500657"/>
    <s v="HOUSING"/>
    <x v="19"/>
    <s v="BELIEVE"/>
    <s v="FRANCISCO J FELIU ABARCA"/>
    <s v="frp_pcamay"/>
    <s v="3-Moderado/Limitado"/>
    <x v="1"/>
    <s v="Media"/>
    <x v="0"/>
    <s v="INDRA SISTEMAS CHILE S A"/>
    <s v="GESTION DATACENTER/ ACCESOS / Indra Sistemas Chile"/>
    <s v="15/12/2023 18:11:44"/>
    <s v="15/12/2023 18:12:28"/>
    <s v="Cerrado"/>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s v="CUMPLE"/>
    <s v="NO CUMPLE"/>
    <s v="NO CUMPLE"/>
    <s v="NO CUMPLE"/>
    <s v="NO CUMPLE"/>
  </r>
  <r>
    <s v="INC000002500669"/>
    <s v="INFRAESTRUCTURA DC"/>
    <x v="6"/>
    <s v="APQ ACCESOS"/>
    <s v="FRANCISCO J FELIU ABARCA"/>
    <s v="tct_frafea"/>
    <s v="4-Menor/Localizado"/>
    <x v="0"/>
    <s v="Baja"/>
    <x v="0"/>
    <s v="TELEFONICA CYBERSECURITY TECH CHILE SPA"/>
    <s v="RONDA PREVENTIVA Y LECTURA DE TEMPERATURAS EN SALAS TIC"/>
    <s v="15/12/2023 18:38:30"/>
    <s v="15/12/2023 18:39:16"/>
    <s v="Cerrado"/>
    <s v="TI"/>
    <s v="CLIMA"/>
    <s v="15/12/2023 19:32:05"/>
    <s v="15/12/2023 23:50:00"/>
    <s v="RONDA PREVENTIVA Y LECTURA DE TEMPERATURAS EN SALAS TIC"/>
    <s v="RONDA REALIZADA"/>
    <d v="1899-12-30T00:00:00"/>
    <d v="1899-12-30T00:00:00"/>
    <d v="1899-12-30T00:00:00"/>
    <s v=""/>
    <s v="Cumplido"/>
    <m/>
    <m/>
    <m/>
    <m/>
    <m/>
    <d v="2023-11-14T00:00:00"/>
    <s v="CUMPLE"/>
    <s v="NO CUMPLE"/>
    <s v="NO CUMPLE"/>
    <s v="NO CUMPLE"/>
    <s v="NO CUMPLE"/>
  </r>
  <r>
    <s v="INC000002500689"/>
    <s v="HOUSING"/>
    <x v="15"/>
    <s v="APQ ACCESOS"/>
    <s v="JAIRO A SALINAS GARAY"/>
    <s v="tct_jsalin"/>
    <s v="3-Moderado/Limitado"/>
    <x v="1"/>
    <s v="Media"/>
    <x v="0"/>
    <s v="TELEFONICA EMPRESAS DE CHILE SA"/>
    <s v="TOMA DE ALARMAS DE CLIENTE"/>
    <s v="15/12/2023 19:30:13"/>
    <s v="15/12/2023 19:31:47"/>
    <s v="Cerrado"/>
    <s v="CDP ANTIGUO 1"/>
    <s v="CDP ANTIGUO 2"/>
    <s v="15/12/2023 19:31:47"/>
    <s v="15/12/2023 23:50:00"/>
    <s v="TOMA DE ALARMAS DE CLIENTE"/>
    <s v="TOMA DE ALARMAS REALIZADA."/>
    <d v="1899-12-30T00:00:00"/>
    <d v="1899-12-30T00:01:34"/>
    <d v="1899-12-30T00:01:34"/>
    <s v=""/>
    <s v="Cumplido"/>
    <m/>
    <m/>
    <m/>
    <m/>
    <m/>
    <d v="2023-11-15T00:00:00"/>
    <s v="CUMPLE"/>
    <s v="NO CUMPLE"/>
    <s v="NO CUMPLE"/>
    <s v="NO CUMPLE"/>
    <s v="NO CUMPLE"/>
  </r>
  <r>
    <s v="INC000002500691"/>
    <s v="HOUSING"/>
    <x v="15"/>
    <s v="APQ ACCESOS"/>
    <s v="JAIRO A SALINAS GARAY"/>
    <s v="tct_jsalin"/>
    <s v="3-Moderado/Limitado"/>
    <x v="1"/>
    <s v="Media"/>
    <x v="0"/>
    <s v="TELEFONICA EMPRESAS DE CHILE SA"/>
    <s v="ingreso de equipos, energizado, pruebas electricas y conexión."/>
    <s v="15/12/2023 19:31:57"/>
    <s v="15/12/2023 19:33:11"/>
    <s v="Cerrado"/>
    <s v="CDP ANTIGUO 1"/>
    <s v="CDP ANTIGUO 2"/>
    <s v="15/12/2023 19:33:11"/>
    <s v="15/12/2023 23:50:00"/>
    <s v="ingreso de equipos, energizado, pruebas electricas y conexión."/>
    <s v="SUPERVISION CRQ/OK."/>
    <d v="1899-12-30T00:00:00"/>
    <d v="1899-12-30T00:01:14"/>
    <d v="1899-12-30T00:01:14"/>
    <s v=""/>
    <s v="Cumplido"/>
    <m/>
    <m/>
    <m/>
    <m/>
    <m/>
    <d v="2023-11-15T00:00:00"/>
    <s v="CUMPLE"/>
    <s v="NO CUMPLE"/>
    <s v="NO CUMPLE"/>
    <s v="NO CUMPLE"/>
    <s v="NO CUMPLE"/>
  </r>
  <r>
    <s v="INC000002500700"/>
    <s v="INFRAESTRUCTURA DC"/>
    <x v="0"/>
    <s v="APQ ACCESOS"/>
    <s v="MARIO A BARRIENTOS RUIZ"/>
    <s v="MBARRIENTOS"/>
    <s v="4-Menor/Localizado"/>
    <x v="0"/>
    <s v="Baja"/>
    <x v="0"/>
    <s v="TELEFONICA GLOBAL TECHNOLOGY S.A.AGENCIA EN CHILE"/>
    <s v="RONDA DE INSPECCIÓN DE SALAS Y TOMA DE TEMPERATURAS DC APOQUINDO"/>
    <s v="15/12/2023 19:59:36"/>
    <s v="15/12/2023 20:00:46"/>
    <s v="Cerrado"/>
    <s v="TI"/>
    <s v="CLIMA"/>
    <s v="15/12/2023 20:18:26"/>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702"/>
    <s v="INFRAESTRUCTURA DC"/>
    <x v="0"/>
    <s v="APQ ACCESOS"/>
    <s v="MARIO A BARRIENTOS RUIZ"/>
    <s v="MBARRIENTOS"/>
    <s v="4-Menor/Localizado"/>
    <x v="0"/>
    <s v="Baja"/>
    <x v="0"/>
    <s v="TELEFONICA GLOBAL TECHNOLOGY S.A.AGENCIA EN CHILE"/>
    <s v="RONDA DE INSPECCIÓN DE SALAS Y TOMA DE TEMPERATURAS DC APOQUINDO"/>
    <s v="15/12/2023 20:01:04"/>
    <s v="15/12/2023 20:02:18"/>
    <s v="Cerrado"/>
    <s v="TI"/>
    <s v="CLIMA"/>
    <s v="15/12/2023 20:19:07"/>
    <s v="15/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0704"/>
    <s v="INFRAESTRUCTURA DC"/>
    <x v="0"/>
    <s v="APQ ACCESOS"/>
    <s v="MARIO A BARRIENTOS RUIZ"/>
    <s v="MBARRIENTOS"/>
    <s v="4-Menor/Localizado"/>
    <x v="0"/>
    <s v="Baja"/>
    <x v="0"/>
    <s v="TELEFONICA GLOBAL TECHNOLOGY S.A.AGENCIA EN CHILE"/>
    <s v="RONDA DE INSPECCIÓN DE SALAS Y TOMA DE TEMPERATURAS DC APOQUINDO"/>
    <s v="15/12/2023 20:02:40"/>
    <s v="15/12/2023 20:03:46"/>
    <s v="Cerrado"/>
    <s v="TI"/>
    <s v="CLIMA"/>
    <s v="15/12/2023 20:19:51"/>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848"/>
    <s v="RED INTERNA"/>
    <x v="0"/>
    <s v="APOQUINDO TI"/>
    <s v="RICARDO F ORELLANA MARDONES"/>
    <s v="tct_rorell"/>
    <s v="4-Menor/Localizado"/>
    <x v="0"/>
    <s v="Baja"/>
    <x v="0"/>
    <s v="TELEFONICA EMPRESAS DE CHILE SA"/>
    <s v="RONDA Y MEDICIÓN DE TEMPERATURAS EN SALAS TIC"/>
    <s v="16/12/2023 7:22:15"/>
    <s v="16/12/2023 7:23:09"/>
    <s v="Cerrado"/>
    <s v="TI"/>
    <s v="CLIMA"/>
    <s v="16/12/2023 7:34:31"/>
    <s v="16/12/2023 23:50:00"/>
    <m/>
    <s v="ACT REALIZADA SIN NOVEDAD"/>
    <d v="1899-12-30T00:00:00"/>
    <d v="1899-12-30T00:00:00"/>
    <d v="1899-12-30T00:00:00"/>
    <s v=""/>
    <s v="Cumplido"/>
    <m/>
    <m/>
    <m/>
    <m/>
    <m/>
    <d v="2023-11-14T00:00:00"/>
    <s v="CUMPLE"/>
    <s v="NO CUMPLE"/>
    <s v="NO CUMPLE"/>
    <s v="NO CUMPLE"/>
    <s v="NO CUMPLE"/>
  </r>
  <r>
    <s v="INC000002500850"/>
    <s v="SAP"/>
    <x v="17"/>
    <s v="CLOUD SAP HANA"/>
    <s v="NICOLAS A SAAVEDRA EGUILUZ"/>
    <s v="tct_nsaave"/>
    <s v="4-Menor/Localizado"/>
    <x v="0"/>
    <s v="Baja"/>
    <x v="0"/>
    <s v="TELEFONICA EMPRESAS DE CHILE SA"/>
    <s v="Checklist Diario Clientes 16.12.23"/>
    <s v="16/12/2023 7:56:58"/>
    <s v="16/12/2023 7:58:43"/>
    <s v="Cerrado"/>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s v="CUMPLE"/>
    <s v="NO CUMPLE"/>
    <s v="NO CUMPLE"/>
    <s v="NO CUMPLE"/>
    <s v="NO CUMPLE"/>
  </r>
  <r>
    <s v="INC000002500858"/>
    <s v="SEGURIDAD"/>
    <x v="4"/>
    <s v="ANALISTAS NSM N1"/>
    <s v="JUAN CARLOS UZCATEGUI FUGUETT"/>
    <s v="tct_fravatre"/>
    <s v="3-Moderado/Limitado"/>
    <x v="1"/>
    <s v="Media"/>
    <x v="0"/>
    <s v="TELEFONICA EMPRESAS DE CHILE SA"/>
    <s v="Investigación:Solicitud de cambio de contraseña en la AD"/>
    <s v="16/12/2023 11:44:11"/>
    <s v="16/12/2023 11:47:45"/>
    <s v="Cerrado"/>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s v="NO CUMPLE"/>
    <s v="NO CUMPLE"/>
    <s v="NO CUMPLE"/>
    <s v="CUMPLE"/>
    <s v="NO CUMPLE"/>
  </r>
  <r>
    <s v="INC000002500874"/>
    <s v="INFRAESTRUCTURA DC"/>
    <x v="6"/>
    <s v="APQ ACCESOS"/>
    <s v="FRANCISCO J FELIU ABARCA"/>
    <s v="tct_frafea"/>
    <s v="4-Menor/Localizado"/>
    <x v="0"/>
    <s v="Baja"/>
    <x v="0"/>
    <s v="TELEFONICA CYBERSECURITY TECH CHILE SPA"/>
    <s v="RONDA PREVENTIVA Y LECTURA DE TEMPERATURAS EN SALAS TIC"/>
    <s v="16/12/2023 14:55:30"/>
    <s v="16/12/2023 14:56:31"/>
    <s v="Cerrado"/>
    <s v="TI"/>
    <s v="CLIMA"/>
    <s v="16/12/2023 15:30:42"/>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886"/>
    <s v="HOUSING"/>
    <x v="6"/>
    <s v="APQ ACCESOS"/>
    <s v="FRANCISCO J FELIU ABARCA"/>
    <s v="tct_frafea"/>
    <s v="4-Menor/Localizado"/>
    <x v="0"/>
    <s v="Baja"/>
    <x v="0"/>
    <s v="TELEFONICA CYBERSECURITY TECH CHILE SPA"/>
    <s v="TICKET SUPERVISION INC000002501078 CLIENTE SERVIEX"/>
    <s v="16/12/2023 15:30:57"/>
    <s v="16/12/2023 15:32:05"/>
    <s v="Cerrado"/>
    <s v="HARDWARE"/>
    <s v="CLIENTE"/>
    <s v="16/12/2023 17:22:46"/>
    <s v="16/12/2023 23:50:00"/>
    <s v="TICKET SUPERVISION INC000002501078 CLIENTE SERVIEX"/>
    <s v="SUPERVISION / OK"/>
    <d v="1899-12-30T00:00:00"/>
    <d v="1899-12-30T00:00:00"/>
    <d v="1899-12-30T00:00:00"/>
    <s v=""/>
    <s v="Cumplido"/>
    <m/>
    <m/>
    <m/>
    <m/>
    <m/>
    <d v="2023-11-14T00:00:00"/>
    <s v="CUMPLE"/>
    <s v="NO CUMPLE"/>
    <s v="NO CUMPLE"/>
    <s v="NO CUMPLE"/>
    <s v="NO CUMPLE"/>
  </r>
  <r>
    <s v="INC000002500907"/>
    <s v="INFRAESTRUCTURA DC"/>
    <x v="0"/>
    <s v="APQ ACCESOS"/>
    <s v="MARIO A BARRIENTOS RUIZ"/>
    <s v="MBARRIENTOS"/>
    <s v="4-Menor/Localizado"/>
    <x v="0"/>
    <s v="Baja"/>
    <x v="0"/>
    <s v="TELEFONICA GLOBAL TECHNOLOGY S.A.AGENCIA EN CHILE"/>
    <s v="RONDA DE INSPECCIÓN DE SALAS Y TOMA DE TEMPERATURAS DC APOQUINDO"/>
    <s v="15/12/2023 20:04:03"/>
    <s v="15/12/2023 20:05:07"/>
    <s v="Cerrado"/>
    <s v="TI"/>
    <s v="CLIMA"/>
    <s v="15/12/2023 20:20:44"/>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915"/>
    <s v="VPN IP - MPLS"/>
    <x v="13"/>
    <s v="GESTION HD"/>
    <s v="DEIBY Y SANTOYO MONTEROLA"/>
    <s v="frp_disilv"/>
    <s v="4-Menor/Localizado"/>
    <x v="0"/>
    <s v="Baja"/>
    <x v="0"/>
    <s v="TELEFONICA GLOBAL TECHNOLOGY S.A.AGENCIA EN CHILE"/>
    <s v="REQ / Requerimiento: Solicitud de actualización PowerCli RASes OB Chile"/>
    <s v="15/12/2023 20:51:50"/>
    <s v="15/12/2023 20:58:21"/>
    <s v="Cerrado"/>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s v="NO CUMPLE"/>
    <s v="CUMPLE"/>
    <s v="NO CUMPLE"/>
    <s v="NO CUMPLE"/>
    <s v="NO CUMPLE"/>
  </r>
  <r>
    <s v="INC000002500920"/>
    <s v="VPN IP - MPLS"/>
    <x v="4"/>
    <s v="GESTION HD"/>
    <s v="JUAN CARLOS UZCATEGUI FUGUETT"/>
    <s v="frp_disilv"/>
    <s v="4-Menor/Localizado"/>
    <x v="0"/>
    <s v="Baja"/>
    <x v="0"/>
    <s v="TELEFONICA GLOBAL TECHNOLOGY S.A.AGENCIA EN CHILE"/>
    <s v="REQ / Apertura - [TCCT-CHILE-CLOUD][AC]TCCT-CHILE-CLOUD-DS-FW-001-T1046 Escaneo local"/>
    <s v="15/12/2023 21:05:34"/>
    <s v="15/12/2023 21:53:19"/>
    <s v="Cerrado"/>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s v="NO CUMPLE"/>
    <s v="CUMPLE"/>
    <s v="NO CUMPLE"/>
    <s v="NO CUMPLE"/>
    <s v="NO CUMPLE"/>
  </r>
  <r>
    <s v="INC000002500931"/>
    <s v="RED INTERNA"/>
    <x v="0"/>
    <s v="APOQUINDO TI"/>
    <s v="RICARDO F ORELLANA MARDONES"/>
    <s v="tct_rorell"/>
    <s v="4-Menor/Localizado"/>
    <x v="0"/>
    <s v="Baja"/>
    <x v="0"/>
    <s v="TELEFONICA EMPRESAS DE CHILE SA"/>
    <s v="RONDA Y MEDICIÓN DE TEMPERATURAS EN SALAS TIC"/>
    <s v="16/12/2023 2:30:47"/>
    <s v="16/12/2023 2:31:42"/>
    <s v="Cerrado"/>
    <s v="TI"/>
    <s v="CLIMA"/>
    <s v="16/12/2023 2:42:50"/>
    <s v="16/12/2023 23:50:00"/>
    <m/>
    <s v="ACT REALIZADA SIN NOVEDAD"/>
    <d v="1899-12-30T00:00:00"/>
    <d v="1899-12-30T00:00:00"/>
    <d v="1899-12-30T00:00:00"/>
    <s v=""/>
    <s v="Cumplido"/>
    <m/>
    <m/>
    <m/>
    <m/>
    <m/>
    <d v="2023-11-14T00:00:00"/>
    <s v="CUMPLE"/>
    <s v="NO CUMPLE"/>
    <s v="NO CUMPLE"/>
    <s v="NO CUMPLE"/>
    <s v="NO CUMPLE"/>
  </r>
  <r>
    <s v="INC000002500937"/>
    <s v="RED INTERNA"/>
    <x v="0"/>
    <s v="APOQUINDO TI"/>
    <s v="RICARDO F ORELLANA MARDONES"/>
    <s v="tct_rorell"/>
    <s v="4-Menor/Localizado"/>
    <x v="0"/>
    <s v="Baja"/>
    <x v="0"/>
    <s v="TELEFONICA EMPRESAS DE CHILE SA"/>
    <s v="RONDA Y MEDICIÓN DE TEMPERATURAS EN SALAS TIC"/>
    <s v="16/12/2023 4:23:28"/>
    <s v="16/12/2023 4:24:34"/>
    <s v="Cerrado"/>
    <s v="TI"/>
    <s v="CLIMA"/>
    <s v="16/12/2023 4:37:12"/>
    <s v="16/12/2023 23:50:00"/>
    <m/>
    <s v="ACT REALIZADA SIN NOVEDAD"/>
    <d v="1899-12-30T00:00:00"/>
    <d v="1899-12-30T00:00:00"/>
    <d v="1899-12-30T00:00:00"/>
    <s v=""/>
    <s v="Cumplido"/>
    <m/>
    <m/>
    <m/>
    <m/>
    <m/>
    <d v="2023-11-14T00:00:00"/>
    <s v="CUMPLE"/>
    <s v="NO CUMPLE"/>
    <s v="NO CUMPLE"/>
    <s v="NO CUMPLE"/>
    <s v="NO CUMPLE"/>
  </r>
  <r>
    <s v="INC000002500947"/>
    <s v="INFRAESTRUCTURA DC"/>
    <x v="6"/>
    <s v="APQ ACCESOS"/>
    <s v="FRANCISCO J FELIU ABARCA"/>
    <s v="tct_frafea"/>
    <s v="4-Menor/Localizado"/>
    <x v="0"/>
    <s v="Baja"/>
    <x v="0"/>
    <s v="TELEFONICA CYBERSECURITY TECH CHILE SPA"/>
    <s v="RONDA PREVENTIVA Y LECTURA DE TEMPERATURAS EN SALAS TIC"/>
    <s v="16/12/2023 8:36:50"/>
    <s v="16/12/2023 8:37:39"/>
    <s v="Cerrado"/>
    <s v="TI"/>
    <s v="CLIMA"/>
    <s v="16/12/2023 8:57:14"/>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949"/>
    <s v="INFRAESTRUCTURA DC"/>
    <x v="6"/>
    <s v="APQ ACCESOS"/>
    <s v="FRANCISCO J FELIU ABARCA"/>
    <s v="tct_frafea"/>
    <s v="4-Menor/Localizado"/>
    <x v="0"/>
    <s v="Baja"/>
    <x v="0"/>
    <s v="TELEFONICA CYBERSECURITY TECH CHILE SPA"/>
    <s v="RONDA PREVENTIVA EN SALAS TIC"/>
    <s v="16/12/2023 9:06:12"/>
    <s v="16/12/2023 9:07:03"/>
    <s v="Cerrado"/>
    <s v="TI"/>
    <s v="INFRAESTRUCTURA"/>
    <s v="16/12/2023 9:34:58"/>
    <s v="16/12/2023 23:50:00"/>
    <s v="RONDA PREVENTIVA EN SALAS TIC"/>
    <s v="RONDA REALIZADA"/>
    <d v="1899-12-30T00:00:00"/>
    <d v="1899-12-30T00:00:00"/>
    <d v="1899-12-30T00:00:00"/>
    <s v=""/>
    <s v="Cumplido"/>
    <m/>
    <m/>
    <m/>
    <m/>
    <m/>
    <d v="2023-11-14T00:00:00"/>
    <s v="CUMPLE"/>
    <s v="NO CUMPLE"/>
    <s v="NO CUMPLE"/>
    <s v="NO CUMPLE"/>
    <s v="NO CUMPLE"/>
  </r>
  <r>
    <s v="INC000002500960"/>
    <s v="HOUSING"/>
    <x v="6"/>
    <s v="APQ ACCESOS"/>
    <s v="FRANCISCO J FELIU ABARCA"/>
    <s v="tct_frafea"/>
    <s v="4-Menor/Localizado"/>
    <x v="0"/>
    <s v="Baja"/>
    <x v="0"/>
    <s v="TELEFONICA CYBERSECURITY TECH CHILE SPA"/>
    <s v="TICKET SUPERVISION INC000002491856 CLIENTE SERVIEX"/>
    <s v="16/12/2023 9:42:46"/>
    <s v="16/12/2023 9:44:16"/>
    <s v="Cerrado"/>
    <s v="HARDWARE"/>
    <s v="CLIENTE"/>
    <s v="16/12/2023 14:54:21"/>
    <s v="16/12/2023 23:50:00"/>
    <s v="TICKET SUPERVISION INC000002491856 CLIENTE SERVIEX"/>
    <s v="SUPERVISION / OK"/>
    <d v="1899-12-30T00:00:00"/>
    <d v="1899-12-30T00:00:00"/>
    <d v="1899-12-30T00:00:00"/>
    <s v=""/>
    <s v="Cumplido"/>
    <m/>
    <m/>
    <m/>
    <m/>
    <m/>
    <d v="2023-11-14T00:00:00"/>
    <s v="CUMPLE"/>
    <s v="NO CUMPLE"/>
    <s v="NO CUMPLE"/>
    <s v="NO CUMPLE"/>
    <s v="NO CUMPLE"/>
  </r>
  <r>
    <s v="INC000002500994"/>
    <s v="HOUSING"/>
    <x v="16"/>
    <s v="BELIEVE"/>
    <s v="LUIS O MORALES ARENAS"/>
    <s v="frp_pcamay"/>
    <s v="3-Moderado/Limitado"/>
    <x v="1"/>
    <s v="Media"/>
    <x v="0"/>
    <s v="TRANSBANK S.A."/>
    <s v="GESTION DATACENTER/ ACCESOS / TRANSBANK S.A."/>
    <s v="16/12/2023 20:00:15"/>
    <s v="16/12/2023 20:00:37"/>
    <s v="Cerrado"/>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s v="CUMPLE"/>
    <s v="NO CUMPLE"/>
    <s v="NO CUMPLE"/>
    <s v="NO CUMPLE"/>
    <s v="NO CUMPLE"/>
  </r>
  <r>
    <s v="INC000002501001"/>
    <s v="HOUSING"/>
    <x v="19"/>
    <s v="BELIEVE"/>
    <s v="YORDI M HURTADO ARAYA"/>
    <s v="frp_josama"/>
    <s v="3-Moderado/Limitado"/>
    <x v="1"/>
    <s v="Media"/>
    <x v="0"/>
    <s v="INDRA SISTEMAS CHILE S A"/>
    <s v="GESTION DATACENTER/ ACCESOS/  DC SAN MARTIN/ INDRA SISTEMAS CHILE S A"/>
    <s v="16/12/2023 23:15:10"/>
    <s v="16/12/2023 23:22:01"/>
    <s v="Cerrado"/>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s v="CUMPLE"/>
    <s v="NO CUMPLE"/>
    <s v="NO CUMPLE"/>
    <s v="NO CUMPLE"/>
    <s v="NO CUMPLE"/>
  </r>
  <r>
    <s v="INC000002501005"/>
    <s v="RED INTERNA"/>
    <x v="6"/>
    <s v="APQ ACCESOS"/>
    <s v="YORDI M HURTADO ARAYA"/>
    <s v="tct_yorhua"/>
    <s v="4-Menor/Localizado"/>
    <x v="0"/>
    <s v="Baja"/>
    <x v="0"/>
    <s v="TELEFONICA CYBERSECURITY TECH CHILE SPA"/>
    <s v="RONDA SALAS TECNICAS 00:30"/>
    <s v="15/12/2023 21:11:23"/>
    <s v="15/12/2023 21:11:46"/>
    <s v="Cerrado"/>
    <s v="CDP ANTIGUO 1"/>
    <s v="CDP ANTIGUO 2"/>
    <s v="15/12/2023 22:52:41"/>
    <s v="15/12/2023 23:50:00"/>
    <s v="RONDA SALAS TECNICAS 00:30"/>
    <s v="RONDA REALIZADA"/>
    <d v="1899-12-30T00:00:00"/>
    <d v="1899-12-30T01:41:18"/>
    <d v="1899-12-30T01:41:18"/>
    <s v=""/>
    <s v="Cumplido"/>
    <m/>
    <m/>
    <m/>
    <m/>
    <m/>
    <d v="2023-11-15T00:00:00"/>
    <s v="NO CUMPLE"/>
    <s v="CUMPLE"/>
    <s v="NO CUMPLE"/>
    <s v="NO CUMPLE"/>
    <s v="NO CUMPLE"/>
  </r>
  <r>
    <s v="INC000002501006"/>
    <s v="RED INTERNA"/>
    <x v="6"/>
    <s v="APQ ACCESOS"/>
    <s v="YORDI M HURTADO ARAYA"/>
    <s v="tct_yorhua"/>
    <s v="4-Menor/Localizado"/>
    <x v="0"/>
    <s v="Baja"/>
    <x v="0"/>
    <s v="TELEFONICA CYBERSECURITY TECH CHILE SPA"/>
    <s v="RONDA TOMA DE TEMPERATURAS SALAS TIC 04:30"/>
    <s v="15/12/2023 21:11:59"/>
    <s v="15/12/2023 21:12:28"/>
    <s v="Cerrado"/>
    <s v="CDP ANTIGUO 1"/>
    <s v="CDP ANTIGUO 2"/>
    <s v="15/12/2023 22:52:56"/>
    <s v="15/12/2023 23:50:00"/>
    <s v="RONDA TOMA DE TEMPERATURAS SALAS TIC 04:30"/>
    <s v="RONDA REALIZADA"/>
    <d v="1899-12-30T00:00:00"/>
    <d v="1899-12-30T01:40:57"/>
    <d v="1899-12-30T01:40:57"/>
    <s v=""/>
    <s v="Cumplido"/>
    <m/>
    <m/>
    <m/>
    <m/>
    <m/>
    <d v="2023-11-15T00:00:00"/>
    <s v="NO CUMPLE"/>
    <s v="CUMPLE"/>
    <s v="NO CUMPLE"/>
    <s v="NO CUMPLE"/>
    <s v="NO CUMPLE"/>
  </r>
  <r>
    <s v="INC000002501008"/>
    <s v="RED INTERNA"/>
    <x v="6"/>
    <s v="APQ ACCESOS"/>
    <s v="YORDI M HURTADO ARAYA"/>
    <s v="tct_yorhua"/>
    <s v="4-Menor/Localizado"/>
    <x v="0"/>
    <s v="Baja"/>
    <x v="0"/>
    <s v="TELEFONICA CYBERSECURITY TECH CHILE SPA"/>
    <s v="RONDA SALAS TECNICAS 04:30"/>
    <s v="15/12/2023 21:12:45"/>
    <s v="15/12/2023 21:13:12"/>
    <s v="Cerrado"/>
    <s v="CDP ANTIGUO 1"/>
    <s v="CDP ANTIGUO 2"/>
    <s v="15/12/2023 22:53:14"/>
    <s v="15/12/2023 23:50:00"/>
    <s v="RONDA SALAS TECNICAS 04:30"/>
    <s v="RONDA REALIZADA"/>
    <d v="1899-12-30T00:00:00"/>
    <d v="1899-12-30T01:40:29"/>
    <d v="1899-12-30T01:40:29"/>
    <s v=""/>
    <s v="Cumplido"/>
    <m/>
    <m/>
    <m/>
    <m/>
    <m/>
    <d v="2023-11-15T00:00:00"/>
    <s v="NO CUMPLE"/>
    <s v="CUMPLE"/>
    <s v="NO CUMPLE"/>
    <s v="NO CUMPLE"/>
    <s v="NO CUMPLE"/>
  </r>
  <r>
    <s v="INC000002501010"/>
    <s v="RED INTERNA"/>
    <x v="6"/>
    <s v="APQ ACCESOS"/>
    <s v="YORDI M HURTADO ARAYA"/>
    <s v="tct_yorhua"/>
    <s v="4-Menor/Localizado"/>
    <x v="0"/>
    <s v="Baja"/>
    <x v="0"/>
    <s v="TELEFONICA CYBERSECURITY TECH CHILE SPA"/>
    <s v="TOMA DE ALARMAS TIC 4"/>
    <s v="15/12/2023 21:14:14"/>
    <s v="15/12/2023 21:14:43"/>
    <s v="Cerrado"/>
    <s v="CDP ANTIGUO 1"/>
    <s v="CDP ANTIGUO 2"/>
    <s v="15/12/2023 22:53:37"/>
    <s v="15/12/2023 23:50:00"/>
    <s v="TOMA DE ALARMAS TIC 4"/>
    <s v="TOMA DE ALARMAS REALIZADA"/>
    <d v="1899-12-30T00:00:00"/>
    <d v="1899-12-30T01:39:23"/>
    <d v="1899-12-30T01:39:23"/>
    <s v=""/>
    <s v="Cumplido"/>
    <m/>
    <m/>
    <m/>
    <m/>
    <m/>
    <d v="2023-11-15T00:00:00"/>
    <s v="NO CUMPLE"/>
    <s v="CUMPLE"/>
    <s v="NO CUMPLE"/>
    <s v="NO CUMPLE"/>
    <s v="NO CUMPLE"/>
  </r>
  <r>
    <s v="INC000002501011"/>
    <s v="RED INTERNA"/>
    <x v="6"/>
    <s v="APQ ACCESOS"/>
    <s v="FRANCISCO J FELIU ABARCA"/>
    <s v="tct_yorhua"/>
    <s v="4-Menor/Localizado"/>
    <x v="0"/>
    <s v="Baja"/>
    <x v="0"/>
    <s v="TELEFONICA CYBERSECURITY TECH CHILE SPA"/>
    <s v="Filtración de agua sala desde el techo sala operaciones detrás de los monitores,"/>
    <s v="15/12/2023 21:43:10"/>
    <s v="15/12/2023 21:43:11"/>
    <s v="Cerrado"/>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s v="NO CUMPLE"/>
    <s v="CUMPLE"/>
    <s v="NO CUMPLE"/>
    <s v="NO CUMPLE"/>
    <s v="NO CUMPLE"/>
  </r>
  <r>
    <s v="INC000002501021"/>
    <s v="HOUSING"/>
    <x v="15"/>
    <s v="APQ ACCESOS"/>
    <s v="ALDO P VALENZUELA MUJICA"/>
    <s v="tct_avalen"/>
    <s v="2-Significativo/Amplio"/>
    <x v="2"/>
    <s v="Alta"/>
    <x v="0"/>
    <s v="TELEFONICA EMPRESAS DE CHILE SA"/>
    <s v="SUPERVISION MEDICION DE CABLEADO Y REEMPLAZO"/>
    <s v="15/12/2023 23:45:19"/>
    <s v="15/12/2023 23:46:30"/>
    <s v="Cerrado"/>
    <s v="CDP ANTIGUO 1"/>
    <s v="CDP ANTIGUO 2"/>
    <s v="15/12/2023 23:48:31"/>
    <s v="15/12/2023 23:50:00"/>
    <s v="SUPERVISION MEDICION DE CABLEADO Y REEMPLAZO"/>
    <s v="SE REALIZA SUPERVISION"/>
    <d v="1899-12-30T00:01:40"/>
    <d v="1899-12-30T00:03:12"/>
    <d v="1899-12-30T00:01:32"/>
    <s v=""/>
    <s v="Cumplido"/>
    <m/>
    <m/>
    <m/>
    <m/>
    <m/>
    <d v="2023-11-15T00:00:00"/>
    <s v="CUMPLE"/>
    <s v="NO CUMPLE"/>
    <s v="NO CUMPLE"/>
    <s v="NO CUMPLE"/>
    <s v="NO CUMPLE"/>
  </r>
  <r>
    <s v="INC000002501023"/>
    <s v="HOUSING"/>
    <x v="15"/>
    <s v="APQ ACCESOS"/>
    <s v="ALDO P VALENZUELA MUJICA"/>
    <s v="tct_avalen"/>
    <s v="2-Significativo/Amplio"/>
    <x v="2"/>
    <s v="Alta"/>
    <x v="0"/>
    <s v="TELEFONICA EMPRESAS DE CHILE SA"/>
    <s v="RONDA Y REVISION DE SALAS TECNICAS"/>
    <s v="15/12/2023 23:54:11"/>
    <s v="15/12/2023 23:55:09"/>
    <s v="Cerrado"/>
    <s v="CDP ANTIGUO 1"/>
    <s v="CDP ANTIGUO 2"/>
    <s v="15/12/2023 23:56:35"/>
    <s v="16/12/2023 23:50:00"/>
    <s v="RONDA Y REVISION DE SALAS TECNICAS"/>
    <s v="SE REALIZA RONDA"/>
    <d v="1899-12-30T00:01:02"/>
    <d v="1899-12-30T00:02:24"/>
    <d v="1899-12-30T00:01:22"/>
    <s v=""/>
    <s v="Cumplido"/>
    <m/>
    <m/>
    <m/>
    <m/>
    <m/>
    <d v="2023-11-15T00:00:00"/>
    <s v="CUMPLE"/>
    <s v="NO CUMPLE"/>
    <s v="NO CUMPLE"/>
    <s v="NO CUMPLE"/>
    <s v="NO CUMPLE"/>
  </r>
  <r>
    <s v="INC000002501025"/>
    <s v="HOUSING"/>
    <x v="15"/>
    <s v="APQ ACCESOS"/>
    <s v="ALDO P VALENZUELA MUJICA"/>
    <s v="tct_avalen"/>
    <s v="2-Significativo/Amplio"/>
    <x v="2"/>
    <s v="Alta"/>
    <x v="0"/>
    <s v="TELEFONICA EMPRESAS DE CHILE SA"/>
    <s v="TOMA DE ALARMAS DE CLIENTE"/>
    <s v="15/12/2023 23:57:03"/>
    <s v="15/12/2023 23:58:01"/>
    <s v="Cerrado"/>
    <s v="CDP ANTIGUO 1"/>
    <s v="CDP ANTIGUO 2"/>
    <s v="15/12/2023 23:58:53"/>
    <s v="16/12/2023 23:50:00"/>
    <s v="TOMA DE ALARMAS DE CLIENTE"/>
    <s v="SE REALIZA TOMA DE ALARMAS"/>
    <d v="1899-12-30T00:00:36"/>
    <d v="1899-12-30T00:01:50"/>
    <d v="1899-12-30T00:01:14"/>
    <s v=""/>
    <s v="Cumplido"/>
    <m/>
    <m/>
    <m/>
    <m/>
    <m/>
    <d v="2023-11-15T00:00:00"/>
    <s v="CUMPLE"/>
    <s v="NO CUMPLE"/>
    <s v="NO CUMPLE"/>
    <s v="NO CUMPLE"/>
    <s v="NO CUMPLE"/>
  </r>
  <r>
    <s v="INC000002501029"/>
    <s v="HOUSING"/>
    <x v="15"/>
    <s v="APQ ACCESOS"/>
    <s v="ALDO P VALENZUELA MUJICA"/>
    <s v="tct_avalen"/>
    <s v="2-Significativo/Amplio"/>
    <x v="2"/>
    <s v="Alta"/>
    <x v="0"/>
    <s v="TELEFONICA EMPRESAS DE CHILE SA"/>
    <s v="SUPERVISION AUMENTO DE MEMORIA EN SERVIDOR"/>
    <s v="16/12/2023 0:22:06"/>
    <s v="16/12/2023 0:23:29"/>
    <s v="Cerrado"/>
    <s v="CDP ANTIGUO 1"/>
    <s v="CDP ANTIGUO 2"/>
    <s v="16/12/2023 0:26:35"/>
    <s v="16/12/2023 23:50:00"/>
    <s v="SUPERVISION AUMENTO DE MEMORIA EN SERVIDOR"/>
    <s v="SE REALIZA SUPERVISION"/>
    <d v="1899-12-30T00:02:21"/>
    <d v="1899-12-30T00:04:29"/>
    <d v="1899-12-30T00:02:08"/>
    <s v=""/>
    <s v="Cumplido"/>
    <m/>
    <m/>
    <m/>
    <m/>
    <m/>
    <d v="2023-11-15T00:00:00"/>
    <s v="CUMPLE"/>
    <s v="NO CUMPLE"/>
    <s v="NO CUMPLE"/>
    <s v="NO CUMPLE"/>
    <s v="NO CUMPLE"/>
  </r>
  <r>
    <s v="INC000002501062"/>
    <s v="HOUSING"/>
    <x v="15"/>
    <s v="APQ ACCESOS"/>
    <s v="JOSE G MARQUEZ MARCANO"/>
    <s v="tct_josmam"/>
    <s v="4-Menor/Localizado"/>
    <x v="0"/>
    <s v="Baja"/>
    <x v="0"/>
    <s v="TELEFONICA EMPRESAS DE CHILE SA"/>
    <s v="RONDA Y REVISION DE SALAS"/>
    <s v="16/12/2023 11:21:51"/>
    <s v="16/12/2023 11:22:53"/>
    <s v="Cerrado"/>
    <s v="CDP ANTIGUO 1"/>
    <s v="CDP ANTIGUO 2"/>
    <s v="16/12/2023 11:25:12"/>
    <s v="16/12/2023 23:50:00"/>
    <s v="RONDA Y REVISION DE SALAS"/>
    <s v="RONDAS REALIZADAS"/>
    <d v="1899-12-30T00:01:59"/>
    <d v="1899-12-30T00:03:21"/>
    <d v="1899-12-30T00:01:22"/>
    <s v=""/>
    <s v="Cumplido"/>
    <m/>
    <m/>
    <m/>
    <m/>
    <m/>
    <d v="2023-11-15T00:00:00"/>
    <s v="CUMPLE"/>
    <s v="NO CUMPLE"/>
    <s v="NO CUMPLE"/>
    <s v="NO CUMPLE"/>
    <s v="NO CUMPLE"/>
  </r>
  <r>
    <s v="INC000002501064"/>
    <s v="HOUSING"/>
    <x v="15"/>
    <s v="APQ ACCESOS"/>
    <s v="JOSE G MARQUEZ MARCANO"/>
    <s v="tct_josmam"/>
    <s v="4-Menor/Localizado"/>
    <x v="0"/>
    <s v="Baja"/>
    <x v="0"/>
    <s v="TELEFONICA EMPRESAS DE CHILE SA"/>
    <s v="TOMA DE ALARMAS DE CLIENTES"/>
    <s v="16/12/2023 11:27:40"/>
    <s v="16/12/2023 11:28:27"/>
    <s v="Cerrado"/>
    <s v="CDP ANTIGUO 1"/>
    <s v="CDP ANTIGUO 2"/>
    <s v="16/12/2023 11:30:35"/>
    <s v="16/12/2023 23:50:00"/>
    <s v="TOMA DE ALARMAS DE CLIENTES"/>
    <s v="TOMA DE ALARMAS REALIZADAS"/>
    <d v="1899-12-30T00:01:52"/>
    <d v="1899-12-30T00:02:55"/>
    <d v="1899-12-30T00:01:03"/>
    <s v=""/>
    <s v="Cumplido"/>
    <m/>
    <m/>
    <m/>
    <m/>
    <m/>
    <d v="2023-11-15T00:00:00"/>
    <s v="CUMPLE"/>
    <s v="NO CUMPLE"/>
    <s v="NO CUMPLE"/>
    <s v="NO CUMPLE"/>
    <s v="NO CUMPLE"/>
  </r>
  <r>
    <s v="INC000002501078"/>
    <s v="HOUSING"/>
    <x v="19"/>
    <s v="BELIEVE"/>
    <s v="FRANCISCO J FELIU ABARCA"/>
    <s v="frp_pcamay"/>
    <s v="3-Moderado/Limitado"/>
    <x v="1"/>
    <s v="Media"/>
    <x v="0"/>
    <s v="SERVIEX S A"/>
    <s v="GESTION DATACENTER/ ACCESOS / SERVIEX S A"/>
    <s v="16/12/2023 14:36:08"/>
    <s v="16/12/2023 14:36:30"/>
    <s v="Cerrado"/>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s v="CUMPLE"/>
    <s v="NO CUMPLE"/>
    <s v="NO CUMPLE"/>
    <s v="NO CUMPLE"/>
    <s v="NO CUMPLE"/>
  </r>
  <r>
    <s v="INC000002501091"/>
    <s v="HOUSING"/>
    <x v="15"/>
    <s v="APQ ACCESOS"/>
    <s v="JOSE G MARQUEZ MARCANO"/>
    <s v="tct_josmam"/>
    <s v="4-Menor/Localizado"/>
    <x v="0"/>
    <s v="Baja"/>
    <x v="0"/>
    <s v="TELEFONICA EMPRESAS DE CHILE SA"/>
    <s v="RONDA Y REVISION DE SALAS"/>
    <s v="16/12/2023 18:00:23"/>
    <s v="16/12/2023 18:01:01"/>
    <s v="Cerrado"/>
    <s v="CDP ANTIGUO 1"/>
    <s v="CDP ANTIGUO 2"/>
    <s v="16/12/2023 18:02:05"/>
    <s v="16/12/2023 23:50:00"/>
    <s v="RONDA Y REVISION DE SALAS"/>
    <s v="RONDAS REALIZADAS"/>
    <d v="1899-12-30T00:00:46"/>
    <d v="1899-12-30T00:01:42"/>
    <d v="1899-12-30T00:00:56"/>
    <s v=""/>
    <s v="Cumplido"/>
    <m/>
    <m/>
    <m/>
    <m/>
    <m/>
    <d v="2023-11-15T00:00:00"/>
    <s v="CUMPLE"/>
    <s v="NO CUMPLE"/>
    <s v="NO CUMPLE"/>
    <s v="NO CUMPLE"/>
    <s v="NO CUMPLE"/>
  </r>
  <r>
    <s v="INC000002501093"/>
    <s v="HOUSING"/>
    <x v="15"/>
    <s v="APQ ACCESOS"/>
    <s v="JOSE G MARQUEZ MARCANO"/>
    <s v="tct_josmam"/>
    <s v="4-Menor/Localizado"/>
    <x v="0"/>
    <s v="Baja"/>
    <x v="0"/>
    <s v="TELEFONICA EMPRESAS DE CHILE SA"/>
    <s v="RONDA Y REVISION DE SALAS"/>
    <s v="16/12/2023 18:02:20"/>
    <s v="16/12/2023 18:03:02"/>
    <s v="Cerrado"/>
    <s v="CDP ANTIGUO 1"/>
    <s v="CDP ANTIGUO 2"/>
    <s v="16/12/2023 18:03:54"/>
    <s v="16/12/2023 23:50:00"/>
    <s v="RONDA Y REVISION DE SALAS"/>
    <s v="RONDAS REALIZADAS"/>
    <d v="1899-12-30T00:00:39"/>
    <d v="1899-12-30T00:01:34"/>
    <d v="1899-12-30T00:00:55"/>
    <s v=""/>
    <s v="Cumplido"/>
    <m/>
    <m/>
    <m/>
    <m/>
    <m/>
    <d v="2023-11-15T00:00:00"/>
    <s v="CUMPLE"/>
    <s v="NO CUMPLE"/>
    <s v="NO CUMPLE"/>
    <s v="NO CUMPLE"/>
    <s v="NO CUMPLE"/>
  </r>
  <r>
    <s v="INC000002501097"/>
    <s v="INFRAESTRUCTURA DC"/>
    <x v="0"/>
    <s v="APQ ACCESOS"/>
    <s v="MARIO A BARRIENTOS RUIZ"/>
    <s v="MBARRIENTOS"/>
    <s v="4-Menor/Localizado"/>
    <x v="0"/>
    <s v="Baja"/>
    <x v="0"/>
    <s v="TELEFONICA GLOBAL TECHNOLOGY S.A.AGENCIA EN CHILE"/>
    <s v="RONDA DE INSPECCIÓN DE SALAS Y TOMA DE TEMPERATURAS DC APOQUINDO"/>
    <s v="16/12/2023 19:43:14"/>
    <s v="16/12/2023 19:44:47"/>
    <s v="Cerrado"/>
    <s v="TI"/>
    <s v="CLIMA"/>
    <s v="16/12/2023 20:11:08"/>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099"/>
    <s v="INFRAESTRUCTURA DC"/>
    <x v="0"/>
    <s v="APQ ACCESOS"/>
    <s v="MARIO A BARRIENTOS RUIZ"/>
    <s v="MBARRIENTOS"/>
    <s v="4-Menor/Localizado"/>
    <x v="0"/>
    <s v="Baja"/>
    <x v="0"/>
    <s v="TELEFONICA GLOBAL TECHNOLOGY S.A.AGENCIA EN CHILE"/>
    <s v="RONDA DE INSPECCIÓN DE SALAS Y TOMA DE TEMPERATURAS DC APOQUINDO"/>
    <s v="16/12/2023 19:45:03"/>
    <s v="16/12/2023 19:46:07"/>
    <s v="Cerrado"/>
    <s v="TI"/>
    <s v="CLIMA"/>
    <s v="16/12/2023 20:12:11"/>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1"/>
    <s v="INFRAESTRUCTURA DC"/>
    <x v="0"/>
    <s v="APQ ACCESOS"/>
    <s v="MARIO A BARRIENTOS RUIZ"/>
    <s v="MBARRIENTOS"/>
    <s v="4-Menor/Localizado"/>
    <x v="0"/>
    <s v="Baja"/>
    <x v="0"/>
    <s v="TELEFONICA GLOBAL TECHNOLOGY S.A.AGENCIA EN CHILE"/>
    <s v="RONDA DE INSPECCIÓN DE SALAS Y TOMA DE TEMPERATURAS DC APOQUINDO"/>
    <s v="16/12/2023 19:46:26"/>
    <s v="16/12/2023 19:48:24"/>
    <s v="Cerrado"/>
    <s v="TI"/>
    <s v="CLIMA"/>
    <s v="16/12/2023 20:13:10"/>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3"/>
    <s v="INFRAESTRUCTURA DC"/>
    <x v="0"/>
    <s v="APQ ACCESOS"/>
    <s v="MARIO A BARRIENTOS RUIZ"/>
    <s v="MBARRIENTOS"/>
    <s v="4-Menor/Localizado"/>
    <x v="0"/>
    <s v="Baja"/>
    <x v="0"/>
    <s v="TELEFONICA GLOBAL TECHNOLOGY S.A.AGENCIA EN CHILE"/>
    <s v="RONDA DE INSPECCIÓN DE SALAS Y TOMA DE TEMPERATURAS DC APOQUINDO"/>
    <s v="16/12/2023 19:48:41"/>
    <s v="16/12/2023 19:50:47"/>
    <s v="Cerrado"/>
    <s v="TI"/>
    <s v="CLIMA"/>
    <s v="16/12/2023 20:14:02"/>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50"/>
    <s v="HOUSING"/>
    <x v="15"/>
    <s v="APQ ACCESOS"/>
    <s v="ALDO P VALENZUELA MUJICA"/>
    <s v="tct_avalen"/>
    <s v="2-Significativo/Amplio"/>
    <x v="2"/>
    <s v="Alta"/>
    <x v="0"/>
    <s v="TELEFONICA EMPRESAS DE CHILE SA"/>
    <s v="SUPERVISION medición de cableado y reemplazo de nuevo tendido en caso de falla"/>
    <s v="15/12/2023 22:21:04"/>
    <s v="15/12/2023 22:22:58"/>
    <s v="Cerrado"/>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s v="CUMPLE"/>
    <s v="NO CUMPLE"/>
    <s v="NO CUMPLE"/>
    <s v="NO CUMPLE"/>
    <s v="NO CUMPLE"/>
  </r>
  <r>
    <s v="INC000002501196"/>
    <s v="RED INTERNA"/>
    <x v="0"/>
    <s v="APOQUINDO TI"/>
    <s v="RICARDO F ORELLANA MARDONES"/>
    <s v="tct_rorell"/>
    <s v="4-Menor/Localizado"/>
    <x v="0"/>
    <s v="Baja"/>
    <x v="0"/>
    <s v="TELEFONICA EMPRESAS DE CHILE SA"/>
    <s v="RONDA Y MEDICIÓN DE TEMPERATURAS EN SALAS TIC"/>
    <s v="16/12/2023 0:23:12"/>
    <s v="16/12/2023 0:24:11"/>
    <s v="Cerrado"/>
    <s v="TI"/>
    <s v="CLIMA"/>
    <s v="16/12/2023 0:49:09"/>
    <s v="16/12/2023 23:50:00"/>
    <m/>
    <s v="ACT REALIZADA SIN NOVEDAD"/>
    <d v="1899-12-30T00:00:00"/>
    <d v="1899-12-30T00:00:00"/>
    <d v="1899-12-30T00:00:00"/>
    <s v=""/>
    <s v="Cumplido"/>
    <m/>
    <m/>
    <m/>
    <m/>
    <m/>
    <d v="2023-11-15T00:00:00"/>
    <s v="CUMPLE"/>
    <s v="NO CUMPLE"/>
    <s v="NO CUMPLE"/>
    <s v="NO CUMPLE"/>
    <s v="NO CUMPLE"/>
  </r>
  <r>
    <s v="INC000002501611"/>
    <s v="INFRAESTRUCTURA DC"/>
    <x v="6"/>
    <s v="APQ ACCESOS"/>
    <s v="FRANCISCO J FELIU ABARCA"/>
    <s v="tct_frafea"/>
    <s v="4-Menor/Localizado"/>
    <x v="0"/>
    <s v="Baja"/>
    <x v="0"/>
    <s v="TELEFONICA CYBERSECURITY TECH CHILE SPA"/>
    <s v="RONDA POR TOMA DE TEMPERATURAS EN SALAS TIC"/>
    <s v="16/12/2023 17:23:22"/>
    <s v="16/12/2023 17:24:12"/>
    <s v="Cerrado"/>
    <s v="TI"/>
    <s v="CLIMA"/>
    <s v="16/12/2023 17:34:03"/>
    <s v="16/12/2023 23:50:00"/>
    <s v="RONDA POR TOMA DE TEMPERATURAS EN SALAS TIC"/>
    <s v="RONDA REALIZADA"/>
    <d v="1899-12-30T00:00:00"/>
    <d v="1899-12-30T00:00:00"/>
    <d v="1899-12-30T00:00:00"/>
    <s v=""/>
    <s v="Cumplido"/>
    <m/>
    <m/>
    <m/>
    <m/>
    <m/>
    <d v="2023-11-15T00:00:00"/>
    <s v="CUMPLE"/>
    <s v="NO CUMPLE"/>
    <s v="NO CUMPLE"/>
    <s v="NO CUMPLE"/>
    <s v="NO CUMPLE"/>
  </r>
  <r>
    <s v="INC000002501617"/>
    <s v="INFRAESTRUCTURA DC"/>
    <x v="6"/>
    <s v="APQ ACCESOS"/>
    <s v="FRANCISCO J FELIU ABARCA"/>
    <s v="tct_frafea"/>
    <s v="4-Menor/Localizado"/>
    <x v="0"/>
    <s v="Baja"/>
    <x v="0"/>
    <s v="TELEFONICA CYBERSECURITY TECH CHILE SPA"/>
    <s v="RONDA PREVENTIVA Y LECTURA DE TEMPERATURAS EN SALAS TIC"/>
    <s v="16/12/2023 19:03:08"/>
    <s v="16/12/2023 19:04:06"/>
    <s v="Cerrado"/>
    <s v="TI"/>
    <s v="CLIMA"/>
    <s v="16/12/2023 19:17:06"/>
    <s v="16/12/2023 23:50:00"/>
    <s v="RONDA PREVENTIVA Y LECTURA DE TEMPERATURAS EN SALAS TIC"/>
    <s v="RONDA REALIZADA"/>
    <d v="1899-12-30T00:00:00"/>
    <d v="1899-12-30T00:00:00"/>
    <d v="1899-12-30T00:00:00"/>
    <s v=""/>
    <s v="Cumplido"/>
    <m/>
    <m/>
    <m/>
    <m/>
    <m/>
    <d v="2023-11-17T00:00:00"/>
    <s v="CUMPLE"/>
    <s v="NO CUMPLE"/>
    <s v="NO CUMPLE"/>
    <s v="NO CUMPLE"/>
    <s v="NO CUMPLE"/>
  </r>
  <r>
    <s v="INC000002501653"/>
    <s v="RED INTERNA"/>
    <x v="0"/>
    <s v="APOQUINDO TI"/>
    <s v="RICARDO F ORELLANA MARDONES"/>
    <s v="tct_rorell"/>
    <s v="4-Menor/Localizado"/>
    <x v="0"/>
    <s v="Baja"/>
    <x v="0"/>
    <s v="TELEFONICA EMPRESAS DE CHILE SA"/>
    <s v="RONDA Y MEDICIÓN DE TEMPERATURAS EN SALAS TIC"/>
    <s v="17/12/2023 10:20:21"/>
    <s v="17/12/2023 10:21:19"/>
    <s v="Cerrado"/>
    <s v="TI"/>
    <s v="CLIMA"/>
    <s v="17/12/2023 10:31:15"/>
    <s v="17/12/2023 23:50:00"/>
    <m/>
    <s v="ACT REALIZADA SIN NOVEDAD"/>
    <d v="1899-12-30T00:00:00"/>
    <d v="1899-12-30T00:00:00"/>
    <d v="1899-12-30T00:00:00"/>
    <s v=""/>
    <s v="Cumplido"/>
    <m/>
    <m/>
    <m/>
    <m/>
    <m/>
    <d v="2023-11-15T00:00:00"/>
    <s v="CUMPLE"/>
    <s v="NO CUMPLE"/>
    <s v="NO CUMPLE"/>
    <s v="NO CUMPLE"/>
    <s v="NO CUMPLE"/>
  </r>
  <r>
    <s v="INC000002501668"/>
    <s v="HOUSING"/>
    <x v="15"/>
    <s v="APQ ACCESOS"/>
    <s v="JOSE G MARQUEZ MARCANO"/>
    <s v="tct_josmam"/>
    <s v="4-Menor/Localizado"/>
    <x v="0"/>
    <s v="Baja"/>
    <x v="0"/>
    <s v="TELEFONICA EMPRESAS DE CHILE SA"/>
    <s v="RONDA Y REVISION DE SALAS"/>
    <s v="17/12/2023 13:11:54"/>
    <s v="17/12/2023 13:13:44"/>
    <s v="Cerrado"/>
    <s v="CDP ANTIGUO 1"/>
    <s v="CDP ANTIGUO 2"/>
    <s v="17/12/2023 13:17:59"/>
    <s v="17/12/2023 23:50:00"/>
    <s v="RONDA Y REVISION DE SALAS"/>
    <s v="RONDAS REALIZADAS"/>
    <d v="1899-12-30T00:04:01"/>
    <d v="1899-12-30T00:06:05"/>
    <d v="1899-12-30T00:02:04"/>
    <s v=""/>
    <s v="Cumplido"/>
    <m/>
    <m/>
    <m/>
    <m/>
    <m/>
    <d v="2023-11-15T00:00:00"/>
    <s v="CUMPLE"/>
    <s v="NO CUMPLE"/>
    <s v="NO CUMPLE"/>
    <s v="NO CUMPLE"/>
    <s v="NO CUMPLE"/>
  </r>
  <r>
    <s v="INC000002501670"/>
    <s v="HOUSING"/>
    <x v="15"/>
    <s v="APQ ACCESOS"/>
    <s v="JOSE G MARQUEZ MARCANO"/>
    <s v="tct_josmam"/>
    <s v="4-Menor/Localizado"/>
    <x v="0"/>
    <s v="Baja"/>
    <x v="0"/>
    <s v="TELEFONICA EMPRESAS DE CHILE SA"/>
    <s v="TOMA DE ALARMAS DE CLIENTES"/>
    <s v="17/12/2023 13:18:20"/>
    <s v="17/12/2023 13:18:57"/>
    <s v="Cerrado"/>
    <s v="CDP ANTIGUO 1"/>
    <s v="CDP ANTIGUO 2"/>
    <s v="17/12/2023 13:22:24"/>
    <s v="17/12/2023 23:50:00"/>
    <s v="TOMA DE ALARMAS DE CLIENTES"/>
    <s v="TOMA DE ALARMAS REALIZADAS"/>
    <d v="1899-12-30T00:03:15"/>
    <d v="1899-12-30T00:04:04"/>
    <d v="1899-12-30T00:00:49"/>
    <s v=""/>
    <s v="Cumplido"/>
    <m/>
    <m/>
    <m/>
    <m/>
    <m/>
    <d v="2023-11-16T00:00:00"/>
    <s v="CUMPLE"/>
    <s v="NO CUMPLE"/>
    <s v="NO CUMPLE"/>
    <s v="NO CUMPLE"/>
    <s v="NO CUMPLE"/>
  </r>
  <r>
    <s v="INC000002501672"/>
    <s v="VPN IP - MPLS"/>
    <x v="4"/>
    <s v="GESTION HD"/>
    <s v="JUAN CARLOS UZCATEGUI FUGUETT"/>
    <s v="frp_fpetro"/>
    <s v="3-Moderado/Limitado"/>
    <x v="1"/>
    <s v="Media"/>
    <x v="0"/>
    <s v="TELEFONICA GLOBAL TECHNOLOGY S.A.AGENCIA EN CHILE"/>
    <s v="HD/RESETEO DE PASSWORD VPN PROVEEDOR NETSEC"/>
    <s v="17/12/2023 13:20:07"/>
    <s v="17/12/2023 13:22:21"/>
    <s v="Cerrado"/>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s v="NO CUMPLE"/>
    <s v="CUMPLE"/>
    <s v="NO CUMPLE"/>
    <s v="NO CUMPLE"/>
    <s v="NO CUMPLE"/>
  </r>
  <r>
    <s v="INC000002501735"/>
    <s v="RED INTERNA"/>
    <x v="6"/>
    <s v="APQ ACCESOS"/>
    <s v="YORDI M HURTADO ARAYA"/>
    <s v="tct_yorhua"/>
    <s v="4-Menor/Localizado"/>
    <x v="0"/>
    <s v="Baja"/>
    <x v="0"/>
    <s v="TELEFONICA CYBERSECURITY TECH CHILE SPA"/>
    <s v="RONDA TOMA DE TEMPERATURAS SALAS TIC 20:30"/>
    <s v="16/12/2023 20:42:57"/>
    <s v="16/12/2023 20:43:21"/>
    <s v="Cerrado"/>
    <s v="CDP ANTIGUO 1"/>
    <s v="CDP ANTIGUO 2"/>
    <s v="16/12/2023 21:44:02"/>
    <s v="16/12/2023 23:50:00"/>
    <s v="RONDA TOMA DE TEMPERATURAS SALAS TIC 20:30"/>
    <s v="RONDA REALIZADA"/>
    <d v="1899-12-30T00:00:00"/>
    <d v="1899-12-30T01:01:05"/>
    <d v="1899-12-30T01:01:05"/>
    <s v=""/>
    <s v="Cumplido"/>
    <m/>
    <m/>
    <m/>
    <m/>
    <m/>
    <d v="2023-11-16T00:00:00"/>
    <s v="NO CUMPLE"/>
    <s v="CUMPLE"/>
    <s v="NO CUMPLE"/>
    <s v="NO CUMPLE"/>
    <s v="NO CUMPLE"/>
  </r>
  <r>
    <s v="INC000002501736"/>
    <s v="RED INTERNA"/>
    <x v="6"/>
    <s v="APQ ACCESOS"/>
    <s v="YORDI M HURTADO ARAYA"/>
    <s v="tct_yorhua"/>
    <s v="4-Menor/Localizado"/>
    <x v="0"/>
    <s v="Baja"/>
    <x v="0"/>
    <s v="TELEFONICA CYBERSECURITY TECH CHILE SPA"/>
    <s v="RONDA SALAS TECNICAS 20:30"/>
    <s v="16/12/2023 20:43:36"/>
    <s v="16/12/2023 20:43:58"/>
    <s v="Cerrado"/>
    <s v="CDP ANTIGUO 1"/>
    <s v="CDP ANTIGUO 2"/>
    <s v="16/12/2023 21:43:37"/>
    <s v="16/12/2023 23:50:00"/>
    <s v="RONDA SALAS TECNICAS 20:30"/>
    <s v="RONDA REALIZADA"/>
    <d v="1899-12-30T00:00:00"/>
    <d v="1899-12-30T01:00:01"/>
    <d v="1899-12-30T01:00:01"/>
    <s v=""/>
    <s v="Cumplido"/>
    <m/>
    <m/>
    <m/>
    <m/>
    <m/>
    <d v="2023-11-17T00:00:00"/>
    <s v="NO CUMPLE"/>
    <s v="CUMPLE"/>
    <s v="NO CUMPLE"/>
    <s v="NO CUMPLE"/>
    <s v="NO CUMPLE"/>
  </r>
  <r>
    <s v="INC000002501737"/>
    <s v="RED INTERNA"/>
    <x v="6"/>
    <s v="APQ ACCESOS"/>
    <s v="YORDI M HURTADO ARAYA"/>
    <s v="tct_yorhua"/>
    <s v="4-Menor/Localizado"/>
    <x v="0"/>
    <s v="Baja"/>
    <x v="0"/>
    <s v="TELEFONICA CYBERSECURITY TECH CHILE SPA"/>
    <s v="RONDA TOMA DE TEMPERATURAS SALAS TIC 00:30"/>
    <s v="16/12/2023 20:44:19"/>
    <s v="16/12/2023 20:44:41"/>
    <s v="Cerrado"/>
    <s v="CDP ANTIGUO 1"/>
    <s v="CDP ANTIGUO 2"/>
    <s v="16/12/2023 21:43:18"/>
    <s v="16/12/2023 23:50:00"/>
    <s v="RONDA TOMA DE TEMPERATURAS SALAS TIC 00:30"/>
    <s v="RONDA REALIZADA"/>
    <d v="1899-12-30T00:00:00"/>
    <d v="1899-12-30T00:58:59"/>
    <d v="1899-12-30T00:58:59"/>
    <s v=""/>
    <s v="Cumplido"/>
    <m/>
    <m/>
    <m/>
    <m/>
    <m/>
    <d v="2023-11-15T00:00:00"/>
    <s v="CUMPLE"/>
    <s v="NO CUMPLE"/>
    <s v="NO CUMPLE"/>
    <s v="NO CUMPLE"/>
    <s v="NO CUMPLE"/>
  </r>
  <r>
    <s v="INC000002501738"/>
    <s v="RED INTERNA"/>
    <x v="6"/>
    <s v="APQ ACCESOS"/>
    <s v="YORDI M HURTADO ARAYA"/>
    <s v="tct_yorhua"/>
    <s v="4-Menor/Localizado"/>
    <x v="0"/>
    <s v="Baja"/>
    <x v="0"/>
    <s v="TELEFONICA CYBERSECURITY TECH CHILE SPA"/>
    <s v="RONDA SALAS TECNICAS 00:30"/>
    <s v="16/12/2023 20:44:55"/>
    <s v="16/12/2023 20:45:20"/>
    <s v="Cerrado"/>
    <s v="CDP ANTIGUO 1"/>
    <s v="CDP ANTIGUO 2"/>
    <s v="16/12/2023 21:43:01"/>
    <s v="16/12/2023 23:50:00"/>
    <s v="RONDA SALAS TECNICAS 00:30"/>
    <s v="RONDA REALIZADA"/>
    <d v="1899-12-30T00:00:00"/>
    <d v="1899-12-30T00:58:06"/>
    <d v="1899-12-30T00:58:06"/>
    <s v=""/>
    <s v="Cumplido"/>
    <m/>
    <m/>
    <m/>
    <m/>
    <m/>
    <d v="2023-11-15T00:00:00"/>
    <s v="CUMPLE"/>
    <s v="NO CUMPLE"/>
    <s v="NO CUMPLE"/>
    <s v="NO CUMPLE"/>
    <s v="NO CUMPLE"/>
  </r>
  <r>
    <s v="INC000002501739"/>
    <s v="RED INTERNA"/>
    <x v="6"/>
    <s v="APQ ACCESOS"/>
    <s v="YORDI M HURTADO ARAYA"/>
    <s v="tct_yorhua"/>
    <s v="4-Menor/Localizado"/>
    <x v="0"/>
    <s v="Baja"/>
    <x v="0"/>
    <s v="TELEFONICA CYBERSECURITY TECH CHILE SPA"/>
    <s v="RONDA TOMA DE TEMPERATURAS SALAS TIC 04:30"/>
    <s v="16/12/2023 20:45:32"/>
    <s v="16/12/2023 20:46:01"/>
    <s v="Cerrado"/>
    <s v="CDP ANTIGUO 1"/>
    <s v="CDP ANTIGUO 2"/>
    <s v="16/12/2023 21:42:45"/>
    <s v="16/12/2023 23:50:00"/>
    <s v="RONDA TOMA DE TEMPERATURAS SALAS TIC 04:30"/>
    <s v="RONDA REALIZADA"/>
    <d v="1899-12-30T00:00:00"/>
    <d v="1899-12-30T00:57:13"/>
    <d v="1899-12-30T00:57:13"/>
    <s v=""/>
    <s v="Cumplido"/>
    <m/>
    <m/>
    <m/>
    <m/>
    <m/>
    <d v="2023-11-15T00:00:00"/>
    <s v="CUMPLE"/>
    <s v="NO CUMPLE"/>
    <s v="NO CUMPLE"/>
    <s v="NO CUMPLE"/>
    <s v="NO CUMPLE"/>
  </r>
  <r>
    <s v="INC000002501740"/>
    <s v="RED INTERNA"/>
    <x v="6"/>
    <s v="APQ ACCESOS"/>
    <s v="YORDI M HURTADO ARAYA"/>
    <s v="tct_yorhua"/>
    <s v="4-Menor/Localizado"/>
    <x v="0"/>
    <s v="Baja"/>
    <x v="0"/>
    <s v="TELEFONICA CYBERSECURITY TECH CHILE SPA"/>
    <s v="RONDA SALAS TECNICAS 04:30"/>
    <s v="16/12/2023 20:46:18"/>
    <s v="16/12/2023 20:46:43"/>
    <s v="Cerrado"/>
    <s v="CDP ANTIGUO 1"/>
    <s v="CDP ANTIGUO 2"/>
    <s v="16/12/2023 21:42:28"/>
    <s v="16/12/2023 23:50:00"/>
    <s v="RONDA SALAS TECNICAS 04:30"/>
    <s v="RONDA REALIZADA"/>
    <d v="1899-12-30T00:00:00"/>
    <d v="1899-12-30T00:56:10"/>
    <d v="1899-12-30T00:56:10"/>
    <s v=""/>
    <s v="Cumplido"/>
    <m/>
    <m/>
    <m/>
    <m/>
    <m/>
    <d v="2023-11-15T00:00:00"/>
    <s v="CUMPLE"/>
    <s v="NO CUMPLE"/>
    <s v="NO CUMPLE"/>
    <s v="NO CUMPLE"/>
    <s v="NO CUMPLE"/>
  </r>
  <r>
    <s v="INC000002501879"/>
    <s v="HOUSING"/>
    <x v="16"/>
    <s v="BELIEVE"/>
    <s v="JOSE G MARQUEZ MARCANO"/>
    <s v="frp_fbalab"/>
    <s v="3-Moderado/Limitado"/>
    <x v="1"/>
    <s v="Media"/>
    <x v="0"/>
    <s v="REDBANC S A"/>
    <s v="GESTION DATACENTER/ ACCESOS / REDBANC S A"/>
    <s v="17/12/2023 18:06:56"/>
    <s v="17/12/2023 18:08:09"/>
    <s v="Cerrado"/>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s v="CUMPLE"/>
    <s v="NO CUMPLE"/>
    <s v="NO CUMPLE"/>
    <s v="NO CUMPLE"/>
    <s v="NO CUMPLE"/>
  </r>
  <r>
    <s v="INC000002501927"/>
    <s v="VPN IP - MPLS"/>
    <x v="16"/>
    <s v="GESTION HD"/>
    <s v="JORGE S LORCA LEIVA"/>
    <s v="frp_dalcap"/>
    <s v="4-Menor/Localizado"/>
    <x v="0"/>
    <s v="Baja"/>
    <x v="0"/>
    <s v="TELEFONICA INTERNACIONAL CHILE SA"/>
    <s v="PEND HORARIO HABIL | REQ / Requerimiento Wifi DXC Paine"/>
    <s v="16/12/2023 23:12:46"/>
    <s v="16/12/2023 23:16:05"/>
    <s v="Cerrado"/>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s v="NO CUMPLE"/>
    <s v="NO CUMPLE"/>
    <s v="CUMPLE"/>
    <s v="NO CUMPLE"/>
    <s v="NO CUMPLE"/>
  </r>
  <r>
    <s v="INC000002501984"/>
    <s v="HOUSING"/>
    <x v="15"/>
    <s v="APQ ACCESOS"/>
    <s v="LUIS O MORALES ARENAS"/>
    <s v="tct_luimoa"/>
    <s v="4-Menor/Localizado"/>
    <x v="0"/>
    <s v="Baja"/>
    <x v="0"/>
    <s v="TELEFONICA EMPRESAS DE CHILE SA"/>
    <s v="SE GENERA TICKET POR RONDA Y REVISION DE SALAS TECNICAS"/>
    <s v="17/12/2023 2:48:14"/>
    <s v="17/12/2023 2:51:05"/>
    <s v="Cerrado"/>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1987"/>
    <s v="HOUSING"/>
    <x v="15"/>
    <s v="APQ ACCESOS"/>
    <s v="LUIS O MORALES ARENAS"/>
    <s v="tct_luimoa"/>
    <s v="4-Menor/Localizado"/>
    <x v="0"/>
    <s v="Baja"/>
    <x v="0"/>
    <s v="TELEFONICA EMPRESAS DE CHILE SA"/>
    <s v="SE GENERA TICKET DE SUPERVISION PARA CLIENTE DXC"/>
    <s v="17/12/2023 2:57:29"/>
    <s v="17/12/2023 2:58:57"/>
    <s v="Cerrado"/>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s v="CUMPLE"/>
    <s v="NO CUMPLE"/>
    <s v="NO CUMPLE"/>
    <s v="NO CUMPLE"/>
    <s v="NO CUMPLE"/>
  </r>
  <r>
    <s v="INC000002501990"/>
    <s v="HOUSING"/>
    <x v="15"/>
    <s v="APQ ACCESOS"/>
    <s v="LUIS O MORALES ARENAS"/>
    <s v="tct_luimoa"/>
    <s v="4-Menor/Localizado"/>
    <x v="0"/>
    <s v="Baja"/>
    <x v="0"/>
    <s v="TELEFONICA EMPRESAS DE CHILE SA"/>
    <s v="SE GENERA TICKET POR REVISION Y TOMA DE ALARMA DE CLIENTES"/>
    <s v="17/12/2023 3:04:26"/>
    <s v="17/12/2023 3:06:16"/>
    <s v="Cerrado"/>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s v="CUMPLE"/>
    <s v="NO CUMPLE"/>
    <s v="NO CUMPLE"/>
    <s v="NO CUMPLE"/>
    <s v="NO CUMPLE"/>
  </r>
  <r>
    <s v="INC000002502001"/>
    <s v="RED INTERNA"/>
    <x v="0"/>
    <s v="APOQUINDO TI"/>
    <s v="RICARDO F ORELLANA MARDONES"/>
    <s v="tct_rorell"/>
    <s v="4-Menor/Localizado"/>
    <x v="0"/>
    <s v="Baja"/>
    <x v="0"/>
    <s v="TELEFONICA EMPRESAS DE CHILE SA"/>
    <s v="RONDA Y MEDICIÓN DE TEMPERATURAS EN SALAS TIC"/>
    <s v="17/12/2023 4:16:54"/>
    <s v="17/12/2023 4:17:56"/>
    <s v="Cerrado"/>
    <s v="TI"/>
    <s v="CLIMA"/>
    <s v="17/12/2023 4:32:44"/>
    <s v="17/12/2023 23:50:00"/>
    <m/>
    <s v="ACT REALIZADA SIN NOVEDAD"/>
    <d v="1899-12-30T00:00:00"/>
    <d v="1899-12-30T00:00:00"/>
    <d v="1899-12-30T00:00:00"/>
    <s v=""/>
    <s v="Cumplido"/>
    <m/>
    <m/>
    <m/>
    <m/>
    <m/>
    <d v="2023-11-15T00:00:00"/>
    <s v="CUMPLE"/>
    <s v="NO CUMPLE"/>
    <s v="NO CUMPLE"/>
    <s v="NO CUMPLE"/>
    <s v="NO CUMPLE"/>
  </r>
  <r>
    <s v="INC000002502009"/>
    <s v="RED INTERNA"/>
    <x v="0"/>
    <s v="APOQUINDO TI"/>
    <s v="RICARDO F ORELLANA MARDONES"/>
    <s v="tct_rorell"/>
    <s v="4-Menor/Localizado"/>
    <x v="0"/>
    <s v="Baja"/>
    <x v="0"/>
    <s v="TELEFONICA EMPRESAS DE CHILE SA"/>
    <s v="RONDA Y MEDICIÓN DE TEMPERATURAS EN SALAS TIC"/>
    <s v="17/12/2023 0:27:48"/>
    <s v="17/12/2023 0:29:55"/>
    <s v="Cerrado"/>
    <s v="TI"/>
    <s v="CLIMA"/>
    <s v="17/12/2023 0:56:05"/>
    <s v="17/12/2023 23:50:00"/>
    <m/>
    <s v="ACT REALIZADA SIN NOVEDAD"/>
    <d v="1899-12-30T00:00:00"/>
    <d v="1899-12-30T00:00:00"/>
    <d v="1899-12-30T00:00:00"/>
    <s v=""/>
    <s v="Cumplido"/>
    <m/>
    <m/>
    <m/>
    <m/>
    <m/>
    <d v="2023-11-15T00:00:00"/>
    <s v="CUMPLE"/>
    <s v="NO CUMPLE"/>
    <s v="NO CUMPLE"/>
    <s v="NO CUMPLE"/>
    <s v="NO CUMPLE"/>
  </r>
  <r>
    <s v="INC000002502014"/>
    <s v="RED INTERNA"/>
    <x v="0"/>
    <s v="APOQUINDO TI"/>
    <s v="RICARDO F ORELLANA MARDONES"/>
    <s v="tct_rorell"/>
    <s v="4-Menor/Localizado"/>
    <x v="0"/>
    <s v="Baja"/>
    <x v="0"/>
    <s v="TELEFONICA EMPRESAS DE CHILE SA"/>
    <s v="RONDA Y MEDICIÓN DE TEMPERATURAS EN SALAS TIC"/>
    <s v="17/12/2023 2:26:11"/>
    <s v="17/12/2023 2:27:10"/>
    <s v="Cerrado"/>
    <s v="TI"/>
    <s v="CLIMA"/>
    <s v="17/12/2023 2:36:59"/>
    <s v="17/12/2023 23:50:00"/>
    <m/>
    <s v="ACT REALIZADA SIN NOVEDAD"/>
    <d v="1899-12-30T00:00:00"/>
    <d v="1899-12-30T00:00:00"/>
    <d v="1899-12-30T00:00:00"/>
    <s v=""/>
    <s v="Cumplido"/>
    <m/>
    <m/>
    <m/>
    <m/>
    <m/>
    <d v="2023-11-15T00:00:00"/>
    <s v="CUMPLE"/>
    <s v="NO CUMPLE"/>
    <s v="NO CUMPLE"/>
    <s v="NO CUMPLE"/>
    <s v="NO CUMPLE"/>
  </r>
  <r>
    <s v="INC000002502016"/>
    <s v="RED INTERNA"/>
    <x v="0"/>
    <s v="APOQUINDO TI"/>
    <s v="RICARDO F ORELLANA MARDONES"/>
    <s v="tct_rorell"/>
    <s v="4-Menor/Localizado"/>
    <x v="0"/>
    <s v="Baja"/>
    <x v="0"/>
    <s v="TELEFONICA EMPRESAS DE CHILE SA"/>
    <s v="RONDA Y MEDICIÓN DE TEMPERATURAS EN SALAS TIC"/>
    <s v="17/12/2023 8:02:36"/>
    <s v="17/12/2023 8:03:29"/>
    <s v="Cerrado"/>
    <s v="TI"/>
    <s v="CLIMA"/>
    <s v="17/12/2023 8:28:57"/>
    <s v="17/12/2023 23:50:00"/>
    <m/>
    <s v="ACT REALIZADA SIN NOVEDAD"/>
    <d v="1899-12-30T00:00:00"/>
    <d v="1899-12-30T00:00:00"/>
    <d v="1899-12-30T00:00:00"/>
    <s v=""/>
    <s v="Cumplido"/>
    <m/>
    <m/>
    <m/>
    <m/>
    <m/>
    <d v="2023-11-16T00:00:00"/>
    <s v="CUMPLE"/>
    <s v="NO CUMPLE"/>
    <s v="NO CUMPLE"/>
    <s v="NO CUMPLE"/>
    <s v="NO CUMPLE"/>
  </r>
  <r>
    <s v="INC000002502020"/>
    <s v="SAP"/>
    <x v="17"/>
    <s v="CLOUD SAP HANA"/>
    <s v="NICOLAS A SAAVEDRA EGUILUZ"/>
    <s v="tct_nsaave"/>
    <s v="4-Menor/Localizado"/>
    <x v="0"/>
    <s v="Baja"/>
    <x v="0"/>
    <s v="TELEFONICA EMPRESAS DE CHILE SA"/>
    <s v="Checklist Diario Clientes 17.12.23"/>
    <s v="17/12/2023 8:49:19"/>
    <s v="17/12/2023 8:50:32"/>
    <s v="Cerrado"/>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s v="CUMPLE"/>
    <s v="NO CUMPLE"/>
    <s v="NO CUMPLE"/>
    <s v="NO CUMPLE"/>
    <s v="NO CUMPLE"/>
  </r>
  <r>
    <s v="INC000002502036"/>
    <s v="INFRAESTRUCTURA DC"/>
    <x v="0"/>
    <s v="APQ ACCESOS"/>
    <s v="MARIO A BARRIENTOS RUIZ"/>
    <s v="MBARRIENTOS"/>
    <s v="4-Menor/Localizado"/>
    <x v="0"/>
    <s v="Baja"/>
    <x v="0"/>
    <s v="TELEFONICA GLOBAL TECHNOLOGY S.A.AGENCIA EN CHILE"/>
    <s v="RONDA DE INSPECCIÓN DE SALAS Y TOMA DE TEMPERATURAS DC APOQUINDO"/>
    <s v="17/12/2023 19:58:05"/>
    <s v="17/12/2023 19:59:34"/>
    <s v="Cerrado"/>
    <s v="TI"/>
    <s v="CLIMA"/>
    <s v="17/12/2023 20:10:46"/>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38"/>
    <s v="INFRAESTRUCTURA DC"/>
    <x v="0"/>
    <s v="APQ ACCESOS"/>
    <s v="MARIO A BARRIENTOS RUIZ"/>
    <s v="MBARRIENTOS"/>
    <s v="4-Menor/Localizado"/>
    <x v="0"/>
    <s v="Baja"/>
    <x v="0"/>
    <s v="TELEFONICA GLOBAL TECHNOLOGY S.A.AGENCIA EN CHILE"/>
    <s v="RONDA DE INSPECCIÓN DE SALAS Y TOMA DE TEMPERATURAS DC APOQUINDO"/>
    <s v="17/12/2023 19:59:46"/>
    <s v="17/12/2023 20:01:11"/>
    <s v="Cerrado"/>
    <s v="TI"/>
    <s v="CLIMA"/>
    <s v="17/12/2023 20:11:11"/>
    <s v="17/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2040"/>
    <s v="INFRAESTRUCTURA DC"/>
    <x v="0"/>
    <s v="APQ ACCESOS"/>
    <s v="MARIO A BARRIENTOS RUIZ"/>
    <s v="MBARRIENTOS"/>
    <s v="4-Menor/Localizado"/>
    <x v="0"/>
    <s v="Baja"/>
    <x v="0"/>
    <s v="TELEFONICA GLOBAL TECHNOLOGY S.A.AGENCIA EN CHILE"/>
    <s v="RONDA DE INSPECCIÓN DE SALAS Y TOMA DE TEMPERATURAS DC APOQUINDO"/>
    <s v="17/12/2023 20:01:27"/>
    <s v="17/12/2023 20:02:51"/>
    <s v="Cerrado"/>
    <s v="TI"/>
    <s v="CLIMA"/>
    <s v="17/12/2023 20:11:37"/>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47"/>
    <s v="VPN IP - MPLS"/>
    <x v="17"/>
    <s v="GESTION HD"/>
    <s v="ANGEL CASTRO CABRERA"/>
    <s v="frp_disilv"/>
    <s v="4-Menor/Localizado"/>
    <x v="0"/>
    <s v="Baja"/>
    <x v="0"/>
    <s v="SOC PUNTA DEL COBRE S A"/>
    <s v="PENDIENTE H. HABIL//REQ / Copia Servidores"/>
    <s v="17/12/2023 22:41:49"/>
    <s v="17/12/2023 22:45:28"/>
    <s v="Cerrado"/>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s v="CUMPLE"/>
    <s v="NO CUMPLE"/>
    <s v="NO CUMPLE"/>
    <s v="NO CUMPLE"/>
    <s v="NO CUMPLE"/>
  </r>
  <r>
    <s v="INC000002502057"/>
    <s v="HOUSING"/>
    <x v="14"/>
    <s v="BELIEVE"/>
    <s v="MARIO A BARRIENTOS RUIZ"/>
    <s v="frp_jreyna"/>
    <s v="3-Moderado/Limitado"/>
    <x v="1"/>
    <s v="Media"/>
    <x v="0"/>
    <s v="CONSEJO DE DEFENSA DEL ESTADO"/>
    <s v="GESTION DATACENTER/ ACCESOS  / Consejo de Defensa Del Estado"/>
    <s v="18/12/2023 8:03:51"/>
    <s v="18/12/2023 8:07:34"/>
    <s v="Cerrado"/>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s v="NO CUMPLE"/>
    <s v="CUMPLE"/>
    <s v="NO CUMPLE"/>
    <s v="NO CUMPLE"/>
    <s v="NO CUMPLE"/>
  </r>
  <r>
    <s v="INC000002502062"/>
    <s v="VPN IP - MPLS"/>
    <x v="3"/>
    <s v="GESTION HD"/>
    <s v="GUSTAVO AVILA VERA"/>
    <s v="frp_jesanc"/>
    <s v="4-Menor/Localizado"/>
    <x v="0"/>
    <s v="Baja"/>
    <x v="0"/>
    <s v="AGRICOLA ARIZTIA LIMITADA"/>
    <s v="REQ / MODIFICAR ZONA DNS ARIZTIAATUNEGOCIO.CL"/>
    <s v="18/12/2023 8:22:14"/>
    <s v="18/12/2023 8:26:20"/>
    <s v="Cerrado"/>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s v="NO CUMPLE"/>
    <s v="CUMPLE"/>
    <s v="NO CUMPLE"/>
    <s v="NO CUMPLE"/>
    <s v="NO CUMPLE"/>
  </r>
  <r>
    <s v="INC000002502074"/>
    <s v="HOUSING"/>
    <x v="16"/>
    <s v="BELIEVE"/>
    <s v="JORGE S LORCA LEIVA"/>
    <s v="frp_fbalab"/>
    <s v="3-Moderado/Limitado"/>
    <x v="1"/>
    <s v="Media"/>
    <x v="0"/>
    <s v="TELEFONICA EMPRESAS DE CHILE SA"/>
    <s v="GESTION DATACENTER/ ACCESOS / GTD - SONDA"/>
    <s v="18/12/2023 9:26:15"/>
    <s v="18/12/2023 9:27:56"/>
    <s v="Cerrado"/>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s v="NO CUMPLE"/>
    <s v="CUMPLE"/>
    <s v="NO CUMPLE"/>
    <s v="NO CUMPLE"/>
    <s v="NO CUMPLE"/>
  </r>
  <r>
    <s v="INC000002502393"/>
    <s v="TICKET-INTELIGENTE"/>
    <x v="4"/>
    <s v="GESTION TI"/>
    <s v="JUAN CARLOS UZCATEGUI FUGUETT"/>
    <s v="USR_TSIGHT"/>
    <s v="1-Extenso/Generalizado"/>
    <x v="0"/>
    <s v="Baja"/>
    <x v="1"/>
    <s v="GPS CHILE SPA"/>
    <s v="gpschi01 - wnprap_gps02 TICKET AUTOMATICO"/>
    <s v="17/12/2023 15:43:49"/>
    <s v="17/12/2023 15:43:49"/>
    <s v="Cerrado"/>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s v="CUMPLE"/>
    <s v="NO CUMPLE"/>
    <s v="NO CUMPLE"/>
    <s v="NO CUMPLE"/>
    <s v="NO CUMPLE"/>
  </r>
  <r>
    <s v="INC000002502403"/>
    <s v="VPN IP - MPLS"/>
    <x v="4"/>
    <s v="GESTION HD"/>
    <s v="JUAN CARLOS UZCATEGUI FUGUETT"/>
    <s v="frp_fpetro"/>
    <s v="3-Moderado/Limitado"/>
    <x v="1"/>
    <s v="Media"/>
    <x v="1"/>
    <s v="TELEFONICA GLOBAL TECHNOLOGY S.A.AGENCIA EN CHILE"/>
    <s v="HD/Solarwind - Reinicio de S.O SW-POOL14"/>
    <s v="17/12/2023 16:01:31"/>
    <s v="17/12/2023 16:05:15"/>
    <s v="Cerrado"/>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s v="NO CUMPLE"/>
    <s v="CUMPLE"/>
    <s v="NO CUMPLE"/>
    <s v="NO CUMPLE"/>
    <s v="NO CUMPLE"/>
  </r>
  <r>
    <s v="INC000002502470"/>
    <s v="TICKET-INTELIGENTE"/>
    <x v="3"/>
    <s v="GESTION TI"/>
    <s v="VICTOR SEPULVEDA GAMARRA"/>
    <s v="USR_TSIGHT"/>
    <s v="1-Extenso/Generalizado"/>
    <x v="0"/>
    <s v="Baja"/>
    <x v="1"/>
    <s v="COPEFRUT S A"/>
    <s v="frsafe01 - sap_solman - vm TICKET AUTOMATICO"/>
    <s v="17/12/2023 17:56:21"/>
    <s v="17/12/2023 17:56:21"/>
    <s v="Cerrado"/>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s v="CUMPLE"/>
    <s v="NO CUMPLE"/>
    <s v="NO CUMPLE"/>
    <s v="NO CUMPLE"/>
    <s v="NO CUMPLE"/>
  </r>
  <r>
    <s v="INC000002502484"/>
    <s v="TICKET-INTELIGENTE"/>
    <x v="4"/>
    <s v="GESTION TI"/>
    <s v="JUAN CARLOS UZCATEGUI FUGUETT"/>
    <s v="USR_TSIGHT"/>
    <s v="1-Extenso/Generalizado"/>
    <x v="0"/>
    <s v="Baja"/>
    <x v="1"/>
    <s v="FUNDACION INSTITUTO PROFESIONAL DUOC UC"/>
    <s v="fiprdu01 - srvfs01_vm TICKET AUTOMATICO"/>
    <s v="17/12/2023 18:58:22"/>
    <s v="17/12/2023 18:58:22"/>
    <s v="Cerrado"/>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s v="CUMPLE"/>
    <s v="NO CUMPLE"/>
    <s v="NO CUMPLE"/>
    <s v="NO CUMPLE"/>
    <s v="NO CUMPLE"/>
  </r>
  <r>
    <s v="INC000002502533"/>
    <s v="RED INTERNA"/>
    <x v="0"/>
    <s v="APOQUINDO TI"/>
    <s v="RICARDO F ORELLANA MARDONES"/>
    <s v="tct_rorell"/>
    <s v="4-Menor/Localizado"/>
    <x v="0"/>
    <s v="Baja"/>
    <x v="0"/>
    <s v="TELEFONICA EMPRESAS DE CHILE SA"/>
    <s v="RONDA Y MEDICIÓN DE TEMPERATURAS EN SALAS TIC"/>
    <s v="18/12/2023 7:13:17"/>
    <s v="18/12/2023 7:14:12"/>
    <s v="Cerrado"/>
    <s v="TI"/>
    <s v="CLIMA"/>
    <s v="18/12/2023 7:26:16"/>
    <s v="18/12/2023 23:50:00"/>
    <m/>
    <s v="ACT REALIZADA SIN NOVEDAD"/>
    <d v="1899-12-30T00:00:00"/>
    <d v="1899-12-30T00:00:00"/>
    <d v="1899-12-30T00:00:00"/>
    <s v=""/>
    <s v="Cumplido"/>
    <m/>
    <m/>
    <m/>
    <m/>
    <m/>
    <d v="2023-11-15T00:00:00"/>
    <s v="CUMPLE"/>
    <s v="NO CUMPLE"/>
    <s v="NO CUMPLE"/>
    <s v="NO CUMPLE"/>
    <s v="NO CUMPLE"/>
  </r>
  <r>
    <s v="INC000002502556"/>
    <s v="VPN IP - MPLS"/>
    <x v="17"/>
    <s v="GESTION HD"/>
    <s v="EWALD R GALAZ MILLALEO"/>
    <s v="frp_jciert"/>
    <s v="4-Menor/Localizado"/>
    <x v="0"/>
    <s v="Baja"/>
    <x v="0"/>
    <s v="TELEFONICA GLOBAL TECHNOLOGY S.A.AGENCIA EN CHILE"/>
    <s v="REQ / INCHALAM - SAP NOTE"/>
    <s v="18/12/2023 9:43:14"/>
    <s v="18/12/2023 9:45:45"/>
    <s v="Cerrado"/>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s v="NO CUMPLE"/>
    <s v="NO CUMPLE"/>
    <s v="NO CUMPLE"/>
    <s v="CUMPLE"/>
    <s v="NO CUMPLE"/>
  </r>
  <r>
    <s v="INC000002502726"/>
    <s v="VPN IP - MPLS"/>
    <x v="9"/>
    <s v="BELIEVE"/>
    <s v="AXEL ANDRADE"/>
    <s v="frp_jesanc"/>
    <s v="4-Menor/Localizado"/>
    <x v="0"/>
    <s v="Baja"/>
    <x v="0"/>
    <s v="INSTITUTO PROFESIONAL DE CHILE SA"/>
    <s v="REQ / Solicitud respaldo diario bases de datos - IPCHILE"/>
    <s v="18/12/2023 0:20:47"/>
    <s v="18/12/2023 0:23:47"/>
    <s v="Cerrado"/>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s v="NO CUMPLE"/>
    <s v="NO CUMPLE"/>
    <s v="NO CUMPLE"/>
    <s v="CUMPLE"/>
    <s v="NO CUMPLE"/>
  </r>
  <r>
    <s v="INC000002502728"/>
    <s v="RED INTERNA"/>
    <x v="0"/>
    <s v="APOQUINDO TI"/>
    <s v="RICARDO F ORELLANA MARDONES"/>
    <s v="tct_rorell"/>
    <s v="4-Menor/Localizado"/>
    <x v="0"/>
    <s v="Baja"/>
    <x v="0"/>
    <s v="TELEFONICA EMPRESAS DE CHILE SA"/>
    <s v="RONDA Y MEDICIÓN DE TEMPERATURAS EN SALAS TIC"/>
    <s v="18/12/2023 4:22:17"/>
    <s v="18/12/2023 4:23:12"/>
    <s v="Cerrado"/>
    <s v="TI"/>
    <s v="CLIMA"/>
    <s v="18/12/2023 4:34:30"/>
    <s v="18/12/2023 23:50:00"/>
    <m/>
    <s v="ACT REALIZADA SIN NOVEDAD"/>
    <d v="1899-12-30T00:00:00"/>
    <d v="1899-12-30T00:00:00"/>
    <d v="1899-12-30T00:00:00"/>
    <s v=""/>
    <s v="Cumplido"/>
    <m/>
    <m/>
    <m/>
    <m/>
    <m/>
    <d v="2023-11-15T00:00:00"/>
    <s v="CUMPLE"/>
    <s v="NO CUMPLE"/>
    <s v="NO CUMPLE"/>
    <s v="NO CUMPLE"/>
    <s v="NO CUMPLE"/>
  </r>
  <r>
    <s v="INC000002502734"/>
    <s v="HOUSING"/>
    <x v="15"/>
    <s v="APQ ACCESOS"/>
    <s v="LUIS O MORALES ARENAS"/>
    <s v="tct_luimoa"/>
    <s v="4-Menor/Localizado"/>
    <x v="0"/>
    <s v="Baja"/>
    <x v="0"/>
    <s v="TELEFONICA EMPRESAS DE CHILE SA"/>
    <s v="SE GENERA TICKET POR RONDA Y REVISION DE SALAS TECNICAS"/>
    <s v="18/12/2023 5:55:44"/>
    <s v="18/12/2023 5:57:36"/>
    <s v="Cerrado"/>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2736"/>
    <s v="HOUSING"/>
    <x v="15"/>
    <s v="APQ ACCESOS"/>
    <s v="LUIS O MORALES ARENAS"/>
    <s v="tct_luimoa"/>
    <s v="4-Menor/Localizado"/>
    <x v="0"/>
    <s v="Baja"/>
    <x v="0"/>
    <s v="TELEFONICA EMPRESAS DE CHILE SA"/>
    <s v="SE GENERA TICKET POR REVISION Y TOMA DE ALARMA DE CLINTES"/>
    <s v="18/12/2023 5:59:03"/>
    <s v="18/12/2023 6:00:57"/>
    <s v="Cerrado"/>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s v="CUMPLE"/>
    <s v="NO CUMPLE"/>
    <s v="NO CUMPLE"/>
    <s v="NO CUMPLE"/>
    <s v="NO CUMPLE"/>
  </r>
  <r>
    <s v="INC000002502738"/>
    <s v="HOUSING"/>
    <x v="15"/>
    <s v="APQ ACCESOS"/>
    <s v="LUIS O MORALES ARENAS"/>
    <s v="tct_luimoa"/>
    <s v="4-Menor/Localizado"/>
    <x v="0"/>
    <s v="Baja"/>
    <x v="0"/>
    <s v="TELEFONICA EMPRESAS DE CHILE SA"/>
    <s v="SE GENERA TICKET DE SUPERVISION PARA CLIENTE DXC"/>
    <s v="18/12/2023 6:27:26"/>
    <s v="18/12/2023 6:29:03"/>
    <s v="Cerrado"/>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s v="CUMPLE"/>
    <s v="NO CUMPLE"/>
    <s v="NO CUMPLE"/>
    <s v="NO CUMPLE"/>
    <s v="NO CUMPLE"/>
  </r>
  <r>
    <s v="INC000002502740"/>
    <s v="HOUSING"/>
    <x v="6"/>
    <s v="APQ ACCESOS"/>
    <s v="EDUARDO A NUÑEZ LAMOZA"/>
    <s v="tct_edunul"/>
    <s v="4-Menor/Localizado"/>
    <x v="0"/>
    <s v="Baja"/>
    <x v="0"/>
    <s v="TELEFONICA CYBERSECURITY TECH CHILE SPA"/>
    <s v="TOMA DE TEMPERATURAS"/>
    <s v="18/12/2023 7:02:27"/>
    <s v="18/12/2023 7:03:34"/>
    <s v="Cerrado"/>
    <s v="TI"/>
    <s v="CLIMA"/>
    <s v="18/12/2023 7:03:50"/>
    <s v="18/12/2023 23:50:00"/>
    <s v="TOMA DE TEMPERATURAS"/>
    <s v="RONDA REALIZADA"/>
    <d v="1899-12-30T00:00:00"/>
    <d v="1899-12-30T00:00:00"/>
    <d v="1899-12-30T00:00:00"/>
    <s v=""/>
    <s v="Cumplido"/>
    <m/>
    <m/>
    <m/>
    <m/>
    <m/>
    <d v="2023-11-15T00:00:00"/>
    <s v="CUMPLE"/>
    <s v="NO CUMPLE"/>
    <s v="NO CUMPLE"/>
    <s v="NO CUMPLE"/>
    <s v="NO CUMPLE"/>
  </r>
  <r>
    <s v="INC000002502742"/>
    <s v="HOUSING"/>
    <x v="6"/>
    <s v="APQ ACCESOS"/>
    <s v="EDUARDO A NUÑEZ LAMOZA"/>
    <s v="tct_edunul"/>
    <s v="4-Menor/Localizado"/>
    <x v="0"/>
    <s v="Baja"/>
    <x v="0"/>
    <s v="TELEFONICA CYBERSECURITY TECH CHILE SPA"/>
    <s v="TOMA DE TEMPERATURAS"/>
    <s v="18/12/2023 7:04:07"/>
    <s v="18/12/2023 7:05:05"/>
    <s v="Cerrado"/>
    <s v="TI"/>
    <s v="CLIMA"/>
    <s v="18/12/2023 7:05:28"/>
    <s v="18/12/2023 23:50:00"/>
    <s v="TOMA DE TEMPERATURAS"/>
    <s v="RONDA REALIZADA"/>
    <d v="1899-12-30T00:00:00"/>
    <d v="1899-12-30T00:00:00"/>
    <d v="1899-12-30T00:00:00"/>
    <s v=""/>
    <s v="Cumplido"/>
    <m/>
    <m/>
    <m/>
    <m/>
    <m/>
    <d v="2023-11-15T00:00:00"/>
    <s v="CUMPLE"/>
    <s v="NO CUMPLE"/>
    <s v="NO CUMPLE"/>
    <s v="NO CUMPLE"/>
    <s v="NO CUMPLE"/>
  </r>
  <r>
    <s v="INC000002502744"/>
    <s v="HOUSING"/>
    <x v="6"/>
    <s v="APQ ACCESOS"/>
    <s v="EDUARDO A NUÑEZ LAMOZA"/>
    <s v="tct_edunul"/>
    <s v="4-Menor/Localizado"/>
    <x v="0"/>
    <s v="Baja"/>
    <x v="0"/>
    <s v="TELEFONICA CYBERSECURITY TECH CHILE SPA"/>
    <s v="TOMA DE TEMPERATURAS"/>
    <s v="18/12/2023 7:05:51"/>
    <s v="18/12/2023 7:06:46"/>
    <s v="Cerrado"/>
    <s v="TI"/>
    <s v="CLIMA"/>
    <s v="18/12/2023 7:07:06"/>
    <s v="18/12/2023 23:50:00"/>
    <s v="TOMA DE TEMPERATURAS"/>
    <s v="RONDA REALIZADA"/>
    <d v="1899-12-30T00:00:00"/>
    <d v="1899-12-30T00:00:00"/>
    <d v="1899-12-30T00:00:00"/>
    <s v=""/>
    <s v="Cumplido"/>
    <m/>
    <m/>
    <m/>
    <m/>
    <m/>
    <d v="2023-11-15T00:00:00"/>
    <s v="CUMPLE"/>
    <s v="NO CUMPLE"/>
    <s v="NO CUMPLE"/>
    <s v="NO CUMPLE"/>
    <s v="NO CUMPLE"/>
  </r>
  <r>
    <s v="INC000002502746"/>
    <s v="HOUSING"/>
    <x v="6"/>
    <s v="APQ ACCESOS"/>
    <s v="EDUARDO A NUÑEZ LAMOZA"/>
    <s v="tct_edunul"/>
    <s v="4-Menor/Localizado"/>
    <x v="0"/>
    <s v="Baja"/>
    <x v="0"/>
    <s v="TELEFONICA CYBERSECURITY TECH CHILE SPA"/>
    <s v="RONDA SALAS TECNICAS"/>
    <s v="18/12/2023 7:07:19"/>
    <s v="18/12/2023 7:08:20"/>
    <s v="Cerrado"/>
    <s v="TI"/>
    <s v="INFRAESTRUCTURA"/>
    <s v="18/12/2023 7:08:38"/>
    <s v="18/12/2023 23:50:00"/>
    <s v="REVISION DE SALAS Y RACK"/>
    <s v="RONDA REALIZADA"/>
    <d v="1899-12-30T00:00:00"/>
    <d v="1899-12-30T00:00:00"/>
    <d v="1899-12-30T00:00:00"/>
    <s v=""/>
    <s v="Cumplido"/>
    <m/>
    <m/>
    <m/>
    <m/>
    <m/>
    <d v="2023-11-15T00:00:00"/>
    <s v="CUMPLE"/>
    <s v="NO CUMPLE"/>
    <s v="NO CUMPLE"/>
    <s v="NO CUMPLE"/>
    <s v="NO CUMPLE"/>
  </r>
  <r>
    <s v="INC000002502748"/>
    <s v="HOUSING"/>
    <x v="6"/>
    <s v="APQ ACCESOS"/>
    <s v="EDUARDO A NUÑEZ LAMOZA"/>
    <s v="tct_edunul"/>
    <s v="4-Menor/Localizado"/>
    <x v="0"/>
    <s v="Baja"/>
    <x v="0"/>
    <s v="TELEFONICA CYBERSECURITY TECH CHILE SPA"/>
    <s v="RONDA SALAS TECNICAS"/>
    <s v="18/12/2023 7:08:53"/>
    <s v="18/12/2023 7:10:04"/>
    <s v="Cerrado"/>
    <s v="TI"/>
    <s v="INFRAESTRUCTURA"/>
    <s v="18/12/2023 7:10:24"/>
    <s v="18/12/2023 23:50:00"/>
    <s v="REVISION DE SALAS Y RACK"/>
    <s v="RONDA REALIZADA"/>
    <d v="1899-12-30T00:00:00"/>
    <d v="1899-12-30T00:00:00"/>
    <d v="1899-12-30T00:00:00"/>
    <s v=""/>
    <s v="Cumplido"/>
    <m/>
    <m/>
    <m/>
    <m/>
    <m/>
    <d v="2023-11-15T00:00:00"/>
    <s v="CUMPLE"/>
    <s v="NO CUMPLE"/>
    <s v="NO CUMPLE"/>
    <s v="NO CUMPLE"/>
    <s v="NO CUMPLE"/>
  </r>
  <r>
    <s v="INC000002502750"/>
    <s v="HOUSING"/>
    <x v="6"/>
    <s v="APQ ACCESOS"/>
    <s v="EDUARDO A NUÑEZ LAMOZA"/>
    <s v="tct_edunul"/>
    <s v="4-Menor/Localizado"/>
    <x v="0"/>
    <s v="Baja"/>
    <x v="0"/>
    <s v="TELEFONICA CYBERSECURITY TECH CHILE SPA"/>
    <s v="RONDA SALAS TECNICAS"/>
    <s v="18/12/2023 7:10:38"/>
    <s v="18/12/2023 7:11:35"/>
    <s v="Cerrado"/>
    <s v="TI"/>
    <s v="INFRAESTRUCTURA"/>
    <s v="18/12/2023 7:11:54"/>
    <s v="18/12/2023 23:50:00"/>
    <s v="REVISION DE SALAS Y RACK"/>
    <s v="RONDA REALIZADA"/>
    <d v="1899-12-30T00:00:00"/>
    <d v="1899-12-30T00:00:00"/>
    <d v="1899-12-30T00:00:00"/>
    <s v=""/>
    <s v="Cumplido"/>
    <m/>
    <m/>
    <m/>
    <m/>
    <m/>
    <d v="2023-11-15T00:00:00"/>
    <s v="CUMPLE"/>
    <s v="NO CUMPLE"/>
    <s v="NO CUMPLE"/>
    <s v="NO CUMPLE"/>
    <s v="NO CUMPLE"/>
  </r>
  <r>
    <s v="INC000002502824"/>
    <s v="HOSTING VIRTUAL"/>
    <x v="13"/>
    <s v="BELIEVE"/>
    <s v="DEIBY Y SANTOYO MONTEROLA"/>
    <s v="frp_jesanc"/>
    <s v="4-Menor/Localizado"/>
    <x v="0"/>
    <s v="Baja"/>
    <x v="0"/>
    <s v="PRODINSA 1"/>
    <s v="REQ / Prodinsa | Levantamiento de información"/>
    <s v="17/12/2023 22:25:39"/>
    <s v="17/12/2023 22:41:44"/>
    <s v="Cerrado"/>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s v="NO CUMPLE"/>
    <s v="NO CUMPLE"/>
    <s v="CUMPLE"/>
    <s v="NO CUMPLE"/>
    <s v="NO CUMPLE"/>
  </r>
  <r>
    <s v="INC000002502825"/>
    <s v="TICKET-INTELIGENTE"/>
    <x v="4"/>
    <s v="GESTION TI"/>
    <s v="JUAN CARLOS UZCATEGUI FUGUETT"/>
    <s v="USR_TSIGHT"/>
    <s v="1-Extenso/Generalizado"/>
    <x v="0"/>
    <s v="Baja"/>
    <x v="1"/>
    <s v="COAGRA S A"/>
    <s v="coagra01 - sap_prod_e_vm TICKET AUTOMATICO"/>
    <s v="17/12/2023 22:26:10"/>
    <s v="17/12/2023 22:26:10"/>
    <s v="Cerrado"/>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s v="CUMPLE"/>
    <s v="NO CUMPLE"/>
    <s v="NO CUMPLE"/>
    <s v="NO CUMPLE"/>
    <s v="NO CUMPLE"/>
  </r>
  <r>
    <s v="INC000002502828"/>
    <s v="HOSTING VIRTUAL"/>
    <x v="13"/>
    <s v="BELIEVE"/>
    <s v="JOSE A SANTIS SERRANO"/>
    <s v="frp_jesanc"/>
    <s v="4-Menor/Localizado"/>
    <x v="0"/>
    <s v="Baja"/>
    <x v="0"/>
    <s v="MEGASALUD SPA"/>
    <s v="REQ / Megasalud | Levantamiento de información"/>
    <s v="17/12/2023 22:29:31"/>
    <s v="17/12/2023 22:41:54"/>
    <s v="Cerrado"/>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s v="NO CUMPLE"/>
    <s v="NO CUMPLE"/>
    <s v="CUMPLE"/>
    <s v="NO CUMPLE"/>
    <s v="NO CUMPLE"/>
  </r>
  <r>
    <s v="INC000002502829"/>
    <s v="HOSTING VIRTUAL"/>
    <x v="13"/>
    <s v="BELIEVE"/>
    <s v="PABLO N OLIVA ALARCON"/>
    <s v="frp_jesanc"/>
    <s v="4-Menor/Localizado"/>
    <x v="0"/>
    <s v="Baja"/>
    <x v="0"/>
    <s v="INMOB PARQUES Y JARDINES SA"/>
    <s v="REQ / Inmobiliaria Parques y Jardines | Levantamiento de información"/>
    <s v="17/12/2023 22:31:06"/>
    <s v="17/12/2023 22:41:57"/>
    <s v="Cerrado"/>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s v="NO CUMPLE"/>
    <s v="NO CUMPLE"/>
    <s v="CUMPLE"/>
    <s v="NO CUMPLE"/>
    <s v="NO CUMPLE"/>
  </r>
  <r>
    <s v="INC000002502846"/>
    <s v="TICKET-INTELIGENTE"/>
    <x v="4"/>
    <s v="GESTION TI"/>
    <s v="JUAN CARLOS UZCATEGUI FUGUETT"/>
    <s v="USR_TSIGHT"/>
    <s v="1-Extenso/Generalizado"/>
    <x v="0"/>
    <s v="Baja"/>
    <x v="1"/>
    <s v="GPS CHILE SPA"/>
    <s v="gpschi01 - wnprap_cap02 TICKET AUTOMATICO"/>
    <s v="17/12/2023 23:13:49"/>
    <s v="17/12/2023 23:13:49"/>
    <s v="Cerrado"/>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s v="CUMPLE"/>
    <s v="NO CUMPLE"/>
    <s v="NO CUMPLE"/>
    <s v="NO CUMPLE"/>
    <s v="NO CUMPLE"/>
  </r>
  <r>
    <s v="INC000002502847"/>
    <s v="TICKET-INTELIGENTE"/>
    <x v="3"/>
    <s v="GESTION TI"/>
    <s v="VICTOR SEPULVEDA GAMARRA"/>
    <s v="USR_TSIGHT"/>
    <s v="1-Extenso/Generalizado"/>
    <x v="0"/>
    <s v="Baja"/>
    <x v="1"/>
    <s v="TELEFONICA EMPRESAS DE CHILE SA"/>
    <s v="telefonica - lnxq003_localhost.vm TICKET AUTOMATICO"/>
    <s v="17/12/2023 23:14:41"/>
    <s v="17/12/2023 23:14:41"/>
    <s v="Cerrado"/>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s v="CUMPLE"/>
    <s v="NO CUMPLE"/>
    <s v="NO CUMPLE"/>
    <s v="NO CUMPLE"/>
    <s v="NO CUMPLE"/>
  </r>
  <r>
    <s v="INC000002502861"/>
    <s v="RED INTERNA"/>
    <x v="0"/>
    <s v="APOQUINDO TI"/>
    <s v="RICARDO F ORELLANA MARDONES"/>
    <s v="tct_rorell"/>
    <s v="4-Menor/Localizado"/>
    <x v="0"/>
    <s v="Baja"/>
    <x v="0"/>
    <s v="TELEFONICA EMPRESAS DE CHILE SA"/>
    <s v="RONDA Y MEDICIÓN DE TEMPERATURAS EN SALAS TIC"/>
    <s v="18/12/2023 0:25:14"/>
    <s v="18/12/2023 0:26:12"/>
    <s v="Cerrado"/>
    <s v="TI"/>
    <s v="CLIMA"/>
    <s v="18/12/2023 0:46:41"/>
    <s v="18/12/2023 23:50:00"/>
    <m/>
    <s v="ACT REALIZADA SIN NOVEDAD"/>
    <d v="1899-12-30T00:00:00"/>
    <d v="1899-12-30T00:00:00"/>
    <d v="1899-12-30T00:00:00"/>
    <s v=""/>
    <s v="Cumplido"/>
    <m/>
    <m/>
    <m/>
    <m/>
    <m/>
    <d v="2023-11-16T00:00:00"/>
    <s v="CUMPLE"/>
    <s v="NO CUMPLE"/>
    <s v="NO CUMPLE"/>
    <s v="NO CUMPLE"/>
    <s v="NO CUMPLE"/>
  </r>
  <r>
    <s v="INC000002502885"/>
    <s v="HOUSING"/>
    <x v="15"/>
    <s v="APQ ACCESOS"/>
    <s v="LUIS O MORALES ARENAS"/>
    <s v="tct_luimoa"/>
    <s v="4-Menor/Localizado"/>
    <x v="0"/>
    <s v="Baja"/>
    <x v="0"/>
    <s v="TELEFONICA EMPRESAS DE CHILE SA"/>
    <s v="SE GENERA TICKET DE SUPERVISION PARA CLIENTE DXC"/>
    <s v="18/12/2023 1:51:39"/>
    <s v="18/12/2023 1:52:56"/>
    <s v="Cerrado"/>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s v="CUMPLE"/>
    <s v="NO CUMPLE"/>
    <s v="NO CUMPLE"/>
    <s v="NO CUMPLE"/>
    <s v="NO CUMPLE"/>
  </r>
  <r>
    <s v="INC000002502890"/>
    <s v="RED INTERNA"/>
    <x v="0"/>
    <s v="APOQUINDO TI"/>
    <s v="RICARDO F ORELLANA MARDONES"/>
    <s v="tct_rorell"/>
    <s v="4-Menor/Localizado"/>
    <x v="0"/>
    <s v="Baja"/>
    <x v="0"/>
    <s v="TELEFONICA EMPRESAS DE CHILE SA"/>
    <s v="RONDA Y MEDICIÓN DE TEMPERATURAS EN SALAS TIC"/>
    <s v="18/12/2023 2:35:28"/>
    <s v="18/12/2023 2:36:24"/>
    <s v="Cerrado"/>
    <s v="TI"/>
    <s v="CLIMA"/>
    <s v="18/12/2023 2:51:06"/>
    <s v="18/12/2023 23:50:00"/>
    <m/>
    <s v="ACT REALIZADA SIN NOVEDAD"/>
    <d v="1899-12-30T00:00:00"/>
    <d v="1899-12-30T00:00:00"/>
    <d v="1899-12-30T00:00:00"/>
    <s v=""/>
    <s v="Cumplido"/>
    <m/>
    <m/>
    <m/>
    <m/>
    <m/>
    <d v="2023-11-16T00:00:00"/>
    <s v="CUMPLE"/>
    <s v="NO CUMPLE"/>
    <s v="NO CUMPLE"/>
    <s v="NO CUMPLE"/>
    <s v="NO CUMPLE"/>
  </r>
  <r>
    <s v="INC000002502985"/>
    <s v="SAP"/>
    <x v="17"/>
    <s v="CLOUD SAP HANA"/>
    <s v="NICOLAS A SAAVEDRA EGUILUZ"/>
    <s v="tct_nsaave"/>
    <s v="4-Menor/Localizado"/>
    <x v="0"/>
    <s v="Baja"/>
    <x v="0"/>
    <s v="TELEFONICA EMPRESAS DE CHILE SA"/>
    <s v="Checklsit Diario Clientes 181223"/>
    <s v="18/12/2023 7:32:51"/>
    <s v="18/12/2023 7:34:48"/>
    <s v="Cerrado"/>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s v="CUMPLE"/>
    <s v="NO CUMPLE"/>
    <s v="NO CUMPLE"/>
    <s v="NO CUMPLE"/>
    <s v="NO CUMPLE"/>
  </r>
  <r>
    <s v="INC000002503018"/>
    <s v="RED INTERNA"/>
    <x v="1"/>
    <s v="APQ ACCESOS"/>
    <s v="CARLOS F ARAYA RAMIREZ"/>
    <s v="tct_cararr"/>
    <s v="4-Menor/Localizado"/>
    <x v="0"/>
    <s v="Baja"/>
    <x v="0"/>
    <s v="TELEFONICA CYBERSECURITY TECH CHILE SPA"/>
    <s v="RONDA INSPECTIVA"/>
    <s v="18/12/2023 8:53:22"/>
    <s v="18/12/2023 8:54:39"/>
    <s v="Cerrado"/>
    <s v="CDP ANTIGUO 1"/>
    <s v="CDP ANTIGUO 2"/>
    <s v="18/12/2023 9:06:19"/>
    <s v="18/12/2023 23:50:00"/>
    <m/>
    <s v="RONDA REALIZADA"/>
    <d v="1899-12-30T00:00:00"/>
    <d v="1899-12-30T00:00:00"/>
    <d v="1899-12-30T00:00:00"/>
    <s v=""/>
    <s v="Cumplido"/>
    <m/>
    <m/>
    <m/>
    <m/>
    <m/>
    <d v="2023-11-15T00:00:00"/>
    <s v="CUMPLE"/>
    <s v="NO CUMPLE"/>
    <s v="NO CUMPLE"/>
    <s v="NO CUMPLE"/>
    <s v="NO CUMPLE"/>
  </r>
  <r>
    <s v="INC000002503066"/>
    <s v="HOUSING"/>
    <x v="15"/>
    <s v="APQ ACCESOS"/>
    <s v="JOSE G MARQUEZ MARCANO"/>
    <s v="tct_josmam"/>
    <s v="4-Menor/Localizado"/>
    <x v="0"/>
    <s v="Baja"/>
    <x v="0"/>
    <s v="TELEFONICA EMPRESAS DE CHILE SA"/>
    <s v="RONDA Y REVISION DE SALAS"/>
    <s v="18/12/2023 9:28:01"/>
    <s v="18/12/2023 9:28:45"/>
    <s v="Cerrado"/>
    <s v="CDP ANTIGUO 1"/>
    <s v="CDP ANTIGUO 2"/>
    <s v="18/12/2023 9:30:20"/>
    <s v="18/12/2023 23:50:00"/>
    <s v="RONDA Y REVISION DE SALAS"/>
    <s v="RONDAS REALIZADAS"/>
    <d v="1899-12-30T00:01:21"/>
    <d v="1899-12-30T00:02:19"/>
    <d v="1899-12-30T00:00:58"/>
    <s v=""/>
    <s v="Cumplido"/>
    <m/>
    <m/>
    <m/>
    <m/>
    <m/>
    <d v="2023-11-15T00:00:00"/>
    <s v="CUMPLE"/>
    <s v="NO CUMPLE"/>
    <s v="NO CUMPLE"/>
    <s v="NO CUMPLE"/>
    <s v="NO CUMPLE"/>
  </r>
  <r>
    <s v="INC000002503106"/>
    <s v="HOUSING"/>
    <x v="19"/>
    <s v="BELIEVE"/>
    <s v="SEBASTIAN A JARA VIDAL"/>
    <s v="frp_fbalab"/>
    <s v="3-Moderado/Limitado"/>
    <x v="1"/>
    <s v="Media"/>
    <x v="0"/>
    <s v="BARRICK SERVICIOS MINEROS LTDA."/>
    <s v="GESTION DATACENTER/ ACCESOS / BARRICK SERVICIOS MINEROS LTDA."/>
    <s v="18/12/2023 10:12:03"/>
    <s v="18/12/2023 10:13:33"/>
    <s v="Cerrado"/>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s v="CUMPLE"/>
    <s v="NO CUMPLE"/>
    <s v="NO CUMPLE"/>
    <s v="NO CUMPLE"/>
    <s v="NO CUMPLE"/>
  </r>
  <r>
    <s v="INC000002503119"/>
    <s v="HOUSING"/>
    <x v="16"/>
    <s v="BELIEVE"/>
    <s v="FERNEY D GARZON PEÑA"/>
    <s v="frp_fbalab"/>
    <s v="3-Moderado/Limitado"/>
    <x v="1"/>
    <s v="Media"/>
    <x v="0"/>
    <s v="HUAWEI CHILE S A"/>
    <s v="GESTION DATACENTER/ ACCESOS / HUAWEI CHILE S A"/>
    <s v="18/12/2023 10:40:36"/>
    <s v="18/12/2023 10:41:37"/>
    <s v="Cerrado"/>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s v="NO CUMPLE"/>
    <s v="NO CUMPLE"/>
    <s v="CUMPLE"/>
    <s v="NO CUMPLE"/>
    <s v="NO CUMPLE"/>
  </r>
  <r>
    <s v="INC000002503122"/>
    <s v="HOUSING"/>
    <x v="19"/>
    <s v="BELIEVE"/>
    <s v="SEBASTIAN A JARA VIDAL"/>
    <s v="frp_fbalab"/>
    <s v="3-Moderado/Limitado"/>
    <x v="1"/>
    <s v="Media"/>
    <x v="0"/>
    <s v="IDOM INGENIERIA Y CONSULTORIA S.A. AGENCIA EN CHILE"/>
    <s v="GESTION DATACENTER/ ACCESOS / IDOM INGENIERIA Y CONSULTORIA S.A. AGENCIA EN CHILE"/>
    <s v="18/12/2023 10:47:46"/>
    <s v="18/12/2023 10:48:51"/>
    <s v="Cerrado"/>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s v="CUMPLE"/>
    <s v="NO CUMPLE"/>
    <s v="NO CUMPLE"/>
    <s v="NO CUMPLE"/>
    <s v="NO CUMPLE"/>
  </r>
  <r>
    <s v="INC000002503124"/>
    <s v="HOUSING"/>
    <x v="19"/>
    <s v="BELIEVE"/>
    <s v="SEBASTIAN A JARA VIDAL"/>
    <s v="frp_fbalab"/>
    <s v="3-Moderado/Limitado"/>
    <x v="1"/>
    <s v="Media"/>
    <x v="0"/>
    <s v="IDOM INGENIERIA Y CONSULTORIA S.A. AGENCIA EN CHILE"/>
    <s v="GESTION DATACENTER/ ACCESOS / IDOM INGENIERIA Y CONSULTORIA S.A. AGENCIA EN CHILE"/>
    <s v="18/12/2023 10:53:07"/>
    <s v="18/12/2023 10:54:31"/>
    <s v="Cerrado"/>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s v="CUMPLE"/>
    <s v="NO CUMPLE"/>
    <s v="NO CUMPLE"/>
    <s v="NO CUMPLE"/>
    <s v="NO CUMPLE"/>
  </r>
  <r>
    <s v="INC000002503127"/>
    <s v="HOUSING"/>
    <x v="19"/>
    <s v="BELIEVE"/>
    <s v="SEBASTIAN A JARA VIDAL"/>
    <s v="frp_fbalab"/>
    <s v="3-Moderado/Limitado"/>
    <x v="1"/>
    <s v="Media"/>
    <x v="0"/>
    <s v="EQUIPOS ELECTRONICOS Y COMPUTACION SA"/>
    <s v="GESTION DATACENTER/ ACCESOS / EQUIPOS ELECTRONICOS Y COMPUTACION SA"/>
    <s v="18/12/2023 10:59:26"/>
    <s v="18/12/2023 11:00:17"/>
    <s v="Cerrado"/>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s v="CUMPLE"/>
    <s v="NO CUMPLE"/>
    <s v="NO CUMPLE"/>
    <s v="NO CUMPLE"/>
    <s v="NO CUMPLE"/>
  </r>
  <r>
    <s v="INC000002503133"/>
    <s v="HOUSING"/>
    <x v="19"/>
    <s v="BELIEVE"/>
    <s v="SEBASTIAN A JARA VIDAL"/>
    <s v="frp_fbalab"/>
    <s v="3-Moderado/Limitado"/>
    <x v="1"/>
    <s v="Media"/>
    <x v="0"/>
    <s v="COMERCIALIZADORA BETTER FOOD CHILE SPA"/>
    <s v="GESTION DATACENTER/ ACCESOS / COMERCIALIZADORA BETTER FOOD CHILE SPA"/>
    <s v="18/12/2023 11:11:48"/>
    <s v="18/12/2023 11:12:41"/>
    <s v="Cerrado"/>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s v="CUMPLE"/>
    <s v="NO CUMPLE"/>
    <s v="NO CUMPLE"/>
    <s v="NO CUMPLE"/>
    <s v="NO CUMPLE"/>
  </r>
  <r>
    <s v="INC000002503236"/>
    <s v="HOSTING VIRTUAL"/>
    <x v="4"/>
    <s v="GESTION PLATAFORMA CLIENTES"/>
    <s v="JUAN CARLOS UZCATEGUI FUGUETT"/>
    <s v="vos_eperez"/>
    <s v="2-Significativo/Amplio"/>
    <x v="2"/>
    <s v="Alta"/>
    <x v="0"/>
    <s v="TELEFONICA EMPRESAS DE CHILE SA"/>
    <s v="Revisión parque nuevo equipos SolarWinds"/>
    <s v="18/12/2023 11:05:21"/>
    <s v="18/12/2023 11:33:22"/>
    <s v="Cerrado"/>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s v="NO CUMPLE"/>
    <s v="NO CUMPLE"/>
    <s v="CUMPLE"/>
    <s v="NO CUMPLE"/>
    <s v="NO CUMPLE"/>
  </r>
  <r>
    <s v="INC000002503295"/>
    <s v="HOSTING VIRTUAL"/>
    <x v="4"/>
    <s v="DUOC TICKET AUTOMATICO"/>
    <s v="ALEJANDRO ACEVEDO VALENZUELA"/>
    <s v="frp_lmosqu"/>
    <s v="3-Moderado/Limitado"/>
    <x v="0"/>
    <s v="Baja"/>
    <x v="0"/>
    <s v="FUNDACION INSTITUTO PROFESIONAL DUOC UC"/>
    <s v="REQ | DUOC |  Urgencia: Media | Generar lista de usuarios"/>
    <s v="18/12/2023 13:04:50"/>
    <s v="18/12/2023 13:08:04"/>
    <s v="Cerrado"/>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s v="CUMPLE"/>
    <s v="NO CUMPLE"/>
    <s v="NO CUMPLE"/>
    <s v="NO CUMPLE"/>
    <s v="NO CUMPLE"/>
  </r>
  <r>
    <s v="INC000002503423"/>
    <s v="VPN IP - MPLS"/>
    <x v="3"/>
    <s v="GESTION HD"/>
    <s v="SEBASTIAN I ACUÑA GUZMAN"/>
    <s v="frp_jciert"/>
    <s v="4-Menor/Localizado"/>
    <x v="0"/>
    <s v="Baja"/>
    <x v="0"/>
    <s v="INGENIERIA SERVICIOS Y COMUNICACIONES S A"/>
    <s v="REQ / Creación de registro SPF - auditoresconsultores.cl"/>
    <s v="18/12/2023 11:37:34"/>
    <s v="18/12/2023 11:40:39"/>
    <s v="Cerrado"/>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s v="CUMPLE"/>
    <s v="NO CUMPLE"/>
    <s v="NO CUMPLE"/>
    <s v="NO CUMPLE"/>
    <s v="NO CUMPLE"/>
  </r>
  <r>
    <s v="INC000002503428"/>
    <s v="VPN IP - MPLS"/>
    <x v="15"/>
    <s v="GESTION HD"/>
    <s v="ESTEBAN O BUSTOS CORNEJO"/>
    <s v="frp_spevel"/>
    <s v="3-Moderado/Limitado"/>
    <x v="1"/>
    <s v="Media"/>
    <x v="0"/>
    <s v="TELEFONICA GLOBAL TECHNOLOGY S.A.AGENCIA EN CHILE"/>
    <s v="HD/Mano remota fuente Veritas Netbackup"/>
    <s v="18/12/2023 11:38:05"/>
    <s v="18/12/2023 11:41:53"/>
    <s v="Cerrado"/>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s v="CUMPLE"/>
    <s v="NO CUMPLE"/>
    <s v="NO CUMPLE"/>
    <s v="NO CUMPLE"/>
    <s v="NO CUMPLE"/>
  </r>
  <r>
    <s v="INC000002503444"/>
    <s v="VPN IP - MPLS"/>
    <x v="13"/>
    <s v="GESTION HD"/>
    <s v="JOSE A SANTIS SERRANO"/>
    <s v="frp_spevel"/>
    <s v="3-Moderado/Limitado"/>
    <x v="1"/>
    <s v="Media"/>
    <x v="0"/>
    <s v="SOC PUNTA DEL COBRE S A"/>
    <s v="HD/Mover maquinas PUC-SAP-02-17_restore131223_2353 - PUC-SAP-02-19-restore_131223_1205"/>
    <s v="18/12/2023 12:05:53"/>
    <s v="18/12/2023 12:08:04"/>
    <s v="Cerrado"/>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s v="NO CUMPLE"/>
    <s v="NO CUMPLE"/>
    <s v="CUMPLE"/>
    <s v="NO CUMPLE"/>
    <s v="NO CUMPLE"/>
  </r>
  <r>
    <s v="INC000002503447"/>
    <s v="SEGURIDAD"/>
    <x v="4"/>
    <s v="SSO"/>
    <s v="GIOVANNI D ROCCO VALENZUELA"/>
    <s v="tct_fmcerd"/>
    <s v="2-Significativo/Amplio"/>
    <x v="2"/>
    <s v="Alta"/>
    <x v="0"/>
    <s v="TELEFONICA CYBERSECURITY TECH CHILE SPA"/>
    <s v="[SSO] - Gestión  [Interna]  - Actividad : Revisión correo Soporte SOC"/>
    <s v="18/12/2023 12:07:07"/>
    <s v="18/12/2023 12:08:53"/>
    <s v="Cerrado"/>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s v="NO CUMPLE"/>
    <s v="CUMPLE"/>
    <s v="NO CUMPLE"/>
    <s v="NO CUMPLE"/>
    <s v="NO CUMPLE"/>
  </r>
  <r>
    <s v="INC000002503453"/>
    <s v="INFRAESTRUCTURA DC"/>
    <x v="6"/>
    <s v="APQ ACCESOS"/>
    <s v="SEBASTIAN A JARA VIDAL"/>
    <s v="tct_sjarav"/>
    <s v="4-Menor/Localizado"/>
    <x v="0"/>
    <s v="Baja"/>
    <x v="0"/>
    <s v="TELEFONICA CYBERSECURITY TECH CHILE SPA"/>
    <s v="Regularización de sistema electrico en sala de operaciones"/>
    <s v="18/12/2023 12:35:13"/>
    <s v="18/12/2023 12:35:15"/>
    <s v="Cerrado"/>
    <s v="CDP ANTIGUO 1"/>
    <s v="CDP ANTIGUO 2"/>
    <s v="28/12/2023 10:26:04"/>
    <s v="28/12/2023 23:50:00"/>
    <m/>
    <s v="circuito ya regularizado"/>
    <d v="1899-12-30T00:00:00"/>
    <d v="1899-12-30T00:00:00"/>
    <d v="1899-12-30T00:00:00"/>
    <s v=""/>
    <s v="Cumplido"/>
    <m/>
    <m/>
    <m/>
    <m/>
    <m/>
    <d v="2023-11-15T00:00:00"/>
    <s v="CUMPLE"/>
    <s v="NO CUMPLE"/>
    <s v="NO CUMPLE"/>
    <s v="NO CUMPLE"/>
    <s v="NO CUMPLE"/>
  </r>
  <r>
    <s v="INC000002503478"/>
    <s v="VPN IP - MPLS"/>
    <x v="9"/>
    <s v="BELIEVE"/>
    <s v="RODRIGO VÁSQUEZ MUÑOZ"/>
    <s v="frp_cnavar"/>
    <s v="3-Moderado/Limitado"/>
    <x v="1"/>
    <s v="Media"/>
    <x v="0"/>
    <s v="INSTITUTO PROFESIONAL DE CHILE SA"/>
    <s v="GAMA/ Solicitud respaldo diario - IPCHILE"/>
    <s v="18/12/2023 13:23:33"/>
    <s v="18/12/2023 13:26:27"/>
    <s v="Cerrado"/>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s v="NO CUMPLE"/>
    <s v="CUMPLE"/>
    <s v="NO CUMPLE"/>
    <s v="NO CUMPLE"/>
    <s v="NO CUMPLE"/>
  </r>
  <r>
    <s v="INC000002503490"/>
    <s v="VPN IP - MPLS"/>
    <x v="17"/>
    <s v="GESTION HD"/>
    <s v="NICOLAS A SAAVEDRA EGUILUZ"/>
    <s v="frp_spevel"/>
    <s v="3-Moderado/Limitado"/>
    <x v="1"/>
    <s v="Media"/>
    <x v="0"/>
    <s v="TELEFONICA GLOBAL TECHNOLOGY S.A.AGENCIA EN CHILE"/>
    <s v="HD/NUTRISCO: Usuarios activos en el sistema con la última fecha de login"/>
    <s v="18/12/2023 13:34:31"/>
    <s v="18/12/2023 13:36:46"/>
    <s v="Cerrado"/>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s v="NO CUMPLE"/>
    <s v="CUMPLE"/>
    <s v="NO CUMPLE"/>
    <s v="NO CUMPLE"/>
    <s v="NO CUMPLE"/>
  </r>
  <r>
    <s v="INC000002503494"/>
    <s v="VPN IP - MPLS"/>
    <x v="13"/>
    <s v="GESTION HD"/>
    <s v="PABLO N OLIVA ALARCON"/>
    <s v="frp_spevel"/>
    <s v="3-Moderado/Limitado"/>
    <x v="1"/>
    <s v="Media"/>
    <x v="0"/>
    <s v="TELEFONICA GLOBAL TECHNOLOGY S.A.AGENCIA EN CHILE"/>
    <s v="HD/CRQ000000079910 Actualización de sistema operativo."/>
    <s v="18/12/2023 13:43:14"/>
    <s v="18/12/2023 13:47:57"/>
    <s v="Cerrado"/>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s v="NO CUMPLE"/>
    <s v="NO CUMPLE"/>
    <s v="CUMPLE"/>
    <s v="NO CUMPLE"/>
    <s v="NO CUMPLE"/>
  </r>
  <r>
    <s v="INC000002503627"/>
    <s v="VPN IP - MPLS"/>
    <x v="2"/>
    <s v="GESTION HD"/>
    <s v="OSCAR A RAMIREZ SOTO"/>
    <s v="frp_fpetro"/>
    <s v="3-Moderado/Limitado"/>
    <x v="1"/>
    <s v="Media"/>
    <x v="0"/>
    <s v="XINERGIA LABORAL S A"/>
    <s v="REQ/Ayuda con la VPN"/>
    <s v="18/12/2023 13:42:14"/>
    <s v="18/12/2023 13:46:30"/>
    <s v="Cerrado"/>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s v="NO CUMPLE"/>
    <s v="NO CUMPLE"/>
    <s v="CUMPLE"/>
    <s v="NO CUMPLE"/>
    <s v="NO CUMPLE"/>
  </r>
  <r>
    <s v="INC000002503717"/>
    <s v="HOUSING"/>
    <x v="19"/>
    <s v="BELIEVE"/>
    <s v="SEBASTIAN A JARA VIDAL"/>
    <s v="frp_fbalab"/>
    <s v="3-Moderado/Limitado"/>
    <x v="1"/>
    <s v="Media"/>
    <x v="0"/>
    <s v="IDOM INGENIERIA Y CONSULTORIA S.A. AGENCIA EN CHILE"/>
    <s v="GESTION DATACENTER/ ACCESOS / IDOM INGENIERIA Y CONSULTORIA S.A. AGENCIA EN CHILE"/>
    <s v="18/12/2023 14:02:38"/>
    <s v="18/12/2023 14:03:51"/>
    <s v="Cerrado"/>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s v="CUMPLE"/>
    <s v="NO CUMPLE"/>
    <s v="NO CUMPLE"/>
    <s v="NO CUMPLE"/>
    <s v="NO CUMPLE"/>
  </r>
  <r>
    <s v="INC000002503720"/>
    <s v="HOUSING"/>
    <x v="14"/>
    <s v="BELIEVE"/>
    <s v="MARIO A BARRIENTOS RUIZ"/>
    <s v="frp_jolsso"/>
    <s v="3-Moderado/Limitado"/>
    <x v="1"/>
    <s v="Media"/>
    <x v="0"/>
    <s v="IDOM INGENIERIA Y CONSULTORIA S.A. AGENCIA EN CHILE"/>
    <s v="GESTION DATACENTER/ ACCESOS /IDOM INGENIERIA Y CONSULTORIA S.A. AGENCIA EN CHILE"/>
    <s v="18/12/2023 14:07:58"/>
    <s v="18/12/2023 14:09:25"/>
    <s v="Cerrado"/>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s v="CUMPLE"/>
    <s v="NO CUMPLE"/>
    <s v="NO CUMPLE"/>
    <s v="NO CUMPLE"/>
    <s v="NO CUMPLE"/>
  </r>
  <r>
    <s v="INC000002503826"/>
    <s v="MONITOREO"/>
    <x v="23"/>
    <s v="SM OPERACIONES"/>
    <s v="GONZALO MENDOZA MARTINEZ"/>
    <s v="tct_decruz"/>
    <s v="4-Menor/Localizado"/>
    <x v="0"/>
    <s v="Baja"/>
    <x v="0"/>
    <s v="TELEFONICA GLOBAL TECHNOLOGY S.A.AGENCIA EN CHILE"/>
    <s v="ALERTAS 18-12-2023"/>
    <s v="18/12/2023 14:55:44"/>
    <s v="18/12/2023 15:02:04"/>
    <s v="Cerrado"/>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s v="CUMPLE"/>
    <s v="NO CUMPLE"/>
    <s v="NO CUMPLE"/>
    <s v="NO CUMPLE"/>
    <s v="NO CUMPLE"/>
  </r>
  <r>
    <s v="INC000002503848"/>
    <s v="VPN IP - MPLS"/>
    <x v="13"/>
    <s v="GESTION HD"/>
    <s v="ANGEL CASTRO CABRERA"/>
    <s v="frp_spevel"/>
    <s v="3-Moderado/Limitado"/>
    <x v="1"/>
    <s v="Media"/>
    <x v="1"/>
    <s v="UNIFY COMMUNICATIONS LIMITADA"/>
    <s v="HD/DATABASE REPLICATION ERROR"/>
    <s v="18/12/2023 16:32:15"/>
    <s v="18/12/2023 16:34:45"/>
    <s v="Cerrado"/>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s v="NO CUMPLE"/>
    <s v="CUMPLE"/>
    <s v="NO CUMPLE"/>
    <s v="NO CUMPLE"/>
    <s v="NO CUMPLE"/>
  </r>
  <r>
    <s v="INC000002503850"/>
    <s v="HOSTING VIRTUAL"/>
    <x v="4"/>
    <s v="DUOC TICKET AUTOMATICO"/>
    <s v="GIOVANNI D ROCCO VALENZUELA"/>
    <s v="frp_jciert"/>
    <s v="3-Moderado/Limitado"/>
    <x v="1"/>
    <s v="Media"/>
    <x v="0"/>
    <s v="FUNDACION INSTITUTO PROFESIONAL DUOC UC"/>
    <s v="DUOC | Campo mailnick - Registro Aplicación"/>
    <s v="18/12/2023 16:45:38"/>
    <s v="18/12/2023 16:48:46"/>
    <s v="Cerrado"/>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s v="NO CUMPLE"/>
    <s v="CUMPLE"/>
    <s v="NO CUMPLE"/>
    <s v="NO CUMPLE"/>
    <s v="NO CUMPLE"/>
  </r>
  <r>
    <s v="INC000002503868"/>
    <s v="HOUSING"/>
    <x v="14"/>
    <s v="BELIEVE"/>
    <s v="CRISTOPHER MALDONADO ROMERO"/>
    <s v="frp_fbalab"/>
    <s v="3-Moderado/Limitado"/>
    <x v="1"/>
    <s v="Media"/>
    <x v="0"/>
    <s v="ICETEL SERVICIOS S.A."/>
    <s v="GESTION DATACENTER/ ACCESOS / ICETEL SERVICIOS S.A."/>
    <s v="18/12/2023 17:11:02"/>
    <s v="18/12/2023 17:13:15"/>
    <s v="Cerrado"/>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s v="CUMPLE"/>
    <s v="NO CUMPLE"/>
    <s v="NO CUMPLE"/>
    <s v="NO CUMPLE"/>
    <s v="NO CUMPLE"/>
  </r>
  <r>
    <s v="INC000002503882"/>
    <s v="HOUSING"/>
    <x v="19"/>
    <s v="BELIEVE"/>
    <s v="SEBASTIAN A JARA VIDAL"/>
    <s v="frp_fbalab"/>
    <s v="3-Moderado/Limitado"/>
    <x v="1"/>
    <s v="Media"/>
    <x v="0"/>
    <s v="TELEFONICA EMPRESAS DE CHILE SA"/>
    <s v="GESTION DATACENTER/ ACCESOS / TELEFONICA EMPRESAS DE CHILE SA"/>
    <s v="18/12/2023 17:33:12"/>
    <s v="18/12/2023 17:34:25"/>
    <s v="Cerrado"/>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s v="CUMPLE"/>
    <s v="NO CUMPLE"/>
    <s v="NO CUMPLE"/>
    <s v="NO CUMPLE"/>
    <s v="NO CUMPLE"/>
  </r>
  <r>
    <s v="INC000002503924"/>
    <s v="VPN IP - MPLS"/>
    <x v="23"/>
    <s v="GESTION HD"/>
    <s v="GONZALO MENDOZA MARTINEZ"/>
    <s v="frp_fpetro"/>
    <s v="3-Moderado/Limitado"/>
    <x v="1"/>
    <s v="Media"/>
    <x v="0"/>
    <s v="TELEFONICA GLOBAL TECHNOLOGY S.A.AGENCIA EN CHILE"/>
    <s v="HD/HDC - Alarma servidor SAP-PROD-HDC 10.68.130.111 disco G"/>
    <s v="18/12/2023 15:09:01"/>
    <s v="18/12/2023 15:12:27"/>
    <s v="Cerrado"/>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s v="CUMPLE"/>
    <s v="NO CUMPLE"/>
    <s v="NO CUMPLE"/>
    <s v="NO CUMPLE"/>
    <s v="NO CUMPLE"/>
  </r>
  <r>
    <s v="INC000002503927"/>
    <s v="VPN IP - MPLS"/>
    <x v="4"/>
    <s v="GESTION HD"/>
    <s v="GONZALO MENDOZA MARTINEZ"/>
    <s v="frp_fpetro"/>
    <s v="3-Moderado/Limitado"/>
    <x v="1"/>
    <s v="Media"/>
    <x v="0"/>
    <s v="TELEFONICA GLOBAL TECHNOLOGY S.A.AGENCIA EN CHILE"/>
    <s v="HD/TELEFONICA - Alarma servidor FACT-FLEX 172.20.70.190 disco C"/>
    <s v="18/12/2023 15:14:33"/>
    <s v="18/12/2023 15:17:31"/>
    <s v="Cerrado"/>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s v="NO CUMPLE"/>
    <s v="CUMPLE"/>
    <s v="NO CUMPLE"/>
    <s v="NO CUMPLE"/>
    <s v="NO CUMPLE"/>
  </r>
  <r>
    <s v="INC000002503931"/>
    <s v="VPN IP - MPLS"/>
    <x v="17"/>
    <s v="GESTION HD"/>
    <s v="NICOLAS A SAAVEDRA EGUILUZ"/>
    <s v="frp_fpetro"/>
    <s v="3-Moderado/Limitado"/>
    <x v="1"/>
    <s v="Media"/>
    <x v="0"/>
    <s v="FUND DE BENEFICENCIA HOGAR DE CRISTO"/>
    <s v="REQ/A priority 'Very High' SAP Note/KBA has just been released on component XX-SER-SAPSMP-"/>
    <s v="18/12/2023 15:18:49"/>
    <s v="18/12/2023 15:22:17"/>
    <s v="Cerrado"/>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s v="CUMPLE"/>
    <s v="NO CUMPLE"/>
    <s v="NO CUMPLE"/>
    <s v="NO CUMPLE"/>
    <s v="NO CUMPLE"/>
  </r>
  <r>
    <s v="INC000002503942"/>
    <s v="VPN IP - MPLS"/>
    <x v="17"/>
    <s v="GESTION HD"/>
    <s v="NICOLAS A SAAVEDRA EGUILUZ"/>
    <s v="frp_fpetro"/>
    <s v="3-Moderado/Limitado"/>
    <x v="1"/>
    <s v="Media"/>
    <x v="0"/>
    <s v="NUTRISCO CHILE SA"/>
    <s v="HD/ Roles y Perfiles Kaaren Linzmayer"/>
    <s v="18/12/2023 15:47:00"/>
    <s v="18/12/2023 15:50:54"/>
    <s v="Cerrado"/>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s v="NO CUMPLE"/>
    <s v="CUMPLE"/>
    <s v="NO CUMPLE"/>
    <s v="NO CUMPLE"/>
    <s v="NO CUMPLE"/>
  </r>
  <r>
    <s v="INC000002504100"/>
    <s v="TICKET-INTELIGENTE"/>
    <x v="3"/>
    <s v="GESTION TI"/>
    <s v="VICTOR SEPULVEDA GAMARRA"/>
    <s v="USR_TSIGHT"/>
    <s v="1-Extenso/Generalizado"/>
    <x v="0"/>
    <s v="Baja"/>
    <x v="1"/>
    <s v="TELEFONICA EMPRESAS DE CHILE SA"/>
    <s v="prod-ar-apirest01 TICKET AUTOMATICO"/>
    <s v="18/12/2023 17:33:42"/>
    <s v="18/12/2023 17:33:42"/>
    <s v="Cerrado"/>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s v="CUMPLE"/>
    <s v="NO CUMPLE"/>
    <s v="NO CUMPLE"/>
    <s v="NO CUMPLE"/>
    <s v="NO CUMPLE"/>
  </r>
  <r>
    <s v="INC000002504101"/>
    <s v="TICKET-INTELIGENTE"/>
    <x v="4"/>
    <s v="GESTION TI"/>
    <s v="JUAN CARLOS UZCATEGUI FUGUETT"/>
    <s v="USR_TSIGHT"/>
    <s v="1-Extenso/Generalizado"/>
    <x v="0"/>
    <s v="Baja"/>
    <x v="1"/>
    <s v="FUNDACION INSTITUTO PROFESIONAL DUOC UC"/>
    <s v="fiprdu01 - dcadmavaras TICKET AUTOMATICO"/>
    <s v="18/12/2023 17:33:47"/>
    <s v="18/12/2023 17:33:47"/>
    <s v="Cerrado"/>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s v="CUMPLE"/>
    <s v="NO CUMPLE"/>
    <s v="NO CUMPLE"/>
    <s v="NO CUMPLE"/>
    <s v="NO CUMPLE"/>
  </r>
  <r>
    <s v="INC000002504123"/>
    <s v="HOUSING"/>
    <x v="15"/>
    <s v="APQ ACCESOS"/>
    <s v="JOSE G MARQUEZ MARCANO"/>
    <s v="tct_josmam"/>
    <s v="4-Menor/Localizado"/>
    <x v="0"/>
    <s v="Baja"/>
    <x v="0"/>
    <s v="TELEFONICA EMPRESAS DE CHILE SA"/>
    <s v="TOMA DE ALARMAS DE CLIENTES"/>
    <s v="18/12/2023 18:19:57"/>
    <s v="18/12/2023 18:20:43"/>
    <s v="Cerrado"/>
    <s v="CDP ANTIGUO 1"/>
    <s v="CDP ANTIGUO 2"/>
    <s v="18/12/2023 18:22:30"/>
    <s v="18/12/2023 23:50:00"/>
    <s v="TOMA DE ALARMAS DE CLIENTES"/>
    <s v="TOMA DE ALARMAS REALZIADAS"/>
    <d v="1899-12-30T00:00:49"/>
    <d v="1899-12-30T00:02:33"/>
    <d v="1899-12-30T00:01:44"/>
    <s v=""/>
    <s v="Cumplido"/>
    <m/>
    <m/>
    <m/>
    <m/>
    <m/>
    <d v="2023-11-16T00:00:00"/>
    <s v="CUMPLE"/>
    <s v="NO CUMPLE"/>
    <s v="NO CUMPLE"/>
    <s v="NO CUMPLE"/>
    <s v="NO CUMPLE"/>
  </r>
  <r>
    <s v="INC000002504125"/>
    <s v="HOUSING"/>
    <x v="15"/>
    <s v="APQ ACCESOS"/>
    <s v="JOSE G MARQUEZ MARCANO"/>
    <s v="tct_josmam"/>
    <s v="4-Menor/Localizado"/>
    <x v="0"/>
    <s v="Baja"/>
    <x v="0"/>
    <s v="TELEFONICA EMPRESAS DE CHILE SA"/>
    <s v="SUPERVISION: Huawei - Proyecto OP202307211152"/>
    <s v="18/12/2023 18:22:50"/>
    <s v="18/12/2023 18:23:39"/>
    <s v="Cerrado"/>
    <s v="CDP ANTIGUO 1"/>
    <s v="CDP ANTIGUO 2"/>
    <s v="18/12/2023 18:26:29"/>
    <s v="18/12/2023 23:50:00"/>
    <s v="Huawei - Proyecto OP202307211152"/>
    <s v="TRABAJO REALZIDO CON EXITO"/>
    <d v="1899-12-30T00:02:34"/>
    <d v="1899-12-30T00:03:39"/>
    <d v="1899-12-30T00:01:05"/>
    <s v=""/>
    <s v="Cumplido"/>
    <m/>
    <m/>
    <m/>
    <m/>
    <m/>
    <d v="2023-11-16T00:00:00"/>
    <s v="CUMPLE"/>
    <s v="NO CUMPLE"/>
    <s v="NO CUMPLE"/>
    <s v="NO CUMPLE"/>
    <s v="NO CUMPLE"/>
  </r>
  <r>
    <s v="INC000002504172"/>
    <s v="HOUSING"/>
    <x v="3"/>
    <s v="DUOC TICKET PENDIENTES"/>
    <s v="VICTOR SEPULVEDA GAMARRA"/>
    <s v="frp_jcarra"/>
    <s v="3-Moderado/Limitado"/>
    <x v="0"/>
    <s v="Baja"/>
    <x v="1"/>
    <s v="FUNDACION INSTITUTO PROFESIONAL DUOC UC"/>
    <s v="DUOC | INC | PROBLEMA CON URL OBSERVATORIO"/>
    <s v="19/12/2023 6:20:25"/>
    <s v="19/12/2023 6:22:53"/>
    <s v="Cerrado"/>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s v="CUMPLE"/>
    <s v="NO CUMPLE"/>
    <s v="NO CUMPLE"/>
    <s v="NO CUMPLE"/>
    <s v="NO CUMPLE"/>
  </r>
  <r>
    <s v="INC000002504174"/>
    <s v="RED INTERNA"/>
    <x v="0"/>
    <s v="APOQUINDO TI"/>
    <s v="RICARDO F ORELLANA MARDONES"/>
    <s v="tct_rorell"/>
    <s v="4-Menor/Localizado"/>
    <x v="0"/>
    <s v="Baja"/>
    <x v="0"/>
    <s v="TELEFONICA EMPRESAS DE CHILE SA"/>
    <s v="RONDA Y MEDICIÓN DE TEMPERATURAS EN SALAS TIC"/>
    <s v="19/12/2023 7:17:55"/>
    <s v="19/12/2023 7:18:54"/>
    <s v="Cerrado"/>
    <s v="TI"/>
    <s v="CLIMA"/>
    <s v="19/12/2023 7:29:48"/>
    <s v="19/12/2023 23:50:00"/>
    <m/>
    <s v="ACT REALIZADA SIN NOVEDAD"/>
    <d v="1899-12-30T00:00:00"/>
    <d v="1899-12-30T00:00:00"/>
    <d v="1899-12-30T00:00:00"/>
    <s v=""/>
    <s v="Cumplido"/>
    <m/>
    <m/>
    <m/>
    <m/>
    <m/>
    <d v="2023-11-16T00:00:00"/>
    <s v="CUMPLE"/>
    <s v="NO CUMPLE"/>
    <s v="NO CUMPLE"/>
    <s v="NO CUMPLE"/>
    <s v="NO CUMPLE"/>
  </r>
  <r>
    <s v="INC000002504270"/>
    <s v="VPN IP - MPLS"/>
    <x v="13"/>
    <s v="BELIEVE"/>
    <s v="MOISES E MONTERO RAMOS"/>
    <s v="frp_kaldor"/>
    <s v="3-Moderado/Limitado"/>
    <x v="1"/>
    <s v="Media"/>
    <x v="0"/>
    <s v="FARMACIAS AHUMADA S.A."/>
    <s v="| Pdte | Horario hábil  19-12-2023 |  GAMA / Apagar y eliminar Servidor ThreatWise01"/>
    <s v="18/12/2023 18:59:32"/>
    <s v="18/12/2023 19:05:20"/>
    <s v="Cerrado"/>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s v="NO CUMPLE"/>
    <s v="CUMPLE"/>
    <s v="NO CUMPLE"/>
    <s v="NO CUMPLE"/>
    <s v="NO CUMPLE"/>
  </r>
  <r>
    <s v="INC000002504309"/>
    <s v="HOUSING"/>
    <x v="7"/>
    <s v="DUOC TICKET AUTOMATICO"/>
    <s v="CRISTOBAL I REYES DELGADO"/>
    <s v="frp_disilv"/>
    <s v="3-Moderado/Limitado"/>
    <x v="0"/>
    <s v="Baja"/>
    <x v="0"/>
    <s v="FUNDACION INSTITUTO PROFESIONAL DUOC UC"/>
    <s v="REQ | DUOC | RE: Status del servidor de integraciones CRM productivo"/>
    <s v="18/12/2023 18:03:42"/>
    <s v="18/12/2023 18:06:28"/>
    <s v="Cerrado"/>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s v="CUMPLE"/>
    <s v="NO CUMPLE"/>
    <s v="NO CUMPLE"/>
    <s v="NO CUMPLE"/>
    <s v="NO CUMPLE"/>
  </r>
  <r>
    <s v="INC000002504333"/>
    <s v="VPN IP - MPLS"/>
    <x v="2"/>
    <s v="GESTION HD"/>
    <s v="LUIS RODRIGO ACEVEDO COLLIPAL"/>
    <s v="frp_fpetro"/>
    <s v="3-Moderado/Limitado"/>
    <x v="1"/>
    <s v="Media"/>
    <x v="0"/>
    <s v="TELEFONICA GLOBAL TECHNOLOGY S.A.AGENCIA EN CHILE"/>
    <s v="REQ/TCCT - Requerimiento - VDOM VDC - Agregar NAT y Reglas de Firewall"/>
    <s v="18/12/2023 18:53:34"/>
    <s v="18/12/2023 18:56:30"/>
    <s v="Cerrado"/>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s v="NO CUMPLE"/>
    <s v="NO CUMPLE"/>
    <s v="CUMPLE"/>
    <s v="NO CUMPLE"/>
    <s v="NO CUMPLE"/>
  </r>
  <r>
    <s v="INC000002504335"/>
    <s v="HOUSING"/>
    <x v="16"/>
    <s v="BELIEVE"/>
    <s v="JOSE G MARQUEZ MARCANO"/>
    <s v="frp_jolsso"/>
    <s v="3-Moderado/Limitado"/>
    <x v="1"/>
    <s v="Media"/>
    <x v="0"/>
    <s v="TELEFONICA EMPRESAS DE CHILE SA"/>
    <s v="GESTION DATACENTER/ ACCESOS /TELEFONICA EMPRESAS DE CHILE SA"/>
    <s v="18/12/2023 18:58:24"/>
    <s v="18/12/2023 18:59:49"/>
    <s v="Cerrado"/>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s v="CUMPLE"/>
    <s v="NO CUMPLE"/>
    <s v="NO CUMPLE"/>
    <s v="NO CUMPLE"/>
    <s v="NO CUMPLE"/>
  </r>
  <r>
    <s v="INC000002504346"/>
    <s v="INFRAESTRUCTURA DC"/>
    <x v="0"/>
    <s v="APQ ACCESOS"/>
    <s v="MARIO A BARRIENTOS RUIZ"/>
    <s v="MBARRIENTOS"/>
    <s v="4-Menor/Localizado"/>
    <x v="0"/>
    <s v="Baja"/>
    <x v="0"/>
    <s v="TELEFONICA GLOBAL TECHNOLOGY S.A.AGENCIA EN CHILE"/>
    <s v="RONDA DE INSPECCIÓN DE SALAS Y TOMA DE TEMPERATURAS DC APOQUINDO"/>
    <s v="18/12/2023 20:08:53"/>
    <s v="18/12/2023 20:10:03"/>
    <s v="Cerrado"/>
    <s v="TI"/>
    <s v="CLIMA"/>
    <s v="18/12/2023 20:18:24"/>
    <s v="18/12/2023 23:50:00"/>
    <s v="RONDA DE INSPECCIÓN DE SALAS Y TOMA DE TEMPERATURAS DC APOQUINDO"/>
    <s v="RONDA REALIZADA"/>
    <d v="1899-12-30T00:00:00"/>
    <d v="1899-12-30T00:00:00"/>
    <d v="1899-12-30T00:00:00"/>
    <s v=""/>
    <s v="Cumplido"/>
    <m/>
    <m/>
    <m/>
    <m/>
    <m/>
    <d v="2023-11-20T00:00:00"/>
    <s v="CUMPLE"/>
    <s v="NO CUMPLE"/>
    <s v="NO CUMPLE"/>
    <s v="NO CUMPLE"/>
    <s v="NO CUMPLE"/>
  </r>
  <r>
    <s v="INC000002504348"/>
    <s v="INFRAESTRUCTURA DC"/>
    <x v="14"/>
    <s v="APQ ACCESOS"/>
    <s v="MARIO A BARRIENTOS RUIZ"/>
    <s v="MBARRIENTOS"/>
    <s v="4-Menor/Localizado"/>
    <x v="0"/>
    <s v="Baja"/>
    <x v="0"/>
    <s v="TELEFONICA GLOBAL TECHNOLOGY S.A.AGENCIA EN CHILE"/>
    <s v="RONDA DE INSPECCIÓN DE SALAS Y TOMA DE TEMPERATURAS DC APOQUINDO"/>
    <s v="18/12/2023 20:10:21"/>
    <s v="18/12/2023 20:11:51"/>
    <s v="Cerrado"/>
    <s v="TI"/>
    <s v="CLIMA"/>
    <s v="18/12/2023 20:18:45"/>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0"/>
    <s v="INFRAESTRUCTURA DC"/>
    <x v="0"/>
    <s v="APQ ACCESOS"/>
    <s v="MARIO A BARRIENTOS RUIZ"/>
    <s v="MBARRIENTOS"/>
    <s v="4-Menor/Localizado"/>
    <x v="0"/>
    <s v="Baja"/>
    <x v="0"/>
    <s v="TELEFONICA GLOBAL TECHNOLOGY S.A.AGENCIA EN CHILE"/>
    <s v="RONDA DE INSPECCIÓN DE SALAS Y TOMA DE TEMPERATURAS DC APOQUINDO"/>
    <s v="18/12/2023 20:12:06"/>
    <s v="18/12/2023 20:13:16"/>
    <s v="Cerrado"/>
    <s v="TI"/>
    <s v="CLIMA"/>
    <s v="18/12/2023 20:19:16"/>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8"/>
    <s v="VPN IP - MPLS"/>
    <x v="3"/>
    <s v="BELIEVE"/>
    <s v="VICTOR SEPULVEDA GAMARRA"/>
    <s v="frp_disilv"/>
    <s v="3-Moderado/Limitado"/>
    <x v="1"/>
    <s v="Media"/>
    <x v="1"/>
    <s v="FUNDACION INSTITUTO PROFESIONAL DUOC UC"/>
    <s v="GAMA/Alerta caída global Observatorio"/>
    <s v="18/12/2023 20:46:22"/>
    <s v="18/12/2023 20:48:22"/>
    <s v="Cerrado"/>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s v="CUMPLE"/>
    <s v="NO CUMPLE"/>
    <s v="NO CUMPLE"/>
    <s v="NO CUMPLE"/>
    <s v="NO CUMPLE"/>
  </r>
  <r>
    <s v="INC000002504386"/>
    <s v="RED INTERNA"/>
    <x v="0"/>
    <s v="APOQUINDO TI"/>
    <s v="RICARDO F ORELLANA MARDONES"/>
    <s v="tct_rorell"/>
    <s v="4-Menor/Localizado"/>
    <x v="0"/>
    <s v="Baja"/>
    <x v="0"/>
    <s v="TELEFONICA EMPRESAS DE CHILE SA"/>
    <s v="RONDA Y MEDICIÓN DE TEMPERATURAS EN SALAS TIC"/>
    <s v="19/12/2023 0:27:18"/>
    <s v="19/12/2023 0:28:09"/>
    <s v="Cerrado"/>
    <s v="TI"/>
    <s v="CLIMA"/>
    <s v="19/12/2023 0:48:21"/>
    <s v="19/12/2023 23:50:00"/>
    <m/>
    <s v="ACT REALIZADA SIN NOVEDAD"/>
    <d v="1899-12-30T00:00:00"/>
    <d v="1899-12-30T00:00:00"/>
    <d v="1899-12-30T00:00:00"/>
    <s v=""/>
    <s v="Cumplido"/>
    <m/>
    <m/>
    <m/>
    <m/>
    <m/>
    <d v="2023-11-16T00:00:00"/>
    <s v="CUMPLE"/>
    <s v="NO CUMPLE"/>
    <s v="NO CUMPLE"/>
    <s v="NO CUMPLE"/>
    <s v="NO CUMPLE"/>
  </r>
  <r>
    <s v="INC000002504394"/>
    <s v="HOUSING"/>
    <x v="16"/>
    <s v="BELIEVE"/>
    <s v="LUIS O MORALES ARENAS"/>
    <s v="frp_jreyna"/>
    <s v="3-Moderado/Limitado"/>
    <x v="1"/>
    <s v="Media"/>
    <x v="0"/>
    <s v="TELEFONICA EMPRESAS DE CHILE SA"/>
    <s v="GESTION DATACENTER/ ACCESOS  / TELEFONICA"/>
    <s v="19/12/2023 1:55:52"/>
    <s v="19/12/2023 1:58:20"/>
    <s v="Cerrado"/>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s v="CUMPLE"/>
    <s v="NO CUMPLE"/>
    <s v="NO CUMPLE"/>
    <s v="NO CUMPLE"/>
    <s v="NO CUMPLE"/>
  </r>
  <r>
    <s v="INC000002504403"/>
    <s v="RED INTERNA"/>
    <x v="0"/>
    <s v="APOQUINDO TI"/>
    <s v="RICARDO F ORELLANA MARDONES"/>
    <s v="tct_rorell"/>
    <s v="4-Menor/Localizado"/>
    <x v="0"/>
    <s v="Baja"/>
    <x v="0"/>
    <s v="TELEFONICA EMPRESAS DE CHILE SA"/>
    <s v="RONDA Y MEDICIÓN DE TEMPERATURAS EN SALAS TIC"/>
    <s v="19/12/2023 2:42:29"/>
    <s v="19/12/2023 2:43:26"/>
    <s v="Cerrado"/>
    <s v="TI"/>
    <s v="CLIMA"/>
    <s v="19/12/2023 2:59:27"/>
    <s v="19/12/2023 23:50:00"/>
    <m/>
    <s v="ACT REALIZADA SIN NOVEDAD"/>
    <d v="1899-12-30T00:00:00"/>
    <d v="1899-12-30T00:00:00"/>
    <d v="1899-12-30T00:00:00"/>
    <s v=""/>
    <s v="Cumplido"/>
    <m/>
    <m/>
    <m/>
    <m/>
    <m/>
    <d v="2023-11-16T00:00:00"/>
    <s v="CUMPLE"/>
    <s v="NO CUMPLE"/>
    <s v="NO CUMPLE"/>
    <s v="NO CUMPLE"/>
    <s v="NO CUMPLE"/>
  </r>
  <r>
    <s v="INC000002504432"/>
    <s v="RED INTERNA"/>
    <x v="0"/>
    <s v="APOQUINDO TI"/>
    <s v="RICARDO F ORELLANA MARDONES"/>
    <s v="tct_rorell"/>
    <s v="4-Menor/Localizado"/>
    <x v="0"/>
    <s v="Baja"/>
    <x v="0"/>
    <s v="TELEFONICA EMPRESAS DE CHILE SA"/>
    <s v="RONDA Y MEDICIÓN DE TEMPERATURAS EN SALAS TIC"/>
    <s v="19/12/2023 4:15:41"/>
    <s v="19/12/2023 4:16:32"/>
    <s v="Cerrado"/>
    <s v="TI"/>
    <s v="CLIMA"/>
    <s v="19/12/2023 4:28:16"/>
    <s v="19/12/2023 23:50:00"/>
    <m/>
    <s v="ACT REALIZADA SIN NOVEDAD"/>
    <d v="1899-12-30T00:00:00"/>
    <d v="1899-12-30T00:00:00"/>
    <d v="1899-12-30T00:00:00"/>
    <s v=""/>
    <s v="Cumplido"/>
    <m/>
    <m/>
    <m/>
    <m/>
    <m/>
    <d v="2023-11-16T00:00:00"/>
    <s v="CUMPLE"/>
    <s v="NO CUMPLE"/>
    <s v="NO CUMPLE"/>
    <s v="NO CUMPLE"/>
    <s v="NO CUMPLE"/>
  </r>
  <r>
    <s v="INC000002504577"/>
    <s v="HOUSING"/>
    <x v="15"/>
    <s v="APQ ACCESOS"/>
    <s v="LUIS O MORALES ARENAS"/>
    <s v="tct_luimoa"/>
    <s v="4-Menor/Localizado"/>
    <x v="0"/>
    <s v="Baja"/>
    <x v="0"/>
    <s v="TELEFONICA EMPRESAS DE CHILE SA"/>
    <s v="SE GENERA TICKET DE SUPERVISION PARA CLIENTE GTD"/>
    <s v="18/12/2023 22:05:05"/>
    <s v="18/12/2023 22:06:28"/>
    <s v="Cerrado"/>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s v="CUMPLE"/>
    <s v="NO CUMPLE"/>
    <s v="NO CUMPLE"/>
    <s v="NO CUMPLE"/>
    <s v="NO CUMPLE"/>
  </r>
  <r>
    <s v="INC000002504620"/>
    <s v="TICKET-INTELIGENTE"/>
    <x v="4"/>
    <s v="GESTION TI"/>
    <s v="JUAN CARLOS UZCATEGUI FUGUETT"/>
    <s v="USR_TSIGHT"/>
    <s v="1-Extenso/Generalizado"/>
    <x v="0"/>
    <s v="Baja"/>
    <x v="1"/>
    <s v="COMERCIAL E IMPORTADORA AUDIOMUSICA SPA"/>
    <s v="ciausp01 - svr_dc TICKET AUTOMATICO"/>
    <s v="19/12/2023 0:43:49"/>
    <s v="19/12/2023 0:43:49"/>
    <s v="Cerrado"/>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s v="CUMPLE"/>
    <s v="NO CUMPLE"/>
    <s v="NO CUMPLE"/>
    <s v="NO CUMPLE"/>
    <s v="NO CUMPLE"/>
  </r>
  <r>
    <s v="INC000002504713"/>
    <s v="HOUSING"/>
    <x v="15"/>
    <s v="APQ ACCESOS"/>
    <s v="LUIS O MORALES ARENAS"/>
    <s v="tct_luimoa"/>
    <s v="4-Menor/Localizado"/>
    <x v="0"/>
    <s v="Baja"/>
    <x v="0"/>
    <s v="TELEFONICA EMPRESAS DE CHILE SA"/>
    <s v="SE GENERA TICKET DE SUPERVISION PARA CLIENTE T EMPRESAS"/>
    <s v="19/12/2023 5:39:02"/>
    <s v="19/12/2023 5:40:20"/>
    <s v="Cerrado"/>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s v="CUMPLE"/>
    <s v="NO CUMPLE"/>
    <s v="NO CUMPLE"/>
    <s v="NO CUMPLE"/>
    <s v="NO CUMPLE"/>
  </r>
  <r>
    <s v="INC000002504717"/>
    <s v="HOUSING"/>
    <x v="15"/>
    <s v="APQ ACCESOS"/>
    <s v="LUIS O MORALES ARENAS"/>
    <s v="tct_luimoa"/>
    <s v="4-Menor/Localizado"/>
    <x v="0"/>
    <s v="Baja"/>
    <x v="0"/>
    <s v="TELEFONICA EMPRESAS DE CHILE SA"/>
    <s v="SE GENERA TICKET POR RONDA Y REVISION DE SALAS TECNICAS"/>
    <s v="19/12/2023 6:08:14"/>
    <s v="19/12/2023 6:10:10"/>
    <s v="Cerrado"/>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s v="CUMPLE"/>
    <s v="NO CUMPLE"/>
    <s v="NO CUMPLE"/>
    <s v="NO CUMPLE"/>
    <s v="NO CUMPLE"/>
  </r>
  <r>
    <s v="INC000002504719"/>
    <s v="HOUSING"/>
    <x v="15"/>
    <s v="APQ ACCESOS"/>
    <s v="LUIS O MORALES ARENAS"/>
    <s v="tct_luimoa"/>
    <s v="4-Menor/Localizado"/>
    <x v="0"/>
    <s v="Baja"/>
    <x v="0"/>
    <s v="TELEFONICA EMPRESAS DE CHILE SA"/>
    <s v="SE GENERA TICKET POR REVISION Y TOMA DE ALARMA DE CLIENTES"/>
    <s v="19/12/2023 6:11:02"/>
    <s v="19/12/2023 6:13:16"/>
    <s v="Cerrado"/>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s v="CUMPLE"/>
    <s v="NO CUMPLE"/>
    <s v="NO CUMPLE"/>
    <s v="NO CUMPLE"/>
    <s v="NO CUMPLE"/>
  </r>
  <r>
    <s v="INC000002504728"/>
    <s v="SAP"/>
    <x v="17"/>
    <s v="CLOUD SAP HANA"/>
    <s v="NICOLAS A SAAVEDRA EGUILUZ"/>
    <s v="tct_nsaave"/>
    <s v="4-Menor/Localizado"/>
    <x v="0"/>
    <s v="Baja"/>
    <x v="0"/>
    <s v="TELEFONICA EMPRESAS DE CHILE SA"/>
    <s v="Checklist Diario Clientes 19.12.23"/>
    <s v="19/12/2023 7:37:01"/>
    <s v="19/12/2023 7:38:02"/>
    <s v="Cerrado"/>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s v="CUMPLE"/>
    <s v="NO CUMPLE"/>
    <s v="NO CUMPLE"/>
    <s v="NO CUMPLE"/>
    <s v="NO CUMPLE"/>
  </r>
  <r>
    <s v="INC000002504742"/>
    <s v="HOUSING"/>
    <x v="14"/>
    <s v="BELIEVE"/>
    <s v="CRISTOPHER MALDONADO ROMERO"/>
    <s v="frp_dvital"/>
    <s v="3-Moderado/Limitado"/>
    <x v="1"/>
    <s v="Media"/>
    <x v="0"/>
    <s v="BANCO SANTANDER CHILE"/>
    <s v="GESTION DATACENTER/ ACCESOS / BANCO SANTANDER CHILE"/>
    <s v="19/12/2023 8:36:18"/>
    <s v="19/12/2023 8:43:34"/>
    <s v="Cerrado"/>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s v="CUMPLE"/>
    <s v="NO CUMPLE"/>
    <s v="NO CUMPLE"/>
    <s v="NO CUMPLE"/>
    <s v="NO CUMPLE"/>
  </r>
  <r>
    <s v="INC000002504890"/>
    <s v="HOUSING"/>
    <x v="14"/>
    <s v="BELIEVE"/>
    <s v="CRISTOPHER MALDONADO ROMERO"/>
    <s v="frp_fbalab"/>
    <s v="3-Moderado/Limitado"/>
    <x v="1"/>
    <s v="Media"/>
    <x v="0"/>
    <s v="BANCO SANTANDER CHILE"/>
    <s v="GESTION DATACENTER/ ACCESOS / BANCO SANTANDER CHILE"/>
    <s v="19/12/2023 9:35:00"/>
    <s v="19/12/2023 9:36:13"/>
    <s v="Cerrado"/>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s v="CUMPLE"/>
    <s v="NO CUMPLE"/>
    <s v="NO CUMPLE"/>
    <s v="NO CUMPLE"/>
    <s v="NO CUMPLE"/>
  </r>
  <r>
    <s v="INC000002504908"/>
    <s v="HOUSING"/>
    <x v="2"/>
    <s v="GESTION PLATAFORMA CLIENTES"/>
    <s v="JUAN PABLO PAZ GOMPERTZ"/>
    <s v="vos_bherna"/>
    <s v="3-Moderado/Limitado"/>
    <x v="0"/>
    <s v="Baja"/>
    <x v="0"/>
    <s v="FRACTALIA"/>
    <s v="(Asignar a Sebastian Acuña) Solicitud de Información."/>
    <s v="19/12/2023 9:13:27"/>
    <s v="19/12/2023 9:26:17"/>
    <s v="Cerrado"/>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s v="NO CUMPLE"/>
    <s v="CUMPLE"/>
    <s v="NO CUMPLE"/>
    <s v="NO CUMPLE"/>
    <s v="NO CUMPLE"/>
  </r>
  <r>
    <s v="INC000002504914"/>
    <s v="COMUNICACIONES"/>
    <x v="4"/>
    <s v="GESTION PLATAFORMA CLIENTES"/>
    <s v="PAUL A SEPULVEDA ALVAREZ"/>
    <s v="vos_bherna"/>
    <s v="3-Moderado/Limitado"/>
    <x v="1"/>
    <s v="Media"/>
    <x v="0"/>
    <s v="FRACTALIA"/>
    <s v="REINICIO PASSWORD VPN"/>
    <s v="20/12/2023 16:37:09"/>
    <s v="20/12/2023 16:39:19"/>
    <s v="Cerrado"/>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s v="NO CUMPLE"/>
    <s v="CUMPLE"/>
    <s v="NO CUMPLE"/>
    <s v="NO CUMPLE"/>
    <s v="NO CUMPLE"/>
  </r>
  <r>
    <s v="INC000002504924"/>
    <s v="HOUSING"/>
    <x v="3"/>
    <s v="GESTION PLATAFORMA CLIENTES"/>
    <s v="VICTOR SEPULVEDA GAMARRA"/>
    <s v="vos_bherna"/>
    <s v="3-Moderado/Limitado"/>
    <x v="0"/>
    <s v="Baja"/>
    <x v="0"/>
    <s v="FRACTALIA"/>
    <s v="Permisos root para cuenta de SO para servidor de Remedy 20 QA."/>
    <s v="22/12/2023 14:20:05"/>
    <s v="22/12/2023 14:23:01"/>
    <s v="Cerrado"/>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s v="CUMPLE"/>
    <s v="NO CUMPLE"/>
    <s v="NO CUMPLE"/>
    <s v="NO CUMPLE"/>
    <s v="NO CUMPLE"/>
  </r>
  <r>
    <s v="INC000002504925"/>
    <s v="HOUSING"/>
    <x v="3"/>
    <s v="GESTION PLATAFORMA CLIENTES"/>
    <s v="SEBASTIAN I ACUÑA GUZMAN"/>
    <s v="vos_bherna"/>
    <s v="3-Moderado/Limitado"/>
    <x v="2"/>
    <s v="Alta"/>
    <x v="0"/>
    <s v="FRACTALIA"/>
    <s v="Conectividad Remedy"/>
    <s v="22/12/2023 14:48:29"/>
    <s v="22/12/2023 14:48:36"/>
    <s v="Cerrado"/>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s v="NO CUMPLE"/>
    <s v="CUMPLE"/>
    <s v="NO CUMPLE"/>
    <s v="NO CUMPLE"/>
    <s v="NO CUMPLE"/>
  </r>
  <r>
    <s v="INC000002504927"/>
    <s v="HOUSING"/>
    <x v="4"/>
    <s v="GESTION PLATAFORMA CLIENTES"/>
    <s v="ALEJANDRO ACEVEDO VALENZUELA"/>
    <s v="vos_bherna"/>
    <s v="4-Menor/Localizado"/>
    <x v="1"/>
    <s v="Media"/>
    <x v="0"/>
    <s v="FRACTALIA"/>
    <s v="Bloqueo Aplicativo BMC TrueSight"/>
    <s v="22/12/2023 14:53:11"/>
    <s v="22/12/2023 15:02:47"/>
    <s v="Cerrado"/>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s v="CUMPLE"/>
    <s v="NO CUMPLE"/>
    <s v="NO CUMPLE"/>
    <s v="NO CUMPLE"/>
    <s v="NO CUMPLE"/>
  </r>
  <r>
    <s v="INC000002504935"/>
    <s v="HOUSING"/>
    <x v="3"/>
    <s v="GESTION PLATAFORMA CLIENTES"/>
    <s v="SEBASTIAN I ACUÑA GUZMAN"/>
    <s v="vos_bherna"/>
    <s v="3-Moderado/Limitado"/>
    <x v="1"/>
    <s v="Media"/>
    <x v="0"/>
    <s v="FRACTALIA"/>
    <s v="(Asignar a Sebastián Acuña) Activación de Logs"/>
    <s v="26/12/2023 17:15:14"/>
    <s v="26/12/2023 17:22:47"/>
    <s v="Cerrado"/>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s v="CUMPLE"/>
    <s v="NO CUMPLE"/>
    <s v="NO CUMPLE"/>
    <s v="NO CUMPLE"/>
    <s v="NO CUMPLE"/>
  </r>
  <r>
    <s v="INC000002505023"/>
    <s v="HOUSING"/>
    <x v="15"/>
    <s v="APQ ACCESOS"/>
    <s v="JOSE G MARQUEZ MARCANO"/>
    <s v="tct_josmam"/>
    <s v="4-Menor/Localizado"/>
    <x v="0"/>
    <s v="Baja"/>
    <x v="0"/>
    <s v="TELEFONICA EMPRESAS DE CHILE SA"/>
    <s v="RONDA Y REVISION DE SALAS"/>
    <s v="19/12/2023 9:33:31"/>
    <s v="19/12/2023 9:34:19"/>
    <s v="Cerrado"/>
    <s v="CDP ANTIGUO 1"/>
    <s v="CDP ANTIGUO 2"/>
    <s v="19/12/2023 9:40:15"/>
    <s v="19/12/2023 23:50:00"/>
    <s v="RONDA Y REVISION DE SALAS"/>
    <s v="RONDAS REALIZADAS"/>
    <d v="1899-12-30T00:05:41"/>
    <d v="1899-12-30T00:06:44"/>
    <d v="1899-12-30T00:01:03"/>
    <s v=""/>
    <s v="Cumplido"/>
    <m/>
    <m/>
    <m/>
    <m/>
    <m/>
    <d v="2023-11-16T00:00:00"/>
    <s v="CUMPLE"/>
    <s v="NO CUMPLE"/>
    <s v="NO CUMPLE"/>
    <s v="NO CUMPLE"/>
    <s v="NO CUMPLE"/>
  </r>
  <r>
    <s v="INC000002505033"/>
    <s v="VPN IP - MPLS"/>
    <x v="2"/>
    <s v="GESTION HD"/>
    <s v="LUIS A VILLASMIL CASTILLO"/>
    <s v="frp_spevel"/>
    <s v="3-Moderado/Limitado"/>
    <x v="1"/>
    <s v="Media"/>
    <x v="0"/>
    <s v="EMPRESA NACIONAL DE CERTIFICACIONES"/>
    <s v="HD/Reporte de trafico"/>
    <s v="19/12/2023 9:55:55"/>
    <s v="19/12/2023 9:58:02"/>
    <s v="Cerrado"/>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s v="NO CUMPLE"/>
    <s v="CUMPLE"/>
    <s v="NO CUMPLE"/>
    <s v="NO CUMPLE"/>
    <s v="NO CUMPLE"/>
  </r>
  <r>
    <s v="INC000002505059"/>
    <s v="VPN IP - MPLS"/>
    <x v="13"/>
    <s v="GESTION HD"/>
    <s v="ANGEL CASTRO CABRERA"/>
    <s v="frp_spevel"/>
    <s v="3-Moderado/Limitado"/>
    <x v="1"/>
    <s v="Media"/>
    <x v="0"/>
    <s v="TELEFONICA GLOBAL TECHNOLOGY S.A.AGENCIA EN CHILE"/>
    <s v="HD/INC000002503236 Revisión parque nuevo equipos SolarWinds"/>
    <s v="19/12/2023 10:42:36"/>
    <s v="19/12/2023 10:44:56"/>
    <s v="Cerrado"/>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s v="NO CUMPLE"/>
    <s v="CUMPLE"/>
    <s v="NO CUMPLE"/>
    <s v="NO CUMPLE"/>
    <s v="NO CUMPLE"/>
  </r>
  <r>
    <s v="INC000002505087"/>
    <s v="VPN IP - MPLS"/>
    <x v="2"/>
    <s v="GESTION HD"/>
    <s v="LUIS RODRIGO ACEVEDO COLLIPAL"/>
    <s v="frp_spevel"/>
    <s v="3-Moderado/Limitado"/>
    <x v="1"/>
    <s v="Media"/>
    <x v="0"/>
    <s v="EMPRESA NACIONAL DE CERTIFICACIONES"/>
    <s v="HD/VPN site to site"/>
    <s v="19/12/2023 12:18:00"/>
    <s v="19/12/2023 12:19:06"/>
    <s v="Cerrado"/>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s v="NO CUMPLE"/>
    <s v="CUMPLE"/>
    <s v="NO CUMPLE"/>
    <s v="NO CUMPLE"/>
    <s v="NO CUMPLE"/>
  </r>
  <r>
    <s v="INC000002505099"/>
    <s v="VPN IP - MPLS"/>
    <x v="13"/>
    <s v="GESTION HD"/>
    <s v="DEIBY Y SANTOYO MONTEROLA"/>
    <s v="frp_spevel"/>
    <s v="3-Moderado/Limitado"/>
    <x v="1"/>
    <s v="Media"/>
    <x v="0"/>
    <s v="TELEFONICA GLOBAL TECHNOLOGY S.A.AGENCIA EN CHILE"/>
    <s v="HD/INC000002503236 Revisión parque nuevo equipos SolarWinds"/>
    <s v="19/12/2023 12:34:02"/>
    <s v="19/12/2023 12:35:03"/>
    <s v="Cerrado"/>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s v="NO CUMPLE"/>
    <s v="NO CUMPLE"/>
    <s v="CUMPLE"/>
    <s v="NO CUMPLE"/>
    <s v="NO CUMPLE"/>
  </r>
  <r>
    <s v="INC000002505118"/>
    <s v="HOUSING"/>
    <x v="14"/>
    <s v="BELIEVE"/>
    <s v="CRISTOPHER MALDONADO ROMERO"/>
    <s v="frp_fbalab"/>
    <s v="3-Moderado/Limitado"/>
    <x v="1"/>
    <s v="Media"/>
    <x v="0"/>
    <s v="BANCO SANTANDER CHILE"/>
    <s v="GESTION DATACENTER/ ACCESOS / BANCO SANTANDER CHILE"/>
    <s v="19/12/2023 9:52:36"/>
    <s v="19/12/2023 9:55:17"/>
    <s v="Cerrado"/>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s v="CUMPLE"/>
    <s v="NO CUMPLE"/>
    <s v="NO CUMPLE"/>
    <s v="NO CUMPLE"/>
    <s v="NO CUMPLE"/>
  </r>
  <r>
    <s v="INC000002505134"/>
    <s v="INFRAESTRUCTURA DC"/>
    <x v="6"/>
    <s v="APQ ACCESOS"/>
    <s v="RENE E VILLEGAS CARREÑO"/>
    <s v="tct_sjarav"/>
    <s v="4-Menor/Localizado"/>
    <x v="0"/>
    <s v="Baja"/>
    <x v="0"/>
    <s v="TELEFONICA CYBERSECURITY TECH CHILE SPA"/>
    <s v="Retiro de equipamiento"/>
    <s v="19/12/2023 10:05:11"/>
    <s v="19/12/2023 10:06:30"/>
    <s v="Cerrado"/>
    <s v="CDP ANTIGUO 1"/>
    <s v="CDP ANTIGUO 2"/>
    <s v="28/12/2023 10:27:36"/>
    <s v="28/12/2023 23:50:00"/>
    <m/>
    <s v="equipos retirados"/>
    <d v="1899-12-30T00:00:00"/>
    <d v="1899-12-30T00:00:00"/>
    <d v="1899-12-30T00:00:00"/>
    <s v=""/>
    <s v="Cumplido"/>
    <s v="atendido en tiempo y forma"/>
    <m/>
    <m/>
    <m/>
    <m/>
    <d v="2023-11-16T00:00:00"/>
    <s v="CUMPLE"/>
    <s v="NO CUMPLE"/>
    <s v="NO CUMPLE"/>
    <s v="NO CUMPLE"/>
    <s v="NO CUMPLE"/>
  </r>
  <r>
    <s v="INC000002505233"/>
    <s v="RED INTERNA"/>
    <x v="1"/>
    <s v="APQ ACCESOS"/>
    <s v="CARLOS F ARAYA RAMIREZ"/>
    <s v="tct_cararr"/>
    <s v="4-Menor/Localizado"/>
    <x v="0"/>
    <s v="Baja"/>
    <x v="0"/>
    <s v="TELEFONICA CYBERSECURITY TECH CHILE SPA"/>
    <s v="RONDA INSPECTIVA"/>
    <s v="19/12/2023 10:31:50"/>
    <s v="19/12/2023 10:32:55"/>
    <s v="Cerrado"/>
    <s v="CDP ANTIGUO 1"/>
    <s v="CDP ANTIGUO 2"/>
    <s v="19/12/2023 11:00:15"/>
    <s v="19/12/2023 23:50:00"/>
    <m/>
    <s v="ronda realizada"/>
    <d v="1899-12-30T00:00:00"/>
    <d v="1899-12-30T00:00:00"/>
    <d v="1899-12-30T00:00:00"/>
    <s v=""/>
    <s v="Cumplido"/>
    <m/>
    <m/>
    <m/>
    <m/>
    <m/>
    <d v="2023-11-16T00:00:00"/>
    <s v="CUMPLE"/>
    <s v="NO CUMPLE"/>
    <s v="NO CUMPLE"/>
    <s v="NO CUMPLE"/>
    <s v="NO CUMPLE"/>
  </r>
  <r>
    <s v="INC000002505235"/>
    <s v="VPN IP - MPLS"/>
    <x v="9"/>
    <s v="GESTION HD"/>
    <s v="RODRIGO VÁSQUEZ MUÑOZ"/>
    <s v="frp_fpetro"/>
    <s v="3-Moderado/Limitado"/>
    <x v="1"/>
    <s v="Media"/>
    <x v="0"/>
    <s v="TELEFONICA GLOBAL TECHNOLOGY S.A.AGENCIA EN CHILE"/>
    <s v="HD/Restauracion de VM Punta del Cobre"/>
    <s v="19/12/2023 10:34:59"/>
    <s v="19/12/2023 10:38:20"/>
    <s v="Cerrado"/>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s v="NO CUMPLE"/>
    <s v="CUMPLE"/>
    <s v="NO CUMPLE"/>
    <s v="NO CUMPLE"/>
    <s v="NO CUMPLE"/>
  </r>
  <r>
    <s v="INC000002505249"/>
    <s v="VPN IP - MPLS"/>
    <x v="13"/>
    <s v="GESTION HD"/>
    <s v="JOSE A SANTIS SERRANO"/>
    <s v="frp_fpetro"/>
    <s v="3-Moderado/Limitado"/>
    <x v="1"/>
    <s v="Media"/>
    <x v="0"/>
    <s v="TELEFONICA GLOBAL TECHNOLOGY S.A.AGENCIA EN CHILE"/>
    <s v="HD/Maquinas en VDC con problemas de Idioma."/>
    <s v="19/12/2023 11:08:55"/>
    <s v="19/12/2023 11:14:34"/>
    <s v="Cerrado"/>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s v="NO CUMPLE"/>
    <s v="NO CUMPLE"/>
    <s v="NO CUMPLE"/>
    <s v="NO CUMPLE"/>
    <s v="CUMPLE"/>
  </r>
  <r>
    <s v="INC000002505287"/>
    <s v="VPN IP - MPLS"/>
    <x v="17"/>
    <s v="GESTION HD"/>
    <s v="NICOLAS A SAAVEDRA EGUILUZ"/>
    <s v="frp_fpetro"/>
    <s v="3-Moderado/Limitado"/>
    <x v="1"/>
    <s v="Media"/>
    <x v="0"/>
    <s v="NUTRISCO CHILE SA"/>
    <s v="HD/Mensaje SAP"/>
    <s v="19/12/2023 12:04:58"/>
    <s v="19/12/2023 12:09:00"/>
    <s v="Cerrado"/>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s v="NO CUMPLE"/>
    <s v="CUMPLE"/>
    <s v="NO CUMPLE"/>
    <s v="NO CUMPLE"/>
    <s v="NO CUMPLE"/>
  </r>
  <r>
    <s v="INC000002505291"/>
    <s v="VPN IP - MPLS"/>
    <x v="3"/>
    <s v="GESTION HD"/>
    <s v="GUSTAVO AVILA VERA"/>
    <s v="frp_fpetro"/>
    <s v="3-Moderado/Limitado"/>
    <x v="1"/>
    <s v="Media"/>
    <x v="0"/>
    <s v="FAST COLLENTING CHILE SA"/>
    <s v="REQ/SOPORTE R-DNS FASTCO"/>
    <s v="19/12/2023 12:23:21"/>
    <s v="19/12/2023 12:33:49"/>
    <s v="Cerrado"/>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s v="NO CUMPLE"/>
    <s v="CUMPLE"/>
    <s v="NO CUMPLE"/>
    <s v="NO CUMPLE"/>
    <s v="NO CUMPLE"/>
  </r>
  <r>
    <s v="INC000002505299"/>
    <s v="VPN IP - MPLS"/>
    <x v="13"/>
    <s v="GESTION HD"/>
    <s v="MOISES E MONTERO RAMOS"/>
    <s v="frp_fpetro"/>
    <s v="3-Moderado/Limitado"/>
    <x v="1"/>
    <s v="Media"/>
    <x v="0"/>
    <s v="ZAMBONI INGENIEROS ASOCIADOS LIMITADA"/>
    <s v="REQ/Cliente  - Plataforma VDC - Problemas de recuperación de usuario y contraseña."/>
    <s v="19/12/2023 12:44:58"/>
    <s v="19/12/2023 12:48:47"/>
    <s v="Cerrado"/>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s v="NO CUMPLE"/>
    <s v="NO CUMPLE"/>
    <s v="NO CUMPLE"/>
    <s v="CUMPLE"/>
    <s v="NO CUMPLE"/>
  </r>
  <r>
    <s v="INC000002505344"/>
    <s v="VPN IP - MPLS"/>
    <x v="4"/>
    <s v="BELIEVE"/>
    <s v="ALEJANDRO ACEVEDO VALENZUELA"/>
    <s v="frp_dvital"/>
    <s v="4-Menor/Localizado"/>
    <x v="0"/>
    <s v="Baja"/>
    <x v="0"/>
    <s v="TELEFONICA CYBERSECURITY TECH CHILE SPA"/>
    <s v="REQ / SOC / Reinicio de cuenta AD-SOC"/>
    <s v="19/12/2023 11:26:53"/>
    <s v="19/12/2023 11:27:35"/>
    <s v="Cerrado"/>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s v="CUMPLE"/>
    <s v="NO CUMPLE"/>
    <s v="NO CUMPLE"/>
    <s v="NO CUMPLE"/>
    <s v="NO CUMPLE"/>
  </r>
  <r>
    <s v="INC000002505359"/>
    <s v="RED INTERNA"/>
    <x v="0"/>
    <s v="APQ ACCESOS"/>
    <s v="CRISTOPHER MALDONADO ROMERO"/>
    <s v="tct_cmaldo"/>
    <s v="4-Menor/Localizado"/>
    <x v="0"/>
    <s v="Baja"/>
    <x v="0"/>
    <s v="TELEFONICA EMPRESAS DE CHILE SA"/>
    <s v="RONDA TOMA DE TEMPERATURAS SALAS TIC"/>
    <s v="19/12/2023 11:43:33"/>
    <s v="19/12/2023 11:44:36"/>
    <s v="Cerrado"/>
    <s v="CDP ANTIGUO 1"/>
    <s v="CDP ANTIGUO 2"/>
    <s v="19/12/2023 12:10:46"/>
    <s v="19/12/2023 23:50:00"/>
    <m/>
    <s v="RONDA REALIZADA"/>
    <d v="1899-12-30T00:00:00"/>
    <d v="1899-12-30T00:00:00"/>
    <d v="1899-12-30T00:00:00"/>
    <s v=""/>
    <s v="Cumplido"/>
    <m/>
    <m/>
    <m/>
    <m/>
    <m/>
    <d v="2023-11-16T00:00:00"/>
    <s v="CUMPLE"/>
    <s v="NO CUMPLE"/>
    <s v="NO CUMPLE"/>
    <s v="NO CUMPLE"/>
    <s v="NO CUMPLE"/>
  </r>
  <r>
    <s v="INC000002505468"/>
    <s v="HOUSING"/>
    <x v="19"/>
    <s v="BELIEVE"/>
    <s v="SEBASTIAN A JARA VIDAL"/>
    <s v="frp_fbalab"/>
    <s v="3-Moderado/Limitado"/>
    <x v="1"/>
    <s v="Media"/>
    <x v="0"/>
    <s v="INDRA SISTEMAS CHILE S.A."/>
    <s v="GESTION DATACENTER/ ACCESOS / INDRA SISTEMAS CHILE S.A."/>
    <s v="19/12/2023 11:03:24"/>
    <s v="19/12/2023 11:06:57"/>
    <s v="Cerrado"/>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s v="CUMPLE"/>
    <s v="NO CUMPLE"/>
    <s v="NO CUMPLE"/>
    <s v="NO CUMPLE"/>
    <s v="NO CUMPLE"/>
  </r>
  <r>
    <s v="INC000002505472"/>
    <s v="HOSTING VIRTUAL"/>
    <x v="7"/>
    <s v="OPERACION N1"/>
    <s v="CLAUDIO A GAJARDO GARRIDO"/>
    <s v="tct_cgajar"/>
    <s v="2-Significativo/Amplio"/>
    <x v="1"/>
    <s v="Media"/>
    <x v="0"/>
    <s v="FUNDACION INSTITUTO PROFESIONAL DUOC UC"/>
    <s v="Requerimiento de bases de datos solicitado sin el flujo correspondiente."/>
    <s v="19/12/2023 11:05:35"/>
    <s v="19/12/2023 11:08:07"/>
    <s v="Cerrado"/>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s v="CUMPLE"/>
    <s v="NO CUMPLE"/>
    <s v="NO CUMPLE"/>
    <s v="NO CUMPLE"/>
    <s v="NO CUMPLE"/>
  </r>
  <r>
    <s v="INC000002505481"/>
    <s v="TICKET-INTELIGENTE"/>
    <x v="4"/>
    <s v="GESTION TI"/>
    <s v="PAUL A SEPULVEDA ALVAREZ"/>
    <s v="USR_TSIGHT"/>
    <s v="1-Extenso/Generalizado"/>
    <x v="0"/>
    <s v="Baja"/>
    <x v="1"/>
    <s v="EMPRESA NACIONAL DE CERTIFICACIONES"/>
    <s v="emnace01 - s4d34ecertdb2.ecertchile.local TICKET AUTOMATICO"/>
    <s v="19/12/2023 11:07:53"/>
    <s v="19/12/2023 11:07:53"/>
    <s v="Cerrado"/>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s v="NO CUMPLE"/>
    <s v="CUMPLE"/>
    <s v="NO CUMPLE"/>
    <s v="NO CUMPLE"/>
    <s v="NO CUMPLE"/>
  </r>
  <r>
    <s v="INC000002505483"/>
    <s v="TICKET-INTELIGENTE"/>
    <x v="3"/>
    <s v="GESTION TI"/>
    <s v="GUSTAVO AVILA VERA"/>
    <s v="USR_TSIGHT"/>
    <s v="1-Extenso/Generalizado"/>
    <x v="0"/>
    <s v="Baja"/>
    <x v="1"/>
    <s v="BLUMAR S.A."/>
    <s v="blumar01 - blutssaperp TICKET AUTOMATICO"/>
    <s v="19/12/2023 11:07:58"/>
    <s v="19/12/2023 11:07:58"/>
    <s v="Cerrado"/>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s v="NO CUMPLE"/>
    <s v="CUMPLE"/>
    <s v="NO CUMPLE"/>
    <s v="NO CUMPLE"/>
    <s v="NO CUMPLE"/>
  </r>
  <r>
    <s v="INC000002505501"/>
    <s v="SERVICIOS DIGITALES"/>
    <x v="21"/>
    <s v="SM OPERACIONES"/>
    <s v="DENISE CRUZAT ETCHEBERRY"/>
    <s v="tct_decruz"/>
    <s v="4-Menor/Localizado"/>
    <x v="0"/>
    <s v="Baja"/>
    <x v="0"/>
    <s v="TELEFONICA GLOBAL TECHNOLOGY S.A.AGENCIA EN CHILE"/>
    <s v="ALTA DE RONALD MELARA"/>
    <s v="19/12/2023 11:16:58"/>
    <s v="19/12/2023 11:18:47"/>
    <s v="Cerrado"/>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s v="CUMPLE"/>
    <s v="NO CUMPLE"/>
    <s v="NO CUMPLE"/>
    <s v="NO CUMPLE"/>
    <s v="NO CUMPLE"/>
  </r>
  <r>
    <s v="INC000002505508"/>
    <s v="TICKET-INTELIGENTE"/>
    <x v="3"/>
    <s v="DUOC TICKET AUTOMATICO"/>
    <s v="VICTOR SEPULVEDA GAMARRA"/>
    <s v="USR_TSIGHT"/>
    <s v="1-Extenso/Generalizado"/>
    <x v="0"/>
    <s v="Baja"/>
    <x v="1"/>
    <s v="FUNDACION INSTITUTO PROFESIONAL DUOC UC"/>
    <s v="fiprdu01 - tourvirtual TICKET AUTOMATICO"/>
    <s v="19/12/2023 11:20:42"/>
    <s v="19/12/2023 11:20:42"/>
    <s v="Cerrado"/>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s v="CUMPLE"/>
    <s v="NO CUMPLE"/>
    <s v="NO CUMPLE"/>
    <s v="NO CUMPLE"/>
    <s v="NO CUMPLE"/>
  </r>
  <r>
    <s v="INC000002505524"/>
    <s v="HOUSING"/>
    <x v="19"/>
    <s v="BELIEVE"/>
    <s v="SEBASTIAN A JARA VIDAL"/>
    <s v="frp_fbalab"/>
    <s v="3-Moderado/Limitado"/>
    <x v="1"/>
    <s v="Media"/>
    <x v="0"/>
    <s v="CLUB HIPICO DE SANTIAGO S.A."/>
    <s v="GESTION DATACENTER/ ACCESOS / CLUB HIPICO DE SANTIAGO S.A."/>
    <s v="19/12/2023 11:35:54"/>
    <s v="19/12/2023 11:39:25"/>
    <s v="Cerrado"/>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s v="CUMPLE"/>
    <s v="NO CUMPLE"/>
    <s v="NO CUMPLE"/>
    <s v="NO CUMPLE"/>
    <s v="NO CUMPLE"/>
  </r>
  <r>
    <s v="INC000002505540"/>
    <s v="HOUSING"/>
    <x v="16"/>
    <s v="BELIEVE"/>
    <s v="JORGE S LORCA LEIVA"/>
    <s v="frp_fbalab"/>
    <s v="3-Moderado/Limitado"/>
    <x v="1"/>
    <s v="Media"/>
    <x v="0"/>
    <s v="TELEFONICA EMPRESAS DE CHILE SA"/>
    <s v="GESTION DATACENTER/ ACCESOS / TELEFONICA EMPRESAS DE CHILE SA"/>
    <s v="19/12/2023 11:49:20"/>
    <s v="19/12/2023 11:51:03"/>
    <s v="Cerrado"/>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s v="CUMPLE"/>
    <s v="NO CUMPLE"/>
    <s v="NO CUMPLE"/>
    <s v="NO CUMPLE"/>
    <s v="NO CUMPLE"/>
  </r>
  <r>
    <s v="INC000002505589"/>
    <s v="TICKET-INTELIGENTE"/>
    <x v="4"/>
    <s v="GESTION TI"/>
    <s v="ALEJANDRO ACEVEDO VALENZUELA"/>
    <s v="USR_TSIGHT"/>
    <s v="1-Extenso/Generalizado"/>
    <x v="0"/>
    <s v="Baja"/>
    <x v="1"/>
    <s v="FUNDACION INSTITUTO PROFESIONAL DUOC UC"/>
    <s v="fiprdu01 - srvfs01_vm TICKET AUTOMATICO"/>
    <s v="19/12/2023 12:24:18"/>
    <s v="19/12/2023 12:24:18"/>
    <s v="Cerrado"/>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s v="CUMPLE"/>
    <s v="NO CUMPLE"/>
    <s v="NO CUMPLE"/>
    <s v="NO CUMPLE"/>
    <s v="NO CUMPLE"/>
  </r>
  <r>
    <s v="INC000002505614"/>
    <s v="HOUSING"/>
    <x v="19"/>
    <s v="BELIEVE"/>
    <s v="SEBASTIAN A JARA VIDAL"/>
    <s v="frp_fbalab"/>
    <s v="3-Moderado/Limitado"/>
    <x v="1"/>
    <s v="Media"/>
    <x v="0"/>
    <s v="TELEFONICA EMPRESAS DE CHILE SA"/>
    <s v="GESTION DATACENTER/ ACCESOS / TELEFONICA EMPRESAS DE CHILE SA"/>
    <s v="19/12/2023 12:44:44"/>
    <s v="19/12/2023 12:46:36"/>
    <s v="Cerrado"/>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s v="CUMPLE"/>
    <s v="NO CUMPLE"/>
    <s v="NO CUMPLE"/>
    <s v="NO CUMPLE"/>
    <s v="NO CUMPLE"/>
  </r>
  <r>
    <s v="INC000002505616"/>
    <s v="HOUSING"/>
    <x v="16"/>
    <s v="BELIEVE"/>
    <s v="FERNEY D GARZON PEÑA"/>
    <s v="frp_pcamay"/>
    <s v="3-Moderado/Limitado"/>
    <x v="1"/>
    <s v="Media"/>
    <x v="1"/>
    <s v="TELEFONICA EMPRESAS DE CHILE SA"/>
    <s v="GESTION DATACENTER/ ACCESOS /DXC"/>
    <s v="19/12/2023 12:55:32"/>
    <s v="19/12/2023 12:56:33"/>
    <s v="Cerrado"/>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s v="CUMPLE"/>
    <s v="NO CUMPLE"/>
    <s v="NO CUMPLE"/>
    <s v="NO CUMPLE"/>
    <s v="NO CUMPLE"/>
  </r>
  <r>
    <s v="INC000002505622"/>
    <s v="HOUSING"/>
    <x v="16"/>
    <s v="BELIEVE"/>
    <s v="FERNEY D GARZON PEÑA"/>
    <s v="frp_pcamay"/>
    <s v="3-Moderado/Limitado"/>
    <x v="1"/>
    <s v="Media"/>
    <x v="0"/>
    <s v="TELEFONICA EMPRESAS DE CHILE SA"/>
    <s v="GESTION DATACENTER/ ACCESOS /DXC"/>
    <s v="19/12/2023 12:55:49"/>
    <s v="19/12/2023 12:57:08"/>
    <s v="Cerrado"/>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s v="CUMPLE"/>
    <s v="NO CUMPLE"/>
    <s v="NO CUMPLE"/>
    <s v="NO CUMPLE"/>
    <s v="NO CUMPLE"/>
  </r>
  <r>
    <s v="INC000002505709"/>
    <s v="HOSTING VIRTUAL"/>
    <x v="4"/>
    <s v="DUOC TICKET PENDIENTES"/>
    <s v="GIOVANNI D ROCCO VALENZUELA"/>
    <s v="frp_disilv"/>
    <s v="3-Moderado/Limitado"/>
    <x v="0"/>
    <s v="Baja"/>
    <x v="0"/>
    <s v="FUNDACION INSTITUTO PROFESIONAL DUOC UC"/>
    <s v="REQ | DUOC | RE: Campo mailnick - Registro Aplicación"/>
    <s v="19/12/2023 12:45:57"/>
    <s v="19/12/2023 12:49:03"/>
    <s v="Cerrado"/>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s v="NO CUMPLE"/>
    <s v="NO CUMPLE"/>
    <s v="CUMPLE"/>
    <s v="NO CUMPLE"/>
    <s v="NO CUMPLE"/>
  </r>
  <r>
    <s v="INC000002505714"/>
    <s v="HOSTING VIRTUAL"/>
    <x v="5"/>
    <s v="OPERACION N1"/>
    <s v="ALEJANDRO ACEVEDO VALENZUELA"/>
    <s v="tct_aaceve"/>
    <s v="4-Menor/Localizado"/>
    <x v="0"/>
    <s v="Baja"/>
    <x v="0"/>
    <s v="TELEFONICA GLOBAL TECHNOLOGY S.A.AGENCIA EN CHILE"/>
    <s v="GENERACION INFORME CAMNACHACA JUNIO 2023"/>
    <s v="19/12/2023 12:53:35"/>
    <s v="19/12/2023 12:54:47"/>
    <s v="Cerrado"/>
    <s v="TI"/>
    <s v="SISTEMAS OPERATIVOS"/>
    <s v="19/12/2023 13:02:45"/>
    <s v="19/12/2023 23:50:00"/>
    <s v="GENERACION INFORME CAMNACHACA JUNIO 2023"/>
    <s v="SE GENERA INFORME Y SE ENTREGA A CLIENTE SEGUN LO SOLICITADO."/>
    <d v="1899-12-30T00:00:00"/>
    <d v="1899-12-30T00:09:10"/>
    <d v="1899-12-30T00:09:10"/>
    <s v=""/>
    <s v="Cumplido"/>
    <m/>
    <m/>
    <m/>
    <m/>
    <m/>
    <d v="2023-11-20T00:00:00"/>
    <s v="CUMPLE"/>
    <s v="NO CUMPLE"/>
    <s v="NO CUMPLE"/>
    <s v="NO CUMPLE"/>
    <s v="NO CUMPLE"/>
  </r>
  <r>
    <s v="INC000002505715"/>
    <s v="HOSTING VIRTUAL"/>
    <x v="5"/>
    <s v="OPERACION N1"/>
    <s v="ALEJANDRO ACEVEDO VALENZUELA"/>
    <s v="tct_aaceve"/>
    <s v="4-Menor/Localizado"/>
    <x v="0"/>
    <s v="Baja"/>
    <x v="0"/>
    <s v="TELEFONICA GLOBAL TECHNOLOGY S.A.AGENCIA EN CHILE"/>
    <s v="GENERACION INFORME CAMNACHACA JULIO 2023"/>
    <s v="19/12/2023 12:55:07"/>
    <s v="19/12/2023 12:56:00"/>
    <s v="Cerrado"/>
    <s v="TI"/>
    <s v="SISTEMAS OPERATIVOS"/>
    <s v="19/12/2023 13:02:58"/>
    <s v="19/12/2023 23:50:00"/>
    <s v="GENERACION INFORME CAMNACHACA JULIO 2023"/>
    <s v="SE GENERA INFORME Y SE ENTREGA A CLIENTE SEGUN LO SOLICITADO."/>
    <d v="1899-12-30T00:00:00"/>
    <d v="1899-12-30T00:07:51"/>
    <d v="1899-12-30T00:07:51"/>
    <s v=""/>
    <s v="Cumplido"/>
    <m/>
    <m/>
    <m/>
    <m/>
    <m/>
    <d v="2023-11-16T00:00:00"/>
    <s v="CUMPLE"/>
    <s v="NO CUMPLE"/>
    <s v="NO CUMPLE"/>
    <s v="NO CUMPLE"/>
    <s v="NO CUMPLE"/>
  </r>
  <r>
    <s v="INC000002505717"/>
    <s v="HOSTING VIRTUAL"/>
    <x v="5"/>
    <s v="OPERACION N1"/>
    <s v="ALEJANDRO ACEVEDO VALENZUELA"/>
    <s v="tct_aaceve"/>
    <s v="4-Menor/Localizado"/>
    <x v="0"/>
    <s v="Baja"/>
    <x v="0"/>
    <s v="TELEFONICA GLOBAL TECHNOLOGY S.A.AGENCIA EN CHILE"/>
    <s v="GENERACION INFORME CAMNACHACA AGOSTO 2023"/>
    <s v="19/12/2023 12:56:21"/>
    <s v="19/12/2023 12:57:17"/>
    <s v="Cerrado"/>
    <s v="TI"/>
    <s v="SISTEMAS OPERATIVOS"/>
    <s v="19/12/2023 13:03:32"/>
    <s v="19/12/2023 23:50:00"/>
    <s v="GENERACION INFORME CAMNACHACA AGOSTO 2023"/>
    <s v="SE GENERA INFORME Y SE ENTREGA A CLIENTE SEGUN LO SOLICITADO."/>
    <d v="1899-12-30T00:00:00"/>
    <d v="1899-12-30T00:07:11"/>
    <d v="1899-12-30T00:07:11"/>
    <s v=""/>
    <s v="Cumplido"/>
    <m/>
    <m/>
    <m/>
    <m/>
    <m/>
    <d v="2023-11-17T00:00:00"/>
    <s v="CUMPLE"/>
    <s v="NO CUMPLE"/>
    <s v="NO CUMPLE"/>
    <s v="NO CUMPLE"/>
    <s v="NO CUMPLE"/>
  </r>
  <r>
    <s v="INC000002505718"/>
    <s v="HOSTING VIRTUAL"/>
    <x v="5"/>
    <s v="OPERACION N1"/>
    <s v="ALEJANDRO ACEVEDO VALENZUELA"/>
    <s v="tct_aaceve"/>
    <s v="4-Menor/Localizado"/>
    <x v="0"/>
    <s v="Baja"/>
    <x v="0"/>
    <s v="TELEFONICA GLOBAL TECHNOLOGY S.A.AGENCIA EN CHILE"/>
    <s v="GENERACION INFORME CAMNACHACA SEPTIEMBRE 2023"/>
    <s v="19/12/2023 12:57:36"/>
    <s v="19/12/2023 12:58:26"/>
    <s v="Cerrado"/>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s v="CUMPLE"/>
    <s v="NO CUMPLE"/>
    <s v="NO CUMPLE"/>
    <s v="NO CUMPLE"/>
    <s v="NO CUMPLE"/>
  </r>
  <r>
    <s v="INC000002505719"/>
    <s v="HOSTING VIRTUAL"/>
    <x v="5"/>
    <s v="OPERACION N1"/>
    <s v="ALEJANDRO ACEVEDO VALENZUELA"/>
    <s v="tct_aaceve"/>
    <s v="4-Menor/Localizado"/>
    <x v="0"/>
    <s v="Baja"/>
    <x v="0"/>
    <s v="TELEFONICA GLOBAL TECHNOLOGY S.A.AGENCIA EN CHILE"/>
    <s v="GENERACION INFORME CAMNACHACA OCTUBRE 2023"/>
    <s v="19/12/2023 12:58:52"/>
    <s v="19/12/2023 12:59:41"/>
    <s v="Cerrado"/>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s v="CUMPLE"/>
    <s v="NO CUMPLE"/>
    <s v="NO CUMPLE"/>
    <s v="NO CUMPLE"/>
    <s v="NO CUMPLE"/>
  </r>
  <r>
    <s v="INC000002505721"/>
    <s v="HOSTING VIRTUAL"/>
    <x v="5"/>
    <s v="OPERACION N1"/>
    <s v="ALEJANDRO ACEVEDO VALENZUELA"/>
    <s v="tct_aaceve"/>
    <s v="4-Menor/Localizado"/>
    <x v="0"/>
    <s v="Baja"/>
    <x v="0"/>
    <s v="TELEFONICA GLOBAL TECHNOLOGY S.A.AGENCIA EN CHILE"/>
    <s v="GENERACION INFORME CAMNACHACA NOVIEMBRE 2023"/>
    <s v="19/12/2023 13:01:07"/>
    <s v="19/12/2023 13:02:00"/>
    <s v="Cerrado"/>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s v="CUMPLE"/>
    <s v="NO CUMPLE"/>
    <s v="NO CUMPLE"/>
    <s v="NO CUMPLE"/>
    <s v="NO CUMPLE"/>
  </r>
  <r>
    <s v="INC000002505727"/>
    <s v="VPN IP - MPLS"/>
    <x v="17"/>
    <s v="GESTION HD"/>
    <s v="EWALD R GALAZ MILLALEO"/>
    <s v="frp_spevel"/>
    <s v="3-Moderado/Limitado"/>
    <x v="1"/>
    <s v="Media"/>
    <x v="0"/>
    <s v="TELEFONICA GLOBAL TECHNOLOGY S.A.AGENCIA EN CHILE"/>
    <s v="HD/creación de usuario"/>
    <s v="19/12/2023 13:22:57"/>
    <s v="19/12/2023 13:36:44"/>
    <s v="Cerrado"/>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s v="NO CUMPLE"/>
    <s v="NO CUMPLE"/>
    <s v="NO CUMPLE"/>
    <s v="CUMPLE"/>
    <s v="NO CUMPLE"/>
  </r>
  <r>
    <s v="INC000002505786"/>
    <s v="HOUSING"/>
    <x v="19"/>
    <s v="BELIEVE"/>
    <s v="SEBASTIAN A JARA VIDAL"/>
    <s v="frp_jolsso"/>
    <s v="3-Moderado/Limitado"/>
    <x v="1"/>
    <s v="Media"/>
    <x v="0"/>
    <s v="TELEFONICA EMPRESAS DE CHILE SA"/>
    <s v="GESTION DATACENTER/ ACCESOS /TELEFONICA EMPRESAS DE CHILE SA"/>
    <s v="19/12/2023 15:24:07"/>
    <s v="19/12/2023 15:27:38"/>
    <s v="Cerrado"/>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s v="CUMPLE"/>
    <s v="NO CUMPLE"/>
    <s v="NO CUMPLE"/>
    <s v="NO CUMPLE"/>
    <s v="NO CUMPLE"/>
  </r>
  <r>
    <s v="INC000002505799"/>
    <s v="VPN IP - MPLS"/>
    <x v="17"/>
    <s v="GESTION HD"/>
    <s v="NICOLAS A SAAVEDRA EGUILUZ"/>
    <s v="frp_fpetro"/>
    <s v="3-Moderado/Limitado"/>
    <x v="1"/>
    <s v="Media"/>
    <x v="0"/>
    <s v="NUTRISCO CHILE SA"/>
    <s v="REQ/Usuario SAP Francisca Mora"/>
    <s v="19/12/2023 15:47:17"/>
    <s v="19/12/2023 15:52:20"/>
    <s v="Cerrado"/>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s v="NO CUMPLE"/>
    <s v="NO CUMPLE"/>
    <s v="CUMPLE"/>
    <s v="NO CUMPLE"/>
    <s v="NO CUMPLE"/>
  </r>
  <r>
    <s v="INC000002505802"/>
    <s v="HOSTING VIRTUAL"/>
    <x v="4"/>
    <s v="DUOC TICKET PENDIENTES"/>
    <s v="JUAN CARLOS UZCATEGUI FUGUETT"/>
    <s v="frp_disilv"/>
    <s v="3-Moderado/Limitado"/>
    <x v="0"/>
    <s v="Baja"/>
    <x v="0"/>
    <s v="FUNDACION INSTITUTO PROFESIONAL DUOC UC"/>
    <s v="REQ | DUOC | Reinicio de DC de sedes"/>
    <s v="19/12/2023 15:54:09"/>
    <s v="19/12/2023 15:58:37"/>
    <s v="Cerrado"/>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s v="NO CUMPLE"/>
    <s v="NO CUMPLE"/>
    <s v="CUMPLE"/>
    <s v="NO CUMPLE"/>
    <s v="NO CUMPLE"/>
  </r>
  <r>
    <s v="INC000002505821"/>
    <s v="WIFI INDOOR"/>
    <x v="2"/>
    <s v="GESTION HD"/>
    <s v="LUIS RODRIGO ACEVEDO COLLIPAL"/>
    <s v="frp_fpetro"/>
    <s v="3-Moderado/Limitado"/>
    <x v="1"/>
    <s v="Media"/>
    <x v="0"/>
    <s v="TELEFONICA GLOBAL TECHNOLOGY S.A.AGENCIA EN CHILE"/>
    <s v="HD/Otero Dominguez Levantamiento VLAN VDOM Comms"/>
    <s v="19/12/2023 13:25:31"/>
    <s v="19/12/2023 13:29:08"/>
    <s v="Cerrado"/>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s v="NO CUMPLE"/>
    <s v="CUMPLE"/>
    <s v="NO CUMPLE"/>
    <s v="NO CUMPLE"/>
    <s v="NO CUMPLE"/>
  </r>
  <r>
    <s v="INC000002506012"/>
    <s v="HOUSING"/>
    <x v="19"/>
    <s v="BELIEVE"/>
    <s v="SEBASTIAN A JARA VIDAL"/>
    <s v="frp_pcamay"/>
    <s v="3-Moderado/Limitado"/>
    <x v="1"/>
    <s v="Media"/>
    <x v="0"/>
    <s v="CHILENA CONSOLIDADA SEGUROS DE VIDA S.A."/>
    <s v="GESTION DATACENTER/ ACCESOS / Chilena consolidada"/>
    <s v="19/12/2023 15:35:51"/>
    <s v="19/12/2023 15:36:05"/>
    <s v="Cerrado"/>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s v="CUMPLE"/>
    <s v="NO CUMPLE"/>
    <s v="NO CUMPLE"/>
    <s v="NO CUMPLE"/>
    <s v="NO CUMPLE"/>
  </r>
  <r>
    <s v="INC000002506032"/>
    <s v="RED INTERNA"/>
    <x v="8"/>
    <s v="APQ ACCESOS"/>
    <s v="JAVIER J BRAVO CARVAJAL"/>
    <s v="tct_javcac"/>
    <s v="4-Menor/Localizado"/>
    <x v="0"/>
    <s v="Baja"/>
    <x v="0"/>
    <s v="TELEFONICA CYBERSECURITY TECH CHILE SPA"/>
    <s v="REVISION DE PDU"/>
    <s v="19/12/2023 16:18:09"/>
    <s v="19/12/2023 16:19:59"/>
    <s v="Cerrado"/>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s v="CUMPLE"/>
    <s v="NO CUMPLE"/>
    <s v="NO CUMPLE"/>
    <s v="NO CUMPLE"/>
    <s v="NO CUMPLE"/>
  </r>
  <r>
    <s v="INC000002506079"/>
    <s v="HOUSING"/>
    <x v="15"/>
    <s v="APQ ACCESOS"/>
    <s v="LUIS O MORALES ARENAS"/>
    <s v="tct_luimoa"/>
    <s v="4-Menor/Localizado"/>
    <x v="0"/>
    <s v="Baja"/>
    <x v="0"/>
    <s v="TELEFONICA EMPRESAS DE CHILE SA"/>
    <s v="SE GENERA TICKET DE SUPERVISION PARA CLIENTE HUAWEI"/>
    <s v="20/12/2023 3:14:26"/>
    <s v="20/12/2023 3:15:35"/>
    <s v="Cerrado"/>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s v="CUMPLE"/>
    <s v="NO CUMPLE"/>
    <s v="NO CUMPLE"/>
    <s v="NO CUMPLE"/>
    <s v="NO CUMPLE"/>
  </r>
  <r>
    <s v="INC000002506094"/>
    <s v="VPN IP - MPLS"/>
    <x v="13"/>
    <s v="ADMINISTRADORES RESIDENTES"/>
    <s v="ANGEL CASTRO CABRERA"/>
    <s v="frp_kefern"/>
    <s v="3-Moderado/Limitado"/>
    <x v="1"/>
    <s v="Media"/>
    <x v="1"/>
    <s v="FARMACIAS AHUMADA S.A."/>
    <s v="GAMA/inconvenientes para ingresar a la plataforma del VDC"/>
    <s v="20/12/2023 9:11:34"/>
    <s v="20/12/2023 9:17:05"/>
    <s v="Cerrado"/>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s v="CUMPLE"/>
    <s v="NO CUMPLE"/>
    <s v="NO CUMPLE"/>
    <s v="NO CUMPLE"/>
    <s v="NO CUMPLE"/>
  </r>
  <r>
    <s v="INC000002506183"/>
    <s v="OFFICE365"/>
    <x v="5"/>
    <s v="GESTION CALL CENTER"/>
    <s v="GIOVANNI D ROCCO VALENZUELA"/>
    <s v="frp_driosr"/>
    <s v="4-Menor/Localizado"/>
    <x v="0"/>
    <s v="Baja"/>
    <x v="0"/>
    <s v="GOBIERNO REGIONAL XII REGION MAGALLANES Y ANTARTICA CHILENA"/>
    <s v="MESA/CALL CENTER/ACTUALIZAR MICROSOFT 365"/>
    <s v="19/12/2023 16:52:04"/>
    <s v="19/12/2023 16:55:17"/>
    <s v="Cerrado"/>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s v="NO CUMPLE"/>
    <s v="CUMPLE"/>
    <s v="NO CUMPLE"/>
    <s v="NO CUMPLE"/>
    <s v="NO CUMPLE"/>
  </r>
  <r>
    <s v="INC000002506207"/>
    <s v="HOUSING"/>
    <x v="19"/>
    <s v="BELIEVE"/>
    <s v="SEBASTIAN A JARA VIDAL"/>
    <s v="frp_jolsso"/>
    <s v="3-Moderado/Limitado"/>
    <x v="1"/>
    <s v="Media"/>
    <x v="0"/>
    <s v="IDOM INGENIERIA Y CONSULTORIA S.A. AGENCIA EN CHILE"/>
    <s v="GESTION DATACENTER/ ACCESOS /IDOM INGENIERIA Y CONSULTORIA S.A. AGENCIA EN CHILE"/>
    <s v="19/12/2023 16:04:14"/>
    <s v="19/12/2023 16:05:29"/>
    <s v="Cerrado"/>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s v="CUMPLE"/>
    <s v="NO CUMPLE"/>
    <s v="NO CUMPLE"/>
    <s v="NO CUMPLE"/>
    <s v="NO CUMPLE"/>
  </r>
  <r>
    <s v="INC000002506208"/>
    <s v="INFRAESTRUCTURA DC"/>
    <x v="1"/>
    <s v="APQ ACCESOS"/>
    <s v="CARLOS F ARAYA RAMIREZ"/>
    <s v="tct_cararr"/>
    <s v="4-Menor/Localizado"/>
    <x v="0"/>
    <s v="Baja"/>
    <x v="0"/>
    <s v="TELEFONICA CYBERSECURITY TECH CHILE SPA"/>
    <s v="FACTIBILIDAD 79549"/>
    <s v="19/12/2023 16:04:09"/>
    <s v="19/12/2023 16:05:06"/>
    <s v="Cerrado"/>
    <s v="CDP ANTIGUO 1"/>
    <s v="CDP ANTIGUO 2"/>
    <s v="19/12/2023 16:20:30"/>
    <s v="19/12/2023 23:50:00"/>
    <s v="TELEFONICA TECH"/>
    <s v="FACTIBILIDAD ENVIADA"/>
    <d v="1899-12-30T00:14:59"/>
    <d v="1899-12-30T00:16:21"/>
    <d v="1899-12-30T00:01:22"/>
    <s v=""/>
    <s v="Cumplido"/>
    <m/>
    <m/>
    <m/>
    <m/>
    <m/>
    <d v="2023-11-16T00:00:00"/>
    <s v="CUMPLE"/>
    <s v="NO CUMPLE"/>
    <s v="NO CUMPLE"/>
    <s v="NO CUMPLE"/>
    <s v="NO CUMPLE"/>
  </r>
  <r>
    <s v="INC000002506215"/>
    <s v="VPN IP - MPLS"/>
    <x v="17"/>
    <s v="GESTION HD"/>
    <s v="NICOLAS A SAAVEDRA EGUILUZ"/>
    <s v="frp_fpetro"/>
    <s v="3-Moderado/Limitado"/>
    <x v="1"/>
    <s v="Media"/>
    <x v="0"/>
    <s v="NUTRISCO CHILE SA"/>
    <s v="REQ/NUTRISCO: Usuarios activos en el sistema con la última fecha de login"/>
    <s v="19/12/2023 16:22:00"/>
    <s v="19/12/2023 16:23:47"/>
    <s v="Cerrado"/>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s v="NO CUMPLE"/>
    <s v="NO CUMPLE"/>
    <s v="CUMPLE"/>
    <s v="NO CUMPLE"/>
    <s v="NO CUMPLE"/>
  </r>
  <r>
    <s v="INC000002506219"/>
    <s v="HOUSING"/>
    <x v="15"/>
    <s v="APQ ACCESOS"/>
    <s v="JOSE G MARQUEZ MARCANO"/>
    <s v="tct_josmam"/>
    <s v="4-Menor/Localizado"/>
    <x v="0"/>
    <s v="Baja"/>
    <x v="0"/>
    <s v="TELEFONICA EMPRESAS DE CHILE SA"/>
    <s v="TOMA DE ALARMAS DE CLIENTES"/>
    <s v="19/12/2023 16:46:11"/>
    <s v="19/12/2023 16:46:59"/>
    <s v="Cerrado"/>
    <s v="CDP ANTIGUO 1"/>
    <s v="CDP ANTIGUO 2"/>
    <s v="19/12/2023 16:48:49"/>
    <s v="19/12/2023 23:50:00"/>
    <s v="TOMA DE ALARMAS DE CLIENTES"/>
    <s v="TOMA DE ALARMAS REALIZADAS"/>
    <d v="1899-12-30T00:01:30"/>
    <d v="1899-12-30T00:02:38"/>
    <d v="1899-12-30T00:01:08"/>
    <s v=""/>
    <s v="Cumplido"/>
    <m/>
    <m/>
    <m/>
    <m/>
    <m/>
    <d v="2023-11-16T00:00:00"/>
    <s v="CUMPLE"/>
    <s v="NO CUMPLE"/>
    <s v="NO CUMPLE"/>
    <s v="NO CUMPLE"/>
    <s v="NO CUMPLE"/>
  </r>
  <r>
    <s v="INC000002506220"/>
    <s v="RED INTERNA"/>
    <x v="0"/>
    <s v="APQ ACCESOS"/>
    <s v="CRISTOPHER MALDONADO ROMERO"/>
    <s v="tct_cmaldo"/>
    <s v="4-Menor/Localizado"/>
    <x v="0"/>
    <s v="Baja"/>
    <x v="0"/>
    <s v="TELEFONICA EMPRESAS DE CHILE SA"/>
    <s v="RONDA TOMA DE TEMPERATURAS SALAS TIC"/>
    <s v="19/12/2023 16:48:35"/>
    <s v="19/12/2023 16:49:42"/>
    <s v="Cerrado"/>
    <s v="CDP ANTIGUO 1"/>
    <s v="CDP ANTIGUO 2"/>
    <s v="19/12/2023 17:16:40"/>
    <s v="19/12/2023 23:50:00"/>
    <m/>
    <s v="RONDA REALIZADA"/>
    <d v="1899-12-30T00:00:00"/>
    <d v="1899-12-30T00:00:00"/>
    <d v="1899-12-30T00:00:00"/>
    <s v=""/>
    <s v="Cumplido"/>
    <m/>
    <m/>
    <m/>
    <m/>
    <m/>
    <d v="2023-11-16T00:00:00"/>
    <s v="CUMPLE"/>
    <s v="NO CUMPLE"/>
    <s v="NO CUMPLE"/>
    <s v="NO CUMPLE"/>
    <s v="NO CUMPLE"/>
  </r>
  <r>
    <s v="INC000002506230"/>
    <s v="VPN IP - MPLS"/>
    <x v="4"/>
    <s v="BELIEVE"/>
    <s v="GIOVANNI D ROCCO VALENZUELA"/>
    <s v="frp_jolsso"/>
    <s v="4-Menor/Localizado"/>
    <x v="0"/>
    <s v="Baja"/>
    <x v="0"/>
    <s v="FUNDACION INSTITUTO PROFESIONAL DUOC UC"/>
    <s v="REQ / SOC / RE: Acceso Servidor Deep Security San Martin"/>
    <s v="19/12/2023 16:58:38"/>
    <s v="19/12/2023 17:00:39"/>
    <s v="Cerrado"/>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s v="NO CUMPLE"/>
    <s v="CUMPLE"/>
    <s v="NO CUMPLE"/>
    <s v="NO CUMPLE"/>
    <s v="NO CUMPLE"/>
  </r>
  <r>
    <s v="INC000002506249"/>
    <s v="HOSTING VIRTUAL"/>
    <x v="4"/>
    <s v="DUOC TICKET AUTOMATICO"/>
    <s v="PAUL A SEPULVEDA ALVAREZ"/>
    <s v="frp_jciert"/>
    <s v="3-Moderado/Limitado"/>
    <x v="1"/>
    <s v="Media"/>
    <x v="0"/>
    <s v="FUNDACION INSTITUTO PROFESIONAL DUOC UC"/>
    <s v="DUOC | RE: Verificación de dominio - ticket Ticket#101724611"/>
    <s v="19/12/2023 17:39:57"/>
    <s v="19/12/2023 17:48:19"/>
    <s v="Cerrado"/>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s v="CUMPLE"/>
    <s v="NO CUMPLE"/>
    <s v="NO CUMPLE"/>
    <s v="NO CUMPLE"/>
    <s v="NO CUMPLE"/>
  </r>
  <r>
    <s v="INC000002506254"/>
    <s v="HOUSING"/>
    <x v="16"/>
    <s v="BELIEVE"/>
    <s v="JORGE S LORCA LEIVA"/>
    <s v="frp_fbalab"/>
    <s v="3-Moderado/Limitado"/>
    <x v="1"/>
    <s v="Media"/>
    <x v="0"/>
    <s v="TELEFONICA EMPRESAS DE CHILE SA"/>
    <s v="GESTION DATACENTER/ ACCESOS / GTD - S&amp;A CONSULTORES"/>
    <s v="19/12/2023 17:51:37"/>
    <s v="19/12/2023 17:53:02"/>
    <s v="Cerrado"/>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s v="CUMPLE"/>
    <s v="NO CUMPLE"/>
    <s v="NO CUMPLE"/>
    <s v="NO CUMPLE"/>
    <s v="NO CUMPLE"/>
  </r>
  <r>
    <s v="INC000002506261"/>
    <s v="HOUSING"/>
    <x v="14"/>
    <s v="BELIEVE"/>
    <s v="CRISTOPHER MALDONADO ROMERO"/>
    <s v="frp_fbalab"/>
    <s v="3-Moderado/Limitado"/>
    <x v="1"/>
    <s v="Media"/>
    <x v="0"/>
    <s v="TELEFONICA EMPRESAS DE CHILE SA"/>
    <s v="GESTION DATACENTER/ ACCESOS / TELEFONICA EMPRESAS DE CHILE SA"/>
    <s v="19/12/2023 18:15:42"/>
    <s v="19/12/2023 18:17:41"/>
    <s v="Cerrado"/>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s v="CUMPLE"/>
    <s v="NO CUMPLE"/>
    <s v="NO CUMPLE"/>
    <s v="NO CUMPLE"/>
    <s v="NO CUMPLE"/>
  </r>
  <r>
    <s v="INC000002506275"/>
    <s v="RED INTERNA"/>
    <x v="0"/>
    <s v="APQ ACCESOS"/>
    <s v="CRISTOPHER MALDONADO ROMERO"/>
    <s v="tct_cmaldo"/>
    <s v="4-Menor/Localizado"/>
    <x v="0"/>
    <s v="Baja"/>
    <x v="0"/>
    <s v="TELEFONICA EMPRESAS DE CHILE SA"/>
    <s v="RONDA TOMA DE TEMPERATURAS SALAS TIC"/>
    <s v="19/12/2023 19:19:37"/>
    <s v="19/12/2023 19:20:22"/>
    <s v="Cerrado"/>
    <s v="CDP ANTIGUO 1"/>
    <s v="CDP ANTIGUO 2"/>
    <s v="19/12/2023 19:38:57"/>
    <s v="19/12/2023 23:50:00"/>
    <m/>
    <s v="RONDA REALIZADA"/>
    <d v="1899-12-30T00:00:00"/>
    <d v="1899-12-30T00:00:00"/>
    <d v="1899-12-30T00:00:00"/>
    <s v=""/>
    <s v="Cumplido"/>
    <m/>
    <m/>
    <m/>
    <m/>
    <m/>
    <d v="2023-11-17T00:00:00"/>
    <s v="CUMPLE"/>
    <s v="NO CUMPLE"/>
    <s v="NO CUMPLE"/>
    <s v="NO CUMPLE"/>
    <s v="NO CUMPLE"/>
  </r>
  <r>
    <s v="INC000002506277"/>
    <s v="RED INTERNA"/>
    <x v="0"/>
    <s v="APQ ACCESOS"/>
    <s v="CRISTOPHER MALDONADO ROMERO"/>
    <s v="tct_cmaldo"/>
    <s v="4-Menor/Localizado"/>
    <x v="0"/>
    <s v="Baja"/>
    <x v="0"/>
    <s v="TELEFONICA EMPRESAS DE CHILE SA"/>
    <s v="RONDA TOMA DE TEMPERATURAS SALAS TIC"/>
    <s v="19/12/2023 19:21:03"/>
    <s v="19/12/2023 19:22:00"/>
    <s v="Cerrado"/>
    <s v="CDP ANTIGUO 1"/>
    <s v="CDP ANTIGUO 2"/>
    <s v="19/12/2023 19:43:50"/>
    <s v="19/12/2023 23:50:00"/>
    <m/>
    <s v="RONDA REALIZADA"/>
    <d v="1899-12-30T00:00:00"/>
    <d v="1899-12-30T00:00:00"/>
    <d v="1899-12-30T00:00:00"/>
    <s v=""/>
    <s v="Cumplido"/>
    <m/>
    <m/>
    <m/>
    <m/>
    <m/>
    <d v="2023-11-17T00:00:00"/>
    <s v="CUMPLE"/>
    <s v="NO CUMPLE"/>
    <s v="NO CUMPLE"/>
    <s v="NO CUMPLE"/>
    <s v="NO CUMPLE"/>
  </r>
  <r>
    <s v="INC000002506284"/>
    <s v="CLOUD PBX"/>
    <x v="13"/>
    <s v="GESTION HD"/>
    <s v="MOISES E MONTERO RAMOS"/>
    <s v="frp_jesanc"/>
    <s v="4-Menor/Localizado"/>
    <x v="0"/>
    <s v="Baja"/>
    <x v="0"/>
    <s v="TELEFONICA CHILE S.A."/>
    <s v="REQ / Requerimiento: Cloud - VDC - Reinicio controlado de Celdas vCloud"/>
    <s v="19/12/2023 22:06:02"/>
    <s v="19/12/2023 22:09:14"/>
    <s v="Cerrado"/>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s v="NO CUMPLE"/>
    <s v="CUMPLE"/>
    <s v="NO CUMPLE"/>
    <s v="NO CUMPLE"/>
    <s v="NO CUMPLE"/>
  </r>
  <r>
    <s v="INC000002506332"/>
    <s v="HOUSING"/>
    <x v="16"/>
    <s v="BELIEVE"/>
    <s v="LUIS O MORALES ARENAS"/>
    <s v="frp_pcamay"/>
    <s v="3-Moderado/Limitado"/>
    <x v="1"/>
    <s v="Media"/>
    <x v="1"/>
    <s v="TELEFONICA EMPRESAS DE CHILE SA"/>
    <s v="GESTION DATACENTER/ ACCESOS / TELEFONICA"/>
    <s v="19/12/2023 17:30:09"/>
    <s v="19/12/2023 17:31:23"/>
    <s v="Cerrado"/>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s v="CUMPLE"/>
    <s v="NO CUMPLE"/>
    <s v="NO CUMPLE"/>
    <s v="NO CUMPLE"/>
    <s v="NO CUMPLE"/>
  </r>
  <r>
    <s v="INC000002506351"/>
    <s v="HOUSING"/>
    <x v="16"/>
    <s v="BELIEVE"/>
    <s v="LUIS O MORALES ARENAS"/>
    <s v="frp_pcamay"/>
    <s v="3-Moderado/Limitado"/>
    <x v="1"/>
    <s v="Media"/>
    <x v="0"/>
    <s v="SONDA S A"/>
    <s v="GESTION DATACENTER/ ACCESOS / SONDA S A"/>
    <s v="19/12/2023 18:13:42"/>
    <s v="19/12/2023 18:14:49"/>
    <s v="Cerrado"/>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s v="CUMPLE"/>
    <s v="NO CUMPLE"/>
    <s v="NO CUMPLE"/>
    <s v="NO CUMPLE"/>
    <s v="NO CUMPLE"/>
  </r>
  <r>
    <s v="INC000002506402"/>
    <s v="VPN IP - MPLS"/>
    <x v="13"/>
    <s v="BELIEVE"/>
    <s v="DEIBY Y SANTOYO MONTEROLA"/>
    <s v="frp_kaldor"/>
    <s v="3-Moderado/Limitado"/>
    <x v="1"/>
    <s v="Media"/>
    <x v="0"/>
    <s v="FARMACIAS AHUMADA S.A."/>
    <s v="GAMA / Agregar imagen ISO Biblioteca de medios VDC"/>
    <s v="19/12/2023 21:07:37"/>
    <s v="19/12/2023 21:11:30"/>
    <s v="Cerrado"/>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s v="NO CUMPLE"/>
    <s v="NO CUMPLE"/>
    <s v="CUMPLE"/>
    <s v="NO CUMPLE"/>
    <s v="NO CUMPLE"/>
  </r>
  <r>
    <s v="INC000002506617"/>
    <s v="HOUSING"/>
    <x v="16"/>
    <s v="BELIEVE"/>
    <s v="FERNEY D GARZON PEÑA"/>
    <s v="frp_jolsso"/>
    <s v="3-Moderado/Limitado"/>
    <x v="1"/>
    <s v="Media"/>
    <x v="0"/>
    <s v="TELEFONICA EMPRESAS DE CHILE SA"/>
    <s v="GESTION DATACENTER/ ACCESOS /TELEFONICA EMPRESAS DE CHILE SA"/>
    <s v="19/12/2023 19:56:32"/>
    <s v="19/12/2023 19:58:21"/>
    <s v="Cerrado"/>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s v="NO CUMPLE"/>
    <s v="NO CUMPLE"/>
    <s v="NO CUMPLE"/>
    <s v="CUMPLE"/>
    <s v="NO CUMPLE"/>
  </r>
  <r>
    <s v="INC000002506677"/>
    <s v="TICKET-INTELIGENTE"/>
    <x v="4"/>
    <s v="GESTION TI"/>
    <s v="JUAN CARLOS UZCATEGUI FUGUETT"/>
    <s v="USR_TSIGHT"/>
    <s v="1-Extenso/Generalizado"/>
    <x v="0"/>
    <s v="Baja"/>
    <x v="1"/>
    <s v="FUNDACION INSTITUTO PROFESIONAL DUOC UC"/>
    <s v="fiprdu01 - dcadmavaras TICKET AUTOMATICO"/>
    <s v="19/12/2023 21:42:52"/>
    <s v="19/12/2023 21:42:52"/>
    <s v="Cerrado"/>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s v="CUMPLE"/>
    <s v="NO CUMPLE"/>
    <s v="NO CUMPLE"/>
    <s v="NO CUMPLE"/>
    <s v="NO CUMPLE"/>
  </r>
  <r>
    <s v="INC000002506686"/>
    <s v="HOUSING"/>
    <x v="16"/>
    <s v="BELIEVE"/>
    <s v="LUIS O MORALES ARENAS"/>
    <s v="frp_josama"/>
    <s v="3-Moderado/Limitado"/>
    <x v="1"/>
    <s v="Media"/>
    <x v="0"/>
    <s v="TELEFONICA EMPRESAS DE CHILE SA"/>
    <s v="GESTION DATACENTER/ ACCESOS/  DC PAINE/ TELEFONICA EMPRESAS DE CHILE SA"/>
    <s v="19/12/2023 23:14:09"/>
    <s v="19/12/2023 23:19:56"/>
    <s v="Cerrado"/>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s v="CUMPLE"/>
    <s v="NO CUMPLE"/>
    <s v="NO CUMPLE"/>
    <s v="NO CUMPLE"/>
    <s v="NO CUMPLE"/>
  </r>
  <r>
    <s v="INC000002506735"/>
    <s v="HOUSING"/>
    <x v="15"/>
    <s v="APQ ACCESOS"/>
    <s v="LUIS O MORALES ARENAS"/>
    <s v="tct_luimoa"/>
    <s v="4-Menor/Localizado"/>
    <x v="0"/>
    <s v="Baja"/>
    <x v="0"/>
    <s v="TELEFONICA EMPRESAS DE CHILE SA"/>
    <s v="SE GENERA TICKET POR RONDA Y REVISION DE SALAS TECNICAS"/>
    <s v="20/12/2023 6:33:50"/>
    <s v="20/12/2023 6:35:17"/>
    <s v="Cerrado"/>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s v="CUMPLE"/>
    <s v="NO CUMPLE"/>
    <s v="NO CUMPLE"/>
    <s v="NO CUMPLE"/>
    <s v="NO CUMPLE"/>
  </r>
  <r>
    <s v="INC000002506737"/>
    <s v="HOUSING"/>
    <x v="15"/>
    <s v="APQ ACCESOS"/>
    <s v="LUIS O MORALES ARENAS"/>
    <s v="tct_luimoa"/>
    <s v="4-Menor/Localizado"/>
    <x v="0"/>
    <s v="Baja"/>
    <x v="0"/>
    <s v="TELEFONICA EMPRESAS DE CHILE SA"/>
    <s v="SE GENERA TICKET POR REVISION Y TOMA DE ALARMA DE CLIENTES"/>
    <s v="20/12/2023 6:37:50"/>
    <s v="20/12/2023 6:39:26"/>
    <s v="Cerrado"/>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s v="CUMPLE"/>
    <s v="NO CUMPLE"/>
    <s v="NO CUMPLE"/>
    <s v="NO CUMPLE"/>
    <s v="NO CUMPLE"/>
  </r>
  <r>
    <s v="INC000002506808"/>
    <s v="HOUSING"/>
    <x v="15"/>
    <s v="APQ ACCESOS"/>
    <s v="LUIS O MORALES ARENAS"/>
    <s v="tct_luimoa"/>
    <s v="4-Menor/Localizado"/>
    <x v="0"/>
    <s v="Baja"/>
    <x v="0"/>
    <s v="TELEFONICA EMPRESAS DE CHILE SA"/>
    <s v="SE GENERA TICKET DE SUPERVISION PARA CLIENTE TELEFONICA"/>
    <s v="20/12/2023 0:32:53"/>
    <s v="20/12/2023 0:34:04"/>
    <s v="Cerrado"/>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s v="CUMPLE"/>
    <s v="NO CUMPLE"/>
    <s v="NO CUMPLE"/>
    <s v="NO CUMPLE"/>
    <s v="NO CUMPLE"/>
  </r>
  <r>
    <s v="INC000002506821"/>
    <s v="HOUSING"/>
    <x v="6"/>
    <s v="APQ ACCESOS"/>
    <s v="EDUARDO A NUÑEZ LAMOZA"/>
    <s v="tct_edunul"/>
    <s v="4-Menor/Localizado"/>
    <x v="0"/>
    <s v="Baja"/>
    <x v="0"/>
    <s v="TELEFONICA CYBERSECURITY TECH CHILE SPA"/>
    <s v="TOMA DE TEMPERATURAS"/>
    <s v="20/12/2023 6:36:03"/>
    <s v="20/12/2023 6:37:14"/>
    <s v="Cerrado"/>
    <s v="TI"/>
    <s v="CLIMA"/>
    <s v="20/12/2023 6:37:40"/>
    <s v="20/12/2023 23:50:00"/>
    <s v="TOMA DE TEMPERATURAS"/>
    <s v="RONDA REALIZADA"/>
    <d v="1899-12-30T00:00:00"/>
    <d v="1899-12-30T00:00:00"/>
    <d v="1899-12-30T00:00:00"/>
    <s v=""/>
    <s v="Cumplido"/>
    <m/>
    <m/>
    <m/>
    <m/>
    <m/>
    <d v="2023-11-17T00:00:00"/>
    <s v="CUMPLE"/>
    <s v="NO CUMPLE"/>
    <s v="NO CUMPLE"/>
    <s v="NO CUMPLE"/>
    <s v="NO CUMPLE"/>
  </r>
  <r>
    <s v="INC000002506823"/>
    <s v="HOUSING"/>
    <x v="6"/>
    <s v="APQ ACCESOS"/>
    <s v="EDUARDO A NUÑEZ LAMOZA"/>
    <s v="tct_edunul"/>
    <s v="4-Menor/Localizado"/>
    <x v="0"/>
    <s v="Baja"/>
    <x v="0"/>
    <s v="TELEFONICA CYBERSECURITY TECH CHILE SPA"/>
    <s v="RONDA SALAS TECNICAS"/>
    <s v="20/12/2023 6:37:55"/>
    <s v="20/12/2023 6:38:56"/>
    <s v="Cerrado"/>
    <s v="TI"/>
    <s v="CLIMA"/>
    <s v="20/12/2023 6:39:22"/>
    <s v="20/12/2023 23:50:00"/>
    <s v="RONDA SALAS TECNICAS"/>
    <s v="RONDA REALIZADA"/>
    <d v="1899-12-30T00:00:00"/>
    <d v="1899-12-30T00:00:00"/>
    <d v="1899-12-30T00:00:00"/>
    <s v=""/>
    <s v="Cumplido"/>
    <m/>
    <m/>
    <m/>
    <m/>
    <m/>
    <d v="2023-11-17T00:00:00"/>
    <s v="CUMPLE"/>
    <s v="NO CUMPLE"/>
    <s v="NO CUMPLE"/>
    <s v="NO CUMPLE"/>
    <s v="NO CUMPLE"/>
  </r>
  <r>
    <s v="INC000002506825"/>
    <s v="HOUSING"/>
    <x v="6"/>
    <s v="APQ ACCESOS"/>
    <s v="EDUARDO A NUÑEZ LAMOZA"/>
    <s v="tct_edunul"/>
    <s v="4-Menor/Localizado"/>
    <x v="0"/>
    <s v="Baja"/>
    <x v="0"/>
    <s v="TELEFONICA CYBERSECURITY TECH CHILE SPA"/>
    <s v="TOMA DE TEMPERATURAS"/>
    <s v="20/12/2023 6:39:37"/>
    <s v="20/12/2023 6:40:34"/>
    <s v="Cerrado"/>
    <s v="TI"/>
    <s v="CLIMA"/>
    <s v="20/12/2023 6:40:57"/>
    <s v="20/12/2023 23:50:00"/>
    <s v="TOMA DE TEMPERATURAS"/>
    <s v="RONDA REALIZADA"/>
    <d v="1899-12-30T00:00:00"/>
    <d v="1899-12-30T00:00:00"/>
    <d v="1899-12-30T00:00:00"/>
    <s v=""/>
    <s v="Cumplido"/>
    <m/>
    <m/>
    <m/>
    <m/>
    <m/>
    <d v="2023-11-17T00:00:00"/>
    <s v="CUMPLE"/>
    <s v="NO CUMPLE"/>
    <s v="NO CUMPLE"/>
    <s v="NO CUMPLE"/>
    <s v="NO CUMPLE"/>
  </r>
  <r>
    <s v="INC000002506827"/>
    <s v="HOUSING"/>
    <x v="6"/>
    <s v="APQ ACCESOS"/>
    <s v="EDUARDO A NUÑEZ LAMOZA"/>
    <s v="tct_edunul"/>
    <s v="4-Menor/Localizado"/>
    <x v="0"/>
    <s v="Baja"/>
    <x v="0"/>
    <s v="TELEFONICA CYBERSECURITY TECH CHILE SPA"/>
    <s v="RONDA SALAS TECNICAS"/>
    <s v="20/12/2023 6:41:15"/>
    <s v="20/12/2023 6:42:11"/>
    <s v="Cerrado"/>
    <s v="TI"/>
    <s v="INFRAESTRUCTURA"/>
    <s v="20/12/2023 6:42:29"/>
    <s v="20/12/2023 23:50:00"/>
    <s v="REVISION DE SALAS Y RACK"/>
    <s v="RONDA REALIZADA"/>
    <d v="1899-12-30T00:00:00"/>
    <d v="1899-12-30T00:00:00"/>
    <d v="1899-12-30T00:00:00"/>
    <s v=""/>
    <s v="Cumplido"/>
    <m/>
    <m/>
    <m/>
    <m/>
    <m/>
    <d v="2023-11-17T00:00:00"/>
    <s v="CUMPLE"/>
    <s v="NO CUMPLE"/>
    <s v="NO CUMPLE"/>
    <s v="NO CUMPLE"/>
    <s v="NO CUMPLE"/>
  </r>
  <r>
    <s v="INC000002506829"/>
    <s v="HOUSING"/>
    <x v="6"/>
    <s v="APQ ACCESOS"/>
    <s v="EDUARDO A NUÑEZ LAMOZA"/>
    <s v="tct_edunul"/>
    <s v="4-Menor/Localizado"/>
    <x v="0"/>
    <s v="Baja"/>
    <x v="0"/>
    <s v="TELEFONICA CYBERSECURITY TECH CHILE SPA"/>
    <s v="RONDA SALAS TECNICAS"/>
    <s v="20/12/2023 6:43:06"/>
    <s v="20/12/2023 6:44:09"/>
    <s v="Cerrado"/>
    <s v="TI"/>
    <s v="INFRAESTRUCTURA"/>
    <s v="20/12/2023 6:44:32"/>
    <s v="20/12/2023 23:50:00"/>
    <s v="REVISION DE SALAS Y RACK"/>
    <s v="RONDA REALIZADA"/>
    <d v="1899-12-30T00:00:00"/>
    <d v="1899-12-30T00:00:00"/>
    <d v="1899-12-30T00:00:00"/>
    <s v=""/>
    <s v="Cumplido"/>
    <m/>
    <m/>
    <m/>
    <m/>
    <m/>
    <d v="2023-11-20T00:00:00"/>
    <s v="CUMPLE"/>
    <s v="NO CUMPLE"/>
    <s v="NO CUMPLE"/>
    <s v="NO CUMPLE"/>
    <s v="NO CUMPLE"/>
  </r>
  <r>
    <s v="INC000002506831"/>
    <s v="HOUSING"/>
    <x v="6"/>
    <s v="APQ ACCESOS"/>
    <s v="EDUARDO A NUÑEZ LAMOZA"/>
    <s v="tct_edunul"/>
    <s v="4-Menor/Localizado"/>
    <x v="0"/>
    <s v="Baja"/>
    <x v="0"/>
    <s v="TELEFONICA CYBERSECURITY TECH CHILE SPA"/>
    <s v="RONDA SALAS TECNICAS"/>
    <s v="20/12/2023 6:44:48"/>
    <s v="20/12/2023 6:45:51"/>
    <s v="Cerrado"/>
    <s v="TI"/>
    <s v="INFRAESTRUCTURA"/>
    <s v="20/12/2023 6:46:10"/>
    <s v="20/12/2023 23:50:00"/>
    <s v="REVISION DE SALAS Y RACK"/>
    <s v="RONDA REALIZADA"/>
    <d v="1899-12-30T00:00:00"/>
    <d v="1899-12-30T00:00:00"/>
    <d v="1899-12-30T00:00:00"/>
    <s v=""/>
    <s v="Cumplido"/>
    <m/>
    <m/>
    <m/>
    <m/>
    <m/>
    <d v="2023-11-17T00:00:00"/>
    <s v="CUMPLE"/>
    <s v="NO CUMPLE"/>
    <s v="NO CUMPLE"/>
    <s v="NO CUMPLE"/>
    <s v="NO CUMPLE"/>
  </r>
  <r>
    <s v="INC000002506837"/>
    <s v="SAP"/>
    <x v="17"/>
    <s v="CLOUD SAP HANA"/>
    <s v="NICOLAS A SAAVEDRA EGUILUZ"/>
    <s v="tct_nsaave"/>
    <s v="4-Menor/Localizado"/>
    <x v="0"/>
    <s v="Baja"/>
    <x v="0"/>
    <s v="TELEFONICA EMPRESAS DE CHILE SA"/>
    <s v="Checklist Diario Clientes 20.12.23"/>
    <s v="20/12/2023 7:40:09"/>
    <s v="20/12/2023 7:41:12"/>
    <s v="Cerrado"/>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6889"/>
    <s v="INFRAESTRUCTURA DC"/>
    <x v="8"/>
    <s v="APQ ACCESOS"/>
    <s v="JONATHAN A MARQUEZ ASTENGO"/>
    <s v="tct_jmarqu"/>
    <s v="4-Menor/Localizado"/>
    <x v="0"/>
    <s v="Baja"/>
    <x v="0"/>
    <s v="TELEFONICA CYBERSECURITY TECH CHILE SPA"/>
    <s v="FACTIBILIDAD ARTIKOS/CRQ 79676"/>
    <s v="20/12/2023 10:34:42"/>
    <s v="20/12/2023 10:36:30"/>
    <s v="Cerrado"/>
    <s v="CDP ANTIGUO 1"/>
    <s v="CDP ANTIGUO 2"/>
    <s v="20/12/2023 10:38:04"/>
    <s v="20/12/2023 23:50:00"/>
    <s v="FACTIBILIDAD PARA RETIRO DE EQUIPOS"/>
    <s v="FACTIBILIDAD ENVIADA"/>
    <d v="1899-12-30T00:00:00"/>
    <d v="1899-12-30T00:00:00"/>
    <d v="1899-12-30T00:00:00"/>
    <s v=""/>
    <s v="Cumplido"/>
    <m/>
    <m/>
    <m/>
    <m/>
    <m/>
    <d v="2023-11-17T00:00:00"/>
    <s v="CUMPLE"/>
    <s v="NO CUMPLE"/>
    <s v="NO CUMPLE"/>
    <s v="NO CUMPLE"/>
    <s v="NO CUMPLE"/>
  </r>
  <r>
    <s v="INC000002506929"/>
    <s v="TICKET-INTELIGENTE"/>
    <x v="4"/>
    <s v="GESTION TI"/>
    <s v="JUAN CARLOS UZCATEGUI FUGUETT"/>
    <s v="USR_TSIGHT"/>
    <s v="1-Extenso/Generalizado"/>
    <x v="0"/>
    <s v="Baja"/>
    <x v="1"/>
    <s v="FUNDACION INSTITUTO PROFESIONAL DUOC UC"/>
    <s v="fiprdu01 - dc_acdecontinua TICKET AUTOMATICO"/>
    <s v="20/12/2023 2:32:08"/>
    <s v="20/12/2023 2:32:08"/>
    <s v="Cerrado"/>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s v="CUMPLE"/>
    <s v="NO CUMPLE"/>
    <s v="NO CUMPLE"/>
    <s v="NO CUMPLE"/>
    <s v="NO CUMPLE"/>
  </r>
  <r>
    <s v="INC000002506963"/>
    <s v="TICKET-INTELIGENTE"/>
    <x v="3"/>
    <s v="GESTION TI"/>
    <s v="VICTOR SEPULVEDA GAMARRA"/>
    <s v="USR_TSIGHT"/>
    <s v="1-Extenso/Generalizado"/>
    <x v="0"/>
    <s v="Baja"/>
    <x v="1"/>
    <s v="BLUMAR S.A."/>
    <s v="blumar01 - blutssaperp TICKET AUTOMATICO"/>
    <s v="20/12/2023 3:13:55"/>
    <s v="20/12/2023 3:13:55"/>
    <s v="Cerrado"/>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s v="CUMPLE"/>
    <s v="NO CUMPLE"/>
    <s v="NO CUMPLE"/>
    <s v="NO CUMPLE"/>
    <s v="NO CUMPLE"/>
  </r>
  <r>
    <s v="INC000002507382"/>
    <s v="HOUSING"/>
    <x v="19"/>
    <s v="BELIEVE"/>
    <s v="SEBASTIAN A JARA VIDAL"/>
    <s v="frp_josama"/>
    <s v="3-Moderado/Limitado"/>
    <x v="1"/>
    <s v="Media"/>
    <x v="0"/>
    <s v="EMPRESAS TUCAPEL S A"/>
    <s v="GESTION DATACENTER/ ACCESOS/  DC SAN MARTIN/ EMPRESAS TUCAPEL S A"/>
    <s v="20/12/2023 8:32:26"/>
    <s v="20/12/2023 8:37:41"/>
    <s v="Cerrado"/>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s v="CUMPLE"/>
    <s v="NO CUMPLE"/>
    <s v="NO CUMPLE"/>
    <s v="NO CUMPLE"/>
    <s v="NO CUMPLE"/>
  </r>
  <r>
    <s v="INC000002507444"/>
    <s v="VPN IP - MPLS"/>
    <x v="13"/>
    <s v="GESTION HD"/>
    <s v="ANGEL CASTRO CABRERA"/>
    <s v="frp_spevel"/>
    <s v="3-Moderado/Limitado"/>
    <x v="2"/>
    <s v="Alta"/>
    <x v="0"/>
    <s v="RABIE HNOSLTDA"/>
    <s v="HD/Sin acceso VDC"/>
    <s v="20/12/2023 9:03:48"/>
    <s v="20/12/2023 9:06:24"/>
    <s v="Cerrado"/>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s v="CUMPLE"/>
    <s v="NO CUMPLE"/>
    <s v="NO CUMPLE"/>
    <s v="NO CUMPLE"/>
    <s v="NO CUMPLE"/>
  </r>
  <r>
    <s v="INC000002507469"/>
    <s v="VPN IP - MPLS"/>
    <x v="2"/>
    <s v="GESTION HD"/>
    <s v="JUAN PABLO PAZ GOMPERTZ"/>
    <s v="frp_spevel"/>
    <s v="3-Moderado/Limitado"/>
    <x v="1"/>
    <s v="Media"/>
    <x v="0"/>
    <s v="HORTIFRUT S.A"/>
    <s v="HD/Agregar permiso de acceso cuenta VPN"/>
    <s v="20/12/2023 9:10:28"/>
    <s v="20/12/2023 9:13:03"/>
    <s v="Cerrado"/>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s v="CUMPLE"/>
    <s v="NO CUMPLE"/>
    <s v="NO CUMPLE"/>
    <s v="NO CUMPLE"/>
    <s v="NO CUMPLE"/>
  </r>
  <r>
    <s v="INC000002507524"/>
    <s v="VPN IP - MPLS"/>
    <x v="4"/>
    <s v="SM OPERACIONES"/>
    <s v="GIOVANNI D ROCCO VALENZUELA"/>
    <s v="tct_decruz"/>
    <s v="3-Moderado/Limitado"/>
    <x v="2"/>
    <s v="Alta"/>
    <x v="0"/>
    <s v="TELEFONICA GLOBAL TECHNOLOGY S.A.AGENCIA EN CHILE"/>
    <s v="ontraseña de VPN Data center"/>
    <s v="20/12/2023 9:33:49"/>
    <s v="20/12/2023 9:34:49"/>
    <s v="Cerrado"/>
    <s v="TI"/>
    <s v="SISTEMAS OPERATIVOS"/>
    <s v="20/12/2023 10:04:45"/>
    <s v="20/12/2023 23:50:00"/>
    <m/>
    <s v="se resetea password ok"/>
    <d v="1899-12-30T00:00:00"/>
    <d v="1899-12-30T00:00:00"/>
    <d v="1899-12-30T00:00:00"/>
    <s v=""/>
    <s v="Cumplido"/>
    <m/>
    <m/>
    <m/>
    <m/>
    <m/>
    <d v="2023-11-17T00:00:00"/>
    <s v="CUMPLE"/>
    <s v="NO CUMPLE"/>
    <s v="NO CUMPLE"/>
    <s v="NO CUMPLE"/>
    <s v="NO CUMPLE"/>
  </r>
  <r>
    <s v="INC000002507570"/>
    <s v="VPN IP - MPLS"/>
    <x v="13"/>
    <s v="ADMINISTRADORES RESIDENTES"/>
    <s v="JOSE A SANTIS SERRANO"/>
    <s v="frp_joflor"/>
    <s v="3-Moderado/Limitado"/>
    <x v="1"/>
    <s v="Media"/>
    <x v="0"/>
    <s v="FARMACIAS AHUMADA S.A."/>
    <s v="GAMA | Error para crear instantáneas a plataforma VDC"/>
    <s v="20/12/2023 10:47:25"/>
    <s v="20/12/2023 10:47:54"/>
    <s v="Cerrado"/>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s v="NO CUMPLE"/>
    <s v="CUMPLE"/>
    <s v="NO CUMPLE"/>
    <s v="NO CUMPLE"/>
    <s v="NO CUMPLE"/>
  </r>
  <r>
    <s v="INC000002507580"/>
    <s v="HOUSING"/>
    <x v="14"/>
    <s v="BELIEVE"/>
    <s v="CRISTOPHER MALDONADO ROMERO"/>
    <s v="frp_pcamay"/>
    <s v="3-Moderado/Limitado"/>
    <x v="1"/>
    <s v="Media"/>
    <x v="0"/>
    <s v="ICETEL SERVICIOS S.A."/>
    <s v="GESTION DATACENTER/ ACCESOS / ICETEL"/>
    <s v="20/12/2023 11:34:07"/>
    <s v="20/12/2023 11:35:27"/>
    <s v="Cerrado"/>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s v="CUMPLE"/>
    <s v="NO CUMPLE"/>
    <s v="NO CUMPLE"/>
    <s v="NO CUMPLE"/>
    <s v="NO CUMPLE"/>
  </r>
  <r>
    <s v="INC000002507597"/>
    <s v="HOSTING VIRTUAL"/>
    <x v="4"/>
    <s v="GESTION PLATAFORMA CLIENTES"/>
    <s v="GIOVANNI D ROCCO VALENZUELA"/>
    <s v="vos_eperez"/>
    <s v="4-Menor/Localizado"/>
    <x v="0"/>
    <s v="Baja"/>
    <x v="0"/>
    <s v="TELEFONICA EMPRESAS DE CHILE SA"/>
    <s v="instalación de certificado tic en servidores SW-WEB01 y SW-WEB02 parque nuevo SolarWinds"/>
    <s v="20/12/2023 11:51:39"/>
    <s v="20/12/2023 11:58:16"/>
    <s v="Cerrado"/>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s v="NO CUMPLE"/>
    <s v="NO CUMPLE"/>
    <s v="CUMPLE"/>
    <s v="NO CUMPLE"/>
    <s v="NO CUMPLE"/>
  </r>
  <r>
    <s v="INC000002507612"/>
    <s v="HOUSING"/>
    <x v="15"/>
    <s v="APQ ACCESOS"/>
    <s v="ALDO P VALENZUELA MUJICA"/>
    <s v="tct_avalen"/>
    <s v="2-Significativo/Amplio"/>
    <x v="2"/>
    <s v="Alta"/>
    <x v="0"/>
    <s v="TELEFONICA EMPRESAS DE CHILE SA"/>
    <s v="RONDA Y REVISION DE SALAS TECNICAS"/>
    <s v="20/12/2023 9:45:45"/>
    <s v="20/12/2023 9:47:23"/>
    <s v="Cerrado"/>
    <s v="CDP ANTIGUO 1"/>
    <s v="CDP ANTIGUO 2"/>
    <s v="20/12/2023 10:00:17"/>
    <s v="20/12/2023 23:50:00"/>
    <s v="RONDA Y REVISION DE SALAS TECNICAS"/>
    <s v="SE REALIZA RONDA"/>
    <d v="1899-12-30T00:12:22"/>
    <d v="1899-12-30T00:14:32"/>
    <d v="1899-12-30T00:02:10"/>
    <s v=""/>
    <s v="Cumplido"/>
    <m/>
    <m/>
    <m/>
    <m/>
    <m/>
    <d v="2023-11-21T00:00:00"/>
    <s v="CUMPLE"/>
    <s v="NO CUMPLE"/>
    <s v="NO CUMPLE"/>
    <s v="NO CUMPLE"/>
    <s v="NO CUMPLE"/>
  </r>
  <r>
    <s v="INC000002507616"/>
    <s v="RED INTERNA"/>
    <x v="1"/>
    <s v="APQ ACCESOS"/>
    <s v="CARLOS F ARAYA RAMIREZ"/>
    <s v="tct_cararr"/>
    <s v="4-Menor/Localizado"/>
    <x v="0"/>
    <s v="Baja"/>
    <x v="0"/>
    <s v="TELEFONICA CYBERSECURITY TECH CHILE SPA"/>
    <s v="RONDA INSPECTIVA"/>
    <s v="20/12/2023 9:58:48"/>
    <s v="20/12/2023 9:59:33"/>
    <s v="Cerrado"/>
    <s v="CDP ANTIGUO 1"/>
    <s v="CDP ANTIGUO 2"/>
    <s v="20/12/2023 10:10:58"/>
    <s v="20/12/2023 23:50:00"/>
    <m/>
    <s v="RONDA REALIZADA"/>
    <d v="1899-12-30T00:00:00"/>
    <d v="1899-12-30T00:00:00"/>
    <d v="1899-12-30T00:00:00"/>
    <s v=""/>
    <s v="Cumplido"/>
    <m/>
    <m/>
    <m/>
    <m/>
    <m/>
    <d v="2023-11-17T00:00:00"/>
    <s v="CUMPLE"/>
    <s v="NO CUMPLE"/>
    <s v="NO CUMPLE"/>
    <s v="NO CUMPLE"/>
    <s v="NO CUMPLE"/>
  </r>
  <r>
    <s v="INC000002507668"/>
    <s v="HOUSING"/>
    <x v="14"/>
    <s v="BELIEVE"/>
    <s v="CRISTOPHER MALDONADO ROMERO"/>
    <s v="frp_jolsso"/>
    <s v="3-Moderado/Limitado"/>
    <x v="1"/>
    <s v="Media"/>
    <x v="0"/>
    <s v="ICETEL SERVICIOS S.A."/>
    <s v="GESTION DATACENTER/ ACCESOS /ICETEL SERVICIOS S.A."/>
    <s v="20/12/2023 13:39:00"/>
    <s v="20/12/2023 13:41:10"/>
    <s v="Cerrado"/>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s v="CUMPLE"/>
    <s v="NO CUMPLE"/>
    <s v="NO CUMPLE"/>
    <s v="NO CUMPLE"/>
    <s v="NO CUMPLE"/>
  </r>
  <r>
    <s v="INC000002507679"/>
    <s v="OFFICE365"/>
    <x v="5"/>
    <s v="GESTION CALL CENTER"/>
    <s v="JAVIERA A UMAÑA YEVENES"/>
    <s v="frp_jancha"/>
    <s v="4-Menor/Localizado"/>
    <x v="0"/>
    <s v="Baja"/>
    <x v="0"/>
    <s v="VINA CARTA VIEJA S A"/>
    <s v="CALL CENTER/HABILITAR EL ESPACIO ADICIONAL DE LA CUENTA DEL CORREO 365"/>
    <s v="20/12/2023 14:04:19"/>
    <s v="20/12/2023 14:05:59"/>
    <s v="Cerrado"/>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s v="CUMPLE"/>
    <s v="NO CUMPLE"/>
    <s v="NO CUMPLE"/>
    <s v="NO CUMPLE"/>
    <s v="NO CUMPLE"/>
  </r>
  <r>
    <s v="INC000002507739"/>
    <s v="VPN IP - MPLS"/>
    <x v="2"/>
    <s v="GESTION HD"/>
    <s v="LUIS RODRIGO ACEVEDO COLLIPAL"/>
    <s v="frp_spevel"/>
    <s v="3-Moderado/Limitado"/>
    <x v="1"/>
    <s v="Media"/>
    <x v="0"/>
    <s v="EMPRESA NACIONAL DE CERTIFICACIONES"/>
    <s v="HD/VPN site to site | FOLIO:INC000002505087 | APERTURA"/>
    <s v="20/12/2023 9:47:05"/>
    <s v="20/12/2023 9:48:26"/>
    <s v="Cerrado"/>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s v="NO CUMPLE"/>
    <s v="CUMPLE"/>
    <s v="NO CUMPLE"/>
    <s v="NO CUMPLE"/>
    <s v="NO CUMPLE"/>
  </r>
  <r>
    <s v="INC000002507748"/>
    <s v="SAP"/>
    <x v="17"/>
    <s v="GESTION HD"/>
    <s v="EWALD R GALAZ MILLALEO"/>
    <s v="frp_spevel"/>
    <s v="3-Moderado/Limitado"/>
    <x v="1"/>
    <s v="Media"/>
    <x v="0"/>
    <s v="ACMA S.A."/>
    <s v="HD/ACMA - Alerta de Certificado"/>
    <s v="20/12/2023 9:52:16"/>
    <s v="20/12/2023 9:54:35"/>
    <s v="Cerrado"/>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s v="NO CUMPLE"/>
    <s v="NO CUMPLE"/>
    <s v="NO CUMPLE"/>
    <s v="CUMPLE"/>
    <s v="NO CUMPLE"/>
  </r>
  <r>
    <s v="INC000002507759"/>
    <s v="HOSTING VIRTUAL"/>
    <x v="5"/>
    <s v="DUOC TICKET AUTOMATICO"/>
    <s v="JAVIERA A UMAÑA YEVENES"/>
    <s v="frp_jciert"/>
    <s v="3-Moderado/Limitado"/>
    <x v="1"/>
    <s v="Media"/>
    <x v="0"/>
    <s v="FUNDACION INSTITUTO PROFESIONAL DUOC UC"/>
    <s v="DUOC | Segunda actualización registro de indicadores - UDigital 2023  (cierre estudio"/>
    <s v="20/12/2023 9:59:57"/>
    <s v="20/12/2023 10:01:34"/>
    <s v="Cerrado"/>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s v="CUMPLE"/>
    <s v="NO CUMPLE"/>
    <s v="NO CUMPLE"/>
    <s v="NO CUMPLE"/>
    <s v="NO CUMPLE"/>
  </r>
  <r>
    <s v="INC000002507763"/>
    <s v="TICKET-INTELIGENTE"/>
    <x v="4"/>
    <s v="GESTION TI"/>
    <s v="JUAN CARLOS UZCATEGUI FUGUETT"/>
    <s v="USR_TSIGHT"/>
    <s v="1-Extenso/Generalizado"/>
    <x v="0"/>
    <s v="Baja"/>
    <x v="1"/>
    <s v="GPS CHILE SPA"/>
    <s v="gpschi01 - wnprap_gps04 TICKET AUTOMATICO"/>
    <s v="20/12/2023 9:57:24"/>
    <s v="20/12/2023 9:57:24"/>
    <s v="Cerrado"/>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s v="NO CUMPLE"/>
    <s v="CUMPLE"/>
    <s v="NO CUMPLE"/>
    <s v="NO CUMPLE"/>
    <s v="NO CUMPLE"/>
  </r>
  <r>
    <s v="INC000002507819"/>
    <s v="VPN IP - MPLS"/>
    <x v="4"/>
    <s v="GESTION HD"/>
    <s v="PAUL A SEPULVEDA ALVAREZ"/>
    <s v="frp_fpetro"/>
    <s v="3-Moderado/Limitado"/>
    <x v="1"/>
    <s v="Media"/>
    <x v="0"/>
    <s v="TELEFONICA GLOBAL TECHNOLOGY S.A.AGENCIA EN CHILE"/>
    <s v="REQ/SERVEL - Hora servidores servel01 y servel03"/>
    <s v="20/12/2023 10:27:41"/>
    <s v="20/12/2023 10:29:53"/>
    <s v="Cerrado"/>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s v="CUMPLE"/>
    <s v="NO CUMPLE"/>
    <s v="NO CUMPLE"/>
    <s v="NO CUMPLE"/>
    <s v="NO CUMPLE"/>
  </r>
  <r>
    <s v="INC000002507855"/>
    <s v="VPN IP - MPLS"/>
    <x v="9"/>
    <s v="GESTION HD"/>
    <s v="RODRIGO VÁSQUEZ MUÑOZ"/>
    <s v="frp_fpetro"/>
    <s v="3-Moderado/Limitado"/>
    <x v="1"/>
    <s v="Media"/>
    <x v="0"/>
    <s v="EMPRESA NACIONAL DE CERTIFICACIONES"/>
    <s v="REQ/Información sobre cintas de respaldo"/>
    <s v="20/12/2023 10:49:14"/>
    <s v="20/12/2023 10:51:29"/>
    <s v="Cerrado"/>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s v="CUMPLE"/>
    <s v="NO CUMPLE"/>
    <s v="NO CUMPLE"/>
    <s v="NO CUMPLE"/>
    <s v="NO CUMPLE"/>
  </r>
  <r>
    <s v="INC000002507902"/>
    <s v="VPN IP - MPLS"/>
    <x v="6"/>
    <s v="GESTION HD"/>
    <s v="SEBASTIAN A JARA VIDAL"/>
    <s v="frp_spevel"/>
    <s v="3-Moderado/Limitado"/>
    <x v="1"/>
    <s v="Media"/>
    <x v="0"/>
    <s v="TELEFONICA EMPRESAS DE CHILE SA"/>
    <s v="HD/solicitud manos remotas"/>
    <s v="20/12/2023 10:55:03"/>
    <s v="20/12/2023 10:59:36"/>
    <s v="Cerrado"/>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s v="CUMPLE"/>
    <s v="NO CUMPLE"/>
    <s v="NO CUMPLE"/>
    <s v="NO CUMPLE"/>
    <s v="NO CUMPLE"/>
  </r>
  <r>
    <s v="INC000002507935"/>
    <s v="TICKET-INTELIGENTE"/>
    <x v="3"/>
    <s v="GESTION TI"/>
    <s v="GUSTAVO AVILA VERA"/>
    <s v="USR_TSIGHT"/>
    <s v="1-Extenso/Generalizado"/>
    <x v="0"/>
    <s v="Baja"/>
    <x v="1"/>
    <s v="BLUMAR S.A."/>
    <s v="blumar01 - blutssaperp TICKET AUTOMATICO"/>
    <s v="20/12/2023 11:26:03"/>
    <s v="20/12/2023 11:26:03"/>
    <s v="Cerrado"/>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s v="NO CUMPLE"/>
    <s v="CUMPLE"/>
    <s v="NO CUMPLE"/>
    <s v="NO CUMPLE"/>
    <s v="NO CUMPLE"/>
  </r>
  <r>
    <s v="INC000002507947"/>
    <s v="VPN IP - MPLS"/>
    <x v="3"/>
    <s v="GESTION HD"/>
    <s v="GUSTAVO AVILA VERA"/>
    <s v="frp_fpetro"/>
    <s v="3-Moderado/Limitado"/>
    <x v="1"/>
    <s v="Media"/>
    <x v="0"/>
    <s v="CONSORCIO INDUSTRIAL DE ALIMENTOS S A"/>
    <s v="REQ/Agregar registro txt"/>
    <s v="20/12/2023 11:42:25"/>
    <s v="20/12/2023 11:45:53"/>
    <s v="Cerrado"/>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s v="CUMPLE"/>
    <s v="NO CUMPLE"/>
    <s v="NO CUMPLE"/>
    <s v="NO CUMPLE"/>
    <s v="NO CUMPLE"/>
  </r>
  <r>
    <s v="INC000002507960"/>
    <s v="HOUSING"/>
    <x v="19"/>
    <s v="BELIEVE"/>
    <s v="SEBASTIAN A JARA VIDAL"/>
    <s v="frp_fbalab"/>
    <s v="3-Moderado/Limitado"/>
    <x v="1"/>
    <s v="Media"/>
    <x v="0"/>
    <s v="ARTIKOS CHILE S A"/>
    <s v="GESTION DATACENTER/ ACCESOS / ARTIKOS CHILE S A"/>
    <s v="20/12/2023 11:49:34"/>
    <s v="20/12/2023 11:50:52"/>
    <s v="Cerrado"/>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s v="CUMPLE"/>
    <s v="NO CUMPLE"/>
    <s v="NO CUMPLE"/>
    <s v="NO CUMPLE"/>
    <s v="NO CUMPLE"/>
  </r>
  <r>
    <s v="INC000002507968"/>
    <s v="RED INTERNA"/>
    <x v="0"/>
    <s v="APQ ACCESOS"/>
    <s v="CRISTOPHER MALDONADO ROMERO"/>
    <s v="tct_cmaldo"/>
    <s v="4-Menor/Localizado"/>
    <x v="0"/>
    <s v="Baja"/>
    <x v="0"/>
    <s v="TELEFONICA EMPRESAS DE CHILE SA"/>
    <s v="RONDA TOMA DE TEMPERATURAS SALAS TIC"/>
    <s v="20/12/2023 11:53:49"/>
    <s v="20/12/2023 11:54:54"/>
    <s v="Cerrado"/>
    <s v="CDP ANTIGUO 1"/>
    <s v="CDP ANTIGUO 2"/>
    <s v="20/12/2023 12:48:09"/>
    <s v="20/12/2023 23:50:00"/>
    <m/>
    <s v="RONDA REALIZADA"/>
    <d v="1899-12-30T00:00:00"/>
    <d v="1899-12-30T00:00:00"/>
    <d v="1899-12-30T00:00:00"/>
    <s v=""/>
    <s v="Cumplido"/>
    <m/>
    <m/>
    <m/>
    <m/>
    <m/>
    <d v="2023-11-17T00:00:00"/>
    <s v="CUMPLE"/>
    <s v="NO CUMPLE"/>
    <s v="NO CUMPLE"/>
    <s v="NO CUMPLE"/>
    <s v="NO CUMPLE"/>
  </r>
  <r>
    <s v="INC000002507977"/>
    <s v="VPN IP - MPLS"/>
    <x v="4"/>
    <s v="GESTION HD"/>
    <s v="PAUL A SEPULVEDA ALVAREZ"/>
    <s v="frp_fpetro"/>
    <s v="3-Moderado/Limitado"/>
    <x v="1"/>
    <s v="Media"/>
    <x v="0"/>
    <s v="TELEFONICA GLOBAL TECHNOLOGY S.A.AGENCIA EN CHILE"/>
    <s v="REQ/TELEFONICA - Permisos admin cuenta tct_cristobal.reyes"/>
    <s v="20/12/2023 11:56:34"/>
    <s v="20/12/2023 11:58:14"/>
    <s v="Cerrado"/>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s v="CUMPLE"/>
    <s v="NO CUMPLE"/>
    <s v="NO CUMPLE"/>
    <s v="NO CUMPLE"/>
    <s v="NO CUMPLE"/>
  </r>
  <r>
    <s v="INC000002508002"/>
    <s v="HOUSING"/>
    <x v="19"/>
    <s v="BELIEVE"/>
    <s v="SEBASTIAN A JARA VIDAL"/>
    <s v="frp_fbalab"/>
    <s v="3-Moderado/Limitado"/>
    <x v="1"/>
    <s v="Media"/>
    <x v="0"/>
    <s v="EQUIPOS ELECTRONICOS Y COMPUTACION SA"/>
    <s v="GESTION DATACENTER/ ACCESOS / EQUIPOS ELECTRONICOS Y COMPUTACION SA"/>
    <s v="20/12/2023 12:04:58"/>
    <s v="20/12/2023 12:06:36"/>
    <s v="Cerrado"/>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s v="CUMPLE"/>
    <s v="NO CUMPLE"/>
    <s v="NO CUMPLE"/>
    <s v="NO CUMPLE"/>
    <s v="NO CUMPLE"/>
  </r>
  <r>
    <s v="INC000002508043"/>
    <s v="HOUSING"/>
    <x v="15"/>
    <s v="APQ ACCESOS"/>
    <s v="ALDO P VALENZUELA MUJICA"/>
    <s v="tct_avalen"/>
    <s v="2-Significativo/Amplio"/>
    <x v="2"/>
    <s v="Alta"/>
    <x v="0"/>
    <s v="TELEFONICA EMPRESAS DE CHILE SA"/>
    <s v="TOMA DE ALARMAS DE CLIENTE"/>
    <s v="20/12/2023 12:15:32"/>
    <s v="20/12/2023 12:15:38"/>
    <s v="Cerrado"/>
    <s v="CDP ANTIGUO 1"/>
    <s v="CDP ANTIGUO 2"/>
    <s v="20/12/2023 12:31:08"/>
    <s v="20/12/2023 23:50:00"/>
    <s v="TOMA DE ALARMAS DE CLIENTE"/>
    <s v="SE REALIZA TOMA DE ALARMAS"/>
    <d v="1899-12-30T00:15:06"/>
    <d v="1899-12-30T00:15:36"/>
    <d v="1899-12-30T00:00:30"/>
    <s v=""/>
    <s v="Cumplido"/>
    <m/>
    <m/>
    <m/>
    <m/>
    <m/>
    <d v="2023-11-17T00:00:00"/>
    <s v="CUMPLE"/>
    <s v="NO CUMPLE"/>
    <s v="NO CUMPLE"/>
    <s v="NO CUMPLE"/>
    <s v="NO CUMPLE"/>
  </r>
  <r>
    <s v="INC000002508065"/>
    <s v="HOSTING VIRTUAL"/>
    <x v="4"/>
    <s v="SISTEMA OPERATIVO MICROSOFT"/>
    <s v="GIOVANNI D ROCCO VALENZUELA"/>
    <s v="tct_grocco"/>
    <s v="4-Menor/Localizado"/>
    <x v="0"/>
    <s v="Baja"/>
    <x v="0"/>
    <s v="TELEFONICA GLOBAL TECHNOLOGY S.A.AGENCIA EN CHILE"/>
    <s v="SOLICITUD DE DATOS SITIOS SHAREPOINT"/>
    <s v="20/12/2023 13:24:13"/>
    <s v="20/12/2023 13:25:15"/>
    <s v="Cerrado"/>
    <s v="PLATAFORMAS"/>
    <s v="SHAREPOINT"/>
    <s v="20/12/2023 13:26:38"/>
    <s v="20/12/2023 23:50:00"/>
    <s v="Solciitan datos del gestor docuemntal 2.0"/>
    <m/>
    <d v="1899-12-30T00:00:00"/>
    <d v="1899-12-30T00:02:25"/>
    <d v="1899-12-30T00:02:25"/>
    <s v=""/>
    <s v="Cumplido"/>
    <m/>
    <m/>
    <m/>
    <m/>
    <m/>
    <d v="2023-11-17T00:00:00"/>
    <s v="CUMPLE"/>
    <s v="NO CUMPLE"/>
    <s v="NO CUMPLE"/>
    <s v="NO CUMPLE"/>
    <s v="NO CUMPLE"/>
  </r>
  <r>
    <s v="INC000002508082"/>
    <s v="VPN IP - MPLS"/>
    <x v="11"/>
    <s v="GESTION HD"/>
    <s v="SANDRA BASSALETTI ATENAS"/>
    <s v="frp_kaldor"/>
    <s v="3-Moderado/Limitado"/>
    <x v="1"/>
    <s v="Media"/>
    <x v="0"/>
    <s v="BRITISH AMERICAN TOBACCO CHILE OPERACIONES S.A."/>
    <s v="HD / Solicitud de requerimiento para BAT"/>
    <s v="20/12/2023 15:08:05"/>
    <s v="20/12/2023 15:13:25"/>
    <s v="Cerrado"/>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s v="NO CUMPLE"/>
    <s v="CUMPLE"/>
    <s v="NO CUMPLE"/>
    <s v="NO CUMPLE"/>
    <s v="NO CUMPLE"/>
  </r>
  <r>
    <s v="INC000002508088"/>
    <s v="VPN IP - MPLS"/>
    <x v="4"/>
    <s v="GESTION HD"/>
    <s v="JUAN CARLOS UZCATEGUI FUGUETT"/>
    <s v="frp_kaldor"/>
    <s v="3-Moderado/Limitado"/>
    <x v="1"/>
    <s v="Media"/>
    <x v="0"/>
    <s v="TELEFONICA GLOBAL TECHNOLOGY S.A.AGENCIA EN CHILE"/>
    <s v="HD / TELEFONICA - Validación baja servidores"/>
    <s v="20/12/2023 15:26:16"/>
    <s v="20/12/2023 15:31:16"/>
    <s v="Cerrado"/>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s v="NO CUMPLE"/>
    <s v="CUMPLE"/>
    <s v="NO CUMPLE"/>
    <s v="NO CUMPLE"/>
    <s v="NO CUMPLE"/>
  </r>
  <r>
    <s v="INC000002508102"/>
    <s v="HOSTING VIRTUAL"/>
    <x v="13"/>
    <s v="GESTION HD"/>
    <s v="ANGEL CASTRO CABRERA"/>
    <s v="frp_kaldor"/>
    <s v="3-Moderado/Limitado"/>
    <x v="1"/>
    <s v="Media"/>
    <x v="1"/>
    <s v="AFP PLANVITAL SA"/>
    <s v="HD / TCCT - Cliente PlanVital - Apoyo proveedor Avaya Telset - Incidente"/>
    <s v="20/12/2023 15:47:30"/>
    <s v="20/12/2023 15:52:07"/>
    <s v="Cerrado"/>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s v="NO CUMPLE"/>
    <s v="CUMPLE"/>
    <s v="NO CUMPLE"/>
    <s v="NO CUMPLE"/>
    <s v="NO CUMPLE"/>
  </r>
  <r>
    <s v="INC000002508108"/>
    <s v="HOUSING"/>
    <x v="14"/>
    <s v="BELIEVE"/>
    <s v="CRISTOPHER MALDONADO ROMERO"/>
    <s v="frp_pcamay"/>
    <s v="3-Moderado/Limitado"/>
    <x v="1"/>
    <s v="Media"/>
    <x v="0"/>
    <s v="TELEFONICA EMPRESAS DE CHILE SA"/>
    <s v="GESTION DATACENTER/ ACCESOS / SINACOFI"/>
    <s v="20/12/2023 12:14:58"/>
    <s v="20/12/2023 12:15:46"/>
    <s v="Cerrado"/>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s v="CUMPLE"/>
    <s v="NO CUMPLE"/>
    <s v="NO CUMPLE"/>
    <s v="NO CUMPLE"/>
    <s v="NO CUMPLE"/>
  </r>
  <r>
    <s v="INC000002508183"/>
    <s v="HOUSING"/>
    <x v="15"/>
    <s v="APQ ACCESOS"/>
    <s v="ESTEBAN O BUSTOS CORNEJO"/>
    <s v="tct_ebusto"/>
    <s v="4-Menor/Localizado"/>
    <x v="0"/>
    <s v="Baja"/>
    <x v="0"/>
    <s v="TELEFONICA EMPRESAS DE CHILE SA"/>
    <s v="SUPERVISION MODIFICACION CRUZADA"/>
    <s v="20/12/2023 16:05:14"/>
    <s v="20/12/2023 16:06:59"/>
    <s v="Cerrado"/>
    <s v="CDP ANTIGUO 1"/>
    <s v="CDP ANTIGUO 2"/>
    <s v="20/12/2023 16:08:13"/>
    <s v="20/12/2023 23:50:00"/>
    <s v="SUPERVISION MODIFICACION CRUZADA"/>
    <s v="SUPERVISION CRQ/OK"/>
    <d v="1899-12-30T00:01:14"/>
    <d v="1899-12-30T00:02:59"/>
    <d v="1899-12-30T00:01:45"/>
    <s v=""/>
    <s v="Cumplido"/>
    <m/>
    <m/>
    <m/>
    <m/>
    <m/>
    <d v="2023-11-17T00:00:00"/>
    <s v="CUMPLE"/>
    <s v="NO CUMPLE"/>
    <s v="NO CUMPLE"/>
    <s v="NO CUMPLE"/>
    <s v="NO CUMPLE"/>
  </r>
  <r>
    <s v="INC000002508197"/>
    <s v="HOUSING"/>
    <x v="15"/>
    <s v="APQ ACCESOS"/>
    <s v="JOSE G MARQUEZ MARCANO"/>
    <s v="tct_josmam"/>
    <s v="4-Menor/Localizado"/>
    <x v="0"/>
    <s v="Baja"/>
    <x v="0"/>
    <s v="TELEFONICA EMPRESAS DE CHILE SA"/>
    <s v="SUPERVISION: INSTALACION DE CRUZADA"/>
    <s v="20/12/2023 16:26:47"/>
    <s v="20/12/2023 16:27:38"/>
    <s v="Cerrado"/>
    <s v="CDP ANTIGUO 1"/>
    <s v="CDP ANTIGUO 2"/>
    <s v="20/12/2023 16:29:37"/>
    <s v="20/12/2023 23:50:00"/>
    <s v="INSTALACION DE CRUZADA"/>
    <s v="TRABAJO REALIZADO CON EXITO"/>
    <d v="1899-12-30T00:01:48"/>
    <d v="1899-12-30T00:02:50"/>
    <d v="1899-12-30T00:01:02"/>
    <s v=""/>
    <s v="Cumplido"/>
    <m/>
    <m/>
    <m/>
    <m/>
    <m/>
    <d v="2023-11-17T00:00:00"/>
    <s v="CUMPLE"/>
    <s v="NO CUMPLE"/>
    <s v="NO CUMPLE"/>
    <s v="NO CUMPLE"/>
    <s v="NO CUMPLE"/>
  </r>
  <r>
    <s v="INC000002508236"/>
    <s v="TICKET-INTELIGENTE"/>
    <x v="3"/>
    <s v="GESTION TI"/>
    <s v="GUSTAVO AVILA VERA"/>
    <s v="USR_TSIGHT"/>
    <s v="1-Extenso/Generalizado"/>
    <x v="0"/>
    <s v="Baja"/>
    <x v="1"/>
    <s v="TELEFONICA CYBERSECURITY TECH CHILE SPA"/>
    <s v="tctcsp01 - soc-splunk-i-02 TICKET AUTOMATICO"/>
    <s v="20/12/2023 12:23:43"/>
    <s v="20/12/2023 12:23:43"/>
    <s v="Cerrado"/>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s v="CUMPLE"/>
    <s v="NO CUMPLE"/>
    <s v="NO CUMPLE"/>
    <s v="NO CUMPLE"/>
    <s v="NO CUMPLE"/>
  </r>
  <r>
    <s v="INC000002508243"/>
    <s v="VPN IP - MPLS"/>
    <x v="17"/>
    <s v="GESTION HD"/>
    <s v="EWALD R GALAZ MILLALEO"/>
    <s v="frp_spevel"/>
    <s v="3-Moderado/Limitado"/>
    <x v="1"/>
    <s v="Media"/>
    <x v="0"/>
    <s v="TELEFONICA GLOBAL TECHNOLOGY S.A.AGENCIA EN CHILE"/>
    <s v="HD/SUGAL - Alarma disco K servidor PRDMON"/>
    <s v="20/12/2023 12:39:00"/>
    <s v="20/12/2023 12:41:43"/>
    <s v="Cerrado"/>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s v="NO CUMPLE"/>
    <s v="NO CUMPLE"/>
    <s v="CUMPLE"/>
    <s v="NO CUMPLE"/>
    <s v="NO CUMPLE"/>
  </r>
  <r>
    <s v="INC000002508268"/>
    <s v="VPN IP - MPLS"/>
    <x v="2"/>
    <s v="GESTION HD"/>
    <s v="LUIS A VILLASMIL CASTILLO"/>
    <s v="frp_spevel"/>
    <s v="3-Moderado/Limitado"/>
    <x v="1"/>
    <s v="Media"/>
    <x v="1"/>
    <s v="EMPRESA NACIONAL DE CERTIFICACIONES"/>
    <s v="HD/Urgente // VPN site to site Tunel VPN_MIN"/>
    <s v="20/12/2023 12:56:45"/>
    <s v="20/12/2023 13:01:19"/>
    <s v="Cerrado"/>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s v="NO CUMPLE"/>
    <s v="CUMPLE"/>
    <s v="NO CUMPLE"/>
    <s v="NO CUMPLE"/>
    <s v="NO CUMPLE"/>
  </r>
  <r>
    <s v="INC000002508293"/>
    <s v="HOUSING"/>
    <x v="19"/>
    <s v="BELIEVE"/>
    <s v="SEBASTIAN A JARA VIDAL"/>
    <s v="frp_fbalab"/>
    <s v="3-Moderado/Limitado"/>
    <x v="1"/>
    <s v="Media"/>
    <x v="0"/>
    <s v="TELECOMUNICACIONES VOZ Y DATOS SPA"/>
    <s v="GESTION DATACENTER/ ACCESOS / EQUIPOS ELECTRONICOS Y COMPUTACION SA"/>
    <s v="20/12/2023 13:28:22"/>
    <s v="20/12/2023 13:30:14"/>
    <s v="Cerrado"/>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s v="CUMPLE"/>
    <s v="NO CUMPLE"/>
    <s v="NO CUMPLE"/>
    <s v="NO CUMPLE"/>
    <s v="NO CUMPLE"/>
  </r>
  <r>
    <s v="INC000002508390"/>
    <s v="HOSTING VIRTUAL"/>
    <x v="7"/>
    <s v="DUOC TICKET AUTOMATICO"/>
    <s v="ALVARO ORTIZ"/>
    <s v="frp_lmosqu"/>
    <s v="3-Moderado/Limitado"/>
    <x v="0"/>
    <s v="Baja"/>
    <x v="0"/>
    <s v="FUNDACION INSTITUTO PROFESIONAL DUOC UC"/>
    <s v="REQ | DUOC |  Urgencia: Alta | Modificar configuraciones de red OCI"/>
    <s v="20/12/2023 15:38:09"/>
    <s v="20/12/2023 15:39:24"/>
    <s v="Cerrado"/>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s v="NO CUMPLE"/>
    <s v="CUMPLE"/>
    <s v="NO CUMPLE"/>
    <s v="NO CUMPLE"/>
    <s v="NO CUMPLE"/>
  </r>
  <r>
    <s v="INC000002508433"/>
    <s v="HOUSING"/>
    <x v="15"/>
    <s v="APQ ACCESOS"/>
    <s v="ALDO P VALENZUELA MUJICA"/>
    <s v="tct_avalen"/>
    <s v="2-Significativo/Amplio"/>
    <x v="2"/>
    <s v="Alta"/>
    <x v="0"/>
    <s v="TELEFONICA EMPRESAS DE CHILE SA"/>
    <s v="SUPERVISION INSTALACION DE CRUZADA OPTICA PARA PROYECTO"/>
    <s v="20/12/2023 15:50:05"/>
    <s v="20/12/2023 15:52:03"/>
    <s v="Cerrado"/>
    <s v="CDP ANTIGUO 1"/>
    <s v="CDP ANTIGUO 2"/>
    <s v="20/12/2023 15:55:52"/>
    <s v="20/12/2023 23:50:00"/>
    <s v="SUPERVISION INSTALACION DE CRUZADA OPTICA PARA PROYECTO"/>
    <s v="SE REALIZA SUPERVISION"/>
    <d v="1899-12-30T00:03:21"/>
    <d v="1899-12-30T00:05:47"/>
    <d v="1899-12-30T00:02:26"/>
    <s v=""/>
    <s v="Cumplido"/>
    <m/>
    <m/>
    <m/>
    <m/>
    <m/>
    <d v="2023-11-17T00:00:00"/>
    <s v="CUMPLE"/>
    <s v="NO CUMPLE"/>
    <s v="NO CUMPLE"/>
    <s v="NO CUMPLE"/>
    <s v="NO CUMPLE"/>
  </r>
  <r>
    <s v="INC000002508515"/>
    <s v="VPN IP - MPLS"/>
    <x v="4"/>
    <s v="GESTION HD"/>
    <s v="GIOVANNI D ROCCO VALENZUELA"/>
    <s v="frp_fpetro"/>
    <s v="3-Moderado/Limitado"/>
    <x v="1"/>
    <s v="Media"/>
    <x v="0"/>
    <s v="TELEFONICA GLOBAL TECHNOLOGY S.A.AGENCIA EN CHILE"/>
    <s v="HD/Usuario y password Remedy"/>
    <s v="20/12/2023 16:03:21"/>
    <s v="20/12/2023 16:05:21"/>
    <s v="Cerrado"/>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s v="CUMPLE"/>
    <s v="NO CUMPLE"/>
    <s v="NO CUMPLE"/>
    <s v="NO CUMPLE"/>
    <s v="NO CUMPLE"/>
  </r>
  <r>
    <s v="INC000002508521"/>
    <s v="VPN IP - MPLS"/>
    <x v="12"/>
    <s v="GESTION HD"/>
    <s v="MOISES E MONTERO RAMOS"/>
    <s v="frp_spevel"/>
    <s v="3-Moderado/Limitado"/>
    <x v="1"/>
    <s v="Media"/>
    <x v="0"/>
    <s v="SONACOL SA"/>
    <s v="HD/[SONACOL] Listado mv con servicio de replica"/>
    <s v="20/12/2023 16:13:54"/>
    <s v="20/12/2023 16:16:44"/>
    <s v="Cerrado"/>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s v="NO CUMPLE"/>
    <s v="NO CUMPLE"/>
    <s v="CUMPLE"/>
    <s v="NO CUMPLE"/>
    <s v="NO CUMPLE"/>
  </r>
  <r>
    <s v="INC000002508531"/>
    <s v="VPN IP - MPLS"/>
    <x v="13"/>
    <s v="GESTION HD"/>
    <s v="DEIBY Y SANTOYO MONTEROLA"/>
    <s v="frp_kaldor"/>
    <s v="3-Moderado/Limitado"/>
    <x v="1"/>
    <s v="Media"/>
    <x v="0"/>
    <s v="RED DE CLINICAS REGIONALES S.A."/>
    <s v="HD / Problemas para incremento y creación de unidades VDC | Servidor VuePacs-Server01"/>
    <s v="20/12/2023 16:35:44"/>
    <s v="20/12/2023 16:42:36"/>
    <s v="Cerrado"/>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s v="NO CUMPLE"/>
    <s v="CUMPLE"/>
    <s v="NO CUMPLE"/>
    <s v="NO CUMPLE"/>
    <s v="NO CUMPLE"/>
  </r>
  <r>
    <s v="INC000002508534"/>
    <s v="RED INTERNA"/>
    <x v="0"/>
    <s v="APQ ACCESOS"/>
    <s v="CRISTOPHER MALDONADO ROMERO"/>
    <s v="tct_cmaldo"/>
    <s v="4-Menor/Localizado"/>
    <x v="0"/>
    <s v="Baja"/>
    <x v="0"/>
    <s v="TELEFONICA EMPRESAS DE CHILE SA"/>
    <s v="RONDA TOMA DE TEMPERATURAS SALAS TIC"/>
    <s v="20/12/2023 16:39:02"/>
    <s v="20/12/2023 16:40:39"/>
    <s v="Cerrado"/>
    <s v="CDP ANTIGUO 1"/>
    <s v="CDP ANTIGUO 2"/>
    <s v="20/12/2023 19:43:01"/>
    <s v="20/12/2023 23:50:00"/>
    <m/>
    <s v="RONDA REALIZADA"/>
    <d v="1899-12-30T00:00:00"/>
    <d v="1899-12-30T00:00:00"/>
    <d v="1899-12-30T00:00:00"/>
    <s v=""/>
    <s v="Cumplido"/>
    <m/>
    <m/>
    <m/>
    <m/>
    <m/>
    <d v="2023-11-17T00:00:00"/>
    <s v="CUMPLE"/>
    <s v="NO CUMPLE"/>
    <s v="NO CUMPLE"/>
    <s v="NO CUMPLE"/>
    <s v="NO CUMPLE"/>
  </r>
  <r>
    <s v="INC000002508536"/>
    <s v="HOUSING"/>
    <x v="19"/>
    <s v="BELIEVE"/>
    <s v="SEBASTIAN A JARA VIDAL"/>
    <s v="frp_fbalab"/>
    <s v="3-Moderado/Limitado"/>
    <x v="1"/>
    <s v="Media"/>
    <x v="0"/>
    <s v="FUNDACION EDUCACIONAL PARA EL DESARROLLO INTEGRAL DEL MENOR"/>
    <s v="GESTION DATACENTER/ ACCESOS / FUNDACION EDUCACIONAL PARA EL DESARROLLO INTEGRAL DEL MENOR"/>
    <s v="20/12/2023 16:41:16"/>
    <s v="20/12/2023 17:02:12"/>
    <s v="Cerrado"/>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s v="CUMPLE"/>
    <s v="NO CUMPLE"/>
    <s v="NO CUMPLE"/>
    <s v="NO CUMPLE"/>
    <s v="NO CUMPLE"/>
  </r>
  <r>
    <s v="INC000002508577"/>
    <s v="VPN IP - MPLS"/>
    <x v="13"/>
    <s v="GESTION HD"/>
    <s v="ANGEL CASTRO CABRERA"/>
    <s v="frp_spevel"/>
    <s v="3-Moderado/Limitado"/>
    <x v="1"/>
    <s v="Media"/>
    <x v="1"/>
    <s v="XINERGIA LABORAL S A"/>
    <s v="HD/Problemas con VM 192.168.190.3"/>
    <s v="20/12/2023 17:57:38"/>
    <s v="20/12/2023 18:00:29"/>
    <s v="Cerrado"/>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s v="NO CUMPLE"/>
    <s v="CUMPLE"/>
    <s v="NO CUMPLE"/>
    <s v="NO CUMPLE"/>
    <s v="NO CUMPLE"/>
  </r>
  <r>
    <s v="INC000002508707"/>
    <s v="HOUSING"/>
    <x v="15"/>
    <s v="APQ ACCESOS"/>
    <s v="JOSE G MARQUEZ MARCANO"/>
    <s v="tct_josmam"/>
    <s v="4-Menor/Localizado"/>
    <x v="0"/>
    <s v="Baja"/>
    <x v="0"/>
    <s v="TELEFONICA EMPRESAS DE CHILE SA"/>
    <s v="SUPERVISION: Incidente-cambio de fuente de poder"/>
    <s v="20/12/2023 16:42:49"/>
    <s v="20/12/2023 16:43:43"/>
    <s v="Cerrado"/>
    <s v="CDP ANTIGUO 1"/>
    <s v="CDP ANTIGUO 2"/>
    <s v="20/12/2023 16:45:17"/>
    <s v="20/12/2023 23:50:00"/>
    <s v="Incidente-cambio de fuente de poder"/>
    <s v="TRABAJO REALIZADO CON EXITO"/>
    <d v="1899-12-30T00:01:17"/>
    <d v="1899-12-30T00:02:28"/>
    <d v="1899-12-30T00:01:11"/>
    <s v=""/>
    <s v="Cumplido"/>
    <m/>
    <m/>
    <m/>
    <m/>
    <m/>
    <d v="2023-11-17T00:00:00"/>
    <s v="CUMPLE"/>
    <s v="NO CUMPLE"/>
    <s v="NO CUMPLE"/>
    <s v="NO CUMPLE"/>
    <s v="NO CUMPLE"/>
  </r>
  <r>
    <s v="INC000002508719"/>
    <s v="INFRAESTRUCTURA DC"/>
    <x v="6"/>
    <s v="APQ ACCESOS"/>
    <s v="RENE E VILLEGAS CARREÑO"/>
    <s v="tct_sjarav"/>
    <s v="4-Menor/Localizado"/>
    <x v="0"/>
    <s v="Baja"/>
    <x v="0"/>
    <s v="TELEFONICA CYBERSECURITY TECH CHILE SPA"/>
    <s v="TOMA DE FOTOGRAFIAS CLIENTE INDRA"/>
    <s v="20/12/2023 16:58:58"/>
    <s v="20/12/2023 17:00:50"/>
    <s v="Cerrado"/>
    <s v="CDP ANTIGUO 1"/>
    <s v="CDP ANTIGUO 2"/>
    <s v="28/12/2023 10:28:40"/>
    <s v="28/12/2023 23:50:00"/>
    <m/>
    <s v="ya enviadas"/>
    <d v="1899-12-30T00:00:00"/>
    <d v="1899-12-30T00:00:00"/>
    <d v="1899-12-30T00:00:00"/>
    <s v=""/>
    <s v="Cumplido"/>
    <m/>
    <m/>
    <m/>
    <m/>
    <m/>
    <d v="2023-11-17T00:00:00"/>
    <s v="CUMPLE"/>
    <s v="NO CUMPLE"/>
    <s v="NO CUMPLE"/>
    <s v="NO CUMPLE"/>
    <s v="NO CUMPLE"/>
  </r>
  <r>
    <s v="INC000002508855"/>
    <s v="VPN IP - MPLS"/>
    <x v="13"/>
    <s v="BELIEVE"/>
    <s v="JOSE A SANTIS SERRANO"/>
    <s v="frp_cnavar"/>
    <s v="3-Moderado/Limitado"/>
    <x v="1"/>
    <s v="Media"/>
    <x v="0"/>
    <s v="INSTITUTO PROFESIONAL DE CHILE SA"/>
    <s v="GAMA/ Requerimiento Detalle de Servidores - Disco Asignado - Disco Utilizado"/>
    <s v="20/12/2023 17:36:51"/>
    <s v="20/12/2023 17:40:40"/>
    <s v="Cerrado"/>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s v="CUMPLE"/>
    <s v="NO CUMPLE"/>
    <s v="NO CUMPLE"/>
    <s v="NO CUMPLE"/>
    <s v="NO CUMPLE"/>
  </r>
  <r>
    <s v="INC000002508957"/>
    <s v="SAP"/>
    <x v="17"/>
    <s v="CLOUD SAP HANA"/>
    <s v="NICOLAS A SAAVEDRA EGUILUZ"/>
    <s v="tct_nsaave"/>
    <s v="4-Menor/Localizado"/>
    <x v="0"/>
    <s v="Baja"/>
    <x v="0"/>
    <s v="TELEFONICA EMPRESAS DE CHILE SA"/>
    <s v="Checlist Diarios Clientes 21.12.23"/>
    <s v="21/12/2023 8:09:31"/>
    <s v="21/12/2023 8:10:32"/>
    <s v="Cerrado"/>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8964"/>
    <s v="VPN IP - MPLS"/>
    <x v="2"/>
    <s v="GESTION HD"/>
    <s v="OSCAR A RAMIREZ SOTO"/>
    <s v="frp_spevel"/>
    <s v="3-Moderado/Limitado"/>
    <x v="1"/>
    <s v="Media"/>
    <x v="0"/>
    <s v="PALUMBO S.A."/>
    <s v="HD/Creación de Cuentas VPN sucursales"/>
    <s v="21/12/2023 9:57:24"/>
    <s v="21/12/2023 9:59:34"/>
    <s v="Cerrado"/>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s v="CUMPLE"/>
    <s v="NO CUMPLE"/>
    <s v="NO CUMPLE"/>
    <s v="NO CUMPLE"/>
    <s v="NO CUMPLE"/>
  </r>
  <r>
    <s v="INC000002508984"/>
    <s v="VPN IP - MPLS"/>
    <x v="4"/>
    <s v="GESTION HD"/>
    <s v="PAUL A SEPULVEDA ALVAREZ"/>
    <s v="frp_spevel"/>
    <s v="3-Moderado/Limitado"/>
    <x v="1"/>
    <s v="Media"/>
    <x v="0"/>
    <s v="TELEFONICA GLOBAL TECHNOLOGY S.A.AGENCIA EN CHILE"/>
    <s v="HD/TELEFONICA - Segunda validación baja servidores"/>
    <s v="21/12/2023 11:16:17"/>
    <s v="21/12/2023 11:18:51"/>
    <s v="Cerrado"/>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s v="CUMPLE"/>
    <s v="NO CUMPLE"/>
    <s v="NO CUMPLE"/>
    <s v="NO CUMPLE"/>
    <s v="NO CUMPLE"/>
  </r>
  <r>
    <s v="INC000002508993"/>
    <s v="VPN IP - MPLS"/>
    <x v="17"/>
    <s v="GESTION HD"/>
    <s v="NICOLAS A SAAVEDRA EGUILUZ"/>
    <s v="frp_spevel"/>
    <s v="3-Moderado/Limitado"/>
    <x v="1"/>
    <s v="Media"/>
    <x v="0"/>
    <s v="TELEFONICA GLOBAL TECHNOLOGY S.A.AGENCIA EN CHILE"/>
    <s v="HD/COAGRA - Alarma disco M servidor SAP-DEV-3"/>
    <s v="21/12/2023 11:36:20"/>
    <s v="21/12/2023 11:38:08"/>
    <s v="Cerrado"/>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s v="CUMPLE"/>
    <s v="NO CUMPLE"/>
    <s v="NO CUMPLE"/>
    <s v="NO CUMPLE"/>
    <s v="NO CUMPLE"/>
  </r>
  <r>
    <s v="INC000002509000"/>
    <s v="RED INTERNA"/>
    <x v="0"/>
    <s v="APQ ACCESOS"/>
    <s v="CRISTOPHER MALDONADO ROMERO"/>
    <s v="tct_cmaldo"/>
    <s v="4-Menor/Localizado"/>
    <x v="0"/>
    <s v="Baja"/>
    <x v="0"/>
    <s v="TELEFONICA EMPRESAS DE CHILE SA"/>
    <s v="RONDA TOMA DE TEMPERATURAS SALAS TIC"/>
    <s v="21/12/2023 11:56:56"/>
    <s v="21/12/2023 11:58:01"/>
    <s v="Cerrado"/>
    <s v="CDP ANTIGUO 1"/>
    <s v="CDP ANTIGUO 2"/>
    <s v="21/12/2023 12:33:02"/>
    <s v="21/12/2023 23:50:00"/>
    <m/>
    <s v="RONDA REALIZADA"/>
    <d v="1899-12-30T00:00:00"/>
    <d v="1899-12-30T00:00:00"/>
    <d v="1899-12-30T00:00:00"/>
    <s v=""/>
    <s v="Cumplido"/>
    <m/>
    <m/>
    <m/>
    <m/>
    <m/>
    <d v="2023-11-17T00:00:00"/>
    <s v="CUMPLE"/>
    <s v="NO CUMPLE"/>
    <s v="NO CUMPLE"/>
    <s v="NO CUMPLE"/>
    <s v="NO CUMPLE"/>
  </r>
  <r>
    <s v="INC000002509110"/>
    <s v="RED INTERNA"/>
    <x v="0"/>
    <s v="APQ ACCESOS"/>
    <s v="CRISTOPHER MALDONADO ROMERO"/>
    <s v="tct_cmaldo"/>
    <s v="4-Menor/Localizado"/>
    <x v="0"/>
    <s v="Baja"/>
    <x v="0"/>
    <s v="TELEFONICA EMPRESAS DE CHILE SA"/>
    <s v="RONDA TOMA DE TEMPERATURAS SALAS TIC"/>
    <s v="20/12/2023 19:43:17"/>
    <s v="20/12/2023 19:47:13"/>
    <s v="Cerrado"/>
    <s v="CDP ANTIGUO 1"/>
    <s v="CDP ANTIGUO 2"/>
    <s v="20/12/2023 19:52:48"/>
    <s v="20/12/2023 23:50:00"/>
    <m/>
    <s v="RONDA REALIZADA"/>
    <d v="1899-12-30T00:00:00"/>
    <d v="1899-12-30T00:00:00"/>
    <d v="1899-12-30T00:00:00"/>
    <s v=""/>
    <s v="Cumplido"/>
    <m/>
    <m/>
    <m/>
    <m/>
    <m/>
    <d v="2023-11-18T00:00:00"/>
    <s v="CUMPLE"/>
    <s v="NO CUMPLE"/>
    <s v="NO CUMPLE"/>
    <s v="NO CUMPLE"/>
    <s v="NO CUMPLE"/>
  </r>
  <r>
    <s v="INC000002509114"/>
    <s v="VPN IP - MPLS"/>
    <x v="6"/>
    <s v="BELIEVE"/>
    <s v="YORDI M HURTADO ARAYA"/>
    <s v="frp_lcurit"/>
    <s v="4-Menor/Localizado"/>
    <x v="0"/>
    <s v="Baja"/>
    <x v="0"/>
    <s v="CELULOSA ARAUCO Y CONSTITUCION S A"/>
    <s v="MESA/GAMA"/>
    <s v="20/12/2023 20:09:47"/>
    <s v="20/12/2023 20:12:36"/>
    <s v="Cerrado"/>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s v="NO CUMPLE"/>
    <s v="CUMPLE"/>
    <s v="NO CUMPLE"/>
    <s v="NO CUMPLE"/>
    <s v="NO CUMPLE"/>
  </r>
  <r>
    <s v="INC000002509119"/>
    <s v="HOUSING"/>
    <x v="24"/>
    <s v="GESTION HD"/>
    <s v="LEONARDO MOSQUERA CAMACHO"/>
    <s v="frp_dalcap"/>
    <s v="4-Menor/Localizado"/>
    <x v="0"/>
    <s v="Baja"/>
    <x v="0"/>
    <s v="CIBERGESTION CHILE SA"/>
    <s v="| Pendiente | Horario Hábil | REQ / HD/Manos Remotas"/>
    <s v="20/12/2023 22:14:49"/>
    <s v="20/12/2023 22:20:14"/>
    <s v="Cerrado"/>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s v="CUMPLE"/>
    <s v="NO CUMPLE"/>
    <s v="NO CUMPLE"/>
    <s v="NO CUMPLE"/>
    <s v="NO CUMPLE"/>
  </r>
  <r>
    <s v="INC000002509157"/>
    <s v="HOUSING"/>
    <x v="15"/>
    <s v="APQ ACCESOS"/>
    <s v="JAIRO A SALINAS GARAY"/>
    <s v="tct_jsalin"/>
    <s v="3-Moderado/Limitado"/>
    <x v="1"/>
    <s v="Media"/>
    <x v="0"/>
    <s v="TELEFONICA EMPRESAS DE CHILE SA"/>
    <s v="RONDA Y REVISION DE SALAS TECNICAS"/>
    <s v="21/12/2023 7:13:37"/>
    <s v="21/12/2023 7:15:53"/>
    <s v="Cerrado"/>
    <s v="CDP ANTIGUO 1"/>
    <s v="CDP ANTIGUO 2"/>
    <s v="21/12/2023 7:15:53"/>
    <s v="21/12/2023 23:50:00"/>
    <s v="RONDA Y REVISION DE SALAS TECNICAS"/>
    <s v="RONDA REALIZADA."/>
    <d v="1899-12-30T00:00:00"/>
    <d v="1899-12-30T00:02:16"/>
    <d v="1899-12-30T00:02:16"/>
    <s v=""/>
    <s v="Cumplido"/>
    <m/>
    <m/>
    <m/>
    <m/>
    <m/>
    <d v="2023-11-18T00:00:00"/>
    <s v="CUMPLE"/>
    <s v="NO CUMPLE"/>
    <s v="NO CUMPLE"/>
    <s v="NO CUMPLE"/>
    <s v="NO CUMPLE"/>
  </r>
  <r>
    <s v="INC000002509158"/>
    <s v="HOUSING"/>
    <x v="15"/>
    <s v="APQ ACCESOS"/>
    <s v="JAIRO A SALINAS GARAY"/>
    <s v="tct_jsalin"/>
    <s v="3-Moderado/Limitado"/>
    <x v="1"/>
    <s v="Media"/>
    <x v="0"/>
    <s v="TELEFONICA EMPRESAS DE CHILE SA"/>
    <s v="TOMA DE ALARMAS DE CLIENTE"/>
    <s v="21/12/2023 7:16:00"/>
    <s v="21/12/2023 7:17:26"/>
    <s v="Cerrado"/>
    <s v="CDP ANTIGUO 1"/>
    <s v="CDP ANTIGUO 2"/>
    <s v="21/12/2023 7:17:26"/>
    <s v="21/12/2023 23:50:00"/>
    <s v="TOMA DE ALARMAS DE CLIENTE"/>
    <s v="TOMA DE ALARMAS REALIZADA."/>
    <d v="1899-12-30T00:00:00"/>
    <d v="1899-12-30T00:01:26"/>
    <d v="1899-12-30T00:01:26"/>
    <s v=""/>
    <s v="Cumplido"/>
    <m/>
    <m/>
    <m/>
    <m/>
    <m/>
    <d v="2023-11-18T00:00:00"/>
    <s v="CUMPLE"/>
    <s v="NO CUMPLE"/>
    <s v="NO CUMPLE"/>
    <s v="NO CUMPLE"/>
    <s v="NO CUMPLE"/>
  </r>
  <r>
    <s v="INC000002509160"/>
    <s v="HOUSING"/>
    <x v="19"/>
    <s v="BELIEVE"/>
    <s v="YORDI M HURTADO ARAYA"/>
    <s v="frp_josama"/>
    <s v="3-Moderado/Limitado"/>
    <x v="1"/>
    <s v="Media"/>
    <x v="0"/>
    <s v="TELEFONICA EMPRESAS DE CHILE SA"/>
    <s v="GESTION DATACENTER/ ACCESOS/  DC SAN MARTIN/ INC000002509160"/>
    <s v="21/12/2023 7:22:47"/>
    <s v="21/12/2023 7:29:27"/>
    <s v="Cerrado"/>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s v="CUMPLE"/>
    <s v="NO CUMPLE"/>
    <s v="NO CUMPLE"/>
    <s v="NO CUMPLE"/>
    <s v="NO CUMPLE"/>
  </r>
  <r>
    <s v="INC000002509172"/>
    <s v="VPN IP - MPLS"/>
    <x v="4"/>
    <s v="GESTION HD"/>
    <s v="GUSTAVO AVILA VERA"/>
    <s v="frp_dalcap"/>
    <s v="4-Menor/Localizado"/>
    <x v="0"/>
    <s v="Baja"/>
    <x v="0"/>
    <s v="CONADI"/>
    <s v="REQ / SOC/ REQ CONADI | INC000002508432 | Habilitar DNS"/>
    <s v="21/12/2023 7:55:58"/>
    <s v="21/12/2023 8:15:03"/>
    <s v="Cerrado"/>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s v="NO CUMPLE"/>
    <s v="CUMPLE"/>
    <s v="NO CUMPLE"/>
    <s v="NO CUMPLE"/>
    <s v="NO CUMPLE"/>
  </r>
  <r>
    <s v="INC000002509205"/>
    <s v="HOUSING"/>
    <x v="19"/>
    <s v="BELIEVE"/>
    <s v="EDUARDO A NUÑEZ LAMOZA"/>
    <s v="frp_jolsso"/>
    <s v="3-Moderado/Limitado"/>
    <x v="1"/>
    <s v="Media"/>
    <x v="0"/>
    <s v="INELCOM CHILE SA"/>
    <s v="GESTION DATACENTER/ ACCESOS /INELCOM CHILE SA"/>
    <s v="20/12/2023 20:39:33"/>
    <s v="20/12/2023 20:41:04"/>
    <s v="Cerrado"/>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s v="CUMPLE"/>
    <s v="NO CUMPLE"/>
    <s v="NO CUMPLE"/>
    <s v="NO CUMPLE"/>
    <s v="NO CUMPLE"/>
  </r>
  <r>
    <s v="INC000002509301"/>
    <s v="TICKET-INTELIGENTE"/>
    <x v="3"/>
    <s v="GESTION TI"/>
    <s v="VICTOR SEPULVEDA GAMARRA"/>
    <s v="USR_TSIGHT"/>
    <s v="1-Extenso/Generalizado"/>
    <x v="0"/>
    <s v="Baja"/>
    <x v="1"/>
    <s v="TELEFONICA CYBERSECURITY TECH CHILE SPA"/>
    <s v="tctcsp01 - soc-splunk-i-02 TICKET AUTOMATICO"/>
    <s v="20/12/2023 23:52:19"/>
    <s v="20/12/2023 23:52:19"/>
    <s v="Cerrado"/>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s v="CUMPLE"/>
    <s v="NO CUMPLE"/>
    <s v="NO CUMPLE"/>
    <s v="NO CUMPLE"/>
    <s v="NO CUMPLE"/>
  </r>
  <r>
    <s v="INC000002509511"/>
    <s v="RED INTERNA"/>
    <x v="6"/>
    <s v="APQ ACCESOS"/>
    <s v="YORDI M HURTADO ARAYA"/>
    <s v="tct_yorhua"/>
    <s v="4-Menor/Localizado"/>
    <x v="0"/>
    <s v="Baja"/>
    <x v="0"/>
    <s v="TELEFONICA CYBERSECURITY TECH CHILE SPA"/>
    <s v="RONDA TOMA DE TEMPERATURAS SALAS TIC 08:30"/>
    <s v="21/12/2023 8:17:55"/>
    <s v="21/12/2023 8:18:28"/>
    <s v="Cerrado"/>
    <s v="CDP ANTIGUO 1"/>
    <s v="CDP ANTIGUO 2"/>
    <s v="21/12/2023 9:18:42"/>
    <s v="21/12/2023 23:50:00"/>
    <s v="RONDA TOMA DE TEMPERATURAS SALAS TIC 08:30"/>
    <s v="RONDA REALIZADA"/>
    <d v="1899-12-30T00:00:00"/>
    <d v="1899-12-30T01:00:47"/>
    <d v="1899-12-30T01:00:47"/>
    <s v=""/>
    <s v="Cumplido"/>
    <m/>
    <m/>
    <m/>
    <m/>
    <m/>
    <d v="2023-11-17T00:00:00"/>
    <s v="NO CUMPLE"/>
    <s v="CUMPLE"/>
    <s v="NO CUMPLE"/>
    <s v="NO CUMPLE"/>
    <s v="NO CUMPLE"/>
  </r>
  <r>
    <s v="INC000002509512"/>
    <s v="RED INTERNA"/>
    <x v="6"/>
    <s v="APQ ACCESOS"/>
    <s v="YORDI M HURTADO ARAYA"/>
    <s v="tct_yorhua"/>
    <s v="4-Menor/Localizado"/>
    <x v="0"/>
    <s v="Baja"/>
    <x v="0"/>
    <s v="TELEFONICA CYBERSECURITY TECH CHILE SPA"/>
    <s v="RONDA SALAS TECNICAS 10:30"/>
    <s v="21/12/2023 8:18:42"/>
    <s v="21/12/2023 8:19:11"/>
    <s v="Cerrado"/>
    <s v="CDP ANTIGUO 1"/>
    <s v="CDP ANTIGUO 2"/>
    <s v="21/12/2023 9:18:57"/>
    <s v="21/12/2023 23:50:00"/>
    <s v="RONDA SALAS TECNICAS 10:30"/>
    <s v="RONDA REALIZADA"/>
    <d v="1899-12-30T00:00:00"/>
    <d v="1899-12-30T01:00:15"/>
    <d v="1899-12-30T01:00:15"/>
    <s v=""/>
    <s v="Cumplido"/>
    <m/>
    <m/>
    <m/>
    <m/>
    <m/>
    <d v="2023-11-17T00:00:00"/>
    <s v="NO CUMPLE"/>
    <s v="CUMPLE"/>
    <s v="NO CUMPLE"/>
    <s v="NO CUMPLE"/>
    <s v="NO CUMPLE"/>
  </r>
  <r>
    <s v="INC000002509554"/>
    <s v="VPN IP - MPLS"/>
    <x v="9"/>
    <s v="ADMINISTRADORES RESIDENTES"/>
    <s v="RODRIGO VÁSQUEZ MUÑOZ"/>
    <s v="frp_kefern"/>
    <s v="3-Moderado/Limitado"/>
    <x v="1"/>
    <s v="Media"/>
    <x v="0"/>
    <s v="INSTITUTO PROFESIONAL DE CHILE SA"/>
    <s v="GAMA | envió de la política de respaldos actualizada para las 3 empresas"/>
    <s v="21/12/2023 10:34:13"/>
    <s v="21/12/2023 10:38:26"/>
    <s v="Cerrado"/>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s v="NO CUMPLE"/>
    <s v="CUMPLE"/>
    <s v="NO CUMPLE"/>
    <s v="NO CUMPLE"/>
    <s v="NO CUMPLE"/>
  </r>
  <r>
    <s v="INC000002509626"/>
    <s v="BACKUP ON DEMAND"/>
    <x v="9"/>
    <s v="SM OPERACIONES"/>
    <s v="SEBASTIAN VILLENA"/>
    <s v="tct_decruz"/>
    <s v="3-Moderado/Limitado"/>
    <x v="2"/>
    <s v="Alta"/>
    <x v="0"/>
    <s v="XINERGIA LABORAL S A"/>
    <s v="Backup SNAP // Xinergia Laboral SPA"/>
    <s v="21/12/2023 9:09:49"/>
    <s v="21/12/2023 9:11:44"/>
    <s v="Cerrado"/>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s v="NO CUMPLE"/>
    <s v="CUMPLE"/>
    <s v="NO CUMPLE"/>
    <s v="NO CUMPLE"/>
    <s v="NO CUMPLE"/>
  </r>
  <r>
    <s v="INC000002509653"/>
    <s v="INFRAESTRUCTURA DC"/>
    <x v="8"/>
    <s v="APQ ACCESOS"/>
    <s v="JONATHAN A MARQUEZ ASTENGO"/>
    <s v="tct_jmarqu"/>
    <s v="4-Menor/Localizado"/>
    <x v="0"/>
    <s v="Baja"/>
    <x v="0"/>
    <s v="TELEFONICA CYBERSECURITY TECH CHILE SPA"/>
    <s v="FACTIBILIDAD CHILENA CONSOLIDADA/CRQ 80069"/>
    <s v="21/12/2023 9:25:58"/>
    <s v="21/12/2023 9:28:16"/>
    <s v="Cerrado"/>
    <s v="CDP ANTIGUO 1"/>
    <s v="CDP ANTIGUO 2"/>
    <s v="21/12/2023 9:29:48"/>
    <s v="21/12/2023 23:50:00"/>
    <s v="FACTIBILIDAD PARA CRUZADA UTP"/>
    <s v="FACTIBILIDAD ENVIADA"/>
    <d v="1899-12-30T00:00:00"/>
    <d v="1899-12-30T00:00:00"/>
    <d v="1899-12-30T00:00:00"/>
    <s v=""/>
    <s v="Cumplido"/>
    <m/>
    <m/>
    <m/>
    <m/>
    <m/>
    <d v="2023-11-18T00:00:00"/>
    <s v="CUMPLE"/>
    <s v="NO CUMPLE"/>
    <s v="NO CUMPLE"/>
    <s v="NO CUMPLE"/>
    <s v="NO CUMPLE"/>
  </r>
  <r>
    <s v="INC000002509661"/>
    <s v="HOUSING"/>
    <x v="19"/>
    <s v="BELIEVE"/>
    <s v="YORDI M HURTADO ARAYA"/>
    <s v="frp_jolsso"/>
    <s v="3-Moderado/Limitado"/>
    <x v="1"/>
    <s v="Media"/>
    <x v="0"/>
    <s v="TELEFONICA EMPRESAS DE CHILE SA"/>
    <s v="GESTION DATACENTER/ ACCESOS /TELEFONICA EMPRESAS DE CHILE SA"/>
    <s v="21/12/2023 9:36:37"/>
    <s v="21/12/2023 9:38:28"/>
    <s v="Cerrado"/>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s v="CUMPLE"/>
    <s v="NO CUMPLE"/>
    <s v="NO CUMPLE"/>
    <s v="NO CUMPLE"/>
    <s v="NO CUMPLE"/>
  </r>
  <r>
    <s v="INC000002509678"/>
    <s v="VPN IP - MPLS"/>
    <x v="4"/>
    <s v="SM OPERACIONES"/>
    <s v="JUAN CARLOS UZCATEGUI FUGUETT"/>
    <s v="tct_decruz"/>
    <s v="3-Moderado/Limitado"/>
    <x v="2"/>
    <s v="Alta"/>
    <x v="0"/>
    <s v="TELEFONICA GLOBAL TECHNOLOGY S.A.AGENCIA EN CHILE"/>
    <s v="PROBLEMA DE ACCESO A VPN"/>
    <s v="21/12/2023 9:42:40"/>
    <s v="21/12/2023 9:45:38"/>
    <s v="Cerrado"/>
    <s v="TI"/>
    <s v="SISTEMAS OPERATIVOS"/>
    <s v="26/12/2023 13:01:50"/>
    <s v="26/12/2023 23:50:00"/>
    <s v="el usuario que tengo es lm.dgonzalez)"/>
    <s v="Se realiza gestion y se informa a usuario validar."/>
    <d v="1899-12-30T00:00:00"/>
    <d v="1899-12-30T00:00:00"/>
    <d v="1899-12-30T00:00:00"/>
    <s v=""/>
    <s v="Cumplido"/>
    <m/>
    <m/>
    <m/>
    <m/>
    <m/>
    <d v="2023-11-20T00:00:00"/>
    <s v="CUMPLE"/>
    <s v="NO CUMPLE"/>
    <s v="NO CUMPLE"/>
    <s v="NO CUMPLE"/>
    <s v="NO CUMPLE"/>
  </r>
  <r>
    <s v="INC000002509750"/>
    <s v="RED INTERNA"/>
    <x v="1"/>
    <s v="APQ ACCESOS"/>
    <s v="CARLOS F ARAYA RAMIREZ"/>
    <s v="tct_cararr"/>
    <s v="4-Menor/Localizado"/>
    <x v="0"/>
    <s v="Baja"/>
    <x v="0"/>
    <s v="TELEFONICA CYBERSECURITY TECH CHILE SPA"/>
    <s v="RONDA INSPECTIVA"/>
    <s v="21/12/2023 12:05:33"/>
    <s v="21/12/2023 12:06:48"/>
    <s v="Cerrado"/>
    <s v="CDP ANTIGUO 1"/>
    <s v="CDP ANTIGUO 2"/>
    <s v="21/12/2023 12:56:50"/>
    <s v="21/12/2023 23:50:00"/>
    <m/>
    <s v="RONDA REALIZADA"/>
    <d v="1899-12-30T00:00:00"/>
    <d v="1899-12-30T00:00:00"/>
    <d v="1899-12-30T00:00:00"/>
    <s v=""/>
    <s v="Cumplido"/>
    <m/>
    <m/>
    <m/>
    <m/>
    <m/>
    <d v="2023-11-17T00:00:00"/>
    <s v="CUMPLE"/>
    <s v="NO CUMPLE"/>
    <s v="NO CUMPLE"/>
    <s v="NO CUMPLE"/>
    <s v="NO CUMPLE"/>
  </r>
  <r>
    <s v="INC000002509797"/>
    <s v="HOSTING VIRTUAL"/>
    <x v="4"/>
    <s v="GESTION PLATAFORMA CLIENTES"/>
    <s v="JUAN CARLOS UZCATEGUI FUGUETT"/>
    <s v="vos_eperez"/>
    <s v="4-Menor/Localizado"/>
    <x v="2"/>
    <s v="Media"/>
    <x v="0"/>
    <s v="TELEFONICA EMPRESAS DE CHILE SA"/>
    <s v="Cambio de IP OOB Servidor SW-POLL14 de parque antiguo SolarWinds"/>
    <s v="21/12/2023 14:47:27"/>
    <s v="21/12/2023 14:47:32"/>
    <s v="Cerrado"/>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s v="NO CUMPLE"/>
    <s v="CUMPLE"/>
    <s v="NO CUMPLE"/>
    <s v="NO CUMPLE"/>
    <s v="NO CUMPLE"/>
  </r>
  <r>
    <s v="INC000002509892"/>
    <s v="CORREO"/>
    <x v="5"/>
    <s v="ADMINISTRADORES RESIDENTES"/>
    <s v="JAVIERA A UMAÑA YEVENES"/>
    <s v="frp_mdomin"/>
    <s v="4-Menor/Localizado"/>
    <x v="0"/>
    <s v="Baja"/>
    <x v="1"/>
    <s v="MUNICIPALIDAD DE HUALPEN"/>
    <s v="MESA/HD/ PROBLEMA DE OFFICE 365"/>
    <s v="21/12/2023 11:51:01"/>
    <s v="21/12/2023 11:52:52"/>
    <s v="Cerrado"/>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s v="CUMPLE"/>
    <s v="NO CUMPLE"/>
    <s v="NO CUMPLE"/>
    <s v="NO CUMPLE"/>
    <s v="NO CUMPLE"/>
  </r>
  <r>
    <s v="INC000002509961"/>
    <s v="RED INTERNA"/>
    <x v="6"/>
    <s v="APQ ACCESOS"/>
    <s v="YORDI M HURTADO ARAYA"/>
    <s v="tct_yorhua"/>
    <s v="4-Menor/Localizado"/>
    <x v="0"/>
    <s v="Baja"/>
    <x v="0"/>
    <s v="TELEFONICA CYBERSECURITY TECH CHILE SPA"/>
    <s v="RONDA TOMA DE TEMPERATURAS SALAS TIC 12:30"/>
    <s v="21/12/2023 11:51:36"/>
    <s v="21/12/2023 11:52:03"/>
    <s v="Cerrado"/>
    <s v="CDP ANTIGUO 1"/>
    <s v="CDP ANTIGUO 2"/>
    <s v="21/12/2023 12:08:50"/>
    <s v="21/12/2023 23:50:00"/>
    <s v="RONDA TOMA DE TEMPERATURAS SALAS TIC 12:30"/>
    <s v="RONDA REALIZADA"/>
    <d v="1899-12-30T00:00:00"/>
    <d v="1899-12-30T00:17:14"/>
    <d v="1899-12-30T00:17:14"/>
    <s v=""/>
    <s v="Cumplido"/>
    <m/>
    <m/>
    <m/>
    <m/>
    <m/>
    <d v="2023-11-20T00:00:00"/>
    <s v="CUMPLE"/>
    <s v="NO CUMPLE"/>
    <s v="NO CUMPLE"/>
    <s v="NO CUMPLE"/>
    <s v="NO CUMPLE"/>
  </r>
  <r>
    <s v="INC000002509965"/>
    <s v="RED INTERNA"/>
    <x v="6"/>
    <s v="APQ ACCESOS"/>
    <s v="YORDI M HURTADO ARAYA"/>
    <s v="tct_yorhua"/>
    <s v="4-Menor/Localizado"/>
    <x v="0"/>
    <s v="Baja"/>
    <x v="0"/>
    <s v="TELEFONICA CYBERSECURITY TECH CHILE SPA"/>
    <s v="RONDA SALAS TECNICAS 15:30"/>
    <s v="21/12/2023 11:52:22"/>
    <s v="21/12/2023 11:52:48"/>
    <s v="Cerrado"/>
    <s v="CDP ANTIGUO 1"/>
    <s v="CDP ANTIGUO 2"/>
    <s v="21/12/2023 12:09:08"/>
    <s v="21/12/2023 23:50:00"/>
    <s v="RONDA SALAS TECNICAS 15:30"/>
    <s v="RONDA REALIZADA"/>
    <d v="1899-12-30T00:00:00"/>
    <d v="1899-12-30T00:16:46"/>
    <d v="1899-12-30T00:16:46"/>
    <s v=""/>
    <s v="Cumplido"/>
    <m/>
    <m/>
    <m/>
    <m/>
    <m/>
    <d v="2023-11-18T00:00:00"/>
    <s v="CUMPLE"/>
    <s v="NO CUMPLE"/>
    <s v="NO CUMPLE"/>
    <s v="NO CUMPLE"/>
    <s v="NO CUMPLE"/>
  </r>
  <r>
    <s v="INC000002509974"/>
    <s v="TICKET-INTELIGENTE"/>
    <x v="3"/>
    <s v="GESTION TI"/>
    <s v="GUSTAVO AVILA VERA"/>
    <s v="USR_TSIGHT"/>
    <s v="1-Extenso/Generalizado"/>
    <x v="0"/>
    <s v="Baja"/>
    <x v="1"/>
    <s v="TELEFONICA EMPRESAS DE CHILE SA"/>
    <s v="wocu-aggregator TICKET AUTOMATICO"/>
    <s v="21/12/2023 12:04:24"/>
    <s v="21/12/2023 12:04:24"/>
    <s v="Cerrado"/>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s v="CUMPLE"/>
    <s v="NO CUMPLE"/>
    <s v="NO CUMPLE"/>
    <s v="NO CUMPLE"/>
    <s v="NO CUMPLE"/>
  </r>
  <r>
    <s v="INC000002509976"/>
    <s v="HOUSING"/>
    <x v="19"/>
    <s v="BELIEVE"/>
    <s v="YORDI M HURTADO ARAYA"/>
    <s v="frp_jolsso"/>
    <s v="3-Moderado/Limitado"/>
    <x v="1"/>
    <s v="Media"/>
    <x v="0"/>
    <s v="EQUIPOS ELECTRONICOS Y COMPUTACION SA"/>
    <s v="GESTION DATACENTER/ ACCESOS /EQUIPOS ELECTRONICOS Y COMPUTACION SA"/>
    <s v="21/12/2023 12:06:27"/>
    <s v="21/12/2023 12:11:25"/>
    <s v="Cerrado"/>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s v="CUMPLE"/>
    <s v="NO CUMPLE"/>
    <s v="NO CUMPLE"/>
    <s v="NO CUMPLE"/>
    <s v="NO CUMPLE"/>
  </r>
  <r>
    <s v="INC000002510009"/>
    <s v="VPN IP - MPLS"/>
    <x v="3"/>
    <s v="GESTION HD"/>
    <s v="GUSTAVO AVILA VERA"/>
    <s v="frp_spevel"/>
    <s v="3-Moderado/Limitado"/>
    <x v="1"/>
    <s v="Media"/>
    <x v="0"/>
    <s v="TELEFONICA GLOBAL TECHNOLOGY S.A.AGENCIA EN CHILE"/>
    <s v="HD/Servidor kintun no hace envío de mails"/>
    <s v="21/12/2023 12:16:57"/>
    <s v="21/12/2023 12:18:54"/>
    <s v="Cerrado"/>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s v="CUMPLE"/>
    <s v="NO CUMPLE"/>
    <s v="NO CUMPLE"/>
    <s v="NO CUMPLE"/>
    <s v="NO CUMPLE"/>
  </r>
  <r>
    <s v="INC000002510037"/>
    <s v="VPN IP - MPLS"/>
    <x v="21"/>
    <s v="GESTION HD"/>
    <s v="DENISE CRUZAT ETCHEBERRY"/>
    <s v="frp_spevel"/>
    <s v="3-Moderado/Limitado"/>
    <x v="1"/>
    <s v="Media"/>
    <x v="0"/>
    <s v="TELEFONICA GLOBAL TECHNOLOGY S.A.AGENCIA EN CHILE"/>
    <s v="HD/MPLS SONACOL"/>
    <s v="21/12/2023 13:10:32"/>
    <s v="21/12/2023 13:12:17"/>
    <s v="Cancelado"/>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s v="NO CUMPLE"/>
    <s v="CUMPLE"/>
    <s v="NO CUMPLE"/>
    <s v="NO CUMPLE"/>
    <s v="NO CUMPLE"/>
  </r>
  <r>
    <s v="INC000002510062"/>
    <s v="VPN IP - MPLS"/>
    <x v="4"/>
    <s v="GESTION HD"/>
    <s v="ALEJANDRO ACEVEDO VALENZUELA"/>
    <s v="frp_rreyes"/>
    <s v="4-Menor/Localizado"/>
    <x v="0"/>
    <s v="Baja"/>
    <x v="0"/>
    <s v="TELEFONICA CYBERSECURITY TECH CHILE SPA"/>
    <s v="REQ / PROINVENTARIO - cl-v-app03 Permisos admin cuenta tct_cristobal.reyes"/>
    <s v="21/12/2023 13:50:25"/>
    <s v="21/12/2023 13:52:29"/>
    <s v="Cerrado"/>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s v="CUMPLE"/>
    <s v="NO CUMPLE"/>
    <s v="NO CUMPLE"/>
    <s v="NO CUMPLE"/>
    <s v="NO CUMPLE"/>
  </r>
  <r>
    <s v="INC000002510077"/>
    <s v="VPN IP - MPLS"/>
    <x v="13"/>
    <s v="BELIEVE"/>
    <s v="PABLO N OLIVA ALARCON"/>
    <s v="frp_pcamay"/>
    <s v="4-Menor/Localizado"/>
    <x v="0"/>
    <s v="Baja"/>
    <x v="0"/>
    <s v="TELEFONICA CYBERSECURITY TECH CHILE SPA"/>
    <s v="REQ / SOC / ACTUALIZAR LA VERSIÓN DE ESXI"/>
    <s v="21/12/2023 14:36:33"/>
    <s v="21/12/2023 14:37:16"/>
    <s v="Cerrado"/>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s v="NO CUMPLE"/>
    <s v="CUMPLE"/>
    <s v="NO CUMPLE"/>
    <s v="NO CUMPLE"/>
    <s v="NO CUMPLE"/>
  </r>
  <r>
    <s v="INC000002510078"/>
    <s v="VPN IP - MPLS"/>
    <x v="9"/>
    <s v="ADMINISTRADORES RESIDENTES"/>
    <s v="AXEL ANDRADE"/>
    <s v="frp_rreyes"/>
    <s v="4-Menor/Localizado"/>
    <x v="0"/>
    <s v="Baja"/>
    <x v="0"/>
    <s v="BITUMIX AUSTRAL S.A."/>
    <s v="REQ / recuperar archivo"/>
    <s v="21/12/2023 14:29:02"/>
    <s v="21/12/2023 14:31:11"/>
    <s v="Cerrado"/>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s v="CUMPLE"/>
    <s v="NO CUMPLE"/>
    <s v="NO CUMPLE"/>
    <s v="NO CUMPLE"/>
    <s v="NO CUMPLE"/>
  </r>
  <r>
    <s v="INC000002510096"/>
    <s v="VPN IP - MPLS"/>
    <x v="15"/>
    <s v="GESTION HD"/>
    <s v="ESTEBAN O BUSTOS CORNEJO"/>
    <s v="frp_spevel"/>
    <s v="3-Moderado/Limitado"/>
    <x v="1"/>
    <s v="Media"/>
    <x v="0"/>
    <s v="TELEFONICA GLOBAL TECHNOLOGY S.A.AGENCIA EN CHILE"/>
    <s v="HD/Telefónica: Solicitud de información equipos Data Domain"/>
    <s v="21/12/2023 14:57:09"/>
    <s v="21/12/2023 14:59:44"/>
    <s v="Cerrado"/>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s v="CUMPLE"/>
    <s v="NO CUMPLE"/>
    <s v="NO CUMPLE"/>
    <s v="NO CUMPLE"/>
    <s v="NO CUMPLE"/>
  </r>
  <r>
    <s v="INC000002510161"/>
    <s v="HOUSING"/>
    <x v="15"/>
    <s v="APQ ACCESOS"/>
    <s v="JOSE G MARQUEZ MARCANO"/>
    <s v="tct_josmam"/>
    <s v="4-Menor/Localizado"/>
    <x v="0"/>
    <s v="Baja"/>
    <x v="0"/>
    <s v="TELEFONICA EMPRESAS DE CHILE SA"/>
    <s v="SUPERVISION: Incidente - Desenergizado y reinicio Sevidor - GZWX231122o7p3"/>
    <s v="21/12/2023 15:40:35"/>
    <s v="21/12/2023 15:41:26"/>
    <s v="Cerrado"/>
    <s v="CDP ANTIGUO 1"/>
    <s v="CDP ANTIGUO 2"/>
    <s v="21/12/2023 15:48:26"/>
    <s v="21/12/2023 23:50:00"/>
    <s v="Incidente - Desenergizado y reinicio Sevidor - GZWX231122o7p3"/>
    <s v="TRABAJO REALIZADO CON EXITO"/>
    <d v="1899-12-30T00:06:31"/>
    <d v="1899-12-30T00:07:51"/>
    <d v="1899-12-30T00:01:20"/>
    <s v=""/>
    <s v="Cumplido"/>
    <m/>
    <m/>
    <m/>
    <m/>
    <m/>
    <d v="2023-11-18T00:00:00"/>
    <s v="CUMPLE"/>
    <s v="NO CUMPLE"/>
    <s v="NO CUMPLE"/>
    <s v="NO CUMPLE"/>
    <s v="NO CUMPLE"/>
  </r>
  <r>
    <s v="INC000002510191"/>
    <s v="HOUSING"/>
    <x v="19"/>
    <s v="BELIEVE"/>
    <s v="YORDI M HURTADO ARAYA"/>
    <s v="frp_jolsso"/>
    <s v="3-Moderado/Limitado"/>
    <x v="1"/>
    <s v="Media"/>
    <x v="0"/>
    <s v="INELCOM CHILE SA"/>
    <s v="GESTION DATACENTER/ ACCESOS /INELCOM CHILE SA"/>
    <s v="21/12/2023 16:23:19"/>
    <s v="21/12/2023 16:25:16"/>
    <s v="Cerrado"/>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s v="CUMPLE"/>
    <s v="NO CUMPLE"/>
    <s v="NO CUMPLE"/>
    <s v="NO CUMPLE"/>
    <s v="NO CUMPLE"/>
  </r>
  <r>
    <s v="INC000002510195"/>
    <s v="HOUSING"/>
    <x v="6"/>
    <s v="BELIEVE"/>
    <s v="YORDI M HURTADO ARAYA"/>
    <s v="frp_jolsso"/>
    <s v="3-Moderado/Limitado"/>
    <x v="1"/>
    <s v="Media"/>
    <x v="0"/>
    <s v="INELCOM CHILE SA"/>
    <s v="GESTION DATACENTER/ ACCESOS /INELCOM CHILE SA"/>
    <s v="21/12/2023 16:34:02"/>
    <s v="21/12/2023 16:35:47"/>
    <s v="Cerrado"/>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s v="CUMPLE"/>
    <s v="NO CUMPLE"/>
    <s v="NO CUMPLE"/>
    <s v="NO CUMPLE"/>
    <s v="NO CUMPLE"/>
  </r>
  <r>
    <s v="INC000002510492"/>
    <s v="VPN IP - MPLS"/>
    <x v="13"/>
    <s v="GESTION HD"/>
    <s v="ANGEL CASTRO CABRERA"/>
    <s v="frp_disilv"/>
    <s v="3-Moderado/Limitado"/>
    <x v="0"/>
    <s v="Baja"/>
    <x v="0"/>
    <s v="TELEFONICA GLOBAL TECHNOLOGY S.A.AGENCIA EN CHILE"/>
    <s v="HD/MAQUINAS VIRTUALES SERVICIO TOD || FOLIO INC000002491737 || APERTURA"/>
    <s v="21/12/2023 23:58:49"/>
    <s v="22/12/2023 0:11:02"/>
    <s v="Cerrado"/>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s v="NO CUMPLE"/>
    <s v="NO CUMPLE"/>
    <s v="CUMPLE"/>
    <s v="NO CUMPLE"/>
    <s v="NO CUMPLE"/>
  </r>
  <r>
    <s v="INC000002510519"/>
    <s v="RED INTERNA"/>
    <x v="6"/>
    <s v="APQ ACCESOS"/>
    <s v="YORDI M HURTADO ARAYA"/>
    <s v="tct_yorhua"/>
    <s v="4-Menor/Localizado"/>
    <x v="0"/>
    <s v="Baja"/>
    <x v="0"/>
    <s v="TELEFONICA CYBERSECURITY TECH CHILE SPA"/>
    <s v="RONDA TOMA DE TEMPERATURAS SALAS TIC 16:30"/>
    <s v="21/12/2023 15:46:16"/>
    <s v="21/12/2023 15:46:53"/>
    <s v="Cerrado"/>
    <s v="CDP ANTIGUO 1"/>
    <s v="CDP ANTIGUO 2"/>
    <s v="21/12/2023 16:48:16"/>
    <s v="21/12/2023 23:50:00"/>
    <s v="RONDA TOMA DE TEMPERATURAS SALAS TIC 16:30"/>
    <s v="RONDA REALIZADA"/>
    <d v="1899-12-30T00:00:00"/>
    <d v="1899-12-30T01:02:00"/>
    <d v="1899-12-30T01:02:00"/>
    <s v=""/>
    <s v="Cumplido"/>
    <m/>
    <m/>
    <m/>
    <m/>
    <m/>
    <d v="2023-11-18T00:00:00"/>
    <s v="NO CUMPLE"/>
    <s v="CUMPLE"/>
    <s v="NO CUMPLE"/>
    <s v="NO CUMPLE"/>
    <s v="NO CUMPLE"/>
  </r>
  <r>
    <s v="INC000002510520"/>
    <s v="RED INTERNA"/>
    <x v="6"/>
    <s v="APQ ACCESOS"/>
    <s v="YORDI M HURTADO ARAYA"/>
    <s v="tct_yorhua"/>
    <s v="4-Menor/Localizado"/>
    <x v="0"/>
    <s v="Baja"/>
    <x v="0"/>
    <s v="TELEFONICA CYBERSECURITY TECH CHILE SPA"/>
    <s v="RONDA SALAS TECNICAS 15:30 2509965_x000a_RONDA SALAS TECNICAS 19:30"/>
    <s v="21/12/2023 15:47:14"/>
    <s v="21/12/2023 15:47:39"/>
    <s v="Cerrado"/>
    <s v="CDP ANTIGUO 1"/>
    <s v="CDP ANTIGUO 2"/>
    <s v="21/12/2023 16:48:31"/>
    <s v="21/12/2023 23:50:00"/>
    <s v="RONDA SALAS TECNICAS 15:30 2509965_x000a_RONDA SALAS TECNICAS 19:30"/>
    <s v="RONDA REALIZADA"/>
    <d v="1899-12-30T00:00:00"/>
    <d v="1899-12-30T01:01:17"/>
    <d v="1899-12-30T01:01:17"/>
    <s v=""/>
    <s v="Cumplido"/>
    <m/>
    <m/>
    <m/>
    <m/>
    <m/>
    <d v="2023-11-18T00:00:00"/>
    <s v="NO CUMPLE"/>
    <s v="CUMPLE"/>
    <s v="NO CUMPLE"/>
    <s v="NO CUMPLE"/>
    <s v="NO CUMPLE"/>
  </r>
  <r>
    <s v="INC000002510623"/>
    <s v="VPN IP - MPLS"/>
    <x v="3"/>
    <s v="GESTION HD"/>
    <s v="GUSTAVO AVILA VERA"/>
    <s v="frp_kaldor"/>
    <s v="3-Moderado/Limitado"/>
    <x v="1"/>
    <s v="Media"/>
    <x v="0"/>
    <s v="MARITIMA VALPARAISO CHILE"/>
    <s v="HD / _x000a_Ingreso Nuevos Dominios"/>
    <s v="21/12/2023 15:40:17"/>
    <s v="21/12/2023 15:44:39"/>
    <s v="Cerrado"/>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s v="CUMPLE"/>
    <s v="NO CUMPLE"/>
    <s v="NO CUMPLE"/>
    <s v="NO CUMPLE"/>
    <s v="NO CUMPLE"/>
  </r>
  <r>
    <s v="INC000002510669"/>
    <s v="RED INTERNA"/>
    <x v="0"/>
    <s v="APQ ACCESOS"/>
    <s v="CRISTOPHER MALDONADO ROMERO"/>
    <s v="tct_cmaldo"/>
    <s v="4-Menor/Localizado"/>
    <x v="0"/>
    <s v="Baja"/>
    <x v="0"/>
    <s v="TELEFONICA EMPRESAS DE CHILE SA"/>
    <s v="RONDA TOMA DE TEMPERATURAS SALAS TIC"/>
    <s v="21/12/2023 16:28:39"/>
    <s v="21/12/2023 16:32:09"/>
    <s v="Cerrado"/>
    <s v="CDP ANTIGUO 1"/>
    <s v="CDP ANTIGUO 2"/>
    <s v="21/12/2023 19:22:48"/>
    <s v="21/12/2023 23:50:00"/>
    <m/>
    <s v="RONDA REALIZADA"/>
    <d v="1899-12-30T00:00:00"/>
    <d v="1899-12-30T00:00:00"/>
    <d v="1899-12-30T00:00:00"/>
    <s v=""/>
    <s v="Cumplido"/>
    <m/>
    <m/>
    <m/>
    <m/>
    <m/>
    <d v="2023-11-18T00:00:00"/>
    <s v="CUMPLE"/>
    <s v="NO CUMPLE"/>
    <s v="NO CUMPLE"/>
    <s v="NO CUMPLE"/>
    <s v="NO CUMPLE"/>
  </r>
  <r>
    <s v="INC000002510684"/>
    <s v="TICKET-INTELIGENTE"/>
    <x v="23"/>
    <s v="GESTION TI"/>
    <s v="GONZALO MENDOZA MARTINEZ"/>
    <s v="USR_TSIGHT"/>
    <s v="1-Extenso/Generalizado"/>
    <x v="0"/>
    <s v="Baja"/>
    <x v="1"/>
    <s v="TELEFONICA CYBERSECURITY TECH CHILE SPA"/>
    <s v="tctcsp01 - soc-splunk-i-02 TICKET AUTOMATICO"/>
    <s v="21/12/2023 16:34:24"/>
    <s v="21/12/2023 16:34:24"/>
    <s v="Cerrado"/>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s v="CUMPLE"/>
    <s v="NO CUMPLE"/>
    <s v="NO CUMPLE"/>
    <s v="NO CUMPLE"/>
    <s v="NO CUMPLE"/>
  </r>
  <r>
    <s v="INC000002510715"/>
    <s v="HOUSING"/>
    <x v="16"/>
    <s v="BELIEVE"/>
    <s v="FERNEY D GARZON PEÑA"/>
    <s v="frp_pcamay"/>
    <s v="3-Moderado/Limitado"/>
    <x v="1"/>
    <s v="Media"/>
    <x v="1"/>
    <s v="HUAWEI CHILE S A"/>
    <s v="GESTION DATACENTER/ ACCESOS / Huawei"/>
    <s v="21/12/2023 16:58:14"/>
    <s v="21/12/2023 16:58:17"/>
    <s v="Cerrado"/>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s v="CUMPLE"/>
    <s v="NO CUMPLE"/>
    <s v="NO CUMPLE"/>
    <s v="NO CUMPLE"/>
    <s v="NO CUMPLE"/>
  </r>
  <r>
    <s v="INC000002510756"/>
    <s v="HOUSING"/>
    <x v="19"/>
    <s v="BELIEVE"/>
    <s v="YORDI M HURTADO ARAYA"/>
    <s v="frp_pcamay"/>
    <s v="3-Moderado/Limitado"/>
    <x v="1"/>
    <s v="Media"/>
    <x v="0"/>
    <s v="TELEFONICA EMPRESAS DE CHILE SA"/>
    <s v="GESTION DATACENTER/ ACCESOS /"/>
    <s v="21/12/2023 17:37:30"/>
    <s v="21/12/2023 17:37:47"/>
    <s v="Cerrado"/>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s v="CUMPLE"/>
    <s v="NO CUMPLE"/>
    <s v="NO CUMPLE"/>
    <s v="NO CUMPLE"/>
    <s v="NO CUMPLE"/>
  </r>
  <r>
    <s v="INC000002510776"/>
    <s v="HOUSING"/>
    <x v="15"/>
    <s v="APQ ACCESOS"/>
    <s v="ALDO P VALENZUELA MUJICA"/>
    <s v="tct_avalen"/>
    <s v="1-Extenso/Generalizado"/>
    <x v="2"/>
    <s v="Critica"/>
    <x v="0"/>
    <s v="TELEFONICA EMPRESAS DE CHILE SA"/>
    <s v="TOMA DE ALARMAS DE CLIENTE"/>
    <s v="21/12/2023 17:42:10"/>
    <s v="21/12/2023 17:43:17"/>
    <s v="Cerrado"/>
    <s v="CDP ANTIGUO 1"/>
    <s v="CDP ANTIGUO 2"/>
    <s v="21/12/2023 17:47:15"/>
    <s v="21/12/2023 23:50:00"/>
    <s v="TOMA DE ALARMAS DE CLIENTE"/>
    <s v="SE REALIZA RONDA"/>
    <d v="1899-12-30T00:01:33"/>
    <d v="1899-12-30T00:05:05"/>
    <d v="1899-12-30T00:03:32"/>
    <s v=""/>
    <s v="Cumplido"/>
    <m/>
    <m/>
    <m/>
    <m/>
    <m/>
    <d v="2023-11-18T00:00:00"/>
    <s v="CUMPLE"/>
    <s v="NO CUMPLE"/>
    <s v="NO CUMPLE"/>
    <s v="NO CUMPLE"/>
    <s v="NO CUMPLE"/>
  </r>
  <r>
    <s v="INC000002510785"/>
    <s v="HOUSING"/>
    <x v="15"/>
    <s v="APQ ACCESOS"/>
    <s v="ALDO P VALENZUELA MUJICA"/>
    <s v="tct_avalen"/>
    <s v="2-Significativo/Amplio"/>
    <x v="2"/>
    <s v="Alta"/>
    <x v="0"/>
    <s v="TELEFONICA EMPRESAS DE CHILE SA"/>
    <s v="TOMA DE ALARMAS DE CLIENTE"/>
    <s v="21/12/2023 17:49:26"/>
    <s v="21/12/2023 17:51:18"/>
    <s v="Cerrado"/>
    <s v="CDP ANTIGUO 1"/>
    <s v="CDP ANTIGUO 2"/>
    <s v="21/12/2023 17:57:25"/>
    <s v="21/12/2023 23:50:00"/>
    <s v="TOMA DE ALARMAS DE CLIENTE"/>
    <m/>
    <d v="1899-12-30T00:05:26"/>
    <d v="1899-12-30T00:07:59"/>
    <d v="1899-12-30T00:02:33"/>
    <s v=""/>
    <s v="Cumplido"/>
    <m/>
    <m/>
    <m/>
    <m/>
    <m/>
    <d v="2023-11-18T00:00:00"/>
    <s v="CUMPLE"/>
    <s v="NO CUMPLE"/>
    <s v="NO CUMPLE"/>
    <s v="NO CUMPLE"/>
    <s v="NO CUMPLE"/>
  </r>
  <r>
    <s v="INC000002510819"/>
    <s v="VPN IP - MPLS"/>
    <x v="17"/>
    <s v="BELIEVE"/>
    <s v="VICTOR SEPULVEDA GAMARRA"/>
    <s v="frp_jolsso"/>
    <s v="4-Menor/Localizado"/>
    <x v="0"/>
    <s v="Baja"/>
    <x v="0"/>
    <s v="FORESTAL COIPSA SA"/>
    <s v="REQ / SOC / agregar subdominio &quot;eleva.corrupac.cl&quot; &gt; 181.212.133.68"/>
    <s v="21/12/2023 17:27:40"/>
    <s v="21/12/2023 17:29:40"/>
    <s v="Cerrado"/>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s v="NO CUMPLE"/>
    <s v="CUMPLE"/>
    <s v="NO CUMPLE"/>
    <s v="NO CUMPLE"/>
    <s v="NO CUMPLE"/>
  </r>
  <r>
    <s v="INC000002510834"/>
    <s v="VPN IP - MPLS"/>
    <x v="3"/>
    <s v="GESTION HD"/>
    <s v="GUSTAVO AVILA VERA"/>
    <s v="frp_spevel"/>
    <s v="3-Moderado/Limitado"/>
    <x v="1"/>
    <s v="Media"/>
    <x v="0"/>
    <s v="TELEFONICA GLOBAL TECHNOLOGY S.A.AGENCIA EN CHILE"/>
    <s v="HD/CVE-2023-48795"/>
    <s v="21/12/2023 17:42:58"/>
    <s v="21/12/2023 17:45:29"/>
    <s v="Cerrado"/>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s v="NO CUMPLE"/>
    <s v="CUMPLE"/>
    <s v="NO CUMPLE"/>
    <s v="NO CUMPLE"/>
    <s v="NO CUMPLE"/>
  </r>
  <r>
    <s v="INC000002510864"/>
    <s v="HOUSING"/>
    <x v="16"/>
    <s v="BELIEVE"/>
    <s v="ALDO P VALENZUELA MUJICA"/>
    <s v="frp_jolsso"/>
    <s v="3-Moderado/Limitado"/>
    <x v="1"/>
    <s v="Media"/>
    <x v="0"/>
    <s v="TELEFONICA EMPRESAS DE CHILE SA"/>
    <s v="GESTION DATACENTER/ ACCESOS /TELEFONICA EMPRESAS DE CHILE SA"/>
    <s v="21/12/2023 18:39:59"/>
    <s v="21/12/2023 18:42:28"/>
    <s v="Cerrado"/>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s v="CUMPLE"/>
    <s v="NO CUMPLE"/>
    <s v="NO CUMPLE"/>
    <s v="NO CUMPLE"/>
    <s v="NO CUMPLE"/>
  </r>
  <r>
    <s v="INC000002510895"/>
    <s v="SAP"/>
    <x v="17"/>
    <s v="CLOUD SAP HANA"/>
    <s v="NICOLAS A SAAVEDRA EGUILUZ"/>
    <s v="tct_nsaave"/>
    <s v="4-Menor/Localizado"/>
    <x v="0"/>
    <s v="Baja"/>
    <x v="0"/>
    <s v="TELEFONICA EMPRESAS DE CHILE SA"/>
    <s v="Checklist Diario Clientes 22.12.23"/>
    <s v="22/12/2023 7:29:05"/>
    <s v="22/12/2023 7:30:23"/>
    <s v="Cerrado"/>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s v="CUMPLE"/>
    <s v="NO CUMPLE"/>
    <s v="NO CUMPLE"/>
    <s v="NO CUMPLE"/>
    <s v="NO CUMPLE"/>
  </r>
  <r>
    <s v="INC000002510921"/>
    <s v="TICKET-INTELIGENTE"/>
    <x v="3"/>
    <s v="DUOC TICKET AUTOMATICO"/>
    <s v="VICTOR SEPULVEDA GAMARRA"/>
    <s v="USR_TSIGHT"/>
    <s v="1-Extenso/Generalizado"/>
    <x v="0"/>
    <s v="Baja"/>
    <x v="1"/>
    <s v="FUNDACION INSTITUTO PROFESIONAL DUOC UC"/>
    <s v="fiprdu01 - proveedores TICKET AUTOMATICO"/>
    <s v="21/12/2023 18:08:47"/>
    <s v="21/12/2023 18:08:47"/>
    <s v="Cerrado"/>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s v="CUMPLE"/>
    <s v="NO CUMPLE"/>
    <s v="NO CUMPLE"/>
    <s v="NO CUMPLE"/>
    <s v="NO CUMPLE"/>
  </r>
  <r>
    <s v="INC000002510979"/>
    <s v="TICKET-INTELIGENTE"/>
    <x v="3"/>
    <s v="GESTION TI"/>
    <s v="VICTOR SEPULVEDA GAMARRA"/>
    <s v="USR_TSIGHT"/>
    <s v="1-Extenso/Generalizado"/>
    <x v="0"/>
    <s v="Baja"/>
    <x v="1"/>
    <s v="EMPRESA NACIONAL DE CERTIFICACIONES"/>
    <s v="emnace01 - ecert_respaldos_hsm TICKET AUTOMATICO"/>
    <s v="21/12/2023 19:03:51"/>
    <s v="21/12/2023 19:03:51"/>
    <s v="Cerrado"/>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s v="CUMPLE"/>
    <s v="NO CUMPLE"/>
    <s v="NO CUMPLE"/>
    <s v="NO CUMPLE"/>
    <s v="NO CUMPLE"/>
  </r>
  <r>
    <s v="INC000002510996"/>
    <s v="RED INTERNA"/>
    <x v="0"/>
    <s v="APQ ACCESOS"/>
    <s v="CRISTOPHER MALDONADO ROMERO"/>
    <s v="tct_cmaldo"/>
    <s v="4-Menor/Localizado"/>
    <x v="0"/>
    <s v="Baja"/>
    <x v="0"/>
    <s v="TELEFONICA EMPRESAS DE CHILE SA"/>
    <s v="RONDA TOMA DE TEMPERATURAS SALAS TIC"/>
    <s v="21/12/2023 19:29:56"/>
    <s v="21/12/2023 19:31:14"/>
    <s v="Cerrado"/>
    <s v="CDP ANTIGUO 1"/>
    <s v="CDP ANTIGUO 2"/>
    <s v="21/12/2023 20:24:06"/>
    <s v="21/12/2023 23:50:00"/>
    <m/>
    <s v="RONDA REALIZADA"/>
    <d v="1899-12-30T00:00:00"/>
    <d v="1899-12-30T00:00:00"/>
    <d v="1899-12-30T00:00:00"/>
    <s v=""/>
    <s v="Cumplido"/>
    <m/>
    <m/>
    <m/>
    <m/>
    <m/>
    <d v="2023-11-19T00:00:00"/>
    <s v="CUMPLE"/>
    <s v="NO CUMPLE"/>
    <s v="NO CUMPLE"/>
    <s v="NO CUMPLE"/>
    <s v="NO CUMPLE"/>
  </r>
  <r>
    <s v="INC000002511111"/>
    <s v="INFRAESTRUCTURA DC"/>
    <x v="6"/>
    <s v="APQ ACCESOS"/>
    <s v="FRANCISCO J FELIU ABARCA"/>
    <s v="tct_frafea"/>
    <s v="4-Menor/Localizado"/>
    <x v="0"/>
    <s v="Baja"/>
    <x v="0"/>
    <s v="TELEFONICA CYBERSECURITY TECH CHILE SPA"/>
    <s v="RONDA POR TOMA DE TEMPERATURAS EN SALAS TIC"/>
    <s v="21/12/2023 20:41:19"/>
    <s v="21/12/2023 20:42:04"/>
    <s v="Cerrado"/>
    <s v="TI"/>
    <s v="CLIMA"/>
    <s v="21/12/2023 21:00:37"/>
    <s v="21/12/2023 23:50:00"/>
    <s v="RONDA POR TOMA DE TEMPERATURAS EN SALAS TIC"/>
    <s v="RONDA REALIZADA"/>
    <d v="1899-12-30T00:00:00"/>
    <d v="1899-12-30T00:00:00"/>
    <d v="1899-12-30T00:00:00"/>
    <s v=""/>
    <s v="Cumplido"/>
    <m/>
    <m/>
    <m/>
    <m/>
    <m/>
    <d v="2023-11-19T00:00:00"/>
    <s v="CUMPLE"/>
    <s v="NO CUMPLE"/>
    <s v="NO CUMPLE"/>
    <s v="NO CUMPLE"/>
    <s v="NO CUMPLE"/>
  </r>
  <r>
    <s v="INC000002511113"/>
    <s v="HOUSING"/>
    <x v="6"/>
    <s v="APQ ACCESOS"/>
    <s v="FRANCISCO J FELIU ABARCA"/>
    <s v="tct_frafea"/>
    <s v="4-Menor/Localizado"/>
    <x v="0"/>
    <s v="Baja"/>
    <x v="0"/>
    <s v="TELEFONICA CYBERSECURITY TECH CHILE SPA"/>
    <s v="RONDA PREVENTIVA EN SALAS TIC"/>
    <s v="21/12/2023 21:14:06"/>
    <s v="21/12/2023 21:15:10"/>
    <s v="Cerrado"/>
    <s v="TI"/>
    <s v="CLIMA"/>
    <s v="21/12/2023 21:53:19"/>
    <s v="21/12/2023 23:50:00"/>
    <s v="RONDA PREVENTIVA EN SALAS TIC"/>
    <s v="RONDA REALIZADA"/>
    <d v="1899-12-30T00:00:00"/>
    <d v="1899-12-30T00:00:00"/>
    <d v="1899-12-30T00:00:00"/>
    <s v=""/>
    <s v="Cumplido"/>
    <m/>
    <m/>
    <m/>
    <m/>
    <m/>
    <d v="2023-11-19T00:00:00"/>
    <s v="CUMPLE"/>
    <s v="NO CUMPLE"/>
    <s v="NO CUMPLE"/>
    <s v="NO CUMPLE"/>
    <s v="NO CUMPLE"/>
  </r>
  <r>
    <s v="INC000002511120"/>
    <s v="VPN IP - MPLS"/>
    <x v="21"/>
    <s v="GESTION HD"/>
    <s v="DENISE CRUZAT ETCHEBERRY"/>
    <s v="frp_kaldor"/>
    <s v="3-Moderado/Limitado"/>
    <x v="1"/>
    <s v="Media"/>
    <x v="0"/>
    <s v="CITIGROUP SERVICES CHILE SPA"/>
    <s v="PDTE H.HAB Solicitud de informacion, Folio Nro: 12010178 - Enviado el 21-12-2023 a las 16:38"/>
    <s v="21/12/2023 22:13:45"/>
    <s v="21/12/2023 22:20:08"/>
    <s v="Cerrado"/>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s v="NO CUMPLE"/>
    <s v="NO CUMPLE"/>
    <s v="NO CUMPLE"/>
    <s v="CUMPLE"/>
    <s v="NO CUMPLE"/>
  </r>
  <r>
    <s v="INC000002511126"/>
    <s v="VPN IP - MPLS"/>
    <x v="17"/>
    <s v="GESTION HD"/>
    <s v="NICOLAS A SAAVEDRA EGUILUZ"/>
    <s v="frp_kaldor"/>
    <s v="3-Moderado/Limitado"/>
    <x v="1"/>
    <s v="Media"/>
    <x v="0"/>
    <s v="COAGRO S A"/>
    <s v="HD / RV: COAGRA: QAS - Dimensionamiento ABAP en HANA (S/4HANA, Suite on HANA...)"/>
    <s v="21/12/2023 23:14:13"/>
    <s v="21/12/2023 23:18:24"/>
    <s v="Cerrado"/>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s v="NO CUMPLE"/>
    <s v="CUMPLE"/>
    <s v="NO CUMPLE"/>
    <s v="NO CUMPLE"/>
    <s v="NO CUMPLE"/>
  </r>
  <r>
    <s v="INC000002511128"/>
    <s v="VPN IP - MPLS"/>
    <x v="12"/>
    <s v="GESTION HD"/>
    <s v="MOISES E MONTERO RAMOS"/>
    <s v="frp_kaldor"/>
    <s v="3-Moderado/Limitado"/>
    <x v="1"/>
    <s v="Media"/>
    <x v="0"/>
    <s v="TELEFONICA GLOBAL TECHNOLOGY S.A.AGENCIA EN CHILE"/>
    <s v="HD/C-19872300193/FUND INSTITUTO PROFESIONAL DUOC UC/Proyecto de seguridad-renovación"/>
    <s v="21/12/2023 23:38:08"/>
    <s v="21/12/2023 23:43:06"/>
    <s v="Cerrado"/>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s v="NO CUMPLE"/>
    <s v="NO CUMPLE"/>
    <s v="CUMPLE"/>
    <s v="NO CUMPLE"/>
    <s v="NO CUMPLE"/>
  </r>
  <r>
    <s v="INC000002511135"/>
    <s v="INFRAESTRUCTURA DC"/>
    <x v="6"/>
    <s v="APQ ACCESOS"/>
    <s v="FRANCISCO J FELIU ABARCA"/>
    <s v="tct_frafea"/>
    <s v="4-Menor/Localizado"/>
    <x v="0"/>
    <s v="Baja"/>
    <x v="0"/>
    <s v="TELEFONICA CYBERSECURITY TECH CHILE SPA"/>
    <s v="RONDA POR TOMA DE TEMPERATURAS EN SALAS TIC"/>
    <s v="22/12/2023 0:48:36"/>
    <s v="22/12/2023 0:49:31"/>
    <s v="Cerrado"/>
    <s v="TI"/>
    <s v="CLIMA"/>
    <s v="22/12/2023 1:12:16"/>
    <s v="22/12/2023 23:50:00"/>
    <s v="RONDA POR TOMA DE TEMPERATURAS EN SALAS TIC"/>
    <s v="RONDA REALIZADA"/>
    <d v="1899-12-30T00:00:00"/>
    <d v="1899-12-30T00:00:00"/>
    <d v="1899-12-30T00:00:00"/>
    <s v=""/>
    <s v="Cumplido"/>
    <m/>
    <m/>
    <m/>
    <m/>
    <m/>
    <d v="2023-11-19T00:00:00"/>
    <s v="CUMPLE"/>
    <s v="NO CUMPLE"/>
    <s v="NO CUMPLE"/>
    <s v="NO CUMPLE"/>
    <s v="NO CUMPLE"/>
  </r>
  <r>
    <s v="INC000002511418"/>
    <s v="INFRAESTRUCTURA DC"/>
    <x v="6"/>
    <s v="APQ ACCESOS"/>
    <s v="FRANCISCO J FELIU ABARCA"/>
    <s v="tct_frafea"/>
    <s v="4-Menor/Localizado"/>
    <x v="0"/>
    <s v="Baja"/>
    <x v="0"/>
    <s v="TELEFONICA CYBERSECURITY TECH CHILE SPA"/>
    <s v="RONDA POR TOMA DE TEMPERATURAS EN SALAS TIC"/>
    <s v="22/12/2023 5:21:58"/>
    <s v="22/12/2023 5:23:09"/>
    <s v="Cerrado"/>
    <s v="TI"/>
    <s v="CLIMA"/>
    <s v="22/12/2023 5:42:38"/>
    <s v="22/12/2023 23:50:00"/>
    <s v="RONDA POR TOMA DE TEMPERATURAS EN SALAS TIC"/>
    <s v="RONDA REALIZADA"/>
    <d v="1899-12-30T00:00:00"/>
    <d v="1899-12-30T00:00:00"/>
    <d v="1899-12-30T00:00:00"/>
    <s v=""/>
    <s v="Cumplido"/>
    <m/>
    <m/>
    <m/>
    <m/>
    <m/>
    <d v="2023-11-18T00:00:00"/>
    <s v="CUMPLE"/>
    <s v="NO CUMPLE"/>
    <s v="NO CUMPLE"/>
    <s v="NO CUMPLE"/>
    <s v="NO CUMPLE"/>
  </r>
  <r>
    <s v="INC000002511420"/>
    <s v="HOUSING"/>
    <x v="6"/>
    <s v="APQ ACCESOS"/>
    <s v="FRANCISCO J FELIU ABARCA"/>
    <s v="tct_frafea"/>
    <s v="4-Menor/Localizado"/>
    <x v="0"/>
    <s v="Baja"/>
    <x v="0"/>
    <s v="TELEFONICA CYBERSECURITY TECH CHILE SPA"/>
    <s v="TICKET SUPERVISION INC000002507960 / CRQ79676 CLIENTE ARTIKOS"/>
    <s v="22/12/2023 5:44:05"/>
    <s v="22/12/2023 5:45:26"/>
    <s v="Cerrado"/>
    <s v="HARDWARE"/>
    <s v="DATACENTER"/>
    <s v="22/12/2023 8:03:49"/>
    <s v="22/12/2023 23:50:00"/>
    <s v="TICKET SUPERVISION INC000002507960 / CRQ79676 CLIENTE ARTIKOS"/>
    <s v="SUPERVISION CRQ / OK"/>
    <d v="1899-12-30T00:00:00"/>
    <d v="1899-12-30T00:00:00"/>
    <d v="1899-12-30T00:00:00"/>
    <s v=""/>
    <s v="Cumplido"/>
    <m/>
    <m/>
    <m/>
    <m/>
    <m/>
    <d v="2023-11-18T00:00:00"/>
    <s v="CUMPLE"/>
    <s v="NO CUMPLE"/>
    <s v="NO CUMPLE"/>
    <s v="NO CUMPLE"/>
    <s v="NO CUMPLE"/>
  </r>
  <r>
    <s v="INC000002511422"/>
    <s v="INFRAESTRUCTURA DC"/>
    <x v="6"/>
    <s v="APQ ACCESOS"/>
    <s v="FRANCISCO J FELIU ABARCA"/>
    <s v="tct_frafea"/>
    <s v="4-Menor/Localizado"/>
    <x v="0"/>
    <s v="Baja"/>
    <x v="0"/>
    <s v="TELEFONICA CYBERSECURITY TECH CHILE SPA"/>
    <s v="RONDA PREVENTIVA Y LECTURA DE TEMPERATURAS EN SALAS TIC"/>
    <s v="22/12/2023 6:33:54"/>
    <s v="22/12/2023 6:34:43"/>
    <s v="Cerrado"/>
    <s v="TI"/>
    <s v="CLIMA"/>
    <s v="22/12/2023 6:58:28"/>
    <s v="22/12/2023 23:50:00"/>
    <s v="RONDA PREVENTIVA Y LECTURA DE TEMPERATURAS EN SALAS TIC"/>
    <s v="RONDA REALIZADA"/>
    <d v="1899-12-30T00:00:00"/>
    <d v="1899-12-30T00:00:00"/>
    <d v="1899-12-30T00:00:00"/>
    <s v=""/>
    <s v="Cumplido"/>
    <m/>
    <m/>
    <m/>
    <m/>
    <m/>
    <d v="2023-11-19T00:00:00"/>
    <s v="CUMPLE"/>
    <s v="NO CUMPLE"/>
    <s v="NO CUMPLE"/>
    <s v="NO CUMPLE"/>
    <s v="NO CUMPLE"/>
  </r>
  <r>
    <s v="INC000002511424"/>
    <s v="HOUSING"/>
    <x v="15"/>
    <s v="APQ ACCESOS"/>
    <s v="JAIRO A SALINAS GARAY"/>
    <s v="tct_jsalin"/>
    <s v="3-Moderado/Limitado"/>
    <x v="1"/>
    <s v="Media"/>
    <x v="0"/>
    <s v="TELEFONICA EMPRESAS DE CHILE SA"/>
    <s v="RONDA Y REVISION DE SALAS TECNICAS"/>
    <s v="22/12/2023 7:03:58"/>
    <s v="22/12/2023 7:06:08"/>
    <s v="Cerrado"/>
    <s v="CDP ANTIGUO 1"/>
    <s v="CDP ANTIGUO 2"/>
    <s v="22/12/2023 7:06:08"/>
    <s v="22/12/2023 23:50:00"/>
    <s v="RONDA Y REVISION DE SALAS TECNICAS"/>
    <s v="RONDA REALIZADA."/>
    <d v="1899-12-30T00:00:00"/>
    <d v="1899-12-30T00:02:10"/>
    <d v="1899-12-30T00:02:10"/>
    <s v=""/>
    <s v="Cumplido"/>
    <m/>
    <m/>
    <m/>
    <m/>
    <m/>
    <d v="2023-11-19T00:00:00"/>
    <s v="CUMPLE"/>
    <s v="NO CUMPLE"/>
    <s v="NO CUMPLE"/>
    <s v="NO CUMPLE"/>
    <s v="NO CUMPLE"/>
  </r>
  <r>
    <s v="INC000002511425"/>
    <s v="HOUSING"/>
    <x v="15"/>
    <s v="APQ ACCESOS"/>
    <s v="JAIRO A SALINAS GARAY"/>
    <s v="tct_jsalin"/>
    <s v="3-Moderado/Limitado"/>
    <x v="1"/>
    <s v="Media"/>
    <x v="0"/>
    <s v="TELEFONICA EMPRESAS DE CHILE SA"/>
    <s v="TOMA DE ALARMAS DE CLIENTE"/>
    <s v="22/12/2023 7:06:22"/>
    <s v="22/12/2023 7:08:03"/>
    <s v="Cerrado"/>
    <s v="CDP ANTIGUO 1"/>
    <s v="CDP ANTIGUO 2"/>
    <s v="22/12/2023 7:08:03"/>
    <s v="22/12/2023 23:50:00"/>
    <s v="TOMA DE ALARMAS DE CLIENTE"/>
    <s v="TOMA DE ALARMAS REALIZADA."/>
    <d v="1899-12-30T00:00:00"/>
    <d v="1899-12-30T00:01:41"/>
    <d v="1899-12-30T00:01:41"/>
    <s v=""/>
    <s v="Cumplido"/>
    <m/>
    <m/>
    <m/>
    <m/>
    <m/>
    <d v="2023-11-18T00:00:00"/>
    <s v="CUMPLE"/>
    <s v="NO CUMPLE"/>
    <s v="NO CUMPLE"/>
    <s v="NO CUMPLE"/>
    <s v="NO CUMPLE"/>
  </r>
  <r>
    <s v="INC000002511426"/>
    <s v="HOUSING"/>
    <x v="15"/>
    <s v="APQ ACCESOS"/>
    <s v="JAIRO A SALINAS GARAY"/>
    <s v="tct_jsalin"/>
    <s v="3-Moderado/Limitado"/>
    <x v="1"/>
    <s v="Media"/>
    <x v="0"/>
    <s v="TELEFONICA EMPRESAS DE CHILE SA"/>
    <s v="Reemplazo de módulos SFP's"/>
    <s v="22/12/2023 7:08:10"/>
    <s v="22/12/2023 7:10:37"/>
    <s v="Cerrado"/>
    <s v="CDP ANTIGUO 1"/>
    <s v="CDP ANTIGUO 2"/>
    <s v="22/12/2023 7:10:37"/>
    <s v="22/12/2023 23:50:00"/>
    <s v="Reemplazo de módulos SFP's"/>
    <s v="SUPERVISION OK."/>
    <d v="1899-12-30T00:00:00"/>
    <d v="1899-12-30T00:02:27"/>
    <d v="1899-12-30T00:02:27"/>
    <s v=""/>
    <s v="Cumplido"/>
    <m/>
    <m/>
    <m/>
    <m/>
    <m/>
    <d v="2023-11-19T00:00:00"/>
    <s v="CUMPLE"/>
    <s v="NO CUMPLE"/>
    <s v="NO CUMPLE"/>
    <s v="NO CUMPLE"/>
    <s v="NO CUMPLE"/>
  </r>
  <r>
    <s v="INC000002511444"/>
    <s v="INFRAESTRUCTURA DC"/>
    <x v="1"/>
    <s v="APQ ACCESOS"/>
    <s v="CARLOS F ARAYA RAMIREZ"/>
    <s v="tct_cararr"/>
    <s v="4-Menor/Localizado"/>
    <x v="0"/>
    <s v="Baja"/>
    <x v="0"/>
    <s v="TELEFONICA CYBERSECURITY TECH CHILE SPA"/>
    <s v="RONDA INSPECTIVA"/>
    <s v="22/12/2023 9:43:28"/>
    <s v="22/12/2023 9:44:13"/>
    <s v="Cerrado"/>
    <s v="CDP ANTIGUO 1"/>
    <s v="CDP ANTIGUO 2"/>
    <s v="22/12/2023 10:15:07"/>
    <s v="22/12/2023 23:50:00"/>
    <m/>
    <s v="RONDA REALIZADA"/>
    <d v="1899-12-30T00:00:00"/>
    <d v="1899-12-30T00:00:00"/>
    <d v="1899-12-30T00:00:00"/>
    <s v=""/>
    <s v="Cumplido"/>
    <m/>
    <m/>
    <m/>
    <m/>
    <m/>
    <d v="2023-11-19T00:00:00"/>
    <s v="CUMPLE"/>
    <s v="NO CUMPLE"/>
    <s v="NO CUMPLE"/>
    <s v="NO CUMPLE"/>
    <s v="NO CUMPLE"/>
  </r>
  <r>
    <s v="INC000002511447"/>
    <s v="HOUSING"/>
    <x v="1"/>
    <s v="APQ ACCESOS"/>
    <s v="CARLOS F ARAYA RAMIREZ"/>
    <s v="tct_cararr"/>
    <s v="4-Menor/Localizado"/>
    <x v="0"/>
    <s v="Baja"/>
    <x v="0"/>
    <s v="TELEFONICA CYBERSECURITY TECH CHILE SPA"/>
    <s v="TOMA DE ALARMAS"/>
    <s v="22/12/2023 9:45:13"/>
    <s v="22/12/2023 9:45:53"/>
    <s v="Cerrado"/>
    <s v="CDP ANTIGUO 1"/>
    <s v="CDP ANTIGUO 2"/>
    <s v="22/12/2023 10:18:01"/>
    <s v="22/12/2023 23:50:00"/>
    <m/>
    <s v="TOMA DE ALARMAS REALIZADA"/>
    <d v="1899-12-30T00:00:00"/>
    <d v="1899-12-30T00:00:00"/>
    <d v="1899-12-30T00:00:00"/>
    <s v=""/>
    <s v="Cumplido"/>
    <m/>
    <m/>
    <m/>
    <m/>
    <m/>
    <d v="2023-11-19T00:00:00"/>
    <s v="CUMPLE"/>
    <s v="NO CUMPLE"/>
    <s v="NO CUMPLE"/>
    <s v="NO CUMPLE"/>
    <s v="NO CUMPLE"/>
  </r>
  <r>
    <s v="INC000002511457"/>
    <s v="VPN IP - MPLS"/>
    <x v="4"/>
    <s v="BELIEVE"/>
    <s v="PAUL A SEPULVEDA ALVAREZ"/>
    <s v="frp_cnavar"/>
    <s v="3-Moderado/Limitado"/>
    <x v="1"/>
    <s v="Media"/>
    <x v="0"/>
    <s v="GPS CHILE SPA"/>
    <s v="GAMA/ URGENTE-Aumento de disco Servidor 10.0.1.2 SQLINT - DISCO Y"/>
    <s v="22/12/2023 10:25:29"/>
    <s v="22/12/2023 10:26:23"/>
    <s v="Cerrado"/>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s v="NO CUMPLE"/>
    <s v="NO CUMPLE"/>
    <s v="CUMPLE"/>
    <s v="NO CUMPLE"/>
    <s v="NO CUMPLE"/>
  </r>
  <r>
    <s v="INC000002511470"/>
    <s v="SAP"/>
    <x v="17"/>
    <s v="CLOUD SAP HANA"/>
    <s v="OSCAR A GUZMAN MEDIC"/>
    <s v="tct_oguzma"/>
    <s v="3-Moderado/Limitado"/>
    <x v="0"/>
    <s v="Baja"/>
    <x v="0"/>
    <s v="TELEFONICA GLOBAL TECHNOLOGY S.A.AGENCIA EN CHILE"/>
    <s v="Checklist Diarios 01.12.2023"/>
    <s v="22/12/2023 11:03:46"/>
    <s v="22/12/2023 11:13:44"/>
    <s v="Cerrado"/>
    <s v="TI"/>
    <s v="SERVICIOS DE HOSTING"/>
    <s v="22/12/2023 15:55:05"/>
    <s v="22/12/2023 23:50:00"/>
    <s v="ACMA-COAGRA-SUGAL-HCUA"/>
    <s v="Checklist enviados"/>
    <d v="1899-12-30T00:00:00"/>
    <d v="1899-12-30T04:51:19"/>
    <d v="1899-12-30T04:51:19"/>
    <s v=""/>
    <s v="Cumplido"/>
    <m/>
    <m/>
    <m/>
    <m/>
    <m/>
    <d v="2023-11-19T00:00:00"/>
    <s v="NO CUMPLE"/>
    <s v="NO CUMPLE"/>
    <s v="CUMPLE"/>
    <s v="NO CUMPLE"/>
    <s v="NO CUMPLE"/>
  </r>
  <r>
    <s v="INC000002511477"/>
    <s v="SAP"/>
    <x v="17"/>
    <s v="CLOUD SAP HANA"/>
    <s v="OSCAR A GUZMAN MEDIC"/>
    <s v="tct_oguzma"/>
    <s v="3-Moderado/Limitado"/>
    <x v="0"/>
    <s v="Baja"/>
    <x v="0"/>
    <s v="TELEFONICA GLOBAL TECHNOLOGY S.A.AGENCIA EN CHILE"/>
    <s v="Checklist Diarios 04.12.2023"/>
    <s v="22/12/2023 11:14:07"/>
    <s v="22/12/2023 11:15:36"/>
    <s v="Cerrado"/>
    <s v="TI"/>
    <s v="SERVICIOS DE HOSTING"/>
    <s v="22/12/2023 15:56:03"/>
    <s v="22/12/2023 23:50:00"/>
    <s v="ACMA-COAGRA-SUGAL-HCUA"/>
    <s v="Checklist enviados"/>
    <d v="1899-12-30T00:00:00"/>
    <d v="1899-12-30T04:41:56"/>
    <d v="1899-12-30T04:41:56"/>
    <s v=""/>
    <s v="Cumplido"/>
    <m/>
    <m/>
    <m/>
    <m/>
    <m/>
    <d v="2023-11-19T00:00:00"/>
    <s v="NO CUMPLE"/>
    <s v="NO CUMPLE"/>
    <s v="CUMPLE"/>
    <s v="NO CUMPLE"/>
    <s v="NO CUMPLE"/>
  </r>
  <r>
    <s v="INC000002511480"/>
    <s v="SAP"/>
    <x v="17"/>
    <s v="CLOUD SAP HANA"/>
    <s v="OSCAR A GUZMAN MEDIC"/>
    <s v="tct_oguzma"/>
    <s v="3-Moderado/Limitado"/>
    <x v="0"/>
    <s v="Baja"/>
    <x v="0"/>
    <s v="TELEFONICA GLOBAL TECHNOLOGY S.A.AGENCIA EN CHILE"/>
    <s v="Checklist Diarios 05.12.2023"/>
    <s v="22/12/2023 11:26:49"/>
    <s v="22/12/2023 11:28:40"/>
    <s v="Cerrado"/>
    <s v="TI"/>
    <s v="SERVICIOS DE HOSTING"/>
    <s v="22/12/2023 15:57:29"/>
    <s v="22/12/2023 23:50:00"/>
    <s v="ACMA-COAGRA-SUGAL-HCUA"/>
    <s v="Checklist enviados"/>
    <d v="1899-12-30T00:00:00"/>
    <d v="1899-12-30T04:30:40"/>
    <d v="1899-12-30T04:30:40"/>
    <s v=""/>
    <s v="Cumplido"/>
    <m/>
    <m/>
    <m/>
    <m/>
    <m/>
    <d v="2023-11-19T00:00:00"/>
    <s v="NO CUMPLE"/>
    <s v="NO CUMPLE"/>
    <s v="CUMPLE"/>
    <s v="NO CUMPLE"/>
    <s v="NO CUMPLE"/>
  </r>
  <r>
    <s v="INC000002511486"/>
    <s v="SAP"/>
    <x v="17"/>
    <s v="CLOUD SAP HANA"/>
    <s v="OSCAR A GUZMAN MEDIC"/>
    <s v="tct_oguzma"/>
    <s v="3-Moderado/Limitado"/>
    <x v="0"/>
    <s v="Baja"/>
    <x v="0"/>
    <s v="TELEFONICA GLOBAL TECHNOLOGY S.A.AGENCIA EN CHILE"/>
    <s v="Checklist Diarios 06.12.2023"/>
    <s v="22/12/2023 11:32:12"/>
    <s v="22/12/2023 11:32:15"/>
    <s v="Cerrado"/>
    <s v="TI"/>
    <s v="SERVICIOS DE HOSTING"/>
    <s v="22/12/2023 15:58:42"/>
    <s v="22/12/2023 23:50:00"/>
    <s v="ACMA-COAGRA-SUGAL-HCUA"/>
    <s v="Checklist enviados"/>
    <d v="1899-12-30T00:00:00"/>
    <d v="1899-12-30T04:26:30"/>
    <d v="1899-12-30T04:26:30"/>
    <s v=""/>
    <s v="Cumplido"/>
    <m/>
    <m/>
    <m/>
    <m/>
    <m/>
    <d v="2023-11-19T00:00:00"/>
    <s v="NO CUMPLE"/>
    <s v="NO CUMPLE"/>
    <s v="CUMPLE"/>
    <s v="NO CUMPLE"/>
    <s v="NO CUMPLE"/>
  </r>
  <r>
    <s v="INC000002511488"/>
    <s v="SAP"/>
    <x v="17"/>
    <s v="CLOUD SAP HANA"/>
    <s v="OSCAR A GUZMAN MEDIC"/>
    <s v="tct_oguzma"/>
    <s v="3-Moderado/Limitado"/>
    <x v="0"/>
    <s v="Baja"/>
    <x v="0"/>
    <s v="TELEFONICA GLOBAL TECHNOLOGY S.A.AGENCIA EN CHILE"/>
    <s v="Checklist Diarios 07.12.2023"/>
    <s v="22/12/2023 11:33:10"/>
    <s v="22/12/2023 11:34:42"/>
    <s v="Cerrado"/>
    <s v="TI"/>
    <s v="SERVICIOS DE HOSTING"/>
    <s v="22/12/2023 15:59:51"/>
    <s v="22/12/2023 23:50:00"/>
    <s v="ACMA-COAGRA-SUGAL-HCUA"/>
    <s v="Checklist enviados"/>
    <d v="1899-12-30T00:00:00"/>
    <d v="1899-12-30T04:26:41"/>
    <d v="1899-12-30T04:26:41"/>
    <s v=""/>
    <s v="Cumplido"/>
    <m/>
    <m/>
    <m/>
    <m/>
    <m/>
    <d v="2023-11-19T00:00:00"/>
    <s v="NO CUMPLE"/>
    <s v="NO CUMPLE"/>
    <s v="CUMPLE"/>
    <s v="NO CUMPLE"/>
    <s v="NO CUMPLE"/>
  </r>
  <r>
    <s v="INC000002511489"/>
    <s v="SAP"/>
    <x v="17"/>
    <s v="CLOUD SAP HANA"/>
    <s v="OSCAR A GUZMAN MEDIC"/>
    <s v="tct_oguzma"/>
    <s v="3-Moderado/Limitado"/>
    <x v="0"/>
    <s v="Baja"/>
    <x v="0"/>
    <s v="TELEFONICA GLOBAL TECHNOLOGY S.A.AGENCIA EN CHILE"/>
    <s v="Checklist Diarios 09.12.2023"/>
    <s v="22/12/2023 11:36:42"/>
    <s v="22/12/2023 11:37:49"/>
    <s v="Cerrado"/>
    <s v="TI"/>
    <s v="SERVICIOS DE HOSTING"/>
    <s v="22/12/2023 16:01:10"/>
    <s v="22/12/2023 23:50:00"/>
    <s v="ACMA-COAGRA-NUTRISCO-FUSAN-SUGAL-HDC-BLUMAR-INCHALAM-HCUA"/>
    <s v="Checklist enviados"/>
    <d v="1899-12-30T00:00:00"/>
    <d v="1899-12-30T04:24:28"/>
    <d v="1899-12-30T04:24:28"/>
    <s v=""/>
    <s v="Cumplido"/>
    <m/>
    <m/>
    <m/>
    <m/>
    <m/>
    <d v="2023-11-19T00:00:00"/>
    <s v="NO CUMPLE"/>
    <s v="NO CUMPLE"/>
    <s v="CUMPLE"/>
    <s v="NO CUMPLE"/>
    <s v="NO CUMPLE"/>
  </r>
  <r>
    <s v="INC000002511491"/>
    <s v="SAP"/>
    <x v="17"/>
    <s v="CLOUD SAP HANA"/>
    <s v="OSCAR A GUZMAN MEDIC"/>
    <s v="tct_oguzma"/>
    <s v="3-Moderado/Limitado"/>
    <x v="0"/>
    <s v="Baja"/>
    <x v="0"/>
    <s v="TELEFONICA GLOBAL TECHNOLOGY S.A.AGENCIA EN CHILE"/>
    <s v="Checklist Diarios 10.12.2023"/>
    <s v="22/12/2023 11:45:53"/>
    <s v="22/12/2023 11:47:13"/>
    <s v="Cerrado"/>
    <s v="TI"/>
    <s v="SERVICIOS DE HOSTING"/>
    <s v="22/12/2023 16:02:26"/>
    <s v="22/12/2023 23:50:00"/>
    <s v="ACMA-COAGRA-NUTRISCO-FUSAN-SUGAL-HDC-BLUMAR-INCHALAM-HCUA"/>
    <s v="Checklist enviados"/>
    <d v="1899-12-30T00:00:00"/>
    <d v="1899-12-30T04:16:33"/>
    <d v="1899-12-30T04:16:33"/>
    <s v=""/>
    <s v="Cumplido"/>
    <m/>
    <m/>
    <m/>
    <m/>
    <m/>
    <d v="2023-11-19T00:00:00"/>
    <s v="NO CUMPLE"/>
    <s v="NO CUMPLE"/>
    <s v="CUMPLE"/>
    <s v="NO CUMPLE"/>
    <s v="NO CUMPLE"/>
  </r>
  <r>
    <s v="INC000002511492"/>
    <s v="SAP"/>
    <x v="17"/>
    <s v="CLOUD SAP HANA"/>
    <s v="OSCAR A GUZMAN MEDIC"/>
    <s v="tct_oguzma"/>
    <s v="3-Moderado/Limitado"/>
    <x v="0"/>
    <s v="Baja"/>
    <x v="0"/>
    <s v="TELEFONICA GLOBAL TECHNOLOGY S.A.AGENCIA EN CHILE"/>
    <s v="Checklist Diarios 11.12.2023"/>
    <s v="22/12/2023 11:49:10"/>
    <s v="22/12/2023 11:50:21"/>
    <s v="Cerrado"/>
    <s v="TI"/>
    <s v="SERVICIOS DE HOSTING"/>
    <s v="22/12/2023 16:03:46"/>
    <s v="22/12/2023 23:50:00"/>
    <s v="ACMA-COAGRA-SUGAL-HCUA-FRUSAN"/>
    <s v="Checklist enviados"/>
    <d v="1899-12-30T00:00:00"/>
    <d v="1899-12-30T04:14:36"/>
    <d v="1899-12-30T04:14:36"/>
    <s v=""/>
    <s v="Cumplido"/>
    <m/>
    <m/>
    <m/>
    <m/>
    <m/>
    <d v="2023-11-19T00:00:00"/>
    <s v="NO CUMPLE"/>
    <s v="NO CUMPLE"/>
    <s v="CUMPLE"/>
    <s v="NO CUMPLE"/>
    <s v="NO CUMPLE"/>
  </r>
  <r>
    <s v="INC000002511493"/>
    <s v="VPN IP - MPLS"/>
    <x v="7"/>
    <s v="GESTION HD"/>
    <s v="CRISTOBAL I REYES DELGADO"/>
    <s v="frp_fpetro"/>
    <s v="3-Moderado/Limitado"/>
    <x v="1"/>
    <s v="Media"/>
    <x v="0"/>
    <s v="TELEFONICA GLOBAL TECHNOLOGY S.A.AGENCIA EN CHILE"/>
    <s v="REQ/TELEFONICA - Alarma disco servidor C3-SQLDB01"/>
    <s v="22/12/2023 11:47:48"/>
    <s v="22/12/2023 11:49:27"/>
    <s v="Cerrado"/>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s v="NO CUMPLE"/>
    <s v="CUMPLE"/>
    <s v="NO CUMPLE"/>
    <s v="NO CUMPLE"/>
    <s v="NO CUMPLE"/>
  </r>
  <r>
    <s v="INC000002511497"/>
    <s v="SAP"/>
    <x v="17"/>
    <s v="CLOUD SAP HANA"/>
    <s v="OSCAR A GUZMAN MEDIC"/>
    <s v="tct_oguzma"/>
    <s v="3-Moderado/Limitado"/>
    <x v="0"/>
    <s v="Baja"/>
    <x v="0"/>
    <s v="TELEFONICA GLOBAL TECHNOLOGY S.A.AGENCIA EN CHILE"/>
    <s v="Checklist Diarios 12.12.2023"/>
    <s v="22/12/2023 11:51:11"/>
    <s v="22/12/2023 11:52:30"/>
    <s v="Cerrado"/>
    <s v="TI"/>
    <s v="SERVICIOS DE HOSTING"/>
    <s v="22/12/2023 16:09:38"/>
    <s v="22/12/2023 23:50:00"/>
    <s v="ACMA-COAGRA-FRUSAN"/>
    <s v="Checklist enviados"/>
    <d v="1899-12-30T00:00:00"/>
    <d v="1899-12-30T04:18:27"/>
    <d v="1899-12-30T04:18:27"/>
    <s v=""/>
    <s v="Cumplido"/>
    <m/>
    <m/>
    <m/>
    <m/>
    <m/>
    <d v="2023-11-19T00:00:00"/>
    <s v="NO CUMPLE"/>
    <s v="NO CUMPLE"/>
    <s v="CUMPLE"/>
    <s v="NO CUMPLE"/>
    <s v="NO CUMPLE"/>
  </r>
  <r>
    <s v="INC000002511500"/>
    <s v="SAP"/>
    <x v="17"/>
    <s v="CLOUD SAP HANA"/>
    <s v="OSCAR A GUZMAN MEDIC"/>
    <s v="tct_oguzma"/>
    <s v="3-Moderado/Limitado"/>
    <x v="0"/>
    <s v="Baja"/>
    <x v="0"/>
    <s v="TELEFONICA GLOBAL TECHNOLOGY S.A.AGENCIA EN CHILE"/>
    <s v="Checklist Diarios 13.12.2023"/>
    <s v="22/12/2023 11:54:13"/>
    <s v="22/12/2023 11:58:24"/>
    <s v="Cerrado"/>
    <s v="TI"/>
    <s v="SERVICIOS DE HOSTING"/>
    <s v="22/12/2023 16:10:43"/>
    <s v="22/12/2023 23:50:00"/>
    <s v="ACMA-COAGRA-FRUSAN"/>
    <s v="Checklist enviados"/>
    <d v="1899-12-30T00:00:00"/>
    <d v="1899-12-30T04:16:30"/>
    <d v="1899-12-30T04:16:30"/>
    <s v=""/>
    <s v="Cumplido"/>
    <m/>
    <m/>
    <m/>
    <m/>
    <m/>
    <d v="2023-11-19T00:00:00"/>
    <s v="NO CUMPLE"/>
    <s v="NO CUMPLE"/>
    <s v="CUMPLE"/>
    <s v="NO CUMPLE"/>
    <s v="NO CUMPLE"/>
  </r>
  <r>
    <s v="INC000002511518"/>
    <s v="TICKET-INTELIGENTE"/>
    <x v="4"/>
    <s v="GESTION TI"/>
    <s v="JUAN CARLOS UZCATEGUI FUGUETT"/>
    <s v="USR_TSIGHT"/>
    <s v="1-Extenso/Generalizado"/>
    <x v="0"/>
    <s v="Baja"/>
    <x v="1"/>
    <s v="PRODINSA 2"/>
    <s v="prodin01 - apposv_vm TICKET AUTOMATICO"/>
    <s v="22/12/2023 2:07:54"/>
    <s v="22/12/2023 2:07:54"/>
    <s v="Cerrado"/>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s v="CUMPLE"/>
    <s v="NO CUMPLE"/>
    <s v="NO CUMPLE"/>
    <s v="NO CUMPLE"/>
    <s v="NO CUMPLE"/>
  </r>
  <r>
    <s v="INC000002511544"/>
    <s v="TICKET-INTELIGENTE"/>
    <x v="3"/>
    <s v="GESTION TI"/>
    <s v="VICTOR SEPULVEDA GAMARRA"/>
    <s v="USR_TSIGHT"/>
    <s v="1-Extenso/Generalizado"/>
    <x v="0"/>
    <s v="Baja"/>
    <x v="1"/>
    <s v="BLUMAR S.A."/>
    <s v="blumar01 - blutssaperp TICKET AUTOMATICO"/>
    <s v="22/12/2023 3:18:18"/>
    <s v="22/12/2023 3:18:18"/>
    <s v="Cerrado"/>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s v="CUMPLE"/>
    <s v="NO CUMPLE"/>
    <s v="NO CUMPLE"/>
    <s v="NO CUMPLE"/>
    <s v="NO CUMPLE"/>
  </r>
  <r>
    <s v="INC000002511583"/>
    <s v="TICKET-INTELIGENTE"/>
    <x v="4"/>
    <s v="GESTION TI"/>
    <s v="JUAN CARLOS UZCATEGUI FUGUETT"/>
    <s v="USR_TSIGHT"/>
    <s v="1-Extenso/Generalizado"/>
    <x v="0"/>
    <s v="Baja"/>
    <x v="1"/>
    <s v="FUNDACION INSTITUTO PROFESIONAL DUOC UC"/>
    <s v="fiprdu01 - dcadmavaras TICKET AUTOMATICO"/>
    <s v="22/12/2023 4:10:40"/>
    <s v="22/12/2023 4:10:40"/>
    <s v="Cerrado"/>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s v="CUMPLE"/>
    <s v="NO CUMPLE"/>
    <s v="NO CUMPLE"/>
    <s v="NO CUMPLE"/>
    <s v="NO CUMPLE"/>
  </r>
  <r>
    <s v="INC000002511727"/>
    <s v="RED INTERNA"/>
    <x v="6"/>
    <s v="APQ ACCESOS"/>
    <s v="YORDI M HURTADO ARAYA"/>
    <s v="tct_yorhua"/>
    <s v="4-Menor/Localizado"/>
    <x v="0"/>
    <s v="Baja"/>
    <x v="0"/>
    <s v="TELEFONICA CYBERSECURITY TECH CHILE SPA"/>
    <s v="RONDA TOMA DE TEMPERATURAS SALAS TIC 08:30"/>
    <s v="22/12/2023 8:31:36"/>
    <s v="22/12/2023 8:32:42"/>
    <s v="Cerrado"/>
    <s v="CDP ANTIGUO 1"/>
    <s v="CDP ANTIGUO 2"/>
    <s v="22/12/2023 9:07:16"/>
    <s v="22/12/2023 23:50:00"/>
    <s v="RONDA TOMA DE TEMPERATURAS SALAS TIC 08:30"/>
    <s v="RONDA REALIZADA"/>
    <d v="1899-12-30T00:00:00"/>
    <d v="1899-12-30T00:35:40"/>
    <d v="1899-12-30T00:35:40"/>
    <s v=""/>
    <s v="Cumplido"/>
    <m/>
    <m/>
    <m/>
    <m/>
    <m/>
    <d v="2023-11-19T00:00:00"/>
    <s v="CUMPLE"/>
    <s v="NO CUMPLE"/>
    <s v="NO CUMPLE"/>
    <s v="NO CUMPLE"/>
    <s v="NO CUMPLE"/>
  </r>
  <r>
    <s v="INC000002511728"/>
    <s v="RED INTERNA"/>
    <x v="6"/>
    <s v="APQ ACCESOS"/>
    <s v="YORDI M HURTADO ARAYA"/>
    <s v="tct_yorhua"/>
    <s v="4-Menor/Localizado"/>
    <x v="0"/>
    <s v="Baja"/>
    <x v="0"/>
    <s v="TELEFONICA CYBERSECURITY TECH CHILE SPA"/>
    <s v="RONDA SALAS TECNICAS 10:30"/>
    <s v="22/12/2023 8:33:15"/>
    <s v="22/12/2023 8:33:47"/>
    <s v="Cerrado"/>
    <s v="CDP ANTIGUO 1"/>
    <s v="CDP ANTIGUO 2"/>
    <s v="22/12/2023 9:07:34"/>
    <s v="22/12/2023 23:50:00"/>
    <s v="RONDA SALAS TECNICAS 10:30"/>
    <s v="RONDA REALIZADA"/>
    <d v="1899-12-30T00:00:00"/>
    <d v="1899-12-30T00:34:19"/>
    <d v="1899-12-30T00:34:19"/>
    <s v=""/>
    <s v="Cumplido"/>
    <m/>
    <m/>
    <m/>
    <m/>
    <m/>
    <d v="2023-11-19T00:00:00"/>
    <s v="CUMPLE"/>
    <s v="NO CUMPLE"/>
    <s v="NO CUMPLE"/>
    <s v="NO CUMPLE"/>
    <s v="NO CUMPLE"/>
  </r>
  <r>
    <s v="INC000002511767"/>
    <s v="VPN IP - MPLS"/>
    <x v="17"/>
    <s v="GESTION HD"/>
    <s v="EWALD R GALAZ MILLALEO"/>
    <s v="frp_spevel"/>
    <s v="3-Moderado/Limitado"/>
    <x v="1"/>
    <s v="Media"/>
    <x v="0"/>
    <s v="INDUSTRIAS CHILENAS DE ALAMBRE INCHALAM S.A."/>
    <s v="HD/INCHALAM - Cierre Definitivo de Ordenes 2011-2022"/>
    <s v="22/12/2023 9:17:18"/>
    <s v="22/12/2023 9:21:13"/>
    <s v="Cerrado"/>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s v="NO CUMPLE"/>
    <s v="NO CUMPLE"/>
    <s v="CUMPLE"/>
    <s v="NO CUMPLE"/>
    <s v="NO CUMPLE"/>
  </r>
  <r>
    <s v="INC000002511803"/>
    <s v="VPN IP - MPLS"/>
    <x v="6"/>
    <s v="GESTION HD"/>
    <s v="YORDI M HURTADO ARAYA"/>
    <s v="frp_jbocan"/>
    <s v="4-Menor/Localizado"/>
    <x v="0"/>
    <s v="Baja"/>
    <x v="0"/>
    <s v="BANCO DEL ESTADO DE CHILE"/>
    <s v="MESA/ HD - REQUERIMIENTO"/>
    <s v="22/12/2023 9:59:56"/>
    <s v="22/12/2023 10:02:28"/>
    <s v="Cerrado"/>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s v="CUMPLE"/>
    <s v="NO CUMPLE"/>
    <s v="NO CUMPLE"/>
    <s v="NO CUMPLE"/>
    <s v="NO CUMPLE"/>
  </r>
  <r>
    <s v="INC000002511806"/>
    <s v="VPN IP - MPLS"/>
    <x v="2"/>
    <s v="BELIEVE"/>
    <s v="LUIS RODRIGO ACEVEDO COLLIPAL"/>
    <s v="frp_fpetro"/>
    <s v="3-Moderado/Limitado"/>
    <x v="1"/>
    <s v="Media"/>
    <x v="0"/>
    <s v="EMPRESA NACIONAL DE CERTIFICACIONES"/>
    <s v="REQ/Reunión para VPN site to site"/>
    <s v="22/12/2023 9:02:41"/>
    <s v="22/12/2023 9:06:33"/>
    <s v="Cerrado"/>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s v="CUMPLE"/>
    <s v="NO CUMPLE"/>
    <s v="NO CUMPLE"/>
    <s v="NO CUMPLE"/>
    <s v="NO CUMPLE"/>
  </r>
  <r>
    <s v="INC000002511812"/>
    <s v="VPN IP - MPLS"/>
    <x v="17"/>
    <s v="GESTION HD"/>
    <s v="EWALD R GALAZ MILLALEO"/>
    <s v="frp_fpetro"/>
    <s v="3-Moderado/Limitado"/>
    <x v="1"/>
    <s v="Media"/>
    <x v="0"/>
    <s v="INDUSTRIAS CHILENAS DE ALAMBRE INCHALAM S.A."/>
    <s v="REQ/Información para licenciamiento SAP"/>
    <s v="22/12/2023 9:10:32"/>
    <s v="22/12/2023 9:12:21"/>
    <s v="Cerrado"/>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s v="CUMPLE"/>
    <s v="NO CUMPLE"/>
    <s v="NO CUMPLE"/>
    <s v="NO CUMPLE"/>
    <s v="NO CUMPLE"/>
  </r>
  <r>
    <s v="INC000002511829"/>
    <s v="HOUSING"/>
    <x v="16"/>
    <s v="BELIEVE"/>
    <s v="FERNEY D GARZON PEÑA"/>
    <s v="frp_pcamay"/>
    <s v="3-Moderado/Limitado"/>
    <x v="1"/>
    <s v="Media"/>
    <x v="0"/>
    <s v="HUAWEI CHILE S A"/>
    <s v="GESTION DATACENTER/ ACCESOS / Huawei"/>
    <s v="22/12/2023 9:44:16"/>
    <s v="22/12/2023 9:45:31"/>
    <s v="Cerrado"/>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s v="CUMPLE"/>
    <s v="NO CUMPLE"/>
    <s v="NO CUMPLE"/>
    <s v="NO CUMPLE"/>
    <s v="NO CUMPLE"/>
  </r>
  <r>
    <s v="INC000002511839"/>
    <s v="HOUSING"/>
    <x v="16"/>
    <s v="BELIEVE"/>
    <s v="FERNEY D GARZON PEÑA"/>
    <s v="frp_pcamay"/>
    <s v="3-Moderado/Limitado"/>
    <x v="1"/>
    <s v="Media"/>
    <x v="0"/>
    <s v="TELEFONICA EMPRESAS DE CHILE SA"/>
    <s v="GESTION DATACENTER/ ACCESOS / dxc"/>
    <s v="22/12/2023 10:05:52"/>
    <s v="22/12/2023 10:06:26"/>
    <s v="Cerrado"/>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s v="CUMPLE"/>
    <s v="NO CUMPLE"/>
    <s v="NO CUMPLE"/>
    <s v="NO CUMPLE"/>
    <s v="NO CUMPLE"/>
  </r>
  <r>
    <s v="INC000002511841"/>
    <s v="VPN IP - MPLS"/>
    <x v="17"/>
    <s v="GESTION HD"/>
    <s v="NICOLAS A SAAVEDRA EGUILUZ"/>
    <s v="frp_fpetro"/>
    <s v="3-Moderado/Limitado"/>
    <x v="1"/>
    <s v="Media"/>
    <x v="0"/>
    <s v="COAGRA S A"/>
    <s v="HD/COAGRA: PRD - Dimensionamiento ABAP en HANA (S/4HANA, Suite on HANA...)"/>
    <s v="22/12/2023 10:03:59"/>
    <s v="22/12/2023 10:06:15"/>
    <s v="Cerrado"/>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s v="NO CUMPLE"/>
    <s v="CUMPLE"/>
    <s v="NO CUMPLE"/>
    <s v="NO CUMPLE"/>
    <s v="NO CUMPLE"/>
  </r>
  <r>
    <s v="INC000002511860"/>
    <s v="HOUSING"/>
    <x v="19"/>
    <s v="BELIEVE"/>
    <s v="YORDI M HURTADO ARAYA"/>
    <s v="frp_pcamay"/>
    <s v="3-Moderado/Limitado"/>
    <x v="1"/>
    <s v="Media"/>
    <x v="0"/>
    <s v="IDOM INGENIERIA Y CONSULTORIA S.A. AGENCIA EN CHILE"/>
    <s v="GESTION DATACENTER/ ACCESOS / Nabiax"/>
    <s v="22/12/2023 10:33:52"/>
    <s v="22/12/2023 10:34:34"/>
    <s v="Cerrado"/>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s v="CUMPLE"/>
    <s v="NO CUMPLE"/>
    <s v="NO CUMPLE"/>
    <s v="NO CUMPLE"/>
    <s v="NO CUMPLE"/>
  </r>
  <r>
    <s v="INC000002511878"/>
    <s v="HOUSING"/>
    <x v="19"/>
    <s v="BELIEVE"/>
    <s v="YORDI M HURTADO ARAYA"/>
    <s v="frp_pcamay"/>
    <s v="3-Moderado/Limitado"/>
    <x v="1"/>
    <s v="Media"/>
    <x v="0"/>
    <s v="TELEFONICA EMPRESAS DE CHILE SA"/>
    <s v="GESTION DATACENTER/ ACCESOS / NEXTSTREAM"/>
    <s v="22/12/2023 11:10:39"/>
    <s v="22/12/2023 11:11:00"/>
    <s v="Cerrado"/>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s v="CUMPLE"/>
    <s v="NO CUMPLE"/>
    <s v="NO CUMPLE"/>
    <s v="NO CUMPLE"/>
    <s v="NO CUMPLE"/>
  </r>
  <r>
    <s v="INC000002512010"/>
    <s v="TICKET-INTELIGENTE"/>
    <x v="3"/>
    <s v="DUOC TICKET AUTOMATICO"/>
    <s v="VICTOR SEPULVEDA GAMARRA"/>
    <s v="USR_TSIGHT"/>
    <s v="1-Extenso/Generalizado"/>
    <x v="0"/>
    <s v="Baja"/>
    <x v="1"/>
    <s v="FUNDACION INSTITUTO PROFESIONAL DUOC UC"/>
    <s v="fiprdu01 - portal ess TICKET AUTOMATICO"/>
    <s v="22/12/2023 10:09:50"/>
    <s v="22/12/2023 10:09:50"/>
    <s v="Cerrado"/>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s v="CUMPLE"/>
    <s v="NO CUMPLE"/>
    <s v="NO CUMPLE"/>
    <s v="NO CUMPLE"/>
    <s v="NO CUMPLE"/>
  </r>
  <r>
    <s v="INC000002512019"/>
    <s v="VPN IP - MPLS"/>
    <x v="9"/>
    <s v="GESTION HD"/>
    <s v="RODRIGO VÁSQUEZ MUÑOZ"/>
    <s v="frp_spevel"/>
    <s v="3-Moderado/Limitado"/>
    <x v="1"/>
    <s v="Media"/>
    <x v="0"/>
    <s v="CONYTEC PROYECTOS DE I"/>
    <s v="HD/Solicitud de restauración maquinas virtuales VDC."/>
    <s v="22/12/2023 10:24:10"/>
    <s v="22/12/2023 10:26:36"/>
    <s v="Cerrado"/>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s v="CUMPLE"/>
    <s v="NO CUMPLE"/>
    <s v="NO CUMPLE"/>
    <s v="NO CUMPLE"/>
    <s v="NO CUMPLE"/>
  </r>
  <r>
    <s v="INC000002512200"/>
    <s v="HOUSING"/>
    <x v="15"/>
    <s v="APQ ACCESOS"/>
    <s v="ALDO P VALENZUELA MUJICA"/>
    <s v="tct_avalen"/>
    <s v="2-Significativo/Amplio"/>
    <x v="2"/>
    <s v="Alta"/>
    <x v="0"/>
    <s v="TELEFONICA EMPRESAS DE CHILE SA"/>
    <s v="SUPERVISION MEDICION DE FO"/>
    <s v="22/12/2023 16:42:39"/>
    <s v="22/12/2023 16:44:26"/>
    <s v="Cerrado"/>
    <s v="CDP ANTIGUO 1"/>
    <s v="CDP ANTIGUO 2"/>
    <s v="22/12/2023 16:46:06"/>
    <s v="22/12/2023 23:50:00"/>
    <s v="SUPERVISION MEDICION DE FO"/>
    <s v="SE REALIZA SUPERVISION"/>
    <d v="1899-12-30T00:00:28"/>
    <d v="1899-12-30T00:03:27"/>
    <d v="1899-12-30T00:02:59"/>
    <s v=""/>
    <s v="Cumplido"/>
    <m/>
    <m/>
    <m/>
    <m/>
    <m/>
    <d v="2023-11-20T00:00:00"/>
    <s v="CUMPLE"/>
    <s v="NO CUMPLE"/>
    <s v="NO CUMPLE"/>
    <s v="NO CUMPLE"/>
    <s v="NO CUMPLE"/>
  </r>
  <r>
    <s v="INC000002512223"/>
    <s v="HOUSING"/>
    <x v="15"/>
    <s v="APQ ACCESOS"/>
    <s v="ESTEBAN O BUSTOS CORNEJO"/>
    <s v="tct_ebusto"/>
    <s v="2-Significativo/Amplio"/>
    <x v="2"/>
    <s v="Alta"/>
    <x v="0"/>
    <s v="TELEFONICA EMPRESAS DE CHILE SA"/>
    <s v="SUPERVISION INCIDENTE HUAWEI"/>
    <s v="22/12/2023 11:48:19"/>
    <s v="22/12/2023 11:50:02"/>
    <s v="Cerrado"/>
    <s v="CDP ANTIGUO 1"/>
    <s v="CDP ANTIGUO 2"/>
    <s v="22/12/2023 11:51:49"/>
    <s v="22/12/2023 23:50:00"/>
    <s v="SUPERVISION INCIDENTE HUAWEI"/>
    <s v="INCIDENCIA RESTABLECIDA"/>
    <d v="1899-12-30T00:01:47"/>
    <d v="1899-12-30T00:03:30"/>
    <d v="1899-12-30T00:01:43"/>
    <s v=""/>
    <s v="Cumplido"/>
    <m/>
    <m/>
    <m/>
    <m/>
    <m/>
    <d v="2023-11-20T00:00:00"/>
    <s v="CUMPLE"/>
    <s v="NO CUMPLE"/>
    <s v="NO CUMPLE"/>
    <s v="NO CUMPLE"/>
    <s v="NO CUMPLE"/>
  </r>
  <r>
    <s v="INC000002512231"/>
    <s v="VPN IP - MPLS"/>
    <x v="6"/>
    <s v="GESTION HD"/>
    <s v="RENE E VILLEGAS CARREÑO"/>
    <s v="frp_spevel"/>
    <s v="3-Moderado/Limitado"/>
    <x v="1"/>
    <s v="Media"/>
    <x v="0"/>
    <s v="TELEFONICA GLOBAL TECHNOLOGY S.A.AGENCIA EN CHILE"/>
    <s v="HD/Conexión cable UTP"/>
    <s v="22/12/2023 11:54:20"/>
    <s v="22/12/2023 11:56:59"/>
    <s v="Cerrado"/>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s v="NO CUMPLE"/>
    <s v="CUMPLE"/>
    <s v="NO CUMPLE"/>
    <s v="NO CUMPLE"/>
    <s v="NO CUMPLE"/>
  </r>
  <r>
    <s v="INC000002512241"/>
    <s v="RED INTERNA"/>
    <x v="6"/>
    <s v="APQ ACCESOS"/>
    <s v="YORDI M HURTADO ARAYA"/>
    <s v="tct_yorhua"/>
    <s v="4-Menor/Localizado"/>
    <x v="0"/>
    <s v="Baja"/>
    <x v="0"/>
    <s v="TELEFONICA CYBERSECURITY TECH CHILE SPA"/>
    <s v="RONDA TOMA DE TEMPERATURAS SALAS TIC 12:30"/>
    <s v="22/12/2023 12:04:34"/>
    <s v="22/12/2023 12:05:09"/>
    <s v="Cerrado"/>
    <s v="CDP ANTIGUO 1"/>
    <s v="CDP ANTIGUO 2"/>
    <s v="22/12/2023 13:55:10"/>
    <s v="22/12/2023 23:50:00"/>
    <s v="RONDA TOMA DE TEMPERATURAS SALAS TIC 12:30"/>
    <s v="RONDA REALIZADA"/>
    <d v="1899-12-30T00:00:00"/>
    <d v="1899-12-30T01:50:36"/>
    <d v="1899-12-30T01:50:36"/>
    <s v=""/>
    <s v="Cumplido"/>
    <m/>
    <m/>
    <m/>
    <m/>
    <m/>
    <d v="2023-11-20T00:00:00"/>
    <s v="NO CUMPLE"/>
    <s v="CUMPLE"/>
    <s v="NO CUMPLE"/>
    <s v="NO CUMPLE"/>
    <s v="NO CUMPLE"/>
  </r>
  <r>
    <s v="INC000002512243"/>
    <s v="RED INTERNA"/>
    <x v="6"/>
    <s v="APQ ACCESOS"/>
    <s v="YORDI M HURTADO ARAYA"/>
    <s v="tct_yorhua"/>
    <s v="4-Menor/Localizado"/>
    <x v="0"/>
    <s v="Baja"/>
    <x v="0"/>
    <s v="TELEFONICA CYBERSECURITY TECH CHILE SPA"/>
    <s v="RONDA SALAS TECNICAS 15:30"/>
    <s v="22/12/2023 12:05:27"/>
    <s v="22/12/2023 12:06:16"/>
    <s v="Cerrado"/>
    <s v="CDP ANTIGUO 1"/>
    <s v="CDP ANTIGUO 2"/>
    <s v="22/12/2023 13:55:30"/>
    <s v="22/12/2023 23:50:00"/>
    <s v="RONDA SALAS TECNICAS 15:30"/>
    <s v="RONDA REALIZADA"/>
    <d v="1899-12-30T00:00:00"/>
    <d v="1899-12-30T01:50:03"/>
    <d v="1899-12-30T01:50:03"/>
    <s v=""/>
    <s v="Cumplido"/>
    <m/>
    <m/>
    <m/>
    <m/>
    <m/>
    <d v="2023-11-20T00:00:00"/>
    <s v="NO CUMPLE"/>
    <s v="CUMPLE"/>
    <s v="NO CUMPLE"/>
    <s v="NO CUMPLE"/>
    <s v="NO CUMPLE"/>
  </r>
  <r>
    <s v="INC000002512244"/>
    <s v="VPN IP - MPLS"/>
    <x v="2"/>
    <s v="GESTION HD"/>
    <s v="LUIS A VILLASMIL CASTILLO"/>
    <s v="frp_spevel"/>
    <s v="3-Moderado/Limitado"/>
    <x v="1"/>
    <s v="Media"/>
    <x v="0"/>
    <s v="ARTIKOS CHILE S A"/>
    <s v="HD/Solicitud Artikos Chile // Habilitación de Dirección IP FW San Martin"/>
    <s v="22/12/2023 12:05:37"/>
    <s v="22/12/2023 12:08:51"/>
    <s v="Cerrado"/>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s v="CUMPLE"/>
    <s v="NO CUMPLE"/>
    <s v="NO CUMPLE"/>
    <s v="NO CUMPLE"/>
    <s v="NO CUMPLE"/>
  </r>
  <r>
    <s v="INC000002512248"/>
    <s v="RED INTERNA"/>
    <x v="0"/>
    <s v="APQ ACCESOS"/>
    <s v="CRISTOPHER MALDONADO ROMERO"/>
    <s v="tct_cmaldo"/>
    <s v="4-Menor/Localizado"/>
    <x v="0"/>
    <s v="Baja"/>
    <x v="0"/>
    <s v="TELEFONICA EMPRESAS DE CHILE SA"/>
    <s v="RONDA TOMA DE TEMPERATURAS SALAS TIC"/>
    <s v="22/12/2023 12:09:12"/>
    <s v="22/12/2023 12:10:32"/>
    <s v="Cerrado"/>
    <s v="CDP ANTIGUO 1"/>
    <s v="CDP ANTIGUO 2"/>
    <s v="22/12/2023 15:38:09"/>
    <s v="22/12/2023 23:50:00"/>
    <m/>
    <m/>
    <d v="1899-12-30T00:00:00"/>
    <d v="1899-12-30T00:00:00"/>
    <d v="1899-12-30T00:00:00"/>
    <s v=""/>
    <s v="Cumplido"/>
    <m/>
    <m/>
    <m/>
    <m/>
    <m/>
    <d v="2023-11-20T00:00:00"/>
    <s v="CUMPLE"/>
    <s v="NO CUMPLE"/>
    <s v="NO CUMPLE"/>
    <s v="NO CUMPLE"/>
    <s v="NO CUMPLE"/>
  </r>
  <r>
    <s v="INC000002512279"/>
    <s v="VPN IP - MPLS"/>
    <x v="13"/>
    <s v="GESTION HD"/>
    <s v="DEIBY Y SANTOYO MONTEROLA"/>
    <s v="frp_spevel"/>
    <s v="3-Moderado/Limitado"/>
    <x v="1"/>
    <s v="Media"/>
    <x v="0"/>
    <s v="TELEFONICA GLOBAL TECHNOLOGY S.A.AGENCIA EN CHILE"/>
    <s v="HD/Importar a VDC de CLIENTE MANTOS COPPER vm restauradas"/>
    <s v="22/12/2023 13:05:58"/>
    <s v="22/12/2023 13:10:26"/>
    <s v="Cerrado"/>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s v="CUMPLE"/>
    <s v="NO CUMPLE"/>
    <s v="NO CUMPLE"/>
    <s v="NO CUMPLE"/>
    <s v="NO CUMPLE"/>
  </r>
  <r>
    <s v="INC000002512291"/>
    <s v="HOUSING"/>
    <x v="14"/>
    <s v="BELIEVE"/>
    <s v="CRISTOPHER MALDONADO ROMERO"/>
    <s v="frp_fbalab"/>
    <s v="3-Moderado/Limitado"/>
    <x v="1"/>
    <s v="Media"/>
    <x v="0"/>
    <s v="RIPLEY CHILE S.A."/>
    <s v="GESTION DATACENTER/ ACCESOS / RIPLEY CHILE S.A."/>
    <s v="22/12/2023 13:34:51"/>
    <s v="22/12/2023 13:36:23"/>
    <s v="Cerrado"/>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s v="CUMPLE"/>
    <s v="NO CUMPLE"/>
    <s v="NO CUMPLE"/>
    <s v="NO CUMPLE"/>
    <s v="NO CUMPLE"/>
  </r>
  <r>
    <s v="INC000002512410"/>
    <s v="SAP"/>
    <x v="17"/>
    <s v="CLOUD SAP HANA"/>
    <s v="OSCAR A GUZMAN MEDIC"/>
    <s v="tct_oguzma"/>
    <s v="3-Moderado/Limitado"/>
    <x v="0"/>
    <s v="Baja"/>
    <x v="0"/>
    <s v="TELEFONICA GLOBAL TECHNOLOGY S.A.AGENCIA EN CHILE"/>
    <s v="Checklist Diarios 14.12.2023"/>
    <s v="22/12/2023 12:07:26"/>
    <s v="22/12/2023 12:08:30"/>
    <s v="Cerrado"/>
    <s v="TI"/>
    <s v="SERVICIOS DE HOSTING"/>
    <s v="22/12/2023 16:12:55"/>
    <s v="22/12/2023 23:50:00"/>
    <s v="ACMA-COAGRA-FRUSAN"/>
    <s v="Checklist enviados"/>
    <d v="1899-12-30T00:00:00"/>
    <d v="1899-12-30T04:05:29"/>
    <d v="1899-12-30T04:05:29"/>
    <s v=""/>
    <s v="Cumplido"/>
    <m/>
    <m/>
    <m/>
    <m/>
    <m/>
    <d v="2023-11-21T00:00:00"/>
    <s v="NO CUMPLE"/>
    <s v="NO CUMPLE"/>
    <s v="CUMPLE"/>
    <s v="NO CUMPLE"/>
    <s v="NO CUMPLE"/>
  </r>
  <r>
    <s v="INC000002512433"/>
    <s v="SAP"/>
    <x v="17"/>
    <s v="CLOUD SAP HANA"/>
    <s v="OSCAR A GUZMAN MEDIC"/>
    <s v="tct_oguzma"/>
    <s v="3-Moderado/Limitado"/>
    <x v="0"/>
    <s v="Baja"/>
    <x v="0"/>
    <s v="TELEFONICA GLOBAL TECHNOLOGY S.A.AGENCIA EN CHILE"/>
    <s v="Checklist Diarios 15.12.2023"/>
    <s v="22/12/2023 12:52:24"/>
    <s v="22/12/2023 12:53:46"/>
    <s v="Cerrado"/>
    <s v="TI"/>
    <s v="SERVICIOS DE HOSTING"/>
    <s v="22/12/2023 16:14:36"/>
    <s v="22/12/2023 23:50:00"/>
    <s v="ACMA-COAGRA-FRUSAN"/>
    <s v="Checklist enviados"/>
    <d v="1899-12-30T00:00:00"/>
    <d v="1899-12-30T03:22:12"/>
    <d v="1899-12-30T03:22:12"/>
    <s v=""/>
    <s v="Cumplido"/>
    <m/>
    <m/>
    <m/>
    <m/>
    <m/>
    <d v="2023-11-23T00:00:00"/>
    <s v="NO CUMPLE"/>
    <s v="CUMPLE"/>
    <s v="NO CUMPLE"/>
    <s v="NO CUMPLE"/>
    <s v="NO CUMPLE"/>
  </r>
  <r>
    <s v="INC000002512435"/>
    <s v="SAP"/>
    <x v="17"/>
    <s v="CLOUD SAP HANA"/>
    <s v="OSCAR A GUZMAN MEDIC"/>
    <s v="tct_oguzma"/>
    <s v="3-Moderado/Limitado"/>
    <x v="0"/>
    <s v="Baja"/>
    <x v="0"/>
    <s v="TELEFONICA GLOBAL TECHNOLOGY S.A.AGENCIA EN CHILE"/>
    <s v="Checklist Diarios 18.12.2023"/>
    <s v="22/12/2023 12:55:24"/>
    <s v="22/12/2023 12:55:28"/>
    <s v="Cerrado"/>
    <s v="TI"/>
    <s v="SERVICIOS DE HOSTING"/>
    <s v="22/12/2023 16:15:37"/>
    <s v="22/12/2023 23:50:00"/>
    <s v="ACMA-COAGRA-FRUSAN"/>
    <s v="Checklist enviados"/>
    <d v="1899-12-30T00:00:00"/>
    <d v="1899-12-30T03:20:13"/>
    <d v="1899-12-30T03:20:13"/>
    <s v=""/>
    <s v="Cumplido"/>
    <m/>
    <m/>
    <m/>
    <m/>
    <m/>
    <d v="2023-11-22T00:00:00"/>
    <s v="NO CUMPLE"/>
    <s v="CUMPLE"/>
    <s v="NO CUMPLE"/>
    <s v="NO CUMPLE"/>
    <s v="NO CUMPLE"/>
  </r>
  <r>
    <s v="INC000002512439"/>
    <s v="SAP"/>
    <x v="17"/>
    <s v="CLOUD SAP HANA"/>
    <s v="OSCAR A GUZMAN MEDIC"/>
    <s v="tct_oguzma"/>
    <s v="3-Moderado/Limitado"/>
    <x v="0"/>
    <s v="Baja"/>
    <x v="0"/>
    <s v="TELEFONICA GLOBAL TECHNOLOGY S.A.AGENCIA EN CHILE"/>
    <s v="Checklist Diarios 19.12.2023"/>
    <s v="22/12/2023 12:55:40"/>
    <s v="22/12/2023 12:56:48"/>
    <s v="Cerrado"/>
    <s v="TI"/>
    <s v="SERVICIOS DE HOSTING"/>
    <s v="22/12/2023 16:16:35"/>
    <s v="22/12/2023 23:50:00"/>
    <s v="ACMA-COAGRA-FRUSAN"/>
    <s v="Checklist enviados"/>
    <d v="1899-12-30T00:00:00"/>
    <d v="1899-12-30T03:20:55"/>
    <d v="1899-12-30T03:20:55"/>
    <s v=""/>
    <s v="Cumplido"/>
    <m/>
    <m/>
    <m/>
    <m/>
    <m/>
    <d v="2023-11-20T00:00:00"/>
    <s v="NO CUMPLE"/>
    <s v="CUMPLE"/>
    <s v="NO CUMPLE"/>
    <s v="NO CUMPLE"/>
    <s v="NO CUMPLE"/>
  </r>
  <r>
    <s v="INC000002512443"/>
    <s v="HOUSING"/>
    <x v="19"/>
    <s v="BELIEVE"/>
    <s v="YORDI M HURTADO ARAYA"/>
    <s v="frp_pcamay"/>
    <s v="3-Moderado/Limitado"/>
    <x v="1"/>
    <s v="Media"/>
    <x v="0"/>
    <s v="TELEFONICA EMPRESAS DE CHILE SA"/>
    <s v="GESTION DATACENTER/ ACCESOS / NEXTSTREAM"/>
    <s v="22/12/2023 13:04:24"/>
    <s v="22/12/2023 13:04:58"/>
    <s v="Cerrado"/>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s v="CUMPLE"/>
    <s v="NO CUMPLE"/>
    <s v="NO CUMPLE"/>
    <s v="NO CUMPLE"/>
    <s v="NO CUMPLE"/>
  </r>
  <r>
    <s v="INC000002512449"/>
    <s v="SAP"/>
    <x v="17"/>
    <s v="CLOUD SAP HANA"/>
    <s v="OSCAR A GUZMAN MEDIC"/>
    <s v="tct_oguzma"/>
    <s v="3-Moderado/Limitado"/>
    <x v="0"/>
    <s v="Baja"/>
    <x v="0"/>
    <s v="TELEFONICA GLOBAL TECHNOLOGY S.A.AGENCIA EN CHILE"/>
    <s v="Checklist Diarios 20.12.2023"/>
    <s v="22/12/2023 13:17:05"/>
    <s v="22/12/2023 13:17:27"/>
    <s v="Cerrado"/>
    <s v="TI"/>
    <s v="SERVICIOS DE HOSTING"/>
    <s v="22/12/2023 16:17:47"/>
    <s v="22/12/2023 23:50:00"/>
    <s v="ACMA-COAGRA-FRUSAN"/>
    <s v="Checklist enviados"/>
    <d v="1899-12-30T00:00:00"/>
    <d v="1899-12-30T03:00:42"/>
    <d v="1899-12-30T03:00:42"/>
    <s v=""/>
    <s v="Cumplido"/>
    <m/>
    <m/>
    <m/>
    <m/>
    <m/>
    <d v="2023-11-20T00:00:00"/>
    <s v="NO CUMPLE"/>
    <s v="CUMPLE"/>
    <s v="NO CUMPLE"/>
    <s v="NO CUMPLE"/>
    <s v="NO CUMPLE"/>
  </r>
  <r>
    <s v="INC000002512450"/>
    <s v="SAP"/>
    <x v="17"/>
    <s v="CLOUD SAP HANA"/>
    <s v="OSCAR A GUZMAN MEDIC"/>
    <s v="tct_oguzma"/>
    <s v="3-Moderado/Limitado"/>
    <x v="0"/>
    <s v="Baja"/>
    <x v="0"/>
    <s v="TELEFONICA GLOBAL TECHNOLOGY S.A.AGENCIA EN CHILE"/>
    <s v="Checklist Diarios 21.12.2023"/>
    <s v="22/12/2023 13:17:46"/>
    <s v="22/12/2023 13:34:05"/>
    <s v="Cerrado"/>
    <s v="TI"/>
    <s v="SERVICIOS DE HOSTING"/>
    <s v="22/12/2023 16:18:52"/>
    <s v="22/12/2023 23:50:00"/>
    <s v="ACMA-COAGRA-FRUSAN"/>
    <s v="Checklist enviados"/>
    <d v="1899-12-30T00:00:00"/>
    <d v="1899-12-30T03:01:06"/>
    <d v="1899-12-30T03:01:06"/>
    <s v=""/>
    <s v="Cumplido"/>
    <m/>
    <m/>
    <m/>
    <m/>
    <m/>
    <d v="2023-11-21T00:00:00"/>
    <s v="NO CUMPLE"/>
    <s v="CUMPLE"/>
    <s v="NO CUMPLE"/>
    <s v="NO CUMPLE"/>
    <s v="NO CUMPLE"/>
  </r>
  <r>
    <s v="INC000002512455"/>
    <s v="VPN IP - MPLS"/>
    <x v="17"/>
    <s v="GESTION HD"/>
    <s v="NICOLAS A SAAVEDRA EGUILUZ"/>
    <s v="frp_fpetro"/>
    <s v="3-Moderado/Limitado"/>
    <x v="1"/>
    <s v="Media"/>
    <x v="0"/>
    <s v="COAGRA S A"/>
    <s v="REQ/COAGRA: EWA"/>
    <s v="22/12/2023 13:26:24"/>
    <s v="22/12/2023 13:28:06"/>
    <s v="Cerrado"/>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s v="CUMPLE"/>
    <s v="NO CUMPLE"/>
    <s v="NO CUMPLE"/>
    <s v="NO CUMPLE"/>
    <s v="NO CUMPLE"/>
  </r>
  <r>
    <s v="INC000002512462"/>
    <s v="SAP"/>
    <x v="17"/>
    <s v="CLOUD SAP HANA"/>
    <s v="OSCAR A GUZMAN MEDIC"/>
    <s v="tct_oguzma"/>
    <s v="3-Moderado/Limitado"/>
    <x v="0"/>
    <s v="Baja"/>
    <x v="0"/>
    <s v="TELEFONICA GLOBAL TECHNOLOGY S.A.AGENCIA EN CHILE"/>
    <s v="Checklist Diarios 22.12.2023"/>
    <s v="22/12/2023 13:34:59"/>
    <s v="22/12/2023 13:35:56"/>
    <s v="Cerrado"/>
    <s v="TI"/>
    <s v="SERVICIOS DE HOSTING"/>
    <s v="22/12/2023 16:20:08"/>
    <s v="22/12/2023 23:50:00"/>
    <s v="ACMA-COAGRA-FRUSAN"/>
    <s v="Checklist enviados"/>
    <d v="1899-12-30T00:00:00"/>
    <d v="1899-12-30T02:45:09"/>
    <d v="1899-12-30T02:45:09"/>
    <s v=""/>
    <s v="Cumplido"/>
    <m/>
    <m/>
    <m/>
    <m/>
    <m/>
    <d v="2023-11-22T00:00:00"/>
    <s v="NO CUMPLE"/>
    <s v="CUMPLE"/>
    <s v="NO CUMPLE"/>
    <s v="NO CUMPLE"/>
    <s v="NO CUMPLE"/>
  </r>
  <r>
    <s v="INC000002512486"/>
    <s v="VPN IP - MPLS"/>
    <x v="2"/>
    <s v="GESTION HD"/>
    <s v="OSCAR A RAMIREZ SOTO"/>
    <s v="frp_fpetro"/>
    <s v="3-Moderado/Limitado"/>
    <x v="1"/>
    <s v="Media"/>
    <x v="0"/>
    <s v="EMPRESA NACIONAL DE CERTIFICACIONES"/>
    <s v="REQ/Eliminar usuario vpn ssl"/>
    <s v="22/12/2023 14:34:47"/>
    <s v="22/12/2023 14:36:46"/>
    <s v="Cerrado"/>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s v="CUMPLE"/>
    <s v="NO CUMPLE"/>
    <s v="NO CUMPLE"/>
    <s v="NO CUMPLE"/>
    <s v="NO CUMPLE"/>
  </r>
  <r>
    <s v="INC000002512489"/>
    <s v="VPN IP - MPLS"/>
    <x v="2"/>
    <s v="GESTION HD"/>
    <s v="LUIS A VILLASMIL CASTILLO"/>
    <s v="frp_fpetro"/>
    <s v="3-Moderado/Limitado"/>
    <x v="1"/>
    <s v="Media"/>
    <x v="0"/>
    <s v="EMPRESA NACIONAL DE CERTIFICACIONES"/>
    <s v="REQ/Urgente // Análisis de trafico &quot;lateral&quot;"/>
    <s v="22/12/2023 14:40:24"/>
    <s v="22/12/2023 14:42:02"/>
    <s v="Cerrado"/>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s v="NO CUMPLE"/>
    <s v="NO CUMPLE"/>
    <s v="CUMPLE"/>
    <s v="NO CUMPLE"/>
    <s v="NO CUMPLE"/>
  </r>
  <r>
    <s v="INC000002512749"/>
    <s v="RED INTERNA"/>
    <x v="0"/>
    <s v="APQ ACCESOS"/>
    <s v="CRISTOPHER MALDONADO ROMERO"/>
    <s v="tct_cmaldo"/>
    <s v="4-Menor/Localizado"/>
    <x v="0"/>
    <s v="Baja"/>
    <x v="0"/>
    <s v="TELEFONICA EMPRESAS DE CHILE SA"/>
    <s v="RONDA TOMA DE TEMPERATURAS SALAS TIC"/>
    <s v="22/12/2023 15:41:27"/>
    <s v="22/12/2023 15:42:36"/>
    <s v="Cerrado"/>
    <s v="CDP ANTIGUO 1"/>
    <s v="CDP ANTIGUO 2"/>
    <s v="22/12/2023 16:41:58"/>
    <s v="22/12/2023 23:50:00"/>
    <m/>
    <s v="RONDA REALIZADA"/>
    <d v="1899-12-30T00:00:00"/>
    <d v="1899-12-30T00:00:00"/>
    <d v="1899-12-30T00:00:00"/>
    <s v=""/>
    <s v="Cumplido"/>
    <m/>
    <m/>
    <m/>
    <m/>
    <m/>
    <d v="2023-11-24T00:00:00"/>
    <s v="CUMPLE"/>
    <s v="NO CUMPLE"/>
    <s v="NO CUMPLE"/>
    <s v="NO CUMPLE"/>
    <s v="NO CUMPLE"/>
  </r>
  <r>
    <s v="INC000002512750"/>
    <s v="HOUSING"/>
    <x v="15"/>
    <s v="APQ ACCESOS"/>
    <s v="ALDO P VALENZUELA MUJICA"/>
    <s v="tct_avalen"/>
    <s v="2-Significativo/Amplio"/>
    <x v="2"/>
    <s v="Alta"/>
    <x v="0"/>
    <s v="TELEFONICA EMPRESAS DE CHILE SA"/>
    <s v="SUPERVISION CONEXION de cruzada para proyecto | CRQ000000079927"/>
    <s v="22/12/2023 15:42:42"/>
    <s v="22/12/2023 15:45:31"/>
    <s v="Cerrado"/>
    <s v="CDP ANTIGUO 1"/>
    <s v="CDP ANTIGUO 2"/>
    <s v="22/12/2023 15:49:37"/>
    <s v="22/12/2023 23:50:00"/>
    <s v="SUPERVISION CONEXION de cruzada para proyecto | CRQ000000079927"/>
    <s v="SE REALIZA SUPERVISION"/>
    <d v="1899-12-30T00:03:02"/>
    <d v="1899-12-30T00:06:55"/>
    <d v="1899-12-30T00:03:53"/>
    <s v=""/>
    <s v="Cumplido"/>
    <m/>
    <m/>
    <m/>
    <m/>
    <m/>
    <d v="2023-11-24T00:00:00"/>
    <s v="CUMPLE"/>
    <s v="NO CUMPLE"/>
    <s v="NO CUMPLE"/>
    <s v="NO CUMPLE"/>
    <s v="NO CUMPLE"/>
  </r>
  <r>
    <s v="INC000002512762"/>
    <s v="HOUSING"/>
    <x v="16"/>
    <s v="BELIEVE"/>
    <s v="ALDO P VALENZUELA MUJICA"/>
    <s v="frp_pcamay"/>
    <s v="3-Moderado/Limitado"/>
    <x v="1"/>
    <s v="Media"/>
    <x v="0"/>
    <s v="HUAWEI CHILE S A"/>
    <s v="GESTION DATACENTER/ ACCESOS / HUAWEI CHILE S A"/>
    <s v="22/12/2023 17:40:56"/>
    <s v="22/12/2023 17:52:49"/>
    <s v="Cerrado"/>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s v="CUMPLE"/>
    <s v="NO CUMPLE"/>
    <s v="NO CUMPLE"/>
    <s v="NO CUMPLE"/>
    <s v="NO CUMPLE"/>
  </r>
  <r>
    <s v="INC000002512763"/>
    <s v="HOUSING"/>
    <x v="16"/>
    <s v="BELIEVE"/>
    <s v="ALDO P VALENZUELA MUJICA"/>
    <s v="frp_pcamay"/>
    <s v="3-Moderado/Limitado"/>
    <x v="1"/>
    <s v="Media"/>
    <x v="0"/>
    <s v="HUAWEI CHILE S A"/>
    <s v="GESTION DATACENTER/ ACCESOS / HUAWEI CHILE S A"/>
    <s v="22/12/2023 17:42:44"/>
    <s v="22/12/2023 17:53:30"/>
    <s v="Cerrado"/>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s v="CUMPLE"/>
    <s v="NO CUMPLE"/>
    <s v="NO CUMPLE"/>
    <s v="NO CUMPLE"/>
    <s v="NO CUMPLE"/>
  </r>
  <r>
    <s v="INC000002512765"/>
    <s v="HOUSING"/>
    <x v="16"/>
    <s v="BELIEVE"/>
    <s v="ALDO P VALENZUELA MUJICA"/>
    <s v="frp_pcamay"/>
    <s v="3-Moderado/Limitado"/>
    <x v="1"/>
    <s v="Media"/>
    <x v="0"/>
    <s v="HUAWEI CHILE S A"/>
    <s v="GESTION DATACENTER/ ACCESOS / HUAWEI CHILE S A"/>
    <s v="22/12/2023 17:43:34"/>
    <s v="22/12/2023 17:55:21"/>
    <s v="Cerrado"/>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s v="CUMPLE"/>
    <s v="NO CUMPLE"/>
    <s v="NO CUMPLE"/>
    <s v="NO CUMPLE"/>
    <s v="NO CUMPLE"/>
  </r>
  <r>
    <s v="INC000002512766"/>
    <s v="HOUSING"/>
    <x v="16"/>
    <s v="BELIEVE"/>
    <s v="ALDO P VALENZUELA MUJICA"/>
    <s v="frp_pcamay"/>
    <s v="3-Moderado/Limitado"/>
    <x v="1"/>
    <s v="Media"/>
    <x v="0"/>
    <s v="HUAWEI CHILE S A"/>
    <s v="GESTION DATACENTER/ ACCESOS / HUAWEI CHILE S A"/>
    <s v="22/12/2023 17:43:28"/>
    <s v="22/12/2023 17:56:17"/>
    <s v="Cerrado"/>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s v="CUMPLE"/>
    <s v="NO CUMPLE"/>
    <s v="NO CUMPLE"/>
    <s v="NO CUMPLE"/>
    <s v="NO CUMPLE"/>
  </r>
  <r>
    <s v="INC000002512767"/>
    <s v="HOUSING"/>
    <x v="16"/>
    <s v="BELIEVE"/>
    <s v="ALDO P VALENZUELA MUJICA"/>
    <s v="frp_pcamay"/>
    <s v="3-Moderado/Limitado"/>
    <x v="1"/>
    <s v="Media"/>
    <x v="0"/>
    <s v="HUAWEI CHILE S A"/>
    <s v="GESTION DATACENTER/ ACCESOS / HUAWEI CHILE S A"/>
    <s v="22/12/2023 17:43:18"/>
    <s v="22/12/2023 17:56:50"/>
    <s v="Cerrado"/>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s v="CUMPLE"/>
    <s v="NO CUMPLE"/>
    <s v="NO CUMPLE"/>
    <s v="NO CUMPLE"/>
    <s v="NO CUMPLE"/>
  </r>
  <r>
    <s v="INC000002512768"/>
    <s v="HOUSING"/>
    <x v="16"/>
    <s v="BELIEVE"/>
    <s v="ALDO P VALENZUELA MUJICA"/>
    <s v="frp_pcamay"/>
    <s v="3-Moderado/Limitado"/>
    <x v="1"/>
    <s v="Media"/>
    <x v="0"/>
    <s v="HUAWEI CHILE S A"/>
    <s v="GESTION DATACENTER/ ACCESOS / HUAWEI CHILE S A"/>
    <s v="22/12/2023 17:43:12"/>
    <s v="22/12/2023 17:57:49"/>
    <s v="Cerrado"/>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s v="CUMPLE"/>
    <s v="NO CUMPLE"/>
    <s v="NO CUMPLE"/>
    <s v="NO CUMPLE"/>
    <s v="NO CUMPLE"/>
  </r>
  <r>
    <s v="INC000002512772"/>
    <s v="HOUSING"/>
    <x v="16"/>
    <s v="BELIEVE"/>
    <s v="ALDO P VALENZUELA MUJICA"/>
    <s v="frp_pcamay"/>
    <s v="3-Moderado/Limitado"/>
    <x v="1"/>
    <s v="Media"/>
    <x v="0"/>
    <s v="HUAWEI CHILE S A"/>
    <s v="GESTION DATACENTER/ ACCESOS / HUAWEI CHILE S A"/>
    <s v="22/12/2023 17:47:48"/>
    <s v="22/12/2023 17:54:08"/>
    <s v="Cerrado"/>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s v="CUMPLE"/>
    <s v="NO CUMPLE"/>
    <s v="NO CUMPLE"/>
    <s v="NO CUMPLE"/>
    <s v="NO CUMPLE"/>
  </r>
  <r>
    <s v="INC000002512787"/>
    <s v="RED INTERNA"/>
    <x v="0"/>
    <s v="APQ ACCESOS"/>
    <s v="CRISTOPHER MALDONADO ROMERO"/>
    <s v="tct_cmaldo"/>
    <s v="4-Menor/Localizado"/>
    <x v="0"/>
    <s v="Baja"/>
    <x v="0"/>
    <s v="TELEFONICA EMPRESAS DE CHILE SA"/>
    <s v="RONDA TOMA DE TEMPERATURAS SALAS TIC"/>
    <s v="22/12/2023 18:32:59"/>
    <s v="22/12/2023 18:35:00"/>
    <s v="Cerrado"/>
    <s v="CDP ANTIGUO 1"/>
    <s v="CDP ANTIGUO 2"/>
    <s v="22/12/2023 19:32:25"/>
    <s v="22/12/2023 23:50:00"/>
    <m/>
    <s v="RONDA REALIZADA"/>
    <d v="1899-12-30T00:00:00"/>
    <d v="1899-12-30T00:00:00"/>
    <d v="1899-12-30T00:00:00"/>
    <s v=""/>
    <s v="Cumplido"/>
    <m/>
    <m/>
    <m/>
    <m/>
    <m/>
    <d v="2023-11-20T00:00:00"/>
    <s v="CUMPLE"/>
    <s v="NO CUMPLE"/>
    <s v="NO CUMPLE"/>
    <s v="NO CUMPLE"/>
    <s v="NO CUMPLE"/>
  </r>
  <r>
    <s v="INC000002512907"/>
    <s v="RED INTERNA"/>
    <x v="6"/>
    <s v="APQ ACCESOS"/>
    <s v="YORDI M HURTADO ARAYA"/>
    <s v="tct_yorhua"/>
    <s v="4-Menor/Localizado"/>
    <x v="0"/>
    <s v="Baja"/>
    <x v="0"/>
    <s v="TELEFONICA CYBERSECURITY TECH CHILE SPA"/>
    <s v="RONDA TOMA DE TEMPERATURAS SALAS TIC 16:30"/>
    <s v="22/12/2023 16:06:52"/>
    <s v="22/12/2023 16:08:04"/>
    <s v="Cerrado"/>
    <s v="CDP ANTIGUO 1"/>
    <s v="CDP ANTIGUO 2"/>
    <s v="22/12/2023 18:25:05"/>
    <s v="22/12/2023 23:50:00"/>
    <s v="RONDA TOMA DE TEMPERATURAS SALAS TIC 16:30"/>
    <s v="COMIENZA ACTIVIDAD"/>
    <d v="1899-12-30T00:00:00"/>
    <d v="1899-12-30T02:18:13"/>
    <d v="1899-12-30T02:18:13"/>
    <s v=""/>
    <s v="Cumplido"/>
    <m/>
    <m/>
    <m/>
    <m/>
    <m/>
    <d v="2023-11-20T00:00:00"/>
    <s v="NO CUMPLE"/>
    <s v="CUMPLE"/>
    <s v="NO CUMPLE"/>
    <s v="NO CUMPLE"/>
    <s v="NO CUMPLE"/>
  </r>
  <r>
    <s v="INC000002512908"/>
    <s v="RED INTERNA"/>
    <x v="6"/>
    <s v="APQ ACCESOS"/>
    <s v="YORDI M HURTADO ARAYA"/>
    <s v="tct_yorhua"/>
    <s v="4-Menor/Localizado"/>
    <x v="0"/>
    <s v="Baja"/>
    <x v="0"/>
    <s v="TELEFONICA CYBERSECURITY TECH CHILE SPA"/>
    <s v="RONDA SALAS TECNICAS 19:30"/>
    <s v="22/12/2023 16:08:16"/>
    <s v="22/12/2023 16:08:41"/>
    <s v="Cerrado"/>
    <s v="CDP ANTIGUO 1"/>
    <s v="CDP ANTIGUO 2"/>
    <s v="22/12/2023 18:25:21"/>
    <s v="22/12/2023 23:50:00"/>
    <s v="RONDA SALAS TECNICAS 19:30"/>
    <s v="COMIENZA ACTIVIDAD"/>
    <d v="1899-12-30T00:00:00"/>
    <d v="1899-12-30T02:17:05"/>
    <d v="1899-12-30T02:17:05"/>
    <s v=""/>
    <s v="Cumplido"/>
    <m/>
    <m/>
    <m/>
    <m/>
    <m/>
    <d v="2023-11-20T00:00:00"/>
    <s v="NO CUMPLE"/>
    <s v="CUMPLE"/>
    <s v="NO CUMPLE"/>
    <s v="NO CUMPLE"/>
    <s v="NO CUMPLE"/>
  </r>
  <r>
    <s v="INC000002512913"/>
    <s v="VPN IP - MPLS"/>
    <x v="3"/>
    <s v="GESTION HD"/>
    <s v="VICTOR SEPULVEDA GAMARRA"/>
    <s v="frp_fpetro"/>
    <s v="3-Moderado/Limitado"/>
    <x v="1"/>
    <s v="Media"/>
    <x v="0"/>
    <s v="INGENIERIA SERVICIOS Y COMUNICACIONES S A"/>
    <s v="REQ/Creación de registro SPF - marketsa.cl"/>
    <s v="22/12/2023 16:26:43"/>
    <s v="22/12/2023 16:28:56"/>
    <s v="Cerrado"/>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s v="CUMPLE"/>
    <s v="NO CUMPLE"/>
    <s v="NO CUMPLE"/>
    <s v="NO CUMPLE"/>
    <s v="NO CUMPLE"/>
  </r>
  <r>
    <s v="INC000002513106"/>
    <s v="HOUSING"/>
    <x v="15"/>
    <s v="APQ ACCESOS"/>
    <s v="ALDO P VALENZUELA MUJICA"/>
    <s v="tct_avalen"/>
    <s v="2-Significativo/Amplio"/>
    <x v="2"/>
    <s v="Alta"/>
    <x v="0"/>
    <s v="TELEFONICA EMPRESAS DE CHILE SA"/>
    <s v="RONDA Y REVISION DE SALAS TECNICAS"/>
    <s v="22/12/2023 16:54:51"/>
    <s v="22/12/2023 16:55:58"/>
    <s v="Cerrado"/>
    <s v="CDP ANTIGUO 1"/>
    <s v="CDP ANTIGUO 2"/>
    <s v="22/12/2023 17:08:33"/>
    <s v="22/12/2023 23:50:00"/>
    <s v="RONDA Y REVISION DE SALAS TECNICAS"/>
    <s v="SE REALIZA RONDA"/>
    <d v="1899-12-30T00:11:41"/>
    <d v="1899-12-30T00:13:42"/>
    <d v="1899-12-30T00:02:01"/>
    <s v=""/>
    <s v="Cumplido"/>
    <m/>
    <m/>
    <m/>
    <m/>
    <m/>
    <d v="2023-11-21T00:00:00"/>
    <s v="CUMPLE"/>
    <s v="NO CUMPLE"/>
    <s v="NO CUMPLE"/>
    <s v="NO CUMPLE"/>
    <s v="NO CUMPLE"/>
  </r>
  <r>
    <s v="INC000002513109"/>
    <s v="HOUSING"/>
    <x v="15"/>
    <s v="APQ ACCESOS"/>
    <s v="ALDO P VALENZUELA MUJICA"/>
    <s v="tct_avalen"/>
    <s v="2-Significativo/Amplio"/>
    <x v="2"/>
    <s v="Alta"/>
    <x v="0"/>
    <s v="TELEFONICA EMPRESAS DE CHILE SA"/>
    <s v="TOMA DE ALARMAS DE CLIENTE"/>
    <s v="22/12/2023 16:57:40"/>
    <s v="22/12/2023 16:58:48"/>
    <s v="Cerrado"/>
    <s v="CDP ANTIGUO 1"/>
    <s v="CDP ANTIGUO 2"/>
    <s v="22/12/2023 17:09:12"/>
    <s v="22/12/2023 23:50:00"/>
    <s v="TOMA DE ALARMAS DE CLIENTE"/>
    <s v="SE REALIZA TOMA DE ALARMAS"/>
    <d v="1899-12-30T00:09:41"/>
    <d v="1899-12-30T00:11:32"/>
    <d v="1899-12-30T00:01:51"/>
    <s v=""/>
    <s v="Cumplido"/>
    <m/>
    <m/>
    <m/>
    <m/>
    <m/>
    <d v="2023-11-20T00:00:00"/>
    <s v="CUMPLE"/>
    <s v="NO CUMPLE"/>
    <s v="NO CUMPLE"/>
    <s v="NO CUMPLE"/>
    <s v="NO CUMPLE"/>
  </r>
  <r>
    <s v="INC000002513122"/>
    <s v="BACKUP ON DEMAND"/>
    <x v="17"/>
    <s v="BELIEVE"/>
    <s v="DEIBY Y SANTOYO MONTEROLA"/>
    <s v="frp_jesanc"/>
    <s v="4-Menor/Localizado"/>
    <x v="0"/>
    <s v="Baja"/>
    <x v="0"/>
    <s v="TELEFONICA CHILE S.A."/>
    <s v="REQ / Incidencia respaldo masiva servidores virtuales"/>
    <s v="22/12/2023 22:40:02"/>
    <s v="22/12/2023 22:41:42"/>
    <s v="Cerrado"/>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s v="CUMPLE"/>
    <s v="NO CUMPLE"/>
    <s v="NO CUMPLE"/>
    <s v="NO CUMPLE"/>
    <s v="NO CUMPLE"/>
  </r>
  <r>
    <s v="INC000002513292"/>
    <s v="HOSTING VIRTUAL"/>
    <x v="7"/>
    <s v="OPERACION N1"/>
    <s v="CLAUDIO A GAJARDO GARRIDO"/>
    <s v="tct_cgajar"/>
    <s v="2-Significativo/Amplio"/>
    <x v="1"/>
    <s v="Media"/>
    <x v="0"/>
    <s v="FUNDACION INSTITUTO PROFESIONAL DUOC UC"/>
    <s v="Requerimiento de bases de datos solicitado sin el flujo correspondiente."/>
    <s v="22/12/2023 19:20:54"/>
    <s v="22/12/2023 19:23:35"/>
    <s v="Cerrado"/>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s v="CUMPLE"/>
    <s v="NO CUMPLE"/>
    <s v="NO CUMPLE"/>
    <s v="NO CUMPLE"/>
    <s v="NO CUMPLE"/>
  </r>
  <r>
    <s v="INC000002513294"/>
    <s v="HOSTING VIRTUAL"/>
    <x v="7"/>
    <s v="OPERACION N1"/>
    <s v="CLAUDIO A GAJARDO GARRIDO"/>
    <s v="tct_cgajar"/>
    <s v="2-Significativo/Amplio"/>
    <x v="1"/>
    <s v="Media"/>
    <x v="0"/>
    <s v="FUNDACION INSTITUTO PROFESIONAL DUOC UC"/>
    <s v="Requerimiento de bases de datos solicitado sin el flujo correspondiente."/>
    <s v="22/12/2023 19:25:50"/>
    <s v="22/12/2023 19:27:36"/>
    <s v="Cerrado"/>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s v="CUMPLE"/>
    <s v="NO CUMPLE"/>
    <s v="NO CUMPLE"/>
    <s v="NO CUMPLE"/>
    <s v="NO CUMPLE"/>
  </r>
  <r>
    <s v="INC000002513296"/>
    <s v="INFRAESTRUCTURA DC"/>
    <x v="6"/>
    <s v="APQ ACCESOS"/>
    <s v="FRANCISCO J FELIU ABARCA"/>
    <s v="tct_frafea"/>
    <s v="4-Menor/Localizado"/>
    <x v="0"/>
    <s v="Baja"/>
    <x v="0"/>
    <s v="TELEFONICA CYBERSECURITY TECH CHILE SPA"/>
    <s v="RONDA POR TOMA DE TEMPERATURAS EN SALAS TIC"/>
    <s v="22/12/2023 21:12:54"/>
    <s v="22/12/2023 21:13:43"/>
    <s v="Cerrado"/>
    <s v="TI"/>
    <s v="CLIMA"/>
    <s v="22/12/2023 21:29:18"/>
    <s v="22/12/2023 23:50:00"/>
    <s v="RONDA POR TOMA DE TEMPERATURAS EN SALAS TIC"/>
    <s v="RONDA REALIZADA"/>
    <d v="1899-12-30T00:00:00"/>
    <d v="1899-12-30T00:00:00"/>
    <d v="1899-12-30T00:00:00"/>
    <s v=""/>
    <s v="Cumplido"/>
    <m/>
    <m/>
    <m/>
    <m/>
    <m/>
    <d v="2023-11-20T00:00:00"/>
    <s v="CUMPLE"/>
    <s v="NO CUMPLE"/>
    <s v="NO CUMPLE"/>
    <s v="NO CUMPLE"/>
    <s v="NO CUMPLE"/>
  </r>
  <r>
    <s v="INC000002513297"/>
    <s v="HOSTING VIRTUAL"/>
    <x v="4"/>
    <s v="SISTEMA OPERATIVO MICROSOFT"/>
    <s v="PAUL A SEPULVEDA ALVAREZ"/>
    <s v="tct_psepul"/>
    <s v="4-Menor/Localizado"/>
    <x v="0"/>
    <s v="Baja"/>
    <x v="0"/>
    <s v="TELEFONICA GLOBAL TECHNOLOGY S.A.AGENCIA EN CHILE"/>
    <s v="Servidor CL-V-BD02 no accesible"/>
    <s v="22/12/2023 21:13:20"/>
    <s v="22/12/2023 21:14:01"/>
    <s v="Cerrado"/>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s v="CUMPLE"/>
    <s v="NO CUMPLE"/>
    <s v="NO CUMPLE"/>
    <s v="NO CUMPLE"/>
    <s v="NO CUMPLE"/>
  </r>
  <r>
    <s v="INC000002513300"/>
    <s v="HOUSING"/>
    <x v="16"/>
    <s v="BELIEVE"/>
    <s v="JAIRO A SALINAS GARAY"/>
    <s v="frp_fbalab"/>
    <s v="3-Moderado/Limitado"/>
    <x v="1"/>
    <s v="Media"/>
    <x v="0"/>
    <s v="TELEFONICA EMPRESAS DE CHILE SA"/>
    <s v="GESTION DATACENTER/ ACCESOS / TELEFONICA EMPRESAS DE CHILE SA"/>
    <s v="22/12/2023 21:27:08"/>
    <s v="22/12/2023 21:29:11"/>
    <s v="Cerrado"/>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s v="CUMPLE"/>
    <s v="NO CUMPLE"/>
    <s v="NO CUMPLE"/>
    <s v="NO CUMPLE"/>
    <s v="NO CUMPLE"/>
  </r>
  <r>
    <s v="INC000002513303"/>
    <s v="INFRAESTRUCTURA DC"/>
    <x v="6"/>
    <s v="APQ ACCESOS"/>
    <s v="FRANCISCO J FELIU ABARCA"/>
    <s v="tct_frafea"/>
    <s v="4-Menor/Localizado"/>
    <x v="0"/>
    <s v="Baja"/>
    <x v="0"/>
    <s v="TELEFONICA CYBERSECURITY TECH CHILE SPA"/>
    <s v="RONDA PREVENTIVA EN SALAS TIC"/>
    <s v="22/12/2023 21:42:40"/>
    <s v="22/12/2023 21:43:34"/>
    <s v="Cerrado"/>
    <s v="TI"/>
    <s v="INFRAESTRUCTURA"/>
    <s v="22/12/2023 22:18:06"/>
    <s v="22/12/2023 23:50:00"/>
    <s v="RONDA PREVENTIVA EN SALAS TIC"/>
    <s v="RONDA REALIZADA"/>
    <d v="1899-12-30T00:00:00"/>
    <d v="1899-12-30T00:00:00"/>
    <d v="1899-12-30T00:00:00"/>
    <s v=""/>
    <s v="Cumplido"/>
    <m/>
    <m/>
    <m/>
    <m/>
    <m/>
    <d v="2023-11-20T00:00:00"/>
    <s v="CUMPLE"/>
    <s v="NO CUMPLE"/>
    <s v="NO CUMPLE"/>
    <s v="NO CUMPLE"/>
    <s v="NO CUMPLE"/>
  </r>
  <r>
    <s v="INC000002513305"/>
    <s v="HOSTING VIRTUAL"/>
    <x v="4"/>
    <s v="SISTEMA OPERATIVO MICROSOFT"/>
    <s v="PAUL A SEPULVEDA ALVAREZ"/>
    <s v="tct_psepul"/>
    <s v="4-Menor/Localizado"/>
    <x v="0"/>
    <s v="Baja"/>
    <x v="0"/>
    <s v="TELEFONICA GLOBAL TECHNOLOGY S.A.AGENCIA EN CHILE"/>
    <s v="Bloqueo cuentas VPN"/>
    <s v="22/12/2023 21:45:14"/>
    <s v="22/12/2023 21:45:52"/>
    <s v="Cerrado"/>
    <s v="TI"/>
    <s v="SISTEMAS OPERATIVOS"/>
    <s v="22/12/2023 21:47:21"/>
    <s v="22/12/2023 23:50:00"/>
    <s v="Bloqueo cuentas VPN 22-12-2023."/>
    <s v="cuentas bloqueadas."/>
    <d v="1899-12-30T00:00:00"/>
    <d v="1899-12-30T00:02:07"/>
    <d v="1899-12-30T00:02:07"/>
    <s v=""/>
    <s v="Cumplido"/>
    <m/>
    <m/>
    <m/>
    <m/>
    <m/>
    <d v="2023-11-20T00:00:00"/>
    <s v="CUMPLE"/>
    <s v="NO CUMPLE"/>
    <s v="NO CUMPLE"/>
    <s v="NO CUMPLE"/>
    <s v="NO CUMPLE"/>
  </r>
  <r>
    <s v="INC000002513319"/>
    <s v="TICKET-INTELIGENTE"/>
    <x v="3"/>
    <s v="GESTION TI"/>
    <s v="VICTOR SEPULVEDA GAMARRA"/>
    <s v="USR_TSIGHT"/>
    <s v="1-Extenso/Generalizado"/>
    <x v="0"/>
    <s v="Baja"/>
    <x v="1"/>
    <s v="TELEFONICA EMPRESAS DE CHILE SA"/>
    <s v="rmdy - prod_arfront02 TICKET AUTOMATICO"/>
    <s v="22/12/2023 22:12:40"/>
    <s v="22/12/2023 22:12:40"/>
    <s v="Cerrado"/>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s v="CUMPLE"/>
    <s v="NO CUMPLE"/>
    <s v="NO CUMPLE"/>
    <s v="NO CUMPLE"/>
    <s v="NO CUMPLE"/>
  </r>
  <r>
    <s v="INC000002513380"/>
    <s v="TICKET-INTELIGENTE"/>
    <x v="4"/>
    <s v="GESTION TI"/>
    <s v="PAUL A SEPULVEDA ALVAREZ"/>
    <s v="USR_TSIGHT"/>
    <s v="1-Extenso/Generalizado"/>
    <x v="0"/>
    <s v="Baja"/>
    <x v="1"/>
    <s v="GPS CHILE SPA"/>
    <s v="gpschi01 - wnprdb_gps05 TICKET AUTOMATICO"/>
    <s v="23/12/2023 0:36:34"/>
    <s v="23/12/2023 0:36:34"/>
    <s v="Cerrado"/>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s v="CUMPLE"/>
    <s v="NO CUMPLE"/>
    <s v="NO CUMPLE"/>
    <s v="NO CUMPLE"/>
    <s v="NO CUMPLE"/>
  </r>
  <r>
    <s v="INC000002513433"/>
    <s v="HOUSING"/>
    <x v="15"/>
    <s v="APQ ACCESOS"/>
    <s v="JAIRO A SALINAS GARAY"/>
    <s v="tct_jsalin"/>
    <s v="3-Moderado/Limitado"/>
    <x v="1"/>
    <s v="Media"/>
    <x v="0"/>
    <s v="TELEFONICA EMPRESAS DE CHILE SA"/>
    <s v="RONDA Y REVISION DE SALAS TECNICAS"/>
    <s v="23/12/2023 7:16:14"/>
    <s v="23/12/2023 7:18:23"/>
    <s v="Cerrado"/>
    <s v="CDP ANTIGUO 1"/>
    <s v="CDP ANTIGUO 2"/>
    <s v="23/12/2023 7:18:23"/>
    <s v="23/12/2023 23:50:00"/>
    <s v="RONDA Y REVISION DE SALAS TECNICAS"/>
    <s v="RONDA REALIZADA."/>
    <d v="1899-12-30T00:00:00"/>
    <d v="1899-12-30T00:02:09"/>
    <d v="1899-12-30T00:02:09"/>
    <s v=""/>
    <s v="Cumplido"/>
    <m/>
    <m/>
    <m/>
    <m/>
    <m/>
    <d v="2023-11-20T00:00:00"/>
    <s v="CUMPLE"/>
    <s v="NO CUMPLE"/>
    <s v="NO CUMPLE"/>
    <s v="NO CUMPLE"/>
    <s v="NO CUMPLE"/>
  </r>
  <r>
    <s v="INC000002513435"/>
    <s v="HOUSING"/>
    <x v="15"/>
    <s v="APQ ACCESOS"/>
    <s v="JAIRO A SALINAS GARAY"/>
    <s v="tct_jsalin"/>
    <s v="3-Moderado/Limitado"/>
    <x v="1"/>
    <s v="Media"/>
    <x v="0"/>
    <s v="TELEFONICA EMPRESAS DE CHILE SA"/>
    <s v="TOMA DE ALARMAS DE CLIENTE"/>
    <s v="23/12/2023 7:18:38"/>
    <s v="23/12/2023 7:21:00"/>
    <s v="Cerrado"/>
    <s v="CDP ANTIGUO 1"/>
    <s v="CDP ANTIGUO 2"/>
    <s v="23/12/2023 7:21:00"/>
    <s v="23/12/2023 23:50:00"/>
    <s v="TOMA DE ALARMAS DE CLIENTE"/>
    <s v="TOMA DE ALARMAS REALIZADA."/>
    <d v="1899-12-30T00:00:00"/>
    <d v="1899-12-30T00:02:22"/>
    <d v="1899-12-30T00:02:22"/>
    <s v=""/>
    <s v="Cumplido"/>
    <m/>
    <m/>
    <m/>
    <m/>
    <m/>
    <d v="2023-11-20T00:00:00"/>
    <s v="CUMPLE"/>
    <s v="NO CUMPLE"/>
    <s v="NO CUMPLE"/>
    <s v="NO CUMPLE"/>
    <s v="NO CUMPLE"/>
  </r>
  <r>
    <s v="INC000002513436"/>
    <s v="HOUSING"/>
    <x v="15"/>
    <s v="APQ ACCESOS"/>
    <s v="JAIRO A SALINAS GARAY"/>
    <s v="tct_jsalin"/>
    <s v="3-Moderado/Limitado"/>
    <x v="1"/>
    <s v="Media"/>
    <x v="0"/>
    <s v="TELEFONICA EMPRESAS DE CHILE SA"/>
    <s v="REEMPLAZO DE HW EN SERVIDOR"/>
    <s v="23/12/2023 7:21:07"/>
    <s v="23/12/2023 7:22:42"/>
    <s v="Cerrado"/>
    <s v="CDP ANTIGUO 1"/>
    <s v="CDP ANTIGUO 2"/>
    <s v="23/12/2023 7:22:42"/>
    <s v="23/12/2023 23:50:00"/>
    <s v="REEMPLAZO DE HW EN SERVIDOR"/>
    <s v="SUPERVISION CRQ OK."/>
    <d v="1899-12-30T00:00:00"/>
    <d v="1899-12-30T00:01:35"/>
    <d v="1899-12-30T00:01:35"/>
    <s v=""/>
    <s v="Cumplido"/>
    <m/>
    <m/>
    <m/>
    <m/>
    <m/>
    <d v="2023-11-20T00:00:00"/>
    <s v="CUMPLE"/>
    <s v="NO CUMPLE"/>
    <s v="NO CUMPLE"/>
    <s v="NO CUMPLE"/>
    <s v="NO CUMPLE"/>
  </r>
  <r>
    <s v="INC000002513494"/>
    <s v="RED INTERNA"/>
    <x v="6"/>
    <s v="APQ ACCESOS"/>
    <s v="YORDI M HURTADO ARAYA"/>
    <s v="tct_yorhua"/>
    <s v="4-Menor/Localizado"/>
    <x v="0"/>
    <s v="Baja"/>
    <x v="0"/>
    <s v="TELEFONICA CYBERSECURITY TECH CHILE SPA"/>
    <s v="RONDA TOMA DE TEMPERATURAS SALAS TIC 16:30"/>
    <s v="23/12/2023 16:22:37"/>
    <s v="23/12/2023 16:23:10"/>
    <s v="Cerrado"/>
    <s v="CDP ANTIGUO 1"/>
    <s v="CDP ANTIGUO 2"/>
    <s v="23/12/2023 16:41:09"/>
    <s v="23/12/2023 23:50:00"/>
    <s v="RONDA TOMA DE TEMPERATURAS SALAS TIC 16:30"/>
    <s v="RONDA REALIZADA"/>
    <d v="1899-12-30T00:00:00"/>
    <d v="1899-12-30T00:18:32"/>
    <d v="1899-12-30T00:18:32"/>
    <s v=""/>
    <s v="Cumplido"/>
    <m/>
    <m/>
    <m/>
    <m/>
    <m/>
    <d v="2023-11-20T00:00:00"/>
    <s v="CUMPLE"/>
    <s v="NO CUMPLE"/>
    <s v="NO CUMPLE"/>
    <s v="NO CUMPLE"/>
    <s v="NO CUMPLE"/>
  </r>
  <r>
    <s v="INC000002513495"/>
    <s v="RED INTERNA"/>
    <x v="6"/>
    <s v="APQ ACCESOS"/>
    <s v="YORDI M HURTADO ARAYA"/>
    <s v="tct_yorhua"/>
    <s v="4-Menor/Localizado"/>
    <x v="0"/>
    <s v="Baja"/>
    <x v="0"/>
    <s v="TELEFONICA CYBERSECURITY TECH CHILE SPA"/>
    <s v="RONDA SALAS TECNICAS 19:30"/>
    <s v="23/12/2023 16:23:24"/>
    <s v="23/12/2023 16:23:50"/>
    <s v="Cerrado"/>
    <s v="CDP ANTIGUO 1"/>
    <s v="CDP ANTIGUO 2"/>
    <s v="23/12/2023 16:41:24"/>
    <s v="23/12/2023 23:50:00"/>
    <s v="RONDA SALAS TECNICAS 19:30"/>
    <s v="RONDA REALIZADA"/>
    <d v="1899-12-30T00:00:00"/>
    <d v="1899-12-30T00:18:00"/>
    <d v="1899-12-30T00:18:00"/>
    <s v=""/>
    <s v="Cumplido"/>
    <m/>
    <m/>
    <m/>
    <m/>
    <m/>
    <d v="2023-11-20T00:00:00"/>
    <s v="CUMPLE"/>
    <s v="NO CUMPLE"/>
    <s v="NO CUMPLE"/>
    <s v="NO CUMPLE"/>
    <s v="NO CUMPLE"/>
  </r>
  <r>
    <s v="INC000002513505"/>
    <s v="INFRAESTRUCTURA DC"/>
    <x v="6"/>
    <s v="APQ ACCESOS"/>
    <s v="FRANCISCO J FELIU ABARCA"/>
    <s v="tct_frafea"/>
    <s v="4-Menor/Localizado"/>
    <x v="0"/>
    <s v="Baja"/>
    <x v="0"/>
    <s v="TELEFONICA CYBERSECURITY TECH CHILE SPA"/>
    <s v="RONDA POR TOMA DE TEMPERATURAS EN SALAS TIC"/>
    <s v="23/12/2023 0:51:18"/>
    <s v="23/12/2023 0:52:07"/>
    <s v="Cerrado"/>
    <s v="TI"/>
    <s v="CLIMA"/>
    <s v="23/12/2023 1:10:58"/>
    <s v="23/12/2023 23:50:00"/>
    <s v="RONDA POR TOMA DE TEMPERATURAS EN SALAS TIC"/>
    <s v="RONDA REALIZADA"/>
    <d v="1899-12-30T00:00:00"/>
    <d v="1899-12-30T00:00:00"/>
    <d v="1899-12-30T00:00:00"/>
    <s v=""/>
    <s v="Cumplido"/>
    <m/>
    <m/>
    <m/>
    <m/>
    <m/>
    <d v="2023-11-20T00:00:00"/>
    <s v="CUMPLE"/>
    <s v="NO CUMPLE"/>
    <s v="NO CUMPLE"/>
    <s v="NO CUMPLE"/>
    <s v="NO CUMPLE"/>
  </r>
  <r>
    <s v="INC000002513507"/>
    <s v="HOUSING"/>
    <x v="6"/>
    <s v="APQ ACCESOS"/>
    <s v="FRANCISCO J FELIU ABARCA"/>
    <s v="tct_frafea"/>
    <s v="4-Menor/Localizado"/>
    <x v="0"/>
    <s v="Baja"/>
    <x v="0"/>
    <s v="TELEFONICA CYBERSECURITY TECH CHILE SPA"/>
    <s v="TOMA DE ALARMAS CLIENTE EN SALAS TIC"/>
    <s v="23/12/2023 1:22:49"/>
    <s v="23/12/2023 1:23:52"/>
    <s v="Cerrado"/>
    <s v="TI"/>
    <s v="INFRAESTRUCTURA"/>
    <s v="23/12/2023 2:02:19"/>
    <s v="23/12/2023 23:50:00"/>
    <s v="TOMA DE ALARMAS CLIENTE EN SALAS TIC"/>
    <s v="TOMA DE ALARMAS REALIZADA"/>
    <d v="1899-12-30T00:00:00"/>
    <d v="1899-12-30T00:00:00"/>
    <d v="1899-12-30T00:00:00"/>
    <s v=""/>
    <s v="Cumplido"/>
    <m/>
    <m/>
    <m/>
    <m/>
    <m/>
    <d v="2023-11-20T00:00:00"/>
    <s v="CUMPLE"/>
    <s v="NO CUMPLE"/>
    <s v="NO CUMPLE"/>
    <s v="NO CUMPLE"/>
    <s v="NO CUMPLE"/>
  </r>
  <r>
    <s v="INC000002513533"/>
    <s v="BACKUP ON DEMAND"/>
    <x v="9"/>
    <s v="BACK UP DATA CENTER (BACKUP ON DEMAND)"/>
    <s v="RODRIGO VÁSQUEZ MUÑOZ"/>
    <s v="tct_rvasqu"/>
    <s v="4-Menor/Localizado"/>
    <x v="0"/>
    <s v="Baja"/>
    <x v="0"/>
    <s v="TELEFONICA GLOBAL TECHNOLOGY S.A.AGENCIA EN CHILE"/>
    <s v="validacion y revision estado plataformas de respaldo netbackup"/>
    <s v="23/12/2023 9:01:02"/>
    <s v="23/12/2023 9:01:55"/>
    <s v="Cerrado"/>
    <s v="CDP ANTIGUO 1"/>
    <s v="CDP ANTIGUO 2"/>
    <s v="24/12/2023 11:30:43"/>
    <s v="24/12/2023 23:50:00"/>
    <s v="validacion y revision estado plataformas de respaldo netbackup"/>
    <s v="plataformas Ok y operativas"/>
    <d v="1899-12-31T02:28:48"/>
    <d v="1899-12-31T02:29:41"/>
    <d v="1899-12-30T00:00:53"/>
    <s v=""/>
    <s v="Cumplido"/>
    <m/>
    <m/>
    <m/>
    <m/>
    <m/>
    <d v="2023-11-20T00:00:00"/>
    <s v="CUMPLE"/>
    <s v="NO CUMPLE"/>
    <s v="NO CUMPLE"/>
    <s v="NO CUMPLE"/>
    <s v="NO CUMPLE"/>
  </r>
  <r>
    <s v="INC000002513560"/>
    <s v="HOUSING"/>
    <x v="15"/>
    <s v="APQ ACCESOS"/>
    <s v="ALDO P VALENZUELA MUJICA"/>
    <s v="tct_avalen"/>
    <s v="2-Significativo/Amplio"/>
    <x v="2"/>
    <s v="Alta"/>
    <x v="0"/>
    <s v="TELEFONICA EMPRESAS DE CHILE SA"/>
    <s v="RONDA Y REVISION DE SALAS TECNICAS"/>
    <s v="23/12/2023 18:50:54"/>
    <s v="23/12/2023 18:51:51"/>
    <s v="Cerrado"/>
    <s v="CDP ANTIGUO 1"/>
    <s v="CDP ANTIGUO 2"/>
    <s v="23/12/2023 18:56:03"/>
    <s v="23/12/2023 23:50:00"/>
    <s v="RONDA Y REVISION DE SALAS TECNICAS"/>
    <s v="SE REALIZA RONDA"/>
    <d v="1899-12-30T00:02:33"/>
    <d v="1899-12-30T00:05:09"/>
    <d v="1899-12-30T00:02:36"/>
    <s v=""/>
    <s v="Cumplido"/>
    <m/>
    <m/>
    <m/>
    <m/>
    <m/>
    <d v="2023-11-20T00:00:00"/>
    <s v="CUMPLE"/>
    <s v="NO CUMPLE"/>
    <s v="NO CUMPLE"/>
    <s v="NO CUMPLE"/>
    <s v="NO CUMPLE"/>
  </r>
  <r>
    <s v="INC000002513561"/>
    <s v="HOUSING"/>
    <x v="15"/>
    <s v="APQ ACCESOS"/>
    <s v="ALDO P VALENZUELA MUJICA"/>
    <s v="tct_avalen"/>
    <s v="2-Significativo/Amplio"/>
    <x v="2"/>
    <s v="Alta"/>
    <x v="0"/>
    <s v="TELEFONICA EMPRESAS DE CHILE SA"/>
    <s v="TOMA DE ALARMAS DE CLIENTE"/>
    <s v="23/12/2023 18:52:01"/>
    <s v="23/12/2023 18:53:04"/>
    <s v="Cerrado"/>
    <s v="CDP ANTIGUO 1"/>
    <s v="CDP ANTIGUO 2"/>
    <s v="23/12/2023 18:56:36"/>
    <s v="23/12/2023 23:50:00"/>
    <s v="TOMA DE ALARMAS DE CLIENTE"/>
    <s v="SE REALIZA TOMA DE ALARMAS"/>
    <d v="1899-12-30T00:02:47"/>
    <d v="1899-12-30T00:04:35"/>
    <d v="1899-12-30T00:01:48"/>
    <s v=""/>
    <s v="Cumplido"/>
    <m/>
    <m/>
    <m/>
    <m/>
    <m/>
    <d v="2023-11-20T00:00:00"/>
    <s v="CUMPLE"/>
    <s v="NO CUMPLE"/>
    <s v="NO CUMPLE"/>
    <s v="NO CUMPLE"/>
    <s v="NO CUMPLE"/>
  </r>
  <r>
    <s v="INC000002513603"/>
    <s v="INFRAESTRUCTURA DC"/>
    <x v="0"/>
    <s v="APQ ACCESOS"/>
    <s v="MARIO A BARRIENTOS RUIZ"/>
    <s v="MBARRIENTOS"/>
    <s v="4-Menor/Localizado"/>
    <x v="0"/>
    <s v="Baja"/>
    <x v="0"/>
    <s v="TELEFONICA GLOBAL TECHNOLOGY S.A.AGENCIA EN CHILE"/>
    <s v="RONDA DE INSPECCIÓN DE SALAS Y TOMA DE TEMPERATURAS DC APOQUINDO"/>
    <s v="24/12/2023 7:55:41"/>
    <s v="24/12/2023 8:00:48"/>
    <s v="Cerrado"/>
    <s v="TI"/>
    <s v="CLIMA"/>
    <s v="24/12/2023 8:57:34"/>
    <s v="24/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3700"/>
    <s v="INFRAESTRUCTURA DC"/>
    <x v="6"/>
    <s v="APQ ACCESOS"/>
    <s v="FRANCISCO J FELIU ABARCA"/>
    <s v="tct_frafea"/>
    <s v="4-Menor/Localizado"/>
    <x v="0"/>
    <s v="Baja"/>
    <x v="0"/>
    <s v="TELEFONICA CYBERSECURITY TECH CHILE SPA"/>
    <s v="RONDA POR TOMA DE TEMPERATURAS EN SALAS TIC"/>
    <s v="23/12/2023 5:17:50"/>
    <s v="23/12/2023 5:19:00"/>
    <s v="Cerrado"/>
    <s v="TI"/>
    <s v="CLIMA"/>
    <s v="23/12/2023 5:43:54"/>
    <s v="23/12/2023 23:50:00"/>
    <s v="RONDA POR TOMA DE TEMPERATURAS EN SALAS TIC"/>
    <s v="RONDA REALIZADA"/>
    <d v="1899-12-30T00:00:00"/>
    <d v="1899-12-30T00:00:00"/>
    <d v="1899-12-30T00:00:00"/>
    <s v=""/>
    <s v="Cumplido"/>
    <m/>
    <m/>
    <m/>
    <m/>
    <m/>
    <d v="2023-11-23T00:00:00"/>
    <s v="CUMPLE"/>
    <s v="NO CUMPLE"/>
    <s v="NO CUMPLE"/>
    <s v="NO CUMPLE"/>
    <s v="NO CUMPLE"/>
  </r>
  <r>
    <s v="INC000002513729"/>
    <s v="INFRAESTRUCTURA DC"/>
    <x v="6"/>
    <s v="APQ ACCESOS"/>
    <s v="FRANCISCO J FELIU ABARCA"/>
    <s v="tct_frafea"/>
    <s v="4-Menor/Localizado"/>
    <x v="0"/>
    <s v="Baja"/>
    <x v="0"/>
    <s v="TELEFONICA CYBERSECURITY TECH CHILE SPA"/>
    <s v="RONDA PREVENTIVA Y LECTURA DE TEMPERATURAS EN SALAS TIC"/>
    <s v="23/12/2023 7:04:22"/>
    <s v="23/12/2023 7:05:11"/>
    <s v="Cerrado"/>
    <s v="TI"/>
    <s v="CLIMA"/>
    <s v="23/12/2023 7:22:39"/>
    <s v="23/12/2023 23:50:00"/>
    <s v="RONDA PREVENTIVA Y LECTURA DE TEMPERATURAS EN SALAS TIC"/>
    <s v="RONDA REALIZADA"/>
    <d v="1899-12-30T00:00:00"/>
    <d v="1899-12-30T00:00:00"/>
    <d v="1899-12-30T00:00:00"/>
    <s v=""/>
    <s v="Cumplido"/>
    <m/>
    <m/>
    <m/>
    <m/>
    <m/>
    <d v="2023-11-20T00:00:00"/>
    <s v="CUMPLE"/>
    <s v="NO CUMPLE"/>
    <s v="NO CUMPLE"/>
    <s v="NO CUMPLE"/>
    <s v="NO CUMPLE"/>
  </r>
  <r>
    <s v="INC000002513738"/>
    <s v="TICKET-INTELIGENTE"/>
    <x v="4"/>
    <s v="GESTION TI"/>
    <s v="PAUL A SEPULVEDA ALVAREZ"/>
    <s v="USR_TSIGHT"/>
    <s v="1-Extenso/Generalizado"/>
    <x v="0"/>
    <s v="Baja"/>
    <x v="1"/>
    <s v="FUNDACION INSTITUTO PROFESIONAL DUOC UC"/>
    <s v="fiprdu01 - dcadmconce TICKET AUTOMATICO"/>
    <s v="23/12/2023 7:27:34"/>
    <s v="23/12/2023 7:27:34"/>
    <s v="Cerrado"/>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s v="CUMPLE"/>
    <s v="NO CUMPLE"/>
    <s v="NO CUMPLE"/>
    <s v="NO CUMPLE"/>
    <s v="NO CUMPLE"/>
  </r>
  <r>
    <s v="INC000002513739"/>
    <s v="TICKET-INTELIGENTE"/>
    <x v="4"/>
    <s v="GESTION TI"/>
    <s v="PAUL A SEPULVEDA ALVAREZ"/>
    <s v="USR_TSIGHT"/>
    <s v="1-Extenso/Generalizado"/>
    <x v="0"/>
    <s v="Baja"/>
    <x v="1"/>
    <s v="FUNDACION INSTITUTO PROFESIONAL DUOC UC"/>
    <s v="fiprdu01 - hyp_conce TICKET AUTOMATICO"/>
    <s v="23/12/2023 7:27:38"/>
    <s v="23/12/2023 7:27:38"/>
    <s v="Cerrado"/>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s v="CUMPLE"/>
    <s v="NO CUMPLE"/>
    <s v="NO CUMPLE"/>
    <s v="NO CUMPLE"/>
    <s v="NO CUMPLE"/>
  </r>
  <r>
    <s v="INC000002513740"/>
    <s v="TICKET-INTELIGENTE"/>
    <x v="4"/>
    <s v="GESTION TI"/>
    <s v="PAUL A SEPULVEDA ALVAREZ"/>
    <s v="USR_TSIGHT"/>
    <s v="1-Extenso/Generalizado"/>
    <x v="0"/>
    <s v="Baja"/>
    <x v="1"/>
    <s v="FUNDACION INSTITUTO PROFESIONAL DUOC UC"/>
    <s v="fiprdu01 - ilo_conce TICKET AUTOMATICO"/>
    <s v="23/12/2023 7:28:40"/>
    <s v="23/12/2023 7:28:40"/>
    <s v="Cerrado"/>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s v="CUMPLE"/>
    <s v="NO CUMPLE"/>
    <s v="NO CUMPLE"/>
    <s v="NO CUMPLE"/>
    <s v="NO CUMPLE"/>
  </r>
  <r>
    <s v="INC000002513759"/>
    <s v="RED INTERNA"/>
    <x v="6"/>
    <s v="APQ ACCESOS"/>
    <s v="YORDI M HURTADO ARAYA"/>
    <s v="tct_yorhua"/>
    <s v="4-Menor/Localizado"/>
    <x v="0"/>
    <s v="Baja"/>
    <x v="0"/>
    <s v="TELEFONICA CYBERSECURITY TECH CHILE SPA"/>
    <s v="RONDA TOMA DE TEMPERATURAS SALAS TIC 08:30"/>
    <s v="23/12/2023 8:31:50"/>
    <s v="23/12/2023 8:32:19"/>
    <s v="Cerrado"/>
    <s v="CDP ANTIGUO 1"/>
    <s v="CDP ANTIGUO 2"/>
    <s v="23/12/2023 9:07:10"/>
    <s v="23/12/2023 23:50:00"/>
    <s v="RONDA TOMA DE TEMPERATURAS SALAS TIC 08:30"/>
    <s v="RONDA REALIZADA"/>
    <d v="1899-12-30T00:00:00"/>
    <d v="1899-12-30T00:35:20"/>
    <d v="1899-12-30T00:35:20"/>
    <s v=""/>
    <s v="Cumplido"/>
    <m/>
    <m/>
    <m/>
    <m/>
    <m/>
    <d v="2023-11-21T00:00:00"/>
    <s v="CUMPLE"/>
    <s v="NO CUMPLE"/>
    <s v="NO CUMPLE"/>
    <s v="NO CUMPLE"/>
    <s v="NO CUMPLE"/>
  </r>
  <r>
    <s v="INC000002513760"/>
    <s v="RED INTERNA"/>
    <x v="6"/>
    <s v="APQ ACCESOS"/>
    <s v="YORDI M HURTADO ARAYA"/>
    <s v="tct_yorhua"/>
    <s v="4-Menor/Localizado"/>
    <x v="0"/>
    <s v="Baja"/>
    <x v="0"/>
    <s v="TELEFONICA CYBERSECURITY TECH CHILE SPA"/>
    <s v="RONDA SALAS TECNICAS 10:30"/>
    <s v="23/12/2023 8:32:37"/>
    <s v="23/12/2023 8:33:04"/>
    <s v="Cerrado"/>
    <s v="CDP ANTIGUO 1"/>
    <s v="CDP ANTIGUO 2"/>
    <s v="23/12/2023 9:07:25"/>
    <s v="23/12/2023 23:50:00"/>
    <s v="RONDA SALAS TECNICAS 10:30"/>
    <s v="RONDA REALIZADA"/>
    <d v="1899-12-30T00:00:00"/>
    <d v="1899-12-30T00:34:48"/>
    <d v="1899-12-30T00:34:48"/>
    <s v=""/>
    <s v="Cumplido"/>
    <m/>
    <m/>
    <m/>
    <m/>
    <m/>
    <d v="2023-11-21T00:00:00"/>
    <s v="CUMPLE"/>
    <s v="NO CUMPLE"/>
    <s v="NO CUMPLE"/>
    <s v="NO CUMPLE"/>
    <s v="NO CUMPLE"/>
  </r>
  <r>
    <s v="INC000002513767"/>
    <s v="HOUSING"/>
    <x v="19"/>
    <s v="BELIEVE"/>
    <s v="YORDI M HURTADO ARAYA"/>
    <s v="frp_josama"/>
    <s v="3-Moderado/Limitado"/>
    <x v="1"/>
    <s v="Media"/>
    <x v="0"/>
    <s v="TELEFONICA EMPRESAS DE CHILE SA"/>
    <s v="GESTION DATACENTER/ ACCESOS/  DC SAN MARTIN/NEXTSTREAM"/>
    <s v="23/12/2023 8:57:32"/>
    <s v="23/12/2023 9:03:00"/>
    <s v="Cerrado"/>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s v="CUMPLE"/>
    <s v="NO CUMPLE"/>
    <s v="NO CUMPLE"/>
    <s v="NO CUMPLE"/>
    <s v="NO CUMPLE"/>
  </r>
  <r>
    <s v="INC000002513840"/>
    <s v="RED INTERNA"/>
    <x v="6"/>
    <s v="APQ ACCESOS"/>
    <s v="YORDI M HURTADO ARAYA"/>
    <s v="tct_yorhua"/>
    <s v="4-Menor/Localizado"/>
    <x v="0"/>
    <s v="Baja"/>
    <x v="0"/>
    <s v="TELEFONICA CYBERSECURITY TECH CHILE SPA"/>
    <s v="RONDA TOMA DE TEMPERATURAS SALAS TIC 12:30"/>
    <s v="23/12/2023 11:55:24"/>
    <s v="23/12/2023 11:55:56"/>
    <s v="Cerrado"/>
    <s v="CDP ANTIGUO 1"/>
    <s v="CDP ANTIGUO 2"/>
    <s v="23/12/2023 12:34:28"/>
    <s v="23/12/2023 23:50:00"/>
    <s v="RONDA TOMA DE TEMPERATURAS SALAS TIC 12:30"/>
    <s v="RONDA REALIZADA"/>
    <d v="1899-12-30T00:00:00"/>
    <d v="1899-12-30T00:39:04"/>
    <d v="1899-12-30T00:39:04"/>
    <s v=""/>
    <s v="Cumplido"/>
    <m/>
    <m/>
    <m/>
    <m/>
    <m/>
    <d v="2023-11-20T00:00:00"/>
    <s v="CUMPLE"/>
    <s v="NO CUMPLE"/>
    <s v="NO CUMPLE"/>
    <s v="NO CUMPLE"/>
    <s v="NO CUMPLE"/>
  </r>
  <r>
    <s v="INC000002513841"/>
    <s v="RED INTERNA"/>
    <x v="6"/>
    <s v="APQ ACCESOS"/>
    <s v="YORDI M HURTADO ARAYA"/>
    <s v="tct_yorhua"/>
    <s v="4-Menor/Localizado"/>
    <x v="0"/>
    <s v="Baja"/>
    <x v="0"/>
    <s v="TELEFONICA CYBERSECURITY TECH CHILE SPA"/>
    <s v="RONDA SALAS TECNICAS 15:30"/>
    <s v="23/12/2023 11:56:11"/>
    <s v="23/12/2023 11:56:34"/>
    <s v="Cerrado"/>
    <s v="CDP ANTIGUO 1"/>
    <s v="CDP ANTIGUO 2"/>
    <s v="23/12/2023 12:34:08"/>
    <s v="23/12/2023 23:50:00"/>
    <s v="RONDA SALAS TECNICAS 15:30"/>
    <s v="RONDA REALIZADA"/>
    <d v="1899-12-30T00:00:00"/>
    <d v="1899-12-30T00:37:57"/>
    <d v="1899-12-30T00:37:57"/>
    <s v=""/>
    <s v="Cumplido"/>
    <m/>
    <m/>
    <m/>
    <m/>
    <m/>
    <d v="2023-11-20T00:00:00"/>
    <s v="CUMPLE"/>
    <s v="NO CUMPLE"/>
    <s v="NO CUMPLE"/>
    <s v="NO CUMPLE"/>
    <s v="NO CUMPLE"/>
  </r>
  <r>
    <s v="INC000002514064"/>
    <s v="TICKET-INTELIGENTE"/>
    <x v="4"/>
    <s v="GESTION TI"/>
    <s v="PAUL A SEPULVEDA ALVAREZ"/>
    <s v="USR_TSIGHT"/>
    <s v="1-Extenso/Generalizado"/>
    <x v="0"/>
    <s v="Baja"/>
    <x v="1"/>
    <s v="GPS CHILE SPA"/>
    <s v="gpschi01 - wnprap_gps04 TICKET AUTOMATICO"/>
    <s v="23/12/2023 20:17:51"/>
    <s v="23/12/2023 20:17:51"/>
    <s v="Cerrado"/>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s v="CUMPLE"/>
    <s v="NO CUMPLE"/>
    <s v="NO CUMPLE"/>
    <s v="NO CUMPLE"/>
    <s v="NO CUMPLE"/>
  </r>
  <r>
    <s v="INC000002514086"/>
    <s v="INFRAESTRUCTURA DC"/>
    <x v="6"/>
    <s v="APQ ACCESOS"/>
    <s v="FRANCISCO J FELIU ABARCA"/>
    <s v="tct_frafea"/>
    <s v="4-Menor/Localizado"/>
    <x v="0"/>
    <s v="Baja"/>
    <x v="0"/>
    <s v="TELEFONICA CYBERSECURITY TECH CHILE SPA"/>
    <s v="RONDA POR TOMA DE TEMPERATURAS EN SALAS TIC"/>
    <s v="23/12/2023 20:52:51"/>
    <s v="23/12/2023 20:53:41"/>
    <s v="Cerrado"/>
    <s v="TI"/>
    <s v="CLIMA"/>
    <s v="23/12/2023 21:08:31"/>
    <s v="23/12/2023 23:50:00"/>
    <s v="RONDA POR TOMA DE TEMPERATURAS EN SALAS TIC"/>
    <s v="RONDA REALIZADA"/>
    <d v="1899-12-30T00:00:00"/>
    <d v="1899-12-30T00:00:00"/>
    <d v="1899-12-30T00:00:00"/>
    <s v=""/>
    <s v="Cumplido"/>
    <m/>
    <m/>
    <m/>
    <m/>
    <m/>
    <d v="2023-11-20T00:00:00"/>
    <s v="CUMPLE"/>
    <s v="NO CUMPLE"/>
    <s v="NO CUMPLE"/>
    <s v="NO CUMPLE"/>
    <s v="NO CUMPLE"/>
  </r>
  <r>
    <s v="INC000002514103"/>
    <s v="HOUSING"/>
    <x v="6"/>
    <s v="APQ ACCESOS"/>
    <s v="FRANCISCO J FELIU ABARCA"/>
    <s v="tct_frafea"/>
    <s v="4-Menor/Localizado"/>
    <x v="0"/>
    <s v="Baja"/>
    <x v="0"/>
    <s v="TELEFONICA CYBERSECURITY TECH CHILE SPA"/>
    <s v="RONDA PREVENTIVA EN SALAS TIC"/>
    <s v="23/12/2023 21:52:30"/>
    <s v="23/12/2023 21:53:28"/>
    <s v="Cerrado"/>
    <s v="TI"/>
    <s v="INFRAESTRUCTURA"/>
    <s v="23/12/2023 22:32:33"/>
    <s v="23/12/2023 23:50:00"/>
    <s v="RONDA PREVENTIVA EN SALAS TIC"/>
    <s v="RONDA REALIZADA"/>
    <d v="1899-12-30T00:00:00"/>
    <d v="1899-12-30T00:00:00"/>
    <d v="1899-12-30T00:00:00"/>
    <s v=""/>
    <s v="Cumplido"/>
    <m/>
    <m/>
    <m/>
    <m/>
    <m/>
    <d v="2023-11-24T00:00:00"/>
    <s v="CUMPLE"/>
    <s v="NO CUMPLE"/>
    <s v="NO CUMPLE"/>
    <s v="NO CUMPLE"/>
    <s v="NO CUMPLE"/>
  </r>
  <r>
    <s v="INC000002514126"/>
    <s v="INFRAESTRUCTURA DC"/>
    <x v="6"/>
    <s v="APQ ACCESOS"/>
    <s v="FRANCISCO J FELIU ABARCA"/>
    <s v="tct_frafea"/>
    <s v="4-Menor/Localizado"/>
    <x v="0"/>
    <s v="Baja"/>
    <x v="0"/>
    <s v="TELEFONICA CYBERSECURITY TECH CHILE SPA"/>
    <s v="RONDA POR TOMA DE TEMPERATURAS EN SALAS TIC"/>
    <s v="24/12/2023 5:10:22"/>
    <s v="24/12/2023 5:11:57"/>
    <s v="Cerrado"/>
    <s v="TI"/>
    <s v="CLIMA"/>
    <s v="24/12/2023 5:45:51"/>
    <s v="24/12/2023 23:50:00"/>
    <s v="RONDA POR TOMA DE TEMPERATURAS EN SALAS TIC"/>
    <s v="RONDA REALIZADA"/>
    <d v="1899-12-30T00:00:00"/>
    <d v="1899-12-30T00:00:00"/>
    <d v="1899-12-30T00:00:00"/>
    <s v=""/>
    <s v="Cumplido"/>
    <m/>
    <m/>
    <m/>
    <m/>
    <m/>
    <d v="2023-11-20T00:00:00"/>
    <s v="CUMPLE"/>
    <s v="NO CUMPLE"/>
    <s v="NO CUMPLE"/>
    <s v="NO CUMPLE"/>
    <s v="NO CUMPLE"/>
  </r>
  <r>
    <s v="INC000002514134"/>
    <s v="INFRAESTRUCTURA DC"/>
    <x v="6"/>
    <s v="APQ ACCESOS"/>
    <s v="FRANCISCO J FELIU ABARCA"/>
    <s v="tct_frafea"/>
    <s v="4-Menor/Localizado"/>
    <x v="0"/>
    <s v="Baja"/>
    <x v="0"/>
    <s v="TELEFONICA CYBERSECURITY TECH CHILE SPA"/>
    <s v="RONDA PREVENTIVA Y LECTURA DE TEMPERATURAS EN SALAS TIC"/>
    <s v="24/12/2023 7:04:37"/>
    <s v="24/12/2023 7:05:24"/>
    <s v="Cerrado"/>
    <s v="TI"/>
    <s v="CLIMA"/>
    <s v="24/12/2023 7:18:01"/>
    <s v="24/12/2023 23:50:00"/>
    <s v="RONDA PREVENTIVA Y LECTURA DE TEMPERATURAS EN SALAS TIC"/>
    <s v="RONDA REALIZADA"/>
    <d v="1899-12-30T00:00:00"/>
    <d v="1899-12-30T00:00:00"/>
    <d v="1899-12-30T00:00:00"/>
    <s v=""/>
    <s v="Cumplido"/>
    <m/>
    <m/>
    <m/>
    <m/>
    <m/>
    <d v="2023-11-20T00:00:00"/>
    <s v="CUMPLE"/>
    <s v="NO CUMPLE"/>
    <s v="NO CUMPLE"/>
    <s v="NO CUMPLE"/>
    <s v="NO CUMPLE"/>
  </r>
  <r>
    <s v="INC000002514175"/>
    <s v="HOUSING"/>
    <x v="15"/>
    <s v="APQ ACCESOS"/>
    <s v="LUIS O MORALES ARENAS"/>
    <s v="tct_luimoa"/>
    <s v="4-Menor/Localizado"/>
    <x v="0"/>
    <s v="Baja"/>
    <x v="0"/>
    <s v="TELEFONICA EMPRESAS DE CHILE SA"/>
    <s v="SE GENERA TICKET POR RONDA Y REVISION DE SALAS TECNICAS"/>
    <s v="24/12/2023 19:11:31"/>
    <s v="24/12/2023 19:13:43"/>
    <s v="Cerrado"/>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s v="CUMPLE"/>
    <s v="NO CUMPLE"/>
    <s v="NO CUMPLE"/>
    <s v="NO CUMPLE"/>
    <s v="NO CUMPLE"/>
  </r>
  <r>
    <s v="INC000002514177"/>
    <s v="HOUSING"/>
    <x v="15"/>
    <s v="APQ ACCESOS"/>
    <s v="LUIS O MORALES ARENAS"/>
    <s v="tct_luimoa"/>
    <s v="4-Menor/Localizado"/>
    <x v="0"/>
    <s v="Baja"/>
    <x v="0"/>
    <s v="TELEFONICA EMPRESAS DE CHILE SA"/>
    <s v="SE GENERA TICKET POR REVISION Y TOMA DE ALARMA DE CLIENTES"/>
    <s v="24/12/2023 19:15:39"/>
    <s v="24/12/2023 19:17:20"/>
    <s v="Cerrado"/>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s v="CUMPLE"/>
    <s v="NO CUMPLE"/>
    <s v="NO CUMPLE"/>
    <s v="NO CUMPLE"/>
    <s v="NO CUMPLE"/>
  </r>
  <r>
    <s v="INC000002514179"/>
    <s v="RED INTERNA"/>
    <x v="0"/>
    <s v="APQ ACCESOS"/>
    <s v="RENE E VILLEGAS CARREÑO"/>
    <s v="tct_renvic"/>
    <s v="4-Menor/Localizado"/>
    <x v="0"/>
    <s v="Baja"/>
    <x v="0"/>
    <s v="TELEFONICA CYBERSECURITY TECH CHILE SPA"/>
    <s v="RONDA DE INSPECCIÓN DE SALAS Y TOMA DE TEMPERATURAS DC APOQUINDO"/>
    <s v="24/12/2023 19:50:57"/>
    <s v="24/12/2023 19:53:03"/>
    <s v="Cerrado"/>
    <s v="CDP ANTIGUO 1"/>
    <s v="CDP ANTIGUO 2"/>
    <s v="24/12/2023 19:53:41"/>
    <s v="24/12/2023 23:50:00"/>
    <m/>
    <s v="RONDA REALIZADA"/>
    <d v="1899-12-30T00:00:00"/>
    <d v="1899-12-30T00:00:00"/>
    <d v="1899-12-30T00:00:00"/>
    <s v=""/>
    <s v="Cumplido"/>
    <m/>
    <m/>
    <m/>
    <m/>
    <m/>
    <d v="2023-11-20T00:00:00"/>
    <s v="CUMPLE"/>
    <s v="NO CUMPLE"/>
    <s v="NO CUMPLE"/>
    <s v="NO CUMPLE"/>
    <s v="NO CUMPLE"/>
  </r>
  <r>
    <s v="INC000002514181"/>
    <s v="RED INTERNA"/>
    <x v="0"/>
    <s v="APQ ACCESOS"/>
    <s v="RENE E VILLEGAS CARREÑO"/>
    <s v="tct_renvic"/>
    <s v="4-Menor/Localizado"/>
    <x v="0"/>
    <s v="Baja"/>
    <x v="0"/>
    <s v="TELEFONICA CYBERSECURITY TECH CHILE SPA"/>
    <s v="RONDA DE INSPECCIÓN DE SALAS Y TOMA DE TEMPERATURAS DC APOQUINDO"/>
    <s v="24/12/2023 19:54:36"/>
    <s v="24/12/2023 19:56:11"/>
    <s v="Cerrado"/>
    <s v="CDP ANTIGUO 1"/>
    <s v="CDP ANTIGUO 2"/>
    <s v="24/12/2023 19:57:23"/>
    <s v="24/12/2023 23:50:00"/>
    <m/>
    <s v="RONDA REALIZADA"/>
    <d v="1899-12-30T00:00:00"/>
    <d v="1899-12-30T00:00:00"/>
    <d v="1899-12-30T00:00:00"/>
    <s v=""/>
    <s v="Cumplido"/>
    <m/>
    <m/>
    <m/>
    <m/>
    <m/>
    <d v="2023-11-21T00:00:00"/>
    <s v="CUMPLE"/>
    <s v="NO CUMPLE"/>
    <s v="NO CUMPLE"/>
    <s v="NO CUMPLE"/>
    <s v="NO CUMPLE"/>
  </r>
  <r>
    <s v="INC000002514183"/>
    <s v="RED INTERNA"/>
    <x v="0"/>
    <s v="APQ ACCESOS"/>
    <s v="RENE E VILLEGAS CARREÑO"/>
    <s v="tct_renvic"/>
    <s v="4-Menor/Localizado"/>
    <x v="0"/>
    <s v="Baja"/>
    <x v="0"/>
    <s v="TELEFONICA CYBERSECURITY TECH CHILE SPA"/>
    <s v="RONDA DE INSPECCIÓN DE SALAS Y TOMA DE TEMPERATURAS DC APOQUINDO"/>
    <s v="24/12/2023 19:57:42"/>
    <s v="24/12/2023 19:59:25"/>
    <s v="Cerrado"/>
    <s v="CDP ANTIGUO 1"/>
    <s v="CDP ANTIGUO 2"/>
    <s v="24/12/2023 20:01:19"/>
    <s v="24/12/2023 23:50:00"/>
    <m/>
    <s v="RONDA REALIZADA"/>
    <d v="1899-12-30T00:00:00"/>
    <d v="1899-12-30T00:00:00"/>
    <d v="1899-12-30T00:00:00"/>
    <s v=""/>
    <s v="Cumplido"/>
    <m/>
    <m/>
    <m/>
    <m/>
    <m/>
    <d v="2023-11-20T00:00:00"/>
    <s v="CUMPLE"/>
    <s v="NO CUMPLE"/>
    <s v="NO CUMPLE"/>
    <s v="NO CUMPLE"/>
    <s v="NO CUMPLE"/>
  </r>
  <r>
    <s v="INC000002514215"/>
    <s v="RED INTERNA"/>
    <x v="6"/>
    <s v="APQ ACCESOS"/>
    <s v="YORDI M HURTADO ARAYA"/>
    <s v="tct_yorhua"/>
    <s v="4-Menor/Localizado"/>
    <x v="0"/>
    <s v="Baja"/>
    <x v="0"/>
    <s v="TELEFONICA CYBERSECURITY TECH CHILE SPA"/>
    <s v="RONDA TOMA DE TEMPERATURAS SALAS TIC 08:30"/>
    <s v="24/12/2023 9:11:23"/>
    <s v="24/12/2023 9:11:48"/>
    <s v="Cerrado"/>
    <s v="CDP ANTIGUO 1"/>
    <s v="CDP ANTIGUO 2"/>
    <s v="24/12/2023 9:41:01"/>
    <s v="24/12/2023 23:50:00"/>
    <s v="RONDA TOMA DE TEMPERATURAS SALAS TIC 08:30"/>
    <s v="RONDA REALIZADA"/>
    <d v="1899-12-30T00:00:00"/>
    <d v="1899-12-30T00:29:38"/>
    <d v="1899-12-30T00:29:38"/>
    <s v=""/>
    <s v="Cumplido"/>
    <m/>
    <m/>
    <m/>
    <m/>
    <m/>
    <d v="2023-11-22T00:00:00"/>
    <s v="CUMPLE"/>
    <s v="NO CUMPLE"/>
    <s v="NO CUMPLE"/>
    <s v="NO CUMPLE"/>
    <s v="NO CUMPLE"/>
  </r>
  <r>
    <s v="INC000002514216"/>
    <s v="RED INTERNA"/>
    <x v="6"/>
    <s v="APQ ACCESOS"/>
    <s v="YORDI M HURTADO ARAYA"/>
    <s v="tct_yorhua"/>
    <s v="4-Menor/Localizado"/>
    <x v="0"/>
    <s v="Baja"/>
    <x v="0"/>
    <s v="TELEFONICA CYBERSECURITY TECH CHILE SPA"/>
    <s v="RONDA SALAS TECNICAS 10:30"/>
    <s v="24/12/2023 9:12:10"/>
    <s v="24/12/2023 9:12:36"/>
    <s v="Cerrado"/>
    <s v="CDP ANTIGUO 1"/>
    <s v="CDP ANTIGUO 2"/>
    <s v="24/12/2023 9:41:17"/>
    <s v="24/12/2023 23:50:00"/>
    <s v="RONDA SALAS TECNICAS 10:30"/>
    <s v="RONDA REALIZADA"/>
    <d v="1899-12-30T00:00:00"/>
    <d v="1899-12-30T00:29:07"/>
    <d v="1899-12-30T00:29:07"/>
    <s v=""/>
    <s v="Cumplido"/>
    <m/>
    <m/>
    <m/>
    <m/>
    <m/>
    <d v="2023-11-20T00:00:00"/>
    <s v="CUMPLE"/>
    <s v="NO CUMPLE"/>
    <s v="NO CUMPLE"/>
    <s v="NO CUMPLE"/>
    <s v="NO CUMPLE"/>
  </r>
  <r>
    <s v="INC000002514219"/>
    <s v="BACKUP ON DEMAND"/>
    <x v="9"/>
    <s v="BACK UP DATA CENTER (BACKUP ON DEMAND)"/>
    <s v="RODRIGO VÁSQUEZ MUÑOZ"/>
    <s v="tct_rvasqu"/>
    <s v="4-Menor/Localizado"/>
    <x v="0"/>
    <s v="Baja"/>
    <x v="0"/>
    <s v="TELEFONICA GLOBAL TECHNOLOGY S.A.AGENCIA EN CHILE"/>
    <s v="revisiones y validaciones del correct estado en plataformas de respaldo netbackup"/>
    <s v="24/12/2023 11:31:07"/>
    <s v="24/12/2023 11:31:53"/>
    <s v="Cerrado"/>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s v="CUMPLE"/>
    <s v="NO CUMPLE"/>
    <s v="NO CUMPLE"/>
    <s v="NO CUMPLE"/>
    <s v="NO CUMPLE"/>
  </r>
  <r>
    <s v="INC000002514226"/>
    <s v="RED INTERNA"/>
    <x v="6"/>
    <s v="APQ ACCESOS"/>
    <s v="YORDI M HURTADO ARAYA"/>
    <s v="tct_yorhua"/>
    <s v="4-Menor/Localizado"/>
    <x v="0"/>
    <s v="Baja"/>
    <x v="0"/>
    <s v="TELEFONICA CYBERSECURITY TECH CHILE SPA"/>
    <s v="RONDA TOMA DE TEMPERATURAS SALAS TIC 12:30"/>
    <s v="24/12/2023 12:20:02"/>
    <s v="24/12/2023 12:20:31"/>
    <s v="Cerrado"/>
    <s v="CDP ANTIGUO 1"/>
    <s v="CDP ANTIGUO 2"/>
    <s v="24/12/2023 12:33:47"/>
    <s v="24/12/2023 23:50:00"/>
    <s v="RONDA TOMA DE TEMPERATURAS SALAS TIC 12:30"/>
    <s v="RONDA REALIZADA"/>
    <d v="1899-12-30T00:00:00"/>
    <d v="1899-12-30T00:13:45"/>
    <d v="1899-12-30T00:13:45"/>
    <s v=""/>
    <s v="Cumplido"/>
    <m/>
    <m/>
    <m/>
    <m/>
    <m/>
    <d v="2023-11-23T00:00:00"/>
    <s v="CUMPLE"/>
    <s v="NO CUMPLE"/>
    <s v="NO CUMPLE"/>
    <s v="NO CUMPLE"/>
    <s v="NO CUMPLE"/>
  </r>
  <r>
    <s v="INC000002514227"/>
    <s v="RED INTERNA"/>
    <x v="6"/>
    <s v="APQ ACCESOS"/>
    <s v="YORDI M HURTADO ARAYA"/>
    <s v="tct_yorhua"/>
    <s v="4-Menor/Localizado"/>
    <x v="0"/>
    <s v="Baja"/>
    <x v="0"/>
    <s v="TELEFONICA CYBERSECURITY TECH CHILE SPA"/>
    <s v="RONDA SALAS TECNICAS 15:30"/>
    <s v="24/12/2023 12:20:45"/>
    <s v="24/12/2023 12:21:12"/>
    <s v="Cerrado"/>
    <s v="CDP ANTIGUO 1"/>
    <s v="CDP ANTIGUO 2"/>
    <s v="24/12/2023 12:34:03"/>
    <s v="24/12/2023 23:50:00"/>
    <s v="RONDA SALAS TECNICAS 15:30"/>
    <s v="RONDA REALIZADA"/>
    <d v="1899-12-30T00:00:00"/>
    <d v="1899-12-30T00:13:18"/>
    <d v="1899-12-30T00:13:18"/>
    <s v=""/>
    <s v="Cumplido"/>
    <m/>
    <m/>
    <m/>
    <m/>
    <m/>
    <d v="2023-11-20T00:00:00"/>
    <s v="CUMPLE"/>
    <s v="NO CUMPLE"/>
    <s v="NO CUMPLE"/>
    <s v="NO CUMPLE"/>
    <s v="NO CUMPLE"/>
  </r>
  <r>
    <s v="INC000002514282"/>
    <s v="BACKUP ON DEMAND"/>
    <x v="9"/>
    <s v="BACK UP DATA CENTER (BACKUP ON DEMAND)"/>
    <s v="RODRIGO VÁSQUEZ MUÑOZ"/>
    <s v="tct_rvasqu"/>
    <s v="4-Menor/Localizado"/>
    <x v="0"/>
    <s v="Baja"/>
    <x v="0"/>
    <s v="TELEFONICA GLOBAL TECHNOLOGY S.A.AGENCIA EN CHILE"/>
    <s v="chequeo de estado en plataformas de respaldo netbackup (discos, cintas, respaldos)"/>
    <s v="25/12/2023 9:56:48"/>
    <s v="25/12/2023 10:01:28"/>
    <s v="Cerrado"/>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s v="CUMPLE"/>
    <s v="NO CUMPLE"/>
    <s v="NO CUMPLE"/>
    <s v="NO CUMPLE"/>
    <s v="NO CUMPLE"/>
  </r>
  <r>
    <s v="INC000002514284"/>
    <s v="INFRAESTRUCTURA DC"/>
    <x v="0"/>
    <s v="APQ ACCESOS"/>
    <s v="JAVIER J BRAVO CARVAJAL"/>
    <s v="MBARRIENTOS"/>
    <s v="4-Menor/Localizado"/>
    <x v="0"/>
    <s v="Baja"/>
    <x v="0"/>
    <s v="TELEFONICA GLOBAL TECHNOLOGY S.A.AGENCIA EN CHILE"/>
    <s v="RONDA DE INSPECCIÓN DE SALAS"/>
    <s v="25/12/2023 10:41:13"/>
    <s v="25/12/2023 10:45:16"/>
    <s v="Cerrado"/>
    <s v="TI"/>
    <s v="CLIMA"/>
    <s v="25/12/2023 11:03:27"/>
    <s v="25/12/2023 23:50:00"/>
    <s v="RONDA DE INSPECCIÓN DE SALAS"/>
    <s v="RONDA REALIZADA"/>
    <d v="1899-12-30T00:00:00"/>
    <d v="1899-12-30T00:00:00"/>
    <d v="1899-12-30T00:00:00"/>
    <s v=""/>
    <s v="Cumplido"/>
    <m/>
    <m/>
    <m/>
    <m/>
    <m/>
    <d v="2023-11-20T00:00:00"/>
    <s v="CUMPLE"/>
    <s v="NO CUMPLE"/>
    <s v="NO CUMPLE"/>
    <s v="NO CUMPLE"/>
    <s v="NO CUMPLE"/>
  </r>
  <r>
    <s v="INC000002514370"/>
    <s v="INFRAESTRUCTURA DC"/>
    <x v="6"/>
    <s v="APQ ACCESOS"/>
    <s v="FRANCISCO J FELIU ABARCA"/>
    <s v="tct_frafea"/>
    <s v="4-Menor/Localizado"/>
    <x v="0"/>
    <s v="Baja"/>
    <x v="0"/>
    <s v="TELEFONICA CYBERSECURITY TECH CHILE SPA"/>
    <s v="RONDA POR TOMA DE TEMPERATURAS EN SALAS TICRONDA POR TOMA DE TEMPERATURAS EN SALAS TIC"/>
    <s v="24/12/2023 0:18:42"/>
    <s v="24/12/2023 0:19:35"/>
    <s v="Cerrado"/>
    <s v="TI"/>
    <s v="CLIMA"/>
    <s v="24/12/2023 0:36:14"/>
    <s v="24/12/2023 23:50:00"/>
    <s v="RONDA POR TOMA DE TEMPERATURAS EN SALAS TIC"/>
    <s v="RONDA REALIZADA"/>
    <d v="1899-12-30T00:00:00"/>
    <d v="1899-12-30T00:00:00"/>
    <d v="1899-12-30T00:00:00"/>
    <s v=""/>
    <s v="Cumplido"/>
    <m/>
    <m/>
    <m/>
    <m/>
    <m/>
    <d v="2023-11-20T00:00:00"/>
    <s v="CUMPLE"/>
    <s v="NO CUMPLE"/>
    <s v="NO CUMPLE"/>
    <s v="NO CUMPLE"/>
    <s v="NO CUMPLE"/>
  </r>
  <r>
    <s v="INC000002514482"/>
    <s v="HOUSING"/>
    <x v="15"/>
    <s v="APQ ACCESOS"/>
    <s v="JAIRO A SALINAS GARAY"/>
    <s v="tct_jsalin"/>
    <s v="3-Moderado/Limitado"/>
    <x v="1"/>
    <s v="Media"/>
    <x v="0"/>
    <s v="TELEFONICA EMPRESAS DE CHILE SA"/>
    <s v="RONDA Y REVISION DE SALAS TECNICAS"/>
    <s v="24/12/2023 7:07:54"/>
    <s v="24/12/2023 7:09:06"/>
    <s v="Cerrado"/>
    <s v="CDP ANTIGUO 1"/>
    <s v="CDP ANTIGUO 2"/>
    <s v="24/12/2023 7:09:06"/>
    <s v="24/12/2023 23:50:00"/>
    <s v="RONDA Y REVISION DE SALAS TECNICAS"/>
    <s v="RONDA REALIZADA."/>
    <d v="1899-12-30T00:00:00"/>
    <d v="1899-12-30T00:01:12"/>
    <d v="1899-12-30T00:01:12"/>
    <s v=""/>
    <s v="Cumplido"/>
    <m/>
    <m/>
    <m/>
    <m/>
    <m/>
    <d v="2023-11-20T00:00:00"/>
    <s v="CUMPLE"/>
    <s v="NO CUMPLE"/>
    <s v="NO CUMPLE"/>
    <s v="NO CUMPLE"/>
    <s v="NO CUMPLE"/>
  </r>
  <r>
    <s v="INC000002514483"/>
    <s v="HOUSING"/>
    <x v="15"/>
    <s v="APQ ACCESOS"/>
    <s v="JAIRO A SALINAS GARAY"/>
    <s v="tct_jsalin"/>
    <s v="3-Moderado/Limitado"/>
    <x v="1"/>
    <s v="Media"/>
    <x v="0"/>
    <s v="TELEFONICA EMPRESAS DE CHILE SA"/>
    <s v="TOMA DE ALARMAS DE CLIENTE"/>
    <s v="24/12/2023 7:09:12"/>
    <s v="24/12/2023 7:10:45"/>
    <s v="Cerrado"/>
    <s v="CDP ANTIGUO 1"/>
    <s v="CDP ANTIGUO 2"/>
    <s v="24/12/2023 7:10:45"/>
    <s v="24/12/2023 23:50:00"/>
    <s v="TOMA DE ALARMAS DE CLIENTE"/>
    <s v="TOMA DE ALARMAS REALIZADA."/>
    <d v="1899-12-30T00:00:00"/>
    <d v="1899-12-30T00:01:33"/>
    <d v="1899-12-30T00:01:33"/>
    <s v=""/>
    <s v="Cumplido"/>
    <m/>
    <m/>
    <m/>
    <m/>
    <m/>
    <d v="2023-11-20T00:00:00"/>
    <s v="CUMPLE"/>
    <s v="NO CUMPLE"/>
    <s v="NO CUMPLE"/>
    <s v="NO CUMPLE"/>
    <s v="NO CUMPLE"/>
  </r>
  <r>
    <s v="INC000002514605"/>
    <s v="INFRAESTRUCTURA DC"/>
    <x v="14"/>
    <s v="APQ ACCESOS"/>
    <s v="MARIO A BARRIENTOS RUIZ"/>
    <s v="MBARRIENTOS"/>
    <s v="4-Menor/Localizado"/>
    <x v="0"/>
    <s v="Baja"/>
    <x v="0"/>
    <s v="TELEFONICA GLOBAL TECHNOLOGY S.A.AGENCIA EN CHILE"/>
    <s v="RONDA DE INSPECCIÓN DE SALAS Y TOMA DE TEMPERATURAS DC APOQUINDO"/>
    <s v="24/12/2023 8:10:16"/>
    <s v="24/12/2023 8:19:41"/>
    <s v="Cerrado"/>
    <s v="TI"/>
    <s v="CLIMA"/>
    <s v="24/12/2023 8:58:20"/>
    <s v="24/12/2023 23:50:00"/>
    <s v="RONDA DE INSPECCIÓN DE SALAS Y TOMA DE TEMPERATURAS DC APOQUINDO"/>
    <s v="RONDA REALIZADA"/>
    <d v="1899-12-30T00:37:47"/>
    <d v="1899-12-30T00:48:04"/>
    <d v="1899-12-30T00:10:17"/>
    <s v=""/>
    <s v="Cumplido"/>
    <m/>
    <m/>
    <m/>
    <m/>
    <m/>
    <d v="2023-11-20T00:00:00"/>
    <s v="CUMPLE"/>
    <s v="NO CUMPLE"/>
    <s v="NO CUMPLE"/>
    <s v="NO CUMPLE"/>
    <s v="NO CUMPLE"/>
  </r>
  <r>
    <s v="INC000002514607"/>
    <s v="INFRAESTRUCTURA DC"/>
    <x v="0"/>
    <s v="APQ ACCESOS"/>
    <s v="MARIO A BARRIENTOS RUIZ"/>
    <s v="MBARRIENTOS"/>
    <s v="4-Menor/Localizado"/>
    <x v="0"/>
    <s v="Baja"/>
    <x v="0"/>
    <s v="TELEFONICA GLOBAL TECHNOLOGY S.A.AGENCIA EN CHILE"/>
    <s v="RONDA DE INSPECCIÓN DE SALAS Y TOMA DE TEMPERATURAS DC APOQUINDO"/>
    <s v="24/12/2023 8:24:46"/>
    <s v="24/12/2023 8:30:33"/>
    <s v="Cerrado"/>
    <s v="TI"/>
    <s v="CLIMA"/>
    <s v="24/12/2023 9:00:33"/>
    <s v="24/12/2023 23:50:00"/>
    <s v="RONDA DE INSPECCIÓN DE SALAS Y TOMA DE TEMPERATURAS DC APOQUINDO"/>
    <m/>
    <d v="1899-12-30T00:00:00"/>
    <d v="1899-12-30T00:00:00"/>
    <d v="1899-12-30T00:00:00"/>
    <s v=""/>
    <s v="Cumplido"/>
    <m/>
    <m/>
    <m/>
    <m/>
    <m/>
    <d v="2023-11-20T00:00:00"/>
    <s v="CUMPLE"/>
    <s v="NO CUMPLE"/>
    <s v="NO CUMPLE"/>
    <s v="NO CUMPLE"/>
    <s v="NO CUMPLE"/>
  </r>
  <r>
    <s v="INC000002514657"/>
    <s v="INFRAESTRUCTURA DC"/>
    <x v="6"/>
    <s v="APQ ACCESOS"/>
    <s v="FRANCISCO J FELIU ABARCA"/>
    <s v="tct_frafea"/>
    <s v="4-Menor/Localizado"/>
    <x v="0"/>
    <s v="Baja"/>
    <x v="0"/>
    <s v="TELEFONICA CYBERSECURITY TECH CHILE SPA"/>
    <s v="RONDA POR TOMA DE TEMPERATURAS EN SALAS TIC"/>
    <s v="25/12/2023 5:33:17"/>
    <s v="25/12/2023 5:34:15"/>
    <s v="Cerrado"/>
    <s v="TI"/>
    <s v="CLIMA"/>
    <s v="25/12/2023 5:50:49"/>
    <s v="25/12/2023 23:50:00"/>
    <s v="RONDA POR TOMA DE TEMPERATURAS EN SALAS TIC"/>
    <s v="RONDA REALIZADA"/>
    <d v="1899-12-30T00:00:00"/>
    <d v="1899-12-30T00:00:00"/>
    <d v="1899-12-30T00:00:00"/>
    <s v=""/>
    <s v="Cumplido"/>
    <m/>
    <m/>
    <m/>
    <m/>
    <m/>
    <d v="2023-11-21T00:00:00"/>
    <s v="CUMPLE"/>
    <s v="NO CUMPLE"/>
    <s v="NO CUMPLE"/>
    <s v="NO CUMPLE"/>
    <s v="NO CUMPLE"/>
  </r>
  <r>
    <s v="INC000002514662"/>
    <s v="INFRAESTRUCTURA DC"/>
    <x v="6"/>
    <s v="APQ ACCESOS"/>
    <s v="FRANCISCO J FELIU ABARCA"/>
    <s v="tct_frafea"/>
    <s v="4-Menor/Localizado"/>
    <x v="0"/>
    <s v="Baja"/>
    <x v="0"/>
    <s v="TELEFONICA CYBERSECURITY TECH CHILE SPA"/>
    <s v="RONDA PREVENTIVA Y LECTURA DE TEMPERATURAS EN SALAS TIC"/>
    <s v="25/12/2023 7:03:31"/>
    <s v="25/12/2023 7:04:20"/>
    <s v="Cerrado"/>
    <s v="TI"/>
    <s v="CLIMA"/>
    <s v="25/12/2023 7:23:10"/>
    <s v="25/12/2023 23:50:00"/>
    <s v="RONDA PREVENTIVA Y LECTURA DE TEMPERATURAS EN SALAS TIC"/>
    <s v="RONDA REALIZADA"/>
    <d v="1899-12-30T00:00:00"/>
    <d v="1899-12-30T00:00:00"/>
    <d v="1899-12-30T00:00:00"/>
    <s v=""/>
    <s v="Cumplido"/>
    <m/>
    <m/>
    <m/>
    <m/>
    <m/>
    <d v="2023-11-20T00:00:00"/>
    <s v="CUMPLE"/>
    <s v="NO CUMPLE"/>
    <s v="NO CUMPLE"/>
    <s v="NO CUMPLE"/>
    <s v="NO CUMPLE"/>
  </r>
  <r>
    <s v="INC000002514702"/>
    <s v="INFRAESTRUCTURA DC"/>
    <x v="6"/>
    <s v="APQ ACCESOS"/>
    <s v="SEBASTIAN A JARA VIDAL"/>
    <s v="tct_sjarav"/>
    <s v="4-Menor/Localizado"/>
    <x v="0"/>
    <s v="Baja"/>
    <x v="0"/>
    <s v="TELEFONICA CYBERSECURITY TECH CHILE SPA"/>
    <s v="ALZA DE TEMPERATURAS TIC 2"/>
    <s v="25/12/2023 16:30:49"/>
    <s v="25/12/2023 16:33:35"/>
    <s v="Cerrado"/>
    <s v="CDP ANTIGUO 1"/>
    <s v="CDP ANTIGUO 2"/>
    <s v="25/12/2023 19:24:22"/>
    <s v="25/12/2023 23:50:00"/>
    <m/>
    <m/>
    <d v="1899-12-30T00:00:00"/>
    <d v="1899-12-30T00:00:00"/>
    <d v="1899-12-30T00:00:00"/>
    <s v=""/>
    <s v="Cumplido"/>
    <m/>
    <m/>
    <m/>
    <m/>
    <m/>
    <d v="2023-11-21T00:00:00"/>
    <s v="CUMPLE"/>
    <s v="NO CUMPLE"/>
    <s v="NO CUMPLE"/>
    <s v="NO CUMPLE"/>
    <s v="NO CUMPLE"/>
  </r>
  <r>
    <s v="INC000002514776"/>
    <s v="TICKET-INTELIGENTE"/>
    <x v="4"/>
    <s v="GESTION TI"/>
    <s v="PAUL A SEPULVEDA ALVAREZ"/>
    <s v="USR_TSIGHT"/>
    <s v="1-Extenso/Generalizado"/>
    <x v="0"/>
    <s v="Baja"/>
    <x v="1"/>
    <s v="RABIE HNOSLTDA"/>
    <s v="rabie001 - lonquimay TICKET AUTOMATICO"/>
    <s v="24/12/2023 15:09:46"/>
    <s v="24/12/2023 15:09:46"/>
    <s v="Cerrado"/>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s v="CUMPLE"/>
    <s v="NO CUMPLE"/>
    <s v="NO CUMPLE"/>
    <s v="NO CUMPLE"/>
    <s v="NO CUMPLE"/>
  </r>
  <r>
    <s v="INC000002514788"/>
    <s v="RED INTERNA"/>
    <x v="6"/>
    <s v="APQ ACCESOS"/>
    <s v="YORDI M HURTADO ARAYA"/>
    <s v="tct_yorhua"/>
    <s v="4-Menor/Localizado"/>
    <x v="0"/>
    <s v="Baja"/>
    <x v="0"/>
    <s v="TELEFONICA CYBERSECURITY TECH CHILE SPA"/>
    <s v="RONDA TOMA DE TEMPERATURAS SALAS TIC 16:30"/>
    <s v="24/12/2023 15:43:27"/>
    <s v="24/12/2023 15:44:03"/>
    <s v="Cerrado"/>
    <s v="CDP ANTIGUO 1"/>
    <s v="CDP ANTIGUO 2"/>
    <s v="24/12/2023 16:24:54"/>
    <s v="24/12/2023 23:50:00"/>
    <s v="RONDA TOMA DE TEMPERATURAS SALAS TIC 16:30"/>
    <s v="RONDA REALIZADA"/>
    <d v="1899-12-30T00:00:00"/>
    <d v="1899-12-30T00:41:27"/>
    <d v="1899-12-30T00:41:27"/>
    <s v=""/>
    <s v="Cumplido"/>
    <m/>
    <m/>
    <m/>
    <m/>
    <m/>
    <d v="2023-11-21T00:00:00"/>
    <s v="CUMPLE"/>
    <s v="NO CUMPLE"/>
    <s v="NO CUMPLE"/>
    <s v="NO CUMPLE"/>
    <s v="NO CUMPLE"/>
  </r>
  <r>
    <s v="INC000002514820"/>
    <s v="TICKET-INTELIGENTE"/>
    <x v="13"/>
    <s v="GESTION TI"/>
    <s v="DEIBY Y SANTOYO MONTEROLA"/>
    <s v="USR_TSIGHT"/>
    <s v="1-Extenso/Generalizado"/>
    <x v="0"/>
    <s v="Baja"/>
    <x v="1"/>
    <s v="TELEFONICA CYBERSECURITY TECH CHILE SPA"/>
    <s v="tctcsp01 - soc-splunk-i-02 TICKET AUTOMATICO"/>
    <s v="24/12/2023 17:00:47"/>
    <s v="24/12/2023 17:00:47"/>
    <s v="Cerrado"/>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s v="CUMPLE"/>
    <s v="NO CUMPLE"/>
    <s v="NO CUMPLE"/>
    <s v="NO CUMPLE"/>
    <s v="NO CUMPLE"/>
  </r>
  <r>
    <s v="INC000002514826"/>
    <s v="TICKET-INTELIGENTE"/>
    <x v="3"/>
    <s v="GESTION TI"/>
    <s v="VICTOR SEPULVEDA GAMARRA"/>
    <s v="USR_TSIGHT"/>
    <s v="1-Extenso/Generalizado"/>
    <x v="0"/>
    <s v="Baja"/>
    <x v="1"/>
    <s v="TELEFONICA CYBERSECURITY TECH CHILE SPA"/>
    <s v="tctcsp01 - soc-splunk-i-03 TICKET AUTOMATICO"/>
    <s v="24/12/2023 17:24:52"/>
    <s v="24/12/2023 17:24:52"/>
    <s v="Cerrado"/>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s v="CUMPLE"/>
    <s v="NO CUMPLE"/>
    <s v="NO CUMPLE"/>
    <s v="NO CUMPLE"/>
    <s v="NO CUMPLE"/>
  </r>
  <r>
    <s v="INC000002514836"/>
    <s v="TICKET-INTELIGENTE"/>
    <x v="3"/>
    <s v="GESTION TI"/>
    <s v="VICTOR SEPULVEDA GAMARRA"/>
    <s v="USR_TSIGHT"/>
    <s v="1-Extenso/Generalizado"/>
    <x v="0"/>
    <s v="Baja"/>
    <x v="1"/>
    <s v="TELEFONICA CYBERSECURITY TECH CHILE SPA"/>
    <s v="tctcsp01 - soc-splunk-i-01 TICKET AUTOMATICO"/>
    <s v="24/12/2023 17:32:55"/>
    <s v="24/12/2023 17:32:55"/>
    <s v="Cerrado"/>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s v="CUMPLE"/>
    <s v="NO CUMPLE"/>
    <s v="NO CUMPLE"/>
    <s v="NO CUMPLE"/>
    <s v="NO CUMPLE"/>
  </r>
  <r>
    <s v="INC000002514912"/>
    <s v="TICKET-INTELIGENTE"/>
    <x v="4"/>
    <s v="GESTION TI"/>
    <s v="PAUL A SEPULVEDA ALVAREZ"/>
    <s v="USR_TSIGHT"/>
    <s v="1-Extenso/Generalizado"/>
    <x v="0"/>
    <s v="Baja"/>
    <x v="1"/>
    <s v="GPS CHILE SPA"/>
    <s v="gpschi01 - wnprdb_int01 TICKET AUTOMATICO"/>
    <s v="24/12/2023 20:36:04"/>
    <s v="24/12/2023 20:36:04"/>
    <s v="Cerrado"/>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s v="CUMPLE"/>
    <s v="NO CUMPLE"/>
    <s v="NO CUMPLE"/>
    <s v="NO CUMPLE"/>
    <s v="NO CUMPLE"/>
  </r>
  <r>
    <s v="INC000002514915"/>
    <s v="TICKET-INTELIGENTE"/>
    <x v="3"/>
    <s v="GESTION TI"/>
    <s v="VICTOR SEPULVEDA GAMARRA"/>
    <s v="USR_TSIGHT"/>
    <s v="1-Extenso/Generalizado"/>
    <x v="0"/>
    <s v="Baja"/>
    <x v="1"/>
    <s v="TELEFONICA CYBERSECURITY TECH CHILE SPA"/>
    <s v="tctcsp01 - soc-splunk-i-03 TICKET AUTOMATICO"/>
    <s v="24/12/2023 20:40:44"/>
    <s v="24/12/2023 20:40:44"/>
    <s v="Cerrado"/>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s v="CUMPLE"/>
    <s v="NO CUMPLE"/>
    <s v="NO CUMPLE"/>
    <s v="NO CUMPLE"/>
    <s v="NO CUMPLE"/>
  </r>
  <r>
    <s v="INC000002514916"/>
    <s v="INFRAESTRUCTURA DC"/>
    <x v="6"/>
    <s v="APQ ACCESOS"/>
    <s v="FRANCISCO J FELIU ABARCA"/>
    <s v="tct_frafea"/>
    <s v="4-Menor/Localizado"/>
    <x v="0"/>
    <s v="Baja"/>
    <x v="0"/>
    <s v="TELEFONICA CYBERSECURITY TECH CHILE SPA"/>
    <s v="RONDA POR TOMA DE TEMPERATURAS EN SALAS TIC"/>
    <s v="24/12/2023 20:46:01"/>
    <s v="24/12/2023 20:46:48"/>
    <s v="Cerrado"/>
    <s v="TI"/>
    <s v="CLIMA"/>
    <s v="24/12/2023 20:57:28"/>
    <s v="24/12/2023 23:50:00"/>
    <s v="RONDA POR TOMA DE TEMPERATURAS EN SALAS TIC"/>
    <s v="RONDA REALIZADA"/>
    <d v="1899-12-30T00:00:00"/>
    <d v="1899-12-30T00:00:00"/>
    <d v="1899-12-30T00:00:00"/>
    <s v=""/>
    <s v="Cumplido"/>
    <m/>
    <m/>
    <m/>
    <m/>
    <m/>
    <d v="2023-11-20T00:00:00"/>
    <s v="CUMPLE"/>
    <s v="NO CUMPLE"/>
    <s v="NO CUMPLE"/>
    <s v="NO CUMPLE"/>
    <s v="NO CUMPLE"/>
  </r>
  <r>
    <s v="INC000002514942"/>
    <s v="TICKET-INTELIGENTE"/>
    <x v="3"/>
    <s v="GESTION TI"/>
    <s v="VICTOR SEPULVEDA GAMARRA"/>
    <s v="USR_TSIGHT"/>
    <s v="1-Extenso/Generalizado"/>
    <x v="0"/>
    <s v="Baja"/>
    <x v="1"/>
    <s v="TELEFONICA CYBERSECURITY TECH CHILE SPA"/>
    <s v="tctcsp01 - soc-splunk-i-01 TICKET AUTOMATICO"/>
    <s v="24/12/2023 21:39:55"/>
    <s v="24/12/2023 21:39:55"/>
    <s v="Cerrado"/>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s v="CUMPLE"/>
    <s v="NO CUMPLE"/>
    <s v="NO CUMPLE"/>
    <s v="NO CUMPLE"/>
    <s v="NO CUMPLE"/>
  </r>
  <r>
    <s v="INC000002514955"/>
    <s v="HOUSING"/>
    <x v="6"/>
    <s v="APQ ACCESOS"/>
    <s v="FRANCISCO J FELIU ABARCA"/>
    <s v="tct_frafea"/>
    <s v="4-Menor/Localizado"/>
    <x v="0"/>
    <s v="Baja"/>
    <x v="0"/>
    <s v="TELEFONICA CYBERSECURITY TECH CHILE SPA"/>
    <s v="RONDA PREVENTIVA EN SALAS TIC"/>
    <s v="24/12/2023 21:54:09"/>
    <s v="24/12/2023 21:55:18"/>
    <s v="Cerrado"/>
    <s v="TI"/>
    <s v="CLIMA"/>
    <s v="24/12/2023 22:41:50"/>
    <s v="24/12/2023 23:50:00"/>
    <s v="RONDA PREVENTIVA EN SALAS TIC"/>
    <s v="RONDA REALIZADA"/>
    <d v="1899-12-30T00:00:00"/>
    <d v="1899-12-30T00:00:00"/>
    <d v="1899-12-30T00:00:00"/>
    <s v=""/>
    <s v="Cumplido"/>
    <m/>
    <m/>
    <m/>
    <m/>
    <m/>
    <d v="2023-11-20T00:00:00"/>
    <s v="CUMPLE"/>
    <s v="NO CUMPLE"/>
    <s v="NO CUMPLE"/>
    <s v="NO CUMPLE"/>
    <s v="NO CUMPLE"/>
  </r>
  <r>
    <s v="INC000002514999"/>
    <s v="HOUSING"/>
    <x v="6"/>
    <s v="APQ ACCESOS"/>
    <s v="FRANCISCO J FELIU ABARCA"/>
    <s v="tct_frafea"/>
    <s v="4-Menor/Localizado"/>
    <x v="0"/>
    <s v="Baja"/>
    <x v="0"/>
    <s v="TELEFONICA CYBERSECURITY TECH CHILE SPA"/>
    <s v="TOMA DE ALARMAS CLIENTE EN SALAS TIC"/>
    <s v="24/12/2023 23:44:35"/>
    <s v="24/12/2023 23:45:29"/>
    <s v="Cerrado"/>
    <s v="TI"/>
    <s v="INFRAESTRUCTURA"/>
    <s v="25/12/2023 0:16:44"/>
    <s v="25/12/2023 23:50:00"/>
    <s v="TOMA DE ALARMAS CLIENTE EN SALAS TIC"/>
    <s v="TOMA DE ALARMAS REALIZADA"/>
    <d v="1899-12-30T00:00:00"/>
    <d v="1899-12-30T00:00:00"/>
    <d v="1899-12-30T00:00:00"/>
    <s v=""/>
    <s v="Cumplido"/>
    <m/>
    <m/>
    <m/>
    <m/>
    <m/>
    <d v="2023-11-21T00:00:00"/>
    <s v="CUMPLE"/>
    <s v="NO CUMPLE"/>
    <s v="NO CUMPLE"/>
    <s v="NO CUMPLE"/>
    <s v="NO CUMPLE"/>
  </r>
  <r>
    <s v="INC000002515774"/>
    <s v="TICKET-INTELIGENTE"/>
    <x v="3"/>
    <s v="GESTION TI"/>
    <s v="VICTOR SEPULVEDA GAMARRA"/>
    <s v="USR_TSIGHT"/>
    <s v="1-Extenso/Generalizado"/>
    <x v="0"/>
    <s v="Baja"/>
    <x v="1"/>
    <s v="BLUMAR S.A."/>
    <s v="blumar01 - blutssaperp TICKET AUTOMATICO"/>
    <s v="25/12/2023 3:13:07"/>
    <s v="25/12/2023 3:13:07"/>
    <s v="Cerrado"/>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s v="CUMPLE"/>
    <s v="NO CUMPLE"/>
    <s v="NO CUMPLE"/>
    <s v="NO CUMPLE"/>
    <s v="NO CUMPLE"/>
  </r>
  <r>
    <s v="INC000002515823"/>
    <s v="HOUSING"/>
    <x v="15"/>
    <s v="APQ ACCESOS"/>
    <s v="JOSE G MARQUEZ MARCANO"/>
    <s v="tct_josmam"/>
    <s v="4-Menor/Localizado"/>
    <x v="0"/>
    <s v="Baja"/>
    <x v="0"/>
    <s v="TELEFONICA EMPRESAS DE CHILE SA"/>
    <s v="RONDA Y REVISION DE SALAS"/>
    <s v="25/12/2023 7:08:09"/>
    <s v="25/12/2023 7:08:57"/>
    <s v="Cerrado"/>
    <s v="CDP ANTIGUO 1"/>
    <s v="CDP ANTIGUO 2"/>
    <s v="25/12/2023 7:10:21"/>
    <s v="25/12/2023 23:50:00"/>
    <s v="RONDA Y REVISION DE SALAS"/>
    <s v="RONDAS REALIZADAS"/>
    <d v="1899-12-30T00:01:09"/>
    <d v="1899-12-30T00:02:12"/>
    <d v="1899-12-30T00:01:03"/>
    <s v=""/>
    <s v="Cumplido"/>
    <m/>
    <m/>
    <m/>
    <m/>
    <m/>
    <d v="2023-11-21T00:00:00"/>
    <s v="CUMPLE"/>
    <s v="NO CUMPLE"/>
    <s v="NO CUMPLE"/>
    <s v="NO CUMPLE"/>
    <s v="NO CUMPLE"/>
  </r>
  <r>
    <s v="INC000002515825"/>
    <s v="HOUSING"/>
    <x v="15"/>
    <s v="APQ ACCESOS"/>
    <s v="JOSE G MARQUEZ MARCANO"/>
    <s v="tct_josmam"/>
    <s v="4-Menor/Localizado"/>
    <x v="0"/>
    <s v="Baja"/>
    <x v="0"/>
    <s v="TELEFONICA EMPRESAS DE CHILE SA"/>
    <s v="TOMA DE ALARMAS DE CLIENTES"/>
    <s v="25/12/2023 7:10:59"/>
    <s v="25/12/2023 7:11:48"/>
    <s v="Cerrado"/>
    <s v="CDP ANTIGUO 1"/>
    <s v="CDP ANTIGUO 2"/>
    <s v="25/12/2023 7:13:33"/>
    <s v="25/12/2023 23:50:00"/>
    <s v="TOMA DE ALARMAS DE CLIENTES"/>
    <s v="TOMA DE ALARMAS REALIZADAS"/>
    <d v="1899-12-30T00:00:00"/>
    <d v="1899-12-30T00:02:34"/>
    <d v="1899-12-30T00:02:34"/>
    <s v=""/>
    <s v="Cumplido"/>
    <m/>
    <m/>
    <m/>
    <m/>
    <m/>
    <d v="2023-11-21T00:00:00"/>
    <s v="CUMPLE"/>
    <s v="NO CUMPLE"/>
    <s v="NO CUMPLE"/>
    <s v="NO CUMPLE"/>
    <s v="NO CUMPLE"/>
  </r>
  <r>
    <s v="INC000002515827"/>
    <s v="INFRAESTRUCTURA DC"/>
    <x v="0"/>
    <s v="APQ ACCESOS"/>
    <s v="MARIO A BARRIENTOS RUIZ"/>
    <s v="MBARRIENTOS"/>
    <s v="4-Menor/Localizado"/>
    <x v="0"/>
    <s v="Baja"/>
    <x v="0"/>
    <s v="TELEFONICA GLOBAL TECHNOLOGY S.A.AGENCIA EN CHILE"/>
    <s v="RONDA DE INSPECCIÓN DE SALAS Y TOMA DE TEMPERATURAS DC APOQUINDO"/>
    <s v="25/12/2023 7:48:42"/>
    <s v="25/12/2023 7:49:57"/>
    <s v="Cerrado"/>
    <s v="TI"/>
    <s v="CLIMA"/>
    <s v="25/12/2023 8:04:11"/>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29"/>
    <s v="INFRAESTRUCTURA DC"/>
    <x v="0"/>
    <s v="APQ ACCESOS"/>
    <s v="MARIO A BARRIENTOS RUIZ"/>
    <s v="MBARRIENTOS"/>
    <s v="4-Menor/Localizado"/>
    <x v="0"/>
    <s v="Baja"/>
    <x v="0"/>
    <s v="TELEFONICA GLOBAL TECHNOLOGY S.A.AGENCIA EN CHILE"/>
    <s v="RONDA DE INSPECCIÓN DE SALAS Y TOMA DE TEMPERATURAS DC APOQUINDO"/>
    <s v="25/12/2023 7:50:36"/>
    <s v="25/12/2023 7:52:02"/>
    <s v="Cerrado"/>
    <s v="TI"/>
    <s v="CLIMA"/>
    <s v="25/12/2023 8:04:37"/>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31"/>
    <s v="INFRAESTRUCTURA DC"/>
    <x v="0"/>
    <s v="APQ ACCESOS"/>
    <s v="MARIO A BARRIENTOS RUIZ"/>
    <s v="MBARRIENTOS"/>
    <s v="4-Menor/Localizado"/>
    <x v="0"/>
    <s v="Baja"/>
    <x v="0"/>
    <s v="TELEFONICA GLOBAL TECHNOLOGY S.A.AGENCIA EN CHILE"/>
    <s v="RONDA DE INSPECCIÓN DE SALAS Y TOMA DE TEMPERATURAS DC APOQUINDO"/>
    <s v="25/12/2023 7:52:34"/>
    <s v="25/12/2023 7:53:53"/>
    <s v="Cerrado"/>
    <s v="TI"/>
    <s v="CLIMA"/>
    <s v="25/12/2023 8:03:32"/>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45"/>
    <s v="RED INTERNA"/>
    <x v="0"/>
    <s v="APQ ACCESOS"/>
    <s v="JAVIER J BRAVO CARVAJAL"/>
    <s v="MBARRIENTOS"/>
    <s v="4-Menor/Localizado"/>
    <x v="0"/>
    <s v="Baja"/>
    <x v="0"/>
    <s v="TELEFONICA GLOBAL TECHNOLOGY S.A.AGENCIA EN CHILE"/>
    <s v="RONDA DE INSPECCIÓN DE SALAS Y TOMA DE TEMPERATURAS DC APOQUINDO"/>
    <s v="25/12/2023 12:37:50"/>
    <s v="25/12/2023 12:39:54"/>
    <s v="Cerrado"/>
    <s v="TI"/>
    <s v="CLIMA"/>
    <s v="25/12/2023 12:45:23"/>
    <s v="25/12/2023 23:50:00"/>
    <s v="RONDA DE INSPECCIÓN DE SALAS Y TOMA DE TEMPERATURAS DC APOQUINDO"/>
    <s v="RONDA REALIZDA"/>
    <d v="1899-12-30T00:00:00"/>
    <d v="1899-12-30T00:00:00"/>
    <d v="1899-12-30T00:00:00"/>
    <s v=""/>
    <s v="Cumplido"/>
    <m/>
    <m/>
    <m/>
    <m/>
    <m/>
    <d v="2023-11-21T00:00:00"/>
    <s v="CUMPLE"/>
    <s v="NO CUMPLE"/>
    <s v="NO CUMPLE"/>
    <s v="NO CUMPLE"/>
    <s v="NO CUMPLE"/>
  </r>
  <r>
    <s v="INC000002515868"/>
    <s v="RED INTERNA"/>
    <x v="0"/>
    <s v="APQ ACCESOS"/>
    <s v="JAVIER J BRAVO CARVAJAL"/>
    <s v="MBARRIENTOS"/>
    <s v="4-Menor/Localizado"/>
    <x v="0"/>
    <s v="Baja"/>
    <x v="0"/>
    <s v="TELEFONICA GLOBAL TECHNOLOGY S.A.AGENCIA EN CHILE"/>
    <s v="RONDA DE INSPECCIÓN DE SALAS"/>
    <s v="25/12/2023 15:16:15"/>
    <s v="25/12/2023 15:18:28"/>
    <s v="Cerrado"/>
    <s v="TI"/>
    <s v="CLIMA"/>
    <s v="25/12/2023 15:41:14"/>
    <s v="25/12/2023 23:50:00"/>
    <s v="RONDA DE INSPECCIÓN DE SALAS"/>
    <s v="RONDA DE INSPECCIÓN DE SALAS"/>
    <d v="1899-12-30T00:00:00"/>
    <d v="1899-12-30T00:00:00"/>
    <d v="1899-12-30T00:00:00"/>
    <s v=""/>
    <s v="Cumplido"/>
    <m/>
    <m/>
    <m/>
    <m/>
    <m/>
    <d v="2023-11-21T00:00:00"/>
    <s v="CUMPLE"/>
    <s v="NO CUMPLE"/>
    <s v="NO CUMPLE"/>
    <s v="NO CUMPLE"/>
    <s v="NO CUMPLE"/>
  </r>
  <r>
    <s v="INC000002515870"/>
    <s v="RED INTERNA"/>
    <x v="0"/>
    <s v="APQ ACCESOS"/>
    <s v="JAVIER J BRAVO CARVAJAL"/>
    <s v="MBARRIENTOS"/>
    <s v="4-Menor/Localizado"/>
    <x v="0"/>
    <s v="Baja"/>
    <x v="0"/>
    <s v="TELEFONICA GLOBAL TECHNOLOGY S.A.AGENCIA EN CHILE"/>
    <s v="RONDA DE INSPECCIÓN DE SALAS Y TOMA DE TEMPERATURAS DC APOQUINDO"/>
    <s v="25/12/2023 16:29:33"/>
    <s v="25/12/2023 16:31:12"/>
    <s v="Cerrado"/>
    <s v="TI"/>
    <s v="CLIMA"/>
    <s v="26/12/2023 7:57:40"/>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85"/>
    <s v="HOUSING"/>
    <x v="15"/>
    <s v="APQ ACCESOS"/>
    <s v="JOSE G MARQUEZ MARCANO"/>
    <s v="tct_josmam"/>
    <s v="4-Menor/Localizado"/>
    <x v="0"/>
    <s v="Baja"/>
    <x v="0"/>
    <s v="TELEFONICA EMPRESAS DE CHILE SA"/>
    <s v="ALZA DE TEMPERATURA SALA 500 HUAWEI"/>
    <s v="25/12/2023 20:44:56"/>
    <s v="25/12/2023 20:45:00"/>
    <s v="Cerrado"/>
    <s v="CDP ANTIGUO 1"/>
    <s v="CDP ANTIGUO 2"/>
    <s v="25/12/2023 21:33:25"/>
    <s v="25/12/2023 23:50:00"/>
    <s v="ALZA DE TEMPERATURA SALA 500 HUAWEI"/>
    <m/>
    <d v="1899-12-30T00:48:05"/>
    <d v="1899-12-30T00:48:29"/>
    <d v="1899-12-30T00:00:24"/>
    <s v=""/>
    <s v="Cumplido"/>
    <m/>
    <m/>
    <m/>
    <m/>
    <m/>
    <d v="2023-11-21T00:00:00"/>
    <s v="CUMPLE"/>
    <s v="NO CUMPLE"/>
    <s v="NO CUMPLE"/>
    <s v="NO CUMPLE"/>
    <s v="NO CUMPLE"/>
  </r>
  <r>
    <s v="INC000002516044"/>
    <s v="TICKET-INTELIGENTE"/>
    <x v="4"/>
    <s v="GESTION TI"/>
    <s v="PAUL A SEPULVEDA ALVAREZ"/>
    <s v="USR_TSIGHT"/>
    <s v="1-Extenso/Generalizado"/>
    <x v="0"/>
    <s v="Baja"/>
    <x v="1"/>
    <s v="GPS CHILE SPA"/>
    <s v="gpschi01 - wnprdb_int01 TICKET AUTOMATICO"/>
    <s v="25/12/2023 10:36:25"/>
    <s v="25/12/2023 10:36:25"/>
    <s v="Cerrado"/>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s v="CUMPLE"/>
    <s v="NO CUMPLE"/>
    <s v="NO CUMPLE"/>
    <s v="NO CUMPLE"/>
    <s v="NO CUMPLE"/>
  </r>
  <r>
    <s v="INC000002516140"/>
    <s v="TICKET-INTELIGENTE"/>
    <x v="4"/>
    <s v="GESTION TI"/>
    <s v="PAUL A SEPULVEDA ALVAREZ"/>
    <s v="USR_TSIGHT"/>
    <s v="1-Extenso/Generalizado"/>
    <x v="0"/>
    <s v="Baja"/>
    <x v="1"/>
    <s v="GPS CHILE SPA"/>
    <s v="gpschi01 - wnprdb_int01 TICKET AUTOMATICO"/>
    <s v="25/12/2023 13:47:23"/>
    <s v="25/12/2023 13:47:23"/>
    <s v="Cerrado"/>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s v="CUMPLE"/>
    <s v="NO CUMPLE"/>
    <s v="NO CUMPLE"/>
    <s v="NO CUMPLE"/>
    <s v="NO CUMPLE"/>
  </r>
  <r>
    <s v="INC000002516143"/>
    <s v="TICKET-INTELIGENTE"/>
    <x v="3"/>
    <s v="GESTION TI"/>
    <s v="SEBASTIAN I ACUÑA GUZMAN"/>
    <s v="USR_TSIGHT"/>
    <s v="1-Extenso/Generalizado"/>
    <x v="0"/>
    <s v="Baja"/>
    <x v="1"/>
    <s v="BLUMAR S.A."/>
    <s v="blumar01 - blutssaperp TICKET AUTOMATICO"/>
    <s v="25/12/2023 13:51:22"/>
    <s v="25/12/2023 13:51:22"/>
    <s v="Cerrado"/>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s v="CUMPLE"/>
    <s v="NO CUMPLE"/>
    <s v="NO CUMPLE"/>
    <s v="NO CUMPLE"/>
    <s v="NO CUMPLE"/>
  </r>
  <r>
    <s v="INC000002516223"/>
    <s v="VPN IP - MPLS"/>
    <x v="20"/>
    <s v="GESTION HD"/>
    <s v="JORGE S LORCA LEIVA"/>
    <s v="frp_spevel"/>
    <s v="3-Moderado/Limitado"/>
    <x v="1"/>
    <s v="Media"/>
    <x v="0"/>
    <s v="TELEFONICA EMPRESAS DE CHILE SA"/>
    <s v="HD/Reporte de Estado de Facilities con respecto al micro corte de energía gen DC Paine"/>
    <s v="25/12/2023 18:06:27"/>
    <s v="25/12/2023 18:09:01"/>
    <s v="Cerrado"/>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s v="NO CUMPLE"/>
    <s v="NO CUMPLE"/>
    <s v="NO CUMPLE"/>
    <s v="NO CUMPLE"/>
    <s v="CUMPLE"/>
  </r>
  <r>
    <s v="INC000002516251"/>
    <s v="HOUSING"/>
    <x v="15"/>
    <s v="APQ ACCESOS"/>
    <s v="JOSE G MARQUEZ MARCANO"/>
    <s v="tct_josmam"/>
    <s v="4-Menor/Localizado"/>
    <x v="0"/>
    <s v="Baja"/>
    <x v="0"/>
    <s v="TELEFONICA EMPRESAS DE CHILE SA"/>
    <s v="RONDA Y REVISION DE SALAS"/>
    <s v="26/12/2023 6:47:17"/>
    <s v="26/12/2023 6:48:02"/>
    <s v="Cerrado"/>
    <s v="CDP ANTIGUO 1"/>
    <s v="CDP ANTIGUO 2"/>
    <s v="26/12/2023 6:49:59"/>
    <s v="26/12/2023 23:50:00"/>
    <s v="RONDA Y REVISION DE SALAS"/>
    <s v="RONDAS REALIZADAS"/>
    <d v="1899-12-30T00:01:41"/>
    <d v="1899-12-30T00:02:42"/>
    <d v="1899-12-30T00:01:01"/>
    <s v=""/>
    <s v="Cumplido"/>
    <m/>
    <m/>
    <m/>
    <m/>
    <m/>
    <d v="2023-11-21T00:00:00"/>
    <s v="CUMPLE"/>
    <s v="NO CUMPLE"/>
    <s v="NO CUMPLE"/>
    <s v="NO CUMPLE"/>
    <s v="NO CUMPLE"/>
  </r>
  <r>
    <s v="INC000002516253"/>
    <s v="HOUSING"/>
    <x v="15"/>
    <s v="APQ ACCESOS"/>
    <s v="JOSE G MARQUEZ MARCANO"/>
    <s v="tct_josmam"/>
    <s v="4-Menor/Localizado"/>
    <x v="0"/>
    <s v="Baja"/>
    <x v="0"/>
    <s v="TELEFONICA EMPRESAS DE CHILE SA"/>
    <s v="TOMA DE ALARMAS DE CLIENTES"/>
    <s v="26/12/2023 6:50:17"/>
    <s v="26/12/2023 6:51:08"/>
    <s v="Cerrado"/>
    <s v="CDP ANTIGUO 1"/>
    <s v="CDP ANTIGUO 2"/>
    <s v="26/12/2023 6:52:48"/>
    <s v="26/12/2023 23:50:00"/>
    <s v="TOMA DE ALARMAS DE CLIENTES"/>
    <s v="TOMA DE ALARMAS REALIZADAS"/>
    <d v="1899-12-30T00:01:40"/>
    <d v="1899-12-30T00:02:31"/>
    <d v="1899-12-30T00:00:51"/>
    <s v=""/>
    <s v="Cumplido"/>
    <m/>
    <m/>
    <m/>
    <m/>
    <m/>
    <d v="2023-11-21T00:00:00"/>
    <s v="CUMPLE"/>
    <s v="NO CUMPLE"/>
    <s v="NO CUMPLE"/>
    <s v="NO CUMPLE"/>
    <s v="NO CUMPLE"/>
  </r>
  <r>
    <s v="INC000002516255"/>
    <s v="HOUSING"/>
    <x v="6"/>
    <s v="APQ ACCESOS"/>
    <s v="EDUARDO A NUÑEZ LAMOZA"/>
    <s v="tct_edunul"/>
    <s v="4-Menor/Localizado"/>
    <x v="0"/>
    <s v="Baja"/>
    <x v="0"/>
    <s v="TELEFONICA CYBERSECURITY TECH CHILE SPA"/>
    <s v="TOMA DE TEMPERATURAS"/>
    <s v="26/12/2023 6:56:48"/>
    <s v="26/12/2023 6:57:42"/>
    <s v="Cerrado"/>
    <s v="TI"/>
    <s v="CLIMA"/>
    <s v="26/12/2023 6:58:03"/>
    <s v="26/12/2023 23:50:00"/>
    <s v="TOMA DE TEMPERATURAS"/>
    <s v="RONDA REALIZADA"/>
    <d v="1899-12-30T00:00:00"/>
    <d v="1899-12-30T00:00:00"/>
    <d v="1899-12-30T00:00:00"/>
    <s v=""/>
    <s v="Cumplido"/>
    <m/>
    <m/>
    <m/>
    <m/>
    <m/>
    <d v="2023-11-21T00:00:00"/>
    <s v="CUMPLE"/>
    <s v="NO CUMPLE"/>
    <s v="NO CUMPLE"/>
    <s v="NO CUMPLE"/>
    <s v="NO CUMPLE"/>
  </r>
  <r>
    <s v="INC000002516257"/>
    <s v="HOUSING"/>
    <x v="6"/>
    <s v="APQ ACCESOS"/>
    <s v="EDUARDO A NUÑEZ LAMOZA"/>
    <s v="tct_edunul"/>
    <s v="4-Menor/Localizado"/>
    <x v="0"/>
    <s v="Baja"/>
    <x v="0"/>
    <s v="TELEFONICA CYBERSECURITY TECH CHILE SPA"/>
    <s v="RONDA SALAS TECNICAS"/>
    <s v="26/12/2023 6:58:28"/>
    <s v="26/12/2023 6:59:25"/>
    <s v="Cerrado"/>
    <s v="TI"/>
    <s v="INFRAESTRUCTURA"/>
    <s v="26/12/2023 6:59:42"/>
    <s v="26/12/2023 23:50:00"/>
    <s v="REVISION DE SALAS Y RACK"/>
    <s v="RONDA REALIZADA"/>
    <d v="1899-12-30T00:00:00"/>
    <d v="1899-12-30T00:00:00"/>
    <d v="1899-12-30T00:00:00"/>
    <s v=""/>
    <s v="Cumplido"/>
    <m/>
    <m/>
    <m/>
    <m/>
    <m/>
    <d v="2023-11-21T00:00:00"/>
    <s v="CUMPLE"/>
    <s v="NO CUMPLE"/>
    <s v="NO CUMPLE"/>
    <s v="NO CUMPLE"/>
    <s v="NO CUMPLE"/>
  </r>
  <r>
    <s v="INC000002516325"/>
    <s v="TICKET-INTELIGENTE"/>
    <x v="4"/>
    <s v="GESTION TI"/>
    <s v="PAUL A SEPULVEDA ALVAREZ"/>
    <s v="USR_TSIGHT"/>
    <s v="1-Extenso/Generalizado"/>
    <x v="0"/>
    <s v="Baja"/>
    <x v="1"/>
    <s v="GPS CHILE SPA"/>
    <s v="gpschi01 - wnprap_cap02 TICKET AUTOMATICO"/>
    <s v="25/12/2023 16:50:00"/>
    <s v="25/12/2023 16:50:00"/>
    <s v="Cerrado"/>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s v="CUMPLE"/>
    <s v="NO CUMPLE"/>
    <s v="NO CUMPLE"/>
    <s v="NO CUMPLE"/>
    <s v="NO CUMPLE"/>
  </r>
  <r>
    <s v="INC000002517135"/>
    <s v="TICKET-INTELIGENTE"/>
    <x v="4"/>
    <s v="GESTION TI"/>
    <s v="PAUL A SEPULVEDA ALVAREZ"/>
    <s v="USR_TSIGHT"/>
    <s v="1-Extenso/Generalizado"/>
    <x v="0"/>
    <s v="Baja"/>
    <x v="1"/>
    <s v="GPS CHILE SPA"/>
    <s v="gpschi01 - wnprap_gps04 TICKET AUTOMATICO"/>
    <s v="25/12/2023 17:56:05"/>
    <s v="25/12/2023 17:56:05"/>
    <s v="Cerrado"/>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s v="CUMPLE"/>
    <s v="NO CUMPLE"/>
    <s v="NO CUMPLE"/>
    <s v="NO CUMPLE"/>
    <s v="NO CUMPLE"/>
  </r>
  <r>
    <s v="INC000002517152"/>
    <s v="TICKET-INTELIGENTE"/>
    <x v="3"/>
    <s v="GESTION TI"/>
    <s v="SEBASTIAN I ACUÑA GUZMAN"/>
    <s v="USR_TSIGHT"/>
    <s v="1-Extenso/Generalizado"/>
    <x v="0"/>
    <s v="Baja"/>
    <x v="1"/>
    <s v="TELEFONICA CYBERSECURITY TECH CHILE SPA"/>
    <s v="tctcsp01 - soc-splunk-i-03 TICKET AUTOMATICO"/>
    <s v="25/12/2023 18:33:30"/>
    <s v="25/12/2023 18:33:30"/>
    <s v="Cerrado"/>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s v="CUMPLE"/>
    <s v="NO CUMPLE"/>
    <s v="NO CUMPLE"/>
    <s v="NO CUMPLE"/>
    <s v="NO CUMPLE"/>
  </r>
  <r>
    <s v="INC000002517194"/>
    <s v="HOUSING"/>
    <x v="15"/>
    <s v="APQ ACCESOS"/>
    <s v="LUIS O MORALES ARENAS"/>
    <s v="tct_luimoa"/>
    <s v="4-Menor/Localizado"/>
    <x v="0"/>
    <s v="Baja"/>
    <x v="0"/>
    <s v="TELEFONICA EMPRESAS DE CHILE SA"/>
    <s v="SE GENERA TICKET POR RONDA Y REVISION DE SALAS TECNICAS"/>
    <s v="25/12/2023 19:21:05"/>
    <s v="25/12/2023 19:22:21"/>
    <s v="Cerrado"/>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198"/>
    <s v="HOUSING"/>
    <x v="15"/>
    <s v="APQ ACCESOS"/>
    <s v="LUIS O MORALES ARENAS"/>
    <s v="tct_luimoa"/>
    <s v="4-Menor/Localizado"/>
    <x v="0"/>
    <s v="Baja"/>
    <x v="0"/>
    <s v="TELEFONICA EMPRESAS DE CHILE SA"/>
    <s v="SE GENERA TICKET POR REVISION Y TOMA DE ALARMA DE CLIENTES"/>
    <s v="25/12/2023 19:33:13"/>
    <s v="25/12/2023 19:34:52"/>
    <s v="Cerrado"/>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s v="CUMPLE"/>
    <s v="NO CUMPLE"/>
    <s v="NO CUMPLE"/>
    <s v="NO CUMPLE"/>
    <s v="NO CUMPLE"/>
  </r>
  <r>
    <s v="INC000002517263"/>
    <s v="TICKET-INTELIGENTE"/>
    <x v="4"/>
    <s v="GESTION TI"/>
    <s v="PAUL A SEPULVEDA ALVAREZ"/>
    <s v="USR_TSIGHT"/>
    <s v="1-Extenso/Generalizado"/>
    <x v="0"/>
    <s v="Baja"/>
    <x v="1"/>
    <s v="GPS CHILE SPA"/>
    <s v="gpschi01 - wnprap_cap02 TICKET AUTOMATICO"/>
    <s v="25/12/2023 20:49:11"/>
    <s v="25/12/2023 20:49:11"/>
    <s v="Cerrado"/>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s v="CUMPLE"/>
    <s v="NO CUMPLE"/>
    <s v="NO CUMPLE"/>
    <s v="NO CUMPLE"/>
    <s v="NO CUMPLE"/>
  </r>
  <r>
    <s v="INC000002517273"/>
    <s v="TICKET-INTELIGENTE"/>
    <x v="4"/>
    <s v="GESTION TI"/>
    <s v="PAUL A SEPULVEDA ALVAREZ"/>
    <s v="USR_TSIGHT"/>
    <s v="1-Extenso/Generalizado"/>
    <x v="0"/>
    <s v="Baja"/>
    <x v="1"/>
    <s v="GPS CHILE SPA"/>
    <s v="gpschi01 - wnprap_gps04 TICKET AUTOMATICO"/>
    <s v="25/12/2023 21:04:20"/>
    <s v="25/12/2023 21:04:20"/>
    <s v="Cerrado"/>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s v="CUMPLE"/>
    <s v="NO CUMPLE"/>
    <s v="NO CUMPLE"/>
    <s v="NO CUMPLE"/>
    <s v="NO CUMPLE"/>
  </r>
  <r>
    <s v="INC000002517421"/>
    <s v="INFRAESTRUCTURA DC"/>
    <x v="0"/>
    <s v="APQ ACCESOS"/>
    <s v="MARIO A BARRIENTOS RUIZ"/>
    <s v="MBARRIENTOS"/>
    <s v="4-Menor/Localizado"/>
    <x v="0"/>
    <s v="Baja"/>
    <x v="0"/>
    <s v="TELEFONICA GLOBAL TECHNOLOGY S.A.AGENCIA EN CHILE"/>
    <s v="RONDA DE INSPECCIÓN DE SALAS Y TOMA DE TEMPERATURAS DC APOQUINDO"/>
    <s v="26/12/2023 7:48:03"/>
    <s v="26/12/2023 7:49:49"/>
    <s v="Cerrado"/>
    <s v="TI"/>
    <s v="CLIMA"/>
    <s v="26/12/2023 7:58:02"/>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23"/>
    <s v="INFRAESTRUCTURA DC"/>
    <x v="0"/>
    <s v="APQ ACCESOS"/>
    <s v="MARIO A BARRIENTOS RUIZ"/>
    <s v="MBARRIENTOS"/>
    <s v="4-Menor/Localizado"/>
    <x v="0"/>
    <s v="Baja"/>
    <x v="0"/>
    <s v="TELEFONICA GLOBAL TECHNOLOGY S.A.AGENCIA EN CHILE"/>
    <s v="RONDA DE INSPECCIÓN DE SALAS Y TOMA DE TEMPERATURAS DC APOQUINDO"/>
    <s v="26/12/2023 7:50:04"/>
    <s v="26/12/2023 7:52:14"/>
    <s v="Cerrado"/>
    <s v="TI"/>
    <s v="CLIMA"/>
    <s v="26/12/2023 7:58:26"/>
    <s v="26/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7425"/>
    <s v="INFRAESTRUCTURA DC"/>
    <x v="0"/>
    <s v="APQ ACCESOS"/>
    <s v="MARIO A BARRIENTOS RUIZ"/>
    <s v="MBARRIENTOS"/>
    <s v="4-Menor/Localizado"/>
    <x v="0"/>
    <s v="Baja"/>
    <x v="0"/>
    <s v="TELEFONICA GLOBAL TECHNOLOGY S.A.AGENCIA EN CHILE"/>
    <s v="RONDA DE INSPECCIÓN DE SALAS Y TOMA DE TEMPERATURAS DC APOQUINDO"/>
    <s v="26/12/2023 7:52:29"/>
    <s v="26/12/2023 7:54:31"/>
    <s v="Cerrado"/>
    <s v="TI"/>
    <s v="CLIMA"/>
    <s v="26/12/2023 7:58:53"/>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38"/>
    <s v="SAP"/>
    <x v="17"/>
    <s v="CLOUD SAP HANA"/>
    <s v="NICOLAS A SAAVEDRA EGUILUZ"/>
    <s v="tct_nsaave"/>
    <s v="4-Menor/Localizado"/>
    <x v="0"/>
    <s v="Baja"/>
    <x v="0"/>
    <s v="TELEFONICA EMPRESAS DE CHILE SA"/>
    <s v="Checklist Diario Clientes 26.12.23"/>
    <s v="26/12/2023 9:02:38"/>
    <s v="26/12/2023 9:03:57"/>
    <s v="Cerrado"/>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s v="CUMPLE"/>
    <s v="NO CUMPLE"/>
    <s v="NO CUMPLE"/>
    <s v="NO CUMPLE"/>
    <s v="NO CUMPLE"/>
  </r>
  <r>
    <s v="INC000002517475"/>
    <s v="VPN IP - MPLS"/>
    <x v="4"/>
    <s v="ADMINISTRADORES RESIDENTES"/>
    <s v="PAUL A SEPULVEDA ALVAREZ"/>
    <s v="frp_joflor"/>
    <s v="3-Moderado/Limitado"/>
    <x v="3"/>
    <s v="Alta"/>
    <x v="0"/>
    <s v="GPS CHILE SPA"/>
    <s v="GAMA| Re: URGENTE-Aumento de disco Servidor 10.0.1.2 SQLINT - DISCO Y"/>
    <s v="26/12/2023 10:08:28"/>
    <s v="26/12/2023 10:14:36"/>
    <s v="Cerrado"/>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s v="NO CUMPLE"/>
    <s v="CUMPLE"/>
    <s v="NO CUMPLE"/>
    <s v="NO CUMPLE"/>
    <s v="NO CUMPLE"/>
  </r>
  <r>
    <s v="INC000002517505"/>
    <s v="TICKET-INTELIGENTE"/>
    <x v="17"/>
    <s v="GESTION TI"/>
    <s v="EWALD R GALAZ MILLALEO"/>
    <s v="USR_TSIGHT"/>
    <s v="1-Extenso/Generalizado"/>
    <x v="0"/>
    <s v="Baja"/>
    <x v="1"/>
    <s v="BLUMAR S.A."/>
    <s v="blumar01 - blutssaperp TICKET AUTOMATICO"/>
    <s v="26/12/2023 3:30:44"/>
    <s v="26/12/2023 3:30:44"/>
    <s v="Cerrado"/>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s v="CUMPLE"/>
    <s v="NO CUMPLE"/>
    <s v="NO CUMPLE"/>
    <s v="NO CUMPLE"/>
    <s v="NO CUMPLE"/>
  </r>
  <r>
    <s v="INC000002517646"/>
    <s v="HOUSING"/>
    <x v="14"/>
    <s v="BELIEVE"/>
    <s v="JAVIER J BRAVO CARVAJAL"/>
    <s v="frp_fbalab"/>
    <s v="3-Moderado/Limitado"/>
    <x v="1"/>
    <s v="Media"/>
    <x v="0"/>
    <s v="ICETEL SERVICIOS S.A."/>
    <s v="GESTION DATACENTER/ ACCESOS / ICETEL SERVICIOS S.A."/>
    <s v="26/12/2023 8:45:34"/>
    <s v="26/12/2023 8:48:29"/>
    <s v="Cerrado"/>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s v="CUMPLE"/>
    <s v="NO CUMPLE"/>
    <s v="NO CUMPLE"/>
    <s v="NO CUMPLE"/>
    <s v="NO CUMPLE"/>
  </r>
  <r>
    <s v="INC000002517665"/>
    <s v="RED INTERNA"/>
    <x v="1"/>
    <s v="APQ ACCESOS"/>
    <s v="CARLOS F ARAYA RAMIREZ"/>
    <s v="tct_cararr"/>
    <s v="4-Menor/Localizado"/>
    <x v="0"/>
    <s v="Baja"/>
    <x v="0"/>
    <s v="TELEFONICA CYBERSECURITY TECH CHILE SPA"/>
    <s v="RONDA INSPECTIVA"/>
    <s v="26/12/2023 9:01:35"/>
    <s v="26/12/2023 9:14:54"/>
    <s v="Cerrado"/>
    <s v="CDP ANTIGUO 1"/>
    <s v="CDP ANTIGUO 2"/>
    <s v="26/12/2023 10:28:16"/>
    <s v="26/12/2023 23:50:00"/>
    <m/>
    <s v="ronda realizada"/>
    <d v="1899-12-30T00:00:00"/>
    <d v="1899-12-30T00:00:00"/>
    <d v="1899-12-30T00:00:00"/>
    <s v=""/>
    <s v="Cumplido"/>
    <m/>
    <m/>
    <m/>
    <m/>
    <m/>
    <d v="2023-11-24T00:00:00"/>
    <s v="CUMPLE"/>
    <s v="NO CUMPLE"/>
    <s v="NO CUMPLE"/>
    <s v="NO CUMPLE"/>
    <s v="NO CUMPLE"/>
  </r>
  <r>
    <s v="INC000002517710"/>
    <s v="INFRAESTRUCTURA DC"/>
    <x v="8"/>
    <s v="APQ ACCESOS"/>
    <s v="JONATHAN A MARQUEZ ASTENGO"/>
    <s v="tct_jmarqu"/>
    <s v="4-Menor/Localizado"/>
    <x v="0"/>
    <s v="Baja"/>
    <x v="0"/>
    <s v="TELEFONICA CYBERSECURITY TECH CHILE SPA"/>
    <s v="MOVIMIENTO DE RACK TIC 5 A TIC 6"/>
    <s v="26/12/2023 9:31:43"/>
    <s v="26/12/2023 9:49:34"/>
    <s v="Cerrado"/>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s v="CUMPLE"/>
    <s v="NO CUMPLE"/>
    <s v="NO CUMPLE"/>
    <s v="NO CUMPLE"/>
    <s v="NO CUMPLE"/>
  </r>
  <r>
    <s v="INC000002517793"/>
    <s v="TICKET-INTELIGENTE"/>
    <x v="3"/>
    <s v="GESTION TI"/>
    <s v="SEBASTIAN I ACUÑA GUZMAN"/>
    <s v="USR_TSIGHT"/>
    <s v="1-Extenso/Generalizado"/>
    <x v="0"/>
    <s v="Baja"/>
    <x v="1"/>
    <s v="TELEFONICA CYBERSECURITY TECH CHILE SPA"/>
    <s v="tctcsp01 - soc-splunk-i-03 TICKET AUTOMATICO"/>
    <s v="26/12/2023 10:10:19"/>
    <s v="26/12/2023 10:10:19"/>
    <s v="Cerrado"/>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s v="CUMPLE"/>
    <s v="NO CUMPLE"/>
    <s v="NO CUMPLE"/>
    <s v="NO CUMPLE"/>
    <s v="NO CUMPLE"/>
  </r>
  <r>
    <s v="INC000002517873"/>
    <s v="HOUSING"/>
    <x v="15"/>
    <s v="APQ ACCESOS"/>
    <s v="LUIS O MORALES ARENAS"/>
    <s v="tct_luimoa"/>
    <s v="4-Menor/Localizado"/>
    <x v="0"/>
    <s v="Baja"/>
    <x v="0"/>
    <s v="TELEFONICA EMPRESAS DE CHILE SA"/>
    <s v="SE GENERA TICKET POR REVISION Y TOMA DE ALARMA DE CLIENTES"/>
    <s v="26/12/2023 12:17:47"/>
    <s v="26/12/2023 12:18:52"/>
    <s v="Cerrado"/>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s v="CUMPLE"/>
    <s v="NO CUMPLE"/>
    <s v="NO CUMPLE"/>
    <s v="NO CUMPLE"/>
    <s v="NO CUMPLE"/>
  </r>
  <r>
    <s v="INC000002517876"/>
    <s v="HOUSING"/>
    <x v="16"/>
    <s v="BELIEVE"/>
    <s v="FERNEY D GARZON PEÑA"/>
    <s v="frp_jolsso"/>
    <s v="3-Moderado/Limitado"/>
    <x v="1"/>
    <s v="Media"/>
    <x v="0"/>
    <s v="TELEFONICA EMPRESAS DE CHILE SA"/>
    <s v="GESTION DATACENTER/ ACCESOS /TELEFONICA EMPRESAS DE CHILE SA"/>
    <s v="26/12/2023 12:20:44"/>
    <s v="26/12/2023 12:22:10"/>
    <s v="Cerrado"/>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s v="CUMPLE"/>
    <s v="NO CUMPLE"/>
    <s v="NO CUMPLE"/>
    <s v="NO CUMPLE"/>
    <s v="NO CUMPLE"/>
  </r>
  <r>
    <s v="INC000002517884"/>
    <s v="HOSTING VIRTUAL"/>
    <x v="7"/>
    <s v="GESTION PLATAFORMA CLIENTES"/>
    <s v="CRISTOBAL I REYES DELGADO"/>
    <s v="vos_eperez"/>
    <s v="4-Menor/Localizado"/>
    <x v="0"/>
    <s v="Baja"/>
    <x v="0"/>
    <s v="TELEFONICA EMPRESAS DE CHILE SA"/>
    <s v="Revisión servidor CL-V-BD02"/>
    <s v="26/12/2023 12:28:46"/>
    <s v="26/12/2023 12:30:37"/>
    <s v="Cerrado"/>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s v="CUMPLE"/>
    <s v="NO CUMPLE"/>
    <s v="NO CUMPLE"/>
    <s v="NO CUMPLE"/>
    <s v="NO CUMPLE"/>
  </r>
  <r>
    <s v="INC000002517897"/>
    <s v="VPN IP - MPLS"/>
    <x v="4"/>
    <s v="BELIEVE"/>
    <s v="ALEJANDRO ACEVEDO VALENZUELA"/>
    <s v="frp_jolsso"/>
    <s v="4-Menor/Localizado"/>
    <x v="0"/>
    <s v="Baja"/>
    <x v="0"/>
    <s v="TELEFONICA CYBERSECURITY TECH CHILE SPA"/>
    <s v="REQ / SOC / Alarma de inactividad Equipos ABIF"/>
    <s v="26/12/2023 12:50:36"/>
    <s v="26/12/2023 12:54:18"/>
    <s v="Cerrado"/>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s v="CUMPLE"/>
    <s v="NO CUMPLE"/>
    <s v="NO CUMPLE"/>
    <s v="NO CUMPLE"/>
    <s v="NO CUMPLE"/>
  </r>
  <r>
    <s v="INC000002517906"/>
    <s v="HOUSING"/>
    <x v="15"/>
    <s v="APQ ACCESOS"/>
    <s v="LUIS O MORALES ARENAS"/>
    <s v="tct_luimoa"/>
    <s v="4-Menor/Localizado"/>
    <x v="0"/>
    <s v="Baja"/>
    <x v="0"/>
    <s v="TELEFONICA EMPRESAS DE CHILE SA"/>
    <s v="SE GENERA TICKET POR RONDA Y REVISION DE SALKAS TECNICAS"/>
    <s v="26/12/2023 10:10:22"/>
    <s v="26/12/2023 10:18:17"/>
    <s v="Cerrado"/>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913"/>
    <s v="HOUSING"/>
    <x v="14"/>
    <s v="BELIEVE"/>
    <s v="JAVIER J BRAVO CARVAJAL"/>
    <s v="frp_dvital"/>
    <s v="3-Moderado/Limitado"/>
    <x v="0"/>
    <s v="Baja"/>
    <x v="0"/>
    <s v="BANCO SANTANDER CHILE"/>
    <s v="GESTION DATACENTER/ ACCESOS / BANCO SANTANDER CHILE"/>
    <s v="26/12/2023 10:19:54"/>
    <s v="26/12/2023 10:25:52"/>
    <s v="Cerrado"/>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s v="CUMPLE"/>
    <s v="NO CUMPLE"/>
    <s v="NO CUMPLE"/>
    <s v="NO CUMPLE"/>
    <s v="NO CUMPLE"/>
  </r>
  <r>
    <s v="INC000002517938"/>
    <s v="VPN IP - MPLS"/>
    <x v="13"/>
    <s v="GESTION HD"/>
    <s v="ANGEL CASTRO CABRERA"/>
    <s v="frp_fpetro"/>
    <s v="3-Moderado/Limitado"/>
    <x v="1"/>
    <s v="Media"/>
    <x v="0"/>
    <s v="TELEFONICA GLOBAL TECHNOLOGY S.A.AGENCIA EN CHILE"/>
    <s v="HD/C-19872300193 // FUND INSTITUTO PROFESIONAL DUOC UC // Migracion de maquinas del"/>
    <s v="26/12/2023 10:33:20"/>
    <s v="26/12/2023 10:34:35"/>
    <s v="Cerrado"/>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s v="NO CUMPLE"/>
    <s v="CUMPLE"/>
    <s v="NO CUMPLE"/>
    <s v="NO CUMPLE"/>
    <s v="NO CUMPLE"/>
  </r>
  <r>
    <s v="INC000002517960"/>
    <s v="MONITOREO"/>
    <x v="4"/>
    <s v="MONITOREO MESAS"/>
    <s v="ALEJANDRO ACEVEDO VALENZUELA"/>
    <s v="asc_fgonza"/>
    <s v="4-Menor/Localizado"/>
    <x v="0"/>
    <s v="Baja"/>
    <x v="1"/>
    <s v="TELEFONICA EMPRESAS DE CHILE SA"/>
    <s v="Sin Internet Server INFORMESGES02"/>
    <s v="26/12/2023 10:57:52"/>
    <s v="26/12/2023 11:01:24"/>
    <s v="Cerrado"/>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s v="NO CUMPLE"/>
    <s v="CUMPLE"/>
    <s v="NO CUMPLE"/>
    <s v="NO CUMPLE"/>
    <s v="NO CUMPLE"/>
  </r>
  <r>
    <s v="INC000002517964"/>
    <s v="VPN IP - MPLS"/>
    <x v="4"/>
    <s v="GESTION HD"/>
    <s v="JUAN CARLOS UZCATEGUI FUGUETT"/>
    <s v="frp_fpetro"/>
    <s v="3-Moderado/Limitado"/>
    <x v="1"/>
    <s v="Media"/>
    <x v="0"/>
    <s v="TELEFONICA GLOBAL TECHNOLOGY S.A.AGENCIA EN CHILE"/>
    <s v="REQ/Usuario y password VPN"/>
    <s v="26/12/2023 11:01:08"/>
    <s v="26/12/2023 11:02:36"/>
    <s v="Cerrado"/>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s v="NO CUMPLE"/>
    <s v="CUMPLE"/>
    <s v="NO CUMPLE"/>
    <s v="NO CUMPLE"/>
    <s v="NO CUMPLE"/>
  </r>
  <r>
    <s v="INC000002517971"/>
    <s v="VPN IP - MPLS"/>
    <x v="8"/>
    <s v="GESTION HD"/>
    <s v="ROBERTO CAMPILLAY ITURRIETA"/>
    <s v="frp_fpetro"/>
    <s v="3-Moderado/Limitado"/>
    <x v="1"/>
    <s v="Media"/>
    <x v="0"/>
    <s v="ARTIKOS CHILE S A"/>
    <s v="HD/Solicitud Artikos Chile // Habilitación conexiones en RACK"/>
    <s v="26/12/2023 11:10:21"/>
    <s v="26/12/2023 11:13:29"/>
    <s v="Cerrado"/>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s v="CUMPLE"/>
    <s v="NO CUMPLE"/>
    <s v="NO CUMPLE"/>
    <s v="NO CUMPLE"/>
    <s v="NO CUMPLE"/>
  </r>
  <r>
    <s v="INC000002518006"/>
    <s v="HOUSING"/>
    <x v="19"/>
    <s v="BELIEVE"/>
    <s v="SEBASTIAN A JARA VIDAL"/>
    <s v="frp_fbalab"/>
    <s v="3-Moderado/Limitado"/>
    <x v="1"/>
    <s v="Media"/>
    <x v="0"/>
    <s v="TELEFONICA GLOBAL TECHNOLOGY S.A.AGENCIA EN CHILE"/>
    <s v="GESTION DATACENTER/ ACCESOS / TELEFONICA GLOBAL TECHNOLOGY S.A.AGENCIA EN CHILE"/>
    <s v="26/12/2023 10:19:00"/>
    <s v="26/12/2023 10:23:42"/>
    <s v="Cerrado"/>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s v="CUMPLE"/>
    <s v="NO CUMPLE"/>
    <s v="NO CUMPLE"/>
    <s v="NO CUMPLE"/>
    <s v="NO CUMPLE"/>
  </r>
  <r>
    <s v="INC000002518007"/>
    <s v="HOUSING"/>
    <x v="16"/>
    <s v="BELIEVE"/>
    <s v="FERNEY D GARZON PEÑA"/>
    <s v="frp_fbalab"/>
    <s v="3-Moderado/Limitado"/>
    <x v="1"/>
    <s v="Media"/>
    <x v="0"/>
    <s v="TELEFONICA GLOBAL TECHNOLOGY S.A.AGENCIA EN CHILE"/>
    <s v="GESTION DATACENTER/ ACCESOS / TELEFONICA GLOBAL TECHNOLOGY S.A.AGENCIA EN CHILE"/>
    <s v="26/12/2023 10:19:03"/>
    <s v="26/12/2023 10:23:44"/>
    <s v="Cerrado"/>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s v="CUMPLE"/>
    <s v="NO CUMPLE"/>
    <s v="NO CUMPLE"/>
    <s v="NO CUMPLE"/>
    <s v="NO CUMPLE"/>
  </r>
  <r>
    <s v="INC000002518032"/>
    <s v="TICKET-INTELIGENTE"/>
    <x v="4"/>
    <s v="GESTION TI"/>
    <s v="GIOVANNI D ROCCO VALENZUELA"/>
    <s v="USR_TSIGHT"/>
    <s v="1-Extenso/Generalizado"/>
    <x v="0"/>
    <s v="Baja"/>
    <x v="1"/>
    <s v="FUNDACION INSTITUTO PROFESIONAL DUOC UC"/>
    <s v="fiprdu01 - srvfs01_vm TICKET AUTOMATICO"/>
    <s v="26/12/2023 10:32:22"/>
    <s v="26/12/2023 10:32:22"/>
    <s v="Cerrado"/>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s v="NO CUMPLE"/>
    <s v="CUMPLE"/>
    <s v="NO CUMPLE"/>
    <s v="NO CUMPLE"/>
    <s v="NO CUMPLE"/>
  </r>
  <r>
    <s v="INC000002518059"/>
    <s v="HOUSING"/>
    <x v="19"/>
    <s v="BELIEVE"/>
    <s v="SEBASTIAN A JARA VIDAL"/>
    <s v="frp_fbalab"/>
    <s v="3-Moderado/Limitado"/>
    <x v="1"/>
    <s v="Media"/>
    <x v="0"/>
    <s v="TELEFONICA EMPRESAS DE CHILE SA"/>
    <s v="GESTION DATACENTER/ ACCESOS / TELEFONICA EMPRESAS DE CHILE SA"/>
    <s v="26/12/2023 10:45:14"/>
    <s v="26/12/2023 10:46:59"/>
    <s v="Cerrado"/>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s v="CUMPLE"/>
    <s v="NO CUMPLE"/>
    <s v="NO CUMPLE"/>
    <s v="NO CUMPLE"/>
    <s v="NO CUMPLE"/>
  </r>
  <r>
    <s v="INC000002518143"/>
    <s v="HOUSING"/>
    <x v="14"/>
    <s v="BELIEVE"/>
    <s v="CRISTOPHER MALDONADO ROMERO"/>
    <s v="frp_fbalab"/>
    <s v="3-Moderado/Limitado"/>
    <x v="1"/>
    <s v="Media"/>
    <x v="0"/>
    <s v="BANCO SANTANDER CHILE"/>
    <s v="GESTION DATACENTER/ ACCESOS / BANCO SANTANDER CHILE"/>
    <s v="26/12/2023 11:37:33"/>
    <s v="26/12/2023 11:39:12"/>
    <s v="Cerrado"/>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s v="NO CUMPLE"/>
    <s v="NO CUMPLE"/>
    <s v="NO CUMPLE"/>
    <s v="CUMPLE"/>
    <s v="NO CUMPLE"/>
  </r>
  <r>
    <s v="INC000002518237"/>
    <s v="VPN IP - MPLS"/>
    <x v="13"/>
    <s v="GESTION HD"/>
    <s v="DEIBY Y SANTOYO MONTEROLA"/>
    <s v="frp_fpetro"/>
    <s v="3-Moderado/Limitado"/>
    <x v="1"/>
    <s v="Media"/>
    <x v="0"/>
    <s v="RED DE CLINICAS REGIONALES S.A."/>
    <s v="REQ/Credencial acceso para portal VDC"/>
    <s v="26/12/2023 12:38:03"/>
    <s v="26/12/2023 12:40:29"/>
    <s v="Cerrado"/>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s v="NO CUMPLE"/>
    <s v="CUMPLE"/>
    <s v="NO CUMPLE"/>
    <s v="NO CUMPLE"/>
    <s v="NO CUMPLE"/>
  </r>
  <r>
    <s v="INC000002518242"/>
    <s v="VPN IP - MPLS"/>
    <x v="4"/>
    <s v="GESTION HD"/>
    <s v="GIOVANNI D ROCCO VALENZUELA"/>
    <s v="frp_fpetro"/>
    <s v="3-Moderado/Limitado"/>
    <x v="1"/>
    <s v="Media"/>
    <x v="0"/>
    <s v="TELEFONICA GLOBAL TECHNOLOGY S.A.AGENCIA EN CHILE"/>
    <s v="HD/TELEFONCIA - Acceso servidor TGESTIONA_VIRTUAL"/>
    <s v="26/12/2023 12:48:41"/>
    <s v="26/12/2023 12:50:29"/>
    <s v="Cerrado"/>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s v="NO CUMPLE"/>
    <s v="CUMPLE"/>
    <s v="NO CUMPLE"/>
    <s v="NO CUMPLE"/>
    <s v="NO CUMPLE"/>
  </r>
  <r>
    <s v="INC000002518358"/>
    <s v="HOUSING"/>
    <x v="1"/>
    <s v="APQ ACCESOS"/>
    <s v="CARLOS F ARAYA RAMIREZ"/>
    <s v="tct_cararr"/>
    <s v="4-Menor/Localizado"/>
    <x v="0"/>
    <s v="Baja"/>
    <x v="0"/>
    <s v="TELEFONICA CYBERSECURITY TECH CHILE SPA"/>
    <s v="FACTIBILIDAD 79625"/>
    <s v="26/12/2023 14:54:46"/>
    <s v="26/12/2023 14:55:48"/>
    <s v="Cerrado"/>
    <s v="CDP ANTIGUO 1"/>
    <s v="CDP ANTIGUO 2"/>
    <s v="26/12/2023 17:12:55"/>
    <s v="26/12/2023 23:50:00"/>
    <s v="HDI"/>
    <s v="FACTIBILIDAD ENVIADA"/>
    <d v="1899-12-30T00:00:00"/>
    <d v="1899-12-30T00:00:00"/>
    <d v="1899-12-30T00:00:00"/>
    <s v=""/>
    <s v="Cumplido"/>
    <m/>
    <m/>
    <m/>
    <m/>
    <m/>
    <d v="2023-11-21T00:00:00"/>
    <s v="CUMPLE"/>
    <s v="NO CUMPLE"/>
    <s v="NO CUMPLE"/>
    <s v="NO CUMPLE"/>
    <s v="NO CUMPLE"/>
  </r>
  <r>
    <s v="INC000002518435"/>
    <s v="HOUSING"/>
    <x v="14"/>
    <s v="BELIEVE"/>
    <s v="JAVIER J BRAVO CARVAJAL"/>
    <s v="frp_fbalab"/>
    <s v="3-Moderado/Limitado"/>
    <x v="1"/>
    <s v="Media"/>
    <x v="0"/>
    <s v="HDI SEGUROS S.A."/>
    <s v="GESTION DATACENTER/ ACCESOS / HDI SEGUROS S.A."/>
    <s v="26/12/2023 12:36:59"/>
    <s v="26/12/2023 12:38:16"/>
    <s v="Cerrado"/>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s v="CUMPLE"/>
    <s v="NO CUMPLE"/>
    <s v="NO CUMPLE"/>
    <s v="NO CUMPLE"/>
    <s v="NO CUMPLE"/>
  </r>
  <r>
    <s v="INC000002518469"/>
    <s v="HOUSING"/>
    <x v="16"/>
    <s v="BELIEVE"/>
    <s v="FERNEY D GARZON PEÑA"/>
    <s v="frp_fbalab"/>
    <s v="3-Moderado/Limitado"/>
    <x v="1"/>
    <s v="Media"/>
    <x v="0"/>
    <s v="CENTRO DE COMPENSACION AUTOMATIZADO S A"/>
    <s v="GESTION DATACENTER/ ACCESOS / CENTRO DE COMPENSACION AUTOMATIZADO S A"/>
    <s v="26/12/2023 13:05:28"/>
    <s v="26/12/2023 13:14:36"/>
    <s v="Cerrado"/>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s v="CUMPLE"/>
    <s v="NO CUMPLE"/>
    <s v="NO CUMPLE"/>
    <s v="NO CUMPLE"/>
    <s v="NO CUMPLE"/>
  </r>
  <r>
    <s v="INC000002518510"/>
    <s v="INFRAESTRUCTURA DC"/>
    <x v="8"/>
    <s v="APQ ACCESOS"/>
    <s v="JONATHAN A MARQUEZ ASTENGO"/>
    <s v="tct_jmarqu"/>
    <s v="4-Menor/Localizado"/>
    <x v="0"/>
    <s v="Baja"/>
    <x v="0"/>
    <s v="TELEFONICA CYBERSECURITY TECH CHILE SPA"/>
    <s v="FACTIBILIDAD USS/CRQ 79965"/>
    <s v="26/12/2023 13:12:57"/>
    <s v="26/12/2023 13:15:54"/>
    <s v="Cerrado"/>
    <s v="CDP ANTIGUO 1"/>
    <s v="CDP ANTIGUO 2"/>
    <s v="26/12/2023 13:50:58"/>
    <s v="26/12/2023 23:50:00"/>
    <s v="FACTIBILIDAD PARA RETIRO DE EQUIPOS E INGRESO"/>
    <s v="FACTIBILIDAD ENVIADA"/>
    <d v="1899-12-30T00:00:00"/>
    <d v="1899-12-30T00:00:00"/>
    <d v="1899-12-30T00:00:00"/>
    <s v=""/>
    <s v="Cumplido"/>
    <m/>
    <m/>
    <m/>
    <m/>
    <m/>
    <d v="2023-11-21T00:00:00"/>
    <s v="CUMPLE"/>
    <s v="NO CUMPLE"/>
    <s v="NO CUMPLE"/>
    <s v="NO CUMPLE"/>
    <s v="NO CUMPLE"/>
  </r>
  <r>
    <s v="INC000002518527"/>
    <s v="HOUSING"/>
    <x v="14"/>
    <s v="BELIEVE"/>
    <s v="JAVIER J BRAVO CARVAJAL"/>
    <s v="frp_jolsso"/>
    <s v="3-Moderado/Limitado"/>
    <x v="1"/>
    <s v="Media"/>
    <x v="0"/>
    <s v="TELEFONICA EMPRESAS DE CHILE SA"/>
    <s v="GESTION DATACENTER/ ACCESOS /TELEFONICA EMPRESAS DE CHILE SA"/>
    <s v="26/12/2023 14:11:23"/>
    <s v="26/12/2023 14:13:15"/>
    <s v="Cerrado"/>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s v="CUMPLE"/>
    <s v="NO CUMPLE"/>
    <s v="NO CUMPLE"/>
    <s v="NO CUMPLE"/>
    <s v="NO CUMPLE"/>
  </r>
  <r>
    <s v="INC000002518538"/>
    <s v="HOUSING"/>
    <x v="19"/>
    <s v="BELIEVE"/>
    <s v="PATRICIO A CASTILLO GONZALEZ"/>
    <s v="frp_jolsso"/>
    <s v="3-Moderado/Limitado"/>
    <x v="1"/>
    <s v="Media"/>
    <x v="0"/>
    <s v="TELEFONICA CYBERSECURITY TECH CHILE SPA"/>
    <s v="GESTION DATACENTER/ ACCESOS /TELEFONICA CYBERSECURITY TECH CHILE SPA"/>
    <s v="26/12/2023 14:23:11"/>
    <s v="26/12/2023 14:24:28"/>
    <s v="Cerrado"/>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s v="CUMPLE"/>
    <s v="NO CUMPLE"/>
    <s v="NO CUMPLE"/>
    <s v="NO CUMPLE"/>
    <s v="NO CUMPLE"/>
  </r>
  <r>
    <s v="INC000002518566"/>
    <s v="VPN IP - MPLS"/>
    <x v="0"/>
    <s v="BELIEVE"/>
    <s v="JAVIER J BRAVO CARVAJAL"/>
    <s v="frp_spevel"/>
    <s v="3-Moderado/Limitado"/>
    <x v="1"/>
    <s v="Media"/>
    <x v="0"/>
    <s v="VIRUTEX ILKO SA"/>
    <s v="HD/Requerimiento Manos Remotas"/>
    <s v="26/12/2023 15:23:42"/>
    <s v="26/12/2023 15:25:43"/>
    <s v="Cerrado"/>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s v="NO CUMPLE"/>
    <s v="CUMPLE"/>
    <s v="NO CUMPLE"/>
    <s v="NO CUMPLE"/>
    <s v="NO CUMPLE"/>
  </r>
  <r>
    <s v="INC000002518649"/>
    <s v="HOUSING"/>
    <x v="14"/>
    <s v="BELIEVE"/>
    <s v="JAVIER J BRAVO CARVAJAL"/>
    <s v="frp_fbalab"/>
    <s v="3-Moderado/Limitado"/>
    <x v="1"/>
    <s v="Media"/>
    <x v="0"/>
    <s v="VIRUTEX ILKO SA"/>
    <s v="GESTION DATACENTER/ ACCESOS / VIRUTEX ILKO SA"/>
    <s v="26/12/2023 14:24:05"/>
    <s v="26/12/2023 14:25:25"/>
    <s v="Cerrado"/>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s v="CUMPLE"/>
    <s v="NO CUMPLE"/>
    <s v="NO CUMPLE"/>
    <s v="NO CUMPLE"/>
    <s v="NO CUMPLE"/>
  </r>
  <r>
    <s v="INC000002518678"/>
    <s v="HOUSING"/>
    <x v="16"/>
    <s v="BELIEVE"/>
    <s v="FERNEY D GARZON PEÑA"/>
    <s v="frp_fbalab"/>
    <s v="3-Moderado/Limitado"/>
    <x v="1"/>
    <s v="Media"/>
    <x v="0"/>
    <s v="TELEFONICA EMPRESAS DE CHILE SA"/>
    <s v="GESTION DATACENTER/ ACCESOS / TELEFONICA EMPRESAS DE CHILE SA"/>
    <s v="26/12/2023 14:59:51"/>
    <s v="26/12/2023 15:01:08"/>
    <s v="Cerrado"/>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s v="CUMPLE"/>
    <s v="NO CUMPLE"/>
    <s v="NO CUMPLE"/>
    <s v="NO CUMPLE"/>
    <s v="NO CUMPLE"/>
  </r>
  <r>
    <s v="INC000002518709"/>
    <s v="VPN IP - MPLS"/>
    <x v="17"/>
    <s v="GESTION HD"/>
    <s v="EWALD R GALAZ MILLALEO"/>
    <s v="frp_fpetro"/>
    <s v="3-Moderado/Limitado"/>
    <x v="1"/>
    <s v="Media"/>
    <x v="0"/>
    <s v="TELEFONICA GLOBAL TECHNOLOGY S.A.AGENCIA EN CHILE"/>
    <s v="HD/RFC ZPM_ORDENES con error"/>
    <s v="26/12/2023 14:55:04"/>
    <s v="26/12/2023 14:56:27"/>
    <s v="Cerrado"/>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s v="CUMPLE"/>
    <s v="NO CUMPLE"/>
    <s v="NO CUMPLE"/>
    <s v="NO CUMPLE"/>
    <s v="NO CUMPLE"/>
  </r>
  <r>
    <s v="INC000002518737"/>
    <s v="HOUSING"/>
    <x v="14"/>
    <s v="BELIEVE"/>
    <s v="JAVIER J BRAVO CARVAJAL"/>
    <s v="frp_pcamay"/>
    <s v="3-Moderado/Limitado"/>
    <x v="1"/>
    <s v="Media"/>
    <x v="0"/>
    <s v="RIPLEY CHILE S.A."/>
    <s v="GESTION DATACENTER/ ACCESOS / Ripley"/>
    <s v="26/12/2023 15:48:47"/>
    <s v="26/12/2023 15:49:34"/>
    <s v="Cerrado"/>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s v="CUMPLE"/>
    <s v="NO CUMPLE"/>
    <s v="NO CUMPLE"/>
    <s v="NO CUMPLE"/>
    <s v="NO CUMPLE"/>
  </r>
  <r>
    <s v="INC000002518764"/>
    <s v="INFRAESTRUCTURA DC"/>
    <x v="8"/>
    <s v="APQ ACCESOS"/>
    <s v="JONATHAN A MARQUEZ ASTENGO"/>
    <s v="tct_jmarqu"/>
    <s v="4-Menor/Localizado"/>
    <x v="0"/>
    <s v="Baja"/>
    <x v="0"/>
    <s v="TELEFONICA CYBERSECURITY TECH CHILE SPA"/>
    <s v="FACTIBILIDAD TUCAPEL/CRQ 79969"/>
    <s v="26/12/2023 17:15:51"/>
    <s v="26/12/2023 17:18:04"/>
    <s v="Cerrado"/>
    <s v="CDP ANTIGUO 1"/>
    <s v="CDP ANTIGUO 2"/>
    <s v="26/12/2023 17:21:30"/>
    <s v="26/12/2023 23:50:00"/>
    <s v="FACTIBILIDAD PARA RETIRO DE EQUIPOS"/>
    <s v="FACTIBILIDAD ENVIADA"/>
    <d v="1899-12-30T00:00:00"/>
    <d v="1899-12-30T00:00:00"/>
    <d v="1899-12-30T00:00:00"/>
    <s v=""/>
    <s v="Cumplido"/>
    <m/>
    <m/>
    <m/>
    <m/>
    <m/>
    <d v="2023-11-21T00:00:00"/>
    <s v="CUMPLE"/>
    <s v="NO CUMPLE"/>
    <s v="NO CUMPLE"/>
    <s v="NO CUMPLE"/>
    <s v="NO CUMPLE"/>
  </r>
  <r>
    <s v="INC000002518777"/>
    <s v="HOUSING"/>
    <x v="16"/>
    <s v="BELIEVE"/>
    <s v="FERNEY D GARZON PEÑA"/>
    <s v="frp_pcamay"/>
    <s v="3-Moderado/Limitado"/>
    <x v="1"/>
    <s v="Media"/>
    <x v="0"/>
    <s v="DERCO S.A."/>
    <s v="GESTION DATACENTER/ ACCESOS / DERCO"/>
    <s v="26/12/2023 17:32:36"/>
    <s v="26/12/2023 17:34:45"/>
    <s v="Cerrado"/>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s v="CUMPLE"/>
    <s v="NO CUMPLE"/>
    <s v="NO CUMPLE"/>
    <s v="NO CUMPLE"/>
    <s v="NO CUMPLE"/>
  </r>
  <r>
    <s v="INC000002518812"/>
    <s v="HOSTING VIRTUAL"/>
    <x v="7"/>
    <s v="BASE DE DATOS"/>
    <s v="RONALD E MELARA SERRANO"/>
    <s v="tct_rmelar"/>
    <s v="4-Menor/Localizado"/>
    <x v="1"/>
    <s v="Media"/>
    <x v="1"/>
    <s v="BLUMAR S.A."/>
    <s v="TEST"/>
    <s v="26/12/2023 15:39:54"/>
    <s v="26/12/2023 15:47:54"/>
    <s v="Cancelado"/>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s v="CUMPLE"/>
    <s v="NO CUMPLE"/>
    <s v="NO CUMPLE"/>
    <s v="NO CUMPLE"/>
    <s v="NO CUMPLE"/>
  </r>
  <r>
    <s v="INC000002518819"/>
    <s v="TICKET-INTELIGENTE"/>
    <x v="23"/>
    <s v="GESTION TI"/>
    <s v="MICHAEL H GONZALEZ OLIVARES"/>
    <s v="USR_TSIGHT"/>
    <s v="1-Extenso/Generalizado"/>
    <x v="0"/>
    <s v="Baja"/>
    <x v="1"/>
    <s v="TELEFONICA CYBERSECURITY TECH CHILE SPA"/>
    <s v="tctcsp01 - soc-splunk-i-03 TICKET AUTOMATICO"/>
    <s v="26/12/2023 15:46:24"/>
    <s v="26/12/2023 15:46:24"/>
    <s v="Cerrado"/>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s v="CUMPLE"/>
    <s v="NO CUMPLE"/>
    <s v="NO CUMPLE"/>
    <s v="NO CUMPLE"/>
    <s v="NO CUMPLE"/>
  </r>
  <r>
    <s v="INC000002518863"/>
    <s v="INFRAESTRUCTURA DC"/>
    <x v="8"/>
    <s v="APQ ACCESOS"/>
    <s v="SEBASTIAN A JARA VIDAL"/>
    <s v="tct_sjarav"/>
    <s v="4-Menor/Localizado"/>
    <x v="0"/>
    <s v="Baja"/>
    <x v="0"/>
    <s v="TELEFONICA CYBERSECURITY TECH CHILE SPA"/>
    <s v="Requerimiento activación de alarma tic 5"/>
    <s v="26/12/2023 16:31:34"/>
    <s v="26/12/2023 16:40:49"/>
    <s v="Cerrado"/>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s v="CUMPLE"/>
    <s v="NO CUMPLE"/>
    <s v="NO CUMPLE"/>
    <s v="NO CUMPLE"/>
    <s v="NO CUMPLE"/>
  </r>
  <r>
    <s v="INC000002518952"/>
    <s v="TICKET-INTELIGENTE"/>
    <x v="4"/>
    <s v="GESTION TI"/>
    <s v="PAUL A SEPULVEDA ALVAREZ"/>
    <s v="USR_TSIGHT"/>
    <s v="1-Extenso/Generalizado"/>
    <x v="0"/>
    <s v="Baja"/>
    <x v="1"/>
    <s v="GPS CHILE SPA"/>
    <s v="gpschi01 - wnprap_gps04 TICKET AUTOMATICO"/>
    <s v="26/12/2023 17:52:57"/>
    <s v="26/12/2023 17:52:57"/>
    <s v="Cerrado"/>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s v="NO CUMPLE"/>
    <s v="CUMPLE"/>
    <s v="NO CUMPLE"/>
    <s v="NO CUMPLE"/>
    <s v="NO CUMPLE"/>
  </r>
  <r>
    <s v="INC000002519046"/>
    <s v="VPN IP - MPLS"/>
    <x v="4"/>
    <s v="GESTION HD"/>
    <s v="PAUL A SEPULVEDA ALVAREZ"/>
    <s v="frp_jesanc"/>
    <s v="4-Menor/Localizado"/>
    <x v="0"/>
    <s v="Baja"/>
    <x v="0"/>
    <s v="TELEFONICA CHILE S.A."/>
    <s v="REQ / Incidencia respaldo servidor SOCLDES-DFS01"/>
    <s v="26/12/2023 22:45:08"/>
    <s v="26/12/2023 22:48:07"/>
    <s v="Cerrado"/>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s v="CUMPLE"/>
    <s v="NO CUMPLE"/>
    <s v="NO CUMPLE"/>
    <s v="NO CUMPLE"/>
    <s v="NO CUMPLE"/>
  </r>
  <r>
    <s v="INC000002519049"/>
    <s v="HOUSING"/>
    <x v="7"/>
    <s v="GESTION HD"/>
    <s v="CRISTOBAL I REYES DELGADO"/>
    <s v="frp_jesanc"/>
    <s v="4-Menor/Localizado"/>
    <x v="0"/>
    <s v="Baja"/>
    <x v="0"/>
    <s v="TELEFONICA CHILE S.A."/>
    <s v="REQ / DUOC - Revisión procesos nocturnos DATASTAGE 26-12-2023"/>
    <s v="26/12/2023 23:27:43"/>
    <s v="26/12/2023 23:29:58"/>
    <s v="Cerrado"/>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s v="CUMPLE"/>
    <s v="NO CUMPLE"/>
    <s v="NO CUMPLE"/>
    <s v="NO CUMPLE"/>
    <s v="NO CUMPLE"/>
  </r>
  <r>
    <s v="INC000002519068"/>
    <s v="SAP"/>
    <x v="17"/>
    <s v="CLOUD SAP HANA"/>
    <s v="NICOLAS A SAAVEDRA EGUILUZ"/>
    <s v="tct_nsaave"/>
    <s v="4-Menor/Localizado"/>
    <x v="0"/>
    <s v="Baja"/>
    <x v="0"/>
    <s v="TELEFONICA EMPRESAS DE CHILE SA"/>
    <s v="Checklist Diario Clientes 27.12.23"/>
    <s v="27/12/2023 8:08:09"/>
    <s v="27/12/2023 8:10:45"/>
    <s v="Cerrado"/>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s v="CUMPLE"/>
    <s v="NO CUMPLE"/>
    <s v="NO CUMPLE"/>
    <s v="NO CUMPLE"/>
    <s v="NO CUMPLE"/>
  </r>
  <r>
    <s v="INC000002519089"/>
    <s v="INFRAESTRUCTURA DC"/>
    <x v="8"/>
    <s v="APQ ACCESOS"/>
    <s v="JONATHAN A MARQUEZ ASTENGO"/>
    <s v="tct_jmarqu"/>
    <s v="4-Menor/Localizado"/>
    <x v="0"/>
    <s v="Baja"/>
    <x v="0"/>
    <s v="TELEFONICA CYBERSECURITY TECH CHILE SPA"/>
    <s v="FACTIBILIDAD ESVAL/CRQ 80063"/>
    <s v="27/12/2023 9:42:59"/>
    <s v="27/12/2023 9:46:10"/>
    <s v="Cerrado"/>
    <s v="CDP ANTIGUO 1"/>
    <s v="CDP ANTIGUO 2"/>
    <s v="27/12/2023 9:50:08"/>
    <s v="27/12/2023 23:50:00"/>
    <s v="FACTIBILIDAD PARA ENERGIZAR PDU D"/>
    <s v="FACTIBILIDAD ENVIADA"/>
    <d v="1899-12-30T00:00:00"/>
    <d v="1899-12-30T00:00:00"/>
    <d v="1899-12-30T00:00:00"/>
    <s v=""/>
    <s v="Cumplido"/>
    <m/>
    <m/>
    <m/>
    <m/>
    <m/>
    <d v="2023-11-22T00:00:00"/>
    <s v="CUMPLE"/>
    <s v="NO CUMPLE"/>
    <s v="NO CUMPLE"/>
    <s v="NO CUMPLE"/>
    <s v="NO CUMPLE"/>
  </r>
  <r>
    <s v="INC000002519204"/>
    <s v="HOUSING"/>
    <x v="16"/>
    <s v="BELIEVE"/>
    <s v="FERNEY D GARZON PEÑA"/>
    <s v="frp_fbalab"/>
    <s v="3-Moderado/Limitado"/>
    <x v="1"/>
    <s v="Media"/>
    <x v="0"/>
    <s v="TELEFONICA EMPRESAS DE CHILE SA"/>
    <s v="GESTION DATACENTER/ ACCESOS / TELEFONICA EMPRESAS DE CHILE SA"/>
    <s v="27/12/2023 9:23:17"/>
    <s v="27/12/2023 9:26:05"/>
    <s v="Cerrado"/>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s v="CUMPLE"/>
    <s v="NO CUMPLE"/>
    <s v="NO CUMPLE"/>
    <s v="NO CUMPLE"/>
    <s v="NO CUMPLE"/>
  </r>
  <r>
    <s v="INC000002519270"/>
    <s v="HOUSING"/>
    <x v="15"/>
    <s v="APQ ACCESOS"/>
    <s v="JOSE G MARQUEZ MARCANO"/>
    <s v="tct_josmam"/>
    <s v="4-Menor/Localizado"/>
    <x v="0"/>
    <s v="Baja"/>
    <x v="0"/>
    <s v="TELEFONICA EMPRESAS DE CHILE SA"/>
    <s v="RONDA Y REVISION DE SALAS"/>
    <s v="27/12/2023 6:55:23"/>
    <s v="27/12/2023 6:56:38"/>
    <s v="Cerrado"/>
    <s v="CDP ANTIGUO 1"/>
    <s v="CDP ANTIGUO 2"/>
    <s v="27/12/2023 6:58:18"/>
    <s v="27/12/2023 23:50:00"/>
    <s v="RONDA Y REVISION DE SALAS"/>
    <s v="RONDAS REALIZADAS"/>
    <d v="1899-12-30T00:01:23"/>
    <d v="1899-12-30T00:02:55"/>
    <d v="1899-12-30T00:01:32"/>
    <s v=""/>
    <s v="Cumplido"/>
    <m/>
    <m/>
    <m/>
    <m/>
    <m/>
    <d v="2023-11-23T00:00:00"/>
    <s v="CUMPLE"/>
    <s v="NO CUMPLE"/>
    <s v="NO CUMPLE"/>
    <s v="NO CUMPLE"/>
    <s v="NO CUMPLE"/>
  </r>
  <r>
    <s v="INC000002519272"/>
    <s v="HOUSING"/>
    <x v="15"/>
    <s v="APQ ACCESOS"/>
    <s v="JOSE G MARQUEZ MARCANO"/>
    <s v="tct_josmam"/>
    <s v="4-Menor/Localizado"/>
    <x v="0"/>
    <s v="Baja"/>
    <x v="0"/>
    <s v="TELEFONICA EMPRESAS DE CHILE SA"/>
    <s v="TOMA DE ALARMAS DE CLIENTES"/>
    <s v="27/12/2023 6:58:35"/>
    <s v="27/12/2023 6:59:25"/>
    <s v="Cerrado"/>
    <s v="CDP ANTIGUO 1"/>
    <s v="CDP ANTIGUO 2"/>
    <s v="27/12/2023 7:00:54"/>
    <s v="27/12/2023 23:50:00"/>
    <s v="TOMA DE ALARMAS DE CLIENTES"/>
    <s v="TOMA DE ALARMAS REALIZADAS"/>
    <d v="1899-12-30T00:01:14"/>
    <d v="1899-12-30T00:02:19"/>
    <d v="1899-12-30T00:01:05"/>
    <s v=""/>
    <s v="Cumplido"/>
    <m/>
    <m/>
    <m/>
    <m/>
    <m/>
    <d v="2023-11-23T00:00:00"/>
    <s v="CUMPLE"/>
    <s v="NO CUMPLE"/>
    <s v="NO CUMPLE"/>
    <s v="NO CUMPLE"/>
    <s v="NO CUMPLE"/>
  </r>
  <r>
    <s v="INC000002519277"/>
    <s v="INFRAESTRUCTURA DC"/>
    <x v="0"/>
    <s v="APQ ACCESOS"/>
    <s v="MARIO A BARRIENTOS RUIZ"/>
    <s v="MBARRIENTOS"/>
    <s v="4-Menor/Localizado"/>
    <x v="0"/>
    <s v="Baja"/>
    <x v="0"/>
    <s v="TELEFONICA GLOBAL TECHNOLOGY S.A.AGENCIA EN CHILE"/>
    <s v="RONDA DE INSPECCIÓN DE SALAS Y TOMA DE TEMPERATURAS DC APOQUINDO"/>
    <s v="27/12/2023 8:05:28"/>
    <s v="27/12/2023 8:06:38"/>
    <s v="Cerrado"/>
    <s v="TI"/>
    <s v="CLIMA"/>
    <s v="27/12/2023 8:24:36"/>
    <s v="27/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9279"/>
    <s v="INFRAESTRUCTURA DC"/>
    <x v="0"/>
    <s v="APQ ACCESOS"/>
    <s v="MARIO A BARRIENTOS RUIZ"/>
    <s v="MBARRIENTOS"/>
    <s v="4-Menor/Localizado"/>
    <x v="0"/>
    <s v="Baja"/>
    <x v="0"/>
    <s v="TELEFONICA GLOBAL TECHNOLOGY S.A.AGENCIA EN CHILE"/>
    <s v="RONDA DE INSPECCIÓN DE SALAS Y TOMA DE TEMPERATURAS DC APOQUINDO"/>
    <s v="27/12/2023 8:08:14"/>
    <s v="27/12/2023 8:09:37"/>
    <s v="Cerrado"/>
    <s v="TI"/>
    <s v="CLIMA"/>
    <s v="27/12/2023 8:23:54"/>
    <s v="27/12/2023 23:50:00"/>
    <s v="RONDA DE INSPECCIÓN DE SALAS Y TOMA DE TEMPERATURAS DC APOQUINDO"/>
    <s v="RONDA REALIZADA"/>
    <d v="1899-12-30T00:00:00"/>
    <d v="1899-12-30T00:00:00"/>
    <d v="1899-12-30T00:00:00"/>
    <s v=""/>
    <s v="Cumplido"/>
    <m/>
    <m/>
    <m/>
    <m/>
    <m/>
    <d v="2023-11-29T00:00:00"/>
    <s v="CUMPLE"/>
    <s v="NO CUMPLE"/>
    <s v="NO CUMPLE"/>
    <s v="NO CUMPLE"/>
    <s v="NO CUMPLE"/>
  </r>
  <r>
    <s v="INC000002519281"/>
    <s v="INFRAESTRUCTURA DC"/>
    <x v="0"/>
    <s v="APQ ACCESOS"/>
    <s v="MARIO A BARRIENTOS RUIZ"/>
    <s v="MBARRIENTOS"/>
    <s v="4-Menor/Localizado"/>
    <x v="0"/>
    <s v="Baja"/>
    <x v="0"/>
    <s v="TELEFONICA GLOBAL TECHNOLOGY S.A.AGENCIA EN CHILE"/>
    <s v="RONDA DE INSPECCIÓN DE SALAS Y TOMA DE TEMPERATURAS DC APOQUINDO"/>
    <s v="27/12/2023 8:10:04"/>
    <s v="27/12/2023 8:12:22"/>
    <s v="Cerrado"/>
    <s v="TI"/>
    <s v="CLIMA"/>
    <s v="27/12/2023 8:22:47"/>
    <s v="27/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19420"/>
    <s v="TICKET-INTELIGENTE"/>
    <x v="4"/>
    <s v="GESTION TI"/>
    <s v="PAUL A SEPULVEDA ALVAREZ"/>
    <s v="USR_TSIGHT"/>
    <s v="1-Extenso/Generalizado"/>
    <x v="0"/>
    <s v="Baja"/>
    <x v="1"/>
    <s v="COAGRA S A"/>
    <s v="coagra01 - sap_prod_e_vm TICKET AUTOMATICO"/>
    <s v="26/12/2023 22:14:44"/>
    <s v="26/12/2023 22:14:44"/>
    <s v="Cerrado"/>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s v="CUMPLE"/>
    <s v="NO CUMPLE"/>
    <s v="NO CUMPLE"/>
    <s v="NO CUMPLE"/>
    <s v="NO CUMPLE"/>
  </r>
  <r>
    <s v="INC000002519687"/>
    <s v="HOUSING"/>
    <x v="4"/>
    <s v="DUOC TICKET AUTOMATICO"/>
    <s v="GIOVANNI D ROCCO VALENZUELA"/>
    <s v="frp_lmosqu"/>
    <s v="3-Moderado/Limitado"/>
    <x v="0"/>
    <s v="Baja"/>
    <x v="0"/>
    <s v="FUNDACION INSTITUTO PROFESIONAL DUOC UC"/>
    <s v="REQ | DUOC | Urgencia: Media | Creación app registration"/>
    <s v="27/12/2023 10:29:39"/>
    <s v="27/12/2023 10:44:22"/>
    <s v="Cerrado"/>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s v="NO CUMPLE"/>
    <s v="NO CUMPLE"/>
    <s v="CUMPLE"/>
    <s v="NO CUMPLE"/>
    <s v="NO CUMPLE"/>
  </r>
  <r>
    <s v="INC000002519729"/>
    <s v="VPN IP - MPLS"/>
    <x v="17"/>
    <s v="GESTION HD"/>
    <s v="NICOLAS A SAAVEDRA EGUILUZ"/>
    <s v="frp_fpetro"/>
    <s v="3-Moderado/Limitado"/>
    <x v="1"/>
    <s v="Media"/>
    <x v="0"/>
    <s v="COAGRA S A"/>
    <s v="REQ/COAGRA: EWA"/>
    <s v="27/12/2023 9:53:56"/>
    <s v="27/12/2023 9:56:28"/>
    <s v="Cerrado"/>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s v="NO CUMPLE"/>
    <s v="NO CUMPLE"/>
    <s v="CUMPLE"/>
    <s v="NO CUMPLE"/>
    <s v="NO CUMPLE"/>
  </r>
  <r>
    <s v="INC000002519735"/>
    <s v="OFFICE365"/>
    <x v="5"/>
    <s v="GESTION CALL CENTER"/>
    <s v="ALEJANDRO ACEVEDO VALENZUELA"/>
    <s v="frp_kjoopl"/>
    <s v="4-Menor/Localizado"/>
    <x v="0"/>
    <s v="Baja"/>
    <x v="0"/>
    <s v="DUPLEX S A"/>
    <s v="CALL CENTER / CONFIGURACIÓN OFFICE 365"/>
    <s v="27/12/2023 10:49:54"/>
    <s v="27/12/2023 10:53:09"/>
    <s v="Cerrado"/>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s v="NO CUMPLE"/>
    <s v="CUMPLE"/>
    <s v="NO CUMPLE"/>
    <s v="NO CUMPLE"/>
    <s v="NO CUMPLE"/>
  </r>
  <r>
    <s v="INC000002519749"/>
    <s v="VPN IP - MPLS"/>
    <x v="9"/>
    <s v="GESTION HD"/>
    <s v="AXEL ANDRADE"/>
    <s v="frp_spevel"/>
    <s v="3-Moderado/Limitado"/>
    <x v="1"/>
    <s v="Media"/>
    <x v="0"/>
    <s v="SOC PUNTA DEL COBRE S A"/>
    <s v="HD/Respaldo servidores"/>
    <s v="27/12/2023 10:23:40"/>
    <s v="27/12/2023 10:26:01"/>
    <s v="Cerrado"/>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s v="CUMPLE"/>
    <s v="NO CUMPLE"/>
    <s v="NO CUMPLE"/>
    <s v="NO CUMPLE"/>
    <s v="NO CUMPLE"/>
  </r>
  <r>
    <s v="INC000002519765"/>
    <s v="VPN IP - MPLS"/>
    <x v="13"/>
    <s v="GESTION HD"/>
    <s v="ANGEL CASTRO CABRERA"/>
    <s v="frp_fpetro"/>
    <s v="3-Moderado/Limitado"/>
    <x v="1"/>
    <s v="Media"/>
    <x v="0"/>
    <s v="SONACOL SA"/>
    <s v="HD/Nuevas redes VLAN en VDC"/>
    <s v="27/12/2023 10:42:25"/>
    <s v="27/12/2023 10:45:04"/>
    <s v="Cerrado"/>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s v="NO CUMPLE"/>
    <s v="NO CUMPLE"/>
    <s v="CUMPLE"/>
    <s v="NO CUMPLE"/>
    <s v="NO CUMPLE"/>
  </r>
  <r>
    <s v="INC000002519806"/>
    <s v="HOUSING"/>
    <x v="16"/>
    <s v="BELIEVE"/>
    <s v="FERNEY D GARZON PEÑA"/>
    <s v="frp_fbalab"/>
    <s v="3-Moderado/Limitado"/>
    <x v="1"/>
    <s v="Media"/>
    <x v="0"/>
    <s v="TELEFONICA EMPRESAS DE CHILE SA"/>
    <s v="GESTION DATACENTER/ ACCESOS / GTD - SONDA"/>
    <s v="27/12/2023 9:31:28"/>
    <s v="27/12/2023 9:32:49"/>
    <s v="Cerrado"/>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s v="CUMPLE"/>
    <s v="NO CUMPLE"/>
    <s v="NO CUMPLE"/>
    <s v="NO CUMPLE"/>
    <s v="NO CUMPLE"/>
  </r>
  <r>
    <s v="INC000002519814"/>
    <s v="HOUSING"/>
    <x v="15"/>
    <s v="APQ ACCESOS"/>
    <s v="LUIS O MORALES ARENAS"/>
    <s v="tct_luimoa"/>
    <s v="4-Menor/Localizado"/>
    <x v="0"/>
    <s v="Baja"/>
    <x v="0"/>
    <s v="TELEFONICA EMPRESAS DE CHILE SA"/>
    <s v="SE GENERA TICKET POR RONDA Y REVISION DE SALAS TECNICAS"/>
    <s v="27/12/2023 9:49:56"/>
    <s v="27/12/2023 9:51:23"/>
    <s v="Cerrado"/>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s v="CUMPLE"/>
    <s v="NO CUMPLE"/>
    <s v="NO CUMPLE"/>
    <s v="NO CUMPLE"/>
    <s v="NO CUMPLE"/>
  </r>
  <r>
    <s v="INC000002519833"/>
    <s v="VPN IP - MPLS"/>
    <x v="6"/>
    <s v="GESTION CALL CENTER"/>
    <s v="SEBASTIAN A JARA VIDAL"/>
    <s v="frp_rvilel"/>
    <s v="4-Menor/Localizado"/>
    <x v="0"/>
    <s v="Baja"/>
    <x v="0"/>
    <s v="CELULOSA ARAUCO Y CONSTITUCION S A"/>
    <s v="CALL CENTER/ REQUERIMIENTO"/>
    <s v="27/12/2023 10:16:28"/>
    <s v="27/12/2023 10:19:02"/>
    <s v="Cerrado"/>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s v="CUMPLE"/>
    <s v="NO CUMPLE"/>
    <s v="NO CUMPLE"/>
    <s v="NO CUMPLE"/>
    <s v="NO CUMPLE"/>
  </r>
  <r>
    <s v="INC000002519842"/>
    <s v="HOUSING"/>
    <x v="19"/>
    <s v="BELIEVE"/>
    <s v="SEBASTIAN A JARA VIDAL"/>
    <s v="frp_fbalab"/>
    <s v="3-Moderado/Limitado"/>
    <x v="1"/>
    <s v="Media"/>
    <x v="0"/>
    <s v="EMPRESAS TUCAPEL S A"/>
    <s v="GESTION DATACENTER/ ACCESOS / EMPRESAS TUCAPEL S A"/>
    <s v="27/12/2023 10:32:59"/>
    <s v="27/12/2023 10:34:17"/>
    <s v="Cerrado"/>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s v="CUMPLE"/>
    <s v="NO CUMPLE"/>
    <s v="NO CUMPLE"/>
    <s v="NO CUMPLE"/>
    <s v="NO CUMPLE"/>
  </r>
  <r>
    <s v="INC000002519844"/>
    <s v="GDA"/>
    <x v="4"/>
    <s v="GESTION DE ACCESO"/>
    <s v="PAUL A SEPULVEDA ALVAREZ"/>
    <s v="asc_atoled"/>
    <s v="3-Moderado/Limitado"/>
    <x v="1"/>
    <s v="Media"/>
    <x v="0"/>
    <s v="FRACTALIA"/>
    <s v="Baja VPN"/>
    <s v="27/12/2023 10:35:35"/>
    <s v="27/12/2023 10:44:03"/>
    <s v="Cerrado"/>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s v="NO CUMPLE"/>
    <s v="CUMPLE"/>
    <s v="NO CUMPLE"/>
    <s v="NO CUMPLE"/>
    <s v="NO CUMPLE"/>
  </r>
  <r>
    <s v="INC000002519845"/>
    <s v="VPN IP - MPLS"/>
    <x v="9"/>
    <s v="ADMINISTRADORES RESIDENTES"/>
    <s v="RODRIGO VÁSQUEZ MUÑOZ"/>
    <s v="frp_rreyes"/>
    <s v="3-Moderado/Limitado"/>
    <x v="1"/>
    <s v="Media"/>
    <x v="0"/>
    <s v="INSTITUTO PROFESIONAL DE CHILE SA"/>
    <s v="GAMA / Respaldo servidores - IPCHILE"/>
    <s v="27/12/2023 10:38:18"/>
    <s v="27/12/2023 10:42:03"/>
    <s v="Cerrado"/>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s v="CUMPLE"/>
    <s v="NO CUMPLE"/>
    <s v="NO CUMPLE"/>
    <s v="NO CUMPLE"/>
    <s v="NO CUMPLE"/>
  </r>
  <r>
    <s v="INC000002519949"/>
    <s v="HOUSING"/>
    <x v="15"/>
    <s v="APQ ACCESOS"/>
    <s v="LUIS O MORALES ARENAS"/>
    <s v="tct_luimoa"/>
    <s v="4-Menor/Localizado"/>
    <x v="0"/>
    <s v="Baja"/>
    <x v="0"/>
    <s v="TELEFONICA EMPRESAS DE CHILE SA"/>
    <s v="SE GENERA TICKET DE SUPERVISION PARA CLIENTE CEPECH / DUOC"/>
    <s v="27/12/2023 12:07:47"/>
    <s v="27/12/2023 12:09:18"/>
    <s v="Cerrado"/>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s v="CUMPLE"/>
    <s v="NO CUMPLE"/>
    <s v="NO CUMPLE"/>
    <s v="NO CUMPLE"/>
    <s v="NO CUMPLE"/>
  </r>
  <r>
    <s v="INC000002519953"/>
    <s v="RED INTERNA"/>
    <x v="0"/>
    <s v="APQ ACCESOS"/>
    <s v="CRISTOPHER MALDONADO ROMERO"/>
    <s v="tct_cmaldo"/>
    <s v="4-Menor/Localizado"/>
    <x v="0"/>
    <s v="Baja"/>
    <x v="0"/>
    <s v="TELEFONICA EMPRESAS DE CHILE SA"/>
    <s v="RONDA TOMA DE TEMPERATURAS SALAS TIC"/>
    <s v="27/12/2023 12:12:57"/>
    <s v="27/12/2023 12:14:18"/>
    <s v="Cerrado"/>
    <s v="CDP ANTIGUO 1"/>
    <s v="CDP ANTIGUO 2"/>
    <s v="27/12/2023 12:46:27"/>
    <s v="27/12/2023 23:50:00"/>
    <m/>
    <s v="RONDA REALIZADA"/>
    <d v="1899-12-30T00:00:00"/>
    <d v="1899-12-30T00:00:00"/>
    <d v="1899-12-30T00:00:00"/>
    <s v=""/>
    <s v="Cumplido"/>
    <m/>
    <m/>
    <m/>
    <m/>
    <m/>
    <d v="2023-11-22T00:00:00"/>
    <s v="CUMPLE"/>
    <s v="NO CUMPLE"/>
    <s v="NO CUMPLE"/>
    <s v="NO CUMPLE"/>
    <s v="NO CUMPLE"/>
  </r>
  <r>
    <s v="INC000002519966"/>
    <s v="VPN IP - MPLS"/>
    <x v="9"/>
    <s v="BELIEVE"/>
    <s v="AXEL ANDRADE"/>
    <s v="frp_cnavar"/>
    <s v="3-Moderado/Limitado"/>
    <x v="1"/>
    <s v="Media"/>
    <x v="0"/>
    <s v="INSTITUTO PROFESIONAL DE CHILE SA"/>
    <s v="GAMA/ Requerimiento Respaldo VM Completo Servidor Múnich - IPCHILE"/>
    <s v="27/12/2023 13:17:17"/>
    <s v="27/12/2023 13:20:11"/>
    <s v="Cerrado"/>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s v="NO CUMPLE"/>
    <s v="CUMPLE"/>
    <s v="NO CUMPLE"/>
    <s v="NO CUMPLE"/>
    <s v="NO CUMPLE"/>
  </r>
  <r>
    <s v="INC000002520044"/>
    <s v="HOUSING"/>
    <x v="14"/>
    <s v="BELIEVE"/>
    <s v="CRISTOPHER MALDONADO ROMERO"/>
    <s v="frp_fbalab"/>
    <s v="3-Moderado/Limitado"/>
    <x v="1"/>
    <s v="Media"/>
    <x v="0"/>
    <s v="UNIVERSIDAD DEL ALBA"/>
    <s v="GESTION DATACENTER/ ACCESOS / UNIVERSIDAD DEL ALBA"/>
    <s v="27/12/2023 11:39:37"/>
    <s v="27/12/2023 11:41:14"/>
    <s v="Cerrado"/>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s v="CUMPLE"/>
    <s v="NO CUMPLE"/>
    <s v="NO CUMPLE"/>
    <s v="NO CUMPLE"/>
    <s v="NO CUMPLE"/>
  </r>
  <r>
    <s v="INC000002520058"/>
    <s v="HOUSING"/>
    <x v="14"/>
    <s v="BELIEVE"/>
    <s v="CRISTOPHER MALDONADO ROMERO"/>
    <s v="frp_fbalab"/>
    <s v="3-Moderado/Limitado"/>
    <x v="1"/>
    <s v="Media"/>
    <x v="0"/>
    <s v="HDI SEGUROS S.A."/>
    <s v="GESTION DATACENTER/ ACCESOS / HDI SEGUROS S.A."/>
    <s v="27/12/2023 11:55:04"/>
    <s v="27/12/2023 11:56:34"/>
    <s v="Cerrado"/>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s v="CUMPLE"/>
    <s v="NO CUMPLE"/>
    <s v="NO CUMPLE"/>
    <s v="NO CUMPLE"/>
    <s v="NO CUMPLE"/>
  </r>
  <r>
    <s v="INC000002520059"/>
    <s v="TICKET-INTELIGENTE"/>
    <x v="4"/>
    <s v="GESTION TI"/>
    <s v="PAUL A SEPULVEDA ALVAREZ"/>
    <s v="USR_TSIGHT"/>
    <s v="1-Extenso/Generalizado"/>
    <x v="0"/>
    <s v="Baja"/>
    <x v="1"/>
    <s v="GPS CHILE SPA"/>
    <s v="gpschi01 - wnprws_gps01 TICKET AUTOMATICO"/>
    <s v="27/12/2023 11:54:49"/>
    <s v="27/12/2023 11:54:49"/>
    <s v="Cerrado"/>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s v="NO CUMPLE"/>
    <s v="CUMPLE"/>
    <s v="NO CUMPLE"/>
    <s v="NO CUMPLE"/>
    <s v="NO CUMPLE"/>
  </r>
  <r>
    <s v="INC000002520124"/>
    <s v="VPN IP - MPLS"/>
    <x v="4"/>
    <s v="GESTION HD"/>
    <s v="GIOVANNI D ROCCO VALENZUELA"/>
    <s v="frp_spevel"/>
    <s v="3-Moderado/Limitado"/>
    <x v="1"/>
    <s v="Media"/>
    <x v="0"/>
    <s v="TELEFONICA GLOBAL TECHNOLOGY S.A.AGENCIA EN CHILE"/>
    <s v="HD/TELEFONICA - Cuenta local bloqueada SISTEMA_INVENTARIO 172.29.100.118"/>
    <s v="27/12/2023 12:15:44"/>
    <s v="27/12/2023 12:20:50"/>
    <s v="Cerrado"/>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s v="NO CUMPLE"/>
    <s v="CUMPLE"/>
    <s v="NO CUMPLE"/>
    <s v="NO CUMPLE"/>
    <s v="NO CUMPLE"/>
  </r>
  <r>
    <s v="INC000002520164"/>
    <s v="HOUSING"/>
    <x v="19"/>
    <s v="BELIEVE"/>
    <s v="SEBASTIAN A JARA VIDAL"/>
    <s v="frp_fbalab"/>
    <s v="3-Moderado/Limitado"/>
    <x v="1"/>
    <s v="Media"/>
    <x v="0"/>
    <s v="INELCOM CHILE SA"/>
    <s v="GESTION DATACENTER/ ACCESOS / INELCOM CHILE SA"/>
    <s v="27/12/2023 13:48:12"/>
    <s v="27/12/2023 13:49:28"/>
    <s v="Cerrado"/>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s v="CUMPLE"/>
    <s v="NO CUMPLE"/>
    <s v="NO CUMPLE"/>
    <s v="NO CUMPLE"/>
    <s v="NO CUMPLE"/>
  </r>
  <r>
    <s v="INC000002520177"/>
    <s v="HOUSING"/>
    <x v="19"/>
    <s v="BELIEVE"/>
    <s v="SEBASTIAN A JARA VIDAL"/>
    <s v="frp_fbalab"/>
    <s v="3-Moderado/Limitado"/>
    <x v="1"/>
    <s v="Media"/>
    <x v="0"/>
    <s v="TELEFONICA EMPRESAS DE CHILE SA"/>
    <s v="GESTION DATACENTER/ ACCESOS / TELEFONICA EMPRESAS DE CHILE SA"/>
    <s v="27/12/2023 15:03:57"/>
    <s v="27/12/2023 15:05:25"/>
    <s v="Cerrado"/>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s v="CUMPLE"/>
    <s v="NO CUMPLE"/>
    <s v="NO CUMPLE"/>
    <s v="NO CUMPLE"/>
    <s v="NO CUMPLE"/>
  </r>
  <r>
    <s v="INC000002520182"/>
    <s v="VPN IP - MPLS"/>
    <x v="4"/>
    <s v="BELIEVE"/>
    <s v="GIOVANNI D ROCCO VALENZUELA"/>
    <s v="frp_pcamay"/>
    <s v="4-Menor/Localizado"/>
    <x v="0"/>
    <s v="Baja"/>
    <x v="0"/>
    <s v="TELEFONICA CYBERSECURITY TECH CHILE SPA"/>
    <s v="REQ / SOC / PROBLEMAS CON VPN"/>
    <s v="27/12/2023 15:20:00"/>
    <s v="27/12/2023 15:22:10"/>
    <s v="Cerrado"/>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s v="NO CUMPLE"/>
    <s v="CUMPLE"/>
    <s v="NO CUMPLE"/>
    <s v="NO CUMPLE"/>
    <s v="NO CUMPLE"/>
  </r>
  <r>
    <s v="INC000002520218"/>
    <s v="HOSTING VIRTUAL"/>
    <x v="7"/>
    <s v="DUOC TICKET AUTOMATICO"/>
    <s v="DAVID MATELUNA"/>
    <s v="frp_lmosqu"/>
    <s v="3-Moderado/Limitado"/>
    <x v="0"/>
    <s v="Baja"/>
    <x v="0"/>
    <s v="FUNDACION INSTITUTO PROFESIONAL DUOC UC"/>
    <s v="REQ | DUOC | RE: INC000002520108 Urgencia: Media | Reporte recursos OCI"/>
    <s v="27/12/2023 12:41:36"/>
    <s v="27/12/2023 12:44:47"/>
    <s v="Cerrado"/>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s v="NO CUMPLE"/>
    <s v="CUMPLE"/>
    <s v="NO CUMPLE"/>
    <s v="NO CUMPLE"/>
    <s v="NO CUMPLE"/>
  </r>
  <r>
    <s v="INC000002520312"/>
    <s v="HOUSING"/>
    <x v="16"/>
    <s v="BELIEVE"/>
    <s v="FERNEY D GARZON PEÑA"/>
    <s v="frp_jolsso"/>
    <s v="3-Moderado/Limitado"/>
    <x v="1"/>
    <s v="Media"/>
    <x v="0"/>
    <s v="TELEFONICA EMPRESAS DE CHILE SA"/>
    <s v="GESTION DATACENTER/ ACCESOS /TELEFONICA EMPRESAS DE CHILE SA"/>
    <s v="27/12/2023 13:36:08"/>
    <s v="27/12/2023 13:37:36"/>
    <s v="Cerrado"/>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s v="CUMPLE"/>
    <s v="NO CUMPLE"/>
    <s v="NO CUMPLE"/>
    <s v="NO CUMPLE"/>
    <s v="NO CUMPLE"/>
  </r>
  <r>
    <s v="INC000002520328"/>
    <s v="HOUSING"/>
    <x v="19"/>
    <s v="BELIEVE"/>
    <s v="SEBASTIAN A JARA VIDAL"/>
    <s v="frp_jolsso"/>
    <s v="3-Moderado/Limitado"/>
    <x v="1"/>
    <s v="Media"/>
    <x v="0"/>
    <s v="EQUIPOS ELECTRONICOS Y COMPUTACION SA"/>
    <s v="GESTION DATACENTER/ ACCESOS /EQUIPOS ELECTRONICOS Y COMPUTACION SA"/>
    <s v="27/12/2023 14:36:00"/>
    <s v="27/12/2023 14:37:42"/>
    <s v="Cerrado"/>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s v="CUMPLE"/>
    <s v="NO CUMPLE"/>
    <s v="NO CUMPLE"/>
    <s v="NO CUMPLE"/>
    <s v="NO CUMPLE"/>
  </r>
  <r>
    <s v="INC000002520347"/>
    <s v="HOUSING"/>
    <x v="19"/>
    <s v="BELIEVE"/>
    <s v="SEBASTIAN A JARA VIDAL"/>
    <s v="frp_jolsso"/>
    <s v="3-Moderado/Limitado"/>
    <x v="1"/>
    <s v="Media"/>
    <x v="0"/>
    <s v="CIBERGESTION CHILE S.A."/>
    <s v="GESTION DATACENTER/ ACCESOS /CIBERGESTION CHILE S.A."/>
    <s v="27/12/2023 15:23:23"/>
    <s v="27/12/2023 15:25:20"/>
    <s v="Cerrado"/>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s v="CUMPLE"/>
    <s v="NO CUMPLE"/>
    <s v="NO CUMPLE"/>
    <s v="NO CUMPLE"/>
    <s v="NO CUMPLE"/>
  </r>
  <r>
    <s v="INC000002520350"/>
    <s v="HOUSING"/>
    <x v="19"/>
    <s v="BELIEVE"/>
    <s v="SEBASTIAN A JARA VIDAL"/>
    <s v="frp_jolsso"/>
    <s v="3-Moderado/Limitado"/>
    <x v="1"/>
    <s v="Media"/>
    <x v="0"/>
    <s v="EQUIPOS ELECTRONICOS Y COMPUTACION SA"/>
    <s v="GESTION DATACENTER/ ACCESOS /EQUIPOS ELECTRONICOS Y COMPUTACION SA"/>
    <s v="27/12/2023 15:32:24"/>
    <s v="27/12/2023 15:34:13"/>
    <s v="Cerrado"/>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s v="CUMPLE"/>
    <s v="NO CUMPLE"/>
    <s v="NO CUMPLE"/>
    <s v="NO CUMPLE"/>
    <s v="NO CUMPLE"/>
  </r>
  <r>
    <s v="INC000002520453"/>
    <s v="MONITOREO"/>
    <x v="23"/>
    <s v="SM OPERACIONES"/>
    <s v="JUAN P SEGURA VARGAS"/>
    <s v="tct_decruz"/>
    <s v="4-Menor/Localizado"/>
    <x v="0"/>
    <s v="Baja"/>
    <x v="0"/>
    <s v="TELEFONICA GLOBAL TECHNOLOGY S.A.AGENCIA EN CHILE"/>
    <s v="ALERTAS DE MONITOREO 27-12-2023"/>
    <s v="27/12/2023 15:18:00"/>
    <s v="27/12/2023 15:20:35"/>
    <s v="Cerrado"/>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s v="CUMPLE"/>
    <s v="NO CUMPLE"/>
    <s v="NO CUMPLE"/>
    <s v="NO CUMPLE"/>
    <s v="NO CUMPLE"/>
  </r>
  <r>
    <s v="INC000002520483"/>
    <s v="RED INTERNA"/>
    <x v="1"/>
    <s v="APQ ACCESOS"/>
    <s v="CARLOS F ARAYA RAMIREZ"/>
    <s v="tct_cararr"/>
    <s v="4-Menor/Localizado"/>
    <x v="0"/>
    <s v="Baja"/>
    <x v="0"/>
    <s v="TELEFONICA CYBERSECURITY TECH CHILE SPA"/>
    <s v="RONDA INSPECTIVA"/>
    <s v="27/12/2023 15:48:59"/>
    <s v="27/12/2023 15:49:37"/>
    <s v="Cerrado"/>
    <s v="CDP ANTIGUO 1"/>
    <s v="CDP ANTIGUO 2"/>
    <s v="27/12/2023 16:05:32"/>
    <s v="27/12/2023 23:50:00"/>
    <m/>
    <s v="RONDA REALIZADA"/>
    <d v="1899-12-30T00:00:00"/>
    <d v="1899-12-30T00:00:00"/>
    <d v="1899-12-30T00:00:00"/>
    <s v=""/>
    <s v="Cumplido"/>
    <m/>
    <m/>
    <m/>
    <m/>
    <m/>
    <d v="2023-11-22T00:00:00"/>
    <s v="CUMPLE"/>
    <s v="NO CUMPLE"/>
    <s v="NO CUMPLE"/>
    <s v="NO CUMPLE"/>
    <s v="NO CUMPLE"/>
  </r>
  <r>
    <s v="INC000002520523"/>
    <s v="OFFICE365"/>
    <x v="4"/>
    <s v="OPERACION N1"/>
    <s v="ALEJANDRO ACEVEDO VALENZUELA"/>
    <s v="tct_aaceve"/>
    <s v="4-Menor/Localizado"/>
    <x v="0"/>
    <s v="Baja"/>
    <x v="0"/>
    <s v="TELEFONICA GLOBAL TECHNOLOGY S.A.AGENCIA EN CHILE"/>
    <s v="Creación app azure Reunión Formativa."/>
    <s v="27/12/2023 15:57:48"/>
    <s v="27/12/2023 16:00:28"/>
    <s v="Cerrado"/>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s v="CUMPLE"/>
    <s v="NO CUMPLE"/>
    <s v="NO CUMPLE"/>
    <s v="NO CUMPLE"/>
    <s v="NO CUMPLE"/>
  </r>
  <r>
    <s v="INC000002520542"/>
    <s v="RED INTERNA"/>
    <x v="0"/>
    <s v="APQ ACCESOS"/>
    <s v="CRISTOPHER MALDONADO ROMERO"/>
    <s v="tct_cmaldo"/>
    <s v="4-Menor/Localizado"/>
    <x v="0"/>
    <s v="Baja"/>
    <x v="0"/>
    <s v="TELEFONICA EMPRESAS DE CHILE SA"/>
    <s v="RONDA TOMA DE TEMPERATURAS SALAS TIC"/>
    <s v="27/12/2023 16:25:54"/>
    <s v="27/12/2023 16:26:56"/>
    <s v="Cerrado"/>
    <s v="CDP ANTIGUO 1"/>
    <s v="CDP ANTIGUO 2"/>
    <s v="27/12/2023 17:01:50"/>
    <s v="27/12/2023 23:50:00"/>
    <m/>
    <s v="RONDA REALIZADA"/>
    <d v="1899-12-30T00:00:00"/>
    <d v="1899-12-30T00:00:00"/>
    <d v="1899-12-30T00:00:00"/>
    <s v=""/>
    <s v="Cumplido"/>
    <m/>
    <m/>
    <m/>
    <m/>
    <m/>
    <d v="2023-11-23T00:00:00"/>
    <s v="CUMPLE"/>
    <s v="NO CUMPLE"/>
    <s v="NO CUMPLE"/>
    <s v="NO CUMPLE"/>
    <s v="NO CUMPLE"/>
  </r>
  <r>
    <s v="INC000002520551"/>
    <s v="RED INTERNA"/>
    <x v="0"/>
    <s v="APQ ACCESOS"/>
    <s v="CRISTOPHER MALDONADO ROMERO"/>
    <s v="tct_cmaldo"/>
    <s v="4-Menor/Localizado"/>
    <x v="0"/>
    <s v="Baja"/>
    <x v="0"/>
    <s v="TELEFONICA EMPRESAS DE CHILE SA"/>
    <s v="RONDA TOMA DE TEMPERATURAS SALAS TIC"/>
    <s v="27/12/2023 17:02:15"/>
    <s v="27/12/2023 17:03:23"/>
    <s v="Cerrado"/>
    <s v="CDP ANTIGUO 1"/>
    <s v="CDP ANTIGUO 2"/>
    <s v="27/12/2023 19:15:29"/>
    <s v="27/12/2023 23:50:00"/>
    <m/>
    <s v="RONDA REALIZADA"/>
    <d v="1899-12-30T00:00:00"/>
    <d v="1899-12-30T00:00:00"/>
    <d v="1899-12-30T00:00:00"/>
    <s v=""/>
    <s v="Cumplido"/>
    <m/>
    <m/>
    <m/>
    <m/>
    <m/>
    <d v="2023-11-22T00:00:00"/>
    <s v="CUMPLE"/>
    <s v="NO CUMPLE"/>
    <s v="NO CUMPLE"/>
    <s v="NO CUMPLE"/>
    <s v="NO CUMPLE"/>
  </r>
  <r>
    <s v="INC000002520553"/>
    <s v="RED INTERNA"/>
    <x v="0"/>
    <s v="APQ ACCESOS"/>
    <s v="CRISTOPHER MALDONADO ROMERO"/>
    <s v="tct_cmaldo"/>
    <s v="4-Menor/Localizado"/>
    <x v="0"/>
    <s v="Baja"/>
    <x v="0"/>
    <s v="TELEFONICA EMPRESAS DE CHILE SA"/>
    <s v="RONDA TOMA DE TEMPERATURAS SALAS TIC"/>
    <s v="27/12/2023 17:03:43"/>
    <s v="27/12/2023 17:04:35"/>
    <s v="Cerrado"/>
    <s v="CDP ANTIGUO 1"/>
    <s v="CDP ANTIGUO 2"/>
    <s v="27/12/2023 19:23:38"/>
    <s v="27/12/2023 23:50:00"/>
    <m/>
    <s v="RONDA REALIZADA"/>
    <d v="1899-12-30T00:00:00"/>
    <d v="1899-12-30T00:00:00"/>
    <d v="1899-12-30T00:00:00"/>
    <s v=""/>
    <s v="Cumplido"/>
    <m/>
    <m/>
    <m/>
    <m/>
    <m/>
    <d v="2023-11-22T00:00:00"/>
    <s v="CUMPLE"/>
    <s v="NO CUMPLE"/>
    <s v="NO CUMPLE"/>
    <s v="NO CUMPLE"/>
    <s v="NO CUMPLE"/>
  </r>
  <r>
    <s v="INC000002520562"/>
    <s v="VPN IP - MPLS"/>
    <x v="17"/>
    <s v="GESTION HD"/>
    <s v="EWALD R GALAZ MILLALEO"/>
    <s v="frp_spevel"/>
    <s v="3-Moderado/Limitado"/>
    <x v="1"/>
    <s v="Media"/>
    <x v="0"/>
    <s v="FUNDACION RED DE SALUD DE LA UNIVERSIDAD DE ANTOFAGASTA"/>
    <s v="HD/reseteo de contraseña"/>
    <s v="27/12/2023 17:24:02"/>
    <s v="27/12/2023 17:26:33"/>
    <s v="Cerrado"/>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s v="NO CUMPLE"/>
    <s v="CUMPLE"/>
    <s v="NO CUMPLE"/>
    <s v="NO CUMPLE"/>
    <s v="NO CUMPLE"/>
  </r>
  <r>
    <s v="INC000002520574"/>
    <s v="SEGURIDAD"/>
    <x v="4"/>
    <s v="SSO"/>
    <s v="GIOVANNI D ROCCO VALENZUELA"/>
    <s v="tct_lfrome"/>
    <s v="2-Significativo/Amplio"/>
    <x v="2"/>
    <s v="Alta"/>
    <x v="0"/>
    <s v="TELEFONICA CYBERSECURITY TECH CHILE SPA"/>
    <s v="Solicitud de Apagado de Servidor"/>
    <s v="27/12/2023 17:43:25"/>
    <s v="27/12/2023 17:44:54"/>
    <s v="Cerrado"/>
    <s v="SOC Empresas"/>
    <s v="Marca"/>
    <s v="28/12/2023 12:48:15"/>
    <s v="28/12/2023 23:50:00"/>
    <s v="Nos solicita apoyo con :"/>
    <m/>
    <d v="1899-12-30T18:14:00"/>
    <d v="1899-12-30T19:04:50"/>
    <d v="1899-12-30T00:50:50"/>
    <s v=""/>
    <s v="Cumplido"/>
    <m/>
    <m/>
    <m/>
    <m/>
    <m/>
    <d v="2023-11-22T00:00:00"/>
    <s v="CUMPLE"/>
    <s v="NO CUMPLE"/>
    <s v="NO CUMPLE"/>
    <s v="NO CUMPLE"/>
    <s v="NO CUMPLE"/>
  </r>
  <r>
    <s v="INC000002520594"/>
    <s v="HOUSING"/>
    <x v="19"/>
    <s v="BELIEVE"/>
    <s v="SEBASTIAN A JARA VIDAL"/>
    <s v="frp_jolsso"/>
    <s v="3-Moderado/Limitado"/>
    <x v="1"/>
    <s v="Media"/>
    <x v="0"/>
    <s v="CELULOSA ARAUCO Y CONSTITUCION S A"/>
    <s v="GESTION DATACENTER/ ACCESOS /CELULOSA ARAUCO Y CONSTITUCION S A"/>
    <s v="27/12/2023 18:54:30"/>
    <s v="27/12/2023 18:55:55"/>
    <s v="Cerrado"/>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s v="CUMPLE"/>
    <s v="NO CUMPLE"/>
    <s v="NO CUMPLE"/>
    <s v="NO CUMPLE"/>
    <s v="NO CUMPLE"/>
  </r>
  <r>
    <s v="INC000002520665"/>
    <s v="HOUSING"/>
    <x v="15"/>
    <s v="APQ ACCESOS"/>
    <s v="LUIS O MORALES ARENAS"/>
    <s v="tct_luimoa"/>
    <s v="4-Menor/Localizado"/>
    <x v="0"/>
    <s v="Baja"/>
    <x v="0"/>
    <s v="TELEFONICA EMPRESAS DE CHILE SA"/>
    <s v="SE GENERA TICKET POR REVISION Y TOMA DE ALARMA DE CLIENTES"/>
    <s v="27/12/2023 17:52:38"/>
    <s v="27/12/2023 17:54:08"/>
    <s v="Cerrado"/>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s v="CUMPLE"/>
    <s v="NO CUMPLE"/>
    <s v="NO CUMPLE"/>
    <s v="NO CUMPLE"/>
    <s v="NO CUMPLE"/>
  </r>
  <r>
    <s v="INC000002520673"/>
    <s v="HOUSING"/>
    <x v="16"/>
    <s v="BELIEVE"/>
    <s v="JOSE G MARQUEZ MARCANO"/>
    <s v="frp_fbalab"/>
    <s v="3-Moderado/Limitado"/>
    <x v="1"/>
    <s v="Media"/>
    <x v="0"/>
    <s v="HUAWEI CHILE S A"/>
    <s v="GESTION DATACENTER/ ACCESOS / HUAWEI CHILE S A"/>
    <s v="27/12/2023 18:13:46"/>
    <s v="27/12/2023 18:14:49"/>
    <s v="Cerrado"/>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s v="CUMPLE"/>
    <s v="NO CUMPLE"/>
    <s v="NO CUMPLE"/>
    <s v="NO CUMPLE"/>
    <s v="NO CUMPLE"/>
  </r>
  <r>
    <s v="INC000002520699"/>
    <s v="VPN IP - MPLS"/>
    <x v="17"/>
    <s v="GESTION HD"/>
    <s v="NICOLAS A SAAVEDRA EGUILUZ"/>
    <s v="frp_dalcap"/>
    <s v="4-Menor/Localizado"/>
    <x v="0"/>
    <s v="Baja"/>
    <x v="0"/>
    <s v="NUTRISCO CHILE SA"/>
    <s v="REQ / OT a transportar a PRD // OEDK925238 // OEDK925217"/>
    <s v="27/12/2023 23:12:59"/>
    <s v="27/12/2023 23:17:02"/>
    <s v="Cerrado"/>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s v="CUMPLE"/>
    <s v="NO CUMPLE"/>
    <s v="NO CUMPLE"/>
    <s v="NO CUMPLE"/>
    <s v="NO CUMPLE"/>
  </r>
  <r>
    <s v="INC000002520703"/>
    <s v="HOUSING"/>
    <x v="19"/>
    <s v="BELIEVE"/>
    <s v="EDUARDO A NUÑEZ LAMOZA"/>
    <s v="frp_jreyna"/>
    <s v="3-Moderado/Limitado"/>
    <x v="1"/>
    <s v="Media"/>
    <x v="0"/>
    <s v="BRINK S CHILE S A"/>
    <s v="GESTION DATACENTER/ ACCESOS  / Brinks Chile"/>
    <s v="27/12/2023 23:54:50"/>
    <s v="27/12/2023 23:55:52"/>
    <s v="Cerrado"/>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s v="NO CUMPLE"/>
    <s v="NO CUMPLE"/>
    <s v="CUMPLE"/>
    <s v="NO CUMPLE"/>
    <s v="NO CUMPLE"/>
  </r>
  <r>
    <s v="INC000002520735"/>
    <s v="HOSTING VIRTUAL"/>
    <x v="13"/>
    <s v="SM OPERACIONES"/>
    <s v="PABLO N OLIVA ALARCON"/>
    <s v="tct_decruz"/>
    <s v="4-Menor/Localizado"/>
    <x v="0"/>
    <s v="Baja"/>
    <x v="0"/>
    <s v="BITUMIX S.A."/>
    <s v="Recursos cliente Bitumix"/>
    <s v="27/12/2023 16:53:53"/>
    <s v="27/12/2023 16:57:08"/>
    <s v="Cerrado"/>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s v="NO CUMPLE"/>
    <s v="NO CUMPLE"/>
    <s v="NO CUMPLE"/>
    <s v="CUMPLE"/>
    <s v="NO CUMPLE"/>
  </r>
  <r>
    <s v="INC000002520747"/>
    <s v="INFRAESTRUCTURA DC"/>
    <x v="8"/>
    <s v="APQ ACCESOS"/>
    <s v="JONATHAN A MARQUEZ ASTENGO"/>
    <s v="tct_jmarqu"/>
    <s v="4-Menor/Localizado"/>
    <x v="0"/>
    <s v="Baja"/>
    <x v="0"/>
    <s v="TELEFONICA CYBERSECURITY TECH CHILE SPA"/>
    <s v="FACTIBILIDAD VOY Y DATOS/CRQ 80420"/>
    <s v="27/12/2023 17:09:23"/>
    <s v="27/12/2023 17:09:25"/>
    <s v="Cerrado"/>
    <s v="CDP ANTIGUO 1"/>
    <s v="CDP ANTIGUO 2"/>
    <s v="27/12/2023 17:21:45"/>
    <s v="27/12/2023 23:50:00"/>
    <s v="FACTIBILIDAD PARA INGRESO DE EQUIPOS"/>
    <s v="FACTIBILIDAD ENVIADA"/>
    <d v="1899-12-30T00:00:00"/>
    <d v="1899-12-30T00:00:00"/>
    <d v="1899-12-30T00:00:00"/>
    <s v=""/>
    <s v="Cumplido"/>
    <m/>
    <m/>
    <m/>
    <m/>
    <m/>
    <d v="2023-11-23T00:00:00"/>
    <s v="CUMPLE"/>
    <s v="NO CUMPLE"/>
    <s v="NO CUMPLE"/>
    <s v="NO CUMPLE"/>
    <s v="NO CUMPLE"/>
  </r>
  <r>
    <s v="INC000002520762"/>
    <s v="VPN IP - MPLS"/>
    <x v="13"/>
    <s v="GESTION HD"/>
    <s v="ANGEL CASTRO CABRERA"/>
    <s v="frp_fpetro"/>
    <s v="3-Moderado/Limitado"/>
    <x v="1"/>
    <s v="Media"/>
    <x v="0"/>
    <s v="TELEFONICA GLOBAL TECHNOLOGY S.A.AGENCIA EN CHILE"/>
    <s v="HD/creación de port Group"/>
    <s v="27/12/2023 17:22:51"/>
    <s v="27/12/2023 17:24:57"/>
    <s v="Cerrado"/>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s v="CUMPLE"/>
    <s v="NO CUMPLE"/>
    <s v="NO CUMPLE"/>
    <s v="NO CUMPLE"/>
    <s v="NO CUMPLE"/>
  </r>
  <r>
    <s v="INC000002520771"/>
    <s v="VPN IP - MPLS"/>
    <x v="2"/>
    <s v="GESTION HD"/>
    <s v="JUAN PABLO PAZ GOMPERTZ"/>
    <s v="frp_fpetro"/>
    <s v="3-Moderado/Limitado"/>
    <x v="1"/>
    <s v="Media"/>
    <x v="0"/>
    <s v="TELEFONICA GLOBAL TECHNOLOGY S.A.AGENCIA EN CHILE"/>
    <s v="HD/Ventisqueros//PVLaN sitio cotingencia"/>
    <s v="27/12/2023 17:29:00"/>
    <s v="27/12/2023 17:31:15"/>
    <s v="Cerrado"/>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s v="CUMPLE"/>
    <s v="NO CUMPLE"/>
    <s v="NO CUMPLE"/>
    <s v="NO CUMPLE"/>
    <s v="NO CUMPLE"/>
  </r>
  <r>
    <s v="INC000002520970"/>
    <s v="HOUSING"/>
    <x v="16"/>
    <s v="BELIEVE"/>
    <s v="FERNEY D GARZON PEÑA"/>
    <s v="frp_fbalab"/>
    <s v="3-Moderado/Limitado"/>
    <x v="1"/>
    <s v="Media"/>
    <x v="0"/>
    <s v="HUAWEI CHILE S A"/>
    <s v="GESTION DATACENTER/ ACCESOS / HUAWEI CHILE S A"/>
    <s v="28/12/2023 9:08:57"/>
    <s v="28/12/2023 9:10:58"/>
    <s v="Cerrado"/>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s v="CUMPLE"/>
    <s v="NO CUMPLE"/>
    <s v="NO CUMPLE"/>
    <s v="NO CUMPLE"/>
    <s v="NO CUMPLE"/>
  </r>
  <r>
    <s v="INC000002521075"/>
    <s v="HOUSING"/>
    <x v="15"/>
    <s v="APQ ACCESOS"/>
    <s v="JOSE G MARQUEZ MARCANO"/>
    <s v="tct_josmam"/>
    <s v="4-Menor/Localizado"/>
    <x v="0"/>
    <s v="Baja"/>
    <x v="0"/>
    <s v="TELEFONICA EMPRESAS DE CHILE SA"/>
    <s v="RONDA Y REVISION DE SALAS"/>
    <s v="27/12/2023 23:57:31"/>
    <s v="27/12/2023 23:58:38"/>
    <s v="Cerrado"/>
    <s v="CDP ANTIGUO 1"/>
    <s v="CDP ANTIGUO 2"/>
    <s v="28/12/2023 0:00:21"/>
    <s v="28/12/2023 23:50:00"/>
    <s v="RONDA Y REVISION DE SALAS"/>
    <s v="RONDAS REALIZADAS"/>
    <d v="1899-12-30T00:01:16"/>
    <d v="1899-12-30T00:02:50"/>
    <d v="1899-12-30T00:01:34"/>
    <s v=""/>
    <s v="Cumplido"/>
    <m/>
    <m/>
    <m/>
    <m/>
    <m/>
    <d v="2023-11-23T00:00:00"/>
    <s v="CUMPLE"/>
    <s v="NO CUMPLE"/>
    <s v="NO CUMPLE"/>
    <s v="NO CUMPLE"/>
    <s v="NO CUMPLE"/>
  </r>
  <r>
    <s v="INC000002521077"/>
    <s v="HOUSING"/>
    <x v="16"/>
    <s v="BELIEVE"/>
    <s v="JOSE G MARQUEZ MARCANO"/>
    <s v="frp_jcruzy"/>
    <s v="3-Moderado/Limitado"/>
    <x v="1"/>
    <s v="Media"/>
    <x v="1"/>
    <s v="TELEFONICA INTERNACIONAL CHILE SA"/>
    <s v="GESTION DATACENTER/ ACCESOS  / ARAUCO"/>
    <s v="28/12/2023 0:04:27"/>
    <s v="28/12/2023 0:14:36"/>
    <s v="Cerrado"/>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s v="CUMPLE"/>
    <s v="NO CUMPLE"/>
    <s v="NO CUMPLE"/>
    <s v="NO CUMPLE"/>
    <s v="NO CUMPLE"/>
  </r>
  <r>
    <s v="INC000002521080"/>
    <s v="HOUSING"/>
    <x v="15"/>
    <s v="APQ ACCESOS"/>
    <s v="JOSE G MARQUEZ MARCANO"/>
    <s v="tct_josmam"/>
    <s v="4-Menor/Localizado"/>
    <x v="0"/>
    <s v="Baja"/>
    <x v="0"/>
    <s v="TELEFONICA EMPRESAS DE CHILE SA"/>
    <s v="TOMA DE ALARMAS DE CLIENTES"/>
    <s v="28/12/2023 0:01:19"/>
    <s v="28/12/2023 0:03:36"/>
    <s v="Cerrado"/>
    <s v="CDP ANTIGUO 1"/>
    <s v="CDP ANTIGUO 2"/>
    <s v="28/12/2023 0:07:00"/>
    <s v="28/12/2023 23:50:00"/>
    <s v="TOMA DE ALARMAS DE CLIENTES"/>
    <s v="TOMA DE ALARMAS REALIZADAS"/>
    <d v="1899-12-30T00:03:07"/>
    <d v="1899-12-30T00:05:41"/>
    <d v="1899-12-30T00:02:34"/>
    <s v=""/>
    <s v="Cumplido"/>
    <m/>
    <m/>
    <m/>
    <m/>
    <m/>
    <d v="2023-11-24T00:00:00"/>
    <s v="CUMPLE"/>
    <s v="NO CUMPLE"/>
    <s v="NO CUMPLE"/>
    <s v="NO CUMPLE"/>
    <s v="NO CUMPLE"/>
  </r>
  <r>
    <s v="INC000002521111"/>
    <s v="VPN IP - MPLS"/>
    <x v="17"/>
    <s v="GESTION HD"/>
    <s v="NICOLAS A SAAVEDRA EGUILUZ"/>
    <s v="frp_dalcap"/>
    <s v="4-Menor/Localizado"/>
    <x v="0"/>
    <s v="Baja"/>
    <x v="0"/>
    <s v="NUTRISCO CHILE SA"/>
    <s v="REQ / OEDK925203 OT-Paso a PRD Centro DE36"/>
    <s v="28/12/2023 7:23:14"/>
    <s v="28/12/2023 7:26:21"/>
    <s v="Cerrado"/>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s v="CUMPLE"/>
    <s v="NO CUMPLE"/>
    <s v="NO CUMPLE"/>
    <s v="NO CUMPLE"/>
    <s v="NO CUMPLE"/>
  </r>
  <r>
    <s v="INC000002521113"/>
    <s v="SAP"/>
    <x v="17"/>
    <s v="CLOUD SAP HANA"/>
    <s v="NICOLAS A SAAVEDRA EGUILUZ"/>
    <s v="tct_nsaave"/>
    <s v="4-Menor/Localizado"/>
    <x v="0"/>
    <s v="Baja"/>
    <x v="0"/>
    <s v="TELEFONICA EMPRESAS DE CHILE SA"/>
    <s v="Checklist Diario Clientes 28-12-23"/>
    <s v="28/12/2023 8:14:36"/>
    <s v="28/12/2023 8:16:12"/>
    <s v="Cerrado"/>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s v="CUMPLE"/>
    <s v="NO CUMPLE"/>
    <s v="NO CUMPLE"/>
    <s v="NO CUMPLE"/>
    <s v="NO CUMPLE"/>
  </r>
  <r>
    <s v="INC000002521125"/>
    <s v="RED INTERNA"/>
    <x v="1"/>
    <s v="APQ ACCESOS"/>
    <s v="CARLOS F ARAYA RAMIREZ"/>
    <s v="tct_cararr"/>
    <s v="4-Menor/Localizado"/>
    <x v="0"/>
    <s v="Baja"/>
    <x v="0"/>
    <s v="TELEFONICA CYBERSECURITY TECH CHILE SPA"/>
    <s v="RONDA INSPECTIVA"/>
    <s v="28/12/2023 9:28:41"/>
    <s v="28/12/2023 9:29:20"/>
    <s v="Cerrado"/>
    <s v="CDP ANTIGUO 1"/>
    <s v="CDP ANTIGUO 2"/>
    <s v="28/12/2023 9:46:02"/>
    <s v="28/12/2023 23:50:00"/>
    <m/>
    <s v="RONDA REALIZADA"/>
    <d v="1899-12-30T00:00:00"/>
    <d v="1899-12-30T00:00:00"/>
    <d v="1899-12-30T00:00:00"/>
    <s v=""/>
    <s v="Cumplido"/>
    <m/>
    <m/>
    <m/>
    <m/>
    <m/>
    <d v="2023-11-22T00:00:00"/>
    <s v="CUMPLE"/>
    <s v="NO CUMPLE"/>
    <s v="NO CUMPLE"/>
    <s v="NO CUMPLE"/>
    <s v="NO CUMPLE"/>
  </r>
  <r>
    <s v="INC000002521128"/>
    <s v="HOUSING"/>
    <x v="1"/>
    <s v="APQ ACCESOS"/>
    <s v="CARLOS F ARAYA RAMIREZ"/>
    <s v="tct_cararr"/>
    <s v="4-Menor/Localizado"/>
    <x v="0"/>
    <s v="Baja"/>
    <x v="0"/>
    <s v="TELEFONICA CYBERSECURITY TECH CHILE SPA"/>
    <s v="TOMA DE ALARMAS"/>
    <s v="28/12/2023 9:31:11"/>
    <s v="28/12/2023 9:32:02"/>
    <s v="Cerrado"/>
    <s v="CDP ANTIGUO 1"/>
    <s v="CDP ANTIGUO 2"/>
    <s v="28/12/2023 9:48:38"/>
    <s v="28/12/2023 23:50:00"/>
    <m/>
    <s v="TOMA DE ALARMAS REALIZADA"/>
    <d v="1899-12-30T00:00:00"/>
    <d v="1899-12-30T00:00:00"/>
    <d v="1899-12-30T00:00:00"/>
    <s v=""/>
    <s v="Cumplido"/>
    <m/>
    <m/>
    <m/>
    <m/>
    <m/>
    <d v="2023-11-22T00:00:00"/>
    <s v="CUMPLE"/>
    <s v="NO CUMPLE"/>
    <s v="NO CUMPLE"/>
    <s v="NO CUMPLE"/>
    <s v="NO CUMPLE"/>
  </r>
  <r>
    <s v="INC000002521176"/>
    <s v="HOUSING"/>
    <x v="19"/>
    <s v="BELIEVE"/>
    <s v="SEBASTIAN A JARA VIDAL"/>
    <s v="frp_dvital"/>
    <s v="3-Moderado/Limitado"/>
    <x v="0"/>
    <s v="Baja"/>
    <x v="0"/>
    <s v="ICETEL SERVICIOS S.A."/>
    <s v="GESTION DATACENTER/ ACCESOS / ICETEL SERVICIOS S.A."/>
    <s v="28/12/2023 11:14:48"/>
    <s v="28/12/2023 11:17:40"/>
    <s v="Cerrado"/>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s v="CUMPLE"/>
    <s v="NO CUMPLE"/>
    <s v="NO CUMPLE"/>
    <s v="NO CUMPLE"/>
    <s v="NO CUMPLE"/>
  </r>
  <r>
    <s v="INC000002521440"/>
    <s v="TICKET-INTELIGENTE"/>
    <x v="4"/>
    <s v="GESTION TI"/>
    <s v="PAUL A SEPULVEDA ALVAREZ"/>
    <s v="USR_TSIGHT"/>
    <s v="1-Extenso/Generalizado"/>
    <x v="0"/>
    <s v="Baja"/>
    <x v="1"/>
    <s v="FUNDACION INSTITUTO PROFESIONAL DUOC UC"/>
    <s v="fiprdu01 - dcacdvalpo1 TICKET AUTOMATICO"/>
    <s v="28/12/2023 3:47:39"/>
    <s v="28/12/2023 3:47:39"/>
    <s v="Cerrado"/>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s v="CUMPLE"/>
    <s v="NO CUMPLE"/>
    <s v="NO CUMPLE"/>
    <s v="NO CUMPLE"/>
    <s v="NO CUMPLE"/>
  </r>
  <r>
    <s v="INC000002521441"/>
    <s v="TICKET-INTELIGENTE"/>
    <x v="4"/>
    <s v="GESTION TI"/>
    <s v="PAUL A SEPULVEDA ALVAREZ"/>
    <s v="USR_TSIGHT"/>
    <s v="1-Extenso/Generalizado"/>
    <x v="0"/>
    <s v="Baja"/>
    <x v="1"/>
    <s v="FUNDACION INSTITUTO PROFESIONAL DUOC UC"/>
    <s v="fiprdu01 - hyp_valpo1 TICKET AUTOMATICO"/>
    <s v="28/12/2023 3:48:41"/>
    <s v="28/12/2023 3:48:41"/>
    <s v="Cerrado"/>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s v="CUMPLE"/>
    <s v="NO CUMPLE"/>
    <s v="NO CUMPLE"/>
    <s v="NO CUMPLE"/>
    <s v="NO CUMPLE"/>
  </r>
  <r>
    <s v="INC000002521442"/>
    <s v="TICKET-INTELIGENTE"/>
    <x v="4"/>
    <s v="GESTION TI"/>
    <s v="PAUL A SEPULVEDA ALVAREZ"/>
    <s v="USR_TSIGHT"/>
    <s v="1-Extenso/Generalizado"/>
    <x v="0"/>
    <s v="Baja"/>
    <x v="1"/>
    <s v="FUNDACION INSTITUTO PROFESIONAL DUOC UC"/>
    <s v="fiprdu01 - dcadmvalpo1_duoc_cl TICKET AUTOMATICO"/>
    <s v="28/12/2023 3:48:46"/>
    <s v="28/12/2023 3:48:46"/>
    <s v="Cerrado"/>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s v="CUMPLE"/>
    <s v="NO CUMPLE"/>
    <s v="NO CUMPLE"/>
    <s v="NO CUMPLE"/>
    <s v="NO CUMPLE"/>
  </r>
  <r>
    <s v="INC000002521443"/>
    <s v="TICKET-INTELIGENTE"/>
    <x v="4"/>
    <s v="GESTION TI"/>
    <s v="PAUL A SEPULVEDA ALVAREZ"/>
    <s v="USR_TSIGHT"/>
    <s v="1-Extenso/Generalizado"/>
    <x v="0"/>
    <s v="Baja"/>
    <x v="1"/>
    <s v="FUNDACION INSTITUTO PROFESIONAL DUOC UC"/>
    <s v="fiprdu01 - ilo_valpo1 TICKET AUTOMATICO"/>
    <s v="28/12/2023 3:49:54"/>
    <s v="28/12/2023 3:49:54"/>
    <s v="Cerrado"/>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s v="CUMPLE"/>
    <s v="NO CUMPLE"/>
    <s v="NO CUMPLE"/>
    <s v="NO CUMPLE"/>
    <s v="NO CUMPLE"/>
  </r>
  <r>
    <s v="INC000002521503"/>
    <s v="HOUSING"/>
    <x v="6"/>
    <s v="APQ ACCESOS"/>
    <s v="EDUARDO A NUÑEZ LAMOZA"/>
    <s v="tct_edunul"/>
    <s v="4-Menor/Localizado"/>
    <x v="0"/>
    <s v="Baja"/>
    <x v="0"/>
    <s v="TELEFONICA CYBERSECURITY TECH CHILE SPA"/>
    <s v="TOMA DE TEMPERATURAS"/>
    <s v="28/12/2023 6:41:58"/>
    <s v="28/12/2023 6:42:52"/>
    <s v="Cerrado"/>
    <s v="TI"/>
    <s v="CLIMA"/>
    <s v="28/12/2023 6:43:10"/>
    <s v="28/12/2023 23:50:00"/>
    <s v="TOMA DE TEMPERATURAS"/>
    <s v="RONDA REALIZADA"/>
    <d v="1899-12-30T00:00:00"/>
    <d v="1899-12-30T00:00:00"/>
    <d v="1899-12-30T00:00:00"/>
    <s v=""/>
    <s v="Cumplido"/>
    <m/>
    <m/>
    <m/>
    <m/>
    <m/>
    <d v="2023-11-22T00:00:00"/>
    <s v="CUMPLE"/>
    <s v="NO CUMPLE"/>
    <s v="NO CUMPLE"/>
    <s v="NO CUMPLE"/>
    <s v="NO CUMPLE"/>
  </r>
  <r>
    <s v="INC000002521505"/>
    <s v="HOUSING"/>
    <x v="6"/>
    <s v="APQ ACCESOS"/>
    <s v="EDUARDO A NUÑEZ LAMOZA"/>
    <s v="tct_edunul"/>
    <s v="4-Menor/Localizado"/>
    <x v="0"/>
    <s v="Baja"/>
    <x v="0"/>
    <s v="TELEFONICA CYBERSECURITY TECH CHILE SPA"/>
    <s v="RONDA SALAS TECNICAS"/>
    <s v="28/12/2023 6:43:42"/>
    <s v="28/12/2023 6:44:45"/>
    <s v="Cerrado"/>
    <s v="TI"/>
    <s v="INFRAESTRUCTURA"/>
    <s v="28/12/2023 6:45:02"/>
    <s v="28/12/2023 23:50:00"/>
    <s v="REVISION DE SALAS Y RACK"/>
    <s v="RONDA REALIZADA"/>
    <d v="1899-12-30T00:00:00"/>
    <d v="1899-12-30T00:00:00"/>
    <d v="1899-12-30T00:00:00"/>
    <s v=""/>
    <s v="Cumplido"/>
    <m/>
    <m/>
    <m/>
    <m/>
    <m/>
    <d v="2023-11-22T00:00:00"/>
    <s v="CUMPLE"/>
    <s v="NO CUMPLE"/>
    <s v="NO CUMPLE"/>
    <s v="NO CUMPLE"/>
    <s v="NO CUMPLE"/>
  </r>
  <r>
    <s v="INC000002521597"/>
    <s v="BACKUP ON DEMAND"/>
    <x v="9"/>
    <s v="SM OPERACIONES"/>
    <s v="AXEL ANDRADE"/>
    <s v="tct_decruz"/>
    <s v="4-Menor/Localizado"/>
    <x v="1"/>
    <s v="Media"/>
    <x v="0"/>
    <s v="MOSAICO SA"/>
    <s v="MOSAICO//BAJA VM EN RESPALDO"/>
    <s v="28/12/2023 9:56:29"/>
    <s v="28/12/2023 9:58:27"/>
    <s v="Cerrado"/>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s v="NO CUMPLE"/>
    <s v="NO CUMPLE"/>
    <s v="CUMPLE"/>
    <s v="NO CUMPLE"/>
    <s v="NO CUMPLE"/>
  </r>
  <r>
    <s v="INC000002521704"/>
    <s v="TICKET-INTELIGENTE"/>
    <x v="4"/>
    <s v="GESTION TI"/>
    <s v="PAUL A SEPULVEDA ALVAREZ"/>
    <s v="USR_TSIGHT"/>
    <s v="1-Extenso/Generalizado"/>
    <x v="0"/>
    <s v="Baja"/>
    <x v="1"/>
    <s v="EMPRESA NACIONAL DE CERTIFICACIONES"/>
    <s v="emnace01 - s4d34ecertdb2.ecertchile.local TICKET AUTOMATICO"/>
    <s v="28/12/2023 11:08:56"/>
    <s v="28/12/2023 11:08:56"/>
    <s v="Cerrado"/>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s v="CUMPLE"/>
    <s v="NO CUMPLE"/>
    <s v="NO CUMPLE"/>
    <s v="NO CUMPLE"/>
    <s v="NO CUMPLE"/>
  </r>
  <r>
    <s v="INC000002521719"/>
    <s v="VPN IP - MPLS"/>
    <x v="2"/>
    <s v="GESTION HD"/>
    <s v="OSCAR A RAMIREZ SOTO"/>
    <s v="frp_fpetro"/>
    <s v="3-Moderado/Limitado"/>
    <x v="1"/>
    <s v="Media"/>
    <x v="1"/>
    <s v="FUND DE BENEFICENCIA HOGAR DE CRISTO"/>
    <s v="HD/Problemas conexion SAP"/>
    <s v="28/12/2023 10:29:38"/>
    <s v="28/12/2023 10:31:08"/>
    <s v="Cerrado"/>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s v="NO CUMPLE"/>
    <s v="CUMPLE"/>
    <s v="NO CUMPLE"/>
    <s v="NO CUMPLE"/>
    <s v="NO CUMPLE"/>
  </r>
  <r>
    <s v="INC000002521734"/>
    <s v="HOUSING"/>
    <x v="19"/>
    <s v="BELIEVE"/>
    <s v="SEBASTIAN A JARA VIDAL"/>
    <s v="frp_fbalab"/>
    <s v="3-Moderado/Limitado"/>
    <x v="1"/>
    <s v="Media"/>
    <x v="0"/>
    <s v="TELEFONICA EMPRESAS DE CHILE SA"/>
    <s v="GESTION DATACENTER/ ACCESOS / TELEFONICA EMPRESAS DE CHILE SA"/>
    <s v="28/12/2023 10:46:59"/>
    <s v="28/12/2023 10:50:48"/>
    <s v="Cerrado"/>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s v="CUMPLE"/>
    <s v="NO CUMPLE"/>
    <s v="NO CUMPLE"/>
    <s v="NO CUMPLE"/>
    <s v="NO CUMPLE"/>
  </r>
  <r>
    <s v="INC000002521775"/>
    <s v="OFFICE365"/>
    <x v="4"/>
    <s v="OPERACION N1"/>
    <s v="ALEJANDRO ACEVEDO VALENZUELA"/>
    <s v="tct_aaceve"/>
    <s v="4-Menor/Localizado"/>
    <x v="0"/>
    <s v="Baja"/>
    <x v="0"/>
    <s v="TELEFONICA GLOBAL TECHNOLOGY S.A.AGENCIA EN CHILE"/>
    <s v="SOC/REQ TELEFONICA CYBERSECURITY TECH CHILE SPA/INC000002517897/ Alarma de inactividad Equipos ABIF"/>
    <s v="28/12/2023 11:39:16"/>
    <s v="28/12/2023 11:41:01"/>
    <s v="Cerrado"/>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s v="CUMPLE"/>
    <s v="NO CUMPLE"/>
    <s v="NO CUMPLE"/>
    <s v="NO CUMPLE"/>
    <s v="NO CUMPLE"/>
  </r>
  <r>
    <s v="INC000002521939"/>
    <s v="HOSTING VIRTUAL"/>
    <x v="13"/>
    <s v="SM OPERACIONES"/>
    <s v="PABLO N OLIVA ALARCON"/>
    <s v="tct_decruz"/>
    <s v="4-Menor/Localizado"/>
    <x v="1"/>
    <s v="Media"/>
    <x v="0"/>
    <s v="ZAMBONI INGENIEROS ASOCIADOS LIMITADA"/>
    <s v="Necesito una copia de la máquina virtual OPSAPI que está en el VDC de Telefónica :"/>
    <s v="28/12/2023 11:50:15"/>
    <s v="28/12/2023 11:51:03"/>
    <s v="Cerrado"/>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s v="NO CUMPLE"/>
    <s v="NO CUMPLE"/>
    <s v="CUMPLE"/>
    <s v="NO CUMPLE"/>
    <s v="NO CUMPLE"/>
  </r>
  <r>
    <s v="INC000002522005"/>
    <s v="VPN IP - MPLS"/>
    <x v="12"/>
    <s v="ADMINISTRADORES RESIDENTES"/>
    <s v="MOISES E MONTERO RAMOS"/>
    <s v="frp_kefern"/>
    <s v="3-Moderado/Limitado"/>
    <x v="1"/>
    <s v="Media"/>
    <x v="0"/>
    <s v="INSTITUTO PROFESIONAL DE CHILE SA"/>
    <s v="GAMA / Requerimiento Políticas de Replicas Diciembre 2023"/>
    <s v="28/12/2023 12:12:18"/>
    <s v="28/12/2023 12:17:09"/>
    <s v="Cerrado"/>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s v="NO CUMPLE"/>
    <s v="NO CUMPLE"/>
    <s v="CUMPLE"/>
    <s v="NO CUMPLE"/>
    <s v="NO CUMPLE"/>
  </r>
  <r>
    <s v="INC000002522006"/>
    <s v="SEGURIDAD"/>
    <x v="4"/>
    <s v="GAMA  TICKET AUTOMATICO"/>
    <s v="ALEJANDRO ACEVEDO VALENZUELA"/>
    <s v="asc_vanton"/>
    <s v="4-Menor/Localizado"/>
    <x v="1"/>
    <s v="Media"/>
    <x v="0"/>
    <s v="FRACTALIA"/>
    <s v="Acceso a IP 10.70.10.141 , desde SQL Server"/>
    <s v="28/12/2023 12:14:55"/>
    <s v="28/12/2023 12:19:18"/>
    <s v="Cerrado"/>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s v="NO CUMPLE"/>
    <s v="CUMPLE"/>
    <s v="NO CUMPLE"/>
    <s v="NO CUMPLE"/>
    <s v="NO CUMPLE"/>
  </r>
  <r>
    <s v="INC000002522022"/>
    <s v="RED INTERNA"/>
    <x v="0"/>
    <s v="APQ ACCESOS"/>
    <s v="CRISTOPHER MALDONADO ROMERO"/>
    <s v="tct_cmaldo"/>
    <s v="4-Menor/Localizado"/>
    <x v="0"/>
    <s v="Baja"/>
    <x v="0"/>
    <s v="TELEFONICA EMPRESAS DE CHILE SA"/>
    <s v="RONDA TOMA DE TEMPERATURAS SALAS TIC"/>
    <s v="28/12/2023 12:39:32"/>
    <s v="28/12/2023 12:40:34"/>
    <s v="Cerrado"/>
    <s v="CDP ANTIGUO 1"/>
    <s v="CDP ANTIGUO 2"/>
    <s v="28/12/2023 13:04:04"/>
    <s v="28/12/2023 23:50:00"/>
    <m/>
    <s v="RONDA REALIZADA"/>
    <d v="1899-12-30T00:00:00"/>
    <d v="1899-12-30T00:00:00"/>
    <d v="1899-12-30T00:00:00"/>
    <s v=""/>
    <s v="Cumplido"/>
    <m/>
    <m/>
    <m/>
    <m/>
    <m/>
    <d v="2023-11-22T00:00:00"/>
    <s v="CUMPLE"/>
    <s v="NO CUMPLE"/>
    <s v="NO CUMPLE"/>
    <s v="NO CUMPLE"/>
    <s v="NO CUMPLE"/>
  </r>
  <r>
    <s v="INC000002522044"/>
    <s v="INFRAESTRUCTURA DC"/>
    <x v="8"/>
    <s v="APQ ACCESOS"/>
    <s v="JONATHAN A MARQUEZ ASTENGO"/>
    <s v="tct_sjarav"/>
    <s v="4-Menor/Localizado"/>
    <x v="0"/>
    <s v="Baja"/>
    <x v="0"/>
    <s v="TELEFONICA CYBERSECURITY TECH CHILE SPA"/>
    <s v="FACTIBILIDAD CLIENTE VOZ Y DATOS/CRQ 80420"/>
    <s v="28/12/2023 13:35:45"/>
    <s v="28/12/2023 13:36:57"/>
    <s v="Cerrado"/>
    <s v="CDP ANTIGUO 1"/>
    <s v="CDP ANTIGUO 2"/>
    <s v="28/12/2023 13:47:14"/>
    <s v="28/12/2023 23:50:00"/>
    <s v="FACTIBILIDAD PARA INGRESO DE EQUIPOS Y UN EGRESO"/>
    <s v="FACTIBILIDAD ENVIADA"/>
    <d v="1899-12-30T00:00:00"/>
    <d v="1899-12-30T00:00:00"/>
    <d v="1899-12-30T00:00:00"/>
    <s v=""/>
    <s v="Cumplido"/>
    <m/>
    <m/>
    <m/>
    <m/>
    <m/>
    <d v="2023-11-22T00:00:00"/>
    <s v="CUMPLE"/>
    <s v="NO CUMPLE"/>
    <s v="NO CUMPLE"/>
    <s v="NO CUMPLE"/>
    <s v="NO CUMPLE"/>
  </r>
  <r>
    <s v="INC000002522069"/>
    <s v="HOUSING"/>
    <x v="7"/>
    <s v="DUOC TICKET AUTOMATICO"/>
    <s v="ALVARO ORTIZ"/>
    <s v="frp_disilv"/>
    <s v="3-Moderado/Limitado"/>
    <x v="0"/>
    <s v="Baja"/>
    <x v="0"/>
    <s v="FUNDACION INSTITUTO PROFESIONAL DUOC UC"/>
    <s v="REQ | DUOC | RE: Truncate"/>
    <s v="28/12/2023 14:37:49"/>
    <s v="28/12/2023 14:41:37"/>
    <s v="Cerrado"/>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s v="NO CUMPLE"/>
    <s v="CUMPLE"/>
    <s v="NO CUMPLE"/>
    <s v="NO CUMPLE"/>
    <s v="NO CUMPLE"/>
  </r>
  <r>
    <s v="INC000002522080"/>
    <s v="VPN IP - MPLS"/>
    <x v="9"/>
    <s v="GESTION HD"/>
    <s v="AXEL ANDRADE"/>
    <s v="frp_fpetro"/>
    <s v="3-Moderado/Limitado"/>
    <x v="1"/>
    <s v="Media"/>
    <x v="0"/>
    <s v="SOC PUNTA DEL COBRE S A"/>
    <s v="REQ/Alta Respaldo PUC-DB-11-01"/>
    <s v="28/12/2023 16:25:37"/>
    <s v="28/12/2023 16:28:06"/>
    <s v="Cerrado"/>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s v="NO CUMPLE"/>
    <s v="CUMPLE"/>
    <s v="NO CUMPLE"/>
    <s v="NO CUMPLE"/>
    <s v="NO CUMPLE"/>
  </r>
  <r>
    <s v="INC000002522086"/>
    <s v="RED INTERNA"/>
    <x v="0"/>
    <s v="APQ ACCESOS"/>
    <s v="CRISTOPHER MALDONADO ROMERO"/>
    <s v="tct_cmaldo"/>
    <s v="4-Menor/Localizado"/>
    <x v="0"/>
    <s v="Baja"/>
    <x v="0"/>
    <s v="TELEFONICA EMPRESAS DE CHILE SA"/>
    <s v="RONDA TOMA DE TEMPERATURAS SALAS TIC"/>
    <s v="28/12/2023 16:12:19"/>
    <s v="28/12/2023 16:14:15"/>
    <s v="Cerrado"/>
    <s v="CDP ANTIGUO 1"/>
    <s v="CDP ANTIGUO 2"/>
    <s v="28/12/2023 17:13:18"/>
    <s v="28/12/2023 23:50:00"/>
    <m/>
    <s v="RONDA REALIZADA"/>
    <d v="1899-12-30T00:00:00"/>
    <d v="1899-12-30T00:00:00"/>
    <d v="1899-12-30T00:00:00"/>
    <s v=""/>
    <s v="Cumplido"/>
    <m/>
    <m/>
    <m/>
    <m/>
    <m/>
    <d v="2023-11-22T00:00:00"/>
    <s v="CUMPLE"/>
    <s v="NO CUMPLE"/>
    <s v="NO CUMPLE"/>
    <s v="NO CUMPLE"/>
    <s v="NO CUMPLE"/>
  </r>
  <r>
    <s v="INC000002522137"/>
    <s v="OFFICE365"/>
    <x v="5"/>
    <s v="GESTION CALL CENTER"/>
    <s v="ALEJANDRO ACEVEDO VALENZUELA"/>
    <s v="frp_kjoopl"/>
    <s v="4-Menor/Localizado"/>
    <x v="0"/>
    <s v="Baja"/>
    <x v="0"/>
    <s v="DUPLEX S A"/>
    <s v="CALL CENTER /PROBLEMAS CON OUTLOOK"/>
    <s v="28/12/2023 16:22:18"/>
    <s v="28/12/2023 16:25:46"/>
    <s v="Cerrado"/>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s v="CUMPLE"/>
    <s v="NO CUMPLE"/>
    <s v="NO CUMPLE"/>
    <s v="NO CUMPLE"/>
    <s v="NO CUMPLE"/>
  </r>
  <r>
    <s v="INC000002522234"/>
    <s v="OFFICE365"/>
    <x v="5"/>
    <s v="GESTION HD"/>
    <s v="ALEJANDRO ACEVEDO VALENZUELA"/>
    <s v="frp_rvilel"/>
    <s v="4-Menor/Localizado"/>
    <x v="0"/>
    <s v="Baja"/>
    <x v="0"/>
    <s v="GARCIA NADAL &amp; COMPANIA LIMITADA"/>
    <s v="HD/REQUERIMIENTO"/>
    <s v="28/12/2023 13:07:04"/>
    <s v="28/12/2023 13:12:10"/>
    <s v="Cerrado"/>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s v="NO CUMPLE"/>
    <s v="CUMPLE"/>
    <s v="NO CUMPLE"/>
    <s v="NO CUMPLE"/>
    <s v="NO CUMPLE"/>
  </r>
  <r>
    <s v="INC000002522253"/>
    <s v="VPN IP - MPLS"/>
    <x v="12"/>
    <s v="GESTION HD"/>
    <s v="MOISES E MONTERO RAMOS"/>
    <s v="frp_fpetro"/>
    <s v="3-Moderado/Limitado"/>
    <x v="1"/>
    <s v="Media"/>
    <x v="0"/>
    <s v="EMPRESA NACIONAL DE CERTIFICACIONES"/>
    <s v="HD/Migrar VM Apoquindo a San Martin"/>
    <s v="28/12/2023 13:37:22"/>
    <s v="28/12/2023 13:38:38"/>
    <s v="Cerrado"/>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s v="NO CUMPLE"/>
    <s v="NO CUMPLE"/>
    <s v="CUMPLE"/>
    <s v="NO CUMPLE"/>
    <s v="NO CUMPLE"/>
  </r>
  <r>
    <s v="INC000002522420"/>
    <s v="HOUSING"/>
    <x v="19"/>
    <s v="BELIEVE"/>
    <s v="SEBASTIAN A JARA VIDAL"/>
    <s v="frp_fbalab"/>
    <s v="3-Moderado/Limitado"/>
    <x v="1"/>
    <s v="Media"/>
    <x v="0"/>
    <s v="IDOM INGENIERIA Y CONSULTORIA S.A. AGENCIA EN CHILE"/>
    <s v="GESTION DATACENTER/ ACCESOS / Nabiax"/>
    <s v="28/12/2023 14:29:09"/>
    <s v="28/12/2023 14:30:31"/>
    <s v="Cerrado"/>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s v="CUMPLE"/>
    <s v="NO CUMPLE"/>
    <s v="NO CUMPLE"/>
    <s v="NO CUMPLE"/>
    <s v="NO CUMPLE"/>
  </r>
  <r>
    <s v="INC000002522424"/>
    <s v="HOUSING"/>
    <x v="19"/>
    <s v="BELIEVE"/>
    <s v="SEBASTIAN A JARA VIDAL"/>
    <s v="frp_fbalab"/>
    <s v="3-Moderado/Limitado"/>
    <x v="1"/>
    <s v="Media"/>
    <x v="0"/>
    <s v="TELEFONICA EMPRESAS DE CHILE SA"/>
    <s v="GESTION DATACENTER/ ACCESOS / TELEFONICA EMPRESAS DE CHILE SA"/>
    <s v="28/12/2023 14:38:15"/>
    <s v="28/12/2023 14:39:17"/>
    <s v="Cerrado"/>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s v="CUMPLE"/>
    <s v="NO CUMPLE"/>
    <s v="NO CUMPLE"/>
    <s v="NO CUMPLE"/>
    <s v="NO CUMPLE"/>
  </r>
  <r>
    <s v="INC000002522458"/>
    <s v="HOUSING"/>
    <x v="15"/>
    <s v="APQ ACCESOS"/>
    <s v="ESTEBAN O BUSTOS CORNEJO"/>
    <s v="tct_ebusto"/>
    <s v="4-Menor/Localizado"/>
    <x v="0"/>
    <s v="Baja"/>
    <x v="0"/>
    <s v="TELEFONICA EMPRESAS DE CHILE SA"/>
    <s v="SUPERVISION INSTALACION DE EQUIPO"/>
    <s v="28/12/2023 15:27:40"/>
    <s v="28/12/2023 15:43:47"/>
    <s v="Cerrado"/>
    <s v="CDP ANTIGUO 1"/>
    <s v="CDP ANTIGUO 2"/>
    <s v="28/12/2023 15:46:16"/>
    <s v="28/12/2023 23:50:00"/>
    <s v="SUPERVISION INSTALACION DE EQUIPO"/>
    <s v="SUPERVISION CRQ/OK"/>
    <d v="1899-12-30T00:02:29"/>
    <d v="1899-12-30T00:18:36"/>
    <d v="1899-12-30T00:16:07"/>
    <s v=""/>
    <s v="Cumplido"/>
    <m/>
    <m/>
    <m/>
    <m/>
    <m/>
    <d v="2023-11-22T00:00:00"/>
    <s v="CUMPLE"/>
    <s v="NO CUMPLE"/>
    <s v="NO CUMPLE"/>
    <s v="NO CUMPLE"/>
    <s v="NO CUMPLE"/>
  </r>
  <r>
    <s v="INC000002522553"/>
    <s v="VPN IP - MPLS"/>
    <x v="17"/>
    <s v="GESTION HD"/>
    <s v="EWALD R GALAZ MILLALEO"/>
    <s v="frp_jesanc"/>
    <s v="4-Menor/Localizado"/>
    <x v="0"/>
    <s v="Baja"/>
    <x v="0"/>
    <s v="NUTRISCO CHILE SA"/>
    <s v="REQ / Transporte OT // OEDK925244"/>
    <s v="28/12/2023 23:18:36"/>
    <s v="28/12/2023 23:21:45"/>
    <s v="Cerrado"/>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s v="NO CUMPLE"/>
    <s v="NO CUMPLE"/>
    <s v="CUMPLE"/>
    <s v="NO CUMPLE"/>
    <s v="NO CUMPLE"/>
  </r>
  <r>
    <s v="INC000002522556"/>
    <s v="MONITOREO"/>
    <x v="4"/>
    <s v="BELIEVE"/>
    <s v="GIOVANNI D ROCCO VALENZUELA"/>
    <s v="frp_dsilva"/>
    <s v="4-Menor/Localizado"/>
    <x v="0"/>
    <s v="Baja"/>
    <x v="1"/>
    <s v="TELEFONICA EMPRESAS DE CHILE SA"/>
    <s v="Sin Internet Server INFORMESGES02"/>
    <s v="29/12/2023 8:31:39"/>
    <s v="29/12/2023 8:31:51"/>
    <s v="Cerrado"/>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s v="NO CUMPLE"/>
    <s v="CUMPLE"/>
    <s v="NO CUMPLE"/>
    <s v="NO CUMPLE"/>
    <s v="NO CUMPLE"/>
  </r>
  <r>
    <s v="INC000002522605"/>
    <s v="HOSTING VIRTUAL"/>
    <x v="4"/>
    <s v="SISTEMA OPERATIVO MICROSOFT"/>
    <s v="GIOVANNI D ROCCO VALENZUELA"/>
    <s v="tct_grocco"/>
    <s v="4-Menor/Localizado"/>
    <x v="0"/>
    <s v="Baja"/>
    <x v="0"/>
    <s v="TELEFONICA GLOBAL TECHNOLOGY S.A.AGENCIA EN CHILE"/>
    <s v="CREACION RFC MUNICH IPCHILE BAJA"/>
    <s v="28/12/2023 16:04:56"/>
    <s v="28/12/2023 16:05:50"/>
    <s v="Cerrado"/>
    <s v="CDP ANTIGUO 1"/>
    <s v="CDP ANTIGUO 2"/>
    <s v="28/12/2023 16:13:02"/>
    <s v="28/12/2023 23:50:00"/>
    <s v="SOLICITA BAJA DE SERVICIOS"/>
    <m/>
    <d v="1899-12-30T00:00:00"/>
    <d v="1899-12-30T00:08:06"/>
    <d v="1899-12-30T00:08:06"/>
    <s v=""/>
    <s v="Cumplido"/>
    <m/>
    <m/>
    <m/>
    <m/>
    <m/>
    <d v="2023-11-23T00:00:00"/>
    <s v="CUMPLE"/>
    <s v="NO CUMPLE"/>
    <s v="NO CUMPLE"/>
    <s v="NO CUMPLE"/>
    <s v="NO CUMPLE"/>
  </r>
  <r>
    <s v="INC000002522607"/>
    <s v="HOSTING VIRTUAL"/>
    <x v="4"/>
    <s v="SISTEMA OPERATIVO MICROSOFT"/>
    <s v="GIOVANNI D ROCCO VALENZUELA"/>
    <s v="tct_grocco"/>
    <s v="4-Menor/Localizado"/>
    <x v="0"/>
    <s v="Baja"/>
    <x v="0"/>
    <s v="TELEFONICA GLOBAL TECHNOLOGY S.A.AGENCIA EN CHILE"/>
    <s v="GENERACION RFC BAJA SERV BELGRADO IPCHILE"/>
    <s v="28/12/2023 16:05:57"/>
    <s v="28/12/2023 16:06:40"/>
    <s v="Cerrado"/>
    <s v="CDP ANTIGUO 1"/>
    <s v="CDP ANTIGUO 2"/>
    <s v="28/12/2023 16:13:51"/>
    <s v="28/12/2023 23:50:00"/>
    <s v="Cliente solicita baja de servicios"/>
    <m/>
    <d v="1899-12-30T00:00:00"/>
    <d v="1899-12-30T00:07:54"/>
    <d v="1899-12-30T00:07:54"/>
    <s v=""/>
    <s v="Cumplido"/>
    <m/>
    <m/>
    <m/>
    <m/>
    <m/>
    <d v="2023-11-22T00:00:00"/>
    <s v="CUMPLE"/>
    <s v="NO CUMPLE"/>
    <s v="NO CUMPLE"/>
    <s v="NO CUMPLE"/>
    <s v="NO CUMPLE"/>
  </r>
  <r>
    <s v="INC000002522609"/>
    <s v="HOSTING VIRTUAL"/>
    <x v="4"/>
    <s v="SISTEMA OPERATIVO MICROSOFT"/>
    <s v="GIOVANNI D ROCCO VALENZUELA"/>
    <s v="tct_grocco"/>
    <s v="4-Menor/Localizado"/>
    <x v="0"/>
    <s v="Baja"/>
    <x v="0"/>
    <s v="TELEFONICA GLOBAL TECHNOLOGY S.A.AGENCIA EN CHILE"/>
    <s v="GENERACION SO BASE DFS SOC"/>
    <s v="28/12/2023 16:06:47"/>
    <s v="28/12/2023 16:08:01"/>
    <s v="Cerrado"/>
    <s v="CDP ANTIGUO 1"/>
    <s v="CDP ANTIGUO 2"/>
    <s v="28/12/2023 16:14:47"/>
    <s v="28/12/2023 23:50:00"/>
    <s v="se genera RFC para actualizacion de SO BASE para pasar desde ws2012r2 a WS2019"/>
    <m/>
    <d v="1899-12-30T00:00:00"/>
    <d v="1899-12-30T00:08:00"/>
    <d v="1899-12-30T00:08:00"/>
    <s v=""/>
    <s v="Cumplido"/>
    <m/>
    <m/>
    <m/>
    <m/>
    <m/>
    <d v="2023-11-27T00:00:00"/>
    <s v="CUMPLE"/>
    <s v="NO CUMPLE"/>
    <s v="NO CUMPLE"/>
    <s v="NO CUMPLE"/>
    <s v="NO CUMPLE"/>
  </r>
  <r>
    <s v="INC000002522611"/>
    <s v="HOSTING VIRTUAL"/>
    <x v="4"/>
    <s v="SISTEMA OPERATIVO MICROSOFT"/>
    <s v="GIOVANNI D ROCCO VALENZUELA"/>
    <s v="tct_grocco"/>
    <s v="4-Menor/Localizado"/>
    <x v="0"/>
    <s v="Baja"/>
    <x v="0"/>
    <s v="TELEFONICA GLOBAL TECHNOLOGY S.A.AGENCIA EN CHILE"/>
    <s v="RFC WSUS SOC EMPRESAS"/>
    <s v="28/12/2023 16:08:08"/>
    <s v="28/12/2023 16:09:03"/>
    <s v="Cerrado"/>
    <s v="CDP ANTIGUO 1"/>
    <s v="CDP ANTIGUO 2"/>
    <s v="28/12/2023 16:15:09"/>
    <s v="28/12/2023 23:50:00"/>
    <s v="GENERACION DE RFC PARA ACTUALIZACION DE EQUIPOS SOC WINDOWS"/>
    <m/>
    <d v="1899-12-30T00:00:00"/>
    <d v="1899-12-30T00:07:01"/>
    <d v="1899-12-30T00:07:01"/>
    <s v=""/>
    <s v="Cumplido"/>
    <m/>
    <m/>
    <m/>
    <m/>
    <m/>
    <d v="2023-11-22T00:00:00"/>
    <s v="CUMPLE"/>
    <s v="NO CUMPLE"/>
    <s v="NO CUMPLE"/>
    <s v="NO CUMPLE"/>
    <s v="NO CUMPLE"/>
  </r>
  <r>
    <s v="INC000002522613"/>
    <s v="HOSTING VIRTUAL"/>
    <x v="4"/>
    <s v="SISTEMA OPERATIVO MICROSOFT"/>
    <s v="GIOVANNI D ROCCO VALENZUELA"/>
    <s v="tct_grocco"/>
    <s v="4-Menor/Localizado"/>
    <x v="0"/>
    <s v="Baja"/>
    <x v="0"/>
    <s v="TELEFONICA GLOBAL TECHNOLOGY S.A.AGENCIA EN CHILE"/>
    <s v="GENERACION RFC WSUS UPDATE MDM SOC"/>
    <s v="28/12/2023 16:09:11"/>
    <s v="28/12/2023 16:10:01"/>
    <s v="Cerrado"/>
    <s v="CDP ANTIGUO 1"/>
    <s v="CDP ANTIGUO 2"/>
    <s v="28/12/2023 16:16:13"/>
    <s v="28/12/2023 23:50:00"/>
    <s v="GENERACION DE RFC MDM SOC PARA ACTUALIZACION SE EQUIPOS WINDOWS"/>
    <m/>
    <d v="1899-12-30T00:00:00"/>
    <d v="1899-12-30T00:07:02"/>
    <d v="1899-12-30T00:07:02"/>
    <s v=""/>
    <s v="Cumplido"/>
    <m/>
    <m/>
    <m/>
    <m/>
    <m/>
    <d v="2023-11-22T00:00:00"/>
    <s v="CUMPLE"/>
    <s v="NO CUMPLE"/>
    <s v="NO CUMPLE"/>
    <s v="NO CUMPLE"/>
    <s v="NO CUMPLE"/>
  </r>
  <r>
    <s v="INC000002522616"/>
    <s v="HOSTING VIRTUAL"/>
    <x v="4"/>
    <s v="SISTEMA OPERATIVO MICROSOFT"/>
    <s v="GIOVANNI D ROCCO VALENZUELA"/>
    <s v="tct_grocco"/>
    <s v="4-Menor/Localizado"/>
    <x v="0"/>
    <s v="Baja"/>
    <x v="0"/>
    <s v="TELEFONICA GLOBAL TECHNOLOGY S.A.AGENCIA EN CHILE"/>
    <s v="CONFIGURACION WSUS SOC"/>
    <s v="28/12/2023 16:10:10"/>
    <s v="28/12/2023 16:11:01"/>
    <s v="Cerrado"/>
    <s v="CDP ANTIGUO 1"/>
    <s v="CDP ANTIGUO 2"/>
    <s v="28/12/2023 16:17:13"/>
    <s v="28/12/2023 23:50:00"/>
    <s v="SE REALIZA CONFIGURACION DE EQUIPO WSUS PARA SOC"/>
    <m/>
    <d v="1899-12-30T00:00:00"/>
    <d v="1899-12-30T00:07:03"/>
    <d v="1899-12-30T00:07:03"/>
    <s v=""/>
    <s v="Cumplido"/>
    <m/>
    <m/>
    <m/>
    <m/>
    <m/>
    <d v="2023-11-29T00:00:00"/>
    <s v="CUMPLE"/>
    <s v="NO CUMPLE"/>
    <s v="NO CUMPLE"/>
    <s v="NO CUMPLE"/>
    <s v="NO CUMPLE"/>
  </r>
  <r>
    <s v="INC000002522713"/>
    <s v="RED INTERNA"/>
    <x v="0"/>
    <s v="APQ ACCESOS"/>
    <s v="CRISTOPHER MALDONADO ROMERO"/>
    <s v="tct_cmaldo"/>
    <s v="4-Menor/Localizado"/>
    <x v="0"/>
    <s v="Baja"/>
    <x v="0"/>
    <s v="TELEFONICA EMPRESAS DE CHILE SA"/>
    <s v="RONDA TOMA DE TEMPERATURAS SALAS TIC"/>
    <s v="28/12/2023 17:30:47"/>
    <s v="28/12/2023 17:31:43"/>
    <s v="Cerrado"/>
    <s v="CDP ANTIGUO 1"/>
    <s v="CDP ANTIGUO 2"/>
    <s v="28/12/2023 18:17:54"/>
    <s v="28/12/2023 23:50:00"/>
    <m/>
    <s v="RONDA REALIZADA"/>
    <d v="1899-12-30T00:00:00"/>
    <d v="1899-12-30T00:00:00"/>
    <d v="1899-12-30T00:00:00"/>
    <s v=""/>
    <s v="Cumplido"/>
    <m/>
    <m/>
    <m/>
    <m/>
    <m/>
    <d v="2023-11-22T00:00:00"/>
    <s v="CUMPLE"/>
    <s v="NO CUMPLE"/>
    <s v="NO CUMPLE"/>
    <s v="NO CUMPLE"/>
    <s v="NO CUMPLE"/>
  </r>
  <r>
    <s v="INC000002522716"/>
    <s v="RED INTERNA"/>
    <x v="0"/>
    <s v="APQ ACCESOS"/>
    <s v="CRISTOPHER MALDONADO ROMERO"/>
    <s v="tct_cmaldo"/>
    <s v="4-Menor/Localizado"/>
    <x v="0"/>
    <s v="Baja"/>
    <x v="0"/>
    <s v="TELEFONICA EMPRESAS DE CHILE SA"/>
    <s v="RONDA TOMA DE TEMPERATURAS SALAS TIC"/>
    <s v="28/12/2023 17:33:08"/>
    <s v="28/12/2023 17:34:18"/>
    <s v="Cerrado"/>
    <s v="CDP ANTIGUO 1"/>
    <s v="CDP ANTIGUO 2"/>
    <s v="28/12/2023 19:18:11"/>
    <s v="28/12/2023 23:50:00"/>
    <m/>
    <s v="RONDA REALIZADA"/>
    <d v="1899-12-30T00:00:00"/>
    <d v="1899-12-30T00:00:00"/>
    <d v="1899-12-30T00:00:00"/>
    <s v=""/>
    <s v="Cumplido"/>
    <m/>
    <m/>
    <m/>
    <m/>
    <m/>
    <d v="2023-11-23T00:00:00"/>
    <s v="CUMPLE"/>
    <s v="NO CUMPLE"/>
    <s v="NO CUMPLE"/>
    <s v="NO CUMPLE"/>
    <s v="NO CUMPLE"/>
  </r>
  <r>
    <s v="INC000002522825"/>
    <s v="HOUSING"/>
    <x v="15"/>
    <s v="APQ ACCESOS"/>
    <s v="ESTEBAN O BUSTOS CORNEJO"/>
    <s v="tct_ebusto"/>
    <s v="4-Menor/Localizado"/>
    <x v="0"/>
    <s v="Baja"/>
    <x v="0"/>
    <s v="TELEFONICA EMPRESAS DE CHILE SA"/>
    <s v="SUPERVISION Desrackeo y desergenizacion para revision de server Huawei"/>
    <s v="28/12/2023 18:49:23"/>
    <s v="28/12/2023 18:51:05"/>
    <s v="Cerrado"/>
    <s v="CDP ANTIGUO 1"/>
    <s v="CDP ANTIGUO 2"/>
    <s v="28/12/2023 18:52:16"/>
    <s v="28/12/2023 23:50:00"/>
    <s v="SUPERVISION Desrackeo y desergenizacion para revision de server Huawei"/>
    <s v="SUPERVISION CRQ/OK"/>
    <d v="1899-12-30T00:01:11"/>
    <d v="1899-12-30T00:02:53"/>
    <d v="1899-12-30T00:01:42"/>
    <s v=""/>
    <s v="Cumplido"/>
    <m/>
    <m/>
    <m/>
    <m/>
    <m/>
    <d v="2023-11-22T00:00:00"/>
    <s v="CUMPLE"/>
    <s v="NO CUMPLE"/>
    <s v="NO CUMPLE"/>
    <s v="NO CUMPLE"/>
    <s v="NO CUMPLE"/>
  </r>
  <r>
    <s v="INC000002522827"/>
    <s v="HOUSING"/>
    <x v="15"/>
    <s v="APQ ACCESOS"/>
    <s v="ESTEBAN O BUSTOS CORNEJO"/>
    <s v="tct_ebusto"/>
    <s v="4-Menor/Localizado"/>
    <x v="0"/>
    <s v="Baja"/>
    <x v="0"/>
    <s v="TELEFONICA EMPRESAS DE CHILE SA"/>
    <s v="SUPERVISION Certificación de Enlace de Fibra Oscura, CS k2130428 || CS: 20-15-0010305547"/>
    <s v="28/12/2023 18:53:31"/>
    <s v="28/12/2023 18:55:45"/>
    <s v="Cerrado"/>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s v="CUMPLE"/>
    <s v="NO CUMPLE"/>
    <s v="NO CUMPLE"/>
    <s v="NO CUMPLE"/>
    <s v="NO CUMPLE"/>
  </r>
  <r>
    <s v="INC000002522883"/>
    <s v="HOUSING"/>
    <x v="15"/>
    <s v="APQ ACCESOS"/>
    <s v="ALDO P VALENZUELA MUJICA"/>
    <s v="tct_avalen"/>
    <s v="2-Significativo/Amplio"/>
    <x v="2"/>
    <s v="Alta"/>
    <x v="0"/>
    <s v="TELEFONICA EMPRESAS DE CHILE SA"/>
    <s v="RONDA Y REVISION DE SALAS TECNICAS"/>
    <s v="29/12/2023 6:19:15"/>
    <s v="29/12/2023 6:20:09"/>
    <s v="Cerrado"/>
    <s v="CDP ANTIGUO 1"/>
    <s v="CDP ANTIGUO 2"/>
    <s v="29/12/2023 6:21:58"/>
    <s v="29/12/2023 23:50:00"/>
    <s v="RONDA Y REVISION DE SALAS TECNICAS"/>
    <s v="SE REALIZA RONDA"/>
    <d v="1899-12-30T00:01:18"/>
    <d v="1899-12-30T00:02:43"/>
    <d v="1899-12-30T00:01:25"/>
    <s v=""/>
    <s v="Cumplido"/>
    <m/>
    <m/>
    <m/>
    <m/>
    <m/>
    <d v="2023-11-22T00:00:00"/>
    <s v="CUMPLE"/>
    <s v="NO CUMPLE"/>
    <s v="NO CUMPLE"/>
    <s v="NO CUMPLE"/>
    <s v="NO CUMPLE"/>
  </r>
  <r>
    <s v="INC000002522885"/>
    <s v="HOUSING"/>
    <x v="15"/>
    <s v="APQ ACCESOS"/>
    <s v="ALDO P VALENZUELA MUJICA"/>
    <s v="tct_avalen"/>
    <s v="2-Significativo/Amplio"/>
    <x v="2"/>
    <s v="Alta"/>
    <x v="0"/>
    <s v="TELEFONICA EMPRESAS DE CHILE SA"/>
    <s v="TOMA DE ALARMAS DE CLIENTE"/>
    <s v="29/12/2023 6:22:19"/>
    <s v="29/12/2023 6:23:12"/>
    <s v="Cerrado"/>
    <s v="CDP ANTIGUO 1"/>
    <s v="CDP ANTIGUO 2"/>
    <s v="29/12/2023 6:25:46"/>
    <s v="29/12/2023 23:50:00"/>
    <s v="TOMA DE ALARMAS DE CLIENTE"/>
    <s v="SE REALIZA TOMA DE ALARMAS"/>
    <d v="1899-12-30T00:02:12"/>
    <d v="1899-12-30T00:03:27"/>
    <d v="1899-12-30T00:01:15"/>
    <s v=""/>
    <s v="Cumplido"/>
    <m/>
    <m/>
    <m/>
    <m/>
    <m/>
    <d v="2023-11-22T00:00:00"/>
    <s v="CUMPLE"/>
    <s v="NO CUMPLE"/>
    <s v="NO CUMPLE"/>
    <s v="NO CUMPLE"/>
    <s v="NO CUMPLE"/>
  </r>
  <r>
    <s v="INC000002522890"/>
    <s v="INFRAESTRUCTURA DC"/>
    <x v="6"/>
    <s v="APQ ACCESOS"/>
    <s v="FRANCISCO J FELIU ABARCA"/>
    <s v="tct_frafea"/>
    <s v="4-Menor/Localizado"/>
    <x v="0"/>
    <s v="Baja"/>
    <x v="0"/>
    <s v="TELEFONICA CYBERSECURITY TECH CHILE SPA"/>
    <s v="RONDA POR TOMA DE TEMPERATURAS EN SALAS TIC"/>
    <s v="29/12/2023 8:35:33"/>
    <s v="29/12/2023 8:36:23"/>
    <s v="Cerrado"/>
    <s v="TI"/>
    <s v="CLIMA"/>
    <s v="29/12/2023 9:40:49"/>
    <s v="29/12/2023 23:50:00"/>
    <s v="RONDA POR TOMA DE TEMPERATURAS EN SALAS TIC"/>
    <s v="RONDA REALIZADA"/>
    <d v="1899-12-30T00:00:00"/>
    <d v="1899-12-30T00:00:00"/>
    <d v="1899-12-30T00:00:00"/>
    <s v=""/>
    <s v="Cumplido"/>
    <m/>
    <m/>
    <m/>
    <m/>
    <m/>
    <d v="2023-11-23T00:00:00"/>
    <s v="CUMPLE"/>
    <s v="NO CUMPLE"/>
    <s v="NO CUMPLE"/>
    <s v="NO CUMPLE"/>
    <s v="NO CUMPLE"/>
  </r>
  <r>
    <s v="INC000002522957"/>
    <s v="TICKET-INTELIGENTE"/>
    <x v="4"/>
    <s v="GESTION TI"/>
    <s v="PAUL A SEPULVEDA ALVAREZ"/>
    <s v="USR_TSIGHT"/>
    <s v="1-Extenso/Generalizado"/>
    <x v="0"/>
    <s v="Baja"/>
    <x v="1"/>
    <s v="GPS CHILE SPA"/>
    <s v="gpschi01 - wnprap_gps04 TICKET AUTOMATICO"/>
    <s v="28/12/2023 19:58:15"/>
    <s v="28/12/2023 19:58:15"/>
    <s v="Cerrado"/>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s v="CUMPLE"/>
    <s v="NO CUMPLE"/>
    <s v="NO CUMPLE"/>
    <s v="NO CUMPLE"/>
    <s v="NO CUMPLE"/>
  </r>
  <r>
    <s v="INC000002522976"/>
    <s v="VPN IP - MPLS"/>
    <x v="17"/>
    <s v="GESTION HD"/>
    <s v="EWALD R GALAZ MILLALEO"/>
    <s v="frp_kaldor"/>
    <s v="3-Moderado/Limitado"/>
    <x v="1"/>
    <s v="Media"/>
    <x v="0"/>
    <s v="INDUSTRIAS CHILENAS DE ALAMBRE INCHALAM S.A."/>
    <s v="HD / RE: Enviando por correo electrónico: HPLBOOMPRD sin validez"/>
    <s v="28/12/2023 20:35:29"/>
    <s v="28/12/2023 20:35:31"/>
    <s v="Cerrado"/>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s v="NO CUMPLE"/>
    <s v="CUMPLE"/>
    <s v="NO CUMPLE"/>
    <s v="NO CUMPLE"/>
    <s v="NO CUMPLE"/>
  </r>
  <r>
    <s v="INC000002523047"/>
    <s v="TICKET-INTELIGENTE"/>
    <x v="4"/>
    <s v="GESTION TI"/>
    <s v="PAUL A SEPULVEDA ALVAREZ"/>
    <s v="USR_TSIGHT"/>
    <s v="1-Extenso/Generalizado"/>
    <x v="0"/>
    <s v="Baja"/>
    <x v="1"/>
    <s v="COAGRA S A"/>
    <s v="coagra01 - sap_prod_e_vm TICKET AUTOMATICO"/>
    <s v="28/12/2023 22:33:05"/>
    <s v="28/12/2023 22:33:05"/>
    <s v="Cerrado"/>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s v="CUMPLE"/>
    <s v="NO CUMPLE"/>
    <s v="NO CUMPLE"/>
    <s v="NO CUMPLE"/>
    <s v="NO CUMPLE"/>
  </r>
  <r>
    <s v="INC000002523420"/>
    <s v="HOUSING"/>
    <x v="6"/>
    <s v="APQ ACCESOS"/>
    <s v="EDUARDO A NUÑEZ LAMOZA"/>
    <s v="tct_edunul"/>
    <s v="4-Menor/Localizado"/>
    <x v="0"/>
    <s v="Baja"/>
    <x v="0"/>
    <s v="TELEFONICA CYBERSECURITY TECH CHILE SPA"/>
    <s v="TOMA DE TEMPERATURAS"/>
    <s v="29/12/2023 6:07:05"/>
    <s v="29/12/2023 6:07:51"/>
    <s v="Cerrado"/>
    <s v="TI"/>
    <s v="CLIMA"/>
    <s v="29/12/2023 6:08:21"/>
    <s v="29/12/2023 23:50:00"/>
    <s v="TOMA DE TEMPERATURAS"/>
    <s v="RONDA REALIZADA"/>
    <d v="1899-12-30T00:00:00"/>
    <d v="1899-12-30T00:00:00"/>
    <d v="1899-12-30T00:00:00"/>
    <s v=""/>
    <s v="Cumplido"/>
    <m/>
    <m/>
    <m/>
    <m/>
    <m/>
    <d v="2023-11-23T00:00:00"/>
    <s v="CUMPLE"/>
    <s v="NO CUMPLE"/>
    <s v="NO CUMPLE"/>
    <s v="NO CUMPLE"/>
    <s v="NO CUMPLE"/>
  </r>
  <r>
    <s v="INC000002523426"/>
    <s v="HOUSING"/>
    <x v="6"/>
    <s v="APQ ACCESOS"/>
    <s v="EDUARDO A NUÑEZ LAMOZA"/>
    <s v="tct_edunul"/>
    <s v="4-Menor/Localizado"/>
    <x v="0"/>
    <s v="Baja"/>
    <x v="0"/>
    <s v="TELEFONICA CYBERSECURITY TECH CHILE SPA"/>
    <s v="RONDA SALAS TECNICAS"/>
    <s v="29/12/2023 6:08:46"/>
    <s v="29/12/2023 6:09:47"/>
    <s v="Cerrado"/>
    <s v="TI"/>
    <s v="INFRAESTRUCTURA"/>
    <s v="29/12/2023 6:10:03"/>
    <s v="29/12/2023 23:50:00"/>
    <s v="REVISION DE SALAS Y RACK"/>
    <s v="RONDA REALIZADA"/>
    <d v="1899-12-30T00:00:00"/>
    <d v="1899-12-30T00:00:00"/>
    <d v="1899-12-30T00:00:00"/>
    <s v=""/>
    <s v="Cumplido"/>
    <m/>
    <m/>
    <m/>
    <m/>
    <m/>
    <d v="2023-11-23T00:00:00"/>
    <s v="CUMPLE"/>
    <s v="NO CUMPLE"/>
    <s v="NO CUMPLE"/>
    <s v="NO CUMPLE"/>
    <s v="NO CUMPLE"/>
  </r>
  <r>
    <s v="INC000002523457"/>
    <s v="VPN IP - MPLS"/>
    <x v="6"/>
    <s v="GESTION HD"/>
    <s v="FRANCISCO J FELIU ABARCA"/>
    <s v="frp_jmarti"/>
    <s v="4-Menor/Localizado"/>
    <x v="0"/>
    <s v="Baja"/>
    <x v="0"/>
    <s v="BANCO DEL ESTADO DE CHILE"/>
    <s v="HD/ REQUERIMIENTO DE CAMBIO DE MEDIOS MAGNETICOS"/>
    <s v="29/12/2023 7:28:00"/>
    <s v="29/12/2023 7:36:10"/>
    <s v="Cerrado"/>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s v="NO CUMPLE"/>
    <s v="CUMPLE"/>
    <s v="NO CUMPLE"/>
    <s v="NO CUMPLE"/>
    <s v="NO CUMPLE"/>
  </r>
  <r>
    <s v="INC000002523487"/>
    <s v="HOUSING"/>
    <x v="15"/>
    <s v="APQ ACCESOS"/>
    <s v="ESTEBAN O BUSTOS CORNEJO"/>
    <s v="tct_ebusto"/>
    <s v="4-Menor/Localizado"/>
    <x v="0"/>
    <s v="Baja"/>
    <x v="0"/>
    <s v="TELEFONICA EMPRESAS DE CHILE SA"/>
    <s v="RONDA Y REVISION DE SALAS TECNICAS"/>
    <s v="29/12/2023 8:12:48"/>
    <s v="29/12/2023 8:13:49"/>
    <s v="Cerrado"/>
    <s v="CDP ANTIGUO 1"/>
    <s v="CDP ANTIGUO 2"/>
    <s v="29/12/2023 10:14:28"/>
    <s v="29/12/2023 23:50:00"/>
    <s v="RONDA Y REVISION DE SALAS TECNICAS"/>
    <s v="RONDA REALIZADA"/>
    <d v="1899-12-30T02:00:39"/>
    <d v="1899-12-30T02:01:40"/>
    <d v="1899-12-30T00:01:01"/>
    <s v=""/>
    <s v="Cumplido"/>
    <m/>
    <m/>
    <m/>
    <m/>
    <m/>
    <d v="2023-11-23T00:00:00"/>
    <s v="CUMPLE"/>
    <s v="NO CUMPLE"/>
    <s v="NO CUMPLE"/>
    <s v="NO CUMPLE"/>
    <s v="NO CUMPLE"/>
  </r>
  <r>
    <s v="INC000002523497"/>
    <s v="SAP"/>
    <x v="17"/>
    <s v="CLOUD SAP HANA"/>
    <s v="NICOLAS A SAAVEDRA EGUILUZ"/>
    <s v="tct_nsaave"/>
    <s v="4-Menor/Localizado"/>
    <x v="0"/>
    <s v="Baja"/>
    <x v="0"/>
    <s v="TELEFONICA EMPRESAS DE CHILE SA"/>
    <s v="Checklist Diario Clientes 29.12.23"/>
    <s v="29/12/2023 8:31:52"/>
    <s v="29/12/2023 8:33:22"/>
    <s v="Cerrado"/>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s v="CUMPLE"/>
    <s v="NO CUMPLE"/>
    <s v="NO CUMPLE"/>
    <s v="NO CUMPLE"/>
    <s v="NO CUMPLE"/>
  </r>
  <r>
    <s v="INC000002523550"/>
    <s v="RED INTERNA"/>
    <x v="1"/>
    <s v="APQ ACCESOS"/>
    <s v="CARLOS F ARAYA RAMIREZ"/>
    <s v="tct_cararr"/>
    <s v="4-Menor/Localizado"/>
    <x v="0"/>
    <s v="Baja"/>
    <x v="0"/>
    <s v="TELEFONICA CYBERSECURITY TECH CHILE SPA"/>
    <s v="RONDA INSPECTIVA"/>
    <s v="29/12/2023 9:28:21"/>
    <s v="29/12/2023 9:32:07"/>
    <s v="Cerrado"/>
    <s v="CDP ANTIGUO 1"/>
    <s v="CDP ANTIGUO 2"/>
    <s v="29/12/2023 9:57:55"/>
    <s v="29/12/2023 23:50:00"/>
    <m/>
    <s v="ronda realizada"/>
    <d v="1899-12-30T00:00:00"/>
    <d v="1899-12-30T00:00:00"/>
    <d v="1899-12-30T00:00:00"/>
    <s v=""/>
    <s v="Cumplido"/>
    <s v="Ticket atendido en tiempo y forma"/>
    <m/>
    <m/>
    <m/>
    <m/>
    <d v="2023-11-23T00:00:00"/>
    <s v="CUMPLE"/>
    <s v="NO CUMPLE"/>
    <s v="NO CUMPLE"/>
    <s v="NO CUMPLE"/>
    <s v="NO CUMPLE"/>
  </r>
  <r>
    <s v="INC000002523553"/>
    <s v="HOUSING"/>
    <x v="1"/>
    <s v="APQ ACCESOS"/>
    <s v="CARLOS F ARAYA RAMIREZ"/>
    <s v="tct_cararr"/>
    <s v="4-Menor/Localizado"/>
    <x v="0"/>
    <s v="Baja"/>
    <x v="0"/>
    <s v="TELEFONICA CYBERSECURITY TECH CHILE SPA"/>
    <s v="TOMA DE ALARMAS"/>
    <s v="29/12/2023 9:33:58"/>
    <s v="29/12/2023 9:34:55"/>
    <s v="Cerrado"/>
    <s v="CDP ANTIGUO 1"/>
    <s v="CDP ANTIGUO 2"/>
    <s v="29/12/2023 9:58:50"/>
    <s v="29/12/2023 23:50:00"/>
    <m/>
    <s v="toma de alarmas realizada"/>
    <d v="1899-12-30T00:00:00"/>
    <d v="1899-12-30T00:00:00"/>
    <d v="1899-12-30T00:00:00"/>
    <s v=""/>
    <s v="Cumplido"/>
    <m/>
    <m/>
    <m/>
    <m/>
    <m/>
    <d v="2023-11-23T00:00:00"/>
    <s v="CUMPLE"/>
    <s v="NO CUMPLE"/>
    <s v="NO CUMPLE"/>
    <s v="NO CUMPLE"/>
    <s v="NO CUMPLE"/>
  </r>
  <r>
    <s v="INC000002523662"/>
    <s v="RED INTERNA"/>
    <x v="0"/>
    <s v="APQ ACCESOS"/>
    <s v="CRISTOPHER MALDONADO ROMERO"/>
    <s v="tct_cmaldo"/>
    <s v="4-Menor/Localizado"/>
    <x v="0"/>
    <s v="Baja"/>
    <x v="0"/>
    <s v="TELEFONICA EMPRESAS DE CHILE SA"/>
    <s v="RONDA TOMA DE TEMPERATURAS SALAS TIC"/>
    <s v="29/12/2023 10:56:50"/>
    <s v="29/12/2023 10:57:48"/>
    <s v="Cerrado"/>
    <s v="CDP ANTIGUO 1"/>
    <s v="CDP ANTIGUO 2"/>
    <s v="29/12/2023 12:28:34"/>
    <s v="29/12/2023 23:50:00"/>
    <m/>
    <s v="RONDA REALIZADA"/>
    <d v="1899-12-30T00:00:00"/>
    <d v="1899-12-30T00:00:00"/>
    <d v="1899-12-30T00:00:00"/>
    <s v=""/>
    <s v="Cumplido"/>
    <m/>
    <m/>
    <m/>
    <m/>
    <m/>
    <d v="2023-11-24T00:00:00"/>
    <s v="CUMPLE"/>
    <s v="NO CUMPLE"/>
    <s v="NO CUMPLE"/>
    <s v="NO CUMPLE"/>
    <s v="NO CUMPLE"/>
  </r>
  <r>
    <s v="INC000002523763"/>
    <s v="HOUSING"/>
    <x v="6"/>
    <s v="APQ ACCESOS"/>
    <s v="FRANCISCO J FELIU ABARCA"/>
    <s v="tct_frafea"/>
    <s v="4-Menor/Localizado"/>
    <x v="0"/>
    <s v="Baja"/>
    <x v="0"/>
    <s v="TELEFONICA CYBERSECURITY TECH CHILE SPA"/>
    <s v="RONDA PREVENTIVA EN SALAS TIC"/>
    <s v="29/12/2023 11:45:21"/>
    <s v="29/12/2023 11:46:13"/>
    <s v="Cerrado"/>
    <s v="TI"/>
    <s v="INFRAESTRUCTURA"/>
    <s v="29/12/2023 12:05:11"/>
    <s v="29/12/2023 23:50:00"/>
    <s v="RONDA PREVENTIVA EN SALAS TIC"/>
    <s v="RONDA REALIZADA"/>
    <d v="1899-12-30T00:00:00"/>
    <d v="1899-12-30T00:00:00"/>
    <d v="1899-12-30T00:00:00"/>
    <s v=""/>
    <s v="Cumplido"/>
    <m/>
    <m/>
    <m/>
    <m/>
    <m/>
    <d v="2023-11-23T00:00:00"/>
    <s v="CUMPLE"/>
    <s v="NO CUMPLE"/>
    <s v="NO CUMPLE"/>
    <s v="NO CUMPLE"/>
    <s v="NO CUMPLE"/>
  </r>
  <r>
    <s v="INC000002523780"/>
    <s v="VPN IP - MPLS"/>
    <x v="2"/>
    <s v="GESTION HD"/>
    <s v="LUIS RODRIGO ACEVEDO COLLIPAL"/>
    <s v="frp_spevel"/>
    <s v="3-Moderado/Limitado"/>
    <x v="1"/>
    <s v="Media"/>
    <x v="0"/>
    <s v="HORTIFRUT S.A"/>
    <s v="HD/Creación de cuenta VPN - ST-97818"/>
    <s v="29/12/2023 12:27:30"/>
    <s v="29/12/2023 12:30:16"/>
    <s v="Cerrado"/>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s v="NO CUMPLE"/>
    <s v="CUMPLE"/>
    <s v="NO CUMPLE"/>
    <s v="NO CUMPLE"/>
    <s v="NO CUMPLE"/>
  </r>
  <r>
    <s v="INC000002523791"/>
    <s v="INFRAESTRUCTURA DC"/>
    <x v="6"/>
    <s v="APQ ACCESOS"/>
    <s v="FRANCISCO J FELIU ABARCA"/>
    <s v="tct_frafea"/>
    <s v="4-Menor/Localizado"/>
    <x v="0"/>
    <s v="Baja"/>
    <x v="0"/>
    <s v="TELEFONICA CYBERSECURITY TECH CHILE SPA"/>
    <s v="RONDA POR TOMA DE TEMPERATURAS EN SALAS TIC"/>
    <s v="29/12/2023 12:41:54"/>
    <s v="29/12/2023 12:42:44"/>
    <s v="Cerrado"/>
    <s v="TI"/>
    <s v="CLIMA"/>
    <s v="29/12/2023 12:58:14"/>
    <s v="29/12/2023 23:50:00"/>
    <s v="RONDA POR TOMA DE TEMPERATURAS EN SALAS TIC"/>
    <s v="RONDA REALIZADA"/>
    <d v="1899-12-30T00:00:00"/>
    <d v="1899-12-30T00:00:00"/>
    <d v="1899-12-30T00:00:00"/>
    <s v=""/>
    <s v="Cumplido"/>
    <m/>
    <m/>
    <m/>
    <m/>
    <m/>
    <d v="2023-11-23T00:00:00"/>
    <s v="CUMPLE"/>
    <s v="NO CUMPLE"/>
    <s v="NO CUMPLE"/>
    <s v="NO CUMPLE"/>
    <s v="NO CUMPLE"/>
  </r>
  <r>
    <s v="INC000002523905"/>
    <s v="HOUSING"/>
    <x v="3"/>
    <s v="DUOC TICKET AUTOMATICO"/>
    <s v="GUSTAVO AVILA VERA"/>
    <s v="frp_jciert"/>
    <s v="4-Menor/Localizado"/>
    <x v="0"/>
    <s v="Baja"/>
    <x v="1"/>
    <s v="FUNDACION INSTITUTO PROFESIONAL DUOC UC"/>
    <s v="duoc | RE: Certificados SSL en Ambiente QA"/>
    <s v="29/12/2023 10:40:27"/>
    <s v="29/12/2023 10:43:43"/>
    <s v="Cerrado"/>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s v="NO CUMPLE"/>
    <s v="CUMPLE"/>
    <s v="NO CUMPLE"/>
    <s v="NO CUMPLE"/>
    <s v="NO CUMPLE"/>
  </r>
  <r>
    <s v="INC000002523933"/>
    <s v="HOUSING"/>
    <x v="14"/>
    <s v="BELIEVE"/>
    <s v="CRISTOPHER MALDONADO ROMERO"/>
    <s v="frp_pcamay"/>
    <s v="3-Moderado/Limitado"/>
    <x v="1"/>
    <s v="Media"/>
    <x v="0"/>
    <s v="TELEFONICA EMPRESAS DE CHILE SA"/>
    <s v="GESTION DATACENTER/ ACCESOS / Univeridad del Alba"/>
    <s v="29/12/2023 11:45:01"/>
    <s v="29/12/2023 11:45:19"/>
    <s v="Cerrado"/>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s v="CUMPLE"/>
    <s v="NO CUMPLE"/>
    <s v="NO CUMPLE"/>
    <s v="NO CUMPLE"/>
    <s v="NO CUMPLE"/>
  </r>
  <r>
    <s v="INC000002523948"/>
    <s v="HOUSING"/>
    <x v="19"/>
    <s v="BELIEVE"/>
    <s v="FRANCISCO J FELIU ABARCA"/>
    <s v="frp_pcamay"/>
    <s v="3-Moderado/Limitado"/>
    <x v="1"/>
    <s v="Media"/>
    <x v="0"/>
    <s v="INDRA SISTEMAS CHILE S A"/>
    <s v="GESTION DATACENTER/ ACCESOS / INDRA SISTEMAS"/>
    <s v="29/12/2023 12:23:20"/>
    <s v="29/12/2023 12:23:47"/>
    <s v="Cerrado"/>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s v="CUMPLE"/>
    <s v="NO CUMPLE"/>
    <s v="NO CUMPLE"/>
    <s v="NO CUMPLE"/>
    <s v="NO CUMPLE"/>
  </r>
  <r>
    <s v="INC000002523954"/>
    <s v="INFRAESTRUCTURA DC"/>
    <x v="1"/>
    <s v="APQ ACCESOS"/>
    <s v="CARLOS F ARAYA RAMIREZ"/>
    <s v="tct_cararr"/>
    <s v="4-Menor/Localizado"/>
    <x v="0"/>
    <s v="Baja"/>
    <x v="0"/>
    <s v="TELEFONICA CYBERSECURITY TECH CHILE SPA"/>
    <s v="FACTIBILIDAD 80347"/>
    <s v="29/12/2023 12:39:57"/>
    <s v="29/12/2023 12:40:54"/>
    <s v="Cerrado"/>
    <s v="CDP ANTIGUO 1"/>
    <s v="CDP ANTIGUO 2"/>
    <s v="29/12/2023 12:49:57"/>
    <s v="29/12/2023 23:50:00"/>
    <s v="BCO SANTANDER"/>
    <s v="FACTIBILIDAD ENVIADA"/>
    <d v="1899-12-30T00:08:25"/>
    <d v="1899-12-30T00:10:00"/>
    <d v="1899-12-30T00:01:35"/>
    <s v=""/>
    <s v="Cumplido"/>
    <m/>
    <m/>
    <m/>
    <m/>
    <m/>
    <d v="2023-11-23T00:00:00"/>
    <s v="CUMPLE"/>
    <s v="NO CUMPLE"/>
    <s v="NO CUMPLE"/>
    <s v="NO CUMPLE"/>
    <s v="NO CUMPLE"/>
  </r>
  <r>
    <s v="INC000002524001"/>
    <s v="HOUSING"/>
    <x v="15"/>
    <s v="APQ ACCESOS"/>
    <s v="ESTEBAN O BUSTOS CORNEJO"/>
    <s v="tct_ebusto"/>
    <s v="4-Menor/Localizado"/>
    <x v="0"/>
    <s v="Baja"/>
    <x v="0"/>
    <s v="TELEFONICA EMPRESAS DE CHILE SA"/>
    <s v="TOMA DE ALARMAS DE CLIENTES"/>
    <s v="29/12/2023 15:53:42"/>
    <s v="29/12/2023 15:55:14"/>
    <s v="Cerrado"/>
    <s v="CDP ANTIGUO 1"/>
    <s v="CDP ANTIGUO 2"/>
    <s v="29/12/2023 16:00:10"/>
    <s v="29/12/2023 23:50:00"/>
    <s v="TOMA DE ALARMAS DE CLIENTES"/>
    <s v="TOMA DE ALARMAS REALIZADA"/>
    <d v="1899-12-30T00:04:56"/>
    <d v="1899-12-30T00:06:28"/>
    <d v="1899-12-30T00:01:32"/>
    <s v=""/>
    <s v="Cumplido"/>
    <m/>
    <m/>
    <m/>
    <m/>
    <m/>
    <d v="2023-11-23T00:00:00"/>
    <s v="CUMPLE"/>
    <s v="NO CUMPLE"/>
    <s v="NO CUMPLE"/>
    <s v="NO CUMPLE"/>
    <s v="NO CUMPLE"/>
  </r>
  <r>
    <s v="INC000002524045"/>
    <s v="VPN IP - MPLS"/>
    <x v="19"/>
    <s v="GESTION HD"/>
    <s v="FRANCISCO J FELIU ABARCA"/>
    <s v="frp_fpetro"/>
    <s v="3-Moderado/Limitado"/>
    <x v="1"/>
    <s v="Media"/>
    <x v="0"/>
    <s v="PROSEGUR LTDA."/>
    <s v="HD/Acceso permanente Data Center"/>
    <s v="29/12/2023 13:11:17"/>
    <s v="29/12/2023 13:13:28"/>
    <s v="Cerrado"/>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s v="CUMPLE"/>
    <s v="NO CUMPLE"/>
    <s v="NO CUMPLE"/>
    <s v="NO CUMPLE"/>
    <s v="NO CUMPLE"/>
  </r>
  <r>
    <s v="INC000002524063"/>
    <s v="HOUSING"/>
    <x v="16"/>
    <s v="BELIEVE"/>
    <s v="JOSE G MARQUEZ MARCANO"/>
    <s v="frp_jolsso"/>
    <s v="3-Moderado/Limitado"/>
    <x v="1"/>
    <s v="Media"/>
    <x v="0"/>
    <s v="TELEFONICA EMPRESAS DE CHILE SA"/>
    <s v="GESTION DATACENTER/ ACCESOS /TELEFONICA EMPRESAS DE CHILE SA"/>
    <s v="29/12/2023 13:45:00"/>
    <s v="29/12/2023 13:46:41"/>
    <s v="Cerrado"/>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s v="CUMPLE"/>
    <s v="NO CUMPLE"/>
    <s v="NO CUMPLE"/>
    <s v="NO CUMPLE"/>
    <s v="NO CUMPLE"/>
  </r>
  <r>
    <s v="INC000002524088"/>
    <s v="HOUSING"/>
    <x v="16"/>
    <s v="BELIEVE"/>
    <s v="ESTEBAN O BUSTOS CORNEJO"/>
    <s v="frp_jolsso"/>
    <s v="3-Moderado/Limitado"/>
    <x v="1"/>
    <s v="Media"/>
    <x v="0"/>
    <s v="HUAWEI CHILE S A"/>
    <s v="GESTION DATACENTER/ ACCESOS /HUAWEI CHILE S A"/>
    <s v="29/12/2023 15:09:30"/>
    <s v="29/12/2023 15:15:20"/>
    <s v="Cerrado"/>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s v="CUMPLE"/>
    <s v="NO CUMPLE"/>
    <s v="NO CUMPLE"/>
    <s v="NO CUMPLE"/>
    <s v="NO CUMPLE"/>
  </r>
  <r>
    <s v="INC000002524093"/>
    <s v="HOUSING"/>
    <x v="16"/>
    <s v="BELIEVE"/>
    <s v="ESTEBAN O BUSTOS CORNEJO"/>
    <s v="frp_jolsso"/>
    <s v="3-Moderado/Limitado"/>
    <x v="1"/>
    <s v="Media"/>
    <x v="0"/>
    <s v="HUAWEI CHILE S A"/>
    <s v="GESTION DATACENTER/ ACCESOS /HUAWEI CHILE S A"/>
    <s v="29/12/2023 15:16:48"/>
    <s v="29/12/2023 15:18:22"/>
    <s v="Cerrado"/>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s v="CUMPLE"/>
    <s v="NO CUMPLE"/>
    <s v="NO CUMPLE"/>
    <s v="NO CUMPLE"/>
    <s v="NO CUMPLE"/>
  </r>
  <r>
    <s v="INC000002524096"/>
    <s v="HOUSING"/>
    <x v="16"/>
    <s v="BELIEVE"/>
    <s v="ESTEBAN O BUSTOS CORNEJO"/>
    <s v="frp_jolsso"/>
    <s v="3-Moderado/Limitado"/>
    <x v="1"/>
    <s v="Media"/>
    <x v="0"/>
    <s v="HUAWEI CHILE S A"/>
    <s v="GESTION DATACENTER/ ACCESOS /HUAWEI CHILE S A"/>
    <s v="29/12/2023 15:19:06"/>
    <s v="29/12/2023 15:20:17"/>
    <s v="Cerrado"/>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s v="CUMPLE"/>
    <s v="NO CUMPLE"/>
    <s v="NO CUMPLE"/>
    <s v="NO CUMPLE"/>
    <s v="NO CUMPLE"/>
  </r>
  <r>
    <s v="INC000002524099"/>
    <s v="HOUSING"/>
    <x v="16"/>
    <s v="BELIEVE"/>
    <s v="ESTEBAN O BUSTOS CORNEJO"/>
    <s v="frp_jolsso"/>
    <s v="3-Moderado/Limitado"/>
    <x v="1"/>
    <s v="Media"/>
    <x v="0"/>
    <s v="HUAWEI CHILE S A"/>
    <s v="GESTION DATACENTER/ ACCESOS /HUAWEI CHILE S A"/>
    <s v="29/12/2023 15:20:53"/>
    <s v="29/12/2023 15:22:04"/>
    <s v="Cerrado"/>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s v="CUMPLE"/>
    <s v="NO CUMPLE"/>
    <s v="NO CUMPLE"/>
    <s v="NO CUMPLE"/>
    <s v="NO CUMPLE"/>
  </r>
  <r>
    <s v="INC000002524100"/>
    <s v="HOUSING"/>
    <x v="16"/>
    <s v="BELIEVE"/>
    <s v="ESTEBAN O BUSTOS CORNEJO"/>
    <s v="frp_jolsso"/>
    <s v="3-Moderado/Limitado"/>
    <x v="1"/>
    <s v="Media"/>
    <x v="0"/>
    <s v="HUAWEI CHILE S A"/>
    <s v="GESTION DATACENTER/ ACCESOS /HUAWEI CHILE S A"/>
    <s v="29/12/2023 15:22:36"/>
    <s v="29/12/2023 15:23:47"/>
    <s v="Cerrado"/>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s v="CUMPLE"/>
    <s v="NO CUMPLE"/>
    <s v="NO CUMPLE"/>
    <s v="NO CUMPLE"/>
    <s v="NO CUMPLE"/>
  </r>
  <r>
    <s v="INC000002524101"/>
    <s v="HOUSING"/>
    <x v="16"/>
    <s v="BELIEVE"/>
    <s v="ESTEBAN O BUSTOS CORNEJO"/>
    <s v="frp_jolsso"/>
    <s v="3-Moderado/Limitado"/>
    <x v="1"/>
    <s v="Media"/>
    <x v="0"/>
    <s v="HUAWEI CHILE S A"/>
    <s v="GESTION DATACENTER/ ACCESOS /HUAWEI CHILE S A"/>
    <s v="29/12/2023 15:24:19"/>
    <s v="29/12/2023 15:25:29"/>
    <s v="Cerrado"/>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s v="CUMPLE"/>
    <s v="NO CUMPLE"/>
    <s v="NO CUMPLE"/>
    <s v="NO CUMPLE"/>
    <s v="NO CUMPLE"/>
  </r>
  <r>
    <s v="INC000002524102"/>
    <s v="HOUSING"/>
    <x v="16"/>
    <s v="BELIEVE"/>
    <s v="ESTEBAN O BUSTOS CORNEJO"/>
    <s v="frp_jolsso"/>
    <s v="3-Moderado/Limitado"/>
    <x v="1"/>
    <s v="Media"/>
    <x v="0"/>
    <s v="HUAWEI CHILE S A"/>
    <s v="GESTION DATACENTER/ ACCESOS /HUAWEI CHILE S A"/>
    <s v="29/12/2023 15:26:01"/>
    <s v="29/12/2023 15:27:02"/>
    <s v="Cerrado"/>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s v="CUMPLE"/>
    <s v="NO CUMPLE"/>
    <s v="NO CUMPLE"/>
    <s v="NO CUMPLE"/>
    <s v="NO CUMPLE"/>
  </r>
  <r>
    <s v="INC000002524109"/>
    <s v="HOUSING"/>
    <x v="14"/>
    <s v="BELIEVE"/>
    <s v="CRISTOPHER MALDONADO ROMERO"/>
    <s v="frp_dvital"/>
    <s v="3-Moderado/Limitado"/>
    <x v="1"/>
    <s v="Media"/>
    <x v="0"/>
    <s v="BANCO SANTANDER CHILE"/>
    <s v="GESTION DATACENTER/ ACCESOS / BANCO SANTANDER CHILE"/>
    <s v="29/12/2023 12:22:47"/>
    <s v="29/12/2023 12:28:07"/>
    <s v="Cerrado"/>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s v="CUMPLE"/>
    <s v="NO CUMPLE"/>
    <s v="NO CUMPLE"/>
    <s v="NO CUMPLE"/>
    <s v="NO CUMPLE"/>
  </r>
  <r>
    <s v="INC000002524142"/>
    <s v="HOUSING"/>
    <x v="15"/>
    <s v="APQ ACCESOS"/>
    <s v="JOSE G MARQUEZ MARCANO"/>
    <s v="tct_josmam"/>
    <s v="4-Menor/Localizado"/>
    <x v="0"/>
    <s v="Baja"/>
    <x v="0"/>
    <s v="TELEFONICA EMPRESAS DE CHILE SA"/>
    <s v="SUPERVISION: INSTALACION de cruzada para proyecto M126979-0"/>
    <s v="29/12/2023 12:53:00"/>
    <s v="29/12/2023 12:53:49"/>
    <s v="Cerrado"/>
    <s v="CDP ANTIGUO 1"/>
    <s v="CDP ANTIGUO 2"/>
    <s v="29/12/2023 12:55:26"/>
    <s v="29/12/2023 23:50:00"/>
    <s v="INSTALACION de cruzada para proyecto M126979-0"/>
    <s v="TRABAJO REALIZADO CON EXITO"/>
    <d v="1899-12-30T00:01:20"/>
    <d v="1899-12-30T00:02:26"/>
    <d v="1899-12-30T00:01:06"/>
    <s v=""/>
    <s v="Cumplido"/>
    <m/>
    <m/>
    <m/>
    <m/>
    <m/>
    <d v="2023-11-23T00:00:00"/>
    <s v="CUMPLE"/>
    <s v="NO CUMPLE"/>
    <s v="NO CUMPLE"/>
    <s v="NO CUMPLE"/>
    <s v="NO CUMPLE"/>
  </r>
  <r>
    <s v="INC000002524166"/>
    <s v="HOUSING"/>
    <x v="15"/>
    <s v="APQ ACCESOS"/>
    <s v="JOSE G MARQUEZ MARCANO"/>
    <s v="tct_josmam"/>
    <s v="4-Menor/Localizado"/>
    <x v="0"/>
    <s v="Baja"/>
    <x v="0"/>
    <s v="TELEFONICA EMPRESAS DE CHILE SA"/>
    <s v="SUPERVISION: Instalación de SFPs"/>
    <s v="29/12/2023 13:12:22"/>
    <s v="29/12/2023 13:13:30"/>
    <s v="Cerrado"/>
    <s v="CDP ANTIGUO 1"/>
    <s v="CDP ANTIGUO 2"/>
    <s v="29/12/2023 13:14:32"/>
    <s v="29/12/2023 23:50:00"/>
    <s v="Instalación de SFPs"/>
    <s v="TRABAJO REALIZADO"/>
    <d v="1899-12-30T00:00:44"/>
    <d v="1899-12-30T00:02:10"/>
    <d v="1899-12-30T00:01:26"/>
    <s v=""/>
    <s v="Cumplido"/>
    <m/>
    <m/>
    <m/>
    <m/>
    <m/>
    <d v="2023-11-23T00:00:00"/>
    <s v="CUMPLE"/>
    <s v="NO CUMPLE"/>
    <s v="NO CUMPLE"/>
    <s v="NO CUMPLE"/>
    <s v="NO CUMPLE"/>
  </r>
  <r>
    <s v="INC000002524267"/>
    <s v="SAP"/>
    <x v="17"/>
    <s v="GESTION HD"/>
    <s v="FREDDY O CORTES DIAZ"/>
    <s v="frp_fpetro"/>
    <s v="3-Moderado/Limitado"/>
    <x v="1"/>
    <s v="Media"/>
    <x v="0"/>
    <s v="INDUSTRIAS CHILENAS DE ALAMBRE INCHALAM S.A."/>
    <s v="HD/Lista no sobreescribe con TX masiva"/>
    <s v="29/12/2023 16:10:37"/>
    <s v="29/12/2023 16:12:38"/>
    <s v="Cerrado"/>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s v="CUMPLE"/>
    <s v="NO CUMPLE"/>
    <s v="NO CUMPLE"/>
    <s v="NO CUMPLE"/>
    <s v="NO CUMPLE"/>
  </r>
  <r>
    <s v="INC000002524278"/>
    <s v="INFRAESTRUCTURA DC"/>
    <x v="6"/>
    <s v="APQ ACCESOS"/>
    <s v="FRANCISCO J FELIU ABARCA"/>
    <s v="tct_frafea"/>
    <s v="4-Menor/Localizado"/>
    <x v="0"/>
    <s v="Baja"/>
    <x v="0"/>
    <s v="TELEFONICA CYBERSECURITY TECH CHILE SPA"/>
    <s v="RONDA POR TOMA DE TEMPERATURAS EN SALAS TIC"/>
    <s v="29/12/2023 16:51:39"/>
    <s v="29/12/2023 16:52:27"/>
    <s v="Cerrado"/>
    <s v="TI"/>
    <s v="CLIMA"/>
    <s v="29/12/2023 17:07:59"/>
    <s v="29/12/2023 23:50:00"/>
    <s v="RONDA POR TOMA DE TEMPERATURAS EN SALAS TIC"/>
    <s v="RONDA REALIZADA"/>
    <d v="1899-12-30T00:00:00"/>
    <d v="1899-12-30T00:00:00"/>
    <d v="1899-12-30T00:00:00"/>
    <s v=""/>
    <s v="Cumplido"/>
    <m/>
    <m/>
    <m/>
    <m/>
    <m/>
    <d v="2023-11-23T00:00:00"/>
    <s v="CUMPLE"/>
    <s v="NO CUMPLE"/>
    <s v="NO CUMPLE"/>
    <s v="NO CUMPLE"/>
    <s v="NO CUMPLE"/>
  </r>
  <r>
    <s v="INC000002524279"/>
    <s v="SAP"/>
    <x v="17"/>
    <s v="GESTION HD"/>
    <s v="FREDDY O CORTES DIAZ"/>
    <s v="frp_fpetro"/>
    <s v="3-Moderado/Limitado"/>
    <x v="1"/>
    <s v="Media"/>
    <x v="0"/>
    <s v="NUTRISCO CHILE SA"/>
    <s v="HD/Transporte OT // OEDK925257"/>
    <s v="29/12/2023 16:52:38"/>
    <s v="29/12/2023 16:54:01"/>
    <s v="Cerrado"/>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s v="CUMPLE"/>
    <s v="NO CUMPLE"/>
    <s v="NO CUMPLE"/>
    <s v="NO CUMPLE"/>
    <s v="NO CUMPLE"/>
  </r>
  <r>
    <s v="INC000002524288"/>
    <s v="VPN IP - MPLS"/>
    <x v="6"/>
    <s v="GESTION HD"/>
    <s v="FRANCISCO J FELIU ABARCA"/>
    <s v="frp_spevel"/>
    <s v="3-Moderado/Limitado"/>
    <x v="1"/>
    <s v="Media"/>
    <x v="0"/>
    <s v="FUND DE BENEFICENCIA HOGAR DE CRISTO"/>
    <s v="HD/Reinicio de firewalls Fortinet"/>
    <s v="29/12/2023 17:33:31"/>
    <s v="29/12/2023 17:36:08"/>
    <s v="Cerrado"/>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s v="CUMPLE"/>
    <s v="NO CUMPLE"/>
    <s v="NO CUMPLE"/>
    <s v="NO CUMPLE"/>
    <s v="NO CUMPLE"/>
  </r>
  <r>
    <s v="INC000002524296"/>
    <s v="INFRAESTRUCTURA DC"/>
    <x v="6"/>
    <s v="APQ ACCESOS"/>
    <s v="FRANCISCO J FELIU ABARCA"/>
    <s v="tct_frafea"/>
    <s v="4-Menor/Localizado"/>
    <x v="0"/>
    <s v="Baja"/>
    <x v="0"/>
    <s v="TELEFONICA CYBERSECURITY TECH CHILE SPA"/>
    <s v="RONDA PREVENTIVA Y LECTURA DE TEMPERATURAS EN SALAS TIC"/>
    <s v="29/12/2023 19:11:51"/>
    <s v="29/12/2023 19:12:36"/>
    <s v="Cerrado"/>
    <s v="TI"/>
    <s v="CLIMA"/>
    <s v="29/12/2023 19:30:30"/>
    <s v="29/12/2023 23:50:00"/>
    <s v="RONDA PREVENTIVA Y LECTURA DE TEMPERATURAS EN SALAS TIC"/>
    <s v="RONDA REALIZADO"/>
    <d v="1899-12-30T00:00:00"/>
    <d v="1899-12-30T00:00:00"/>
    <d v="1899-12-30T00:00:00"/>
    <s v=""/>
    <s v="Cumplido"/>
    <m/>
    <m/>
    <m/>
    <m/>
    <m/>
    <d v="2023-11-23T00:00:00"/>
    <s v="CUMPLE"/>
    <s v="NO CUMPLE"/>
    <s v="NO CUMPLE"/>
    <s v="NO CUMPLE"/>
    <s v="NO CUMPLE"/>
  </r>
  <r>
    <s v="INC000002524372"/>
    <s v="TICKET-INTELIGENTE"/>
    <x v="4"/>
    <s v="GESTION TI"/>
    <s v="GIOVANNI D ROCCO VALENZUELA"/>
    <s v="USR_TSIGHT"/>
    <s v="1-Extenso/Generalizado"/>
    <x v="0"/>
    <s v="Baja"/>
    <x v="1"/>
    <s v="RABIE HNOSLTDA"/>
    <s v="rabie001 - aranda_app01 TICKET AUTOMATICO"/>
    <s v="29/12/2023 15:50:46"/>
    <s v="29/12/2023 15:50:46"/>
    <s v="Cerrado"/>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s v="CUMPLE"/>
    <s v="NO CUMPLE"/>
    <s v="NO CUMPLE"/>
    <s v="NO CUMPLE"/>
    <s v="NO CUMPLE"/>
  </r>
  <r>
    <s v="INC000002524408"/>
    <s v="RED INTERNA"/>
    <x v="0"/>
    <s v="APQ ACCESOS"/>
    <s v="CRISTOPHER MALDONADO ROMERO"/>
    <s v="tct_cmaldo"/>
    <s v="4-Menor/Localizado"/>
    <x v="0"/>
    <s v="Baja"/>
    <x v="0"/>
    <s v="TELEFONICA EMPRESAS DE CHILE SA"/>
    <s v="RONDA TOMA DE TEMPERATURAS SALAS TIC"/>
    <s v="29/12/2023 15:47:45"/>
    <s v="29/12/2023 15:48:49"/>
    <s v="Cerrado"/>
    <s v="CDP ANTIGUO 1"/>
    <s v="CDP ANTIGUO 2"/>
    <s v="29/12/2023 16:16:28"/>
    <s v="29/12/2023 23:50:00"/>
    <m/>
    <s v="RONDA REALIZADA"/>
    <d v="1899-12-30T00:00:00"/>
    <d v="1899-12-30T00:00:00"/>
    <d v="1899-12-30T00:00:00"/>
    <s v=""/>
    <s v="Cumplido"/>
    <m/>
    <m/>
    <m/>
    <m/>
    <m/>
    <d v="2023-11-24T00:00:00"/>
    <s v="CUMPLE"/>
    <s v="NO CUMPLE"/>
    <s v="NO CUMPLE"/>
    <s v="NO CUMPLE"/>
    <s v="NO CUMPLE"/>
  </r>
  <r>
    <s v="INC000002524414"/>
    <s v="RED INTERNA"/>
    <x v="0"/>
    <s v="APQ ACCESOS"/>
    <s v="CRISTOPHER MALDONADO ROMERO"/>
    <s v="tct_cmaldo"/>
    <s v="4-Menor/Localizado"/>
    <x v="0"/>
    <s v="Baja"/>
    <x v="0"/>
    <s v="TELEFONICA EMPRESAS DE CHILE SA"/>
    <s v="RONDA TOMA DE TEMPERATURAS SALAS TIC"/>
    <s v="29/12/2023 16:05:42"/>
    <s v="29/12/2023 16:15:27"/>
    <s v="Cerrado"/>
    <s v="CDP ANTIGUO 1"/>
    <s v="CDP ANTIGUO 2"/>
    <s v="29/12/2023 19:26:29"/>
    <s v="29/12/2023 23:50:00"/>
    <m/>
    <s v="RONDA REALIZADA"/>
    <d v="1899-12-30T00:00:00"/>
    <d v="1899-12-30T00:00:00"/>
    <d v="1899-12-30T00:00:00"/>
    <s v=""/>
    <s v="Cumplido"/>
    <m/>
    <m/>
    <m/>
    <m/>
    <m/>
    <d v="2023-11-23T00:00:00"/>
    <s v="CUMPLE"/>
    <s v="NO CUMPLE"/>
    <s v="NO CUMPLE"/>
    <s v="NO CUMPLE"/>
    <s v="NO CUMPLE"/>
  </r>
  <r>
    <s v="INC000002524422"/>
    <s v="RED INTERNA"/>
    <x v="0"/>
    <s v="APQ ACCESOS"/>
    <s v="CRISTOPHER MALDONADO ROMERO"/>
    <s v="tct_cmaldo"/>
    <s v="4-Menor/Localizado"/>
    <x v="0"/>
    <s v="Baja"/>
    <x v="0"/>
    <s v="TELEFONICA EMPRESAS DE CHILE SA"/>
    <s v="RONDA TOMA DE TEMPERATURAS SALAS TIC"/>
    <s v="29/12/2023 16:23:38"/>
    <s v="29/12/2023 16:24:48"/>
    <s v="Cerrado"/>
    <s v="CDP ANTIGUO 1"/>
    <s v="CDP ANTIGUO 2"/>
    <s v="29/12/2023 19:59:25"/>
    <s v="29/12/2023 23:50:00"/>
    <m/>
    <s v="RONDA REALIZADA"/>
    <d v="1899-12-30T00:00:00"/>
    <d v="1899-12-30T00:00:00"/>
    <d v="1899-12-30T00:00:00"/>
    <s v=""/>
    <s v="Cumplido"/>
    <m/>
    <m/>
    <m/>
    <m/>
    <m/>
    <d v="2023-11-23T00:00:00"/>
    <s v="CUMPLE"/>
    <s v="NO CUMPLE"/>
    <s v="NO CUMPLE"/>
    <s v="NO CUMPLE"/>
    <s v="NO CUMPLE"/>
  </r>
  <r>
    <s v="INC000002524555"/>
    <s v="HOUSING"/>
    <x v="15"/>
    <s v="APQ ACCESOS"/>
    <s v="ALDO P VALENZUELA MUJICA"/>
    <s v="tct_avalen"/>
    <s v="2-Significativo/Amplio"/>
    <x v="2"/>
    <s v="Alta"/>
    <x v="0"/>
    <s v="TELEFONICA EMPRESAS DE CHILE SA"/>
    <s v="RONDA Y REVISION DE SALAS TECNICAS"/>
    <s v="30/12/2023 5:04:05"/>
    <s v="30/12/2023 5:05:07"/>
    <s v="Cerrado"/>
    <s v="CDP ANTIGUO 1"/>
    <s v="CDP ANTIGUO 2"/>
    <s v="30/12/2023 5:07:11"/>
    <s v="30/12/2023 23:50:00"/>
    <s v="RONDA Y REVISION DE SALAS TECNICAS"/>
    <s v="SE REALIZA RONDA"/>
    <d v="1899-12-30T00:01:46"/>
    <d v="1899-12-30T00:03:06"/>
    <d v="1899-12-30T00:01:20"/>
    <s v=""/>
    <s v="Cumplido"/>
    <m/>
    <m/>
    <m/>
    <m/>
    <m/>
    <d v="2023-11-23T00:00:00"/>
    <s v="CUMPLE"/>
    <s v="NO CUMPLE"/>
    <s v="NO CUMPLE"/>
    <s v="NO CUMPLE"/>
    <s v="NO CUMPLE"/>
  </r>
  <r>
    <s v="INC000002524557"/>
    <s v="HOUSING"/>
    <x v="15"/>
    <s v="APQ ACCESOS"/>
    <s v="ALDO P VALENZUELA MUJICA"/>
    <s v="tct_avalen"/>
    <s v="2-Significativo/Amplio"/>
    <x v="2"/>
    <s v="Alta"/>
    <x v="0"/>
    <s v="TELEFONICA EMPRESAS DE CHILE SA"/>
    <s v="TOMA DE ALARMAS DE CLIENTE"/>
    <s v="30/12/2023 5:07:26"/>
    <s v="30/12/2023 5:08:45"/>
    <s v="Cerrado"/>
    <s v="CDP ANTIGUO 1"/>
    <s v="CDP ANTIGUO 2"/>
    <s v="30/12/2023 5:10:09"/>
    <s v="30/12/2023 23:50:00"/>
    <s v="TOMA DE ALARMAS DE CLIENTE"/>
    <s v="SE REALIZA TOMA DE ALARMAS"/>
    <d v="1899-12-30T00:01:02"/>
    <d v="1899-12-30T00:02:43"/>
    <d v="1899-12-30T00:01:41"/>
    <s v=""/>
    <s v="Cumplido"/>
    <m/>
    <m/>
    <m/>
    <m/>
    <m/>
    <d v="2023-11-24T00:00:00"/>
    <s v="CUMPLE"/>
    <s v="NO CUMPLE"/>
    <s v="NO CUMPLE"/>
    <s v="NO CUMPLE"/>
    <s v="NO CUMPLE"/>
  </r>
  <r>
    <s v="INC000002524591"/>
    <s v="RED INTERNA"/>
    <x v="0"/>
    <s v="APQ ACCESOS"/>
    <s v="CRISTOPHER MALDONADO ROMERO"/>
    <s v="tct_cmaldo"/>
    <s v="4-Menor/Localizado"/>
    <x v="0"/>
    <s v="Baja"/>
    <x v="0"/>
    <s v="TELEFONICA EMPRESAS DE CHILE SA"/>
    <s v="RONDA TOMA DE TEMPERATURAS SALAS TIC"/>
    <s v="30/12/2023 15:12:25"/>
    <s v="30/12/2023 15:13:52"/>
    <s v="Cerrado"/>
    <s v="CDP ANTIGUO 1"/>
    <s v="CDP ANTIGUO 2"/>
    <s v="30/12/2023 17:29:10"/>
    <s v="30/12/2023 23:50:00"/>
    <m/>
    <s v="RONDA REALIZADA"/>
    <d v="1899-12-30T00:00:00"/>
    <d v="1899-12-30T00:00:00"/>
    <d v="1899-12-30T00:00:00"/>
    <s v=""/>
    <s v="Cumplido"/>
    <m/>
    <m/>
    <m/>
    <m/>
    <m/>
    <d v="2023-11-24T00:00:00"/>
    <s v="CUMPLE"/>
    <s v="NO CUMPLE"/>
    <s v="NO CUMPLE"/>
    <s v="NO CUMPLE"/>
    <s v="NO CUMPLE"/>
  </r>
  <r>
    <s v="INC000002524594"/>
    <s v="RED INTERNA"/>
    <x v="0"/>
    <s v="APQ ACCESOS"/>
    <s v="CRISTOPHER MALDONADO ROMERO"/>
    <s v="tct_cmaldo"/>
    <s v="4-Menor/Localizado"/>
    <x v="0"/>
    <s v="Baja"/>
    <x v="0"/>
    <s v="TELEFONICA EMPRESAS DE CHILE SA"/>
    <s v="RONDA TOMA DE TEMPERATURAS SALAS TIC"/>
    <s v="30/12/2023 15:14:58"/>
    <s v="30/12/2023 15:16:01"/>
    <s v="Cerrado"/>
    <s v="CDP ANTIGUO 1"/>
    <s v="CDP ANTIGUO 2"/>
    <s v="30/12/2023 17:29:40"/>
    <s v="30/12/2023 23:50:00"/>
    <m/>
    <s v="RONDA REALIZADA"/>
    <d v="1899-12-30T00:00:00"/>
    <d v="1899-12-30T00:00:00"/>
    <d v="1899-12-30T00:00:00"/>
    <s v=""/>
    <s v="Cumplido"/>
    <m/>
    <m/>
    <m/>
    <m/>
    <m/>
    <d v="2023-11-23T00:00:00"/>
    <s v="CUMPLE"/>
    <s v="NO CUMPLE"/>
    <s v="NO CUMPLE"/>
    <s v="NO CUMPLE"/>
    <s v="NO CUMPLE"/>
  </r>
  <r>
    <s v="INC000002524614"/>
    <s v="HOUSING"/>
    <x v="19"/>
    <s v="BELIEVE"/>
    <s v="FRANCISCO J FELIU ABARCA"/>
    <s v="frp_pcamay"/>
    <s v="3-Moderado/Limitado"/>
    <x v="1"/>
    <s v="Media"/>
    <x v="0"/>
    <s v="TELEFONICA EMPRESAS DE CHILE SA"/>
    <s v="GESTION DATACENTER/ ACCESOS / hogar de cristo"/>
    <s v="29/12/2023 17:26:39"/>
    <s v="29/12/2023 17:27:04"/>
    <s v="Cerrado"/>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s v="CUMPLE"/>
    <s v="NO CUMPLE"/>
    <s v="NO CUMPLE"/>
    <s v="NO CUMPLE"/>
    <s v="NO CUMPLE"/>
  </r>
  <r>
    <s v="INC000002524730"/>
    <s v="TICKET-INTELIGENTE"/>
    <x v="4"/>
    <s v="GESTION TI"/>
    <s v="GIOVANNI D ROCCO VALENZUELA"/>
    <s v="USR_TSIGHT"/>
    <s v="1-Extenso/Generalizado"/>
    <x v="0"/>
    <s v="Baja"/>
    <x v="1"/>
    <s v="GPS CHILE SPA"/>
    <s v="gpschi01 - wnprap_gps04 TICKET AUTOMATICO"/>
    <s v="29/12/2023 20:49:41"/>
    <s v="29/12/2023 20:49:41"/>
    <s v="Cerrado"/>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s v="CUMPLE"/>
    <s v="NO CUMPLE"/>
    <s v="NO CUMPLE"/>
    <s v="NO CUMPLE"/>
    <s v="NO CUMPLE"/>
  </r>
  <r>
    <s v="INC000002524819"/>
    <s v="SAP"/>
    <x v="17"/>
    <s v="GESTION HD"/>
    <s v="FREDDY O CORTES DIAZ"/>
    <s v="frp_fpetro"/>
    <s v="3-Moderado/Limitado"/>
    <x v="1"/>
    <s v="Media"/>
    <x v="0"/>
    <s v="INDUSTRIAS CHILENAS DE ALAMBRE INCHALAM S.A."/>
    <s v="HD/INCHALAM - Listado de OTs"/>
    <s v="30/12/2023 11:07:41"/>
    <s v="30/12/2023 11:09:59"/>
    <s v="Cerrado"/>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s v="NO CUMPLE"/>
    <s v="CUMPLE"/>
    <s v="NO CUMPLE"/>
    <s v="NO CUMPLE"/>
    <s v="NO CUMPLE"/>
  </r>
  <r>
    <s v="INC000002524851"/>
    <s v="RED INTERNA"/>
    <x v="6"/>
    <s v="APQ ACCESOS"/>
    <s v="FRANCISCO J FELIU ABARCA"/>
    <s v="tct_frafea"/>
    <s v="4-Menor/Localizado"/>
    <x v="0"/>
    <s v="Baja"/>
    <x v="0"/>
    <s v="TELEFONICA CYBERSECURITY TECH CHILE SPA"/>
    <s v="ORDENAMIENTO Y LIMPIEZA DE CABLES PANEL DE MONITORES OPERACIONES SM"/>
    <s v="30/12/2023 14:46:23"/>
    <s v="30/12/2023 14:50:04"/>
    <s v="Cerrado"/>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s v="CUMPLE"/>
    <s v="NO CUMPLE"/>
    <s v="NO CUMPLE"/>
    <s v="NO CUMPLE"/>
    <s v="NO CUMPLE"/>
  </r>
  <r>
    <s v="INC000002524854"/>
    <s v="INFRAESTRUCTURA DC"/>
    <x v="6"/>
    <s v="APQ ACCESOS"/>
    <s v="FRANCISCO J FELIU ABARCA"/>
    <s v="tct_frafea"/>
    <s v="4-Menor/Localizado"/>
    <x v="0"/>
    <s v="Baja"/>
    <x v="0"/>
    <s v="TELEFONICA CYBERSECURITY TECH CHILE SPA"/>
    <s v="RONDA POR TOMA DE TEMPERATURAS EN SALAS TIC"/>
    <s v="30/12/2023 16:44:34"/>
    <s v="30/12/2023 16:45:20"/>
    <s v="Cerrado"/>
    <s v="TI"/>
    <s v="CLIMA"/>
    <s v="30/12/2023 16:56:09"/>
    <s v="30/12/2023 23:50:00"/>
    <s v="RONDA POR TOMA DE TEMPERATURAS EN SALAS TIC"/>
    <s v="RONDA REALIZADA"/>
    <d v="1899-12-30T00:00:00"/>
    <d v="1899-12-30T00:00:00"/>
    <d v="1899-12-30T00:00:00"/>
    <s v=""/>
    <s v="Cumplido"/>
    <m/>
    <m/>
    <m/>
    <m/>
    <m/>
    <d v="2023-11-23T00:00:00"/>
    <s v="CUMPLE"/>
    <s v="NO CUMPLE"/>
    <s v="NO CUMPLE"/>
    <s v="NO CUMPLE"/>
    <s v="NO CUMPLE"/>
  </r>
  <r>
    <s v="INC000002524856"/>
    <s v="RED INTERNA"/>
    <x v="0"/>
    <s v="APQ ACCESOS"/>
    <s v="CRISTOPHER MALDONADO ROMERO"/>
    <s v="tct_cmaldo"/>
    <s v="4-Menor/Localizado"/>
    <x v="0"/>
    <s v="Baja"/>
    <x v="0"/>
    <s v="TELEFONICA EMPRESAS DE CHILE SA"/>
    <s v="RONDA TOMA DE TEMPERATURAS SALAS TIC"/>
    <s v="30/12/2023 18:34:11"/>
    <s v="30/12/2023 18:35:29"/>
    <s v="Cerrado"/>
    <s v="CDP ANTIGUO 1"/>
    <s v="CDP ANTIGUO 2"/>
    <s v="30/12/2023 18:47:50"/>
    <s v="30/12/2023 23:50:00"/>
    <m/>
    <s v="RONDA REALIZADA"/>
    <d v="1899-12-30T00:00:00"/>
    <d v="1899-12-30T00:00:00"/>
    <d v="1899-12-30T00:00:00"/>
    <s v=""/>
    <s v="Cumplido"/>
    <m/>
    <m/>
    <m/>
    <m/>
    <m/>
    <d v="2023-11-23T00:00:00"/>
    <s v="CUMPLE"/>
    <s v="NO CUMPLE"/>
    <s v="NO CUMPLE"/>
    <s v="NO CUMPLE"/>
    <s v="NO CUMPLE"/>
  </r>
  <r>
    <s v="INC000002524859"/>
    <s v="RED INTERNA"/>
    <x v="0"/>
    <s v="APQ ACCESOS"/>
    <s v="CRISTOPHER MALDONADO ROMERO"/>
    <s v="tct_cmaldo"/>
    <s v="4-Menor/Localizado"/>
    <x v="0"/>
    <s v="Baja"/>
    <x v="0"/>
    <s v="TELEFONICA EMPRESAS DE CHILE SA"/>
    <s v="RONDA TOMA DE TEMPERATURAS SALAS TIC"/>
    <s v="30/12/2023 18:49:21"/>
    <s v="30/12/2023 18:50:18"/>
    <s v="Cerrado"/>
    <s v="CDP ANTIGUO 1"/>
    <s v="CDP ANTIGUO 2"/>
    <s v="30/12/2023 19:19:50"/>
    <s v="30/12/2023 23:50:00"/>
    <m/>
    <s v="RONDA REALIZADA"/>
    <d v="1899-12-30T00:00:00"/>
    <d v="1899-12-30T00:00:00"/>
    <d v="1899-12-30T00:00:00"/>
    <s v=""/>
    <s v="Cumplido"/>
    <m/>
    <m/>
    <m/>
    <m/>
    <m/>
    <d v="2023-11-23T00:00:00"/>
    <s v="CUMPLE"/>
    <s v="NO CUMPLE"/>
    <s v="NO CUMPLE"/>
    <s v="NO CUMPLE"/>
    <s v="NO CUMPLE"/>
  </r>
  <r>
    <s v="INC000002524861"/>
    <s v="INFRAESTRUCTURA DC"/>
    <x v="6"/>
    <s v="APQ ACCESOS"/>
    <s v="FRANCISCO J FELIU ABARCA"/>
    <s v="tct_frafea"/>
    <s v="4-Menor/Localizado"/>
    <x v="0"/>
    <s v="Baja"/>
    <x v="0"/>
    <s v="TELEFONICA CYBERSECURITY TECH CHILE SPA"/>
    <s v="RONDA PREVENTIVA Y LECTURA DE TEMPERATURAS EN SALAS TIC"/>
    <s v="30/12/2023 19:14:45"/>
    <s v="30/12/2023 19:15:30"/>
    <s v="Cerrado"/>
    <s v="TI"/>
    <s v="CLIMA"/>
    <s v="30/12/2023 19:29:19"/>
    <s v="30/12/2023 23:50:00"/>
    <s v="RONDA PREVENTIVA Y LECTURA DE TEMPERATURAS EN SALAS TIC"/>
    <s v="RONDA REALIZADA"/>
    <d v="1899-12-30T00:00:00"/>
    <d v="1899-12-30T00:00:00"/>
    <d v="1899-12-30T00:00:00"/>
    <s v=""/>
    <s v="Cumplido"/>
    <m/>
    <m/>
    <m/>
    <m/>
    <m/>
    <d v="2023-11-23T00:00:00"/>
    <s v="CUMPLE"/>
    <s v="NO CUMPLE"/>
    <s v="NO CUMPLE"/>
    <s v="NO CUMPLE"/>
    <s v="NO CUMPLE"/>
  </r>
  <r>
    <s v="INC000002524870"/>
    <s v="HOUSING"/>
    <x v="6"/>
    <s v="APQ ACCESOS"/>
    <s v="EDUARDO A NUÑEZ LAMOZA"/>
    <s v="tct_edunul"/>
    <s v="4-Menor/Localizado"/>
    <x v="0"/>
    <s v="Baja"/>
    <x v="0"/>
    <s v="TELEFONICA CYBERSECURITY TECH CHILE SPA"/>
    <s v="TOMA DE TEMPERATURAS"/>
    <s v="31/12/2023 7:03:00"/>
    <s v="31/12/2023 7:04:07"/>
    <s v="Cerrado"/>
    <s v="TI"/>
    <s v="CLIMA"/>
    <s v="31/12/2023 7:04:31"/>
    <s v="31/12/2023 23:50:00"/>
    <s v="TOMA DE TEMPERATURAS"/>
    <s v="RONDA REALIZADA"/>
    <d v="1899-12-30T00:00:00"/>
    <d v="1899-12-30T00:00:00"/>
    <d v="1899-12-30T00:00:00"/>
    <s v=""/>
    <s v="Cumplido"/>
    <m/>
    <m/>
    <m/>
    <m/>
    <m/>
    <d v="2023-11-24T00:00:00"/>
    <s v="CUMPLE"/>
    <s v="NO CUMPLE"/>
    <s v="NO CUMPLE"/>
    <s v="NO CUMPLE"/>
    <s v="NO CUMPLE"/>
  </r>
  <r>
    <s v="INC000002524872"/>
    <s v="HOUSING"/>
    <x v="6"/>
    <s v="APQ ACCESOS"/>
    <s v="EDUARDO A NUÑEZ LAMOZA"/>
    <s v="tct_edunul"/>
    <s v="4-Menor/Localizado"/>
    <x v="0"/>
    <s v="Baja"/>
    <x v="0"/>
    <s v="TELEFONICA CYBERSECURITY TECH CHILE SPA"/>
    <s v="RONDA SALAS TECNICAS"/>
    <s v="31/12/2023 7:05:51"/>
    <s v="31/12/2023 7:07:09"/>
    <s v="Cerrado"/>
    <s v="TI"/>
    <s v="INFRAESTRUCTURA"/>
    <s v="31/12/2023 7:07:27"/>
    <s v="31/12/2023 23:50:00"/>
    <s v="REVISION DE SALAS Y RACK"/>
    <s v="RONDA REALIZADA"/>
    <d v="1899-12-30T00:00:00"/>
    <d v="1899-12-30T00:00:00"/>
    <d v="1899-12-30T00:00:00"/>
    <s v=""/>
    <s v="Cumplido"/>
    <m/>
    <m/>
    <m/>
    <m/>
    <m/>
    <d v="2023-11-23T00:00:00"/>
    <s v="CUMPLE"/>
    <s v="NO CUMPLE"/>
    <s v="NO CUMPLE"/>
    <s v="NO CUMPLE"/>
    <s v="NO CUMPLE"/>
  </r>
  <r>
    <s v="INC000002524896"/>
    <s v="INFRAESTRUCTURA DC"/>
    <x v="6"/>
    <s v="APQ ACCESOS"/>
    <s v="FRANCISCO J FELIU ABARCA"/>
    <s v="tct_frafea"/>
    <s v="4-Menor/Localizado"/>
    <x v="0"/>
    <s v="Baja"/>
    <x v="0"/>
    <s v="TELEFONICA CYBERSECURITY TECH CHILE SPA"/>
    <s v="RONDA POR TOMA DE TEMPERATURAS EN SALAS TIC"/>
    <s v="31/12/2023 12:51:23"/>
    <s v="31/12/2023 12:52:12"/>
    <s v="Cerrado"/>
    <s v="TI"/>
    <s v="CLIMA"/>
    <s v="31/12/2023 13:20:26"/>
    <s v="31/12/2023 23:50:00"/>
    <s v="RONDA POR TOMA DE TEMPERATURAS EN SALAS TIC"/>
    <s v="RONDA REALIZADA"/>
    <d v="1899-12-30T00:00:00"/>
    <d v="1899-12-30T00:00:00"/>
    <d v="1899-12-30T00:00:00"/>
    <s v=""/>
    <s v="Cumplido"/>
    <m/>
    <m/>
    <m/>
    <m/>
    <m/>
    <d v="2023-11-23T00:00:00"/>
    <s v="CUMPLE"/>
    <s v="NO CUMPLE"/>
    <s v="NO CUMPLE"/>
    <s v="NO CUMPLE"/>
    <s v="NO CUMPLE"/>
  </r>
  <r>
    <s v="INC000002524927"/>
    <s v="TICKET-INTELIGENTE"/>
    <x v="3"/>
    <s v="GESTION TI"/>
    <s v="GUSTAVO AVILA VERA"/>
    <s v="USR_TSIGHT"/>
    <s v="1-Extenso/Generalizado"/>
    <x v="0"/>
    <s v="Baja"/>
    <x v="1"/>
    <s v="FUNDACION INSTITUTO PROFESIONAL DUOC UC"/>
    <s v="fiprdu01 - ftpblackboard TICKET AUTOMATICO"/>
    <s v="30/12/2023 0:11:21"/>
    <s v="30/12/2023 0:11:21"/>
    <s v="Cerrado"/>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s v="CUMPLE"/>
    <s v="NO CUMPLE"/>
    <s v="NO CUMPLE"/>
    <s v="NO CUMPLE"/>
    <s v="NO CUMPLE"/>
  </r>
  <r>
    <s v="INC000002524940"/>
    <s v="TICKET-INTELIGENTE"/>
    <x v="4"/>
    <s v="GESTION TI"/>
    <s v="GIOVANNI D ROCCO VALENZUELA"/>
    <s v="USR_TSIGHT"/>
    <s v="1-Extenso/Generalizado"/>
    <x v="0"/>
    <s v="Baja"/>
    <x v="1"/>
    <s v="FUNDACION INSTITUTO PROFESIONAL DUOC UC"/>
    <s v="fiprdu01 - srvshareprodb_vm TICKET AUTOMATICO"/>
    <s v="30/12/2023 0:26:13"/>
    <s v="30/12/2023 0:26:13"/>
    <s v="Cerrado"/>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s v="CUMPLE"/>
    <s v="NO CUMPLE"/>
    <s v="NO CUMPLE"/>
    <s v="NO CUMPLE"/>
    <s v="NO CUMPLE"/>
  </r>
  <r>
    <s v="INC000002525119"/>
    <s v="INFRAESTRUCTURA DC"/>
    <x v="6"/>
    <s v="APQ ACCESOS"/>
    <s v="FRANCISCO J FELIU ABARCA"/>
    <s v="tct_frafea"/>
    <s v="4-Menor/Localizado"/>
    <x v="0"/>
    <s v="Baja"/>
    <x v="0"/>
    <s v="TELEFONICA CYBERSECURITY TECH CHILE SPA"/>
    <s v="RONDA POR TOMA DE TEMPERATURAS EN SALAS TIC"/>
    <s v="30/12/2023 8:42:50"/>
    <s v="30/12/2023 8:43:37"/>
    <s v="Cerrado"/>
    <s v="TI"/>
    <s v="CLIMA"/>
    <s v="30/12/2023 8:52:19"/>
    <s v="30/12/2023 23:50:00"/>
    <s v="RONDA POR TOMA DE TEMPERATURAS EN SALAS TIC"/>
    <s v="RONDA REALIZADA"/>
    <d v="1899-12-30T00:00:00"/>
    <d v="1899-12-30T00:00:00"/>
    <d v="1899-12-30T00:00:00"/>
    <s v=""/>
    <s v="Cumplido"/>
    <m/>
    <m/>
    <m/>
    <m/>
    <m/>
    <d v="2023-11-23T00:00:00"/>
    <s v="CUMPLE"/>
    <s v="NO CUMPLE"/>
    <s v="NO CUMPLE"/>
    <s v="NO CUMPLE"/>
    <s v="NO CUMPLE"/>
  </r>
  <r>
    <s v="INC000002525147"/>
    <s v="HOUSING"/>
    <x v="6"/>
    <s v="APQ ACCESOS"/>
    <s v="FRANCISCO J FELIU ABARCA"/>
    <s v="tct_frafea"/>
    <s v="4-Menor/Localizado"/>
    <x v="0"/>
    <s v="Baja"/>
    <x v="0"/>
    <s v="TELEFONICA CYBERSECURITY TECH CHILE SPA"/>
    <s v="RONDA PREVENTIVA EN SALAS TIC"/>
    <s v="30/12/2023 9:12:56"/>
    <s v="30/12/2023 9:14:29"/>
    <s v="Cerrado"/>
    <s v="TI"/>
    <s v="INFRAESTRUCTURA"/>
    <s v="30/12/2023 9:56:15"/>
    <s v="30/12/2023 23:50:00"/>
    <s v="RONDA PREVENTIVA EN SALAS TIC"/>
    <s v="RONDA REALIZADA"/>
    <d v="1899-12-30T00:00:00"/>
    <d v="1899-12-30T00:00:00"/>
    <d v="1899-12-30T00:00:00"/>
    <s v=""/>
    <s v="Cumplido"/>
    <m/>
    <m/>
    <m/>
    <m/>
    <m/>
    <d v="2023-11-24T00:00:00"/>
    <s v="CUMPLE"/>
    <s v="NO CUMPLE"/>
    <s v="NO CUMPLE"/>
    <s v="NO CUMPLE"/>
    <s v="NO CUMPLE"/>
  </r>
  <r>
    <s v="INC000002525164"/>
    <s v="TICKET-INTELIGENTE"/>
    <x v="4"/>
    <s v="GESTION TI"/>
    <s v="GIOVANNI D ROCCO VALENZUELA"/>
    <s v="USR_TSIGHT"/>
    <s v="1-Extenso/Generalizado"/>
    <x v="0"/>
    <s v="Baja"/>
    <x v="1"/>
    <s v="FUNDACION INSTITUTO PROFESIONAL DUOC UC"/>
    <s v="fiprdu01 - srvfs01_vm TICKET AUTOMATICO"/>
    <s v="30/12/2023 9:49:29"/>
    <s v="30/12/2023 9:49:29"/>
    <s v="Cerrado"/>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s v="CUMPLE"/>
    <s v="NO CUMPLE"/>
    <s v="NO CUMPLE"/>
    <s v="NO CUMPLE"/>
    <s v="NO CUMPLE"/>
  </r>
  <r>
    <s v="INC000002525244"/>
    <s v="INFRAESTRUCTURA DC"/>
    <x v="6"/>
    <s v="APQ ACCESOS"/>
    <s v="FRANCISCO J FELIU ABARCA"/>
    <s v="tct_frafea"/>
    <s v="4-Menor/Localizado"/>
    <x v="0"/>
    <s v="Baja"/>
    <x v="0"/>
    <s v="TELEFONICA CYBERSECURITY TECH CHILE SPA"/>
    <s v="RONDA POR TOMA DE TEMPERATURAS EN SALAS TIC"/>
    <s v="30/12/2023 12:58:32"/>
    <s v="30/12/2023 12:59:39"/>
    <s v="Cerrado"/>
    <s v="TI"/>
    <s v="CLIMA"/>
    <s v="30/12/2023 13:15:05"/>
    <s v="30/12/2023 23:50:00"/>
    <s v="RONDA POR TOMA DE TEMPERATURAS EN SALAS TIC"/>
    <s v="RONDA REALIZADA"/>
    <d v="1899-12-30T00:00:00"/>
    <d v="1899-12-30T00:00:00"/>
    <d v="1899-12-30T00:00:00"/>
    <s v=""/>
    <s v="Cumplido"/>
    <m/>
    <m/>
    <m/>
    <m/>
    <m/>
    <d v="2023-11-23T00:00:00"/>
    <s v="CUMPLE"/>
    <s v="NO CUMPLE"/>
    <s v="NO CUMPLE"/>
    <s v="NO CUMPLE"/>
    <s v="NO CUMPLE"/>
  </r>
  <r>
    <s v="INC000002525375"/>
    <s v="HOUSING"/>
    <x v="15"/>
    <s v="APQ ACCESOS"/>
    <s v="JAIRO A SALINAS GARAY"/>
    <s v="tct_jsalin"/>
    <s v="3-Moderado/Limitado"/>
    <x v="1"/>
    <s v="Media"/>
    <x v="0"/>
    <s v="TELEFONICA EMPRESAS DE CHILE SA"/>
    <s v="RONDA Y REVISION DE SALAS TECNICAS"/>
    <s v="30/12/2023 18:34:24"/>
    <s v="30/12/2023 18:35:35"/>
    <s v="Cerrado"/>
    <s v="CDP ANTIGUO 1"/>
    <s v="CDP ANTIGUO 2"/>
    <s v="30/12/2023 18:35:35"/>
    <s v="30/12/2023 23:50:00"/>
    <s v="RONDA Y REVISION DE SALAS TECNICAS"/>
    <s v="RONDA REALIZADA."/>
    <d v="1899-12-30T00:00:00"/>
    <d v="1899-12-30T00:01:11"/>
    <d v="1899-12-30T00:01:11"/>
    <s v=""/>
    <s v="Cumplido"/>
    <m/>
    <m/>
    <m/>
    <m/>
    <m/>
    <d v="2023-11-23T00:00:00"/>
    <s v="CUMPLE"/>
    <s v="NO CUMPLE"/>
    <s v="NO CUMPLE"/>
    <s v="NO CUMPLE"/>
    <s v="NO CUMPLE"/>
  </r>
  <r>
    <s v="INC000002525376"/>
    <s v="HOUSING"/>
    <x v="15"/>
    <s v="APQ ACCESOS"/>
    <s v="JAIRO A SALINAS GARAY"/>
    <s v="tct_jsalin"/>
    <s v="3-Moderado/Limitado"/>
    <x v="1"/>
    <s v="Media"/>
    <x v="0"/>
    <s v="TELEFONICA EMPRESAS DE CHILE SA"/>
    <s v="TOMA DE ALARMAS DE CLIENTE"/>
    <s v="30/12/2023 18:35:52"/>
    <s v="30/12/2023 18:37:17"/>
    <s v="Cerrado"/>
    <s v="CDP ANTIGUO 1"/>
    <s v="CDP ANTIGUO 2"/>
    <s v="30/12/2023 18:37:17"/>
    <s v="30/12/2023 23:50:00"/>
    <s v="TOMA DE ALARMAS DE CLIENTE"/>
    <s v="TOMA DE ALARMAS REALIZADA."/>
    <d v="1899-12-30T00:00:00"/>
    <d v="1899-12-30T00:01:25"/>
    <d v="1899-12-30T00:01:25"/>
    <s v=""/>
    <s v="Cumplido"/>
    <m/>
    <m/>
    <m/>
    <m/>
    <m/>
    <d v="2023-11-23T00:00:00"/>
    <s v="CUMPLE"/>
    <s v="NO CUMPLE"/>
    <s v="NO CUMPLE"/>
    <s v="NO CUMPLE"/>
    <s v="NO CUMPLE"/>
  </r>
  <r>
    <s v="INC000002525449"/>
    <s v="INFRAESTRUCTURA DC"/>
    <x v="6"/>
    <s v="APQ ACCESOS"/>
    <s v="FRANCISCO J FELIU ABARCA"/>
    <s v="tct_frafea"/>
    <s v="4-Menor/Localizado"/>
    <x v="0"/>
    <s v="Baja"/>
    <x v="0"/>
    <s v="TELEFONICA CYBERSECURITY TECH CHILE SPA"/>
    <s v="RONDA PREVENTIVA EN SALAS TIC"/>
    <s v="31/12/2023 9:43:56"/>
    <s v="31/12/2023 9:45:15"/>
    <s v="Cerrado"/>
    <s v="TI"/>
    <s v="INFRAESTRUCTURA"/>
    <s v="31/12/2023 10:34:25"/>
    <s v="31/12/2023 23:50:00"/>
    <s v="RONDA PREVENTIVA EN SALAS TIC"/>
    <s v="RONDA REALIZADA"/>
    <d v="1899-12-30T00:00:00"/>
    <d v="1899-12-30T00:00:00"/>
    <d v="1899-12-30T00:00:00"/>
    <s v=""/>
    <s v="Cumplido"/>
    <m/>
    <m/>
    <m/>
    <m/>
    <m/>
    <d v="2023-11-23T00:00:00"/>
    <s v="CUMPLE"/>
    <s v="NO CUMPLE"/>
    <s v="NO CUMPLE"/>
    <s v="NO CUMPLE"/>
    <s v="NO CUMPLE"/>
  </r>
  <r>
    <s v="INC000002525670"/>
    <s v="TICKET-INTELIGENTE"/>
    <x v="4"/>
    <s v="GESTION TI"/>
    <s v="GIOVANNI D ROCCO VALENZUELA"/>
    <s v="USR_TSIGHT"/>
    <s v="1-Extenso/Generalizado"/>
    <x v="0"/>
    <s v="Baja"/>
    <x v="1"/>
    <s v="COAGRA S A"/>
    <s v="coagra01 - sap_prod_e_vm TICKET AUTOMATICO"/>
    <s v="30/12/2023 22:26:19"/>
    <s v="30/12/2023 22:26:19"/>
    <s v="Cerrado"/>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s v="CUMPLE"/>
    <s v="NO CUMPLE"/>
    <s v="NO CUMPLE"/>
    <s v="NO CUMPLE"/>
    <s v="NO CUMPLE"/>
  </r>
  <r>
    <s v="INC000002525795"/>
    <s v="HOUSING"/>
    <x v="15"/>
    <s v="APQ ACCESOS"/>
    <s v="ALDO P VALENZUELA MUJICA"/>
    <s v="tct_avalen"/>
    <s v="2-Significativo/Amplio"/>
    <x v="2"/>
    <s v="Alta"/>
    <x v="0"/>
    <s v="TELEFONICA EMPRESAS DE CHILE SA"/>
    <s v="RONDA Y REVISION DE SALAS TECNICAS"/>
    <s v="31/12/2023 4:46:44"/>
    <s v="31/12/2023 4:48:19"/>
    <s v="Cerrado"/>
    <s v="CDP ANTIGUO 1"/>
    <s v="CDP ANTIGUO 2"/>
    <s v="31/12/2023 4:49:47"/>
    <s v="31/12/2023 23:50:00"/>
    <s v="RONDA Y REVISION DE SALAS TECNICAS"/>
    <s v="SE REALIZA RONDA"/>
    <d v="1899-12-30T00:01:10"/>
    <d v="1899-12-30T00:03:03"/>
    <d v="1899-12-30T00:01:53"/>
    <s v=""/>
    <s v="Cumplido"/>
    <m/>
    <m/>
    <m/>
    <m/>
    <m/>
    <d v="2023-11-23T00:00:00"/>
    <s v="CUMPLE"/>
    <s v="NO CUMPLE"/>
    <s v="NO CUMPLE"/>
    <s v="NO CUMPLE"/>
    <s v="NO CUMPLE"/>
  </r>
  <r>
    <s v="INC000002525798"/>
    <s v="HOUSING"/>
    <x v="15"/>
    <s v="APQ ACCESOS"/>
    <s v="ALDO P VALENZUELA MUJICA"/>
    <s v="tct_avalen"/>
    <s v="2-Significativo/Amplio"/>
    <x v="2"/>
    <s v="Alta"/>
    <x v="0"/>
    <s v="TELEFONICA EMPRESAS DE CHILE SA"/>
    <s v="TOMA DE ALARMAS DE CLIENTE"/>
    <s v="31/12/2023 4:50:08"/>
    <s v="31/12/2023 4:51:24"/>
    <s v="Cerrado"/>
    <s v="CDP ANTIGUO 1"/>
    <s v="CDP ANTIGUO 2"/>
    <s v="31/12/2023 4:52:43"/>
    <s v="31/12/2023 23:50:00"/>
    <s v="TOMA DE ALARMAS DE CLIENTE"/>
    <s v="SE REALIZA TOMA DE ALARMAS"/>
    <d v="1899-12-30T00:00:59"/>
    <d v="1899-12-30T00:02:35"/>
    <d v="1899-12-30T00:01:36"/>
    <s v=""/>
    <s v="Cumplido"/>
    <m/>
    <m/>
    <m/>
    <m/>
    <m/>
    <d v="2023-11-23T00:00:00"/>
    <s v="CUMPLE"/>
    <s v="NO CUMPLE"/>
    <s v="NO CUMPLE"/>
    <s v="NO CUMPLE"/>
    <s v="NO CUMPLE"/>
  </r>
  <r>
    <s v="INC000002526113"/>
    <s v="INFRAESTRUCTURA DC"/>
    <x v="6"/>
    <s v="APQ ACCESOS"/>
    <s v="FRANCISCO J FELIU ABARCA"/>
    <s v="tct_frafea"/>
    <s v="4-Menor/Localizado"/>
    <x v="0"/>
    <s v="Baja"/>
    <x v="0"/>
    <s v="TELEFONICA CYBERSECURITY TECH CHILE SPA"/>
    <s v="RONDA POR TOMA DE TEMPERATURAS EN SALAS TIC"/>
    <s v="31/12/2023 16:59:44"/>
    <s v="31/12/2023 17:00:51"/>
    <s v="Cerrado"/>
    <s v="TI"/>
    <s v="CLIMA"/>
    <s v="31/12/2023 17:26:33"/>
    <s v="31/12/2023 23:50:00"/>
    <s v="RONDA POR TOMA DE TEMPERATURAS EN SALAS TIC"/>
    <s v="RONDA REALIZADA"/>
    <d v="1899-12-30T00:00:00"/>
    <d v="1899-12-30T00:00:00"/>
    <d v="1899-12-30T00:00:00"/>
    <s v=""/>
    <s v="Cumplido"/>
    <m/>
    <m/>
    <m/>
    <m/>
    <m/>
    <d v="2023-11-23T00:00:00"/>
    <s v="CUMPLE"/>
    <s v="NO CUMPLE"/>
    <s v="NO CUMPLE"/>
    <s v="NO CUMPLE"/>
    <s v="NO CUMPLE"/>
  </r>
  <r>
    <s v="INC000002526131"/>
    <s v="INFRAESTRUCTURA DC"/>
    <x v="0"/>
    <s v="APQ ACCESOS"/>
    <s v="MARIO A BARRIENTOS RUIZ"/>
    <s v="MBARRIENTOS"/>
    <s v="4-Menor/Localizado"/>
    <x v="0"/>
    <s v="Baja"/>
    <x v="0"/>
    <s v="TELEFONICA GLOBAL TECHNOLOGY S.A.AGENCIA EN CHILE"/>
    <s v="RONDA DE INSPECCIÓN DE SALAS Y TOMA DE TEMPERATURAS DC APOQUINDO"/>
    <s v="31/12/2023 18:17:35"/>
    <s v="31/12/2023 18:20:17"/>
    <s v="Cerrado"/>
    <s v="TI"/>
    <s v="CLIMA"/>
    <s v="31/12/2023 18:40:21"/>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3"/>
    <s v="INFRAESTRUCTURA DC"/>
    <x v="0"/>
    <s v="APQ ACCESOS"/>
    <s v="MARIO A BARRIENTOS RUIZ"/>
    <s v="MBARRIENTOS"/>
    <s v="4-Menor/Localizado"/>
    <x v="0"/>
    <s v="Baja"/>
    <x v="0"/>
    <s v="TELEFONICA GLOBAL TECHNOLOGY S.A.AGENCIA EN CHILE"/>
    <s v="RONDA DE INSPECCIÓN DE SALAS Y TOMA DE TEMPERATURAS DC APOQUINDO"/>
    <s v="31/12/2023 18:20:35"/>
    <s v="31/12/2023 18:22:08"/>
    <s v="Cerrado"/>
    <s v="TI"/>
    <s v="CLIMA"/>
    <s v="31/12/2023 18:41:17"/>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5"/>
    <s v="INFRAESTRUCTURA DC"/>
    <x v="0"/>
    <s v="APQ ACCESOS"/>
    <s v="MARIO A BARRIENTOS RUIZ"/>
    <s v="MBARRIENTOS"/>
    <s v="4-Menor/Localizado"/>
    <x v="0"/>
    <s v="Baja"/>
    <x v="0"/>
    <s v="TELEFONICA GLOBAL TECHNOLOGY S.A.AGENCIA EN CHILE"/>
    <s v="RONDA DE INSPECCIÓN DE SALAS Y TOMA DE TEMPERATURAS DC APOQUINDO"/>
    <s v="31/12/2023 18:24:26"/>
    <s v="31/12/2023 18:24:51"/>
    <s v="Cerrado"/>
    <s v="TI"/>
    <s v="CLIMA"/>
    <s v="31/12/2023 18:37:50"/>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7"/>
    <s v="INFRAESTRUCTURA DC"/>
    <x v="6"/>
    <s v="APQ ACCESOS"/>
    <s v="FRANCISCO J FELIU ABARCA"/>
    <s v="tct_frafea"/>
    <s v="4-Menor/Localizado"/>
    <x v="0"/>
    <s v="Baja"/>
    <x v="0"/>
    <s v="TELEFONICA CYBERSECURITY TECH CHILE SPA"/>
    <s v="RONDA PREVENTIVA Y LECTURA DE TEMPERATURAS EN SALAS TIC"/>
    <s v="31/12/2023 19:05:01"/>
    <s v="31/12/2023 19:05:51"/>
    <s v="Cerrado"/>
    <s v="TI"/>
    <s v="CLIMA"/>
    <s v="31/12/2023 19:22:37"/>
    <s v="31/12/2023 23:50:00"/>
    <s v="RONDA PREVENTIVA Y LECTURA DE TEMPERATURAS EN SALAS TIC"/>
    <s v="RONDA REALIZADA"/>
    <d v="1899-12-30T00:00:00"/>
    <d v="1899-12-30T00:00:00"/>
    <d v="1899-12-30T00:00:00"/>
    <s v=""/>
    <s v="Cumplido"/>
    <m/>
    <m/>
    <m/>
    <m/>
    <m/>
    <d v="2023-11-24T00:00:00"/>
    <s v="CUMPLE"/>
    <s v="NO CUMPLE"/>
    <s v="NO CUMPLE"/>
    <s v="NO CUMPLE"/>
    <s v="NO CUMPLE"/>
  </r>
  <r>
    <s v="INC000002526218"/>
    <s v="HOUSING"/>
    <x v="15"/>
    <s v="APQ ACCESOS"/>
    <s v="JAIRO A SALINAS GARAY"/>
    <s v="tct_jsalin"/>
    <s v="3-Moderado/Limitado"/>
    <x v="1"/>
    <s v="Media"/>
    <x v="0"/>
    <s v="TELEFONICA EMPRESAS DE CHILE SA"/>
    <s v="RONDA Y REVISION DE SALAS TECNICAS"/>
    <s v="31/12/2023 19:36:16"/>
    <s v="31/12/2023 19:37:50"/>
    <s v="Cerrado"/>
    <s v="CDP ANTIGUO 1"/>
    <s v="CDP ANTIGUO 2"/>
    <s v="31/12/2023 19:37:50"/>
    <s v="31/12/2023 23:50:00"/>
    <s v="RONDA Y REVISION DE SALAS TECNICAS"/>
    <s v="RONDA REALIZADA."/>
    <d v="1899-12-30T00:00:00"/>
    <d v="1899-12-30T00:01:34"/>
    <d v="1899-12-30T00:01:34"/>
    <s v=""/>
    <s v="Cumplido"/>
    <m/>
    <m/>
    <m/>
    <m/>
    <m/>
    <d v="2023-11-24T00:00:00"/>
    <s v="CUMPLE"/>
    <s v="NO CUMPLE"/>
    <s v="NO CUMPLE"/>
    <s v="NO CUMPLE"/>
    <s v="NO CUMPLE"/>
  </r>
  <r>
    <s v="INC000002526219"/>
    <s v="HOUSING"/>
    <x v="15"/>
    <s v="APQ ACCESOS"/>
    <s v="JAIRO A SALINAS GARAY"/>
    <s v="tct_jsalin"/>
    <s v="3-Moderado/Limitado"/>
    <x v="1"/>
    <s v="Media"/>
    <x v="0"/>
    <s v="TELEFONICA EMPRESAS DE CHILE SA"/>
    <s v="TOMA DE ALARMAS DE CLIENTE"/>
    <s v="31/12/2023 19:37:56"/>
    <s v="31/12/2023 19:39:23"/>
    <s v="Cerrado"/>
    <s v="CDP ANTIGUO 1"/>
    <s v="CDP ANTIGUO 2"/>
    <s v="31/12/2023 19:39:23"/>
    <s v="31/12/2023 23:50:00"/>
    <s v="TOMA DE ALARMAS DE CLIENTE"/>
    <s v="TOMA DE ALARMAS REALIZADA."/>
    <d v="1899-12-30T00:00:00"/>
    <d v="1899-12-30T00:01:27"/>
    <d v="1899-12-30T00:01:27"/>
    <s v=""/>
    <s v="Cumplido"/>
    <m/>
    <m/>
    <m/>
    <m/>
    <m/>
    <d v="2023-11-29T00:00:00"/>
    <s v="CUMPLE"/>
    <s v="NO CUMPLE"/>
    <s v="NO CUMPLE"/>
    <s v="NO CUMPLE"/>
    <s v="NO CUMPLE"/>
  </r>
  <r>
    <s v="INC000002526223"/>
    <s v="RED INTERNA"/>
    <x v="6"/>
    <s v="APQ ACCESOS"/>
    <s v="YORDI M HURTADO ARAYA"/>
    <s v="tct_yorhua"/>
    <s v="4-Menor/Localizado"/>
    <x v="0"/>
    <s v="Baja"/>
    <x v="0"/>
    <s v="TELEFONICA CYBERSECURITY TECH CHILE SPA"/>
    <s v="RONDA TOMA DE TEMPERATURAS SALAS TIC"/>
    <s v="31/12/2023 20:34:03"/>
    <s v="31/12/2023 20:34:27"/>
    <s v="Cerrado"/>
    <s v="CDP ANTIGUO 1"/>
    <s v="CDP ANTIGUO 2"/>
    <s v="31/12/2023 20:42:39"/>
    <s v="31/12/2023 23:50:00"/>
    <s v="RONDA TOMA DE TEMPERATURAS SALAS TIC"/>
    <s v="RONDA REALIZADA"/>
    <d v="1899-12-30T00:00:00"/>
    <d v="1899-12-30T00:08:36"/>
    <d v="1899-12-30T00:08:36"/>
    <s v=""/>
    <s v="Cumplido"/>
    <m/>
    <m/>
    <m/>
    <m/>
    <m/>
    <d v="2023-11-23T00:00:00"/>
    <s v="CUMPLE"/>
    <s v="NO CUMPLE"/>
    <s v="NO CUMPLE"/>
    <s v="NO CUMPLE"/>
    <s v="NO CUMPLE"/>
  </r>
  <r>
    <s v="INC000002526224"/>
    <s v="RED INTERNA"/>
    <x v="6"/>
    <s v="APQ ACCESOS"/>
    <s v="YORDI M HURTADO ARAYA"/>
    <s v="tct_yorhua"/>
    <s v="4-Menor/Localizado"/>
    <x v="0"/>
    <s v="Baja"/>
    <x v="0"/>
    <s v="TELEFONICA CYBERSECURITY TECH CHILE SPA"/>
    <s v="RONDA TOMA DE TEMPERATURAS SALAS TIC 00:30RONDA TOMA DE TEMPERATURAS SALAS TIC 00:30"/>
    <s v="31/12/2023 20:34:41"/>
    <s v="31/12/2023 20:38:23"/>
    <s v="Cerrado"/>
    <s v="CDP ANTIGUO 1"/>
    <s v="CDP ANTIGUO 2"/>
    <s v="31/12/2023 20:42:54"/>
    <s v="31/12/2023 23:50:00"/>
    <m/>
    <s v="RONDA REALIZADA"/>
    <d v="1899-12-30T00:00:00"/>
    <d v="1899-12-30T00:08:13"/>
    <d v="1899-12-30T00:08:13"/>
    <s v=""/>
    <s v="Cumplido"/>
    <m/>
    <m/>
    <m/>
    <m/>
    <m/>
    <d v="2023-11-24T00:00:00"/>
    <s v="CUMPLE"/>
    <s v="NO CUMPLE"/>
    <s v="NO CUMPLE"/>
    <s v="NO CUMPLE"/>
    <s v="NO CUMPLE"/>
  </r>
  <r>
    <s v="INC000002526225"/>
    <s v="RED INTERNA"/>
    <x v="6"/>
    <s v="APQ ACCESOS"/>
    <s v="YORDI M HURTADO ARAYA"/>
    <s v="tct_yorhua"/>
    <s v="4-Menor/Localizado"/>
    <x v="0"/>
    <s v="Baja"/>
    <x v="0"/>
    <s v="TELEFONICA CYBERSECURITY TECH CHILE SPA"/>
    <s v="RONDA TOMA DE TEMPERATURAS SALAS TIC 04:30"/>
    <s v="31/12/2023 20:38:37"/>
    <s v="31/12/2023 20:39:01"/>
    <s v="Cerrado"/>
    <s v="CDP ANTIGUO 1"/>
    <s v="CDP ANTIGUO 2"/>
    <s v="31/12/2023 20:43:18"/>
    <s v="31/12/2023 23:50:00"/>
    <s v="RONDA TOMA DE TEMPERATURAS SALAS TIC 04:30"/>
    <s v="RONDA REALIZADA"/>
    <d v="1899-12-30T00:00:00"/>
    <d v="1899-12-30T00:04:41"/>
    <d v="1899-12-30T00:04:41"/>
    <s v=""/>
    <s v="Cumplido"/>
    <m/>
    <m/>
    <m/>
    <m/>
    <m/>
    <d v="2023-11-24T00:00:00"/>
    <s v="CUMPLE"/>
    <s v="NO CUMPLE"/>
    <s v="NO CUMPLE"/>
    <s v="NO CUMPLE"/>
    <s v="NO CUMPLE"/>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x v="0"/>
    <s v="Baja"/>
    <x v="0"/>
    <s v="TELEFONICA EMPRESAS DE CHILE SA"/>
    <s v="INCIDENCIA TELÉFONO RED FIJA  DE GUARDIA SIN SERVICIO EN OFICINA DATACENTER APOQUINDO"/>
    <s v="08/11/2023 9:26:10"/>
    <s v="08/11/2023 9:29:08"/>
    <s v="Cerrado"/>
    <s v="CDP ANTIGUO 1"/>
    <s v="CDP ANTIGUO 2"/>
    <s v="28/12/2023 10:52:52"/>
    <s v="28/12/2023 23:50:00"/>
    <m/>
    <s v="tema sin solución. se debe cerrar"/>
    <d v="1899-12-30T00:00:00"/>
    <d v="1899-12-30T00:00:00"/>
    <d v="1899-12-30T00:00:00"/>
    <s v=""/>
    <s v="Cumplido"/>
    <m/>
    <m/>
    <m/>
    <m/>
    <m/>
    <d v="2023-11-03T00:00:00"/>
    <s v="CUMPLE"/>
    <s v="NO CUMPLE"/>
    <s v="NO CUMPLE"/>
    <s v="NO CUMPLE"/>
    <s v="NO CUMPLE"/>
  </r>
  <r>
    <s v="INC000002428914"/>
    <s v="VPN IP - MPLS"/>
    <x v="1"/>
    <s v="GESTION HD"/>
    <s v="DANIEL A MUÑOZ BUSTOS"/>
    <s v="frp_disilv"/>
    <s v="4-Menor/Localizado"/>
    <x v="0"/>
    <s v="Baja"/>
    <x v="0"/>
    <s v="ULTRAMAR AGENCIA MARITIMA LIMITADA"/>
    <s v="REQ / Solicitud Revisión - Ultramar Agencia Marítima"/>
    <s v="09/11/2023 15:16:45"/>
    <s v="09/11/2023 15:26:02"/>
    <s v="Cerrado"/>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s v="NO CUMPLE"/>
    <s v="NO CUMPLE"/>
    <s v="NO CUMPLE"/>
    <s v="NO CUMPLE"/>
    <s v="CUMPLE"/>
  </r>
  <r>
    <s v="INC000002449034"/>
    <s v="RED INTERNA"/>
    <x v="0"/>
    <s v="APQ ACCESOS"/>
    <s v="MARIO A BARRIENTOS RUIZ"/>
    <s v="tct_cmaldo"/>
    <s v="4-Menor/Localizado"/>
    <x v="0"/>
    <s v="Baja"/>
    <x v="0"/>
    <s v="TELEFONICA EMPRESAS DE CHILE SA"/>
    <s v="CÁMARAS SIN CONEXIÓN TIC 7 DC APOQUINDO"/>
    <s v="19/11/2023 11:05:32"/>
    <s v="19/11/2023 11:07:22"/>
    <s v="Cerrado"/>
    <s v="CDP ANTIGUO 1"/>
    <s v="CDP ANTIGUO 2"/>
    <s v="01/12/2023 9:44:52"/>
    <s v="01/12/2023 23:50:00"/>
    <m/>
    <s v="camaras operativas"/>
    <d v="1899-12-30T00:00:00"/>
    <d v="1899-12-30T00:00:00"/>
    <d v="1899-12-30T00:00:00"/>
    <s v=""/>
    <s v="Cumplido"/>
    <m/>
    <m/>
    <m/>
    <m/>
    <m/>
    <d v="2023-11-03T00:00:00"/>
    <s v="CUMPLE"/>
    <s v="NO CUMPLE"/>
    <s v="NO CUMPLE"/>
    <s v="NO CUMPLE"/>
    <s v="NO CUMPLE"/>
  </r>
  <r>
    <s v="INC000002450144"/>
    <s v="COMUNICACIONES"/>
    <x v="2"/>
    <s v="GESTION PLATAFORMA CLIENTES"/>
    <s v="JUAN PABLO PAZ GOMPERTZ"/>
    <s v="lmolcont"/>
    <s v="4-Menor/Localizado"/>
    <x v="0"/>
    <s v="Baja"/>
    <x v="0"/>
    <s v="TELEFONICA EMPRESAS DE CHILE SA"/>
    <s v="(ASIGNAR A OSCAR RAMIREZ) Validación de planilla de VPN IPSec para cliente Colbun."/>
    <s v="27/11/2023 17:20:50"/>
    <s v="27/11/2023 17:23:33"/>
    <s v="Cerrado"/>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s v="NO CUMPLE"/>
    <s v="CUMPLE"/>
    <s v="NO CUMPLE"/>
    <s v="NO CUMPLE"/>
    <s v="NO CUMPLE"/>
  </r>
  <r>
    <s v="INC000002450169"/>
    <s v="HOUSING"/>
    <x v="3"/>
    <s v="GESTION PLATAFORMA CLIENTES"/>
    <s v="SEBASTIAN I ACUÑA GUZMAN"/>
    <s v="vos_bherna"/>
    <s v="3-Moderado/Limitado"/>
    <x v="1"/>
    <s v="Media"/>
    <x v="0"/>
    <s v="FRACTALIA"/>
    <s v="(Asignar a Sebastián Acuña) Estado de Firewall en plataforma productiva BMC Remedy 20."/>
    <s v="06/12/2023 10:14:58"/>
    <s v="06/12/2023 10:21:08"/>
    <s v="Cerrado"/>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s v="NO CUMPLE"/>
    <s v="CUMPLE"/>
    <s v="NO CUMPLE"/>
    <s v="NO CUMPLE"/>
    <s v="NO CUMPLE"/>
  </r>
  <r>
    <s v="INC000002450177"/>
    <s v="HOUSING"/>
    <x v="3"/>
    <s v="GESTION PLATAFORMA CLIENTES"/>
    <s v="SEBASTIAN I ACUÑA GUZMAN"/>
    <s v="vos_bherna"/>
    <s v="3-Moderado/Limitado"/>
    <x v="1"/>
    <s v="Media"/>
    <x v="0"/>
    <s v="FRACTALIA"/>
    <s v="(Asignar a Sebastian Acuña) Modificacion Archivo Host QA"/>
    <s v="11/12/2023 12:52:31"/>
    <s v="11/12/2023 13:00:51"/>
    <s v="Cerrado"/>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s v="NO CUMPLE"/>
    <s v="CUMPLE"/>
    <s v="NO CUMPLE"/>
    <s v="NO CUMPLE"/>
    <s v="NO CUMPLE"/>
  </r>
  <r>
    <s v="INC000002450179"/>
    <s v="HOSTING VIRTUAL"/>
    <x v="4"/>
    <s v="GESTION PLATAFORMA CLIENTES"/>
    <s v="JUAN CARLOS UZCATEGUI FUGUETT"/>
    <s v="lmolcont"/>
    <s v="3-Moderado/Limitado"/>
    <x v="1"/>
    <s v="Media"/>
    <x v="0"/>
    <s v="TELEFONICA EMPRESAS DE CHILE SA"/>
    <s v="Descarga e instalación de parches de SO en servidores de TrueSight (Diciembre 2023)"/>
    <s v="11/12/2023 16:38:16"/>
    <s v="11/12/2023 16:38:16"/>
    <s v="Cerrado"/>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s v="CUMPLE"/>
    <s v="NO CUMPLE"/>
    <s v="NO CUMPLE"/>
    <s v="NO CUMPLE"/>
    <s v="NO CUMPLE"/>
  </r>
  <r>
    <s v="INC000002456231"/>
    <s v="OFFICE365"/>
    <x v="5"/>
    <s v="GESTION HD"/>
    <s v="JAVIERA A UMAÑA YEVENES"/>
    <s v="frp_disilv"/>
    <s v="3-Moderado/Limitado"/>
    <x v="1"/>
    <s v="Media"/>
    <x v="0"/>
    <s v="CONSULTORA Y ADM DE RECURSOS HUMANOS SA"/>
    <s v="HD/Problemas cuenta de correo"/>
    <s v="22/11/2023 17:24:27"/>
    <s v="22/11/2023 17:28:04"/>
    <s v="Cerrado"/>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s v="CUMPLE"/>
    <s v="NO CUMPLE"/>
    <s v="NO CUMPLE"/>
    <s v="NO CUMPLE"/>
    <s v="NO CUMPLE"/>
  </r>
  <r>
    <s v="INC000002464520"/>
    <s v="INFRAESTRUCTURA DC"/>
    <x v="6"/>
    <s v="APQ ACCESOS"/>
    <s v="SEBASTIAN A JARA VIDAL"/>
    <s v="tct_frafea"/>
    <s v="4-Menor/Localizado"/>
    <x v="0"/>
    <s v="Baja"/>
    <x v="0"/>
    <s v="TELEFONICA CYBERSECURITY TECH CHILE SPA"/>
    <s v="TICKET SUPERVISION INC000002437400 / CRQ77248 MTTO CORRECTIVO EAA SALAS TIC 2 Y 4"/>
    <s v="27/11/2023 10:49:14"/>
    <s v="27/11/2023 10:56:26"/>
    <s v="Cerrado"/>
    <s v="TI"/>
    <s v="CLIMA"/>
    <s v="04/12/2023 15:11:49"/>
    <s v="04/12/2023 23:50:00"/>
    <s v="TICKET SUPERVISION INC000002437400 / CRQ77248 MTTO CORRECTIVO EAA SALAS TIC 2 Y 4"/>
    <m/>
    <d v="1899-12-30T00:00:00"/>
    <d v="1899-12-30T00:00:00"/>
    <d v="1899-12-30T00:00:00"/>
    <s v=""/>
    <s v="Cumplido"/>
    <m/>
    <m/>
    <m/>
    <m/>
    <m/>
    <d v="2023-11-04T00:00:00"/>
    <s v="CUMPLE"/>
    <s v="NO CUMPLE"/>
    <s v="NO CUMPLE"/>
    <s v="NO CUMPLE"/>
    <s v="NO CUMPLE"/>
  </r>
  <r>
    <s v="INC000002465045"/>
    <s v="VPN IP - MPLS"/>
    <x v="7"/>
    <s v="GESTION HD"/>
    <s v="CRISTOBAL I REYES DELGADO"/>
    <s v="frp_jciert"/>
    <s v="4-Menor/Localizado"/>
    <x v="0"/>
    <s v="Baja"/>
    <x v="0"/>
    <s v="TELEFONICA GLOBAL TECHNOLOGY S.A.AGENCIA EN CHILE"/>
    <s v="REQ / COAGRA: Copiar Tabla SOFFCONT1 de SBX a QAS"/>
    <s v="27/11/2023 13:17:39"/>
    <s v="27/11/2023 13:20:23"/>
    <s v="Cerrado"/>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s v="CUMPLE"/>
    <s v="NO CUMPLE"/>
    <s v="NO CUMPLE"/>
    <s v="NO CUMPLE"/>
    <s v="NO CUMPLE"/>
  </r>
  <r>
    <s v="INC000002465701"/>
    <s v="VPN IP - MPLS"/>
    <x v="6"/>
    <s v="GESTION HD"/>
    <s v="PATRICIO A CASTILLO GONZALEZ"/>
    <s v="frp_disilv"/>
    <s v="3-Moderado/Limitado"/>
    <x v="1"/>
    <s v="Media"/>
    <x v="0"/>
    <s v="EQUIPOS ELECTRONICOS Y COMPUTACION SA"/>
    <s v="HD/CHI-004051948/EQUIPOS ELECTRONICOS Y COMPUTACION S.A./Pre-Factibilidad"/>
    <s v="27/11/2023 18:03:37"/>
    <s v="27/11/2023 18:10:09"/>
    <s v="Cerrado"/>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s v="CUMPLE"/>
    <s v="NO CUMPLE"/>
    <s v="NO CUMPLE"/>
    <s v="NO CUMPLE"/>
    <s v="NO CUMPLE"/>
  </r>
  <r>
    <s v="INC000002465896"/>
    <s v="HOSTING VIRTUAL"/>
    <x v="3"/>
    <s v="DUOC TICKET AUTOMATICO"/>
    <s v="VICTOR SEPULVEDA GAMARRA"/>
    <s v="frp_fcruzp"/>
    <s v="3-Moderado/Limitado"/>
    <x v="0"/>
    <s v="Baja"/>
    <x v="0"/>
    <s v="FUNDACION INSTITUTO PROFESIONAL DUOC UC"/>
    <s v="RQ / DUOC / Creacion SFTP"/>
    <s v="28/11/2023 9:45:37"/>
    <s v="28/11/2023 9:47:06"/>
    <s v="Cerrado"/>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s v="CUMPLE"/>
    <s v="NO CUMPLE"/>
    <s v="NO CUMPLE"/>
    <s v="NO CUMPLE"/>
    <s v="NO CUMPLE"/>
  </r>
  <r>
    <s v="INC000002467204"/>
    <s v="HOUSING"/>
    <x v="8"/>
    <s v="APQ ACCESOS"/>
    <s v="ROBERTO CAMPILLAY ITURRIETA"/>
    <s v="tct_rdiazc"/>
    <s v="2-Significativo/Amplio"/>
    <x v="2"/>
    <s v="Alta"/>
    <x v="0"/>
    <s v="TELEFONICA CYBERSECURITY TECH CHILE SPA"/>
    <s v="San Martin, 2 huellas proyecto  MIA 2024 Servers renovación"/>
    <s v="28/11/2023 14:47:50"/>
    <s v="28/11/2023 14:52:19"/>
    <s v="Cerrado"/>
    <s v="HARDWARE"/>
    <s v="DATACENTER"/>
    <s v="19/12/2023 16:04:59"/>
    <s v="19/12/2023 23:50:00"/>
    <m/>
    <m/>
    <d v="1900-01-20T00:56:45"/>
    <d v="1900-01-20T01:17:09"/>
    <d v="1899-12-30T00:20:24"/>
    <s v=""/>
    <s v="Cumplido"/>
    <m/>
    <m/>
    <m/>
    <m/>
    <m/>
    <d v="2023-11-03T00:00:00"/>
    <s v="CUMPLE"/>
    <s v="NO CUMPLE"/>
    <s v="NO CUMPLE"/>
    <s v="NO CUMPLE"/>
    <s v="NO CUMPLE"/>
  </r>
  <r>
    <s v="INC000002467451"/>
    <s v="VPN IP - MPLS"/>
    <x v="2"/>
    <s v="GESTION HD"/>
    <s v="MARIO PARADA DUARTE"/>
    <s v="frp_spevel"/>
    <s v="3-Moderado/Limitado"/>
    <x v="1"/>
    <s v="Media"/>
    <x v="0"/>
    <s v="BRINK S CHILE S A"/>
    <s v="HD/Problemas canal de comunicación y velocidad hacia VDC. BRINKS C-19872300222 ;"/>
    <s v="28/11/2023 13:05:21"/>
    <s v="28/11/2023 13:07:18"/>
    <s v="Cerrado"/>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s v="NO CUMPLE"/>
    <s v="NO CUMPLE"/>
    <s v="CUMPLE"/>
    <s v="NO CUMPLE"/>
    <s v="NO CUMPLE"/>
  </r>
  <r>
    <s v="INC000002467537"/>
    <s v="VPN IP - MPLS"/>
    <x v="9"/>
    <s v="GESTION HD"/>
    <s v="AXEL ANDRADE"/>
    <s v="frp_jciert"/>
    <s v="4-Menor/Localizado"/>
    <x v="0"/>
    <s v="Baja"/>
    <x v="0"/>
    <s v="SONACOL SA"/>
    <s v="REQ / Baja de respaldos"/>
    <s v="28/11/2023 13:52:31"/>
    <s v="28/11/2023 13:56:29"/>
    <s v="Cerrado"/>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s v="NO CUMPLE"/>
    <s v="NO CUMPLE"/>
    <s v="CUMPLE"/>
    <s v="NO CUMPLE"/>
    <s v="NO CUMPLE"/>
  </r>
  <r>
    <s v="INC000002467918"/>
    <s v="HOUSING"/>
    <x v="4"/>
    <s v="DUOC TICKET AUTOMATICO"/>
    <s v="JUAN CARLOS UZCATEGUI FUGUETT"/>
    <s v="frp_fcruzp"/>
    <s v="3-Moderado/Limitado"/>
    <x v="0"/>
    <s v="Baja"/>
    <x v="0"/>
    <s v="FUNDACION INSTITUTO PROFESIONAL DUOC UC"/>
    <s v="RQ / DUOC / RV: Activación Certificado SSL"/>
    <s v="28/11/2023 15:19:31"/>
    <s v="28/11/2023 15:21:15"/>
    <s v="Cerrado"/>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s v="NO CUMPLE"/>
    <s v="NO CUMPLE"/>
    <s v="CUMPLE"/>
    <s v="NO CUMPLE"/>
    <s v="NO CUMPLE"/>
  </r>
  <r>
    <s v="INC000002468613"/>
    <s v="VPN IP - MPLS"/>
    <x v="9"/>
    <s v="BELIEVE"/>
    <s v="RODRIGO VÁSQUEZ MUÑOZ"/>
    <s v="frp_kaldor"/>
    <s v="3-Moderado/Limitado"/>
    <x v="1"/>
    <s v="Media"/>
    <x v="0"/>
    <s v="GPS CHILE SPA"/>
    <s v="PEND. HORA HABIL//GAMA / consultas por respaldo de base de datos"/>
    <s v="28/11/2023 19:19:43"/>
    <s v="28/11/2023 19:25:56"/>
    <s v="Cerrado"/>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s v="NO CUMPLE"/>
    <s v="CUMPLE"/>
    <s v="NO CUMPLE"/>
    <s v="NO CUMPLE"/>
    <s v="NO CUMPLE"/>
  </r>
  <r>
    <s v="INC000002468963"/>
    <s v="OFFICE365"/>
    <x v="5"/>
    <s v="GESTION CALL CENTER"/>
    <s v="JAVIERA A UMAÑA YEVENES"/>
    <s v="frp_mdomin"/>
    <s v="4-Menor/Localizado"/>
    <x v="0"/>
    <s v="Baja"/>
    <x v="1"/>
    <s v="AGUAS Y RILES S A"/>
    <s v="FRONT CTC/CALL CENTER/ PROBLEMA CON OFFICE 365"/>
    <s v="29/11/2023 9:54:17"/>
    <s v="29/11/2023 9:55:47"/>
    <s v="Cerrado"/>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s v="CUMPLE"/>
    <s v="NO CUMPLE"/>
    <s v="NO CUMPLE"/>
    <s v="NO CUMPLE"/>
    <s v="NO CUMPLE"/>
  </r>
  <r>
    <s v="INC000002469873"/>
    <s v="CORREO"/>
    <x v="10"/>
    <s v="GOOGLE WORKSPACE"/>
    <s v="JAVIERA A UMAÑA YEVENES"/>
    <s v="tct_jumana"/>
    <s v="4-Menor/Localizado"/>
    <x v="0"/>
    <s v="Baja"/>
    <x v="0"/>
    <s v="TELEFONICA GLOBAL TECHNOLOGY S.A.AGENCIA EN CHILE"/>
    <s v="Proyecto GW HUASCO // CHI-003685378"/>
    <s v="29/11/2023 13:35:43"/>
    <s v="29/11/2023 13:39:03"/>
    <s v="Cerrado"/>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s v="CUMPLE"/>
    <s v="NO CUMPLE"/>
    <s v="NO CUMPLE"/>
    <s v="NO CUMPLE"/>
    <s v="NO CUMPLE"/>
  </r>
  <r>
    <s v="INC000002469922"/>
    <s v="VPN IP - MPLS"/>
    <x v="2"/>
    <s v="GESTION HD"/>
    <s v="OSCAR A RAMIREZ SOTO"/>
    <s v="frp_fpetro"/>
    <s v="3-Moderado/Limitado"/>
    <x v="1"/>
    <s v="Media"/>
    <x v="0"/>
    <s v="EMPRESA NACIONAL DE CERTIFICACIONES"/>
    <s v="REQ/ LEVANTAMIENTO DE INFORMACION FW  | DC APOQUINDO - DC SAN MARTIN"/>
    <s v="29/11/2023 12:08:26"/>
    <s v="29/11/2023 12:13:03"/>
    <s v="Cerrado"/>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s v="NO CUMPLE"/>
    <s v="CUMPLE"/>
    <s v="NO CUMPLE"/>
    <s v="NO CUMPLE"/>
    <s v="NO CUMPLE"/>
  </r>
  <r>
    <s v="INC000002470021"/>
    <s v="VPN IP - MPLS"/>
    <x v="0"/>
    <s v="GESTION HD"/>
    <s v="CARLOS F ARAYA RAMIREZ"/>
    <s v="frp_spevel"/>
    <s v="3-Moderado/Limitado"/>
    <x v="1"/>
    <s v="Media"/>
    <x v="0"/>
    <s v="EMPRESA NACIONAL DE CERTIFICACIONES"/>
    <s v="HD/[ECERT] DC APOQUINDO | FOTOS RACK DC SALA 7 - FILA B - RACK 02"/>
    <s v="29/11/2023 11:57:50"/>
    <s v="29/11/2023 12:00:29"/>
    <s v="Cerrado"/>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s v="CUMPLE"/>
    <s v="NO CUMPLE"/>
    <s v="NO CUMPLE"/>
    <s v="NO CUMPLE"/>
    <s v="NO CUMPLE"/>
  </r>
  <r>
    <s v="INC000002470262"/>
    <s v="VPN IP - MPLS"/>
    <x v="2"/>
    <s v="GESTION HD"/>
    <s v="LUIS RODRIGO ACEVEDO COLLIPAL"/>
    <s v="frp_spevel"/>
    <s v="3-Moderado/Limitado"/>
    <x v="1"/>
    <s v="Media"/>
    <x v="0"/>
    <s v="TELEFONICA GLOBAL TECHNOLOGY S.A.AGENCIA EN CHILE"/>
    <s v="HD/TCCT - VDC - Requerimiento - Revisión de regla de firewall red PaaS"/>
    <s v="29/11/2023 15:03:58"/>
    <s v="29/11/2023 15:06:58"/>
    <s v="Cerrado"/>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s v="NO CUMPLE"/>
    <s v="NO CUMPLE"/>
    <s v="CUMPLE"/>
    <s v="NO CUMPLE"/>
    <s v="NO CUMPLE"/>
  </r>
  <r>
    <s v="INC000002470270"/>
    <s v="VPN IP - MPLS"/>
    <x v="9"/>
    <s v="ADMINISTRADORES RESIDENTES"/>
    <s v="AXEL ANDRADE"/>
    <s v="frp_rreyes"/>
    <s v="3-Moderado/Limitado"/>
    <x v="1"/>
    <s v="Media"/>
    <x v="0"/>
    <s v="INSTITUTO PROFESIONAL DE CHILE SA"/>
    <s v="GAMA / Solicitud respaldo diario nueva base de datos - IPCHILE"/>
    <s v="29/11/2023 15:17:42"/>
    <s v="29/11/2023 15:21:06"/>
    <s v="Cerrado"/>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s v="NO CUMPLE"/>
    <s v="NO CUMPLE"/>
    <s v="CUMPLE"/>
    <s v="NO CUMPLE"/>
    <s v="NO CUMPLE"/>
  </r>
  <r>
    <s v="INC000002470409"/>
    <s v="VPN IP - MPLS"/>
    <x v="11"/>
    <s v="BELIEVE"/>
    <s v="CAROLINA MONCADA PIZARRO"/>
    <s v="frp_cnavar"/>
    <s v="3-Moderado/Limitado"/>
    <x v="1"/>
    <s v="Media"/>
    <x v="0"/>
    <s v="COMPANIA AGROPECUARIA COPEVAL S A"/>
    <s v="GAMA/ Velocidad MPLS."/>
    <s v="29/11/2023 15:00:54"/>
    <s v="29/11/2023 15:05:08"/>
    <s v="Cerrado"/>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s v="NO CUMPLE"/>
    <s v="NO CUMPLE"/>
    <s v="NO CUMPLE"/>
    <s v="CUMPLE"/>
    <s v="NO CUMPLE"/>
  </r>
  <r>
    <s v="INC000002470785"/>
    <s v="VPN IP - MPLS"/>
    <x v="12"/>
    <s v="GESTION HD"/>
    <s v="MOISES E MONTERO RAMOS"/>
    <s v="frp_cnavar"/>
    <s v="3-Moderado/Limitado"/>
    <x v="1"/>
    <s v="Media"/>
    <x v="0"/>
    <s v="PRODUCTOS DEL MAR VENTISQUEROS S A"/>
    <s v="HD/ Ventisquero//Zorg"/>
    <s v="29/11/2023 17:27:10"/>
    <s v="29/11/2023 17:31:25"/>
    <s v="Cerrado"/>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s v="NO CUMPLE"/>
    <s v="CUMPLE"/>
    <s v="NO CUMPLE"/>
    <s v="NO CUMPLE"/>
    <s v="NO CUMPLE"/>
  </r>
  <r>
    <s v="INC000002471692"/>
    <s v="VPN IP - MPLS"/>
    <x v="11"/>
    <s v="GESTION CALL CENTER"/>
    <s v="SANDRA BASSALETTI ATENAS"/>
    <s v="frp_xgambo"/>
    <s v="4-Menor/Localizado"/>
    <x v="1"/>
    <s v="Media"/>
    <x v="0"/>
    <s v="UNIVERSIDAD DE MAGALLANES"/>
    <s v="CTC FRONT / EMPRESAS /  INFORMACION DE LA IP PUBLICA Y SEGMENTO DE IP PUBLICA"/>
    <s v="30/11/2023 10:07:31"/>
    <s v="30/11/2023 10:08:46"/>
    <s v="Cerrado"/>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s v="NO CUMPLE"/>
    <s v="NO CUMPLE"/>
    <s v="NO CUMPLE"/>
    <s v="CUMPLE"/>
    <s v="NO CUMPLE"/>
  </r>
  <r>
    <s v="INC000002472035"/>
    <s v="COMUNICACIONES"/>
    <x v="2"/>
    <s v="SM OPERACIONES"/>
    <s v="MARIO PARADA DUARTE"/>
    <s v="tct_decruz"/>
    <s v="3-Moderado/Limitado"/>
    <x v="1"/>
    <s v="Media"/>
    <x v="1"/>
    <s v="BRINK S CHILE S A"/>
    <s v="caída de enlace hacia core VDC"/>
    <s v="30/11/2023 9:40:18"/>
    <s v="30/11/2023 9:41:56"/>
    <s v="Cerrado"/>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s v="NO CUMPLE"/>
    <s v="CUMPLE"/>
    <s v="NO CUMPLE"/>
    <s v="NO CUMPLE"/>
    <s v="NO CUMPLE"/>
  </r>
  <r>
    <s v="INC000002472134"/>
    <s v="VPN IP - MPLS"/>
    <x v="13"/>
    <s v="GESTION HD"/>
    <s v="JOSE A SANTIS SERRANO"/>
    <s v="frp_jciert"/>
    <s v="4-Menor/Localizado"/>
    <x v="0"/>
    <s v="Baja"/>
    <x v="0"/>
    <s v="TELEFONICA GLOBAL TECHNOLOGY S.A.AGENCIA EN CHILE"/>
    <s v="REQ / TCCT - Requerimiento - Acceso área preventas a VDC Tenant PRESALESDEMO"/>
    <s v="30/11/2023 11:14:34"/>
    <s v="30/11/2023 11:19:07"/>
    <s v="Cerrado"/>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s v="NO CUMPLE"/>
    <s v="CUMPLE"/>
    <s v="NO CUMPLE"/>
    <s v="NO CUMPLE"/>
    <s v="NO CUMPLE"/>
  </r>
  <r>
    <s v="INC000002472330"/>
    <s v="VPN IP - MPLS"/>
    <x v="4"/>
    <s v="GESTION HD"/>
    <s v="ALEJANDRO ACEVEDO VALENZUELA"/>
    <s v="frp_spevel"/>
    <s v="3-Moderado/Limitado"/>
    <x v="1"/>
    <s v="Media"/>
    <x v="0"/>
    <s v="TELEFONICA GLOBAL TECHNOLOGY S.A.AGENCIA EN CHILE"/>
    <s v="HD/INC000003278058 - [CSIRT CL] SERVIDORES SIN CONEXIÓN A LA CONSOLA PANDA"/>
    <s v="30/11/2023 11:41:33"/>
    <s v="30/11/2023 11:49:27"/>
    <s v="Cerrado"/>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s v="NO CUMPLE"/>
    <s v="CUMPLE"/>
    <s v="NO CUMPLE"/>
    <s v="NO CUMPLE"/>
    <s v="NO CUMPLE"/>
  </r>
  <r>
    <s v="INC000002472504"/>
    <s v="HOUSING"/>
    <x v="14"/>
    <s v="APQ ACCESOS"/>
    <s v="PATRICIO A CASTILLO GONZALEZ"/>
    <s v="tct_frafea"/>
    <s v="4-Menor/Localizado"/>
    <x v="0"/>
    <s v="Baja"/>
    <x v="0"/>
    <s v="TELEFONICA CYBERSECURITY TECH CHILE SPA"/>
    <s v="ACTUALIZACION ACCESOS PERMANENTES DC APQ"/>
    <s v="30/11/2023 17:26:17"/>
    <s v="30/11/2023 17:27:27"/>
    <s v="Cerrado"/>
    <s v="CDP ANTIGUO 1"/>
    <s v="CDP ANTIGUO 2"/>
    <s v="04/12/2023 14:59:25"/>
    <s v="04/12/2023 23:50:00"/>
    <s v="ACTUALIZACION ACCESOS PERMANENTES DC APQ"/>
    <s v="Accesos permanentes actualizados"/>
    <d v="1899-12-30T00:00:00"/>
    <d v="1899-12-30T00:00:00"/>
    <d v="1899-12-30T00:00:00"/>
    <s v=""/>
    <s v="Cumplido"/>
    <m/>
    <m/>
    <m/>
    <m/>
    <m/>
    <d v="2023-11-01T00:00:00"/>
    <s v="CUMPLE"/>
    <s v="NO CUMPLE"/>
    <s v="NO CUMPLE"/>
    <s v="NO CUMPLE"/>
    <s v="NO CUMPLE"/>
  </r>
  <r>
    <s v="INC000002472786"/>
    <s v="VPN IP - MPLS"/>
    <x v="13"/>
    <s v="ADMINISTRADORES RESIDENTES"/>
    <s v="PABLO N OLIVA ALARCON"/>
    <s v="frp_joflor"/>
    <s v="3-Moderado/Limitado"/>
    <x v="1"/>
    <s v="Media"/>
    <x v="0"/>
    <s v="FARMACIAS AHUMADA S.A."/>
    <s v="GAMA | Agregar vlan DMZ para servidor CL01WEBABFPROD2"/>
    <s v="30/11/2023 16:44:06"/>
    <s v="30/11/2023 16:48:42"/>
    <s v="Cerrado"/>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s v="NO CUMPLE"/>
    <s v="CUMPLE"/>
    <s v="NO CUMPLE"/>
    <s v="NO CUMPLE"/>
    <s v="NO CUMPLE"/>
  </r>
  <r>
    <s v="INC000002472872"/>
    <s v="VPN IP - MPLS"/>
    <x v="3"/>
    <s v="BELIEVE"/>
    <s v="VICTOR SEPULVEDA GAMARRA"/>
    <s v="frp_jaboll"/>
    <s v="4-Menor/Localizado"/>
    <x v="0"/>
    <s v="Baja"/>
    <x v="0"/>
    <s v="TELEFONICA CYBERSECURITY TECH CHILE SPA"/>
    <s v="REQ / SOC / TRAFICO BLOQUEADO"/>
    <s v="30/11/2023 14:22:54"/>
    <s v="30/11/2023 14:38:42"/>
    <s v="Cerrado"/>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s v="NO CUMPLE"/>
    <s v="NO CUMPLE"/>
    <s v="CUMPLE"/>
    <s v="NO CUMPLE"/>
    <s v="NO CUMPLE"/>
  </r>
  <r>
    <s v="INC000002473249"/>
    <s v="RED INTERNA"/>
    <x v="6"/>
    <s v="APQ ACCESOS"/>
    <s v="YORDI M HURTADO ARAYA"/>
    <s v="tct_yorhua"/>
    <s v="4-Menor/Localizado"/>
    <x v="0"/>
    <s v="Baja"/>
    <x v="0"/>
    <s v="TELEFONICA CYBERSECURITY TECH CHILE SPA"/>
    <s v="RONDA TOMA DE TEMPERATURAS SALAS TIC 04:30"/>
    <s v="30/11/2023 22:29:05"/>
    <s v="30/11/2023 22:29:41"/>
    <s v="Cerrado"/>
    <s v="CDP ANTIGUO 1"/>
    <s v="CDP ANTIGUO 2"/>
    <s v="01/12/2023 6:48:34"/>
    <s v="01/12/2023 23:50:00"/>
    <s v="RONDA TOMA DE TEMPERATURAS SALAS TIC 04:30"/>
    <s v="RONDA REALIZADA"/>
    <d v="1899-12-30T00:00:00"/>
    <d v="1899-12-30T08:19:29"/>
    <d v="1899-12-30T08:19:29"/>
    <s v=""/>
    <s v="Cumplido"/>
    <m/>
    <m/>
    <m/>
    <m/>
    <m/>
    <d v="2023-11-03T00:00:00"/>
    <s v="NO CUMPLE"/>
    <s v="NO CUMPLE"/>
    <s v="NO CUMPLE"/>
    <s v="CUMPLE"/>
    <s v="NO CUMPLE"/>
  </r>
  <r>
    <s v="INC000002473250"/>
    <s v="RED INTERNA"/>
    <x v="6"/>
    <s v="APQ ACCESOS"/>
    <s v="YORDI M HURTADO ARAYA"/>
    <s v="tct_yorhua"/>
    <s v="4-Menor/Localizado"/>
    <x v="0"/>
    <s v="Baja"/>
    <x v="0"/>
    <s v="TELEFONICA CYBERSECURITY TECH CHILE SPA"/>
    <s v="RONDA SALAS TECNICAS 04:30"/>
    <s v="30/11/2023 22:29:57"/>
    <s v="30/11/2023 22:30:24"/>
    <s v="Cerrado"/>
    <s v="CDP ANTIGUO 1"/>
    <s v="CDP ANTIGUO 2"/>
    <s v="01/12/2023 6:48:14"/>
    <s v="01/12/2023 23:50:00"/>
    <s v="RONDA SALAS TECNICAS 04:30"/>
    <s v="RONDA REALIZADA"/>
    <d v="1899-12-30T00:00:00"/>
    <d v="1899-12-30T08:18:17"/>
    <d v="1899-12-30T08:18:17"/>
    <s v=""/>
    <s v="Cumplido"/>
    <m/>
    <m/>
    <m/>
    <m/>
    <m/>
    <d v="2023-11-01T00:00:00"/>
    <s v="NO CUMPLE"/>
    <s v="NO CUMPLE"/>
    <s v="NO CUMPLE"/>
    <s v="CUMPLE"/>
    <s v="NO CUMPLE"/>
  </r>
  <r>
    <s v="INC000002473296"/>
    <s v="RED INTERNA"/>
    <x v="0"/>
    <s v="APOQUINDO TI"/>
    <s v="RICARDO F ORELLANA MARDONES"/>
    <s v="tct_rorell"/>
    <s v="4-Menor/Localizado"/>
    <x v="0"/>
    <s v="Baja"/>
    <x v="0"/>
    <s v="TELEFONICA EMPRESAS DE CHILE SA"/>
    <s v="RONDA Y MEDICIÓN DE TEMPERATURAS EN SALAS TIC"/>
    <s v="01/12/2023 2:29:18"/>
    <s v="01/12/2023 2:30:16"/>
    <s v="Cerrado"/>
    <s v="TI"/>
    <s v="CLIMA"/>
    <s v="01/12/2023 2:44:03"/>
    <s v="01/12/2023 23:50:00"/>
    <m/>
    <s v="ACT REALIZADA SIN NOVEDAD"/>
    <d v="1899-12-30T00:00:00"/>
    <d v="1899-12-30T00:00:00"/>
    <d v="1899-12-30T00:00:00"/>
    <s v=""/>
    <s v="Cumplido"/>
    <m/>
    <m/>
    <m/>
    <m/>
    <m/>
    <d v="2023-11-01T00:00:00"/>
    <s v="CUMPLE"/>
    <s v="NO CUMPLE"/>
    <s v="NO CUMPLE"/>
    <s v="NO CUMPLE"/>
    <s v="NO CUMPLE"/>
  </r>
  <r>
    <s v="INC000002473298"/>
    <s v="HOUSING"/>
    <x v="15"/>
    <s v="APQ ACCESOS"/>
    <s v="LUIS O MORALES ARENAS"/>
    <s v="tct_luimoa"/>
    <s v="4-Menor/Localizado"/>
    <x v="0"/>
    <s v="Baja"/>
    <x v="0"/>
    <s v="TELEFONICA EMPRESAS DE CHILE SA"/>
    <s v="SE GENERA TICKET POR RONDA Y REVISION DE SALAS TECNICAS"/>
    <s v="01/12/2023 4:09:07"/>
    <s v="01/12/2023 4:10:12"/>
    <s v="Cerrado"/>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3300"/>
    <s v="HOUSING"/>
    <x v="15"/>
    <s v="APQ ACCESOS"/>
    <s v="LUIS O MORALES ARENAS"/>
    <s v="tct_luimoa"/>
    <s v="4-Menor/Localizado"/>
    <x v="0"/>
    <s v="Baja"/>
    <x v="0"/>
    <s v="TELEFONICA EMPRESAS DE CHILE SA"/>
    <s v="SE GENERA TICKET DE SUPERVISION PARA CLIENTE CCA"/>
    <s v="01/12/2023 4:17:44"/>
    <s v="01/12/2023 4:19:05"/>
    <s v="Cerrado"/>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s v="CUMPLE"/>
    <s v="NO CUMPLE"/>
    <s v="NO CUMPLE"/>
    <s v="NO CUMPLE"/>
    <s v="NO CUMPLE"/>
  </r>
  <r>
    <s v="INC000002473302"/>
    <s v="BACKUP ON DEMAND"/>
    <x v="9"/>
    <s v="SM OPERACIONES"/>
    <s v="RODRIGO VÁSQUEZ MUÑOZ"/>
    <s v="tct_jsegur"/>
    <s v="4-Menor/Localizado"/>
    <x v="0"/>
    <s v="Baja"/>
    <x v="0"/>
    <s v="TELEFONICA GLOBAL TECHNOLOGY S.A.AGENCIA EN CHILE"/>
    <s v="Problemas al generar reportes swagger y de base de datos sql SOC y IP CHILE"/>
    <s v="01/12/2023 6:12:30"/>
    <s v="01/12/2023 6:17:22"/>
    <s v="Cerrado"/>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s v="CUMPLE"/>
    <s v="NO CUMPLE"/>
    <s v="NO CUMPLE"/>
    <s v="NO CUMPLE"/>
    <s v="NO CUMPLE"/>
  </r>
  <r>
    <s v="INC000002473376"/>
    <s v="HOUSING"/>
    <x v="16"/>
    <s v="BELIEVE"/>
    <s v="LUIS O MORALES ARENAS"/>
    <s v="frp_pcamay"/>
    <s v="3-Moderado/Limitado"/>
    <x v="1"/>
    <s v="Media"/>
    <x v="0"/>
    <s v="CENTRO DE COMPENSACION AUTOMATIZADO S A"/>
    <s v="GESTION DATACENTER/ ACCESOS /"/>
    <s v="30/11/2023 21:20:03"/>
    <s v="30/11/2023 21:20:12"/>
    <s v="Cerrado"/>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s v="CUMPLE"/>
    <s v="NO CUMPLE"/>
    <s v="NO CUMPLE"/>
    <s v="NO CUMPLE"/>
    <s v="NO CUMPLE"/>
  </r>
  <r>
    <s v="INC000002473396"/>
    <s v="RED INTERNA"/>
    <x v="0"/>
    <s v="APOQUINDO TI"/>
    <s v="RICARDO F ORELLANA MARDONES"/>
    <s v="tct_rorell"/>
    <s v="4-Menor/Localizado"/>
    <x v="0"/>
    <s v="Baja"/>
    <x v="0"/>
    <s v="TELEFONICA EMPRESAS DE CHILE SA"/>
    <s v="RONDA Y MEDICIÓN DE TEMPERATURAS EN SALAS TIC"/>
    <s v="01/12/2023 0:21:10"/>
    <s v="01/12/2023 0:22:04"/>
    <s v="Cerrado"/>
    <s v="TI"/>
    <s v="CLIMA"/>
    <s v="01/12/2023 0:38:23"/>
    <s v="01/12/2023 23:50:00"/>
    <m/>
    <s v="ACT REALIZADA SIN NOVEDAD"/>
    <d v="1899-12-30T00:00:00"/>
    <d v="1899-12-30T00:00:00"/>
    <d v="1899-12-30T00:00:00"/>
    <s v=""/>
    <s v="Cumplido"/>
    <m/>
    <m/>
    <m/>
    <m/>
    <m/>
    <d v="2023-11-03T00:00:00"/>
    <s v="CUMPLE"/>
    <s v="NO CUMPLE"/>
    <s v="NO CUMPLE"/>
    <s v="NO CUMPLE"/>
    <s v="NO CUMPLE"/>
  </r>
  <r>
    <s v="INC000002473452"/>
    <s v="SAP"/>
    <x v="17"/>
    <s v="CLOUD SAP HANA"/>
    <s v="OSCAR A GUZMAN MEDIC"/>
    <s v="tct_oguzma"/>
    <s v="3-Moderado/Limitado"/>
    <x v="1"/>
    <s v="Media"/>
    <x v="0"/>
    <s v="ACMA S.A."/>
    <s v="ACMA - Bloqueo masivo programado"/>
    <s v="30/11/2023 21:59:46"/>
    <s v="30/11/2023 22:18:21"/>
    <s v="Cerrado"/>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s v="CUMPLE"/>
    <s v="NO CUMPLE"/>
    <s v="NO CUMPLE"/>
    <s v="NO CUMPLE"/>
    <s v="NO CUMPLE"/>
  </r>
  <r>
    <s v="INC000002473469"/>
    <s v="VPN IP - MPLS"/>
    <x v="9"/>
    <s v="GESTION HD"/>
    <s v="AXEL ANDRADE"/>
    <s v="frp_dalcap"/>
    <s v="4-Menor/Localizado"/>
    <x v="0"/>
    <s v="Baja"/>
    <x v="0"/>
    <s v="EMPRESA NACIONAL DE CERTIFICACIONES"/>
    <s v="REQ / [ECERT] INFORMACION DE REPORTE MENSUAL RESPALDOS Y CAPACIDAD"/>
    <s v="01/12/2023 3:42:53"/>
    <s v="01/12/2023 3:47:37"/>
    <s v="Cerrado"/>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s v="CUMPLE"/>
    <s v="NO CUMPLE"/>
    <s v="NO CUMPLE"/>
    <s v="NO CUMPLE"/>
    <s v="NO CUMPLE"/>
  </r>
  <r>
    <s v="INC000002473473"/>
    <s v="HOUSING"/>
    <x v="15"/>
    <s v="APQ ACCESOS"/>
    <s v="LUIS O MORALES ARENAS"/>
    <s v="tct_luimoa"/>
    <s v="4-Menor/Localizado"/>
    <x v="0"/>
    <s v="Baja"/>
    <x v="0"/>
    <s v="TELEFONICA EMPRESAS DE CHILE SA"/>
    <s v="SE GENERA TICKET DE SUPERVISION PARA CLIENTE DXC"/>
    <s v="01/12/2023 4:27:49"/>
    <s v="01/12/2023 4:29:08"/>
    <s v="Cerrado"/>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s v="CUMPLE"/>
    <s v="NO CUMPLE"/>
    <s v="NO CUMPLE"/>
    <s v="NO CUMPLE"/>
    <s v="NO CUMPLE"/>
  </r>
  <r>
    <s v="INC000002473475"/>
    <s v="HOUSING"/>
    <x v="15"/>
    <s v="APQ ACCESOS"/>
    <s v="LUIS O MORALES ARENAS"/>
    <s v="tct_luimoa"/>
    <s v="4-Menor/Localizado"/>
    <x v="0"/>
    <s v="Baja"/>
    <x v="0"/>
    <s v="TELEFONICA EMPRESAS DE CHILE SA"/>
    <s v="SE GENERA TICKET POR REVISION Y TOMA DE ALARMA DE CLIENTES"/>
    <s v="01/12/2023 4:43:41"/>
    <s v="01/12/2023 4:45:35"/>
    <s v="Cerrado"/>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3477"/>
    <s v="HOUSING"/>
    <x v="15"/>
    <s v="APQ ACCESOS"/>
    <s v="LUIS O MORALES ARENAS"/>
    <s v="tct_luimoa"/>
    <s v="4-Menor/Localizado"/>
    <x v="0"/>
    <s v="Baja"/>
    <x v="0"/>
    <s v="TELEFONICA EMPRESAS DE CHILE SA"/>
    <s v="SE GENERA TICKET POR RONDA Y REVISION DE SALAS TECNICAS"/>
    <s v="01/12/2023 5:09:13"/>
    <s v="01/12/2023 5:10:55"/>
    <s v="Cerrado"/>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3481"/>
    <s v="SAP"/>
    <x v="17"/>
    <s v="CLOUD SAP HANA"/>
    <s v="NICOLAS A SAAVEDRA EGUILUZ"/>
    <s v="tct_nsaave"/>
    <s v="4-Menor/Localizado"/>
    <x v="0"/>
    <s v="Baja"/>
    <x v="0"/>
    <s v="TELEFONICA EMPRESAS DE CHILE SA"/>
    <s v="Checklist Diario Clientes 01.12.23"/>
    <s v="01/12/2023 7:50:38"/>
    <s v="01/12/2023 7:51:33"/>
    <s v="Cerrado"/>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s v="CUMPLE"/>
    <s v="NO CUMPLE"/>
    <s v="NO CUMPLE"/>
    <s v="NO CUMPLE"/>
    <s v="NO CUMPLE"/>
  </r>
  <r>
    <s v="INC000002473992"/>
    <s v="TICKET-INTELIGENTE"/>
    <x v="4"/>
    <s v="GESTION TI"/>
    <s v="GIOVANNI D ROCCO VALENZUELA"/>
    <s v="USR_TSIGHT"/>
    <s v="1-Extenso/Generalizado"/>
    <x v="0"/>
    <s v="Baja"/>
    <x v="1"/>
    <s v="FUNDACION INSTITUTO PROFESIONAL DUOC UC"/>
    <s v="fiprdu01 - dcadmsnjoaquin TICKET AUTOMATICO"/>
    <s v="01/12/2023 4:14:16"/>
    <s v="01/12/2023 4:14:16"/>
    <s v="Cerrado"/>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s v="CUMPLE"/>
    <s v="NO CUMPLE"/>
    <s v="NO CUMPLE"/>
    <s v="NO CUMPLE"/>
    <s v="NO CUMPLE"/>
  </r>
  <r>
    <s v="INC000002473998"/>
    <s v="RED INTERNA"/>
    <x v="0"/>
    <s v="APOQUINDO TI"/>
    <s v="RICARDO F ORELLANA MARDONES"/>
    <s v="tct_rorell"/>
    <s v="4-Menor/Localizado"/>
    <x v="0"/>
    <s v="Baja"/>
    <x v="0"/>
    <s v="TELEFONICA EMPRESAS DE CHILE SA"/>
    <s v="RONDA Y MEDICIÓN DE TEMPERATURAS EN SALAS TIC"/>
    <s v="01/12/2023 4:26:50"/>
    <s v="01/12/2023 4:28:02"/>
    <s v="Cerrado"/>
    <s v="TI"/>
    <s v="CLIMA"/>
    <s v="01/12/2023 4:40:10"/>
    <s v="01/12/2023 23:50:00"/>
    <m/>
    <s v="ACT REALIZADA SIN NOVEDAD"/>
    <d v="1899-12-30T00:00:00"/>
    <d v="1899-12-30T00:00:00"/>
    <d v="1899-12-30T00:00:00"/>
    <s v=""/>
    <s v="Cumplido"/>
    <m/>
    <m/>
    <m/>
    <m/>
    <m/>
    <d v="2023-11-03T00:00:00"/>
    <s v="CUMPLE"/>
    <s v="NO CUMPLE"/>
    <s v="NO CUMPLE"/>
    <s v="NO CUMPLE"/>
    <s v="NO CUMPLE"/>
  </r>
  <r>
    <s v="INC000002474001"/>
    <s v="TICKET-INTELIGENTE"/>
    <x v="4"/>
    <s v="GESTION TI"/>
    <s v="GIOVANNI D ROCCO VALENZUELA"/>
    <s v="USR_TSIGHT"/>
    <s v="1-Extenso/Generalizado"/>
    <x v="0"/>
    <s v="Baja"/>
    <x v="1"/>
    <s v="GPS CHILE SPA"/>
    <s v="gpschi01 - wnprws_gps05 TICKET AUTOMATICO"/>
    <s v="01/12/2023 4:28:28"/>
    <s v="01/12/2023 4:28:28"/>
    <s v="Cerrado"/>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s v="CUMPLE"/>
    <s v="NO CUMPLE"/>
    <s v="NO CUMPLE"/>
    <s v="NO CUMPLE"/>
    <s v="NO CUMPLE"/>
  </r>
  <r>
    <s v="INC000002474003"/>
    <s v="TICKET-INTELIGENTE"/>
    <x v="4"/>
    <s v="GESTION TI"/>
    <s v="GIOVANNI D ROCCO VALENZUELA"/>
    <s v="USR_TSIGHT"/>
    <s v="1-Extenso/Generalizado"/>
    <x v="0"/>
    <s v="Baja"/>
    <x v="1"/>
    <s v="RABIE HNOSLTDA"/>
    <s v="rabie001 - lonquimay TICKET AUTOMATICO"/>
    <s v="01/12/2023 4:38:12"/>
    <s v="01/12/2023 4:38:12"/>
    <s v="Cerrado"/>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s v="CUMPLE"/>
    <s v="NO CUMPLE"/>
    <s v="NO CUMPLE"/>
    <s v="NO CUMPLE"/>
    <s v="NO CUMPLE"/>
  </r>
  <r>
    <s v="INC000002474014"/>
    <s v="HOUSING"/>
    <x v="15"/>
    <s v="APQ ACCESOS"/>
    <s v="LUIS O MORALES ARENAS"/>
    <s v="tct_luimoa"/>
    <s v="4-Menor/Localizado"/>
    <x v="0"/>
    <s v="Baja"/>
    <x v="0"/>
    <s v="TELEFONICA EMPRESAS DE CHILE SA"/>
    <s v="SE GENERA TICKET POR RONDA Y REVISION DE SALAS TECNICAS"/>
    <s v="01/12/2023 6:03:26"/>
    <s v="01/12/2023 6:13:59"/>
    <s v="Cerrado"/>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s v="NO CUMPLE"/>
    <s v="NO CUMPLE"/>
    <s v="NO CUMPLE"/>
  </r>
  <r>
    <s v="INC000002474046"/>
    <s v="RED INTERNA"/>
    <x v="1"/>
    <s v="APQ ACCESOS"/>
    <s v="CARLOS F ARAYA RAMIREZ"/>
    <s v="tct_cararr"/>
    <s v="4-Menor/Localizado"/>
    <x v="0"/>
    <s v="Baja"/>
    <x v="0"/>
    <s v="TELEFONICA CYBERSECURITY TECH CHILE SPA"/>
    <s v="RONDA INSPECTIVA"/>
    <s v="01/12/2023 9:07:26"/>
    <s v="01/12/2023 9:08:15"/>
    <s v="Cerrado"/>
    <s v="CDP ANTIGUO 1"/>
    <s v="CDP ANTIGUO 2"/>
    <s v="01/12/2023 9:29:14"/>
    <s v="01/12/2023 23:50:00"/>
    <m/>
    <s v="RONDA REALIZADA"/>
    <d v="1899-12-30T00:00:00"/>
    <d v="1899-12-30T00:00:00"/>
    <d v="1899-12-30T00:00:00"/>
    <s v=""/>
    <s v="Cumplido"/>
    <m/>
    <m/>
    <m/>
    <m/>
    <m/>
    <d v="2023-11-01T00:00:00"/>
    <s v="CUMPLE"/>
    <s v="NO CUMPLE"/>
    <s v="NO CUMPLE"/>
    <s v="NO CUMPLE"/>
    <s v="NO CUMPLE"/>
  </r>
  <r>
    <s v="INC000002474059"/>
    <s v="VPN IP - MPLS"/>
    <x v="6"/>
    <s v="GESTION HD"/>
    <s v="SEBASTIAN A JARA VIDAL"/>
    <s v="frp_kefern"/>
    <s v="4-Menor/Localizado"/>
    <x v="0"/>
    <s v="Baja"/>
    <x v="0"/>
    <s v="BANCO DEL ESTADO DE CHILE"/>
    <s v="From CTC / Empresa / CAMBIO DE MEDIOS MAGNETICOS"/>
    <s v="01/12/2023 10:35:37"/>
    <s v="01/12/2023 10:37:52"/>
    <s v="Cerrado"/>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s v="CUMPLE"/>
    <s v="NO CUMPLE"/>
    <s v="NO CUMPLE"/>
    <s v="NO CUMPLE"/>
    <s v="NO CUMPLE"/>
  </r>
  <r>
    <s v="INC000002474066"/>
    <s v="HOUSING"/>
    <x v="18"/>
    <s v="DUOC TICKET AUTOMATICO"/>
    <s v="ALVARO ORTIZ"/>
    <s v="frp_fcruzp"/>
    <s v="3-Moderado/Limitado"/>
    <x v="0"/>
    <s v="Baja"/>
    <x v="0"/>
    <s v="FUNDACION INSTITUTO PROFESIONAL DUOC UC"/>
    <s v="RQ / DUOC / Solicitud información BDI /BDC"/>
    <s v="01/12/2023 10:14:16"/>
    <s v="01/12/2023 10:16:38"/>
    <s v="Cerrado"/>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s v="CUMPLE"/>
    <s v="NO CUMPLE"/>
    <s v="NO CUMPLE"/>
    <s v="NO CUMPLE"/>
    <s v="NO CUMPLE"/>
  </r>
  <r>
    <s v="INC000002474075"/>
    <s v="VPN IP - MPLS"/>
    <x v="6"/>
    <s v="BELIEVE"/>
    <s v="RENE E VILLEGAS CARREÑO"/>
    <s v="frp_cnavar"/>
    <s v="3-Moderado/Limitado"/>
    <x v="1"/>
    <s v="Media"/>
    <x v="1"/>
    <s v="CELULOSA ARAUCO Y CONSTITUCION S A"/>
    <s v="GAMA/ RE: INCIDENTE: Generar ticket. CELULOSA ARAUCO"/>
    <s v="01/12/2023 10:49:52"/>
    <s v="01/12/2023 10:51:08"/>
    <s v="Cerrado"/>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s v="NO CUMPLE"/>
    <s v="CUMPLE"/>
    <s v="NO CUMPLE"/>
    <s v="NO CUMPLE"/>
    <s v="NO CUMPLE"/>
  </r>
  <r>
    <s v="INC000002474076"/>
    <s v="HOUSING"/>
    <x v="19"/>
    <s v="BELIEVE"/>
    <s v="SEBASTIAN A JARA VIDAL"/>
    <s v="frp_pcamay"/>
    <s v="3-Moderado/Limitado"/>
    <x v="1"/>
    <s v="Media"/>
    <x v="0"/>
    <s v="TELEFONICA EMPRESAS DE CHILE SA"/>
    <s v="GESTION DATACENTER/ ACCESOS / TELEFONICA EMPRESAS DE CHILE SA"/>
    <s v="01/12/2023 10:55:51"/>
    <s v="01/12/2023 10:55:56"/>
    <s v="Cerrado"/>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s v="CUMPLE"/>
    <s v="NO CUMPLE"/>
    <s v="NO CUMPLE"/>
    <s v="NO CUMPLE"/>
    <s v="NO CUMPLE"/>
  </r>
  <r>
    <s v="INC000002474082"/>
    <s v="HOUSING"/>
    <x v="19"/>
    <s v="BELIEVE"/>
    <s v="SEBASTIAN A JARA VIDAL"/>
    <s v="frp_pcamay"/>
    <s v="3-Moderado/Limitado"/>
    <x v="1"/>
    <s v="Media"/>
    <x v="0"/>
    <s v="UNIVERSIDAD SAN SEBASTIAN"/>
    <s v="GESTION DATACENTER/ ACCESOS /"/>
    <s v="01/12/2023 11:10:13"/>
    <s v="01/12/2023 11:10:19"/>
    <s v="Cerrado"/>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s v="CUMPLE"/>
    <s v="NO CUMPLE"/>
    <s v="NO CUMPLE"/>
    <s v="NO CUMPLE"/>
    <s v="NO CUMPLE"/>
  </r>
  <r>
    <s v="INC000002474089"/>
    <s v="HOUSING"/>
    <x v="16"/>
    <s v="BELIEVE"/>
    <s v="FERNEY D GARZON PEÑA"/>
    <s v="frp_pcamay"/>
    <s v="3-Moderado/Limitado"/>
    <x v="1"/>
    <s v="Media"/>
    <x v="0"/>
    <s v="HUAWEI CHILE S A"/>
    <s v="GESTION DATACENTER/ ACCESOS / HUAWEI CHILE S A"/>
    <s v="01/12/2023 11:31:46"/>
    <s v="01/12/2023 11:36:32"/>
    <s v="Cerrado"/>
    <s v="COMUNICACIONES"/>
    <s v="VPN IP - MPLS"/>
    <s v="01/12/2023 11:56:50"/>
    <s v="01/12/2023 23:50:00"/>
    <s v="GESTION DATACENTER/ ACCESOS / HUAWEI CHILE S A"/>
    <m/>
    <d v="1899-12-30T00:00:00"/>
    <d v="1899-12-30T00:25:04"/>
    <d v="1899-12-30T00:25:04"/>
    <s v=""/>
    <s v="Cumplido"/>
    <m/>
    <m/>
    <m/>
    <m/>
    <m/>
    <d v="2023-11-03T00:00:00"/>
    <s v="CUMPLE"/>
    <s v="NO CUMPLE"/>
    <s v="NO CUMPLE"/>
    <s v="NO CUMPLE"/>
    <s v="NO CUMPLE"/>
  </r>
  <r>
    <s v="INC000002474090"/>
    <s v="HOUSING"/>
    <x v="16"/>
    <s v="BELIEVE"/>
    <s v="FERNEY D GARZON PEÑA"/>
    <s v="frp_pcamay"/>
    <s v="3-Moderado/Limitado"/>
    <x v="1"/>
    <s v="Media"/>
    <x v="0"/>
    <s v="HUAWEI CHILE S A"/>
    <s v="GESTION DATACENTER/ ACCESOS / HUAWEI CHILE S A"/>
    <s v="01/12/2023 11:31:51"/>
    <s v="01/12/2023 11:37:01"/>
    <s v="Cerrado"/>
    <s v="COMUNICACIONES"/>
    <s v="VPN IP - MPLS"/>
    <s v="01/12/2023 11:57:25"/>
    <s v="01/12/2023 23:50:00"/>
    <s v="GESTION DATACENTER/ ACCESOS / HUAWEI CHILE S A"/>
    <m/>
    <d v="1899-12-30T00:00:00"/>
    <d v="1899-12-30T00:25:34"/>
    <d v="1899-12-30T00:25:34"/>
    <s v=""/>
    <s v="Cumplido"/>
    <m/>
    <m/>
    <m/>
    <m/>
    <m/>
    <d v="2023-11-03T00:00:00"/>
    <s v="CUMPLE"/>
    <s v="NO CUMPLE"/>
    <s v="NO CUMPLE"/>
    <s v="NO CUMPLE"/>
    <s v="NO CUMPLE"/>
  </r>
  <r>
    <s v="INC000002474091"/>
    <s v="HOUSING"/>
    <x v="16"/>
    <s v="BELIEVE"/>
    <s v="FERNEY D GARZON PEÑA"/>
    <s v="frp_pcamay"/>
    <s v="3-Moderado/Limitado"/>
    <x v="1"/>
    <s v="Media"/>
    <x v="0"/>
    <s v="HUAWEI CHILE S A"/>
    <s v="GESTION DATACENTER/ ACCESOS / HUAWEI CHILE S A"/>
    <s v="01/12/2023 11:31:57"/>
    <s v="01/12/2023 11:37:47"/>
    <s v="Cerrado"/>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s v="CUMPLE"/>
    <s v="NO CUMPLE"/>
    <s v="NO CUMPLE"/>
    <s v="NO CUMPLE"/>
    <s v="NO CUMPLE"/>
  </r>
  <r>
    <s v="INC000002474092"/>
    <s v="HOUSING"/>
    <x v="16"/>
    <s v="BELIEVE"/>
    <s v="FERNEY D GARZON PEÑA"/>
    <s v="frp_pcamay"/>
    <s v="3-Moderado/Limitado"/>
    <x v="1"/>
    <s v="Media"/>
    <x v="0"/>
    <s v="HUAWEI CHILE S A"/>
    <s v="GESTION DATACENTER/ ACCESOS / HUAWEI CHILE S A"/>
    <s v="01/12/2023 11:32:00"/>
    <s v="01/12/2023 11:38:14"/>
    <s v="Cerrado"/>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s v="CUMPLE"/>
    <s v="NO CUMPLE"/>
    <s v="NO CUMPLE"/>
    <s v="NO CUMPLE"/>
    <s v="NO CUMPLE"/>
  </r>
  <r>
    <s v="INC000002474093"/>
    <s v="HOUSING"/>
    <x v="16"/>
    <s v="BELIEVE"/>
    <s v="FERNEY D GARZON PEÑA"/>
    <s v="frp_pcamay"/>
    <s v="3-Moderado/Limitado"/>
    <x v="1"/>
    <s v="Media"/>
    <x v="0"/>
    <s v="HUAWEI CHILE S A"/>
    <s v="GESTION DATACENTER/ ACCESOS / HUAWEI CHILE S A"/>
    <s v="01/12/2023 11:32:03"/>
    <s v="01/12/2023 11:38:41"/>
    <s v="Cerrado"/>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s v="CUMPLE"/>
    <s v="NO CUMPLE"/>
    <s v="NO CUMPLE"/>
    <s v="NO CUMPLE"/>
    <s v="NO CUMPLE"/>
  </r>
  <r>
    <s v="INC000002474094"/>
    <s v="HOUSING"/>
    <x v="16"/>
    <s v="BELIEVE"/>
    <s v="FERNEY D GARZON PEÑA"/>
    <s v="frp_pcamay"/>
    <s v="3-Moderado/Limitado"/>
    <x v="1"/>
    <s v="Media"/>
    <x v="0"/>
    <s v="HUAWEI CHILE S A"/>
    <s v="GESTION DATACENTER/ ACCESOS / HUAWEI CHILE S A"/>
    <s v="01/12/2023 11:32:06"/>
    <s v="01/12/2023 11:39:14"/>
    <s v="Cerrado"/>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s v="CUMPLE"/>
    <s v="NO CUMPLE"/>
    <s v="NO CUMPLE"/>
    <s v="NO CUMPLE"/>
    <s v="NO CUMPLE"/>
  </r>
  <r>
    <s v="INC000002474095"/>
    <s v="HOUSING"/>
    <x v="16"/>
    <s v="BELIEVE"/>
    <s v="FERNEY D GARZON PEÑA"/>
    <s v="frp_pcamay"/>
    <s v="3-Moderado/Limitado"/>
    <x v="1"/>
    <s v="Media"/>
    <x v="0"/>
    <s v="HUAWEI CHILE S A"/>
    <s v="GESTION DATACENTER/ ACCESOS / HUAWEI CHILE S A"/>
    <s v="01/12/2023 11:32:09"/>
    <s v="01/12/2023 11:39:44"/>
    <s v="Cerrado"/>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s v="CUMPLE"/>
    <s v="NO CUMPLE"/>
    <s v="NO CUMPLE"/>
    <s v="NO CUMPLE"/>
    <s v="NO CUMPLE"/>
  </r>
  <r>
    <s v="INC000002474150"/>
    <s v="RED INTERNA"/>
    <x v="0"/>
    <s v="APOQUINDO TI"/>
    <s v="RICARDO F ORELLANA MARDONES"/>
    <s v="tct_rorell"/>
    <s v="4-Menor/Localizado"/>
    <x v="0"/>
    <s v="Baja"/>
    <x v="0"/>
    <s v="TELEFONICA EMPRESAS DE CHILE SA"/>
    <s v="RONDA Y MEDICIÓN DE TEMPERATURAS EN SALAS TIC"/>
    <s v="01/12/2023 7:26:42"/>
    <s v="01/12/2023 7:27:42"/>
    <s v="Cerrado"/>
    <s v="TI"/>
    <s v="CLIMA"/>
    <s v="01/12/2023 7:37:52"/>
    <s v="01/12/2023 23:50:00"/>
    <m/>
    <s v="ACT REALIZADA SIN NOVEDAD"/>
    <d v="1899-12-30T00:00:00"/>
    <d v="1899-12-30T00:00:00"/>
    <d v="1899-12-30T00:00:00"/>
    <s v=""/>
    <s v="Cumplido"/>
    <m/>
    <m/>
    <m/>
    <m/>
    <m/>
    <d v="2023-11-03T00:00:00"/>
    <s v="CUMPLE"/>
    <s v="NO CUMPLE"/>
    <s v="NO CUMPLE"/>
    <s v="NO CUMPLE"/>
    <s v="NO CUMPLE"/>
  </r>
  <r>
    <s v="INC000002474187"/>
    <s v="HOUSING"/>
    <x v="4"/>
    <s v="DUOC TICKET PENDIENTES"/>
    <s v="ALEJANDRO ACEVEDO VALENZUELA"/>
    <s v="frp_ercoro"/>
    <s v="3-Moderado/Limitado"/>
    <x v="0"/>
    <s v="Baja"/>
    <x v="0"/>
    <s v="FUNDACION INSTITUTO PROFESIONAL DUOC UC"/>
    <s v="RQ | DUOC | Crear registro de aplicación SSO"/>
    <s v="01/12/2023 8:49:55"/>
    <s v="01/12/2023 8:54:17"/>
    <s v="Cerrado"/>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s v="NO CUMPLE"/>
    <s v="CUMPLE"/>
    <s v="NO CUMPLE"/>
    <s v="NO CUMPLE"/>
    <s v="NO CUMPLE"/>
  </r>
  <r>
    <s v="INC000002474212"/>
    <s v="INFRAESTRUCTURA DC"/>
    <x v="6"/>
    <s v="APQ ACCESOS"/>
    <s v="SEBASTIAN A JARA VIDAL"/>
    <s v="tct_sjarav"/>
    <s v="4-Menor/Localizado"/>
    <x v="0"/>
    <s v="Baja"/>
    <x v="0"/>
    <s v="TELEFONICA CYBERSECURITY TECH CHILE SPA"/>
    <s v="Ronda inspectiva DC SM"/>
    <s v="01/12/2023 7:59:24"/>
    <s v="01/12/2023 8:00:17"/>
    <s v="Cerrado"/>
    <s v="CDP ANTIGUO 1"/>
    <s v="CDP ANTIGUO 2"/>
    <s v="01/12/2023 8:28:49"/>
    <s v="01/12/2023 23:50:00"/>
    <m/>
    <m/>
    <d v="1899-12-30T00:28:32"/>
    <d v="1899-12-30T00:29:25"/>
    <d v="1899-12-30T00:00:53"/>
    <s v=""/>
    <s v="Cumplido"/>
    <m/>
    <m/>
    <m/>
    <m/>
    <m/>
    <d v="2023-11-03T00:00:00"/>
    <s v="CUMPLE"/>
    <s v="NO CUMPLE"/>
    <s v="NO CUMPLE"/>
    <s v="NO CUMPLE"/>
    <s v="NO CUMPLE"/>
  </r>
  <r>
    <s v="INC000002474222"/>
    <s v="VPN IP - MPLS"/>
    <x v="3"/>
    <s v="GESTION HD"/>
    <s v="SEBASTIAN I ACUÑA GUZMAN"/>
    <s v="frp_jciert"/>
    <s v="4-Menor/Localizado"/>
    <x v="0"/>
    <s v="Baja"/>
    <x v="0"/>
    <s v="TELEFONICA GLOBAL TECHNOLOGY S.A.AGENCIA EN CHILE"/>
    <s v="REQ / inconvenientes con relay de correo."/>
    <s v="01/12/2023 9:13:00"/>
    <s v="01/12/2023 9:15:31"/>
    <s v="Cerrado"/>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s v="CUMPLE"/>
    <s v="NO CUMPLE"/>
    <s v="NO CUMPLE"/>
    <s v="NO CUMPLE"/>
    <s v="NO CUMPLE"/>
  </r>
  <r>
    <s v="INC000002474243"/>
    <s v="HOUSING"/>
    <x v="15"/>
    <s v="APQ ACCESOS"/>
    <s v="JOSE G MARQUEZ MARCANO"/>
    <s v="tct_josmam"/>
    <s v="4-Menor/Localizado"/>
    <x v="0"/>
    <s v="Baja"/>
    <x v="0"/>
    <s v="TELEFONICA EMPRESAS DE CHILE SA"/>
    <s v="RONDA Y REVISION DE SALAS"/>
    <s v="01/12/2023 9:44:39"/>
    <s v="01/12/2023 9:45:22"/>
    <s v="Cerrado"/>
    <s v="CDP ANTIGUO 1"/>
    <s v="CDP ANTIGUO 2"/>
    <s v="01/12/2023 10:30:30"/>
    <s v="01/12/2023 23:50:00"/>
    <s v="RONDA Y REVISION DE SALAS"/>
    <s v="RONDAS REALIZADAS"/>
    <d v="1899-12-30T00:44:52"/>
    <d v="1899-12-30T00:45:51"/>
    <d v="1899-12-30T00:00:59"/>
    <s v=""/>
    <s v="Cumplido"/>
    <m/>
    <m/>
    <m/>
    <m/>
    <m/>
    <d v="2023-11-03T00:00:00"/>
    <s v="CUMPLE"/>
    <s v="NO CUMPLE"/>
    <s v="NO CUMPLE"/>
    <s v="NO CUMPLE"/>
    <s v="NO CUMPLE"/>
  </r>
  <r>
    <s v="INC000002474254"/>
    <s v="VPN IP - MPLS"/>
    <x v="17"/>
    <s v="GESTION HD"/>
    <s v="NICOLAS A SAAVEDRA EGUILUZ"/>
    <s v="frp_spevel"/>
    <s v="3-Moderado/Limitado"/>
    <x v="1"/>
    <s v="Media"/>
    <x v="0"/>
    <s v="NUTRISCO CHILE SA"/>
    <s v="HD/ Bloqueo y fin Vigencia"/>
    <s v="01/12/2023 10:04:40"/>
    <s v="01/12/2023 10:07:02"/>
    <s v="Cerrado"/>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s v="NO CUMPLE"/>
    <s v="CUMPLE"/>
    <s v="NO CUMPLE"/>
    <s v="NO CUMPLE"/>
    <s v="NO CUMPLE"/>
  </r>
  <r>
    <s v="INC000002474278"/>
    <s v="VPN IP - MPLS"/>
    <x v="13"/>
    <s v="GESTION HD"/>
    <s v="MOISES E MONTERO RAMOS"/>
    <s v="frp_jciert"/>
    <s v="4-Menor/Localizado"/>
    <x v="0"/>
    <s v="Baja"/>
    <x v="0"/>
    <s v="TELEFONICA GLOBAL TECHNOLOGY S.A.AGENCIA EN CHILE"/>
    <s v="REQ / Requerimiento: Solicitud Baja VDC cliente SOC ALIMENTACION CASINO EXPRESS"/>
    <s v="01/12/2023 10:55:55"/>
    <s v="01/12/2023 10:57:47"/>
    <s v="Cerrado"/>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s v="CUMPLE"/>
    <s v="NO CUMPLE"/>
    <s v="NO CUMPLE"/>
    <s v="NO CUMPLE"/>
    <s v="NO CUMPLE"/>
  </r>
  <r>
    <s v="INC000002474281"/>
    <s v="VPN IP - MPLS"/>
    <x v="6"/>
    <s v="GESTION CALL CENTER"/>
    <s v="SEBASTIAN A JARA VIDAL"/>
    <s v="frp_mdomin"/>
    <s v="4-Menor/Localizado"/>
    <x v="0"/>
    <s v="Baja"/>
    <x v="0"/>
    <s v="CELULOSA ARAUCO Y CONSTITUCION S A"/>
    <s v="FRONT CTC/ EMPRESAS/ INGRESO DE CINTAS AL DATA CENTER"/>
    <s v="01/12/2023 12:47:27"/>
    <s v="01/12/2023 12:48:37"/>
    <s v="Cerrado"/>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s v="CUMPLE"/>
    <s v="NO CUMPLE"/>
    <s v="NO CUMPLE"/>
    <s v="NO CUMPLE"/>
    <s v="NO CUMPLE"/>
  </r>
  <r>
    <s v="INC000002474301"/>
    <s v="INFRAESTRUCTURA DC"/>
    <x v="6"/>
    <s v="APQ ACCESOS"/>
    <s v="RENE E VILLEGAS CARREÑO"/>
    <s v="tct_sjarav"/>
    <s v="4-Menor/Localizado"/>
    <x v="0"/>
    <s v="Baja"/>
    <x v="0"/>
    <s v="TELEFONICA CYBERSECURITY TECH CHILE SPA"/>
    <s v="RECAMBIO DE EXTINTORES"/>
    <s v="01/12/2023 11:23:02"/>
    <s v="01/12/2023 11:24:58"/>
    <s v="Cerrado"/>
    <s v="CDP ANTIGUO 1"/>
    <s v="CDP ANTIGUO 2"/>
    <s v="01/12/2023 11:25:09"/>
    <s v="01/12/2023 23:50:00"/>
    <m/>
    <m/>
    <d v="1899-12-30T00:00:00"/>
    <d v="1899-12-30T00:00:00"/>
    <d v="1899-12-30T00:00:00"/>
    <s v=""/>
    <s v="Cumplido"/>
    <m/>
    <m/>
    <m/>
    <m/>
    <m/>
    <d v="2023-11-03T00:00:00"/>
    <s v="CUMPLE"/>
    <s v="NO CUMPLE"/>
    <s v="NO CUMPLE"/>
    <s v="NO CUMPLE"/>
    <s v="NO CUMPLE"/>
  </r>
  <r>
    <s v="INC000002474313"/>
    <s v="HOUSING"/>
    <x v="4"/>
    <s v="DUOC TICKET AUTOMATICO"/>
    <s v="ALEJANDRO ACEVEDO VALENZUELA"/>
    <s v="frp_lmosqu"/>
    <s v="3-Moderado/Limitado"/>
    <x v="0"/>
    <s v="Baja"/>
    <x v="0"/>
    <s v="FUNDACION INSTITUTO PROFESIONAL DUOC UC"/>
    <s v="REQ / DUOC /  RE: Colaboradores con Teams"/>
    <s v="01/12/2023 9:17:29"/>
    <s v="01/12/2023 9:19:56"/>
    <s v="Cerrado"/>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s v="CUMPLE"/>
    <s v="NO CUMPLE"/>
    <s v="NO CUMPLE"/>
    <s v="NO CUMPLE"/>
    <s v="NO CUMPLE"/>
  </r>
  <r>
    <s v="INC000002474409"/>
    <s v="VPN IP - MPLS"/>
    <x v="9"/>
    <s v="ADMINISTRADORES RESIDENTES"/>
    <s v="AXEL ANDRADE"/>
    <s v="frp_joflor"/>
    <s v="3-Moderado/Limitado"/>
    <x v="1"/>
    <s v="Media"/>
    <x v="0"/>
    <s v="INSTITUTO PROFESIONAL DE CHILE SA"/>
    <s v="GAMA | Restauraciones de respaldos"/>
    <s v="01/12/2023 9:32:24"/>
    <s v="01/12/2023 9:41:34"/>
    <s v="Cerrado"/>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s v="CUMPLE"/>
    <s v="NO CUMPLE"/>
    <s v="NO CUMPLE"/>
    <s v="NO CUMPLE"/>
    <s v="NO CUMPLE"/>
  </r>
  <r>
    <s v="INC000002474563"/>
    <s v="VPN IP - MPLS"/>
    <x v="13"/>
    <s v="GESTION HD"/>
    <s v="PABLO N OLIVA ALARCON"/>
    <s v="frp_fpetro"/>
    <s v="3-Moderado/Limitado"/>
    <x v="1"/>
    <s v="Media"/>
    <x v="0"/>
    <s v="TELEFONICA GLOBAL TECHNOLOGY S.A.AGENCIA EN CHILE"/>
    <s v="REQ/Requerimiento TCCT - ATOS - TOD - Solictud de metricas de rendimiento MOVI"/>
    <s v="01/12/2023 12:18:02"/>
    <s v="01/12/2023 12:24:56"/>
    <s v="Cerrado"/>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s v="NO CUMPLE"/>
    <s v="NO CUMPLE"/>
    <s v="CUMPLE"/>
    <s v="NO CUMPLE"/>
    <s v="NO CUMPLE"/>
  </r>
  <r>
    <s v="INC000002474613"/>
    <s v="VPN IP - MPLS"/>
    <x v="20"/>
    <s v="GESTION HD"/>
    <s v="JORGE S LORCA LEIVA"/>
    <s v="frp_spevel"/>
    <s v="3-Moderado/Limitado"/>
    <x v="1"/>
    <s v="Media"/>
    <x v="0"/>
    <s v="REDBANC S A"/>
    <s v="HD/Baja Personal Permanente DXC"/>
    <s v="01/12/2023 12:06:22"/>
    <s v="01/12/2023 12:09:46"/>
    <s v="Cerrado"/>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s v="CUMPLE"/>
    <s v="NO CUMPLE"/>
    <s v="NO CUMPLE"/>
    <s v="NO CUMPLE"/>
    <s v="NO CUMPLE"/>
  </r>
  <r>
    <s v="INC000002474624"/>
    <s v="VPN IP - MPLS"/>
    <x v="4"/>
    <s v="GESTION HD"/>
    <s v="JUAN CARLOS UZCATEGUI FUGUETT"/>
    <s v="frp_spevel"/>
    <s v="3-Moderado/Limitado"/>
    <x v="1"/>
    <s v="Media"/>
    <x v="0"/>
    <s v="TELEFONICA GLOBAL TECHNOLOGY S.A.AGENCIA EN CHILE"/>
    <s v="HD/SOC/INC000002389964 |REVISIÓN CUENTA VPN / KOLIVARES (USUARIO IMPLANTACIÓN)"/>
    <s v="01/12/2023 12:25:20"/>
    <s v="01/12/2023 12:28:35"/>
    <s v="Cerrado"/>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s v="NO CUMPLE"/>
    <s v="CUMPLE"/>
    <s v="NO CUMPLE"/>
    <s v="NO CUMPLE"/>
    <s v="NO CUMPLE"/>
  </r>
  <r>
    <s v="INC000002474634"/>
    <s v="VPN IP - MPLS"/>
    <x v="2"/>
    <s v="GESTION HD"/>
    <s v="LUIS A VILLASMIL CASTILLO"/>
    <s v="frp_jciert"/>
    <s v="4-Menor/Localizado"/>
    <x v="0"/>
    <s v="Baja"/>
    <x v="0"/>
    <s v="ZAMBONI INGENIEROS ASOCIADOS LIMITADA"/>
    <s v="REQ / Consulta por servicios contratados por cliente ZAMBONI INGENIEROS ASOCIADOS"/>
    <s v="01/12/2023 13:00:09"/>
    <s v="01/12/2023 13:02:53"/>
    <s v="Cerrado"/>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s v="NO CUMPLE"/>
    <s v="CUMPLE"/>
    <s v="NO CUMPLE"/>
    <s v="NO CUMPLE"/>
    <s v="NO CUMPLE"/>
  </r>
  <r>
    <s v="INC000002474637"/>
    <s v="COMUNICACIONES"/>
    <x v="21"/>
    <s v="SM OPERACIONES"/>
    <s v="DENISE CRUZAT ETCHEBERRY"/>
    <s v="tct_decruz"/>
    <s v="4-Menor/Localizado"/>
    <x v="0"/>
    <s v="Baja"/>
    <x v="0"/>
    <s v="TELEFONICA GLOBAL TECHNOLOGY S.A.AGENCIA EN CHILE"/>
    <s v="BAJA DE SERVICIO/CLIENTE SALMONES CAMANCHACA S A  SISON 202301507"/>
    <s v="01/12/2023 12:52:31"/>
    <s v="01/12/2023 12:53:07"/>
    <s v="Cancelado"/>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s v="CUMPLE"/>
    <s v="NO CUMPLE"/>
    <s v="NO CUMPLE"/>
    <s v="NO CUMPLE"/>
    <s v="NO CUMPLE"/>
  </r>
  <r>
    <s v="INC000002474659"/>
    <s v="OFFICE365"/>
    <x v="5"/>
    <s v="SM OPERACIONES"/>
    <s v="JAVIERA A UMAÑA YEVENES"/>
    <s v="tct_decruz"/>
    <s v="4-Menor/Localizado"/>
    <x v="2"/>
    <s v="Media"/>
    <x v="0"/>
    <s v="TELEFONICA GLOBAL TECHNOLOGY S.A.AGENCIA EN CHILE"/>
    <s v="VALIDAR INTEGRANTE DE LISTA teamleader.tcct@tic.cl"/>
    <s v="01/12/2023 13:30:05"/>
    <s v="01/12/2023 13:32:09"/>
    <s v="Cerrado"/>
    <s v="TI"/>
    <s v="APLICATIVOS"/>
    <s v="01/12/2023 14:00:24"/>
    <s v="01/12/2023 23:50:00"/>
    <s v="JESUS JOSE NELO PETAQUERO &lt;jesus.nelo@telefonica.com&gt;_x000a__x000a_Si no está incluir..."/>
    <m/>
    <d v="1899-12-30T00:00:00"/>
    <d v="1899-12-30T00:00:00"/>
    <d v="1899-12-30T00:00:00"/>
    <s v=""/>
    <s v="Cumplido"/>
    <m/>
    <m/>
    <m/>
    <m/>
    <m/>
    <d v="2023-11-03T00:00:00"/>
    <s v="CUMPLE"/>
    <s v="NO CUMPLE"/>
    <s v="NO CUMPLE"/>
    <s v="NO CUMPLE"/>
    <s v="NO CUMPLE"/>
  </r>
  <r>
    <s v="INC000002474676"/>
    <s v="INFRAESTRUCTURA DC"/>
    <x v="13"/>
    <s v="GESTION PROBLEMAS"/>
    <s v="MOISES E MONTERO RAMOS"/>
    <s v="jgresve"/>
    <s v="3-Moderado/Limitado"/>
    <x v="1"/>
    <s v="Media"/>
    <x v="0"/>
    <s v="TELEFONICA EMPRESAS DE CHILE SA"/>
    <s v="HCS - Vcenter/vmware  - VM: Jumpbox"/>
    <s v="01/12/2023 14:28:09"/>
    <s v="01/12/2023 14:30:42"/>
    <s v="Cerrado"/>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s v="NO CUMPLE"/>
    <s v="CUMPLE"/>
    <s v="NO CUMPLE"/>
    <s v="NO CUMPLE"/>
    <s v="NO CUMPLE"/>
  </r>
  <r>
    <s v="INC000002474678"/>
    <s v="VPN IP - MPLS"/>
    <x v="9"/>
    <s v="BELIEVE"/>
    <s v="AXEL ANDRADE"/>
    <s v="frp_cnavar"/>
    <s v="3-Moderado/Limitado"/>
    <x v="1"/>
    <s v="Media"/>
    <x v="0"/>
    <s v="INSTITUTO PROFESIONAL DE CHILE SA"/>
    <s v="GAMA/ Solicitud restauraciones - TERRAOESTE"/>
    <s v="01/12/2023 15:06:32"/>
    <s v="01/12/2023 15:09:50"/>
    <s v="Cerrado"/>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s v="NO CUMPLE"/>
    <s v="CUMPLE"/>
    <s v="NO CUMPLE"/>
    <s v="NO CUMPLE"/>
    <s v="NO CUMPLE"/>
  </r>
  <r>
    <s v="INC000002474690"/>
    <s v="INFRAESTRUCTURA DC"/>
    <x v="8"/>
    <s v="APQ ACCESOS"/>
    <s v="JONATHAN A MARQUEZ ASTENGO"/>
    <s v="tct_sjarav"/>
    <s v="4-Menor/Localizado"/>
    <x v="0"/>
    <s v="Baja"/>
    <x v="0"/>
    <s v="TELEFONICA CYBERSECURITY TECH CHILE SPA"/>
    <s v="RETIRO DE FIBRA PARA CLIENTE BRINKS"/>
    <s v="01/12/2023 15:26:32"/>
    <s v="01/12/2023 15:27:48"/>
    <s v="Cerrado"/>
    <s v="CDP ANTIGUO 1"/>
    <s v="CDP ANTIGUO 2"/>
    <s v="04/12/2023 12:59:08"/>
    <s v="04/12/2023 23:50:00"/>
    <s v="RETIRO DE FIBRA QUE SE REEMPLAZO"/>
    <s v="MANO REMOTA REALIZADA"/>
    <d v="1899-12-30T00:00:00"/>
    <d v="1899-12-30T00:00:00"/>
    <d v="1899-12-30T00:00:00"/>
    <s v=""/>
    <s v="Cumplido"/>
    <m/>
    <m/>
    <m/>
    <m/>
    <m/>
    <d v="2023-11-03T00:00:00"/>
    <s v="CUMPLE"/>
    <s v="NO CUMPLE"/>
    <s v="NO CUMPLE"/>
    <s v="NO CUMPLE"/>
    <s v="NO CUMPLE"/>
  </r>
  <r>
    <s v="INC000002474692"/>
    <s v="INFRAESTRUCTURA DC"/>
    <x v="8"/>
    <s v="APQ ACCESOS"/>
    <s v="JONATHAN A MARQUEZ ASTENGO"/>
    <s v="tct_sjarav"/>
    <s v="4-Menor/Localizado"/>
    <x v="0"/>
    <s v="Baja"/>
    <x v="0"/>
    <s v="TELEFONICA CYBERSECURITY TECH CHILE SPA"/>
    <s v="SUPERVISION CLIENTE REDSALUD/CRQ 79124"/>
    <s v="01/12/2023 15:28:08"/>
    <s v="01/12/2023 15:29:23"/>
    <s v="Cerrado"/>
    <s v="CDP ANTIGUO 1"/>
    <s v="CDP ANTIGUO 2"/>
    <s v="01/12/2023 16:50:32"/>
    <s v="01/12/2023 23:50:00"/>
    <s v="TENDIDO DE FIBRA"/>
    <s v="SUPERVISION/CRQ OK"/>
    <d v="1899-12-30T00:00:00"/>
    <d v="1899-12-30T00:00:00"/>
    <d v="1899-12-30T00:00:00"/>
    <s v=""/>
    <s v="Cumplido"/>
    <m/>
    <m/>
    <m/>
    <m/>
    <m/>
    <d v="2023-11-03T00:00:00"/>
    <s v="CUMPLE"/>
    <s v="NO CUMPLE"/>
    <s v="NO CUMPLE"/>
    <s v="NO CUMPLE"/>
    <s v="NO CUMPLE"/>
  </r>
  <r>
    <s v="INC000002474711"/>
    <s v="VPN IP - MPLS"/>
    <x v="16"/>
    <s v="BELIEVE"/>
    <s v="LUIS O MORALES ARENAS"/>
    <s v="frp_pcamay"/>
    <s v="3-Moderado/Limitado"/>
    <x v="1"/>
    <s v="Media"/>
    <x v="0"/>
    <s v="CENTRO DE COMPENSACION AUTOMATIZADO S A"/>
    <s v="GESTION DATACENTER/ ACCESOS / CENTRO DE COMPENSACION AUTOMATIZADO S A"/>
    <s v="01/12/2023 12:09:38"/>
    <s v="01/12/2023 12:10:01"/>
    <s v="Cerrado"/>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s v="NO CUMPLE"/>
    <s v="CUMPLE"/>
    <s v="NO CUMPLE"/>
    <s v="NO CUMPLE"/>
    <s v="NO CUMPLE"/>
  </r>
  <r>
    <s v="INC000002474722"/>
    <s v="VPN IP - MPLS"/>
    <x v="9"/>
    <s v="BELIEVE"/>
    <s v="RODRIGO VÁSQUEZ MUÑOZ"/>
    <s v="frp_cnavar"/>
    <s v="3-Moderado/Limitado"/>
    <x v="1"/>
    <s v="Media"/>
    <x v="0"/>
    <s v="INSTITUTO PROFESIONAL DE CHILE SA"/>
    <s v="GAMA/ Solicitud restauraciones - CPECH"/>
    <s v="01/12/2023 13:06:46"/>
    <s v="01/12/2023 13:12:50"/>
    <s v="Cerrado"/>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s v="CUMPLE"/>
    <s v="NO CUMPLE"/>
    <s v="NO CUMPLE"/>
    <s v="NO CUMPLE"/>
    <s v="NO CUMPLE"/>
  </r>
  <r>
    <s v="INC000002474735"/>
    <s v="HOUSING"/>
    <x v="4"/>
    <s v="DUOC TICKET AUTOMATICO"/>
    <s v="JUAN CARLOS UZCATEGUI FUGUETT"/>
    <s v="frp_fcruzp"/>
    <s v="3-Moderado/Limitado"/>
    <x v="0"/>
    <s v="Baja"/>
    <x v="0"/>
    <s v="FUNDACION INSTITUTO PROFESIONAL DUOC UC"/>
    <s v="RQ / DUOC / RV: Solicitud información para auditoria 2024"/>
    <s v="01/12/2023 13:20:49"/>
    <s v="01/12/2023 13:22:51"/>
    <s v="Cerrado"/>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s v="CUMPLE"/>
    <s v="NO CUMPLE"/>
    <s v="NO CUMPLE"/>
    <s v="NO CUMPLE"/>
    <s v="NO CUMPLE"/>
  </r>
  <r>
    <s v="INC000002474755"/>
    <s v="VPN IP - MPLS"/>
    <x v="3"/>
    <s v="GESTION HD"/>
    <s v="SEBASTIAN I ACUÑA GUZMAN"/>
    <s v="frp_jciert"/>
    <s v="4-Menor/Localizado"/>
    <x v="0"/>
    <s v="Baja"/>
    <x v="0"/>
    <s v="CONSORCIO INDUSTRIAL DE ALIMENTOS S A"/>
    <s v="REQ / Creación de registro SPF en Dominio cialalimentos.cl"/>
    <s v="01/12/2023 15:07:19"/>
    <s v="01/12/2023 15:09:53"/>
    <s v="Cerrado"/>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s v="NO CUMPLE"/>
    <s v="CUMPLE"/>
    <s v="NO CUMPLE"/>
    <s v="NO CUMPLE"/>
    <s v="NO CUMPLE"/>
  </r>
  <r>
    <s v="INC000002474757"/>
    <s v="VPN IP - MPLS"/>
    <x v="13"/>
    <s v="GESTION HD"/>
    <s v="DEIBY Y SANTOYO MONTEROLA"/>
    <s v="frp_jciert"/>
    <s v="4-Menor/Localizado"/>
    <x v="0"/>
    <s v="Baja"/>
    <x v="0"/>
    <s v="RED DE CLINICAS REGIONALES S.A."/>
    <s v="REQ / Actualización información espacio - VDC"/>
    <s v="01/12/2023 15:54:44"/>
    <s v="01/12/2023 15:57:47"/>
    <s v="Cerrado"/>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s v="NO CUMPLE"/>
    <s v="CUMPLE"/>
    <s v="NO CUMPLE"/>
    <s v="NO CUMPLE"/>
    <s v="NO CUMPLE"/>
  </r>
  <r>
    <s v="INC000002474762"/>
    <s v="HOUSING"/>
    <x v="15"/>
    <s v="APQ ACCESOS"/>
    <s v="ESTEBAN O BUSTOS CORNEJO"/>
    <s v="tct_ebusto"/>
    <s v="2-Significativo/Amplio"/>
    <x v="2"/>
    <s v="Alta"/>
    <x v="0"/>
    <s v="TELEFONICA EMPRESAS DE CHILE SA"/>
    <s v="SUPERVISION INCIDENTE HUAWEI"/>
    <s v="01/12/2023 15:44:36"/>
    <s v="01/12/2023 15:45:57"/>
    <s v="Cerrado"/>
    <s v="CDP ANTIGUO 1"/>
    <s v="CDP ANTIGUO 2"/>
    <s v="01/12/2023 15:47:24"/>
    <s v="01/12/2023 23:50:00"/>
    <s v="SUPERVISION INCIDENTE HUAWEI"/>
    <s v="INCIDENCIA RESTABLECIDA"/>
    <d v="1899-12-30T00:01:27"/>
    <d v="1899-12-30T00:02:48"/>
    <d v="1899-12-30T00:01:21"/>
    <s v=""/>
    <s v="Cumplido"/>
    <m/>
    <m/>
    <m/>
    <m/>
    <m/>
    <d v="2023-11-03T00:00:00"/>
    <s v="CUMPLE"/>
    <s v="NO CUMPLE"/>
    <s v="NO CUMPLE"/>
    <s v="NO CUMPLE"/>
    <s v="NO CUMPLE"/>
  </r>
  <r>
    <s v="INC000002474769"/>
    <s v="INFRAESTRUCTURA DC"/>
    <x v="8"/>
    <s v="APQ ACCESOS"/>
    <s v="JONATHAN A MARQUEZ ASTENGO"/>
    <s v="tct_jmarqu"/>
    <s v="4-Menor/Localizado"/>
    <x v="0"/>
    <s v="Baja"/>
    <x v="0"/>
    <s v="TELEFONICA CYBERSECURITY TECH CHILE SPA"/>
    <s v="SUPERVISION TENDIDO FIBRA BRINKS/CRQ 75438"/>
    <s v="01/12/2023 16:14:26"/>
    <s v="01/12/2023 16:18:14"/>
    <s v="Cerrado"/>
    <s v="CDP ANTIGUO 1"/>
    <s v="CDP ANTIGUO 2"/>
    <s v="01/12/2023 16:52:34"/>
    <s v="01/12/2023 23:50:00"/>
    <s v="SUPERVISION TENDIDO DE FIBRA BRINKS"/>
    <s v="SUPERVISION CRQ/ OK"/>
    <d v="1899-12-30T00:00:00"/>
    <d v="1899-12-30T00:00:00"/>
    <d v="1899-12-30T00:00:00"/>
    <s v=""/>
    <s v="Cumplido"/>
    <m/>
    <m/>
    <m/>
    <m/>
    <m/>
    <d v="2023-11-03T00:00:00"/>
    <s v="CUMPLE"/>
    <s v="NO CUMPLE"/>
    <s v="NO CUMPLE"/>
    <s v="NO CUMPLE"/>
    <s v="NO CUMPLE"/>
  </r>
  <r>
    <s v="INC000002474775"/>
    <s v="VPN IP - MPLS"/>
    <x v="17"/>
    <s v="GESTION HD"/>
    <s v="NICOLAS A SAAVEDRA EGUILUZ"/>
    <s v="frp_jciert"/>
    <s v="4-Menor/Localizado"/>
    <x v="0"/>
    <s v="Baja"/>
    <x v="0"/>
    <s v="TELEFONICA GLOBAL TECHNOLOGY S.A.AGENCIA EN CHILE"/>
    <s v="REQ / Revisión de aperturas de Mandante prd"/>
    <s v="01/12/2023 16:31:38"/>
    <s v="01/12/2023 16:34:47"/>
    <s v="Cerrado"/>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s v="CUMPLE"/>
    <s v="NO CUMPLE"/>
    <s v="NO CUMPLE"/>
    <s v="NO CUMPLE"/>
    <s v="NO CUMPLE"/>
  </r>
  <r>
    <s v="INC000002474778"/>
    <s v="VPN IP - MPLS"/>
    <x v="17"/>
    <s v="GESTION HD"/>
    <s v="NICOLAS A SAAVEDRA EGUILUZ"/>
    <s v="frp_jciert"/>
    <s v="4-Menor/Localizado"/>
    <x v="0"/>
    <s v="Baja"/>
    <x v="0"/>
    <s v="TELEFONICA GLOBAL TECHNOLOGY S.A.AGENCIA EN CHILE"/>
    <s v="REQ / NUTRISCO: Jobs Cancelados en PRD"/>
    <s v="01/12/2023 16:37:31"/>
    <s v="01/12/2023 16:40:40"/>
    <s v="Cerrado"/>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s v="CUMPLE"/>
    <s v="NO CUMPLE"/>
    <s v="NO CUMPLE"/>
    <s v="NO CUMPLE"/>
    <s v="NO CUMPLE"/>
  </r>
  <r>
    <s v="INC000002474782"/>
    <s v="INFRAESTRUCTURA DC"/>
    <x v="8"/>
    <s v="APQ ACCESOS"/>
    <s v="JONATHAN A MARQUEZ ASTENGO"/>
    <s v="tct_jmarqu"/>
    <s v="4-Menor/Localizado"/>
    <x v="0"/>
    <s v="Baja"/>
    <x v="0"/>
    <s v="TELEFONICA CYBERSECURITY TECH CHILE SPA"/>
    <s v="SUPERVISION ARAUCO/CRQ 78963"/>
    <s v="01/12/2023 16:56:53"/>
    <s v="01/12/2023 16:57:51"/>
    <s v="Cerrado"/>
    <s v="CDP ANTIGUO 1"/>
    <s v="CDP ANTIGUO 2"/>
    <s v="01/12/2023 16:58:50"/>
    <s v="01/12/2023 23:50:00"/>
    <s v="SUPERVISION INGRESO DE EQUIPO"/>
    <s v="SUPERVISION CRQ/ OK"/>
    <d v="1899-12-30T00:00:00"/>
    <d v="1899-12-30T00:00:00"/>
    <d v="1899-12-30T00:00:00"/>
    <s v=""/>
    <s v="Cumplido"/>
    <m/>
    <m/>
    <m/>
    <m/>
    <m/>
    <d v="2023-11-03T00:00:00"/>
    <s v="CUMPLE"/>
    <s v="NO CUMPLE"/>
    <s v="NO CUMPLE"/>
    <s v="NO CUMPLE"/>
    <s v="NO CUMPLE"/>
  </r>
  <r>
    <s v="INC000002474811"/>
    <s v="HOUSING"/>
    <x v="15"/>
    <s v="APQ ACCESOS"/>
    <s v="JOSE G MARQUEZ MARCANO"/>
    <s v="tct_josmam"/>
    <s v="4-Menor/Localizado"/>
    <x v="0"/>
    <s v="Baja"/>
    <x v="0"/>
    <s v="TELEFONICA EMPRESAS DE CHILE SA"/>
    <s v="TOMA DE ALARMAS DE CLIENTES"/>
    <s v="01/12/2023 12:42:50"/>
    <s v="01/12/2023 12:43:47"/>
    <s v="Cerrado"/>
    <s v="CDP ANTIGUO 1"/>
    <s v="CDP ANTIGUO 2"/>
    <s v="01/12/2023 12:46:25"/>
    <s v="01/12/2023 23:50:00"/>
    <s v="TOMA DE ALARMAS DE CLIENTES"/>
    <s v="TOMA DE ALARMAS REALIZADAS"/>
    <d v="1899-12-30T00:02:19"/>
    <d v="1899-12-30T00:03:35"/>
    <d v="1899-12-30T00:01:16"/>
    <s v=""/>
    <s v="Cumplido"/>
    <m/>
    <m/>
    <m/>
    <m/>
    <m/>
    <d v="2023-11-03T00:00:00"/>
    <s v="CUMPLE"/>
    <s v="NO CUMPLE"/>
    <s v="NO CUMPLE"/>
    <s v="NO CUMPLE"/>
    <s v="NO CUMPLE"/>
  </r>
  <r>
    <s v="INC000002474818"/>
    <s v="HOUSING"/>
    <x v="15"/>
    <s v="APQ ACCESOS"/>
    <s v="JOSE G MARQUEZ MARCANO"/>
    <s v="tct_josmam"/>
    <s v="4-Menor/Localizado"/>
    <x v="0"/>
    <s v="Baja"/>
    <x v="0"/>
    <s v="TELEFONICA EMPRESAS DE CHILE SA"/>
    <s v="RONDA Y REVISION DE SALAS"/>
    <s v="01/12/2023 12:47:46"/>
    <s v="01/12/2023 12:48:36"/>
    <s v="Cerrado"/>
    <s v="CDP ANTIGUO 1"/>
    <s v="CDP ANTIGUO 2"/>
    <s v="01/12/2023 12:50:00"/>
    <s v="01/12/2023 23:50:00"/>
    <s v="RONDA Y REVISION DE SALAS"/>
    <s v="RONDAS REALIZADAS"/>
    <d v="1899-12-30T00:01:04"/>
    <d v="1899-12-30T00:02:14"/>
    <d v="1899-12-30T00:01:10"/>
    <s v=""/>
    <s v="Cumplido"/>
    <m/>
    <m/>
    <m/>
    <m/>
    <m/>
    <d v="2023-11-03T00:00:00"/>
    <s v="CUMPLE"/>
    <s v="NO CUMPLE"/>
    <s v="NO CUMPLE"/>
    <s v="NO CUMPLE"/>
    <s v="NO CUMPLE"/>
  </r>
  <r>
    <s v="INC000002474831"/>
    <s v="INFRAESTRUCTURA DC"/>
    <x v="8"/>
    <s v="APQ ACCESOS"/>
    <s v="JONATHAN A MARQUEZ ASTENGO"/>
    <s v="tct_jmarqu"/>
    <s v="4-Menor/Localizado"/>
    <x v="0"/>
    <s v="Baja"/>
    <x v="0"/>
    <s v="TELEFONICA CYBERSECURITY TECH CHILE SPA"/>
    <s v="FACTIBILIDAD ARAUCO/CRQ 78963"/>
    <s v="01/12/2023 13:06:05"/>
    <s v="01/12/2023 13:08:16"/>
    <s v="Cerrado"/>
    <s v="CDP ANTIGUO 1"/>
    <s v="CDP ANTIGUO 2"/>
    <s v="01/12/2023 13:09:39"/>
    <s v="01/12/2023 23:50:00"/>
    <s v="FACTIBILIDAD PARA INGRESO DE EQUIPO"/>
    <s v="FACTIBILIDAD ENVIADA"/>
    <d v="1899-12-30T00:00:00"/>
    <d v="1899-12-30T00:00:00"/>
    <d v="1899-12-30T00:00:00"/>
    <s v=""/>
    <s v="Cumplido"/>
    <m/>
    <m/>
    <m/>
    <m/>
    <m/>
    <d v="2023-11-03T00:00:00"/>
    <s v="CUMPLE"/>
    <s v="NO CUMPLE"/>
    <s v="NO CUMPLE"/>
    <s v="NO CUMPLE"/>
    <s v="NO CUMPLE"/>
  </r>
  <r>
    <s v="INC000002474867"/>
    <s v="INFRAESTRUCTURA DC"/>
    <x v="1"/>
    <s v="APQ ACCESOS"/>
    <s v="CARLOS F ARAYA RAMIREZ"/>
    <s v="tct_cararr"/>
    <s v="4-Menor/Localizado"/>
    <x v="0"/>
    <s v="Baja"/>
    <x v="0"/>
    <s v="TELEFONICA CYBERSECURITY TECH CHILE SPA"/>
    <s v="FACTIBILIDAD 78856 (2)"/>
    <s v="01/12/2023 15:24:08"/>
    <s v="01/12/2023 15:25:14"/>
    <s v="Cerrado"/>
    <s v="CDP ANTIGUO 1"/>
    <s v="CDP ANTIGUO 2"/>
    <s v="01/12/2023 15:37:48"/>
    <s v="01/12/2023 23:50:00"/>
    <m/>
    <s v="FACTIBILIDAD ENVIADA"/>
    <d v="1899-12-30T00:00:00"/>
    <d v="1899-12-30T00:00:00"/>
    <d v="1899-12-30T00:00:00"/>
    <s v=""/>
    <s v="Cumplido"/>
    <m/>
    <m/>
    <m/>
    <m/>
    <m/>
    <d v="2023-11-03T00:00:00"/>
    <s v="CUMPLE"/>
    <s v="NO CUMPLE"/>
    <s v="NO CUMPLE"/>
    <s v="NO CUMPLE"/>
    <s v="NO CUMPLE"/>
  </r>
  <r>
    <s v="INC000002474935"/>
    <s v="VPN IP - MPLS"/>
    <x v="3"/>
    <s v="GESTION HD"/>
    <s v="GUSTAVO AVILA VERA"/>
    <s v="frp_jciert"/>
    <s v="4-Menor/Localizado"/>
    <x v="0"/>
    <s v="Baja"/>
    <x v="0"/>
    <s v="TELEFONICA GLOBAL TECHNOLOGY S.A.AGENCIA EN CHILE"/>
    <s v="REQ / CARGA FOLIOS TIPO DOC 33 EN PRODUCTIVO"/>
    <s v="01/12/2023 13:54:17"/>
    <s v="01/12/2023 13:55:54"/>
    <s v="Cerrado"/>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s v="NO CUMPLE"/>
    <s v="CUMPLE"/>
    <s v="NO CUMPLE"/>
    <s v="NO CUMPLE"/>
    <s v="NO CUMPLE"/>
  </r>
  <r>
    <s v="INC000002474948"/>
    <s v="VPN IP - MPLS"/>
    <x v="9"/>
    <s v="GESTION HD"/>
    <s v="AXEL ANDRADE"/>
    <s v="frp_spevel"/>
    <s v="3-Moderado/Limitado"/>
    <x v="1"/>
    <s v="Media"/>
    <x v="0"/>
    <s v="INDUSTRIAS CHILENAS DE ALAMBRE INCHALAM S.A."/>
    <s v="HD/INCHALAM: Ejecutar respaldo FULL"/>
    <s v="01/12/2023 14:09:04"/>
    <s v="01/12/2023 14:22:00"/>
    <s v="Cerrado"/>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s v="NO CUMPLE"/>
    <s v="CUMPLE"/>
    <s v="NO CUMPLE"/>
    <s v="NO CUMPLE"/>
    <s v="NO CUMPLE"/>
  </r>
  <r>
    <s v="INC000002474962"/>
    <s v="HOUSING"/>
    <x v="19"/>
    <s v="BELIEVE"/>
    <s v="SEBASTIAN A JARA VIDAL"/>
    <s v="frp_jolsso"/>
    <s v="3-Moderado/Limitado"/>
    <x v="1"/>
    <s v="Media"/>
    <x v="0"/>
    <s v="ARAUCO S A"/>
    <s v="GESTION DATACENTER/ ACCESOS / ARAUCO S A"/>
    <s v="01/12/2023 14:17:59"/>
    <s v="01/12/2023 14:20:46"/>
    <s v="Cerrado"/>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s v="CUMPLE"/>
    <s v="NO CUMPLE"/>
    <s v="NO CUMPLE"/>
    <s v="NO CUMPLE"/>
    <s v="NO CUMPLE"/>
  </r>
  <r>
    <s v="INC000002474990"/>
    <s v="VPN IP - MPLS"/>
    <x v="13"/>
    <s v="ADMINISTRADORES RESIDENTES"/>
    <s v="JOSE A SANTIS SERRANO"/>
    <s v="frp_rreyes"/>
    <s v="3-Moderado/Limitado"/>
    <x v="1"/>
    <s v="Media"/>
    <x v="0"/>
    <s v="FARMACIAS AHUMADA S.A."/>
    <s v="GAMA / Activación apt update ubuntu vdc"/>
    <s v="01/12/2023 15:01:11"/>
    <s v="01/12/2023 15:03:36"/>
    <s v="Cerrado"/>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s v="NO CUMPLE"/>
    <s v="CUMPLE"/>
    <s v="NO CUMPLE"/>
    <s v="NO CUMPLE"/>
    <s v="NO CUMPLE"/>
  </r>
  <r>
    <s v="INC000002475005"/>
    <s v="VPN IP - MPLS"/>
    <x v="9"/>
    <s v="ADMINISTRADORES RESIDENTES"/>
    <s v="RODRIGO VÁSQUEZ MUÑOZ"/>
    <s v="frp_rreyes"/>
    <s v="3-Moderado/Limitado"/>
    <x v="1"/>
    <s v="Media"/>
    <x v="0"/>
    <s v="INSTITUTO PROFESIONAL DE CHILE SA"/>
    <s v="GAMA / Solicitud restauraciones - TERRASOL"/>
    <s v="01/12/2023 15:10:27"/>
    <s v="01/12/2023 15:13:16"/>
    <s v="Cerrado"/>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s v="CUMPLE"/>
    <s v="NO CUMPLE"/>
    <s v="NO CUMPLE"/>
    <s v="NO CUMPLE"/>
    <s v="NO CUMPLE"/>
  </r>
  <r>
    <s v="INC000002475084"/>
    <s v="VPN IP - MPLS"/>
    <x v="17"/>
    <s v="ADMINISTRADORES RESIDENTES"/>
    <s v="NICOLAS A SAAVEDRA EGUILUZ"/>
    <s v="frp_rreyes"/>
    <s v="4-Menor/Localizado"/>
    <x v="0"/>
    <s v="Baja"/>
    <x v="0"/>
    <s v="NUTRISCO CHILE SA"/>
    <s v="REQ / hd / NUTRISCO: Bloqueos en SAP"/>
    <s v="01/12/2023 16:43:18"/>
    <s v="01/12/2023 16:46:47"/>
    <s v="Cerrado"/>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s v="CUMPLE"/>
    <s v="NO CUMPLE"/>
    <s v="NO CUMPLE"/>
    <s v="NO CUMPLE"/>
    <s v="NO CUMPLE"/>
  </r>
  <r>
    <s v="INC000002475150"/>
    <s v="VPN IP - MPLS"/>
    <x v="4"/>
    <s v="BELIEVE"/>
    <s v="JUAN CARLOS UZCATEGUI FUGUETT"/>
    <s v="frp_dvital"/>
    <s v="4-Menor/Localizado"/>
    <x v="0"/>
    <s v="Baja"/>
    <x v="0"/>
    <s v="TELEFONICA CYBERSECURITY TECH CHILE SPA"/>
    <s v="REQ / SOC / BAJA DE LA CUENTA AD"/>
    <s v="01/12/2023 17:02:48"/>
    <s v="01/12/2023 17:08:57"/>
    <s v="Cerrado"/>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s v="NO CUMPLE"/>
    <s v="NO CUMPLE"/>
    <s v="CUMPLE"/>
    <s v="NO CUMPLE"/>
    <s v="NO CUMPLE"/>
  </r>
  <r>
    <s v="INC000002475158"/>
    <s v="SERVICIOS DIGITALES"/>
    <x v="21"/>
    <s v="SM OPERACIONES"/>
    <s v="DENISE CRUZAT ETCHEBERRY"/>
    <s v="tct_decruz"/>
    <s v="4-Menor/Localizado"/>
    <x v="0"/>
    <s v="Baja"/>
    <x v="0"/>
    <s v="TELEFONICA GLOBAL TECHNOLOGY S.A.AGENCIA EN CHILE"/>
    <s v="TRABAJO ADMINISTRATIVO-INFORMES MENSUALES"/>
    <s v="01/12/2023 17:15:12"/>
    <s v="01/12/2023 17:16:15"/>
    <s v="Cerrado"/>
    <s v="TI"/>
    <s v="SISTEMAS OPERATIVOS"/>
    <s v="04/12/2023 8:53:53"/>
    <s v="04/12/2023 23:50:00"/>
    <m/>
    <s v="se trabaja en reporte mensual"/>
    <d v="1899-12-30T00:00:00"/>
    <d v="1900-01-01T15:38:41"/>
    <d v="1900-01-01T00:00:00"/>
    <s v=""/>
    <s v="Cumplido"/>
    <s v="Ticket se crea como respaldo de trabajo fuera de horario"/>
    <m/>
    <m/>
    <m/>
    <m/>
    <d v="2023-11-03T00:00:00"/>
    <s v="NO CUMPLE"/>
    <s v="NO CUMPLE"/>
    <s v="NO CUMPLE"/>
    <s v="NO CUMPLE"/>
    <s v="CUMPLE"/>
  </r>
  <r>
    <s v="INC000002475199"/>
    <s v="HOSTING VIRTUAL"/>
    <x v="4"/>
    <s v="OPERACION N1"/>
    <s v="ALEJANDRO ACEVEDO VALENZUELA"/>
    <s v="tct_aaceve"/>
    <s v="4-Menor/Localizado"/>
    <x v="0"/>
    <s v="Baja"/>
    <x v="0"/>
    <s v="TELEFONICA GLOBAL TECHNOLOGY S.A.AGENCIA EN CHILE"/>
    <s v="PROCEDIMIENTO DE  BLOQUEO  / DESBLOQUEO VPN"/>
    <s v="01/12/2023 19:10:16"/>
    <s v="01/12/2023 19:11:52"/>
    <s v="Cerrado"/>
    <s v="TI"/>
    <s v="SISTEMAS OPERATIVOS"/>
    <s v="04/12/2023 7:03:24"/>
    <s v="04/12/2023 23:50:00"/>
    <s v="PROCEDIMIENTO DE  BLOQUEO  / DESBLOQUEO VPN"/>
    <s v="DESBLOQUEO REALIZADO DE VPN"/>
    <d v="1900-01-01T11:49:56"/>
    <d v="1900-01-01T11:53:08"/>
    <d v="1899-12-30T00:03:12"/>
    <s v=""/>
    <s v="Cumplido"/>
    <m/>
    <m/>
    <m/>
    <m/>
    <m/>
    <d v="2023-11-03T00:00:00"/>
    <s v="CUMPLE"/>
    <s v="NO CUMPLE"/>
    <s v="NO CUMPLE"/>
    <s v="NO CUMPLE"/>
    <s v="NO CUMPLE"/>
  </r>
  <r>
    <s v="INC000002475260"/>
    <s v="HOUSING"/>
    <x v="16"/>
    <s v="BELIEVE"/>
    <s v="JOSE G MARQUEZ MARCANO"/>
    <s v="frp_pcamay"/>
    <s v="3-Moderado/Limitado"/>
    <x v="1"/>
    <s v="Media"/>
    <x v="0"/>
    <s v="TELEFONICA EMPRESAS DE CHILE SA"/>
    <s v="GESTION DATACENTER/ ACCESOS / TELEFONICA EMPRESAS DE CHILE SA"/>
    <s v="01/12/2023 18:11:17"/>
    <s v="01/12/2023 18:11:26"/>
    <s v="Cerrado"/>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s v="CUMPLE"/>
    <s v="NO CUMPLE"/>
    <s v="NO CUMPLE"/>
    <s v="NO CUMPLE"/>
    <s v="NO CUMPLE"/>
  </r>
  <r>
    <s v="INC000002475282"/>
    <s v="HOUSING"/>
    <x v="15"/>
    <s v="APQ ACCESOS"/>
    <s v="JOSE G MARQUEZ MARCANO"/>
    <s v="tct_josmam"/>
    <s v="4-Menor/Localizado"/>
    <x v="0"/>
    <s v="Baja"/>
    <x v="0"/>
    <s v="TELEFONICA EMPRESAS DE CHILE SA"/>
    <s v="RONDA Y REVISION DE SALAS"/>
    <s v="01/12/2023 18:46:08"/>
    <s v="01/12/2023 18:47:01"/>
    <s v="Cerrado"/>
    <s v="CDP ANTIGUO 1"/>
    <s v="CDP ANTIGUO 2"/>
    <s v="01/12/2023 18:49:34"/>
    <s v="01/12/2023 23:50:00"/>
    <s v="RONDA Y REVISION DE SALAS"/>
    <s v="RONDAS REALIZADAS"/>
    <d v="1899-12-30T00:02:08"/>
    <d v="1899-12-30T00:03:26"/>
    <d v="1899-12-30T00:01:18"/>
    <s v=""/>
    <s v="Cumplido"/>
    <m/>
    <m/>
    <m/>
    <m/>
    <m/>
    <d v="2023-11-03T00:00:00"/>
    <s v="CUMPLE"/>
    <s v="NO CUMPLE"/>
    <s v="NO CUMPLE"/>
    <s v="NO CUMPLE"/>
    <s v="NO CUMPLE"/>
  </r>
  <r>
    <s v="INC000002475286"/>
    <s v="HOUSING"/>
    <x v="15"/>
    <s v="APQ ACCESOS"/>
    <s v="JOSE G MARQUEZ MARCANO"/>
    <s v="tct_josmam"/>
    <s v="4-Menor/Localizado"/>
    <x v="0"/>
    <s v="Baja"/>
    <x v="0"/>
    <s v="TELEFONICA EMPRESAS DE CHILE SA"/>
    <s v="RONDA Y REVISION DE SALAS"/>
    <s v="01/12/2023 18:50:02"/>
    <s v="01/12/2023 18:50:56"/>
    <s v="Cerrado"/>
    <s v="CDP ANTIGUO 1"/>
    <s v="CDP ANTIGUO 2"/>
    <s v="01/12/2023 18:52:08"/>
    <s v="01/12/2023 23:50:00"/>
    <s v="RONDA Y REVISION DE SALAS"/>
    <s v="RONDAS REALIZADAS"/>
    <d v="1899-12-30T00:00:55"/>
    <d v="1899-12-30T00:02:06"/>
    <d v="1899-12-30T00:01:11"/>
    <s v=""/>
    <s v="Cumplido"/>
    <m/>
    <m/>
    <m/>
    <m/>
    <m/>
    <d v="2023-11-03T00:00:00"/>
    <s v="CUMPLE"/>
    <s v="NO CUMPLE"/>
    <s v="NO CUMPLE"/>
    <s v="NO CUMPLE"/>
    <s v="NO CUMPLE"/>
  </r>
  <r>
    <s v="INC000002475338"/>
    <s v="RED INTERNA"/>
    <x v="0"/>
    <s v="APOQUINDO TI"/>
    <s v="RICARDO F ORELLANA MARDONES"/>
    <s v="tct_rorell"/>
    <s v="4-Menor/Localizado"/>
    <x v="0"/>
    <s v="Baja"/>
    <x v="0"/>
    <s v="TELEFONICA EMPRESAS DE CHILE SA"/>
    <s v="RONDA Y MEDICIÓN DE TEMPERATURAS EN SALAS TIC"/>
    <s v="02/12/2023 2:31:25"/>
    <s v="02/12/2023 2:32:19"/>
    <s v="Cerrado"/>
    <s v="TI"/>
    <s v="CLIMA"/>
    <s v="02/12/2023 2:45:57"/>
    <s v="02/12/2023 23:50:00"/>
    <m/>
    <s v="ACT REALIZADA SIN NOVEDAD"/>
    <d v="1899-12-30T00:00:00"/>
    <d v="1899-12-30T00:00:00"/>
    <d v="1899-12-30T00:00:00"/>
    <s v=""/>
    <s v="Cumplido"/>
    <m/>
    <m/>
    <m/>
    <m/>
    <m/>
    <d v="2023-11-03T00:00:00"/>
    <s v="CUMPLE"/>
    <s v="NO CUMPLE"/>
    <s v="NO CUMPLE"/>
    <s v="NO CUMPLE"/>
    <s v="NO CUMPLE"/>
  </r>
  <r>
    <s v="INC000002475343"/>
    <s v="RED INTERNA"/>
    <x v="0"/>
    <s v="APOQUINDO TI"/>
    <s v="RICARDO F ORELLANA MARDONES"/>
    <s v="tct_rorell"/>
    <s v="4-Menor/Localizado"/>
    <x v="0"/>
    <s v="Baja"/>
    <x v="0"/>
    <s v="TELEFONICA EMPRESAS DE CHILE SA"/>
    <s v="RONDA Y MEDICIÓN DE TEMPERATURAS EN SALAS TIC"/>
    <s v="02/12/2023 4:07:10"/>
    <s v="02/12/2023 4:08:01"/>
    <s v="Cerrado"/>
    <s v="TI"/>
    <s v="CLIMA"/>
    <s v="02/12/2023 4:39:48"/>
    <s v="02/12/2023 23:50:00"/>
    <m/>
    <s v="ACT REALIZADA SIN NOVEDAD"/>
    <d v="1899-12-30T00:00:00"/>
    <d v="1899-12-30T00:00:00"/>
    <d v="1899-12-30T00:00:00"/>
    <s v=""/>
    <s v="Cumplido"/>
    <m/>
    <m/>
    <m/>
    <m/>
    <m/>
    <d v="2023-11-03T00:00:00"/>
    <s v="CUMPLE"/>
    <s v="NO CUMPLE"/>
    <s v="NO CUMPLE"/>
    <s v="NO CUMPLE"/>
    <s v="NO CUMPLE"/>
  </r>
  <r>
    <s v="INC000002475412"/>
    <s v="INFRAESTRUCTURA DC"/>
    <x v="0"/>
    <s v="APQ ACCESOS"/>
    <s v="MARIO A BARRIENTOS RUIZ"/>
    <s v="MBARRIENTOS"/>
    <s v="4-Menor/Localizado"/>
    <x v="0"/>
    <s v="Baja"/>
    <x v="0"/>
    <s v="TELEFONICA GLOBAL TECHNOLOGY S.A.AGENCIA EN CHILE"/>
    <s v="RONDA DE INSPECCIÓN DE SALAS Y TOMA DE TEMPERATURAS DC APOQUINDO"/>
    <s v="01/12/2023 19:27:11"/>
    <s v="01/12/2023 19:28:16"/>
    <s v="Cerrado"/>
    <s v="TI"/>
    <s v="CLIMA"/>
    <s v="01/12/2023 19:41:3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5"/>
    <s v="INFRAESTRUCTURA DC"/>
    <x v="0"/>
    <s v="APQ ACCESOS"/>
    <s v="MARIO A BARRIENTOS RUIZ"/>
    <s v="MBARRIENTOS"/>
    <s v="4-Menor/Localizado"/>
    <x v="0"/>
    <s v="Baja"/>
    <x v="0"/>
    <s v="TELEFONICA GLOBAL TECHNOLOGY S.A.AGENCIA EN CHILE"/>
    <s v="RONDA DE INSPECCIÓN DE SALAS Y TOMA DE TEMPERATURAS DC APOQUINDO"/>
    <s v="01/12/2023 19:28:30"/>
    <s v="01/12/2023 19:29:24"/>
    <s v="Cerrado"/>
    <s v="TI"/>
    <s v="CLIMA"/>
    <s v="01/12/2023 19:42:15"/>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19"/>
    <s v="INFRAESTRUCTURA DC"/>
    <x v="0"/>
    <s v="APQ ACCESOS"/>
    <s v="MARIO A BARRIENTOS RUIZ"/>
    <s v="MBARRIENTOS"/>
    <s v="4-Menor/Localizado"/>
    <x v="0"/>
    <s v="Baja"/>
    <x v="0"/>
    <s v="TELEFONICA GLOBAL TECHNOLOGY S.A.AGENCIA EN CHILE"/>
    <s v="RONDA DE INSPECCIÓN DE SALAS Y TOMA DE TEMPERATURAS DC APOQUINDO"/>
    <s v="01/12/2023 19:29:34"/>
    <s v="01/12/2023 19:30:51"/>
    <s v="Cerrado"/>
    <s v="TI"/>
    <s v="CLIMA"/>
    <s v="01/12/2023 19:42:53"/>
    <s v="01/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421"/>
    <s v="INFRAESTRUCTURA DC"/>
    <x v="0"/>
    <s v="APQ ACCESOS"/>
    <s v="MARIO A BARRIENTOS RUIZ"/>
    <s v="MBARRIENTOS"/>
    <s v="4-Menor/Localizado"/>
    <x v="0"/>
    <s v="Baja"/>
    <x v="0"/>
    <s v="TELEFONICA GLOBAL TECHNOLOGY S.A.AGENCIA EN CHILE"/>
    <s v="RONDA DE INSPECCIÓN DE SALAS Y TOMA DE TEMPERATURAS DC APOQUINDO"/>
    <s v="01/12/2023 19:31:16"/>
    <s v="01/12/2023 19:32:15"/>
    <s v="Cerrado"/>
    <s v="TI"/>
    <s v="CLIMA"/>
    <s v="01/12/2023 19:43:43"/>
    <s v="01/12/2023 23:50:00"/>
    <s v="RONDA DE INSPECCIÓN DE SALAS Y TOMA DE TEMPERATURAS DC APOQUINDO"/>
    <s v="RONDA REALIZADA"/>
    <d v="1899-12-30T00:00:00"/>
    <d v="1899-12-30T00:00:00"/>
    <d v="1899-12-30T00:00:00"/>
    <s v=""/>
    <s v="Cumplido"/>
    <m/>
    <m/>
    <m/>
    <m/>
    <m/>
    <d v="2023-11-06T00:00:00"/>
    <s v="CUMPLE"/>
    <s v="NO CUMPLE"/>
    <s v="NO CUMPLE"/>
    <s v="NO CUMPLE"/>
    <s v="NO CUMPLE"/>
  </r>
  <r>
    <s v="INC000002475514"/>
    <s v="HOUSING"/>
    <x v="15"/>
    <s v="APQ ACCESOS"/>
    <s v="LUIS O MORALES ARENAS"/>
    <s v="tct_luimoa"/>
    <s v="4-Menor/Localizado"/>
    <x v="0"/>
    <s v="Baja"/>
    <x v="0"/>
    <s v="TELEFONICA EMPRESAS DE CHILE SA"/>
    <s v="SE GENERA TICKET POR RONDA Y REVISION DE SALAS TECNICAS"/>
    <s v="01/12/2023 21:03:09"/>
    <s v="01/12/2023 21:05:22"/>
    <s v="Cerrado"/>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75526"/>
    <s v="VPN IP - MPLS"/>
    <x v="13"/>
    <s v="GESTION HD"/>
    <s v="DEIBY Y SANTOYO MONTEROLA"/>
    <s v="frp_disilv"/>
    <s v="4-Menor/Localizado"/>
    <x v="0"/>
    <s v="Baja"/>
    <x v="0"/>
    <s v="TELEFONICA GLOBAL TECHNOLOGY S.A.AGENCIA EN CHILE"/>
    <s v="REQ / Incidencia respaldo osccxpr (243ce1d5-94d7-4b22-9fbe-8abfbd0ad86b) - Eliminar Snapshot"/>
    <s v="01/12/2023 22:05:39"/>
    <s v="01/12/2023 22:10:11"/>
    <s v="Cerrado"/>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s v="NO CUMPLE"/>
    <s v="CUMPLE"/>
    <s v="NO CUMPLE"/>
    <s v="NO CUMPLE"/>
    <s v="NO CUMPLE"/>
  </r>
  <r>
    <s v="INC000002475550"/>
    <s v="RED INTERNA"/>
    <x v="0"/>
    <s v="APOQUINDO TI"/>
    <s v="RICARDO F ORELLANA MARDONES"/>
    <s v="tct_rorell"/>
    <s v="4-Menor/Localizado"/>
    <x v="0"/>
    <s v="Baja"/>
    <x v="0"/>
    <s v="TELEFONICA EMPRESAS DE CHILE SA"/>
    <s v="RONDA Y MEDICIÓN DE TEMPERATURAS EN SALAS TIC"/>
    <s v="02/12/2023 7:02:42"/>
    <s v="02/12/2023 7:03:41"/>
    <s v="Cerrado"/>
    <s v="TI"/>
    <s v="CLIMA"/>
    <s v="02/12/2023 7:20:03"/>
    <s v="02/12/2023 23:50:00"/>
    <m/>
    <m/>
    <d v="1899-12-30T00:00:00"/>
    <d v="1899-12-30T00:00:00"/>
    <d v="1899-12-30T00:00:00"/>
    <s v=""/>
    <s v="Cumplido"/>
    <m/>
    <m/>
    <m/>
    <m/>
    <m/>
    <d v="2023-11-03T00:00:00"/>
    <s v="CUMPLE"/>
    <s v="NO CUMPLE"/>
    <s v="NO CUMPLE"/>
    <s v="NO CUMPLE"/>
    <s v="NO CUMPLE"/>
  </r>
  <r>
    <s v="INC000002475568"/>
    <s v="HOUSING"/>
    <x v="15"/>
    <s v="APQ ACCESOS"/>
    <s v="JOSE G MARQUEZ MARCANO"/>
    <s v="tct_josmam"/>
    <s v="4-Menor/Localizado"/>
    <x v="0"/>
    <s v="Baja"/>
    <x v="0"/>
    <s v="TELEFONICA EMPRESAS DE CHILE SA"/>
    <s v="RONDA Y REVISION DE SALAS"/>
    <s v="02/12/2023 10:57:30"/>
    <s v="02/12/2023 10:58:14"/>
    <s v="Cerrado"/>
    <s v="CDP ANTIGUO 1"/>
    <s v="CDP ANTIGUO 2"/>
    <s v="02/12/2023 11:01:54"/>
    <s v="02/12/2023 23:50:00"/>
    <s v="RONDA Y REVISION DE SALAS"/>
    <s v="RONDAS REALIZADAS"/>
    <d v="1899-12-30T00:03:22"/>
    <d v="1899-12-30T00:04:24"/>
    <d v="1899-12-30T00:01:02"/>
    <s v=""/>
    <s v="Cumplido"/>
    <m/>
    <m/>
    <m/>
    <m/>
    <m/>
    <d v="2023-11-03T00:00:00"/>
    <s v="CUMPLE"/>
    <s v="NO CUMPLE"/>
    <s v="NO CUMPLE"/>
    <s v="NO CUMPLE"/>
    <s v="NO CUMPLE"/>
  </r>
  <r>
    <s v="INC000002475591"/>
    <s v="HOUSING"/>
    <x v="15"/>
    <s v="APQ ACCESOS"/>
    <s v="JOSE G MARQUEZ MARCANO"/>
    <s v="tct_josmam"/>
    <s v="4-Menor/Localizado"/>
    <x v="0"/>
    <s v="Baja"/>
    <x v="0"/>
    <s v="TELEFONICA EMPRESAS DE CHILE SA"/>
    <s v="TOMA DE ALARMAS DE CLIENTES"/>
    <s v="02/12/2023 18:34:58"/>
    <s v="02/12/2023 18:35:55"/>
    <s v="Cerrado"/>
    <s v="CDP ANTIGUO 1"/>
    <s v="CDP ANTIGUO 2"/>
    <s v="02/12/2023 18:42:54"/>
    <s v="02/12/2023 23:50:00"/>
    <s v="TOMA DE ALARMAS DE CLIENTES"/>
    <s v="TOMA DE ALARMAS REALIZADAS"/>
    <d v="1899-12-30T00:06:37"/>
    <d v="1899-12-30T00:07:56"/>
    <d v="1899-12-30T00:01:19"/>
    <s v=""/>
    <s v="Cumplido"/>
    <m/>
    <m/>
    <m/>
    <m/>
    <m/>
    <d v="2023-11-03T00:00:00"/>
    <s v="CUMPLE"/>
    <s v="NO CUMPLE"/>
    <s v="NO CUMPLE"/>
    <s v="NO CUMPLE"/>
    <s v="NO CUMPLE"/>
  </r>
  <r>
    <s v="INC000002475618"/>
    <s v="RED INTERNA"/>
    <x v="0"/>
    <s v="APOQUINDO TI"/>
    <s v="RICARDO F ORELLANA MARDONES"/>
    <s v="tct_rorell"/>
    <s v="4-Menor/Localizado"/>
    <x v="0"/>
    <s v="Baja"/>
    <x v="0"/>
    <s v="TELEFONICA EMPRESAS DE CHILE SA"/>
    <s v="RONDA Y MEDICIÓN DE TEMPERATURAS EN SALAS TIC"/>
    <s v="02/12/2023 0:20:44"/>
    <s v="02/12/2023 0:21:40"/>
    <s v="Cerrado"/>
    <s v="TI"/>
    <s v="CLIMA"/>
    <s v="02/12/2023 0:47:55"/>
    <s v="02/12/2023 23:50:00"/>
    <m/>
    <s v="ACT REALIZADA SIN NOVEDAD"/>
    <d v="1899-12-30T00:00:00"/>
    <d v="1899-12-30T00:00:00"/>
    <d v="1899-12-30T00:00:00"/>
    <s v=""/>
    <s v="Cumplido"/>
    <m/>
    <m/>
    <m/>
    <m/>
    <m/>
    <d v="2023-11-03T00:00:00"/>
    <s v="CUMPLE"/>
    <s v="NO CUMPLE"/>
    <s v="NO CUMPLE"/>
    <s v="NO CUMPLE"/>
    <s v="NO CUMPLE"/>
  </r>
  <r>
    <s v="INC000002475645"/>
    <s v="INFRAESTRUCTURA DC"/>
    <x v="0"/>
    <s v="APQ ACCESOS"/>
    <s v="MARIO A BARRIENTOS RUIZ"/>
    <s v="MBARRIENTOS"/>
    <s v="4-Menor/Localizado"/>
    <x v="0"/>
    <s v="Baja"/>
    <x v="0"/>
    <s v="TELEFONICA GLOBAL TECHNOLOGY S.A.AGENCIA EN CHILE"/>
    <s v="RONDA DE INSPECCIÓN DE SALAS Y TOMA DE TEMPERATURAS DC APOQUINDO"/>
    <s v="02/12/2023 15:48:37"/>
    <s v="02/12/2023 15:49:35"/>
    <s v="Cerrado"/>
    <s v="TI"/>
    <s v="CLIMA"/>
    <s v="02/12/2023 20:13:01"/>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48"/>
    <s v="INFRAESTRUCTURA DC"/>
    <x v="0"/>
    <s v="APQ ACCESOS"/>
    <s v="MARIO A BARRIENTOS RUIZ"/>
    <s v="MBARRIENTOS"/>
    <s v="4-Menor/Localizado"/>
    <x v="0"/>
    <s v="Baja"/>
    <x v="0"/>
    <s v="TELEFONICA GLOBAL TECHNOLOGY S.A.AGENCIA EN CHILE"/>
    <s v="RONDA DE INSPECCIÓN DE SALAS Y TOMA DE TEMPERATURAS DC APOQUINDO"/>
    <s v="02/12/2023 15:49:47"/>
    <s v="02/12/2023 15:51:03"/>
    <s v="Cerrado"/>
    <s v="TI"/>
    <s v="CLIMA"/>
    <s v="02/12/2023 20:13:48"/>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50"/>
    <s v="INFRAESTRUCTURA DC"/>
    <x v="0"/>
    <s v="APQ ACCESOS"/>
    <s v="MARIO A BARRIENTOS RUIZ"/>
    <s v="MBARRIENTOS"/>
    <s v="4-Menor/Localizado"/>
    <x v="0"/>
    <s v="Baja"/>
    <x v="0"/>
    <s v="TELEFONICA GLOBAL TECHNOLOGY S.A.AGENCIA EN CHILE"/>
    <s v="RONDA DE INSPECCIÓN DE SALAS Y TOMA DE TEMPERATURAS DC APOQUINDO"/>
    <s v="02/12/2023 15:51:15"/>
    <s v="02/12/2023 15:52:35"/>
    <s v="Cerrado"/>
    <s v="TI"/>
    <s v="CLIMA"/>
    <s v="02/12/2023 20:14:33"/>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5662"/>
    <s v="RED INTERNA"/>
    <x v="6"/>
    <s v="APQ ACCESOS"/>
    <s v="YORDI M HURTADO ARAYA"/>
    <s v="tct_yorhua"/>
    <s v="4-Menor/Localizado"/>
    <x v="0"/>
    <s v="Baja"/>
    <x v="0"/>
    <s v="TELEFONICA CYBERSECURITY TECH CHILE SPA"/>
    <s v="Cliente Brinks John Vergara solicita toma de fotografías de rack"/>
    <s v="02/12/2023 23:45:26"/>
    <s v="02/12/2023 23:47:50"/>
    <s v="Cerrado"/>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s v="NO CUMPLE"/>
    <s v="NO CUMPLE"/>
    <s v="NO CUMPLE"/>
    <s v="CUMPLE"/>
    <s v="NO CUMPLE"/>
  </r>
  <r>
    <s v="INC000002475666"/>
    <s v="RED INTERNA"/>
    <x v="0"/>
    <s v="APOQUINDO TI"/>
    <s v="RICARDO F ORELLANA MARDONES"/>
    <s v="tct_rorell"/>
    <s v="4-Menor/Localizado"/>
    <x v="0"/>
    <s v="Baja"/>
    <x v="0"/>
    <s v="TELEFONICA EMPRESAS DE CHILE SA"/>
    <s v="RONDA Y MEDICIÓN DE TEMPERATURAS EN SALAS TIC"/>
    <s v="03/12/2023 0:20:48"/>
    <s v="03/12/2023 0:21:42"/>
    <s v="Cerrado"/>
    <s v="CDP ANTIGUO 1"/>
    <s v="CDP ANTIGUO 2"/>
    <s v="03/12/2023 0:42:13"/>
    <s v="03/12/2023 23:50:00"/>
    <m/>
    <s v="ACT REALIZADA SIN NOVEDAD"/>
    <d v="1899-12-30T00:00:00"/>
    <d v="1899-12-30T00:00:00"/>
    <d v="1899-12-30T00:00:00"/>
    <s v=""/>
    <s v="Cumplido"/>
    <m/>
    <m/>
    <m/>
    <m/>
    <m/>
    <d v="2023-11-06T00:00:00"/>
    <s v="CUMPLE"/>
    <s v="NO CUMPLE"/>
    <s v="NO CUMPLE"/>
    <s v="NO CUMPLE"/>
    <s v="NO CUMPLE"/>
  </r>
  <r>
    <s v="INC000002475702"/>
    <s v="RED INTERNA"/>
    <x v="0"/>
    <s v="APQ ACCESOS"/>
    <s v="CRISTOPHER MALDONADO ROMERO"/>
    <s v="tct_cmaldo"/>
    <s v="4-Menor/Localizado"/>
    <x v="0"/>
    <s v="Baja"/>
    <x v="0"/>
    <s v="TELEFONICA EMPRESAS DE CHILE SA"/>
    <s v="RONDA TOMA DE TEMPERATURAS SALAS TIC"/>
    <s v="03/12/2023 12:06:19"/>
    <s v="03/12/2023 12:07:22"/>
    <s v="Cerrado"/>
    <s v="CDP ANTIGUO 1"/>
    <s v="CDP ANTIGUO 2"/>
    <s v="03/12/2023 12:47:19"/>
    <s v="03/12/2023 23:50:00"/>
    <m/>
    <s v="RONDA REALIZADA"/>
    <d v="1899-12-30T00:00:00"/>
    <d v="1899-12-30T00:00:00"/>
    <d v="1899-12-30T00:00:00"/>
    <s v=""/>
    <s v="Cumplido"/>
    <m/>
    <m/>
    <m/>
    <m/>
    <m/>
    <d v="2023-11-03T00:00:00"/>
    <s v="CUMPLE"/>
    <s v="NO CUMPLE"/>
    <s v="NO CUMPLE"/>
    <s v="NO CUMPLE"/>
    <s v="NO CUMPLE"/>
  </r>
  <r>
    <s v="INC000002475780"/>
    <s v="TICKET-INTELIGENTE"/>
    <x v="3"/>
    <s v="GESTION TI"/>
    <s v="SEBASTIAN I ACUÑA GUZMAN"/>
    <s v="USR_TSIGHT"/>
    <s v="1-Extenso/Generalizado"/>
    <x v="0"/>
    <s v="Baja"/>
    <x v="1"/>
    <s v="TELEFONICA EMPRESAS DE CHILE SA"/>
    <s v="wocu_metrics TICKET AUTOMATICO"/>
    <s v="02/12/2023 0:20:43"/>
    <s v="02/12/2023 0:20:43"/>
    <s v="Cerrado"/>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s v="CUMPLE"/>
    <s v="NO CUMPLE"/>
    <s v="NO CUMPLE"/>
    <s v="NO CUMPLE"/>
    <s v="NO CUMPLE"/>
  </r>
  <r>
    <s v="INC000002475951"/>
    <s v="HOUSING"/>
    <x v="15"/>
    <s v="APQ ACCESOS"/>
    <s v="LUIS O MORALES ARENAS"/>
    <s v="tct_luimoa"/>
    <s v="4-Menor/Localizado"/>
    <x v="0"/>
    <s v="Baja"/>
    <x v="0"/>
    <s v="TELEFONICA EMPRESAS DE CHILE SA"/>
    <s v="SE GENERA TICKET DE SUPERVISION PARA CLIENTE T EMPRESAS"/>
    <s v="02/12/2023 5:36:52"/>
    <s v="02/12/2023 5:40:18"/>
    <s v="Cerrado"/>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s v="CUMPLE"/>
    <s v="NO CUMPLE"/>
    <s v="NO CUMPLE"/>
    <s v="NO CUMPLE"/>
    <s v="NO CUMPLE"/>
  </r>
  <r>
    <s v="INC000002475957"/>
    <s v="HOUSING"/>
    <x v="15"/>
    <s v="APQ ACCESOS"/>
    <s v="LUIS O MORALES ARENAS"/>
    <s v="tct_luimoa"/>
    <s v="4-Menor/Localizado"/>
    <x v="0"/>
    <s v="Baja"/>
    <x v="0"/>
    <s v="TELEFONICA EMPRESAS DE CHILE SA"/>
    <s v="SE GENERA TICKET POR REVISION Y TOMA DE ALARMA DE CLIENTE"/>
    <s v="02/12/2023 6:03:33"/>
    <s v="02/12/2023 6:05:00"/>
    <s v="Cerrado"/>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5986"/>
    <s v="HOUSING"/>
    <x v="6"/>
    <s v="APQ ACCESOS"/>
    <s v="EDUARDO A NUÑEZ LAMOZA"/>
    <s v="tct_edunul"/>
    <s v="4-Menor/Localizado"/>
    <x v="0"/>
    <s v="Baja"/>
    <x v="0"/>
    <s v="TELEFONICA CYBERSECURITY TECH CHILE SPA"/>
    <s v="TOMA DE TEMPERATURAS"/>
    <s v="02/12/2023 6:56:48"/>
    <s v="02/12/2023 6:58:06"/>
    <s v="Cerrado"/>
    <s v="TI"/>
    <s v="CLIMA"/>
    <s v="02/12/2023 6:58:29"/>
    <s v="02/12/2023 23:50:00"/>
    <s v="TOMA DE TEMPERATURAS"/>
    <s v="RONDA REALIZADA"/>
    <d v="1899-12-30T00:00:00"/>
    <d v="1899-12-30T00:00:00"/>
    <d v="1899-12-30T00:00:00"/>
    <s v=""/>
    <s v="Cumplido"/>
    <m/>
    <m/>
    <m/>
    <m/>
    <m/>
    <d v="2023-11-03T00:00:00"/>
    <s v="CUMPLE"/>
    <s v="NO CUMPLE"/>
    <s v="NO CUMPLE"/>
    <s v="NO CUMPLE"/>
    <s v="NO CUMPLE"/>
  </r>
  <r>
    <s v="INC000002475988"/>
    <s v="HOUSING"/>
    <x v="6"/>
    <s v="APQ ACCESOS"/>
    <s v="EDUARDO A NUÑEZ LAMOZA"/>
    <s v="tct_edunul"/>
    <s v="4-Menor/Localizado"/>
    <x v="0"/>
    <s v="Baja"/>
    <x v="0"/>
    <s v="TELEFONICA CYBERSECURITY TECH CHILE SPA"/>
    <s v="TOMA DE TEMPERATURAS"/>
    <s v="02/12/2023 6:58:41"/>
    <s v="02/12/2023 6:59:34"/>
    <s v="Cerrado"/>
    <s v="TI"/>
    <s v="CLIMA"/>
    <s v="02/12/2023 6:59:52"/>
    <s v="02/12/2023 23:50:00"/>
    <s v="TOMA DE TEMPERATURAS"/>
    <s v="RONDA REALIZADA"/>
    <d v="1899-12-30T00:00:00"/>
    <d v="1899-12-30T00:00:00"/>
    <d v="1899-12-30T00:00:00"/>
    <s v=""/>
    <s v="Cumplido"/>
    <m/>
    <m/>
    <m/>
    <m/>
    <m/>
    <d v="2023-11-03T00:00:00"/>
    <s v="CUMPLE"/>
    <s v="NO CUMPLE"/>
    <s v="NO CUMPLE"/>
    <s v="NO CUMPLE"/>
    <s v="NO CUMPLE"/>
  </r>
  <r>
    <s v="INC000002475990"/>
    <s v="HOUSING"/>
    <x v="6"/>
    <s v="APQ ACCESOS"/>
    <s v="EDUARDO A NUÑEZ LAMOZA"/>
    <s v="tct_edunul"/>
    <s v="4-Menor/Localizado"/>
    <x v="0"/>
    <s v="Baja"/>
    <x v="0"/>
    <s v="TELEFONICA CYBERSECURITY TECH CHILE SPA"/>
    <s v="TOMA DE TEMPERATURAS"/>
    <s v="02/12/2023 7:00:14"/>
    <s v="02/12/2023 7:01:10"/>
    <s v="Cerrado"/>
    <s v="TI"/>
    <s v="CLIMA"/>
    <s v="02/12/2023 7:01:32"/>
    <s v="02/12/2023 23:50:00"/>
    <s v="TOMA DE TEMPERATURAS"/>
    <s v="RONDA REALIZADA"/>
    <d v="1899-12-30T00:00:00"/>
    <d v="1899-12-30T00:00:00"/>
    <d v="1899-12-30T00:00:00"/>
    <s v=""/>
    <s v="Cumplido"/>
    <m/>
    <m/>
    <m/>
    <m/>
    <m/>
    <d v="2023-11-03T00:00:00"/>
    <s v="CUMPLE"/>
    <s v="NO CUMPLE"/>
    <s v="NO CUMPLE"/>
    <s v="NO CUMPLE"/>
    <s v="NO CUMPLE"/>
  </r>
  <r>
    <s v="INC000002475992"/>
    <s v="HOUSING"/>
    <x v="6"/>
    <s v="APQ ACCESOS"/>
    <s v="EDUARDO A NUÑEZ LAMOZA"/>
    <s v="tct_edunul"/>
    <s v="4-Menor/Localizado"/>
    <x v="0"/>
    <s v="Baja"/>
    <x v="0"/>
    <s v="TELEFONICA CYBERSECURITY TECH CHILE SPA"/>
    <s v="RONDA SALAS TECNICAS"/>
    <s v="02/12/2023 7:01:46"/>
    <s v="02/12/2023 7:02:47"/>
    <s v="Cerrado"/>
    <s v="TI"/>
    <s v="INFRAESTRUCTURA"/>
    <s v="02/12/2023 7:03:04"/>
    <s v="02/12/2023 23:50:00"/>
    <s v="REVISION DE SALAS Y RACK"/>
    <s v="RONDA REALIZADA"/>
    <d v="1899-12-30T00:00:00"/>
    <d v="1899-12-30T00:00:00"/>
    <d v="1899-12-30T00:00:00"/>
    <s v=""/>
    <s v="Cumplido"/>
    <m/>
    <m/>
    <m/>
    <m/>
    <m/>
    <d v="2023-11-03T00:00:00"/>
    <s v="CUMPLE"/>
    <s v="NO CUMPLE"/>
    <s v="NO CUMPLE"/>
    <s v="NO CUMPLE"/>
    <s v="NO CUMPLE"/>
  </r>
  <r>
    <s v="INC000002475994"/>
    <s v="HOUSING"/>
    <x v="6"/>
    <s v="APQ ACCESOS"/>
    <s v="EDUARDO A NUÑEZ LAMOZA"/>
    <s v="tct_edunul"/>
    <s v="4-Menor/Localizado"/>
    <x v="0"/>
    <s v="Baja"/>
    <x v="0"/>
    <s v="TELEFONICA CYBERSECURITY TECH CHILE SPA"/>
    <s v="RONDA SALAS TECNICAS"/>
    <s v="02/12/2023 7:03:19"/>
    <s v="02/12/2023 7:04:19"/>
    <s v="Cerrado"/>
    <s v="TI"/>
    <s v="INFRAESTRUCTURA"/>
    <s v="02/12/2023 7:04:42"/>
    <s v="02/12/2023 23:50:00"/>
    <s v="REVISION DE SALAS Y RACK"/>
    <s v="RONDA REALIZADA"/>
    <d v="1899-12-30T00:00:00"/>
    <d v="1899-12-30T00:00:00"/>
    <d v="1899-12-30T00:00:00"/>
    <s v=""/>
    <s v="Cumplido"/>
    <m/>
    <m/>
    <m/>
    <m/>
    <m/>
    <d v="2023-11-03T00:00:00"/>
    <s v="CUMPLE"/>
    <s v="NO CUMPLE"/>
    <s v="NO CUMPLE"/>
    <s v="NO CUMPLE"/>
    <s v="NO CUMPLE"/>
  </r>
  <r>
    <s v="INC000002475997"/>
    <s v="HOUSING"/>
    <x v="6"/>
    <s v="APQ ACCESOS"/>
    <s v="EDUARDO A NUÑEZ LAMOZA"/>
    <s v="tct_edunul"/>
    <s v="4-Menor/Localizado"/>
    <x v="0"/>
    <s v="Baja"/>
    <x v="0"/>
    <s v="TELEFONICA CYBERSECURITY TECH CHILE SPA"/>
    <s v="RONDA SALAS TECNICAS"/>
    <s v="02/12/2023 7:04:55"/>
    <s v="02/12/2023 7:05:56"/>
    <s v="Cerrado"/>
    <s v="TI"/>
    <s v="INFRAESTRUCTURA"/>
    <s v="02/12/2023 7:06:17"/>
    <s v="02/12/2023 23:50:00"/>
    <s v="REVISION DE SALAS Y RACK"/>
    <s v="RONDA REALIZADA"/>
    <d v="1899-12-30T00:00:00"/>
    <d v="1899-12-30T00:00:00"/>
    <d v="1899-12-30T00:00:00"/>
    <s v=""/>
    <s v="Cumplido"/>
    <m/>
    <m/>
    <m/>
    <m/>
    <m/>
    <d v="2023-11-03T00:00:00"/>
    <s v="CUMPLE"/>
    <s v="NO CUMPLE"/>
    <s v="NO CUMPLE"/>
    <s v="NO CUMPLE"/>
    <s v="NO CUMPLE"/>
  </r>
  <r>
    <s v="INC000002476205"/>
    <s v="TICKET-INTELIGENTE"/>
    <x v="13"/>
    <s v="GESTION TI"/>
    <s v="DEIBY Y SANTOYO MONTEROLA"/>
    <s v="USR_TSIGHT"/>
    <s v="1-Extenso/Generalizado"/>
    <x v="0"/>
    <s v="Baja"/>
    <x v="1"/>
    <s v="FUNDACION INSTITUTO PROFESIONAL DUOC UC"/>
    <s v="fiprdu01 - dcacdvalpo1 TICKET AUTOMATICO"/>
    <s v="02/12/2023 12:50:48"/>
    <s v="02/12/2023 12:50:48"/>
    <s v="Cerrado"/>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s v="NO CUMPLE"/>
    <s v="CUMPLE"/>
    <s v="NO CUMPLE"/>
    <s v="NO CUMPLE"/>
    <s v="NO CUMPLE"/>
  </r>
  <r>
    <s v="INC000002476265"/>
    <s v="TICKET-INTELIGENTE"/>
    <x v="4"/>
    <s v="GESTION TI"/>
    <s v="ALEJANDRO ACEVEDO VALENZUELA"/>
    <s v="USR_TSIGHT"/>
    <s v="1-Extenso/Generalizado"/>
    <x v="0"/>
    <s v="Baja"/>
    <x v="1"/>
    <s v="FUNDACION INSTITUTO PROFESIONAL DUOC UC"/>
    <s v="fiprdu01 - dcadmvalpo1_duoc_cl TICKET AUTOMATICO"/>
    <s v="02/12/2023 14:55:00"/>
    <s v="02/12/2023 14:55:00"/>
    <s v="Cerrado"/>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s v="CUMPLE"/>
    <s v="NO CUMPLE"/>
    <s v="NO CUMPLE"/>
    <s v="NO CUMPLE"/>
    <s v="NO CUMPLE"/>
  </r>
  <r>
    <s v="INC000002476324"/>
    <s v="HOUSING"/>
    <x v="15"/>
    <s v="APQ ACCESOS"/>
    <s v="LUIS O MORALES ARENAS"/>
    <s v="tct_luimoa"/>
    <s v="4-Menor/Localizado"/>
    <x v="0"/>
    <s v="Baja"/>
    <x v="0"/>
    <s v="TELEFONICA EMPRESAS DE CHILE SA"/>
    <s v="SE GENERA TICKET POR RONDA Y REVISION DE SALAS TECNICAS"/>
    <s v="02/12/2023 21:11:45"/>
    <s v="02/12/2023 21:13:01"/>
    <s v="Cerrado"/>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6333"/>
    <s v="HOUSING"/>
    <x v="15"/>
    <s v="APQ ACCESOS"/>
    <s v="LUIS O MORALES ARENAS"/>
    <s v="tct_luimoa"/>
    <s v="4-Menor/Localizado"/>
    <x v="0"/>
    <s v="Baja"/>
    <x v="0"/>
    <s v="TELEFONICA EMPRESAS DE CHILE SA"/>
    <s v="SE GENERA TICKET POR REVISION Y TOMA DE ALARMA DE CLIENTES"/>
    <s v="02/12/2023 23:02:17"/>
    <s v="02/12/2023 23:03:39"/>
    <s v="Cerrado"/>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s v="NO CUMPLE"/>
    <s v="NO CUMPLE"/>
    <s v="NO CUMPLE"/>
  </r>
  <r>
    <s v="INC000002476386"/>
    <s v="RED INTERNA"/>
    <x v="0"/>
    <s v="APOQUINDO TI"/>
    <s v="RICARDO F ORELLANA MARDONES"/>
    <s v="tct_rorell"/>
    <s v="4-Menor/Localizado"/>
    <x v="0"/>
    <s v="Baja"/>
    <x v="0"/>
    <s v="TELEFONICA EMPRESAS DE CHILE SA"/>
    <s v="RONDA Y MEDICIÓN DE TEMPERATURAS EN SALAS TIC"/>
    <s v="03/12/2023 4:19:06"/>
    <s v="03/12/2023 4:20:09"/>
    <s v="Cerrado"/>
    <s v="TI"/>
    <s v="CLIMA"/>
    <s v="03/12/2023 4:31:17"/>
    <s v="03/12/2023 23:50:00"/>
    <m/>
    <s v="ACT REALIZADA SIN NOVEDAD"/>
    <d v="1899-12-30T00:00:00"/>
    <d v="1899-12-30T00:00:00"/>
    <d v="1899-12-30T00:00:00"/>
    <s v=""/>
    <s v="Cumplido"/>
    <m/>
    <m/>
    <m/>
    <m/>
    <m/>
    <d v="2023-11-03T00:00:00"/>
    <s v="CUMPLE"/>
    <s v="NO CUMPLE"/>
    <s v="NO CUMPLE"/>
    <s v="NO CUMPLE"/>
    <s v="NO CUMPLE"/>
  </r>
  <r>
    <s v="INC000002476848"/>
    <s v="INFRAESTRUCTURA DC"/>
    <x v="0"/>
    <s v="APQ ACCESOS"/>
    <s v="MARIO A BARRIENTOS RUIZ"/>
    <s v="MBARRIENTOS"/>
    <s v="4-Menor/Localizado"/>
    <x v="0"/>
    <s v="Baja"/>
    <x v="0"/>
    <s v="TELEFONICA GLOBAL TECHNOLOGY S.A.AGENCIA EN CHILE"/>
    <s v="RONDA DE INSPECCIÓN DE SALAS Y TOMA DE TEMPERATURAS DC APOQUINDO"/>
    <s v="02/12/2023 19:50:06"/>
    <s v="02/12/2023 19:51:44"/>
    <s v="Cerrado"/>
    <s v="TI"/>
    <s v="CLIMA"/>
    <s v="02/12/2023 20:15:10"/>
    <s v="02/12/2023 23:50:00"/>
    <s v="RONDA DE INSPECCIÓN DE SALAS Y TOMA DE TEMPERATURAS DC APOQUINDO"/>
    <s v="RONDA REALIZADA"/>
    <d v="1899-12-30T00:00:00"/>
    <d v="1899-12-30T00:00:00"/>
    <d v="1899-12-30T00:00:00"/>
    <s v=""/>
    <s v="Cumplido"/>
    <m/>
    <m/>
    <m/>
    <m/>
    <m/>
    <d v="2023-11-03T00:00:00"/>
    <s v="CUMPLE"/>
    <s v="NO CUMPLE"/>
    <s v="NO CUMPLE"/>
    <s v="NO CUMPLE"/>
    <s v="NO CUMPLE"/>
  </r>
  <r>
    <s v="INC000002476871"/>
    <s v="RED INTERNA"/>
    <x v="6"/>
    <s v="APQ ACCESOS"/>
    <s v="YORDI M HURTADO ARAYA"/>
    <s v="tct_yorhua"/>
    <s v="4-Menor/Localizado"/>
    <x v="0"/>
    <s v="Baja"/>
    <x v="0"/>
    <s v="TELEFONICA CYBERSECURITY TECH CHILE SPA"/>
    <s v="RONDA TOMA DE TEMPERATURAS SALAS TIC 00:30"/>
    <s v="02/12/2023 20:52:02"/>
    <s v="02/12/2023 20:52:29"/>
    <s v="Cerrado"/>
    <s v="CDP ANTIGUO 1"/>
    <s v="CDP ANTIGUO 2"/>
    <s v="02/12/2023 22:06:51"/>
    <s v="02/12/2023 23:50:00"/>
    <s v="RONDA TOMA DE TEMPERATURAS SALAS TIC 00:30"/>
    <s v="RONDA REALIZADA"/>
    <d v="1899-12-30T00:00:00"/>
    <d v="1899-12-30T01:14:49"/>
    <d v="1899-12-30T01:14:49"/>
    <s v=""/>
    <s v="Cumplido"/>
    <m/>
    <m/>
    <m/>
    <m/>
    <m/>
    <d v="2023-11-07T00:00:00"/>
    <s v="NO CUMPLE"/>
    <s v="CUMPLE"/>
    <s v="NO CUMPLE"/>
    <s v="NO CUMPLE"/>
    <s v="NO CUMPLE"/>
  </r>
  <r>
    <s v="INC000002476873"/>
    <s v="RED INTERNA"/>
    <x v="6"/>
    <s v="APQ ACCESOS"/>
    <s v="YORDI M HURTADO ARAYA"/>
    <s v="tct_yorhua"/>
    <s v="4-Menor/Localizado"/>
    <x v="0"/>
    <s v="Baja"/>
    <x v="0"/>
    <s v="TELEFONICA CYBERSECURITY TECH CHILE SPA"/>
    <s v="RONDA SALAS TECNICAS 00:30"/>
    <s v="02/12/2023 20:52:48"/>
    <s v="02/12/2023 20:53:15"/>
    <s v="Cerrado"/>
    <s v="CDP ANTIGUO 1"/>
    <s v="CDP ANTIGUO 2"/>
    <s v="02/12/2023 22:06:29"/>
    <s v="02/12/2023 23:50:00"/>
    <s v="RONDA SALAS TECNICAS 00:30"/>
    <s v="RONDA REALIZADA"/>
    <d v="1899-12-30T00:00:00"/>
    <d v="1899-12-30T01:13:41"/>
    <d v="1899-12-30T01:13:41"/>
    <s v=""/>
    <s v="Cumplido"/>
    <m/>
    <m/>
    <m/>
    <m/>
    <m/>
    <d v="2023-11-03T00:00:00"/>
    <s v="NO CUMPLE"/>
    <s v="CUMPLE"/>
    <s v="NO CUMPLE"/>
    <s v="NO CUMPLE"/>
    <s v="NO CUMPLE"/>
  </r>
  <r>
    <s v="INC000002476904"/>
    <s v="RED INTERNA"/>
    <x v="6"/>
    <s v="APQ ACCESOS"/>
    <s v="YORDI M HURTADO ARAYA"/>
    <s v="tct_yorhua"/>
    <s v="4-Menor/Localizado"/>
    <x v="0"/>
    <s v="Baja"/>
    <x v="0"/>
    <s v="TELEFONICA CYBERSECURITY TECH CHILE SPA"/>
    <s v="RONDA TOMA DE TEMPERATURAS SALAS TIC 04:30"/>
    <s v="02/12/2023 22:07:29"/>
    <s v="02/12/2023 22:07:58"/>
    <s v="Cerrado"/>
    <s v="CDP ANTIGUO 1"/>
    <s v="CDP ANTIGUO 2"/>
    <s v="03/12/2023 0:24:49"/>
    <s v="03/12/2023 23:50:00"/>
    <s v="RONDA TOMA DE TEMPERATURAS SALAS TIC 04:30"/>
    <s v="RONDA REALIZADA"/>
    <d v="1899-12-30T00:00:00"/>
    <d v="1899-12-30T02:17:20"/>
    <d v="1899-12-30T02:17:20"/>
    <s v=""/>
    <s v="Cumplido"/>
    <m/>
    <m/>
    <m/>
    <m/>
    <m/>
    <d v="2023-11-03T00:00:00"/>
    <s v="NO CUMPLE"/>
    <s v="CUMPLE"/>
    <s v="NO CUMPLE"/>
    <s v="NO CUMPLE"/>
    <s v="NO CUMPLE"/>
  </r>
  <r>
    <s v="INC000002476908"/>
    <s v="RED INTERNA"/>
    <x v="6"/>
    <s v="APQ ACCESOS"/>
    <s v="YORDI M HURTADO ARAYA"/>
    <s v="tct_yorhua"/>
    <s v="4-Menor/Localizado"/>
    <x v="0"/>
    <s v="Baja"/>
    <x v="0"/>
    <s v="TELEFONICA CYBERSECURITY TECH CHILE SPA"/>
    <s v="RONDA TOMA DE TEMPERATURAS SALAS TIC 20:30"/>
    <s v="02/12/2023 20:09:59"/>
    <s v="02/12/2023 20:10:27"/>
    <s v="Cerrado"/>
    <s v="CDP ANTIGUO 1"/>
    <s v="CDP ANTIGUO 2"/>
    <s v="02/12/2023 20:51:22"/>
    <s v="02/12/2023 23:50:00"/>
    <s v="RONDA TOMA DE TEMPERATURAS SALAS TIC 20:30"/>
    <s v="RONDA REALIZADA"/>
    <d v="1899-12-30T00:00:00"/>
    <d v="1899-12-30T00:41:23"/>
    <d v="1899-12-30T00:41:23"/>
    <s v=""/>
    <s v="Cumplido"/>
    <m/>
    <m/>
    <m/>
    <m/>
    <m/>
    <d v="2023-11-03T00:00:00"/>
    <s v="CUMPLE"/>
    <s v="NO CUMPLE"/>
    <s v="NO CUMPLE"/>
    <s v="NO CUMPLE"/>
    <s v="NO CUMPLE"/>
  </r>
  <r>
    <s v="INC000002476909"/>
    <s v="RED INTERNA"/>
    <x v="6"/>
    <s v="APQ ACCESOS"/>
    <s v="YORDI M HURTADO ARAYA"/>
    <s v="tct_yorhua"/>
    <s v="4-Menor/Localizado"/>
    <x v="0"/>
    <s v="Baja"/>
    <x v="0"/>
    <s v="TELEFONICA CYBERSECURITY TECH CHILE SPA"/>
    <s v="RONDA SALAS TECNICAS 20:30"/>
    <s v="02/12/2023 20:10:35"/>
    <s v="02/12/2023 20:11:06"/>
    <s v="Cerrado"/>
    <s v="CDP ANTIGUO 1"/>
    <s v="CDP ANTIGUO 2"/>
    <s v="02/12/2023 20:51:41"/>
    <s v="02/12/2023 23:50:00"/>
    <s v="RONDA SALAS TECNICAS 20:30"/>
    <s v="RONDA REALIZADA"/>
    <d v="1899-12-30T00:00:00"/>
    <d v="1899-12-30T00:41:06"/>
    <d v="1899-12-30T00:41:06"/>
    <s v=""/>
    <s v="Cumplido"/>
    <m/>
    <m/>
    <m/>
    <m/>
    <m/>
    <d v="2023-11-03T00:00:00"/>
    <s v="CUMPLE"/>
    <s v="NO CUMPLE"/>
    <s v="NO CUMPLE"/>
    <s v="NO CUMPLE"/>
    <s v="NO CUMPLE"/>
  </r>
  <r>
    <s v="INC000002476915"/>
    <s v="HOUSING"/>
    <x v="19"/>
    <s v="BELIEVE"/>
    <s v="SEBASTIAN A JARA VIDAL"/>
    <s v="frp_jolsso"/>
    <s v="3-Moderado/Limitado"/>
    <x v="1"/>
    <s v="Media"/>
    <x v="0"/>
    <s v="EQUIPOS ELECTRONICOS Y COMPUTACION SA"/>
    <s v="GESTION DATACENTER/ ACCESOS / EQUIPOS ELECTRONICOS Y COMPUTACION SA"/>
    <s v="02/12/2023 20:41:59"/>
    <s v="02/12/2023 20:43:17"/>
    <s v="Cerrado"/>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s v="CUMPLE"/>
    <s v="NO CUMPLE"/>
    <s v="NO CUMPLE"/>
    <s v="NO CUMPLE"/>
    <s v="NO CUMPLE"/>
  </r>
  <r>
    <s v="INC000002476942"/>
    <s v="RED INTERNA"/>
    <x v="0"/>
    <s v="APOQUINDO TI"/>
    <s v="RICARDO F ORELLANA MARDONES"/>
    <s v="tct_rorell"/>
    <s v="4-Menor/Localizado"/>
    <x v="0"/>
    <s v="Baja"/>
    <x v="0"/>
    <s v="TELEFONICA EMPRESAS DE CHILE SA"/>
    <s v="RONDA Y MEDICIÓN DE TEMPERATURAS EN SALAS TIC"/>
    <s v="03/12/2023 2:38:05"/>
    <s v="03/12/2023 2:39:04"/>
    <s v="Cerrado"/>
    <s v="TI"/>
    <s v="CLIMA"/>
    <s v="03/12/2023 2:48:45"/>
    <s v="03/12/2023 23:50:00"/>
    <m/>
    <s v="ACT REALIZADA SIN NOVEDAD"/>
    <d v="1899-12-30T00:00:00"/>
    <d v="1899-12-30T00:00:00"/>
    <d v="1899-12-30T00:00:00"/>
    <s v=""/>
    <s v="Cumplido"/>
    <m/>
    <m/>
    <m/>
    <m/>
    <m/>
    <d v="2023-11-03T00:00:00"/>
    <s v="CUMPLE"/>
    <s v="NO CUMPLE"/>
    <s v="NO CUMPLE"/>
    <s v="NO CUMPLE"/>
    <s v="NO CUMPLE"/>
  </r>
  <r>
    <s v="INC000002476946"/>
    <s v="RED INTERNA"/>
    <x v="0"/>
    <s v="APOQUINDO TI"/>
    <s v="RICARDO F ORELLANA MARDONES"/>
    <s v="tct_rorell"/>
    <s v="4-Menor/Localizado"/>
    <x v="0"/>
    <s v="Baja"/>
    <x v="0"/>
    <s v="TELEFONICA EMPRESAS DE CHILE SA"/>
    <s v="RONDA Y MEDICIÓN DE TEMPERATURAS EN SALAS TIC"/>
    <s v="03/12/2023 7:19:32"/>
    <s v="03/12/2023 7:20:28"/>
    <s v="Cerrado"/>
    <s v="TI"/>
    <s v="CLIMA"/>
    <s v="03/12/2023 7:30:37"/>
    <s v="03/12/2023 23:50:00"/>
    <m/>
    <s v="ACT REALIZADA SIN NOVEDAD"/>
    <d v="1899-12-30T00:00:00"/>
    <d v="1899-12-30T00:00:00"/>
    <d v="1899-12-30T00:00:00"/>
    <s v=""/>
    <s v="Cumplido"/>
    <m/>
    <m/>
    <m/>
    <m/>
    <m/>
    <d v="2023-11-03T00:00:00"/>
    <s v="CUMPLE"/>
    <s v="NO CUMPLE"/>
    <s v="NO CUMPLE"/>
    <s v="NO CUMPLE"/>
    <s v="NO CUMPLE"/>
  </r>
  <r>
    <s v="INC000002476986"/>
    <s v="VPN IP - MPLS"/>
    <x v="9"/>
    <s v="ADMINISTRADORES RESIDENTES"/>
    <s v="AXEL ANDRADE"/>
    <s v="frp_rreyes"/>
    <s v="3-Moderado/Limitado"/>
    <x v="1"/>
    <s v="Media"/>
    <x v="1"/>
    <s v="FARMACIAS AHUMADA S.A."/>
    <s v="GAMA / Backup VM Cl01BALFUSE01"/>
    <s v="03/12/2023 15:53:46"/>
    <s v="03/12/2023 15:56:50"/>
    <s v="Cerrado"/>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s v="NO CUMPLE"/>
    <s v="CUMPLE"/>
    <s v="NO CUMPLE"/>
    <s v="NO CUMPLE"/>
    <s v="NO CUMPLE"/>
  </r>
  <r>
    <s v="INC000002477006"/>
    <s v="RED INTERNA"/>
    <x v="6"/>
    <s v="APQ ACCESOS"/>
    <s v="YORDI M HURTADO ARAYA"/>
    <s v="tct_yorhua"/>
    <s v="4-Menor/Localizado"/>
    <x v="0"/>
    <s v="Baja"/>
    <x v="0"/>
    <s v="TELEFONICA CYBERSECURITY TECH CHILE SPA"/>
    <s v="RONDA SALAS TECNICAS 04:30"/>
    <s v="02/12/2023 22:08:11"/>
    <s v="02/12/2023 22:08:43"/>
    <s v="Cerrado"/>
    <s v="CDP ANTIGUO 1"/>
    <s v="CDP ANTIGUO 2"/>
    <s v="03/12/2023 0:24:29"/>
    <s v="03/12/2023 23:50:00"/>
    <s v="RONDA SALAS TECNICAS 04:30"/>
    <s v="RONDA REALIZADA"/>
    <d v="1899-12-30T00:00:00"/>
    <d v="1899-12-30T02:16:18"/>
    <d v="1899-12-30T02:16:18"/>
    <s v=""/>
    <s v="Cumplido"/>
    <m/>
    <m/>
    <m/>
    <m/>
    <m/>
    <d v="2023-11-03T00:00:00"/>
    <s v="NO CUMPLE"/>
    <s v="CUMPLE"/>
    <s v="NO CUMPLE"/>
    <s v="NO CUMPLE"/>
    <s v="NO CUMPLE"/>
  </r>
  <r>
    <s v="INC000002477451"/>
    <s v="TICKET-INTELIGENTE"/>
    <x v="4"/>
    <s v="GESTION TI"/>
    <s v="ALEJANDRO ACEVEDO VALENZUELA"/>
    <s v="USR_TSIGHT"/>
    <s v="1-Extenso/Generalizado"/>
    <x v="0"/>
    <s v="Baja"/>
    <x v="1"/>
    <s v="PESQUERA CAMANCHACA"/>
    <s v="pescam01 - svrad1_camanchaca.cl_srv TICKET AUTOMATICO"/>
    <s v="03/12/2023 2:14:34"/>
    <s v="03/12/2023 2:14:34"/>
    <s v="Cerrado"/>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s v="CUMPLE"/>
    <s v="NO CUMPLE"/>
    <s v="NO CUMPLE"/>
    <s v="NO CUMPLE"/>
    <s v="NO CUMPLE"/>
  </r>
  <r>
    <s v="INC000002477534"/>
    <s v="TICKET-INTELIGENTE"/>
    <x v="3"/>
    <s v="GESTION TI"/>
    <s v="SEBASTIAN I ACUÑA GUZMAN"/>
    <s v="USR_TSIGHT"/>
    <s v="1-Extenso/Generalizado"/>
    <x v="0"/>
    <s v="Baja"/>
    <x v="1"/>
    <s v="BLUMAR S.A."/>
    <s v="blumar01 - blutssaperp TICKET AUTOMATICO"/>
    <s v="03/12/2023 5:57:48"/>
    <s v="03/12/2023 5:57:48"/>
    <s v="Cerrado"/>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s v="CUMPLE"/>
    <s v="NO CUMPLE"/>
    <s v="NO CUMPLE"/>
    <s v="NO CUMPLE"/>
    <s v="NO CUMPLE"/>
  </r>
  <r>
    <s v="INC000002477536"/>
    <s v="TICKET-INTELIGENTE"/>
    <x v="4"/>
    <s v="GESTION TI"/>
    <s v="ALEJANDRO ACEVEDO VALENZUELA"/>
    <s v="USR_TSIGHT"/>
    <s v="1-Extenso/Generalizado"/>
    <x v="0"/>
    <s v="Baja"/>
    <x v="1"/>
    <s v="COMERCIAL E IMPORTADORA AUDIOMUSICA SPA"/>
    <s v="ciausp01 - ts2 TICKET AUTOMATICO"/>
    <s v="03/12/2023 5:58:39"/>
    <s v="03/12/2023 5:58:39"/>
    <s v="Cerrado"/>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s v="CUMPLE"/>
    <s v="NO CUMPLE"/>
    <s v="NO CUMPLE"/>
    <s v="NO CUMPLE"/>
    <s v="NO CUMPLE"/>
  </r>
  <r>
    <s v="INC000002477723"/>
    <s v="HOUSING"/>
    <x v="15"/>
    <s v="APQ ACCESOS"/>
    <s v="LUIS O MORALES ARENAS"/>
    <s v="tct_luimoa"/>
    <s v="4-Menor/Localizado"/>
    <x v="0"/>
    <s v="Baja"/>
    <x v="0"/>
    <s v="TELEFONICA EMPRESAS DE CHILE SA"/>
    <s v="SE GENERA TICKET POR RONDA Y REVISION DE SALAS TECNICAS"/>
    <s v="03/12/2023 21:10:22"/>
    <s v="03/12/2023 21:12:15"/>
    <s v="Cerrado"/>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s v="NO CUMPLE"/>
    <s v="NO CUMPLE"/>
    <s v="NO CUMPLE"/>
  </r>
  <r>
    <s v="INC000002477734"/>
    <s v="HOUSING"/>
    <x v="15"/>
    <s v="APQ ACCESOS"/>
    <s v="LUIS O MORALES ARENAS"/>
    <s v="tct_luimoa"/>
    <s v="4-Menor/Localizado"/>
    <x v="0"/>
    <s v="Baja"/>
    <x v="0"/>
    <s v="TELEFONICA EMPRESAS DE CHILE SA"/>
    <s v="SE GENERA TICKET DE SUPERVISION PARA CLIENTE DXC"/>
    <s v="04/12/2023 1:04:14"/>
    <s v="04/12/2023 1:05:52"/>
    <s v="Cerrado"/>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s v="CUMPLE"/>
    <s v="NO CUMPLE"/>
    <s v="NO CUMPLE"/>
    <s v="NO CUMPLE"/>
    <s v="NO CUMPLE"/>
  </r>
  <r>
    <s v="INC000002477755"/>
    <s v="HOUSING"/>
    <x v="14"/>
    <s v="BELIEVE"/>
    <s v="BASTIAN A ROA CHIARLEONI"/>
    <s v="frp_jreyna"/>
    <s v="3-Moderado/Limitado"/>
    <x v="1"/>
    <s v="Media"/>
    <x v="0"/>
    <s v="ICETEL SERVICIOS S.A."/>
    <s v="GESTION DATACENTER/ ACCESOS  / NBX"/>
    <s v="04/12/2023 7:32:11"/>
    <s v="04/12/2023 7:41:32"/>
    <s v="Cerrado"/>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s v="CUMPLE"/>
    <s v="NO CUMPLE"/>
    <s v="NO CUMPLE"/>
    <s v="NO CUMPLE"/>
    <s v="NO CUMPLE"/>
  </r>
  <r>
    <s v="INC000002477757"/>
    <s v="HOUSING"/>
    <x v="14"/>
    <s v="BELIEVE"/>
    <s v="BASTIAN A ROA CHIARLEONI"/>
    <s v="frp_jreyna"/>
    <s v="3-Moderado/Limitado"/>
    <x v="1"/>
    <s v="Media"/>
    <x v="0"/>
    <s v="ICETEL SERVICIOS S.A."/>
    <s v="GESTION DATACENTER/ ACCESOS  / ICETEL SERVICIOS S.A."/>
    <s v="04/12/2023 7:36:16"/>
    <s v="04/12/2023 7:41:20"/>
    <s v="Cerrado"/>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s v="CUMPLE"/>
    <s v="NO CUMPLE"/>
    <s v="NO CUMPLE"/>
    <s v="NO CUMPLE"/>
    <s v="NO CUMPLE"/>
  </r>
  <r>
    <s v="INC000002477801"/>
    <s v="VPN IP - MPLS"/>
    <x v="4"/>
    <s v="BELIEVE"/>
    <s v="JUAN CARLOS UZCATEGUI FUGUETT"/>
    <s v="frp_fbalab"/>
    <s v="4-Menor/Localizado"/>
    <x v="0"/>
    <s v="Baja"/>
    <x v="0"/>
    <s v="TELEFONICA CYBERSECURITY TECH CHILE SPA"/>
    <s v="REQ / SOC / Reset password de AD"/>
    <s v="04/12/2023 9:57:19"/>
    <s v="04/12/2023 9:58:16"/>
    <s v="Cerrado"/>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s v="NO CUMPLE"/>
    <s v="NO CUMPLE"/>
    <s v="NO CUMPLE"/>
    <s v="CUMPLE"/>
    <s v="NO CUMPLE"/>
  </r>
  <r>
    <s v="INC000002477822"/>
    <s v="TICKET-INTELIGENTE"/>
    <x v="2"/>
    <s v="GESTION TI"/>
    <s v="LUIS RODRIGO ACEVEDO COLLIPAL"/>
    <s v="USR_TSIGHT"/>
    <s v="1-Extenso/Generalizado"/>
    <x v="0"/>
    <s v="Baja"/>
    <x v="1"/>
    <s v="COCA COLA EMBONOR S A"/>
    <s v="cocoem01 - srv_koe_dmz TICKET AUTOMATICO"/>
    <s v="03/12/2023 10:32:18"/>
    <s v="03/12/2023 10:32:18"/>
    <s v="Cerrado"/>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s v="CUMPLE"/>
    <s v="NO CUMPLE"/>
    <s v="NO CUMPLE"/>
    <s v="NO CUMPLE"/>
    <s v="NO CUMPLE"/>
  </r>
  <r>
    <s v="INC000002477824"/>
    <s v="TICKET-INTELIGENTE"/>
    <x v="2"/>
    <s v="GESTION TI"/>
    <s v="LUIS RODRIGO ACEVEDO COLLIPAL"/>
    <s v="USR_TSIGHT"/>
    <s v="1-Extenso/Generalizado"/>
    <x v="0"/>
    <s v="Baja"/>
    <x v="1"/>
    <s v="COCA COLA EMBONOR S A"/>
    <s v="cocoem01 - srv_koe_appdmz TICKET AUTOMATICO"/>
    <s v="03/12/2023 10:33:51"/>
    <s v="03/12/2023 10:33:51"/>
    <s v="Cerrado"/>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s v="NO CUMPLE"/>
    <s v="CUMPLE"/>
    <s v="NO CUMPLE"/>
    <s v="NO CUMPLE"/>
    <s v="NO CUMPLE"/>
  </r>
  <r>
    <s v="INC000002478008"/>
    <s v="HOUSING"/>
    <x v="15"/>
    <s v="APQ ACCESOS"/>
    <s v="JOSE G MARQUEZ MARCANO"/>
    <s v="tct_josmam"/>
    <s v="4-Menor/Localizado"/>
    <x v="0"/>
    <s v="Baja"/>
    <x v="0"/>
    <s v="TELEFONICA EMPRESAS DE CHILE SA"/>
    <s v="RONDA Y REVISION DE SALAS"/>
    <s v="03/12/2023 12:31:08"/>
    <s v="03/12/2023 12:31:59"/>
    <s v="Cerrado"/>
    <s v="CDP ANTIGUO 1"/>
    <s v="CDP ANTIGUO 2"/>
    <s v="03/12/2023 12:33:15"/>
    <s v="03/12/2023 23:50:00"/>
    <s v="RONDA Y REVISION DE SALAS"/>
    <s v="RONDAS REALIZADAS"/>
    <d v="1899-12-30T00:00:00"/>
    <d v="1899-12-30T00:02:07"/>
    <d v="1899-12-30T00:02:07"/>
    <s v=""/>
    <s v="Cumplido"/>
    <m/>
    <m/>
    <m/>
    <m/>
    <m/>
    <d v="2023-11-03T00:00:00"/>
    <s v="CUMPLE"/>
    <s v="NO CUMPLE"/>
    <s v="NO CUMPLE"/>
    <s v="NO CUMPLE"/>
    <s v="NO CUMPLE"/>
  </r>
  <r>
    <s v="INC000002478010"/>
    <s v="HOUSING"/>
    <x v="15"/>
    <s v="APQ ACCESOS"/>
    <s v="JOSE G MARQUEZ MARCANO"/>
    <s v="tct_josmam"/>
    <s v="4-Menor/Localizado"/>
    <x v="0"/>
    <s v="Baja"/>
    <x v="0"/>
    <s v="TELEFONICA EMPRESAS DE CHILE SA"/>
    <s v="TOMA DE ALARMAS DE CLIENTES"/>
    <s v="03/12/2023 12:33:35"/>
    <s v="03/12/2023 12:34:22"/>
    <s v="Cerrado"/>
    <s v="CDP ANTIGUO 1"/>
    <s v="CDP ANTIGUO 2"/>
    <s v="03/12/2023 12:35:51"/>
    <s v="03/12/2023 23:50:00"/>
    <s v="TOMA DE ALARMAS DE CLIENTES"/>
    <s v="TOMA DE ALARMAS REALIZADAS"/>
    <d v="1899-12-30T00:01:11"/>
    <d v="1899-12-30T00:02:16"/>
    <d v="1899-12-30T00:01:05"/>
    <s v=""/>
    <s v="Cumplido"/>
    <m/>
    <m/>
    <m/>
    <m/>
    <m/>
    <d v="2023-11-03T00:00:00"/>
    <s v="CUMPLE"/>
    <s v="NO CUMPLE"/>
    <s v="NO CUMPLE"/>
    <s v="NO CUMPLE"/>
    <s v="NO CUMPLE"/>
  </r>
  <r>
    <s v="INC000002478056"/>
    <s v="HOSTING VIRTUAL"/>
    <x v="4"/>
    <s v="DUOC TICKET PENDIENTES"/>
    <s v="JUAN CARLOS UZCATEGUI FUGUETT"/>
    <s v="frp_jcarra"/>
    <s v="3-Moderado/Limitado"/>
    <x v="0"/>
    <s v="Baja"/>
    <x v="0"/>
    <s v="FUNDACION INSTITUTO PROFESIONAL DUOC UC"/>
    <s v="DUOC / RQ / Crear registro de aplicación SSO"/>
    <s v="04/12/2023 8:55:11"/>
    <s v="04/12/2023 8:57:21"/>
    <s v="Cerrado"/>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s v="NO CUMPLE"/>
    <s v="NO CUMPLE"/>
    <s v="CUMPLE"/>
    <s v="NO CUMPLE"/>
    <s v="NO CUMPLE"/>
  </r>
  <r>
    <s v="INC000002478058"/>
    <s v="RED INTERNA"/>
    <x v="1"/>
    <s v="APQ ACCESOS"/>
    <s v="CARLOS F ARAYA RAMIREZ"/>
    <s v="tct_cararr"/>
    <s v="4-Menor/Localizado"/>
    <x v="0"/>
    <s v="Baja"/>
    <x v="0"/>
    <s v="TELEFONICA CYBERSECURITY TECH CHILE SPA"/>
    <s v="RONDA INSPECTIVA"/>
    <s v="04/12/2023 9:05:20"/>
    <s v="04/12/2023 9:08:00"/>
    <s v="Cerrado"/>
    <s v="CDP ANTIGUO 1"/>
    <s v="CDP ANTIGUO 2"/>
    <s v="04/12/2023 9:41:42"/>
    <s v="04/12/2023 23:50:00"/>
    <m/>
    <s v="ronda realizada"/>
    <d v="1899-12-30T00:00:00"/>
    <d v="1899-12-30T00:00:00"/>
    <d v="1899-12-30T00:00:00"/>
    <s v=""/>
    <s v="Cumplido"/>
    <m/>
    <m/>
    <m/>
    <m/>
    <m/>
    <d v="2023-11-03T00:00:00"/>
    <s v="CUMPLE"/>
    <s v="NO CUMPLE"/>
    <s v="NO CUMPLE"/>
    <s v="NO CUMPLE"/>
    <s v="NO CUMPLE"/>
  </r>
  <r>
    <s v="INC000002478078"/>
    <s v="INFRAESTRUCTURA DC"/>
    <x v="8"/>
    <s v="APQ ACCESOS"/>
    <s v="JONATHAN A MARQUEZ ASTENGO"/>
    <s v="tct_jmarqu"/>
    <s v="4-Menor/Localizado"/>
    <x v="0"/>
    <s v="Baja"/>
    <x v="0"/>
    <s v="TELEFONICA CYBERSECURITY TECH CHILE SPA"/>
    <s v="FACTIBILIDAD ARAUCO/CRQ 79209"/>
    <s v="04/12/2023 10:04:06"/>
    <s v="04/12/2023 10:05:59"/>
    <s v="Cerrado"/>
    <s v="CDP ANTIGUO 1"/>
    <s v="CDP ANTIGUO 2"/>
    <s v="04/12/2023 10:16:19"/>
    <s v="04/12/2023 23:50:00"/>
    <s v="FACTIBILIDAD PARA INGRESO DE EQUIPO"/>
    <s v="FACTIBILIDAD ENVIADA"/>
    <d v="1899-12-30T00:00:00"/>
    <d v="1899-12-30T00:00:00"/>
    <d v="1899-12-30T00:00:00"/>
    <s v=""/>
    <s v="Cumplido"/>
    <m/>
    <m/>
    <m/>
    <m/>
    <m/>
    <d v="2023-11-06T00:00:00"/>
    <s v="CUMPLE"/>
    <s v="NO CUMPLE"/>
    <s v="NO CUMPLE"/>
    <s v="NO CUMPLE"/>
    <s v="NO CUMPLE"/>
  </r>
  <r>
    <s v="INC000002478082"/>
    <s v="HOSTING VIRTUAL"/>
    <x v="22"/>
    <s v="AZURE"/>
    <s v="ANGEL CASTRO CABRERA"/>
    <s v="tct_ascast"/>
    <s v="4-Menor/Localizado"/>
    <x v="0"/>
    <s v="Baja"/>
    <x v="0"/>
    <s v="TELEFONICA GLOBAL TECHNOLOGY S.A.AGENCIA EN CHILE"/>
    <s v="ATOS - REDBANC REVISION"/>
    <s v="04/12/2023 10:09:58"/>
    <s v="04/12/2023 10:13:08"/>
    <s v="Cerrado"/>
    <s v="TI"/>
    <s v="SERVIDORES VIRTUALES"/>
    <s v="04/12/2023 10:21:05"/>
    <s v="04/12/2023 23:50:00"/>
    <s v="Se crea ticket por revision de servicios de ATOS - REDBANC"/>
    <m/>
    <d v="1899-12-30T00:00:00"/>
    <d v="1899-12-30T00:11:07"/>
    <d v="1899-12-30T00:11:07"/>
    <s v=""/>
    <s v="Cumplido"/>
    <m/>
    <m/>
    <m/>
    <m/>
    <m/>
    <d v="2023-11-03T00:00:00"/>
    <s v="CUMPLE"/>
    <s v="NO CUMPLE"/>
    <s v="NO CUMPLE"/>
    <s v="NO CUMPLE"/>
    <s v="NO CUMPLE"/>
  </r>
  <r>
    <s v="INC000002478091"/>
    <s v="VPN IP - MPLS"/>
    <x v="17"/>
    <s v="GESTION HD"/>
    <s v="NICOLAS A SAAVEDRA EGUILUZ"/>
    <s v="frp_spevel"/>
    <s v="3-Moderado/Limitado"/>
    <x v="1"/>
    <s v="Media"/>
    <x v="0"/>
    <s v="NUTRISCO CHILE SA"/>
    <s v="HD/Revisión"/>
    <s v="04/12/2023 10:28:27"/>
    <s v="04/12/2023 10:31:25"/>
    <s v="Cerrado"/>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s v="CUMPLE"/>
    <s v="NO CUMPLE"/>
    <s v="NO CUMPLE"/>
    <s v="NO CUMPLE"/>
    <s v="NO CUMPLE"/>
  </r>
  <r>
    <s v="INC000002478650"/>
    <s v="RED INTERNA"/>
    <x v="0"/>
    <s v="APQ ACCESOS"/>
    <s v="CRISTOPHER MALDONADO ROMERO"/>
    <s v="tct_cmaldo"/>
    <s v="4-Menor/Localizado"/>
    <x v="0"/>
    <s v="Baja"/>
    <x v="0"/>
    <s v="TELEFONICA EMPRESAS DE CHILE SA"/>
    <s v="RONDA TOMA DE TEMPERATURAS SALAS TIC"/>
    <s v="03/12/2023 16:50:36"/>
    <s v="03/12/2023 16:51:23"/>
    <s v="Cerrado"/>
    <s v="CDP ANTIGUO 1"/>
    <s v="CDP ANTIGUO 2"/>
    <s v="03/12/2023 18:37:05"/>
    <s v="03/12/2023 23:50:00"/>
    <m/>
    <s v="RONDA REALIZADA"/>
    <d v="1899-12-30T00:00:00"/>
    <d v="1899-12-30T00:00:00"/>
    <d v="1899-12-30T00:00:00"/>
    <s v=""/>
    <s v="Cumplido"/>
    <m/>
    <m/>
    <m/>
    <m/>
    <m/>
    <d v="2023-11-03T00:00:00"/>
    <s v="CUMPLE"/>
    <s v="NO CUMPLE"/>
    <s v="NO CUMPLE"/>
    <s v="NO CUMPLE"/>
    <s v="NO CUMPLE"/>
  </r>
  <r>
    <s v="INC000002478671"/>
    <s v="VPN IP - MPLS"/>
    <x v="2"/>
    <s v="GESTION HD"/>
    <s v="LUIS RODRIGO ACEVEDO COLLIPAL"/>
    <s v="frp_spevel"/>
    <s v="3-Moderado/Limitado"/>
    <x v="1"/>
    <s v="Media"/>
    <x v="1"/>
    <s v="PALUMBO S.A."/>
    <s v="HD/INCONVENIENTE CON VPN"/>
    <s v="03/12/2023 17:36:06"/>
    <s v="03/12/2023 17:41:28"/>
    <s v="Cerrado"/>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s v="CUMPLE"/>
    <s v="NO CUMPLE"/>
    <s v="NO CUMPLE"/>
    <s v="NO CUMPLE"/>
    <s v="NO CUMPLE"/>
  </r>
  <r>
    <s v="INC000002478709"/>
    <s v="RED INTERNA"/>
    <x v="0"/>
    <s v="APQ ACCESOS"/>
    <s v="CRISTOPHER MALDONADO ROMERO"/>
    <s v="tct_cmaldo"/>
    <s v="4-Menor/Localizado"/>
    <x v="0"/>
    <s v="Baja"/>
    <x v="0"/>
    <s v="TELEFONICA EMPRESAS DE CHILE SA"/>
    <s v="RONDA TOMA DE TEMPERATURAS SALAS TIC"/>
    <s v="03/12/2023 19:39:38"/>
    <s v="03/12/2023 19:40:58"/>
    <s v="Cerrado"/>
    <s v="CDP ANTIGUO 1"/>
    <s v="CDP ANTIGUO 2"/>
    <s v="03/12/2023 20:00:37"/>
    <s v="03/12/2023 23:50:00"/>
    <m/>
    <s v="RONDA REALIZADA"/>
    <d v="1899-12-30T00:00:00"/>
    <d v="1899-12-30T00:00:00"/>
    <d v="1899-12-30T00:00:00"/>
    <s v=""/>
    <s v="Cumplido"/>
    <m/>
    <m/>
    <m/>
    <m/>
    <m/>
    <d v="2023-11-03T00:00:00"/>
    <s v="CUMPLE"/>
    <s v="NO CUMPLE"/>
    <s v="NO CUMPLE"/>
    <s v="NO CUMPLE"/>
    <s v="NO CUMPLE"/>
  </r>
  <r>
    <s v="INC000002478711"/>
    <s v="RED INTERNA"/>
    <x v="0"/>
    <s v="APQ ACCESOS"/>
    <s v="CRISTOPHER MALDONADO ROMERO"/>
    <s v="tct_cmaldo"/>
    <s v="4-Menor/Localizado"/>
    <x v="0"/>
    <s v="Baja"/>
    <x v="0"/>
    <s v="TELEFONICA EMPRESAS DE CHILE SA"/>
    <s v="RONDA TOMA DE TEMPERATURAS SALAS TIC"/>
    <s v="03/12/2023 19:43:21"/>
    <s v="03/12/2023 19:44:08"/>
    <s v="Cerrado"/>
    <s v="CDP ANTIGUO 1"/>
    <s v="CDP ANTIGUO 2"/>
    <s v="03/12/2023 20:07:35"/>
    <s v="03/12/2023 23:50:00"/>
    <m/>
    <s v="RONDA REALIZADA"/>
    <d v="1899-12-30T00:00:00"/>
    <d v="1899-12-30T00:00:00"/>
    <d v="1899-12-30T00:00:00"/>
    <s v=""/>
    <s v="Cumplido"/>
    <m/>
    <m/>
    <m/>
    <m/>
    <m/>
    <d v="2023-11-03T00:00:00"/>
    <s v="CUMPLE"/>
    <s v="NO CUMPLE"/>
    <s v="NO CUMPLE"/>
    <s v="NO CUMPLE"/>
    <s v="NO CUMPLE"/>
  </r>
  <r>
    <s v="INC000002478768"/>
    <s v="HOUSING"/>
    <x v="6"/>
    <s v="APQ ACCESOS"/>
    <s v="EDUARDO A NUÑEZ LAMOZA"/>
    <s v="tct_edunul"/>
    <s v="4-Menor/Localizado"/>
    <x v="0"/>
    <s v="Baja"/>
    <x v="0"/>
    <s v="TELEFONICA CYBERSECURITY TECH CHILE SPA"/>
    <s v="TOMA DE TEMPERATURAS"/>
    <s v="04/12/2023 5:49:21"/>
    <s v="04/12/2023 5:50:12"/>
    <s v="Cerrado"/>
    <s v="TI"/>
    <s v="CLIMA"/>
    <s v="04/12/2023 5:50:30"/>
    <s v="04/12/2023 23:50:00"/>
    <s v="TOMA DE TEMPERATURAS"/>
    <s v="RONDA REALIZADA"/>
    <d v="1899-12-30T00:00:00"/>
    <d v="1899-12-30T00:00:00"/>
    <d v="1899-12-30T00:00:00"/>
    <s v=""/>
    <s v="Cumplido"/>
    <m/>
    <m/>
    <m/>
    <m/>
    <m/>
    <d v="2023-11-03T00:00:00"/>
    <s v="CUMPLE"/>
    <s v="NO CUMPLE"/>
    <s v="NO CUMPLE"/>
    <s v="NO CUMPLE"/>
    <s v="NO CUMPLE"/>
  </r>
  <r>
    <s v="INC000002478770"/>
    <s v="HOUSING"/>
    <x v="6"/>
    <s v="APQ ACCESOS"/>
    <s v="EDUARDO A NUÑEZ LAMOZA"/>
    <s v="tct_edunul"/>
    <s v="4-Menor/Localizado"/>
    <x v="0"/>
    <s v="Baja"/>
    <x v="0"/>
    <s v="TELEFONICA CYBERSECURITY TECH CHILE SPA"/>
    <s v="TOMA DE TEMPERATURAS"/>
    <s v="04/12/2023 5:50:43"/>
    <s v="04/12/2023 5:51:39"/>
    <s v="Cerrado"/>
    <s v="TI"/>
    <s v="CLIMA"/>
    <s v="04/12/2023 5:52:00"/>
    <s v="04/12/2023 23:50:00"/>
    <s v="TOMA DE TEMPERATURAS"/>
    <s v="RONDA REALIZADA"/>
    <d v="1899-12-30T00:00:00"/>
    <d v="1899-12-30T00:00:00"/>
    <d v="1899-12-30T00:00:00"/>
    <s v=""/>
    <s v="Cumplido"/>
    <m/>
    <m/>
    <m/>
    <m/>
    <m/>
    <d v="2023-11-07T00:00:00"/>
    <s v="CUMPLE"/>
    <s v="NO CUMPLE"/>
    <s v="NO CUMPLE"/>
    <s v="NO CUMPLE"/>
    <s v="NO CUMPLE"/>
  </r>
  <r>
    <s v="INC000002478772"/>
    <s v="HOUSING"/>
    <x v="6"/>
    <s v="APQ ACCESOS"/>
    <s v="EDUARDO A NUÑEZ LAMOZA"/>
    <s v="tct_edunul"/>
    <s v="4-Menor/Localizado"/>
    <x v="0"/>
    <s v="Baja"/>
    <x v="0"/>
    <s v="TELEFONICA CYBERSECURITY TECH CHILE SPA"/>
    <s v="TOMA DE TEMPERATURAS"/>
    <s v="04/12/2023 5:52:14"/>
    <s v="04/12/2023 5:53:22"/>
    <s v="Cerrado"/>
    <s v="TI"/>
    <s v="CLIMA"/>
    <s v="04/12/2023 5:53:42"/>
    <s v="04/12/2023 23:50:00"/>
    <s v="TOMA DE TEMPERATURAS"/>
    <s v="RONDA REALIZADA"/>
    <d v="1899-12-30T00:00:00"/>
    <d v="1899-12-30T00:00:00"/>
    <d v="1899-12-30T00:00:00"/>
    <s v=""/>
    <s v="Cumplido"/>
    <m/>
    <m/>
    <m/>
    <m/>
    <m/>
    <d v="2023-11-07T00:00:00"/>
    <s v="CUMPLE"/>
    <s v="NO CUMPLE"/>
    <s v="NO CUMPLE"/>
    <s v="NO CUMPLE"/>
    <s v="NO CUMPLE"/>
  </r>
  <r>
    <s v="INC000002478774"/>
    <s v="HOUSING"/>
    <x v="6"/>
    <s v="APQ ACCESOS"/>
    <s v="EDUARDO A NUÑEZ LAMOZA"/>
    <s v="tct_edunul"/>
    <s v="4-Menor/Localizado"/>
    <x v="0"/>
    <s v="Baja"/>
    <x v="0"/>
    <s v="TELEFONICA CYBERSECURITY TECH CHILE SPA"/>
    <s v="RONDA SALAS TECNICAS"/>
    <s v="04/12/2023 5:53:55"/>
    <s v="04/12/2023 5:54:59"/>
    <s v="Cerrado"/>
    <s v="TI"/>
    <s v="INFRAESTRUCTURA"/>
    <s v="04/12/2023 5:55:17"/>
    <s v="04/12/2023 23:50:00"/>
    <s v="REVISION DE SALAS Y RACK"/>
    <s v="RONDA REALIZADA"/>
    <d v="1899-12-30T00:00:00"/>
    <d v="1899-12-30T00:00:00"/>
    <d v="1899-12-30T00:00:00"/>
    <s v=""/>
    <s v="Cumplido"/>
    <m/>
    <m/>
    <m/>
    <m/>
    <m/>
    <d v="2023-11-03T00:00:00"/>
    <s v="CUMPLE"/>
    <s v="NO CUMPLE"/>
    <s v="NO CUMPLE"/>
    <s v="NO CUMPLE"/>
    <s v="NO CUMPLE"/>
  </r>
  <r>
    <s v="INC000002478776"/>
    <s v="HOUSING"/>
    <x v="6"/>
    <s v="APQ ACCESOS"/>
    <s v="EDUARDO A NUÑEZ LAMOZA"/>
    <s v="tct_edunul"/>
    <s v="4-Menor/Localizado"/>
    <x v="0"/>
    <s v="Baja"/>
    <x v="0"/>
    <s v="TELEFONICA CYBERSECURITY TECH CHILE SPA"/>
    <s v="RONDA SALAS TECNICAS"/>
    <s v="04/12/2023 5:55:32"/>
    <s v="04/12/2023 5:56:40"/>
    <s v="Cerrado"/>
    <s v="TI"/>
    <s v="INFRAESTRUCTURA"/>
    <s v="04/12/2023 5:57:01"/>
    <s v="04/12/2023 23:50:00"/>
    <s v="REVISION DE SALAS Y RACK"/>
    <s v="RONDA REALIZADA"/>
    <d v="1899-12-30T00:00:00"/>
    <d v="1899-12-30T00:00:00"/>
    <d v="1899-12-30T00:00:00"/>
    <s v=""/>
    <s v="Cumplido"/>
    <m/>
    <m/>
    <m/>
    <m/>
    <m/>
    <d v="2023-11-03T00:00:00"/>
    <s v="CUMPLE"/>
    <s v="NO CUMPLE"/>
    <s v="NO CUMPLE"/>
    <s v="NO CUMPLE"/>
    <s v="NO CUMPLE"/>
  </r>
  <r>
    <s v="INC000002478778"/>
    <s v="HOUSING"/>
    <x v="6"/>
    <s v="APQ ACCESOS"/>
    <s v="EDUARDO A NUÑEZ LAMOZA"/>
    <s v="tct_edunul"/>
    <s v="4-Menor/Localizado"/>
    <x v="0"/>
    <s v="Baja"/>
    <x v="0"/>
    <s v="TELEFONICA CYBERSECURITY TECH CHILE SPA"/>
    <s v="RONDA SALAS TECNICAS"/>
    <s v="04/12/2023 5:57:16"/>
    <s v="04/12/2023 5:58:12"/>
    <s v="Cerrado"/>
    <s v="TI"/>
    <s v="INFRAESTRUCTURA"/>
    <s v="04/12/2023 5:58:29"/>
    <s v="04/12/2023 23:50:00"/>
    <s v="REVISION DE SALAS Y RACK"/>
    <s v="RONDA REALIZADA"/>
    <d v="1899-12-30T00:00:00"/>
    <d v="1899-12-30T00:00:00"/>
    <d v="1899-12-30T00:00:00"/>
    <s v=""/>
    <s v="Cumplido"/>
    <m/>
    <m/>
    <m/>
    <m/>
    <m/>
    <d v="2023-11-06T00:00:00"/>
    <s v="CUMPLE"/>
    <s v="NO CUMPLE"/>
    <s v="NO CUMPLE"/>
    <s v="NO CUMPLE"/>
    <s v="NO CUMPLE"/>
  </r>
  <r>
    <s v="INC000002478786"/>
    <s v="HOUSING"/>
    <x v="15"/>
    <s v="APQ ACCESOS"/>
    <s v="LUIS O MORALES ARENAS"/>
    <s v="tct_luimoa"/>
    <s v="4-Menor/Localizado"/>
    <x v="0"/>
    <s v="Baja"/>
    <x v="0"/>
    <s v="TELEFONICA EMPRESAS DE CHILE SA"/>
    <s v="SE GENERA TICKET DE SUPERVISION PARA CLIENTE DXC"/>
    <s v="04/12/2023 6:41:58"/>
    <s v="04/12/2023 6:43:18"/>
    <s v="Cerrado"/>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s v="CUMPLE"/>
    <s v="NO CUMPLE"/>
    <s v="NO CUMPLE"/>
    <s v="NO CUMPLE"/>
    <s v="NO CUMPLE"/>
  </r>
  <r>
    <s v="INC000002478788"/>
    <s v="HOUSING"/>
    <x v="15"/>
    <s v="APQ ACCESOS"/>
    <s v="LUIS O MORALES ARENAS"/>
    <s v="tct_luimoa"/>
    <s v="4-Menor/Localizado"/>
    <x v="0"/>
    <s v="Baja"/>
    <x v="0"/>
    <s v="TELEFONICA EMPRESAS DE CHILE SA"/>
    <s v="SE GENERA TICKET POR REVISION Y TOMA DE ALARMA DE CLIENTES"/>
    <s v="04/12/2023 6:45:04"/>
    <s v="04/12/2023 6:46:20"/>
    <s v="Cerrado"/>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s v="NO CUMPLE"/>
    <s v="NO CUMPLE"/>
    <s v="NO CUMPLE"/>
  </r>
  <r>
    <s v="INC000002478802"/>
    <s v="INFRAESTRUCTURA DC"/>
    <x v="15"/>
    <s v="APQ ACCESOS"/>
    <s v="PABLO A MALDONADO FLORES"/>
    <s v="tct_pabmaf"/>
    <s v="2-Significativo/Amplio"/>
    <x v="2"/>
    <s v="Alta"/>
    <x v="0"/>
    <s v="TELEFONICA CYBERSECURITY TECH CHILE SPA"/>
    <s v="REALIZAR RONDA Y REVISION DE SALAS TECNICAS"/>
    <s v="04/12/2023 9:01:33"/>
    <s v="04/12/2023 9:01:48"/>
    <s v="Cerrado"/>
    <s v="CDP ANTIGUO 1"/>
    <s v="CDP ANTIGUO 2"/>
    <s v="04/12/2023 12:12:49"/>
    <s v="04/12/2023 23:50:00"/>
    <s v="REALIZAR RONDA Y REVISION DE SALAS TECNICAS"/>
    <s v="RONDAS OK"/>
    <d v="1899-12-30T03:10:34"/>
    <d v="1899-12-30T03:11:16"/>
    <d v="1899-12-30T00:00:42"/>
    <s v=""/>
    <s v="Cumplido"/>
    <m/>
    <m/>
    <m/>
    <m/>
    <m/>
    <d v="2023-11-06T00:00:00"/>
    <s v="CUMPLE"/>
    <s v="NO CUMPLE"/>
    <s v="NO CUMPLE"/>
    <s v="NO CUMPLE"/>
    <s v="NO CUMPLE"/>
  </r>
  <r>
    <s v="INC000002478867"/>
    <s v="TICKET-INTELIGENTE"/>
    <x v="4"/>
    <s v="GESTION TI"/>
    <s v="ALEJANDRO ACEVEDO VALENZUELA"/>
    <s v="USR_TSIGHT"/>
    <s v="1-Extenso/Generalizado"/>
    <x v="0"/>
    <s v="Baja"/>
    <x v="1"/>
    <s v="COMERCIAL E IMPORTADORA AUDIOMUSICA SPA"/>
    <s v="ciausp01 - sapbo2_audiomusica_com TICKET AUTOMATICO"/>
    <s v="03/12/2023 21:26:36"/>
    <s v="03/12/2023 21:26:36"/>
    <s v="Cerrado"/>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s v="CUMPLE"/>
    <s v="NO CUMPLE"/>
    <s v="NO CUMPLE"/>
    <s v="NO CUMPLE"/>
    <s v="NO CUMPLE"/>
  </r>
  <r>
    <s v="INC000002479087"/>
    <s v="SAP"/>
    <x v="17"/>
    <s v="CLOUD SAP HANA"/>
    <s v="NICOLAS A SAAVEDRA EGUILUZ"/>
    <s v="tct_nsaave"/>
    <s v="4-Menor/Localizado"/>
    <x v="0"/>
    <s v="Baja"/>
    <x v="0"/>
    <s v="TELEFONICA EMPRESAS DE CHILE SA"/>
    <s v="Checklist Diario Clientes 04.12.23"/>
    <s v="04/12/2023 8:09:08"/>
    <s v="04/12/2023 8:12:43"/>
    <s v="Cerrado"/>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s v="CUMPLE"/>
    <s v="NO CUMPLE"/>
    <s v="NO CUMPLE"/>
    <s v="NO CUMPLE"/>
    <s v="NO CUMPLE"/>
  </r>
  <r>
    <s v="INC000002479097"/>
    <s v="TICKET-INTELIGENTE"/>
    <x v="4"/>
    <s v="GESTION TI"/>
    <s v="SEBASTIAN I ACUÑA GUZMAN"/>
    <s v="USR_TSIGHT"/>
    <s v="1-Extenso/Generalizado"/>
    <x v="0"/>
    <s v="Baja"/>
    <x v="1"/>
    <s v="TELEFONICA EMPRESAS DE CHILE SA"/>
    <s v="wocu_metrics TICKET AUTOMATICO"/>
    <s v="04/12/2023 8:14:26"/>
    <s v="04/12/2023 8:14:26"/>
    <s v="Cerrado"/>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s v="CUMPLE"/>
    <s v="NO CUMPLE"/>
    <s v="NO CUMPLE"/>
    <s v="NO CUMPLE"/>
    <s v="NO CUMPLE"/>
  </r>
  <r>
    <s v="INC000002479205"/>
    <s v="INFRAESTRUCTURA DC"/>
    <x v="15"/>
    <s v="APQ ACCESOS"/>
    <s v="PABLO A MALDONADO FLORES"/>
    <s v="tct_pabmaf"/>
    <s v="2-Significativo/Amplio"/>
    <x v="2"/>
    <s v="Alta"/>
    <x v="0"/>
    <s v="TELEFONICA CYBERSECURITY TECH CHILE SPA"/>
    <s v="REALIZAR TOMA DE ALARMAS DE CLIENTE SALA BLANCA 502"/>
    <s v="04/12/2023 9:04:52"/>
    <s v="04/12/2023 9:05:42"/>
    <s v="Cerrado"/>
    <s v="CDP ANTIGUO 1"/>
    <s v="CDP ANTIGUO 2"/>
    <s v="04/12/2023 12:12:03"/>
    <s v="04/12/2023 23:50:00"/>
    <s v="REALIZAR TOMA DE ALARMAS DE CLIENTE SALA BLANCA 502"/>
    <s v="ALARMAS OK"/>
    <d v="1899-12-30T03:04:59"/>
    <d v="1899-12-30T03:07:11"/>
    <d v="1899-12-30T00:02:12"/>
    <s v=""/>
    <s v="Cumplido"/>
    <m/>
    <m/>
    <m/>
    <m/>
    <m/>
    <d v="2023-11-03T00:00:00"/>
    <s v="CUMPLE"/>
    <s v="NO CUMPLE"/>
    <s v="NO CUMPLE"/>
    <s v="NO CUMPLE"/>
    <s v="NO CUMPLE"/>
  </r>
  <r>
    <s v="INC000002479261"/>
    <s v="HOUSING"/>
    <x v="16"/>
    <s v="BELIEVE"/>
    <s v="FERNEY D GARZON PEÑA"/>
    <s v="frp_fbalab"/>
    <s v="3-Moderado/Limitado"/>
    <x v="1"/>
    <s v="Media"/>
    <x v="0"/>
    <s v="TELEFONICA EMPRESAS DE CHILE SA"/>
    <s v="GESTION DATACENTER/ ACCESOS / TELEFONICA EMPRESAS DE CHILE SA"/>
    <s v="04/12/2023 11:16:39"/>
    <s v="04/12/2023 11:21:12"/>
    <s v="Cerrado"/>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s v="CUMPLE"/>
    <s v="NO CUMPLE"/>
    <s v="NO CUMPLE"/>
    <s v="NO CUMPLE"/>
    <s v="NO CUMPLE"/>
  </r>
  <r>
    <s v="INC000002479262"/>
    <s v="HOUSING"/>
    <x v="16"/>
    <s v="BELIEVE"/>
    <s v="FERNEY D GARZON PEÑA"/>
    <s v="frp_fbalab"/>
    <s v="3-Moderado/Limitado"/>
    <x v="1"/>
    <s v="Media"/>
    <x v="0"/>
    <s v="TELEFONICA EMPRESAS DE CHILE SA"/>
    <s v="GESTION DATACENTER/ ACCESOS / TELEFONICA EMPRESAS DE CHILE SA"/>
    <s v="04/12/2023 11:18:03"/>
    <s v="04/12/2023 11:21:13"/>
    <s v="Cerrado"/>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s v="CUMPLE"/>
    <s v="NO CUMPLE"/>
    <s v="NO CUMPLE"/>
    <s v="NO CUMPLE"/>
    <s v="NO CUMPLE"/>
  </r>
  <r>
    <s v="INC000002479281"/>
    <s v="HOUSING"/>
    <x v="14"/>
    <s v="BELIEVE"/>
    <s v="CRISTOPHER MALDONADO ROMERO"/>
    <s v="frp_pcamay"/>
    <s v="3-Moderado/Limitado"/>
    <x v="1"/>
    <s v="Media"/>
    <x v="1"/>
    <s v="BANCO SANTANDER CHILE"/>
    <s v="GESTION DATACENTER/ ACCESOS /BANCO SANTANDER CHILE"/>
    <s v="04/12/2023 12:13:40"/>
    <s v="04/12/2023 12:13:58"/>
    <s v="Cerrado"/>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s v="CUMPLE"/>
    <s v="NO CUMPLE"/>
    <s v="NO CUMPLE"/>
    <s v="NO CUMPLE"/>
    <s v="NO CUMPLE"/>
  </r>
  <r>
    <s v="INC000002479288"/>
    <s v="HOUSING"/>
    <x v="19"/>
    <s v="BELIEVE"/>
    <s v="SEBASTIAN A JARA VIDAL"/>
    <s v="frp_fbalab"/>
    <s v="3-Moderado/Limitado"/>
    <x v="1"/>
    <s v="Media"/>
    <x v="0"/>
    <s v="CELULOSA ARAUCO Y CONSTITUCION S A"/>
    <s v="GESTION DATACENTER/ ACCESOS / CELULOSA ARAUCO Y CONSTITUCION S A"/>
    <s v="04/12/2023 12:12:31"/>
    <s v="04/12/2023 12:13:31"/>
    <s v="Cerrado"/>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s v="CUMPLE"/>
    <s v="NO CUMPLE"/>
    <s v="NO CUMPLE"/>
    <s v="NO CUMPLE"/>
    <s v="NO CUMPLE"/>
  </r>
  <r>
    <s v="INC000002479294"/>
    <s v="HOUSING"/>
    <x v="19"/>
    <s v="BELIEVE"/>
    <s v="SEBASTIAN A JARA VIDAL"/>
    <s v="frp_pcamay"/>
    <s v="3-Moderado/Limitado"/>
    <x v="1"/>
    <s v="Media"/>
    <x v="0"/>
    <s v="EQUIPOS ELECTRONICOS Y COMPUTACION SA"/>
    <s v="GESTION DATACENTER/ ACCESOS /EQUIPOS ELECTRONICOS Y COMPUTACION SA"/>
    <s v="04/12/2023 12:24:37"/>
    <s v="04/12/2023 12:24:51"/>
    <s v="Cerrado"/>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s v="CUMPLE"/>
    <s v="NO CUMPLE"/>
    <s v="NO CUMPLE"/>
    <s v="NO CUMPLE"/>
    <s v="NO CUMPLE"/>
  </r>
  <r>
    <s v="INC000002479309"/>
    <s v="VPN IP - MPLS"/>
    <x v="9"/>
    <s v="GESTION HD"/>
    <s v="SEBASTIAN VILLENA"/>
    <s v="frp_jciert"/>
    <s v="4-Menor/Localizado"/>
    <x v="0"/>
    <s v="Baja"/>
    <x v="0"/>
    <s v="TELEFONICA EMPRESAS DE CHILE SA"/>
    <s v="REQ / Evidencias de Respaldo de Base de Datos del Servidor CL-V-BD02"/>
    <s v="04/12/2023 9:53:24"/>
    <s v="04/12/2023 9:56:20"/>
    <s v="Cerrado"/>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s v="NO CUMPLE"/>
    <s v="CUMPLE"/>
    <s v="NO CUMPLE"/>
    <s v="NO CUMPLE"/>
    <s v="NO CUMPLE"/>
  </r>
  <r>
    <s v="INC000002479355"/>
    <s v="TICKET-INTELIGENTE"/>
    <x v="4"/>
    <s v="GESTION TI"/>
    <s v="ALEJANDRO ACEVEDO VALENZUELA"/>
    <s v="USR_TSIGHT"/>
    <s v="1-Extenso/Generalizado"/>
    <x v="0"/>
    <s v="Baja"/>
    <x v="1"/>
    <s v="JANSSEN S.A."/>
    <s v="janssen01 - sap-bo-win12 TICKET AUTOMATICO"/>
    <s v="04/12/2023 10:22:37"/>
    <s v="04/12/2023 10:22:37"/>
    <s v="Cerrado"/>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s v="NO CUMPLE"/>
    <s v="CUMPLE"/>
    <s v="NO CUMPLE"/>
    <s v="NO CUMPLE"/>
    <s v="NO CUMPLE"/>
  </r>
  <r>
    <s v="INC000002479369"/>
    <s v="VPN IP - MPLS"/>
    <x v="13"/>
    <s v="BELIEVE"/>
    <s v="JOSE A SANTIS SERRANO"/>
    <s v="frp_fpetro"/>
    <s v="3-Moderado/Limitado"/>
    <x v="1"/>
    <s v="Media"/>
    <x v="0"/>
    <s v="BVS GROUP SPA"/>
    <s v="REQ/IP Maquina VDC y agregar usuario autorizado // BVS group"/>
    <s v="04/12/2023 10:30:55"/>
    <s v="04/12/2023 10:37:27"/>
    <s v="Cerrado"/>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s v="NO CUMPLE"/>
    <s v="NO CUMPLE"/>
    <s v="NO CUMPLE"/>
    <s v="CUMPLE"/>
    <s v="NO CUMPLE"/>
  </r>
  <r>
    <s v="INC000002479384"/>
    <s v="HOUSING"/>
    <x v="14"/>
    <s v="BELIEVE"/>
    <s v="CRISTOPHER MALDONADO ROMERO"/>
    <s v="frp_dvital"/>
    <s v="3-Moderado/Limitado"/>
    <x v="1"/>
    <s v="Media"/>
    <x v="0"/>
    <s v="TELEFONICA EMPRESAS DE CHILE SA"/>
    <s v="GESTION DATACENTER/ ACCESOS /  REDBANK"/>
    <s v="04/12/2023 10:56:18"/>
    <s v="04/12/2023 10:59:38"/>
    <s v="Cerrado"/>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s v="CUMPLE"/>
    <s v="NO CUMPLE"/>
    <s v="NO CUMPLE"/>
    <s v="NO CUMPLE"/>
    <s v="NO CUMPLE"/>
  </r>
  <r>
    <s v="INC000002479387"/>
    <s v="TICKET-INTELIGENTE"/>
    <x v="3"/>
    <s v="GESTION TI"/>
    <s v="GUSTAVO AVILA VERA"/>
    <s v="USR_TSIGHT"/>
    <s v="1-Extenso/Generalizado"/>
    <x v="0"/>
    <s v="Baja"/>
    <x v="1"/>
    <s v="TELEFONICA CYBERSECURITY TECH CHILE SPA"/>
    <s v="tctcsp01 - soc-splunk-i-01 TICKET AUTOMATICO"/>
    <s v="04/12/2023 10:38:43"/>
    <s v="04/12/2023 10:38:43"/>
    <s v="Cerrado"/>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s v="NO CUMPLE"/>
    <s v="CUMPLE"/>
    <s v="NO CUMPLE"/>
    <s v="NO CUMPLE"/>
    <s v="NO CUMPLE"/>
  </r>
  <r>
    <s v="INC000002479482"/>
    <s v="VPN IP - MPLS"/>
    <x v="3"/>
    <s v="GESTION CALL CENTER"/>
    <s v="SEBASTIAN I ACUÑA GUZMAN"/>
    <s v="frp_mdomin"/>
    <s v="4-Menor/Localizado"/>
    <x v="0"/>
    <s v="Baja"/>
    <x v="0"/>
    <s v="AUTO REPUESTOS LOS HEROES LIMITADA"/>
    <s v="FRONT CTC/CALL CENTER/ CONFIGURAR DNS"/>
    <s v="04/12/2023 13:19:56"/>
    <s v="04/12/2023 13:21:03"/>
    <s v="Cerrado"/>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s v="NO CUMPLE"/>
    <s v="CUMPLE"/>
    <s v="NO CUMPLE"/>
    <s v="NO CUMPLE"/>
    <s v="NO CUMPLE"/>
  </r>
  <r>
    <s v="INC000002479551"/>
    <s v="HOUSING"/>
    <x v="7"/>
    <s v="DUOC TICKET PENDIENTES"/>
    <s v="CLAUDIO A GAJARDO GARRIDO"/>
    <s v="frp_joagui"/>
    <s v="3-Moderado/Limitado"/>
    <x v="0"/>
    <s v="Baja"/>
    <x v="0"/>
    <s v="FUNDACION INSTITUTO PROFESIONAL DUOC UC"/>
    <s v="RQ | DUOC | RE: [DUOC] Baja de cuentas OCI: DUOC-Tenance-Oracle"/>
    <s v="04/12/2023 12:49:11"/>
    <s v="04/12/2023 12:50:30"/>
    <s v="Cerrado"/>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s v="NO CUMPLE"/>
    <s v="NO CUMPLE"/>
    <s v="NO CUMPLE"/>
    <s v="NO CUMPLE"/>
    <s v="CUMPLE"/>
  </r>
  <r>
    <s v="INC000002479554"/>
    <s v="VPN IP - MPLS"/>
    <x v="3"/>
    <s v="GESTION HD"/>
    <s v="GUSTAVO AVILA VERA"/>
    <s v="frp_spevel"/>
    <s v="3-Moderado/Limitado"/>
    <x v="1"/>
    <s v="Media"/>
    <x v="0"/>
    <s v="CENTRAL DE RESTAURANTES ARAMARK LTDA."/>
    <s v="HD/Solicitud de registros DNS dominio aramark.cl - Folio F081160"/>
    <s v="04/12/2023 13:00:22"/>
    <s v="04/12/2023 13:04:37"/>
    <s v="Cerrado"/>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s v="NO CUMPLE"/>
    <s v="CUMPLE"/>
    <s v="NO CUMPLE"/>
    <s v="NO CUMPLE"/>
    <s v="NO CUMPLE"/>
  </r>
  <r>
    <s v="INC000002479564"/>
    <s v="VPN IP - MPLS"/>
    <x v="13"/>
    <s v="GESTION HD"/>
    <s v="DEIBY Y SANTOYO MONTEROLA"/>
    <s v="frp_spevel"/>
    <s v="3-Moderado/Limitado"/>
    <x v="1"/>
    <s v="Media"/>
    <x v="0"/>
    <s v="ILUSTRE MUNICIPALIDAD DE CHILLAN VIEJO"/>
    <s v="HD/Requerimiento TCCT-ATOS-TOD ILUSTRE MUNICIPALIDAD DE CHILLAN VIEJO"/>
    <s v="04/12/2023 13:30:10"/>
    <s v="04/12/2023 13:38:20"/>
    <s v="Cerrado"/>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s v="NO CUMPLE"/>
    <s v="NO CUMPLE"/>
    <s v="CUMPLE"/>
    <s v="NO CUMPLE"/>
    <s v="NO CUMPLE"/>
  </r>
  <r>
    <s v="INC000002479620"/>
    <s v="VPN IP - MPLS"/>
    <x v="2"/>
    <s v="GESTION HD"/>
    <s v="LUIS RODRIGO ACEVEDO COLLIPAL"/>
    <s v="frp_jciert"/>
    <s v="4-Menor/Localizado"/>
    <x v="0"/>
    <s v="Baja"/>
    <x v="0"/>
    <s v="EMPRESA NACIONAL DE CERTIFICACIONES"/>
    <s v="REQ / Agregar accesos a usuario vpn ssl"/>
    <s v="04/12/2023 11:04:21"/>
    <s v="04/12/2023 11:07:03"/>
    <s v="Cerrado"/>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s v="NO CUMPLE"/>
    <s v="CUMPLE"/>
    <s v="NO CUMPLE"/>
    <s v="NO CUMPLE"/>
    <s v="NO CUMPLE"/>
  </r>
  <r>
    <s v="INC000002479626"/>
    <s v="VPN IP - MPLS"/>
    <x v="9"/>
    <s v="GESTION HD"/>
    <s v="RODRIGO VÁSQUEZ MUÑOZ"/>
    <s v="frp_fpetro"/>
    <s v="3-Moderado/Limitado"/>
    <x v="1"/>
    <s v="Media"/>
    <x v="0"/>
    <s v="GASMAR S A"/>
    <s v="REQ/Cliente GASMAR - Servidor GASMARNAS2 IP 10.67.130.2 - Recuperación de archivos"/>
    <s v="04/12/2023 11:06:21"/>
    <s v="04/12/2023 11:12:24"/>
    <s v="Cerrado"/>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s v="NO CUMPLE"/>
    <s v="CUMPLE"/>
    <s v="NO CUMPLE"/>
    <s v="NO CUMPLE"/>
    <s v="NO CUMPLE"/>
  </r>
  <r>
    <s v="INC000002479630"/>
    <s v="VPN IP - MPLS"/>
    <x v="3"/>
    <s v="GESTION HD"/>
    <s v="GUSTAVO AVILA VERA"/>
    <s v="frp_jciert"/>
    <s v="4-Menor/Localizado"/>
    <x v="0"/>
    <s v="Baja"/>
    <x v="0"/>
    <s v="BLUMAR S.A."/>
    <s v="REQ / Claves Root"/>
    <s v="04/12/2023 11:12:58"/>
    <s v="04/12/2023 11:14:53"/>
    <s v="Cerrado"/>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s v="NO CUMPLE"/>
    <s v="CUMPLE"/>
    <s v="NO CUMPLE"/>
    <s v="NO CUMPLE"/>
    <s v="NO CUMPLE"/>
  </r>
  <r>
    <s v="INC000002479647"/>
    <s v="VPN IP - MPLS"/>
    <x v="2"/>
    <s v="GESTION HD"/>
    <s v="LUIS A VILLASMIL CASTILLO"/>
    <s v="frp_jciert"/>
    <s v="4-Menor/Localizado"/>
    <x v="0"/>
    <s v="Baja"/>
    <x v="0"/>
    <s v="TELEFONICA GLOBAL TECHNOLOGY S.A.AGENCIA EN CHILE"/>
    <s v="REQ / Cuentas PAM"/>
    <s v="04/12/2023 11:21:16"/>
    <s v="04/12/2023 11:24:50"/>
    <s v="Cerrado"/>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s v="NO CUMPLE"/>
    <s v="CUMPLE"/>
    <s v="NO CUMPLE"/>
    <s v="NO CUMPLE"/>
    <s v="NO CUMPLE"/>
  </r>
  <r>
    <s v="INC000002479688"/>
    <s v="HOUSING"/>
    <x v="16"/>
    <s v="BELIEVE"/>
    <s v="FERNEY D GARZON PEÑA"/>
    <s v="frp_dvital"/>
    <s v="3-Moderado/Limitado"/>
    <x v="1"/>
    <s v="Media"/>
    <x v="0"/>
    <s v="TELEFONICA EMPRESAS DE CHILE SA"/>
    <s v="GESTION DATACENTER/ ACCESOS /  DXC"/>
    <s v="04/12/2023 11:50:49"/>
    <s v="04/12/2023 12:00:31"/>
    <s v="Cerrado"/>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s v="CUMPLE"/>
    <s v="NO CUMPLE"/>
    <s v="NO CUMPLE"/>
    <s v="NO CUMPLE"/>
    <s v="NO CUMPLE"/>
  </r>
  <r>
    <s v="INC000002479716"/>
    <s v="VPN IP - MPLS"/>
    <x v="13"/>
    <s v="GESTION HD"/>
    <s v="ANGEL CASTRO CABRERA"/>
    <s v="frp_jciert"/>
    <s v="4-Menor/Localizado"/>
    <x v="0"/>
    <s v="Baja"/>
    <x v="0"/>
    <s v="TELEFONICA GLOBAL TECHNOLOGY S.A.AGENCIA EN CHILE"/>
    <s v="REQ / Importar a VDC de CLIENTE TERRASOL vm restauradas"/>
    <s v="04/12/2023 11:55:56"/>
    <s v="04/12/2023 11:57:48"/>
    <s v="Cerrado"/>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s v="NO CUMPLE"/>
    <s v="CUMPLE"/>
    <s v="NO CUMPLE"/>
    <s v="NO CUMPLE"/>
    <s v="NO CUMPLE"/>
  </r>
  <r>
    <s v="INC000002479734"/>
    <s v="VPN IP - MPLS"/>
    <x v="4"/>
    <s v="GESTION HD"/>
    <s v="ALEJANDRO ACEVEDO VALENZUELA"/>
    <s v="frp_jciert"/>
    <s v="4-Menor/Localizado"/>
    <x v="0"/>
    <s v="Baja"/>
    <x v="0"/>
    <s v="TELEFONICA GLOBAL TECHNOLOGY S.A.AGENCIA EN CHILE"/>
    <s v="REQ / GRUPO BEKAERT / ACMA - Revisar servidor Acma-SQL003 10.68.133.182"/>
    <s v="04/12/2023 12:05:56"/>
    <s v="04/12/2023 12:09:06"/>
    <s v="Cerrado"/>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s v="NO CUMPLE"/>
    <s v="CUMPLE"/>
    <s v="NO CUMPLE"/>
    <s v="NO CUMPLE"/>
    <s v="NO CUMPLE"/>
  </r>
  <r>
    <s v="INC000002479774"/>
    <s v="VPN IP - MPLS"/>
    <x v="2"/>
    <s v="GESTION HD"/>
    <s v="OSCAR A RAMIREZ SOTO"/>
    <s v="frp_jciert"/>
    <s v="4-Menor/Localizado"/>
    <x v="0"/>
    <s v="Baja"/>
    <x v="0"/>
    <s v="PALUMBO S.A."/>
    <s v="REQ / Creación usuarios VPN"/>
    <s v="04/12/2023 12:25:59"/>
    <s v="04/12/2023 12:29:17"/>
    <s v="Cerrado"/>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s v="CUMPLE"/>
    <s v="NO CUMPLE"/>
    <s v="NO CUMPLE"/>
    <s v="NO CUMPLE"/>
    <s v="NO CUMPLE"/>
  </r>
  <r>
    <s v="INC000002479777"/>
    <s v="VPN IP - MPLS"/>
    <x v="15"/>
    <s v="GESTION HD"/>
    <s v="PABLO A MALDONADO FLORES"/>
    <s v="frp_fpetro"/>
    <s v="3-Moderado/Limitado"/>
    <x v="1"/>
    <s v="Media"/>
    <x v="0"/>
    <s v="TELEFONICA GLOBAL TECHNOLOGY S.A.AGENCIA EN CHILE"/>
    <s v="REQ/Creación de Folio"/>
    <s v="04/12/2023 12:23:08"/>
    <s v="04/12/2023 12:30:45"/>
    <s v="Cerrado"/>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s v="NO CUMPLE"/>
    <s v="CUMPLE"/>
    <s v="NO CUMPLE"/>
    <s v="NO CUMPLE"/>
    <s v="NO CUMPLE"/>
  </r>
  <r>
    <s v="INC000002479807"/>
    <s v="VPN IP - MPLS"/>
    <x v="5"/>
    <s v="BELIEVE"/>
    <s v="JAVIERA A UMAÑA YEVENES"/>
    <s v="frp_pcamay"/>
    <s v="4-Menor/Localizado"/>
    <x v="0"/>
    <s v="Baja"/>
    <x v="0"/>
    <s v="TELEFONICA CYBERSECURITY TECH CHILE SPA"/>
    <s v="REQ /  SOC / DUDAS SOBRE EL DOMINIO TIC"/>
    <s v="04/12/2023 13:08:40"/>
    <s v="04/12/2023 13:08:46"/>
    <s v="Cerrado"/>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s v="NO CUMPLE"/>
    <s v="CUMPLE"/>
    <s v="NO CUMPLE"/>
    <s v="NO CUMPLE"/>
    <s v="NO CUMPLE"/>
  </r>
  <r>
    <s v="INC000002479860"/>
    <s v="HOUSING"/>
    <x v="15"/>
    <s v="APQ ACCESOS"/>
    <s v="ESTEBAN O BUSTOS CORNEJO"/>
    <s v="tct_ebusto"/>
    <s v="4-Menor/Localizado"/>
    <x v="0"/>
    <s v="Baja"/>
    <x v="0"/>
    <s v="TELEFONICA EMPRESAS DE CHILE SA"/>
    <s v="SUPERVISION GTD"/>
    <s v="04/12/2023 15:32:59"/>
    <s v="04/12/2023 15:34:19"/>
    <s v="Cerrado"/>
    <s v="CDP ANTIGUO 1"/>
    <s v="CDP ANTIGUO 2"/>
    <s v="04/12/2023 15:35:47"/>
    <s v="04/12/2023 23:50:00"/>
    <s v="SUPERVISION GTD"/>
    <s v="SUPERVISION CRQ/OK"/>
    <d v="1899-12-30T00:01:28"/>
    <d v="1899-12-30T00:02:48"/>
    <d v="1899-12-30T00:01:20"/>
    <s v=""/>
    <s v="Cumplido"/>
    <m/>
    <m/>
    <m/>
    <m/>
    <m/>
    <d v="2023-11-03T00:00:00"/>
    <s v="CUMPLE"/>
    <s v="NO CUMPLE"/>
    <s v="NO CUMPLE"/>
    <s v="NO CUMPLE"/>
    <s v="NO CUMPLE"/>
  </r>
  <r>
    <s v="INC000002479866"/>
    <s v="INFRAESTRUCTURA DC"/>
    <x v="8"/>
    <s v="APQ ACCESOS"/>
    <s v="JONATHAN A MARQUEZ ASTENGO"/>
    <s v="tct_jmarqu"/>
    <s v="4-Menor/Localizado"/>
    <x v="0"/>
    <s v="Baja"/>
    <x v="0"/>
    <s v="TELEFONICA CYBERSECURITY TECH CHILE SPA"/>
    <s v="SUPERVISION CHILENA CONSOLIDADA/CRQ 79132"/>
    <s v="04/12/2023 16:05:24"/>
    <s v="04/12/2023 16:06:49"/>
    <s v="Cerrado"/>
    <s v="CDP ANTIGUO 1"/>
    <s v="CDP ANTIGUO 2"/>
    <s v="04/12/2023 16:08:44"/>
    <s v="04/12/2023 23:50:00"/>
    <s v="SUPERVISAR CRUZADA"/>
    <s v="SUPERVISION/CRQ OK"/>
    <d v="1899-12-30T00:00:00"/>
    <d v="1899-12-30T00:00:00"/>
    <d v="1899-12-30T00:00:00"/>
    <s v=""/>
    <s v="Cumplido"/>
    <m/>
    <m/>
    <m/>
    <m/>
    <m/>
    <d v="2023-11-03T00:00:00"/>
    <s v="CUMPLE"/>
    <s v="NO CUMPLE"/>
    <s v="NO CUMPLE"/>
    <s v="NO CUMPLE"/>
    <s v="NO CUMPLE"/>
  </r>
  <r>
    <s v="INC000002479867"/>
    <s v="HOUSING"/>
    <x v="15"/>
    <s v="APQ ACCESOS"/>
    <s v="ESTEBAN O BUSTOS CORNEJO"/>
    <s v="tct_ebusto"/>
    <s v="2-Significativo/Amplio"/>
    <x v="2"/>
    <s v="Alta"/>
    <x v="0"/>
    <s v="TELEFONICA EMPRESAS DE CHILE SA"/>
    <s v="SUPERVISION INCIDENTE HUAWEI"/>
    <s v="04/12/2023 16:05:36"/>
    <s v="04/12/2023 16:07:01"/>
    <s v="Cerrado"/>
    <s v="CDP ANTIGUO 1"/>
    <s v="CDP ANTIGUO 2"/>
    <s v="04/12/2023 18:19:37"/>
    <s v="04/12/2023 23:50:00"/>
    <s v="SUPERVISION INCIDENTE HUAWEI"/>
    <s v="INCIDENCIA NO RESTABLECIDA"/>
    <d v="1899-12-30T02:12:36"/>
    <d v="1899-12-30T02:14:01"/>
    <d v="1899-12-30T00:01:25"/>
    <s v=""/>
    <s v="Cumplido"/>
    <m/>
    <m/>
    <m/>
    <m/>
    <m/>
    <d v="2023-11-03T00:00:00"/>
    <s v="CUMPLE"/>
    <s v="NO CUMPLE"/>
    <s v="NO CUMPLE"/>
    <s v="NO CUMPLE"/>
    <s v="NO CUMPLE"/>
  </r>
  <r>
    <s v="INC000002479870"/>
    <s v="SEGURIDAD"/>
    <x v="9"/>
    <s v="SSO"/>
    <s v="RODRIGO VÁSQUEZ MUÑOZ"/>
    <s v="tct_didala"/>
    <s v="2-Significativo/Amplio"/>
    <x v="2"/>
    <s v="Alta"/>
    <x v="0"/>
    <s v="TELEFONICA CYBERSECURITY TECH CHILE SPA"/>
    <s v="Realización Respaldo Maquinas Zabbix Paine"/>
    <s v="04/12/2023 16:08:14"/>
    <s v="04/12/2023 16:09:04"/>
    <s v="Cerrado"/>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s v="CUMPLE"/>
    <s v="NO CUMPLE"/>
    <s v="NO CUMPLE"/>
    <s v="NO CUMPLE"/>
    <s v="NO CUMPLE"/>
  </r>
  <r>
    <s v="INC000002479878"/>
    <s v="RED INTERNA"/>
    <x v="0"/>
    <s v="APQ ACCESOS"/>
    <s v="CRISTOPHER MALDONADO ROMERO"/>
    <s v="tct_cmaldo"/>
    <s v="4-Menor/Localizado"/>
    <x v="0"/>
    <s v="Baja"/>
    <x v="0"/>
    <s v="TELEFONICA EMPRESAS DE CHILE SA"/>
    <s v="RONDA TOMA DE TEMPERATURAS SALAS TIC"/>
    <s v="04/12/2023 16:36:49"/>
    <s v="04/12/2023 16:37:51"/>
    <s v="Cerrado"/>
    <s v="CDP ANTIGUO 1"/>
    <s v="CDP ANTIGUO 2"/>
    <s v="04/12/2023 17:00:39"/>
    <s v="04/12/2023 23:50:00"/>
    <m/>
    <s v="RONDA REALIZADA"/>
    <d v="1899-12-30T00:00:00"/>
    <d v="1899-12-30T00:00:00"/>
    <d v="1899-12-30T00:00:00"/>
    <s v=""/>
    <s v="Cumplido"/>
    <m/>
    <m/>
    <m/>
    <m/>
    <m/>
    <d v="2023-11-03T00:00:00"/>
    <s v="CUMPLE"/>
    <s v="NO CUMPLE"/>
    <s v="NO CUMPLE"/>
    <s v="NO CUMPLE"/>
    <s v="NO CUMPLE"/>
  </r>
  <r>
    <s v="INC000002479892"/>
    <s v="HOUSING"/>
    <x v="14"/>
    <s v="BELIEVE"/>
    <s v="CRISTOPHER MALDONADO ROMERO"/>
    <s v="frp_fbalab"/>
    <s v="3-Moderado/Limitado"/>
    <x v="1"/>
    <s v="Media"/>
    <x v="0"/>
    <s v="FORUM SERVICIOS FINANCIEROS SA"/>
    <s v="GESTION DATACENTER/ ACCESOS / FORUM SERVICIOS FINANCIEROS SA"/>
    <s v="04/12/2023 17:38:02"/>
    <s v="04/12/2023 17:39:13"/>
    <s v="Cerrado"/>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s v="CUMPLE"/>
    <s v="NO CUMPLE"/>
    <s v="NO CUMPLE"/>
    <s v="NO CUMPLE"/>
    <s v="NO CUMPLE"/>
  </r>
  <r>
    <s v="INC000002479902"/>
    <s v="HOUSING"/>
    <x v="16"/>
    <s v="BELIEVE"/>
    <s v="PABLO A MALDONADO FLORES"/>
    <s v="frp_fbalab"/>
    <s v="3-Moderado/Limitado"/>
    <x v="1"/>
    <s v="Media"/>
    <x v="0"/>
    <s v="TELEFONICA EMPRESAS DE CHILE SA"/>
    <s v="GESTION DATACENTER/ ACCESOS / TELEFONICA EMPRESAS DE CHILE SA"/>
    <s v="04/12/2023 18:04:13"/>
    <s v="04/12/2023 18:06:12"/>
    <s v="Cerrado"/>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s v="CUMPLE"/>
    <s v="NO CUMPLE"/>
    <s v="NO CUMPLE"/>
    <s v="NO CUMPLE"/>
    <s v="NO CUMPLE"/>
  </r>
  <r>
    <s v="INC000002479904"/>
    <s v="HOUSING"/>
    <x v="14"/>
    <s v="BELIEVE"/>
    <s v="CRISTOPHER MALDONADO ROMERO"/>
    <s v="frp_fbalab"/>
    <s v="3-Moderado/Limitado"/>
    <x v="1"/>
    <s v="Media"/>
    <x v="0"/>
    <s v="FORUM SERVICIOS FINANCIEROS SA"/>
    <s v="GESTION DATACENTER/ ACCESOS / FORUM SERVICIOS FINANCIEROS SA"/>
    <s v="04/12/2023 18:21:47"/>
    <s v="04/12/2023 18:27:13"/>
    <s v="Cerrado"/>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s v="CUMPLE"/>
    <s v="NO CUMPLE"/>
    <s v="NO CUMPLE"/>
    <s v="NO CUMPLE"/>
    <s v="NO CUMPLE"/>
  </r>
  <r>
    <s v="INC000002479947"/>
    <s v="TICKET-INTELIGENTE"/>
    <x v="3"/>
    <s v="GESTION TI"/>
    <s v="GUSTAVO AVILA VERA"/>
    <s v="USR_TSIGHT"/>
    <s v="1-Extenso/Generalizado"/>
    <x v="0"/>
    <s v="Baja"/>
    <x v="1"/>
    <s v="BLUMAR S.A."/>
    <s v="blumar01 - blutssaperp TICKET AUTOMATICO"/>
    <s v="04/12/2023 13:07:30"/>
    <s v="04/12/2023 13:07:30"/>
    <s v="Cerrado"/>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s v="CUMPLE"/>
    <s v="NO CUMPLE"/>
    <s v="NO CUMPLE"/>
    <s v="NO CUMPLE"/>
    <s v="NO CUMPLE"/>
  </r>
  <r>
    <s v="INC000002479948"/>
    <s v="RED INTERNA"/>
    <x v="0"/>
    <s v="APQ ACCESOS"/>
    <s v="CRISTOPHER MALDONADO ROMERO"/>
    <s v="tct_cmaldo"/>
    <s v="4-Menor/Localizado"/>
    <x v="0"/>
    <s v="Baja"/>
    <x v="0"/>
    <s v="TELEFONICA EMPRESAS DE CHILE SA"/>
    <s v="RONDA TOMA DE TEMPERATURAS SALAS TIC"/>
    <s v="04/12/2023 13:10:09"/>
    <s v="04/12/2023 13:11:02"/>
    <s v="Cerrado"/>
    <s v="CDP ANTIGUO 1"/>
    <s v="CDP ANTIGUO 2"/>
    <s v="04/12/2023 13:34:51"/>
    <s v="04/12/2023 23:50:00"/>
    <m/>
    <s v="RONDA REALIZADA"/>
    <d v="1899-12-30T00:00:00"/>
    <d v="1899-12-30T00:00:00"/>
    <d v="1899-12-30T00:00:00"/>
    <s v=""/>
    <s v="Cumplido"/>
    <m/>
    <m/>
    <m/>
    <m/>
    <m/>
    <d v="2023-11-07T00:00:00"/>
    <s v="CUMPLE"/>
    <s v="NO CUMPLE"/>
    <s v="NO CUMPLE"/>
    <s v="NO CUMPLE"/>
    <s v="NO CUMPLE"/>
  </r>
  <r>
    <s v="INC000002479957"/>
    <s v="TICKET-INTELIGENTE"/>
    <x v="4"/>
    <s v="GESTION TI"/>
    <s v="ALEJANDRO ACEVEDO VALENZUELA"/>
    <s v="USR_TSIGHT"/>
    <s v="1-Extenso/Generalizado"/>
    <x v="0"/>
    <s v="Baja"/>
    <x v="1"/>
    <s v="GPS CHILE SPA"/>
    <s v="gpschi01 - wnprws_med01 TICKET AUTOMATICO"/>
    <s v="04/12/2023 13:16:34"/>
    <s v="04/12/2023 13:16:34"/>
    <s v="Cerrado"/>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s v="NO CUMPLE"/>
    <s v="CUMPLE"/>
    <s v="NO CUMPLE"/>
    <s v="NO CUMPLE"/>
    <s v="NO CUMPLE"/>
  </r>
  <r>
    <s v="INC000002479994"/>
    <s v="TICKET-INTELIGENTE"/>
    <x v="23"/>
    <s v="GESTION TI"/>
    <s v="JUAN P SEGURA VARGAS"/>
    <s v="USR_TSIGHT"/>
    <s v="1-Extenso/Generalizado"/>
    <x v="0"/>
    <s v="Baja"/>
    <x v="1"/>
    <s v="TELEFONICA EMPRESAS DE CHILE SA"/>
    <s v="gda - bda_gda50 TICKET AUTOMATICO"/>
    <s v="04/12/2023 13:58:07"/>
    <s v="04/12/2023 13:58:07"/>
    <s v="Cerrado"/>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s v="NO CUMPLE"/>
    <s v="CUMPLE"/>
    <s v="NO CUMPLE"/>
    <s v="NO CUMPLE"/>
    <s v="NO CUMPLE"/>
  </r>
  <r>
    <s v="INC000002480004"/>
    <s v="HOUSING"/>
    <x v="16"/>
    <s v="BELIEVE"/>
    <s v="JORGE S LORCA LEIVA"/>
    <s v="frp_fbalab"/>
    <s v="3-Moderado/Limitado"/>
    <x v="1"/>
    <s v="Media"/>
    <x v="0"/>
    <s v="TELEFONICA EMPRESAS DE CHILE SA"/>
    <s v="GESTION DATACENTER/ ACCESOS / TELEFONICA EMPRESAS DE CHILE SA"/>
    <s v="04/12/2023 14:08:36"/>
    <s v="04/12/2023 14:09:37"/>
    <s v="Cerrado"/>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s v="CUMPLE"/>
    <s v="NO CUMPLE"/>
    <s v="NO CUMPLE"/>
    <s v="NO CUMPLE"/>
    <s v="NO CUMPLE"/>
  </r>
  <r>
    <s v="INC000002480068"/>
    <s v="TICKET-INTELIGENTE"/>
    <x v="23"/>
    <s v="GESTION TI"/>
    <s v="JUAN P SEGURA VARGAS"/>
    <s v="USR_TSIGHT"/>
    <s v="1-Extenso/Generalizado"/>
    <x v="0"/>
    <s v="Baja"/>
    <x v="1"/>
    <s v="FUNDACION INSTITUTO PROFESIONAL DUOC UC"/>
    <s v="fiprdu01 - srvfs01_vm TICKET AUTOMATICO"/>
    <s v="04/12/2023 15:14:59"/>
    <s v="04/12/2023 15:14:59"/>
    <s v="Cerrado"/>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s v="NO CUMPLE"/>
    <s v="CUMPLE"/>
    <s v="NO CUMPLE"/>
    <s v="NO CUMPLE"/>
    <s v="NO CUMPLE"/>
  </r>
  <r>
    <s v="INC000002480077"/>
    <s v="TICKET-INTELIGENTE"/>
    <x v="23"/>
    <s v="GESTION TI"/>
    <s v="JUAN P SEGURA VARGAS"/>
    <s v="USR_TSIGHT"/>
    <s v="1-Extenso/Generalizado"/>
    <x v="0"/>
    <s v="Baja"/>
    <x v="1"/>
    <s v="EMPRESA NACIONAL DE CERTIFICACIONES"/>
    <s v="emnace01 - srv_file01_vm TICKET AUTOMATICO"/>
    <s v="04/12/2023 15:22:17"/>
    <s v="04/12/2023 15:22:17"/>
    <s v="Cerrado"/>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s v="NO CUMPLE"/>
    <s v="CUMPLE"/>
    <s v="NO CUMPLE"/>
    <s v="NO CUMPLE"/>
    <s v="NO CUMPLE"/>
  </r>
  <r>
    <s v="INC000002480080"/>
    <s v="HOUSING"/>
    <x v="14"/>
    <s v="BELIEVE"/>
    <s v="CRISTOPHER MALDONADO ROMERO"/>
    <s v="frp_fbalab"/>
    <s v="3-Moderado/Limitado"/>
    <x v="1"/>
    <s v="Media"/>
    <x v="0"/>
    <s v="BANCO SANTANDER CHILE 1"/>
    <s v="GESTION DATACENTER/ ACCESOS / BANCO SANTANDER CHILE 1"/>
    <s v="04/12/2023 15:28:16"/>
    <s v="04/12/2023 15:32:01"/>
    <s v="Cerrado"/>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s v="CUMPLE"/>
    <s v="NO CUMPLE"/>
    <s v="NO CUMPLE"/>
    <s v="NO CUMPLE"/>
    <s v="NO CUMPLE"/>
  </r>
  <r>
    <s v="INC000002480105"/>
    <s v="HOUSING"/>
    <x v="19"/>
    <s v="BELIEVE"/>
    <s v="SEBASTIAN A JARA VIDAL"/>
    <s v="frp_jolsso"/>
    <s v="3-Moderado/Limitado"/>
    <x v="1"/>
    <s v="Media"/>
    <x v="1"/>
    <s v="FORUM SERVICIOS FINANCIEROS SA"/>
    <s v="GESTION DATACENTER/ ACCESOS / FORUM SERVICIOS FINANCIEROS SA"/>
    <s v="04/12/2023 14:54:25"/>
    <s v="04/12/2023 14:56:12"/>
    <s v="Cerrado"/>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s v="CUMPLE"/>
    <s v="NO CUMPLE"/>
    <s v="NO CUMPLE"/>
    <s v="NO CUMPLE"/>
    <s v="NO CUMPLE"/>
  </r>
  <r>
    <s v="INC000002480128"/>
    <s v="HOUSING"/>
    <x v="16"/>
    <s v="BELIEVE"/>
    <s v="JORGE S LORCA LEIVA"/>
    <s v="frp_jolsso"/>
    <s v="3-Moderado/Limitado"/>
    <x v="1"/>
    <s v="Media"/>
    <x v="0"/>
    <s v="TELEFONICA EMPRESAS DE CHILE SA"/>
    <s v="GESTION DATACENTER/ ACCESOS / TELEFONICA EMPRESAS DE CHILE SA"/>
    <s v="04/12/2023 15:36:12"/>
    <s v="04/12/2023 15:39:09"/>
    <s v="Cerrado"/>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s v="CUMPLE"/>
    <s v="NO CUMPLE"/>
    <s v="NO CUMPLE"/>
    <s v="NO CUMPLE"/>
    <s v="NO CUMPLE"/>
  </r>
  <r>
    <s v="INC000002480131"/>
    <s v="VPN IP - MPLS"/>
    <x v="12"/>
    <s v="GESTION HD"/>
    <s v="MOISES E MONTERO RAMOS"/>
    <s v="frp_jciert"/>
    <s v="4-Menor/Localizado"/>
    <x v="0"/>
    <s v="Baja"/>
    <x v="0"/>
    <s v="GARMENDIA MACUS SOCIEDAD ANONIMA"/>
    <s v="REQ / GARMENDIA//Zerto Cloud Connector"/>
    <s v="04/12/2023 15:42:51"/>
    <s v="04/12/2023 15:47:06"/>
    <s v="Cerrado"/>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s v="NO CUMPLE"/>
    <s v="CUMPLE"/>
    <s v="NO CUMPLE"/>
    <s v="NO CUMPLE"/>
    <s v="NO CUMPLE"/>
  </r>
  <r>
    <s v="INC000002480134"/>
    <s v="VPN IP - MPLS"/>
    <x v="3"/>
    <s v="GESTION HD"/>
    <s v="GUSTAVO AVILA VERA"/>
    <s v="frp_jciert"/>
    <s v="4-Menor/Localizado"/>
    <x v="0"/>
    <s v="Baja"/>
    <x v="0"/>
    <s v="TELEFONICA GLOBAL TECHNOLOGY S.A.AGENCIA EN CHILE"/>
    <s v="REQ / Carga Dump_ Emisión Facturas Electrónicas"/>
    <s v="04/12/2023 15:49:50"/>
    <s v="04/12/2023 15:51:55"/>
    <s v="Cerrado"/>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s v="CUMPLE"/>
    <s v="NO CUMPLE"/>
    <s v="NO CUMPLE"/>
    <s v="NO CUMPLE"/>
    <s v="NO CUMPLE"/>
  </r>
  <r>
    <s v="INC000002480135"/>
    <s v="HOUSING"/>
    <x v="16"/>
    <s v="BELIEVE"/>
    <s v="JORGE S LORCA LEIVA"/>
    <s v="frp_jolsso"/>
    <s v="3-Moderado/Limitado"/>
    <x v="1"/>
    <s v="Media"/>
    <x v="0"/>
    <s v="TELEFONICA EMPRESAS DE CHILE SA"/>
    <s v="GESTION DATACENTER/ ACCESOS / TELEFONICA EMPRESAS DE CHILE SA"/>
    <s v="04/12/2023 15:49:33"/>
    <s v="04/12/2023 15:51:20"/>
    <s v="Cerrado"/>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s v="CUMPLE"/>
    <s v="NO CUMPLE"/>
    <s v="NO CUMPLE"/>
    <s v="NO CUMPLE"/>
    <s v="NO CUMPLE"/>
  </r>
  <r>
    <s v="INC000002480154"/>
    <s v="HOUSING"/>
    <x v="19"/>
    <s v="BELIEVE"/>
    <s v="SEBASTIAN A JARA VIDAL"/>
    <s v="frp_dvital"/>
    <s v="3-Moderado/Limitado"/>
    <x v="1"/>
    <s v="Media"/>
    <x v="0"/>
    <s v="IDOM INGENIERIA Y CONSULTORIA S.A. AGENCIA EN CHILE"/>
    <s v="GESTION DATACENTER/ ACCESOS / Nabiax"/>
    <s v="04/12/2023 16:28:41"/>
    <s v="04/12/2023 16:33:54"/>
    <s v="Cerrado"/>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s v="CUMPLE"/>
    <s v="NO CUMPLE"/>
    <s v="NO CUMPLE"/>
    <s v="NO CUMPLE"/>
    <s v="NO CUMPLE"/>
  </r>
  <r>
    <s v="INC000002480179"/>
    <s v="VPN IP - MPLS"/>
    <x v="3"/>
    <s v="GESTION HD"/>
    <s v="SEBASTIAN I ACUÑA GUZMAN"/>
    <s v="frp_jciert"/>
    <s v="4-Menor/Localizado"/>
    <x v="0"/>
    <s v="Baja"/>
    <x v="0"/>
    <s v="TELEFONICA GLOBAL TECHNOLOGY S.A.AGENCIA EN CHILE"/>
    <s v="REQ / Creación de registro SPF - overhaul.cl"/>
    <s v="04/12/2023 17:37:36"/>
    <s v="04/12/2023 17:40:12"/>
    <s v="Cerrado"/>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s v="CUMPLE"/>
    <s v="NO CUMPLE"/>
    <s v="NO CUMPLE"/>
    <s v="NO CUMPLE"/>
    <s v="NO CUMPLE"/>
  </r>
  <r>
    <s v="INC000002480188"/>
    <s v="VPN IP - MPLS"/>
    <x v="17"/>
    <s v="GESTION HD"/>
    <s v="NICOLAS A SAAVEDRA EGUILUZ"/>
    <s v="frp_fpetro"/>
    <s v="3-Moderado/Limitado"/>
    <x v="1"/>
    <s v="Media"/>
    <x v="0"/>
    <s v="NUTRISCO CHILE SA"/>
    <s v="REQ/Usuarios en SAP"/>
    <s v="04/12/2023 17:46:34"/>
    <s v="04/12/2023 17:49:54"/>
    <s v="Cerrado"/>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s v="CUMPLE"/>
    <s v="NO CUMPLE"/>
    <s v="NO CUMPLE"/>
    <s v="NO CUMPLE"/>
    <s v="NO CUMPLE"/>
  </r>
  <r>
    <s v="INC000002480191"/>
    <s v="VPN IP - MPLS"/>
    <x v="4"/>
    <s v="GESTION HD"/>
    <s v="ALEJANDRO ACEVEDO VALENZUELA"/>
    <s v="frp_fpetro"/>
    <s v="3-Moderado/Limitado"/>
    <x v="1"/>
    <s v="Media"/>
    <x v="0"/>
    <s v="EMPRESA NACIONAL DE CERTIFICACIONES"/>
    <s v="REQ/Activar OS"/>
    <s v="04/12/2023 17:53:09"/>
    <s v="04/12/2023 17:57:18"/>
    <s v="Cerrado"/>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s v="NO CUMPLE"/>
    <s v="CUMPLE"/>
    <s v="NO CUMPLE"/>
    <s v="NO CUMPLE"/>
    <s v="NO CUMPLE"/>
  </r>
  <r>
    <s v="INC000002480194"/>
    <s v="VPN IP - MPLS"/>
    <x v="13"/>
    <s v="BELIEVE"/>
    <s v="PABLO N OLIVA ALARCON"/>
    <s v="frp_jciert"/>
    <s v="4-Menor/Localizado"/>
    <x v="0"/>
    <s v="Baja"/>
    <x v="0"/>
    <s v="TELEFONICA GLOBAL TECHNOLOGY S.A.AGENCIA EN CHILE"/>
    <s v="REQ / Importación vm VDC IPCHILE"/>
    <s v="04/12/2023 17:59:53"/>
    <s v="04/12/2023 18:06:13"/>
    <s v="Cerrado"/>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s v="NO CUMPLE"/>
    <s v="CUMPLE"/>
    <s v="NO CUMPLE"/>
    <s v="NO CUMPLE"/>
    <s v="NO CUMPLE"/>
  </r>
  <r>
    <s v="INC000002480197"/>
    <s v="VPN IP - MPLS"/>
    <x v="3"/>
    <s v="GESTION HD"/>
    <s v="SEBASTIAN I ACUÑA GUZMAN"/>
    <s v="frp_jciert"/>
    <s v="4-Menor/Localizado"/>
    <x v="0"/>
    <s v="Baja"/>
    <x v="0"/>
    <s v="BLUMAR S.A."/>
    <s v="REQ / Validar licencias Suse"/>
    <s v="04/12/2023 18:15:33"/>
    <s v="04/12/2023 18:20:35"/>
    <s v="Cerrado"/>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s v="NO CUMPLE"/>
    <s v="CUMPLE"/>
    <s v="NO CUMPLE"/>
    <s v="NO CUMPLE"/>
    <s v="NO CUMPLE"/>
  </r>
  <r>
    <s v="INC000002480205"/>
    <s v="INFRAESTRUCTURA DC"/>
    <x v="15"/>
    <s v="APQ ACCESOS"/>
    <s v="PABLO A MALDONADO FLORES"/>
    <s v="tct_pabmaf"/>
    <s v="2-Significativo/Amplio"/>
    <x v="2"/>
    <s v="Alta"/>
    <x v="0"/>
    <s v="TELEFONICA CYBERSECURITY TECH CHILE SPA"/>
    <s v="REALIZAR RONDA Y REVISION DE SALAS TECNICAS"/>
    <s v="04/12/2023 15:23:36"/>
    <s v="04/12/2023 15:24:28"/>
    <s v="Cerrado"/>
    <s v="CDP ANTIGUO 1"/>
    <s v="CDP ANTIGUO 2"/>
    <s v="04/12/2023 15:38:57"/>
    <s v="04/12/2023 23:50:00"/>
    <s v="REALIZAR RONDA Y REVISION DE SALAS TECNICAS"/>
    <m/>
    <d v="1899-12-30T00:13:38"/>
    <d v="1899-12-30T00:15:21"/>
    <d v="1899-12-30T00:01:43"/>
    <s v=""/>
    <s v="Cumplido"/>
    <m/>
    <m/>
    <m/>
    <m/>
    <m/>
    <d v="2023-11-04T00:00:00"/>
    <s v="CUMPLE"/>
    <s v="NO CUMPLE"/>
    <s v="NO CUMPLE"/>
    <s v="NO CUMPLE"/>
    <s v="NO CUMPLE"/>
  </r>
  <r>
    <s v="INC000002480209"/>
    <s v="INFRAESTRUCTURA DC"/>
    <x v="15"/>
    <s v="APQ ACCESOS"/>
    <s v="PABLO A MALDONADO FLORES"/>
    <s v="tct_pabmaf"/>
    <s v="2-Significativo/Amplio"/>
    <x v="2"/>
    <s v="Alta"/>
    <x v="0"/>
    <s v="TELEFONICA CYBERSECURITY TECH CHILE SPA"/>
    <s v="REALIZAR RONDA Y REVISION DE SALAS TECNICAS"/>
    <s v="04/12/2023 15:25:44"/>
    <s v="04/12/2023 15:27:14"/>
    <s v="Cerrado"/>
    <s v="CDP ANTIGUO 1"/>
    <s v="CDP ANTIGUO 2"/>
    <s v="04/12/2023 15:39:56"/>
    <s v="04/12/2023 23:50:00"/>
    <s v="REALIZAR RONDA Y REVISION DE SALAS TECNICAS"/>
    <m/>
    <d v="1899-12-30T00:12:19"/>
    <d v="1899-12-30T00:14:12"/>
    <d v="1899-12-30T00:01:53"/>
    <s v=""/>
    <s v="Cumplido"/>
    <m/>
    <m/>
    <m/>
    <m/>
    <m/>
    <d v="2023-11-04T00:00:00"/>
    <s v="CUMPLE"/>
    <s v="NO CUMPLE"/>
    <s v="NO CUMPLE"/>
    <s v="NO CUMPLE"/>
    <s v="NO CUMPLE"/>
  </r>
  <r>
    <s v="INC000002480213"/>
    <s v="INFRAESTRUCTURA DC"/>
    <x v="15"/>
    <s v="APQ ACCESOS"/>
    <s v="PABLO A MALDONADO FLORES"/>
    <s v="tct_pabmaf"/>
    <s v="2-Significativo/Amplio"/>
    <x v="2"/>
    <s v="Alta"/>
    <x v="0"/>
    <s v="TELEFONICA CYBERSECURITY TECH CHILE SPA"/>
    <s v="REALIZAR RONDA Y REVISION DE SALAS TECNICAS"/>
    <s v="04/12/2023 15:30:00"/>
    <s v="04/12/2023 15:30:01"/>
    <s v="Cerrado"/>
    <s v="CDP ANTIGUO 1"/>
    <s v="CDP ANTIGUO 2"/>
    <s v="04/12/2023 15:40:30"/>
    <s v="04/12/2023 23:50:00"/>
    <s v="REALIZAR RONDA Y REVISION DE SALAS TECNICAS"/>
    <m/>
    <d v="1899-12-30T00:09:53"/>
    <d v="1899-12-30T00:10:30"/>
    <d v="1899-12-30T00:00:37"/>
    <s v=""/>
    <s v="Cumplido"/>
    <m/>
    <m/>
    <m/>
    <m/>
    <m/>
    <d v="2023-11-04T00:00:00"/>
    <s v="CUMPLE"/>
    <s v="NO CUMPLE"/>
    <s v="NO CUMPLE"/>
    <s v="NO CUMPLE"/>
    <s v="NO CUMPLE"/>
  </r>
  <r>
    <s v="INC000002480238"/>
    <s v="HOUSING"/>
    <x v="1"/>
    <s v="APQ ACCESOS"/>
    <s v="CARLOS F ARAYA RAMIREZ"/>
    <s v="tct_cararr"/>
    <s v="4-Menor/Localizado"/>
    <x v="0"/>
    <s v="Baja"/>
    <x v="0"/>
    <s v="TELEFONICA CYBERSECURITY TECH CHILE SPA"/>
    <s v="FACTIBILIDAD 78851"/>
    <s v="04/12/2023 16:17:53"/>
    <s v="04/12/2023 16:19:25"/>
    <s v="Cerrado"/>
    <s v="CDP ANTIGUO 1"/>
    <s v="CDP ANTIGUO 2"/>
    <s v="04/12/2023 16:56:56"/>
    <s v="04/12/2023 23:50:00"/>
    <s v="FORUM"/>
    <s v="FACTIBILIDAD ENVIADA"/>
    <d v="1899-12-30T00:00:00"/>
    <d v="1899-12-30T00:00:00"/>
    <d v="1899-12-30T00:00:00"/>
    <s v=""/>
    <s v="Cumplido"/>
    <m/>
    <m/>
    <m/>
    <m/>
    <m/>
    <d v="2023-11-04T00:00:00"/>
    <s v="CUMPLE"/>
    <s v="NO CUMPLE"/>
    <s v="NO CUMPLE"/>
    <s v="NO CUMPLE"/>
    <s v="NO CUMPLE"/>
  </r>
  <r>
    <s v="INC000002480256"/>
    <s v="HOUSING"/>
    <x v="1"/>
    <s v="APQ ACCESOS"/>
    <s v="CARLOS F ARAYA RAMIREZ"/>
    <s v="tct_cararr"/>
    <s v="4-Menor/Localizado"/>
    <x v="0"/>
    <s v="Baja"/>
    <x v="0"/>
    <s v="TELEFONICA CYBERSECURITY TECH CHILE SPA"/>
    <s v="FACTIBILIDAD 78531"/>
    <s v="04/12/2023 16:42:18"/>
    <s v="04/12/2023 16:43:13"/>
    <s v="Cerrado"/>
    <s v="CDP ANTIGUO 1"/>
    <s v="CDP ANTIGUO 2"/>
    <s v="04/12/2023 17:00:52"/>
    <s v="04/12/2023 23:50:00"/>
    <s v="PESQUERA TRANS"/>
    <s v="FACTIBILIDAD ENVIADA"/>
    <d v="1899-12-30T00:00:00"/>
    <d v="1899-12-30T00:00:00"/>
    <d v="1899-12-30T00:00:00"/>
    <s v=""/>
    <s v="Cumplido"/>
    <m/>
    <m/>
    <m/>
    <m/>
    <m/>
    <d v="2023-11-04T00:00:00"/>
    <s v="CUMPLE"/>
    <s v="NO CUMPLE"/>
    <s v="NO CUMPLE"/>
    <s v="NO CUMPLE"/>
    <s v="NO CUMPLE"/>
  </r>
  <r>
    <s v="INC000002480268"/>
    <s v="HOUSING"/>
    <x v="1"/>
    <s v="APQ ACCESOS"/>
    <s v="CARLOS F ARAYA RAMIREZ"/>
    <s v="tct_cararr"/>
    <s v="4-Menor/Localizado"/>
    <x v="0"/>
    <s v="Baja"/>
    <x v="0"/>
    <s v="TELEFONICA CYBERSECURITY TECH CHILE SPA"/>
    <s v="FACTIBILIDAD 78993"/>
    <s v="04/12/2023 17:07:03"/>
    <s v="04/12/2023 17:08:14"/>
    <s v="Cerrado"/>
    <s v="CDP ANTIGUO 1"/>
    <s v="CDP ANTIGUO 2"/>
    <s v="04/12/2023 17:12:30"/>
    <s v="04/12/2023 23:50:00"/>
    <s v="BCO SANTANDER"/>
    <s v="FACTIBILIDAD ENVIADA"/>
    <d v="1899-12-30T00:03:51"/>
    <d v="1899-12-30T00:05:27"/>
    <d v="1899-12-30T00:01:36"/>
    <s v=""/>
    <s v="Cumplido"/>
    <m/>
    <m/>
    <m/>
    <m/>
    <m/>
    <d v="2023-11-04T00:00:00"/>
    <s v="CUMPLE"/>
    <s v="NO CUMPLE"/>
    <s v="NO CUMPLE"/>
    <s v="NO CUMPLE"/>
    <s v="NO CUMPLE"/>
  </r>
  <r>
    <s v="INC000002480311"/>
    <s v="TICKET-INTELIGENTE"/>
    <x v="23"/>
    <s v="GESTION TI"/>
    <s v="JUAN P SEGURA VARGAS"/>
    <s v="USR_TSIGHT"/>
    <s v="1-Extenso/Generalizado"/>
    <x v="0"/>
    <s v="Baja"/>
    <x v="1"/>
    <s v="TELEFONICA EMPRESAS DE CHILE SA"/>
    <s v="wocu_metrics TICKET AUTOMATICO"/>
    <s v="04/12/2023 16:02:43"/>
    <s v="04/12/2023 16:02:43"/>
    <s v="Cerrado"/>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s v="NO CUMPLE"/>
    <s v="CUMPLE"/>
    <s v="NO CUMPLE"/>
    <s v="NO CUMPLE"/>
    <s v="NO CUMPLE"/>
  </r>
  <r>
    <s v="INC000002480372"/>
    <s v="VPN IP - MPLS"/>
    <x v="13"/>
    <s v="GESTION HD"/>
    <s v="PABLO N OLIVA ALARCON"/>
    <s v="frp_rreyes"/>
    <s v="3-Moderado/Limitado"/>
    <x v="1"/>
    <s v="Media"/>
    <x v="0"/>
    <s v="TELEFONICA CYBERSECURITY TECH CHILE SPA"/>
    <s v="HD/ Plataforma VDC Servicio de respaldo básico - Cliente Brinks"/>
    <s v="04/12/2023 17:01:48"/>
    <s v="04/12/2023 17:04:05"/>
    <s v="Cerrado"/>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s v="NO CUMPLE"/>
    <s v="CUMPLE"/>
    <s v="NO CUMPLE"/>
    <s v="NO CUMPLE"/>
    <s v="NO CUMPLE"/>
  </r>
  <r>
    <s v="INC000002480506"/>
    <s v="VPN IP - MPLS"/>
    <x v="23"/>
    <s v="GESTION HD"/>
    <s v="JUAN P SEGURA VARGAS"/>
    <s v="frp_fpetro"/>
    <s v="3-Moderado/Limitado"/>
    <x v="1"/>
    <s v="Media"/>
    <x v="1"/>
    <s v="EMPRESA NACIONAL DE CERTIFICACIONES"/>
    <s v="REQ/Activación OS"/>
    <s v="04/12/2023 18:26:45"/>
    <s v="04/12/2023 18:31:09"/>
    <s v="Cerrado"/>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s v="NO CUMPLE"/>
    <s v="CUMPLE"/>
    <s v="NO CUMPLE"/>
    <s v="NO CUMPLE"/>
    <s v="NO CUMPLE"/>
  </r>
  <r>
    <s v="INC000002480547"/>
    <s v="HOSTING VIRTUAL"/>
    <x v="4"/>
    <s v="SISTEMA OPERATIVO MICROSOFT"/>
    <s v="GIOVANNI D ROCCO VALENZUELA"/>
    <s v="tct_grocco"/>
    <s v="4-Menor/Localizado"/>
    <x v="0"/>
    <s v="Baja"/>
    <x v="0"/>
    <s v="TELEFONICA GLOBAL TECHNOLOGY S.A.AGENCIA EN CHILE"/>
    <s v="DESHABILITACION HABILITACION USUARIOS TCCT"/>
    <s v="04/12/2023 23:46:32"/>
    <s v="04/12/2023 23:47:03"/>
    <s v="Cerrado"/>
    <s v="CDP ANTIGUO 1"/>
    <s v="CDP ANTIGUO 2"/>
    <s v="04/12/2023 23:47:33"/>
    <s v="04/12/2023 23:50:00"/>
    <s v="HABLITACION Y DESHB. DE USER TCCT VPN"/>
    <m/>
    <d v="1899-12-30T00:00:00"/>
    <d v="1899-12-30T00:01:01"/>
    <d v="1899-12-30T00:01:01"/>
    <s v=""/>
    <s v="Cumplido"/>
    <m/>
    <m/>
    <m/>
    <m/>
    <m/>
    <d v="2023-11-04T00:00:00"/>
    <s v="CUMPLE"/>
    <s v="NO CUMPLE"/>
    <s v="NO CUMPLE"/>
    <s v="NO CUMPLE"/>
    <s v="NO CUMPLE"/>
  </r>
  <r>
    <s v="INC000002480572"/>
    <s v="HOSTING VIRTUAL"/>
    <x v="4"/>
    <s v="SM OPERACIONES"/>
    <s v="JUAN CARLOS UZCATEGUI FUGUETT"/>
    <s v="tct_decruz"/>
    <s v="4-Menor/Localizado"/>
    <x v="0"/>
    <s v="Baja"/>
    <x v="0"/>
    <s v="EMPRESA NACIONAL DE CERTIFICACIONES"/>
    <s v="ACTIVAR LICENCIA"/>
    <s v="05/12/2023 9:19:36"/>
    <s v="05/12/2023 9:20:43"/>
    <s v="Cerrado"/>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s v="NO CUMPLE"/>
    <s v="CUMPLE"/>
    <s v="NO CUMPLE"/>
    <s v="NO CUMPLE"/>
    <s v="NO CUMPLE"/>
  </r>
  <r>
    <s v="INC000002480581"/>
    <s v="HOUSING"/>
    <x v="19"/>
    <s v="BELIEVE"/>
    <s v="YORDI M HURTADO ARAYA"/>
    <s v="frp_pcamay"/>
    <s v="3-Moderado/Limitado"/>
    <x v="1"/>
    <s v="Media"/>
    <x v="0"/>
    <s v="IDOM INGENIERIA Y CONSULTORIA S.A. AGENCIA EN CHILE"/>
    <s v="GESTION DATACENTER/ ACCESOS / Nabiax"/>
    <s v="05/12/2023 9:46:42"/>
    <s v="05/12/2023 9:46:51"/>
    <s v="Cerrado"/>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s v="CUMPLE"/>
    <s v="NO CUMPLE"/>
    <s v="NO CUMPLE"/>
    <s v="NO CUMPLE"/>
    <s v="NO CUMPLE"/>
  </r>
  <r>
    <s v="INC000002480588"/>
    <s v="RED INTERNA"/>
    <x v="1"/>
    <s v="APQ ACCESOS"/>
    <s v="CARLOS F ARAYA RAMIREZ"/>
    <s v="tct_cararr"/>
    <s v="4-Menor/Localizado"/>
    <x v="0"/>
    <s v="Baja"/>
    <x v="0"/>
    <s v="TELEFONICA CYBERSECURITY TECH CHILE SPA"/>
    <s v="RONDA INSPECTIVA"/>
    <s v="05/12/2023 9:51:46"/>
    <s v="05/12/2023 9:52:35"/>
    <s v="Cerrado"/>
    <s v="CDP ANTIGUO 1"/>
    <s v="CDP ANTIGUO 2"/>
    <s v="05/12/2023 10:26:12"/>
    <s v="05/12/2023 23:50:00"/>
    <m/>
    <s v="Ronda realizada"/>
    <d v="1899-12-30T00:00:00"/>
    <d v="1899-12-30T00:00:00"/>
    <d v="1899-12-30T00:00:00"/>
    <s v=""/>
    <s v="Cumplido"/>
    <m/>
    <m/>
    <m/>
    <m/>
    <m/>
    <d v="2023-11-04T00:00:00"/>
    <s v="CUMPLE"/>
    <s v="NO CUMPLE"/>
    <s v="NO CUMPLE"/>
    <s v="NO CUMPLE"/>
    <s v="NO CUMPLE"/>
  </r>
  <r>
    <s v="INC000002480589"/>
    <s v="HOUSING"/>
    <x v="16"/>
    <s v="BELIEVE"/>
    <s v="JORGE S LORCA LEIVA"/>
    <s v="frp_pcamay"/>
    <s v="3-Moderado/Limitado"/>
    <x v="1"/>
    <s v="Media"/>
    <x v="0"/>
    <s v="TELEFONICA EMPRESAS DE CHILE SA"/>
    <s v="GESTION DATACENTER/ ACCESOS /GTD - NEXUS"/>
    <s v="05/12/2023 9:55:42"/>
    <s v="05/12/2023 9:55:51"/>
    <s v="Cerrado"/>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s v="CUMPLE"/>
    <s v="NO CUMPLE"/>
    <s v="NO CUMPLE"/>
    <s v="NO CUMPLE"/>
    <s v="NO CUMPLE"/>
  </r>
  <r>
    <s v="INC000002480597"/>
    <s v="HOUSING"/>
    <x v="19"/>
    <s v="BELIEVE"/>
    <s v="YORDI M HURTADO ARAYA"/>
    <s v="frp_pcamay"/>
    <s v="3-Moderado/Limitado"/>
    <x v="1"/>
    <s v="Media"/>
    <x v="0"/>
    <s v="TELEFONICA CYBERSECURITY TECH CHILE SPA"/>
    <s v="GESTION DATACENTER/ ACCESOS / TELEFÓNICA CYBERSECURITY &amp; CLOUD TECH CHILE SPA"/>
    <s v="05/12/2023 10:14:50"/>
    <s v="05/12/2023 10:14:55"/>
    <s v="Cerrado"/>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s v="CUMPLE"/>
    <s v="NO CUMPLE"/>
    <s v="NO CUMPLE"/>
    <s v="NO CUMPLE"/>
    <s v="NO CUMPLE"/>
  </r>
  <r>
    <s v="INC000002480606"/>
    <s v="HOUSING"/>
    <x v="16"/>
    <s v="BELIEVE"/>
    <s v="PABLO A MALDONADO FLORES"/>
    <s v="frp_fbalab"/>
    <s v="3-Moderado/Limitado"/>
    <x v="1"/>
    <s v="Media"/>
    <x v="0"/>
    <s v="FORUM SERVICIOS FINANCIEROS SA"/>
    <s v="GESTION DATACENTER/ ACCESOS / FORUM SERVICIOS FINANCIEROS SA"/>
    <s v="04/12/2023 18:23:51"/>
    <s v="04/12/2023 18:27:18"/>
    <s v="Cerrado"/>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s v="NO CUMPLE"/>
    <s v="NO CUMPLE"/>
    <s v="NO CUMPLE"/>
    <s v="CUMPLE"/>
    <s v="NO CUMPLE"/>
  </r>
  <r>
    <s v="INC000002480623"/>
    <s v="RED INTERNA"/>
    <x v="0"/>
    <s v="APQ ACCESOS"/>
    <s v="CRISTOPHER MALDONADO ROMERO"/>
    <s v="tct_cmaldo"/>
    <s v="4-Menor/Localizado"/>
    <x v="0"/>
    <s v="Baja"/>
    <x v="0"/>
    <s v="TELEFONICA EMPRESAS DE CHILE SA"/>
    <s v="RONDA SALAS TÉCNICAS"/>
    <s v="04/12/2023 20:08:38"/>
    <s v="04/12/2023 20:10:06"/>
    <s v="Cerrado"/>
    <s v="CDP ANTIGUO 1"/>
    <s v="CDP ANTIGUO 2"/>
    <s v="04/12/2023 20:18:31"/>
    <s v="04/12/2023 23:50:00"/>
    <m/>
    <s v="RONDA REALIZADA"/>
    <d v="1899-12-30T00:00:00"/>
    <d v="1899-12-30T00:00:00"/>
    <d v="1899-12-30T00:00:00"/>
    <s v=""/>
    <s v="Cumplido"/>
    <m/>
    <m/>
    <m/>
    <m/>
    <m/>
    <d v="2023-11-06T00:00:00"/>
    <s v="CUMPLE"/>
    <s v="NO CUMPLE"/>
    <s v="NO CUMPLE"/>
    <s v="NO CUMPLE"/>
    <s v="NO CUMPLE"/>
  </r>
  <r>
    <s v="INC000002480628"/>
    <s v="VPN IP - MPLS"/>
    <x v="2"/>
    <s v="GESTION HD"/>
    <s v="JUAN PABLO PAZ GOMPERTZ"/>
    <s v="frp_disilv"/>
    <s v="4-Menor/Localizado"/>
    <x v="0"/>
    <s v="Baja"/>
    <x v="0"/>
    <s v="PALUMBO S.A."/>
    <s v="REQ / Redes inalcanzables a través de la VPN"/>
    <s v="04/12/2023 21:49:52"/>
    <s v="04/12/2023 21:53:29"/>
    <s v="Cerrado"/>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s v="NO CUMPLE"/>
    <s v="NO CUMPLE"/>
    <s v="NO CUMPLE"/>
    <s v="CUMPLE"/>
    <s v="NO CUMPLE"/>
  </r>
  <r>
    <s v="INC000002480689"/>
    <s v="VPN IP - MPLS"/>
    <x v="13"/>
    <s v="GESTION HD"/>
    <s v="ANGEL CASTRO CABRERA"/>
    <s v="frp_spevel"/>
    <s v="3-Moderado/Limitado"/>
    <x v="1"/>
    <s v="Media"/>
    <x v="0"/>
    <s v="TELEFONICA GLOBAL TECHNOLOGY S.A.AGENCIA EN CHILE"/>
    <s v="HD/Importación vm VDC CPECH"/>
    <s v="05/12/2023 9:24:58"/>
    <s v="05/12/2023 9:28:42"/>
    <s v="Cerrado"/>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s v="NO CUMPLE"/>
    <s v="NO CUMPLE"/>
    <s v="NO CUMPLE"/>
    <s v="CUMPLE"/>
    <s v="NO CUMPLE"/>
  </r>
  <r>
    <s v="INC000002480698"/>
    <s v="HOUSING"/>
    <x v="19"/>
    <s v="BELIEVE"/>
    <s v="YORDI M HURTADO ARAYA"/>
    <s v="frp_fbalab"/>
    <s v="3-Moderado/Limitado"/>
    <x v="1"/>
    <s v="Media"/>
    <x v="0"/>
    <s v="TELEFONICA EMPRESAS DE CHILE SA"/>
    <s v="GESTION DATACENTER/ ACCESOS / TELEFONICA EMPRESAS DE CHILE SA"/>
    <s v="05/12/2023 9:58:19"/>
    <s v="05/12/2023 10:02:41"/>
    <s v="Cerrado"/>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s v="CUMPLE"/>
    <s v="NO CUMPLE"/>
    <s v="NO CUMPLE"/>
    <s v="NO CUMPLE"/>
    <s v="NO CUMPLE"/>
  </r>
  <r>
    <s v="INC000002480703"/>
    <s v="HOUSING"/>
    <x v="16"/>
    <s v="BELIEVE"/>
    <s v="FERNEY D GARZON PEÑA"/>
    <s v="frp_fbalab"/>
    <s v="3-Moderado/Limitado"/>
    <x v="1"/>
    <s v="Media"/>
    <x v="0"/>
    <s v="TELEFONICA CYBERSECURITY TECH CHILE SPA"/>
    <s v="GESTION DATACENTER/ ACCESOS / TELEFONICA CYBERSECURITY TECH CHILE SPA"/>
    <s v="05/12/2023 10:10:48"/>
    <s v="05/12/2023 10:11:49"/>
    <s v="Cerrado"/>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s v="CUMPLE"/>
    <s v="NO CUMPLE"/>
    <s v="NO CUMPLE"/>
    <s v="NO CUMPLE"/>
    <s v="NO CUMPLE"/>
  </r>
  <r>
    <s v="INC000002480803"/>
    <s v="TICKET-INTELIGENTE"/>
    <x v="4"/>
    <s v="GESTION TI"/>
    <s v="ALEJANDRO ACEVEDO VALENZUELA"/>
    <s v="USR_TSIGHT"/>
    <s v="1-Extenso/Generalizado"/>
    <x v="0"/>
    <s v="Baja"/>
    <x v="1"/>
    <s v="FUNDACION INSTITUTO PROFESIONAL DUOC UC"/>
    <s v="fiprdu01 - srv_mhc01_vm TICKET AUTOMATICO"/>
    <s v="04/12/2023 21:48:24"/>
    <s v="04/12/2023 21:48:24"/>
    <s v="Cerrado"/>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s v="CUMPLE"/>
    <s v="NO CUMPLE"/>
    <s v="NO CUMPLE"/>
    <s v="NO CUMPLE"/>
    <s v="NO CUMPLE"/>
  </r>
  <r>
    <s v="INC000002480809"/>
    <s v="HOUSING"/>
    <x v="14"/>
    <s v="BELIEVE"/>
    <s v="CRISTOPHER MALDONADO ROMERO"/>
    <s v="frp_jolsso"/>
    <s v="3-Moderado/Limitado"/>
    <x v="1"/>
    <s v="Media"/>
    <x v="0"/>
    <s v="BANCO SANTANDER CHILE"/>
    <s v="GESTION DATACENTER/ ACCESOS / BANCO SANTANDER CHILE"/>
    <s v="04/12/2023 19:42:50"/>
    <s v="04/12/2023 19:45:39"/>
    <s v="Cerrado"/>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s v="CUMPLE"/>
    <s v="NO CUMPLE"/>
    <s v="NO CUMPLE"/>
    <s v="NO CUMPLE"/>
    <s v="NO CUMPLE"/>
  </r>
  <r>
    <s v="INC000002480811"/>
    <s v="HOUSING"/>
    <x v="16"/>
    <s v="BELIEVE"/>
    <s v="ALDO P VALENZUELA MUJICA"/>
    <s v="frp_jolsso"/>
    <s v="3-Moderado/Limitado"/>
    <x v="1"/>
    <s v="Media"/>
    <x v="0"/>
    <s v="HUAWEI CHILE S A"/>
    <s v="GESTION DATACENTER/ ACCESOS / HUAWEI CHILE S A"/>
    <s v="04/12/2023 20:00:11"/>
    <s v="04/12/2023 20:02:10"/>
    <s v="Cerrado"/>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s v="CUMPLE"/>
    <s v="NO CUMPLE"/>
    <s v="NO CUMPLE"/>
    <s v="NO CUMPLE"/>
    <s v="NO CUMPLE"/>
  </r>
  <r>
    <s v="INC000002480813"/>
    <s v="HOUSING"/>
    <x v="16"/>
    <s v="BELIEVE"/>
    <s v="ALDO P VALENZUELA MUJICA"/>
    <s v="frp_jolsso"/>
    <s v="3-Moderado/Limitado"/>
    <x v="1"/>
    <s v="Media"/>
    <x v="0"/>
    <s v="TELEFONICA EMPRESAS DE CHILE SA"/>
    <s v="GESTION DATACENTER/ ACCESOS / TELEFONICA EMPRESAS DE CHILE SA"/>
    <s v="04/12/2023 20:41:33"/>
    <s v="04/12/2023 20:43:47"/>
    <s v="Cerrado"/>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s v="CUMPLE"/>
    <s v="NO CUMPLE"/>
    <s v="NO CUMPLE"/>
    <s v="NO CUMPLE"/>
    <s v="NO CUMPLE"/>
  </r>
  <r>
    <s v="INC000002480817"/>
    <s v="VPN IP - MPLS"/>
    <x v="4"/>
    <s v="BELIEVE"/>
    <s v="ALEJANDRO ACEVEDO VALENZUELA"/>
    <s v="frp_jolsso"/>
    <s v="4-Menor/Localizado"/>
    <x v="0"/>
    <s v="Baja"/>
    <x v="0"/>
    <s v="TELEFONICA CYBERSECURITY TECH CHILE SPA"/>
    <s v="REQ / SOC / Reseteo password"/>
    <s v="04/12/2023 21:15:44"/>
    <s v="04/12/2023 21:16:56"/>
    <s v="Cerrado"/>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s v="NO CUMPLE"/>
    <s v="CUMPLE"/>
    <s v="NO CUMPLE"/>
    <s v="NO CUMPLE"/>
    <s v="NO CUMPLE"/>
  </r>
  <r>
    <s v="INC000002480826"/>
    <s v="HOUSING"/>
    <x v="15"/>
    <s v="APQ ACCESOS"/>
    <s v="ALDO P VALENZUELA MUJICA"/>
    <s v="tct_avalen"/>
    <s v="2-Significativo/Amplio"/>
    <x v="2"/>
    <s v="Alta"/>
    <x v="0"/>
    <s v="TELEFONICA EMPRESAS DE CHILE SA"/>
    <s v="SUPERVISION Retiro Fortigate y movimiento PaloAlto"/>
    <s v="05/12/2023 4:19:27"/>
    <s v="05/12/2023 4:22:17"/>
    <s v="Cerrado"/>
    <s v="CDP ANTIGUO 1"/>
    <s v="CDP ANTIGUO 2"/>
    <s v="05/12/2023 4:24:54"/>
    <s v="05/12/2023 23:50:00"/>
    <s v="SUPERVISION Retiro Fortigate y movimiento PaloAlto"/>
    <s v="SE REALIZA SUPERVISION"/>
    <d v="1899-12-30T00:01:57"/>
    <d v="1899-12-30T00:05:27"/>
    <d v="1899-12-30T00:03:30"/>
    <s v=""/>
    <s v="Cumplido"/>
    <m/>
    <m/>
    <m/>
    <m/>
    <m/>
    <d v="2023-11-05T00:00:00"/>
    <s v="CUMPLE"/>
    <s v="NO CUMPLE"/>
    <s v="NO CUMPLE"/>
    <s v="NO CUMPLE"/>
    <s v="NO CUMPLE"/>
  </r>
  <r>
    <s v="INC000002480828"/>
    <s v="HOUSING"/>
    <x v="15"/>
    <s v="APQ ACCESOS"/>
    <s v="ALDO P VALENZUELA MUJICA"/>
    <s v="tct_avalen"/>
    <s v="2-Significativo/Amplio"/>
    <x v="2"/>
    <s v="Alta"/>
    <x v="0"/>
    <s v="TELEFONICA EMPRESAS DE CHILE SA"/>
    <s v="SUPERVISION Conexión de cableado, configuración y medición en ROADM / DXC"/>
    <s v="05/12/2023 4:31:15"/>
    <s v="05/12/2023 4:32:34"/>
    <s v="Cerrado"/>
    <s v="CDP ANTIGUO 1"/>
    <s v="CDP ANTIGUO 2"/>
    <s v="05/12/2023 4:34:53"/>
    <s v="05/12/2023 23:50:00"/>
    <s v="SUPERVISION Conexión de cableado, configuración y medición en ROADM / DXC"/>
    <s v="SE REALIZA SUPERVISION"/>
    <d v="1899-12-30T00:01:19"/>
    <d v="1899-12-30T00:03:38"/>
    <d v="1899-12-30T00:02:19"/>
    <s v=""/>
    <s v="Cumplido"/>
    <m/>
    <m/>
    <m/>
    <m/>
    <m/>
    <d v="2023-11-05T00:00:00"/>
    <s v="CUMPLE"/>
    <s v="NO CUMPLE"/>
    <s v="NO CUMPLE"/>
    <s v="NO CUMPLE"/>
    <s v="NO CUMPLE"/>
  </r>
  <r>
    <s v="INC000002480831"/>
    <s v="HOUSING"/>
    <x v="15"/>
    <s v="APQ ACCESOS"/>
    <s v="ALDO P VALENZUELA MUJICA"/>
    <s v="tct_avalen"/>
    <s v="2-Significativo/Amplio"/>
    <x v="2"/>
    <s v="Alta"/>
    <x v="0"/>
    <s v="TELEFONICA EMPRESAS DE CHILE SA"/>
    <s v="SUPERVISION Ingreso y rackeo Servidores"/>
    <s v="05/12/2023 4:43:02"/>
    <s v="05/12/2023 4:44:16"/>
    <s v="Cerrado"/>
    <s v="CDP ANTIGUO 1"/>
    <s v="CDP ANTIGUO 2"/>
    <s v="05/12/2023 4:47:00"/>
    <s v="05/12/2023 23:50:00"/>
    <s v="SUPERVISION Ingreso y rackeo Servidores"/>
    <s v="SE REALIZA SUPERVISION"/>
    <d v="1899-12-30T00:02:23"/>
    <d v="1899-12-30T00:03:58"/>
    <d v="1899-12-30T00:01:35"/>
    <s v=""/>
    <s v="Cumplido"/>
    <m/>
    <m/>
    <m/>
    <m/>
    <m/>
    <d v="2023-11-05T00:00:00"/>
    <s v="CUMPLE"/>
    <s v="NO CUMPLE"/>
    <s v="NO CUMPLE"/>
    <s v="NO CUMPLE"/>
    <s v="NO CUMPLE"/>
  </r>
  <r>
    <s v="INC000002480833"/>
    <s v="HOUSING"/>
    <x v="15"/>
    <s v="APQ ACCESOS"/>
    <s v="ALDO P VALENZUELA MUJICA"/>
    <s v="tct_avalen"/>
    <s v="2-Significativo/Amplio"/>
    <x v="2"/>
    <s v="Alta"/>
    <x v="0"/>
    <s v="TELEFONICA EMPRESAS DE CHILE SA"/>
    <s v="RONDA Y REVISION DE SALAS TECNICAS"/>
    <s v="05/12/2023 4:58:24"/>
    <s v="05/12/2023 4:59:58"/>
    <s v="Cerrado"/>
    <s v="CDP ANTIGUO 1"/>
    <s v="CDP ANTIGUO 2"/>
    <s v="05/12/2023 5:01:51"/>
    <s v="05/12/2023 23:50:00"/>
    <s v="RONDA Y REVISION DE SALAS TECNICAS"/>
    <s v="SE REALIZA RONDA"/>
    <d v="1899-12-30T00:01:31"/>
    <d v="1899-12-30T00:03:27"/>
    <d v="1899-12-30T00:01:56"/>
    <s v=""/>
    <s v="Cumplido"/>
    <m/>
    <m/>
    <m/>
    <m/>
    <m/>
    <d v="2023-11-05T00:00:00"/>
    <s v="CUMPLE"/>
    <s v="NO CUMPLE"/>
    <s v="NO CUMPLE"/>
    <s v="NO CUMPLE"/>
    <s v="NO CUMPLE"/>
  </r>
  <r>
    <s v="INC000002480835"/>
    <s v="HOUSING"/>
    <x v="15"/>
    <s v="APQ ACCESOS"/>
    <s v="ALDO P VALENZUELA MUJICA"/>
    <s v="tct_avalen"/>
    <s v="2-Significativo/Amplio"/>
    <x v="2"/>
    <s v="Alta"/>
    <x v="0"/>
    <s v="TELEFONICA EMPRESAS DE CHILE SA"/>
    <s v="TOMA DE ALARMAS DE CLIENTE"/>
    <s v="05/12/2023 5:02:46"/>
    <s v="05/12/2023 5:03:52"/>
    <s v="Cerrado"/>
    <s v="CDP ANTIGUO 1"/>
    <s v="CDP ANTIGUO 2"/>
    <s v="05/12/2023 5:05:15"/>
    <s v="05/12/2023 23:50:00"/>
    <s v="TOMA DE ALARMAS DE CLIENTE"/>
    <s v="SE REALIZA TOMA DE ALARMAS"/>
    <d v="1899-12-30T00:00:42"/>
    <d v="1899-12-30T00:02:29"/>
    <d v="1899-12-30T00:01:47"/>
    <s v=""/>
    <s v="Cumplido"/>
    <m/>
    <m/>
    <m/>
    <m/>
    <m/>
    <d v="2023-11-05T00:00:00"/>
    <s v="CUMPLE"/>
    <s v="NO CUMPLE"/>
    <s v="NO CUMPLE"/>
    <s v="NO CUMPLE"/>
    <s v="NO CUMPLE"/>
  </r>
  <r>
    <s v="INC000002480837"/>
    <s v="HOUSING"/>
    <x v="15"/>
    <s v="APQ ACCESOS"/>
    <s v="ALDO P VALENZUELA MUJICA"/>
    <s v="tct_avalen"/>
    <s v="2-Significativo/Amplio"/>
    <x v="2"/>
    <s v="Alta"/>
    <x v="0"/>
    <s v="TELEFONICA EMPRESAS DE CHILE SA"/>
    <s v="SUPERVISION Reemplazo de disco con falla en HITACHI E990 (en caliente)"/>
    <s v="05/12/2023 5:06:16"/>
    <s v="05/12/2023 5:07:24"/>
    <s v="Cerrado"/>
    <s v="CDP ANTIGUO 1"/>
    <s v="CDP ANTIGUO 2"/>
    <s v="05/12/2023 5:08:57"/>
    <s v="05/12/2023 23:50:00"/>
    <s v="SUPERVISION Reemplazo de disco con falla en HITACHI E990 (en caliente)"/>
    <s v="SE REALIZA SUPERVISION"/>
    <d v="1899-12-30T00:00:42"/>
    <d v="1899-12-30T00:02:41"/>
    <d v="1899-12-30T00:01:59"/>
    <s v=""/>
    <s v="Cumplido"/>
    <m/>
    <m/>
    <m/>
    <m/>
    <m/>
    <d v="2023-11-05T00:00:00"/>
    <s v="CUMPLE"/>
    <s v="NO CUMPLE"/>
    <s v="NO CUMPLE"/>
    <s v="NO CUMPLE"/>
    <s v="NO CUMPLE"/>
  </r>
  <r>
    <s v="INC000002480839"/>
    <s v="HOUSING"/>
    <x v="15"/>
    <s v="APQ ACCESOS"/>
    <s v="ALDO P VALENZUELA MUJICA"/>
    <s v="tct_avalen"/>
    <s v="2-Significativo/Amplio"/>
    <x v="2"/>
    <s v="Alta"/>
    <x v="0"/>
    <s v="TELEFONICA EMPRESAS DE CHILE SA"/>
    <s v="SUPERVISION Se requiere accesos conectar cruzada optica en Rack de ORIGEN:  DMKB.03"/>
    <s v="05/12/2023 5:47:36"/>
    <s v="05/12/2023 5:49:58"/>
    <s v="Cerrado"/>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s v="CUMPLE"/>
    <s v="NO CUMPLE"/>
    <s v="NO CUMPLE"/>
    <s v="NO CUMPLE"/>
    <s v="NO CUMPLE"/>
  </r>
  <r>
    <s v="INC000002480842"/>
    <s v="HOUSING"/>
    <x v="15"/>
    <s v="APQ ACCESOS"/>
    <s v="ALDO P VALENZUELA MUJICA"/>
    <s v="tct_avalen"/>
    <s v="2-Significativo/Amplio"/>
    <x v="2"/>
    <s v="Alta"/>
    <x v="0"/>
    <s v="TELEFONICA EMPRESAS DE CHILE SA"/>
    <s v="RONDA Y REVISION DE SALAS TECNICAS"/>
    <s v="05/12/2023 6:08:42"/>
    <s v="05/12/2023 6:11:00"/>
    <s v="Cerrado"/>
    <s v="CDP ANTIGUO 1"/>
    <s v="CDP ANTIGUO 2"/>
    <s v="05/12/2023 6:14:10"/>
    <s v="05/12/2023 23:50:00"/>
    <s v="RONDA Y REVISION DE SALAS TECNICAS"/>
    <s v="SE REALIZA RONDA"/>
    <d v="1899-12-30T00:02:50"/>
    <d v="1899-12-30T00:05:28"/>
    <d v="1899-12-30T00:02:38"/>
    <s v=""/>
    <s v="Cumplido"/>
    <m/>
    <m/>
    <m/>
    <m/>
    <m/>
    <d v="2023-11-05T00:00:00"/>
    <s v="CUMPLE"/>
    <s v="NO CUMPLE"/>
    <s v="NO CUMPLE"/>
    <s v="NO CUMPLE"/>
    <s v="NO CUMPLE"/>
  </r>
  <r>
    <s v="INC000002480852"/>
    <s v="VPN IP - MPLS"/>
    <x v="13"/>
    <s v="BELIEVE"/>
    <s v="PABLO N OLIVA ALARCON"/>
    <s v="frp_cnavar"/>
    <s v="3-Moderado/Limitado"/>
    <x v="1"/>
    <s v="Media"/>
    <x v="0"/>
    <s v="GPS CHILE SPA"/>
    <s v="GAMA/ Alerta Vcenter"/>
    <s v="05/12/2023 8:23:51"/>
    <s v="05/12/2023 8:28:43"/>
    <s v="Cerrado"/>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s v="NO CUMPLE"/>
    <s v="NO CUMPLE"/>
    <s v="NO CUMPLE"/>
    <s v="CUMPLE"/>
    <s v="NO CUMPLE"/>
  </r>
  <r>
    <s v="INC000002480883"/>
    <s v="VPN IP - MPLS"/>
    <x v="2"/>
    <s v="ADMINISTRADORES RESIDENTES"/>
    <s v="OSCAR A RAMIREZ SOTO"/>
    <s v="frp_rreyes"/>
    <s v="3-Moderado/Limitado"/>
    <x v="1"/>
    <s v="Media"/>
    <x v="0"/>
    <s v="INSTITUTO PROFESIONAL DE CHILE SA"/>
    <s v="GAMA / Requerimiento Revisión Caída de Servicios IPCHILE"/>
    <s v="05/12/2023 9:20:10"/>
    <s v="05/12/2023 9:22:55"/>
    <s v="Cerrado"/>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s v="NO CUMPLE"/>
    <s v="CUMPLE"/>
    <s v="NO CUMPLE"/>
    <s v="NO CUMPLE"/>
    <s v="NO CUMPLE"/>
  </r>
  <r>
    <s v="INC000002481168"/>
    <s v="SAP"/>
    <x v="17"/>
    <s v="CLOUD SAP HANA"/>
    <s v="NICOLAS A SAAVEDRA EGUILUZ"/>
    <s v="tct_nsaave"/>
    <s v="4-Menor/Localizado"/>
    <x v="0"/>
    <s v="Baja"/>
    <x v="0"/>
    <s v="TELEFONICA EMPRESAS DE CHILE SA"/>
    <s v="Checklist diario Clientes 05.12.23"/>
    <s v="05/12/2023 7:49:16"/>
    <s v="05/12/2023 7:50:39"/>
    <s v="Cerrado"/>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s v="CUMPLE"/>
    <s v="NO CUMPLE"/>
    <s v="NO CUMPLE"/>
    <s v="NO CUMPLE"/>
    <s v="NO CUMPLE"/>
  </r>
  <r>
    <s v="INC000002481183"/>
    <s v="SAP"/>
    <x v="17"/>
    <s v="GESTION HD"/>
    <s v="FREDDY O CORTES DIAZ"/>
    <s v="frp_dalcap"/>
    <s v="4-Menor/Localizado"/>
    <x v="0"/>
    <s v="Baja"/>
    <x v="0"/>
    <s v="TELEFONICA GLOBAL TECHNOLOGY S.A.AGENCIA EN CHILE"/>
    <s v="HD | Error proceso AF mensual"/>
    <s v="05/12/2023 8:22:09"/>
    <s v="05/12/2023 8:26:36"/>
    <s v="Cerrado"/>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s v="NO CUMPLE"/>
    <s v="NO CUMPLE"/>
    <s v="CUMPLE"/>
    <s v="NO CUMPLE"/>
    <s v="NO CUMPLE"/>
  </r>
  <r>
    <s v="INC000002481189"/>
    <s v="RED INTERNA"/>
    <x v="6"/>
    <s v="APQ ACCESOS"/>
    <s v="YORDI M HURTADO ARAYA"/>
    <s v="tct_yorhua"/>
    <s v="4-Menor/Localizado"/>
    <x v="0"/>
    <s v="Baja"/>
    <x v="0"/>
    <s v="TELEFONICA CYBERSECURITY TECH CHILE SPA"/>
    <s v="RONDA TOMA DE TEMPERATURAS SALAS TIC 08:30"/>
    <s v="05/12/2023 8:26:40"/>
    <s v="05/12/2023 8:27:08"/>
    <s v="Cerrado"/>
    <s v="CDP ANTIGUO 1"/>
    <s v="CDP ANTIGUO 2"/>
    <s v="05/12/2023 9:10:37"/>
    <s v="05/12/2023 23:50:00"/>
    <s v="RONDA TOMA DE TEMPERATURAS SALAS TIC 08:30"/>
    <s v="RONDA REALIZADA"/>
    <d v="1899-12-30T00:00:00"/>
    <d v="1899-12-30T00:43:57"/>
    <d v="1899-12-30T00:43:57"/>
    <s v=""/>
    <s v="Cumplido"/>
    <m/>
    <m/>
    <m/>
    <m/>
    <m/>
    <d v="2023-11-05T00:00:00"/>
    <s v="CUMPLE"/>
    <s v="NO CUMPLE"/>
    <s v="NO CUMPLE"/>
    <s v="NO CUMPLE"/>
    <s v="NO CUMPLE"/>
  </r>
  <r>
    <s v="INC000002481191"/>
    <s v="RED INTERNA"/>
    <x v="6"/>
    <s v="APQ ACCESOS"/>
    <s v="YORDI M HURTADO ARAYA"/>
    <s v="tct_yorhua"/>
    <s v="4-Menor/Localizado"/>
    <x v="0"/>
    <s v="Baja"/>
    <x v="0"/>
    <s v="TELEFONICA CYBERSECURITY TECH CHILE SPA"/>
    <s v="RONDA SALAS TECNICAS 10:30"/>
    <s v="05/12/2023 8:27:23"/>
    <s v="05/12/2023 8:27:47"/>
    <s v="Cerrado"/>
    <s v="CDP ANTIGUO 1"/>
    <s v="CDP ANTIGUO 2"/>
    <s v="05/12/2023 9:11:00"/>
    <s v="05/12/2023 23:50:00"/>
    <s v="RONDA SALAS TECNICAS 10:30"/>
    <s v="RONDA REALIZADA"/>
    <d v="1899-12-30T00:00:00"/>
    <d v="1899-12-30T00:43:37"/>
    <d v="1899-12-30T00:43:37"/>
    <s v=""/>
    <s v="Cumplido"/>
    <m/>
    <m/>
    <m/>
    <m/>
    <m/>
    <d v="2023-11-05T00:00:00"/>
    <s v="CUMPLE"/>
    <s v="NO CUMPLE"/>
    <s v="NO CUMPLE"/>
    <s v="NO CUMPLE"/>
    <s v="NO CUMPLE"/>
  </r>
  <r>
    <s v="INC000002481199"/>
    <s v="INFRAESTRUCTURA DC"/>
    <x v="15"/>
    <s v="APQ ACCESOS"/>
    <s v="PABLO A MALDONADO FLORES"/>
    <s v="tct_pabmaf"/>
    <s v="2-Significativo/Amplio"/>
    <x v="2"/>
    <s v="Alta"/>
    <x v="0"/>
    <s v="TELEFONICA CYBERSECURITY TECH CHILE SPA"/>
    <s v="REALIZAR RONDA Y REVISION DE SALAS TECNICAS"/>
    <s v="05/12/2023 8:35:32"/>
    <s v="05/12/2023 8:36:42"/>
    <s v="Cerrado"/>
    <s v="CDP ANTIGUO 1"/>
    <s v="CDP ANTIGUO 2"/>
    <s v="05/12/2023 8:57:08"/>
    <s v="05/12/2023 23:50:00"/>
    <s v="REALIZAR RONDA Y REVISION DE SALAS TECNICAS"/>
    <s v="RONDAS OK"/>
    <d v="1899-12-30T00:20:08"/>
    <d v="1899-12-30T00:21:36"/>
    <d v="1899-12-30T00:01:28"/>
    <s v=""/>
    <s v="Cumplido"/>
    <m/>
    <m/>
    <m/>
    <m/>
    <m/>
    <d v="2023-11-05T00:00:00"/>
    <s v="CUMPLE"/>
    <s v="NO CUMPLE"/>
    <s v="NO CUMPLE"/>
    <s v="NO CUMPLE"/>
    <s v="NO CUMPLE"/>
  </r>
  <r>
    <s v="INC000002481208"/>
    <s v="INFRAESTRUCTURA DC"/>
    <x v="15"/>
    <s v="APQ ACCESOS"/>
    <s v="PABLO A MALDONADO FLORES"/>
    <s v="tct_pabmaf"/>
    <s v="2-Significativo/Amplio"/>
    <x v="2"/>
    <s v="Alta"/>
    <x v="0"/>
    <s v="TELEFONICA CYBERSECURITY TECH CHILE SPA"/>
    <s v="REALIZAR TOMA DE ALARMAS DE CLIENTE SALA CARRIER"/>
    <s v="05/12/2023 8:43:08"/>
    <s v="05/12/2023 8:49:18"/>
    <s v="Cerrado"/>
    <s v="CDP ANTIGUO 1"/>
    <s v="CDP ANTIGUO 2"/>
    <s v="05/12/2023 9:26:24"/>
    <s v="05/12/2023 23:50:00"/>
    <s v="REALIZAR TOMA DE ALARMAS DE CLIENTE SALA CARRIER"/>
    <s v="ALARMAS OK"/>
    <d v="1899-12-30T00:36:45"/>
    <d v="1899-12-30T00:43:16"/>
    <d v="1899-12-30T00:06:31"/>
    <s v=""/>
    <s v="Cumplido"/>
    <m/>
    <m/>
    <m/>
    <m/>
    <m/>
    <d v="2023-11-05T00:00:00"/>
    <s v="CUMPLE"/>
    <s v="NO CUMPLE"/>
    <s v="NO CUMPLE"/>
    <s v="NO CUMPLE"/>
    <s v="NO CUMPLE"/>
  </r>
  <r>
    <s v="INC000002481250"/>
    <s v="VPN IP - MPLS"/>
    <x v="9"/>
    <s v="ADMINISTRADORES RESIDENTES"/>
    <s v="RODRIGO VÁSQUEZ MUÑOZ"/>
    <s v="frp_joflor"/>
    <s v="3-Moderado/Limitado"/>
    <x v="1"/>
    <s v="Media"/>
    <x v="0"/>
    <s v="FARMACIAS AHUMADA S.A."/>
    <s v="GAMA|  Restauracion archivo storegabi"/>
    <s v="05/12/2023 9:34:51"/>
    <s v="05/12/2023 9:39:07"/>
    <s v="Cerrado"/>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s v="CUMPLE"/>
    <s v="NO CUMPLE"/>
    <s v="NO CUMPLE"/>
    <s v="NO CUMPLE"/>
    <s v="NO CUMPLE"/>
  </r>
  <r>
    <s v="INC000002481312"/>
    <s v="VPN IP - MPLS"/>
    <x v="2"/>
    <s v="GESTION HD"/>
    <s v="LUIS A VILLASMIL CASTILLO"/>
    <s v="frp_fpetro"/>
    <s v="3-Moderado/Limitado"/>
    <x v="1"/>
    <s v="Media"/>
    <x v="0"/>
    <s v="HORTIFRUT S.A"/>
    <s v="REQ/Modificación cuentas VPN"/>
    <s v="05/12/2023 10:18:14"/>
    <s v="05/12/2023 10:23:05"/>
    <s v="Cerrado"/>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s v="NO CUMPLE"/>
    <s v="NO CUMPLE"/>
    <s v="NO CUMPLE"/>
    <s v="CUMPLE"/>
    <s v="NO CUMPLE"/>
  </r>
  <r>
    <s v="INC000002481318"/>
    <s v="VPN IP - MPLS"/>
    <x v="13"/>
    <s v="GESTION HD"/>
    <s v="DEIBY Y SANTOYO MONTEROLA"/>
    <s v="frp_fpetro"/>
    <s v="3-Moderado/Limitado"/>
    <x v="1"/>
    <s v="Media"/>
    <x v="0"/>
    <s v="TELEFONICA GLOBAL TECHNOLOGY S.A.AGENCIA EN CHILE"/>
    <s v="REQ/Importar a VDC de CLIENTE CPECH vm restauradas"/>
    <s v="05/12/2023 10:26:14"/>
    <s v="05/12/2023 10:30:34"/>
    <s v="Cerrado"/>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s v="NO CUMPLE"/>
    <s v="CUMPLE"/>
    <s v="NO CUMPLE"/>
    <s v="NO CUMPLE"/>
    <s v="NO CUMPLE"/>
  </r>
  <r>
    <s v="INC000002481343"/>
    <s v="CORREO"/>
    <x v="10"/>
    <s v="GOOGLE WORKSPACE"/>
    <s v="JAVIERA A UMAÑA YEVENES"/>
    <s v="tct_jumana"/>
    <s v="4-Menor/Localizado"/>
    <x v="0"/>
    <s v="Baja"/>
    <x v="0"/>
    <s v="TELEFONICA GLOBAL TECHNOLOGY S.A.AGENCIA EN CHILE"/>
    <s v="Reporte mensual facturación GW"/>
    <s v="05/12/2023 10:38:52"/>
    <s v="05/12/2023 10:42:05"/>
    <s v="Cerrado"/>
    <s v="TI"/>
    <s v="APLICATIVOS"/>
    <s v="05/12/2023 17:42:09"/>
    <s v="05/12/2023 23:50:00"/>
    <m/>
    <m/>
    <d v="1899-12-30T07:00:04"/>
    <d v="1899-12-30T07:03:17"/>
    <d v="1899-12-30T00:03:13"/>
    <s v=""/>
    <s v="Cumplido"/>
    <m/>
    <m/>
    <m/>
    <m/>
    <m/>
    <d v="2023-11-05T00:00:00"/>
    <s v="CUMPLE"/>
    <s v="NO CUMPLE"/>
    <s v="NO CUMPLE"/>
    <s v="NO CUMPLE"/>
    <s v="NO CUMPLE"/>
  </r>
  <r>
    <s v="INC000002481403"/>
    <s v="TICKET-INTELIGENTE"/>
    <x v="3"/>
    <s v="GESTION TI"/>
    <s v="GUSTAVO AVILA VERA"/>
    <s v="USR_TSIGHT"/>
    <s v="1-Extenso/Generalizado"/>
    <x v="0"/>
    <s v="Baja"/>
    <x v="1"/>
    <s v="TELEFONICA CYBERSECURITY TECH CHILE SPA"/>
    <s v="tctcsp01 - soc-splunk-i-01 TICKET AUTOMATICO"/>
    <s v="05/12/2023 11:31:46"/>
    <s v="05/12/2023 11:31:46"/>
    <s v="Cerrado"/>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s v="CUMPLE"/>
    <s v="NO CUMPLE"/>
    <s v="NO CUMPLE"/>
    <s v="NO CUMPLE"/>
    <s v="NO CUMPLE"/>
  </r>
  <r>
    <s v="INC000002481412"/>
    <s v="RED INTERNA"/>
    <x v="6"/>
    <s v="APQ ACCESOS"/>
    <s v="YORDI M HURTADO ARAYA"/>
    <s v="tct_yorhua"/>
    <s v="4-Menor/Localizado"/>
    <x v="0"/>
    <s v="Baja"/>
    <x v="0"/>
    <s v="TELEFONICA CYBERSECURITY TECH CHILE SPA"/>
    <s v="manos remotas debido a problema con equipo Dell r63 UR 35, 34"/>
    <s v="05/12/2023 10:29:58"/>
    <s v="05/12/2023 10:32:05"/>
    <s v="Cerrado"/>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s v="NO CUMPLE"/>
    <s v="CUMPLE"/>
    <s v="NO CUMPLE"/>
    <s v="NO CUMPLE"/>
    <s v="NO CUMPLE"/>
  </r>
  <r>
    <s v="INC000002481431"/>
    <s v="VPN IP - MPLS"/>
    <x v="2"/>
    <s v="GESTION HD"/>
    <s v="MARIO PARADA DUARTE"/>
    <s v="frp_spevel"/>
    <s v="3-Moderado/Limitado"/>
    <x v="1"/>
    <s v="Media"/>
    <x v="0"/>
    <s v="ISAPRE CONSALUD S.A."/>
    <s v="HD/Telefonia consalud // aplicativo consargie"/>
    <s v="05/12/2023 11:12:16"/>
    <s v="05/12/2023 11:27:09"/>
    <s v="Cerrado"/>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s v="NO CUMPLE"/>
    <s v="NO CUMPLE"/>
    <s v="NO CUMPLE"/>
    <s v="CUMPLE"/>
    <s v="NO CUMPLE"/>
  </r>
  <r>
    <s v="INC000002481451"/>
    <s v="HOUSING"/>
    <x v="14"/>
    <s v="BELIEVE"/>
    <s v="CRISTOPHER MALDONADO ROMERO"/>
    <s v="frp_jolsso"/>
    <s v="3-Moderado/Limitado"/>
    <x v="1"/>
    <s v="Media"/>
    <x v="0"/>
    <s v="IDOM INGENIERIA Y CONSULTORIA S.A. AGENCIA EN CHILE"/>
    <s v="GESTION DATACENTER/ ACCESOS / IDOM INGENIERIA Y CONSULTORIA S.A. AGENCIA EN CHILE"/>
    <s v="05/12/2023 11:59:55"/>
    <s v="05/12/2023 12:01:31"/>
    <s v="Cerrado"/>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s v="CUMPLE"/>
    <s v="NO CUMPLE"/>
    <s v="NO CUMPLE"/>
    <s v="NO CUMPLE"/>
    <s v="NO CUMPLE"/>
  </r>
  <r>
    <s v="INC000002481460"/>
    <s v="HOUSING"/>
    <x v="16"/>
    <s v="BELIEVE"/>
    <s v="FERNEY D GARZON PEÑA"/>
    <s v="frp_fbalab"/>
    <s v="3-Moderado/Limitado"/>
    <x v="1"/>
    <s v="Media"/>
    <x v="0"/>
    <s v="CENTRO DE COMPENSACION AUTOMATIZADO S A"/>
    <s v="GESTION DATACENTER/ ACCESOS / CENTRO DE COMPENSACION AUTOMATIZADO S A"/>
    <s v="05/12/2023 12:13:58"/>
    <s v="05/12/2023 12:15:07"/>
    <s v="Cerrado"/>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s v="CUMPLE"/>
    <s v="NO CUMPLE"/>
    <s v="NO CUMPLE"/>
    <s v="NO CUMPLE"/>
    <s v="NO CUMPLE"/>
  </r>
  <r>
    <s v="INC000002481464"/>
    <s v="HOUSING"/>
    <x v="16"/>
    <s v="BELIEVE"/>
    <s v="JORGE S LORCA LEIVA"/>
    <s v="frp_jolsso"/>
    <s v="3-Moderado/Limitado"/>
    <x v="1"/>
    <s v="Media"/>
    <x v="0"/>
    <s v="TELEFONICA EMPRESAS DE CHILE SA"/>
    <s v="GESTION DATACENTER/ ACCESOS / TELEFONICA EMPRESAS DE CHILE SA"/>
    <s v="05/12/2023 12:24:49"/>
    <s v="05/12/2023 12:26:02"/>
    <s v="Cerrado"/>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s v="CUMPLE"/>
    <s v="NO CUMPLE"/>
    <s v="NO CUMPLE"/>
    <s v="NO CUMPLE"/>
    <s v="NO CUMPLE"/>
  </r>
  <r>
    <s v="INC000002481467"/>
    <s v="HOUSING"/>
    <x v="14"/>
    <s v="BELIEVE"/>
    <s v="CRISTOPHER MALDONADO ROMERO"/>
    <s v="frp_fbalab"/>
    <s v="3-Moderado/Limitado"/>
    <x v="1"/>
    <s v="Media"/>
    <x v="0"/>
    <s v="EMPRESA NACIONAL DE CERTIFICACIONES"/>
    <s v="GESTION DATACENTER/ ACCESOS / EMPRESA NACIONAL DE CERTIFICACIONES"/>
    <s v="05/12/2023 12:30:00"/>
    <s v="05/12/2023 12:31:30"/>
    <s v="Cerrado"/>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s v="CUMPLE"/>
    <s v="NO CUMPLE"/>
    <s v="NO CUMPLE"/>
    <s v="NO CUMPLE"/>
    <s v="NO CUMPLE"/>
  </r>
  <r>
    <s v="INC000002481469"/>
    <s v="HOUSING"/>
    <x v="14"/>
    <s v="BELIEVE"/>
    <s v="CRISTOPHER MALDONADO ROMERO"/>
    <s v="frp_jolsso"/>
    <s v="3-Moderado/Limitado"/>
    <x v="1"/>
    <s v="Media"/>
    <x v="0"/>
    <s v="IDOM INGENIERIA Y CONSULTORIA S.A. AGENCIA EN CHILE"/>
    <s v="GESTION DATACENTER/ ACCESOS / IDOM INGENIERIA Y CONSULTORIA S.A. AGENCIA EN CHILE"/>
    <s v="05/12/2023 12:33:29"/>
    <s v="05/12/2023 12:35:13"/>
    <s v="Cerrado"/>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s v="CUMPLE"/>
    <s v="NO CUMPLE"/>
    <s v="NO CUMPLE"/>
    <s v="NO CUMPLE"/>
    <s v="NO CUMPLE"/>
  </r>
  <r>
    <s v="INC000002481489"/>
    <s v="HOUSING"/>
    <x v="19"/>
    <s v="BELIEVE"/>
    <s v="YORDI M HURTADO ARAYA"/>
    <s v="frp_fbalab"/>
    <s v="3-Moderado/Limitado"/>
    <x v="1"/>
    <s v="Media"/>
    <x v="0"/>
    <s v="IDOM INGENIERIA Y CONSULTORIA S.A. AGENCIA EN CHILE"/>
    <s v="GESTION DATACENTER/ ACCESOS / NABIAX"/>
    <s v="05/12/2023 13:06:38"/>
    <s v="05/12/2023 13:08:02"/>
    <s v="Cerrado"/>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s v="CUMPLE"/>
    <s v="NO CUMPLE"/>
    <s v="NO CUMPLE"/>
    <s v="NO CUMPLE"/>
    <s v="NO CUMPLE"/>
  </r>
  <r>
    <s v="INC000002481538"/>
    <s v="HOUSING"/>
    <x v="16"/>
    <s v="BELIEVE"/>
    <s v="FERNEY D GARZON PEÑA"/>
    <s v="frp_pcamay"/>
    <s v="3-Moderado/Limitado"/>
    <x v="1"/>
    <s v="Media"/>
    <x v="0"/>
    <s v="TELEFONICA EMPRESAS DE CHILE SA"/>
    <s v="GESTION DATACENTER/ ACCESOS / TELEFONICA EMPRESAS DE CHILE SA"/>
    <s v="05/12/2023 11:36:18"/>
    <s v="05/12/2023 11:36:19"/>
    <s v="Cerrado"/>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s v="CUMPLE"/>
    <s v="NO CUMPLE"/>
    <s v="NO CUMPLE"/>
    <s v="NO CUMPLE"/>
    <s v="NO CUMPLE"/>
  </r>
  <r>
    <s v="INC000002481544"/>
    <s v="HOUSING"/>
    <x v="16"/>
    <s v="BELIEVE"/>
    <s v="FERNEY D GARZON PEÑA"/>
    <s v="frp_pcamay"/>
    <s v="3-Moderado/Limitado"/>
    <x v="1"/>
    <s v="Media"/>
    <x v="0"/>
    <s v="CENTRO DE COMPENSACION AUTOMATIZADO S A"/>
    <s v="GESTION DATACENTER/ ACCESOS / CENTRO DE COMPENSACION AUTOMATIZADO S A"/>
    <s v="05/12/2023 11:48:38"/>
    <s v="05/12/2023 11:49:03"/>
    <s v="Cerrado"/>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s v="CUMPLE"/>
    <s v="NO CUMPLE"/>
    <s v="NO CUMPLE"/>
    <s v="NO CUMPLE"/>
    <s v="NO CUMPLE"/>
  </r>
  <r>
    <s v="INC000002481547"/>
    <s v="RED INTERNA"/>
    <x v="6"/>
    <s v="APQ ACCESOS"/>
    <s v="YORDI M HURTADO ARAYA"/>
    <s v="tct_yorhua"/>
    <s v="4-Menor/Localizado"/>
    <x v="0"/>
    <s v="Baja"/>
    <x v="0"/>
    <s v="TELEFONICA CYBERSECURITY TECH CHILE SPA"/>
    <s v="RONDA TOMA DE TEMPERATURAS SALAS TIC 12:30"/>
    <s v="05/12/2023 11:55:40"/>
    <s v="05/12/2023 11:56:15"/>
    <s v="Cerrado"/>
    <s v="CDP ANTIGUO 1"/>
    <s v="CDP ANTIGUO 2"/>
    <s v="05/12/2023 12:35:11"/>
    <s v="05/12/2023 23:50:00"/>
    <s v="RONDA TOMA DE TEMPERATURAS SALAS TIC 12:30"/>
    <s v="RONDA REALIZADA"/>
    <d v="1899-12-30T00:00:00"/>
    <d v="1899-12-30T00:39:31"/>
    <d v="1899-12-30T00:39:31"/>
    <s v=""/>
    <s v="Cumplido"/>
    <m/>
    <m/>
    <m/>
    <m/>
    <m/>
    <d v="2023-11-06T00:00:00"/>
    <s v="CUMPLE"/>
    <s v="NO CUMPLE"/>
    <s v="NO CUMPLE"/>
    <s v="NO CUMPLE"/>
    <s v="NO CUMPLE"/>
  </r>
  <r>
    <s v="INC000002481550"/>
    <s v="RED INTERNA"/>
    <x v="6"/>
    <s v="APQ ACCESOS"/>
    <s v="YORDI M HURTADO ARAYA"/>
    <s v="tct_yorhua"/>
    <s v="4-Menor/Localizado"/>
    <x v="0"/>
    <s v="Baja"/>
    <x v="0"/>
    <s v="TELEFONICA CYBERSECURITY TECH CHILE SPA"/>
    <s v="RONDA SALAS TECNICAS 15:30"/>
    <s v="05/12/2023 11:56:53"/>
    <s v="05/12/2023 11:57:22"/>
    <s v="Cerrado"/>
    <s v="CDP ANTIGUO 1"/>
    <s v="CDP ANTIGUO 2"/>
    <s v="05/12/2023 12:35:30"/>
    <s v="05/12/2023 23:50:00"/>
    <s v="RONDA SALAS TECNICAS 15:30"/>
    <s v="RONDA REALIZADA"/>
    <d v="1899-12-30T00:00:00"/>
    <d v="1899-12-30T00:38:37"/>
    <d v="1899-12-30T00:38:37"/>
    <s v=""/>
    <s v="Cumplido"/>
    <m/>
    <m/>
    <m/>
    <m/>
    <m/>
    <d v="2023-11-06T00:00:00"/>
    <s v="CUMPLE"/>
    <s v="NO CUMPLE"/>
    <s v="NO CUMPLE"/>
    <s v="NO CUMPLE"/>
    <s v="NO CUMPLE"/>
  </r>
  <r>
    <s v="INC000002481554"/>
    <s v="HOUSING"/>
    <x v="15"/>
    <s v="APQ ACCESOS"/>
    <s v="ESTEBAN O BUSTOS CORNEJO"/>
    <s v="tct_ebusto"/>
    <s v="2-Significativo/Amplio"/>
    <x v="2"/>
    <s v="Alta"/>
    <x v="0"/>
    <s v="TELEFONICA EMPRESAS DE CHILE SA"/>
    <s v="SUPERVISION CAMBIO DE FUENTE DE PODER"/>
    <s v="05/12/2023 11:59:31"/>
    <s v="05/12/2023 12:00:34"/>
    <s v="Cerrado"/>
    <s v="CDP ANTIGUO 1"/>
    <s v="CDP ANTIGUO 2"/>
    <s v="05/12/2023 12:02:04"/>
    <s v="05/12/2023 23:50:00"/>
    <s v="SUPERVISION CAMBIO DE FUENTE DE PODER"/>
    <s v="INCIDENCIA RESTABLECIDA"/>
    <d v="1899-12-30T00:01:30"/>
    <d v="1899-12-30T00:02:33"/>
    <d v="1899-12-30T00:01:03"/>
    <s v=""/>
    <s v="Cumplido"/>
    <m/>
    <m/>
    <m/>
    <m/>
    <m/>
    <d v="2023-11-06T00:00:00"/>
    <s v="CUMPLE"/>
    <s v="NO CUMPLE"/>
    <s v="NO CUMPLE"/>
    <s v="NO CUMPLE"/>
    <s v="NO CUMPLE"/>
  </r>
  <r>
    <s v="INC000002481629"/>
    <s v="RED INTERNA"/>
    <x v="0"/>
    <s v="APQ ACCESOS"/>
    <s v="CRISTOPHER MALDONADO ROMERO"/>
    <s v="tct_cmaldo"/>
    <s v="4-Menor/Localizado"/>
    <x v="0"/>
    <s v="Baja"/>
    <x v="0"/>
    <s v="TELEFONICA EMPRESAS DE CHILE SA"/>
    <s v="RONDA TOMA DE TEMPERATURAS SALAS TIC"/>
    <s v="05/12/2023 12:03:34"/>
    <s v="05/12/2023 12:04:40"/>
    <s v="Cerrado"/>
    <s v="CDP ANTIGUO 1"/>
    <s v="CDP ANTIGUO 2"/>
    <s v="05/12/2023 13:00:02"/>
    <s v="05/12/2023 23:50:00"/>
    <m/>
    <s v="RONDA REALIZADA"/>
    <d v="1899-12-30T00:00:00"/>
    <d v="1899-12-30T00:00:00"/>
    <d v="1899-12-30T00:00:00"/>
    <s v=""/>
    <s v="Cumplido"/>
    <m/>
    <m/>
    <m/>
    <m/>
    <m/>
    <d v="2023-11-06T00:00:00"/>
    <s v="CUMPLE"/>
    <s v="NO CUMPLE"/>
    <s v="NO CUMPLE"/>
    <s v="NO CUMPLE"/>
    <s v="NO CUMPLE"/>
  </r>
  <r>
    <s v="INC000002481689"/>
    <s v="INFRAESTRUCTURA DC"/>
    <x v="15"/>
    <s v="APQ ACCESOS"/>
    <s v="PABLO A MALDONADO FLORES"/>
    <s v="tct_pabmaf"/>
    <s v="2-Significativo/Amplio"/>
    <x v="2"/>
    <s v="Alta"/>
    <x v="0"/>
    <s v="TELEFONICA CYBERSECURITY TECH CHILE SPA"/>
    <s v="REALIZAR RONDA Y REVISION DE SALAS TECNICAS"/>
    <s v="05/12/2023 15:29:37"/>
    <s v="05/12/2023 15:32:49"/>
    <s v="Cerrado"/>
    <s v="CDP ANTIGUO 1"/>
    <s v="CDP ANTIGUO 2"/>
    <s v="05/12/2023 15:40:29"/>
    <s v="05/12/2023 23:50:00"/>
    <s v="REALIZAR RONDA Y REVISION DE SALAS TECNICAS"/>
    <s v="RONDAS OK"/>
    <d v="1899-12-30T00:07:11"/>
    <d v="1899-12-30T00:10:52"/>
    <d v="1899-12-30T00:03:41"/>
    <s v=""/>
    <s v="Cumplido"/>
    <m/>
    <m/>
    <m/>
    <m/>
    <m/>
    <d v="2023-11-06T00:00:00"/>
    <s v="CUMPLE"/>
    <s v="NO CUMPLE"/>
    <s v="NO CUMPLE"/>
    <s v="NO CUMPLE"/>
    <s v="NO CUMPLE"/>
  </r>
  <r>
    <s v="INC000002481742"/>
    <s v="HOSTING VIRTUAL"/>
    <x v="2"/>
    <s v="GESTION HD"/>
    <s v="OSCAR A RAMIREZ SOTO"/>
    <s v="frp_lmosqu"/>
    <s v="4-Menor/Localizado"/>
    <x v="0"/>
    <s v="Baja"/>
    <x v="0"/>
    <s v="RENTOKIL INITIAL CHILE SPA"/>
    <s v="REQ /  Asignación de Ips PVLAN / Help Desk"/>
    <s v="05/12/2023 12:11:30"/>
    <s v="05/12/2023 12:13:44"/>
    <s v="Cerrado"/>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s v="CUMPLE"/>
    <s v="NO CUMPLE"/>
    <s v="NO CUMPLE"/>
    <s v="NO CUMPLE"/>
    <s v="NO CUMPLE"/>
  </r>
  <r>
    <s v="INC000002481746"/>
    <s v="VPN IP - MPLS"/>
    <x v="3"/>
    <s v="GESTION HD"/>
    <s v="SEBASTIAN I ACUÑA GUZMAN"/>
    <s v="frp_jciert"/>
    <s v="4-Menor/Localizado"/>
    <x v="0"/>
    <s v="Baja"/>
    <x v="0"/>
    <s v="CAMARA DE COMERCIO DE SANTIAGO A G"/>
    <s v="REQ / [CCS] CAMBIO DE CREDENCIALES EN SERVIDORES LINUX | DICIEMBRE 2023"/>
    <s v="05/12/2023 12:35:04"/>
    <s v="05/12/2023 12:45:47"/>
    <s v="Cerrado"/>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s v="CUMPLE"/>
    <s v="NO CUMPLE"/>
    <s v="NO CUMPLE"/>
    <s v="NO CUMPLE"/>
    <s v="NO CUMPLE"/>
  </r>
  <r>
    <s v="INC000002481820"/>
    <s v="VPN IP - MPLS"/>
    <x v="13"/>
    <s v="BELIEVE"/>
    <s v="JOSE A SANTIS SERRANO"/>
    <s v="frp_jciert"/>
    <s v="4-Menor/Localizado"/>
    <x v="0"/>
    <s v="Baja"/>
    <x v="0"/>
    <s v="TELEFONICA GLOBAL TECHNOLOGY S.A.AGENCIA EN CHILE"/>
    <s v="REQ / C-19872300193 // FUND INSTITUTO PROFESIONAL DUOC UC // Credenciales al VDC"/>
    <s v="05/12/2023 13:07:05"/>
    <s v="05/12/2023 13:10:43"/>
    <s v="Cerrado"/>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s v="NO CUMPLE"/>
    <s v="NO CUMPLE"/>
    <s v="CUMPLE"/>
    <s v="NO CUMPLE"/>
    <s v="NO CUMPLE"/>
  </r>
  <r>
    <s v="INC000002481822"/>
    <s v="HOSTING VIRTUAL"/>
    <x v="3"/>
    <s v="OPERACION N1"/>
    <s v="SEBASTIAN I ACUÑA GUZMAN"/>
    <s v="tct_sacuna"/>
    <s v="3-Moderado/Limitado"/>
    <x v="1"/>
    <s v="Media"/>
    <x v="0"/>
    <s v="TELEFONICA EMPRESAS DE CHILE SA"/>
    <s v="Configuración ntp soc-splunk-sh-01 y soc-splunk-sh-02"/>
    <s v="05/12/2023 13:06:38"/>
    <s v="05/12/2023 13:06:39"/>
    <s v="Cerrado"/>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s v="CUMPLE"/>
    <s v="NO CUMPLE"/>
    <s v="NO CUMPLE"/>
    <s v="NO CUMPLE"/>
    <s v="NO CUMPLE"/>
  </r>
  <r>
    <s v="INC000002481826"/>
    <s v="TICKET-INTELIGENTE"/>
    <x v="3"/>
    <s v="GESTION TI"/>
    <s v="SEBASTIAN I ACUÑA GUZMAN"/>
    <s v="USR_TSIGHT"/>
    <s v="1-Extenso/Generalizado"/>
    <x v="0"/>
    <s v="Baja"/>
    <x v="1"/>
    <s v="TELEFONICA EMPRESAS DE CHILE SA"/>
    <s v="prod-ar-apirest03 TICKET AUTOMATICO"/>
    <s v="05/12/2023 13:08:55"/>
    <s v="05/12/2023 13:08:55"/>
    <s v="Cerrado"/>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s v="NO CUMPLE"/>
    <s v="CUMPLE"/>
    <s v="NO CUMPLE"/>
    <s v="NO CUMPLE"/>
    <s v="NO CUMPLE"/>
  </r>
  <r>
    <s v="INC000002481828"/>
    <s v="VPN IP - MPLS"/>
    <x v="2"/>
    <s v="GESTION HD"/>
    <s v="LUIS RODRIGO ACEVEDO COLLIPAL"/>
    <s v="frp_fpetro"/>
    <s v="3-Moderado/Limitado"/>
    <x v="1"/>
    <s v="Media"/>
    <x v="0"/>
    <s v="TELEFONICA GLOBAL TECHNOLOGY S.A.AGENCIA EN CHILE"/>
    <s v="REQ/Pvlan apq H1"/>
    <s v="05/12/2023 13:10:04"/>
    <s v="05/12/2023 13:16:01"/>
    <s v="Cerrado"/>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s v="NO CUMPLE"/>
    <s v="NO CUMPLE"/>
    <s v="CUMPLE"/>
    <s v="NO CUMPLE"/>
    <s v="NO CUMPLE"/>
  </r>
  <r>
    <s v="INC000002481886"/>
    <s v="TICKET-INTELIGENTE"/>
    <x v="23"/>
    <s v="GESTION TI"/>
    <s v="JUAN P SEGURA VARGAS"/>
    <s v="USR_TSIGHT"/>
    <s v="1-Extenso/Generalizado"/>
    <x v="0"/>
    <s v="Baja"/>
    <x v="1"/>
    <s v="TELEFONICA EMPRESAS DE CHILE SA"/>
    <s v="wocu_metrics TICKET AUTOMATICO"/>
    <s v="05/12/2023 14:08:32"/>
    <s v="05/12/2023 14:08:32"/>
    <s v="Cerrado"/>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s v="CUMPLE"/>
    <s v="NO CUMPLE"/>
    <s v="NO CUMPLE"/>
    <s v="NO CUMPLE"/>
    <s v="NO CUMPLE"/>
  </r>
  <r>
    <s v="INC000002481934"/>
    <s v="INFRAESTRUCTURA DC"/>
    <x v="15"/>
    <s v="APQ ACCESOS"/>
    <s v="PABLO A MALDONADO FLORES"/>
    <s v="tct_pabmaf"/>
    <s v="2-Significativo/Amplio"/>
    <x v="2"/>
    <s v="Alta"/>
    <x v="0"/>
    <s v="TELEFONICA CYBERSECURITY TECH CHILE SPA"/>
    <s v="REALIZAR RONDA Y REVISION DE SALAS TECNICAS"/>
    <s v="05/12/2023 14:23:58"/>
    <s v="05/12/2023 14:24:59"/>
    <s v="Cerrado"/>
    <s v="CDP ANTIGUO 1"/>
    <s v="CDP ANTIGUO 2"/>
    <s v="05/12/2023 14:27:29"/>
    <s v="05/12/2023 23:50:00"/>
    <s v="REALIZAR RONDA Y REVISION DE SALAS TECNICAS"/>
    <s v="RONDAS OK"/>
    <d v="1899-12-30T00:02:05"/>
    <d v="1899-12-30T00:03:31"/>
    <d v="1899-12-30T00:01:26"/>
    <s v=""/>
    <s v="Cumplido"/>
    <m/>
    <m/>
    <m/>
    <m/>
    <m/>
    <d v="2023-11-06T00:00:00"/>
    <s v="CUMPLE"/>
    <s v="NO CUMPLE"/>
    <s v="NO CUMPLE"/>
    <s v="NO CUMPLE"/>
    <s v="NO CUMPLE"/>
  </r>
  <r>
    <s v="INC000002481961"/>
    <s v="RED INTERNA"/>
    <x v="6"/>
    <s v="APQ ACCESOS"/>
    <s v="YORDI M HURTADO ARAYA"/>
    <s v="tct_yorhua"/>
    <s v="4-Menor/Localizado"/>
    <x v="0"/>
    <s v="Baja"/>
    <x v="0"/>
    <s v="TELEFONICA CYBERSECURITY TECH CHILE SPA"/>
    <s v="RONDA TOMA DE TEMPERATURAS SALAS TIC 16:30"/>
    <s v="05/12/2023 15:41:25"/>
    <s v="05/12/2023 15:41:50"/>
    <s v="Cerrado"/>
    <s v="CDP ANTIGUO 1"/>
    <s v="CDP ANTIGUO 2"/>
    <s v="05/12/2023 16:29:53"/>
    <s v="05/12/2023 23:50:00"/>
    <s v="RONDA TOMA DE TEMPERATURAS SALAS TIC 16:30"/>
    <s v="RONDA REALIZADA"/>
    <d v="1899-12-30T00:00:00"/>
    <d v="1899-12-30T00:48:28"/>
    <d v="1899-12-30T00:48:28"/>
    <s v=""/>
    <s v="Cumplido"/>
    <m/>
    <m/>
    <m/>
    <m/>
    <m/>
    <d v="2023-11-06T00:00:00"/>
    <s v="CUMPLE"/>
    <s v="NO CUMPLE"/>
    <s v="NO CUMPLE"/>
    <s v="NO CUMPLE"/>
    <s v="NO CUMPLE"/>
  </r>
  <r>
    <s v="INC000002481962"/>
    <s v="RED INTERNA"/>
    <x v="6"/>
    <s v="APQ ACCESOS"/>
    <s v="YORDI M HURTADO ARAYA"/>
    <s v="tct_yorhua"/>
    <s v="4-Menor/Localizado"/>
    <x v="0"/>
    <s v="Baja"/>
    <x v="0"/>
    <s v="TELEFONICA CYBERSECURITY TECH CHILE SPA"/>
    <s v="RONDA SALAS TECNICAS 19:30"/>
    <s v="05/12/2023 15:42:05"/>
    <s v="05/12/2023 15:42:31"/>
    <s v="Cerrado"/>
    <s v="CDP ANTIGUO 1"/>
    <s v="CDP ANTIGUO 2"/>
    <s v="05/12/2023 16:29:22"/>
    <s v="05/12/2023 23:50:00"/>
    <s v="RONDA SALAS TECNICAS 19:30"/>
    <s v="RONDA REALIZADA"/>
    <d v="1899-12-30T00:00:00"/>
    <d v="1899-12-30T00:47:17"/>
    <d v="1899-12-30T00:47:17"/>
    <s v=""/>
    <s v="Cumplido"/>
    <m/>
    <m/>
    <m/>
    <m/>
    <m/>
    <d v="2023-11-06T00:00:00"/>
    <s v="CUMPLE"/>
    <s v="NO CUMPLE"/>
    <s v="NO CUMPLE"/>
    <s v="NO CUMPLE"/>
    <s v="NO CUMPLE"/>
  </r>
  <r>
    <s v="INC000002481971"/>
    <s v="HOUSING"/>
    <x v="19"/>
    <s v="BELIEVE"/>
    <s v="YORDI M HURTADO ARAYA"/>
    <s v="frp_pcamay"/>
    <s v="3-Moderado/Limitado"/>
    <x v="1"/>
    <s v="Media"/>
    <x v="0"/>
    <s v="MASISA S.A. 1"/>
    <s v="GESTION DATACENTER/ ACCESOS / MASISA"/>
    <s v="05/12/2023 16:57:20"/>
    <s v="05/12/2023 16:59:56"/>
    <s v="Cerrado"/>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s v="CUMPLE"/>
    <s v="NO CUMPLE"/>
    <s v="NO CUMPLE"/>
    <s v="NO CUMPLE"/>
    <s v="NO CUMPLE"/>
  </r>
  <r>
    <s v="INC000002481973"/>
    <s v="VPN IP - MPLS"/>
    <x v="19"/>
    <s v="BELIEVE"/>
    <s v="YORDI M HURTADO ARAYA"/>
    <s v="frp_pcamay"/>
    <s v="3-Moderado/Limitado"/>
    <x v="1"/>
    <s v="Media"/>
    <x v="0"/>
    <s v="MASISA S.A. 1"/>
    <s v="GESTION DATACENTER/ ACCESOS / MASISA"/>
    <s v="05/12/2023 17:16:45"/>
    <s v="05/12/2023 17:17:05"/>
    <s v="Cerrado"/>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s v="CUMPLE"/>
    <s v="NO CUMPLE"/>
    <s v="NO CUMPLE"/>
    <s v="NO CUMPLE"/>
    <s v="NO CUMPLE"/>
  </r>
  <r>
    <s v="INC000002481987"/>
    <s v="HOUSING"/>
    <x v="14"/>
    <s v="BELIEVE"/>
    <s v="CRISTOPHER MALDONADO ROMERO"/>
    <s v="frp_fbalab"/>
    <s v="3-Moderado/Limitado"/>
    <x v="1"/>
    <s v="Media"/>
    <x v="0"/>
    <s v="FARMACIAS AHUMADA S.A."/>
    <s v="GESTION DATACENTER/ ACCESOS / FARMACIAS AHUMADA S.A."/>
    <s v="05/12/2023 17:48:39"/>
    <s v="05/12/2023 17:50:16"/>
    <s v="Cerrado"/>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s v="CUMPLE"/>
    <s v="NO CUMPLE"/>
    <s v="NO CUMPLE"/>
    <s v="NO CUMPLE"/>
    <s v="NO CUMPLE"/>
  </r>
  <r>
    <s v="INC000002481992"/>
    <s v="HOUSING"/>
    <x v="19"/>
    <s v="BELIEVE"/>
    <s v="YORDI M HURTADO ARAYA"/>
    <s v="frp_fbalab"/>
    <s v="3-Moderado/Limitado"/>
    <x v="1"/>
    <s v="Media"/>
    <x v="0"/>
    <s v="FARMACIAS AHUMADA S.A."/>
    <s v="GESTION DATACENTER/ ACCESOS / FARMACIAS AHUMADA S.A."/>
    <s v="05/12/2023 17:58:08"/>
    <s v="05/12/2023 17:59:23"/>
    <s v="Cerrado"/>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s v="CUMPLE"/>
    <s v="NO CUMPLE"/>
    <s v="NO CUMPLE"/>
    <s v="NO CUMPLE"/>
    <s v="NO CUMPLE"/>
  </r>
  <r>
    <s v="INC000002481995"/>
    <s v="HOUSING"/>
    <x v="7"/>
    <s v="DUOC TICKET PENDIENTES"/>
    <s v="ALVARO ORTIZ"/>
    <s v="frp_ercoro"/>
    <s v="3-Moderado/Limitado"/>
    <x v="0"/>
    <s v="Baja"/>
    <x v="0"/>
    <s v="FUNDACION INSTITUTO PROFESIONAL DUOC UC"/>
    <s v="RQ | DUOC | Solicitud homologación BD"/>
    <s v="05/12/2023 17:59:49"/>
    <s v="05/12/2023 18:01:49"/>
    <s v="Cerrado"/>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s v="NO CUMPLE"/>
    <s v="CUMPLE"/>
    <s v="NO CUMPLE"/>
    <s v="NO CUMPLE"/>
    <s v="NO CUMPLE"/>
  </r>
  <r>
    <s v="INC000002482006"/>
    <s v="HOUSING"/>
    <x v="16"/>
    <s v="BELIEVE"/>
    <s v="FERNEY D GARZON PEÑA"/>
    <s v="frp_fbalab"/>
    <s v="3-Moderado/Limitado"/>
    <x v="1"/>
    <s v="Media"/>
    <x v="0"/>
    <s v="FORUM SERVICIOS FINANCIEROS SA"/>
    <s v="GESTION DATACENTER/ ACCESOS / FORUM SERVICIOS FINANCIEROS SA"/>
    <s v="05/12/2023 13:56:07"/>
    <s v="05/12/2023 13:57:14"/>
    <s v="Cerrado"/>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s v="CUMPLE"/>
    <s v="NO CUMPLE"/>
    <s v="NO CUMPLE"/>
    <s v="NO CUMPLE"/>
    <s v="NO CUMPLE"/>
  </r>
  <r>
    <s v="INC000002482023"/>
    <s v="HOUSING"/>
    <x v="4"/>
    <s v="DUOC TICKET PENDIENTES"/>
    <s v="JUAN CARLOS UZCATEGUI FUGUETT"/>
    <s v="frp_joagui"/>
    <s v="3-Moderado/Limitado"/>
    <x v="0"/>
    <s v="Baja"/>
    <x v="0"/>
    <s v="FUNDACION INSTITUTO PROFESIONAL DUOC UC"/>
    <s v="RQ | DUOC | RE: Extracción de usuarios Administradores y Operadores"/>
    <s v="05/12/2023 14:24:22"/>
    <s v="05/12/2023 14:26:21"/>
    <s v="Cerrado"/>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s v="NO CUMPLE"/>
    <s v="CUMPLE"/>
    <s v="NO CUMPLE"/>
    <s v="NO CUMPLE"/>
    <s v="NO CUMPLE"/>
  </r>
  <r>
    <s v="INC000002482065"/>
    <s v="HOUSING"/>
    <x v="14"/>
    <s v="BELIEVE"/>
    <s v="CRISTOPHER MALDONADO ROMERO"/>
    <s v="frp_jolsso"/>
    <s v="3-Moderado/Limitado"/>
    <x v="1"/>
    <s v="Media"/>
    <x v="0"/>
    <s v="FORUM SERVICIOS FINANCIEROS SA"/>
    <s v="GESTION DATACENTER/ ACCESOS / FORUM SERVICIOS FINANCIEROS SA"/>
    <s v="05/12/2023 15:27:58"/>
    <s v="05/12/2023 15:29:29"/>
    <s v="Cerrado"/>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s v="CUMPLE"/>
    <s v="NO CUMPLE"/>
    <s v="NO CUMPLE"/>
    <s v="NO CUMPLE"/>
    <s v="NO CUMPLE"/>
  </r>
  <r>
    <s v="INC000002482070"/>
    <s v="OFFICE365"/>
    <x v="5"/>
    <s v="DUOC TICKET PENDIENTES"/>
    <s v="JAVIERA A UMAÑA YEVENES"/>
    <s v="frp_joagui"/>
    <s v="3-Moderado/Limitado"/>
    <x v="0"/>
    <s v="Baja"/>
    <x v="0"/>
    <s v="FUNDACION INSTITUTO PROFESIONAL DUOC UC"/>
    <s v="DUOC | RQ | RE: consulta por posible correo enviado"/>
    <s v="05/12/2023 15:32:39"/>
    <s v="05/12/2023 15:33:58"/>
    <s v="Cerrado"/>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s v="CUMPLE"/>
    <s v="NO CUMPLE"/>
    <s v="NO CUMPLE"/>
    <s v="NO CUMPLE"/>
    <s v="NO CUMPLE"/>
  </r>
  <r>
    <s v="INC000002482087"/>
    <s v="HOUSING"/>
    <x v="16"/>
    <s v="BELIEVE"/>
    <s v="JORGE S LORCA LEIVA"/>
    <s v="frp_fbalab"/>
    <s v="3-Moderado/Limitado"/>
    <x v="1"/>
    <s v="Media"/>
    <x v="0"/>
    <s v="TELEFONICA EMPRESAS DE CHILE SA"/>
    <s v="GESTION DATACENTER/ ACCESOS / TELEFONICA EMPRESAS DE CHILE SA"/>
    <s v="05/12/2023 16:05:37"/>
    <s v="05/12/2023 16:06:48"/>
    <s v="Cerrado"/>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s v="CUMPLE"/>
    <s v="NO CUMPLE"/>
    <s v="NO CUMPLE"/>
    <s v="NO CUMPLE"/>
    <s v="NO CUMPLE"/>
  </r>
  <r>
    <s v="INC000002482092"/>
    <s v="RED INTERNA"/>
    <x v="0"/>
    <s v="APQ ACCESOS"/>
    <s v="CRISTOPHER MALDONADO ROMERO"/>
    <s v="tct_cmaldo"/>
    <s v="4-Menor/Localizado"/>
    <x v="0"/>
    <s v="Baja"/>
    <x v="0"/>
    <s v="TELEFONICA EMPRESAS DE CHILE SA"/>
    <s v="RONDA TOMA DE TEMPERATURAS SALAS TIC"/>
    <s v="05/12/2023 16:19:15"/>
    <s v="05/12/2023 16:21:22"/>
    <s v="Cerrado"/>
    <s v="CDP ANTIGUO 1"/>
    <s v="CDP ANTIGUO 2"/>
    <s v="05/12/2023 16:46:54"/>
    <s v="05/12/2023 23:50:00"/>
    <m/>
    <s v="RONDA REALIZADA"/>
    <d v="1899-12-30T00:00:00"/>
    <d v="1899-12-30T00:00:00"/>
    <d v="1899-12-30T00:00:00"/>
    <s v=""/>
    <s v="Cumplido"/>
    <m/>
    <m/>
    <m/>
    <m/>
    <m/>
    <d v="2023-11-06T00:00:00"/>
    <s v="CUMPLE"/>
    <s v="NO CUMPLE"/>
    <s v="NO CUMPLE"/>
    <s v="NO CUMPLE"/>
    <s v="NO CUMPLE"/>
  </r>
  <r>
    <s v="INC000002482183"/>
    <s v="TICKET-INTELIGENTE"/>
    <x v="3"/>
    <s v="DUOC TICKET AUTOMATICO"/>
    <s v="VICTOR SEPULVEDA GAMARRA"/>
    <s v="USR_TSIGHT"/>
    <s v="1-Extenso/Generalizado"/>
    <x v="0"/>
    <s v="Baja"/>
    <x v="1"/>
    <s v="FUNDACION INSTITUTO PROFESIONAL DUOC UC"/>
    <s v="fiprdu01 - servidor virtual cliente duoc TICKET AUTOMATICO"/>
    <s v="05/12/2023 15:44:57"/>
    <s v="05/12/2023 15:44:57"/>
    <s v="Cerrado"/>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s v="NO CUMPLE"/>
    <s v="CUMPLE"/>
    <s v="NO CUMPLE"/>
    <s v="NO CUMPLE"/>
    <s v="NO CUMPLE"/>
  </r>
  <r>
    <s v="INC000002482250"/>
    <s v="VPN IP - MPLS"/>
    <x v="9"/>
    <s v="GESTION HD"/>
    <s v="AXEL ANDRADE"/>
    <s v="frp_rreyes"/>
    <s v="3-Moderado/Limitado"/>
    <x v="1"/>
    <s v="Media"/>
    <x v="0"/>
    <s v="ARTIKOS CHILE S A"/>
    <s v="HD / Requerimiento Artikos Chile S.A. / Restaurar bases de datos Usuarios"/>
    <s v="05/12/2023 16:52:34"/>
    <s v="05/12/2023 16:55:40"/>
    <s v="Cerrado"/>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s v="NO CUMPLE"/>
    <s v="CUMPLE"/>
    <s v="NO CUMPLE"/>
    <s v="NO CUMPLE"/>
    <s v="NO CUMPLE"/>
  </r>
  <r>
    <s v="INC000002482275"/>
    <s v="VPN IP - MPLS"/>
    <x v="9"/>
    <s v="BELIEVE"/>
    <s v="RODRIGO VÁSQUEZ MUÑOZ"/>
    <s v="frp_jciert"/>
    <s v="4-Menor/Localizado"/>
    <x v="0"/>
    <s v="Baja"/>
    <x v="0"/>
    <s v="TELEFONICA GLOBAL TECHNOLOGY S.A.AGENCIA EN CHILE"/>
    <s v="REQ / [RABIE] Respaldo URGENTE bases de datos servidor LICANCABUR3"/>
    <s v="05/12/2023 17:35:03"/>
    <s v="05/12/2023 17:39:13"/>
    <s v="Cerrado"/>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s v="CUMPLE"/>
    <s v="NO CUMPLE"/>
    <s v="NO CUMPLE"/>
    <s v="NO CUMPLE"/>
    <s v="NO CUMPLE"/>
  </r>
  <r>
    <s v="INC000002482316"/>
    <s v="TICKET-INTELIGENTE"/>
    <x v="23"/>
    <s v="GESTION TI"/>
    <s v="JUAN P SEGURA VARGAS"/>
    <s v="USR_TSIGHT"/>
    <s v="1-Extenso/Generalizado"/>
    <x v="0"/>
    <s v="Baja"/>
    <x v="1"/>
    <s v="TELEFONICA CYBERSECURITY TECH CHILE SPA"/>
    <s v="tctcsp01 - soc-splunk-i-01 TICKET AUTOMATICO"/>
    <s v="05/12/2023 16:46:04"/>
    <s v="05/12/2023 16:46:04"/>
    <s v="Cerrado"/>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s v="NO CUMPLE"/>
    <s v="CUMPLE"/>
    <s v="NO CUMPLE"/>
    <s v="NO CUMPLE"/>
    <s v="NO CUMPLE"/>
  </r>
  <r>
    <s v="INC000002482336"/>
    <s v="TICKET-INTELIGENTE"/>
    <x v="23"/>
    <s v="GESTION TI"/>
    <s v="JUAN P SEGURA VARGAS"/>
    <s v="USR_TSIGHT"/>
    <s v="1-Extenso/Generalizado"/>
    <x v="0"/>
    <s v="Baja"/>
    <x v="1"/>
    <s v="EMPRESA NACIONAL DE CERTIFICACIONES"/>
    <s v="emnace01 - ecert_respaldos_hsm TICKET AUTOMATICO"/>
    <s v="05/12/2023 17:21:57"/>
    <s v="05/12/2023 17:21:57"/>
    <s v="Cerrado"/>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s v="NO CUMPLE"/>
    <s v="CUMPLE"/>
    <s v="NO CUMPLE"/>
    <s v="NO CUMPLE"/>
    <s v="NO CUMPLE"/>
  </r>
  <r>
    <s v="INC000002482348"/>
    <s v="TICKET-INTELIGENTE"/>
    <x v="3"/>
    <s v="GESTION TI"/>
    <s v="SEBASTIAN I ACUÑA GUZMAN"/>
    <s v="USR_TSIGHT"/>
    <s v="1-Extenso/Generalizado"/>
    <x v="0"/>
    <s v="Baja"/>
    <x v="1"/>
    <s v="TELEFONICA EMPRESAS DE CHILE SA"/>
    <s v="wocu_metrics TICKET AUTOMATICO"/>
    <s v="05/12/2023 17:36:22"/>
    <s v="05/12/2023 17:36:22"/>
    <s v="Cerrado"/>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s v="CUMPLE"/>
    <s v="NO CUMPLE"/>
    <s v="NO CUMPLE"/>
    <s v="NO CUMPLE"/>
    <s v="NO CUMPLE"/>
  </r>
  <r>
    <s v="INC000002482349"/>
    <s v="VPN IP - MPLS"/>
    <x v="2"/>
    <s v="ADMINISTRADORES RESIDENTES"/>
    <s v="LUIS RODRIGO ACEVEDO COLLIPAL"/>
    <s v="frp_joflor"/>
    <s v="3-Moderado/Limitado"/>
    <x v="1"/>
    <s v="Media"/>
    <x v="0"/>
    <s v="INSTITUTO PROFESIONAL DE CHILE SA"/>
    <s v="GAMA | Problemas conexión VPN - TERRAOESTE"/>
    <s v="05/12/2023 17:38:51"/>
    <s v="05/12/2023 17:47:15"/>
    <s v="Cerrado"/>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s v="NO CUMPLE"/>
    <s v="CUMPLE"/>
    <s v="NO CUMPLE"/>
    <s v="NO CUMPLE"/>
    <s v="NO CUMPLE"/>
  </r>
  <r>
    <s v="INC000002482388"/>
    <s v="BACKUP ON DEMAND"/>
    <x v="9"/>
    <s v="BACK UP DATA CENTER (BACKUP ON DEMAND)"/>
    <s v="RODRIGO VÁSQUEZ MUÑOZ"/>
    <s v="tct_rvasqu"/>
    <s v="4-Menor/Localizado"/>
    <x v="0"/>
    <s v="Baja"/>
    <x v="0"/>
    <s v="TELEFONICA GLOBAL TECHNOLOGY S.A.AGENCIA EN CHILE"/>
    <s v="ejecucion clon HC y coagra"/>
    <s v="05/12/2023 18:10:14"/>
    <s v="05/12/2023 18:11:06"/>
    <s v="Cerrado"/>
    <s v="CDP ANTIGUO 1"/>
    <s v="CDP ANTIGUO 2"/>
    <s v="07/12/2023 18:22:48"/>
    <s v="07/12/2023 23:50:00"/>
    <s v="ejecucion,  revision de clon HC y coagra"/>
    <s v="clones ejecutados correctamente"/>
    <d v="1900-01-01T00:11:42"/>
    <d v="1900-01-01T00:12:34"/>
    <d v="1899-12-30T00:00:52"/>
    <s v=""/>
    <s v="Cumplido"/>
    <m/>
    <m/>
    <m/>
    <m/>
    <m/>
    <d v="2023-11-09T00:00:00"/>
    <s v="CUMPLE"/>
    <s v="NO CUMPLE"/>
    <s v="NO CUMPLE"/>
    <s v="NO CUMPLE"/>
    <s v="NO CUMPLE"/>
  </r>
  <r>
    <s v="INC000002482432"/>
    <s v="HOUSING"/>
    <x v="14"/>
    <s v="BELIEVE"/>
    <s v="CRISTOPHER MALDONADO ROMERO"/>
    <s v="frp_jolsso"/>
    <s v="3-Moderado/Limitado"/>
    <x v="1"/>
    <s v="Media"/>
    <x v="0"/>
    <s v="BANCO SANTANDER CHILE"/>
    <s v="GESTION DATACENTER/ ACCESOS / BANCO SANTANDER CHILE"/>
    <s v="05/12/2023 18:20:27"/>
    <s v="05/12/2023 18:22:19"/>
    <s v="Cerrado"/>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s v="CUMPLE"/>
    <s v="NO CUMPLE"/>
    <s v="NO CUMPLE"/>
    <s v="NO CUMPLE"/>
    <s v="NO CUMPLE"/>
  </r>
  <r>
    <s v="INC000002482440"/>
    <s v="RED INTERNA"/>
    <x v="0"/>
    <s v="APQ ACCESOS"/>
    <s v="CRISTOPHER MALDONADO ROMERO"/>
    <s v="tct_cmaldo"/>
    <s v="4-Menor/Localizado"/>
    <x v="0"/>
    <s v="Baja"/>
    <x v="0"/>
    <s v="TELEFONICA EMPRESAS DE CHILE SA"/>
    <s v="RONDA TOMA DE TEMPERATURAS SALAS TIC"/>
    <s v="05/12/2023 18:48:26"/>
    <s v="05/12/2023 18:49:23"/>
    <s v="Cerrado"/>
    <s v="CDP ANTIGUO 1"/>
    <s v="CDP ANTIGUO 2"/>
    <s v="05/12/2023 19:10:00"/>
    <s v="05/12/2023 23:50:00"/>
    <m/>
    <s v="RONDA REALIZADA"/>
    <d v="1899-12-30T00:00:00"/>
    <d v="1899-12-30T00:00:00"/>
    <d v="1899-12-30T00:00:00"/>
    <s v=""/>
    <s v="Cumplido"/>
    <m/>
    <m/>
    <m/>
    <m/>
    <m/>
    <d v="2023-11-16T00:00:00"/>
    <s v="CUMPLE"/>
    <s v="NO CUMPLE"/>
    <s v="NO CUMPLE"/>
    <s v="NO CUMPLE"/>
    <s v="NO CUMPLE"/>
  </r>
  <r>
    <s v="INC000002482444"/>
    <s v="RED INTERNA"/>
    <x v="0"/>
    <s v="APQ ACCESOS"/>
    <s v="CRISTOPHER MALDONADO ROMERO"/>
    <s v="tct_cmaldo"/>
    <s v="4-Menor/Localizado"/>
    <x v="0"/>
    <s v="Baja"/>
    <x v="0"/>
    <s v="TELEFONICA EMPRESAS DE CHILE SA"/>
    <s v="RONDA TOMA DE TEMPERATURAS SALAS TIC"/>
    <s v="05/12/2023 18:54:44"/>
    <s v="05/12/2023 18:55:31"/>
    <s v="Cerrado"/>
    <s v="CDP ANTIGUO 1"/>
    <s v="CDP ANTIGUO 2"/>
    <s v="05/12/2023 19:26:09"/>
    <s v="05/12/2023 23:50:00"/>
    <m/>
    <s v="RONDA REALIZADA"/>
    <d v="1899-12-30T00:00:00"/>
    <d v="1899-12-30T00:00:00"/>
    <d v="1899-12-30T00:00:00"/>
    <s v=""/>
    <s v="Cumplido"/>
    <m/>
    <m/>
    <m/>
    <m/>
    <m/>
    <d v="2023-11-06T00:00:00"/>
    <s v="CUMPLE"/>
    <s v="NO CUMPLE"/>
    <s v="NO CUMPLE"/>
    <s v="NO CUMPLE"/>
    <s v="NO CUMPLE"/>
  </r>
  <r>
    <s v="INC000002482455"/>
    <s v="INFRAESTRUCTURA DC"/>
    <x v="6"/>
    <s v="APQ ACCESOS"/>
    <s v="FRANCISCO J FELIU ABARCA"/>
    <s v="tct_frafea"/>
    <s v="4-Menor/Localizado"/>
    <x v="0"/>
    <s v="Baja"/>
    <x v="0"/>
    <s v="TELEFONICA CYBERSECURITY TECH CHILE SPA"/>
    <s v="RONDA POR TOMA DE TEMPERATURAS EN SALAS TIC"/>
    <s v="05/12/2023 20:53:34"/>
    <s v="05/12/2023 20:54:20"/>
    <s v="Cerrado"/>
    <s v="TI"/>
    <s v="CLIMA"/>
    <s v="05/12/2023 21:17:28"/>
    <s v="05/12/2023 23:50:00"/>
    <s v="RONDA POR TOMA DE TEMPERATURAS EN SALAS TIC"/>
    <s v="RONDA REALIZADA"/>
    <d v="1899-12-30T00:00:00"/>
    <d v="1899-12-30T00:00:00"/>
    <d v="1899-12-30T00:00:00"/>
    <s v=""/>
    <s v="Cumplido"/>
    <m/>
    <m/>
    <m/>
    <m/>
    <m/>
    <d v="2023-11-06T00:00:00"/>
    <s v="CUMPLE"/>
    <s v="NO CUMPLE"/>
    <s v="NO CUMPLE"/>
    <s v="NO CUMPLE"/>
    <s v="NO CUMPLE"/>
  </r>
  <r>
    <s v="INC000002482463"/>
    <s v="HOUSING"/>
    <x v="6"/>
    <s v="APQ ACCESOS"/>
    <s v="FRANCISCO J FELIU ABARCA"/>
    <s v="tct_frafea"/>
    <s v="4-Menor/Localizado"/>
    <x v="0"/>
    <s v="Baja"/>
    <x v="0"/>
    <s v="TELEFONICA CYBERSECURITY TECH CHILE SPA"/>
    <s v="RONDA PREVENTIVA EN SALAS TIC"/>
    <s v="05/12/2023 21:18:42"/>
    <s v="05/12/2023 21:19:27"/>
    <s v="Cerrado"/>
    <s v="TI"/>
    <s v="INFRAESTRUCTURA"/>
    <s v="05/12/2023 22:03:48"/>
    <s v="05/12/2023 23:50:00"/>
    <s v="RONDA PREVENTIVA EN SALAS TIC"/>
    <s v="RONDA REALIZADA"/>
    <d v="1899-12-30T00:00:00"/>
    <d v="1899-12-30T00:00:00"/>
    <d v="1899-12-30T00:00:00"/>
    <s v=""/>
    <s v="Cumplido"/>
    <m/>
    <m/>
    <m/>
    <m/>
    <m/>
    <d v="2023-11-06T00:00:00"/>
    <s v="CUMPLE"/>
    <s v="NO CUMPLE"/>
    <s v="NO CUMPLE"/>
    <s v="NO CUMPLE"/>
    <s v="NO CUMPLE"/>
  </r>
  <r>
    <s v="INC000002482475"/>
    <s v="INFRAESTRUCTURA DC"/>
    <x v="6"/>
    <s v="APQ ACCESOS"/>
    <s v="FRANCISCO J FELIU ABARCA"/>
    <s v="tct_frafea"/>
    <s v="4-Menor/Localizado"/>
    <x v="0"/>
    <s v="Baja"/>
    <x v="0"/>
    <s v="TELEFONICA CYBERSECURITY TECH CHILE SPA"/>
    <s v="RONDA POR TOMA DE TEMPERATURAS EN SALAS TIC"/>
    <s v="06/12/2023 0:46:02"/>
    <s v="06/12/2023 0:47:00"/>
    <s v="Cerrado"/>
    <s v="TI"/>
    <s v="CLIMA"/>
    <s v="06/12/2023 1:04:29"/>
    <s v="06/12/2023 23:50:00"/>
    <s v="RONDA POR TOMA DE TEMPERATURAS EN SALAS TIC"/>
    <s v="RONDA REALIZADA"/>
    <d v="1899-12-30T00:00:00"/>
    <d v="1899-12-30T00:00:00"/>
    <d v="1899-12-30T00:00:00"/>
    <s v=""/>
    <s v="Cumplido"/>
    <m/>
    <m/>
    <m/>
    <m/>
    <m/>
    <d v="2023-11-06T00:00:00"/>
    <s v="CUMPLE"/>
    <s v="NO CUMPLE"/>
    <s v="NO CUMPLE"/>
    <s v="NO CUMPLE"/>
    <s v="NO CUMPLE"/>
  </r>
  <r>
    <s v="INC000002482497"/>
    <s v="INFRAESTRUCTURA DC"/>
    <x v="15"/>
    <s v="APQ ACCESOS"/>
    <s v="PABLO A MALDONADO FLORES"/>
    <s v="tct_pabmaf"/>
    <s v="2-Significativo/Amplio"/>
    <x v="2"/>
    <s v="Alta"/>
    <x v="0"/>
    <s v="TELEFONICA CYBERSECURITY TECH CHILE SPA"/>
    <s v="REALIZAR RONDA Y REVISION DE SALAS TECNICAS"/>
    <s v="06/12/2023 9:03:56"/>
    <s v="06/12/2023 9:04:35"/>
    <s v="Cerrado"/>
    <s v="CDP ANTIGUO 1"/>
    <s v="CDP ANTIGUO 2"/>
    <s v="06/12/2023 9:42:14"/>
    <s v="06/12/2023 23:50:00"/>
    <s v="REALIZAR RONDA Y REVISION DE SALAS TECNICAS"/>
    <s v="rondas ok"/>
    <d v="1899-12-30T00:36:04"/>
    <d v="1899-12-30T00:38:18"/>
    <d v="1899-12-30T00:02:14"/>
    <s v=""/>
    <s v="Cumplido"/>
    <m/>
    <m/>
    <m/>
    <m/>
    <m/>
    <d v="2023-11-06T00:00:00"/>
    <s v="CUMPLE"/>
    <s v="NO CUMPLE"/>
    <s v="NO CUMPLE"/>
    <s v="NO CUMPLE"/>
    <s v="NO CUMPLE"/>
  </r>
  <r>
    <s v="INC000002482499"/>
    <s v="INFRAESTRUCTURA DC"/>
    <x v="15"/>
    <s v="APQ ACCESOS"/>
    <s v="PABLO A MALDONADO FLORES"/>
    <s v="tct_pabmaf"/>
    <s v="2-Significativo/Amplio"/>
    <x v="2"/>
    <s v="Alta"/>
    <x v="0"/>
    <s v="TELEFONICA CYBERSECURITY TECH CHILE SPA"/>
    <s v="REALIZAR TOMA DE ALARMAS DE CLIENTE SALA BLANCA 502A"/>
    <s v="06/12/2023 9:10:54"/>
    <s v="06/12/2023 9:11:04"/>
    <s v="Cerrado"/>
    <s v="CDP ANTIGUO 1"/>
    <s v="CDP ANTIGUO 2"/>
    <s v="06/12/2023 15:56:10"/>
    <s v="06/12/2023 23:50:00"/>
    <s v="REALIZAR TOMA DE ALARMAS DE CLIENTE SALA BLANCA 502A"/>
    <s v="alarmas ok"/>
    <d v="1899-12-30T06:44:46"/>
    <d v="1899-12-30T06:45:16"/>
    <d v="1899-12-30T00:00:30"/>
    <s v=""/>
    <s v="Cumplido"/>
    <m/>
    <m/>
    <m/>
    <m/>
    <m/>
    <d v="2023-11-07T00:00:00"/>
    <s v="CUMPLE"/>
    <s v="NO CUMPLE"/>
    <s v="NO CUMPLE"/>
    <s v="NO CUMPLE"/>
    <s v="NO CUMPLE"/>
  </r>
  <r>
    <s v="INC000002482501"/>
    <s v="VPN IP - MPLS"/>
    <x v="21"/>
    <s v="ADMINISTRADORES RESIDENTES"/>
    <s v="DENISE CRUZAT ETCHEBERRY"/>
    <s v="frp_rreyes"/>
    <s v="3-Moderado/Limitado"/>
    <x v="1"/>
    <s v="Media"/>
    <x v="0"/>
    <s v="LARRAIN VIAL SA CORREDORA DE BOLSA"/>
    <s v="GAMA / Problemas instalación Cortex 7.9 CE en Windows 2008"/>
    <s v="06/12/2023 9:38:02"/>
    <s v="06/12/2023 9:42:28"/>
    <s v="Cerrado"/>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s v="CUMPLE"/>
    <s v="NO CUMPLE"/>
    <s v="NO CUMPLE"/>
    <s v="NO CUMPLE"/>
    <s v="NO CUMPLE"/>
  </r>
  <r>
    <s v="INC000002482502"/>
    <s v="RED INTERNA"/>
    <x v="1"/>
    <s v="APQ ACCESOS"/>
    <s v="CARLOS F ARAYA RAMIREZ"/>
    <s v="tct_cararr"/>
    <s v="4-Menor/Localizado"/>
    <x v="0"/>
    <s v="Baja"/>
    <x v="0"/>
    <s v="TELEFONICA CYBERSECURITY TECH CHILE SPA"/>
    <s v="RONDA INSPECTIVA"/>
    <s v="06/12/2023 9:41:48"/>
    <s v="06/12/2023 9:43:02"/>
    <s v="Cerrado"/>
    <s v="CDP ANTIGUO 1"/>
    <s v="CDP ANTIGUO 2"/>
    <s v="06/12/2023 10:50:24"/>
    <s v="06/12/2023 23:50:00"/>
    <m/>
    <s v="ronda realizada"/>
    <d v="1899-12-30T00:00:00"/>
    <d v="1899-12-30T00:00:00"/>
    <d v="1899-12-30T00:00:00"/>
    <s v=""/>
    <s v="Cumplido"/>
    <m/>
    <m/>
    <m/>
    <m/>
    <m/>
    <d v="2023-11-06T00:00:00"/>
    <s v="CUMPLE"/>
    <s v="NO CUMPLE"/>
    <s v="NO CUMPLE"/>
    <s v="NO CUMPLE"/>
    <s v="NO CUMPLE"/>
  </r>
  <r>
    <s v="INC000002482515"/>
    <s v="INFRAESTRUCTURA DC"/>
    <x v="15"/>
    <s v="APQ ACCESOS"/>
    <s v="PABLO A MALDONADO FLORES"/>
    <s v="tct_pabmaf"/>
    <s v="2-Significativo/Amplio"/>
    <x v="2"/>
    <s v="Alta"/>
    <x v="0"/>
    <s v="TELEFONICA CYBERSECURITY TECH CHILE SPA"/>
    <s v="REALIZAR RONDA Y REVISION DE SALAS TECNICAS"/>
    <s v="05/12/2023 18:31:13"/>
    <s v="05/12/2023 18:32:02"/>
    <s v="Cerrado"/>
    <s v="CDP ANTIGUO 1"/>
    <s v="CDP ANTIGUO 2"/>
    <s v="05/12/2023 18:34:56"/>
    <s v="05/12/2023 23:50:00"/>
    <s v="REALIZAR RONDA Y REVISION DE SALAS TECNICAS"/>
    <s v="RONDAS OK"/>
    <d v="1899-12-30T00:02:37"/>
    <d v="1899-12-30T00:03:43"/>
    <d v="1899-12-30T00:01:06"/>
    <s v=""/>
    <s v="Cumplido"/>
    <m/>
    <m/>
    <m/>
    <m/>
    <m/>
    <d v="2023-11-06T00:00:00"/>
    <s v="CUMPLE"/>
    <s v="NO CUMPLE"/>
    <s v="NO CUMPLE"/>
    <s v="NO CUMPLE"/>
    <s v="NO CUMPLE"/>
  </r>
  <r>
    <s v="INC000002482526"/>
    <s v="VPN IP - MPLS"/>
    <x v="19"/>
    <s v="BELIEVE"/>
    <s v="YORDI M HURTADO ARAYA"/>
    <s v="frp_pcamay"/>
    <s v="3-Moderado/Limitado"/>
    <x v="1"/>
    <s v="Media"/>
    <x v="0"/>
    <s v="COPEC S.A."/>
    <s v="GESTION DATACENTER/ ACCESOS / COPEC S.A."/>
    <s v="05/12/2023 18:56:33"/>
    <s v="05/12/2023 18:56:36"/>
    <s v="Cerrado"/>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s v="CUMPLE"/>
    <s v="NO CUMPLE"/>
    <s v="NO CUMPLE"/>
    <s v="NO CUMPLE"/>
    <s v="NO CUMPLE"/>
  </r>
  <r>
    <s v="INC000002482570"/>
    <s v="HOUSING"/>
    <x v="15"/>
    <s v="APQ ACCESOS"/>
    <s v="ALDO P VALENZUELA MUJICA"/>
    <s v="tct_avalen"/>
    <s v="2-Significativo/Amplio"/>
    <x v="2"/>
    <s v="Alta"/>
    <x v="0"/>
    <s v="TELEFONICA EMPRESAS DE CHILE SA"/>
    <s v="RONDA Y REVISION DE SALAS TECNICAS"/>
    <s v="06/12/2023 3:31:42"/>
    <s v="06/12/2023 3:32:37"/>
    <s v="Cerrado"/>
    <s v="CDP ANTIGUO 1"/>
    <s v="CDP ANTIGUO 2"/>
    <s v="06/12/2023 3:35:26"/>
    <s v="06/12/2023 23:50:00"/>
    <s v="RONDA Y REVISION DE SALAS TECNICAS"/>
    <s v="SE REALIZA RONDA"/>
    <d v="1899-12-30T00:02:21"/>
    <d v="1899-12-30T00:03:44"/>
    <d v="1899-12-30T00:01:23"/>
    <s v=""/>
    <s v="Cumplido"/>
    <m/>
    <m/>
    <m/>
    <m/>
    <m/>
    <d v="2023-11-07T00:00:00"/>
    <s v="CUMPLE"/>
    <s v="NO CUMPLE"/>
    <s v="NO CUMPLE"/>
    <s v="NO CUMPLE"/>
    <s v="NO CUMPLE"/>
  </r>
  <r>
    <s v="INC000002482572"/>
    <s v="HOUSING"/>
    <x v="15"/>
    <s v="APQ ACCESOS"/>
    <s v="ALDO P VALENZUELA MUJICA"/>
    <s v="tct_avalen"/>
    <s v="2-Significativo/Amplio"/>
    <x v="2"/>
    <s v="Alta"/>
    <x v="0"/>
    <s v="TELEFONICA EMPRESAS DE CHILE SA"/>
    <s v="TOMA DE ALARMAS DE CLIENTE"/>
    <s v="06/12/2023 3:35:48"/>
    <s v="06/12/2023 3:36:49"/>
    <s v="Cerrado"/>
    <s v="CDP ANTIGUO 1"/>
    <s v="CDP ANTIGUO 2"/>
    <s v="06/12/2023 3:38:20"/>
    <s v="06/12/2023 23:50:00"/>
    <s v="TOMA DE ALARMAS DE CLIENTE"/>
    <s v="SE REALIZA TOMA DE ALARMAS"/>
    <d v="1899-12-30T00:00:49"/>
    <d v="1899-12-30T00:02:32"/>
    <d v="1899-12-30T00:01:43"/>
    <s v=""/>
    <s v="Cumplido"/>
    <m/>
    <m/>
    <m/>
    <m/>
    <m/>
    <d v="2023-11-07T00:00:00"/>
    <s v="CUMPLE"/>
    <s v="NO CUMPLE"/>
    <s v="NO CUMPLE"/>
    <s v="NO CUMPLE"/>
    <s v="NO CUMPLE"/>
  </r>
  <r>
    <s v="INC000002482574"/>
    <s v="HOUSING"/>
    <x v="15"/>
    <s v="APQ ACCESOS"/>
    <s v="ALDO P VALENZUELA MUJICA"/>
    <s v="tct_avalen"/>
    <s v="2-Significativo/Amplio"/>
    <x v="2"/>
    <s v="Alta"/>
    <x v="0"/>
    <s v="TELEFONICA EMPRESAS DE CHILE SA"/>
    <s v="SUPERVISION limpieza de Rack´s Cliente DXC"/>
    <s v="06/12/2023 3:43:48"/>
    <s v="06/12/2023 3:45:04"/>
    <s v="Cerrado"/>
    <s v="CDP ANTIGUO 1"/>
    <s v="CDP ANTIGUO 2"/>
    <s v="06/12/2023 3:47:24"/>
    <s v="06/12/2023 23:50:00"/>
    <s v="SUPERVISION limpieza de Rack´s Cliente DXC"/>
    <s v="SE REALIZA SUPERVISION"/>
    <d v="1899-12-30T00:02:00"/>
    <d v="1899-12-30T00:03:36"/>
    <d v="1899-12-30T00:01:36"/>
    <s v=""/>
    <s v="Cumplido"/>
    <m/>
    <m/>
    <m/>
    <m/>
    <m/>
    <d v="2023-11-06T00:00:00"/>
    <s v="CUMPLE"/>
    <s v="NO CUMPLE"/>
    <s v="NO CUMPLE"/>
    <s v="NO CUMPLE"/>
    <s v="NO CUMPLE"/>
  </r>
  <r>
    <s v="INC000002482576"/>
    <s v="HOUSING"/>
    <x v="15"/>
    <s v="APQ ACCESOS"/>
    <s v="ALDO P VALENZUELA MUJICA"/>
    <s v="tct_avalen"/>
    <s v="2-Significativo/Amplio"/>
    <x v="2"/>
    <s v="Alta"/>
    <x v="0"/>
    <s v="TELEFONICA EMPRESAS DE CHILE SA"/>
    <s v="SUPERVISION conexión de cruzadas para proyecto GTD-NEXUS"/>
    <s v="06/12/2023 3:51:19"/>
    <s v="06/12/2023 3:52:26"/>
    <s v="Cerrado"/>
    <s v="CDP ANTIGUO 1"/>
    <s v="CDP ANTIGUO 2"/>
    <s v="06/12/2023 4:09:06"/>
    <s v="06/12/2023 23:50:00"/>
    <s v="SUPERVISION conexión de cruzadas para proyecto GTD-NEXUS"/>
    <s v="SE REALIZA SUPERVISION"/>
    <d v="1899-12-30T00:16:15"/>
    <d v="1899-12-30T00:17:47"/>
    <d v="1899-12-30T00:01:32"/>
    <s v=""/>
    <s v="Cumplido"/>
    <m/>
    <m/>
    <m/>
    <m/>
    <m/>
    <d v="2023-11-06T00:00:00"/>
    <s v="CUMPLE"/>
    <s v="NO CUMPLE"/>
    <s v="NO CUMPLE"/>
    <s v="NO CUMPLE"/>
    <s v="NO CUMPLE"/>
  </r>
  <r>
    <s v="INC000002482578"/>
    <s v="HOUSING"/>
    <x v="15"/>
    <s v="APQ ACCESOS"/>
    <s v="ALDO P VALENZUELA MUJICA"/>
    <s v="tct_avalen"/>
    <s v="2-Significativo/Amplio"/>
    <x v="2"/>
    <s v="Alta"/>
    <x v="0"/>
    <s v="TELEFONICA EMPRESAS DE CHILE SA"/>
    <s v="SUPERVISION Se requiere ventana de trabajo para Desrackeo y Raekeo de equipo detallado"/>
    <s v="06/12/2023 3:54:20"/>
    <s v="06/12/2023 3:56:44"/>
    <s v="Cerrado"/>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s v="CUMPLE"/>
    <s v="NO CUMPLE"/>
    <s v="NO CUMPLE"/>
    <s v="NO CUMPLE"/>
    <s v="NO CUMPLE"/>
  </r>
  <r>
    <s v="INC000002482580"/>
    <s v="HOUSING"/>
    <x v="15"/>
    <s v="APQ ACCESOS"/>
    <s v="ALDO P VALENZUELA MUJICA"/>
    <s v="tct_avalen"/>
    <s v="2-Significativo/Amplio"/>
    <x v="2"/>
    <s v="Alta"/>
    <x v="0"/>
    <s v="TELEFONICA EMPRESAS DE CHILE SA"/>
    <s v="SUPERVISION Conexión de cableado existente"/>
    <s v="06/12/2023 3:58:54"/>
    <s v="06/12/2023 4:00:43"/>
    <s v="Cerrado"/>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s v="CUMPLE"/>
    <s v="NO CUMPLE"/>
    <s v="NO CUMPLE"/>
    <s v="NO CUMPLE"/>
    <s v="NO CUMPLE"/>
  </r>
  <r>
    <s v="INC000002482582"/>
    <s v="HOUSING"/>
    <x v="15"/>
    <s v="APQ ACCESOS"/>
    <s v="ALDO P VALENZUELA MUJICA"/>
    <s v="tct_avalen"/>
    <s v="2-Significativo/Amplio"/>
    <x v="2"/>
    <s v="Alta"/>
    <x v="0"/>
    <s v="TELEFONICA EMPRESAS DE CHILE SA"/>
    <s v="SUPERVISION  Se requiere acceder a rack DB31-32"/>
    <s v="06/12/2023 4:03:01"/>
    <s v="06/12/2023 4:06:31"/>
    <s v="Cerrado"/>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s v="CUMPLE"/>
    <s v="NO CUMPLE"/>
    <s v="NO CUMPLE"/>
    <s v="NO CUMPLE"/>
    <s v="NO CUMPLE"/>
  </r>
  <r>
    <s v="INC000002482584"/>
    <s v="HOUSING"/>
    <x v="15"/>
    <s v="APQ ACCESOS"/>
    <s v="ALDO P VALENZUELA MUJICA"/>
    <s v="tct_avalen"/>
    <s v="2-Significativo/Amplio"/>
    <x v="2"/>
    <s v="Alta"/>
    <x v="0"/>
    <s v="TELEFONICA EMPRESAS DE CHILE SA"/>
    <s v="RONDA Y REVISION DE SALAS TECNICAS"/>
    <s v="06/12/2023 5:21:42"/>
    <s v="06/12/2023 5:23:06"/>
    <s v="Cerrado"/>
    <s v="CDP ANTIGUO 1"/>
    <s v="CDP ANTIGUO 2"/>
    <s v="06/12/2023 5:27:23"/>
    <s v="06/12/2023 23:50:00"/>
    <s v="RONDA Y REVISION DE SALAS TECNICAS"/>
    <s v="SE REALIZAN RONDAS"/>
    <d v="1899-12-30T00:03:55"/>
    <d v="1899-12-30T00:05:41"/>
    <d v="1899-12-30T00:01:46"/>
    <s v=""/>
    <s v="Cumplido"/>
    <m/>
    <m/>
    <m/>
    <m/>
    <m/>
    <d v="2023-11-06T00:00:00"/>
    <s v="CUMPLE"/>
    <s v="NO CUMPLE"/>
    <s v="NO CUMPLE"/>
    <s v="NO CUMPLE"/>
    <s v="NO CUMPLE"/>
  </r>
  <r>
    <s v="INC000002482586"/>
    <s v="HOUSING"/>
    <x v="15"/>
    <s v="APQ ACCESOS"/>
    <s v="ALDO P VALENZUELA MUJICA"/>
    <s v="tct_avalen"/>
    <s v="2-Significativo/Amplio"/>
    <x v="2"/>
    <s v="Alta"/>
    <x v="1"/>
    <s v="TELEFONICA EMPRESAS DE CHILE SA"/>
    <s v="RONDA Y REVISION DE SALAS TECNICAS"/>
    <s v="06/12/2023 5:33:07"/>
    <s v="06/12/2023 5:36:23"/>
    <s v="Cerrado"/>
    <s v="CDP ANTIGUO 1"/>
    <s v="CDP ANTIGUO 2"/>
    <s v="06/12/2023 5:39:26"/>
    <s v="06/12/2023 23:50:00"/>
    <s v="RONDA Y REVISION DE SALAS TECNICAS"/>
    <s v="SE REALIZA RONDA"/>
    <d v="1899-12-30T00:02:41"/>
    <d v="1899-12-30T00:06:19"/>
    <d v="1899-12-30T00:03:38"/>
    <s v="Cumplido"/>
    <s v=""/>
    <m/>
    <s v=""/>
    <s v="Cumplido"/>
    <s v=""/>
    <s v=""/>
    <d v="2023-11-10T00:00:00"/>
    <s v="CUMPLE"/>
    <s v="NO CUMPLE"/>
    <s v="NO CUMPLE"/>
    <s v="NO CUMPLE"/>
    <s v="NO CUMPLE"/>
  </r>
  <r>
    <s v="INC000002482590"/>
    <s v="SAP"/>
    <x v="17"/>
    <s v="CLOUD SAP HANA"/>
    <s v="NICOLAS A SAAVEDRA EGUILUZ"/>
    <s v="tct_nsaave"/>
    <s v="4-Menor/Localizado"/>
    <x v="0"/>
    <s v="Baja"/>
    <x v="0"/>
    <s v="TELEFONICA EMPRESAS DE CHILE SA"/>
    <s v="Checkñiost diario Clientes 06.12.23"/>
    <s v="06/12/2023 6:44:11"/>
    <s v="06/12/2023 6:45:16"/>
    <s v="Cerrado"/>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s v="CUMPLE"/>
    <s v="NO CUMPLE"/>
    <s v="NO CUMPLE"/>
    <s v="NO CUMPLE"/>
    <s v="NO CUMPLE"/>
  </r>
  <r>
    <s v="INC000002482596"/>
    <s v="VPN IP - MPLS"/>
    <x v="9"/>
    <s v="BELIEVE"/>
    <s v="AXEL ANDRADE"/>
    <s v="frp_dalcap"/>
    <s v="4-Menor/Localizado"/>
    <x v="0"/>
    <s v="Baja"/>
    <x v="0"/>
    <s v="RABIE HNOSLTDA"/>
    <s v="REQ / Respaldo bases de datos servidor APOLO"/>
    <s v="06/12/2023 7:55:33"/>
    <s v="06/12/2023 8:00:34"/>
    <s v="Cerrado"/>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s v="NO CUMPLE"/>
    <s v="CUMPLE"/>
    <s v="NO CUMPLE"/>
    <s v="NO CUMPLE"/>
    <s v="NO CUMPLE"/>
  </r>
  <r>
    <s v="INC000002482622"/>
    <s v="BACKUP ON DEMAND"/>
    <x v="4"/>
    <s v="SM OPERACIONES"/>
    <s v="ALEJANDRO ACEVEDO VALENZUELA"/>
    <s v="tct_jsegur"/>
    <s v="4-Menor/Localizado"/>
    <x v="0"/>
    <s v="Baja"/>
    <x v="0"/>
    <s v="TELEFONICA GLOBAL TECHNOLOGY S.A.AGENCIA EN CHILE"/>
    <s v="Problemas para respaldar servidor subcapa"/>
    <s v="05/12/2023 20:01:32"/>
    <s v="05/12/2023 20:03:13"/>
    <s v="Cerrado"/>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s v="CUMPLE"/>
    <s v="NO CUMPLE"/>
    <s v="NO CUMPLE"/>
    <s v="NO CUMPLE"/>
    <s v="NO CUMPLE"/>
  </r>
  <r>
    <s v="INC000002482651"/>
    <s v="HOUSING"/>
    <x v="16"/>
    <s v="BELIEVE"/>
    <s v="ALDO P VALENZUELA MUJICA"/>
    <s v="frp_jreyna"/>
    <s v="3-Moderado/Limitado"/>
    <x v="1"/>
    <s v="Media"/>
    <x v="0"/>
    <s v="CENTRO DE COMPENSACION AUTOMATIZADO S A"/>
    <s v="GESTION DATACENTER/ ACCESOS  / CCA"/>
    <s v="06/12/2023 2:42:42"/>
    <s v="06/12/2023 2:47:27"/>
    <s v="Cerrado"/>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s v="CUMPLE"/>
    <s v="NO CUMPLE"/>
    <s v="NO CUMPLE"/>
    <s v="NO CUMPLE"/>
    <s v="NO CUMPLE"/>
  </r>
  <r>
    <s v="INC000002482653"/>
    <s v="INFRAESTRUCTURA DC"/>
    <x v="6"/>
    <s v="APQ ACCESOS"/>
    <s v="FRANCISCO J FELIU ABARCA"/>
    <s v="tct_frafea"/>
    <s v="4-Menor/Localizado"/>
    <x v="0"/>
    <s v="Baja"/>
    <x v="0"/>
    <s v="TELEFONICA CYBERSECURITY TECH CHILE SPA"/>
    <s v="RONDA POR TOMA DE TEMPERATURAS EN SALAS TIC"/>
    <s v="06/12/2023 5:15:21"/>
    <s v="06/12/2023 5:16:19"/>
    <s v="Cerrado"/>
    <s v="TI"/>
    <s v="CLIMA"/>
    <s v="06/12/2023 5:41:08"/>
    <s v="06/12/2023 23:50:00"/>
    <s v="RONDA POR TOMA DE TEMPERATURAS EN SALAS TIC"/>
    <s v="RONDA REALIZADA"/>
    <d v="1899-12-30T00:00:00"/>
    <d v="1899-12-30T00:00:00"/>
    <d v="1899-12-30T00:00:00"/>
    <s v=""/>
    <s v="Cumplido"/>
    <m/>
    <m/>
    <m/>
    <m/>
    <m/>
    <d v="2023-11-06T00:00:00"/>
    <s v="CUMPLE"/>
    <s v="NO CUMPLE"/>
    <s v="NO CUMPLE"/>
    <s v="NO CUMPLE"/>
    <s v="NO CUMPLE"/>
  </r>
  <r>
    <s v="INC000002482655"/>
    <s v="INFRAESTRUCTURA DC"/>
    <x v="6"/>
    <s v="APQ ACCESOS"/>
    <s v="FRANCISCO J FELIU ABARCA"/>
    <s v="tct_frafea"/>
    <s v="4-Menor/Localizado"/>
    <x v="0"/>
    <s v="Baja"/>
    <x v="0"/>
    <s v="TELEFONICA CYBERSECURITY TECH CHILE SPA"/>
    <s v="RONDA PREVENTIVA Y LECTURA DE TEMPERATURAS EN SALAS TIC"/>
    <s v="06/12/2023 6:46:38"/>
    <s v="06/12/2023 6:47:30"/>
    <s v="Cerrado"/>
    <s v="TI"/>
    <s v="CLIMA"/>
    <s v="06/12/2023 7:21:42"/>
    <s v="06/12/2023 23:50:00"/>
    <s v="RONDA PREVENTIVA Y LECTURA DE TEMPERATURAS EN SALAS TIC"/>
    <s v="RONDA REALIZADA"/>
    <d v="1899-12-30T00:00:00"/>
    <d v="1899-12-30T00:00:00"/>
    <d v="1899-12-30T00:00:00"/>
    <s v=""/>
    <s v="Cumplido"/>
    <m/>
    <m/>
    <m/>
    <m/>
    <m/>
    <d v="2023-11-06T00:00:00"/>
    <s v="CUMPLE"/>
    <s v="NO CUMPLE"/>
    <s v="NO CUMPLE"/>
    <s v="NO CUMPLE"/>
    <s v="NO CUMPLE"/>
  </r>
  <r>
    <s v="INC000002482657"/>
    <s v="VPN IP - MPLS"/>
    <x v="2"/>
    <s v="GESTION HD"/>
    <s v="OSCAR A RAMIREZ SOTO"/>
    <s v="frp_jciert"/>
    <s v="4-Menor/Localizado"/>
    <x v="0"/>
    <s v="Baja"/>
    <x v="0"/>
    <s v="TELEFONICA GLOBAL TECHNOLOGY S.A.AGENCIA EN CHILE"/>
    <s v="REQ / Sol configuración de usuario VPN"/>
    <s v="06/12/2023 8:07:59"/>
    <s v="06/12/2023 8:11:13"/>
    <s v="Cerrado"/>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s v="NO CUMPLE"/>
    <s v="CUMPLE"/>
    <s v="NO CUMPLE"/>
    <s v="NO CUMPLE"/>
    <s v="NO CUMPLE"/>
  </r>
  <r>
    <s v="INC000002482659"/>
    <s v="VPN IP - MPLS"/>
    <x v="3"/>
    <s v="BELIEVE"/>
    <s v="GUSTAVO AVILA VERA"/>
    <s v="frp_jciert"/>
    <s v="4-Menor/Localizado"/>
    <x v="0"/>
    <s v="Baja"/>
    <x v="0"/>
    <s v="ACADEMIA POLITECNICA NAVAL"/>
    <s v="REQ / Creación Zona DNS"/>
    <s v="06/12/2023 9:03:32"/>
    <s v="06/12/2023 9:08:38"/>
    <s v="Cerrado"/>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s v="CUMPLE"/>
    <s v="NO CUMPLE"/>
    <s v="NO CUMPLE"/>
    <s v="NO CUMPLE"/>
    <s v="NO CUMPLE"/>
  </r>
  <r>
    <s v="INC000002482676"/>
    <s v="HOSTING VIRTUAL"/>
    <x v="7"/>
    <s v="OPERACION N1"/>
    <s v="CLAUDIO A GAJARDO GARRIDO"/>
    <s v="tct_cgajar"/>
    <s v="2-Significativo/Amplio"/>
    <x v="1"/>
    <s v="Media"/>
    <x v="0"/>
    <s v="FUNDACION INSTITUTO PROFESIONAL DUOC UC"/>
    <s v="Requerimiento de bases de datos solicitado sin el flujo correspondiente."/>
    <s v="06/12/2023 9:40:36"/>
    <s v="06/12/2023 9:44:10"/>
    <s v="Cerrado"/>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s v="CUMPLE"/>
    <s v="NO CUMPLE"/>
    <s v="NO CUMPLE"/>
    <s v="NO CUMPLE"/>
    <s v="NO CUMPLE"/>
  </r>
  <r>
    <s v="INC000002482689"/>
    <s v="VPN IP - MPLS"/>
    <x v="13"/>
    <s v="GESTION HD"/>
    <s v="JOSE A SANTIS SERRANO"/>
    <s v="frp_jciert"/>
    <s v="4-Menor/Localizado"/>
    <x v="0"/>
    <s v="Baja"/>
    <x v="0"/>
    <s v="TELEFONICA GLOBAL TECHNOLOGY S.A.AGENCIA EN CHILE"/>
    <s v="REQ / Alarmas Host hardware system board status C4-APQ"/>
    <s v="06/12/2023 10:39:36"/>
    <s v="06/12/2023 10:44:19"/>
    <s v="Cerrado"/>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s v="NO CUMPLE"/>
    <s v="NO CUMPLE"/>
    <s v="CUMPLE"/>
    <s v="NO CUMPLE"/>
    <s v="NO CUMPLE"/>
  </r>
  <r>
    <s v="INC000002482696"/>
    <s v="HOUSING"/>
    <x v="16"/>
    <s v="BELIEVE"/>
    <s v="FERNEY D GARZON PEÑA"/>
    <s v="frp_fbalab"/>
    <s v="3-Moderado/Limitado"/>
    <x v="1"/>
    <s v="Media"/>
    <x v="0"/>
    <s v="TELEFONICA EMPRESAS DE CHILE SA"/>
    <s v="GESTION DATACENTER/ ACCESOS / TELEFONICA EMPRESAS DE CHILE SA"/>
    <s v="06/12/2023 10:20:55"/>
    <s v="06/12/2023 10:22:09"/>
    <s v="Cerrado"/>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s v="CUMPLE"/>
    <s v="NO CUMPLE"/>
    <s v="NO CUMPLE"/>
    <s v="NO CUMPLE"/>
    <s v="NO CUMPLE"/>
  </r>
  <r>
    <s v="INC000002482776"/>
    <s v="TICKET-INTELIGENTE"/>
    <x v="3"/>
    <s v="GESTION TI"/>
    <s v="SEBASTIAN I ACUÑA GUZMAN"/>
    <s v="USR_TSIGHT"/>
    <s v="1-Extenso/Generalizado"/>
    <x v="0"/>
    <s v="Baja"/>
    <x v="1"/>
    <s v="TELEFONICA EMPRESAS DE CHILE SA"/>
    <s v="wocu_metrics TICKET AUTOMATICO"/>
    <s v="05/12/2023 21:05:11"/>
    <s v="05/12/2023 21:05:11"/>
    <s v="Cerrado"/>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s v="CUMPLE"/>
    <s v="NO CUMPLE"/>
    <s v="NO CUMPLE"/>
    <s v="NO CUMPLE"/>
    <s v="NO CUMPLE"/>
  </r>
  <r>
    <s v="INC000002482809"/>
    <s v="TICKET-INTELIGENTE"/>
    <x v="4"/>
    <s v="GESTION TI"/>
    <s v="ALEJANDRO ACEVEDO VALENZUELA"/>
    <s v="USR_TSIGHT"/>
    <s v="1-Extenso/Generalizado"/>
    <x v="0"/>
    <s v="Baja"/>
    <x v="1"/>
    <s v="GPS CHILE SPA"/>
    <s v="gpschi01 - wnprap_gps02 TICKET AUTOMATICO"/>
    <s v="05/12/2023 22:13:58"/>
    <s v="05/12/2023 22:13:58"/>
    <s v="Cerrado"/>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s v="CUMPLE"/>
    <s v="NO CUMPLE"/>
    <s v="NO CUMPLE"/>
    <s v="NO CUMPLE"/>
    <s v="NO CUMPLE"/>
  </r>
  <r>
    <s v="INC000002483034"/>
    <s v="RED INTERNA"/>
    <x v="6"/>
    <s v="APQ ACCESOS"/>
    <s v="YORDI M HURTADO ARAYA"/>
    <s v="tct_yorhua"/>
    <s v="4-Menor/Localizado"/>
    <x v="0"/>
    <s v="Baja"/>
    <x v="0"/>
    <s v="TELEFONICA CYBERSECURITY TECH CHILE SPA"/>
    <s v="RONDA TOMA DE TEMPERATURAS SALAS TIC 08:30"/>
    <s v="06/12/2023 8:10:08"/>
    <s v="06/12/2023 8:10:34"/>
    <s v="Cerrado"/>
    <s v="CDP ANTIGUO 1"/>
    <s v="CDP ANTIGUO 2"/>
    <s v="06/12/2023 8:43:14"/>
    <s v="06/12/2023 23:50:00"/>
    <s v="RONDA TOMA DE TEMPERATURAS SALAS TIC 08:30"/>
    <s v="RONDA REALIZADA"/>
    <d v="1899-12-30T00:00:00"/>
    <d v="1899-12-30T00:33:06"/>
    <d v="1899-12-30T00:33:06"/>
    <s v=""/>
    <s v="Cumplido"/>
    <m/>
    <m/>
    <m/>
    <m/>
    <m/>
    <d v="2023-11-06T00:00:00"/>
    <s v="CUMPLE"/>
    <s v="NO CUMPLE"/>
    <s v="NO CUMPLE"/>
    <s v="NO CUMPLE"/>
    <s v="NO CUMPLE"/>
  </r>
  <r>
    <s v="INC000002483036"/>
    <s v="RED INTERNA"/>
    <x v="6"/>
    <s v="APQ ACCESOS"/>
    <s v="YORDI M HURTADO ARAYA"/>
    <s v="tct_yorhua"/>
    <s v="4-Menor/Localizado"/>
    <x v="0"/>
    <s v="Baja"/>
    <x v="0"/>
    <s v="TELEFONICA CYBERSECURITY TECH CHILE SPA"/>
    <s v="RONDA SALAS TECNICAS 10:30"/>
    <s v="06/12/2023 8:10:49"/>
    <s v="06/12/2023 8:11:17"/>
    <s v="Cerrado"/>
    <s v="CDP ANTIGUO 1"/>
    <s v="CDP ANTIGUO 2"/>
    <s v="06/12/2023 8:43:30"/>
    <s v="06/12/2023 23:50:00"/>
    <s v="RONDA SALAS TECNICAS 10:30"/>
    <s v="RONDA REALIZADA"/>
    <d v="1899-12-30T00:00:00"/>
    <d v="1899-12-30T00:32:41"/>
    <d v="1899-12-30T00:32:41"/>
    <s v=""/>
    <s v="Cumplido"/>
    <m/>
    <m/>
    <m/>
    <m/>
    <m/>
    <d v="2023-11-07T00:00:00"/>
    <s v="CUMPLE"/>
    <s v="NO CUMPLE"/>
    <s v="NO CUMPLE"/>
    <s v="NO CUMPLE"/>
    <s v="NO CUMPLE"/>
  </r>
  <r>
    <s v="INC000002483048"/>
    <s v="HOUSING"/>
    <x v="19"/>
    <s v="BELIEVE"/>
    <s v="YORDI M HURTADO ARAYA"/>
    <s v="frp_jreyna"/>
    <s v="3-Moderado/Limitado"/>
    <x v="1"/>
    <s v="Media"/>
    <x v="0"/>
    <s v="CELULOSA ARAUCO Y CONSTITUCION S A"/>
    <s v="GESTION DATACENTER/ ACCESOS  / ARAUCO"/>
    <s v="06/12/2023 8:33:23"/>
    <s v="06/12/2023 8:37:00"/>
    <s v="Cerrado"/>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s v="CUMPLE"/>
    <s v="NO CUMPLE"/>
    <s v="NO CUMPLE"/>
    <s v="NO CUMPLE"/>
    <s v="NO CUMPLE"/>
  </r>
  <r>
    <s v="INC000002483105"/>
    <s v="BACKUP ON DEMAND"/>
    <x v="9"/>
    <s v="BACK UP DATA CENTER (BACKUP ON DEMAND)"/>
    <s v="RODRIGO VÁSQUEZ MUÑOZ"/>
    <s v="tct_rvasqu"/>
    <s v="4-Menor/Localizado"/>
    <x v="0"/>
    <s v="Baja"/>
    <x v="0"/>
    <s v="TELEFONICA GLOBAL TECHNOLOGY S.A.AGENCIA EN CHILE"/>
    <s v="revision en terreno de libreria ipchile"/>
    <s v="06/12/2023 8:29:51"/>
    <s v="06/12/2023 8:30:45"/>
    <s v="Cerrado"/>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s v="CUMPLE"/>
    <s v="NO CUMPLE"/>
    <s v="NO CUMPLE"/>
    <s v="NO CUMPLE"/>
    <s v="NO CUMPLE"/>
  </r>
  <r>
    <s v="INC000002483127"/>
    <s v="VPN IP - MPLS"/>
    <x v="13"/>
    <s v="GESTION HD"/>
    <s v="DEIBY Y SANTOYO MONTEROLA"/>
    <s v="frp_spevel"/>
    <s v="3-Moderado/Limitado"/>
    <x v="1"/>
    <s v="Media"/>
    <x v="0"/>
    <s v="COAGRA S A"/>
    <s v="HD/[COAGRA] Recursos disponibles VDC"/>
    <s v="06/12/2023 9:42:05"/>
    <s v="06/12/2023 9:45:21"/>
    <s v="Cerrado"/>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s v="NO CUMPLE"/>
    <s v="CUMPLE"/>
    <s v="NO CUMPLE"/>
    <s v="NO CUMPLE"/>
    <s v="NO CUMPLE"/>
  </r>
  <r>
    <s v="INC000002483137"/>
    <s v="VPN IP - MPLS"/>
    <x v="13"/>
    <s v="GESTION HD"/>
    <s v="DEIBY Y SANTOYO MONTEROLA"/>
    <s v="frp_spevel"/>
    <s v="3-Moderado/Limitado"/>
    <x v="1"/>
    <s v="Media"/>
    <x v="0"/>
    <s v="SOC PUNTA DEL COBRE S A"/>
    <s v="HD/INC000002467131 Copia PUC-SAP-11-11"/>
    <s v="06/12/2023 10:07:58"/>
    <s v="06/12/2023 10:11:21"/>
    <s v="Cerrado"/>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s v="NO CUMPLE"/>
    <s v="NO CUMPLE"/>
    <s v="NO CUMPLE"/>
    <s v="CUMPLE"/>
    <s v="NO CUMPLE"/>
  </r>
  <r>
    <s v="INC000002483162"/>
    <s v="HOSTING VIRTUAL"/>
    <x v="4"/>
    <s v="GESTION PLATAFORMA CLIENTES"/>
    <s v="GIOVANNI D ROCCO VALENZUELA"/>
    <s v="vos_eperez"/>
    <s v="4-Menor/Localizado"/>
    <x v="0"/>
    <s v="Baja"/>
    <x v="0"/>
    <s v="TELEFONICA EMPRESAS DE CHILE SA"/>
    <s v="Solicitud de Snapshot de servidor SW-POLL02"/>
    <s v="06/12/2023 10:53:19"/>
    <s v="06/12/2023 11:01:26"/>
    <s v="Cerrado"/>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s v="NO CUMPLE"/>
    <s v="CUMPLE"/>
    <s v="NO CUMPLE"/>
    <s v="NO CUMPLE"/>
    <s v="NO CUMPLE"/>
  </r>
  <r>
    <s v="INC000002483189"/>
    <s v="HOUSING"/>
    <x v="15"/>
    <s v="APQ ACCESOS"/>
    <s v="JOSE G MARQUEZ MARCANO"/>
    <s v="tct_josmam"/>
    <s v="4-Menor/Localizado"/>
    <x v="0"/>
    <s v="Baja"/>
    <x v="0"/>
    <s v="TELEFONICA EMPRESAS DE CHILE SA"/>
    <s v="SUPERVISION:  instalación de cruzada"/>
    <s v="06/12/2023 11:39:47"/>
    <s v="06/12/2023 11:41:04"/>
    <s v="Cerrado"/>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s v="CUMPLE"/>
    <s v="NO CUMPLE"/>
    <s v="NO CUMPLE"/>
    <s v="NO CUMPLE"/>
    <s v="NO CUMPLE"/>
  </r>
  <r>
    <s v="INC000002483317"/>
    <s v="VPN IP - MPLS"/>
    <x v="13"/>
    <s v="ADMINISTRADORES RESIDENTES"/>
    <s v="MOISES E MONTERO RAMOS"/>
    <s v="frp_rreyes"/>
    <s v="3-Moderado/Limitado"/>
    <x v="1"/>
    <s v="Media"/>
    <x v="0"/>
    <s v="FARMACIAS AHUMADA S.A."/>
    <s v="GAMA / [FASA] Activación apt update ubuntu vdc"/>
    <s v="06/12/2023 10:58:24"/>
    <s v="06/12/2023 11:02:06"/>
    <s v="Cerrado"/>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s v="NO CUMPLE"/>
    <s v="CUMPLE"/>
    <s v="NO CUMPLE"/>
    <s v="NO CUMPLE"/>
    <s v="NO CUMPLE"/>
  </r>
  <r>
    <s v="INC000002483322"/>
    <s v="RED INTERNA"/>
    <x v="6"/>
    <s v="APQ ACCESOS"/>
    <s v="YORDI M HURTADO ARAYA"/>
    <s v="tct_yorhua"/>
    <s v="4-Menor/Localizado"/>
    <x v="0"/>
    <s v="Baja"/>
    <x v="0"/>
    <s v="TELEFONICA CYBERSECURITY TECH CHILE SPA"/>
    <s v="RONDA TOMA DE TEMPERATURAS SALAS TIC 12:30"/>
    <s v="06/12/2023 11:36:25"/>
    <s v="06/12/2023 11:36:56"/>
    <s v="Cerrado"/>
    <s v="CDP ANTIGUO 1"/>
    <s v="CDP ANTIGUO 2"/>
    <s v="06/12/2023 12:04:46"/>
    <s v="06/12/2023 23:50:00"/>
    <s v="RONDA TOMA DE TEMPERATURAS SALAS TIC 12:30"/>
    <s v="RONDA REALIZADA"/>
    <d v="1899-12-30T00:00:00"/>
    <d v="1899-12-30T00:28:21"/>
    <d v="1899-12-30T00:28:21"/>
    <s v=""/>
    <s v="Cumplido"/>
    <m/>
    <m/>
    <m/>
    <m/>
    <m/>
    <d v="2023-11-07T00:00:00"/>
    <s v="CUMPLE"/>
    <s v="NO CUMPLE"/>
    <s v="NO CUMPLE"/>
    <s v="NO CUMPLE"/>
    <s v="NO CUMPLE"/>
  </r>
  <r>
    <s v="INC000002483324"/>
    <s v="RED INTERNA"/>
    <x v="6"/>
    <s v="APQ ACCESOS"/>
    <s v="YORDI M HURTADO ARAYA"/>
    <s v="tct_yorhua"/>
    <s v="4-Menor/Localizado"/>
    <x v="0"/>
    <s v="Baja"/>
    <x v="0"/>
    <s v="TELEFONICA CYBERSECURITY TECH CHILE SPA"/>
    <s v="RONDA SALAS TECNICAS 15:30"/>
    <s v="06/12/2023 11:37:11"/>
    <s v="06/12/2023 11:37:47"/>
    <s v="Cerrado"/>
    <s v="CDP ANTIGUO 1"/>
    <s v="CDP ANTIGUO 2"/>
    <s v="06/12/2023 12:04:14"/>
    <s v="06/12/2023 23:50:00"/>
    <s v="RONDA SALAS TECNICAS 15:30"/>
    <s v="RONDA REALIZADA"/>
    <d v="1899-12-30T00:00:00"/>
    <d v="1899-12-30T00:27:03"/>
    <d v="1899-12-30T00:27:03"/>
    <s v=""/>
    <s v="Cumplido"/>
    <m/>
    <m/>
    <m/>
    <m/>
    <m/>
    <d v="2023-11-06T00:00:00"/>
    <s v="CUMPLE"/>
    <s v="NO CUMPLE"/>
    <s v="NO CUMPLE"/>
    <s v="NO CUMPLE"/>
    <s v="NO CUMPLE"/>
  </r>
  <r>
    <s v="INC000002483326"/>
    <s v="BACKUP ON DEMAND"/>
    <x v="23"/>
    <s v="SM OPERACIONES"/>
    <s v="JUAN P SEGURA VARGAS"/>
    <s v="tct_jsegur"/>
    <s v="4-Menor/Localizado"/>
    <x v="0"/>
    <s v="Baja"/>
    <x v="0"/>
    <s v="TELEFONICA GLOBAL TECHNOLOGY S.A.AGENCIA EN CHILE"/>
    <s v="Entrega de cinta clon ccs Noviembre 2023"/>
    <s v="06/12/2023 11:51:26"/>
    <s v="06/12/2023 12:03:57"/>
    <s v="Cerrado"/>
    <s v="TI"/>
    <s v="ALMACENAMIENTO y RESPALDO"/>
    <s v="06/12/2023 15:50:38"/>
    <s v="06/12/2023 23:50:00"/>
    <s v="Entrega de cinta clon ccs Noviembre 2023."/>
    <m/>
    <d v="1899-12-30T03:45:32"/>
    <d v="1899-12-30T03:59:12"/>
    <d v="1899-12-30T00:13:40"/>
    <s v=""/>
    <s v="Cumplido"/>
    <m/>
    <m/>
    <m/>
    <m/>
    <m/>
    <d v="2023-11-08T00:00:00"/>
    <s v="CUMPLE"/>
    <s v="NO CUMPLE"/>
    <s v="NO CUMPLE"/>
    <s v="NO CUMPLE"/>
    <s v="NO CUMPLE"/>
  </r>
  <r>
    <s v="INC000002483370"/>
    <s v="VPN IP - MPLS"/>
    <x v="3"/>
    <s v="GESTION HD"/>
    <s v="GUSTAVO AVILA VERA"/>
    <s v="frp_rreyes"/>
    <s v="3-Moderado/Limitado"/>
    <x v="1"/>
    <s v="Media"/>
    <x v="0"/>
    <s v="TELEFONICA GLOBAL TECHNOLOGY S.A.AGENCIA EN CHILE"/>
    <s v="HD / Requerimiento: TCCT Restablecer Contraseña Usuario GPS.SFTP"/>
    <s v="06/12/2023 15:18:29"/>
    <s v="06/12/2023 15:20:40"/>
    <s v="Cerrado"/>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s v="CUMPLE"/>
    <s v="NO CUMPLE"/>
    <s v="NO CUMPLE"/>
    <s v="NO CUMPLE"/>
    <s v="NO CUMPLE"/>
  </r>
  <r>
    <s v="INC000002483376"/>
    <s v="HOUSING"/>
    <x v="19"/>
    <s v="BELIEVE"/>
    <s v="YORDI M HURTADO ARAYA"/>
    <s v="frp_fbalab"/>
    <s v="3-Moderado/Limitado"/>
    <x v="1"/>
    <s v="Media"/>
    <x v="0"/>
    <s v="TELEFONICA EMPRESAS DE CHILE SA"/>
    <s v="GESTION DATACENTER/ ACCESOS / TELEFONICA EMPRESAS DE CHILE SA"/>
    <s v="06/12/2023 15:34:13"/>
    <s v="06/12/2023 15:36:07"/>
    <s v="Cerrado"/>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s v="CUMPLE"/>
    <s v="NO CUMPLE"/>
    <s v="NO CUMPLE"/>
    <s v="NO CUMPLE"/>
    <s v="NO CUMPLE"/>
  </r>
  <r>
    <s v="INC000002483378"/>
    <s v="HOUSING"/>
    <x v="19"/>
    <s v="BELIEVE"/>
    <s v="YORDI M HURTADO ARAYA"/>
    <s v="frp_jolsso"/>
    <s v="3-Moderado/Limitado"/>
    <x v="1"/>
    <s v="Media"/>
    <x v="0"/>
    <s v="TELEFONICA EMPRESAS DE CHILE SA"/>
    <s v="GESTION DATACENTER/ ACCESOS / TELEFONICA EMPRESAS DE CHILE SA"/>
    <s v="06/12/2023 15:47:02"/>
    <s v="06/12/2023 15:48:48"/>
    <s v="Cerrado"/>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s v="CUMPLE"/>
    <s v="NO CUMPLE"/>
    <s v="NO CUMPLE"/>
    <s v="NO CUMPLE"/>
    <s v="NO CUMPLE"/>
  </r>
  <r>
    <s v="INC000002483402"/>
    <s v="HOUSING"/>
    <x v="16"/>
    <s v="BELIEVE"/>
    <s v="JORGE S LORCA LEIVA"/>
    <s v="frp_jolsso"/>
    <s v="3-Moderado/Limitado"/>
    <x v="1"/>
    <s v="Media"/>
    <x v="0"/>
    <s v="TELEFONICA EMPRESAS DE CHILE SA"/>
    <s v="GESTION DATACENTER/ ACCESOS / TELEFONICA EMPRESAS DE CHILE SA"/>
    <s v="06/12/2023 16:42:30"/>
    <s v="06/12/2023 16:45:25"/>
    <s v="Cerrado"/>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s v="CUMPLE"/>
    <s v="NO CUMPLE"/>
    <s v="NO CUMPLE"/>
    <s v="NO CUMPLE"/>
    <s v="NO CUMPLE"/>
  </r>
  <r>
    <s v="INC000002483403"/>
    <s v="HOUSING"/>
    <x v="14"/>
    <s v="BELIEVE"/>
    <s v="CRISTOPHER MALDONADO ROMERO"/>
    <s v="frp_pcamay"/>
    <s v="3-Moderado/Limitado"/>
    <x v="1"/>
    <s v="Media"/>
    <x v="0"/>
    <s v="TELEFONICA EMPRESAS DE CHILE SA"/>
    <s v="GESTION DATACENTER/ ACCESOS / TELEFONICA EMPRESAS DE CHILE SA"/>
    <s v="06/12/2023 16:55:58"/>
    <s v="06/12/2023 16:56:01"/>
    <s v="Cerrado"/>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s v="CUMPLE"/>
    <s v="NO CUMPLE"/>
    <s v="NO CUMPLE"/>
    <s v="NO CUMPLE"/>
    <s v="NO CUMPLE"/>
  </r>
  <r>
    <s v="INC000002483411"/>
    <s v="VPN IP - MPLS"/>
    <x v="4"/>
    <s v="GESTION HD"/>
    <s v="JUAN CARLOS UZCATEGUI FUGUETT"/>
    <s v="frp_jciert"/>
    <s v="4-Menor/Localizado"/>
    <x v="0"/>
    <s v="Baja"/>
    <x v="0"/>
    <s v="TELEFONICA GLOBAL TECHNOLOGY S.A.AGENCIA EN CHILE"/>
    <s v="REQ / COAGRA: Eliminar Discos COAGRABWDES"/>
    <s v="06/12/2023 11:04:38"/>
    <s v="06/12/2023 11:07:56"/>
    <s v="Cerrado"/>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s v="CUMPLE"/>
    <s v="NO CUMPLE"/>
    <s v="NO CUMPLE"/>
    <s v="NO CUMPLE"/>
    <s v="NO CUMPLE"/>
  </r>
  <r>
    <s v="INC000002483415"/>
    <s v="HOSTING VIRTUAL"/>
    <x v="3"/>
    <s v="DUOC TICKET AUTOMATICO"/>
    <s v="GUSTAVO AVILA VERA"/>
    <s v="frp_lmosqu"/>
    <s v="3-Moderado/Limitado"/>
    <x v="0"/>
    <s v="Baja"/>
    <x v="0"/>
    <s v="FUNDACION INSTITUTO PROFESIONAL DUOC UC"/>
    <s v="REQ | DUOC | [CCS] Aumento de Swap servidor CCSCO-DB-QADESA  |"/>
    <s v="06/12/2023 11:02:54"/>
    <s v="06/12/2023 11:05:53"/>
    <s v="Cerrado"/>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s v="NO CUMPLE"/>
    <s v="CUMPLE"/>
    <s v="NO CUMPLE"/>
    <s v="NO CUMPLE"/>
    <s v="NO CUMPLE"/>
  </r>
  <r>
    <s v="INC000002483490"/>
    <s v="HOUSING"/>
    <x v="16"/>
    <s v="BELIEVE"/>
    <s v="FERNEY D GARZON PEÑA"/>
    <s v="frp_jolsso"/>
    <s v="3-Moderado/Limitado"/>
    <x v="1"/>
    <s v="Media"/>
    <x v="0"/>
    <s v="TELEFONICA EMPRESAS DE CHILE SA"/>
    <s v="GESTION DATACENTER/ ACCESOS / TELEFONICA EMPRESAS DE CHILE SA"/>
    <s v="06/12/2023 13:17:34"/>
    <s v="06/12/2023 13:19:43"/>
    <s v="Cerrado"/>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s v="CUMPLE"/>
    <s v="NO CUMPLE"/>
    <s v="NO CUMPLE"/>
    <s v="NO CUMPLE"/>
    <s v="NO CUMPLE"/>
  </r>
  <r>
    <s v="INC000002483540"/>
    <s v="TICKET-INTELIGENTE"/>
    <x v="3"/>
    <s v="GESTION TI"/>
    <s v="GUSTAVO AVILA VERA"/>
    <s v="USR_TSIGHT"/>
    <s v="1-Extenso/Generalizado"/>
    <x v="0"/>
    <s v="Baja"/>
    <x v="1"/>
    <s v="CAMARA DE COMERCIO DE SANTIAGO A G"/>
    <s v="cacost01 - ccsco0-dom0 TICKET AUTOMATICO"/>
    <s v="06/12/2023 11:39:36"/>
    <s v="06/12/2023 11:39:36"/>
    <s v="Cerrado"/>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s v="NO CUMPLE"/>
    <s v="CUMPLE"/>
    <s v="NO CUMPLE"/>
    <s v="NO CUMPLE"/>
    <s v="NO CUMPLE"/>
  </r>
  <r>
    <s v="INC000002483545"/>
    <s v="RED INTERNA"/>
    <x v="0"/>
    <s v="APQ ACCESOS"/>
    <s v="CRISTOPHER MALDONADO ROMERO"/>
    <s v="tct_cmaldo"/>
    <s v="4-Menor/Localizado"/>
    <x v="0"/>
    <s v="Baja"/>
    <x v="0"/>
    <s v="TELEFONICA EMPRESAS DE CHILE SA"/>
    <s v="RONDA TOMA DE TEMPERATURAS SALAS TIC"/>
    <s v="06/12/2023 11:44:38"/>
    <s v="06/12/2023 11:45:37"/>
    <s v="Cerrado"/>
    <s v="CDP ANTIGUO 1"/>
    <s v="CDP ANTIGUO 2"/>
    <s v="06/12/2023 12:31:19"/>
    <s v="06/12/2023 23:50:00"/>
    <m/>
    <s v="RONDA REALIZADA"/>
    <d v="1899-12-30T00:00:00"/>
    <d v="1899-12-30T00:00:00"/>
    <d v="1899-12-30T00:00:00"/>
    <s v=""/>
    <s v="Cumplido"/>
    <m/>
    <m/>
    <m/>
    <m/>
    <m/>
    <d v="2023-11-06T00:00:00"/>
    <s v="CUMPLE"/>
    <s v="NO CUMPLE"/>
    <s v="NO CUMPLE"/>
    <s v="NO CUMPLE"/>
    <s v="NO CUMPLE"/>
  </r>
  <r>
    <s v="INC000002483547"/>
    <s v="VPN IP - MPLS"/>
    <x v="21"/>
    <s v="GESTION CALL CENTER"/>
    <s v="DENISE CRUZAT ETCHEBERRY"/>
    <s v="frp_jugonz"/>
    <s v="4-Menor/Localizado"/>
    <x v="0"/>
    <s v="Baja"/>
    <x v="0"/>
    <s v="SELECCION CONTRATACION Y SERVICIOS S.A."/>
    <s v="FRONT CTC/ EMPRESAS/ CLAVE DE ACCESO PARA WEBHOSTING Y STORAGE"/>
    <s v="06/12/2023 11:54:03"/>
    <s v="06/12/2023 11:55:19"/>
    <s v="Cerrado"/>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s v="NO CUMPLE"/>
    <s v="CUMPLE"/>
    <s v="NO CUMPLE"/>
    <s v="NO CUMPLE"/>
    <s v="NO CUMPLE"/>
  </r>
  <r>
    <s v="INC000002483558"/>
    <s v="TICKET-INTELIGENTE"/>
    <x v="3"/>
    <s v="GESTION TI"/>
    <s v="GUSTAVO AVILA VERA"/>
    <s v="USR_TSIGHT"/>
    <s v="1-Extenso/Generalizado"/>
    <x v="0"/>
    <s v="Baja"/>
    <x v="1"/>
    <s v="CAMARA DE COMERCIO DE SANTIAGO A G"/>
    <s v="cacost01 - entmanager TICKET AUTOMATICO"/>
    <s v="06/12/2023 11:53:21"/>
    <s v="06/12/2023 11:53:21"/>
    <s v="Cerrado"/>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s v="NO CUMPLE"/>
    <s v="CUMPLE"/>
    <s v="NO CUMPLE"/>
    <s v="NO CUMPLE"/>
    <s v="NO CUMPLE"/>
  </r>
  <r>
    <s v="INC000002483611"/>
    <s v="HOUSING"/>
    <x v="0"/>
    <s v="BELIEVE"/>
    <s v="CRISTOPHER MALDONADO ROMERO"/>
    <s v="frp_pcamay"/>
    <s v="3-Moderado/Limitado"/>
    <x v="1"/>
    <s v="Media"/>
    <x v="1"/>
    <s v="FORUM SERVICIOS FINANCIEROS SA"/>
    <s v="GESTION DATACENTER/ ACCESOS / FORUM"/>
    <s v="06/12/2023 12:31:00"/>
    <s v="06/12/2023 12:31:14"/>
    <s v="Cerrado"/>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s v="NO CUMPLE"/>
    <s v="CUMPLE"/>
    <s v="NO CUMPLE"/>
    <s v="NO CUMPLE"/>
    <s v="NO CUMPLE"/>
  </r>
  <r>
    <s v="INC000002483618"/>
    <s v="HOUSING"/>
    <x v="14"/>
    <s v="BELIEVE"/>
    <s v="CRISTOPHER MALDONADO ROMERO"/>
    <s v="frp_pcamay"/>
    <s v="3-Moderado/Limitado"/>
    <x v="1"/>
    <s v="Media"/>
    <x v="0"/>
    <s v="BANCO SANTANDER CHILE"/>
    <s v="GESTION DATACENTER/ ACCESOS / Santander"/>
    <s v="06/12/2023 12:47:05"/>
    <s v="06/12/2023 12:47:37"/>
    <s v="Cerrado"/>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s v="CUMPLE"/>
    <s v="NO CUMPLE"/>
    <s v="NO CUMPLE"/>
    <s v="NO CUMPLE"/>
    <s v="NO CUMPLE"/>
  </r>
  <r>
    <s v="INC000002483633"/>
    <s v="HOUSING"/>
    <x v="14"/>
    <s v="BELIEVE"/>
    <s v="CRISTOPHER MALDONADO ROMERO"/>
    <s v="frp_pcamay"/>
    <s v="3-Moderado/Limitado"/>
    <x v="1"/>
    <s v="Media"/>
    <x v="0"/>
    <s v="IDOM INGENIERIA Y CONSULTORIA S.A. AGENCIA EN CHILE"/>
    <s v="GESTION DATACENTER/ ACCESOS / NBX"/>
    <s v="06/12/2023 13:04:13"/>
    <s v="06/12/2023 13:04:55"/>
    <s v="Cerrado"/>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s v="CUMPLE"/>
    <s v="NO CUMPLE"/>
    <s v="NO CUMPLE"/>
    <s v="NO CUMPLE"/>
    <s v="NO CUMPLE"/>
  </r>
  <r>
    <s v="INC000002483647"/>
    <s v="HOUSING"/>
    <x v="16"/>
    <s v="BELIEVE"/>
    <s v="JORGE S LORCA LEIVA"/>
    <s v="frp_pcamay"/>
    <s v="3-Moderado/Limitado"/>
    <x v="1"/>
    <s v="Media"/>
    <x v="0"/>
    <s v="TELEFONICA EMPRESAS DE CHILE SA"/>
    <s v="GESTION DATACENTER/ ACCESOS / OPERADORA DE TARJETAS DE CREDITO NEXUS S A- Telefonica"/>
    <s v="06/12/2023 14:11:48"/>
    <s v="06/12/2023 14:11:58"/>
    <s v="Cerrado"/>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s v="NO CUMPLE"/>
    <s v="CUMPLE"/>
    <s v="NO CUMPLE"/>
    <s v="NO CUMPLE"/>
    <s v="NO CUMPLE"/>
  </r>
  <r>
    <s v="INC000002483659"/>
    <s v="VPN IP - MPLS"/>
    <x v="7"/>
    <s v="GESTION HD"/>
    <s v="CRISTOBAL I REYES DELGADO"/>
    <s v="frp_spevel"/>
    <s v="3-Moderado/Limitado"/>
    <x v="1"/>
    <s v="Media"/>
    <x v="0"/>
    <s v="TELEFONICA GLOBAL TECHNOLOGY S.A.AGENCIA EN CHILE"/>
    <s v="HD/Acceso a Servidor SUBCAPA"/>
    <s v="06/12/2023 14:56:08"/>
    <s v="06/12/2023 14:58:58"/>
    <s v="Cerrado"/>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s v="NO CUMPLE"/>
    <s v="CUMPLE"/>
    <s v="NO CUMPLE"/>
    <s v="NO CUMPLE"/>
    <s v="NO CUMPLE"/>
  </r>
  <r>
    <s v="INC000002483663"/>
    <s v="VPN IP - MPLS"/>
    <x v="13"/>
    <s v="GESTION HD"/>
    <s v="ANGEL CASTRO CABRERA"/>
    <s v="frp_spevel"/>
    <s v="3-Moderado/Limitado"/>
    <x v="1"/>
    <s v="Media"/>
    <x v="0"/>
    <s v="TELEFONICA GLOBAL TECHNOLOGY S.A.AGENCIA EN CHILE"/>
    <s v="HD/Importación vm VDC IPCHILE"/>
    <s v="06/12/2023 15:12:09"/>
    <s v="06/12/2023 15:14:41"/>
    <s v="Cerrado"/>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s v="NO CUMPLE"/>
    <s v="CUMPLE"/>
    <s v="NO CUMPLE"/>
    <s v="NO CUMPLE"/>
    <s v="NO CUMPLE"/>
  </r>
  <r>
    <s v="INC000002483671"/>
    <s v="CORREO"/>
    <x v="5"/>
    <s v="CALIDAD"/>
    <s v="JAVIERA A UMAÑA YEVENES"/>
    <s v="tct_fvegab"/>
    <s v="4-Menor/Localizado"/>
    <x v="0"/>
    <s v="Baja"/>
    <x v="0"/>
    <s v="TELEFONICA CYBERSECURITY TECH CHILE SPA"/>
    <s v="Incorporación de 2 usuarios a la cuenta especialistaimpcyber@tic.cl"/>
    <s v="06/12/2023 15:32:24"/>
    <s v="06/12/2023 15:35:32"/>
    <s v="Cerrado"/>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s v="CUMPLE"/>
    <s v="NO CUMPLE"/>
    <s v="NO CUMPLE"/>
    <s v="NO CUMPLE"/>
    <s v="NO CUMPLE"/>
  </r>
  <r>
    <s v="INC000002483692"/>
    <s v="HOSTING VIRTUAL"/>
    <x v="4"/>
    <s v="GESTION PLATAFORMA CLIENTES"/>
    <s v="ALEJANDRO ACEVEDO VALENZUELA"/>
    <s v="vos_eperez"/>
    <s v="4-Menor/Localizado"/>
    <x v="0"/>
    <s v="Baja"/>
    <x v="0"/>
    <s v="TELEFONICA EMPRESAS DE CHILE SA"/>
    <s v="Solicitud de Snapshots para servidores desde SW-POLL06 al SW-POLL09"/>
    <s v="06/12/2023 17:15:07"/>
    <s v="06/12/2023 17:24:55"/>
    <s v="Cerrado"/>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s v="CUMPLE"/>
    <s v="NO CUMPLE"/>
    <s v="NO CUMPLE"/>
    <s v="NO CUMPLE"/>
    <s v="NO CUMPLE"/>
  </r>
  <r>
    <s v="INC000002483705"/>
    <s v="VPN IP - MPLS"/>
    <x v="2"/>
    <s v="GESTION HD"/>
    <s v="LUIS A VILLASMIL CASTILLO"/>
    <s v="frp_fpetro"/>
    <s v="3-Moderado/Limitado"/>
    <x v="1"/>
    <s v="Media"/>
    <x v="0"/>
    <s v="HORTIFRUT S.A"/>
    <s v="REQ/Creación de VPN"/>
    <s v="06/12/2023 12:17:28"/>
    <s v="06/12/2023 12:20:51"/>
    <s v="Cerrado"/>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s v="NO CUMPLE"/>
    <s v="CUMPLE"/>
    <s v="NO CUMPLE"/>
    <s v="NO CUMPLE"/>
    <s v="NO CUMPLE"/>
  </r>
  <r>
    <s v="INC000002483770"/>
    <s v="HOUSING"/>
    <x v="14"/>
    <s v="BELIEVE"/>
    <s v="CRISTOPHER MALDONADO ROMERO"/>
    <s v="frp_fbalab"/>
    <s v="3-Moderado/Limitado"/>
    <x v="1"/>
    <s v="Media"/>
    <x v="0"/>
    <s v="TELEFONICA EMPRESAS DE CHILE SA"/>
    <s v="GESTION DATACENTER/ ACCESOS / TELEFONICA EMPRESAS DE CHILE SA"/>
    <s v="06/12/2023 13:04:03"/>
    <s v="06/12/2023 13:05:11"/>
    <s v="Cerrado"/>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s v="CUMPLE"/>
    <s v="NO CUMPLE"/>
    <s v="NO CUMPLE"/>
    <s v="NO CUMPLE"/>
    <s v="NO CUMPLE"/>
  </r>
  <r>
    <s v="INC000002483828"/>
    <s v="HOUSING"/>
    <x v="16"/>
    <s v="BELIEVE"/>
    <s v="FERNEY D GARZON PEÑA"/>
    <s v="frp_dvital"/>
    <s v="3-Moderado/Limitado"/>
    <x v="1"/>
    <s v="Media"/>
    <x v="0"/>
    <s v="TELEFONICA EMPRESAS DE CHILE SA"/>
    <s v="GESTION DATACENTER/ ACCESOS / TELEFONICA EMPRESAS DE CHILE SA"/>
    <s v="06/12/2023 13:49:55"/>
    <s v="06/12/2023 13:52:22"/>
    <s v="Cerrado"/>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s v="CUMPLE"/>
    <s v="NO CUMPLE"/>
    <s v="NO CUMPLE"/>
    <s v="NO CUMPLE"/>
    <s v="NO CUMPLE"/>
  </r>
  <r>
    <s v="INC000002483902"/>
    <s v="RED INTERNA"/>
    <x v="6"/>
    <s v="APQ ACCESOS"/>
    <s v="YORDI M HURTADO ARAYA"/>
    <s v="tct_yorhua"/>
    <s v="4-Menor/Localizado"/>
    <x v="0"/>
    <s v="Baja"/>
    <x v="0"/>
    <s v="TELEFONICA CYBERSECURITY TECH CHILE SPA"/>
    <s v="RONDA TOMA DE TEMPERATURAS SALAS TIC 16:30"/>
    <s v="06/12/2023 15:43:41"/>
    <s v="06/12/2023 15:44:12"/>
    <s v="Cerrado"/>
    <s v="CDP ANTIGUO 1"/>
    <s v="CDP ANTIGUO 2"/>
    <s v="06/12/2023 16:13:50"/>
    <s v="06/12/2023 23:50:00"/>
    <s v="RONDA TOMA DE TEMPERATURAS SALAS TIC 16:30"/>
    <s v="RONDA REALIZADA"/>
    <d v="1899-12-30T00:00:00"/>
    <d v="1899-12-30T00:30:09"/>
    <d v="1899-12-30T00:30:09"/>
    <s v=""/>
    <s v="Cumplido"/>
    <m/>
    <m/>
    <m/>
    <m/>
    <m/>
    <d v="2023-11-07T00:00:00"/>
    <s v="CUMPLE"/>
    <s v="NO CUMPLE"/>
    <s v="NO CUMPLE"/>
    <s v="NO CUMPLE"/>
    <s v="NO CUMPLE"/>
  </r>
  <r>
    <s v="INC000002483907"/>
    <s v="HOUSING"/>
    <x v="16"/>
    <s v="BELIEVE"/>
    <s v="FERNEY D GARZON PEÑA"/>
    <s v="frp_jolsso"/>
    <s v="3-Moderado/Limitado"/>
    <x v="1"/>
    <s v="Media"/>
    <x v="0"/>
    <s v="TELEFONICA EMPRESAS DE CHILE SA"/>
    <s v="GESTION DATACENTER/ ACCESOS / TELEFONICA EMPRESAS DE CHILE SA"/>
    <s v="06/12/2023 13:44:23"/>
    <s v="06/12/2023 13:46:06"/>
    <s v="Cerrado"/>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s v="CUMPLE"/>
    <s v="NO CUMPLE"/>
    <s v="NO CUMPLE"/>
    <s v="NO CUMPLE"/>
    <s v="NO CUMPLE"/>
  </r>
  <r>
    <s v="INC000002483915"/>
    <s v="VPN IP - MPLS"/>
    <x v="4"/>
    <s v="GESTION HD"/>
    <s v="ALEJANDRO ACEVEDO VALENZUELA"/>
    <s v="frp_jciert"/>
    <s v="4-Menor/Localizado"/>
    <x v="0"/>
    <s v="Baja"/>
    <x v="0"/>
    <s v="TELEFONICA GLOBAL TECHNOLOGY S.A.AGENCIA EN CHILE"/>
    <s v="REQ / Activar OS"/>
    <s v="06/12/2023 14:20:58"/>
    <s v="06/12/2023 14:26:07"/>
    <s v="Cerrado"/>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s v="NO CUMPLE"/>
    <s v="CUMPLE"/>
    <s v="NO CUMPLE"/>
    <s v="NO CUMPLE"/>
    <s v="NO CUMPLE"/>
  </r>
  <r>
    <s v="INC000002483952"/>
    <s v="HOUSING"/>
    <x v="15"/>
    <s v="APQ ACCESOS"/>
    <s v="JOSE G MARQUEZ MARCANO"/>
    <s v="tct_josmam"/>
    <s v="4-Menor/Localizado"/>
    <x v="0"/>
    <s v="Baja"/>
    <x v="0"/>
    <s v="TELEFONICA EMPRESAS DE CHILE SA"/>
    <s v="SUPERVISION: Cambio de Cintas en ambas Librerias de Respaldo ubicado en Sala blanca"/>
    <s v="06/12/2023 15:57:43"/>
    <s v="06/12/2023 15:59:05"/>
    <s v="Cerrado"/>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s v="CUMPLE"/>
    <s v="NO CUMPLE"/>
    <s v="NO CUMPLE"/>
    <s v="NO CUMPLE"/>
    <s v="NO CUMPLE"/>
  </r>
  <r>
    <s v="INC000002483955"/>
    <s v="HOUSING"/>
    <x v="1"/>
    <s v="APQ ACCESOS"/>
    <s v="CARLOS F ARAYA RAMIREZ"/>
    <s v="tct_cararr"/>
    <s v="4-Menor/Localizado"/>
    <x v="0"/>
    <s v="Baja"/>
    <x v="0"/>
    <s v="TELEFONICA CYBERSECURITY TECH CHILE SPA"/>
    <s v="FACTIBILIDAD 79421"/>
    <s v="06/12/2023 16:14:11"/>
    <s v="06/12/2023 16:16:25"/>
    <s v="Cerrado"/>
    <s v="CDP ANTIGUO 1"/>
    <s v="CDP ANTIGUO 2"/>
    <s v="06/12/2023 17:30:03"/>
    <s v="06/12/2023 23:50:00"/>
    <s v="FORUM"/>
    <s v="FACTIBILIDAD ENVIADA"/>
    <d v="1899-12-30T00:00:00"/>
    <d v="1899-12-30T00:00:00"/>
    <d v="1899-12-30T00:00:00"/>
    <s v=""/>
    <s v="Cumplido"/>
    <m/>
    <m/>
    <m/>
    <m/>
    <m/>
    <d v="2023-11-07T00:00:00"/>
    <s v="CUMPLE"/>
    <s v="NO CUMPLE"/>
    <s v="NO CUMPLE"/>
    <s v="NO CUMPLE"/>
    <s v="NO CUMPLE"/>
  </r>
  <r>
    <s v="INC000002483986"/>
    <s v="INFRAESTRUCTURA DC"/>
    <x v="6"/>
    <s v="APQ ACCESOS"/>
    <s v="FRANCISCO J FELIU ABARCA"/>
    <s v="tct_frafea"/>
    <s v="4-Menor/Localizado"/>
    <x v="0"/>
    <s v="Baja"/>
    <x v="0"/>
    <s v="TELEFONICA CYBERSECURITY TECH CHILE SPA"/>
    <s v="RONDA POR TOMA DE TEMPERATURAS EN SALAS TIC"/>
    <s v="06/12/2023 21:01:15"/>
    <s v="06/12/2023 21:02:03"/>
    <s v="Cerrado"/>
    <s v="TI"/>
    <s v="CLIMA"/>
    <s v="06/12/2023 21:14:44"/>
    <s v="06/12/2023 23:50:00"/>
    <s v="RONDA POR TOMA DE TEMPERATURAS EN SALAS TIC"/>
    <s v="RONDA REALIZADA"/>
    <d v="1899-12-30T00:00:00"/>
    <d v="1899-12-30T00:00:00"/>
    <d v="1899-12-30T00:00:00"/>
    <s v=""/>
    <s v="Cumplido"/>
    <m/>
    <m/>
    <m/>
    <m/>
    <m/>
    <d v="2023-11-07T00:00:00"/>
    <s v="CUMPLE"/>
    <s v="NO CUMPLE"/>
    <s v="NO CUMPLE"/>
    <s v="NO CUMPLE"/>
    <s v="NO CUMPLE"/>
  </r>
  <r>
    <s v="INC000002483988"/>
    <s v="INFRAESTRUCTURA DC"/>
    <x v="8"/>
    <s v="APQ ACCESOS"/>
    <s v="FRANCISCO J FELIU ABARCA"/>
    <s v="tct_frafea"/>
    <s v="4-Menor/Localizado"/>
    <x v="0"/>
    <s v="Baja"/>
    <x v="0"/>
    <s v="TELEFONICA CYBERSECURITY TECH CHILE SPA"/>
    <s v="RONDA PREVENTIVA EN SALAS TIC"/>
    <s v="06/12/2023 22:02:52"/>
    <s v="06/12/2023 22:04:16"/>
    <s v="Cerrado"/>
    <s v="TI"/>
    <s v="INFRAESTRUCTURA"/>
    <s v="06/12/2023 22:46:57"/>
    <s v="06/12/2023 23:50:00"/>
    <s v="RONDA PREVENTIVA EN SALAS TIC"/>
    <s v="RONDA REALIZADA"/>
    <d v="1899-12-30T00:00:00"/>
    <d v="1899-12-30T00:00:00"/>
    <d v="1899-12-30T00:00:00"/>
    <s v=""/>
    <s v="Cumplido"/>
    <m/>
    <m/>
    <m/>
    <m/>
    <m/>
    <d v="2023-11-07T00:00:00"/>
    <s v="CUMPLE"/>
    <s v="NO CUMPLE"/>
    <s v="NO CUMPLE"/>
    <s v="NO CUMPLE"/>
    <s v="NO CUMPLE"/>
  </r>
  <r>
    <s v="INC000002483994"/>
    <s v="INFRAESTRUCTURA DC"/>
    <x v="6"/>
    <s v="APQ ACCESOS"/>
    <s v="FRANCISCO J FELIU ABARCA"/>
    <s v="tct_frafea"/>
    <s v="4-Menor/Localizado"/>
    <x v="0"/>
    <s v="Baja"/>
    <x v="0"/>
    <s v="TELEFONICA CYBERSECURITY TECH CHILE SPA"/>
    <s v="RONDA POR TOMA DE TEMPERATURAS EN SALAS TIC"/>
    <s v="07/12/2023 0:51:39"/>
    <s v="07/12/2023 0:52:31"/>
    <s v="Cerrado"/>
    <s v="TI"/>
    <s v="CLIMA"/>
    <s v="07/12/2023 5:02:11"/>
    <s v="07/12/2023 23:50:00"/>
    <s v="RONDA POR TOMA DE TEMPERATURAS EN SALAS TIC"/>
    <s v="RONDA REALIZADA"/>
    <d v="1899-12-30T00:00:00"/>
    <d v="1899-12-30T00:00:00"/>
    <d v="1899-12-30T00:00:00"/>
    <s v=""/>
    <s v="Cumplido"/>
    <m/>
    <m/>
    <m/>
    <m/>
    <m/>
    <d v="2023-11-07T00:00:00"/>
    <s v="CUMPLE"/>
    <s v="NO CUMPLE"/>
    <s v="NO CUMPLE"/>
    <s v="NO CUMPLE"/>
    <s v="NO CUMPLE"/>
  </r>
  <r>
    <s v="INC000002484005"/>
    <s v="RED INTERNA"/>
    <x v="6"/>
    <s v="APQ ACCESOS"/>
    <s v="YORDI M HURTADO ARAYA"/>
    <s v="tct_yorhua"/>
    <s v="4-Menor/Localizado"/>
    <x v="0"/>
    <s v="Baja"/>
    <x v="0"/>
    <s v="TELEFONICA CYBERSECURITY TECH CHILE SPA"/>
    <s v="RONDA SALAS TECNICAS 19:30"/>
    <s v="06/12/2023 15:44:38"/>
    <s v="06/12/2023 15:45:05"/>
    <s v="Cerrado"/>
    <s v="CDP ANTIGUO 1"/>
    <s v="CDP ANTIGUO 2"/>
    <s v="06/12/2023 16:13:30"/>
    <s v="06/12/2023 23:50:00"/>
    <s v="RONDA SALAS TECNICAS 19:30"/>
    <s v="RONDA REALIZADA"/>
    <d v="1899-12-30T00:00:00"/>
    <d v="1899-12-30T00:28:52"/>
    <d v="1899-12-30T00:28:52"/>
    <s v=""/>
    <s v="Cumplido"/>
    <m/>
    <m/>
    <m/>
    <m/>
    <m/>
    <d v="2023-11-06T00:00:00"/>
    <s v="CUMPLE"/>
    <s v="NO CUMPLE"/>
    <s v="NO CUMPLE"/>
    <s v="NO CUMPLE"/>
    <s v="NO CUMPLE"/>
  </r>
  <r>
    <s v="INC000002484029"/>
    <s v="HOUSING"/>
    <x v="4"/>
    <s v="DUOC TICKET PENDIENTES"/>
    <s v="JUAN CARLOS UZCATEGUI FUGUETT"/>
    <s v="frp_joagui"/>
    <s v="3-Moderado/Limitado"/>
    <x v="0"/>
    <s v="Baja"/>
    <x v="0"/>
    <s v="FUNDACION INSTITUTO PROFESIONAL DUOC UC"/>
    <s v="RQ | DUOC | RE: Consultas y Revisión de logs"/>
    <s v="06/12/2023 16:09:26"/>
    <s v="06/12/2023 16:10:39"/>
    <s v="Cerrado"/>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s v="NO CUMPLE"/>
    <s v="CUMPLE"/>
    <s v="NO CUMPLE"/>
    <s v="NO CUMPLE"/>
    <s v="NO CUMPLE"/>
  </r>
  <r>
    <s v="INC000002484152"/>
    <s v="TICKET-INTELIGENTE"/>
    <x v="23"/>
    <s v="GESTION TI"/>
    <s v="JUAN P SEGURA VARGAS"/>
    <s v="USR_TSIGHT"/>
    <s v="1-Extenso/Generalizado"/>
    <x v="0"/>
    <s v="Baja"/>
    <x v="1"/>
    <s v="FERROVIAL SERVICIOS CHILE SOCIEDAD LIMITADA"/>
    <s v="cficli01 - fvialad02 TICKET AUTOMATICO"/>
    <s v="06/12/2023 16:38:55"/>
    <s v="06/12/2023 16:38:55"/>
    <s v="Cerrado"/>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s v="NO CUMPLE"/>
    <s v="CUMPLE"/>
    <s v="NO CUMPLE"/>
    <s v="NO CUMPLE"/>
    <s v="NO CUMPLE"/>
  </r>
  <r>
    <s v="INC000002484172"/>
    <s v="INFRAESTRUCTURA DC"/>
    <x v="15"/>
    <s v="APQ ACCESOS"/>
    <s v="PABLO A MALDONADO FLORES"/>
    <s v="tct_pabmaf"/>
    <s v="2-Significativo/Amplio"/>
    <x v="2"/>
    <s v="Alta"/>
    <x v="0"/>
    <s v="TELEFONICA CYBERSECURITY TECH CHILE SPA"/>
    <s v="REALIZAR RONDA Y REVISION DE SALAS TECNICAS"/>
    <s v="06/12/2023 16:58:30"/>
    <s v="06/12/2023 16:59:16"/>
    <s v="Cerrado"/>
    <s v="CDP ANTIGUO 1"/>
    <s v="CDP ANTIGUO 2"/>
    <s v="06/12/2023 17:10:12"/>
    <s v="06/12/2023 23:50:00"/>
    <s v="REALIZAR RONDA Y REVISION DE SALAS TECNICAS"/>
    <m/>
    <d v="1899-12-30T00:10:37"/>
    <d v="1899-12-30T00:11:42"/>
    <d v="1899-12-30T00:01:05"/>
    <s v=""/>
    <s v="Cumplido"/>
    <m/>
    <m/>
    <m/>
    <m/>
    <m/>
    <d v="2023-11-07T00:00:00"/>
    <s v="CUMPLE"/>
    <s v="NO CUMPLE"/>
    <s v="NO CUMPLE"/>
    <s v="NO CUMPLE"/>
    <s v="NO CUMPLE"/>
  </r>
  <r>
    <s v="INC000002484175"/>
    <s v="INFRAESTRUCTURA DC"/>
    <x v="15"/>
    <s v="APQ ACCESOS"/>
    <s v="PABLO A MALDONADO FLORES"/>
    <s v="tct_pabmaf"/>
    <s v="2-Significativo/Amplio"/>
    <x v="2"/>
    <s v="Alta"/>
    <x v="0"/>
    <s v="TELEFONICA CYBERSECURITY TECH CHILE SPA"/>
    <s v="REALIZAR RONDA Y REVISION DE SALAS TECNICAS"/>
    <s v="06/12/2023 17:01:22"/>
    <s v="06/12/2023 17:02:41"/>
    <s v="Cerrado"/>
    <s v="CDP ANTIGUO 1"/>
    <s v="CDP ANTIGUO 2"/>
    <s v="06/12/2023 17:11:30"/>
    <s v="06/12/2023 23:50:00"/>
    <s v="REALIZAR RONDA Y REVISION DE SALAS TECNICAS"/>
    <m/>
    <d v="1899-12-30T00:08:26"/>
    <d v="1899-12-30T00:10:08"/>
    <d v="1899-12-30T00:01:42"/>
    <s v=""/>
    <s v="Cumplido"/>
    <m/>
    <m/>
    <m/>
    <m/>
    <m/>
    <d v="2023-11-07T00:00:00"/>
    <s v="CUMPLE"/>
    <s v="NO CUMPLE"/>
    <s v="NO CUMPLE"/>
    <s v="NO CUMPLE"/>
    <s v="NO CUMPLE"/>
  </r>
  <r>
    <s v="INC000002484192"/>
    <s v="INFRAESTRUCTURA DC"/>
    <x v="15"/>
    <s v="APQ ACCESOS"/>
    <s v="PABLO A MALDONADO FLORES"/>
    <s v="tct_pabmaf"/>
    <s v="2-Significativo/Amplio"/>
    <x v="2"/>
    <s v="Alta"/>
    <x v="0"/>
    <s v="TELEFONICA CYBERSECURITY TECH CHILE SPA"/>
    <s v="REALIZAR RONDA Y REVISION DE SALAS TECNICAS"/>
    <s v="06/12/2023 17:05:48"/>
    <s v="06/12/2023 17:06:27"/>
    <s v="Cerrado"/>
    <s v="CDP ANTIGUO 1"/>
    <s v="CDP ANTIGUO 2"/>
    <s v="06/12/2023 17:11:54"/>
    <s v="06/12/2023 23:50:00"/>
    <s v="REALIZAR RONDA Y REVISION DE SALAS TECNICAS"/>
    <m/>
    <d v="1899-12-30T00:05:07"/>
    <d v="1899-12-30T00:06:06"/>
    <d v="1899-12-30T00:00:59"/>
    <s v=""/>
    <s v="Cumplido"/>
    <m/>
    <m/>
    <m/>
    <m/>
    <m/>
    <d v="2023-11-07T00:00:00"/>
    <s v="CUMPLE"/>
    <s v="NO CUMPLE"/>
    <s v="NO CUMPLE"/>
    <s v="NO CUMPLE"/>
    <s v="NO CUMPLE"/>
  </r>
  <r>
    <s v="INC000002484205"/>
    <s v="HOUSING"/>
    <x v="16"/>
    <s v="BELIEVE"/>
    <s v="JORGE S LORCA LEIVA"/>
    <s v="frp_jolsso"/>
    <s v="3-Moderado/Limitado"/>
    <x v="1"/>
    <s v="Media"/>
    <x v="0"/>
    <s v="TELEFONICA EMPRESAS DE CHILE SA"/>
    <s v="GESTION DATACENTER/ ACCESOS / TELEFONICA EMPRESAS DE CHILE SA"/>
    <s v="06/12/2023 16:46:53"/>
    <s v="06/12/2023 16:50:19"/>
    <s v="Cerrado"/>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s v="CUMPLE"/>
    <s v="NO CUMPLE"/>
    <s v="NO CUMPLE"/>
    <s v="NO CUMPLE"/>
    <s v="NO CUMPLE"/>
  </r>
  <r>
    <s v="INC000002484208"/>
    <s v="HOUSING"/>
    <x v="16"/>
    <s v="BELIEVE"/>
    <s v="JORGE S LORCA LEIVA"/>
    <s v="frp_jolsso"/>
    <s v="3-Moderado/Limitado"/>
    <x v="1"/>
    <s v="Media"/>
    <x v="0"/>
    <s v="TELEFONICA EMPRESAS DE CHILE SA"/>
    <s v="GESTION DATACENTER/ ACCESOS / TELEFONICA EMPRESAS DE CHILE SA"/>
    <s v="06/12/2023 16:51:55"/>
    <s v="06/12/2023 16:53:23"/>
    <s v="Cerrado"/>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s v="CUMPLE"/>
    <s v="NO CUMPLE"/>
    <s v="NO CUMPLE"/>
    <s v="NO CUMPLE"/>
    <s v="NO CUMPLE"/>
  </r>
  <r>
    <s v="INC000002484211"/>
    <s v="HOUSING"/>
    <x v="16"/>
    <s v="BELIEVE"/>
    <s v="JORGE S LORCA LEIVA"/>
    <s v="frp_jolsso"/>
    <s v="3-Moderado/Limitado"/>
    <x v="1"/>
    <s v="Media"/>
    <x v="0"/>
    <s v="TELEFONICA EMPRESAS DE CHILE SA"/>
    <s v="GESTION DATACENTER/ ACCESOS / TELEFONICA EMPRESAS DE CHILE SA"/>
    <s v="06/12/2023 16:54:21"/>
    <s v="06/12/2023 16:55:35"/>
    <s v="Cerrado"/>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s v="CUMPLE"/>
    <s v="NO CUMPLE"/>
    <s v="NO CUMPLE"/>
    <s v="NO CUMPLE"/>
    <s v="NO CUMPLE"/>
  </r>
  <r>
    <s v="INC000002484214"/>
    <s v="RED INTERNA"/>
    <x v="0"/>
    <s v="APQ ACCESOS"/>
    <s v="CRISTOPHER MALDONADO ROMERO"/>
    <s v="tct_cmaldo"/>
    <s v="4-Menor/Localizado"/>
    <x v="0"/>
    <s v="Baja"/>
    <x v="0"/>
    <s v="TELEFONICA EMPRESAS DE CHILE SA"/>
    <s v="RONDA TOMA DE TEMPERATURAS SALAS TIC"/>
    <s v="06/12/2023 17:01:18"/>
    <s v="06/12/2023 17:02:19"/>
    <s v="Cerrado"/>
    <s v="CDP ANTIGUO 1"/>
    <s v="CDP ANTIGUO 2"/>
    <s v="06/12/2023 17:15:56"/>
    <s v="06/12/2023 23:50:00"/>
    <m/>
    <s v="RONDA REALIZADA"/>
    <d v="1899-12-30T00:00:00"/>
    <d v="1899-12-30T00:00:00"/>
    <d v="1899-12-30T00:00:00"/>
    <s v=""/>
    <s v="Cumplido"/>
    <m/>
    <m/>
    <m/>
    <m/>
    <m/>
    <d v="2023-11-06T00:00:00"/>
    <s v="CUMPLE"/>
    <s v="NO CUMPLE"/>
    <s v="NO CUMPLE"/>
    <s v="NO CUMPLE"/>
    <s v="NO CUMPLE"/>
  </r>
  <r>
    <s v="INC000002484219"/>
    <s v="HOUSING"/>
    <x v="19"/>
    <s v="BELIEVE"/>
    <s v="YORDI M HURTADO ARAYA"/>
    <s v="frp_jolsso"/>
    <s v="3-Moderado/Limitado"/>
    <x v="1"/>
    <s v="Media"/>
    <x v="0"/>
    <s v="CELULOSA ARAUCO Y CONSTITUCION S A"/>
    <s v="GESTION DATACENTER/ ACCESOS /CELULOSA ARAUCO Y CONSTITUCION S A"/>
    <s v="06/12/2023 17:08:03"/>
    <s v="06/12/2023 17:09:14"/>
    <s v="Cerrado"/>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s v="CUMPLE"/>
    <s v="NO CUMPLE"/>
    <s v="NO CUMPLE"/>
    <s v="NO CUMPLE"/>
    <s v="NO CUMPLE"/>
  </r>
  <r>
    <s v="INC000002484220"/>
    <s v="VPN IP - MPLS"/>
    <x v="17"/>
    <s v="GESTION HD"/>
    <s v="NICOLAS A SAAVEDRA EGUILUZ"/>
    <s v="frp_cnavar"/>
    <s v="3-Moderado/Limitado"/>
    <x v="1"/>
    <s v="Media"/>
    <x v="0"/>
    <s v="NUTRISCO CHILE SA"/>
    <s v="HD/ Crear usuario en QAS"/>
    <s v="06/12/2023 17:11:25"/>
    <s v="06/12/2023 17:15:08"/>
    <s v="Cerrado"/>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s v="CUMPLE"/>
    <s v="NO CUMPLE"/>
    <s v="NO CUMPLE"/>
    <s v="NO CUMPLE"/>
    <s v="NO CUMPLE"/>
  </r>
  <r>
    <s v="INC000002484224"/>
    <s v="HOUSING"/>
    <x v="16"/>
    <s v="BELIEVE"/>
    <s v="FERNEY D GARZON PEÑA"/>
    <s v="frp_jolsso"/>
    <s v="3-Moderado/Limitado"/>
    <x v="1"/>
    <s v="Media"/>
    <x v="0"/>
    <s v="TELEFONICA EMPRESAS DE CHILE SA"/>
    <s v="GESTION DATACENTER/ ACCESOS /TELEFONICA EMPRESAS DE CHILE SA"/>
    <s v="06/12/2023 17:25:12"/>
    <s v="06/12/2023 17:26:31"/>
    <s v="Cerrado"/>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s v="CUMPLE"/>
    <s v="NO CUMPLE"/>
    <s v="NO CUMPLE"/>
    <s v="NO CUMPLE"/>
    <s v="NO CUMPLE"/>
  </r>
  <r>
    <s v="INC000002484242"/>
    <s v="VPN IP - MPLS"/>
    <x v="7"/>
    <s v="GESTION HD"/>
    <s v="CRISTOBAL I REYES DELGADO"/>
    <s v="frp_cnavar"/>
    <s v="3-Moderado/Limitado"/>
    <x v="1"/>
    <s v="Media"/>
    <x v="0"/>
    <s v="COAGRA S A"/>
    <s v="HD/ COAGRA: Restaurar DB con Tabla SOFFCONT1 de SBX a QAS"/>
    <s v="06/12/2023 18:00:43"/>
    <s v="06/12/2023 18:05:09"/>
    <s v="Cerrado"/>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s v="CUMPLE"/>
    <s v="NO CUMPLE"/>
    <s v="NO CUMPLE"/>
    <s v="NO CUMPLE"/>
    <s v="NO CUMPLE"/>
  </r>
  <r>
    <s v="INC000002484245"/>
    <s v="HOUSING"/>
    <x v="19"/>
    <s v="BELIEVE"/>
    <s v="YORDI M HURTADO ARAYA"/>
    <s v="frp_jolsso"/>
    <s v="3-Moderado/Limitado"/>
    <x v="1"/>
    <s v="Media"/>
    <x v="0"/>
    <s v="TELEFONICA GLOBAL TECHNOLOGY S.A.AGENCIA EN CHILE"/>
    <s v="GESTION DATACENTER/ ACCESOS /TELEFONICA GLOBAL TECHNOLOGY S.A.AGENCIA EN CHILE"/>
    <s v="06/12/2023 18:00:16"/>
    <s v="06/12/2023 18:01:33"/>
    <s v="Cerrado"/>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s v="CUMPLE"/>
    <s v="NO CUMPLE"/>
    <s v="NO CUMPLE"/>
    <s v="NO CUMPLE"/>
    <s v="NO CUMPLE"/>
  </r>
  <r>
    <s v="INC000002484279"/>
    <s v="VPN IP - MPLS"/>
    <x v="9"/>
    <s v="BELIEVE"/>
    <s v="RODRIGO VÁSQUEZ MUÑOZ"/>
    <s v="frp_disilv"/>
    <s v="4-Menor/Localizado"/>
    <x v="0"/>
    <s v="Baja"/>
    <x v="0"/>
    <s v="INSTITUTO PROFESIONAL DE CHILE SA"/>
    <s v="PEND HORARIO HABIL | REQ / Solicitud respaldo - CPECH"/>
    <s v="06/12/2023 22:17:12"/>
    <s v="06/12/2023 22:21:03"/>
    <s v="Cerrado"/>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s v="NO CUMPLE"/>
    <s v="CUMPLE"/>
    <s v="NO CUMPLE"/>
    <s v="NO CUMPLE"/>
    <s v="NO CUMPLE"/>
  </r>
  <r>
    <s v="INC000002484306"/>
    <s v="INFRAESTRUCTURA DC"/>
    <x v="15"/>
    <s v="APQ ACCESOS"/>
    <s v="PABLO A MALDONADO FLORES"/>
    <s v="tct_pabmaf"/>
    <s v="2-Significativo/Amplio"/>
    <x v="2"/>
    <s v="Alta"/>
    <x v="0"/>
    <s v="TELEFONICA CYBERSECURITY TECH CHILE SPA"/>
    <s v="Se realiza supervisión del siguiente trabajo"/>
    <s v="06/12/2023 17:13:43"/>
    <s v="06/12/2023 17:17:00"/>
    <s v="Cerrado"/>
    <s v="CDP ANTIGUO 1"/>
    <s v="CDP ANTIGUO 2"/>
    <s v="06/12/2023 18:07:37"/>
    <s v="06/12/2023 23:50:00"/>
    <s v="Se realiza supervisión del siguiente trabajo"/>
    <m/>
    <d v="1899-12-30T00:50:19"/>
    <d v="1899-12-30T00:53:54"/>
    <d v="1899-12-30T00:03:35"/>
    <s v=""/>
    <s v="Cumplido"/>
    <m/>
    <m/>
    <m/>
    <m/>
    <m/>
    <d v="2023-11-07T00:00:00"/>
    <s v="CUMPLE"/>
    <s v="NO CUMPLE"/>
    <s v="NO CUMPLE"/>
    <s v="NO CUMPLE"/>
    <s v="NO CUMPLE"/>
  </r>
  <r>
    <s v="INC000002484325"/>
    <s v="VPN IP - MPLS"/>
    <x v="4"/>
    <s v="GESTION HD"/>
    <s v="GIOVANNI D ROCCO VALENZUELA"/>
    <s v="frp_fpetro"/>
    <s v="3-Moderado/Limitado"/>
    <x v="1"/>
    <s v="Media"/>
    <x v="0"/>
    <s v="TELEFONICA GLOBAL TECHNOLOGY S.A.AGENCIA EN CHILE"/>
    <s v="REQ/TELEFONICA - Privilegios cuenta local servidor SUBCAPA 10.68.131.248"/>
    <s v="06/12/2023 17:36:12"/>
    <s v="06/12/2023 17:38:57"/>
    <s v="Cerrado"/>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s v="NO CUMPLE"/>
    <s v="CUMPLE"/>
    <s v="NO CUMPLE"/>
    <s v="NO CUMPLE"/>
    <s v="NO CUMPLE"/>
  </r>
  <r>
    <s v="INC000002484351"/>
    <s v="VPN IP - MPLS"/>
    <x v="13"/>
    <s v="GESTION HD"/>
    <s v="DEIBY Y SANTOYO MONTEROLA"/>
    <s v="frp_fpetro"/>
    <s v="2-Significativo/Amplio"/>
    <x v="3"/>
    <s v="Critica"/>
    <x v="0"/>
    <s v="JANSSEN S.A."/>
    <s v="REQ/Solicitud de restauración maquinas virtuales - SUSE y WINDOWS (Urgente)"/>
    <s v="06/12/2023 17:59:13"/>
    <s v="06/12/2023 18:02:50"/>
    <s v="Cerrado"/>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s v="CUMPLE"/>
    <s v="NO CUMPLE"/>
    <s v="NO CUMPLE"/>
    <s v="NO CUMPLE"/>
    <s v="NO CUMPLE"/>
  </r>
  <r>
    <s v="INC000002484362"/>
    <s v="HOSTING VIRTUAL"/>
    <x v="4"/>
    <s v="OPERACION N1"/>
    <s v="ALEJANDRO ACEVEDO VALENZUELA"/>
    <s v="tct_aaceve"/>
    <s v="4-Menor/Localizado"/>
    <x v="0"/>
    <s v="Baja"/>
    <x v="0"/>
    <s v="TELEFONICA GLOBAL TECHNOLOGY S.A.AGENCIA EN CHILE"/>
    <s v="[CSIRT CL] SERVIDORES SIN CONEXIÓN A LA CONSOLA PANDA +30 DÍAS"/>
    <s v="06/12/2023 18:12:41"/>
    <s v="06/12/2023 18:13:37"/>
    <s v="Cerrado"/>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s v="CUMPLE"/>
    <s v="NO CUMPLE"/>
    <s v="NO CUMPLE"/>
    <s v="NO CUMPLE"/>
    <s v="NO CUMPLE"/>
  </r>
  <r>
    <s v="INC000002484394"/>
    <s v="TICKET-INTELIGENTE"/>
    <x v="3"/>
    <s v="GESTION TI"/>
    <s v="SEBASTIAN I ACUÑA GUZMAN"/>
    <s v="USR_TSIGHT"/>
    <s v="1-Extenso/Generalizado"/>
    <x v="0"/>
    <s v="Baja"/>
    <x v="1"/>
    <s v="EMPRESA NACIONAL DE CERTIFICACIONES"/>
    <s v="emnace01 - ecert-ngs TICKET AUTOMATICO"/>
    <s v="06/12/2023 19:13:55"/>
    <s v="06/12/2023 19:13:55"/>
    <s v="Cerrado"/>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s v="CUMPLE"/>
    <s v="NO CUMPLE"/>
    <s v="NO CUMPLE"/>
    <s v="NO CUMPLE"/>
    <s v="NO CUMPLE"/>
  </r>
  <r>
    <s v="INC000002484398"/>
    <s v="VPN IP - MPLS"/>
    <x v="13"/>
    <s v="ADMINISTRADORES RESIDENTES"/>
    <s v="ANGEL CASTRO CABRERA"/>
    <s v="frp_joflor"/>
    <s v="3-Moderado/Limitado"/>
    <x v="1"/>
    <s v="Media"/>
    <x v="0"/>
    <s v="INSTITUTO PROFESIONAL DE CHILE SA"/>
    <s v="PEND HORARIO HABIL | GAMA | Requerimiento Creación Acceso VDC CEPECH - C4PACEPECH"/>
    <s v="06/12/2023 19:17:51"/>
    <s v="06/12/2023 19:21:29"/>
    <s v="Cerrado"/>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s v="NO CUMPLE"/>
    <s v="NO CUMPLE"/>
    <s v="CUMPLE"/>
    <s v="NO CUMPLE"/>
    <s v="NO CUMPLE"/>
  </r>
  <r>
    <s v="INC000002484399"/>
    <s v="VPN IP - MPLS"/>
    <x v="2"/>
    <s v="GESTION HD"/>
    <s v="LUIS RODRIGO ACEVEDO COLLIPAL"/>
    <s v="frp_fpetro"/>
    <s v="3-Moderado/Limitado"/>
    <x v="1"/>
    <s v="Media"/>
    <x v="1"/>
    <s v="HORTIFRUT S.A"/>
    <s v="REQ/acceso a host VPN"/>
    <s v="06/12/2023 19:20:57"/>
    <s v="06/12/2023 19:24:07"/>
    <s v="Cerrado"/>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s v="NO CUMPLE"/>
    <s v="CUMPLE"/>
    <s v="NO CUMPLE"/>
    <s v="NO CUMPLE"/>
    <s v="NO CUMPLE"/>
  </r>
  <r>
    <s v="INC000002484405"/>
    <s v="HOUSING"/>
    <x v="16"/>
    <s v="BELIEVE"/>
    <s v="FERNEY D GARZON PEÑA"/>
    <s v="frp_fbalab"/>
    <s v="3-Moderado/Limitado"/>
    <x v="1"/>
    <s v="Media"/>
    <x v="0"/>
    <s v="TELEFONICA EMPRESAS DE CHILE SA"/>
    <s v="GESTION DATACENTER/ ACCESOS / TELEFONICA EMPRESAS DE CHILE SA"/>
    <s v="06/12/2023 17:42:54"/>
    <s v="06/12/2023 17:51:14"/>
    <s v="Cerrado"/>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s v="CUMPLE"/>
    <s v="NO CUMPLE"/>
    <s v="NO CUMPLE"/>
    <s v="NO CUMPLE"/>
    <s v="NO CUMPLE"/>
  </r>
  <r>
    <s v="INC000002484408"/>
    <s v="HOUSING"/>
    <x v="19"/>
    <s v="BELIEVE"/>
    <s v="YORDI M HURTADO ARAYA"/>
    <s v="frp_fbalab"/>
    <s v="3-Moderado/Limitado"/>
    <x v="1"/>
    <s v="Media"/>
    <x v="0"/>
    <s v="IDOM INGENIERIA Y CONSULTORIA S.A. AGENCIA EN CHILE"/>
    <s v="GESTION DATACENTER/ ACCESOS / IDOM INGENIERIA Y CONSULTORIA S.A. AGENCIA EN CHILE"/>
    <s v="06/12/2023 17:54:43"/>
    <s v="06/12/2023 17:55:31"/>
    <s v="Cerrado"/>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s v="CUMPLE"/>
    <s v="NO CUMPLE"/>
    <s v="NO CUMPLE"/>
    <s v="NO CUMPLE"/>
    <s v="NO CUMPLE"/>
  </r>
  <r>
    <s v="INC000002484412"/>
    <s v="HOUSING"/>
    <x v="16"/>
    <s v="BELIEVE"/>
    <s v="JOSE G MARQUEZ MARCANO"/>
    <s v="frp_fbalab"/>
    <s v="3-Moderado/Limitado"/>
    <x v="1"/>
    <s v="Media"/>
    <x v="0"/>
    <s v="TELEFONICA EMPRESAS DE CHILE SA"/>
    <s v="GESTION DATACENTER/ ACCESOS / TELEFONICA EMPRESAS DE CHILE SA"/>
    <s v="06/12/2023 18:06:02"/>
    <s v="06/12/2023 18:12:55"/>
    <s v="Cerrado"/>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s v="CUMPLE"/>
    <s v="NO CUMPLE"/>
    <s v="NO CUMPLE"/>
    <s v="NO CUMPLE"/>
    <s v="NO CUMPLE"/>
  </r>
  <r>
    <s v="INC000002484477"/>
    <s v="HOUSING"/>
    <x v="15"/>
    <s v="APQ ACCESOS"/>
    <s v="ALDO P VALENZUELA MUJICA"/>
    <s v="tct_avalen"/>
    <s v="2-Significativo/Amplio"/>
    <x v="2"/>
    <s v="Alta"/>
    <x v="0"/>
    <s v="TELEFONICA EMPRESAS DE CHILE SA"/>
    <s v="SUPERVISION  Movimiento de equipos y retiro de equipo"/>
    <s v="07/12/2023 4:55:23"/>
    <s v="07/12/2023 4:56:31"/>
    <s v="Cerrado"/>
    <s v="CDP ANTIGUO 1"/>
    <s v="CDP ANTIGUO 2"/>
    <s v="07/12/2023 4:59:15"/>
    <s v="07/12/2023 23:50:00"/>
    <s v="SUPERVISION  Movimiento de equipos y retiro de equipo"/>
    <s v="SE REALIZA SUPERVISION"/>
    <d v="1899-12-30T00:02:22"/>
    <d v="1899-12-30T00:03:52"/>
    <d v="1899-12-30T00:01:30"/>
    <s v=""/>
    <s v="Cumplido"/>
    <m/>
    <m/>
    <m/>
    <m/>
    <m/>
    <d v="2023-11-07T00:00:00"/>
    <s v="CUMPLE"/>
    <s v="NO CUMPLE"/>
    <s v="NO CUMPLE"/>
    <s v="NO CUMPLE"/>
    <s v="NO CUMPLE"/>
  </r>
  <r>
    <s v="INC000002484479"/>
    <s v="HOUSING"/>
    <x v="15"/>
    <s v="APQ ACCESOS"/>
    <s v="ALDO P VALENZUELA MUJICA"/>
    <s v="tct_avalen"/>
    <s v="2-Significativo/Amplio"/>
    <x v="2"/>
    <s v="Alta"/>
    <x v="0"/>
    <s v="TELEFONICA EMPRESAS DE CHILE SA"/>
    <s v="SUPERVISION instalación Directores"/>
    <s v="07/12/2023 5:14:18"/>
    <s v="07/12/2023 5:15:29"/>
    <s v="Cerrado"/>
    <s v="CDP ANTIGUO 1"/>
    <s v="CDP ANTIGUO 2"/>
    <s v="07/12/2023 5:16:51"/>
    <s v="07/12/2023 23:50:00"/>
    <s v="SUPERVISION instalación Directores"/>
    <s v="SE REALIZA SUPERVISION"/>
    <d v="1899-12-30T00:01:06"/>
    <d v="1899-12-30T00:02:33"/>
    <d v="1899-12-30T00:01:27"/>
    <s v=""/>
    <s v="Cumplido"/>
    <m/>
    <m/>
    <m/>
    <m/>
    <m/>
    <d v="2023-11-06T00:00:00"/>
    <s v="CUMPLE"/>
    <s v="NO CUMPLE"/>
    <s v="NO CUMPLE"/>
    <s v="NO CUMPLE"/>
    <s v="NO CUMPLE"/>
  </r>
  <r>
    <s v="INC000002484481"/>
    <s v="HOUSING"/>
    <x v="15"/>
    <s v="APQ ACCESOS"/>
    <s v="ALDO P VALENZUELA MUJICA"/>
    <s v="tct_avalen"/>
    <s v="2-Significativo/Amplio"/>
    <x v="2"/>
    <s v="Alta"/>
    <x v="0"/>
    <s v="TELEFONICA EMPRESAS DE CHILE SA"/>
    <s v="SUPERVISION Se requiere acceder a los rack DB31,DB32,DB33,DB34,CP11 y CA34"/>
    <s v="07/12/2023 5:17:43"/>
    <s v="07/12/2023 5:19:26"/>
    <s v="Cerrado"/>
    <s v="CDP ANTIGUO 1"/>
    <s v="CDP ANTIGUO 2"/>
    <s v="07/12/2023 5:21:19"/>
    <s v="07/12/2023 23:50:00"/>
    <s v="SUPERVISION Se requiere acceder a los rack DB31,DB32,DB33,DB34,CP11 y CA34"/>
    <s v="SE REALIZA SUPERVISION"/>
    <d v="1899-12-30T00:01:05"/>
    <d v="1899-12-30T00:03:36"/>
    <d v="1899-12-30T00:02:31"/>
    <s v=""/>
    <s v="Cumplido"/>
    <m/>
    <m/>
    <m/>
    <m/>
    <m/>
    <d v="2023-11-07T00:00:00"/>
    <s v="CUMPLE"/>
    <s v="NO CUMPLE"/>
    <s v="NO CUMPLE"/>
    <s v="NO CUMPLE"/>
    <s v="NO CUMPLE"/>
  </r>
  <r>
    <s v="INC000002484483"/>
    <s v="HOUSING"/>
    <x v="15"/>
    <s v="APQ ACCESOS"/>
    <s v="ALDO P VALENZUELA MUJICA"/>
    <s v="tct_avalen"/>
    <s v="2-Significativo/Amplio"/>
    <x v="1"/>
    <s v="Media"/>
    <x v="0"/>
    <s v="TELEFONICA EMPRESAS DE CHILE SA"/>
    <s v="RONDA Y REVISION DE SALAS TECNICAS"/>
    <s v="07/12/2023 5:21:53"/>
    <s v="07/12/2023 5:22:57"/>
    <s v="Cerrado"/>
    <s v="CDP ANTIGUO 1"/>
    <s v="CDP ANTIGUO 2"/>
    <s v="07/12/2023 5:24:21"/>
    <s v="07/12/2023 23:50:00"/>
    <s v="RONDA Y REVISION DE SALAS TECNICAS"/>
    <s v="SE REALIZA RONDA"/>
    <d v="1899-12-30T00:01:03"/>
    <d v="1899-12-30T00:02:28"/>
    <d v="1899-12-30T00:01:25"/>
    <s v=""/>
    <s v="Cumplido"/>
    <m/>
    <m/>
    <m/>
    <m/>
    <m/>
    <d v="2023-11-08T00:00:00"/>
    <s v="CUMPLE"/>
    <s v="NO CUMPLE"/>
    <s v="NO CUMPLE"/>
    <s v="NO CUMPLE"/>
    <s v="NO CUMPLE"/>
  </r>
  <r>
    <s v="INC000002484485"/>
    <s v="HOUSING"/>
    <x v="15"/>
    <s v="APQ ACCESOS"/>
    <s v="ALDO P VALENZUELA MUJICA"/>
    <s v="tct_avalen"/>
    <s v="2-Significativo/Amplio"/>
    <x v="2"/>
    <s v="Alta"/>
    <x v="0"/>
    <s v="TELEFONICA EMPRESAS DE CHILE SA"/>
    <s v="TOMA DE ALARMAS DE CLIENTE"/>
    <s v="07/12/2023 5:24:45"/>
    <s v="07/12/2023 5:25:40"/>
    <s v="Cerrado"/>
    <s v="CDP ANTIGUO 1"/>
    <s v="CDP ANTIGUO 2"/>
    <s v="07/12/2023 5:26:52"/>
    <s v="07/12/2023 23:50:00"/>
    <s v="TOMA DE ALARMAS DE CLIENTE"/>
    <s v="SE REALIZA TOMA DE ALARMAS"/>
    <d v="1899-12-30T00:00:42"/>
    <d v="1899-12-30T00:02:07"/>
    <d v="1899-12-30T00:01:25"/>
    <s v=""/>
    <s v="Cumplido"/>
    <m/>
    <m/>
    <m/>
    <m/>
    <m/>
    <d v="2023-11-07T00:00:00"/>
    <s v="CUMPLE"/>
    <s v="NO CUMPLE"/>
    <s v="NO CUMPLE"/>
    <s v="NO CUMPLE"/>
    <s v="NO CUMPLE"/>
  </r>
  <r>
    <s v="INC000002484487"/>
    <s v="HOUSING"/>
    <x v="15"/>
    <s v="APQ ACCESOS"/>
    <s v="ALDO P VALENZUELA MUJICA"/>
    <s v="tct_avalen"/>
    <s v="2-Significativo/Amplio"/>
    <x v="2"/>
    <s v="Alta"/>
    <x v="0"/>
    <s v="TELEFONICA EMPRESAS DE CHILE SA"/>
    <s v="SUPERVISION  Conexión de cableado, configuración y medición en ROADM / DXC"/>
    <s v="07/12/2023 5:31:19"/>
    <s v="07/12/2023 5:32:29"/>
    <s v="Cerrado"/>
    <s v="CDP ANTIGUO 1"/>
    <s v="CDP ANTIGUO 2"/>
    <s v="07/12/2023 5:33:51"/>
    <s v="07/12/2023 23:50:00"/>
    <s v="SUPERVISION  Conexión de cableado, configuración y medición en ROADM / DXC"/>
    <s v="SE REALIZA SUPERVISION"/>
    <d v="1899-12-30T00:01:02"/>
    <d v="1899-12-30T00:02:32"/>
    <d v="1899-12-30T00:01:30"/>
    <s v=""/>
    <s v="Cumplido"/>
    <m/>
    <m/>
    <m/>
    <m/>
    <m/>
    <d v="2023-11-07T00:00:00"/>
    <s v="CUMPLE"/>
    <s v="NO CUMPLE"/>
    <s v="NO CUMPLE"/>
    <s v="NO CUMPLE"/>
    <s v="NO CUMPLE"/>
  </r>
  <r>
    <s v="INC000002484490"/>
    <s v="HOUSING"/>
    <x v="15"/>
    <s v="APQ ACCESOS"/>
    <s v="ALDO P VALENZUELA MUJICA"/>
    <s v="tct_avalen"/>
    <s v="2-Significativo/Amplio"/>
    <x v="2"/>
    <s v="Alta"/>
    <x v="0"/>
    <s v="TELEFONICA EMPRESAS DE CHILE SA"/>
    <s v="RONDA Y REVISION DE SALAS TECNICAS"/>
    <s v="07/12/2023 5:45:24"/>
    <s v="07/12/2023 5:46:45"/>
    <s v="Cerrado"/>
    <s v="CDP ANTIGUO 1"/>
    <s v="CDP ANTIGUO 2"/>
    <s v="07/12/2023 5:49:13"/>
    <s v="07/12/2023 23:50:00"/>
    <s v="RONDA Y REVISION DE SALAS TECNICAS"/>
    <s v="SE REALIZA RONDA"/>
    <d v="1899-12-30T00:02:07"/>
    <d v="1899-12-30T00:03:49"/>
    <d v="1899-12-30T00:01:42"/>
    <s v=""/>
    <s v="Cumplido"/>
    <m/>
    <m/>
    <m/>
    <m/>
    <m/>
    <d v="2023-11-07T00:00:00"/>
    <s v="CUMPLE"/>
    <s v="NO CUMPLE"/>
    <s v="NO CUMPLE"/>
    <s v="NO CUMPLE"/>
    <s v="NO CUMPLE"/>
  </r>
  <r>
    <s v="INC000002484492"/>
    <s v="HOUSING"/>
    <x v="15"/>
    <s v="APQ ACCESOS"/>
    <s v="ALDO P VALENZUELA MUJICA"/>
    <s v="tct_avalen"/>
    <s v="2-Significativo/Amplio"/>
    <x v="2"/>
    <s v="Alta"/>
    <x v="0"/>
    <s v="TELEFONICA EMPRESAS DE CHILE SA"/>
    <s v="RONDA Y REVISION DE SALAS TECNICAS"/>
    <s v="07/12/2023 5:53:50"/>
    <s v="07/12/2023 5:54:58"/>
    <s v="Cerrado"/>
    <s v="CDP ANTIGUO 1"/>
    <s v="CDP ANTIGUO 2"/>
    <s v="07/12/2023 5:57:14"/>
    <s v="07/12/2023 23:50:00"/>
    <s v="RONDA Y REVISION DE SALAS TECNICAS"/>
    <s v="SE REALIZA RONDA"/>
    <d v="1899-12-30T00:01:57"/>
    <d v="1899-12-30T00:03:24"/>
    <d v="1899-12-30T00:01:27"/>
    <s v=""/>
    <s v="Cumplido"/>
    <m/>
    <m/>
    <m/>
    <m/>
    <m/>
    <d v="2023-11-07T00:00:00"/>
    <s v="CUMPLE"/>
    <s v="NO CUMPLE"/>
    <s v="NO CUMPLE"/>
    <s v="NO CUMPLE"/>
    <s v="NO CUMPLE"/>
  </r>
  <r>
    <s v="INC000002484822"/>
    <s v="RED INTERNA"/>
    <x v="6"/>
    <s v="APQ ACCESOS"/>
    <s v="YORDI M HURTADO ARAYA"/>
    <s v="tct_yorhua"/>
    <s v="4-Menor/Localizado"/>
    <x v="0"/>
    <s v="Baja"/>
    <x v="0"/>
    <s v="TELEFONICA CYBERSECURITY TECH CHILE SPA"/>
    <s v="RONDA TOMA DE TEMPERATURAS SALAS TIC 08:30"/>
    <s v="07/12/2023 8:08:00"/>
    <s v="07/12/2023 8:08:29"/>
    <s v="Cerrado"/>
    <s v="CDP ANTIGUO 1"/>
    <s v="CDP ANTIGUO 2"/>
    <s v="07/12/2023 9:00:20"/>
    <s v="07/12/2023 23:50:00"/>
    <s v="RONDA TOMA DE TEMPERATURAS SALAS TIC 08:30"/>
    <s v="RONDA REALIZADA"/>
    <d v="1899-12-30T00:00:00"/>
    <d v="1899-12-30T00:52:20"/>
    <d v="1899-12-30T00:52:20"/>
    <s v=""/>
    <s v="Cumplido"/>
    <m/>
    <m/>
    <m/>
    <m/>
    <m/>
    <d v="2023-11-07T00:00:00"/>
    <s v="CUMPLE"/>
    <s v="NO CUMPLE"/>
    <s v="NO CUMPLE"/>
    <s v="NO CUMPLE"/>
    <s v="NO CUMPLE"/>
  </r>
  <r>
    <s v="INC000002484823"/>
    <s v="RED INTERNA"/>
    <x v="6"/>
    <s v="APQ ACCESOS"/>
    <s v="YORDI M HURTADO ARAYA"/>
    <s v="tct_yorhua"/>
    <s v="4-Menor/Localizado"/>
    <x v="0"/>
    <s v="Baja"/>
    <x v="0"/>
    <s v="TELEFONICA CYBERSECURITY TECH CHILE SPA"/>
    <s v="RONDA SALAS TECNICAS 10:30"/>
    <s v="07/12/2023 8:08:48"/>
    <s v="07/12/2023 8:09:14"/>
    <s v="Cerrado"/>
    <s v="CDP ANTIGUO 1"/>
    <s v="CDP ANTIGUO 2"/>
    <s v="07/12/2023 9:00:05"/>
    <s v="07/12/2023 23:50:00"/>
    <s v="RONDA SALAS TECNICAS 10:30"/>
    <s v="RONDA REALIZADA"/>
    <d v="1899-12-30T00:00:00"/>
    <d v="1899-12-30T00:51:17"/>
    <d v="1899-12-30T00:51:17"/>
    <s v=""/>
    <s v="Cumplido"/>
    <m/>
    <m/>
    <m/>
    <m/>
    <m/>
    <d v="2023-11-07T00:00:00"/>
    <s v="CUMPLE"/>
    <s v="NO CUMPLE"/>
    <s v="NO CUMPLE"/>
    <s v="NO CUMPLE"/>
    <s v="NO CUMPLE"/>
  </r>
  <r>
    <s v="INC000002484829"/>
    <s v="SAP"/>
    <x v="17"/>
    <s v="CLOUD SAP HANA"/>
    <s v="NICOLAS A SAAVEDRA EGUILUZ"/>
    <s v="tct_nsaave"/>
    <s v="4-Menor/Localizado"/>
    <x v="0"/>
    <s v="Baja"/>
    <x v="0"/>
    <s v="TELEFONICA EMPRESAS DE CHILE SA"/>
    <s v="Checklist diario clientes 07.12.23"/>
    <s v="07/12/2023 8:32:10"/>
    <s v="07/12/2023 8:33:24"/>
    <s v="Cerrado"/>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s v="CUMPLE"/>
    <s v="NO CUMPLE"/>
    <s v="NO CUMPLE"/>
    <s v="NO CUMPLE"/>
    <s v="NO CUMPLE"/>
  </r>
  <r>
    <s v="INC000002484842"/>
    <s v="HOSTING VIRTUAL"/>
    <x v="4"/>
    <s v="GESTION PLATAFORMA CLIENTES"/>
    <s v="JUAN CARLOS UZCATEGUI FUGUETT"/>
    <s v="vos_eperez"/>
    <s v="4-Menor/Localizado"/>
    <x v="0"/>
    <s v="Baja"/>
    <x v="0"/>
    <s v="TELEFONICA EMPRESAS DE CHILE SA"/>
    <s v="verificar y encender servidores SW-CORE01, SW-DB01-V3 y SW-POLL08 de nuevo parque SolarWinds"/>
    <s v="07/12/2023 9:03:56"/>
    <s v="07/12/2023 9:04:04"/>
    <s v="Cerrado"/>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s v="CUMPLE"/>
    <s v="NO CUMPLE"/>
    <s v="NO CUMPLE"/>
    <s v="NO CUMPLE"/>
    <s v="NO CUMPLE"/>
  </r>
  <r>
    <s v="INC000002484858"/>
    <s v="VPN IP - MPLS"/>
    <x v="9"/>
    <s v="ADMINISTRADORES RESIDENTES"/>
    <s v="RODRIGO VÁSQUEZ MUÑOZ"/>
    <s v="frp_joflor"/>
    <s v="3-Moderado/Limitado"/>
    <x v="1"/>
    <s v="Media"/>
    <x v="0"/>
    <s v="INSTITUTO PROFESIONAL DE CHILE SA"/>
    <s v="GAMA | Solicitud de Restauración CEPECH"/>
    <s v="07/12/2023 9:53:11"/>
    <s v="07/12/2023 10:00:43"/>
    <s v="Cerrado"/>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s v="CUMPLE"/>
    <s v="NO CUMPLE"/>
    <s v="NO CUMPLE"/>
    <s v="NO CUMPLE"/>
    <s v="NO CUMPLE"/>
  </r>
  <r>
    <s v="INC000002484862"/>
    <s v="VPN IP - MPLS"/>
    <x v="9"/>
    <s v="ADMINISTRADORES RESIDENTES"/>
    <s v="SEBASTIAN VILLENA"/>
    <s v="frp_joflor"/>
    <s v="3-Moderado/Limitado"/>
    <x v="1"/>
    <s v="Media"/>
    <x v="0"/>
    <s v="INSTITUTO PROFESIONAL DE CHILE SA"/>
    <s v="GAMA | Informe de Políticas de Respaldos.-"/>
    <s v="07/12/2023 10:01:32"/>
    <s v="07/12/2023 10:05:38"/>
    <s v="Cerrado"/>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s v="NO CUMPLE"/>
    <s v="NO CUMPLE"/>
    <s v="CUMPLE"/>
    <s v="NO CUMPLE"/>
    <s v="NO CUMPLE"/>
  </r>
  <r>
    <s v="INC000002484913"/>
    <s v="INFRAESTRUCTURA DC"/>
    <x v="6"/>
    <s v="APQ ACCESOS"/>
    <s v="FRANCISCO J FELIU ABARCA"/>
    <s v="tct_frafea"/>
    <s v="4-Menor/Localizado"/>
    <x v="0"/>
    <s v="Baja"/>
    <x v="0"/>
    <s v="TELEFONICA CYBERSECURITY TECH CHILE SPA"/>
    <s v="RONDA POR TOMA DE TEMPERATURAS EN SALAS TIC"/>
    <s v="07/12/2023 5:21:48"/>
    <s v="07/12/2023 5:22:46"/>
    <s v="Cerrado"/>
    <s v="TI"/>
    <s v="CLIMA"/>
    <s v="07/12/2023 5:39:37"/>
    <s v="07/12/2023 23:50:00"/>
    <s v="RONDA POR TOMA DE TEMPERATURAS EN SALAS TIC"/>
    <s v="RONDA REALIZADA"/>
    <d v="1899-12-30T00:00:00"/>
    <d v="1899-12-30T00:00:00"/>
    <d v="1899-12-30T00:00:00"/>
    <s v=""/>
    <s v="Cumplido"/>
    <m/>
    <m/>
    <m/>
    <m/>
    <m/>
    <d v="2023-11-07T00:00:00"/>
    <s v="CUMPLE"/>
    <s v="NO CUMPLE"/>
    <s v="NO CUMPLE"/>
    <s v="NO CUMPLE"/>
    <s v="NO CUMPLE"/>
  </r>
  <r>
    <s v="INC000002484921"/>
    <s v="INFRAESTRUCTURA DC"/>
    <x v="6"/>
    <s v="APQ ACCESOS"/>
    <s v="FRANCISCO J FELIU ABARCA"/>
    <s v="tct_frafea"/>
    <s v="4-Menor/Localizado"/>
    <x v="0"/>
    <s v="Baja"/>
    <x v="0"/>
    <s v="TELEFONICA CYBERSECURITY TECH CHILE SPA"/>
    <s v="RONDA PREVENTIVA Y LECTURA DE TEMPERATURAS EN SALAS TIC"/>
    <s v="07/12/2023 7:00:44"/>
    <s v="07/12/2023 7:01:39"/>
    <s v="Cerrado"/>
    <s v="TI"/>
    <s v="CLIMA"/>
    <s v="07/12/2023 7:19:46"/>
    <s v="07/12/2023 23:50:00"/>
    <s v="RONDA PREVENTIVA Y LECTURA DE TEMPERATURAS EN SALAS TIC"/>
    <s v="RONDA REALIZADA"/>
    <d v="1899-12-30T00:00:00"/>
    <d v="1899-12-30T00:00:00"/>
    <d v="1899-12-30T00:00:00"/>
    <s v=""/>
    <s v="Cumplido"/>
    <m/>
    <m/>
    <m/>
    <m/>
    <m/>
    <d v="2023-11-08T00:00:00"/>
    <s v="CUMPLE"/>
    <s v="NO CUMPLE"/>
    <s v="NO CUMPLE"/>
    <s v="NO CUMPLE"/>
    <s v="NO CUMPLE"/>
  </r>
  <r>
    <s v="INC000002484935"/>
    <s v="VPN IP - MPLS"/>
    <x v="3"/>
    <s v="GESTION HD"/>
    <s v="GUSTAVO AVILA VERA"/>
    <s v="frp_spevel"/>
    <s v="3-Moderado/Limitado"/>
    <x v="1"/>
    <s v="Media"/>
    <x v="0"/>
    <s v="INMOBILIARIA FRUSAN S.A."/>
    <s v="HD/Frusan: Validar Reinicio de Servidor"/>
    <s v="07/12/2023 8:54:36"/>
    <s v="07/12/2023 8:57:09"/>
    <s v="Cerrado"/>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s v="CUMPLE"/>
    <s v="NO CUMPLE"/>
    <s v="NO CUMPLE"/>
    <s v="NO CUMPLE"/>
    <s v="NO CUMPLE"/>
  </r>
  <r>
    <s v="INC000002484940"/>
    <s v="VPN IP - MPLS"/>
    <x v="21"/>
    <s v="GESTION HD"/>
    <s v="DENISE CRUZAT ETCHEBERRY"/>
    <s v="frp_spevel"/>
    <s v="3-Moderado/Limitado"/>
    <x v="1"/>
    <s v="Media"/>
    <x v="1"/>
    <s v="CONSORCIO INDUSTRIAL DE ALIMENTOS S A"/>
    <s v="HD/REVISAR SERVIDOR SOLMAN 10.250.240.93"/>
    <s v="07/12/2023 9:05:29"/>
    <s v="07/12/2023 9:08:02"/>
    <s v="Cancelado"/>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s v="CUMPLE"/>
    <s v="NO CUMPLE"/>
    <s v="NO CUMPLE"/>
    <s v="NO CUMPLE"/>
    <s v="NO CUMPLE"/>
  </r>
  <r>
    <s v="INC000002484955"/>
    <s v="INFRAESTRUCTURA DC"/>
    <x v="15"/>
    <s v="APQ ACCESOS"/>
    <s v="PABLO A MALDONADO FLORES"/>
    <s v="tct_pabmaf"/>
    <s v="2-Significativo/Amplio"/>
    <x v="1"/>
    <s v="Media"/>
    <x v="0"/>
    <s v="TELEFONICA CYBERSECURITY TECH CHILE SPA"/>
    <s v="REALIZAR RONDA Y REVISION DE SALAS TECNICAS"/>
    <s v="07/12/2023 9:18:24"/>
    <s v="07/12/2023 9:19:42"/>
    <s v="Cerrado"/>
    <s v="CDP ANTIGUO 1"/>
    <s v="CDP ANTIGUO 2"/>
    <s v="07/12/2023 10:12:28"/>
    <s v="07/12/2023 23:50:00"/>
    <s v="REALIZAR RONDA Y REVISION DE SALAS TECNICAS"/>
    <s v="RONDAS OK"/>
    <d v="1899-12-30T00:52:24"/>
    <d v="1899-12-30T00:54:04"/>
    <d v="1899-12-30T00:01:40"/>
    <s v=""/>
    <s v="Cumplido"/>
    <m/>
    <m/>
    <m/>
    <m/>
    <m/>
    <d v="2023-11-07T00:00:00"/>
    <s v="CUMPLE"/>
    <s v="NO CUMPLE"/>
    <s v="NO CUMPLE"/>
    <s v="NO CUMPLE"/>
    <s v="NO CUMPLE"/>
  </r>
  <r>
    <s v="INC000002484974"/>
    <s v="INFRAESTRUCTURA DC"/>
    <x v="15"/>
    <s v="APQ ACCESOS"/>
    <s v="PABLO A MALDONADO FLORES"/>
    <s v="tct_pabmaf"/>
    <s v="2-Significativo/Amplio"/>
    <x v="2"/>
    <s v="Alta"/>
    <x v="0"/>
    <s v="TELEFONICA CYBERSECURITY TECH CHILE SPA"/>
    <s v="REALIZAR TOMA DE ALARMAS DE CLIENTE SALA BLANCA"/>
    <s v="07/12/2023 9:48:10"/>
    <s v="07/12/2023 9:52:10"/>
    <s v="Cerrado"/>
    <s v="CDP ANTIGUO 1"/>
    <s v="CDP ANTIGUO 2"/>
    <s v="07/12/2023 10:18:55"/>
    <s v="07/12/2023 23:50:00"/>
    <s v="REALIZAR TOMA DE ALARMAS DE CLIENTE SALA BLANCA"/>
    <s v="ALARMAS OK"/>
    <d v="1899-12-30T00:24:05"/>
    <d v="1899-12-30T00:30:45"/>
    <d v="1899-12-30T00:06:40"/>
    <s v=""/>
    <s v="Cumplido"/>
    <m/>
    <m/>
    <m/>
    <m/>
    <m/>
    <d v="2023-11-08T00:00:00"/>
    <s v="CUMPLE"/>
    <s v="NO CUMPLE"/>
    <s v="NO CUMPLE"/>
    <s v="NO CUMPLE"/>
    <s v="NO CUMPLE"/>
  </r>
  <r>
    <s v="INC000002484985"/>
    <s v="VPN IP - MPLS"/>
    <x v="2"/>
    <s v="GESTION HD"/>
    <s v="LUIS A VILLASMIL CASTILLO"/>
    <s v="frp_fpetro"/>
    <s v="3-Moderado/Limitado"/>
    <x v="1"/>
    <s v="Media"/>
    <x v="1"/>
    <s v="AVANTS SERVICIOS INTEGRALES"/>
    <s v="REQ/Falla conexión entre redes"/>
    <s v="07/12/2023 10:02:08"/>
    <s v="07/12/2023 10:06:37"/>
    <s v="Cerrado"/>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s v="NO CUMPLE"/>
    <s v="CUMPLE"/>
    <s v="NO CUMPLE"/>
    <s v="NO CUMPLE"/>
    <s v="NO CUMPLE"/>
  </r>
  <r>
    <s v="INC000002484992"/>
    <s v="VPN IP - MPLS"/>
    <x v="17"/>
    <s v="GESTION HD"/>
    <s v="NICOLAS A SAAVEDRA EGUILUZ"/>
    <s v="frp_spevel"/>
    <s v="3-Moderado/Limitado"/>
    <x v="1"/>
    <s v="Media"/>
    <x v="0"/>
    <s v="CENTRO MEDICO ANTOFAGASTA SA"/>
    <s v="HD/Formulario Solicitud Creación Usuario y Asignación Roles-Perfiles.xlsx"/>
    <s v="07/12/2023 10:11:38"/>
    <s v="07/12/2023 10:15:28"/>
    <s v="Cerrado"/>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s v="NO CUMPLE"/>
    <s v="CUMPLE"/>
    <s v="NO CUMPLE"/>
    <s v="NO CUMPLE"/>
    <s v="NO CUMPLE"/>
  </r>
  <r>
    <s v="INC000002485003"/>
    <s v="HOUSING"/>
    <x v="1"/>
    <s v="APQ ACCESOS"/>
    <s v="CARLOS F ARAYA RAMIREZ"/>
    <s v="tct_cararr"/>
    <s v="4-Menor/Localizado"/>
    <x v="0"/>
    <s v="Baja"/>
    <x v="0"/>
    <s v="TELEFONICA CYBERSECURITY TECH CHILE SPA"/>
    <s v="FACTIBILIDAD 79091"/>
    <s v="07/12/2023 10:25:53"/>
    <s v="07/12/2023 10:27:43"/>
    <s v="Cerrado"/>
    <s v="CDP ANTIGUO 1"/>
    <s v="CDP ANTIGUO 2"/>
    <s v="07/12/2023 14:07:15"/>
    <s v="07/12/2023 23:50:00"/>
    <s v="BCO SANTANDER"/>
    <s v="FACTIBILIDAD ENVIADA"/>
    <d v="1899-12-30T03:39:02"/>
    <d v="1899-12-30T03:41:22"/>
    <d v="1899-12-30T00:02:20"/>
    <s v=""/>
    <s v="Cumplido"/>
    <m/>
    <m/>
    <m/>
    <m/>
    <m/>
    <d v="2023-11-08T00:00:00"/>
    <s v="CUMPLE"/>
    <s v="NO CUMPLE"/>
    <s v="NO CUMPLE"/>
    <s v="NO CUMPLE"/>
    <s v="NO CUMPLE"/>
  </r>
  <r>
    <s v="INC000002485008"/>
    <s v="TICKET-INTELIGENTE"/>
    <x v="4"/>
    <s v="GESTION TI"/>
    <s v="ALEJANDRO ACEVEDO VALENZUELA"/>
    <s v="USR_TSIGHT"/>
    <s v="1-Extenso/Generalizado"/>
    <x v="0"/>
    <s v="Baja"/>
    <x v="1"/>
    <s v="FUNDACION INSTITUTO PROFESIONAL DUOC UC"/>
    <s v="fiprdu01 - dcadmmelipilla TICKET AUTOMATICO"/>
    <s v="07/12/2023 5:23:02"/>
    <s v="07/12/2023 5:23:02"/>
    <s v="Cerrado"/>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s v="CUMPLE"/>
    <s v="NO CUMPLE"/>
    <s v="NO CUMPLE"/>
    <s v="NO CUMPLE"/>
    <s v="NO CUMPLE"/>
  </r>
  <r>
    <s v="INC000002485033"/>
    <s v="TICKET-INTELIGENTE"/>
    <x v="4"/>
    <s v="GESTION TI"/>
    <s v="ALEJANDRO ACEVEDO VALENZUELA"/>
    <s v="USR_TSIGHT"/>
    <s v="1-Extenso/Generalizado"/>
    <x v="0"/>
    <s v="Baja"/>
    <x v="1"/>
    <s v="FUNDACION INSTITUTO PROFESIONAL DUOC UC"/>
    <s v="fiprdu01 - dcadmsnbdo TICKET AUTOMATICO"/>
    <s v="07/12/2023 6:54:25"/>
    <s v="07/12/2023 6:54:25"/>
    <s v="Cerrado"/>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s v="CUMPLE"/>
    <s v="NO CUMPLE"/>
    <s v="NO CUMPLE"/>
    <s v="NO CUMPLE"/>
    <s v="NO CUMPLE"/>
  </r>
  <r>
    <s v="INC000002485104"/>
    <s v="TICKET-INTELIGENTE"/>
    <x v="4"/>
    <s v="GESTION TI"/>
    <s v="GIOVANNI D ROCCO VALENZUELA"/>
    <s v="USR_TSIGHT"/>
    <s v="1-Extenso/Generalizado"/>
    <x v="0"/>
    <s v="Baja"/>
    <x v="1"/>
    <s v="GPS CHILE SPA"/>
    <s v="gpschi01 - wnprws_gps05 TICKET AUTOMATICO"/>
    <s v="07/12/2023 9:20:00"/>
    <s v="07/12/2023 9:20:00"/>
    <s v="Cerrado"/>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s v="NO CUMPLE"/>
    <s v="CUMPLE"/>
    <s v="NO CUMPLE"/>
    <s v="NO CUMPLE"/>
    <s v="NO CUMPLE"/>
  </r>
  <r>
    <s v="INC000002485131"/>
    <s v="HOSTING VIRTUAL"/>
    <x v="3"/>
    <s v="DUOC TICKET AUTOMATICO"/>
    <s v="VICTOR SEPULVEDA GAMARRA"/>
    <s v="frp_lmosqu"/>
    <s v="3-Moderado/Limitado"/>
    <x v="0"/>
    <s v="Baja"/>
    <x v="0"/>
    <s v="FUNDACION INSTITUTO PROFESIONAL DUOC UC"/>
    <s v="REQ | DUOC | RV: Solicitud de creación de dominio"/>
    <s v="07/12/2023 10:20:52"/>
    <s v="07/12/2023 10:23:53"/>
    <s v="Cerrado"/>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s v="CUMPLE"/>
    <s v="NO CUMPLE"/>
    <s v="NO CUMPLE"/>
    <s v="NO CUMPLE"/>
    <s v="NO CUMPLE"/>
  </r>
  <r>
    <s v="INC000002485145"/>
    <s v="HOUSING"/>
    <x v="19"/>
    <s v="BELIEVE"/>
    <s v="YORDI M HURTADO ARAYA"/>
    <s v="frp_fbalab"/>
    <s v="3-Moderado/Limitado"/>
    <x v="1"/>
    <s v="Media"/>
    <x v="0"/>
    <s v="IDOM INGENIERIA Y CONSULTORIA S.A. AGENCIA EN CHILE"/>
    <s v="GESTION DATACENTER/ ACCESOS / IDOM INGENIERIA Y CONSULTORIA S.A. AGENCIA EN CHILE"/>
    <s v="07/12/2023 10:51:49"/>
    <s v="07/12/2023 10:53:45"/>
    <s v="Cerrado"/>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s v="CUMPLE"/>
    <s v="NO CUMPLE"/>
    <s v="NO CUMPLE"/>
    <s v="NO CUMPLE"/>
    <s v="NO CUMPLE"/>
  </r>
  <r>
    <s v="INC000002485179"/>
    <s v="RED INTERNA"/>
    <x v="6"/>
    <s v="APQ ACCESOS"/>
    <s v="YORDI M HURTADO ARAYA"/>
    <s v="tct_yorhua"/>
    <s v="4-Menor/Localizado"/>
    <x v="0"/>
    <s v="Baja"/>
    <x v="0"/>
    <s v="TELEFONICA CYBERSECURITY TECH CHILE SPA"/>
    <s v="RONDA TOMA DE TEMPERATURAS SALAS TIC 12:30"/>
    <s v="07/12/2023 11:41:41"/>
    <s v="07/12/2023 11:42:07"/>
    <s v="Cerrado"/>
    <s v="CDP ANTIGUO 1"/>
    <s v="CDP ANTIGUO 2"/>
    <s v="07/12/2023 12:15:32"/>
    <s v="07/12/2023 23:50:00"/>
    <s v="RONDA TOMA DE TEMPERATURAS SALAS TIC 12:30"/>
    <s v="RONDA REALIZADA"/>
    <d v="1899-12-30T00:00:00"/>
    <d v="1899-12-30T00:33:51"/>
    <d v="1899-12-30T00:33:51"/>
    <s v=""/>
    <s v="Cumplido"/>
    <m/>
    <m/>
    <m/>
    <m/>
    <m/>
    <d v="2023-11-07T00:00:00"/>
    <s v="CUMPLE"/>
    <s v="NO CUMPLE"/>
    <s v="NO CUMPLE"/>
    <s v="NO CUMPLE"/>
    <s v="NO CUMPLE"/>
  </r>
  <r>
    <s v="INC000002485180"/>
    <s v="RED INTERNA"/>
    <x v="6"/>
    <s v="APQ ACCESOS"/>
    <s v="YORDI M HURTADO ARAYA"/>
    <s v="tct_yorhua"/>
    <s v="4-Menor/Localizado"/>
    <x v="0"/>
    <s v="Baja"/>
    <x v="0"/>
    <s v="TELEFONICA CYBERSECURITY TECH CHILE SPA"/>
    <s v="RONDA SALAS TECNICAS 15:30"/>
    <s v="07/12/2023 11:43:01"/>
    <s v="07/12/2023 11:43:27"/>
    <s v="Cerrado"/>
    <s v="CDP ANTIGUO 1"/>
    <s v="CDP ANTIGUO 2"/>
    <s v="07/12/2023 12:15:54"/>
    <s v="07/12/2023 23:50:00"/>
    <s v="RONDA SALAS TECNICAS 15:30"/>
    <s v="RONDA REALIZADA"/>
    <d v="1899-12-30T00:00:00"/>
    <d v="1899-12-30T00:32:53"/>
    <d v="1899-12-30T00:32:53"/>
    <s v=""/>
    <s v="Cumplido"/>
    <m/>
    <m/>
    <m/>
    <m/>
    <m/>
    <d v="2023-11-07T00:00:00"/>
    <s v="CUMPLE"/>
    <s v="NO CUMPLE"/>
    <s v="NO CUMPLE"/>
    <s v="NO CUMPLE"/>
    <s v="NO CUMPLE"/>
  </r>
  <r>
    <s v="INC000002485196"/>
    <s v="HOSTING VIRTUAL"/>
    <x v="3"/>
    <s v="DUOC TICKET AUTOMATICO"/>
    <s v="VICTOR SEPULVEDA GAMARRA"/>
    <s v="frp_lmosqu"/>
    <s v="3-Moderado/Limitado"/>
    <x v="0"/>
    <s v="Baja"/>
    <x v="1"/>
    <s v="FUNDACION INSTITUTO PROFESIONAL DUOC UC"/>
    <s v="DUOC | REQ |  Alerta Global: Monitoreo Atentus"/>
    <s v="07/12/2023 12:07:46"/>
    <s v="07/12/2023 12:12:29"/>
    <s v="Cerrado"/>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s v="CUMPLE"/>
    <s v="NO CUMPLE"/>
    <s v="NO CUMPLE"/>
    <s v="NO CUMPLE"/>
    <s v="NO CUMPLE"/>
  </r>
  <r>
    <s v="INC000002485199"/>
    <s v="HOUSING"/>
    <x v="19"/>
    <s v="BELIEVE"/>
    <s v="YORDI M HURTADO ARAYA"/>
    <s v="frp_fbalab"/>
    <s v="3-Moderado/Limitado"/>
    <x v="1"/>
    <s v="Media"/>
    <x v="0"/>
    <s v="FONDO DE SOLIDARIDAD E INVERSION SOCIAL"/>
    <s v="GESTION DATACENTER/ ACCESOS / FONDO DE SOLIDARIDAD E INVERSION SOCIAL"/>
    <s v="07/12/2023 12:16:23"/>
    <s v="07/12/2023 12:17:59"/>
    <s v="Cerrado"/>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s v="CUMPLE"/>
    <s v="NO CUMPLE"/>
    <s v="NO CUMPLE"/>
    <s v="NO CUMPLE"/>
    <s v="NO CUMPLE"/>
  </r>
  <r>
    <s v="INC000002485258"/>
    <s v="HOUSING"/>
    <x v="15"/>
    <s v="APQ ACCESOS"/>
    <s v="JOSE G MARQUEZ MARCANO"/>
    <s v="tct_josmam"/>
    <s v="4-Menor/Localizado"/>
    <x v="0"/>
    <s v="Baja"/>
    <x v="0"/>
    <s v="TELEFONICA EMPRESAS DE CHILE SA"/>
    <s v="SUPERVISION: Ingreso a DC PAINE para realizar instalación de cruzada"/>
    <s v="07/12/2023 10:56:12"/>
    <s v="07/12/2023 10:57:37"/>
    <s v="Cerrado"/>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s v="CUMPLE"/>
    <s v="NO CUMPLE"/>
    <s v="NO CUMPLE"/>
    <s v="NO CUMPLE"/>
    <s v="NO CUMPLE"/>
  </r>
  <r>
    <s v="INC000002485283"/>
    <s v="TICKET-INTELIGENTE"/>
    <x v="4"/>
    <s v="GESTION TI"/>
    <s v="ALEJANDRO ACEVEDO VALENZUELA"/>
    <s v="USR_TSIGHT"/>
    <s v="1-Extenso/Generalizado"/>
    <x v="0"/>
    <s v="Baja"/>
    <x v="1"/>
    <s v="SUGAL CHILE LIMITADA"/>
    <s v="suchli01 - qasmon_vm TICKET AUTOMATICO"/>
    <s v="07/12/2023 11:35:08"/>
    <s v="07/12/2023 11:35:08"/>
    <s v="Cerrado"/>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s v="CUMPLE"/>
    <s v="NO CUMPLE"/>
    <s v="NO CUMPLE"/>
    <s v="NO CUMPLE"/>
    <s v="NO CUMPLE"/>
  </r>
  <r>
    <s v="INC000002485326"/>
    <s v="RED INTERNA"/>
    <x v="0"/>
    <s v="APOQUINDO TI"/>
    <s v="RICARDO F ORELLANA MARDONES"/>
    <s v="tct_rorell"/>
    <s v="4-Menor/Localizado"/>
    <x v="0"/>
    <s v="Baja"/>
    <x v="0"/>
    <s v="TELEFONICA EMPRESAS DE CHILE SA"/>
    <s v="RONDA Y MEDICIÓN DE TEMPERATURAS EN SALAS TIC"/>
    <s v="07/12/2023 10:59:20"/>
    <s v="07/12/2023 11:00:35"/>
    <s v="Cerrado"/>
    <s v="TI"/>
    <s v="CLIMA"/>
    <s v="07/12/2023 11:20:39"/>
    <s v="07/12/2023 23:50:00"/>
    <m/>
    <s v="ACT REALIZADA SIN NOVEDAD"/>
    <d v="1899-12-30T00:00:00"/>
    <d v="1899-12-30T00:00:00"/>
    <d v="1899-12-30T00:00:00"/>
    <s v=""/>
    <s v="Cumplido"/>
    <m/>
    <m/>
    <m/>
    <m/>
    <m/>
    <d v="2023-11-07T00:00:00"/>
    <s v="CUMPLE"/>
    <s v="NO CUMPLE"/>
    <s v="NO CUMPLE"/>
    <s v="NO CUMPLE"/>
    <s v="NO CUMPLE"/>
  </r>
  <r>
    <s v="INC000002485341"/>
    <s v="VPN IP - MPLS"/>
    <x v="17"/>
    <s v="GESTION HD"/>
    <s v="NICOLAS A SAAVEDRA EGUILUZ"/>
    <s v="frp_fpetro"/>
    <s v="3-Moderado/Limitado"/>
    <x v="1"/>
    <s v="Media"/>
    <x v="0"/>
    <s v="NUTRISCO CHILE SA"/>
    <s v="HD/Información para creación SAP"/>
    <s v="07/12/2023 11:20:59"/>
    <s v="07/12/2023 11:24:15"/>
    <s v="Cerrado"/>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s v="CUMPLE"/>
    <s v="NO CUMPLE"/>
    <s v="NO CUMPLE"/>
    <s v="NO CUMPLE"/>
    <s v="NO CUMPLE"/>
  </r>
  <r>
    <s v="INC000002485345"/>
    <s v="INFRAESTRUCTURA DC"/>
    <x v="1"/>
    <s v="APQ ACCESOS"/>
    <s v="CARLOS F ARAYA RAMIREZ"/>
    <s v="tct_cararr"/>
    <s v="4-Menor/Localizado"/>
    <x v="0"/>
    <s v="Baja"/>
    <x v="0"/>
    <s v="TELEFONICA CYBERSECURITY TECH CHILE SPA"/>
    <s v="FACTIBILIDAD 79604"/>
    <s v="07/12/2023 11:27:17"/>
    <s v="07/12/2023 11:28:13"/>
    <s v="Cerrado"/>
    <s v="CDP ANTIGUO 1"/>
    <s v="CDP ANTIGUO 2"/>
    <s v="07/12/2023 12:03:17"/>
    <s v="07/12/2023 23:50:00"/>
    <s v="TELEFONICA"/>
    <s v="FACTIBILIDAD ENVIADA"/>
    <d v="1899-12-30T00:34:23"/>
    <d v="1899-12-30T00:36:00"/>
    <d v="1899-12-30T00:01:37"/>
    <s v=""/>
    <s v="Cumplido"/>
    <m/>
    <m/>
    <m/>
    <m/>
    <m/>
    <d v="2023-11-07T00:00:00"/>
    <s v="CUMPLE"/>
    <s v="NO CUMPLE"/>
    <s v="NO CUMPLE"/>
    <s v="NO CUMPLE"/>
    <s v="NO CUMPLE"/>
  </r>
  <r>
    <s v="INC000002485372"/>
    <s v="VPN IP - MPLS"/>
    <x v="6"/>
    <s v="GESTION HD"/>
    <s v="YORDI M HURTADO ARAYA"/>
    <s v="frp_jancha"/>
    <s v="4-Menor/Localizado"/>
    <x v="0"/>
    <s v="Baja"/>
    <x v="0"/>
    <s v="BANCO DEL ESTADO DE CHILE"/>
    <s v="FRONT CTC/ EMPRESAS/REQUERIMIENTO DE CAMBIO DE MEDIOS MAGNETICOS"/>
    <s v="07/12/2023 12:19:27"/>
    <s v="07/12/2023 12:21:05"/>
    <s v="Cerrado"/>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s v="NO CUMPLE"/>
    <s v="CUMPLE"/>
    <s v="NO CUMPLE"/>
    <s v="NO CUMPLE"/>
    <s v="NO CUMPLE"/>
  </r>
  <r>
    <s v="INC000002485375"/>
    <s v="RED INTERNA"/>
    <x v="0"/>
    <s v="APOQUINDO TI"/>
    <s v="RICARDO F ORELLANA MARDONES"/>
    <s v="tct_rorell"/>
    <s v="4-Menor/Localizado"/>
    <x v="0"/>
    <s v="Baja"/>
    <x v="0"/>
    <s v="TELEFONICA EMPRESAS DE CHILE SA"/>
    <s v="RONDA Y MEDICIÓN DE TEMPERATURAS EN SALAS TIC"/>
    <s v="07/12/2023 12:22:01"/>
    <s v="07/12/2023 12:23:05"/>
    <s v="Cerrado"/>
    <s v="TI"/>
    <s v="CLIMA"/>
    <s v="07/12/2023 12:49:52"/>
    <s v="07/12/2023 23:50:00"/>
    <m/>
    <s v="ACT REALIZADA SIN NOVEDAD"/>
    <d v="1899-12-30T00:00:00"/>
    <d v="1899-12-30T00:00:00"/>
    <d v="1899-12-30T00:00:00"/>
    <s v=""/>
    <s v="Cumplido"/>
    <m/>
    <m/>
    <m/>
    <m/>
    <m/>
    <d v="2023-11-07T00:00:00"/>
    <s v="CUMPLE"/>
    <s v="NO CUMPLE"/>
    <s v="NO CUMPLE"/>
    <s v="NO CUMPLE"/>
    <s v="NO CUMPLE"/>
  </r>
  <r>
    <s v="INC000002485397"/>
    <s v="RED INTERNA"/>
    <x v="1"/>
    <s v="APQ ACCESOS"/>
    <s v="CARLOS F ARAYA RAMIREZ"/>
    <s v="tct_cararr"/>
    <s v="4-Menor/Localizado"/>
    <x v="0"/>
    <s v="Baja"/>
    <x v="0"/>
    <s v="TELEFONICA CYBERSECURITY TECH CHILE SPA"/>
    <s v="TOMA DE ALARMAS"/>
    <s v="07/12/2023 12:53:41"/>
    <s v="07/12/2023 12:54:22"/>
    <s v="Cerrado"/>
    <s v="CDP ANTIGUO 1"/>
    <s v="CDP ANTIGUO 2"/>
    <s v="07/12/2023 13:52:24"/>
    <s v="07/12/2023 23:50:00"/>
    <m/>
    <s v="toma de alarmas realizada"/>
    <d v="1899-12-30T00:00:00"/>
    <d v="1899-12-30T00:00:00"/>
    <d v="1899-12-30T00:00:00"/>
    <s v=""/>
    <s v="Cumplido"/>
    <m/>
    <m/>
    <m/>
    <m/>
    <m/>
    <d v="2023-11-07T00:00:00"/>
    <s v="CUMPLE"/>
    <s v="NO CUMPLE"/>
    <s v="NO CUMPLE"/>
    <s v="NO CUMPLE"/>
    <s v="NO CUMPLE"/>
  </r>
  <r>
    <s v="INC000002485414"/>
    <s v="TICKET-INTELIGENTE"/>
    <x v="4"/>
    <s v="GESTION TI"/>
    <s v="GIOVANNI D ROCCO VALENZUELA"/>
    <s v="USR_TSIGHT"/>
    <s v="1-Extenso/Generalizado"/>
    <x v="0"/>
    <s v="Baja"/>
    <x v="1"/>
    <s v="GPS CHILE SPA"/>
    <s v="gpschi01 - wnprap_gps04 TICKET AUTOMATICO"/>
    <s v="07/12/2023 12:37:43"/>
    <s v="07/12/2023 12:37:43"/>
    <s v="Cerrado"/>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s v="CUMPLE"/>
    <s v="NO CUMPLE"/>
    <s v="NO CUMPLE"/>
    <s v="NO CUMPLE"/>
    <s v="NO CUMPLE"/>
  </r>
  <r>
    <s v="INC000002485418"/>
    <s v="TICKET-INTELIGENTE"/>
    <x v="3"/>
    <s v="GESTION TI"/>
    <s v="GUSTAVO AVILA VERA"/>
    <s v="USR_TSIGHT"/>
    <s v="1-Extenso/Generalizado"/>
    <x v="0"/>
    <s v="Baja"/>
    <x v="1"/>
    <s v="TELEFONICA CYBERSECURITY TECH CHILE SPA"/>
    <s v="tctcsp01 - soc-splunk-i-01 TICKET AUTOMATICO"/>
    <s v="07/12/2023 12:43:39"/>
    <s v="07/12/2023 12:43:39"/>
    <s v="Cerrado"/>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s v="NO CUMPLE"/>
    <s v="CUMPLE"/>
    <s v="NO CUMPLE"/>
    <s v="NO CUMPLE"/>
    <s v="NO CUMPLE"/>
  </r>
  <r>
    <s v="INC000002485541"/>
    <s v="INFRAESTRUCTURA DC"/>
    <x v="15"/>
    <s v="APQ ACCESOS"/>
    <s v="PABLO A MALDONADO FLORES"/>
    <s v="tct_pabmaf"/>
    <s v="2-Significativo/Amplio"/>
    <x v="2"/>
    <s v="Alta"/>
    <x v="0"/>
    <s v="TELEFONICA CYBERSECURITY TECH CHILE SPA"/>
    <s v="REALIZAR RONDA Y REVISION DE SALAS TECNICAS"/>
    <s v="07/12/2023 15:06:21"/>
    <s v="07/12/2023 15:08:21"/>
    <s v="Cerrado"/>
    <s v="CDP ANTIGUO 1"/>
    <s v="CDP ANTIGUO 2"/>
    <s v="07/12/2023 15:18:52"/>
    <s v="07/12/2023 23:50:00"/>
    <s v="REALIZAR RONDA Y REVISION DE SALAS TECNICAS"/>
    <s v="RONDAS OK"/>
    <d v="1899-12-30T00:00:00"/>
    <d v="1899-12-30T00:00:00"/>
    <d v="1899-12-30T00:00:00"/>
    <s v=""/>
    <s v="Cumplido"/>
    <m/>
    <m/>
    <m/>
    <m/>
    <m/>
    <d v="2023-11-07T00:00:00"/>
    <s v="CUMPLE"/>
    <s v="NO CUMPLE"/>
    <s v="NO CUMPLE"/>
    <s v="NO CUMPLE"/>
    <s v="NO CUMPLE"/>
  </r>
  <r>
    <s v="INC000002485543"/>
    <s v="INFRAESTRUCTURA DC"/>
    <x v="15"/>
    <s v="APQ ACCESOS"/>
    <s v="PABLO A MALDONADO FLORES"/>
    <s v="tct_pabmaf"/>
    <s v="2-Significativo/Amplio"/>
    <x v="2"/>
    <s v="Alta"/>
    <x v="0"/>
    <s v="TELEFONICA CYBERSECURITY TECH CHILE SPA"/>
    <s v="REALIZAR RONDA Y REVISION DE SALAS TECNICAS"/>
    <s v="07/12/2023 15:11:34"/>
    <s v="07/12/2023 15:11:35"/>
    <s v="Cerrado"/>
    <s v="CDP ANTIGUO 1"/>
    <s v="CDP ANTIGUO 2"/>
    <s v="07/12/2023 15:20:03"/>
    <s v="07/12/2023 23:50:00"/>
    <s v="REALIZAR RONDA Y REVISION DE SALAS TECNICAS"/>
    <s v="RONDAS OK"/>
    <d v="1899-12-30T00:00:00"/>
    <d v="1899-12-30T00:00:00"/>
    <d v="1899-12-30T00:00:00"/>
    <s v=""/>
    <s v="Cumplido"/>
    <m/>
    <m/>
    <m/>
    <m/>
    <m/>
    <d v="2023-11-08T00:00:00"/>
    <s v="CUMPLE"/>
    <s v="NO CUMPLE"/>
    <s v="NO CUMPLE"/>
    <s v="NO CUMPLE"/>
    <s v="NO CUMPLE"/>
  </r>
  <r>
    <s v="INC000002485545"/>
    <s v="INFRAESTRUCTURA DC"/>
    <x v="15"/>
    <s v="APQ ACCESOS"/>
    <s v="PABLO A MALDONADO FLORES"/>
    <s v="tct_pabmaf"/>
    <s v="2-Significativo/Amplio"/>
    <x v="2"/>
    <s v="Alta"/>
    <x v="0"/>
    <s v="TELEFONICA CYBERSECURITY TECH CHILE SPA"/>
    <s v="REALIZAR RONDA Y REVISION DE SALAS TECNICAS"/>
    <s v="07/12/2023 15:16:33"/>
    <s v="07/12/2023 15:16:46"/>
    <s v="Cerrado"/>
    <s v="CDP ANTIGUO 1"/>
    <s v="CDP ANTIGUO 2"/>
    <s v="07/12/2023 15:20:32"/>
    <s v="07/12/2023 23:50:00"/>
    <s v="REALIZAR RONDA Y REVISION DE SALAS TECNICAS"/>
    <s v="RONDAS OK"/>
    <d v="1899-12-30T00:03:23"/>
    <d v="1899-12-30T00:03:59"/>
    <d v="1899-12-30T00:00:36"/>
    <s v=""/>
    <s v="Cumplido"/>
    <m/>
    <m/>
    <m/>
    <m/>
    <m/>
    <d v="2023-11-07T00:00:00"/>
    <s v="CUMPLE"/>
    <s v="NO CUMPLE"/>
    <s v="NO CUMPLE"/>
    <s v="NO CUMPLE"/>
    <s v="NO CUMPLE"/>
  </r>
  <r>
    <s v="INC000002485547"/>
    <s v="RED INTERNA"/>
    <x v="6"/>
    <s v="APQ ACCESOS"/>
    <s v="YORDI M HURTADO ARAYA"/>
    <s v="tct_yorhua"/>
    <s v="4-Menor/Localizado"/>
    <x v="0"/>
    <s v="Baja"/>
    <x v="0"/>
    <s v="TELEFONICA CYBERSECURITY TECH CHILE SPA"/>
    <s v="RONDA TOMA DE TEMPERATURAS SALAS TIC 16:30"/>
    <s v="07/12/2023 15:20:32"/>
    <s v="07/12/2023 15:21:14"/>
    <s v="Cerrado"/>
    <s v="CDP ANTIGUO 1"/>
    <s v="CDP ANTIGUO 2"/>
    <s v="07/12/2023 16:21:20"/>
    <s v="07/12/2023 23:50:00"/>
    <s v="RONDA TOMA DE TEMPERATURAS SALAS TIC 16:30"/>
    <s v="RONDA REALIZADA"/>
    <d v="1899-12-30T00:00:00"/>
    <d v="1899-12-30T01:00:48"/>
    <d v="1899-12-30T01:00:48"/>
    <s v=""/>
    <s v="Cumplido"/>
    <m/>
    <m/>
    <m/>
    <m/>
    <m/>
    <d v="2023-11-07T00:00:00"/>
    <s v="NO CUMPLE"/>
    <s v="CUMPLE"/>
    <s v="NO CUMPLE"/>
    <s v="NO CUMPLE"/>
    <s v="NO CUMPLE"/>
  </r>
  <r>
    <s v="INC000002485548"/>
    <s v="RED INTERNA"/>
    <x v="6"/>
    <s v="APQ ACCESOS"/>
    <s v="YORDI M HURTADO ARAYA"/>
    <s v="tct_yorhua"/>
    <s v="4-Menor/Localizado"/>
    <x v="0"/>
    <s v="Baja"/>
    <x v="0"/>
    <s v="TELEFONICA CYBERSECURITY TECH CHILE SPA"/>
    <s v="RONDA SALAS TECNICAS 19:30"/>
    <s v="07/12/2023 15:21:29"/>
    <s v="07/12/2023 15:21:55"/>
    <s v="Cerrado"/>
    <s v="CDP ANTIGUO 1"/>
    <s v="CDP ANTIGUO 2"/>
    <s v="07/12/2023 16:20:40"/>
    <s v="07/12/2023 23:50:00"/>
    <s v="RONDA SALAS TECNICAS 19:30"/>
    <s v="RONDA REALIZADA"/>
    <d v="1899-12-30T00:00:00"/>
    <d v="1899-12-30T00:59:11"/>
    <d v="1899-12-30T00:59:11"/>
    <s v=""/>
    <s v="Cumplido"/>
    <m/>
    <m/>
    <m/>
    <m/>
    <m/>
    <d v="2023-11-07T00:00:00"/>
    <s v="CUMPLE"/>
    <s v="NO CUMPLE"/>
    <s v="NO CUMPLE"/>
    <s v="NO CUMPLE"/>
    <s v="NO CUMPLE"/>
  </r>
  <r>
    <s v="INC000002485582"/>
    <s v="HOUSING"/>
    <x v="1"/>
    <s v="APQ ACCESOS"/>
    <s v="CARLOS F ARAYA RAMIREZ"/>
    <s v="tct_cararr"/>
    <s v="4-Menor/Localizado"/>
    <x v="0"/>
    <s v="Baja"/>
    <x v="0"/>
    <s v="TELEFONICA CYBERSECURITY TECH CHILE SPA"/>
    <s v="FACTIBILIDAD 78997"/>
    <s v="07/12/2023 17:24:06"/>
    <s v="07/12/2023 17:25:07"/>
    <s v="Cerrado"/>
    <s v="CDP ANTIGUO 1"/>
    <s v="CDP ANTIGUO 2"/>
    <s v="07/12/2023 17:34:50"/>
    <s v="07/12/2023 23:50:00"/>
    <m/>
    <s v="FACTIBILIDAD ENVIADA"/>
    <d v="1899-12-30T00:09:14"/>
    <d v="1899-12-30T00:10:44"/>
    <d v="1899-12-30T00:01:30"/>
    <s v=""/>
    <s v="Cumplido"/>
    <m/>
    <m/>
    <m/>
    <m/>
    <m/>
    <d v="2023-11-10T00:00:00"/>
    <s v="CUMPLE"/>
    <s v="NO CUMPLE"/>
    <s v="NO CUMPLE"/>
    <s v="NO CUMPLE"/>
    <s v="NO CUMPLE"/>
  </r>
  <r>
    <s v="INC000002485584"/>
    <s v="RED INTERNA"/>
    <x v="1"/>
    <s v="APQ ACCESOS"/>
    <s v="CARLOS F ARAYA RAMIREZ"/>
    <s v="tct_cararr"/>
    <s v="4-Menor/Localizado"/>
    <x v="0"/>
    <s v="Baja"/>
    <x v="0"/>
    <s v="TELEFONICA CYBERSECURITY TECH CHILE SPA"/>
    <s v="RONDA INSPECTIVA"/>
    <s v="07/12/2023 17:31:41"/>
    <s v="07/12/2023 17:32:20"/>
    <s v="Cerrado"/>
    <s v="CDP ANTIGUO 1"/>
    <s v="CDP ANTIGUO 2"/>
    <s v="07/12/2023 18:22:59"/>
    <s v="07/12/2023 23:50:00"/>
    <m/>
    <s v="ronda realizada"/>
    <d v="1899-12-30T00:00:00"/>
    <d v="1899-12-30T00:00:00"/>
    <d v="1899-12-30T00:00:00"/>
    <s v=""/>
    <s v="Cumplido"/>
    <m/>
    <m/>
    <m/>
    <m/>
    <m/>
    <d v="2023-11-07T00:00:00"/>
    <s v="CUMPLE"/>
    <s v="NO CUMPLE"/>
    <s v="NO CUMPLE"/>
    <s v="NO CUMPLE"/>
    <s v="NO CUMPLE"/>
  </r>
  <r>
    <s v="INC000002485604"/>
    <s v="HOUSING"/>
    <x v="16"/>
    <s v="BELIEVE"/>
    <s v="ALDO P VALENZUELA MUJICA"/>
    <s v="frp_pcamay"/>
    <s v="3-Moderado/Limitado"/>
    <x v="1"/>
    <s v="Media"/>
    <x v="0"/>
    <s v="TELEFONICA EMPRESAS DE CHILE SA"/>
    <s v="GESTION DATACENTER/ ACCESOS / TELEFONICA EMPRESAS DE CHILE SA"/>
    <s v="07/12/2023 20:51:07"/>
    <s v="07/12/2023 20:51:26"/>
    <s v="Cerrado"/>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s v="CUMPLE"/>
    <s v="NO CUMPLE"/>
    <s v="NO CUMPLE"/>
    <s v="NO CUMPLE"/>
    <s v="NO CUMPLE"/>
  </r>
  <r>
    <s v="INC000002485619"/>
    <s v="VPN IP - MPLS"/>
    <x v="4"/>
    <s v="BELIEVE"/>
    <s v="ALEJANDRO ACEVEDO VALENZUELA"/>
    <s v="frp_fbalab"/>
    <s v="4-Menor/Localizado"/>
    <x v="0"/>
    <s v="Baja"/>
    <x v="0"/>
    <s v="TELEFONICA CYBERSECURITY TECH CHILE SPA"/>
    <s v="REQ / SOC  /RE: Bajar cuenta AD"/>
    <s v="07/12/2023 13:32:53"/>
    <s v="07/12/2023 13:33:38"/>
    <s v="Cerrado"/>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s v="CUMPLE"/>
    <s v="NO CUMPLE"/>
    <s v="NO CUMPLE"/>
    <s v="NO CUMPLE"/>
    <s v="NO CUMPLE"/>
  </r>
  <r>
    <s v="INC000002485645"/>
    <s v="VPN IP - MPLS"/>
    <x v="4"/>
    <s v="BELIEVE"/>
    <s v="VICTOR SEPULVEDA GAMARRA"/>
    <s v="frp_jolsso"/>
    <s v="4-Menor/Localizado"/>
    <x v="0"/>
    <s v="Baja"/>
    <x v="0"/>
    <s v="TELEFONICA CYBERSECURITY TECH CHILE SPA"/>
    <s v="REQ / SOC / RE: Alarma de inactividad Equipos DUOC 1 hora Fired"/>
    <s v="07/12/2023 14:22:29"/>
    <s v="07/12/2023 14:23:34"/>
    <s v="Cerrado"/>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s v="CUMPLE"/>
    <s v="NO CUMPLE"/>
    <s v="NO CUMPLE"/>
    <s v="NO CUMPLE"/>
    <s v="NO CUMPLE"/>
  </r>
  <r>
    <s v="INC000002485676"/>
    <s v="HOSTING VIRTUAL"/>
    <x v="4"/>
    <s v="DUOC TICKET AUTOMATICO"/>
    <s v="ALEJANDRO ACEVEDO VALENZUELA"/>
    <s v="frp_fcruzp"/>
    <s v="3-Moderado/Limitado"/>
    <x v="0"/>
    <s v="Baja"/>
    <x v="0"/>
    <s v="FUNDACION INSTITUTO PROFESIONAL DUOC UC"/>
    <s v="RQ / DUOC / Eliminación de DC que no existen"/>
    <s v="07/12/2023 15:13:14"/>
    <s v="07/12/2023 15:15:12"/>
    <s v="Cerrado"/>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s v="CUMPLE"/>
    <s v="NO CUMPLE"/>
    <s v="NO CUMPLE"/>
    <s v="NO CUMPLE"/>
    <s v="NO CUMPLE"/>
  </r>
  <r>
    <s v="INC000002485700"/>
    <s v="HOUSING"/>
    <x v="14"/>
    <s v="BELIEVE"/>
    <s v="RICARDO F ORELLANA MARDONES"/>
    <s v="frp_jolsso"/>
    <s v="3-Moderado/Limitado"/>
    <x v="1"/>
    <s v="Media"/>
    <x v="0"/>
    <s v="BANCO SANTANDER CHILE"/>
    <s v="GESTION DATACENTER/ ACCESOS /BANCO SANTANDER CHILE"/>
    <s v="07/12/2023 16:13:31"/>
    <s v="07/12/2023 16:17:05"/>
    <s v="Cerrado"/>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s v="CUMPLE"/>
    <s v="NO CUMPLE"/>
    <s v="NO CUMPLE"/>
    <s v="NO CUMPLE"/>
    <s v="NO CUMPLE"/>
  </r>
  <r>
    <s v="INC000002485710"/>
    <s v="VPN IP - MPLS"/>
    <x v="9"/>
    <s v="BELIEVE"/>
    <s v="AXEL ANDRADE"/>
    <s v="frp_kaldor"/>
    <s v="3-Moderado/Limitado"/>
    <x v="1"/>
    <s v="Media"/>
    <x v="0"/>
    <s v="FARMACIAS AHUMADA S.A."/>
    <s v="GAMA / eliminar de plataforma de respaldo sercer cl01balfuse01"/>
    <s v="07/12/2023 13:11:34"/>
    <s v="07/12/2023 13:15:57"/>
    <s v="Cerrado"/>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s v="NO CUMPLE"/>
    <s v="NO CUMPLE"/>
    <s v="CUMPLE"/>
    <s v="NO CUMPLE"/>
    <s v="NO CUMPLE"/>
  </r>
  <r>
    <s v="INC000002485795"/>
    <s v="HOUSING"/>
    <x v="16"/>
    <s v="BELIEVE"/>
    <s v="JOSE G MARQUEZ MARCANO"/>
    <s v="frp_jolsso"/>
    <s v="3-Moderado/Limitado"/>
    <x v="1"/>
    <s v="Media"/>
    <x v="0"/>
    <s v="HUAWEI CHILE S A"/>
    <s v="GESTION DATACENTER/ ACCESOS /HUAWEI CHILE S A"/>
    <s v="07/12/2023 18:16:36"/>
    <s v="07/12/2023 18:18:01"/>
    <s v="Cerrado"/>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s v="CUMPLE"/>
    <s v="NO CUMPLE"/>
    <s v="NO CUMPLE"/>
    <s v="NO CUMPLE"/>
    <s v="NO CUMPLE"/>
  </r>
  <r>
    <s v="INC000002485797"/>
    <s v="HOUSING"/>
    <x v="16"/>
    <s v="BELIEVE"/>
    <s v="JOSE G MARQUEZ MARCANO"/>
    <s v="frp_jolsso"/>
    <s v="3-Moderado/Limitado"/>
    <x v="1"/>
    <s v="Media"/>
    <x v="0"/>
    <s v="HUAWEI CHILE S A"/>
    <s v="GESTION DATACENTER/ ACCESOS /HUAWEI CHILE S A"/>
    <s v="07/12/2023 18:19:59"/>
    <s v="07/12/2023 18:21:21"/>
    <s v="Cerrado"/>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s v="CUMPLE"/>
    <s v="NO CUMPLE"/>
    <s v="NO CUMPLE"/>
    <s v="NO CUMPLE"/>
    <s v="NO CUMPLE"/>
  </r>
  <r>
    <s v="INC000002485799"/>
    <s v="HOUSING"/>
    <x v="16"/>
    <s v="BELIEVE"/>
    <s v="JOSE G MARQUEZ MARCANO"/>
    <s v="frp_jolsso"/>
    <s v="3-Moderado/Limitado"/>
    <x v="1"/>
    <s v="Media"/>
    <x v="0"/>
    <s v="HUAWEI CHILE S A"/>
    <s v="GESTION DATACENTER/ ACCESOS /HUAWEI CHILE S A"/>
    <s v="07/12/2023 18:23:19"/>
    <s v="07/12/2023 18:24:26"/>
    <s v="Cerrado"/>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s v="CUMPLE"/>
    <s v="NO CUMPLE"/>
    <s v="NO CUMPLE"/>
    <s v="NO CUMPLE"/>
    <s v="NO CUMPLE"/>
  </r>
  <r>
    <s v="INC000002485802"/>
    <s v="HOUSING"/>
    <x v="16"/>
    <s v="BELIEVE"/>
    <s v="JOSE G MARQUEZ MARCANO"/>
    <s v="frp_jolsso"/>
    <s v="3-Moderado/Limitado"/>
    <x v="1"/>
    <s v="Media"/>
    <x v="0"/>
    <s v="HUAWEI CHILE S A"/>
    <s v="GESTION DATACENTER/ ACCESOS /HUAWEI CHILE S A"/>
    <s v="07/12/2023 18:27:22"/>
    <s v="07/12/2023 18:30:46"/>
    <s v="Cerrado"/>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s v="CUMPLE"/>
    <s v="NO CUMPLE"/>
    <s v="NO CUMPLE"/>
    <s v="NO CUMPLE"/>
    <s v="NO CUMPLE"/>
  </r>
  <r>
    <s v="INC000002485934"/>
    <s v="RED INTERNA"/>
    <x v="0"/>
    <s v="APOQUINDO TI"/>
    <s v="RICARDO F ORELLANA MARDONES"/>
    <s v="tct_rorell"/>
    <s v="4-Menor/Localizado"/>
    <x v="0"/>
    <s v="Baja"/>
    <x v="0"/>
    <s v="TELEFONICA EMPRESAS DE CHILE SA"/>
    <s v="RONDA Y MEDICIÓN DE TEMPERATURAS EN SALAS TIC"/>
    <s v="07/12/2023 16:26:50"/>
    <s v="07/12/2023 16:27:59"/>
    <s v="Cerrado"/>
    <s v="TI"/>
    <s v="CLIMA"/>
    <s v="07/12/2023 16:43:07"/>
    <s v="07/12/2023 23:50:00"/>
    <m/>
    <s v="ACT REALIZADA SIN NOVEDAD"/>
    <d v="1899-12-30T00:00:00"/>
    <d v="1899-12-30T00:00:00"/>
    <d v="1899-12-30T00:00:00"/>
    <s v=""/>
    <s v="Cumplido"/>
    <m/>
    <m/>
    <m/>
    <m/>
    <m/>
    <d v="2023-11-08T00:00:00"/>
    <s v="CUMPLE"/>
    <s v="NO CUMPLE"/>
    <s v="NO CUMPLE"/>
    <s v="NO CUMPLE"/>
    <s v="NO CUMPLE"/>
  </r>
  <r>
    <s v="INC000002486005"/>
    <s v="HOUSING"/>
    <x v="14"/>
    <s v="BELIEVE"/>
    <s v="RICARDO F ORELLANA MARDONES"/>
    <s v="frp_jolsso"/>
    <s v="3-Moderado/Limitado"/>
    <x v="1"/>
    <s v="Media"/>
    <x v="0"/>
    <s v="TELEFONICA EMPRESAS DE CHILE SA"/>
    <s v="GESTION DATACENTER/ ACCESOS /TELEFONICA EMPRESAS DE CHILE SA"/>
    <s v="07/12/2023 16:26:51"/>
    <s v="07/12/2023 16:28:45"/>
    <s v="Cerrado"/>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s v="CUMPLE"/>
    <s v="NO CUMPLE"/>
    <s v="NO CUMPLE"/>
    <s v="NO CUMPLE"/>
    <s v="NO CUMPLE"/>
  </r>
  <r>
    <s v="INC000002486016"/>
    <s v="HOUSING"/>
    <x v="14"/>
    <s v="BELIEVE"/>
    <s v="RICARDO F ORELLANA MARDONES"/>
    <s v="frp_jolsso"/>
    <s v="3-Moderado/Limitado"/>
    <x v="1"/>
    <s v="Media"/>
    <x v="0"/>
    <s v="TELEFONICA GLOBAL TECHNOLOGY S.A.AGENCIA EN CHILE"/>
    <s v="GESTION DATACENTER/ ACCESOS /TELEFONICA GLOBAL TECHNOLOGY S.A.AGENCIA EN CHILE"/>
    <s v="07/12/2023 16:45:52"/>
    <s v="07/12/2023 16:47:23"/>
    <s v="Cerrado"/>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s v="CUMPLE"/>
    <s v="NO CUMPLE"/>
    <s v="NO CUMPLE"/>
    <s v="NO CUMPLE"/>
    <s v="NO CUMPLE"/>
  </r>
  <r>
    <s v="INC000002486018"/>
    <s v="HOUSING"/>
    <x v="19"/>
    <s v="BELIEVE"/>
    <s v="YORDI M HURTADO ARAYA"/>
    <s v="frp_fbalab"/>
    <s v="3-Moderado/Limitado"/>
    <x v="1"/>
    <s v="Media"/>
    <x v="0"/>
    <s v="TELEFONICA EMPRESAS DE CHILE SA"/>
    <s v="GESTION DATACENTER/ ACCESOS / TELEFONICA EMPRESAS DE CHILE SA"/>
    <s v="07/12/2023 16:49:18"/>
    <s v="07/12/2023 16:53:47"/>
    <s v="Cerrado"/>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s v="CUMPLE"/>
    <s v="NO CUMPLE"/>
    <s v="NO CUMPLE"/>
    <s v="NO CUMPLE"/>
    <s v="NO CUMPLE"/>
  </r>
  <r>
    <s v="INC000002486065"/>
    <s v="HOUSING"/>
    <x v="14"/>
    <s v="BELIEVE"/>
    <s v="CRISTOPHER MALDONADO ROMERO"/>
    <s v="frp_fbalab"/>
    <s v="3-Moderado/Limitado"/>
    <x v="1"/>
    <s v="Media"/>
    <x v="0"/>
    <s v="HDI SEGUROS S.A."/>
    <s v="GESTION DATACENTER/ ACCESOS / HDI SEGUROS S.A."/>
    <s v="07/12/2023 18:12:31"/>
    <s v="07/12/2023 18:14:23"/>
    <s v="Cerrado"/>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s v="CUMPLE"/>
    <s v="NO CUMPLE"/>
    <s v="NO CUMPLE"/>
    <s v="NO CUMPLE"/>
    <s v="NO CUMPLE"/>
  </r>
  <r>
    <s v="INC000002486070"/>
    <s v="HOUSING"/>
    <x v="16"/>
    <s v="BELIEVE"/>
    <s v="JOSE G MARQUEZ MARCANO"/>
    <s v="frp_pcamay"/>
    <s v="3-Moderado/Limitado"/>
    <x v="1"/>
    <s v="Media"/>
    <x v="0"/>
    <s v="HUAWEI CHILE S A"/>
    <s v="GESTION DATACENTER/ ACCESOS / HUAWEI CHILE S A"/>
    <s v="07/12/2023 18:24:08"/>
    <s v="07/12/2023 18:24:16"/>
    <s v="Cerrado"/>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s v="CUMPLE"/>
    <s v="NO CUMPLE"/>
    <s v="NO CUMPLE"/>
    <s v="NO CUMPLE"/>
    <s v="NO CUMPLE"/>
  </r>
  <r>
    <s v="INC000002486071"/>
    <s v="HOUSING"/>
    <x v="16"/>
    <s v="BELIEVE"/>
    <s v="JOSE G MARQUEZ MARCANO"/>
    <s v="frp_pcamay"/>
    <s v="3-Moderado/Limitado"/>
    <x v="1"/>
    <s v="Media"/>
    <x v="0"/>
    <s v="HUAWEI CHILE S A"/>
    <s v="GESTION DATACENTER/ ACCESOS / HUAWEI CHILE S A"/>
    <s v="07/12/2023 18:24:04"/>
    <s v="07/12/2023 18:24:19"/>
    <s v="Cerrado"/>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s v="CUMPLE"/>
    <s v="NO CUMPLE"/>
    <s v="NO CUMPLE"/>
    <s v="NO CUMPLE"/>
    <s v="NO CUMPLE"/>
  </r>
  <r>
    <s v="INC000002486076"/>
    <s v="HOUSING"/>
    <x v="19"/>
    <s v="BELIEVE"/>
    <s v="YORDI M HURTADO ARAYA"/>
    <s v="frp_fbalab"/>
    <s v="3-Moderado/Limitado"/>
    <x v="1"/>
    <s v="Media"/>
    <x v="0"/>
    <s v="BARRICK SERVICIOS MINEROS LTDA."/>
    <s v="GESTION DATACENTER/ ACCESOS / BARRICK SERVICIOS MINEROS LTDA."/>
    <s v="07/12/2023 18:27:25"/>
    <s v="07/12/2023 18:28:46"/>
    <s v="Cerrado"/>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s v="CUMPLE"/>
    <s v="NO CUMPLE"/>
    <s v="NO CUMPLE"/>
    <s v="NO CUMPLE"/>
    <s v="NO CUMPLE"/>
  </r>
  <r>
    <s v="INC000002486099"/>
    <s v="RED INTERNA"/>
    <x v="0"/>
    <s v="APOQUINDO TI"/>
    <s v="RICARDO F ORELLANA MARDONES"/>
    <s v="tct_rorell"/>
    <s v="4-Menor/Localizado"/>
    <x v="0"/>
    <s v="Baja"/>
    <x v="0"/>
    <s v="TELEFONICA EMPRESAS DE CHILE SA"/>
    <s v="RONDA Y MEDICIÓN DE TEMPERATURAS EN SALAS TIC"/>
    <s v="07/12/2023 19:48:03"/>
    <s v="07/12/2023 19:48:59"/>
    <s v="Cerrado"/>
    <s v="TI"/>
    <s v="CLIMA"/>
    <s v="07/12/2023 19:59:34"/>
    <s v="07/12/2023 23:50:00"/>
    <m/>
    <s v="ACT REALIZADA SIN NOVEDAD"/>
    <d v="1899-12-30T00:00:00"/>
    <d v="1899-12-30T00:00:00"/>
    <d v="1899-12-30T00:00:00"/>
    <s v=""/>
    <s v="Cumplido"/>
    <m/>
    <m/>
    <m/>
    <m/>
    <m/>
    <d v="2023-11-07T00:00:00"/>
    <s v="CUMPLE"/>
    <s v="NO CUMPLE"/>
    <s v="NO CUMPLE"/>
    <s v="NO CUMPLE"/>
    <s v="NO CUMPLE"/>
  </r>
  <r>
    <s v="INC000002486187"/>
    <s v="RED INTERNA"/>
    <x v="0"/>
    <s v="APOQUINDO TI"/>
    <s v="RICARDO F ORELLANA MARDONES"/>
    <s v="tct_rorell"/>
    <s v="4-Menor/Localizado"/>
    <x v="0"/>
    <s v="Baja"/>
    <x v="0"/>
    <s v="TELEFONICA EMPRESAS DE CHILE SA"/>
    <s v="RONDA Y MEDICIÓN DE TEMPERATURAS EN  SALAS TIC"/>
    <s v="07/12/2023 18:51:26"/>
    <s v="07/12/2023 18:52:25"/>
    <s v="Cerrado"/>
    <s v="TI"/>
    <s v="CLIMA"/>
    <s v="07/12/2023 19:30:25"/>
    <s v="07/12/2023 23:50:00"/>
    <m/>
    <s v="ACT REALIZADA SIN NOVEDAD"/>
    <d v="1899-12-30T00:00:00"/>
    <d v="1899-12-30T00:00:00"/>
    <d v="1899-12-30T00:00:00"/>
    <s v=""/>
    <s v="Cumplido"/>
    <m/>
    <m/>
    <m/>
    <m/>
    <m/>
    <d v="2023-11-08T00:00:00"/>
    <s v="CUMPLE"/>
    <s v="NO CUMPLE"/>
    <s v="NO CUMPLE"/>
    <s v="NO CUMPLE"/>
    <s v="NO CUMPLE"/>
  </r>
  <r>
    <s v="INC000002486205"/>
    <s v="HOUSING"/>
    <x v="16"/>
    <s v="BELIEVE"/>
    <s v="JOSE G MARQUEZ MARCANO"/>
    <s v="frp_jolsso"/>
    <s v="3-Moderado/Limitado"/>
    <x v="1"/>
    <s v="Media"/>
    <x v="0"/>
    <s v="HUAWEI CHILE S A"/>
    <s v="GESTION DATACENTER/ ACCESOS /HUAWEI CHILE S A"/>
    <s v="07/12/2023 18:33:10"/>
    <s v="07/12/2023 18:34:46"/>
    <s v="Cerrado"/>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s v="CUMPLE"/>
    <s v="NO CUMPLE"/>
    <s v="NO CUMPLE"/>
    <s v="NO CUMPLE"/>
    <s v="NO CUMPLE"/>
  </r>
  <r>
    <s v="INC000002486208"/>
    <s v="VPN IP - MPLS"/>
    <x v="9"/>
    <s v="GESTION HD"/>
    <s v="SEBASTIAN VILLENA"/>
    <s v="frp_cnavar"/>
    <s v="3-Moderado/Limitado"/>
    <x v="1"/>
    <s v="Media"/>
    <x v="0"/>
    <s v="GARMENDIA MACUS SOCIEDAD ANONIMA"/>
    <s v="|PDTE | HORARIO HÁBIL | 11 / 12 8:00 ||------ ///HD/ Garmendia backup"/>
    <s v="07/12/2023 18:36:43"/>
    <s v="07/12/2023 18:41:19"/>
    <s v="Cerrado"/>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s v="NO CUMPLE"/>
    <s v="NO CUMPLE"/>
    <s v="CUMPLE"/>
    <s v="NO CUMPLE"/>
    <s v="NO CUMPLE"/>
  </r>
  <r>
    <s v="INC000002486223"/>
    <s v="VPN IP - MPLS"/>
    <x v="2"/>
    <s v="GESTION HD"/>
    <s v="LUIS A VILLASMIL CASTILLO"/>
    <s v="frp_disilv"/>
    <s v="3-Moderado/Limitado"/>
    <x v="1"/>
    <s v="Media"/>
    <x v="0"/>
    <s v="UNIFY COMMUNICATIONS LIMITADA"/>
    <s v="REQ | Levantamiento NAT Firewall ToD INC000002426850"/>
    <s v="07/12/2023 20:23:26"/>
    <s v="07/12/2023 20:31:55"/>
    <s v="Cerrado"/>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s v="NO CUMPLE"/>
    <s v="NO CUMPLE"/>
    <s v="NO CUMPLE"/>
    <s v="CUMPLE"/>
    <s v="NO CUMPLE"/>
  </r>
  <r>
    <s v="INC000002486249"/>
    <s v="INFRAESTRUCTURA DC"/>
    <x v="6"/>
    <s v="APQ ACCESOS"/>
    <s v="FRANCISCO J FELIU ABARCA"/>
    <s v="tct_frafea"/>
    <s v="4-Menor/Localizado"/>
    <x v="0"/>
    <s v="Baja"/>
    <x v="0"/>
    <s v="TELEFONICA CYBERSECURITY TECH CHILE SPA"/>
    <s v="RONDA POR TOMA DE TEMPERATURAS EN SALAS TIC"/>
    <s v="08/12/2023 1:24:23"/>
    <s v="08/12/2023 1:25:08"/>
    <s v="Cerrado"/>
    <s v="TI"/>
    <s v="CLIMA"/>
    <s v="08/12/2023 1:37:13"/>
    <s v="08/12/2023 23:50:00"/>
    <s v="RONDA POR TOMA DE TEMPERATURAS EN SALAS TIC"/>
    <s v="RONDA REALIZADA"/>
    <d v="1899-12-30T00:00:00"/>
    <d v="1899-12-30T00:00:00"/>
    <d v="1899-12-30T00:00:00"/>
    <s v=""/>
    <s v="Cumplido"/>
    <m/>
    <m/>
    <m/>
    <m/>
    <m/>
    <d v="2023-11-08T00:00:00"/>
    <s v="CUMPLE"/>
    <s v="NO CUMPLE"/>
    <s v="NO CUMPLE"/>
    <s v="NO CUMPLE"/>
    <s v="NO CUMPLE"/>
  </r>
  <r>
    <s v="INC000002486251"/>
    <s v="HOUSING"/>
    <x v="6"/>
    <s v="APQ ACCESOS"/>
    <s v="FRANCISCO J FELIU ABARCA"/>
    <s v="tct_frafea"/>
    <s v="4-Menor/Localizado"/>
    <x v="0"/>
    <s v="Baja"/>
    <x v="0"/>
    <s v="TELEFONICA CYBERSECURITY TECH CHILE SPA"/>
    <s v="TOMA DE ALARMAS CLIENTE EN SALAS TIC"/>
    <s v="08/12/2023 1:55:36"/>
    <s v="08/12/2023 1:56:31"/>
    <s v="Cerrado"/>
    <s v="TI"/>
    <s v="INFRAESTRUCTURA"/>
    <s v="08/12/2023 3:00:46"/>
    <s v="08/12/2023 23:50:00"/>
    <s v="TOMA DE ALARMAS CLIENTE EN SALAS TIC"/>
    <s v="TOMA DE ALARMAS REALIZADA"/>
    <d v="1899-12-30T00:00:00"/>
    <d v="1899-12-30T00:00:00"/>
    <d v="1899-12-30T00:00:00"/>
    <s v=""/>
    <s v="Cumplido"/>
    <m/>
    <m/>
    <m/>
    <m/>
    <m/>
    <d v="2023-11-08T00:00:00"/>
    <s v="CUMPLE"/>
    <s v="NO CUMPLE"/>
    <s v="NO CUMPLE"/>
    <s v="NO CUMPLE"/>
    <s v="NO CUMPLE"/>
  </r>
  <r>
    <s v="INC000002486290"/>
    <s v="RED INTERNA"/>
    <x v="6"/>
    <s v="APQ ACCESOS"/>
    <s v="YORDI M HURTADO ARAYA"/>
    <s v="tct_yorhua"/>
    <s v="4-Menor/Localizado"/>
    <x v="0"/>
    <s v="Baja"/>
    <x v="0"/>
    <s v="TELEFONICA CYBERSECURITY TECH CHILE SPA"/>
    <s v="RONDA TOMA DE TEMPERATURAS SALAS TIC 12:30"/>
    <s v="08/12/2023 11:55:44"/>
    <s v="08/12/2023 11:56:13"/>
    <s v="Cerrado"/>
    <s v="CDP ANTIGUO 1"/>
    <s v="CDP ANTIGUO 2"/>
    <s v="08/12/2023 13:43:07"/>
    <s v="08/12/2023 23:50:00"/>
    <s v="RONDA TOMA DE TEMPERATURAS SALAS TIC 12:30"/>
    <s v="RONDA REALIZADA"/>
    <d v="1899-12-30T00:00:00"/>
    <d v="1899-12-30T01:47:23"/>
    <d v="1899-12-30T01:47:23"/>
    <s v=""/>
    <s v="Cumplido"/>
    <m/>
    <m/>
    <m/>
    <m/>
    <m/>
    <d v="2023-11-08T00:00:00"/>
    <s v="NO CUMPLE"/>
    <s v="CUMPLE"/>
    <s v="NO CUMPLE"/>
    <s v="NO CUMPLE"/>
    <s v="NO CUMPLE"/>
  </r>
  <r>
    <s v="INC000002486291"/>
    <s v="RED INTERNA"/>
    <x v="6"/>
    <s v="APQ ACCESOS"/>
    <s v="YORDI M HURTADO ARAYA"/>
    <s v="tct_yorhua"/>
    <s v="4-Menor/Localizado"/>
    <x v="0"/>
    <s v="Baja"/>
    <x v="0"/>
    <s v="TELEFONICA CYBERSECURITY TECH CHILE SPA"/>
    <s v="RONDA SALAS TECNICAS 15:30"/>
    <s v="08/12/2023 11:56:32"/>
    <s v="08/12/2023 11:56:57"/>
    <s v="Cerrado"/>
    <s v="CDP ANTIGUO 1"/>
    <s v="CDP ANTIGUO 2"/>
    <s v="08/12/2023 13:43:26"/>
    <s v="08/12/2023 23:50:00"/>
    <s v="RONDA SALAS TECNICAS 15:30"/>
    <s v="RONDA REALIZADA"/>
    <d v="1899-12-30T00:00:00"/>
    <d v="1899-12-30T01:46:54"/>
    <d v="1899-12-30T01:46:54"/>
    <s v=""/>
    <s v="Cumplido"/>
    <m/>
    <m/>
    <m/>
    <m/>
    <m/>
    <d v="2023-11-08T00:00:00"/>
    <s v="NO CUMPLE"/>
    <s v="CUMPLE"/>
    <s v="NO CUMPLE"/>
    <s v="NO CUMPLE"/>
    <s v="NO CUMPLE"/>
  </r>
  <r>
    <s v="INC000002486317"/>
    <s v="TICKET-INTELIGENTE"/>
    <x v="4"/>
    <s v="GESTION TI"/>
    <s v="ALEJANDRO ACEVEDO VALENZUELA"/>
    <s v="USR_TSIGHT"/>
    <s v="1-Extenso/Generalizado"/>
    <x v="0"/>
    <s v="Baja"/>
    <x v="1"/>
    <s v="EMPRESA NACIONAL DE CERTIFICACIONES"/>
    <s v="emnace01 - ecert_root_vm TICKET AUTOMATICO"/>
    <s v="07/12/2023 19:27:54"/>
    <s v="07/12/2023 19:27:54"/>
    <s v="Cerrado"/>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s v="CUMPLE"/>
    <s v="NO CUMPLE"/>
    <s v="NO CUMPLE"/>
    <s v="NO CUMPLE"/>
    <s v="NO CUMPLE"/>
  </r>
  <r>
    <s v="INC000002486408"/>
    <s v="INFRAESTRUCTURA DC"/>
    <x v="6"/>
    <s v="APQ ACCESOS"/>
    <s v="FRANCISCO J FELIU ABARCA"/>
    <s v="tct_frafea"/>
    <s v="4-Menor/Localizado"/>
    <x v="0"/>
    <s v="Baja"/>
    <x v="0"/>
    <s v="TELEFONICA CYBERSECURITY TECH CHILE SPA"/>
    <s v="RONDA POR TOMA DE TEMPERATURAS EN SALAS TIC"/>
    <s v="07/12/2023 20:36:30"/>
    <s v="07/12/2023 20:37:16"/>
    <s v="Cerrado"/>
    <s v="TI"/>
    <s v="CLIMA"/>
    <s v="07/12/2023 21:00:11"/>
    <s v="07/12/2023 23:50:00"/>
    <s v="RONDA POR TOMA DE TEMPERATURAS EN SALAS TIC"/>
    <s v="RONDA REALIZADA"/>
    <d v="1899-12-30T00:00:00"/>
    <d v="1899-12-30T00:00:00"/>
    <d v="1899-12-30T00:00:00"/>
    <s v=""/>
    <s v="Cumplido"/>
    <m/>
    <m/>
    <m/>
    <m/>
    <m/>
    <d v="2023-11-08T00:00:00"/>
    <s v="CUMPLE"/>
    <s v="NO CUMPLE"/>
    <s v="NO CUMPLE"/>
    <s v="NO CUMPLE"/>
    <s v="NO CUMPLE"/>
  </r>
  <r>
    <s v="INC000002486413"/>
    <s v="INFRAESTRUCTURA DC"/>
    <x v="6"/>
    <s v="APQ ACCESOS"/>
    <s v="FRANCISCO J FELIU ABARCA"/>
    <s v="tct_frafea"/>
    <s v="4-Menor/Localizado"/>
    <x v="0"/>
    <s v="Baja"/>
    <x v="0"/>
    <s v="TELEFONICA CYBERSECURITY TECH CHILE SPA"/>
    <s v="RONDA PREVENTIVA EN SALAS TIC"/>
    <s v="07/12/2023 21:51:14"/>
    <s v="07/12/2023 21:51:15"/>
    <s v="Cerrado"/>
    <s v="TI"/>
    <s v="CLIMA"/>
    <s v="07/12/2023 22:25:51"/>
    <s v="07/12/2023 23:50:00"/>
    <s v="RONDA PREVENTIVA EN SALAS TIC"/>
    <s v="RONDA REALIZADA"/>
    <d v="1899-12-30T00:00:00"/>
    <d v="1899-12-30T00:00:00"/>
    <d v="1899-12-30T00:00:00"/>
    <s v=""/>
    <s v="Cumplido"/>
    <m/>
    <m/>
    <m/>
    <m/>
    <m/>
    <d v="2023-11-08T00:00:00"/>
    <s v="CUMPLE"/>
    <s v="NO CUMPLE"/>
    <s v="NO CUMPLE"/>
    <s v="NO CUMPLE"/>
    <s v="NO CUMPLE"/>
  </r>
  <r>
    <s v="INC000002486422"/>
    <s v="RED INTERNA"/>
    <x v="6"/>
    <s v="APQ ACCESOS"/>
    <s v="YORDI M HURTADO ARAYA"/>
    <s v="tct_yorhua"/>
    <s v="4-Menor/Localizado"/>
    <x v="0"/>
    <s v="Baja"/>
    <x v="0"/>
    <s v="TELEFONICA CYBERSECURITY TECH CHILE SPA"/>
    <s v="RONDA TOMA DE TEMPERATURAS SALAS TIC 08:30"/>
    <s v="08/12/2023 9:06:46"/>
    <s v="08/12/2023 9:07:13"/>
    <s v="Cerrado"/>
    <s v="CDP ANTIGUO 1"/>
    <s v="CDP ANTIGUO 2"/>
    <s v="08/12/2023 9:40:20"/>
    <s v="08/12/2023 23:50:00"/>
    <s v="RONDA TOMA DE TEMPERATURAS SALAS TIC 08:30"/>
    <s v="RONDA REALIZADA"/>
    <d v="1899-12-30T00:00:00"/>
    <d v="1899-12-30T00:33:34"/>
    <d v="1899-12-30T00:33:34"/>
    <s v=""/>
    <s v="Cumplido"/>
    <m/>
    <m/>
    <m/>
    <m/>
    <m/>
    <d v="2023-11-08T00:00:00"/>
    <s v="CUMPLE"/>
    <s v="NO CUMPLE"/>
    <s v="NO CUMPLE"/>
    <s v="NO CUMPLE"/>
    <s v="NO CUMPLE"/>
  </r>
  <r>
    <s v="INC000002486423"/>
    <s v="RED INTERNA"/>
    <x v="6"/>
    <s v="APQ ACCESOS"/>
    <s v="YORDI M HURTADO ARAYA"/>
    <s v="tct_yorhua"/>
    <s v="4-Menor/Localizado"/>
    <x v="0"/>
    <s v="Baja"/>
    <x v="0"/>
    <s v="TELEFONICA CYBERSECURITY TECH CHILE SPA"/>
    <s v="RONDA SALAS TECNICAS 10:30"/>
    <s v="08/12/2023 9:07:27"/>
    <s v="08/12/2023 9:07:52"/>
    <s v="Cerrado"/>
    <s v="CDP ANTIGUO 1"/>
    <s v="CDP ANTIGUO 2"/>
    <s v="08/12/2023 9:40:36"/>
    <s v="08/12/2023 23:50:00"/>
    <s v="RONDA SALAS TECNICAS 10:30"/>
    <s v="RONDA REALIZADA"/>
    <d v="1899-12-30T00:00:00"/>
    <d v="1899-12-30T00:33:09"/>
    <d v="1899-12-30T00:33:09"/>
    <s v=""/>
    <s v="Cumplido"/>
    <m/>
    <m/>
    <m/>
    <m/>
    <m/>
    <d v="2023-11-08T00:00:00"/>
    <s v="CUMPLE"/>
    <s v="NO CUMPLE"/>
    <s v="NO CUMPLE"/>
    <s v="NO CUMPLE"/>
    <s v="NO CUMPLE"/>
  </r>
  <r>
    <s v="INC000002486425"/>
    <s v="RED INTERNA"/>
    <x v="0"/>
    <s v="APOQUINDO TI"/>
    <s v="RICARDO F ORELLANA MARDONES"/>
    <s v="tct_rorell"/>
    <s v="4-Menor/Localizado"/>
    <x v="0"/>
    <s v="Baja"/>
    <x v="0"/>
    <s v="TELEFONICA EMPRESAS DE CHILE SA"/>
    <s v="RONDA Y MEDICIÓN DE TEMPERATURAS EN SALAS TIC"/>
    <s v="08/12/2023 10:37:13"/>
    <s v="08/12/2023 10:38:11"/>
    <s v="Cerrado"/>
    <s v="TI"/>
    <s v="CLIMA"/>
    <s v="08/12/2023 10:48:13"/>
    <s v="08/12/2023 23:50:00"/>
    <m/>
    <s v="ACT REALIZADA SIN NOVEDAD"/>
    <d v="1899-12-30T00:00:00"/>
    <d v="1899-12-30T00:00:00"/>
    <d v="1899-12-30T00:00:00"/>
    <s v=""/>
    <s v="Cumplido"/>
    <m/>
    <m/>
    <m/>
    <m/>
    <m/>
    <d v="2023-11-08T00:00:00"/>
    <s v="CUMPLE"/>
    <s v="NO CUMPLE"/>
    <s v="NO CUMPLE"/>
    <s v="NO CUMPLE"/>
    <s v="NO CUMPLE"/>
  </r>
  <r>
    <s v="INC000002486441"/>
    <s v="HOUSING"/>
    <x v="16"/>
    <s v="BELIEVE"/>
    <s v="JOSE G MARQUEZ MARCANO"/>
    <s v="frp_pcamay"/>
    <s v="3-Moderado/Limitado"/>
    <x v="1"/>
    <s v="Media"/>
    <x v="1"/>
    <s v="CENTRO DE COMPENSACION AUTOMATIZADO S A"/>
    <s v="GESTION DATACENTER/ ACCESOS / CENTRO DE COMPENSACION AUTOMATIZADO S A"/>
    <s v="08/12/2023 13:53:24"/>
    <s v="08/12/2023 13:53:33"/>
    <s v="Cerrado"/>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s v="NO CUMPLE"/>
    <s v="CUMPLE"/>
    <s v="NO CUMPLE"/>
    <s v="NO CUMPLE"/>
    <s v="NO CUMPLE"/>
  </r>
  <r>
    <s v="INC000002486469"/>
    <s v="HOUSING"/>
    <x v="15"/>
    <s v="APQ ACCESOS"/>
    <s v="LUIS O MORALES ARENAS"/>
    <s v="tct_luimoa"/>
    <s v="4-Menor/Localizado"/>
    <x v="0"/>
    <s v="Baja"/>
    <x v="0"/>
    <s v="TELEFONICA EMPRESAS DE CHILE SA"/>
    <s v="SE GENERA TICKET POR RONDA Y REVISION DE SALAS TECNICA"/>
    <s v="08/12/2023 16:07:56"/>
    <s v="08/12/2023 16:10:08"/>
    <s v="Cerrado"/>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6477"/>
    <s v="HOUSING"/>
    <x v="15"/>
    <s v="APQ ACCESOS"/>
    <s v="LUIS O MORALES ARENAS"/>
    <s v="tct_luimoa"/>
    <s v="4-Menor/Localizado"/>
    <x v="0"/>
    <s v="Baja"/>
    <x v="0"/>
    <s v="TELEFONICA EMPRESAS DE CHILE SA"/>
    <s v="SE GENERA TICKET POR RONDA Y REVISION DE SALAS TECNICAS"/>
    <s v="08/12/2023 17:06:53"/>
    <s v="08/12/2023 17:08:53"/>
    <s v="Cerrado"/>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s v="CUMPLE"/>
    <s v="NO CUMPLE"/>
    <s v="NO CUMPLE"/>
    <s v="NO CUMPLE"/>
    <s v="NO CUMPLE"/>
  </r>
  <r>
    <s v="INC000002486485"/>
    <s v="HOUSING"/>
    <x v="15"/>
    <s v="APQ ACCESOS"/>
    <s v="LUIS O MORALES ARENAS"/>
    <s v="tct_luimoa"/>
    <s v="4-Menor/Localizado"/>
    <x v="0"/>
    <s v="Baja"/>
    <x v="0"/>
    <s v="TELEFONICA EMPRESAS DE CHILE SA"/>
    <s v="SE GENERA TICKET POR RONDA Y REVISION DE SALAS TECNICAS"/>
    <s v="08/12/2023 17:54:54"/>
    <s v="08/12/2023 17:56:23"/>
    <s v="Cerrado"/>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s v="CUMPLE"/>
    <s v="NO CUMPLE"/>
    <s v="NO CUMPLE"/>
    <s v="NO CUMPLE"/>
    <s v="NO CUMPLE"/>
  </r>
  <r>
    <s v="INC000002486487"/>
    <s v="RED INTERNA"/>
    <x v="0"/>
    <s v="APOQUINDO TI"/>
    <s v="RICARDO F ORELLANA MARDONES"/>
    <s v="tct_rorell"/>
    <s v="4-Menor/Localizado"/>
    <x v="0"/>
    <s v="Baja"/>
    <x v="0"/>
    <s v="TELEFONICA EMPRESAS DE CHILE SA"/>
    <s v="RONDA Y MEDICIÓN DE TEMPERATURAS EN SALAS TIC"/>
    <s v="08/12/2023 18:38:47"/>
    <s v="08/12/2023 18:39:47"/>
    <s v="Cerrado"/>
    <s v="TI"/>
    <s v="CLIMA"/>
    <s v="08/12/2023 19:13:49"/>
    <s v="08/12/2023 23:50:00"/>
    <m/>
    <s v="ACT REALIZADA SIN NOVEDAD"/>
    <d v="1899-12-30T00:00:00"/>
    <d v="1899-12-30T00:00:00"/>
    <d v="1899-12-30T00:00:00"/>
    <s v=""/>
    <s v="Cumplido"/>
    <m/>
    <m/>
    <m/>
    <m/>
    <m/>
    <d v="2023-11-08T00:00:00"/>
    <s v="CUMPLE"/>
    <s v="NO CUMPLE"/>
    <s v="NO CUMPLE"/>
    <s v="NO CUMPLE"/>
    <s v="NO CUMPLE"/>
  </r>
  <r>
    <s v="INC000002486502"/>
    <s v="BACKUP ON DEMAND"/>
    <x v="9"/>
    <s v="BACK UP DATA CENTER (BACKUP ON DEMAND)"/>
    <s v="RODRIGO VÁSQUEZ MUÑOZ"/>
    <s v="tct_rvasqu"/>
    <s v="4-Menor/Localizado"/>
    <x v="0"/>
    <s v="Baja"/>
    <x v="0"/>
    <s v="TELEFONICA GLOBAL TECHNOLOGY S.A.AGENCIA EN CHILE"/>
    <s v="modificacion vm en respaldo cliente janssen"/>
    <s v="08/12/2023 22:18:09"/>
    <s v="08/12/2023 22:20:10"/>
    <s v="Cerrado"/>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s v="CUMPLE"/>
    <s v="NO CUMPLE"/>
    <s v="NO CUMPLE"/>
    <s v="NO CUMPLE"/>
    <s v="NO CUMPLE"/>
  </r>
  <r>
    <s v="INC000002486573"/>
    <s v="VPN IP - MPLS"/>
    <x v="17"/>
    <s v="GESTION HD"/>
    <s v="NICOLAS A SAAVEDRA EGUILUZ"/>
    <s v="frp_jesanc"/>
    <s v="4-Menor/Localizado"/>
    <x v="0"/>
    <s v="Baja"/>
    <x v="0"/>
    <s v="INDUSTRIAS CHILENAS DE ALAMBRE INCHALAM S.A."/>
    <s v="REQ / Transporte de órdenes a PRD - Mañana 08-12-2023 a las 07:00"/>
    <s v="08/12/2023 7:38:14"/>
    <s v="08/12/2023 7:42:25"/>
    <s v="Cerrado"/>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s v="NO CUMPLE"/>
    <s v="NO CUMPLE"/>
    <s v="CUMPLE"/>
    <s v="NO CUMPLE"/>
    <s v="NO CUMPLE"/>
  </r>
  <r>
    <s v="INC000002486594"/>
    <s v="HOUSING"/>
    <x v="15"/>
    <s v="APQ ACCESOS"/>
    <s v="LUIS O MORALES ARENAS"/>
    <s v="tct_luimoa"/>
    <s v="4-Menor/Localizado"/>
    <x v="0"/>
    <s v="Baja"/>
    <x v="0"/>
    <s v="TELEFONICA EMPRESAS DE CHILE SA"/>
    <s v="SE GENERA TICKET POR REVISION Y TOMA DE ALARMA DE CLIENTES"/>
    <s v="08/12/2023 12:52:55"/>
    <s v="08/12/2023 12:54:44"/>
    <s v="Cerrado"/>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s v="CUMPLE"/>
    <s v="NO CUMPLE"/>
    <s v="NO CUMPLE"/>
    <s v="NO CUMPLE"/>
    <s v="NO CUMPLE"/>
  </r>
  <r>
    <s v="INC000002486620"/>
    <s v="TICKET-INTELIGENTE"/>
    <x v="4"/>
    <s v="GESTION TI"/>
    <s v="ALEJANDRO ACEVEDO VALENZUELA"/>
    <s v="USR_TSIGHT"/>
    <s v="1-Extenso/Generalizado"/>
    <x v="0"/>
    <s v="Baja"/>
    <x v="1"/>
    <s v="COAGRA S A"/>
    <s v="coagra01 - sap_prod_e_vm TICKET AUTOMATICO"/>
    <s v="07/12/2023 22:32:14"/>
    <s v="07/12/2023 22:32:14"/>
    <s v="Cerrado"/>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s v="CUMPLE"/>
    <s v="NO CUMPLE"/>
    <s v="NO CUMPLE"/>
    <s v="NO CUMPLE"/>
    <s v="NO CUMPLE"/>
  </r>
  <r>
    <s v="INC000002486745"/>
    <s v="TICKET-INTELIGENTE"/>
    <x v="3"/>
    <s v="GESTION TI"/>
    <s v="SEBASTIAN I ACUÑA GUZMAN"/>
    <s v="USR_TSIGHT"/>
    <s v="1-Extenso/Generalizado"/>
    <x v="0"/>
    <s v="Baja"/>
    <x v="1"/>
    <s v="BLUMAR S.A."/>
    <s v="blumar01 - blutssaperp TICKET AUTOMATICO"/>
    <s v="08/12/2023 3:10:41"/>
    <s v="08/12/2023 3:10:41"/>
    <s v="Cerrado"/>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s v="CUMPLE"/>
    <s v="NO CUMPLE"/>
    <s v="NO CUMPLE"/>
    <s v="NO CUMPLE"/>
    <s v="NO CUMPLE"/>
  </r>
  <r>
    <s v="INC000002486782"/>
    <s v="HOUSING"/>
    <x v="15"/>
    <s v="APQ ACCESOS"/>
    <s v="ALDO P VALENZUELA MUJICA"/>
    <s v="tct_avalen"/>
    <s v="2-Significativo/Amplio"/>
    <x v="2"/>
    <s v="Alta"/>
    <x v="0"/>
    <s v="TELEFONICA EMPRESAS DE CHILE SA"/>
    <s v="RONDA Y REVISION DE SALAS TECNICAS"/>
    <s v="08/12/2023 4:56:50"/>
    <s v="08/12/2023 4:57:59"/>
    <s v="Cerrado"/>
    <s v="CDP ANTIGUO 1"/>
    <s v="CDP ANTIGUO 2"/>
    <s v="08/12/2023 4:59:42"/>
    <s v="08/12/2023 23:50:00"/>
    <s v="RONDA Y REVISION DE SALAS TECNICAS"/>
    <s v="SE REALIZA RONDA"/>
    <d v="1899-12-30T00:01:22"/>
    <d v="1899-12-30T00:02:52"/>
    <d v="1899-12-30T00:01:30"/>
    <s v=""/>
    <s v="Cumplido"/>
    <m/>
    <m/>
    <m/>
    <m/>
    <m/>
    <d v="2023-11-08T00:00:00"/>
    <s v="CUMPLE"/>
    <s v="NO CUMPLE"/>
    <s v="NO CUMPLE"/>
    <s v="NO CUMPLE"/>
    <s v="NO CUMPLE"/>
  </r>
  <r>
    <s v="INC000002486785"/>
    <s v="HOUSING"/>
    <x v="15"/>
    <s v="APQ ACCESOS"/>
    <s v="ALDO P VALENZUELA MUJICA"/>
    <s v="tct_avalen"/>
    <s v="2-Significativo/Amplio"/>
    <x v="2"/>
    <s v="Alta"/>
    <x v="0"/>
    <s v="TELEFONICA EMPRESAS DE CHILE SA"/>
    <s v="TOMA DE ALARMAS DE CLIENTE"/>
    <s v="08/12/2023 4:59:56"/>
    <s v="08/12/2023 5:01:16"/>
    <s v="Cerrado"/>
    <s v="CDP ANTIGUO 1"/>
    <s v="CDP ANTIGUO 2"/>
    <s v="08/12/2023 5:02:39"/>
    <s v="08/12/2023 23:50:00"/>
    <s v="TOMA DE ALARMAS DE CLIENTE"/>
    <s v="SE REALIZA TOMA DE ALARMAS"/>
    <d v="1899-12-30T00:01:05"/>
    <d v="1899-12-30T00:02:43"/>
    <d v="1899-12-30T00:01:38"/>
    <s v=""/>
    <s v="Cumplido"/>
    <m/>
    <m/>
    <m/>
    <m/>
    <m/>
    <d v="2023-11-08T00:00:00"/>
    <s v="CUMPLE"/>
    <s v="NO CUMPLE"/>
    <s v="NO CUMPLE"/>
    <s v="NO CUMPLE"/>
    <s v="NO CUMPLE"/>
  </r>
  <r>
    <s v="INC000002486789"/>
    <s v="HOUSING"/>
    <x v="15"/>
    <s v="APQ ACCESOS"/>
    <s v="ALDO P VALENZUELA MUJICA"/>
    <s v="tct_avalen"/>
    <s v="2-Significativo/Amplio"/>
    <x v="2"/>
    <s v="Alta"/>
    <x v="0"/>
    <s v="TELEFONICA EMPRESAS DE CHILE SA"/>
    <s v="SUPERVISION ingreso de equipos y tendido de cableado para DXC."/>
    <s v="08/12/2023 5:03:51"/>
    <s v="08/12/2023 5:05:29"/>
    <s v="Cerrado"/>
    <s v="CDP ANTIGUO 1"/>
    <s v="CDP ANTIGUO 2"/>
    <s v="08/12/2023 5:07:46"/>
    <s v="08/12/2023 23:50:00"/>
    <s v="SUPERVISION ingreso de equipos y tendido de cableado para DXC."/>
    <s v="SE REALIZA SUPERVISION"/>
    <d v="1899-12-30T00:01:57"/>
    <d v="1899-12-30T00:03:55"/>
    <d v="1899-12-30T00:01:58"/>
    <s v=""/>
    <s v="Cumplido"/>
    <m/>
    <m/>
    <m/>
    <m/>
    <m/>
    <d v="2023-11-08T00:00:00"/>
    <s v="CUMPLE"/>
    <s v="NO CUMPLE"/>
    <s v="NO CUMPLE"/>
    <s v="NO CUMPLE"/>
    <s v="NO CUMPLE"/>
  </r>
  <r>
    <s v="INC000002486794"/>
    <s v="HOUSING"/>
    <x v="15"/>
    <s v="APQ ACCESOS"/>
    <s v="ALDO P VALENZUELA MUJICA"/>
    <s v="tct_avalen"/>
    <s v="2-Significativo/Amplio"/>
    <x v="2"/>
    <s v="Alta"/>
    <x v="0"/>
    <s v="TELEFONICA EMPRESAS DE CHILE SA"/>
    <s v="SUPERVISION Apagado y retiro de equipos"/>
    <s v="08/12/2023 5:17:26"/>
    <s v="08/12/2023 5:18:45"/>
    <s v="Cerrado"/>
    <s v="CDP ANTIGUO 1"/>
    <s v="CDP ANTIGUO 2"/>
    <s v="08/12/2023 5:20:24"/>
    <s v="08/12/2023 23:50:00"/>
    <s v="SUPERVISION Apagado y retiro de equipos"/>
    <s v="SE REALIZA SUPERVISION"/>
    <d v="1899-12-30T00:01:19"/>
    <d v="1899-12-30T00:02:58"/>
    <d v="1899-12-30T00:01:39"/>
    <s v=""/>
    <s v="Cumplido"/>
    <m/>
    <m/>
    <m/>
    <m/>
    <m/>
    <d v="2023-11-08T00:00:00"/>
    <s v="CUMPLE"/>
    <s v="NO CUMPLE"/>
    <s v="NO CUMPLE"/>
    <s v="NO CUMPLE"/>
    <s v="NO CUMPLE"/>
  </r>
  <r>
    <s v="INC000002486802"/>
    <s v="HOUSING"/>
    <x v="15"/>
    <s v="APQ ACCESOS"/>
    <s v="ALDO P VALENZUELA MUJICA"/>
    <s v="tct_avalen"/>
    <s v="2-Significativo/Amplio"/>
    <x v="2"/>
    <s v="Alta"/>
    <x v="0"/>
    <s v="TELEFONICA EMPRESAS DE CHILE SA"/>
    <s v="SUPERVISION Conexión cableado existente en sala WHITE (502)"/>
    <s v="08/12/2023 5:28:39"/>
    <s v="08/12/2023 5:30:26"/>
    <s v="Cerrado"/>
    <s v="CDP ANTIGUO 1"/>
    <s v="CDP ANTIGUO 2"/>
    <s v="08/12/2023 5:32:04"/>
    <s v="08/12/2023 23:50:00"/>
    <s v="SUPERVISION Conexión cableado existente en sala WHITE (502)"/>
    <s v="SE REALIZA SUPERVISION"/>
    <d v="1899-12-30T00:01:18"/>
    <d v="1899-12-30T00:03:25"/>
    <d v="1899-12-30T00:02:07"/>
    <s v=""/>
    <s v="Cumplido"/>
    <m/>
    <m/>
    <m/>
    <m/>
    <m/>
    <d v="2023-11-08T00:00:00"/>
    <s v="CUMPLE"/>
    <s v="NO CUMPLE"/>
    <s v="NO CUMPLE"/>
    <s v="NO CUMPLE"/>
    <s v="NO CUMPLE"/>
  </r>
  <r>
    <s v="INC000002486806"/>
    <s v="HOUSING"/>
    <x v="15"/>
    <s v="APQ ACCESOS"/>
    <s v="ALDO P VALENZUELA MUJICA"/>
    <s v="tct_avalen"/>
    <s v="2-Significativo/Amplio"/>
    <x v="2"/>
    <s v="Alta"/>
    <x v="0"/>
    <s v="TELEFONICA EMPRESAS DE CHILE SA"/>
    <s v="SUPERVISION Conectar fibra en rack AE34 entre PRD7918 y Switch TOR_PAINE_05"/>
    <s v="08/12/2023 5:40:15"/>
    <s v="08/12/2023 5:41:49"/>
    <s v="Cerrado"/>
    <s v="CDP ANTIGUO 1"/>
    <s v="CDP ANTIGUO 2"/>
    <s v="08/12/2023 5:43:22"/>
    <s v="08/12/2023 23:50:00"/>
    <s v="SUPERVISION Conectar fibra en rack AE34 entre PRD7918 y Switch TOR_PAINE_05"/>
    <s v="SE REALIZA SUPERVISION"/>
    <d v="1899-12-30T00:01:15"/>
    <d v="1899-12-30T00:03:07"/>
    <d v="1899-12-30T00:01:52"/>
    <s v=""/>
    <s v="Cumplido"/>
    <m/>
    <m/>
    <m/>
    <m/>
    <m/>
    <d v="2023-11-08T00:00:00"/>
    <s v="CUMPLE"/>
    <s v="NO CUMPLE"/>
    <s v="NO CUMPLE"/>
    <s v="NO CUMPLE"/>
    <s v="NO CUMPLE"/>
  </r>
  <r>
    <s v="INC000002486810"/>
    <s v="HOUSING"/>
    <x v="15"/>
    <s v="APQ ACCESOS"/>
    <s v="ALDO P VALENZUELA MUJICA"/>
    <s v="tct_avalen"/>
    <s v="2-Significativo/Amplio"/>
    <x v="2"/>
    <s v="Alta"/>
    <x v="0"/>
    <s v="TELEFONICA EMPRESAS DE CHILE SA"/>
    <s v="RONDA Y REVISION DE SALAS TECNICAS"/>
    <s v="08/12/2023 5:50:54"/>
    <s v="08/12/2023 5:52:03"/>
    <s v="Cerrado"/>
    <s v="CDP ANTIGUO 1"/>
    <s v="CDP ANTIGUO 2"/>
    <s v="08/12/2023 5:54:22"/>
    <s v="08/12/2023 23:50:00"/>
    <s v="RONDA Y REVISION DE SALAS TECNICAS"/>
    <s v="SE REALIZA RONDA"/>
    <d v="1899-12-30T00:01:58"/>
    <d v="1899-12-30T00:03:28"/>
    <d v="1899-12-30T00:01:30"/>
    <s v=""/>
    <s v="Cumplido"/>
    <m/>
    <m/>
    <m/>
    <m/>
    <m/>
    <d v="2023-11-08T00:00:00"/>
    <s v="CUMPLE"/>
    <s v="NO CUMPLE"/>
    <s v="NO CUMPLE"/>
    <s v="NO CUMPLE"/>
    <s v="NO CUMPLE"/>
  </r>
  <r>
    <s v="INC000002486811"/>
    <s v="INFRAESTRUCTURA DC"/>
    <x v="6"/>
    <s v="APQ ACCESOS"/>
    <s v="FRANCISCO J FELIU ABARCA"/>
    <s v="tct_frafea"/>
    <s v="4-Menor/Localizado"/>
    <x v="0"/>
    <s v="Baja"/>
    <x v="0"/>
    <s v="TELEFONICA CYBERSECURITY TECH CHILE SPA"/>
    <s v="RONDA POR TOMA DE TEMPERATURAS EN SALAS TIC"/>
    <s v="08/12/2023 5:52:42"/>
    <s v="08/12/2023 5:53:39"/>
    <s v="Cerrado"/>
    <s v="TI"/>
    <s v="CLIMA"/>
    <s v="08/12/2023 6:02:43"/>
    <s v="08/12/2023 23:50:00"/>
    <s v="RONDA POR TOMA DE TEMPERATURAS EN SALAS TIC"/>
    <s v="RONDA REALIZADA"/>
    <d v="1899-12-30T00:00:00"/>
    <d v="1899-12-30T00:00:00"/>
    <d v="1899-12-30T00:00:00"/>
    <s v=""/>
    <s v="Cumplido"/>
    <m/>
    <m/>
    <m/>
    <m/>
    <m/>
    <d v="2023-11-08T00:00:00"/>
    <s v="CUMPLE"/>
    <s v="NO CUMPLE"/>
    <s v="NO CUMPLE"/>
    <s v="NO CUMPLE"/>
    <s v="NO CUMPLE"/>
  </r>
  <r>
    <s v="INC000002486815"/>
    <s v="HOUSING"/>
    <x v="15"/>
    <s v="APQ ACCESOS"/>
    <s v="ALDO P VALENZUELA MUJICA"/>
    <s v="tct_avalen"/>
    <s v="2-Significativo/Amplio"/>
    <x v="2"/>
    <s v="Alta"/>
    <x v="0"/>
    <s v="TELEFONICA EMPRESAS DE CHILE SA"/>
    <s v="RONDA Y REVISION DE SALAS TECNICAS"/>
    <s v="08/12/2023 5:57:32"/>
    <s v="08/12/2023 5:58:35"/>
    <s v="Cerrado"/>
    <s v="CDP ANTIGUO 1"/>
    <s v="CDP ANTIGUO 2"/>
    <s v="08/12/2023 6:00:29"/>
    <s v="08/12/2023 23:50:00"/>
    <s v="RONDA Y REVISION DE SALAS TECNICAS"/>
    <s v="SE REALIZA RONDA"/>
    <d v="1899-12-30T00:01:33"/>
    <d v="1899-12-30T00:02:57"/>
    <d v="1899-12-30T00:01:24"/>
    <s v=""/>
    <s v="Cumplido"/>
    <m/>
    <m/>
    <m/>
    <m/>
    <m/>
    <d v="2023-11-09T00:00:00"/>
    <s v="CUMPLE"/>
    <s v="NO CUMPLE"/>
    <s v="NO CUMPLE"/>
    <s v="NO CUMPLE"/>
    <s v="NO CUMPLE"/>
  </r>
  <r>
    <s v="INC000002486836"/>
    <s v="INFRAESTRUCTURA DC"/>
    <x v="6"/>
    <s v="APQ ACCESOS"/>
    <s v="FRANCISCO J FELIU ABARCA"/>
    <s v="tct_frafea"/>
    <s v="4-Menor/Localizado"/>
    <x v="0"/>
    <s v="Baja"/>
    <x v="0"/>
    <s v="TELEFONICA CYBERSECURITY TECH CHILE SPA"/>
    <s v="RONDA PREVENTIVA Y LECTURA DE TEMPERATURAS EN SALAS TIC"/>
    <s v="08/12/2023 7:08:36"/>
    <s v="08/12/2023 7:09:35"/>
    <s v="Cerrado"/>
    <s v="TI"/>
    <s v="CLIMA"/>
    <s v="08/12/2023 7:34:55"/>
    <s v="08/12/2023 23:50:00"/>
    <s v="RONDA PREVENTIVA Y LECTURA DE TEMPERATURAS EN SALAS TIC"/>
    <s v="RONDA REALIZADA"/>
    <d v="1899-12-30T00:00:00"/>
    <d v="1899-12-30T00:00:00"/>
    <d v="1899-12-30T00:00:00"/>
    <s v=""/>
    <s v="Cumplido"/>
    <m/>
    <m/>
    <m/>
    <m/>
    <m/>
    <d v="2023-11-09T00:00:00"/>
    <s v="CUMPLE"/>
    <s v="NO CUMPLE"/>
    <s v="NO CUMPLE"/>
    <s v="NO CUMPLE"/>
    <s v="NO CUMPLE"/>
  </r>
  <r>
    <s v="INC000002486849"/>
    <s v="INFRAESTRUCTURA DC"/>
    <x v="0"/>
    <s v="APQ ACCESOS"/>
    <s v="MARIO A BARRIENTOS RUIZ"/>
    <s v="MBARRIENTOS"/>
    <s v="4-Menor/Localizado"/>
    <x v="0"/>
    <s v="Baja"/>
    <x v="0"/>
    <s v="TELEFONICA GLOBAL TECHNOLOGY S.A.AGENCIA EN CHILE"/>
    <s v="RONDA DE INSPECCIÓN DE SALAS Y TOMA DE TEMPERATURAS DC APOQUINDO"/>
    <s v="08/12/2023 7:34:29"/>
    <s v="08/12/2023 7:35:39"/>
    <s v="Cerrado"/>
    <s v="TI"/>
    <s v="CLIMA"/>
    <s v="08/12/2023 7:49:12"/>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1"/>
    <s v="INFRAESTRUCTURA DC"/>
    <x v="0"/>
    <s v="APQ ACCESOS"/>
    <s v="MARIO A BARRIENTOS RUIZ"/>
    <s v="MBARRIENTOS"/>
    <s v="4-Menor/Localizado"/>
    <x v="0"/>
    <s v="Baja"/>
    <x v="0"/>
    <s v="TELEFONICA GLOBAL TECHNOLOGY S.A.AGENCIA EN CHILE"/>
    <s v="RONDA DE INSPECCIÓN DE SALAS Y TOMA DE TEMPERATURAS DC APOQUINDO"/>
    <s v="08/12/2023 7:35:54"/>
    <s v="08/12/2023 7:37:14"/>
    <s v="Cerrado"/>
    <s v="TI"/>
    <s v="CLIMA"/>
    <s v="08/12/2023 7:50:01"/>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853"/>
    <s v="INFRAESTRUCTURA DC"/>
    <x v="0"/>
    <s v="APQ ACCESOS"/>
    <s v="MARIO A BARRIENTOS RUIZ"/>
    <s v="MBARRIENTOS"/>
    <s v="4-Menor/Localizado"/>
    <x v="0"/>
    <s v="Baja"/>
    <x v="0"/>
    <s v="TELEFONICA GLOBAL TECHNOLOGY S.A.AGENCIA EN CHILE"/>
    <s v="RONDA DE INSPECCIÓN DE SALAS Y TOMA DE TEMPERATURAS DC APOQUINDO"/>
    <s v="08/12/2023 7:37:40"/>
    <s v="08/12/2023 7:39:21"/>
    <s v="Cerrado"/>
    <s v="TI"/>
    <s v="CLIMA"/>
    <s v="08/12/2023 7:50:50"/>
    <s v="08/12/2023 23:50:00"/>
    <s v="RONDA DE INSPECCIÓN DE SALAS Y TOMA DE TEMPERATURAS DC APOQUINDO"/>
    <s v="RONDA REALIZADA"/>
    <d v="1899-12-30T00:00:00"/>
    <d v="1899-12-30T00:00:00"/>
    <d v="1899-12-30T00:00:00"/>
    <s v=""/>
    <s v="Cumplido"/>
    <m/>
    <m/>
    <m/>
    <m/>
    <m/>
    <d v="2023-11-10T00:00:00"/>
    <s v="CUMPLE"/>
    <s v="NO CUMPLE"/>
    <s v="NO CUMPLE"/>
    <s v="NO CUMPLE"/>
    <s v="NO CUMPLE"/>
  </r>
  <r>
    <s v="INC000002486855"/>
    <s v="INFRAESTRUCTURA DC"/>
    <x v="0"/>
    <s v="APQ ACCESOS"/>
    <s v="MARIO A BARRIENTOS RUIZ"/>
    <s v="MBARRIENTOS"/>
    <s v="4-Menor/Localizado"/>
    <x v="0"/>
    <s v="Baja"/>
    <x v="0"/>
    <s v="TELEFONICA GLOBAL TECHNOLOGY S.A.AGENCIA EN CHILE"/>
    <s v="RONDA DE INSPECCIÓN DE SALAS Y TOMA DE TEMPERATURAS DC APOQUINDO"/>
    <s v="08/12/2023 7:39:35"/>
    <s v="08/12/2023 7:40:39"/>
    <s v="Cerrado"/>
    <s v="TI"/>
    <s v="CLIMA"/>
    <s v="08/12/2023 7:51:53"/>
    <s v="08/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6966"/>
    <s v="HOUSING"/>
    <x v="15"/>
    <s v="APQ ACCESOS"/>
    <s v="LUIS O MORALES ARENAS"/>
    <s v="tct_luimoa"/>
    <s v="4-Menor/Localizado"/>
    <x v="0"/>
    <s v="Baja"/>
    <x v="0"/>
    <s v="TELEFONICA EMPRESAS DE CHILE SA"/>
    <s v="SE GENERA TICKET POR RONDA Y REVISION DE SALAS TECNICAS"/>
    <s v="08/12/2023 10:06:36"/>
    <s v="08/12/2023 10:07:59"/>
    <s v="Cerrado"/>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s v="CUMPLE"/>
    <s v="NO CUMPLE"/>
    <s v="NO CUMPLE"/>
    <s v="NO CUMPLE"/>
    <s v="NO CUMPLE"/>
  </r>
  <r>
    <s v="INC000002486981"/>
    <s v="HOUSING"/>
    <x v="14"/>
    <s v="BELIEVE"/>
    <s v="RICARDO F ORELLANA MARDONES"/>
    <s v="frp_dvital"/>
    <s v="3-Moderado/Limitado"/>
    <x v="1"/>
    <s v="Media"/>
    <x v="0"/>
    <s v="FORUM SERVICIOS FINANCIEROS SA"/>
    <s v="GESTION DATACENTER/ ACCESOS / FORUM SERVICIOS FINANCIEROS SA"/>
    <s v="08/12/2023 10:24:46"/>
    <s v="08/12/2023 10:35:01"/>
    <s v="Cerrado"/>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s v="CUMPLE"/>
    <s v="NO CUMPLE"/>
    <s v="NO CUMPLE"/>
    <s v="NO CUMPLE"/>
    <s v="NO CUMPLE"/>
  </r>
  <r>
    <s v="INC000002487091"/>
    <s v="RED INTERNA"/>
    <x v="0"/>
    <s v="APOQUINDO TI"/>
    <s v="RICARDO F ORELLANA MARDONES"/>
    <s v="tct_rorell"/>
    <s v="4-Menor/Localizado"/>
    <x v="0"/>
    <s v="Baja"/>
    <x v="0"/>
    <s v="TELEFONICA EMPRESAS DE CHILE SA"/>
    <s v="RONDA Y MEDICIÓN DE TEMPERATURAS EN SALAS TIC"/>
    <s v="08/12/2023 12:20:09"/>
    <s v="08/12/2023 12:21:25"/>
    <s v="Cerrado"/>
    <s v="TI"/>
    <s v="CLIMA"/>
    <s v="08/12/2023 12:34:55"/>
    <s v="08/12/2023 23:50:00"/>
    <m/>
    <s v="ACT REALIZADA SIN NOVEDAD"/>
    <d v="1899-12-30T00:00:00"/>
    <d v="1899-12-30T00:00:00"/>
    <d v="1899-12-30T00:00:00"/>
    <s v=""/>
    <s v="Cumplido"/>
    <m/>
    <m/>
    <m/>
    <m/>
    <m/>
    <d v="2023-11-16T00:00:00"/>
    <s v="CUMPLE"/>
    <s v="NO CUMPLE"/>
    <s v="NO CUMPLE"/>
    <s v="NO CUMPLE"/>
    <s v="NO CUMPLE"/>
  </r>
  <r>
    <s v="INC000002487098"/>
    <s v="TICKET-INTELIGENTE"/>
    <x v="4"/>
    <s v="GESTION TI"/>
    <s v="JUAN CARLOS UZCATEGUI FUGUETT"/>
    <s v="USR_TSIGHT"/>
    <s v="1-Extenso/Generalizado"/>
    <x v="0"/>
    <s v="Baja"/>
    <x v="1"/>
    <s v="FUNDACION INSTITUTO PROFESIONAL DUOC UC"/>
    <s v="fiprdu01 - ilo_sncarlos TICKET AUTOMATICO"/>
    <s v="08/12/2023 12:25:44"/>
    <s v="08/12/2023 12:25:44"/>
    <s v="Cerrado"/>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s v="CUMPLE"/>
    <s v="NO CUMPLE"/>
    <s v="NO CUMPLE"/>
    <s v="NO CUMPLE"/>
    <s v="NO CUMPLE"/>
  </r>
  <r>
    <s v="INC000002487213"/>
    <s v="VPN IP - MPLS"/>
    <x v="4"/>
    <s v="GESTION HD"/>
    <s v="JUAN CARLOS UZCATEGUI FUGUETT"/>
    <s v="frp_fpetro"/>
    <s v="3-Moderado/Limitado"/>
    <x v="1"/>
    <s v="Media"/>
    <x v="0"/>
    <s v="TELEFONICA GLOBAL TECHNOLOGY S.A.AGENCIA EN CHILE"/>
    <s v="REQ/DUOC | Solicitud de ventana de reinicio HYP-PVESPUCIO"/>
    <s v="08/12/2023 13:39:11"/>
    <s v="08/12/2023 13:42:02"/>
    <s v="Cerrado"/>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s v="CUMPLE"/>
    <s v="NO CUMPLE"/>
    <s v="NO CUMPLE"/>
    <s v="NO CUMPLE"/>
    <s v="NO CUMPLE"/>
  </r>
  <r>
    <s v="INC000002487224"/>
    <s v="RED INTERNA"/>
    <x v="6"/>
    <s v="APQ ACCESOS"/>
    <s v="YORDI M HURTADO ARAYA"/>
    <s v="tct_yorhua"/>
    <s v="4-Menor/Localizado"/>
    <x v="0"/>
    <s v="Baja"/>
    <x v="0"/>
    <s v="TELEFONICA CYBERSECURITY TECH CHILE SPA"/>
    <s v="RONDA TOMA DE TEMPERATURAS SALAS TIC 16:30"/>
    <s v="08/12/2023 15:59:47"/>
    <s v="08/12/2023 16:00:29"/>
    <s v="Cerrado"/>
    <s v="CDP ANTIGUO 1"/>
    <s v="CDP ANTIGUO 2"/>
    <s v="08/12/2023 16:34:03"/>
    <s v="08/12/2023 23:50:00"/>
    <s v="RONDA TOMA DE TEMPERATURAS SALAS TIC 16:30"/>
    <s v="RONDA REALIZADA"/>
    <d v="1899-12-30T00:00:00"/>
    <d v="1899-12-30T00:34:16"/>
    <d v="1899-12-30T00:34:16"/>
    <s v=""/>
    <s v="Cumplido"/>
    <m/>
    <m/>
    <m/>
    <m/>
    <m/>
    <d v="2023-11-08T00:00:00"/>
    <s v="CUMPLE"/>
    <s v="NO CUMPLE"/>
    <s v="NO CUMPLE"/>
    <s v="NO CUMPLE"/>
    <s v="NO CUMPLE"/>
  </r>
  <r>
    <s v="INC000002487226"/>
    <s v="RED INTERNA"/>
    <x v="6"/>
    <s v="APQ ACCESOS"/>
    <s v="YORDI M HURTADO ARAYA"/>
    <s v="tct_yorhua"/>
    <s v="4-Menor/Localizado"/>
    <x v="0"/>
    <s v="Baja"/>
    <x v="0"/>
    <s v="TELEFONICA CYBERSECURITY TECH CHILE SPA"/>
    <s v="RONDA SALAS TECNICAS 19:30"/>
    <s v="08/12/2023 16:00:40"/>
    <s v="08/12/2023 16:01:04"/>
    <s v="Cerrado"/>
    <s v="CDP ANTIGUO 1"/>
    <s v="CDP ANTIGUO 2"/>
    <s v="08/12/2023 16:33:44"/>
    <s v="08/12/2023 23:50:00"/>
    <s v="RONDA SALAS TECNICAS 19:30"/>
    <s v="RONDA REALIZADA"/>
    <d v="1899-12-30T00:00:00"/>
    <d v="1899-12-30T00:33:04"/>
    <d v="1899-12-30T00:33:04"/>
    <s v=""/>
    <s v="Cumplido"/>
    <m/>
    <m/>
    <m/>
    <m/>
    <m/>
    <d v="2023-11-08T00:00:00"/>
    <s v="CUMPLE"/>
    <s v="NO CUMPLE"/>
    <s v="NO CUMPLE"/>
    <s v="NO CUMPLE"/>
    <s v="NO CUMPLE"/>
  </r>
  <r>
    <s v="INC000002487246"/>
    <s v="HOUSING"/>
    <x v="19"/>
    <s v="BELIEVE"/>
    <s v="FRANCISCO J FELIU ABARCA"/>
    <s v="frp_josama"/>
    <s v="3-Moderado/Limitado"/>
    <x v="1"/>
    <s v="Media"/>
    <x v="0"/>
    <s v="COMERCIAL ECCSA S A"/>
    <s v="GESTION DATACENTER/ ACCESOS/  DC SAN MARTIN/ COMERCIAL ECCSA S A"/>
    <s v="08/12/2023 23:44:02"/>
    <s v="08/12/2023 23:50:43"/>
    <s v="Cerrado"/>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s v="CUMPLE"/>
    <s v="NO CUMPLE"/>
    <s v="NO CUMPLE"/>
    <s v="NO CUMPLE"/>
    <s v="NO CUMPLE"/>
  </r>
  <r>
    <s v="INC000002487262"/>
    <s v="HOUSING"/>
    <x v="15"/>
    <s v="APQ ACCESOS"/>
    <s v="JOSE G MARQUEZ MARCANO"/>
    <s v="tct_josmam"/>
    <s v="4-Menor/Localizado"/>
    <x v="0"/>
    <s v="Baja"/>
    <x v="0"/>
    <s v="TELEFONICA EMPRESAS DE CHILE SA"/>
    <s v="RONDA Y REVISION DE SALAS"/>
    <s v="09/12/2023 7:03:25"/>
    <s v="09/12/2023 7:04:14"/>
    <s v="Cerrado"/>
    <s v="CDP ANTIGUO 1"/>
    <s v="CDP ANTIGUO 2"/>
    <s v="09/12/2023 7:06:24"/>
    <s v="09/12/2023 23:50:00"/>
    <s v="RONDA Y REVISION DE SALAS"/>
    <s v="RONDAS REALIZADAS"/>
    <d v="1899-12-30T00:01:55"/>
    <d v="1899-12-30T00:02:59"/>
    <d v="1899-12-30T00:01:04"/>
    <s v=""/>
    <s v="Cumplido"/>
    <m/>
    <m/>
    <m/>
    <m/>
    <m/>
    <d v="2023-11-09T00:00:00"/>
    <s v="CUMPLE"/>
    <s v="NO CUMPLE"/>
    <s v="NO CUMPLE"/>
    <s v="NO CUMPLE"/>
    <s v="NO CUMPLE"/>
  </r>
  <r>
    <s v="INC000002487268"/>
    <s v="INFRAESTRUCTURA DC"/>
    <x v="0"/>
    <s v="APQ ACCESOS"/>
    <s v="MARIO A BARRIENTOS RUIZ"/>
    <s v="MBARRIENTOS"/>
    <s v="4-Menor/Localizado"/>
    <x v="0"/>
    <s v="Baja"/>
    <x v="0"/>
    <s v="TELEFONICA GLOBAL TECHNOLOGY S.A.AGENCIA EN CHILE"/>
    <s v="RONDA DE INSPECCIÓN DE SALAS Y TOMA DE TEMPERATURAS DC APOQUINDO"/>
    <s v="09/12/2023 7:40:08"/>
    <s v="09/12/2023 7:41:30"/>
    <s v="Cerrado"/>
    <s v="TI"/>
    <m/>
    <s v="09/12/2023 7:57:35"/>
    <s v="09/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487270"/>
    <s v="INFRAESTRUCTURA DC"/>
    <x v="0"/>
    <s v="APQ ACCESOS"/>
    <s v="MARIO A BARRIENTOS RUIZ"/>
    <s v="MBARRIENTOS"/>
    <s v="4-Menor/Localizado"/>
    <x v="0"/>
    <s v="Baja"/>
    <x v="0"/>
    <s v="TELEFONICA GLOBAL TECHNOLOGY S.A.AGENCIA EN CHILE"/>
    <s v="RONDA DE INSPECCIÓN DE SALAS Y TOMA DE TEMPERATURAS DC APOQUINDO"/>
    <s v="09/12/2023 7:41:46"/>
    <s v="09/12/2023 7:42:54"/>
    <s v="Cerrado"/>
    <s v="TI"/>
    <s v="CLIMA"/>
    <s v="09/12/2023 7:58:4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2"/>
    <s v="INFRAESTRUCTURA DC"/>
    <x v="0"/>
    <s v="APQ ACCESOS"/>
    <s v="MARIO A BARRIENTOS RUIZ"/>
    <s v="MBARRIENTOS"/>
    <s v="4-Menor/Localizado"/>
    <x v="0"/>
    <s v="Baja"/>
    <x v="0"/>
    <s v="TELEFONICA GLOBAL TECHNOLOGY S.A.AGENCIA EN CHILE"/>
    <s v="RONDA DE INSPECCIÓN DE SALAS Y TOMA DE TEMPERATURAS DC APOQUINDO"/>
    <s v="09/12/2023 7:43:07"/>
    <s v="09/12/2023 7:44:17"/>
    <s v="Cerrado"/>
    <s v="TI"/>
    <s v="CLIMA"/>
    <s v="09/12/2023 7:59:22"/>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74"/>
    <s v="INFRAESTRUCTURA DC"/>
    <x v="0"/>
    <s v="APQ ACCESOS"/>
    <s v="MARIO A BARRIENTOS RUIZ"/>
    <s v="MBARRIENTOS"/>
    <s v="4-Menor/Localizado"/>
    <x v="0"/>
    <s v="Baja"/>
    <x v="0"/>
    <s v="TELEFONICA GLOBAL TECHNOLOGY S.A.AGENCIA EN CHILE"/>
    <s v="RONDA DE INSPECCIÓN DE SALAS Y TOMA DE TEMPERATURAS DC APOQUINDO"/>
    <s v="09/12/2023 7:44:41"/>
    <s v="09/12/2023 7:45:35"/>
    <s v="Cerrado"/>
    <s v="TI"/>
    <s v="CLIMA"/>
    <s v="09/12/2023 8:00:01"/>
    <s v="09/12/2023 23:50:00"/>
    <s v="RONDA DE INSPECCIÓN DE SALAS Y TOMA DE TEMPERATURAS DC APOQUINDO"/>
    <s v="RONDA REALIZADA"/>
    <d v="1899-12-30T00:00:00"/>
    <d v="1899-12-30T00:00:00"/>
    <d v="1899-12-30T00:00:00"/>
    <s v=""/>
    <s v="Cumplido"/>
    <m/>
    <m/>
    <m/>
    <m/>
    <m/>
    <d v="2023-11-08T00:00:00"/>
    <s v="CUMPLE"/>
    <s v="NO CUMPLE"/>
    <s v="NO CUMPLE"/>
    <s v="NO CUMPLE"/>
    <s v="NO CUMPLE"/>
  </r>
  <r>
    <s v="INC000002487280"/>
    <s v="HOUSING"/>
    <x v="15"/>
    <s v="APQ ACCESOS"/>
    <s v="LUIS O MORALES ARENAS"/>
    <s v="tct_luimoa"/>
    <s v="4-Menor/Localizado"/>
    <x v="0"/>
    <s v="Baja"/>
    <x v="0"/>
    <s v="TELEFONICA EMPRESAS DE CHILE SA"/>
    <s v="SE GENERA TICKET POR RONDA Y REVISION DE SALAS TECNICAS"/>
    <s v="09/12/2023 8:41:38"/>
    <s v="09/12/2023 8:43:05"/>
    <s v="Cerrado"/>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289"/>
    <s v="RED INTERNA"/>
    <x v="0"/>
    <s v="APOQUINDO TI"/>
    <s v="RICARDO F ORELLANA MARDONES"/>
    <s v="tct_rorell"/>
    <s v="4-Menor/Localizado"/>
    <x v="0"/>
    <s v="Baja"/>
    <x v="0"/>
    <s v="TELEFONICA EMPRESAS DE CHILE SA"/>
    <s v="RONDA Y MEDICIÓN DE TEMPERATURAS EN SALAS TIC"/>
    <s v="09/12/2023 12:10:12"/>
    <s v="09/12/2023 12:11:12"/>
    <s v="Cerrado"/>
    <s v="TI"/>
    <s v="CLIMA"/>
    <s v="09/12/2023 12:50:25"/>
    <s v="09/12/2023 23:50:00"/>
    <m/>
    <s v="ACT REALIZADA SIN NOVEDAD"/>
    <d v="1899-12-30T00:00:00"/>
    <d v="1899-12-30T00:00:00"/>
    <d v="1899-12-30T00:00:00"/>
    <s v=""/>
    <s v="Cumplido"/>
    <m/>
    <m/>
    <m/>
    <m/>
    <m/>
    <d v="2023-11-09T00:00:00"/>
    <s v="CUMPLE"/>
    <s v="NO CUMPLE"/>
    <s v="NO CUMPLE"/>
    <s v="NO CUMPLE"/>
    <s v="NO CUMPLE"/>
  </r>
  <r>
    <s v="INC000002487315"/>
    <s v="CORREO"/>
    <x v="4"/>
    <s v="TI"/>
    <s v="JUAN CARLOS UZCATEGUI FUGUETT"/>
    <s v="tct_jsaave"/>
    <s v="3-Moderado/Limitado"/>
    <x v="1"/>
    <s v="Media"/>
    <x v="0"/>
    <s v="TELEFONICA CYBERSECURITY TECH CHILE SPA"/>
    <s v="Problemas con accese VPN"/>
    <s v="08/12/2023 15:58:24"/>
    <s v="08/12/2023 16:08:40"/>
    <s v="Cerrado"/>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s v="CUMPLE"/>
    <s v="NO CUMPLE"/>
    <s v="NO CUMPLE"/>
    <s v="NO CUMPLE"/>
    <s v="NO CUMPLE"/>
  </r>
  <r>
    <s v="INC000002487360"/>
    <s v="INFRAESTRUCTURA DC"/>
    <x v="6"/>
    <s v="APQ ACCESOS"/>
    <s v="FRANCISCO J FELIU ABARCA"/>
    <s v="tct_frafea"/>
    <s v="4-Menor/Localizado"/>
    <x v="0"/>
    <s v="Baja"/>
    <x v="0"/>
    <s v="TELEFONICA CYBERSECURITY TECH CHILE SPA"/>
    <s v="RONDA POR TOMA DE TEMPERATURAS EN SALAS TIC"/>
    <s v="08/12/2023 20:44:13"/>
    <s v="08/12/2023 20:45:17"/>
    <s v="Cerrado"/>
    <s v="TI"/>
    <s v="CLIMA"/>
    <s v="08/12/2023 20:51:36"/>
    <s v="08/12/2023 23:50:00"/>
    <s v="RONDA POR TOMA DE TEMPERATURAS EN SALAS TIC"/>
    <s v="RONDA REALIZADA"/>
    <d v="1899-12-30T00:00:00"/>
    <d v="1899-12-30T00:00:00"/>
    <d v="1899-12-30T00:00:00"/>
    <s v=""/>
    <s v="Cumplido"/>
    <m/>
    <m/>
    <m/>
    <m/>
    <m/>
    <d v="2023-11-10T00:00:00"/>
    <s v="CUMPLE"/>
    <s v="NO CUMPLE"/>
    <s v="NO CUMPLE"/>
    <s v="NO CUMPLE"/>
    <s v="NO CUMPLE"/>
  </r>
  <r>
    <s v="INC000002487362"/>
    <s v="INFRAESTRUCTURA DC"/>
    <x v="6"/>
    <s v="APQ ACCESOS"/>
    <s v="FRANCISCO J FELIU ABARCA"/>
    <s v="tct_frafea"/>
    <s v="4-Menor/Localizado"/>
    <x v="0"/>
    <s v="Baja"/>
    <x v="0"/>
    <s v="TELEFONICA CYBERSECURITY TECH CHILE SPA"/>
    <s v="RONDA PREVENTIVA EN SALAS TIC"/>
    <s v="08/12/2023 20:56:29"/>
    <s v="08/12/2023 20:57:14"/>
    <s v="Cerrado"/>
    <s v="TI"/>
    <s v="INFRAESTRUCTURA"/>
    <s v="08/12/2023 21:34:59"/>
    <s v="08/12/2023 23:50:00"/>
    <s v="RONDA PREVENTIVA EN SALAS TIC"/>
    <s v="RONDA REALIZADA"/>
    <d v="1899-12-30T00:00:00"/>
    <d v="1899-12-30T00:00:00"/>
    <d v="1899-12-30T00:00:00"/>
    <s v=""/>
    <s v="Cumplido"/>
    <m/>
    <m/>
    <m/>
    <m/>
    <m/>
    <d v="2023-11-08T00:00:00"/>
    <s v="CUMPLE"/>
    <s v="NO CUMPLE"/>
    <s v="NO CUMPLE"/>
    <s v="NO CUMPLE"/>
    <s v="NO CUMPLE"/>
  </r>
  <r>
    <s v="INC000002487368"/>
    <s v="HOUSING"/>
    <x v="15"/>
    <s v="APQ ACCESOS"/>
    <s v="JOSE G MARQUEZ MARCANO"/>
    <s v="tct_josmam"/>
    <s v="4-Menor/Localizado"/>
    <x v="0"/>
    <s v="Baja"/>
    <x v="0"/>
    <s v="TELEFONICA EMPRESAS DE CHILE SA"/>
    <s v="RONDA Y REVISION DE SALAS"/>
    <s v="08/12/2023 22:18:58"/>
    <s v="08/12/2023 22:19:49"/>
    <s v="Cerrado"/>
    <s v="CDP ANTIGUO 1"/>
    <s v="CDP ANTIGUO 2"/>
    <s v="08/12/2023 22:31:14"/>
    <s v="08/12/2023 23:50:00"/>
    <s v="RONDA Y REVISION DE SALAS"/>
    <s v="RONDAS REALIZADAS"/>
    <d v="1899-12-30T00:11:05"/>
    <d v="1899-12-30T00:12:16"/>
    <d v="1899-12-30T00:01:11"/>
    <s v=""/>
    <s v="Cumplido"/>
    <m/>
    <m/>
    <m/>
    <m/>
    <m/>
    <d v="2023-11-08T00:00:00"/>
    <s v="CUMPLE"/>
    <s v="NO CUMPLE"/>
    <s v="NO CUMPLE"/>
    <s v="NO CUMPLE"/>
    <s v="NO CUMPLE"/>
  </r>
  <r>
    <s v="INC000002487374"/>
    <s v="INFRAESTRUCTURA DC"/>
    <x v="6"/>
    <s v="APQ ACCESOS"/>
    <s v="FRANCISCO J FELIU ABARCA"/>
    <s v="tct_frafea"/>
    <s v="4-Menor/Localizado"/>
    <x v="0"/>
    <s v="Baja"/>
    <x v="0"/>
    <s v="TELEFONICA CYBERSECURITY TECH CHILE SPA"/>
    <s v="RONDA POR TOMA DE TEMPERATURAS EN SALAS TIC"/>
    <s v="09/12/2023 0:31:36"/>
    <s v="09/12/2023 0:33:47"/>
    <s v="Cerrado"/>
    <s v="TI"/>
    <s v="CLIMA"/>
    <s v="09/12/2023 0:38:01"/>
    <s v="09/12/2023 23:50:00"/>
    <s v="RONDA POR TOMA DE TEMPERATURAS EN SALAS TIC"/>
    <s v="RONDA REALIZADA"/>
    <d v="1899-12-30T00:00:00"/>
    <d v="1899-12-30T00:00:00"/>
    <d v="1899-12-30T00:00:00"/>
    <s v=""/>
    <s v="Cumplido"/>
    <m/>
    <m/>
    <m/>
    <m/>
    <m/>
    <d v="2023-11-09T00:00:00"/>
    <s v="CUMPLE"/>
    <s v="NO CUMPLE"/>
    <s v="NO CUMPLE"/>
    <s v="NO CUMPLE"/>
    <s v="NO CUMPLE"/>
  </r>
  <r>
    <s v="INC000002487378"/>
    <s v="HOUSING"/>
    <x v="6"/>
    <s v="APQ ACCESOS"/>
    <s v="FRANCISCO J FELIU ABARCA"/>
    <s v="tct_frafea"/>
    <s v="4-Menor/Localizado"/>
    <x v="0"/>
    <s v="Baja"/>
    <x v="0"/>
    <s v="TELEFONICA CYBERSECURITY TECH CHILE SPA"/>
    <s v="NCIDENTE DATACENTER SAN MARTIN - INC000002487378 / CAIDA DE ENLACE CLIENTE RIPLEY"/>
    <s v="09/12/2023 1:26:47"/>
    <s v="09/12/2023 1:28:16"/>
    <s v="Cerrado"/>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s v="CUMPLE"/>
    <s v="NO CUMPLE"/>
    <s v="NO CUMPLE"/>
    <s v="NO CUMPLE"/>
    <s v="NO CUMPLE"/>
  </r>
  <r>
    <s v="INC000002487387"/>
    <s v="HOUSING"/>
    <x v="16"/>
    <s v="BELIEVE"/>
    <s v="LUIS O MORALES ARENAS"/>
    <s v="frp_josama"/>
    <s v="3-Moderado/Limitado"/>
    <x v="1"/>
    <s v="Media"/>
    <x v="0"/>
    <s v="INELCOM CHILE SA"/>
    <s v="GESTION DATACENTER/ ACCESOS/  DC PAINE/ INELCOM CHILE SA"/>
    <s v="09/12/2023 8:07:37"/>
    <s v="09/12/2023 8:14:05"/>
    <s v="Cerrado"/>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s v="NO CUMPLE"/>
    <s v="CUMPLE"/>
    <s v="NO CUMPLE"/>
    <s v="NO CUMPLE"/>
    <s v="NO CUMPLE"/>
  </r>
  <r>
    <s v="INC000002487400"/>
    <s v="BACKUP ON DEMAND"/>
    <x v="9"/>
    <s v="BACK UP DATA CENTER (BACKUP ON DEMAND)"/>
    <s v="RODRIGO VÁSQUEZ MUÑOZ"/>
    <s v="tct_rvasqu"/>
    <s v="4-Menor/Localizado"/>
    <x v="0"/>
    <s v="Baja"/>
    <x v="0"/>
    <s v="TELEFONICA GLOBAL TECHNOLOGY S.A.AGENCIA EN CHILE"/>
    <s v="revision estado plataformas de respaldo"/>
    <s v="09/12/2023 9:25:21"/>
    <s v="09/12/2023 9:26:40"/>
    <s v="Cerrado"/>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s v="CUMPLE"/>
    <s v="NO CUMPLE"/>
    <s v="NO CUMPLE"/>
    <s v="NO CUMPLE"/>
    <s v="NO CUMPLE"/>
  </r>
  <r>
    <s v="INC000002487529"/>
    <s v="RED INTERNA"/>
    <x v="0"/>
    <s v="APOQUINDO TI"/>
    <s v="RICARDO F ORELLANA MARDONES"/>
    <s v="tct_rorell"/>
    <s v="4-Menor/Localizado"/>
    <x v="0"/>
    <s v="Baja"/>
    <x v="0"/>
    <s v="TELEFONICA EMPRESAS DE CHILE SA"/>
    <s v="RONDA Y MEDICIÓN DE TEMPERATURAS EN SALAS TIC"/>
    <s v="08/12/2023 16:26:24"/>
    <s v="08/12/2023 16:27:29"/>
    <s v="Cerrado"/>
    <s v="TI"/>
    <s v="CLIMA"/>
    <s v="08/12/2023 16:46:58"/>
    <s v="08/12/2023 23:50:00"/>
    <m/>
    <s v="ACT REALIZADA SIN NOVEDAD"/>
    <d v="1899-12-30T00:00:00"/>
    <d v="1899-12-30T00:00:00"/>
    <d v="1899-12-30T00:00:00"/>
    <s v=""/>
    <s v="Cumplido"/>
    <m/>
    <m/>
    <m/>
    <m/>
    <m/>
    <d v="2023-11-09T00:00:00"/>
    <s v="CUMPLE"/>
    <s v="NO CUMPLE"/>
    <s v="NO CUMPLE"/>
    <s v="NO CUMPLE"/>
    <s v="NO CUMPLE"/>
  </r>
  <r>
    <s v="INC000002487597"/>
    <s v="RED INTERNA"/>
    <x v="0"/>
    <s v="APOQUINDO TI"/>
    <s v="RICARDO F ORELLANA MARDONES"/>
    <s v="tct_rorell"/>
    <s v="4-Menor/Localizado"/>
    <x v="0"/>
    <s v="Baja"/>
    <x v="0"/>
    <s v="TELEFONICA EMPRESAS DE CHILE SA"/>
    <s v="RONDA Y MEDICIÓN DE TEMPERATURAS EN SALAS TIC"/>
    <s v="08/12/2023 20:19:20"/>
    <s v="08/12/2023 20:20:14"/>
    <s v="Cerrado"/>
    <s v="TI"/>
    <s v="CLIMA"/>
    <s v="08/12/2023 20:32:56"/>
    <s v="08/12/2023 23:50:00"/>
    <m/>
    <s v="ACT REALIZADA SIN NOVEDAD"/>
    <d v="1899-12-30T00:00:00"/>
    <d v="1899-12-30T00:00:00"/>
    <d v="1899-12-30T00:00:00"/>
    <s v=""/>
    <s v="Cumplido"/>
    <m/>
    <m/>
    <m/>
    <m/>
    <m/>
    <d v="2023-11-09T00:00:00"/>
    <s v="CUMPLE"/>
    <s v="NO CUMPLE"/>
    <s v="NO CUMPLE"/>
    <s v="NO CUMPLE"/>
    <s v="NO CUMPLE"/>
  </r>
  <r>
    <s v="INC000002487701"/>
    <s v="TICKET-INTELIGENTE"/>
    <x v="4"/>
    <s v="GESTION TI"/>
    <s v="JUAN CARLOS UZCATEGUI FUGUETT"/>
    <s v="USR_TSIGHT"/>
    <s v="1-Extenso/Generalizado"/>
    <x v="0"/>
    <s v="Baja"/>
    <x v="1"/>
    <s v="GPS CHILE SPA"/>
    <s v="gpschi01 - wnprdb_gps05 TICKET AUTOMATICO"/>
    <s v="09/12/2023 0:35:41"/>
    <s v="09/12/2023 0:35:41"/>
    <s v="Cerrado"/>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s v="CUMPLE"/>
    <s v="NO CUMPLE"/>
    <s v="NO CUMPLE"/>
    <s v="NO CUMPLE"/>
    <s v="NO CUMPLE"/>
  </r>
  <r>
    <s v="INC000002487746"/>
    <s v="VPN IP - MPLS"/>
    <x v="3"/>
    <s v="GESTION HD"/>
    <s v="GUSTAVO AVILA VERA"/>
    <s v="frp_dalcap"/>
    <s v="4-Menor/Localizado"/>
    <x v="0"/>
    <s v="Baja"/>
    <x v="0"/>
    <s v="TELEFONICA GLOBAL TECHNOLOGY S.A.AGENCIA EN CHILE"/>
    <s v="REQ / Inconveniente con recepción de correos"/>
    <s v="09/12/2023 1:47:16"/>
    <s v="09/12/2023 1:48:50"/>
    <s v="Cerrado"/>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s v="CUMPLE"/>
    <s v="NO CUMPLE"/>
    <s v="NO CUMPLE"/>
    <s v="NO CUMPLE"/>
    <s v="NO CUMPLE"/>
  </r>
  <r>
    <s v="INC000002487755"/>
    <s v="TICKET-INTELIGENTE"/>
    <x v="3"/>
    <s v="GESTION TI"/>
    <s v="GUSTAVO AVILA VERA"/>
    <s v="USR_TSIGHT"/>
    <s v="1-Extenso/Generalizado"/>
    <x v="0"/>
    <s v="Baja"/>
    <x v="1"/>
    <s v="BLUMAR S.A."/>
    <s v="blumar01 - blutssaperp TICKET AUTOMATICO"/>
    <s v="09/12/2023 2:07:03"/>
    <s v="09/12/2023 2:07:03"/>
    <s v="Cerrado"/>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s v="CUMPLE"/>
    <s v="NO CUMPLE"/>
    <s v="NO CUMPLE"/>
    <s v="NO CUMPLE"/>
    <s v="NO CUMPLE"/>
  </r>
  <r>
    <s v="INC000002487823"/>
    <s v="HOUSING"/>
    <x v="15"/>
    <s v="APQ ACCESOS"/>
    <s v="LUIS O MORALES ARENAS"/>
    <s v="tct_luimoa"/>
    <s v="4-Menor/Localizado"/>
    <x v="0"/>
    <s v="Baja"/>
    <x v="0"/>
    <s v="TELEFONICA EMPRESAS DE CHILE SA"/>
    <s v="SE GENERA TICKET POR REVISION Y TOMA DE ALARMA DE CLIENTES"/>
    <s v="09/12/2023 10:12:01"/>
    <s v="09/12/2023 10:13:25"/>
    <s v="Cerrado"/>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s v="CUMPLE"/>
    <s v="NO CUMPLE"/>
    <s v="NO CUMPLE"/>
    <s v="NO CUMPLE"/>
    <s v="NO CUMPLE"/>
  </r>
  <r>
    <s v="INC000002487837"/>
    <s v="HOUSING"/>
    <x v="15"/>
    <s v="APQ ACCESOS"/>
    <s v="LUIS O MORALES ARENAS"/>
    <s v="tct_luimoa"/>
    <s v="4-Menor/Localizado"/>
    <x v="0"/>
    <s v="Baja"/>
    <x v="0"/>
    <s v="TELEFONICA EMPRESAS DE CHILE SA"/>
    <s v="SE GENERA TICKET POR RONDA Y REVISION DE SALAS TECNICAS"/>
    <s v="09/12/2023 12:05:34"/>
    <s v="09/12/2023 12:06:43"/>
    <s v="Cerrado"/>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48"/>
    <s v="HOUSING"/>
    <x v="15"/>
    <s v="APQ ACCESOS"/>
    <s v="LUIS O MORALES ARENAS"/>
    <s v="tct_luimoa"/>
    <s v="4-Menor/Localizado"/>
    <x v="0"/>
    <s v="Baja"/>
    <x v="0"/>
    <s v="TELEFONICA EMPRESAS DE CHILE SA"/>
    <s v="SE GENERA TICKET POR RONDA Y REVISION DE SALAS TECNICAS"/>
    <s v="09/12/2023 15:03:42"/>
    <s v="09/12/2023 15:04:51"/>
    <s v="Cerrado"/>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s v="NO CUMPLE"/>
    <s v="NO CUMPLE"/>
    <s v="NO CUMPLE"/>
  </r>
  <r>
    <s v="INC000002487850"/>
    <s v="RED INTERNA"/>
    <x v="0"/>
    <s v="APOQUINDO TI"/>
    <s v="RICARDO F ORELLANA MARDONES"/>
    <s v="tct_rorell"/>
    <s v="4-Menor/Localizado"/>
    <x v="0"/>
    <s v="Baja"/>
    <x v="0"/>
    <s v="TELEFONICA EMPRESAS DE CHILE SA"/>
    <s v="INCIDENCIA  AGUA  REBALSADA DESDE BAÑOS HOMBRES HASTA COCINA DEL EDIFICIO DATACENTER  APOQUINDO"/>
    <s v="09/12/2023 15:25:57"/>
    <s v="09/12/2023 15:29:54"/>
    <s v="Cerrado"/>
    <s v="TI"/>
    <s v="INFRAESTRUCTURA"/>
    <s v="09/12/2023 18:44:54"/>
    <s v="09/12/2023 23:50:00"/>
    <m/>
    <m/>
    <d v="1899-12-30T00:00:00"/>
    <d v="1899-12-30T00:00:00"/>
    <d v="1899-12-30T00:00:00"/>
    <s v=""/>
    <s v="Cumplido"/>
    <m/>
    <m/>
    <m/>
    <m/>
    <m/>
    <d v="2023-11-08T00:00:00"/>
    <s v="CUMPLE"/>
    <s v="NO CUMPLE"/>
    <s v="NO CUMPLE"/>
    <s v="NO CUMPLE"/>
    <s v="NO CUMPLE"/>
  </r>
  <r>
    <s v="INC000002487950"/>
    <s v="INFRAESTRUCTURA DC"/>
    <x v="6"/>
    <s v="APQ ACCESOS"/>
    <s v="FRANCISCO J FELIU ABARCA"/>
    <s v="tct_frafea"/>
    <s v="4-Menor/Localizado"/>
    <x v="0"/>
    <s v="Baja"/>
    <x v="0"/>
    <s v="TELEFONICA CYBERSECURITY TECH CHILE SPA"/>
    <s v="RONDA POR TOMA DE TEMPERATURAS EN SALAS TIC"/>
    <s v="09/12/2023 5:47:28"/>
    <s v="09/12/2023 5:48:24"/>
    <s v="Cerrado"/>
    <s v="TI"/>
    <s v="CLIMA"/>
    <s v="09/12/2023 6:03:28"/>
    <s v="09/12/2023 23:50:00"/>
    <s v="RONDA POR TOMA DE TEMPERATURAS EN SALAS TIC"/>
    <s v="RONDA REALIZADA"/>
    <d v="1899-12-30T00:00:00"/>
    <d v="1899-12-30T00:00:00"/>
    <d v="1899-12-30T00:00:00"/>
    <s v=""/>
    <s v="Cumplido"/>
    <m/>
    <m/>
    <m/>
    <m/>
    <m/>
    <d v="2023-11-08T00:00:00"/>
    <s v="CUMPLE"/>
    <s v="NO CUMPLE"/>
    <s v="NO CUMPLE"/>
    <s v="NO CUMPLE"/>
    <s v="NO CUMPLE"/>
  </r>
  <r>
    <s v="INC000002487979"/>
    <s v="INFRAESTRUCTURA DC"/>
    <x v="6"/>
    <s v="APQ ACCESOS"/>
    <s v="FRANCISCO J FELIU ABARCA"/>
    <s v="tct_frafea"/>
    <s v="4-Menor/Localizado"/>
    <x v="0"/>
    <s v="Baja"/>
    <x v="0"/>
    <s v="TELEFONICA CYBERSECURITY TECH CHILE SPA"/>
    <s v="RONDA PREVENTIVA Y LECTURA DE TEMPERATURAS EN SALAS TIC"/>
    <s v="09/12/2023 7:06:15"/>
    <s v="09/12/2023 7:07:08"/>
    <s v="Cerrado"/>
    <s v="TI"/>
    <s v="CLIMA"/>
    <s v="09/12/2023 7:21:45"/>
    <s v="09/12/2023 23:50:00"/>
    <s v="RONDA PREVENTIVA Y LECTURA DE TEMPERATURAS EN SALAS TIC"/>
    <s v="RONDA REALIZADA"/>
    <d v="1899-12-30T00:00:00"/>
    <d v="1899-12-30T00:00:00"/>
    <d v="1899-12-30T00:00:00"/>
    <s v=""/>
    <s v="Cumplido"/>
    <m/>
    <m/>
    <m/>
    <m/>
    <m/>
    <d v="2023-11-08T00:00:00"/>
    <s v="CUMPLE"/>
    <s v="NO CUMPLE"/>
    <s v="NO CUMPLE"/>
    <s v="NO CUMPLE"/>
    <s v="NO CUMPLE"/>
  </r>
  <r>
    <s v="INC000002488112"/>
    <s v="RED INTERNA"/>
    <x v="0"/>
    <s v="APOQUINDO TI"/>
    <s v="RICARDO F ORELLANA MARDONES"/>
    <s v="tct_rorell"/>
    <s v="4-Menor/Localizado"/>
    <x v="0"/>
    <s v="Baja"/>
    <x v="0"/>
    <s v="TELEFONICA EMPRESAS DE CHILE SA"/>
    <s v="RONDA Y MEDICIÓN DE TEMPERATURAS EN SALAS TIC"/>
    <s v="09/12/2023 10:37:43"/>
    <s v="09/12/2023 10:38:38"/>
    <s v="Cerrado"/>
    <s v="TI"/>
    <s v="CLIMA"/>
    <s v="09/12/2023 10:49:47"/>
    <s v="09/12/2023 23:50:00"/>
    <m/>
    <s v="ACT REALIZADA SIN NOVEDAD"/>
    <d v="1899-12-30T00:00:00"/>
    <d v="1899-12-30T00:00:00"/>
    <d v="1899-12-30T00:00:00"/>
    <s v=""/>
    <s v="Cumplido"/>
    <m/>
    <m/>
    <m/>
    <m/>
    <m/>
    <d v="2023-11-13T00:00:00"/>
    <s v="CUMPLE"/>
    <s v="NO CUMPLE"/>
    <s v="NO CUMPLE"/>
    <s v="NO CUMPLE"/>
    <s v="NO CUMPLE"/>
  </r>
  <r>
    <s v="INC000002488132"/>
    <s v="RED INTERNA"/>
    <x v="0"/>
    <s v="APOQUINDO TI"/>
    <s v="RICARDO F ORELLANA MARDONES"/>
    <s v="tct_rorell"/>
    <s v="4-Menor/Localizado"/>
    <x v="0"/>
    <s v="Baja"/>
    <x v="0"/>
    <s v="TELEFONICA EMPRESAS DE CHILE SA"/>
    <s v="RONDA Y MEDICIÓN DE TEMPERATURAS EN SALAS TIC"/>
    <s v="09/12/2023 16:24:27"/>
    <s v="09/12/2023 16:25:27"/>
    <s v="Cerrado"/>
    <s v="TI"/>
    <s v="CLIMA"/>
    <s v="09/12/2023 16:38:16"/>
    <s v="09/12/2023 23:50:00"/>
    <m/>
    <s v="ACT REALIZADA SIN NOVEDAD"/>
    <d v="1899-12-30T00:00:00"/>
    <d v="1899-12-30T00:00:00"/>
    <d v="1899-12-30T00:00:00"/>
    <s v=""/>
    <s v="Cumplido"/>
    <m/>
    <m/>
    <m/>
    <m/>
    <m/>
    <d v="2023-11-09T00:00:00"/>
    <s v="CUMPLE"/>
    <s v="NO CUMPLE"/>
    <s v="NO CUMPLE"/>
    <s v="NO CUMPLE"/>
    <s v="NO CUMPLE"/>
  </r>
  <r>
    <s v="INC000002488167"/>
    <s v="HOUSING"/>
    <x v="15"/>
    <s v="APQ ACCESOS"/>
    <s v="JOSE G MARQUEZ MARCANO"/>
    <s v="tct_josmam"/>
    <s v="4-Menor/Localizado"/>
    <x v="0"/>
    <s v="Baja"/>
    <x v="0"/>
    <s v="TELEFONICA EMPRESAS DE CHILE SA"/>
    <s v="TOMA DE ALARMAS DE CLIENTES"/>
    <s v="09/12/2023 23:22:03"/>
    <s v="09/12/2023 23:22:42"/>
    <s v="Cerrado"/>
    <s v="CDP ANTIGUO 1"/>
    <s v="CDP ANTIGUO 2"/>
    <s v="09/12/2023 23:25:00"/>
    <s v="09/12/2023 23:50:00"/>
    <s v="TOMA DE ALARMAS DE CLIENTES"/>
    <s v="TOMA DE ALARMAS REALIZADAS"/>
    <d v="1899-12-30T00:02:00"/>
    <d v="1899-12-30T00:02:57"/>
    <d v="1899-12-30T00:00:57"/>
    <s v=""/>
    <s v="Cumplido"/>
    <m/>
    <m/>
    <m/>
    <m/>
    <m/>
    <d v="2023-11-09T00:00:00"/>
    <s v="CUMPLE"/>
    <s v="NO CUMPLE"/>
    <s v="NO CUMPLE"/>
    <s v="NO CUMPLE"/>
    <s v="NO CUMPLE"/>
  </r>
  <r>
    <s v="INC000002488191"/>
    <s v="HOUSING"/>
    <x v="15"/>
    <s v="APQ ACCESOS"/>
    <s v="LUIS O MORALES ARENAS"/>
    <s v="tct_luimoa"/>
    <s v="4-Menor/Localizado"/>
    <x v="0"/>
    <s v="Baja"/>
    <x v="0"/>
    <s v="TELEFONICA EMPRESAS DE CHILE SA"/>
    <s v="SE GENERA TICKET POR RONDA Y REVISION DE SALAS TECNICAS"/>
    <s v="10/12/2023 8:27:04"/>
    <s v="10/12/2023 8:28:15"/>
    <s v="Cerrado"/>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250"/>
    <s v="TICKET-INTELIGENTE"/>
    <x v="4"/>
    <s v="GESTION TI"/>
    <s v="JUAN CARLOS UZCATEGUI FUGUETT"/>
    <s v="USR_TSIGHT"/>
    <s v="1-Extenso/Generalizado"/>
    <x v="0"/>
    <s v="Baja"/>
    <x v="1"/>
    <s v="FUNDACION INSTITUTO PROFESIONAL DUOC UC"/>
    <s v="fiprdu01 - ilo_conce TICKET AUTOMATICO"/>
    <s v="09/12/2023 11:54:02"/>
    <s v="09/12/2023 11:54:02"/>
    <s v="Cerrado"/>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s v="CUMPLE"/>
    <s v="NO CUMPLE"/>
    <s v="NO CUMPLE"/>
    <s v="NO CUMPLE"/>
    <s v="NO CUMPLE"/>
  </r>
  <r>
    <s v="INC000002488408"/>
    <s v="RED INTERNA"/>
    <x v="0"/>
    <s v="APOQUINDO TI"/>
    <s v="RICARDO F ORELLANA MARDONES"/>
    <s v="tct_rorell"/>
    <s v="4-Menor/Localizado"/>
    <x v="0"/>
    <s v="Baja"/>
    <x v="0"/>
    <s v="TELEFONICA EMPRESAS DE CHILE SA"/>
    <s v="RONDA Y MEDICIÓN DE TEMPERATURAS EN SALAS TIC"/>
    <s v="09/12/2023 18:31:59"/>
    <s v="09/12/2023 18:32:54"/>
    <s v="Cerrado"/>
    <s v="TI"/>
    <s v="CLIMA"/>
    <s v="09/12/2023 18:45:55"/>
    <s v="09/12/2023 23:50:00"/>
    <m/>
    <s v="ACT REALIZADA SIN NOVEDAD"/>
    <d v="1899-12-30T00:00:00"/>
    <d v="1899-12-30T00:00:00"/>
    <d v="1899-12-30T00:00:00"/>
    <s v=""/>
    <s v="Cumplido"/>
    <m/>
    <m/>
    <m/>
    <m/>
    <m/>
    <d v="2023-11-08T00:00:00"/>
    <s v="CUMPLE"/>
    <s v="NO CUMPLE"/>
    <s v="NO CUMPLE"/>
    <s v="NO CUMPLE"/>
    <s v="NO CUMPLE"/>
  </r>
  <r>
    <s v="INC000002488463"/>
    <s v="HOUSING"/>
    <x v="15"/>
    <s v="APQ ACCESOS"/>
    <s v="JOSE G MARQUEZ MARCANO"/>
    <s v="tct_josmam"/>
    <s v="4-Menor/Localizado"/>
    <x v="0"/>
    <s v="Baja"/>
    <x v="0"/>
    <s v="TELEFONICA EMPRESAS DE CHILE SA"/>
    <s v="RONDA Y REVISION DE SALAS"/>
    <s v="10/12/2023 0:59:49"/>
    <s v="10/12/2023 1:00:57"/>
    <s v="Cerrado"/>
    <s v="CDP ANTIGUO 1"/>
    <s v="CDP ANTIGUO 2"/>
    <s v="10/12/2023 1:02:46"/>
    <s v="10/12/2023 23:50:00"/>
    <s v="RONDA Y REVISION DE SALAS"/>
    <s v="RONDAS REALIZADAS"/>
    <d v="1899-12-30T00:01:33"/>
    <d v="1899-12-30T00:02:57"/>
    <d v="1899-12-30T00:01:24"/>
    <s v=""/>
    <s v="Cumplido"/>
    <m/>
    <m/>
    <m/>
    <m/>
    <m/>
    <d v="2023-11-08T00:00:00"/>
    <s v="CUMPLE"/>
    <s v="NO CUMPLE"/>
    <s v="NO CUMPLE"/>
    <s v="NO CUMPLE"/>
    <s v="NO CUMPLE"/>
  </r>
  <r>
    <s v="INC000002488475"/>
    <s v="HOUSING"/>
    <x v="15"/>
    <s v="APQ ACCESOS"/>
    <s v="JOSE G MARQUEZ MARCANO"/>
    <s v="tct_josmam"/>
    <s v="4-Menor/Localizado"/>
    <x v="0"/>
    <s v="Baja"/>
    <x v="0"/>
    <s v="TELEFONICA EMPRESAS DE CHILE SA"/>
    <s v="SUPERVISION: Se requiere ventana para conexión por consola para roball."/>
    <s v="10/12/2023 7:00:51"/>
    <s v="10/12/2023 7:03:11"/>
    <s v="Cerrado"/>
    <s v="CDP ANTIGUO 1"/>
    <s v="CDP ANTIGUO 2"/>
    <s v="10/12/2023 7:04:45"/>
    <s v="10/12/2023 23:50:00"/>
    <s v="Se requiere ventana para conexión por consola para roball."/>
    <m/>
    <d v="1899-12-30T00:01:17"/>
    <d v="1899-12-30T00:03:54"/>
    <d v="1899-12-30T00:02:37"/>
    <s v=""/>
    <s v="Cumplido"/>
    <m/>
    <m/>
    <m/>
    <m/>
    <m/>
    <d v="2023-11-08T00:00:00"/>
    <s v="CUMPLE"/>
    <s v="NO CUMPLE"/>
    <s v="NO CUMPLE"/>
    <s v="NO CUMPLE"/>
    <s v="NO CUMPLE"/>
  </r>
  <r>
    <s v="INC000002488477"/>
    <s v="HOUSING"/>
    <x v="15"/>
    <s v="APQ ACCESOS"/>
    <s v="JOSE G MARQUEZ MARCANO"/>
    <s v="tct_josmam"/>
    <s v="4-Menor/Localizado"/>
    <x v="0"/>
    <s v="Baja"/>
    <x v="0"/>
    <s v="TELEFONICA EMPRESAS DE CHILE SA"/>
    <s v="RONDA Y REVISION DE SALAS"/>
    <s v="10/12/2023 7:05:00"/>
    <s v="10/12/2023 7:05:47"/>
    <s v="Cerrado"/>
    <s v="CDP ANTIGUO 1"/>
    <s v="CDP ANTIGUO 2"/>
    <s v="10/12/2023 7:07:25"/>
    <s v="10/12/2023 23:50:00"/>
    <s v="RONDA Y REVISION DE SALAS"/>
    <s v="RONDAS REALIZADAS"/>
    <d v="1899-12-30T00:01:23"/>
    <d v="1899-12-30T00:02:25"/>
    <d v="1899-12-30T00:01:02"/>
    <s v=""/>
    <s v="Cumplido"/>
    <m/>
    <m/>
    <m/>
    <m/>
    <m/>
    <d v="2023-11-09T00:00:00"/>
    <s v="CUMPLE"/>
    <s v="NO CUMPLE"/>
    <s v="NO CUMPLE"/>
    <s v="NO CUMPLE"/>
    <s v="NO CUMPLE"/>
  </r>
  <r>
    <s v="INC000002488479"/>
    <s v="HOUSING"/>
    <x v="15"/>
    <s v="APQ ACCESOS"/>
    <s v="JOSE G MARQUEZ MARCANO"/>
    <s v="tct_josmam"/>
    <s v="4-Menor/Localizado"/>
    <x v="0"/>
    <s v="Baja"/>
    <x v="0"/>
    <s v="TELEFONICA EMPRESAS DE CHILE SA"/>
    <s v="RONDA Y REVISION DE SALAS"/>
    <s v="10/12/2023 7:07:43"/>
    <s v="10/12/2023 7:08:27"/>
    <s v="Cerrado"/>
    <s v="CDP ANTIGUO 1"/>
    <s v="CDP ANTIGUO 2"/>
    <s v="10/12/2023 7:09:59"/>
    <s v="10/12/2023 23:50:00"/>
    <s v="RONDA Y REVISION DE SALAS"/>
    <s v="RONDAS REALIZADAS"/>
    <d v="1899-12-30T00:01:16"/>
    <d v="1899-12-30T00:02:16"/>
    <d v="1899-12-30T00:01:00"/>
    <s v=""/>
    <s v="Cumplido"/>
    <m/>
    <m/>
    <m/>
    <m/>
    <m/>
    <d v="2023-11-08T00:00:00"/>
    <s v="CUMPLE"/>
    <s v="NO CUMPLE"/>
    <s v="NO CUMPLE"/>
    <s v="NO CUMPLE"/>
    <s v="NO CUMPLE"/>
  </r>
  <r>
    <s v="INC000002488493"/>
    <s v="HOUSING"/>
    <x v="19"/>
    <s v="BELIEVE"/>
    <s v="SEBASTIAN A JARA VIDAL"/>
    <s v="frp_jolsso"/>
    <s v="3-Moderado/Limitado"/>
    <x v="1"/>
    <s v="Media"/>
    <x v="0"/>
    <s v="GARMENDIA MACUS SOCIEDAD ANONIMA"/>
    <s v="GESTION DATACENTER/ ACCESOS /GARMENDIA MACUS SOCIEDAD ANONIMA"/>
    <s v="10/12/2023 13:17:29"/>
    <s v="10/12/2023 13:20:25"/>
    <s v="Cerrado"/>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s v="CUMPLE"/>
    <s v="NO CUMPLE"/>
    <s v="NO CUMPLE"/>
    <s v="NO CUMPLE"/>
    <s v="NO CUMPLE"/>
  </r>
  <r>
    <s v="INC000002488497"/>
    <s v="VPN IP - MPLS"/>
    <x v="4"/>
    <s v="GESTION HD"/>
    <s v="JUAN CARLOS UZCATEGUI FUGUETT"/>
    <s v="frp_rreyes"/>
    <s v="3-Moderado/Limitado"/>
    <x v="1"/>
    <s v="Media"/>
    <x v="0"/>
    <s v="TELEFONICA GLOBAL TECHNOLOGY S.A.AGENCIA EN CHILE"/>
    <s v="HD /  [TCCT-CHILE-CLOUD][AC]TCCT-CHILE-CLOUD-CA-VPN-001-T1110.001 Ataque de fuerza"/>
    <s v="10/12/2023 14:36:06"/>
    <s v="10/12/2023 14:42:05"/>
    <s v="Cerrado"/>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s v="CUMPLE"/>
    <s v="NO CUMPLE"/>
    <s v="NO CUMPLE"/>
    <s v="NO CUMPLE"/>
    <s v="NO CUMPLE"/>
  </r>
  <r>
    <s v="INC000002488507"/>
    <s v="HOUSING"/>
    <x v="15"/>
    <s v="APQ ACCESOS"/>
    <s v="LUIS O MORALES ARENAS"/>
    <s v="tct_luimoa"/>
    <s v="4-Menor/Localizado"/>
    <x v="0"/>
    <s v="Baja"/>
    <x v="0"/>
    <s v="TELEFONICA EMPRESAS DE CHILE SA"/>
    <s v="SE GENERA TICKET POR RONDA Y REVISION DE SALAS TECNICAS"/>
    <s v="09/12/2023 17:04:30"/>
    <s v="09/12/2023 17:05:37"/>
    <s v="Cerrado"/>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8564"/>
    <s v="RED INTERNA"/>
    <x v="0"/>
    <s v="APOQUINDO TI"/>
    <s v="RICARDO F ORELLANA MARDONES"/>
    <s v="tct_rorell"/>
    <s v="4-Menor/Localizado"/>
    <x v="0"/>
    <s v="Baja"/>
    <x v="0"/>
    <s v="TELEFONICA EMPRESAS DE CHILE SA"/>
    <s v="RONDA Y MEDICIÓN DE TEMPERATURAS EN SALAS TIC"/>
    <s v="09/12/2023 19:36:51"/>
    <s v="09/12/2023 19:37:48"/>
    <s v="Cerrado"/>
    <s v="TI"/>
    <s v="CLIMA"/>
    <s v="09/12/2023 19:47:24"/>
    <s v="09/12/2023 23:50:00"/>
    <m/>
    <s v="ACT REALIZADA SIN NOVEDAD"/>
    <d v="1899-12-30T00:00:00"/>
    <d v="1899-12-30T00:00:00"/>
    <d v="1899-12-30T00:00:00"/>
    <s v=""/>
    <s v="Cumplido"/>
    <m/>
    <m/>
    <m/>
    <m/>
    <m/>
    <d v="2023-11-09T00:00:00"/>
    <s v="CUMPLE"/>
    <s v="NO CUMPLE"/>
    <s v="NO CUMPLE"/>
    <s v="NO CUMPLE"/>
    <s v="NO CUMPLE"/>
  </r>
  <r>
    <s v="INC000002488748"/>
    <s v="HOUSING"/>
    <x v="15"/>
    <s v="APQ ACCESOS"/>
    <s v="JOSE G MARQUEZ MARCANO"/>
    <s v="tct_josmam"/>
    <s v="4-Menor/Localizado"/>
    <x v="0"/>
    <s v="Baja"/>
    <x v="0"/>
    <s v="TELEFONICA EMPRESAS DE CHILE SA"/>
    <s v="RONDA Y REVISION DE SALAS"/>
    <s v="09/12/2023 22:37:00"/>
    <s v="09/12/2023 22:37:43"/>
    <s v="Cerrado"/>
    <s v="CDP ANTIGUO 1"/>
    <s v="CDP ANTIGUO 2"/>
    <s v="09/12/2023 22:41:26"/>
    <s v="09/12/2023 23:50:00"/>
    <s v="RONDA Y REVISION DE SALAS"/>
    <s v="RONDAS REALIZADAS"/>
    <d v="1899-12-30T00:03:28"/>
    <d v="1899-12-30T00:04:26"/>
    <d v="1899-12-30T00:00:58"/>
    <s v=""/>
    <s v="Cumplido"/>
    <m/>
    <m/>
    <m/>
    <m/>
    <m/>
    <d v="2023-11-08T00:00:00"/>
    <s v="CUMPLE"/>
    <s v="NO CUMPLE"/>
    <s v="NO CUMPLE"/>
    <s v="NO CUMPLE"/>
    <s v="NO CUMPLE"/>
  </r>
  <r>
    <s v="INC000002488904"/>
    <s v="HOUSING"/>
    <x v="6"/>
    <s v="APQ ACCESOS"/>
    <s v="EDUARDO A NUÑEZ LAMOZA"/>
    <s v="tct_edunul"/>
    <s v="4-Menor/Localizado"/>
    <x v="0"/>
    <s v="Baja"/>
    <x v="0"/>
    <s v="TELEFONICA CYBERSECURITY TECH CHILE SPA"/>
    <s v="TOMA DE TEMPERATURAS"/>
    <s v="10/12/2023 4:55:11"/>
    <s v="10/12/2023 4:55:59"/>
    <s v="Cerrado"/>
    <s v="TI"/>
    <s v="CLIMA"/>
    <s v="10/12/2023 4:56:19"/>
    <s v="10/12/2023 23:50:00"/>
    <s v="TOMA DE TEMPERATURAS"/>
    <s v="RONDA REALIZADA"/>
    <d v="1899-12-30T00:00:00"/>
    <d v="1899-12-30T00:00:00"/>
    <d v="1899-12-30T00:00:00"/>
    <s v=""/>
    <s v="Cumplido"/>
    <m/>
    <m/>
    <m/>
    <m/>
    <m/>
    <d v="2023-11-08T00:00:00"/>
    <s v="CUMPLE"/>
    <s v="NO CUMPLE"/>
    <s v="NO CUMPLE"/>
    <s v="NO CUMPLE"/>
    <s v="NO CUMPLE"/>
  </r>
  <r>
    <s v="INC000002488906"/>
    <s v="HOUSING"/>
    <x v="6"/>
    <s v="APQ ACCESOS"/>
    <s v="EDUARDO A NUÑEZ LAMOZA"/>
    <s v="tct_edunul"/>
    <s v="4-Menor/Localizado"/>
    <x v="0"/>
    <s v="Baja"/>
    <x v="0"/>
    <s v="TELEFONICA CYBERSECURITY TECH CHILE SPA"/>
    <s v="TOMA DE TEMPERATURAS"/>
    <s v="10/12/2023 4:56:36"/>
    <s v="10/12/2023 4:57:33"/>
    <s v="Cerrado"/>
    <s v="TI"/>
    <s v="CLIMA"/>
    <s v="10/12/2023 4:57:49"/>
    <s v="10/12/2023 23:50:00"/>
    <s v="TOMA DE TEMPERATURAS"/>
    <s v="RONDA REALIZADA"/>
    <d v="1899-12-30T00:00:00"/>
    <d v="1899-12-30T00:00:00"/>
    <d v="1899-12-30T00:00:00"/>
    <s v=""/>
    <s v="Cumplido"/>
    <m/>
    <m/>
    <m/>
    <m/>
    <m/>
    <d v="2023-11-09T00:00:00"/>
    <s v="CUMPLE"/>
    <s v="NO CUMPLE"/>
    <s v="NO CUMPLE"/>
    <s v="NO CUMPLE"/>
    <s v="NO CUMPLE"/>
  </r>
  <r>
    <s v="INC000002488908"/>
    <s v="HOUSING"/>
    <x v="6"/>
    <s v="APQ ACCESOS"/>
    <s v="EDUARDO A NUÑEZ LAMOZA"/>
    <s v="tct_edunul"/>
    <s v="4-Menor/Localizado"/>
    <x v="0"/>
    <s v="Baja"/>
    <x v="0"/>
    <s v="TELEFONICA CYBERSECURITY TECH CHILE SPA"/>
    <s v="TOMA DE TEMPERATURAS"/>
    <s v="10/12/2023 4:58:03"/>
    <s v="10/12/2023 4:58:52"/>
    <s v="Cerrado"/>
    <s v="TI"/>
    <s v="CLIMA"/>
    <s v="10/12/2023 4:59:11"/>
    <s v="10/12/2023 23:50:00"/>
    <s v="TOMA DE TEMPERATURAS"/>
    <s v="RONDA REALIZADA"/>
    <d v="1899-12-30T00:00:00"/>
    <d v="1899-12-30T00:00:00"/>
    <d v="1899-12-30T00:00:00"/>
    <s v=""/>
    <s v="Cumplido"/>
    <m/>
    <m/>
    <m/>
    <m/>
    <m/>
    <d v="2023-11-08T00:00:00"/>
    <s v="CUMPLE"/>
    <s v="NO CUMPLE"/>
    <s v="NO CUMPLE"/>
    <s v="NO CUMPLE"/>
    <s v="NO CUMPLE"/>
  </r>
  <r>
    <s v="INC000002488911"/>
    <s v="HOUSING"/>
    <x v="6"/>
    <s v="APQ ACCESOS"/>
    <s v="EDUARDO A NUÑEZ LAMOZA"/>
    <s v="tct_edunul"/>
    <s v="4-Menor/Localizado"/>
    <x v="0"/>
    <s v="Baja"/>
    <x v="0"/>
    <s v="TELEFONICA CYBERSECURITY TECH CHILE SPA"/>
    <s v="RONDA SALAS TECNICAS"/>
    <s v="10/12/2023 4:59:23"/>
    <s v="10/12/2023 5:00:23"/>
    <s v="Cerrado"/>
    <s v="TI"/>
    <s v="INFRAESTRUCTURA"/>
    <s v="10/12/2023 5:00:41"/>
    <s v="10/12/2023 23:50:00"/>
    <s v="REVISION DE SALAS Y RACK"/>
    <s v="RONDA REALIZADA"/>
    <d v="1899-12-30T00:00:00"/>
    <d v="1899-12-30T00:00:00"/>
    <d v="1899-12-30T00:00:00"/>
    <s v=""/>
    <s v="Cumplido"/>
    <m/>
    <m/>
    <m/>
    <m/>
    <m/>
    <d v="2023-11-08T00:00:00"/>
    <s v="CUMPLE"/>
    <s v="NO CUMPLE"/>
    <s v="NO CUMPLE"/>
    <s v="NO CUMPLE"/>
    <s v="NO CUMPLE"/>
  </r>
  <r>
    <s v="INC000002488913"/>
    <s v="HOUSING"/>
    <x v="6"/>
    <s v="APQ ACCESOS"/>
    <s v="EDUARDO A NUÑEZ LAMOZA"/>
    <s v="tct_edunul"/>
    <s v="4-Menor/Localizado"/>
    <x v="0"/>
    <s v="Baja"/>
    <x v="0"/>
    <s v="TELEFONICA CYBERSECURITY TECH CHILE SPA"/>
    <s v="RONDA SALAS TECNICAS"/>
    <s v="10/12/2023 5:00:54"/>
    <s v="10/12/2023 5:01:48"/>
    <s v="Cerrado"/>
    <s v="TI"/>
    <s v="INFRAESTRUCTURA"/>
    <s v="10/12/2023 5:02:11"/>
    <s v="10/12/2023 23:50:00"/>
    <s v="REVISION DE SALAS Y RACK"/>
    <s v="RONDA REALIZADA"/>
    <d v="1899-12-30T00:00:00"/>
    <d v="1899-12-30T00:00:00"/>
    <d v="1899-12-30T00:00:00"/>
    <s v=""/>
    <s v="Cumplido"/>
    <m/>
    <m/>
    <m/>
    <m/>
    <m/>
    <d v="2023-11-08T00:00:00"/>
    <s v="CUMPLE"/>
    <s v="NO CUMPLE"/>
    <s v="NO CUMPLE"/>
    <s v="NO CUMPLE"/>
    <s v="NO CUMPLE"/>
  </r>
  <r>
    <s v="INC000002488915"/>
    <s v="HOUSING"/>
    <x v="6"/>
    <s v="APQ ACCESOS"/>
    <s v="EDUARDO A NUÑEZ LAMOZA"/>
    <s v="tct_edunul"/>
    <s v="4-Menor/Localizado"/>
    <x v="0"/>
    <s v="Baja"/>
    <x v="0"/>
    <s v="TELEFONICA CYBERSECURITY TECH CHILE SPA"/>
    <s v="RONDA SALAS TECNICAS"/>
    <s v="10/12/2023 5:02:24"/>
    <s v="10/12/2023 5:03:20"/>
    <s v="Cerrado"/>
    <s v="TI"/>
    <s v="INFRAESTRUCTURA"/>
    <s v="10/12/2023 5:03:39"/>
    <s v="10/12/2023 23:50:00"/>
    <s v="REVISION DE SALAS Y RACK"/>
    <s v="RONDA REALIZADA"/>
    <d v="1899-12-30T00:00:00"/>
    <d v="1899-12-30T00:00:00"/>
    <d v="1899-12-30T00:00:00"/>
    <s v=""/>
    <s v="Cumplido"/>
    <m/>
    <m/>
    <m/>
    <m/>
    <m/>
    <d v="2023-11-08T00:00:00"/>
    <s v="CUMPLE"/>
    <s v="NO CUMPLE"/>
    <s v="NO CUMPLE"/>
    <s v="NO CUMPLE"/>
    <s v="NO CUMPLE"/>
  </r>
  <r>
    <s v="INC000002489011"/>
    <s v="INFRAESTRUCTURA DC"/>
    <x v="0"/>
    <s v="APQ ACCESOS"/>
    <s v="MARIO A BARRIENTOS RUIZ"/>
    <s v="MBARRIENTOS"/>
    <s v="4-Menor/Localizado"/>
    <x v="0"/>
    <s v="Baja"/>
    <x v="0"/>
    <s v="TELEFONICA GLOBAL TECHNOLOGY S.A.AGENCIA EN CHILE"/>
    <s v="RONDA DE INSPECCIÓN DE SALAS Y TOMA DE TEMPERATURAS DC APOQUINDO"/>
    <s v="10/12/2023 7:50:38"/>
    <s v="10/12/2023 7:51:47"/>
    <s v="Cerrado"/>
    <s v="TI"/>
    <s v="CLIMA"/>
    <s v="10/12/2023 8:05:15"/>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4"/>
    <s v="INFRAESTRUCTURA DC"/>
    <x v="0"/>
    <s v="APQ ACCESOS"/>
    <s v="MARIO A BARRIENTOS RUIZ"/>
    <s v="MBARRIENTOS"/>
    <s v="4-Menor/Localizado"/>
    <x v="0"/>
    <s v="Baja"/>
    <x v="0"/>
    <s v="TELEFONICA GLOBAL TECHNOLOGY S.A.AGENCIA EN CHILE"/>
    <s v="RONDA DE INSPECCIÓN DE SALAS Y TOMA DE TEMPERATURAS DC APOQUINDO"/>
    <s v="10/12/2023 7:52:00"/>
    <s v="10/12/2023 7:53:05"/>
    <s v="Cerrado"/>
    <s v="TI"/>
    <s v="CLIMA"/>
    <s v="10/12/2023 8:06:07"/>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7"/>
    <s v="INFRAESTRUCTURA DC"/>
    <x v="0"/>
    <s v="APQ ACCESOS"/>
    <s v="MARIO A BARRIENTOS RUIZ"/>
    <s v="MBARRIENTOS"/>
    <s v="4-Menor/Localizado"/>
    <x v="0"/>
    <s v="Baja"/>
    <x v="0"/>
    <s v="TELEFONICA GLOBAL TECHNOLOGY S.A.AGENCIA EN CHILE"/>
    <s v="RONDA DE INSPECCIÓN DE SALAS Y TOMA DE TEMPERATURAS DC APOQUINDO"/>
    <s v="10/12/2023 7:53:18"/>
    <s v="10/12/2023 7:54:39"/>
    <s v="Cerrado"/>
    <s v="TI"/>
    <s v="CLIMA"/>
    <s v="10/12/2023 8:07:50"/>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019"/>
    <s v="INFRAESTRUCTURA DC"/>
    <x v="0"/>
    <s v="APQ ACCESOS"/>
    <s v="MARIO A BARRIENTOS RUIZ"/>
    <s v="MBARRIENTOS"/>
    <s v="4-Menor/Localizado"/>
    <x v="0"/>
    <s v="Baja"/>
    <x v="0"/>
    <s v="TELEFONICA GLOBAL TECHNOLOGY S.A.AGENCIA EN CHILE"/>
    <s v="RONDA DE INSPECCIÓN DE SALAS Y TOMA DE TEMPERATURAS DC APOQUINDO"/>
    <s v="10/12/2023 7:54:54"/>
    <s v="10/12/2023 7:56:17"/>
    <s v="Cerrado"/>
    <s v="TI"/>
    <s v="CLIMA"/>
    <s v="10/12/2023 8:08:48"/>
    <s v="10/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89111"/>
    <s v="BACKUP ON DEMAND"/>
    <x v="9"/>
    <s v="BACK UP DATA CENTER (BACKUP ON DEMAND)"/>
    <s v="RODRIGO VÁSQUEZ MUÑOZ"/>
    <s v="tct_rvasqu"/>
    <s v="4-Menor/Localizado"/>
    <x v="0"/>
    <s v="Baja"/>
    <x v="0"/>
    <s v="TELEFONICA GLOBAL TECHNOLOGY S.A.AGENCIA EN CHILE"/>
    <s v="validacion estado plataformas de respaldo netbackup"/>
    <s v="10/12/2023 10:02:09"/>
    <s v="10/12/2023 10:02:58"/>
    <s v="Cerrado"/>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s v="CUMPLE"/>
    <s v="NO CUMPLE"/>
    <s v="NO CUMPLE"/>
    <s v="NO CUMPLE"/>
    <s v="NO CUMPLE"/>
  </r>
  <r>
    <s v="INC000002489119"/>
    <s v="HOUSING"/>
    <x v="15"/>
    <s v="APQ ACCESOS"/>
    <s v="LUIS O MORALES ARENAS"/>
    <s v="tct_luimoa"/>
    <s v="4-Menor/Localizado"/>
    <x v="0"/>
    <s v="Baja"/>
    <x v="0"/>
    <s v="TELEFONICA EMPRESAS DE CHILE SA"/>
    <s v="SE GENERA TICKET POR RONDA Y REVISION DE SALAS TECNICAS"/>
    <s v="10/12/2023 12:20:36"/>
    <s v="10/12/2023 12:21:41"/>
    <s v="Cerrado"/>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138"/>
    <s v="RED INTERNA"/>
    <x v="0"/>
    <s v="APOQUINDO TI"/>
    <s v="RICARDO F ORELLANA MARDONES"/>
    <s v="tct_rorell"/>
    <s v="4-Menor/Localizado"/>
    <x v="0"/>
    <s v="Baja"/>
    <x v="0"/>
    <s v="TELEFONICA EMPRESAS DE CHILE SA"/>
    <s v="RONDA Y MEDICIÓN DE TEMPERATURAS EN SALAS TIC"/>
    <s v="10/12/2023 18:24:53"/>
    <s v="10/12/2023 18:25:55"/>
    <s v="Cerrado"/>
    <s v="TI"/>
    <s v="CLIMA"/>
    <s v="10/12/2023 18:36:10"/>
    <s v="10/12/2023 23:50:00"/>
    <m/>
    <s v="ACT REALIZADA SIN NOVEDAD"/>
    <d v="1899-12-30T00:00:00"/>
    <d v="1899-12-30T00:00:00"/>
    <d v="1899-12-30T00:00:00"/>
    <s v=""/>
    <s v="Cumplido"/>
    <m/>
    <m/>
    <m/>
    <m/>
    <m/>
    <d v="2023-11-09T00:00:00"/>
    <s v="CUMPLE"/>
    <s v="NO CUMPLE"/>
    <s v="NO CUMPLE"/>
    <s v="NO CUMPLE"/>
    <s v="NO CUMPLE"/>
  </r>
  <r>
    <s v="INC000002489142"/>
    <s v="RED INTERNA"/>
    <x v="0"/>
    <s v="APOQUINDO TI"/>
    <s v="RICARDO F ORELLANA MARDONES"/>
    <s v="tct_rorell"/>
    <s v="4-Menor/Localizado"/>
    <x v="0"/>
    <s v="Baja"/>
    <x v="0"/>
    <s v="TELEFONICA EMPRESAS DE CHILE SA"/>
    <s v="RONDA Y MEDICIÓN DE TEMPERATURAS EN SALAS TIC"/>
    <s v="10/12/2023 19:22:45"/>
    <s v="10/12/2023 19:23:46"/>
    <s v="Cerrado"/>
    <s v="TI"/>
    <s v="CLIMA"/>
    <s v="10/12/2023 19:34:40"/>
    <s v="10/12/2023 23:50:00"/>
    <m/>
    <s v="ACT REALIZADA SIN NOVEDAD"/>
    <d v="1899-12-30T00:00:00"/>
    <d v="1899-12-30T00:00:00"/>
    <d v="1899-12-30T00:00:00"/>
    <s v=""/>
    <s v="Cumplido"/>
    <m/>
    <m/>
    <m/>
    <m/>
    <m/>
    <d v="2023-11-09T00:00:00"/>
    <s v="CUMPLE"/>
    <s v="NO CUMPLE"/>
    <s v="NO CUMPLE"/>
    <s v="NO CUMPLE"/>
    <s v="NO CUMPLE"/>
  </r>
  <r>
    <s v="INC000002489197"/>
    <s v="HOUSING"/>
    <x v="15"/>
    <s v="APQ ACCESOS"/>
    <s v="JOSE G MARQUEZ MARCANO"/>
    <s v="tct_josmam"/>
    <s v="4-Menor/Localizado"/>
    <x v="0"/>
    <s v="Baja"/>
    <x v="0"/>
    <s v="TELEFONICA EMPRESAS DE CHILE SA"/>
    <s v="RONDA Y REVISION DE SALAS"/>
    <s v="11/12/2023 7:04:43"/>
    <s v="11/12/2023 7:05:33"/>
    <s v="Cerrado"/>
    <s v="CDP ANTIGUO 1"/>
    <s v="CDP ANTIGUO 2"/>
    <s v="11/12/2023 7:06:55"/>
    <s v="11/12/2023 23:50:00"/>
    <s v="RONDA Y REVISION DE SALAS"/>
    <s v="RONDAS REALIZADAS"/>
    <d v="1899-12-30T00:01:07"/>
    <d v="1899-12-30T00:02:12"/>
    <d v="1899-12-30T00:01:05"/>
    <s v=""/>
    <s v="Cumplido"/>
    <m/>
    <m/>
    <m/>
    <m/>
    <m/>
    <d v="2023-11-09T00:00:00"/>
    <s v="CUMPLE"/>
    <s v="NO CUMPLE"/>
    <s v="NO CUMPLE"/>
    <s v="NO CUMPLE"/>
    <s v="NO CUMPLE"/>
  </r>
  <r>
    <s v="INC000002489200"/>
    <s v="HOUSING"/>
    <x v="15"/>
    <s v="APQ ACCESOS"/>
    <s v="JOSE G MARQUEZ MARCANO"/>
    <s v="tct_josmam"/>
    <s v="4-Menor/Localizado"/>
    <x v="0"/>
    <s v="Baja"/>
    <x v="0"/>
    <s v="TELEFONICA EMPRESAS DE CHILE SA"/>
    <s v="RONDA Y REVISION DE SALAS"/>
    <s v="11/12/2023 7:07:18"/>
    <s v="11/12/2023 7:08:07"/>
    <s v="Cerrado"/>
    <s v="CDP ANTIGUO 1"/>
    <s v="CDP ANTIGUO 2"/>
    <s v="11/12/2023 7:09:32"/>
    <s v="11/12/2023 23:50:00"/>
    <s v="RONDA Y REVISION DE SALAS"/>
    <s v="RONDAS REALIZADAS"/>
    <d v="1899-12-30T00:01:07"/>
    <d v="1899-12-30T00:02:14"/>
    <d v="1899-12-30T00:01:07"/>
    <s v=""/>
    <s v="Cumplido"/>
    <m/>
    <m/>
    <m/>
    <m/>
    <m/>
    <d v="2023-11-09T00:00:00"/>
    <s v="CUMPLE"/>
    <s v="NO CUMPLE"/>
    <s v="NO CUMPLE"/>
    <s v="NO CUMPLE"/>
    <s v="NO CUMPLE"/>
  </r>
  <r>
    <s v="INC000002489218"/>
    <s v="RED INTERNA"/>
    <x v="0"/>
    <s v="APOQUINDO TI"/>
    <s v="RICARDO F ORELLANA MARDONES"/>
    <s v="tct_rorell"/>
    <s v="4-Menor/Localizado"/>
    <x v="0"/>
    <s v="Baja"/>
    <x v="0"/>
    <s v="TELEFONICA EMPRESAS DE CHILE SA"/>
    <s v="RONDA Y MEDICIÓN DE TEMPERATURAS EN SALAS TIC"/>
    <s v="10/12/2023 10:40:51"/>
    <s v="10/12/2023 10:41:44"/>
    <s v="Cerrado"/>
    <s v="TI"/>
    <s v="CLIMA"/>
    <s v="10/12/2023 11:19:46"/>
    <s v="10/12/2023 23:50:00"/>
    <m/>
    <s v="ACT REALIZADA SIN NOVEDAD"/>
    <d v="1899-12-30T00:00:00"/>
    <d v="1899-12-30T00:00:00"/>
    <d v="1899-12-30T00:00:00"/>
    <s v=""/>
    <s v="Cumplido"/>
    <m/>
    <m/>
    <m/>
    <m/>
    <m/>
    <d v="2023-11-09T00:00:00"/>
    <s v="CUMPLE"/>
    <s v="NO CUMPLE"/>
    <s v="NO CUMPLE"/>
    <s v="NO CUMPLE"/>
    <s v="NO CUMPLE"/>
  </r>
  <r>
    <s v="INC000002489221"/>
    <s v="HOUSING"/>
    <x v="15"/>
    <s v="APQ ACCESOS"/>
    <s v="LUIS O MORALES ARENAS"/>
    <s v="tct_luimoa"/>
    <s v="4-Menor/Localizado"/>
    <x v="0"/>
    <s v="Baja"/>
    <x v="0"/>
    <s v="TELEFONICA EMPRESAS DE CHILE SA"/>
    <s v="SE GENERA TICKET POR REVISION Y TOMA DE ALARMA DE CLIENTES"/>
    <s v="10/12/2023 10:46:31"/>
    <s v="10/12/2023 10:48:20"/>
    <s v="Cerrado"/>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s v="CUMPLE"/>
    <s v="NO CUMPLE"/>
    <s v="NO CUMPLE"/>
    <s v="NO CUMPLE"/>
    <s v="NO CUMPLE"/>
  </r>
  <r>
    <s v="INC000002489262"/>
    <s v="RED INTERNA"/>
    <x v="0"/>
    <s v="APOQUINDO TI"/>
    <s v="RICARDO F ORELLANA MARDONES"/>
    <s v="tct_rorell"/>
    <s v="4-Menor/Localizado"/>
    <x v="0"/>
    <s v="Baja"/>
    <x v="0"/>
    <s v="TELEFONICA EMPRESAS DE CHILE SA"/>
    <s v="RONDA Y MEDICIÓN DE TEMPERATURAS EN SALAS TIC"/>
    <s v="10/12/2023 16:22:56"/>
    <s v="10/12/2023 16:23:53"/>
    <s v="Cerrado"/>
    <s v="TI"/>
    <s v="CLIMA"/>
    <s v="10/12/2023 16:36:36"/>
    <s v="10/12/2023 23:50:00"/>
    <m/>
    <s v="ACT REALIZADA SIN NOVEDAD"/>
    <d v="1899-12-30T00:00:00"/>
    <d v="1899-12-30T00:00:00"/>
    <d v="1899-12-30T00:00:00"/>
    <s v=""/>
    <s v="Cumplido"/>
    <m/>
    <m/>
    <m/>
    <m/>
    <m/>
    <d v="2023-11-09T00:00:00"/>
    <s v="CUMPLE"/>
    <s v="NO CUMPLE"/>
    <s v="NO CUMPLE"/>
    <s v="NO CUMPLE"/>
    <s v="NO CUMPLE"/>
  </r>
  <r>
    <s v="INC000002489273"/>
    <s v="HOUSING"/>
    <x v="15"/>
    <s v="APQ ACCESOS"/>
    <s v="LUIS O MORALES ARENAS"/>
    <s v="tct_luimoa"/>
    <s v="4-Menor/Localizado"/>
    <x v="0"/>
    <s v="Baja"/>
    <x v="0"/>
    <s v="TELEFONICA EMPRESAS DE CHILE SA"/>
    <s v="SE GENERA TICKET POR RONDA Y REVISION DE SALAS TECNICAS"/>
    <s v="10/12/2023 17:37:16"/>
    <s v="10/12/2023 17:38:26"/>
    <s v="Cerrado"/>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89289"/>
    <s v="HOUSING"/>
    <x v="15"/>
    <s v="APQ ACCESOS"/>
    <s v="JOSE G MARQUEZ MARCANO"/>
    <s v="tct_josmam"/>
    <s v="4-Menor/Localizado"/>
    <x v="0"/>
    <s v="Baja"/>
    <x v="0"/>
    <s v="TELEFONICA EMPRESAS DE CHILE SA"/>
    <s v="RONDA Y REVISION DE SALAS"/>
    <s v="11/12/2023 0:51:41"/>
    <s v="11/12/2023 0:52:21"/>
    <s v="Cerrado"/>
    <s v="CDP ANTIGUO 1"/>
    <s v="CDP ANTIGUO 2"/>
    <s v="11/12/2023 0:53:51"/>
    <s v="11/12/2023 23:50:00"/>
    <s v="RONDA Y REVISION DE SALAS"/>
    <s v="RONDAS REALIZADAS"/>
    <d v="1899-12-30T00:00:20"/>
    <d v="1899-12-30T00:02:10"/>
    <d v="1899-12-30T00:01:50"/>
    <s v=""/>
    <s v="Cumplido"/>
    <m/>
    <m/>
    <m/>
    <m/>
    <m/>
    <d v="2023-11-09T00:00:00"/>
    <s v="CUMPLE"/>
    <s v="NO CUMPLE"/>
    <s v="NO CUMPLE"/>
    <s v="NO CUMPLE"/>
    <s v="NO CUMPLE"/>
  </r>
  <r>
    <s v="INC000002489295"/>
    <s v="BACKUP ON DEMAND"/>
    <x v="3"/>
    <s v="GESTION HD"/>
    <s v="GUSTAVO AVILA VERA"/>
    <s v="frp_jesanc"/>
    <s v="4-Menor/Localizado"/>
    <x v="0"/>
    <s v="Baja"/>
    <x v="0"/>
    <s v="TELEFONICA INTERNACIONAL CHILE SA"/>
    <s v="HD/Inconveniente Relay de correo"/>
    <s v="11/12/2023 1:29:33"/>
    <s v="11/12/2023 1:34:17"/>
    <s v="Cerrado"/>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s v="CUMPLE"/>
    <s v="NO CUMPLE"/>
    <s v="NO CUMPLE"/>
    <s v="NO CUMPLE"/>
    <s v="NO CUMPLE"/>
  </r>
  <r>
    <s v="INC000002489349"/>
    <s v="RED INTERNA"/>
    <x v="0"/>
    <s v="APOQUINDO TI"/>
    <s v="RICARDO F ORELLANA MARDONES"/>
    <s v="tct_rorell"/>
    <s v="4-Menor/Localizado"/>
    <x v="0"/>
    <s v="Baja"/>
    <x v="0"/>
    <s v="TELEFONICA EMPRESAS DE CHILE SA"/>
    <s v="RONDA Y MEDICIÓN DE TEMPERATURAS EN SALAS TIC"/>
    <s v="10/12/2023 12:20:05"/>
    <s v="10/12/2023 12:21:00"/>
    <s v="Cerrado"/>
    <s v="TI"/>
    <s v="CLIMA"/>
    <s v="10/12/2023 12:32:15"/>
    <s v="10/12/2023 23:50:00"/>
    <m/>
    <s v="ACT REALIZADA SIN NOVEDAD"/>
    <d v="1899-12-30T00:00:00"/>
    <d v="1899-12-30T00:00:00"/>
    <d v="1899-12-30T00:00:00"/>
    <s v=""/>
    <s v="Cumplido"/>
    <m/>
    <m/>
    <m/>
    <m/>
    <m/>
    <d v="2023-11-09T00:00:00"/>
    <s v="CUMPLE"/>
    <s v="NO CUMPLE"/>
    <s v="NO CUMPLE"/>
    <s v="NO CUMPLE"/>
    <s v="NO CUMPLE"/>
  </r>
  <r>
    <s v="INC000002489539"/>
    <s v="HOUSING"/>
    <x v="15"/>
    <s v="APQ ACCESOS"/>
    <s v="JOSE G MARQUEZ MARCANO"/>
    <s v="tct_josmam"/>
    <s v="4-Menor/Localizado"/>
    <x v="0"/>
    <s v="Baja"/>
    <x v="0"/>
    <s v="TELEFONICA EMPRESAS DE CHILE SA"/>
    <s v="RONDA Y REVISION DE SALAS"/>
    <s v="10/12/2023 23:24:54"/>
    <s v="10/12/2023 23:25:44"/>
    <s v="Cerrado"/>
    <s v="CDP ANTIGUO 1"/>
    <s v="CDP ANTIGUO 2"/>
    <s v="10/12/2023 23:27:13"/>
    <s v="10/12/2023 23:50:00"/>
    <s v="RONDA Y REVISION DE SALAS"/>
    <s v="RONDAS REALIZADAS"/>
    <d v="1899-12-30T00:01:16"/>
    <d v="1899-12-30T00:02:19"/>
    <d v="1899-12-30T00:01:03"/>
    <s v=""/>
    <s v="Cumplido"/>
    <m/>
    <m/>
    <m/>
    <m/>
    <m/>
    <d v="2023-11-09T00:00:00"/>
    <s v="CUMPLE"/>
    <s v="NO CUMPLE"/>
    <s v="NO CUMPLE"/>
    <s v="NO CUMPLE"/>
    <s v="NO CUMPLE"/>
  </r>
  <r>
    <s v="INC000002489541"/>
    <s v="HOUSING"/>
    <x v="15"/>
    <s v="APQ ACCESOS"/>
    <s v="JOSE G MARQUEZ MARCANO"/>
    <s v="tct_josmam"/>
    <s v="4-Menor/Localizado"/>
    <x v="0"/>
    <s v="Baja"/>
    <x v="0"/>
    <s v="TELEFONICA EMPRESAS DE CHILE SA"/>
    <s v="TOMA DE ALARMAS DE CLIENTES"/>
    <s v="10/12/2023 23:27:34"/>
    <s v="10/12/2023 23:28:16"/>
    <s v="Cerrado"/>
    <s v="CDP ANTIGUO 1"/>
    <s v="CDP ANTIGUO 2"/>
    <s v="10/12/2023 23:30:19"/>
    <s v="10/12/2023 23:50:00"/>
    <s v="TOMA DE ALARMAS DE CLIENTES"/>
    <s v="TOMA DE ALARMAS REALIZADAS"/>
    <d v="1899-12-30T00:01:44"/>
    <d v="1899-12-30T00:02:45"/>
    <d v="1899-12-30T00:01:01"/>
    <s v=""/>
    <s v="Cumplido"/>
    <m/>
    <m/>
    <m/>
    <m/>
    <m/>
    <d v="2023-11-09T00:00:00"/>
    <s v="CUMPLE"/>
    <s v="NO CUMPLE"/>
    <s v="NO CUMPLE"/>
    <s v="NO CUMPLE"/>
    <s v="NO CUMPLE"/>
  </r>
  <r>
    <s v="INC000002489561"/>
    <s v="WIFI INDOOR"/>
    <x v="20"/>
    <s v="GESTION HD"/>
    <s v="JORGE S LORCA LEIVA"/>
    <s v="frp_jesanc"/>
    <s v="4-Menor/Localizado"/>
    <x v="0"/>
    <s v="Baja"/>
    <x v="0"/>
    <s v="TELEFONICA INTERNACIONAL CHILE SA"/>
    <s v="HD/ Requerimiento Wifi DXC Paine"/>
    <s v="11/12/2023 5:09:24"/>
    <s v="11/12/2023 5:12:43"/>
    <s v="Cerrado"/>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s v="CUMPLE"/>
    <s v="NO CUMPLE"/>
    <s v="NO CUMPLE"/>
    <s v="NO CUMPLE"/>
    <s v="NO CUMPLE"/>
  </r>
  <r>
    <s v="INC000002489585"/>
    <s v="HOSTING VIRTUAL"/>
    <x v="4"/>
    <s v="GESTION PLATAFORMA CLIENTES"/>
    <s v="JUAN CARLOS UZCATEGUI FUGUETT"/>
    <s v="vos_eperez"/>
    <s v="4-Menor/Localizado"/>
    <x v="0"/>
    <s v="Baja"/>
    <x v="0"/>
    <s v="TELEFONICA EMPRESAS DE CHILE SA"/>
    <s v="Reestablecimiento contraseña en servidor SW-CORE01 (parque nuevo SolarWinds)"/>
    <s v="11/12/2023 8:51:52"/>
    <s v="11/12/2023 8:54:57"/>
    <s v="Cerrado"/>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s v="NO CUMPLE"/>
    <s v="NO CUMPLE"/>
    <s v="CUMPLE"/>
    <s v="NO CUMPLE"/>
    <s v="NO CUMPLE"/>
  </r>
  <r>
    <s v="INC000002489595"/>
    <s v="HOUSING"/>
    <x v="1"/>
    <s v="APQ ACCESOS"/>
    <s v="CARLOS F ARAYA RAMIREZ"/>
    <s v="tct_cararr"/>
    <s v="4-Menor/Localizado"/>
    <x v="0"/>
    <s v="Baja"/>
    <x v="0"/>
    <s v="TELEFONICA CYBERSECURITY TECH CHILE SPA"/>
    <s v="FACTIBILIDAD 79625"/>
    <s v="11/12/2023 9:52:31"/>
    <s v="11/12/2023 9:55:08"/>
    <s v="Cerrado"/>
    <s v="CDP ANTIGUO 1"/>
    <s v="CDP ANTIGUO 2"/>
    <s v="11/12/2023 10:04:21"/>
    <s v="11/12/2023 23:50:00"/>
    <s v="HDI SEGUROS"/>
    <s v="FACTIBILIDAD ENVIADA"/>
    <d v="1899-12-30T00:00:00"/>
    <d v="1899-12-30T00:00:00"/>
    <d v="1899-12-30T00:00:00"/>
    <s v=""/>
    <s v="Cumplido"/>
    <m/>
    <m/>
    <m/>
    <m/>
    <m/>
    <d v="2023-11-09T00:00:00"/>
    <s v="CUMPLE"/>
    <s v="NO CUMPLE"/>
    <s v="NO CUMPLE"/>
    <s v="NO CUMPLE"/>
    <s v="NO CUMPLE"/>
  </r>
  <r>
    <s v="INC000002489604"/>
    <s v="RED INTERNA"/>
    <x v="1"/>
    <s v="APQ ACCESOS"/>
    <s v="CARLOS F ARAYA RAMIREZ"/>
    <s v="tct_cararr"/>
    <s v="4-Menor/Localizado"/>
    <x v="0"/>
    <s v="Baja"/>
    <x v="0"/>
    <s v="TELEFONICA CYBERSECURITY TECH CHILE SPA"/>
    <s v="RONDA INSPECTIVA"/>
    <s v="11/12/2023 10:04:56"/>
    <s v="11/12/2023 10:05:36"/>
    <s v="Cerrado"/>
    <s v="CDP ANTIGUO 1"/>
    <s v="CDP ANTIGUO 2"/>
    <s v="11/12/2023 11:39:04"/>
    <s v="11/12/2023 23:50:00"/>
    <m/>
    <s v="ronda realizada"/>
    <d v="1899-12-30T00:00:00"/>
    <d v="1899-12-30T00:00:00"/>
    <d v="1899-12-30T00:00:00"/>
    <s v=""/>
    <s v="Cumplido"/>
    <m/>
    <m/>
    <m/>
    <m/>
    <m/>
    <d v="2023-11-09T00:00:00"/>
    <s v="CUMPLE"/>
    <s v="NO CUMPLE"/>
    <s v="NO CUMPLE"/>
    <s v="NO CUMPLE"/>
    <s v="NO CUMPLE"/>
  </r>
  <r>
    <s v="INC000002489612"/>
    <s v="HOUSING"/>
    <x v="15"/>
    <s v="APQ ACCESOS"/>
    <s v="LUIS O MORALES ARENAS"/>
    <s v="tct_luimoa"/>
    <s v="4-Menor/Localizado"/>
    <x v="0"/>
    <s v="Baja"/>
    <x v="0"/>
    <s v="TELEFONICA EMPRESAS DE CHILE SA"/>
    <s v="SE GENERA TICKET POR RONDA Y REVISION DE SALAS TECNICAS"/>
    <s v="10/12/2023 15:36:32"/>
    <s v="10/12/2023 15:37:54"/>
    <s v="Cerrado"/>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s v="NO CUMPLE"/>
    <s v="NO CUMPLE"/>
    <s v="NO CUMPLE"/>
  </r>
  <r>
    <s v="INC000002490009"/>
    <s v="TICKET-INTELIGENTE"/>
    <x v="3"/>
    <s v="GESTION TI"/>
    <s v="GUSTAVO AVILA VERA"/>
    <s v="USR_TSIGHT"/>
    <s v="1-Extenso/Generalizado"/>
    <x v="0"/>
    <s v="Baja"/>
    <x v="1"/>
    <s v="TELEFONICA EMPRESAS DE CHILE SA"/>
    <s v="telefonica - lnxq003_localhost.vm TICKET AUTOMATICO"/>
    <s v="10/12/2023 23:09:24"/>
    <s v="10/12/2023 23:09:24"/>
    <s v="Cerrado"/>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s v="CUMPLE"/>
    <s v="NO CUMPLE"/>
    <s v="NO CUMPLE"/>
    <s v="NO CUMPLE"/>
    <s v="NO CUMPLE"/>
  </r>
  <r>
    <s v="INC000002490026"/>
    <s v="HOUSING"/>
    <x v="19"/>
    <s v="BELIEVE"/>
    <s v="EDUARDO A NUÑEZ LAMOZA"/>
    <s v="frp_josama"/>
    <s v="3-Moderado/Limitado"/>
    <x v="1"/>
    <s v="Media"/>
    <x v="0"/>
    <s v="CELULOSA ARAUCO Y CONSTITUCION S A"/>
    <s v="GESTION DATACENTER/ ACCESOS/  DC SAN MARTIN/ CELULOSA ARAUCO Y CONSTITUCION"/>
    <s v="10/12/2023 23:48:21"/>
    <s v="11/12/2023 0:02:50"/>
    <s v="Cerrado"/>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s v="CUMPLE"/>
    <s v="NO CUMPLE"/>
    <s v="NO CUMPLE"/>
    <s v="NO CUMPLE"/>
    <s v="NO CUMPLE"/>
  </r>
  <r>
    <s v="INC000002490145"/>
    <s v="HOUSING"/>
    <x v="16"/>
    <s v="BELIEVE"/>
    <s v="FERNEY D GARZON PEÑA"/>
    <s v="frp_fbalab"/>
    <s v="3-Moderado/Limitado"/>
    <x v="1"/>
    <s v="Media"/>
    <x v="0"/>
    <s v="CENTRO DE COMPENSACION AUTOMATIZADO S A"/>
    <s v="GESTION DATACENTER/ ACCESOS / CENTRO DE COMPENSACION AUTOMATIZADO S A"/>
    <s v="11/12/2023 9:10:21"/>
    <s v="11/12/2023 9:11:46"/>
    <s v="Cerrado"/>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s v="CUMPLE"/>
    <s v="NO CUMPLE"/>
    <s v="NO CUMPLE"/>
    <s v="NO CUMPLE"/>
    <s v="NO CUMPLE"/>
  </r>
  <r>
    <s v="INC000002490168"/>
    <s v="VPN IP - MPLS"/>
    <x v="3"/>
    <s v="GESTION HD"/>
    <s v="GUSTAVO AVILA VERA"/>
    <s v="frp_jciert"/>
    <s v="4-Menor/Localizado"/>
    <x v="0"/>
    <s v="Baja"/>
    <x v="0"/>
    <s v="TELEFONICA GLOBAL TECHNOLOGY S.A.AGENCIA EN CHILE"/>
    <s v="REQ / Requerimiento || Acceso SFTP || Cliente: Punta del Cobre"/>
    <s v="11/12/2023 9:32:39"/>
    <s v="11/12/2023 9:38:32"/>
    <s v="Cerrado"/>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s v="CUMPLE"/>
    <s v="NO CUMPLE"/>
    <s v="NO CUMPLE"/>
    <s v="NO CUMPLE"/>
    <s v="NO CUMPLE"/>
  </r>
  <r>
    <s v="INC000002490180"/>
    <s v="VPN IP - MPLS"/>
    <x v="2"/>
    <s v="GESTION CALL CENTER"/>
    <s v="LUIS A VILLASMIL CASTILLO"/>
    <s v="frp_driosr"/>
    <s v="4-Menor/Localizado"/>
    <x v="0"/>
    <s v="Baja"/>
    <x v="0"/>
    <s v="CELMEDIA S A"/>
    <s v="FRONT CTC/ROBUSTO/UNA NUEVA VPN"/>
    <s v="11/12/2023 9:43:10"/>
    <s v="11/12/2023 9:45:48"/>
    <s v="Cerrado"/>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s v="NO CUMPLE"/>
    <s v="NO CUMPLE"/>
    <s v="CUMPLE"/>
    <s v="NO CUMPLE"/>
    <s v="NO CUMPLE"/>
  </r>
  <r>
    <s v="INC000002490186"/>
    <s v="VPN IP - MPLS"/>
    <x v="17"/>
    <s v="GESTION HD"/>
    <s v="NICOLAS A SAAVEDRA EGUILUZ"/>
    <s v="frp_jciert"/>
    <s v="4-Menor/Localizado"/>
    <x v="0"/>
    <s v="Baja"/>
    <x v="0"/>
    <s v="TELEFONICA GLOBAL TECHNOLOGY S.A.AGENCIA EN CHILE"/>
    <s v="REQ / Formulario Solicitud Creación Usuario y Asignación Roles-Perfiles.xlsx"/>
    <s v="11/12/2023 9:43:48"/>
    <s v="11/12/2023 9:46:38"/>
    <s v="Cerrado"/>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s v="NO CUMPLE"/>
    <s v="NO CUMPLE"/>
    <s v="CUMPLE"/>
    <s v="NO CUMPLE"/>
    <s v="NO CUMPLE"/>
  </r>
  <r>
    <s v="INC000002490192"/>
    <s v="HOUSING"/>
    <x v="19"/>
    <s v="BELIEVE"/>
    <s v="SEBASTIAN A JARA VIDAL"/>
    <s v="frp_fbalab"/>
    <s v="3-Moderado/Limitado"/>
    <x v="1"/>
    <s v="Media"/>
    <x v="0"/>
    <s v="TELEFONICA EMPRESAS DE CHILE SA"/>
    <s v="GESTION DATACENTER/ ACCESOS / TELEFONICA EMPRESAS DE CHILE SA"/>
    <s v="11/12/2023 9:48:30"/>
    <s v="11/12/2023 9:49:31"/>
    <s v="Cerrado"/>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s v="CUMPLE"/>
    <s v="NO CUMPLE"/>
    <s v="NO CUMPLE"/>
    <s v="NO CUMPLE"/>
    <s v="NO CUMPLE"/>
  </r>
  <r>
    <s v="INC000002490200"/>
    <s v="HOUSING"/>
    <x v="14"/>
    <s v="BELIEVE"/>
    <s v="CRISTOPHER MALDONADO ROMERO"/>
    <s v="frp_fbalab"/>
    <s v="3-Moderado/Limitado"/>
    <x v="1"/>
    <s v="Media"/>
    <x v="0"/>
    <s v="ICETEL SERVICIOS S.A."/>
    <s v="GESTION DATACENTER/ ACCESOS / ICETEL SERVICIOS S.A."/>
    <s v="11/12/2023 9:58:36"/>
    <s v="11/12/2023 10:00:33"/>
    <s v="Cerrado"/>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s v="CUMPLE"/>
    <s v="NO CUMPLE"/>
    <s v="NO CUMPLE"/>
    <s v="NO CUMPLE"/>
    <s v="NO CUMPLE"/>
  </r>
  <r>
    <s v="INC000002490279"/>
    <s v="INFRAESTRUCTURA DC"/>
    <x v="0"/>
    <s v="APQ ACCESOS"/>
    <s v="MARIO A BARRIENTOS RUIZ"/>
    <s v="MBARRIENTOS"/>
    <s v="4-Menor/Localizado"/>
    <x v="0"/>
    <s v="Baja"/>
    <x v="0"/>
    <s v="TELEFONICA GLOBAL TECHNOLOGY S.A.AGENCIA EN CHILE"/>
    <s v="RONDA DE INSPECCIÓN DE SALAS Y TOMA DE TEMPERATURAS DC APOQUINDO"/>
    <s v="11/12/2023 7:01:12"/>
    <s v="11/12/2023 7:02:36"/>
    <s v="Cerrado"/>
    <s v="TI"/>
    <s v="CLIMA"/>
    <s v="11/12/2023 7:28:24"/>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3"/>
    <s v="INFRAESTRUCTURA DC"/>
    <x v="0"/>
    <s v="APQ ACCESOS"/>
    <s v="MARIO A BARRIENTOS RUIZ"/>
    <s v="MBARRIENTOS"/>
    <s v="4-Menor/Localizado"/>
    <x v="0"/>
    <s v="Baja"/>
    <x v="0"/>
    <s v="TELEFONICA GLOBAL TECHNOLOGY S.A.AGENCIA EN CHILE"/>
    <s v="RONDA DE INSPECCIÓN DE SALAS Y TOMA DE TEMPERATURAS DC APOQUINDO"/>
    <s v="11/12/2023 7:10:14"/>
    <s v="11/12/2023 7:11:43"/>
    <s v="Cerrado"/>
    <s v="TI"/>
    <s v="CLIMA"/>
    <s v="11/12/2023 7:29:2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89"/>
    <s v="INFRAESTRUCTURA DC"/>
    <x v="0"/>
    <s v="APQ ACCESOS"/>
    <s v="MARIO A BARRIENTOS RUIZ"/>
    <s v="MBARRIENTOS"/>
    <s v="4-Menor/Localizado"/>
    <x v="0"/>
    <s v="Baja"/>
    <x v="0"/>
    <s v="TELEFONICA GLOBAL TECHNOLOGY S.A.AGENCIA EN CHILE"/>
    <s v="RONDA DE INSPECCIÓN DE SALAS Y TOMA DE TEMPERATURAS DC APOQUINDO"/>
    <s v="11/12/2023 7:12:08"/>
    <s v="11/12/2023 7:13:22"/>
    <s v="Cerrado"/>
    <s v="TI"/>
    <s v="CLIMA"/>
    <s v="11/12/2023 7:30:10"/>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292"/>
    <s v="INFRAESTRUCTURA DC"/>
    <x v="0"/>
    <s v="APQ ACCESOS"/>
    <s v="MARIO A BARRIENTOS RUIZ"/>
    <s v="MBARRIENTOS"/>
    <s v="4-Menor/Localizado"/>
    <x v="0"/>
    <s v="Baja"/>
    <x v="0"/>
    <s v="TELEFONICA GLOBAL TECHNOLOGY S.A.AGENCIA EN CHILE"/>
    <s v="RONDA DE INSPECCIÓN DE SALAS Y TOMA DE TEMPERATURAS DC APOQUINDO"/>
    <s v="11/12/2023 7:13:45"/>
    <s v="11/12/2023 7:14:54"/>
    <s v="Cerrado"/>
    <s v="TI"/>
    <s v="CLIMA"/>
    <s v="11/12/2023 7:27:31"/>
    <s v="11/12/2023 23:50:00"/>
    <s v="RONDA DE INSPECCIÓN DE SALAS Y TOMA DE TEMPERATURAS DC APOQUINDO"/>
    <s v="RONDA REALIZADA"/>
    <d v="1899-12-30T00:00:00"/>
    <d v="1899-12-30T00:00:00"/>
    <d v="1899-12-30T00:00:00"/>
    <s v=""/>
    <s v="Cumplido"/>
    <m/>
    <m/>
    <m/>
    <m/>
    <m/>
    <d v="2023-11-09T00:00:00"/>
    <s v="CUMPLE"/>
    <s v="NO CUMPLE"/>
    <s v="NO CUMPLE"/>
    <s v="NO CUMPLE"/>
    <s v="NO CUMPLE"/>
  </r>
  <r>
    <s v="INC000002490327"/>
    <s v="SAP"/>
    <x v="17"/>
    <s v="CLOUD SAP HANA"/>
    <s v="NICOLAS A SAAVEDRA EGUILUZ"/>
    <s v="tct_nsaave"/>
    <s v="4-Menor/Localizado"/>
    <x v="0"/>
    <s v="Baja"/>
    <x v="0"/>
    <s v="TELEFONICA EMPRESAS DE CHILE SA"/>
    <s v="Checklist Diario Clientes 11-12-23"/>
    <s v="11/12/2023 8:03:12"/>
    <s v="11/12/2023 8:04:38"/>
    <s v="Cerrado"/>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s v="CUMPLE"/>
    <s v="NO CUMPLE"/>
    <s v="NO CUMPLE"/>
    <s v="NO CUMPLE"/>
    <s v="NO CUMPLE"/>
  </r>
  <r>
    <s v="INC000002490339"/>
    <s v="HOUSING"/>
    <x v="14"/>
    <s v="BELIEVE"/>
    <s v="CRISTOPHER MALDONADO ROMERO"/>
    <s v="frp_dvital"/>
    <s v="3-Moderado/Limitado"/>
    <x v="1"/>
    <s v="Media"/>
    <x v="1"/>
    <s v="ICETEL SERVICIOS S.A."/>
    <s v="GESTION DATACENTER/ ACCESOS / NBX"/>
    <s v="11/12/2023 8:18:54"/>
    <s v="11/12/2023 8:22:51"/>
    <s v="Cerrado"/>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s v="CUMPLE"/>
    <s v="NO CUMPLE"/>
    <s v="NO CUMPLE"/>
    <s v="NO CUMPLE"/>
    <s v="NO CUMPLE"/>
  </r>
  <r>
    <s v="INC000002490435"/>
    <s v="HOUSING"/>
    <x v="15"/>
    <s v="APQ ACCESOS"/>
    <s v="LUIS O MORALES ARENAS"/>
    <s v="tct_luimoa"/>
    <s v="4-Menor/Localizado"/>
    <x v="0"/>
    <s v="Baja"/>
    <x v="0"/>
    <s v="TELEFONICA EMPRESAS DE CHILE SA"/>
    <s v="SE GENERA TICKET POR RONDA Y REVISION DE SALAS TECNICAS"/>
    <s v="11/12/2023 10:28:29"/>
    <s v="11/12/2023 10:30:41"/>
    <s v="Cerrado"/>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s v="CUMPLE"/>
    <s v="NO CUMPLE"/>
    <s v="NO CUMPLE"/>
    <s v="NO CUMPLE"/>
    <s v="NO CUMPLE"/>
  </r>
  <r>
    <s v="INC000002490440"/>
    <s v="HOUSING"/>
    <x v="15"/>
    <s v="APQ ACCESOS"/>
    <s v="LUIS O MORALES ARENAS"/>
    <s v="tct_luimoa"/>
    <s v="4-Menor/Localizado"/>
    <x v="0"/>
    <s v="Baja"/>
    <x v="0"/>
    <s v="TELEFONICA EMPRESAS DE CHILE SA"/>
    <s v="SE GENERA TICKET POR REVISION Y TOMA DE ALARMA DE CLIENTES"/>
    <s v="11/12/2023 10:32:55"/>
    <s v="11/12/2023 10:33:55"/>
    <s v="Cerrado"/>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s v="CUMPLE"/>
    <s v="NO CUMPLE"/>
    <s v="NO CUMPLE"/>
    <s v="NO CUMPLE"/>
    <s v="NO CUMPLE"/>
  </r>
  <r>
    <s v="INC000002490442"/>
    <s v="HOSTING VIRTUAL"/>
    <x v="4"/>
    <s v="OPERACION N1"/>
    <s v="PAUL A SEPULVEDA ALVAREZ"/>
    <s v="tct_aaceve"/>
    <s v="4-Menor/Localizado"/>
    <x v="0"/>
    <s v="Baja"/>
    <x v="0"/>
    <s v="TELEFONICA GLOBAL TECHNOLOGY S.A.AGENCIA EN CHILE"/>
    <s v="RQ / DUOC / Eliminación de DC que no existen"/>
    <s v="11/12/2023 10:42:10"/>
    <s v="11/12/2023 10:44:36"/>
    <s v="Cerrado"/>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s v="CUMPLE"/>
    <s v="NO CUMPLE"/>
    <s v="NO CUMPLE"/>
    <s v="NO CUMPLE"/>
    <s v="NO CUMPLE"/>
  </r>
  <r>
    <s v="INC000002490482"/>
    <s v="RED INTERNA"/>
    <x v="0"/>
    <s v="APQ ACCESOS"/>
    <s v="CRISTOPHER MALDONADO ROMERO"/>
    <s v="tct_cmaldo"/>
    <s v="4-Menor/Localizado"/>
    <x v="0"/>
    <s v="Baja"/>
    <x v="0"/>
    <s v="TELEFONICA EMPRESAS DE CHILE SA"/>
    <s v="RONDA TOMA DE TEMPERATURAS SALAS TIC"/>
    <s v="11/12/2023 12:17:22"/>
    <s v="11/12/2023 12:22:37"/>
    <s v="Cerrado"/>
    <s v="CDP ANTIGUO 1"/>
    <s v="CDP ANTIGUO 2"/>
    <s v="11/12/2023 13:10:27"/>
    <s v="11/12/2023 23:50:00"/>
    <m/>
    <s v="RONDA REALIZADA"/>
    <d v="1899-12-30T00:00:00"/>
    <d v="1899-12-30T00:00:00"/>
    <d v="1899-12-30T00:00:00"/>
    <s v=""/>
    <s v="Cumplido"/>
    <m/>
    <m/>
    <m/>
    <m/>
    <m/>
    <d v="2023-11-09T00:00:00"/>
    <s v="CUMPLE"/>
    <s v="NO CUMPLE"/>
    <s v="NO CUMPLE"/>
    <s v="NO CUMPLE"/>
    <s v="NO CUMPLE"/>
  </r>
  <r>
    <s v="INC000002490580"/>
    <s v="HOSTING VIRTUAL"/>
    <x v="4"/>
    <s v="DUOC TICKET AUTOMATICO"/>
    <s v="PAUL A SEPULVEDA ALVAREZ"/>
    <s v="frp_lmosqu"/>
    <s v="3-Moderado/Limitado"/>
    <x v="0"/>
    <s v="Baja"/>
    <x v="0"/>
    <s v="FUNDACION INSTITUTO PROFESIONAL DUOC UC"/>
    <s v="DESCARGA DE BHE DESDE CASILLA PKRAMM A SAPVIM. /INC000002470156 / DUOC / REQ"/>
    <s v="11/12/2023 10:32:13"/>
    <s v="11/12/2023 10:35:07"/>
    <s v="Cerrado"/>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s v="CUMPLE"/>
    <s v="NO CUMPLE"/>
    <s v="NO CUMPLE"/>
    <s v="NO CUMPLE"/>
    <s v="NO CUMPLE"/>
  </r>
  <r>
    <s v="INC000002490587"/>
    <s v="VPN IP - MPLS"/>
    <x v="4"/>
    <s v="BELIEVE"/>
    <s v="GIOVANNI D ROCCO VALENZUELA"/>
    <s v="frp_dvital"/>
    <s v="4-Menor/Localizado"/>
    <x v="0"/>
    <s v="Baja"/>
    <x v="0"/>
    <s v="TELEFONICA CYBERSECURITY TECH CHILE SPA"/>
    <s v="REQ / SOC / actualizar el espacio en disco libre del repositorio soc"/>
    <s v="11/12/2023 10:40:18"/>
    <s v="11/12/2023 10:42:11"/>
    <s v="Cerrado"/>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s v="NO CUMPLE"/>
    <s v="NO CUMPLE"/>
    <s v="CUMPLE"/>
    <s v="NO CUMPLE"/>
    <s v="NO CUMPLE"/>
  </r>
  <r>
    <s v="INC000002490648"/>
    <s v="VPN IP - MPLS"/>
    <x v="13"/>
    <s v="GESTION HD"/>
    <s v="DEIBY Y SANTOYO MONTEROLA"/>
    <s v="frp_jciert"/>
    <s v="4-Menor/Localizado"/>
    <x v="0"/>
    <s v="Baja"/>
    <x v="0"/>
    <s v="TELEFONICA GLOBAL TECHNOLOGY S.A.AGENCIA EN CHILE"/>
    <s v="REQ / Licenciamiento REDHAT"/>
    <s v="11/12/2023 10:30:38"/>
    <s v="11/12/2023 10:32:49"/>
    <s v="Cerrado"/>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s v="NO CUMPLE"/>
    <s v="CUMPLE"/>
    <s v="NO CUMPLE"/>
    <s v="NO CUMPLE"/>
    <s v="NO CUMPLE"/>
  </r>
  <r>
    <s v="INC000002490660"/>
    <s v="HOUSING"/>
    <x v="19"/>
    <s v="BELIEVE"/>
    <s v="SEBASTIAN A JARA VIDAL"/>
    <s v="frp_fbalab"/>
    <s v="3-Moderado/Limitado"/>
    <x v="1"/>
    <s v="Media"/>
    <x v="0"/>
    <s v="IDOM INGENIERIA Y CONSULTORIA S.A. AGENCIA EN CHILE"/>
    <s v="GESTION DATACENTER/ ACCESOS / IDOM INGENIERIA Y CONSULTORIA S.A. AGENCIA EN CHILE"/>
    <s v="11/12/2023 10:35:28"/>
    <s v="11/12/2023 10:36:31"/>
    <s v="Cerrado"/>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s v="CUMPLE"/>
    <s v="NO CUMPLE"/>
    <s v="NO CUMPLE"/>
    <s v="NO CUMPLE"/>
    <s v="NO CUMPLE"/>
  </r>
  <r>
    <s v="INC000002490741"/>
    <s v="VPN IP - MPLS"/>
    <x v="24"/>
    <s v="ADMINISTRADORES RESIDENTES"/>
    <s v="JOAQUIN AGUIRRE PERALTA"/>
    <s v="frp_rreyes"/>
    <s v="3-Moderado/Limitado"/>
    <x v="1"/>
    <s v="Media"/>
    <x v="0"/>
    <s v="MASISA S.A. 1"/>
    <s v="GAMA /Pruebas HA para enlace Entel Data Center Tivit"/>
    <s v="11/12/2023 11:36:06"/>
    <s v="11/12/2023 11:39:22"/>
    <s v="Cerrado"/>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s v="CUMPLE"/>
    <s v="NO CUMPLE"/>
    <s v="NO CUMPLE"/>
    <s v="NO CUMPLE"/>
    <s v="NO CUMPLE"/>
  </r>
  <r>
    <s v="INC000002490762"/>
    <s v="HOSTING VIRTUAL"/>
    <x v="4"/>
    <s v="GESTION PLATAFORMA CLIENTES"/>
    <s v="JUAN CARLOS UZCATEGUI FUGUETT"/>
    <s v="vos_eperez"/>
    <s v="2-Significativo/Amplio"/>
    <x v="2"/>
    <s v="Alta"/>
    <x v="1"/>
    <s v="TELEFONICA EMPRESAS DE CHILE SA"/>
    <s v="Revisión estado servidor SW-CORE01"/>
    <s v="11/12/2023 12:02:52"/>
    <s v="11/12/2023 12:07:53"/>
    <s v="Cerrado"/>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s v="NO CUMPLE"/>
    <s v="CUMPLE"/>
    <s v="NO CUMPLE"/>
    <s v="NO CUMPLE"/>
    <s v="NO CUMPLE"/>
  </r>
  <r>
    <s v="INC000002490867"/>
    <s v="TICKET-INTELIGENTE"/>
    <x v="4"/>
    <s v="GESTION TI"/>
    <s v="JUAN CARLOS UZCATEGUI FUGUETT"/>
    <s v="USR_TSIGHT"/>
    <s v="1-Extenso/Generalizado"/>
    <x v="0"/>
    <s v="Baja"/>
    <x v="1"/>
    <s v="RABIE HNOSLTDA"/>
    <s v="rabie001 - lonquimay TICKET AUTOMATICO"/>
    <s v="11/12/2023 11:53:01"/>
    <s v="11/12/2023 11:53:01"/>
    <s v="Cerrado"/>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s v="NO CUMPLE"/>
    <s v="CUMPLE"/>
    <s v="NO CUMPLE"/>
    <s v="NO CUMPLE"/>
    <s v="NO CUMPLE"/>
  </r>
  <r>
    <s v="INC000002490883"/>
    <s v="TICKET-INTELIGENTE"/>
    <x v="4"/>
    <s v="GESTION TI"/>
    <s v="ALEJANDRO ACEVEDO VALENZUELA"/>
    <s v="USR_TSIGHT"/>
    <s v="1-Extenso/Generalizado"/>
    <x v="0"/>
    <s v="Baja"/>
    <x v="1"/>
    <s v="FUNDACION INSTITUTO PROFESIONAL DUOC UC"/>
    <s v="fiprdu01 - pro_exch_wsnt TICKET AUTOMATICO"/>
    <s v="11/12/2023 12:10:08"/>
    <s v="11/12/2023 12:10:08"/>
    <s v="Cerrado"/>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s v="CUMPLE"/>
    <s v="NO CUMPLE"/>
    <s v="NO CUMPLE"/>
    <s v="NO CUMPLE"/>
    <s v="NO CUMPLE"/>
  </r>
  <r>
    <s v="INC000002490916"/>
    <s v="HOUSING"/>
    <x v="16"/>
    <s v="BELIEVE"/>
    <s v="JORGE S LORCA LEIVA"/>
    <s v="frp_fbalab"/>
    <s v="3-Moderado/Limitado"/>
    <x v="1"/>
    <s v="Media"/>
    <x v="0"/>
    <s v="HUAWEI CHILE S A"/>
    <s v="GESTION DATACENTER/ ACCESOS / HUAWEI CHILE S A"/>
    <s v="11/12/2023 11:31:15"/>
    <s v="11/12/2023 11:32:25"/>
    <s v="Cerrado"/>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s v="CUMPLE"/>
    <s v="NO CUMPLE"/>
    <s v="NO CUMPLE"/>
    <s v="NO CUMPLE"/>
    <s v="NO CUMPLE"/>
  </r>
  <r>
    <s v="INC000002490918"/>
    <s v="VPN IP - MPLS"/>
    <x v="9"/>
    <s v="GESTION HD"/>
    <s v="SEBASTIAN VILLENA"/>
    <s v="frp_fpetro"/>
    <s v="3-Moderado/Limitado"/>
    <x v="1"/>
    <s v="Media"/>
    <x v="0"/>
    <s v="CONYTEC PROYECTOS DE I"/>
    <s v="REQ/Baja de servidor MC_PORTALCLI"/>
    <s v="11/12/2023 11:36:20"/>
    <s v="11/12/2023 11:38:41"/>
    <s v="Cerrado"/>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s v="NO CUMPLE"/>
    <s v="CUMPLE"/>
    <s v="NO CUMPLE"/>
    <s v="NO CUMPLE"/>
    <s v="NO CUMPLE"/>
  </r>
  <r>
    <s v="INC000002490920"/>
    <s v="HOUSING"/>
    <x v="14"/>
    <s v="BELIEVE"/>
    <s v="CRISTOPHER MALDONADO ROMERO"/>
    <s v="frp_fbalab"/>
    <s v="3-Moderado/Limitado"/>
    <x v="1"/>
    <s v="Media"/>
    <x v="0"/>
    <s v="NCG SERVICIOS S.A."/>
    <s v="GESTION DATACENTER/ ACCESOS / NCG SERVICIOS S.A."/>
    <s v="11/12/2023 11:36:08"/>
    <s v="11/12/2023 11:38:24"/>
    <s v="Cerrado"/>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s v="CUMPLE"/>
    <s v="NO CUMPLE"/>
    <s v="NO CUMPLE"/>
    <s v="NO CUMPLE"/>
    <s v="NO CUMPLE"/>
  </r>
  <r>
    <s v="INC000002490930"/>
    <s v="HOUSING"/>
    <x v="16"/>
    <s v="BELIEVE"/>
    <s v="FERNEY D GARZON PEÑA"/>
    <s v="frp_fbalab"/>
    <s v="3-Moderado/Limitado"/>
    <x v="1"/>
    <s v="Media"/>
    <x v="0"/>
    <s v="CENTRO DE COMPENSACION AUTOMATIZADO S A"/>
    <s v="GESTION DATACENTER/ ACCESOS / CENTRO DE COMPENSACION AUTOMATIZADO S A"/>
    <s v="11/12/2023 11:45:24"/>
    <s v="11/12/2023 11:46:31"/>
    <s v="Cerrado"/>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s v="CUMPLE"/>
    <s v="NO CUMPLE"/>
    <s v="NO CUMPLE"/>
    <s v="NO CUMPLE"/>
    <s v="NO CUMPLE"/>
  </r>
  <r>
    <s v="INC000002490965"/>
    <s v="HOUSING"/>
    <x v="14"/>
    <s v="BELIEVE"/>
    <s v="CRISTOPHER MALDONADO ROMERO"/>
    <s v="frp_fbalab"/>
    <s v="3-Moderado/Limitado"/>
    <x v="1"/>
    <s v="Media"/>
    <x v="0"/>
    <s v="BANCO SANTANDER CHILE"/>
    <s v="GESTION DATACENTER/ ACCESOS / BANCO SANTANDER CHILE"/>
    <s v="11/12/2023 12:17:41"/>
    <s v="11/12/2023 12:18:43"/>
    <s v="Cerrado"/>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s v="CUMPLE"/>
    <s v="NO CUMPLE"/>
    <s v="NO CUMPLE"/>
    <s v="NO CUMPLE"/>
    <s v="NO CUMPLE"/>
  </r>
  <r>
    <s v="INC000002490983"/>
    <s v="VPN IP - MPLS"/>
    <x v="9"/>
    <s v="GESTION HD"/>
    <s v="RODRIGO VÁSQUEZ MUÑOZ"/>
    <s v="frp_fpetro"/>
    <s v="3-Moderado/Limitado"/>
    <x v="1"/>
    <s v="Media"/>
    <x v="0"/>
    <s v="SOC PUNTA DEL COBRE S A"/>
    <s v="REQ/Plan de Respaldo PUC-SAP-11-11"/>
    <s v="11/12/2023 12:41:19"/>
    <s v="11/12/2023 12:49:41"/>
    <s v="Cerrado"/>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s v="NO CUMPLE"/>
    <s v="CUMPLE"/>
    <s v="NO CUMPLE"/>
    <s v="NO CUMPLE"/>
    <s v="NO CUMPLE"/>
  </r>
  <r>
    <s v="INC000002490984"/>
    <s v="VPN IP - MPLS"/>
    <x v="2"/>
    <s v="GESTION HD"/>
    <s v="JOSE E ÑANCULEF CONTRERAS"/>
    <s v="frp_jciert"/>
    <s v="4-Menor/Localizado"/>
    <x v="0"/>
    <s v="Baja"/>
    <x v="0"/>
    <s v="TELEFONICA GLOBAL TECHNOLOGY S.A.AGENCIA EN CHILE"/>
    <s v="REQ / Pvlan a servicio wazu 172.29.100.83"/>
    <s v="11/12/2023 12:42:19"/>
    <s v="11/12/2023 12:46:22"/>
    <s v="Cerrado"/>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s v="NO CUMPLE"/>
    <s v="CUMPLE"/>
    <s v="NO CUMPLE"/>
    <s v="NO CUMPLE"/>
    <s v="NO CUMPLE"/>
  </r>
  <r>
    <s v="INC000002491030"/>
    <s v="TICKET-INTELIGENTE"/>
    <x v="3"/>
    <s v="DUOC TICKET AUTOMATICO"/>
    <s v="VICTOR SEPULVEDA GAMARRA"/>
    <s v="USR_TSIGHT"/>
    <s v="1-Extenso/Generalizado"/>
    <x v="0"/>
    <s v="Baja"/>
    <x v="1"/>
    <s v="FUNDACION INSTITUTO PROFESIONAL DUOC UC"/>
    <s v="fiprdu01 - proveedores TICKET AUTOMATICO"/>
    <s v="11/12/2023 13:00:05"/>
    <s v="11/12/2023 13:00:05"/>
    <s v="Cerrado"/>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s v="CUMPLE"/>
    <s v="NO CUMPLE"/>
    <s v="NO CUMPLE"/>
    <s v="NO CUMPLE"/>
    <s v="NO CUMPLE"/>
  </r>
  <r>
    <s v="INC000002491031"/>
    <s v="TICKET-INTELIGENTE"/>
    <x v="3"/>
    <s v="DUOC TICKET AUTOMATICO"/>
    <s v="VICTOR SEPULVEDA GAMARRA"/>
    <s v="USR_TSIGHT"/>
    <s v="1-Extenso/Generalizado"/>
    <x v="0"/>
    <s v="Baja"/>
    <x v="1"/>
    <s v="FUNDACION INSTITUTO PROFESIONAL DUOC UC"/>
    <s v="fiprdu01 - liceo_andes TICKET AUTOMATICO"/>
    <s v="11/12/2023 13:00:11"/>
    <s v="11/12/2023 13:00:11"/>
    <s v="Cerrado"/>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s v="CUMPLE"/>
    <s v="NO CUMPLE"/>
    <s v="NO CUMPLE"/>
    <s v="NO CUMPLE"/>
    <s v="NO CUMPLE"/>
  </r>
  <r>
    <s v="INC000002491032"/>
    <s v="TICKET-INTELIGENTE"/>
    <x v="3"/>
    <s v="DUOC TICKET AUTOMATICO"/>
    <s v="VICTOR SEPULVEDA GAMARRA"/>
    <s v="USR_TSIGHT"/>
    <s v="1-Extenso/Generalizado"/>
    <x v="0"/>
    <s v="Baja"/>
    <x v="1"/>
    <s v="FUNDACION INSTITUTO PROFESIONAL DUOC UC"/>
    <s v="fiprdu01 - portal_practica TICKET AUTOMATICO"/>
    <s v="11/12/2023 13:00:19"/>
    <s v="11/12/2023 13:00:19"/>
    <s v="Cerrado"/>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s v="CUMPLE"/>
    <s v="NO CUMPLE"/>
    <s v="NO CUMPLE"/>
    <s v="NO CUMPLE"/>
    <s v="NO CUMPLE"/>
  </r>
  <r>
    <s v="INC000002491033"/>
    <s v="TICKET-INTELIGENTE"/>
    <x v="3"/>
    <s v="DUOC TICKET AUTOMATICO"/>
    <s v="VICTOR SEPULVEDA GAMARRA"/>
    <s v="USR_TSIGHT"/>
    <s v="1-Extenso/Generalizado"/>
    <x v="0"/>
    <s v="Baja"/>
    <x v="1"/>
    <s v="FUNDACION INSTITUTO PROFESIONAL DUOC UC"/>
    <s v="fiprdu01 - cape TICKET AUTOMATICO"/>
    <s v="11/12/2023 13:00:26"/>
    <s v="11/12/2023 13:00:26"/>
    <s v="Cerrado"/>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s v="CUMPLE"/>
    <s v="NO CUMPLE"/>
    <s v="NO CUMPLE"/>
    <s v="NO CUMPLE"/>
    <s v="NO CUMPLE"/>
  </r>
  <r>
    <s v="INC000002491034"/>
    <s v="TICKET-INTELIGENTE"/>
    <x v="3"/>
    <s v="DUOC TICKET AUTOMATICO"/>
    <s v="VICTOR SEPULVEDA GAMARRA"/>
    <s v="USR_TSIGHT"/>
    <s v="1-Extenso/Generalizado"/>
    <x v="0"/>
    <s v="Baja"/>
    <x v="1"/>
    <s v="FUNDACION INSTITUTO PROFESIONAL DUOC UC"/>
    <s v="fiprdu01 - avance curricular TICKET AUTOMATICO"/>
    <s v="11/12/2023 13:00:32"/>
    <s v="11/12/2023 13:00:32"/>
    <s v="Cerrado"/>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s v="CUMPLE"/>
    <s v="NO CUMPLE"/>
    <s v="NO CUMPLE"/>
    <s v="NO CUMPLE"/>
    <s v="NO CUMPLE"/>
  </r>
  <r>
    <s v="INC000002491043"/>
    <s v="TICKET-INTELIGENTE"/>
    <x v="3"/>
    <s v="DUOC TICKET AUTOMATICO"/>
    <s v="VICTOR SEPULVEDA GAMARRA"/>
    <s v="USR_TSIGHT"/>
    <s v="1-Extenso/Generalizado"/>
    <x v="0"/>
    <s v="Baja"/>
    <x v="1"/>
    <s v="FUNDACION INSTITUTO PROFESIONAL DUOC UC"/>
    <s v="fiprdu01 - turismo TICKET AUTOMATICO"/>
    <s v="11/12/2023 13:04:28"/>
    <s v="11/12/2023 13:04:28"/>
    <s v="Cerrado"/>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s v="CUMPLE"/>
    <s v="NO CUMPLE"/>
    <s v="NO CUMPLE"/>
    <s v="NO CUMPLE"/>
    <s v="NO CUMPLE"/>
  </r>
  <r>
    <s v="INC000002491053"/>
    <s v="TICKET-INTELIGENTE"/>
    <x v="3"/>
    <s v="DUOC TICKET AUTOMATICO"/>
    <s v="VICTOR SEPULVEDA GAMARRA"/>
    <s v="USR_TSIGHT"/>
    <s v="1-Extenso/Generalizado"/>
    <x v="0"/>
    <s v="Baja"/>
    <x v="1"/>
    <s v="FUNDACION INSTITUTO PROFESIONAL DUOC UC"/>
    <s v="fiprdu01 - educacion continua TICKET AUTOMATICO"/>
    <s v="11/12/2023 13:09:15"/>
    <s v="11/12/2023 13:09:15"/>
    <s v="Cerrado"/>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s v="CUMPLE"/>
    <s v="NO CUMPLE"/>
    <s v="NO CUMPLE"/>
    <s v="NO CUMPLE"/>
    <s v="NO CUMPLE"/>
  </r>
  <r>
    <s v="INC000002491054"/>
    <s v="TICKET-INTELIGENTE"/>
    <x v="3"/>
    <s v="DUOC TICKET AUTOMATICO"/>
    <s v="VICTOR SEPULVEDA GAMARRA"/>
    <s v="USR_TSIGHT"/>
    <s v="1-Extenso/Generalizado"/>
    <x v="0"/>
    <s v="Baja"/>
    <x v="1"/>
    <s v="FUNDACION INSTITUTO PROFESIONAL DUOC UC"/>
    <s v="fiprdu01 - portal biblioteca TICKET AUTOMATICO"/>
    <s v="11/12/2023 13:09:22"/>
    <s v="11/12/2023 13:09:22"/>
    <s v="Cerrado"/>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s v="CUMPLE"/>
    <s v="NO CUMPLE"/>
    <s v="NO CUMPLE"/>
    <s v="NO CUMPLE"/>
    <s v="NO CUMPLE"/>
  </r>
  <r>
    <s v="INC000002491085"/>
    <s v="VPN IP - MPLS"/>
    <x v="9"/>
    <s v="GESTION HD"/>
    <s v="RODRIGO VÁSQUEZ MUÑOZ"/>
    <s v="frp_lmosqu"/>
    <s v="4-Menor/Localizado"/>
    <x v="0"/>
    <s v="Baja"/>
    <x v="0"/>
    <s v="SONACOL SA"/>
    <s v="REQ /  [SONACOL] Validar respaldo SONACOL-STF01 y SONACOL-STF02 / Help Desk"/>
    <s v="11/12/2023 13:28:28"/>
    <s v="11/12/2023 13:30:31"/>
    <s v="Cerrado"/>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s v="NO CUMPLE"/>
    <s v="CUMPLE"/>
    <s v="NO CUMPLE"/>
    <s v="NO CUMPLE"/>
    <s v="NO CUMPLE"/>
  </r>
  <r>
    <s v="INC000002491189"/>
    <s v="HOSTING VIRTUAL"/>
    <x v="7"/>
    <s v="OPERACION N1"/>
    <s v="ALVARO ORTIZ"/>
    <s v="tct_alorti"/>
    <s v="2-Significativo/Amplio"/>
    <x v="1"/>
    <s v="Media"/>
    <x v="0"/>
    <s v="FUNDACION INSTITUTO PROFESIONAL DUOC UC"/>
    <s v="enviar informacion de tamaño de base de datos"/>
    <s v="11/12/2023 17:00:08"/>
    <s v="11/12/2023 17:00:12"/>
    <s v="Cerrado"/>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s v="CUMPLE"/>
    <s v="NO CUMPLE"/>
    <s v="NO CUMPLE"/>
    <s v="NO CUMPLE"/>
    <s v="NO CUMPLE"/>
  </r>
  <r>
    <s v="INC000002491214"/>
    <s v="VPN IP - MPLS"/>
    <x v="3"/>
    <s v="GESTION HD"/>
    <s v="GUSTAVO AVILA VERA"/>
    <s v="frp_fpetro"/>
    <s v="3-Moderado/Limitado"/>
    <x v="1"/>
    <s v="Media"/>
    <x v="0"/>
    <s v="AGRICOLA ARIZTIA LIMITADA"/>
    <s v="REQ/REGISTRO DNS ZONA ARIZTIAATUNEGOCIO.CL"/>
    <s v="11/12/2023 13:17:07"/>
    <s v="11/12/2023 13:20:57"/>
    <s v="Cerrado"/>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s v="CUMPLE"/>
    <s v="NO CUMPLE"/>
    <s v="NO CUMPLE"/>
    <s v="NO CUMPLE"/>
    <s v="NO CUMPLE"/>
  </r>
  <r>
    <s v="INC000002491258"/>
    <s v="VPN IP - MPLS"/>
    <x v="9"/>
    <s v="GESTION HD"/>
    <s v="RODRIGO VÁSQUEZ MUÑOZ"/>
    <s v="frp_fpetro"/>
    <s v="3-Moderado/Limitado"/>
    <x v="1"/>
    <s v="Media"/>
    <x v="0"/>
    <s v="SOC PUNTA DEL COBRE S A"/>
    <s v="REQ/Plan de Respaldo PUC-SAP-11-11"/>
    <s v="11/12/2023 15:09:20"/>
    <s v="11/12/2023 15:22:14"/>
    <s v="Cerrado"/>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s v="CUMPLE"/>
    <s v="NO CUMPLE"/>
    <s v="NO CUMPLE"/>
    <s v="NO CUMPLE"/>
    <s v="NO CUMPLE"/>
  </r>
  <r>
    <s v="INC000002491263"/>
    <s v="VPN IP - MPLS"/>
    <x v="9"/>
    <s v="GESTION HD"/>
    <s v="RODRIGO VÁSQUEZ MUÑOZ"/>
    <s v="frp_fpetro"/>
    <s v="3-Moderado/Limitado"/>
    <x v="1"/>
    <s v="Media"/>
    <x v="0"/>
    <s v="SOC PUNTA DEL COBRE S A"/>
    <s v="REQ/Informe Estado de Respaldo Servidores"/>
    <s v="11/12/2023 15:23:18"/>
    <s v="11/12/2023 15:26:05"/>
    <s v="Cerrado"/>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s v="CUMPLE"/>
    <s v="NO CUMPLE"/>
    <s v="NO CUMPLE"/>
    <s v="NO CUMPLE"/>
    <s v="NO CUMPLE"/>
  </r>
  <r>
    <s v="INC000002491282"/>
    <s v="HOUSING"/>
    <x v="15"/>
    <s v="APQ ACCESOS"/>
    <s v="ESTEBAN O BUSTOS CORNEJO"/>
    <s v="tct_ebusto"/>
    <s v="2-Significativo/Amplio"/>
    <x v="2"/>
    <s v="Alta"/>
    <x v="0"/>
    <s v="TELEFONICA EMPRESAS DE CHILE SA"/>
    <s v="SUPERVISION INCIDENTE HUAWEI"/>
    <s v="11/12/2023 16:01:43"/>
    <s v="11/12/2023 16:03:04"/>
    <s v="Cerrado"/>
    <s v="CDP ANTIGUO 1"/>
    <s v="CDP ANTIGUO 2"/>
    <s v="11/12/2023 16:04:41"/>
    <s v="11/12/2023 23:50:00"/>
    <s v="SUPERVISION INCIDENTE HUAWEI"/>
    <s v="INCIDENCIA RESTABLECIDA"/>
    <d v="1899-12-30T00:01:37"/>
    <d v="1899-12-30T00:02:58"/>
    <d v="1899-12-30T00:01:21"/>
    <s v=""/>
    <s v="Cumplido"/>
    <m/>
    <m/>
    <m/>
    <m/>
    <m/>
    <d v="2023-11-09T00:00:00"/>
    <s v="CUMPLE"/>
    <s v="NO CUMPLE"/>
    <s v="NO CUMPLE"/>
    <s v="NO CUMPLE"/>
    <s v="NO CUMPLE"/>
  </r>
  <r>
    <s v="INC000002491286"/>
    <s v="HOUSING"/>
    <x v="15"/>
    <s v="APQ ACCESOS"/>
    <s v="ESTEBAN O BUSTOS CORNEJO"/>
    <s v="tct_ebusto"/>
    <s v="2-Significativo/Amplio"/>
    <x v="2"/>
    <s v="Alta"/>
    <x v="0"/>
    <s v="TELEFONICA EMPRESAS DE CHILE SA"/>
    <s v="SUPERVISION INCIDENTE Huawei"/>
    <s v="11/12/2023 16:06:42"/>
    <s v="11/12/2023 16:10:35"/>
    <s v="Cerrado"/>
    <s v="CDP ANTIGUO 1"/>
    <s v="CDP ANTIGUO 2"/>
    <s v="11/12/2023 16:12:03"/>
    <s v="11/12/2023 23:50:00"/>
    <s v="SUPERVISION INCIDENTE Huawei"/>
    <s v="INCIDENCIA RESTABLECIDA"/>
    <d v="1899-12-30T00:01:28"/>
    <d v="1899-12-30T00:05:21"/>
    <d v="1899-12-30T00:03:53"/>
    <s v=""/>
    <s v="Cumplido"/>
    <m/>
    <m/>
    <m/>
    <m/>
    <m/>
    <d v="2023-11-09T00:00:00"/>
    <s v="CUMPLE"/>
    <s v="NO CUMPLE"/>
    <s v="NO CUMPLE"/>
    <s v="NO CUMPLE"/>
    <s v="NO CUMPLE"/>
  </r>
  <r>
    <s v="INC000002491303"/>
    <s v="HOUSING"/>
    <x v="7"/>
    <s v="DUOC TICKET PENDIENTES"/>
    <s v="ALVARO ORTIZ"/>
    <s v="frp_ercoro"/>
    <s v="3-Moderado/Limitado"/>
    <x v="2"/>
    <s v="Alta"/>
    <x v="0"/>
    <s v="FUNDACION INSTITUTO PROFESIONAL DUOC UC"/>
    <s v="RQ | DUOC | DUOC - Modernización Landscape e integración"/>
    <s v="11/12/2023 16:48:38"/>
    <s v="11/12/2023 16:53:03"/>
    <s v="Cerrado"/>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s v="CUMPLE"/>
    <s v="NO CUMPLE"/>
    <s v="NO CUMPLE"/>
    <s v="NO CUMPLE"/>
    <s v="NO CUMPLE"/>
  </r>
  <r>
    <s v="INC000002491371"/>
    <s v="VPN IP - MPLS"/>
    <x v="6"/>
    <s v="GESTION HD"/>
    <s v="PATRICIO A CASTILLO GONZALEZ"/>
    <s v="frp_kaldor"/>
    <s v="3-Moderado/Limitado"/>
    <x v="1"/>
    <s v="Media"/>
    <x v="0"/>
    <s v="COMPASS CATERING S.A."/>
    <s v="HD / Validación Router DC San Martin 50"/>
    <s v="11/12/2023 15:34:50"/>
    <s v="11/12/2023 15:40:07"/>
    <s v="Cerrado"/>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s v="NO CUMPLE"/>
    <s v="NO CUMPLE"/>
    <s v="CUMPLE"/>
    <s v="NO CUMPLE"/>
    <s v="NO CUMPLE"/>
  </r>
  <r>
    <s v="INC000002491381"/>
    <s v="VPN IP - MPLS"/>
    <x v="9"/>
    <s v="BELIEVE"/>
    <s v="RODRIGO VÁSQUEZ MUÑOZ"/>
    <s v="frp_disilv"/>
    <s v="3-Moderado/Limitado"/>
    <x v="1"/>
    <s v="Media"/>
    <x v="0"/>
    <s v="INSTITUTO PROFESIONAL DE CHILE SA"/>
    <s v="REQ/Restauración Base de datos - IPCHILE"/>
    <s v="11/12/2023 15:45:43"/>
    <s v="11/12/2023 15:48:53"/>
    <s v="Cerrado"/>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s v="CUMPLE"/>
    <s v="NO CUMPLE"/>
    <s v="NO CUMPLE"/>
    <s v="NO CUMPLE"/>
    <s v="NO CUMPLE"/>
  </r>
  <r>
    <s v="INC000002491389"/>
    <s v="VPN IP - MPLS"/>
    <x v="2"/>
    <s v="BELIEVE"/>
    <s v="LUIS RODRIGO ACEVEDO COLLIPAL"/>
    <s v="frp_kaldor"/>
    <s v="3-Moderado/Limitado"/>
    <x v="1"/>
    <s v="Media"/>
    <x v="0"/>
    <s v="HORTIFRUT S.A"/>
    <s v="HD / Creación de cuenta VPN"/>
    <s v="11/12/2023 16:25:12"/>
    <s v="11/12/2023 16:31:03"/>
    <s v="Cerrado"/>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s v="NO CUMPLE"/>
    <s v="CUMPLE"/>
    <s v="NO CUMPLE"/>
    <s v="NO CUMPLE"/>
    <s v="NO CUMPLE"/>
  </r>
  <r>
    <s v="INC000002491397"/>
    <s v="VPN IP - MPLS"/>
    <x v="7"/>
    <s v="GESTION HD"/>
    <s v="CRISTOBAL I REYES DELGADO"/>
    <s v="frp_kaldor"/>
    <s v="3-Moderado/Limitado"/>
    <x v="1"/>
    <s v="Media"/>
    <x v="0"/>
    <s v="TELEFONICA GLOBAL TECHNOLOGY S.A.AGENCIA EN CHILE"/>
    <s v="HD / Permitir conexión en Base de Datos"/>
    <s v="11/12/2023 16:41:53"/>
    <s v="11/12/2023 16:47:05"/>
    <s v="Cerrado"/>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s v="CUMPLE"/>
    <s v="NO CUMPLE"/>
    <s v="NO CUMPLE"/>
    <s v="NO CUMPLE"/>
    <s v="NO CUMPLE"/>
  </r>
  <r>
    <s v="INC000002491404"/>
    <s v="VPN IP - MPLS"/>
    <x v="17"/>
    <s v="GESTION HD"/>
    <s v="NICOLAS A SAAVEDRA EGUILUZ"/>
    <s v="frp_kaldor"/>
    <s v="3-Moderado/Limitado"/>
    <x v="1"/>
    <s v="Media"/>
    <x v="0"/>
    <s v="NUTRISCO CHILE SA"/>
    <s v="HD / RV: Roles y Perfiles SAP Luis Reyes"/>
    <s v="11/12/2023 16:56:09"/>
    <s v="11/12/2023 17:00:54"/>
    <s v="Cerrado"/>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s v="CUMPLE"/>
    <s v="NO CUMPLE"/>
    <s v="NO CUMPLE"/>
    <s v="NO CUMPLE"/>
    <s v="NO CUMPLE"/>
  </r>
  <r>
    <s v="INC000002491470"/>
    <s v="INFRAESTRUCTURA DC"/>
    <x v="1"/>
    <s v="APQ ACCESOS"/>
    <s v="CARLOS F ARAYA RAMIREZ"/>
    <s v="tct_cararr"/>
    <s v="4-Menor/Localizado"/>
    <x v="0"/>
    <s v="Baja"/>
    <x v="0"/>
    <s v="TELEFONICA CYBERSECURITY TECH CHILE SPA"/>
    <s v="FACTIBILIDAD 79522"/>
    <s v="11/12/2023 14:05:41"/>
    <s v="11/12/2023 14:07:50"/>
    <s v="Cerrado"/>
    <s v="CDP ANTIGUO 1"/>
    <s v="CDP ANTIGUO 2"/>
    <s v="11/12/2023 14:17:45"/>
    <s v="11/12/2023 23:50:00"/>
    <s v="BCO SANTANDER"/>
    <s v="FACTIBILIDAD ENVIADA"/>
    <d v="1899-12-30T00:00:00"/>
    <d v="1899-12-30T00:00:00"/>
    <d v="1899-12-30T00:00:00"/>
    <s v=""/>
    <s v="Cumplido"/>
    <m/>
    <m/>
    <m/>
    <m/>
    <m/>
    <d v="2023-11-10T00:00:00"/>
    <s v="CUMPLE"/>
    <s v="NO CUMPLE"/>
    <s v="NO CUMPLE"/>
    <s v="NO CUMPLE"/>
    <s v="NO CUMPLE"/>
  </r>
  <r>
    <s v="INC000002491510"/>
    <s v="VPN IP - MPLS"/>
    <x v="13"/>
    <s v="ADMINISTRADORES RESIDENTES"/>
    <s v="DEIBY Y SANTOYO MONTEROLA"/>
    <s v="asc_vmonti"/>
    <s v="3-Moderado/Limitado"/>
    <x v="3"/>
    <s v="Alta"/>
    <x v="0"/>
    <s v="EMPRESAS IANSA S A"/>
    <s v="CGO / IANSA/ / RECUPERAR ACCESOS A MÁQUINA VIRTUAL CLIENTE IANSA"/>
    <s v="11/12/2023 14:29:41"/>
    <s v="11/12/2023 14:35:34"/>
    <s v="Cerrado"/>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s v="NO CUMPLE"/>
    <s v="NO CUMPLE"/>
    <s v="NO CUMPLE"/>
    <s v="CUMPLE"/>
    <s v="NO CUMPLE"/>
  </r>
  <r>
    <s v="INC000002491554"/>
    <s v="HOUSING"/>
    <x v="19"/>
    <s v="BELIEVE"/>
    <s v="SEBASTIAN A JARA VIDAL"/>
    <s v="frp_jolsso"/>
    <s v="3-Moderado/Limitado"/>
    <x v="1"/>
    <s v="Media"/>
    <x v="0"/>
    <s v="IDOM INGENIERIA Y CONSULTORIA S.A. AGENCIA EN CHILE"/>
    <s v="GESTION DATACENTER/ ACCESOS /IDOM INGENIERIA Y CONSULTORIA S.A. AGENCIA EN CHILE"/>
    <s v="11/12/2023 14:59:50"/>
    <s v="11/12/2023 15:03:20"/>
    <s v="Cerrado"/>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s v="CUMPLE"/>
    <s v="NO CUMPLE"/>
    <s v="NO CUMPLE"/>
    <s v="NO CUMPLE"/>
    <s v="NO CUMPLE"/>
  </r>
  <r>
    <s v="INC000002491569"/>
    <s v="HOUSING"/>
    <x v="1"/>
    <s v="APQ ACCESOS"/>
    <s v="CARLOS F ARAYA RAMIREZ"/>
    <s v="tct_cararr"/>
    <s v="4-Menor/Localizado"/>
    <x v="0"/>
    <s v="Baja"/>
    <x v="0"/>
    <s v="TELEFONICA CYBERSECURITY TECH CHILE SPA"/>
    <s v="FACTIBILIDAD 79419"/>
    <s v="11/12/2023 15:13:10"/>
    <s v="11/12/2023 15:16:32"/>
    <s v="Cerrado"/>
    <s v="CDP ANTIGUO 1"/>
    <s v="CDP ANTIGUO 2"/>
    <s v="11/12/2023 15:32:20"/>
    <s v="11/12/2023 23:50:00"/>
    <s v="BCO SANTANDER"/>
    <s v="FACTIBILIDAD ENVIADA"/>
    <d v="1899-12-30T00:00:00"/>
    <d v="1899-12-30T00:00:00"/>
    <d v="1899-12-30T00:00:00"/>
    <s v=""/>
    <s v="Cumplido"/>
    <m/>
    <m/>
    <m/>
    <m/>
    <m/>
    <d v="2023-11-10T00:00:00"/>
    <s v="CUMPLE"/>
    <s v="NO CUMPLE"/>
    <s v="NO CUMPLE"/>
    <s v="NO CUMPLE"/>
    <s v="NO CUMPLE"/>
  </r>
  <r>
    <s v="INC000002491579"/>
    <s v="HOUSING"/>
    <x v="14"/>
    <s v="BELIEVE"/>
    <s v="CRISTOPHER MALDONADO ROMERO"/>
    <s v="frp_jolsso"/>
    <s v="3-Moderado/Limitado"/>
    <x v="1"/>
    <s v="Media"/>
    <x v="0"/>
    <s v="BANCO SANTANDER CHILE"/>
    <s v="GESTION DATACENTER/ ACCESOS /BANCO SANTANDER CHILE"/>
    <s v="11/12/2023 15:24:39"/>
    <s v="11/12/2023 15:26:35"/>
    <s v="Cerrado"/>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s v="CUMPLE"/>
    <s v="NO CUMPLE"/>
    <s v="NO CUMPLE"/>
    <s v="NO CUMPLE"/>
    <s v="NO CUMPLE"/>
  </r>
  <r>
    <s v="INC000002491643"/>
    <s v="HOUSING"/>
    <x v="16"/>
    <s v="BELIEVE"/>
    <s v="JORGE S LORCA LEIVA"/>
    <s v="frp_jolsso"/>
    <s v="3-Moderado/Limitado"/>
    <x v="1"/>
    <s v="Media"/>
    <x v="0"/>
    <s v="TELEFONICA EMPRESAS DE CHILE SA"/>
    <s v="GESTION DATACENTER/ ACCESOS /TELEFONICA EMPRESAS DE CHILE SA"/>
    <s v="11/12/2023 16:02:50"/>
    <s v="11/12/2023 16:04:26"/>
    <s v="Cerrado"/>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s v="CUMPLE"/>
    <s v="NO CUMPLE"/>
    <s v="NO CUMPLE"/>
    <s v="NO CUMPLE"/>
    <s v="NO CUMPLE"/>
  </r>
  <r>
    <s v="INC000002491648"/>
    <s v="HOUSING"/>
    <x v="14"/>
    <s v="BELIEVE"/>
    <s v="CRISTOPHER MALDONADO ROMERO"/>
    <s v="frp_jolsso"/>
    <s v="3-Moderado/Limitado"/>
    <x v="1"/>
    <s v="Media"/>
    <x v="0"/>
    <s v="BANCO SANTANDER CHILE"/>
    <s v="GESTION DATACENTER/ ACCESOS /BANCO SANTANDER CHILE"/>
    <s v="11/12/2023 16:14:10"/>
    <s v="11/12/2023 16:15:54"/>
    <s v="Cerrado"/>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s v="CUMPLE"/>
    <s v="NO CUMPLE"/>
    <s v="NO CUMPLE"/>
    <s v="NO CUMPLE"/>
    <s v="NO CUMPLE"/>
  </r>
  <r>
    <s v="INC000002491663"/>
    <s v="TICKET-INTELIGENTE"/>
    <x v="23"/>
    <s v="GESTION TI"/>
    <s v="VICTOR BRAVO ORREGO"/>
    <s v="USR_TSIGHT"/>
    <s v="1-Extenso/Generalizado"/>
    <x v="0"/>
    <s v="Baja"/>
    <x v="1"/>
    <s v="GPS CHILE SPA"/>
    <s v="gpschi01 - wnprap_cap02 TICKET AUTOMATICO"/>
    <s v="11/12/2023 16:18:52"/>
    <s v="11/12/2023 16:18:52"/>
    <s v="Cerrado"/>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s v="CUMPLE"/>
    <s v="NO CUMPLE"/>
    <s v="NO CUMPLE"/>
    <s v="NO CUMPLE"/>
    <s v="NO CUMPLE"/>
  </r>
  <r>
    <s v="INC000002491711"/>
    <s v="VPN IP - MPLS"/>
    <x v="3"/>
    <s v="GESTION HD"/>
    <s v="SEBASTIAN I ACUÑA GUZMAN"/>
    <s v="frp_fpetro"/>
    <s v="3-Moderado/Limitado"/>
    <x v="1"/>
    <s v="Media"/>
    <x v="0"/>
    <s v="AGRICOLA ARIZTIA LIMITADA"/>
    <s v="REQ/MODIFICAR REGISTRO ZONA DNS ARIZTIAATUNEGOCIO.CL"/>
    <s v="11/12/2023 17:05:43"/>
    <s v="11/12/2023 17:09:38"/>
    <s v="Cerrado"/>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s v="NO CUMPLE"/>
    <s v="CUMPLE"/>
    <s v="NO CUMPLE"/>
    <s v="NO CUMPLE"/>
    <s v="NO CUMPLE"/>
  </r>
  <r>
    <s v="INC000002491717"/>
    <s v="VPN IP - MPLS"/>
    <x v="17"/>
    <s v="GESTION HD"/>
    <s v="NICOLAS A SAAVEDRA EGUILUZ"/>
    <s v="frp_fpetro"/>
    <s v="3-Moderado/Limitado"/>
    <x v="1"/>
    <s v="Media"/>
    <x v="0"/>
    <s v="FUNDACION RED DE SALUD DE LA UNIVERSIDAD DE ANTOFAGASTA"/>
    <s v="REQ/Formulario Solicitud Creación Usuario y Asignación Roles-Perfiles.xlsx"/>
    <s v="11/12/2023 17:20:49"/>
    <s v="11/12/2023 17:24:48"/>
    <s v="Cerrado"/>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s v="CUMPLE"/>
    <s v="NO CUMPLE"/>
    <s v="NO CUMPLE"/>
    <s v="NO CUMPLE"/>
    <s v="NO CUMPLE"/>
  </r>
  <r>
    <s v="INC000002491737"/>
    <s v="VPN IP - MPLS"/>
    <x v="4"/>
    <s v="GESTION HD"/>
    <s v="PAUL A SEPULVEDA ALVAREZ"/>
    <s v="frp_fpetro"/>
    <s v="3-Moderado/Limitado"/>
    <x v="1"/>
    <s v="Media"/>
    <x v="0"/>
    <s v="TELEFONICA GLOBAL TECHNOLOGY S.A.AGENCIA EN CHILE"/>
    <s v="REQ/MAQUINAS VIRTUALES SERVICIO TOD"/>
    <s v="11/12/2023 18:18:44"/>
    <s v="11/12/2023 18:21:01"/>
    <s v="Cerrado"/>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s v="CUMPLE"/>
    <s v="NO CUMPLE"/>
    <s v="NO CUMPLE"/>
    <s v="NO CUMPLE"/>
    <s v="NO CUMPLE"/>
  </r>
  <r>
    <s v="INC000002491767"/>
    <s v="HOUSING"/>
    <x v="6"/>
    <s v="APQ ACCESOS"/>
    <s v="EDUARDO A NUÑEZ LAMOZA"/>
    <s v="tct_edunul"/>
    <s v="4-Menor/Localizado"/>
    <x v="0"/>
    <s v="Baja"/>
    <x v="0"/>
    <s v="TELEFONICA CYBERSECURITY TECH CHILE SPA"/>
    <s v="TOMA DE TEMPERATURAS"/>
    <s v="12/12/2023 6:32:35"/>
    <s v="12/12/2023 6:33:24"/>
    <s v="Cerrado"/>
    <s v="TI"/>
    <s v="CLIMA"/>
    <s v="12/12/2023 6:33:42"/>
    <s v="12/12/2023 23:50:00"/>
    <s v="TOMA DE TEMPERATURAS"/>
    <s v="RONDA REALIZADA"/>
    <d v="1899-12-30T00:00:00"/>
    <d v="1899-12-30T00:00:00"/>
    <d v="1899-12-30T00:00:00"/>
    <s v=""/>
    <s v="Cumplido"/>
    <m/>
    <m/>
    <m/>
    <m/>
    <m/>
    <d v="2023-11-10T00:00:00"/>
    <s v="CUMPLE"/>
    <s v="NO CUMPLE"/>
    <s v="NO CUMPLE"/>
    <s v="NO CUMPLE"/>
    <s v="NO CUMPLE"/>
  </r>
  <r>
    <s v="INC000002491770"/>
    <s v="HOUSING"/>
    <x v="6"/>
    <s v="APQ ACCESOS"/>
    <s v="EDUARDO A NUÑEZ LAMOZA"/>
    <s v="tct_edunul"/>
    <s v="4-Menor/Localizado"/>
    <x v="0"/>
    <s v="Baja"/>
    <x v="0"/>
    <s v="TELEFONICA CYBERSECURITY TECH CHILE SPA"/>
    <s v="TOMA DE TEMPERATURAS"/>
    <s v="12/12/2023 6:34:09"/>
    <s v="12/12/2023 6:34:58"/>
    <s v="Cerrado"/>
    <s v="TI"/>
    <s v="CLIMA"/>
    <s v="12/12/2023 6:35:15"/>
    <s v="12/12/2023 23:50:00"/>
    <s v="TOMA DE TEMPERATURAS"/>
    <s v="RONDA REALIZADA"/>
    <d v="1899-12-30T00:00:00"/>
    <d v="1899-12-30T00:00:00"/>
    <d v="1899-12-30T00:00:00"/>
    <s v=""/>
    <s v="Cumplido"/>
    <m/>
    <m/>
    <m/>
    <m/>
    <m/>
    <d v="2023-11-09T00:00:00"/>
    <s v="CUMPLE"/>
    <s v="NO CUMPLE"/>
    <s v="NO CUMPLE"/>
    <s v="NO CUMPLE"/>
    <s v="NO CUMPLE"/>
  </r>
  <r>
    <s v="INC000002491772"/>
    <s v="HOUSING"/>
    <x v="6"/>
    <s v="APQ ACCESOS"/>
    <s v="EDUARDO A NUÑEZ LAMOZA"/>
    <s v="tct_edunul"/>
    <s v="4-Menor/Localizado"/>
    <x v="0"/>
    <s v="Baja"/>
    <x v="0"/>
    <s v="TELEFONICA CYBERSECURITY TECH CHILE SPA"/>
    <s v="TOMA DE TEMPERATURAS"/>
    <s v="12/12/2023 6:35:28"/>
    <s v="12/12/2023 6:36:16"/>
    <s v="Cerrado"/>
    <s v="TI"/>
    <s v="CLIMA"/>
    <s v="12/12/2023 6:36:36"/>
    <s v="12/12/2023 23:50:00"/>
    <s v="TOMA DE TEMPERATURAS"/>
    <s v="RONDA REALIZADA"/>
    <d v="1899-12-30T00:00:00"/>
    <d v="1899-12-30T00:00:00"/>
    <d v="1899-12-30T00:00:00"/>
    <s v=""/>
    <s v="Cumplido"/>
    <m/>
    <m/>
    <m/>
    <m/>
    <m/>
    <d v="2023-11-10T00:00:00"/>
    <s v="CUMPLE"/>
    <s v="NO CUMPLE"/>
    <s v="NO CUMPLE"/>
    <s v="NO CUMPLE"/>
    <s v="NO CUMPLE"/>
  </r>
  <r>
    <s v="INC000002491774"/>
    <s v="HOUSING"/>
    <x v="6"/>
    <s v="APQ ACCESOS"/>
    <s v="EDUARDO A NUÑEZ LAMOZA"/>
    <s v="tct_edunul"/>
    <s v="4-Menor/Localizado"/>
    <x v="0"/>
    <s v="Baja"/>
    <x v="0"/>
    <s v="TELEFONICA CYBERSECURITY TECH CHILE SPA"/>
    <s v="RONDA SALAS TECNICAS"/>
    <s v="12/12/2023 6:36:49"/>
    <s v="12/12/2023 6:38:05"/>
    <s v="Cerrado"/>
    <s v="TI"/>
    <s v="INFRAESTRUCTURA"/>
    <s v="12/12/2023 6:38:32"/>
    <s v="12/12/2023 23:50:00"/>
    <s v="REVISION DE SALAS Y RACK"/>
    <s v="RONDA REALIZADA"/>
    <d v="1899-12-30T00:00:00"/>
    <d v="1899-12-30T00:00:00"/>
    <d v="1899-12-30T00:00:00"/>
    <s v=""/>
    <s v="Cumplido"/>
    <m/>
    <m/>
    <m/>
    <m/>
    <m/>
    <d v="2023-11-10T00:00:00"/>
    <s v="CUMPLE"/>
    <s v="NO CUMPLE"/>
    <s v="NO CUMPLE"/>
    <s v="NO CUMPLE"/>
    <s v="NO CUMPLE"/>
  </r>
  <r>
    <s v="INC000002491776"/>
    <s v="HOUSING"/>
    <x v="6"/>
    <s v="APQ ACCESOS"/>
    <s v="EDUARDO A NUÑEZ LAMOZA"/>
    <s v="tct_edunul"/>
    <s v="4-Menor/Localizado"/>
    <x v="0"/>
    <s v="Baja"/>
    <x v="0"/>
    <s v="TELEFONICA CYBERSECURITY TECH CHILE SPA"/>
    <s v="RONDA SALAS TECNICAS"/>
    <s v="12/12/2023 6:38:53"/>
    <s v="12/12/2023 6:39:52"/>
    <s v="Cerrado"/>
    <s v="TI"/>
    <s v="INFRAESTRUCTURA"/>
    <s v="12/12/2023 6:40:11"/>
    <s v="12/12/2023 23:50:00"/>
    <s v="REVISION DE SALAS Y RACK"/>
    <s v="RONDA REALIZADA"/>
    <d v="1899-12-30T00:00:00"/>
    <d v="1899-12-30T00:00:00"/>
    <d v="1899-12-30T00:00:00"/>
    <s v=""/>
    <s v="Cumplido"/>
    <m/>
    <m/>
    <m/>
    <m/>
    <m/>
    <d v="2023-11-10T00:00:00"/>
    <s v="CUMPLE"/>
    <s v="NO CUMPLE"/>
    <s v="NO CUMPLE"/>
    <s v="NO CUMPLE"/>
    <s v="NO CUMPLE"/>
  </r>
  <r>
    <s v="INC000002491778"/>
    <s v="HOUSING"/>
    <x v="6"/>
    <s v="APQ ACCESOS"/>
    <s v="EDUARDO A NUÑEZ LAMOZA"/>
    <s v="tct_edunul"/>
    <s v="4-Menor/Localizado"/>
    <x v="0"/>
    <s v="Baja"/>
    <x v="0"/>
    <s v="TELEFONICA CYBERSECURITY TECH CHILE SPA"/>
    <s v="RONDA SALAS TECNICAS"/>
    <s v="12/12/2023 6:40:23"/>
    <s v="12/12/2023 6:41:22"/>
    <s v="Cerrado"/>
    <s v="TI"/>
    <s v="INFRAESTRUCTURA"/>
    <s v="12/12/2023 6:41:38"/>
    <s v="12/12/2023 23:50:00"/>
    <s v="REVISION DE SALAS Y RACK"/>
    <s v="RONDA REALIZADA"/>
    <d v="1899-12-30T00:00:00"/>
    <d v="1899-12-30T00:00:00"/>
    <d v="1899-12-30T00:00:00"/>
    <s v=""/>
    <s v="Cumplido"/>
    <m/>
    <m/>
    <m/>
    <m/>
    <m/>
    <d v="2023-11-10T00:00:00"/>
    <s v="CUMPLE"/>
    <s v="NO CUMPLE"/>
    <s v="NO CUMPLE"/>
    <s v="NO CUMPLE"/>
    <s v="NO CUMPLE"/>
  </r>
  <r>
    <s v="INC000002491796"/>
    <s v="VPN IP - MPLS"/>
    <x v="9"/>
    <s v="GESTION HD"/>
    <s v="SEBASTIAN VILLENA"/>
    <s v="frp_fpetro"/>
    <s v="3-Moderado/Limitado"/>
    <x v="1"/>
    <s v="Media"/>
    <x v="0"/>
    <s v="CONYTEC PROYECTOS DE I"/>
    <s v="REQ/Baja de servidor MCOPENDCIM"/>
    <s v="12/12/2023 9:05:13"/>
    <s v="12/12/2023 9:07:26"/>
    <s v="Cerrado"/>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s v="NO CUMPLE"/>
    <s v="CUMPLE"/>
    <s v="NO CUMPLE"/>
    <s v="NO CUMPLE"/>
    <s v="NO CUMPLE"/>
  </r>
  <r>
    <s v="INC000002491811"/>
    <s v="RED INTERNA"/>
    <x v="0"/>
    <s v="APQ ACCESOS"/>
    <s v="CRISTOPHER MALDONADO ROMERO"/>
    <s v="tct_cmaldo"/>
    <s v="4-Menor/Localizado"/>
    <x v="0"/>
    <s v="Baja"/>
    <x v="0"/>
    <s v="TELEFONICA EMPRESAS DE CHILE SA"/>
    <s v="RONDA TOMA DE TEMPERATURAS SALAS TIC"/>
    <s v="11/12/2023 17:07:11"/>
    <s v="11/12/2023 17:08:09"/>
    <s v="Cerrado"/>
    <s v="CDP ANTIGUO 1"/>
    <s v="CDP ANTIGUO 2"/>
    <s v="11/12/2023 17:33:15"/>
    <s v="11/12/2023 23:50:00"/>
    <m/>
    <s v="RONDA REALIZADA"/>
    <d v="1899-12-30T00:00:00"/>
    <d v="1899-12-30T00:00:00"/>
    <d v="1899-12-30T00:00:00"/>
    <s v=""/>
    <s v="Cumplido"/>
    <m/>
    <m/>
    <m/>
    <m/>
    <m/>
    <d v="2023-11-10T00:00:00"/>
    <s v="CUMPLE"/>
    <s v="NO CUMPLE"/>
    <s v="NO CUMPLE"/>
    <s v="NO CUMPLE"/>
    <s v="NO CUMPLE"/>
  </r>
  <r>
    <s v="INC000002491830"/>
    <s v="HOUSING"/>
    <x v="16"/>
    <s v="BELIEVE"/>
    <s v="JOSE G MARQUEZ MARCANO"/>
    <s v="frp_jolsso"/>
    <s v="3-Moderado/Limitado"/>
    <x v="1"/>
    <s v="Media"/>
    <x v="0"/>
    <s v="CENTRO DE COMPENSACION AUTOMATIZADO S A"/>
    <s v="GESTION DATACENTER/ ACCESOS /CENTRO DE COMPENSACION AUTOMATIZADO S A"/>
    <s v="11/12/2023 18:17:28"/>
    <s v="11/12/2023 18:19:31"/>
    <s v="Cerrado"/>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s v="NO CUMPLE"/>
    <s v="CUMPLE"/>
    <s v="NO CUMPLE"/>
    <s v="NO CUMPLE"/>
    <s v="NO CUMPLE"/>
  </r>
  <r>
    <s v="INC000002491832"/>
    <s v="RED INTERNA"/>
    <x v="0"/>
    <s v="APQ ACCESOS"/>
    <s v="CRISTOPHER MALDONADO ROMERO"/>
    <s v="tct_cmaldo"/>
    <s v="4-Menor/Localizado"/>
    <x v="0"/>
    <s v="Baja"/>
    <x v="0"/>
    <s v="TELEFONICA EMPRESAS DE CHILE SA"/>
    <s v="RONDA TOMA DE TEMPERATURAS SALAS TIC"/>
    <s v="11/12/2023 18:19:46"/>
    <s v="11/12/2023 18:20:57"/>
    <s v="Cerrado"/>
    <s v="CDP ANTIGUO 1"/>
    <s v="CDP ANTIGUO 2"/>
    <s v="11/12/2023 19:39:15"/>
    <s v="11/12/2023 23:50:00"/>
    <m/>
    <s v="RONDA REALIZADA"/>
    <d v="1899-12-30T00:00:00"/>
    <d v="1899-12-30T00:00:00"/>
    <d v="1899-12-30T00:00:00"/>
    <s v=""/>
    <s v="Cumplido"/>
    <m/>
    <m/>
    <m/>
    <m/>
    <m/>
    <d v="2023-11-16T00:00:00"/>
    <s v="CUMPLE"/>
    <s v="NO CUMPLE"/>
    <s v="NO CUMPLE"/>
    <s v="NO CUMPLE"/>
    <s v="NO CUMPLE"/>
  </r>
  <r>
    <s v="INC000002491834"/>
    <s v="RED INTERNA"/>
    <x v="0"/>
    <s v="APQ ACCESOS"/>
    <s v="CRISTOPHER MALDONADO ROMERO"/>
    <s v="tct_cmaldo"/>
    <s v="4-Menor/Localizado"/>
    <x v="0"/>
    <s v="Baja"/>
    <x v="0"/>
    <s v="TELEFONICA EMPRESAS DE CHILE SA"/>
    <s v="RONDA TOMA DE TEMPERATURAS SALAS TIC"/>
    <s v="11/12/2023 18:21:38"/>
    <s v="11/12/2023 18:22:35"/>
    <s v="Cerrado"/>
    <s v="CDP ANTIGUO 1"/>
    <s v="CDP ANTIGUO 2"/>
    <s v="11/12/2023 19:39:47"/>
    <s v="11/12/2023 23:50:00"/>
    <m/>
    <s v="RONDA REALIZADA"/>
    <d v="1899-12-30T00:00:00"/>
    <d v="1899-12-30T00:00:00"/>
    <d v="1899-12-30T00:00:00"/>
    <s v=""/>
    <s v="Cumplido"/>
    <m/>
    <m/>
    <m/>
    <m/>
    <m/>
    <d v="2023-11-12T00:00:00"/>
    <s v="CUMPLE"/>
    <s v="NO CUMPLE"/>
    <s v="NO CUMPLE"/>
    <s v="NO CUMPLE"/>
    <s v="NO CUMPLE"/>
  </r>
  <r>
    <s v="INC000002491836"/>
    <s v="HOUSING"/>
    <x v="14"/>
    <s v="BELIEVE"/>
    <s v="CRISTOPHER MALDONADO ROMERO"/>
    <s v="frp_jolsso"/>
    <s v="3-Moderado/Limitado"/>
    <x v="1"/>
    <s v="Media"/>
    <x v="0"/>
    <s v="TELEFONICA EMPRESAS DE CHILE SA"/>
    <s v="GESTION DATACENTER/ ACCESOS /TELEFONICA EMPRESAS DE CHILE SA"/>
    <s v="11/12/2023 18:28:11"/>
    <s v="11/12/2023 18:29:39"/>
    <s v="Cerrado"/>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s v="CUMPLE"/>
    <s v="NO CUMPLE"/>
    <s v="NO CUMPLE"/>
    <s v="NO CUMPLE"/>
    <s v="NO CUMPLE"/>
  </r>
  <r>
    <s v="INC000002491849"/>
    <s v="HOUSING"/>
    <x v="14"/>
    <s v="BELIEVE"/>
    <s v="CRISTOPHER MALDONADO ROMERO"/>
    <s v="frp_jolsso"/>
    <s v="3-Moderado/Limitado"/>
    <x v="1"/>
    <s v="Media"/>
    <x v="0"/>
    <s v="TELEFONICA CYBERSECURITY TECH CHILE SPA"/>
    <s v="GESTION DATACENTER/ ACCESOS /TELEFONICA CYBERSECURITY TECH CHILE SPA"/>
    <s v="11/12/2023 19:08:30"/>
    <s v="11/12/2023 19:11:30"/>
    <s v="Cerrado"/>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s v="CUMPLE"/>
    <s v="NO CUMPLE"/>
    <s v="NO CUMPLE"/>
    <s v="NO CUMPLE"/>
    <s v="NO CUMPLE"/>
  </r>
  <r>
    <s v="INC000002491856"/>
    <s v="HOUSING"/>
    <x v="19"/>
    <s v="BELIEVE"/>
    <s v="EDUARDO A NUÑEZ LAMOZA"/>
    <s v="frp_jolsso"/>
    <s v="3-Moderado/Limitado"/>
    <x v="1"/>
    <s v="Media"/>
    <x v="0"/>
    <s v="SERVIEX S A"/>
    <s v="GESTION DATACENTER/ ACCESOS /SERVIEX S A"/>
    <s v="11/12/2023 19:44:15"/>
    <s v="11/12/2023 19:46:25"/>
    <s v="Cerrado"/>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s v="CUMPLE"/>
    <s v="NO CUMPLE"/>
    <s v="NO CUMPLE"/>
    <s v="NO CUMPLE"/>
    <s v="NO CUMPLE"/>
  </r>
  <r>
    <s v="INC000002491860"/>
    <s v="HOSTING VIRTUAL"/>
    <x v="13"/>
    <s v="GESTION HD"/>
    <s v="JESUS NELO PETAQUERO"/>
    <s v="frp_lmosqu"/>
    <s v="4-Menor/Localizado"/>
    <x v="0"/>
    <s v="Baja"/>
    <x v="0"/>
    <s v="CAJA DE COMPENSACION DE LOS ANDES"/>
    <s v="REQ / TCCT - REQ- Apoyo implantación - Regularizacion de Tenant CAJA LOS ANDES/HD"/>
    <s v="11/12/2023 20:03:42"/>
    <s v="11/12/2023 20:06:25"/>
    <s v="Cerrado"/>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s v="CUMPLE"/>
    <s v="NO CUMPLE"/>
    <s v="NO CUMPLE"/>
    <s v="NO CUMPLE"/>
    <s v="NO CUMPLE"/>
  </r>
  <r>
    <s v="INC000002491870"/>
    <s v="VPN IP - MPLS"/>
    <x v="13"/>
    <s v="GESTION HD"/>
    <s v="PABLO N OLIVA ALARCON"/>
    <s v="frp_disilv"/>
    <s v="4-Menor/Localizado"/>
    <x v="0"/>
    <s v="Baja"/>
    <x v="0"/>
    <s v="TELEFONICA GLOBAL TECHNOLOGY S.A.AGENCIA EN CHILE"/>
    <s v="REQ / Solicitud revisión de VM"/>
    <s v="11/12/2023 21:42:51"/>
    <s v="11/12/2023 21:44:41"/>
    <s v="Cerrado"/>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s v="CUMPLE"/>
    <s v="NO CUMPLE"/>
    <s v="NO CUMPLE"/>
    <s v="NO CUMPLE"/>
    <s v="NO CUMPLE"/>
  </r>
  <r>
    <s v="INC000002491896"/>
    <s v="VPN IP - MPLS"/>
    <x v="3"/>
    <s v="GESTION HD"/>
    <s v="GUSTAVO AVILA VERA"/>
    <s v="frp_dalcap"/>
    <s v="4-Menor/Localizado"/>
    <x v="0"/>
    <s v="Baja"/>
    <x v="0"/>
    <s v="TELEFONICA CYBERSECURITY TECH CHILE SPA"/>
    <s v="REQ / Problema relay de correo"/>
    <s v="12/12/2023 1:11:40"/>
    <s v="12/12/2023 1:15:19"/>
    <s v="Cerrado"/>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s v="CUMPLE"/>
    <s v="NO CUMPLE"/>
    <s v="NO CUMPLE"/>
    <s v="NO CUMPLE"/>
    <s v="NO CUMPLE"/>
  </r>
  <r>
    <s v="INC000002491900"/>
    <s v="HOUSING"/>
    <x v="15"/>
    <s v="APQ ACCESOS"/>
    <s v="JOSE G MARQUEZ MARCANO"/>
    <s v="tct_josmam"/>
    <s v="4-Menor/Localizado"/>
    <x v="0"/>
    <s v="Baja"/>
    <x v="0"/>
    <s v="TELEFONICA EMPRESAS DE CHILE SA"/>
    <s v="SUPERVISION: Instalar y energizar  los switch arista (2)."/>
    <s v="12/12/2023 2:13:45"/>
    <s v="12/12/2023 2:14:48"/>
    <s v="Cerrado"/>
    <s v="CDP ANTIGUO 1"/>
    <s v="CDP ANTIGUO 2"/>
    <s v="12/12/2023 2:16:33"/>
    <s v="12/12/2023 23:50:00"/>
    <s v="Instalar y energizar  los switch arista (2)."/>
    <s v="TRABAJO REALIZADO"/>
    <d v="1899-12-30T00:01:22"/>
    <d v="1899-12-30T00:02:48"/>
    <d v="1899-12-30T00:01:26"/>
    <s v=""/>
    <s v="Cumplido"/>
    <m/>
    <m/>
    <m/>
    <m/>
    <m/>
    <d v="2023-11-12T00:00:00"/>
    <s v="CUMPLE"/>
    <s v="NO CUMPLE"/>
    <s v="NO CUMPLE"/>
    <s v="NO CUMPLE"/>
    <s v="NO CUMPLE"/>
  </r>
  <r>
    <s v="INC000002491902"/>
    <s v="HOUSING"/>
    <x v="15"/>
    <s v="APQ ACCESOS"/>
    <s v="JOSE G MARQUEZ MARCANO"/>
    <s v="tct_josmam"/>
    <s v="4-Menor/Localizado"/>
    <x v="0"/>
    <s v="Baja"/>
    <x v="0"/>
    <s v="TELEFONICA EMPRESAS DE CHILE SA"/>
    <s v="SUPERVISION: Migracion Switch Cisco a Arista"/>
    <s v="12/12/2023 2:26:01"/>
    <s v="12/12/2023 2:27:03"/>
    <s v="Cerrado"/>
    <s v="CDP ANTIGUO 1"/>
    <s v="CDP ANTIGUO 2"/>
    <s v="12/12/2023 2:29:04"/>
    <s v="12/12/2023 23:50:00"/>
    <s v="Migracion Switch Cisco a Arista"/>
    <s v="TRABAJO REALIZADO"/>
    <d v="1899-12-30T00:01:46"/>
    <d v="1899-12-30T00:03:03"/>
    <d v="1899-12-30T00:01:17"/>
    <s v=""/>
    <s v="Cumplido"/>
    <m/>
    <m/>
    <m/>
    <m/>
    <m/>
    <d v="2023-11-10T00:00:00"/>
    <s v="CUMPLE"/>
    <s v="NO CUMPLE"/>
    <s v="NO CUMPLE"/>
    <s v="NO CUMPLE"/>
    <s v="NO CUMPLE"/>
  </r>
  <r>
    <s v="INC000002491904"/>
    <s v="HOUSING"/>
    <x v="15"/>
    <s v="APQ ACCESOS"/>
    <s v="JOSE G MARQUEZ MARCANO"/>
    <s v="tct_josmam"/>
    <s v="4-Menor/Localizado"/>
    <x v="0"/>
    <s v="Baja"/>
    <x v="0"/>
    <s v="TELEFONICA EMPRESAS DE CHILE SA"/>
    <s v="TOMA DE ALARMAS DE CLIENTES"/>
    <s v="12/12/2023 2:29:23"/>
    <s v="12/12/2023 2:30:42"/>
    <s v="Cerrado"/>
    <s v="CDP ANTIGUO 1"/>
    <s v="CDP ANTIGUO 2"/>
    <s v="12/12/2023 2:31:44"/>
    <s v="12/12/2023 23:50:00"/>
    <s v="TOMA DE ALARMAS DE CLIENTES"/>
    <s v="TOMA DE ALARMAS REALIZADAS"/>
    <d v="1899-12-30T00:01:02"/>
    <d v="1899-12-30T00:02:21"/>
    <d v="1899-12-30T00:01:19"/>
    <s v=""/>
    <s v="Cumplido"/>
    <m/>
    <m/>
    <m/>
    <m/>
    <m/>
    <d v="2023-11-10T00:00:00"/>
    <s v="CUMPLE"/>
    <s v="NO CUMPLE"/>
    <s v="NO CUMPLE"/>
    <s v="NO CUMPLE"/>
    <s v="NO CUMPLE"/>
  </r>
  <r>
    <s v="INC000002492007"/>
    <s v="HOUSING"/>
    <x v="14"/>
    <s v="BELIEVE"/>
    <s v="CRISTOPHER MALDONADO ROMERO"/>
    <s v="frp_fbalab"/>
    <s v="3-Moderado/Limitado"/>
    <x v="1"/>
    <s v="Media"/>
    <x v="0"/>
    <s v="HDI SEGUROS S.A."/>
    <s v="GESTION DATACENTER/ ACCESOS / HDI SEGUROS S.A."/>
    <s v="11/12/2023 17:31:14"/>
    <s v="11/12/2023 17:32:09"/>
    <s v="Cerrado"/>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s v="CUMPLE"/>
    <s v="NO CUMPLE"/>
    <s v="NO CUMPLE"/>
    <s v="NO CUMPLE"/>
    <s v="NO CUMPLE"/>
  </r>
  <r>
    <s v="INC000002492013"/>
    <s v="CORREO"/>
    <x v="5"/>
    <s v="O365"/>
    <s v="JAVIERA A UMAÑA YEVENES"/>
    <s v="tct_jumana"/>
    <s v="4-Menor/Localizado"/>
    <x v="0"/>
    <s v="Baja"/>
    <x v="0"/>
    <s v="TELEFONICA GLOBAL TECHNOLOGY S.A.AGENCIA EN CHILE"/>
    <s v="Cambio de administrador M365 - Municipalidad de Graneros"/>
    <s v="11/12/2023 17:47:18"/>
    <s v="11/12/2023 17:47:44"/>
    <s v="Cerrado"/>
    <s v="TI"/>
    <s v="APLICATIVOS"/>
    <s v="11/12/2023 18:06:53"/>
    <s v="11/12/2023 23:50:00"/>
    <s v="Cliente solicita apoyo para cambiar administrador M365"/>
    <m/>
    <d v="1899-12-30T00:19:09"/>
    <d v="1899-12-30T00:19:35"/>
    <d v="1899-12-30T00:00:26"/>
    <s v=""/>
    <s v="Cumplido"/>
    <m/>
    <m/>
    <m/>
    <m/>
    <m/>
    <d v="2023-11-10T00:00:00"/>
    <s v="CUMPLE"/>
    <s v="NO CUMPLE"/>
    <s v="NO CUMPLE"/>
    <s v="NO CUMPLE"/>
    <s v="NO CUMPLE"/>
  </r>
  <r>
    <s v="INC000002492016"/>
    <s v="CORREO"/>
    <x v="10"/>
    <s v="GOOGLE WORKSPACE"/>
    <s v="JAVIERA A UMAÑA YEVENES"/>
    <s v="tct_jumana"/>
    <s v="4-Menor/Localizado"/>
    <x v="0"/>
    <s v="Baja"/>
    <x v="0"/>
    <s v="TELEFONICA GLOBAL TECHNOLOGY S.A.AGENCIA EN CHILE"/>
    <s v="Proyecto GW Huasco - CHI-003685378 // SERVICIO LOCAL DE EDUCACION PUBLICA DE HUASCO"/>
    <s v="11/12/2023 17:57:56"/>
    <s v="11/12/2023 17:57:58"/>
    <s v="Cerrado"/>
    <s v="TI"/>
    <s v="APLICATIVOS"/>
    <s v="14/12/2023 16:35:06"/>
    <s v="14/12/2023 23:50:00"/>
    <m/>
    <m/>
    <d v="1900-01-01T22:37:08"/>
    <d v="1900-01-01T22:37:10"/>
    <d v="1899-12-30T00:00:02"/>
    <s v=""/>
    <s v="Cumplido"/>
    <m/>
    <m/>
    <m/>
    <m/>
    <m/>
    <d v="2023-11-10T00:00:00"/>
    <s v="CUMPLE"/>
    <s v="NO CUMPLE"/>
    <s v="NO CUMPLE"/>
    <s v="NO CUMPLE"/>
    <s v="NO CUMPLE"/>
  </r>
  <r>
    <s v="INC000002492052"/>
    <s v="HOUSING"/>
    <x v="15"/>
    <s v="APQ ACCESOS"/>
    <s v="LUIS O MORALES ARENAS"/>
    <s v="tct_luimoa"/>
    <s v="4-Menor/Localizado"/>
    <x v="0"/>
    <s v="Baja"/>
    <x v="0"/>
    <s v="TELEFONICA EMPRESAS DE CHILE SA"/>
    <s v="SE GENERA TICKET POR SUPERVISION CLIENTE CCA"/>
    <s v="11/12/2023 20:01:20"/>
    <s v="11/12/2023 20:02:31"/>
    <s v="Cerrado"/>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s v="CUMPLE"/>
    <s v="NO CUMPLE"/>
    <s v="NO CUMPLE"/>
    <s v="NO CUMPLE"/>
    <s v="NO CUMPLE"/>
  </r>
  <r>
    <s v="INC000002492070"/>
    <s v="VPN IP - MPLS"/>
    <x v="2"/>
    <s v="GESTION HD"/>
    <s v="OSCAR A RAMIREZ SOTO"/>
    <s v="frp_dalcap"/>
    <s v="4-Menor/Localizado"/>
    <x v="0"/>
    <s v="Baja"/>
    <x v="0"/>
    <s v="HORTIFRUT S.A"/>
    <s v="REQ / Ajuste cuentas VPN - ST-98142"/>
    <s v="11/12/2023 23:19:13"/>
    <s v="11/12/2023 23:21:59"/>
    <s v="Cerrado"/>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s v="NO CUMPLE"/>
    <s v="NO CUMPLE"/>
    <s v="NO CUMPLE"/>
    <s v="CUMPLE"/>
    <s v="NO CUMPLE"/>
  </r>
  <r>
    <s v="INC000002492088"/>
    <s v="SAP"/>
    <x v="17"/>
    <s v="CLOUD SAP HANA"/>
    <s v="NICOLAS A SAAVEDRA EGUILUZ"/>
    <s v="tct_nsaave"/>
    <s v="4-Menor/Localizado"/>
    <x v="0"/>
    <s v="Baja"/>
    <x v="0"/>
    <s v="TELEFONICA EMPRESAS DE CHILE SA"/>
    <s v="Checklist Diario clientes 12.12.23"/>
    <s v="12/12/2023 7:45:19"/>
    <s v="12/12/2023 7:46:20"/>
    <s v="Cerrado"/>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s v="CUMPLE"/>
    <s v="NO CUMPLE"/>
    <s v="NO CUMPLE"/>
    <s v="NO CUMPLE"/>
    <s v="NO CUMPLE"/>
  </r>
  <r>
    <s v="INC000002492103"/>
    <s v="HOSTING VIRTUAL"/>
    <x v="13"/>
    <s v="GESTION HD"/>
    <s v="ANGEL CASTRO CABRERA"/>
    <s v="frp_spevel"/>
    <s v="3-Moderado/Limitado"/>
    <x v="1"/>
    <s v="Media"/>
    <x v="0"/>
    <s v="EDUCARIA CHILE SPA"/>
    <s v="HD/TCCT - VDC - Cliente ZIG ZAG - No puedo validarme"/>
    <s v="12/12/2023 9:20:51"/>
    <s v="12/12/2023 9:21:56"/>
    <s v="Cerrado"/>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s v="NO CUMPLE"/>
    <s v="CUMPLE"/>
    <s v="NO CUMPLE"/>
    <s v="NO CUMPLE"/>
    <s v="NO CUMPLE"/>
  </r>
  <r>
    <s v="INC000002492231"/>
    <s v="HOUSING"/>
    <x v="15"/>
    <s v="APQ ACCESOS"/>
    <s v="JOSE G MARQUEZ MARCANO"/>
    <s v="tct_josmam"/>
    <s v="4-Menor/Localizado"/>
    <x v="0"/>
    <s v="Baja"/>
    <x v="0"/>
    <s v="TELEFONICA EMPRESAS DE CHILE SA"/>
    <s v="RONDA Y REVISION DE SALAS"/>
    <s v="11/12/2023 21:32:01"/>
    <s v="11/12/2023 21:32:51"/>
    <s v="Cerrado"/>
    <s v="CDP ANTIGUO 1"/>
    <s v="CDP ANTIGUO 2"/>
    <s v="11/12/2023 21:35:30"/>
    <s v="11/12/2023 23:50:00"/>
    <s v="RONDA Y REVISION DE SALAS"/>
    <s v="RONDAS REALIZADAS"/>
    <d v="1899-12-30T00:02:25"/>
    <d v="1899-12-30T00:03:29"/>
    <d v="1899-12-30T00:01:04"/>
    <s v=""/>
    <s v="Cumplido"/>
    <m/>
    <m/>
    <m/>
    <m/>
    <m/>
    <d v="2023-11-10T00:00:00"/>
    <s v="CUMPLE"/>
    <s v="NO CUMPLE"/>
    <s v="NO CUMPLE"/>
    <s v="NO CUMPLE"/>
    <s v="NO CUMPLE"/>
  </r>
  <r>
    <s v="INC000002492238"/>
    <s v="HOUSING"/>
    <x v="15"/>
    <s v="APQ ACCESOS"/>
    <s v="JOSE G MARQUEZ MARCANO"/>
    <s v="tct_josmam"/>
    <s v="4-Menor/Localizado"/>
    <x v="0"/>
    <s v="Baja"/>
    <x v="0"/>
    <s v="TELEFONICA EMPRESAS DE CHILE SA"/>
    <s v="SUPERVISION: Retiro 4 PDUs de racks"/>
    <s v="11/12/2023 21:35:47"/>
    <s v="11/12/2023 21:36:56"/>
    <s v="Cerrado"/>
    <s v="CDP ANTIGUO 1"/>
    <s v="CDP ANTIGUO 2"/>
    <s v="11/12/2023 21:38:08"/>
    <s v="11/12/2023 23:50:00"/>
    <s v="Retiro 4 PDUs de racks"/>
    <s v="TRABAJO REALIZADO"/>
    <d v="1899-12-30T00:00:49"/>
    <d v="1899-12-30T00:02:21"/>
    <d v="1899-12-30T00:01:32"/>
    <s v=""/>
    <s v="Cumplido"/>
    <m/>
    <m/>
    <m/>
    <m/>
    <m/>
    <d v="2023-11-10T00:00:00"/>
    <s v="CUMPLE"/>
    <s v="NO CUMPLE"/>
    <s v="NO CUMPLE"/>
    <s v="NO CUMPLE"/>
    <s v="NO CUMPLE"/>
  </r>
  <r>
    <s v="INC000002492355"/>
    <s v="TICKET-INTELIGENTE"/>
    <x v="4"/>
    <s v="GESTION TI"/>
    <s v="JUAN CARLOS UZCATEGUI FUGUETT"/>
    <s v="USR_TSIGHT"/>
    <s v="1-Extenso/Generalizado"/>
    <x v="0"/>
    <s v="Baja"/>
    <x v="1"/>
    <s v="FUNDACION INSTITUTO PROFESIONAL DUOC UC"/>
    <s v="fiprdu01 - dc_admpvespucio TICKET AUTOMATICO"/>
    <s v="11/12/2023 23:20:43"/>
    <s v="11/12/2023 23:20:43"/>
    <s v="Cerrado"/>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s v="CUMPLE"/>
    <s v="NO CUMPLE"/>
    <s v="NO CUMPLE"/>
    <s v="NO CUMPLE"/>
    <s v="NO CUMPLE"/>
  </r>
  <r>
    <s v="INC000002492356"/>
    <s v="TICKET-INTELIGENTE"/>
    <x v="4"/>
    <s v="GESTION TI"/>
    <s v="JUAN CARLOS UZCATEGUI FUGUETT"/>
    <s v="USR_TSIGHT"/>
    <s v="1-Extenso/Generalizado"/>
    <x v="0"/>
    <s v="Baja"/>
    <x v="1"/>
    <s v="FUNDACION INSTITUTO PROFESIONAL DUOC UC"/>
    <s v="fiprdu01 - dc_acdpvespucio TICKET AUTOMATICO"/>
    <s v="11/12/2023 23:20:43"/>
    <s v="11/12/2023 23:20:43"/>
    <s v="Cerrado"/>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s v="CUMPLE"/>
    <s v="NO CUMPLE"/>
    <s v="NO CUMPLE"/>
    <s v="NO CUMPLE"/>
    <s v="NO CUMPLE"/>
  </r>
  <r>
    <s v="INC000002492506"/>
    <s v="HOUSING"/>
    <x v="15"/>
    <s v="APQ ACCESOS"/>
    <s v="JOSE G MARQUEZ MARCANO"/>
    <s v="tct_josmam"/>
    <s v="4-Menor/Localizado"/>
    <x v="0"/>
    <s v="Baja"/>
    <x v="0"/>
    <s v="TELEFONICA EMPRESAS DE CHILE SA"/>
    <s v="RONDA Y REVISION DE SALAS"/>
    <s v="12/12/2023 3:42:53"/>
    <s v="12/12/2023 3:43:35"/>
    <s v="Cerrado"/>
    <s v="CDP ANTIGUO 1"/>
    <s v="CDP ANTIGUO 2"/>
    <s v="12/12/2023 3:45:42"/>
    <s v="12/12/2023 23:50:00"/>
    <s v="RONDA Y REVISION DE SALAS"/>
    <s v="RONDAS REALZIADAS"/>
    <d v="1899-12-30T00:01:40"/>
    <d v="1899-12-30T00:02:49"/>
    <d v="1899-12-30T00:01:09"/>
    <s v=""/>
    <s v="Cumplido"/>
    <m/>
    <m/>
    <m/>
    <m/>
    <m/>
    <d v="2023-11-10T00:00:00"/>
    <s v="CUMPLE"/>
    <s v="NO CUMPLE"/>
    <s v="NO CUMPLE"/>
    <s v="NO CUMPLE"/>
    <s v="NO CUMPLE"/>
  </r>
  <r>
    <s v="INC000002492521"/>
    <s v="HOSTING VIRTUAL"/>
    <x v="4"/>
    <s v="GESTION PLATAFORMA CLIENTES"/>
    <s v="JUAN CARLOS UZCATEGUI FUGUETT"/>
    <s v="vos_eperez"/>
    <s v="4-Menor/Localizado"/>
    <x v="0"/>
    <s v="Baja"/>
    <x v="0"/>
    <s v="TELEFONICA EMPRESAS DE CHILE SA"/>
    <s v="Reestablecimiento contraseña servidores SolarWinds"/>
    <s v="12/12/2023 9:15:37"/>
    <s v="12/12/2023 9:16:58"/>
    <s v="Cerrado"/>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s v="NO CUMPLE"/>
    <s v="NO CUMPLE"/>
    <s v="CUMPLE"/>
    <s v="NO CUMPLE"/>
    <s v="NO CUMPLE"/>
  </r>
  <r>
    <s v="INC000002492528"/>
    <s v="HOUSING"/>
    <x v="15"/>
    <s v="APQ ACCESOS"/>
    <s v="JAIRO A SALINAS GARAY"/>
    <s v="tct_jsalin"/>
    <s v="3-Moderado/Limitado"/>
    <x v="1"/>
    <s v="Media"/>
    <x v="0"/>
    <s v="TELEFONICA EMPRESAS DE CHILE SA"/>
    <s v="RONDA Y REVISION DE SALAS TECNICAS"/>
    <s v="12/12/2023 9:32:12"/>
    <s v="12/12/2023 9:34:56"/>
    <s v="Cerrado"/>
    <s v="CDP ANTIGUO 1"/>
    <s v="CDP ANTIGUO 2"/>
    <s v="12/12/2023 9:55:46"/>
    <s v="12/12/2023 23:50:00"/>
    <s v="RONDA Y REVISION DE SALAS TECNICAS"/>
    <s v="RONDA REALIZADA."/>
    <d v="1899-12-30T00:20:50"/>
    <d v="1899-12-30T00:23:34"/>
    <d v="1899-12-30T00:02:44"/>
    <s v=""/>
    <s v="Cumplido"/>
    <m/>
    <m/>
    <m/>
    <m/>
    <m/>
    <d v="2023-11-15T00:00:00"/>
    <s v="CUMPLE"/>
    <s v="NO CUMPLE"/>
    <s v="NO CUMPLE"/>
    <s v="NO CUMPLE"/>
    <s v="NO CUMPLE"/>
  </r>
  <r>
    <s v="INC000002492536"/>
    <s v="VPN IP - MPLS"/>
    <x v="9"/>
    <s v="GESTION HD"/>
    <s v="RODRIGO VÁSQUEZ MUÑOZ"/>
    <s v="frp_fpetro"/>
    <s v="3-Moderado/Limitado"/>
    <x v="1"/>
    <s v="Media"/>
    <x v="0"/>
    <s v="CONYTEC PROYECTOS DE I"/>
    <s v="REQ/Alta de respaldos VDC. CCANTARABD - CCANTARAAPP - CCVDCWEBLB"/>
    <s v="12/12/2023 9:52:37"/>
    <s v="12/12/2023 9:55:02"/>
    <s v="Cerrado"/>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s v="NO CUMPLE"/>
    <s v="CUMPLE"/>
    <s v="NO CUMPLE"/>
    <s v="NO CUMPLE"/>
    <s v="NO CUMPLE"/>
  </r>
  <r>
    <s v="INC000002492656"/>
    <s v="HOUSING"/>
    <x v="15"/>
    <s v="APQ ACCESOS"/>
    <s v="JOSE G MARQUEZ MARCANO"/>
    <s v="tct_josmam"/>
    <s v="4-Menor/Localizado"/>
    <x v="0"/>
    <s v="Baja"/>
    <x v="0"/>
    <s v="TELEFONICA EMPRESAS DE CHILE SA"/>
    <s v="RONDA Y REVISION DE SALAS"/>
    <s v="12/12/2023 7:08:22"/>
    <s v="12/12/2023 7:09:16"/>
    <s v="Cerrado"/>
    <s v="CDP ANTIGUO 1"/>
    <s v="CDP ANTIGUO 2"/>
    <s v="12/12/2023 7:11:36"/>
    <s v="12/12/2023 23:50:00"/>
    <s v="RONDA Y REVISION DE SALAS"/>
    <s v="RONDAS REALIZADAS"/>
    <d v="1899-12-30T00:02:02"/>
    <d v="1899-12-30T00:03:14"/>
    <d v="1899-12-30T00:01:12"/>
    <s v=""/>
    <s v="Cumplido"/>
    <m/>
    <m/>
    <m/>
    <m/>
    <m/>
    <d v="2023-11-11T00:00:00"/>
    <s v="CUMPLE"/>
    <s v="NO CUMPLE"/>
    <s v="NO CUMPLE"/>
    <s v="NO CUMPLE"/>
    <s v="NO CUMPLE"/>
  </r>
  <r>
    <s v="INC000002492936"/>
    <s v="VPN IP - MPLS"/>
    <x v="12"/>
    <s v="ADMINISTRADORES RESIDENTES"/>
    <s v="JOSE A SANTIS SERRANO"/>
    <s v="frp_joflor"/>
    <s v="3-Moderado/Limitado"/>
    <x v="1"/>
    <s v="Media"/>
    <x v="0"/>
    <s v="INSTITUTO PROFESIONAL DE CHILE SA"/>
    <s v="GAMA | Requerimiento Restauración Replicas Servidores IPCHILE"/>
    <s v="12/12/2023 9:57:40"/>
    <s v="12/12/2023 10:01:37"/>
    <s v="Cerrado"/>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s v="NO CUMPLE"/>
    <s v="CUMPLE"/>
    <s v="NO CUMPLE"/>
    <s v="NO CUMPLE"/>
    <s v="NO CUMPLE"/>
  </r>
  <r>
    <s v="INC000002492937"/>
    <s v="VPN IP - MPLS"/>
    <x v="5"/>
    <s v="GESTION HD"/>
    <s v="JAVIERA A UMAÑA YEVENES"/>
    <s v="frp_spevel"/>
    <s v="3-Moderado/Limitado"/>
    <x v="1"/>
    <s v="Media"/>
    <x v="0"/>
    <s v="SOCIEDAD CONCESIONARIA VESPUCIO ORIENTE S.A."/>
    <s v="HD/Problemas con Dominio"/>
    <s v="12/12/2023 9:57:54"/>
    <s v="12/12/2023 9:59:52"/>
    <s v="Cerrado"/>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s v="NO CUMPLE"/>
    <s v="CUMPLE"/>
    <s v="NO CUMPLE"/>
    <s v="NO CUMPLE"/>
    <s v="NO CUMPLE"/>
  </r>
  <r>
    <s v="INC000002492958"/>
    <s v="VPN IP - MPLS"/>
    <x v="17"/>
    <s v="GESTION HD"/>
    <s v="NICOLAS A SAAVEDRA EGUILUZ"/>
    <s v="frp_jciert"/>
    <s v="4-Menor/Localizado"/>
    <x v="0"/>
    <s v="Baja"/>
    <x v="0"/>
    <s v="TELEFONICA GLOBAL TECHNOLOGY S.A.AGENCIA EN CHILE"/>
    <s v="REQ / Desbloqueo y cambio de clave en QAS"/>
    <s v="12/12/2023 10:21:02"/>
    <s v="12/12/2023 10:25:04"/>
    <s v="Cerrado"/>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s v="NO CUMPLE"/>
    <s v="NO CUMPLE"/>
    <s v="CUMPLE"/>
    <s v="NO CUMPLE"/>
    <s v="NO CUMPLE"/>
  </r>
  <r>
    <s v="INC000002492986"/>
    <s v="HOUSING"/>
    <x v="4"/>
    <s v="DUOC TICKET AUTOMATICO"/>
    <s v="ALEJANDRO ACEVEDO VALENZUELA"/>
    <s v="frp_lmosqu"/>
    <s v="3-Moderado/Limitado"/>
    <x v="0"/>
    <s v="Baja"/>
    <x v="0"/>
    <s v="FUNDACION INSTITUTO PROFESIONAL DUOC UC"/>
    <s v="REQ | DUOC |  [DUOC]Actualizaciones MS período Diciembre 2023"/>
    <s v="12/12/2023 11:05:27"/>
    <s v="12/12/2023 11:07:07"/>
    <s v="Cerrado"/>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s v="CUMPLE"/>
    <s v="NO CUMPLE"/>
    <s v="NO CUMPLE"/>
    <s v="NO CUMPLE"/>
    <s v="NO CUMPLE"/>
  </r>
  <r>
    <s v="INC000002493082"/>
    <s v="TICKET-INTELIGENTE"/>
    <x v="4"/>
    <s v="GESTION TI"/>
    <s v="PAUL A SEPULVEDA ALVAREZ"/>
    <s v="USR_TSIGHT"/>
    <s v="1-Extenso/Generalizado"/>
    <x v="0"/>
    <s v="Baja"/>
    <x v="1"/>
    <s v="FUNDACION INSTITUTO PROFESIONAL DUOC UC"/>
    <s v="fiprdu01 - pro_exch_wsnt TICKET AUTOMATICO"/>
    <s v="12/12/2023 11:08:22"/>
    <s v="12/12/2023 11:08:22"/>
    <s v="Cerrado"/>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s v="CUMPLE"/>
    <s v="NO CUMPLE"/>
    <s v="NO CUMPLE"/>
    <s v="NO CUMPLE"/>
    <s v="NO CUMPLE"/>
  </r>
  <r>
    <s v="INC000002493135"/>
    <s v="VPN IP - MPLS"/>
    <x v="12"/>
    <s v="GESTION HD"/>
    <s v="JOSE A SANTIS SERRANO"/>
    <s v="frp_fpetro"/>
    <s v="3-Moderado/Limitado"/>
    <x v="1"/>
    <s v="Media"/>
    <x v="0"/>
    <s v="SONACOL SA"/>
    <s v="REQ/[SONACOL] Reconfiguracion VPGs STF01 - STF02"/>
    <s v="12/12/2023 10:34:32"/>
    <s v="12/12/2023 10:37:38"/>
    <s v="Cerrado"/>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s v="NO CUMPLE"/>
    <s v="CUMPLE"/>
    <s v="NO CUMPLE"/>
    <s v="NO CUMPLE"/>
    <s v="NO CUMPLE"/>
  </r>
  <r>
    <s v="INC000002493158"/>
    <s v="VPN IP - MPLS"/>
    <x v="5"/>
    <s v="BELIEVE"/>
    <s v="JAVIERA A UMAÑA YEVENES"/>
    <s v="frp_frodri"/>
    <s v="4-Menor/Localizado"/>
    <x v="0"/>
    <s v="Baja"/>
    <x v="1"/>
    <s v="PROCESADORA DE RESIDUOS INDUSTRIALES LIMITADA"/>
    <s v="FRONT CTC/ EMPRESAS/ configuracion de licencias E3"/>
    <s v="12/12/2023 11:00:05"/>
    <s v="12/12/2023 11:04:36"/>
    <s v="Cerrado"/>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s v="CUMPLE"/>
    <s v="NO CUMPLE"/>
    <s v="NO CUMPLE"/>
    <s v="NO CUMPLE"/>
    <s v="NO CUMPLE"/>
  </r>
  <r>
    <s v="INC000002493174"/>
    <s v="VPN IP - MPLS"/>
    <x v="3"/>
    <s v="ADMINISTRADORES RESIDENTES"/>
    <s v="VICTOR SEPULVEDA GAMARRA"/>
    <s v="frp_rreyes"/>
    <s v="3-Moderado/Limitado"/>
    <x v="1"/>
    <s v="Media"/>
    <x v="1"/>
    <s v="FUNDACION INSTITUTO PROFESIONAL DUOC UC"/>
    <s v="Alerta caída global Bibliografía MSAD, Correo Profesor MSAD, Duoc Portal Docente MSAD, RAGC"/>
    <s v="12/12/2023 11:28:21"/>
    <s v="12/12/2023 11:31:17"/>
    <s v="Cerrado"/>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s v="CUMPLE"/>
    <s v="NO CUMPLE"/>
    <s v="NO CUMPLE"/>
    <s v="NO CUMPLE"/>
    <s v="NO CUMPLE"/>
  </r>
  <r>
    <s v="INC000002493208"/>
    <s v="HOUSING"/>
    <x v="15"/>
    <s v="APQ ACCESOS"/>
    <s v="JAIRO A SALINAS GARAY"/>
    <s v="tct_jsalin"/>
    <s v="3-Moderado/Limitado"/>
    <x v="1"/>
    <s v="Media"/>
    <x v="0"/>
    <s v="TELEFONICA EMPRESAS DE CHILE SA"/>
    <s v="TOMA DE ALARMAS DE CLIENTE"/>
    <s v="12/12/2023 10:28:48"/>
    <s v="12/12/2023 10:29:53"/>
    <s v="Cerrado"/>
    <s v="CDP ANTIGUO 1"/>
    <s v="CDP ANTIGUO 2"/>
    <s v="12/12/2023 11:27:36"/>
    <s v="12/12/2023 23:50:00"/>
    <s v="TOMA DE ALARMAS DE CLIENTE"/>
    <s v="TOMA DE ALARMAS REALIZADA."/>
    <d v="1899-12-30T00:57:43"/>
    <d v="1899-12-30T00:58:48"/>
    <d v="1899-12-30T00:01:05"/>
    <s v=""/>
    <s v="Cumplido"/>
    <m/>
    <m/>
    <m/>
    <m/>
    <m/>
    <d v="2023-11-10T00:00:00"/>
    <s v="CUMPLE"/>
    <s v="NO CUMPLE"/>
    <s v="NO CUMPLE"/>
    <s v="NO CUMPLE"/>
    <s v="NO CUMPLE"/>
  </r>
  <r>
    <s v="INC000002493225"/>
    <s v="HOSTING VIRTUAL"/>
    <x v="4"/>
    <s v="GESTION PLATAFORMA CLIENTES"/>
    <s v="JUAN CARLOS UZCATEGUI FUGUETT"/>
    <s v="vos_eperez"/>
    <s v="4-Menor/Localizado"/>
    <x v="0"/>
    <s v="Baja"/>
    <x v="0"/>
    <s v="TELEFONICA EMPRESAS DE CHILE SA"/>
    <s v="Creación de VM para nuevo parque SolarWinds"/>
    <s v="12/12/2023 10:48:20"/>
    <s v="12/12/2023 10:55:55"/>
    <s v="Cerrado"/>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s v="CUMPLE"/>
    <s v="NO CUMPLE"/>
    <s v="NO CUMPLE"/>
    <s v="NO CUMPLE"/>
    <s v="NO CUMPLE"/>
  </r>
  <r>
    <s v="INC000002493295"/>
    <s v="HOUSING"/>
    <x v="19"/>
    <s v="BELIEVE"/>
    <s v="SEBASTIAN A JARA VIDAL"/>
    <s v="frp_jolsso"/>
    <s v="3-Moderado/Limitado"/>
    <x v="1"/>
    <s v="Media"/>
    <x v="0"/>
    <s v="EQUIPOS ELECTRONICOS Y COMPUTACION SA"/>
    <s v="GESTION DATACENTER/ ACCESOS /EQUIPOS ELECTRONICOS Y COMPUTACION SA"/>
    <s v="12/12/2023 14:51:44"/>
    <s v="12/12/2023 14:53:03"/>
    <s v="Cerrado"/>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s v="CUMPLE"/>
    <s v="NO CUMPLE"/>
    <s v="NO CUMPLE"/>
    <s v="NO CUMPLE"/>
    <s v="NO CUMPLE"/>
  </r>
  <r>
    <s v="INC000002493312"/>
    <s v="VPN IP - MPLS"/>
    <x v="2"/>
    <s v="GESTION HD"/>
    <s v="MARIO PARADA DUARTE"/>
    <s v="frp_spevel"/>
    <s v="3-Moderado/Limitado"/>
    <x v="1"/>
    <s v="Media"/>
    <x v="0"/>
    <s v="TELEFONICA CYBERSECURITY TECH CHILE SPA"/>
    <s v="HD/VPN S2S Adem Ltda"/>
    <s v="12/12/2023 12:00:36"/>
    <s v="12/12/2023 12:01:53"/>
    <s v="Cerrado"/>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s v="NO CUMPLE"/>
    <s v="NO CUMPLE"/>
    <s v="NO CUMPLE"/>
    <s v="CUMPLE"/>
    <s v="NO CUMPLE"/>
  </r>
  <r>
    <s v="INC000002493324"/>
    <s v="VPN IP - MPLS"/>
    <x v="3"/>
    <s v="GESTION HD"/>
    <s v="SEBASTIAN I ACUÑA GUZMAN"/>
    <s v="frp_spevel"/>
    <s v="3-Moderado/Limitado"/>
    <x v="1"/>
    <s v="Media"/>
    <x v="0"/>
    <s v="TELEFONICA GLOBAL TECHNOLOGY S.A.AGENCIA EN CHILE"/>
    <s v="HD/ Habilitar Acceso desde ServerTools"/>
    <s v="12/12/2023 12:06:13"/>
    <s v="12/12/2023 12:09:54"/>
    <s v="Cerrado"/>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s v="CUMPLE"/>
    <s v="NO CUMPLE"/>
    <s v="NO CUMPLE"/>
    <s v="NO CUMPLE"/>
    <s v="NO CUMPLE"/>
  </r>
  <r>
    <s v="INC000002493387"/>
    <s v="VPN IP - MPLS"/>
    <x v="17"/>
    <s v="GESTION HD"/>
    <s v="EWALD R GALAZ MILLALEO"/>
    <s v="frp_lmosqu"/>
    <s v="4-Menor/Localizado"/>
    <x v="0"/>
    <s v="Baja"/>
    <x v="0"/>
    <s v="INDUSTRIAS CHILENAS DE ALAMBRE INCHALAM S.A."/>
    <s v="REQ / INCHALAM - Estado de cuenta clientes / Help Desk"/>
    <s v="12/12/2023 13:33:34"/>
    <s v="12/12/2023 13:36:15"/>
    <s v="Cerrado"/>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s v="NO CUMPLE"/>
    <s v="NO CUMPLE"/>
    <s v="NO CUMPLE"/>
    <s v="CUMPLE"/>
    <s v="NO CUMPLE"/>
  </r>
  <r>
    <s v="INC000002493419"/>
    <s v="SAP"/>
    <x v="17"/>
    <s v="GESTION HD"/>
    <s v="EWALD R GALAZ MILLALEO"/>
    <s v="frp_jciert"/>
    <s v="4-Menor/Localizado"/>
    <x v="0"/>
    <s v="Baja"/>
    <x v="0"/>
    <s v="UNIVERSIDAD DE ANTOFAGASTA"/>
    <s v="REQ / Formulario Solicitud Creación Usuario y Asignación Roles-"/>
    <s v="12/12/2023 12:04:03"/>
    <s v="12/12/2023 12:08:50"/>
    <s v="Cerrado"/>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s v="NO CUMPLE"/>
    <s v="NO CUMPLE"/>
    <s v="NO CUMPLE"/>
    <s v="CUMPLE"/>
    <s v="NO CUMPLE"/>
  </r>
  <r>
    <s v="INC000002493427"/>
    <s v="RED INTERNA"/>
    <x v="0"/>
    <s v="APQ ACCESOS"/>
    <s v="CRISTOPHER MALDONADO ROMERO"/>
    <s v="tct_cmaldo"/>
    <s v="4-Menor/Localizado"/>
    <x v="0"/>
    <s v="Baja"/>
    <x v="0"/>
    <s v="TELEFONICA EMPRESAS DE CHILE SA"/>
    <s v="RONDA TOMA DE TEMPERATURAS SALAS TIC"/>
    <s v="12/12/2023 12:10:55"/>
    <s v="12/12/2023 12:12:41"/>
    <s v="Cerrado"/>
    <s v="CDP ANTIGUO 1"/>
    <s v="CDP ANTIGUO 2"/>
    <s v="12/12/2023 13:55:30"/>
    <s v="12/12/2023 23:50:00"/>
    <m/>
    <s v="RONDA REALIZADA"/>
    <d v="1899-12-30T00:00:00"/>
    <d v="1899-12-30T00:00:00"/>
    <d v="1899-12-30T00:00:00"/>
    <s v=""/>
    <s v="Cumplido"/>
    <m/>
    <m/>
    <m/>
    <m/>
    <m/>
    <d v="2023-11-10T00:00:00"/>
    <s v="CUMPLE"/>
    <s v="NO CUMPLE"/>
    <s v="NO CUMPLE"/>
    <s v="NO CUMPLE"/>
    <s v="NO CUMPLE"/>
  </r>
  <r>
    <s v="INC000002493437"/>
    <s v="INFRAESTRUCTURA DC"/>
    <x v="8"/>
    <s v="APQ ACCESOS"/>
    <s v="JONATHAN A MARQUEZ ASTENGO"/>
    <s v="tct_sjarav"/>
    <s v="4-Menor/Localizado"/>
    <x v="0"/>
    <s v="Baja"/>
    <x v="0"/>
    <s v="TELEFONICA CYBERSECURITY TECH CHILE SPA"/>
    <s v="RETIRO DE CABLES TIC 4"/>
    <s v="12/12/2023 12:18:14"/>
    <s v="12/12/2023 12:19:37"/>
    <s v="Cerrado"/>
    <s v="CDP ANTIGUO 1"/>
    <s v="CDP ANTIGUO 2"/>
    <s v="14/12/2023 17:59:17"/>
    <s v="14/12/2023 23:50:00"/>
    <s v="RETIRO DE CABLEADO DE RACK DESOCUPADOS"/>
    <s v="MANO REMOTA REALIZADA"/>
    <d v="1899-12-30T00:00:00"/>
    <d v="1899-12-30T00:00:00"/>
    <d v="1899-12-30T00:00:00"/>
    <s v=""/>
    <s v="Cumplido"/>
    <m/>
    <m/>
    <m/>
    <m/>
    <m/>
    <d v="2023-11-14T00:00:00"/>
    <s v="CUMPLE"/>
    <s v="NO CUMPLE"/>
    <s v="NO CUMPLE"/>
    <s v="NO CUMPLE"/>
    <s v="NO CUMPLE"/>
  </r>
  <r>
    <s v="INC000002493473"/>
    <s v="RED INTERNA"/>
    <x v="0"/>
    <s v="APQ ACCESOS"/>
    <s v="CRISTOPHER MALDONADO ROMERO"/>
    <s v="tct_cmaldo"/>
    <s v="4-Menor/Localizado"/>
    <x v="0"/>
    <s v="Baja"/>
    <x v="0"/>
    <s v="TELEFONICA EMPRESAS DE CHILE SA"/>
    <s v="RONDA TOMA DE TEMPERATURAS SALAS TIC"/>
    <s v="12/12/2023 12:45:59"/>
    <s v="12/12/2023 12:48:00"/>
    <s v="Cerrado"/>
    <s v="CDP ANTIGUO 1"/>
    <s v="CDP ANTIGUO 2"/>
    <s v="12/12/2023 18:54:04"/>
    <s v="12/12/2023 23:50:00"/>
    <m/>
    <s v="RONDA REALIZADA"/>
    <d v="1899-12-30T06:06:04"/>
    <d v="1899-12-30T06:08:05"/>
    <d v="1899-12-30T00:02:01"/>
    <s v=""/>
    <s v="Cumplido"/>
    <m/>
    <m/>
    <m/>
    <m/>
    <m/>
    <d v="2023-11-10T00:00:00"/>
    <s v="CUMPLE"/>
    <s v="NO CUMPLE"/>
    <s v="NO CUMPLE"/>
    <s v="NO CUMPLE"/>
    <s v="NO CUMPLE"/>
  </r>
  <r>
    <s v="INC000002493533"/>
    <s v="RED INTERNA"/>
    <x v="1"/>
    <s v="APQ ACCESOS"/>
    <s v="CARLOS F ARAYA RAMIREZ"/>
    <s v="tct_cararr"/>
    <s v="4-Menor/Localizado"/>
    <x v="0"/>
    <s v="Baja"/>
    <x v="0"/>
    <s v="TELEFONICA CYBERSECURITY TECH CHILE SPA"/>
    <s v="RONDA INSPECTIVA"/>
    <s v="12/12/2023 12:36:41"/>
    <s v="12/12/2023 12:36:43"/>
    <s v="Cerrado"/>
    <s v="CDP ANTIGUO 1"/>
    <s v="CDP ANTIGUO 2"/>
    <s v="12/12/2023 12:51:44"/>
    <s v="12/12/2023 23:50:00"/>
    <m/>
    <s v="ronda realizada"/>
    <d v="1899-12-30T00:00:00"/>
    <d v="1899-12-30T00:00:00"/>
    <d v="1899-12-30T00:00:00"/>
    <s v=""/>
    <s v="Cumplido"/>
    <m/>
    <m/>
    <m/>
    <m/>
    <m/>
    <d v="2023-11-10T00:00:00"/>
    <s v="CUMPLE"/>
    <s v="NO CUMPLE"/>
    <s v="NO CUMPLE"/>
    <s v="NO CUMPLE"/>
    <s v="NO CUMPLE"/>
  </r>
  <r>
    <s v="INC000002493555"/>
    <s v="HOUSING"/>
    <x v="14"/>
    <s v="BELIEVE"/>
    <s v="CRISTOPHER MALDONADO ROMERO"/>
    <s v="frp_pcamay"/>
    <s v="3-Moderado/Limitado"/>
    <x v="1"/>
    <s v="Media"/>
    <x v="0"/>
    <s v="TELEFONICA EMPRESAS DE CHILE SA"/>
    <s v="GESTION DATACENTER/ ACCESOS / SINACOFI"/>
    <s v="12/12/2023 13:32:29"/>
    <s v="12/12/2023 13:32:31"/>
    <s v="Cerrado"/>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s v="CUMPLE"/>
    <s v="NO CUMPLE"/>
    <s v="NO CUMPLE"/>
    <s v="NO CUMPLE"/>
    <s v="NO CUMPLE"/>
  </r>
  <r>
    <s v="INC000002493584"/>
    <s v="HOUSING"/>
    <x v="4"/>
    <s v="DUOC TICKET PENDIENTES"/>
    <s v="ALEJANDRO ACEVEDO VALENZUELA"/>
    <s v="frp_joagui"/>
    <s v="3-Moderado/Limitado"/>
    <x v="0"/>
    <s v="Baja"/>
    <x v="0"/>
    <s v="FUNDACION INSTITUTO PROFESIONAL DUOC UC"/>
    <s v="RQ | DUOC | [DUOC] Sitios Sharepoint 2013"/>
    <s v="12/12/2023 15:16:02"/>
    <s v="12/12/2023 15:17:41"/>
    <s v="Cerrado"/>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s v="CUMPLE"/>
    <s v="NO CUMPLE"/>
    <s v="NO CUMPLE"/>
    <s v="NO CUMPLE"/>
    <s v="NO CUMPLE"/>
  </r>
  <r>
    <s v="INC000002493589"/>
    <s v="HOUSING"/>
    <x v="16"/>
    <s v="BELIEVE"/>
    <s v="JORGE S LORCA LEIVA"/>
    <s v="frp_pcamay"/>
    <s v="3-Moderado/Limitado"/>
    <x v="1"/>
    <s v="Media"/>
    <x v="1"/>
    <s v="TELEFONICA EMPRESAS DE CHILE SA"/>
    <s v="GESTION DATACENTER/ ACCESOS / TELEFONICA EMPRESAS DE CHILE SA"/>
    <s v="12/12/2023 16:03:56"/>
    <s v="12/12/2023 16:04:09"/>
    <s v="Cerrado"/>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s v="CUMPLE"/>
    <s v="NO CUMPLE"/>
    <s v="NO CUMPLE"/>
    <s v="NO CUMPLE"/>
    <s v="NO CUMPLE"/>
  </r>
  <r>
    <s v="INC000002493611"/>
    <s v="HOUSING"/>
    <x v="3"/>
    <s v="GESTION PLATAFORMA CLIENTES"/>
    <s v="GUSTAVO AVILA VERA"/>
    <s v="vos_bherna"/>
    <s v="4-Menor/Localizado"/>
    <x v="1"/>
    <s v="Media"/>
    <x v="0"/>
    <s v="FRACTALIA"/>
    <s v="(Asignar a Sebastián Acuña) Incorporación de Línea en archivo host server QA."/>
    <s v="14/12/2023 11:28:25"/>
    <s v="14/12/2023 11:32:26"/>
    <s v="Cerrado"/>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s v="NO CUMPLE"/>
    <s v="NO CUMPLE"/>
    <s v="CUMPLE"/>
    <s v="NO CUMPLE"/>
    <s v="NO CUMPLE"/>
  </r>
  <r>
    <s v="INC000002493615"/>
    <s v="HOUSING"/>
    <x v="2"/>
    <s v="GESTION PLATAFORMA CLIENTES"/>
    <m/>
    <s v="vos_bherna"/>
    <s v="3-Moderado/Limitado"/>
    <x v="0"/>
    <s v="Baja"/>
    <x v="0"/>
    <s v="FRACTALIA"/>
    <s v="RESETEOP PASSWORD VPN"/>
    <s v="17/12/2023 13:03:23"/>
    <s v="17/12/2023 13:05:53"/>
    <s v="Cancelado"/>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s v="CUMPLE"/>
    <s v="NO CUMPLE"/>
    <s v="NO CUMPLE"/>
    <s v="NO CUMPLE"/>
    <s v="NO CUMPLE"/>
  </r>
  <r>
    <s v="INC000002493723"/>
    <s v="VPN IP - MPLS"/>
    <x v="3"/>
    <s v="GESTION HD"/>
    <s v="GUSTAVO AVILA VERA"/>
    <s v="frp_fpetro"/>
    <s v="3-Moderado/Limitado"/>
    <x v="1"/>
    <s v="Media"/>
    <x v="0"/>
    <s v="INMOBILIARIA FRUSAN S.A."/>
    <s v="REQ/TTECH: Licencia Linux SUSE"/>
    <s v="12/12/2023 13:39:52"/>
    <s v="12/12/2023 13:42:14"/>
    <s v="Cerrado"/>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s v="NO CUMPLE"/>
    <s v="CUMPLE"/>
    <s v="NO CUMPLE"/>
    <s v="NO CUMPLE"/>
    <s v="NO CUMPLE"/>
  </r>
  <r>
    <s v="INC000002493730"/>
    <s v="HOUSING"/>
    <x v="14"/>
    <s v="BELIEVE"/>
    <s v="CRISTOPHER MALDONADO ROMERO"/>
    <s v="frp_fbalab"/>
    <s v="3-Moderado/Limitado"/>
    <x v="1"/>
    <s v="Media"/>
    <x v="0"/>
    <s v="BANCO SANTANDER CHILE"/>
    <s v="GESTION DATACENTER/ ACCESOS / BANCO SANTANDER CHILE"/>
    <s v="12/12/2023 13:52:49"/>
    <s v="12/12/2023 13:53:51"/>
    <s v="Cerrado"/>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s v="CUMPLE"/>
    <s v="NO CUMPLE"/>
    <s v="NO CUMPLE"/>
    <s v="NO CUMPLE"/>
    <s v="NO CUMPLE"/>
  </r>
  <r>
    <s v="INC000002493745"/>
    <s v="VPN IP - MPLS"/>
    <x v="17"/>
    <s v="BELIEVE"/>
    <s v="EWALD R GALAZ MILLALEO"/>
    <s v="frp_fpetro"/>
    <s v="3-Moderado/Limitado"/>
    <x v="1"/>
    <s v="Media"/>
    <x v="0"/>
    <s v="FUNDACION RED DE SALUD DE LA UNIVERSIDAD DE ANTOFAGASTA"/>
    <s v="REQ/HCUA - RE: Formulario Solicitud Creación Usuario y Asignación Roles-Perfiles"/>
    <s v="12/12/2023 14:02:01"/>
    <s v="12/12/2023 14:06:48"/>
    <s v="Cerrado"/>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s v="NO CUMPLE"/>
    <s v="NO CUMPLE"/>
    <s v="NO CUMPLE"/>
    <s v="CUMPLE"/>
    <s v="NO CUMPLE"/>
  </r>
  <r>
    <s v="INC000002493781"/>
    <s v="VPN IP - MPLS"/>
    <x v="9"/>
    <s v="GESTION HD"/>
    <s v="SEBASTIAN VILLENA"/>
    <s v="frp_fpetro"/>
    <s v="3-Moderado/Limitado"/>
    <x v="1"/>
    <s v="Media"/>
    <x v="0"/>
    <s v="RENTOKIL INITIAL CHILE SPA"/>
    <s v="REQ/Backup Rentokil"/>
    <s v="12/12/2023 14:39:28"/>
    <s v="12/12/2023 14:42:34"/>
    <s v="Cerrado"/>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s v="NO CUMPLE"/>
    <s v="CUMPLE"/>
    <s v="NO CUMPLE"/>
    <s v="NO CUMPLE"/>
    <s v="NO CUMPLE"/>
  </r>
  <r>
    <s v="INC000002493881"/>
    <s v="VPN IP - MPLS"/>
    <x v="13"/>
    <s v="GESTION HD"/>
    <s v="ANGEL CASTRO CABRERA"/>
    <s v="frp_lmosqu"/>
    <s v="4-Menor/Localizado"/>
    <x v="0"/>
    <s v="Baja"/>
    <x v="0"/>
    <s v="ISAPRE NUEVA MASVIDA SA"/>
    <s v="REQ /  ISAPRE NUEVA MAS VIDA / Help Desk"/>
    <s v="12/12/2023 16:53:46"/>
    <s v="12/12/2023 16:55:47"/>
    <s v="Cerrado"/>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s v="NO CUMPLE"/>
    <s v="NO CUMPLE"/>
    <s v="CUMPLE"/>
    <s v="NO CUMPLE"/>
    <s v="NO CUMPLE"/>
  </r>
  <r>
    <s v="INC000002493889"/>
    <s v="VPN IP - MPLS"/>
    <x v="4"/>
    <s v="GESTION HD"/>
    <s v="ALEJANDRO ACEVEDO VALENZUELA"/>
    <s v="frp_lmosqu"/>
    <s v="4-Menor/Localizado"/>
    <x v="0"/>
    <s v="Baja"/>
    <x v="0"/>
    <s v="EMPRESA NACIONAL DE CERTIFICACIONES"/>
    <s v="REQ /  Desinstalar AV TREND de servidores / HEL P DESK"/>
    <s v="12/12/2023 17:09:54"/>
    <s v="12/12/2023 17:13:47"/>
    <s v="Cerrado"/>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s v="NO CUMPLE"/>
    <s v="CUMPLE"/>
    <s v="NO CUMPLE"/>
    <s v="NO CUMPLE"/>
    <s v="NO CUMPLE"/>
  </r>
  <r>
    <s v="INC000002493890"/>
    <s v="HOUSING"/>
    <x v="15"/>
    <s v="APQ ACCESOS"/>
    <s v="ESTEBAN O BUSTOS CORNEJO"/>
    <s v="tct_ebusto"/>
    <s v="4-Menor/Localizado"/>
    <x v="0"/>
    <s v="Baja"/>
    <x v="0"/>
    <s v="TELEFONICA EMPRESAS DE CHILE SA"/>
    <s v="SUPERVISION ENERGIZACION EQUIPO HUAWEI"/>
    <s v="12/12/2023 17:11:26"/>
    <s v="12/12/2023 17:13:51"/>
    <s v="Cerrado"/>
    <s v="CDP ANTIGUO 1"/>
    <s v="CDP ANTIGUO 2"/>
    <s v="12/12/2023 17:15:52"/>
    <s v="12/12/2023 23:50:00"/>
    <s v="SUPERVISION ENERGIZACION EQUIPO HUAWEI"/>
    <s v="SUPERVISION CRQ/OK"/>
    <d v="1899-12-30T00:02:01"/>
    <d v="1899-12-30T00:04:26"/>
    <d v="1899-12-30T00:02:25"/>
    <s v=""/>
    <s v="Cumplido"/>
    <m/>
    <m/>
    <m/>
    <m/>
    <m/>
    <d v="2023-11-11T00:00:00"/>
    <s v="CUMPLE"/>
    <s v="NO CUMPLE"/>
    <s v="NO CUMPLE"/>
    <s v="NO CUMPLE"/>
    <s v="NO CUMPLE"/>
  </r>
  <r>
    <s v="INC000002493920"/>
    <s v="VPN IP - MPLS"/>
    <x v="6"/>
    <s v="BELIEVE"/>
    <s v="SEBASTIAN A JARA VIDAL"/>
    <s v="frp_kaldor"/>
    <s v="3-Moderado/Limitado"/>
    <x v="1"/>
    <s v="Media"/>
    <x v="0"/>
    <s v="FARMACIAS AHUMADA S.A."/>
    <s v="GAMA / [FASA] Registro acceso a datacenter SM y APOQ"/>
    <s v="12/12/2023 15:26:08"/>
    <s v="12/12/2023 15:30:02"/>
    <s v="Cerrado"/>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s v="CUMPLE"/>
    <s v="NO CUMPLE"/>
    <s v="NO CUMPLE"/>
    <s v="NO CUMPLE"/>
    <s v="NO CUMPLE"/>
  </r>
  <r>
    <s v="INC000002493930"/>
    <s v="VPN IP - MPLS"/>
    <x v="3"/>
    <s v="GESTION HD"/>
    <s v="SEBASTIAN I ACUÑA GUZMAN"/>
    <s v="frp_fpetro"/>
    <s v="3-Moderado/Limitado"/>
    <x v="1"/>
    <s v="Media"/>
    <x v="0"/>
    <s v="CONSTRUCTORA DE PAVIMENTOS ASFALTICOS BITUMIX S.A"/>
    <s v="REQ/Agregar registros DNS a bitumix.cl"/>
    <s v="12/12/2023 15:32:38"/>
    <s v="12/12/2023 15:35:06"/>
    <s v="Cerrado"/>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s v="NO CUMPLE"/>
    <s v="CUMPLE"/>
    <s v="NO CUMPLE"/>
    <s v="NO CUMPLE"/>
    <s v="NO CUMPLE"/>
  </r>
  <r>
    <s v="INC000002493934"/>
    <s v="HOUSING"/>
    <x v="19"/>
    <s v="BELIEVE"/>
    <s v="SEBASTIAN A JARA VIDAL"/>
    <s v="frp_fbalab"/>
    <s v="3-Moderado/Limitado"/>
    <x v="1"/>
    <s v="Media"/>
    <x v="0"/>
    <s v="IDOM INGENIERIA Y CONSULTORIA S.A. AGENCIA EN CHILE"/>
    <s v="GESTION DATACENTER/ ACCESOS / IDOM INGENIERIA Y CONSULTORIA S.A. AGENCIA EN CHILE"/>
    <s v="12/12/2023 15:38:47"/>
    <s v="12/12/2023 15:39:49"/>
    <s v="Cerrado"/>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s v="CUMPLE"/>
    <s v="NO CUMPLE"/>
    <s v="NO CUMPLE"/>
    <s v="NO CUMPLE"/>
    <s v="NO CUMPLE"/>
  </r>
  <r>
    <s v="INC000002493950"/>
    <s v="VPN IP - MPLS"/>
    <x v="17"/>
    <s v="GESTION HD"/>
    <s v="NICOLAS A SAAVEDRA EGUILUZ"/>
    <s v="frp_fpetro"/>
    <s v="3-Moderado/Limitado"/>
    <x v="1"/>
    <s v="Media"/>
    <x v="0"/>
    <s v="FUND DE BENEFICENCIA HOGAR DE CRISTO"/>
    <s v="REQ/Nota SAP"/>
    <s v="12/12/2023 16:03:59"/>
    <s v="12/12/2023 16:05:38"/>
    <s v="Cerrado"/>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s v="CUMPLE"/>
    <s v="NO CUMPLE"/>
    <s v="NO CUMPLE"/>
    <s v="NO CUMPLE"/>
    <s v="NO CUMPLE"/>
  </r>
  <r>
    <s v="INC000002493966"/>
    <s v="VPN IP - MPLS"/>
    <x v="2"/>
    <s v="GESTION HD"/>
    <s v="OSCAR A RAMIREZ SOTO"/>
    <s v="frp_fpetro"/>
    <s v="3-Moderado/Limitado"/>
    <x v="1"/>
    <s v="Media"/>
    <x v="0"/>
    <s v="HORTIFRUT S.A"/>
    <s v="REQ/Ajuste permiso cuenta VPN - ST - 97398"/>
    <s v="12/12/2023 16:21:00"/>
    <s v="12/12/2023 16:23:15"/>
    <s v="Cerrado"/>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s v="CUMPLE"/>
    <s v="NO CUMPLE"/>
    <s v="NO CUMPLE"/>
    <s v="NO CUMPLE"/>
    <s v="NO CUMPLE"/>
  </r>
  <r>
    <s v="INC000002493980"/>
    <s v="VPN IP - MPLS"/>
    <x v="13"/>
    <s v="GESTION HD"/>
    <s v="PABLO N OLIVA ALARCON"/>
    <s v="frp_fpetro"/>
    <s v="3-Moderado/Limitado"/>
    <x v="1"/>
    <s v="Media"/>
    <x v="0"/>
    <s v="TELEFONICA GLOBAL TECHNOLOGY S.A.AGENCIA EN CHILE"/>
    <s v="REQ/PY // C-19872300311 - CHI-004050168 - COMERCIALIZADORA SONOFLEX CHILE LIMITADA"/>
    <s v="12/12/2023 16:29:44"/>
    <s v="12/12/2023 16:31:31"/>
    <s v="Cerrado"/>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s v="NO CUMPLE"/>
    <s v="NO CUMPLE"/>
    <s v="CUMPLE"/>
    <s v="NO CUMPLE"/>
    <s v="NO CUMPLE"/>
  </r>
  <r>
    <s v="INC000002493984"/>
    <s v="TICKET-INTELIGENTE"/>
    <x v="3"/>
    <s v="DUOC TICKET AUTOMATICO"/>
    <s v="VICTOR SEPULVEDA GAMARRA"/>
    <s v="USR_TSIGHT"/>
    <s v="1-Extenso/Generalizado"/>
    <x v="0"/>
    <s v="Baja"/>
    <x v="1"/>
    <s v="FUNDACION INSTITUTO PROFESIONAL DUOC UC"/>
    <s v="fiprdu01 - portal ess TICKET AUTOMATICO"/>
    <s v="12/12/2023 16:30:13"/>
    <s v="12/12/2023 16:30:13"/>
    <s v="Cerrado"/>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s v="CUMPLE"/>
    <s v="NO CUMPLE"/>
    <s v="NO CUMPLE"/>
    <s v="NO CUMPLE"/>
    <s v="NO CUMPLE"/>
  </r>
  <r>
    <s v="INC000002493985"/>
    <s v="TICKET-INTELIGENTE"/>
    <x v="3"/>
    <s v="DUOC TICKET AUTOMATICO"/>
    <s v="VICTOR SEPULVEDA GAMARRA"/>
    <s v="USR_TSIGHT"/>
    <s v="1-Extenso/Generalizado"/>
    <x v="0"/>
    <s v="Baja"/>
    <x v="1"/>
    <s v="FUNDACION INSTITUTO PROFESIONAL DUOC UC"/>
    <s v="fiprdu01 - portal de admisiones TICKET AUTOMATICO"/>
    <s v="12/12/2023 16:30:13"/>
    <s v="12/12/2023 16:30:13"/>
    <s v="Cerrado"/>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s v="CUMPLE"/>
    <s v="NO CUMPLE"/>
    <s v="NO CUMPLE"/>
    <s v="NO CUMPLE"/>
    <s v="NO CUMPLE"/>
  </r>
  <r>
    <s v="INC000002493995"/>
    <s v="VPN IP - MPLS"/>
    <x v="17"/>
    <s v="GESTION HD"/>
    <s v="NICOLAS A SAAVEDRA EGUILUZ"/>
    <s v="frp_fpetro"/>
    <s v="3-Moderado/Limitado"/>
    <x v="1"/>
    <s v="Media"/>
    <x v="0"/>
    <s v="INMOBILIARIA FRUSAN S.A."/>
    <s v="REQ/ FRUSAN: Checklist ECC PRD 12.12.2023"/>
    <s v="12/12/2023 16:38:59"/>
    <s v="12/12/2023 16:41:10"/>
    <s v="Cerrado"/>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s v="CUMPLE"/>
    <s v="NO CUMPLE"/>
    <s v="NO CUMPLE"/>
    <s v="NO CUMPLE"/>
    <s v="NO CUMPLE"/>
  </r>
  <r>
    <s v="INC000002493998"/>
    <s v="TICKET-INTELIGENTE"/>
    <x v="23"/>
    <s v="GESTION TI"/>
    <s v="SERGIO ORELLANA"/>
    <s v="USR_TSIGHT"/>
    <s v="1-Extenso/Generalizado"/>
    <x v="0"/>
    <s v="Baja"/>
    <x v="1"/>
    <s v="FUNDACION INSTITUTO PROFESIONAL DUOC UC"/>
    <s v="fiprdu01 - srvfs01_vm TICKET AUTOMATICO"/>
    <s v="12/12/2023 16:43:36"/>
    <s v="12/12/2023 16:43:36"/>
    <s v="Cerrado"/>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s v="CUMPLE"/>
    <s v="NO CUMPLE"/>
    <s v="NO CUMPLE"/>
    <s v="NO CUMPLE"/>
    <s v="NO CUMPLE"/>
  </r>
  <r>
    <s v="INC000002494006"/>
    <s v="HOUSING"/>
    <x v="14"/>
    <s v="BELIEVE"/>
    <s v="CRISTOPHER MALDONADO ROMERO"/>
    <s v="frp_jolsso"/>
    <s v="3-Moderado/Limitado"/>
    <x v="1"/>
    <s v="Media"/>
    <x v="0"/>
    <s v="TELEFONICA EMPRESAS DE CHILE SA"/>
    <s v="GESTION DATACENTER/ ACCESOS /TELEFONICA EMPRESAS DE CHILE SA"/>
    <s v="12/12/2023 15:11:16"/>
    <s v="12/12/2023 15:13:06"/>
    <s v="Cerrado"/>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s v="CUMPLE"/>
    <s v="NO CUMPLE"/>
    <s v="NO CUMPLE"/>
    <s v="NO CUMPLE"/>
    <s v="NO CUMPLE"/>
  </r>
  <r>
    <s v="INC000002494009"/>
    <s v="HOUSING"/>
    <x v="19"/>
    <s v="BELIEVE"/>
    <s v="SEBASTIAN A JARA VIDAL"/>
    <s v="frp_jolsso"/>
    <s v="3-Moderado/Limitado"/>
    <x v="1"/>
    <s v="Media"/>
    <x v="0"/>
    <s v="TELEFONICA EMPRESAS DE CHILE SA"/>
    <s v="GESTION DATACENTER/ ACCESOS /TELEFONICA EMPRESAS DE CHILE SA"/>
    <s v="12/12/2023 15:13:33"/>
    <s v="12/12/2023 15:17:05"/>
    <s v="Cerrado"/>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s v="CUMPLE"/>
    <s v="NO CUMPLE"/>
    <s v="NO CUMPLE"/>
    <s v="NO CUMPLE"/>
    <s v="NO CUMPLE"/>
  </r>
  <r>
    <s v="INC000002494046"/>
    <s v="HOSTING VIRTUAL"/>
    <x v="13"/>
    <s v="SM OPERACIONES"/>
    <s v="DEIBY Y SANTOYO MONTEROLA"/>
    <s v="tct_decruz"/>
    <s v="3-Moderado/Limitado"/>
    <x v="2"/>
    <s v="Alta"/>
    <x v="0"/>
    <s v="TELEFONICA CYBERSECURITY TECH CHILE SPA"/>
    <s v="Revisar servidor sin acceso"/>
    <s v="12/12/2023 16:52:37"/>
    <s v="12/12/2023 16:53:32"/>
    <s v="Cerrado"/>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s v="NO CUMPLE"/>
    <s v="NO CUMPLE"/>
    <s v="CUMPLE"/>
    <s v="NO CUMPLE"/>
    <s v="NO CUMPLE"/>
  </r>
  <r>
    <s v="INC000002494105"/>
    <s v="HOUSING"/>
    <x v="19"/>
    <s v="BELIEVE"/>
    <s v="SEBASTIAN A JARA VIDAL"/>
    <s v="frp_jolsso"/>
    <s v="3-Moderado/Limitado"/>
    <x v="1"/>
    <s v="Media"/>
    <x v="0"/>
    <s v="TELEFONICA CYBERSECURITY TECH CHILE SPA"/>
    <s v="GESTION DATACENTER/ ACCESOS /TELEFONICA CYBERSECURITY TECH CHILE SPA"/>
    <s v="12/12/2023 16:53:46"/>
    <s v="12/12/2023 16:55:35"/>
    <s v="Cerrado"/>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s v="CUMPLE"/>
    <s v="NO CUMPLE"/>
    <s v="NO CUMPLE"/>
    <s v="NO CUMPLE"/>
    <s v="NO CUMPLE"/>
  </r>
  <r>
    <s v="INC000002494116"/>
    <s v="HOUSING"/>
    <x v="19"/>
    <s v="BELIEVE"/>
    <s v="SEBASTIAN A JARA VIDAL"/>
    <s v="frp_fbalab"/>
    <s v="3-Moderado/Limitado"/>
    <x v="1"/>
    <s v="Media"/>
    <x v="0"/>
    <s v="TRANSUNION SOLUCIONES DE INFORMACION CHILE S.A."/>
    <s v="GESTION DATACENTER/ ACCESOS / TRANSUNION SOLUCIONES DE INFORMACION CHILE S.A."/>
    <s v="12/12/2023 17:07:39"/>
    <s v="12/12/2023 17:08:54"/>
    <s v="Cerrado"/>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s v="CUMPLE"/>
    <s v="NO CUMPLE"/>
    <s v="NO CUMPLE"/>
    <s v="NO CUMPLE"/>
    <s v="NO CUMPLE"/>
  </r>
  <r>
    <s v="INC000002494135"/>
    <s v="VPN IP - MPLS"/>
    <x v="13"/>
    <s v="GESTION HD"/>
    <s v="MOISES E MONTERO RAMOS"/>
    <s v="frp_fpetro"/>
    <s v="3-Moderado/Limitado"/>
    <x v="1"/>
    <s v="Media"/>
    <x v="0"/>
    <s v="SONACOL SA"/>
    <s v="REQ/Solicitud de reunión técnica VDC"/>
    <s v="12/12/2023 17:28:04"/>
    <s v="12/12/2023 17:30:14"/>
    <s v="Cerrado"/>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s v="NO CUMPLE"/>
    <s v="NO CUMPLE"/>
    <s v="CUMPLE"/>
    <s v="NO CUMPLE"/>
    <s v="NO CUMPLE"/>
  </r>
  <r>
    <s v="INC000002494152"/>
    <s v="VPN IP - MPLS"/>
    <x v="15"/>
    <s v="BELIEVE"/>
    <s v="JAIRO A SALINAS GARAY"/>
    <s v="vos_jlevim"/>
    <s v="3-Moderado/Limitado"/>
    <x v="2"/>
    <s v="Alta"/>
    <x v="1"/>
    <s v="REDBANC S A"/>
    <s v="Incidente Perdida de servicio DC Paine"/>
    <s v="12/12/2023 17:39:18"/>
    <s v="12/12/2023 17:39:28"/>
    <s v="Cerrado"/>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s v="CUMPLE"/>
    <s v="NO CUMPLE"/>
    <s v="NO CUMPLE"/>
    <s v="NO CUMPLE"/>
    <s v="NO CUMPLE"/>
  </r>
  <r>
    <s v="INC000002494216"/>
    <s v="HOUSING"/>
    <x v="16"/>
    <s v="BELIEVE"/>
    <s v="JAIRO A SALINAS GARAY"/>
    <s v="frp_fbalab"/>
    <s v="3-Moderado/Limitado"/>
    <x v="1"/>
    <s v="Media"/>
    <x v="0"/>
    <s v="TELEFONICA EMPRESAS DE CHILE SA"/>
    <s v="GESTION DATACENTER/ ACCESOS / TELEFONICA EMPRESAS DE CHILE SA"/>
    <s v="12/12/2023 18:02:58"/>
    <s v="12/12/2023 18:04:04"/>
    <s v="Cerrado"/>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s v="CUMPLE"/>
    <s v="NO CUMPLE"/>
    <s v="NO CUMPLE"/>
    <s v="NO CUMPLE"/>
    <s v="NO CUMPLE"/>
  </r>
  <r>
    <s v="INC000002494249"/>
    <s v="RED INTERNA"/>
    <x v="0"/>
    <s v="APQ ACCESOS"/>
    <s v="CRISTOPHER MALDONADO ROMERO"/>
    <s v="tct_cmaldo"/>
    <s v="4-Menor/Localizado"/>
    <x v="0"/>
    <s v="Baja"/>
    <x v="0"/>
    <s v="TELEFONICA EMPRESAS DE CHILE SA"/>
    <s v="RONDA TOMA DE TEMPERATURAS SALAS TIC"/>
    <s v="12/12/2023 19:33:48"/>
    <s v="12/12/2023 19:34:43"/>
    <s v="Cerrado"/>
    <s v="CDP ANTIGUO 1"/>
    <s v="CDP ANTIGUO 2"/>
    <s v="12/12/2023 19:50:09"/>
    <s v="12/12/2023 23:50:00"/>
    <m/>
    <s v="RONDA REALIZADA"/>
    <d v="1899-12-30T00:00:00"/>
    <d v="1899-12-30T00:00:00"/>
    <d v="1899-12-30T00:00:00"/>
    <s v=""/>
    <s v="Cumplido"/>
    <m/>
    <m/>
    <m/>
    <m/>
    <m/>
    <d v="2023-11-12T00:00:00"/>
    <s v="CUMPLE"/>
    <s v="NO CUMPLE"/>
    <s v="NO CUMPLE"/>
    <s v="NO CUMPLE"/>
    <s v="NO CUMPLE"/>
  </r>
  <r>
    <s v="INC000002494254"/>
    <s v="RED INTERNA"/>
    <x v="0"/>
    <s v="APQ ACCESOS"/>
    <s v="CRISTOPHER MALDONADO ROMERO"/>
    <s v="tct_cmaldo"/>
    <s v="4-Menor/Localizado"/>
    <x v="0"/>
    <s v="Baja"/>
    <x v="0"/>
    <s v="TELEFONICA EMPRESAS DE CHILE SA"/>
    <s v="RONDA TOMA DE TEMPERATURAS SALAS TIC"/>
    <s v="12/12/2023 19:35:01"/>
    <s v="12/12/2023 19:35:57"/>
    <s v="Cerrado"/>
    <s v="CDP ANTIGUO 1"/>
    <s v="CDP ANTIGUO 2"/>
    <s v="12/12/2023 19:59:14"/>
    <s v="12/12/2023 23:50:00"/>
    <m/>
    <s v="RONDA REALIZADA"/>
    <d v="1899-12-30T00:00:00"/>
    <d v="1899-12-30T00:00:00"/>
    <d v="1899-12-30T00:00:00"/>
    <s v=""/>
    <s v="Cumplido"/>
    <m/>
    <m/>
    <m/>
    <m/>
    <m/>
    <d v="2023-11-11T00:00:00"/>
    <s v="CUMPLE"/>
    <s v="NO CUMPLE"/>
    <s v="NO CUMPLE"/>
    <s v="NO CUMPLE"/>
    <s v="NO CUMPLE"/>
  </r>
  <r>
    <s v="INC000002494318"/>
    <s v="HOSTING VIRTUAL"/>
    <x v="13"/>
    <s v="GESTION HD"/>
    <s v="MOISES E MONTERO RAMOS"/>
    <s v="frp_lmosqu"/>
    <s v="4-Menor/Localizado"/>
    <x v="0"/>
    <s v="Baja"/>
    <x v="0"/>
    <s v="LABORATORIOS PRATER S A"/>
    <s v="REQ /  LABORATORIOS PRATER S A | Capacidad en VDC / Help Desk"/>
    <s v="12/12/2023 18:21:48"/>
    <s v="12/12/2023 18:25:41"/>
    <s v="Cerrado"/>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s v="NO CUMPLE"/>
    <s v="NO CUMPLE"/>
    <s v="NO CUMPLE"/>
    <s v="CUMPLE"/>
    <s v="NO CUMPLE"/>
  </r>
  <r>
    <s v="INC000002494341"/>
    <s v="VPN IP - MPLS"/>
    <x v="2"/>
    <s v="GESTION HD"/>
    <s v="OSCAR A RAMIREZ SOTO"/>
    <s v="frp_disilv"/>
    <s v="4-Menor/Localizado"/>
    <x v="0"/>
    <s v="Baja"/>
    <x v="0"/>
    <s v="HORTIFRUT S.A"/>
    <s v="REQ / Ajuste cuenta VPN TAXPRICING"/>
    <s v="12/12/2023 21:44:13"/>
    <s v="12/12/2023 21:48:05"/>
    <s v="Cerrado"/>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s v="NO CUMPLE"/>
    <s v="NO CUMPLE"/>
    <s v="NO CUMPLE"/>
    <s v="CUMPLE"/>
    <s v="NO CUMPLE"/>
  </r>
  <r>
    <s v="INC000002494346"/>
    <s v="HOUSING"/>
    <x v="15"/>
    <s v="APQ ACCESOS"/>
    <s v="ALDO P VALENZUELA MUJICA"/>
    <s v="tct_avalen"/>
    <s v="2-Significativo/Amplio"/>
    <x v="2"/>
    <s v="Alta"/>
    <x v="0"/>
    <s v="TELEFONICA EMPRESAS DE CHILE SA"/>
    <s v="RONDA Y REVISION DE SALAS TECNICAS"/>
    <s v="13/12/2023 2:47:38"/>
    <s v="13/12/2023 2:48:42"/>
    <s v="Cerrado"/>
    <s v="CDP ANTIGUO 1"/>
    <s v="CDP ANTIGUO 2"/>
    <s v="13/12/2023 2:50:45"/>
    <s v="13/12/2023 23:50:00"/>
    <s v="RONDA Y REVISION DE SALAS TECNICAS"/>
    <s v="SE REALIZA RONDA"/>
    <d v="1899-12-30T00:01:41"/>
    <d v="1899-12-30T00:03:07"/>
    <d v="1899-12-30T00:01:26"/>
    <s v=""/>
    <s v="Cumplido"/>
    <m/>
    <m/>
    <m/>
    <m/>
    <m/>
    <d v="2023-11-12T00:00:00"/>
    <s v="CUMPLE"/>
    <s v="NO CUMPLE"/>
    <s v="NO CUMPLE"/>
    <s v="NO CUMPLE"/>
    <s v="NO CUMPLE"/>
  </r>
  <r>
    <s v="INC000002494349"/>
    <s v="HOUSING"/>
    <x v="15"/>
    <s v="APQ ACCESOS"/>
    <s v="ALDO P VALENZUELA MUJICA"/>
    <s v="tct_avalen"/>
    <s v="2-Significativo/Amplio"/>
    <x v="2"/>
    <s v="Alta"/>
    <x v="0"/>
    <s v="TELEFONICA EMPRESAS DE CHILE SA"/>
    <s v="TOMA DE ALARMAS DE CLIENTE"/>
    <s v="13/12/2023 2:51:12"/>
    <s v="13/12/2023 2:52:04"/>
    <s v="Cerrado"/>
    <s v="CDP ANTIGUO 1"/>
    <s v="CDP ANTIGUO 2"/>
    <s v="13/12/2023 2:53:25"/>
    <s v="13/12/2023 23:50:00"/>
    <s v="TOMA DE ALARMAS DE CLIENTE"/>
    <s v="SE REALIZA TOMA DE ALARMAS"/>
    <d v="1899-12-30T00:01:01"/>
    <d v="1899-12-30T00:02:13"/>
    <d v="1899-12-30T00:01:12"/>
    <s v=""/>
    <s v="Cumplido"/>
    <m/>
    <m/>
    <m/>
    <m/>
    <m/>
    <d v="2023-11-11T00:00:00"/>
    <s v="CUMPLE"/>
    <s v="NO CUMPLE"/>
    <s v="NO CUMPLE"/>
    <s v="NO CUMPLE"/>
    <s v="NO CUMPLE"/>
  </r>
  <r>
    <s v="INC000002494352"/>
    <s v="HOUSING"/>
    <x v="15"/>
    <s v="APQ ACCESOS"/>
    <s v="ALDO P VALENZUELA MUJICA"/>
    <s v="tct_avalen"/>
    <s v="2-Significativo/Amplio"/>
    <x v="2"/>
    <s v="Alta"/>
    <x v="0"/>
    <s v="TELEFONICA EMPRESAS DE CHILE SA"/>
    <s v="SUPERVISION RETIRO DE SOPORTE PDU"/>
    <s v="13/12/2023 2:53:47"/>
    <s v="13/12/2023 2:54:57"/>
    <s v="Cerrado"/>
    <s v="CDP ANTIGUO 1"/>
    <s v="CDP ANTIGUO 2"/>
    <s v="13/12/2023 2:57:32"/>
    <s v="13/12/2023 23:50:00"/>
    <s v="SUPERVISION RETIRO DE SOPORTE PDU"/>
    <s v="SE REALIZA SUPERVISION"/>
    <d v="1899-12-30T00:02:15"/>
    <d v="1899-12-30T00:03:45"/>
    <d v="1899-12-30T00:01:30"/>
    <s v=""/>
    <s v="Cumplido"/>
    <m/>
    <m/>
    <m/>
    <m/>
    <m/>
    <d v="2023-11-11T00:00:00"/>
    <s v="CUMPLE"/>
    <s v="NO CUMPLE"/>
    <s v="NO CUMPLE"/>
    <s v="NO CUMPLE"/>
    <s v="NO CUMPLE"/>
  </r>
  <r>
    <s v="INC000002494355"/>
    <s v="HOUSING"/>
    <x v="15"/>
    <s v="APQ ACCESOS"/>
    <s v="ALDO P VALENZUELA MUJICA"/>
    <s v="tct_avalen"/>
    <s v="2-Significativo/Amplio"/>
    <x v="2"/>
    <s v="Alta"/>
    <x v="0"/>
    <s v="TELEFONICA EMPRESAS DE CHILE SA"/>
    <s v="RONDA Y REVISION DE SALAS TECNICAS"/>
    <s v="13/12/2023 2:59:15"/>
    <s v="13/12/2023 3:00:17"/>
    <s v="Cerrado"/>
    <s v="CDP ANTIGUO 1"/>
    <s v="CDP ANTIGUO 2"/>
    <s v="13/12/2023 3:03:35"/>
    <s v="13/12/2023 23:50:00"/>
    <s v="RONDA Y REVISION DE SALAS TECNICAS"/>
    <s v="SE REALIZA RONDA"/>
    <d v="1899-12-30T00:02:20"/>
    <d v="1899-12-30T00:04:20"/>
    <d v="1899-12-30T00:02:00"/>
    <s v=""/>
    <s v="Cumplido"/>
    <m/>
    <m/>
    <m/>
    <m/>
    <m/>
    <d v="2023-11-11T00:00:00"/>
    <s v="CUMPLE"/>
    <s v="NO CUMPLE"/>
    <s v="NO CUMPLE"/>
    <s v="NO CUMPLE"/>
    <s v="NO CUMPLE"/>
  </r>
  <r>
    <s v="INC000002494357"/>
    <s v="HOUSING"/>
    <x v="15"/>
    <s v="APQ ACCESOS"/>
    <s v="ALDO P VALENZUELA MUJICA"/>
    <s v="tct_avalen"/>
    <s v="2-Significativo/Amplio"/>
    <x v="2"/>
    <s v="Alta"/>
    <x v="0"/>
    <s v="TELEFONICA EMPRESAS DE CHILE SA"/>
    <s v="SUPERVISION tendido, retiro y conexión de cableado DXC"/>
    <s v="13/12/2023 3:11:52"/>
    <s v="13/12/2023 3:13:05"/>
    <s v="Cerrado"/>
    <s v="CDP ANTIGUO 1"/>
    <s v="CDP ANTIGUO 2"/>
    <s v="13/12/2023 3:15:05"/>
    <s v="13/12/2023 23:50:00"/>
    <s v="SUPERVISION tendido, retiro y conexión de cableado DXC"/>
    <s v="SE REALIZA SUPERVISION"/>
    <d v="1899-12-30T00:01:29"/>
    <d v="1899-12-30T00:03:13"/>
    <d v="1899-12-30T00:01:44"/>
    <s v=""/>
    <s v="Cumplido"/>
    <m/>
    <m/>
    <m/>
    <m/>
    <m/>
    <d v="2023-11-11T00:00:00"/>
    <s v="CUMPLE"/>
    <s v="NO CUMPLE"/>
    <s v="NO CUMPLE"/>
    <s v="NO CUMPLE"/>
    <s v="NO CUMPLE"/>
  </r>
  <r>
    <s v="INC000002494383"/>
    <s v="SAP"/>
    <x v="17"/>
    <s v="CLOUD SAP HANA"/>
    <s v="NICOLAS A SAAVEDRA EGUILUZ"/>
    <s v="tct_nsaave"/>
    <s v="4-Menor/Localizado"/>
    <x v="0"/>
    <s v="Baja"/>
    <x v="0"/>
    <s v="TELEFONICA EMPRESAS DE CHILE SA"/>
    <s v="Checklist diario clientes 13.12.23"/>
    <s v="13/12/2023 7:47:42"/>
    <s v="13/12/2023 7:49:34"/>
    <s v="Cerrado"/>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s v="CUMPLE"/>
    <s v="NO CUMPLE"/>
    <s v="NO CUMPLE"/>
    <s v="NO CUMPLE"/>
    <s v="NO CUMPLE"/>
  </r>
  <r>
    <s v="INC000002494397"/>
    <s v="HOUSING"/>
    <x v="15"/>
    <s v="APQ ACCESOS"/>
    <s v="JAIRO A SALINAS GARAY"/>
    <s v="tct_jsalin"/>
    <s v="3-Moderado/Limitado"/>
    <x v="1"/>
    <s v="Media"/>
    <x v="0"/>
    <s v="TELEFONICA EMPRESAS DE CHILE SA"/>
    <s v="MICROCORTE DC PAINE"/>
    <s v="13/12/2023 8:52:03"/>
    <s v="13/12/2023 8:52:48"/>
    <s v="Cerrado"/>
    <s v="CDP ANTIGUO 1"/>
    <s v="CDP ANTIGUO 2"/>
    <s v="13/12/2023 9:05:36"/>
    <s v="13/12/2023 23:50:00"/>
    <s v="MICROCORTE DC PAINE"/>
    <s v="RONDA REALIZADA."/>
    <d v="1899-12-30T00:12:48"/>
    <d v="1899-12-30T00:13:33"/>
    <d v="1899-12-30T00:00:45"/>
    <s v=""/>
    <s v="Cumplido"/>
    <m/>
    <m/>
    <m/>
    <m/>
    <m/>
    <d v="2023-11-12T00:00:00"/>
    <s v="CUMPLE"/>
    <s v="NO CUMPLE"/>
    <s v="NO CUMPLE"/>
    <s v="NO CUMPLE"/>
    <s v="NO CUMPLE"/>
  </r>
  <r>
    <s v="INC000002494419"/>
    <s v="HOUSING"/>
    <x v="19"/>
    <s v="BELIEVE"/>
    <s v="SEBASTIAN A JARA VIDAL"/>
    <s v="frp_pcamay"/>
    <s v="3-Moderado/Limitado"/>
    <x v="1"/>
    <s v="Media"/>
    <x v="0"/>
    <s v="SERVIEX S A"/>
    <s v="GESTION DATACENTER/ ACCESOS / Serviex"/>
    <s v="12/12/2023 18:41:42"/>
    <s v="12/12/2023 18:43:59"/>
    <s v="Cerrado"/>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s v="CUMPLE"/>
    <s v="NO CUMPLE"/>
    <s v="NO CUMPLE"/>
    <s v="NO CUMPLE"/>
    <s v="NO CUMPLE"/>
  </r>
  <r>
    <s v="INC000002494436"/>
    <s v="HOUSING"/>
    <x v="15"/>
    <s v="APQ ACCESOS"/>
    <s v="JAIRO A SALINAS GARAY"/>
    <s v="tct_jsalin"/>
    <s v="3-Moderado/Limitado"/>
    <x v="1"/>
    <s v="Media"/>
    <x v="0"/>
    <s v="TELEFONICA EMPRESAS DE CHILE SA"/>
    <s v="RONDA Y REVISION DE SALAS TECNICAS"/>
    <s v="12/12/2023 19:22:28"/>
    <s v="12/12/2023 19:23:27"/>
    <s v="Cerrado"/>
    <s v="CDP ANTIGUO 1"/>
    <s v="CDP ANTIGUO 2"/>
    <s v="12/12/2023 19:23:27"/>
    <s v="12/12/2023 23:50:00"/>
    <s v="RONDA Y REVISION DE SALAS TECNICAS"/>
    <s v="RONDA REALIZADA."/>
    <d v="1899-12-30T00:00:00"/>
    <d v="1899-12-30T00:00:59"/>
    <d v="1899-12-30T00:00:59"/>
    <s v=""/>
    <s v="Cumplido"/>
    <m/>
    <m/>
    <m/>
    <m/>
    <m/>
    <d v="2023-11-11T00:00:00"/>
    <s v="CUMPLE"/>
    <s v="NO CUMPLE"/>
    <s v="NO CUMPLE"/>
    <s v="NO CUMPLE"/>
    <s v="NO CUMPLE"/>
  </r>
  <r>
    <s v="INC000002494437"/>
    <s v="HOUSING"/>
    <x v="15"/>
    <s v="APQ ACCESOS"/>
    <s v="JAIRO A SALINAS GARAY"/>
    <s v="tct_jsalin"/>
    <s v="3-Moderado/Limitado"/>
    <x v="1"/>
    <s v="Media"/>
    <x v="0"/>
    <s v="TELEFONICA EMPRESAS DE CHILE SA"/>
    <s v="RONDA Y REVISION DE SALAS TECNICAS"/>
    <s v="12/12/2023 19:23:34"/>
    <s v="12/12/2023 19:24:21"/>
    <s v="Cerrado"/>
    <s v="CDP ANTIGUO 1"/>
    <s v="CDP ANTIGUO 2"/>
    <s v="12/12/2023 19:24:21"/>
    <s v="12/12/2023 23:50:00"/>
    <s v="RONDA Y REVISION DE SALAS TECNICAS"/>
    <s v="RONDA REALIZADA."/>
    <d v="1899-12-30T00:00:00"/>
    <d v="1899-12-30T00:00:47"/>
    <d v="1899-12-30T00:00:47"/>
    <s v=""/>
    <s v="Cumplido"/>
    <m/>
    <m/>
    <m/>
    <m/>
    <m/>
    <d v="2023-11-11T00:00:00"/>
    <s v="CUMPLE"/>
    <s v="NO CUMPLE"/>
    <s v="NO CUMPLE"/>
    <s v="NO CUMPLE"/>
    <s v="NO CUMPLE"/>
  </r>
  <r>
    <s v="INC000002494439"/>
    <s v="HOUSING"/>
    <x v="15"/>
    <s v="APQ ACCESOS"/>
    <s v="JAIRO A SALINAS GARAY"/>
    <s v="tct_jsalin"/>
    <s v="3-Moderado/Limitado"/>
    <x v="1"/>
    <s v="Media"/>
    <x v="0"/>
    <s v="TELEFONICA EMPRESAS DE CHILE SA"/>
    <s v="RONDA Y REVISION DE SALAS TECNICAS"/>
    <s v="12/12/2023 19:24:27"/>
    <s v="12/12/2023 19:25:20"/>
    <s v="Cerrado"/>
    <s v="CDP ANTIGUO 1"/>
    <s v="CDP ANTIGUO 2"/>
    <s v="12/12/2023 19:25:20"/>
    <s v="12/12/2023 23:50:00"/>
    <s v="RONDA Y REVISION DE SALAS TECNICAS"/>
    <s v="RONDA REALIZADA."/>
    <d v="1899-12-30T00:00:00"/>
    <d v="1899-12-30T00:00:53"/>
    <d v="1899-12-30T00:00:53"/>
    <s v=""/>
    <s v="Cumplido"/>
    <m/>
    <m/>
    <m/>
    <m/>
    <m/>
    <d v="2023-11-11T00:00:00"/>
    <s v="CUMPLE"/>
    <s v="NO CUMPLE"/>
    <s v="NO CUMPLE"/>
    <s v="NO CUMPLE"/>
    <s v="NO CUMPLE"/>
  </r>
  <r>
    <s v="INC000002494442"/>
    <s v="HOUSING"/>
    <x v="15"/>
    <s v="APQ ACCESOS"/>
    <s v="JAIRO A SALINAS GARAY"/>
    <s v="tct_jsalin"/>
    <s v="3-Moderado/Limitado"/>
    <x v="1"/>
    <s v="Media"/>
    <x v="0"/>
    <s v="TELEFONICA EMPRESAS DE CHILE SA"/>
    <s v="Huawei - Proyecto PD20230313025 Etapa 2"/>
    <s v="12/12/2023 19:26:00"/>
    <s v="12/12/2023 19:27:45"/>
    <s v="Cerrado"/>
    <s v="CDP ANTIGUO 1"/>
    <s v="CDP ANTIGUO 2"/>
    <s v="12/12/2023 19:27:45"/>
    <s v="12/12/2023 23:50:00"/>
    <s v="Huawei - Proyecto PD20230313025 Etapa 2"/>
    <s v="RONDA REALIZADA."/>
    <d v="1899-12-30T00:00:00"/>
    <d v="1899-12-30T00:01:45"/>
    <d v="1899-12-30T00:01:45"/>
    <s v=""/>
    <s v="Cumplido"/>
    <m/>
    <m/>
    <m/>
    <m/>
    <m/>
    <d v="2023-11-11T00:00:00"/>
    <s v="CUMPLE"/>
    <s v="NO CUMPLE"/>
    <s v="NO CUMPLE"/>
    <s v="NO CUMPLE"/>
    <s v="NO CUMPLE"/>
  </r>
  <r>
    <s v="INC000002494573"/>
    <s v="VPN IP - MPLS"/>
    <x v="3"/>
    <s v="GESTION HD"/>
    <s v="GUSTAVO AVILA VERA"/>
    <s v="frp_spevel"/>
    <s v="3-Moderado/Limitado"/>
    <x v="1"/>
    <s v="Media"/>
    <x v="0"/>
    <s v="INGENIERIA SERVICIOS Y COMUNICACIONES S A"/>
    <s v="HD/Creación de registro SPF - casasdelmaule.cl"/>
    <s v="13/12/2023 9:12:12"/>
    <s v="13/12/2023 9:14:13"/>
    <s v="Cerrado"/>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s v="NO CUMPLE"/>
    <s v="CUMPLE"/>
    <s v="NO CUMPLE"/>
    <s v="NO CUMPLE"/>
    <s v="NO CUMPLE"/>
  </r>
  <r>
    <s v="INC000002494748"/>
    <s v="HOUSING"/>
    <x v="15"/>
    <s v="APQ ACCESOS"/>
    <s v="ALDO P VALENZUELA MUJICA"/>
    <s v="tct_avalen"/>
    <s v="2-Significativo/Amplio"/>
    <x v="2"/>
    <s v="Alta"/>
    <x v="0"/>
    <s v="TELEFONICA EMPRESAS DE CHILE SA"/>
    <s v="RONDA Y REVISION DE SALAS TECNICAS"/>
    <s v="13/12/2023 5:18:29"/>
    <s v="13/12/2023 5:19:31"/>
    <s v="Cerrado"/>
    <s v="CDP ANTIGUO 1"/>
    <s v="CDP ANTIGUO 2"/>
    <s v="13/12/2023 5:21:41"/>
    <s v="13/12/2023 23:50:00"/>
    <s v="RONDA Y REVISION DE SALAS TECNICAS"/>
    <s v="SE REALIZA RONDA"/>
    <d v="1899-12-30T00:01:35"/>
    <d v="1899-12-30T00:03:12"/>
    <d v="1899-12-30T00:01:37"/>
    <s v=""/>
    <s v="Cumplido"/>
    <m/>
    <m/>
    <m/>
    <m/>
    <m/>
    <d v="2023-11-11T00:00:00"/>
    <s v="CUMPLE"/>
    <s v="NO CUMPLE"/>
    <s v="NO CUMPLE"/>
    <s v="NO CUMPLE"/>
    <s v="NO CUMPLE"/>
  </r>
  <r>
    <s v="INC000002494753"/>
    <s v="HOUSING"/>
    <x v="15"/>
    <s v="APQ ACCESOS"/>
    <s v="ALDO P VALENZUELA MUJICA"/>
    <s v="tct_avalen"/>
    <s v="2-Significativo/Amplio"/>
    <x v="2"/>
    <s v="Alta"/>
    <x v="0"/>
    <s v="TELEFONICA EMPRESAS DE CHILE SA"/>
    <s v="RONDA Y REVISION DE SALAS TECNICAS"/>
    <s v="13/12/2023 5:37:03"/>
    <s v="13/12/2023 5:38:11"/>
    <s v="Cerrado"/>
    <s v="CDP ANTIGUO 1"/>
    <s v="CDP ANTIGUO 2"/>
    <s v="13/12/2023 5:39:53"/>
    <s v="13/12/2023 23:50:00"/>
    <s v="RONDA Y REVISION DE SALAS TECNICAS"/>
    <s v="SE REALIZA RONDA"/>
    <d v="1899-12-30T00:01:16"/>
    <d v="1899-12-30T00:02:50"/>
    <d v="1899-12-30T00:01:34"/>
    <s v=""/>
    <s v="Cumplido"/>
    <m/>
    <m/>
    <m/>
    <m/>
    <m/>
    <d v="2023-11-12T00:00:00"/>
    <s v="CUMPLE"/>
    <s v="NO CUMPLE"/>
    <s v="NO CUMPLE"/>
    <s v="NO CUMPLE"/>
    <s v="NO CUMPLE"/>
  </r>
  <r>
    <s v="INC000002494877"/>
    <s v="HOUSING"/>
    <x v="19"/>
    <s v="BELIEVE"/>
    <s v="FRANCISCO J FELIU ABARCA"/>
    <s v="frp_fbalab"/>
    <s v="3-Moderado/Limitado"/>
    <x v="1"/>
    <s v="Media"/>
    <x v="0"/>
    <s v="IDOM INGENIERIA Y CONSULTORIA S.A. AGENCIA EN CHILE"/>
    <s v="GESTION DATACENTER/ ACCESOS / IDOM INGENIERIA Y CONSULTORIA S.A. AGENCIA EN CHILE"/>
    <s v="13/12/2023 9:29:47"/>
    <s v="13/12/2023 9:30:49"/>
    <s v="Cerrado"/>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s v="CUMPLE"/>
    <s v="NO CUMPLE"/>
    <s v="NO CUMPLE"/>
    <s v="NO CUMPLE"/>
    <s v="NO CUMPLE"/>
  </r>
  <r>
    <s v="INC000002494909"/>
    <s v="INFRAESTRUCTURA DC"/>
    <x v="6"/>
    <s v="APQ ACCESOS"/>
    <s v="FRANCISCO J FELIU ABARCA"/>
    <s v="tct_frafea"/>
    <s v="4-Menor/Localizado"/>
    <x v="0"/>
    <s v="Baja"/>
    <x v="0"/>
    <s v="TELEFONICA CYBERSECURITY TECH CHILE SPA"/>
    <s v="RONDA POR TOMA DE TEMPERATURAS EN SALAS TIC"/>
    <s v="13/12/2023 8:53:59"/>
    <s v="13/12/2023 8:54:42"/>
    <s v="Cerrado"/>
    <s v="TI"/>
    <s v="CLIMA"/>
    <s v="13/12/2023 9:10:06"/>
    <s v="13/12/2023 23:50:00"/>
    <s v="RONDA POR TOMA DE TEMPERATURAS EN SALAS TIC"/>
    <s v="RONDA REALIZADA"/>
    <d v="1899-12-30T00:00:00"/>
    <d v="1899-12-30T00:00:00"/>
    <d v="1899-12-30T00:00:00"/>
    <s v=""/>
    <s v="Cumplido"/>
    <m/>
    <m/>
    <m/>
    <m/>
    <m/>
    <d v="2023-11-12T00:00:00"/>
    <s v="CUMPLE"/>
    <s v="NO CUMPLE"/>
    <s v="NO CUMPLE"/>
    <s v="NO CUMPLE"/>
    <s v="NO CUMPLE"/>
  </r>
  <r>
    <s v="INC000002494924"/>
    <s v="VPN IP - MPLS"/>
    <x v="17"/>
    <s v="GESTION HD"/>
    <s v="EWALD R GALAZ MILLALEO"/>
    <s v="frp_jciert"/>
    <s v="4-Menor/Localizado"/>
    <x v="0"/>
    <s v="Baja"/>
    <x v="0"/>
    <s v="TELEFONICA GLOBAL TECHNOLOGY S.A.AGENCIA EN CHILE"/>
    <s v="REQ / Actualización Folios LIPS"/>
    <s v="13/12/2023 9:19:07"/>
    <s v="13/12/2023 9:22:11"/>
    <s v="Cerrado"/>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s v="NO CUMPLE"/>
    <s v="NO CUMPLE"/>
    <s v="NO CUMPLE"/>
    <s v="CUMPLE"/>
    <s v="NO CUMPLE"/>
  </r>
  <r>
    <s v="INC000002494937"/>
    <s v="INFRAESTRUCTURA DC"/>
    <x v="6"/>
    <s v="APQ ACCESOS"/>
    <s v="FRANCISCO J FELIU ABARCA"/>
    <s v="tct_frafea"/>
    <s v="4-Menor/Localizado"/>
    <x v="0"/>
    <s v="Baja"/>
    <x v="0"/>
    <s v="TELEFONICA CYBERSECURITY TECH CHILE SPA"/>
    <s v="RONDA PREVENTIVA EN SALAS TIC"/>
    <s v="13/12/2023 9:54:42"/>
    <s v="13/12/2023 9:55:36"/>
    <s v="Cerrado"/>
    <s v="TI"/>
    <s v="INFRAESTRUCTURA"/>
    <s v="13/12/2023 10:36:15"/>
    <s v="13/12/2023 23:50:00"/>
    <s v="RONDA PREVENTIVA EN SALAS TIC"/>
    <s v="RONDA REALIZADA"/>
    <d v="1899-12-30T00:00:00"/>
    <d v="1899-12-30T00:00:00"/>
    <d v="1899-12-30T00:00:00"/>
    <s v=""/>
    <s v="Cumplido"/>
    <m/>
    <m/>
    <m/>
    <m/>
    <m/>
    <d v="2023-11-11T00:00:00"/>
    <s v="CUMPLE"/>
    <s v="NO CUMPLE"/>
    <s v="NO CUMPLE"/>
    <s v="NO CUMPLE"/>
    <s v="NO CUMPLE"/>
  </r>
  <r>
    <s v="INC000002494953"/>
    <s v="RED INTERNA"/>
    <x v="1"/>
    <s v="APQ ACCESOS"/>
    <s v="CARLOS F ARAYA RAMIREZ"/>
    <s v="tct_cararr"/>
    <s v="4-Menor/Localizado"/>
    <x v="0"/>
    <s v="Baja"/>
    <x v="0"/>
    <s v="TELEFONICA CYBERSECURITY TECH CHILE SPA"/>
    <s v="RONDA INSPECTIVA"/>
    <s v="13/12/2023 11:07:25"/>
    <s v="13/12/2023 11:09:29"/>
    <s v="Cerrado"/>
    <s v="CDP ANTIGUO 1"/>
    <s v="CDP ANTIGUO 2"/>
    <s v="13/12/2023 11:31:33"/>
    <s v="13/12/2023 23:50:00"/>
    <m/>
    <s v="RONDA INSPECTIVA"/>
    <d v="1899-12-30T00:00:00"/>
    <d v="1899-12-30T00:00:00"/>
    <d v="1899-12-30T00:00:00"/>
    <s v=""/>
    <s v="Cumplido"/>
    <m/>
    <m/>
    <m/>
    <m/>
    <m/>
    <d v="2023-11-11T00:00:00"/>
    <s v="CUMPLE"/>
    <s v="NO CUMPLE"/>
    <s v="NO CUMPLE"/>
    <s v="NO CUMPLE"/>
    <s v="NO CUMPLE"/>
  </r>
  <r>
    <s v="INC000002494965"/>
    <s v="COMUNICACIONES"/>
    <x v="4"/>
    <s v="GESTION PLATAFORMA CLIENTES"/>
    <s v="PAUL A SEPULVEDA ALVAREZ"/>
    <s v="lmolcont"/>
    <s v="2-Significativo/Amplio"/>
    <x v="2"/>
    <s v="Alta"/>
    <x v="0"/>
    <s v="TELEFONICA EMPRESAS DE CHILE SA"/>
    <s v="(URGENTE POR PROYECTO) REINICIO PASSWORD VPN"/>
    <s v="13/12/2023 11:44:29"/>
    <s v="13/12/2023 11:44:29"/>
    <s v="Cerrado"/>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s v="CUMPLE"/>
    <s v="NO CUMPLE"/>
    <s v="NO CUMPLE"/>
    <s v="NO CUMPLE"/>
    <s v="NO CUMPLE"/>
  </r>
  <r>
    <s v="INC000002494969"/>
    <s v="HOSTING VIRTUAL"/>
    <x v="13"/>
    <s v="GESTION HD"/>
    <s v="ANGEL CASTRO CABRERA"/>
    <s v="frp_lmosqu"/>
    <s v="4-Menor/Localizado"/>
    <x v="0"/>
    <s v="Baja"/>
    <x v="0"/>
    <s v="EMPRESA NACIONAL DE CERTIFICACIONES"/>
    <s v="REQ /  vm servicios / Help Desk"/>
    <s v="13/12/2023 11:47:03"/>
    <s v="13/12/2023 11:49:09"/>
    <s v="Cerrado"/>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s v="NO CUMPLE"/>
    <s v="NO CUMPLE"/>
    <s v="CUMPLE"/>
    <s v="NO CUMPLE"/>
    <s v="NO CUMPLE"/>
  </r>
  <r>
    <s v="INC000002494977"/>
    <s v="RED INTERNA"/>
    <x v="0"/>
    <s v="APQ ACCESOS"/>
    <s v="CRISTOPHER MALDONADO ROMERO"/>
    <s v="tct_cmaldo"/>
    <s v="4-Menor/Localizado"/>
    <x v="0"/>
    <s v="Baja"/>
    <x v="0"/>
    <s v="TELEFONICA EMPRESAS DE CHILE SA"/>
    <s v="RONDA TOMA DE TEMPERATURAS SALAS TIC"/>
    <s v="13/12/2023 12:08:14"/>
    <s v="13/12/2023 12:09:12"/>
    <s v="Cerrado"/>
    <s v="CDP ANTIGUO 1"/>
    <s v="CDP ANTIGUO 2"/>
    <s v="13/12/2023 12:43:39"/>
    <s v="13/12/2023 23:50:00"/>
    <m/>
    <s v="RONDA REALIZADA"/>
    <d v="1899-12-30T00:00:00"/>
    <d v="1899-12-30T00:00:00"/>
    <d v="1899-12-30T00:00:00"/>
    <s v=""/>
    <s v="Cumplido"/>
    <m/>
    <m/>
    <m/>
    <m/>
    <m/>
    <d v="2023-11-12T00:00:00"/>
    <s v="CUMPLE"/>
    <s v="NO CUMPLE"/>
    <s v="NO CUMPLE"/>
    <s v="NO CUMPLE"/>
    <s v="NO CUMPLE"/>
  </r>
  <r>
    <s v="INC000002494998"/>
    <s v="INFRAESTRUCTURA DC"/>
    <x v="6"/>
    <s v="APQ ACCESOS"/>
    <s v="FRANCISCO J FELIU ABARCA"/>
    <s v="tct_frafea"/>
    <s v="4-Menor/Localizado"/>
    <x v="0"/>
    <s v="Baja"/>
    <x v="0"/>
    <s v="TELEFONICA CYBERSECURITY TECH CHILE SPA"/>
    <s v="RONDA POR TOMA DE TEMPERATURAS EN SALAS TIC"/>
    <s v="13/12/2023 12:48:31"/>
    <s v="13/12/2023 12:49:26"/>
    <s v="Cerrado"/>
    <s v="TI"/>
    <s v="CLIMA"/>
    <s v="13/12/2023 15:07:51"/>
    <s v="13/12/2023 23:50:00"/>
    <s v="RONDA POR TOMA DE TEMPERATURAS EN SALAS TIC"/>
    <s v="RONDA REALIZADA"/>
    <d v="1899-12-30T00:00:00"/>
    <d v="1899-12-30T00:00:00"/>
    <d v="1899-12-30T00:00:00"/>
    <s v=""/>
    <s v="Cumplido"/>
    <m/>
    <m/>
    <m/>
    <m/>
    <m/>
    <d v="2023-11-12T00:00:00"/>
    <s v="CUMPLE"/>
    <s v="NO CUMPLE"/>
    <s v="NO CUMPLE"/>
    <s v="NO CUMPLE"/>
    <s v="NO CUMPLE"/>
  </r>
  <r>
    <s v="INC000002495019"/>
    <s v="HOSTING VIRTUAL"/>
    <x v="4"/>
    <s v="DUOC TICKET AUTOMATICO"/>
    <s v="GIOVANNI D ROCCO VALENZUELA"/>
    <s v="frp_fcruzp"/>
    <s v="3-Moderado/Limitado"/>
    <x v="0"/>
    <s v="Baja"/>
    <x v="0"/>
    <s v="FUNDACION INSTITUTO PROFESIONAL DUOC UC"/>
    <s v="RQ / DUOC / Permisos FileServer"/>
    <s v="13/12/2023 9:12:46"/>
    <s v="13/12/2023 9:14:36"/>
    <s v="Cerrado"/>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s v="NO CUMPLE"/>
    <s v="CUMPLE"/>
    <s v="NO CUMPLE"/>
    <s v="NO CUMPLE"/>
    <s v="NO CUMPLE"/>
  </r>
  <r>
    <s v="INC000002495347"/>
    <s v="HOUSING"/>
    <x v="16"/>
    <s v="BELIEVE"/>
    <s v="JORGE S LORCA LEIVA"/>
    <s v="frp_fbalab"/>
    <s v="3-Moderado/Limitado"/>
    <x v="1"/>
    <s v="Media"/>
    <x v="0"/>
    <s v="TELEFONICA EMPRESAS DE CHILE SA"/>
    <s v="GESTION DATACENTER/ ACCESOS / TELEFONICA EMPRESAS DE CHILE SA"/>
    <s v="13/12/2023 11:04:00"/>
    <s v="13/12/2023 11:05:17"/>
    <s v="Cerrado"/>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s v="CUMPLE"/>
    <s v="NO CUMPLE"/>
    <s v="NO CUMPLE"/>
    <s v="NO CUMPLE"/>
    <s v="NO CUMPLE"/>
  </r>
  <r>
    <s v="INC000002495367"/>
    <s v="HOUSING"/>
    <x v="19"/>
    <s v="BELIEVE"/>
    <s v="FRANCISCO J FELIU ABARCA"/>
    <s v="frp_fbalab"/>
    <s v="3-Moderado/Limitado"/>
    <x v="1"/>
    <s v="Media"/>
    <x v="0"/>
    <s v="EQUIPOS ELECTRONICOS Y COMPUTACION SA"/>
    <s v="GESTION DATACENTER/ ACCESOS / EQUIPOS ELECTRONICOS Y COMPUTACION SA"/>
    <s v="13/12/2023 11:12:41"/>
    <s v="13/12/2023 11:13:41"/>
    <s v="Cerrado"/>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s v="CUMPLE"/>
    <s v="NO CUMPLE"/>
    <s v="NO CUMPLE"/>
    <s v="NO CUMPLE"/>
    <s v="NO CUMPLE"/>
  </r>
  <r>
    <s v="INC000002495397"/>
    <s v="HOUSING"/>
    <x v="14"/>
    <s v="BELIEVE"/>
    <s v="CRISTOPHER MALDONADO ROMERO"/>
    <s v="frp_fbalab"/>
    <s v="3-Moderado/Limitado"/>
    <x v="1"/>
    <s v="Media"/>
    <x v="0"/>
    <s v="BANCO SANTANDER CHILE 1"/>
    <s v="GESTION DATACENTER/ ACCESOS / BANCO SANTANDER CHILE 1"/>
    <s v="13/12/2023 11:29:14"/>
    <s v="13/12/2023 11:30:38"/>
    <s v="Cerrado"/>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s v="CUMPLE"/>
    <s v="NO CUMPLE"/>
    <s v="NO CUMPLE"/>
    <s v="NO CUMPLE"/>
    <s v="NO CUMPLE"/>
  </r>
  <r>
    <s v="INC000002495419"/>
    <s v="VPN IP - MPLS"/>
    <x v="3"/>
    <s v="GESTION HD"/>
    <s v="GUSTAVO AVILA VERA"/>
    <s v="frp_fpetro"/>
    <s v="3-Moderado/Limitado"/>
    <x v="1"/>
    <s v="Media"/>
    <x v="0"/>
    <s v="INMOBILIARIA FRUSAN S.A."/>
    <s v="REQ/TTECH: Abrir ticket y derivar a Controller"/>
    <s v="13/12/2023 11:17:37"/>
    <s v="13/12/2023 11:19:57"/>
    <s v="Cerrado"/>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s v="CUMPLE"/>
    <s v="NO CUMPLE"/>
    <s v="NO CUMPLE"/>
    <s v="NO CUMPLE"/>
    <s v="NO CUMPLE"/>
  </r>
  <r>
    <s v="INC000002495432"/>
    <s v="HOSTING VIRTUAL"/>
    <x v="7"/>
    <s v="OPERACION N1"/>
    <s v="ALVARO ORTIZ"/>
    <s v="tct_alorti"/>
    <s v="2-Significativo/Amplio"/>
    <x v="1"/>
    <s v="Media"/>
    <x v="0"/>
    <s v="FUNDACION INSTITUTO PROFESIONAL DUOC UC"/>
    <s v="generar usuario en qas"/>
    <s v="13/12/2023 11:34:33"/>
    <s v="13/12/2023 11:35:24"/>
    <s v="Cerrado"/>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s v="CUMPLE"/>
    <s v="NO CUMPLE"/>
    <s v="NO CUMPLE"/>
    <s v="NO CUMPLE"/>
    <s v="NO CUMPLE"/>
  </r>
  <r>
    <s v="INC000002495472"/>
    <s v="VPN IP - MPLS"/>
    <x v="4"/>
    <s v="GESTION HD"/>
    <s v="JUAN CARLOS UZCATEGUI FUGUETT"/>
    <s v="frp_fpetro"/>
    <s v="3-Moderado/Limitado"/>
    <x v="1"/>
    <s v="Media"/>
    <x v="0"/>
    <s v="TELEFONICA GLOBAL TECHNOLOGY S.A.AGENCIA EN CHILE"/>
    <s v="REQ/[EXTERNO] RE: Active Directory - TrackingID#2308080030005744"/>
    <s v="13/12/2023 12:53:57"/>
    <s v="13/12/2023 12:56:33"/>
    <s v="Cerrado"/>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s v="NO CUMPLE"/>
    <s v="NO CUMPLE"/>
    <s v="CUMPLE"/>
    <s v="NO CUMPLE"/>
    <s v="NO CUMPLE"/>
  </r>
  <r>
    <s v="INC000002495499"/>
    <s v="HOUSING"/>
    <x v="4"/>
    <s v="DUOC TICKET AUTOMATICO"/>
    <s v="PAUL A SEPULVEDA ALVAREZ"/>
    <s v="frp_fcruzp"/>
    <s v="3-Moderado/Limitado"/>
    <x v="0"/>
    <s v="Baja"/>
    <x v="0"/>
    <s v="FUNDACION INSTITUTO PROFESIONAL DUOC UC"/>
    <s v="DUOC / RQ / RE: Clientes RADIUS - WIFI 6"/>
    <s v="13/12/2023 13:39:25"/>
    <s v="13/12/2023 13:41:33"/>
    <s v="Cerrado"/>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s v="CUMPLE"/>
    <s v="NO CUMPLE"/>
    <s v="NO CUMPLE"/>
    <s v="NO CUMPLE"/>
    <s v="NO CUMPLE"/>
  </r>
  <r>
    <s v="INC000002495501"/>
    <s v="HOSTING VIRTUAL"/>
    <x v="3"/>
    <s v="OPERACION N1"/>
    <s v="VICTOR SEPULVEDA GAMARRA"/>
    <s v="tct_vsepul"/>
    <s v="3-Moderado/Limitado"/>
    <x v="1"/>
    <s v="Media"/>
    <x v="0"/>
    <s v="FUNDACION INSTITUTO PROFESIONAL DUOC UC"/>
    <s v="Crear usuario en servidor SRVBACKDRUPALPRD 01"/>
    <s v="13/12/2023 13:43:37"/>
    <s v="13/12/2023 13:44:11"/>
    <s v="Cerrado"/>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s v="CUMPLE"/>
    <s v="NO CUMPLE"/>
    <s v="NO CUMPLE"/>
    <s v="NO CUMPLE"/>
    <s v="NO CUMPLE"/>
  </r>
  <r>
    <s v="INC000002495521"/>
    <s v="VPN IP - MPLS"/>
    <x v="4"/>
    <s v="BELIEVE"/>
    <s v="JUAN CARLOS UZCATEGUI FUGUETT"/>
    <s v="frp_fbalab"/>
    <s v="4-Menor/Localizado"/>
    <x v="0"/>
    <s v="Baja"/>
    <x v="0"/>
    <s v="TELEFONICA CYBERSECURITY TECH CHILE SPA"/>
    <s v="REQ / SOC / RE: Alarma de inactividad Equipos DUOC 7 dias Fired"/>
    <s v="13/12/2023 11:42:55"/>
    <s v="13/12/2023 11:47:47"/>
    <s v="Cerrado"/>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s v="NO CUMPLE"/>
    <s v="NO CUMPLE"/>
    <s v="CUMPLE"/>
    <s v="NO CUMPLE"/>
    <s v="NO CUMPLE"/>
  </r>
  <r>
    <s v="INC000002495553"/>
    <s v="HOUSING"/>
    <x v="16"/>
    <s v="BELIEVE"/>
    <s v="FERNEY D GARZON PEÑA"/>
    <s v="frp_fbalab"/>
    <s v="3-Moderado/Limitado"/>
    <x v="1"/>
    <s v="Media"/>
    <x v="0"/>
    <s v="CENTRO DE COMPENSACION AUTOMATIZADO S A"/>
    <s v="GESTION DATACENTER/ ACCESOS / CENTRO DE COMPENSACION AUTOMATIZADO S A"/>
    <s v="13/12/2023 12:07:18"/>
    <s v="13/12/2023 12:11:42"/>
    <s v="Cerrado"/>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s v="CUMPLE"/>
    <s v="NO CUMPLE"/>
    <s v="NO CUMPLE"/>
    <s v="NO CUMPLE"/>
    <s v="NO CUMPLE"/>
  </r>
  <r>
    <s v="INC000002495610"/>
    <s v="HOUSING"/>
    <x v="14"/>
    <s v="BELIEVE"/>
    <s v="CRISTOPHER MALDONADO ROMERO"/>
    <s v="frp_fbalab"/>
    <s v="3-Moderado/Limitado"/>
    <x v="1"/>
    <s v="Media"/>
    <x v="0"/>
    <s v="BANCO SANTANDER CHILE 1"/>
    <s v="GESTION DATACENTER/ ACCESOS / BANCO SANTANDER CHILE 1"/>
    <s v="13/12/2023 12:47:09"/>
    <s v="13/12/2023 12:49:03"/>
    <s v="Cerrado"/>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s v="CUMPLE"/>
    <s v="NO CUMPLE"/>
    <s v="NO CUMPLE"/>
    <s v="NO CUMPLE"/>
    <s v="NO CUMPLE"/>
  </r>
  <r>
    <s v="INC000002495614"/>
    <s v="TICKET-INTELIGENTE"/>
    <x v="4"/>
    <s v="GESTION TI"/>
    <s v="ALEJANDRO ACEVEDO VALENZUELA"/>
    <s v="USR_TSIGHT"/>
    <s v="1-Extenso/Generalizado"/>
    <x v="0"/>
    <s v="Baja"/>
    <x v="1"/>
    <s v="FUNDACION INSTITUTO PROFESIONAL DUOC UC"/>
    <s v="fiprdu01 - srvfs01_vm TICKET AUTOMATICO"/>
    <s v="13/12/2023 12:53:58"/>
    <s v="13/12/2023 12:53:58"/>
    <s v="Cerrado"/>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s v="NO CUMPLE"/>
    <s v="CUMPLE"/>
    <s v="NO CUMPLE"/>
    <s v="NO CUMPLE"/>
    <s v="NO CUMPLE"/>
  </r>
  <r>
    <s v="INC000002495736"/>
    <s v="HOSTING VIRTUAL"/>
    <x v="13"/>
    <s v="GESTION HD"/>
    <s v="JOSE A SANTIS SERRANO"/>
    <s v="frp_lmosqu"/>
    <s v="4-Menor/Localizado"/>
    <x v="0"/>
    <s v="Baja"/>
    <x v="0"/>
    <s v="BVS GROUP SPA"/>
    <s v="REQ /  Agregar usuario autorizado // BVS group  | Help Desk"/>
    <s v="13/12/2023 14:29:55"/>
    <s v="13/12/2023 14:32:48"/>
    <s v="Cerrado"/>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s v="NO CUMPLE"/>
    <s v="CUMPLE"/>
    <s v="NO CUMPLE"/>
    <s v="NO CUMPLE"/>
    <s v="NO CUMPLE"/>
  </r>
  <r>
    <s v="INC000002495748"/>
    <s v="HOUSING"/>
    <x v="19"/>
    <s v="BELIEVE"/>
    <s v="FRANCISCO J FELIU ABARCA"/>
    <s v="frp_jolsso"/>
    <s v="3-Moderado/Limitado"/>
    <x v="1"/>
    <s v="Media"/>
    <x v="0"/>
    <s v="ICETEL SERVICIOS S.A."/>
    <s v="GESTION DATACENTER/ ACCESOS /ICETEL SERVICIOS S.A."/>
    <s v="13/12/2023 15:06:52"/>
    <s v="13/12/2023 15:08:22"/>
    <s v="Cerrado"/>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s v="CUMPLE"/>
    <s v="NO CUMPLE"/>
    <s v="NO CUMPLE"/>
    <s v="NO CUMPLE"/>
    <s v="NO CUMPLE"/>
  </r>
  <r>
    <s v="INC000002495771"/>
    <s v="HOSTING VIRTUAL"/>
    <x v="9"/>
    <s v="GESTION HD"/>
    <s v="RODRIGO VÁSQUEZ MUÑOZ"/>
    <s v="frp_lmosqu"/>
    <s v="4-Menor/Localizado"/>
    <x v="0"/>
    <s v="Baja"/>
    <x v="0"/>
    <s v="SOC PUNTA DEL COBRE S A"/>
    <s v="REQ /  Respaldo Servidores | Help Desk"/>
    <s v="13/12/2023 15:48:45"/>
    <s v="13/12/2023 15:50:33"/>
    <s v="Cerrado"/>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s v="NO CUMPLE"/>
    <s v="NO CUMPLE"/>
    <s v="CUMPLE"/>
    <s v="NO CUMPLE"/>
    <s v="NO CUMPLE"/>
  </r>
  <r>
    <s v="INC000002495788"/>
    <s v="HOUSING"/>
    <x v="14"/>
    <s v="BELIEVE"/>
    <s v="CRISTOPHER MALDONADO ROMERO"/>
    <s v="frp_jolsso"/>
    <s v="3-Moderado/Limitado"/>
    <x v="1"/>
    <s v="Media"/>
    <x v="0"/>
    <s v="BANCO SANTANDER CHILE"/>
    <s v="GESTION DATACENTER/ ACCESOS /BANCO SANTANDER CHILE"/>
    <s v="13/12/2023 16:31:01"/>
    <s v="13/12/2023 16:32:21"/>
    <s v="Cerrado"/>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s v="CUMPLE"/>
    <s v="NO CUMPLE"/>
    <s v="NO CUMPLE"/>
    <s v="NO CUMPLE"/>
    <s v="NO CUMPLE"/>
  </r>
  <r>
    <s v="INC000002495884"/>
    <s v="RED INTERNA"/>
    <x v="0"/>
    <s v="APQ ACCESOS"/>
    <s v="CRISTOPHER MALDONADO ROMERO"/>
    <s v="tct_cmaldo"/>
    <s v="4-Menor/Localizado"/>
    <x v="0"/>
    <s v="Baja"/>
    <x v="0"/>
    <s v="TELEFONICA EMPRESAS DE CHILE SA"/>
    <s v="RONDA TOMA DE TEMPERATURAS SALAS TIC"/>
    <s v="13/12/2023 19:10:49"/>
    <s v="13/12/2023 19:11:45"/>
    <s v="Cerrado"/>
    <s v="CDP ANTIGUO 1"/>
    <s v="CDP ANTIGUO 2"/>
    <s v="13/12/2023 19:26:41"/>
    <s v="13/12/2023 23:50:00"/>
    <m/>
    <s v="RONDA REALIZADA"/>
    <d v="1899-12-30T00:00:00"/>
    <d v="1899-12-30T00:00:00"/>
    <d v="1899-12-30T00:00:00"/>
    <s v=""/>
    <s v="Cumplido"/>
    <m/>
    <m/>
    <m/>
    <m/>
    <m/>
    <d v="2023-11-13T00:00:00"/>
    <s v="CUMPLE"/>
    <s v="NO CUMPLE"/>
    <s v="NO CUMPLE"/>
    <s v="NO CUMPLE"/>
    <s v="NO CUMPLE"/>
  </r>
  <r>
    <s v="INC000002495887"/>
    <s v="RED INTERNA"/>
    <x v="0"/>
    <s v="APQ ACCESOS"/>
    <s v="CRISTOPHER MALDONADO ROMERO"/>
    <s v="tct_cmaldo"/>
    <s v="4-Menor/Localizado"/>
    <x v="0"/>
    <s v="Baja"/>
    <x v="0"/>
    <s v="TELEFONICA EMPRESAS DE CHILE SA"/>
    <s v="RONDA TOMA DE TEMPERATURAS SALAS TIC"/>
    <s v="13/12/2023 19:13:44"/>
    <s v="13/12/2023 19:14:38"/>
    <s v="Cerrado"/>
    <s v="CDP ANTIGUO 1"/>
    <s v="CDP ANTIGUO 2"/>
    <s v="13/12/2023 19:50:08"/>
    <s v="13/12/2023 23:50:00"/>
    <m/>
    <s v="RONDA REALIZADA"/>
    <d v="1899-12-30T00:00:00"/>
    <d v="1899-12-30T00:00:00"/>
    <d v="1899-12-30T00:00:00"/>
    <s v=""/>
    <s v="Cumplido"/>
    <m/>
    <m/>
    <m/>
    <m/>
    <m/>
    <d v="2023-11-13T00:00:00"/>
    <s v="CUMPLE"/>
    <s v="NO CUMPLE"/>
    <s v="NO CUMPLE"/>
    <s v="NO CUMPLE"/>
    <s v="NO CUMPLE"/>
  </r>
  <r>
    <s v="INC000002495918"/>
    <s v="VPN IP - MPLS"/>
    <x v="3"/>
    <s v="GESTION HD"/>
    <s v="EDUARDO J CAMACHO URDANETA"/>
    <s v="frp_fpetro"/>
    <s v="3-Moderado/Limitado"/>
    <x v="1"/>
    <s v="Media"/>
    <x v="0"/>
    <s v="INMOBILIARIA FRUSAN S.A."/>
    <s v="REQ/TTECH: Error message: SSL certificate problem: unable to get local issuer certificate"/>
    <s v="13/12/2023 14:23:39"/>
    <s v="13/12/2023 14:26:03"/>
    <s v="Cerrado"/>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s v="CUMPLE"/>
    <s v="NO CUMPLE"/>
    <s v="NO CUMPLE"/>
    <s v="NO CUMPLE"/>
    <s v="NO CUMPLE"/>
  </r>
  <r>
    <s v="INC000002495957"/>
    <s v="HOSTING VIRTUAL"/>
    <x v="16"/>
    <s v="BELIEVE"/>
    <s v="FERNEY D GARZON PEÑA"/>
    <s v="frp_pcamay"/>
    <s v="3-Moderado/Limitado"/>
    <x v="1"/>
    <s v="Media"/>
    <x v="0"/>
    <s v="TELEFONICA EMPRESAS DE CHILE SA"/>
    <s v="GESTION DATACENTER/ ACCESOS / dxc"/>
    <s v="13/12/2023 16:29:53"/>
    <s v="13/12/2023 16:29:59"/>
    <s v="Cerrado"/>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s v="CUMPLE"/>
    <s v="NO CUMPLE"/>
    <s v="NO CUMPLE"/>
    <s v="NO CUMPLE"/>
    <s v="NO CUMPLE"/>
  </r>
  <r>
    <s v="INC000002495968"/>
    <s v="INFRAESTRUCTURA DC"/>
    <x v="6"/>
    <s v="APQ ACCESOS"/>
    <s v="FRANCISCO J FELIU ABARCA"/>
    <s v="tct_frafea"/>
    <s v="4-Menor/Localizado"/>
    <x v="0"/>
    <s v="Baja"/>
    <x v="0"/>
    <s v="TELEFONICA CYBERSECURITY TECH CHILE SPA"/>
    <s v="RONDA POR TOMA DE TEMPERATURAS EN SALAS TIC"/>
    <s v="13/12/2023 16:45:28"/>
    <s v="13/12/2023 16:46:22"/>
    <s v="Cerrado"/>
    <s v="TI"/>
    <s v="CLIMA"/>
    <s v="13/12/2023 17:18:40"/>
    <s v="13/12/2023 23:50:00"/>
    <s v="RONDA POR TOMA DE TEMPERATURAS EN SALAS TIC"/>
    <s v="RONDA REALIZADA"/>
    <d v="1899-12-30T00:00:00"/>
    <d v="1899-12-30T00:00:00"/>
    <d v="1899-12-30T00:00:00"/>
    <s v=""/>
    <s v="Cumplido"/>
    <m/>
    <m/>
    <m/>
    <m/>
    <m/>
    <d v="2023-11-14T00:00:00"/>
    <s v="CUMPLE"/>
    <s v="NO CUMPLE"/>
    <s v="NO CUMPLE"/>
    <s v="NO CUMPLE"/>
    <s v="NO CUMPLE"/>
  </r>
  <r>
    <s v="INC000002495970"/>
    <s v="HOUSING"/>
    <x v="15"/>
    <s v="APQ ACCESOS"/>
    <s v="JAIRO A SALINAS GARAY"/>
    <s v="tct_jsalin"/>
    <s v="3-Moderado/Limitado"/>
    <x v="1"/>
    <s v="Media"/>
    <x v="0"/>
    <s v="TELEFONICA EMPRESAS DE CHILE SA"/>
    <s v="RONDA Y REVISION DE SALAS TECNICAS"/>
    <s v="13/12/2023 16:46:27"/>
    <s v="13/12/2023 16:47:08"/>
    <s v="Cerrado"/>
    <s v="CDP ANTIGUO 1"/>
    <s v="CDP ANTIGUO 2"/>
    <s v="13/12/2023 16:49:26"/>
    <s v="13/12/2023 23:50:00"/>
    <s v="RONDA Y REVISION DE SALAS TECNICAS"/>
    <s v="RONDA REALIZADA."/>
    <d v="1899-12-30T00:02:18"/>
    <d v="1899-12-30T00:02:59"/>
    <d v="1899-12-30T00:00:41"/>
    <s v=""/>
    <s v="Cumplido"/>
    <m/>
    <m/>
    <m/>
    <m/>
    <m/>
    <d v="2023-11-13T00:00:00"/>
    <s v="CUMPLE"/>
    <s v="NO CUMPLE"/>
    <s v="NO CUMPLE"/>
    <s v="NO CUMPLE"/>
    <s v="NO CUMPLE"/>
  </r>
  <r>
    <s v="INC000002495972"/>
    <s v="HOUSING"/>
    <x v="15"/>
    <s v="APQ ACCESOS"/>
    <s v="JAIRO A SALINAS GARAY"/>
    <s v="tct_jsalin"/>
    <s v="3-Moderado/Limitado"/>
    <x v="1"/>
    <s v="Media"/>
    <x v="0"/>
    <s v="TELEFONICA EMPRESAS DE CHILE SA"/>
    <s v="TOMA DE ALARMAS DE CLIENTE"/>
    <s v="13/12/2023 16:47:19"/>
    <s v="13/12/2023 16:48:08"/>
    <s v="Cerrado"/>
    <s v="CDP ANTIGUO 1"/>
    <s v="CDP ANTIGUO 2"/>
    <s v="13/12/2023 16:50:27"/>
    <s v="13/12/2023 23:50:00"/>
    <s v="TOMA DE ALARMAS DE CLIENTE"/>
    <s v="TOMA DE ALARMAS REALIZADA."/>
    <d v="1899-12-30T00:02:19"/>
    <d v="1899-12-30T00:03:08"/>
    <d v="1899-12-30T00:00:49"/>
    <s v=""/>
    <s v="Cumplido"/>
    <m/>
    <m/>
    <m/>
    <m/>
    <m/>
    <d v="2023-11-13T00:00:00"/>
    <s v="CUMPLE"/>
    <s v="NO CUMPLE"/>
    <s v="NO CUMPLE"/>
    <s v="NO CUMPLE"/>
    <s v="NO CUMPLE"/>
  </r>
  <r>
    <s v="INC000002496022"/>
    <s v="HOUSING"/>
    <x v="19"/>
    <s v="BELIEVE"/>
    <s v="FRANCISCO J FELIU ABARCA"/>
    <s v="frp_fbalab"/>
    <s v="3-Moderado/Limitado"/>
    <x v="1"/>
    <s v="Media"/>
    <x v="0"/>
    <s v="EMPRESA NACIONAL DE CERTIFICACIONES"/>
    <s v="GESTION DATACENTER/ ACCESOS / EMPRESA NACIONAL DE CERTIFICACIONES"/>
    <s v="13/12/2023 14:14:41"/>
    <s v="13/12/2023 14:16:04"/>
    <s v="Cerrado"/>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s v="CUMPLE"/>
    <s v="NO CUMPLE"/>
    <s v="NO CUMPLE"/>
    <s v="NO CUMPLE"/>
    <s v="NO CUMPLE"/>
  </r>
  <r>
    <s v="INC000002496056"/>
    <s v="HOUSING"/>
    <x v="14"/>
    <s v="BELIEVE"/>
    <s v="CRISTOPHER MALDONADO ROMERO"/>
    <s v="frp_fbalab"/>
    <s v="3-Moderado/Limitado"/>
    <x v="1"/>
    <s v="Media"/>
    <x v="0"/>
    <s v="TELEFONICA EMPRESAS DE CHILE SA"/>
    <s v="GESTION DATACENTER/ ACCESOS / TELEFONICA EMPRESAS DE CHILE SA"/>
    <s v="13/12/2023 14:44:52"/>
    <s v="13/12/2023 14:45:52"/>
    <s v="Cerrado"/>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s v="CUMPLE"/>
    <s v="NO CUMPLE"/>
    <s v="NO CUMPLE"/>
    <s v="NO CUMPLE"/>
    <s v="NO CUMPLE"/>
  </r>
  <r>
    <s v="INC000002496078"/>
    <s v="HOUSING"/>
    <x v="14"/>
    <s v="BELIEVE"/>
    <s v="CRISTOPHER MALDONADO ROMERO"/>
    <s v="frp_fbalab"/>
    <s v="3-Moderado/Limitado"/>
    <x v="1"/>
    <s v="Media"/>
    <x v="0"/>
    <s v="TELEFONICA EMPRESAS DE CHILE SA"/>
    <s v="GESTION DATACENTER/ ACCESOS / SINACOFI"/>
    <s v="13/12/2023 15:00:57"/>
    <s v="13/12/2023 15:02:58"/>
    <s v="Cerrado"/>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s v="CUMPLE"/>
    <s v="NO CUMPLE"/>
    <s v="NO CUMPLE"/>
    <s v="NO CUMPLE"/>
    <s v="NO CUMPLE"/>
  </r>
  <r>
    <s v="INC000002496095"/>
    <s v="TICKET-INTELIGENTE"/>
    <x v="23"/>
    <s v="GESTION TI"/>
    <s v="SERGIO ORELLANA"/>
    <s v="USR_TSIGHT"/>
    <s v="1-Extenso/Generalizado"/>
    <x v="0"/>
    <s v="Baja"/>
    <x v="1"/>
    <s v="RABIE HNOSLTDA"/>
    <s v="rabie001 - aranda_app01 TICKET AUTOMATICO"/>
    <s v="13/12/2023 15:04:41"/>
    <s v="13/12/2023 15:04:41"/>
    <s v="Cerrado"/>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s v="CUMPLE"/>
    <s v="NO CUMPLE"/>
    <s v="NO CUMPLE"/>
    <s v="NO CUMPLE"/>
    <s v="NO CUMPLE"/>
  </r>
  <r>
    <s v="INC000002496119"/>
    <s v="HOUSING"/>
    <x v="19"/>
    <s v="BELIEVE"/>
    <s v="FRANCISCO J FELIU ABARCA"/>
    <s v="frp_fbalab"/>
    <s v="3-Moderado/Limitado"/>
    <x v="1"/>
    <s v="Media"/>
    <x v="0"/>
    <s v="EQUIPOS ELECTRONICOS Y COMPUTACION SA"/>
    <s v="GESTION DATACENTER/ ACCESOS / EQUIPOS ELECTRONICOS Y COMPUTACION SA"/>
    <s v="13/12/2023 15:14:57"/>
    <s v="13/12/2023 15:15:53"/>
    <s v="Cerrado"/>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s v="CUMPLE"/>
    <s v="NO CUMPLE"/>
    <s v="NO CUMPLE"/>
    <s v="NO CUMPLE"/>
    <s v="NO CUMPLE"/>
  </r>
  <r>
    <s v="INC000002496203"/>
    <s v="HOUSING"/>
    <x v="4"/>
    <s v="DUOC TICKET PENDIENTES"/>
    <s v="GIOVANNI D ROCCO VALENZUELA"/>
    <s v="frp_joagui"/>
    <s v="3-Moderado/Limitado"/>
    <x v="0"/>
    <s v="Baja"/>
    <x v="0"/>
    <s v="FUNDACION INSTITUTO PROFESIONAL DUOC UC"/>
    <s v="RQ | DUOC | Revisión Servidor SRVSMTPPRO"/>
    <s v="13/12/2023 16:04:07"/>
    <s v="13/12/2023 16:06:09"/>
    <s v="Cerrado"/>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s v="NO CUMPLE"/>
    <s v="CUMPLE"/>
    <s v="NO CUMPLE"/>
    <s v="NO CUMPLE"/>
    <s v="NO CUMPLE"/>
  </r>
  <r>
    <s v="INC000002496257"/>
    <s v="COMUNICACIONES"/>
    <x v="2"/>
    <s v="GESTION PLATAFORMA CLIENTES"/>
    <s v="JUAN PABLO PAZ GOMPERTZ"/>
    <s v="lmolcont"/>
    <s v="3-Moderado/Limitado"/>
    <x v="1"/>
    <s v="Media"/>
    <x v="0"/>
    <s v="TELEFONICA EMPRESAS DE CHILE SA"/>
    <s v="Apoyo con problemas en VPN FORTICLIENT para especialista de proveedor Axity."/>
    <s v="13/12/2023 17:00:00"/>
    <s v="13/12/2023 17:22:04"/>
    <s v="Cerrado"/>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s v="CUMPLE"/>
    <s v="NO CUMPLE"/>
    <s v="NO CUMPLE"/>
    <s v="NO CUMPLE"/>
    <s v="NO CUMPLE"/>
  </r>
  <r>
    <s v="INC000002496313"/>
    <s v="OFFICE365"/>
    <x v="5"/>
    <s v="GESTION CALL CENTER"/>
    <s v="GIOVANNI D ROCCO VALENZUELA"/>
    <s v="frp_jmarti"/>
    <s v="4-Menor/Localizado"/>
    <x v="0"/>
    <s v="Baja"/>
    <x v="0"/>
    <s v="ECKART ALIMENTOS SPA"/>
    <s v="Problema con cuenta de Power BI Pro"/>
    <s v="13/12/2023 17:05:15"/>
    <s v="13/12/2023 17:34:31"/>
    <s v="Cerrado"/>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s v="NO CUMPLE"/>
    <s v="CUMPLE"/>
    <s v="NO CUMPLE"/>
    <s v="NO CUMPLE"/>
    <s v="NO CUMPLE"/>
  </r>
  <r>
    <s v="INC000002496319"/>
    <s v="HOUSING"/>
    <x v="14"/>
    <s v="BELIEVE"/>
    <s v="CRISTOPHER MALDONADO ROMERO"/>
    <s v="frp_fbalab"/>
    <s v="3-Moderado/Limitado"/>
    <x v="1"/>
    <s v="Media"/>
    <x v="0"/>
    <s v="BANCO SANTANDER CHILE"/>
    <s v="GESTION DATACENTER/ ACCESOS / BANCO SANTANDER CHILE"/>
    <s v="13/12/2023 17:12:09"/>
    <s v="13/12/2023 17:13:05"/>
    <s v="Cerrado"/>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s v="CUMPLE"/>
    <s v="NO CUMPLE"/>
    <s v="NO CUMPLE"/>
    <s v="NO CUMPLE"/>
    <s v="NO CUMPLE"/>
  </r>
  <r>
    <s v="INC000002496382"/>
    <s v="HOUSING"/>
    <x v="15"/>
    <s v="APQ ACCESOS"/>
    <s v="ALDO P VALENZUELA MUJICA"/>
    <s v="tct_avalen"/>
    <s v="2-Significativo/Amplio"/>
    <x v="2"/>
    <s v="Alta"/>
    <x v="0"/>
    <s v="TELEFONICA EMPRESAS DE CHILE SA"/>
    <s v="SUPERVISION CAMBIO MODULO SFP"/>
    <s v="13/12/2023 21:44:53"/>
    <s v="13/12/2023 21:46:09"/>
    <s v="Cerrado"/>
    <s v="CDP ANTIGUO 1"/>
    <s v="CDP ANTIGUO 2"/>
    <s v="13/12/2023 22:12:25"/>
    <s v="13/12/2023 23:50:00"/>
    <s v="SUPERVISION CAMBIO MODULO SFP"/>
    <s v="SE REALIZA SUPERVISION"/>
    <d v="1899-12-30T00:25:56"/>
    <d v="1899-12-30T00:27:32"/>
    <d v="1899-12-30T00:01:36"/>
    <s v=""/>
    <s v="Cumplido"/>
    <m/>
    <m/>
    <m/>
    <m/>
    <m/>
    <d v="2023-11-13T00:00:00"/>
    <s v="CUMPLE"/>
    <s v="NO CUMPLE"/>
    <s v="NO CUMPLE"/>
    <s v="NO CUMPLE"/>
    <s v="NO CUMPLE"/>
  </r>
  <r>
    <s v="INC000002496385"/>
    <s v="HOUSING"/>
    <x v="16"/>
    <s v="BELIEVE"/>
    <s v="ALDO P VALENZUELA MUJICA"/>
    <s v="frp_jreyna"/>
    <s v="3-Moderado/Limitado"/>
    <x v="1"/>
    <s v="Media"/>
    <x v="0"/>
    <s v="TELEFONICA EMPRESAS DE CHILE SA"/>
    <s v="GESTION DATACENTER/ ACCESOS  / GTD - COSMOPLAS/HUAWEI"/>
    <s v="13/12/2023 23:41:22"/>
    <s v="13/12/2023 23:42:43"/>
    <s v="Cerrado"/>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s v="CUMPLE"/>
    <s v="NO CUMPLE"/>
    <s v="NO CUMPLE"/>
    <s v="NO CUMPLE"/>
    <s v="NO CUMPLE"/>
  </r>
  <r>
    <s v="INC000002496401"/>
    <s v="VPN IP - MPLS"/>
    <x v="12"/>
    <s v="GESTION HD"/>
    <s v="JOSE A SANTIS SERRANO"/>
    <s v="frp_jciert"/>
    <s v="4-Menor/Localizado"/>
    <x v="0"/>
    <s v="Baja"/>
    <x v="0"/>
    <s v="PRODUCTOS DEL MAR VENTISQUEROS S A"/>
    <s v="REQ / Ventsquero//cuenta zorg //DR"/>
    <s v="14/12/2023 10:01:14"/>
    <s v="14/12/2023 10:05:38"/>
    <s v="Cerrado"/>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s v="NO CUMPLE"/>
    <s v="NO CUMPLE"/>
    <s v="NO CUMPLE"/>
    <s v="NO CUMPLE"/>
    <s v="CUMPLE"/>
  </r>
  <r>
    <s v="INC000002496517"/>
    <s v="INFRAESTRUCTURA DC"/>
    <x v="6"/>
    <s v="APQ ACCESOS"/>
    <s v="FRANCISCO J FELIU ABARCA"/>
    <s v="tct_frafea"/>
    <s v="4-Menor/Localizado"/>
    <x v="0"/>
    <s v="Baja"/>
    <x v="0"/>
    <s v="TELEFONICA CYBERSECURITY TECH CHILE SPA"/>
    <s v="RONDA PREVENTIVA Y LECTURA DE TEMPERATURAS EN SALAS TIC"/>
    <s v="13/12/2023 18:41:00"/>
    <s v="13/12/2023 18:43:50"/>
    <s v="Cerrado"/>
    <s v="TI"/>
    <s v="CLIMA"/>
    <s v="13/12/2023 19:23:21"/>
    <s v="13/12/2023 23:50:00"/>
    <s v="RONDA PREVENTIVA Y LECTURA DE TEMPERATURAS EN SALAS TIC"/>
    <s v="RONDA REALIZADA"/>
    <d v="1899-12-30T00:00:00"/>
    <d v="1899-12-30T00:00:00"/>
    <d v="1899-12-30T00:00:00"/>
    <s v=""/>
    <s v="Cumplido"/>
    <m/>
    <m/>
    <m/>
    <m/>
    <m/>
    <d v="2023-11-13T00:00:00"/>
    <s v="CUMPLE"/>
    <s v="NO CUMPLE"/>
    <s v="NO CUMPLE"/>
    <s v="NO CUMPLE"/>
    <s v="NO CUMPLE"/>
  </r>
  <r>
    <s v="INC000002496524"/>
    <s v="HOUSING"/>
    <x v="15"/>
    <s v="APQ ACCESOS"/>
    <s v="JAIRO A SALINAS GARAY"/>
    <s v="tct_jsalin"/>
    <s v="3-Moderado/Limitado"/>
    <x v="1"/>
    <s v="Media"/>
    <x v="0"/>
    <s v="TELEFONICA EMPRESAS DE CHILE SA"/>
    <s v="ACTUALIZACIÓN SHAREPOINT"/>
    <s v="13/12/2023 19:18:24"/>
    <s v="13/12/2023 19:19:42"/>
    <s v="Cerrado"/>
    <s v="CDP ANTIGUO 1"/>
    <s v="CDP ANTIGUO 2"/>
    <s v="13/12/2023 19:21:17"/>
    <s v="13/12/2023 23:50:00"/>
    <s v="ACTUALIZACIÓN SHAREPOINT"/>
    <s v="SUPERVISION OK."/>
    <d v="1899-12-30T00:01:35"/>
    <d v="1899-12-30T00:02:53"/>
    <d v="1899-12-30T00:01:18"/>
    <s v=""/>
    <s v="Cumplido"/>
    <m/>
    <m/>
    <m/>
    <m/>
    <m/>
    <d v="2023-11-13T00:00:00"/>
    <s v="CUMPLE"/>
    <s v="NO CUMPLE"/>
    <s v="NO CUMPLE"/>
    <s v="NO CUMPLE"/>
    <s v="NO CUMPLE"/>
  </r>
  <r>
    <s v="INC000002496527"/>
    <s v="HOUSING"/>
    <x v="15"/>
    <s v="APQ ACCESOS"/>
    <s v="JAIRO A SALINAS GARAY"/>
    <s v="tct_jsalin"/>
    <s v="3-Moderado/Limitado"/>
    <x v="1"/>
    <s v="Media"/>
    <x v="0"/>
    <s v="TELEFONICA EMPRESAS DE CHILE SA"/>
    <s v="RONDA Y REVISION DE SALAS TECNICAS"/>
    <s v="13/12/2023 19:21:31"/>
    <s v="13/12/2023 19:25:07"/>
    <s v="Cerrado"/>
    <s v="CDP ANTIGUO 1"/>
    <s v="CDP ANTIGUO 2"/>
    <s v="13/12/2023 19:25:07"/>
    <s v="13/12/2023 23:50:00"/>
    <s v="RONDA Y REVISION DE SALAS TECNICAS"/>
    <s v="RONDA REALIZADA"/>
    <d v="1899-12-30T00:00:00"/>
    <d v="1899-12-30T00:03:36"/>
    <d v="1899-12-30T00:03:36"/>
    <s v=""/>
    <s v="Cumplido"/>
    <m/>
    <m/>
    <m/>
    <m/>
    <m/>
    <d v="2023-11-12T00:00:00"/>
    <s v="CUMPLE"/>
    <s v="NO CUMPLE"/>
    <s v="NO CUMPLE"/>
    <s v="NO CUMPLE"/>
    <s v="NO CUMPLE"/>
  </r>
  <r>
    <s v="INC000002496528"/>
    <s v="HOUSING"/>
    <x v="15"/>
    <s v="APQ ACCESOS"/>
    <s v="JAIRO A SALINAS GARAY"/>
    <s v="tct_jsalin"/>
    <s v="3-Moderado/Limitado"/>
    <x v="1"/>
    <s v="Media"/>
    <x v="0"/>
    <s v="TELEFONICA EMPRESAS DE CHILE SA"/>
    <s v="RONDA Y REVISION DE SALAS TECNICAS"/>
    <s v="13/12/2023 19:25:13"/>
    <s v="13/12/2023 19:26:11"/>
    <s v="Cerrado"/>
    <s v="CDP ANTIGUO 1"/>
    <s v="CDP ANTIGUO 2"/>
    <s v="13/12/2023 19:26:11"/>
    <s v="13/12/2023 23:50:00"/>
    <s v="RONDA Y REVISION DE SALAS TECNICAS"/>
    <s v="RONDA REALIZADA."/>
    <d v="1899-12-30T00:00:00"/>
    <d v="1899-12-30T00:00:58"/>
    <d v="1899-12-30T00:00:58"/>
    <s v=""/>
    <s v="Cumplido"/>
    <m/>
    <m/>
    <m/>
    <m/>
    <m/>
    <d v="2023-11-12T00:00:00"/>
    <s v="CUMPLE"/>
    <s v="NO CUMPLE"/>
    <s v="NO CUMPLE"/>
    <s v="NO CUMPLE"/>
    <s v="NO CUMPLE"/>
  </r>
  <r>
    <s v="INC000002496530"/>
    <s v="HOUSING"/>
    <x v="15"/>
    <s v="APQ ACCESOS"/>
    <s v="JAIRO A SALINAS GARAY"/>
    <s v="tct_jsalin"/>
    <s v="3-Moderado/Limitado"/>
    <x v="1"/>
    <s v="Media"/>
    <x v="0"/>
    <s v="TELEFONICA EMPRESAS DE CHILE SA"/>
    <s v="RONDA Y REVISION DE SALAS TECNICAS"/>
    <s v="13/12/2023 19:26:18"/>
    <s v="13/12/2023 19:36:49"/>
    <s v="Cerrado"/>
    <s v="CDP ANTIGUO 1"/>
    <s v="CDP ANTIGUO 2"/>
    <s v="13/12/2023 19:36:49"/>
    <s v="13/12/2023 23:50:00"/>
    <s v="RONDA Y REVISION DE SALAS TECNICAS"/>
    <s v="RONDA REALIZADA."/>
    <d v="1899-12-30T00:00:00"/>
    <d v="1899-12-30T00:10:31"/>
    <d v="1899-12-30T00:10:31"/>
    <s v=""/>
    <s v="Cumplido"/>
    <m/>
    <m/>
    <m/>
    <m/>
    <m/>
    <d v="2023-11-13T00:00:00"/>
    <s v="CUMPLE"/>
    <s v="NO CUMPLE"/>
    <s v="NO CUMPLE"/>
    <s v="NO CUMPLE"/>
    <s v="NO CUMPLE"/>
  </r>
  <r>
    <s v="INC000002496537"/>
    <s v="HOUSING"/>
    <x v="19"/>
    <s v="BELIEVE"/>
    <s v="YORDI M HURTADO ARAYA"/>
    <s v="frp_jolsso"/>
    <s v="3-Moderado/Limitado"/>
    <x v="1"/>
    <s v="Media"/>
    <x v="0"/>
    <s v="FORUM SERVICIOS FINANCIEROS SA"/>
    <s v="GESTION DATACENTER/ ACCESOS /FORUM SERVICIOS FINANCIEROS SA"/>
    <s v="13/12/2023 21:11:05"/>
    <s v="13/12/2023 21:12:52"/>
    <s v="Cerrado"/>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s v="CUMPLE"/>
    <s v="NO CUMPLE"/>
    <s v="NO CUMPLE"/>
    <s v="NO CUMPLE"/>
    <s v="NO CUMPLE"/>
  </r>
  <r>
    <s v="INC000002496572"/>
    <s v="INFRAESTRUCTURA DC"/>
    <x v="6"/>
    <s v="APQ ACCESOS"/>
    <s v="FRANCISCO J FELIU ABARCA"/>
    <s v="tct_frafea"/>
    <s v="4-Menor/Localizado"/>
    <x v="0"/>
    <s v="Baja"/>
    <x v="0"/>
    <s v="TELEFONICA CYBERSECURITY TECH CHILE SPA"/>
    <s v="RONDA POR TOMA DE TEMPERATURAS EN SALAS TIC"/>
    <s v="14/12/2023 8:41:39"/>
    <s v="14/12/2023 8:42:29"/>
    <s v="Cerrado"/>
    <s v="TI"/>
    <s v="CLIMA"/>
    <s v="14/12/2023 8:55:42"/>
    <s v="14/12/2023 23:50:00"/>
    <s v="RONDA POR TOMA DE TEMPERATURAS EN SALAS TIC"/>
    <s v="RONDA REALIZADA"/>
    <d v="1899-12-30T00:00:00"/>
    <d v="1899-12-30T00:00:00"/>
    <d v="1899-12-30T00:00:00"/>
    <s v=""/>
    <s v="Cumplido"/>
    <m/>
    <m/>
    <m/>
    <m/>
    <m/>
    <d v="2023-11-13T00:00:00"/>
    <s v="CUMPLE"/>
    <s v="NO CUMPLE"/>
    <s v="NO CUMPLE"/>
    <s v="NO CUMPLE"/>
    <s v="NO CUMPLE"/>
  </r>
  <r>
    <s v="INC000002496580"/>
    <s v="HOSTING VIRTUAL"/>
    <x v="3"/>
    <s v="GESTION PLATAFORMA CLIENTES"/>
    <s v="GUSTAVO AVILA VERA"/>
    <s v="lmolcont"/>
    <s v="3-Moderado/Limitado"/>
    <x v="1"/>
    <s v="Media"/>
    <x v="0"/>
    <s v="TELEFONICA EMPRESAS DE CHILE SA"/>
    <s v="Reinicio de password de SO - Servers Remedy Empresas (PROD)"/>
    <s v="14/12/2023 9:28:34"/>
    <s v="14/12/2023 9:28:34"/>
    <s v="Cerrado"/>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s v="CUMPLE"/>
    <s v="NO CUMPLE"/>
    <s v="NO CUMPLE"/>
    <s v="NO CUMPLE"/>
    <s v="NO CUMPLE"/>
  </r>
  <r>
    <s v="INC000002496583"/>
    <s v="INFRAESTRUCTURA DC"/>
    <x v="6"/>
    <s v="APQ ACCESOS"/>
    <s v="FRANCISCO J FELIU ABARCA"/>
    <s v="tct_frafea"/>
    <s v="4-Menor/Localizado"/>
    <x v="0"/>
    <s v="Baja"/>
    <x v="0"/>
    <s v="TELEFONICA CYBERSECURITY TECH CHILE SPA"/>
    <s v="RONDA PREVENTIVA EN SALAS TIC"/>
    <s v="14/12/2023 9:30:33"/>
    <s v="14/12/2023 9:31:37"/>
    <s v="Cerrado"/>
    <s v="TI"/>
    <s v="INFRAESTRUCTURA"/>
    <s v="14/12/2023 10:09:06"/>
    <s v="14/12/2023 23:50:00"/>
    <s v="RONDA PREVENTIVA EN SALAS TIC"/>
    <s v="RONDA FINALIZA SIN NOVEDAD EN SALAS TIC"/>
    <d v="1899-12-30T00:00:00"/>
    <d v="1899-12-30T00:00:00"/>
    <d v="1899-12-30T00:00:00"/>
    <s v=""/>
    <s v="Cumplido"/>
    <m/>
    <m/>
    <m/>
    <m/>
    <m/>
    <d v="2023-11-27T00:00:00"/>
    <s v="CUMPLE"/>
    <s v="NO CUMPLE"/>
    <s v="NO CUMPLE"/>
    <s v="NO CUMPLE"/>
    <s v="NO CUMPLE"/>
  </r>
  <r>
    <s v="INC000002496623"/>
    <s v="RED INTERNA"/>
    <x v="6"/>
    <s v="APQ ACCESOS"/>
    <s v="YORDI M HURTADO ARAYA"/>
    <s v="tct_yorhua"/>
    <s v="4-Menor/Localizado"/>
    <x v="0"/>
    <s v="Baja"/>
    <x v="0"/>
    <s v="TELEFONICA CYBERSECURITY TECH CHILE SPA"/>
    <s v="RONDA TOMA DE TEMPERATURAS SALAS TIC 20:30"/>
    <s v="13/12/2023 20:43:52"/>
    <s v="13/12/2023 20:44:26"/>
    <s v="Cerrado"/>
    <s v="CDP ANTIGUO 1"/>
    <s v="CDP ANTIGUO 2"/>
    <s v="13/12/2023 21:58:49"/>
    <s v="13/12/2023 23:50:00"/>
    <s v="RONDA TOMA DE TEMPERATURAS SALAS TIC 20:30"/>
    <s v="ACCESOS AUTORIZADOS"/>
    <d v="1899-12-30T00:00:00"/>
    <d v="1899-12-30T01:14:57"/>
    <d v="1899-12-30T01:14:57"/>
    <s v=""/>
    <s v="Cumplido"/>
    <m/>
    <m/>
    <m/>
    <m/>
    <m/>
    <d v="2023-11-13T00:00:00"/>
    <s v="NO CUMPLE"/>
    <s v="CUMPLE"/>
    <s v="NO CUMPLE"/>
    <s v="NO CUMPLE"/>
    <s v="NO CUMPLE"/>
  </r>
  <r>
    <s v="INC000002496625"/>
    <s v="RED INTERNA"/>
    <x v="6"/>
    <s v="APQ ACCESOS"/>
    <s v="YORDI M HURTADO ARAYA"/>
    <s v="tct_yorhua"/>
    <s v="4-Menor/Localizado"/>
    <x v="0"/>
    <s v="Baja"/>
    <x v="0"/>
    <s v="TELEFONICA CYBERSECURITY TECH CHILE SPA"/>
    <s v="RONDA SALAS TECNICAS 20:30"/>
    <s v="13/12/2023 20:44:48"/>
    <s v="13/12/2023 20:45:11"/>
    <s v="Cerrado"/>
    <s v="CDP ANTIGUO 1"/>
    <s v="CDP ANTIGUO 2"/>
    <s v="13/12/2023 21:58:32"/>
    <s v="13/12/2023 23:50:00"/>
    <s v="RONDA SALAS TECNICAS 20:30"/>
    <s v="ACCESOS AUTORIZADOS"/>
    <d v="1899-12-30T00:00:00"/>
    <d v="1899-12-30T01:13:44"/>
    <d v="1899-12-30T01:13:44"/>
    <s v=""/>
    <s v="Cumplido"/>
    <m/>
    <m/>
    <m/>
    <m/>
    <m/>
    <d v="2023-11-13T00:00:00"/>
    <s v="NO CUMPLE"/>
    <s v="CUMPLE"/>
    <s v="NO CUMPLE"/>
    <s v="NO CUMPLE"/>
    <s v="NO CUMPLE"/>
  </r>
  <r>
    <s v="INC000002496628"/>
    <s v="RED INTERNA"/>
    <x v="6"/>
    <s v="APQ ACCESOS"/>
    <s v="YORDI M HURTADO ARAYA"/>
    <s v="tct_yorhua"/>
    <s v="4-Menor/Localizado"/>
    <x v="0"/>
    <s v="Baja"/>
    <x v="0"/>
    <s v="TELEFONICA CYBERSECURITY TECH CHILE SPA"/>
    <s v="RONDA TOMA DE TEMPERATURAS SALAS TIC 00:30"/>
    <s v="13/12/2023 20:45:22"/>
    <s v="13/12/2023 20:45:56"/>
    <s v="Cerrado"/>
    <s v="CDP ANTIGUO 1"/>
    <s v="CDP ANTIGUO 2"/>
    <s v="13/12/2023 21:58:15"/>
    <s v="13/12/2023 23:50:00"/>
    <s v="RONDA TOMA DE TEMPERATURAS SALAS TIC 00:30"/>
    <s v="ACCESOS AUTORIZADOS"/>
    <d v="1899-12-30T00:00:00"/>
    <d v="1899-12-30T01:12:53"/>
    <d v="1899-12-30T01:12:53"/>
    <s v=""/>
    <s v="Cumplido"/>
    <m/>
    <m/>
    <m/>
    <m/>
    <m/>
    <d v="2023-11-13T00:00:00"/>
    <s v="NO CUMPLE"/>
    <s v="CUMPLE"/>
    <s v="NO CUMPLE"/>
    <s v="NO CUMPLE"/>
    <s v="NO CUMPLE"/>
  </r>
  <r>
    <s v="INC000002496629"/>
    <s v="RED INTERNA"/>
    <x v="6"/>
    <s v="APQ ACCESOS"/>
    <s v="YORDI M HURTADO ARAYA"/>
    <s v="tct_yorhua"/>
    <s v="4-Menor/Localizado"/>
    <x v="0"/>
    <s v="Baja"/>
    <x v="0"/>
    <s v="TELEFONICA CYBERSECURITY TECH CHILE SPA"/>
    <s v="RONDA SALAS TECNICAS 00:30"/>
    <s v="13/12/2023 20:46:09"/>
    <s v="13/12/2023 20:47:01"/>
    <s v="Cerrado"/>
    <s v="CDP ANTIGUO 1"/>
    <s v="CDP ANTIGUO 2"/>
    <s v="13/12/2023 21:57:57"/>
    <s v="13/12/2023 23:50:00"/>
    <s v="RONDA SALAS TECNICAS 00:30"/>
    <s v="ACCESOS AUTORIZADOS"/>
    <d v="1899-12-30T00:00:00"/>
    <d v="1899-12-30T01:11:48"/>
    <d v="1899-12-30T01:11:48"/>
    <s v=""/>
    <s v="Cumplido"/>
    <m/>
    <m/>
    <m/>
    <m/>
    <m/>
    <d v="2023-11-13T00:00:00"/>
    <s v="NO CUMPLE"/>
    <s v="CUMPLE"/>
    <s v="NO CUMPLE"/>
    <s v="NO CUMPLE"/>
    <s v="NO CUMPLE"/>
  </r>
  <r>
    <s v="INC000002496630"/>
    <s v="RED INTERNA"/>
    <x v="6"/>
    <s v="APQ ACCESOS"/>
    <s v="YORDI M HURTADO ARAYA"/>
    <s v="tct_yorhua"/>
    <s v="4-Menor/Localizado"/>
    <x v="0"/>
    <s v="Baja"/>
    <x v="0"/>
    <s v="TELEFONICA CYBERSECURITY TECH CHILE SPA"/>
    <s v="RONDA TOMA DE TEMPERATURAS SALAS TIC 04:30"/>
    <s v="13/12/2023 20:47:26"/>
    <s v="13/12/2023 20:47:52"/>
    <s v="Cerrado"/>
    <s v="CDP ANTIGUO 1"/>
    <s v="CDP ANTIGUO 2"/>
    <s v="13/12/2023 21:57:19"/>
    <s v="13/12/2023 23:50:00"/>
    <s v="RONDA TOMA DE TEMPERATURAS SALAS TIC 04:30"/>
    <s v="ACCESOS AUTORIZADOS"/>
    <d v="1899-12-30T00:00:00"/>
    <d v="1899-12-30T01:09:53"/>
    <d v="1899-12-30T01:09:53"/>
    <s v=""/>
    <s v="Cumplido"/>
    <m/>
    <m/>
    <m/>
    <m/>
    <m/>
    <d v="2023-11-13T00:00:00"/>
    <s v="NO CUMPLE"/>
    <s v="CUMPLE"/>
    <s v="NO CUMPLE"/>
    <s v="NO CUMPLE"/>
    <s v="NO CUMPLE"/>
  </r>
  <r>
    <s v="INC000002496631"/>
    <s v="RED INTERNA"/>
    <x v="6"/>
    <s v="APQ ACCESOS"/>
    <s v="YORDI M HURTADO ARAYA"/>
    <s v="tct_yorhua"/>
    <s v="4-Menor/Localizado"/>
    <x v="0"/>
    <s v="Baja"/>
    <x v="0"/>
    <s v="TELEFONICA CYBERSECURITY TECH CHILE SPA"/>
    <s v="RONDA SALAS TECNICAS 04:30"/>
    <s v="13/12/2023 20:48:14"/>
    <s v="13/12/2023 20:48:38"/>
    <s v="Cerrado"/>
    <s v="CDP ANTIGUO 1"/>
    <s v="CDP ANTIGUO 2"/>
    <s v="13/12/2023 21:57:01"/>
    <s v="13/12/2023 23:50:00"/>
    <s v="RONDA SALAS TECNICAS 04:30"/>
    <s v="ACCESOS AUTORIZADOS"/>
    <d v="1899-12-30T00:00:00"/>
    <d v="1899-12-30T01:08:47"/>
    <d v="1899-12-30T01:08:47"/>
    <s v=""/>
    <s v="Cumplido"/>
    <m/>
    <m/>
    <m/>
    <m/>
    <m/>
    <d v="2023-11-13T00:00:00"/>
    <s v="NO CUMPLE"/>
    <s v="CUMPLE"/>
    <s v="NO CUMPLE"/>
    <s v="NO CUMPLE"/>
    <s v="NO CUMPLE"/>
  </r>
  <r>
    <s v="INC000002496633"/>
    <s v="RED INTERNA"/>
    <x v="6"/>
    <s v="APQ ACCESOS"/>
    <s v="YORDI M HURTADO ARAYA"/>
    <s v="tct_yorhua"/>
    <s v="4-Menor/Localizado"/>
    <x v="0"/>
    <s v="Baja"/>
    <x v="0"/>
    <s v="TELEFONICA CYBERSECURITY TECH CHILE SPA"/>
    <s v="TOMA DE ALARMAS TIC 4"/>
    <s v="13/12/2023 20:51:29"/>
    <s v="13/12/2023 20:51:57"/>
    <s v="Cerrado"/>
    <s v="CDP ANTIGUO 1"/>
    <s v="CDP ANTIGUO 2"/>
    <s v="13/12/2023 21:56:41"/>
    <s v="13/12/2023 23:50:00"/>
    <s v="TOMA DE ALARMAS TIC 4"/>
    <s v="TOMA DE ALARMAS REALIZADA"/>
    <d v="1899-12-30T00:00:00"/>
    <d v="1899-12-30T01:05:12"/>
    <d v="1899-12-30T01:05:12"/>
    <s v=""/>
    <s v="Cumplido"/>
    <m/>
    <m/>
    <m/>
    <m/>
    <m/>
    <d v="2023-11-13T00:00:00"/>
    <s v="NO CUMPLE"/>
    <s v="CUMPLE"/>
    <s v="NO CUMPLE"/>
    <s v="NO CUMPLE"/>
    <s v="NO CUMPLE"/>
  </r>
  <r>
    <s v="INC000002496636"/>
    <s v="TICKET-INTELIGENTE"/>
    <x v="4"/>
    <s v="GESTION TI"/>
    <s v="JUAN CARLOS UZCATEGUI FUGUETT"/>
    <s v="USR_TSIGHT"/>
    <s v="1-Extenso/Generalizado"/>
    <x v="0"/>
    <s v="Baja"/>
    <x v="1"/>
    <s v="EMPRESA NACIONAL DE CERTIFICACIONES"/>
    <s v="emnace01 - ecert_wsfag TICKET AUTOMATICO"/>
    <s v="13/12/2023 20:51:10"/>
    <s v="13/12/2023 20:51:10"/>
    <s v="Cerrado"/>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s v="CUMPLE"/>
    <s v="NO CUMPLE"/>
    <s v="NO CUMPLE"/>
    <s v="NO CUMPLE"/>
    <s v="NO CUMPLE"/>
  </r>
  <r>
    <s v="INC000002496695"/>
    <s v="VPN IP - MPLS"/>
    <x v="4"/>
    <s v="GESTION HD"/>
    <s v="JUAN CARLOS UZCATEGUI FUGUETT"/>
    <s v="frp_disilv"/>
    <s v="4-Menor/Localizado"/>
    <x v="0"/>
    <s v="Baja"/>
    <x v="0"/>
    <s v="FUNDACION INSTITUTO PROFESIONAL DUOC UC"/>
    <s v="REQ / DUOC | Solicitud de ventana de reinicio HYP-PVESPUCIO"/>
    <s v="13/12/2023 22:13:07"/>
    <s v="13/12/2023 22:15:29"/>
    <s v="Cerrado"/>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s v="NO CUMPLE"/>
    <s v="CUMPLE"/>
    <s v="NO CUMPLE"/>
    <s v="NO CUMPLE"/>
    <s v="NO CUMPLE"/>
  </r>
  <r>
    <s v="INC000002496706"/>
    <s v="TICKET-INTELIGENTE"/>
    <x v="4"/>
    <s v="GESTION TI"/>
    <s v="JUAN CARLOS UZCATEGUI FUGUETT"/>
    <s v="USR_TSIGHT"/>
    <s v="1-Extenso/Generalizado"/>
    <x v="0"/>
    <s v="Baja"/>
    <x v="1"/>
    <s v="FUNDACION INSTITUTO PROFESIONAL DUOC UC"/>
    <s v="fiprdu01 - srvfs01_vm TICKET AUTOMATICO"/>
    <s v="13/12/2023 22:25:48"/>
    <s v="13/12/2023 22:25:48"/>
    <s v="Cerrado"/>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s v="CUMPLE"/>
    <s v="NO CUMPLE"/>
    <s v="NO CUMPLE"/>
    <s v="NO CUMPLE"/>
    <s v="NO CUMPLE"/>
  </r>
  <r>
    <s v="INC000002496816"/>
    <s v="HOUSING"/>
    <x v="15"/>
    <s v="APQ ACCESOS"/>
    <s v="ALDO P VALENZUELA MUJICA"/>
    <s v="tct_avalen"/>
    <s v="2-Significativo/Amplio"/>
    <x v="2"/>
    <s v="Alta"/>
    <x v="0"/>
    <s v="TELEFONICA EMPRESAS DE CHILE SA"/>
    <s v="SUPERVISION Se necesita retirar equipos ya obsoletos"/>
    <s v="14/12/2023 4:04:58"/>
    <s v="14/12/2023 4:06:02"/>
    <s v="Cerrado"/>
    <s v="CDP ANTIGUO 1"/>
    <s v="CDP ANTIGUO 2"/>
    <s v="14/12/2023 4:07:35"/>
    <s v="14/12/2023 23:50:00"/>
    <s v="SUPERVISION Se necesita retirar equipos ya obsoletos"/>
    <s v="SE REALIZA SUPERVISION"/>
    <d v="1899-12-30T00:01:08"/>
    <d v="1899-12-30T00:02:37"/>
    <d v="1899-12-30T00:01:29"/>
    <s v=""/>
    <s v="Cumplido"/>
    <m/>
    <m/>
    <m/>
    <m/>
    <m/>
    <d v="2023-11-13T00:00:00"/>
    <s v="CUMPLE"/>
    <s v="NO CUMPLE"/>
    <s v="NO CUMPLE"/>
    <s v="NO CUMPLE"/>
    <s v="NO CUMPLE"/>
  </r>
  <r>
    <s v="INC000002496826"/>
    <s v="HOUSING"/>
    <x v="15"/>
    <s v="APQ ACCESOS"/>
    <s v="ALDO P VALENZUELA MUJICA"/>
    <s v="tct_avalen"/>
    <s v="2-Significativo/Amplio"/>
    <x v="2"/>
    <s v="Alta"/>
    <x v="0"/>
    <s v="TELEFONICA EMPRESAS DE CHILE SA"/>
    <s v="RONDA Y REVISION DE SALAS TECNICAS"/>
    <s v="14/12/2023 5:40:13"/>
    <s v="14/12/2023 5:41:16"/>
    <s v="Cerrado"/>
    <s v="CDP ANTIGUO 1"/>
    <s v="CDP ANTIGUO 2"/>
    <s v="14/12/2023 5:43:02"/>
    <s v="14/12/2023 23:50:00"/>
    <s v="RONDA Y REVISION DE SALAS TECNICAS"/>
    <s v="SE REALIZA RONDA"/>
    <d v="1899-12-30T00:01:29"/>
    <d v="1899-12-30T00:02:49"/>
    <d v="1899-12-30T00:01:20"/>
    <s v=""/>
    <s v="Cumplido"/>
    <m/>
    <m/>
    <m/>
    <m/>
    <m/>
    <d v="2023-11-13T00:00:00"/>
    <s v="CUMPLE"/>
    <s v="NO CUMPLE"/>
    <s v="NO CUMPLE"/>
    <s v="NO CUMPLE"/>
    <s v="NO CUMPLE"/>
  </r>
  <r>
    <s v="INC000002496828"/>
    <s v="HOUSING"/>
    <x v="15"/>
    <s v="APQ ACCESOS"/>
    <s v="ALDO P VALENZUELA MUJICA"/>
    <s v="tct_avalen"/>
    <s v="2-Significativo/Amplio"/>
    <x v="2"/>
    <s v="Alta"/>
    <x v="0"/>
    <s v="TELEFONICA EMPRESAS DE CHILE SA"/>
    <s v="RONDA Y REVISION DE SALAS TECNICAS"/>
    <s v="14/12/2023 6:15:35"/>
    <s v="14/12/2023 6:17:05"/>
    <s v="Cerrado"/>
    <s v="CDP ANTIGUO 1"/>
    <s v="CDP ANTIGUO 2"/>
    <s v="14/12/2023 6:23:13"/>
    <s v="14/12/2023 23:50:00"/>
    <s v="RONDA Y REVISION DE SALAS TECNICAS"/>
    <s v="SE REALIZA RONDA"/>
    <d v="1899-12-30T00:05:44"/>
    <d v="1899-12-30T00:07:38"/>
    <d v="1899-12-30T00:01:54"/>
    <s v=""/>
    <s v="Cumplido"/>
    <m/>
    <m/>
    <m/>
    <m/>
    <m/>
    <d v="2023-11-13T00:00:00"/>
    <s v="CUMPLE"/>
    <s v="NO CUMPLE"/>
    <s v="NO CUMPLE"/>
    <s v="NO CUMPLE"/>
    <s v="NO CUMPLE"/>
  </r>
  <r>
    <s v="INC000002496830"/>
    <s v="SAP"/>
    <x v="17"/>
    <s v="CLOUD SAP HANA"/>
    <s v="NICOLAS A SAAVEDRA EGUILUZ"/>
    <s v="tct_nsaave"/>
    <s v="4-Menor/Localizado"/>
    <x v="0"/>
    <s v="Baja"/>
    <x v="0"/>
    <s v="TELEFONICA EMPRESAS DE CHILE SA"/>
    <s v="Checklist Diario Clientes 14.12.23"/>
    <s v="14/12/2023 7:21:07"/>
    <s v="14/12/2023 7:22:27"/>
    <s v="Cerrado"/>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s v="CUMPLE"/>
    <s v="NO CUMPLE"/>
    <s v="NO CUMPLE"/>
    <s v="NO CUMPLE"/>
    <s v="NO CUMPLE"/>
  </r>
  <r>
    <s v="INC000002496850"/>
    <s v="HOSTING VIRTUAL"/>
    <x v="7"/>
    <s v="DUOC TICKET AUTOMATICO"/>
    <s v="DAVID MATELUNA"/>
    <s v="frp_lmosqu"/>
    <s v="3-Moderado/Limitado"/>
    <x v="2"/>
    <s v="Alta"/>
    <x v="0"/>
    <s v="FUNDACION INSTITUTO PROFESIONAL DUOC UC"/>
    <s v="REQ | DUOC | Urgencia: Alta | Modificar configuraciones de red OCI"/>
    <s v="14/12/2023 9:21:43"/>
    <s v="14/12/2023 9:24:52"/>
    <s v="Cerrado"/>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s v="NO CUMPLE"/>
    <s v="CUMPLE"/>
    <s v="NO CUMPLE"/>
    <s v="NO CUMPLE"/>
    <s v="NO CUMPLE"/>
  </r>
  <r>
    <s v="INC000002496887"/>
    <s v="VPN IP - MPLS"/>
    <x v="2"/>
    <s v="GESTION HD"/>
    <s v="LUIS RODRIGO ACEVEDO COLLIPAL"/>
    <s v="frp_spevel"/>
    <s v="3-Moderado/Limitado"/>
    <x v="1"/>
    <s v="Media"/>
    <x v="1"/>
    <s v="PALUMBO S.A."/>
    <s v="HD/Habilitacion acceso a IP"/>
    <s v="14/12/2023 10:16:43"/>
    <s v="14/12/2023 10:22:26"/>
    <s v="Cerrado"/>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s v="CUMPLE"/>
    <s v="NO CUMPLE"/>
    <s v="NO CUMPLE"/>
    <s v="NO CUMPLE"/>
    <s v="NO CUMPLE"/>
  </r>
  <r>
    <s v="INC000002496898"/>
    <s v="VPN IP - MPLS"/>
    <x v="13"/>
    <s v="GESTION HD"/>
    <s v="ANGEL CASTRO CABRERA"/>
    <s v="frp_spevel"/>
    <s v="3-Moderado/Limitado"/>
    <x v="1"/>
    <s v="Media"/>
    <x v="0"/>
    <s v="TELEFONICA GLOBAL TECHNOLOGY S.A.AGENCIA EN CHILE"/>
    <s v="HD/TCCT - Requerimiento Cloud - Deshabilitar SSH vShield - Clientes Varios"/>
    <s v="14/12/2023 10:31:47"/>
    <s v="14/12/2023 10:35:05"/>
    <s v="Cerrado"/>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s v="NO CUMPLE"/>
    <s v="NO CUMPLE"/>
    <s v="NO CUMPLE"/>
    <s v="CUMPLE"/>
    <s v="NO CUMPLE"/>
  </r>
  <r>
    <s v="INC000002496948"/>
    <s v="TICKET-INTELIGENTE"/>
    <x v="4"/>
    <s v="GESTION TI"/>
    <s v="JUAN CARLOS UZCATEGUI FUGUETT"/>
    <s v="USR_TSIGHT"/>
    <s v="1-Extenso/Generalizado"/>
    <x v="0"/>
    <s v="Baja"/>
    <x v="1"/>
    <s v="FUNDACION INSTITUTO PROFESIONAL DUOC UC"/>
    <s v="fiprdu01 - srvfs01_vm TICKET AUTOMATICO"/>
    <s v="14/12/2023 2:57:11"/>
    <s v="14/12/2023 2:57:11"/>
    <s v="Cerrado"/>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s v="CUMPLE"/>
    <s v="NO CUMPLE"/>
    <s v="NO CUMPLE"/>
    <s v="NO CUMPLE"/>
    <s v="NO CUMPLE"/>
  </r>
  <r>
    <s v="INC000002496956"/>
    <s v="HOUSING"/>
    <x v="15"/>
    <s v="APQ ACCESOS"/>
    <s v="ALDO P VALENZUELA MUJICA"/>
    <s v="tct_avalen"/>
    <s v="2-Significativo/Amplio"/>
    <x v="2"/>
    <s v="Alta"/>
    <x v="0"/>
    <s v="TELEFONICA EMPRESAS DE CHILE SA"/>
    <s v="RONDA Y REVISION DE SALAS TECNICAS"/>
    <s v="14/12/2023 3:17:59"/>
    <s v="14/12/2023 3:19:17"/>
    <s v="Cerrado"/>
    <s v="CDP ANTIGUO 1"/>
    <s v="CDP ANTIGUO 2"/>
    <s v="14/12/2023 3:21:44"/>
    <s v="14/12/2023 23:50:00"/>
    <s v="RONDA Y REVISION DE SALAS TECNICAS"/>
    <s v="SE REALIZA RONDA"/>
    <d v="1899-12-30T00:01:59"/>
    <d v="1899-12-30T00:03:45"/>
    <d v="1899-12-30T00:01:46"/>
    <s v=""/>
    <s v="Cumplido"/>
    <m/>
    <m/>
    <m/>
    <m/>
    <m/>
    <d v="2023-11-13T00:00:00"/>
    <s v="CUMPLE"/>
    <s v="NO CUMPLE"/>
    <s v="NO CUMPLE"/>
    <s v="NO CUMPLE"/>
    <s v="NO CUMPLE"/>
  </r>
  <r>
    <s v="INC000002496963"/>
    <s v="HOUSING"/>
    <x v="15"/>
    <s v="APQ ACCESOS"/>
    <s v="ALDO P VALENZUELA MUJICA"/>
    <s v="tct_avalen"/>
    <s v="2-Significativo/Amplio"/>
    <x v="2"/>
    <s v="Alta"/>
    <x v="0"/>
    <s v="TELEFONICA EMPRESAS DE CHILE SA"/>
    <s v="TOMA DE ALARMAS DE CLIENTE"/>
    <s v="14/12/2023 3:22:51"/>
    <s v="14/12/2023 3:23:48"/>
    <s v="Cerrado"/>
    <s v="CDP ANTIGUO 1"/>
    <s v="CDP ANTIGUO 2"/>
    <s v="14/12/2023 3:25:06"/>
    <s v="14/12/2023 23:50:00"/>
    <s v="TOMA DE ALARMAS DE CLIENTE"/>
    <s v="SE REALIZA TOMA DE ALARMAS"/>
    <d v="1899-12-30T00:00:59"/>
    <d v="1899-12-30T00:02:15"/>
    <d v="1899-12-30T00:01:16"/>
    <s v=""/>
    <s v="Cumplido"/>
    <m/>
    <m/>
    <m/>
    <m/>
    <m/>
    <d v="2023-11-13T00:00:00"/>
    <s v="CUMPLE"/>
    <s v="NO CUMPLE"/>
    <s v="NO CUMPLE"/>
    <s v="NO CUMPLE"/>
    <s v="NO CUMPLE"/>
  </r>
  <r>
    <s v="INC000002497151"/>
    <s v="VPN IP - MPLS"/>
    <x v="9"/>
    <s v="ADMINISTRADORES RESIDENTES"/>
    <s v="AXEL ANDRADE"/>
    <s v="frp_rreyes"/>
    <s v="3-Moderado/Limitado"/>
    <x v="1"/>
    <s v="Media"/>
    <x v="0"/>
    <s v="INSTITUTO PROFESIONAL DE CHILE SA"/>
    <s v="GAMA / Solicitud Respaldo Semanal Servidor GANTE - IPCHILE"/>
    <s v="14/12/2023 9:16:21"/>
    <s v="14/12/2023 9:20:27"/>
    <s v="Cerrado"/>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s v="NO CUMPLE"/>
    <s v="NO CUMPLE"/>
    <s v="NO CUMPLE"/>
    <s v="CUMPLE"/>
    <s v="NO CUMPLE"/>
  </r>
  <r>
    <s v="INC000002497184"/>
    <s v="VPN IP - MPLS"/>
    <x v="2"/>
    <s v="GESTION CALL CENTER"/>
    <s v="LUIS RODRIGO ACEVEDO COLLIPAL"/>
    <s v="frp_driosr"/>
    <s v="4-Menor/Localizado"/>
    <x v="0"/>
    <s v="Baja"/>
    <x v="0"/>
    <s v="CELMEDIA S A"/>
    <s v="MESA/"/>
    <s v="14/12/2023 9:42:52"/>
    <s v="14/12/2023 9:45:17"/>
    <s v="Cerrado"/>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s v="CUMPLE"/>
    <s v="NO CUMPLE"/>
    <s v="NO CUMPLE"/>
    <s v="NO CUMPLE"/>
    <s v="NO CUMPLE"/>
  </r>
  <r>
    <s v="INC000002497299"/>
    <s v="HOUSING"/>
    <x v="19"/>
    <s v="BELIEVE"/>
    <s v="FRANCISCO J FELIU ABARCA"/>
    <s v="frp_fbalab"/>
    <s v="3-Moderado/Limitado"/>
    <x v="1"/>
    <s v="Media"/>
    <x v="0"/>
    <s v="NCG SERVICIOS S.A."/>
    <s v="GESTION DATACENTER/ ACCESOS / NCG SERVICIOS S.A."/>
    <s v="14/12/2023 10:51:00"/>
    <s v="14/12/2023 10:52:23"/>
    <s v="Cerrado"/>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s v="NO CUMPLE"/>
    <s v="CUMPLE"/>
    <s v="NO CUMPLE"/>
    <s v="NO CUMPLE"/>
    <s v="NO CUMPLE"/>
  </r>
  <r>
    <s v="INC000002497341"/>
    <s v="RED INTERNA"/>
    <x v="0"/>
    <s v="APQ ACCESOS"/>
    <s v="CRISTOPHER MALDONADO ROMERO"/>
    <s v="tct_cmaldo"/>
    <s v="4-Menor/Localizado"/>
    <x v="0"/>
    <s v="Baja"/>
    <x v="0"/>
    <s v="TELEFONICA EMPRESAS DE CHILE SA"/>
    <s v="RONDA TOMA DE TEMPERATURAS SALAS TIC"/>
    <s v="14/12/2023 12:00:00"/>
    <s v="14/12/2023 12:01:01"/>
    <s v="Cerrado"/>
    <s v="CDP ANTIGUO 1"/>
    <s v="CDP ANTIGUO 2"/>
    <s v="14/12/2023 13:24:45"/>
    <s v="14/12/2023 23:50:00"/>
    <m/>
    <s v="RONDA REALIZADA"/>
    <d v="1899-12-30T00:00:00"/>
    <d v="1899-12-30T00:00:00"/>
    <d v="1899-12-30T00:00:00"/>
    <s v=""/>
    <s v="Cumplido"/>
    <m/>
    <m/>
    <m/>
    <m/>
    <m/>
    <d v="2023-11-13T00:00:00"/>
    <s v="CUMPLE"/>
    <s v="NO CUMPLE"/>
    <s v="NO CUMPLE"/>
    <s v="NO CUMPLE"/>
    <s v="NO CUMPLE"/>
  </r>
  <r>
    <s v="INC000002497361"/>
    <s v="VPN IP - MPLS"/>
    <x v="2"/>
    <s v="SM OPERACIONES"/>
    <s v="LUIS RODRIGO ACEVEDO COLLIPAL"/>
    <s v="tct_decruz"/>
    <s v="4-Menor/Localizado"/>
    <x v="0"/>
    <s v="Baja"/>
    <x v="0"/>
    <s v="BETTER FOOD SPA"/>
    <s v="Revisión de conectividad hacia servidor AWS 172.31.86.195  desde casa matriz"/>
    <s v="14/12/2023 12:38:46"/>
    <s v="14/12/2023 12:40:50"/>
    <s v="Cerrado"/>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s v="CUMPLE"/>
    <s v="NO CUMPLE"/>
    <s v="NO CUMPLE"/>
    <s v="NO CUMPLE"/>
    <s v="NO CUMPLE"/>
  </r>
  <r>
    <s v="INC000002497370"/>
    <s v="BACKUP ON DEMAND"/>
    <x v="13"/>
    <s v="SM OPERACIONES"/>
    <s v="MOISES E MONTERO RAMOS"/>
    <s v="tct_decruz"/>
    <s v="4-Menor/Localizado"/>
    <x v="2"/>
    <s v="Media"/>
    <x v="0"/>
    <s v="IMPORTADORA Y EXPORTADORA INEX AMERICANA LTDA."/>
    <s v="Consola de administración INEX VDC no tiene conectividad"/>
    <s v="14/12/2023 13:14:35"/>
    <s v="14/12/2023 13:15:22"/>
    <s v="Cerrado"/>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s v="CUMPLE"/>
    <s v="NO CUMPLE"/>
    <s v="NO CUMPLE"/>
    <s v="NO CUMPLE"/>
    <s v="NO CUMPLE"/>
  </r>
  <r>
    <s v="INC000002497387"/>
    <s v="MONITOREO"/>
    <x v="2"/>
    <s v="SM OPERACIONES"/>
    <s v="JOSE E ÑANCULEF CONTRERAS"/>
    <s v="tct_decruz"/>
    <s v="4-Menor/Localizado"/>
    <x v="2"/>
    <s v="Media"/>
    <x v="1"/>
    <s v="TELEFONICA GLOBAL TECHNOLOGY S.A.AGENCIA EN CHILE"/>
    <s v="PROBLEMAS CON RED OOB"/>
    <s v="14/12/2023 15:01:13"/>
    <s v="14/12/2023 15:05:44"/>
    <s v="Cerrado"/>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s v="CUMPLE"/>
    <s v="NO CUMPLE"/>
    <s v="NO CUMPLE"/>
    <s v="NO CUMPLE"/>
    <s v="NO CUMPLE"/>
  </r>
  <r>
    <s v="INC000002497455"/>
    <s v="VPN IP - MPLS"/>
    <x v="2"/>
    <s v="BELIEVE"/>
    <s v="LUIS RODRIGO ACEVEDO COLLIPAL"/>
    <s v="frp_cnavar"/>
    <s v="3-Moderado/Limitado"/>
    <x v="1"/>
    <s v="Media"/>
    <x v="1"/>
    <s v="SIXBELL"/>
    <s v="GAMA/ Perdida de conectividad Equipamiento AudioCodes extremo Telefónica Apoquindo."/>
    <s v="14/12/2023 14:54:53"/>
    <s v="14/12/2023 14:58:30"/>
    <s v="Cerrado"/>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s v="NO CUMPLE"/>
    <s v="CUMPLE"/>
    <s v="NO CUMPLE"/>
    <s v="NO CUMPLE"/>
    <s v="NO CUMPLE"/>
  </r>
  <r>
    <s v="INC000002497463"/>
    <s v="INFRAESTRUCTURA DC"/>
    <x v="6"/>
    <s v="APQ ACCESOS"/>
    <s v="FRANCISCO J FELIU ABARCA"/>
    <s v="tct_frafea"/>
    <s v="4-Menor/Localizado"/>
    <x v="0"/>
    <s v="Baja"/>
    <x v="0"/>
    <s v="TELEFONICA CYBERSECURITY TECH CHILE SPA"/>
    <s v="RONDA POR TOMA DE TEMPERATURAS EN SALAS TIC"/>
    <s v="14/12/2023 12:57:28"/>
    <s v="14/12/2023 12:58:14"/>
    <s v="Cerrado"/>
    <s v="TI"/>
    <s v="CLIMA"/>
    <s v="14/12/2023 13:24:50"/>
    <s v="14/12/2023 23:50:00"/>
    <s v="RONDA POR TOMA DE TEMPERATURAS EN SALAS TIC"/>
    <s v="RONDA REALIZADA"/>
    <d v="1899-12-30T00:00:00"/>
    <d v="1899-12-30T00:00:00"/>
    <d v="1899-12-30T00:00:00"/>
    <s v=""/>
    <s v="Cumplido"/>
    <m/>
    <m/>
    <m/>
    <m/>
    <m/>
    <d v="2023-11-13T00:00:00"/>
    <s v="CUMPLE"/>
    <s v="NO CUMPLE"/>
    <s v="NO CUMPLE"/>
    <s v="NO CUMPLE"/>
    <s v="NO CUMPLE"/>
  </r>
  <r>
    <s v="INC000002497476"/>
    <s v="HOSTING VIRTUAL"/>
    <x v="9"/>
    <s v="GESTION PLATAFORMA CLIENTES"/>
    <s v="RODRIGO VÁSQUEZ MUÑOZ"/>
    <s v="vos_eperez"/>
    <s v="4-Menor/Localizado"/>
    <x v="0"/>
    <s v="Baja"/>
    <x v="0"/>
    <s v="TELEFONICA EMPRESAS DE CHILE SA"/>
    <s v="Solicitud de evidencia de regímenes de respaldo de base de datos Solarwinds"/>
    <s v="14/12/2023 13:58:40"/>
    <s v="14/12/2023 14:00:35"/>
    <s v="Cerrado"/>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s v="CUMPLE"/>
    <s v="NO CUMPLE"/>
    <s v="NO CUMPLE"/>
    <s v="NO CUMPLE"/>
    <s v="NO CUMPLE"/>
  </r>
  <r>
    <s v="INC000002497505"/>
    <s v="VPN IP - MPLS"/>
    <x v="4"/>
    <s v="GESTION HD"/>
    <s v="GIOVANNI D ROCCO VALENZUELA"/>
    <s v="frp_spevel"/>
    <s v="3-Moderado/Limitado"/>
    <x v="1"/>
    <s v="Media"/>
    <x v="0"/>
    <s v="TELEFONICA GLOBAL TECHNOLOGY S.A.AGENCIA EN CHILE"/>
    <s v="HD/ECERT: servicio de agente de respaldo no inicia - servidor SRV-FILE01"/>
    <s v="14/12/2023 10:42:13"/>
    <s v="14/12/2023 10:43:26"/>
    <s v="Cerrado"/>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s v="CUMPLE"/>
    <s v="NO CUMPLE"/>
    <s v="NO CUMPLE"/>
    <s v="NO CUMPLE"/>
    <s v="NO CUMPLE"/>
  </r>
  <r>
    <s v="INC000002497542"/>
    <s v="VPN IP - MPLS"/>
    <x v="4"/>
    <s v="GESTION HD"/>
    <s v="PAUL A SEPULVEDA ALVAREZ"/>
    <s v="frp_spevel"/>
    <s v="3-Moderado/Limitado"/>
    <x v="1"/>
    <s v="Media"/>
    <x v="0"/>
    <s v="TELEFONICA GLOBAL TECHNOLOGY S.A.AGENCIA EN CHILE"/>
    <s v="HD/SOLARWINDS - Cuenta bloqueada usuario local"/>
    <s v="14/12/2023 11:47:55"/>
    <s v="14/12/2023 11:50:07"/>
    <s v="Cerrado"/>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s v="NO CUMPLE"/>
    <s v="NO CUMPLE"/>
    <s v="CUMPLE"/>
    <s v="NO CUMPLE"/>
    <s v="NO CUMPLE"/>
  </r>
  <r>
    <s v="INC000002497556"/>
    <s v="VPN IP - MPLS"/>
    <x v="2"/>
    <s v="GESTION HD"/>
    <s v="OSCAR A RAMIREZ SOTO"/>
    <s v="frp_spevel"/>
    <s v="3-Moderado/Limitado"/>
    <x v="1"/>
    <s v="Media"/>
    <x v="0"/>
    <s v="XINERGIA LABORAL S A"/>
    <s v="HD/necesito añadir una ip a la vpn externa"/>
    <s v="14/12/2023 12:18:53"/>
    <s v="14/12/2023 12:24:40"/>
    <s v="Cerrado"/>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s v="CUMPLE"/>
    <s v="NO CUMPLE"/>
    <s v="NO CUMPLE"/>
    <s v="NO CUMPLE"/>
    <s v="NO CUMPLE"/>
  </r>
  <r>
    <s v="INC000002497571"/>
    <s v="VPN IP - MPLS"/>
    <x v="13"/>
    <s v="GESTION HD"/>
    <s v="DEIBY Y SANTOYO MONTEROLA"/>
    <s v="frp_spevel"/>
    <s v="3-Moderado/Limitado"/>
    <x v="1"/>
    <s v="Media"/>
    <x v="0"/>
    <s v="TELEFONICA GLOBAL TECHNOLOGY S.A.AGENCIA EN CHILE"/>
    <s v="HD/C-19872300325 // CLOUD // CC-CHI-0000068474 // FRUTICOLA Y EXPORTADORA ATACAMA"/>
    <s v="14/12/2023 12:31:40"/>
    <s v="14/12/2023 12:37:09"/>
    <s v="Cerrado"/>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s v="NO CUMPLE"/>
    <s v="CUMPLE"/>
    <s v="NO CUMPLE"/>
    <s v="NO CUMPLE"/>
    <s v="NO CUMPLE"/>
  </r>
  <r>
    <s v="INC000002497972"/>
    <s v="TICKET-INTELIGENTE"/>
    <x v="3"/>
    <s v="DUOC TICKET AUTOMATICO"/>
    <s v="VICTOR SEPULVEDA GAMARRA"/>
    <s v="USR_TSIGHT"/>
    <s v="1-Extenso/Generalizado"/>
    <x v="0"/>
    <s v="Baja"/>
    <x v="1"/>
    <s v="FUNDACION INSTITUTO PROFESIONAL DUOC UC"/>
    <s v="fiprdu01 - avance curricular TICKET AUTOMATICO"/>
    <s v="14/12/2023 11:58:01"/>
    <s v="14/12/2023 11:58:01"/>
    <s v="Cerrado"/>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s v="CUMPLE"/>
    <s v="NO CUMPLE"/>
    <s v="NO CUMPLE"/>
    <s v="NO CUMPLE"/>
    <s v="NO CUMPLE"/>
  </r>
  <r>
    <s v="INC000002497973"/>
    <s v="HOUSING"/>
    <x v="14"/>
    <s v="BELIEVE"/>
    <s v="CRISTOPHER MALDONADO ROMERO"/>
    <s v="frp_fbalab"/>
    <s v="3-Moderado/Limitado"/>
    <x v="1"/>
    <s v="Media"/>
    <x v="0"/>
    <s v="UNIVERSIDAD DEL ALBA"/>
    <s v="GESTION DATACENTER/ ACCESOS / UNIVERSIDAD DEL ALBA"/>
    <s v="14/12/2023 11:59:16"/>
    <s v="14/12/2023 12:00:12"/>
    <s v="Cerrado"/>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s v="CUMPLE"/>
    <s v="NO CUMPLE"/>
    <s v="NO CUMPLE"/>
    <s v="NO CUMPLE"/>
    <s v="NO CUMPLE"/>
  </r>
  <r>
    <s v="INC000002498090"/>
    <s v="HOUSING"/>
    <x v="16"/>
    <s v="BELIEVE"/>
    <s v="FERNEY D GARZON PEÑA"/>
    <s v="frp_fbalab"/>
    <s v="3-Moderado/Limitado"/>
    <x v="1"/>
    <s v="Media"/>
    <x v="0"/>
    <s v="REDBANC S A"/>
    <s v="GESTION DATACENTER/ ACCESOS / REDBANC S A"/>
    <s v="14/12/2023 13:40:50"/>
    <s v="14/12/2023 13:51:04"/>
    <s v="Cerrado"/>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s v="NO CUMPLE"/>
    <s v="CUMPLE"/>
    <s v="NO CUMPLE"/>
    <s v="NO CUMPLE"/>
    <s v="NO CUMPLE"/>
  </r>
  <r>
    <s v="INC000002498129"/>
    <s v="VPN IP - MPLS"/>
    <x v="4"/>
    <s v="GESTION HD"/>
    <s v="GIOVANNI D ROCCO VALENZUELA"/>
    <s v="frp_spevel"/>
    <s v="3-Moderado/Limitado"/>
    <x v="1"/>
    <s v="Media"/>
    <x v="0"/>
    <s v="TELEFONICA GLOBAL TECHNOLOGY S.A.AGENCIA EN CHILE"/>
    <s v="HD/ECERT: reinicio de servidor SRV-FILE01 para regularizar servicios de agente de respaldo"/>
    <s v="14/12/2023 14:25:44"/>
    <s v="14/12/2023 14:27:54"/>
    <s v="Cerrado"/>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s v="NO CUMPLE"/>
    <s v="NO CUMPLE"/>
    <s v="CUMPLE"/>
    <s v="NO CUMPLE"/>
    <s v="NO CUMPLE"/>
  </r>
  <r>
    <s v="INC000002498138"/>
    <s v="HOSTING VIRTUAL"/>
    <x v="7"/>
    <s v="OPERACION N1"/>
    <s v="CLAUDIO A GAJARDO GARRIDO"/>
    <s v="tct_cgajar"/>
    <s v="2-Significativo/Amplio"/>
    <x v="1"/>
    <s v="Media"/>
    <x v="1"/>
    <s v="FUNDACION INSTITUTO PROFESIONAL DUOC UC"/>
    <s v="Incidencia de bases de datos reportada sin el flujo correspondiente."/>
    <s v="14/12/2023 14:35:08"/>
    <s v="14/12/2023 14:37:37"/>
    <s v="Cerrado"/>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s v="CUMPLE"/>
    <s v="NO CUMPLE"/>
    <s v="NO CUMPLE"/>
    <s v="NO CUMPLE"/>
    <s v="NO CUMPLE"/>
  </r>
  <r>
    <s v="INC000002498142"/>
    <s v="VPN IP - MPLS"/>
    <x v="9"/>
    <s v="GESTION HD"/>
    <s v="SEBASTIAN VILLENA"/>
    <s v="frp_spevel"/>
    <s v="3-Moderado/Limitado"/>
    <x v="1"/>
    <s v="Media"/>
    <x v="0"/>
    <s v="SONACOL SA"/>
    <s v="HD/[SONACOL] Listado servidores con regimen de respaldo"/>
    <s v="14/12/2023 14:46:27"/>
    <s v="14/12/2023 14:48:25"/>
    <s v="Cerrado"/>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s v="NO CUMPLE"/>
    <s v="NO CUMPLE"/>
    <s v="CUMPLE"/>
    <s v="NO CUMPLE"/>
    <s v="NO CUMPLE"/>
  </r>
  <r>
    <s v="INC000002498181"/>
    <s v="HOSTING VIRTUAL"/>
    <x v="4"/>
    <s v="GESTION PLATAFORMA CLIENTES"/>
    <s v="PAUL A SEPULVEDA ALVAREZ"/>
    <s v="vos_eperez"/>
    <s v="4-Menor/Localizado"/>
    <x v="0"/>
    <s v="Baja"/>
    <x v="0"/>
    <s v="TELEFONICA EMPRESAS DE CHILE SA"/>
    <s v="Revisión accesibilidad servidores SW-CORE01, SW-DB01-V3 y SW-POLL08 parque nuevo SolarWinds"/>
    <s v="14/12/2023 16:07:29"/>
    <s v="14/12/2023 16:13:04"/>
    <s v="Cerrado"/>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s v="NO CUMPLE"/>
    <s v="CUMPLE"/>
    <s v="NO CUMPLE"/>
    <s v="NO CUMPLE"/>
    <s v="NO CUMPLE"/>
  </r>
  <r>
    <s v="INC000002498197"/>
    <s v="HOUSING"/>
    <x v="4"/>
    <s v="DUOC TICKET PENDIENTES"/>
    <s v="JUAN CARLOS UZCATEGUI FUGUETT"/>
    <s v="frp_joagui"/>
    <s v="3-Moderado/Limitado"/>
    <x v="0"/>
    <s v="Baja"/>
    <x v="0"/>
    <s v="FUNDACION INSTITUTO PROFESIONAL DUOC UC"/>
    <s v="RQ | DUOC | RE: Urgencia: Media | Generar lista de usuario"/>
    <s v="14/12/2023 17:00:08"/>
    <s v="14/12/2023 17:01:33"/>
    <s v="Cerrado"/>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s v="CUMPLE"/>
    <s v="NO CUMPLE"/>
    <s v="NO CUMPLE"/>
    <s v="NO CUMPLE"/>
    <s v="NO CUMPLE"/>
  </r>
  <r>
    <s v="INC000002498234"/>
    <s v="TICKET-INTELIGENTE"/>
    <x v="3"/>
    <s v="GESTION TI"/>
    <s v="GUSTAVO AVILA VERA"/>
    <s v="USR_TSIGHT"/>
    <s v="1-Extenso/Generalizado"/>
    <x v="0"/>
    <s v="Baja"/>
    <x v="1"/>
    <s v="CORP CULTURAL NORTE GRANDE"/>
    <s v="cdnogr01 - hana_des TICKET AUTOMATICO"/>
    <s v="14/12/2023 14:15:32"/>
    <s v="14/12/2023 14:15:32"/>
    <s v="Cerrado"/>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s v="CUMPLE"/>
    <s v="NO CUMPLE"/>
    <s v="NO CUMPLE"/>
    <s v="NO CUMPLE"/>
    <s v="NO CUMPLE"/>
  </r>
  <r>
    <s v="INC000002498319"/>
    <s v="TICKET-INTELIGENTE"/>
    <x v="21"/>
    <s v="EVENTOS CGP"/>
    <s v="DENISE CRUZAT ETCHEBERRY"/>
    <s v="USR_TSIGHT"/>
    <s v="1-Extenso/Generalizado"/>
    <x v="0"/>
    <s v="Baja"/>
    <x v="1"/>
    <s v="AGUAS ANDINAS S.A."/>
    <s v="aguand01 - sftp-centos7 TICKET AUTOMATICO"/>
    <s v="14/12/2023 14:29:48"/>
    <s v="14/12/2023 14:29:48"/>
    <s v="Cerrado"/>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s v="CUMPLE"/>
    <s v="NO CUMPLE"/>
    <s v="NO CUMPLE"/>
    <s v="NO CUMPLE"/>
    <s v="NO CUMPLE"/>
  </r>
  <r>
    <s v="INC000002498475"/>
    <s v="HOUSING"/>
    <x v="16"/>
    <s v="BELIEVE"/>
    <s v="FERNEY D GARZON PEÑA"/>
    <s v="frp_fbalab"/>
    <s v="3-Moderado/Limitado"/>
    <x v="1"/>
    <s v="Media"/>
    <x v="0"/>
    <s v="TELEFONICA EMPRESAS DE CHILE SA"/>
    <s v="GESTION DATACENTER/ ACCESOS / TELEFONICA EMPRESAS DE CHILE SA"/>
    <s v="14/12/2023 15:57:03"/>
    <s v="14/12/2023 15:58:48"/>
    <s v="Cerrado"/>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s v="CUMPLE"/>
    <s v="NO CUMPLE"/>
    <s v="NO CUMPLE"/>
    <s v="NO CUMPLE"/>
    <s v="NO CUMPLE"/>
  </r>
  <r>
    <s v="INC000002498524"/>
    <s v="VPN IP - MPLS"/>
    <x v="3"/>
    <s v="GESTION HD"/>
    <s v="GUSTAVO AVILA VERA"/>
    <s v="frp_jciert"/>
    <s v="4-Menor/Localizado"/>
    <x v="0"/>
    <s v="Baja"/>
    <x v="0"/>
    <s v="AGRICOLA ARIZTIA LIMITADA"/>
    <s v="REQ / MODIFICAR REGISTRO DNS ZONA ARIZTIAATUNEGOCIO.CL"/>
    <s v="14/12/2023 15:40:50"/>
    <s v="14/12/2023 15:43:13"/>
    <s v="Cerrado"/>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s v="CUMPLE"/>
    <s v="NO CUMPLE"/>
    <s v="NO CUMPLE"/>
    <s v="NO CUMPLE"/>
    <s v="NO CUMPLE"/>
  </r>
  <r>
    <s v="INC000002498539"/>
    <s v="VPN IP - MPLS"/>
    <x v="13"/>
    <s v="GESTION HD"/>
    <s v="PABLO N OLIVA ALARCON"/>
    <s v="frp_spevel"/>
    <s v="3-Moderado/Limitado"/>
    <x v="1"/>
    <s v="Media"/>
    <x v="0"/>
    <s v="RED DE CLINICAS REGIONALES S.A."/>
    <s v="HD/RED DE CLINICAS REGIONALES | CHI-003992881 | AUMENTO DE STORAGE 12 TB DISCO ORO VDC"/>
    <s v="14/12/2023 16:22:59"/>
    <s v="14/12/2023 16:25:09"/>
    <s v="Cerrado"/>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s v="NO CUMPLE"/>
    <s v="NO CUMPLE"/>
    <s v="CUMPLE"/>
    <s v="NO CUMPLE"/>
    <s v="NO CUMPLE"/>
  </r>
  <r>
    <s v="INC000002498541"/>
    <s v="RED INTERNA"/>
    <x v="1"/>
    <s v="APQ ACCESOS"/>
    <s v="CARLOS F ARAYA RAMIREZ"/>
    <s v="tct_cararr"/>
    <s v="4-Menor/Localizado"/>
    <x v="0"/>
    <s v="Baja"/>
    <x v="0"/>
    <s v="TELEFONICA CYBERSECURITY TECH CHILE SPA"/>
    <s v="RONDA INSPECTIVA"/>
    <s v="14/12/2023 16:23:22"/>
    <s v="14/12/2023 16:27:41"/>
    <s v="Cerrado"/>
    <s v="CDP ANTIGUO 1"/>
    <s v="CDP ANTIGUO 2"/>
    <s v="14/12/2023 16:39:56"/>
    <s v="14/12/2023 23:50:00"/>
    <m/>
    <s v="ronda realizada"/>
    <d v="1899-12-30T00:00:00"/>
    <d v="1899-12-30T00:00:00"/>
    <d v="1899-12-30T00:00:00"/>
    <s v=""/>
    <s v="Cumplido"/>
    <m/>
    <m/>
    <m/>
    <m/>
    <m/>
    <d v="2023-11-14T00:00:00"/>
    <s v="CUMPLE"/>
    <s v="NO CUMPLE"/>
    <s v="NO CUMPLE"/>
    <s v="NO CUMPLE"/>
    <s v="NO CUMPLE"/>
  </r>
  <r>
    <s v="INC000002498550"/>
    <s v="OFFICE365"/>
    <x v="5"/>
    <s v="O365"/>
    <s v="JAVIERA A UMAÑA YEVENES"/>
    <s v="tct_jumana"/>
    <s v="4-Menor/Localizado"/>
    <x v="0"/>
    <s v="Baja"/>
    <x v="1"/>
    <s v="TELEFONICA GLOBAL TECHNOLOGY S.A.AGENCIA EN CHILE"/>
    <s v="Revisión suscripciones M365 por problemas en la renovación automática"/>
    <s v="14/12/2023 16:37:15"/>
    <s v="14/12/2023 16:39:29"/>
    <s v="Cerrado"/>
    <s v="TI"/>
    <s v="APLICATIVOS"/>
    <s v="20/12/2023 18:16:30"/>
    <s v="20/12/2023 23:50:00"/>
    <m/>
    <m/>
    <d v="1900-01-05T01:37:01"/>
    <d v="1900-01-05T01:39:15"/>
    <d v="1899-12-30T00:02:14"/>
    <s v="Cumplido"/>
    <s v=""/>
    <m/>
    <s v=""/>
    <s v=""/>
    <s v=""/>
    <s v="Cumplido"/>
    <d v="2023-11-14T00:00:00"/>
    <s v="CUMPLE"/>
    <s v="NO CUMPLE"/>
    <s v="NO CUMPLE"/>
    <s v="NO CUMPLE"/>
    <s v="NO CUMPLE"/>
  </r>
  <r>
    <s v="INC000002498554"/>
    <s v="VPN IP - MPLS"/>
    <x v="2"/>
    <s v="GESTION HD"/>
    <s v="JUAN PABLO PAZ GOMPERTZ"/>
    <s v="frp_spevel"/>
    <s v="3-Moderado/Limitado"/>
    <x v="1"/>
    <s v="Media"/>
    <x v="0"/>
    <s v="HORTIFRUT S.A"/>
    <s v="HD/Revisión cuenta VPN Valuetec"/>
    <s v="14/12/2023 16:50:15"/>
    <s v="14/12/2023 16:52:36"/>
    <s v="Cerrado"/>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s v="CUMPLE"/>
    <s v="NO CUMPLE"/>
    <s v="NO CUMPLE"/>
    <s v="NO CUMPLE"/>
    <s v="NO CUMPLE"/>
  </r>
  <r>
    <s v="INC000002498557"/>
    <s v="INFRAESTRUCTURA DC"/>
    <x v="6"/>
    <s v="APQ ACCESOS"/>
    <s v="FRANCISCO J FELIU ABARCA"/>
    <s v="tct_frafea"/>
    <s v="4-Menor/Localizado"/>
    <x v="0"/>
    <s v="Baja"/>
    <x v="0"/>
    <s v="TELEFONICA CYBERSECURITY TECH CHILE SPA"/>
    <s v="RONDA POR TOMA DE TEMPERATURAS EN SALAS TIC"/>
    <s v="14/12/2023 16:55:50"/>
    <s v="14/12/2023 16:56:36"/>
    <s v="Cerrado"/>
    <s v="TI"/>
    <s v="CLIMA"/>
    <s v="14/12/2023 17:05:28"/>
    <s v="14/12/2023 23:50:00"/>
    <s v="RONDA POR TOMA DE TEMPERATURAS EN SALAS TIC"/>
    <s v="RONDA REALIZADA"/>
    <d v="1899-12-30T00:00:00"/>
    <d v="1899-12-30T00:00:00"/>
    <d v="1899-12-30T00:00:00"/>
    <s v=""/>
    <s v="Cumplido"/>
    <m/>
    <m/>
    <m/>
    <m/>
    <m/>
    <d v="2023-11-13T00:00:00"/>
    <s v="CUMPLE"/>
    <s v="NO CUMPLE"/>
    <s v="NO CUMPLE"/>
    <s v="NO CUMPLE"/>
    <s v="NO CUMPLE"/>
  </r>
  <r>
    <s v="INC000002498588"/>
    <s v="VPN IP - MPLS"/>
    <x v="9"/>
    <s v="GESTION HD"/>
    <s v="RODRIGO VÁSQUEZ MUÑOZ"/>
    <s v="frp_spevel"/>
    <s v="3-Moderado/Limitado"/>
    <x v="1"/>
    <s v="Media"/>
    <x v="0"/>
    <s v="ARTIKOS CHILE S A"/>
    <s v="HD/Requerimiento Artikos Chile S.A. / Restaurar bases de datos Usuarios"/>
    <s v="14/12/2023 18:04:52"/>
    <s v="14/12/2023 18:08:57"/>
    <s v="Cerrado"/>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s v="CUMPLE"/>
    <s v="NO CUMPLE"/>
    <s v="NO CUMPLE"/>
    <s v="NO CUMPLE"/>
    <s v="NO CUMPLE"/>
  </r>
  <r>
    <s v="INC000002498597"/>
    <s v="VPN IP - MPLS"/>
    <x v="0"/>
    <s v="GESTION HD"/>
    <s v="CRISTOPHER MALDONADO ROMERO"/>
    <s v="frp_spevel"/>
    <s v="3-Moderado/Limitado"/>
    <x v="1"/>
    <s v="Media"/>
    <x v="0"/>
    <s v="INELCOM CHILE SA"/>
    <s v="HD/Solicitud de manos remotas || Proyecto FORUM || 202018177-1|| En data center APOQUINDO"/>
    <s v="14/12/2023 18:34:57"/>
    <s v="14/12/2023 18:38:14"/>
    <s v="Cerrado"/>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s v="NO CUMPLE"/>
    <s v="CUMPLE"/>
    <s v="NO CUMPLE"/>
    <s v="NO CUMPLE"/>
    <s v="NO CUMPLE"/>
  </r>
  <r>
    <s v="INC000002498602"/>
    <s v="HOUSING"/>
    <x v="15"/>
    <s v="APQ ACCESOS"/>
    <s v="JAIRO A SALINAS GARAY"/>
    <s v="tct_jsalin"/>
    <s v="3-Moderado/Limitado"/>
    <x v="1"/>
    <s v="Media"/>
    <x v="0"/>
    <s v="TELEFONICA EMPRESAS DE CHILE SA"/>
    <s v="RONDA Y REVISION DE SALAS TECNICAS"/>
    <s v="14/12/2023 18:48:19"/>
    <s v="14/12/2023 18:51:13"/>
    <s v="Cerrado"/>
    <s v="CDP ANTIGUO 1"/>
    <s v="CDP ANTIGUO 2"/>
    <s v="14/12/2023 18:52:16"/>
    <s v="14/12/2023 23:50:00"/>
    <s v="RONDA Y REVISION DE SALAS TECNICAS"/>
    <s v="RONDA REALIZADA."/>
    <d v="1899-12-30T00:01:03"/>
    <d v="1899-12-30T00:03:57"/>
    <d v="1899-12-30T00:02:54"/>
    <s v=""/>
    <s v="Cumplido"/>
    <m/>
    <m/>
    <m/>
    <m/>
    <m/>
    <d v="2023-11-13T00:00:00"/>
    <s v="CUMPLE"/>
    <s v="NO CUMPLE"/>
    <s v="NO CUMPLE"/>
    <s v="NO CUMPLE"/>
    <s v="NO CUMPLE"/>
  </r>
  <r>
    <s v="INC000002498604"/>
    <s v="INFRAESTRUCTURA DC"/>
    <x v="6"/>
    <s v="APQ ACCESOS"/>
    <s v="FRANCISCO J FELIU ABARCA"/>
    <s v="tct_frafea"/>
    <s v="4-Menor/Localizado"/>
    <x v="0"/>
    <s v="Baja"/>
    <x v="0"/>
    <s v="TELEFONICA CYBERSECURITY TECH CHILE SPA"/>
    <s v="RONDA PREVENTIVA Y LECTURA DE TEMPERATURAS EN SALAS TIC"/>
    <s v="14/12/2023 18:51:29"/>
    <s v="14/12/2023 18:52:15"/>
    <s v="Cerrado"/>
    <s v="TI"/>
    <s v="CLIMA"/>
    <s v="14/12/2023 19:19:17"/>
    <s v="14/12/2023 23:50:00"/>
    <s v="RONDA PREVENTIVA Y LECTURA DE TEMPERATURAS EN SALAS TIC"/>
    <s v="RONDA REALIZADA"/>
    <d v="1899-12-30T00:00:00"/>
    <d v="1899-12-30T00:00:00"/>
    <d v="1899-12-30T00:00:00"/>
    <s v=""/>
    <s v="Cumplido"/>
    <m/>
    <m/>
    <m/>
    <m/>
    <m/>
    <d v="2023-11-14T00:00:00"/>
    <s v="CUMPLE"/>
    <s v="NO CUMPLE"/>
    <s v="NO CUMPLE"/>
    <s v="NO CUMPLE"/>
    <s v="NO CUMPLE"/>
  </r>
  <r>
    <s v="INC000002498706"/>
    <s v="RED INTERNA"/>
    <x v="0"/>
    <s v="APQ ACCESOS"/>
    <s v="CRISTOPHER MALDONADO ROMERO"/>
    <s v="tct_cmaldo"/>
    <s v="4-Menor/Localizado"/>
    <x v="0"/>
    <s v="Baja"/>
    <x v="0"/>
    <s v="TELEFONICA EMPRESAS DE CHILE SA"/>
    <s v="RONDA TOMA DE TEMPERATURAS SALAS TIC"/>
    <s v="14/12/2023 16:22:03"/>
    <s v="14/12/2023 16:23:08"/>
    <s v="Cerrado"/>
    <s v="CDP ANTIGUO 1"/>
    <s v="CDP ANTIGUO 2"/>
    <s v="14/12/2023 17:02:27"/>
    <s v="14/12/2023 23:50:00"/>
    <m/>
    <s v="RONDA REALIZADA"/>
    <d v="1899-12-30T00:00:00"/>
    <d v="1899-12-30T00:00:00"/>
    <d v="1899-12-30T00:00:00"/>
    <s v=""/>
    <s v="Cumplido"/>
    <m/>
    <m/>
    <m/>
    <m/>
    <m/>
    <d v="2023-11-13T00:00:00"/>
    <s v="CUMPLE"/>
    <s v="NO CUMPLE"/>
    <s v="NO CUMPLE"/>
    <s v="NO CUMPLE"/>
    <s v="NO CUMPLE"/>
  </r>
  <r>
    <s v="INC000002498727"/>
    <s v="VPN IP - MPLS"/>
    <x v="4"/>
    <s v="BELIEVE"/>
    <s v="GIOVANNI D ROCCO VALENZUELA"/>
    <s v="frp_dvital"/>
    <s v="4-Menor/Localizado"/>
    <x v="0"/>
    <s v="Baja"/>
    <x v="0"/>
    <s v="TELEFONICA CYBERSECURITY TECH CHILE SPA"/>
    <s v="REQ / SOC / revisión de la VPN de comunicación al Splunk SOC"/>
    <s v="14/12/2023 16:33:39"/>
    <s v="14/12/2023 16:39:05"/>
    <s v="Cerrado"/>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s v="NO CUMPLE"/>
    <s v="CUMPLE"/>
    <s v="NO CUMPLE"/>
    <s v="NO CUMPLE"/>
    <s v="NO CUMPLE"/>
  </r>
  <r>
    <s v="INC000002498760"/>
    <s v="VPN IP - MPLS"/>
    <x v="2"/>
    <s v="GESTION CALL CENTER"/>
    <s v="JOSE E ÑANCULEF CONTRERAS"/>
    <s v="frp_jugonz"/>
    <s v="4-Menor/Localizado"/>
    <x v="0"/>
    <s v="Baja"/>
    <x v="1"/>
    <s v="SYSTEM'S ASAP S A"/>
    <s v="FRONT CTC/CALL CENTER/ NO TIENE INTERNET"/>
    <s v="14/12/2023 17:13:35"/>
    <s v="14/12/2023 17:25:11"/>
    <s v="Cerrado"/>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s v="CUMPLE"/>
    <s v="NO CUMPLE"/>
    <s v="NO CUMPLE"/>
    <s v="NO CUMPLE"/>
    <s v="NO CUMPLE"/>
  </r>
  <r>
    <s v="INC000002498805"/>
    <s v="HOUSING"/>
    <x v="16"/>
    <s v="BELIEVE"/>
    <s v="FERNEY D GARZON PEÑA"/>
    <s v="frp_pcamay"/>
    <s v="3-Moderado/Limitado"/>
    <x v="1"/>
    <s v="Media"/>
    <x v="0"/>
    <s v="HUAWEI CHILE S A"/>
    <s v="GESTION DATACENTER/ ACCESOS / HUAWEI CHILE S A"/>
    <s v="14/12/2023 17:14:32"/>
    <s v="14/12/2023 17:18:35"/>
    <s v="Cerrado"/>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s v="CUMPLE"/>
    <s v="NO CUMPLE"/>
    <s v="NO CUMPLE"/>
    <s v="NO CUMPLE"/>
    <s v="NO CUMPLE"/>
  </r>
  <r>
    <s v="INC000002498806"/>
    <s v="HOUSING"/>
    <x v="16"/>
    <s v="BELIEVE"/>
    <s v="FERNEY D GARZON PEÑA"/>
    <s v="frp_pcamay"/>
    <s v="3-Moderado/Limitado"/>
    <x v="1"/>
    <s v="Media"/>
    <x v="0"/>
    <s v="HUAWEI CHILE S A"/>
    <s v="GESTION DATACENTER/ ACCESOS / HUAWEI CHILE S A"/>
    <s v="14/12/2023 17:14:53"/>
    <s v="14/12/2023 17:19:37"/>
    <s v="Cerrado"/>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s v="CUMPLE"/>
    <s v="NO CUMPLE"/>
    <s v="NO CUMPLE"/>
    <s v="NO CUMPLE"/>
    <s v="NO CUMPLE"/>
  </r>
  <r>
    <s v="INC000002498809"/>
    <s v="HOUSING"/>
    <x v="16"/>
    <s v="BELIEVE"/>
    <s v="FERNEY D GARZON PEÑA"/>
    <s v="frp_pcamay"/>
    <s v="3-Moderado/Limitado"/>
    <x v="1"/>
    <s v="Media"/>
    <x v="0"/>
    <s v="HUAWEI CHILE S A"/>
    <s v="GESTION DATACENTER/ ACCESOS / HUAWEI CHILE S A"/>
    <s v="14/12/2023 17:14:58"/>
    <s v="14/12/2023 17:21:15"/>
    <s v="Cerrado"/>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s v="CUMPLE"/>
    <s v="NO CUMPLE"/>
    <s v="NO CUMPLE"/>
    <s v="NO CUMPLE"/>
    <s v="NO CUMPLE"/>
  </r>
  <r>
    <s v="INC000002498810"/>
    <s v="HOUSING"/>
    <x v="16"/>
    <s v="BELIEVE"/>
    <s v="FERNEY D GARZON PEÑA"/>
    <s v="frp_pcamay"/>
    <s v="3-Moderado/Limitado"/>
    <x v="1"/>
    <s v="Media"/>
    <x v="0"/>
    <s v="HUAWEI CHILE S A"/>
    <s v="GESTION DATACENTER/ ACCESOS / HUAWEI CHILE S A"/>
    <s v="14/12/2023 17:15:02"/>
    <s v="14/12/2023 17:21:59"/>
    <s v="Cerrado"/>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s v="CUMPLE"/>
    <s v="NO CUMPLE"/>
    <s v="NO CUMPLE"/>
    <s v="NO CUMPLE"/>
    <s v="NO CUMPLE"/>
  </r>
  <r>
    <s v="INC000002498812"/>
    <s v="HOUSING"/>
    <x v="16"/>
    <s v="BELIEVE"/>
    <s v="FERNEY D GARZON PEÑA"/>
    <s v="frp_pcamay"/>
    <s v="3-Moderado/Limitado"/>
    <x v="1"/>
    <s v="Media"/>
    <x v="0"/>
    <s v="HUAWEI CHILE S A"/>
    <s v="GESTION DATACENTER/ ACCESOS / HUAWEI CHILE S A"/>
    <s v="14/12/2023 17:15:07"/>
    <s v="14/12/2023 17:23:26"/>
    <s v="Cerrado"/>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s v="CUMPLE"/>
    <s v="NO CUMPLE"/>
    <s v="NO CUMPLE"/>
    <s v="NO CUMPLE"/>
    <s v="NO CUMPLE"/>
  </r>
  <r>
    <s v="INC000002498813"/>
    <s v="HOUSING"/>
    <x v="16"/>
    <s v="BELIEVE"/>
    <s v="FERNEY D GARZON PEÑA"/>
    <s v="frp_pcamay"/>
    <s v="3-Moderado/Limitado"/>
    <x v="1"/>
    <s v="Media"/>
    <x v="0"/>
    <s v="HUAWEI CHILE S A"/>
    <s v="GESTION DATACENTER/ ACCESOS / HUAWEI CHILE S A"/>
    <s v="14/12/2023 17:15:12"/>
    <s v="14/12/2023 17:24:46"/>
    <s v="Cerrado"/>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s v="CUMPLE"/>
    <s v="NO CUMPLE"/>
    <s v="NO CUMPLE"/>
    <s v="NO CUMPLE"/>
    <s v="NO CUMPLE"/>
  </r>
  <r>
    <s v="INC000002498814"/>
    <s v="HOUSING"/>
    <x v="16"/>
    <s v="BELIEVE"/>
    <s v="FERNEY D GARZON PEÑA"/>
    <s v="frp_pcamay"/>
    <s v="3-Moderado/Limitado"/>
    <x v="1"/>
    <s v="Media"/>
    <x v="0"/>
    <s v="HUAWEI CHILE S A"/>
    <s v="GESTION DATACENTER/ ACCESOS / HUAWEI CHILE S A"/>
    <s v="14/12/2023 17:15:18"/>
    <s v="14/12/2023 17:25:50"/>
    <s v="Cerrado"/>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s v="CUMPLE"/>
    <s v="NO CUMPLE"/>
    <s v="NO CUMPLE"/>
    <s v="NO CUMPLE"/>
    <s v="NO CUMPLE"/>
  </r>
  <r>
    <s v="INC000002498925"/>
    <s v="HOUSING"/>
    <x v="14"/>
    <s v="BELIEVE"/>
    <s v="CRISTOPHER MALDONADO ROMERO"/>
    <s v="frp_fbalab"/>
    <s v="3-Moderado/Limitado"/>
    <x v="1"/>
    <s v="Media"/>
    <x v="0"/>
    <s v="FORUM SERVICIOS FINANCIEROS SA"/>
    <s v="GESTION DATACENTER/ ACCESOS / FORUM SERVICIOS FINANCIEROS SA"/>
    <s v="14/12/2023 17:53:52"/>
    <s v="14/12/2023 17:54:59"/>
    <s v="Cerrado"/>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s v="CUMPLE"/>
    <s v="NO CUMPLE"/>
    <s v="NO CUMPLE"/>
    <s v="NO CUMPLE"/>
    <s v="NO CUMPLE"/>
  </r>
  <r>
    <s v="INC000002498936"/>
    <s v="HOUSING"/>
    <x v="14"/>
    <s v="BELIEVE"/>
    <s v="CRISTOPHER MALDONADO ROMERO"/>
    <s v="frp_fbalab"/>
    <s v="3-Moderado/Limitado"/>
    <x v="1"/>
    <s v="Media"/>
    <x v="0"/>
    <s v="HDI SEGUROS S.A."/>
    <s v="GESTION DATACENTER/ ACCESOS / HDI SEGUROS S.A."/>
    <s v="14/12/2023 18:25:34"/>
    <s v="14/12/2023 18:27:16"/>
    <s v="Cerrado"/>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s v="CUMPLE"/>
    <s v="NO CUMPLE"/>
    <s v="NO CUMPLE"/>
    <s v="NO CUMPLE"/>
    <s v="NO CUMPLE"/>
  </r>
  <r>
    <s v="INC000002498942"/>
    <s v="HOUSING"/>
    <x v="19"/>
    <s v="BELIEVE"/>
    <s v="FRANCISCO J FELIU ABARCA"/>
    <s v="frp_fbalab"/>
    <s v="3-Moderado/Limitado"/>
    <x v="1"/>
    <s v="Media"/>
    <x v="0"/>
    <s v="SERVIEX S A"/>
    <s v="GESTION DATACENTER/ ACCESOS / SERVIEX S A"/>
    <s v="14/12/2023 18:36:42"/>
    <s v="14/12/2023 18:38:32"/>
    <s v="Cerrado"/>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s v="CUMPLE"/>
    <s v="NO CUMPLE"/>
    <s v="NO CUMPLE"/>
    <s v="NO CUMPLE"/>
    <s v="NO CUMPLE"/>
  </r>
  <r>
    <s v="INC000002498957"/>
    <s v="RED INTERNA"/>
    <x v="6"/>
    <s v="APQ ACCESOS"/>
    <s v="YORDI M HURTADO ARAYA"/>
    <s v="tct_yorhua"/>
    <s v="4-Menor/Localizado"/>
    <x v="0"/>
    <s v="Baja"/>
    <x v="0"/>
    <s v="TELEFONICA CYBERSECURITY TECH CHILE SPA"/>
    <s v="RONDA TOMA DE TEMPERATURAS SALAS TIC 20:30"/>
    <s v="14/12/2023 20:31:25"/>
    <s v="14/12/2023 20:31:51"/>
    <s v="Cerrado"/>
    <s v="CDP ANTIGUO 1"/>
    <s v="CDP ANTIGUO 2"/>
    <s v="14/12/2023 22:11:11"/>
    <s v="14/12/2023 23:50:00"/>
    <s v="RONDA TOMA DE TEMPERATURAS SALAS TIC 20:30"/>
    <s v="RONDA REALIZADA"/>
    <d v="1899-12-30T00:00:00"/>
    <d v="1899-12-30T01:39:46"/>
    <d v="1899-12-30T01:39:46"/>
    <s v=""/>
    <s v="Cumplido"/>
    <m/>
    <m/>
    <m/>
    <m/>
    <m/>
    <d v="2023-11-13T00:00:00"/>
    <s v="NO CUMPLE"/>
    <s v="CUMPLE"/>
    <s v="NO CUMPLE"/>
    <s v="NO CUMPLE"/>
    <s v="NO CUMPLE"/>
  </r>
  <r>
    <s v="INC000002498958"/>
    <s v="RED INTERNA"/>
    <x v="6"/>
    <s v="APQ ACCESOS"/>
    <s v="YORDI M HURTADO ARAYA"/>
    <s v="tct_yorhua"/>
    <s v="4-Menor/Localizado"/>
    <x v="0"/>
    <s v="Baja"/>
    <x v="0"/>
    <s v="TELEFONICA CYBERSECURITY TECH CHILE SPA"/>
    <s v="RONDA SALAS TECNICAS 20:30"/>
    <s v="14/12/2023 20:32:12"/>
    <s v="14/12/2023 20:32:37"/>
    <s v="Cerrado"/>
    <s v="CDP ANTIGUO 1"/>
    <s v="CDP ANTIGUO 2"/>
    <s v="14/12/2023 22:10:57"/>
    <s v="14/12/2023 23:50:00"/>
    <s v="RONDA SALAS TECNICAS 20:30"/>
    <s v="RONDA REALIZADA"/>
    <d v="1899-12-30T00:00:00"/>
    <d v="1899-12-30T01:38:45"/>
    <d v="1899-12-30T01:38:45"/>
    <s v=""/>
    <s v="Cumplido"/>
    <m/>
    <m/>
    <m/>
    <m/>
    <m/>
    <d v="2023-11-13T00:00:00"/>
    <s v="NO CUMPLE"/>
    <s v="CUMPLE"/>
    <s v="NO CUMPLE"/>
    <s v="NO CUMPLE"/>
    <s v="NO CUMPLE"/>
  </r>
  <r>
    <s v="INC000002498959"/>
    <s v="RED INTERNA"/>
    <x v="6"/>
    <s v="APQ ACCESOS"/>
    <s v="YORDI M HURTADO ARAYA"/>
    <s v="tct_yorhua"/>
    <s v="4-Menor/Localizado"/>
    <x v="0"/>
    <s v="Baja"/>
    <x v="0"/>
    <s v="TELEFONICA CYBERSECURITY TECH CHILE SPA"/>
    <s v="RONDA TOMA DE TEMPERATURAS SALAS TIC 00:30"/>
    <s v="14/12/2023 20:32:49"/>
    <s v="14/12/2023 20:33:17"/>
    <s v="Cerrado"/>
    <s v="CDP ANTIGUO 1"/>
    <s v="CDP ANTIGUO 2"/>
    <s v="14/12/2023 22:10:42"/>
    <s v="14/12/2023 23:50:00"/>
    <s v="RONDA TOMA DE TEMPERATURAS SALAS TIC 00:30"/>
    <s v="RONDA REALIZADA"/>
    <d v="1899-12-30T00:00:00"/>
    <d v="1899-12-30T01:37:53"/>
    <d v="1899-12-30T01:37:53"/>
    <s v=""/>
    <s v="Cumplido"/>
    <m/>
    <m/>
    <m/>
    <m/>
    <m/>
    <d v="2023-11-15T00:00:00"/>
    <s v="NO CUMPLE"/>
    <s v="CUMPLE"/>
    <s v="NO CUMPLE"/>
    <s v="NO CUMPLE"/>
    <s v="NO CUMPLE"/>
  </r>
  <r>
    <s v="INC000002498961"/>
    <s v="RED INTERNA"/>
    <x v="6"/>
    <s v="APQ ACCESOS"/>
    <s v="YORDI M HURTADO ARAYA"/>
    <s v="tct_yorhua"/>
    <s v="4-Menor/Localizado"/>
    <x v="0"/>
    <s v="Baja"/>
    <x v="0"/>
    <s v="TELEFONICA CYBERSECURITY TECH CHILE SPA"/>
    <s v="RONDA SALAS TECNICAS 00:30"/>
    <s v="14/12/2023 20:33:37"/>
    <s v="14/12/2023 20:34:00"/>
    <s v="Cerrado"/>
    <s v="CDP ANTIGUO 1"/>
    <s v="CDP ANTIGUO 2"/>
    <s v="14/12/2023 22:10:28"/>
    <s v="14/12/2023 23:50:00"/>
    <s v="RONDA SALAS TECNICAS 00:30"/>
    <s v="RONDA REALIZADA"/>
    <d v="1899-12-30T00:00:00"/>
    <d v="1899-12-30T01:36:51"/>
    <d v="1899-12-30T01:36:51"/>
    <s v=""/>
    <s v="Cumplido"/>
    <m/>
    <m/>
    <m/>
    <m/>
    <m/>
    <d v="2023-11-14T00:00:00"/>
    <s v="NO CUMPLE"/>
    <s v="CUMPLE"/>
    <s v="NO CUMPLE"/>
    <s v="NO CUMPLE"/>
    <s v="NO CUMPLE"/>
  </r>
  <r>
    <s v="INC000002498965"/>
    <s v="RED INTERNA"/>
    <x v="6"/>
    <s v="APQ ACCESOS"/>
    <s v="YORDI M HURTADO ARAYA"/>
    <s v="tct_yorhua"/>
    <s v="4-Menor/Localizado"/>
    <x v="0"/>
    <s v="Baja"/>
    <x v="0"/>
    <s v="TELEFONICA CYBERSECURITY TECH CHILE SPA"/>
    <s v="RONDA TOMA DE TEMPERATURAS SALAS TIC 04:30"/>
    <s v="14/12/2023 20:58:14"/>
    <s v="14/12/2023 20:58:41"/>
    <s v="Cerrado"/>
    <s v="CDP ANTIGUO 1"/>
    <s v="CDP ANTIGUO 2"/>
    <s v="14/12/2023 22:10:13"/>
    <s v="14/12/2023 23:50:00"/>
    <s v="RONDA TOMA DE TEMPERATURAS SALAS TIC 04:30"/>
    <s v="RONDA REALIZADA"/>
    <d v="1899-12-30T00:00:00"/>
    <d v="1899-12-30T01:11:59"/>
    <d v="1899-12-30T01:11:59"/>
    <s v=""/>
    <s v="Cumplido"/>
    <m/>
    <m/>
    <m/>
    <m/>
    <m/>
    <d v="2023-11-14T00:00:00"/>
    <s v="NO CUMPLE"/>
    <s v="CUMPLE"/>
    <s v="NO CUMPLE"/>
    <s v="NO CUMPLE"/>
    <s v="NO CUMPLE"/>
  </r>
  <r>
    <s v="INC000002498966"/>
    <s v="RED INTERNA"/>
    <x v="6"/>
    <s v="APQ ACCESOS"/>
    <s v="YORDI M HURTADO ARAYA"/>
    <s v="tct_yorhua"/>
    <s v="4-Menor/Localizado"/>
    <x v="0"/>
    <s v="Baja"/>
    <x v="0"/>
    <s v="TELEFONICA CYBERSECURITY TECH CHILE SPA"/>
    <s v="RONDA SALAS TECNICAS 04:30"/>
    <s v="14/12/2023 20:58:57"/>
    <s v="14/12/2023 20:59:22"/>
    <s v="Cerrado"/>
    <s v="CDP ANTIGUO 1"/>
    <s v="CDP ANTIGUO 2"/>
    <s v="14/12/2023 22:09:56"/>
    <s v="14/12/2023 23:50:00"/>
    <s v="RONDA SALAS TECNICAS 04:30"/>
    <s v="RONDA REALIZADA"/>
    <d v="1899-12-30T00:00:00"/>
    <d v="1899-12-30T01:10:59"/>
    <d v="1899-12-30T01:10:59"/>
    <s v=""/>
    <s v="Cumplido"/>
    <m/>
    <m/>
    <m/>
    <m/>
    <m/>
    <d v="2023-11-21T00:00:00"/>
    <s v="NO CUMPLE"/>
    <s v="CUMPLE"/>
    <s v="NO CUMPLE"/>
    <s v="NO CUMPLE"/>
    <s v="NO CUMPLE"/>
  </r>
  <r>
    <s v="INC000002498967"/>
    <s v="RED INTERNA"/>
    <x v="6"/>
    <s v="APQ ACCESOS"/>
    <s v="YORDI M HURTADO ARAYA"/>
    <s v="tct_yorhua"/>
    <s v="4-Menor/Localizado"/>
    <x v="0"/>
    <s v="Baja"/>
    <x v="0"/>
    <s v="TELEFONICA CYBERSECURITY TECH CHILE SPA"/>
    <s v="TOMA DE ALARMAS TIC 5 Y 6"/>
    <s v="14/12/2023 20:59:43"/>
    <s v="14/12/2023 21:00:18"/>
    <s v="Cerrado"/>
    <s v="CDP ANTIGUO 1"/>
    <s v="CDP ANTIGUO 2"/>
    <s v="14/12/2023 22:09:26"/>
    <s v="14/12/2023 23:50:00"/>
    <s v="TOMA DE ALARMAS TIC 5 Y 6"/>
    <s v="TOMA DE ALARMAS REALIZADA"/>
    <d v="1899-12-30T00:00:00"/>
    <d v="1899-12-30T01:09:43"/>
    <d v="1899-12-30T01:09:43"/>
    <s v=""/>
    <s v="Cumplido"/>
    <m/>
    <m/>
    <m/>
    <m/>
    <m/>
    <d v="2023-11-14T00:00:00"/>
    <s v="NO CUMPLE"/>
    <s v="CUMPLE"/>
    <s v="NO CUMPLE"/>
    <s v="NO CUMPLE"/>
    <s v="NO CUMPLE"/>
  </r>
  <r>
    <s v="INC000002498984"/>
    <s v="RED INTERNA"/>
    <x v="1"/>
    <s v="APQ ACCESOS"/>
    <s v="CARLOS F ARAYA RAMIREZ"/>
    <s v="tct_cararr"/>
    <s v="4-Menor/Localizado"/>
    <x v="0"/>
    <s v="Baja"/>
    <x v="0"/>
    <s v="TELEFONICA CYBERSECURITY TECH CHILE SPA"/>
    <s v="RONDA INSPECTIVA"/>
    <s v="15/12/2023 9:04:01"/>
    <s v="15/12/2023 9:04:49"/>
    <s v="Cerrado"/>
    <s v="CDP ANTIGUO 1"/>
    <s v="CDP ANTIGUO 2"/>
    <s v="15/12/2023 9:33:20"/>
    <s v="15/12/2023 23:50:00"/>
    <m/>
    <s v="RONDA REALIZADA"/>
    <d v="1899-12-30T00:00:00"/>
    <d v="1899-12-30T00:00:00"/>
    <d v="1899-12-30T00:00:00"/>
    <s v=""/>
    <s v="Cumplido"/>
    <m/>
    <m/>
    <m/>
    <m/>
    <m/>
    <d v="2023-11-14T00:00:00"/>
    <s v="CUMPLE"/>
    <s v="NO CUMPLE"/>
    <s v="NO CUMPLE"/>
    <s v="NO CUMPLE"/>
    <s v="NO CUMPLE"/>
  </r>
  <r>
    <s v="INC000002498987"/>
    <s v="HOUSING"/>
    <x v="1"/>
    <s v="APQ ACCESOS"/>
    <s v="CARLOS F ARAYA RAMIREZ"/>
    <s v="tct_cararr"/>
    <s v="4-Menor/Localizado"/>
    <x v="0"/>
    <s v="Baja"/>
    <x v="0"/>
    <s v="TELEFONICA CYBERSECURITY TECH CHILE SPA"/>
    <s v="TOMA DE ALARMAS"/>
    <s v="15/12/2023 9:05:23"/>
    <s v="15/12/2023 9:06:33"/>
    <s v="Cerrado"/>
    <s v="CDP ANTIGUO 1"/>
    <s v="CDP ANTIGUO 2"/>
    <s v="15/12/2023 9:34:25"/>
    <s v="15/12/2023 23:50:00"/>
    <s v="SALAS TIC 7, 8 Y MDA"/>
    <s v="TOMA DE ALARMAS REALIZADA"/>
    <d v="1899-12-30T00:00:00"/>
    <d v="1899-12-30T00:00:00"/>
    <d v="1899-12-30T00:00:00"/>
    <s v=""/>
    <s v="Cumplido"/>
    <m/>
    <m/>
    <m/>
    <m/>
    <m/>
    <d v="2023-11-14T00:00:00"/>
    <s v="CUMPLE"/>
    <s v="NO CUMPLE"/>
    <s v="NO CUMPLE"/>
    <s v="NO CUMPLE"/>
    <s v="NO CUMPLE"/>
  </r>
  <r>
    <s v="INC000002499092"/>
    <s v="RED INTERNA"/>
    <x v="0"/>
    <s v="APQ ACCESOS"/>
    <s v="CRISTOPHER MALDONADO ROMERO"/>
    <s v="tct_cmaldo"/>
    <s v="4-Menor/Localizado"/>
    <x v="0"/>
    <s v="Baja"/>
    <x v="0"/>
    <s v="TELEFONICA EMPRESAS DE CHILE SA"/>
    <s v="RONDA TOMA DE TEMPERATURAS SALAS TIC"/>
    <s v="14/12/2023 19:50:17"/>
    <s v="14/12/2023 19:52:14"/>
    <s v="Cerrado"/>
    <s v="CDP ANTIGUO 1"/>
    <s v="CDP ANTIGUO 2"/>
    <s v="14/12/2023 20:08:19"/>
    <s v="14/12/2023 23:50:00"/>
    <m/>
    <s v="RONDA REALIZADA"/>
    <d v="1899-12-30T00:00:00"/>
    <d v="1899-12-30T00:00:00"/>
    <d v="1899-12-30T00:00:00"/>
    <s v=""/>
    <s v="Cumplido"/>
    <m/>
    <m/>
    <m/>
    <m/>
    <m/>
    <d v="2023-11-14T00:00:00"/>
    <s v="CUMPLE"/>
    <s v="NO CUMPLE"/>
    <s v="NO CUMPLE"/>
    <s v="NO CUMPLE"/>
    <s v="NO CUMPLE"/>
  </r>
  <r>
    <s v="INC000002499094"/>
    <s v="RED INTERNA"/>
    <x v="0"/>
    <s v="APQ ACCESOS"/>
    <s v="CRISTOPHER MALDONADO ROMERO"/>
    <s v="tct_cmaldo"/>
    <s v="4-Menor/Localizado"/>
    <x v="0"/>
    <s v="Baja"/>
    <x v="0"/>
    <s v="TELEFONICA EMPRESAS DE CHILE SA"/>
    <s v="RONDA TOMA DE TEMPERATURAS SALAS TIC"/>
    <s v="14/12/2023 19:52:43"/>
    <s v="14/12/2023 19:59:02"/>
    <s v="Cerrado"/>
    <s v="CDP ANTIGUO 1"/>
    <s v="CDP ANTIGUO 2"/>
    <s v="14/12/2023 20:08:45"/>
    <s v="14/12/2023 23:50:00"/>
    <m/>
    <s v="RONDA REALIZADA"/>
    <d v="1899-12-30T00:00:00"/>
    <d v="1899-12-30T00:00:00"/>
    <d v="1899-12-30T00:00:00"/>
    <s v=""/>
    <s v="Cumplido"/>
    <m/>
    <m/>
    <m/>
    <m/>
    <m/>
    <d v="2023-11-14T00:00:00"/>
    <s v="CUMPLE"/>
    <s v="NO CUMPLE"/>
    <s v="NO CUMPLE"/>
    <s v="NO CUMPLE"/>
    <s v="NO CUMPLE"/>
  </r>
  <r>
    <s v="INC000002499107"/>
    <s v="HOUSING"/>
    <x v="15"/>
    <s v="APQ ACCESOS"/>
    <s v="JAIRO A SALINAS GARAY"/>
    <s v="tct_jsalin"/>
    <s v="3-Moderado/Limitado"/>
    <x v="1"/>
    <s v="Media"/>
    <x v="0"/>
    <s v="TELEFONICA EMPRESAS DE CHILE SA"/>
    <s v="TOMA DE ALARMAS DE CLIENTE"/>
    <s v="14/12/2023 18:52:27"/>
    <s v="14/12/2023 18:53:09"/>
    <s v="Cerrado"/>
    <s v="CDP ANTIGUO 1"/>
    <s v="CDP ANTIGUO 2"/>
    <s v="14/12/2023 18:54:37"/>
    <s v="14/12/2023 23:50:00"/>
    <s v="TOMA DE ALARMAS DE CLIENTE"/>
    <s v="TOMA DE ALARMAS REALIZADA."/>
    <d v="1899-12-30T00:01:28"/>
    <d v="1899-12-30T00:02:10"/>
    <d v="1899-12-30T00:00:42"/>
    <s v=""/>
    <s v="Cumplido"/>
    <m/>
    <m/>
    <m/>
    <m/>
    <m/>
    <d v="2023-11-14T00:00:00"/>
    <s v="CUMPLE"/>
    <s v="NO CUMPLE"/>
    <s v="NO CUMPLE"/>
    <s v="NO CUMPLE"/>
    <s v="NO CUMPLE"/>
  </r>
  <r>
    <s v="INC000002499109"/>
    <s v="HOUSING"/>
    <x v="15"/>
    <s v="APQ ACCESOS"/>
    <s v="JAIRO A SALINAS GARAY"/>
    <s v="tct_jsalin"/>
    <s v="3-Moderado/Limitado"/>
    <x v="1"/>
    <s v="Media"/>
    <x v="0"/>
    <s v="TELEFONICA EMPRESAS DE CHILE SA"/>
    <s v="Cruzada para habilitación de servicions RBK"/>
    <s v="14/12/2023 18:55:19"/>
    <s v="14/12/2023 18:58:52"/>
    <s v="Cerrado"/>
    <s v="CDP ANTIGUO 1"/>
    <s v="CDP ANTIGUO 2"/>
    <s v="14/12/2023 19:01:10"/>
    <s v="14/12/2023 23:50:00"/>
    <s v="Cruzada para habilitación de servicions RBK"/>
    <s v="SUPERVISION CRQ/OK."/>
    <d v="1899-12-30T00:02:18"/>
    <d v="1899-12-30T00:05:51"/>
    <d v="1899-12-30T00:03:33"/>
    <s v=""/>
    <s v="Cumplido"/>
    <m/>
    <m/>
    <m/>
    <m/>
    <m/>
    <d v="2023-11-14T00:00:00"/>
    <s v="CUMPLE"/>
    <s v="NO CUMPLE"/>
    <s v="NO CUMPLE"/>
    <s v="NO CUMPLE"/>
    <s v="NO CUMPLE"/>
  </r>
  <r>
    <s v="INC000002499113"/>
    <s v="HOUSING"/>
    <x v="15"/>
    <s v="APQ ACCESOS"/>
    <s v="JAIRO A SALINAS GARAY"/>
    <s v="tct_jsalin"/>
    <s v="3-Moderado/Limitado"/>
    <x v="1"/>
    <s v="Media"/>
    <x v="0"/>
    <s v="TELEFONICA EMPRESAS DE CHILE SA"/>
    <s v="Cruzada optima proyecto Huawei-Interside"/>
    <s v="14/12/2023 19:01:25"/>
    <s v="14/12/2023 19:04:03"/>
    <s v="Cerrado"/>
    <s v="CDP ANTIGUO 1"/>
    <s v="CDP ANTIGUO 2"/>
    <s v="14/12/2023 19:29:10"/>
    <s v="14/12/2023 23:50:00"/>
    <s v="Cruzada optima proyecto Huawei-Interside"/>
    <s v="SUPERVISION CRQ/OK."/>
    <d v="1899-12-30T00:25:07"/>
    <d v="1899-12-30T00:27:45"/>
    <d v="1899-12-30T00:02:38"/>
    <s v=""/>
    <s v="Cumplido"/>
    <m/>
    <m/>
    <m/>
    <m/>
    <m/>
    <d v="2023-11-14T00:00:00"/>
    <s v="CUMPLE"/>
    <s v="NO CUMPLE"/>
    <s v="NO CUMPLE"/>
    <s v="NO CUMPLE"/>
    <s v="NO CUMPLE"/>
  </r>
  <r>
    <s v="INC000002499151"/>
    <s v="INFRAESTRUCTURA DC"/>
    <x v="6"/>
    <s v="APQ ACCESOS"/>
    <s v="FRANCISCO J FELIU ABARCA"/>
    <s v="tct_frafea"/>
    <s v="4-Menor/Localizado"/>
    <x v="0"/>
    <s v="Baja"/>
    <x v="0"/>
    <s v="TELEFONICA CYBERSECURITY TECH CHILE SPA"/>
    <s v="RONDA POR TOMA DE TEMPERATURAS EN SALAS TIC"/>
    <s v="15/12/2023 8:39:18"/>
    <s v="15/12/2023 8:40:13"/>
    <s v="Cerrado"/>
    <s v="TI"/>
    <s v="CLIMA"/>
    <s v="15/12/2023 8:54:17"/>
    <s v="15/12/2023 23:50:00"/>
    <s v="RONDA POR TOMA DE TEMPERATURAS EN SALAS TIC"/>
    <s v="RONDA REALIZADA"/>
    <d v="1899-12-30T00:00:00"/>
    <d v="1899-12-30T00:00:00"/>
    <d v="1899-12-30T00:00:00"/>
    <s v=""/>
    <s v="Cumplido"/>
    <m/>
    <m/>
    <m/>
    <m/>
    <m/>
    <d v="2023-11-14T00:00:00"/>
    <s v="CUMPLE"/>
    <s v="NO CUMPLE"/>
    <s v="NO CUMPLE"/>
    <s v="NO CUMPLE"/>
    <s v="NO CUMPLE"/>
  </r>
  <r>
    <s v="INC000002499162"/>
    <s v="INFRAESTRUCTURA DC"/>
    <x v="6"/>
    <s v="APQ ACCESOS"/>
    <s v="FRANCISCO J FELIU ABARCA"/>
    <s v="tct_frafea"/>
    <s v="4-Menor/Localizado"/>
    <x v="0"/>
    <s v="Baja"/>
    <x v="0"/>
    <s v="TELEFONICA CYBERSECURITY TECH CHILE SPA"/>
    <s v="RONDA PREVENTIVA EN SALAS TIC"/>
    <s v="15/12/2023 9:28:13"/>
    <s v="15/12/2023 9:30:48"/>
    <s v="Cerrado"/>
    <s v="TI"/>
    <s v="INFRAESTRUCTURA"/>
    <s v="15/12/2023 9:56:47"/>
    <s v="15/12/2023 23:50:00"/>
    <s v="RONDA PREVENTIVA EN SALAS TIC"/>
    <s v="RONDA REALIZADA"/>
    <d v="1899-12-30T00:00:00"/>
    <d v="1899-12-30T00:00:00"/>
    <d v="1899-12-30T00:00:00"/>
    <s v=""/>
    <s v="Cumplido"/>
    <m/>
    <m/>
    <m/>
    <m/>
    <m/>
    <d v="2023-11-14T00:00:00"/>
    <s v="CUMPLE"/>
    <s v="NO CUMPLE"/>
    <s v="NO CUMPLE"/>
    <s v="NO CUMPLE"/>
    <s v="NO CUMPLE"/>
  </r>
  <r>
    <s v="INC000002499173"/>
    <s v="HOUSING"/>
    <x v="15"/>
    <s v="APQ ACCESOS"/>
    <s v="JAIRO A SALINAS GARAY"/>
    <s v="tct_jsalin"/>
    <s v="3-Moderado/Limitado"/>
    <x v="1"/>
    <s v="Media"/>
    <x v="0"/>
    <s v="TELEFONICA EMPRESAS DE CHILE SA"/>
    <s v="RONDA Y REVISION DE SALAS TECNICAS"/>
    <s v="15/12/2023 9:59:49"/>
    <s v="15/12/2023 10:01:08"/>
    <s v="Cerrado"/>
    <s v="CDP ANTIGUO 1"/>
    <s v="CDP ANTIGUO 2"/>
    <s v="15/12/2023 10:03:34"/>
    <s v="15/12/2023 23:50:00"/>
    <s v="RONDA Y REVISION DE SALAS TECNICAS"/>
    <s v="RONDA REALIZADA."/>
    <d v="1899-12-30T00:02:26"/>
    <d v="1899-12-30T00:03:45"/>
    <d v="1899-12-30T00:01:19"/>
    <s v=""/>
    <s v="Cumplido"/>
    <m/>
    <m/>
    <m/>
    <m/>
    <m/>
    <d v="2023-11-14T00:00:00"/>
    <s v="CUMPLE"/>
    <s v="NO CUMPLE"/>
    <s v="NO CUMPLE"/>
    <s v="NO CUMPLE"/>
    <s v="NO CUMPLE"/>
  </r>
  <r>
    <s v="INC000002499189"/>
    <s v="HOSTING VIRTUAL"/>
    <x v="3"/>
    <s v="OPERACION N1"/>
    <s v="SEBASTIAN I ACUÑA GUZMAN"/>
    <s v="tct_sacuna"/>
    <s v="3-Moderado/Limitado"/>
    <x v="1"/>
    <s v="Media"/>
    <x v="0"/>
    <s v="TELEFONICA EMPRESAS DE CHILE SA"/>
    <s v="Reconexión sincronización de hora servidor CMDB-QA-DJANGO"/>
    <s v="15/12/2023 10:41:40"/>
    <s v="15/12/2023 10:42:27"/>
    <s v="Cerrado"/>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s v="CUMPLE"/>
    <s v="NO CUMPLE"/>
    <s v="NO CUMPLE"/>
    <s v="NO CUMPLE"/>
    <s v="NO CUMPLE"/>
  </r>
  <r>
    <s v="INC000002499201"/>
    <s v="HOUSING"/>
    <x v="16"/>
    <s v="BELIEVE"/>
    <s v="FERNEY D GARZON PEÑA"/>
    <s v="frp_pcamay"/>
    <s v="3-Moderado/Limitado"/>
    <x v="1"/>
    <s v="Media"/>
    <x v="0"/>
    <s v="HUAWEI CHILE S A"/>
    <s v="GESTION DATACENTER/ ACCESOS / HUAWEI CHILE S A"/>
    <s v="15/12/2023 11:12:31"/>
    <s v="15/12/2023 11:27:09"/>
    <s v="Cerrado"/>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s v="CUMPLE"/>
    <s v="NO CUMPLE"/>
    <s v="NO CUMPLE"/>
    <s v="NO CUMPLE"/>
    <s v="NO CUMPLE"/>
  </r>
  <r>
    <s v="INC000002499202"/>
    <s v="HOUSING"/>
    <x v="16"/>
    <s v="BELIEVE"/>
    <s v="FERNEY D GARZON PEÑA"/>
    <s v="frp_pcamay"/>
    <s v="3-Moderado/Limitado"/>
    <x v="1"/>
    <s v="Media"/>
    <x v="0"/>
    <s v="HUAWEI CHILE S A"/>
    <s v="GESTION DATACENTER/ ACCESOS / HUAWEI CHILE S A"/>
    <s v="15/12/2023 11:12:50"/>
    <s v="15/12/2023 11:27:38"/>
    <s v="Cerrado"/>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s v="CUMPLE"/>
    <s v="NO CUMPLE"/>
    <s v="NO CUMPLE"/>
    <s v="NO CUMPLE"/>
    <s v="NO CUMPLE"/>
  </r>
  <r>
    <s v="INC000002499203"/>
    <s v="HOUSING"/>
    <x v="16"/>
    <s v="BELIEVE"/>
    <s v="FERNEY D GARZON PEÑA"/>
    <s v="frp_pcamay"/>
    <s v="3-Moderado/Limitado"/>
    <x v="1"/>
    <s v="Media"/>
    <x v="0"/>
    <s v="HUAWEI CHILE S A"/>
    <s v="GESTION DATACENTER/ ACCESOS / HUAWEI CHILE S A"/>
    <s v="15/12/2023 11:13:11"/>
    <s v="15/12/2023 11:28:13"/>
    <s v="Cerrado"/>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s v="CUMPLE"/>
    <s v="NO CUMPLE"/>
    <s v="NO CUMPLE"/>
    <s v="NO CUMPLE"/>
    <s v="NO CUMPLE"/>
  </r>
  <r>
    <s v="INC000002499204"/>
    <s v="HOUSING"/>
    <x v="16"/>
    <s v="BELIEVE"/>
    <s v="FERNEY D GARZON PEÑA"/>
    <s v="frp_pcamay"/>
    <s v="3-Moderado/Limitado"/>
    <x v="1"/>
    <s v="Media"/>
    <x v="0"/>
    <s v="HUAWEI CHILE S A"/>
    <s v="GESTION DATACENTER/ ACCESOS / HUAWEI CHILE S A"/>
    <s v="15/12/2023 11:13:29"/>
    <s v="15/12/2023 11:28:46"/>
    <s v="Cerrado"/>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s v="CUMPLE"/>
    <s v="NO CUMPLE"/>
    <s v="NO CUMPLE"/>
    <s v="NO CUMPLE"/>
    <s v="NO CUMPLE"/>
  </r>
  <r>
    <s v="INC000002499226"/>
    <s v="SAP"/>
    <x v="17"/>
    <s v="CLOUD SAP HANA"/>
    <s v="NICOLAS A SAAVEDRA EGUILUZ"/>
    <s v="tct_nsaave"/>
    <s v="4-Menor/Localizado"/>
    <x v="0"/>
    <s v="Baja"/>
    <x v="0"/>
    <s v="TELEFONICA EMPRESAS DE CHILE SA"/>
    <s v="Checklist Diario Clientes 15.12.23"/>
    <s v="15/12/2023 7:44:37"/>
    <s v="15/12/2023 7:47:07"/>
    <s v="Cerrado"/>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s v="CUMPLE"/>
    <s v="NO CUMPLE"/>
    <s v="NO CUMPLE"/>
    <s v="NO CUMPLE"/>
    <s v="NO CUMPLE"/>
  </r>
  <r>
    <s v="INC000002499258"/>
    <s v="HOUSING"/>
    <x v="4"/>
    <s v="DUOC TICKET AUTOMATICO"/>
    <s v="ALEJANDRO ACEVEDO VALENZUELA"/>
    <s v="frp_fcruzp"/>
    <s v="3-Moderado/Limitado"/>
    <x v="1"/>
    <s v="Media"/>
    <x v="0"/>
    <s v="FUNDACION INSTITUTO PROFESIONAL DUOC UC"/>
    <s v="RQ / DUOC / Urgencia: Media | Crear nuevo registro de aplicación"/>
    <s v="15/12/2023 10:05:59"/>
    <s v="15/12/2023 10:07:57"/>
    <s v="Cerrado"/>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s v="CUMPLE"/>
    <s v="NO CUMPLE"/>
    <s v="NO CUMPLE"/>
    <s v="NO CUMPLE"/>
    <s v="NO CUMPLE"/>
  </r>
  <r>
    <s v="INC000002499268"/>
    <s v="HOSTING VIRTUAL"/>
    <x v="4"/>
    <s v="DUOC TICKET AUTOMATICO"/>
    <s v="PAUL A SEPULVEDA ALVAREZ"/>
    <s v="frp_fcruzp"/>
    <s v="3-Moderado/Limitado"/>
    <x v="0"/>
    <s v="Baja"/>
    <x v="0"/>
    <s v="FUNDACION INSTITUTO PROFESIONAL DUOC UC"/>
    <s v="RQ / DUOC / RE: Problema portal Mira Web"/>
    <s v="15/12/2023 10:33:53"/>
    <s v="15/12/2023 10:36:11"/>
    <s v="Cerrado"/>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s v="CUMPLE"/>
    <s v="NO CUMPLE"/>
    <s v="NO CUMPLE"/>
    <s v="NO CUMPLE"/>
    <s v="NO CUMPLE"/>
  </r>
  <r>
    <s v="INC000002499281"/>
    <s v="OFFICE365"/>
    <x v="5"/>
    <s v="SM OPERACIONES"/>
    <s v="JAVIERA A UMAÑA YEVENES"/>
    <s v="tct_decruz"/>
    <s v="4-Menor/Localizado"/>
    <x v="0"/>
    <s v="Baja"/>
    <x v="0"/>
    <s v="TELEFONICA GLOBAL TECHNOLOGY S.A.AGENCIA EN CHILE"/>
    <s v="ALTA NUEVO COLABORADOR RONALD MELARA SERRANO"/>
    <s v="15/12/2023 11:22:57"/>
    <s v="15/12/2023 11:26:09"/>
    <s v="Cerrado"/>
    <s v="PLATAFORMAS"/>
    <s v="CORREO"/>
    <s v="19/12/2023 9:22:14"/>
    <s v="19/12/2023 23:50:00"/>
    <s v="INCLUIR EN LISTAS DE DISTRIBUCÍÓN  operacion.bkp.tcct@tic.cl y database.tcct@tic.cl"/>
    <m/>
    <d v="1899-12-30T00:00:00"/>
    <d v="1899-12-30T00:00:00"/>
    <d v="1899-12-30T00:00:00"/>
    <s v=""/>
    <s v="Cumplido"/>
    <m/>
    <m/>
    <m/>
    <m/>
    <m/>
    <d v="2023-11-20T00:00:00"/>
    <s v="CUMPLE"/>
    <s v="NO CUMPLE"/>
    <s v="NO CUMPLE"/>
    <s v="NO CUMPLE"/>
    <s v="NO CUMPLE"/>
  </r>
  <r>
    <s v="INC000002499282"/>
    <s v="VPN IP - MPLS"/>
    <x v="6"/>
    <s v="GESTION HD"/>
    <s v="FRANCISCO J FELIU ABARCA"/>
    <s v="frp_jugonz"/>
    <s v="4-Menor/Localizado"/>
    <x v="0"/>
    <s v="Baja"/>
    <x v="0"/>
    <s v="BANCO DEL ESTADO DE CHILE"/>
    <s v="FRONT CTC/ EMPRESAS/ CAMBIO DE MEDIOS MAGNETICOS"/>
    <s v="15/12/2023 11:25:19"/>
    <s v="15/12/2023 11:26:29"/>
    <s v="Cerrado"/>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s v="CUMPLE"/>
    <s v="NO CUMPLE"/>
    <s v="NO CUMPLE"/>
    <s v="NO CUMPLE"/>
    <s v="NO CUMPLE"/>
  </r>
  <r>
    <s v="INC000002499316"/>
    <s v="TICKET-INTELIGENTE"/>
    <x v="4"/>
    <s v="GESTION TI"/>
    <s v="JUAN CARLOS UZCATEGUI FUGUETT"/>
    <s v="USR_TSIGHT"/>
    <s v="1-Extenso/Generalizado"/>
    <x v="0"/>
    <s v="Baja"/>
    <x v="1"/>
    <s v="EMPRESA NACIONAL DE CERTIFICACIONES"/>
    <s v="emnace01 - srv_fes _vm TICKET AUTOMATICO"/>
    <s v="14/12/2023 20:46:55"/>
    <s v="14/12/2023 20:46:55"/>
    <s v="Cerrado"/>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s v="CUMPLE"/>
    <s v="NO CUMPLE"/>
    <s v="NO CUMPLE"/>
    <s v="NO CUMPLE"/>
    <s v="NO CUMPLE"/>
  </r>
  <r>
    <s v="INC000002499318"/>
    <s v="TICKET-INTELIGENTE"/>
    <x v="3"/>
    <s v="GESTION TI"/>
    <s v="GUSTAVO AVILA VERA"/>
    <s v="USR_TSIGHT"/>
    <s v="1-Extenso/Generalizado"/>
    <x v="0"/>
    <s v="Baja"/>
    <x v="1"/>
    <s v="TELEFONICA CYBERSECURITY TECH CHILE SPA"/>
    <s v="tctcsp01 - soc-splunk-i-03 TICKET AUTOMATICO"/>
    <s v="14/12/2023 20:51:34"/>
    <s v="14/12/2023 20:51:34"/>
    <s v="Cerrado"/>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s v="CUMPLE"/>
    <s v="NO CUMPLE"/>
    <s v="NO CUMPLE"/>
    <s v="NO CUMPLE"/>
    <s v="NO CUMPLE"/>
  </r>
  <r>
    <s v="INC000002499320"/>
    <s v="TICKET-INTELIGENTE"/>
    <x v="3"/>
    <s v="GESTION TI"/>
    <s v="GUSTAVO AVILA VERA"/>
    <s v="USR_TSIGHT"/>
    <s v="1-Extenso/Generalizado"/>
    <x v="0"/>
    <s v="Baja"/>
    <x v="1"/>
    <s v="TELEFONICA CYBERSECURITY TECH CHILE SPA"/>
    <s v="tctcsp01 - soc-splunk-i-01 TICKET AUTOMATICO"/>
    <s v="14/12/2023 20:56:35"/>
    <s v="14/12/2023 20:56:35"/>
    <s v="Cerrado"/>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s v="CUMPLE"/>
    <s v="NO CUMPLE"/>
    <s v="NO CUMPLE"/>
    <s v="NO CUMPLE"/>
    <s v="NO CUMPLE"/>
  </r>
  <r>
    <s v="INC000002499328"/>
    <s v="TICKET-INTELIGENTE"/>
    <x v="4"/>
    <s v="GESTION TI"/>
    <s v="JUAN CARLOS UZCATEGUI FUGUETT"/>
    <s v="USR_TSIGHT"/>
    <s v="1-Extenso/Generalizado"/>
    <x v="0"/>
    <s v="Baja"/>
    <x v="1"/>
    <s v="EMPRESA NACIONAL DE CERTIFICACIONES"/>
    <s v="emnace01 - ecert_fe01_vm TICKET AUTOMATICO"/>
    <s v="14/12/2023 21:09:56"/>
    <s v="14/12/2023 21:09:56"/>
    <s v="Cerrado"/>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s v="CUMPLE"/>
    <s v="NO CUMPLE"/>
    <s v="NO CUMPLE"/>
    <s v="NO CUMPLE"/>
    <s v="NO CUMPLE"/>
  </r>
  <r>
    <s v="INC000002499337"/>
    <s v="TICKET-INTELIGENTE"/>
    <x v="3"/>
    <s v="GESTION TI"/>
    <s v="GUSTAVO AVILA VERA"/>
    <s v="USR_TSIGHT"/>
    <s v="1-Extenso/Generalizado"/>
    <x v="0"/>
    <s v="Baja"/>
    <x v="1"/>
    <s v="TELEFONICA CYBERSECURITY TECH CHILE SPA"/>
    <s v="tctcsp01 - soc-splunk-sh-03 TICKET AUTOMATICO"/>
    <s v="14/12/2023 21:24:13"/>
    <s v="14/12/2023 21:24:13"/>
    <s v="Cerrado"/>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s v="CUMPLE"/>
    <s v="NO CUMPLE"/>
    <s v="NO CUMPLE"/>
    <s v="NO CUMPLE"/>
    <s v="NO CUMPLE"/>
  </r>
  <r>
    <s v="INC000002499339"/>
    <s v="TICKET-INTELIGENTE"/>
    <x v="3"/>
    <s v="GESTION TI"/>
    <s v="GUSTAVO AVILA VERA"/>
    <s v="USR_TSIGHT"/>
    <s v="1-Extenso/Generalizado"/>
    <x v="0"/>
    <s v="Baja"/>
    <x v="1"/>
    <s v="TELEFONICA CYBERSECURITY TECH CHILE SPA"/>
    <s v="tctcsp01 - soc-splunk-i-02 TICKET AUTOMATICO"/>
    <s v="14/12/2023 21:27:41"/>
    <s v="14/12/2023 21:27:41"/>
    <s v="Cerrado"/>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s v="CUMPLE"/>
    <s v="NO CUMPLE"/>
    <s v="NO CUMPLE"/>
    <s v="NO CUMPLE"/>
    <s v="NO CUMPLE"/>
  </r>
  <r>
    <s v="INC000002499347"/>
    <s v="TICKET-INTELIGENTE"/>
    <x v="4"/>
    <s v="GESTION TI"/>
    <s v="JUAN CARLOS UZCATEGUI FUGUETT"/>
    <s v="USR_TSIGHT"/>
    <s v="1-Extenso/Generalizado"/>
    <x v="0"/>
    <s v="Baja"/>
    <x v="1"/>
    <s v="EMPRESA NACIONAL DE CERTIFICACIONES"/>
    <s v="emnace01 - ecert_web01 TICKET AUTOMATICO"/>
    <s v="14/12/2023 21:41:59"/>
    <s v="14/12/2023 21:41:59"/>
    <s v="Cerrado"/>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s v="CUMPLE"/>
    <s v="NO CUMPLE"/>
    <s v="NO CUMPLE"/>
    <s v="NO CUMPLE"/>
    <s v="NO CUMPLE"/>
  </r>
  <r>
    <s v="INC000002499380"/>
    <s v="TICKET-INTELIGENTE"/>
    <x v="3"/>
    <s v="GESTION TI"/>
    <s v="GUSTAVO AVILA VERA"/>
    <s v="USR_TSIGHT"/>
    <s v="1-Extenso/Generalizado"/>
    <x v="0"/>
    <s v="Baja"/>
    <x v="1"/>
    <s v="TELEFONICA CYBERSECURITY TECH CHILE SPA"/>
    <s v="tctcsp01 - soc-splunk-i-02 TICKET AUTOMATICO"/>
    <s v="14/12/2023 22:59:53"/>
    <s v="14/12/2023 22:59:53"/>
    <s v="Cerrado"/>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s v="CUMPLE"/>
    <s v="NO CUMPLE"/>
    <s v="NO CUMPLE"/>
    <s v="NO CUMPLE"/>
    <s v="NO CUMPLE"/>
  </r>
  <r>
    <s v="INC000002499385"/>
    <s v="TICKET-INTELIGENTE"/>
    <x v="4"/>
    <s v="GESTION TI"/>
    <s v="JUAN CARLOS UZCATEGUI FUGUETT"/>
    <s v="USR_TSIGHT"/>
    <s v="1-Extenso/Generalizado"/>
    <x v="0"/>
    <s v="Baja"/>
    <x v="1"/>
    <s v="COAGRA S A"/>
    <s v="coagra01 - sap_prod_e_vm TICKET AUTOMATICO"/>
    <s v="14/12/2023 23:07:30"/>
    <s v="14/12/2023 23:07:30"/>
    <s v="Cerrado"/>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s v="CUMPLE"/>
    <s v="NO CUMPLE"/>
    <s v="NO CUMPLE"/>
    <s v="NO CUMPLE"/>
    <s v="NO CUMPLE"/>
  </r>
  <r>
    <s v="INC000002499390"/>
    <s v="TICKET-INTELIGENTE"/>
    <x v="3"/>
    <s v="GESTION TI"/>
    <s v="GUSTAVO AVILA VERA"/>
    <s v="USR_TSIGHT"/>
    <s v="1-Extenso/Generalizado"/>
    <x v="0"/>
    <s v="Baja"/>
    <x v="1"/>
    <s v="TELEFONICA CYBERSECURITY TECH CHILE SPA"/>
    <s v="tctcsp01 - soc-splunk-i-03 TICKET AUTOMATICO"/>
    <s v="14/12/2023 23:40:30"/>
    <s v="14/12/2023 23:40:30"/>
    <s v="Cerrado"/>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s v="CUMPLE"/>
    <s v="NO CUMPLE"/>
    <s v="NO CUMPLE"/>
    <s v="NO CUMPLE"/>
    <s v="NO CUMPLE"/>
  </r>
  <r>
    <s v="INC000002499449"/>
    <s v="TICKET-INTELIGENTE"/>
    <x v="4"/>
    <s v="GESTION TI"/>
    <s v="JUAN CARLOS UZCATEGUI FUGUETT"/>
    <s v="USR_TSIGHT"/>
    <s v="1-Extenso/Generalizado"/>
    <x v="0"/>
    <s v="Baja"/>
    <x v="1"/>
    <s v="COMERCIAL E IMPORTADORA AUDIOMUSICA SPA"/>
    <s v="ciausp01 - svr_dc TICKET AUTOMATICO"/>
    <s v="15/12/2023 1:19:04"/>
    <s v="15/12/2023 1:19:04"/>
    <s v="Cerrado"/>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s v="CUMPLE"/>
    <s v="NO CUMPLE"/>
    <s v="NO CUMPLE"/>
    <s v="NO CUMPLE"/>
    <s v="NO CUMPLE"/>
  </r>
  <r>
    <s v="INC000002499542"/>
    <s v="HOUSING"/>
    <x v="15"/>
    <s v="APQ ACCESOS"/>
    <s v="ALDO P VALENZUELA MUJICA"/>
    <s v="tct_avalen"/>
    <s v="2-Significativo/Amplio"/>
    <x v="2"/>
    <s v="Alta"/>
    <x v="0"/>
    <s v="TELEFONICA EMPRESAS DE CHILE SA"/>
    <s v="RONDA Y REVISION DE SALAS TECNICAS"/>
    <s v="15/12/2023 6:12:40"/>
    <s v="15/12/2023 6:13:47"/>
    <s v="Cerrado"/>
    <s v="CDP ANTIGUO 1"/>
    <s v="CDP ANTIGUO 2"/>
    <s v="15/12/2023 6:17:20"/>
    <s v="15/12/2023 23:50:00"/>
    <s v="RONDA Y REVISION DE SALAS TECNICAS"/>
    <s v="SE REALIZA RONDA"/>
    <d v="1899-12-30T00:03:11"/>
    <d v="1899-12-30T00:04:40"/>
    <d v="1899-12-30T00:01:29"/>
    <s v=""/>
    <s v="Cumplido"/>
    <m/>
    <m/>
    <m/>
    <m/>
    <m/>
    <d v="2023-11-14T00:00:00"/>
    <s v="CUMPLE"/>
    <s v="NO CUMPLE"/>
    <s v="NO CUMPLE"/>
    <s v="NO CUMPLE"/>
    <s v="NO CUMPLE"/>
  </r>
  <r>
    <s v="INC000002499545"/>
    <s v="HOUSING"/>
    <x v="15"/>
    <s v="APQ ACCESOS"/>
    <s v="ALDO P VALENZUELA MUJICA"/>
    <s v="tct_avalen"/>
    <s v="2-Significativo/Amplio"/>
    <x v="2"/>
    <s v="Alta"/>
    <x v="0"/>
    <s v="TELEFONICA EMPRESAS DE CHILE SA"/>
    <s v="TOMA DE ALARMAS DE CLIENTE"/>
    <s v="15/12/2023 6:14:41"/>
    <s v="15/12/2023 6:15:39"/>
    <s v="Cerrado"/>
    <s v="CDP ANTIGUO 1"/>
    <s v="CDP ANTIGUO 2"/>
    <s v="15/12/2023 6:18:02"/>
    <s v="15/12/2023 23:50:00"/>
    <s v="TOMA DE ALARMAS DE CLIENTE"/>
    <s v="SE REALIZA TOMA DE ALARMAS"/>
    <d v="1899-12-30T00:01:59"/>
    <d v="1899-12-30T00:03:21"/>
    <d v="1899-12-30T00:01:22"/>
    <s v=""/>
    <s v="Cumplido"/>
    <m/>
    <m/>
    <m/>
    <m/>
    <m/>
    <d v="2023-11-14T00:00:00"/>
    <s v="CUMPLE"/>
    <s v="NO CUMPLE"/>
    <s v="NO CUMPLE"/>
    <s v="NO CUMPLE"/>
    <s v="NO CUMPLE"/>
  </r>
  <r>
    <s v="INC000002499549"/>
    <s v="HOUSING"/>
    <x v="15"/>
    <s v="APQ ACCESOS"/>
    <s v="ALDO P VALENZUELA MUJICA"/>
    <s v="tct_avalen"/>
    <s v="2-Significativo/Amplio"/>
    <x v="2"/>
    <s v="Alta"/>
    <x v="0"/>
    <s v="TELEFONICA EMPRESAS DE CHILE SA"/>
    <s v="SUPERVISION Apagado, borrado seguro, desrackeo de equipo / DXC"/>
    <s v="15/12/2023 6:20:13"/>
    <s v="15/12/2023 6:21:28"/>
    <s v="Cerrado"/>
    <s v="CDP ANTIGUO 1"/>
    <s v="CDP ANTIGUO 2"/>
    <s v="15/12/2023 6:25:11"/>
    <s v="15/12/2023 23:50:00"/>
    <s v="SUPERVISION Apagado, borrado seguro, desrackeo de equipo / DXC"/>
    <s v="SE REALIZA SUPERVISION"/>
    <d v="1899-12-30T00:03:22"/>
    <d v="1899-12-30T00:04:58"/>
    <d v="1899-12-30T00:01:36"/>
    <s v=""/>
    <s v="Cumplido"/>
    <m/>
    <m/>
    <m/>
    <m/>
    <m/>
    <d v="2023-11-14T00:00:00"/>
    <s v="CUMPLE"/>
    <s v="NO CUMPLE"/>
    <s v="NO CUMPLE"/>
    <s v="NO CUMPLE"/>
    <s v="NO CUMPLE"/>
  </r>
  <r>
    <s v="INC000002499556"/>
    <s v="HOUSING"/>
    <x v="15"/>
    <s v="APQ ACCESOS"/>
    <s v="ALDO P VALENZUELA MUJICA"/>
    <s v="tct_avalen"/>
    <s v="2-Significativo/Amplio"/>
    <x v="2"/>
    <s v="Alta"/>
    <x v="0"/>
    <s v="TELEFONICA EMPRESAS DE CHILE SA"/>
    <s v="SUPERVISION Se requiere acceder a los rack DB31,DB32,DB33,DB34 y CA34"/>
    <s v="15/12/2023 6:44:31"/>
    <s v="15/12/2023 6:45:47"/>
    <s v="Cerrado"/>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s v="CUMPLE"/>
    <s v="NO CUMPLE"/>
    <s v="NO CUMPLE"/>
    <s v="NO CUMPLE"/>
    <s v="NO CUMPLE"/>
  </r>
  <r>
    <s v="INC000002499925"/>
    <s v="HOUSING"/>
    <x v="14"/>
    <s v="BELIEVE"/>
    <s v="MARIO A BARRIENTOS RUIZ"/>
    <s v="frp_dvital"/>
    <s v="3-Moderado/Limitado"/>
    <x v="1"/>
    <s v="Media"/>
    <x v="0"/>
    <s v="BANCO SANTANDER CHILE"/>
    <s v="GESTION DATACENTER/ ACCESOS / BANCO SANTANDER CHILE"/>
    <s v="15/12/2023 11:24:49"/>
    <s v="15/12/2023 11:24:54"/>
    <s v="Cerrado"/>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s v="CUMPLE"/>
    <s v="NO CUMPLE"/>
    <s v="NO CUMPLE"/>
    <s v="NO CUMPLE"/>
    <s v="NO CUMPLE"/>
  </r>
  <r>
    <s v="INC000002499944"/>
    <s v="VPN IP - MPLS"/>
    <x v="4"/>
    <s v="BELIEVE"/>
    <s v="GIOVANNI D ROCCO VALENZUELA"/>
    <s v="frp_dvital"/>
    <s v="4-Menor/Localizado"/>
    <x v="0"/>
    <s v="Baja"/>
    <x v="0"/>
    <s v="TELEFONICA CYBERSECURITY TECH CHILE SPA"/>
    <s v="REQ / SOC / Ampliar espacio Casilla: informes@soc-chile.telefonica.com"/>
    <s v="15/12/2023 11:45:15"/>
    <s v="15/12/2023 11:46:27"/>
    <s v="Cerrado"/>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s v="CUMPLE"/>
    <s v="NO CUMPLE"/>
    <s v="NO CUMPLE"/>
    <s v="NO CUMPLE"/>
    <s v="NO CUMPLE"/>
  </r>
  <r>
    <s v="INC000002499954"/>
    <s v="INFRAESTRUCTURA DC"/>
    <x v="8"/>
    <s v="APQ ACCESOS"/>
    <s v="JONATHAN A MARQUEZ ASTENGO"/>
    <s v="tct_jmarqu"/>
    <s v="4-Menor/Localizado"/>
    <x v="0"/>
    <s v="Baja"/>
    <x v="0"/>
    <s v="TELEFONICA CYBERSECURITY TECH CHILE SPA"/>
    <s v="FACTIBILIDAD ESVAL/CRQ 80025"/>
    <s v="15/12/2023 11:48:41"/>
    <s v="15/12/2023 11:50:19"/>
    <s v="Cerrado"/>
    <s v="CDP ANTIGUO 1"/>
    <s v="CDP ANTIGUO 2"/>
    <s v="15/12/2023 12:20:37"/>
    <s v="15/12/2023 23:50:00"/>
    <s v="FACTIBILIDAD ESVAL INGRESO EQUIPOS"/>
    <s v="FACTIBILIDAD ENVIADA"/>
    <d v="1899-12-30T00:00:00"/>
    <d v="1899-12-30T00:00:00"/>
    <d v="1899-12-30T00:00:00"/>
    <s v=""/>
    <s v="Cumplido"/>
    <m/>
    <m/>
    <m/>
    <m/>
    <m/>
    <d v="2023-11-14T00:00:00"/>
    <s v="CUMPLE"/>
    <s v="NO CUMPLE"/>
    <s v="NO CUMPLE"/>
    <s v="NO CUMPLE"/>
    <s v="NO CUMPLE"/>
  </r>
  <r>
    <s v="INC000002499957"/>
    <s v="INFRAESTRUCTURA DC"/>
    <x v="8"/>
    <s v="APQ ACCESOS"/>
    <s v="JONATHAN A MARQUEZ ASTENGO"/>
    <s v="tct_jmarqu"/>
    <s v="4-Menor/Localizado"/>
    <x v="0"/>
    <s v="Baja"/>
    <x v="0"/>
    <s v="TELEFONICA CYBERSECURITY TECH CHILE SPA"/>
    <s v="FACTIBILIDAD INDRA/CRQ 79458"/>
    <s v="15/12/2023 11:51:31"/>
    <s v="15/12/2023 11:53:41"/>
    <s v="Cerrado"/>
    <s v="CDP ANTIGUO 1"/>
    <s v="CDP ANTIGUO 2"/>
    <s v="15/12/2023 12:21:41"/>
    <s v="15/12/2023 23:50:00"/>
    <s v="FACTIBILIDAD PARA INDRA RETIRO DE EQUIPOS"/>
    <s v="FACTIBILIDAD ENVIADA"/>
    <d v="1899-12-30T00:00:00"/>
    <d v="1899-12-30T00:00:00"/>
    <d v="1899-12-30T00:00:00"/>
    <s v=""/>
    <s v="Cumplido"/>
    <m/>
    <m/>
    <m/>
    <m/>
    <m/>
    <d v="2023-11-14T00:00:00"/>
    <s v="CUMPLE"/>
    <s v="NO CUMPLE"/>
    <s v="NO CUMPLE"/>
    <s v="NO CUMPLE"/>
    <s v="NO CUMPLE"/>
  </r>
  <r>
    <s v="INC000002500005"/>
    <s v="HOUSING"/>
    <x v="16"/>
    <s v="BELIEVE"/>
    <s v="FERNEY D GARZON PEÑA"/>
    <s v="frp_pcamay"/>
    <s v="3-Moderado/Limitado"/>
    <x v="1"/>
    <s v="Media"/>
    <x v="0"/>
    <s v="HUAWEI CHILE S A"/>
    <s v="GESTION DATACENTER/ ACCESOS / HUAWEI CHILE S A"/>
    <s v="15/12/2023 11:13:47"/>
    <s v="15/12/2023 11:29:19"/>
    <s v="Cerrado"/>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s v="CUMPLE"/>
    <s v="NO CUMPLE"/>
    <s v="NO CUMPLE"/>
    <s v="NO CUMPLE"/>
    <s v="NO CUMPLE"/>
  </r>
  <r>
    <s v="INC000002500007"/>
    <s v="HOUSING"/>
    <x v="16"/>
    <s v="BELIEVE"/>
    <s v="FERNEY D GARZON PEÑA"/>
    <s v="frp_pcamay"/>
    <s v="3-Moderado/Limitado"/>
    <x v="1"/>
    <s v="Media"/>
    <x v="0"/>
    <s v="HUAWEI CHILE S A"/>
    <s v="GESTION DATACENTER/ ACCESOS / HUAWEI CHILE S A"/>
    <s v="15/12/2023 11:15:31"/>
    <s v="15/12/2023 11:30:09"/>
    <s v="Cerrado"/>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s v="CUMPLE"/>
    <s v="NO CUMPLE"/>
    <s v="NO CUMPLE"/>
    <s v="NO CUMPLE"/>
    <s v="NO CUMPLE"/>
  </r>
  <r>
    <s v="INC000002500008"/>
    <s v="HOUSING"/>
    <x v="16"/>
    <s v="BELIEVE"/>
    <s v="FERNEY D GARZON PEÑA"/>
    <s v="frp_pcamay"/>
    <s v="3-Moderado/Limitado"/>
    <x v="1"/>
    <s v="Media"/>
    <x v="0"/>
    <s v="HUAWEI CHILE S A"/>
    <s v="GESTION DATACENTER/ ACCESOS / HUAWEI CHILE S A"/>
    <s v="15/12/2023 11:17:43"/>
    <s v="15/12/2023 11:30:38"/>
    <s v="Cerrado"/>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s v="CUMPLE"/>
    <s v="NO CUMPLE"/>
    <s v="NO CUMPLE"/>
    <s v="NO CUMPLE"/>
    <s v="NO CUMPLE"/>
  </r>
  <r>
    <s v="INC000002500043"/>
    <s v="HOUSING"/>
    <x v="14"/>
    <s v="BELIEVE"/>
    <s v="MARIO A BARRIENTOS RUIZ"/>
    <s v="frp_pcamay"/>
    <s v="3-Moderado/Limitado"/>
    <x v="1"/>
    <s v="Media"/>
    <x v="0"/>
    <s v="TELEFONICA EMPRESAS DE CHILE SA"/>
    <s v="GESTION DATACENTER/ ACCESOS / TELXIUS - IG NETWORKS"/>
    <s v="15/12/2023 12:16:50"/>
    <s v="15/12/2023 12:17:26"/>
    <s v="Cerrado"/>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s v="CUMPLE"/>
    <s v="NO CUMPLE"/>
    <s v="NO CUMPLE"/>
    <s v="NO CUMPLE"/>
    <s v="NO CUMPLE"/>
  </r>
  <r>
    <s v="INC000002500050"/>
    <s v="VPN IP - MPLS"/>
    <x v="7"/>
    <s v="GESTION HD"/>
    <s v="CRISTOBAL I REYES DELGADO"/>
    <s v="frp_jciert"/>
    <s v="4-Menor/Localizado"/>
    <x v="0"/>
    <s v="Baja"/>
    <x v="0"/>
    <s v="TELEFONICA GLOBAL TECHNOLOGY S.A.AGENCIA EN CHILE"/>
    <s v="REQ / CHER - Alarma disco F"/>
    <s v="15/12/2023 12:33:56"/>
    <s v="15/12/2023 12:37:01"/>
    <s v="Cerrado"/>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s v="NO CUMPLE"/>
    <s v="CUMPLE"/>
    <s v="NO CUMPLE"/>
    <s v="NO CUMPLE"/>
    <s v="NO CUMPLE"/>
  </r>
  <r>
    <s v="INC000002500064"/>
    <s v="VPN IP - MPLS"/>
    <x v="13"/>
    <s v="GESTION HD"/>
    <s v="DEIBY Y SANTOYO MONTEROLA"/>
    <s v="frp_jciert"/>
    <s v="4-Menor/Localizado"/>
    <x v="0"/>
    <s v="Baja"/>
    <x v="0"/>
    <s v="EMPRESA NACIONAL DE CERTIFICACIONES"/>
    <s v="REQ / 19872300306 // CLOUD // CC-CHI-0000130829 // EMPRESA NACIONAL DE CERTIFICACION ELECTRONICA"/>
    <s v="15/12/2023 13:01:26"/>
    <s v="15/12/2023 13:04:49"/>
    <s v="Cerrado"/>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s v="NO CUMPLE"/>
    <s v="CUMPLE"/>
    <s v="NO CUMPLE"/>
    <s v="NO CUMPLE"/>
    <s v="NO CUMPLE"/>
  </r>
  <r>
    <s v="INC000002500076"/>
    <s v="INFRAESTRUCTURA DC"/>
    <x v="6"/>
    <s v="APQ ACCESOS"/>
    <s v="FRANCISCO J FELIU ABARCA"/>
    <s v="tct_frafea"/>
    <s v="4-Menor/Localizado"/>
    <x v="0"/>
    <s v="Baja"/>
    <x v="0"/>
    <s v="TELEFONICA CYBERSECURITY TECH CHILE SPA"/>
    <s v="RONDA POR TOMA DE TEMPERATURAS EN SALAS TIC"/>
    <s v="15/12/2023 12:50:21"/>
    <s v="15/12/2023 12:51:07"/>
    <s v="Cerrado"/>
    <s v="TI"/>
    <s v="CLIMA"/>
    <s v="15/12/2023 12:59:26"/>
    <s v="15/12/2023 23:50:00"/>
    <s v="RONDA POR TOMA DE TEMPERATURAS EN SALAS TIC"/>
    <s v="RONDA REALIZADA"/>
    <d v="1899-12-30T00:00:00"/>
    <d v="1899-12-30T00:00:00"/>
    <d v="1899-12-30T00:00:00"/>
    <s v=""/>
    <s v="Cumplido"/>
    <m/>
    <m/>
    <m/>
    <m/>
    <m/>
    <d v="2023-11-14T00:00:00"/>
    <s v="CUMPLE"/>
    <s v="NO CUMPLE"/>
    <s v="NO CUMPLE"/>
    <s v="NO CUMPLE"/>
    <s v="NO CUMPLE"/>
  </r>
  <r>
    <s v="INC000002500096"/>
    <s v="VPN IP - MPLS"/>
    <x v="9"/>
    <s v="GESTION HD"/>
    <s v="RODRIGO VÁSQUEZ MUÑOZ"/>
    <s v="frp_jciert"/>
    <s v="4-Menor/Localizado"/>
    <x v="0"/>
    <s v="Baja"/>
    <x v="0"/>
    <s v="SOC PUNTA DEL COBRE S A"/>
    <s v="REQ / Ingreso Server a respaldo"/>
    <s v="15/12/2023 13:26:50"/>
    <s v="15/12/2023 13:30:30"/>
    <s v="Cerrado"/>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s v="NO CUMPLE"/>
    <s v="CUMPLE"/>
    <s v="NO CUMPLE"/>
    <s v="NO CUMPLE"/>
    <s v="NO CUMPLE"/>
  </r>
  <r>
    <s v="INC000002500147"/>
    <s v="HOUSING"/>
    <x v="16"/>
    <s v="BELIEVE"/>
    <s v="FERNEY D GARZON PEÑA"/>
    <s v="frp_dvital"/>
    <s v="3-Moderado/Limitado"/>
    <x v="1"/>
    <s v="Media"/>
    <x v="0"/>
    <s v="TELEFONICA EMPRESAS DE CHILE SA"/>
    <s v="GESTION DATACENTER/ ACCESOS / TELEFONICA EMPRESAS DE CHILE SA"/>
    <s v="15/12/2023 13:26:41"/>
    <s v="15/12/2023 13:30:59"/>
    <s v="Cerrado"/>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s v="CUMPLE"/>
    <s v="NO CUMPLE"/>
    <s v="NO CUMPLE"/>
    <s v="NO CUMPLE"/>
    <s v="NO CUMPLE"/>
  </r>
  <r>
    <s v="INC000002500172"/>
    <s v="HOUSING"/>
    <x v="16"/>
    <s v="BELIEVE"/>
    <s v="JORGE S LORCA LEIVA"/>
    <s v="frp_dvital"/>
    <s v="3-Moderado/Limitado"/>
    <x v="1"/>
    <s v="Media"/>
    <x v="0"/>
    <s v="TELEFONICA EMPRESAS DE CHILE SA"/>
    <s v="GESTION DATACENTER/ ACCESOS / TELEFONICA EMPRESAS DE CHILE SA"/>
    <s v="15/12/2023 14:14:51"/>
    <s v="15/12/2023 14:20:15"/>
    <s v="Cerrado"/>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s v="CUMPLE"/>
    <s v="NO CUMPLE"/>
    <s v="NO CUMPLE"/>
    <s v="NO CUMPLE"/>
    <s v="NO CUMPLE"/>
  </r>
  <r>
    <s v="INC000002500219"/>
    <s v="HOSTING VIRTUAL"/>
    <x v="3"/>
    <s v="DUOC TICKET AUTOMATICO"/>
    <s v="SEBASTIAN I ACUÑA GUZMAN"/>
    <s v="frp_fcruzp"/>
    <s v="3-Moderado/Limitado"/>
    <x v="0"/>
    <s v="Baja"/>
    <x v="0"/>
    <s v="FUNDACION INSTITUTO PROFESIONAL DUOC UC"/>
    <s v="RQ / DUOC / Creacion de Usuario de Servicio Server Linux"/>
    <s v="15/12/2023 13:56:03"/>
    <s v="15/12/2023 13:58:21"/>
    <s v="Cerrado"/>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s v="NO CUMPLE"/>
    <s v="CUMPLE"/>
    <s v="NO CUMPLE"/>
    <s v="NO CUMPLE"/>
    <s v="NO CUMPLE"/>
  </r>
  <r>
    <s v="INC000002500275"/>
    <s v="HOUSING"/>
    <x v="16"/>
    <s v="BELIEVE"/>
    <s v="JAIRO A SALINAS GARAY"/>
    <s v="frp_jolsso"/>
    <s v="3-Moderado/Limitado"/>
    <x v="1"/>
    <s v="Media"/>
    <x v="0"/>
    <s v="TELEFONICA EMPRESAS DE CHILE SA"/>
    <s v="GESTION DATACENTER/ ACCESOS /TELEFONICA EMPRESAS DE CHILE SA"/>
    <s v="15/12/2023 18:49:39"/>
    <s v="15/12/2023 18:51:28"/>
    <s v="Cerrado"/>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s v="CUMPLE"/>
    <s v="NO CUMPLE"/>
    <s v="NO CUMPLE"/>
    <s v="NO CUMPLE"/>
    <s v="NO CUMPLE"/>
  </r>
  <r>
    <s v="INC000002500277"/>
    <s v="HOUSING"/>
    <x v="16"/>
    <s v="BELIEVE"/>
    <s v="JAIRO A SALINAS GARAY"/>
    <s v="frp_jolsso"/>
    <s v="3-Moderado/Limitado"/>
    <x v="1"/>
    <s v="Media"/>
    <x v="0"/>
    <s v="TELEFONICA EMPRESAS DE CHILE SA"/>
    <s v="GESTION DATACENTER/ ACCESOS /TELEFONICA EMPRESAS DE CHILE SA"/>
    <s v="15/12/2023 19:05:00"/>
    <s v="15/12/2023 19:07:04"/>
    <s v="Cerrado"/>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s v="CUMPLE"/>
    <s v="NO CUMPLE"/>
    <s v="NO CUMPLE"/>
    <s v="NO CUMPLE"/>
    <s v="NO CUMPLE"/>
  </r>
  <r>
    <s v="INC000002500300"/>
    <s v="RED INTERNA"/>
    <x v="6"/>
    <s v="APQ ACCESOS"/>
    <s v="YORDI M HURTADO ARAYA"/>
    <s v="tct_yorhua"/>
    <s v="4-Menor/Localizado"/>
    <x v="0"/>
    <s v="Baja"/>
    <x v="0"/>
    <s v="TELEFONICA CYBERSECURITY TECH CHILE SPA"/>
    <s v="RONDA TOMA DE TEMPERATURAS SALAS TIC 20:30"/>
    <s v="15/12/2023 21:08:41"/>
    <s v="15/12/2023 21:09:07"/>
    <s v="Cerrado"/>
    <s v="CDP ANTIGUO 1"/>
    <s v="CDP ANTIGUO 2"/>
    <s v="15/12/2023 22:51:49"/>
    <s v="15/12/2023 23:50:00"/>
    <s v="RONDA TOMA DE TEMPERATURAS SALAS TIC 20:30"/>
    <s v="RONDA REALIZADA"/>
    <d v="1899-12-30T00:00:00"/>
    <d v="1899-12-30T01:43:08"/>
    <d v="1899-12-30T01:43:08"/>
    <s v=""/>
    <s v="Cumplido"/>
    <m/>
    <m/>
    <m/>
    <m/>
    <m/>
    <d v="2023-11-15T00:00:00"/>
    <s v="NO CUMPLE"/>
    <s v="CUMPLE"/>
    <s v="NO CUMPLE"/>
    <s v="NO CUMPLE"/>
    <s v="NO CUMPLE"/>
  </r>
  <r>
    <s v="INC000002500302"/>
    <s v="RED INTERNA"/>
    <x v="6"/>
    <s v="APQ ACCESOS"/>
    <s v="YORDI M HURTADO ARAYA"/>
    <s v="tct_yorhua"/>
    <s v="4-Menor/Localizado"/>
    <x v="0"/>
    <s v="Baja"/>
    <x v="0"/>
    <s v="TELEFONICA CYBERSECURITY TECH CHILE SPA"/>
    <s v="RONDA SALAS TECNICAS 20:30"/>
    <s v="15/12/2023 21:09:40"/>
    <s v="15/12/2023 21:10:07"/>
    <s v="Cerrado"/>
    <s v="CDP ANTIGUO 1"/>
    <s v="CDP ANTIGUO 2"/>
    <s v="15/12/2023 22:52:06"/>
    <s v="15/12/2023 23:50:00"/>
    <s v="RONDA SALAS TECNICAS 20:30"/>
    <s v="RONDA REALIZADA"/>
    <d v="1899-12-30T00:00:00"/>
    <d v="1899-12-30T01:42:26"/>
    <d v="1899-12-30T01:42:26"/>
    <s v=""/>
    <s v="Cumplido"/>
    <m/>
    <m/>
    <m/>
    <m/>
    <m/>
    <d v="2023-11-14T00:00:00"/>
    <s v="NO CUMPLE"/>
    <s v="CUMPLE"/>
    <s v="NO CUMPLE"/>
    <s v="NO CUMPLE"/>
    <s v="NO CUMPLE"/>
  </r>
  <r>
    <s v="INC000002500304"/>
    <s v="RED INTERNA"/>
    <x v="6"/>
    <s v="APQ ACCESOS"/>
    <s v="YORDI M HURTADO ARAYA"/>
    <s v="tct_yorhua"/>
    <s v="4-Menor/Localizado"/>
    <x v="0"/>
    <s v="Baja"/>
    <x v="0"/>
    <s v="TELEFONICA CYBERSECURITY TECH CHILE SPA"/>
    <s v="RONDA TOMA DE TEMPERATURAS SALAS TIC 00:30"/>
    <s v="15/12/2023 21:10:24"/>
    <s v="15/12/2023 21:10:53"/>
    <s v="Cerrado"/>
    <s v="CDP ANTIGUO 1"/>
    <s v="CDP ANTIGUO 2"/>
    <s v="15/12/2023 22:52:22"/>
    <s v="15/12/2023 23:50:00"/>
    <s v="RONDA TOMA DE TEMPERATURAS SALAS TIC 00:30"/>
    <s v="RONDA REALIZADA"/>
    <d v="1899-12-30T00:00:00"/>
    <d v="1899-12-30T01:41:58"/>
    <d v="1899-12-30T01:41:58"/>
    <s v=""/>
    <s v="Cumplido"/>
    <m/>
    <m/>
    <m/>
    <m/>
    <m/>
    <d v="2023-11-14T00:00:00"/>
    <s v="NO CUMPLE"/>
    <s v="CUMPLE"/>
    <s v="NO CUMPLE"/>
    <s v="NO CUMPLE"/>
    <s v="NO CUMPLE"/>
  </r>
  <r>
    <s v="INC000002500305"/>
    <s v="VPN IP - MPLS"/>
    <x v="9"/>
    <s v="GESTION HD"/>
    <s v="AXEL ANDRADE"/>
    <s v="frp_spevel"/>
    <s v="3-Moderado/Limitado"/>
    <x v="1"/>
    <s v="Media"/>
    <x v="0"/>
    <s v="ARTIKOS CHILE S A"/>
    <s v="HD/Requerimiento Artikos Chile S.A. / Restaurar bases de datos IntegracionB2B"/>
    <s v="15/12/2023 13:07:35"/>
    <s v="15/12/2023 13:10:17"/>
    <s v="Cerrado"/>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s v="NO CUMPLE"/>
    <s v="CUMPLE"/>
    <s v="NO CUMPLE"/>
    <s v="NO CUMPLE"/>
    <s v="NO CUMPLE"/>
  </r>
  <r>
    <s v="INC000002500307"/>
    <s v="VPN IP - MPLS"/>
    <x v="3"/>
    <s v="GESTION CALL CENTER"/>
    <s v="GUSTAVO AVILA VERA"/>
    <s v="frp_rberna"/>
    <s v="4-Menor/Localizado"/>
    <x v="0"/>
    <s v="Baja"/>
    <x v="0"/>
    <s v="EVERGREEN SHIPPING AGENCY (CHILE) SPA"/>
    <s v="REQUERIMIENTO:DESEA RETIRAR IP DE LISTA NEGRA"/>
    <s v="15/12/2023 13:06:20"/>
    <s v="15/12/2023 13:33:43"/>
    <s v="Cerrado"/>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s v="NO CUMPLE"/>
    <s v="CUMPLE"/>
    <s v="NO CUMPLE"/>
    <s v="NO CUMPLE"/>
    <s v="NO CUMPLE"/>
  </r>
  <r>
    <s v="INC000002500426"/>
    <s v="HOUSING"/>
    <x v="14"/>
    <s v="BELIEVE"/>
    <s v="MARIO A BARRIENTOS RUIZ"/>
    <s v="frp_pcamay"/>
    <s v="3-Moderado/Limitado"/>
    <x v="1"/>
    <s v="Media"/>
    <x v="0"/>
    <s v="HDI SEGUROS S.A."/>
    <s v="GESTION DATACENTER/ ACCESOS / HDI SEGUROS S.A."/>
    <s v="15/12/2023 14:20:31"/>
    <s v="15/12/2023 14:20:38"/>
    <s v="Cerrado"/>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s v="CUMPLE"/>
    <s v="NO CUMPLE"/>
    <s v="NO CUMPLE"/>
    <s v="NO CUMPLE"/>
    <s v="NO CUMPLE"/>
  </r>
  <r>
    <s v="INC000002500433"/>
    <s v="VPN IP - MPLS"/>
    <x v="3"/>
    <s v="GESTION HD"/>
    <s v="GUSTAVO AVILA VERA"/>
    <s v="frp_jciert"/>
    <s v="4-Menor/Localizado"/>
    <x v="0"/>
    <s v="Baja"/>
    <x v="0"/>
    <s v="BLUMAR S.A."/>
    <s v="REQ / Blumar//renovacion suscripciones Suse"/>
    <s v="15/12/2023 14:49:32"/>
    <s v="15/12/2023 14:57:09"/>
    <s v="Cerrado"/>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s v="NO CUMPLE"/>
    <s v="CUMPLE"/>
    <s v="NO CUMPLE"/>
    <s v="NO CUMPLE"/>
    <s v="NO CUMPLE"/>
  </r>
  <r>
    <s v="INC000002500445"/>
    <s v="HOUSING"/>
    <x v="16"/>
    <s v="BELIEVE"/>
    <s v="FERNEY D GARZON PEÑA"/>
    <s v="frp_pcamay"/>
    <s v="3-Moderado/Limitado"/>
    <x v="1"/>
    <s v="Media"/>
    <x v="0"/>
    <s v="TELEFONICA EMPRESAS DE CHILE SA"/>
    <s v="GESTION DATACENTER/ ACCESOS / GTD - SONDA"/>
    <s v="15/12/2023 15:12:06"/>
    <s v="15/12/2023 15:12:16"/>
    <s v="Cerrado"/>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s v="CUMPLE"/>
    <s v="NO CUMPLE"/>
    <s v="NO CUMPLE"/>
    <s v="NO CUMPLE"/>
    <s v="NO CUMPLE"/>
  </r>
  <r>
    <s v="INC000002500447"/>
    <s v="HOUSING"/>
    <x v="16"/>
    <s v="BELIEVE"/>
    <s v="FERNEY D GARZON PEÑA"/>
    <s v="frp_pcamay"/>
    <s v="3-Moderado/Limitado"/>
    <x v="1"/>
    <s v="Media"/>
    <x v="0"/>
    <s v="TELEFONICA EMPRESAS DE CHILE SA"/>
    <s v="GESTION DATACENTER/ ACCESOS / GTD - SONDA"/>
    <s v="15/12/2023 15:20:47"/>
    <s v="15/12/2023 15:21:01"/>
    <s v="Cerrado"/>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s v="CUMPLE"/>
    <s v="NO CUMPLE"/>
    <s v="NO CUMPLE"/>
    <s v="NO CUMPLE"/>
    <s v="NO CUMPLE"/>
  </r>
  <r>
    <s v="INC000002500515"/>
    <s v="VPN IP - MPLS"/>
    <x v="17"/>
    <s v="GESTION HD"/>
    <s v="NICOLAS A SAAVEDRA EGUILUZ"/>
    <s v="frp_jciert"/>
    <s v="4-Menor/Localizado"/>
    <x v="0"/>
    <s v="Baja"/>
    <x v="0"/>
    <s v="TELEFONICA GLOBAL TECHNOLOGY S.A.AGENCIA EN CHILE"/>
    <s v="REQ / Req Carga masiva de puestos de trabajos"/>
    <s v="15/12/2023 16:16:13"/>
    <s v="15/12/2023 16:18:50"/>
    <s v="Cerrado"/>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s v="CUMPLE"/>
    <s v="NO CUMPLE"/>
    <s v="NO CUMPLE"/>
    <s v="NO CUMPLE"/>
    <s v="NO CUMPLE"/>
  </r>
  <r>
    <s v="INC000002500521"/>
    <s v="VPN IP - MPLS"/>
    <x v="3"/>
    <s v="GESTION HD"/>
    <s v="GUSTAVO AVILA VERA"/>
    <s v="frp_jciert"/>
    <s v="4-Menor/Localizado"/>
    <x v="0"/>
    <s v="Baja"/>
    <x v="0"/>
    <s v="TELEFONICA GLOBAL TECHNOLOGY S.A.AGENCIA EN CHILE"/>
    <s v="REQ / FRUSAN: Error al actualizar librería linux usando zypper"/>
    <s v="15/12/2023 16:38:32"/>
    <s v="15/12/2023 16:41:38"/>
    <s v="Cerrado"/>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s v="CUMPLE"/>
    <s v="NO CUMPLE"/>
    <s v="NO CUMPLE"/>
    <s v="NO CUMPLE"/>
    <s v="NO CUMPLE"/>
  </r>
  <r>
    <s v="INC000002500523"/>
    <s v="VPN IP - MPLS"/>
    <x v="13"/>
    <s v="ADMINISTRADORES RESIDENTES"/>
    <s v="ANGEL CASTRO CABRERA"/>
    <s v="frp_rreyes"/>
    <s v="3-Moderado/Limitado"/>
    <x v="1"/>
    <s v="Media"/>
    <x v="0"/>
    <s v="FARMACIA AHUMADA S.A."/>
    <s v="GAMA / reinicio servidor wazuhindex"/>
    <s v="15/12/2023 16:26:10"/>
    <s v="15/12/2023 16:28:45"/>
    <s v="Cerrado"/>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s v="CUMPLE"/>
    <s v="NO CUMPLE"/>
    <s v="NO CUMPLE"/>
    <s v="NO CUMPLE"/>
    <s v="NO CUMPLE"/>
  </r>
  <r>
    <s v="INC000002500543"/>
    <s v="VPN IP - MPLS"/>
    <x v="17"/>
    <s v="GESTION HD"/>
    <s v="NICOLAS A SAAVEDRA EGUILUZ"/>
    <s v="frp_jciert"/>
    <s v="4-Menor/Localizado"/>
    <x v="0"/>
    <s v="Baja"/>
    <x v="0"/>
    <s v="TELEFONICA GLOBAL TECHNOLOGY S.A.AGENCIA EN CHILE"/>
    <s v="REQ / Paso a productivo DEEK952568"/>
    <s v="15/12/2023 17:16:19"/>
    <s v="15/12/2023 17:19:25"/>
    <s v="Cerrado"/>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s v="NO CUMPLE"/>
    <s v="CUMPLE"/>
    <s v="NO CUMPLE"/>
    <s v="NO CUMPLE"/>
    <s v="NO CUMPLE"/>
  </r>
  <r>
    <s v="INC000002500618"/>
    <s v="INFRAESTRUCTURA DC"/>
    <x v="6"/>
    <s v="APQ ACCESOS"/>
    <s v="FRANCISCO J FELIU ABARCA"/>
    <s v="tct_frafea"/>
    <s v="4-Menor/Localizado"/>
    <x v="0"/>
    <s v="Baja"/>
    <x v="0"/>
    <s v="TELEFONICA CYBERSECURITY TECH CHILE SPA"/>
    <s v="RONDA POR TOMA DE TEMPERATURAS EN SALAS TIC"/>
    <s v="15/12/2023 16:48:02"/>
    <s v="15/12/2023 16:48:48"/>
    <s v="Cerrado"/>
    <s v="TI"/>
    <s v="CLIMA"/>
    <s v="15/12/2023 17:01:12"/>
    <s v="15/12/2023 23:50:00"/>
    <s v="RONDA POR TOMA DE TEMPERATURAS EN SALAS TIC"/>
    <s v="RONDA REALIZADA"/>
    <d v="1899-12-30T00:00:00"/>
    <d v="1899-12-30T00:00:00"/>
    <d v="1899-12-30T00:00:00"/>
    <s v=""/>
    <s v="Cumplido"/>
    <m/>
    <m/>
    <m/>
    <m/>
    <m/>
    <d v="2023-11-14T00:00:00"/>
    <s v="CUMPLE"/>
    <s v="NO CUMPLE"/>
    <s v="NO CUMPLE"/>
    <s v="NO CUMPLE"/>
    <s v="NO CUMPLE"/>
  </r>
  <r>
    <s v="INC000002500657"/>
    <s v="HOUSING"/>
    <x v="19"/>
    <s v="BELIEVE"/>
    <s v="FRANCISCO J FELIU ABARCA"/>
    <s v="frp_pcamay"/>
    <s v="3-Moderado/Limitado"/>
    <x v="1"/>
    <s v="Media"/>
    <x v="0"/>
    <s v="INDRA SISTEMAS CHILE S A"/>
    <s v="GESTION DATACENTER/ ACCESOS / Indra Sistemas Chile"/>
    <s v="15/12/2023 18:11:44"/>
    <s v="15/12/2023 18:12:28"/>
    <s v="Cerrado"/>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s v="CUMPLE"/>
    <s v="NO CUMPLE"/>
    <s v="NO CUMPLE"/>
    <s v="NO CUMPLE"/>
    <s v="NO CUMPLE"/>
  </r>
  <r>
    <s v="INC000002500669"/>
    <s v="INFRAESTRUCTURA DC"/>
    <x v="6"/>
    <s v="APQ ACCESOS"/>
    <s v="FRANCISCO J FELIU ABARCA"/>
    <s v="tct_frafea"/>
    <s v="4-Menor/Localizado"/>
    <x v="0"/>
    <s v="Baja"/>
    <x v="0"/>
    <s v="TELEFONICA CYBERSECURITY TECH CHILE SPA"/>
    <s v="RONDA PREVENTIVA Y LECTURA DE TEMPERATURAS EN SALAS TIC"/>
    <s v="15/12/2023 18:38:30"/>
    <s v="15/12/2023 18:39:16"/>
    <s v="Cerrado"/>
    <s v="TI"/>
    <s v="CLIMA"/>
    <s v="15/12/2023 19:32:05"/>
    <s v="15/12/2023 23:50:00"/>
    <s v="RONDA PREVENTIVA Y LECTURA DE TEMPERATURAS EN SALAS TIC"/>
    <s v="RONDA REALIZADA"/>
    <d v="1899-12-30T00:00:00"/>
    <d v="1899-12-30T00:00:00"/>
    <d v="1899-12-30T00:00:00"/>
    <s v=""/>
    <s v="Cumplido"/>
    <m/>
    <m/>
    <m/>
    <m/>
    <m/>
    <d v="2023-11-14T00:00:00"/>
    <s v="CUMPLE"/>
    <s v="NO CUMPLE"/>
    <s v="NO CUMPLE"/>
    <s v="NO CUMPLE"/>
    <s v="NO CUMPLE"/>
  </r>
  <r>
    <s v="INC000002500689"/>
    <s v="HOUSING"/>
    <x v="15"/>
    <s v="APQ ACCESOS"/>
    <s v="JAIRO A SALINAS GARAY"/>
    <s v="tct_jsalin"/>
    <s v="3-Moderado/Limitado"/>
    <x v="1"/>
    <s v="Media"/>
    <x v="0"/>
    <s v="TELEFONICA EMPRESAS DE CHILE SA"/>
    <s v="TOMA DE ALARMAS DE CLIENTE"/>
    <s v="15/12/2023 19:30:13"/>
    <s v="15/12/2023 19:31:47"/>
    <s v="Cerrado"/>
    <s v="CDP ANTIGUO 1"/>
    <s v="CDP ANTIGUO 2"/>
    <s v="15/12/2023 19:31:47"/>
    <s v="15/12/2023 23:50:00"/>
    <s v="TOMA DE ALARMAS DE CLIENTE"/>
    <s v="TOMA DE ALARMAS REALIZADA."/>
    <d v="1899-12-30T00:00:00"/>
    <d v="1899-12-30T00:01:34"/>
    <d v="1899-12-30T00:01:34"/>
    <s v=""/>
    <s v="Cumplido"/>
    <m/>
    <m/>
    <m/>
    <m/>
    <m/>
    <d v="2023-11-15T00:00:00"/>
    <s v="CUMPLE"/>
    <s v="NO CUMPLE"/>
    <s v="NO CUMPLE"/>
    <s v="NO CUMPLE"/>
    <s v="NO CUMPLE"/>
  </r>
  <r>
    <s v="INC000002500691"/>
    <s v="HOUSING"/>
    <x v="15"/>
    <s v="APQ ACCESOS"/>
    <s v="JAIRO A SALINAS GARAY"/>
    <s v="tct_jsalin"/>
    <s v="3-Moderado/Limitado"/>
    <x v="1"/>
    <s v="Media"/>
    <x v="0"/>
    <s v="TELEFONICA EMPRESAS DE CHILE SA"/>
    <s v="ingreso de equipos, energizado, pruebas electricas y conexión."/>
    <s v="15/12/2023 19:31:57"/>
    <s v="15/12/2023 19:33:11"/>
    <s v="Cerrado"/>
    <s v="CDP ANTIGUO 1"/>
    <s v="CDP ANTIGUO 2"/>
    <s v="15/12/2023 19:33:11"/>
    <s v="15/12/2023 23:50:00"/>
    <s v="ingreso de equipos, energizado, pruebas electricas y conexión."/>
    <s v="SUPERVISION CRQ/OK."/>
    <d v="1899-12-30T00:00:00"/>
    <d v="1899-12-30T00:01:14"/>
    <d v="1899-12-30T00:01:14"/>
    <s v=""/>
    <s v="Cumplido"/>
    <m/>
    <m/>
    <m/>
    <m/>
    <m/>
    <d v="2023-11-15T00:00:00"/>
    <s v="CUMPLE"/>
    <s v="NO CUMPLE"/>
    <s v="NO CUMPLE"/>
    <s v="NO CUMPLE"/>
    <s v="NO CUMPLE"/>
  </r>
  <r>
    <s v="INC000002500700"/>
    <s v="INFRAESTRUCTURA DC"/>
    <x v="0"/>
    <s v="APQ ACCESOS"/>
    <s v="MARIO A BARRIENTOS RUIZ"/>
    <s v="MBARRIENTOS"/>
    <s v="4-Menor/Localizado"/>
    <x v="0"/>
    <s v="Baja"/>
    <x v="0"/>
    <s v="TELEFONICA GLOBAL TECHNOLOGY S.A.AGENCIA EN CHILE"/>
    <s v="RONDA DE INSPECCIÓN DE SALAS Y TOMA DE TEMPERATURAS DC APOQUINDO"/>
    <s v="15/12/2023 19:59:36"/>
    <s v="15/12/2023 20:00:46"/>
    <s v="Cerrado"/>
    <s v="TI"/>
    <s v="CLIMA"/>
    <s v="15/12/2023 20:18:26"/>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702"/>
    <s v="INFRAESTRUCTURA DC"/>
    <x v="0"/>
    <s v="APQ ACCESOS"/>
    <s v="MARIO A BARRIENTOS RUIZ"/>
    <s v="MBARRIENTOS"/>
    <s v="4-Menor/Localizado"/>
    <x v="0"/>
    <s v="Baja"/>
    <x v="0"/>
    <s v="TELEFONICA GLOBAL TECHNOLOGY S.A.AGENCIA EN CHILE"/>
    <s v="RONDA DE INSPECCIÓN DE SALAS Y TOMA DE TEMPERATURAS DC APOQUINDO"/>
    <s v="15/12/2023 20:01:04"/>
    <s v="15/12/2023 20:02:18"/>
    <s v="Cerrado"/>
    <s v="TI"/>
    <s v="CLIMA"/>
    <s v="15/12/2023 20:19:07"/>
    <s v="15/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0704"/>
    <s v="INFRAESTRUCTURA DC"/>
    <x v="0"/>
    <s v="APQ ACCESOS"/>
    <s v="MARIO A BARRIENTOS RUIZ"/>
    <s v="MBARRIENTOS"/>
    <s v="4-Menor/Localizado"/>
    <x v="0"/>
    <s v="Baja"/>
    <x v="0"/>
    <s v="TELEFONICA GLOBAL TECHNOLOGY S.A.AGENCIA EN CHILE"/>
    <s v="RONDA DE INSPECCIÓN DE SALAS Y TOMA DE TEMPERATURAS DC APOQUINDO"/>
    <s v="15/12/2023 20:02:40"/>
    <s v="15/12/2023 20:03:46"/>
    <s v="Cerrado"/>
    <s v="TI"/>
    <s v="CLIMA"/>
    <s v="15/12/2023 20:19:51"/>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848"/>
    <s v="RED INTERNA"/>
    <x v="0"/>
    <s v="APOQUINDO TI"/>
    <s v="RICARDO F ORELLANA MARDONES"/>
    <s v="tct_rorell"/>
    <s v="4-Menor/Localizado"/>
    <x v="0"/>
    <s v="Baja"/>
    <x v="0"/>
    <s v="TELEFONICA EMPRESAS DE CHILE SA"/>
    <s v="RONDA Y MEDICIÓN DE TEMPERATURAS EN SALAS TIC"/>
    <s v="16/12/2023 7:22:15"/>
    <s v="16/12/2023 7:23:09"/>
    <s v="Cerrado"/>
    <s v="TI"/>
    <s v="CLIMA"/>
    <s v="16/12/2023 7:34:31"/>
    <s v="16/12/2023 23:50:00"/>
    <m/>
    <s v="ACT REALIZADA SIN NOVEDAD"/>
    <d v="1899-12-30T00:00:00"/>
    <d v="1899-12-30T00:00:00"/>
    <d v="1899-12-30T00:00:00"/>
    <s v=""/>
    <s v="Cumplido"/>
    <m/>
    <m/>
    <m/>
    <m/>
    <m/>
    <d v="2023-11-14T00:00:00"/>
    <s v="CUMPLE"/>
    <s v="NO CUMPLE"/>
    <s v="NO CUMPLE"/>
    <s v="NO CUMPLE"/>
    <s v="NO CUMPLE"/>
  </r>
  <r>
    <s v="INC000002500850"/>
    <s v="SAP"/>
    <x v="17"/>
    <s v="CLOUD SAP HANA"/>
    <s v="NICOLAS A SAAVEDRA EGUILUZ"/>
    <s v="tct_nsaave"/>
    <s v="4-Menor/Localizado"/>
    <x v="0"/>
    <s v="Baja"/>
    <x v="0"/>
    <s v="TELEFONICA EMPRESAS DE CHILE SA"/>
    <s v="Checklist Diario Clientes 16.12.23"/>
    <s v="16/12/2023 7:56:58"/>
    <s v="16/12/2023 7:58:43"/>
    <s v="Cerrado"/>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s v="CUMPLE"/>
    <s v="NO CUMPLE"/>
    <s v="NO CUMPLE"/>
    <s v="NO CUMPLE"/>
    <s v="NO CUMPLE"/>
  </r>
  <r>
    <s v="INC000002500858"/>
    <s v="SEGURIDAD"/>
    <x v="4"/>
    <s v="ANALISTAS NSM N1"/>
    <s v="JUAN CARLOS UZCATEGUI FUGUETT"/>
    <s v="tct_fravatre"/>
    <s v="3-Moderado/Limitado"/>
    <x v="1"/>
    <s v="Media"/>
    <x v="0"/>
    <s v="TELEFONICA EMPRESAS DE CHILE SA"/>
    <s v="Investigación:Solicitud de cambio de contraseña en la AD"/>
    <s v="16/12/2023 11:44:11"/>
    <s v="16/12/2023 11:47:45"/>
    <s v="Cerrado"/>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s v="NO CUMPLE"/>
    <s v="NO CUMPLE"/>
    <s v="NO CUMPLE"/>
    <s v="CUMPLE"/>
    <s v="NO CUMPLE"/>
  </r>
  <r>
    <s v="INC000002500874"/>
    <s v="INFRAESTRUCTURA DC"/>
    <x v="6"/>
    <s v="APQ ACCESOS"/>
    <s v="FRANCISCO J FELIU ABARCA"/>
    <s v="tct_frafea"/>
    <s v="4-Menor/Localizado"/>
    <x v="0"/>
    <s v="Baja"/>
    <x v="0"/>
    <s v="TELEFONICA CYBERSECURITY TECH CHILE SPA"/>
    <s v="RONDA PREVENTIVA Y LECTURA DE TEMPERATURAS EN SALAS TIC"/>
    <s v="16/12/2023 14:55:30"/>
    <s v="16/12/2023 14:56:31"/>
    <s v="Cerrado"/>
    <s v="TI"/>
    <s v="CLIMA"/>
    <s v="16/12/2023 15:30:42"/>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886"/>
    <s v="HOUSING"/>
    <x v="6"/>
    <s v="APQ ACCESOS"/>
    <s v="FRANCISCO J FELIU ABARCA"/>
    <s v="tct_frafea"/>
    <s v="4-Menor/Localizado"/>
    <x v="0"/>
    <s v="Baja"/>
    <x v="0"/>
    <s v="TELEFONICA CYBERSECURITY TECH CHILE SPA"/>
    <s v="TICKET SUPERVISION INC000002501078 CLIENTE SERVIEX"/>
    <s v="16/12/2023 15:30:57"/>
    <s v="16/12/2023 15:32:05"/>
    <s v="Cerrado"/>
    <s v="HARDWARE"/>
    <s v="CLIENTE"/>
    <s v="16/12/2023 17:22:46"/>
    <s v="16/12/2023 23:50:00"/>
    <s v="TICKET SUPERVISION INC000002501078 CLIENTE SERVIEX"/>
    <s v="SUPERVISION / OK"/>
    <d v="1899-12-30T00:00:00"/>
    <d v="1899-12-30T00:00:00"/>
    <d v="1899-12-30T00:00:00"/>
    <s v=""/>
    <s v="Cumplido"/>
    <m/>
    <m/>
    <m/>
    <m/>
    <m/>
    <d v="2023-11-14T00:00:00"/>
    <s v="CUMPLE"/>
    <s v="NO CUMPLE"/>
    <s v="NO CUMPLE"/>
    <s v="NO CUMPLE"/>
    <s v="NO CUMPLE"/>
  </r>
  <r>
    <s v="INC000002500907"/>
    <s v="INFRAESTRUCTURA DC"/>
    <x v="0"/>
    <s v="APQ ACCESOS"/>
    <s v="MARIO A BARRIENTOS RUIZ"/>
    <s v="MBARRIENTOS"/>
    <s v="4-Menor/Localizado"/>
    <x v="0"/>
    <s v="Baja"/>
    <x v="0"/>
    <s v="TELEFONICA GLOBAL TECHNOLOGY S.A.AGENCIA EN CHILE"/>
    <s v="RONDA DE INSPECCIÓN DE SALAS Y TOMA DE TEMPERATURAS DC APOQUINDO"/>
    <s v="15/12/2023 20:04:03"/>
    <s v="15/12/2023 20:05:07"/>
    <s v="Cerrado"/>
    <s v="TI"/>
    <s v="CLIMA"/>
    <s v="15/12/2023 20:20:44"/>
    <s v="15/12/2023 23:50:00"/>
    <s v="RONDA DE INSPECCIÓN DE SALAS Y TOMA DE TEMPERATURAS DC APOQUINDO"/>
    <s v="RONDA REALIZADA"/>
    <d v="1899-12-30T00:00:00"/>
    <d v="1899-12-30T00:00:00"/>
    <d v="1899-12-30T00:00:00"/>
    <s v=""/>
    <s v="Cumplido"/>
    <m/>
    <m/>
    <m/>
    <m/>
    <m/>
    <d v="2023-11-14T00:00:00"/>
    <s v="CUMPLE"/>
    <s v="NO CUMPLE"/>
    <s v="NO CUMPLE"/>
    <s v="NO CUMPLE"/>
    <s v="NO CUMPLE"/>
  </r>
  <r>
    <s v="INC000002500915"/>
    <s v="VPN IP - MPLS"/>
    <x v="13"/>
    <s v="GESTION HD"/>
    <s v="DEIBY Y SANTOYO MONTEROLA"/>
    <s v="frp_disilv"/>
    <s v="4-Menor/Localizado"/>
    <x v="0"/>
    <s v="Baja"/>
    <x v="0"/>
    <s v="TELEFONICA GLOBAL TECHNOLOGY S.A.AGENCIA EN CHILE"/>
    <s v="REQ / Requerimiento: Solicitud de actualización PowerCli RASes OB Chile"/>
    <s v="15/12/2023 20:51:50"/>
    <s v="15/12/2023 20:58:21"/>
    <s v="Cerrado"/>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s v="NO CUMPLE"/>
    <s v="CUMPLE"/>
    <s v="NO CUMPLE"/>
    <s v="NO CUMPLE"/>
    <s v="NO CUMPLE"/>
  </r>
  <r>
    <s v="INC000002500920"/>
    <s v="VPN IP - MPLS"/>
    <x v="4"/>
    <s v="GESTION HD"/>
    <s v="JUAN CARLOS UZCATEGUI FUGUETT"/>
    <s v="frp_disilv"/>
    <s v="4-Menor/Localizado"/>
    <x v="0"/>
    <s v="Baja"/>
    <x v="0"/>
    <s v="TELEFONICA GLOBAL TECHNOLOGY S.A.AGENCIA EN CHILE"/>
    <s v="REQ / Apertura - [TCCT-CHILE-CLOUD][AC]TCCT-CHILE-CLOUD-DS-FW-001-T1046 Escaneo local"/>
    <s v="15/12/2023 21:05:34"/>
    <s v="15/12/2023 21:53:19"/>
    <s v="Cerrado"/>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s v="NO CUMPLE"/>
    <s v="CUMPLE"/>
    <s v="NO CUMPLE"/>
    <s v="NO CUMPLE"/>
    <s v="NO CUMPLE"/>
  </r>
  <r>
    <s v="INC000002500931"/>
    <s v="RED INTERNA"/>
    <x v="0"/>
    <s v="APOQUINDO TI"/>
    <s v="RICARDO F ORELLANA MARDONES"/>
    <s v="tct_rorell"/>
    <s v="4-Menor/Localizado"/>
    <x v="0"/>
    <s v="Baja"/>
    <x v="0"/>
    <s v="TELEFONICA EMPRESAS DE CHILE SA"/>
    <s v="RONDA Y MEDICIÓN DE TEMPERATURAS EN SALAS TIC"/>
    <s v="16/12/2023 2:30:47"/>
    <s v="16/12/2023 2:31:42"/>
    <s v="Cerrado"/>
    <s v="TI"/>
    <s v="CLIMA"/>
    <s v="16/12/2023 2:42:50"/>
    <s v="16/12/2023 23:50:00"/>
    <m/>
    <s v="ACT REALIZADA SIN NOVEDAD"/>
    <d v="1899-12-30T00:00:00"/>
    <d v="1899-12-30T00:00:00"/>
    <d v="1899-12-30T00:00:00"/>
    <s v=""/>
    <s v="Cumplido"/>
    <m/>
    <m/>
    <m/>
    <m/>
    <m/>
    <d v="2023-11-14T00:00:00"/>
    <s v="CUMPLE"/>
    <s v="NO CUMPLE"/>
    <s v="NO CUMPLE"/>
    <s v="NO CUMPLE"/>
    <s v="NO CUMPLE"/>
  </r>
  <r>
    <s v="INC000002500937"/>
    <s v="RED INTERNA"/>
    <x v="0"/>
    <s v="APOQUINDO TI"/>
    <s v="RICARDO F ORELLANA MARDONES"/>
    <s v="tct_rorell"/>
    <s v="4-Menor/Localizado"/>
    <x v="0"/>
    <s v="Baja"/>
    <x v="0"/>
    <s v="TELEFONICA EMPRESAS DE CHILE SA"/>
    <s v="RONDA Y MEDICIÓN DE TEMPERATURAS EN SALAS TIC"/>
    <s v="16/12/2023 4:23:28"/>
    <s v="16/12/2023 4:24:34"/>
    <s v="Cerrado"/>
    <s v="TI"/>
    <s v="CLIMA"/>
    <s v="16/12/2023 4:37:12"/>
    <s v="16/12/2023 23:50:00"/>
    <m/>
    <s v="ACT REALIZADA SIN NOVEDAD"/>
    <d v="1899-12-30T00:00:00"/>
    <d v="1899-12-30T00:00:00"/>
    <d v="1899-12-30T00:00:00"/>
    <s v=""/>
    <s v="Cumplido"/>
    <m/>
    <m/>
    <m/>
    <m/>
    <m/>
    <d v="2023-11-14T00:00:00"/>
    <s v="CUMPLE"/>
    <s v="NO CUMPLE"/>
    <s v="NO CUMPLE"/>
    <s v="NO CUMPLE"/>
    <s v="NO CUMPLE"/>
  </r>
  <r>
    <s v="INC000002500947"/>
    <s v="INFRAESTRUCTURA DC"/>
    <x v="6"/>
    <s v="APQ ACCESOS"/>
    <s v="FRANCISCO J FELIU ABARCA"/>
    <s v="tct_frafea"/>
    <s v="4-Menor/Localizado"/>
    <x v="0"/>
    <s v="Baja"/>
    <x v="0"/>
    <s v="TELEFONICA CYBERSECURITY TECH CHILE SPA"/>
    <s v="RONDA PREVENTIVA Y LECTURA DE TEMPERATURAS EN SALAS TIC"/>
    <s v="16/12/2023 8:36:50"/>
    <s v="16/12/2023 8:37:39"/>
    <s v="Cerrado"/>
    <s v="TI"/>
    <s v="CLIMA"/>
    <s v="16/12/2023 8:57:14"/>
    <s v="16/12/2023 23:50:00"/>
    <s v="RONDA PREVENTIVA Y LECTURA DE TEMPERATURAS EN SALAS TIC"/>
    <s v="RONDA REALIZADA"/>
    <d v="1899-12-30T00:00:00"/>
    <d v="1899-12-30T00:00:00"/>
    <d v="1899-12-30T00:00:00"/>
    <s v=""/>
    <s v="Cumplido"/>
    <m/>
    <m/>
    <m/>
    <m/>
    <m/>
    <d v="2023-11-14T00:00:00"/>
    <s v="CUMPLE"/>
    <s v="NO CUMPLE"/>
    <s v="NO CUMPLE"/>
    <s v="NO CUMPLE"/>
    <s v="NO CUMPLE"/>
  </r>
  <r>
    <s v="INC000002500949"/>
    <s v="INFRAESTRUCTURA DC"/>
    <x v="6"/>
    <s v="APQ ACCESOS"/>
    <s v="FRANCISCO J FELIU ABARCA"/>
    <s v="tct_frafea"/>
    <s v="4-Menor/Localizado"/>
    <x v="0"/>
    <s v="Baja"/>
    <x v="0"/>
    <s v="TELEFONICA CYBERSECURITY TECH CHILE SPA"/>
    <s v="RONDA PREVENTIVA EN SALAS TIC"/>
    <s v="16/12/2023 9:06:12"/>
    <s v="16/12/2023 9:07:03"/>
    <s v="Cerrado"/>
    <s v="TI"/>
    <s v="INFRAESTRUCTURA"/>
    <s v="16/12/2023 9:34:58"/>
    <s v="16/12/2023 23:50:00"/>
    <s v="RONDA PREVENTIVA EN SALAS TIC"/>
    <s v="RONDA REALIZADA"/>
    <d v="1899-12-30T00:00:00"/>
    <d v="1899-12-30T00:00:00"/>
    <d v="1899-12-30T00:00:00"/>
    <s v=""/>
    <s v="Cumplido"/>
    <m/>
    <m/>
    <m/>
    <m/>
    <m/>
    <d v="2023-11-14T00:00:00"/>
    <s v="CUMPLE"/>
    <s v="NO CUMPLE"/>
    <s v="NO CUMPLE"/>
    <s v="NO CUMPLE"/>
    <s v="NO CUMPLE"/>
  </r>
  <r>
    <s v="INC000002500960"/>
    <s v="HOUSING"/>
    <x v="6"/>
    <s v="APQ ACCESOS"/>
    <s v="FRANCISCO J FELIU ABARCA"/>
    <s v="tct_frafea"/>
    <s v="4-Menor/Localizado"/>
    <x v="0"/>
    <s v="Baja"/>
    <x v="0"/>
    <s v="TELEFONICA CYBERSECURITY TECH CHILE SPA"/>
    <s v="TICKET SUPERVISION INC000002491856 CLIENTE SERVIEX"/>
    <s v="16/12/2023 9:42:46"/>
    <s v="16/12/2023 9:44:16"/>
    <s v="Cerrado"/>
    <s v="HARDWARE"/>
    <s v="CLIENTE"/>
    <s v="16/12/2023 14:54:21"/>
    <s v="16/12/2023 23:50:00"/>
    <s v="TICKET SUPERVISION INC000002491856 CLIENTE SERVIEX"/>
    <s v="SUPERVISION / OK"/>
    <d v="1899-12-30T00:00:00"/>
    <d v="1899-12-30T00:00:00"/>
    <d v="1899-12-30T00:00:00"/>
    <s v=""/>
    <s v="Cumplido"/>
    <m/>
    <m/>
    <m/>
    <m/>
    <m/>
    <d v="2023-11-14T00:00:00"/>
    <s v="CUMPLE"/>
    <s v="NO CUMPLE"/>
    <s v="NO CUMPLE"/>
    <s v="NO CUMPLE"/>
    <s v="NO CUMPLE"/>
  </r>
  <r>
    <s v="INC000002500994"/>
    <s v="HOUSING"/>
    <x v="16"/>
    <s v="BELIEVE"/>
    <s v="LUIS O MORALES ARENAS"/>
    <s v="frp_pcamay"/>
    <s v="3-Moderado/Limitado"/>
    <x v="1"/>
    <s v="Media"/>
    <x v="0"/>
    <s v="TRANSBANK S.A."/>
    <s v="GESTION DATACENTER/ ACCESOS / TRANSBANK S.A."/>
    <s v="16/12/2023 20:00:15"/>
    <s v="16/12/2023 20:00:37"/>
    <s v="Cerrado"/>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s v="CUMPLE"/>
    <s v="NO CUMPLE"/>
    <s v="NO CUMPLE"/>
    <s v="NO CUMPLE"/>
    <s v="NO CUMPLE"/>
  </r>
  <r>
    <s v="INC000002501001"/>
    <s v="HOUSING"/>
    <x v="19"/>
    <s v="BELIEVE"/>
    <s v="YORDI M HURTADO ARAYA"/>
    <s v="frp_josama"/>
    <s v="3-Moderado/Limitado"/>
    <x v="1"/>
    <s v="Media"/>
    <x v="0"/>
    <s v="INDRA SISTEMAS CHILE S A"/>
    <s v="GESTION DATACENTER/ ACCESOS/  DC SAN MARTIN/ INDRA SISTEMAS CHILE S A"/>
    <s v="16/12/2023 23:15:10"/>
    <s v="16/12/2023 23:22:01"/>
    <s v="Cerrado"/>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s v="CUMPLE"/>
    <s v="NO CUMPLE"/>
    <s v="NO CUMPLE"/>
    <s v="NO CUMPLE"/>
    <s v="NO CUMPLE"/>
  </r>
  <r>
    <s v="INC000002501005"/>
    <s v="RED INTERNA"/>
    <x v="6"/>
    <s v="APQ ACCESOS"/>
    <s v="YORDI M HURTADO ARAYA"/>
    <s v="tct_yorhua"/>
    <s v="4-Menor/Localizado"/>
    <x v="0"/>
    <s v="Baja"/>
    <x v="0"/>
    <s v="TELEFONICA CYBERSECURITY TECH CHILE SPA"/>
    <s v="RONDA SALAS TECNICAS 00:30"/>
    <s v="15/12/2023 21:11:23"/>
    <s v="15/12/2023 21:11:46"/>
    <s v="Cerrado"/>
    <s v="CDP ANTIGUO 1"/>
    <s v="CDP ANTIGUO 2"/>
    <s v="15/12/2023 22:52:41"/>
    <s v="15/12/2023 23:50:00"/>
    <s v="RONDA SALAS TECNICAS 00:30"/>
    <s v="RONDA REALIZADA"/>
    <d v="1899-12-30T00:00:00"/>
    <d v="1899-12-30T01:41:18"/>
    <d v="1899-12-30T01:41:18"/>
    <s v=""/>
    <s v="Cumplido"/>
    <m/>
    <m/>
    <m/>
    <m/>
    <m/>
    <d v="2023-11-15T00:00:00"/>
    <s v="NO CUMPLE"/>
    <s v="CUMPLE"/>
    <s v="NO CUMPLE"/>
    <s v="NO CUMPLE"/>
    <s v="NO CUMPLE"/>
  </r>
  <r>
    <s v="INC000002501006"/>
    <s v="RED INTERNA"/>
    <x v="6"/>
    <s v="APQ ACCESOS"/>
    <s v="YORDI M HURTADO ARAYA"/>
    <s v="tct_yorhua"/>
    <s v="4-Menor/Localizado"/>
    <x v="0"/>
    <s v="Baja"/>
    <x v="0"/>
    <s v="TELEFONICA CYBERSECURITY TECH CHILE SPA"/>
    <s v="RONDA TOMA DE TEMPERATURAS SALAS TIC 04:30"/>
    <s v="15/12/2023 21:11:59"/>
    <s v="15/12/2023 21:12:28"/>
    <s v="Cerrado"/>
    <s v="CDP ANTIGUO 1"/>
    <s v="CDP ANTIGUO 2"/>
    <s v="15/12/2023 22:52:56"/>
    <s v="15/12/2023 23:50:00"/>
    <s v="RONDA TOMA DE TEMPERATURAS SALAS TIC 04:30"/>
    <s v="RONDA REALIZADA"/>
    <d v="1899-12-30T00:00:00"/>
    <d v="1899-12-30T01:40:57"/>
    <d v="1899-12-30T01:40:57"/>
    <s v=""/>
    <s v="Cumplido"/>
    <m/>
    <m/>
    <m/>
    <m/>
    <m/>
    <d v="2023-11-15T00:00:00"/>
    <s v="NO CUMPLE"/>
    <s v="CUMPLE"/>
    <s v="NO CUMPLE"/>
    <s v="NO CUMPLE"/>
    <s v="NO CUMPLE"/>
  </r>
  <r>
    <s v="INC000002501008"/>
    <s v="RED INTERNA"/>
    <x v="6"/>
    <s v="APQ ACCESOS"/>
    <s v="YORDI M HURTADO ARAYA"/>
    <s v="tct_yorhua"/>
    <s v="4-Menor/Localizado"/>
    <x v="0"/>
    <s v="Baja"/>
    <x v="0"/>
    <s v="TELEFONICA CYBERSECURITY TECH CHILE SPA"/>
    <s v="RONDA SALAS TECNICAS 04:30"/>
    <s v="15/12/2023 21:12:45"/>
    <s v="15/12/2023 21:13:12"/>
    <s v="Cerrado"/>
    <s v="CDP ANTIGUO 1"/>
    <s v="CDP ANTIGUO 2"/>
    <s v="15/12/2023 22:53:14"/>
    <s v="15/12/2023 23:50:00"/>
    <s v="RONDA SALAS TECNICAS 04:30"/>
    <s v="RONDA REALIZADA"/>
    <d v="1899-12-30T00:00:00"/>
    <d v="1899-12-30T01:40:29"/>
    <d v="1899-12-30T01:40:29"/>
    <s v=""/>
    <s v="Cumplido"/>
    <m/>
    <m/>
    <m/>
    <m/>
    <m/>
    <d v="2023-11-15T00:00:00"/>
    <s v="NO CUMPLE"/>
    <s v="CUMPLE"/>
    <s v="NO CUMPLE"/>
    <s v="NO CUMPLE"/>
    <s v="NO CUMPLE"/>
  </r>
  <r>
    <s v="INC000002501010"/>
    <s v="RED INTERNA"/>
    <x v="6"/>
    <s v="APQ ACCESOS"/>
    <s v="YORDI M HURTADO ARAYA"/>
    <s v="tct_yorhua"/>
    <s v="4-Menor/Localizado"/>
    <x v="0"/>
    <s v="Baja"/>
    <x v="0"/>
    <s v="TELEFONICA CYBERSECURITY TECH CHILE SPA"/>
    <s v="TOMA DE ALARMAS TIC 4"/>
    <s v="15/12/2023 21:14:14"/>
    <s v="15/12/2023 21:14:43"/>
    <s v="Cerrado"/>
    <s v="CDP ANTIGUO 1"/>
    <s v="CDP ANTIGUO 2"/>
    <s v="15/12/2023 22:53:37"/>
    <s v="15/12/2023 23:50:00"/>
    <s v="TOMA DE ALARMAS TIC 4"/>
    <s v="TOMA DE ALARMAS REALIZADA"/>
    <d v="1899-12-30T00:00:00"/>
    <d v="1899-12-30T01:39:23"/>
    <d v="1899-12-30T01:39:23"/>
    <s v=""/>
    <s v="Cumplido"/>
    <m/>
    <m/>
    <m/>
    <m/>
    <m/>
    <d v="2023-11-15T00:00:00"/>
    <s v="NO CUMPLE"/>
    <s v="CUMPLE"/>
    <s v="NO CUMPLE"/>
    <s v="NO CUMPLE"/>
    <s v="NO CUMPLE"/>
  </r>
  <r>
    <s v="INC000002501011"/>
    <s v="RED INTERNA"/>
    <x v="6"/>
    <s v="APQ ACCESOS"/>
    <s v="FRANCISCO J FELIU ABARCA"/>
    <s v="tct_yorhua"/>
    <s v="4-Menor/Localizado"/>
    <x v="0"/>
    <s v="Baja"/>
    <x v="0"/>
    <s v="TELEFONICA CYBERSECURITY TECH CHILE SPA"/>
    <s v="Filtración de agua sala desde el techo sala operaciones detrás de los monitores,"/>
    <s v="15/12/2023 21:43:10"/>
    <s v="15/12/2023 21:43:11"/>
    <s v="Cerrado"/>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s v="NO CUMPLE"/>
    <s v="CUMPLE"/>
    <s v="NO CUMPLE"/>
    <s v="NO CUMPLE"/>
    <s v="NO CUMPLE"/>
  </r>
  <r>
    <s v="INC000002501021"/>
    <s v="HOUSING"/>
    <x v="15"/>
    <s v="APQ ACCESOS"/>
    <s v="ALDO P VALENZUELA MUJICA"/>
    <s v="tct_avalen"/>
    <s v="2-Significativo/Amplio"/>
    <x v="2"/>
    <s v="Alta"/>
    <x v="0"/>
    <s v="TELEFONICA EMPRESAS DE CHILE SA"/>
    <s v="SUPERVISION MEDICION DE CABLEADO Y REEMPLAZO"/>
    <s v="15/12/2023 23:45:19"/>
    <s v="15/12/2023 23:46:30"/>
    <s v="Cerrado"/>
    <s v="CDP ANTIGUO 1"/>
    <s v="CDP ANTIGUO 2"/>
    <s v="15/12/2023 23:48:31"/>
    <s v="15/12/2023 23:50:00"/>
    <s v="SUPERVISION MEDICION DE CABLEADO Y REEMPLAZO"/>
    <s v="SE REALIZA SUPERVISION"/>
    <d v="1899-12-30T00:01:40"/>
    <d v="1899-12-30T00:03:12"/>
    <d v="1899-12-30T00:01:32"/>
    <s v=""/>
    <s v="Cumplido"/>
    <m/>
    <m/>
    <m/>
    <m/>
    <m/>
    <d v="2023-11-15T00:00:00"/>
    <s v="CUMPLE"/>
    <s v="NO CUMPLE"/>
    <s v="NO CUMPLE"/>
    <s v="NO CUMPLE"/>
    <s v="NO CUMPLE"/>
  </r>
  <r>
    <s v="INC000002501023"/>
    <s v="HOUSING"/>
    <x v="15"/>
    <s v="APQ ACCESOS"/>
    <s v="ALDO P VALENZUELA MUJICA"/>
    <s v="tct_avalen"/>
    <s v="2-Significativo/Amplio"/>
    <x v="2"/>
    <s v="Alta"/>
    <x v="0"/>
    <s v="TELEFONICA EMPRESAS DE CHILE SA"/>
    <s v="RONDA Y REVISION DE SALAS TECNICAS"/>
    <s v="15/12/2023 23:54:11"/>
    <s v="15/12/2023 23:55:09"/>
    <s v="Cerrado"/>
    <s v="CDP ANTIGUO 1"/>
    <s v="CDP ANTIGUO 2"/>
    <s v="15/12/2023 23:56:35"/>
    <s v="16/12/2023 23:50:00"/>
    <s v="RONDA Y REVISION DE SALAS TECNICAS"/>
    <s v="SE REALIZA RONDA"/>
    <d v="1899-12-30T00:01:02"/>
    <d v="1899-12-30T00:02:24"/>
    <d v="1899-12-30T00:01:22"/>
    <s v=""/>
    <s v="Cumplido"/>
    <m/>
    <m/>
    <m/>
    <m/>
    <m/>
    <d v="2023-11-15T00:00:00"/>
    <s v="CUMPLE"/>
    <s v="NO CUMPLE"/>
    <s v="NO CUMPLE"/>
    <s v="NO CUMPLE"/>
    <s v="NO CUMPLE"/>
  </r>
  <r>
    <s v="INC000002501025"/>
    <s v="HOUSING"/>
    <x v="15"/>
    <s v="APQ ACCESOS"/>
    <s v="ALDO P VALENZUELA MUJICA"/>
    <s v="tct_avalen"/>
    <s v="2-Significativo/Amplio"/>
    <x v="2"/>
    <s v="Alta"/>
    <x v="0"/>
    <s v="TELEFONICA EMPRESAS DE CHILE SA"/>
    <s v="TOMA DE ALARMAS DE CLIENTE"/>
    <s v="15/12/2023 23:57:03"/>
    <s v="15/12/2023 23:58:01"/>
    <s v="Cerrado"/>
    <s v="CDP ANTIGUO 1"/>
    <s v="CDP ANTIGUO 2"/>
    <s v="15/12/2023 23:58:53"/>
    <s v="16/12/2023 23:50:00"/>
    <s v="TOMA DE ALARMAS DE CLIENTE"/>
    <s v="SE REALIZA TOMA DE ALARMAS"/>
    <d v="1899-12-30T00:00:36"/>
    <d v="1899-12-30T00:01:50"/>
    <d v="1899-12-30T00:01:14"/>
    <s v=""/>
    <s v="Cumplido"/>
    <m/>
    <m/>
    <m/>
    <m/>
    <m/>
    <d v="2023-11-15T00:00:00"/>
    <s v="CUMPLE"/>
    <s v="NO CUMPLE"/>
    <s v="NO CUMPLE"/>
    <s v="NO CUMPLE"/>
    <s v="NO CUMPLE"/>
  </r>
  <r>
    <s v="INC000002501029"/>
    <s v="HOUSING"/>
    <x v="15"/>
    <s v="APQ ACCESOS"/>
    <s v="ALDO P VALENZUELA MUJICA"/>
    <s v="tct_avalen"/>
    <s v="2-Significativo/Amplio"/>
    <x v="2"/>
    <s v="Alta"/>
    <x v="0"/>
    <s v="TELEFONICA EMPRESAS DE CHILE SA"/>
    <s v="SUPERVISION AUMENTO DE MEMORIA EN SERVIDOR"/>
    <s v="16/12/2023 0:22:06"/>
    <s v="16/12/2023 0:23:29"/>
    <s v="Cerrado"/>
    <s v="CDP ANTIGUO 1"/>
    <s v="CDP ANTIGUO 2"/>
    <s v="16/12/2023 0:26:35"/>
    <s v="16/12/2023 23:50:00"/>
    <s v="SUPERVISION AUMENTO DE MEMORIA EN SERVIDOR"/>
    <s v="SE REALIZA SUPERVISION"/>
    <d v="1899-12-30T00:02:21"/>
    <d v="1899-12-30T00:04:29"/>
    <d v="1899-12-30T00:02:08"/>
    <s v=""/>
    <s v="Cumplido"/>
    <m/>
    <m/>
    <m/>
    <m/>
    <m/>
    <d v="2023-11-15T00:00:00"/>
    <s v="CUMPLE"/>
    <s v="NO CUMPLE"/>
    <s v="NO CUMPLE"/>
    <s v="NO CUMPLE"/>
    <s v="NO CUMPLE"/>
  </r>
  <r>
    <s v="INC000002501062"/>
    <s v="HOUSING"/>
    <x v="15"/>
    <s v="APQ ACCESOS"/>
    <s v="JOSE G MARQUEZ MARCANO"/>
    <s v="tct_josmam"/>
    <s v="4-Menor/Localizado"/>
    <x v="0"/>
    <s v="Baja"/>
    <x v="0"/>
    <s v="TELEFONICA EMPRESAS DE CHILE SA"/>
    <s v="RONDA Y REVISION DE SALAS"/>
    <s v="16/12/2023 11:21:51"/>
    <s v="16/12/2023 11:22:53"/>
    <s v="Cerrado"/>
    <s v="CDP ANTIGUO 1"/>
    <s v="CDP ANTIGUO 2"/>
    <s v="16/12/2023 11:25:12"/>
    <s v="16/12/2023 23:50:00"/>
    <s v="RONDA Y REVISION DE SALAS"/>
    <s v="RONDAS REALIZADAS"/>
    <d v="1899-12-30T00:01:59"/>
    <d v="1899-12-30T00:03:21"/>
    <d v="1899-12-30T00:01:22"/>
    <s v=""/>
    <s v="Cumplido"/>
    <m/>
    <m/>
    <m/>
    <m/>
    <m/>
    <d v="2023-11-15T00:00:00"/>
    <s v="CUMPLE"/>
    <s v="NO CUMPLE"/>
    <s v="NO CUMPLE"/>
    <s v="NO CUMPLE"/>
    <s v="NO CUMPLE"/>
  </r>
  <r>
    <s v="INC000002501064"/>
    <s v="HOUSING"/>
    <x v="15"/>
    <s v="APQ ACCESOS"/>
    <s v="JOSE G MARQUEZ MARCANO"/>
    <s v="tct_josmam"/>
    <s v="4-Menor/Localizado"/>
    <x v="0"/>
    <s v="Baja"/>
    <x v="0"/>
    <s v="TELEFONICA EMPRESAS DE CHILE SA"/>
    <s v="TOMA DE ALARMAS DE CLIENTES"/>
    <s v="16/12/2023 11:27:40"/>
    <s v="16/12/2023 11:28:27"/>
    <s v="Cerrado"/>
    <s v="CDP ANTIGUO 1"/>
    <s v="CDP ANTIGUO 2"/>
    <s v="16/12/2023 11:30:35"/>
    <s v="16/12/2023 23:50:00"/>
    <s v="TOMA DE ALARMAS DE CLIENTES"/>
    <s v="TOMA DE ALARMAS REALIZADAS"/>
    <d v="1899-12-30T00:01:52"/>
    <d v="1899-12-30T00:02:55"/>
    <d v="1899-12-30T00:01:03"/>
    <s v=""/>
    <s v="Cumplido"/>
    <m/>
    <m/>
    <m/>
    <m/>
    <m/>
    <d v="2023-11-15T00:00:00"/>
    <s v="CUMPLE"/>
    <s v="NO CUMPLE"/>
    <s v="NO CUMPLE"/>
    <s v="NO CUMPLE"/>
    <s v="NO CUMPLE"/>
  </r>
  <r>
    <s v="INC000002501078"/>
    <s v="HOUSING"/>
    <x v="19"/>
    <s v="BELIEVE"/>
    <s v="FRANCISCO J FELIU ABARCA"/>
    <s v="frp_pcamay"/>
    <s v="3-Moderado/Limitado"/>
    <x v="1"/>
    <s v="Media"/>
    <x v="0"/>
    <s v="SERVIEX S A"/>
    <s v="GESTION DATACENTER/ ACCESOS / SERVIEX S A"/>
    <s v="16/12/2023 14:36:08"/>
    <s v="16/12/2023 14:36:30"/>
    <s v="Cerrado"/>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s v="CUMPLE"/>
    <s v="NO CUMPLE"/>
    <s v="NO CUMPLE"/>
    <s v="NO CUMPLE"/>
    <s v="NO CUMPLE"/>
  </r>
  <r>
    <s v="INC000002501091"/>
    <s v="HOUSING"/>
    <x v="15"/>
    <s v="APQ ACCESOS"/>
    <s v="JOSE G MARQUEZ MARCANO"/>
    <s v="tct_josmam"/>
    <s v="4-Menor/Localizado"/>
    <x v="0"/>
    <s v="Baja"/>
    <x v="0"/>
    <s v="TELEFONICA EMPRESAS DE CHILE SA"/>
    <s v="RONDA Y REVISION DE SALAS"/>
    <s v="16/12/2023 18:00:23"/>
    <s v="16/12/2023 18:01:01"/>
    <s v="Cerrado"/>
    <s v="CDP ANTIGUO 1"/>
    <s v="CDP ANTIGUO 2"/>
    <s v="16/12/2023 18:02:05"/>
    <s v="16/12/2023 23:50:00"/>
    <s v="RONDA Y REVISION DE SALAS"/>
    <s v="RONDAS REALIZADAS"/>
    <d v="1899-12-30T00:00:46"/>
    <d v="1899-12-30T00:01:42"/>
    <d v="1899-12-30T00:00:56"/>
    <s v=""/>
    <s v="Cumplido"/>
    <m/>
    <m/>
    <m/>
    <m/>
    <m/>
    <d v="2023-11-15T00:00:00"/>
    <s v="CUMPLE"/>
    <s v="NO CUMPLE"/>
    <s v="NO CUMPLE"/>
    <s v="NO CUMPLE"/>
    <s v="NO CUMPLE"/>
  </r>
  <r>
    <s v="INC000002501093"/>
    <s v="HOUSING"/>
    <x v="15"/>
    <s v="APQ ACCESOS"/>
    <s v="JOSE G MARQUEZ MARCANO"/>
    <s v="tct_josmam"/>
    <s v="4-Menor/Localizado"/>
    <x v="0"/>
    <s v="Baja"/>
    <x v="0"/>
    <s v="TELEFONICA EMPRESAS DE CHILE SA"/>
    <s v="RONDA Y REVISION DE SALAS"/>
    <s v="16/12/2023 18:02:20"/>
    <s v="16/12/2023 18:03:02"/>
    <s v="Cerrado"/>
    <s v="CDP ANTIGUO 1"/>
    <s v="CDP ANTIGUO 2"/>
    <s v="16/12/2023 18:03:54"/>
    <s v="16/12/2023 23:50:00"/>
    <s v="RONDA Y REVISION DE SALAS"/>
    <s v="RONDAS REALIZADAS"/>
    <d v="1899-12-30T00:00:39"/>
    <d v="1899-12-30T00:01:34"/>
    <d v="1899-12-30T00:00:55"/>
    <s v=""/>
    <s v="Cumplido"/>
    <m/>
    <m/>
    <m/>
    <m/>
    <m/>
    <d v="2023-11-15T00:00:00"/>
    <s v="CUMPLE"/>
    <s v="NO CUMPLE"/>
    <s v="NO CUMPLE"/>
    <s v="NO CUMPLE"/>
    <s v="NO CUMPLE"/>
  </r>
  <r>
    <s v="INC000002501097"/>
    <s v="INFRAESTRUCTURA DC"/>
    <x v="0"/>
    <s v="APQ ACCESOS"/>
    <s v="MARIO A BARRIENTOS RUIZ"/>
    <s v="MBARRIENTOS"/>
    <s v="4-Menor/Localizado"/>
    <x v="0"/>
    <s v="Baja"/>
    <x v="0"/>
    <s v="TELEFONICA GLOBAL TECHNOLOGY S.A.AGENCIA EN CHILE"/>
    <s v="RONDA DE INSPECCIÓN DE SALAS Y TOMA DE TEMPERATURAS DC APOQUINDO"/>
    <s v="16/12/2023 19:43:14"/>
    <s v="16/12/2023 19:44:47"/>
    <s v="Cerrado"/>
    <s v="TI"/>
    <s v="CLIMA"/>
    <s v="16/12/2023 20:11:08"/>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099"/>
    <s v="INFRAESTRUCTURA DC"/>
    <x v="0"/>
    <s v="APQ ACCESOS"/>
    <s v="MARIO A BARRIENTOS RUIZ"/>
    <s v="MBARRIENTOS"/>
    <s v="4-Menor/Localizado"/>
    <x v="0"/>
    <s v="Baja"/>
    <x v="0"/>
    <s v="TELEFONICA GLOBAL TECHNOLOGY S.A.AGENCIA EN CHILE"/>
    <s v="RONDA DE INSPECCIÓN DE SALAS Y TOMA DE TEMPERATURAS DC APOQUINDO"/>
    <s v="16/12/2023 19:45:03"/>
    <s v="16/12/2023 19:46:07"/>
    <s v="Cerrado"/>
    <s v="TI"/>
    <s v="CLIMA"/>
    <s v="16/12/2023 20:12:11"/>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1"/>
    <s v="INFRAESTRUCTURA DC"/>
    <x v="0"/>
    <s v="APQ ACCESOS"/>
    <s v="MARIO A BARRIENTOS RUIZ"/>
    <s v="MBARRIENTOS"/>
    <s v="4-Menor/Localizado"/>
    <x v="0"/>
    <s v="Baja"/>
    <x v="0"/>
    <s v="TELEFONICA GLOBAL TECHNOLOGY S.A.AGENCIA EN CHILE"/>
    <s v="RONDA DE INSPECCIÓN DE SALAS Y TOMA DE TEMPERATURAS DC APOQUINDO"/>
    <s v="16/12/2023 19:46:26"/>
    <s v="16/12/2023 19:48:24"/>
    <s v="Cerrado"/>
    <s v="TI"/>
    <s v="CLIMA"/>
    <s v="16/12/2023 20:13:10"/>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03"/>
    <s v="INFRAESTRUCTURA DC"/>
    <x v="0"/>
    <s v="APQ ACCESOS"/>
    <s v="MARIO A BARRIENTOS RUIZ"/>
    <s v="MBARRIENTOS"/>
    <s v="4-Menor/Localizado"/>
    <x v="0"/>
    <s v="Baja"/>
    <x v="0"/>
    <s v="TELEFONICA GLOBAL TECHNOLOGY S.A.AGENCIA EN CHILE"/>
    <s v="RONDA DE INSPECCIÓN DE SALAS Y TOMA DE TEMPERATURAS DC APOQUINDO"/>
    <s v="16/12/2023 19:48:41"/>
    <s v="16/12/2023 19:50:47"/>
    <s v="Cerrado"/>
    <s v="TI"/>
    <s v="CLIMA"/>
    <s v="16/12/2023 20:14:02"/>
    <s v="16/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1150"/>
    <s v="HOUSING"/>
    <x v="15"/>
    <s v="APQ ACCESOS"/>
    <s v="ALDO P VALENZUELA MUJICA"/>
    <s v="tct_avalen"/>
    <s v="2-Significativo/Amplio"/>
    <x v="2"/>
    <s v="Alta"/>
    <x v="0"/>
    <s v="TELEFONICA EMPRESAS DE CHILE SA"/>
    <s v="SUPERVISION medición de cableado y reemplazo de nuevo tendido en caso de falla"/>
    <s v="15/12/2023 22:21:04"/>
    <s v="15/12/2023 22:22:58"/>
    <s v="Cerrado"/>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s v="CUMPLE"/>
    <s v="NO CUMPLE"/>
    <s v="NO CUMPLE"/>
    <s v="NO CUMPLE"/>
    <s v="NO CUMPLE"/>
  </r>
  <r>
    <s v="INC000002501196"/>
    <s v="RED INTERNA"/>
    <x v="0"/>
    <s v="APOQUINDO TI"/>
    <s v="RICARDO F ORELLANA MARDONES"/>
    <s v="tct_rorell"/>
    <s v="4-Menor/Localizado"/>
    <x v="0"/>
    <s v="Baja"/>
    <x v="0"/>
    <s v="TELEFONICA EMPRESAS DE CHILE SA"/>
    <s v="RONDA Y MEDICIÓN DE TEMPERATURAS EN SALAS TIC"/>
    <s v="16/12/2023 0:23:12"/>
    <s v="16/12/2023 0:24:11"/>
    <s v="Cerrado"/>
    <s v="TI"/>
    <s v="CLIMA"/>
    <s v="16/12/2023 0:49:09"/>
    <s v="16/12/2023 23:50:00"/>
    <m/>
    <s v="ACT REALIZADA SIN NOVEDAD"/>
    <d v="1899-12-30T00:00:00"/>
    <d v="1899-12-30T00:00:00"/>
    <d v="1899-12-30T00:00:00"/>
    <s v=""/>
    <s v="Cumplido"/>
    <m/>
    <m/>
    <m/>
    <m/>
    <m/>
    <d v="2023-11-15T00:00:00"/>
    <s v="CUMPLE"/>
    <s v="NO CUMPLE"/>
    <s v="NO CUMPLE"/>
    <s v="NO CUMPLE"/>
    <s v="NO CUMPLE"/>
  </r>
  <r>
    <s v="INC000002501611"/>
    <s v="INFRAESTRUCTURA DC"/>
    <x v="6"/>
    <s v="APQ ACCESOS"/>
    <s v="FRANCISCO J FELIU ABARCA"/>
    <s v="tct_frafea"/>
    <s v="4-Menor/Localizado"/>
    <x v="0"/>
    <s v="Baja"/>
    <x v="0"/>
    <s v="TELEFONICA CYBERSECURITY TECH CHILE SPA"/>
    <s v="RONDA POR TOMA DE TEMPERATURAS EN SALAS TIC"/>
    <s v="16/12/2023 17:23:22"/>
    <s v="16/12/2023 17:24:12"/>
    <s v="Cerrado"/>
    <s v="TI"/>
    <s v="CLIMA"/>
    <s v="16/12/2023 17:34:03"/>
    <s v="16/12/2023 23:50:00"/>
    <s v="RONDA POR TOMA DE TEMPERATURAS EN SALAS TIC"/>
    <s v="RONDA REALIZADA"/>
    <d v="1899-12-30T00:00:00"/>
    <d v="1899-12-30T00:00:00"/>
    <d v="1899-12-30T00:00:00"/>
    <s v=""/>
    <s v="Cumplido"/>
    <m/>
    <m/>
    <m/>
    <m/>
    <m/>
    <d v="2023-11-15T00:00:00"/>
    <s v="CUMPLE"/>
    <s v="NO CUMPLE"/>
    <s v="NO CUMPLE"/>
    <s v="NO CUMPLE"/>
    <s v="NO CUMPLE"/>
  </r>
  <r>
    <s v="INC000002501617"/>
    <s v="INFRAESTRUCTURA DC"/>
    <x v="6"/>
    <s v="APQ ACCESOS"/>
    <s v="FRANCISCO J FELIU ABARCA"/>
    <s v="tct_frafea"/>
    <s v="4-Menor/Localizado"/>
    <x v="0"/>
    <s v="Baja"/>
    <x v="0"/>
    <s v="TELEFONICA CYBERSECURITY TECH CHILE SPA"/>
    <s v="RONDA PREVENTIVA Y LECTURA DE TEMPERATURAS EN SALAS TIC"/>
    <s v="16/12/2023 19:03:08"/>
    <s v="16/12/2023 19:04:06"/>
    <s v="Cerrado"/>
    <s v="TI"/>
    <s v="CLIMA"/>
    <s v="16/12/2023 19:17:06"/>
    <s v="16/12/2023 23:50:00"/>
    <s v="RONDA PREVENTIVA Y LECTURA DE TEMPERATURAS EN SALAS TIC"/>
    <s v="RONDA REALIZADA"/>
    <d v="1899-12-30T00:00:00"/>
    <d v="1899-12-30T00:00:00"/>
    <d v="1899-12-30T00:00:00"/>
    <s v=""/>
    <s v="Cumplido"/>
    <m/>
    <m/>
    <m/>
    <m/>
    <m/>
    <d v="2023-11-17T00:00:00"/>
    <s v="CUMPLE"/>
    <s v="NO CUMPLE"/>
    <s v="NO CUMPLE"/>
    <s v="NO CUMPLE"/>
    <s v="NO CUMPLE"/>
  </r>
  <r>
    <s v="INC000002501653"/>
    <s v="RED INTERNA"/>
    <x v="0"/>
    <s v="APOQUINDO TI"/>
    <s v="RICARDO F ORELLANA MARDONES"/>
    <s v="tct_rorell"/>
    <s v="4-Menor/Localizado"/>
    <x v="0"/>
    <s v="Baja"/>
    <x v="0"/>
    <s v="TELEFONICA EMPRESAS DE CHILE SA"/>
    <s v="RONDA Y MEDICIÓN DE TEMPERATURAS EN SALAS TIC"/>
    <s v="17/12/2023 10:20:21"/>
    <s v="17/12/2023 10:21:19"/>
    <s v="Cerrado"/>
    <s v="TI"/>
    <s v="CLIMA"/>
    <s v="17/12/2023 10:31:15"/>
    <s v="17/12/2023 23:50:00"/>
    <m/>
    <s v="ACT REALIZADA SIN NOVEDAD"/>
    <d v="1899-12-30T00:00:00"/>
    <d v="1899-12-30T00:00:00"/>
    <d v="1899-12-30T00:00:00"/>
    <s v=""/>
    <s v="Cumplido"/>
    <m/>
    <m/>
    <m/>
    <m/>
    <m/>
    <d v="2023-11-15T00:00:00"/>
    <s v="CUMPLE"/>
    <s v="NO CUMPLE"/>
    <s v="NO CUMPLE"/>
    <s v="NO CUMPLE"/>
    <s v="NO CUMPLE"/>
  </r>
  <r>
    <s v="INC000002501668"/>
    <s v="HOUSING"/>
    <x v="15"/>
    <s v="APQ ACCESOS"/>
    <s v="JOSE G MARQUEZ MARCANO"/>
    <s v="tct_josmam"/>
    <s v="4-Menor/Localizado"/>
    <x v="0"/>
    <s v="Baja"/>
    <x v="0"/>
    <s v="TELEFONICA EMPRESAS DE CHILE SA"/>
    <s v="RONDA Y REVISION DE SALAS"/>
    <s v="17/12/2023 13:11:54"/>
    <s v="17/12/2023 13:13:44"/>
    <s v="Cerrado"/>
    <s v="CDP ANTIGUO 1"/>
    <s v="CDP ANTIGUO 2"/>
    <s v="17/12/2023 13:17:59"/>
    <s v="17/12/2023 23:50:00"/>
    <s v="RONDA Y REVISION DE SALAS"/>
    <s v="RONDAS REALIZADAS"/>
    <d v="1899-12-30T00:04:01"/>
    <d v="1899-12-30T00:06:05"/>
    <d v="1899-12-30T00:02:04"/>
    <s v=""/>
    <s v="Cumplido"/>
    <m/>
    <m/>
    <m/>
    <m/>
    <m/>
    <d v="2023-11-15T00:00:00"/>
    <s v="CUMPLE"/>
    <s v="NO CUMPLE"/>
    <s v="NO CUMPLE"/>
    <s v="NO CUMPLE"/>
    <s v="NO CUMPLE"/>
  </r>
  <r>
    <s v="INC000002501670"/>
    <s v="HOUSING"/>
    <x v="15"/>
    <s v="APQ ACCESOS"/>
    <s v="JOSE G MARQUEZ MARCANO"/>
    <s v="tct_josmam"/>
    <s v="4-Menor/Localizado"/>
    <x v="0"/>
    <s v="Baja"/>
    <x v="0"/>
    <s v="TELEFONICA EMPRESAS DE CHILE SA"/>
    <s v="TOMA DE ALARMAS DE CLIENTES"/>
    <s v="17/12/2023 13:18:20"/>
    <s v="17/12/2023 13:18:57"/>
    <s v="Cerrado"/>
    <s v="CDP ANTIGUO 1"/>
    <s v="CDP ANTIGUO 2"/>
    <s v="17/12/2023 13:22:24"/>
    <s v="17/12/2023 23:50:00"/>
    <s v="TOMA DE ALARMAS DE CLIENTES"/>
    <s v="TOMA DE ALARMAS REALIZADAS"/>
    <d v="1899-12-30T00:03:15"/>
    <d v="1899-12-30T00:04:04"/>
    <d v="1899-12-30T00:00:49"/>
    <s v=""/>
    <s v="Cumplido"/>
    <m/>
    <m/>
    <m/>
    <m/>
    <m/>
    <d v="2023-11-16T00:00:00"/>
    <s v="CUMPLE"/>
    <s v="NO CUMPLE"/>
    <s v="NO CUMPLE"/>
    <s v="NO CUMPLE"/>
    <s v="NO CUMPLE"/>
  </r>
  <r>
    <s v="INC000002501672"/>
    <s v="VPN IP - MPLS"/>
    <x v="4"/>
    <s v="GESTION HD"/>
    <s v="JUAN CARLOS UZCATEGUI FUGUETT"/>
    <s v="frp_fpetro"/>
    <s v="3-Moderado/Limitado"/>
    <x v="1"/>
    <s v="Media"/>
    <x v="0"/>
    <s v="TELEFONICA GLOBAL TECHNOLOGY S.A.AGENCIA EN CHILE"/>
    <s v="HD/RESETEO DE PASSWORD VPN PROVEEDOR NETSEC"/>
    <s v="17/12/2023 13:20:07"/>
    <s v="17/12/2023 13:22:21"/>
    <s v="Cerrado"/>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s v="NO CUMPLE"/>
    <s v="CUMPLE"/>
    <s v="NO CUMPLE"/>
    <s v="NO CUMPLE"/>
    <s v="NO CUMPLE"/>
  </r>
  <r>
    <s v="INC000002501735"/>
    <s v="RED INTERNA"/>
    <x v="6"/>
    <s v="APQ ACCESOS"/>
    <s v="YORDI M HURTADO ARAYA"/>
    <s v="tct_yorhua"/>
    <s v="4-Menor/Localizado"/>
    <x v="0"/>
    <s v="Baja"/>
    <x v="0"/>
    <s v="TELEFONICA CYBERSECURITY TECH CHILE SPA"/>
    <s v="RONDA TOMA DE TEMPERATURAS SALAS TIC 20:30"/>
    <s v="16/12/2023 20:42:57"/>
    <s v="16/12/2023 20:43:21"/>
    <s v="Cerrado"/>
    <s v="CDP ANTIGUO 1"/>
    <s v="CDP ANTIGUO 2"/>
    <s v="16/12/2023 21:44:02"/>
    <s v="16/12/2023 23:50:00"/>
    <s v="RONDA TOMA DE TEMPERATURAS SALAS TIC 20:30"/>
    <s v="RONDA REALIZADA"/>
    <d v="1899-12-30T00:00:00"/>
    <d v="1899-12-30T01:01:05"/>
    <d v="1899-12-30T01:01:05"/>
    <s v=""/>
    <s v="Cumplido"/>
    <m/>
    <m/>
    <m/>
    <m/>
    <m/>
    <d v="2023-11-16T00:00:00"/>
    <s v="NO CUMPLE"/>
    <s v="CUMPLE"/>
    <s v="NO CUMPLE"/>
    <s v="NO CUMPLE"/>
    <s v="NO CUMPLE"/>
  </r>
  <r>
    <s v="INC000002501736"/>
    <s v="RED INTERNA"/>
    <x v="6"/>
    <s v="APQ ACCESOS"/>
    <s v="YORDI M HURTADO ARAYA"/>
    <s v="tct_yorhua"/>
    <s v="4-Menor/Localizado"/>
    <x v="0"/>
    <s v="Baja"/>
    <x v="0"/>
    <s v="TELEFONICA CYBERSECURITY TECH CHILE SPA"/>
    <s v="RONDA SALAS TECNICAS 20:30"/>
    <s v="16/12/2023 20:43:36"/>
    <s v="16/12/2023 20:43:58"/>
    <s v="Cerrado"/>
    <s v="CDP ANTIGUO 1"/>
    <s v="CDP ANTIGUO 2"/>
    <s v="16/12/2023 21:43:37"/>
    <s v="16/12/2023 23:50:00"/>
    <s v="RONDA SALAS TECNICAS 20:30"/>
    <s v="RONDA REALIZADA"/>
    <d v="1899-12-30T00:00:00"/>
    <d v="1899-12-30T01:00:01"/>
    <d v="1899-12-30T01:00:01"/>
    <s v=""/>
    <s v="Cumplido"/>
    <m/>
    <m/>
    <m/>
    <m/>
    <m/>
    <d v="2023-11-17T00:00:00"/>
    <s v="NO CUMPLE"/>
    <s v="CUMPLE"/>
    <s v="NO CUMPLE"/>
    <s v="NO CUMPLE"/>
    <s v="NO CUMPLE"/>
  </r>
  <r>
    <s v="INC000002501737"/>
    <s v="RED INTERNA"/>
    <x v="6"/>
    <s v="APQ ACCESOS"/>
    <s v="YORDI M HURTADO ARAYA"/>
    <s v="tct_yorhua"/>
    <s v="4-Menor/Localizado"/>
    <x v="0"/>
    <s v="Baja"/>
    <x v="0"/>
    <s v="TELEFONICA CYBERSECURITY TECH CHILE SPA"/>
    <s v="RONDA TOMA DE TEMPERATURAS SALAS TIC 00:30"/>
    <s v="16/12/2023 20:44:19"/>
    <s v="16/12/2023 20:44:41"/>
    <s v="Cerrado"/>
    <s v="CDP ANTIGUO 1"/>
    <s v="CDP ANTIGUO 2"/>
    <s v="16/12/2023 21:43:18"/>
    <s v="16/12/2023 23:50:00"/>
    <s v="RONDA TOMA DE TEMPERATURAS SALAS TIC 00:30"/>
    <s v="RONDA REALIZADA"/>
    <d v="1899-12-30T00:00:00"/>
    <d v="1899-12-30T00:58:59"/>
    <d v="1899-12-30T00:58:59"/>
    <s v=""/>
    <s v="Cumplido"/>
    <m/>
    <m/>
    <m/>
    <m/>
    <m/>
    <d v="2023-11-15T00:00:00"/>
    <s v="CUMPLE"/>
    <s v="NO CUMPLE"/>
    <s v="NO CUMPLE"/>
    <s v="NO CUMPLE"/>
    <s v="NO CUMPLE"/>
  </r>
  <r>
    <s v="INC000002501738"/>
    <s v="RED INTERNA"/>
    <x v="6"/>
    <s v="APQ ACCESOS"/>
    <s v="YORDI M HURTADO ARAYA"/>
    <s v="tct_yorhua"/>
    <s v="4-Menor/Localizado"/>
    <x v="0"/>
    <s v="Baja"/>
    <x v="0"/>
    <s v="TELEFONICA CYBERSECURITY TECH CHILE SPA"/>
    <s v="RONDA SALAS TECNICAS 00:30"/>
    <s v="16/12/2023 20:44:55"/>
    <s v="16/12/2023 20:45:20"/>
    <s v="Cerrado"/>
    <s v="CDP ANTIGUO 1"/>
    <s v="CDP ANTIGUO 2"/>
    <s v="16/12/2023 21:43:01"/>
    <s v="16/12/2023 23:50:00"/>
    <s v="RONDA SALAS TECNICAS 00:30"/>
    <s v="RONDA REALIZADA"/>
    <d v="1899-12-30T00:00:00"/>
    <d v="1899-12-30T00:58:06"/>
    <d v="1899-12-30T00:58:06"/>
    <s v=""/>
    <s v="Cumplido"/>
    <m/>
    <m/>
    <m/>
    <m/>
    <m/>
    <d v="2023-11-15T00:00:00"/>
    <s v="CUMPLE"/>
    <s v="NO CUMPLE"/>
    <s v="NO CUMPLE"/>
    <s v="NO CUMPLE"/>
    <s v="NO CUMPLE"/>
  </r>
  <r>
    <s v="INC000002501739"/>
    <s v="RED INTERNA"/>
    <x v="6"/>
    <s v="APQ ACCESOS"/>
    <s v="YORDI M HURTADO ARAYA"/>
    <s v="tct_yorhua"/>
    <s v="4-Menor/Localizado"/>
    <x v="0"/>
    <s v="Baja"/>
    <x v="0"/>
    <s v="TELEFONICA CYBERSECURITY TECH CHILE SPA"/>
    <s v="RONDA TOMA DE TEMPERATURAS SALAS TIC 04:30"/>
    <s v="16/12/2023 20:45:32"/>
    <s v="16/12/2023 20:46:01"/>
    <s v="Cerrado"/>
    <s v="CDP ANTIGUO 1"/>
    <s v="CDP ANTIGUO 2"/>
    <s v="16/12/2023 21:42:45"/>
    <s v="16/12/2023 23:50:00"/>
    <s v="RONDA TOMA DE TEMPERATURAS SALAS TIC 04:30"/>
    <s v="RONDA REALIZADA"/>
    <d v="1899-12-30T00:00:00"/>
    <d v="1899-12-30T00:57:13"/>
    <d v="1899-12-30T00:57:13"/>
    <s v=""/>
    <s v="Cumplido"/>
    <m/>
    <m/>
    <m/>
    <m/>
    <m/>
    <d v="2023-11-15T00:00:00"/>
    <s v="CUMPLE"/>
    <s v="NO CUMPLE"/>
    <s v="NO CUMPLE"/>
    <s v="NO CUMPLE"/>
    <s v="NO CUMPLE"/>
  </r>
  <r>
    <s v="INC000002501740"/>
    <s v="RED INTERNA"/>
    <x v="6"/>
    <s v="APQ ACCESOS"/>
    <s v="YORDI M HURTADO ARAYA"/>
    <s v="tct_yorhua"/>
    <s v="4-Menor/Localizado"/>
    <x v="0"/>
    <s v="Baja"/>
    <x v="0"/>
    <s v="TELEFONICA CYBERSECURITY TECH CHILE SPA"/>
    <s v="RONDA SALAS TECNICAS 04:30"/>
    <s v="16/12/2023 20:46:18"/>
    <s v="16/12/2023 20:46:43"/>
    <s v="Cerrado"/>
    <s v="CDP ANTIGUO 1"/>
    <s v="CDP ANTIGUO 2"/>
    <s v="16/12/2023 21:42:28"/>
    <s v="16/12/2023 23:50:00"/>
    <s v="RONDA SALAS TECNICAS 04:30"/>
    <s v="RONDA REALIZADA"/>
    <d v="1899-12-30T00:00:00"/>
    <d v="1899-12-30T00:56:10"/>
    <d v="1899-12-30T00:56:10"/>
    <s v=""/>
    <s v="Cumplido"/>
    <m/>
    <m/>
    <m/>
    <m/>
    <m/>
    <d v="2023-11-15T00:00:00"/>
    <s v="CUMPLE"/>
    <s v="NO CUMPLE"/>
    <s v="NO CUMPLE"/>
    <s v="NO CUMPLE"/>
    <s v="NO CUMPLE"/>
  </r>
  <r>
    <s v="INC000002501879"/>
    <s v="HOUSING"/>
    <x v="16"/>
    <s v="BELIEVE"/>
    <s v="JOSE G MARQUEZ MARCANO"/>
    <s v="frp_fbalab"/>
    <s v="3-Moderado/Limitado"/>
    <x v="1"/>
    <s v="Media"/>
    <x v="0"/>
    <s v="REDBANC S A"/>
    <s v="GESTION DATACENTER/ ACCESOS / REDBANC S A"/>
    <s v="17/12/2023 18:06:56"/>
    <s v="17/12/2023 18:08:09"/>
    <s v="Cerrado"/>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s v="CUMPLE"/>
    <s v="NO CUMPLE"/>
    <s v="NO CUMPLE"/>
    <s v="NO CUMPLE"/>
    <s v="NO CUMPLE"/>
  </r>
  <r>
    <s v="INC000002501927"/>
    <s v="VPN IP - MPLS"/>
    <x v="16"/>
    <s v="GESTION HD"/>
    <s v="JORGE S LORCA LEIVA"/>
    <s v="frp_dalcap"/>
    <s v="4-Menor/Localizado"/>
    <x v="0"/>
    <s v="Baja"/>
    <x v="0"/>
    <s v="TELEFONICA INTERNACIONAL CHILE SA"/>
    <s v="PEND HORARIO HABIL | REQ / Requerimiento Wifi DXC Paine"/>
    <s v="16/12/2023 23:12:46"/>
    <s v="16/12/2023 23:16:05"/>
    <s v="Cerrado"/>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s v="NO CUMPLE"/>
    <s v="NO CUMPLE"/>
    <s v="CUMPLE"/>
    <s v="NO CUMPLE"/>
    <s v="NO CUMPLE"/>
  </r>
  <r>
    <s v="INC000002501984"/>
    <s v="HOUSING"/>
    <x v="15"/>
    <s v="APQ ACCESOS"/>
    <s v="LUIS O MORALES ARENAS"/>
    <s v="tct_luimoa"/>
    <s v="4-Menor/Localizado"/>
    <x v="0"/>
    <s v="Baja"/>
    <x v="0"/>
    <s v="TELEFONICA EMPRESAS DE CHILE SA"/>
    <s v="SE GENERA TICKET POR RONDA Y REVISION DE SALAS TECNICAS"/>
    <s v="17/12/2023 2:48:14"/>
    <s v="17/12/2023 2:51:05"/>
    <s v="Cerrado"/>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1987"/>
    <s v="HOUSING"/>
    <x v="15"/>
    <s v="APQ ACCESOS"/>
    <s v="LUIS O MORALES ARENAS"/>
    <s v="tct_luimoa"/>
    <s v="4-Menor/Localizado"/>
    <x v="0"/>
    <s v="Baja"/>
    <x v="0"/>
    <s v="TELEFONICA EMPRESAS DE CHILE SA"/>
    <s v="SE GENERA TICKET DE SUPERVISION PARA CLIENTE DXC"/>
    <s v="17/12/2023 2:57:29"/>
    <s v="17/12/2023 2:58:57"/>
    <s v="Cerrado"/>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s v="CUMPLE"/>
    <s v="NO CUMPLE"/>
    <s v="NO CUMPLE"/>
    <s v="NO CUMPLE"/>
    <s v="NO CUMPLE"/>
  </r>
  <r>
    <s v="INC000002501990"/>
    <s v="HOUSING"/>
    <x v="15"/>
    <s v="APQ ACCESOS"/>
    <s v="LUIS O MORALES ARENAS"/>
    <s v="tct_luimoa"/>
    <s v="4-Menor/Localizado"/>
    <x v="0"/>
    <s v="Baja"/>
    <x v="0"/>
    <s v="TELEFONICA EMPRESAS DE CHILE SA"/>
    <s v="SE GENERA TICKET POR REVISION Y TOMA DE ALARMA DE CLIENTES"/>
    <s v="17/12/2023 3:04:26"/>
    <s v="17/12/2023 3:06:16"/>
    <s v="Cerrado"/>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s v="CUMPLE"/>
    <s v="NO CUMPLE"/>
    <s v="NO CUMPLE"/>
    <s v="NO CUMPLE"/>
    <s v="NO CUMPLE"/>
  </r>
  <r>
    <s v="INC000002502001"/>
    <s v="RED INTERNA"/>
    <x v="0"/>
    <s v="APOQUINDO TI"/>
    <s v="RICARDO F ORELLANA MARDONES"/>
    <s v="tct_rorell"/>
    <s v="4-Menor/Localizado"/>
    <x v="0"/>
    <s v="Baja"/>
    <x v="0"/>
    <s v="TELEFONICA EMPRESAS DE CHILE SA"/>
    <s v="RONDA Y MEDICIÓN DE TEMPERATURAS EN SALAS TIC"/>
    <s v="17/12/2023 4:16:54"/>
    <s v="17/12/2023 4:17:56"/>
    <s v="Cerrado"/>
    <s v="TI"/>
    <s v="CLIMA"/>
    <s v="17/12/2023 4:32:44"/>
    <s v="17/12/2023 23:50:00"/>
    <m/>
    <s v="ACT REALIZADA SIN NOVEDAD"/>
    <d v="1899-12-30T00:00:00"/>
    <d v="1899-12-30T00:00:00"/>
    <d v="1899-12-30T00:00:00"/>
    <s v=""/>
    <s v="Cumplido"/>
    <m/>
    <m/>
    <m/>
    <m/>
    <m/>
    <d v="2023-11-15T00:00:00"/>
    <s v="CUMPLE"/>
    <s v="NO CUMPLE"/>
    <s v="NO CUMPLE"/>
    <s v="NO CUMPLE"/>
    <s v="NO CUMPLE"/>
  </r>
  <r>
    <s v="INC000002502009"/>
    <s v="RED INTERNA"/>
    <x v="0"/>
    <s v="APOQUINDO TI"/>
    <s v="RICARDO F ORELLANA MARDONES"/>
    <s v="tct_rorell"/>
    <s v="4-Menor/Localizado"/>
    <x v="0"/>
    <s v="Baja"/>
    <x v="0"/>
    <s v="TELEFONICA EMPRESAS DE CHILE SA"/>
    <s v="RONDA Y MEDICIÓN DE TEMPERATURAS EN SALAS TIC"/>
    <s v="17/12/2023 0:27:48"/>
    <s v="17/12/2023 0:29:55"/>
    <s v="Cerrado"/>
    <s v="TI"/>
    <s v="CLIMA"/>
    <s v="17/12/2023 0:56:05"/>
    <s v="17/12/2023 23:50:00"/>
    <m/>
    <s v="ACT REALIZADA SIN NOVEDAD"/>
    <d v="1899-12-30T00:00:00"/>
    <d v="1899-12-30T00:00:00"/>
    <d v="1899-12-30T00:00:00"/>
    <s v=""/>
    <s v="Cumplido"/>
    <m/>
    <m/>
    <m/>
    <m/>
    <m/>
    <d v="2023-11-15T00:00:00"/>
    <s v="CUMPLE"/>
    <s v="NO CUMPLE"/>
    <s v="NO CUMPLE"/>
    <s v="NO CUMPLE"/>
    <s v="NO CUMPLE"/>
  </r>
  <r>
    <s v="INC000002502014"/>
    <s v="RED INTERNA"/>
    <x v="0"/>
    <s v="APOQUINDO TI"/>
    <s v="RICARDO F ORELLANA MARDONES"/>
    <s v="tct_rorell"/>
    <s v="4-Menor/Localizado"/>
    <x v="0"/>
    <s v="Baja"/>
    <x v="0"/>
    <s v="TELEFONICA EMPRESAS DE CHILE SA"/>
    <s v="RONDA Y MEDICIÓN DE TEMPERATURAS EN SALAS TIC"/>
    <s v="17/12/2023 2:26:11"/>
    <s v="17/12/2023 2:27:10"/>
    <s v="Cerrado"/>
    <s v="TI"/>
    <s v="CLIMA"/>
    <s v="17/12/2023 2:36:59"/>
    <s v="17/12/2023 23:50:00"/>
    <m/>
    <s v="ACT REALIZADA SIN NOVEDAD"/>
    <d v="1899-12-30T00:00:00"/>
    <d v="1899-12-30T00:00:00"/>
    <d v="1899-12-30T00:00:00"/>
    <s v=""/>
    <s v="Cumplido"/>
    <m/>
    <m/>
    <m/>
    <m/>
    <m/>
    <d v="2023-11-15T00:00:00"/>
    <s v="CUMPLE"/>
    <s v="NO CUMPLE"/>
    <s v="NO CUMPLE"/>
    <s v="NO CUMPLE"/>
    <s v="NO CUMPLE"/>
  </r>
  <r>
    <s v="INC000002502016"/>
    <s v="RED INTERNA"/>
    <x v="0"/>
    <s v="APOQUINDO TI"/>
    <s v="RICARDO F ORELLANA MARDONES"/>
    <s v="tct_rorell"/>
    <s v="4-Menor/Localizado"/>
    <x v="0"/>
    <s v="Baja"/>
    <x v="0"/>
    <s v="TELEFONICA EMPRESAS DE CHILE SA"/>
    <s v="RONDA Y MEDICIÓN DE TEMPERATURAS EN SALAS TIC"/>
    <s v="17/12/2023 8:02:36"/>
    <s v="17/12/2023 8:03:29"/>
    <s v="Cerrado"/>
    <s v="TI"/>
    <s v="CLIMA"/>
    <s v="17/12/2023 8:28:57"/>
    <s v="17/12/2023 23:50:00"/>
    <m/>
    <s v="ACT REALIZADA SIN NOVEDAD"/>
    <d v="1899-12-30T00:00:00"/>
    <d v="1899-12-30T00:00:00"/>
    <d v="1899-12-30T00:00:00"/>
    <s v=""/>
    <s v="Cumplido"/>
    <m/>
    <m/>
    <m/>
    <m/>
    <m/>
    <d v="2023-11-16T00:00:00"/>
    <s v="CUMPLE"/>
    <s v="NO CUMPLE"/>
    <s v="NO CUMPLE"/>
    <s v="NO CUMPLE"/>
    <s v="NO CUMPLE"/>
  </r>
  <r>
    <s v="INC000002502020"/>
    <s v="SAP"/>
    <x v="17"/>
    <s v="CLOUD SAP HANA"/>
    <s v="NICOLAS A SAAVEDRA EGUILUZ"/>
    <s v="tct_nsaave"/>
    <s v="4-Menor/Localizado"/>
    <x v="0"/>
    <s v="Baja"/>
    <x v="0"/>
    <s v="TELEFONICA EMPRESAS DE CHILE SA"/>
    <s v="Checklist Diario Clientes 17.12.23"/>
    <s v="17/12/2023 8:49:19"/>
    <s v="17/12/2023 8:50:32"/>
    <s v="Cerrado"/>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s v="CUMPLE"/>
    <s v="NO CUMPLE"/>
    <s v="NO CUMPLE"/>
    <s v="NO CUMPLE"/>
    <s v="NO CUMPLE"/>
  </r>
  <r>
    <s v="INC000002502036"/>
    <s v="INFRAESTRUCTURA DC"/>
    <x v="0"/>
    <s v="APQ ACCESOS"/>
    <s v="MARIO A BARRIENTOS RUIZ"/>
    <s v="MBARRIENTOS"/>
    <s v="4-Menor/Localizado"/>
    <x v="0"/>
    <s v="Baja"/>
    <x v="0"/>
    <s v="TELEFONICA GLOBAL TECHNOLOGY S.A.AGENCIA EN CHILE"/>
    <s v="RONDA DE INSPECCIÓN DE SALAS Y TOMA DE TEMPERATURAS DC APOQUINDO"/>
    <s v="17/12/2023 19:58:05"/>
    <s v="17/12/2023 19:59:34"/>
    <s v="Cerrado"/>
    <s v="TI"/>
    <s v="CLIMA"/>
    <s v="17/12/2023 20:10:46"/>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38"/>
    <s v="INFRAESTRUCTURA DC"/>
    <x v="0"/>
    <s v="APQ ACCESOS"/>
    <s v="MARIO A BARRIENTOS RUIZ"/>
    <s v="MBARRIENTOS"/>
    <s v="4-Menor/Localizado"/>
    <x v="0"/>
    <s v="Baja"/>
    <x v="0"/>
    <s v="TELEFONICA GLOBAL TECHNOLOGY S.A.AGENCIA EN CHILE"/>
    <s v="RONDA DE INSPECCIÓN DE SALAS Y TOMA DE TEMPERATURAS DC APOQUINDO"/>
    <s v="17/12/2023 19:59:46"/>
    <s v="17/12/2023 20:01:11"/>
    <s v="Cerrado"/>
    <s v="TI"/>
    <s v="CLIMA"/>
    <s v="17/12/2023 20:11:11"/>
    <s v="17/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2040"/>
    <s v="INFRAESTRUCTURA DC"/>
    <x v="0"/>
    <s v="APQ ACCESOS"/>
    <s v="MARIO A BARRIENTOS RUIZ"/>
    <s v="MBARRIENTOS"/>
    <s v="4-Menor/Localizado"/>
    <x v="0"/>
    <s v="Baja"/>
    <x v="0"/>
    <s v="TELEFONICA GLOBAL TECHNOLOGY S.A.AGENCIA EN CHILE"/>
    <s v="RONDA DE INSPECCIÓN DE SALAS Y TOMA DE TEMPERATURAS DC APOQUINDO"/>
    <s v="17/12/2023 20:01:27"/>
    <s v="17/12/2023 20:02:51"/>
    <s v="Cerrado"/>
    <s v="TI"/>
    <s v="CLIMA"/>
    <s v="17/12/2023 20:11:37"/>
    <s v="17/12/2023 23:50:00"/>
    <s v="RONDA DE INSPECCIÓN DE SALAS Y TOMA DE TEMPERATURAS DC APOQUINDO"/>
    <s v="RONDA REALIZADA"/>
    <d v="1899-12-30T00:00:00"/>
    <d v="1899-12-30T00:00:00"/>
    <d v="1899-12-30T00:00:00"/>
    <s v=""/>
    <s v="Cumplido"/>
    <m/>
    <m/>
    <m/>
    <m/>
    <m/>
    <d v="2023-11-15T00:00:00"/>
    <s v="CUMPLE"/>
    <s v="NO CUMPLE"/>
    <s v="NO CUMPLE"/>
    <s v="NO CUMPLE"/>
    <s v="NO CUMPLE"/>
  </r>
  <r>
    <s v="INC000002502047"/>
    <s v="VPN IP - MPLS"/>
    <x v="17"/>
    <s v="GESTION HD"/>
    <s v="ANGEL CASTRO CABRERA"/>
    <s v="frp_disilv"/>
    <s v="4-Menor/Localizado"/>
    <x v="0"/>
    <s v="Baja"/>
    <x v="0"/>
    <s v="SOC PUNTA DEL COBRE S A"/>
    <s v="PENDIENTE H. HABIL//REQ / Copia Servidores"/>
    <s v="17/12/2023 22:41:49"/>
    <s v="17/12/2023 22:45:28"/>
    <s v="Cerrado"/>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s v="CUMPLE"/>
    <s v="NO CUMPLE"/>
    <s v="NO CUMPLE"/>
    <s v="NO CUMPLE"/>
    <s v="NO CUMPLE"/>
  </r>
  <r>
    <s v="INC000002502057"/>
    <s v="HOUSING"/>
    <x v="14"/>
    <s v="BELIEVE"/>
    <s v="MARIO A BARRIENTOS RUIZ"/>
    <s v="frp_jreyna"/>
    <s v="3-Moderado/Limitado"/>
    <x v="1"/>
    <s v="Media"/>
    <x v="0"/>
    <s v="CONSEJO DE DEFENSA DEL ESTADO"/>
    <s v="GESTION DATACENTER/ ACCESOS  / Consejo de Defensa Del Estado"/>
    <s v="18/12/2023 8:03:51"/>
    <s v="18/12/2023 8:07:34"/>
    <s v="Cerrado"/>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s v="NO CUMPLE"/>
    <s v="CUMPLE"/>
    <s v="NO CUMPLE"/>
    <s v="NO CUMPLE"/>
    <s v="NO CUMPLE"/>
  </r>
  <r>
    <s v="INC000002502062"/>
    <s v="VPN IP - MPLS"/>
    <x v="3"/>
    <s v="GESTION HD"/>
    <s v="GUSTAVO AVILA VERA"/>
    <s v="frp_jesanc"/>
    <s v="4-Menor/Localizado"/>
    <x v="0"/>
    <s v="Baja"/>
    <x v="0"/>
    <s v="AGRICOLA ARIZTIA LIMITADA"/>
    <s v="REQ / MODIFICAR ZONA DNS ARIZTIAATUNEGOCIO.CL"/>
    <s v="18/12/2023 8:22:14"/>
    <s v="18/12/2023 8:26:20"/>
    <s v="Cerrado"/>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s v="NO CUMPLE"/>
    <s v="CUMPLE"/>
    <s v="NO CUMPLE"/>
    <s v="NO CUMPLE"/>
    <s v="NO CUMPLE"/>
  </r>
  <r>
    <s v="INC000002502074"/>
    <s v="HOUSING"/>
    <x v="16"/>
    <s v="BELIEVE"/>
    <s v="JORGE S LORCA LEIVA"/>
    <s v="frp_fbalab"/>
    <s v="3-Moderado/Limitado"/>
    <x v="1"/>
    <s v="Media"/>
    <x v="0"/>
    <s v="TELEFONICA EMPRESAS DE CHILE SA"/>
    <s v="GESTION DATACENTER/ ACCESOS / GTD - SONDA"/>
    <s v="18/12/2023 9:26:15"/>
    <s v="18/12/2023 9:27:56"/>
    <s v="Cerrado"/>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s v="NO CUMPLE"/>
    <s v="CUMPLE"/>
    <s v="NO CUMPLE"/>
    <s v="NO CUMPLE"/>
    <s v="NO CUMPLE"/>
  </r>
  <r>
    <s v="INC000002502393"/>
    <s v="TICKET-INTELIGENTE"/>
    <x v="4"/>
    <s v="GESTION TI"/>
    <s v="JUAN CARLOS UZCATEGUI FUGUETT"/>
    <s v="USR_TSIGHT"/>
    <s v="1-Extenso/Generalizado"/>
    <x v="0"/>
    <s v="Baja"/>
    <x v="1"/>
    <s v="GPS CHILE SPA"/>
    <s v="gpschi01 - wnprap_gps02 TICKET AUTOMATICO"/>
    <s v="17/12/2023 15:43:49"/>
    <s v="17/12/2023 15:43:49"/>
    <s v="Cerrado"/>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s v="CUMPLE"/>
    <s v="NO CUMPLE"/>
    <s v="NO CUMPLE"/>
    <s v="NO CUMPLE"/>
    <s v="NO CUMPLE"/>
  </r>
  <r>
    <s v="INC000002502403"/>
    <s v="VPN IP - MPLS"/>
    <x v="4"/>
    <s v="GESTION HD"/>
    <s v="JUAN CARLOS UZCATEGUI FUGUETT"/>
    <s v="frp_fpetro"/>
    <s v="3-Moderado/Limitado"/>
    <x v="1"/>
    <s v="Media"/>
    <x v="1"/>
    <s v="TELEFONICA GLOBAL TECHNOLOGY S.A.AGENCIA EN CHILE"/>
    <s v="HD/Solarwind - Reinicio de S.O SW-POOL14"/>
    <s v="17/12/2023 16:01:31"/>
    <s v="17/12/2023 16:05:15"/>
    <s v="Cerrado"/>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s v="NO CUMPLE"/>
    <s v="CUMPLE"/>
    <s v="NO CUMPLE"/>
    <s v="NO CUMPLE"/>
    <s v="NO CUMPLE"/>
  </r>
  <r>
    <s v="INC000002502470"/>
    <s v="TICKET-INTELIGENTE"/>
    <x v="3"/>
    <s v="GESTION TI"/>
    <s v="VICTOR SEPULVEDA GAMARRA"/>
    <s v="USR_TSIGHT"/>
    <s v="1-Extenso/Generalizado"/>
    <x v="0"/>
    <s v="Baja"/>
    <x v="1"/>
    <s v="COPEFRUT S A"/>
    <s v="frsafe01 - sap_solman - vm TICKET AUTOMATICO"/>
    <s v="17/12/2023 17:56:21"/>
    <s v="17/12/2023 17:56:21"/>
    <s v="Cerrado"/>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s v="CUMPLE"/>
    <s v="NO CUMPLE"/>
    <s v="NO CUMPLE"/>
    <s v="NO CUMPLE"/>
    <s v="NO CUMPLE"/>
  </r>
  <r>
    <s v="INC000002502484"/>
    <s v="TICKET-INTELIGENTE"/>
    <x v="4"/>
    <s v="GESTION TI"/>
    <s v="JUAN CARLOS UZCATEGUI FUGUETT"/>
    <s v="USR_TSIGHT"/>
    <s v="1-Extenso/Generalizado"/>
    <x v="0"/>
    <s v="Baja"/>
    <x v="1"/>
    <s v="FUNDACION INSTITUTO PROFESIONAL DUOC UC"/>
    <s v="fiprdu01 - srvfs01_vm TICKET AUTOMATICO"/>
    <s v="17/12/2023 18:58:22"/>
    <s v="17/12/2023 18:58:22"/>
    <s v="Cerrado"/>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s v="CUMPLE"/>
    <s v="NO CUMPLE"/>
    <s v="NO CUMPLE"/>
    <s v="NO CUMPLE"/>
    <s v="NO CUMPLE"/>
  </r>
  <r>
    <s v="INC000002502533"/>
    <s v="RED INTERNA"/>
    <x v="0"/>
    <s v="APOQUINDO TI"/>
    <s v="RICARDO F ORELLANA MARDONES"/>
    <s v="tct_rorell"/>
    <s v="4-Menor/Localizado"/>
    <x v="0"/>
    <s v="Baja"/>
    <x v="0"/>
    <s v="TELEFONICA EMPRESAS DE CHILE SA"/>
    <s v="RONDA Y MEDICIÓN DE TEMPERATURAS EN SALAS TIC"/>
    <s v="18/12/2023 7:13:17"/>
    <s v="18/12/2023 7:14:12"/>
    <s v="Cerrado"/>
    <s v="TI"/>
    <s v="CLIMA"/>
    <s v="18/12/2023 7:26:16"/>
    <s v="18/12/2023 23:50:00"/>
    <m/>
    <s v="ACT REALIZADA SIN NOVEDAD"/>
    <d v="1899-12-30T00:00:00"/>
    <d v="1899-12-30T00:00:00"/>
    <d v="1899-12-30T00:00:00"/>
    <s v=""/>
    <s v="Cumplido"/>
    <m/>
    <m/>
    <m/>
    <m/>
    <m/>
    <d v="2023-11-15T00:00:00"/>
    <s v="CUMPLE"/>
    <s v="NO CUMPLE"/>
    <s v="NO CUMPLE"/>
    <s v="NO CUMPLE"/>
    <s v="NO CUMPLE"/>
  </r>
  <r>
    <s v="INC000002502556"/>
    <s v="VPN IP - MPLS"/>
    <x v="17"/>
    <s v="GESTION HD"/>
    <s v="EWALD R GALAZ MILLALEO"/>
    <s v="frp_jciert"/>
    <s v="4-Menor/Localizado"/>
    <x v="0"/>
    <s v="Baja"/>
    <x v="0"/>
    <s v="TELEFONICA GLOBAL TECHNOLOGY S.A.AGENCIA EN CHILE"/>
    <s v="REQ / INCHALAM - SAP NOTE"/>
    <s v="18/12/2023 9:43:14"/>
    <s v="18/12/2023 9:45:45"/>
    <s v="Cerrado"/>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s v="NO CUMPLE"/>
    <s v="NO CUMPLE"/>
    <s v="NO CUMPLE"/>
    <s v="CUMPLE"/>
    <s v="NO CUMPLE"/>
  </r>
  <r>
    <s v="INC000002502726"/>
    <s v="VPN IP - MPLS"/>
    <x v="9"/>
    <s v="BELIEVE"/>
    <s v="AXEL ANDRADE"/>
    <s v="frp_jesanc"/>
    <s v="4-Menor/Localizado"/>
    <x v="0"/>
    <s v="Baja"/>
    <x v="0"/>
    <s v="INSTITUTO PROFESIONAL DE CHILE SA"/>
    <s v="REQ / Solicitud respaldo diario bases de datos - IPCHILE"/>
    <s v="18/12/2023 0:20:47"/>
    <s v="18/12/2023 0:23:47"/>
    <s v="Cerrado"/>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s v="NO CUMPLE"/>
    <s v="NO CUMPLE"/>
    <s v="NO CUMPLE"/>
    <s v="CUMPLE"/>
    <s v="NO CUMPLE"/>
  </r>
  <r>
    <s v="INC000002502728"/>
    <s v="RED INTERNA"/>
    <x v="0"/>
    <s v="APOQUINDO TI"/>
    <s v="RICARDO F ORELLANA MARDONES"/>
    <s v="tct_rorell"/>
    <s v="4-Menor/Localizado"/>
    <x v="0"/>
    <s v="Baja"/>
    <x v="0"/>
    <s v="TELEFONICA EMPRESAS DE CHILE SA"/>
    <s v="RONDA Y MEDICIÓN DE TEMPERATURAS EN SALAS TIC"/>
    <s v="18/12/2023 4:22:17"/>
    <s v="18/12/2023 4:23:12"/>
    <s v="Cerrado"/>
    <s v="TI"/>
    <s v="CLIMA"/>
    <s v="18/12/2023 4:34:30"/>
    <s v="18/12/2023 23:50:00"/>
    <m/>
    <s v="ACT REALIZADA SIN NOVEDAD"/>
    <d v="1899-12-30T00:00:00"/>
    <d v="1899-12-30T00:00:00"/>
    <d v="1899-12-30T00:00:00"/>
    <s v=""/>
    <s v="Cumplido"/>
    <m/>
    <m/>
    <m/>
    <m/>
    <m/>
    <d v="2023-11-15T00:00:00"/>
    <s v="CUMPLE"/>
    <s v="NO CUMPLE"/>
    <s v="NO CUMPLE"/>
    <s v="NO CUMPLE"/>
    <s v="NO CUMPLE"/>
  </r>
  <r>
    <s v="INC000002502734"/>
    <s v="HOUSING"/>
    <x v="15"/>
    <s v="APQ ACCESOS"/>
    <s v="LUIS O MORALES ARENAS"/>
    <s v="tct_luimoa"/>
    <s v="4-Menor/Localizado"/>
    <x v="0"/>
    <s v="Baja"/>
    <x v="0"/>
    <s v="TELEFONICA EMPRESAS DE CHILE SA"/>
    <s v="SE GENERA TICKET POR RONDA Y REVISION DE SALAS TECNICAS"/>
    <s v="18/12/2023 5:55:44"/>
    <s v="18/12/2023 5:57:36"/>
    <s v="Cerrado"/>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s v="NO CUMPLE"/>
    <s v="NO CUMPLE"/>
    <s v="NO CUMPLE"/>
  </r>
  <r>
    <s v="INC000002502736"/>
    <s v="HOUSING"/>
    <x v="15"/>
    <s v="APQ ACCESOS"/>
    <s v="LUIS O MORALES ARENAS"/>
    <s v="tct_luimoa"/>
    <s v="4-Menor/Localizado"/>
    <x v="0"/>
    <s v="Baja"/>
    <x v="0"/>
    <s v="TELEFONICA EMPRESAS DE CHILE SA"/>
    <s v="SE GENERA TICKET POR REVISION Y TOMA DE ALARMA DE CLINTES"/>
    <s v="18/12/2023 5:59:03"/>
    <s v="18/12/2023 6:00:57"/>
    <s v="Cerrado"/>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s v="CUMPLE"/>
    <s v="NO CUMPLE"/>
    <s v="NO CUMPLE"/>
    <s v="NO CUMPLE"/>
    <s v="NO CUMPLE"/>
  </r>
  <r>
    <s v="INC000002502738"/>
    <s v="HOUSING"/>
    <x v="15"/>
    <s v="APQ ACCESOS"/>
    <s v="LUIS O MORALES ARENAS"/>
    <s v="tct_luimoa"/>
    <s v="4-Menor/Localizado"/>
    <x v="0"/>
    <s v="Baja"/>
    <x v="0"/>
    <s v="TELEFONICA EMPRESAS DE CHILE SA"/>
    <s v="SE GENERA TICKET DE SUPERVISION PARA CLIENTE DXC"/>
    <s v="18/12/2023 6:27:26"/>
    <s v="18/12/2023 6:29:03"/>
    <s v="Cerrado"/>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s v="CUMPLE"/>
    <s v="NO CUMPLE"/>
    <s v="NO CUMPLE"/>
    <s v="NO CUMPLE"/>
    <s v="NO CUMPLE"/>
  </r>
  <r>
    <s v="INC000002502740"/>
    <s v="HOUSING"/>
    <x v="6"/>
    <s v="APQ ACCESOS"/>
    <s v="EDUARDO A NUÑEZ LAMOZA"/>
    <s v="tct_edunul"/>
    <s v="4-Menor/Localizado"/>
    <x v="0"/>
    <s v="Baja"/>
    <x v="0"/>
    <s v="TELEFONICA CYBERSECURITY TECH CHILE SPA"/>
    <s v="TOMA DE TEMPERATURAS"/>
    <s v="18/12/2023 7:02:27"/>
    <s v="18/12/2023 7:03:34"/>
    <s v="Cerrado"/>
    <s v="TI"/>
    <s v="CLIMA"/>
    <s v="18/12/2023 7:03:50"/>
    <s v="18/12/2023 23:50:00"/>
    <s v="TOMA DE TEMPERATURAS"/>
    <s v="RONDA REALIZADA"/>
    <d v="1899-12-30T00:00:00"/>
    <d v="1899-12-30T00:00:00"/>
    <d v="1899-12-30T00:00:00"/>
    <s v=""/>
    <s v="Cumplido"/>
    <m/>
    <m/>
    <m/>
    <m/>
    <m/>
    <d v="2023-11-15T00:00:00"/>
    <s v="CUMPLE"/>
    <s v="NO CUMPLE"/>
    <s v="NO CUMPLE"/>
    <s v="NO CUMPLE"/>
    <s v="NO CUMPLE"/>
  </r>
  <r>
    <s v="INC000002502742"/>
    <s v="HOUSING"/>
    <x v="6"/>
    <s v="APQ ACCESOS"/>
    <s v="EDUARDO A NUÑEZ LAMOZA"/>
    <s v="tct_edunul"/>
    <s v="4-Menor/Localizado"/>
    <x v="0"/>
    <s v="Baja"/>
    <x v="0"/>
    <s v="TELEFONICA CYBERSECURITY TECH CHILE SPA"/>
    <s v="TOMA DE TEMPERATURAS"/>
    <s v="18/12/2023 7:04:07"/>
    <s v="18/12/2023 7:05:05"/>
    <s v="Cerrado"/>
    <s v="TI"/>
    <s v="CLIMA"/>
    <s v="18/12/2023 7:05:28"/>
    <s v="18/12/2023 23:50:00"/>
    <s v="TOMA DE TEMPERATURAS"/>
    <s v="RONDA REALIZADA"/>
    <d v="1899-12-30T00:00:00"/>
    <d v="1899-12-30T00:00:00"/>
    <d v="1899-12-30T00:00:00"/>
    <s v=""/>
    <s v="Cumplido"/>
    <m/>
    <m/>
    <m/>
    <m/>
    <m/>
    <d v="2023-11-15T00:00:00"/>
    <s v="CUMPLE"/>
    <s v="NO CUMPLE"/>
    <s v="NO CUMPLE"/>
    <s v="NO CUMPLE"/>
    <s v="NO CUMPLE"/>
  </r>
  <r>
    <s v="INC000002502744"/>
    <s v="HOUSING"/>
    <x v="6"/>
    <s v="APQ ACCESOS"/>
    <s v="EDUARDO A NUÑEZ LAMOZA"/>
    <s v="tct_edunul"/>
    <s v="4-Menor/Localizado"/>
    <x v="0"/>
    <s v="Baja"/>
    <x v="0"/>
    <s v="TELEFONICA CYBERSECURITY TECH CHILE SPA"/>
    <s v="TOMA DE TEMPERATURAS"/>
    <s v="18/12/2023 7:05:51"/>
    <s v="18/12/2023 7:06:46"/>
    <s v="Cerrado"/>
    <s v="TI"/>
    <s v="CLIMA"/>
    <s v="18/12/2023 7:07:06"/>
    <s v="18/12/2023 23:50:00"/>
    <s v="TOMA DE TEMPERATURAS"/>
    <s v="RONDA REALIZADA"/>
    <d v="1899-12-30T00:00:00"/>
    <d v="1899-12-30T00:00:00"/>
    <d v="1899-12-30T00:00:00"/>
    <s v=""/>
    <s v="Cumplido"/>
    <m/>
    <m/>
    <m/>
    <m/>
    <m/>
    <d v="2023-11-15T00:00:00"/>
    <s v="CUMPLE"/>
    <s v="NO CUMPLE"/>
    <s v="NO CUMPLE"/>
    <s v="NO CUMPLE"/>
    <s v="NO CUMPLE"/>
  </r>
  <r>
    <s v="INC000002502746"/>
    <s v="HOUSING"/>
    <x v="6"/>
    <s v="APQ ACCESOS"/>
    <s v="EDUARDO A NUÑEZ LAMOZA"/>
    <s v="tct_edunul"/>
    <s v="4-Menor/Localizado"/>
    <x v="0"/>
    <s v="Baja"/>
    <x v="0"/>
    <s v="TELEFONICA CYBERSECURITY TECH CHILE SPA"/>
    <s v="RONDA SALAS TECNICAS"/>
    <s v="18/12/2023 7:07:19"/>
    <s v="18/12/2023 7:08:20"/>
    <s v="Cerrado"/>
    <s v="TI"/>
    <s v="INFRAESTRUCTURA"/>
    <s v="18/12/2023 7:08:38"/>
    <s v="18/12/2023 23:50:00"/>
    <s v="REVISION DE SALAS Y RACK"/>
    <s v="RONDA REALIZADA"/>
    <d v="1899-12-30T00:00:00"/>
    <d v="1899-12-30T00:00:00"/>
    <d v="1899-12-30T00:00:00"/>
    <s v=""/>
    <s v="Cumplido"/>
    <m/>
    <m/>
    <m/>
    <m/>
    <m/>
    <d v="2023-11-15T00:00:00"/>
    <s v="CUMPLE"/>
    <s v="NO CUMPLE"/>
    <s v="NO CUMPLE"/>
    <s v="NO CUMPLE"/>
    <s v="NO CUMPLE"/>
  </r>
  <r>
    <s v="INC000002502748"/>
    <s v="HOUSING"/>
    <x v="6"/>
    <s v="APQ ACCESOS"/>
    <s v="EDUARDO A NUÑEZ LAMOZA"/>
    <s v="tct_edunul"/>
    <s v="4-Menor/Localizado"/>
    <x v="0"/>
    <s v="Baja"/>
    <x v="0"/>
    <s v="TELEFONICA CYBERSECURITY TECH CHILE SPA"/>
    <s v="RONDA SALAS TECNICAS"/>
    <s v="18/12/2023 7:08:53"/>
    <s v="18/12/2023 7:10:04"/>
    <s v="Cerrado"/>
    <s v="TI"/>
    <s v="INFRAESTRUCTURA"/>
    <s v="18/12/2023 7:10:24"/>
    <s v="18/12/2023 23:50:00"/>
    <s v="REVISION DE SALAS Y RACK"/>
    <s v="RONDA REALIZADA"/>
    <d v="1899-12-30T00:00:00"/>
    <d v="1899-12-30T00:00:00"/>
    <d v="1899-12-30T00:00:00"/>
    <s v=""/>
    <s v="Cumplido"/>
    <m/>
    <m/>
    <m/>
    <m/>
    <m/>
    <d v="2023-11-15T00:00:00"/>
    <s v="CUMPLE"/>
    <s v="NO CUMPLE"/>
    <s v="NO CUMPLE"/>
    <s v="NO CUMPLE"/>
    <s v="NO CUMPLE"/>
  </r>
  <r>
    <s v="INC000002502750"/>
    <s v="HOUSING"/>
    <x v="6"/>
    <s v="APQ ACCESOS"/>
    <s v="EDUARDO A NUÑEZ LAMOZA"/>
    <s v="tct_edunul"/>
    <s v="4-Menor/Localizado"/>
    <x v="0"/>
    <s v="Baja"/>
    <x v="0"/>
    <s v="TELEFONICA CYBERSECURITY TECH CHILE SPA"/>
    <s v="RONDA SALAS TECNICAS"/>
    <s v="18/12/2023 7:10:38"/>
    <s v="18/12/2023 7:11:35"/>
    <s v="Cerrado"/>
    <s v="TI"/>
    <s v="INFRAESTRUCTURA"/>
    <s v="18/12/2023 7:11:54"/>
    <s v="18/12/2023 23:50:00"/>
    <s v="REVISION DE SALAS Y RACK"/>
    <s v="RONDA REALIZADA"/>
    <d v="1899-12-30T00:00:00"/>
    <d v="1899-12-30T00:00:00"/>
    <d v="1899-12-30T00:00:00"/>
    <s v=""/>
    <s v="Cumplido"/>
    <m/>
    <m/>
    <m/>
    <m/>
    <m/>
    <d v="2023-11-15T00:00:00"/>
    <s v="CUMPLE"/>
    <s v="NO CUMPLE"/>
    <s v="NO CUMPLE"/>
    <s v="NO CUMPLE"/>
    <s v="NO CUMPLE"/>
  </r>
  <r>
    <s v="INC000002502824"/>
    <s v="HOSTING VIRTUAL"/>
    <x v="13"/>
    <s v="BELIEVE"/>
    <s v="DEIBY Y SANTOYO MONTEROLA"/>
    <s v="frp_jesanc"/>
    <s v="4-Menor/Localizado"/>
    <x v="0"/>
    <s v="Baja"/>
    <x v="0"/>
    <s v="PRODINSA 1"/>
    <s v="REQ / Prodinsa | Levantamiento de información"/>
    <s v="17/12/2023 22:25:39"/>
    <s v="17/12/2023 22:41:44"/>
    <s v="Cerrado"/>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s v="NO CUMPLE"/>
    <s v="NO CUMPLE"/>
    <s v="CUMPLE"/>
    <s v="NO CUMPLE"/>
    <s v="NO CUMPLE"/>
  </r>
  <r>
    <s v="INC000002502825"/>
    <s v="TICKET-INTELIGENTE"/>
    <x v="4"/>
    <s v="GESTION TI"/>
    <s v="JUAN CARLOS UZCATEGUI FUGUETT"/>
    <s v="USR_TSIGHT"/>
    <s v="1-Extenso/Generalizado"/>
    <x v="0"/>
    <s v="Baja"/>
    <x v="1"/>
    <s v="COAGRA S A"/>
    <s v="coagra01 - sap_prod_e_vm TICKET AUTOMATICO"/>
    <s v="17/12/2023 22:26:10"/>
    <s v="17/12/2023 22:26:10"/>
    <s v="Cerrado"/>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s v="CUMPLE"/>
    <s v="NO CUMPLE"/>
    <s v="NO CUMPLE"/>
    <s v="NO CUMPLE"/>
    <s v="NO CUMPLE"/>
  </r>
  <r>
    <s v="INC000002502828"/>
    <s v="HOSTING VIRTUAL"/>
    <x v="13"/>
    <s v="BELIEVE"/>
    <s v="JOSE A SANTIS SERRANO"/>
    <s v="frp_jesanc"/>
    <s v="4-Menor/Localizado"/>
    <x v="0"/>
    <s v="Baja"/>
    <x v="0"/>
    <s v="MEGASALUD SPA"/>
    <s v="REQ / Megasalud | Levantamiento de información"/>
    <s v="17/12/2023 22:29:31"/>
    <s v="17/12/2023 22:41:54"/>
    <s v="Cerrado"/>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s v="NO CUMPLE"/>
    <s v="NO CUMPLE"/>
    <s v="CUMPLE"/>
    <s v="NO CUMPLE"/>
    <s v="NO CUMPLE"/>
  </r>
  <r>
    <s v="INC000002502829"/>
    <s v="HOSTING VIRTUAL"/>
    <x v="13"/>
    <s v="BELIEVE"/>
    <s v="PABLO N OLIVA ALARCON"/>
    <s v="frp_jesanc"/>
    <s v="4-Menor/Localizado"/>
    <x v="0"/>
    <s v="Baja"/>
    <x v="0"/>
    <s v="INMOB PARQUES Y JARDINES SA"/>
    <s v="REQ / Inmobiliaria Parques y Jardines | Levantamiento de información"/>
    <s v="17/12/2023 22:31:06"/>
    <s v="17/12/2023 22:41:57"/>
    <s v="Cerrado"/>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s v="NO CUMPLE"/>
    <s v="NO CUMPLE"/>
    <s v="CUMPLE"/>
    <s v="NO CUMPLE"/>
    <s v="NO CUMPLE"/>
  </r>
  <r>
    <s v="INC000002502846"/>
    <s v="TICKET-INTELIGENTE"/>
    <x v="4"/>
    <s v="GESTION TI"/>
    <s v="JUAN CARLOS UZCATEGUI FUGUETT"/>
    <s v="USR_TSIGHT"/>
    <s v="1-Extenso/Generalizado"/>
    <x v="0"/>
    <s v="Baja"/>
    <x v="1"/>
    <s v="GPS CHILE SPA"/>
    <s v="gpschi01 - wnprap_cap02 TICKET AUTOMATICO"/>
    <s v="17/12/2023 23:13:49"/>
    <s v="17/12/2023 23:13:49"/>
    <s v="Cerrado"/>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s v="CUMPLE"/>
    <s v="NO CUMPLE"/>
    <s v="NO CUMPLE"/>
    <s v="NO CUMPLE"/>
    <s v="NO CUMPLE"/>
  </r>
  <r>
    <s v="INC000002502847"/>
    <s v="TICKET-INTELIGENTE"/>
    <x v="3"/>
    <s v="GESTION TI"/>
    <s v="VICTOR SEPULVEDA GAMARRA"/>
    <s v="USR_TSIGHT"/>
    <s v="1-Extenso/Generalizado"/>
    <x v="0"/>
    <s v="Baja"/>
    <x v="1"/>
    <s v="TELEFONICA EMPRESAS DE CHILE SA"/>
    <s v="telefonica - lnxq003_localhost.vm TICKET AUTOMATICO"/>
    <s v="17/12/2023 23:14:41"/>
    <s v="17/12/2023 23:14:41"/>
    <s v="Cerrado"/>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s v="CUMPLE"/>
    <s v="NO CUMPLE"/>
    <s v="NO CUMPLE"/>
    <s v="NO CUMPLE"/>
    <s v="NO CUMPLE"/>
  </r>
  <r>
    <s v="INC000002502861"/>
    <s v="RED INTERNA"/>
    <x v="0"/>
    <s v="APOQUINDO TI"/>
    <s v="RICARDO F ORELLANA MARDONES"/>
    <s v="tct_rorell"/>
    <s v="4-Menor/Localizado"/>
    <x v="0"/>
    <s v="Baja"/>
    <x v="0"/>
    <s v="TELEFONICA EMPRESAS DE CHILE SA"/>
    <s v="RONDA Y MEDICIÓN DE TEMPERATURAS EN SALAS TIC"/>
    <s v="18/12/2023 0:25:14"/>
    <s v="18/12/2023 0:26:12"/>
    <s v="Cerrado"/>
    <s v="TI"/>
    <s v="CLIMA"/>
    <s v="18/12/2023 0:46:41"/>
    <s v="18/12/2023 23:50:00"/>
    <m/>
    <s v="ACT REALIZADA SIN NOVEDAD"/>
    <d v="1899-12-30T00:00:00"/>
    <d v="1899-12-30T00:00:00"/>
    <d v="1899-12-30T00:00:00"/>
    <s v=""/>
    <s v="Cumplido"/>
    <m/>
    <m/>
    <m/>
    <m/>
    <m/>
    <d v="2023-11-16T00:00:00"/>
    <s v="CUMPLE"/>
    <s v="NO CUMPLE"/>
    <s v="NO CUMPLE"/>
    <s v="NO CUMPLE"/>
    <s v="NO CUMPLE"/>
  </r>
  <r>
    <s v="INC000002502885"/>
    <s v="HOUSING"/>
    <x v="15"/>
    <s v="APQ ACCESOS"/>
    <s v="LUIS O MORALES ARENAS"/>
    <s v="tct_luimoa"/>
    <s v="4-Menor/Localizado"/>
    <x v="0"/>
    <s v="Baja"/>
    <x v="0"/>
    <s v="TELEFONICA EMPRESAS DE CHILE SA"/>
    <s v="SE GENERA TICKET DE SUPERVISION PARA CLIENTE DXC"/>
    <s v="18/12/2023 1:51:39"/>
    <s v="18/12/2023 1:52:56"/>
    <s v="Cerrado"/>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s v="CUMPLE"/>
    <s v="NO CUMPLE"/>
    <s v="NO CUMPLE"/>
    <s v="NO CUMPLE"/>
    <s v="NO CUMPLE"/>
  </r>
  <r>
    <s v="INC000002502890"/>
    <s v="RED INTERNA"/>
    <x v="0"/>
    <s v="APOQUINDO TI"/>
    <s v="RICARDO F ORELLANA MARDONES"/>
    <s v="tct_rorell"/>
    <s v="4-Menor/Localizado"/>
    <x v="0"/>
    <s v="Baja"/>
    <x v="0"/>
    <s v="TELEFONICA EMPRESAS DE CHILE SA"/>
    <s v="RONDA Y MEDICIÓN DE TEMPERATURAS EN SALAS TIC"/>
    <s v="18/12/2023 2:35:28"/>
    <s v="18/12/2023 2:36:24"/>
    <s v="Cerrado"/>
    <s v="TI"/>
    <s v="CLIMA"/>
    <s v="18/12/2023 2:51:06"/>
    <s v="18/12/2023 23:50:00"/>
    <m/>
    <s v="ACT REALIZADA SIN NOVEDAD"/>
    <d v="1899-12-30T00:00:00"/>
    <d v="1899-12-30T00:00:00"/>
    <d v="1899-12-30T00:00:00"/>
    <s v=""/>
    <s v="Cumplido"/>
    <m/>
    <m/>
    <m/>
    <m/>
    <m/>
    <d v="2023-11-16T00:00:00"/>
    <s v="CUMPLE"/>
    <s v="NO CUMPLE"/>
    <s v="NO CUMPLE"/>
    <s v="NO CUMPLE"/>
    <s v="NO CUMPLE"/>
  </r>
  <r>
    <s v="INC000002502985"/>
    <s v="SAP"/>
    <x v="17"/>
    <s v="CLOUD SAP HANA"/>
    <s v="NICOLAS A SAAVEDRA EGUILUZ"/>
    <s v="tct_nsaave"/>
    <s v="4-Menor/Localizado"/>
    <x v="0"/>
    <s v="Baja"/>
    <x v="0"/>
    <s v="TELEFONICA EMPRESAS DE CHILE SA"/>
    <s v="Checklsit Diario Clientes 181223"/>
    <s v="18/12/2023 7:32:51"/>
    <s v="18/12/2023 7:34:48"/>
    <s v="Cerrado"/>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s v="CUMPLE"/>
    <s v="NO CUMPLE"/>
    <s v="NO CUMPLE"/>
    <s v="NO CUMPLE"/>
    <s v="NO CUMPLE"/>
  </r>
  <r>
    <s v="INC000002503018"/>
    <s v="RED INTERNA"/>
    <x v="1"/>
    <s v="APQ ACCESOS"/>
    <s v="CARLOS F ARAYA RAMIREZ"/>
    <s v="tct_cararr"/>
    <s v="4-Menor/Localizado"/>
    <x v="0"/>
    <s v="Baja"/>
    <x v="0"/>
    <s v="TELEFONICA CYBERSECURITY TECH CHILE SPA"/>
    <s v="RONDA INSPECTIVA"/>
    <s v="18/12/2023 8:53:22"/>
    <s v="18/12/2023 8:54:39"/>
    <s v="Cerrado"/>
    <s v="CDP ANTIGUO 1"/>
    <s v="CDP ANTIGUO 2"/>
    <s v="18/12/2023 9:06:19"/>
    <s v="18/12/2023 23:50:00"/>
    <m/>
    <s v="RONDA REALIZADA"/>
    <d v="1899-12-30T00:00:00"/>
    <d v="1899-12-30T00:00:00"/>
    <d v="1899-12-30T00:00:00"/>
    <s v=""/>
    <s v="Cumplido"/>
    <m/>
    <m/>
    <m/>
    <m/>
    <m/>
    <d v="2023-11-15T00:00:00"/>
    <s v="CUMPLE"/>
    <s v="NO CUMPLE"/>
    <s v="NO CUMPLE"/>
    <s v="NO CUMPLE"/>
    <s v="NO CUMPLE"/>
  </r>
  <r>
    <s v="INC000002503066"/>
    <s v="HOUSING"/>
    <x v="15"/>
    <s v="APQ ACCESOS"/>
    <s v="JOSE G MARQUEZ MARCANO"/>
    <s v="tct_josmam"/>
    <s v="4-Menor/Localizado"/>
    <x v="0"/>
    <s v="Baja"/>
    <x v="0"/>
    <s v="TELEFONICA EMPRESAS DE CHILE SA"/>
    <s v="RONDA Y REVISION DE SALAS"/>
    <s v="18/12/2023 9:28:01"/>
    <s v="18/12/2023 9:28:45"/>
    <s v="Cerrado"/>
    <s v="CDP ANTIGUO 1"/>
    <s v="CDP ANTIGUO 2"/>
    <s v="18/12/2023 9:30:20"/>
    <s v="18/12/2023 23:50:00"/>
    <s v="RONDA Y REVISION DE SALAS"/>
    <s v="RONDAS REALIZADAS"/>
    <d v="1899-12-30T00:01:21"/>
    <d v="1899-12-30T00:02:19"/>
    <d v="1899-12-30T00:00:58"/>
    <s v=""/>
    <s v="Cumplido"/>
    <m/>
    <m/>
    <m/>
    <m/>
    <m/>
    <d v="2023-11-15T00:00:00"/>
    <s v="CUMPLE"/>
    <s v="NO CUMPLE"/>
    <s v="NO CUMPLE"/>
    <s v="NO CUMPLE"/>
    <s v="NO CUMPLE"/>
  </r>
  <r>
    <s v="INC000002503106"/>
    <s v="HOUSING"/>
    <x v="19"/>
    <s v="BELIEVE"/>
    <s v="SEBASTIAN A JARA VIDAL"/>
    <s v="frp_fbalab"/>
    <s v="3-Moderado/Limitado"/>
    <x v="1"/>
    <s v="Media"/>
    <x v="0"/>
    <s v="BARRICK SERVICIOS MINEROS LTDA."/>
    <s v="GESTION DATACENTER/ ACCESOS / BARRICK SERVICIOS MINEROS LTDA."/>
    <s v="18/12/2023 10:12:03"/>
    <s v="18/12/2023 10:13:33"/>
    <s v="Cerrado"/>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s v="CUMPLE"/>
    <s v="NO CUMPLE"/>
    <s v="NO CUMPLE"/>
    <s v="NO CUMPLE"/>
    <s v="NO CUMPLE"/>
  </r>
  <r>
    <s v="INC000002503119"/>
    <s v="HOUSING"/>
    <x v="16"/>
    <s v="BELIEVE"/>
    <s v="FERNEY D GARZON PEÑA"/>
    <s v="frp_fbalab"/>
    <s v="3-Moderado/Limitado"/>
    <x v="1"/>
    <s v="Media"/>
    <x v="0"/>
    <s v="HUAWEI CHILE S A"/>
    <s v="GESTION DATACENTER/ ACCESOS / HUAWEI CHILE S A"/>
    <s v="18/12/2023 10:40:36"/>
    <s v="18/12/2023 10:41:37"/>
    <s v="Cerrado"/>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s v="NO CUMPLE"/>
    <s v="NO CUMPLE"/>
    <s v="CUMPLE"/>
    <s v="NO CUMPLE"/>
    <s v="NO CUMPLE"/>
  </r>
  <r>
    <s v="INC000002503122"/>
    <s v="HOUSING"/>
    <x v="19"/>
    <s v="BELIEVE"/>
    <s v="SEBASTIAN A JARA VIDAL"/>
    <s v="frp_fbalab"/>
    <s v="3-Moderado/Limitado"/>
    <x v="1"/>
    <s v="Media"/>
    <x v="0"/>
    <s v="IDOM INGENIERIA Y CONSULTORIA S.A. AGENCIA EN CHILE"/>
    <s v="GESTION DATACENTER/ ACCESOS / IDOM INGENIERIA Y CONSULTORIA S.A. AGENCIA EN CHILE"/>
    <s v="18/12/2023 10:47:46"/>
    <s v="18/12/2023 10:48:51"/>
    <s v="Cerrado"/>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s v="CUMPLE"/>
    <s v="NO CUMPLE"/>
    <s v="NO CUMPLE"/>
    <s v="NO CUMPLE"/>
    <s v="NO CUMPLE"/>
  </r>
  <r>
    <s v="INC000002503124"/>
    <s v="HOUSING"/>
    <x v="19"/>
    <s v="BELIEVE"/>
    <s v="SEBASTIAN A JARA VIDAL"/>
    <s v="frp_fbalab"/>
    <s v="3-Moderado/Limitado"/>
    <x v="1"/>
    <s v="Media"/>
    <x v="0"/>
    <s v="IDOM INGENIERIA Y CONSULTORIA S.A. AGENCIA EN CHILE"/>
    <s v="GESTION DATACENTER/ ACCESOS / IDOM INGENIERIA Y CONSULTORIA S.A. AGENCIA EN CHILE"/>
    <s v="18/12/2023 10:53:07"/>
    <s v="18/12/2023 10:54:31"/>
    <s v="Cerrado"/>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s v="CUMPLE"/>
    <s v="NO CUMPLE"/>
    <s v="NO CUMPLE"/>
    <s v="NO CUMPLE"/>
    <s v="NO CUMPLE"/>
  </r>
  <r>
    <s v="INC000002503127"/>
    <s v="HOUSING"/>
    <x v="19"/>
    <s v="BELIEVE"/>
    <s v="SEBASTIAN A JARA VIDAL"/>
    <s v="frp_fbalab"/>
    <s v="3-Moderado/Limitado"/>
    <x v="1"/>
    <s v="Media"/>
    <x v="0"/>
    <s v="EQUIPOS ELECTRONICOS Y COMPUTACION SA"/>
    <s v="GESTION DATACENTER/ ACCESOS / EQUIPOS ELECTRONICOS Y COMPUTACION SA"/>
    <s v="18/12/2023 10:59:26"/>
    <s v="18/12/2023 11:00:17"/>
    <s v="Cerrado"/>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s v="CUMPLE"/>
    <s v="NO CUMPLE"/>
    <s v="NO CUMPLE"/>
    <s v="NO CUMPLE"/>
    <s v="NO CUMPLE"/>
  </r>
  <r>
    <s v="INC000002503133"/>
    <s v="HOUSING"/>
    <x v="19"/>
    <s v="BELIEVE"/>
    <s v="SEBASTIAN A JARA VIDAL"/>
    <s v="frp_fbalab"/>
    <s v="3-Moderado/Limitado"/>
    <x v="1"/>
    <s v="Media"/>
    <x v="0"/>
    <s v="COMERCIALIZADORA BETTER FOOD CHILE SPA"/>
    <s v="GESTION DATACENTER/ ACCESOS / COMERCIALIZADORA BETTER FOOD CHILE SPA"/>
    <s v="18/12/2023 11:11:48"/>
    <s v="18/12/2023 11:12:41"/>
    <s v="Cerrado"/>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s v="CUMPLE"/>
    <s v="NO CUMPLE"/>
    <s v="NO CUMPLE"/>
    <s v="NO CUMPLE"/>
    <s v="NO CUMPLE"/>
  </r>
  <r>
    <s v="INC000002503236"/>
    <s v="HOSTING VIRTUAL"/>
    <x v="4"/>
    <s v="GESTION PLATAFORMA CLIENTES"/>
    <s v="JUAN CARLOS UZCATEGUI FUGUETT"/>
    <s v="vos_eperez"/>
    <s v="2-Significativo/Amplio"/>
    <x v="2"/>
    <s v="Alta"/>
    <x v="0"/>
    <s v="TELEFONICA EMPRESAS DE CHILE SA"/>
    <s v="Revisión parque nuevo equipos SolarWinds"/>
    <s v="18/12/2023 11:05:21"/>
    <s v="18/12/2023 11:33:22"/>
    <s v="Cerrado"/>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s v="NO CUMPLE"/>
    <s v="NO CUMPLE"/>
    <s v="CUMPLE"/>
    <s v="NO CUMPLE"/>
    <s v="NO CUMPLE"/>
  </r>
  <r>
    <s v="INC000002503295"/>
    <s v="HOSTING VIRTUAL"/>
    <x v="4"/>
    <s v="DUOC TICKET AUTOMATICO"/>
    <s v="ALEJANDRO ACEVEDO VALENZUELA"/>
    <s v="frp_lmosqu"/>
    <s v="3-Moderado/Limitado"/>
    <x v="0"/>
    <s v="Baja"/>
    <x v="0"/>
    <s v="FUNDACION INSTITUTO PROFESIONAL DUOC UC"/>
    <s v="REQ | DUOC |  Urgencia: Media | Generar lista de usuarios"/>
    <s v="18/12/2023 13:04:50"/>
    <s v="18/12/2023 13:08:04"/>
    <s v="Cerrado"/>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s v="CUMPLE"/>
    <s v="NO CUMPLE"/>
    <s v="NO CUMPLE"/>
    <s v="NO CUMPLE"/>
    <s v="NO CUMPLE"/>
  </r>
  <r>
    <s v="INC000002503423"/>
    <s v="VPN IP - MPLS"/>
    <x v="3"/>
    <s v="GESTION HD"/>
    <s v="SEBASTIAN I ACUÑA GUZMAN"/>
    <s v="frp_jciert"/>
    <s v="4-Menor/Localizado"/>
    <x v="0"/>
    <s v="Baja"/>
    <x v="0"/>
    <s v="INGENIERIA SERVICIOS Y COMUNICACIONES S A"/>
    <s v="REQ / Creación de registro SPF - auditoresconsultores.cl"/>
    <s v="18/12/2023 11:37:34"/>
    <s v="18/12/2023 11:40:39"/>
    <s v="Cerrado"/>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s v="CUMPLE"/>
    <s v="NO CUMPLE"/>
    <s v="NO CUMPLE"/>
    <s v="NO CUMPLE"/>
    <s v="NO CUMPLE"/>
  </r>
  <r>
    <s v="INC000002503428"/>
    <s v="VPN IP - MPLS"/>
    <x v="15"/>
    <s v="GESTION HD"/>
    <s v="ESTEBAN O BUSTOS CORNEJO"/>
    <s v="frp_spevel"/>
    <s v="3-Moderado/Limitado"/>
    <x v="1"/>
    <s v="Media"/>
    <x v="0"/>
    <s v="TELEFONICA GLOBAL TECHNOLOGY S.A.AGENCIA EN CHILE"/>
    <s v="HD/Mano remota fuente Veritas Netbackup"/>
    <s v="18/12/2023 11:38:05"/>
    <s v="18/12/2023 11:41:53"/>
    <s v="Cerrado"/>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s v="CUMPLE"/>
    <s v="NO CUMPLE"/>
    <s v="NO CUMPLE"/>
    <s v="NO CUMPLE"/>
    <s v="NO CUMPLE"/>
  </r>
  <r>
    <s v="INC000002503444"/>
    <s v="VPN IP - MPLS"/>
    <x v="13"/>
    <s v="GESTION HD"/>
    <s v="JOSE A SANTIS SERRANO"/>
    <s v="frp_spevel"/>
    <s v="3-Moderado/Limitado"/>
    <x v="1"/>
    <s v="Media"/>
    <x v="0"/>
    <s v="SOC PUNTA DEL COBRE S A"/>
    <s v="HD/Mover maquinas PUC-SAP-02-17_restore131223_2353 - PUC-SAP-02-19-restore_131223_1205"/>
    <s v="18/12/2023 12:05:53"/>
    <s v="18/12/2023 12:08:04"/>
    <s v="Cerrado"/>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s v="NO CUMPLE"/>
    <s v="NO CUMPLE"/>
    <s v="CUMPLE"/>
    <s v="NO CUMPLE"/>
    <s v="NO CUMPLE"/>
  </r>
  <r>
    <s v="INC000002503447"/>
    <s v="SEGURIDAD"/>
    <x v="4"/>
    <s v="SSO"/>
    <s v="GIOVANNI D ROCCO VALENZUELA"/>
    <s v="tct_fmcerd"/>
    <s v="2-Significativo/Amplio"/>
    <x v="2"/>
    <s v="Alta"/>
    <x v="0"/>
    <s v="TELEFONICA CYBERSECURITY TECH CHILE SPA"/>
    <s v="[SSO] - Gestión  [Interna]  - Actividad : Revisión correo Soporte SOC"/>
    <s v="18/12/2023 12:07:07"/>
    <s v="18/12/2023 12:08:53"/>
    <s v="Cerrado"/>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s v="NO CUMPLE"/>
    <s v="CUMPLE"/>
    <s v="NO CUMPLE"/>
    <s v="NO CUMPLE"/>
    <s v="NO CUMPLE"/>
  </r>
  <r>
    <s v="INC000002503453"/>
    <s v="INFRAESTRUCTURA DC"/>
    <x v="6"/>
    <s v="APQ ACCESOS"/>
    <s v="SEBASTIAN A JARA VIDAL"/>
    <s v="tct_sjarav"/>
    <s v="4-Menor/Localizado"/>
    <x v="0"/>
    <s v="Baja"/>
    <x v="0"/>
    <s v="TELEFONICA CYBERSECURITY TECH CHILE SPA"/>
    <s v="Regularización de sistema electrico en sala de operaciones"/>
    <s v="18/12/2023 12:35:13"/>
    <s v="18/12/2023 12:35:15"/>
    <s v="Cerrado"/>
    <s v="CDP ANTIGUO 1"/>
    <s v="CDP ANTIGUO 2"/>
    <s v="28/12/2023 10:26:04"/>
    <s v="28/12/2023 23:50:00"/>
    <m/>
    <s v="circuito ya regularizado"/>
    <d v="1899-12-30T00:00:00"/>
    <d v="1899-12-30T00:00:00"/>
    <d v="1899-12-30T00:00:00"/>
    <s v=""/>
    <s v="Cumplido"/>
    <m/>
    <m/>
    <m/>
    <m/>
    <m/>
    <d v="2023-11-15T00:00:00"/>
    <s v="CUMPLE"/>
    <s v="NO CUMPLE"/>
    <s v="NO CUMPLE"/>
    <s v="NO CUMPLE"/>
    <s v="NO CUMPLE"/>
  </r>
  <r>
    <s v="INC000002503478"/>
    <s v="VPN IP - MPLS"/>
    <x v="9"/>
    <s v="BELIEVE"/>
    <s v="RODRIGO VÁSQUEZ MUÑOZ"/>
    <s v="frp_cnavar"/>
    <s v="3-Moderado/Limitado"/>
    <x v="1"/>
    <s v="Media"/>
    <x v="0"/>
    <s v="INSTITUTO PROFESIONAL DE CHILE SA"/>
    <s v="GAMA/ Solicitud respaldo diario - IPCHILE"/>
    <s v="18/12/2023 13:23:33"/>
    <s v="18/12/2023 13:26:27"/>
    <s v="Cerrado"/>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s v="NO CUMPLE"/>
    <s v="CUMPLE"/>
    <s v="NO CUMPLE"/>
    <s v="NO CUMPLE"/>
    <s v="NO CUMPLE"/>
  </r>
  <r>
    <s v="INC000002503490"/>
    <s v="VPN IP - MPLS"/>
    <x v="17"/>
    <s v="GESTION HD"/>
    <s v="NICOLAS A SAAVEDRA EGUILUZ"/>
    <s v="frp_spevel"/>
    <s v="3-Moderado/Limitado"/>
    <x v="1"/>
    <s v="Media"/>
    <x v="0"/>
    <s v="TELEFONICA GLOBAL TECHNOLOGY S.A.AGENCIA EN CHILE"/>
    <s v="HD/NUTRISCO: Usuarios activos en el sistema con la última fecha de login"/>
    <s v="18/12/2023 13:34:31"/>
    <s v="18/12/2023 13:36:46"/>
    <s v="Cerrado"/>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s v="NO CUMPLE"/>
    <s v="CUMPLE"/>
    <s v="NO CUMPLE"/>
    <s v="NO CUMPLE"/>
    <s v="NO CUMPLE"/>
  </r>
  <r>
    <s v="INC000002503494"/>
    <s v="VPN IP - MPLS"/>
    <x v="13"/>
    <s v="GESTION HD"/>
    <s v="PABLO N OLIVA ALARCON"/>
    <s v="frp_spevel"/>
    <s v="3-Moderado/Limitado"/>
    <x v="1"/>
    <s v="Media"/>
    <x v="0"/>
    <s v="TELEFONICA GLOBAL TECHNOLOGY S.A.AGENCIA EN CHILE"/>
    <s v="HD/CRQ000000079910 Actualización de sistema operativo."/>
    <s v="18/12/2023 13:43:14"/>
    <s v="18/12/2023 13:47:57"/>
    <s v="Cerrado"/>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s v="NO CUMPLE"/>
    <s v="NO CUMPLE"/>
    <s v="CUMPLE"/>
    <s v="NO CUMPLE"/>
    <s v="NO CUMPLE"/>
  </r>
  <r>
    <s v="INC000002503627"/>
    <s v="VPN IP - MPLS"/>
    <x v="2"/>
    <s v="GESTION HD"/>
    <s v="OSCAR A RAMIREZ SOTO"/>
    <s v="frp_fpetro"/>
    <s v="3-Moderado/Limitado"/>
    <x v="1"/>
    <s v="Media"/>
    <x v="0"/>
    <s v="XINERGIA LABORAL S A"/>
    <s v="REQ/Ayuda con la VPN"/>
    <s v="18/12/2023 13:42:14"/>
    <s v="18/12/2023 13:46:30"/>
    <s v="Cerrado"/>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s v="NO CUMPLE"/>
    <s v="NO CUMPLE"/>
    <s v="CUMPLE"/>
    <s v="NO CUMPLE"/>
    <s v="NO CUMPLE"/>
  </r>
  <r>
    <s v="INC000002503717"/>
    <s v="HOUSING"/>
    <x v="19"/>
    <s v="BELIEVE"/>
    <s v="SEBASTIAN A JARA VIDAL"/>
    <s v="frp_fbalab"/>
    <s v="3-Moderado/Limitado"/>
    <x v="1"/>
    <s v="Media"/>
    <x v="0"/>
    <s v="IDOM INGENIERIA Y CONSULTORIA S.A. AGENCIA EN CHILE"/>
    <s v="GESTION DATACENTER/ ACCESOS / IDOM INGENIERIA Y CONSULTORIA S.A. AGENCIA EN CHILE"/>
    <s v="18/12/2023 14:02:38"/>
    <s v="18/12/2023 14:03:51"/>
    <s v="Cerrado"/>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s v="CUMPLE"/>
    <s v="NO CUMPLE"/>
    <s v="NO CUMPLE"/>
    <s v="NO CUMPLE"/>
    <s v="NO CUMPLE"/>
  </r>
  <r>
    <s v="INC000002503720"/>
    <s v="HOUSING"/>
    <x v="14"/>
    <s v="BELIEVE"/>
    <s v="MARIO A BARRIENTOS RUIZ"/>
    <s v="frp_jolsso"/>
    <s v="3-Moderado/Limitado"/>
    <x v="1"/>
    <s v="Media"/>
    <x v="0"/>
    <s v="IDOM INGENIERIA Y CONSULTORIA S.A. AGENCIA EN CHILE"/>
    <s v="GESTION DATACENTER/ ACCESOS /IDOM INGENIERIA Y CONSULTORIA S.A. AGENCIA EN CHILE"/>
    <s v="18/12/2023 14:07:58"/>
    <s v="18/12/2023 14:09:25"/>
    <s v="Cerrado"/>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s v="CUMPLE"/>
    <s v="NO CUMPLE"/>
    <s v="NO CUMPLE"/>
    <s v="NO CUMPLE"/>
    <s v="NO CUMPLE"/>
  </r>
  <r>
    <s v="INC000002503826"/>
    <s v="MONITOREO"/>
    <x v="23"/>
    <s v="SM OPERACIONES"/>
    <s v="GONZALO MENDOZA MARTINEZ"/>
    <s v="tct_decruz"/>
    <s v="4-Menor/Localizado"/>
    <x v="0"/>
    <s v="Baja"/>
    <x v="0"/>
    <s v="TELEFONICA GLOBAL TECHNOLOGY S.A.AGENCIA EN CHILE"/>
    <s v="ALERTAS 18-12-2023"/>
    <s v="18/12/2023 14:55:44"/>
    <s v="18/12/2023 15:02:04"/>
    <s v="Cerrado"/>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s v="CUMPLE"/>
    <s v="NO CUMPLE"/>
    <s v="NO CUMPLE"/>
    <s v="NO CUMPLE"/>
    <s v="NO CUMPLE"/>
  </r>
  <r>
    <s v="INC000002503848"/>
    <s v="VPN IP - MPLS"/>
    <x v="13"/>
    <s v="GESTION HD"/>
    <s v="ANGEL CASTRO CABRERA"/>
    <s v="frp_spevel"/>
    <s v="3-Moderado/Limitado"/>
    <x v="1"/>
    <s v="Media"/>
    <x v="1"/>
    <s v="UNIFY COMMUNICATIONS LIMITADA"/>
    <s v="HD/DATABASE REPLICATION ERROR"/>
    <s v="18/12/2023 16:32:15"/>
    <s v="18/12/2023 16:34:45"/>
    <s v="Cerrado"/>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s v="NO CUMPLE"/>
    <s v="CUMPLE"/>
    <s v="NO CUMPLE"/>
    <s v="NO CUMPLE"/>
    <s v="NO CUMPLE"/>
  </r>
  <r>
    <s v="INC000002503850"/>
    <s v="HOSTING VIRTUAL"/>
    <x v="4"/>
    <s v="DUOC TICKET AUTOMATICO"/>
    <s v="GIOVANNI D ROCCO VALENZUELA"/>
    <s v="frp_jciert"/>
    <s v="3-Moderado/Limitado"/>
    <x v="1"/>
    <s v="Media"/>
    <x v="0"/>
    <s v="FUNDACION INSTITUTO PROFESIONAL DUOC UC"/>
    <s v="DUOC | Campo mailnick - Registro Aplicación"/>
    <s v="18/12/2023 16:45:38"/>
    <s v="18/12/2023 16:48:46"/>
    <s v="Cerrado"/>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s v="NO CUMPLE"/>
    <s v="CUMPLE"/>
    <s v="NO CUMPLE"/>
    <s v="NO CUMPLE"/>
    <s v="NO CUMPLE"/>
  </r>
  <r>
    <s v="INC000002503868"/>
    <s v="HOUSING"/>
    <x v="14"/>
    <s v="BELIEVE"/>
    <s v="CRISTOPHER MALDONADO ROMERO"/>
    <s v="frp_fbalab"/>
    <s v="3-Moderado/Limitado"/>
    <x v="1"/>
    <s v="Media"/>
    <x v="0"/>
    <s v="ICETEL SERVICIOS S.A."/>
    <s v="GESTION DATACENTER/ ACCESOS / ICETEL SERVICIOS S.A."/>
    <s v="18/12/2023 17:11:02"/>
    <s v="18/12/2023 17:13:15"/>
    <s v="Cerrado"/>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s v="CUMPLE"/>
    <s v="NO CUMPLE"/>
    <s v="NO CUMPLE"/>
    <s v="NO CUMPLE"/>
    <s v="NO CUMPLE"/>
  </r>
  <r>
    <s v="INC000002503882"/>
    <s v="HOUSING"/>
    <x v="19"/>
    <s v="BELIEVE"/>
    <s v="SEBASTIAN A JARA VIDAL"/>
    <s v="frp_fbalab"/>
    <s v="3-Moderado/Limitado"/>
    <x v="1"/>
    <s v="Media"/>
    <x v="0"/>
    <s v="TELEFONICA EMPRESAS DE CHILE SA"/>
    <s v="GESTION DATACENTER/ ACCESOS / TELEFONICA EMPRESAS DE CHILE SA"/>
    <s v="18/12/2023 17:33:12"/>
    <s v="18/12/2023 17:34:25"/>
    <s v="Cerrado"/>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s v="CUMPLE"/>
    <s v="NO CUMPLE"/>
    <s v="NO CUMPLE"/>
    <s v="NO CUMPLE"/>
    <s v="NO CUMPLE"/>
  </r>
  <r>
    <s v="INC000002503924"/>
    <s v="VPN IP - MPLS"/>
    <x v="23"/>
    <s v="GESTION HD"/>
    <s v="GONZALO MENDOZA MARTINEZ"/>
    <s v="frp_fpetro"/>
    <s v="3-Moderado/Limitado"/>
    <x v="1"/>
    <s v="Media"/>
    <x v="0"/>
    <s v="TELEFONICA GLOBAL TECHNOLOGY S.A.AGENCIA EN CHILE"/>
    <s v="HD/HDC - Alarma servidor SAP-PROD-HDC 10.68.130.111 disco G"/>
    <s v="18/12/2023 15:09:01"/>
    <s v="18/12/2023 15:12:27"/>
    <s v="Cerrado"/>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s v="CUMPLE"/>
    <s v="NO CUMPLE"/>
    <s v="NO CUMPLE"/>
    <s v="NO CUMPLE"/>
    <s v="NO CUMPLE"/>
  </r>
  <r>
    <s v="INC000002503927"/>
    <s v="VPN IP - MPLS"/>
    <x v="4"/>
    <s v="GESTION HD"/>
    <s v="GONZALO MENDOZA MARTINEZ"/>
    <s v="frp_fpetro"/>
    <s v="3-Moderado/Limitado"/>
    <x v="1"/>
    <s v="Media"/>
    <x v="0"/>
    <s v="TELEFONICA GLOBAL TECHNOLOGY S.A.AGENCIA EN CHILE"/>
    <s v="HD/TELEFONICA - Alarma servidor FACT-FLEX 172.20.70.190 disco C"/>
    <s v="18/12/2023 15:14:33"/>
    <s v="18/12/2023 15:17:31"/>
    <s v="Cerrado"/>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s v="NO CUMPLE"/>
    <s v="CUMPLE"/>
    <s v="NO CUMPLE"/>
    <s v="NO CUMPLE"/>
    <s v="NO CUMPLE"/>
  </r>
  <r>
    <s v="INC000002503931"/>
    <s v="VPN IP - MPLS"/>
    <x v="17"/>
    <s v="GESTION HD"/>
    <s v="NICOLAS A SAAVEDRA EGUILUZ"/>
    <s v="frp_fpetro"/>
    <s v="3-Moderado/Limitado"/>
    <x v="1"/>
    <s v="Media"/>
    <x v="0"/>
    <s v="FUND DE BENEFICENCIA HOGAR DE CRISTO"/>
    <s v="REQ/A priority 'Very High' SAP Note/KBA has just been released on component XX-SER-SAPSMP-"/>
    <s v="18/12/2023 15:18:49"/>
    <s v="18/12/2023 15:22:17"/>
    <s v="Cerrado"/>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s v="CUMPLE"/>
    <s v="NO CUMPLE"/>
    <s v="NO CUMPLE"/>
    <s v="NO CUMPLE"/>
    <s v="NO CUMPLE"/>
  </r>
  <r>
    <s v="INC000002503942"/>
    <s v="VPN IP - MPLS"/>
    <x v="17"/>
    <s v="GESTION HD"/>
    <s v="NICOLAS A SAAVEDRA EGUILUZ"/>
    <s v="frp_fpetro"/>
    <s v="3-Moderado/Limitado"/>
    <x v="1"/>
    <s v="Media"/>
    <x v="0"/>
    <s v="NUTRISCO CHILE SA"/>
    <s v="HD/ Roles y Perfiles Kaaren Linzmayer"/>
    <s v="18/12/2023 15:47:00"/>
    <s v="18/12/2023 15:50:54"/>
    <s v="Cerrado"/>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s v="NO CUMPLE"/>
    <s v="CUMPLE"/>
    <s v="NO CUMPLE"/>
    <s v="NO CUMPLE"/>
    <s v="NO CUMPLE"/>
  </r>
  <r>
    <s v="INC000002504100"/>
    <s v="TICKET-INTELIGENTE"/>
    <x v="3"/>
    <s v="GESTION TI"/>
    <s v="VICTOR SEPULVEDA GAMARRA"/>
    <s v="USR_TSIGHT"/>
    <s v="1-Extenso/Generalizado"/>
    <x v="0"/>
    <s v="Baja"/>
    <x v="1"/>
    <s v="TELEFONICA EMPRESAS DE CHILE SA"/>
    <s v="prod-ar-apirest01 TICKET AUTOMATICO"/>
    <s v="18/12/2023 17:33:42"/>
    <s v="18/12/2023 17:33:42"/>
    <s v="Cerrado"/>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s v="CUMPLE"/>
    <s v="NO CUMPLE"/>
    <s v="NO CUMPLE"/>
    <s v="NO CUMPLE"/>
    <s v="NO CUMPLE"/>
  </r>
  <r>
    <s v="INC000002504101"/>
    <s v="TICKET-INTELIGENTE"/>
    <x v="4"/>
    <s v="GESTION TI"/>
    <s v="JUAN CARLOS UZCATEGUI FUGUETT"/>
    <s v="USR_TSIGHT"/>
    <s v="1-Extenso/Generalizado"/>
    <x v="0"/>
    <s v="Baja"/>
    <x v="1"/>
    <s v="FUNDACION INSTITUTO PROFESIONAL DUOC UC"/>
    <s v="fiprdu01 - dcadmavaras TICKET AUTOMATICO"/>
    <s v="18/12/2023 17:33:47"/>
    <s v="18/12/2023 17:33:47"/>
    <s v="Cerrado"/>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s v="CUMPLE"/>
    <s v="NO CUMPLE"/>
    <s v="NO CUMPLE"/>
    <s v="NO CUMPLE"/>
    <s v="NO CUMPLE"/>
  </r>
  <r>
    <s v="INC000002504123"/>
    <s v="HOUSING"/>
    <x v="15"/>
    <s v="APQ ACCESOS"/>
    <s v="JOSE G MARQUEZ MARCANO"/>
    <s v="tct_josmam"/>
    <s v="4-Menor/Localizado"/>
    <x v="0"/>
    <s v="Baja"/>
    <x v="0"/>
    <s v="TELEFONICA EMPRESAS DE CHILE SA"/>
    <s v="TOMA DE ALARMAS DE CLIENTES"/>
    <s v="18/12/2023 18:19:57"/>
    <s v="18/12/2023 18:20:43"/>
    <s v="Cerrado"/>
    <s v="CDP ANTIGUO 1"/>
    <s v="CDP ANTIGUO 2"/>
    <s v="18/12/2023 18:22:30"/>
    <s v="18/12/2023 23:50:00"/>
    <s v="TOMA DE ALARMAS DE CLIENTES"/>
    <s v="TOMA DE ALARMAS REALZIADAS"/>
    <d v="1899-12-30T00:00:49"/>
    <d v="1899-12-30T00:02:33"/>
    <d v="1899-12-30T00:01:44"/>
    <s v=""/>
    <s v="Cumplido"/>
    <m/>
    <m/>
    <m/>
    <m/>
    <m/>
    <d v="2023-11-16T00:00:00"/>
    <s v="CUMPLE"/>
    <s v="NO CUMPLE"/>
    <s v="NO CUMPLE"/>
    <s v="NO CUMPLE"/>
    <s v="NO CUMPLE"/>
  </r>
  <r>
    <s v="INC000002504125"/>
    <s v="HOUSING"/>
    <x v="15"/>
    <s v="APQ ACCESOS"/>
    <s v="JOSE G MARQUEZ MARCANO"/>
    <s v="tct_josmam"/>
    <s v="4-Menor/Localizado"/>
    <x v="0"/>
    <s v="Baja"/>
    <x v="0"/>
    <s v="TELEFONICA EMPRESAS DE CHILE SA"/>
    <s v="SUPERVISION: Huawei - Proyecto OP202307211152"/>
    <s v="18/12/2023 18:22:50"/>
    <s v="18/12/2023 18:23:39"/>
    <s v="Cerrado"/>
    <s v="CDP ANTIGUO 1"/>
    <s v="CDP ANTIGUO 2"/>
    <s v="18/12/2023 18:26:29"/>
    <s v="18/12/2023 23:50:00"/>
    <s v="Huawei - Proyecto OP202307211152"/>
    <s v="TRABAJO REALZIDO CON EXITO"/>
    <d v="1899-12-30T00:02:34"/>
    <d v="1899-12-30T00:03:39"/>
    <d v="1899-12-30T00:01:05"/>
    <s v=""/>
    <s v="Cumplido"/>
    <m/>
    <m/>
    <m/>
    <m/>
    <m/>
    <d v="2023-11-16T00:00:00"/>
    <s v="CUMPLE"/>
    <s v="NO CUMPLE"/>
    <s v="NO CUMPLE"/>
    <s v="NO CUMPLE"/>
    <s v="NO CUMPLE"/>
  </r>
  <r>
    <s v="INC000002504172"/>
    <s v="HOUSING"/>
    <x v="3"/>
    <s v="DUOC TICKET PENDIENTES"/>
    <s v="VICTOR SEPULVEDA GAMARRA"/>
    <s v="frp_jcarra"/>
    <s v="3-Moderado/Limitado"/>
    <x v="0"/>
    <s v="Baja"/>
    <x v="1"/>
    <s v="FUNDACION INSTITUTO PROFESIONAL DUOC UC"/>
    <s v="DUOC | INC | PROBLEMA CON URL OBSERVATORIO"/>
    <s v="19/12/2023 6:20:25"/>
    <s v="19/12/2023 6:22:53"/>
    <s v="Cerrado"/>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s v="CUMPLE"/>
    <s v="NO CUMPLE"/>
    <s v="NO CUMPLE"/>
    <s v="NO CUMPLE"/>
    <s v="NO CUMPLE"/>
  </r>
  <r>
    <s v="INC000002504174"/>
    <s v="RED INTERNA"/>
    <x v="0"/>
    <s v="APOQUINDO TI"/>
    <s v="RICARDO F ORELLANA MARDONES"/>
    <s v="tct_rorell"/>
    <s v="4-Menor/Localizado"/>
    <x v="0"/>
    <s v="Baja"/>
    <x v="0"/>
    <s v="TELEFONICA EMPRESAS DE CHILE SA"/>
    <s v="RONDA Y MEDICIÓN DE TEMPERATURAS EN SALAS TIC"/>
    <s v="19/12/2023 7:17:55"/>
    <s v="19/12/2023 7:18:54"/>
    <s v="Cerrado"/>
    <s v="TI"/>
    <s v="CLIMA"/>
    <s v="19/12/2023 7:29:48"/>
    <s v="19/12/2023 23:50:00"/>
    <m/>
    <s v="ACT REALIZADA SIN NOVEDAD"/>
    <d v="1899-12-30T00:00:00"/>
    <d v="1899-12-30T00:00:00"/>
    <d v="1899-12-30T00:00:00"/>
    <s v=""/>
    <s v="Cumplido"/>
    <m/>
    <m/>
    <m/>
    <m/>
    <m/>
    <d v="2023-11-16T00:00:00"/>
    <s v="CUMPLE"/>
    <s v="NO CUMPLE"/>
    <s v="NO CUMPLE"/>
    <s v="NO CUMPLE"/>
    <s v="NO CUMPLE"/>
  </r>
  <r>
    <s v="INC000002504270"/>
    <s v="VPN IP - MPLS"/>
    <x v="13"/>
    <s v="BELIEVE"/>
    <s v="MOISES E MONTERO RAMOS"/>
    <s v="frp_kaldor"/>
    <s v="3-Moderado/Limitado"/>
    <x v="1"/>
    <s v="Media"/>
    <x v="0"/>
    <s v="FARMACIAS AHUMADA S.A."/>
    <s v="| Pdte | Horario hábil  19-12-2023 |  GAMA / Apagar y eliminar Servidor ThreatWise01"/>
    <s v="18/12/2023 18:59:32"/>
    <s v="18/12/2023 19:05:20"/>
    <s v="Cerrado"/>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s v="NO CUMPLE"/>
    <s v="CUMPLE"/>
    <s v="NO CUMPLE"/>
    <s v="NO CUMPLE"/>
    <s v="NO CUMPLE"/>
  </r>
  <r>
    <s v="INC000002504309"/>
    <s v="HOUSING"/>
    <x v="7"/>
    <s v="DUOC TICKET AUTOMATICO"/>
    <s v="CRISTOBAL I REYES DELGADO"/>
    <s v="frp_disilv"/>
    <s v="3-Moderado/Limitado"/>
    <x v="0"/>
    <s v="Baja"/>
    <x v="0"/>
    <s v="FUNDACION INSTITUTO PROFESIONAL DUOC UC"/>
    <s v="REQ | DUOC | RE: Status del servidor de integraciones CRM productivo"/>
    <s v="18/12/2023 18:03:42"/>
    <s v="18/12/2023 18:06:28"/>
    <s v="Cerrado"/>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s v="CUMPLE"/>
    <s v="NO CUMPLE"/>
    <s v="NO CUMPLE"/>
    <s v="NO CUMPLE"/>
    <s v="NO CUMPLE"/>
  </r>
  <r>
    <s v="INC000002504333"/>
    <s v="VPN IP - MPLS"/>
    <x v="2"/>
    <s v="GESTION HD"/>
    <s v="LUIS RODRIGO ACEVEDO COLLIPAL"/>
    <s v="frp_fpetro"/>
    <s v="3-Moderado/Limitado"/>
    <x v="1"/>
    <s v="Media"/>
    <x v="0"/>
    <s v="TELEFONICA GLOBAL TECHNOLOGY S.A.AGENCIA EN CHILE"/>
    <s v="REQ/TCCT - Requerimiento - VDOM VDC - Agregar NAT y Reglas de Firewall"/>
    <s v="18/12/2023 18:53:34"/>
    <s v="18/12/2023 18:56:30"/>
    <s v="Cerrado"/>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s v="NO CUMPLE"/>
    <s v="NO CUMPLE"/>
    <s v="CUMPLE"/>
    <s v="NO CUMPLE"/>
    <s v="NO CUMPLE"/>
  </r>
  <r>
    <s v="INC000002504335"/>
    <s v="HOUSING"/>
    <x v="16"/>
    <s v="BELIEVE"/>
    <s v="JOSE G MARQUEZ MARCANO"/>
    <s v="frp_jolsso"/>
    <s v="3-Moderado/Limitado"/>
    <x v="1"/>
    <s v="Media"/>
    <x v="0"/>
    <s v="TELEFONICA EMPRESAS DE CHILE SA"/>
    <s v="GESTION DATACENTER/ ACCESOS /TELEFONICA EMPRESAS DE CHILE SA"/>
    <s v="18/12/2023 18:58:24"/>
    <s v="18/12/2023 18:59:49"/>
    <s v="Cerrado"/>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s v="CUMPLE"/>
    <s v="NO CUMPLE"/>
    <s v="NO CUMPLE"/>
    <s v="NO CUMPLE"/>
    <s v="NO CUMPLE"/>
  </r>
  <r>
    <s v="INC000002504346"/>
    <s v="INFRAESTRUCTURA DC"/>
    <x v="0"/>
    <s v="APQ ACCESOS"/>
    <s v="MARIO A BARRIENTOS RUIZ"/>
    <s v="MBARRIENTOS"/>
    <s v="4-Menor/Localizado"/>
    <x v="0"/>
    <s v="Baja"/>
    <x v="0"/>
    <s v="TELEFONICA GLOBAL TECHNOLOGY S.A.AGENCIA EN CHILE"/>
    <s v="RONDA DE INSPECCIÓN DE SALAS Y TOMA DE TEMPERATURAS DC APOQUINDO"/>
    <s v="18/12/2023 20:08:53"/>
    <s v="18/12/2023 20:10:03"/>
    <s v="Cerrado"/>
    <s v="TI"/>
    <s v="CLIMA"/>
    <s v="18/12/2023 20:18:24"/>
    <s v="18/12/2023 23:50:00"/>
    <s v="RONDA DE INSPECCIÓN DE SALAS Y TOMA DE TEMPERATURAS DC APOQUINDO"/>
    <s v="RONDA REALIZADA"/>
    <d v="1899-12-30T00:00:00"/>
    <d v="1899-12-30T00:00:00"/>
    <d v="1899-12-30T00:00:00"/>
    <s v=""/>
    <s v="Cumplido"/>
    <m/>
    <m/>
    <m/>
    <m/>
    <m/>
    <d v="2023-11-20T00:00:00"/>
    <s v="CUMPLE"/>
    <s v="NO CUMPLE"/>
    <s v="NO CUMPLE"/>
    <s v="NO CUMPLE"/>
    <s v="NO CUMPLE"/>
  </r>
  <r>
    <s v="INC000002504348"/>
    <s v="INFRAESTRUCTURA DC"/>
    <x v="14"/>
    <s v="APQ ACCESOS"/>
    <s v="MARIO A BARRIENTOS RUIZ"/>
    <s v="MBARRIENTOS"/>
    <s v="4-Menor/Localizado"/>
    <x v="0"/>
    <s v="Baja"/>
    <x v="0"/>
    <s v="TELEFONICA GLOBAL TECHNOLOGY S.A.AGENCIA EN CHILE"/>
    <s v="RONDA DE INSPECCIÓN DE SALAS Y TOMA DE TEMPERATURAS DC APOQUINDO"/>
    <s v="18/12/2023 20:10:21"/>
    <s v="18/12/2023 20:11:51"/>
    <s v="Cerrado"/>
    <s v="TI"/>
    <s v="CLIMA"/>
    <s v="18/12/2023 20:18:45"/>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0"/>
    <s v="INFRAESTRUCTURA DC"/>
    <x v="0"/>
    <s v="APQ ACCESOS"/>
    <s v="MARIO A BARRIENTOS RUIZ"/>
    <s v="MBARRIENTOS"/>
    <s v="4-Menor/Localizado"/>
    <x v="0"/>
    <s v="Baja"/>
    <x v="0"/>
    <s v="TELEFONICA GLOBAL TECHNOLOGY S.A.AGENCIA EN CHILE"/>
    <s v="RONDA DE INSPECCIÓN DE SALAS Y TOMA DE TEMPERATURAS DC APOQUINDO"/>
    <s v="18/12/2023 20:12:06"/>
    <s v="18/12/2023 20:13:16"/>
    <s v="Cerrado"/>
    <s v="TI"/>
    <s v="CLIMA"/>
    <s v="18/12/2023 20:19:16"/>
    <s v="18/12/2023 23:50:00"/>
    <s v="RONDA DE INSPECCIÓN DE SALAS Y TOMA DE TEMPERATURAS DC APOQUINDO"/>
    <s v="RONDA REALIZADA"/>
    <d v="1899-12-30T00:00:00"/>
    <d v="1899-12-30T00:00:00"/>
    <d v="1899-12-30T00:00:00"/>
    <s v=""/>
    <s v="Cumplido"/>
    <m/>
    <m/>
    <m/>
    <m/>
    <m/>
    <d v="2023-11-16T00:00:00"/>
    <s v="CUMPLE"/>
    <s v="NO CUMPLE"/>
    <s v="NO CUMPLE"/>
    <s v="NO CUMPLE"/>
    <s v="NO CUMPLE"/>
  </r>
  <r>
    <s v="INC000002504358"/>
    <s v="VPN IP - MPLS"/>
    <x v="3"/>
    <s v="BELIEVE"/>
    <s v="VICTOR SEPULVEDA GAMARRA"/>
    <s v="frp_disilv"/>
    <s v="3-Moderado/Limitado"/>
    <x v="1"/>
    <s v="Media"/>
    <x v="1"/>
    <s v="FUNDACION INSTITUTO PROFESIONAL DUOC UC"/>
    <s v="GAMA/Alerta caída global Observatorio"/>
    <s v="18/12/2023 20:46:22"/>
    <s v="18/12/2023 20:48:22"/>
    <s v="Cerrado"/>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s v="CUMPLE"/>
    <s v="NO CUMPLE"/>
    <s v="NO CUMPLE"/>
    <s v="NO CUMPLE"/>
    <s v="NO CUMPLE"/>
  </r>
  <r>
    <s v="INC000002504386"/>
    <s v="RED INTERNA"/>
    <x v="0"/>
    <s v="APOQUINDO TI"/>
    <s v="RICARDO F ORELLANA MARDONES"/>
    <s v="tct_rorell"/>
    <s v="4-Menor/Localizado"/>
    <x v="0"/>
    <s v="Baja"/>
    <x v="0"/>
    <s v="TELEFONICA EMPRESAS DE CHILE SA"/>
    <s v="RONDA Y MEDICIÓN DE TEMPERATURAS EN SALAS TIC"/>
    <s v="19/12/2023 0:27:18"/>
    <s v="19/12/2023 0:28:09"/>
    <s v="Cerrado"/>
    <s v="TI"/>
    <s v="CLIMA"/>
    <s v="19/12/2023 0:48:21"/>
    <s v="19/12/2023 23:50:00"/>
    <m/>
    <s v="ACT REALIZADA SIN NOVEDAD"/>
    <d v="1899-12-30T00:00:00"/>
    <d v="1899-12-30T00:00:00"/>
    <d v="1899-12-30T00:00:00"/>
    <s v=""/>
    <s v="Cumplido"/>
    <m/>
    <m/>
    <m/>
    <m/>
    <m/>
    <d v="2023-11-16T00:00:00"/>
    <s v="CUMPLE"/>
    <s v="NO CUMPLE"/>
    <s v="NO CUMPLE"/>
    <s v="NO CUMPLE"/>
    <s v="NO CUMPLE"/>
  </r>
  <r>
    <s v="INC000002504394"/>
    <s v="HOUSING"/>
    <x v="16"/>
    <s v="BELIEVE"/>
    <s v="LUIS O MORALES ARENAS"/>
    <s v="frp_jreyna"/>
    <s v="3-Moderado/Limitado"/>
    <x v="1"/>
    <s v="Media"/>
    <x v="0"/>
    <s v="TELEFONICA EMPRESAS DE CHILE SA"/>
    <s v="GESTION DATACENTER/ ACCESOS  / TELEFONICA"/>
    <s v="19/12/2023 1:55:52"/>
    <s v="19/12/2023 1:58:20"/>
    <s v="Cerrado"/>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s v="CUMPLE"/>
    <s v="NO CUMPLE"/>
    <s v="NO CUMPLE"/>
    <s v="NO CUMPLE"/>
    <s v="NO CUMPLE"/>
  </r>
  <r>
    <s v="INC000002504403"/>
    <s v="RED INTERNA"/>
    <x v="0"/>
    <s v="APOQUINDO TI"/>
    <s v="RICARDO F ORELLANA MARDONES"/>
    <s v="tct_rorell"/>
    <s v="4-Menor/Localizado"/>
    <x v="0"/>
    <s v="Baja"/>
    <x v="0"/>
    <s v="TELEFONICA EMPRESAS DE CHILE SA"/>
    <s v="RONDA Y MEDICIÓN DE TEMPERATURAS EN SALAS TIC"/>
    <s v="19/12/2023 2:42:29"/>
    <s v="19/12/2023 2:43:26"/>
    <s v="Cerrado"/>
    <s v="TI"/>
    <s v="CLIMA"/>
    <s v="19/12/2023 2:59:27"/>
    <s v="19/12/2023 23:50:00"/>
    <m/>
    <s v="ACT REALIZADA SIN NOVEDAD"/>
    <d v="1899-12-30T00:00:00"/>
    <d v="1899-12-30T00:00:00"/>
    <d v="1899-12-30T00:00:00"/>
    <s v=""/>
    <s v="Cumplido"/>
    <m/>
    <m/>
    <m/>
    <m/>
    <m/>
    <d v="2023-11-16T00:00:00"/>
    <s v="CUMPLE"/>
    <s v="NO CUMPLE"/>
    <s v="NO CUMPLE"/>
    <s v="NO CUMPLE"/>
    <s v="NO CUMPLE"/>
  </r>
  <r>
    <s v="INC000002504432"/>
    <s v="RED INTERNA"/>
    <x v="0"/>
    <s v="APOQUINDO TI"/>
    <s v="RICARDO F ORELLANA MARDONES"/>
    <s v="tct_rorell"/>
    <s v="4-Menor/Localizado"/>
    <x v="0"/>
    <s v="Baja"/>
    <x v="0"/>
    <s v="TELEFONICA EMPRESAS DE CHILE SA"/>
    <s v="RONDA Y MEDICIÓN DE TEMPERATURAS EN SALAS TIC"/>
    <s v="19/12/2023 4:15:41"/>
    <s v="19/12/2023 4:16:32"/>
    <s v="Cerrado"/>
    <s v="TI"/>
    <s v="CLIMA"/>
    <s v="19/12/2023 4:28:16"/>
    <s v="19/12/2023 23:50:00"/>
    <m/>
    <s v="ACT REALIZADA SIN NOVEDAD"/>
    <d v="1899-12-30T00:00:00"/>
    <d v="1899-12-30T00:00:00"/>
    <d v="1899-12-30T00:00:00"/>
    <s v=""/>
    <s v="Cumplido"/>
    <m/>
    <m/>
    <m/>
    <m/>
    <m/>
    <d v="2023-11-16T00:00:00"/>
    <s v="CUMPLE"/>
    <s v="NO CUMPLE"/>
    <s v="NO CUMPLE"/>
    <s v="NO CUMPLE"/>
    <s v="NO CUMPLE"/>
  </r>
  <r>
    <s v="INC000002504577"/>
    <s v="HOUSING"/>
    <x v="15"/>
    <s v="APQ ACCESOS"/>
    <s v="LUIS O MORALES ARENAS"/>
    <s v="tct_luimoa"/>
    <s v="4-Menor/Localizado"/>
    <x v="0"/>
    <s v="Baja"/>
    <x v="0"/>
    <s v="TELEFONICA EMPRESAS DE CHILE SA"/>
    <s v="SE GENERA TICKET DE SUPERVISION PARA CLIENTE GTD"/>
    <s v="18/12/2023 22:05:05"/>
    <s v="18/12/2023 22:06:28"/>
    <s v="Cerrado"/>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s v="CUMPLE"/>
    <s v="NO CUMPLE"/>
    <s v="NO CUMPLE"/>
    <s v="NO CUMPLE"/>
    <s v="NO CUMPLE"/>
  </r>
  <r>
    <s v="INC000002504620"/>
    <s v="TICKET-INTELIGENTE"/>
    <x v="4"/>
    <s v="GESTION TI"/>
    <s v="JUAN CARLOS UZCATEGUI FUGUETT"/>
    <s v="USR_TSIGHT"/>
    <s v="1-Extenso/Generalizado"/>
    <x v="0"/>
    <s v="Baja"/>
    <x v="1"/>
    <s v="COMERCIAL E IMPORTADORA AUDIOMUSICA SPA"/>
    <s v="ciausp01 - svr_dc TICKET AUTOMATICO"/>
    <s v="19/12/2023 0:43:49"/>
    <s v="19/12/2023 0:43:49"/>
    <s v="Cerrado"/>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s v="CUMPLE"/>
    <s v="NO CUMPLE"/>
    <s v="NO CUMPLE"/>
    <s v="NO CUMPLE"/>
    <s v="NO CUMPLE"/>
  </r>
  <r>
    <s v="INC000002504713"/>
    <s v="HOUSING"/>
    <x v="15"/>
    <s v="APQ ACCESOS"/>
    <s v="LUIS O MORALES ARENAS"/>
    <s v="tct_luimoa"/>
    <s v="4-Menor/Localizado"/>
    <x v="0"/>
    <s v="Baja"/>
    <x v="0"/>
    <s v="TELEFONICA EMPRESAS DE CHILE SA"/>
    <s v="SE GENERA TICKET DE SUPERVISION PARA CLIENTE T EMPRESAS"/>
    <s v="19/12/2023 5:39:02"/>
    <s v="19/12/2023 5:40:20"/>
    <s v="Cerrado"/>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s v="CUMPLE"/>
    <s v="NO CUMPLE"/>
    <s v="NO CUMPLE"/>
    <s v="NO CUMPLE"/>
    <s v="NO CUMPLE"/>
  </r>
  <r>
    <s v="INC000002504717"/>
    <s v="HOUSING"/>
    <x v="15"/>
    <s v="APQ ACCESOS"/>
    <s v="LUIS O MORALES ARENAS"/>
    <s v="tct_luimoa"/>
    <s v="4-Menor/Localizado"/>
    <x v="0"/>
    <s v="Baja"/>
    <x v="0"/>
    <s v="TELEFONICA EMPRESAS DE CHILE SA"/>
    <s v="SE GENERA TICKET POR RONDA Y REVISION DE SALAS TECNICAS"/>
    <s v="19/12/2023 6:08:14"/>
    <s v="19/12/2023 6:10:10"/>
    <s v="Cerrado"/>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s v="CUMPLE"/>
    <s v="NO CUMPLE"/>
    <s v="NO CUMPLE"/>
    <s v="NO CUMPLE"/>
    <s v="NO CUMPLE"/>
  </r>
  <r>
    <s v="INC000002504719"/>
    <s v="HOUSING"/>
    <x v="15"/>
    <s v="APQ ACCESOS"/>
    <s v="LUIS O MORALES ARENAS"/>
    <s v="tct_luimoa"/>
    <s v="4-Menor/Localizado"/>
    <x v="0"/>
    <s v="Baja"/>
    <x v="0"/>
    <s v="TELEFONICA EMPRESAS DE CHILE SA"/>
    <s v="SE GENERA TICKET POR REVISION Y TOMA DE ALARMA DE CLIENTES"/>
    <s v="19/12/2023 6:11:02"/>
    <s v="19/12/2023 6:13:16"/>
    <s v="Cerrado"/>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s v="CUMPLE"/>
    <s v="NO CUMPLE"/>
    <s v="NO CUMPLE"/>
    <s v="NO CUMPLE"/>
    <s v="NO CUMPLE"/>
  </r>
  <r>
    <s v="INC000002504728"/>
    <s v="SAP"/>
    <x v="17"/>
    <s v="CLOUD SAP HANA"/>
    <s v="NICOLAS A SAAVEDRA EGUILUZ"/>
    <s v="tct_nsaave"/>
    <s v="4-Menor/Localizado"/>
    <x v="0"/>
    <s v="Baja"/>
    <x v="0"/>
    <s v="TELEFONICA EMPRESAS DE CHILE SA"/>
    <s v="Checklist Diario Clientes 19.12.23"/>
    <s v="19/12/2023 7:37:01"/>
    <s v="19/12/2023 7:38:02"/>
    <s v="Cerrado"/>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s v="CUMPLE"/>
    <s v="NO CUMPLE"/>
    <s v="NO CUMPLE"/>
    <s v="NO CUMPLE"/>
    <s v="NO CUMPLE"/>
  </r>
  <r>
    <s v="INC000002504742"/>
    <s v="HOUSING"/>
    <x v="14"/>
    <s v="BELIEVE"/>
    <s v="CRISTOPHER MALDONADO ROMERO"/>
    <s v="frp_dvital"/>
    <s v="3-Moderado/Limitado"/>
    <x v="1"/>
    <s v="Media"/>
    <x v="0"/>
    <s v="BANCO SANTANDER CHILE"/>
    <s v="GESTION DATACENTER/ ACCESOS / BANCO SANTANDER CHILE"/>
    <s v="19/12/2023 8:36:18"/>
    <s v="19/12/2023 8:43:34"/>
    <s v="Cerrado"/>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s v="CUMPLE"/>
    <s v="NO CUMPLE"/>
    <s v="NO CUMPLE"/>
    <s v="NO CUMPLE"/>
    <s v="NO CUMPLE"/>
  </r>
  <r>
    <s v="INC000002504890"/>
    <s v="HOUSING"/>
    <x v="14"/>
    <s v="BELIEVE"/>
    <s v="CRISTOPHER MALDONADO ROMERO"/>
    <s v="frp_fbalab"/>
    <s v="3-Moderado/Limitado"/>
    <x v="1"/>
    <s v="Media"/>
    <x v="0"/>
    <s v="BANCO SANTANDER CHILE"/>
    <s v="GESTION DATACENTER/ ACCESOS / BANCO SANTANDER CHILE"/>
    <s v="19/12/2023 9:35:00"/>
    <s v="19/12/2023 9:36:13"/>
    <s v="Cerrado"/>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s v="CUMPLE"/>
    <s v="NO CUMPLE"/>
    <s v="NO CUMPLE"/>
    <s v="NO CUMPLE"/>
    <s v="NO CUMPLE"/>
  </r>
  <r>
    <s v="INC000002504908"/>
    <s v="HOUSING"/>
    <x v="2"/>
    <s v="GESTION PLATAFORMA CLIENTES"/>
    <s v="JUAN PABLO PAZ GOMPERTZ"/>
    <s v="vos_bherna"/>
    <s v="3-Moderado/Limitado"/>
    <x v="0"/>
    <s v="Baja"/>
    <x v="0"/>
    <s v="FRACTALIA"/>
    <s v="(Asignar a Sebastian Acuña) Solicitud de Información."/>
    <s v="19/12/2023 9:13:27"/>
    <s v="19/12/2023 9:26:17"/>
    <s v="Cerrado"/>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s v="NO CUMPLE"/>
    <s v="CUMPLE"/>
    <s v="NO CUMPLE"/>
    <s v="NO CUMPLE"/>
    <s v="NO CUMPLE"/>
  </r>
  <r>
    <s v="INC000002504914"/>
    <s v="COMUNICACIONES"/>
    <x v="4"/>
    <s v="GESTION PLATAFORMA CLIENTES"/>
    <s v="PAUL A SEPULVEDA ALVAREZ"/>
    <s v="vos_bherna"/>
    <s v="3-Moderado/Limitado"/>
    <x v="1"/>
    <s v="Media"/>
    <x v="0"/>
    <s v="FRACTALIA"/>
    <s v="REINICIO PASSWORD VPN"/>
    <s v="20/12/2023 16:37:09"/>
    <s v="20/12/2023 16:39:19"/>
    <s v="Cerrado"/>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s v="NO CUMPLE"/>
    <s v="CUMPLE"/>
    <s v="NO CUMPLE"/>
    <s v="NO CUMPLE"/>
    <s v="NO CUMPLE"/>
  </r>
  <r>
    <s v="INC000002504924"/>
    <s v="HOUSING"/>
    <x v="3"/>
    <s v="GESTION PLATAFORMA CLIENTES"/>
    <s v="VICTOR SEPULVEDA GAMARRA"/>
    <s v="vos_bherna"/>
    <s v="3-Moderado/Limitado"/>
    <x v="0"/>
    <s v="Baja"/>
    <x v="0"/>
    <s v="FRACTALIA"/>
    <s v="Permisos root para cuenta de SO para servidor de Remedy 20 QA."/>
    <s v="22/12/2023 14:20:05"/>
    <s v="22/12/2023 14:23:01"/>
    <s v="Cerrado"/>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s v="CUMPLE"/>
    <s v="NO CUMPLE"/>
    <s v="NO CUMPLE"/>
    <s v="NO CUMPLE"/>
    <s v="NO CUMPLE"/>
  </r>
  <r>
    <s v="INC000002504925"/>
    <s v="HOUSING"/>
    <x v="3"/>
    <s v="GESTION PLATAFORMA CLIENTES"/>
    <s v="SEBASTIAN I ACUÑA GUZMAN"/>
    <s v="vos_bherna"/>
    <s v="3-Moderado/Limitado"/>
    <x v="2"/>
    <s v="Alta"/>
    <x v="0"/>
    <s v="FRACTALIA"/>
    <s v="Conectividad Remedy"/>
    <s v="22/12/2023 14:48:29"/>
    <s v="22/12/2023 14:48:36"/>
    <s v="Cerrado"/>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s v="NO CUMPLE"/>
    <s v="CUMPLE"/>
    <s v="NO CUMPLE"/>
    <s v="NO CUMPLE"/>
    <s v="NO CUMPLE"/>
  </r>
  <r>
    <s v="INC000002504927"/>
    <s v="HOUSING"/>
    <x v="4"/>
    <s v="GESTION PLATAFORMA CLIENTES"/>
    <s v="ALEJANDRO ACEVEDO VALENZUELA"/>
    <s v="vos_bherna"/>
    <s v="4-Menor/Localizado"/>
    <x v="1"/>
    <s v="Media"/>
    <x v="0"/>
    <s v="FRACTALIA"/>
    <s v="Bloqueo Aplicativo BMC TrueSight"/>
    <s v="22/12/2023 14:53:11"/>
    <s v="22/12/2023 15:02:47"/>
    <s v="Cerrado"/>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s v="CUMPLE"/>
    <s v="NO CUMPLE"/>
    <s v="NO CUMPLE"/>
    <s v="NO CUMPLE"/>
    <s v="NO CUMPLE"/>
  </r>
  <r>
    <s v="INC000002504935"/>
    <s v="HOUSING"/>
    <x v="3"/>
    <s v="GESTION PLATAFORMA CLIENTES"/>
    <s v="SEBASTIAN I ACUÑA GUZMAN"/>
    <s v="vos_bherna"/>
    <s v="3-Moderado/Limitado"/>
    <x v="1"/>
    <s v="Media"/>
    <x v="0"/>
    <s v="FRACTALIA"/>
    <s v="(Asignar a Sebastián Acuña) Activación de Logs"/>
    <s v="26/12/2023 17:15:14"/>
    <s v="26/12/2023 17:22:47"/>
    <s v="Cerrado"/>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s v="CUMPLE"/>
    <s v="NO CUMPLE"/>
    <s v="NO CUMPLE"/>
    <s v="NO CUMPLE"/>
    <s v="NO CUMPLE"/>
  </r>
  <r>
    <s v="INC000002505023"/>
    <s v="HOUSING"/>
    <x v="15"/>
    <s v="APQ ACCESOS"/>
    <s v="JOSE G MARQUEZ MARCANO"/>
    <s v="tct_josmam"/>
    <s v="4-Menor/Localizado"/>
    <x v="0"/>
    <s v="Baja"/>
    <x v="0"/>
    <s v="TELEFONICA EMPRESAS DE CHILE SA"/>
    <s v="RONDA Y REVISION DE SALAS"/>
    <s v="19/12/2023 9:33:31"/>
    <s v="19/12/2023 9:34:19"/>
    <s v="Cerrado"/>
    <s v="CDP ANTIGUO 1"/>
    <s v="CDP ANTIGUO 2"/>
    <s v="19/12/2023 9:40:15"/>
    <s v="19/12/2023 23:50:00"/>
    <s v="RONDA Y REVISION DE SALAS"/>
    <s v="RONDAS REALIZADAS"/>
    <d v="1899-12-30T00:05:41"/>
    <d v="1899-12-30T00:06:44"/>
    <d v="1899-12-30T00:01:03"/>
    <s v=""/>
    <s v="Cumplido"/>
    <m/>
    <m/>
    <m/>
    <m/>
    <m/>
    <d v="2023-11-16T00:00:00"/>
    <s v="CUMPLE"/>
    <s v="NO CUMPLE"/>
    <s v="NO CUMPLE"/>
    <s v="NO CUMPLE"/>
    <s v="NO CUMPLE"/>
  </r>
  <r>
    <s v="INC000002505033"/>
    <s v="VPN IP - MPLS"/>
    <x v="2"/>
    <s v="GESTION HD"/>
    <s v="LUIS A VILLASMIL CASTILLO"/>
    <s v="frp_spevel"/>
    <s v="3-Moderado/Limitado"/>
    <x v="1"/>
    <s v="Media"/>
    <x v="0"/>
    <s v="EMPRESA NACIONAL DE CERTIFICACIONES"/>
    <s v="HD/Reporte de trafico"/>
    <s v="19/12/2023 9:55:55"/>
    <s v="19/12/2023 9:58:02"/>
    <s v="Cerrado"/>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s v="NO CUMPLE"/>
    <s v="CUMPLE"/>
    <s v="NO CUMPLE"/>
    <s v="NO CUMPLE"/>
    <s v="NO CUMPLE"/>
  </r>
  <r>
    <s v="INC000002505059"/>
    <s v="VPN IP - MPLS"/>
    <x v="13"/>
    <s v="GESTION HD"/>
    <s v="ANGEL CASTRO CABRERA"/>
    <s v="frp_spevel"/>
    <s v="3-Moderado/Limitado"/>
    <x v="1"/>
    <s v="Media"/>
    <x v="0"/>
    <s v="TELEFONICA GLOBAL TECHNOLOGY S.A.AGENCIA EN CHILE"/>
    <s v="HD/INC000002503236 Revisión parque nuevo equipos SolarWinds"/>
    <s v="19/12/2023 10:42:36"/>
    <s v="19/12/2023 10:44:56"/>
    <s v="Cerrado"/>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s v="NO CUMPLE"/>
    <s v="CUMPLE"/>
    <s v="NO CUMPLE"/>
    <s v="NO CUMPLE"/>
    <s v="NO CUMPLE"/>
  </r>
  <r>
    <s v="INC000002505087"/>
    <s v="VPN IP - MPLS"/>
    <x v="2"/>
    <s v="GESTION HD"/>
    <s v="LUIS RODRIGO ACEVEDO COLLIPAL"/>
    <s v="frp_spevel"/>
    <s v="3-Moderado/Limitado"/>
    <x v="1"/>
    <s v="Media"/>
    <x v="0"/>
    <s v="EMPRESA NACIONAL DE CERTIFICACIONES"/>
    <s v="HD/VPN site to site"/>
    <s v="19/12/2023 12:18:00"/>
    <s v="19/12/2023 12:19:06"/>
    <s v="Cerrado"/>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s v="NO CUMPLE"/>
    <s v="CUMPLE"/>
    <s v="NO CUMPLE"/>
    <s v="NO CUMPLE"/>
    <s v="NO CUMPLE"/>
  </r>
  <r>
    <s v="INC000002505099"/>
    <s v="VPN IP - MPLS"/>
    <x v="13"/>
    <s v="GESTION HD"/>
    <s v="DEIBY Y SANTOYO MONTEROLA"/>
    <s v="frp_spevel"/>
    <s v="3-Moderado/Limitado"/>
    <x v="1"/>
    <s v="Media"/>
    <x v="0"/>
    <s v="TELEFONICA GLOBAL TECHNOLOGY S.A.AGENCIA EN CHILE"/>
    <s v="HD/INC000002503236 Revisión parque nuevo equipos SolarWinds"/>
    <s v="19/12/2023 12:34:02"/>
    <s v="19/12/2023 12:35:03"/>
    <s v="Cerrado"/>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s v="NO CUMPLE"/>
    <s v="NO CUMPLE"/>
    <s v="CUMPLE"/>
    <s v="NO CUMPLE"/>
    <s v="NO CUMPLE"/>
  </r>
  <r>
    <s v="INC000002505118"/>
    <s v="HOUSING"/>
    <x v="14"/>
    <s v="BELIEVE"/>
    <s v="CRISTOPHER MALDONADO ROMERO"/>
    <s v="frp_fbalab"/>
    <s v="3-Moderado/Limitado"/>
    <x v="1"/>
    <s v="Media"/>
    <x v="0"/>
    <s v="BANCO SANTANDER CHILE"/>
    <s v="GESTION DATACENTER/ ACCESOS / BANCO SANTANDER CHILE"/>
    <s v="19/12/2023 9:52:36"/>
    <s v="19/12/2023 9:55:17"/>
    <s v="Cerrado"/>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s v="CUMPLE"/>
    <s v="NO CUMPLE"/>
    <s v="NO CUMPLE"/>
    <s v="NO CUMPLE"/>
    <s v="NO CUMPLE"/>
  </r>
  <r>
    <s v="INC000002505134"/>
    <s v="INFRAESTRUCTURA DC"/>
    <x v="6"/>
    <s v="APQ ACCESOS"/>
    <s v="RENE E VILLEGAS CARREÑO"/>
    <s v="tct_sjarav"/>
    <s v="4-Menor/Localizado"/>
    <x v="0"/>
    <s v="Baja"/>
    <x v="0"/>
    <s v="TELEFONICA CYBERSECURITY TECH CHILE SPA"/>
    <s v="Retiro de equipamiento"/>
    <s v="19/12/2023 10:05:11"/>
    <s v="19/12/2023 10:06:30"/>
    <s v="Cerrado"/>
    <s v="CDP ANTIGUO 1"/>
    <s v="CDP ANTIGUO 2"/>
    <s v="28/12/2023 10:27:36"/>
    <s v="28/12/2023 23:50:00"/>
    <m/>
    <s v="equipos retirados"/>
    <d v="1899-12-30T00:00:00"/>
    <d v="1899-12-30T00:00:00"/>
    <d v="1899-12-30T00:00:00"/>
    <s v=""/>
    <s v="Cumplido"/>
    <s v="atendido en tiempo y forma"/>
    <m/>
    <m/>
    <m/>
    <m/>
    <d v="2023-11-16T00:00:00"/>
    <s v="CUMPLE"/>
    <s v="NO CUMPLE"/>
    <s v="NO CUMPLE"/>
    <s v="NO CUMPLE"/>
    <s v="NO CUMPLE"/>
  </r>
  <r>
    <s v="INC000002505233"/>
    <s v="RED INTERNA"/>
    <x v="1"/>
    <s v="APQ ACCESOS"/>
    <s v="CARLOS F ARAYA RAMIREZ"/>
    <s v="tct_cararr"/>
    <s v="4-Menor/Localizado"/>
    <x v="0"/>
    <s v="Baja"/>
    <x v="0"/>
    <s v="TELEFONICA CYBERSECURITY TECH CHILE SPA"/>
    <s v="RONDA INSPECTIVA"/>
    <s v="19/12/2023 10:31:50"/>
    <s v="19/12/2023 10:32:55"/>
    <s v="Cerrado"/>
    <s v="CDP ANTIGUO 1"/>
    <s v="CDP ANTIGUO 2"/>
    <s v="19/12/2023 11:00:15"/>
    <s v="19/12/2023 23:50:00"/>
    <m/>
    <s v="ronda realizada"/>
    <d v="1899-12-30T00:00:00"/>
    <d v="1899-12-30T00:00:00"/>
    <d v="1899-12-30T00:00:00"/>
    <s v=""/>
    <s v="Cumplido"/>
    <m/>
    <m/>
    <m/>
    <m/>
    <m/>
    <d v="2023-11-16T00:00:00"/>
    <s v="CUMPLE"/>
    <s v="NO CUMPLE"/>
    <s v="NO CUMPLE"/>
    <s v="NO CUMPLE"/>
    <s v="NO CUMPLE"/>
  </r>
  <r>
    <s v="INC000002505235"/>
    <s v="VPN IP - MPLS"/>
    <x v="9"/>
    <s v="GESTION HD"/>
    <s v="RODRIGO VÁSQUEZ MUÑOZ"/>
    <s v="frp_fpetro"/>
    <s v="3-Moderado/Limitado"/>
    <x v="1"/>
    <s v="Media"/>
    <x v="0"/>
    <s v="TELEFONICA GLOBAL TECHNOLOGY S.A.AGENCIA EN CHILE"/>
    <s v="HD/Restauracion de VM Punta del Cobre"/>
    <s v="19/12/2023 10:34:59"/>
    <s v="19/12/2023 10:38:20"/>
    <s v="Cerrado"/>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s v="NO CUMPLE"/>
    <s v="CUMPLE"/>
    <s v="NO CUMPLE"/>
    <s v="NO CUMPLE"/>
    <s v="NO CUMPLE"/>
  </r>
  <r>
    <s v="INC000002505249"/>
    <s v="VPN IP - MPLS"/>
    <x v="13"/>
    <s v="GESTION HD"/>
    <s v="JOSE A SANTIS SERRANO"/>
    <s v="frp_fpetro"/>
    <s v="3-Moderado/Limitado"/>
    <x v="1"/>
    <s v="Media"/>
    <x v="0"/>
    <s v="TELEFONICA GLOBAL TECHNOLOGY S.A.AGENCIA EN CHILE"/>
    <s v="HD/Maquinas en VDC con problemas de Idioma."/>
    <s v="19/12/2023 11:08:55"/>
    <s v="19/12/2023 11:14:34"/>
    <s v="Cerrado"/>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s v="NO CUMPLE"/>
    <s v="NO CUMPLE"/>
    <s v="NO CUMPLE"/>
    <s v="NO CUMPLE"/>
    <s v="CUMPLE"/>
  </r>
  <r>
    <s v="INC000002505287"/>
    <s v="VPN IP - MPLS"/>
    <x v="17"/>
    <s v="GESTION HD"/>
    <s v="NICOLAS A SAAVEDRA EGUILUZ"/>
    <s v="frp_fpetro"/>
    <s v="3-Moderado/Limitado"/>
    <x v="1"/>
    <s v="Media"/>
    <x v="0"/>
    <s v="NUTRISCO CHILE SA"/>
    <s v="HD/Mensaje SAP"/>
    <s v="19/12/2023 12:04:58"/>
    <s v="19/12/2023 12:09:00"/>
    <s v="Cerrado"/>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s v="NO CUMPLE"/>
    <s v="CUMPLE"/>
    <s v="NO CUMPLE"/>
    <s v="NO CUMPLE"/>
    <s v="NO CUMPLE"/>
  </r>
  <r>
    <s v="INC000002505291"/>
    <s v="VPN IP - MPLS"/>
    <x v="3"/>
    <s v="GESTION HD"/>
    <s v="GUSTAVO AVILA VERA"/>
    <s v="frp_fpetro"/>
    <s v="3-Moderado/Limitado"/>
    <x v="1"/>
    <s v="Media"/>
    <x v="0"/>
    <s v="FAST COLLENTING CHILE SA"/>
    <s v="REQ/SOPORTE R-DNS FASTCO"/>
    <s v="19/12/2023 12:23:21"/>
    <s v="19/12/2023 12:33:49"/>
    <s v="Cerrado"/>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s v="NO CUMPLE"/>
    <s v="CUMPLE"/>
    <s v="NO CUMPLE"/>
    <s v="NO CUMPLE"/>
    <s v="NO CUMPLE"/>
  </r>
  <r>
    <s v="INC000002505299"/>
    <s v="VPN IP - MPLS"/>
    <x v="13"/>
    <s v="GESTION HD"/>
    <s v="MOISES E MONTERO RAMOS"/>
    <s v="frp_fpetro"/>
    <s v="3-Moderado/Limitado"/>
    <x v="1"/>
    <s v="Media"/>
    <x v="0"/>
    <s v="ZAMBONI INGENIEROS ASOCIADOS LIMITADA"/>
    <s v="REQ/Cliente  - Plataforma VDC - Problemas de recuperación de usuario y contraseña."/>
    <s v="19/12/2023 12:44:58"/>
    <s v="19/12/2023 12:48:47"/>
    <s v="Cerrado"/>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s v="NO CUMPLE"/>
    <s v="NO CUMPLE"/>
    <s v="NO CUMPLE"/>
    <s v="CUMPLE"/>
    <s v="NO CUMPLE"/>
  </r>
  <r>
    <s v="INC000002505344"/>
    <s v="VPN IP - MPLS"/>
    <x v="4"/>
    <s v="BELIEVE"/>
    <s v="ALEJANDRO ACEVEDO VALENZUELA"/>
    <s v="frp_dvital"/>
    <s v="4-Menor/Localizado"/>
    <x v="0"/>
    <s v="Baja"/>
    <x v="0"/>
    <s v="TELEFONICA CYBERSECURITY TECH CHILE SPA"/>
    <s v="REQ / SOC / Reinicio de cuenta AD-SOC"/>
    <s v="19/12/2023 11:26:53"/>
    <s v="19/12/2023 11:27:35"/>
    <s v="Cerrado"/>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s v="CUMPLE"/>
    <s v="NO CUMPLE"/>
    <s v="NO CUMPLE"/>
    <s v="NO CUMPLE"/>
    <s v="NO CUMPLE"/>
  </r>
  <r>
    <s v="INC000002505359"/>
    <s v="RED INTERNA"/>
    <x v="0"/>
    <s v="APQ ACCESOS"/>
    <s v="CRISTOPHER MALDONADO ROMERO"/>
    <s v="tct_cmaldo"/>
    <s v="4-Menor/Localizado"/>
    <x v="0"/>
    <s v="Baja"/>
    <x v="0"/>
    <s v="TELEFONICA EMPRESAS DE CHILE SA"/>
    <s v="RONDA TOMA DE TEMPERATURAS SALAS TIC"/>
    <s v="19/12/2023 11:43:33"/>
    <s v="19/12/2023 11:44:36"/>
    <s v="Cerrado"/>
    <s v="CDP ANTIGUO 1"/>
    <s v="CDP ANTIGUO 2"/>
    <s v="19/12/2023 12:10:46"/>
    <s v="19/12/2023 23:50:00"/>
    <m/>
    <s v="RONDA REALIZADA"/>
    <d v="1899-12-30T00:00:00"/>
    <d v="1899-12-30T00:00:00"/>
    <d v="1899-12-30T00:00:00"/>
    <s v=""/>
    <s v="Cumplido"/>
    <m/>
    <m/>
    <m/>
    <m/>
    <m/>
    <d v="2023-11-16T00:00:00"/>
    <s v="CUMPLE"/>
    <s v="NO CUMPLE"/>
    <s v="NO CUMPLE"/>
    <s v="NO CUMPLE"/>
    <s v="NO CUMPLE"/>
  </r>
  <r>
    <s v="INC000002505468"/>
    <s v="HOUSING"/>
    <x v="19"/>
    <s v="BELIEVE"/>
    <s v="SEBASTIAN A JARA VIDAL"/>
    <s v="frp_fbalab"/>
    <s v="3-Moderado/Limitado"/>
    <x v="1"/>
    <s v="Media"/>
    <x v="0"/>
    <s v="INDRA SISTEMAS CHILE S.A."/>
    <s v="GESTION DATACENTER/ ACCESOS / INDRA SISTEMAS CHILE S.A."/>
    <s v="19/12/2023 11:03:24"/>
    <s v="19/12/2023 11:06:57"/>
    <s v="Cerrado"/>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s v="CUMPLE"/>
    <s v="NO CUMPLE"/>
    <s v="NO CUMPLE"/>
    <s v="NO CUMPLE"/>
    <s v="NO CUMPLE"/>
  </r>
  <r>
    <s v="INC000002505472"/>
    <s v="HOSTING VIRTUAL"/>
    <x v="7"/>
    <s v="OPERACION N1"/>
    <s v="CLAUDIO A GAJARDO GARRIDO"/>
    <s v="tct_cgajar"/>
    <s v="2-Significativo/Amplio"/>
    <x v="1"/>
    <s v="Media"/>
    <x v="0"/>
    <s v="FUNDACION INSTITUTO PROFESIONAL DUOC UC"/>
    <s v="Requerimiento de bases de datos solicitado sin el flujo correspondiente."/>
    <s v="19/12/2023 11:05:35"/>
    <s v="19/12/2023 11:08:07"/>
    <s v="Cerrado"/>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s v="CUMPLE"/>
    <s v="NO CUMPLE"/>
    <s v="NO CUMPLE"/>
    <s v="NO CUMPLE"/>
    <s v="NO CUMPLE"/>
  </r>
  <r>
    <s v="INC000002505481"/>
    <s v="TICKET-INTELIGENTE"/>
    <x v="4"/>
    <s v="GESTION TI"/>
    <s v="PAUL A SEPULVEDA ALVAREZ"/>
    <s v="USR_TSIGHT"/>
    <s v="1-Extenso/Generalizado"/>
    <x v="0"/>
    <s v="Baja"/>
    <x v="1"/>
    <s v="EMPRESA NACIONAL DE CERTIFICACIONES"/>
    <s v="emnace01 - s4d34ecertdb2.ecertchile.local TICKET AUTOMATICO"/>
    <s v="19/12/2023 11:07:53"/>
    <s v="19/12/2023 11:07:53"/>
    <s v="Cerrado"/>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s v="NO CUMPLE"/>
    <s v="CUMPLE"/>
    <s v="NO CUMPLE"/>
    <s v="NO CUMPLE"/>
    <s v="NO CUMPLE"/>
  </r>
  <r>
    <s v="INC000002505483"/>
    <s v="TICKET-INTELIGENTE"/>
    <x v="3"/>
    <s v="GESTION TI"/>
    <s v="GUSTAVO AVILA VERA"/>
    <s v="USR_TSIGHT"/>
    <s v="1-Extenso/Generalizado"/>
    <x v="0"/>
    <s v="Baja"/>
    <x v="1"/>
    <s v="BLUMAR S.A."/>
    <s v="blumar01 - blutssaperp TICKET AUTOMATICO"/>
    <s v="19/12/2023 11:07:58"/>
    <s v="19/12/2023 11:07:58"/>
    <s v="Cerrado"/>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s v="NO CUMPLE"/>
    <s v="CUMPLE"/>
    <s v="NO CUMPLE"/>
    <s v="NO CUMPLE"/>
    <s v="NO CUMPLE"/>
  </r>
  <r>
    <s v="INC000002505501"/>
    <s v="SERVICIOS DIGITALES"/>
    <x v="21"/>
    <s v="SM OPERACIONES"/>
    <s v="DENISE CRUZAT ETCHEBERRY"/>
    <s v="tct_decruz"/>
    <s v="4-Menor/Localizado"/>
    <x v="0"/>
    <s v="Baja"/>
    <x v="0"/>
    <s v="TELEFONICA GLOBAL TECHNOLOGY S.A.AGENCIA EN CHILE"/>
    <s v="ALTA DE RONALD MELARA"/>
    <s v="19/12/2023 11:16:58"/>
    <s v="19/12/2023 11:18:47"/>
    <s v="Cerrado"/>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s v="CUMPLE"/>
    <s v="NO CUMPLE"/>
    <s v="NO CUMPLE"/>
    <s v="NO CUMPLE"/>
    <s v="NO CUMPLE"/>
  </r>
  <r>
    <s v="INC000002505508"/>
    <s v="TICKET-INTELIGENTE"/>
    <x v="3"/>
    <s v="DUOC TICKET AUTOMATICO"/>
    <s v="VICTOR SEPULVEDA GAMARRA"/>
    <s v="USR_TSIGHT"/>
    <s v="1-Extenso/Generalizado"/>
    <x v="0"/>
    <s v="Baja"/>
    <x v="1"/>
    <s v="FUNDACION INSTITUTO PROFESIONAL DUOC UC"/>
    <s v="fiprdu01 - tourvirtual TICKET AUTOMATICO"/>
    <s v="19/12/2023 11:20:42"/>
    <s v="19/12/2023 11:20:42"/>
    <s v="Cerrado"/>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s v="CUMPLE"/>
    <s v="NO CUMPLE"/>
    <s v="NO CUMPLE"/>
    <s v="NO CUMPLE"/>
    <s v="NO CUMPLE"/>
  </r>
  <r>
    <s v="INC000002505524"/>
    <s v="HOUSING"/>
    <x v="19"/>
    <s v="BELIEVE"/>
    <s v="SEBASTIAN A JARA VIDAL"/>
    <s v="frp_fbalab"/>
    <s v="3-Moderado/Limitado"/>
    <x v="1"/>
    <s v="Media"/>
    <x v="0"/>
    <s v="CLUB HIPICO DE SANTIAGO S.A."/>
    <s v="GESTION DATACENTER/ ACCESOS / CLUB HIPICO DE SANTIAGO S.A."/>
    <s v="19/12/2023 11:35:54"/>
    <s v="19/12/2023 11:39:25"/>
    <s v="Cerrado"/>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s v="CUMPLE"/>
    <s v="NO CUMPLE"/>
    <s v="NO CUMPLE"/>
    <s v="NO CUMPLE"/>
    <s v="NO CUMPLE"/>
  </r>
  <r>
    <s v="INC000002505540"/>
    <s v="HOUSING"/>
    <x v="16"/>
    <s v="BELIEVE"/>
    <s v="JORGE S LORCA LEIVA"/>
    <s v="frp_fbalab"/>
    <s v="3-Moderado/Limitado"/>
    <x v="1"/>
    <s v="Media"/>
    <x v="0"/>
    <s v="TELEFONICA EMPRESAS DE CHILE SA"/>
    <s v="GESTION DATACENTER/ ACCESOS / TELEFONICA EMPRESAS DE CHILE SA"/>
    <s v="19/12/2023 11:49:20"/>
    <s v="19/12/2023 11:51:03"/>
    <s v="Cerrado"/>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s v="CUMPLE"/>
    <s v="NO CUMPLE"/>
    <s v="NO CUMPLE"/>
    <s v="NO CUMPLE"/>
    <s v="NO CUMPLE"/>
  </r>
  <r>
    <s v="INC000002505589"/>
    <s v="TICKET-INTELIGENTE"/>
    <x v="4"/>
    <s v="GESTION TI"/>
    <s v="ALEJANDRO ACEVEDO VALENZUELA"/>
    <s v="USR_TSIGHT"/>
    <s v="1-Extenso/Generalizado"/>
    <x v="0"/>
    <s v="Baja"/>
    <x v="1"/>
    <s v="FUNDACION INSTITUTO PROFESIONAL DUOC UC"/>
    <s v="fiprdu01 - srvfs01_vm TICKET AUTOMATICO"/>
    <s v="19/12/2023 12:24:18"/>
    <s v="19/12/2023 12:24:18"/>
    <s v="Cerrado"/>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s v="CUMPLE"/>
    <s v="NO CUMPLE"/>
    <s v="NO CUMPLE"/>
    <s v="NO CUMPLE"/>
    <s v="NO CUMPLE"/>
  </r>
  <r>
    <s v="INC000002505614"/>
    <s v="HOUSING"/>
    <x v="19"/>
    <s v="BELIEVE"/>
    <s v="SEBASTIAN A JARA VIDAL"/>
    <s v="frp_fbalab"/>
    <s v="3-Moderado/Limitado"/>
    <x v="1"/>
    <s v="Media"/>
    <x v="0"/>
    <s v="TELEFONICA EMPRESAS DE CHILE SA"/>
    <s v="GESTION DATACENTER/ ACCESOS / TELEFONICA EMPRESAS DE CHILE SA"/>
    <s v="19/12/2023 12:44:44"/>
    <s v="19/12/2023 12:46:36"/>
    <s v="Cerrado"/>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s v="CUMPLE"/>
    <s v="NO CUMPLE"/>
    <s v="NO CUMPLE"/>
    <s v="NO CUMPLE"/>
    <s v="NO CUMPLE"/>
  </r>
  <r>
    <s v="INC000002505616"/>
    <s v="HOUSING"/>
    <x v="16"/>
    <s v="BELIEVE"/>
    <s v="FERNEY D GARZON PEÑA"/>
    <s v="frp_pcamay"/>
    <s v="3-Moderado/Limitado"/>
    <x v="1"/>
    <s v="Media"/>
    <x v="1"/>
    <s v="TELEFONICA EMPRESAS DE CHILE SA"/>
    <s v="GESTION DATACENTER/ ACCESOS /DXC"/>
    <s v="19/12/2023 12:55:32"/>
    <s v="19/12/2023 12:56:33"/>
    <s v="Cerrado"/>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s v="CUMPLE"/>
    <s v="NO CUMPLE"/>
    <s v="NO CUMPLE"/>
    <s v="NO CUMPLE"/>
    <s v="NO CUMPLE"/>
  </r>
  <r>
    <s v="INC000002505622"/>
    <s v="HOUSING"/>
    <x v="16"/>
    <s v="BELIEVE"/>
    <s v="FERNEY D GARZON PEÑA"/>
    <s v="frp_pcamay"/>
    <s v="3-Moderado/Limitado"/>
    <x v="1"/>
    <s v="Media"/>
    <x v="0"/>
    <s v="TELEFONICA EMPRESAS DE CHILE SA"/>
    <s v="GESTION DATACENTER/ ACCESOS /DXC"/>
    <s v="19/12/2023 12:55:49"/>
    <s v="19/12/2023 12:57:08"/>
    <s v="Cerrado"/>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s v="CUMPLE"/>
    <s v="NO CUMPLE"/>
    <s v="NO CUMPLE"/>
    <s v="NO CUMPLE"/>
    <s v="NO CUMPLE"/>
  </r>
  <r>
    <s v="INC000002505709"/>
    <s v="HOSTING VIRTUAL"/>
    <x v="4"/>
    <s v="DUOC TICKET PENDIENTES"/>
    <s v="GIOVANNI D ROCCO VALENZUELA"/>
    <s v="frp_disilv"/>
    <s v="3-Moderado/Limitado"/>
    <x v="0"/>
    <s v="Baja"/>
    <x v="0"/>
    <s v="FUNDACION INSTITUTO PROFESIONAL DUOC UC"/>
    <s v="REQ | DUOC | RE: Campo mailnick - Registro Aplicación"/>
    <s v="19/12/2023 12:45:57"/>
    <s v="19/12/2023 12:49:03"/>
    <s v="Cerrado"/>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s v="NO CUMPLE"/>
    <s v="NO CUMPLE"/>
    <s v="CUMPLE"/>
    <s v="NO CUMPLE"/>
    <s v="NO CUMPLE"/>
  </r>
  <r>
    <s v="INC000002505714"/>
    <s v="HOSTING VIRTUAL"/>
    <x v="5"/>
    <s v="OPERACION N1"/>
    <s v="ALEJANDRO ACEVEDO VALENZUELA"/>
    <s v="tct_aaceve"/>
    <s v="4-Menor/Localizado"/>
    <x v="0"/>
    <s v="Baja"/>
    <x v="0"/>
    <s v="TELEFONICA GLOBAL TECHNOLOGY S.A.AGENCIA EN CHILE"/>
    <s v="GENERACION INFORME CAMNACHACA JUNIO 2023"/>
    <s v="19/12/2023 12:53:35"/>
    <s v="19/12/2023 12:54:47"/>
    <s v="Cerrado"/>
    <s v="TI"/>
    <s v="SISTEMAS OPERATIVOS"/>
    <s v="19/12/2023 13:02:45"/>
    <s v="19/12/2023 23:50:00"/>
    <s v="GENERACION INFORME CAMNACHACA JUNIO 2023"/>
    <s v="SE GENERA INFORME Y SE ENTREGA A CLIENTE SEGUN LO SOLICITADO."/>
    <d v="1899-12-30T00:00:00"/>
    <d v="1899-12-30T00:09:10"/>
    <d v="1899-12-30T00:09:10"/>
    <s v=""/>
    <s v="Cumplido"/>
    <m/>
    <m/>
    <m/>
    <m/>
    <m/>
    <d v="2023-11-20T00:00:00"/>
    <s v="CUMPLE"/>
    <s v="NO CUMPLE"/>
    <s v="NO CUMPLE"/>
    <s v="NO CUMPLE"/>
    <s v="NO CUMPLE"/>
  </r>
  <r>
    <s v="INC000002505715"/>
    <s v="HOSTING VIRTUAL"/>
    <x v="5"/>
    <s v="OPERACION N1"/>
    <s v="ALEJANDRO ACEVEDO VALENZUELA"/>
    <s v="tct_aaceve"/>
    <s v="4-Menor/Localizado"/>
    <x v="0"/>
    <s v="Baja"/>
    <x v="0"/>
    <s v="TELEFONICA GLOBAL TECHNOLOGY S.A.AGENCIA EN CHILE"/>
    <s v="GENERACION INFORME CAMNACHACA JULIO 2023"/>
    <s v="19/12/2023 12:55:07"/>
    <s v="19/12/2023 12:56:00"/>
    <s v="Cerrado"/>
    <s v="TI"/>
    <s v="SISTEMAS OPERATIVOS"/>
    <s v="19/12/2023 13:02:58"/>
    <s v="19/12/2023 23:50:00"/>
    <s v="GENERACION INFORME CAMNACHACA JULIO 2023"/>
    <s v="SE GENERA INFORME Y SE ENTREGA A CLIENTE SEGUN LO SOLICITADO."/>
    <d v="1899-12-30T00:00:00"/>
    <d v="1899-12-30T00:07:51"/>
    <d v="1899-12-30T00:07:51"/>
    <s v=""/>
    <s v="Cumplido"/>
    <m/>
    <m/>
    <m/>
    <m/>
    <m/>
    <d v="2023-11-16T00:00:00"/>
    <s v="CUMPLE"/>
    <s v="NO CUMPLE"/>
    <s v="NO CUMPLE"/>
    <s v="NO CUMPLE"/>
    <s v="NO CUMPLE"/>
  </r>
  <r>
    <s v="INC000002505717"/>
    <s v="HOSTING VIRTUAL"/>
    <x v="5"/>
    <s v="OPERACION N1"/>
    <s v="ALEJANDRO ACEVEDO VALENZUELA"/>
    <s v="tct_aaceve"/>
    <s v="4-Menor/Localizado"/>
    <x v="0"/>
    <s v="Baja"/>
    <x v="0"/>
    <s v="TELEFONICA GLOBAL TECHNOLOGY S.A.AGENCIA EN CHILE"/>
    <s v="GENERACION INFORME CAMNACHACA AGOSTO 2023"/>
    <s v="19/12/2023 12:56:21"/>
    <s v="19/12/2023 12:57:17"/>
    <s v="Cerrado"/>
    <s v="TI"/>
    <s v="SISTEMAS OPERATIVOS"/>
    <s v="19/12/2023 13:03:32"/>
    <s v="19/12/2023 23:50:00"/>
    <s v="GENERACION INFORME CAMNACHACA AGOSTO 2023"/>
    <s v="SE GENERA INFORME Y SE ENTREGA A CLIENTE SEGUN LO SOLICITADO."/>
    <d v="1899-12-30T00:00:00"/>
    <d v="1899-12-30T00:07:11"/>
    <d v="1899-12-30T00:07:11"/>
    <s v=""/>
    <s v="Cumplido"/>
    <m/>
    <m/>
    <m/>
    <m/>
    <m/>
    <d v="2023-11-17T00:00:00"/>
    <s v="CUMPLE"/>
    <s v="NO CUMPLE"/>
    <s v="NO CUMPLE"/>
    <s v="NO CUMPLE"/>
    <s v="NO CUMPLE"/>
  </r>
  <r>
    <s v="INC000002505718"/>
    <s v="HOSTING VIRTUAL"/>
    <x v="5"/>
    <s v="OPERACION N1"/>
    <s v="ALEJANDRO ACEVEDO VALENZUELA"/>
    <s v="tct_aaceve"/>
    <s v="4-Menor/Localizado"/>
    <x v="0"/>
    <s v="Baja"/>
    <x v="0"/>
    <s v="TELEFONICA GLOBAL TECHNOLOGY S.A.AGENCIA EN CHILE"/>
    <s v="GENERACION INFORME CAMNACHACA SEPTIEMBRE 2023"/>
    <s v="19/12/2023 12:57:36"/>
    <s v="19/12/2023 12:58:26"/>
    <s v="Cerrado"/>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s v="CUMPLE"/>
    <s v="NO CUMPLE"/>
    <s v="NO CUMPLE"/>
    <s v="NO CUMPLE"/>
    <s v="NO CUMPLE"/>
  </r>
  <r>
    <s v="INC000002505719"/>
    <s v="HOSTING VIRTUAL"/>
    <x v="5"/>
    <s v="OPERACION N1"/>
    <s v="ALEJANDRO ACEVEDO VALENZUELA"/>
    <s v="tct_aaceve"/>
    <s v="4-Menor/Localizado"/>
    <x v="0"/>
    <s v="Baja"/>
    <x v="0"/>
    <s v="TELEFONICA GLOBAL TECHNOLOGY S.A.AGENCIA EN CHILE"/>
    <s v="GENERACION INFORME CAMNACHACA OCTUBRE 2023"/>
    <s v="19/12/2023 12:58:52"/>
    <s v="19/12/2023 12:59:41"/>
    <s v="Cerrado"/>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s v="CUMPLE"/>
    <s v="NO CUMPLE"/>
    <s v="NO CUMPLE"/>
    <s v="NO CUMPLE"/>
    <s v="NO CUMPLE"/>
  </r>
  <r>
    <s v="INC000002505721"/>
    <s v="HOSTING VIRTUAL"/>
    <x v="5"/>
    <s v="OPERACION N1"/>
    <s v="ALEJANDRO ACEVEDO VALENZUELA"/>
    <s v="tct_aaceve"/>
    <s v="4-Menor/Localizado"/>
    <x v="0"/>
    <s v="Baja"/>
    <x v="0"/>
    <s v="TELEFONICA GLOBAL TECHNOLOGY S.A.AGENCIA EN CHILE"/>
    <s v="GENERACION INFORME CAMNACHACA NOVIEMBRE 2023"/>
    <s v="19/12/2023 13:01:07"/>
    <s v="19/12/2023 13:02:00"/>
    <s v="Cerrado"/>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s v="CUMPLE"/>
    <s v="NO CUMPLE"/>
    <s v="NO CUMPLE"/>
    <s v="NO CUMPLE"/>
    <s v="NO CUMPLE"/>
  </r>
  <r>
    <s v="INC000002505727"/>
    <s v="VPN IP - MPLS"/>
    <x v="17"/>
    <s v="GESTION HD"/>
    <s v="EWALD R GALAZ MILLALEO"/>
    <s v="frp_spevel"/>
    <s v="3-Moderado/Limitado"/>
    <x v="1"/>
    <s v="Media"/>
    <x v="0"/>
    <s v="TELEFONICA GLOBAL TECHNOLOGY S.A.AGENCIA EN CHILE"/>
    <s v="HD/creación de usuario"/>
    <s v="19/12/2023 13:22:57"/>
    <s v="19/12/2023 13:36:44"/>
    <s v="Cerrado"/>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s v="NO CUMPLE"/>
    <s v="NO CUMPLE"/>
    <s v="NO CUMPLE"/>
    <s v="CUMPLE"/>
    <s v="NO CUMPLE"/>
  </r>
  <r>
    <s v="INC000002505786"/>
    <s v="HOUSING"/>
    <x v="19"/>
    <s v="BELIEVE"/>
    <s v="SEBASTIAN A JARA VIDAL"/>
    <s v="frp_jolsso"/>
    <s v="3-Moderado/Limitado"/>
    <x v="1"/>
    <s v="Media"/>
    <x v="0"/>
    <s v="TELEFONICA EMPRESAS DE CHILE SA"/>
    <s v="GESTION DATACENTER/ ACCESOS /TELEFONICA EMPRESAS DE CHILE SA"/>
    <s v="19/12/2023 15:24:07"/>
    <s v="19/12/2023 15:27:38"/>
    <s v="Cerrado"/>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s v="CUMPLE"/>
    <s v="NO CUMPLE"/>
    <s v="NO CUMPLE"/>
    <s v="NO CUMPLE"/>
    <s v="NO CUMPLE"/>
  </r>
  <r>
    <s v="INC000002505799"/>
    <s v="VPN IP - MPLS"/>
    <x v="17"/>
    <s v="GESTION HD"/>
    <s v="NICOLAS A SAAVEDRA EGUILUZ"/>
    <s v="frp_fpetro"/>
    <s v="3-Moderado/Limitado"/>
    <x v="1"/>
    <s v="Media"/>
    <x v="0"/>
    <s v="NUTRISCO CHILE SA"/>
    <s v="REQ/Usuario SAP Francisca Mora"/>
    <s v="19/12/2023 15:47:17"/>
    <s v="19/12/2023 15:52:20"/>
    <s v="Cerrado"/>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s v="NO CUMPLE"/>
    <s v="NO CUMPLE"/>
    <s v="CUMPLE"/>
    <s v="NO CUMPLE"/>
    <s v="NO CUMPLE"/>
  </r>
  <r>
    <s v="INC000002505802"/>
    <s v="HOSTING VIRTUAL"/>
    <x v="4"/>
    <s v="DUOC TICKET PENDIENTES"/>
    <s v="JUAN CARLOS UZCATEGUI FUGUETT"/>
    <s v="frp_disilv"/>
    <s v="3-Moderado/Limitado"/>
    <x v="0"/>
    <s v="Baja"/>
    <x v="0"/>
    <s v="FUNDACION INSTITUTO PROFESIONAL DUOC UC"/>
    <s v="REQ | DUOC | Reinicio de DC de sedes"/>
    <s v="19/12/2023 15:54:09"/>
    <s v="19/12/2023 15:58:37"/>
    <s v="Cerrado"/>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s v="NO CUMPLE"/>
    <s v="NO CUMPLE"/>
    <s v="CUMPLE"/>
    <s v="NO CUMPLE"/>
    <s v="NO CUMPLE"/>
  </r>
  <r>
    <s v="INC000002505821"/>
    <s v="WIFI INDOOR"/>
    <x v="2"/>
    <s v="GESTION HD"/>
    <s v="LUIS RODRIGO ACEVEDO COLLIPAL"/>
    <s v="frp_fpetro"/>
    <s v="3-Moderado/Limitado"/>
    <x v="1"/>
    <s v="Media"/>
    <x v="0"/>
    <s v="TELEFONICA GLOBAL TECHNOLOGY S.A.AGENCIA EN CHILE"/>
    <s v="HD/Otero Dominguez Levantamiento VLAN VDOM Comms"/>
    <s v="19/12/2023 13:25:31"/>
    <s v="19/12/2023 13:29:08"/>
    <s v="Cerrado"/>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s v="NO CUMPLE"/>
    <s v="CUMPLE"/>
    <s v="NO CUMPLE"/>
    <s v="NO CUMPLE"/>
    <s v="NO CUMPLE"/>
  </r>
  <r>
    <s v="INC000002506012"/>
    <s v="HOUSING"/>
    <x v="19"/>
    <s v="BELIEVE"/>
    <s v="SEBASTIAN A JARA VIDAL"/>
    <s v="frp_pcamay"/>
    <s v="3-Moderado/Limitado"/>
    <x v="1"/>
    <s v="Media"/>
    <x v="0"/>
    <s v="CHILENA CONSOLIDADA SEGUROS DE VIDA S.A."/>
    <s v="GESTION DATACENTER/ ACCESOS / Chilena consolidada"/>
    <s v="19/12/2023 15:35:51"/>
    <s v="19/12/2023 15:36:05"/>
    <s v="Cerrado"/>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s v="CUMPLE"/>
    <s v="NO CUMPLE"/>
    <s v="NO CUMPLE"/>
    <s v="NO CUMPLE"/>
    <s v="NO CUMPLE"/>
  </r>
  <r>
    <s v="INC000002506032"/>
    <s v="RED INTERNA"/>
    <x v="8"/>
    <s v="APQ ACCESOS"/>
    <s v="JAVIER J BRAVO CARVAJAL"/>
    <s v="tct_javcac"/>
    <s v="4-Menor/Localizado"/>
    <x v="0"/>
    <s v="Baja"/>
    <x v="0"/>
    <s v="TELEFONICA CYBERSECURITY TECH CHILE SPA"/>
    <s v="REVISION DE PDU"/>
    <s v="19/12/2023 16:18:09"/>
    <s v="19/12/2023 16:19:59"/>
    <s v="Cerrado"/>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s v="CUMPLE"/>
    <s v="NO CUMPLE"/>
    <s v="NO CUMPLE"/>
    <s v="NO CUMPLE"/>
    <s v="NO CUMPLE"/>
  </r>
  <r>
    <s v="INC000002506079"/>
    <s v="HOUSING"/>
    <x v="15"/>
    <s v="APQ ACCESOS"/>
    <s v="LUIS O MORALES ARENAS"/>
    <s v="tct_luimoa"/>
    <s v="4-Menor/Localizado"/>
    <x v="0"/>
    <s v="Baja"/>
    <x v="0"/>
    <s v="TELEFONICA EMPRESAS DE CHILE SA"/>
    <s v="SE GENERA TICKET DE SUPERVISION PARA CLIENTE HUAWEI"/>
    <s v="20/12/2023 3:14:26"/>
    <s v="20/12/2023 3:15:35"/>
    <s v="Cerrado"/>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s v="CUMPLE"/>
    <s v="NO CUMPLE"/>
    <s v="NO CUMPLE"/>
    <s v="NO CUMPLE"/>
    <s v="NO CUMPLE"/>
  </r>
  <r>
    <s v="INC000002506094"/>
    <s v="VPN IP - MPLS"/>
    <x v="13"/>
    <s v="ADMINISTRADORES RESIDENTES"/>
    <s v="ANGEL CASTRO CABRERA"/>
    <s v="frp_kefern"/>
    <s v="3-Moderado/Limitado"/>
    <x v="1"/>
    <s v="Media"/>
    <x v="1"/>
    <s v="FARMACIAS AHUMADA S.A."/>
    <s v="GAMA/inconvenientes para ingresar a la plataforma del VDC"/>
    <s v="20/12/2023 9:11:34"/>
    <s v="20/12/2023 9:17:05"/>
    <s v="Cerrado"/>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s v="CUMPLE"/>
    <s v="NO CUMPLE"/>
    <s v="NO CUMPLE"/>
    <s v="NO CUMPLE"/>
    <s v="NO CUMPLE"/>
  </r>
  <r>
    <s v="INC000002506183"/>
    <s v="OFFICE365"/>
    <x v="5"/>
    <s v="GESTION CALL CENTER"/>
    <s v="GIOVANNI D ROCCO VALENZUELA"/>
    <s v="frp_driosr"/>
    <s v="4-Menor/Localizado"/>
    <x v="0"/>
    <s v="Baja"/>
    <x v="0"/>
    <s v="GOBIERNO REGIONAL XII REGION MAGALLANES Y ANTARTICA CHILENA"/>
    <s v="MESA/CALL CENTER/ACTUALIZAR MICROSOFT 365"/>
    <s v="19/12/2023 16:52:04"/>
    <s v="19/12/2023 16:55:17"/>
    <s v="Cerrado"/>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s v="NO CUMPLE"/>
    <s v="CUMPLE"/>
    <s v="NO CUMPLE"/>
    <s v="NO CUMPLE"/>
    <s v="NO CUMPLE"/>
  </r>
  <r>
    <s v="INC000002506207"/>
    <s v="HOUSING"/>
    <x v="19"/>
    <s v="BELIEVE"/>
    <s v="SEBASTIAN A JARA VIDAL"/>
    <s v="frp_jolsso"/>
    <s v="3-Moderado/Limitado"/>
    <x v="1"/>
    <s v="Media"/>
    <x v="0"/>
    <s v="IDOM INGENIERIA Y CONSULTORIA S.A. AGENCIA EN CHILE"/>
    <s v="GESTION DATACENTER/ ACCESOS /IDOM INGENIERIA Y CONSULTORIA S.A. AGENCIA EN CHILE"/>
    <s v="19/12/2023 16:04:14"/>
    <s v="19/12/2023 16:05:29"/>
    <s v="Cerrado"/>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s v="CUMPLE"/>
    <s v="NO CUMPLE"/>
    <s v="NO CUMPLE"/>
    <s v="NO CUMPLE"/>
    <s v="NO CUMPLE"/>
  </r>
  <r>
    <s v="INC000002506208"/>
    <s v="INFRAESTRUCTURA DC"/>
    <x v="1"/>
    <s v="APQ ACCESOS"/>
    <s v="CARLOS F ARAYA RAMIREZ"/>
    <s v="tct_cararr"/>
    <s v="4-Menor/Localizado"/>
    <x v="0"/>
    <s v="Baja"/>
    <x v="0"/>
    <s v="TELEFONICA CYBERSECURITY TECH CHILE SPA"/>
    <s v="FACTIBILIDAD 79549"/>
    <s v="19/12/2023 16:04:09"/>
    <s v="19/12/2023 16:05:06"/>
    <s v="Cerrado"/>
    <s v="CDP ANTIGUO 1"/>
    <s v="CDP ANTIGUO 2"/>
    <s v="19/12/2023 16:20:30"/>
    <s v="19/12/2023 23:50:00"/>
    <s v="TELEFONICA TECH"/>
    <s v="FACTIBILIDAD ENVIADA"/>
    <d v="1899-12-30T00:14:59"/>
    <d v="1899-12-30T00:16:21"/>
    <d v="1899-12-30T00:01:22"/>
    <s v=""/>
    <s v="Cumplido"/>
    <m/>
    <m/>
    <m/>
    <m/>
    <m/>
    <d v="2023-11-16T00:00:00"/>
    <s v="CUMPLE"/>
    <s v="NO CUMPLE"/>
    <s v="NO CUMPLE"/>
    <s v="NO CUMPLE"/>
    <s v="NO CUMPLE"/>
  </r>
  <r>
    <s v="INC000002506215"/>
    <s v="VPN IP - MPLS"/>
    <x v="17"/>
    <s v="GESTION HD"/>
    <s v="NICOLAS A SAAVEDRA EGUILUZ"/>
    <s v="frp_fpetro"/>
    <s v="3-Moderado/Limitado"/>
    <x v="1"/>
    <s v="Media"/>
    <x v="0"/>
    <s v="NUTRISCO CHILE SA"/>
    <s v="REQ/NUTRISCO: Usuarios activos en el sistema con la última fecha de login"/>
    <s v="19/12/2023 16:22:00"/>
    <s v="19/12/2023 16:23:47"/>
    <s v="Cerrado"/>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s v="NO CUMPLE"/>
    <s v="NO CUMPLE"/>
    <s v="CUMPLE"/>
    <s v="NO CUMPLE"/>
    <s v="NO CUMPLE"/>
  </r>
  <r>
    <s v="INC000002506219"/>
    <s v="HOUSING"/>
    <x v="15"/>
    <s v="APQ ACCESOS"/>
    <s v="JOSE G MARQUEZ MARCANO"/>
    <s v="tct_josmam"/>
    <s v="4-Menor/Localizado"/>
    <x v="0"/>
    <s v="Baja"/>
    <x v="0"/>
    <s v="TELEFONICA EMPRESAS DE CHILE SA"/>
    <s v="TOMA DE ALARMAS DE CLIENTES"/>
    <s v="19/12/2023 16:46:11"/>
    <s v="19/12/2023 16:46:59"/>
    <s v="Cerrado"/>
    <s v="CDP ANTIGUO 1"/>
    <s v="CDP ANTIGUO 2"/>
    <s v="19/12/2023 16:48:49"/>
    <s v="19/12/2023 23:50:00"/>
    <s v="TOMA DE ALARMAS DE CLIENTES"/>
    <s v="TOMA DE ALARMAS REALIZADAS"/>
    <d v="1899-12-30T00:01:30"/>
    <d v="1899-12-30T00:02:38"/>
    <d v="1899-12-30T00:01:08"/>
    <s v=""/>
    <s v="Cumplido"/>
    <m/>
    <m/>
    <m/>
    <m/>
    <m/>
    <d v="2023-11-16T00:00:00"/>
    <s v="CUMPLE"/>
    <s v="NO CUMPLE"/>
    <s v="NO CUMPLE"/>
    <s v="NO CUMPLE"/>
    <s v="NO CUMPLE"/>
  </r>
  <r>
    <s v="INC000002506220"/>
    <s v="RED INTERNA"/>
    <x v="0"/>
    <s v="APQ ACCESOS"/>
    <s v="CRISTOPHER MALDONADO ROMERO"/>
    <s v="tct_cmaldo"/>
    <s v="4-Menor/Localizado"/>
    <x v="0"/>
    <s v="Baja"/>
    <x v="0"/>
    <s v="TELEFONICA EMPRESAS DE CHILE SA"/>
    <s v="RONDA TOMA DE TEMPERATURAS SALAS TIC"/>
    <s v="19/12/2023 16:48:35"/>
    <s v="19/12/2023 16:49:42"/>
    <s v="Cerrado"/>
    <s v="CDP ANTIGUO 1"/>
    <s v="CDP ANTIGUO 2"/>
    <s v="19/12/2023 17:16:40"/>
    <s v="19/12/2023 23:50:00"/>
    <m/>
    <s v="RONDA REALIZADA"/>
    <d v="1899-12-30T00:00:00"/>
    <d v="1899-12-30T00:00:00"/>
    <d v="1899-12-30T00:00:00"/>
    <s v=""/>
    <s v="Cumplido"/>
    <m/>
    <m/>
    <m/>
    <m/>
    <m/>
    <d v="2023-11-16T00:00:00"/>
    <s v="CUMPLE"/>
    <s v="NO CUMPLE"/>
    <s v="NO CUMPLE"/>
    <s v="NO CUMPLE"/>
    <s v="NO CUMPLE"/>
  </r>
  <r>
    <s v="INC000002506230"/>
    <s v="VPN IP - MPLS"/>
    <x v="4"/>
    <s v="BELIEVE"/>
    <s v="GIOVANNI D ROCCO VALENZUELA"/>
    <s v="frp_jolsso"/>
    <s v="4-Menor/Localizado"/>
    <x v="0"/>
    <s v="Baja"/>
    <x v="0"/>
    <s v="FUNDACION INSTITUTO PROFESIONAL DUOC UC"/>
    <s v="REQ / SOC / RE: Acceso Servidor Deep Security San Martin"/>
    <s v="19/12/2023 16:58:38"/>
    <s v="19/12/2023 17:00:39"/>
    <s v="Cerrado"/>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s v="NO CUMPLE"/>
    <s v="CUMPLE"/>
    <s v="NO CUMPLE"/>
    <s v="NO CUMPLE"/>
    <s v="NO CUMPLE"/>
  </r>
  <r>
    <s v="INC000002506249"/>
    <s v="HOSTING VIRTUAL"/>
    <x v="4"/>
    <s v="DUOC TICKET AUTOMATICO"/>
    <s v="PAUL A SEPULVEDA ALVAREZ"/>
    <s v="frp_jciert"/>
    <s v="3-Moderado/Limitado"/>
    <x v="1"/>
    <s v="Media"/>
    <x v="0"/>
    <s v="FUNDACION INSTITUTO PROFESIONAL DUOC UC"/>
    <s v="DUOC | RE: Verificación de dominio - ticket Ticket#101724611"/>
    <s v="19/12/2023 17:39:57"/>
    <s v="19/12/2023 17:48:19"/>
    <s v="Cerrado"/>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s v="CUMPLE"/>
    <s v="NO CUMPLE"/>
    <s v="NO CUMPLE"/>
    <s v="NO CUMPLE"/>
    <s v="NO CUMPLE"/>
  </r>
  <r>
    <s v="INC000002506254"/>
    <s v="HOUSING"/>
    <x v="16"/>
    <s v="BELIEVE"/>
    <s v="JORGE S LORCA LEIVA"/>
    <s v="frp_fbalab"/>
    <s v="3-Moderado/Limitado"/>
    <x v="1"/>
    <s v="Media"/>
    <x v="0"/>
    <s v="TELEFONICA EMPRESAS DE CHILE SA"/>
    <s v="GESTION DATACENTER/ ACCESOS / GTD - S&amp;A CONSULTORES"/>
    <s v="19/12/2023 17:51:37"/>
    <s v="19/12/2023 17:53:02"/>
    <s v="Cerrado"/>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s v="CUMPLE"/>
    <s v="NO CUMPLE"/>
    <s v="NO CUMPLE"/>
    <s v="NO CUMPLE"/>
    <s v="NO CUMPLE"/>
  </r>
  <r>
    <s v="INC000002506261"/>
    <s v="HOUSING"/>
    <x v="14"/>
    <s v="BELIEVE"/>
    <s v="CRISTOPHER MALDONADO ROMERO"/>
    <s v="frp_fbalab"/>
    <s v="3-Moderado/Limitado"/>
    <x v="1"/>
    <s v="Media"/>
    <x v="0"/>
    <s v="TELEFONICA EMPRESAS DE CHILE SA"/>
    <s v="GESTION DATACENTER/ ACCESOS / TELEFONICA EMPRESAS DE CHILE SA"/>
    <s v="19/12/2023 18:15:42"/>
    <s v="19/12/2023 18:17:41"/>
    <s v="Cerrado"/>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s v="CUMPLE"/>
    <s v="NO CUMPLE"/>
    <s v="NO CUMPLE"/>
    <s v="NO CUMPLE"/>
    <s v="NO CUMPLE"/>
  </r>
  <r>
    <s v="INC000002506275"/>
    <s v="RED INTERNA"/>
    <x v="0"/>
    <s v="APQ ACCESOS"/>
    <s v="CRISTOPHER MALDONADO ROMERO"/>
    <s v="tct_cmaldo"/>
    <s v="4-Menor/Localizado"/>
    <x v="0"/>
    <s v="Baja"/>
    <x v="0"/>
    <s v="TELEFONICA EMPRESAS DE CHILE SA"/>
    <s v="RONDA TOMA DE TEMPERATURAS SALAS TIC"/>
    <s v="19/12/2023 19:19:37"/>
    <s v="19/12/2023 19:20:22"/>
    <s v="Cerrado"/>
    <s v="CDP ANTIGUO 1"/>
    <s v="CDP ANTIGUO 2"/>
    <s v="19/12/2023 19:38:57"/>
    <s v="19/12/2023 23:50:00"/>
    <m/>
    <s v="RONDA REALIZADA"/>
    <d v="1899-12-30T00:00:00"/>
    <d v="1899-12-30T00:00:00"/>
    <d v="1899-12-30T00:00:00"/>
    <s v=""/>
    <s v="Cumplido"/>
    <m/>
    <m/>
    <m/>
    <m/>
    <m/>
    <d v="2023-11-17T00:00:00"/>
    <s v="CUMPLE"/>
    <s v="NO CUMPLE"/>
    <s v="NO CUMPLE"/>
    <s v="NO CUMPLE"/>
    <s v="NO CUMPLE"/>
  </r>
  <r>
    <s v="INC000002506277"/>
    <s v="RED INTERNA"/>
    <x v="0"/>
    <s v="APQ ACCESOS"/>
    <s v="CRISTOPHER MALDONADO ROMERO"/>
    <s v="tct_cmaldo"/>
    <s v="4-Menor/Localizado"/>
    <x v="0"/>
    <s v="Baja"/>
    <x v="0"/>
    <s v="TELEFONICA EMPRESAS DE CHILE SA"/>
    <s v="RONDA TOMA DE TEMPERATURAS SALAS TIC"/>
    <s v="19/12/2023 19:21:03"/>
    <s v="19/12/2023 19:22:00"/>
    <s v="Cerrado"/>
    <s v="CDP ANTIGUO 1"/>
    <s v="CDP ANTIGUO 2"/>
    <s v="19/12/2023 19:43:50"/>
    <s v="19/12/2023 23:50:00"/>
    <m/>
    <s v="RONDA REALIZADA"/>
    <d v="1899-12-30T00:00:00"/>
    <d v="1899-12-30T00:00:00"/>
    <d v="1899-12-30T00:00:00"/>
    <s v=""/>
    <s v="Cumplido"/>
    <m/>
    <m/>
    <m/>
    <m/>
    <m/>
    <d v="2023-11-17T00:00:00"/>
    <s v="CUMPLE"/>
    <s v="NO CUMPLE"/>
    <s v="NO CUMPLE"/>
    <s v="NO CUMPLE"/>
    <s v="NO CUMPLE"/>
  </r>
  <r>
    <s v="INC000002506284"/>
    <s v="CLOUD PBX"/>
    <x v="13"/>
    <s v="GESTION HD"/>
    <s v="MOISES E MONTERO RAMOS"/>
    <s v="frp_jesanc"/>
    <s v="4-Menor/Localizado"/>
    <x v="0"/>
    <s v="Baja"/>
    <x v="0"/>
    <s v="TELEFONICA CHILE S.A."/>
    <s v="REQ / Requerimiento: Cloud - VDC - Reinicio controlado de Celdas vCloud"/>
    <s v="19/12/2023 22:06:02"/>
    <s v="19/12/2023 22:09:14"/>
    <s v="Cerrado"/>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s v="NO CUMPLE"/>
    <s v="CUMPLE"/>
    <s v="NO CUMPLE"/>
    <s v="NO CUMPLE"/>
    <s v="NO CUMPLE"/>
  </r>
  <r>
    <s v="INC000002506332"/>
    <s v="HOUSING"/>
    <x v="16"/>
    <s v="BELIEVE"/>
    <s v="LUIS O MORALES ARENAS"/>
    <s v="frp_pcamay"/>
    <s v="3-Moderado/Limitado"/>
    <x v="1"/>
    <s v="Media"/>
    <x v="1"/>
    <s v="TELEFONICA EMPRESAS DE CHILE SA"/>
    <s v="GESTION DATACENTER/ ACCESOS / TELEFONICA"/>
    <s v="19/12/2023 17:30:09"/>
    <s v="19/12/2023 17:31:23"/>
    <s v="Cerrado"/>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s v="CUMPLE"/>
    <s v="NO CUMPLE"/>
    <s v="NO CUMPLE"/>
    <s v="NO CUMPLE"/>
    <s v="NO CUMPLE"/>
  </r>
  <r>
    <s v="INC000002506351"/>
    <s v="HOUSING"/>
    <x v="16"/>
    <s v="BELIEVE"/>
    <s v="LUIS O MORALES ARENAS"/>
    <s v="frp_pcamay"/>
    <s v="3-Moderado/Limitado"/>
    <x v="1"/>
    <s v="Media"/>
    <x v="0"/>
    <s v="SONDA S A"/>
    <s v="GESTION DATACENTER/ ACCESOS / SONDA S A"/>
    <s v="19/12/2023 18:13:42"/>
    <s v="19/12/2023 18:14:49"/>
    <s v="Cerrado"/>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s v="CUMPLE"/>
    <s v="NO CUMPLE"/>
    <s v="NO CUMPLE"/>
    <s v="NO CUMPLE"/>
    <s v="NO CUMPLE"/>
  </r>
  <r>
    <s v="INC000002506402"/>
    <s v="VPN IP - MPLS"/>
    <x v="13"/>
    <s v="BELIEVE"/>
    <s v="DEIBY Y SANTOYO MONTEROLA"/>
    <s v="frp_kaldor"/>
    <s v="3-Moderado/Limitado"/>
    <x v="1"/>
    <s v="Media"/>
    <x v="0"/>
    <s v="FARMACIAS AHUMADA S.A."/>
    <s v="GAMA / Agregar imagen ISO Biblioteca de medios VDC"/>
    <s v="19/12/2023 21:07:37"/>
    <s v="19/12/2023 21:11:30"/>
    <s v="Cerrado"/>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s v="NO CUMPLE"/>
    <s v="NO CUMPLE"/>
    <s v="CUMPLE"/>
    <s v="NO CUMPLE"/>
    <s v="NO CUMPLE"/>
  </r>
  <r>
    <s v="INC000002506617"/>
    <s v="HOUSING"/>
    <x v="16"/>
    <s v="BELIEVE"/>
    <s v="FERNEY D GARZON PEÑA"/>
    <s v="frp_jolsso"/>
    <s v="3-Moderado/Limitado"/>
    <x v="1"/>
    <s v="Media"/>
    <x v="0"/>
    <s v="TELEFONICA EMPRESAS DE CHILE SA"/>
    <s v="GESTION DATACENTER/ ACCESOS /TELEFONICA EMPRESAS DE CHILE SA"/>
    <s v="19/12/2023 19:56:32"/>
    <s v="19/12/2023 19:58:21"/>
    <s v="Cerrado"/>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s v="NO CUMPLE"/>
    <s v="NO CUMPLE"/>
    <s v="NO CUMPLE"/>
    <s v="CUMPLE"/>
    <s v="NO CUMPLE"/>
  </r>
  <r>
    <s v="INC000002506677"/>
    <s v="TICKET-INTELIGENTE"/>
    <x v="4"/>
    <s v="GESTION TI"/>
    <s v="JUAN CARLOS UZCATEGUI FUGUETT"/>
    <s v="USR_TSIGHT"/>
    <s v="1-Extenso/Generalizado"/>
    <x v="0"/>
    <s v="Baja"/>
    <x v="1"/>
    <s v="FUNDACION INSTITUTO PROFESIONAL DUOC UC"/>
    <s v="fiprdu01 - dcadmavaras TICKET AUTOMATICO"/>
    <s v="19/12/2023 21:42:52"/>
    <s v="19/12/2023 21:42:52"/>
    <s v="Cerrado"/>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s v="CUMPLE"/>
    <s v="NO CUMPLE"/>
    <s v="NO CUMPLE"/>
    <s v="NO CUMPLE"/>
    <s v="NO CUMPLE"/>
  </r>
  <r>
    <s v="INC000002506686"/>
    <s v="HOUSING"/>
    <x v="16"/>
    <s v="BELIEVE"/>
    <s v="LUIS O MORALES ARENAS"/>
    <s v="frp_josama"/>
    <s v="3-Moderado/Limitado"/>
    <x v="1"/>
    <s v="Media"/>
    <x v="0"/>
    <s v="TELEFONICA EMPRESAS DE CHILE SA"/>
    <s v="GESTION DATACENTER/ ACCESOS/  DC PAINE/ TELEFONICA EMPRESAS DE CHILE SA"/>
    <s v="19/12/2023 23:14:09"/>
    <s v="19/12/2023 23:19:56"/>
    <s v="Cerrado"/>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s v="CUMPLE"/>
    <s v="NO CUMPLE"/>
    <s v="NO CUMPLE"/>
    <s v="NO CUMPLE"/>
    <s v="NO CUMPLE"/>
  </r>
  <r>
    <s v="INC000002506735"/>
    <s v="HOUSING"/>
    <x v="15"/>
    <s v="APQ ACCESOS"/>
    <s v="LUIS O MORALES ARENAS"/>
    <s v="tct_luimoa"/>
    <s v="4-Menor/Localizado"/>
    <x v="0"/>
    <s v="Baja"/>
    <x v="0"/>
    <s v="TELEFONICA EMPRESAS DE CHILE SA"/>
    <s v="SE GENERA TICKET POR RONDA Y REVISION DE SALAS TECNICAS"/>
    <s v="20/12/2023 6:33:50"/>
    <s v="20/12/2023 6:35:17"/>
    <s v="Cerrado"/>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s v="CUMPLE"/>
    <s v="NO CUMPLE"/>
    <s v="NO CUMPLE"/>
    <s v="NO CUMPLE"/>
    <s v="NO CUMPLE"/>
  </r>
  <r>
    <s v="INC000002506737"/>
    <s v="HOUSING"/>
    <x v="15"/>
    <s v="APQ ACCESOS"/>
    <s v="LUIS O MORALES ARENAS"/>
    <s v="tct_luimoa"/>
    <s v="4-Menor/Localizado"/>
    <x v="0"/>
    <s v="Baja"/>
    <x v="0"/>
    <s v="TELEFONICA EMPRESAS DE CHILE SA"/>
    <s v="SE GENERA TICKET POR REVISION Y TOMA DE ALARMA DE CLIENTES"/>
    <s v="20/12/2023 6:37:50"/>
    <s v="20/12/2023 6:39:26"/>
    <s v="Cerrado"/>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s v="CUMPLE"/>
    <s v="NO CUMPLE"/>
    <s v="NO CUMPLE"/>
    <s v="NO CUMPLE"/>
    <s v="NO CUMPLE"/>
  </r>
  <r>
    <s v="INC000002506808"/>
    <s v="HOUSING"/>
    <x v="15"/>
    <s v="APQ ACCESOS"/>
    <s v="LUIS O MORALES ARENAS"/>
    <s v="tct_luimoa"/>
    <s v="4-Menor/Localizado"/>
    <x v="0"/>
    <s v="Baja"/>
    <x v="0"/>
    <s v="TELEFONICA EMPRESAS DE CHILE SA"/>
    <s v="SE GENERA TICKET DE SUPERVISION PARA CLIENTE TELEFONICA"/>
    <s v="20/12/2023 0:32:53"/>
    <s v="20/12/2023 0:34:04"/>
    <s v="Cerrado"/>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s v="CUMPLE"/>
    <s v="NO CUMPLE"/>
    <s v="NO CUMPLE"/>
    <s v="NO CUMPLE"/>
    <s v="NO CUMPLE"/>
  </r>
  <r>
    <s v="INC000002506821"/>
    <s v="HOUSING"/>
    <x v="6"/>
    <s v="APQ ACCESOS"/>
    <s v="EDUARDO A NUÑEZ LAMOZA"/>
    <s v="tct_edunul"/>
    <s v="4-Menor/Localizado"/>
    <x v="0"/>
    <s v="Baja"/>
    <x v="0"/>
    <s v="TELEFONICA CYBERSECURITY TECH CHILE SPA"/>
    <s v="TOMA DE TEMPERATURAS"/>
    <s v="20/12/2023 6:36:03"/>
    <s v="20/12/2023 6:37:14"/>
    <s v="Cerrado"/>
    <s v="TI"/>
    <s v="CLIMA"/>
    <s v="20/12/2023 6:37:40"/>
    <s v="20/12/2023 23:50:00"/>
    <s v="TOMA DE TEMPERATURAS"/>
    <s v="RONDA REALIZADA"/>
    <d v="1899-12-30T00:00:00"/>
    <d v="1899-12-30T00:00:00"/>
    <d v="1899-12-30T00:00:00"/>
    <s v=""/>
    <s v="Cumplido"/>
    <m/>
    <m/>
    <m/>
    <m/>
    <m/>
    <d v="2023-11-17T00:00:00"/>
    <s v="CUMPLE"/>
    <s v="NO CUMPLE"/>
    <s v="NO CUMPLE"/>
    <s v="NO CUMPLE"/>
    <s v="NO CUMPLE"/>
  </r>
  <r>
    <s v="INC000002506823"/>
    <s v="HOUSING"/>
    <x v="6"/>
    <s v="APQ ACCESOS"/>
    <s v="EDUARDO A NUÑEZ LAMOZA"/>
    <s v="tct_edunul"/>
    <s v="4-Menor/Localizado"/>
    <x v="0"/>
    <s v="Baja"/>
    <x v="0"/>
    <s v="TELEFONICA CYBERSECURITY TECH CHILE SPA"/>
    <s v="RONDA SALAS TECNICAS"/>
    <s v="20/12/2023 6:37:55"/>
    <s v="20/12/2023 6:38:56"/>
    <s v="Cerrado"/>
    <s v="TI"/>
    <s v="CLIMA"/>
    <s v="20/12/2023 6:39:22"/>
    <s v="20/12/2023 23:50:00"/>
    <s v="RONDA SALAS TECNICAS"/>
    <s v="RONDA REALIZADA"/>
    <d v="1899-12-30T00:00:00"/>
    <d v="1899-12-30T00:00:00"/>
    <d v="1899-12-30T00:00:00"/>
    <s v=""/>
    <s v="Cumplido"/>
    <m/>
    <m/>
    <m/>
    <m/>
    <m/>
    <d v="2023-11-17T00:00:00"/>
    <s v="CUMPLE"/>
    <s v="NO CUMPLE"/>
    <s v="NO CUMPLE"/>
    <s v="NO CUMPLE"/>
    <s v="NO CUMPLE"/>
  </r>
  <r>
    <s v="INC000002506825"/>
    <s v="HOUSING"/>
    <x v="6"/>
    <s v="APQ ACCESOS"/>
    <s v="EDUARDO A NUÑEZ LAMOZA"/>
    <s v="tct_edunul"/>
    <s v="4-Menor/Localizado"/>
    <x v="0"/>
    <s v="Baja"/>
    <x v="0"/>
    <s v="TELEFONICA CYBERSECURITY TECH CHILE SPA"/>
    <s v="TOMA DE TEMPERATURAS"/>
    <s v="20/12/2023 6:39:37"/>
    <s v="20/12/2023 6:40:34"/>
    <s v="Cerrado"/>
    <s v="TI"/>
    <s v="CLIMA"/>
    <s v="20/12/2023 6:40:57"/>
    <s v="20/12/2023 23:50:00"/>
    <s v="TOMA DE TEMPERATURAS"/>
    <s v="RONDA REALIZADA"/>
    <d v="1899-12-30T00:00:00"/>
    <d v="1899-12-30T00:00:00"/>
    <d v="1899-12-30T00:00:00"/>
    <s v=""/>
    <s v="Cumplido"/>
    <m/>
    <m/>
    <m/>
    <m/>
    <m/>
    <d v="2023-11-17T00:00:00"/>
    <s v="CUMPLE"/>
    <s v="NO CUMPLE"/>
    <s v="NO CUMPLE"/>
    <s v="NO CUMPLE"/>
    <s v="NO CUMPLE"/>
  </r>
  <r>
    <s v="INC000002506827"/>
    <s v="HOUSING"/>
    <x v="6"/>
    <s v="APQ ACCESOS"/>
    <s v="EDUARDO A NUÑEZ LAMOZA"/>
    <s v="tct_edunul"/>
    <s v="4-Menor/Localizado"/>
    <x v="0"/>
    <s v="Baja"/>
    <x v="0"/>
    <s v="TELEFONICA CYBERSECURITY TECH CHILE SPA"/>
    <s v="RONDA SALAS TECNICAS"/>
    <s v="20/12/2023 6:41:15"/>
    <s v="20/12/2023 6:42:11"/>
    <s v="Cerrado"/>
    <s v="TI"/>
    <s v="INFRAESTRUCTURA"/>
    <s v="20/12/2023 6:42:29"/>
    <s v="20/12/2023 23:50:00"/>
    <s v="REVISION DE SALAS Y RACK"/>
    <s v="RONDA REALIZADA"/>
    <d v="1899-12-30T00:00:00"/>
    <d v="1899-12-30T00:00:00"/>
    <d v="1899-12-30T00:00:00"/>
    <s v=""/>
    <s v="Cumplido"/>
    <m/>
    <m/>
    <m/>
    <m/>
    <m/>
    <d v="2023-11-17T00:00:00"/>
    <s v="CUMPLE"/>
    <s v="NO CUMPLE"/>
    <s v="NO CUMPLE"/>
    <s v="NO CUMPLE"/>
    <s v="NO CUMPLE"/>
  </r>
  <r>
    <s v="INC000002506829"/>
    <s v="HOUSING"/>
    <x v="6"/>
    <s v="APQ ACCESOS"/>
    <s v="EDUARDO A NUÑEZ LAMOZA"/>
    <s v="tct_edunul"/>
    <s v="4-Menor/Localizado"/>
    <x v="0"/>
    <s v="Baja"/>
    <x v="0"/>
    <s v="TELEFONICA CYBERSECURITY TECH CHILE SPA"/>
    <s v="RONDA SALAS TECNICAS"/>
    <s v="20/12/2023 6:43:06"/>
    <s v="20/12/2023 6:44:09"/>
    <s v="Cerrado"/>
    <s v="TI"/>
    <s v="INFRAESTRUCTURA"/>
    <s v="20/12/2023 6:44:32"/>
    <s v="20/12/2023 23:50:00"/>
    <s v="REVISION DE SALAS Y RACK"/>
    <s v="RONDA REALIZADA"/>
    <d v="1899-12-30T00:00:00"/>
    <d v="1899-12-30T00:00:00"/>
    <d v="1899-12-30T00:00:00"/>
    <s v=""/>
    <s v="Cumplido"/>
    <m/>
    <m/>
    <m/>
    <m/>
    <m/>
    <d v="2023-11-20T00:00:00"/>
    <s v="CUMPLE"/>
    <s v="NO CUMPLE"/>
    <s v="NO CUMPLE"/>
    <s v="NO CUMPLE"/>
    <s v="NO CUMPLE"/>
  </r>
  <r>
    <s v="INC000002506831"/>
    <s v="HOUSING"/>
    <x v="6"/>
    <s v="APQ ACCESOS"/>
    <s v="EDUARDO A NUÑEZ LAMOZA"/>
    <s v="tct_edunul"/>
    <s v="4-Menor/Localizado"/>
    <x v="0"/>
    <s v="Baja"/>
    <x v="0"/>
    <s v="TELEFONICA CYBERSECURITY TECH CHILE SPA"/>
    <s v="RONDA SALAS TECNICAS"/>
    <s v="20/12/2023 6:44:48"/>
    <s v="20/12/2023 6:45:51"/>
    <s v="Cerrado"/>
    <s v="TI"/>
    <s v="INFRAESTRUCTURA"/>
    <s v="20/12/2023 6:46:10"/>
    <s v="20/12/2023 23:50:00"/>
    <s v="REVISION DE SALAS Y RACK"/>
    <s v="RONDA REALIZADA"/>
    <d v="1899-12-30T00:00:00"/>
    <d v="1899-12-30T00:00:00"/>
    <d v="1899-12-30T00:00:00"/>
    <s v=""/>
    <s v="Cumplido"/>
    <m/>
    <m/>
    <m/>
    <m/>
    <m/>
    <d v="2023-11-17T00:00:00"/>
    <s v="CUMPLE"/>
    <s v="NO CUMPLE"/>
    <s v="NO CUMPLE"/>
    <s v="NO CUMPLE"/>
    <s v="NO CUMPLE"/>
  </r>
  <r>
    <s v="INC000002506837"/>
    <s v="SAP"/>
    <x v="17"/>
    <s v="CLOUD SAP HANA"/>
    <s v="NICOLAS A SAAVEDRA EGUILUZ"/>
    <s v="tct_nsaave"/>
    <s v="4-Menor/Localizado"/>
    <x v="0"/>
    <s v="Baja"/>
    <x v="0"/>
    <s v="TELEFONICA EMPRESAS DE CHILE SA"/>
    <s v="Checklist Diario Clientes 20.12.23"/>
    <s v="20/12/2023 7:40:09"/>
    <s v="20/12/2023 7:41:12"/>
    <s v="Cerrado"/>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6889"/>
    <s v="INFRAESTRUCTURA DC"/>
    <x v="8"/>
    <s v="APQ ACCESOS"/>
    <s v="JONATHAN A MARQUEZ ASTENGO"/>
    <s v="tct_jmarqu"/>
    <s v="4-Menor/Localizado"/>
    <x v="0"/>
    <s v="Baja"/>
    <x v="0"/>
    <s v="TELEFONICA CYBERSECURITY TECH CHILE SPA"/>
    <s v="FACTIBILIDAD ARTIKOS/CRQ 79676"/>
    <s v="20/12/2023 10:34:42"/>
    <s v="20/12/2023 10:36:30"/>
    <s v="Cerrado"/>
    <s v="CDP ANTIGUO 1"/>
    <s v="CDP ANTIGUO 2"/>
    <s v="20/12/2023 10:38:04"/>
    <s v="20/12/2023 23:50:00"/>
    <s v="FACTIBILIDAD PARA RETIRO DE EQUIPOS"/>
    <s v="FACTIBILIDAD ENVIADA"/>
    <d v="1899-12-30T00:00:00"/>
    <d v="1899-12-30T00:00:00"/>
    <d v="1899-12-30T00:00:00"/>
    <s v=""/>
    <s v="Cumplido"/>
    <m/>
    <m/>
    <m/>
    <m/>
    <m/>
    <d v="2023-11-17T00:00:00"/>
    <s v="CUMPLE"/>
    <s v="NO CUMPLE"/>
    <s v="NO CUMPLE"/>
    <s v="NO CUMPLE"/>
    <s v="NO CUMPLE"/>
  </r>
  <r>
    <s v="INC000002506929"/>
    <s v="TICKET-INTELIGENTE"/>
    <x v="4"/>
    <s v="GESTION TI"/>
    <s v="JUAN CARLOS UZCATEGUI FUGUETT"/>
    <s v="USR_TSIGHT"/>
    <s v="1-Extenso/Generalizado"/>
    <x v="0"/>
    <s v="Baja"/>
    <x v="1"/>
    <s v="FUNDACION INSTITUTO PROFESIONAL DUOC UC"/>
    <s v="fiprdu01 - dc_acdecontinua TICKET AUTOMATICO"/>
    <s v="20/12/2023 2:32:08"/>
    <s v="20/12/2023 2:32:08"/>
    <s v="Cerrado"/>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s v="CUMPLE"/>
    <s v="NO CUMPLE"/>
    <s v="NO CUMPLE"/>
    <s v="NO CUMPLE"/>
    <s v="NO CUMPLE"/>
  </r>
  <r>
    <s v="INC000002506963"/>
    <s v="TICKET-INTELIGENTE"/>
    <x v="3"/>
    <s v="GESTION TI"/>
    <s v="VICTOR SEPULVEDA GAMARRA"/>
    <s v="USR_TSIGHT"/>
    <s v="1-Extenso/Generalizado"/>
    <x v="0"/>
    <s v="Baja"/>
    <x v="1"/>
    <s v="BLUMAR S.A."/>
    <s v="blumar01 - blutssaperp TICKET AUTOMATICO"/>
    <s v="20/12/2023 3:13:55"/>
    <s v="20/12/2023 3:13:55"/>
    <s v="Cerrado"/>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s v="CUMPLE"/>
    <s v="NO CUMPLE"/>
    <s v="NO CUMPLE"/>
    <s v="NO CUMPLE"/>
    <s v="NO CUMPLE"/>
  </r>
  <r>
    <s v="INC000002507382"/>
    <s v="HOUSING"/>
    <x v="19"/>
    <s v="BELIEVE"/>
    <s v="SEBASTIAN A JARA VIDAL"/>
    <s v="frp_josama"/>
    <s v="3-Moderado/Limitado"/>
    <x v="1"/>
    <s v="Media"/>
    <x v="0"/>
    <s v="EMPRESAS TUCAPEL S A"/>
    <s v="GESTION DATACENTER/ ACCESOS/  DC SAN MARTIN/ EMPRESAS TUCAPEL S A"/>
    <s v="20/12/2023 8:32:26"/>
    <s v="20/12/2023 8:37:41"/>
    <s v="Cerrado"/>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s v="CUMPLE"/>
    <s v="NO CUMPLE"/>
    <s v="NO CUMPLE"/>
    <s v="NO CUMPLE"/>
    <s v="NO CUMPLE"/>
  </r>
  <r>
    <s v="INC000002507444"/>
    <s v="VPN IP - MPLS"/>
    <x v="13"/>
    <s v="GESTION HD"/>
    <s v="ANGEL CASTRO CABRERA"/>
    <s v="frp_spevel"/>
    <s v="3-Moderado/Limitado"/>
    <x v="2"/>
    <s v="Alta"/>
    <x v="0"/>
    <s v="RABIE HNOSLTDA"/>
    <s v="HD/Sin acceso VDC"/>
    <s v="20/12/2023 9:03:48"/>
    <s v="20/12/2023 9:06:24"/>
    <s v="Cerrado"/>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s v="CUMPLE"/>
    <s v="NO CUMPLE"/>
    <s v="NO CUMPLE"/>
    <s v="NO CUMPLE"/>
    <s v="NO CUMPLE"/>
  </r>
  <r>
    <s v="INC000002507469"/>
    <s v="VPN IP - MPLS"/>
    <x v="2"/>
    <s v="GESTION HD"/>
    <s v="JUAN PABLO PAZ GOMPERTZ"/>
    <s v="frp_spevel"/>
    <s v="3-Moderado/Limitado"/>
    <x v="1"/>
    <s v="Media"/>
    <x v="0"/>
    <s v="HORTIFRUT S.A"/>
    <s v="HD/Agregar permiso de acceso cuenta VPN"/>
    <s v="20/12/2023 9:10:28"/>
    <s v="20/12/2023 9:13:03"/>
    <s v="Cerrado"/>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s v="CUMPLE"/>
    <s v="NO CUMPLE"/>
    <s v="NO CUMPLE"/>
    <s v="NO CUMPLE"/>
    <s v="NO CUMPLE"/>
  </r>
  <r>
    <s v="INC000002507524"/>
    <s v="VPN IP - MPLS"/>
    <x v="4"/>
    <s v="SM OPERACIONES"/>
    <s v="GIOVANNI D ROCCO VALENZUELA"/>
    <s v="tct_decruz"/>
    <s v="3-Moderado/Limitado"/>
    <x v="2"/>
    <s v="Alta"/>
    <x v="0"/>
    <s v="TELEFONICA GLOBAL TECHNOLOGY S.A.AGENCIA EN CHILE"/>
    <s v="ontraseña de VPN Data center"/>
    <s v="20/12/2023 9:33:49"/>
    <s v="20/12/2023 9:34:49"/>
    <s v="Cerrado"/>
    <s v="TI"/>
    <s v="SISTEMAS OPERATIVOS"/>
    <s v="20/12/2023 10:04:45"/>
    <s v="20/12/2023 23:50:00"/>
    <m/>
    <s v="se resetea password ok"/>
    <d v="1899-12-30T00:00:00"/>
    <d v="1899-12-30T00:00:00"/>
    <d v="1899-12-30T00:00:00"/>
    <s v=""/>
    <s v="Cumplido"/>
    <m/>
    <m/>
    <m/>
    <m/>
    <m/>
    <d v="2023-11-17T00:00:00"/>
    <s v="CUMPLE"/>
    <s v="NO CUMPLE"/>
    <s v="NO CUMPLE"/>
    <s v="NO CUMPLE"/>
    <s v="NO CUMPLE"/>
  </r>
  <r>
    <s v="INC000002507570"/>
    <s v="VPN IP - MPLS"/>
    <x v="13"/>
    <s v="ADMINISTRADORES RESIDENTES"/>
    <s v="JOSE A SANTIS SERRANO"/>
    <s v="frp_joflor"/>
    <s v="3-Moderado/Limitado"/>
    <x v="1"/>
    <s v="Media"/>
    <x v="0"/>
    <s v="FARMACIAS AHUMADA S.A."/>
    <s v="GAMA | Error para crear instantáneas a plataforma VDC"/>
    <s v="20/12/2023 10:47:25"/>
    <s v="20/12/2023 10:47:54"/>
    <s v="Cerrado"/>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s v="NO CUMPLE"/>
    <s v="CUMPLE"/>
    <s v="NO CUMPLE"/>
    <s v="NO CUMPLE"/>
    <s v="NO CUMPLE"/>
  </r>
  <r>
    <s v="INC000002507580"/>
    <s v="HOUSING"/>
    <x v="14"/>
    <s v="BELIEVE"/>
    <s v="CRISTOPHER MALDONADO ROMERO"/>
    <s v="frp_pcamay"/>
    <s v="3-Moderado/Limitado"/>
    <x v="1"/>
    <s v="Media"/>
    <x v="0"/>
    <s v="ICETEL SERVICIOS S.A."/>
    <s v="GESTION DATACENTER/ ACCESOS / ICETEL"/>
    <s v="20/12/2023 11:34:07"/>
    <s v="20/12/2023 11:35:27"/>
    <s v="Cerrado"/>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s v="CUMPLE"/>
    <s v="NO CUMPLE"/>
    <s v="NO CUMPLE"/>
    <s v="NO CUMPLE"/>
    <s v="NO CUMPLE"/>
  </r>
  <r>
    <s v="INC000002507597"/>
    <s v="HOSTING VIRTUAL"/>
    <x v="4"/>
    <s v="GESTION PLATAFORMA CLIENTES"/>
    <s v="GIOVANNI D ROCCO VALENZUELA"/>
    <s v="vos_eperez"/>
    <s v="4-Menor/Localizado"/>
    <x v="0"/>
    <s v="Baja"/>
    <x v="0"/>
    <s v="TELEFONICA EMPRESAS DE CHILE SA"/>
    <s v="instalación de certificado tic en servidores SW-WEB01 y SW-WEB02 parque nuevo SolarWinds"/>
    <s v="20/12/2023 11:51:39"/>
    <s v="20/12/2023 11:58:16"/>
    <s v="Cerrado"/>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s v="NO CUMPLE"/>
    <s v="NO CUMPLE"/>
    <s v="CUMPLE"/>
    <s v="NO CUMPLE"/>
    <s v="NO CUMPLE"/>
  </r>
  <r>
    <s v="INC000002507612"/>
    <s v="HOUSING"/>
    <x v="15"/>
    <s v="APQ ACCESOS"/>
    <s v="ALDO P VALENZUELA MUJICA"/>
    <s v="tct_avalen"/>
    <s v="2-Significativo/Amplio"/>
    <x v="2"/>
    <s v="Alta"/>
    <x v="0"/>
    <s v="TELEFONICA EMPRESAS DE CHILE SA"/>
    <s v="RONDA Y REVISION DE SALAS TECNICAS"/>
    <s v="20/12/2023 9:45:45"/>
    <s v="20/12/2023 9:47:23"/>
    <s v="Cerrado"/>
    <s v="CDP ANTIGUO 1"/>
    <s v="CDP ANTIGUO 2"/>
    <s v="20/12/2023 10:00:17"/>
    <s v="20/12/2023 23:50:00"/>
    <s v="RONDA Y REVISION DE SALAS TECNICAS"/>
    <s v="SE REALIZA RONDA"/>
    <d v="1899-12-30T00:12:22"/>
    <d v="1899-12-30T00:14:32"/>
    <d v="1899-12-30T00:02:10"/>
    <s v=""/>
    <s v="Cumplido"/>
    <m/>
    <m/>
    <m/>
    <m/>
    <m/>
    <d v="2023-11-21T00:00:00"/>
    <s v="CUMPLE"/>
    <s v="NO CUMPLE"/>
    <s v="NO CUMPLE"/>
    <s v="NO CUMPLE"/>
    <s v="NO CUMPLE"/>
  </r>
  <r>
    <s v="INC000002507616"/>
    <s v="RED INTERNA"/>
    <x v="1"/>
    <s v="APQ ACCESOS"/>
    <s v="CARLOS F ARAYA RAMIREZ"/>
    <s v="tct_cararr"/>
    <s v="4-Menor/Localizado"/>
    <x v="0"/>
    <s v="Baja"/>
    <x v="0"/>
    <s v="TELEFONICA CYBERSECURITY TECH CHILE SPA"/>
    <s v="RONDA INSPECTIVA"/>
    <s v="20/12/2023 9:58:48"/>
    <s v="20/12/2023 9:59:33"/>
    <s v="Cerrado"/>
    <s v="CDP ANTIGUO 1"/>
    <s v="CDP ANTIGUO 2"/>
    <s v="20/12/2023 10:10:58"/>
    <s v="20/12/2023 23:50:00"/>
    <m/>
    <s v="RONDA REALIZADA"/>
    <d v="1899-12-30T00:00:00"/>
    <d v="1899-12-30T00:00:00"/>
    <d v="1899-12-30T00:00:00"/>
    <s v=""/>
    <s v="Cumplido"/>
    <m/>
    <m/>
    <m/>
    <m/>
    <m/>
    <d v="2023-11-17T00:00:00"/>
    <s v="CUMPLE"/>
    <s v="NO CUMPLE"/>
    <s v="NO CUMPLE"/>
    <s v="NO CUMPLE"/>
    <s v="NO CUMPLE"/>
  </r>
  <r>
    <s v="INC000002507668"/>
    <s v="HOUSING"/>
    <x v="14"/>
    <s v="BELIEVE"/>
    <s v="CRISTOPHER MALDONADO ROMERO"/>
    <s v="frp_jolsso"/>
    <s v="3-Moderado/Limitado"/>
    <x v="1"/>
    <s v="Media"/>
    <x v="0"/>
    <s v="ICETEL SERVICIOS S.A."/>
    <s v="GESTION DATACENTER/ ACCESOS /ICETEL SERVICIOS S.A."/>
    <s v="20/12/2023 13:39:00"/>
    <s v="20/12/2023 13:41:10"/>
    <s v="Cerrado"/>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s v="CUMPLE"/>
    <s v="NO CUMPLE"/>
    <s v="NO CUMPLE"/>
    <s v="NO CUMPLE"/>
    <s v="NO CUMPLE"/>
  </r>
  <r>
    <s v="INC000002507679"/>
    <s v="OFFICE365"/>
    <x v="5"/>
    <s v="GESTION CALL CENTER"/>
    <s v="JAVIERA A UMAÑA YEVENES"/>
    <s v="frp_jancha"/>
    <s v="4-Menor/Localizado"/>
    <x v="0"/>
    <s v="Baja"/>
    <x v="0"/>
    <s v="VINA CARTA VIEJA S A"/>
    <s v="CALL CENTER/HABILITAR EL ESPACIO ADICIONAL DE LA CUENTA DEL CORREO 365"/>
    <s v="20/12/2023 14:04:19"/>
    <s v="20/12/2023 14:05:59"/>
    <s v="Cerrado"/>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s v="CUMPLE"/>
    <s v="NO CUMPLE"/>
    <s v="NO CUMPLE"/>
    <s v="NO CUMPLE"/>
    <s v="NO CUMPLE"/>
  </r>
  <r>
    <s v="INC000002507739"/>
    <s v="VPN IP - MPLS"/>
    <x v="2"/>
    <s v="GESTION HD"/>
    <s v="LUIS RODRIGO ACEVEDO COLLIPAL"/>
    <s v="frp_spevel"/>
    <s v="3-Moderado/Limitado"/>
    <x v="1"/>
    <s v="Media"/>
    <x v="0"/>
    <s v="EMPRESA NACIONAL DE CERTIFICACIONES"/>
    <s v="HD/VPN site to site | FOLIO:INC000002505087 | APERTURA"/>
    <s v="20/12/2023 9:47:05"/>
    <s v="20/12/2023 9:48:26"/>
    <s v="Cerrado"/>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s v="NO CUMPLE"/>
    <s v="CUMPLE"/>
    <s v="NO CUMPLE"/>
    <s v="NO CUMPLE"/>
    <s v="NO CUMPLE"/>
  </r>
  <r>
    <s v="INC000002507748"/>
    <s v="SAP"/>
    <x v="17"/>
    <s v="GESTION HD"/>
    <s v="EWALD R GALAZ MILLALEO"/>
    <s v="frp_spevel"/>
    <s v="3-Moderado/Limitado"/>
    <x v="1"/>
    <s v="Media"/>
    <x v="0"/>
    <s v="ACMA S.A."/>
    <s v="HD/ACMA - Alerta de Certificado"/>
    <s v="20/12/2023 9:52:16"/>
    <s v="20/12/2023 9:54:35"/>
    <s v="Cerrado"/>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s v="NO CUMPLE"/>
    <s v="NO CUMPLE"/>
    <s v="NO CUMPLE"/>
    <s v="CUMPLE"/>
    <s v="NO CUMPLE"/>
  </r>
  <r>
    <s v="INC000002507759"/>
    <s v="HOSTING VIRTUAL"/>
    <x v="5"/>
    <s v="DUOC TICKET AUTOMATICO"/>
    <s v="JAVIERA A UMAÑA YEVENES"/>
    <s v="frp_jciert"/>
    <s v="3-Moderado/Limitado"/>
    <x v="1"/>
    <s v="Media"/>
    <x v="0"/>
    <s v="FUNDACION INSTITUTO PROFESIONAL DUOC UC"/>
    <s v="DUOC | Segunda actualización registro de indicadores - UDigital 2023  (cierre estudio"/>
    <s v="20/12/2023 9:59:57"/>
    <s v="20/12/2023 10:01:34"/>
    <s v="Cerrado"/>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s v="CUMPLE"/>
    <s v="NO CUMPLE"/>
    <s v="NO CUMPLE"/>
    <s v="NO CUMPLE"/>
    <s v="NO CUMPLE"/>
  </r>
  <r>
    <s v="INC000002507763"/>
    <s v="TICKET-INTELIGENTE"/>
    <x v="4"/>
    <s v="GESTION TI"/>
    <s v="JUAN CARLOS UZCATEGUI FUGUETT"/>
    <s v="USR_TSIGHT"/>
    <s v="1-Extenso/Generalizado"/>
    <x v="0"/>
    <s v="Baja"/>
    <x v="1"/>
    <s v="GPS CHILE SPA"/>
    <s v="gpschi01 - wnprap_gps04 TICKET AUTOMATICO"/>
    <s v="20/12/2023 9:57:24"/>
    <s v="20/12/2023 9:57:24"/>
    <s v="Cerrado"/>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s v="NO CUMPLE"/>
    <s v="CUMPLE"/>
    <s v="NO CUMPLE"/>
    <s v="NO CUMPLE"/>
    <s v="NO CUMPLE"/>
  </r>
  <r>
    <s v="INC000002507819"/>
    <s v="VPN IP - MPLS"/>
    <x v="4"/>
    <s v="GESTION HD"/>
    <s v="PAUL A SEPULVEDA ALVAREZ"/>
    <s v="frp_fpetro"/>
    <s v="3-Moderado/Limitado"/>
    <x v="1"/>
    <s v="Media"/>
    <x v="0"/>
    <s v="TELEFONICA GLOBAL TECHNOLOGY S.A.AGENCIA EN CHILE"/>
    <s v="REQ/SERVEL - Hora servidores servel01 y servel03"/>
    <s v="20/12/2023 10:27:41"/>
    <s v="20/12/2023 10:29:53"/>
    <s v="Cerrado"/>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s v="CUMPLE"/>
    <s v="NO CUMPLE"/>
    <s v="NO CUMPLE"/>
    <s v="NO CUMPLE"/>
    <s v="NO CUMPLE"/>
  </r>
  <r>
    <s v="INC000002507855"/>
    <s v="VPN IP - MPLS"/>
    <x v="9"/>
    <s v="GESTION HD"/>
    <s v="RODRIGO VÁSQUEZ MUÑOZ"/>
    <s v="frp_fpetro"/>
    <s v="3-Moderado/Limitado"/>
    <x v="1"/>
    <s v="Media"/>
    <x v="0"/>
    <s v="EMPRESA NACIONAL DE CERTIFICACIONES"/>
    <s v="REQ/Información sobre cintas de respaldo"/>
    <s v="20/12/2023 10:49:14"/>
    <s v="20/12/2023 10:51:29"/>
    <s v="Cerrado"/>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s v="CUMPLE"/>
    <s v="NO CUMPLE"/>
    <s v="NO CUMPLE"/>
    <s v="NO CUMPLE"/>
    <s v="NO CUMPLE"/>
  </r>
  <r>
    <s v="INC000002507902"/>
    <s v="VPN IP - MPLS"/>
    <x v="6"/>
    <s v="GESTION HD"/>
    <s v="SEBASTIAN A JARA VIDAL"/>
    <s v="frp_spevel"/>
    <s v="3-Moderado/Limitado"/>
    <x v="1"/>
    <s v="Media"/>
    <x v="0"/>
    <s v="TELEFONICA EMPRESAS DE CHILE SA"/>
    <s v="HD/solicitud manos remotas"/>
    <s v="20/12/2023 10:55:03"/>
    <s v="20/12/2023 10:59:36"/>
    <s v="Cerrado"/>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s v="CUMPLE"/>
    <s v="NO CUMPLE"/>
    <s v="NO CUMPLE"/>
    <s v="NO CUMPLE"/>
    <s v="NO CUMPLE"/>
  </r>
  <r>
    <s v="INC000002507935"/>
    <s v="TICKET-INTELIGENTE"/>
    <x v="3"/>
    <s v="GESTION TI"/>
    <s v="GUSTAVO AVILA VERA"/>
    <s v="USR_TSIGHT"/>
    <s v="1-Extenso/Generalizado"/>
    <x v="0"/>
    <s v="Baja"/>
    <x v="1"/>
    <s v="BLUMAR S.A."/>
    <s v="blumar01 - blutssaperp TICKET AUTOMATICO"/>
    <s v="20/12/2023 11:26:03"/>
    <s v="20/12/2023 11:26:03"/>
    <s v="Cerrado"/>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s v="NO CUMPLE"/>
    <s v="CUMPLE"/>
    <s v="NO CUMPLE"/>
    <s v="NO CUMPLE"/>
    <s v="NO CUMPLE"/>
  </r>
  <r>
    <s v="INC000002507947"/>
    <s v="VPN IP - MPLS"/>
    <x v="3"/>
    <s v="GESTION HD"/>
    <s v="GUSTAVO AVILA VERA"/>
    <s v="frp_fpetro"/>
    <s v="3-Moderado/Limitado"/>
    <x v="1"/>
    <s v="Media"/>
    <x v="0"/>
    <s v="CONSORCIO INDUSTRIAL DE ALIMENTOS S A"/>
    <s v="REQ/Agregar registro txt"/>
    <s v="20/12/2023 11:42:25"/>
    <s v="20/12/2023 11:45:53"/>
    <s v="Cerrado"/>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s v="CUMPLE"/>
    <s v="NO CUMPLE"/>
    <s v="NO CUMPLE"/>
    <s v="NO CUMPLE"/>
    <s v="NO CUMPLE"/>
  </r>
  <r>
    <s v="INC000002507960"/>
    <s v="HOUSING"/>
    <x v="19"/>
    <s v="BELIEVE"/>
    <s v="SEBASTIAN A JARA VIDAL"/>
    <s v="frp_fbalab"/>
    <s v="3-Moderado/Limitado"/>
    <x v="1"/>
    <s v="Media"/>
    <x v="0"/>
    <s v="ARTIKOS CHILE S A"/>
    <s v="GESTION DATACENTER/ ACCESOS / ARTIKOS CHILE S A"/>
    <s v="20/12/2023 11:49:34"/>
    <s v="20/12/2023 11:50:52"/>
    <s v="Cerrado"/>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s v="CUMPLE"/>
    <s v="NO CUMPLE"/>
    <s v="NO CUMPLE"/>
    <s v="NO CUMPLE"/>
    <s v="NO CUMPLE"/>
  </r>
  <r>
    <s v="INC000002507968"/>
    <s v="RED INTERNA"/>
    <x v="0"/>
    <s v="APQ ACCESOS"/>
    <s v="CRISTOPHER MALDONADO ROMERO"/>
    <s v="tct_cmaldo"/>
    <s v="4-Menor/Localizado"/>
    <x v="0"/>
    <s v="Baja"/>
    <x v="0"/>
    <s v="TELEFONICA EMPRESAS DE CHILE SA"/>
    <s v="RONDA TOMA DE TEMPERATURAS SALAS TIC"/>
    <s v="20/12/2023 11:53:49"/>
    <s v="20/12/2023 11:54:54"/>
    <s v="Cerrado"/>
    <s v="CDP ANTIGUO 1"/>
    <s v="CDP ANTIGUO 2"/>
    <s v="20/12/2023 12:48:09"/>
    <s v="20/12/2023 23:50:00"/>
    <m/>
    <s v="RONDA REALIZADA"/>
    <d v="1899-12-30T00:00:00"/>
    <d v="1899-12-30T00:00:00"/>
    <d v="1899-12-30T00:00:00"/>
    <s v=""/>
    <s v="Cumplido"/>
    <m/>
    <m/>
    <m/>
    <m/>
    <m/>
    <d v="2023-11-17T00:00:00"/>
    <s v="CUMPLE"/>
    <s v="NO CUMPLE"/>
    <s v="NO CUMPLE"/>
    <s v="NO CUMPLE"/>
    <s v="NO CUMPLE"/>
  </r>
  <r>
    <s v="INC000002507977"/>
    <s v="VPN IP - MPLS"/>
    <x v="4"/>
    <s v="GESTION HD"/>
    <s v="PAUL A SEPULVEDA ALVAREZ"/>
    <s v="frp_fpetro"/>
    <s v="3-Moderado/Limitado"/>
    <x v="1"/>
    <s v="Media"/>
    <x v="0"/>
    <s v="TELEFONICA GLOBAL TECHNOLOGY S.A.AGENCIA EN CHILE"/>
    <s v="REQ/TELEFONICA - Permisos admin cuenta tct_cristobal.reyes"/>
    <s v="20/12/2023 11:56:34"/>
    <s v="20/12/2023 11:58:14"/>
    <s v="Cerrado"/>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s v="CUMPLE"/>
    <s v="NO CUMPLE"/>
    <s v="NO CUMPLE"/>
    <s v="NO CUMPLE"/>
    <s v="NO CUMPLE"/>
  </r>
  <r>
    <s v="INC000002508002"/>
    <s v="HOUSING"/>
    <x v="19"/>
    <s v="BELIEVE"/>
    <s v="SEBASTIAN A JARA VIDAL"/>
    <s v="frp_fbalab"/>
    <s v="3-Moderado/Limitado"/>
    <x v="1"/>
    <s v="Media"/>
    <x v="0"/>
    <s v="EQUIPOS ELECTRONICOS Y COMPUTACION SA"/>
    <s v="GESTION DATACENTER/ ACCESOS / EQUIPOS ELECTRONICOS Y COMPUTACION SA"/>
    <s v="20/12/2023 12:04:58"/>
    <s v="20/12/2023 12:06:36"/>
    <s v="Cerrado"/>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s v="CUMPLE"/>
    <s v="NO CUMPLE"/>
    <s v="NO CUMPLE"/>
    <s v="NO CUMPLE"/>
    <s v="NO CUMPLE"/>
  </r>
  <r>
    <s v="INC000002508043"/>
    <s v="HOUSING"/>
    <x v="15"/>
    <s v="APQ ACCESOS"/>
    <s v="ALDO P VALENZUELA MUJICA"/>
    <s v="tct_avalen"/>
    <s v="2-Significativo/Amplio"/>
    <x v="2"/>
    <s v="Alta"/>
    <x v="0"/>
    <s v="TELEFONICA EMPRESAS DE CHILE SA"/>
    <s v="TOMA DE ALARMAS DE CLIENTE"/>
    <s v="20/12/2023 12:15:32"/>
    <s v="20/12/2023 12:15:38"/>
    <s v="Cerrado"/>
    <s v="CDP ANTIGUO 1"/>
    <s v="CDP ANTIGUO 2"/>
    <s v="20/12/2023 12:31:08"/>
    <s v="20/12/2023 23:50:00"/>
    <s v="TOMA DE ALARMAS DE CLIENTE"/>
    <s v="SE REALIZA TOMA DE ALARMAS"/>
    <d v="1899-12-30T00:15:06"/>
    <d v="1899-12-30T00:15:36"/>
    <d v="1899-12-30T00:00:30"/>
    <s v=""/>
    <s v="Cumplido"/>
    <m/>
    <m/>
    <m/>
    <m/>
    <m/>
    <d v="2023-11-17T00:00:00"/>
    <s v="CUMPLE"/>
    <s v="NO CUMPLE"/>
    <s v="NO CUMPLE"/>
    <s v="NO CUMPLE"/>
    <s v="NO CUMPLE"/>
  </r>
  <r>
    <s v="INC000002508065"/>
    <s v="HOSTING VIRTUAL"/>
    <x v="4"/>
    <s v="SISTEMA OPERATIVO MICROSOFT"/>
    <s v="GIOVANNI D ROCCO VALENZUELA"/>
    <s v="tct_grocco"/>
    <s v="4-Menor/Localizado"/>
    <x v="0"/>
    <s v="Baja"/>
    <x v="0"/>
    <s v="TELEFONICA GLOBAL TECHNOLOGY S.A.AGENCIA EN CHILE"/>
    <s v="SOLICITUD DE DATOS SITIOS SHAREPOINT"/>
    <s v="20/12/2023 13:24:13"/>
    <s v="20/12/2023 13:25:15"/>
    <s v="Cerrado"/>
    <s v="PLATAFORMAS"/>
    <s v="SHAREPOINT"/>
    <s v="20/12/2023 13:26:38"/>
    <s v="20/12/2023 23:50:00"/>
    <s v="Solciitan datos del gestor docuemntal 2.0"/>
    <m/>
    <d v="1899-12-30T00:00:00"/>
    <d v="1899-12-30T00:02:25"/>
    <d v="1899-12-30T00:02:25"/>
    <s v=""/>
    <s v="Cumplido"/>
    <m/>
    <m/>
    <m/>
    <m/>
    <m/>
    <d v="2023-11-17T00:00:00"/>
    <s v="CUMPLE"/>
    <s v="NO CUMPLE"/>
    <s v="NO CUMPLE"/>
    <s v="NO CUMPLE"/>
    <s v="NO CUMPLE"/>
  </r>
  <r>
    <s v="INC000002508082"/>
    <s v="VPN IP - MPLS"/>
    <x v="11"/>
    <s v="GESTION HD"/>
    <s v="SANDRA BASSALETTI ATENAS"/>
    <s v="frp_kaldor"/>
    <s v="3-Moderado/Limitado"/>
    <x v="1"/>
    <s v="Media"/>
    <x v="0"/>
    <s v="BRITISH AMERICAN TOBACCO CHILE OPERACIONES S.A."/>
    <s v="HD / Solicitud de requerimiento para BAT"/>
    <s v="20/12/2023 15:08:05"/>
    <s v="20/12/2023 15:13:25"/>
    <s v="Cerrado"/>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s v="NO CUMPLE"/>
    <s v="CUMPLE"/>
    <s v="NO CUMPLE"/>
    <s v="NO CUMPLE"/>
    <s v="NO CUMPLE"/>
  </r>
  <r>
    <s v="INC000002508088"/>
    <s v="VPN IP - MPLS"/>
    <x v="4"/>
    <s v="GESTION HD"/>
    <s v="JUAN CARLOS UZCATEGUI FUGUETT"/>
    <s v="frp_kaldor"/>
    <s v="3-Moderado/Limitado"/>
    <x v="1"/>
    <s v="Media"/>
    <x v="0"/>
    <s v="TELEFONICA GLOBAL TECHNOLOGY S.A.AGENCIA EN CHILE"/>
    <s v="HD / TELEFONICA - Validación baja servidores"/>
    <s v="20/12/2023 15:26:16"/>
    <s v="20/12/2023 15:31:16"/>
    <s v="Cerrado"/>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s v="NO CUMPLE"/>
    <s v="CUMPLE"/>
    <s v="NO CUMPLE"/>
    <s v="NO CUMPLE"/>
    <s v="NO CUMPLE"/>
  </r>
  <r>
    <s v="INC000002508102"/>
    <s v="HOSTING VIRTUAL"/>
    <x v="13"/>
    <s v="GESTION HD"/>
    <s v="ANGEL CASTRO CABRERA"/>
    <s v="frp_kaldor"/>
    <s v="3-Moderado/Limitado"/>
    <x v="1"/>
    <s v="Media"/>
    <x v="1"/>
    <s v="AFP PLANVITAL SA"/>
    <s v="HD / TCCT - Cliente PlanVital - Apoyo proveedor Avaya Telset - Incidente"/>
    <s v="20/12/2023 15:47:30"/>
    <s v="20/12/2023 15:52:07"/>
    <s v="Cerrado"/>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s v="NO CUMPLE"/>
    <s v="CUMPLE"/>
    <s v="NO CUMPLE"/>
    <s v="NO CUMPLE"/>
    <s v="NO CUMPLE"/>
  </r>
  <r>
    <s v="INC000002508108"/>
    <s v="HOUSING"/>
    <x v="14"/>
    <s v="BELIEVE"/>
    <s v="CRISTOPHER MALDONADO ROMERO"/>
    <s v="frp_pcamay"/>
    <s v="3-Moderado/Limitado"/>
    <x v="1"/>
    <s v="Media"/>
    <x v="0"/>
    <s v="TELEFONICA EMPRESAS DE CHILE SA"/>
    <s v="GESTION DATACENTER/ ACCESOS / SINACOFI"/>
    <s v="20/12/2023 12:14:58"/>
    <s v="20/12/2023 12:15:46"/>
    <s v="Cerrado"/>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s v="CUMPLE"/>
    <s v="NO CUMPLE"/>
    <s v="NO CUMPLE"/>
    <s v="NO CUMPLE"/>
    <s v="NO CUMPLE"/>
  </r>
  <r>
    <s v="INC000002508183"/>
    <s v="HOUSING"/>
    <x v="15"/>
    <s v="APQ ACCESOS"/>
    <s v="ESTEBAN O BUSTOS CORNEJO"/>
    <s v="tct_ebusto"/>
    <s v="4-Menor/Localizado"/>
    <x v="0"/>
    <s v="Baja"/>
    <x v="0"/>
    <s v="TELEFONICA EMPRESAS DE CHILE SA"/>
    <s v="SUPERVISION MODIFICACION CRUZADA"/>
    <s v="20/12/2023 16:05:14"/>
    <s v="20/12/2023 16:06:59"/>
    <s v="Cerrado"/>
    <s v="CDP ANTIGUO 1"/>
    <s v="CDP ANTIGUO 2"/>
    <s v="20/12/2023 16:08:13"/>
    <s v="20/12/2023 23:50:00"/>
    <s v="SUPERVISION MODIFICACION CRUZADA"/>
    <s v="SUPERVISION CRQ/OK"/>
    <d v="1899-12-30T00:01:14"/>
    <d v="1899-12-30T00:02:59"/>
    <d v="1899-12-30T00:01:45"/>
    <s v=""/>
    <s v="Cumplido"/>
    <m/>
    <m/>
    <m/>
    <m/>
    <m/>
    <d v="2023-11-17T00:00:00"/>
    <s v="CUMPLE"/>
    <s v="NO CUMPLE"/>
    <s v="NO CUMPLE"/>
    <s v="NO CUMPLE"/>
    <s v="NO CUMPLE"/>
  </r>
  <r>
    <s v="INC000002508197"/>
    <s v="HOUSING"/>
    <x v="15"/>
    <s v="APQ ACCESOS"/>
    <s v="JOSE G MARQUEZ MARCANO"/>
    <s v="tct_josmam"/>
    <s v="4-Menor/Localizado"/>
    <x v="0"/>
    <s v="Baja"/>
    <x v="0"/>
    <s v="TELEFONICA EMPRESAS DE CHILE SA"/>
    <s v="SUPERVISION: INSTALACION DE CRUZADA"/>
    <s v="20/12/2023 16:26:47"/>
    <s v="20/12/2023 16:27:38"/>
    <s v="Cerrado"/>
    <s v="CDP ANTIGUO 1"/>
    <s v="CDP ANTIGUO 2"/>
    <s v="20/12/2023 16:29:37"/>
    <s v="20/12/2023 23:50:00"/>
    <s v="INSTALACION DE CRUZADA"/>
    <s v="TRABAJO REALIZADO CON EXITO"/>
    <d v="1899-12-30T00:01:48"/>
    <d v="1899-12-30T00:02:50"/>
    <d v="1899-12-30T00:01:02"/>
    <s v=""/>
    <s v="Cumplido"/>
    <m/>
    <m/>
    <m/>
    <m/>
    <m/>
    <d v="2023-11-17T00:00:00"/>
    <s v="CUMPLE"/>
    <s v="NO CUMPLE"/>
    <s v="NO CUMPLE"/>
    <s v="NO CUMPLE"/>
    <s v="NO CUMPLE"/>
  </r>
  <r>
    <s v="INC000002508236"/>
    <s v="TICKET-INTELIGENTE"/>
    <x v="3"/>
    <s v="GESTION TI"/>
    <s v="GUSTAVO AVILA VERA"/>
    <s v="USR_TSIGHT"/>
    <s v="1-Extenso/Generalizado"/>
    <x v="0"/>
    <s v="Baja"/>
    <x v="1"/>
    <s v="TELEFONICA CYBERSECURITY TECH CHILE SPA"/>
    <s v="tctcsp01 - soc-splunk-i-02 TICKET AUTOMATICO"/>
    <s v="20/12/2023 12:23:43"/>
    <s v="20/12/2023 12:23:43"/>
    <s v="Cerrado"/>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s v="CUMPLE"/>
    <s v="NO CUMPLE"/>
    <s v="NO CUMPLE"/>
    <s v="NO CUMPLE"/>
    <s v="NO CUMPLE"/>
  </r>
  <r>
    <s v="INC000002508243"/>
    <s v="VPN IP - MPLS"/>
    <x v="17"/>
    <s v="GESTION HD"/>
    <s v="EWALD R GALAZ MILLALEO"/>
    <s v="frp_spevel"/>
    <s v="3-Moderado/Limitado"/>
    <x v="1"/>
    <s v="Media"/>
    <x v="0"/>
    <s v="TELEFONICA GLOBAL TECHNOLOGY S.A.AGENCIA EN CHILE"/>
    <s v="HD/SUGAL - Alarma disco K servidor PRDMON"/>
    <s v="20/12/2023 12:39:00"/>
    <s v="20/12/2023 12:41:43"/>
    <s v="Cerrado"/>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s v="NO CUMPLE"/>
    <s v="NO CUMPLE"/>
    <s v="CUMPLE"/>
    <s v="NO CUMPLE"/>
    <s v="NO CUMPLE"/>
  </r>
  <r>
    <s v="INC000002508268"/>
    <s v="VPN IP - MPLS"/>
    <x v="2"/>
    <s v="GESTION HD"/>
    <s v="LUIS A VILLASMIL CASTILLO"/>
    <s v="frp_spevel"/>
    <s v="3-Moderado/Limitado"/>
    <x v="1"/>
    <s v="Media"/>
    <x v="1"/>
    <s v="EMPRESA NACIONAL DE CERTIFICACIONES"/>
    <s v="HD/Urgente // VPN site to site Tunel VPN_MIN"/>
    <s v="20/12/2023 12:56:45"/>
    <s v="20/12/2023 13:01:19"/>
    <s v="Cerrado"/>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s v="NO CUMPLE"/>
    <s v="CUMPLE"/>
    <s v="NO CUMPLE"/>
    <s v="NO CUMPLE"/>
    <s v="NO CUMPLE"/>
  </r>
  <r>
    <s v="INC000002508293"/>
    <s v="HOUSING"/>
    <x v="19"/>
    <s v="BELIEVE"/>
    <s v="SEBASTIAN A JARA VIDAL"/>
    <s v="frp_fbalab"/>
    <s v="3-Moderado/Limitado"/>
    <x v="1"/>
    <s v="Media"/>
    <x v="0"/>
    <s v="TELECOMUNICACIONES VOZ Y DATOS SPA"/>
    <s v="GESTION DATACENTER/ ACCESOS / EQUIPOS ELECTRONICOS Y COMPUTACION SA"/>
    <s v="20/12/2023 13:28:22"/>
    <s v="20/12/2023 13:30:14"/>
    <s v="Cerrado"/>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s v="CUMPLE"/>
    <s v="NO CUMPLE"/>
    <s v="NO CUMPLE"/>
    <s v="NO CUMPLE"/>
    <s v="NO CUMPLE"/>
  </r>
  <r>
    <s v="INC000002508390"/>
    <s v="HOSTING VIRTUAL"/>
    <x v="7"/>
    <s v="DUOC TICKET AUTOMATICO"/>
    <s v="ALVARO ORTIZ"/>
    <s v="frp_lmosqu"/>
    <s v="3-Moderado/Limitado"/>
    <x v="0"/>
    <s v="Baja"/>
    <x v="0"/>
    <s v="FUNDACION INSTITUTO PROFESIONAL DUOC UC"/>
    <s v="REQ | DUOC |  Urgencia: Alta | Modificar configuraciones de red OCI"/>
    <s v="20/12/2023 15:38:09"/>
    <s v="20/12/2023 15:39:24"/>
    <s v="Cerrado"/>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s v="NO CUMPLE"/>
    <s v="CUMPLE"/>
    <s v="NO CUMPLE"/>
    <s v="NO CUMPLE"/>
    <s v="NO CUMPLE"/>
  </r>
  <r>
    <s v="INC000002508433"/>
    <s v="HOUSING"/>
    <x v="15"/>
    <s v="APQ ACCESOS"/>
    <s v="ALDO P VALENZUELA MUJICA"/>
    <s v="tct_avalen"/>
    <s v="2-Significativo/Amplio"/>
    <x v="2"/>
    <s v="Alta"/>
    <x v="0"/>
    <s v="TELEFONICA EMPRESAS DE CHILE SA"/>
    <s v="SUPERVISION INSTALACION DE CRUZADA OPTICA PARA PROYECTO"/>
    <s v="20/12/2023 15:50:05"/>
    <s v="20/12/2023 15:52:03"/>
    <s v="Cerrado"/>
    <s v="CDP ANTIGUO 1"/>
    <s v="CDP ANTIGUO 2"/>
    <s v="20/12/2023 15:55:52"/>
    <s v="20/12/2023 23:50:00"/>
    <s v="SUPERVISION INSTALACION DE CRUZADA OPTICA PARA PROYECTO"/>
    <s v="SE REALIZA SUPERVISION"/>
    <d v="1899-12-30T00:03:21"/>
    <d v="1899-12-30T00:05:47"/>
    <d v="1899-12-30T00:02:26"/>
    <s v=""/>
    <s v="Cumplido"/>
    <m/>
    <m/>
    <m/>
    <m/>
    <m/>
    <d v="2023-11-17T00:00:00"/>
    <s v="CUMPLE"/>
    <s v="NO CUMPLE"/>
    <s v="NO CUMPLE"/>
    <s v="NO CUMPLE"/>
    <s v="NO CUMPLE"/>
  </r>
  <r>
    <s v="INC000002508515"/>
    <s v="VPN IP - MPLS"/>
    <x v="4"/>
    <s v="GESTION HD"/>
    <s v="GIOVANNI D ROCCO VALENZUELA"/>
    <s v="frp_fpetro"/>
    <s v="3-Moderado/Limitado"/>
    <x v="1"/>
    <s v="Media"/>
    <x v="0"/>
    <s v="TELEFONICA GLOBAL TECHNOLOGY S.A.AGENCIA EN CHILE"/>
    <s v="HD/Usuario y password Remedy"/>
    <s v="20/12/2023 16:03:21"/>
    <s v="20/12/2023 16:05:21"/>
    <s v="Cerrado"/>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s v="CUMPLE"/>
    <s v="NO CUMPLE"/>
    <s v="NO CUMPLE"/>
    <s v="NO CUMPLE"/>
    <s v="NO CUMPLE"/>
  </r>
  <r>
    <s v="INC000002508521"/>
    <s v="VPN IP - MPLS"/>
    <x v="12"/>
    <s v="GESTION HD"/>
    <s v="MOISES E MONTERO RAMOS"/>
    <s v="frp_spevel"/>
    <s v="3-Moderado/Limitado"/>
    <x v="1"/>
    <s v="Media"/>
    <x v="0"/>
    <s v="SONACOL SA"/>
    <s v="HD/[SONACOL] Listado mv con servicio de replica"/>
    <s v="20/12/2023 16:13:54"/>
    <s v="20/12/2023 16:16:44"/>
    <s v="Cerrado"/>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s v="NO CUMPLE"/>
    <s v="NO CUMPLE"/>
    <s v="CUMPLE"/>
    <s v="NO CUMPLE"/>
    <s v="NO CUMPLE"/>
  </r>
  <r>
    <s v="INC000002508531"/>
    <s v="VPN IP - MPLS"/>
    <x v="13"/>
    <s v="GESTION HD"/>
    <s v="DEIBY Y SANTOYO MONTEROLA"/>
    <s v="frp_kaldor"/>
    <s v="3-Moderado/Limitado"/>
    <x v="1"/>
    <s v="Media"/>
    <x v="0"/>
    <s v="RED DE CLINICAS REGIONALES S.A."/>
    <s v="HD / Problemas para incremento y creación de unidades VDC | Servidor VuePacs-Server01"/>
    <s v="20/12/2023 16:35:44"/>
    <s v="20/12/2023 16:42:36"/>
    <s v="Cerrado"/>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s v="NO CUMPLE"/>
    <s v="CUMPLE"/>
    <s v="NO CUMPLE"/>
    <s v="NO CUMPLE"/>
    <s v="NO CUMPLE"/>
  </r>
  <r>
    <s v="INC000002508534"/>
    <s v="RED INTERNA"/>
    <x v="0"/>
    <s v="APQ ACCESOS"/>
    <s v="CRISTOPHER MALDONADO ROMERO"/>
    <s v="tct_cmaldo"/>
    <s v="4-Menor/Localizado"/>
    <x v="0"/>
    <s v="Baja"/>
    <x v="0"/>
    <s v="TELEFONICA EMPRESAS DE CHILE SA"/>
    <s v="RONDA TOMA DE TEMPERATURAS SALAS TIC"/>
    <s v="20/12/2023 16:39:02"/>
    <s v="20/12/2023 16:40:39"/>
    <s v="Cerrado"/>
    <s v="CDP ANTIGUO 1"/>
    <s v="CDP ANTIGUO 2"/>
    <s v="20/12/2023 19:43:01"/>
    <s v="20/12/2023 23:50:00"/>
    <m/>
    <s v="RONDA REALIZADA"/>
    <d v="1899-12-30T00:00:00"/>
    <d v="1899-12-30T00:00:00"/>
    <d v="1899-12-30T00:00:00"/>
    <s v=""/>
    <s v="Cumplido"/>
    <m/>
    <m/>
    <m/>
    <m/>
    <m/>
    <d v="2023-11-17T00:00:00"/>
    <s v="CUMPLE"/>
    <s v="NO CUMPLE"/>
    <s v="NO CUMPLE"/>
    <s v="NO CUMPLE"/>
    <s v="NO CUMPLE"/>
  </r>
  <r>
    <s v="INC000002508536"/>
    <s v="HOUSING"/>
    <x v="19"/>
    <s v="BELIEVE"/>
    <s v="SEBASTIAN A JARA VIDAL"/>
    <s v="frp_fbalab"/>
    <s v="3-Moderado/Limitado"/>
    <x v="1"/>
    <s v="Media"/>
    <x v="0"/>
    <s v="FUNDACION EDUCACIONAL PARA EL DESARROLLO INTEGRAL DEL MENOR"/>
    <s v="GESTION DATACENTER/ ACCESOS / FUNDACION EDUCACIONAL PARA EL DESARROLLO INTEGRAL DEL MENOR"/>
    <s v="20/12/2023 16:41:16"/>
    <s v="20/12/2023 17:02:12"/>
    <s v="Cerrado"/>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s v="CUMPLE"/>
    <s v="NO CUMPLE"/>
    <s v="NO CUMPLE"/>
    <s v="NO CUMPLE"/>
    <s v="NO CUMPLE"/>
  </r>
  <r>
    <s v="INC000002508577"/>
    <s v="VPN IP - MPLS"/>
    <x v="13"/>
    <s v="GESTION HD"/>
    <s v="ANGEL CASTRO CABRERA"/>
    <s v="frp_spevel"/>
    <s v="3-Moderado/Limitado"/>
    <x v="1"/>
    <s v="Media"/>
    <x v="1"/>
    <s v="XINERGIA LABORAL S A"/>
    <s v="HD/Problemas con VM 192.168.190.3"/>
    <s v="20/12/2023 17:57:38"/>
    <s v="20/12/2023 18:00:29"/>
    <s v="Cerrado"/>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s v="NO CUMPLE"/>
    <s v="CUMPLE"/>
    <s v="NO CUMPLE"/>
    <s v="NO CUMPLE"/>
    <s v="NO CUMPLE"/>
  </r>
  <r>
    <s v="INC000002508707"/>
    <s v="HOUSING"/>
    <x v="15"/>
    <s v="APQ ACCESOS"/>
    <s v="JOSE G MARQUEZ MARCANO"/>
    <s v="tct_josmam"/>
    <s v="4-Menor/Localizado"/>
    <x v="0"/>
    <s v="Baja"/>
    <x v="0"/>
    <s v="TELEFONICA EMPRESAS DE CHILE SA"/>
    <s v="SUPERVISION: Incidente-cambio de fuente de poder"/>
    <s v="20/12/2023 16:42:49"/>
    <s v="20/12/2023 16:43:43"/>
    <s v="Cerrado"/>
    <s v="CDP ANTIGUO 1"/>
    <s v="CDP ANTIGUO 2"/>
    <s v="20/12/2023 16:45:17"/>
    <s v="20/12/2023 23:50:00"/>
    <s v="Incidente-cambio de fuente de poder"/>
    <s v="TRABAJO REALIZADO CON EXITO"/>
    <d v="1899-12-30T00:01:17"/>
    <d v="1899-12-30T00:02:28"/>
    <d v="1899-12-30T00:01:11"/>
    <s v=""/>
    <s v="Cumplido"/>
    <m/>
    <m/>
    <m/>
    <m/>
    <m/>
    <d v="2023-11-17T00:00:00"/>
    <s v="CUMPLE"/>
    <s v="NO CUMPLE"/>
    <s v="NO CUMPLE"/>
    <s v="NO CUMPLE"/>
    <s v="NO CUMPLE"/>
  </r>
  <r>
    <s v="INC000002508719"/>
    <s v="INFRAESTRUCTURA DC"/>
    <x v="6"/>
    <s v="APQ ACCESOS"/>
    <s v="RENE E VILLEGAS CARREÑO"/>
    <s v="tct_sjarav"/>
    <s v="4-Menor/Localizado"/>
    <x v="0"/>
    <s v="Baja"/>
    <x v="0"/>
    <s v="TELEFONICA CYBERSECURITY TECH CHILE SPA"/>
    <s v="TOMA DE FOTOGRAFIAS CLIENTE INDRA"/>
    <s v="20/12/2023 16:58:58"/>
    <s v="20/12/2023 17:00:50"/>
    <s v="Cerrado"/>
    <s v="CDP ANTIGUO 1"/>
    <s v="CDP ANTIGUO 2"/>
    <s v="28/12/2023 10:28:40"/>
    <s v="28/12/2023 23:50:00"/>
    <m/>
    <s v="ya enviadas"/>
    <d v="1899-12-30T00:00:00"/>
    <d v="1899-12-30T00:00:00"/>
    <d v="1899-12-30T00:00:00"/>
    <s v=""/>
    <s v="Cumplido"/>
    <m/>
    <m/>
    <m/>
    <m/>
    <m/>
    <d v="2023-11-17T00:00:00"/>
    <s v="CUMPLE"/>
    <s v="NO CUMPLE"/>
    <s v="NO CUMPLE"/>
    <s v="NO CUMPLE"/>
    <s v="NO CUMPLE"/>
  </r>
  <r>
    <s v="INC000002508855"/>
    <s v="VPN IP - MPLS"/>
    <x v="13"/>
    <s v="BELIEVE"/>
    <s v="JOSE A SANTIS SERRANO"/>
    <s v="frp_cnavar"/>
    <s v="3-Moderado/Limitado"/>
    <x v="1"/>
    <s v="Media"/>
    <x v="0"/>
    <s v="INSTITUTO PROFESIONAL DE CHILE SA"/>
    <s v="GAMA/ Requerimiento Detalle de Servidores - Disco Asignado - Disco Utilizado"/>
    <s v="20/12/2023 17:36:51"/>
    <s v="20/12/2023 17:40:40"/>
    <s v="Cerrado"/>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s v="CUMPLE"/>
    <s v="NO CUMPLE"/>
    <s v="NO CUMPLE"/>
    <s v="NO CUMPLE"/>
    <s v="NO CUMPLE"/>
  </r>
  <r>
    <s v="INC000002508957"/>
    <s v="SAP"/>
    <x v="17"/>
    <s v="CLOUD SAP HANA"/>
    <s v="NICOLAS A SAAVEDRA EGUILUZ"/>
    <s v="tct_nsaave"/>
    <s v="4-Menor/Localizado"/>
    <x v="0"/>
    <s v="Baja"/>
    <x v="0"/>
    <s v="TELEFONICA EMPRESAS DE CHILE SA"/>
    <s v="Checlist Diarios Clientes 21.12.23"/>
    <s v="21/12/2023 8:09:31"/>
    <s v="21/12/2023 8:10:32"/>
    <s v="Cerrado"/>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s v="NO CUMPLE"/>
    <s v="NO CUMPLE"/>
    <s v="NO CUMPLE"/>
  </r>
  <r>
    <s v="INC000002508964"/>
    <s v="VPN IP - MPLS"/>
    <x v="2"/>
    <s v="GESTION HD"/>
    <s v="OSCAR A RAMIREZ SOTO"/>
    <s v="frp_spevel"/>
    <s v="3-Moderado/Limitado"/>
    <x v="1"/>
    <s v="Media"/>
    <x v="0"/>
    <s v="PALUMBO S.A."/>
    <s v="HD/Creación de Cuentas VPN sucursales"/>
    <s v="21/12/2023 9:57:24"/>
    <s v="21/12/2023 9:59:34"/>
    <s v="Cerrado"/>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s v="CUMPLE"/>
    <s v="NO CUMPLE"/>
    <s v="NO CUMPLE"/>
    <s v="NO CUMPLE"/>
    <s v="NO CUMPLE"/>
  </r>
  <r>
    <s v="INC000002508984"/>
    <s v="VPN IP - MPLS"/>
    <x v="4"/>
    <s v="GESTION HD"/>
    <s v="PAUL A SEPULVEDA ALVAREZ"/>
    <s v="frp_spevel"/>
    <s v="3-Moderado/Limitado"/>
    <x v="1"/>
    <s v="Media"/>
    <x v="0"/>
    <s v="TELEFONICA GLOBAL TECHNOLOGY S.A.AGENCIA EN CHILE"/>
    <s v="HD/TELEFONICA - Segunda validación baja servidores"/>
    <s v="21/12/2023 11:16:17"/>
    <s v="21/12/2023 11:18:51"/>
    <s v="Cerrado"/>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s v="CUMPLE"/>
    <s v="NO CUMPLE"/>
    <s v="NO CUMPLE"/>
    <s v="NO CUMPLE"/>
    <s v="NO CUMPLE"/>
  </r>
  <r>
    <s v="INC000002508993"/>
    <s v="VPN IP - MPLS"/>
    <x v="17"/>
    <s v="GESTION HD"/>
    <s v="NICOLAS A SAAVEDRA EGUILUZ"/>
    <s v="frp_spevel"/>
    <s v="3-Moderado/Limitado"/>
    <x v="1"/>
    <s v="Media"/>
    <x v="0"/>
    <s v="TELEFONICA GLOBAL TECHNOLOGY S.A.AGENCIA EN CHILE"/>
    <s v="HD/COAGRA - Alarma disco M servidor SAP-DEV-3"/>
    <s v="21/12/2023 11:36:20"/>
    <s v="21/12/2023 11:38:08"/>
    <s v="Cerrado"/>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s v="CUMPLE"/>
    <s v="NO CUMPLE"/>
    <s v="NO CUMPLE"/>
    <s v="NO CUMPLE"/>
    <s v="NO CUMPLE"/>
  </r>
  <r>
    <s v="INC000002509000"/>
    <s v="RED INTERNA"/>
    <x v="0"/>
    <s v="APQ ACCESOS"/>
    <s v="CRISTOPHER MALDONADO ROMERO"/>
    <s v="tct_cmaldo"/>
    <s v="4-Menor/Localizado"/>
    <x v="0"/>
    <s v="Baja"/>
    <x v="0"/>
    <s v="TELEFONICA EMPRESAS DE CHILE SA"/>
    <s v="RONDA TOMA DE TEMPERATURAS SALAS TIC"/>
    <s v="21/12/2023 11:56:56"/>
    <s v="21/12/2023 11:58:01"/>
    <s v="Cerrado"/>
    <s v="CDP ANTIGUO 1"/>
    <s v="CDP ANTIGUO 2"/>
    <s v="21/12/2023 12:33:02"/>
    <s v="21/12/2023 23:50:00"/>
    <m/>
    <s v="RONDA REALIZADA"/>
    <d v="1899-12-30T00:00:00"/>
    <d v="1899-12-30T00:00:00"/>
    <d v="1899-12-30T00:00:00"/>
    <s v=""/>
    <s v="Cumplido"/>
    <m/>
    <m/>
    <m/>
    <m/>
    <m/>
    <d v="2023-11-17T00:00:00"/>
    <s v="CUMPLE"/>
    <s v="NO CUMPLE"/>
    <s v="NO CUMPLE"/>
    <s v="NO CUMPLE"/>
    <s v="NO CUMPLE"/>
  </r>
  <r>
    <s v="INC000002509110"/>
    <s v="RED INTERNA"/>
    <x v="0"/>
    <s v="APQ ACCESOS"/>
    <s v="CRISTOPHER MALDONADO ROMERO"/>
    <s v="tct_cmaldo"/>
    <s v="4-Menor/Localizado"/>
    <x v="0"/>
    <s v="Baja"/>
    <x v="0"/>
    <s v="TELEFONICA EMPRESAS DE CHILE SA"/>
    <s v="RONDA TOMA DE TEMPERATURAS SALAS TIC"/>
    <s v="20/12/2023 19:43:17"/>
    <s v="20/12/2023 19:47:13"/>
    <s v="Cerrado"/>
    <s v="CDP ANTIGUO 1"/>
    <s v="CDP ANTIGUO 2"/>
    <s v="20/12/2023 19:52:48"/>
    <s v="20/12/2023 23:50:00"/>
    <m/>
    <s v="RONDA REALIZADA"/>
    <d v="1899-12-30T00:00:00"/>
    <d v="1899-12-30T00:00:00"/>
    <d v="1899-12-30T00:00:00"/>
    <s v=""/>
    <s v="Cumplido"/>
    <m/>
    <m/>
    <m/>
    <m/>
    <m/>
    <d v="2023-11-18T00:00:00"/>
    <s v="CUMPLE"/>
    <s v="NO CUMPLE"/>
    <s v="NO CUMPLE"/>
    <s v="NO CUMPLE"/>
    <s v="NO CUMPLE"/>
  </r>
  <r>
    <s v="INC000002509114"/>
    <s v="VPN IP - MPLS"/>
    <x v="6"/>
    <s v="BELIEVE"/>
    <s v="YORDI M HURTADO ARAYA"/>
    <s v="frp_lcurit"/>
    <s v="4-Menor/Localizado"/>
    <x v="0"/>
    <s v="Baja"/>
    <x v="0"/>
    <s v="CELULOSA ARAUCO Y CONSTITUCION S A"/>
    <s v="MESA/GAMA"/>
    <s v="20/12/2023 20:09:47"/>
    <s v="20/12/2023 20:12:36"/>
    <s v="Cerrado"/>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s v="NO CUMPLE"/>
    <s v="CUMPLE"/>
    <s v="NO CUMPLE"/>
    <s v="NO CUMPLE"/>
    <s v="NO CUMPLE"/>
  </r>
  <r>
    <s v="INC000002509119"/>
    <s v="HOUSING"/>
    <x v="24"/>
    <s v="GESTION HD"/>
    <s v="LEONARDO MOSQUERA CAMACHO"/>
    <s v="frp_dalcap"/>
    <s v="4-Menor/Localizado"/>
    <x v="0"/>
    <s v="Baja"/>
    <x v="0"/>
    <s v="CIBERGESTION CHILE SA"/>
    <s v="| Pendiente | Horario Hábil | REQ / HD/Manos Remotas"/>
    <s v="20/12/2023 22:14:49"/>
    <s v="20/12/2023 22:20:14"/>
    <s v="Cerrado"/>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s v="CUMPLE"/>
    <s v="NO CUMPLE"/>
    <s v="NO CUMPLE"/>
    <s v="NO CUMPLE"/>
    <s v="NO CUMPLE"/>
  </r>
  <r>
    <s v="INC000002509157"/>
    <s v="HOUSING"/>
    <x v="15"/>
    <s v="APQ ACCESOS"/>
    <s v="JAIRO A SALINAS GARAY"/>
    <s v="tct_jsalin"/>
    <s v="3-Moderado/Limitado"/>
    <x v="1"/>
    <s v="Media"/>
    <x v="0"/>
    <s v="TELEFONICA EMPRESAS DE CHILE SA"/>
    <s v="RONDA Y REVISION DE SALAS TECNICAS"/>
    <s v="21/12/2023 7:13:37"/>
    <s v="21/12/2023 7:15:53"/>
    <s v="Cerrado"/>
    <s v="CDP ANTIGUO 1"/>
    <s v="CDP ANTIGUO 2"/>
    <s v="21/12/2023 7:15:53"/>
    <s v="21/12/2023 23:50:00"/>
    <s v="RONDA Y REVISION DE SALAS TECNICAS"/>
    <s v="RONDA REALIZADA."/>
    <d v="1899-12-30T00:00:00"/>
    <d v="1899-12-30T00:02:16"/>
    <d v="1899-12-30T00:02:16"/>
    <s v=""/>
    <s v="Cumplido"/>
    <m/>
    <m/>
    <m/>
    <m/>
    <m/>
    <d v="2023-11-18T00:00:00"/>
    <s v="CUMPLE"/>
    <s v="NO CUMPLE"/>
    <s v="NO CUMPLE"/>
    <s v="NO CUMPLE"/>
    <s v="NO CUMPLE"/>
  </r>
  <r>
    <s v="INC000002509158"/>
    <s v="HOUSING"/>
    <x v="15"/>
    <s v="APQ ACCESOS"/>
    <s v="JAIRO A SALINAS GARAY"/>
    <s v="tct_jsalin"/>
    <s v="3-Moderado/Limitado"/>
    <x v="1"/>
    <s v="Media"/>
    <x v="0"/>
    <s v="TELEFONICA EMPRESAS DE CHILE SA"/>
    <s v="TOMA DE ALARMAS DE CLIENTE"/>
    <s v="21/12/2023 7:16:00"/>
    <s v="21/12/2023 7:17:26"/>
    <s v="Cerrado"/>
    <s v="CDP ANTIGUO 1"/>
    <s v="CDP ANTIGUO 2"/>
    <s v="21/12/2023 7:17:26"/>
    <s v="21/12/2023 23:50:00"/>
    <s v="TOMA DE ALARMAS DE CLIENTE"/>
    <s v="TOMA DE ALARMAS REALIZADA."/>
    <d v="1899-12-30T00:00:00"/>
    <d v="1899-12-30T00:01:26"/>
    <d v="1899-12-30T00:01:26"/>
    <s v=""/>
    <s v="Cumplido"/>
    <m/>
    <m/>
    <m/>
    <m/>
    <m/>
    <d v="2023-11-18T00:00:00"/>
    <s v="CUMPLE"/>
    <s v="NO CUMPLE"/>
    <s v="NO CUMPLE"/>
    <s v="NO CUMPLE"/>
    <s v="NO CUMPLE"/>
  </r>
  <r>
    <s v="INC000002509160"/>
    <s v="HOUSING"/>
    <x v="19"/>
    <s v="BELIEVE"/>
    <s v="YORDI M HURTADO ARAYA"/>
    <s v="frp_josama"/>
    <s v="3-Moderado/Limitado"/>
    <x v="1"/>
    <s v="Media"/>
    <x v="0"/>
    <s v="TELEFONICA EMPRESAS DE CHILE SA"/>
    <s v="GESTION DATACENTER/ ACCESOS/  DC SAN MARTIN/ INC000002509160"/>
    <s v="21/12/2023 7:22:47"/>
    <s v="21/12/2023 7:29:27"/>
    <s v="Cerrado"/>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s v="CUMPLE"/>
    <s v="NO CUMPLE"/>
    <s v="NO CUMPLE"/>
    <s v="NO CUMPLE"/>
    <s v="NO CUMPLE"/>
  </r>
  <r>
    <s v="INC000002509172"/>
    <s v="VPN IP - MPLS"/>
    <x v="4"/>
    <s v="GESTION HD"/>
    <s v="GUSTAVO AVILA VERA"/>
    <s v="frp_dalcap"/>
    <s v="4-Menor/Localizado"/>
    <x v="0"/>
    <s v="Baja"/>
    <x v="0"/>
    <s v="CONADI"/>
    <s v="REQ / SOC/ REQ CONADI | INC000002508432 | Habilitar DNS"/>
    <s v="21/12/2023 7:55:58"/>
    <s v="21/12/2023 8:15:03"/>
    <s v="Cerrado"/>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s v="NO CUMPLE"/>
    <s v="CUMPLE"/>
    <s v="NO CUMPLE"/>
    <s v="NO CUMPLE"/>
    <s v="NO CUMPLE"/>
  </r>
  <r>
    <s v="INC000002509205"/>
    <s v="HOUSING"/>
    <x v="19"/>
    <s v="BELIEVE"/>
    <s v="EDUARDO A NUÑEZ LAMOZA"/>
    <s v="frp_jolsso"/>
    <s v="3-Moderado/Limitado"/>
    <x v="1"/>
    <s v="Media"/>
    <x v="0"/>
    <s v="INELCOM CHILE SA"/>
    <s v="GESTION DATACENTER/ ACCESOS /INELCOM CHILE SA"/>
    <s v="20/12/2023 20:39:33"/>
    <s v="20/12/2023 20:41:04"/>
    <s v="Cerrado"/>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s v="CUMPLE"/>
    <s v="NO CUMPLE"/>
    <s v="NO CUMPLE"/>
    <s v="NO CUMPLE"/>
    <s v="NO CUMPLE"/>
  </r>
  <r>
    <s v="INC000002509301"/>
    <s v="TICKET-INTELIGENTE"/>
    <x v="3"/>
    <s v="GESTION TI"/>
    <s v="VICTOR SEPULVEDA GAMARRA"/>
    <s v="USR_TSIGHT"/>
    <s v="1-Extenso/Generalizado"/>
    <x v="0"/>
    <s v="Baja"/>
    <x v="1"/>
    <s v="TELEFONICA CYBERSECURITY TECH CHILE SPA"/>
    <s v="tctcsp01 - soc-splunk-i-02 TICKET AUTOMATICO"/>
    <s v="20/12/2023 23:52:19"/>
    <s v="20/12/2023 23:52:19"/>
    <s v="Cerrado"/>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s v="CUMPLE"/>
    <s v="NO CUMPLE"/>
    <s v="NO CUMPLE"/>
    <s v="NO CUMPLE"/>
    <s v="NO CUMPLE"/>
  </r>
  <r>
    <s v="INC000002509511"/>
    <s v="RED INTERNA"/>
    <x v="6"/>
    <s v="APQ ACCESOS"/>
    <s v="YORDI M HURTADO ARAYA"/>
    <s v="tct_yorhua"/>
    <s v="4-Menor/Localizado"/>
    <x v="0"/>
    <s v="Baja"/>
    <x v="0"/>
    <s v="TELEFONICA CYBERSECURITY TECH CHILE SPA"/>
    <s v="RONDA TOMA DE TEMPERATURAS SALAS TIC 08:30"/>
    <s v="21/12/2023 8:17:55"/>
    <s v="21/12/2023 8:18:28"/>
    <s v="Cerrado"/>
    <s v="CDP ANTIGUO 1"/>
    <s v="CDP ANTIGUO 2"/>
    <s v="21/12/2023 9:18:42"/>
    <s v="21/12/2023 23:50:00"/>
    <s v="RONDA TOMA DE TEMPERATURAS SALAS TIC 08:30"/>
    <s v="RONDA REALIZADA"/>
    <d v="1899-12-30T00:00:00"/>
    <d v="1899-12-30T01:00:47"/>
    <d v="1899-12-30T01:00:47"/>
    <s v=""/>
    <s v="Cumplido"/>
    <m/>
    <m/>
    <m/>
    <m/>
    <m/>
    <d v="2023-11-17T00:00:00"/>
    <s v="NO CUMPLE"/>
    <s v="CUMPLE"/>
    <s v="NO CUMPLE"/>
    <s v="NO CUMPLE"/>
    <s v="NO CUMPLE"/>
  </r>
  <r>
    <s v="INC000002509512"/>
    <s v="RED INTERNA"/>
    <x v="6"/>
    <s v="APQ ACCESOS"/>
    <s v="YORDI M HURTADO ARAYA"/>
    <s v="tct_yorhua"/>
    <s v="4-Menor/Localizado"/>
    <x v="0"/>
    <s v="Baja"/>
    <x v="0"/>
    <s v="TELEFONICA CYBERSECURITY TECH CHILE SPA"/>
    <s v="RONDA SALAS TECNICAS 10:30"/>
    <s v="21/12/2023 8:18:42"/>
    <s v="21/12/2023 8:19:11"/>
    <s v="Cerrado"/>
    <s v="CDP ANTIGUO 1"/>
    <s v="CDP ANTIGUO 2"/>
    <s v="21/12/2023 9:18:57"/>
    <s v="21/12/2023 23:50:00"/>
    <s v="RONDA SALAS TECNICAS 10:30"/>
    <s v="RONDA REALIZADA"/>
    <d v="1899-12-30T00:00:00"/>
    <d v="1899-12-30T01:00:15"/>
    <d v="1899-12-30T01:00:15"/>
    <s v=""/>
    <s v="Cumplido"/>
    <m/>
    <m/>
    <m/>
    <m/>
    <m/>
    <d v="2023-11-17T00:00:00"/>
    <s v="NO CUMPLE"/>
    <s v="CUMPLE"/>
    <s v="NO CUMPLE"/>
    <s v="NO CUMPLE"/>
    <s v="NO CUMPLE"/>
  </r>
  <r>
    <s v="INC000002509554"/>
    <s v="VPN IP - MPLS"/>
    <x v="9"/>
    <s v="ADMINISTRADORES RESIDENTES"/>
    <s v="RODRIGO VÁSQUEZ MUÑOZ"/>
    <s v="frp_kefern"/>
    <s v="3-Moderado/Limitado"/>
    <x v="1"/>
    <s v="Media"/>
    <x v="0"/>
    <s v="INSTITUTO PROFESIONAL DE CHILE SA"/>
    <s v="GAMA | envió de la política de respaldos actualizada para las 3 empresas"/>
    <s v="21/12/2023 10:34:13"/>
    <s v="21/12/2023 10:38:26"/>
    <s v="Cerrado"/>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s v="NO CUMPLE"/>
    <s v="CUMPLE"/>
    <s v="NO CUMPLE"/>
    <s v="NO CUMPLE"/>
    <s v="NO CUMPLE"/>
  </r>
  <r>
    <s v="INC000002509626"/>
    <s v="BACKUP ON DEMAND"/>
    <x v="9"/>
    <s v="SM OPERACIONES"/>
    <s v="SEBASTIAN VILLENA"/>
    <s v="tct_decruz"/>
    <s v="3-Moderado/Limitado"/>
    <x v="2"/>
    <s v="Alta"/>
    <x v="0"/>
    <s v="XINERGIA LABORAL S A"/>
    <s v="Backup SNAP // Xinergia Laboral SPA"/>
    <s v="21/12/2023 9:09:49"/>
    <s v="21/12/2023 9:11:44"/>
    <s v="Cerrado"/>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s v="NO CUMPLE"/>
    <s v="CUMPLE"/>
    <s v="NO CUMPLE"/>
    <s v="NO CUMPLE"/>
    <s v="NO CUMPLE"/>
  </r>
  <r>
    <s v="INC000002509653"/>
    <s v="INFRAESTRUCTURA DC"/>
    <x v="8"/>
    <s v="APQ ACCESOS"/>
    <s v="JONATHAN A MARQUEZ ASTENGO"/>
    <s v="tct_jmarqu"/>
    <s v="4-Menor/Localizado"/>
    <x v="0"/>
    <s v="Baja"/>
    <x v="0"/>
    <s v="TELEFONICA CYBERSECURITY TECH CHILE SPA"/>
    <s v="FACTIBILIDAD CHILENA CONSOLIDADA/CRQ 80069"/>
    <s v="21/12/2023 9:25:58"/>
    <s v="21/12/2023 9:28:16"/>
    <s v="Cerrado"/>
    <s v="CDP ANTIGUO 1"/>
    <s v="CDP ANTIGUO 2"/>
    <s v="21/12/2023 9:29:48"/>
    <s v="21/12/2023 23:50:00"/>
    <s v="FACTIBILIDAD PARA CRUZADA UTP"/>
    <s v="FACTIBILIDAD ENVIADA"/>
    <d v="1899-12-30T00:00:00"/>
    <d v="1899-12-30T00:00:00"/>
    <d v="1899-12-30T00:00:00"/>
    <s v=""/>
    <s v="Cumplido"/>
    <m/>
    <m/>
    <m/>
    <m/>
    <m/>
    <d v="2023-11-18T00:00:00"/>
    <s v="CUMPLE"/>
    <s v="NO CUMPLE"/>
    <s v="NO CUMPLE"/>
    <s v="NO CUMPLE"/>
    <s v="NO CUMPLE"/>
  </r>
  <r>
    <s v="INC000002509661"/>
    <s v="HOUSING"/>
    <x v="19"/>
    <s v="BELIEVE"/>
    <s v="YORDI M HURTADO ARAYA"/>
    <s v="frp_jolsso"/>
    <s v="3-Moderado/Limitado"/>
    <x v="1"/>
    <s v="Media"/>
    <x v="0"/>
    <s v="TELEFONICA EMPRESAS DE CHILE SA"/>
    <s v="GESTION DATACENTER/ ACCESOS /TELEFONICA EMPRESAS DE CHILE SA"/>
    <s v="21/12/2023 9:36:37"/>
    <s v="21/12/2023 9:38:28"/>
    <s v="Cerrado"/>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s v="CUMPLE"/>
    <s v="NO CUMPLE"/>
    <s v="NO CUMPLE"/>
    <s v="NO CUMPLE"/>
    <s v="NO CUMPLE"/>
  </r>
  <r>
    <s v="INC000002509678"/>
    <s v="VPN IP - MPLS"/>
    <x v="4"/>
    <s v="SM OPERACIONES"/>
    <s v="JUAN CARLOS UZCATEGUI FUGUETT"/>
    <s v="tct_decruz"/>
    <s v="3-Moderado/Limitado"/>
    <x v="2"/>
    <s v="Alta"/>
    <x v="0"/>
    <s v="TELEFONICA GLOBAL TECHNOLOGY S.A.AGENCIA EN CHILE"/>
    <s v="PROBLEMA DE ACCESO A VPN"/>
    <s v="21/12/2023 9:42:40"/>
    <s v="21/12/2023 9:45:38"/>
    <s v="Cerrado"/>
    <s v="TI"/>
    <s v="SISTEMAS OPERATIVOS"/>
    <s v="26/12/2023 13:01:50"/>
    <s v="26/12/2023 23:50:00"/>
    <s v="el usuario que tengo es lm.dgonzalez)"/>
    <s v="Se realiza gestion y se informa a usuario validar."/>
    <d v="1899-12-30T00:00:00"/>
    <d v="1899-12-30T00:00:00"/>
    <d v="1899-12-30T00:00:00"/>
    <s v=""/>
    <s v="Cumplido"/>
    <m/>
    <m/>
    <m/>
    <m/>
    <m/>
    <d v="2023-11-20T00:00:00"/>
    <s v="CUMPLE"/>
    <s v="NO CUMPLE"/>
    <s v="NO CUMPLE"/>
    <s v="NO CUMPLE"/>
    <s v="NO CUMPLE"/>
  </r>
  <r>
    <s v="INC000002509750"/>
    <s v="RED INTERNA"/>
    <x v="1"/>
    <s v="APQ ACCESOS"/>
    <s v="CARLOS F ARAYA RAMIREZ"/>
    <s v="tct_cararr"/>
    <s v="4-Menor/Localizado"/>
    <x v="0"/>
    <s v="Baja"/>
    <x v="0"/>
    <s v="TELEFONICA CYBERSECURITY TECH CHILE SPA"/>
    <s v="RONDA INSPECTIVA"/>
    <s v="21/12/2023 12:05:33"/>
    <s v="21/12/2023 12:06:48"/>
    <s v="Cerrado"/>
    <s v="CDP ANTIGUO 1"/>
    <s v="CDP ANTIGUO 2"/>
    <s v="21/12/2023 12:56:50"/>
    <s v="21/12/2023 23:50:00"/>
    <m/>
    <s v="RONDA REALIZADA"/>
    <d v="1899-12-30T00:00:00"/>
    <d v="1899-12-30T00:00:00"/>
    <d v="1899-12-30T00:00:00"/>
    <s v=""/>
    <s v="Cumplido"/>
    <m/>
    <m/>
    <m/>
    <m/>
    <m/>
    <d v="2023-11-17T00:00:00"/>
    <s v="CUMPLE"/>
    <s v="NO CUMPLE"/>
    <s v="NO CUMPLE"/>
    <s v="NO CUMPLE"/>
    <s v="NO CUMPLE"/>
  </r>
  <r>
    <s v="INC000002509797"/>
    <s v="HOSTING VIRTUAL"/>
    <x v="4"/>
    <s v="GESTION PLATAFORMA CLIENTES"/>
    <s v="JUAN CARLOS UZCATEGUI FUGUETT"/>
    <s v="vos_eperez"/>
    <s v="4-Menor/Localizado"/>
    <x v="2"/>
    <s v="Media"/>
    <x v="0"/>
    <s v="TELEFONICA EMPRESAS DE CHILE SA"/>
    <s v="Cambio de IP OOB Servidor SW-POLL14 de parque antiguo SolarWinds"/>
    <s v="21/12/2023 14:47:27"/>
    <s v="21/12/2023 14:47:32"/>
    <s v="Cerrado"/>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s v="NO CUMPLE"/>
    <s v="CUMPLE"/>
    <s v="NO CUMPLE"/>
    <s v="NO CUMPLE"/>
    <s v="NO CUMPLE"/>
  </r>
  <r>
    <s v="INC000002509892"/>
    <s v="CORREO"/>
    <x v="5"/>
    <s v="ADMINISTRADORES RESIDENTES"/>
    <s v="JAVIERA A UMAÑA YEVENES"/>
    <s v="frp_mdomin"/>
    <s v="4-Menor/Localizado"/>
    <x v="0"/>
    <s v="Baja"/>
    <x v="1"/>
    <s v="MUNICIPALIDAD DE HUALPEN"/>
    <s v="MESA/HD/ PROBLEMA DE OFFICE 365"/>
    <s v="21/12/2023 11:51:01"/>
    <s v="21/12/2023 11:52:52"/>
    <s v="Cerrado"/>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s v="CUMPLE"/>
    <s v="NO CUMPLE"/>
    <s v="NO CUMPLE"/>
    <s v="NO CUMPLE"/>
    <s v="NO CUMPLE"/>
  </r>
  <r>
    <s v="INC000002509961"/>
    <s v="RED INTERNA"/>
    <x v="6"/>
    <s v="APQ ACCESOS"/>
    <s v="YORDI M HURTADO ARAYA"/>
    <s v="tct_yorhua"/>
    <s v="4-Menor/Localizado"/>
    <x v="0"/>
    <s v="Baja"/>
    <x v="0"/>
    <s v="TELEFONICA CYBERSECURITY TECH CHILE SPA"/>
    <s v="RONDA TOMA DE TEMPERATURAS SALAS TIC 12:30"/>
    <s v="21/12/2023 11:51:36"/>
    <s v="21/12/2023 11:52:03"/>
    <s v="Cerrado"/>
    <s v="CDP ANTIGUO 1"/>
    <s v="CDP ANTIGUO 2"/>
    <s v="21/12/2023 12:08:50"/>
    <s v="21/12/2023 23:50:00"/>
    <s v="RONDA TOMA DE TEMPERATURAS SALAS TIC 12:30"/>
    <s v="RONDA REALIZADA"/>
    <d v="1899-12-30T00:00:00"/>
    <d v="1899-12-30T00:17:14"/>
    <d v="1899-12-30T00:17:14"/>
    <s v=""/>
    <s v="Cumplido"/>
    <m/>
    <m/>
    <m/>
    <m/>
    <m/>
    <d v="2023-11-20T00:00:00"/>
    <s v="CUMPLE"/>
    <s v="NO CUMPLE"/>
    <s v="NO CUMPLE"/>
    <s v="NO CUMPLE"/>
    <s v="NO CUMPLE"/>
  </r>
  <r>
    <s v="INC000002509965"/>
    <s v="RED INTERNA"/>
    <x v="6"/>
    <s v="APQ ACCESOS"/>
    <s v="YORDI M HURTADO ARAYA"/>
    <s v="tct_yorhua"/>
    <s v="4-Menor/Localizado"/>
    <x v="0"/>
    <s v="Baja"/>
    <x v="0"/>
    <s v="TELEFONICA CYBERSECURITY TECH CHILE SPA"/>
    <s v="RONDA SALAS TECNICAS 15:30"/>
    <s v="21/12/2023 11:52:22"/>
    <s v="21/12/2023 11:52:48"/>
    <s v="Cerrado"/>
    <s v="CDP ANTIGUO 1"/>
    <s v="CDP ANTIGUO 2"/>
    <s v="21/12/2023 12:09:08"/>
    <s v="21/12/2023 23:50:00"/>
    <s v="RONDA SALAS TECNICAS 15:30"/>
    <s v="RONDA REALIZADA"/>
    <d v="1899-12-30T00:00:00"/>
    <d v="1899-12-30T00:16:46"/>
    <d v="1899-12-30T00:16:46"/>
    <s v=""/>
    <s v="Cumplido"/>
    <m/>
    <m/>
    <m/>
    <m/>
    <m/>
    <d v="2023-11-18T00:00:00"/>
    <s v="CUMPLE"/>
    <s v="NO CUMPLE"/>
    <s v="NO CUMPLE"/>
    <s v="NO CUMPLE"/>
    <s v="NO CUMPLE"/>
  </r>
  <r>
    <s v="INC000002509974"/>
    <s v="TICKET-INTELIGENTE"/>
    <x v="3"/>
    <s v="GESTION TI"/>
    <s v="GUSTAVO AVILA VERA"/>
    <s v="USR_TSIGHT"/>
    <s v="1-Extenso/Generalizado"/>
    <x v="0"/>
    <s v="Baja"/>
    <x v="1"/>
    <s v="TELEFONICA EMPRESAS DE CHILE SA"/>
    <s v="wocu-aggregator TICKET AUTOMATICO"/>
    <s v="21/12/2023 12:04:24"/>
    <s v="21/12/2023 12:04:24"/>
    <s v="Cerrado"/>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s v="CUMPLE"/>
    <s v="NO CUMPLE"/>
    <s v="NO CUMPLE"/>
    <s v="NO CUMPLE"/>
    <s v="NO CUMPLE"/>
  </r>
  <r>
    <s v="INC000002509976"/>
    <s v="HOUSING"/>
    <x v="19"/>
    <s v="BELIEVE"/>
    <s v="YORDI M HURTADO ARAYA"/>
    <s v="frp_jolsso"/>
    <s v="3-Moderado/Limitado"/>
    <x v="1"/>
    <s v="Media"/>
    <x v="0"/>
    <s v="EQUIPOS ELECTRONICOS Y COMPUTACION SA"/>
    <s v="GESTION DATACENTER/ ACCESOS /EQUIPOS ELECTRONICOS Y COMPUTACION SA"/>
    <s v="21/12/2023 12:06:27"/>
    <s v="21/12/2023 12:11:25"/>
    <s v="Cerrado"/>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s v="CUMPLE"/>
    <s v="NO CUMPLE"/>
    <s v="NO CUMPLE"/>
    <s v="NO CUMPLE"/>
    <s v="NO CUMPLE"/>
  </r>
  <r>
    <s v="INC000002510009"/>
    <s v="VPN IP - MPLS"/>
    <x v="3"/>
    <s v="GESTION HD"/>
    <s v="GUSTAVO AVILA VERA"/>
    <s v="frp_spevel"/>
    <s v="3-Moderado/Limitado"/>
    <x v="1"/>
    <s v="Media"/>
    <x v="0"/>
    <s v="TELEFONICA GLOBAL TECHNOLOGY S.A.AGENCIA EN CHILE"/>
    <s v="HD/Servidor kintun no hace envío de mails"/>
    <s v="21/12/2023 12:16:57"/>
    <s v="21/12/2023 12:18:54"/>
    <s v="Cerrado"/>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s v="CUMPLE"/>
    <s v="NO CUMPLE"/>
    <s v="NO CUMPLE"/>
    <s v="NO CUMPLE"/>
    <s v="NO CUMPLE"/>
  </r>
  <r>
    <s v="INC000002510037"/>
    <s v="VPN IP - MPLS"/>
    <x v="21"/>
    <s v="GESTION HD"/>
    <s v="DENISE CRUZAT ETCHEBERRY"/>
    <s v="frp_spevel"/>
    <s v="3-Moderado/Limitado"/>
    <x v="1"/>
    <s v="Media"/>
    <x v="0"/>
    <s v="TELEFONICA GLOBAL TECHNOLOGY S.A.AGENCIA EN CHILE"/>
    <s v="HD/MPLS SONACOL"/>
    <s v="21/12/2023 13:10:32"/>
    <s v="21/12/2023 13:12:17"/>
    <s v="Cancelado"/>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s v="NO CUMPLE"/>
    <s v="CUMPLE"/>
    <s v="NO CUMPLE"/>
    <s v="NO CUMPLE"/>
    <s v="NO CUMPLE"/>
  </r>
  <r>
    <s v="INC000002510062"/>
    <s v="VPN IP - MPLS"/>
    <x v="4"/>
    <s v="GESTION HD"/>
    <s v="ALEJANDRO ACEVEDO VALENZUELA"/>
    <s v="frp_rreyes"/>
    <s v="4-Menor/Localizado"/>
    <x v="0"/>
    <s v="Baja"/>
    <x v="0"/>
    <s v="TELEFONICA CYBERSECURITY TECH CHILE SPA"/>
    <s v="REQ / PROINVENTARIO - cl-v-app03 Permisos admin cuenta tct_cristobal.reyes"/>
    <s v="21/12/2023 13:50:25"/>
    <s v="21/12/2023 13:52:29"/>
    <s v="Cerrado"/>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s v="CUMPLE"/>
    <s v="NO CUMPLE"/>
    <s v="NO CUMPLE"/>
    <s v="NO CUMPLE"/>
    <s v="NO CUMPLE"/>
  </r>
  <r>
    <s v="INC000002510077"/>
    <s v="VPN IP - MPLS"/>
    <x v="13"/>
    <s v="BELIEVE"/>
    <s v="PABLO N OLIVA ALARCON"/>
    <s v="frp_pcamay"/>
    <s v="4-Menor/Localizado"/>
    <x v="0"/>
    <s v="Baja"/>
    <x v="0"/>
    <s v="TELEFONICA CYBERSECURITY TECH CHILE SPA"/>
    <s v="REQ / SOC / ACTUALIZAR LA VERSIÓN DE ESXI"/>
    <s v="21/12/2023 14:36:33"/>
    <s v="21/12/2023 14:37:16"/>
    <s v="Cerrado"/>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s v="NO CUMPLE"/>
    <s v="CUMPLE"/>
    <s v="NO CUMPLE"/>
    <s v="NO CUMPLE"/>
    <s v="NO CUMPLE"/>
  </r>
  <r>
    <s v="INC000002510078"/>
    <s v="VPN IP - MPLS"/>
    <x v="9"/>
    <s v="ADMINISTRADORES RESIDENTES"/>
    <s v="AXEL ANDRADE"/>
    <s v="frp_rreyes"/>
    <s v="4-Menor/Localizado"/>
    <x v="0"/>
    <s v="Baja"/>
    <x v="0"/>
    <s v="BITUMIX AUSTRAL S.A."/>
    <s v="REQ / recuperar archivo"/>
    <s v="21/12/2023 14:29:02"/>
    <s v="21/12/2023 14:31:11"/>
    <s v="Cerrado"/>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s v="CUMPLE"/>
    <s v="NO CUMPLE"/>
    <s v="NO CUMPLE"/>
    <s v="NO CUMPLE"/>
    <s v="NO CUMPLE"/>
  </r>
  <r>
    <s v="INC000002510096"/>
    <s v="VPN IP - MPLS"/>
    <x v="15"/>
    <s v="GESTION HD"/>
    <s v="ESTEBAN O BUSTOS CORNEJO"/>
    <s v="frp_spevel"/>
    <s v="3-Moderado/Limitado"/>
    <x v="1"/>
    <s v="Media"/>
    <x v="0"/>
    <s v="TELEFONICA GLOBAL TECHNOLOGY S.A.AGENCIA EN CHILE"/>
    <s v="HD/Telefónica: Solicitud de información equipos Data Domain"/>
    <s v="21/12/2023 14:57:09"/>
    <s v="21/12/2023 14:59:44"/>
    <s v="Cerrado"/>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s v="CUMPLE"/>
    <s v="NO CUMPLE"/>
    <s v="NO CUMPLE"/>
    <s v="NO CUMPLE"/>
    <s v="NO CUMPLE"/>
  </r>
  <r>
    <s v="INC000002510161"/>
    <s v="HOUSING"/>
    <x v="15"/>
    <s v="APQ ACCESOS"/>
    <s v="JOSE G MARQUEZ MARCANO"/>
    <s v="tct_josmam"/>
    <s v="4-Menor/Localizado"/>
    <x v="0"/>
    <s v="Baja"/>
    <x v="0"/>
    <s v="TELEFONICA EMPRESAS DE CHILE SA"/>
    <s v="SUPERVISION: Incidente - Desenergizado y reinicio Sevidor - GZWX231122o7p3"/>
    <s v="21/12/2023 15:40:35"/>
    <s v="21/12/2023 15:41:26"/>
    <s v="Cerrado"/>
    <s v="CDP ANTIGUO 1"/>
    <s v="CDP ANTIGUO 2"/>
    <s v="21/12/2023 15:48:26"/>
    <s v="21/12/2023 23:50:00"/>
    <s v="Incidente - Desenergizado y reinicio Sevidor - GZWX231122o7p3"/>
    <s v="TRABAJO REALIZADO CON EXITO"/>
    <d v="1899-12-30T00:06:31"/>
    <d v="1899-12-30T00:07:51"/>
    <d v="1899-12-30T00:01:20"/>
    <s v=""/>
    <s v="Cumplido"/>
    <m/>
    <m/>
    <m/>
    <m/>
    <m/>
    <d v="2023-11-18T00:00:00"/>
    <s v="CUMPLE"/>
    <s v="NO CUMPLE"/>
    <s v="NO CUMPLE"/>
    <s v="NO CUMPLE"/>
    <s v="NO CUMPLE"/>
  </r>
  <r>
    <s v="INC000002510191"/>
    <s v="HOUSING"/>
    <x v="19"/>
    <s v="BELIEVE"/>
    <s v="YORDI M HURTADO ARAYA"/>
    <s v="frp_jolsso"/>
    <s v="3-Moderado/Limitado"/>
    <x v="1"/>
    <s v="Media"/>
    <x v="0"/>
    <s v="INELCOM CHILE SA"/>
    <s v="GESTION DATACENTER/ ACCESOS /INELCOM CHILE SA"/>
    <s v="21/12/2023 16:23:19"/>
    <s v="21/12/2023 16:25:16"/>
    <s v="Cerrado"/>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s v="CUMPLE"/>
    <s v="NO CUMPLE"/>
    <s v="NO CUMPLE"/>
    <s v="NO CUMPLE"/>
    <s v="NO CUMPLE"/>
  </r>
  <r>
    <s v="INC000002510195"/>
    <s v="HOUSING"/>
    <x v="6"/>
    <s v="BELIEVE"/>
    <s v="YORDI M HURTADO ARAYA"/>
    <s v="frp_jolsso"/>
    <s v="3-Moderado/Limitado"/>
    <x v="1"/>
    <s v="Media"/>
    <x v="0"/>
    <s v="INELCOM CHILE SA"/>
    <s v="GESTION DATACENTER/ ACCESOS /INELCOM CHILE SA"/>
    <s v="21/12/2023 16:34:02"/>
    <s v="21/12/2023 16:35:47"/>
    <s v="Cerrado"/>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s v="CUMPLE"/>
    <s v="NO CUMPLE"/>
    <s v="NO CUMPLE"/>
    <s v="NO CUMPLE"/>
    <s v="NO CUMPLE"/>
  </r>
  <r>
    <s v="INC000002510492"/>
    <s v="VPN IP - MPLS"/>
    <x v="13"/>
    <s v="GESTION HD"/>
    <s v="ANGEL CASTRO CABRERA"/>
    <s v="frp_disilv"/>
    <s v="3-Moderado/Limitado"/>
    <x v="0"/>
    <s v="Baja"/>
    <x v="0"/>
    <s v="TELEFONICA GLOBAL TECHNOLOGY S.A.AGENCIA EN CHILE"/>
    <s v="HD/MAQUINAS VIRTUALES SERVICIO TOD || FOLIO INC000002491737 || APERTURA"/>
    <s v="21/12/2023 23:58:49"/>
    <s v="22/12/2023 0:11:02"/>
    <s v="Cerrado"/>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s v="NO CUMPLE"/>
    <s v="NO CUMPLE"/>
    <s v="CUMPLE"/>
    <s v="NO CUMPLE"/>
    <s v="NO CUMPLE"/>
  </r>
  <r>
    <s v="INC000002510519"/>
    <s v="RED INTERNA"/>
    <x v="6"/>
    <s v="APQ ACCESOS"/>
    <s v="YORDI M HURTADO ARAYA"/>
    <s v="tct_yorhua"/>
    <s v="4-Menor/Localizado"/>
    <x v="0"/>
    <s v="Baja"/>
    <x v="0"/>
    <s v="TELEFONICA CYBERSECURITY TECH CHILE SPA"/>
    <s v="RONDA TOMA DE TEMPERATURAS SALAS TIC 16:30"/>
    <s v="21/12/2023 15:46:16"/>
    <s v="21/12/2023 15:46:53"/>
    <s v="Cerrado"/>
    <s v="CDP ANTIGUO 1"/>
    <s v="CDP ANTIGUO 2"/>
    <s v="21/12/2023 16:48:16"/>
    <s v="21/12/2023 23:50:00"/>
    <s v="RONDA TOMA DE TEMPERATURAS SALAS TIC 16:30"/>
    <s v="RONDA REALIZADA"/>
    <d v="1899-12-30T00:00:00"/>
    <d v="1899-12-30T01:02:00"/>
    <d v="1899-12-30T01:02:00"/>
    <s v=""/>
    <s v="Cumplido"/>
    <m/>
    <m/>
    <m/>
    <m/>
    <m/>
    <d v="2023-11-18T00:00:00"/>
    <s v="NO CUMPLE"/>
    <s v="CUMPLE"/>
    <s v="NO CUMPLE"/>
    <s v="NO CUMPLE"/>
    <s v="NO CUMPLE"/>
  </r>
  <r>
    <s v="INC000002510520"/>
    <s v="RED INTERNA"/>
    <x v="6"/>
    <s v="APQ ACCESOS"/>
    <s v="YORDI M HURTADO ARAYA"/>
    <s v="tct_yorhua"/>
    <s v="4-Menor/Localizado"/>
    <x v="0"/>
    <s v="Baja"/>
    <x v="0"/>
    <s v="TELEFONICA CYBERSECURITY TECH CHILE SPA"/>
    <s v="RONDA SALAS TECNICAS 15:30 2509965_x000a_RONDA SALAS TECNICAS 19:30"/>
    <s v="21/12/2023 15:47:14"/>
    <s v="21/12/2023 15:47:39"/>
    <s v="Cerrado"/>
    <s v="CDP ANTIGUO 1"/>
    <s v="CDP ANTIGUO 2"/>
    <s v="21/12/2023 16:48:31"/>
    <s v="21/12/2023 23:50:00"/>
    <s v="RONDA SALAS TECNICAS 15:30 2509965_x000a_RONDA SALAS TECNICAS 19:30"/>
    <s v="RONDA REALIZADA"/>
    <d v="1899-12-30T00:00:00"/>
    <d v="1899-12-30T01:01:17"/>
    <d v="1899-12-30T01:01:17"/>
    <s v=""/>
    <s v="Cumplido"/>
    <m/>
    <m/>
    <m/>
    <m/>
    <m/>
    <d v="2023-11-18T00:00:00"/>
    <s v="NO CUMPLE"/>
    <s v="CUMPLE"/>
    <s v="NO CUMPLE"/>
    <s v="NO CUMPLE"/>
    <s v="NO CUMPLE"/>
  </r>
  <r>
    <s v="INC000002510623"/>
    <s v="VPN IP - MPLS"/>
    <x v="3"/>
    <s v="GESTION HD"/>
    <s v="GUSTAVO AVILA VERA"/>
    <s v="frp_kaldor"/>
    <s v="3-Moderado/Limitado"/>
    <x v="1"/>
    <s v="Media"/>
    <x v="0"/>
    <s v="MARITIMA VALPARAISO CHILE"/>
    <s v="HD / _x000a_Ingreso Nuevos Dominios"/>
    <s v="21/12/2023 15:40:17"/>
    <s v="21/12/2023 15:44:39"/>
    <s v="Cerrado"/>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s v="CUMPLE"/>
    <s v="NO CUMPLE"/>
    <s v="NO CUMPLE"/>
    <s v="NO CUMPLE"/>
    <s v="NO CUMPLE"/>
  </r>
  <r>
    <s v="INC000002510669"/>
    <s v="RED INTERNA"/>
    <x v="0"/>
    <s v="APQ ACCESOS"/>
    <s v="CRISTOPHER MALDONADO ROMERO"/>
    <s v="tct_cmaldo"/>
    <s v="4-Menor/Localizado"/>
    <x v="0"/>
    <s v="Baja"/>
    <x v="0"/>
    <s v="TELEFONICA EMPRESAS DE CHILE SA"/>
    <s v="RONDA TOMA DE TEMPERATURAS SALAS TIC"/>
    <s v="21/12/2023 16:28:39"/>
    <s v="21/12/2023 16:32:09"/>
    <s v="Cerrado"/>
    <s v="CDP ANTIGUO 1"/>
    <s v="CDP ANTIGUO 2"/>
    <s v="21/12/2023 19:22:48"/>
    <s v="21/12/2023 23:50:00"/>
    <m/>
    <s v="RONDA REALIZADA"/>
    <d v="1899-12-30T00:00:00"/>
    <d v="1899-12-30T00:00:00"/>
    <d v="1899-12-30T00:00:00"/>
    <s v=""/>
    <s v="Cumplido"/>
    <m/>
    <m/>
    <m/>
    <m/>
    <m/>
    <d v="2023-11-18T00:00:00"/>
    <s v="CUMPLE"/>
    <s v="NO CUMPLE"/>
    <s v="NO CUMPLE"/>
    <s v="NO CUMPLE"/>
    <s v="NO CUMPLE"/>
  </r>
  <r>
    <s v="INC000002510684"/>
    <s v="TICKET-INTELIGENTE"/>
    <x v="23"/>
    <s v="GESTION TI"/>
    <s v="GONZALO MENDOZA MARTINEZ"/>
    <s v="USR_TSIGHT"/>
    <s v="1-Extenso/Generalizado"/>
    <x v="0"/>
    <s v="Baja"/>
    <x v="1"/>
    <s v="TELEFONICA CYBERSECURITY TECH CHILE SPA"/>
    <s v="tctcsp01 - soc-splunk-i-02 TICKET AUTOMATICO"/>
    <s v="21/12/2023 16:34:24"/>
    <s v="21/12/2023 16:34:24"/>
    <s v="Cerrado"/>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s v="CUMPLE"/>
    <s v="NO CUMPLE"/>
    <s v="NO CUMPLE"/>
    <s v="NO CUMPLE"/>
    <s v="NO CUMPLE"/>
  </r>
  <r>
    <s v="INC000002510715"/>
    <s v="HOUSING"/>
    <x v="16"/>
    <s v="BELIEVE"/>
    <s v="FERNEY D GARZON PEÑA"/>
    <s v="frp_pcamay"/>
    <s v="3-Moderado/Limitado"/>
    <x v="1"/>
    <s v="Media"/>
    <x v="1"/>
    <s v="HUAWEI CHILE S A"/>
    <s v="GESTION DATACENTER/ ACCESOS / Huawei"/>
    <s v="21/12/2023 16:58:14"/>
    <s v="21/12/2023 16:58:17"/>
    <s v="Cerrado"/>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s v="CUMPLE"/>
    <s v="NO CUMPLE"/>
    <s v="NO CUMPLE"/>
    <s v="NO CUMPLE"/>
    <s v="NO CUMPLE"/>
  </r>
  <r>
    <s v="INC000002510756"/>
    <s v="HOUSING"/>
    <x v="19"/>
    <s v="BELIEVE"/>
    <s v="YORDI M HURTADO ARAYA"/>
    <s v="frp_pcamay"/>
    <s v="3-Moderado/Limitado"/>
    <x v="1"/>
    <s v="Media"/>
    <x v="0"/>
    <s v="TELEFONICA EMPRESAS DE CHILE SA"/>
    <s v="GESTION DATACENTER/ ACCESOS /"/>
    <s v="21/12/2023 17:37:30"/>
    <s v="21/12/2023 17:37:47"/>
    <s v="Cerrado"/>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s v="CUMPLE"/>
    <s v="NO CUMPLE"/>
    <s v="NO CUMPLE"/>
    <s v="NO CUMPLE"/>
    <s v="NO CUMPLE"/>
  </r>
  <r>
    <s v="INC000002510776"/>
    <s v="HOUSING"/>
    <x v="15"/>
    <s v="APQ ACCESOS"/>
    <s v="ALDO P VALENZUELA MUJICA"/>
    <s v="tct_avalen"/>
    <s v="1-Extenso/Generalizado"/>
    <x v="2"/>
    <s v="Critica"/>
    <x v="0"/>
    <s v="TELEFONICA EMPRESAS DE CHILE SA"/>
    <s v="TOMA DE ALARMAS DE CLIENTE"/>
    <s v="21/12/2023 17:42:10"/>
    <s v="21/12/2023 17:43:17"/>
    <s v="Cerrado"/>
    <s v="CDP ANTIGUO 1"/>
    <s v="CDP ANTIGUO 2"/>
    <s v="21/12/2023 17:47:15"/>
    <s v="21/12/2023 23:50:00"/>
    <s v="TOMA DE ALARMAS DE CLIENTE"/>
    <s v="SE REALIZA RONDA"/>
    <d v="1899-12-30T00:01:33"/>
    <d v="1899-12-30T00:05:05"/>
    <d v="1899-12-30T00:03:32"/>
    <s v=""/>
    <s v="Cumplido"/>
    <m/>
    <m/>
    <m/>
    <m/>
    <m/>
    <d v="2023-11-18T00:00:00"/>
    <s v="CUMPLE"/>
    <s v="NO CUMPLE"/>
    <s v="NO CUMPLE"/>
    <s v="NO CUMPLE"/>
    <s v="NO CUMPLE"/>
  </r>
  <r>
    <s v="INC000002510785"/>
    <s v="HOUSING"/>
    <x v="15"/>
    <s v="APQ ACCESOS"/>
    <s v="ALDO P VALENZUELA MUJICA"/>
    <s v="tct_avalen"/>
    <s v="2-Significativo/Amplio"/>
    <x v="2"/>
    <s v="Alta"/>
    <x v="0"/>
    <s v="TELEFONICA EMPRESAS DE CHILE SA"/>
    <s v="TOMA DE ALARMAS DE CLIENTE"/>
    <s v="21/12/2023 17:49:26"/>
    <s v="21/12/2023 17:51:18"/>
    <s v="Cerrado"/>
    <s v="CDP ANTIGUO 1"/>
    <s v="CDP ANTIGUO 2"/>
    <s v="21/12/2023 17:57:25"/>
    <s v="21/12/2023 23:50:00"/>
    <s v="TOMA DE ALARMAS DE CLIENTE"/>
    <m/>
    <d v="1899-12-30T00:05:26"/>
    <d v="1899-12-30T00:07:59"/>
    <d v="1899-12-30T00:02:33"/>
    <s v=""/>
    <s v="Cumplido"/>
    <m/>
    <m/>
    <m/>
    <m/>
    <m/>
    <d v="2023-11-18T00:00:00"/>
    <s v="CUMPLE"/>
    <s v="NO CUMPLE"/>
    <s v="NO CUMPLE"/>
    <s v="NO CUMPLE"/>
    <s v="NO CUMPLE"/>
  </r>
  <r>
    <s v="INC000002510819"/>
    <s v="VPN IP - MPLS"/>
    <x v="17"/>
    <s v="BELIEVE"/>
    <s v="VICTOR SEPULVEDA GAMARRA"/>
    <s v="frp_jolsso"/>
    <s v="4-Menor/Localizado"/>
    <x v="0"/>
    <s v="Baja"/>
    <x v="0"/>
    <s v="FORESTAL COIPSA SA"/>
    <s v="REQ / SOC / agregar subdominio &quot;eleva.corrupac.cl&quot; &gt; 181.212.133.68"/>
    <s v="21/12/2023 17:27:40"/>
    <s v="21/12/2023 17:29:40"/>
    <s v="Cerrado"/>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s v="NO CUMPLE"/>
    <s v="CUMPLE"/>
    <s v="NO CUMPLE"/>
    <s v="NO CUMPLE"/>
    <s v="NO CUMPLE"/>
  </r>
  <r>
    <s v="INC000002510834"/>
    <s v="VPN IP - MPLS"/>
    <x v="3"/>
    <s v="GESTION HD"/>
    <s v="GUSTAVO AVILA VERA"/>
    <s v="frp_spevel"/>
    <s v="3-Moderado/Limitado"/>
    <x v="1"/>
    <s v="Media"/>
    <x v="0"/>
    <s v="TELEFONICA GLOBAL TECHNOLOGY S.A.AGENCIA EN CHILE"/>
    <s v="HD/CVE-2023-48795"/>
    <s v="21/12/2023 17:42:58"/>
    <s v="21/12/2023 17:45:29"/>
    <s v="Cerrado"/>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s v="NO CUMPLE"/>
    <s v="CUMPLE"/>
    <s v="NO CUMPLE"/>
    <s v="NO CUMPLE"/>
    <s v="NO CUMPLE"/>
  </r>
  <r>
    <s v="INC000002510864"/>
    <s v="HOUSING"/>
    <x v="16"/>
    <s v="BELIEVE"/>
    <s v="ALDO P VALENZUELA MUJICA"/>
    <s v="frp_jolsso"/>
    <s v="3-Moderado/Limitado"/>
    <x v="1"/>
    <s v="Media"/>
    <x v="0"/>
    <s v="TELEFONICA EMPRESAS DE CHILE SA"/>
    <s v="GESTION DATACENTER/ ACCESOS /TELEFONICA EMPRESAS DE CHILE SA"/>
    <s v="21/12/2023 18:39:59"/>
    <s v="21/12/2023 18:42:28"/>
    <s v="Cerrado"/>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s v="CUMPLE"/>
    <s v="NO CUMPLE"/>
    <s v="NO CUMPLE"/>
    <s v="NO CUMPLE"/>
    <s v="NO CUMPLE"/>
  </r>
  <r>
    <s v="INC000002510895"/>
    <s v="SAP"/>
    <x v="17"/>
    <s v="CLOUD SAP HANA"/>
    <s v="NICOLAS A SAAVEDRA EGUILUZ"/>
    <s v="tct_nsaave"/>
    <s v="4-Menor/Localizado"/>
    <x v="0"/>
    <s v="Baja"/>
    <x v="0"/>
    <s v="TELEFONICA EMPRESAS DE CHILE SA"/>
    <s v="Checklist Diario Clientes 22.12.23"/>
    <s v="22/12/2023 7:29:05"/>
    <s v="22/12/2023 7:30:23"/>
    <s v="Cerrado"/>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s v="CUMPLE"/>
    <s v="NO CUMPLE"/>
    <s v="NO CUMPLE"/>
    <s v="NO CUMPLE"/>
    <s v="NO CUMPLE"/>
  </r>
  <r>
    <s v="INC000002510921"/>
    <s v="TICKET-INTELIGENTE"/>
    <x v="3"/>
    <s v="DUOC TICKET AUTOMATICO"/>
    <s v="VICTOR SEPULVEDA GAMARRA"/>
    <s v="USR_TSIGHT"/>
    <s v="1-Extenso/Generalizado"/>
    <x v="0"/>
    <s v="Baja"/>
    <x v="1"/>
    <s v="FUNDACION INSTITUTO PROFESIONAL DUOC UC"/>
    <s v="fiprdu01 - proveedores TICKET AUTOMATICO"/>
    <s v="21/12/2023 18:08:47"/>
    <s v="21/12/2023 18:08:47"/>
    <s v="Cerrado"/>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s v="CUMPLE"/>
    <s v="NO CUMPLE"/>
    <s v="NO CUMPLE"/>
    <s v="NO CUMPLE"/>
    <s v="NO CUMPLE"/>
  </r>
  <r>
    <s v="INC000002510979"/>
    <s v="TICKET-INTELIGENTE"/>
    <x v="3"/>
    <s v="GESTION TI"/>
    <s v="VICTOR SEPULVEDA GAMARRA"/>
    <s v="USR_TSIGHT"/>
    <s v="1-Extenso/Generalizado"/>
    <x v="0"/>
    <s v="Baja"/>
    <x v="1"/>
    <s v="EMPRESA NACIONAL DE CERTIFICACIONES"/>
    <s v="emnace01 - ecert_respaldos_hsm TICKET AUTOMATICO"/>
    <s v="21/12/2023 19:03:51"/>
    <s v="21/12/2023 19:03:51"/>
    <s v="Cerrado"/>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s v="CUMPLE"/>
    <s v="NO CUMPLE"/>
    <s v="NO CUMPLE"/>
    <s v="NO CUMPLE"/>
    <s v="NO CUMPLE"/>
  </r>
  <r>
    <s v="INC000002510996"/>
    <s v="RED INTERNA"/>
    <x v="0"/>
    <s v="APQ ACCESOS"/>
    <s v="CRISTOPHER MALDONADO ROMERO"/>
    <s v="tct_cmaldo"/>
    <s v="4-Menor/Localizado"/>
    <x v="0"/>
    <s v="Baja"/>
    <x v="0"/>
    <s v="TELEFONICA EMPRESAS DE CHILE SA"/>
    <s v="RONDA TOMA DE TEMPERATURAS SALAS TIC"/>
    <s v="21/12/2023 19:29:56"/>
    <s v="21/12/2023 19:31:14"/>
    <s v="Cerrado"/>
    <s v="CDP ANTIGUO 1"/>
    <s v="CDP ANTIGUO 2"/>
    <s v="21/12/2023 20:24:06"/>
    <s v="21/12/2023 23:50:00"/>
    <m/>
    <s v="RONDA REALIZADA"/>
    <d v="1899-12-30T00:00:00"/>
    <d v="1899-12-30T00:00:00"/>
    <d v="1899-12-30T00:00:00"/>
    <s v=""/>
    <s v="Cumplido"/>
    <m/>
    <m/>
    <m/>
    <m/>
    <m/>
    <d v="2023-11-19T00:00:00"/>
    <s v="CUMPLE"/>
    <s v="NO CUMPLE"/>
    <s v="NO CUMPLE"/>
    <s v="NO CUMPLE"/>
    <s v="NO CUMPLE"/>
  </r>
  <r>
    <s v="INC000002511111"/>
    <s v="INFRAESTRUCTURA DC"/>
    <x v="6"/>
    <s v="APQ ACCESOS"/>
    <s v="FRANCISCO J FELIU ABARCA"/>
    <s v="tct_frafea"/>
    <s v="4-Menor/Localizado"/>
    <x v="0"/>
    <s v="Baja"/>
    <x v="0"/>
    <s v="TELEFONICA CYBERSECURITY TECH CHILE SPA"/>
    <s v="RONDA POR TOMA DE TEMPERATURAS EN SALAS TIC"/>
    <s v="21/12/2023 20:41:19"/>
    <s v="21/12/2023 20:42:04"/>
    <s v="Cerrado"/>
    <s v="TI"/>
    <s v="CLIMA"/>
    <s v="21/12/2023 21:00:37"/>
    <s v="21/12/2023 23:50:00"/>
    <s v="RONDA POR TOMA DE TEMPERATURAS EN SALAS TIC"/>
    <s v="RONDA REALIZADA"/>
    <d v="1899-12-30T00:00:00"/>
    <d v="1899-12-30T00:00:00"/>
    <d v="1899-12-30T00:00:00"/>
    <s v=""/>
    <s v="Cumplido"/>
    <m/>
    <m/>
    <m/>
    <m/>
    <m/>
    <d v="2023-11-19T00:00:00"/>
    <s v="CUMPLE"/>
    <s v="NO CUMPLE"/>
    <s v="NO CUMPLE"/>
    <s v="NO CUMPLE"/>
    <s v="NO CUMPLE"/>
  </r>
  <r>
    <s v="INC000002511113"/>
    <s v="HOUSING"/>
    <x v="6"/>
    <s v="APQ ACCESOS"/>
    <s v="FRANCISCO J FELIU ABARCA"/>
    <s v="tct_frafea"/>
    <s v="4-Menor/Localizado"/>
    <x v="0"/>
    <s v="Baja"/>
    <x v="0"/>
    <s v="TELEFONICA CYBERSECURITY TECH CHILE SPA"/>
    <s v="RONDA PREVENTIVA EN SALAS TIC"/>
    <s v="21/12/2023 21:14:06"/>
    <s v="21/12/2023 21:15:10"/>
    <s v="Cerrado"/>
    <s v="TI"/>
    <s v="CLIMA"/>
    <s v="21/12/2023 21:53:19"/>
    <s v="21/12/2023 23:50:00"/>
    <s v="RONDA PREVENTIVA EN SALAS TIC"/>
    <s v="RONDA REALIZADA"/>
    <d v="1899-12-30T00:00:00"/>
    <d v="1899-12-30T00:00:00"/>
    <d v="1899-12-30T00:00:00"/>
    <s v=""/>
    <s v="Cumplido"/>
    <m/>
    <m/>
    <m/>
    <m/>
    <m/>
    <d v="2023-11-19T00:00:00"/>
    <s v="CUMPLE"/>
    <s v="NO CUMPLE"/>
    <s v="NO CUMPLE"/>
    <s v="NO CUMPLE"/>
    <s v="NO CUMPLE"/>
  </r>
  <r>
    <s v="INC000002511120"/>
    <s v="VPN IP - MPLS"/>
    <x v="21"/>
    <s v="GESTION HD"/>
    <s v="DENISE CRUZAT ETCHEBERRY"/>
    <s v="frp_kaldor"/>
    <s v="3-Moderado/Limitado"/>
    <x v="1"/>
    <s v="Media"/>
    <x v="0"/>
    <s v="CITIGROUP SERVICES CHILE SPA"/>
    <s v="PDTE H.HAB Solicitud de informacion, Folio Nro: 12010178 - Enviado el 21-12-2023 a las 16:38"/>
    <s v="21/12/2023 22:13:45"/>
    <s v="21/12/2023 22:20:08"/>
    <s v="Cerrado"/>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s v="NO CUMPLE"/>
    <s v="NO CUMPLE"/>
    <s v="NO CUMPLE"/>
    <s v="CUMPLE"/>
    <s v="NO CUMPLE"/>
  </r>
  <r>
    <s v="INC000002511126"/>
    <s v="VPN IP - MPLS"/>
    <x v="17"/>
    <s v="GESTION HD"/>
    <s v="NICOLAS A SAAVEDRA EGUILUZ"/>
    <s v="frp_kaldor"/>
    <s v="3-Moderado/Limitado"/>
    <x v="1"/>
    <s v="Media"/>
    <x v="0"/>
    <s v="COAGRO S A"/>
    <s v="HD / RV: COAGRA: QAS - Dimensionamiento ABAP en HANA (S/4HANA, Suite on HANA...)"/>
    <s v="21/12/2023 23:14:13"/>
    <s v="21/12/2023 23:18:24"/>
    <s v="Cerrado"/>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s v="NO CUMPLE"/>
    <s v="CUMPLE"/>
    <s v="NO CUMPLE"/>
    <s v="NO CUMPLE"/>
    <s v="NO CUMPLE"/>
  </r>
  <r>
    <s v="INC000002511128"/>
    <s v="VPN IP - MPLS"/>
    <x v="12"/>
    <s v="GESTION HD"/>
    <s v="MOISES E MONTERO RAMOS"/>
    <s v="frp_kaldor"/>
    <s v="3-Moderado/Limitado"/>
    <x v="1"/>
    <s v="Media"/>
    <x v="0"/>
    <s v="TELEFONICA GLOBAL TECHNOLOGY S.A.AGENCIA EN CHILE"/>
    <s v="HD/C-19872300193/FUND INSTITUTO PROFESIONAL DUOC UC/Proyecto de seguridad-renovación"/>
    <s v="21/12/2023 23:38:08"/>
    <s v="21/12/2023 23:43:06"/>
    <s v="Cerrado"/>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s v="NO CUMPLE"/>
    <s v="NO CUMPLE"/>
    <s v="CUMPLE"/>
    <s v="NO CUMPLE"/>
    <s v="NO CUMPLE"/>
  </r>
  <r>
    <s v="INC000002511135"/>
    <s v="INFRAESTRUCTURA DC"/>
    <x v="6"/>
    <s v="APQ ACCESOS"/>
    <s v="FRANCISCO J FELIU ABARCA"/>
    <s v="tct_frafea"/>
    <s v="4-Menor/Localizado"/>
    <x v="0"/>
    <s v="Baja"/>
    <x v="0"/>
    <s v="TELEFONICA CYBERSECURITY TECH CHILE SPA"/>
    <s v="RONDA POR TOMA DE TEMPERATURAS EN SALAS TIC"/>
    <s v="22/12/2023 0:48:36"/>
    <s v="22/12/2023 0:49:31"/>
    <s v="Cerrado"/>
    <s v="TI"/>
    <s v="CLIMA"/>
    <s v="22/12/2023 1:12:16"/>
    <s v="22/12/2023 23:50:00"/>
    <s v="RONDA POR TOMA DE TEMPERATURAS EN SALAS TIC"/>
    <s v="RONDA REALIZADA"/>
    <d v="1899-12-30T00:00:00"/>
    <d v="1899-12-30T00:00:00"/>
    <d v="1899-12-30T00:00:00"/>
    <s v=""/>
    <s v="Cumplido"/>
    <m/>
    <m/>
    <m/>
    <m/>
    <m/>
    <d v="2023-11-19T00:00:00"/>
    <s v="CUMPLE"/>
    <s v="NO CUMPLE"/>
    <s v="NO CUMPLE"/>
    <s v="NO CUMPLE"/>
    <s v="NO CUMPLE"/>
  </r>
  <r>
    <s v="INC000002511418"/>
    <s v="INFRAESTRUCTURA DC"/>
    <x v="6"/>
    <s v="APQ ACCESOS"/>
    <s v="FRANCISCO J FELIU ABARCA"/>
    <s v="tct_frafea"/>
    <s v="4-Menor/Localizado"/>
    <x v="0"/>
    <s v="Baja"/>
    <x v="0"/>
    <s v="TELEFONICA CYBERSECURITY TECH CHILE SPA"/>
    <s v="RONDA POR TOMA DE TEMPERATURAS EN SALAS TIC"/>
    <s v="22/12/2023 5:21:58"/>
    <s v="22/12/2023 5:23:09"/>
    <s v="Cerrado"/>
    <s v="TI"/>
    <s v="CLIMA"/>
    <s v="22/12/2023 5:42:38"/>
    <s v="22/12/2023 23:50:00"/>
    <s v="RONDA POR TOMA DE TEMPERATURAS EN SALAS TIC"/>
    <s v="RONDA REALIZADA"/>
    <d v="1899-12-30T00:00:00"/>
    <d v="1899-12-30T00:00:00"/>
    <d v="1899-12-30T00:00:00"/>
    <s v=""/>
    <s v="Cumplido"/>
    <m/>
    <m/>
    <m/>
    <m/>
    <m/>
    <d v="2023-11-18T00:00:00"/>
    <s v="CUMPLE"/>
    <s v="NO CUMPLE"/>
    <s v="NO CUMPLE"/>
    <s v="NO CUMPLE"/>
    <s v="NO CUMPLE"/>
  </r>
  <r>
    <s v="INC000002511420"/>
    <s v="HOUSING"/>
    <x v="6"/>
    <s v="APQ ACCESOS"/>
    <s v="FRANCISCO J FELIU ABARCA"/>
    <s v="tct_frafea"/>
    <s v="4-Menor/Localizado"/>
    <x v="0"/>
    <s v="Baja"/>
    <x v="0"/>
    <s v="TELEFONICA CYBERSECURITY TECH CHILE SPA"/>
    <s v="TICKET SUPERVISION INC000002507960 / CRQ79676 CLIENTE ARTIKOS"/>
    <s v="22/12/2023 5:44:05"/>
    <s v="22/12/2023 5:45:26"/>
    <s v="Cerrado"/>
    <s v="HARDWARE"/>
    <s v="DATACENTER"/>
    <s v="22/12/2023 8:03:49"/>
    <s v="22/12/2023 23:50:00"/>
    <s v="TICKET SUPERVISION INC000002507960 / CRQ79676 CLIENTE ARTIKOS"/>
    <s v="SUPERVISION CRQ / OK"/>
    <d v="1899-12-30T00:00:00"/>
    <d v="1899-12-30T00:00:00"/>
    <d v="1899-12-30T00:00:00"/>
    <s v=""/>
    <s v="Cumplido"/>
    <m/>
    <m/>
    <m/>
    <m/>
    <m/>
    <d v="2023-11-18T00:00:00"/>
    <s v="CUMPLE"/>
    <s v="NO CUMPLE"/>
    <s v="NO CUMPLE"/>
    <s v="NO CUMPLE"/>
    <s v="NO CUMPLE"/>
  </r>
  <r>
    <s v="INC000002511422"/>
    <s v="INFRAESTRUCTURA DC"/>
    <x v="6"/>
    <s v="APQ ACCESOS"/>
    <s v="FRANCISCO J FELIU ABARCA"/>
    <s v="tct_frafea"/>
    <s v="4-Menor/Localizado"/>
    <x v="0"/>
    <s v="Baja"/>
    <x v="0"/>
    <s v="TELEFONICA CYBERSECURITY TECH CHILE SPA"/>
    <s v="RONDA PREVENTIVA Y LECTURA DE TEMPERATURAS EN SALAS TIC"/>
    <s v="22/12/2023 6:33:54"/>
    <s v="22/12/2023 6:34:43"/>
    <s v="Cerrado"/>
    <s v="TI"/>
    <s v="CLIMA"/>
    <s v="22/12/2023 6:58:28"/>
    <s v="22/12/2023 23:50:00"/>
    <s v="RONDA PREVENTIVA Y LECTURA DE TEMPERATURAS EN SALAS TIC"/>
    <s v="RONDA REALIZADA"/>
    <d v="1899-12-30T00:00:00"/>
    <d v="1899-12-30T00:00:00"/>
    <d v="1899-12-30T00:00:00"/>
    <s v=""/>
    <s v="Cumplido"/>
    <m/>
    <m/>
    <m/>
    <m/>
    <m/>
    <d v="2023-11-19T00:00:00"/>
    <s v="CUMPLE"/>
    <s v="NO CUMPLE"/>
    <s v="NO CUMPLE"/>
    <s v="NO CUMPLE"/>
    <s v="NO CUMPLE"/>
  </r>
  <r>
    <s v="INC000002511424"/>
    <s v="HOUSING"/>
    <x v="15"/>
    <s v="APQ ACCESOS"/>
    <s v="JAIRO A SALINAS GARAY"/>
    <s v="tct_jsalin"/>
    <s v="3-Moderado/Limitado"/>
    <x v="1"/>
    <s v="Media"/>
    <x v="0"/>
    <s v="TELEFONICA EMPRESAS DE CHILE SA"/>
    <s v="RONDA Y REVISION DE SALAS TECNICAS"/>
    <s v="22/12/2023 7:03:58"/>
    <s v="22/12/2023 7:06:08"/>
    <s v="Cerrado"/>
    <s v="CDP ANTIGUO 1"/>
    <s v="CDP ANTIGUO 2"/>
    <s v="22/12/2023 7:06:08"/>
    <s v="22/12/2023 23:50:00"/>
    <s v="RONDA Y REVISION DE SALAS TECNICAS"/>
    <s v="RONDA REALIZADA."/>
    <d v="1899-12-30T00:00:00"/>
    <d v="1899-12-30T00:02:10"/>
    <d v="1899-12-30T00:02:10"/>
    <s v=""/>
    <s v="Cumplido"/>
    <m/>
    <m/>
    <m/>
    <m/>
    <m/>
    <d v="2023-11-19T00:00:00"/>
    <s v="CUMPLE"/>
    <s v="NO CUMPLE"/>
    <s v="NO CUMPLE"/>
    <s v="NO CUMPLE"/>
    <s v="NO CUMPLE"/>
  </r>
  <r>
    <s v="INC000002511425"/>
    <s v="HOUSING"/>
    <x v="15"/>
    <s v="APQ ACCESOS"/>
    <s v="JAIRO A SALINAS GARAY"/>
    <s v="tct_jsalin"/>
    <s v="3-Moderado/Limitado"/>
    <x v="1"/>
    <s v="Media"/>
    <x v="0"/>
    <s v="TELEFONICA EMPRESAS DE CHILE SA"/>
    <s v="TOMA DE ALARMAS DE CLIENTE"/>
    <s v="22/12/2023 7:06:22"/>
    <s v="22/12/2023 7:08:03"/>
    <s v="Cerrado"/>
    <s v="CDP ANTIGUO 1"/>
    <s v="CDP ANTIGUO 2"/>
    <s v="22/12/2023 7:08:03"/>
    <s v="22/12/2023 23:50:00"/>
    <s v="TOMA DE ALARMAS DE CLIENTE"/>
    <s v="TOMA DE ALARMAS REALIZADA."/>
    <d v="1899-12-30T00:00:00"/>
    <d v="1899-12-30T00:01:41"/>
    <d v="1899-12-30T00:01:41"/>
    <s v=""/>
    <s v="Cumplido"/>
    <m/>
    <m/>
    <m/>
    <m/>
    <m/>
    <d v="2023-11-18T00:00:00"/>
    <s v="CUMPLE"/>
    <s v="NO CUMPLE"/>
    <s v="NO CUMPLE"/>
    <s v="NO CUMPLE"/>
    <s v="NO CUMPLE"/>
  </r>
  <r>
    <s v="INC000002511426"/>
    <s v="HOUSING"/>
    <x v="15"/>
    <s v="APQ ACCESOS"/>
    <s v="JAIRO A SALINAS GARAY"/>
    <s v="tct_jsalin"/>
    <s v="3-Moderado/Limitado"/>
    <x v="1"/>
    <s v="Media"/>
    <x v="0"/>
    <s v="TELEFONICA EMPRESAS DE CHILE SA"/>
    <s v="Reemplazo de módulos SFP's"/>
    <s v="22/12/2023 7:08:10"/>
    <s v="22/12/2023 7:10:37"/>
    <s v="Cerrado"/>
    <s v="CDP ANTIGUO 1"/>
    <s v="CDP ANTIGUO 2"/>
    <s v="22/12/2023 7:10:37"/>
    <s v="22/12/2023 23:50:00"/>
    <s v="Reemplazo de módulos SFP's"/>
    <s v="SUPERVISION OK."/>
    <d v="1899-12-30T00:00:00"/>
    <d v="1899-12-30T00:02:27"/>
    <d v="1899-12-30T00:02:27"/>
    <s v=""/>
    <s v="Cumplido"/>
    <m/>
    <m/>
    <m/>
    <m/>
    <m/>
    <d v="2023-11-19T00:00:00"/>
    <s v="CUMPLE"/>
    <s v="NO CUMPLE"/>
    <s v="NO CUMPLE"/>
    <s v="NO CUMPLE"/>
    <s v="NO CUMPLE"/>
  </r>
  <r>
    <s v="INC000002511444"/>
    <s v="INFRAESTRUCTURA DC"/>
    <x v="1"/>
    <s v="APQ ACCESOS"/>
    <s v="CARLOS F ARAYA RAMIREZ"/>
    <s v="tct_cararr"/>
    <s v="4-Menor/Localizado"/>
    <x v="0"/>
    <s v="Baja"/>
    <x v="0"/>
    <s v="TELEFONICA CYBERSECURITY TECH CHILE SPA"/>
    <s v="RONDA INSPECTIVA"/>
    <s v="22/12/2023 9:43:28"/>
    <s v="22/12/2023 9:44:13"/>
    <s v="Cerrado"/>
    <s v="CDP ANTIGUO 1"/>
    <s v="CDP ANTIGUO 2"/>
    <s v="22/12/2023 10:15:07"/>
    <s v="22/12/2023 23:50:00"/>
    <m/>
    <s v="RONDA REALIZADA"/>
    <d v="1899-12-30T00:00:00"/>
    <d v="1899-12-30T00:00:00"/>
    <d v="1899-12-30T00:00:00"/>
    <s v=""/>
    <s v="Cumplido"/>
    <m/>
    <m/>
    <m/>
    <m/>
    <m/>
    <d v="2023-11-19T00:00:00"/>
    <s v="CUMPLE"/>
    <s v="NO CUMPLE"/>
    <s v="NO CUMPLE"/>
    <s v="NO CUMPLE"/>
    <s v="NO CUMPLE"/>
  </r>
  <r>
    <s v="INC000002511447"/>
    <s v="HOUSING"/>
    <x v="1"/>
    <s v="APQ ACCESOS"/>
    <s v="CARLOS F ARAYA RAMIREZ"/>
    <s v="tct_cararr"/>
    <s v="4-Menor/Localizado"/>
    <x v="0"/>
    <s v="Baja"/>
    <x v="0"/>
    <s v="TELEFONICA CYBERSECURITY TECH CHILE SPA"/>
    <s v="TOMA DE ALARMAS"/>
    <s v="22/12/2023 9:45:13"/>
    <s v="22/12/2023 9:45:53"/>
    <s v="Cerrado"/>
    <s v="CDP ANTIGUO 1"/>
    <s v="CDP ANTIGUO 2"/>
    <s v="22/12/2023 10:18:01"/>
    <s v="22/12/2023 23:50:00"/>
    <m/>
    <s v="TOMA DE ALARMAS REALIZADA"/>
    <d v="1899-12-30T00:00:00"/>
    <d v="1899-12-30T00:00:00"/>
    <d v="1899-12-30T00:00:00"/>
    <s v=""/>
    <s v="Cumplido"/>
    <m/>
    <m/>
    <m/>
    <m/>
    <m/>
    <d v="2023-11-19T00:00:00"/>
    <s v="CUMPLE"/>
    <s v="NO CUMPLE"/>
    <s v="NO CUMPLE"/>
    <s v="NO CUMPLE"/>
    <s v="NO CUMPLE"/>
  </r>
  <r>
    <s v="INC000002511457"/>
    <s v="VPN IP - MPLS"/>
    <x v="4"/>
    <s v="BELIEVE"/>
    <s v="PAUL A SEPULVEDA ALVAREZ"/>
    <s v="frp_cnavar"/>
    <s v="3-Moderado/Limitado"/>
    <x v="1"/>
    <s v="Media"/>
    <x v="0"/>
    <s v="GPS CHILE SPA"/>
    <s v="GAMA/ URGENTE-Aumento de disco Servidor 10.0.1.2 SQLINT - DISCO Y"/>
    <s v="22/12/2023 10:25:29"/>
    <s v="22/12/2023 10:26:23"/>
    <s v="Cerrado"/>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s v="NO CUMPLE"/>
    <s v="NO CUMPLE"/>
    <s v="CUMPLE"/>
    <s v="NO CUMPLE"/>
    <s v="NO CUMPLE"/>
  </r>
  <r>
    <s v="INC000002511470"/>
    <s v="SAP"/>
    <x v="17"/>
    <s v="CLOUD SAP HANA"/>
    <s v="OSCAR A GUZMAN MEDIC"/>
    <s v="tct_oguzma"/>
    <s v="3-Moderado/Limitado"/>
    <x v="0"/>
    <s v="Baja"/>
    <x v="0"/>
    <s v="TELEFONICA GLOBAL TECHNOLOGY S.A.AGENCIA EN CHILE"/>
    <s v="Checklist Diarios 01.12.2023"/>
    <s v="22/12/2023 11:03:46"/>
    <s v="22/12/2023 11:13:44"/>
    <s v="Cerrado"/>
    <s v="TI"/>
    <s v="SERVICIOS DE HOSTING"/>
    <s v="22/12/2023 15:55:05"/>
    <s v="22/12/2023 23:50:00"/>
    <s v="ACMA-COAGRA-SUGAL-HCUA"/>
    <s v="Checklist enviados"/>
    <d v="1899-12-30T00:00:00"/>
    <d v="1899-12-30T04:51:19"/>
    <d v="1899-12-30T04:51:19"/>
    <s v=""/>
    <s v="Cumplido"/>
    <m/>
    <m/>
    <m/>
    <m/>
    <m/>
    <d v="2023-11-19T00:00:00"/>
    <s v="NO CUMPLE"/>
    <s v="NO CUMPLE"/>
    <s v="CUMPLE"/>
    <s v="NO CUMPLE"/>
    <s v="NO CUMPLE"/>
  </r>
  <r>
    <s v="INC000002511477"/>
    <s v="SAP"/>
    <x v="17"/>
    <s v="CLOUD SAP HANA"/>
    <s v="OSCAR A GUZMAN MEDIC"/>
    <s v="tct_oguzma"/>
    <s v="3-Moderado/Limitado"/>
    <x v="0"/>
    <s v="Baja"/>
    <x v="0"/>
    <s v="TELEFONICA GLOBAL TECHNOLOGY S.A.AGENCIA EN CHILE"/>
    <s v="Checklist Diarios 04.12.2023"/>
    <s v="22/12/2023 11:14:07"/>
    <s v="22/12/2023 11:15:36"/>
    <s v="Cerrado"/>
    <s v="TI"/>
    <s v="SERVICIOS DE HOSTING"/>
    <s v="22/12/2023 15:56:03"/>
    <s v="22/12/2023 23:50:00"/>
    <s v="ACMA-COAGRA-SUGAL-HCUA"/>
    <s v="Checklist enviados"/>
    <d v="1899-12-30T00:00:00"/>
    <d v="1899-12-30T04:41:56"/>
    <d v="1899-12-30T04:41:56"/>
    <s v=""/>
    <s v="Cumplido"/>
    <m/>
    <m/>
    <m/>
    <m/>
    <m/>
    <d v="2023-11-19T00:00:00"/>
    <s v="NO CUMPLE"/>
    <s v="NO CUMPLE"/>
    <s v="CUMPLE"/>
    <s v="NO CUMPLE"/>
    <s v="NO CUMPLE"/>
  </r>
  <r>
    <s v="INC000002511480"/>
    <s v="SAP"/>
    <x v="17"/>
    <s v="CLOUD SAP HANA"/>
    <s v="OSCAR A GUZMAN MEDIC"/>
    <s v="tct_oguzma"/>
    <s v="3-Moderado/Limitado"/>
    <x v="0"/>
    <s v="Baja"/>
    <x v="0"/>
    <s v="TELEFONICA GLOBAL TECHNOLOGY S.A.AGENCIA EN CHILE"/>
    <s v="Checklist Diarios 05.12.2023"/>
    <s v="22/12/2023 11:26:49"/>
    <s v="22/12/2023 11:28:40"/>
    <s v="Cerrado"/>
    <s v="TI"/>
    <s v="SERVICIOS DE HOSTING"/>
    <s v="22/12/2023 15:57:29"/>
    <s v="22/12/2023 23:50:00"/>
    <s v="ACMA-COAGRA-SUGAL-HCUA"/>
    <s v="Checklist enviados"/>
    <d v="1899-12-30T00:00:00"/>
    <d v="1899-12-30T04:30:40"/>
    <d v="1899-12-30T04:30:40"/>
    <s v=""/>
    <s v="Cumplido"/>
    <m/>
    <m/>
    <m/>
    <m/>
    <m/>
    <d v="2023-11-19T00:00:00"/>
    <s v="NO CUMPLE"/>
    <s v="NO CUMPLE"/>
    <s v="CUMPLE"/>
    <s v="NO CUMPLE"/>
    <s v="NO CUMPLE"/>
  </r>
  <r>
    <s v="INC000002511486"/>
    <s v="SAP"/>
    <x v="17"/>
    <s v="CLOUD SAP HANA"/>
    <s v="OSCAR A GUZMAN MEDIC"/>
    <s v="tct_oguzma"/>
    <s v="3-Moderado/Limitado"/>
    <x v="0"/>
    <s v="Baja"/>
    <x v="0"/>
    <s v="TELEFONICA GLOBAL TECHNOLOGY S.A.AGENCIA EN CHILE"/>
    <s v="Checklist Diarios 06.12.2023"/>
    <s v="22/12/2023 11:32:12"/>
    <s v="22/12/2023 11:32:15"/>
    <s v="Cerrado"/>
    <s v="TI"/>
    <s v="SERVICIOS DE HOSTING"/>
    <s v="22/12/2023 15:58:42"/>
    <s v="22/12/2023 23:50:00"/>
    <s v="ACMA-COAGRA-SUGAL-HCUA"/>
    <s v="Checklist enviados"/>
    <d v="1899-12-30T00:00:00"/>
    <d v="1899-12-30T04:26:30"/>
    <d v="1899-12-30T04:26:30"/>
    <s v=""/>
    <s v="Cumplido"/>
    <m/>
    <m/>
    <m/>
    <m/>
    <m/>
    <d v="2023-11-19T00:00:00"/>
    <s v="NO CUMPLE"/>
    <s v="NO CUMPLE"/>
    <s v="CUMPLE"/>
    <s v="NO CUMPLE"/>
    <s v="NO CUMPLE"/>
  </r>
  <r>
    <s v="INC000002511488"/>
    <s v="SAP"/>
    <x v="17"/>
    <s v="CLOUD SAP HANA"/>
    <s v="OSCAR A GUZMAN MEDIC"/>
    <s v="tct_oguzma"/>
    <s v="3-Moderado/Limitado"/>
    <x v="0"/>
    <s v="Baja"/>
    <x v="0"/>
    <s v="TELEFONICA GLOBAL TECHNOLOGY S.A.AGENCIA EN CHILE"/>
    <s v="Checklist Diarios 07.12.2023"/>
    <s v="22/12/2023 11:33:10"/>
    <s v="22/12/2023 11:34:42"/>
    <s v="Cerrado"/>
    <s v="TI"/>
    <s v="SERVICIOS DE HOSTING"/>
    <s v="22/12/2023 15:59:51"/>
    <s v="22/12/2023 23:50:00"/>
    <s v="ACMA-COAGRA-SUGAL-HCUA"/>
    <s v="Checklist enviados"/>
    <d v="1899-12-30T00:00:00"/>
    <d v="1899-12-30T04:26:41"/>
    <d v="1899-12-30T04:26:41"/>
    <s v=""/>
    <s v="Cumplido"/>
    <m/>
    <m/>
    <m/>
    <m/>
    <m/>
    <d v="2023-11-19T00:00:00"/>
    <s v="NO CUMPLE"/>
    <s v="NO CUMPLE"/>
    <s v="CUMPLE"/>
    <s v="NO CUMPLE"/>
    <s v="NO CUMPLE"/>
  </r>
  <r>
    <s v="INC000002511489"/>
    <s v="SAP"/>
    <x v="17"/>
    <s v="CLOUD SAP HANA"/>
    <s v="OSCAR A GUZMAN MEDIC"/>
    <s v="tct_oguzma"/>
    <s v="3-Moderado/Limitado"/>
    <x v="0"/>
    <s v="Baja"/>
    <x v="0"/>
    <s v="TELEFONICA GLOBAL TECHNOLOGY S.A.AGENCIA EN CHILE"/>
    <s v="Checklist Diarios 09.12.2023"/>
    <s v="22/12/2023 11:36:42"/>
    <s v="22/12/2023 11:37:49"/>
    <s v="Cerrado"/>
    <s v="TI"/>
    <s v="SERVICIOS DE HOSTING"/>
    <s v="22/12/2023 16:01:10"/>
    <s v="22/12/2023 23:50:00"/>
    <s v="ACMA-COAGRA-NUTRISCO-FUSAN-SUGAL-HDC-BLUMAR-INCHALAM-HCUA"/>
    <s v="Checklist enviados"/>
    <d v="1899-12-30T00:00:00"/>
    <d v="1899-12-30T04:24:28"/>
    <d v="1899-12-30T04:24:28"/>
    <s v=""/>
    <s v="Cumplido"/>
    <m/>
    <m/>
    <m/>
    <m/>
    <m/>
    <d v="2023-11-19T00:00:00"/>
    <s v="NO CUMPLE"/>
    <s v="NO CUMPLE"/>
    <s v="CUMPLE"/>
    <s v="NO CUMPLE"/>
    <s v="NO CUMPLE"/>
  </r>
  <r>
    <s v="INC000002511491"/>
    <s v="SAP"/>
    <x v="17"/>
    <s v="CLOUD SAP HANA"/>
    <s v="OSCAR A GUZMAN MEDIC"/>
    <s v="tct_oguzma"/>
    <s v="3-Moderado/Limitado"/>
    <x v="0"/>
    <s v="Baja"/>
    <x v="0"/>
    <s v="TELEFONICA GLOBAL TECHNOLOGY S.A.AGENCIA EN CHILE"/>
    <s v="Checklist Diarios 10.12.2023"/>
    <s v="22/12/2023 11:45:53"/>
    <s v="22/12/2023 11:47:13"/>
    <s v="Cerrado"/>
    <s v="TI"/>
    <s v="SERVICIOS DE HOSTING"/>
    <s v="22/12/2023 16:02:26"/>
    <s v="22/12/2023 23:50:00"/>
    <s v="ACMA-COAGRA-NUTRISCO-FUSAN-SUGAL-HDC-BLUMAR-INCHALAM-HCUA"/>
    <s v="Checklist enviados"/>
    <d v="1899-12-30T00:00:00"/>
    <d v="1899-12-30T04:16:33"/>
    <d v="1899-12-30T04:16:33"/>
    <s v=""/>
    <s v="Cumplido"/>
    <m/>
    <m/>
    <m/>
    <m/>
    <m/>
    <d v="2023-11-19T00:00:00"/>
    <s v="NO CUMPLE"/>
    <s v="NO CUMPLE"/>
    <s v="CUMPLE"/>
    <s v="NO CUMPLE"/>
    <s v="NO CUMPLE"/>
  </r>
  <r>
    <s v="INC000002511492"/>
    <s v="SAP"/>
    <x v="17"/>
    <s v="CLOUD SAP HANA"/>
    <s v="OSCAR A GUZMAN MEDIC"/>
    <s v="tct_oguzma"/>
    <s v="3-Moderado/Limitado"/>
    <x v="0"/>
    <s v="Baja"/>
    <x v="0"/>
    <s v="TELEFONICA GLOBAL TECHNOLOGY S.A.AGENCIA EN CHILE"/>
    <s v="Checklist Diarios 11.12.2023"/>
    <s v="22/12/2023 11:49:10"/>
    <s v="22/12/2023 11:50:21"/>
    <s v="Cerrado"/>
    <s v="TI"/>
    <s v="SERVICIOS DE HOSTING"/>
    <s v="22/12/2023 16:03:46"/>
    <s v="22/12/2023 23:50:00"/>
    <s v="ACMA-COAGRA-SUGAL-HCUA-FRUSAN"/>
    <s v="Checklist enviados"/>
    <d v="1899-12-30T00:00:00"/>
    <d v="1899-12-30T04:14:36"/>
    <d v="1899-12-30T04:14:36"/>
    <s v=""/>
    <s v="Cumplido"/>
    <m/>
    <m/>
    <m/>
    <m/>
    <m/>
    <d v="2023-11-19T00:00:00"/>
    <s v="NO CUMPLE"/>
    <s v="NO CUMPLE"/>
    <s v="CUMPLE"/>
    <s v="NO CUMPLE"/>
    <s v="NO CUMPLE"/>
  </r>
  <r>
    <s v="INC000002511493"/>
    <s v="VPN IP - MPLS"/>
    <x v="7"/>
    <s v="GESTION HD"/>
    <s v="CRISTOBAL I REYES DELGADO"/>
    <s v="frp_fpetro"/>
    <s v="3-Moderado/Limitado"/>
    <x v="1"/>
    <s v="Media"/>
    <x v="0"/>
    <s v="TELEFONICA GLOBAL TECHNOLOGY S.A.AGENCIA EN CHILE"/>
    <s v="REQ/TELEFONICA - Alarma disco servidor C3-SQLDB01"/>
    <s v="22/12/2023 11:47:48"/>
    <s v="22/12/2023 11:49:27"/>
    <s v="Cerrado"/>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s v="NO CUMPLE"/>
    <s v="CUMPLE"/>
    <s v="NO CUMPLE"/>
    <s v="NO CUMPLE"/>
    <s v="NO CUMPLE"/>
  </r>
  <r>
    <s v="INC000002511497"/>
    <s v="SAP"/>
    <x v="17"/>
    <s v="CLOUD SAP HANA"/>
    <s v="OSCAR A GUZMAN MEDIC"/>
    <s v="tct_oguzma"/>
    <s v="3-Moderado/Limitado"/>
    <x v="0"/>
    <s v="Baja"/>
    <x v="0"/>
    <s v="TELEFONICA GLOBAL TECHNOLOGY S.A.AGENCIA EN CHILE"/>
    <s v="Checklist Diarios 12.12.2023"/>
    <s v="22/12/2023 11:51:11"/>
    <s v="22/12/2023 11:52:30"/>
    <s v="Cerrado"/>
    <s v="TI"/>
    <s v="SERVICIOS DE HOSTING"/>
    <s v="22/12/2023 16:09:38"/>
    <s v="22/12/2023 23:50:00"/>
    <s v="ACMA-COAGRA-FRUSAN"/>
    <s v="Checklist enviados"/>
    <d v="1899-12-30T00:00:00"/>
    <d v="1899-12-30T04:18:27"/>
    <d v="1899-12-30T04:18:27"/>
    <s v=""/>
    <s v="Cumplido"/>
    <m/>
    <m/>
    <m/>
    <m/>
    <m/>
    <d v="2023-11-19T00:00:00"/>
    <s v="NO CUMPLE"/>
    <s v="NO CUMPLE"/>
    <s v="CUMPLE"/>
    <s v="NO CUMPLE"/>
    <s v="NO CUMPLE"/>
  </r>
  <r>
    <s v="INC000002511500"/>
    <s v="SAP"/>
    <x v="17"/>
    <s v="CLOUD SAP HANA"/>
    <s v="OSCAR A GUZMAN MEDIC"/>
    <s v="tct_oguzma"/>
    <s v="3-Moderado/Limitado"/>
    <x v="0"/>
    <s v="Baja"/>
    <x v="0"/>
    <s v="TELEFONICA GLOBAL TECHNOLOGY S.A.AGENCIA EN CHILE"/>
    <s v="Checklist Diarios 13.12.2023"/>
    <s v="22/12/2023 11:54:13"/>
    <s v="22/12/2023 11:58:24"/>
    <s v="Cerrado"/>
    <s v="TI"/>
    <s v="SERVICIOS DE HOSTING"/>
    <s v="22/12/2023 16:10:43"/>
    <s v="22/12/2023 23:50:00"/>
    <s v="ACMA-COAGRA-FRUSAN"/>
    <s v="Checklist enviados"/>
    <d v="1899-12-30T00:00:00"/>
    <d v="1899-12-30T04:16:30"/>
    <d v="1899-12-30T04:16:30"/>
    <s v=""/>
    <s v="Cumplido"/>
    <m/>
    <m/>
    <m/>
    <m/>
    <m/>
    <d v="2023-11-19T00:00:00"/>
    <s v="NO CUMPLE"/>
    <s v="NO CUMPLE"/>
    <s v="CUMPLE"/>
    <s v="NO CUMPLE"/>
    <s v="NO CUMPLE"/>
  </r>
  <r>
    <s v="INC000002511518"/>
    <s v="TICKET-INTELIGENTE"/>
    <x v="4"/>
    <s v="GESTION TI"/>
    <s v="JUAN CARLOS UZCATEGUI FUGUETT"/>
    <s v="USR_TSIGHT"/>
    <s v="1-Extenso/Generalizado"/>
    <x v="0"/>
    <s v="Baja"/>
    <x v="1"/>
    <s v="PRODINSA 2"/>
    <s v="prodin01 - apposv_vm TICKET AUTOMATICO"/>
    <s v="22/12/2023 2:07:54"/>
    <s v="22/12/2023 2:07:54"/>
    <s v="Cerrado"/>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s v="CUMPLE"/>
    <s v="NO CUMPLE"/>
    <s v="NO CUMPLE"/>
    <s v="NO CUMPLE"/>
    <s v="NO CUMPLE"/>
  </r>
  <r>
    <s v="INC000002511544"/>
    <s v="TICKET-INTELIGENTE"/>
    <x v="3"/>
    <s v="GESTION TI"/>
    <s v="VICTOR SEPULVEDA GAMARRA"/>
    <s v="USR_TSIGHT"/>
    <s v="1-Extenso/Generalizado"/>
    <x v="0"/>
    <s v="Baja"/>
    <x v="1"/>
    <s v="BLUMAR S.A."/>
    <s v="blumar01 - blutssaperp TICKET AUTOMATICO"/>
    <s v="22/12/2023 3:18:18"/>
    <s v="22/12/2023 3:18:18"/>
    <s v="Cerrado"/>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s v="CUMPLE"/>
    <s v="NO CUMPLE"/>
    <s v="NO CUMPLE"/>
    <s v="NO CUMPLE"/>
    <s v="NO CUMPLE"/>
  </r>
  <r>
    <s v="INC000002511583"/>
    <s v="TICKET-INTELIGENTE"/>
    <x v="4"/>
    <s v="GESTION TI"/>
    <s v="JUAN CARLOS UZCATEGUI FUGUETT"/>
    <s v="USR_TSIGHT"/>
    <s v="1-Extenso/Generalizado"/>
    <x v="0"/>
    <s v="Baja"/>
    <x v="1"/>
    <s v="FUNDACION INSTITUTO PROFESIONAL DUOC UC"/>
    <s v="fiprdu01 - dcadmavaras TICKET AUTOMATICO"/>
    <s v="22/12/2023 4:10:40"/>
    <s v="22/12/2023 4:10:40"/>
    <s v="Cerrado"/>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s v="CUMPLE"/>
    <s v="NO CUMPLE"/>
    <s v="NO CUMPLE"/>
    <s v="NO CUMPLE"/>
    <s v="NO CUMPLE"/>
  </r>
  <r>
    <s v="INC000002511727"/>
    <s v="RED INTERNA"/>
    <x v="6"/>
    <s v="APQ ACCESOS"/>
    <s v="YORDI M HURTADO ARAYA"/>
    <s v="tct_yorhua"/>
    <s v="4-Menor/Localizado"/>
    <x v="0"/>
    <s v="Baja"/>
    <x v="0"/>
    <s v="TELEFONICA CYBERSECURITY TECH CHILE SPA"/>
    <s v="RONDA TOMA DE TEMPERATURAS SALAS TIC 08:30"/>
    <s v="22/12/2023 8:31:36"/>
    <s v="22/12/2023 8:32:42"/>
    <s v="Cerrado"/>
    <s v="CDP ANTIGUO 1"/>
    <s v="CDP ANTIGUO 2"/>
    <s v="22/12/2023 9:07:16"/>
    <s v="22/12/2023 23:50:00"/>
    <s v="RONDA TOMA DE TEMPERATURAS SALAS TIC 08:30"/>
    <s v="RONDA REALIZADA"/>
    <d v="1899-12-30T00:00:00"/>
    <d v="1899-12-30T00:35:40"/>
    <d v="1899-12-30T00:35:40"/>
    <s v=""/>
    <s v="Cumplido"/>
    <m/>
    <m/>
    <m/>
    <m/>
    <m/>
    <d v="2023-11-19T00:00:00"/>
    <s v="CUMPLE"/>
    <s v="NO CUMPLE"/>
    <s v="NO CUMPLE"/>
    <s v="NO CUMPLE"/>
    <s v="NO CUMPLE"/>
  </r>
  <r>
    <s v="INC000002511728"/>
    <s v="RED INTERNA"/>
    <x v="6"/>
    <s v="APQ ACCESOS"/>
    <s v="YORDI M HURTADO ARAYA"/>
    <s v="tct_yorhua"/>
    <s v="4-Menor/Localizado"/>
    <x v="0"/>
    <s v="Baja"/>
    <x v="0"/>
    <s v="TELEFONICA CYBERSECURITY TECH CHILE SPA"/>
    <s v="RONDA SALAS TECNICAS 10:30"/>
    <s v="22/12/2023 8:33:15"/>
    <s v="22/12/2023 8:33:47"/>
    <s v="Cerrado"/>
    <s v="CDP ANTIGUO 1"/>
    <s v="CDP ANTIGUO 2"/>
    <s v="22/12/2023 9:07:34"/>
    <s v="22/12/2023 23:50:00"/>
    <s v="RONDA SALAS TECNICAS 10:30"/>
    <s v="RONDA REALIZADA"/>
    <d v="1899-12-30T00:00:00"/>
    <d v="1899-12-30T00:34:19"/>
    <d v="1899-12-30T00:34:19"/>
    <s v=""/>
    <s v="Cumplido"/>
    <m/>
    <m/>
    <m/>
    <m/>
    <m/>
    <d v="2023-11-19T00:00:00"/>
    <s v="CUMPLE"/>
    <s v="NO CUMPLE"/>
    <s v="NO CUMPLE"/>
    <s v="NO CUMPLE"/>
    <s v="NO CUMPLE"/>
  </r>
  <r>
    <s v="INC000002511767"/>
    <s v="VPN IP - MPLS"/>
    <x v="17"/>
    <s v="GESTION HD"/>
    <s v="EWALD R GALAZ MILLALEO"/>
    <s v="frp_spevel"/>
    <s v="3-Moderado/Limitado"/>
    <x v="1"/>
    <s v="Media"/>
    <x v="0"/>
    <s v="INDUSTRIAS CHILENAS DE ALAMBRE INCHALAM S.A."/>
    <s v="HD/INCHALAM - Cierre Definitivo de Ordenes 2011-2022"/>
    <s v="22/12/2023 9:17:18"/>
    <s v="22/12/2023 9:21:13"/>
    <s v="Cerrado"/>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s v="NO CUMPLE"/>
    <s v="NO CUMPLE"/>
    <s v="CUMPLE"/>
    <s v="NO CUMPLE"/>
    <s v="NO CUMPLE"/>
  </r>
  <r>
    <s v="INC000002511803"/>
    <s v="VPN IP - MPLS"/>
    <x v="6"/>
    <s v="GESTION HD"/>
    <s v="YORDI M HURTADO ARAYA"/>
    <s v="frp_jbocan"/>
    <s v="4-Menor/Localizado"/>
    <x v="0"/>
    <s v="Baja"/>
    <x v="0"/>
    <s v="BANCO DEL ESTADO DE CHILE"/>
    <s v="MESA/ HD - REQUERIMIENTO"/>
    <s v="22/12/2023 9:59:56"/>
    <s v="22/12/2023 10:02:28"/>
    <s v="Cerrado"/>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s v="CUMPLE"/>
    <s v="NO CUMPLE"/>
    <s v="NO CUMPLE"/>
    <s v="NO CUMPLE"/>
    <s v="NO CUMPLE"/>
  </r>
  <r>
    <s v="INC000002511806"/>
    <s v="VPN IP - MPLS"/>
    <x v="2"/>
    <s v="BELIEVE"/>
    <s v="LUIS RODRIGO ACEVEDO COLLIPAL"/>
    <s v="frp_fpetro"/>
    <s v="3-Moderado/Limitado"/>
    <x v="1"/>
    <s v="Media"/>
    <x v="0"/>
    <s v="EMPRESA NACIONAL DE CERTIFICACIONES"/>
    <s v="REQ/Reunión para VPN site to site"/>
    <s v="22/12/2023 9:02:41"/>
    <s v="22/12/2023 9:06:33"/>
    <s v="Cerrado"/>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s v="CUMPLE"/>
    <s v="NO CUMPLE"/>
    <s v="NO CUMPLE"/>
    <s v="NO CUMPLE"/>
    <s v="NO CUMPLE"/>
  </r>
  <r>
    <s v="INC000002511812"/>
    <s v="VPN IP - MPLS"/>
    <x v="17"/>
    <s v="GESTION HD"/>
    <s v="EWALD R GALAZ MILLALEO"/>
    <s v="frp_fpetro"/>
    <s v="3-Moderado/Limitado"/>
    <x v="1"/>
    <s v="Media"/>
    <x v="0"/>
    <s v="INDUSTRIAS CHILENAS DE ALAMBRE INCHALAM S.A."/>
    <s v="REQ/Información para licenciamiento SAP"/>
    <s v="22/12/2023 9:10:32"/>
    <s v="22/12/2023 9:12:21"/>
    <s v="Cerrado"/>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s v="CUMPLE"/>
    <s v="NO CUMPLE"/>
    <s v="NO CUMPLE"/>
    <s v="NO CUMPLE"/>
    <s v="NO CUMPLE"/>
  </r>
  <r>
    <s v="INC000002511829"/>
    <s v="HOUSING"/>
    <x v="16"/>
    <s v="BELIEVE"/>
    <s v="FERNEY D GARZON PEÑA"/>
    <s v="frp_pcamay"/>
    <s v="3-Moderado/Limitado"/>
    <x v="1"/>
    <s v="Media"/>
    <x v="0"/>
    <s v="HUAWEI CHILE S A"/>
    <s v="GESTION DATACENTER/ ACCESOS / Huawei"/>
    <s v="22/12/2023 9:44:16"/>
    <s v="22/12/2023 9:45:31"/>
    <s v="Cerrado"/>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s v="CUMPLE"/>
    <s v="NO CUMPLE"/>
    <s v="NO CUMPLE"/>
    <s v="NO CUMPLE"/>
    <s v="NO CUMPLE"/>
  </r>
  <r>
    <s v="INC000002511839"/>
    <s v="HOUSING"/>
    <x v="16"/>
    <s v="BELIEVE"/>
    <s v="FERNEY D GARZON PEÑA"/>
    <s v="frp_pcamay"/>
    <s v="3-Moderado/Limitado"/>
    <x v="1"/>
    <s v="Media"/>
    <x v="0"/>
    <s v="TELEFONICA EMPRESAS DE CHILE SA"/>
    <s v="GESTION DATACENTER/ ACCESOS / dxc"/>
    <s v="22/12/2023 10:05:52"/>
    <s v="22/12/2023 10:06:26"/>
    <s v="Cerrado"/>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s v="CUMPLE"/>
    <s v="NO CUMPLE"/>
    <s v="NO CUMPLE"/>
    <s v="NO CUMPLE"/>
    <s v="NO CUMPLE"/>
  </r>
  <r>
    <s v="INC000002511841"/>
    <s v="VPN IP - MPLS"/>
    <x v="17"/>
    <s v="GESTION HD"/>
    <s v="NICOLAS A SAAVEDRA EGUILUZ"/>
    <s v="frp_fpetro"/>
    <s v="3-Moderado/Limitado"/>
    <x v="1"/>
    <s v="Media"/>
    <x v="0"/>
    <s v="COAGRA S A"/>
    <s v="HD/COAGRA: PRD - Dimensionamiento ABAP en HANA (S/4HANA, Suite on HANA...)"/>
    <s v="22/12/2023 10:03:59"/>
    <s v="22/12/2023 10:06:15"/>
    <s v="Cerrado"/>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s v="NO CUMPLE"/>
    <s v="CUMPLE"/>
    <s v="NO CUMPLE"/>
    <s v="NO CUMPLE"/>
    <s v="NO CUMPLE"/>
  </r>
  <r>
    <s v="INC000002511860"/>
    <s v="HOUSING"/>
    <x v="19"/>
    <s v="BELIEVE"/>
    <s v="YORDI M HURTADO ARAYA"/>
    <s v="frp_pcamay"/>
    <s v="3-Moderado/Limitado"/>
    <x v="1"/>
    <s v="Media"/>
    <x v="0"/>
    <s v="IDOM INGENIERIA Y CONSULTORIA S.A. AGENCIA EN CHILE"/>
    <s v="GESTION DATACENTER/ ACCESOS / Nabiax"/>
    <s v="22/12/2023 10:33:52"/>
    <s v="22/12/2023 10:34:34"/>
    <s v="Cerrado"/>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s v="CUMPLE"/>
    <s v="NO CUMPLE"/>
    <s v="NO CUMPLE"/>
    <s v="NO CUMPLE"/>
    <s v="NO CUMPLE"/>
  </r>
  <r>
    <s v="INC000002511878"/>
    <s v="HOUSING"/>
    <x v="19"/>
    <s v="BELIEVE"/>
    <s v="YORDI M HURTADO ARAYA"/>
    <s v="frp_pcamay"/>
    <s v="3-Moderado/Limitado"/>
    <x v="1"/>
    <s v="Media"/>
    <x v="0"/>
    <s v="TELEFONICA EMPRESAS DE CHILE SA"/>
    <s v="GESTION DATACENTER/ ACCESOS / NEXTSTREAM"/>
    <s v="22/12/2023 11:10:39"/>
    <s v="22/12/2023 11:11:00"/>
    <s v="Cerrado"/>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s v="CUMPLE"/>
    <s v="NO CUMPLE"/>
    <s v="NO CUMPLE"/>
    <s v="NO CUMPLE"/>
    <s v="NO CUMPLE"/>
  </r>
  <r>
    <s v="INC000002512010"/>
    <s v="TICKET-INTELIGENTE"/>
    <x v="3"/>
    <s v="DUOC TICKET AUTOMATICO"/>
    <s v="VICTOR SEPULVEDA GAMARRA"/>
    <s v="USR_TSIGHT"/>
    <s v="1-Extenso/Generalizado"/>
    <x v="0"/>
    <s v="Baja"/>
    <x v="1"/>
    <s v="FUNDACION INSTITUTO PROFESIONAL DUOC UC"/>
    <s v="fiprdu01 - portal ess TICKET AUTOMATICO"/>
    <s v="22/12/2023 10:09:50"/>
    <s v="22/12/2023 10:09:50"/>
    <s v="Cerrado"/>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s v="CUMPLE"/>
    <s v="NO CUMPLE"/>
    <s v="NO CUMPLE"/>
    <s v="NO CUMPLE"/>
    <s v="NO CUMPLE"/>
  </r>
  <r>
    <s v="INC000002512019"/>
    <s v="VPN IP - MPLS"/>
    <x v="9"/>
    <s v="GESTION HD"/>
    <s v="RODRIGO VÁSQUEZ MUÑOZ"/>
    <s v="frp_spevel"/>
    <s v="3-Moderado/Limitado"/>
    <x v="1"/>
    <s v="Media"/>
    <x v="0"/>
    <s v="CONYTEC PROYECTOS DE I"/>
    <s v="HD/Solicitud de restauración maquinas virtuales VDC."/>
    <s v="22/12/2023 10:24:10"/>
    <s v="22/12/2023 10:26:36"/>
    <s v="Cerrado"/>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s v="CUMPLE"/>
    <s v="NO CUMPLE"/>
    <s v="NO CUMPLE"/>
    <s v="NO CUMPLE"/>
    <s v="NO CUMPLE"/>
  </r>
  <r>
    <s v="INC000002512200"/>
    <s v="HOUSING"/>
    <x v="15"/>
    <s v="APQ ACCESOS"/>
    <s v="ALDO P VALENZUELA MUJICA"/>
    <s v="tct_avalen"/>
    <s v="2-Significativo/Amplio"/>
    <x v="2"/>
    <s v="Alta"/>
    <x v="0"/>
    <s v="TELEFONICA EMPRESAS DE CHILE SA"/>
    <s v="SUPERVISION MEDICION DE FO"/>
    <s v="22/12/2023 16:42:39"/>
    <s v="22/12/2023 16:44:26"/>
    <s v="Cerrado"/>
    <s v="CDP ANTIGUO 1"/>
    <s v="CDP ANTIGUO 2"/>
    <s v="22/12/2023 16:46:06"/>
    <s v="22/12/2023 23:50:00"/>
    <s v="SUPERVISION MEDICION DE FO"/>
    <s v="SE REALIZA SUPERVISION"/>
    <d v="1899-12-30T00:00:28"/>
    <d v="1899-12-30T00:03:27"/>
    <d v="1899-12-30T00:02:59"/>
    <s v=""/>
    <s v="Cumplido"/>
    <m/>
    <m/>
    <m/>
    <m/>
    <m/>
    <d v="2023-11-20T00:00:00"/>
    <s v="CUMPLE"/>
    <s v="NO CUMPLE"/>
    <s v="NO CUMPLE"/>
    <s v="NO CUMPLE"/>
    <s v="NO CUMPLE"/>
  </r>
  <r>
    <s v="INC000002512223"/>
    <s v="HOUSING"/>
    <x v="15"/>
    <s v="APQ ACCESOS"/>
    <s v="ESTEBAN O BUSTOS CORNEJO"/>
    <s v="tct_ebusto"/>
    <s v="2-Significativo/Amplio"/>
    <x v="2"/>
    <s v="Alta"/>
    <x v="0"/>
    <s v="TELEFONICA EMPRESAS DE CHILE SA"/>
    <s v="SUPERVISION INCIDENTE HUAWEI"/>
    <s v="22/12/2023 11:48:19"/>
    <s v="22/12/2023 11:50:02"/>
    <s v="Cerrado"/>
    <s v="CDP ANTIGUO 1"/>
    <s v="CDP ANTIGUO 2"/>
    <s v="22/12/2023 11:51:49"/>
    <s v="22/12/2023 23:50:00"/>
    <s v="SUPERVISION INCIDENTE HUAWEI"/>
    <s v="INCIDENCIA RESTABLECIDA"/>
    <d v="1899-12-30T00:01:47"/>
    <d v="1899-12-30T00:03:30"/>
    <d v="1899-12-30T00:01:43"/>
    <s v=""/>
    <s v="Cumplido"/>
    <m/>
    <m/>
    <m/>
    <m/>
    <m/>
    <d v="2023-11-20T00:00:00"/>
    <s v="CUMPLE"/>
    <s v="NO CUMPLE"/>
    <s v="NO CUMPLE"/>
    <s v="NO CUMPLE"/>
    <s v="NO CUMPLE"/>
  </r>
  <r>
    <s v="INC000002512231"/>
    <s v="VPN IP - MPLS"/>
    <x v="6"/>
    <s v="GESTION HD"/>
    <s v="RENE E VILLEGAS CARREÑO"/>
    <s v="frp_spevel"/>
    <s v="3-Moderado/Limitado"/>
    <x v="1"/>
    <s v="Media"/>
    <x v="0"/>
    <s v="TELEFONICA GLOBAL TECHNOLOGY S.A.AGENCIA EN CHILE"/>
    <s v="HD/Conexión cable UTP"/>
    <s v="22/12/2023 11:54:20"/>
    <s v="22/12/2023 11:56:59"/>
    <s v="Cerrado"/>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s v="NO CUMPLE"/>
    <s v="CUMPLE"/>
    <s v="NO CUMPLE"/>
    <s v="NO CUMPLE"/>
    <s v="NO CUMPLE"/>
  </r>
  <r>
    <s v="INC000002512241"/>
    <s v="RED INTERNA"/>
    <x v="6"/>
    <s v="APQ ACCESOS"/>
    <s v="YORDI M HURTADO ARAYA"/>
    <s v="tct_yorhua"/>
    <s v="4-Menor/Localizado"/>
    <x v="0"/>
    <s v="Baja"/>
    <x v="0"/>
    <s v="TELEFONICA CYBERSECURITY TECH CHILE SPA"/>
    <s v="RONDA TOMA DE TEMPERATURAS SALAS TIC 12:30"/>
    <s v="22/12/2023 12:04:34"/>
    <s v="22/12/2023 12:05:09"/>
    <s v="Cerrado"/>
    <s v="CDP ANTIGUO 1"/>
    <s v="CDP ANTIGUO 2"/>
    <s v="22/12/2023 13:55:10"/>
    <s v="22/12/2023 23:50:00"/>
    <s v="RONDA TOMA DE TEMPERATURAS SALAS TIC 12:30"/>
    <s v="RONDA REALIZADA"/>
    <d v="1899-12-30T00:00:00"/>
    <d v="1899-12-30T01:50:36"/>
    <d v="1899-12-30T01:50:36"/>
    <s v=""/>
    <s v="Cumplido"/>
    <m/>
    <m/>
    <m/>
    <m/>
    <m/>
    <d v="2023-11-20T00:00:00"/>
    <s v="NO CUMPLE"/>
    <s v="CUMPLE"/>
    <s v="NO CUMPLE"/>
    <s v="NO CUMPLE"/>
    <s v="NO CUMPLE"/>
  </r>
  <r>
    <s v="INC000002512243"/>
    <s v="RED INTERNA"/>
    <x v="6"/>
    <s v="APQ ACCESOS"/>
    <s v="YORDI M HURTADO ARAYA"/>
    <s v="tct_yorhua"/>
    <s v="4-Menor/Localizado"/>
    <x v="0"/>
    <s v="Baja"/>
    <x v="0"/>
    <s v="TELEFONICA CYBERSECURITY TECH CHILE SPA"/>
    <s v="RONDA SALAS TECNICAS 15:30"/>
    <s v="22/12/2023 12:05:27"/>
    <s v="22/12/2023 12:06:16"/>
    <s v="Cerrado"/>
    <s v="CDP ANTIGUO 1"/>
    <s v="CDP ANTIGUO 2"/>
    <s v="22/12/2023 13:55:30"/>
    <s v="22/12/2023 23:50:00"/>
    <s v="RONDA SALAS TECNICAS 15:30"/>
    <s v="RONDA REALIZADA"/>
    <d v="1899-12-30T00:00:00"/>
    <d v="1899-12-30T01:50:03"/>
    <d v="1899-12-30T01:50:03"/>
    <s v=""/>
    <s v="Cumplido"/>
    <m/>
    <m/>
    <m/>
    <m/>
    <m/>
    <d v="2023-11-20T00:00:00"/>
    <s v="NO CUMPLE"/>
    <s v="CUMPLE"/>
    <s v="NO CUMPLE"/>
    <s v="NO CUMPLE"/>
    <s v="NO CUMPLE"/>
  </r>
  <r>
    <s v="INC000002512244"/>
    <s v="VPN IP - MPLS"/>
    <x v="2"/>
    <s v="GESTION HD"/>
    <s v="LUIS A VILLASMIL CASTILLO"/>
    <s v="frp_spevel"/>
    <s v="3-Moderado/Limitado"/>
    <x v="1"/>
    <s v="Media"/>
    <x v="0"/>
    <s v="ARTIKOS CHILE S A"/>
    <s v="HD/Solicitud Artikos Chile // Habilitación de Dirección IP FW San Martin"/>
    <s v="22/12/2023 12:05:37"/>
    <s v="22/12/2023 12:08:51"/>
    <s v="Cerrado"/>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s v="CUMPLE"/>
    <s v="NO CUMPLE"/>
    <s v="NO CUMPLE"/>
    <s v="NO CUMPLE"/>
    <s v="NO CUMPLE"/>
  </r>
  <r>
    <s v="INC000002512248"/>
    <s v="RED INTERNA"/>
    <x v="0"/>
    <s v="APQ ACCESOS"/>
    <s v="CRISTOPHER MALDONADO ROMERO"/>
    <s v="tct_cmaldo"/>
    <s v="4-Menor/Localizado"/>
    <x v="0"/>
    <s v="Baja"/>
    <x v="0"/>
    <s v="TELEFONICA EMPRESAS DE CHILE SA"/>
    <s v="RONDA TOMA DE TEMPERATURAS SALAS TIC"/>
    <s v="22/12/2023 12:09:12"/>
    <s v="22/12/2023 12:10:32"/>
    <s v="Cerrado"/>
    <s v="CDP ANTIGUO 1"/>
    <s v="CDP ANTIGUO 2"/>
    <s v="22/12/2023 15:38:09"/>
    <s v="22/12/2023 23:50:00"/>
    <m/>
    <m/>
    <d v="1899-12-30T00:00:00"/>
    <d v="1899-12-30T00:00:00"/>
    <d v="1899-12-30T00:00:00"/>
    <s v=""/>
    <s v="Cumplido"/>
    <m/>
    <m/>
    <m/>
    <m/>
    <m/>
    <d v="2023-11-20T00:00:00"/>
    <s v="CUMPLE"/>
    <s v="NO CUMPLE"/>
    <s v="NO CUMPLE"/>
    <s v="NO CUMPLE"/>
    <s v="NO CUMPLE"/>
  </r>
  <r>
    <s v="INC000002512279"/>
    <s v="VPN IP - MPLS"/>
    <x v="13"/>
    <s v="GESTION HD"/>
    <s v="DEIBY Y SANTOYO MONTEROLA"/>
    <s v="frp_spevel"/>
    <s v="3-Moderado/Limitado"/>
    <x v="1"/>
    <s v="Media"/>
    <x v="0"/>
    <s v="TELEFONICA GLOBAL TECHNOLOGY S.A.AGENCIA EN CHILE"/>
    <s v="HD/Importar a VDC de CLIENTE MANTOS COPPER vm restauradas"/>
    <s v="22/12/2023 13:05:58"/>
    <s v="22/12/2023 13:10:26"/>
    <s v="Cerrado"/>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s v="CUMPLE"/>
    <s v="NO CUMPLE"/>
    <s v="NO CUMPLE"/>
    <s v="NO CUMPLE"/>
    <s v="NO CUMPLE"/>
  </r>
  <r>
    <s v="INC000002512291"/>
    <s v="HOUSING"/>
    <x v="14"/>
    <s v="BELIEVE"/>
    <s v="CRISTOPHER MALDONADO ROMERO"/>
    <s v="frp_fbalab"/>
    <s v="3-Moderado/Limitado"/>
    <x v="1"/>
    <s v="Media"/>
    <x v="0"/>
    <s v="RIPLEY CHILE S.A."/>
    <s v="GESTION DATACENTER/ ACCESOS / RIPLEY CHILE S.A."/>
    <s v="22/12/2023 13:34:51"/>
    <s v="22/12/2023 13:36:23"/>
    <s v="Cerrado"/>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s v="CUMPLE"/>
    <s v="NO CUMPLE"/>
    <s v="NO CUMPLE"/>
    <s v="NO CUMPLE"/>
    <s v="NO CUMPLE"/>
  </r>
  <r>
    <s v="INC000002512410"/>
    <s v="SAP"/>
    <x v="17"/>
    <s v="CLOUD SAP HANA"/>
    <s v="OSCAR A GUZMAN MEDIC"/>
    <s v="tct_oguzma"/>
    <s v="3-Moderado/Limitado"/>
    <x v="0"/>
    <s v="Baja"/>
    <x v="0"/>
    <s v="TELEFONICA GLOBAL TECHNOLOGY S.A.AGENCIA EN CHILE"/>
    <s v="Checklist Diarios 14.12.2023"/>
    <s v="22/12/2023 12:07:26"/>
    <s v="22/12/2023 12:08:30"/>
    <s v="Cerrado"/>
    <s v="TI"/>
    <s v="SERVICIOS DE HOSTING"/>
    <s v="22/12/2023 16:12:55"/>
    <s v="22/12/2023 23:50:00"/>
    <s v="ACMA-COAGRA-FRUSAN"/>
    <s v="Checklist enviados"/>
    <d v="1899-12-30T00:00:00"/>
    <d v="1899-12-30T04:05:29"/>
    <d v="1899-12-30T04:05:29"/>
    <s v=""/>
    <s v="Cumplido"/>
    <m/>
    <m/>
    <m/>
    <m/>
    <m/>
    <d v="2023-11-21T00:00:00"/>
    <s v="NO CUMPLE"/>
    <s v="NO CUMPLE"/>
    <s v="CUMPLE"/>
    <s v="NO CUMPLE"/>
    <s v="NO CUMPLE"/>
  </r>
  <r>
    <s v="INC000002512433"/>
    <s v="SAP"/>
    <x v="17"/>
    <s v="CLOUD SAP HANA"/>
    <s v="OSCAR A GUZMAN MEDIC"/>
    <s v="tct_oguzma"/>
    <s v="3-Moderado/Limitado"/>
    <x v="0"/>
    <s v="Baja"/>
    <x v="0"/>
    <s v="TELEFONICA GLOBAL TECHNOLOGY S.A.AGENCIA EN CHILE"/>
    <s v="Checklist Diarios 15.12.2023"/>
    <s v="22/12/2023 12:52:24"/>
    <s v="22/12/2023 12:53:46"/>
    <s v="Cerrado"/>
    <s v="TI"/>
    <s v="SERVICIOS DE HOSTING"/>
    <s v="22/12/2023 16:14:36"/>
    <s v="22/12/2023 23:50:00"/>
    <s v="ACMA-COAGRA-FRUSAN"/>
    <s v="Checklist enviados"/>
    <d v="1899-12-30T00:00:00"/>
    <d v="1899-12-30T03:22:12"/>
    <d v="1899-12-30T03:22:12"/>
    <s v=""/>
    <s v="Cumplido"/>
    <m/>
    <m/>
    <m/>
    <m/>
    <m/>
    <d v="2023-11-23T00:00:00"/>
    <s v="NO CUMPLE"/>
    <s v="CUMPLE"/>
    <s v="NO CUMPLE"/>
    <s v="NO CUMPLE"/>
    <s v="NO CUMPLE"/>
  </r>
  <r>
    <s v="INC000002512435"/>
    <s v="SAP"/>
    <x v="17"/>
    <s v="CLOUD SAP HANA"/>
    <s v="OSCAR A GUZMAN MEDIC"/>
    <s v="tct_oguzma"/>
    <s v="3-Moderado/Limitado"/>
    <x v="0"/>
    <s v="Baja"/>
    <x v="0"/>
    <s v="TELEFONICA GLOBAL TECHNOLOGY S.A.AGENCIA EN CHILE"/>
    <s v="Checklist Diarios 18.12.2023"/>
    <s v="22/12/2023 12:55:24"/>
    <s v="22/12/2023 12:55:28"/>
    <s v="Cerrado"/>
    <s v="TI"/>
    <s v="SERVICIOS DE HOSTING"/>
    <s v="22/12/2023 16:15:37"/>
    <s v="22/12/2023 23:50:00"/>
    <s v="ACMA-COAGRA-FRUSAN"/>
    <s v="Checklist enviados"/>
    <d v="1899-12-30T00:00:00"/>
    <d v="1899-12-30T03:20:13"/>
    <d v="1899-12-30T03:20:13"/>
    <s v=""/>
    <s v="Cumplido"/>
    <m/>
    <m/>
    <m/>
    <m/>
    <m/>
    <d v="2023-11-22T00:00:00"/>
    <s v="NO CUMPLE"/>
    <s v="CUMPLE"/>
    <s v="NO CUMPLE"/>
    <s v="NO CUMPLE"/>
    <s v="NO CUMPLE"/>
  </r>
  <r>
    <s v="INC000002512439"/>
    <s v="SAP"/>
    <x v="17"/>
    <s v="CLOUD SAP HANA"/>
    <s v="OSCAR A GUZMAN MEDIC"/>
    <s v="tct_oguzma"/>
    <s v="3-Moderado/Limitado"/>
    <x v="0"/>
    <s v="Baja"/>
    <x v="0"/>
    <s v="TELEFONICA GLOBAL TECHNOLOGY S.A.AGENCIA EN CHILE"/>
    <s v="Checklist Diarios 19.12.2023"/>
    <s v="22/12/2023 12:55:40"/>
    <s v="22/12/2023 12:56:48"/>
    <s v="Cerrado"/>
    <s v="TI"/>
    <s v="SERVICIOS DE HOSTING"/>
    <s v="22/12/2023 16:16:35"/>
    <s v="22/12/2023 23:50:00"/>
    <s v="ACMA-COAGRA-FRUSAN"/>
    <s v="Checklist enviados"/>
    <d v="1899-12-30T00:00:00"/>
    <d v="1899-12-30T03:20:55"/>
    <d v="1899-12-30T03:20:55"/>
    <s v=""/>
    <s v="Cumplido"/>
    <m/>
    <m/>
    <m/>
    <m/>
    <m/>
    <d v="2023-11-20T00:00:00"/>
    <s v="NO CUMPLE"/>
    <s v="CUMPLE"/>
    <s v="NO CUMPLE"/>
    <s v="NO CUMPLE"/>
    <s v="NO CUMPLE"/>
  </r>
  <r>
    <s v="INC000002512443"/>
    <s v="HOUSING"/>
    <x v="19"/>
    <s v="BELIEVE"/>
    <s v="YORDI M HURTADO ARAYA"/>
    <s v="frp_pcamay"/>
    <s v="3-Moderado/Limitado"/>
    <x v="1"/>
    <s v="Media"/>
    <x v="0"/>
    <s v="TELEFONICA EMPRESAS DE CHILE SA"/>
    <s v="GESTION DATACENTER/ ACCESOS / NEXTSTREAM"/>
    <s v="22/12/2023 13:04:24"/>
    <s v="22/12/2023 13:04:58"/>
    <s v="Cerrado"/>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s v="CUMPLE"/>
    <s v="NO CUMPLE"/>
    <s v="NO CUMPLE"/>
    <s v="NO CUMPLE"/>
    <s v="NO CUMPLE"/>
  </r>
  <r>
    <s v="INC000002512449"/>
    <s v="SAP"/>
    <x v="17"/>
    <s v="CLOUD SAP HANA"/>
    <s v="OSCAR A GUZMAN MEDIC"/>
    <s v="tct_oguzma"/>
    <s v="3-Moderado/Limitado"/>
    <x v="0"/>
    <s v="Baja"/>
    <x v="0"/>
    <s v="TELEFONICA GLOBAL TECHNOLOGY S.A.AGENCIA EN CHILE"/>
    <s v="Checklist Diarios 20.12.2023"/>
    <s v="22/12/2023 13:17:05"/>
    <s v="22/12/2023 13:17:27"/>
    <s v="Cerrado"/>
    <s v="TI"/>
    <s v="SERVICIOS DE HOSTING"/>
    <s v="22/12/2023 16:17:47"/>
    <s v="22/12/2023 23:50:00"/>
    <s v="ACMA-COAGRA-FRUSAN"/>
    <s v="Checklist enviados"/>
    <d v="1899-12-30T00:00:00"/>
    <d v="1899-12-30T03:00:42"/>
    <d v="1899-12-30T03:00:42"/>
    <s v=""/>
    <s v="Cumplido"/>
    <m/>
    <m/>
    <m/>
    <m/>
    <m/>
    <d v="2023-11-20T00:00:00"/>
    <s v="NO CUMPLE"/>
    <s v="CUMPLE"/>
    <s v="NO CUMPLE"/>
    <s v="NO CUMPLE"/>
    <s v="NO CUMPLE"/>
  </r>
  <r>
    <s v="INC000002512450"/>
    <s v="SAP"/>
    <x v="17"/>
    <s v="CLOUD SAP HANA"/>
    <s v="OSCAR A GUZMAN MEDIC"/>
    <s v="tct_oguzma"/>
    <s v="3-Moderado/Limitado"/>
    <x v="0"/>
    <s v="Baja"/>
    <x v="0"/>
    <s v="TELEFONICA GLOBAL TECHNOLOGY S.A.AGENCIA EN CHILE"/>
    <s v="Checklist Diarios 21.12.2023"/>
    <s v="22/12/2023 13:17:46"/>
    <s v="22/12/2023 13:34:05"/>
    <s v="Cerrado"/>
    <s v="TI"/>
    <s v="SERVICIOS DE HOSTING"/>
    <s v="22/12/2023 16:18:52"/>
    <s v="22/12/2023 23:50:00"/>
    <s v="ACMA-COAGRA-FRUSAN"/>
    <s v="Checklist enviados"/>
    <d v="1899-12-30T00:00:00"/>
    <d v="1899-12-30T03:01:06"/>
    <d v="1899-12-30T03:01:06"/>
    <s v=""/>
    <s v="Cumplido"/>
    <m/>
    <m/>
    <m/>
    <m/>
    <m/>
    <d v="2023-11-21T00:00:00"/>
    <s v="NO CUMPLE"/>
    <s v="CUMPLE"/>
    <s v="NO CUMPLE"/>
    <s v="NO CUMPLE"/>
    <s v="NO CUMPLE"/>
  </r>
  <r>
    <s v="INC000002512455"/>
    <s v="VPN IP - MPLS"/>
    <x v="17"/>
    <s v="GESTION HD"/>
    <s v="NICOLAS A SAAVEDRA EGUILUZ"/>
    <s v="frp_fpetro"/>
    <s v="3-Moderado/Limitado"/>
    <x v="1"/>
    <s v="Media"/>
    <x v="0"/>
    <s v="COAGRA S A"/>
    <s v="REQ/COAGRA: EWA"/>
    <s v="22/12/2023 13:26:24"/>
    <s v="22/12/2023 13:28:06"/>
    <s v="Cerrado"/>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s v="CUMPLE"/>
    <s v="NO CUMPLE"/>
    <s v="NO CUMPLE"/>
    <s v="NO CUMPLE"/>
    <s v="NO CUMPLE"/>
  </r>
  <r>
    <s v="INC000002512462"/>
    <s v="SAP"/>
    <x v="17"/>
    <s v="CLOUD SAP HANA"/>
    <s v="OSCAR A GUZMAN MEDIC"/>
    <s v="tct_oguzma"/>
    <s v="3-Moderado/Limitado"/>
    <x v="0"/>
    <s v="Baja"/>
    <x v="0"/>
    <s v="TELEFONICA GLOBAL TECHNOLOGY S.A.AGENCIA EN CHILE"/>
    <s v="Checklist Diarios 22.12.2023"/>
    <s v="22/12/2023 13:34:59"/>
    <s v="22/12/2023 13:35:56"/>
    <s v="Cerrado"/>
    <s v="TI"/>
    <s v="SERVICIOS DE HOSTING"/>
    <s v="22/12/2023 16:20:08"/>
    <s v="22/12/2023 23:50:00"/>
    <s v="ACMA-COAGRA-FRUSAN"/>
    <s v="Checklist enviados"/>
    <d v="1899-12-30T00:00:00"/>
    <d v="1899-12-30T02:45:09"/>
    <d v="1899-12-30T02:45:09"/>
    <s v=""/>
    <s v="Cumplido"/>
    <m/>
    <m/>
    <m/>
    <m/>
    <m/>
    <d v="2023-11-22T00:00:00"/>
    <s v="NO CUMPLE"/>
    <s v="CUMPLE"/>
    <s v="NO CUMPLE"/>
    <s v="NO CUMPLE"/>
    <s v="NO CUMPLE"/>
  </r>
  <r>
    <s v="INC000002512486"/>
    <s v="VPN IP - MPLS"/>
    <x v="2"/>
    <s v="GESTION HD"/>
    <s v="OSCAR A RAMIREZ SOTO"/>
    <s v="frp_fpetro"/>
    <s v="3-Moderado/Limitado"/>
    <x v="1"/>
    <s v="Media"/>
    <x v="0"/>
    <s v="EMPRESA NACIONAL DE CERTIFICACIONES"/>
    <s v="REQ/Eliminar usuario vpn ssl"/>
    <s v="22/12/2023 14:34:47"/>
    <s v="22/12/2023 14:36:46"/>
    <s v="Cerrado"/>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s v="CUMPLE"/>
    <s v="NO CUMPLE"/>
    <s v="NO CUMPLE"/>
    <s v="NO CUMPLE"/>
    <s v="NO CUMPLE"/>
  </r>
  <r>
    <s v="INC000002512489"/>
    <s v="VPN IP - MPLS"/>
    <x v="2"/>
    <s v="GESTION HD"/>
    <s v="LUIS A VILLASMIL CASTILLO"/>
    <s v="frp_fpetro"/>
    <s v="3-Moderado/Limitado"/>
    <x v="1"/>
    <s v="Media"/>
    <x v="0"/>
    <s v="EMPRESA NACIONAL DE CERTIFICACIONES"/>
    <s v="REQ/Urgente // Análisis de trafico &quot;lateral&quot;"/>
    <s v="22/12/2023 14:40:24"/>
    <s v="22/12/2023 14:42:02"/>
    <s v="Cerrado"/>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s v="NO CUMPLE"/>
    <s v="NO CUMPLE"/>
    <s v="CUMPLE"/>
    <s v="NO CUMPLE"/>
    <s v="NO CUMPLE"/>
  </r>
  <r>
    <s v="INC000002512749"/>
    <s v="RED INTERNA"/>
    <x v="0"/>
    <s v="APQ ACCESOS"/>
    <s v="CRISTOPHER MALDONADO ROMERO"/>
    <s v="tct_cmaldo"/>
    <s v="4-Menor/Localizado"/>
    <x v="0"/>
    <s v="Baja"/>
    <x v="0"/>
    <s v="TELEFONICA EMPRESAS DE CHILE SA"/>
    <s v="RONDA TOMA DE TEMPERATURAS SALAS TIC"/>
    <s v="22/12/2023 15:41:27"/>
    <s v="22/12/2023 15:42:36"/>
    <s v="Cerrado"/>
    <s v="CDP ANTIGUO 1"/>
    <s v="CDP ANTIGUO 2"/>
    <s v="22/12/2023 16:41:58"/>
    <s v="22/12/2023 23:50:00"/>
    <m/>
    <s v="RONDA REALIZADA"/>
    <d v="1899-12-30T00:00:00"/>
    <d v="1899-12-30T00:00:00"/>
    <d v="1899-12-30T00:00:00"/>
    <s v=""/>
    <s v="Cumplido"/>
    <m/>
    <m/>
    <m/>
    <m/>
    <m/>
    <d v="2023-11-24T00:00:00"/>
    <s v="CUMPLE"/>
    <s v="NO CUMPLE"/>
    <s v="NO CUMPLE"/>
    <s v="NO CUMPLE"/>
    <s v="NO CUMPLE"/>
  </r>
  <r>
    <s v="INC000002512750"/>
    <s v="HOUSING"/>
    <x v="15"/>
    <s v="APQ ACCESOS"/>
    <s v="ALDO P VALENZUELA MUJICA"/>
    <s v="tct_avalen"/>
    <s v="2-Significativo/Amplio"/>
    <x v="2"/>
    <s v="Alta"/>
    <x v="0"/>
    <s v="TELEFONICA EMPRESAS DE CHILE SA"/>
    <s v="SUPERVISION CONEXION de cruzada para proyecto | CRQ000000079927"/>
    <s v="22/12/2023 15:42:42"/>
    <s v="22/12/2023 15:45:31"/>
    <s v="Cerrado"/>
    <s v="CDP ANTIGUO 1"/>
    <s v="CDP ANTIGUO 2"/>
    <s v="22/12/2023 15:49:37"/>
    <s v="22/12/2023 23:50:00"/>
    <s v="SUPERVISION CONEXION de cruzada para proyecto | CRQ000000079927"/>
    <s v="SE REALIZA SUPERVISION"/>
    <d v="1899-12-30T00:03:02"/>
    <d v="1899-12-30T00:06:55"/>
    <d v="1899-12-30T00:03:53"/>
    <s v=""/>
    <s v="Cumplido"/>
    <m/>
    <m/>
    <m/>
    <m/>
    <m/>
    <d v="2023-11-24T00:00:00"/>
    <s v="CUMPLE"/>
    <s v="NO CUMPLE"/>
    <s v="NO CUMPLE"/>
    <s v="NO CUMPLE"/>
    <s v="NO CUMPLE"/>
  </r>
  <r>
    <s v="INC000002512762"/>
    <s v="HOUSING"/>
    <x v="16"/>
    <s v="BELIEVE"/>
    <s v="ALDO P VALENZUELA MUJICA"/>
    <s v="frp_pcamay"/>
    <s v="3-Moderado/Limitado"/>
    <x v="1"/>
    <s v="Media"/>
    <x v="0"/>
    <s v="HUAWEI CHILE S A"/>
    <s v="GESTION DATACENTER/ ACCESOS / HUAWEI CHILE S A"/>
    <s v="22/12/2023 17:40:56"/>
    <s v="22/12/2023 17:52:49"/>
    <s v="Cerrado"/>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s v="CUMPLE"/>
    <s v="NO CUMPLE"/>
    <s v="NO CUMPLE"/>
    <s v="NO CUMPLE"/>
    <s v="NO CUMPLE"/>
  </r>
  <r>
    <s v="INC000002512763"/>
    <s v="HOUSING"/>
    <x v="16"/>
    <s v="BELIEVE"/>
    <s v="ALDO P VALENZUELA MUJICA"/>
    <s v="frp_pcamay"/>
    <s v="3-Moderado/Limitado"/>
    <x v="1"/>
    <s v="Media"/>
    <x v="0"/>
    <s v="HUAWEI CHILE S A"/>
    <s v="GESTION DATACENTER/ ACCESOS / HUAWEI CHILE S A"/>
    <s v="22/12/2023 17:42:44"/>
    <s v="22/12/2023 17:53:30"/>
    <s v="Cerrado"/>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s v="CUMPLE"/>
    <s v="NO CUMPLE"/>
    <s v="NO CUMPLE"/>
    <s v="NO CUMPLE"/>
    <s v="NO CUMPLE"/>
  </r>
  <r>
    <s v="INC000002512765"/>
    <s v="HOUSING"/>
    <x v="16"/>
    <s v="BELIEVE"/>
    <s v="ALDO P VALENZUELA MUJICA"/>
    <s v="frp_pcamay"/>
    <s v="3-Moderado/Limitado"/>
    <x v="1"/>
    <s v="Media"/>
    <x v="0"/>
    <s v="HUAWEI CHILE S A"/>
    <s v="GESTION DATACENTER/ ACCESOS / HUAWEI CHILE S A"/>
    <s v="22/12/2023 17:43:34"/>
    <s v="22/12/2023 17:55:21"/>
    <s v="Cerrado"/>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s v="CUMPLE"/>
    <s v="NO CUMPLE"/>
    <s v="NO CUMPLE"/>
    <s v="NO CUMPLE"/>
    <s v="NO CUMPLE"/>
  </r>
  <r>
    <s v="INC000002512766"/>
    <s v="HOUSING"/>
    <x v="16"/>
    <s v="BELIEVE"/>
    <s v="ALDO P VALENZUELA MUJICA"/>
    <s v="frp_pcamay"/>
    <s v="3-Moderado/Limitado"/>
    <x v="1"/>
    <s v="Media"/>
    <x v="0"/>
    <s v="HUAWEI CHILE S A"/>
    <s v="GESTION DATACENTER/ ACCESOS / HUAWEI CHILE S A"/>
    <s v="22/12/2023 17:43:28"/>
    <s v="22/12/2023 17:56:17"/>
    <s v="Cerrado"/>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s v="CUMPLE"/>
    <s v="NO CUMPLE"/>
    <s v="NO CUMPLE"/>
    <s v="NO CUMPLE"/>
    <s v="NO CUMPLE"/>
  </r>
  <r>
    <s v="INC000002512767"/>
    <s v="HOUSING"/>
    <x v="16"/>
    <s v="BELIEVE"/>
    <s v="ALDO P VALENZUELA MUJICA"/>
    <s v="frp_pcamay"/>
    <s v="3-Moderado/Limitado"/>
    <x v="1"/>
    <s v="Media"/>
    <x v="0"/>
    <s v="HUAWEI CHILE S A"/>
    <s v="GESTION DATACENTER/ ACCESOS / HUAWEI CHILE S A"/>
    <s v="22/12/2023 17:43:18"/>
    <s v="22/12/2023 17:56:50"/>
    <s v="Cerrado"/>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s v="CUMPLE"/>
    <s v="NO CUMPLE"/>
    <s v="NO CUMPLE"/>
    <s v="NO CUMPLE"/>
    <s v="NO CUMPLE"/>
  </r>
  <r>
    <s v="INC000002512768"/>
    <s v="HOUSING"/>
    <x v="16"/>
    <s v="BELIEVE"/>
    <s v="ALDO P VALENZUELA MUJICA"/>
    <s v="frp_pcamay"/>
    <s v="3-Moderado/Limitado"/>
    <x v="1"/>
    <s v="Media"/>
    <x v="0"/>
    <s v="HUAWEI CHILE S A"/>
    <s v="GESTION DATACENTER/ ACCESOS / HUAWEI CHILE S A"/>
    <s v="22/12/2023 17:43:12"/>
    <s v="22/12/2023 17:57:49"/>
    <s v="Cerrado"/>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s v="CUMPLE"/>
    <s v="NO CUMPLE"/>
    <s v="NO CUMPLE"/>
    <s v="NO CUMPLE"/>
    <s v="NO CUMPLE"/>
  </r>
  <r>
    <s v="INC000002512772"/>
    <s v="HOUSING"/>
    <x v="16"/>
    <s v="BELIEVE"/>
    <s v="ALDO P VALENZUELA MUJICA"/>
    <s v="frp_pcamay"/>
    <s v="3-Moderado/Limitado"/>
    <x v="1"/>
    <s v="Media"/>
    <x v="0"/>
    <s v="HUAWEI CHILE S A"/>
    <s v="GESTION DATACENTER/ ACCESOS / HUAWEI CHILE S A"/>
    <s v="22/12/2023 17:47:48"/>
    <s v="22/12/2023 17:54:08"/>
    <s v="Cerrado"/>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s v="CUMPLE"/>
    <s v="NO CUMPLE"/>
    <s v="NO CUMPLE"/>
    <s v="NO CUMPLE"/>
    <s v="NO CUMPLE"/>
  </r>
  <r>
    <s v="INC000002512787"/>
    <s v="RED INTERNA"/>
    <x v="0"/>
    <s v="APQ ACCESOS"/>
    <s v="CRISTOPHER MALDONADO ROMERO"/>
    <s v="tct_cmaldo"/>
    <s v="4-Menor/Localizado"/>
    <x v="0"/>
    <s v="Baja"/>
    <x v="0"/>
    <s v="TELEFONICA EMPRESAS DE CHILE SA"/>
    <s v="RONDA TOMA DE TEMPERATURAS SALAS TIC"/>
    <s v="22/12/2023 18:32:59"/>
    <s v="22/12/2023 18:35:00"/>
    <s v="Cerrado"/>
    <s v="CDP ANTIGUO 1"/>
    <s v="CDP ANTIGUO 2"/>
    <s v="22/12/2023 19:32:25"/>
    <s v="22/12/2023 23:50:00"/>
    <m/>
    <s v="RONDA REALIZADA"/>
    <d v="1899-12-30T00:00:00"/>
    <d v="1899-12-30T00:00:00"/>
    <d v="1899-12-30T00:00:00"/>
    <s v=""/>
    <s v="Cumplido"/>
    <m/>
    <m/>
    <m/>
    <m/>
    <m/>
    <d v="2023-11-20T00:00:00"/>
    <s v="CUMPLE"/>
    <s v="NO CUMPLE"/>
    <s v="NO CUMPLE"/>
    <s v="NO CUMPLE"/>
    <s v="NO CUMPLE"/>
  </r>
  <r>
    <s v="INC000002512907"/>
    <s v="RED INTERNA"/>
    <x v="6"/>
    <s v="APQ ACCESOS"/>
    <s v="YORDI M HURTADO ARAYA"/>
    <s v="tct_yorhua"/>
    <s v="4-Menor/Localizado"/>
    <x v="0"/>
    <s v="Baja"/>
    <x v="0"/>
    <s v="TELEFONICA CYBERSECURITY TECH CHILE SPA"/>
    <s v="RONDA TOMA DE TEMPERATURAS SALAS TIC 16:30"/>
    <s v="22/12/2023 16:06:52"/>
    <s v="22/12/2023 16:08:04"/>
    <s v="Cerrado"/>
    <s v="CDP ANTIGUO 1"/>
    <s v="CDP ANTIGUO 2"/>
    <s v="22/12/2023 18:25:05"/>
    <s v="22/12/2023 23:50:00"/>
    <s v="RONDA TOMA DE TEMPERATURAS SALAS TIC 16:30"/>
    <s v="COMIENZA ACTIVIDAD"/>
    <d v="1899-12-30T00:00:00"/>
    <d v="1899-12-30T02:18:13"/>
    <d v="1899-12-30T02:18:13"/>
    <s v=""/>
    <s v="Cumplido"/>
    <m/>
    <m/>
    <m/>
    <m/>
    <m/>
    <d v="2023-11-20T00:00:00"/>
    <s v="NO CUMPLE"/>
    <s v="CUMPLE"/>
    <s v="NO CUMPLE"/>
    <s v="NO CUMPLE"/>
    <s v="NO CUMPLE"/>
  </r>
  <r>
    <s v="INC000002512908"/>
    <s v="RED INTERNA"/>
    <x v="6"/>
    <s v="APQ ACCESOS"/>
    <s v="YORDI M HURTADO ARAYA"/>
    <s v="tct_yorhua"/>
    <s v="4-Menor/Localizado"/>
    <x v="0"/>
    <s v="Baja"/>
    <x v="0"/>
    <s v="TELEFONICA CYBERSECURITY TECH CHILE SPA"/>
    <s v="RONDA SALAS TECNICAS 19:30"/>
    <s v="22/12/2023 16:08:16"/>
    <s v="22/12/2023 16:08:41"/>
    <s v="Cerrado"/>
    <s v="CDP ANTIGUO 1"/>
    <s v="CDP ANTIGUO 2"/>
    <s v="22/12/2023 18:25:21"/>
    <s v="22/12/2023 23:50:00"/>
    <s v="RONDA SALAS TECNICAS 19:30"/>
    <s v="COMIENZA ACTIVIDAD"/>
    <d v="1899-12-30T00:00:00"/>
    <d v="1899-12-30T02:17:05"/>
    <d v="1899-12-30T02:17:05"/>
    <s v=""/>
    <s v="Cumplido"/>
    <m/>
    <m/>
    <m/>
    <m/>
    <m/>
    <d v="2023-11-20T00:00:00"/>
    <s v="NO CUMPLE"/>
    <s v="CUMPLE"/>
    <s v="NO CUMPLE"/>
    <s v="NO CUMPLE"/>
    <s v="NO CUMPLE"/>
  </r>
  <r>
    <s v="INC000002512913"/>
    <s v="VPN IP - MPLS"/>
    <x v="3"/>
    <s v="GESTION HD"/>
    <s v="VICTOR SEPULVEDA GAMARRA"/>
    <s v="frp_fpetro"/>
    <s v="3-Moderado/Limitado"/>
    <x v="1"/>
    <s v="Media"/>
    <x v="0"/>
    <s v="INGENIERIA SERVICIOS Y COMUNICACIONES S A"/>
    <s v="REQ/Creación de registro SPF - marketsa.cl"/>
    <s v="22/12/2023 16:26:43"/>
    <s v="22/12/2023 16:28:56"/>
    <s v="Cerrado"/>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s v="CUMPLE"/>
    <s v="NO CUMPLE"/>
    <s v="NO CUMPLE"/>
    <s v="NO CUMPLE"/>
    <s v="NO CUMPLE"/>
  </r>
  <r>
    <s v="INC000002513106"/>
    <s v="HOUSING"/>
    <x v="15"/>
    <s v="APQ ACCESOS"/>
    <s v="ALDO P VALENZUELA MUJICA"/>
    <s v="tct_avalen"/>
    <s v="2-Significativo/Amplio"/>
    <x v="2"/>
    <s v="Alta"/>
    <x v="0"/>
    <s v="TELEFONICA EMPRESAS DE CHILE SA"/>
    <s v="RONDA Y REVISION DE SALAS TECNICAS"/>
    <s v="22/12/2023 16:54:51"/>
    <s v="22/12/2023 16:55:58"/>
    <s v="Cerrado"/>
    <s v="CDP ANTIGUO 1"/>
    <s v="CDP ANTIGUO 2"/>
    <s v="22/12/2023 17:08:33"/>
    <s v="22/12/2023 23:50:00"/>
    <s v="RONDA Y REVISION DE SALAS TECNICAS"/>
    <s v="SE REALIZA RONDA"/>
    <d v="1899-12-30T00:11:41"/>
    <d v="1899-12-30T00:13:42"/>
    <d v="1899-12-30T00:02:01"/>
    <s v=""/>
    <s v="Cumplido"/>
    <m/>
    <m/>
    <m/>
    <m/>
    <m/>
    <d v="2023-11-21T00:00:00"/>
    <s v="CUMPLE"/>
    <s v="NO CUMPLE"/>
    <s v="NO CUMPLE"/>
    <s v="NO CUMPLE"/>
    <s v="NO CUMPLE"/>
  </r>
  <r>
    <s v="INC000002513109"/>
    <s v="HOUSING"/>
    <x v="15"/>
    <s v="APQ ACCESOS"/>
    <s v="ALDO P VALENZUELA MUJICA"/>
    <s v="tct_avalen"/>
    <s v="2-Significativo/Amplio"/>
    <x v="2"/>
    <s v="Alta"/>
    <x v="0"/>
    <s v="TELEFONICA EMPRESAS DE CHILE SA"/>
    <s v="TOMA DE ALARMAS DE CLIENTE"/>
    <s v="22/12/2023 16:57:40"/>
    <s v="22/12/2023 16:58:48"/>
    <s v="Cerrado"/>
    <s v="CDP ANTIGUO 1"/>
    <s v="CDP ANTIGUO 2"/>
    <s v="22/12/2023 17:09:12"/>
    <s v="22/12/2023 23:50:00"/>
    <s v="TOMA DE ALARMAS DE CLIENTE"/>
    <s v="SE REALIZA TOMA DE ALARMAS"/>
    <d v="1899-12-30T00:09:41"/>
    <d v="1899-12-30T00:11:32"/>
    <d v="1899-12-30T00:01:51"/>
    <s v=""/>
    <s v="Cumplido"/>
    <m/>
    <m/>
    <m/>
    <m/>
    <m/>
    <d v="2023-11-20T00:00:00"/>
    <s v="CUMPLE"/>
    <s v="NO CUMPLE"/>
    <s v="NO CUMPLE"/>
    <s v="NO CUMPLE"/>
    <s v="NO CUMPLE"/>
  </r>
  <r>
    <s v="INC000002513122"/>
    <s v="BACKUP ON DEMAND"/>
    <x v="17"/>
    <s v="BELIEVE"/>
    <s v="DEIBY Y SANTOYO MONTEROLA"/>
    <s v="frp_jesanc"/>
    <s v="4-Menor/Localizado"/>
    <x v="0"/>
    <s v="Baja"/>
    <x v="0"/>
    <s v="TELEFONICA CHILE S.A."/>
    <s v="REQ / Incidencia respaldo masiva servidores virtuales"/>
    <s v="22/12/2023 22:40:02"/>
    <s v="22/12/2023 22:41:42"/>
    <s v="Cerrado"/>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s v="CUMPLE"/>
    <s v="NO CUMPLE"/>
    <s v="NO CUMPLE"/>
    <s v="NO CUMPLE"/>
    <s v="NO CUMPLE"/>
  </r>
  <r>
    <s v="INC000002513292"/>
    <s v="HOSTING VIRTUAL"/>
    <x v="7"/>
    <s v="OPERACION N1"/>
    <s v="CLAUDIO A GAJARDO GARRIDO"/>
    <s v="tct_cgajar"/>
    <s v="2-Significativo/Amplio"/>
    <x v="1"/>
    <s v="Media"/>
    <x v="0"/>
    <s v="FUNDACION INSTITUTO PROFESIONAL DUOC UC"/>
    <s v="Requerimiento de bases de datos solicitado sin el flujo correspondiente."/>
    <s v="22/12/2023 19:20:54"/>
    <s v="22/12/2023 19:23:35"/>
    <s v="Cerrado"/>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s v="CUMPLE"/>
    <s v="NO CUMPLE"/>
    <s v="NO CUMPLE"/>
    <s v="NO CUMPLE"/>
    <s v="NO CUMPLE"/>
  </r>
  <r>
    <s v="INC000002513294"/>
    <s v="HOSTING VIRTUAL"/>
    <x v="7"/>
    <s v="OPERACION N1"/>
    <s v="CLAUDIO A GAJARDO GARRIDO"/>
    <s v="tct_cgajar"/>
    <s v="2-Significativo/Amplio"/>
    <x v="1"/>
    <s v="Media"/>
    <x v="0"/>
    <s v="FUNDACION INSTITUTO PROFESIONAL DUOC UC"/>
    <s v="Requerimiento de bases de datos solicitado sin el flujo correspondiente."/>
    <s v="22/12/2023 19:25:50"/>
    <s v="22/12/2023 19:27:36"/>
    <s v="Cerrado"/>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s v="CUMPLE"/>
    <s v="NO CUMPLE"/>
    <s v="NO CUMPLE"/>
    <s v="NO CUMPLE"/>
    <s v="NO CUMPLE"/>
  </r>
  <r>
    <s v="INC000002513296"/>
    <s v="INFRAESTRUCTURA DC"/>
    <x v="6"/>
    <s v="APQ ACCESOS"/>
    <s v="FRANCISCO J FELIU ABARCA"/>
    <s v="tct_frafea"/>
    <s v="4-Menor/Localizado"/>
    <x v="0"/>
    <s v="Baja"/>
    <x v="0"/>
    <s v="TELEFONICA CYBERSECURITY TECH CHILE SPA"/>
    <s v="RONDA POR TOMA DE TEMPERATURAS EN SALAS TIC"/>
    <s v="22/12/2023 21:12:54"/>
    <s v="22/12/2023 21:13:43"/>
    <s v="Cerrado"/>
    <s v="TI"/>
    <s v="CLIMA"/>
    <s v="22/12/2023 21:29:18"/>
    <s v="22/12/2023 23:50:00"/>
    <s v="RONDA POR TOMA DE TEMPERATURAS EN SALAS TIC"/>
    <s v="RONDA REALIZADA"/>
    <d v="1899-12-30T00:00:00"/>
    <d v="1899-12-30T00:00:00"/>
    <d v="1899-12-30T00:00:00"/>
    <s v=""/>
    <s v="Cumplido"/>
    <m/>
    <m/>
    <m/>
    <m/>
    <m/>
    <d v="2023-11-20T00:00:00"/>
    <s v="CUMPLE"/>
    <s v="NO CUMPLE"/>
    <s v="NO CUMPLE"/>
    <s v="NO CUMPLE"/>
    <s v="NO CUMPLE"/>
  </r>
  <r>
    <s v="INC000002513297"/>
    <s v="HOSTING VIRTUAL"/>
    <x v="4"/>
    <s v="SISTEMA OPERATIVO MICROSOFT"/>
    <s v="PAUL A SEPULVEDA ALVAREZ"/>
    <s v="tct_psepul"/>
    <s v="4-Menor/Localizado"/>
    <x v="0"/>
    <s v="Baja"/>
    <x v="0"/>
    <s v="TELEFONICA GLOBAL TECHNOLOGY S.A.AGENCIA EN CHILE"/>
    <s v="Servidor CL-V-BD02 no accesible"/>
    <s v="22/12/2023 21:13:20"/>
    <s v="22/12/2023 21:14:01"/>
    <s v="Cerrado"/>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s v="CUMPLE"/>
    <s v="NO CUMPLE"/>
    <s v="NO CUMPLE"/>
    <s v="NO CUMPLE"/>
    <s v="NO CUMPLE"/>
  </r>
  <r>
    <s v="INC000002513300"/>
    <s v="HOUSING"/>
    <x v="16"/>
    <s v="BELIEVE"/>
    <s v="JAIRO A SALINAS GARAY"/>
    <s v="frp_fbalab"/>
    <s v="3-Moderado/Limitado"/>
    <x v="1"/>
    <s v="Media"/>
    <x v="0"/>
    <s v="TELEFONICA EMPRESAS DE CHILE SA"/>
    <s v="GESTION DATACENTER/ ACCESOS / TELEFONICA EMPRESAS DE CHILE SA"/>
    <s v="22/12/2023 21:27:08"/>
    <s v="22/12/2023 21:29:11"/>
    <s v="Cerrado"/>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s v="CUMPLE"/>
    <s v="NO CUMPLE"/>
    <s v="NO CUMPLE"/>
    <s v="NO CUMPLE"/>
    <s v="NO CUMPLE"/>
  </r>
  <r>
    <s v="INC000002513303"/>
    <s v="INFRAESTRUCTURA DC"/>
    <x v="6"/>
    <s v="APQ ACCESOS"/>
    <s v="FRANCISCO J FELIU ABARCA"/>
    <s v="tct_frafea"/>
    <s v="4-Menor/Localizado"/>
    <x v="0"/>
    <s v="Baja"/>
    <x v="0"/>
    <s v="TELEFONICA CYBERSECURITY TECH CHILE SPA"/>
    <s v="RONDA PREVENTIVA EN SALAS TIC"/>
    <s v="22/12/2023 21:42:40"/>
    <s v="22/12/2023 21:43:34"/>
    <s v="Cerrado"/>
    <s v="TI"/>
    <s v="INFRAESTRUCTURA"/>
    <s v="22/12/2023 22:18:06"/>
    <s v="22/12/2023 23:50:00"/>
    <s v="RONDA PREVENTIVA EN SALAS TIC"/>
    <s v="RONDA REALIZADA"/>
    <d v="1899-12-30T00:00:00"/>
    <d v="1899-12-30T00:00:00"/>
    <d v="1899-12-30T00:00:00"/>
    <s v=""/>
    <s v="Cumplido"/>
    <m/>
    <m/>
    <m/>
    <m/>
    <m/>
    <d v="2023-11-20T00:00:00"/>
    <s v="CUMPLE"/>
    <s v="NO CUMPLE"/>
    <s v="NO CUMPLE"/>
    <s v="NO CUMPLE"/>
    <s v="NO CUMPLE"/>
  </r>
  <r>
    <s v="INC000002513305"/>
    <s v="HOSTING VIRTUAL"/>
    <x v="4"/>
    <s v="SISTEMA OPERATIVO MICROSOFT"/>
    <s v="PAUL A SEPULVEDA ALVAREZ"/>
    <s v="tct_psepul"/>
    <s v="4-Menor/Localizado"/>
    <x v="0"/>
    <s v="Baja"/>
    <x v="0"/>
    <s v="TELEFONICA GLOBAL TECHNOLOGY S.A.AGENCIA EN CHILE"/>
    <s v="Bloqueo cuentas VPN"/>
    <s v="22/12/2023 21:45:14"/>
    <s v="22/12/2023 21:45:52"/>
    <s v="Cerrado"/>
    <s v="TI"/>
    <s v="SISTEMAS OPERATIVOS"/>
    <s v="22/12/2023 21:47:21"/>
    <s v="22/12/2023 23:50:00"/>
    <s v="Bloqueo cuentas VPN 22-12-2023."/>
    <s v="cuentas bloqueadas."/>
    <d v="1899-12-30T00:00:00"/>
    <d v="1899-12-30T00:02:07"/>
    <d v="1899-12-30T00:02:07"/>
    <s v=""/>
    <s v="Cumplido"/>
    <m/>
    <m/>
    <m/>
    <m/>
    <m/>
    <d v="2023-11-20T00:00:00"/>
    <s v="CUMPLE"/>
    <s v="NO CUMPLE"/>
    <s v="NO CUMPLE"/>
    <s v="NO CUMPLE"/>
    <s v="NO CUMPLE"/>
  </r>
  <r>
    <s v="INC000002513319"/>
    <s v="TICKET-INTELIGENTE"/>
    <x v="3"/>
    <s v="GESTION TI"/>
    <s v="VICTOR SEPULVEDA GAMARRA"/>
    <s v="USR_TSIGHT"/>
    <s v="1-Extenso/Generalizado"/>
    <x v="0"/>
    <s v="Baja"/>
    <x v="1"/>
    <s v="TELEFONICA EMPRESAS DE CHILE SA"/>
    <s v="rmdy - prod_arfront02 TICKET AUTOMATICO"/>
    <s v="22/12/2023 22:12:40"/>
    <s v="22/12/2023 22:12:40"/>
    <s v="Cerrado"/>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s v="CUMPLE"/>
    <s v="NO CUMPLE"/>
    <s v="NO CUMPLE"/>
    <s v="NO CUMPLE"/>
    <s v="NO CUMPLE"/>
  </r>
  <r>
    <s v="INC000002513380"/>
    <s v="TICKET-INTELIGENTE"/>
    <x v="4"/>
    <s v="GESTION TI"/>
    <s v="PAUL A SEPULVEDA ALVAREZ"/>
    <s v="USR_TSIGHT"/>
    <s v="1-Extenso/Generalizado"/>
    <x v="0"/>
    <s v="Baja"/>
    <x v="1"/>
    <s v="GPS CHILE SPA"/>
    <s v="gpschi01 - wnprdb_gps05 TICKET AUTOMATICO"/>
    <s v="23/12/2023 0:36:34"/>
    <s v="23/12/2023 0:36:34"/>
    <s v="Cerrado"/>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s v="CUMPLE"/>
    <s v="NO CUMPLE"/>
    <s v="NO CUMPLE"/>
    <s v="NO CUMPLE"/>
    <s v="NO CUMPLE"/>
  </r>
  <r>
    <s v="INC000002513433"/>
    <s v="HOUSING"/>
    <x v="15"/>
    <s v="APQ ACCESOS"/>
    <s v="JAIRO A SALINAS GARAY"/>
    <s v="tct_jsalin"/>
    <s v="3-Moderado/Limitado"/>
    <x v="1"/>
    <s v="Media"/>
    <x v="0"/>
    <s v="TELEFONICA EMPRESAS DE CHILE SA"/>
    <s v="RONDA Y REVISION DE SALAS TECNICAS"/>
    <s v="23/12/2023 7:16:14"/>
    <s v="23/12/2023 7:18:23"/>
    <s v="Cerrado"/>
    <s v="CDP ANTIGUO 1"/>
    <s v="CDP ANTIGUO 2"/>
    <s v="23/12/2023 7:18:23"/>
    <s v="23/12/2023 23:50:00"/>
    <s v="RONDA Y REVISION DE SALAS TECNICAS"/>
    <s v="RONDA REALIZADA."/>
    <d v="1899-12-30T00:00:00"/>
    <d v="1899-12-30T00:02:09"/>
    <d v="1899-12-30T00:02:09"/>
    <s v=""/>
    <s v="Cumplido"/>
    <m/>
    <m/>
    <m/>
    <m/>
    <m/>
    <d v="2023-11-20T00:00:00"/>
    <s v="CUMPLE"/>
    <s v="NO CUMPLE"/>
    <s v="NO CUMPLE"/>
    <s v="NO CUMPLE"/>
    <s v="NO CUMPLE"/>
  </r>
  <r>
    <s v="INC000002513435"/>
    <s v="HOUSING"/>
    <x v="15"/>
    <s v="APQ ACCESOS"/>
    <s v="JAIRO A SALINAS GARAY"/>
    <s v="tct_jsalin"/>
    <s v="3-Moderado/Limitado"/>
    <x v="1"/>
    <s v="Media"/>
    <x v="0"/>
    <s v="TELEFONICA EMPRESAS DE CHILE SA"/>
    <s v="TOMA DE ALARMAS DE CLIENTE"/>
    <s v="23/12/2023 7:18:38"/>
    <s v="23/12/2023 7:21:00"/>
    <s v="Cerrado"/>
    <s v="CDP ANTIGUO 1"/>
    <s v="CDP ANTIGUO 2"/>
    <s v="23/12/2023 7:21:00"/>
    <s v="23/12/2023 23:50:00"/>
    <s v="TOMA DE ALARMAS DE CLIENTE"/>
    <s v="TOMA DE ALARMAS REALIZADA."/>
    <d v="1899-12-30T00:00:00"/>
    <d v="1899-12-30T00:02:22"/>
    <d v="1899-12-30T00:02:22"/>
    <s v=""/>
    <s v="Cumplido"/>
    <m/>
    <m/>
    <m/>
    <m/>
    <m/>
    <d v="2023-11-20T00:00:00"/>
    <s v="CUMPLE"/>
    <s v="NO CUMPLE"/>
    <s v="NO CUMPLE"/>
    <s v="NO CUMPLE"/>
    <s v="NO CUMPLE"/>
  </r>
  <r>
    <s v="INC000002513436"/>
    <s v="HOUSING"/>
    <x v="15"/>
    <s v="APQ ACCESOS"/>
    <s v="JAIRO A SALINAS GARAY"/>
    <s v="tct_jsalin"/>
    <s v="3-Moderado/Limitado"/>
    <x v="1"/>
    <s v="Media"/>
    <x v="0"/>
    <s v="TELEFONICA EMPRESAS DE CHILE SA"/>
    <s v="REEMPLAZO DE HW EN SERVIDOR"/>
    <s v="23/12/2023 7:21:07"/>
    <s v="23/12/2023 7:22:42"/>
    <s v="Cerrado"/>
    <s v="CDP ANTIGUO 1"/>
    <s v="CDP ANTIGUO 2"/>
    <s v="23/12/2023 7:22:42"/>
    <s v="23/12/2023 23:50:00"/>
    <s v="REEMPLAZO DE HW EN SERVIDOR"/>
    <s v="SUPERVISION CRQ OK."/>
    <d v="1899-12-30T00:00:00"/>
    <d v="1899-12-30T00:01:35"/>
    <d v="1899-12-30T00:01:35"/>
    <s v=""/>
    <s v="Cumplido"/>
    <m/>
    <m/>
    <m/>
    <m/>
    <m/>
    <d v="2023-11-20T00:00:00"/>
    <s v="CUMPLE"/>
    <s v="NO CUMPLE"/>
    <s v="NO CUMPLE"/>
    <s v="NO CUMPLE"/>
    <s v="NO CUMPLE"/>
  </r>
  <r>
    <s v="INC000002513494"/>
    <s v="RED INTERNA"/>
    <x v="6"/>
    <s v="APQ ACCESOS"/>
    <s v="YORDI M HURTADO ARAYA"/>
    <s v="tct_yorhua"/>
    <s v="4-Menor/Localizado"/>
    <x v="0"/>
    <s v="Baja"/>
    <x v="0"/>
    <s v="TELEFONICA CYBERSECURITY TECH CHILE SPA"/>
    <s v="RONDA TOMA DE TEMPERATURAS SALAS TIC 16:30"/>
    <s v="23/12/2023 16:22:37"/>
    <s v="23/12/2023 16:23:10"/>
    <s v="Cerrado"/>
    <s v="CDP ANTIGUO 1"/>
    <s v="CDP ANTIGUO 2"/>
    <s v="23/12/2023 16:41:09"/>
    <s v="23/12/2023 23:50:00"/>
    <s v="RONDA TOMA DE TEMPERATURAS SALAS TIC 16:30"/>
    <s v="RONDA REALIZADA"/>
    <d v="1899-12-30T00:00:00"/>
    <d v="1899-12-30T00:18:32"/>
    <d v="1899-12-30T00:18:32"/>
    <s v=""/>
    <s v="Cumplido"/>
    <m/>
    <m/>
    <m/>
    <m/>
    <m/>
    <d v="2023-11-20T00:00:00"/>
    <s v="CUMPLE"/>
    <s v="NO CUMPLE"/>
    <s v="NO CUMPLE"/>
    <s v="NO CUMPLE"/>
    <s v="NO CUMPLE"/>
  </r>
  <r>
    <s v="INC000002513495"/>
    <s v="RED INTERNA"/>
    <x v="6"/>
    <s v="APQ ACCESOS"/>
    <s v="YORDI M HURTADO ARAYA"/>
    <s v="tct_yorhua"/>
    <s v="4-Menor/Localizado"/>
    <x v="0"/>
    <s v="Baja"/>
    <x v="0"/>
    <s v="TELEFONICA CYBERSECURITY TECH CHILE SPA"/>
    <s v="RONDA SALAS TECNICAS 19:30"/>
    <s v="23/12/2023 16:23:24"/>
    <s v="23/12/2023 16:23:50"/>
    <s v="Cerrado"/>
    <s v="CDP ANTIGUO 1"/>
    <s v="CDP ANTIGUO 2"/>
    <s v="23/12/2023 16:41:24"/>
    <s v="23/12/2023 23:50:00"/>
    <s v="RONDA SALAS TECNICAS 19:30"/>
    <s v="RONDA REALIZADA"/>
    <d v="1899-12-30T00:00:00"/>
    <d v="1899-12-30T00:18:00"/>
    <d v="1899-12-30T00:18:00"/>
    <s v=""/>
    <s v="Cumplido"/>
    <m/>
    <m/>
    <m/>
    <m/>
    <m/>
    <d v="2023-11-20T00:00:00"/>
    <s v="CUMPLE"/>
    <s v="NO CUMPLE"/>
    <s v="NO CUMPLE"/>
    <s v="NO CUMPLE"/>
    <s v="NO CUMPLE"/>
  </r>
  <r>
    <s v="INC000002513505"/>
    <s v="INFRAESTRUCTURA DC"/>
    <x v="6"/>
    <s v="APQ ACCESOS"/>
    <s v="FRANCISCO J FELIU ABARCA"/>
    <s v="tct_frafea"/>
    <s v="4-Menor/Localizado"/>
    <x v="0"/>
    <s v="Baja"/>
    <x v="0"/>
    <s v="TELEFONICA CYBERSECURITY TECH CHILE SPA"/>
    <s v="RONDA POR TOMA DE TEMPERATURAS EN SALAS TIC"/>
    <s v="23/12/2023 0:51:18"/>
    <s v="23/12/2023 0:52:07"/>
    <s v="Cerrado"/>
    <s v="TI"/>
    <s v="CLIMA"/>
    <s v="23/12/2023 1:10:58"/>
    <s v="23/12/2023 23:50:00"/>
    <s v="RONDA POR TOMA DE TEMPERATURAS EN SALAS TIC"/>
    <s v="RONDA REALIZADA"/>
    <d v="1899-12-30T00:00:00"/>
    <d v="1899-12-30T00:00:00"/>
    <d v="1899-12-30T00:00:00"/>
    <s v=""/>
    <s v="Cumplido"/>
    <m/>
    <m/>
    <m/>
    <m/>
    <m/>
    <d v="2023-11-20T00:00:00"/>
    <s v="CUMPLE"/>
    <s v="NO CUMPLE"/>
    <s v="NO CUMPLE"/>
    <s v="NO CUMPLE"/>
    <s v="NO CUMPLE"/>
  </r>
  <r>
    <s v="INC000002513507"/>
    <s v="HOUSING"/>
    <x v="6"/>
    <s v="APQ ACCESOS"/>
    <s v="FRANCISCO J FELIU ABARCA"/>
    <s v="tct_frafea"/>
    <s v="4-Menor/Localizado"/>
    <x v="0"/>
    <s v="Baja"/>
    <x v="0"/>
    <s v="TELEFONICA CYBERSECURITY TECH CHILE SPA"/>
    <s v="TOMA DE ALARMAS CLIENTE EN SALAS TIC"/>
    <s v="23/12/2023 1:22:49"/>
    <s v="23/12/2023 1:23:52"/>
    <s v="Cerrado"/>
    <s v="TI"/>
    <s v="INFRAESTRUCTURA"/>
    <s v="23/12/2023 2:02:19"/>
    <s v="23/12/2023 23:50:00"/>
    <s v="TOMA DE ALARMAS CLIENTE EN SALAS TIC"/>
    <s v="TOMA DE ALARMAS REALIZADA"/>
    <d v="1899-12-30T00:00:00"/>
    <d v="1899-12-30T00:00:00"/>
    <d v="1899-12-30T00:00:00"/>
    <s v=""/>
    <s v="Cumplido"/>
    <m/>
    <m/>
    <m/>
    <m/>
    <m/>
    <d v="2023-11-20T00:00:00"/>
    <s v="CUMPLE"/>
    <s v="NO CUMPLE"/>
    <s v="NO CUMPLE"/>
    <s v="NO CUMPLE"/>
    <s v="NO CUMPLE"/>
  </r>
  <r>
    <s v="INC000002513533"/>
    <s v="BACKUP ON DEMAND"/>
    <x v="9"/>
    <s v="BACK UP DATA CENTER (BACKUP ON DEMAND)"/>
    <s v="RODRIGO VÁSQUEZ MUÑOZ"/>
    <s v="tct_rvasqu"/>
    <s v="4-Menor/Localizado"/>
    <x v="0"/>
    <s v="Baja"/>
    <x v="0"/>
    <s v="TELEFONICA GLOBAL TECHNOLOGY S.A.AGENCIA EN CHILE"/>
    <s v="validacion y revision estado plataformas de respaldo netbackup"/>
    <s v="23/12/2023 9:01:02"/>
    <s v="23/12/2023 9:01:55"/>
    <s v="Cerrado"/>
    <s v="CDP ANTIGUO 1"/>
    <s v="CDP ANTIGUO 2"/>
    <s v="24/12/2023 11:30:43"/>
    <s v="24/12/2023 23:50:00"/>
    <s v="validacion y revision estado plataformas de respaldo netbackup"/>
    <s v="plataformas Ok y operativas"/>
    <d v="1899-12-31T02:28:48"/>
    <d v="1899-12-31T02:29:41"/>
    <d v="1899-12-30T00:00:53"/>
    <s v=""/>
    <s v="Cumplido"/>
    <m/>
    <m/>
    <m/>
    <m/>
    <m/>
    <d v="2023-11-20T00:00:00"/>
    <s v="CUMPLE"/>
    <s v="NO CUMPLE"/>
    <s v="NO CUMPLE"/>
    <s v="NO CUMPLE"/>
    <s v="NO CUMPLE"/>
  </r>
  <r>
    <s v="INC000002513560"/>
    <s v="HOUSING"/>
    <x v="15"/>
    <s v="APQ ACCESOS"/>
    <s v="ALDO P VALENZUELA MUJICA"/>
    <s v="tct_avalen"/>
    <s v="2-Significativo/Amplio"/>
    <x v="2"/>
    <s v="Alta"/>
    <x v="0"/>
    <s v="TELEFONICA EMPRESAS DE CHILE SA"/>
    <s v="RONDA Y REVISION DE SALAS TECNICAS"/>
    <s v="23/12/2023 18:50:54"/>
    <s v="23/12/2023 18:51:51"/>
    <s v="Cerrado"/>
    <s v="CDP ANTIGUO 1"/>
    <s v="CDP ANTIGUO 2"/>
    <s v="23/12/2023 18:56:03"/>
    <s v="23/12/2023 23:50:00"/>
    <s v="RONDA Y REVISION DE SALAS TECNICAS"/>
    <s v="SE REALIZA RONDA"/>
    <d v="1899-12-30T00:02:33"/>
    <d v="1899-12-30T00:05:09"/>
    <d v="1899-12-30T00:02:36"/>
    <s v=""/>
    <s v="Cumplido"/>
    <m/>
    <m/>
    <m/>
    <m/>
    <m/>
    <d v="2023-11-20T00:00:00"/>
    <s v="CUMPLE"/>
    <s v="NO CUMPLE"/>
    <s v="NO CUMPLE"/>
    <s v="NO CUMPLE"/>
    <s v="NO CUMPLE"/>
  </r>
  <r>
    <s v="INC000002513561"/>
    <s v="HOUSING"/>
    <x v="15"/>
    <s v="APQ ACCESOS"/>
    <s v="ALDO P VALENZUELA MUJICA"/>
    <s v="tct_avalen"/>
    <s v="2-Significativo/Amplio"/>
    <x v="2"/>
    <s v="Alta"/>
    <x v="0"/>
    <s v="TELEFONICA EMPRESAS DE CHILE SA"/>
    <s v="TOMA DE ALARMAS DE CLIENTE"/>
    <s v="23/12/2023 18:52:01"/>
    <s v="23/12/2023 18:53:04"/>
    <s v="Cerrado"/>
    <s v="CDP ANTIGUO 1"/>
    <s v="CDP ANTIGUO 2"/>
    <s v="23/12/2023 18:56:36"/>
    <s v="23/12/2023 23:50:00"/>
    <s v="TOMA DE ALARMAS DE CLIENTE"/>
    <s v="SE REALIZA TOMA DE ALARMAS"/>
    <d v="1899-12-30T00:02:47"/>
    <d v="1899-12-30T00:04:35"/>
    <d v="1899-12-30T00:01:48"/>
    <s v=""/>
    <s v="Cumplido"/>
    <m/>
    <m/>
    <m/>
    <m/>
    <m/>
    <d v="2023-11-20T00:00:00"/>
    <s v="CUMPLE"/>
    <s v="NO CUMPLE"/>
    <s v="NO CUMPLE"/>
    <s v="NO CUMPLE"/>
    <s v="NO CUMPLE"/>
  </r>
  <r>
    <s v="INC000002513603"/>
    <s v="INFRAESTRUCTURA DC"/>
    <x v="0"/>
    <s v="APQ ACCESOS"/>
    <s v="MARIO A BARRIENTOS RUIZ"/>
    <s v="MBARRIENTOS"/>
    <s v="4-Menor/Localizado"/>
    <x v="0"/>
    <s v="Baja"/>
    <x v="0"/>
    <s v="TELEFONICA GLOBAL TECHNOLOGY S.A.AGENCIA EN CHILE"/>
    <s v="RONDA DE INSPECCIÓN DE SALAS Y TOMA DE TEMPERATURAS DC APOQUINDO"/>
    <s v="24/12/2023 7:55:41"/>
    <s v="24/12/2023 8:00:48"/>
    <s v="Cerrado"/>
    <s v="TI"/>
    <s v="CLIMA"/>
    <s v="24/12/2023 8:57:34"/>
    <s v="24/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3700"/>
    <s v="INFRAESTRUCTURA DC"/>
    <x v="6"/>
    <s v="APQ ACCESOS"/>
    <s v="FRANCISCO J FELIU ABARCA"/>
    <s v="tct_frafea"/>
    <s v="4-Menor/Localizado"/>
    <x v="0"/>
    <s v="Baja"/>
    <x v="0"/>
    <s v="TELEFONICA CYBERSECURITY TECH CHILE SPA"/>
    <s v="RONDA POR TOMA DE TEMPERATURAS EN SALAS TIC"/>
    <s v="23/12/2023 5:17:50"/>
    <s v="23/12/2023 5:19:00"/>
    <s v="Cerrado"/>
    <s v="TI"/>
    <s v="CLIMA"/>
    <s v="23/12/2023 5:43:54"/>
    <s v="23/12/2023 23:50:00"/>
    <s v="RONDA POR TOMA DE TEMPERATURAS EN SALAS TIC"/>
    <s v="RONDA REALIZADA"/>
    <d v="1899-12-30T00:00:00"/>
    <d v="1899-12-30T00:00:00"/>
    <d v="1899-12-30T00:00:00"/>
    <s v=""/>
    <s v="Cumplido"/>
    <m/>
    <m/>
    <m/>
    <m/>
    <m/>
    <d v="2023-11-23T00:00:00"/>
    <s v="CUMPLE"/>
    <s v="NO CUMPLE"/>
    <s v="NO CUMPLE"/>
    <s v="NO CUMPLE"/>
    <s v="NO CUMPLE"/>
  </r>
  <r>
    <s v="INC000002513729"/>
    <s v="INFRAESTRUCTURA DC"/>
    <x v="6"/>
    <s v="APQ ACCESOS"/>
    <s v="FRANCISCO J FELIU ABARCA"/>
    <s v="tct_frafea"/>
    <s v="4-Menor/Localizado"/>
    <x v="0"/>
    <s v="Baja"/>
    <x v="0"/>
    <s v="TELEFONICA CYBERSECURITY TECH CHILE SPA"/>
    <s v="RONDA PREVENTIVA Y LECTURA DE TEMPERATURAS EN SALAS TIC"/>
    <s v="23/12/2023 7:04:22"/>
    <s v="23/12/2023 7:05:11"/>
    <s v="Cerrado"/>
    <s v="TI"/>
    <s v="CLIMA"/>
    <s v="23/12/2023 7:22:39"/>
    <s v="23/12/2023 23:50:00"/>
    <s v="RONDA PREVENTIVA Y LECTURA DE TEMPERATURAS EN SALAS TIC"/>
    <s v="RONDA REALIZADA"/>
    <d v="1899-12-30T00:00:00"/>
    <d v="1899-12-30T00:00:00"/>
    <d v="1899-12-30T00:00:00"/>
    <s v=""/>
    <s v="Cumplido"/>
    <m/>
    <m/>
    <m/>
    <m/>
    <m/>
    <d v="2023-11-20T00:00:00"/>
    <s v="CUMPLE"/>
    <s v="NO CUMPLE"/>
    <s v="NO CUMPLE"/>
    <s v="NO CUMPLE"/>
    <s v="NO CUMPLE"/>
  </r>
  <r>
    <s v="INC000002513738"/>
    <s v="TICKET-INTELIGENTE"/>
    <x v="4"/>
    <s v="GESTION TI"/>
    <s v="PAUL A SEPULVEDA ALVAREZ"/>
    <s v="USR_TSIGHT"/>
    <s v="1-Extenso/Generalizado"/>
    <x v="0"/>
    <s v="Baja"/>
    <x v="1"/>
    <s v="FUNDACION INSTITUTO PROFESIONAL DUOC UC"/>
    <s v="fiprdu01 - dcadmconce TICKET AUTOMATICO"/>
    <s v="23/12/2023 7:27:34"/>
    <s v="23/12/2023 7:27:34"/>
    <s v="Cerrado"/>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s v="CUMPLE"/>
    <s v="NO CUMPLE"/>
    <s v="NO CUMPLE"/>
    <s v="NO CUMPLE"/>
    <s v="NO CUMPLE"/>
  </r>
  <r>
    <s v="INC000002513739"/>
    <s v="TICKET-INTELIGENTE"/>
    <x v="4"/>
    <s v="GESTION TI"/>
    <s v="PAUL A SEPULVEDA ALVAREZ"/>
    <s v="USR_TSIGHT"/>
    <s v="1-Extenso/Generalizado"/>
    <x v="0"/>
    <s v="Baja"/>
    <x v="1"/>
    <s v="FUNDACION INSTITUTO PROFESIONAL DUOC UC"/>
    <s v="fiprdu01 - hyp_conce TICKET AUTOMATICO"/>
    <s v="23/12/2023 7:27:38"/>
    <s v="23/12/2023 7:27:38"/>
    <s v="Cerrado"/>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s v="CUMPLE"/>
    <s v="NO CUMPLE"/>
    <s v="NO CUMPLE"/>
    <s v="NO CUMPLE"/>
    <s v="NO CUMPLE"/>
  </r>
  <r>
    <s v="INC000002513740"/>
    <s v="TICKET-INTELIGENTE"/>
    <x v="4"/>
    <s v="GESTION TI"/>
    <s v="PAUL A SEPULVEDA ALVAREZ"/>
    <s v="USR_TSIGHT"/>
    <s v="1-Extenso/Generalizado"/>
    <x v="0"/>
    <s v="Baja"/>
    <x v="1"/>
    <s v="FUNDACION INSTITUTO PROFESIONAL DUOC UC"/>
    <s v="fiprdu01 - ilo_conce TICKET AUTOMATICO"/>
    <s v="23/12/2023 7:28:40"/>
    <s v="23/12/2023 7:28:40"/>
    <s v="Cerrado"/>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s v="CUMPLE"/>
    <s v="NO CUMPLE"/>
    <s v="NO CUMPLE"/>
    <s v="NO CUMPLE"/>
    <s v="NO CUMPLE"/>
  </r>
  <r>
    <s v="INC000002513759"/>
    <s v="RED INTERNA"/>
    <x v="6"/>
    <s v="APQ ACCESOS"/>
    <s v="YORDI M HURTADO ARAYA"/>
    <s v="tct_yorhua"/>
    <s v="4-Menor/Localizado"/>
    <x v="0"/>
    <s v="Baja"/>
    <x v="0"/>
    <s v="TELEFONICA CYBERSECURITY TECH CHILE SPA"/>
    <s v="RONDA TOMA DE TEMPERATURAS SALAS TIC 08:30"/>
    <s v="23/12/2023 8:31:50"/>
    <s v="23/12/2023 8:32:19"/>
    <s v="Cerrado"/>
    <s v="CDP ANTIGUO 1"/>
    <s v="CDP ANTIGUO 2"/>
    <s v="23/12/2023 9:07:10"/>
    <s v="23/12/2023 23:50:00"/>
    <s v="RONDA TOMA DE TEMPERATURAS SALAS TIC 08:30"/>
    <s v="RONDA REALIZADA"/>
    <d v="1899-12-30T00:00:00"/>
    <d v="1899-12-30T00:35:20"/>
    <d v="1899-12-30T00:35:20"/>
    <s v=""/>
    <s v="Cumplido"/>
    <m/>
    <m/>
    <m/>
    <m/>
    <m/>
    <d v="2023-11-21T00:00:00"/>
    <s v="CUMPLE"/>
    <s v="NO CUMPLE"/>
    <s v="NO CUMPLE"/>
    <s v="NO CUMPLE"/>
    <s v="NO CUMPLE"/>
  </r>
  <r>
    <s v="INC000002513760"/>
    <s v="RED INTERNA"/>
    <x v="6"/>
    <s v="APQ ACCESOS"/>
    <s v="YORDI M HURTADO ARAYA"/>
    <s v="tct_yorhua"/>
    <s v="4-Menor/Localizado"/>
    <x v="0"/>
    <s v="Baja"/>
    <x v="0"/>
    <s v="TELEFONICA CYBERSECURITY TECH CHILE SPA"/>
    <s v="RONDA SALAS TECNICAS 10:30"/>
    <s v="23/12/2023 8:32:37"/>
    <s v="23/12/2023 8:33:04"/>
    <s v="Cerrado"/>
    <s v="CDP ANTIGUO 1"/>
    <s v="CDP ANTIGUO 2"/>
    <s v="23/12/2023 9:07:25"/>
    <s v="23/12/2023 23:50:00"/>
    <s v="RONDA SALAS TECNICAS 10:30"/>
    <s v="RONDA REALIZADA"/>
    <d v="1899-12-30T00:00:00"/>
    <d v="1899-12-30T00:34:48"/>
    <d v="1899-12-30T00:34:48"/>
    <s v=""/>
    <s v="Cumplido"/>
    <m/>
    <m/>
    <m/>
    <m/>
    <m/>
    <d v="2023-11-21T00:00:00"/>
    <s v="CUMPLE"/>
    <s v="NO CUMPLE"/>
    <s v="NO CUMPLE"/>
    <s v="NO CUMPLE"/>
    <s v="NO CUMPLE"/>
  </r>
  <r>
    <s v="INC000002513767"/>
    <s v="HOUSING"/>
    <x v="19"/>
    <s v="BELIEVE"/>
    <s v="YORDI M HURTADO ARAYA"/>
    <s v="frp_josama"/>
    <s v="3-Moderado/Limitado"/>
    <x v="1"/>
    <s v="Media"/>
    <x v="0"/>
    <s v="TELEFONICA EMPRESAS DE CHILE SA"/>
    <s v="GESTION DATACENTER/ ACCESOS/  DC SAN MARTIN/NEXTSTREAM"/>
    <s v="23/12/2023 8:57:32"/>
    <s v="23/12/2023 9:03:00"/>
    <s v="Cerrado"/>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s v="CUMPLE"/>
    <s v="NO CUMPLE"/>
    <s v="NO CUMPLE"/>
    <s v="NO CUMPLE"/>
    <s v="NO CUMPLE"/>
  </r>
  <r>
    <s v="INC000002513840"/>
    <s v="RED INTERNA"/>
    <x v="6"/>
    <s v="APQ ACCESOS"/>
    <s v="YORDI M HURTADO ARAYA"/>
    <s v="tct_yorhua"/>
    <s v="4-Menor/Localizado"/>
    <x v="0"/>
    <s v="Baja"/>
    <x v="0"/>
    <s v="TELEFONICA CYBERSECURITY TECH CHILE SPA"/>
    <s v="RONDA TOMA DE TEMPERATURAS SALAS TIC 12:30"/>
    <s v="23/12/2023 11:55:24"/>
    <s v="23/12/2023 11:55:56"/>
    <s v="Cerrado"/>
    <s v="CDP ANTIGUO 1"/>
    <s v="CDP ANTIGUO 2"/>
    <s v="23/12/2023 12:34:28"/>
    <s v="23/12/2023 23:50:00"/>
    <s v="RONDA TOMA DE TEMPERATURAS SALAS TIC 12:30"/>
    <s v="RONDA REALIZADA"/>
    <d v="1899-12-30T00:00:00"/>
    <d v="1899-12-30T00:39:04"/>
    <d v="1899-12-30T00:39:04"/>
    <s v=""/>
    <s v="Cumplido"/>
    <m/>
    <m/>
    <m/>
    <m/>
    <m/>
    <d v="2023-11-20T00:00:00"/>
    <s v="CUMPLE"/>
    <s v="NO CUMPLE"/>
    <s v="NO CUMPLE"/>
    <s v="NO CUMPLE"/>
    <s v="NO CUMPLE"/>
  </r>
  <r>
    <s v="INC000002513841"/>
    <s v="RED INTERNA"/>
    <x v="6"/>
    <s v="APQ ACCESOS"/>
    <s v="YORDI M HURTADO ARAYA"/>
    <s v="tct_yorhua"/>
    <s v="4-Menor/Localizado"/>
    <x v="0"/>
    <s v="Baja"/>
    <x v="0"/>
    <s v="TELEFONICA CYBERSECURITY TECH CHILE SPA"/>
    <s v="RONDA SALAS TECNICAS 15:30"/>
    <s v="23/12/2023 11:56:11"/>
    <s v="23/12/2023 11:56:34"/>
    <s v="Cerrado"/>
    <s v="CDP ANTIGUO 1"/>
    <s v="CDP ANTIGUO 2"/>
    <s v="23/12/2023 12:34:08"/>
    <s v="23/12/2023 23:50:00"/>
    <s v="RONDA SALAS TECNICAS 15:30"/>
    <s v="RONDA REALIZADA"/>
    <d v="1899-12-30T00:00:00"/>
    <d v="1899-12-30T00:37:57"/>
    <d v="1899-12-30T00:37:57"/>
    <s v=""/>
    <s v="Cumplido"/>
    <m/>
    <m/>
    <m/>
    <m/>
    <m/>
    <d v="2023-11-20T00:00:00"/>
    <s v="CUMPLE"/>
    <s v="NO CUMPLE"/>
    <s v="NO CUMPLE"/>
    <s v="NO CUMPLE"/>
    <s v="NO CUMPLE"/>
  </r>
  <r>
    <s v="INC000002514064"/>
    <s v="TICKET-INTELIGENTE"/>
    <x v="4"/>
    <s v="GESTION TI"/>
    <s v="PAUL A SEPULVEDA ALVAREZ"/>
    <s v="USR_TSIGHT"/>
    <s v="1-Extenso/Generalizado"/>
    <x v="0"/>
    <s v="Baja"/>
    <x v="1"/>
    <s v="GPS CHILE SPA"/>
    <s v="gpschi01 - wnprap_gps04 TICKET AUTOMATICO"/>
    <s v="23/12/2023 20:17:51"/>
    <s v="23/12/2023 20:17:51"/>
    <s v="Cerrado"/>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s v="CUMPLE"/>
    <s v="NO CUMPLE"/>
    <s v="NO CUMPLE"/>
    <s v="NO CUMPLE"/>
    <s v="NO CUMPLE"/>
  </r>
  <r>
    <s v="INC000002514086"/>
    <s v="INFRAESTRUCTURA DC"/>
    <x v="6"/>
    <s v="APQ ACCESOS"/>
    <s v="FRANCISCO J FELIU ABARCA"/>
    <s v="tct_frafea"/>
    <s v="4-Menor/Localizado"/>
    <x v="0"/>
    <s v="Baja"/>
    <x v="0"/>
    <s v="TELEFONICA CYBERSECURITY TECH CHILE SPA"/>
    <s v="RONDA POR TOMA DE TEMPERATURAS EN SALAS TIC"/>
    <s v="23/12/2023 20:52:51"/>
    <s v="23/12/2023 20:53:41"/>
    <s v="Cerrado"/>
    <s v="TI"/>
    <s v="CLIMA"/>
    <s v="23/12/2023 21:08:31"/>
    <s v="23/12/2023 23:50:00"/>
    <s v="RONDA POR TOMA DE TEMPERATURAS EN SALAS TIC"/>
    <s v="RONDA REALIZADA"/>
    <d v="1899-12-30T00:00:00"/>
    <d v="1899-12-30T00:00:00"/>
    <d v="1899-12-30T00:00:00"/>
    <s v=""/>
    <s v="Cumplido"/>
    <m/>
    <m/>
    <m/>
    <m/>
    <m/>
    <d v="2023-11-20T00:00:00"/>
    <s v="CUMPLE"/>
    <s v="NO CUMPLE"/>
    <s v="NO CUMPLE"/>
    <s v="NO CUMPLE"/>
    <s v="NO CUMPLE"/>
  </r>
  <r>
    <s v="INC000002514103"/>
    <s v="HOUSING"/>
    <x v="6"/>
    <s v="APQ ACCESOS"/>
    <s v="FRANCISCO J FELIU ABARCA"/>
    <s v="tct_frafea"/>
    <s v="4-Menor/Localizado"/>
    <x v="0"/>
    <s v="Baja"/>
    <x v="0"/>
    <s v="TELEFONICA CYBERSECURITY TECH CHILE SPA"/>
    <s v="RONDA PREVENTIVA EN SALAS TIC"/>
    <s v="23/12/2023 21:52:30"/>
    <s v="23/12/2023 21:53:28"/>
    <s v="Cerrado"/>
    <s v="TI"/>
    <s v="INFRAESTRUCTURA"/>
    <s v="23/12/2023 22:32:33"/>
    <s v="23/12/2023 23:50:00"/>
    <s v="RONDA PREVENTIVA EN SALAS TIC"/>
    <s v="RONDA REALIZADA"/>
    <d v="1899-12-30T00:00:00"/>
    <d v="1899-12-30T00:00:00"/>
    <d v="1899-12-30T00:00:00"/>
    <s v=""/>
    <s v="Cumplido"/>
    <m/>
    <m/>
    <m/>
    <m/>
    <m/>
    <d v="2023-11-24T00:00:00"/>
    <s v="CUMPLE"/>
    <s v="NO CUMPLE"/>
    <s v="NO CUMPLE"/>
    <s v="NO CUMPLE"/>
    <s v="NO CUMPLE"/>
  </r>
  <r>
    <s v="INC000002514126"/>
    <s v="INFRAESTRUCTURA DC"/>
    <x v="6"/>
    <s v="APQ ACCESOS"/>
    <s v="FRANCISCO J FELIU ABARCA"/>
    <s v="tct_frafea"/>
    <s v="4-Menor/Localizado"/>
    <x v="0"/>
    <s v="Baja"/>
    <x v="0"/>
    <s v="TELEFONICA CYBERSECURITY TECH CHILE SPA"/>
    <s v="RONDA POR TOMA DE TEMPERATURAS EN SALAS TIC"/>
    <s v="24/12/2023 5:10:22"/>
    <s v="24/12/2023 5:11:57"/>
    <s v="Cerrado"/>
    <s v="TI"/>
    <s v="CLIMA"/>
    <s v="24/12/2023 5:45:51"/>
    <s v="24/12/2023 23:50:00"/>
    <s v="RONDA POR TOMA DE TEMPERATURAS EN SALAS TIC"/>
    <s v="RONDA REALIZADA"/>
    <d v="1899-12-30T00:00:00"/>
    <d v="1899-12-30T00:00:00"/>
    <d v="1899-12-30T00:00:00"/>
    <s v=""/>
    <s v="Cumplido"/>
    <m/>
    <m/>
    <m/>
    <m/>
    <m/>
    <d v="2023-11-20T00:00:00"/>
    <s v="CUMPLE"/>
    <s v="NO CUMPLE"/>
    <s v="NO CUMPLE"/>
    <s v="NO CUMPLE"/>
    <s v="NO CUMPLE"/>
  </r>
  <r>
    <s v="INC000002514134"/>
    <s v="INFRAESTRUCTURA DC"/>
    <x v="6"/>
    <s v="APQ ACCESOS"/>
    <s v="FRANCISCO J FELIU ABARCA"/>
    <s v="tct_frafea"/>
    <s v="4-Menor/Localizado"/>
    <x v="0"/>
    <s v="Baja"/>
    <x v="0"/>
    <s v="TELEFONICA CYBERSECURITY TECH CHILE SPA"/>
    <s v="RONDA PREVENTIVA Y LECTURA DE TEMPERATURAS EN SALAS TIC"/>
    <s v="24/12/2023 7:04:37"/>
    <s v="24/12/2023 7:05:24"/>
    <s v="Cerrado"/>
    <s v="TI"/>
    <s v="CLIMA"/>
    <s v="24/12/2023 7:18:01"/>
    <s v="24/12/2023 23:50:00"/>
    <s v="RONDA PREVENTIVA Y LECTURA DE TEMPERATURAS EN SALAS TIC"/>
    <s v="RONDA REALIZADA"/>
    <d v="1899-12-30T00:00:00"/>
    <d v="1899-12-30T00:00:00"/>
    <d v="1899-12-30T00:00:00"/>
    <s v=""/>
    <s v="Cumplido"/>
    <m/>
    <m/>
    <m/>
    <m/>
    <m/>
    <d v="2023-11-20T00:00:00"/>
    <s v="CUMPLE"/>
    <s v="NO CUMPLE"/>
    <s v="NO CUMPLE"/>
    <s v="NO CUMPLE"/>
    <s v="NO CUMPLE"/>
  </r>
  <r>
    <s v="INC000002514175"/>
    <s v="HOUSING"/>
    <x v="15"/>
    <s v="APQ ACCESOS"/>
    <s v="LUIS O MORALES ARENAS"/>
    <s v="tct_luimoa"/>
    <s v="4-Menor/Localizado"/>
    <x v="0"/>
    <s v="Baja"/>
    <x v="0"/>
    <s v="TELEFONICA EMPRESAS DE CHILE SA"/>
    <s v="SE GENERA TICKET POR RONDA Y REVISION DE SALAS TECNICAS"/>
    <s v="24/12/2023 19:11:31"/>
    <s v="24/12/2023 19:13:43"/>
    <s v="Cerrado"/>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s v="CUMPLE"/>
    <s v="NO CUMPLE"/>
    <s v="NO CUMPLE"/>
    <s v="NO CUMPLE"/>
    <s v="NO CUMPLE"/>
  </r>
  <r>
    <s v="INC000002514177"/>
    <s v="HOUSING"/>
    <x v="15"/>
    <s v="APQ ACCESOS"/>
    <s v="LUIS O MORALES ARENAS"/>
    <s v="tct_luimoa"/>
    <s v="4-Menor/Localizado"/>
    <x v="0"/>
    <s v="Baja"/>
    <x v="0"/>
    <s v="TELEFONICA EMPRESAS DE CHILE SA"/>
    <s v="SE GENERA TICKET POR REVISION Y TOMA DE ALARMA DE CLIENTES"/>
    <s v="24/12/2023 19:15:39"/>
    <s v="24/12/2023 19:17:20"/>
    <s v="Cerrado"/>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s v="CUMPLE"/>
    <s v="NO CUMPLE"/>
    <s v="NO CUMPLE"/>
    <s v="NO CUMPLE"/>
    <s v="NO CUMPLE"/>
  </r>
  <r>
    <s v="INC000002514179"/>
    <s v="RED INTERNA"/>
    <x v="0"/>
    <s v="APQ ACCESOS"/>
    <s v="RENE E VILLEGAS CARREÑO"/>
    <s v="tct_renvic"/>
    <s v="4-Menor/Localizado"/>
    <x v="0"/>
    <s v="Baja"/>
    <x v="0"/>
    <s v="TELEFONICA CYBERSECURITY TECH CHILE SPA"/>
    <s v="RONDA DE INSPECCIÓN DE SALAS Y TOMA DE TEMPERATURAS DC APOQUINDO"/>
    <s v="24/12/2023 19:50:57"/>
    <s v="24/12/2023 19:53:03"/>
    <s v="Cerrado"/>
    <s v="CDP ANTIGUO 1"/>
    <s v="CDP ANTIGUO 2"/>
    <s v="24/12/2023 19:53:41"/>
    <s v="24/12/2023 23:50:00"/>
    <m/>
    <s v="RONDA REALIZADA"/>
    <d v="1899-12-30T00:00:00"/>
    <d v="1899-12-30T00:00:00"/>
    <d v="1899-12-30T00:00:00"/>
    <s v=""/>
    <s v="Cumplido"/>
    <m/>
    <m/>
    <m/>
    <m/>
    <m/>
    <d v="2023-11-20T00:00:00"/>
    <s v="CUMPLE"/>
    <s v="NO CUMPLE"/>
    <s v="NO CUMPLE"/>
    <s v="NO CUMPLE"/>
    <s v="NO CUMPLE"/>
  </r>
  <r>
    <s v="INC000002514181"/>
    <s v="RED INTERNA"/>
    <x v="0"/>
    <s v="APQ ACCESOS"/>
    <s v="RENE E VILLEGAS CARREÑO"/>
    <s v="tct_renvic"/>
    <s v="4-Menor/Localizado"/>
    <x v="0"/>
    <s v="Baja"/>
    <x v="0"/>
    <s v="TELEFONICA CYBERSECURITY TECH CHILE SPA"/>
    <s v="RONDA DE INSPECCIÓN DE SALAS Y TOMA DE TEMPERATURAS DC APOQUINDO"/>
    <s v="24/12/2023 19:54:36"/>
    <s v="24/12/2023 19:56:11"/>
    <s v="Cerrado"/>
    <s v="CDP ANTIGUO 1"/>
    <s v="CDP ANTIGUO 2"/>
    <s v="24/12/2023 19:57:23"/>
    <s v="24/12/2023 23:50:00"/>
    <m/>
    <s v="RONDA REALIZADA"/>
    <d v="1899-12-30T00:00:00"/>
    <d v="1899-12-30T00:00:00"/>
    <d v="1899-12-30T00:00:00"/>
    <s v=""/>
    <s v="Cumplido"/>
    <m/>
    <m/>
    <m/>
    <m/>
    <m/>
    <d v="2023-11-21T00:00:00"/>
    <s v="CUMPLE"/>
    <s v="NO CUMPLE"/>
    <s v="NO CUMPLE"/>
    <s v="NO CUMPLE"/>
    <s v="NO CUMPLE"/>
  </r>
  <r>
    <s v="INC000002514183"/>
    <s v="RED INTERNA"/>
    <x v="0"/>
    <s v="APQ ACCESOS"/>
    <s v="RENE E VILLEGAS CARREÑO"/>
    <s v="tct_renvic"/>
    <s v="4-Menor/Localizado"/>
    <x v="0"/>
    <s v="Baja"/>
    <x v="0"/>
    <s v="TELEFONICA CYBERSECURITY TECH CHILE SPA"/>
    <s v="RONDA DE INSPECCIÓN DE SALAS Y TOMA DE TEMPERATURAS DC APOQUINDO"/>
    <s v="24/12/2023 19:57:42"/>
    <s v="24/12/2023 19:59:25"/>
    <s v="Cerrado"/>
    <s v="CDP ANTIGUO 1"/>
    <s v="CDP ANTIGUO 2"/>
    <s v="24/12/2023 20:01:19"/>
    <s v="24/12/2023 23:50:00"/>
    <m/>
    <s v="RONDA REALIZADA"/>
    <d v="1899-12-30T00:00:00"/>
    <d v="1899-12-30T00:00:00"/>
    <d v="1899-12-30T00:00:00"/>
    <s v=""/>
    <s v="Cumplido"/>
    <m/>
    <m/>
    <m/>
    <m/>
    <m/>
    <d v="2023-11-20T00:00:00"/>
    <s v="CUMPLE"/>
    <s v="NO CUMPLE"/>
    <s v="NO CUMPLE"/>
    <s v="NO CUMPLE"/>
    <s v="NO CUMPLE"/>
  </r>
  <r>
    <s v="INC000002514215"/>
    <s v="RED INTERNA"/>
    <x v="6"/>
    <s v="APQ ACCESOS"/>
    <s v="YORDI M HURTADO ARAYA"/>
    <s v="tct_yorhua"/>
    <s v="4-Menor/Localizado"/>
    <x v="0"/>
    <s v="Baja"/>
    <x v="0"/>
    <s v="TELEFONICA CYBERSECURITY TECH CHILE SPA"/>
    <s v="RONDA TOMA DE TEMPERATURAS SALAS TIC 08:30"/>
    <s v="24/12/2023 9:11:23"/>
    <s v="24/12/2023 9:11:48"/>
    <s v="Cerrado"/>
    <s v="CDP ANTIGUO 1"/>
    <s v="CDP ANTIGUO 2"/>
    <s v="24/12/2023 9:41:01"/>
    <s v="24/12/2023 23:50:00"/>
    <s v="RONDA TOMA DE TEMPERATURAS SALAS TIC 08:30"/>
    <s v="RONDA REALIZADA"/>
    <d v="1899-12-30T00:00:00"/>
    <d v="1899-12-30T00:29:38"/>
    <d v="1899-12-30T00:29:38"/>
    <s v=""/>
    <s v="Cumplido"/>
    <m/>
    <m/>
    <m/>
    <m/>
    <m/>
    <d v="2023-11-22T00:00:00"/>
    <s v="CUMPLE"/>
    <s v="NO CUMPLE"/>
    <s v="NO CUMPLE"/>
    <s v="NO CUMPLE"/>
    <s v="NO CUMPLE"/>
  </r>
  <r>
    <s v="INC000002514216"/>
    <s v="RED INTERNA"/>
    <x v="6"/>
    <s v="APQ ACCESOS"/>
    <s v="YORDI M HURTADO ARAYA"/>
    <s v="tct_yorhua"/>
    <s v="4-Menor/Localizado"/>
    <x v="0"/>
    <s v="Baja"/>
    <x v="0"/>
    <s v="TELEFONICA CYBERSECURITY TECH CHILE SPA"/>
    <s v="RONDA SALAS TECNICAS 10:30"/>
    <s v="24/12/2023 9:12:10"/>
    <s v="24/12/2023 9:12:36"/>
    <s v="Cerrado"/>
    <s v="CDP ANTIGUO 1"/>
    <s v="CDP ANTIGUO 2"/>
    <s v="24/12/2023 9:41:17"/>
    <s v="24/12/2023 23:50:00"/>
    <s v="RONDA SALAS TECNICAS 10:30"/>
    <s v="RONDA REALIZADA"/>
    <d v="1899-12-30T00:00:00"/>
    <d v="1899-12-30T00:29:07"/>
    <d v="1899-12-30T00:29:07"/>
    <s v=""/>
    <s v="Cumplido"/>
    <m/>
    <m/>
    <m/>
    <m/>
    <m/>
    <d v="2023-11-20T00:00:00"/>
    <s v="CUMPLE"/>
    <s v="NO CUMPLE"/>
    <s v="NO CUMPLE"/>
    <s v="NO CUMPLE"/>
    <s v="NO CUMPLE"/>
  </r>
  <r>
    <s v="INC000002514219"/>
    <s v="BACKUP ON DEMAND"/>
    <x v="9"/>
    <s v="BACK UP DATA CENTER (BACKUP ON DEMAND)"/>
    <s v="RODRIGO VÁSQUEZ MUÑOZ"/>
    <s v="tct_rvasqu"/>
    <s v="4-Menor/Localizado"/>
    <x v="0"/>
    <s v="Baja"/>
    <x v="0"/>
    <s v="TELEFONICA GLOBAL TECHNOLOGY S.A.AGENCIA EN CHILE"/>
    <s v="revisiones y validaciones del correct estado en plataformas de respaldo netbackup"/>
    <s v="24/12/2023 11:31:07"/>
    <s v="24/12/2023 11:31:53"/>
    <s v="Cerrado"/>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s v="CUMPLE"/>
    <s v="NO CUMPLE"/>
    <s v="NO CUMPLE"/>
    <s v="NO CUMPLE"/>
    <s v="NO CUMPLE"/>
  </r>
  <r>
    <s v="INC000002514226"/>
    <s v="RED INTERNA"/>
    <x v="6"/>
    <s v="APQ ACCESOS"/>
    <s v="YORDI M HURTADO ARAYA"/>
    <s v="tct_yorhua"/>
    <s v="4-Menor/Localizado"/>
    <x v="0"/>
    <s v="Baja"/>
    <x v="0"/>
    <s v="TELEFONICA CYBERSECURITY TECH CHILE SPA"/>
    <s v="RONDA TOMA DE TEMPERATURAS SALAS TIC 12:30"/>
    <s v="24/12/2023 12:20:02"/>
    <s v="24/12/2023 12:20:31"/>
    <s v="Cerrado"/>
    <s v="CDP ANTIGUO 1"/>
    <s v="CDP ANTIGUO 2"/>
    <s v="24/12/2023 12:33:47"/>
    <s v="24/12/2023 23:50:00"/>
    <s v="RONDA TOMA DE TEMPERATURAS SALAS TIC 12:30"/>
    <s v="RONDA REALIZADA"/>
    <d v="1899-12-30T00:00:00"/>
    <d v="1899-12-30T00:13:45"/>
    <d v="1899-12-30T00:13:45"/>
    <s v=""/>
    <s v="Cumplido"/>
    <m/>
    <m/>
    <m/>
    <m/>
    <m/>
    <d v="2023-11-23T00:00:00"/>
    <s v="CUMPLE"/>
    <s v="NO CUMPLE"/>
    <s v="NO CUMPLE"/>
    <s v="NO CUMPLE"/>
    <s v="NO CUMPLE"/>
  </r>
  <r>
    <s v="INC000002514227"/>
    <s v="RED INTERNA"/>
    <x v="6"/>
    <s v="APQ ACCESOS"/>
    <s v="YORDI M HURTADO ARAYA"/>
    <s v="tct_yorhua"/>
    <s v="4-Menor/Localizado"/>
    <x v="0"/>
    <s v="Baja"/>
    <x v="0"/>
    <s v="TELEFONICA CYBERSECURITY TECH CHILE SPA"/>
    <s v="RONDA SALAS TECNICAS 15:30"/>
    <s v="24/12/2023 12:20:45"/>
    <s v="24/12/2023 12:21:12"/>
    <s v="Cerrado"/>
    <s v="CDP ANTIGUO 1"/>
    <s v="CDP ANTIGUO 2"/>
    <s v="24/12/2023 12:34:03"/>
    <s v="24/12/2023 23:50:00"/>
    <s v="RONDA SALAS TECNICAS 15:30"/>
    <s v="RONDA REALIZADA"/>
    <d v="1899-12-30T00:00:00"/>
    <d v="1899-12-30T00:13:18"/>
    <d v="1899-12-30T00:13:18"/>
    <s v=""/>
    <s v="Cumplido"/>
    <m/>
    <m/>
    <m/>
    <m/>
    <m/>
    <d v="2023-11-20T00:00:00"/>
    <s v="CUMPLE"/>
    <s v="NO CUMPLE"/>
    <s v="NO CUMPLE"/>
    <s v="NO CUMPLE"/>
    <s v="NO CUMPLE"/>
  </r>
  <r>
    <s v="INC000002514282"/>
    <s v="BACKUP ON DEMAND"/>
    <x v="9"/>
    <s v="BACK UP DATA CENTER (BACKUP ON DEMAND)"/>
    <s v="RODRIGO VÁSQUEZ MUÑOZ"/>
    <s v="tct_rvasqu"/>
    <s v="4-Menor/Localizado"/>
    <x v="0"/>
    <s v="Baja"/>
    <x v="0"/>
    <s v="TELEFONICA GLOBAL TECHNOLOGY S.A.AGENCIA EN CHILE"/>
    <s v="chequeo de estado en plataformas de respaldo netbackup (discos, cintas, respaldos)"/>
    <s v="25/12/2023 9:56:48"/>
    <s v="25/12/2023 10:01:28"/>
    <s v="Cerrado"/>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s v="CUMPLE"/>
    <s v="NO CUMPLE"/>
    <s v="NO CUMPLE"/>
    <s v="NO CUMPLE"/>
    <s v="NO CUMPLE"/>
  </r>
  <r>
    <s v="INC000002514284"/>
    <s v="INFRAESTRUCTURA DC"/>
    <x v="0"/>
    <s v="APQ ACCESOS"/>
    <s v="JAVIER J BRAVO CARVAJAL"/>
    <s v="MBARRIENTOS"/>
    <s v="4-Menor/Localizado"/>
    <x v="0"/>
    <s v="Baja"/>
    <x v="0"/>
    <s v="TELEFONICA GLOBAL TECHNOLOGY S.A.AGENCIA EN CHILE"/>
    <s v="RONDA DE INSPECCIÓN DE SALAS"/>
    <s v="25/12/2023 10:41:13"/>
    <s v="25/12/2023 10:45:16"/>
    <s v="Cerrado"/>
    <s v="TI"/>
    <s v="CLIMA"/>
    <s v="25/12/2023 11:03:27"/>
    <s v="25/12/2023 23:50:00"/>
    <s v="RONDA DE INSPECCIÓN DE SALAS"/>
    <s v="RONDA REALIZADA"/>
    <d v="1899-12-30T00:00:00"/>
    <d v="1899-12-30T00:00:00"/>
    <d v="1899-12-30T00:00:00"/>
    <s v=""/>
    <s v="Cumplido"/>
    <m/>
    <m/>
    <m/>
    <m/>
    <m/>
    <d v="2023-11-20T00:00:00"/>
    <s v="CUMPLE"/>
    <s v="NO CUMPLE"/>
    <s v="NO CUMPLE"/>
    <s v="NO CUMPLE"/>
    <s v="NO CUMPLE"/>
  </r>
  <r>
    <s v="INC000002514370"/>
    <s v="INFRAESTRUCTURA DC"/>
    <x v="6"/>
    <s v="APQ ACCESOS"/>
    <s v="FRANCISCO J FELIU ABARCA"/>
    <s v="tct_frafea"/>
    <s v="4-Menor/Localizado"/>
    <x v="0"/>
    <s v="Baja"/>
    <x v="0"/>
    <s v="TELEFONICA CYBERSECURITY TECH CHILE SPA"/>
    <s v="RONDA POR TOMA DE TEMPERATURAS EN SALAS TICRONDA POR TOMA DE TEMPERATURAS EN SALAS TIC"/>
    <s v="24/12/2023 0:18:42"/>
    <s v="24/12/2023 0:19:35"/>
    <s v="Cerrado"/>
    <s v="TI"/>
    <s v="CLIMA"/>
    <s v="24/12/2023 0:36:14"/>
    <s v="24/12/2023 23:50:00"/>
    <s v="RONDA POR TOMA DE TEMPERATURAS EN SALAS TIC"/>
    <s v="RONDA REALIZADA"/>
    <d v="1899-12-30T00:00:00"/>
    <d v="1899-12-30T00:00:00"/>
    <d v="1899-12-30T00:00:00"/>
    <s v=""/>
    <s v="Cumplido"/>
    <m/>
    <m/>
    <m/>
    <m/>
    <m/>
    <d v="2023-11-20T00:00:00"/>
    <s v="CUMPLE"/>
    <s v="NO CUMPLE"/>
    <s v="NO CUMPLE"/>
    <s v="NO CUMPLE"/>
    <s v="NO CUMPLE"/>
  </r>
  <r>
    <s v="INC000002514482"/>
    <s v="HOUSING"/>
    <x v="15"/>
    <s v="APQ ACCESOS"/>
    <s v="JAIRO A SALINAS GARAY"/>
    <s v="tct_jsalin"/>
    <s v="3-Moderado/Limitado"/>
    <x v="1"/>
    <s v="Media"/>
    <x v="0"/>
    <s v="TELEFONICA EMPRESAS DE CHILE SA"/>
    <s v="RONDA Y REVISION DE SALAS TECNICAS"/>
    <s v="24/12/2023 7:07:54"/>
    <s v="24/12/2023 7:09:06"/>
    <s v="Cerrado"/>
    <s v="CDP ANTIGUO 1"/>
    <s v="CDP ANTIGUO 2"/>
    <s v="24/12/2023 7:09:06"/>
    <s v="24/12/2023 23:50:00"/>
    <s v="RONDA Y REVISION DE SALAS TECNICAS"/>
    <s v="RONDA REALIZADA."/>
    <d v="1899-12-30T00:00:00"/>
    <d v="1899-12-30T00:01:12"/>
    <d v="1899-12-30T00:01:12"/>
    <s v=""/>
    <s v="Cumplido"/>
    <m/>
    <m/>
    <m/>
    <m/>
    <m/>
    <d v="2023-11-20T00:00:00"/>
    <s v="CUMPLE"/>
    <s v="NO CUMPLE"/>
    <s v="NO CUMPLE"/>
    <s v="NO CUMPLE"/>
    <s v="NO CUMPLE"/>
  </r>
  <r>
    <s v="INC000002514483"/>
    <s v="HOUSING"/>
    <x v="15"/>
    <s v="APQ ACCESOS"/>
    <s v="JAIRO A SALINAS GARAY"/>
    <s v="tct_jsalin"/>
    <s v="3-Moderado/Limitado"/>
    <x v="1"/>
    <s v="Media"/>
    <x v="0"/>
    <s v="TELEFONICA EMPRESAS DE CHILE SA"/>
    <s v="TOMA DE ALARMAS DE CLIENTE"/>
    <s v="24/12/2023 7:09:12"/>
    <s v="24/12/2023 7:10:45"/>
    <s v="Cerrado"/>
    <s v="CDP ANTIGUO 1"/>
    <s v="CDP ANTIGUO 2"/>
    <s v="24/12/2023 7:10:45"/>
    <s v="24/12/2023 23:50:00"/>
    <s v="TOMA DE ALARMAS DE CLIENTE"/>
    <s v="TOMA DE ALARMAS REALIZADA."/>
    <d v="1899-12-30T00:00:00"/>
    <d v="1899-12-30T00:01:33"/>
    <d v="1899-12-30T00:01:33"/>
    <s v=""/>
    <s v="Cumplido"/>
    <m/>
    <m/>
    <m/>
    <m/>
    <m/>
    <d v="2023-11-20T00:00:00"/>
    <s v="CUMPLE"/>
    <s v="NO CUMPLE"/>
    <s v="NO CUMPLE"/>
    <s v="NO CUMPLE"/>
    <s v="NO CUMPLE"/>
  </r>
  <r>
    <s v="INC000002514605"/>
    <s v="INFRAESTRUCTURA DC"/>
    <x v="14"/>
    <s v="APQ ACCESOS"/>
    <s v="MARIO A BARRIENTOS RUIZ"/>
    <s v="MBARRIENTOS"/>
    <s v="4-Menor/Localizado"/>
    <x v="0"/>
    <s v="Baja"/>
    <x v="0"/>
    <s v="TELEFONICA GLOBAL TECHNOLOGY S.A.AGENCIA EN CHILE"/>
    <s v="RONDA DE INSPECCIÓN DE SALAS Y TOMA DE TEMPERATURAS DC APOQUINDO"/>
    <s v="24/12/2023 8:10:16"/>
    <s v="24/12/2023 8:19:41"/>
    <s v="Cerrado"/>
    <s v="TI"/>
    <s v="CLIMA"/>
    <s v="24/12/2023 8:58:20"/>
    <s v="24/12/2023 23:50:00"/>
    <s v="RONDA DE INSPECCIÓN DE SALAS Y TOMA DE TEMPERATURAS DC APOQUINDO"/>
    <s v="RONDA REALIZADA"/>
    <d v="1899-12-30T00:37:47"/>
    <d v="1899-12-30T00:48:04"/>
    <d v="1899-12-30T00:10:17"/>
    <s v=""/>
    <s v="Cumplido"/>
    <m/>
    <m/>
    <m/>
    <m/>
    <m/>
    <d v="2023-11-20T00:00:00"/>
    <s v="CUMPLE"/>
    <s v="NO CUMPLE"/>
    <s v="NO CUMPLE"/>
    <s v="NO CUMPLE"/>
    <s v="NO CUMPLE"/>
  </r>
  <r>
    <s v="INC000002514607"/>
    <s v="INFRAESTRUCTURA DC"/>
    <x v="0"/>
    <s v="APQ ACCESOS"/>
    <s v="MARIO A BARRIENTOS RUIZ"/>
    <s v="MBARRIENTOS"/>
    <s v="4-Menor/Localizado"/>
    <x v="0"/>
    <s v="Baja"/>
    <x v="0"/>
    <s v="TELEFONICA GLOBAL TECHNOLOGY S.A.AGENCIA EN CHILE"/>
    <s v="RONDA DE INSPECCIÓN DE SALAS Y TOMA DE TEMPERATURAS DC APOQUINDO"/>
    <s v="24/12/2023 8:24:46"/>
    <s v="24/12/2023 8:30:33"/>
    <s v="Cerrado"/>
    <s v="TI"/>
    <s v="CLIMA"/>
    <s v="24/12/2023 9:00:33"/>
    <s v="24/12/2023 23:50:00"/>
    <s v="RONDA DE INSPECCIÓN DE SALAS Y TOMA DE TEMPERATURAS DC APOQUINDO"/>
    <m/>
    <d v="1899-12-30T00:00:00"/>
    <d v="1899-12-30T00:00:00"/>
    <d v="1899-12-30T00:00:00"/>
    <s v=""/>
    <s v="Cumplido"/>
    <m/>
    <m/>
    <m/>
    <m/>
    <m/>
    <d v="2023-11-20T00:00:00"/>
    <s v="CUMPLE"/>
    <s v="NO CUMPLE"/>
    <s v="NO CUMPLE"/>
    <s v="NO CUMPLE"/>
    <s v="NO CUMPLE"/>
  </r>
  <r>
    <s v="INC000002514657"/>
    <s v="INFRAESTRUCTURA DC"/>
    <x v="6"/>
    <s v="APQ ACCESOS"/>
    <s v="FRANCISCO J FELIU ABARCA"/>
    <s v="tct_frafea"/>
    <s v="4-Menor/Localizado"/>
    <x v="0"/>
    <s v="Baja"/>
    <x v="0"/>
    <s v="TELEFONICA CYBERSECURITY TECH CHILE SPA"/>
    <s v="RONDA POR TOMA DE TEMPERATURAS EN SALAS TIC"/>
    <s v="25/12/2023 5:33:17"/>
    <s v="25/12/2023 5:34:15"/>
    <s v="Cerrado"/>
    <s v="TI"/>
    <s v="CLIMA"/>
    <s v="25/12/2023 5:50:49"/>
    <s v="25/12/2023 23:50:00"/>
    <s v="RONDA POR TOMA DE TEMPERATURAS EN SALAS TIC"/>
    <s v="RONDA REALIZADA"/>
    <d v="1899-12-30T00:00:00"/>
    <d v="1899-12-30T00:00:00"/>
    <d v="1899-12-30T00:00:00"/>
    <s v=""/>
    <s v="Cumplido"/>
    <m/>
    <m/>
    <m/>
    <m/>
    <m/>
    <d v="2023-11-21T00:00:00"/>
    <s v="CUMPLE"/>
    <s v="NO CUMPLE"/>
    <s v="NO CUMPLE"/>
    <s v="NO CUMPLE"/>
    <s v="NO CUMPLE"/>
  </r>
  <r>
    <s v="INC000002514662"/>
    <s v="INFRAESTRUCTURA DC"/>
    <x v="6"/>
    <s v="APQ ACCESOS"/>
    <s v="FRANCISCO J FELIU ABARCA"/>
    <s v="tct_frafea"/>
    <s v="4-Menor/Localizado"/>
    <x v="0"/>
    <s v="Baja"/>
    <x v="0"/>
    <s v="TELEFONICA CYBERSECURITY TECH CHILE SPA"/>
    <s v="RONDA PREVENTIVA Y LECTURA DE TEMPERATURAS EN SALAS TIC"/>
    <s v="25/12/2023 7:03:31"/>
    <s v="25/12/2023 7:04:20"/>
    <s v="Cerrado"/>
    <s v="TI"/>
    <s v="CLIMA"/>
    <s v="25/12/2023 7:23:10"/>
    <s v="25/12/2023 23:50:00"/>
    <s v="RONDA PREVENTIVA Y LECTURA DE TEMPERATURAS EN SALAS TIC"/>
    <s v="RONDA REALIZADA"/>
    <d v="1899-12-30T00:00:00"/>
    <d v="1899-12-30T00:00:00"/>
    <d v="1899-12-30T00:00:00"/>
    <s v=""/>
    <s v="Cumplido"/>
    <m/>
    <m/>
    <m/>
    <m/>
    <m/>
    <d v="2023-11-20T00:00:00"/>
    <s v="CUMPLE"/>
    <s v="NO CUMPLE"/>
    <s v="NO CUMPLE"/>
    <s v="NO CUMPLE"/>
    <s v="NO CUMPLE"/>
  </r>
  <r>
    <s v="INC000002514702"/>
    <s v="INFRAESTRUCTURA DC"/>
    <x v="6"/>
    <s v="APQ ACCESOS"/>
    <s v="SEBASTIAN A JARA VIDAL"/>
    <s v="tct_sjarav"/>
    <s v="4-Menor/Localizado"/>
    <x v="0"/>
    <s v="Baja"/>
    <x v="0"/>
    <s v="TELEFONICA CYBERSECURITY TECH CHILE SPA"/>
    <s v="ALZA DE TEMPERATURAS TIC 2"/>
    <s v="25/12/2023 16:30:49"/>
    <s v="25/12/2023 16:33:35"/>
    <s v="Cerrado"/>
    <s v="CDP ANTIGUO 1"/>
    <s v="CDP ANTIGUO 2"/>
    <s v="25/12/2023 19:24:22"/>
    <s v="25/12/2023 23:50:00"/>
    <m/>
    <m/>
    <d v="1899-12-30T00:00:00"/>
    <d v="1899-12-30T00:00:00"/>
    <d v="1899-12-30T00:00:00"/>
    <s v=""/>
    <s v="Cumplido"/>
    <m/>
    <m/>
    <m/>
    <m/>
    <m/>
    <d v="2023-11-21T00:00:00"/>
    <s v="CUMPLE"/>
    <s v="NO CUMPLE"/>
    <s v="NO CUMPLE"/>
    <s v="NO CUMPLE"/>
    <s v="NO CUMPLE"/>
  </r>
  <r>
    <s v="INC000002514776"/>
    <s v="TICKET-INTELIGENTE"/>
    <x v="4"/>
    <s v="GESTION TI"/>
    <s v="PAUL A SEPULVEDA ALVAREZ"/>
    <s v="USR_TSIGHT"/>
    <s v="1-Extenso/Generalizado"/>
    <x v="0"/>
    <s v="Baja"/>
    <x v="1"/>
    <s v="RABIE HNOSLTDA"/>
    <s v="rabie001 - lonquimay TICKET AUTOMATICO"/>
    <s v="24/12/2023 15:09:46"/>
    <s v="24/12/2023 15:09:46"/>
    <s v="Cerrado"/>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s v="CUMPLE"/>
    <s v="NO CUMPLE"/>
    <s v="NO CUMPLE"/>
    <s v="NO CUMPLE"/>
    <s v="NO CUMPLE"/>
  </r>
  <r>
    <s v="INC000002514788"/>
    <s v="RED INTERNA"/>
    <x v="6"/>
    <s v="APQ ACCESOS"/>
    <s v="YORDI M HURTADO ARAYA"/>
    <s v="tct_yorhua"/>
    <s v="4-Menor/Localizado"/>
    <x v="0"/>
    <s v="Baja"/>
    <x v="0"/>
    <s v="TELEFONICA CYBERSECURITY TECH CHILE SPA"/>
    <s v="RONDA TOMA DE TEMPERATURAS SALAS TIC 16:30"/>
    <s v="24/12/2023 15:43:27"/>
    <s v="24/12/2023 15:44:03"/>
    <s v="Cerrado"/>
    <s v="CDP ANTIGUO 1"/>
    <s v="CDP ANTIGUO 2"/>
    <s v="24/12/2023 16:24:54"/>
    <s v="24/12/2023 23:50:00"/>
    <s v="RONDA TOMA DE TEMPERATURAS SALAS TIC 16:30"/>
    <s v="RONDA REALIZADA"/>
    <d v="1899-12-30T00:00:00"/>
    <d v="1899-12-30T00:41:27"/>
    <d v="1899-12-30T00:41:27"/>
    <s v=""/>
    <s v="Cumplido"/>
    <m/>
    <m/>
    <m/>
    <m/>
    <m/>
    <d v="2023-11-21T00:00:00"/>
    <s v="CUMPLE"/>
    <s v="NO CUMPLE"/>
    <s v="NO CUMPLE"/>
    <s v="NO CUMPLE"/>
    <s v="NO CUMPLE"/>
  </r>
  <r>
    <s v="INC000002514820"/>
    <s v="TICKET-INTELIGENTE"/>
    <x v="13"/>
    <s v="GESTION TI"/>
    <s v="DEIBY Y SANTOYO MONTEROLA"/>
    <s v="USR_TSIGHT"/>
    <s v="1-Extenso/Generalizado"/>
    <x v="0"/>
    <s v="Baja"/>
    <x v="1"/>
    <s v="TELEFONICA CYBERSECURITY TECH CHILE SPA"/>
    <s v="tctcsp01 - soc-splunk-i-02 TICKET AUTOMATICO"/>
    <s v="24/12/2023 17:00:47"/>
    <s v="24/12/2023 17:00:47"/>
    <s v="Cerrado"/>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s v="CUMPLE"/>
    <s v="NO CUMPLE"/>
    <s v="NO CUMPLE"/>
    <s v="NO CUMPLE"/>
    <s v="NO CUMPLE"/>
  </r>
  <r>
    <s v="INC000002514826"/>
    <s v="TICKET-INTELIGENTE"/>
    <x v="3"/>
    <s v="GESTION TI"/>
    <s v="VICTOR SEPULVEDA GAMARRA"/>
    <s v="USR_TSIGHT"/>
    <s v="1-Extenso/Generalizado"/>
    <x v="0"/>
    <s v="Baja"/>
    <x v="1"/>
    <s v="TELEFONICA CYBERSECURITY TECH CHILE SPA"/>
    <s v="tctcsp01 - soc-splunk-i-03 TICKET AUTOMATICO"/>
    <s v="24/12/2023 17:24:52"/>
    <s v="24/12/2023 17:24:52"/>
    <s v="Cerrado"/>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s v="CUMPLE"/>
    <s v="NO CUMPLE"/>
    <s v="NO CUMPLE"/>
    <s v="NO CUMPLE"/>
    <s v="NO CUMPLE"/>
  </r>
  <r>
    <s v="INC000002514836"/>
    <s v="TICKET-INTELIGENTE"/>
    <x v="3"/>
    <s v="GESTION TI"/>
    <s v="VICTOR SEPULVEDA GAMARRA"/>
    <s v="USR_TSIGHT"/>
    <s v="1-Extenso/Generalizado"/>
    <x v="0"/>
    <s v="Baja"/>
    <x v="1"/>
    <s v="TELEFONICA CYBERSECURITY TECH CHILE SPA"/>
    <s v="tctcsp01 - soc-splunk-i-01 TICKET AUTOMATICO"/>
    <s v="24/12/2023 17:32:55"/>
    <s v="24/12/2023 17:32:55"/>
    <s v="Cerrado"/>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s v="CUMPLE"/>
    <s v="NO CUMPLE"/>
    <s v="NO CUMPLE"/>
    <s v="NO CUMPLE"/>
    <s v="NO CUMPLE"/>
  </r>
  <r>
    <s v="INC000002514912"/>
    <s v="TICKET-INTELIGENTE"/>
    <x v="4"/>
    <s v="GESTION TI"/>
    <s v="PAUL A SEPULVEDA ALVAREZ"/>
    <s v="USR_TSIGHT"/>
    <s v="1-Extenso/Generalizado"/>
    <x v="0"/>
    <s v="Baja"/>
    <x v="1"/>
    <s v="GPS CHILE SPA"/>
    <s v="gpschi01 - wnprdb_int01 TICKET AUTOMATICO"/>
    <s v="24/12/2023 20:36:04"/>
    <s v="24/12/2023 20:36:04"/>
    <s v="Cerrado"/>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s v="CUMPLE"/>
    <s v="NO CUMPLE"/>
    <s v="NO CUMPLE"/>
    <s v="NO CUMPLE"/>
    <s v="NO CUMPLE"/>
  </r>
  <r>
    <s v="INC000002514915"/>
    <s v="TICKET-INTELIGENTE"/>
    <x v="3"/>
    <s v="GESTION TI"/>
    <s v="VICTOR SEPULVEDA GAMARRA"/>
    <s v="USR_TSIGHT"/>
    <s v="1-Extenso/Generalizado"/>
    <x v="0"/>
    <s v="Baja"/>
    <x v="1"/>
    <s v="TELEFONICA CYBERSECURITY TECH CHILE SPA"/>
    <s v="tctcsp01 - soc-splunk-i-03 TICKET AUTOMATICO"/>
    <s v="24/12/2023 20:40:44"/>
    <s v="24/12/2023 20:40:44"/>
    <s v="Cerrado"/>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s v="CUMPLE"/>
    <s v="NO CUMPLE"/>
    <s v="NO CUMPLE"/>
    <s v="NO CUMPLE"/>
    <s v="NO CUMPLE"/>
  </r>
  <r>
    <s v="INC000002514916"/>
    <s v="INFRAESTRUCTURA DC"/>
    <x v="6"/>
    <s v="APQ ACCESOS"/>
    <s v="FRANCISCO J FELIU ABARCA"/>
    <s v="tct_frafea"/>
    <s v="4-Menor/Localizado"/>
    <x v="0"/>
    <s v="Baja"/>
    <x v="0"/>
    <s v="TELEFONICA CYBERSECURITY TECH CHILE SPA"/>
    <s v="RONDA POR TOMA DE TEMPERATURAS EN SALAS TIC"/>
    <s v="24/12/2023 20:46:01"/>
    <s v="24/12/2023 20:46:48"/>
    <s v="Cerrado"/>
    <s v="TI"/>
    <s v="CLIMA"/>
    <s v="24/12/2023 20:57:28"/>
    <s v="24/12/2023 23:50:00"/>
    <s v="RONDA POR TOMA DE TEMPERATURAS EN SALAS TIC"/>
    <s v="RONDA REALIZADA"/>
    <d v="1899-12-30T00:00:00"/>
    <d v="1899-12-30T00:00:00"/>
    <d v="1899-12-30T00:00:00"/>
    <s v=""/>
    <s v="Cumplido"/>
    <m/>
    <m/>
    <m/>
    <m/>
    <m/>
    <d v="2023-11-20T00:00:00"/>
    <s v="CUMPLE"/>
    <s v="NO CUMPLE"/>
    <s v="NO CUMPLE"/>
    <s v="NO CUMPLE"/>
    <s v="NO CUMPLE"/>
  </r>
  <r>
    <s v="INC000002514942"/>
    <s v="TICKET-INTELIGENTE"/>
    <x v="3"/>
    <s v="GESTION TI"/>
    <s v="VICTOR SEPULVEDA GAMARRA"/>
    <s v="USR_TSIGHT"/>
    <s v="1-Extenso/Generalizado"/>
    <x v="0"/>
    <s v="Baja"/>
    <x v="1"/>
    <s v="TELEFONICA CYBERSECURITY TECH CHILE SPA"/>
    <s v="tctcsp01 - soc-splunk-i-01 TICKET AUTOMATICO"/>
    <s v="24/12/2023 21:39:55"/>
    <s v="24/12/2023 21:39:55"/>
    <s v="Cerrado"/>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s v="CUMPLE"/>
    <s v="NO CUMPLE"/>
    <s v="NO CUMPLE"/>
    <s v="NO CUMPLE"/>
    <s v="NO CUMPLE"/>
  </r>
  <r>
    <s v="INC000002514955"/>
    <s v="HOUSING"/>
    <x v="6"/>
    <s v="APQ ACCESOS"/>
    <s v="FRANCISCO J FELIU ABARCA"/>
    <s v="tct_frafea"/>
    <s v="4-Menor/Localizado"/>
    <x v="0"/>
    <s v="Baja"/>
    <x v="0"/>
    <s v="TELEFONICA CYBERSECURITY TECH CHILE SPA"/>
    <s v="RONDA PREVENTIVA EN SALAS TIC"/>
    <s v="24/12/2023 21:54:09"/>
    <s v="24/12/2023 21:55:18"/>
    <s v="Cerrado"/>
    <s v="TI"/>
    <s v="CLIMA"/>
    <s v="24/12/2023 22:41:50"/>
    <s v="24/12/2023 23:50:00"/>
    <s v="RONDA PREVENTIVA EN SALAS TIC"/>
    <s v="RONDA REALIZADA"/>
    <d v="1899-12-30T00:00:00"/>
    <d v="1899-12-30T00:00:00"/>
    <d v="1899-12-30T00:00:00"/>
    <s v=""/>
    <s v="Cumplido"/>
    <m/>
    <m/>
    <m/>
    <m/>
    <m/>
    <d v="2023-11-20T00:00:00"/>
    <s v="CUMPLE"/>
    <s v="NO CUMPLE"/>
    <s v="NO CUMPLE"/>
    <s v="NO CUMPLE"/>
    <s v="NO CUMPLE"/>
  </r>
  <r>
    <s v="INC000002514999"/>
    <s v="HOUSING"/>
    <x v="6"/>
    <s v="APQ ACCESOS"/>
    <s v="FRANCISCO J FELIU ABARCA"/>
    <s v="tct_frafea"/>
    <s v="4-Menor/Localizado"/>
    <x v="0"/>
    <s v="Baja"/>
    <x v="0"/>
    <s v="TELEFONICA CYBERSECURITY TECH CHILE SPA"/>
    <s v="TOMA DE ALARMAS CLIENTE EN SALAS TIC"/>
    <s v="24/12/2023 23:44:35"/>
    <s v="24/12/2023 23:45:29"/>
    <s v="Cerrado"/>
    <s v="TI"/>
    <s v="INFRAESTRUCTURA"/>
    <s v="25/12/2023 0:16:44"/>
    <s v="25/12/2023 23:50:00"/>
    <s v="TOMA DE ALARMAS CLIENTE EN SALAS TIC"/>
    <s v="TOMA DE ALARMAS REALIZADA"/>
    <d v="1899-12-30T00:00:00"/>
    <d v="1899-12-30T00:00:00"/>
    <d v="1899-12-30T00:00:00"/>
    <s v=""/>
    <s v="Cumplido"/>
    <m/>
    <m/>
    <m/>
    <m/>
    <m/>
    <d v="2023-11-21T00:00:00"/>
    <s v="CUMPLE"/>
    <s v="NO CUMPLE"/>
    <s v="NO CUMPLE"/>
    <s v="NO CUMPLE"/>
    <s v="NO CUMPLE"/>
  </r>
  <r>
    <s v="INC000002515774"/>
    <s v="TICKET-INTELIGENTE"/>
    <x v="3"/>
    <s v="GESTION TI"/>
    <s v="VICTOR SEPULVEDA GAMARRA"/>
    <s v="USR_TSIGHT"/>
    <s v="1-Extenso/Generalizado"/>
    <x v="0"/>
    <s v="Baja"/>
    <x v="1"/>
    <s v="BLUMAR S.A."/>
    <s v="blumar01 - blutssaperp TICKET AUTOMATICO"/>
    <s v="25/12/2023 3:13:07"/>
    <s v="25/12/2023 3:13:07"/>
    <s v="Cerrado"/>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s v="CUMPLE"/>
    <s v="NO CUMPLE"/>
    <s v="NO CUMPLE"/>
    <s v="NO CUMPLE"/>
    <s v="NO CUMPLE"/>
  </r>
  <r>
    <s v="INC000002515823"/>
    <s v="HOUSING"/>
    <x v="15"/>
    <s v="APQ ACCESOS"/>
    <s v="JOSE G MARQUEZ MARCANO"/>
    <s v="tct_josmam"/>
    <s v="4-Menor/Localizado"/>
    <x v="0"/>
    <s v="Baja"/>
    <x v="0"/>
    <s v="TELEFONICA EMPRESAS DE CHILE SA"/>
    <s v="RONDA Y REVISION DE SALAS"/>
    <s v="25/12/2023 7:08:09"/>
    <s v="25/12/2023 7:08:57"/>
    <s v="Cerrado"/>
    <s v="CDP ANTIGUO 1"/>
    <s v="CDP ANTIGUO 2"/>
    <s v="25/12/2023 7:10:21"/>
    <s v="25/12/2023 23:50:00"/>
    <s v="RONDA Y REVISION DE SALAS"/>
    <s v="RONDAS REALIZADAS"/>
    <d v="1899-12-30T00:01:09"/>
    <d v="1899-12-30T00:02:12"/>
    <d v="1899-12-30T00:01:03"/>
    <s v=""/>
    <s v="Cumplido"/>
    <m/>
    <m/>
    <m/>
    <m/>
    <m/>
    <d v="2023-11-21T00:00:00"/>
    <s v="CUMPLE"/>
    <s v="NO CUMPLE"/>
    <s v="NO CUMPLE"/>
    <s v="NO CUMPLE"/>
    <s v="NO CUMPLE"/>
  </r>
  <r>
    <s v="INC000002515825"/>
    <s v="HOUSING"/>
    <x v="15"/>
    <s v="APQ ACCESOS"/>
    <s v="JOSE G MARQUEZ MARCANO"/>
    <s v="tct_josmam"/>
    <s v="4-Menor/Localizado"/>
    <x v="0"/>
    <s v="Baja"/>
    <x v="0"/>
    <s v="TELEFONICA EMPRESAS DE CHILE SA"/>
    <s v="TOMA DE ALARMAS DE CLIENTES"/>
    <s v="25/12/2023 7:10:59"/>
    <s v="25/12/2023 7:11:48"/>
    <s v="Cerrado"/>
    <s v="CDP ANTIGUO 1"/>
    <s v="CDP ANTIGUO 2"/>
    <s v="25/12/2023 7:13:33"/>
    <s v="25/12/2023 23:50:00"/>
    <s v="TOMA DE ALARMAS DE CLIENTES"/>
    <s v="TOMA DE ALARMAS REALIZADAS"/>
    <d v="1899-12-30T00:00:00"/>
    <d v="1899-12-30T00:02:34"/>
    <d v="1899-12-30T00:02:34"/>
    <s v=""/>
    <s v="Cumplido"/>
    <m/>
    <m/>
    <m/>
    <m/>
    <m/>
    <d v="2023-11-21T00:00:00"/>
    <s v="CUMPLE"/>
    <s v="NO CUMPLE"/>
    <s v="NO CUMPLE"/>
    <s v="NO CUMPLE"/>
    <s v="NO CUMPLE"/>
  </r>
  <r>
    <s v="INC000002515827"/>
    <s v="INFRAESTRUCTURA DC"/>
    <x v="0"/>
    <s v="APQ ACCESOS"/>
    <s v="MARIO A BARRIENTOS RUIZ"/>
    <s v="MBARRIENTOS"/>
    <s v="4-Menor/Localizado"/>
    <x v="0"/>
    <s v="Baja"/>
    <x v="0"/>
    <s v="TELEFONICA GLOBAL TECHNOLOGY S.A.AGENCIA EN CHILE"/>
    <s v="RONDA DE INSPECCIÓN DE SALAS Y TOMA DE TEMPERATURAS DC APOQUINDO"/>
    <s v="25/12/2023 7:48:42"/>
    <s v="25/12/2023 7:49:57"/>
    <s v="Cerrado"/>
    <s v="TI"/>
    <s v="CLIMA"/>
    <s v="25/12/2023 8:04:11"/>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29"/>
    <s v="INFRAESTRUCTURA DC"/>
    <x v="0"/>
    <s v="APQ ACCESOS"/>
    <s v="MARIO A BARRIENTOS RUIZ"/>
    <s v="MBARRIENTOS"/>
    <s v="4-Menor/Localizado"/>
    <x v="0"/>
    <s v="Baja"/>
    <x v="0"/>
    <s v="TELEFONICA GLOBAL TECHNOLOGY S.A.AGENCIA EN CHILE"/>
    <s v="RONDA DE INSPECCIÓN DE SALAS Y TOMA DE TEMPERATURAS DC APOQUINDO"/>
    <s v="25/12/2023 7:50:36"/>
    <s v="25/12/2023 7:52:02"/>
    <s v="Cerrado"/>
    <s v="TI"/>
    <s v="CLIMA"/>
    <s v="25/12/2023 8:04:37"/>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31"/>
    <s v="INFRAESTRUCTURA DC"/>
    <x v="0"/>
    <s v="APQ ACCESOS"/>
    <s v="MARIO A BARRIENTOS RUIZ"/>
    <s v="MBARRIENTOS"/>
    <s v="4-Menor/Localizado"/>
    <x v="0"/>
    <s v="Baja"/>
    <x v="0"/>
    <s v="TELEFONICA GLOBAL TECHNOLOGY S.A.AGENCIA EN CHILE"/>
    <s v="RONDA DE INSPECCIÓN DE SALAS Y TOMA DE TEMPERATURAS DC APOQUINDO"/>
    <s v="25/12/2023 7:52:34"/>
    <s v="25/12/2023 7:53:53"/>
    <s v="Cerrado"/>
    <s v="TI"/>
    <s v="CLIMA"/>
    <s v="25/12/2023 8:03:32"/>
    <s v="25/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45"/>
    <s v="RED INTERNA"/>
    <x v="0"/>
    <s v="APQ ACCESOS"/>
    <s v="JAVIER J BRAVO CARVAJAL"/>
    <s v="MBARRIENTOS"/>
    <s v="4-Menor/Localizado"/>
    <x v="0"/>
    <s v="Baja"/>
    <x v="0"/>
    <s v="TELEFONICA GLOBAL TECHNOLOGY S.A.AGENCIA EN CHILE"/>
    <s v="RONDA DE INSPECCIÓN DE SALAS Y TOMA DE TEMPERATURAS DC APOQUINDO"/>
    <s v="25/12/2023 12:37:50"/>
    <s v="25/12/2023 12:39:54"/>
    <s v="Cerrado"/>
    <s v="TI"/>
    <s v="CLIMA"/>
    <s v="25/12/2023 12:45:23"/>
    <s v="25/12/2023 23:50:00"/>
    <s v="RONDA DE INSPECCIÓN DE SALAS Y TOMA DE TEMPERATURAS DC APOQUINDO"/>
    <s v="RONDA REALIZDA"/>
    <d v="1899-12-30T00:00:00"/>
    <d v="1899-12-30T00:00:00"/>
    <d v="1899-12-30T00:00:00"/>
    <s v=""/>
    <s v="Cumplido"/>
    <m/>
    <m/>
    <m/>
    <m/>
    <m/>
    <d v="2023-11-21T00:00:00"/>
    <s v="CUMPLE"/>
    <s v="NO CUMPLE"/>
    <s v="NO CUMPLE"/>
    <s v="NO CUMPLE"/>
    <s v="NO CUMPLE"/>
  </r>
  <r>
    <s v="INC000002515868"/>
    <s v="RED INTERNA"/>
    <x v="0"/>
    <s v="APQ ACCESOS"/>
    <s v="JAVIER J BRAVO CARVAJAL"/>
    <s v="MBARRIENTOS"/>
    <s v="4-Menor/Localizado"/>
    <x v="0"/>
    <s v="Baja"/>
    <x v="0"/>
    <s v="TELEFONICA GLOBAL TECHNOLOGY S.A.AGENCIA EN CHILE"/>
    <s v="RONDA DE INSPECCIÓN DE SALAS"/>
    <s v="25/12/2023 15:16:15"/>
    <s v="25/12/2023 15:18:28"/>
    <s v="Cerrado"/>
    <s v="TI"/>
    <s v="CLIMA"/>
    <s v="25/12/2023 15:41:14"/>
    <s v="25/12/2023 23:50:00"/>
    <s v="RONDA DE INSPECCIÓN DE SALAS"/>
    <s v="RONDA DE INSPECCIÓN DE SALAS"/>
    <d v="1899-12-30T00:00:00"/>
    <d v="1899-12-30T00:00:00"/>
    <d v="1899-12-30T00:00:00"/>
    <s v=""/>
    <s v="Cumplido"/>
    <m/>
    <m/>
    <m/>
    <m/>
    <m/>
    <d v="2023-11-21T00:00:00"/>
    <s v="CUMPLE"/>
    <s v="NO CUMPLE"/>
    <s v="NO CUMPLE"/>
    <s v="NO CUMPLE"/>
    <s v="NO CUMPLE"/>
  </r>
  <r>
    <s v="INC000002515870"/>
    <s v="RED INTERNA"/>
    <x v="0"/>
    <s v="APQ ACCESOS"/>
    <s v="JAVIER J BRAVO CARVAJAL"/>
    <s v="MBARRIENTOS"/>
    <s v="4-Menor/Localizado"/>
    <x v="0"/>
    <s v="Baja"/>
    <x v="0"/>
    <s v="TELEFONICA GLOBAL TECHNOLOGY S.A.AGENCIA EN CHILE"/>
    <s v="RONDA DE INSPECCIÓN DE SALAS Y TOMA DE TEMPERATURAS DC APOQUINDO"/>
    <s v="25/12/2023 16:29:33"/>
    <s v="25/12/2023 16:31:12"/>
    <s v="Cerrado"/>
    <s v="TI"/>
    <s v="CLIMA"/>
    <s v="26/12/2023 7:57:40"/>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5885"/>
    <s v="HOUSING"/>
    <x v="15"/>
    <s v="APQ ACCESOS"/>
    <s v="JOSE G MARQUEZ MARCANO"/>
    <s v="tct_josmam"/>
    <s v="4-Menor/Localizado"/>
    <x v="0"/>
    <s v="Baja"/>
    <x v="0"/>
    <s v="TELEFONICA EMPRESAS DE CHILE SA"/>
    <s v="ALZA DE TEMPERATURA SALA 500 HUAWEI"/>
    <s v="25/12/2023 20:44:56"/>
    <s v="25/12/2023 20:45:00"/>
    <s v="Cerrado"/>
    <s v="CDP ANTIGUO 1"/>
    <s v="CDP ANTIGUO 2"/>
    <s v="25/12/2023 21:33:25"/>
    <s v="25/12/2023 23:50:00"/>
    <s v="ALZA DE TEMPERATURA SALA 500 HUAWEI"/>
    <m/>
    <d v="1899-12-30T00:48:05"/>
    <d v="1899-12-30T00:48:29"/>
    <d v="1899-12-30T00:00:24"/>
    <s v=""/>
    <s v="Cumplido"/>
    <m/>
    <m/>
    <m/>
    <m/>
    <m/>
    <d v="2023-11-21T00:00:00"/>
    <s v="CUMPLE"/>
    <s v="NO CUMPLE"/>
    <s v="NO CUMPLE"/>
    <s v="NO CUMPLE"/>
    <s v="NO CUMPLE"/>
  </r>
  <r>
    <s v="INC000002516044"/>
    <s v="TICKET-INTELIGENTE"/>
    <x v="4"/>
    <s v="GESTION TI"/>
    <s v="PAUL A SEPULVEDA ALVAREZ"/>
    <s v="USR_TSIGHT"/>
    <s v="1-Extenso/Generalizado"/>
    <x v="0"/>
    <s v="Baja"/>
    <x v="1"/>
    <s v="GPS CHILE SPA"/>
    <s v="gpschi01 - wnprdb_int01 TICKET AUTOMATICO"/>
    <s v="25/12/2023 10:36:25"/>
    <s v="25/12/2023 10:36:25"/>
    <s v="Cerrado"/>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s v="CUMPLE"/>
    <s v="NO CUMPLE"/>
    <s v="NO CUMPLE"/>
    <s v="NO CUMPLE"/>
    <s v="NO CUMPLE"/>
  </r>
  <r>
    <s v="INC000002516140"/>
    <s v="TICKET-INTELIGENTE"/>
    <x v="4"/>
    <s v="GESTION TI"/>
    <s v="PAUL A SEPULVEDA ALVAREZ"/>
    <s v="USR_TSIGHT"/>
    <s v="1-Extenso/Generalizado"/>
    <x v="0"/>
    <s v="Baja"/>
    <x v="1"/>
    <s v="GPS CHILE SPA"/>
    <s v="gpschi01 - wnprdb_int01 TICKET AUTOMATICO"/>
    <s v="25/12/2023 13:47:23"/>
    <s v="25/12/2023 13:47:23"/>
    <s v="Cerrado"/>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s v="CUMPLE"/>
    <s v="NO CUMPLE"/>
    <s v="NO CUMPLE"/>
    <s v="NO CUMPLE"/>
    <s v="NO CUMPLE"/>
  </r>
  <r>
    <s v="INC000002516143"/>
    <s v="TICKET-INTELIGENTE"/>
    <x v="3"/>
    <s v="GESTION TI"/>
    <s v="SEBASTIAN I ACUÑA GUZMAN"/>
    <s v="USR_TSIGHT"/>
    <s v="1-Extenso/Generalizado"/>
    <x v="0"/>
    <s v="Baja"/>
    <x v="1"/>
    <s v="BLUMAR S.A."/>
    <s v="blumar01 - blutssaperp TICKET AUTOMATICO"/>
    <s v="25/12/2023 13:51:22"/>
    <s v="25/12/2023 13:51:22"/>
    <s v="Cerrado"/>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s v="CUMPLE"/>
    <s v="NO CUMPLE"/>
    <s v="NO CUMPLE"/>
    <s v="NO CUMPLE"/>
    <s v="NO CUMPLE"/>
  </r>
  <r>
    <s v="INC000002516223"/>
    <s v="VPN IP - MPLS"/>
    <x v="20"/>
    <s v="GESTION HD"/>
    <s v="JORGE S LORCA LEIVA"/>
    <s v="frp_spevel"/>
    <s v="3-Moderado/Limitado"/>
    <x v="1"/>
    <s v="Media"/>
    <x v="0"/>
    <s v="TELEFONICA EMPRESAS DE CHILE SA"/>
    <s v="HD/Reporte de Estado de Facilities con respecto al micro corte de energía gen DC Paine"/>
    <s v="25/12/2023 18:06:27"/>
    <s v="25/12/2023 18:09:01"/>
    <s v="Cerrado"/>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s v="NO CUMPLE"/>
    <s v="NO CUMPLE"/>
    <s v="NO CUMPLE"/>
    <s v="NO CUMPLE"/>
    <s v="CUMPLE"/>
  </r>
  <r>
    <s v="INC000002516251"/>
    <s v="HOUSING"/>
    <x v="15"/>
    <s v="APQ ACCESOS"/>
    <s v="JOSE G MARQUEZ MARCANO"/>
    <s v="tct_josmam"/>
    <s v="4-Menor/Localizado"/>
    <x v="0"/>
    <s v="Baja"/>
    <x v="0"/>
    <s v="TELEFONICA EMPRESAS DE CHILE SA"/>
    <s v="RONDA Y REVISION DE SALAS"/>
    <s v="26/12/2023 6:47:17"/>
    <s v="26/12/2023 6:48:02"/>
    <s v="Cerrado"/>
    <s v="CDP ANTIGUO 1"/>
    <s v="CDP ANTIGUO 2"/>
    <s v="26/12/2023 6:49:59"/>
    <s v="26/12/2023 23:50:00"/>
    <s v="RONDA Y REVISION DE SALAS"/>
    <s v="RONDAS REALIZADAS"/>
    <d v="1899-12-30T00:01:41"/>
    <d v="1899-12-30T00:02:42"/>
    <d v="1899-12-30T00:01:01"/>
    <s v=""/>
    <s v="Cumplido"/>
    <m/>
    <m/>
    <m/>
    <m/>
    <m/>
    <d v="2023-11-21T00:00:00"/>
    <s v="CUMPLE"/>
    <s v="NO CUMPLE"/>
    <s v="NO CUMPLE"/>
    <s v="NO CUMPLE"/>
    <s v="NO CUMPLE"/>
  </r>
  <r>
    <s v="INC000002516253"/>
    <s v="HOUSING"/>
    <x v="15"/>
    <s v="APQ ACCESOS"/>
    <s v="JOSE G MARQUEZ MARCANO"/>
    <s v="tct_josmam"/>
    <s v="4-Menor/Localizado"/>
    <x v="0"/>
    <s v="Baja"/>
    <x v="0"/>
    <s v="TELEFONICA EMPRESAS DE CHILE SA"/>
    <s v="TOMA DE ALARMAS DE CLIENTES"/>
    <s v="26/12/2023 6:50:17"/>
    <s v="26/12/2023 6:51:08"/>
    <s v="Cerrado"/>
    <s v="CDP ANTIGUO 1"/>
    <s v="CDP ANTIGUO 2"/>
    <s v="26/12/2023 6:52:48"/>
    <s v="26/12/2023 23:50:00"/>
    <s v="TOMA DE ALARMAS DE CLIENTES"/>
    <s v="TOMA DE ALARMAS REALIZADAS"/>
    <d v="1899-12-30T00:01:40"/>
    <d v="1899-12-30T00:02:31"/>
    <d v="1899-12-30T00:00:51"/>
    <s v=""/>
    <s v="Cumplido"/>
    <m/>
    <m/>
    <m/>
    <m/>
    <m/>
    <d v="2023-11-21T00:00:00"/>
    <s v="CUMPLE"/>
    <s v="NO CUMPLE"/>
    <s v="NO CUMPLE"/>
    <s v="NO CUMPLE"/>
    <s v="NO CUMPLE"/>
  </r>
  <r>
    <s v="INC000002516255"/>
    <s v="HOUSING"/>
    <x v="6"/>
    <s v="APQ ACCESOS"/>
    <s v="EDUARDO A NUÑEZ LAMOZA"/>
    <s v="tct_edunul"/>
    <s v="4-Menor/Localizado"/>
    <x v="0"/>
    <s v="Baja"/>
    <x v="0"/>
    <s v="TELEFONICA CYBERSECURITY TECH CHILE SPA"/>
    <s v="TOMA DE TEMPERATURAS"/>
    <s v="26/12/2023 6:56:48"/>
    <s v="26/12/2023 6:57:42"/>
    <s v="Cerrado"/>
    <s v="TI"/>
    <s v="CLIMA"/>
    <s v="26/12/2023 6:58:03"/>
    <s v="26/12/2023 23:50:00"/>
    <s v="TOMA DE TEMPERATURAS"/>
    <s v="RONDA REALIZADA"/>
    <d v="1899-12-30T00:00:00"/>
    <d v="1899-12-30T00:00:00"/>
    <d v="1899-12-30T00:00:00"/>
    <s v=""/>
    <s v="Cumplido"/>
    <m/>
    <m/>
    <m/>
    <m/>
    <m/>
    <d v="2023-11-21T00:00:00"/>
    <s v="CUMPLE"/>
    <s v="NO CUMPLE"/>
    <s v="NO CUMPLE"/>
    <s v="NO CUMPLE"/>
    <s v="NO CUMPLE"/>
  </r>
  <r>
    <s v="INC000002516257"/>
    <s v="HOUSING"/>
    <x v="6"/>
    <s v="APQ ACCESOS"/>
    <s v="EDUARDO A NUÑEZ LAMOZA"/>
    <s v="tct_edunul"/>
    <s v="4-Menor/Localizado"/>
    <x v="0"/>
    <s v="Baja"/>
    <x v="0"/>
    <s v="TELEFONICA CYBERSECURITY TECH CHILE SPA"/>
    <s v="RONDA SALAS TECNICAS"/>
    <s v="26/12/2023 6:58:28"/>
    <s v="26/12/2023 6:59:25"/>
    <s v="Cerrado"/>
    <s v="TI"/>
    <s v="INFRAESTRUCTURA"/>
    <s v="26/12/2023 6:59:42"/>
    <s v="26/12/2023 23:50:00"/>
    <s v="REVISION DE SALAS Y RACK"/>
    <s v="RONDA REALIZADA"/>
    <d v="1899-12-30T00:00:00"/>
    <d v="1899-12-30T00:00:00"/>
    <d v="1899-12-30T00:00:00"/>
    <s v=""/>
    <s v="Cumplido"/>
    <m/>
    <m/>
    <m/>
    <m/>
    <m/>
    <d v="2023-11-21T00:00:00"/>
    <s v="CUMPLE"/>
    <s v="NO CUMPLE"/>
    <s v="NO CUMPLE"/>
    <s v="NO CUMPLE"/>
    <s v="NO CUMPLE"/>
  </r>
  <r>
    <s v="INC000002516325"/>
    <s v="TICKET-INTELIGENTE"/>
    <x v="4"/>
    <s v="GESTION TI"/>
    <s v="PAUL A SEPULVEDA ALVAREZ"/>
    <s v="USR_TSIGHT"/>
    <s v="1-Extenso/Generalizado"/>
    <x v="0"/>
    <s v="Baja"/>
    <x v="1"/>
    <s v="GPS CHILE SPA"/>
    <s v="gpschi01 - wnprap_cap02 TICKET AUTOMATICO"/>
    <s v="25/12/2023 16:50:00"/>
    <s v="25/12/2023 16:50:00"/>
    <s v="Cerrado"/>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s v="CUMPLE"/>
    <s v="NO CUMPLE"/>
    <s v="NO CUMPLE"/>
    <s v="NO CUMPLE"/>
    <s v="NO CUMPLE"/>
  </r>
  <r>
    <s v="INC000002517135"/>
    <s v="TICKET-INTELIGENTE"/>
    <x v="4"/>
    <s v="GESTION TI"/>
    <s v="PAUL A SEPULVEDA ALVAREZ"/>
    <s v="USR_TSIGHT"/>
    <s v="1-Extenso/Generalizado"/>
    <x v="0"/>
    <s v="Baja"/>
    <x v="1"/>
    <s v="GPS CHILE SPA"/>
    <s v="gpschi01 - wnprap_gps04 TICKET AUTOMATICO"/>
    <s v="25/12/2023 17:56:05"/>
    <s v="25/12/2023 17:56:05"/>
    <s v="Cerrado"/>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s v="CUMPLE"/>
    <s v="NO CUMPLE"/>
    <s v="NO CUMPLE"/>
    <s v="NO CUMPLE"/>
    <s v="NO CUMPLE"/>
  </r>
  <r>
    <s v="INC000002517152"/>
    <s v="TICKET-INTELIGENTE"/>
    <x v="3"/>
    <s v="GESTION TI"/>
    <s v="SEBASTIAN I ACUÑA GUZMAN"/>
    <s v="USR_TSIGHT"/>
    <s v="1-Extenso/Generalizado"/>
    <x v="0"/>
    <s v="Baja"/>
    <x v="1"/>
    <s v="TELEFONICA CYBERSECURITY TECH CHILE SPA"/>
    <s v="tctcsp01 - soc-splunk-i-03 TICKET AUTOMATICO"/>
    <s v="25/12/2023 18:33:30"/>
    <s v="25/12/2023 18:33:30"/>
    <s v="Cerrado"/>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s v="CUMPLE"/>
    <s v="NO CUMPLE"/>
    <s v="NO CUMPLE"/>
    <s v="NO CUMPLE"/>
    <s v="NO CUMPLE"/>
  </r>
  <r>
    <s v="INC000002517194"/>
    <s v="HOUSING"/>
    <x v="15"/>
    <s v="APQ ACCESOS"/>
    <s v="LUIS O MORALES ARENAS"/>
    <s v="tct_luimoa"/>
    <s v="4-Menor/Localizado"/>
    <x v="0"/>
    <s v="Baja"/>
    <x v="0"/>
    <s v="TELEFONICA EMPRESAS DE CHILE SA"/>
    <s v="SE GENERA TICKET POR RONDA Y REVISION DE SALAS TECNICAS"/>
    <s v="25/12/2023 19:21:05"/>
    <s v="25/12/2023 19:22:21"/>
    <s v="Cerrado"/>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198"/>
    <s v="HOUSING"/>
    <x v="15"/>
    <s v="APQ ACCESOS"/>
    <s v="LUIS O MORALES ARENAS"/>
    <s v="tct_luimoa"/>
    <s v="4-Menor/Localizado"/>
    <x v="0"/>
    <s v="Baja"/>
    <x v="0"/>
    <s v="TELEFONICA EMPRESAS DE CHILE SA"/>
    <s v="SE GENERA TICKET POR REVISION Y TOMA DE ALARMA DE CLIENTES"/>
    <s v="25/12/2023 19:33:13"/>
    <s v="25/12/2023 19:34:52"/>
    <s v="Cerrado"/>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s v="CUMPLE"/>
    <s v="NO CUMPLE"/>
    <s v="NO CUMPLE"/>
    <s v="NO CUMPLE"/>
    <s v="NO CUMPLE"/>
  </r>
  <r>
    <s v="INC000002517263"/>
    <s v="TICKET-INTELIGENTE"/>
    <x v="4"/>
    <s v="GESTION TI"/>
    <s v="PAUL A SEPULVEDA ALVAREZ"/>
    <s v="USR_TSIGHT"/>
    <s v="1-Extenso/Generalizado"/>
    <x v="0"/>
    <s v="Baja"/>
    <x v="1"/>
    <s v="GPS CHILE SPA"/>
    <s v="gpschi01 - wnprap_cap02 TICKET AUTOMATICO"/>
    <s v="25/12/2023 20:49:11"/>
    <s v="25/12/2023 20:49:11"/>
    <s v="Cerrado"/>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s v="CUMPLE"/>
    <s v="NO CUMPLE"/>
    <s v="NO CUMPLE"/>
    <s v="NO CUMPLE"/>
    <s v="NO CUMPLE"/>
  </r>
  <r>
    <s v="INC000002517273"/>
    <s v="TICKET-INTELIGENTE"/>
    <x v="4"/>
    <s v="GESTION TI"/>
    <s v="PAUL A SEPULVEDA ALVAREZ"/>
    <s v="USR_TSIGHT"/>
    <s v="1-Extenso/Generalizado"/>
    <x v="0"/>
    <s v="Baja"/>
    <x v="1"/>
    <s v="GPS CHILE SPA"/>
    <s v="gpschi01 - wnprap_gps04 TICKET AUTOMATICO"/>
    <s v="25/12/2023 21:04:20"/>
    <s v="25/12/2023 21:04:20"/>
    <s v="Cerrado"/>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s v="CUMPLE"/>
    <s v="NO CUMPLE"/>
    <s v="NO CUMPLE"/>
    <s v="NO CUMPLE"/>
    <s v="NO CUMPLE"/>
  </r>
  <r>
    <s v="INC000002517421"/>
    <s v="INFRAESTRUCTURA DC"/>
    <x v="0"/>
    <s v="APQ ACCESOS"/>
    <s v="MARIO A BARRIENTOS RUIZ"/>
    <s v="MBARRIENTOS"/>
    <s v="4-Menor/Localizado"/>
    <x v="0"/>
    <s v="Baja"/>
    <x v="0"/>
    <s v="TELEFONICA GLOBAL TECHNOLOGY S.A.AGENCIA EN CHILE"/>
    <s v="RONDA DE INSPECCIÓN DE SALAS Y TOMA DE TEMPERATURAS DC APOQUINDO"/>
    <s v="26/12/2023 7:48:03"/>
    <s v="26/12/2023 7:49:49"/>
    <s v="Cerrado"/>
    <s v="TI"/>
    <s v="CLIMA"/>
    <s v="26/12/2023 7:58:02"/>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23"/>
    <s v="INFRAESTRUCTURA DC"/>
    <x v="0"/>
    <s v="APQ ACCESOS"/>
    <s v="MARIO A BARRIENTOS RUIZ"/>
    <s v="MBARRIENTOS"/>
    <s v="4-Menor/Localizado"/>
    <x v="0"/>
    <s v="Baja"/>
    <x v="0"/>
    <s v="TELEFONICA GLOBAL TECHNOLOGY S.A.AGENCIA EN CHILE"/>
    <s v="RONDA DE INSPECCIÓN DE SALAS Y TOMA DE TEMPERATURAS DC APOQUINDO"/>
    <s v="26/12/2023 7:50:04"/>
    <s v="26/12/2023 7:52:14"/>
    <s v="Cerrado"/>
    <s v="TI"/>
    <s v="CLIMA"/>
    <s v="26/12/2023 7:58:26"/>
    <s v="26/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7425"/>
    <s v="INFRAESTRUCTURA DC"/>
    <x v="0"/>
    <s v="APQ ACCESOS"/>
    <s v="MARIO A BARRIENTOS RUIZ"/>
    <s v="MBARRIENTOS"/>
    <s v="4-Menor/Localizado"/>
    <x v="0"/>
    <s v="Baja"/>
    <x v="0"/>
    <s v="TELEFONICA GLOBAL TECHNOLOGY S.A.AGENCIA EN CHILE"/>
    <s v="RONDA DE INSPECCIÓN DE SALAS Y TOMA DE TEMPERATURAS DC APOQUINDO"/>
    <s v="26/12/2023 7:52:29"/>
    <s v="26/12/2023 7:54:31"/>
    <s v="Cerrado"/>
    <s v="TI"/>
    <s v="CLIMA"/>
    <s v="26/12/2023 7:58:53"/>
    <s v="26/12/2023 23:50:00"/>
    <s v="RONDA DE INSPECCIÓN DE SALAS Y TOMA DE TEMPERATURAS DC APOQUINDO"/>
    <s v="RONDA REALIZADA"/>
    <d v="1899-12-30T00:00:00"/>
    <d v="1899-12-30T00:00:00"/>
    <d v="1899-12-30T00:00:00"/>
    <s v=""/>
    <s v="Cumplido"/>
    <m/>
    <m/>
    <m/>
    <m/>
    <m/>
    <d v="2023-11-21T00:00:00"/>
    <s v="CUMPLE"/>
    <s v="NO CUMPLE"/>
    <s v="NO CUMPLE"/>
    <s v="NO CUMPLE"/>
    <s v="NO CUMPLE"/>
  </r>
  <r>
    <s v="INC000002517438"/>
    <s v="SAP"/>
    <x v="17"/>
    <s v="CLOUD SAP HANA"/>
    <s v="NICOLAS A SAAVEDRA EGUILUZ"/>
    <s v="tct_nsaave"/>
    <s v="4-Menor/Localizado"/>
    <x v="0"/>
    <s v="Baja"/>
    <x v="0"/>
    <s v="TELEFONICA EMPRESAS DE CHILE SA"/>
    <s v="Checklist Diario Clientes 26.12.23"/>
    <s v="26/12/2023 9:02:38"/>
    <s v="26/12/2023 9:03:57"/>
    <s v="Cerrado"/>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s v="CUMPLE"/>
    <s v="NO CUMPLE"/>
    <s v="NO CUMPLE"/>
    <s v="NO CUMPLE"/>
    <s v="NO CUMPLE"/>
  </r>
  <r>
    <s v="INC000002517475"/>
    <s v="VPN IP - MPLS"/>
    <x v="4"/>
    <s v="ADMINISTRADORES RESIDENTES"/>
    <s v="PAUL A SEPULVEDA ALVAREZ"/>
    <s v="frp_joflor"/>
    <s v="3-Moderado/Limitado"/>
    <x v="3"/>
    <s v="Alta"/>
    <x v="0"/>
    <s v="GPS CHILE SPA"/>
    <s v="GAMA| Re: URGENTE-Aumento de disco Servidor 10.0.1.2 SQLINT - DISCO Y"/>
    <s v="26/12/2023 10:08:28"/>
    <s v="26/12/2023 10:14:36"/>
    <s v="Cerrado"/>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s v="NO CUMPLE"/>
    <s v="CUMPLE"/>
    <s v="NO CUMPLE"/>
    <s v="NO CUMPLE"/>
    <s v="NO CUMPLE"/>
  </r>
  <r>
    <s v="INC000002517505"/>
    <s v="TICKET-INTELIGENTE"/>
    <x v="17"/>
    <s v="GESTION TI"/>
    <s v="EWALD R GALAZ MILLALEO"/>
    <s v="USR_TSIGHT"/>
    <s v="1-Extenso/Generalizado"/>
    <x v="0"/>
    <s v="Baja"/>
    <x v="1"/>
    <s v="BLUMAR S.A."/>
    <s v="blumar01 - blutssaperp TICKET AUTOMATICO"/>
    <s v="26/12/2023 3:30:44"/>
    <s v="26/12/2023 3:30:44"/>
    <s v="Cerrado"/>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s v="CUMPLE"/>
    <s v="NO CUMPLE"/>
    <s v="NO CUMPLE"/>
    <s v="NO CUMPLE"/>
    <s v="NO CUMPLE"/>
  </r>
  <r>
    <s v="INC000002517646"/>
    <s v="HOUSING"/>
    <x v="14"/>
    <s v="BELIEVE"/>
    <s v="JAVIER J BRAVO CARVAJAL"/>
    <s v="frp_fbalab"/>
    <s v="3-Moderado/Limitado"/>
    <x v="1"/>
    <s v="Media"/>
    <x v="0"/>
    <s v="ICETEL SERVICIOS S.A."/>
    <s v="GESTION DATACENTER/ ACCESOS / ICETEL SERVICIOS S.A."/>
    <s v="26/12/2023 8:45:34"/>
    <s v="26/12/2023 8:48:29"/>
    <s v="Cerrado"/>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s v="CUMPLE"/>
    <s v="NO CUMPLE"/>
    <s v="NO CUMPLE"/>
    <s v="NO CUMPLE"/>
    <s v="NO CUMPLE"/>
  </r>
  <r>
    <s v="INC000002517665"/>
    <s v="RED INTERNA"/>
    <x v="1"/>
    <s v="APQ ACCESOS"/>
    <s v="CARLOS F ARAYA RAMIREZ"/>
    <s v="tct_cararr"/>
    <s v="4-Menor/Localizado"/>
    <x v="0"/>
    <s v="Baja"/>
    <x v="0"/>
    <s v="TELEFONICA CYBERSECURITY TECH CHILE SPA"/>
    <s v="RONDA INSPECTIVA"/>
    <s v="26/12/2023 9:01:35"/>
    <s v="26/12/2023 9:14:54"/>
    <s v="Cerrado"/>
    <s v="CDP ANTIGUO 1"/>
    <s v="CDP ANTIGUO 2"/>
    <s v="26/12/2023 10:28:16"/>
    <s v="26/12/2023 23:50:00"/>
    <m/>
    <s v="ronda realizada"/>
    <d v="1899-12-30T00:00:00"/>
    <d v="1899-12-30T00:00:00"/>
    <d v="1899-12-30T00:00:00"/>
    <s v=""/>
    <s v="Cumplido"/>
    <m/>
    <m/>
    <m/>
    <m/>
    <m/>
    <d v="2023-11-24T00:00:00"/>
    <s v="CUMPLE"/>
    <s v="NO CUMPLE"/>
    <s v="NO CUMPLE"/>
    <s v="NO CUMPLE"/>
    <s v="NO CUMPLE"/>
  </r>
  <r>
    <s v="INC000002517710"/>
    <s v="INFRAESTRUCTURA DC"/>
    <x v="8"/>
    <s v="APQ ACCESOS"/>
    <s v="JONATHAN A MARQUEZ ASTENGO"/>
    <s v="tct_jmarqu"/>
    <s v="4-Menor/Localizado"/>
    <x v="0"/>
    <s v="Baja"/>
    <x v="0"/>
    <s v="TELEFONICA CYBERSECURITY TECH CHILE SPA"/>
    <s v="MOVIMIENTO DE RACK TIC 5 A TIC 6"/>
    <s v="26/12/2023 9:31:43"/>
    <s v="26/12/2023 9:49:34"/>
    <s v="Cerrado"/>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s v="CUMPLE"/>
    <s v="NO CUMPLE"/>
    <s v="NO CUMPLE"/>
    <s v="NO CUMPLE"/>
    <s v="NO CUMPLE"/>
  </r>
  <r>
    <s v="INC000002517793"/>
    <s v="TICKET-INTELIGENTE"/>
    <x v="3"/>
    <s v="GESTION TI"/>
    <s v="SEBASTIAN I ACUÑA GUZMAN"/>
    <s v="USR_TSIGHT"/>
    <s v="1-Extenso/Generalizado"/>
    <x v="0"/>
    <s v="Baja"/>
    <x v="1"/>
    <s v="TELEFONICA CYBERSECURITY TECH CHILE SPA"/>
    <s v="tctcsp01 - soc-splunk-i-03 TICKET AUTOMATICO"/>
    <s v="26/12/2023 10:10:19"/>
    <s v="26/12/2023 10:10:19"/>
    <s v="Cerrado"/>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s v="CUMPLE"/>
    <s v="NO CUMPLE"/>
    <s v="NO CUMPLE"/>
    <s v="NO CUMPLE"/>
    <s v="NO CUMPLE"/>
  </r>
  <r>
    <s v="INC000002517873"/>
    <s v="HOUSING"/>
    <x v="15"/>
    <s v="APQ ACCESOS"/>
    <s v="LUIS O MORALES ARENAS"/>
    <s v="tct_luimoa"/>
    <s v="4-Menor/Localizado"/>
    <x v="0"/>
    <s v="Baja"/>
    <x v="0"/>
    <s v="TELEFONICA EMPRESAS DE CHILE SA"/>
    <s v="SE GENERA TICKET POR REVISION Y TOMA DE ALARMA DE CLIENTES"/>
    <s v="26/12/2023 12:17:47"/>
    <s v="26/12/2023 12:18:52"/>
    <s v="Cerrado"/>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s v="CUMPLE"/>
    <s v="NO CUMPLE"/>
    <s v="NO CUMPLE"/>
    <s v="NO CUMPLE"/>
    <s v="NO CUMPLE"/>
  </r>
  <r>
    <s v="INC000002517876"/>
    <s v="HOUSING"/>
    <x v="16"/>
    <s v="BELIEVE"/>
    <s v="FERNEY D GARZON PEÑA"/>
    <s v="frp_jolsso"/>
    <s v="3-Moderado/Limitado"/>
    <x v="1"/>
    <s v="Media"/>
    <x v="0"/>
    <s v="TELEFONICA EMPRESAS DE CHILE SA"/>
    <s v="GESTION DATACENTER/ ACCESOS /TELEFONICA EMPRESAS DE CHILE SA"/>
    <s v="26/12/2023 12:20:44"/>
    <s v="26/12/2023 12:22:10"/>
    <s v="Cerrado"/>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s v="CUMPLE"/>
    <s v="NO CUMPLE"/>
    <s v="NO CUMPLE"/>
    <s v="NO CUMPLE"/>
    <s v="NO CUMPLE"/>
  </r>
  <r>
    <s v="INC000002517884"/>
    <s v="HOSTING VIRTUAL"/>
    <x v="7"/>
    <s v="GESTION PLATAFORMA CLIENTES"/>
    <s v="CRISTOBAL I REYES DELGADO"/>
    <s v="vos_eperez"/>
    <s v="4-Menor/Localizado"/>
    <x v="0"/>
    <s v="Baja"/>
    <x v="0"/>
    <s v="TELEFONICA EMPRESAS DE CHILE SA"/>
    <s v="Revisión servidor CL-V-BD02"/>
    <s v="26/12/2023 12:28:46"/>
    <s v="26/12/2023 12:30:37"/>
    <s v="Cerrado"/>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s v="CUMPLE"/>
    <s v="NO CUMPLE"/>
    <s v="NO CUMPLE"/>
    <s v="NO CUMPLE"/>
    <s v="NO CUMPLE"/>
  </r>
  <r>
    <s v="INC000002517897"/>
    <s v="VPN IP - MPLS"/>
    <x v="4"/>
    <s v="BELIEVE"/>
    <s v="ALEJANDRO ACEVEDO VALENZUELA"/>
    <s v="frp_jolsso"/>
    <s v="4-Menor/Localizado"/>
    <x v="0"/>
    <s v="Baja"/>
    <x v="0"/>
    <s v="TELEFONICA CYBERSECURITY TECH CHILE SPA"/>
    <s v="REQ / SOC / Alarma de inactividad Equipos ABIF"/>
    <s v="26/12/2023 12:50:36"/>
    <s v="26/12/2023 12:54:18"/>
    <s v="Cerrado"/>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s v="CUMPLE"/>
    <s v="NO CUMPLE"/>
    <s v="NO CUMPLE"/>
    <s v="NO CUMPLE"/>
    <s v="NO CUMPLE"/>
  </r>
  <r>
    <s v="INC000002517906"/>
    <s v="HOUSING"/>
    <x v="15"/>
    <s v="APQ ACCESOS"/>
    <s v="LUIS O MORALES ARENAS"/>
    <s v="tct_luimoa"/>
    <s v="4-Menor/Localizado"/>
    <x v="0"/>
    <s v="Baja"/>
    <x v="0"/>
    <s v="TELEFONICA EMPRESAS DE CHILE SA"/>
    <s v="SE GENERA TICKET POR RONDA Y REVISION DE SALKAS TECNICAS"/>
    <s v="26/12/2023 10:10:22"/>
    <s v="26/12/2023 10:18:17"/>
    <s v="Cerrado"/>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s v="NO CUMPLE"/>
    <s v="NO CUMPLE"/>
    <s v="NO CUMPLE"/>
  </r>
  <r>
    <s v="INC000002517913"/>
    <s v="HOUSING"/>
    <x v="14"/>
    <s v="BELIEVE"/>
    <s v="JAVIER J BRAVO CARVAJAL"/>
    <s v="frp_dvital"/>
    <s v="3-Moderado/Limitado"/>
    <x v="0"/>
    <s v="Baja"/>
    <x v="0"/>
    <s v="BANCO SANTANDER CHILE"/>
    <s v="GESTION DATACENTER/ ACCESOS / BANCO SANTANDER CHILE"/>
    <s v="26/12/2023 10:19:54"/>
    <s v="26/12/2023 10:25:52"/>
    <s v="Cerrado"/>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s v="CUMPLE"/>
    <s v="NO CUMPLE"/>
    <s v="NO CUMPLE"/>
    <s v="NO CUMPLE"/>
    <s v="NO CUMPLE"/>
  </r>
  <r>
    <s v="INC000002517938"/>
    <s v="VPN IP - MPLS"/>
    <x v="13"/>
    <s v="GESTION HD"/>
    <s v="ANGEL CASTRO CABRERA"/>
    <s v="frp_fpetro"/>
    <s v="3-Moderado/Limitado"/>
    <x v="1"/>
    <s v="Media"/>
    <x v="0"/>
    <s v="TELEFONICA GLOBAL TECHNOLOGY S.A.AGENCIA EN CHILE"/>
    <s v="HD/C-19872300193 // FUND INSTITUTO PROFESIONAL DUOC UC // Migracion de maquinas del"/>
    <s v="26/12/2023 10:33:20"/>
    <s v="26/12/2023 10:34:35"/>
    <s v="Cerrado"/>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s v="NO CUMPLE"/>
    <s v="CUMPLE"/>
    <s v="NO CUMPLE"/>
    <s v="NO CUMPLE"/>
    <s v="NO CUMPLE"/>
  </r>
  <r>
    <s v="INC000002517960"/>
    <s v="MONITOREO"/>
    <x v="4"/>
    <s v="MONITOREO MESAS"/>
    <s v="ALEJANDRO ACEVEDO VALENZUELA"/>
    <s v="asc_fgonza"/>
    <s v="4-Menor/Localizado"/>
    <x v="0"/>
    <s v="Baja"/>
    <x v="1"/>
    <s v="TELEFONICA EMPRESAS DE CHILE SA"/>
    <s v="Sin Internet Server INFORMESGES02"/>
    <s v="26/12/2023 10:57:52"/>
    <s v="26/12/2023 11:01:24"/>
    <s v="Cerrado"/>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s v="NO CUMPLE"/>
    <s v="CUMPLE"/>
    <s v="NO CUMPLE"/>
    <s v="NO CUMPLE"/>
    <s v="NO CUMPLE"/>
  </r>
  <r>
    <s v="INC000002517964"/>
    <s v="VPN IP - MPLS"/>
    <x v="4"/>
    <s v="GESTION HD"/>
    <s v="JUAN CARLOS UZCATEGUI FUGUETT"/>
    <s v="frp_fpetro"/>
    <s v="3-Moderado/Limitado"/>
    <x v="1"/>
    <s v="Media"/>
    <x v="0"/>
    <s v="TELEFONICA GLOBAL TECHNOLOGY S.A.AGENCIA EN CHILE"/>
    <s v="REQ/Usuario y password VPN"/>
    <s v="26/12/2023 11:01:08"/>
    <s v="26/12/2023 11:02:36"/>
    <s v="Cerrado"/>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s v="NO CUMPLE"/>
    <s v="CUMPLE"/>
    <s v="NO CUMPLE"/>
    <s v="NO CUMPLE"/>
    <s v="NO CUMPLE"/>
  </r>
  <r>
    <s v="INC000002517971"/>
    <s v="VPN IP - MPLS"/>
    <x v="8"/>
    <s v="GESTION HD"/>
    <s v="ROBERTO CAMPILLAY ITURRIETA"/>
    <s v="frp_fpetro"/>
    <s v="3-Moderado/Limitado"/>
    <x v="1"/>
    <s v="Media"/>
    <x v="0"/>
    <s v="ARTIKOS CHILE S A"/>
    <s v="HD/Solicitud Artikos Chile // Habilitación conexiones en RACK"/>
    <s v="26/12/2023 11:10:21"/>
    <s v="26/12/2023 11:13:29"/>
    <s v="Cerrado"/>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s v="CUMPLE"/>
    <s v="NO CUMPLE"/>
    <s v="NO CUMPLE"/>
    <s v="NO CUMPLE"/>
    <s v="NO CUMPLE"/>
  </r>
  <r>
    <s v="INC000002518006"/>
    <s v="HOUSING"/>
    <x v="19"/>
    <s v="BELIEVE"/>
    <s v="SEBASTIAN A JARA VIDAL"/>
    <s v="frp_fbalab"/>
    <s v="3-Moderado/Limitado"/>
    <x v="1"/>
    <s v="Media"/>
    <x v="0"/>
    <s v="TELEFONICA GLOBAL TECHNOLOGY S.A.AGENCIA EN CHILE"/>
    <s v="GESTION DATACENTER/ ACCESOS / TELEFONICA GLOBAL TECHNOLOGY S.A.AGENCIA EN CHILE"/>
    <s v="26/12/2023 10:19:00"/>
    <s v="26/12/2023 10:23:42"/>
    <s v="Cerrado"/>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s v="CUMPLE"/>
    <s v="NO CUMPLE"/>
    <s v="NO CUMPLE"/>
    <s v="NO CUMPLE"/>
    <s v="NO CUMPLE"/>
  </r>
  <r>
    <s v="INC000002518007"/>
    <s v="HOUSING"/>
    <x v="16"/>
    <s v="BELIEVE"/>
    <s v="FERNEY D GARZON PEÑA"/>
    <s v="frp_fbalab"/>
    <s v="3-Moderado/Limitado"/>
    <x v="1"/>
    <s v="Media"/>
    <x v="0"/>
    <s v="TELEFONICA GLOBAL TECHNOLOGY S.A.AGENCIA EN CHILE"/>
    <s v="GESTION DATACENTER/ ACCESOS / TELEFONICA GLOBAL TECHNOLOGY S.A.AGENCIA EN CHILE"/>
    <s v="26/12/2023 10:19:03"/>
    <s v="26/12/2023 10:23:44"/>
    <s v="Cerrado"/>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s v="CUMPLE"/>
    <s v="NO CUMPLE"/>
    <s v="NO CUMPLE"/>
    <s v="NO CUMPLE"/>
    <s v="NO CUMPLE"/>
  </r>
  <r>
    <s v="INC000002518032"/>
    <s v="TICKET-INTELIGENTE"/>
    <x v="4"/>
    <s v="GESTION TI"/>
    <s v="GIOVANNI D ROCCO VALENZUELA"/>
    <s v="USR_TSIGHT"/>
    <s v="1-Extenso/Generalizado"/>
    <x v="0"/>
    <s v="Baja"/>
    <x v="1"/>
    <s v="FUNDACION INSTITUTO PROFESIONAL DUOC UC"/>
    <s v="fiprdu01 - srvfs01_vm TICKET AUTOMATICO"/>
    <s v="26/12/2023 10:32:22"/>
    <s v="26/12/2023 10:32:22"/>
    <s v="Cerrado"/>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s v="NO CUMPLE"/>
    <s v="CUMPLE"/>
    <s v="NO CUMPLE"/>
    <s v="NO CUMPLE"/>
    <s v="NO CUMPLE"/>
  </r>
  <r>
    <s v="INC000002518059"/>
    <s v="HOUSING"/>
    <x v="19"/>
    <s v="BELIEVE"/>
    <s v="SEBASTIAN A JARA VIDAL"/>
    <s v="frp_fbalab"/>
    <s v="3-Moderado/Limitado"/>
    <x v="1"/>
    <s v="Media"/>
    <x v="0"/>
    <s v="TELEFONICA EMPRESAS DE CHILE SA"/>
    <s v="GESTION DATACENTER/ ACCESOS / TELEFONICA EMPRESAS DE CHILE SA"/>
    <s v="26/12/2023 10:45:14"/>
    <s v="26/12/2023 10:46:59"/>
    <s v="Cerrado"/>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s v="CUMPLE"/>
    <s v="NO CUMPLE"/>
    <s v="NO CUMPLE"/>
    <s v="NO CUMPLE"/>
    <s v="NO CUMPLE"/>
  </r>
  <r>
    <s v="INC000002518143"/>
    <s v="HOUSING"/>
    <x v="14"/>
    <s v="BELIEVE"/>
    <s v="CRISTOPHER MALDONADO ROMERO"/>
    <s v="frp_fbalab"/>
    <s v="3-Moderado/Limitado"/>
    <x v="1"/>
    <s v="Media"/>
    <x v="0"/>
    <s v="BANCO SANTANDER CHILE"/>
    <s v="GESTION DATACENTER/ ACCESOS / BANCO SANTANDER CHILE"/>
    <s v="26/12/2023 11:37:33"/>
    <s v="26/12/2023 11:39:12"/>
    <s v="Cerrado"/>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s v="NO CUMPLE"/>
    <s v="NO CUMPLE"/>
    <s v="NO CUMPLE"/>
    <s v="CUMPLE"/>
    <s v="NO CUMPLE"/>
  </r>
  <r>
    <s v="INC000002518237"/>
    <s v="VPN IP - MPLS"/>
    <x v="13"/>
    <s v="GESTION HD"/>
    <s v="DEIBY Y SANTOYO MONTEROLA"/>
    <s v="frp_fpetro"/>
    <s v="3-Moderado/Limitado"/>
    <x v="1"/>
    <s v="Media"/>
    <x v="0"/>
    <s v="RED DE CLINICAS REGIONALES S.A."/>
    <s v="REQ/Credencial acceso para portal VDC"/>
    <s v="26/12/2023 12:38:03"/>
    <s v="26/12/2023 12:40:29"/>
    <s v="Cerrado"/>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s v="NO CUMPLE"/>
    <s v="CUMPLE"/>
    <s v="NO CUMPLE"/>
    <s v="NO CUMPLE"/>
    <s v="NO CUMPLE"/>
  </r>
  <r>
    <s v="INC000002518242"/>
    <s v="VPN IP - MPLS"/>
    <x v="4"/>
    <s v="GESTION HD"/>
    <s v="GIOVANNI D ROCCO VALENZUELA"/>
    <s v="frp_fpetro"/>
    <s v="3-Moderado/Limitado"/>
    <x v="1"/>
    <s v="Media"/>
    <x v="0"/>
    <s v="TELEFONICA GLOBAL TECHNOLOGY S.A.AGENCIA EN CHILE"/>
    <s v="HD/TELEFONCIA - Acceso servidor TGESTIONA_VIRTUAL"/>
    <s v="26/12/2023 12:48:41"/>
    <s v="26/12/2023 12:50:29"/>
    <s v="Cerrado"/>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s v="NO CUMPLE"/>
    <s v="CUMPLE"/>
    <s v="NO CUMPLE"/>
    <s v="NO CUMPLE"/>
    <s v="NO CUMPLE"/>
  </r>
  <r>
    <s v="INC000002518358"/>
    <s v="HOUSING"/>
    <x v="1"/>
    <s v="APQ ACCESOS"/>
    <s v="CARLOS F ARAYA RAMIREZ"/>
    <s v="tct_cararr"/>
    <s v="4-Menor/Localizado"/>
    <x v="0"/>
    <s v="Baja"/>
    <x v="0"/>
    <s v="TELEFONICA CYBERSECURITY TECH CHILE SPA"/>
    <s v="FACTIBILIDAD 79625"/>
    <s v="26/12/2023 14:54:46"/>
    <s v="26/12/2023 14:55:48"/>
    <s v="Cerrado"/>
    <s v="CDP ANTIGUO 1"/>
    <s v="CDP ANTIGUO 2"/>
    <s v="26/12/2023 17:12:55"/>
    <s v="26/12/2023 23:50:00"/>
    <s v="HDI"/>
    <s v="FACTIBILIDAD ENVIADA"/>
    <d v="1899-12-30T00:00:00"/>
    <d v="1899-12-30T00:00:00"/>
    <d v="1899-12-30T00:00:00"/>
    <s v=""/>
    <s v="Cumplido"/>
    <m/>
    <m/>
    <m/>
    <m/>
    <m/>
    <d v="2023-11-21T00:00:00"/>
    <s v="CUMPLE"/>
    <s v="NO CUMPLE"/>
    <s v="NO CUMPLE"/>
    <s v="NO CUMPLE"/>
    <s v="NO CUMPLE"/>
  </r>
  <r>
    <s v="INC000002518435"/>
    <s v="HOUSING"/>
    <x v="14"/>
    <s v="BELIEVE"/>
    <s v="JAVIER J BRAVO CARVAJAL"/>
    <s v="frp_fbalab"/>
    <s v="3-Moderado/Limitado"/>
    <x v="1"/>
    <s v="Media"/>
    <x v="0"/>
    <s v="HDI SEGUROS S.A."/>
    <s v="GESTION DATACENTER/ ACCESOS / HDI SEGUROS S.A."/>
    <s v="26/12/2023 12:36:59"/>
    <s v="26/12/2023 12:38:16"/>
    <s v="Cerrado"/>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s v="CUMPLE"/>
    <s v="NO CUMPLE"/>
    <s v="NO CUMPLE"/>
    <s v="NO CUMPLE"/>
    <s v="NO CUMPLE"/>
  </r>
  <r>
    <s v="INC000002518469"/>
    <s v="HOUSING"/>
    <x v="16"/>
    <s v="BELIEVE"/>
    <s v="FERNEY D GARZON PEÑA"/>
    <s v="frp_fbalab"/>
    <s v="3-Moderado/Limitado"/>
    <x v="1"/>
    <s v="Media"/>
    <x v="0"/>
    <s v="CENTRO DE COMPENSACION AUTOMATIZADO S A"/>
    <s v="GESTION DATACENTER/ ACCESOS / CENTRO DE COMPENSACION AUTOMATIZADO S A"/>
    <s v="26/12/2023 13:05:28"/>
    <s v="26/12/2023 13:14:36"/>
    <s v="Cerrado"/>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s v="CUMPLE"/>
    <s v="NO CUMPLE"/>
    <s v="NO CUMPLE"/>
    <s v="NO CUMPLE"/>
    <s v="NO CUMPLE"/>
  </r>
  <r>
    <s v="INC000002518510"/>
    <s v="INFRAESTRUCTURA DC"/>
    <x v="8"/>
    <s v="APQ ACCESOS"/>
    <s v="JONATHAN A MARQUEZ ASTENGO"/>
    <s v="tct_jmarqu"/>
    <s v="4-Menor/Localizado"/>
    <x v="0"/>
    <s v="Baja"/>
    <x v="0"/>
    <s v="TELEFONICA CYBERSECURITY TECH CHILE SPA"/>
    <s v="FACTIBILIDAD USS/CRQ 79965"/>
    <s v="26/12/2023 13:12:57"/>
    <s v="26/12/2023 13:15:54"/>
    <s v="Cerrado"/>
    <s v="CDP ANTIGUO 1"/>
    <s v="CDP ANTIGUO 2"/>
    <s v="26/12/2023 13:50:58"/>
    <s v="26/12/2023 23:50:00"/>
    <s v="FACTIBILIDAD PARA RETIRO DE EQUIPOS E INGRESO"/>
    <s v="FACTIBILIDAD ENVIADA"/>
    <d v="1899-12-30T00:00:00"/>
    <d v="1899-12-30T00:00:00"/>
    <d v="1899-12-30T00:00:00"/>
    <s v=""/>
    <s v="Cumplido"/>
    <m/>
    <m/>
    <m/>
    <m/>
    <m/>
    <d v="2023-11-21T00:00:00"/>
    <s v="CUMPLE"/>
    <s v="NO CUMPLE"/>
    <s v="NO CUMPLE"/>
    <s v="NO CUMPLE"/>
    <s v="NO CUMPLE"/>
  </r>
  <r>
    <s v="INC000002518527"/>
    <s v="HOUSING"/>
    <x v="14"/>
    <s v="BELIEVE"/>
    <s v="JAVIER J BRAVO CARVAJAL"/>
    <s v="frp_jolsso"/>
    <s v="3-Moderado/Limitado"/>
    <x v="1"/>
    <s v="Media"/>
    <x v="0"/>
    <s v="TELEFONICA EMPRESAS DE CHILE SA"/>
    <s v="GESTION DATACENTER/ ACCESOS /TELEFONICA EMPRESAS DE CHILE SA"/>
    <s v="26/12/2023 14:11:23"/>
    <s v="26/12/2023 14:13:15"/>
    <s v="Cerrado"/>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s v="CUMPLE"/>
    <s v="NO CUMPLE"/>
    <s v="NO CUMPLE"/>
    <s v="NO CUMPLE"/>
    <s v="NO CUMPLE"/>
  </r>
  <r>
    <s v="INC000002518538"/>
    <s v="HOUSING"/>
    <x v="19"/>
    <s v="BELIEVE"/>
    <s v="PATRICIO A CASTILLO GONZALEZ"/>
    <s v="frp_jolsso"/>
    <s v="3-Moderado/Limitado"/>
    <x v="1"/>
    <s v="Media"/>
    <x v="0"/>
    <s v="TELEFONICA CYBERSECURITY TECH CHILE SPA"/>
    <s v="GESTION DATACENTER/ ACCESOS /TELEFONICA CYBERSECURITY TECH CHILE SPA"/>
    <s v="26/12/2023 14:23:11"/>
    <s v="26/12/2023 14:24:28"/>
    <s v="Cerrado"/>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s v="CUMPLE"/>
    <s v="NO CUMPLE"/>
    <s v="NO CUMPLE"/>
    <s v="NO CUMPLE"/>
    <s v="NO CUMPLE"/>
  </r>
  <r>
    <s v="INC000002518566"/>
    <s v="VPN IP - MPLS"/>
    <x v="0"/>
    <s v="BELIEVE"/>
    <s v="JAVIER J BRAVO CARVAJAL"/>
    <s v="frp_spevel"/>
    <s v="3-Moderado/Limitado"/>
    <x v="1"/>
    <s v="Media"/>
    <x v="0"/>
    <s v="VIRUTEX ILKO SA"/>
    <s v="HD/Requerimiento Manos Remotas"/>
    <s v="26/12/2023 15:23:42"/>
    <s v="26/12/2023 15:25:43"/>
    <s v="Cerrado"/>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s v="NO CUMPLE"/>
    <s v="CUMPLE"/>
    <s v="NO CUMPLE"/>
    <s v="NO CUMPLE"/>
    <s v="NO CUMPLE"/>
  </r>
  <r>
    <s v="INC000002518649"/>
    <s v="HOUSING"/>
    <x v="14"/>
    <s v="BELIEVE"/>
    <s v="JAVIER J BRAVO CARVAJAL"/>
    <s v="frp_fbalab"/>
    <s v="3-Moderado/Limitado"/>
    <x v="1"/>
    <s v="Media"/>
    <x v="0"/>
    <s v="VIRUTEX ILKO SA"/>
    <s v="GESTION DATACENTER/ ACCESOS / VIRUTEX ILKO SA"/>
    <s v="26/12/2023 14:24:05"/>
    <s v="26/12/2023 14:25:25"/>
    <s v="Cerrado"/>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s v="CUMPLE"/>
    <s v="NO CUMPLE"/>
    <s v="NO CUMPLE"/>
    <s v="NO CUMPLE"/>
    <s v="NO CUMPLE"/>
  </r>
  <r>
    <s v="INC000002518678"/>
    <s v="HOUSING"/>
    <x v="16"/>
    <s v="BELIEVE"/>
    <s v="FERNEY D GARZON PEÑA"/>
    <s v="frp_fbalab"/>
    <s v="3-Moderado/Limitado"/>
    <x v="1"/>
    <s v="Media"/>
    <x v="0"/>
    <s v="TELEFONICA EMPRESAS DE CHILE SA"/>
    <s v="GESTION DATACENTER/ ACCESOS / TELEFONICA EMPRESAS DE CHILE SA"/>
    <s v="26/12/2023 14:59:51"/>
    <s v="26/12/2023 15:01:08"/>
    <s v="Cerrado"/>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s v="CUMPLE"/>
    <s v="NO CUMPLE"/>
    <s v="NO CUMPLE"/>
    <s v="NO CUMPLE"/>
    <s v="NO CUMPLE"/>
  </r>
  <r>
    <s v="INC000002518709"/>
    <s v="VPN IP - MPLS"/>
    <x v="17"/>
    <s v="GESTION HD"/>
    <s v="EWALD R GALAZ MILLALEO"/>
    <s v="frp_fpetro"/>
    <s v="3-Moderado/Limitado"/>
    <x v="1"/>
    <s v="Media"/>
    <x v="0"/>
    <s v="TELEFONICA GLOBAL TECHNOLOGY S.A.AGENCIA EN CHILE"/>
    <s v="HD/RFC ZPM_ORDENES con error"/>
    <s v="26/12/2023 14:55:04"/>
    <s v="26/12/2023 14:56:27"/>
    <s v="Cerrado"/>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s v="CUMPLE"/>
    <s v="NO CUMPLE"/>
    <s v="NO CUMPLE"/>
    <s v="NO CUMPLE"/>
    <s v="NO CUMPLE"/>
  </r>
  <r>
    <s v="INC000002518737"/>
    <s v="HOUSING"/>
    <x v="14"/>
    <s v="BELIEVE"/>
    <s v="JAVIER J BRAVO CARVAJAL"/>
    <s v="frp_pcamay"/>
    <s v="3-Moderado/Limitado"/>
    <x v="1"/>
    <s v="Media"/>
    <x v="0"/>
    <s v="RIPLEY CHILE S.A."/>
    <s v="GESTION DATACENTER/ ACCESOS / Ripley"/>
    <s v="26/12/2023 15:48:47"/>
    <s v="26/12/2023 15:49:34"/>
    <s v="Cerrado"/>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s v="CUMPLE"/>
    <s v="NO CUMPLE"/>
    <s v="NO CUMPLE"/>
    <s v="NO CUMPLE"/>
    <s v="NO CUMPLE"/>
  </r>
  <r>
    <s v="INC000002518764"/>
    <s v="INFRAESTRUCTURA DC"/>
    <x v="8"/>
    <s v="APQ ACCESOS"/>
    <s v="JONATHAN A MARQUEZ ASTENGO"/>
    <s v="tct_jmarqu"/>
    <s v="4-Menor/Localizado"/>
    <x v="0"/>
    <s v="Baja"/>
    <x v="0"/>
    <s v="TELEFONICA CYBERSECURITY TECH CHILE SPA"/>
    <s v="FACTIBILIDAD TUCAPEL/CRQ 79969"/>
    <s v="26/12/2023 17:15:51"/>
    <s v="26/12/2023 17:18:04"/>
    <s v="Cerrado"/>
    <s v="CDP ANTIGUO 1"/>
    <s v="CDP ANTIGUO 2"/>
    <s v="26/12/2023 17:21:30"/>
    <s v="26/12/2023 23:50:00"/>
    <s v="FACTIBILIDAD PARA RETIRO DE EQUIPOS"/>
    <s v="FACTIBILIDAD ENVIADA"/>
    <d v="1899-12-30T00:00:00"/>
    <d v="1899-12-30T00:00:00"/>
    <d v="1899-12-30T00:00:00"/>
    <s v=""/>
    <s v="Cumplido"/>
    <m/>
    <m/>
    <m/>
    <m/>
    <m/>
    <d v="2023-11-21T00:00:00"/>
    <s v="CUMPLE"/>
    <s v="NO CUMPLE"/>
    <s v="NO CUMPLE"/>
    <s v="NO CUMPLE"/>
    <s v="NO CUMPLE"/>
  </r>
  <r>
    <s v="INC000002518777"/>
    <s v="HOUSING"/>
    <x v="16"/>
    <s v="BELIEVE"/>
    <s v="FERNEY D GARZON PEÑA"/>
    <s v="frp_pcamay"/>
    <s v="3-Moderado/Limitado"/>
    <x v="1"/>
    <s v="Media"/>
    <x v="0"/>
    <s v="DERCO S.A."/>
    <s v="GESTION DATACENTER/ ACCESOS / DERCO"/>
    <s v="26/12/2023 17:32:36"/>
    <s v="26/12/2023 17:34:45"/>
    <s v="Cerrado"/>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s v="CUMPLE"/>
    <s v="NO CUMPLE"/>
    <s v="NO CUMPLE"/>
    <s v="NO CUMPLE"/>
    <s v="NO CUMPLE"/>
  </r>
  <r>
    <s v="INC000002518812"/>
    <s v="HOSTING VIRTUAL"/>
    <x v="7"/>
    <s v="BASE DE DATOS"/>
    <s v="RONALD E MELARA SERRANO"/>
    <s v="tct_rmelar"/>
    <s v="4-Menor/Localizado"/>
    <x v="1"/>
    <s v="Media"/>
    <x v="1"/>
    <s v="BLUMAR S.A."/>
    <s v="TEST"/>
    <s v="26/12/2023 15:39:54"/>
    <s v="26/12/2023 15:47:54"/>
    <s v="Cancelado"/>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s v="CUMPLE"/>
    <s v="NO CUMPLE"/>
    <s v="NO CUMPLE"/>
    <s v="NO CUMPLE"/>
    <s v="NO CUMPLE"/>
  </r>
  <r>
    <s v="INC000002518819"/>
    <s v="TICKET-INTELIGENTE"/>
    <x v="23"/>
    <s v="GESTION TI"/>
    <s v="MICHAEL H GONZALEZ OLIVARES"/>
    <s v="USR_TSIGHT"/>
    <s v="1-Extenso/Generalizado"/>
    <x v="0"/>
    <s v="Baja"/>
    <x v="1"/>
    <s v="TELEFONICA CYBERSECURITY TECH CHILE SPA"/>
    <s v="tctcsp01 - soc-splunk-i-03 TICKET AUTOMATICO"/>
    <s v="26/12/2023 15:46:24"/>
    <s v="26/12/2023 15:46:24"/>
    <s v="Cerrado"/>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s v="CUMPLE"/>
    <s v="NO CUMPLE"/>
    <s v="NO CUMPLE"/>
    <s v="NO CUMPLE"/>
    <s v="NO CUMPLE"/>
  </r>
  <r>
    <s v="INC000002518863"/>
    <s v="INFRAESTRUCTURA DC"/>
    <x v="8"/>
    <s v="APQ ACCESOS"/>
    <s v="SEBASTIAN A JARA VIDAL"/>
    <s v="tct_sjarav"/>
    <s v="4-Menor/Localizado"/>
    <x v="0"/>
    <s v="Baja"/>
    <x v="0"/>
    <s v="TELEFONICA CYBERSECURITY TECH CHILE SPA"/>
    <s v="Requerimiento activación de alarma tic 5"/>
    <s v="26/12/2023 16:31:34"/>
    <s v="26/12/2023 16:40:49"/>
    <s v="Cerrado"/>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s v="CUMPLE"/>
    <s v="NO CUMPLE"/>
    <s v="NO CUMPLE"/>
    <s v="NO CUMPLE"/>
    <s v="NO CUMPLE"/>
  </r>
  <r>
    <s v="INC000002518952"/>
    <s v="TICKET-INTELIGENTE"/>
    <x v="4"/>
    <s v="GESTION TI"/>
    <s v="PAUL A SEPULVEDA ALVAREZ"/>
    <s v="USR_TSIGHT"/>
    <s v="1-Extenso/Generalizado"/>
    <x v="0"/>
    <s v="Baja"/>
    <x v="1"/>
    <s v="GPS CHILE SPA"/>
    <s v="gpschi01 - wnprap_gps04 TICKET AUTOMATICO"/>
    <s v="26/12/2023 17:52:57"/>
    <s v="26/12/2023 17:52:57"/>
    <s v="Cerrado"/>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s v="NO CUMPLE"/>
    <s v="CUMPLE"/>
    <s v="NO CUMPLE"/>
    <s v="NO CUMPLE"/>
    <s v="NO CUMPLE"/>
  </r>
  <r>
    <s v="INC000002519046"/>
    <s v="VPN IP - MPLS"/>
    <x v="4"/>
    <s v="GESTION HD"/>
    <s v="PAUL A SEPULVEDA ALVAREZ"/>
    <s v="frp_jesanc"/>
    <s v="4-Menor/Localizado"/>
    <x v="0"/>
    <s v="Baja"/>
    <x v="0"/>
    <s v="TELEFONICA CHILE S.A."/>
    <s v="REQ / Incidencia respaldo servidor SOCLDES-DFS01"/>
    <s v="26/12/2023 22:45:08"/>
    <s v="26/12/2023 22:48:07"/>
    <s v="Cerrado"/>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s v="CUMPLE"/>
    <s v="NO CUMPLE"/>
    <s v="NO CUMPLE"/>
    <s v="NO CUMPLE"/>
    <s v="NO CUMPLE"/>
  </r>
  <r>
    <s v="INC000002519049"/>
    <s v="HOUSING"/>
    <x v="7"/>
    <s v="GESTION HD"/>
    <s v="CRISTOBAL I REYES DELGADO"/>
    <s v="frp_jesanc"/>
    <s v="4-Menor/Localizado"/>
    <x v="0"/>
    <s v="Baja"/>
    <x v="0"/>
    <s v="TELEFONICA CHILE S.A."/>
    <s v="REQ / DUOC - Revisión procesos nocturnos DATASTAGE 26-12-2023"/>
    <s v="26/12/2023 23:27:43"/>
    <s v="26/12/2023 23:29:58"/>
    <s v="Cerrado"/>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s v="CUMPLE"/>
    <s v="NO CUMPLE"/>
    <s v="NO CUMPLE"/>
    <s v="NO CUMPLE"/>
    <s v="NO CUMPLE"/>
  </r>
  <r>
    <s v="INC000002519068"/>
    <s v="SAP"/>
    <x v="17"/>
    <s v="CLOUD SAP HANA"/>
    <s v="NICOLAS A SAAVEDRA EGUILUZ"/>
    <s v="tct_nsaave"/>
    <s v="4-Menor/Localizado"/>
    <x v="0"/>
    <s v="Baja"/>
    <x v="0"/>
    <s v="TELEFONICA EMPRESAS DE CHILE SA"/>
    <s v="Checklist Diario Clientes 27.12.23"/>
    <s v="27/12/2023 8:08:09"/>
    <s v="27/12/2023 8:10:45"/>
    <s v="Cerrado"/>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s v="CUMPLE"/>
    <s v="NO CUMPLE"/>
    <s v="NO CUMPLE"/>
    <s v="NO CUMPLE"/>
    <s v="NO CUMPLE"/>
  </r>
  <r>
    <s v="INC000002519089"/>
    <s v="INFRAESTRUCTURA DC"/>
    <x v="8"/>
    <s v="APQ ACCESOS"/>
    <s v="JONATHAN A MARQUEZ ASTENGO"/>
    <s v="tct_jmarqu"/>
    <s v="4-Menor/Localizado"/>
    <x v="0"/>
    <s v="Baja"/>
    <x v="0"/>
    <s v="TELEFONICA CYBERSECURITY TECH CHILE SPA"/>
    <s v="FACTIBILIDAD ESVAL/CRQ 80063"/>
    <s v="27/12/2023 9:42:59"/>
    <s v="27/12/2023 9:46:10"/>
    <s v="Cerrado"/>
    <s v="CDP ANTIGUO 1"/>
    <s v="CDP ANTIGUO 2"/>
    <s v="27/12/2023 9:50:08"/>
    <s v="27/12/2023 23:50:00"/>
    <s v="FACTIBILIDAD PARA ENERGIZAR PDU D"/>
    <s v="FACTIBILIDAD ENVIADA"/>
    <d v="1899-12-30T00:00:00"/>
    <d v="1899-12-30T00:00:00"/>
    <d v="1899-12-30T00:00:00"/>
    <s v=""/>
    <s v="Cumplido"/>
    <m/>
    <m/>
    <m/>
    <m/>
    <m/>
    <d v="2023-11-22T00:00:00"/>
    <s v="CUMPLE"/>
    <s v="NO CUMPLE"/>
    <s v="NO CUMPLE"/>
    <s v="NO CUMPLE"/>
    <s v="NO CUMPLE"/>
  </r>
  <r>
    <s v="INC000002519204"/>
    <s v="HOUSING"/>
    <x v="16"/>
    <s v="BELIEVE"/>
    <s v="FERNEY D GARZON PEÑA"/>
    <s v="frp_fbalab"/>
    <s v="3-Moderado/Limitado"/>
    <x v="1"/>
    <s v="Media"/>
    <x v="0"/>
    <s v="TELEFONICA EMPRESAS DE CHILE SA"/>
    <s v="GESTION DATACENTER/ ACCESOS / TELEFONICA EMPRESAS DE CHILE SA"/>
    <s v="27/12/2023 9:23:17"/>
    <s v="27/12/2023 9:26:05"/>
    <s v="Cerrado"/>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s v="CUMPLE"/>
    <s v="NO CUMPLE"/>
    <s v="NO CUMPLE"/>
    <s v="NO CUMPLE"/>
    <s v="NO CUMPLE"/>
  </r>
  <r>
    <s v="INC000002519270"/>
    <s v="HOUSING"/>
    <x v="15"/>
    <s v="APQ ACCESOS"/>
    <s v="JOSE G MARQUEZ MARCANO"/>
    <s v="tct_josmam"/>
    <s v="4-Menor/Localizado"/>
    <x v="0"/>
    <s v="Baja"/>
    <x v="0"/>
    <s v="TELEFONICA EMPRESAS DE CHILE SA"/>
    <s v="RONDA Y REVISION DE SALAS"/>
    <s v="27/12/2023 6:55:23"/>
    <s v="27/12/2023 6:56:38"/>
    <s v="Cerrado"/>
    <s v="CDP ANTIGUO 1"/>
    <s v="CDP ANTIGUO 2"/>
    <s v="27/12/2023 6:58:18"/>
    <s v="27/12/2023 23:50:00"/>
    <s v="RONDA Y REVISION DE SALAS"/>
    <s v="RONDAS REALIZADAS"/>
    <d v="1899-12-30T00:01:23"/>
    <d v="1899-12-30T00:02:55"/>
    <d v="1899-12-30T00:01:32"/>
    <s v=""/>
    <s v="Cumplido"/>
    <m/>
    <m/>
    <m/>
    <m/>
    <m/>
    <d v="2023-11-23T00:00:00"/>
    <s v="CUMPLE"/>
    <s v="NO CUMPLE"/>
    <s v="NO CUMPLE"/>
    <s v="NO CUMPLE"/>
    <s v="NO CUMPLE"/>
  </r>
  <r>
    <s v="INC000002519272"/>
    <s v="HOUSING"/>
    <x v="15"/>
    <s v="APQ ACCESOS"/>
    <s v="JOSE G MARQUEZ MARCANO"/>
    <s v="tct_josmam"/>
    <s v="4-Menor/Localizado"/>
    <x v="0"/>
    <s v="Baja"/>
    <x v="0"/>
    <s v="TELEFONICA EMPRESAS DE CHILE SA"/>
    <s v="TOMA DE ALARMAS DE CLIENTES"/>
    <s v="27/12/2023 6:58:35"/>
    <s v="27/12/2023 6:59:25"/>
    <s v="Cerrado"/>
    <s v="CDP ANTIGUO 1"/>
    <s v="CDP ANTIGUO 2"/>
    <s v="27/12/2023 7:00:54"/>
    <s v="27/12/2023 23:50:00"/>
    <s v="TOMA DE ALARMAS DE CLIENTES"/>
    <s v="TOMA DE ALARMAS REALIZADAS"/>
    <d v="1899-12-30T00:01:14"/>
    <d v="1899-12-30T00:02:19"/>
    <d v="1899-12-30T00:01:05"/>
    <s v=""/>
    <s v="Cumplido"/>
    <m/>
    <m/>
    <m/>
    <m/>
    <m/>
    <d v="2023-11-23T00:00:00"/>
    <s v="CUMPLE"/>
    <s v="NO CUMPLE"/>
    <s v="NO CUMPLE"/>
    <s v="NO CUMPLE"/>
    <s v="NO CUMPLE"/>
  </r>
  <r>
    <s v="INC000002519277"/>
    <s v="INFRAESTRUCTURA DC"/>
    <x v="0"/>
    <s v="APQ ACCESOS"/>
    <s v="MARIO A BARRIENTOS RUIZ"/>
    <s v="MBARRIENTOS"/>
    <s v="4-Menor/Localizado"/>
    <x v="0"/>
    <s v="Baja"/>
    <x v="0"/>
    <s v="TELEFONICA GLOBAL TECHNOLOGY S.A.AGENCIA EN CHILE"/>
    <s v="RONDA DE INSPECCIÓN DE SALAS Y TOMA DE TEMPERATURAS DC APOQUINDO"/>
    <s v="27/12/2023 8:05:28"/>
    <s v="27/12/2023 8:06:38"/>
    <s v="Cerrado"/>
    <s v="TI"/>
    <s v="CLIMA"/>
    <s v="27/12/2023 8:24:36"/>
    <s v="27/12/2023 23:50:00"/>
    <s v="RONDA DE INSPECCIÓN DE SALAS Y TOMA DE TEMPERATURAS DC APOQUINDO"/>
    <s v="RONDA REALIZADA"/>
    <d v="1899-12-30T00:00:00"/>
    <d v="1899-12-30T00:00:00"/>
    <d v="1899-12-30T00:00:00"/>
    <s v=""/>
    <s v="Cumplido"/>
    <m/>
    <m/>
    <m/>
    <m/>
    <m/>
    <d v="2023-11-22T00:00:00"/>
    <s v="CUMPLE"/>
    <s v="NO CUMPLE"/>
    <s v="NO CUMPLE"/>
    <s v="NO CUMPLE"/>
    <s v="NO CUMPLE"/>
  </r>
  <r>
    <s v="INC000002519279"/>
    <s v="INFRAESTRUCTURA DC"/>
    <x v="0"/>
    <s v="APQ ACCESOS"/>
    <s v="MARIO A BARRIENTOS RUIZ"/>
    <s v="MBARRIENTOS"/>
    <s v="4-Menor/Localizado"/>
    <x v="0"/>
    <s v="Baja"/>
    <x v="0"/>
    <s v="TELEFONICA GLOBAL TECHNOLOGY S.A.AGENCIA EN CHILE"/>
    <s v="RONDA DE INSPECCIÓN DE SALAS Y TOMA DE TEMPERATURAS DC APOQUINDO"/>
    <s v="27/12/2023 8:08:14"/>
    <s v="27/12/2023 8:09:37"/>
    <s v="Cerrado"/>
    <s v="TI"/>
    <s v="CLIMA"/>
    <s v="27/12/2023 8:23:54"/>
    <s v="27/12/2023 23:50:00"/>
    <s v="RONDA DE INSPECCIÓN DE SALAS Y TOMA DE TEMPERATURAS DC APOQUINDO"/>
    <s v="RONDA REALIZADA"/>
    <d v="1899-12-30T00:00:00"/>
    <d v="1899-12-30T00:00:00"/>
    <d v="1899-12-30T00:00:00"/>
    <s v=""/>
    <s v="Cumplido"/>
    <m/>
    <m/>
    <m/>
    <m/>
    <m/>
    <d v="2023-11-29T00:00:00"/>
    <s v="CUMPLE"/>
    <s v="NO CUMPLE"/>
    <s v="NO CUMPLE"/>
    <s v="NO CUMPLE"/>
    <s v="NO CUMPLE"/>
  </r>
  <r>
    <s v="INC000002519281"/>
    <s v="INFRAESTRUCTURA DC"/>
    <x v="0"/>
    <s v="APQ ACCESOS"/>
    <s v="MARIO A BARRIENTOS RUIZ"/>
    <s v="MBARRIENTOS"/>
    <s v="4-Menor/Localizado"/>
    <x v="0"/>
    <s v="Baja"/>
    <x v="0"/>
    <s v="TELEFONICA GLOBAL TECHNOLOGY S.A.AGENCIA EN CHILE"/>
    <s v="RONDA DE INSPECCIÓN DE SALAS Y TOMA DE TEMPERATURAS DC APOQUINDO"/>
    <s v="27/12/2023 8:10:04"/>
    <s v="27/12/2023 8:12:22"/>
    <s v="Cerrado"/>
    <s v="TI"/>
    <s v="CLIMA"/>
    <s v="27/12/2023 8:22:47"/>
    <s v="27/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19420"/>
    <s v="TICKET-INTELIGENTE"/>
    <x v="4"/>
    <s v="GESTION TI"/>
    <s v="PAUL A SEPULVEDA ALVAREZ"/>
    <s v="USR_TSIGHT"/>
    <s v="1-Extenso/Generalizado"/>
    <x v="0"/>
    <s v="Baja"/>
    <x v="1"/>
    <s v="COAGRA S A"/>
    <s v="coagra01 - sap_prod_e_vm TICKET AUTOMATICO"/>
    <s v="26/12/2023 22:14:44"/>
    <s v="26/12/2023 22:14:44"/>
    <s v="Cerrado"/>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s v="CUMPLE"/>
    <s v="NO CUMPLE"/>
    <s v="NO CUMPLE"/>
    <s v="NO CUMPLE"/>
    <s v="NO CUMPLE"/>
  </r>
  <r>
    <s v="INC000002519687"/>
    <s v="HOUSING"/>
    <x v="4"/>
    <s v="DUOC TICKET AUTOMATICO"/>
    <s v="GIOVANNI D ROCCO VALENZUELA"/>
    <s v="frp_lmosqu"/>
    <s v="3-Moderado/Limitado"/>
    <x v="0"/>
    <s v="Baja"/>
    <x v="0"/>
    <s v="FUNDACION INSTITUTO PROFESIONAL DUOC UC"/>
    <s v="REQ | DUOC | Urgencia: Media | Creación app registration"/>
    <s v="27/12/2023 10:29:39"/>
    <s v="27/12/2023 10:44:22"/>
    <s v="Cerrado"/>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s v="NO CUMPLE"/>
    <s v="NO CUMPLE"/>
    <s v="CUMPLE"/>
    <s v="NO CUMPLE"/>
    <s v="NO CUMPLE"/>
  </r>
  <r>
    <s v="INC000002519729"/>
    <s v="VPN IP - MPLS"/>
    <x v="17"/>
    <s v="GESTION HD"/>
    <s v="NICOLAS A SAAVEDRA EGUILUZ"/>
    <s v="frp_fpetro"/>
    <s v="3-Moderado/Limitado"/>
    <x v="1"/>
    <s v="Media"/>
    <x v="0"/>
    <s v="COAGRA S A"/>
    <s v="REQ/COAGRA: EWA"/>
    <s v="27/12/2023 9:53:56"/>
    <s v="27/12/2023 9:56:28"/>
    <s v="Cerrado"/>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s v="NO CUMPLE"/>
    <s v="NO CUMPLE"/>
    <s v="CUMPLE"/>
    <s v="NO CUMPLE"/>
    <s v="NO CUMPLE"/>
  </r>
  <r>
    <s v="INC000002519735"/>
    <s v="OFFICE365"/>
    <x v="5"/>
    <s v="GESTION CALL CENTER"/>
    <s v="ALEJANDRO ACEVEDO VALENZUELA"/>
    <s v="frp_kjoopl"/>
    <s v="4-Menor/Localizado"/>
    <x v="0"/>
    <s v="Baja"/>
    <x v="0"/>
    <s v="DUPLEX S A"/>
    <s v="CALL CENTER / CONFIGURACIÓN OFFICE 365"/>
    <s v="27/12/2023 10:49:54"/>
    <s v="27/12/2023 10:53:09"/>
    <s v="Cerrado"/>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s v="NO CUMPLE"/>
    <s v="CUMPLE"/>
    <s v="NO CUMPLE"/>
    <s v="NO CUMPLE"/>
    <s v="NO CUMPLE"/>
  </r>
  <r>
    <s v="INC000002519749"/>
    <s v="VPN IP - MPLS"/>
    <x v="9"/>
    <s v="GESTION HD"/>
    <s v="AXEL ANDRADE"/>
    <s v="frp_spevel"/>
    <s v="3-Moderado/Limitado"/>
    <x v="1"/>
    <s v="Media"/>
    <x v="0"/>
    <s v="SOC PUNTA DEL COBRE S A"/>
    <s v="HD/Respaldo servidores"/>
    <s v="27/12/2023 10:23:40"/>
    <s v="27/12/2023 10:26:01"/>
    <s v="Cerrado"/>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s v="CUMPLE"/>
    <s v="NO CUMPLE"/>
    <s v="NO CUMPLE"/>
    <s v="NO CUMPLE"/>
    <s v="NO CUMPLE"/>
  </r>
  <r>
    <s v="INC000002519765"/>
    <s v="VPN IP - MPLS"/>
    <x v="13"/>
    <s v="GESTION HD"/>
    <s v="ANGEL CASTRO CABRERA"/>
    <s v="frp_fpetro"/>
    <s v="3-Moderado/Limitado"/>
    <x v="1"/>
    <s v="Media"/>
    <x v="0"/>
    <s v="SONACOL SA"/>
    <s v="HD/Nuevas redes VLAN en VDC"/>
    <s v="27/12/2023 10:42:25"/>
    <s v="27/12/2023 10:45:04"/>
    <s v="Cerrado"/>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s v="NO CUMPLE"/>
    <s v="NO CUMPLE"/>
    <s v="CUMPLE"/>
    <s v="NO CUMPLE"/>
    <s v="NO CUMPLE"/>
  </r>
  <r>
    <s v="INC000002519806"/>
    <s v="HOUSING"/>
    <x v="16"/>
    <s v="BELIEVE"/>
    <s v="FERNEY D GARZON PEÑA"/>
    <s v="frp_fbalab"/>
    <s v="3-Moderado/Limitado"/>
    <x v="1"/>
    <s v="Media"/>
    <x v="0"/>
    <s v="TELEFONICA EMPRESAS DE CHILE SA"/>
    <s v="GESTION DATACENTER/ ACCESOS / GTD - SONDA"/>
    <s v="27/12/2023 9:31:28"/>
    <s v="27/12/2023 9:32:49"/>
    <s v="Cerrado"/>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s v="CUMPLE"/>
    <s v="NO CUMPLE"/>
    <s v="NO CUMPLE"/>
    <s v="NO CUMPLE"/>
    <s v="NO CUMPLE"/>
  </r>
  <r>
    <s v="INC000002519814"/>
    <s v="HOUSING"/>
    <x v="15"/>
    <s v="APQ ACCESOS"/>
    <s v="LUIS O MORALES ARENAS"/>
    <s v="tct_luimoa"/>
    <s v="4-Menor/Localizado"/>
    <x v="0"/>
    <s v="Baja"/>
    <x v="0"/>
    <s v="TELEFONICA EMPRESAS DE CHILE SA"/>
    <s v="SE GENERA TICKET POR RONDA Y REVISION DE SALAS TECNICAS"/>
    <s v="27/12/2023 9:49:56"/>
    <s v="27/12/2023 9:51:23"/>
    <s v="Cerrado"/>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s v="CUMPLE"/>
    <s v="NO CUMPLE"/>
    <s v="NO CUMPLE"/>
    <s v="NO CUMPLE"/>
    <s v="NO CUMPLE"/>
  </r>
  <r>
    <s v="INC000002519833"/>
    <s v="VPN IP - MPLS"/>
    <x v="6"/>
    <s v="GESTION CALL CENTER"/>
    <s v="SEBASTIAN A JARA VIDAL"/>
    <s v="frp_rvilel"/>
    <s v="4-Menor/Localizado"/>
    <x v="0"/>
    <s v="Baja"/>
    <x v="0"/>
    <s v="CELULOSA ARAUCO Y CONSTITUCION S A"/>
    <s v="CALL CENTER/ REQUERIMIENTO"/>
    <s v="27/12/2023 10:16:28"/>
    <s v="27/12/2023 10:19:02"/>
    <s v="Cerrado"/>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s v="CUMPLE"/>
    <s v="NO CUMPLE"/>
    <s v="NO CUMPLE"/>
    <s v="NO CUMPLE"/>
    <s v="NO CUMPLE"/>
  </r>
  <r>
    <s v="INC000002519842"/>
    <s v="HOUSING"/>
    <x v="19"/>
    <s v="BELIEVE"/>
    <s v="SEBASTIAN A JARA VIDAL"/>
    <s v="frp_fbalab"/>
    <s v="3-Moderado/Limitado"/>
    <x v="1"/>
    <s v="Media"/>
    <x v="0"/>
    <s v="EMPRESAS TUCAPEL S A"/>
    <s v="GESTION DATACENTER/ ACCESOS / EMPRESAS TUCAPEL S A"/>
    <s v="27/12/2023 10:32:59"/>
    <s v="27/12/2023 10:34:17"/>
    <s v="Cerrado"/>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s v="CUMPLE"/>
    <s v="NO CUMPLE"/>
    <s v="NO CUMPLE"/>
    <s v="NO CUMPLE"/>
    <s v="NO CUMPLE"/>
  </r>
  <r>
    <s v="INC000002519844"/>
    <s v="GDA"/>
    <x v="4"/>
    <s v="GESTION DE ACCESO"/>
    <s v="PAUL A SEPULVEDA ALVAREZ"/>
    <s v="asc_atoled"/>
    <s v="3-Moderado/Limitado"/>
    <x v="1"/>
    <s v="Media"/>
    <x v="0"/>
    <s v="FRACTALIA"/>
    <s v="Baja VPN"/>
    <s v="27/12/2023 10:35:35"/>
    <s v="27/12/2023 10:44:03"/>
    <s v="Cerrado"/>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s v="NO CUMPLE"/>
    <s v="CUMPLE"/>
    <s v="NO CUMPLE"/>
    <s v="NO CUMPLE"/>
    <s v="NO CUMPLE"/>
  </r>
  <r>
    <s v="INC000002519845"/>
    <s v="VPN IP - MPLS"/>
    <x v="9"/>
    <s v="ADMINISTRADORES RESIDENTES"/>
    <s v="RODRIGO VÁSQUEZ MUÑOZ"/>
    <s v="frp_rreyes"/>
    <s v="3-Moderado/Limitado"/>
    <x v="1"/>
    <s v="Media"/>
    <x v="0"/>
    <s v="INSTITUTO PROFESIONAL DE CHILE SA"/>
    <s v="GAMA / Respaldo servidores - IPCHILE"/>
    <s v="27/12/2023 10:38:18"/>
    <s v="27/12/2023 10:42:03"/>
    <s v="Cerrado"/>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s v="CUMPLE"/>
    <s v="NO CUMPLE"/>
    <s v="NO CUMPLE"/>
    <s v="NO CUMPLE"/>
    <s v="NO CUMPLE"/>
  </r>
  <r>
    <s v="INC000002519949"/>
    <s v="HOUSING"/>
    <x v="15"/>
    <s v="APQ ACCESOS"/>
    <s v="LUIS O MORALES ARENAS"/>
    <s v="tct_luimoa"/>
    <s v="4-Menor/Localizado"/>
    <x v="0"/>
    <s v="Baja"/>
    <x v="0"/>
    <s v="TELEFONICA EMPRESAS DE CHILE SA"/>
    <s v="SE GENERA TICKET DE SUPERVISION PARA CLIENTE CEPECH / DUOC"/>
    <s v="27/12/2023 12:07:47"/>
    <s v="27/12/2023 12:09:18"/>
    <s v="Cerrado"/>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s v="CUMPLE"/>
    <s v="NO CUMPLE"/>
    <s v="NO CUMPLE"/>
    <s v="NO CUMPLE"/>
    <s v="NO CUMPLE"/>
  </r>
  <r>
    <s v="INC000002519953"/>
    <s v="RED INTERNA"/>
    <x v="0"/>
    <s v="APQ ACCESOS"/>
    <s v="CRISTOPHER MALDONADO ROMERO"/>
    <s v="tct_cmaldo"/>
    <s v="4-Menor/Localizado"/>
    <x v="0"/>
    <s v="Baja"/>
    <x v="0"/>
    <s v="TELEFONICA EMPRESAS DE CHILE SA"/>
    <s v="RONDA TOMA DE TEMPERATURAS SALAS TIC"/>
    <s v="27/12/2023 12:12:57"/>
    <s v="27/12/2023 12:14:18"/>
    <s v="Cerrado"/>
    <s v="CDP ANTIGUO 1"/>
    <s v="CDP ANTIGUO 2"/>
    <s v="27/12/2023 12:46:27"/>
    <s v="27/12/2023 23:50:00"/>
    <m/>
    <s v="RONDA REALIZADA"/>
    <d v="1899-12-30T00:00:00"/>
    <d v="1899-12-30T00:00:00"/>
    <d v="1899-12-30T00:00:00"/>
    <s v=""/>
    <s v="Cumplido"/>
    <m/>
    <m/>
    <m/>
    <m/>
    <m/>
    <d v="2023-11-22T00:00:00"/>
    <s v="CUMPLE"/>
    <s v="NO CUMPLE"/>
    <s v="NO CUMPLE"/>
    <s v="NO CUMPLE"/>
    <s v="NO CUMPLE"/>
  </r>
  <r>
    <s v="INC000002519966"/>
    <s v="VPN IP - MPLS"/>
    <x v="9"/>
    <s v="BELIEVE"/>
    <s v="AXEL ANDRADE"/>
    <s v="frp_cnavar"/>
    <s v="3-Moderado/Limitado"/>
    <x v="1"/>
    <s v="Media"/>
    <x v="0"/>
    <s v="INSTITUTO PROFESIONAL DE CHILE SA"/>
    <s v="GAMA/ Requerimiento Respaldo VM Completo Servidor Múnich - IPCHILE"/>
    <s v="27/12/2023 13:17:17"/>
    <s v="27/12/2023 13:20:11"/>
    <s v="Cerrado"/>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s v="NO CUMPLE"/>
    <s v="CUMPLE"/>
    <s v="NO CUMPLE"/>
    <s v="NO CUMPLE"/>
    <s v="NO CUMPLE"/>
  </r>
  <r>
    <s v="INC000002520044"/>
    <s v="HOUSING"/>
    <x v="14"/>
    <s v="BELIEVE"/>
    <s v="CRISTOPHER MALDONADO ROMERO"/>
    <s v="frp_fbalab"/>
    <s v="3-Moderado/Limitado"/>
    <x v="1"/>
    <s v="Media"/>
    <x v="0"/>
    <s v="UNIVERSIDAD DEL ALBA"/>
    <s v="GESTION DATACENTER/ ACCESOS / UNIVERSIDAD DEL ALBA"/>
    <s v="27/12/2023 11:39:37"/>
    <s v="27/12/2023 11:41:14"/>
    <s v="Cerrado"/>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s v="CUMPLE"/>
    <s v="NO CUMPLE"/>
    <s v="NO CUMPLE"/>
    <s v="NO CUMPLE"/>
    <s v="NO CUMPLE"/>
  </r>
  <r>
    <s v="INC000002520058"/>
    <s v="HOUSING"/>
    <x v="14"/>
    <s v="BELIEVE"/>
    <s v="CRISTOPHER MALDONADO ROMERO"/>
    <s v="frp_fbalab"/>
    <s v="3-Moderado/Limitado"/>
    <x v="1"/>
    <s v="Media"/>
    <x v="0"/>
    <s v="HDI SEGUROS S.A."/>
    <s v="GESTION DATACENTER/ ACCESOS / HDI SEGUROS S.A."/>
    <s v="27/12/2023 11:55:04"/>
    <s v="27/12/2023 11:56:34"/>
    <s v="Cerrado"/>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s v="CUMPLE"/>
    <s v="NO CUMPLE"/>
    <s v="NO CUMPLE"/>
    <s v="NO CUMPLE"/>
    <s v="NO CUMPLE"/>
  </r>
  <r>
    <s v="INC000002520059"/>
    <s v="TICKET-INTELIGENTE"/>
    <x v="4"/>
    <s v="GESTION TI"/>
    <s v="PAUL A SEPULVEDA ALVAREZ"/>
    <s v="USR_TSIGHT"/>
    <s v="1-Extenso/Generalizado"/>
    <x v="0"/>
    <s v="Baja"/>
    <x v="1"/>
    <s v="GPS CHILE SPA"/>
    <s v="gpschi01 - wnprws_gps01 TICKET AUTOMATICO"/>
    <s v="27/12/2023 11:54:49"/>
    <s v="27/12/2023 11:54:49"/>
    <s v="Cerrado"/>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s v="NO CUMPLE"/>
    <s v="CUMPLE"/>
    <s v="NO CUMPLE"/>
    <s v="NO CUMPLE"/>
    <s v="NO CUMPLE"/>
  </r>
  <r>
    <s v="INC000002520124"/>
    <s v="VPN IP - MPLS"/>
    <x v="4"/>
    <s v="GESTION HD"/>
    <s v="GIOVANNI D ROCCO VALENZUELA"/>
    <s v="frp_spevel"/>
    <s v="3-Moderado/Limitado"/>
    <x v="1"/>
    <s v="Media"/>
    <x v="0"/>
    <s v="TELEFONICA GLOBAL TECHNOLOGY S.A.AGENCIA EN CHILE"/>
    <s v="HD/TELEFONICA - Cuenta local bloqueada SISTEMA_INVENTARIO 172.29.100.118"/>
    <s v="27/12/2023 12:15:44"/>
    <s v="27/12/2023 12:20:50"/>
    <s v="Cerrado"/>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s v="NO CUMPLE"/>
    <s v="CUMPLE"/>
    <s v="NO CUMPLE"/>
    <s v="NO CUMPLE"/>
    <s v="NO CUMPLE"/>
  </r>
  <r>
    <s v="INC000002520164"/>
    <s v="HOUSING"/>
    <x v="19"/>
    <s v="BELIEVE"/>
    <s v="SEBASTIAN A JARA VIDAL"/>
    <s v="frp_fbalab"/>
    <s v="3-Moderado/Limitado"/>
    <x v="1"/>
    <s v="Media"/>
    <x v="0"/>
    <s v="INELCOM CHILE SA"/>
    <s v="GESTION DATACENTER/ ACCESOS / INELCOM CHILE SA"/>
    <s v="27/12/2023 13:48:12"/>
    <s v="27/12/2023 13:49:28"/>
    <s v="Cerrado"/>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s v="CUMPLE"/>
    <s v="NO CUMPLE"/>
    <s v="NO CUMPLE"/>
    <s v="NO CUMPLE"/>
    <s v="NO CUMPLE"/>
  </r>
  <r>
    <s v="INC000002520177"/>
    <s v="HOUSING"/>
    <x v="19"/>
    <s v="BELIEVE"/>
    <s v="SEBASTIAN A JARA VIDAL"/>
    <s v="frp_fbalab"/>
    <s v="3-Moderado/Limitado"/>
    <x v="1"/>
    <s v="Media"/>
    <x v="0"/>
    <s v="TELEFONICA EMPRESAS DE CHILE SA"/>
    <s v="GESTION DATACENTER/ ACCESOS / TELEFONICA EMPRESAS DE CHILE SA"/>
    <s v="27/12/2023 15:03:57"/>
    <s v="27/12/2023 15:05:25"/>
    <s v="Cerrado"/>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s v="CUMPLE"/>
    <s v="NO CUMPLE"/>
    <s v="NO CUMPLE"/>
    <s v="NO CUMPLE"/>
    <s v="NO CUMPLE"/>
  </r>
  <r>
    <s v="INC000002520182"/>
    <s v="VPN IP - MPLS"/>
    <x v="4"/>
    <s v="BELIEVE"/>
    <s v="GIOVANNI D ROCCO VALENZUELA"/>
    <s v="frp_pcamay"/>
    <s v="4-Menor/Localizado"/>
    <x v="0"/>
    <s v="Baja"/>
    <x v="0"/>
    <s v="TELEFONICA CYBERSECURITY TECH CHILE SPA"/>
    <s v="REQ / SOC / PROBLEMAS CON VPN"/>
    <s v="27/12/2023 15:20:00"/>
    <s v="27/12/2023 15:22:10"/>
    <s v="Cerrado"/>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s v="NO CUMPLE"/>
    <s v="CUMPLE"/>
    <s v="NO CUMPLE"/>
    <s v="NO CUMPLE"/>
    <s v="NO CUMPLE"/>
  </r>
  <r>
    <s v="INC000002520218"/>
    <s v="HOSTING VIRTUAL"/>
    <x v="7"/>
    <s v="DUOC TICKET AUTOMATICO"/>
    <s v="DAVID MATELUNA"/>
    <s v="frp_lmosqu"/>
    <s v="3-Moderado/Limitado"/>
    <x v="0"/>
    <s v="Baja"/>
    <x v="0"/>
    <s v="FUNDACION INSTITUTO PROFESIONAL DUOC UC"/>
    <s v="REQ | DUOC | RE: INC000002520108 Urgencia: Media | Reporte recursos OCI"/>
    <s v="27/12/2023 12:41:36"/>
    <s v="27/12/2023 12:44:47"/>
    <s v="Cerrado"/>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s v="NO CUMPLE"/>
    <s v="CUMPLE"/>
    <s v="NO CUMPLE"/>
    <s v="NO CUMPLE"/>
    <s v="NO CUMPLE"/>
  </r>
  <r>
    <s v="INC000002520312"/>
    <s v="HOUSING"/>
    <x v="16"/>
    <s v="BELIEVE"/>
    <s v="FERNEY D GARZON PEÑA"/>
    <s v="frp_jolsso"/>
    <s v="3-Moderado/Limitado"/>
    <x v="1"/>
    <s v="Media"/>
    <x v="0"/>
    <s v="TELEFONICA EMPRESAS DE CHILE SA"/>
    <s v="GESTION DATACENTER/ ACCESOS /TELEFONICA EMPRESAS DE CHILE SA"/>
    <s v="27/12/2023 13:36:08"/>
    <s v="27/12/2023 13:37:36"/>
    <s v="Cerrado"/>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s v="CUMPLE"/>
    <s v="NO CUMPLE"/>
    <s v="NO CUMPLE"/>
    <s v="NO CUMPLE"/>
    <s v="NO CUMPLE"/>
  </r>
  <r>
    <s v="INC000002520328"/>
    <s v="HOUSING"/>
    <x v="19"/>
    <s v="BELIEVE"/>
    <s v="SEBASTIAN A JARA VIDAL"/>
    <s v="frp_jolsso"/>
    <s v="3-Moderado/Limitado"/>
    <x v="1"/>
    <s v="Media"/>
    <x v="0"/>
    <s v="EQUIPOS ELECTRONICOS Y COMPUTACION SA"/>
    <s v="GESTION DATACENTER/ ACCESOS /EQUIPOS ELECTRONICOS Y COMPUTACION SA"/>
    <s v="27/12/2023 14:36:00"/>
    <s v="27/12/2023 14:37:42"/>
    <s v="Cerrado"/>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s v="CUMPLE"/>
    <s v="NO CUMPLE"/>
    <s v="NO CUMPLE"/>
    <s v="NO CUMPLE"/>
    <s v="NO CUMPLE"/>
  </r>
  <r>
    <s v="INC000002520347"/>
    <s v="HOUSING"/>
    <x v="19"/>
    <s v="BELIEVE"/>
    <s v="SEBASTIAN A JARA VIDAL"/>
    <s v="frp_jolsso"/>
    <s v="3-Moderado/Limitado"/>
    <x v="1"/>
    <s v="Media"/>
    <x v="0"/>
    <s v="CIBERGESTION CHILE S.A."/>
    <s v="GESTION DATACENTER/ ACCESOS /CIBERGESTION CHILE S.A."/>
    <s v="27/12/2023 15:23:23"/>
    <s v="27/12/2023 15:25:20"/>
    <s v="Cerrado"/>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s v="CUMPLE"/>
    <s v="NO CUMPLE"/>
    <s v="NO CUMPLE"/>
    <s v="NO CUMPLE"/>
    <s v="NO CUMPLE"/>
  </r>
  <r>
    <s v="INC000002520350"/>
    <s v="HOUSING"/>
    <x v="19"/>
    <s v="BELIEVE"/>
    <s v="SEBASTIAN A JARA VIDAL"/>
    <s v="frp_jolsso"/>
    <s v="3-Moderado/Limitado"/>
    <x v="1"/>
    <s v="Media"/>
    <x v="0"/>
    <s v="EQUIPOS ELECTRONICOS Y COMPUTACION SA"/>
    <s v="GESTION DATACENTER/ ACCESOS /EQUIPOS ELECTRONICOS Y COMPUTACION SA"/>
    <s v="27/12/2023 15:32:24"/>
    <s v="27/12/2023 15:34:13"/>
    <s v="Cerrado"/>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s v="CUMPLE"/>
    <s v="NO CUMPLE"/>
    <s v="NO CUMPLE"/>
    <s v="NO CUMPLE"/>
    <s v="NO CUMPLE"/>
  </r>
  <r>
    <s v="INC000002520453"/>
    <s v="MONITOREO"/>
    <x v="23"/>
    <s v="SM OPERACIONES"/>
    <s v="JUAN P SEGURA VARGAS"/>
    <s v="tct_decruz"/>
    <s v="4-Menor/Localizado"/>
    <x v="0"/>
    <s v="Baja"/>
    <x v="0"/>
    <s v="TELEFONICA GLOBAL TECHNOLOGY S.A.AGENCIA EN CHILE"/>
    <s v="ALERTAS DE MONITOREO 27-12-2023"/>
    <s v="27/12/2023 15:18:00"/>
    <s v="27/12/2023 15:20:35"/>
    <s v="Cerrado"/>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s v="CUMPLE"/>
    <s v="NO CUMPLE"/>
    <s v="NO CUMPLE"/>
    <s v="NO CUMPLE"/>
    <s v="NO CUMPLE"/>
  </r>
  <r>
    <s v="INC000002520483"/>
    <s v="RED INTERNA"/>
    <x v="1"/>
    <s v="APQ ACCESOS"/>
    <s v="CARLOS F ARAYA RAMIREZ"/>
    <s v="tct_cararr"/>
    <s v="4-Menor/Localizado"/>
    <x v="0"/>
    <s v="Baja"/>
    <x v="0"/>
    <s v="TELEFONICA CYBERSECURITY TECH CHILE SPA"/>
    <s v="RONDA INSPECTIVA"/>
    <s v="27/12/2023 15:48:59"/>
    <s v="27/12/2023 15:49:37"/>
    <s v="Cerrado"/>
    <s v="CDP ANTIGUO 1"/>
    <s v="CDP ANTIGUO 2"/>
    <s v="27/12/2023 16:05:32"/>
    <s v="27/12/2023 23:50:00"/>
    <m/>
    <s v="RONDA REALIZADA"/>
    <d v="1899-12-30T00:00:00"/>
    <d v="1899-12-30T00:00:00"/>
    <d v="1899-12-30T00:00:00"/>
    <s v=""/>
    <s v="Cumplido"/>
    <m/>
    <m/>
    <m/>
    <m/>
    <m/>
    <d v="2023-11-22T00:00:00"/>
    <s v="CUMPLE"/>
    <s v="NO CUMPLE"/>
    <s v="NO CUMPLE"/>
    <s v="NO CUMPLE"/>
    <s v="NO CUMPLE"/>
  </r>
  <r>
    <s v="INC000002520523"/>
    <s v="OFFICE365"/>
    <x v="4"/>
    <s v="OPERACION N1"/>
    <s v="ALEJANDRO ACEVEDO VALENZUELA"/>
    <s v="tct_aaceve"/>
    <s v="4-Menor/Localizado"/>
    <x v="0"/>
    <s v="Baja"/>
    <x v="0"/>
    <s v="TELEFONICA GLOBAL TECHNOLOGY S.A.AGENCIA EN CHILE"/>
    <s v="Creación app azure Reunión Formativa."/>
    <s v="27/12/2023 15:57:48"/>
    <s v="27/12/2023 16:00:28"/>
    <s v="Cerrado"/>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s v="CUMPLE"/>
    <s v="NO CUMPLE"/>
    <s v="NO CUMPLE"/>
    <s v="NO CUMPLE"/>
    <s v="NO CUMPLE"/>
  </r>
  <r>
    <s v="INC000002520542"/>
    <s v="RED INTERNA"/>
    <x v="0"/>
    <s v="APQ ACCESOS"/>
    <s v="CRISTOPHER MALDONADO ROMERO"/>
    <s v="tct_cmaldo"/>
    <s v="4-Menor/Localizado"/>
    <x v="0"/>
    <s v="Baja"/>
    <x v="0"/>
    <s v="TELEFONICA EMPRESAS DE CHILE SA"/>
    <s v="RONDA TOMA DE TEMPERATURAS SALAS TIC"/>
    <s v="27/12/2023 16:25:54"/>
    <s v="27/12/2023 16:26:56"/>
    <s v="Cerrado"/>
    <s v="CDP ANTIGUO 1"/>
    <s v="CDP ANTIGUO 2"/>
    <s v="27/12/2023 17:01:50"/>
    <s v="27/12/2023 23:50:00"/>
    <m/>
    <s v="RONDA REALIZADA"/>
    <d v="1899-12-30T00:00:00"/>
    <d v="1899-12-30T00:00:00"/>
    <d v="1899-12-30T00:00:00"/>
    <s v=""/>
    <s v="Cumplido"/>
    <m/>
    <m/>
    <m/>
    <m/>
    <m/>
    <d v="2023-11-23T00:00:00"/>
    <s v="CUMPLE"/>
    <s v="NO CUMPLE"/>
    <s v="NO CUMPLE"/>
    <s v="NO CUMPLE"/>
    <s v="NO CUMPLE"/>
  </r>
  <r>
    <s v="INC000002520551"/>
    <s v="RED INTERNA"/>
    <x v="0"/>
    <s v="APQ ACCESOS"/>
    <s v="CRISTOPHER MALDONADO ROMERO"/>
    <s v="tct_cmaldo"/>
    <s v="4-Menor/Localizado"/>
    <x v="0"/>
    <s v="Baja"/>
    <x v="0"/>
    <s v="TELEFONICA EMPRESAS DE CHILE SA"/>
    <s v="RONDA TOMA DE TEMPERATURAS SALAS TIC"/>
    <s v="27/12/2023 17:02:15"/>
    <s v="27/12/2023 17:03:23"/>
    <s v="Cerrado"/>
    <s v="CDP ANTIGUO 1"/>
    <s v="CDP ANTIGUO 2"/>
    <s v="27/12/2023 19:15:29"/>
    <s v="27/12/2023 23:50:00"/>
    <m/>
    <s v="RONDA REALIZADA"/>
    <d v="1899-12-30T00:00:00"/>
    <d v="1899-12-30T00:00:00"/>
    <d v="1899-12-30T00:00:00"/>
    <s v=""/>
    <s v="Cumplido"/>
    <m/>
    <m/>
    <m/>
    <m/>
    <m/>
    <d v="2023-11-22T00:00:00"/>
    <s v="CUMPLE"/>
    <s v="NO CUMPLE"/>
    <s v="NO CUMPLE"/>
    <s v="NO CUMPLE"/>
    <s v="NO CUMPLE"/>
  </r>
  <r>
    <s v="INC000002520553"/>
    <s v="RED INTERNA"/>
    <x v="0"/>
    <s v="APQ ACCESOS"/>
    <s v="CRISTOPHER MALDONADO ROMERO"/>
    <s v="tct_cmaldo"/>
    <s v="4-Menor/Localizado"/>
    <x v="0"/>
    <s v="Baja"/>
    <x v="0"/>
    <s v="TELEFONICA EMPRESAS DE CHILE SA"/>
    <s v="RONDA TOMA DE TEMPERATURAS SALAS TIC"/>
    <s v="27/12/2023 17:03:43"/>
    <s v="27/12/2023 17:04:35"/>
    <s v="Cerrado"/>
    <s v="CDP ANTIGUO 1"/>
    <s v="CDP ANTIGUO 2"/>
    <s v="27/12/2023 19:23:38"/>
    <s v="27/12/2023 23:50:00"/>
    <m/>
    <s v="RONDA REALIZADA"/>
    <d v="1899-12-30T00:00:00"/>
    <d v="1899-12-30T00:00:00"/>
    <d v="1899-12-30T00:00:00"/>
    <s v=""/>
    <s v="Cumplido"/>
    <m/>
    <m/>
    <m/>
    <m/>
    <m/>
    <d v="2023-11-22T00:00:00"/>
    <s v="CUMPLE"/>
    <s v="NO CUMPLE"/>
    <s v="NO CUMPLE"/>
    <s v="NO CUMPLE"/>
    <s v="NO CUMPLE"/>
  </r>
  <r>
    <s v="INC000002520562"/>
    <s v="VPN IP - MPLS"/>
    <x v="17"/>
    <s v="GESTION HD"/>
    <s v="EWALD R GALAZ MILLALEO"/>
    <s v="frp_spevel"/>
    <s v="3-Moderado/Limitado"/>
    <x v="1"/>
    <s v="Media"/>
    <x v="0"/>
    <s v="FUNDACION RED DE SALUD DE LA UNIVERSIDAD DE ANTOFAGASTA"/>
    <s v="HD/reseteo de contraseña"/>
    <s v="27/12/2023 17:24:02"/>
    <s v="27/12/2023 17:26:33"/>
    <s v="Cerrado"/>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s v="NO CUMPLE"/>
    <s v="CUMPLE"/>
    <s v="NO CUMPLE"/>
    <s v="NO CUMPLE"/>
    <s v="NO CUMPLE"/>
  </r>
  <r>
    <s v="INC000002520574"/>
    <s v="SEGURIDAD"/>
    <x v="4"/>
    <s v="SSO"/>
    <s v="GIOVANNI D ROCCO VALENZUELA"/>
    <s v="tct_lfrome"/>
    <s v="2-Significativo/Amplio"/>
    <x v="2"/>
    <s v="Alta"/>
    <x v="0"/>
    <s v="TELEFONICA CYBERSECURITY TECH CHILE SPA"/>
    <s v="Solicitud de Apagado de Servidor"/>
    <s v="27/12/2023 17:43:25"/>
    <s v="27/12/2023 17:44:54"/>
    <s v="Cerrado"/>
    <s v="SOC Empresas"/>
    <s v="Marca"/>
    <s v="28/12/2023 12:48:15"/>
    <s v="28/12/2023 23:50:00"/>
    <s v="Nos solicita apoyo con :"/>
    <m/>
    <d v="1899-12-30T18:14:00"/>
    <d v="1899-12-30T19:04:50"/>
    <d v="1899-12-30T00:50:50"/>
    <s v=""/>
    <s v="Cumplido"/>
    <m/>
    <m/>
    <m/>
    <m/>
    <m/>
    <d v="2023-11-22T00:00:00"/>
    <s v="CUMPLE"/>
    <s v="NO CUMPLE"/>
    <s v="NO CUMPLE"/>
    <s v="NO CUMPLE"/>
    <s v="NO CUMPLE"/>
  </r>
  <r>
    <s v="INC000002520594"/>
    <s v="HOUSING"/>
    <x v="19"/>
    <s v="BELIEVE"/>
    <s v="SEBASTIAN A JARA VIDAL"/>
    <s v="frp_jolsso"/>
    <s v="3-Moderado/Limitado"/>
    <x v="1"/>
    <s v="Media"/>
    <x v="0"/>
    <s v="CELULOSA ARAUCO Y CONSTITUCION S A"/>
    <s v="GESTION DATACENTER/ ACCESOS /CELULOSA ARAUCO Y CONSTITUCION S A"/>
    <s v="27/12/2023 18:54:30"/>
    <s v="27/12/2023 18:55:55"/>
    <s v="Cerrado"/>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s v="CUMPLE"/>
    <s v="NO CUMPLE"/>
    <s v="NO CUMPLE"/>
    <s v="NO CUMPLE"/>
    <s v="NO CUMPLE"/>
  </r>
  <r>
    <s v="INC000002520665"/>
    <s v="HOUSING"/>
    <x v="15"/>
    <s v="APQ ACCESOS"/>
    <s v="LUIS O MORALES ARENAS"/>
    <s v="tct_luimoa"/>
    <s v="4-Menor/Localizado"/>
    <x v="0"/>
    <s v="Baja"/>
    <x v="0"/>
    <s v="TELEFONICA EMPRESAS DE CHILE SA"/>
    <s v="SE GENERA TICKET POR REVISION Y TOMA DE ALARMA DE CLIENTES"/>
    <s v="27/12/2023 17:52:38"/>
    <s v="27/12/2023 17:54:08"/>
    <s v="Cerrado"/>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s v="CUMPLE"/>
    <s v="NO CUMPLE"/>
    <s v="NO CUMPLE"/>
    <s v="NO CUMPLE"/>
    <s v="NO CUMPLE"/>
  </r>
  <r>
    <s v="INC000002520673"/>
    <s v="HOUSING"/>
    <x v="16"/>
    <s v="BELIEVE"/>
    <s v="JOSE G MARQUEZ MARCANO"/>
    <s v="frp_fbalab"/>
    <s v="3-Moderado/Limitado"/>
    <x v="1"/>
    <s v="Media"/>
    <x v="0"/>
    <s v="HUAWEI CHILE S A"/>
    <s v="GESTION DATACENTER/ ACCESOS / HUAWEI CHILE S A"/>
    <s v="27/12/2023 18:13:46"/>
    <s v="27/12/2023 18:14:49"/>
    <s v="Cerrado"/>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s v="CUMPLE"/>
    <s v="NO CUMPLE"/>
    <s v="NO CUMPLE"/>
    <s v="NO CUMPLE"/>
    <s v="NO CUMPLE"/>
  </r>
  <r>
    <s v="INC000002520699"/>
    <s v="VPN IP - MPLS"/>
    <x v="17"/>
    <s v="GESTION HD"/>
    <s v="NICOLAS A SAAVEDRA EGUILUZ"/>
    <s v="frp_dalcap"/>
    <s v="4-Menor/Localizado"/>
    <x v="0"/>
    <s v="Baja"/>
    <x v="0"/>
    <s v="NUTRISCO CHILE SA"/>
    <s v="REQ / OT a transportar a PRD // OEDK925238 // OEDK925217"/>
    <s v="27/12/2023 23:12:59"/>
    <s v="27/12/2023 23:17:02"/>
    <s v="Cerrado"/>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s v="CUMPLE"/>
    <s v="NO CUMPLE"/>
    <s v="NO CUMPLE"/>
    <s v="NO CUMPLE"/>
    <s v="NO CUMPLE"/>
  </r>
  <r>
    <s v="INC000002520703"/>
    <s v="HOUSING"/>
    <x v="19"/>
    <s v="BELIEVE"/>
    <s v="EDUARDO A NUÑEZ LAMOZA"/>
    <s v="frp_jreyna"/>
    <s v="3-Moderado/Limitado"/>
    <x v="1"/>
    <s v="Media"/>
    <x v="0"/>
    <s v="BRINK S CHILE S A"/>
    <s v="GESTION DATACENTER/ ACCESOS  / Brinks Chile"/>
    <s v="27/12/2023 23:54:50"/>
    <s v="27/12/2023 23:55:52"/>
    <s v="Cerrado"/>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s v="NO CUMPLE"/>
    <s v="NO CUMPLE"/>
    <s v="CUMPLE"/>
    <s v="NO CUMPLE"/>
    <s v="NO CUMPLE"/>
  </r>
  <r>
    <s v="INC000002520735"/>
    <s v="HOSTING VIRTUAL"/>
    <x v="13"/>
    <s v="SM OPERACIONES"/>
    <s v="PABLO N OLIVA ALARCON"/>
    <s v="tct_decruz"/>
    <s v="4-Menor/Localizado"/>
    <x v="0"/>
    <s v="Baja"/>
    <x v="0"/>
    <s v="BITUMIX S.A."/>
    <s v="Recursos cliente Bitumix"/>
    <s v="27/12/2023 16:53:53"/>
    <s v="27/12/2023 16:57:08"/>
    <s v="Cerrado"/>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s v="NO CUMPLE"/>
    <s v="NO CUMPLE"/>
    <s v="NO CUMPLE"/>
    <s v="CUMPLE"/>
    <s v="NO CUMPLE"/>
  </r>
  <r>
    <s v="INC000002520747"/>
    <s v="INFRAESTRUCTURA DC"/>
    <x v="8"/>
    <s v="APQ ACCESOS"/>
    <s v="JONATHAN A MARQUEZ ASTENGO"/>
    <s v="tct_jmarqu"/>
    <s v="4-Menor/Localizado"/>
    <x v="0"/>
    <s v="Baja"/>
    <x v="0"/>
    <s v="TELEFONICA CYBERSECURITY TECH CHILE SPA"/>
    <s v="FACTIBILIDAD VOY Y DATOS/CRQ 80420"/>
    <s v="27/12/2023 17:09:23"/>
    <s v="27/12/2023 17:09:25"/>
    <s v="Cerrado"/>
    <s v="CDP ANTIGUO 1"/>
    <s v="CDP ANTIGUO 2"/>
    <s v="27/12/2023 17:21:45"/>
    <s v="27/12/2023 23:50:00"/>
    <s v="FACTIBILIDAD PARA INGRESO DE EQUIPOS"/>
    <s v="FACTIBILIDAD ENVIADA"/>
    <d v="1899-12-30T00:00:00"/>
    <d v="1899-12-30T00:00:00"/>
    <d v="1899-12-30T00:00:00"/>
    <s v=""/>
    <s v="Cumplido"/>
    <m/>
    <m/>
    <m/>
    <m/>
    <m/>
    <d v="2023-11-23T00:00:00"/>
    <s v="CUMPLE"/>
    <s v="NO CUMPLE"/>
    <s v="NO CUMPLE"/>
    <s v="NO CUMPLE"/>
    <s v="NO CUMPLE"/>
  </r>
  <r>
    <s v="INC000002520762"/>
    <s v="VPN IP - MPLS"/>
    <x v="13"/>
    <s v="GESTION HD"/>
    <s v="ANGEL CASTRO CABRERA"/>
    <s v="frp_fpetro"/>
    <s v="3-Moderado/Limitado"/>
    <x v="1"/>
    <s v="Media"/>
    <x v="0"/>
    <s v="TELEFONICA GLOBAL TECHNOLOGY S.A.AGENCIA EN CHILE"/>
    <s v="HD/creación de port Group"/>
    <s v="27/12/2023 17:22:51"/>
    <s v="27/12/2023 17:24:57"/>
    <s v="Cerrado"/>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s v="CUMPLE"/>
    <s v="NO CUMPLE"/>
    <s v="NO CUMPLE"/>
    <s v="NO CUMPLE"/>
    <s v="NO CUMPLE"/>
  </r>
  <r>
    <s v="INC000002520771"/>
    <s v="VPN IP - MPLS"/>
    <x v="2"/>
    <s v="GESTION HD"/>
    <s v="JUAN PABLO PAZ GOMPERTZ"/>
    <s v="frp_fpetro"/>
    <s v="3-Moderado/Limitado"/>
    <x v="1"/>
    <s v="Media"/>
    <x v="0"/>
    <s v="TELEFONICA GLOBAL TECHNOLOGY S.A.AGENCIA EN CHILE"/>
    <s v="HD/Ventisqueros//PVLaN sitio cotingencia"/>
    <s v="27/12/2023 17:29:00"/>
    <s v="27/12/2023 17:31:15"/>
    <s v="Cerrado"/>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s v="CUMPLE"/>
    <s v="NO CUMPLE"/>
    <s v="NO CUMPLE"/>
    <s v="NO CUMPLE"/>
    <s v="NO CUMPLE"/>
  </r>
  <r>
    <s v="INC000002520970"/>
    <s v="HOUSING"/>
    <x v="16"/>
    <s v="BELIEVE"/>
    <s v="FERNEY D GARZON PEÑA"/>
    <s v="frp_fbalab"/>
    <s v="3-Moderado/Limitado"/>
    <x v="1"/>
    <s v="Media"/>
    <x v="0"/>
    <s v="HUAWEI CHILE S A"/>
    <s v="GESTION DATACENTER/ ACCESOS / HUAWEI CHILE S A"/>
    <s v="28/12/2023 9:08:57"/>
    <s v="28/12/2023 9:10:58"/>
    <s v="Cerrado"/>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s v="CUMPLE"/>
    <s v="NO CUMPLE"/>
    <s v="NO CUMPLE"/>
    <s v="NO CUMPLE"/>
    <s v="NO CUMPLE"/>
  </r>
  <r>
    <s v="INC000002521075"/>
    <s v="HOUSING"/>
    <x v="15"/>
    <s v="APQ ACCESOS"/>
    <s v="JOSE G MARQUEZ MARCANO"/>
    <s v="tct_josmam"/>
    <s v="4-Menor/Localizado"/>
    <x v="0"/>
    <s v="Baja"/>
    <x v="0"/>
    <s v="TELEFONICA EMPRESAS DE CHILE SA"/>
    <s v="RONDA Y REVISION DE SALAS"/>
    <s v="27/12/2023 23:57:31"/>
    <s v="27/12/2023 23:58:38"/>
    <s v="Cerrado"/>
    <s v="CDP ANTIGUO 1"/>
    <s v="CDP ANTIGUO 2"/>
    <s v="28/12/2023 0:00:21"/>
    <s v="28/12/2023 23:50:00"/>
    <s v="RONDA Y REVISION DE SALAS"/>
    <s v="RONDAS REALIZADAS"/>
    <d v="1899-12-30T00:01:16"/>
    <d v="1899-12-30T00:02:50"/>
    <d v="1899-12-30T00:01:34"/>
    <s v=""/>
    <s v="Cumplido"/>
    <m/>
    <m/>
    <m/>
    <m/>
    <m/>
    <d v="2023-11-23T00:00:00"/>
    <s v="CUMPLE"/>
    <s v="NO CUMPLE"/>
    <s v="NO CUMPLE"/>
    <s v="NO CUMPLE"/>
    <s v="NO CUMPLE"/>
  </r>
  <r>
    <s v="INC000002521077"/>
    <s v="HOUSING"/>
    <x v="16"/>
    <s v="BELIEVE"/>
    <s v="JOSE G MARQUEZ MARCANO"/>
    <s v="frp_jcruzy"/>
    <s v="3-Moderado/Limitado"/>
    <x v="1"/>
    <s v="Media"/>
    <x v="1"/>
    <s v="TELEFONICA INTERNACIONAL CHILE SA"/>
    <s v="GESTION DATACENTER/ ACCESOS  / ARAUCO"/>
    <s v="28/12/2023 0:04:27"/>
    <s v="28/12/2023 0:14:36"/>
    <s v="Cerrado"/>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s v="CUMPLE"/>
    <s v="NO CUMPLE"/>
    <s v="NO CUMPLE"/>
    <s v="NO CUMPLE"/>
    <s v="NO CUMPLE"/>
  </r>
  <r>
    <s v="INC000002521080"/>
    <s v="HOUSING"/>
    <x v="15"/>
    <s v="APQ ACCESOS"/>
    <s v="JOSE G MARQUEZ MARCANO"/>
    <s v="tct_josmam"/>
    <s v="4-Menor/Localizado"/>
    <x v="0"/>
    <s v="Baja"/>
    <x v="0"/>
    <s v="TELEFONICA EMPRESAS DE CHILE SA"/>
    <s v="TOMA DE ALARMAS DE CLIENTES"/>
    <s v="28/12/2023 0:01:19"/>
    <s v="28/12/2023 0:03:36"/>
    <s v="Cerrado"/>
    <s v="CDP ANTIGUO 1"/>
    <s v="CDP ANTIGUO 2"/>
    <s v="28/12/2023 0:07:00"/>
    <s v="28/12/2023 23:50:00"/>
    <s v="TOMA DE ALARMAS DE CLIENTES"/>
    <s v="TOMA DE ALARMAS REALIZADAS"/>
    <d v="1899-12-30T00:03:07"/>
    <d v="1899-12-30T00:05:41"/>
    <d v="1899-12-30T00:02:34"/>
    <s v=""/>
    <s v="Cumplido"/>
    <m/>
    <m/>
    <m/>
    <m/>
    <m/>
    <d v="2023-11-24T00:00:00"/>
    <s v="CUMPLE"/>
    <s v="NO CUMPLE"/>
    <s v="NO CUMPLE"/>
    <s v="NO CUMPLE"/>
    <s v="NO CUMPLE"/>
  </r>
  <r>
    <s v="INC000002521111"/>
    <s v="VPN IP - MPLS"/>
    <x v="17"/>
    <s v="GESTION HD"/>
    <s v="NICOLAS A SAAVEDRA EGUILUZ"/>
    <s v="frp_dalcap"/>
    <s v="4-Menor/Localizado"/>
    <x v="0"/>
    <s v="Baja"/>
    <x v="0"/>
    <s v="NUTRISCO CHILE SA"/>
    <s v="REQ / OEDK925203 OT-Paso a PRD Centro DE36"/>
    <s v="28/12/2023 7:23:14"/>
    <s v="28/12/2023 7:26:21"/>
    <s v="Cerrado"/>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s v="CUMPLE"/>
    <s v="NO CUMPLE"/>
    <s v="NO CUMPLE"/>
    <s v="NO CUMPLE"/>
    <s v="NO CUMPLE"/>
  </r>
  <r>
    <s v="INC000002521113"/>
    <s v="SAP"/>
    <x v="17"/>
    <s v="CLOUD SAP HANA"/>
    <s v="NICOLAS A SAAVEDRA EGUILUZ"/>
    <s v="tct_nsaave"/>
    <s v="4-Menor/Localizado"/>
    <x v="0"/>
    <s v="Baja"/>
    <x v="0"/>
    <s v="TELEFONICA EMPRESAS DE CHILE SA"/>
    <s v="Checklist Diario Clientes 28-12-23"/>
    <s v="28/12/2023 8:14:36"/>
    <s v="28/12/2023 8:16:12"/>
    <s v="Cerrado"/>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s v="CUMPLE"/>
    <s v="NO CUMPLE"/>
    <s v="NO CUMPLE"/>
    <s v="NO CUMPLE"/>
    <s v="NO CUMPLE"/>
  </r>
  <r>
    <s v="INC000002521125"/>
    <s v="RED INTERNA"/>
    <x v="1"/>
    <s v="APQ ACCESOS"/>
    <s v="CARLOS F ARAYA RAMIREZ"/>
    <s v="tct_cararr"/>
    <s v="4-Menor/Localizado"/>
    <x v="0"/>
    <s v="Baja"/>
    <x v="0"/>
    <s v="TELEFONICA CYBERSECURITY TECH CHILE SPA"/>
    <s v="RONDA INSPECTIVA"/>
    <s v="28/12/2023 9:28:41"/>
    <s v="28/12/2023 9:29:20"/>
    <s v="Cerrado"/>
    <s v="CDP ANTIGUO 1"/>
    <s v="CDP ANTIGUO 2"/>
    <s v="28/12/2023 9:46:02"/>
    <s v="28/12/2023 23:50:00"/>
    <m/>
    <s v="RONDA REALIZADA"/>
    <d v="1899-12-30T00:00:00"/>
    <d v="1899-12-30T00:00:00"/>
    <d v="1899-12-30T00:00:00"/>
    <s v=""/>
    <s v="Cumplido"/>
    <m/>
    <m/>
    <m/>
    <m/>
    <m/>
    <d v="2023-11-22T00:00:00"/>
    <s v="CUMPLE"/>
    <s v="NO CUMPLE"/>
    <s v="NO CUMPLE"/>
    <s v="NO CUMPLE"/>
    <s v="NO CUMPLE"/>
  </r>
  <r>
    <s v="INC000002521128"/>
    <s v="HOUSING"/>
    <x v="1"/>
    <s v="APQ ACCESOS"/>
    <s v="CARLOS F ARAYA RAMIREZ"/>
    <s v="tct_cararr"/>
    <s v="4-Menor/Localizado"/>
    <x v="0"/>
    <s v="Baja"/>
    <x v="0"/>
    <s v="TELEFONICA CYBERSECURITY TECH CHILE SPA"/>
    <s v="TOMA DE ALARMAS"/>
    <s v="28/12/2023 9:31:11"/>
    <s v="28/12/2023 9:32:02"/>
    <s v="Cerrado"/>
    <s v="CDP ANTIGUO 1"/>
    <s v="CDP ANTIGUO 2"/>
    <s v="28/12/2023 9:48:38"/>
    <s v="28/12/2023 23:50:00"/>
    <m/>
    <s v="TOMA DE ALARMAS REALIZADA"/>
    <d v="1899-12-30T00:00:00"/>
    <d v="1899-12-30T00:00:00"/>
    <d v="1899-12-30T00:00:00"/>
    <s v=""/>
    <s v="Cumplido"/>
    <m/>
    <m/>
    <m/>
    <m/>
    <m/>
    <d v="2023-11-22T00:00:00"/>
    <s v="CUMPLE"/>
    <s v="NO CUMPLE"/>
    <s v="NO CUMPLE"/>
    <s v="NO CUMPLE"/>
    <s v="NO CUMPLE"/>
  </r>
  <r>
    <s v="INC000002521176"/>
    <s v="HOUSING"/>
    <x v="19"/>
    <s v="BELIEVE"/>
    <s v="SEBASTIAN A JARA VIDAL"/>
    <s v="frp_dvital"/>
    <s v="3-Moderado/Limitado"/>
    <x v="0"/>
    <s v="Baja"/>
    <x v="0"/>
    <s v="ICETEL SERVICIOS S.A."/>
    <s v="GESTION DATACENTER/ ACCESOS / ICETEL SERVICIOS S.A."/>
    <s v="28/12/2023 11:14:48"/>
    <s v="28/12/2023 11:17:40"/>
    <s v="Cerrado"/>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s v="CUMPLE"/>
    <s v="NO CUMPLE"/>
    <s v="NO CUMPLE"/>
    <s v="NO CUMPLE"/>
    <s v="NO CUMPLE"/>
  </r>
  <r>
    <s v="INC000002521440"/>
    <s v="TICKET-INTELIGENTE"/>
    <x v="4"/>
    <s v="GESTION TI"/>
    <s v="PAUL A SEPULVEDA ALVAREZ"/>
    <s v="USR_TSIGHT"/>
    <s v="1-Extenso/Generalizado"/>
    <x v="0"/>
    <s v="Baja"/>
    <x v="1"/>
    <s v="FUNDACION INSTITUTO PROFESIONAL DUOC UC"/>
    <s v="fiprdu01 - dcacdvalpo1 TICKET AUTOMATICO"/>
    <s v="28/12/2023 3:47:39"/>
    <s v="28/12/2023 3:47:39"/>
    <s v="Cerrado"/>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s v="CUMPLE"/>
    <s v="NO CUMPLE"/>
    <s v="NO CUMPLE"/>
    <s v="NO CUMPLE"/>
    <s v="NO CUMPLE"/>
  </r>
  <r>
    <s v="INC000002521441"/>
    <s v="TICKET-INTELIGENTE"/>
    <x v="4"/>
    <s v="GESTION TI"/>
    <s v="PAUL A SEPULVEDA ALVAREZ"/>
    <s v="USR_TSIGHT"/>
    <s v="1-Extenso/Generalizado"/>
    <x v="0"/>
    <s v="Baja"/>
    <x v="1"/>
    <s v="FUNDACION INSTITUTO PROFESIONAL DUOC UC"/>
    <s v="fiprdu01 - hyp_valpo1 TICKET AUTOMATICO"/>
    <s v="28/12/2023 3:48:41"/>
    <s v="28/12/2023 3:48:41"/>
    <s v="Cerrado"/>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s v="CUMPLE"/>
    <s v="NO CUMPLE"/>
    <s v="NO CUMPLE"/>
    <s v="NO CUMPLE"/>
    <s v="NO CUMPLE"/>
  </r>
  <r>
    <s v="INC000002521442"/>
    <s v="TICKET-INTELIGENTE"/>
    <x v="4"/>
    <s v="GESTION TI"/>
    <s v="PAUL A SEPULVEDA ALVAREZ"/>
    <s v="USR_TSIGHT"/>
    <s v="1-Extenso/Generalizado"/>
    <x v="0"/>
    <s v="Baja"/>
    <x v="1"/>
    <s v="FUNDACION INSTITUTO PROFESIONAL DUOC UC"/>
    <s v="fiprdu01 - dcadmvalpo1_duoc_cl TICKET AUTOMATICO"/>
    <s v="28/12/2023 3:48:46"/>
    <s v="28/12/2023 3:48:46"/>
    <s v="Cerrado"/>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s v="CUMPLE"/>
    <s v="NO CUMPLE"/>
    <s v="NO CUMPLE"/>
    <s v="NO CUMPLE"/>
    <s v="NO CUMPLE"/>
  </r>
  <r>
    <s v="INC000002521443"/>
    <s v="TICKET-INTELIGENTE"/>
    <x v="4"/>
    <s v="GESTION TI"/>
    <s v="PAUL A SEPULVEDA ALVAREZ"/>
    <s v="USR_TSIGHT"/>
    <s v="1-Extenso/Generalizado"/>
    <x v="0"/>
    <s v="Baja"/>
    <x v="1"/>
    <s v="FUNDACION INSTITUTO PROFESIONAL DUOC UC"/>
    <s v="fiprdu01 - ilo_valpo1 TICKET AUTOMATICO"/>
    <s v="28/12/2023 3:49:54"/>
    <s v="28/12/2023 3:49:54"/>
    <s v="Cerrado"/>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s v="CUMPLE"/>
    <s v="NO CUMPLE"/>
    <s v="NO CUMPLE"/>
    <s v="NO CUMPLE"/>
    <s v="NO CUMPLE"/>
  </r>
  <r>
    <s v="INC000002521503"/>
    <s v="HOUSING"/>
    <x v="6"/>
    <s v="APQ ACCESOS"/>
    <s v="EDUARDO A NUÑEZ LAMOZA"/>
    <s v="tct_edunul"/>
    <s v="4-Menor/Localizado"/>
    <x v="0"/>
    <s v="Baja"/>
    <x v="0"/>
    <s v="TELEFONICA CYBERSECURITY TECH CHILE SPA"/>
    <s v="TOMA DE TEMPERATURAS"/>
    <s v="28/12/2023 6:41:58"/>
    <s v="28/12/2023 6:42:52"/>
    <s v="Cerrado"/>
    <s v="TI"/>
    <s v="CLIMA"/>
    <s v="28/12/2023 6:43:10"/>
    <s v="28/12/2023 23:50:00"/>
    <s v="TOMA DE TEMPERATURAS"/>
    <s v="RONDA REALIZADA"/>
    <d v="1899-12-30T00:00:00"/>
    <d v="1899-12-30T00:00:00"/>
    <d v="1899-12-30T00:00:00"/>
    <s v=""/>
    <s v="Cumplido"/>
    <m/>
    <m/>
    <m/>
    <m/>
    <m/>
    <d v="2023-11-22T00:00:00"/>
    <s v="CUMPLE"/>
    <s v="NO CUMPLE"/>
    <s v="NO CUMPLE"/>
    <s v="NO CUMPLE"/>
    <s v="NO CUMPLE"/>
  </r>
  <r>
    <s v="INC000002521505"/>
    <s v="HOUSING"/>
    <x v="6"/>
    <s v="APQ ACCESOS"/>
    <s v="EDUARDO A NUÑEZ LAMOZA"/>
    <s v="tct_edunul"/>
    <s v="4-Menor/Localizado"/>
    <x v="0"/>
    <s v="Baja"/>
    <x v="0"/>
    <s v="TELEFONICA CYBERSECURITY TECH CHILE SPA"/>
    <s v="RONDA SALAS TECNICAS"/>
    <s v="28/12/2023 6:43:42"/>
    <s v="28/12/2023 6:44:45"/>
    <s v="Cerrado"/>
    <s v="TI"/>
    <s v="INFRAESTRUCTURA"/>
    <s v="28/12/2023 6:45:02"/>
    <s v="28/12/2023 23:50:00"/>
    <s v="REVISION DE SALAS Y RACK"/>
    <s v="RONDA REALIZADA"/>
    <d v="1899-12-30T00:00:00"/>
    <d v="1899-12-30T00:00:00"/>
    <d v="1899-12-30T00:00:00"/>
    <s v=""/>
    <s v="Cumplido"/>
    <m/>
    <m/>
    <m/>
    <m/>
    <m/>
    <d v="2023-11-22T00:00:00"/>
    <s v="CUMPLE"/>
    <s v="NO CUMPLE"/>
    <s v="NO CUMPLE"/>
    <s v="NO CUMPLE"/>
    <s v="NO CUMPLE"/>
  </r>
  <r>
    <s v="INC000002521597"/>
    <s v="BACKUP ON DEMAND"/>
    <x v="9"/>
    <s v="SM OPERACIONES"/>
    <s v="AXEL ANDRADE"/>
    <s v="tct_decruz"/>
    <s v="4-Menor/Localizado"/>
    <x v="1"/>
    <s v="Media"/>
    <x v="0"/>
    <s v="MOSAICO SA"/>
    <s v="MOSAICO//BAJA VM EN RESPALDO"/>
    <s v="28/12/2023 9:56:29"/>
    <s v="28/12/2023 9:58:27"/>
    <s v="Cerrado"/>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s v="NO CUMPLE"/>
    <s v="NO CUMPLE"/>
    <s v="CUMPLE"/>
    <s v="NO CUMPLE"/>
    <s v="NO CUMPLE"/>
  </r>
  <r>
    <s v="INC000002521704"/>
    <s v="TICKET-INTELIGENTE"/>
    <x v="4"/>
    <s v="GESTION TI"/>
    <s v="PAUL A SEPULVEDA ALVAREZ"/>
    <s v="USR_TSIGHT"/>
    <s v="1-Extenso/Generalizado"/>
    <x v="0"/>
    <s v="Baja"/>
    <x v="1"/>
    <s v="EMPRESA NACIONAL DE CERTIFICACIONES"/>
    <s v="emnace01 - s4d34ecertdb2.ecertchile.local TICKET AUTOMATICO"/>
    <s v="28/12/2023 11:08:56"/>
    <s v="28/12/2023 11:08:56"/>
    <s v="Cerrado"/>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s v="CUMPLE"/>
    <s v="NO CUMPLE"/>
    <s v="NO CUMPLE"/>
    <s v="NO CUMPLE"/>
    <s v="NO CUMPLE"/>
  </r>
  <r>
    <s v="INC000002521719"/>
    <s v="VPN IP - MPLS"/>
    <x v="2"/>
    <s v="GESTION HD"/>
    <s v="OSCAR A RAMIREZ SOTO"/>
    <s v="frp_fpetro"/>
    <s v="3-Moderado/Limitado"/>
    <x v="1"/>
    <s v="Media"/>
    <x v="1"/>
    <s v="FUND DE BENEFICENCIA HOGAR DE CRISTO"/>
    <s v="HD/Problemas conexion SAP"/>
    <s v="28/12/2023 10:29:38"/>
    <s v="28/12/2023 10:31:08"/>
    <s v="Cerrado"/>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s v="NO CUMPLE"/>
    <s v="CUMPLE"/>
    <s v="NO CUMPLE"/>
    <s v="NO CUMPLE"/>
    <s v="NO CUMPLE"/>
  </r>
  <r>
    <s v="INC000002521734"/>
    <s v="HOUSING"/>
    <x v="19"/>
    <s v="BELIEVE"/>
    <s v="SEBASTIAN A JARA VIDAL"/>
    <s v="frp_fbalab"/>
    <s v="3-Moderado/Limitado"/>
    <x v="1"/>
    <s v="Media"/>
    <x v="0"/>
    <s v="TELEFONICA EMPRESAS DE CHILE SA"/>
    <s v="GESTION DATACENTER/ ACCESOS / TELEFONICA EMPRESAS DE CHILE SA"/>
    <s v="28/12/2023 10:46:59"/>
    <s v="28/12/2023 10:50:48"/>
    <s v="Cerrado"/>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s v="CUMPLE"/>
    <s v="NO CUMPLE"/>
    <s v="NO CUMPLE"/>
    <s v="NO CUMPLE"/>
    <s v="NO CUMPLE"/>
  </r>
  <r>
    <s v="INC000002521775"/>
    <s v="OFFICE365"/>
    <x v="4"/>
    <s v="OPERACION N1"/>
    <s v="ALEJANDRO ACEVEDO VALENZUELA"/>
    <s v="tct_aaceve"/>
    <s v="4-Menor/Localizado"/>
    <x v="0"/>
    <s v="Baja"/>
    <x v="0"/>
    <s v="TELEFONICA GLOBAL TECHNOLOGY S.A.AGENCIA EN CHILE"/>
    <s v="SOC/REQ TELEFONICA CYBERSECURITY TECH CHILE SPA/INC000002517897/ Alarma de inactividad Equipos ABIF"/>
    <s v="28/12/2023 11:39:16"/>
    <s v="28/12/2023 11:41:01"/>
    <s v="Cerrado"/>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s v="CUMPLE"/>
    <s v="NO CUMPLE"/>
    <s v="NO CUMPLE"/>
    <s v="NO CUMPLE"/>
    <s v="NO CUMPLE"/>
  </r>
  <r>
    <s v="INC000002521939"/>
    <s v="HOSTING VIRTUAL"/>
    <x v="13"/>
    <s v="SM OPERACIONES"/>
    <s v="PABLO N OLIVA ALARCON"/>
    <s v="tct_decruz"/>
    <s v="4-Menor/Localizado"/>
    <x v="1"/>
    <s v="Media"/>
    <x v="0"/>
    <s v="ZAMBONI INGENIEROS ASOCIADOS LIMITADA"/>
    <s v="Necesito una copia de la máquina virtual OPSAPI que está en el VDC de Telefónica :"/>
    <s v="28/12/2023 11:50:15"/>
    <s v="28/12/2023 11:51:03"/>
    <s v="Cerrado"/>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s v="NO CUMPLE"/>
    <s v="NO CUMPLE"/>
    <s v="CUMPLE"/>
    <s v="NO CUMPLE"/>
    <s v="NO CUMPLE"/>
  </r>
  <r>
    <s v="INC000002522005"/>
    <s v="VPN IP - MPLS"/>
    <x v="12"/>
    <s v="ADMINISTRADORES RESIDENTES"/>
    <s v="MOISES E MONTERO RAMOS"/>
    <s v="frp_kefern"/>
    <s v="3-Moderado/Limitado"/>
    <x v="1"/>
    <s v="Media"/>
    <x v="0"/>
    <s v="INSTITUTO PROFESIONAL DE CHILE SA"/>
    <s v="GAMA / Requerimiento Políticas de Replicas Diciembre 2023"/>
    <s v="28/12/2023 12:12:18"/>
    <s v="28/12/2023 12:17:09"/>
    <s v="Cerrado"/>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s v="NO CUMPLE"/>
    <s v="NO CUMPLE"/>
    <s v="CUMPLE"/>
    <s v="NO CUMPLE"/>
    <s v="NO CUMPLE"/>
  </r>
  <r>
    <s v="INC000002522006"/>
    <s v="SEGURIDAD"/>
    <x v="4"/>
    <s v="GAMA  TICKET AUTOMATICO"/>
    <s v="ALEJANDRO ACEVEDO VALENZUELA"/>
    <s v="asc_vanton"/>
    <s v="4-Menor/Localizado"/>
    <x v="1"/>
    <s v="Media"/>
    <x v="0"/>
    <s v="FRACTALIA"/>
    <s v="Acceso a IP 10.70.10.141 , desde SQL Server"/>
    <s v="28/12/2023 12:14:55"/>
    <s v="28/12/2023 12:19:18"/>
    <s v="Cerrado"/>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s v="NO CUMPLE"/>
    <s v="CUMPLE"/>
    <s v="NO CUMPLE"/>
    <s v="NO CUMPLE"/>
    <s v="NO CUMPLE"/>
  </r>
  <r>
    <s v="INC000002522022"/>
    <s v="RED INTERNA"/>
    <x v="0"/>
    <s v="APQ ACCESOS"/>
    <s v="CRISTOPHER MALDONADO ROMERO"/>
    <s v="tct_cmaldo"/>
    <s v="4-Menor/Localizado"/>
    <x v="0"/>
    <s v="Baja"/>
    <x v="0"/>
    <s v="TELEFONICA EMPRESAS DE CHILE SA"/>
    <s v="RONDA TOMA DE TEMPERATURAS SALAS TIC"/>
    <s v="28/12/2023 12:39:32"/>
    <s v="28/12/2023 12:40:34"/>
    <s v="Cerrado"/>
    <s v="CDP ANTIGUO 1"/>
    <s v="CDP ANTIGUO 2"/>
    <s v="28/12/2023 13:04:04"/>
    <s v="28/12/2023 23:50:00"/>
    <m/>
    <s v="RONDA REALIZADA"/>
    <d v="1899-12-30T00:00:00"/>
    <d v="1899-12-30T00:00:00"/>
    <d v="1899-12-30T00:00:00"/>
    <s v=""/>
    <s v="Cumplido"/>
    <m/>
    <m/>
    <m/>
    <m/>
    <m/>
    <d v="2023-11-22T00:00:00"/>
    <s v="CUMPLE"/>
    <s v="NO CUMPLE"/>
    <s v="NO CUMPLE"/>
    <s v="NO CUMPLE"/>
    <s v="NO CUMPLE"/>
  </r>
  <r>
    <s v="INC000002522044"/>
    <s v="INFRAESTRUCTURA DC"/>
    <x v="8"/>
    <s v="APQ ACCESOS"/>
    <s v="JONATHAN A MARQUEZ ASTENGO"/>
    <s v="tct_sjarav"/>
    <s v="4-Menor/Localizado"/>
    <x v="0"/>
    <s v="Baja"/>
    <x v="0"/>
    <s v="TELEFONICA CYBERSECURITY TECH CHILE SPA"/>
    <s v="FACTIBILIDAD CLIENTE VOZ Y DATOS/CRQ 80420"/>
    <s v="28/12/2023 13:35:45"/>
    <s v="28/12/2023 13:36:57"/>
    <s v="Cerrado"/>
    <s v="CDP ANTIGUO 1"/>
    <s v="CDP ANTIGUO 2"/>
    <s v="28/12/2023 13:47:14"/>
    <s v="28/12/2023 23:50:00"/>
    <s v="FACTIBILIDAD PARA INGRESO DE EQUIPOS Y UN EGRESO"/>
    <s v="FACTIBILIDAD ENVIADA"/>
    <d v="1899-12-30T00:00:00"/>
    <d v="1899-12-30T00:00:00"/>
    <d v="1899-12-30T00:00:00"/>
    <s v=""/>
    <s v="Cumplido"/>
    <m/>
    <m/>
    <m/>
    <m/>
    <m/>
    <d v="2023-11-22T00:00:00"/>
    <s v="CUMPLE"/>
    <s v="NO CUMPLE"/>
    <s v="NO CUMPLE"/>
    <s v="NO CUMPLE"/>
    <s v="NO CUMPLE"/>
  </r>
  <r>
    <s v="INC000002522069"/>
    <s v="HOUSING"/>
    <x v="7"/>
    <s v="DUOC TICKET AUTOMATICO"/>
    <s v="ALVARO ORTIZ"/>
    <s v="frp_disilv"/>
    <s v="3-Moderado/Limitado"/>
    <x v="0"/>
    <s v="Baja"/>
    <x v="0"/>
    <s v="FUNDACION INSTITUTO PROFESIONAL DUOC UC"/>
    <s v="REQ | DUOC | RE: Truncate"/>
    <s v="28/12/2023 14:37:49"/>
    <s v="28/12/2023 14:41:37"/>
    <s v="Cerrado"/>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s v="NO CUMPLE"/>
    <s v="CUMPLE"/>
    <s v="NO CUMPLE"/>
    <s v="NO CUMPLE"/>
    <s v="NO CUMPLE"/>
  </r>
  <r>
    <s v="INC000002522080"/>
    <s v="VPN IP - MPLS"/>
    <x v="9"/>
    <s v="GESTION HD"/>
    <s v="AXEL ANDRADE"/>
    <s v="frp_fpetro"/>
    <s v="3-Moderado/Limitado"/>
    <x v="1"/>
    <s v="Media"/>
    <x v="0"/>
    <s v="SOC PUNTA DEL COBRE S A"/>
    <s v="REQ/Alta Respaldo PUC-DB-11-01"/>
    <s v="28/12/2023 16:25:37"/>
    <s v="28/12/2023 16:28:06"/>
    <s v="Cerrado"/>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s v="NO CUMPLE"/>
    <s v="CUMPLE"/>
    <s v="NO CUMPLE"/>
    <s v="NO CUMPLE"/>
    <s v="NO CUMPLE"/>
  </r>
  <r>
    <s v="INC000002522086"/>
    <s v="RED INTERNA"/>
    <x v="0"/>
    <s v="APQ ACCESOS"/>
    <s v="CRISTOPHER MALDONADO ROMERO"/>
    <s v="tct_cmaldo"/>
    <s v="4-Menor/Localizado"/>
    <x v="0"/>
    <s v="Baja"/>
    <x v="0"/>
    <s v="TELEFONICA EMPRESAS DE CHILE SA"/>
    <s v="RONDA TOMA DE TEMPERATURAS SALAS TIC"/>
    <s v="28/12/2023 16:12:19"/>
    <s v="28/12/2023 16:14:15"/>
    <s v="Cerrado"/>
    <s v="CDP ANTIGUO 1"/>
    <s v="CDP ANTIGUO 2"/>
    <s v="28/12/2023 17:13:18"/>
    <s v="28/12/2023 23:50:00"/>
    <m/>
    <s v="RONDA REALIZADA"/>
    <d v="1899-12-30T00:00:00"/>
    <d v="1899-12-30T00:00:00"/>
    <d v="1899-12-30T00:00:00"/>
    <s v=""/>
    <s v="Cumplido"/>
    <m/>
    <m/>
    <m/>
    <m/>
    <m/>
    <d v="2023-11-22T00:00:00"/>
    <s v="CUMPLE"/>
    <s v="NO CUMPLE"/>
    <s v="NO CUMPLE"/>
    <s v="NO CUMPLE"/>
    <s v="NO CUMPLE"/>
  </r>
  <r>
    <s v="INC000002522137"/>
    <s v="OFFICE365"/>
    <x v="5"/>
    <s v="GESTION CALL CENTER"/>
    <s v="ALEJANDRO ACEVEDO VALENZUELA"/>
    <s v="frp_kjoopl"/>
    <s v="4-Menor/Localizado"/>
    <x v="0"/>
    <s v="Baja"/>
    <x v="0"/>
    <s v="DUPLEX S A"/>
    <s v="CALL CENTER /PROBLEMAS CON OUTLOOK"/>
    <s v="28/12/2023 16:22:18"/>
    <s v="28/12/2023 16:25:46"/>
    <s v="Cerrado"/>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s v="CUMPLE"/>
    <s v="NO CUMPLE"/>
    <s v="NO CUMPLE"/>
    <s v="NO CUMPLE"/>
    <s v="NO CUMPLE"/>
  </r>
  <r>
    <s v="INC000002522234"/>
    <s v="OFFICE365"/>
    <x v="5"/>
    <s v="GESTION HD"/>
    <s v="ALEJANDRO ACEVEDO VALENZUELA"/>
    <s v="frp_rvilel"/>
    <s v="4-Menor/Localizado"/>
    <x v="0"/>
    <s v="Baja"/>
    <x v="0"/>
    <s v="GARCIA NADAL &amp; COMPANIA LIMITADA"/>
    <s v="HD/REQUERIMIENTO"/>
    <s v="28/12/2023 13:07:04"/>
    <s v="28/12/2023 13:12:10"/>
    <s v="Cerrado"/>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s v="NO CUMPLE"/>
    <s v="CUMPLE"/>
    <s v="NO CUMPLE"/>
    <s v="NO CUMPLE"/>
    <s v="NO CUMPLE"/>
  </r>
  <r>
    <s v="INC000002522253"/>
    <s v="VPN IP - MPLS"/>
    <x v="12"/>
    <s v="GESTION HD"/>
    <s v="MOISES E MONTERO RAMOS"/>
    <s v="frp_fpetro"/>
    <s v="3-Moderado/Limitado"/>
    <x v="1"/>
    <s v="Media"/>
    <x v="0"/>
    <s v="EMPRESA NACIONAL DE CERTIFICACIONES"/>
    <s v="HD/Migrar VM Apoquindo a San Martin"/>
    <s v="28/12/2023 13:37:22"/>
    <s v="28/12/2023 13:38:38"/>
    <s v="Cerrado"/>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s v="NO CUMPLE"/>
    <s v="NO CUMPLE"/>
    <s v="CUMPLE"/>
    <s v="NO CUMPLE"/>
    <s v="NO CUMPLE"/>
  </r>
  <r>
    <s v="INC000002522420"/>
    <s v="HOUSING"/>
    <x v="19"/>
    <s v="BELIEVE"/>
    <s v="SEBASTIAN A JARA VIDAL"/>
    <s v="frp_fbalab"/>
    <s v="3-Moderado/Limitado"/>
    <x v="1"/>
    <s v="Media"/>
    <x v="0"/>
    <s v="IDOM INGENIERIA Y CONSULTORIA S.A. AGENCIA EN CHILE"/>
    <s v="GESTION DATACENTER/ ACCESOS / Nabiax"/>
    <s v="28/12/2023 14:29:09"/>
    <s v="28/12/2023 14:30:31"/>
    <s v="Cerrado"/>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s v="CUMPLE"/>
    <s v="NO CUMPLE"/>
    <s v="NO CUMPLE"/>
    <s v="NO CUMPLE"/>
    <s v="NO CUMPLE"/>
  </r>
  <r>
    <s v="INC000002522424"/>
    <s v="HOUSING"/>
    <x v="19"/>
    <s v="BELIEVE"/>
    <s v="SEBASTIAN A JARA VIDAL"/>
    <s v="frp_fbalab"/>
    <s v="3-Moderado/Limitado"/>
    <x v="1"/>
    <s v="Media"/>
    <x v="0"/>
    <s v="TELEFONICA EMPRESAS DE CHILE SA"/>
    <s v="GESTION DATACENTER/ ACCESOS / TELEFONICA EMPRESAS DE CHILE SA"/>
    <s v="28/12/2023 14:38:15"/>
    <s v="28/12/2023 14:39:17"/>
    <s v="Cerrado"/>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s v="CUMPLE"/>
    <s v="NO CUMPLE"/>
    <s v="NO CUMPLE"/>
    <s v="NO CUMPLE"/>
    <s v="NO CUMPLE"/>
  </r>
  <r>
    <s v="INC000002522458"/>
    <s v="HOUSING"/>
    <x v="15"/>
    <s v="APQ ACCESOS"/>
    <s v="ESTEBAN O BUSTOS CORNEJO"/>
    <s v="tct_ebusto"/>
    <s v="4-Menor/Localizado"/>
    <x v="0"/>
    <s v="Baja"/>
    <x v="0"/>
    <s v="TELEFONICA EMPRESAS DE CHILE SA"/>
    <s v="SUPERVISION INSTALACION DE EQUIPO"/>
    <s v="28/12/2023 15:27:40"/>
    <s v="28/12/2023 15:43:47"/>
    <s v="Cerrado"/>
    <s v="CDP ANTIGUO 1"/>
    <s v="CDP ANTIGUO 2"/>
    <s v="28/12/2023 15:46:16"/>
    <s v="28/12/2023 23:50:00"/>
    <s v="SUPERVISION INSTALACION DE EQUIPO"/>
    <s v="SUPERVISION CRQ/OK"/>
    <d v="1899-12-30T00:02:29"/>
    <d v="1899-12-30T00:18:36"/>
    <d v="1899-12-30T00:16:07"/>
    <s v=""/>
    <s v="Cumplido"/>
    <m/>
    <m/>
    <m/>
    <m/>
    <m/>
    <d v="2023-11-22T00:00:00"/>
    <s v="CUMPLE"/>
    <s v="NO CUMPLE"/>
    <s v="NO CUMPLE"/>
    <s v="NO CUMPLE"/>
    <s v="NO CUMPLE"/>
  </r>
  <r>
    <s v="INC000002522553"/>
    <s v="VPN IP - MPLS"/>
    <x v="17"/>
    <s v="GESTION HD"/>
    <s v="EWALD R GALAZ MILLALEO"/>
    <s v="frp_jesanc"/>
    <s v="4-Menor/Localizado"/>
    <x v="0"/>
    <s v="Baja"/>
    <x v="0"/>
    <s v="NUTRISCO CHILE SA"/>
    <s v="REQ / Transporte OT // OEDK925244"/>
    <s v="28/12/2023 23:18:36"/>
    <s v="28/12/2023 23:21:45"/>
    <s v="Cerrado"/>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s v="NO CUMPLE"/>
    <s v="NO CUMPLE"/>
    <s v="CUMPLE"/>
    <s v="NO CUMPLE"/>
    <s v="NO CUMPLE"/>
  </r>
  <r>
    <s v="INC000002522556"/>
    <s v="MONITOREO"/>
    <x v="4"/>
    <s v="BELIEVE"/>
    <s v="GIOVANNI D ROCCO VALENZUELA"/>
    <s v="frp_dsilva"/>
    <s v="4-Menor/Localizado"/>
    <x v="0"/>
    <s v="Baja"/>
    <x v="1"/>
    <s v="TELEFONICA EMPRESAS DE CHILE SA"/>
    <s v="Sin Internet Server INFORMESGES02"/>
    <s v="29/12/2023 8:31:39"/>
    <s v="29/12/2023 8:31:51"/>
    <s v="Cerrado"/>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s v="NO CUMPLE"/>
    <s v="CUMPLE"/>
    <s v="NO CUMPLE"/>
    <s v="NO CUMPLE"/>
    <s v="NO CUMPLE"/>
  </r>
  <r>
    <s v="INC000002522605"/>
    <s v="HOSTING VIRTUAL"/>
    <x v="4"/>
    <s v="SISTEMA OPERATIVO MICROSOFT"/>
    <s v="GIOVANNI D ROCCO VALENZUELA"/>
    <s v="tct_grocco"/>
    <s v="4-Menor/Localizado"/>
    <x v="0"/>
    <s v="Baja"/>
    <x v="0"/>
    <s v="TELEFONICA GLOBAL TECHNOLOGY S.A.AGENCIA EN CHILE"/>
    <s v="CREACION RFC MUNICH IPCHILE BAJA"/>
    <s v="28/12/2023 16:04:56"/>
    <s v="28/12/2023 16:05:50"/>
    <s v="Cerrado"/>
    <s v="CDP ANTIGUO 1"/>
    <s v="CDP ANTIGUO 2"/>
    <s v="28/12/2023 16:13:02"/>
    <s v="28/12/2023 23:50:00"/>
    <s v="SOLICITA BAJA DE SERVICIOS"/>
    <m/>
    <d v="1899-12-30T00:00:00"/>
    <d v="1899-12-30T00:08:06"/>
    <d v="1899-12-30T00:08:06"/>
    <s v=""/>
    <s v="Cumplido"/>
    <m/>
    <m/>
    <m/>
    <m/>
    <m/>
    <d v="2023-11-23T00:00:00"/>
    <s v="CUMPLE"/>
    <s v="NO CUMPLE"/>
    <s v="NO CUMPLE"/>
    <s v="NO CUMPLE"/>
    <s v="NO CUMPLE"/>
  </r>
  <r>
    <s v="INC000002522607"/>
    <s v="HOSTING VIRTUAL"/>
    <x v="4"/>
    <s v="SISTEMA OPERATIVO MICROSOFT"/>
    <s v="GIOVANNI D ROCCO VALENZUELA"/>
    <s v="tct_grocco"/>
    <s v="4-Menor/Localizado"/>
    <x v="0"/>
    <s v="Baja"/>
    <x v="0"/>
    <s v="TELEFONICA GLOBAL TECHNOLOGY S.A.AGENCIA EN CHILE"/>
    <s v="GENERACION RFC BAJA SERV BELGRADO IPCHILE"/>
    <s v="28/12/2023 16:05:57"/>
    <s v="28/12/2023 16:06:40"/>
    <s v="Cerrado"/>
    <s v="CDP ANTIGUO 1"/>
    <s v="CDP ANTIGUO 2"/>
    <s v="28/12/2023 16:13:51"/>
    <s v="28/12/2023 23:50:00"/>
    <s v="Cliente solicita baja de servicios"/>
    <m/>
    <d v="1899-12-30T00:00:00"/>
    <d v="1899-12-30T00:07:54"/>
    <d v="1899-12-30T00:07:54"/>
    <s v=""/>
    <s v="Cumplido"/>
    <m/>
    <m/>
    <m/>
    <m/>
    <m/>
    <d v="2023-11-22T00:00:00"/>
    <s v="CUMPLE"/>
    <s v="NO CUMPLE"/>
    <s v="NO CUMPLE"/>
    <s v="NO CUMPLE"/>
    <s v="NO CUMPLE"/>
  </r>
  <r>
    <s v="INC000002522609"/>
    <s v="HOSTING VIRTUAL"/>
    <x v="4"/>
    <s v="SISTEMA OPERATIVO MICROSOFT"/>
    <s v="GIOVANNI D ROCCO VALENZUELA"/>
    <s v="tct_grocco"/>
    <s v="4-Menor/Localizado"/>
    <x v="0"/>
    <s v="Baja"/>
    <x v="0"/>
    <s v="TELEFONICA GLOBAL TECHNOLOGY S.A.AGENCIA EN CHILE"/>
    <s v="GENERACION SO BASE DFS SOC"/>
    <s v="28/12/2023 16:06:47"/>
    <s v="28/12/2023 16:08:01"/>
    <s v="Cerrado"/>
    <s v="CDP ANTIGUO 1"/>
    <s v="CDP ANTIGUO 2"/>
    <s v="28/12/2023 16:14:47"/>
    <s v="28/12/2023 23:50:00"/>
    <s v="se genera RFC para actualizacion de SO BASE para pasar desde ws2012r2 a WS2019"/>
    <m/>
    <d v="1899-12-30T00:00:00"/>
    <d v="1899-12-30T00:08:00"/>
    <d v="1899-12-30T00:08:00"/>
    <s v=""/>
    <s v="Cumplido"/>
    <m/>
    <m/>
    <m/>
    <m/>
    <m/>
    <d v="2023-11-27T00:00:00"/>
    <s v="CUMPLE"/>
    <s v="NO CUMPLE"/>
    <s v="NO CUMPLE"/>
    <s v="NO CUMPLE"/>
    <s v="NO CUMPLE"/>
  </r>
  <r>
    <s v="INC000002522611"/>
    <s v="HOSTING VIRTUAL"/>
    <x v="4"/>
    <s v="SISTEMA OPERATIVO MICROSOFT"/>
    <s v="GIOVANNI D ROCCO VALENZUELA"/>
    <s v="tct_grocco"/>
    <s v="4-Menor/Localizado"/>
    <x v="0"/>
    <s v="Baja"/>
    <x v="0"/>
    <s v="TELEFONICA GLOBAL TECHNOLOGY S.A.AGENCIA EN CHILE"/>
    <s v="RFC WSUS SOC EMPRESAS"/>
    <s v="28/12/2023 16:08:08"/>
    <s v="28/12/2023 16:09:03"/>
    <s v="Cerrado"/>
    <s v="CDP ANTIGUO 1"/>
    <s v="CDP ANTIGUO 2"/>
    <s v="28/12/2023 16:15:09"/>
    <s v="28/12/2023 23:50:00"/>
    <s v="GENERACION DE RFC PARA ACTUALIZACION DE EQUIPOS SOC WINDOWS"/>
    <m/>
    <d v="1899-12-30T00:00:00"/>
    <d v="1899-12-30T00:07:01"/>
    <d v="1899-12-30T00:07:01"/>
    <s v=""/>
    <s v="Cumplido"/>
    <m/>
    <m/>
    <m/>
    <m/>
    <m/>
    <d v="2023-11-22T00:00:00"/>
    <s v="CUMPLE"/>
    <s v="NO CUMPLE"/>
    <s v="NO CUMPLE"/>
    <s v="NO CUMPLE"/>
    <s v="NO CUMPLE"/>
  </r>
  <r>
    <s v="INC000002522613"/>
    <s v="HOSTING VIRTUAL"/>
    <x v="4"/>
    <s v="SISTEMA OPERATIVO MICROSOFT"/>
    <s v="GIOVANNI D ROCCO VALENZUELA"/>
    <s v="tct_grocco"/>
    <s v="4-Menor/Localizado"/>
    <x v="0"/>
    <s v="Baja"/>
    <x v="0"/>
    <s v="TELEFONICA GLOBAL TECHNOLOGY S.A.AGENCIA EN CHILE"/>
    <s v="GENERACION RFC WSUS UPDATE MDM SOC"/>
    <s v="28/12/2023 16:09:11"/>
    <s v="28/12/2023 16:10:01"/>
    <s v="Cerrado"/>
    <s v="CDP ANTIGUO 1"/>
    <s v="CDP ANTIGUO 2"/>
    <s v="28/12/2023 16:16:13"/>
    <s v="28/12/2023 23:50:00"/>
    <s v="GENERACION DE RFC MDM SOC PARA ACTUALIZACION SE EQUIPOS WINDOWS"/>
    <m/>
    <d v="1899-12-30T00:00:00"/>
    <d v="1899-12-30T00:07:02"/>
    <d v="1899-12-30T00:07:02"/>
    <s v=""/>
    <s v="Cumplido"/>
    <m/>
    <m/>
    <m/>
    <m/>
    <m/>
    <d v="2023-11-22T00:00:00"/>
    <s v="CUMPLE"/>
    <s v="NO CUMPLE"/>
    <s v="NO CUMPLE"/>
    <s v="NO CUMPLE"/>
    <s v="NO CUMPLE"/>
  </r>
  <r>
    <s v="INC000002522616"/>
    <s v="HOSTING VIRTUAL"/>
    <x v="4"/>
    <s v="SISTEMA OPERATIVO MICROSOFT"/>
    <s v="GIOVANNI D ROCCO VALENZUELA"/>
    <s v="tct_grocco"/>
    <s v="4-Menor/Localizado"/>
    <x v="0"/>
    <s v="Baja"/>
    <x v="0"/>
    <s v="TELEFONICA GLOBAL TECHNOLOGY S.A.AGENCIA EN CHILE"/>
    <s v="CONFIGURACION WSUS SOC"/>
    <s v="28/12/2023 16:10:10"/>
    <s v="28/12/2023 16:11:01"/>
    <s v="Cerrado"/>
    <s v="CDP ANTIGUO 1"/>
    <s v="CDP ANTIGUO 2"/>
    <s v="28/12/2023 16:17:13"/>
    <s v="28/12/2023 23:50:00"/>
    <s v="SE REALIZA CONFIGURACION DE EQUIPO WSUS PARA SOC"/>
    <m/>
    <d v="1899-12-30T00:00:00"/>
    <d v="1899-12-30T00:07:03"/>
    <d v="1899-12-30T00:07:03"/>
    <s v=""/>
    <s v="Cumplido"/>
    <m/>
    <m/>
    <m/>
    <m/>
    <m/>
    <d v="2023-11-29T00:00:00"/>
    <s v="CUMPLE"/>
    <s v="NO CUMPLE"/>
    <s v="NO CUMPLE"/>
    <s v="NO CUMPLE"/>
    <s v="NO CUMPLE"/>
  </r>
  <r>
    <s v="INC000002522713"/>
    <s v="RED INTERNA"/>
    <x v="0"/>
    <s v="APQ ACCESOS"/>
    <s v="CRISTOPHER MALDONADO ROMERO"/>
    <s v="tct_cmaldo"/>
    <s v="4-Menor/Localizado"/>
    <x v="0"/>
    <s v="Baja"/>
    <x v="0"/>
    <s v="TELEFONICA EMPRESAS DE CHILE SA"/>
    <s v="RONDA TOMA DE TEMPERATURAS SALAS TIC"/>
    <s v="28/12/2023 17:30:47"/>
    <s v="28/12/2023 17:31:43"/>
    <s v="Cerrado"/>
    <s v="CDP ANTIGUO 1"/>
    <s v="CDP ANTIGUO 2"/>
    <s v="28/12/2023 18:17:54"/>
    <s v="28/12/2023 23:50:00"/>
    <m/>
    <s v="RONDA REALIZADA"/>
    <d v="1899-12-30T00:00:00"/>
    <d v="1899-12-30T00:00:00"/>
    <d v="1899-12-30T00:00:00"/>
    <s v=""/>
    <s v="Cumplido"/>
    <m/>
    <m/>
    <m/>
    <m/>
    <m/>
    <d v="2023-11-22T00:00:00"/>
    <s v="CUMPLE"/>
    <s v="NO CUMPLE"/>
    <s v="NO CUMPLE"/>
    <s v="NO CUMPLE"/>
    <s v="NO CUMPLE"/>
  </r>
  <r>
    <s v="INC000002522716"/>
    <s v="RED INTERNA"/>
    <x v="0"/>
    <s v="APQ ACCESOS"/>
    <s v="CRISTOPHER MALDONADO ROMERO"/>
    <s v="tct_cmaldo"/>
    <s v="4-Menor/Localizado"/>
    <x v="0"/>
    <s v="Baja"/>
    <x v="0"/>
    <s v="TELEFONICA EMPRESAS DE CHILE SA"/>
    <s v="RONDA TOMA DE TEMPERATURAS SALAS TIC"/>
    <s v="28/12/2023 17:33:08"/>
    <s v="28/12/2023 17:34:18"/>
    <s v="Cerrado"/>
    <s v="CDP ANTIGUO 1"/>
    <s v="CDP ANTIGUO 2"/>
    <s v="28/12/2023 19:18:11"/>
    <s v="28/12/2023 23:50:00"/>
    <m/>
    <s v="RONDA REALIZADA"/>
    <d v="1899-12-30T00:00:00"/>
    <d v="1899-12-30T00:00:00"/>
    <d v="1899-12-30T00:00:00"/>
    <s v=""/>
    <s v="Cumplido"/>
    <m/>
    <m/>
    <m/>
    <m/>
    <m/>
    <d v="2023-11-23T00:00:00"/>
    <s v="CUMPLE"/>
    <s v="NO CUMPLE"/>
    <s v="NO CUMPLE"/>
    <s v="NO CUMPLE"/>
    <s v="NO CUMPLE"/>
  </r>
  <r>
    <s v="INC000002522825"/>
    <s v="HOUSING"/>
    <x v="15"/>
    <s v="APQ ACCESOS"/>
    <s v="ESTEBAN O BUSTOS CORNEJO"/>
    <s v="tct_ebusto"/>
    <s v="4-Menor/Localizado"/>
    <x v="0"/>
    <s v="Baja"/>
    <x v="0"/>
    <s v="TELEFONICA EMPRESAS DE CHILE SA"/>
    <s v="SUPERVISION Desrackeo y desergenizacion para revision de server Huawei"/>
    <s v="28/12/2023 18:49:23"/>
    <s v="28/12/2023 18:51:05"/>
    <s v="Cerrado"/>
    <s v="CDP ANTIGUO 1"/>
    <s v="CDP ANTIGUO 2"/>
    <s v="28/12/2023 18:52:16"/>
    <s v="28/12/2023 23:50:00"/>
    <s v="SUPERVISION Desrackeo y desergenizacion para revision de server Huawei"/>
    <s v="SUPERVISION CRQ/OK"/>
    <d v="1899-12-30T00:01:11"/>
    <d v="1899-12-30T00:02:53"/>
    <d v="1899-12-30T00:01:42"/>
    <s v=""/>
    <s v="Cumplido"/>
    <m/>
    <m/>
    <m/>
    <m/>
    <m/>
    <d v="2023-11-22T00:00:00"/>
    <s v="CUMPLE"/>
    <s v="NO CUMPLE"/>
    <s v="NO CUMPLE"/>
    <s v="NO CUMPLE"/>
    <s v="NO CUMPLE"/>
  </r>
  <r>
    <s v="INC000002522827"/>
    <s v="HOUSING"/>
    <x v="15"/>
    <s v="APQ ACCESOS"/>
    <s v="ESTEBAN O BUSTOS CORNEJO"/>
    <s v="tct_ebusto"/>
    <s v="4-Menor/Localizado"/>
    <x v="0"/>
    <s v="Baja"/>
    <x v="0"/>
    <s v="TELEFONICA EMPRESAS DE CHILE SA"/>
    <s v="SUPERVISION Certificación de Enlace de Fibra Oscura, CS k2130428 || CS: 20-15-0010305547"/>
    <s v="28/12/2023 18:53:31"/>
    <s v="28/12/2023 18:55:45"/>
    <s v="Cerrado"/>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s v="CUMPLE"/>
    <s v="NO CUMPLE"/>
    <s v="NO CUMPLE"/>
    <s v="NO CUMPLE"/>
    <s v="NO CUMPLE"/>
  </r>
  <r>
    <s v="INC000002522883"/>
    <s v="HOUSING"/>
    <x v="15"/>
    <s v="APQ ACCESOS"/>
    <s v="ALDO P VALENZUELA MUJICA"/>
    <s v="tct_avalen"/>
    <s v="2-Significativo/Amplio"/>
    <x v="2"/>
    <s v="Alta"/>
    <x v="0"/>
    <s v="TELEFONICA EMPRESAS DE CHILE SA"/>
    <s v="RONDA Y REVISION DE SALAS TECNICAS"/>
    <s v="29/12/2023 6:19:15"/>
    <s v="29/12/2023 6:20:09"/>
    <s v="Cerrado"/>
    <s v="CDP ANTIGUO 1"/>
    <s v="CDP ANTIGUO 2"/>
    <s v="29/12/2023 6:21:58"/>
    <s v="29/12/2023 23:50:00"/>
    <s v="RONDA Y REVISION DE SALAS TECNICAS"/>
    <s v="SE REALIZA RONDA"/>
    <d v="1899-12-30T00:01:18"/>
    <d v="1899-12-30T00:02:43"/>
    <d v="1899-12-30T00:01:25"/>
    <s v=""/>
    <s v="Cumplido"/>
    <m/>
    <m/>
    <m/>
    <m/>
    <m/>
    <d v="2023-11-22T00:00:00"/>
    <s v="CUMPLE"/>
    <s v="NO CUMPLE"/>
    <s v="NO CUMPLE"/>
    <s v="NO CUMPLE"/>
    <s v="NO CUMPLE"/>
  </r>
  <r>
    <s v="INC000002522885"/>
    <s v="HOUSING"/>
    <x v="15"/>
    <s v="APQ ACCESOS"/>
    <s v="ALDO P VALENZUELA MUJICA"/>
    <s v="tct_avalen"/>
    <s v="2-Significativo/Amplio"/>
    <x v="2"/>
    <s v="Alta"/>
    <x v="0"/>
    <s v="TELEFONICA EMPRESAS DE CHILE SA"/>
    <s v="TOMA DE ALARMAS DE CLIENTE"/>
    <s v="29/12/2023 6:22:19"/>
    <s v="29/12/2023 6:23:12"/>
    <s v="Cerrado"/>
    <s v="CDP ANTIGUO 1"/>
    <s v="CDP ANTIGUO 2"/>
    <s v="29/12/2023 6:25:46"/>
    <s v="29/12/2023 23:50:00"/>
    <s v="TOMA DE ALARMAS DE CLIENTE"/>
    <s v="SE REALIZA TOMA DE ALARMAS"/>
    <d v="1899-12-30T00:02:12"/>
    <d v="1899-12-30T00:03:27"/>
    <d v="1899-12-30T00:01:15"/>
    <s v=""/>
    <s v="Cumplido"/>
    <m/>
    <m/>
    <m/>
    <m/>
    <m/>
    <d v="2023-11-22T00:00:00"/>
    <s v="CUMPLE"/>
    <s v="NO CUMPLE"/>
    <s v="NO CUMPLE"/>
    <s v="NO CUMPLE"/>
    <s v="NO CUMPLE"/>
  </r>
  <r>
    <s v="INC000002522890"/>
    <s v="INFRAESTRUCTURA DC"/>
    <x v="6"/>
    <s v="APQ ACCESOS"/>
    <s v="FRANCISCO J FELIU ABARCA"/>
    <s v="tct_frafea"/>
    <s v="4-Menor/Localizado"/>
    <x v="0"/>
    <s v="Baja"/>
    <x v="0"/>
    <s v="TELEFONICA CYBERSECURITY TECH CHILE SPA"/>
    <s v="RONDA POR TOMA DE TEMPERATURAS EN SALAS TIC"/>
    <s v="29/12/2023 8:35:33"/>
    <s v="29/12/2023 8:36:23"/>
    <s v="Cerrado"/>
    <s v="TI"/>
    <s v="CLIMA"/>
    <s v="29/12/2023 9:40:49"/>
    <s v="29/12/2023 23:50:00"/>
    <s v="RONDA POR TOMA DE TEMPERATURAS EN SALAS TIC"/>
    <s v="RONDA REALIZADA"/>
    <d v="1899-12-30T00:00:00"/>
    <d v="1899-12-30T00:00:00"/>
    <d v="1899-12-30T00:00:00"/>
    <s v=""/>
    <s v="Cumplido"/>
    <m/>
    <m/>
    <m/>
    <m/>
    <m/>
    <d v="2023-11-23T00:00:00"/>
    <s v="CUMPLE"/>
    <s v="NO CUMPLE"/>
    <s v="NO CUMPLE"/>
    <s v="NO CUMPLE"/>
    <s v="NO CUMPLE"/>
  </r>
  <r>
    <s v="INC000002522957"/>
    <s v="TICKET-INTELIGENTE"/>
    <x v="4"/>
    <s v="GESTION TI"/>
    <s v="PAUL A SEPULVEDA ALVAREZ"/>
    <s v="USR_TSIGHT"/>
    <s v="1-Extenso/Generalizado"/>
    <x v="0"/>
    <s v="Baja"/>
    <x v="1"/>
    <s v="GPS CHILE SPA"/>
    <s v="gpschi01 - wnprap_gps04 TICKET AUTOMATICO"/>
    <s v="28/12/2023 19:58:15"/>
    <s v="28/12/2023 19:58:15"/>
    <s v="Cerrado"/>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s v="CUMPLE"/>
    <s v="NO CUMPLE"/>
    <s v="NO CUMPLE"/>
    <s v="NO CUMPLE"/>
    <s v="NO CUMPLE"/>
  </r>
  <r>
    <s v="INC000002522976"/>
    <s v="VPN IP - MPLS"/>
    <x v="17"/>
    <s v="GESTION HD"/>
    <s v="EWALD R GALAZ MILLALEO"/>
    <s v="frp_kaldor"/>
    <s v="3-Moderado/Limitado"/>
    <x v="1"/>
    <s v="Media"/>
    <x v="0"/>
    <s v="INDUSTRIAS CHILENAS DE ALAMBRE INCHALAM S.A."/>
    <s v="HD / RE: Enviando por correo electrónico: HPLBOOMPRD sin validez"/>
    <s v="28/12/2023 20:35:29"/>
    <s v="28/12/2023 20:35:31"/>
    <s v="Cerrado"/>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s v="NO CUMPLE"/>
    <s v="CUMPLE"/>
    <s v="NO CUMPLE"/>
    <s v="NO CUMPLE"/>
    <s v="NO CUMPLE"/>
  </r>
  <r>
    <s v="INC000002523047"/>
    <s v="TICKET-INTELIGENTE"/>
    <x v="4"/>
    <s v="GESTION TI"/>
    <s v="PAUL A SEPULVEDA ALVAREZ"/>
    <s v="USR_TSIGHT"/>
    <s v="1-Extenso/Generalizado"/>
    <x v="0"/>
    <s v="Baja"/>
    <x v="1"/>
    <s v="COAGRA S A"/>
    <s v="coagra01 - sap_prod_e_vm TICKET AUTOMATICO"/>
    <s v="28/12/2023 22:33:05"/>
    <s v="28/12/2023 22:33:05"/>
    <s v="Cerrado"/>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s v="CUMPLE"/>
    <s v="NO CUMPLE"/>
    <s v="NO CUMPLE"/>
    <s v="NO CUMPLE"/>
    <s v="NO CUMPLE"/>
  </r>
  <r>
    <s v="INC000002523420"/>
    <s v="HOUSING"/>
    <x v="6"/>
    <s v="APQ ACCESOS"/>
    <s v="EDUARDO A NUÑEZ LAMOZA"/>
    <s v="tct_edunul"/>
    <s v="4-Menor/Localizado"/>
    <x v="0"/>
    <s v="Baja"/>
    <x v="0"/>
    <s v="TELEFONICA CYBERSECURITY TECH CHILE SPA"/>
    <s v="TOMA DE TEMPERATURAS"/>
    <s v="29/12/2023 6:07:05"/>
    <s v="29/12/2023 6:07:51"/>
    <s v="Cerrado"/>
    <s v="TI"/>
    <s v="CLIMA"/>
    <s v="29/12/2023 6:08:21"/>
    <s v="29/12/2023 23:50:00"/>
    <s v="TOMA DE TEMPERATURAS"/>
    <s v="RONDA REALIZADA"/>
    <d v="1899-12-30T00:00:00"/>
    <d v="1899-12-30T00:00:00"/>
    <d v="1899-12-30T00:00:00"/>
    <s v=""/>
    <s v="Cumplido"/>
    <m/>
    <m/>
    <m/>
    <m/>
    <m/>
    <d v="2023-11-23T00:00:00"/>
    <s v="CUMPLE"/>
    <s v="NO CUMPLE"/>
    <s v="NO CUMPLE"/>
    <s v="NO CUMPLE"/>
    <s v="NO CUMPLE"/>
  </r>
  <r>
    <s v="INC000002523426"/>
    <s v="HOUSING"/>
    <x v="6"/>
    <s v="APQ ACCESOS"/>
    <s v="EDUARDO A NUÑEZ LAMOZA"/>
    <s v="tct_edunul"/>
    <s v="4-Menor/Localizado"/>
    <x v="0"/>
    <s v="Baja"/>
    <x v="0"/>
    <s v="TELEFONICA CYBERSECURITY TECH CHILE SPA"/>
    <s v="RONDA SALAS TECNICAS"/>
    <s v="29/12/2023 6:08:46"/>
    <s v="29/12/2023 6:09:47"/>
    <s v="Cerrado"/>
    <s v="TI"/>
    <s v="INFRAESTRUCTURA"/>
    <s v="29/12/2023 6:10:03"/>
    <s v="29/12/2023 23:50:00"/>
    <s v="REVISION DE SALAS Y RACK"/>
    <s v="RONDA REALIZADA"/>
    <d v="1899-12-30T00:00:00"/>
    <d v="1899-12-30T00:00:00"/>
    <d v="1899-12-30T00:00:00"/>
    <s v=""/>
    <s v="Cumplido"/>
    <m/>
    <m/>
    <m/>
    <m/>
    <m/>
    <d v="2023-11-23T00:00:00"/>
    <s v="CUMPLE"/>
    <s v="NO CUMPLE"/>
    <s v="NO CUMPLE"/>
    <s v="NO CUMPLE"/>
    <s v="NO CUMPLE"/>
  </r>
  <r>
    <s v="INC000002523457"/>
    <s v="VPN IP - MPLS"/>
    <x v="6"/>
    <s v="GESTION HD"/>
    <s v="FRANCISCO J FELIU ABARCA"/>
    <s v="frp_jmarti"/>
    <s v="4-Menor/Localizado"/>
    <x v="0"/>
    <s v="Baja"/>
    <x v="0"/>
    <s v="BANCO DEL ESTADO DE CHILE"/>
    <s v="HD/ REQUERIMIENTO DE CAMBIO DE MEDIOS MAGNETICOS"/>
    <s v="29/12/2023 7:28:00"/>
    <s v="29/12/2023 7:36:10"/>
    <s v="Cerrado"/>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s v="NO CUMPLE"/>
    <s v="CUMPLE"/>
    <s v="NO CUMPLE"/>
    <s v="NO CUMPLE"/>
    <s v="NO CUMPLE"/>
  </r>
  <r>
    <s v="INC000002523487"/>
    <s v="HOUSING"/>
    <x v="15"/>
    <s v="APQ ACCESOS"/>
    <s v="ESTEBAN O BUSTOS CORNEJO"/>
    <s v="tct_ebusto"/>
    <s v="4-Menor/Localizado"/>
    <x v="0"/>
    <s v="Baja"/>
    <x v="0"/>
    <s v="TELEFONICA EMPRESAS DE CHILE SA"/>
    <s v="RONDA Y REVISION DE SALAS TECNICAS"/>
    <s v="29/12/2023 8:12:48"/>
    <s v="29/12/2023 8:13:49"/>
    <s v="Cerrado"/>
    <s v="CDP ANTIGUO 1"/>
    <s v="CDP ANTIGUO 2"/>
    <s v="29/12/2023 10:14:28"/>
    <s v="29/12/2023 23:50:00"/>
    <s v="RONDA Y REVISION DE SALAS TECNICAS"/>
    <s v="RONDA REALIZADA"/>
    <d v="1899-12-30T02:00:39"/>
    <d v="1899-12-30T02:01:40"/>
    <d v="1899-12-30T00:01:01"/>
    <s v=""/>
    <s v="Cumplido"/>
    <m/>
    <m/>
    <m/>
    <m/>
    <m/>
    <d v="2023-11-23T00:00:00"/>
    <s v="CUMPLE"/>
    <s v="NO CUMPLE"/>
    <s v="NO CUMPLE"/>
    <s v="NO CUMPLE"/>
    <s v="NO CUMPLE"/>
  </r>
  <r>
    <s v="INC000002523497"/>
    <s v="SAP"/>
    <x v="17"/>
    <s v="CLOUD SAP HANA"/>
    <s v="NICOLAS A SAAVEDRA EGUILUZ"/>
    <s v="tct_nsaave"/>
    <s v="4-Menor/Localizado"/>
    <x v="0"/>
    <s v="Baja"/>
    <x v="0"/>
    <s v="TELEFONICA EMPRESAS DE CHILE SA"/>
    <s v="Checklist Diario Clientes 29.12.23"/>
    <s v="29/12/2023 8:31:52"/>
    <s v="29/12/2023 8:33:22"/>
    <s v="Cerrado"/>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s v="CUMPLE"/>
    <s v="NO CUMPLE"/>
    <s v="NO CUMPLE"/>
    <s v="NO CUMPLE"/>
    <s v="NO CUMPLE"/>
  </r>
  <r>
    <s v="INC000002523550"/>
    <s v="RED INTERNA"/>
    <x v="1"/>
    <s v="APQ ACCESOS"/>
    <s v="CARLOS F ARAYA RAMIREZ"/>
    <s v="tct_cararr"/>
    <s v="4-Menor/Localizado"/>
    <x v="0"/>
    <s v="Baja"/>
    <x v="0"/>
    <s v="TELEFONICA CYBERSECURITY TECH CHILE SPA"/>
    <s v="RONDA INSPECTIVA"/>
    <s v="29/12/2023 9:28:21"/>
    <s v="29/12/2023 9:32:07"/>
    <s v="Cerrado"/>
    <s v="CDP ANTIGUO 1"/>
    <s v="CDP ANTIGUO 2"/>
    <s v="29/12/2023 9:57:55"/>
    <s v="29/12/2023 23:50:00"/>
    <m/>
    <s v="ronda realizada"/>
    <d v="1899-12-30T00:00:00"/>
    <d v="1899-12-30T00:00:00"/>
    <d v="1899-12-30T00:00:00"/>
    <s v=""/>
    <s v="Cumplido"/>
    <s v="Ticket atendido en tiempo y forma"/>
    <m/>
    <m/>
    <m/>
    <m/>
    <d v="2023-11-23T00:00:00"/>
    <s v="CUMPLE"/>
    <s v="NO CUMPLE"/>
    <s v="NO CUMPLE"/>
    <s v="NO CUMPLE"/>
    <s v="NO CUMPLE"/>
  </r>
  <r>
    <s v="INC000002523553"/>
    <s v="HOUSING"/>
    <x v="1"/>
    <s v="APQ ACCESOS"/>
    <s v="CARLOS F ARAYA RAMIREZ"/>
    <s v="tct_cararr"/>
    <s v="4-Menor/Localizado"/>
    <x v="0"/>
    <s v="Baja"/>
    <x v="0"/>
    <s v="TELEFONICA CYBERSECURITY TECH CHILE SPA"/>
    <s v="TOMA DE ALARMAS"/>
    <s v="29/12/2023 9:33:58"/>
    <s v="29/12/2023 9:34:55"/>
    <s v="Cerrado"/>
    <s v="CDP ANTIGUO 1"/>
    <s v="CDP ANTIGUO 2"/>
    <s v="29/12/2023 9:58:50"/>
    <s v="29/12/2023 23:50:00"/>
    <m/>
    <s v="toma de alarmas realizada"/>
    <d v="1899-12-30T00:00:00"/>
    <d v="1899-12-30T00:00:00"/>
    <d v="1899-12-30T00:00:00"/>
    <s v=""/>
    <s v="Cumplido"/>
    <m/>
    <m/>
    <m/>
    <m/>
    <m/>
    <d v="2023-11-23T00:00:00"/>
    <s v="CUMPLE"/>
    <s v="NO CUMPLE"/>
    <s v="NO CUMPLE"/>
    <s v="NO CUMPLE"/>
    <s v="NO CUMPLE"/>
  </r>
  <r>
    <s v="INC000002523662"/>
    <s v="RED INTERNA"/>
    <x v="0"/>
    <s v="APQ ACCESOS"/>
    <s v="CRISTOPHER MALDONADO ROMERO"/>
    <s v="tct_cmaldo"/>
    <s v="4-Menor/Localizado"/>
    <x v="0"/>
    <s v="Baja"/>
    <x v="0"/>
    <s v="TELEFONICA EMPRESAS DE CHILE SA"/>
    <s v="RONDA TOMA DE TEMPERATURAS SALAS TIC"/>
    <s v="29/12/2023 10:56:50"/>
    <s v="29/12/2023 10:57:48"/>
    <s v="Cerrado"/>
    <s v="CDP ANTIGUO 1"/>
    <s v="CDP ANTIGUO 2"/>
    <s v="29/12/2023 12:28:34"/>
    <s v="29/12/2023 23:50:00"/>
    <m/>
    <s v="RONDA REALIZADA"/>
    <d v="1899-12-30T00:00:00"/>
    <d v="1899-12-30T00:00:00"/>
    <d v="1899-12-30T00:00:00"/>
    <s v=""/>
    <s v="Cumplido"/>
    <m/>
    <m/>
    <m/>
    <m/>
    <m/>
    <d v="2023-11-24T00:00:00"/>
    <s v="CUMPLE"/>
    <s v="NO CUMPLE"/>
    <s v="NO CUMPLE"/>
    <s v="NO CUMPLE"/>
    <s v="NO CUMPLE"/>
  </r>
  <r>
    <s v="INC000002523763"/>
    <s v="HOUSING"/>
    <x v="6"/>
    <s v="APQ ACCESOS"/>
    <s v="FRANCISCO J FELIU ABARCA"/>
    <s v="tct_frafea"/>
    <s v="4-Menor/Localizado"/>
    <x v="0"/>
    <s v="Baja"/>
    <x v="0"/>
    <s v="TELEFONICA CYBERSECURITY TECH CHILE SPA"/>
    <s v="RONDA PREVENTIVA EN SALAS TIC"/>
    <s v="29/12/2023 11:45:21"/>
    <s v="29/12/2023 11:46:13"/>
    <s v="Cerrado"/>
    <s v="TI"/>
    <s v="INFRAESTRUCTURA"/>
    <s v="29/12/2023 12:05:11"/>
    <s v="29/12/2023 23:50:00"/>
    <s v="RONDA PREVENTIVA EN SALAS TIC"/>
    <s v="RONDA REALIZADA"/>
    <d v="1899-12-30T00:00:00"/>
    <d v="1899-12-30T00:00:00"/>
    <d v="1899-12-30T00:00:00"/>
    <s v=""/>
    <s v="Cumplido"/>
    <m/>
    <m/>
    <m/>
    <m/>
    <m/>
    <d v="2023-11-23T00:00:00"/>
    <s v="CUMPLE"/>
    <s v="NO CUMPLE"/>
    <s v="NO CUMPLE"/>
    <s v="NO CUMPLE"/>
    <s v="NO CUMPLE"/>
  </r>
  <r>
    <s v="INC000002523780"/>
    <s v="VPN IP - MPLS"/>
    <x v="2"/>
    <s v="GESTION HD"/>
    <s v="LUIS RODRIGO ACEVEDO COLLIPAL"/>
    <s v="frp_spevel"/>
    <s v="3-Moderado/Limitado"/>
    <x v="1"/>
    <s v="Media"/>
    <x v="0"/>
    <s v="HORTIFRUT S.A"/>
    <s v="HD/Creación de cuenta VPN - ST-97818"/>
    <s v="29/12/2023 12:27:30"/>
    <s v="29/12/2023 12:30:16"/>
    <s v="Cerrado"/>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s v="NO CUMPLE"/>
    <s v="CUMPLE"/>
    <s v="NO CUMPLE"/>
    <s v="NO CUMPLE"/>
    <s v="NO CUMPLE"/>
  </r>
  <r>
    <s v="INC000002523791"/>
    <s v="INFRAESTRUCTURA DC"/>
    <x v="6"/>
    <s v="APQ ACCESOS"/>
    <s v="FRANCISCO J FELIU ABARCA"/>
    <s v="tct_frafea"/>
    <s v="4-Menor/Localizado"/>
    <x v="0"/>
    <s v="Baja"/>
    <x v="0"/>
    <s v="TELEFONICA CYBERSECURITY TECH CHILE SPA"/>
    <s v="RONDA POR TOMA DE TEMPERATURAS EN SALAS TIC"/>
    <s v="29/12/2023 12:41:54"/>
    <s v="29/12/2023 12:42:44"/>
    <s v="Cerrado"/>
    <s v="TI"/>
    <s v="CLIMA"/>
    <s v="29/12/2023 12:58:14"/>
    <s v="29/12/2023 23:50:00"/>
    <s v="RONDA POR TOMA DE TEMPERATURAS EN SALAS TIC"/>
    <s v="RONDA REALIZADA"/>
    <d v="1899-12-30T00:00:00"/>
    <d v="1899-12-30T00:00:00"/>
    <d v="1899-12-30T00:00:00"/>
    <s v=""/>
    <s v="Cumplido"/>
    <m/>
    <m/>
    <m/>
    <m/>
    <m/>
    <d v="2023-11-23T00:00:00"/>
    <s v="CUMPLE"/>
    <s v="NO CUMPLE"/>
    <s v="NO CUMPLE"/>
    <s v="NO CUMPLE"/>
    <s v="NO CUMPLE"/>
  </r>
  <r>
    <s v="INC000002523905"/>
    <s v="HOUSING"/>
    <x v="3"/>
    <s v="DUOC TICKET AUTOMATICO"/>
    <s v="GUSTAVO AVILA VERA"/>
    <s v="frp_jciert"/>
    <s v="4-Menor/Localizado"/>
    <x v="0"/>
    <s v="Baja"/>
    <x v="1"/>
    <s v="FUNDACION INSTITUTO PROFESIONAL DUOC UC"/>
    <s v="duoc | RE: Certificados SSL en Ambiente QA"/>
    <s v="29/12/2023 10:40:27"/>
    <s v="29/12/2023 10:43:43"/>
    <s v="Cerrado"/>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s v="NO CUMPLE"/>
    <s v="CUMPLE"/>
    <s v="NO CUMPLE"/>
    <s v="NO CUMPLE"/>
    <s v="NO CUMPLE"/>
  </r>
  <r>
    <s v="INC000002523933"/>
    <s v="HOUSING"/>
    <x v="14"/>
    <s v="BELIEVE"/>
    <s v="CRISTOPHER MALDONADO ROMERO"/>
    <s v="frp_pcamay"/>
    <s v="3-Moderado/Limitado"/>
    <x v="1"/>
    <s v="Media"/>
    <x v="0"/>
    <s v="TELEFONICA EMPRESAS DE CHILE SA"/>
    <s v="GESTION DATACENTER/ ACCESOS / Univeridad del Alba"/>
    <s v="29/12/2023 11:45:01"/>
    <s v="29/12/2023 11:45:19"/>
    <s v="Cerrado"/>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s v="CUMPLE"/>
    <s v="NO CUMPLE"/>
    <s v="NO CUMPLE"/>
    <s v="NO CUMPLE"/>
    <s v="NO CUMPLE"/>
  </r>
  <r>
    <s v="INC000002523948"/>
    <s v="HOUSING"/>
    <x v="19"/>
    <s v="BELIEVE"/>
    <s v="FRANCISCO J FELIU ABARCA"/>
    <s v="frp_pcamay"/>
    <s v="3-Moderado/Limitado"/>
    <x v="1"/>
    <s v="Media"/>
    <x v="0"/>
    <s v="INDRA SISTEMAS CHILE S A"/>
    <s v="GESTION DATACENTER/ ACCESOS / INDRA SISTEMAS"/>
    <s v="29/12/2023 12:23:20"/>
    <s v="29/12/2023 12:23:47"/>
    <s v="Cerrado"/>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s v="CUMPLE"/>
    <s v="NO CUMPLE"/>
    <s v="NO CUMPLE"/>
    <s v="NO CUMPLE"/>
    <s v="NO CUMPLE"/>
  </r>
  <r>
    <s v="INC000002523954"/>
    <s v="INFRAESTRUCTURA DC"/>
    <x v="1"/>
    <s v="APQ ACCESOS"/>
    <s v="CARLOS F ARAYA RAMIREZ"/>
    <s v="tct_cararr"/>
    <s v="4-Menor/Localizado"/>
    <x v="0"/>
    <s v="Baja"/>
    <x v="0"/>
    <s v="TELEFONICA CYBERSECURITY TECH CHILE SPA"/>
    <s v="FACTIBILIDAD 80347"/>
    <s v="29/12/2023 12:39:57"/>
    <s v="29/12/2023 12:40:54"/>
    <s v="Cerrado"/>
    <s v="CDP ANTIGUO 1"/>
    <s v="CDP ANTIGUO 2"/>
    <s v="29/12/2023 12:49:57"/>
    <s v="29/12/2023 23:50:00"/>
    <s v="BCO SANTANDER"/>
    <s v="FACTIBILIDAD ENVIADA"/>
    <d v="1899-12-30T00:08:25"/>
    <d v="1899-12-30T00:10:00"/>
    <d v="1899-12-30T00:01:35"/>
    <s v=""/>
    <s v="Cumplido"/>
    <m/>
    <m/>
    <m/>
    <m/>
    <m/>
    <d v="2023-11-23T00:00:00"/>
    <s v="CUMPLE"/>
    <s v="NO CUMPLE"/>
    <s v="NO CUMPLE"/>
    <s v="NO CUMPLE"/>
    <s v="NO CUMPLE"/>
  </r>
  <r>
    <s v="INC000002524001"/>
    <s v="HOUSING"/>
    <x v="15"/>
    <s v="APQ ACCESOS"/>
    <s v="ESTEBAN O BUSTOS CORNEJO"/>
    <s v="tct_ebusto"/>
    <s v="4-Menor/Localizado"/>
    <x v="0"/>
    <s v="Baja"/>
    <x v="0"/>
    <s v="TELEFONICA EMPRESAS DE CHILE SA"/>
    <s v="TOMA DE ALARMAS DE CLIENTES"/>
    <s v="29/12/2023 15:53:42"/>
    <s v="29/12/2023 15:55:14"/>
    <s v="Cerrado"/>
    <s v="CDP ANTIGUO 1"/>
    <s v="CDP ANTIGUO 2"/>
    <s v="29/12/2023 16:00:10"/>
    <s v="29/12/2023 23:50:00"/>
    <s v="TOMA DE ALARMAS DE CLIENTES"/>
    <s v="TOMA DE ALARMAS REALIZADA"/>
    <d v="1899-12-30T00:04:56"/>
    <d v="1899-12-30T00:06:28"/>
    <d v="1899-12-30T00:01:32"/>
    <s v=""/>
    <s v="Cumplido"/>
    <m/>
    <m/>
    <m/>
    <m/>
    <m/>
    <d v="2023-11-23T00:00:00"/>
    <s v="CUMPLE"/>
    <s v="NO CUMPLE"/>
    <s v="NO CUMPLE"/>
    <s v="NO CUMPLE"/>
    <s v="NO CUMPLE"/>
  </r>
  <r>
    <s v="INC000002524045"/>
    <s v="VPN IP - MPLS"/>
    <x v="19"/>
    <s v="GESTION HD"/>
    <s v="FRANCISCO J FELIU ABARCA"/>
    <s v="frp_fpetro"/>
    <s v="3-Moderado/Limitado"/>
    <x v="1"/>
    <s v="Media"/>
    <x v="0"/>
    <s v="PROSEGUR LTDA."/>
    <s v="HD/Acceso permanente Data Center"/>
    <s v="29/12/2023 13:11:17"/>
    <s v="29/12/2023 13:13:28"/>
    <s v="Cerrado"/>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s v="CUMPLE"/>
    <s v="NO CUMPLE"/>
    <s v="NO CUMPLE"/>
    <s v="NO CUMPLE"/>
    <s v="NO CUMPLE"/>
  </r>
  <r>
    <s v="INC000002524063"/>
    <s v="HOUSING"/>
    <x v="16"/>
    <s v="BELIEVE"/>
    <s v="JOSE G MARQUEZ MARCANO"/>
    <s v="frp_jolsso"/>
    <s v="3-Moderado/Limitado"/>
    <x v="1"/>
    <s v="Media"/>
    <x v="0"/>
    <s v="TELEFONICA EMPRESAS DE CHILE SA"/>
    <s v="GESTION DATACENTER/ ACCESOS /TELEFONICA EMPRESAS DE CHILE SA"/>
    <s v="29/12/2023 13:45:00"/>
    <s v="29/12/2023 13:46:41"/>
    <s v="Cerrado"/>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s v="CUMPLE"/>
    <s v="NO CUMPLE"/>
    <s v="NO CUMPLE"/>
    <s v="NO CUMPLE"/>
    <s v="NO CUMPLE"/>
  </r>
  <r>
    <s v="INC000002524088"/>
    <s v="HOUSING"/>
    <x v="16"/>
    <s v="BELIEVE"/>
    <s v="ESTEBAN O BUSTOS CORNEJO"/>
    <s v="frp_jolsso"/>
    <s v="3-Moderado/Limitado"/>
    <x v="1"/>
    <s v="Media"/>
    <x v="0"/>
    <s v="HUAWEI CHILE S A"/>
    <s v="GESTION DATACENTER/ ACCESOS /HUAWEI CHILE S A"/>
    <s v="29/12/2023 15:09:30"/>
    <s v="29/12/2023 15:15:20"/>
    <s v="Cerrado"/>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s v="CUMPLE"/>
    <s v="NO CUMPLE"/>
    <s v="NO CUMPLE"/>
    <s v="NO CUMPLE"/>
    <s v="NO CUMPLE"/>
  </r>
  <r>
    <s v="INC000002524093"/>
    <s v="HOUSING"/>
    <x v="16"/>
    <s v="BELIEVE"/>
    <s v="ESTEBAN O BUSTOS CORNEJO"/>
    <s v="frp_jolsso"/>
    <s v="3-Moderado/Limitado"/>
    <x v="1"/>
    <s v="Media"/>
    <x v="0"/>
    <s v="HUAWEI CHILE S A"/>
    <s v="GESTION DATACENTER/ ACCESOS /HUAWEI CHILE S A"/>
    <s v="29/12/2023 15:16:48"/>
    <s v="29/12/2023 15:18:22"/>
    <s v="Cerrado"/>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s v="CUMPLE"/>
    <s v="NO CUMPLE"/>
    <s v="NO CUMPLE"/>
    <s v="NO CUMPLE"/>
    <s v="NO CUMPLE"/>
  </r>
  <r>
    <s v="INC000002524096"/>
    <s v="HOUSING"/>
    <x v="16"/>
    <s v="BELIEVE"/>
    <s v="ESTEBAN O BUSTOS CORNEJO"/>
    <s v="frp_jolsso"/>
    <s v="3-Moderado/Limitado"/>
    <x v="1"/>
    <s v="Media"/>
    <x v="0"/>
    <s v="HUAWEI CHILE S A"/>
    <s v="GESTION DATACENTER/ ACCESOS /HUAWEI CHILE S A"/>
    <s v="29/12/2023 15:19:06"/>
    <s v="29/12/2023 15:20:17"/>
    <s v="Cerrado"/>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s v="CUMPLE"/>
    <s v="NO CUMPLE"/>
    <s v="NO CUMPLE"/>
    <s v="NO CUMPLE"/>
    <s v="NO CUMPLE"/>
  </r>
  <r>
    <s v="INC000002524099"/>
    <s v="HOUSING"/>
    <x v="16"/>
    <s v="BELIEVE"/>
    <s v="ESTEBAN O BUSTOS CORNEJO"/>
    <s v="frp_jolsso"/>
    <s v="3-Moderado/Limitado"/>
    <x v="1"/>
    <s v="Media"/>
    <x v="0"/>
    <s v="HUAWEI CHILE S A"/>
    <s v="GESTION DATACENTER/ ACCESOS /HUAWEI CHILE S A"/>
    <s v="29/12/2023 15:20:53"/>
    <s v="29/12/2023 15:22:04"/>
    <s v="Cerrado"/>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s v="CUMPLE"/>
    <s v="NO CUMPLE"/>
    <s v="NO CUMPLE"/>
    <s v="NO CUMPLE"/>
    <s v="NO CUMPLE"/>
  </r>
  <r>
    <s v="INC000002524100"/>
    <s v="HOUSING"/>
    <x v="16"/>
    <s v="BELIEVE"/>
    <s v="ESTEBAN O BUSTOS CORNEJO"/>
    <s v="frp_jolsso"/>
    <s v="3-Moderado/Limitado"/>
    <x v="1"/>
    <s v="Media"/>
    <x v="0"/>
    <s v="HUAWEI CHILE S A"/>
    <s v="GESTION DATACENTER/ ACCESOS /HUAWEI CHILE S A"/>
    <s v="29/12/2023 15:22:36"/>
    <s v="29/12/2023 15:23:47"/>
    <s v="Cerrado"/>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s v="CUMPLE"/>
    <s v="NO CUMPLE"/>
    <s v="NO CUMPLE"/>
    <s v="NO CUMPLE"/>
    <s v="NO CUMPLE"/>
  </r>
  <r>
    <s v="INC000002524101"/>
    <s v="HOUSING"/>
    <x v="16"/>
    <s v="BELIEVE"/>
    <s v="ESTEBAN O BUSTOS CORNEJO"/>
    <s v="frp_jolsso"/>
    <s v="3-Moderado/Limitado"/>
    <x v="1"/>
    <s v="Media"/>
    <x v="0"/>
    <s v="HUAWEI CHILE S A"/>
    <s v="GESTION DATACENTER/ ACCESOS /HUAWEI CHILE S A"/>
    <s v="29/12/2023 15:24:19"/>
    <s v="29/12/2023 15:25:29"/>
    <s v="Cerrado"/>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s v="CUMPLE"/>
    <s v="NO CUMPLE"/>
    <s v="NO CUMPLE"/>
    <s v="NO CUMPLE"/>
    <s v="NO CUMPLE"/>
  </r>
  <r>
    <s v="INC000002524102"/>
    <s v="HOUSING"/>
    <x v="16"/>
    <s v="BELIEVE"/>
    <s v="ESTEBAN O BUSTOS CORNEJO"/>
    <s v="frp_jolsso"/>
    <s v="3-Moderado/Limitado"/>
    <x v="1"/>
    <s v="Media"/>
    <x v="0"/>
    <s v="HUAWEI CHILE S A"/>
    <s v="GESTION DATACENTER/ ACCESOS /HUAWEI CHILE S A"/>
    <s v="29/12/2023 15:26:01"/>
    <s v="29/12/2023 15:27:02"/>
    <s v="Cerrado"/>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s v="CUMPLE"/>
    <s v="NO CUMPLE"/>
    <s v="NO CUMPLE"/>
    <s v="NO CUMPLE"/>
    <s v="NO CUMPLE"/>
  </r>
  <r>
    <s v="INC000002524109"/>
    <s v="HOUSING"/>
    <x v="14"/>
    <s v="BELIEVE"/>
    <s v="CRISTOPHER MALDONADO ROMERO"/>
    <s v="frp_dvital"/>
    <s v="3-Moderado/Limitado"/>
    <x v="1"/>
    <s v="Media"/>
    <x v="0"/>
    <s v="BANCO SANTANDER CHILE"/>
    <s v="GESTION DATACENTER/ ACCESOS / BANCO SANTANDER CHILE"/>
    <s v="29/12/2023 12:22:47"/>
    <s v="29/12/2023 12:28:07"/>
    <s v="Cerrado"/>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s v="CUMPLE"/>
    <s v="NO CUMPLE"/>
    <s v="NO CUMPLE"/>
    <s v="NO CUMPLE"/>
    <s v="NO CUMPLE"/>
  </r>
  <r>
    <s v="INC000002524142"/>
    <s v="HOUSING"/>
    <x v="15"/>
    <s v="APQ ACCESOS"/>
    <s v="JOSE G MARQUEZ MARCANO"/>
    <s v="tct_josmam"/>
    <s v="4-Menor/Localizado"/>
    <x v="0"/>
    <s v="Baja"/>
    <x v="0"/>
    <s v="TELEFONICA EMPRESAS DE CHILE SA"/>
    <s v="SUPERVISION: INSTALACION de cruzada para proyecto M126979-0"/>
    <s v="29/12/2023 12:53:00"/>
    <s v="29/12/2023 12:53:49"/>
    <s v="Cerrado"/>
    <s v="CDP ANTIGUO 1"/>
    <s v="CDP ANTIGUO 2"/>
    <s v="29/12/2023 12:55:26"/>
    <s v="29/12/2023 23:50:00"/>
    <s v="INSTALACION de cruzada para proyecto M126979-0"/>
    <s v="TRABAJO REALIZADO CON EXITO"/>
    <d v="1899-12-30T00:01:20"/>
    <d v="1899-12-30T00:02:26"/>
    <d v="1899-12-30T00:01:06"/>
    <s v=""/>
    <s v="Cumplido"/>
    <m/>
    <m/>
    <m/>
    <m/>
    <m/>
    <d v="2023-11-23T00:00:00"/>
    <s v="CUMPLE"/>
    <s v="NO CUMPLE"/>
    <s v="NO CUMPLE"/>
    <s v="NO CUMPLE"/>
    <s v="NO CUMPLE"/>
  </r>
  <r>
    <s v="INC000002524166"/>
    <s v="HOUSING"/>
    <x v="15"/>
    <s v="APQ ACCESOS"/>
    <s v="JOSE G MARQUEZ MARCANO"/>
    <s v="tct_josmam"/>
    <s v="4-Menor/Localizado"/>
    <x v="0"/>
    <s v="Baja"/>
    <x v="0"/>
    <s v="TELEFONICA EMPRESAS DE CHILE SA"/>
    <s v="SUPERVISION: Instalación de SFPs"/>
    <s v="29/12/2023 13:12:22"/>
    <s v="29/12/2023 13:13:30"/>
    <s v="Cerrado"/>
    <s v="CDP ANTIGUO 1"/>
    <s v="CDP ANTIGUO 2"/>
    <s v="29/12/2023 13:14:32"/>
    <s v="29/12/2023 23:50:00"/>
    <s v="Instalación de SFPs"/>
    <s v="TRABAJO REALIZADO"/>
    <d v="1899-12-30T00:00:44"/>
    <d v="1899-12-30T00:02:10"/>
    <d v="1899-12-30T00:01:26"/>
    <s v=""/>
    <s v="Cumplido"/>
    <m/>
    <m/>
    <m/>
    <m/>
    <m/>
    <d v="2023-11-23T00:00:00"/>
    <s v="CUMPLE"/>
    <s v="NO CUMPLE"/>
    <s v="NO CUMPLE"/>
    <s v="NO CUMPLE"/>
    <s v="NO CUMPLE"/>
  </r>
  <r>
    <s v="INC000002524267"/>
    <s v="SAP"/>
    <x v="17"/>
    <s v="GESTION HD"/>
    <s v="FREDDY O CORTES DIAZ"/>
    <s v="frp_fpetro"/>
    <s v="3-Moderado/Limitado"/>
    <x v="1"/>
    <s v="Media"/>
    <x v="0"/>
    <s v="INDUSTRIAS CHILENAS DE ALAMBRE INCHALAM S.A."/>
    <s v="HD/Lista no sobreescribe con TX masiva"/>
    <s v="29/12/2023 16:10:37"/>
    <s v="29/12/2023 16:12:38"/>
    <s v="Cerrado"/>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s v="CUMPLE"/>
    <s v="NO CUMPLE"/>
    <s v="NO CUMPLE"/>
    <s v="NO CUMPLE"/>
    <s v="NO CUMPLE"/>
  </r>
  <r>
    <s v="INC000002524278"/>
    <s v="INFRAESTRUCTURA DC"/>
    <x v="6"/>
    <s v="APQ ACCESOS"/>
    <s v="FRANCISCO J FELIU ABARCA"/>
    <s v="tct_frafea"/>
    <s v="4-Menor/Localizado"/>
    <x v="0"/>
    <s v="Baja"/>
    <x v="0"/>
    <s v="TELEFONICA CYBERSECURITY TECH CHILE SPA"/>
    <s v="RONDA POR TOMA DE TEMPERATURAS EN SALAS TIC"/>
    <s v="29/12/2023 16:51:39"/>
    <s v="29/12/2023 16:52:27"/>
    <s v="Cerrado"/>
    <s v="TI"/>
    <s v="CLIMA"/>
    <s v="29/12/2023 17:07:59"/>
    <s v="29/12/2023 23:50:00"/>
    <s v="RONDA POR TOMA DE TEMPERATURAS EN SALAS TIC"/>
    <s v="RONDA REALIZADA"/>
    <d v="1899-12-30T00:00:00"/>
    <d v="1899-12-30T00:00:00"/>
    <d v="1899-12-30T00:00:00"/>
    <s v=""/>
    <s v="Cumplido"/>
    <m/>
    <m/>
    <m/>
    <m/>
    <m/>
    <d v="2023-11-23T00:00:00"/>
    <s v="CUMPLE"/>
    <s v="NO CUMPLE"/>
    <s v="NO CUMPLE"/>
    <s v="NO CUMPLE"/>
    <s v="NO CUMPLE"/>
  </r>
  <r>
    <s v="INC000002524279"/>
    <s v="SAP"/>
    <x v="17"/>
    <s v="GESTION HD"/>
    <s v="FREDDY O CORTES DIAZ"/>
    <s v="frp_fpetro"/>
    <s v="3-Moderado/Limitado"/>
    <x v="1"/>
    <s v="Media"/>
    <x v="0"/>
    <s v="NUTRISCO CHILE SA"/>
    <s v="HD/Transporte OT // OEDK925257"/>
    <s v="29/12/2023 16:52:38"/>
    <s v="29/12/2023 16:54:01"/>
    <s v="Cerrado"/>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s v="CUMPLE"/>
    <s v="NO CUMPLE"/>
    <s v="NO CUMPLE"/>
    <s v="NO CUMPLE"/>
    <s v="NO CUMPLE"/>
  </r>
  <r>
    <s v="INC000002524288"/>
    <s v="VPN IP - MPLS"/>
    <x v="6"/>
    <s v="GESTION HD"/>
    <s v="FRANCISCO J FELIU ABARCA"/>
    <s v="frp_spevel"/>
    <s v="3-Moderado/Limitado"/>
    <x v="1"/>
    <s v="Media"/>
    <x v="0"/>
    <s v="FUND DE BENEFICENCIA HOGAR DE CRISTO"/>
    <s v="HD/Reinicio de firewalls Fortinet"/>
    <s v="29/12/2023 17:33:31"/>
    <s v="29/12/2023 17:36:08"/>
    <s v="Cerrado"/>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s v="CUMPLE"/>
    <s v="NO CUMPLE"/>
    <s v="NO CUMPLE"/>
    <s v="NO CUMPLE"/>
    <s v="NO CUMPLE"/>
  </r>
  <r>
    <s v="INC000002524296"/>
    <s v="INFRAESTRUCTURA DC"/>
    <x v="6"/>
    <s v="APQ ACCESOS"/>
    <s v="FRANCISCO J FELIU ABARCA"/>
    <s v="tct_frafea"/>
    <s v="4-Menor/Localizado"/>
    <x v="0"/>
    <s v="Baja"/>
    <x v="0"/>
    <s v="TELEFONICA CYBERSECURITY TECH CHILE SPA"/>
    <s v="RONDA PREVENTIVA Y LECTURA DE TEMPERATURAS EN SALAS TIC"/>
    <s v="29/12/2023 19:11:51"/>
    <s v="29/12/2023 19:12:36"/>
    <s v="Cerrado"/>
    <s v="TI"/>
    <s v="CLIMA"/>
    <s v="29/12/2023 19:30:30"/>
    <s v="29/12/2023 23:50:00"/>
    <s v="RONDA PREVENTIVA Y LECTURA DE TEMPERATURAS EN SALAS TIC"/>
    <s v="RONDA REALIZADO"/>
    <d v="1899-12-30T00:00:00"/>
    <d v="1899-12-30T00:00:00"/>
    <d v="1899-12-30T00:00:00"/>
    <s v=""/>
    <s v="Cumplido"/>
    <m/>
    <m/>
    <m/>
    <m/>
    <m/>
    <d v="2023-11-23T00:00:00"/>
    <s v="CUMPLE"/>
    <s v="NO CUMPLE"/>
    <s v="NO CUMPLE"/>
    <s v="NO CUMPLE"/>
    <s v="NO CUMPLE"/>
  </r>
  <r>
    <s v="INC000002524372"/>
    <s v="TICKET-INTELIGENTE"/>
    <x v="4"/>
    <s v="GESTION TI"/>
    <s v="GIOVANNI D ROCCO VALENZUELA"/>
    <s v="USR_TSIGHT"/>
    <s v="1-Extenso/Generalizado"/>
    <x v="0"/>
    <s v="Baja"/>
    <x v="1"/>
    <s v="RABIE HNOSLTDA"/>
    <s v="rabie001 - aranda_app01 TICKET AUTOMATICO"/>
    <s v="29/12/2023 15:50:46"/>
    <s v="29/12/2023 15:50:46"/>
    <s v="Cerrado"/>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s v="CUMPLE"/>
    <s v="NO CUMPLE"/>
    <s v="NO CUMPLE"/>
    <s v="NO CUMPLE"/>
    <s v="NO CUMPLE"/>
  </r>
  <r>
    <s v="INC000002524408"/>
    <s v="RED INTERNA"/>
    <x v="0"/>
    <s v="APQ ACCESOS"/>
    <s v="CRISTOPHER MALDONADO ROMERO"/>
    <s v="tct_cmaldo"/>
    <s v="4-Menor/Localizado"/>
    <x v="0"/>
    <s v="Baja"/>
    <x v="0"/>
    <s v="TELEFONICA EMPRESAS DE CHILE SA"/>
    <s v="RONDA TOMA DE TEMPERATURAS SALAS TIC"/>
    <s v="29/12/2023 15:47:45"/>
    <s v="29/12/2023 15:48:49"/>
    <s v="Cerrado"/>
    <s v="CDP ANTIGUO 1"/>
    <s v="CDP ANTIGUO 2"/>
    <s v="29/12/2023 16:16:28"/>
    <s v="29/12/2023 23:50:00"/>
    <m/>
    <s v="RONDA REALIZADA"/>
    <d v="1899-12-30T00:00:00"/>
    <d v="1899-12-30T00:00:00"/>
    <d v="1899-12-30T00:00:00"/>
    <s v=""/>
    <s v="Cumplido"/>
    <m/>
    <m/>
    <m/>
    <m/>
    <m/>
    <d v="2023-11-24T00:00:00"/>
    <s v="CUMPLE"/>
    <s v="NO CUMPLE"/>
    <s v="NO CUMPLE"/>
    <s v="NO CUMPLE"/>
    <s v="NO CUMPLE"/>
  </r>
  <r>
    <s v="INC000002524414"/>
    <s v="RED INTERNA"/>
    <x v="0"/>
    <s v="APQ ACCESOS"/>
    <s v="CRISTOPHER MALDONADO ROMERO"/>
    <s v="tct_cmaldo"/>
    <s v="4-Menor/Localizado"/>
    <x v="0"/>
    <s v="Baja"/>
    <x v="0"/>
    <s v="TELEFONICA EMPRESAS DE CHILE SA"/>
    <s v="RONDA TOMA DE TEMPERATURAS SALAS TIC"/>
    <s v="29/12/2023 16:05:42"/>
    <s v="29/12/2023 16:15:27"/>
    <s v="Cerrado"/>
    <s v="CDP ANTIGUO 1"/>
    <s v="CDP ANTIGUO 2"/>
    <s v="29/12/2023 19:26:29"/>
    <s v="29/12/2023 23:50:00"/>
    <m/>
    <s v="RONDA REALIZADA"/>
    <d v="1899-12-30T00:00:00"/>
    <d v="1899-12-30T00:00:00"/>
    <d v="1899-12-30T00:00:00"/>
    <s v=""/>
    <s v="Cumplido"/>
    <m/>
    <m/>
    <m/>
    <m/>
    <m/>
    <d v="2023-11-23T00:00:00"/>
    <s v="CUMPLE"/>
    <s v="NO CUMPLE"/>
    <s v="NO CUMPLE"/>
    <s v="NO CUMPLE"/>
    <s v="NO CUMPLE"/>
  </r>
  <r>
    <s v="INC000002524422"/>
    <s v="RED INTERNA"/>
    <x v="0"/>
    <s v="APQ ACCESOS"/>
    <s v="CRISTOPHER MALDONADO ROMERO"/>
    <s v="tct_cmaldo"/>
    <s v="4-Menor/Localizado"/>
    <x v="0"/>
    <s v="Baja"/>
    <x v="0"/>
    <s v="TELEFONICA EMPRESAS DE CHILE SA"/>
    <s v="RONDA TOMA DE TEMPERATURAS SALAS TIC"/>
    <s v="29/12/2023 16:23:38"/>
    <s v="29/12/2023 16:24:48"/>
    <s v="Cerrado"/>
    <s v="CDP ANTIGUO 1"/>
    <s v="CDP ANTIGUO 2"/>
    <s v="29/12/2023 19:59:25"/>
    <s v="29/12/2023 23:50:00"/>
    <m/>
    <s v="RONDA REALIZADA"/>
    <d v="1899-12-30T00:00:00"/>
    <d v="1899-12-30T00:00:00"/>
    <d v="1899-12-30T00:00:00"/>
    <s v=""/>
    <s v="Cumplido"/>
    <m/>
    <m/>
    <m/>
    <m/>
    <m/>
    <d v="2023-11-23T00:00:00"/>
    <s v="CUMPLE"/>
    <s v="NO CUMPLE"/>
    <s v="NO CUMPLE"/>
    <s v="NO CUMPLE"/>
    <s v="NO CUMPLE"/>
  </r>
  <r>
    <s v="INC000002524555"/>
    <s v="HOUSING"/>
    <x v="15"/>
    <s v="APQ ACCESOS"/>
    <s v="ALDO P VALENZUELA MUJICA"/>
    <s v="tct_avalen"/>
    <s v="2-Significativo/Amplio"/>
    <x v="2"/>
    <s v="Alta"/>
    <x v="0"/>
    <s v="TELEFONICA EMPRESAS DE CHILE SA"/>
    <s v="RONDA Y REVISION DE SALAS TECNICAS"/>
    <s v="30/12/2023 5:04:05"/>
    <s v="30/12/2023 5:05:07"/>
    <s v="Cerrado"/>
    <s v="CDP ANTIGUO 1"/>
    <s v="CDP ANTIGUO 2"/>
    <s v="30/12/2023 5:07:11"/>
    <s v="30/12/2023 23:50:00"/>
    <s v="RONDA Y REVISION DE SALAS TECNICAS"/>
    <s v="SE REALIZA RONDA"/>
    <d v="1899-12-30T00:01:46"/>
    <d v="1899-12-30T00:03:06"/>
    <d v="1899-12-30T00:01:20"/>
    <s v=""/>
    <s v="Cumplido"/>
    <m/>
    <m/>
    <m/>
    <m/>
    <m/>
    <d v="2023-11-23T00:00:00"/>
    <s v="CUMPLE"/>
    <s v="NO CUMPLE"/>
    <s v="NO CUMPLE"/>
    <s v="NO CUMPLE"/>
    <s v="NO CUMPLE"/>
  </r>
  <r>
    <s v="INC000002524557"/>
    <s v="HOUSING"/>
    <x v="15"/>
    <s v="APQ ACCESOS"/>
    <s v="ALDO P VALENZUELA MUJICA"/>
    <s v="tct_avalen"/>
    <s v="2-Significativo/Amplio"/>
    <x v="2"/>
    <s v="Alta"/>
    <x v="0"/>
    <s v="TELEFONICA EMPRESAS DE CHILE SA"/>
    <s v="TOMA DE ALARMAS DE CLIENTE"/>
    <s v="30/12/2023 5:07:26"/>
    <s v="30/12/2023 5:08:45"/>
    <s v="Cerrado"/>
    <s v="CDP ANTIGUO 1"/>
    <s v="CDP ANTIGUO 2"/>
    <s v="30/12/2023 5:10:09"/>
    <s v="30/12/2023 23:50:00"/>
    <s v="TOMA DE ALARMAS DE CLIENTE"/>
    <s v="SE REALIZA TOMA DE ALARMAS"/>
    <d v="1899-12-30T00:01:02"/>
    <d v="1899-12-30T00:02:43"/>
    <d v="1899-12-30T00:01:41"/>
    <s v=""/>
    <s v="Cumplido"/>
    <m/>
    <m/>
    <m/>
    <m/>
    <m/>
    <d v="2023-11-24T00:00:00"/>
    <s v="CUMPLE"/>
    <s v="NO CUMPLE"/>
    <s v="NO CUMPLE"/>
    <s v="NO CUMPLE"/>
    <s v="NO CUMPLE"/>
  </r>
  <r>
    <s v="INC000002524591"/>
    <s v="RED INTERNA"/>
    <x v="0"/>
    <s v="APQ ACCESOS"/>
    <s v="CRISTOPHER MALDONADO ROMERO"/>
    <s v="tct_cmaldo"/>
    <s v="4-Menor/Localizado"/>
    <x v="0"/>
    <s v="Baja"/>
    <x v="0"/>
    <s v="TELEFONICA EMPRESAS DE CHILE SA"/>
    <s v="RONDA TOMA DE TEMPERATURAS SALAS TIC"/>
    <s v="30/12/2023 15:12:25"/>
    <s v="30/12/2023 15:13:52"/>
    <s v="Cerrado"/>
    <s v="CDP ANTIGUO 1"/>
    <s v="CDP ANTIGUO 2"/>
    <s v="30/12/2023 17:29:10"/>
    <s v="30/12/2023 23:50:00"/>
    <m/>
    <s v="RONDA REALIZADA"/>
    <d v="1899-12-30T00:00:00"/>
    <d v="1899-12-30T00:00:00"/>
    <d v="1899-12-30T00:00:00"/>
    <s v=""/>
    <s v="Cumplido"/>
    <m/>
    <m/>
    <m/>
    <m/>
    <m/>
    <d v="2023-11-24T00:00:00"/>
    <s v="CUMPLE"/>
    <s v="NO CUMPLE"/>
    <s v="NO CUMPLE"/>
    <s v="NO CUMPLE"/>
    <s v="NO CUMPLE"/>
  </r>
  <r>
    <s v="INC000002524594"/>
    <s v="RED INTERNA"/>
    <x v="0"/>
    <s v="APQ ACCESOS"/>
    <s v="CRISTOPHER MALDONADO ROMERO"/>
    <s v="tct_cmaldo"/>
    <s v="4-Menor/Localizado"/>
    <x v="0"/>
    <s v="Baja"/>
    <x v="0"/>
    <s v="TELEFONICA EMPRESAS DE CHILE SA"/>
    <s v="RONDA TOMA DE TEMPERATURAS SALAS TIC"/>
    <s v="30/12/2023 15:14:58"/>
    <s v="30/12/2023 15:16:01"/>
    <s v="Cerrado"/>
    <s v="CDP ANTIGUO 1"/>
    <s v="CDP ANTIGUO 2"/>
    <s v="30/12/2023 17:29:40"/>
    <s v="30/12/2023 23:50:00"/>
    <m/>
    <s v="RONDA REALIZADA"/>
    <d v="1899-12-30T00:00:00"/>
    <d v="1899-12-30T00:00:00"/>
    <d v="1899-12-30T00:00:00"/>
    <s v=""/>
    <s v="Cumplido"/>
    <m/>
    <m/>
    <m/>
    <m/>
    <m/>
    <d v="2023-11-23T00:00:00"/>
    <s v="CUMPLE"/>
    <s v="NO CUMPLE"/>
    <s v="NO CUMPLE"/>
    <s v="NO CUMPLE"/>
    <s v="NO CUMPLE"/>
  </r>
  <r>
    <s v="INC000002524614"/>
    <s v="HOUSING"/>
    <x v="19"/>
    <s v="BELIEVE"/>
    <s v="FRANCISCO J FELIU ABARCA"/>
    <s v="frp_pcamay"/>
    <s v="3-Moderado/Limitado"/>
    <x v="1"/>
    <s v="Media"/>
    <x v="0"/>
    <s v="TELEFONICA EMPRESAS DE CHILE SA"/>
    <s v="GESTION DATACENTER/ ACCESOS / hogar de cristo"/>
    <s v="29/12/2023 17:26:39"/>
    <s v="29/12/2023 17:27:04"/>
    <s v="Cerrado"/>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s v="CUMPLE"/>
    <s v="NO CUMPLE"/>
    <s v="NO CUMPLE"/>
    <s v="NO CUMPLE"/>
    <s v="NO CUMPLE"/>
  </r>
  <r>
    <s v="INC000002524730"/>
    <s v="TICKET-INTELIGENTE"/>
    <x v="4"/>
    <s v="GESTION TI"/>
    <s v="GIOVANNI D ROCCO VALENZUELA"/>
    <s v="USR_TSIGHT"/>
    <s v="1-Extenso/Generalizado"/>
    <x v="0"/>
    <s v="Baja"/>
    <x v="1"/>
    <s v="GPS CHILE SPA"/>
    <s v="gpschi01 - wnprap_gps04 TICKET AUTOMATICO"/>
    <s v="29/12/2023 20:49:41"/>
    <s v="29/12/2023 20:49:41"/>
    <s v="Cerrado"/>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s v="CUMPLE"/>
    <s v="NO CUMPLE"/>
    <s v="NO CUMPLE"/>
    <s v="NO CUMPLE"/>
    <s v="NO CUMPLE"/>
  </r>
  <r>
    <s v="INC000002524819"/>
    <s v="SAP"/>
    <x v="17"/>
    <s v="GESTION HD"/>
    <s v="FREDDY O CORTES DIAZ"/>
    <s v="frp_fpetro"/>
    <s v="3-Moderado/Limitado"/>
    <x v="1"/>
    <s v="Media"/>
    <x v="0"/>
    <s v="INDUSTRIAS CHILENAS DE ALAMBRE INCHALAM S.A."/>
    <s v="HD/INCHALAM - Listado de OTs"/>
    <s v="30/12/2023 11:07:41"/>
    <s v="30/12/2023 11:09:59"/>
    <s v="Cerrado"/>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s v="NO CUMPLE"/>
    <s v="CUMPLE"/>
    <s v="NO CUMPLE"/>
    <s v="NO CUMPLE"/>
    <s v="NO CUMPLE"/>
  </r>
  <r>
    <s v="INC000002524851"/>
    <s v="RED INTERNA"/>
    <x v="6"/>
    <s v="APQ ACCESOS"/>
    <s v="FRANCISCO J FELIU ABARCA"/>
    <s v="tct_frafea"/>
    <s v="4-Menor/Localizado"/>
    <x v="0"/>
    <s v="Baja"/>
    <x v="0"/>
    <s v="TELEFONICA CYBERSECURITY TECH CHILE SPA"/>
    <s v="ORDENAMIENTO Y LIMPIEZA DE CABLES PANEL DE MONITORES OPERACIONES SM"/>
    <s v="30/12/2023 14:46:23"/>
    <s v="30/12/2023 14:50:04"/>
    <s v="Cerrado"/>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s v="CUMPLE"/>
    <s v="NO CUMPLE"/>
    <s v="NO CUMPLE"/>
    <s v="NO CUMPLE"/>
    <s v="NO CUMPLE"/>
  </r>
  <r>
    <s v="INC000002524854"/>
    <s v="INFRAESTRUCTURA DC"/>
    <x v="6"/>
    <s v="APQ ACCESOS"/>
    <s v="FRANCISCO J FELIU ABARCA"/>
    <s v="tct_frafea"/>
    <s v="4-Menor/Localizado"/>
    <x v="0"/>
    <s v="Baja"/>
    <x v="0"/>
    <s v="TELEFONICA CYBERSECURITY TECH CHILE SPA"/>
    <s v="RONDA POR TOMA DE TEMPERATURAS EN SALAS TIC"/>
    <s v="30/12/2023 16:44:34"/>
    <s v="30/12/2023 16:45:20"/>
    <s v="Cerrado"/>
    <s v="TI"/>
    <s v="CLIMA"/>
    <s v="30/12/2023 16:56:09"/>
    <s v="30/12/2023 23:50:00"/>
    <s v="RONDA POR TOMA DE TEMPERATURAS EN SALAS TIC"/>
    <s v="RONDA REALIZADA"/>
    <d v="1899-12-30T00:00:00"/>
    <d v="1899-12-30T00:00:00"/>
    <d v="1899-12-30T00:00:00"/>
    <s v=""/>
    <s v="Cumplido"/>
    <m/>
    <m/>
    <m/>
    <m/>
    <m/>
    <d v="2023-11-23T00:00:00"/>
    <s v="CUMPLE"/>
    <s v="NO CUMPLE"/>
    <s v="NO CUMPLE"/>
    <s v="NO CUMPLE"/>
    <s v="NO CUMPLE"/>
  </r>
  <r>
    <s v="INC000002524856"/>
    <s v="RED INTERNA"/>
    <x v="0"/>
    <s v="APQ ACCESOS"/>
    <s v="CRISTOPHER MALDONADO ROMERO"/>
    <s v="tct_cmaldo"/>
    <s v="4-Menor/Localizado"/>
    <x v="0"/>
    <s v="Baja"/>
    <x v="0"/>
    <s v="TELEFONICA EMPRESAS DE CHILE SA"/>
    <s v="RONDA TOMA DE TEMPERATURAS SALAS TIC"/>
    <s v="30/12/2023 18:34:11"/>
    <s v="30/12/2023 18:35:29"/>
    <s v="Cerrado"/>
    <s v="CDP ANTIGUO 1"/>
    <s v="CDP ANTIGUO 2"/>
    <s v="30/12/2023 18:47:50"/>
    <s v="30/12/2023 23:50:00"/>
    <m/>
    <s v="RONDA REALIZADA"/>
    <d v="1899-12-30T00:00:00"/>
    <d v="1899-12-30T00:00:00"/>
    <d v="1899-12-30T00:00:00"/>
    <s v=""/>
    <s v="Cumplido"/>
    <m/>
    <m/>
    <m/>
    <m/>
    <m/>
    <d v="2023-11-23T00:00:00"/>
    <s v="CUMPLE"/>
    <s v="NO CUMPLE"/>
    <s v="NO CUMPLE"/>
    <s v="NO CUMPLE"/>
    <s v="NO CUMPLE"/>
  </r>
  <r>
    <s v="INC000002524859"/>
    <s v="RED INTERNA"/>
    <x v="0"/>
    <s v="APQ ACCESOS"/>
    <s v="CRISTOPHER MALDONADO ROMERO"/>
    <s v="tct_cmaldo"/>
    <s v="4-Menor/Localizado"/>
    <x v="0"/>
    <s v="Baja"/>
    <x v="0"/>
    <s v="TELEFONICA EMPRESAS DE CHILE SA"/>
    <s v="RONDA TOMA DE TEMPERATURAS SALAS TIC"/>
    <s v="30/12/2023 18:49:21"/>
    <s v="30/12/2023 18:50:18"/>
    <s v="Cerrado"/>
    <s v="CDP ANTIGUO 1"/>
    <s v="CDP ANTIGUO 2"/>
    <s v="30/12/2023 19:19:50"/>
    <s v="30/12/2023 23:50:00"/>
    <m/>
    <s v="RONDA REALIZADA"/>
    <d v="1899-12-30T00:00:00"/>
    <d v="1899-12-30T00:00:00"/>
    <d v="1899-12-30T00:00:00"/>
    <s v=""/>
    <s v="Cumplido"/>
    <m/>
    <m/>
    <m/>
    <m/>
    <m/>
    <d v="2023-11-23T00:00:00"/>
    <s v="CUMPLE"/>
    <s v="NO CUMPLE"/>
    <s v="NO CUMPLE"/>
    <s v="NO CUMPLE"/>
    <s v="NO CUMPLE"/>
  </r>
  <r>
    <s v="INC000002524861"/>
    <s v="INFRAESTRUCTURA DC"/>
    <x v="6"/>
    <s v="APQ ACCESOS"/>
    <s v="FRANCISCO J FELIU ABARCA"/>
    <s v="tct_frafea"/>
    <s v="4-Menor/Localizado"/>
    <x v="0"/>
    <s v="Baja"/>
    <x v="0"/>
    <s v="TELEFONICA CYBERSECURITY TECH CHILE SPA"/>
    <s v="RONDA PREVENTIVA Y LECTURA DE TEMPERATURAS EN SALAS TIC"/>
    <s v="30/12/2023 19:14:45"/>
    <s v="30/12/2023 19:15:30"/>
    <s v="Cerrado"/>
    <s v="TI"/>
    <s v="CLIMA"/>
    <s v="30/12/2023 19:29:19"/>
    <s v="30/12/2023 23:50:00"/>
    <s v="RONDA PREVENTIVA Y LECTURA DE TEMPERATURAS EN SALAS TIC"/>
    <s v="RONDA REALIZADA"/>
    <d v="1899-12-30T00:00:00"/>
    <d v="1899-12-30T00:00:00"/>
    <d v="1899-12-30T00:00:00"/>
    <s v=""/>
    <s v="Cumplido"/>
    <m/>
    <m/>
    <m/>
    <m/>
    <m/>
    <d v="2023-11-23T00:00:00"/>
    <s v="CUMPLE"/>
    <s v="NO CUMPLE"/>
    <s v="NO CUMPLE"/>
    <s v="NO CUMPLE"/>
    <s v="NO CUMPLE"/>
  </r>
  <r>
    <s v="INC000002524870"/>
    <s v="HOUSING"/>
    <x v="6"/>
    <s v="APQ ACCESOS"/>
    <s v="EDUARDO A NUÑEZ LAMOZA"/>
    <s v="tct_edunul"/>
    <s v="4-Menor/Localizado"/>
    <x v="0"/>
    <s v="Baja"/>
    <x v="0"/>
    <s v="TELEFONICA CYBERSECURITY TECH CHILE SPA"/>
    <s v="TOMA DE TEMPERATURAS"/>
    <s v="31/12/2023 7:03:00"/>
    <s v="31/12/2023 7:04:07"/>
    <s v="Cerrado"/>
    <s v="TI"/>
    <s v="CLIMA"/>
    <s v="31/12/2023 7:04:31"/>
    <s v="31/12/2023 23:50:00"/>
    <s v="TOMA DE TEMPERATURAS"/>
    <s v="RONDA REALIZADA"/>
    <d v="1899-12-30T00:00:00"/>
    <d v="1899-12-30T00:00:00"/>
    <d v="1899-12-30T00:00:00"/>
    <s v=""/>
    <s v="Cumplido"/>
    <m/>
    <m/>
    <m/>
    <m/>
    <m/>
    <d v="2023-11-24T00:00:00"/>
    <s v="CUMPLE"/>
    <s v="NO CUMPLE"/>
    <s v="NO CUMPLE"/>
    <s v="NO CUMPLE"/>
    <s v="NO CUMPLE"/>
  </r>
  <r>
    <s v="INC000002524872"/>
    <s v="HOUSING"/>
    <x v="6"/>
    <s v="APQ ACCESOS"/>
    <s v="EDUARDO A NUÑEZ LAMOZA"/>
    <s v="tct_edunul"/>
    <s v="4-Menor/Localizado"/>
    <x v="0"/>
    <s v="Baja"/>
    <x v="0"/>
    <s v="TELEFONICA CYBERSECURITY TECH CHILE SPA"/>
    <s v="RONDA SALAS TECNICAS"/>
    <s v="31/12/2023 7:05:51"/>
    <s v="31/12/2023 7:07:09"/>
    <s v="Cerrado"/>
    <s v="TI"/>
    <s v="INFRAESTRUCTURA"/>
    <s v="31/12/2023 7:07:27"/>
    <s v="31/12/2023 23:50:00"/>
    <s v="REVISION DE SALAS Y RACK"/>
    <s v="RONDA REALIZADA"/>
    <d v="1899-12-30T00:00:00"/>
    <d v="1899-12-30T00:00:00"/>
    <d v="1899-12-30T00:00:00"/>
    <s v=""/>
    <s v="Cumplido"/>
    <m/>
    <m/>
    <m/>
    <m/>
    <m/>
    <d v="2023-11-23T00:00:00"/>
    <s v="CUMPLE"/>
    <s v="NO CUMPLE"/>
    <s v="NO CUMPLE"/>
    <s v="NO CUMPLE"/>
    <s v="NO CUMPLE"/>
  </r>
  <r>
    <s v="INC000002524896"/>
    <s v="INFRAESTRUCTURA DC"/>
    <x v="6"/>
    <s v="APQ ACCESOS"/>
    <s v="FRANCISCO J FELIU ABARCA"/>
    <s v="tct_frafea"/>
    <s v="4-Menor/Localizado"/>
    <x v="0"/>
    <s v="Baja"/>
    <x v="0"/>
    <s v="TELEFONICA CYBERSECURITY TECH CHILE SPA"/>
    <s v="RONDA POR TOMA DE TEMPERATURAS EN SALAS TIC"/>
    <s v="31/12/2023 12:51:23"/>
    <s v="31/12/2023 12:52:12"/>
    <s v="Cerrado"/>
    <s v="TI"/>
    <s v="CLIMA"/>
    <s v="31/12/2023 13:20:26"/>
    <s v="31/12/2023 23:50:00"/>
    <s v="RONDA POR TOMA DE TEMPERATURAS EN SALAS TIC"/>
    <s v="RONDA REALIZADA"/>
    <d v="1899-12-30T00:00:00"/>
    <d v="1899-12-30T00:00:00"/>
    <d v="1899-12-30T00:00:00"/>
    <s v=""/>
    <s v="Cumplido"/>
    <m/>
    <m/>
    <m/>
    <m/>
    <m/>
    <d v="2023-11-23T00:00:00"/>
    <s v="CUMPLE"/>
    <s v="NO CUMPLE"/>
    <s v="NO CUMPLE"/>
    <s v="NO CUMPLE"/>
    <s v="NO CUMPLE"/>
  </r>
  <r>
    <s v="INC000002524927"/>
    <s v="TICKET-INTELIGENTE"/>
    <x v="3"/>
    <s v="GESTION TI"/>
    <s v="GUSTAVO AVILA VERA"/>
    <s v="USR_TSIGHT"/>
    <s v="1-Extenso/Generalizado"/>
    <x v="0"/>
    <s v="Baja"/>
    <x v="1"/>
    <s v="FUNDACION INSTITUTO PROFESIONAL DUOC UC"/>
    <s v="fiprdu01 - ftpblackboard TICKET AUTOMATICO"/>
    <s v="30/12/2023 0:11:21"/>
    <s v="30/12/2023 0:11:21"/>
    <s v="Cerrado"/>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s v="CUMPLE"/>
    <s v="NO CUMPLE"/>
    <s v="NO CUMPLE"/>
    <s v="NO CUMPLE"/>
    <s v="NO CUMPLE"/>
  </r>
  <r>
    <s v="INC000002524940"/>
    <s v="TICKET-INTELIGENTE"/>
    <x v="4"/>
    <s v="GESTION TI"/>
    <s v="GIOVANNI D ROCCO VALENZUELA"/>
    <s v="USR_TSIGHT"/>
    <s v="1-Extenso/Generalizado"/>
    <x v="0"/>
    <s v="Baja"/>
    <x v="1"/>
    <s v="FUNDACION INSTITUTO PROFESIONAL DUOC UC"/>
    <s v="fiprdu01 - srvshareprodb_vm TICKET AUTOMATICO"/>
    <s v="30/12/2023 0:26:13"/>
    <s v="30/12/2023 0:26:13"/>
    <s v="Cerrado"/>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s v="CUMPLE"/>
    <s v="NO CUMPLE"/>
    <s v="NO CUMPLE"/>
    <s v="NO CUMPLE"/>
    <s v="NO CUMPLE"/>
  </r>
  <r>
    <s v="INC000002525119"/>
    <s v="INFRAESTRUCTURA DC"/>
    <x v="6"/>
    <s v="APQ ACCESOS"/>
    <s v="FRANCISCO J FELIU ABARCA"/>
    <s v="tct_frafea"/>
    <s v="4-Menor/Localizado"/>
    <x v="0"/>
    <s v="Baja"/>
    <x v="0"/>
    <s v="TELEFONICA CYBERSECURITY TECH CHILE SPA"/>
    <s v="RONDA POR TOMA DE TEMPERATURAS EN SALAS TIC"/>
    <s v="30/12/2023 8:42:50"/>
    <s v="30/12/2023 8:43:37"/>
    <s v="Cerrado"/>
    <s v="TI"/>
    <s v="CLIMA"/>
    <s v="30/12/2023 8:52:19"/>
    <s v="30/12/2023 23:50:00"/>
    <s v="RONDA POR TOMA DE TEMPERATURAS EN SALAS TIC"/>
    <s v="RONDA REALIZADA"/>
    <d v="1899-12-30T00:00:00"/>
    <d v="1899-12-30T00:00:00"/>
    <d v="1899-12-30T00:00:00"/>
    <s v=""/>
    <s v="Cumplido"/>
    <m/>
    <m/>
    <m/>
    <m/>
    <m/>
    <d v="2023-11-23T00:00:00"/>
    <s v="CUMPLE"/>
    <s v="NO CUMPLE"/>
    <s v="NO CUMPLE"/>
    <s v="NO CUMPLE"/>
    <s v="NO CUMPLE"/>
  </r>
  <r>
    <s v="INC000002525147"/>
    <s v="HOUSING"/>
    <x v="6"/>
    <s v="APQ ACCESOS"/>
    <s v="FRANCISCO J FELIU ABARCA"/>
    <s v="tct_frafea"/>
    <s v="4-Menor/Localizado"/>
    <x v="0"/>
    <s v="Baja"/>
    <x v="0"/>
    <s v="TELEFONICA CYBERSECURITY TECH CHILE SPA"/>
    <s v="RONDA PREVENTIVA EN SALAS TIC"/>
    <s v="30/12/2023 9:12:56"/>
    <s v="30/12/2023 9:14:29"/>
    <s v="Cerrado"/>
    <s v="TI"/>
    <s v="INFRAESTRUCTURA"/>
    <s v="30/12/2023 9:56:15"/>
    <s v="30/12/2023 23:50:00"/>
    <s v="RONDA PREVENTIVA EN SALAS TIC"/>
    <s v="RONDA REALIZADA"/>
    <d v="1899-12-30T00:00:00"/>
    <d v="1899-12-30T00:00:00"/>
    <d v="1899-12-30T00:00:00"/>
    <s v=""/>
    <s v="Cumplido"/>
    <m/>
    <m/>
    <m/>
    <m/>
    <m/>
    <d v="2023-11-24T00:00:00"/>
    <s v="CUMPLE"/>
    <s v="NO CUMPLE"/>
    <s v="NO CUMPLE"/>
    <s v="NO CUMPLE"/>
    <s v="NO CUMPLE"/>
  </r>
  <r>
    <s v="INC000002525164"/>
    <s v="TICKET-INTELIGENTE"/>
    <x v="4"/>
    <s v="GESTION TI"/>
    <s v="GIOVANNI D ROCCO VALENZUELA"/>
    <s v="USR_TSIGHT"/>
    <s v="1-Extenso/Generalizado"/>
    <x v="0"/>
    <s v="Baja"/>
    <x v="1"/>
    <s v="FUNDACION INSTITUTO PROFESIONAL DUOC UC"/>
    <s v="fiprdu01 - srvfs01_vm TICKET AUTOMATICO"/>
    <s v="30/12/2023 9:49:29"/>
    <s v="30/12/2023 9:49:29"/>
    <s v="Cerrado"/>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s v="CUMPLE"/>
    <s v="NO CUMPLE"/>
    <s v="NO CUMPLE"/>
    <s v="NO CUMPLE"/>
    <s v="NO CUMPLE"/>
  </r>
  <r>
    <s v="INC000002525244"/>
    <s v="INFRAESTRUCTURA DC"/>
    <x v="6"/>
    <s v="APQ ACCESOS"/>
    <s v="FRANCISCO J FELIU ABARCA"/>
    <s v="tct_frafea"/>
    <s v="4-Menor/Localizado"/>
    <x v="0"/>
    <s v="Baja"/>
    <x v="0"/>
    <s v="TELEFONICA CYBERSECURITY TECH CHILE SPA"/>
    <s v="RONDA POR TOMA DE TEMPERATURAS EN SALAS TIC"/>
    <s v="30/12/2023 12:58:32"/>
    <s v="30/12/2023 12:59:39"/>
    <s v="Cerrado"/>
    <s v="TI"/>
    <s v="CLIMA"/>
    <s v="30/12/2023 13:15:05"/>
    <s v="30/12/2023 23:50:00"/>
    <s v="RONDA POR TOMA DE TEMPERATURAS EN SALAS TIC"/>
    <s v="RONDA REALIZADA"/>
    <d v="1899-12-30T00:00:00"/>
    <d v="1899-12-30T00:00:00"/>
    <d v="1899-12-30T00:00:00"/>
    <s v=""/>
    <s v="Cumplido"/>
    <m/>
    <m/>
    <m/>
    <m/>
    <m/>
    <d v="2023-11-23T00:00:00"/>
    <s v="CUMPLE"/>
    <s v="NO CUMPLE"/>
    <s v="NO CUMPLE"/>
    <s v="NO CUMPLE"/>
    <s v="NO CUMPLE"/>
  </r>
  <r>
    <s v="INC000002525375"/>
    <s v="HOUSING"/>
    <x v="15"/>
    <s v="APQ ACCESOS"/>
    <s v="JAIRO A SALINAS GARAY"/>
    <s v="tct_jsalin"/>
    <s v="3-Moderado/Limitado"/>
    <x v="1"/>
    <s v="Media"/>
    <x v="0"/>
    <s v="TELEFONICA EMPRESAS DE CHILE SA"/>
    <s v="RONDA Y REVISION DE SALAS TECNICAS"/>
    <s v="30/12/2023 18:34:24"/>
    <s v="30/12/2023 18:35:35"/>
    <s v="Cerrado"/>
    <s v="CDP ANTIGUO 1"/>
    <s v="CDP ANTIGUO 2"/>
    <s v="30/12/2023 18:35:35"/>
    <s v="30/12/2023 23:50:00"/>
    <s v="RONDA Y REVISION DE SALAS TECNICAS"/>
    <s v="RONDA REALIZADA."/>
    <d v="1899-12-30T00:00:00"/>
    <d v="1899-12-30T00:01:11"/>
    <d v="1899-12-30T00:01:11"/>
    <s v=""/>
    <s v="Cumplido"/>
    <m/>
    <m/>
    <m/>
    <m/>
    <m/>
    <d v="2023-11-23T00:00:00"/>
    <s v="CUMPLE"/>
    <s v="NO CUMPLE"/>
    <s v="NO CUMPLE"/>
    <s v="NO CUMPLE"/>
    <s v="NO CUMPLE"/>
  </r>
  <r>
    <s v="INC000002525376"/>
    <s v="HOUSING"/>
    <x v="15"/>
    <s v="APQ ACCESOS"/>
    <s v="JAIRO A SALINAS GARAY"/>
    <s v="tct_jsalin"/>
    <s v="3-Moderado/Limitado"/>
    <x v="1"/>
    <s v="Media"/>
    <x v="0"/>
    <s v="TELEFONICA EMPRESAS DE CHILE SA"/>
    <s v="TOMA DE ALARMAS DE CLIENTE"/>
    <s v="30/12/2023 18:35:52"/>
    <s v="30/12/2023 18:37:17"/>
    <s v="Cerrado"/>
    <s v="CDP ANTIGUO 1"/>
    <s v="CDP ANTIGUO 2"/>
    <s v="30/12/2023 18:37:17"/>
    <s v="30/12/2023 23:50:00"/>
    <s v="TOMA DE ALARMAS DE CLIENTE"/>
    <s v="TOMA DE ALARMAS REALIZADA."/>
    <d v="1899-12-30T00:00:00"/>
    <d v="1899-12-30T00:01:25"/>
    <d v="1899-12-30T00:01:25"/>
    <s v=""/>
    <s v="Cumplido"/>
    <m/>
    <m/>
    <m/>
    <m/>
    <m/>
    <d v="2023-11-23T00:00:00"/>
    <s v="CUMPLE"/>
    <s v="NO CUMPLE"/>
    <s v="NO CUMPLE"/>
    <s v="NO CUMPLE"/>
    <s v="NO CUMPLE"/>
  </r>
  <r>
    <s v="INC000002525449"/>
    <s v="INFRAESTRUCTURA DC"/>
    <x v="6"/>
    <s v="APQ ACCESOS"/>
    <s v="FRANCISCO J FELIU ABARCA"/>
    <s v="tct_frafea"/>
    <s v="4-Menor/Localizado"/>
    <x v="0"/>
    <s v="Baja"/>
    <x v="0"/>
    <s v="TELEFONICA CYBERSECURITY TECH CHILE SPA"/>
    <s v="RONDA PREVENTIVA EN SALAS TIC"/>
    <s v="31/12/2023 9:43:56"/>
    <s v="31/12/2023 9:45:15"/>
    <s v="Cerrado"/>
    <s v="TI"/>
    <s v="INFRAESTRUCTURA"/>
    <s v="31/12/2023 10:34:25"/>
    <s v="31/12/2023 23:50:00"/>
    <s v="RONDA PREVENTIVA EN SALAS TIC"/>
    <s v="RONDA REALIZADA"/>
    <d v="1899-12-30T00:00:00"/>
    <d v="1899-12-30T00:00:00"/>
    <d v="1899-12-30T00:00:00"/>
    <s v=""/>
    <s v="Cumplido"/>
    <m/>
    <m/>
    <m/>
    <m/>
    <m/>
    <d v="2023-11-23T00:00:00"/>
    <s v="CUMPLE"/>
    <s v="NO CUMPLE"/>
    <s v="NO CUMPLE"/>
    <s v="NO CUMPLE"/>
    <s v="NO CUMPLE"/>
  </r>
  <r>
    <s v="INC000002525670"/>
    <s v="TICKET-INTELIGENTE"/>
    <x v="4"/>
    <s v="GESTION TI"/>
    <s v="GIOVANNI D ROCCO VALENZUELA"/>
    <s v="USR_TSIGHT"/>
    <s v="1-Extenso/Generalizado"/>
    <x v="0"/>
    <s v="Baja"/>
    <x v="1"/>
    <s v="COAGRA S A"/>
    <s v="coagra01 - sap_prod_e_vm TICKET AUTOMATICO"/>
    <s v="30/12/2023 22:26:19"/>
    <s v="30/12/2023 22:26:19"/>
    <s v="Cerrado"/>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s v="CUMPLE"/>
    <s v="NO CUMPLE"/>
    <s v="NO CUMPLE"/>
    <s v="NO CUMPLE"/>
    <s v="NO CUMPLE"/>
  </r>
  <r>
    <s v="INC000002525795"/>
    <s v="HOUSING"/>
    <x v="15"/>
    <s v="APQ ACCESOS"/>
    <s v="ALDO P VALENZUELA MUJICA"/>
    <s v="tct_avalen"/>
    <s v="2-Significativo/Amplio"/>
    <x v="2"/>
    <s v="Alta"/>
    <x v="0"/>
    <s v="TELEFONICA EMPRESAS DE CHILE SA"/>
    <s v="RONDA Y REVISION DE SALAS TECNICAS"/>
    <s v="31/12/2023 4:46:44"/>
    <s v="31/12/2023 4:48:19"/>
    <s v="Cerrado"/>
    <s v="CDP ANTIGUO 1"/>
    <s v="CDP ANTIGUO 2"/>
    <s v="31/12/2023 4:49:47"/>
    <s v="31/12/2023 23:50:00"/>
    <s v="RONDA Y REVISION DE SALAS TECNICAS"/>
    <s v="SE REALIZA RONDA"/>
    <d v="1899-12-30T00:01:10"/>
    <d v="1899-12-30T00:03:03"/>
    <d v="1899-12-30T00:01:53"/>
    <s v=""/>
    <s v="Cumplido"/>
    <m/>
    <m/>
    <m/>
    <m/>
    <m/>
    <d v="2023-11-23T00:00:00"/>
    <s v="CUMPLE"/>
    <s v="NO CUMPLE"/>
    <s v="NO CUMPLE"/>
    <s v="NO CUMPLE"/>
    <s v="NO CUMPLE"/>
  </r>
  <r>
    <s v="INC000002525798"/>
    <s v="HOUSING"/>
    <x v="15"/>
    <s v="APQ ACCESOS"/>
    <s v="ALDO P VALENZUELA MUJICA"/>
    <s v="tct_avalen"/>
    <s v="2-Significativo/Amplio"/>
    <x v="2"/>
    <s v="Alta"/>
    <x v="0"/>
    <s v="TELEFONICA EMPRESAS DE CHILE SA"/>
    <s v="TOMA DE ALARMAS DE CLIENTE"/>
    <s v="31/12/2023 4:50:08"/>
    <s v="31/12/2023 4:51:24"/>
    <s v="Cerrado"/>
    <s v="CDP ANTIGUO 1"/>
    <s v="CDP ANTIGUO 2"/>
    <s v="31/12/2023 4:52:43"/>
    <s v="31/12/2023 23:50:00"/>
    <s v="TOMA DE ALARMAS DE CLIENTE"/>
    <s v="SE REALIZA TOMA DE ALARMAS"/>
    <d v="1899-12-30T00:00:59"/>
    <d v="1899-12-30T00:02:35"/>
    <d v="1899-12-30T00:01:36"/>
    <s v=""/>
    <s v="Cumplido"/>
    <m/>
    <m/>
    <m/>
    <m/>
    <m/>
    <d v="2023-11-23T00:00:00"/>
    <s v="CUMPLE"/>
    <s v="NO CUMPLE"/>
    <s v="NO CUMPLE"/>
    <s v="NO CUMPLE"/>
    <s v="NO CUMPLE"/>
  </r>
  <r>
    <s v="INC000002526113"/>
    <s v="INFRAESTRUCTURA DC"/>
    <x v="6"/>
    <s v="APQ ACCESOS"/>
    <s v="FRANCISCO J FELIU ABARCA"/>
    <s v="tct_frafea"/>
    <s v="4-Menor/Localizado"/>
    <x v="0"/>
    <s v="Baja"/>
    <x v="0"/>
    <s v="TELEFONICA CYBERSECURITY TECH CHILE SPA"/>
    <s v="RONDA POR TOMA DE TEMPERATURAS EN SALAS TIC"/>
    <s v="31/12/2023 16:59:44"/>
    <s v="31/12/2023 17:00:51"/>
    <s v="Cerrado"/>
    <s v="TI"/>
    <s v="CLIMA"/>
    <s v="31/12/2023 17:26:33"/>
    <s v="31/12/2023 23:50:00"/>
    <s v="RONDA POR TOMA DE TEMPERATURAS EN SALAS TIC"/>
    <s v="RONDA REALIZADA"/>
    <d v="1899-12-30T00:00:00"/>
    <d v="1899-12-30T00:00:00"/>
    <d v="1899-12-30T00:00:00"/>
    <s v=""/>
    <s v="Cumplido"/>
    <m/>
    <m/>
    <m/>
    <m/>
    <m/>
    <d v="2023-11-23T00:00:00"/>
    <s v="CUMPLE"/>
    <s v="NO CUMPLE"/>
    <s v="NO CUMPLE"/>
    <s v="NO CUMPLE"/>
    <s v="NO CUMPLE"/>
  </r>
  <r>
    <s v="INC000002526131"/>
    <s v="INFRAESTRUCTURA DC"/>
    <x v="0"/>
    <s v="APQ ACCESOS"/>
    <s v="MARIO A BARRIENTOS RUIZ"/>
    <s v="MBARRIENTOS"/>
    <s v="4-Menor/Localizado"/>
    <x v="0"/>
    <s v="Baja"/>
    <x v="0"/>
    <s v="TELEFONICA GLOBAL TECHNOLOGY S.A.AGENCIA EN CHILE"/>
    <s v="RONDA DE INSPECCIÓN DE SALAS Y TOMA DE TEMPERATURAS DC APOQUINDO"/>
    <s v="31/12/2023 18:17:35"/>
    <s v="31/12/2023 18:20:17"/>
    <s v="Cerrado"/>
    <s v="TI"/>
    <s v="CLIMA"/>
    <s v="31/12/2023 18:40:21"/>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3"/>
    <s v="INFRAESTRUCTURA DC"/>
    <x v="0"/>
    <s v="APQ ACCESOS"/>
    <s v="MARIO A BARRIENTOS RUIZ"/>
    <s v="MBARRIENTOS"/>
    <s v="4-Menor/Localizado"/>
    <x v="0"/>
    <s v="Baja"/>
    <x v="0"/>
    <s v="TELEFONICA GLOBAL TECHNOLOGY S.A.AGENCIA EN CHILE"/>
    <s v="RONDA DE INSPECCIÓN DE SALAS Y TOMA DE TEMPERATURAS DC APOQUINDO"/>
    <s v="31/12/2023 18:20:35"/>
    <s v="31/12/2023 18:22:08"/>
    <s v="Cerrado"/>
    <s v="TI"/>
    <s v="CLIMA"/>
    <s v="31/12/2023 18:41:17"/>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5"/>
    <s v="INFRAESTRUCTURA DC"/>
    <x v="0"/>
    <s v="APQ ACCESOS"/>
    <s v="MARIO A BARRIENTOS RUIZ"/>
    <s v="MBARRIENTOS"/>
    <s v="4-Menor/Localizado"/>
    <x v="0"/>
    <s v="Baja"/>
    <x v="0"/>
    <s v="TELEFONICA GLOBAL TECHNOLOGY S.A.AGENCIA EN CHILE"/>
    <s v="RONDA DE INSPECCIÓN DE SALAS Y TOMA DE TEMPERATURAS DC APOQUINDO"/>
    <s v="31/12/2023 18:24:26"/>
    <s v="31/12/2023 18:24:51"/>
    <s v="Cerrado"/>
    <s v="TI"/>
    <s v="CLIMA"/>
    <s v="31/12/2023 18:37:50"/>
    <s v="31/12/2023 23:50:00"/>
    <s v="RONDA DE INSPECCIÓN DE SALAS Y TOMA DE TEMPERATURAS DC APOQUINDO"/>
    <s v="RONDA REALIZADA"/>
    <d v="1899-12-30T00:00:00"/>
    <d v="1899-12-30T00:00:00"/>
    <d v="1899-12-30T00:00:00"/>
    <s v=""/>
    <s v="Cumplido"/>
    <m/>
    <m/>
    <m/>
    <m/>
    <m/>
    <d v="2023-11-23T00:00:00"/>
    <s v="CUMPLE"/>
    <s v="NO CUMPLE"/>
    <s v="NO CUMPLE"/>
    <s v="NO CUMPLE"/>
    <s v="NO CUMPLE"/>
  </r>
  <r>
    <s v="INC000002526137"/>
    <s v="INFRAESTRUCTURA DC"/>
    <x v="6"/>
    <s v="APQ ACCESOS"/>
    <s v="FRANCISCO J FELIU ABARCA"/>
    <s v="tct_frafea"/>
    <s v="4-Menor/Localizado"/>
    <x v="0"/>
    <s v="Baja"/>
    <x v="0"/>
    <s v="TELEFONICA CYBERSECURITY TECH CHILE SPA"/>
    <s v="RONDA PREVENTIVA Y LECTURA DE TEMPERATURAS EN SALAS TIC"/>
    <s v="31/12/2023 19:05:01"/>
    <s v="31/12/2023 19:05:51"/>
    <s v="Cerrado"/>
    <s v="TI"/>
    <s v="CLIMA"/>
    <s v="31/12/2023 19:22:37"/>
    <s v="31/12/2023 23:50:00"/>
    <s v="RONDA PREVENTIVA Y LECTURA DE TEMPERATURAS EN SALAS TIC"/>
    <s v="RONDA REALIZADA"/>
    <d v="1899-12-30T00:00:00"/>
    <d v="1899-12-30T00:00:00"/>
    <d v="1899-12-30T00:00:00"/>
    <s v=""/>
    <s v="Cumplido"/>
    <m/>
    <m/>
    <m/>
    <m/>
    <m/>
    <d v="2023-11-24T00:00:00"/>
    <s v="CUMPLE"/>
    <s v="NO CUMPLE"/>
    <s v="NO CUMPLE"/>
    <s v="NO CUMPLE"/>
    <s v="NO CUMPLE"/>
  </r>
  <r>
    <s v="INC000002526218"/>
    <s v="HOUSING"/>
    <x v="15"/>
    <s v="APQ ACCESOS"/>
    <s v="JAIRO A SALINAS GARAY"/>
    <s v="tct_jsalin"/>
    <s v="3-Moderado/Limitado"/>
    <x v="1"/>
    <s v="Media"/>
    <x v="0"/>
    <s v="TELEFONICA EMPRESAS DE CHILE SA"/>
    <s v="RONDA Y REVISION DE SALAS TECNICAS"/>
    <s v="31/12/2023 19:36:16"/>
    <s v="31/12/2023 19:37:50"/>
    <s v="Cerrado"/>
    <s v="CDP ANTIGUO 1"/>
    <s v="CDP ANTIGUO 2"/>
    <s v="31/12/2023 19:37:50"/>
    <s v="31/12/2023 23:50:00"/>
    <s v="RONDA Y REVISION DE SALAS TECNICAS"/>
    <s v="RONDA REALIZADA."/>
    <d v="1899-12-30T00:00:00"/>
    <d v="1899-12-30T00:01:34"/>
    <d v="1899-12-30T00:01:34"/>
    <s v=""/>
    <s v="Cumplido"/>
    <m/>
    <m/>
    <m/>
    <m/>
    <m/>
    <d v="2023-11-24T00:00:00"/>
    <s v="CUMPLE"/>
    <s v="NO CUMPLE"/>
    <s v="NO CUMPLE"/>
    <s v="NO CUMPLE"/>
    <s v="NO CUMPLE"/>
  </r>
  <r>
    <s v="INC000002526219"/>
    <s v="HOUSING"/>
    <x v="15"/>
    <s v="APQ ACCESOS"/>
    <s v="JAIRO A SALINAS GARAY"/>
    <s v="tct_jsalin"/>
    <s v="3-Moderado/Limitado"/>
    <x v="1"/>
    <s v="Media"/>
    <x v="0"/>
    <s v="TELEFONICA EMPRESAS DE CHILE SA"/>
    <s v="TOMA DE ALARMAS DE CLIENTE"/>
    <s v="31/12/2023 19:37:56"/>
    <s v="31/12/2023 19:39:23"/>
    <s v="Cerrado"/>
    <s v="CDP ANTIGUO 1"/>
    <s v="CDP ANTIGUO 2"/>
    <s v="31/12/2023 19:39:23"/>
    <s v="31/12/2023 23:50:00"/>
    <s v="TOMA DE ALARMAS DE CLIENTE"/>
    <s v="TOMA DE ALARMAS REALIZADA."/>
    <d v="1899-12-30T00:00:00"/>
    <d v="1899-12-30T00:01:27"/>
    <d v="1899-12-30T00:01:27"/>
    <s v=""/>
    <s v="Cumplido"/>
    <m/>
    <m/>
    <m/>
    <m/>
    <m/>
    <d v="2023-11-29T00:00:00"/>
    <s v="CUMPLE"/>
    <s v="NO CUMPLE"/>
    <s v="NO CUMPLE"/>
    <s v="NO CUMPLE"/>
    <s v="NO CUMPLE"/>
  </r>
  <r>
    <s v="INC000002526223"/>
    <s v="RED INTERNA"/>
    <x v="6"/>
    <s v="APQ ACCESOS"/>
    <s v="YORDI M HURTADO ARAYA"/>
    <s v="tct_yorhua"/>
    <s v="4-Menor/Localizado"/>
    <x v="0"/>
    <s v="Baja"/>
    <x v="0"/>
    <s v="TELEFONICA CYBERSECURITY TECH CHILE SPA"/>
    <s v="RONDA TOMA DE TEMPERATURAS SALAS TIC"/>
    <s v="31/12/2023 20:34:03"/>
    <s v="31/12/2023 20:34:27"/>
    <s v="Cerrado"/>
    <s v="CDP ANTIGUO 1"/>
    <s v="CDP ANTIGUO 2"/>
    <s v="31/12/2023 20:42:39"/>
    <s v="31/12/2023 23:50:00"/>
    <s v="RONDA TOMA DE TEMPERATURAS SALAS TIC"/>
    <s v="RONDA REALIZADA"/>
    <d v="1899-12-30T00:00:00"/>
    <d v="1899-12-30T00:08:36"/>
    <d v="1899-12-30T00:08:36"/>
    <s v=""/>
    <s v="Cumplido"/>
    <m/>
    <m/>
    <m/>
    <m/>
    <m/>
    <d v="2023-11-23T00:00:00"/>
    <s v="CUMPLE"/>
    <s v="NO CUMPLE"/>
    <s v="NO CUMPLE"/>
    <s v="NO CUMPLE"/>
    <s v="NO CUMPLE"/>
  </r>
  <r>
    <s v="INC000002526224"/>
    <s v="RED INTERNA"/>
    <x v="6"/>
    <s v="APQ ACCESOS"/>
    <s v="YORDI M HURTADO ARAYA"/>
    <s v="tct_yorhua"/>
    <s v="4-Menor/Localizado"/>
    <x v="0"/>
    <s v="Baja"/>
    <x v="0"/>
    <s v="TELEFONICA CYBERSECURITY TECH CHILE SPA"/>
    <s v="RONDA TOMA DE TEMPERATURAS SALAS TIC 00:30RONDA TOMA DE TEMPERATURAS SALAS TIC 00:30"/>
    <s v="31/12/2023 20:34:41"/>
    <s v="31/12/2023 20:38:23"/>
    <s v="Cerrado"/>
    <s v="CDP ANTIGUO 1"/>
    <s v="CDP ANTIGUO 2"/>
    <s v="31/12/2023 20:42:54"/>
    <s v="31/12/2023 23:50:00"/>
    <m/>
    <s v="RONDA REALIZADA"/>
    <d v="1899-12-30T00:00:00"/>
    <d v="1899-12-30T00:08:13"/>
    <d v="1899-12-30T00:08:13"/>
    <s v=""/>
    <s v="Cumplido"/>
    <m/>
    <m/>
    <m/>
    <m/>
    <m/>
    <d v="2023-11-24T00:00:00"/>
    <s v="CUMPLE"/>
    <s v="NO CUMPLE"/>
    <s v="NO CUMPLE"/>
    <s v="NO CUMPLE"/>
    <s v="NO CUMPLE"/>
  </r>
  <r>
    <s v="INC000002526225"/>
    <s v="RED INTERNA"/>
    <x v="6"/>
    <s v="APQ ACCESOS"/>
    <s v="YORDI M HURTADO ARAYA"/>
    <s v="tct_yorhua"/>
    <s v="4-Menor/Localizado"/>
    <x v="0"/>
    <s v="Baja"/>
    <x v="0"/>
    <s v="TELEFONICA CYBERSECURITY TECH CHILE SPA"/>
    <s v="RONDA TOMA DE TEMPERATURAS SALAS TIC 04:30"/>
    <s v="31/12/2023 20:38:37"/>
    <s v="31/12/2023 20:39:01"/>
    <s v="Cerrado"/>
    <s v="CDP ANTIGUO 1"/>
    <s v="CDP ANTIGUO 2"/>
    <s v="31/12/2023 20:43:18"/>
    <s v="31/12/2023 23:50:00"/>
    <s v="RONDA TOMA DE TEMPERATURAS SALAS TIC 04:30"/>
    <s v="RONDA REALIZADA"/>
    <d v="1899-12-30T00:00:00"/>
    <d v="1899-12-30T00:04:41"/>
    <d v="1899-12-30T00:04:41"/>
    <s v=""/>
    <s v="Cumplido"/>
    <m/>
    <m/>
    <m/>
    <m/>
    <m/>
    <d v="2023-11-24T00:00:00"/>
    <s v="CUMPLE"/>
    <s v="NO CUMPLE"/>
    <s v="NO CUMPLE"/>
    <s v="NO CUMPLE"/>
    <s v="NO CUMPLE"/>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r>
    <m/>
    <m/>
    <x v="25"/>
    <m/>
    <m/>
    <m/>
    <m/>
    <x v="4"/>
    <m/>
    <x v="2"/>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s v="Baja"/>
    <x v="0"/>
    <s v="TELEFONICA EMPRESAS DE CHILE SA"/>
    <s v="INCIDENCIA TELÉFONO RED FIJA  DE GUARDIA SIN SERVICIO EN OFICINA DATACENTER APOQUINDO"/>
    <s v="08/11/2023 9:26:10"/>
    <s v="08/11/2023 9:29:08"/>
    <x v="0"/>
    <s v="CDP ANTIGUO 1"/>
    <s v="CDP ANTIGUO 2"/>
    <s v="28/12/2023 10:52:52"/>
    <s v="28/12/2023 23:50:00"/>
    <m/>
    <s v="tema sin solución. se debe cerrar"/>
    <d v="1899-12-30T00:00:00"/>
    <d v="1899-12-30T00:00:00"/>
    <d v="1899-12-30T00:00:00"/>
    <s v=""/>
    <s v="Cumplido"/>
    <m/>
    <m/>
    <m/>
    <m/>
    <m/>
    <d v="2023-11-03T00:00:00"/>
    <s v="CUMPLE"/>
    <s v="NO CUMPLE"/>
    <x v="0"/>
    <s v="NO CUMPLE"/>
    <s v="NO CUMPLE"/>
    <s v="CUMPLE"/>
    <s v="NO CUMPLE"/>
    <x v="0"/>
    <s v="NO CUMPLE"/>
    <s v="NO CUMPLE"/>
  </r>
  <r>
    <s v="INC000002428914"/>
    <s v="VPN IP - MPLS"/>
    <x v="1"/>
    <s v="GESTION HD"/>
    <s v="DANIEL A MUÑOZ BUSTOS"/>
    <s v="frp_disilv"/>
    <s v="4-Menor/Localizado"/>
    <s v="4-Baja"/>
    <s v="Baja"/>
    <x v="0"/>
    <s v="ULTRAMAR AGENCIA MARITIMA LIMITADA"/>
    <s v="REQ / Solicitud Revisión - Ultramar Agencia Marítima"/>
    <s v="09/11/2023 15:16:45"/>
    <s v="09/11/2023 15:26:02"/>
    <x v="0"/>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s v="NO CUMPLE"/>
    <s v="NO CUMPLE"/>
    <x v="0"/>
    <s v="NO CUMPLE"/>
    <s v="CUMPLE"/>
    <s v="NO CUMPLE"/>
    <s v="NO CUMPLE"/>
    <x v="0"/>
    <s v="NO CUMPLE"/>
    <s v="CUMPLE"/>
  </r>
  <r>
    <s v="INC000002449034"/>
    <s v="RED INTERNA"/>
    <x v="0"/>
    <s v="APQ ACCESOS"/>
    <s v="MARIO A BARRIENTOS RUIZ"/>
    <s v="tct_cmaldo"/>
    <s v="4-Menor/Localizado"/>
    <s v="4-Baja"/>
    <s v="Baja"/>
    <x v="0"/>
    <s v="TELEFONICA EMPRESAS DE CHILE SA"/>
    <s v="CÁMARAS SIN CONEXIÓN TIC 7 DC APOQUINDO"/>
    <s v="19/11/2023 11:05:32"/>
    <s v="19/11/2023 11:07:22"/>
    <x v="0"/>
    <s v="CDP ANTIGUO 1"/>
    <s v="CDP ANTIGUO 2"/>
    <s v="01/12/2023 9:44:52"/>
    <s v="01/12/2023 23:50:00"/>
    <m/>
    <s v="camaras operativas"/>
    <d v="1899-12-30T00:00:00"/>
    <d v="1899-12-30T00:00:00"/>
    <d v="1899-12-30T00:00:00"/>
    <s v=""/>
    <s v="Cumplido"/>
    <m/>
    <m/>
    <m/>
    <m/>
    <m/>
    <d v="2023-11-03T00:00:00"/>
    <s v="CUMPLE"/>
    <s v="NO CUMPLE"/>
    <x v="0"/>
    <s v="NO CUMPLE"/>
    <s v="NO CUMPLE"/>
    <s v="CUMPLE"/>
    <s v="NO CUMPLE"/>
    <x v="0"/>
    <s v="NO CUMPLE"/>
    <s v="NO CUMPLE"/>
  </r>
  <r>
    <s v="INC000002450144"/>
    <s v="COMUNICACIONES"/>
    <x v="2"/>
    <s v="GESTION PLATAFORMA CLIENTES"/>
    <s v="JUAN PABLO PAZ GOMPERTZ"/>
    <s v="lmolcont"/>
    <s v="4-Menor/Localizado"/>
    <s v="4-Baja"/>
    <s v="Baja"/>
    <x v="0"/>
    <s v="TELEFONICA EMPRESAS DE CHILE SA"/>
    <s v="(ASIGNAR A OSCAR RAMIREZ) Validación de planilla de VPN IPSec para cliente Colbun."/>
    <s v="27/11/2023 17:20:50"/>
    <s v="27/11/2023 17:23:33"/>
    <x v="0"/>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s v="NO CUMPLE"/>
    <s v="CUMPLE"/>
    <x v="0"/>
    <s v="NO CUMPLE"/>
    <s v="NO CUMPLE"/>
    <s v="NO CUMPLE"/>
    <s v="NO CUMPLE"/>
    <x v="0"/>
    <s v="NO CUMPLE"/>
    <s v="CUMPLE"/>
  </r>
  <r>
    <s v="INC000002450169"/>
    <s v="HOUSING"/>
    <x v="3"/>
    <s v="GESTION PLATAFORMA CLIENTES"/>
    <s v="SEBASTIAN I ACUÑA GUZMAN"/>
    <s v="vos_bherna"/>
    <s v="3-Moderado/Limitado"/>
    <s v="3-Medio"/>
    <s v="Media"/>
    <x v="0"/>
    <s v="FRACTALIA"/>
    <s v="(Asignar a Sebastián Acuña) Estado de Firewall en plataforma productiva BMC Remedy 20."/>
    <s v="06/12/2023 10:14:58"/>
    <s v="06/12/2023 10:21:08"/>
    <x v="0"/>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s v="NO CUMPLE"/>
    <s v="CUMPLE"/>
    <x v="0"/>
    <s v="NO CUMPLE"/>
    <s v="NO CUMPLE"/>
    <s v="NO CUMPLE"/>
    <s v="CUMPLE"/>
    <x v="0"/>
    <s v="NO CUMPLE"/>
    <s v="NO CUMPLE"/>
  </r>
  <r>
    <s v="INC000002450177"/>
    <s v="HOUSING"/>
    <x v="3"/>
    <s v="GESTION PLATAFORMA CLIENTES"/>
    <s v="SEBASTIAN I ACUÑA GUZMAN"/>
    <s v="vos_bherna"/>
    <s v="3-Moderado/Limitado"/>
    <s v="3-Medio"/>
    <s v="Media"/>
    <x v="0"/>
    <s v="FRACTALIA"/>
    <s v="(Asignar a Sebastian Acuña) Modificacion Archivo Host QA"/>
    <s v="11/12/2023 12:52:31"/>
    <s v="11/12/2023 13:00:51"/>
    <x v="0"/>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s v="NO CUMPLE"/>
    <s v="CUMPLE"/>
    <x v="0"/>
    <s v="NO CUMPLE"/>
    <s v="NO CUMPLE"/>
    <s v="NO CUMPLE"/>
    <s v="CUMPLE"/>
    <x v="0"/>
    <s v="NO CUMPLE"/>
    <s v="NO CUMPLE"/>
  </r>
  <r>
    <s v="INC000002450179"/>
    <s v="HOSTING VIRTUAL"/>
    <x v="4"/>
    <s v="GESTION PLATAFORMA CLIENTES"/>
    <s v="JUAN CARLOS UZCATEGUI FUGUETT"/>
    <s v="lmolcont"/>
    <s v="3-Moderado/Limitado"/>
    <s v="3-Medio"/>
    <s v="Media"/>
    <x v="0"/>
    <s v="TELEFONICA EMPRESAS DE CHILE SA"/>
    <s v="Descarga e instalación de parches de SO en servidores de TrueSight (Diciembre 2023)"/>
    <s v="11/12/2023 16:38:16"/>
    <s v="11/12/2023 16:38:16"/>
    <x v="0"/>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s v="CUMPLE"/>
    <s v="NO CUMPLE"/>
    <x v="0"/>
    <s v="NO CUMPLE"/>
    <s v="NO CUMPLE"/>
    <s v="NO CUMPLE"/>
    <s v="NO CUMPLE"/>
    <x v="0"/>
    <s v="NO CUMPLE"/>
    <s v="CUMPLE"/>
  </r>
  <r>
    <s v="INC000002456231"/>
    <s v="OFFICE365"/>
    <x v="5"/>
    <s v="GESTION HD"/>
    <s v="JAVIERA A UMAÑA YEVENES"/>
    <s v="frp_disilv"/>
    <s v="3-Moderado/Limitado"/>
    <s v="3-Medio"/>
    <s v="Media"/>
    <x v="0"/>
    <s v="CONSULTORA Y ADM DE RECURSOS HUMANOS SA"/>
    <s v="HD/Problemas cuenta de correo"/>
    <s v="22/11/2023 17:24:27"/>
    <s v="22/11/2023 17:28:04"/>
    <x v="0"/>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s v="CUMPLE"/>
    <s v="NO CUMPLE"/>
    <x v="0"/>
    <s v="NO CUMPLE"/>
    <s v="NO CUMPLE"/>
    <s v="NO CUMPLE"/>
    <s v="NO CUMPLE"/>
    <x v="0"/>
    <s v="NO CUMPLE"/>
    <s v="CUMPLE"/>
  </r>
  <r>
    <s v="INC000002464520"/>
    <s v="INFRAESTRUCTURA DC"/>
    <x v="6"/>
    <s v="APQ ACCESOS"/>
    <s v="SEBASTIAN A JARA VIDAL"/>
    <s v="tct_frafea"/>
    <s v="4-Menor/Localizado"/>
    <s v="4-Baja"/>
    <s v="Baja"/>
    <x v="0"/>
    <s v="TELEFONICA CYBERSECURITY TECH CHILE SPA"/>
    <s v="TICKET SUPERVISION INC000002437400 / CRQ77248 MTTO CORRECTIVO EAA SALAS TIC 2 Y 4"/>
    <s v="27/11/2023 10:49:14"/>
    <s v="27/11/2023 10:56:26"/>
    <x v="0"/>
    <s v="TI"/>
    <s v="CLIMA"/>
    <s v="04/12/2023 15:11:49"/>
    <s v="04/12/2023 23:50:00"/>
    <s v="TICKET SUPERVISION INC000002437400 / CRQ77248 MTTO CORRECTIVO EAA SALAS TIC 2 Y 4"/>
    <m/>
    <d v="1899-12-30T00:00:00"/>
    <d v="1899-12-30T00:00:00"/>
    <d v="1899-12-30T00:00:00"/>
    <s v=""/>
    <s v="Cumplido"/>
    <m/>
    <m/>
    <m/>
    <m/>
    <m/>
    <d v="2023-11-04T00:00:00"/>
    <s v="CUMPLE"/>
    <s v="NO CUMPLE"/>
    <x v="0"/>
    <s v="NO CUMPLE"/>
    <s v="NO CUMPLE"/>
    <s v="CUMPLE"/>
    <s v="NO CUMPLE"/>
    <x v="0"/>
    <s v="NO CUMPLE"/>
    <s v="NO CUMPLE"/>
  </r>
  <r>
    <s v="INC000002465045"/>
    <s v="VPN IP - MPLS"/>
    <x v="7"/>
    <s v="GESTION HD"/>
    <s v="CRISTOBAL I REYES DELGADO"/>
    <s v="frp_jciert"/>
    <s v="4-Menor/Localizado"/>
    <s v="4-Baja"/>
    <s v="Baja"/>
    <x v="0"/>
    <s v="TELEFONICA GLOBAL TECHNOLOGY S.A.AGENCIA EN CHILE"/>
    <s v="REQ / COAGRA: Copiar Tabla SOFFCONT1 de SBX a QAS"/>
    <s v="27/11/2023 13:17:39"/>
    <s v="27/11/2023 13:20:23"/>
    <x v="0"/>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s v="CUMPLE"/>
    <s v="NO CUMPLE"/>
    <x v="0"/>
    <s v="NO CUMPLE"/>
    <s v="NO CUMPLE"/>
    <s v="NO CUMPLE"/>
    <s v="NO CUMPLE"/>
    <x v="0"/>
    <s v="NO CUMPLE"/>
    <s v="CUMPLE"/>
  </r>
  <r>
    <s v="INC000002465701"/>
    <s v="VPN IP - MPLS"/>
    <x v="6"/>
    <s v="GESTION HD"/>
    <s v="PATRICIO A CASTILLO GONZALEZ"/>
    <s v="frp_disilv"/>
    <s v="3-Moderado/Limitado"/>
    <s v="3-Medio"/>
    <s v="Media"/>
    <x v="0"/>
    <s v="EQUIPOS ELECTRONICOS Y COMPUTACION SA"/>
    <s v="HD/CHI-004051948/EQUIPOS ELECTRONICOS Y COMPUTACION S.A./Pre-Factibilidad"/>
    <s v="27/11/2023 18:03:37"/>
    <s v="27/11/2023 18:10:09"/>
    <x v="0"/>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s v="CUMPLE"/>
    <s v="NO CUMPLE"/>
    <x v="0"/>
    <s v="NO CUMPLE"/>
    <s v="NO CUMPLE"/>
    <s v="NO CUMPLE"/>
    <s v="NO CUMPLE"/>
    <x v="0"/>
    <s v="NO CUMPLE"/>
    <s v="CUMPLE"/>
  </r>
  <r>
    <s v="INC000002465896"/>
    <s v="HOSTING VIRTUAL"/>
    <x v="3"/>
    <s v="DUOC TICKET AUTOMATICO"/>
    <s v="VICTOR SEPULVEDA GAMARRA"/>
    <s v="frp_fcruzp"/>
    <s v="3-Moderado/Limitado"/>
    <s v="4-Baja"/>
    <s v="Baja"/>
    <x v="0"/>
    <s v="FUNDACION INSTITUTO PROFESIONAL DUOC UC"/>
    <s v="RQ / DUOC / Creacion SFTP"/>
    <s v="28/11/2023 9:45:37"/>
    <s v="28/11/2023 9:47:06"/>
    <x v="0"/>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s v="CUMPLE"/>
    <s v="NO CUMPLE"/>
    <x v="0"/>
    <s v="NO CUMPLE"/>
    <s v="NO CUMPLE"/>
    <s v="NO CUMPLE"/>
    <s v="NO CUMPLE"/>
    <x v="0"/>
    <s v="NO CUMPLE"/>
    <s v="CUMPLE"/>
  </r>
  <r>
    <s v="INC000002467204"/>
    <s v="HOUSING"/>
    <x v="8"/>
    <s v="APQ ACCESOS"/>
    <s v="ROBERTO CAMPILLAY ITURRIETA"/>
    <s v="tct_rdiazc"/>
    <s v="2-Significativo/Amplio"/>
    <s v="2-Alta"/>
    <s v="Alta"/>
    <x v="0"/>
    <s v="TELEFONICA CYBERSECURITY TECH CHILE SPA"/>
    <s v="San Martin, 2 huellas proyecto  MIA 2024 Servers renovación"/>
    <s v="28/11/2023 14:47:50"/>
    <s v="28/11/2023 14:52:19"/>
    <x v="0"/>
    <s v="HARDWARE"/>
    <s v="DATACENTER"/>
    <s v="19/12/2023 16:04:59"/>
    <s v="19/12/2023 23:50:00"/>
    <m/>
    <m/>
    <d v="1900-01-20T00:56:45"/>
    <d v="1900-01-20T01:17:09"/>
    <d v="1899-12-30T00:20:24"/>
    <s v=""/>
    <s v="Cumplido"/>
    <m/>
    <m/>
    <m/>
    <m/>
    <m/>
    <d v="2023-11-03T00:00:00"/>
    <s v="CUMPLE"/>
    <s v="NO CUMPLE"/>
    <x v="0"/>
    <s v="NO CUMPLE"/>
    <s v="NO CUMPLE"/>
    <s v="NO CUMPLE"/>
    <s v="NO CUMPLE"/>
    <x v="0"/>
    <s v="NO CUMPLE"/>
    <s v="CUMPLE"/>
  </r>
  <r>
    <s v="INC000002467451"/>
    <s v="VPN IP - MPLS"/>
    <x v="2"/>
    <s v="GESTION HD"/>
    <s v="MARIO PARADA DUARTE"/>
    <s v="frp_spevel"/>
    <s v="3-Moderado/Limitado"/>
    <s v="3-Medio"/>
    <s v="Media"/>
    <x v="0"/>
    <s v="BRINK S CHILE S A"/>
    <s v="HD/Problemas canal de comunicación y velocidad hacia VDC. BRINKS C-19872300222 ;"/>
    <s v="28/11/2023 13:05:21"/>
    <s v="28/11/2023 13:07:18"/>
    <x v="0"/>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s v="NO CUMPLE"/>
    <s v="NO CUMPLE"/>
    <x v="1"/>
    <s v="NO CUMPLE"/>
    <s v="NO CUMPLE"/>
    <s v="NO CUMPLE"/>
    <s v="NO CUMPLE"/>
    <x v="0"/>
    <s v="NO CUMPLE"/>
    <s v="CUMPLE"/>
  </r>
  <r>
    <s v="INC000002467537"/>
    <s v="VPN IP - MPLS"/>
    <x v="9"/>
    <s v="GESTION HD"/>
    <s v="AXEL ANDRADE"/>
    <s v="frp_jciert"/>
    <s v="4-Menor/Localizado"/>
    <s v="4-Baja"/>
    <s v="Baja"/>
    <x v="0"/>
    <s v="SONACOL SA"/>
    <s v="REQ / Baja de respaldos"/>
    <s v="28/11/2023 13:52:31"/>
    <s v="28/11/2023 13:56:29"/>
    <x v="0"/>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s v="NO CUMPLE"/>
    <s v="NO CUMPLE"/>
    <x v="1"/>
    <s v="NO CUMPLE"/>
    <s v="NO CUMPLE"/>
    <s v="NO CUMPLE"/>
    <s v="NO CUMPLE"/>
    <x v="0"/>
    <s v="NO CUMPLE"/>
    <s v="CUMPLE"/>
  </r>
  <r>
    <s v="INC000002467918"/>
    <s v="HOUSING"/>
    <x v="4"/>
    <s v="DUOC TICKET AUTOMATICO"/>
    <s v="JUAN CARLOS UZCATEGUI FUGUETT"/>
    <s v="frp_fcruzp"/>
    <s v="3-Moderado/Limitado"/>
    <s v="4-Baja"/>
    <s v="Baja"/>
    <x v="0"/>
    <s v="FUNDACION INSTITUTO PROFESIONAL DUOC UC"/>
    <s v="RQ / DUOC / RV: Activación Certificado SSL"/>
    <s v="28/11/2023 15:19:31"/>
    <s v="28/11/2023 15:21:15"/>
    <x v="0"/>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s v="NO CUMPLE"/>
    <s v="NO CUMPLE"/>
    <x v="1"/>
    <s v="NO CUMPLE"/>
    <s v="NO CUMPLE"/>
    <s v="NO CUMPLE"/>
    <s v="NO CUMPLE"/>
    <x v="0"/>
    <s v="NO CUMPLE"/>
    <s v="CUMPLE"/>
  </r>
  <r>
    <s v="INC000002468613"/>
    <s v="VPN IP - MPLS"/>
    <x v="9"/>
    <s v="BELIEVE"/>
    <s v="RODRIGO VÁSQUEZ MUÑOZ"/>
    <s v="frp_kaldor"/>
    <s v="3-Moderado/Limitado"/>
    <s v="3-Medio"/>
    <s v="Media"/>
    <x v="0"/>
    <s v="GPS CHILE SPA"/>
    <s v="PEND. HORA HABIL//GAMA / consultas por respaldo de base de datos"/>
    <s v="28/11/2023 19:19:43"/>
    <s v="28/11/2023 19:25:56"/>
    <x v="0"/>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s v="NO CUMPLE"/>
    <s v="CUMPLE"/>
    <x v="0"/>
    <s v="NO CUMPLE"/>
    <s v="NO CUMPLE"/>
    <s v="NO CUMPLE"/>
    <s v="NO CUMPLE"/>
    <x v="0"/>
    <s v="NO CUMPLE"/>
    <s v="CUMPLE"/>
  </r>
  <r>
    <s v="INC000002468963"/>
    <s v="OFFICE365"/>
    <x v="5"/>
    <s v="GESTION CALL CENTER"/>
    <s v="JAVIERA A UMAÑA YEVENES"/>
    <s v="frp_mdomin"/>
    <s v="4-Menor/Localizado"/>
    <s v="4-Baja"/>
    <s v="Baja"/>
    <x v="1"/>
    <s v="AGUAS Y RILES S A"/>
    <s v="FRONT CTC/CALL CENTER/ PROBLEMA CON OFFICE 365"/>
    <s v="29/11/2023 9:54:17"/>
    <s v="29/11/2023 9:55:47"/>
    <x v="0"/>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s v="CUMPLE"/>
    <s v="NO CUMPLE"/>
    <x v="0"/>
    <s v="NO CUMPLE"/>
    <s v="NO CUMPLE"/>
    <s v="NO CUMPLE"/>
    <s v="NO CUMPLE"/>
    <x v="0"/>
    <s v="NO CUMPLE"/>
    <s v="CUMPLE"/>
  </r>
  <r>
    <s v="INC000002469873"/>
    <s v="CORREO"/>
    <x v="10"/>
    <s v="GOOGLE WORKSPACE"/>
    <s v="JAVIERA A UMAÑA YEVENES"/>
    <s v="tct_jumana"/>
    <s v="4-Menor/Localizado"/>
    <s v="4-Baja"/>
    <s v="Baja"/>
    <x v="0"/>
    <s v="TELEFONICA GLOBAL TECHNOLOGY S.A.AGENCIA EN CHILE"/>
    <s v="Proyecto GW HUASCO // CHI-003685378"/>
    <s v="29/11/2023 13:35:43"/>
    <s v="29/11/2023 13:39:03"/>
    <x v="0"/>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s v="CUMPLE"/>
    <s v="NO CUMPLE"/>
    <x v="0"/>
    <s v="NO CUMPLE"/>
    <s v="NO CUMPLE"/>
    <s v="NO CUMPLE"/>
    <s v="NO CUMPLE"/>
    <x v="0"/>
    <s v="NO CUMPLE"/>
    <s v="CUMPLE"/>
  </r>
  <r>
    <s v="INC000002469922"/>
    <s v="VPN IP - MPLS"/>
    <x v="2"/>
    <s v="GESTION HD"/>
    <s v="OSCAR A RAMIREZ SOTO"/>
    <s v="frp_fpetro"/>
    <s v="3-Moderado/Limitado"/>
    <s v="3-Medio"/>
    <s v="Media"/>
    <x v="0"/>
    <s v="EMPRESA NACIONAL DE CERTIFICACIONES"/>
    <s v="REQ/ LEVANTAMIENTO DE INFORMACION FW  | DC APOQUINDO - DC SAN MARTIN"/>
    <s v="29/11/2023 12:08:26"/>
    <s v="29/11/2023 12:13:03"/>
    <x v="0"/>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s v="NO CUMPLE"/>
    <s v="CUMPLE"/>
    <x v="0"/>
    <s v="NO CUMPLE"/>
    <s v="NO CUMPLE"/>
    <s v="NO CUMPLE"/>
    <s v="NO CUMPLE"/>
    <x v="0"/>
    <s v="NO CUMPLE"/>
    <s v="CUMPLE"/>
  </r>
  <r>
    <s v="INC000002470021"/>
    <s v="VPN IP - MPLS"/>
    <x v="0"/>
    <s v="GESTION HD"/>
    <s v="CARLOS F ARAYA RAMIREZ"/>
    <s v="frp_spevel"/>
    <s v="3-Moderado/Limitado"/>
    <s v="3-Medio"/>
    <s v="Media"/>
    <x v="0"/>
    <s v="EMPRESA NACIONAL DE CERTIFICACIONES"/>
    <s v="HD/[ECERT] DC APOQUINDO | FOTOS RACK DC SALA 7 - FILA B - RACK 02"/>
    <s v="29/11/2023 11:57:50"/>
    <s v="29/11/2023 12:00:29"/>
    <x v="0"/>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s v="CUMPLE"/>
    <s v="NO CUMPLE"/>
    <x v="0"/>
    <s v="NO CUMPLE"/>
    <s v="NO CUMPLE"/>
    <s v="NO CUMPLE"/>
    <s v="NO CUMPLE"/>
    <x v="0"/>
    <s v="NO CUMPLE"/>
    <s v="CUMPLE"/>
  </r>
  <r>
    <s v="INC000002470262"/>
    <s v="VPN IP - MPLS"/>
    <x v="2"/>
    <s v="GESTION HD"/>
    <s v="LUIS RODRIGO ACEVEDO COLLIPAL"/>
    <s v="frp_spevel"/>
    <s v="3-Moderado/Limitado"/>
    <s v="3-Medio"/>
    <s v="Media"/>
    <x v="0"/>
    <s v="TELEFONICA GLOBAL TECHNOLOGY S.A.AGENCIA EN CHILE"/>
    <s v="HD/TCCT - VDC - Requerimiento - Revisión de regla de firewall red PaaS"/>
    <s v="29/11/2023 15:03:58"/>
    <s v="29/11/2023 15:06:58"/>
    <x v="0"/>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s v="NO CUMPLE"/>
    <s v="NO CUMPLE"/>
    <x v="1"/>
    <s v="NO CUMPLE"/>
    <s v="NO CUMPLE"/>
    <s v="NO CUMPLE"/>
    <s v="NO CUMPLE"/>
    <x v="0"/>
    <s v="NO CUMPLE"/>
    <s v="CUMPLE"/>
  </r>
  <r>
    <s v="INC000002470270"/>
    <s v="VPN IP - MPLS"/>
    <x v="9"/>
    <s v="ADMINISTRADORES RESIDENTES"/>
    <s v="AXEL ANDRADE"/>
    <s v="frp_rreyes"/>
    <s v="3-Moderado/Limitado"/>
    <s v="3-Medio"/>
    <s v="Media"/>
    <x v="0"/>
    <s v="INSTITUTO PROFESIONAL DE CHILE SA"/>
    <s v="GAMA / Solicitud respaldo diario nueva base de datos - IPCHILE"/>
    <s v="29/11/2023 15:17:42"/>
    <s v="29/11/2023 15:21:06"/>
    <x v="0"/>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s v="NO CUMPLE"/>
    <s v="NO CUMPLE"/>
    <x v="1"/>
    <s v="NO CUMPLE"/>
    <s v="NO CUMPLE"/>
    <s v="NO CUMPLE"/>
    <s v="NO CUMPLE"/>
    <x v="0"/>
    <s v="NO CUMPLE"/>
    <s v="CUMPLE"/>
  </r>
  <r>
    <s v="INC000002470409"/>
    <s v="VPN IP - MPLS"/>
    <x v="11"/>
    <s v="BELIEVE"/>
    <s v="CAROLINA MONCADA PIZARRO"/>
    <s v="frp_cnavar"/>
    <s v="3-Moderado/Limitado"/>
    <s v="3-Medio"/>
    <s v="Media"/>
    <x v="0"/>
    <s v="COMPANIA AGROPECUARIA COPEVAL S A"/>
    <s v="GAMA/ Velocidad MPLS."/>
    <s v="29/11/2023 15:00:54"/>
    <s v="29/11/2023 15:05:08"/>
    <x v="0"/>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s v="NO CUMPLE"/>
    <s v="NO CUMPLE"/>
    <x v="0"/>
    <s v="CUMPLE"/>
    <s v="NO CUMPLE"/>
    <s v="NO CUMPLE"/>
    <s v="NO CUMPLE"/>
    <x v="0"/>
    <s v="NO CUMPLE"/>
    <s v="CUMPLE"/>
  </r>
  <r>
    <s v="INC000002470785"/>
    <s v="VPN IP - MPLS"/>
    <x v="12"/>
    <s v="GESTION HD"/>
    <s v="MOISES E MONTERO RAMOS"/>
    <s v="frp_cnavar"/>
    <s v="3-Moderado/Limitado"/>
    <s v="3-Medio"/>
    <s v="Media"/>
    <x v="0"/>
    <s v="PRODUCTOS DEL MAR VENTISQUEROS S A"/>
    <s v="HD/ Ventisquero//Zorg"/>
    <s v="29/11/2023 17:27:10"/>
    <s v="29/11/2023 17:31:25"/>
    <x v="0"/>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s v="NO CUMPLE"/>
    <s v="CUMPLE"/>
    <x v="0"/>
    <s v="NO CUMPLE"/>
    <s v="NO CUMPLE"/>
    <s v="NO CUMPLE"/>
    <s v="NO CUMPLE"/>
    <x v="0"/>
    <s v="NO CUMPLE"/>
    <s v="CUMPLE"/>
  </r>
  <r>
    <s v="INC000002471692"/>
    <s v="VPN IP - MPLS"/>
    <x v="11"/>
    <s v="GESTION CALL CENTER"/>
    <s v="SANDRA BASSALETTI ATENAS"/>
    <s v="frp_xgambo"/>
    <s v="4-Menor/Localizado"/>
    <s v="3-Medio"/>
    <s v="Media"/>
    <x v="0"/>
    <s v="UNIVERSIDAD DE MAGALLANES"/>
    <s v="CTC FRONT / EMPRESAS /  INFORMACION DE LA IP PUBLICA Y SEGMENTO DE IP PUBLICA"/>
    <s v="30/11/2023 10:07:31"/>
    <s v="30/11/2023 10:08:46"/>
    <x v="0"/>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s v="NO CUMPLE"/>
    <s v="NO CUMPLE"/>
    <x v="0"/>
    <s v="CUMPLE"/>
    <s v="NO CUMPLE"/>
    <s v="NO CUMPLE"/>
    <s v="NO CUMPLE"/>
    <x v="0"/>
    <s v="NO CUMPLE"/>
    <s v="CUMPLE"/>
  </r>
  <r>
    <s v="INC000002472035"/>
    <s v="COMUNICACIONES"/>
    <x v="2"/>
    <s v="SM OPERACIONES"/>
    <s v="MARIO PARADA DUARTE"/>
    <s v="tct_decruz"/>
    <s v="3-Moderado/Limitado"/>
    <s v="3-Medio"/>
    <s v="Media"/>
    <x v="1"/>
    <s v="BRINK S CHILE S A"/>
    <s v="caída de enlace hacia core VDC"/>
    <s v="30/11/2023 9:40:18"/>
    <s v="30/11/2023 9:41:56"/>
    <x v="0"/>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s v="NO CUMPLE"/>
    <s v="CUMPLE"/>
    <x v="0"/>
    <s v="NO CUMPLE"/>
    <s v="NO CUMPLE"/>
    <s v="NO CUMPLE"/>
    <s v="NO CUMPLE"/>
    <x v="0"/>
    <s v="NO CUMPLE"/>
    <s v="CUMPLE"/>
  </r>
  <r>
    <s v="INC000002472134"/>
    <s v="VPN IP - MPLS"/>
    <x v="13"/>
    <s v="GESTION HD"/>
    <s v="JOSE A SANTIS SERRANO"/>
    <s v="frp_jciert"/>
    <s v="4-Menor/Localizado"/>
    <s v="4-Baja"/>
    <s v="Baja"/>
    <x v="0"/>
    <s v="TELEFONICA GLOBAL TECHNOLOGY S.A.AGENCIA EN CHILE"/>
    <s v="REQ / TCCT - Requerimiento - Acceso área preventas a VDC Tenant PRESALESDEMO"/>
    <s v="30/11/2023 11:14:34"/>
    <s v="30/11/2023 11:19:07"/>
    <x v="0"/>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s v="NO CUMPLE"/>
    <s v="CUMPLE"/>
    <x v="0"/>
    <s v="NO CUMPLE"/>
    <s v="NO CUMPLE"/>
    <s v="NO CUMPLE"/>
    <s v="NO CUMPLE"/>
    <x v="0"/>
    <s v="NO CUMPLE"/>
    <s v="CUMPLE"/>
  </r>
  <r>
    <s v="INC000002472330"/>
    <s v="VPN IP - MPLS"/>
    <x v="4"/>
    <s v="GESTION HD"/>
    <s v="ALEJANDRO ACEVEDO VALENZUELA"/>
    <s v="frp_spevel"/>
    <s v="3-Moderado/Limitado"/>
    <s v="3-Medio"/>
    <s v="Media"/>
    <x v="0"/>
    <s v="TELEFONICA GLOBAL TECHNOLOGY S.A.AGENCIA EN CHILE"/>
    <s v="HD/INC000003278058 - [CSIRT CL] SERVIDORES SIN CONEXIÓN A LA CONSOLA PANDA"/>
    <s v="30/11/2023 11:41:33"/>
    <s v="30/11/2023 11:49:27"/>
    <x v="0"/>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s v="NO CUMPLE"/>
    <s v="CUMPLE"/>
    <x v="0"/>
    <s v="NO CUMPLE"/>
    <s v="NO CUMPLE"/>
    <s v="NO CUMPLE"/>
    <s v="NO CUMPLE"/>
    <x v="0"/>
    <s v="NO CUMPLE"/>
    <s v="CUMPLE"/>
  </r>
  <r>
    <s v="INC000002472504"/>
    <s v="HOUSING"/>
    <x v="14"/>
    <s v="APQ ACCESOS"/>
    <s v="PATRICIO A CASTILLO GONZALEZ"/>
    <s v="tct_frafea"/>
    <s v="4-Menor/Localizado"/>
    <s v="4-Baja"/>
    <s v="Baja"/>
    <x v="0"/>
    <s v="TELEFONICA CYBERSECURITY TECH CHILE SPA"/>
    <s v="ACTUALIZACION ACCESOS PERMANENTES DC APQ"/>
    <s v="30/11/2023 17:26:17"/>
    <s v="30/11/2023 17:27:27"/>
    <x v="0"/>
    <s v="CDP ANTIGUO 1"/>
    <s v="CDP ANTIGUO 2"/>
    <s v="04/12/2023 14:59:25"/>
    <s v="04/12/2023 23:50:00"/>
    <s v="ACTUALIZACION ACCESOS PERMANENTES DC APQ"/>
    <s v="Accesos permanentes actualizados"/>
    <d v="1899-12-30T00:00:00"/>
    <d v="1899-12-30T00:00:00"/>
    <d v="1899-12-30T00:00:00"/>
    <s v=""/>
    <s v="Cumplido"/>
    <m/>
    <m/>
    <m/>
    <m/>
    <m/>
    <d v="2023-11-01T00:00:00"/>
    <s v="CUMPLE"/>
    <s v="NO CUMPLE"/>
    <x v="0"/>
    <s v="NO CUMPLE"/>
    <s v="NO CUMPLE"/>
    <s v="CUMPLE"/>
    <s v="NO CUMPLE"/>
    <x v="0"/>
    <s v="NO CUMPLE"/>
    <s v="NO CUMPLE"/>
  </r>
  <r>
    <s v="INC000002472786"/>
    <s v="VPN IP - MPLS"/>
    <x v="13"/>
    <s v="ADMINISTRADORES RESIDENTES"/>
    <s v="PABLO N OLIVA ALARCON"/>
    <s v="frp_joflor"/>
    <s v="3-Moderado/Limitado"/>
    <s v="3-Medio"/>
    <s v="Media"/>
    <x v="0"/>
    <s v="FARMACIAS AHUMADA S.A."/>
    <s v="GAMA | Agregar vlan DMZ para servidor CL01WEBABFPROD2"/>
    <s v="30/11/2023 16:44:06"/>
    <s v="30/11/2023 16:48:42"/>
    <x v="0"/>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s v="NO CUMPLE"/>
    <s v="CUMPLE"/>
    <x v="0"/>
    <s v="NO CUMPLE"/>
    <s v="NO CUMPLE"/>
    <s v="NO CUMPLE"/>
    <s v="NO CUMPLE"/>
    <x v="0"/>
    <s v="NO CUMPLE"/>
    <s v="CUMPLE"/>
  </r>
  <r>
    <s v="INC000002472872"/>
    <s v="VPN IP - MPLS"/>
    <x v="3"/>
    <s v="BELIEVE"/>
    <s v="VICTOR SEPULVEDA GAMARRA"/>
    <s v="frp_jaboll"/>
    <s v="4-Menor/Localizado"/>
    <s v="4-Baja"/>
    <s v="Baja"/>
    <x v="0"/>
    <s v="TELEFONICA CYBERSECURITY TECH CHILE SPA"/>
    <s v="REQ / SOC / TRAFICO BLOQUEADO"/>
    <s v="30/11/2023 14:22:54"/>
    <s v="30/11/2023 14:38:42"/>
    <x v="0"/>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s v="NO CUMPLE"/>
    <s v="NO CUMPLE"/>
    <x v="1"/>
    <s v="NO CUMPLE"/>
    <s v="NO CUMPLE"/>
    <s v="NO CUMPLE"/>
    <s v="NO CUMPLE"/>
    <x v="0"/>
    <s v="CUMPLE"/>
    <s v="NO CUMPLE"/>
  </r>
  <r>
    <s v="INC000002473249"/>
    <s v="RED INTERNA"/>
    <x v="6"/>
    <s v="APQ ACCESOS"/>
    <s v="YORDI M HURTADO ARAYA"/>
    <s v="tct_yorhua"/>
    <s v="4-Menor/Localizado"/>
    <s v="4-Baja"/>
    <s v="Baja"/>
    <x v="0"/>
    <s v="TELEFONICA CYBERSECURITY TECH CHILE SPA"/>
    <s v="RONDA TOMA DE TEMPERATURAS SALAS TIC 04:30"/>
    <s v="30/11/2023 22:29:05"/>
    <s v="30/11/2023 22:29:41"/>
    <x v="0"/>
    <s v="CDP ANTIGUO 1"/>
    <s v="CDP ANTIGUO 2"/>
    <s v="01/12/2023 6:48:34"/>
    <s v="01/12/2023 23:50:00"/>
    <s v="RONDA TOMA DE TEMPERATURAS SALAS TIC 04:30"/>
    <s v="RONDA REALIZADA"/>
    <d v="1899-12-30T00:00:00"/>
    <d v="1899-12-30T08:19:29"/>
    <d v="1899-12-30T08:19:29"/>
    <s v=""/>
    <s v="Cumplido"/>
    <m/>
    <m/>
    <m/>
    <m/>
    <m/>
    <d v="2023-11-03T00:00:00"/>
    <s v="NO CUMPLE"/>
    <s v="NO CUMPLE"/>
    <x v="0"/>
    <s v="CUMPLE"/>
    <s v="NO CUMPLE"/>
    <s v="NO CUMPLE"/>
    <s v="NO CUMPLE"/>
    <x v="0"/>
    <s v="CUMPLE"/>
    <s v="NO CUMPLE"/>
  </r>
  <r>
    <s v="INC000002473250"/>
    <s v="RED INTERNA"/>
    <x v="6"/>
    <s v="APQ ACCESOS"/>
    <s v="YORDI M HURTADO ARAYA"/>
    <s v="tct_yorhua"/>
    <s v="4-Menor/Localizado"/>
    <s v="4-Baja"/>
    <s v="Baja"/>
    <x v="0"/>
    <s v="TELEFONICA CYBERSECURITY TECH CHILE SPA"/>
    <s v="RONDA SALAS TECNICAS 04:30"/>
    <s v="30/11/2023 22:29:57"/>
    <s v="30/11/2023 22:30:24"/>
    <x v="0"/>
    <s v="CDP ANTIGUO 1"/>
    <s v="CDP ANTIGUO 2"/>
    <s v="01/12/2023 6:48:14"/>
    <s v="01/12/2023 23:50:00"/>
    <s v="RONDA SALAS TECNICAS 04:30"/>
    <s v="RONDA REALIZADA"/>
    <d v="1899-12-30T00:00:00"/>
    <d v="1899-12-30T08:18:17"/>
    <d v="1899-12-30T08:18:17"/>
    <s v=""/>
    <s v="Cumplido"/>
    <m/>
    <m/>
    <m/>
    <m/>
    <m/>
    <d v="2023-11-01T00:00:00"/>
    <s v="NO CUMPLE"/>
    <s v="NO CUMPLE"/>
    <x v="0"/>
    <s v="CUMPLE"/>
    <s v="NO CUMPLE"/>
    <s v="NO CUMPLE"/>
    <s v="NO CUMPLE"/>
    <x v="0"/>
    <s v="CUMPLE"/>
    <s v="NO CUMPLE"/>
  </r>
  <r>
    <s v="INC000002473296"/>
    <s v="RED INTERNA"/>
    <x v="0"/>
    <s v="APOQUINDO TI"/>
    <s v="RICARDO F ORELLANA MARDONES"/>
    <s v="tct_rorell"/>
    <s v="4-Menor/Localizado"/>
    <s v="4-Baja"/>
    <s v="Baja"/>
    <x v="0"/>
    <s v="TELEFONICA EMPRESAS DE CHILE SA"/>
    <s v="RONDA Y MEDICIÓN DE TEMPERATURAS EN SALAS TIC"/>
    <s v="01/12/2023 2:29:18"/>
    <s v="01/12/2023 2:30:16"/>
    <x v="0"/>
    <s v="TI"/>
    <s v="CLIMA"/>
    <s v="01/12/2023 2:44:03"/>
    <s v="01/12/2023 23:50:00"/>
    <m/>
    <s v="ACT REALIZADA SIN NOVEDAD"/>
    <d v="1899-12-30T00:00:00"/>
    <d v="1899-12-30T00:00:00"/>
    <d v="1899-12-30T00:00:00"/>
    <s v=""/>
    <s v="Cumplido"/>
    <m/>
    <m/>
    <m/>
    <m/>
    <m/>
    <d v="2023-11-01T00:00:00"/>
    <s v="CUMPLE"/>
    <s v="NO CUMPLE"/>
    <x v="0"/>
    <s v="NO CUMPLE"/>
    <s v="NO CUMPLE"/>
    <s v="CUMPLE"/>
    <s v="NO CUMPLE"/>
    <x v="0"/>
    <s v="NO CUMPLE"/>
    <s v="NO CUMPLE"/>
  </r>
  <r>
    <s v="INC000002473298"/>
    <s v="HOUSING"/>
    <x v="15"/>
    <s v="APQ ACCESOS"/>
    <s v="LUIS O MORALES ARENAS"/>
    <s v="tct_luimoa"/>
    <s v="4-Menor/Localizado"/>
    <s v="4-Baja"/>
    <s v="Baja"/>
    <x v="0"/>
    <s v="TELEFONICA EMPRESAS DE CHILE SA"/>
    <s v="SE GENERA TICKET POR RONDA Y REVISION DE SALAS TECNICAS"/>
    <s v="01/12/2023 4:09:07"/>
    <s v="01/12/2023 4:10:12"/>
    <x v="0"/>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x v="0"/>
    <s v="NO CUMPLE"/>
    <s v="NO CUMPLE"/>
    <s v="CUMPLE"/>
    <s v="NO CUMPLE"/>
    <x v="0"/>
    <s v="NO CUMPLE"/>
    <s v="NO CUMPLE"/>
  </r>
  <r>
    <s v="INC000002473300"/>
    <s v="HOUSING"/>
    <x v="15"/>
    <s v="APQ ACCESOS"/>
    <s v="LUIS O MORALES ARENAS"/>
    <s v="tct_luimoa"/>
    <s v="4-Menor/Localizado"/>
    <s v="4-Baja"/>
    <s v="Baja"/>
    <x v="0"/>
    <s v="TELEFONICA EMPRESAS DE CHILE SA"/>
    <s v="SE GENERA TICKET DE SUPERVISION PARA CLIENTE CCA"/>
    <s v="01/12/2023 4:17:44"/>
    <s v="01/12/2023 4:19:05"/>
    <x v="0"/>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s v="CUMPLE"/>
    <s v="NO CUMPLE"/>
    <x v="0"/>
    <s v="NO CUMPLE"/>
    <s v="NO CUMPLE"/>
    <s v="CUMPLE"/>
    <s v="NO CUMPLE"/>
    <x v="0"/>
    <s v="NO CUMPLE"/>
    <s v="NO CUMPLE"/>
  </r>
  <r>
    <s v="INC000002473302"/>
    <s v="BACKUP ON DEMAND"/>
    <x v="9"/>
    <s v="SM OPERACIONES"/>
    <s v="RODRIGO VÁSQUEZ MUÑOZ"/>
    <s v="tct_jsegur"/>
    <s v="4-Menor/Localizado"/>
    <s v="4-Baja"/>
    <s v="Baja"/>
    <x v="0"/>
    <s v="TELEFONICA GLOBAL TECHNOLOGY S.A.AGENCIA EN CHILE"/>
    <s v="Problemas al generar reportes swagger y de base de datos sql SOC y IP CHILE"/>
    <s v="01/12/2023 6:12:30"/>
    <s v="01/12/2023 6:17:22"/>
    <x v="0"/>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s v="CUMPLE"/>
    <s v="NO CUMPLE"/>
    <x v="0"/>
    <s v="NO CUMPLE"/>
    <s v="NO CUMPLE"/>
    <s v="CUMPLE"/>
    <s v="NO CUMPLE"/>
    <x v="0"/>
    <s v="NO CUMPLE"/>
    <s v="NO CUMPLE"/>
  </r>
  <r>
    <s v="INC000002473376"/>
    <s v="HOUSING"/>
    <x v="16"/>
    <s v="BELIEVE"/>
    <s v="LUIS O MORALES ARENAS"/>
    <s v="frp_pcamay"/>
    <s v="3-Moderado/Limitado"/>
    <s v="3-Medio"/>
    <s v="Media"/>
    <x v="0"/>
    <s v="CENTRO DE COMPENSACION AUTOMATIZADO S A"/>
    <s v="GESTION DATACENTER/ ACCESOS /"/>
    <s v="30/11/2023 21:20:03"/>
    <s v="30/11/2023 21:20:12"/>
    <x v="0"/>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s v="CUMPLE"/>
    <s v="NO CUMPLE"/>
    <x v="0"/>
    <s v="NO CUMPLE"/>
    <s v="NO CUMPLE"/>
    <s v="NO CUMPLE"/>
    <s v="CUMPLE"/>
    <x v="0"/>
    <s v="NO CUMPLE"/>
    <s v="NO CUMPLE"/>
  </r>
  <r>
    <s v="INC000002473396"/>
    <s v="RED INTERNA"/>
    <x v="0"/>
    <s v="APOQUINDO TI"/>
    <s v="RICARDO F ORELLANA MARDONES"/>
    <s v="tct_rorell"/>
    <s v="4-Menor/Localizado"/>
    <s v="4-Baja"/>
    <s v="Baja"/>
    <x v="0"/>
    <s v="TELEFONICA EMPRESAS DE CHILE SA"/>
    <s v="RONDA Y MEDICIÓN DE TEMPERATURAS EN SALAS TIC"/>
    <s v="01/12/2023 0:21:10"/>
    <s v="01/12/2023 0:22:04"/>
    <x v="0"/>
    <s v="TI"/>
    <s v="CLIMA"/>
    <s v="01/12/2023 0:38:23"/>
    <s v="01/12/2023 23:50:00"/>
    <m/>
    <s v="ACT REALIZADA SIN NOVEDAD"/>
    <d v="1899-12-30T00:00:00"/>
    <d v="1899-12-30T00:00:00"/>
    <d v="1899-12-30T00:00:00"/>
    <s v=""/>
    <s v="Cumplido"/>
    <m/>
    <m/>
    <m/>
    <m/>
    <m/>
    <d v="2023-11-03T00:00:00"/>
    <s v="CUMPLE"/>
    <s v="NO CUMPLE"/>
    <x v="0"/>
    <s v="NO CUMPLE"/>
    <s v="NO CUMPLE"/>
    <s v="CUMPLE"/>
    <s v="NO CUMPLE"/>
    <x v="0"/>
    <s v="NO CUMPLE"/>
    <s v="NO CUMPLE"/>
  </r>
  <r>
    <s v="INC000002473452"/>
    <s v="SAP"/>
    <x v="17"/>
    <s v="CLOUD SAP HANA"/>
    <s v="OSCAR A GUZMAN MEDIC"/>
    <s v="tct_oguzma"/>
    <s v="3-Moderado/Limitado"/>
    <s v="3-Medio"/>
    <s v="Media"/>
    <x v="0"/>
    <s v="ACMA S.A."/>
    <s v="ACMA - Bloqueo masivo programado"/>
    <s v="30/11/2023 21:59:46"/>
    <s v="30/11/2023 22:18:21"/>
    <x v="0"/>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s v="CUMPLE"/>
    <s v="NO CUMPLE"/>
    <x v="0"/>
    <s v="NO CUMPLE"/>
    <s v="NO CUMPLE"/>
    <s v="NO CUMPLE"/>
    <s v="CUMPLE"/>
    <x v="0"/>
    <s v="NO CUMPLE"/>
    <s v="NO CUMPLE"/>
  </r>
  <r>
    <s v="INC000002473469"/>
    <s v="VPN IP - MPLS"/>
    <x v="9"/>
    <s v="GESTION HD"/>
    <s v="AXEL ANDRADE"/>
    <s v="frp_dalcap"/>
    <s v="4-Menor/Localizado"/>
    <s v="4-Baja"/>
    <s v="Baja"/>
    <x v="0"/>
    <s v="EMPRESA NACIONAL DE CERTIFICACIONES"/>
    <s v="REQ / [ECERT] INFORMACION DE REPORTE MENSUAL RESPALDOS Y CAPACIDAD"/>
    <s v="01/12/2023 3:42:53"/>
    <s v="01/12/2023 3:47:37"/>
    <x v="0"/>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s v="CUMPLE"/>
    <s v="NO CUMPLE"/>
    <x v="0"/>
    <s v="NO CUMPLE"/>
    <s v="NO CUMPLE"/>
    <s v="NO CUMPLE"/>
    <s v="NO CUMPLE"/>
    <x v="0"/>
    <s v="NO CUMPLE"/>
    <s v="CUMPLE"/>
  </r>
  <r>
    <s v="INC000002473473"/>
    <s v="HOUSING"/>
    <x v="15"/>
    <s v="APQ ACCESOS"/>
    <s v="LUIS O MORALES ARENAS"/>
    <s v="tct_luimoa"/>
    <s v="4-Menor/Localizado"/>
    <s v="4-Baja"/>
    <s v="Baja"/>
    <x v="0"/>
    <s v="TELEFONICA EMPRESAS DE CHILE SA"/>
    <s v="SE GENERA TICKET DE SUPERVISION PARA CLIENTE DXC"/>
    <s v="01/12/2023 4:27:49"/>
    <s v="01/12/2023 4:29:08"/>
    <x v="0"/>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s v="CUMPLE"/>
    <s v="NO CUMPLE"/>
    <x v="0"/>
    <s v="NO CUMPLE"/>
    <s v="NO CUMPLE"/>
    <s v="CUMPLE"/>
    <s v="NO CUMPLE"/>
    <x v="0"/>
    <s v="NO CUMPLE"/>
    <s v="NO CUMPLE"/>
  </r>
  <r>
    <s v="INC000002473475"/>
    <s v="HOUSING"/>
    <x v="15"/>
    <s v="APQ ACCESOS"/>
    <s v="LUIS O MORALES ARENAS"/>
    <s v="tct_luimoa"/>
    <s v="4-Menor/Localizado"/>
    <s v="4-Baja"/>
    <s v="Baja"/>
    <x v="0"/>
    <s v="TELEFONICA EMPRESAS DE CHILE SA"/>
    <s v="SE GENERA TICKET POR REVISION Y TOMA DE ALARMA DE CLIENTES"/>
    <s v="01/12/2023 4:43:41"/>
    <s v="01/12/2023 4:45:35"/>
    <x v="0"/>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x v="0"/>
    <s v="NO CUMPLE"/>
    <s v="NO CUMPLE"/>
    <s v="CUMPLE"/>
    <s v="NO CUMPLE"/>
    <x v="0"/>
    <s v="NO CUMPLE"/>
    <s v="NO CUMPLE"/>
  </r>
  <r>
    <s v="INC000002473477"/>
    <s v="HOUSING"/>
    <x v="15"/>
    <s v="APQ ACCESOS"/>
    <s v="LUIS O MORALES ARENAS"/>
    <s v="tct_luimoa"/>
    <s v="4-Menor/Localizado"/>
    <s v="4-Baja"/>
    <s v="Baja"/>
    <x v="0"/>
    <s v="TELEFONICA EMPRESAS DE CHILE SA"/>
    <s v="SE GENERA TICKET POR RONDA Y REVISION DE SALAS TECNICAS"/>
    <s v="01/12/2023 5:09:13"/>
    <s v="01/12/2023 5:10:55"/>
    <x v="0"/>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x v="0"/>
    <s v="NO CUMPLE"/>
    <s v="NO CUMPLE"/>
    <s v="CUMPLE"/>
    <s v="NO CUMPLE"/>
    <x v="0"/>
    <s v="NO CUMPLE"/>
    <s v="NO CUMPLE"/>
  </r>
  <r>
    <s v="INC000002473481"/>
    <s v="SAP"/>
    <x v="17"/>
    <s v="CLOUD SAP HANA"/>
    <s v="NICOLAS A SAAVEDRA EGUILUZ"/>
    <s v="tct_nsaave"/>
    <s v="4-Menor/Localizado"/>
    <s v="4-Baja"/>
    <s v="Baja"/>
    <x v="0"/>
    <s v="TELEFONICA EMPRESAS DE CHILE SA"/>
    <s v="Checklist Diario Clientes 01.12.23"/>
    <s v="01/12/2023 7:50:38"/>
    <s v="01/12/2023 7:51:33"/>
    <x v="0"/>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s v="CUMPLE"/>
    <s v="NO CUMPLE"/>
    <x v="0"/>
    <s v="NO CUMPLE"/>
    <s v="NO CUMPLE"/>
    <s v="CUMPLE"/>
    <s v="NO CUMPLE"/>
    <x v="0"/>
    <s v="NO CUMPLE"/>
    <s v="NO CUMPLE"/>
  </r>
  <r>
    <s v="INC000002473992"/>
    <s v="TICKET-INTELIGENTE"/>
    <x v="4"/>
    <s v="GESTION TI"/>
    <s v="GIOVANNI D ROCCO VALENZUELA"/>
    <s v="USR_TSIGHT"/>
    <s v="1-Extenso/Generalizado"/>
    <s v="4-Baja"/>
    <s v="Baja"/>
    <x v="1"/>
    <s v="FUNDACION INSTITUTO PROFESIONAL DUOC UC"/>
    <s v="fiprdu01 - dcadmsnjoaquin TICKET AUTOMATICO"/>
    <s v="01/12/2023 4:14:16"/>
    <s v="01/12/2023 4:14:16"/>
    <x v="0"/>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s v="CUMPLE"/>
    <s v="NO CUMPLE"/>
    <x v="0"/>
    <s v="NO CUMPLE"/>
    <s v="NO CUMPLE"/>
    <s v="NO CUMPLE"/>
    <s v="CUMPLE"/>
    <x v="0"/>
    <s v="NO CUMPLE"/>
    <s v="NO CUMPLE"/>
  </r>
  <r>
    <s v="INC000002473998"/>
    <s v="RED INTERNA"/>
    <x v="0"/>
    <s v="APOQUINDO TI"/>
    <s v="RICARDO F ORELLANA MARDONES"/>
    <s v="tct_rorell"/>
    <s v="4-Menor/Localizado"/>
    <s v="4-Baja"/>
    <s v="Baja"/>
    <x v="0"/>
    <s v="TELEFONICA EMPRESAS DE CHILE SA"/>
    <s v="RONDA Y MEDICIÓN DE TEMPERATURAS EN SALAS TIC"/>
    <s v="01/12/2023 4:26:50"/>
    <s v="01/12/2023 4:28:02"/>
    <x v="0"/>
    <s v="TI"/>
    <s v="CLIMA"/>
    <s v="01/12/2023 4:40:10"/>
    <s v="01/12/2023 23:50:00"/>
    <m/>
    <s v="ACT REALIZADA SIN NOVEDAD"/>
    <d v="1899-12-30T00:00:00"/>
    <d v="1899-12-30T00:00:00"/>
    <d v="1899-12-30T00:00:00"/>
    <s v=""/>
    <s v="Cumplido"/>
    <m/>
    <m/>
    <m/>
    <m/>
    <m/>
    <d v="2023-11-03T00:00:00"/>
    <s v="CUMPLE"/>
    <s v="NO CUMPLE"/>
    <x v="0"/>
    <s v="NO CUMPLE"/>
    <s v="NO CUMPLE"/>
    <s v="CUMPLE"/>
    <s v="NO CUMPLE"/>
    <x v="0"/>
    <s v="NO CUMPLE"/>
    <s v="NO CUMPLE"/>
  </r>
  <r>
    <s v="INC000002474001"/>
    <s v="TICKET-INTELIGENTE"/>
    <x v="4"/>
    <s v="GESTION TI"/>
    <s v="GIOVANNI D ROCCO VALENZUELA"/>
    <s v="USR_TSIGHT"/>
    <s v="1-Extenso/Generalizado"/>
    <s v="4-Baja"/>
    <s v="Baja"/>
    <x v="1"/>
    <s v="GPS CHILE SPA"/>
    <s v="gpschi01 - wnprws_gps05 TICKET AUTOMATICO"/>
    <s v="01/12/2023 4:28:28"/>
    <s v="01/12/2023 4:28:28"/>
    <x v="0"/>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s v="CUMPLE"/>
    <s v="NO CUMPLE"/>
    <x v="0"/>
    <s v="NO CUMPLE"/>
    <s v="NO CUMPLE"/>
    <s v="NO CUMPLE"/>
    <s v="CUMPLE"/>
    <x v="0"/>
    <s v="NO CUMPLE"/>
    <s v="NO CUMPLE"/>
  </r>
  <r>
    <s v="INC000002474003"/>
    <s v="TICKET-INTELIGENTE"/>
    <x v="4"/>
    <s v="GESTION TI"/>
    <s v="GIOVANNI D ROCCO VALENZUELA"/>
    <s v="USR_TSIGHT"/>
    <s v="1-Extenso/Generalizado"/>
    <s v="4-Baja"/>
    <s v="Baja"/>
    <x v="1"/>
    <s v="RABIE HNOSLTDA"/>
    <s v="rabie001 - lonquimay TICKET AUTOMATICO"/>
    <s v="01/12/2023 4:38:12"/>
    <s v="01/12/2023 4:38:12"/>
    <x v="0"/>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s v="CUMPLE"/>
    <s v="NO CUMPLE"/>
    <x v="0"/>
    <s v="NO CUMPLE"/>
    <s v="NO CUMPLE"/>
    <s v="CUMPLE"/>
    <s v="NO CUMPLE"/>
    <x v="0"/>
    <s v="NO CUMPLE"/>
    <s v="NO CUMPLE"/>
  </r>
  <r>
    <s v="INC000002474014"/>
    <s v="HOUSING"/>
    <x v="15"/>
    <s v="APQ ACCESOS"/>
    <s v="LUIS O MORALES ARENAS"/>
    <s v="tct_luimoa"/>
    <s v="4-Menor/Localizado"/>
    <s v="4-Baja"/>
    <s v="Baja"/>
    <x v="0"/>
    <s v="TELEFONICA EMPRESAS DE CHILE SA"/>
    <s v="SE GENERA TICKET POR RONDA Y REVISION DE SALAS TECNICAS"/>
    <s v="01/12/2023 6:03:26"/>
    <s v="01/12/2023 6:13:59"/>
    <x v="0"/>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s v="CUMPLE"/>
    <s v="NO CUMPLE"/>
    <x v="0"/>
    <s v="NO CUMPLE"/>
    <s v="NO CUMPLE"/>
    <s v="CUMPLE"/>
    <s v="NO CUMPLE"/>
    <x v="0"/>
    <s v="NO CUMPLE"/>
    <s v="NO CUMPLE"/>
  </r>
  <r>
    <s v="INC000002474046"/>
    <s v="RED INTERNA"/>
    <x v="1"/>
    <s v="APQ ACCESOS"/>
    <s v="CARLOS F ARAYA RAMIREZ"/>
    <s v="tct_cararr"/>
    <s v="4-Menor/Localizado"/>
    <s v="4-Baja"/>
    <s v="Baja"/>
    <x v="0"/>
    <s v="TELEFONICA CYBERSECURITY TECH CHILE SPA"/>
    <s v="RONDA INSPECTIVA"/>
    <s v="01/12/2023 9:07:26"/>
    <s v="01/12/2023 9:08:15"/>
    <x v="0"/>
    <s v="CDP ANTIGUO 1"/>
    <s v="CDP ANTIGUO 2"/>
    <s v="01/12/2023 9:29:14"/>
    <s v="01/12/2023 23:50:00"/>
    <m/>
    <s v="RONDA REALIZADA"/>
    <d v="1899-12-30T00:00:00"/>
    <d v="1899-12-30T00:00:00"/>
    <d v="1899-12-30T00:00:00"/>
    <s v=""/>
    <s v="Cumplido"/>
    <m/>
    <m/>
    <m/>
    <m/>
    <m/>
    <d v="2023-11-01T00:00:00"/>
    <s v="CUMPLE"/>
    <s v="NO CUMPLE"/>
    <x v="0"/>
    <s v="NO CUMPLE"/>
    <s v="NO CUMPLE"/>
    <s v="CUMPLE"/>
    <s v="NO CUMPLE"/>
    <x v="0"/>
    <s v="NO CUMPLE"/>
    <s v="NO CUMPLE"/>
  </r>
  <r>
    <s v="INC000002474059"/>
    <s v="VPN IP - MPLS"/>
    <x v="6"/>
    <s v="GESTION HD"/>
    <s v="SEBASTIAN A JARA VIDAL"/>
    <s v="frp_kefern"/>
    <s v="4-Menor/Localizado"/>
    <s v="4-Baja"/>
    <s v="Baja"/>
    <x v="0"/>
    <s v="BANCO DEL ESTADO DE CHILE"/>
    <s v="From CTC / Empresa / CAMBIO DE MEDIOS MAGNETICOS"/>
    <s v="01/12/2023 10:35:37"/>
    <s v="01/12/2023 10:37:52"/>
    <x v="0"/>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s v="CUMPLE"/>
    <s v="NO CUMPLE"/>
    <x v="0"/>
    <s v="NO CUMPLE"/>
    <s v="NO CUMPLE"/>
    <s v="NO CUMPLE"/>
    <s v="CUMPLE"/>
    <x v="0"/>
    <s v="NO CUMPLE"/>
    <s v="NO CUMPLE"/>
  </r>
  <r>
    <s v="INC000002474066"/>
    <s v="HOUSING"/>
    <x v="18"/>
    <s v="DUOC TICKET AUTOMATICO"/>
    <s v="ALVARO ORTIZ"/>
    <s v="frp_fcruzp"/>
    <s v="3-Moderado/Limitado"/>
    <s v="4-Baja"/>
    <s v="Baja"/>
    <x v="0"/>
    <s v="FUNDACION INSTITUTO PROFESIONAL DUOC UC"/>
    <s v="RQ / DUOC / Solicitud información BDI /BDC"/>
    <s v="01/12/2023 10:14:16"/>
    <s v="01/12/2023 10:16:38"/>
    <x v="0"/>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s v="CUMPLE"/>
    <s v="NO CUMPLE"/>
    <x v="0"/>
    <s v="NO CUMPLE"/>
    <s v="NO CUMPLE"/>
    <s v="NO CUMPLE"/>
    <s v="CUMPLE"/>
    <x v="0"/>
    <s v="NO CUMPLE"/>
    <s v="NO CUMPLE"/>
  </r>
  <r>
    <s v="INC000002474075"/>
    <s v="VPN IP - MPLS"/>
    <x v="6"/>
    <s v="BELIEVE"/>
    <s v="RENE E VILLEGAS CARREÑO"/>
    <s v="frp_cnavar"/>
    <s v="3-Moderado/Limitado"/>
    <s v="3-Medio"/>
    <s v="Media"/>
    <x v="1"/>
    <s v="CELULOSA ARAUCO Y CONSTITUCION S A"/>
    <s v="GAMA/ RE: INCIDENTE: Generar ticket. CELULOSA ARAUCO"/>
    <s v="01/12/2023 10:49:52"/>
    <s v="01/12/2023 10:51:08"/>
    <x v="0"/>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s v="NO CUMPLE"/>
    <s v="CUMPLE"/>
    <x v="0"/>
    <s v="NO CUMPLE"/>
    <s v="NO CUMPLE"/>
    <s v="NO CUMPLE"/>
    <s v="NO CUMPLE"/>
    <x v="0"/>
    <s v="NO CUMPLE"/>
    <s v="CUMPLE"/>
  </r>
  <r>
    <s v="INC000002474076"/>
    <s v="HOUSING"/>
    <x v="19"/>
    <s v="BELIEVE"/>
    <s v="SEBASTIAN A JARA VIDAL"/>
    <s v="frp_pcamay"/>
    <s v="3-Moderado/Limitado"/>
    <s v="3-Medio"/>
    <s v="Media"/>
    <x v="0"/>
    <s v="TELEFONICA EMPRESAS DE CHILE SA"/>
    <s v="GESTION DATACENTER/ ACCESOS / TELEFONICA EMPRESAS DE CHILE SA"/>
    <s v="01/12/2023 10:55:51"/>
    <s v="01/12/2023 10:55:56"/>
    <x v="0"/>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s v="CUMPLE"/>
    <s v="NO CUMPLE"/>
    <x v="0"/>
    <s v="NO CUMPLE"/>
    <s v="NO CUMPLE"/>
    <s v="CUMPLE"/>
    <s v="NO CUMPLE"/>
    <x v="0"/>
    <s v="NO CUMPLE"/>
    <s v="NO CUMPLE"/>
  </r>
  <r>
    <s v="INC000002474082"/>
    <s v="HOUSING"/>
    <x v="19"/>
    <s v="BELIEVE"/>
    <s v="SEBASTIAN A JARA VIDAL"/>
    <s v="frp_pcamay"/>
    <s v="3-Moderado/Limitado"/>
    <s v="3-Medio"/>
    <s v="Media"/>
    <x v="0"/>
    <s v="UNIVERSIDAD SAN SEBASTIAN"/>
    <s v="GESTION DATACENTER/ ACCESOS /"/>
    <s v="01/12/2023 11:10:13"/>
    <s v="01/12/2023 11:10:19"/>
    <x v="0"/>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s v="CUMPLE"/>
    <s v="NO CUMPLE"/>
    <x v="0"/>
    <s v="NO CUMPLE"/>
    <s v="NO CUMPLE"/>
    <s v="CUMPLE"/>
    <s v="NO CUMPLE"/>
    <x v="0"/>
    <s v="NO CUMPLE"/>
    <s v="NO CUMPLE"/>
  </r>
  <r>
    <s v="INC000002474089"/>
    <s v="HOUSING"/>
    <x v="16"/>
    <s v="BELIEVE"/>
    <s v="FERNEY D GARZON PEÑA"/>
    <s v="frp_pcamay"/>
    <s v="3-Moderado/Limitado"/>
    <s v="3-Medio"/>
    <s v="Media"/>
    <x v="0"/>
    <s v="HUAWEI CHILE S A"/>
    <s v="GESTION DATACENTER/ ACCESOS / HUAWEI CHILE S A"/>
    <s v="01/12/2023 11:31:46"/>
    <s v="01/12/2023 11:36:32"/>
    <x v="0"/>
    <s v="COMUNICACIONES"/>
    <s v="VPN IP - MPLS"/>
    <s v="01/12/2023 11:56:50"/>
    <s v="01/12/2023 23:50:00"/>
    <s v="GESTION DATACENTER/ ACCESOS / HUAWEI CHILE S A"/>
    <m/>
    <d v="1899-12-30T00:00:00"/>
    <d v="1899-12-30T00:25:04"/>
    <d v="1899-12-30T00:25:04"/>
    <s v=""/>
    <s v="Cumplido"/>
    <m/>
    <m/>
    <m/>
    <m/>
    <m/>
    <d v="2023-11-03T00:00:00"/>
    <s v="CUMPLE"/>
    <s v="NO CUMPLE"/>
    <x v="0"/>
    <s v="NO CUMPLE"/>
    <s v="NO CUMPLE"/>
    <s v="CUMPLE"/>
    <s v="NO CUMPLE"/>
    <x v="0"/>
    <s v="NO CUMPLE"/>
    <s v="NO CUMPLE"/>
  </r>
  <r>
    <s v="INC000002474090"/>
    <s v="HOUSING"/>
    <x v="16"/>
    <s v="BELIEVE"/>
    <s v="FERNEY D GARZON PEÑA"/>
    <s v="frp_pcamay"/>
    <s v="3-Moderado/Limitado"/>
    <s v="3-Medio"/>
    <s v="Media"/>
    <x v="0"/>
    <s v="HUAWEI CHILE S A"/>
    <s v="GESTION DATACENTER/ ACCESOS / HUAWEI CHILE S A"/>
    <s v="01/12/2023 11:31:51"/>
    <s v="01/12/2023 11:37:01"/>
    <x v="0"/>
    <s v="COMUNICACIONES"/>
    <s v="VPN IP - MPLS"/>
    <s v="01/12/2023 11:57:25"/>
    <s v="01/12/2023 23:50:00"/>
    <s v="GESTION DATACENTER/ ACCESOS / HUAWEI CHILE S A"/>
    <m/>
    <d v="1899-12-30T00:00:00"/>
    <d v="1899-12-30T00:25:34"/>
    <d v="1899-12-30T00:25:34"/>
    <s v=""/>
    <s v="Cumplido"/>
    <m/>
    <m/>
    <m/>
    <m/>
    <m/>
    <d v="2023-11-03T00:00:00"/>
    <s v="CUMPLE"/>
    <s v="NO CUMPLE"/>
    <x v="0"/>
    <s v="NO CUMPLE"/>
    <s v="NO CUMPLE"/>
    <s v="CUMPLE"/>
    <s v="NO CUMPLE"/>
    <x v="0"/>
    <s v="NO CUMPLE"/>
    <s v="NO CUMPLE"/>
  </r>
  <r>
    <s v="INC000002474091"/>
    <s v="HOUSING"/>
    <x v="16"/>
    <s v="BELIEVE"/>
    <s v="FERNEY D GARZON PEÑA"/>
    <s v="frp_pcamay"/>
    <s v="3-Moderado/Limitado"/>
    <s v="3-Medio"/>
    <s v="Media"/>
    <x v="0"/>
    <s v="HUAWEI CHILE S A"/>
    <s v="GESTION DATACENTER/ ACCESOS / HUAWEI CHILE S A"/>
    <s v="01/12/2023 11:31:57"/>
    <s v="01/12/2023 11:37:47"/>
    <x v="0"/>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s v="CUMPLE"/>
    <s v="NO CUMPLE"/>
    <x v="0"/>
    <s v="NO CUMPLE"/>
    <s v="NO CUMPLE"/>
    <s v="CUMPLE"/>
    <s v="NO CUMPLE"/>
    <x v="0"/>
    <s v="NO CUMPLE"/>
    <s v="NO CUMPLE"/>
  </r>
  <r>
    <s v="INC000002474092"/>
    <s v="HOUSING"/>
    <x v="16"/>
    <s v="BELIEVE"/>
    <s v="FERNEY D GARZON PEÑA"/>
    <s v="frp_pcamay"/>
    <s v="3-Moderado/Limitado"/>
    <s v="3-Medio"/>
    <s v="Media"/>
    <x v="0"/>
    <s v="HUAWEI CHILE S A"/>
    <s v="GESTION DATACENTER/ ACCESOS / HUAWEI CHILE S A"/>
    <s v="01/12/2023 11:32:00"/>
    <s v="01/12/2023 11:38:14"/>
    <x v="0"/>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s v="CUMPLE"/>
    <s v="NO CUMPLE"/>
    <x v="0"/>
    <s v="NO CUMPLE"/>
    <s v="NO CUMPLE"/>
    <s v="CUMPLE"/>
    <s v="NO CUMPLE"/>
    <x v="0"/>
    <s v="NO CUMPLE"/>
    <s v="NO CUMPLE"/>
  </r>
  <r>
    <s v="INC000002474093"/>
    <s v="HOUSING"/>
    <x v="16"/>
    <s v="BELIEVE"/>
    <s v="FERNEY D GARZON PEÑA"/>
    <s v="frp_pcamay"/>
    <s v="3-Moderado/Limitado"/>
    <s v="3-Medio"/>
    <s v="Media"/>
    <x v="0"/>
    <s v="HUAWEI CHILE S A"/>
    <s v="GESTION DATACENTER/ ACCESOS / HUAWEI CHILE S A"/>
    <s v="01/12/2023 11:32:03"/>
    <s v="01/12/2023 11:38:41"/>
    <x v="0"/>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s v="CUMPLE"/>
    <s v="NO CUMPLE"/>
    <x v="0"/>
    <s v="NO CUMPLE"/>
    <s v="NO CUMPLE"/>
    <s v="CUMPLE"/>
    <s v="NO CUMPLE"/>
    <x v="0"/>
    <s v="NO CUMPLE"/>
    <s v="NO CUMPLE"/>
  </r>
  <r>
    <s v="INC000002474094"/>
    <s v="HOUSING"/>
    <x v="16"/>
    <s v="BELIEVE"/>
    <s v="FERNEY D GARZON PEÑA"/>
    <s v="frp_pcamay"/>
    <s v="3-Moderado/Limitado"/>
    <s v="3-Medio"/>
    <s v="Media"/>
    <x v="0"/>
    <s v="HUAWEI CHILE S A"/>
    <s v="GESTION DATACENTER/ ACCESOS / HUAWEI CHILE S A"/>
    <s v="01/12/2023 11:32:06"/>
    <s v="01/12/2023 11:39:14"/>
    <x v="0"/>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s v="CUMPLE"/>
    <s v="NO CUMPLE"/>
    <x v="0"/>
    <s v="NO CUMPLE"/>
    <s v="NO CUMPLE"/>
    <s v="CUMPLE"/>
    <s v="NO CUMPLE"/>
    <x v="0"/>
    <s v="NO CUMPLE"/>
    <s v="NO CUMPLE"/>
  </r>
  <r>
    <s v="INC000002474095"/>
    <s v="HOUSING"/>
    <x v="16"/>
    <s v="BELIEVE"/>
    <s v="FERNEY D GARZON PEÑA"/>
    <s v="frp_pcamay"/>
    <s v="3-Moderado/Limitado"/>
    <s v="3-Medio"/>
    <s v="Media"/>
    <x v="0"/>
    <s v="HUAWEI CHILE S A"/>
    <s v="GESTION DATACENTER/ ACCESOS / HUAWEI CHILE S A"/>
    <s v="01/12/2023 11:32:09"/>
    <s v="01/12/2023 11:39:44"/>
    <x v="0"/>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s v="CUMPLE"/>
    <s v="NO CUMPLE"/>
    <x v="0"/>
    <s v="NO CUMPLE"/>
    <s v="NO CUMPLE"/>
    <s v="CUMPLE"/>
    <s v="NO CUMPLE"/>
    <x v="0"/>
    <s v="NO CUMPLE"/>
    <s v="NO CUMPLE"/>
  </r>
  <r>
    <s v="INC000002474150"/>
    <s v="RED INTERNA"/>
    <x v="0"/>
    <s v="APOQUINDO TI"/>
    <s v="RICARDO F ORELLANA MARDONES"/>
    <s v="tct_rorell"/>
    <s v="4-Menor/Localizado"/>
    <s v="4-Baja"/>
    <s v="Baja"/>
    <x v="0"/>
    <s v="TELEFONICA EMPRESAS DE CHILE SA"/>
    <s v="RONDA Y MEDICIÓN DE TEMPERATURAS EN SALAS TIC"/>
    <s v="01/12/2023 7:26:42"/>
    <s v="01/12/2023 7:27:42"/>
    <x v="0"/>
    <s v="TI"/>
    <s v="CLIMA"/>
    <s v="01/12/2023 7:37:52"/>
    <s v="01/12/2023 23:50:00"/>
    <m/>
    <s v="ACT REALIZADA SIN NOVEDAD"/>
    <d v="1899-12-30T00:00:00"/>
    <d v="1899-12-30T00:00:00"/>
    <d v="1899-12-30T00:00:00"/>
    <s v=""/>
    <s v="Cumplido"/>
    <m/>
    <m/>
    <m/>
    <m/>
    <m/>
    <d v="2023-11-03T00:00:00"/>
    <s v="CUMPLE"/>
    <s v="NO CUMPLE"/>
    <x v="0"/>
    <s v="NO CUMPLE"/>
    <s v="NO CUMPLE"/>
    <s v="CUMPLE"/>
    <s v="NO CUMPLE"/>
    <x v="0"/>
    <s v="NO CUMPLE"/>
    <s v="NO CUMPLE"/>
  </r>
  <r>
    <s v="INC000002474187"/>
    <s v="HOUSING"/>
    <x v="4"/>
    <s v="DUOC TICKET PENDIENTES"/>
    <s v="ALEJANDRO ACEVEDO VALENZUELA"/>
    <s v="frp_ercoro"/>
    <s v="3-Moderado/Limitado"/>
    <s v="4-Baja"/>
    <s v="Baja"/>
    <x v="0"/>
    <s v="FUNDACION INSTITUTO PROFESIONAL DUOC UC"/>
    <s v="RQ | DUOC | Crear registro de aplicación SSO"/>
    <s v="01/12/2023 8:49:55"/>
    <s v="01/12/2023 8:54:17"/>
    <x v="0"/>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s v="NO CUMPLE"/>
    <s v="CUMPLE"/>
    <x v="0"/>
    <s v="NO CUMPLE"/>
    <s v="NO CUMPLE"/>
    <s v="NO CUMPLE"/>
    <s v="NO CUMPLE"/>
    <x v="1"/>
    <s v="NO CUMPLE"/>
    <s v="NO CUMPLE"/>
  </r>
  <r>
    <s v="INC000002474212"/>
    <s v="INFRAESTRUCTURA DC"/>
    <x v="6"/>
    <s v="APQ ACCESOS"/>
    <s v="SEBASTIAN A JARA VIDAL"/>
    <s v="tct_sjarav"/>
    <s v="4-Menor/Localizado"/>
    <s v="4-Baja"/>
    <s v="Baja"/>
    <x v="0"/>
    <s v="TELEFONICA CYBERSECURITY TECH CHILE SPA"/>
    <s v="Ronda inspectiva DC SM"/>
    <s v="01/12/2023 7:59:24"/>
    <s v="01/12/2023 8:00:17"/>
    <x v="0"/>
    <s v="CDP ANTIGUO 1"/>
    <s v="CDP ANTIGUO 2"/>
    <s v="01/12/2023 8:28:49"/>
    <s v="01/12/2023 23:50:00"/>
    <m/>
    <m/>
    <d v="1899-12-30T00:28:32"/>
    <d v="1899-12-30T00:29:25"/>
    <d v="1899-12-30T00:00:53"/>
    <s v=""/>
    <s v="Cumplido"/>
    <m/>
    <m/>
    <m/>
    <m/>
    <m/>
    <d v="2023-11-03T00:00:00"/>
    <s v="CUMPLE"/>
    <s v="NO CUMPLE"/>
    <x v="0"/>
    <s v="NO CUMPLE"/>
    <s v="NO CUMPLE"/>
    <s v="CUMPLE"/>
    <s v="NO CUMPLE"/>
    <x v="0"/>
    <s v="NO CUMPLE"/>
    <s v="NO CUMPLE"/>
  </r>
  <r>
    <s v="INC000002474222"/>
    <s v="VPN IP - MPLS"/>
    <x v="3"/>
    <s v="GESTION HD"/>
    <s v="SEBASTIAN I ACUÑA GUZMAN"/>
    <s v="frp_jciert"/>
    <s v="4-Menor/Localizado"/>
    <s v="4-Baja"/>
    <s v="Baja"/>
    <x v="0"/>
    <s v="TELEFONICA GLOBAL TECHNOLOGY S.A.AGENCIA EN CHILE"/>
    <s v="REQ / inconvenientes con relay de correo."/>
    <s v="01/12/2023 9:13:00"/>
    <s v="01/12/2023 9:15:31"/>
    <x v="0"/>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s v="CUMPLE"/>
    <s v="NO CUMPLE"/>
    <x v="0"/>
    <s v="NO CUMPLE"/>
    <s v="NO CUMPLE"/>
    <s v="NO CUMPLE"/>
    <s v="CUMPLE"/>
    <x v="0"/>
    <s v="NO CUMPLE"/>
    <s v="NO CUMPLE"/>
  </r>
  <r>
    <s v="INC000002474243"/>
    <s v="HOUSING"/>
    <x v="15"/>
    <s v="APQ ACCESOS"/>
    <s v="JOSE G MARQUEZ MARCANO"/>
    <s v="tct_josmam"/>
    <s v="4-Menor/Localizado"/>
    <s v="4-Baja"/>
    <s v="Baja"/>
    <x v="0"/>
    <s v="TELEFONICA EMPRESAS DE CHILE SA"/>
    <s v="RONDA Y REVISION DE SALAS"/>
    <s v="01/12/2023 9:44:39"/>
    <s v="01/12/2023 9:45:22"/>
    <x v="0"/>
    <s v="CDP ANTIGUO 1"/>
    <s v="CDP ANTIGUO 2"/>
    <s v="01/12/2023 10:30:30"/>
    <s v="01/12/2023 23:50:00"/>
    <s v="RONDA Y REVISION DE SALAS"/>
    <s v="RONDAS REALIZADAS"/>
    <d v="1899-12-30T00:44:52"/>
    <d v="1899-12-30T00:45:51"/>
    <d v="1899-12-30T00:00:59"/>
    <s v=""/>
    <s v="Cumplido"/>
    <m/>
    <m/>
    <m/>
    <m/>
    <m/>
    <d v="2023-11-03T00:00:00"/>
    <s v="CUMPLE"/>
    <s v="NO CUMPLE"/>
    <x v="0"/>
    <s v="NO CUMPLE"/>
    <s v="NO CUMPLE"/>
    <s v="CUMPLE"/>
    <s v="NO CUMPLE"/>
    <x v="0"/>
    <s v="NO CUMPLE"/>
    <s v="NO CUMPLE"/>
  </r>
  <r>
    <s v="INC000002474254"/>
    <s v="VPN IP - MPLS"/>
    <x v="17"/>
    <s v="GESTION HD"/>
    <s v="NICOLAS A SAAVEDRA EGUILUZ"/>
    <s v="frp_spevel"/>
    <s v="3-Moderado/Limitado"/>
    <s v="3-Medio"/>
    <s v="Media"/>
    <x v="0"/>
    <s v="NUTRISCO CHILE SA"/>
    <s v="HD/ Bloqueo y fin Vigencia"/>
    <s v="01/12/2023 10:04:40"/>
    <s v="01/12/2023 10:07:02"/>
    <x v="0"/>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s v="NO CUMPLE"/>
    <s v="CUMPLE"/>
    <x v="0"/>
    <s v="NO CUMPLE"/>
    <s v="NO CUMPLE"/>
    <s v="NO CUMPLE"/>
    <s v="CUMPLE"/>
    <x v="0"/>
    <s v="NO CUMPLE"/>
    <s v="NO CUMPLE"/>
  </r>
  <r>
    <s v="INC000002474278"/>
    <s v="VPN IP - MPLS"/>
    <x v="13"/>
    <s v="GESTION HD"/>
    <s v="MOISES E MONTERO RAMOS"/>
    <s v="frp_jciert"/>
    <s v="4-Menor/Localizado"/>
    <s v="4-Baja"/>
    <s v="Baja"/>
    <x v="0"/>
    <s v="TELEFONICA GLOBAL TECHNOLOGY S.A.AGENCIA EN CHILE"/>
    <s v="REQ / Requerimiento: Solicitud Baja VDC cliente SOC ALIMENTACION CASINO EXPRESS"/>
    <s v="01/12/2023 10:55:55"/>
    <s v="01/12/2023 10:57:47"/>
    <x v="0"/>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s v="CUMPLE"/>
    <s v="NO CUMPLE"/>
    <x v="0"/>
    <s v="NO CUMPLE"/>
    <s v="NO CUMPLE"/>
    <s v="NO CUMPLE"/>
    <s v="CUMPLE"/>
    <x v="0"/>
    <s v="NO CUMPLE"/>
    <s v="NO CUMPLE"/>
  </r>
  <r>
    <s v="INC000002474281"/>
    <s v="VPN IP - MPLS"/>
    <x v="6"/>
    <s v="GESTION CALL CENTER"/>
    <s v="SEBASTIAN A JARA VIDAL"/>
    <s v="frp_mdomin"/>
    <s v="4-Menor/Localizado"/>
    <s v="4-Baja"/>
    <s v="Baja"/>
    <x v="0"/>
    <s v="CELULOSA ARAUCO Y CONSTITUCION S A"/>
    <s v="FRONT CTC/ EMPRESAS/ INGRESO DE CINTAS AL DATA CENTER"/>
    <s v="01/12/2023 12:47:27"/>
    <s v="01/12/2023 12:48:37"/>
    <x v="0"/>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s v="CUMPLE"/>
    <s v="NO CUMPLE"/>
    <x v="0"/>
    <s v="NO CUMPLE"/>
    <s v="NO CUMPLE"/>
    <s v="NO CUMPLE"/>
    <s v="NO CUMPLE"/>
    <x v="1"/>
    <s v="NO CUMPLE"/>
    <s v="NO CUMPLE"/>
  </r>
  <r>
    <s v="INC000002474301"/>
    <s v="INFRAESTRUCTURA DC"/>
    <x v="6"/>
    <s v="APQ ACCESOS"/>
    <s v="RENE E VILLEGAS CARREÑO"/>
    <s v="tct_sjarav"/>
    <s v="4-Menor/Localizado"/>
    <s v="4-Baja"/>
    <s v="Baja"/>
    <x v="0"/>
    <s v="TELEFONICA CYBERSECURITY TECH CHILE SPA"/>
    <s v="RECAMBIO DE EXTINTORES"/>
    <s v="01/12/2023 11:23:02"/>
    <s v="01/12/2023 11:24:58"/>
    <x v="0"/>
    <s v="CDP ANTIGUO 1"/>
    <s v="CDP ANTIGUO 2"/>
    <s v="01/12/2023 11:25:09"/>
    <s v="01/12/2023 23:50:00"/>
    <m/>
    <m/>
    <d v="1899-12-30T00:00:00"/>
    <d v="1899-12-30T00:00:00"/>
    <d v="1899-12-30T00:00:00"/>
    <s v=""/>
    <s v="Cumplido"/>
    <m/>
    <m/>
    <m/>
    <m/>
    <m/>
    <d v="2023-11-03T00:00:00"/>
    <s v="CUMPLE"/>
    <s v="NO CUMPLE"/>
    <x v="0"/>
    <s v="NO CUMPLE"/>
    <s v="NO CUMPLE"/>
    <s v="CUMPLE"/>
    <s v="NO CUMPLE"/>
    <x v="0"/>
    <s v="NO CUMPLE"/>
    <s v="NO CUMPLE"/>
  </r>
  <r>
    <s v="INC000002474313"/>
    <s v="HOUSING"/>
    <x v="4"/>
    <s v="DUOC TICKET AUTOMATICO"/>
    <s v="ALEJANDRO ACEVEDO VALENZUELA"/>
    <s v="frp_lmosqu"/>
    <s v="3-Moderado/Limitado"/>
    <s v="4-Baja"/>
    <s v="Baja"/>
    <x v="0"/>
    <s v="FUNDACION INSTITUTO PROFESIONAL DUOC UC"/>
    <s v="REQ / DUOC /  RE: Colaboradores con Teams"/>
    <s v="01/12/2023 9:17:29"/>
    <s v="01/12/2023 9:19:56"/>
    <x v="0"/>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s v="CUMPLE"/>
    <s v="NO CUMPLE"/>
    <x v="0"/>
    <s v="NO CUMPLE"/>
    <s v="NO CUMPLE"/>
    <s v="NO CUMPLE"/>
    <s v="CUMPLE"/>
    <x v="0"/>
    <s v="NO CUMPLE"/>
    <s v="NO CUMPLE"/>
  </r>
  <r>
    <s v="INC000002474409"/>
    <s v="VPN IP - MPLS"/>
    <x v="9"/>
    <s v="ADMINISTRADORES RESIDENTES"/>
    <s v="AXEL ANDRADE"/>
    <s v="frp_joflor"/>
    <s v="3-Moderado/Limitado"/>
    <s v="3-Medio"/>
    <s v="Media"/>
    <x v="0"/>
    <s v="INSTITUTO PROFESIONAL DE CHILE SA"/>
    <s v="GAMA | Restauraciones de respaldos"/>
    <s v="01/12/2023 9:32:24"/>
    <s v="01/12/2023 9:41:34"/>
    <x v="0"/>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s v="CUMPLE"/>
    <s v="NO CUMPLE"/>
    <x v="0"/>
    <s v="NO CUMPLE"/>
    <s v="NO CUMPLE"/>
    <s v="NO CUMPLE"/>
    <s v="NO CUMPLE"/>
    <x v="0"/>
    <s v="NO CUMPLE"/>
    <s v="CUMPLE"/>
  </r>
  <r>
    <s v="INC000002474563"/>
    <s v="VPN IP - MPLS"/>
    <x v="13"/>
    <s v="GESTION HD"/>
    <s v="PABLO N OLIVA ALARCON"/>
    <s v="frp_fpetro"/>
    <s v="3-Moderado/Limitado"/>
    <s v="3-Medio"/>
    <s v="Media"/>
    <x v="0"/>
    <s v="TELEFONICA GLOBAL TECHNOLOGY S.A.AGENCIA EN CHILE"/>
    <s v="REQ/Requerimiento TCCT - ATOS - TOD - Solictud de metricas de rendimiento MOVI"/>
    <s v="01/12/2023 12:18:02"/>
    <s v="01/12/2023 12:24:56"/>
    <x v="0"/>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s v="NO CUMPLE"/>
    <s v="NO CUMPLE"/>
    <x v="1"/>
    <s v="NO CUMPLE"/>
    <s v="NO CUMPLE"/>
    <s v="NO CUMPLE"/>
    <s v="NO CUMPLE"/>
    <x v="0"/>
    <s v="NO CUMPLE"/>
    <s v="CUMPLE"/>
  </r>
  <r>
    <s v="INC000002474613"/>
    <s v="VPN IP - MPLS"/>
    <x v="20"/>
    <s v="GESTION HD"/>
    <s v="JORGE S LORCA LEIVA"/>
    <s v="frp_spevel"/>
    <s v="3-Moderado/Limitado"/>
    <s v="3-Medio"/>
    <s v="Media"/>
    <x v="0"/>
    <s v="REDBANC S A"/>
    <s v="HD/Baja Personal Permanente DXC"/>
    <s v="01/12/2023 12:06:22"/>
    <s v="01/12/2023 12:09:46"/>
    <x v="0"/>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s v="CUMPLE"/>
    <s v="NO CUMPLE"/>
    <x v="0"/>
    <s v="NO CUMPLE"/>
    <s v="NO CUMPLE"/>
    <s v="CUMPLE"/>
    <s v="NO CUMPLE"/>
    <x v="0"/>
    <s v="NO CUMPLE"/>
    <s v="NO CUMPLE"/>
  </r>
  <r>
    <s v="INC000002474624"/>
    <s v="VPN IP - MPLS"/>
    <x v="4"/>
    <s v="GESTION HD"/>
    <s v="JUAN CARLOS UZCATEGUI FUGUETT"/>
    <s v="frp_spevel"/>
    <s v="3-Moderado/Limitado"/>
    <s v="3-Medio"/>
    <s v="Media"/>
    <x v="0"/>
    <s v="TELEFONICA GLOBAL TECHNOLOGY S.A.AGENCIA EN CHILE"/>
    <s v="HD/SOC/INC000002389964 |REVISIÓN CUENTA VPN / KOLIVARES (USUARIO IMPLANTACIÓN)"/>
    <s v="01/12/2023 12:25:20"/>
    <s v="01/12/2023 12:28:35"/>
    <x v="0"/>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s v="NO CUMPLE"/>
    <s v="CUMPLE"/>
    <x v="0"/>
    <s v="NO CUMPLE"/>
    <s v="NO CUMPLE"/>
    <s v="NO CUMPLE"/>
    <s v="CUMPLE"/>
    <x v="0"/>
    <s v="NO CUMPLE"/>
    <s v="NO CUMPLE"/>
  </r>
  <r>
    <s v="INC000002474634"/>
    <s v="VPN IP - MPLS"/>
    <x v="2"/>
    <s v="GESTION HD"/>
    <s v="LUIS A VILLASMIL CASTILLO"/>
    <s v="frp_jciert"/>
    <s v="4-Menor/Localizado"/>
    <s v="4-Baja"/>
    <s v="Baja"/>
    <x v="0"/>
    <s v="ZAMBONI INGENIEROS ASOCIADOS LIMITADA"/>
    <s v="REQ / Consulta por servicios contratados por cliente ZAMBONI INGENIEROS ASOCIADOS"/>
    <s v="01/12/2023 13:00:09"/>
    <s v="01/12/2023 13:02:53"/>
    <x v="0"/>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s v="NO CUMPLE"/>
    <s v="CUMPLE"/>
    <x v="0"/>
    <s v="NO CUMPLE"/>
    <s v="NO CUMPLE"/>
    <s v="NO CUMPLE"/>
    <s v="CUMPLE"/>
    <x v="0"/>
    <s v="NO CUMPLE"/>
    <s v="NO CUMPLE"/>
  </r>
  <r>
    <s v="INC000002474637"/>
    <s v="COMUNICACIONES"/>
    <x v="21"/>
    <s v="SM OPERACIONES"/>
    <s v="DENISE CRUZAT ETCHEBERRY"/>
    <s v="tct_decruz"/>
    <s v="4-Menor/Localizado"/>
    <s v="4-Baja"/>
    <s v="Baja"/>
    <x v="0"/>
    <s v="TELEFONICA GLOBAL TECHNOLOGY S.A.AGENCIA EN CHILE"/>
    <s v="BAJA DE SERVICIO/CLIENTE SALMONES CAMANCHACA S A  SISON 202301507"/>
    <s v="01/12/2023 12:52:31"/>
    <s v="01/12/2023 12:53:07"/>
    <x v="1"/>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s v="CUMPLE"/>
    <s v="NO CUMPLE"/>
    <x v="0"/>
    <s v="NO CUMPLE"/>
    <s v="NO CUMPLE"/>
    <s v="CUMPLE"/>
    <s v="NO CUMPLE"/>
    <x v="0"/>
    <s v="NO CUMPLE"/>
    <s v="NO CUMPLE"/>
  </r>
  <r>
    <s v="INC000002474659"/>
    <s v="OFFICE365"/>
    <x v="5"/>
    <s v="SM OPERACIONES"/>
    <s v="JAVIERA A UMAÑA YEVENES"/>
    <s v="tct_decruz"/>
    <s v="4-Menor/Localizado"/>
    <s v="2-Alta"/>
    <s v="Media"/>
    <x v="0"/>
    <s v="TELEFONICA GLOBAL TECHNOLOGY S.A.AGENCIA EN CHILE"/>
    <s v="VALIDAR INTEGRANTE DE LISTA teamleader.tcct@tic.cl"/>
    <s v="01/12/2023 13:30:05"/>
    <s v="01/12/2023 13:32:09"/>
    <x v="0"/>
    <s v="TI"/>
    <s v="APLICATIVOS"/>
    <s v="01/12/2023 14:00:24"/>
    <s v="01/12/2023 23:50:00"/>
    <s v="JESUS JOSE NELO PETAQUERO &lt;jesus.nelo@telefonica.com&gt;_x000a__x000a_Si no está incluir..."/>
    <m/>
    <d v="1899-12-30T00:00:00"/>
    <d v="1899-12-30T00:00:00"/>
    <d v="1899-12-30T00:00:00"/>
    <s v=""/>
    <s v="Cumplido"/>
    <m/>
    <m/>
    <m/>
    <m/>
    <m/>
    <d v="2023-11-03T00:00:00"/>
    <s v="CUMPLE"/>
    <s v="NO CUMPLE"/>
    <x v="0"/>
    <s v="NO CUMPLE"/>
    <s v="NO CUMPLE"/>
    <s v="CUMPLE"/>
    <s v="NO CUMPLE"/>
    <x v="0"/>
    <s v="NO CUMPLE"/>
    <s v="NO CUMPLE"/>
  </r>
  <r>
    <s v="INC000002474676"/>
    <s v="INFRAESTRUCTURA DC"/>
    <x v="13"/>
    <s v="GESTION PROBLEMAS"/>
    <s v="MOISES E MONTERO RAMOS"/>
    <s v="jgresve"/>
    <s v="3-Moderado/Limitado"/>
    <s v="3-Medio"/>
    <s v="Media"/>
    <x v="0"/>
    <s v="TELEFONICA EMPRESAS DE CHILE SA"/>
    <s v="HCS - Vcenter/vmware  - VM: Jumpbox"/>
    <s v="01/12/2023 14:28:09"/>
    <s v="01/12/2023 14:30:42"/>
    <x v="0"/>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s v="NO CUMPLE"/>
    <s v="CUMPLE"/>
    <x v="0"/>
    <s v="NO CUMPLE"/>
    <s v="NO CUMPLE"/>
    <s v="NO CUMPLE"/>
    <s v="NO CUMPLE"/>
    <x v="0"/>
    <s v="NO CUMPLE"/>
    <s v="CUMPLE"/>
  </r>
  <r>
    <s v="INC000002474678"/>
    <s v="VPN IP - MPLS"/>
    <x v="9"/>
    <s v="BELIEVE"/>
    <s v="AXEL ANDRADE"/>
    <s v="frp_cnavar"/>
    <s v="3-Moderado/Limitado"/>
    <s v="3-Medio"/>
    <s v="Media"/>
    <x v="0"/>
    <s v="INSTITUTO PROFESIONAL DE CHILE SA"/>
    <s v="GAMA/ Solicitud restauraciones - TERRAOESTE"/>
    <s v="01/12/2023 15:06:32"/>
    <s v="01/12/2023 15:09:50"/>
    <x v="0"/>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s v="NO CUMPLE"/>
    <s v="CUMPLE"/>
    <x v="0"/>
    <s v="NO CUMPLE"/>
    <s v="NO CUMPLE"/>
    <s v="NO CUMPLE"/>
    <s v="NO CUMPLE"/>
    <x v="0"/>
    <s v="NO CUMPLE"/>
    <s v="CUMPLE"/>
  </r>
  <r>
    <s v="INC000002474690"/>
    <s v="INFRAESTRUCTURA DC"/>
    <x v="8"/>
    <s v="APQ ACCESOS"/>
    <s v="JONATHAN A MARQUEZ ASTENGO"/>
    <s v="tct_sjarav"/>
    <s v="4-Menor/Localizado"/>
    <s v="4-Baja"/>
    <s v="Baja"/>
    <x v="0"/>
    <s v="TELEFONICA CYBERSECURITY TECH CHILE SPA"/>
    <s v="RETIRO DE FIBRA PARA CLIENTE BRINKS"/>
    <s v="01/12/2023 15:26:32"/>
    <s v="01/12/2023 15:27:48"/>
    <x v="0"/>
    <s v="CDP ANTIGUO 1"/>
    <s v="CDP ANTIGUO 2"/>
    <s v="04/12/2023 12:59:08"/>
    <s v="04/12/2023 23:50:00"/>
    <s v="RETIRO DE FIBRA QUE SE REEMPLAZO"/>
    <s v="MANO REMOTA REALIZADA"/>
    <d v="1899-12-30T00:00:00"/>
    <d v="1899-12-30T00:00:00"/>
    <d v="1899-12-30T00:00:00"/>
    <s v=""/>
    <s v="Cumplido"/>
    <m/>
    <m/>
    <m/>
    <m/>
    <m/>
    <d v="2023-11-03T00:00:00"/>
    <s v="CUMPLE"/>
    <s v="NO CUMPLE"/>
    <x v="0"/>
    <s v="NO CUMPLE"/>
    <s v="NO CUMPLE"/>
    <s v="CUMPLE"/>
    <s v="NO CUMPLE"/>
    <x v="0"/>
    <s v="NO CUMPLE"/>
    <s v="NO CUMPLE"/>
  </r>
  <r>
    <s v="INC000002474692"/>
    <s v="INFRAESTRUCTURA DC"/>
    <x v="8"/>
    <s v="APQ ACCESOS"/>
    <s v="JONATHAN A MARQUEZ ASTENGO"/>
    <s v="tct_sjarav"/>
    <s v="4-Menor/Localizado"/>
    <s v="4-Baja"/>
    <s v="Baja"/>
    <x v="0"/>
    <s v="TELEFONICA CYBERSECURITY TECH CHILE SPA"/>
    <s v="SUPERVISION CLIENTE REDSALUD/CRQ 79124"/>
    <s v="01/12/2023 15:28:08"/>
    <s v="01/12/2023 15:29:23"/>
    <x v="0"/>
    <s v="CDP ANTIGUO 1"/>
    <s v="CDP ANTIGUO 2"/>
    <s v="01/12/2023 16:50:32"/>
    <s v="01/12/2023 23:50:00"/>
    <s v="TENDIDO DE FIBRA"/>
    <s v="SUPERVISION/CRQ OK"/>
    <d v="1899-12-30T00:00:00"/>
    <d v="1899-12-30T00:00:00"/>
    <d v="1899-12-30T00:00:00"/>
    <s v=""/>
    <s v="Cumplido"/>
    <m/>
    <m/>
    <m/>
    <m/>
    <m/>
    <d v="2023-11-03T00:00:00"/>
    <s v="CUMPLE"/>
    <s v="NO CUMPLE"/>
    <x v="0"/>
    <s v="NO CUMPLE"/>
    <s v="NO CUMPLE"/>
    <s v="CUMPLE"/>
    <s v="NO CUMPLE"/>
    <x v="0"/>
    <s v="NO CUMPLE"/>
    <s v="NO CUMPLE"/>
  </r>
  <r>
    <s v="INC000002474711"/>
    <s v="VPN IP - MPLS"/>
    <x v="16"/>
    <s v="BELIEVE"/>
    <s v="LUIS O MORALES ARENAS"/>
    <s v="frp_pcamay"/>
    <s v="3-Moderado/Limitado"/>
    <s v="3-Medio"/>
    <s v="Media"/>
    <x v="0"/>
    <s v="CENTRO DE COMPENSACION AUTOMATIZADO S A"/>
    <s v="GESTION DATACENTER/ ACCESOS / CENTRO DE COMPENSACION AUTOMATIZADO S A"/>
    <s v="01/12/2023 12:09:38"/>
    <s v="01/12/2023 12:10:01"/>
    <x v="0"/>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s v="NO CUMPLE"/>
    <s v="CUMPLE"/>
    <x v="0"/>
    <s v="NO CUMPLE"/>
    <s v="NO CUMPLE"/>
    <s v="NO CUMPLE"/>
    <s v="NO CUMPLE"/>
    <x v="0"/>
    <s v="CUMPLE"/>
    <s v="NO CUMPLE"/>
  </r>
  <r>
    <s v="INC000002474722"/>
    <s v="VPN IP - MPLS"/>
    <x v="9"/>
    <s v="BELIEVE"/>
    <s v="RODRIGO VÁSQUEZ MUÑOZ"/>
    <s v="frp_cnavar"/>
    <s v="3-Moderado/Limitado"/>
    <s v="3-Medio"/>
    <s v="Media"/>
    <x v="0"/>
    <s v="INSTITUTO PROFESIONAL DE CHILE SA"/>
    <s v="GAMA/ Solicitud restauraciones - CPECH"/>
    <s v="01/12/2023 13:06:46"/>
    <s v="01/12/2023 13:12:50"/>
    <x v="0"/>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s v="CUMPLE"/>
    <s v="NO CUMPLE"/>
    <x v="0"/>
    <s v="NO CUMPLE"/>
    <s v="NO CUMPLE"/>
    <s v="NO CUMPLE"/>
    <s v="NO CUMPLE"/>
    <x v="0"/>
    <s v="NO CUMPLE"/>
    <s v="CUMPLE"/>
  </r>
  <r>
    <s v="INC000002474735"/>
    <s v="HOUSING"/>
    <x v="4"/>
    <s v="DUOC TICKET AUTOMATICO"/>
    <s v="JUAN CARLOS UZCATEGUI FUGUETT"/>
    <s v="frp_fcruzp"/>
    <s v="3-Moderado/Limitado"/>
    <s v="4-Baja"/>
    <s v="Baja"/>
    <x v="0"/>
    <s v="FUNDACION INSTITUTO PROFESIONAL DUOC UC"/>
    <s v="RQ / DUOC / RV: Solicitud información para auditoria 2024"/>
    <s v="01/12/2023 13:20:49"/>
    <s v="01/12/2023 13:22:51"/>
    <x v="0"/>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s v="CUMPLE"/>
    <s v="NO CUMPLE"/>
    <x v="0"/>
    <s v="NO CUMPLE"/>
    <s v="NO CUMPLE"/>
    <s v="NO CUMPLE"/>
    <s v="NO CUMPLE"/>
    <x v="0"/>
    <s v="NO CUMPLE"/>
    <s v="CUMPLE"/>
  </r>
  <r>
    <s v="INC000002474755"/>
    <s v="VPN IP - MPLS"/>
    <x v="3"/>
    <s v="GESTION HD"/>
    <s v="SEBASTIAN I ACUÑA GUZMAN"/>
    <s v="frp_jciert"/>
    <s v="4-Menor/Localizado"/>
    <s v="4-Baja"/>
    <s v="Baja"/>
    <x v="0"/>
    <s v="CONSORCIO INDUSTRIAL DE ALIMENTOS S A"/>
    <s v="REQ / Creación de registro SPF en Dominio cialalimentos.cl"/>
    <s v="01/12/2023 15:07:19"/>
    <s v="01/12/2023 15:09:53"/>
    <x v="0"/>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s v="NO CUMPLE"/>
    <s v="CUMPLE"/>
    <x v="0"/>
    <s v="NO CUMPLE"/>
    <s v="NO CUMPLE"/>
    <s v="NO CUMPLE"/>
    <s v="NO CUMPLE"/>
    <x v="0"/>
    <s v="NO CUMPLE"/>
    <s v="CUMPLE"/>
  </r>
  <r>
    <s v="INC000002474757"/>
    <s v="VPN IP - MPLS"/>
    <x v="13"/>
    <s v="GESTION HD"/>
    <s v="DEIBY Y SANTOYO MONTEROLA"/>
    <s v="frp_jciert"/>
    <s v="4-Menor/Localizado"/>
    <s v="4-Baja"/>
    <s v="Baja"/>
    <x v="0"/>
    <s v="RED DE CLINICAS REGIONALES S.A."/>
    <s v="REQ / Actualización información espacio - VDC"/>
    <s v="01/12/2023 15:54:44"/>
    <s v="01/12/2023 15:57:47"/>
    <x v="0"/>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s v="NO CUMPLE"/>
    <s v="CUMPLE"/>
    <x v="0"/>
    <s v="NO CUMPLE"/>
    <s v="NO CUMPLE"/>
    <s v="NO CUMPLE"/>
    <s v="CUMPLE"/>
    <x v="0"/>
    <s v="NO CUMPLE"/>
    <s v="NO CUMPLE"/>
  </r>
  <r>
    <s v="INC000002474762"/>
    <s v="HOUSING"/>
    <x v="15"/>
    <s v="APQ ACCESOS"/>
    <s v="ESTEBAN O BUSTOS CORNEJO"/>
    <s v="tct_ebusto"/>
    <s v="2-Significativo/Amplio"/>
    <s v="2-Alta"/>
    <s v="Alta"/>
    <x v="0"/>
    <s v="TELEFONICA EMPRESAS DE CHILE SA"/>
    <s v="SUPERVISION INCIDENTE HUAWEI"/>
    <s v="01/12/2023 15:44:36"/>
    <s v="01/12/2023 15:45:57"/>
    <x v="0"/>
    <s v="CDP ANTIGUO 1"/>
    <s v="CDP ANTIGUO 2"/>
    <s v="01/12/2023 15:47:24"/>
    <s v="01/12/2023 23:50:00"/>
    <s v="SUPERVISION INCIDENTE HUAWEI"/>
    <s v="INCIDENCIA RESTABLECIDA"/>
    <d v="1899-12-30T00:01:27"/>
    <d v="1899-12-30T00:02:48"/>
    <d v="1899-12-30T00:01:21"/>
    <s v=""/>
    <s v="Cumplido"/>
    <m/>
    <m/>
    <m/>
    <m/>
    <m/>
    <d v="2023-11-03T00:00:00"/>
    <s v="CUMPLE"/>
    <s v="NO CUMPLE"/>
    <x v="0"/>
    <s v="NO CUMPLE"/>
    <s v="NO CUMPLE"/>
    <s v="CUMPLE"/>
    <s v="NO CUMPLE"/>
    <x v="0"/>
    <s v="NO CUMPLE"/>
    <s v="NO CUMPLE"/>
  </r>
  <r>
    <s v="INC000002474769"/>
    <s v="INFRAESTRUCTURA DC"/>
    <x v="8"/>
    <s v="APQ ACCESOS"/>
    <s v="JONATHAN A MARQUEZ ASTENGO"/>
    <s v="tct_jmarqu"/>
    <s v="4-Menor/Localizado"/>
    <s v="4-Baja"/>
    <s v="Baja"/>
    <x v="0"/>
    <s v="TELEFONICA CYBERSECURITY TECH CHILE SPA"/>
    <s v="SUPERVISION TENDIDO FIBRA BRINKS/CRQ 75438"/>
    <s v="01/12/2023 16:14:26"/>
    <s v="01/12/2023 16:18:14"/>
    <x v="0"/>
    <s v="CDP ANTIGUO 1"/>
    <s v="CDP ANTIGUO 2"/>
    <s v="01/12/2023 16:52:34"/>
    <s v="01/12/2023 23:50:00"/>
    <s v="SUPERVISION TENDIDO DE FIBRA BRINKS"/>
    <s v="SUPERVISION CRQ/ OK"/>
    <d v="1899-12-30T00:00:00"/>
    <d v="1899-12-30T00:00:00"/>
    <d v="1899-12-30T00:00:00"/>
    <s v=""/>
    <s v="Cumplido"/>
    <m/>
    <m/>
    <m/>
    <m/>
    <m/>
    <d v="2023-11-03T00:00:00"/>
    <s v="CUMPLE"/>
    <s v="NO CUMPLE"/>
    <x v="0"/>
    <s v="NO CUMPLE"/>
    <s v="NO CUMPLE"/>
    <s v="CUMPLE"/>
    <s v="NO CUMPLE"/>
    <x v="0"/>
    <s v="NO CUMPLE"/>
    <s v="NO CUMPLE"/>
  </r>
  <r>
    <s v="INC000002474775"/>
    <s v="VPN IP - MPLS"/>
    <x v="17"/>
    <s v="GESTION HD"/>
    <s v="NICOLAS A SAAVEDRA EGUILUZ"/>
    <s v="frp_jciert"/>
    <s v="4-Menor/Localizado"/>
    <s v="4-Baja"/>
    <s v="Baja"/>
    <x v="0"/>
    <s v="TELEFONICA GLOBAL TECHNOLOGY S.A.AGENCIA EN CHILE"/>
    <s v="REQ / Revisión de aperturas de Mandante prd"/>
    <s v="01/12/2023 16:31:38"/>
    <s v="01/12/2023 16:34:47"/>
    <x v="0"/>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s v="CUMPLE"/>
    <s v="NO CUMPLE"/>
    <x v="0"/>
    <s v="NO CUMPLE"/>
    <s v="NO CUMPLE"/>
    <s v="CUMPLE"/>
    <s v="NO CUMPLE"/>
    <x v="0"/>
    <s v="NO CUMPLE"/>
    <s v="NO CUMPLE"/>
  </r>
  <r>
    <s v="INC000002474778"/>
    <s v="VPN IP - MPLS"/>
    <x v="17"/>
    <s v="GESTION HD"/>
    <s v="NICOLAS A SAAVEDRA EGUILUZ"/>
    <s v="frp_jciert"/>
    <s v="4-Menor/Localizado"/>
    <s v="4-Baja"/>
    <s v="Baja"/>
    <x v="0"/>
    <s v="TELEFONICA GLOBAL TECHNOLOGY S.A.AGENCIA EN CHILE"/>
    <s v="REQ / NUTRISCO: Jobs Cancelados en PRD"/>
    <s v="01/12/2023 16:37:31"/>
    <s v="01/12/2023 16:40:40"/>
    <x v="0"/>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s v="CUMPLE"/>
    <s v="NO CUMPLE"/>
    <x v="0"/>
    <s v="NO CUMPLE"/>
    <s v="NO CUMPLE"/>
    <s v="CUMPLE"/>
    <s v="NO CUMPLE"/>
    <x v="0"/>
    <s v="NO CUMPLE"/>
    <s v="NO CUMPLE"/>
  </r>
  <r>
    <s v="INC000002474782"/>
    <s v="INFRAESTRUCTURA DC"/>
    <x v="8"/>
    <s v="APQ ACCESOS"/>
    <s v="JONATHAN A MARQUEZ ASTENGO"/>
    <s v="tct_jmarqu"/>
    <s v="4-Menor/Localizado"/>
    <s v="4-Baja"/>
    <s v="Baja"/>
    <x v="0"/>
    <s v="TELEFONICA CYBERSECURITY TECH CHILE SPA"/>
    <s v="SUPERVISION ARAUCO/CRQ 78963"/>
    <s v="01/12/2023 16:56:53"/>
    <s v="01/12/2023 16:57:51"/>
    <x v="0"/>
    <s v="CDP ANTIGUO 1"/>
    <s v="CDP ANTIGUO 2"/>
    <s v="01/12/2023 16:58:50"/>
    <s v="01/12/2023 23:50:00"/>
    <s v="SUPERVISION INGRESO DE EQUIPO"/>
    <s v="SUPERVISION CRQ/ OK"/>
    <d v="1899-12-30T00:00:00"/>
    <d v="1899-12-30T00:00:00"/>
    <d v="1899-12-30T00:00:00"/>
    <s v=""/>
    <s v="Cumplido"/>
    <m/>
    <m/>
    <m/>
    <m/>
    <m/>
    <d v="2023-11-03T00:00:00"/>
    <s v="CUMPLE"/>
    <s v="NO CUMPLE"/>
    <x v="0"/>
    <s v="NO CUMPLE"/>
    <s v="NO CUMPLE"/>
    <s v="CUMPLE"/>
    <s v="NO CUMPLE"/>
    <x v="0"/>
    <s v="NO CUMPLE"/>
    <s v="NO CUMPLE"/>
  </r>
  <r>
    <s v="INC000002474811"/>
    <s v="HOUSING"/>
    <x v="15"/>
    <s v="APQ ACCESOS"/>
    <s v="JOSE G MARQUEZ MARCANO"/>
    <s v="tct_josmam"/>
    <s v="4-Menor/Localizado"/>
    <s v="4-Baja"/>
    <s v="Baja"/>
    <x v="0"/>
    <s v="TELEFONICA EMPRESAS DE CHILE SA"/>
    <s v="TOMA DE ALARMAS DE CLIENTES"/>
    <s v="01/12/2023 12:42:50"/>
    <s v="01/12/2023 12:43:47"/>
    <x v="0"/>
    <s v="CDP ANTIGUO 1"/>
    <s v="CDP ANTIGUO 2"/>
    <s v="01/12/2023 12:46:25"/>
    <s v="01/12/2023 23:50:00"/>
    <s v="TOMA DE ALARMAS DE CLIENTES"/>
    <s v="TOMA DE ALARMAS REALIZADAS"/>
    <d v="1899-12-30T00:02:19"/>
    <d v="1899-12-30T00:03:35"/>
    <d v="1899-12-30T00:01:16"/>
    <s v=""/>
    <s v="Cumplido"/>
    <m/>
    <m/>
    <m/>
    <m/>
    <m/>
    <d v="2023-11-03T00:00:00"/>
    <s v="CUMPLE"/>
    <s v="NO CUMPLE"/>
    <x v="0"/>
    <s v="NO CUMPLE"/>
    <s v="NO CUMPLE"/>
    <s v="CUMPLE"/>
    <s v="NO CUMPLE"/>
    <x v="0"/>
    <s v="NO CUMPLE"/>
    <s v="NO CUMPLE"/>
  </r>
  <r>
    <s v="INC000002474818"/>
    <s v="HOUSING"/>
    <x v="15"/>
    <s v="APQ ACCESOS"/>
    <s v="JOSE G MARQUEZ MARCANO"/>
    <s v="tct_josmam"/>
    <s v="4-Menor/Localizado"/>
    <s v="4-Baja"/>
    <s v="Baja"/>
    <x v="0"/>
    <s v="TELEFONICA EMPRESAS DE CHILE SA"/>
    <s v="RONDA Y REVISION DE SALAS"/>
    <s v="01/12/2023 12:47:46"/>
    <s v="01/12/2023 12:48:36"/>
    <x v="0"/>
    <s v="CDP ANTIGUO 1"/>
    <s v="CDP ANTIGUO 2"/>
    <s v="01/12/2023 12:50:00"/>
    <s v="01/12/2023 23:50:00"/>
    <s v="RONDA Y REVISION DE SALAS"/>
    <s v="RONDAS REALIZADAS"/>
    <d v="1899-12-30T00:01:04"/>
    <d v="1899-12-30T00:02:14"/>
    <d v="1899-12-30T00:01:10"/>
    <s v=""/>
    <s v="Cumplido"/>
    <m/>
    <m/>
    <m/>
    <m/>
    <m/>
    <d v="2023-11-03T00:00:00"/>
    <s v="CUMPLE"/>
    <s v="NO CUMPLE"/>
    <x v="0"/>
    <s v="NO CUMPLE"/>
    <s v="NO CUMPLE"/>
    <s v="CUMPLE"/>
    <s v="NO CUMPLE"/>
    <x v="0"/>
    <s v="NO CUMPLE"/>
    <s v="NO CUMPLE"/>
  </r>
  <r>
    <s v="INC000002474831"/>
    <s v="INFRAESTRUCTURA DC"/>
    <x v="8"/>
    <s v="APQ ACCESOS"/>
    <s v="JONATHAN A MARQUEZ ASTENGO"/>
    <s v="tct_jmarqu"/>
    <s v="4-Menor/Localizado"/>
    <s v="4-Baja"/>
    <s v="Baja"/>
    <x v="0"/>
    <s v="TELEFONICA CYBERSECURITY TECH CHILE SPA"/>
    <s v="FACTIBILIDAD ARAUCO/CRQ 78963"/>
    <s v="01/12/2023 13:06:05"/>
    <s v="01/12/2023 13:08:16"/>
    <x v="0"/>
    <s v="CDP ANTIGUO 1"/>
    <s v="CDP ANTIGUO 2"/>
    <s v="01/12/2023 13:09:39"/>
    <s v="01/12/2023 23:50:00"/>
    <s v="FACTIBILIDAD PARA INGRESO DE EQUIPO"/>
    <s v="FACTIBILIDAD ENVIADA"/>
    <d v="1899-12-30T00:00:00"/>
    <d v="1899-12-30T00:00:00"/>
    <d v="1899-12-30T00:00:00"/>
    <s v=""/>
    <s v="Cumplido"/>
    <m/>
    <m/>
    <m/>
    <m/>
    <m/>
    <d v="2023-11-03T00:00:00"/>
    <s v="CUMPLE"/>
    <s v="NO CUMPLE"/>
    <x v="0"/>
    <s v="NO CUMPLE"/>
    <s v="NO CUMPLE"/>
    <s v="CUMPLE"/>
    <s v="NO CUMPLE"/>
    <x v="0"/>
    <s v="NO CUMPLE"/>
    <s v="NO CUMPLE"/>
  </r>
  <r>
    <s v="INC000002474867"/>
    <s v="INFRAESTRUCTURA DC"/>
    <x v="1"/>
    <s v="APQ ACCESOS"/>
    <s v="CARLOS F ARAYA RAMIREZ"/>
    <s v="tct_cararr"/>
    <s v="4-Menor/Localizado"/>
    <s v="4-Baja"/>
    <s v="Baja"/>
    <x v="0"/>
    <s v="TELEFONICA CYBERSECURITY TECH CHILE SPA"/>
    <s v="FACTIBILIDAD 78856 (2)"/>
    <s v="01/12/2023 15:24:08"/>
    <s v="01/12/2023 15:25:14"/>
    <x v="0"/>
    <s v="CDP ANTIGUO 1"/>
    <s v="CDP ANTIGUO 2"/>
    <s v="01/12/2023 15:37:48"/>
    <s v="01/12/2023 23:50:00"/>
    <m/>
    <s v="FACTIBILIDAD ENVIADA"/>
    <d v="1899-12-30T00:00:00"/>
    <d v="1899-12-30T00:00:00"/>
    <d v="1899-12-30T00:00:00"/>
    <s v=""/>
    <s v="Cumplido"/>
    <m/>
    <m/>
    <m/>
    <m/>
    <m/>
    <d v="2023-11-03T00:00:00"/>
    <s v="CUMPLE"/>
    <s v="NO CUMPLE"/>
    <x v="0"/>
    <s v="NO CUMPLE"/>
    <s v="NO CUMPLE"/>
    <s v="CUMPLE"/>
    <s v="NO CUMPLE"/>
    <x v="0"/>
    <s v="NO CUMPLE"/>
    <s v="NO CUMPLE"/>
  </r>
  <r>
    <s v="INC000002474935"/>
    <s v="VPN IP - MPLS"/>
    <x v="3"/>
    <s v="GESTION HD"/>
    <s v="GUSTAVO AVILA VERA"/>
    <s v="frp_jciert"/>
    <s v="4-Menor/Localizado"/>
    <s v="4-Baja"/>
    <s v="Baja"/>
    <x v="0"/>
    <s v="TELEFONICA GLOBAL TECHNOLOGY S.A.AGENCIA EN CHILE"/>
    <s v="REQ / CARGA FOLIOS TIPO DOC 33 EN PRODUCTIVO"/>
    <s v="01/12/2023 13:54:17"/>
    <s v="01/12/2023 13:55:54"/>
    <x v="0"/>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s v="NO CUMPLE"/>
    <s v="CUMPLE"/>
    <x v="0"/>
    <s v="NO CUMPLE"/>
    <s v="NO CUMPLE"/>
    <s v="NO CUMPLE"/>
    <s v="CUMPLE"/>
    <x v="0"/>
    <s v="NO CUMPLE"/>
    <s v="NO CUMPLE"/>
  </r>
  <r>
    <s v="INC000002474948"/>
    <s v="VPN IP - MPLS"/>
    <x v="9"/>
    <s v="GESTION HD"/>
    <s v="AXEL ANDRADE"/>
    <s v="frp_spevel"/>
    <s v="3-Moderado/Limitado"/>
    <s v="3-Medio"/>
    <s v="Media"/>
    <x v="0"/>
    <s v="INDUSTRIAS CHILENAS DE ALAMBRE INCHALAM S.A."/>
    <s v="HD/INCHALAM: Ejecutar respaldo FULL"/>
    <s v="01/12/2023 14:09:04"/>
    <s v="01/12/2023 14:22:00"/>
    <x v="0"/>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s v="NO CUMPLE"/>
    <s v="CUMPLE"/>
    <x v="0"/>
    <s v="NO CUMPLE"/>
    <s v="NO CUMPLE"/>
    <s v="NO CUMPLE"/>
    <s v="CUMPLE"/>
    <x v="0"/>
    <s v="NO CUMPLE"/>
    <s v="NO CUMPLE"/>
  </r>
  <r>
    <s v="INC000002474962"/>
    <s v="HOUSING"/>
    <x v="19"/>
    <s v="BELIEVE"/>
    <s v="SEBASTIAN A JARA VIDAL"/>
    <s v="frp_jolsso"/>
    <s v="3-Moderado/Limitado"/>
    <s v="3-Medio"/>
    <s v="Media"/>
    <x v="0"/>
    <s v="ARAUCO S A"/>
    <s v="GESTION DATACENTER/ ACCESOS / ARAUCO S A"/>
    <s v="01/12/2023 14:17:59"/>
    <s v="01/12/2023 14:20:46"/>
    <x v="0"/>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s v="CUMPLE"/>
    <s v="NO CUMPLE"/>
    <x v="0"/>
    <s v="NO CUMPLE"/>
    <s v="NO CUMPLE"/>
    <s v="CUMPLE"/>
    <s v="NO CUMPLE"/>
    <x v="0"/>
    <s v="NO CUMPLE"/>
    <s v="NO CUMPLE"/>
  </r>
  <r>
    <s v="INC000002474990"/>
    <s v="VPN IP - MPLS"/>
    <x v="13"/>
    <s v="ADMINISTRADORES RESIDENTES"/>
    <s v="JOSE A SANTIS SERRANO"/>
    <s v="frp_rreyes"/>
    <s v="3-Moderado/Limitado"/>
    <s v="3-Medio"/>
    <s v="Media"/>
    <x v="0"/>
    <s v="FARMACIAS AHUMADA S.A."/>
    <s v="GAMA / Activación apt update ubuntu vdc"/>
    <s v="01/12/2023 15:01:11"/>
    <s v="01/12/2023 15:03:36"/>
    <x v="0"/>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s v="NO CUMPLE"/>
    <s v="CUMPLE"/>
    <x v="0"/>
    <s v="NO CUMPLE"/>
    <s v="NO CUMPLE"/>
    <s v="NO CUMPLE"/>
    <s v="CUMPLE"/>
    <x v="0"/>
    <s v="NO CUMPLE"/>
    <s v="NO CUMPLE"/>
  </r>
  <r>
    <s v="INC000002475005"/>
    <s v="VPN IP - MPLS"/>
    <x v="9"/>
    <s v="ADMINISTRADORES RESIDENTES"/>
    <s v="RODRIGO VÁSQUEZ MUÑOZ"/>
    <s v="frp_rreyes"/>
    <s v="3-Moderado/Limitado"/>
    <s v="3-Medio"/>
    <s v="Media"/>
    <x v="0"/>
    <s v="INSTITUTO PROFESIONAL DE CHILE SA"/>
    <s v="GAMA / Solicitud restauraciones - TERRASOL"/>
    <s v="01/12/2023 15:10:27"/>
    <s v="01/12/2023 15:13:16"/>
    <x v="0"/>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s v="CUMPLE"/>
    <s v="NO CUMPLE"/>
    <x v="0"/>
    <s v="NO CUMPLE"/>
    <s v="NO CUMPLE"/>
    <s v="NO CUMPLE"/>
    <s v="NO CUMPLE"/>
    <x v="0"/>
    <s v="NO CUMPLE"/>
    <s v="CUMPLE"/>
  </r>
  <r>
    <s v="INC000002475084"/>
    <s v="VPN IP - MPLS"/>
    <x v="17"/>
    <s v="ADMINISTRADORES RESIDENTES"/>
    <s v="NICOLAS A SAAVEDRA EGUILUZ"/>
    <s v="frp_rreyes"/>
    <s v="4-Menor/Localizado"/>
    <s v="4-Baja"/>
    <s v="Baja"/>
    <x v="0"/>
    <s v="NUTRISCO CHILE SA"/>
    <s v="REQ / hd / NUTRISCO: Bloqueos en SAP"/>
    <s v="01/12/2023 16:43:18"/>
    <s v="01/12/2023 16:46:47"/>
    <x v="0"/>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s v="CUMPLE"/>
    <s v="NO CUMPLE"/>
    <x v="0"/>
    <s v="NO CUMPLE"/>
    <s v="NO CUMPLE"/>
    <s v="CUMPLE"/>
    <s v="NO CUMPLE"/>
    <x v="0"/>
    <s v="NO CUMPLE"/>
    <s v="NO CUMPLE"/>
  </r>
  <r>
    <s v="INC000002475150"/>
    <s v="VPN IP - MPLS"/>
    <x v="4"/>
    <s v="BELIEVE"/>
    <s v="JUAN CARLOS UZCATEGUI FUGUETT"/>
    <s v="frp_dvital"/>
    <s v="4-Menor/Localizado"/>
    <s v="4-Baja"/>
    <s v="Baja"/>
    <x v="0"/>
    <s v="TELEFONICA CYBERSECURITY TECH CHILE SPA"/>
    <s v="REQ / SOC / BAJA DE LA CUENTA AD"/>
    <s v="01/12/2023 17:02:48"/>
    <s v="01/12/2023 17:08:57"/>
    <x v="0"/>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s v="NO CUMPLE"/>
    <s v="NO CUMPLE"/>
    <x v="1"/>
    <s v="NO CUMPLE"/>
    <s v="NO CUMPLE"/>
    <s v="NO CUMPLE"/>
    <s v="NO CUMPLE"/>
    <x v="0"/>
    <s v="NO CUMPLE"/>
    <s v="CUMPLE"/>
  </r>
  <r>
    <s v="INC000002475158"/>
    <s v="SERVICIOS DIGITALES"/>
    <x v="21"/>
    <s v="SM OPERACIONES"/>
    <s v="DENISE CRUZAT ETCHEBERRY"/>
    <s v="tct_decruz"/>
    <s v="4-Menor/Localizado"/>
    <s v="4-Baja"/>
    <s v="Baja"/>
    <x v="0"/>
    <s v="TELEFONICA GLOBAL TECHNOLOGY S.A.AGENCIA EN CHILE"/>
    <s v="TRABAJO ADMINISTRATIVO-INFORMES MENSUALES"/>
    <s v="01/12/2023 17:15:12"/>
    <s v="01/12/2023 17:16:15"/>
    <x v="0"/>
    <s v="TI"/>
    <s v="SISTEMAS OPERATIVOS"/>
    <s v="04/12/2023 8:53:53"/>
    <s v="04/12/2023 23:50:00"/>
    <m/>
    <s v="se trabaja en reporte mensual"/>
    <d v="1899-12-30T00:00:00"/>
    <d v="1900-01-01T15:38:41"/>
    <d v="1900-01-01T00:00:00"/>
    <s v=""/>
    <s v="Cumplido"/>
    <s v="Ticket se crea como respaldo de trabajo fuera de horario"/>
    <m/>
    <m/>
    <m/>
    <m/>
    <d v="2023-11-03T00:00:00"/>
    <s v="NO CUMPLE"/>
    <s v="NO CUMPLE"/>
    <x v="0"/>
    <s v="NO CUMPLE"/>
    <s v="CUMPLE"/>
    <s v="NO CUMPLE"/>
    <s v="NO CUMPLE"/>
    <x v="0"/>
    <s v="NO CUMPLE"/>
    <s v="CUMPLE"/>
  </r>
  <r>
    <s v="INC000002475199"/>
    <s v="HOSTING VIRTUAL"/>
    <x v="4"/>
    <s v="OPERACION N1"/>
    <s v="ALEJANDRO ACEVEDO VALENZUELA"/>
    <s v="tct_aaceve"/>
    <s v="4-Menor/Localizado"/>
    <s v="4-Baja"/>
    <s v="Baja"/>
    <x v="0"/>
    <s v="TELEFONICA GLOBAL TECHNOLOGY S.A.AGENCIA EN CHILE"/>
    <s v="PROCEDIMIENTO DE  BLOQUEO  / DESBLOQUEO VPN"/>
    <s v="01/12/2023 19:10:16"/>
    <s v="01/12/2023 19:11:52"/>
    <x v="0"/>
    <s v="TI"/>
    <s v="SISTEMAS OPERATIVOS"/>
    <s v="04/12/2023 7:03:24"/>
    <s v="04/12/2023 23:50:00"/>
    <s v="PROCEDIMIENTO DE  BLOQUEO  / DESBLOQUEO VPN"/>
    <s v="DESBLOQUEO REALIZADO DE VPN"/>
    <d v="1900-01-01T11:49:56"/>
    <d v="1900-01-01T11:53:08"/>
    <d v="1899-12-30T00:03:12"/>
    <s v=""/>
    <s v="Cumplido"/>
    <m/>
    <m/>
    <m/>
    <m/>
    <m/>
    <d v="2023-11-03T00:00:00"/>
    <s v="CUMPLE"/>
    <s v="NO CUMPLE"/>
    <x v="0"/>
    <s v="NO CUMPLE"/>
    <s v="NO CUMPLE"/>
    <s v="NO CUMPLE"/>
    <s v="NO CUMPLE"/>
    <x v="0"/>
    <s v="NO CUMPLE"/>
    <s v="CUMPLE"/>
  </r>
  <r>
    <s v="INC000002475260"/>
    <s v="HOUSING"/>
    <x v="16"/>
    <s v="BELIEVE"/>
    <s v="JOSE G MARQUEZ MARCANO"/>
    <s v="frp_pcamay"/>
    <s v="3-Moderado/Limitado"/>
    <s v="3-Medio"/>
    <s v="Media"/>
    <x v="0"/>
    <s v="TELEFONICA EMPRESAS DE CHILE SA"/>
    <s v="GESTION DATACENTER/ ACCESOS / TELEFONICA EMPRESAS DE CHILE SA"/>
    <s v="01/12/2023 18:11:17"/>
    <s v="01/12/2023 18:11:26"/>
    <x v="0"/>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s v="CUMPLE"/>
    <s v="NO CUMPLE"/>
    <x v="0"/>
    <s v="NO CUMPLE"/>
    <s v="NO CUMPLE"/>
    <s v="NO CUMPLE"/>
    <s v="CUMPLE"/>
    <x v="0"/>
    <s v="NO CUMPLE"/>
    <s v="NO CUMPLE"/>
  </r>
  <r>
    <s v="INC000002475282"/>
    <s v="HOUSING"/>
    <x v="15"/>
    <s v="APQ ACCESOS"/>
    <s v="JOSE G MARQUEZ MARCANO"/>
    <s v="tct_josmam"/>
    <s v="4-Menor/Localizado"/>
    <s v="4-Baja"/>
    <s v="Baja"/>
    <x v="0"/>
    <s v="TELEFONICA EMPRESAS DE CHILE SA"/>
    <s v="RONDA Y REVISION DE SALAS"/>
    <s v="01/12/2023 18:46:08"/>
    <s v="01/12/2023 18:47:01"/>
    <x v="0"/>
    <s v="CDP ANTIGUO 1"/>
    <s v="CDP ANTIGUO 2"/>
    <s v="01/12/2023 18:49:34"/>
    <s v="01/12/2023 23:50:00"/>
    <s v="RONDA Y REVISION DE SALAS"/>
    <s v="RONDAS REALIZADAS"/>
    <d v="1899-12-30T00:02:08"/>
    <d v="1899-12-30T00:03:26"/>
    <d v="1899-12-30T00:01:18"/>
    <s v=""/>
    <s v="Cumplido"/>
    <m/>
    <m/>
    <m/>
    <m/>
    <m/>
    <d v="2023-11-03T00:00:00"/>
    <s v="CUMPLE"/>
    <s v="NO CUMPLE"/>
    <x v="0"/>
    <s v="NO CUMPLE"/>
    <s v="NO CUMPLE"/>
    <s v="CUMPLE"/>
    <s v="NO CUMPLE"/>
    <x v="0"/>
    <s v="NO CUMPLE"/>
    <s v="NO CUMPLE"/>
  </r>
  <r>
    <s v="INC000002475286"/>
    <s v="HOUSING"/>
    <x v="15"/>
    <s v="APQ ACCESOS"/>
    <s v="JOSE G MARQUEZ MARCANO"/>
    <s v="tct_josmam"/>
    <s v="4-Menor/Localizado"/>
    <s v="4-Baja"/>
    <s v="Baja"/>
    <x v="0"/>
    <s v="TELEFONICA EMPRESAS DE CHILE SA"/>
    <s v="RONDA Y REVISION DE SALAS"/>
    <s v="01/12/2023 18:50:02"/>
    <s v="01/12/2023 18:50:56"/>
    <x v="0"/>
    <s v="CDP ANTIGUO 1"/>
    <s v="CDP ANTIGUO 2"/>
    <s v="01/12/2023 18:52:08"/>
    <s v="01/12/2023 23:50:00"/>
    <s v="RONDA Y REVISION DE SALAS"/>
    <s v="RONDAS REALIZADAS"/>
    <d v="1899-12-30T00:00:55"/>
    <d v="1899-12-30T00:02:06"/>
    <d v="1899-12-30T00:01:11"/>
    <s v=""/>
    <s v="Cumplido"/>
    <m/>
    <m/>
    <m/>
    <m/>
    <m/>
    <d v="2023-11-03T00:00:00"/>
    <s v="CUMPLE"/>
    <s v="NO CUMPLE"/>
    <x v="0"/>
    <s v="NO CUMPLE"/>
    <s v="NO CUMPLE"/>
    <s v="CUMPLE"/>
    <s v="NO CUMPLE"/>
    <x v="0"/>
    <s v="NO CUMPLE"/>
    <s v="NO CUMPLE"/>
  </r>
  <r>
    <s v="INC000002475338"/>
    <s v="RED INTERNA"/>
    <x v="0"/>
    <s v="APOQUINDO TI"/>
    <s v="RICARDO F ORELLANA MARDONES"/>
    <s v="tct_rorell"/>
    <s v="4-Menor/Localizado"/>
    <s v="4-Baja"/>
    <s v="Baja"/>
    <x v="0"/>
    <s v="TELEFONICA EMPRESAS DE CHILE SA"/>
    <s v="RONDA Y MEDICIÓN DE TEMPERATURAS EN SALAS TIC"/>
    <s v="02/12/2023 2:31:25"/>
    <s v="02/12/2023 2:32:19"/>
    <x v="0"/>
    <s v="TI"/>
    <s v="CLIMA"/>
    <s v="02/12/2023 2:45:57"/>
    <s v="02/12/2023 23:50:00"/>
    <m/>
    <s v="ACT REALIZADA SIN NOVEDAD"/>
    <d v="1899-12-30T00:00:00"/>
    <d v="1899-12-30T00:00:00"/>
    <d v="1899-12-30T00:00:00"/>
    <s v=""/>
    <s v="Cumplido"/>
    <m/>
    <m/>
    <m/>
    <m/>
    <m/>
    <d v="2023-11-03T00:00:00"/>
    <s v="CUMPLE"/>
    <s v="NO CUMPLE"/>
    <x v="0"/>
    <s v="NO CUMPLE"/>
    <s v="NO CUMPLE"/>
    <s v="CUMPLE"/>
    <s v="NO CUMPLE"/>
    <x v="0"/>
    <s v="NO CUMPLE"/>
    <s v="NO CUMPLE"/>
  </r>
  <r>
    <s v="INC000002475343"/>
    <s v="RED INTERNA"/>
    <x v="0"/>
    <s v="APOQUINDO TI"/>
    <s v="RICARDO F ORELLANA MARDONES"/>
    <s v="tct_rorell"/>
    <s v="4-Menor/Localizado"/>
    <s v="4-Baja"/>
    <s v="Baja"/>
    <x v="0"/>
    <s v="TELEFONICA EMPRESAS DE CHILE SA"/>
    <s v="RONDA Y MEDICIÓN DE TEMPERATURAS EN SALAS TIC"/>
    <s v="02/12/2023 4:07:10"/>
    <s v="02/12/2023 4:08:01"/>
    <x v="0"/>
    <s v="TI"/>
    <s v="CLIMA"/>
    <s v="02/12/2023 4:39:48"/>
    <s v="02/12/2023 23:50:00"/>
    <m/>
    <s v="ACT REALIZADA SIN NOVEDAD"/>
    <d v="1899-12-30T00:00:00"/>
    <d v="1899-12-30T00:00:00"/>
    <d v="1899-12-30T00:00:00"/>
    <s v=""/>
    <s v="Cumplido"/>
    <m/>
    <m/>
    <m/>
    <m/>
    <m/>
    <d v="2023-11-03T00:00:00"/>
    <s v="CUMPLE"/>
    <s v="NO CUMPLE"/>
    <x v="0"/>
    <s v="NO CUMPLE"/>
    <s v="NO CUMPLE"/>
    <s v="CUMPLE"/>
    <s v="NO CUMPLE"/>
    <x v="0"/>
    <s v="NO CUMPLE"/>
    <s v="NO CUMPLE"/>
  </r>
  <r>
    <s v="INC000002475412"/>
    <s v="INFRAESTRUCTURA DC"/>
    <x v="0"/>
    <s v="APQ ACCESOS"/>
    <s v="MARIO A BARRIENTOS RUIZ"/>
    <s v="MBARRIENTOS"/>
    <s v="4-Menor/Localizado"/>
    <s v="4-Baja"/>
    <s v="Baja"/>
    <x v="0"/>
    <s v="TELEFONICA GLOBAL TECHNOLOGY S.A.AGENCIA EN CHILE"/>
    <s v="RONDA DE INSPECCIÓN DE SALAS Y TOMA DE TEMPERATURAS DC APOQUINDO"/>
    <s v="01/12/2023 19:27:11"/>
    <s v="01/12/2023 19:28:16"/>
    <x v="0"/>
    <s v="TI"/>
    <s v="CLIMA"/>
    <s v="01/12/2023 19:41:33"/>
    <s v="01/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415"/>
    <s v="INFRAESTRUCTURA DC"/>
    <x v="0"/>
    <s v="APQ ACCESOS"/>
    <s v="MARIO A BARRIENTOS RUIZ"/>
    <s v="MBARRIENTOS"/>
    <s v="4-Menor/Localizado"/>
    <s v="4-Baja"/>
    <s v="Baja"/>
    <x v="0"/>
    <s v="TELEFONICA GLOBAL TECHNOLOGY S.A.AGENCIA EN CHILE"/>
    <s v="RONDA DE INSPECCIÓN DE SALAS Y TOMA DE TEMPERATURAS DC APOQUINDO"/>
    <s v="01/12/2023 19:28:30"/>
    <s v="01/12/2023 19:29:24"/>
    <x v="0"/>
    <s v="TI"/>
    <s v="CLIMA"/>
    <s v="01/12/2023 19:42:15"/>
    <s v="01/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419"/>
    <s v="INFRAESTRUCTURA DC"/>
    <x v="0"/>
    <s v="APQ ACCESOS"/>
    <s v="MARIO A BARRIENTOS RUIZ"/>
    <s v="MBARRIENTOS"/>
    <s v="4-Menor/Localizado"/>
    <s v="4-Baja"/>
    <s v="Baja"/>
    <x v="0"/>
    <s v="TELEFONICA GLOBAL TECHNOLOGY S.A.AGENCIA EN CHILE"/>
    <s v="RONDA DE INSPECCIÓN DE SALAS Y TOMA DE TEMPERATURAS DC APOQUINDO"/>
    <s v="01/12/2023 19:29:34"/>
    <s v="01/12/2023 19:30:51"/>
    <x v="0"/>
    <s v="TI"/>
    <s v="CLIMA"/>
    <s v="01/12/2023 19:42:53"/>
    <s v="01/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421"/>
    <s v="INFRAESTRUCTURA DC"/>
    <x v="0"/>
    <s v="APQ ACCESOS"/>
    <s v="MARIO A BARRIENTOS RUIZ"/>
    <s v="MBARRIENTOS"/>
    <s v="4-Menor/Localizado"/>
    <s v="4-Baja"/>
    <s v="Baja"/>
    <x v="0"/>
    <s v="TELEFONICA GLOBAL TECHNOLOGY S.A.AGENCIA EN CHILE"/>
    <s v="RONDA DE INSPECCIÓN DE SALAS Y TOMA DE TEMPERATURAS DC APOQUINDO"/>
    <s v="01/12/2023 19:31:16"/>
    <s v="01/12/2023 19:32:15"/>
    <x v="0"/>
    <s v="TI"/>
    <s v="CLIMA"/>
    <s v="01/12/2023 19:43:43"/>
    <s v="01/12/2023 23:50:00"/>
    <s v="RONDA DE INSPECCIÓN DE SALAS Y TOMA DE TEMPERATURAS DC APOQUINDO"/>
    <s v="RONDA REALIZADA"/>
    <d v="1899-12-30T00:00:00"/>
    <d v="1899-12-30T00:00:00"/>
    <d v="1899-12-30T00:00:00"/>
    <s v=""/>
    <s v="Cumplido"/>
    <m/>
    <m/>
    <m/>
    <m/>
    <m/>
    <d v="2023-11-06T00:00:00"/>
    <s v="CUMPLE"/>
    <s v="NO CUMPLE"/>
    <x v="0"/>
    <s v="NO CUMPLE"/>
    <s v="NO CUMPLE"/>
    <s v="CUMPLE"/>
    <s v="NO CUMPLE"/>
    <x v="0"/>
    <s v="NO CUMPLE"/>
    <s v="NO CUMPLE"/>
  </r>
  <r>
    <s v="INC000002475514"/>
    <s v="HOUSING"/>
    <x v="15"/>
    <s v="APQ ACCESOS"/>
    <s v="LUIS O MORALES ARENAS"/>
    <s v="tct_luimoa"/>
    <s v="4-Menor/Localizado"/>
    <s v="4-Baja"/>
    <s v="Baja"/>
    <x v="0"/>
    <s v="TELEFONICA EMPRESAS DE CHILE SA"/>
    <s v="SE GENERA TICKET POR RONDA Y REVISION DE SALAS TECNICAS"/>
    <s v="01/12/2023 21:03:09"/>
    <s v="01/12/2023 21:05:22"/>
    <x v="0"/>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x v="0"/>
    <s v="NO CUMPLE"/>
    <s v="NO CUMPLE"/>
    <s v="CUMPLE"/>
    <s v="NO CUMPLE"/>
    <x v="0"/>
    <s v="NO CUMPLE"/>
    <s v="NO CUMPLE"/>
  </r>
  <r>
    <s v="INC000002475526"/>
    <s v="VPN IP - MPLS"/>
    <x v="13"/>
    <s v="GESTION HD"/>
    <s v="DEIBY Y SANTOYO MONTEROLA"/>
    <s v="frp_disilv"/>
    <s v="4-Menor/Localizado"/>
    <s v="4-Baja"/>
    <s v="Baja"/>
    <x v="0"/>
    <s v="TELEFONICA GLOBAL TECHNOLOGY S.A.AGENCIA EN CHILE"/>
    <s v="REQ / Incidencia respaldo osccxpr (243ce1d5-94d7-4b22-9fbe-8abfbd0ad86b) - Eliminar Snapshot"/>
    <s v="01/12/2023 22:05:39"/>
    <s v="01/12/2023 22:10:11"/>
    <x v="0"/>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s v="NO CUMPLE"/>
    <s v="CUMPLE"/>
    <x v="0"/>
    <s v="NO CUMPLE"/>
    <s v="NO CUMPLE"/>
    <s v="NO CUMPLE"/>
    <s v="CUMPLE"/>
    <x v="0"/>
    <s v="NO CUMPLE"/>
    <s v="NO CUMPLE"/>
  </r>
  <r>
    <s v="INC000002475550"/>
    <s v="RED INTERNA"/>
    <x v="0"/>
    <s v="APOQUINDO TI"/>
    <s v="RICARDO F ORELLANA MARDONES"/>
    <s v="tct_rorell"/>
    <s v="4-Menor/Localizado"/>
    <s v="4-Baja"/>
    <s v="Baja"/>
    <x v="0"/>
    <s v="TELEFONICA EMPRESAS DE CHILE SA"/>
    <s v="RONDA Y MEDICIÓN DE TEMPERATURAS EN SALAS TIC"/>
    <s v="02/12/2023 7:02:42"/>
    <s v="02/12/2023 7:03:41"/>
    <x v="0"/>
    <s v="TI"/>
    <s v="CLIMA"/>
    <s v="02/12/2023 7:20:03"/>
    <s v="02/12/2023 23:50:00"/>
    <m/>
    <m/>
    <d v="1899-12-30T00:00:00"/>
    <d v="1899-12-30T00:00:00"/>
    <d v="1899-12-30T00:00:00"/>
    <s v=""/>
    <s v="Cumplido"/>
    <m/>
    <m/>
    <m/>
    <m/>
    <m/>
    <d v="2023-11-03T00:00:00"/>
    <s v="CUMPLE"/>
    <s v="NO CUMPLE"/>
    <x v="0"/>
    <s v="NO CUMPLE"/>
    <s v="NO CUMPLE"/>
    <s v="CUMPLE"/>
    <s v="NO CUMPLE"/>
    <x v="0"/>
    <s v="NO CUMPLE"/>
    <s v="NO CUMPLE"/>
  </r>
  <r>
    <s v="INC000002475568"/>
    <s v="HOUSING"/>
    <x v="15"/>
    <s v="APQ ACCESOS"/>
    <s v="JOSE G MARQUEZ MARCANO"/>
    <s v="tct_josmam"/>
    <s v="4-Menor/Localizado"/>
    <s v="4-Baja"/>
    <s v="Baja"/>
    <x v="0"/>
    <s v="TELEFONICA EMPRESAS DE CHILE SA"/>
    <s v="RONDA Y REVISION DE SALAS"/>
    <s v="02/12/2023 10:57:30"/>
    <s v="02/12/2023 10:58:14"/>
    <x v="0"/>
    <s v="CDP ANTIGUO 1"/>
    <s v="CDP ANTIGUO 2"/>
    <s v="02/12/2023 11:01:54"/>
    <s v="02/12/2023 23:50:00"/>
    <s v="RONDA Y REVISION DE SALAS"/>
    <s v="RONDAS REALIZADAS"/>
    <d v="1899-12-30T00:03:22"/>
    <d v="1899-12-30T00:04:24"/>
    <d v="1899-12-30T00:01:02"/>
    <s v=""/>
    <s v="Cumplido"/>
    <m/>
    <m/>
    <m/>
    <m/>
    <m/>
    <d v="2023-11-03T00:00:00"/>
    <s v="CUMPLE"/>
    <s v="NO CUMPLE"/>
    <x v="0"/>
    <s v="NO CUMPLE"/>
    <s v="NO CUMPLE"/>
    <s v="CUMPLE"/>
    <s v="NO CUMPLE"/>
    <x v="0"/>
    <s v="NO CUMPLE"/>
    <s v="NO CUMPLE"/>
  </r>
  <r>
    <s v="INC000002475591"/>
    <s v="HOUSING"/>
    <x v="15"/>
    <s v="APQ ACCESOS"/>
    <s v="JOSE G MARQUEZ MARCANO"/>
    <s v="tct_josmam"/>
    <s v="4-Menor/Localizado"/>
    <s v="4-Baja"/>
    <s v="Baja"/>
    <x v="0"/>
    <s v="TELEFONICA EMPRESAS DE CHILE SA"/>
    <s v="TOMA DE ALARMAS DE CLIENTES"/>
    <s v="02/12/2023 18:34:58"/>
    <s v="02/12/2023 18:35:55"/>
    <x v="0"/>
    <s v="CDP ANTIGUO 1"/>
    <s v="CDP ANTIGUO 2"/>
    <s v="02/12/2023 18:42:54"/>
    <s v="02/12/2023 23:50:00"/>
    <s v="TOMA DE ALARMAS DE CLIENTES"/>
    <s v="TOMA DE ALARMAS REALIZADAS"/>
    <d v="1899-12-30T00:06:37"/>
    <d v="1899-12-30T00:07:56"/>
    <d v="1899-12-30T00:01:19"/>
    <s v=""/>
    <s v="Cumplido"/>
    <m/>
    <m/>
    <m/>
    <m/>
    <m/>
    <d v="2023-11-03T00:00:00"/>
    <s v="CUMPLE"/>
    <s v="NO CUMPLE"/>
    <x v="0"/>
    <s v="NO CUMPLE"/>
    <s v="NO CUMPLE"/>
    <s v="CUMPLE"/>
    <s v="NO CUMPLE"/>
    <x v="0"/>
    <s v="NO CUMPLE"/>
    <s v="NO CUMPLE"/>
  </r>
  <r>
    <s v="INC000002475618"/>
    <s v="RED INTERNA"/>
    <x v="0"/>
    <s v="APOQUINDO TI"/>
    <s v="RICARDO F ORELLANA MARDONES"/>
    <s v="tct_rorell"/>
    <s v="4-Menor/Localizado"/>
    <s v="4-Baja"/>
    <s v="Baja"/>
    <x v="0"/>
    <s v="TELEFONICA EMPRESAS DE CHILE SA"/>
    <s v="RONDA Y MEDICIÓN DE TEMPERATURAS EN SALAS TIC"/>
    <s v="02/12/2023 0:20:44"/>
    <s v="02/12/2023 0:21:40"/>
    <x v="0"/>
    <s v="TI"/>
    <s v="CLIMA"/>
    <s v="02/12/2023 0:47:55"/>
    <s v="02/12/2023 23:50:00"/>
    <m/>
    <s v="ACT REALIZADA SIN NOVEDAD"/>
    <d v="1899-12-30T00:00:00"/>
    <d v="1899-12-30T00:00:00"/>
    <d v="1899-12-30T00:00:00"/>
    <s v=""/>
    <s v="Cumplido"/>
    <m/>
    <m/>
    <m/>
    <m/>
    <m/>
    <d v="2023-11-03T00:00:00"/>
    <s v="CUMPLE"/>
    <s v="NO CUMPLE"/>
    <x v="0"/>
    <s v="NO CUMPLE"/>
    <s v="NO CUMPLE"/>
    <s v="CUMPLE"/>
    <s v="NO CUMPLE"/>
    <x v="0"/>
    <s v="NO CUMPLE"/>
    <s v="NO CUMPLE"/>
  </r>
  <r>
    <s v="INC000002475645"/>
    <s v="INFRAESTRUCTURA DC"/>
    <x v="0"/>
    <s v="APQ ACCESOS"/>
    <s v="MARIO A BARRIENTOS RUIZ"/>
    <s v="MBARRIENTOS"/>
    <s v="4-Menor/Localizado"/>
    <s v="4-Baja"/>
    <s v="Baja"/>
    <x v="0"/>
    <s v="TELEFONICA GLOBAL TECHNOLOGY S.A.AGENCIA EN CHILE"/>
    <s v="RONDA DE INSPECCIÓN DE SALAS Y TOMA DE TEMPERATURAS DC APOQUINDO"/>
    <s v="02/12/2023 15:48:37"/>
    <s v="02/12/2023 15:49:35"/>
    <x v="0"/>
    <s v="TI"/>
    <s v="CLIMA"/>
    <s v="02/12/2023 20:13:01"/>
    <s v="02/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648"/>
    <s v="INFRAESTRUCTURA DC"/>
    <x v="0"/>
    <s v="APQ ACCESOS"/>
    <s v="MARIO A BARRIENTOS RUIZ"/>
    <s v="MBARRIENTOS"/>
    <s v="4-Menor/Localizado"/>
    <s v="4-Baja"/>
    <s v="Baja"/>
    <x v="0"/>
    <s v="TELEFONICA GLOBAL TECHNOLOGY S.A.AGENCIA EN CHILE"/>
    <s v="RONDA DE INSPECCIÓN DE SALAS Y TOMA DE TEMPERATURAS DC APOQUINDO"/>
    <s v="02/12/2023 15:49:47"/>
    <s v="02/12/2023 15:51:03"/>
    <x v="0"/>
    <s v="TI"/>
    <s v="CLIMA"/>
    <s v="02/12/2023 20:13:48"/>
    <s v="02/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650"/>
    <s v="INFRAESTRUCTURA DC"/>
    <x v="0"/>
    <s v="APQ ACCESOS"/>
    <s v="MARIO A BARRIENTOS RUIZ"/>
    <s v="MBARRIENTOS"/>
    <s v="4-Menor/Localizado"/>
    <s v="4-Baja"/>
    <s v="Baja"/>
    <x v="0"/>
    <s v="TELEFONICA GLOBAL TECHNOLOGY S.A.AGENCIA EN CHILE"/>
    <s v="RONDA DE INSPECCIÓN DE SALAS Y TOMA DE TEMPERATURAS DC APOQUINDO"/>
    <s v="02/12/2023 15:51:15"/>
    <s v="02/12/2023 15:52:35"/>
    <x v="0"/>
    <s v="TI"/>
    <s v="CLIMA"/>
    <s v="02/12/2023 20:14:33"/>
    <s v="02/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5662"/>
    <s v="RED INTERNA"/>
    <x v="6"/>
    <s v="APQ ACCESOS"/>
    <s v="YORDI M HURTADO ARAYA"/>
    <s v="tct_yorhua"/>
    <s v="4-Menor/Localizado"/>
    <s v="4-Baja"/>
    <s v="Baja"/>
    <x v="0"/>
    <s v="TELEFONICA CYBERSECURITY TECH CHILE SPA"/>
    <s v="Cliente Brinks John Vergara solicita toma de fotografías de rack"/>
    <s v="02/12/2023 23:45:26"/>
    <s v="02/12/2023 23:47:50"/>
    <x v="0"/>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s v="NO CUMPLE"/>
    <s v="NO CUMPLE"/>
    <x v="0"/>
    <s v="CUMPLE"/>
    <s v="NO CUMPLE"/>
    <s v="NO CUMPLE"/>
    <s v="NO CUMPLE"/>
    <x v="0"/>
    <s v="NO CUMPLE"/>
    <s v="CUMPLE"/>
  </r>
  <r>
    <s v="INC000002475666"/>
    <s v="RED INTERNA"/>
    <x v="0"/>
    <s v="APOQUINDO TI"/>
    <s v="RICARDO F ORELLANA MARDONES"/>
    <s v="tct_rorell"/>
    <s v="4-Menor/Localizado"/>
    <s v="4-Baja"/>
    <s v="Baja"/>
    <x v="0"/>
    <s v="TELEFONICA EMPRESAS DE CHILE SA"/>
    <s v="RONDA Y MEDICIÓN DE TEMPERATURAS EN SALAS TIC"/>
    <s v="03/12/2023 0:20:48"/>
    <s v="03/12/2023 0:21:42"/>
    <x v="0"/>
    <s v="CDP ANTIGUO 1"/>
    <s v="CDP ANTIGUO 2"/>
    <s v="03/12/2023 0:42:13"/>
    <s v="03/12/2023 23:50:00"/>
    <m/>
    <s v="ACT REALIZADA SIN NOVEDAD"/>
    <d v="1899-12-30T00:00:00"/>
    <d v="1899-12-30T00:00:00"/>
    <d v="1899-12-30T00:00:00"/>
    <s v=""/>
    <s v="Cumplido"/>
    <m/>
    <m/>
    <m/>
    <m/>
    <m/>
    <d v="2023-11-06T00:00:00"/>
    <s v="CUMPLE"/>
    <s v="NO CUMPLE"/>
    <x v="0"/>
    <s v="NO CUMPLE"/>
    <s v="NO CUMPLE"/>
    <s v="CUMPLE"/>
    <s v="NO CUMPLE"/>
    <x v="0"/>
    <s v="NO CUMPLE"/>
    <s v="NO CUMPLE"/>
  </r>
  <r>
    <s v="INC000002475702"/>
    <s v="RED INTERNA"/>
    <x v="0"/>
    <s v="APQ ACCESOS"/>
    <s v="CRISTOPHER MALDONADO ROMERO"/>
    <s v="tct_cmaldo"/>
    <s v="4-Menor/Localizado"/>
    <s v="4-Baja"/>
    <s v="Baja"/>
    <x v="0"/>
    <s v="TELEFONICA EMPRESAS DE CHILE SA"/>
    <s v="RONDA TOMA DE TEMPERATURAS SALAS TIC"/>
    <s v="03/12/2023 12:06:19"/>
    <s v="03/12/2023 12:07:22"/>
    <x v="0"/>
    <s v="CDP ANTIGUO 1"/>
    <s v="CDP ANTIGUO 2"/>
    <s v="03/12/2023 12:47:19"/>
    <s v="03/12/2023 23:50:00"/>
    <m/>
    <s v="RONDA REALIZADA"/>
    <d v="1899-12-30T00:00:00"/>
    <d v="1899-12-30T00:00:00"/>
    <d v="1899-12-30T00:00:00"/>
    <s v=""/>
    <s v="Cumplido"/>
    <m/>
    <m/>
    <m/>
    <m/>
    <m/>
    <d v="2023-11-03T00:00:00"/>
    <s v="CUMPLE"/>
    <s v="NO CUMPLE"/>
    <x v="0"/>
    <s v="NO CUMPLE"/>
    <s v="NO CUMPLE"/>
    <s v="CUMPLE"/>
    <s v="NO CUMPLE"/>
    <x v="0"/>
    <s v="NO CUMPLE"/>
    <s v="NO CUMPLE"/>
  </r>
  <r>
    <s v="INC000002475780"/>
    <s v="TICKET-INTELIGENTE"/>
    <x v="3"/>
    <s v="GESTION TI"/>
    <s v="SEBASTIAN I ACUÑA GUZMAN"/>
    <s v="USR_TSIGHT"/>
    <s v="1-Extenso/Generalizado"/>
    <s v="4-Baja"/>
    <s v="Baja"/>
    <x v="1"/>
    <s v="TELEFONICA EMPRESAS DE CHILE SA"/>
    <s v="wocu_metrics TICKET AUTOMATICO"/>
    <s v="02/12/2023 0:20:43"/>
    <s v="02/12/2023 0:20:43"/>
    <x v="0"/>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s v="CUMPLE"/>
    <s v="NO CUMPLE"/>
    <x v="0"/>
    <s v="NO CUMPLE"/>
    <s v="NO CUMPLE"/>
    <s v="NO CUMPLE"/>
    <s v="CUMPLE"/>
    <x v="0"/>
    <s v="NO CUMPLE"/>
    <s v="NO CUMPLE"/>
  </r>
  <r>
    <s v="INC000002475951"/>
    <s v="HOUSING"/>
    <x v="15"/>
    <s v="APQ ACCESOS"/>
    <s v="LUIS O MORALES ARENAS"/>
    <s v="tct_luimoa"/>
    <s v="4-Menor/Localizado"/>
    <s v="4-Baja"/>
    <s v="Baja"/>
    <x v="0"/>
    <s v="TELEFONICA EMPRESAS DE CHILE SA"/>
    <s v="SE GENERA TICKET DE SUPERVISION PARA CLIENTE T EMPRESAS"/>
    <s v="02/12/2023 5:36:52"/>
    <s v="02/12/2023 5:40:18"/>
    <x v="0"/>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s v="CUMPLE"/>
    <s v="NO CUMPLE"/>
    <x v="0"/>
    <s v="NO CUMPLE"/>
    <s v="NO CUMPLE"/>
    <s v="CUMPLE"/>
    <s v="NO CUMPLE"/>
    <x v="0"/>
    <s v="NO CUMPLE"/>
    <s v="NO CUMPLE"/>
  </r>
  <r>
    <s v="INC000002475957"/>
    <s v="HOUSING"/>
    <x v="15"/>
    <s v="APQ ACCESOS"/>
    <s v="LUIS O MORALES ARENAS"/>
    <s v="tct_luimoa"/>
    <s v="4-Menor/Localizado"/>
    <s v="4-Baja"/>
    <s v="Baja"/>
    <x v="0"/>
    <s v="TELEFONICA EMPRESAS DE CHILE SA"/>
    <s v="SE GENERA TICKET POR REVISION Y TOMA DE ALARMA DE CLIENTE"/>
    <s v="02/12/2023 6:03:33"/>
    <s v="02/12/2023 6:05:00"/>
    <x v="0"/>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x v="0"/>
    <s v="NO CUMPLE"/>
    <s v="NO CUMPLE"/>
    <s v="CUMPLE"/>
    <s v="NO CUMPLE"/>
    <x v="0"/>
    <s v="NO CUMPLE"/>
    <s v="NO CUMPLE"/>
  </r>
  <r>
    <s v="INC000002475986"/>
    <s v="HOUSING"/>
    <x v="6"/>
    <s v="APQ ACCESOS"/>
    <s v="EDUARDO A NUÑEZ LAMOZA"/>
    <s v="tct_edunul"/>
    <s v="4-Menor/Localizado"/>
    <s v="4-Baja"/>
    <s v="Baja"/>
    <x v="0"/>
    <s v="TELEFONICA CYBERSECURITY TECH CHILE SPA"/>
    <s v="TOMA DE TEMPERATURAS"/>
    <s v="02/12/2023 6:56:48"/>
    <s v="02/12/2023 6:58:06"/>
    <x v="0"/>
    <s v="TI"/>
    <s v="CLIMA"/>
    <s v="02/12/2023 6:58:29"/>
    <s v="02/12/2023 23:50:00"/>
    <s v="TOMA DE TEMPERATURAS"/>
    <s v="RONDA REALIZADA"/>
    <d v="1899-12-30T00:00:00"/>
    <d v="1899-12-30T00:00:00"/>
    <d v="1899-12-30T00:00:00"/>
    <s v=""/>
    <s v="Cumplido"/>
    <m/>
    <m/>
    <m/>
    <m/>
    <m/>
    <d v="2023-11-03T00:00:00"/>
    <s v="CUMPLE"/>
    <s v="NO CUMPLE"/>
    <x v="0"/>
    <s v="NO CUMPLE"/>
    <s v="NO CUMPLE"/>
    <s v="CUMPLE"/>
    <s v="NO CUMPLE"/>
    <x v="0"/>
    <s v="NO CUMPLE"/>
    <s v="NO CUMPLE"/>
  </r>
  <r>
    <s v="INC000002475988"/>
    <s v="HOUSING"/>
    <x v="6"/>
    <s v="APQ ACCESOS"/>
    <s v="EDUARDO A NUÑEZ LAMOZA"/>
    <s v="tct_edunul"/>
    <s v="4-Menor/Localizado"/>
    <s v="4-Baja"/>
    <s v="Baja"/>
    <x v="0"/>
    <s v="TELEFONICA CYBERSECURITY TECH CHILE SPA"/>
    <s v="TOMA DE TEMPERATURAS"/>
    <s v="02/12/2023 6:58:41"/>
    <s v="02/12/2023 6:59:34"/>
    <x v="0"/>
    <s v="TI"/>
    <s v="CLIMA"/>
    <s v="02/12/2023 6:59:52"/>
    <s v="02/12/2023 23:50:00"/>
    <s v="TOMA DE TEMPERATURAS"/>
    <s v="RONDA REALIZADA"/>
    <d v="1899-12-30T00:00:00"/>
    <d v="1899-12-30T00:00:00"/>
    <d v="1899-12-30T00:00:00"/>
    <s v=""/>
    <s v="Cumplido"/>
    <m/>
    <m/>
    <m/>
    <m/>
    <m/>
    <d v="2023-11-03T00:00:00"/>
    <s v="CUMPLE"/>
    <s v="NO CUMPLE"/>
    <x v="0"/>
    <s v="NO CUMPLE"/>
    <s v="NO CUMPLE"/>
    <s v="CUMPLE"/>
    <s v="NO CUMPLE"/>
    <x v="0"/>
    <s v="NO CUMPLE"/>
    <s v="NO CUMPLE"/>
  </r>
  <r>
    <s v="INC000002475990"/>
    <s v="HOUSING"/>
    <x v="6"/>
    <s v="APQ ACCESOS"/>
    <s v="EDUARDO A NUÑEZ LAMOZA"/>
    <s v="tct_edunul"/>
    <s v="4-Menor/Localizado"/>
    <s v="4-Baja"/>
    <s v="Baja"/>
    <x v="0"/>
    <s v="TELEFONICA CYBERSECURITY TECH CHILE SPA"/>
    <s v="TOMA DE TEMPERATURAS"/>
    <s v="02/12/2023 7:00:14"/>
    <s v="02/12/2023 7:01:10"/>
    <x v="0"/>
    <s v="TI"/>
    <s v="CLIMA"/>
    <s v="02/12/2023 7:01:32"/>
    <s v="02/12/2023 23:50:00"/>
    <s v="TOMA DE TEMPERATURAS"/>
    <s v="RONDA REALIZADA"/>
    <d v="1899-12-30T00:00:00"/>
    <d v="1899-12-30T00:00:00"/>
    <d v="1899-12-30T00:00:00"/>
    <s v=""/>
    <s v="Cumplido"/>
    <m/>
    <m/>
    <m/>
    <m/>
    <m/>
    <d v="2023-11-03T00:00:00"/>
    <s v="CUMPLE"/>
    <s v="NO CUMPLE"/>
    <x v="0"/>
    <s v="NO CUMPLE"/>
    <s v="NO CUMPLE"/>
    <s v="CUMPLE"/>
    <s v="NO CUMPLE"/>
    <x v="0"/>
    <s v="NO CUMPLE"/>
    <s v="NO CUMPLE"/>
  </r>
  <r>
    <s v="INC000002475992"/>
    <s v="HOUSING"/>
    <x v="6"/>
    <s v="APQ ACCESOS"/>
    <s v="EDUARDO A NUÑEZ LAMOZA"/>
    <s v="tct_edunul"/>
    <s v="4-Menor/Localizado"/>
    <s v="4-Baja"/>
    <s v="Baja"/>
    <x v="0"/>
    <s v="TELEFONICA CYBERSECURITY TECH CHILE SPA"/>
    <s v="RONDA SALAS TECNICAS"/>
    <s v="02/12/2023 7:01:46"/>
    <s v="02/12/2023 7:02:47"/>
    <x v="0"/>
    <s v="TI"/>
    <s v="INFRAESTRUCTURA"/>
    <s v="02/12/2023 7:03:04"/>
    <s v="02/12/2023 23:50:00"/>
    <s v="REVISION DE SALAS Y RACK"/>
    <s v="RONDA REALIZADA"/>
    <d v="1899-12-30T00:00:00"/>
    <d v="1899-12-30T00:00:00"/>
    <d v="1899-12-30T00:00:00"/>
    <s v=""/>
    <s v="Cumplido"/>
    <m/>
    <m/>
    <m/>
    <m/>
    <m/>
    <d v="2023-11-03T00:00:00"/>
    <s v="CUMPLE"/>
    <s v="NO CUMPLE"/>
    <x v="0"/>
    <s v="NO CUMPLE"/>
    <s v="NO CUMPLE"/>
    <s v="CUMPLE"/>
    <s v="NO CUMPLE"/>
    <x v="0"/>
    <s v="NO CUMPLE"/>
    <s v="NO CUMPLE"/>
  </r>
  <r>
    <s v="INC000002475994"/>
    <s v="HOUSING"/>
    <x v="6"/>
    <s v="APQ ACCESOS"/>
    <s v="EDUARDO A NUÑEZ LAMOZA"/>
    <s v="tct_edunul"/>
    <s v="4-Menor/Localizado"/>
    <s v="4-Baja"/>
    <s v="Baja"/>
    <x v="0"/>
    <s v="TELEFONICA CYBERSECURITY TECH CHILE SPA"/>
    <s v="RONDA SALAS TECNICAS"/>
    <s v="02/12/2023 7:03:19"/>
    <s v="02/12/2023 7:04:19"/>
    <x v="0"/>
    <s v="TI"/>
    <s v="INFRAESTRUCTURA"/>
    <s v="02/12/2023 7:04:42"/>
    <s v="02/12/2023 23:50:00"/>
    <s v="REVISION DE SALAS Y RACK"/>
    <s v="RONDA REALIZADA"/>
    <d v="1899-12-30T00:00:00"/>
    <d v="1899-12-30T00:00:00"/>
    <d v="1899-12-30T00:00:00"/>
    <s v=""/>
    <s v="Cumplido"/>
    <m/>
    <m/>
    <m/>
    <m/>
    <m/>
    <d v="2023-11-03T00:00:00"/>
    <s v="CUMPLE"/>
    <s v="NO CUMPLE"/>
    <x v="0"/>
    <s v="NO CUMPLE"/>
    <s v="NO CUMPLE"/>
    <s v="CUMPLE"/>
    <s v="NO CUMPLE"/>
    <x v="0"/>
    <s v="NO CUMPLE"/>
    <s v="NO CUMPLE"/>
  </r>
  <r>
    <s v="INC000002475997"/>
    <s v="HOUSING"/>
    <x v="6"/>
    <s v="APQ ACCESOS"/>
    <s v="EDUARDO A NUÑEZ LAMOZA"/>
    <s v="tct_edunul"/>
    <s v="4-Menor/Localizado"/>
    <s v="4-Baja"/>
    <s v="Baja"/>
    <x v="0"/>
    <s v="TELEFONICA CYBERSECURITY TECH CHILE SPA"/>
    <s v="RONDA SALAS TECNICAS"/>
    <s v="02/12/2023 7:04:55"/>
    <s v="02/12/2023 7:05:56"/>
    <x v="0"/>
    <s v="TI"/>
    <s v="INFRAESTRUCTURA"/>
    <s v="02/12/2023 7:06:17"/>
    <s v="02/12/2023 23:50:00"/>
    <s v="REVISION DE SALAS Y RACK"/>
    <s v="RONDA REALIZADA"/>
    <d v="1899-12-30T00:00:00"/>
    <d v="1899-12-30T00:00:00"/>
    <d v="1899-12-30T00:00:00"/>
    <s v=""/>
    <s v="Cumplido"/>
    <m/>
    <m/>
    <m/>
    <m/>
    <m/>
    <d v="2023-11-03T00:00:00"/>
    <s v="CUMPLE"/>
    <s v="NO CUMPLE"/>
    <x v="0"/>
    <s v="NO CUMPLE"/>
    <s v="NO CUMPLE"/>
    <s v="CUMPLE"/>
    <s v="NO CUMPLE"/>
    <x v="0"/>
    <s v="NO CUMPLE"/>
    <s v="NO CUMPLE"/>
  </r>
  <r>
    <s v="INC000002476205"/>
    <s v="TICKET-INTELIGENTE"/>
    <x v="13"/>
    <s v="GESTION TI"/>
    <s v="DEIBY Y SANTOYO MONTEROLA"/>
    <s v="USR_TSIGHT"/>
    <s v="1-Extenso/Generalizado"/>
    <s v="4-Baja"/>
    <s v="Baja"/>
    <x v="1"/>
    <s v="FUNDACION INSTITUTO PROFESIONAL DUOC UC"/>
    <s v="fiprdu01 - dcacdvalpo1 TICKET AUTOMATICO"/>
    <s v="02/12/2023 12:50:48"/>
    <s v="02/12/2023 12:50:48"/>
    <x v="0"/>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s v="NO CUMPLE"/>
    <s v="CUMPLE"/>
    <x v="0"/>
    <s v="NO CUMPLE"/>
    <s v="NO CUMPLE"/>
    <s v="NO CUMPLE"/>
    <s v="NO CUMPLE"/>
    <x v="0"/>
    <s v="NO CUMPLE"/>
    <s v="CUMPLE"/>
  </r>
  <r>
    <s v="INC000002476265"/>
    <s v="TICKET-INTELIGENTE"/>
    <x v="4"/>
    <s v="GESTION TI"/>
    <s v="ALEJANDRO ACEVEDO VALENZUELA"/>
    <s v="USR_TSIGHT"/>
    <s v="1-Extenso/Generalizado"/>
    <s v="4-Baja"/>
    <s v="Baja"/>
    <x v="1"/>
    <s v="FUNDACION INSTITUTO PROFESIONAL DUOC UC"/>
    <s v="fiprdu01 - dcadmvalpo1_duoc_cl TICKET AUTOMATICO"/>
    <s v="02/12/2023 14:55:00"/>
    <s v="02/12/2023 14:55:00"/>
    <x v="0"/>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s v="CUMPLE"/>
    <s v="NO CUMPLE"/>
    <x v="0"/>
    <s v="NO CUMPLE"/>
    <s v="NO CUMPLE"/>
    <s v="NO CUMPLE"/>
    <s v="NO CUMPLE"/>
    <x v="0"/>
    <s v="CUMPLE"/>
    <s v="NO CUMPLE"/>
  </r>
  <r>
    <s v="INC000002476324"/>
    <s v="HOUSING"/>
    <x v="15"/>
    <s v="APQ ACCESOS"/>
    <s v="LUIS O MORALES ARENAS"/>
    <s v="tct_luimoa"/>
    <s v="4-Menor/Localizado"/>
    <s v="4-Baja"/>
    <s v="Baja"/>
    <x v="0"/>
    <s v="TELEFONICA EMPRESAS DE CHILE SA"/>
    <s v="SE GENERA TICKET POR RONDA Y REVISION DE SALAS TECNICAS"/>
    <s v="02/12/2023 21:11:45"/>
    <s v="02/12/2023 21:13:01"/>
    <x v="0"/>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x v="0"/>
    <s v="NO CUMPLE"/>
    <s v="NO CUMPLE"/>
    <s v="CUMPLE"/>
    <s v="NO CUMPLE"/>
    <x v="0"/>
    <s v="NO CUMPLE"/>
    <s v="NO CUMPLE"/>
  </r>
  <r>
    <s v="INC000002476333"/>
    <s v="HOUSING"/>
    <x v="15"/>
    <s v="APQ ACCESOS"/>
    <s v="LUIS O MORALES ARENAS"/>
    <s v="tct_luimoa"/>
    <s v="4-Menor/Localizado"/>
    <s v="4-Baja"/>
    <s v="Baja"/>
    <x v="0"/>
    <s v="TELEFONICA EMPRESAS DE CHILE SA"/>
    <s v="SE GENERA TICKET POR REVISION Y TOMA DE ALARMA DE CLIENTES"/>
    <s v="02/12/2023 23:02:17"/>
    <s v="02/12/2023 23:03:39"/>
    <x v="0"/>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s v="CUMPLE"/>
    <s v="NO CUMPLE"/>
    <x v="0"/>
    <s v="NO CUMPLE"/>
    <s v="NO CUMPLE"/>
    <s v="CUMPLE"/>
    <s v="NO CUMPLE"/>
    <x v="0"/>
    <s v="NO CUMPLE"/>
    <s v="NO CUMPLE"/>
  </r>
  <r>
    <s v="INC000002476386"/>
    <s v="RED INTERNA"/>
    <x v="0"/>
    <s v="APOQUINDO TI"/>
    <s v="RICARDO F ORELLANA MARDONES"/>
    <s v="tct_rorell"/>
    <s v="4-Menor/Localizado"/>
    <s v="4-Baja"/>
    <s v="Baja"/>
    <x v="0"/>
    <s v="TELEFONICA EMPRESAS DE CHILE SA"/>
    <s v="RONDA Y MEDICIÓN DE TEMPERATURAS EN SALAS TIC"/>
    <s v="03/12/2023 4:19:06"/>
    <s v="03/12/2023 4:20:09"/>
    <x v="0"/>
    <s v="TI"/>
    <s v="CLIMA"/>
    <s v="03/12/2023 4:31:17"/>
    <s v="03/12/2023 23:50:00"/>
    <m/>
    <s v="ACT REALIZADA SIN NOVEDAD"/>
    <d v="1899-12-30T00:00:00"/>
    <d v="1899-12-30T00:00:00"/>
    <d v="1899-12-30T00:00:00"/>
    <s v=""/>
    <s v="Cumplido"/>
    <m/>
    <m/>
    <m/>
    <m/>
    <m/>
    <d v="2023-11-03T00:00:00"/>
    <s v="CUMPLE"/>
    <s v="NO CUMPLE"/>
    <x v="0"/>
    <s v="NO CUMPLE"/>
    <s v="NO CUMPLE"/>
    <s v="CUMPLE"/>
    <s v="NO CUMPLE"/>
    <x v="0"/>
    <s v="NO CUMPLE"/>
    <s v="NO CUMPLE"/>
  </r>
  <r>
    <s v="INC000002476848"/>
    <s v="INFRAESTRUCTURA DC"/>
    <x v="0"/>
    <s v="APQ ACCESOS"/>
    <s v="MARIO A BARRIENTOS RUIZ"/>
    <s v="MBARRIENTOS"/>
    <s v="4-Menor/Localizado"/>
    <s v="4-Baja"/>
    <s v="Baja"/>
    <x v="0"/>
    <s v="TELEFONICA GLOBAL TECHNOLOGY S.A.AGENCIA EN CHILE"/>
    <s v="RONDA DE INSPECCIÓN DE SALAS Y TOMA DE TEMPERATURAS DC APOQUINDO"/>
    <s v="02/12/2023 19:50:06"/>
    <s v="02/12/2023 19:51:44"/>
    <x v="0"/>
    <s v="TI"/>
    <s v="CLIMA"/>
    <s v="02/12/2023 20:15:10"/>
    <s v="02/12/2023 23:50:00"/>
    <s v="RONDA DE INSPECCIÓN DE SALAS Y TOMA DE TEMPERATURAS DC APOQUINDO"/>
    <s v="RONDA REALIZADA"/>
    <d v="1899-12-30T00:00:00"/>
    <d v="1899-12-30T00:00:00"/>
    <d v="1899-12-30T00:00:00"/>
    <s v=""/>
    <s v="Cumplido"/>
    <m/>
    <m/>
    <m/>
    <m/>
    <m/>
    <d v="2023-11-03T00:00:00"/>
    <s v="CUMPLE"/>
    <s v="NO CUMPLE"/>
    <x v="0"/>
    <s v="NO CUMPLE"/>
    <s v="NO CUMPLE"/>
    <s v="CUMPLE"/>
    <s v="NO CUMPLE"/>
    <x v="0"/>
    <s v="NO CUMPLE"/>
    <s v="NO CUMPLE"/>
  </r>
  <r>
    <s v="INC000002476871"/>
    <s v="RED INTERNA"/>
    <x v="6"/>
    <s v="APQ ACCESOS"/>
    <s v="YORDI M HURTADO ARAYA"/>
    <s v="tct_yorhua"/>
    <s v="4-Menor/Localizado"/>
    <s v="4-Baja"/>
    <s v="Baja"/>
    <x v="0"/>
    <s v="TELEFONICA CYBERSECURITY TECH CHILE SPA"/>
    <s v="RONDA TOMA DE TEMPERATURAS SALAS TIC 00:30"/>
    <s v="02/12/2023 20:52:02"/>
    <s v="02/12/2023 20:52:29"/>
    <x v="0"/>
    <s v="CDP ANTIGUO 1"/>
    <s v="CDP ANTIGUO 2"/>
    <s v="02/12/2023 22:06:51"/>
    <s v="02/12/2023 23:50:00"/>
    <s v="RONDA TOMA DE TEMPERATURAS SALAS TIC 00:30"/>
    <s v="RONDA REALIZADA"/>
    <d v="1899-12-30T00:00:00"/>
    <d v="1899-12-30T01:14:49"/>
    <d v="1899-12-30T01:14:49"/>
    <s v=""/>
    <s v="Cumplido"/>
    <m/>
    <m/>
    <m/>
    <m/>
    <m/>
    <d v="2023-11-07T00:00:00"/>
    <s v="NO CUMPLE"/>
    <s v="CUMPLE"/>
    <x v="0"/>
    <s v="NO CUMPLE"/>
    <s v="NO CUMPLE"/>
    <s v="NO CUMPLE"/>
    <s v="CUMPLE"/>
    <x v="0"/>
    <s v="NO CUMPLE"/>
    <s v="NO CUMPLE"/>
  </r>
  <r>
    <s v="INC000002476873"/>
    <s v="RED INTERNA"/>
    <x v="6"/>
    <s v="APQ ACCESOS"/>
    <s v="YORDI M HURTADO ARAYA"/>
    <s v="tct_yorhua"/>
    <s v="4-Menor/Localizado"/>
    <s v="4-Baja"/>
    <s v="Baja"/>
    <x v="0"/>
    <s v="TELEFONICA CYBERSECURITY TECH CHILE SPA"/>
    <s v="RONDA SALAS TECNICAS 00:30"/>
    <s v="02/12/2023 20:52:48"/>
    <s v="02/12/2023 20:53:15"/>
    <x v="0"/>
    <s v="CDP ANTIGUO 1"/>
    <s v="CDP ANTIGUO 2"/>
    <s v="02/12/2023 22:06:29"/>
    <s v="02/12/2023 23:50:00"/>
    <s v="RONDA SALAS TECNICAS 00:30"/>
    <s v="RONDA REALIZADA"/>
    <d v="1899-12-30T00:00:00"/>
    <d v="1899-12-30T01:13:41"/>
    <d v="1899-12-30T01:13:41"/>
    <s v=""/>
    <s v="Cumplido"/>
    <m/>
    <m/>
    <m/>
    <m/>
    <m/>
    <d v="2023-11-03T00:00:00"/>
    <s v="NO CUMPLE"/>
    <s v="CUMPLE"/>
    <x v="0"/>
    <s v="NO CUMPLE"/>
    <s v="NO CUMPLE"/>
    <s v="NO CUMPLE"/>
    <s v="CUMPLE"/>
    <x v="0"/>
    <s v="NO CUMPLE"/>
    <s v="NO CUMPLE"/>
  </r>
  <r>
    <s v="INC000002476904"/>
    <s v="RED INTERNA"/>
    <x v="6"/>
    <s v="APQ ACCESOS"/>
    <s v="YORDI M HURTADO ARAYA"/>
    <s v="tct_yorhua"/>
    <s v="4-Menor/Localizado"/>
    <s v="4-Baja"/>
    <s v="Baja"/>
    <x v="0"/>
    <s v="TELEFONICA CYBERSECURITY TECH CHILE SPA"/>
    <s v="RONDA TOMA DE TEMPERATURAS SALAS TIC 04:30"/>
    <s v="02/12/2023 22:07:29"/>
    <s v="02/12/2023 22:07:58"/>
    <x v="0"/>
    <s v="CDP ANTIGUO 1"/>
    <s v="CDP ANTIGUO 2"/>
    <s v="03/12/2023 0:24:49"/>
    <s v="03/12/2023 23:50:00"/>
    <s v="RONDA TOMA DE TEMPERATURAS SALAS TIC 04:30"/>
    <s v="RONDA REALIZADA"/>
    <d v="1899-12-30T00:00:00"/>
    <d v="1899-12-30T02:17:20"/>
    <d v="1899-12-30T02:17:20"/>
    <s v=""/>
    <s v="Cumplido"/>
    <m/>
    <m/>
    <m/>
    <m/>
    <m/>
    <d v="2023-11-03T00:00:00"/>
    <s v="NO CUMPLE"/>
    <s v="CUMPLE"/>
    <x v="0"/>
    <s v="NO CUMPLE"/>
    <s v="NO CUMPLE"/>
    <s v="NO CUMPLE"/>
    <s v="CUMPLE"/>
    <x v="0"/>
    <s v="NO CUMPLE"/>
    <s v="NO CUMPLE"/>
  </r>
  <r>
    <s v="INC000002476908"/>
    <s v="RED INTERNA"/>
    <x v="6"/>
    <s v="APQ ACCESOS"/>
    <s v="YORDI M HURTADO ARAYA"/>
    <s v="tct_yorhua"/>
    <s v="4-Menor/Localizado"/>
    <s v="4-Baja"/>
    <s v="Baja"/>
    <x v="0"/>
    <s v="TELEFONICA CYBERSECURITY TECH CHILE SPA"/>
    <s v="RONDA TOMA DE TEMPERATURAS SALAS TIC 20:30"/>
    <s v="02/12/2023 20:09:59"/>
    <s v="02/12/2023 20:10:27"/>
    <x v="0"/>
    <s v="CDP ANTIGUO 1"/>
    <s v="CDP ANTIGUO 2"/>
    <s v="02/12/2023 20:51:22"/>
    <s v="02/12/2023 23:50:00"/>
    <s v="RONDA TOMA DE TEMPERATURAS SALAS TIC 20:30"/>
    <s v="RONDA REALIZADA"/>
    <d v="1899-12-30T00:00:00"/>
    <d v="1899-12-30T00:41:23"/>
    <d v="1899-12-30T00:41:23"/>
    <s v=""/>
    <s v="Cumplido"/>
    <m/>
    <m/>
    <m/>
    <m/>
    <m/>
    <d v="2023-11-03T00:00:00"/>
    <s v="CUMPLE"/>
    <s v="NO CUMPLE"/>
    <x v="0"/>
    <s v="NO CUMPLE"/>
    <s v="NO CUMPLE"/>
    <s v="CUMPLE"/>
    <s v="NO CUMPLE"/>
    <x v="0"/>
    <s v="NO CUMPLE"/>
    <s v="NO CUMPLE"/>
  </r>
  <r>
    <s v="INC000002476909"/>
    <s v="RED INTERNA"/>
    <x v="6"/>
    <s v="APQ ACCESOS"/>
    <s v="YORDI M HURTADO ARAYA"/>
    <s v="tct_yorhua"/>
    <s v="4-Menor/Localizado"/>
    <s v="4-Baja"/>
    <s v="Baja"/>
    <x v="0"/>
    <s v="TELEFONICA CYBERSECURITY TECH CHILE SPA"/>
    <s v="RONDA SALAS TECNICAS 20:30"/>
    <s v="02/12/2023 20:10:35"/>
    <s v="02/12/2023 20:11:06"/>
    <x v="0"/>
    <s v="CDP ANTIGUO 1"/>
    <s v="CDP ANTIGUO 2"/>
    <s v="02/12/2023 20:51:41"/>
    <s v="02/12/2023 23:50:00"/>
    <s v="RONDA SALAS TECNICAS 20:30"/>
    <s v="RONDA REALIZADA"/>
    <d v="1899-12-30T00:00:00"/>
    <d v="1899-12-30T00:41:06"/>
    <d v="1899-12-30T00:41:06"/>
    <s v=""/>
    <s v="Cumplido"/>
    <m/>
    <m/>
    <m/>
    <m/>
    <m/>
    <d v="2023-11-03T00:00:00"/>
    <s v="CUMPLE"/>
    <s v="NO CUMPLE"/>
    <x v="0"/>
    <s v="NO CUMPLE"/>
    <s v="NO CUMPLE"/>
    <s v="CUMPLE"/>
    <s v="NO CUMPLE"/>
    <x v="0"/>
    <s v="NO CUMPLE"/>
    <s v="NO CUMPLE"/>
  </r>
  <r>
    <s v="INC000002476915"/>
    <s v="HOUSING"/>
    <x v="19"/>
    <s v="BELIEVE"/>
    <s v="SEBASTIAN A JARA VIDAL"/>
    <s v="frp_jolsso"/>
    <s v="3-Moderado/Limitado"/>
    <s v="3-Medio"/>
    <s v="Media"/>
    <x v="0"/>
    <s v="EQUIPOS ELECTRONICOS Y COMPUTACION SA"/>
    <s v="GESTION DATACENTER/ ACCESOS / EQUIPOS ELECTRONICOS Y COMPUTACION SA"/>
    <s v="02/12/2023 20:41:59"/>
    <s v="02/12/2023 20:43:17"/>
    <x v="0"/>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s v="CUMPLE"/>
    <s v="NO CUMPLE"/>
    <x v="0"/>
    <s v="NO CUMPLE"/>
    <s v="NO CUMPLE"/>
    <s v="NO CUMPLE"/>
    <s v="NO CUMPLE"/>
    <x v="0"/>
    <s v="NO CUMPLE"/>
    <s v="CUMPLE"/>
  </r>
  <r>
    <s v="INC000002476942"/>
    <s v="RED INTERNA"/>
    <x v="0"/>
    <s v="APOQUINDO TI"/>
    <s v="RICARDO F ORELLANA MARDONES"/>
    <s v="tct_rorell"/>
    <s v="4-Menor/Localizado"/>
    <s v="4-Baja"/>
    <s v="Baja"/>
    <x v="0"/>
    <s v="TELEFONICA EMPRESAS DE CHILE SA"/>
    <s v="RONDA Y MEDICIÓN DE TEMPERATURAS EN SALAS TIC"/>
    <s v="03/12/2023 2:38:05"/>
    <s v="03/12/2023 2:39:04"/>
    <x v="0"/>
    <s v="TI"/>
    <s v="CLIMA"/>
    <s v="03/12/2023 2:48:45"/>
    <s v="03/12/2023 23:50:00"/>
    <m/>
    <s v="ACT REALIZADA SIN NOVEDAD"/>
    <d v="1899-12-30T00:00:00"/>
    <d v="1899-12-30T00:00:00"/>
    <d v="1899-12-30T00:00:00"/>
    <s v=""/>
    <s v="Cumplido"/>
    <m/>
    <m/>
    <m/>
    <m/>
    <m/>
    <d v="2023-11-03T00:00:00"/>
    <s v="CUMPLE"/>
    <s v="NO CUMPLE"/>
    <x v="0"/>
    <s v="NO CUMPLE"/>
    <s v="NO CUMPLE"/>
    <s v="CUMPLE"/>
    <s v="NO CUMPLE"/>
    <x v="0"/>
    <s v="NO CUMPLE"/>
    <s v="NO CUMPLE"/>
  </r>
  <r>
    <s v="INC000002476946"/>
    <s v="RED INTERNA"/>
    <x v="0"/>
    <s v="APOQUINDO TI"/>
    <s v="RICARDO F ORELLANA MARDONES"/>
    <s v="tct_rorell"/>
    <s v="4-Menor/Localizado"/>
    <s v="4-Baja"/>
    <s v="Baja"/>
    <x v="0"/>
    <s v="TELEFONICA EMPRESAS DE CHILE SA"/>
    <s v="RONDA Y MEDICIÓN DE TEMPERATURAS EN SALAS TIC"/>
    <s v="03/12/2023 7:19:32"/>
    <s v="03/12/2023 7:20:28"/>
    <x v="0"/>
    <s v="TI"/>
    <s v="CLIMA"/>
    <s v="03/12/2023 7:30:37"/>
    <s v="03/12/2023 23:50:00"/>
    <m/>
    <s v="ACT REALIZADA SIN NOVEDAD"/>
    <d v="1899-12-30T00:00:00"/>
    <d v="1899-12-30T00:00:00"/>
    <d v="1899-12-30T00:00:00"/>
    <s v=""/>
    <s v="Cumplido"/>
    <m/>
    <m/>
    <m/>
    <m/>
    <m/>
    <d v="2023-11-03T00:00:00"/>
    <s v="CUMPLE"/>
    <s v="NO CUMPLE"/>
    <x v="0"/>
    <s v="NO CUMPLE"/>
    <s v="NO CUMPLE"/>
    <s v="CUMPLE"/>
    <s v="NO CUMPLE"/>
    <x v="0"/>
    <s v="NO CUMPLE"/>
    <s v="NO CUMPLE"/>
  </r>
  <r>
    <s v="INC000002476986"/>
    <s v="VPN IP - MPLS"/>
    <x v="9"/>
    <s v="ADMINISTRADORES RESIDENTES"/>
    <s v="AXEL ANDRADE"/>
    <s v="frp_rreyes"/>
    <s v="3-Moderado/Limitado"/>
    <s v="3-Medio"/>
    <s v="Media"/>
    <x v="1"/>
    <s v="FARMACIAS AHUMADA S.A."/>
    <s v="GAMA / Backup VM Cl01BALFUSE01"/>
    <s v="03/12/2023 15:53:46"/>
    <s v="03/12/2023 15:56:50"/>
    <x v="0"/>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s v="NO CUMPLE"/>
    <s v="CUMPLE"/>
    <x v="0"/>
    <s v="NO CUMPLE"/>
    <s v="NO CUMPLE"/>
    <s v="NO CUMPLE"/>
    <s v="NO CUMPLE"/>
    <x v="0"/>
    <s v="NO CUMPLE"/>
    <s v="CUMPLE"/>
  </r>
  <r>
    <s v="INC000002477006"/>
    <s v="RED INTERNA"/>
    <x v="6"/>
    <s v="APQ ACCESOS"/>
    <s v="YORDI M HURTADO ARAYA"/>
    <s v="tct_yorhua"/>
    <s v="4-Menor/Localizado"/>
    <s v="4-Baja"/>
    <s v="Baja"/>
    <x v="0"/>
    <s v="TELEFONICA CYBERSECURITY TECH CHILE SPA"/>
    <s v="RONDA SALAS TECNICAS 04:30"/>
    <s v="02/12/2023 22:08:11"/>
    <s v="02/12/2023 22:08:43"/>
    <x v="0"/>
    <s v="CDP ANTIGUO 1"/>
    <s v="CDP ANTIGUO 2"/>
    <s v="03/12/2023 0:24:29"/>
    <s v="03/12/2023 23:50:00"/>
    <s v="RONDA SALAS TECNICAS 04:30"/>
    <s v="RONDA REALIZADA"/>
    <d v="1899-12-30T00:00:00"/>
    <d v="1899-12-30T02:16:18"/>
    <d v="1899-12-30T02:16:18"/>
    <s v=""/>
    <s v="Cumplido"/>
    <m/>
    <m/>
    <m/>
    <m/>
    <m/>
    <d v="2023-11-03T00:00:00"/>
    <s v="NO CUMPLE"/>
    <s v="CUMPLE"/>
    <x v="0"/>
    <s v="NO CUMPLE"/>
    <s v="NO CUMPLE"/>
    <s v="NO CUMPLE"/>
    <s v="CUMPLE"/>
    <x v="0"/>
    <s v="NO CUMPLE"/>
    <s v="NO CUMPLE"/>
  </r>
  <r>
    <s v="INC000002477451"/>
    <s v="TICKET-INTELIGENTE"/>
    <x v="4"/>
    <s v="GESTION TI"/>
    <s v="ALEJANDRO ACEVEDO VALENZUELA"/>
    <s v="USR_TSIGHT"/>
    <s v="1-Extenso/Generalizado"/>
    <s v="4-Baja"/>
    <s v="Baja"/>
    <x v="1"/>
    <s v="PESQUERA CAMANCHACA"/>
    <s v="pescam01 - svrad1_camanchaca.cl_srv TICKET AUTOMATICO"/>
    <s v="03/12/2023 2:14:34"/>
    <s v="03/12/2023 2:14:34"/>
    <x v="0"/>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s v="CUMPLE"/>
    <s v="NO CUMPLE"/>
    <x v="0"/>
    <s v="NO CUMPLE"/>
    <s v="NO CUMPLE"/>
    <s v="NO CUMPLE"/>
    <s v="NO CUMPLE"/>
    <x v="1"/>
    <s v="NO CUMPLE"/>
    <s v="NO CUMPLE"/>
  </r>
  <r>
    <s v="INC000002477534"/>
    <s v="TICKET-INTELIGENTE"/>
    <x v="3"/>
    <s v="GESTION TI"/>
    <s v="SEBASTIAN I ACUÑA GUZMAN"/>
    <s v="USR_TSIGHT"/>
    <s v="1-Extenso/Generalizado"/>
    <s v="4-Baja"/>
    <s v="Baja"/>
    <x v="1"/>
    <s v="BLUMAR S.A."/>
    <s v="blumar01 - blutssaperp TICKET AUTOMATICO"/>
    <s v="03/12/2023 5:57:48"/>
    <s v="03/12/2023 5:57:48"/>
    <x v="0"/>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s v="CUMPLE"/>
    <s v="NO CUMPLE"/>
    <x v="0"/>
    <s v="NO CUMPLE"/>
    <s v="NO CUMPLE"/>
    <s v="NO CUMPLE"/>
    <s v="CUMPLE"/>
    <x v="0"/>
    <s v="NO CUMPLE"/>
    <s v="NO CUMPLE"/>
  </r>
  <r>
    <s v="INC000002477536"/>
    <s v="TICKET-INTELIGENTE"/>
    <x v="4"/>
    <s v="GESTION TI"/>
    <s v="ALEJANDRO ACEVEDO VALENZUELA"/>
    <s v="USR_TSIGHT"/>
    <s v="1-Extenso/Generalizado"/>
    <s v="4-Baja"/>
    <s v="Baja"/>
    <x v="1"/>
    <s v="COMERCIAL E IMPORTADORA AUDIOMUSICA SPA"/>
    <s v="ciausp01 - ts2 TICKET AUTOMATICO"/>
    <s v="03/12/2023 5:58:39"/>
    <s v="03/12/2023 5:58:39"/>
    <x v="0"/>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s v="CUMPLE"/>
    <s v="NO CUMPLE"/>
    <x v="0"/>
    <s v="NO CUMPLE"/>
    <s v="NO CUMPLE"/>
    <s v="NO CUMPLE"/>
    <s v="NO CUMPLE"/>
    <x v="0"/>
    <s v="CUMPLE"/>
    <s v="NO CUMPLE"/>
  </r>
  <r>
    <s v="INC000002477723"/>
    <s v="HOUSING"/>
    <x v="15"/>
    <s v="APQ ACCESOS"/>
    <s v="LUIS O MORALES ARENAS"/>
    <s v="tct_luimoa"/>
    <s v="4-Menor/Localizado"/>
    <s v="4-Baja"/>
    <s v="Baja"/>
    <x v="0"/>
    <s v="TELEFONICA EMPRESAS DE CHILE SA"/>
    <s v="SE GENERA TICKET POR RONDA Y REVISION DE SALAS TECNICAS"/>
    <s v="03/12/2023 21:10:22"/>
    <s v="03/12/2023 21:12:15"/>
    <x v="0"/>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s v="CUMPLE"/>
    <s v="NO CUMPLE"/>
    <x v="0"/>
    <s v="NO CUMPLE"/>
    <s v="NO CUMPLE"/>
    <s v="CUMPLE"/>
    <s v="NO CUMPLE"/>
    <x v="0"/>
    <s v="NO CUMPLE"/>
    <s v="NO CUMPLE"/>
  </r>
  <r>
    <s v="INC000002477734"/>
    <s v="HOUSING"/>
    <x v="15"/>
    <s v="APQ ACCESOS"/>
    <s v="LUIS O MORALES ARENAS"/>
    <s v="tct_luimoa"/>
    <s v="4-Menor/Localizado"/>
    <s v="4-Baja"/>
    <s v="Baja"/>
    <x v="0"/>
    <s v="TELEFONICA EMPRESAS DE CHILE SA"/>
    <s v="SE GENERA TICKET DE SUPERVISION PARA CLIENTE DXC"/>
    <s v="04/12/2023 1:04:14"/>
    <s v="04/12/2023 1:05:52"/>
    <x v="0"/>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s v="CUMPLE"/>
    <s v="NO CUMPLE"/>
    <x v="0"/>
    <s v="NO CUMPLE"/>
    <s v="NO CUMPLE"/>
    <s v="CUMPLE"/>
    <s v="NO CUMPLE"/>
    <x v="0"/>
    <s v="NO CUMPLE"/>
    <s v="NO CUMPLE"/>
  </r>
  <r>
    <s v="INC000002477755"/>
    <s v="HOUSING"/>
    <x v="14"/>
    <s v="BELIEVE"/>
    <s v="BASTIAN A ROA CHIARLEONI"/>
    <s v="frp_jreyna"/>
    <s v="3-Moderado/Limitado"/>
    <s v="3-Medio"/>
    <s v="Media"/>
    <x v="0"/>
    <s v="ICETEL SERVICIOS S.A."/>
    <s v="GESTION DATACENTER/ ACCESOS  / NBX"/>
    <s v="04/12/2023 7:32:11"/>
    <s v="04/12/2023 7:41:32"/>
    <x v="0"/>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s v="CUMPLE"/>
    <s v="NO CUMPLE"/>
    <x v="0"/>
    <s v="NO CUMPLE"/>
    <s v="NO CUMPLE"/>
    <s v="CUMPLE"/>
    <s v="NO CUMPLE"/>
    <x v="0"/>
    <s v="NO CUMPLE"/>
    <s v="NO CUMPLE"/>
  </r>
  <r>
    <s v="INC000002477757"/>
    <s v="HOUSING"/>
    <x v="14"/>
    <s v="BELIEVE"/>
    <s v="BASTIAN A ROA CHIARLEONI"/>
    <s v="frp_jreyna"/>
    <s v="3-Moderado/Limitado"/>
    <s v="3-Medio"/>
    <s v="Media"/>
    <x v="0"/>
    <s v="ICETEL SERVICIOS S.A."/>
    <s v="GESTION DATACENTER/ ACCESOS  / ICETEL SERVICIOS S.A."/>
    <s v="04/12/2023 7:36:16"/>
    <s v="04/12/2023 7:41:20"/>
    <x v="0"/>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s v="CUMPLE"/>
    <s v="NO CUMPLE"/>
    <x v="0"/>
    <s v="NO CUMPLE"/>
    <s v="NO CUMPLE"/>
    <s v="CUMPLE"/>
    <s v="NO CUMPLE"/>
    <x v="0"/>
    <s v="NO CUMPLE"/>
    <s v="NO CUMPLE"/>
  </r>
  <r>
    <s v="INC000002477801"/>
    <s v="VPN IP - MPLS"/>
    <x v="4"/>
    <s v="BELIEVE"/>
    <s v="JUAN CARLOS UZCATEGUI FUGUETT"/>
    <s v="frp_fbalab"/>
    <s v="4-Menor/Localizado"/>
    <s v="4-Baja"/>
    <s v="Baja"/>
    <x v="0"/>
    <s v="TELEFONICA CYBERSECURITY TECH CHILE SPA"/>
    <s v="REQ / SOC / Reset password de AD"/>
    <s v="04/12/2023 9:57:19"/>
    <s v="04/12/2023 9:58:16"/>
    <x v="0"/>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s v="NO CUMPLE"/>
    <s v="NO CUMPLE"/>
    <x v="0"/>
    <s v="CUMPLE"/>
    <s v="NO CUMPLE"/>
    <s v="NO CUMPLE"/>
    <s v="NO CUMPLE"/>
    <x v="0"/>
    <s v="CUMPLE"/>
    <s v="NO CUMPLE"/>
  </r>
  <r>
    <s v="INC000002477822"/>
    <s v="TICKET-INTELIGENTE"/>
    <x v="2"/>
    <s v="GESTION TI"/>
    <s v="LUIS RODRIGO ACEVEDO COLLIPAL"/>
    <s v="USR_TSIGHT"/>
    <s v="1-Extenso/Generalizado"/>
    <s v="4-Baja"/>
    <s v="Baja"/>
    <x v="1"/>
    <s v="COCA COLA EMBONOR S A"/>
    <s v="cocoem01 - srv_koe_dmz TICKET AUTOMATICO"/>
    <s v="03/12/2023 10:32:18"/>
    <s v="03/12/2023 10:32:18"/>
    <x v="0"/>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s v="CUMPLE"/>
    <s v="NO CUMPLE"/>
    <x v="0"/>
    <s v="NO CUMPLE"/>
    <s v="NO CUMPLE"/>
    <s v="NO CUMPLE"/>
    <s v="NO CUMPLE"/>
    <x v="1"/>
    <s v="NO CUMPLE"/>
    <s v="NO CUMPLE"/>
  </r>
  <r>
    <s v="INC000002477824"/>
    <s v="TICKET-INTELIGENTE"/>
    <x v="2"/>
    <s v="GESTION TI"/>
    <s v="LUIS RODRIGO ACEVEDO COLLIPAL"/>
    <s v="USR_TSIGHT"/>
    <s v="1-Extenso/Generalizado"/>
    <s v="4-Baja"/>
    <s v="Baja"/>
    <x v="1"/>
    <s v="COCA COLA EMBONOR S A"/>
    <s v="cocoem01 - srv_koe_appdmz TICKET AUTOMATICO"/>
    <s v="03/12/2023 10:33:51"/>
    <s v="03/12/2023 10:33:51"/>
    <x v="0"/>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s v="NO CUMPLE"/>
    <s v="CUMPLE"/>
    <x v="0"/>
    <s v="NO CUMPLE"/>
    <s v="NO CUMPLE"/>
    <s v="NO CUMPLE"/>
    <s v="NO CUMPLE"/>
    <x v="1"/>
    <s v="NO CUMPLE"/>
    <s v="NO CUMPLE"/>
  </r>
  <r>
    <s v="INC000002478008"/>
    <s v="HOUSING"/>
    <x v="15"/>
    <s v="APQ ACCESOS"/>
    <s v="JOSE G MARQUEZ MARCANO"/>
    <s v="tct_josmam"/>
    <s v="4-Menor/Localizado"/>
    <s v="4-Baja"/>
    <s v="Baja"/>
    <x v="0"/>
    <s v="TELEFONICA EMPRESAS DE CHILE SA"/>
    <s v="RONDA Y REVISION DE SALAS"/>
    <s v="03/12/2023 12:31:08"/>
    <s v="03/12/2023 12:31:59"/>
    <x v="0"/>
    <s v="CDP ANTIGUO 1"/>
    <s v="CDP ANTIGUO 2"/>
    <s v="03/12/2023 12:33:15"/>
    <s v="03/12/2023 23:50:00"/>
    <s v="RONDA Y REVISION DE SALAS"/>
    <s v="RONDAS REALIZADAS"/>
    <d v="1899-12-30T00:00:00"/>
    <d v="1899-12-30T00:02:07"/>
    <d v="1899-12-30T00:02:07"/>
    <s v=""/>
    <s v="Cumplido"/>
    <m/>
    <m/>
    <m/>
    <m/>
    <m/>
    <d v="2023-11-03T00:00:00"/>
    <s v="CUMPLE"/>
    <s v="NO CUMPLE"/>
    <x v="0"/>
    <s v="NO CUMPLE"/>
    <s v="NO CUMPLE"/>
    <s v="CUMPLE"/>
    <s v="NO CUMPLE"/>
    <x v="0"/>
    <s v="NO CUMPLE"/>
    <s v="NO CUMPLE"/>
  </r>
  <r>
    <s v="INC000002478010"/>
    <s v="HOUSING"/>
    <x v="15"/>
    <s v="APQ ACCESOS"/>
    <s v="JOSE G MARQUEZ MARCANO"/>
    <s v="tct_josmam"/>
    <s v="4-Menor/Localizado"/>
    <s v="4-Baja"/>
    <s v="Baja"/>
    <x v="0"/>
    <s v="TELEFONICA EMPRESAS DE CHILE SA"/>
    <s v="TOMA DE ALARMAS DE CLIENTES"/>
    <s v="03/12/2023 12:33:35"/>
    <s v="03/12/2023 12:34:22"/>
    <x v="0"/>
    <s v="CDP ANTIGUO 1"/>
    <s v="CDP ANTIGUO 2"/>
    <s v="03/12/2023 12:35:51"/>
    <s v="03/12/2023 23:50:00"/>
    <s v="TOMA DE ALARMAS DE CLIENTES"/>
    <s v="TOMA DE ALARMAS REALIZADAS"/>
    <d v="1899-12-30T00:01:11"/>
    <d v="1899-12-30T00:02:16"/>
    <d v="1899-12-30T00:01:05"/>
    <s v=""/>
    <s v="Cumplido"/>
    <m/>
    <m/>
    <m/>
    <m/>
    <m/>
    <d v="2023-11-03T00:00:00"/>
    <s v="CUMPLE"/>
    <s v="NO CUMPLE"/>
    <x v="0"/>
    <s v="NO CUMPLE"/>
    <s v="NO CUMPLE"/>
    <s v="CUMPLE"/>
    <s v="NO CUMPLE"/>
    <x v="0"/>
    <s v="NO CUMPLE"/>
    <s v="NO CUMPLE"/>
  </r>
  <r>
    <s v="INC000002478056"/>
    <s v="HOSTING VIRTUAL"/>
    <x v="4"/>
    <s v="DUOC TICKET PENDIENTES"/>
    <s v="JUAN CARLOS UZCATEGUI FUGUETT"/>
    <s v="frp_jcarra"/>
    <s v="3-Moderado/Limitado"/>
    <s v="4-Baja"/>
    <s v="Baja"/>
    <x v="0"/>
    <s v="FUNDACION INSTITUTO PROFESIONAL DUOC UC"/>
    <s v="DUOC / RQ / Crear registro de aplicación SSO"/>
    <s v="04/12/2023 8:55:11"/>
    <s v="04/12/2023 8:57:21"/>
    <x v="0"/>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s v="NO CUMPLE"/>
    <s v="NO CUMPLE"/>
    <x v="1"/>
    <s v="NO CUMPLE"/>
    <s v="NO CUMPLE"/>
    <s v="NO CUMPLE"/>
    <s v="NO CUMPLE"/>
    <x v="0"/>
    <s v="CUMPLE"/>
    <s v="NO CUMPLE"/>
  </r>
  <r>
    <s v="INC000002478058"/>
    <s v="RED INTERNA"/>
    <x v="1"/>
    <s v="APQ ACCESOS"/>
    <s v="CARLOS F ARAYA RAMIREZ"/>
    <s v="tct_cararr"/>
    <s v="4-Menor/Localizado"/>
    <s v="4-Baja"/>
    <s v="Baja"/>
    <x v="0"/>
    <s v="TELEFONICA CYBERSECURITY TECH CHILE SPA"/>
    <s v="RONDA INSPECTIVA"/>
    <s v="04/12/2023 9:05:20"/>
    <s v="04/12/2023 9:08:00"/>
    <x v="0"/>
    <s v="CDP ANTIGUO 1"/>
    <s v="CDP ANTIGUO 2"/>
    <s v="04/12/2023 9:41:42"/>
    <s v="04/12/2023 23:50:00"/>
    <m/>
    <s v="ronda realizada"/>
    <d v="1899-12-30T00:00:00"/>
    <d v="1899-12-30T00:00:00"/>
    <d v="1899-12-30T00:00:00"/>
    <s v=""/>
    <s v="Cumplido"/>
    <m/>
    <m/>
    <m/>
    <m/>
    <m/>
    <d v="2023-11-03T00:00:00"/>
    <s v="CUMPLE"/>
    <s v="NO CUMPLE"/>
    <x v="0"/>
    <s v="NO CUMPLE"/>
    <s v="NO CUMPLE"/>
    <s v="CUMPLE"/>
    <s v="NO CUMPLE"/>
    <x v="0"/>
    <s v="NO CUMPLE"/>
    <s v="NO CUMPLE"/>
  </r>
  <r>
    <s v="INC000002478078"/>
    <s v="INFRAESTRUCTURA DC"/>
    <x v="8"/>
    <s v="APQ ACCESOS"/>
    <s v="JONATHAN A MARQUEZ ASTENGO"/>
    <s v="tct_jmarqu"/>
    <s v="4-Menor/Localizado"/>
    <s v="4-Baja"/>
    <s v="Baja"/>
    <x v="0"/>
    <s v="TELEFONICA CYBERSECURITY TECH CHILE SPA"/>
    <s v="FACTIBILIDAD ARAUCO/CRQ 79209"/>
    <s v="04/12/2023 10:04:06"/>
    <s v="04/12/2023 10:05:59"/>
    <x v="0"/>
    <s v="CDP ANTIGUO 1"/>
    <s v="CDP ANTIGUO 2"/>
    <s v="04/12/2023 10:16:19"/>
    <s v="04/12/2023 23:50:00"/>
    <s v="FACTIBILIDAD PARA INGRESO DE EQUIPO"/>
    <s v="FACTIBILIDAD ENVIADA"/>
    <d v="1899-12-30T00:00:00"/>
    <d v="1899-12-30T00:00:00"/>
    <d v="1899-12-30T00:00:00"/>
    <s v=""/>
    <s v="Cumplido"/>
    <m/>
    <m/>
    <m/>
    <m/>
    <m/>
    <d v="2023-11-06T00:00:00"/>
    <s v="CUMPLE"/>
    <s v="NO CUMPLE"/>
    <x v="0"/>
    <s v="NO CUMPLE"/>
    <s v="NO CUMPLE"/>
    <s v="CUMPLE"/>
    <s v="NO CUMPLE"/>
    <x v="0"/>
    <s v="NO CUMPLE"/>
    <s v="NO CUMPLE"/>
  </r>
  <r>
    <s v="INC000002478082"/>
    <s v="HOSTING VIRTUAL"/>
    <x v="22"/>
    <s v="AZURE"/>
    <s v="ANGEL CASTRO CABRERA"/>
    <s v="tct_ascast"/>
    <s v="4-Menor/Localizado"/>
    <s v="4-Baja"/>
    <s v="Baja"/>
    <x v="0"/>
    <s v="TELEFONICA GLOBAL TECHNOLOGY S.A.AGENCIA EN CHILE"/>
    <s v="ATOS - REDBANC REVISION"/>
    <s v="04/12/2023 10:09:58"/>
    <s v="04/12/2023 10:13:08"/>
    <x v="0"/>
    <s v="TI"/>
    <s v="SERVIDORES VIRTUALES"/>
    <s v="04/12/2023 10:21:05"/>
    <s v="04/12/2023 23:50:00"/>
    <s v="Se crea ticket por revision de servicios de ATOS - REDBANC"/>
    <m/>
    <d v="1899-12-30T00:00:00"/>
    <d v="1899-12-30T00:11:07"/>
    <d v="1899-12-30T00:11:07"/>
    <s v=""/>
    <s v="Cumplido"/>
    <m/>
    <m/>
    <m/>
    <m/>
    <m/>
    <d v="2023-11-03T00:00:00"/>
    <s v="CUMPLE"/>
    <s v="NO CUMPLE"/>
    <x v="0"/>
    <s v="NO CUMPLE"/>
    <s v="NO CUMPLE"/>
    <s v="CUMPLE"/>
    <s v="NO CUMPLE"/>
    <x v="0"/>
    <s v="NO CUMPLE"/>
    <s v="NO CUMPLE"/>
  </r>
  <r>
    <s v="INC000002478091"/>
    <s v="VPN IP - MPLS"/>
    <x v="17"/>
    <s v="GESTION HD"/>
    <s v="NICOLAS A SAAVEDRA EGUILUZ"/>
    <s v="frp_spevel"/>
    <s v="3-Moderado/Limitado"/>
    <s v="3-Medio"/>
    <s v="Media"/>
    <x v="0"/>
    <s v="NUTRISCO CHILE SA"/>
    <s v="HD/Revisión"/>
    <s v="04/12/2023 10:28:27"/>
    <s v="04/12/2023 10:31:25"/>
    <x v="0"/>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s v="CUMPLE"/>
    <s v="NO CUMPLE"/>
    <x v="0"/>
    <s v="NO CUMPLE"/>
    <s v="NO CUMPLE"/>
    <s v="CUMPLE"/>
    <s v="NO CUMPLE"/>
    <x v="0"/>
    <s v="NO CUMPLE"/>
    <s v="NO CUMPLE"/>
  </r>
  <r>
    <s v="INC000002478650"/>
    <s v="RED INTERNA"/>
    <x v="0"/>
    <s v="APQ ACCESOS"/>
    <s v="CRISTOPHER MALDONADO ROMERO"/>
    <s v="tct_cmaldo"/>
    <s v="4-Menor/Localizado"/>
    <s v="4-Baja"/>
    <s v="Baja"/>
    <x v="0"/>
    <s v="TELEFONICA EMPRESAS DE CHILE SA"/>
    <s v="RONDA TOMA DE TEMPERATURAS SALAS TIC"/>
    <s v="03/12/2023 16:50:36"/>
    <s v="03/12/2023 16:51:23"/>
    <x v="0"/>
    <s v="CDP ANTIGUO 1"/>
    <s v="CDP ANTIGUO 2"/>
    <s v="03/12/2023 18:37:05"/>
    <s v="03/12/2023 23:50:00"/>
    <m/>
    <s v="RONDA REALIZADA"/>
    <d v="1899-12-30T00:00:00"/>
    <d v="1899-12-30T00:00:00"/>
    <d v="1899-12-30T00:00:00"/>
    <s v=""/>
    <s v="Cumplido"/>
    <m/>
    <m/>
    <m/>
    <m/>
    <m/>
    <d v="2023-11-03T00:00:00"/>
    <s v="CUMPLE"/>
    <s v="NO CUMPLE"/>
    <x v="0"/>
    <s v="NO CUMPLE"/>
    <s v="NO CUMPLE"/>
    <s v="CUMPLE"/>
    <s v="NO CUMPLE"/>
    <x v="0"/>
    <s v="NO CUMPLE"/>
    <s v="NO CUMPLE"/>
  </r>
  <r>
    <s v="INC000002478671"/>
    <s v="VPN IP - MPLS"/>
    <x v="2"/>
    <s v="GESTION HD"/>
    <s v="LUIS RODRIGO ACEVEDO COLLIPAL"/>
    <s v="frp_spevel"/>
    <s v="3-Moderado/Limitado"/>
    <s v="3-Medio"/>
    <s v="Media"/>
    <x v="1"/>
    <s v="PALUMBO S.A."/>
    <s v="HD/INCONVENIENTE CON VPN"/>
    <s v="03/12/2023 17:36:06"/>
    <s v="03/12/2023 17:41:28"/>
    <x v="0"/>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s v="CUMPLE"/>
    <s v="NO CUMPLE"/>
    <x v="0"/>
    <s v="NO CUMPLE"/>
    <s v="NO CUMPLE"/>
    <s v="NO CUMPLE"/>
    <s v="CUMPLE"/>
    <x v="0"/>
    <s v="NO CUMPLE"/>
    <s v="NO CUMPLE"/>
  </r>
  <r>
    <s v="INC000002478709"/>
    <s v="RED INTERNA"/>
    <x v="0"/>
    <s v="APQ ACCESOS"/>
    <s v="CRISTOPHER MALDONADO ROMERO"/>
    <s v="tct_cmaldo"/>
    <s v="4-Menor/Localizado"/>
    <s v="4-Baja"/>
    <s v="Baja"/>
    <x v="0"/>
    <s v="TELEFONICA EMPRESAS DE CHILE SA"/>
    <s v="RONDA TOMA DE TEMPERATURAS SALAS TIC"/>
    <s v="03/12/2023 19:39:38"/>
    <s v="03/12/2023 19:40:58"/>
    <x v="0"/>
    <s v="CDP ANTIGUO 1"/>
    <s v="CDP ANTIGUO 2"/>
    <s v="03/12/2023 20:00:37"/>
    <s v="03/12/2023 23:50:00"/>
    <m/>
    <s v="RONDA REALIZADA"/>
    <d v="1899-12-30T00:00:00"/>
    <d v="1899-12-30T00:00:00"/>
    <d v="1899-12-30T00:00:00"/>
    <s v=""/>
    <s v="Cumplido"/>
    <m/>
    <m/>
    <m/>
    <m/>
    <m/>
    <d v="2023-11-03T00:00:00"/>
    <s v="CUMPLE"/>
    <s v="NO CUMPLE"/>
    <x v="0"/>
    <s v="NO CUMPLE"/>
    <s v="NO CUMPLE"/>
    <s v="CUMPLE"/>
    <s v="NO CUMPLE"/>
    <x v="0"/>
    <s v="NO CUMPLE"/>
    <s v="NO CUMPLE"/>
  </r>
  <r>
    <s v="INC000002478711"/>
    <s v="RED INTERNA"/>
    <x v="0"/>
    <s v="APQ ACCESOS"/>
    <s v="CRISTOPHER MALDONADO ROMERO"/>
    <s v="tct_cmaldo"/>
    <s v="4-Menor/Localizado"/>
    <s v="4-Baja"/>
    <s v="Baja"/>
    <x v="0"/>
    <s v="TELEFONICA EMPRESAS DE CHILE SA"/>
    <s v="RONDA TOMA DE TEMPERATURAS SALAS TIC"/>
    <s v="03/12/2023 19:43:21"/>
    <s v="03/12/2023 19:44:08"/>
    <x v="0"/>
    <s v="CDP ANTIGUO 1"/>
    <s v="CDP ANTIGUO 2"/>
    <s v="03/12/2023 20:07:35"/>
    <s v="03/12/2023 23:50:00"/>
    <m/>
    <s v="RONDA REALIZADA"/>
    <d v="1899-12-30T00:00:00"/>
    <d v="1899-12-30T00:00:00"/>
    <d v="1899-12-30T00:00:00"/>
    <s v=""/>
    <s v="Cumplido"/>
    <m/>
    <m/>
    <m/>
    <m/>
    <m/>
    <d v="2023-11-03T00:00:00"/>
    <s v="CUMPLE"/>
    <s v="NO CUMPLE"/>
    <x v="0"/>
    <s v="NO CUMPLE"/>
    <s v="NO CUMPLE"/>
    <s v="CUMPLE"/>
    <s v="NO CUMPLE"/>
    <x v="0"/>
    <s v="NO CUMPLE"/>
    <s v="NO CUMPLE"/>
  </r>
  <r>
    <s v="INC000002478768"/>
    <s v="HOUSING"/>
    <x v="6"/>
    <s v="APQ ACCESOS"/>
    <s v="EDUARDO A NUÑEZ LAMOZA"/>
    <s v="tct_edunul"/>
    <s v="4-Menor/Localizado"/>
    <s v="4-Baja"/>
    <s v="Baja"/>
    <x v="0"/>
    <s v="TELEFONICA CYBERSECURITY TECH CHILE SPA"/>
    <s v="TOMA DE TEMPERATURAS"/>
    <s v="04/12/2023 5:49:21"/>
    <s v="04/12/2023 5:50:12"/>
    <x v="0"/>
    <s v="TI"/>
    <s v="CLIMA"/>
    <s v="04/12/2023 5:50:30"/>
    <s v="04/12/2023 23:50:00"/>
    <s v="TOMA DE TEMPERATURAS"/>
    <s v="RONDA REALIZADA"/>
    <d v="1899-12-30T00:00:00"/>
    <d v="1899-12-30T00:00:00"/>
    <d v="1899-12-30T00:00:00"/>
    <s v=""/>
    <s v="Cumplido"/>
    <m/>
    <m/>
    <m/>
    <m/>
    <m/>
    <d v="2023-11-03T00:00:00"/>
    <s v="CUMPLE"/>
    <s v="NO CUMPLE"/>
    <x v="0"/>
    <s v="NO CUMPLE"/>
    <s v="NO CUMPLE"/>
    <s v="CUMPLE"/>
    <s v="NO CUMPLE"/>
    <x v="0"/>
    <s v="NO CUMPLE"/>
    <s v="NO CUMPLE"/>
  </r>
  <r>
    <s v="INC000002478770"/>
    <s v="HOUSING"/>
    <x v="6"/>
    <s v="APQ ACCESOS"/>
    <s v="EDUARDO A NUÑEZ LAMOZA"/>
    <s v="tct_edunul"/>
    <s v="4-Menor/Localizado"/>
    <s v="4-Baja"/>
    <s v="Baja"/>
    <x v="0"/>
    <s v="TELEFONICA CYBERSECURITY TECH CHILE SPA"/>
    <s v="TOMA DE TEMPERATURAS"/>
    <s v="04/12/2023 5:50:43"/>
    <s v="04/12/2023 5:51:39"/>
    <x v="0"/>
    <s v="TI"/>
    <s v="CLIMA"/>
    <s v="04/12/2023 5:52:00"/>
    <s v="04/12/2023 23:50:00"/>
    <s v="TOMA DE TEMPERATURAS"/>
    <s v="RONDA REALIZADA"/>
    <d v="1899-12-30T00:00:00"/>
    <d v="1899-12-30T00:00:00"/>
    <d v="1899-12-30T00:00:00"/>
    <s v=""/>
    <s v="Cumplido"/>
    <m/>
    <m/>
    <m/>
    <m/>
    <m/>
    <d v="2023-11-07T00:00:00"/>
    <s v="CUMPLE"/>
    <s v="NO CUMPLE"/>
    <x v="0"/>
    <s v="NO CUMPLE"/>
    <s v="NO CUMPLE"/>
    <s v="CUMPLE"/>
    <s v="NO CUMPLE"/>
    <x v="0"/>
    <s v="NO CUMPLE"/>
    <s v="NO CUMPLE"/>
  </r>
  <r>
    <s v="INC000002478772"/>
    <s v="HOUSING"/>
    <x v="6"/>
    <s v="APQ ACCESOS"/>
    <s v="EDUARDO A NUÑEZ LAMOZA"/>
    <s v="tct_edunul"/>
    <s v="4-Menor/Localizado"/>
    <s v="4-Baja"/>
    <s v="Baja"/>
    <x v="0"/>
    <s v="TELEFONICA CYBERSECURITY TECH CHILE SPA"/>
    <s v="TOMA DE TEMPERATURAS"/>
    <s v="04/12/2023 5:52:14"/>
    <s v="04/12/2023 5:53:22"/>
    <x v="0"/>
    <s v="TI"/>
    <s v="CLIMA"/>
    <s v="04/12/2023 5:53:42"/>
    <s v="04/12/2023 23:50:00"/>
    <s v="TOMA DE TEMPERATURAS"/>
    <s v="RONDA REALIZADA"/>
    <d v="1899-12-30T00:00:00"/>
    <d v="1899-12-30T00:00:00"/>
    <d v="1899-12-30T00:00:00"/>
    <s v=""/>
    <s v="Cumplido"/>
    <m/>
    <m/>
    <m/>
    <m/>
    <m/>
    <d v="2023-11-07T00:00:00"/>
    <s v="CUMPLE"/>
    <s v="NO CUMPLE"/>
    <x v="0"/>
    <s v="NO CUMPLE"/>
    <s v="NO CUMPLE"/>
    <s v="CUMPLE"/>
    <s v="NO CUMPLE"/>
    <x v="0"/>
    <s v="NO CUMPLE"/>
    <s v="NO CUMPLE"/>
  </r>
  <r>
    <s v="INC000002478774"/>
    <s v="HOUSING"/>
    <x v="6"/>
    <s v="APQ ACCESOS"/>
    <s v="EDUARDO A NUÑEZ LAMOZA"/>
    <s v="tct_edunul"/>
    <s v="4-Menor/Localizado"/>
    <s v="4-Baja"/>
    <s v="Baja"/>
    <x v="0"/>
    <s v="TELEFONICA CYBERSECURITY TECH CHILE SPA"/>
    <s v="RONDA SALAS TECNICAS"/>
    <s v="04/12/2023 5:53:55"/>
    <s v="04/12/2023 5:54:59"/>
    <x v="0"/>
    <s v="TI"/>
    <s v="INFRAESTRUCTURA"/>
    <s v="04/12/2023 5:55:17"/>
    <s v="04/12/2023 23:50:00"/>
    <s v="REVISION DE SALAS Y RACK"/>
    <s v="RONDA REALIZADA"/>
    <d v="1899-12-30T00:00:00"/>
    <d v="1899-12-30T00:00:00"/>
    <d v="1899-12-30T00:00:00"/>
    <s v=""/>
    <s v="Cumplido"/>
    <m/>
    <m/>
    <m/>
    <m/>
    <m/>
    <d v="2023-11-03T00:00:00"/>
    <s v="CUMPLE"/>
    <s v="NO CUMPLE"/>
    <x v="0"/>
    <s v="NO CUMPLE"/>
    <s v="NO CUMPLE"/>
    <s v="CUMPLE"/>
    <s v="NO CUMPLE"/>
    <x v="0"/>
    <s v="NO CUMPLE"/>
    <s v="NO CUMPLE"/>
  </r>
  <r>
    <s v="INC000002478776"/>
    <s v="HOUSING"/>
    <x v="6"/>
    <s v="APQ ACCESOS"/>
    <s v="EDUARDO A NUÑEZ LAMOZA"/>
    <s v="tct_edunul"/>
    <s v="4-Menor/Localizado"/>
    <s v="4-Baja"/>
    <s v="Baja"/>
    <x v="0"/>
    <s v="TELEFONICA CYBERSECURITY TECH CHILE SPA"/>
    <s v="RONDA SALAS TECNICAS"/>
    <s v="04/12/2023 5:55:32"/>
    <s v="04/12/2023 5:56:40"/>
    <x v="0"/>
    <s v="TI"/>
    <s v="INFRAESTRUCTURA"/>
    <s v="04/12/2023 5:57:01"/>
    <s v="04/12/2023 23:50:00"/>
    <s v="REVISION DE SALAS Y RACK"/>
    <s v="RONDA REALIZADA"/>
    <d v="1899-12-30T00:00:00"/>
    <d v="1899-12-30T00:00:00"/>
    <d v="1899-12-30T00:00:00"/>
    <s v=""/>
    <s v="Cumplido"/>
    <m/>
    <m/>
    <m/>
    <m/>
    <m/>
    <d v="2023-11-03T00:00:00"/>
    <s v="CUMPLE"/>
    <s v="NO CUMPLE"/>
    <x v="0"/>
    <s v="NO CUMPLE"/>
    <s v="NO CUMPLE"/>
    <s v="CUMPLE"/>
    <s v="NO CUMPLE"/>
    <x v="0"/>
    <s v="NO CUMPLE"/>
    <s v="NO CUMPLE"/>
  </r>
  <r>
    <s v="INC000002478778"/>
    <s v="HOUSING"/>
    <x v="6"/>
    <s v="APQ ACCESOS"/>
    <s v="EDUARDO A NUÑEZ LAMOZA"/>
    <s v="tct_edunul"/>
    <s v="4-Menor/Localizado"/>
    <s v="4-Baja"/>
    <s v="Baja"/>
    <x v="0"/>
    <s v="TELEFONICA CYBERSECURITY TECH CHILE SPA"/>
    <s v="RONDA SALAS TECNICAS"/>
    <s v="04/12/2023 5:57:16"/>
    <s v="04/12/2023 5:58:12"/>
    <x v="0"/>
    <s v="TI"/>
    <s v="INFRAESTRUCTURA"/>
    <s v="04/12/2023 5:58:29"/>
    <s v="04/12/2023 23:50:00"/>
    <s v="REVISION DE SALAS Y RACK"/>
    <s v="RONDA REALIZADA"/>
    <d v="1899-12-30T00:00:00"/>
    <d v="1899-12-30T00:00:00"/>
    <d v="1899-12-30T00:00:00"/>
    <s v=""/>
    <s v="Cumplido"/>
    <m/>
    <m/>
    <m/>
    <m/>
    <m/>
    <d v="2023-11-06T00:00:00"/>
    <s v="CUMPLE"/>
    <s v="NO CUMPLE"/>
    <x v="0"/>
    <s v="NO CUMPLE"/>
    <s v="NO CUMPLE"/>
    <s v="CUMPLE"/>
    <s v="NO CUMPLE"/>
    <x v="0"/>
    <s v="NO CUMPLE"/>
    <s v="NO CUMPLE"/>
  </r>
  <r>
    <s v="INC000002478786"/>
    <s v="HOUSING"/>
    <x v="15"/>
    <s v="APQ ACCESOS"/>
    <s v="LUIS O MORALES ARENAS"/>
    <s v="tct_luimoa"/>
    <s v="4-Menor/Localizado"/>
    <s v="4-Baja"/>
    <s v="Baja"/>
    <x v="0"/>
    <s v="TELEFONICA EMPRESAS DE CHILE SA"/>
    <s v="SE GENERA TICKET DE SUPERVISION PARA CLIENTE DXC"/>
    <s v="04/12/2023 6:41:58"/>
    <s v="04/12/2023 6:43:18"/>
    <x v="0"/>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s v="CUMPLE"/>
    <s v="NO CUMPLE"/>
    <x v="0"/>
    <s v="NO CUMPLE"/>
    <s v="NO CUMPLE"/>
    <s v="CUMPLE"/>
    <s v="NO CUMPLE"/>
    <x v="0"/>
    <s v="NO CUMPLE"/>
    <s v="NO CUMPLE"/>
  </r>
  <r>
    <s v="INC000002478788"/>
    <s v="HOUSING"/>
    <x v="15"/>
    <s v="APQ ACCESOS"/>
    <s v="LUIS O MORALES ARENAS"/>
    <s v="tct_luimoa"/>
    <s v="4-Menor/Localizado"/>
    <s v="4-Baja"/>
    <s v="Baja"/>
    <x v="0"/>
    <s v="TELEFONICA EMPRESAS DE CHILE SA"/>
    <s v="SE GENERA TICKET POR REVISION Y TOMA DE ALARMA DE CLIENTES"/>
    <s v="04/12/2023 6:45:04"/>
    <s v="04/12/2023 6:46:20"/>
    <x v="0"/>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s v="CUMPLE"/>
    <s v="NO CUMPLE"/>
    <x v="0"/>
    <s v="NO CUMPLE"/>
    <s v="NO CUMPLE"/>
    <s v="CUMPLE"/>
    <s v="NO CUMPLE"/>
    <x v="0"/>
    <s v="NO CUMPLE"/>
    <s v="NO CUMPLE"/>
  </r>
  <r>
    <s v="INC000002478802"/>
    <s v="INFRAESTRUCTURA DC"/>
    <x v="15"/>
    <s v="APQ ACCESOS"/>
    <s v="PABLO A MALDONADO FLORES"/>
    <s v="tct_pabmaf"/>
    <s v="2-Significativo/Amplio"/>
    <s v="2-Alta"/>
    <s v="Alta"/>
    <x v="0"/>
    <s v="TELEFONICA CYBERSECURITY TECH CHILE SPA"/>
    <s v="REALIZAR RONDA Y REVISION DE SALAS TECNICAS"/>
    <s v="04/12/2023 9:01:33"/>
    <s v="04/12/2023 9:01:48"/>
    <x v="0"/>
    <s v="CDP ANTIGUO 1"/>
    <s v="CDP ANTIGUO 2"/>
    <s v="04/12/2023 12:12:49"/>
    <s v="04/12/2023 23:50:00"/>
    <s v="REALIZAR RONDA Y REVISION DE SALAS TECNICAS"/>
    <s v="RONDAS OK"/>
    <d v="1899-12-30T03:10:34"/>
    <d v="1899-12-30T03:11:16"/>
    <d v="1899-12-30T00:00:42"/>
    <s v=""/>
    <s v="Cumplido"/>
    <m/>
    <m/>
    <m/>
    <m/>
    <m/>
    <d v="2023-11-06T00:00:00"/>
    <s v="CUMPLE"/>
    <s v="NO CUMPLE"/>
    <x v="0"/>
    <s v="NO CUMPLE"/>
    <s v="NO CUMPLE"/>
    <s v="NO CUMPLE"/>
    <s v="CUMPLE"/>
    <x v="0"/>
    <s v="NO CUMPLE"/>
    <s v="NO CUMPLE"/>
  </r>
  <r>
    <s v="INC000002478867"/>
    <s v="TICKET-INTELIGENTE"/>
    <x v="4"/>
    <s v="GESTION TI"/>
    <s v="ALEJANDRO ACEVEDO VALENZUELA"/>
    <s v="USR_TSIGHT"/>
    <s v="1-Extenso/Generalizado"/>
    <s v="4-Baja"/>
    <s v="Baja"/>
    <x v="1"/>
    <s v="COMERCIAL E IMPORTADORA AUDIOMUSICA SPA"/>
    <s v="ciausp01 - sapbo2_audiomusica_com TICKET AUTOMATICO"/>
    <s v="03/12/2023 21:26:36"/>
    <s v="03/12/2023 21:26:36"/>
    <x v="0"/>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s v="CUMPLE"/>
    <s v="NO CUMPLE"/>
    <x v="0"/>
    <s v="NO CUMPLE"/>
    <s v="NO CUMPLE"/>
    <s v="CUMPLE"/>
    <s v="NO CUMPLE"/>
    <x v="0"/>
    <s v="NO CUMPLE"/>
    <s v="NO CUMPLE"/>
  </r>
  <r>
    <s v="INC000002479087"/>
    <s v="SAP"/>
    <x v="17"/>
    <s v="CLOUD SAP HANA"/>
    <s v="NICOLAS A SAAVEDRA EGUILUZ"/>
    <s v="tct_nsaave"/>
    <s v="4-Menor/Localizado"/>
    <s v="4-Baja"/>
    <s v="Baja"/>
    <x v="0"/>
    <s v="TELEFONICA EMPRESAS DE CHILE SA"/>
    <s v="Checklist Diario Clientes 04.12.23"/>
    <s v="04/12/2023 8:09:08"/>
    <s v="04/12/2023 8:12:43"/>
    <x v="0"/>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s v="CUMPLE"/>
    <s v="NO CUMPLE"/>
    <x v="0"/>
    <s v="NO CUMPLE"/>
    <s v="NO CUMPLE"/>
    <s v="CUMPLE"/>
    <s v="NO CUMPLE"/>
    <x v="0"/>
    <s v="NO CUMPLE"/>
    <s v="NO CUMPLE"/>
  </r>
  <r>
    <s v="INC000002479097"/>
    <s v="TICKET-INTELIGENTE"/>
    <x v="4"/>
    <s v="GESTION TI"/>
    <s v="SEBASTIAN I ACUÑA GUZMAN"/>
    <s v="USR_TSIGHT"/>
    <s v="1-Extenso/Generalizado"/>
    <s v="4-Baja"/>
    <s v="Baja"/>
    <x v="1"/>
    <s v="TELEFONICA EMPRESAS DE CHILE SA"/>
    <s v="wocu_metrics TICKET AUTOMATICO"/>
    <s v="04/12/2023 8:14:26"/>
    <s v="04/12/2023 8:14:26"/>
    <x v="0"/>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s v="CUMPLE"/>
    <s v="NO CUMPLE"/>
    <x v="0"/>
    <s v="NO CUMPLE"/>
    <s v="NO CUMPLE"/>
    <s v="NO CUMPLE"/>
    <s v="CUMPLE"/>
    <x v="0"/>
    <s v="NO CUMPLE"/>
    <s v="NO CUMPLE"/>
  </r>
  <r>
    <s v="INC000002479205"/>
    <s v="INFRAESTRUCTURA DC"/>
    <x v="15"/>
    <s v="APQ ACCESOS"/>
    <s v="PABLO A MALDONADO FLORES"/>
    <s v="tct_pabmaf"/>
    <s v="2-Significativo/Amplio"/>
    <s v="2-Alta"/>
    <s v="Alta"/>
    <x v="0"/>
    <s v="TELEFONICA CYBERSECURITY TECH CHILE SPA"/>
    <s v="REALIZAR TOMA DE ALARMAS DE CLIENTE SALA BLANCA 502"/>
    <s v="04/12/2023 9:04:52"/>
    <s v="04/12/2023 9:05:42"/>
    <x v="0"/>
    <s v="CDP ANTIGUO 1"/>
    <s v="CDP ANTIGUO 2"/>
    <s v="04/12/2023 12:12:03"/>
    <s v="04/12/2023 23:50:00"/>
    <s v="REALIZAR TOMA DE ALARMAS DE CLIENTE SALA BLANCA 502"/>
    <s v="ALARMAS OK"/>
    <d v="1899-12-30T03:04:59"/>
    <d v="1899-12-30T03:07:11"/>
    <d v="1899-12-30T00:02:12"/>
    <s v=""/>
    <s v="Cumplido"/>
    <m/>
    <m/>
    <m/>
    <m/>
    <m/>
    <d v="2023-11-03T00:00:00"/>
    <s v="CUMPLE"/>
    <s v="NO CUMPLE"/>
    <x v="0"/>
    <s v="NO CUMPLE"/>
    <s v="NO CUMPLE"/>
    <s v="NO CUMPLE"/>
    <s v="CUMPLE"/>
    <x v="0"/>
    <s v="NO CUMPLE"/>
    <s v="NO CUMPLE"/>
  </r>
  <r>
    <s v="INC000002479261"/>
    <s v="HOUSING"/>
    <x v="16"/>
    <s v="BELIEVE"/>
    <s v="FERNEY D GARZON PEÑA"/>
    <s v="frp_fbalab"/>
    <s v="3-Moderado/Limitado"/>
    <s v="3-Medio"/>
    <s v="Media"/>
    <x v="0"/>
    <s v="TELEFONICA EMPRESAS DE CHILE SA"/>
    <s v="GESTION DATACENTER/ ACCESOS / TELEFONICA EMPRESAS DE CHILE SA"/>
    <s v="04/12/2023 11:16:39"/>
    <s v="04/12/2023 11:21:12"/>
    <x v="0"/>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s v="CUMPLE"/>
    <s v="NO CUMPLE"/>
    <x v="0"/>
    <s v="NO CUMPLE"/>
    <s v="NO CUMPLE"/>
    <s v="NO CUMPLE"/>
    <s v="CUMPLE"/>
    <x v="0"/>
    <s v="NO CUMPLE"/>
    <s v="NO CUMPLE"/>
  </r>
  <r>
    <s v="INC000002479262"/>
    <s v="HOUSING"/>
    <x v="16"/>
    <s v="BELIEVE"/>
    <s v="FERNEY D GARZON PEÑA"/>
    <s v="frp_fbalab"/>
    <s v="3-Moderado/Limitado"/>
    <s v="3-Medio"/>
    <s v="Media"/>
    <x v="0"/>
    <s v="TELEFONICA EMPRESAS DE CHILE SA"/>
    <s v="GESTION DATACENTER/ ACCESOS / TELEFONICA EMPRESAS DE CHILE SA"/>
    <s v="04/12/2023 11:18:03"/>
    <s v="04/12/2023 11:21:13"/>
    <x v="0"/>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s v="CUMPLE"/>
    <s v="NO CUMPLE"/>
    <x v="0"/>
    <s v="NO CUMPLE"/>
    <s v="NO CUMPLE"/>
    <s v="NO CUMPLE"/>
    <s v="CUMPLE"/>
    <x v="0"/>
    <s v="NO CUMPLE"/>
    <s v="NO CUMPLE"/>
  </r>
  <r>
    <s v="INC000002479281"/>
    <s v="HOUSING"/>
    <x v="14"/>
    <s v="BELIEVE"/>
    <s v="CRISTOPHER MALDONADO ROMERO"/>
    <s v="frp_pcamay"/>
    <s v="3-Moderado/Limitado"/>
    <s v="3-Medio"/>
    <s v="Media"/>
    <x v="1"/>
    <s v="BANCO SANTANDER CHILE"/>
    <s v="GESTION DATACENTER/ ACCESOS /BANCO SANTANDER CHILE"/>
    <s v="04/12/2023 12:13:40"/>
    <s v="04/12/2023 12:13:58"/>
    <x v="0"/>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s v="CUMPLE"/>
    <s v="NO CUMPLE"/>
    <x v="0"/>
    <s v="NO CUMPLE"/>
    <s v="NO CUMPLE"/>
    <s v="CUMPLE"/>
    <s v="NO CUMPLE"/>
    <x v="0"/>
    <s v="NO CUMPLE"/>
    <s v="NO CUMPLE"/>
  </r>
  <r>
    <s v="INC000002479288"/>
    <s v="HOUSING"/>
    <x v="19"/>
    <s v="BELIEVE"/>
    <s v="SEBASTIAN A JARA VIDAL"/>
    <s v="frp_fbalab"/>
    <s v="3-Moderado/Limitado"/>
    <s v="3-Medio"/>
    <s v="Media"/>
    <x v="0"/>
    <s v="CELULOSA ARAUCO Y CONSTITUCION S A"/>
    <s v="GESTION DATACENTER/ ACCESOS / CELULOSA ARAUCO Y CONSTITUCION S A"/>
    <s v="04/12/2023 12:12:31"/>
    <s v="04/12/2023 12:13:31"/>
    <x v="0"/>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s v="CUMPLE"/>
    <s v="NO CUMPLE"/>
    <x v="0"/>
    <s v="NO CUMPLE"/>
    <s v="NO CUMPLE"/>
    <s v="CUMPLE"/>
    <s v="NO CUMPLE"/>
    <x v="0"/>
    <s v="NO CUMPLE"/>
    <s v="NO CUMPLE"/>
  </r>
  <r>
    <s v="INC000002479294"/>
    <s v="HOUSING"/>
    <x v="19"/>
    <s v="BELIEVE"/>
    <s v="SEBASTIAN A JARA VIDAL"/>
    <s v="frp_pcamay"/>
    <s v="3-Moderado/Limitado"/>
    <s v="3-Medio"/>
    <s v="Media"/>
    <x v="0"/>
    <s v="EQUIPOS ELECTRONICOS Y COMPUTACION SA"/>
    <s v="GESTION DATACENTER/ ACCESOS /EQUIPOS ELECTRONICOS Y COMPUTACION SA"/>
    <s v="04/12/2023 12:24:37"/>
    <s v="04/12/2023 12:24:51"/>
    <x v="0"/>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s v="CUMPLE"/>
    <s v="NO CUMPLE"/>
    <x v="0"/>
    <s v="NO CUMPLE"/>
    <s v="NO CUMPLE"/>
    <s v="CUMPLE"/>
    <s v="NO CUMPLE"/>
    <x v="0"/>
    <s v="NO CUMPLE"/>
    <s v="NO CUMPLE"/>
  </r>
  <r>
    <s v="INC000002479309"/>
    <s v="VPN IP - MPLS"/>
    <x v="9"/>
    <s v="GESTION HD"/>
    <s v="SEBASTIAN VILLENA"/>
    <s v="frp_jciert"/>
    <s v="4-Menor/Localizado"/>
    <s v="4-Baja"/>
    <s v="Baja"/>
    <x v="0"/>
    <s v="TELEFONICA EMPRESAS DE CHILE SA"/>
    <s v="REQ / Evidencias de Respaldo de Base de Datos del Servidor CL-V-BD02"/>
    <s v="04/12/2023 9:53:24"/>
    <s v="04/12/2023 9:56:20"/>
    <x v="0"/>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s v="NO CUMPLE"/>
    <s v="CUMPLE"/>
    <x v="0"/>
    <s v="NO CUMPLE"/>
    <s v="NO CUMPLE"/>
    <s v="NO CUMPLE"/>
    <s v="NO CUMPLE"/>
    <x v="0"/>
    <s v="NO CUMPLE"/>
    <s v="CUMPLE"/>
  </r>
  <r>
    <s v="INC000002479355"/>
    <s v="TICKET-INTELIGENTE"/>
    <x v="4"/>
    <s v="GESTION TI"/>
    <s v="ALEJANDRO ACEVEDO VALENZUELA"/>
    <s v="USR_TSIGHT"/>
    <s v="1-Extenso/Generalizado"/>
    <s v="4-Baja"/>
    <s v="Baja"/>
    <x v="1"/>
    <s v="JANSSEN S.A."/>
    <s v="janssen01 - sap-bo-win12 TICKET AUTOMATICO"/>
    <s v="04/12/2023 10:22:37"/>
    <s v="04/12/2023 10:22:37"/>
    <x v="0"/>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s v="NO CUMPLE"/>
    <s v="CUMPLE"/>
    <x v="0"/>
    <s v="NO CUMPLE"/>
    <s v="NO CUMPLE"/>
    <s v="NO CUMPLE"/>
    <s v="CUMPLE"/>
    <x v="0"/>
    <s v="NO CUMPLE"/>
    <s v="NO CUMPLE"/>
  </r>
  <r>
    <s v="INC000002479369"/>
    <s v="VPN IP - MPLS"/>
    <x v="13"/>
    <s v="BELIEVE"/>
    <s v="JOSE A SANTIS SERRANO"/>
    <s v="frp_fpetro"/>
    <s v="3-Moderado/Limitado"/>
    <s v="3-Medio"/>
    <s v="Media"/>
    <x v="0"/>
    <s v="BVS GROUP SPA"/>
    <s v="REQ/IP Maquina VDC y agregar usuario autorizado // BVS group"/>
    <s v="04/12/2023 10:30:55"/>
    <s v="04/12/2023 10:37:27"/>
    <x v="0"/>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s v="NO CUMPLE"/>
    <s v="NO CUMPLE"/>
    <x v="0"/>
    <s v="CUMPLE"/>
    <s v="NO CUMPLE"/>
    <s v="NO CUMPLE"/>
    <s v="NO CUMPLE"/>
    <x v="0"/>
    <s v="CUMPLE"/>
    <s v="NO CUMPLE"/>
  </r>
  <r>
    <s v="INC000002479384"/>
    <s v="HOUSING"/>
    <x v="14"/>
    <s v="BELIEVE"/>
    <s v="CRISTOPHER MALDONADO ROMERO"/>
    <s v="frp_dvital"/>
    <s v="3-Moderado/Limitado"/>
    <s v="3-Medio"/>
    <s v="Media"/>
    <x v="0"/>
    <s v="TELEFONICA EMPRESAS DE CHILE SA"/>
    <s v="GESTION DATACENTER/ ACCESOS /  REDBANK"/>
    <s v="04/12/2023 10:56:18"/>
    <s v="04/12/2023 10:59:38"/>
    <x v="0"/>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s v="CUMPLE"/>
    <s v="NO CUMPLE"/>
    <x v="0"/>
    <s v="NO CUMPLE"/>
    <s v="NO CUMPLE"/>
    <s v="NO CUMPLE"/>
    <s v="CUMPLE"/>
    <x v="0"/>
    <s v="NO CUMPLE"/>
    <s v="NO CUMPLE"/>
  </r>
  <r>
    <s v="INC000002479387"/>
    <s v="TICKET-INTELIGENTE"/>
    <x v="3"/>
    <s v="GESTION TI"/>
    <s v="GUSTAVO AVILA VERA"/>
    <s v="USR_TSIGHT"/>
    <s v="1-Extenso/Generalizado"/>
    <s v="4-Baja"/>
    <s v="Baja"/>
    <x v="1"/>
    <s v="TELEFONICA CYBERSECURITY TECH CHILE SPA"/>
    <s v="tctcsp01 - soc-splunk-i-01 TICKET AUTOMATICO"/>
    <s v="04/12/2023 10:38:43"/>
    <s v="04/12/2023 10:38:43"/>
    <x v="0"/>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s v="NO CUMPLE"/>
    <s v="CUMPLE"/>
    <x v="0"/>
    <s v="NO CUMPLE"/>
    <s v="NO CUMPLE"/>
    <s v="NO CUMPLE"/>
    <s v="CUMPLE"/>
    <x v="0"/>
    <s v="NO CUMPLE"/>
    <s v="NO CUMPLE"/>
  </r>
  <r>
    <s v="INC000002479482"/>
    <s v="VPN IP - MPLS"/>
    <x v="3"/>
    <s v="GESTION CALL CENTER"/>
    <s v="SEBASTIAN I ACUÑA GUZMAN"/>
    <s v="frp_mdomin"/>
    <s v="4-Menor/Localizado"/>
    <s v="4-Baja"/>
    <s v="Baja"/>
    <x v="0"/>
    <s v="AUTO REPUESTOS LOS HEROES LIMITADA"/>
    <s v="FRONT CTC/CALL CENTER/ CONFIGURAR DNS"/>
    <s v="04/12/2023 13:19:56"/>
    <s v="04/12/2023 13:21:03"/>
    <x v="0"/>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s v="NO CUMPLE"/>
    <s v="CUMPLE"/>
    <x v="0"/>
    <s v="NO CUMPLE"/>
    <s v="NO CUMPLE"/>
    <s v="NO CUMPLE"/>
    <s v="NO CUMPLE"/>
    <x v="0"/>
    <s v="CUMPLE"/>
    <s v="NO CUMPLE"/>
  </r>
  <r>
    <s v="INC000002479551"/>
    <s v="HOUSING"/>
    <x v="7"/>
    <s v="DUOC TICKET PENDIENTES"/>
    <s v="CLAUDIO A GAJARDO GARRIDO"/>
    <s v="frp_joagui"/>
    <s v="3-Moderado/Limitado"/>
    <s v="4-Baja"/>
    <s v="Baja"/>
    <x v="0"/>
    <s v="FUNDACION INSTITUTO PROFESIONAL DUOC UC"/>
    <s v="RQ | DUOC | RE: [DUOC] Baja de cuentas OCI: DUOC-Tenance-Oracle"/>
    <s v="04/12/2023 12:49:11"/>
    <s v="04/12/2023 12:50:30"/>
    <x v="0"/>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s v="NO CUMPLE"/>
    <s v="NO CUMPLE"/>
    <x v="0"/>
    <s v="NO CUMPLE"/>
    <s v="CUMPLE"/>
    <s v="NO CUMPLE"/>
    <s v="NO CUMPLE"/>
    <x v="0"/>
    <s v="NO CUMPLE"/>
    <s v="CUMPLE"/>
  </r>
  <r>
    <s v="INC000002479554"/>
    <s v="VPN IP - MPLS"/>
    <x v="3"/>
    <s v="GESTION HD"/>
    <s v="GUSTAVO AVILA VERA"/>
    <s v="frp_spevel"/>
    <s v="3-Moderado/Limitado"/>
    <s v="3-Medio"/>
    <s v="Media"/>
    <x v="0"/>
    <s v="CENTRAL DE RESTAURANTES ARAMARK LTDA."/>
    <s v="HD/Solicitud de registros DNS dominio aramark.cl - Folio F081160"/>
    <s v="04/12/2023 13:00:22"/>
    <s v="04/12/2023 13:04:37"/>
    <x v="0"/>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s v="NO CUMPLE"/>
    <s v="CUMPLE"/>
    <x v="0"/>
    <s v="NO CUMPLE"/>
    <s v="NO CUMPLE"/>
    <s v="NO CUMPLE"/>
    <s v="CUMPLE"/>
    <x v="0"/>
    <s v="NO CUMPLE"/>
    <s v="NO CUMPLE"/>
  </r>
  <r>
    <s v="INC000002479564"/>
    <s v="VPN IP - MPLS"/>
    <x v="13"/>
    <s v="GESTION HD"/>
    <s v="DEIBY Y SANTOYO MONTEROLA"/>
    <s v="frp_spevel"/>
    <s v="3-Moderado/Limitado"/>
    <s v="3-Medio"/>
    <s v="Media"/>
    <x v="0"/>
    <s v="ILUSTRE MUNICIPALIDAD DE CHILLAN VIEJO"/>
    <s v="HD/Requerimiento TCCT-ATOS-TOD ILUSTRE MUNICIPALIDAD DE CHILLAN VIEJO"/>
    <s v="04/12/2023 13:30:10"/>
    <s v="04/12/2023 13:38:20"/>
    <x v="0"/>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s v="NO CUMPLE"/>
    <s v="NO CUMPLE"/>
    <x v="1"/>
    <s v="NO CUMPLE"/>
    <s v="NO CUMPLE"/>
    <s v="NO CUMPLE"/>
    <s v="NO CUMPLE"/>
    <x v="1"/>
    <s v="NO CUMPLE"/>
    <s v="NO CUMPLE"/>
  </r>
  <r>
    <s v="INC000002479620"/>
    <s v="VPN IP - MPLS"/>
    <x v="2"/>
    <s v="GESTION HD"/>
    <s v="LUIS RODRIGO ACEVEDO COLLIPAL"/>
    <s v="frp_jciert"/>
    <s v="4-Menor/Localizado"/>
    <s v="4-Baja"/>
    <s v="Baja"/>
    <x v="0"/>
    <s v="EMPRESA NACIONAL DE CERTIFICACIONES"/>
    <s v="REQ / Agregar accesos a usuario vpn ssl"/>
    <s v="04/12/2023 11:04:21"/>
    <s v="04/12/2023 11:07:03"/>
    <x v="0"/>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s v="NO CUMPLE"/>
    <s v="CUMPLE"/>
    <x v="0"/>
    <s v="NO CUMPLE"/>
    <s v="NO CUMPLE"/>
    <s v="NO CUMPLE"/>
    <s v="CUMPLE"/>
    <x v="0"/>
    <s v="NO CUMPLE"/>
    <s v="NO CUMPLE"/>
  </r>
  <r>
    <s v="INC000002479626"/>
    <s v="VPN IP - MPLS"/>
    <x v="9"/>
    <s v="GESTION HD"/>
    <s v="RODRIGO VÁSQUEZ MUÑOZ"/>
    <s v="frp_fpetro"/>
    <s v="3-Moderado/Limitado"/>
    <s v="3-Medio"/>
    <s v="Media"/>
    <x v="0"/>
    <s v="GASMAR S A"/>
    <s v="REQ/Cliente GASMAR - Servidor GASMARNAS2 IP 10.67.130.2 - Recuperación de archivos"/>
    <s v="04/12/2023 11:06:21"/>
    <s v="04/12/2023 11:12:24"/>
    <x v="0"/>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s v="NO CUMPLE"/>
    <s v="CUMPLE"/>
    <x v="0"/>
    <s v="NO CUMPLE"/>
    <s v="NO CUMPLE"/>
    <s v="NO CUMPLE"/>
    <s v="NO CUMPLE"/>
    <x v="0"/>
    <s v="NO CUMPLE"/>
    <s v="CUMPLE"/>
  </r>
  <r>
    <s v="INC000002479630"/>
    <s v="VPN IP - MPLS"/>
    <x v="3"/>
    <s v="GESTION HD"/>
    <s v="GUSTAVO AVILA VERA"/>
    <s v="frp_jciert"/>
    <s v="4-Menor/Localizado"/>
    <s v="4-Baja"/>
    <s v="Baja"/>
    <x v="0"/>
    <s v="BLUMAR S.A."/>
    <s v="REQ / Claves Root"/>
    <s v="04/12/2023 11:12:58"/>
    <s v="04/12/2023 11:14:53"/>
    <x v="0"/>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s v="NO CUMPLE"/>
    <s v="CUMPLE"/>
    <x v="0"/>
    <s v="NO CUMPLE"/>
    <s v="NO CUMPLE"/>
    <s v="NO CUMPLE"/>
    <s v="NO CUMPLE"/>
    <x v="1"/>
    <s v="NO CUMPLE"/>
    <s v="NO CUMPLE"/>
  </r>
  <r>
    <s v="INC000002479647"/>
    <s v="VPN IP - MPLS"/>
    <x v="2"/>
    <s v="GESTION HD"/>
    <s v="LUIS A VILLASMIL CASTILLO"/>
    <s v="frp_jciert"/>
    <s v="4-Menor/Localizado"/>
    <s v="4-Baja"/>
    <s v="Baja"/>
    <x v="0"/>
    <s v="TELEFONICA GLOBAL TECHNOLOGY S.A.AGENCIA EN CHILE"/>
    <s v="REQ / Cuentas PAM"/>
    <s v="04/12/2023 11:21:16"/>
    <s v="04/12/2023 11:24:50"/>
    <x v="0"/>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s v="NO CUMPLE"/>
    <s v="CUMPLE"/>
    <x v="0"/>
    <s v="NO CUMPLE"/>
    <s v="NO CUMPLE"/>
    <s v="NO CUMPLE"/>
    <s v="CUMPLE"/>
    <x v="0"/>
    <s v="NO CUMPLE"/>
    <s v="NO CUMPLE"/>
  </r>
  <r>
    <s v="INC000002479688"/>
    <s v="HOUSING"/>
    <x v="16"/>
    <s v="BELIEVE"/>
    <s v="FERNEY D GARZON PEÑA"/>
    <s v="frp_dvital"/>
    <s v="3-Moderado/Limitado"/>
    <s v="3-Medio"/>
    <s v="Media"/>
    <x v="0"/>
    <s v="TELEFONICA EMPRESAS DE CHILE SA"/>
    <s v="GESTION DATACENTER/ ACCESOS /  DXC"/>
    <s v="04/12/2023 11:50:49"/>
    <s v="04/12/2023 12:00:31"/>
    <x v="0"/>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s v="CUMPLE"/>
    <s v="NO CUMPLE"/>
    <x v="0"/>
    <s v="NO CUMPLE"/>
    <s v="NO CUMPLE"/>
    <s v="CUMPLE"/>
    <s v="NO CUMPLE"/>
    <x v="0"/>
    <s v="NO CUMPLE"/>
    <s v="NO CUMPLE"/>
  </r>
  <r>
    <s v="INC000002479716"/>
    <s v="VPN IP - MPLS"/>
    <x v="13"/>
    <s v="GESTION HD"/>
    <s v="ANGEL CASTRO CABRERA"/>
    <s v="frp_jciert"/>
    <s v="4-Menor/Localizado"/>
    <s v="4-Baja"/>
    <s v="Baja"/>
    <x v="0"/>
    <s v="TELEFONICA GLOBAL TECHNOLOGY S.A.AGENCIA EN CHILE"/>
    <s v="REQ / Importar a VDC de CLIENTE TERRASOL vm restauradas"/>
    <s v="04/12/2023 11:55:56"/>
    <s v="04/12/2023 11:57:48"/>
    <x v="0"/>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s v="NO CUMPLE"/>
    <s v="CUMPLE"/>
    <x v="0"/>
    <s v="NO CUMPLE"/>
    <s v="NO CUMPLE"/>
    <s v="NO CUMPLE"/>
    <s v="NO CUMPLE"/>
    <x v="1"/>
    <s v="NO CUMPLE"/>
    <s v="NO CUMPLE"/>
  </r>
  <r>
    <s v="INC000002479734"/>
    <s v="VPN IP - MPLS"/>
    <x v="4"/>
    <s v="GESTION HD"/>
    <s v="ALEJANDRO ACEVEDO VALENZUELA"/>
    <s v="frp_jciert"/>
    <s v="4-Menor/Localizado"/>
    <s v="4-Baja"/>
    <s v="Baja"/>
    <x v="0"/>
    <s v="TELEFONICA GLOBAL TECHNOLOGY S.A.AGENCIA EN CHILE"/>
    <s v="REQ / GRUPO BEKAERT / ACMA - Revisar servidor Acma-SQL003 10.68.133.182"/>
    <s v="04/12/2023 12:05:56"/>
    <s v="04/12/2023 12:09:06"/>
    <x v="0"/>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s v="NO CUMPLE"/>
    <s v="CUMPLE"/>
    <x v="0"/>
    <s v="NO CUMPLE"/>
    <s v="NO CUMPLE"/>
    <s v="NO CUMPLE"/>
    <s v="CUMPLE"/>
    <x v="0"/>
    <s v="NO CUMPLE"/>
    <s v="NO CUMPLE"/>
  </r>
  <r>
    <s v="INC000002479774"/>
    <s v="VPN IP - MPLS"/>
    <x v="2"/>
    <s v="GESTION HD"/>
    <s v="OSCAR A RAMIREZ SOTO"/>
    <s v="frp_jciert"/>
    <s v="4-Menor/Localizado"/>
    <s v="4-Baja"/>
    <s v="Baja"/>
    <x v="0"/>
    <s v="PALUMBO S.A."/>
    <s v="REQ / Creación usuarios VPN"/>
    <s v="04/12/2023 12:25:59"/>
    <s v="04/12/2023 12:29:17"/>
    <x v="0"/>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s v="CUMPLE"/>
    <s v="NO CUMPLE"/>
    <x v="0"/>
    <s v="NO CUMPLE"/>
    <s v="NO CUMPLE"/>
    <s v="NO CUMPLE"/>
    <s v="NO CUMPLE"/>
    <x v="0"/>
    <s v="CUMPLE"/>
    <s v="NO CUMPLE"/>
  </r>
  <r>
    <s v="INC000002479777"/>
    <s v="VPN IP - MPLS"/>
    <x v="15"/>
    <s v="GESTION HD"/>
    <s v="PABLO A MALDONADO FLORES"/>
    <s v="frp_fpetro"/>
    <s v="3-Moderado/Limitado"/>
    <s v="3-Medio"/>
    <s v="Media"/>
    <x v="0"/>
    <s v="TELEFONICA GLOBAL TECHNOLOGY S.A.AGENCIA EN CHILE"/>
    <s v="REQ/Creación de Folio"/>
    <s v="04/12/2023 12:23:08"/>
    <s v="04/12/2023 12:30:45"/>
    <x v="0"/>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s v="NO CUMPLE"/>
    <s v="CUMPLE"/>
    <x v="0"/>
    <s v="NO CUMPLE"/>
    <s v="NO CUMPLE"/>
    <s v="NO CUMPLE"/>
    <s v="CUMPLE"/>
    <x v="0"/>
    <s v="NO CUMPLE"/>
    <s v="NO CUMPLE"/>
  </r>
  <r>
    <s v="INC000002479807"/>
    <s v="VPN IP - MPLS"/>
    <x v="5"/>
    <s v="BELIEVE"/>
    <s v="JAVIERA A UMAÑA YEVENES"/>
    <s v="frp_pcamay"/>
    <s v="4-Menor/Localizado"/>
    <s v="4-Baja"/>
    <s v="Baja"/>
    <x v="0"/>
    <s v="TELEFONICA CYBERSECURITY TECH CHILE SPA"/>
    <s v="REQ /  SOC / DUDAS SOBRE EL DOMINIO TIC"/>
    <s v="04/12/2023 13:08:40"/>
    <s v="04/12/2023 13:08:46"/>
    <x v="0"/>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s v="NO CUMPLE"/>
    <s v="CUMPLE"/>
    <x v="0"/>
    <s v="NO CUMPLE"/>
    <s v="NO CUMPLE"/>
    <s v="NO CUMPLE"/>
    <s v="NO CUMPLE"/>
    <x v="0"/>
    <s v="NO CUMPLE"/>
    <s v="CUMPLE"/>
  </r>
  <r>
    <s v="INC000002479860"/>
    <s v="HOUSING"/>
    <x v="15"/>
    <s v="APQ ACCESOS"/>
    <s v="ESTEBAN O BUSTOS CORNEJO"/>
    <s v="tct_ebusto"/>
    <s v="4-Menor/Localizado"/>
    <s v="4-Baja"/>
    <s v="Baja"/>
    <x v="0"/>
    <s v="TELEFONICA EMPRESAS DE CHILE SA"/>
    <s v="SUPERVISION GTD"/>
    <s v="04/12/2023 15:32:59"/>
    <s v="04/12/2023 15:34:19"/>
    <x v="0"/>
    <s v="CDP ANTIGUO 1"/>
    <s v="CDP ANTIGUO 2"/>
    <s v="04/12/2023 15:35:47"/>
    <s v="04/12/2023 23:50:00"/>
    <s v="SUPERVISION GTD"/>
    <s v="SUPERVISION CRQ/OK"/>
    <d v="1899-12-30T00:01:28"/>
    <d v="1899-12-30T00:02:48"/>
    <d v="1899-12-30T00:01:20"/>
    <s v=""/>
    <s v="Cumplido"/>
    <m/>
    <m/>
    <m/>
    <m/>
    <m/>
    <d v="2023-11-03T00:00:00"/>
    <s v="CUMPLE"/>
    <s v="NO CUMPLE"/>
    <x v="0"/>
    <s v="NO CUMPLE"/>
    <s v="NO CUMPLE"/>
    <s v="CUMPLE"/>
    <s v="NO CUMPLE"/>
    <x v="0"/>
    <s v="NO CUMPLE"/>
    <s v="NO CUMPLE"/>
  </r>
  <r>
    <s v="INC000002479866"/>
    <s v="INFRAESTRUCTURA DC"/>
    <x v="8"/>
    <s v="APQ ACCESOS"/>
    <s v="JONATHAN A MARQUEZ ASTENGO"/>
    <s v="tct_jmarqu"/>
    <s v="4-Menor/Localizado"/>
    <s v="4-Baja"/>
    <s v="Baja"/>
    <x v="0"/>
    <s v="TELEFONICA CYBERSECURITY TECH CHILE SPA"/>
    <s v="SUPERVISION CHILENA CONSOLIDADA/CRQ 79132"/>
    <s v="04/12/2023 16:05:24"/>
    <s v="04/12/2023 16:06:49"/>
    <x v="0"/>
    <s v="CDP ANTIGUO 1"/>
    <s v="CDP ANTIGUO 2"/>
    <s v="04/12/2023 16:08:44"/>
    <s v="04/12/2023 23:50:00"/>
    <s v="SUPERVISAR CRUZADA"/>
    <s v="SUPERVISION/CRQ OK"/>
    <d v="1899-12-30T00:00:00"/>
    <d v="1899-12-30T00:00:00"/>
    <d v="1899-12-30T00:00:00"/>
    <s v=""/>
    <s v="Cumplido"/>
    <m/>
    <m/>
    <m/>
    <m/>
    <m/>
    <d v="2023-11-03T00:00:00"/>
    <s v="CUMPLE"/>
    <s v="NO CUMPLE"/>
    <x v="0"/>
    <s v="NO CUMPLE"/>
    <s v="NO CUMPLE"/>
    <s v="CUMPLE"/>
    <s v="NO CUMPLE"/>
    <x v="0"/>
    <s v="NO CUMPLE"/>
    <s v="NO CUMPLE"/>
  </r>
  <r>
    <s v="INC000002479867"/>
    <s v="HOUSING"/>
    <x v="15"/>
    <s v="APQ ACCESOS"/>
    <s v="ESTEBAN O BUSTOS CORNEJO"/>
    <s v="tct_ebusto"/>
    <s v="2-Significativo/Amplio"/>
    <s v="2-Alta"/>
    <s v="Alta"/>
    <x v="0"/>
    <s v="TELEFONICA EMPRESAS DE CHILE SA"/>
    <s v="SUPERVISION INCIDENTE HUAWEI"/>
    <s v="04/12/2023 16:05:36"/>
    <s v="04/12/2023 16:07:01"/>
    <x v="0"/>
    <s v="CDP ANTIGUO 1"/>
    <s v="CDP ANTIGUO 2"/>
    <s v="04/12/2023 18:19:37"/>
    <s v="04/12/2023 23:50:00"/>
    <s v="SUPERVISION INCIDENTE HUAWEI"/>
    <s v="INCIDENCIA NO RESTABLECIDA"/>
    <d v="1899-12-30T02:12:36"/>
    <d v="1899-12-30T02:14:01"/>
    <d v="1899-12-30T00:01:25"/>
    <s v=""/>
    <s v="Cumplido"/>
    <m/>
    <m/>
    <m/>
    <m/>
    <m/>
    <d v="2023-11-03T00:00:00"/>
    <s v="CUMPLE"/>
    <s v="NO CUMPLE"/>
    <x v="0"/>
    <s v="NO CUMPLE"/>
    <s v="NO CUMPLE"/>
    <s v="NO CUMPLE"/>
    <s v="CUMPLE"/>
    <x v="0"/>
    <s v="NO CUMPLE"/>
    <s v="NO CUMPLE"/>
  </r>
  <r>
    <s v="INC000002479870"/>
    <s v="SEGURIDAD"/>
    <x v="9"/>
    <s v="SSO"/>
    <s v="RODRIGO VÁSQUEZ MUÑOZ"/>
    <s v="tct_didala"/>
    <s v="2-Significativo/Amplio"/>
    <s v="2-Alta"/>
    <s v="Alta"/>
    <x v="0"/>
    <s v="TELEFONICA CYBERSECURITY TECH CHILE SPA"/>
    <s v="Realización Respaldo Maquinas Zabbix Paine"/>
    <s v="04/12/2023 16:08:14"/>
    <s v="04/12/2023 16:09:04"/>
    <x v="0"/>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s v="CUMPLE"/>
    <s v="NO CUMPLE"/>
    <x v="0"/>
    <s v="NO CUMPLE"/>
    <s v="NO CUMPLE"/>
    <s v="CUMPLE"/>
    <s v="NO CUMPLE"/>
    <x v="0"/>
    <s v="NO CUMPLE"/>
    <s v="NO CUMPLE"/>
  </r>
  <r>
    <s v="INC000002479878"/>
    <s v="RED INTERNA"/>
    <x v="0"/>
    <s v="APQ ACCESOS"/>
    <s v="CRISTOPHER MALDONADO ROMERO"/>
    <s v="tct_cmaldo"/>
    <s v="4-Menor/Localizado"/>
    <s v="4-Baja"/>
    <s v="Baja"/>
    <x v="0"/>
    <s v="TELEFONICA EMPRESAS DE CHILE SA"/>
    <s v="RONDA TOMA DE TEMPERATURAS SALAS TIC"/>
    <s v="04/12/2023 16:36:49"/>
    <s v="04/12/2023 16:37:51"/>
    <x v="0"/>
    <s v="CDP ANTIGUO 1"/>
    <s v="CDP ANTIGUO 2"/>
    <s v="04/12/2023 17:00:39"/>
    <s v="04/12/2023 23:50:00"/>
    <m/>
    <s v="RONDA REALIZADA"/>
    <d v="1899-12-30T00:00:00"/>
    <d v="1899-12-30T00:00:00"/>
    <d v="1899-12-30T00:00:00"/>
    <s v=""/>
    <s v="Cumplido"/>
    <m/>
    <m/>
    <m/>
    <m/>
    <m/>
    <d v="2023-11-03T00:00:00"/>
    <s v="CUMPLE"/>
    <s v="NO CUMPLE"/>
    <x v="0"/>
    <s v="NO CUMPLE"/>
    <s v="NO CUMPLE"/>
    <s v="CUMPLE"/>
    <s v="NO CUMPLE"/>
    <x v="0"/>
    <s v="NO CUMPLE"/>
    <s v="NO CUMPLE"/>
  </r>
  <r>
    <s v="INC000002479892"/>
    <s v="HOUSING"/>
    <x v="14"/>
    <s v="BELIEVE"/>
    <s v="CRISTOPHER MALDONADO ROMERO"/>
    <s v="frp_fbalab"/>
    <s v="3-Moderado/Limitado"/>
    <s v="3-Medio"/>
    <s v="Media"/>
    <x v="0"/>
    <s v="FORUM SERVICIOS FINANCIEROS SA"/>
    <s v="GESTION DATACENTER/ ACCESOS / FORUM SERVICIOS FINANCIEROS SA"/>
    <s v="04/12/2023 17:38:02"/>
    <s v="04/12/2023 17:39:13"/>
    <x v="0"/>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s v="CUMPLE"/>
    <s v="NO CUMPLE"/>
    <x v="0"/>
    <s v="NO CUMPLE"/>
    <s v="NO CUMPLE"/>
    <s v="CUMPLE"/>
    <s v="NO CUMPLE"/>
    <x v="0"/>
    <s v="NO CUMPLE"/>
    <s v="NO CUMPLE"/>
  </r>
  <r>
    <s v="INC000002479902"/>
    <s v="HOUSING"/>
    <x v="16"/>
    <s v="BELIEVE"/>
    <s v="PABLO A MALDONADO FLORES"/>
    <s v="frp_fbalab"/>
    <s v="3-Moderado/Limitado"/>
    <s v="3-Medio"/>
    <s v="Media"/>
    <x v="0"/>
    <s v="TELEFONICA EMPRESAS DE CHILE SA"/>
    <s v="GESTION DATACENTER/ ACCESOS / TELEFONICA EMPRESAS DE CHILE SA"/>
    <s v="04/12/2023 18:04:13"/>
    <s v="04/12/2023 18:06:12"/>
    <x v="0"/>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s v="CUMPLE"/>
    <s v="NO CUMPLE"/>
    <x v="0"/>
    <s v="NO CUMPLE"/>
    <s v="NO CUMPLE"/>
    <s v="CUMPLE"/>
    <s v="NO CUMPLE"/>
    <x v="0"/>
    <s v="NO CUMPLE"/>
    <s v="NO CUMPLE"/>
  </r>
  <r>
    <s v="INC000002479904"/>
    <s v="HOUSING"/>
    <x v="14"/>
    <s v="BELIEVE"/>
    <s v="CRISTOPHER MALDONADO ROMERO"/>
    <s v="frp_fbalab"/>
    <s v="3-Moderado/Limitado"/>
    <s v="3-Medio"/>
    <s v="Media"/>
    <x v="0"/>
    <s v="FORUM SERVICIOS FINANCIEROS SA"/>
    <s v="GESTION DATACENTER/ ACCESOS / FORUM SERVICIOS FINANCIEROS SA"/>
    <s v="04/12/2023 18:21:47"/>
    <s v="04/12/2023 18:27:13"/>
    <x v="0"/>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s v="CUMPLE"/>
    <s v="NO CUMPLE"/>
    <x v="0"/>
    <s v="NO CUMPLE"/>
    <s v="NO CUMPLE"/>
    <s v="NO CUMPLE"/>
    <s v="CUMPLE"/>
    <x v="0"/>
    <s v="NO CUMPLE"/>
    <s v="NO CUMPLE"/>
  </r>
  <r>
    <s v="INC000002479947"/>
    <s v="TICKET-INTELIGENTE"/>
    <x v="3"/>
    <s v="GESTION TI"/>
    <s v="GUSTAVO AVILA VERA"/>
    <s v="USR_TSIGHT"/>
    <s v="1-Extenso/Generalizado"/>
    <s v="4-Baja"/>
    <s v="Baja"/>
    <x v="1"/>
    <s v="BLUMAR S.A."/>
    <s v="blumar01 - blutssaperp TICKET AUTOMATICO"/>
    <s v="04/12/2023 13:07:30"/>
    <s v="04/12/2023 13:07:30"/>
    <x v="0"/>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s v="CUMPLE"/>
    <s v="NO CUMPLE"/>
    <x v="0"/>
    <s v="NO CUMPLE"/>
    <s v="NO CUMPLE"/>
    <s v="NO CUMPLE"/>
    <s v="CUMPLE"/>
    <x v="0"/>
    <s v="NO CUMPLE"/>
    <s v="NO CUMPLE"/>
  </r>
  <r>
    <s v="INC000002479948"/>
    <s v="RED INTERNA"/>
    <x v="0"/>
    <s v="APQ ACCESOS"/>
    <s v="CRISTOPHER MALDONADO ROMERO"/>
    <s v="tct_cmaldo"/>
    <s v="4-Menor/Localizado"/>
    <s v="4-Baja"/>
    <s v="Baja"/>
    <x v="0"/>
    <s v="TELEFONICA EMPRESAS DE CHILE SA"/>
    <s v="RONDA TOMA DE TEMPERATURAS SALAS TIC"/>
    <s v="04/12/2023 13:10:09"/>
    <s v="04/12/2023 13:11:02"/>
    <x v="0"/>
    <s v="CDP ANTIGUO 1"/>
    <s v="CDP ANTIGUO 2"/>
    <s v="04/12/2023 13:34:51"/>
    <s v="04/12/2023 23:50:00"/>
    <m/>
    <s v="RONDA REALIZADA"/>
    <d v="1899-12-30T00:00:00"/>
    <d v="1899-12-30T00:00:00"/>
    <d v="1899-12-30T00:00:00"/>
    <s v=""/>
    <s v="Cumplido"/>
    <m/>
    <m/>
    <m/>
    <m/>
    <m/>
    <d v="2023-11-07T00:00:00"/>
    <s v="CUMPLE"/>
    <s v="NO CUMPLE"/>
    <x v="0"/>
    <s v="NO CUMPLE"/>
    <s v="NO CUMPLE"/>
    <s v="CUMPLE"/>
    <s v="NO CUMPLE"/>
    <x v="0"/>
    <s v="NO CUMPLE"/>
    <s v="NO CUMPLE"/>
  </r>
  <r>
    <s v="INC000002479957"/>
    <s v="TICKET-INTELIGENTE"/>
    <x v="4"/>
    <s v="GESTION TI"/>
    <s v="ALEJANDRO ACEVEDO VALENZUELA"/>
    <s v="USR_TSIGHT"/>
    <s v="1-Extenso/Generalizado"/>
    <s v="4-Baja"/>
    <s v="Baja"/>
    <x v="1"/>
    <s v="GPS CHILE SPA"/>
    <s v="gpschi01 - wnprws_med01 TICKET AUTOMATICO"/>
    <s v="04/12/2023 13:16:34"/>
    <s v="04/12/2023 13:16:34"/>
    <x v="0"/>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s v="NO CUMPLE"/>
    <s v="CUMPLE"/>
    <x v="0"/>
    <s v="NO CUMPLE"/>
    <s v="NO CUMPLE"/>
    <s v="NO CUMPLE"/>
    <s v="CUMPLE"/>
    <x v="0"/>
    <s v="NO CUMPLE"/>
    <s v="NO CUMPLE"/>
  </r>
  <r>
    <s v="INC000002479994"/>
    <s v="TICKET-INTELIGENTE"/>
    <x v="23"/>
    <s v="GESTION TI"/>
    <s v="JUAN P SEGURA VARGAS"/>
    <s v="USR_TSIGHT"/>
    <s v="1-Extenso/Generalizado"/>
    <s v="4-Baja"/>
    <s v="Baja"/>
    <x v="1"/>
    <s v="TELEFONICA EMPRESAS DE CHILE SA"/>
    <s v="gda - bda_gda50 TICKET AUTOMATICO"/>
    <s v="04/12/2023 13:58:07"/>
    <s v="04/12/2023 13:58:07"/>
    <x v="0"/>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s v="NO CUMPLE"/>
    <s v="CUMPLE"/>
    <x v="0"/>
    <s v="NO CUMPLE"/>
    <s v="NO CUMPLE"/>
    <s v="NO CUMPLE"/>
    <s v="CUMPLE"/>
    <x v="0"/>
    <s v="NO CUMPLE"/>
    <s v="NO CUMPLE"/>
  </r>
  <r>
    <s v="INC000002480004"/>
    <s v="HOUSING"/>
    <x v="16"/>
    <s v="BELIEVE"/>
    <s v="JORGE S LORCA LEIVA"/>
    <s v="frp_fbalab"/>
    <s v="3-Moderado/Limitado"/>
    <s v="3-Medio"/>
    <s v="Media"/>
    <x v="0"/>
    <s v="TELEFONICA EMPRESAS DE CHILE SA"/>
    <s v="GESTION DATACENTER/ ACCESOS / TELEFONICA EMPRESAS DE CHILE SA"/>
    <s v="04/12/2023 14:08:36"/>
    <s v="04/12/2023 14:09:37"/>
    <x v="0"/>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s v="CUMPLE"/>
    <s v="NO CUMPLE"/>
    <x v="0"/>
    <s v="NO CUMPLE"/>
    <s v="NO CUMPLE"/>
    <s v="NO CUMPLE"/>
    <s v="CUMPLE"/>
    <x v="0"/>
    <s v="NO CUMPLE"/>
    <s v="NO CUMPLE"/>
  </r>
  <r>
    <s v="INC000002480068"/>
    <s v="TICKET-INTELIGENTE"/>
    <x v="23"/>
    <s v="GESTION TI"/>
    <s v="JUAN P SEGURA VARGAS"/>
    <s v="USR_TSIGHT"/>
    <s v="1-Extenso/Generalizado"/>
    <s v="4-Baja"/>
    <s v="Baja"/>
    <x v="1"/>
    <s v="FUNDACION INSTITUTO PROFESIONAL DUOC UC"/>
    <s v="fiprdu01 - srvfs01_vm TICKET AUTOMATICO"/>
    <s v="04/12/2023 15:14:59"/>
    <s v="04/12/2023 15:14:59"/>
    <x v="0"/>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s v="NO CUMPLE"/>
    <s v="CUMPLE"/>
    <x v="0"/>
    <s v="NO CUMPLE"/>
    <s v="NO CUMPLE"/>
    <s v="NO CUMPLE"/>
    <s v="CUMPLE"/>
    <x v="0"/>
    <s v="NO CUMPLE"/>
    <s v="NO CUMPLE"/>
  </r>
  <r>
    <s v="INC000002480077"/>
    <s v="TICKET-INTELIGENTE"/>
    <x v="23"/>
    <s v="GESTION TI"/>
    <s v="JUAN P SEGURA VARGAS"/>
    <s v="USR_TSIGHT"/>
    <s v="1-Extenso/Generalizado"/>
    <s v="4-Baja"/>
    <s v="Baja"/>
    <x v="1"/>
    <s v="EMPRESA NACIONAL DE CERTIFICACIONES"/>
    <s v="emnace01 - srv_file01_vm TICKET AUTOMATICO"/>
    <s v="04/12/2023 15:22:17"/>
    <s v="04/12/2023 15:22:17"/>
    <x v="0"/>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s v="NO CUMPLE"/>
    <s v="CUMPLE"/>
    <x v="0"/>
    <s v="NO CUMPLE"/>
    <s v="NO CUMPLE"/>
    <s v="NO CUMPLE"/>
    <s v="CUMPLE"/>
    <x v="0"/>
    <s v="NO CUMPLE"/>
    <s v="NO CUMPLE"/>
  </r>
  <r>
    <s v="INC000002480080"/>
    <s v="HOUSING"/>
    <x v="14"/>
    <s v="BELIEVE"/>
    <s v="CRISTOPHER MALDONADO ROMERO"/>
    <s v="frp_fbalab"/>
    <s v="3-Moderado/Limitado"/>
    <s v="3-Medio"/>
    <s v="Media"/>
    <x v="0"/>
    <s v="BANCO SANTANDER CHILE 1"/>
    <s v="GESTION DATACENTER/ ACCESOS / BANCO SANTANDER CHILE 1"/>
    <s v="04/12/2023 15:28:16"/>
    <s v="04/12/2023 15:32:01"/>
    <x v="0"/>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s v="CUMPLE"/>
    <s v="NO CUMPLE"/>
    <x v="0"/>
    <s v="NO CUMPLE"/>
    <s v="NO CUMPLE"/>
    <s v="NO CUMPLE"/>
    <s v="CUMPLE"/>
    <x v="0"/>
    <s v="NO CUMPLE"/>
    <s v="NO CUMPLE"/>
  </r>
  <r>
    <s v="INC000002480105"/>
    <s v="HOUSING"/>
    <x v="19"/>
    <s v="BELIEVE"/>
    <s v="SEBASTIAN A JARA VIDAL"/>
    <s v="frp_jolsso"/>
    <s v="3-Moderado/Limitado"/>
    <s v="3-Medio"/>
    <s v="Media"/>
    <x v="1"/>
    <s v="FORUM SERVICIOS FINANCIEROS SA"/>
    <s v="GESTION DATACENTER/ ACCESOS / FORUM SERVICIOS FINANCIEROS SA"/>
    <s v="04/12/2023 14:54:25"/>
    <s v="04/12/2023 14:56:12"/>
    <x v="0"/>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s v="CUMPLE"/>
    <s v="NO CUMPLE"/>
    <x v="0"/>
    <s v="NO CUMPLE"/>
    <s v="NO CUMPLE"/>
    <s v="CUMPLE"/>
    <s v="NO CUMPLE"/>
    <x v="0"/>
    <s v="NO CUMPLE"/>
    <s v="NO CUMPLE"/>
  </r>
  <r>
    <s v="INC000002480128"/>
    <s v="HOUSING"/>
    <x v="16"/>
    <s v="BELIEVE"/>
    <s v="JORGE S LORCA LEIVA"/>
    <s v="frp_jolsso"/>
    <s v="3-Moderado/Limitado"/>
    <s v="3-Medio"/>
    <s v="Media"/>
    <x v="0"/>
    <s v="TELEFONICA EMPRESAS DE CHILE SA"/>
    <s v="GESTION DATACENTER/ ACCESOS / TELEFONICA EMPRESAS DE CHILE SA"/>
    <s v="04/12/2023 15:36:12"/>
    <s v="04/12/2023 15:39:09"/>
    <x v="0"/>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s v="CUMPLE"/>
    <s v="NO CUMPLE"/>
    <x v="0"/>
    <s v="NO CUMPLE"/>
    <s v="NO CUMPLE"/>
    <s v="CUMPLE"/>
    <s v="NO CUMPLE"/>
    <x v="0"/>
    <s v="NO CUMPLE"/>
    <s v="NO CUMPLE"/>
  </r>
  <r>
    <s v="INC000002480131"/>
    <s v="VPN IP - MPLS"/>
    <x v="12"/>
    <s v="GESTION HD"/>
    <s v="MOISES E MONTERO RAMOS"/>
    <s v="frp_jciert"/>
    <s v="4-Menor/Localizado"/>
    <s v="4-Baja"/>
    <s v="Baja"/>
    <x v="0"/>
    <s v="GARMENDIA MACUS SOCIEDAD ANONIMA"/>
    <s v="REQ / GARMENDIA//Zerto Cloud Connector"/>
    <s v="04/12/2023 15:42:51"/>
    <s v="04/12/2023 15:47:06"/>
    <x v="0"/>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s v="NO CUMPLE"/>
    <s v="CUMPLE"/>
    <x v="0"/>
    <s v="NO CUMPLE"/>
    <s v="NO CUMPLE"/>
    <s v="NO CUMPLE"/>
    <s v="NO CUMPLE"/>
    <x v="0"/>
    <s v="NO CUMPLE"/>
    <s v="CUMPLE"/>
  </r>
  <r>
    <s v="INC000002480134"/>
    <s v="VPN IP - MPLS"/>
    <x v="3"/>
    <s v="GESTION HD"/>
    <s v="GUSTAVO AVILA VERA"/>
    <s v="frp_jciert"/>
    <s v="4-Menor/Localizado"/>
    <s v="4-Baja"/>
    <s v="Baja"/>
    <x v="0"/>
    <s v="TELEFONICA GLOBAL TECHNOLOGY S.A.AGENCIA EN CHILE"/>
    <s v="REQ / Carga Dump_ Emisión Facturas Electrónicas"/>
    <s v="04/12/2023 15:49:50"/>
    <s v="04/12/2023 15:51:55"/>
    <x v="0"/>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s v="CUMPLE"/>
    <s v="NO CUMPLE"/>
    <x v="0"/>
    <s v="NO CUMPLE"/>
    <s v="NO CUMPLE"/>
    <s v="NO CUMPLE"/>
    <s v="CUMPLE"/>
    <x v="0"/>
    <s v="NO CUMPLE"/>
    <s v="NO CUMPLE"/>
  </r>
  <r>
    <s v="INC000002480135"/>
    <s v="HOUSING"/>
    <x v="16"/>
    <s v="BELIEVE"/>
    <s v="JORGE S LORCA LEIVA"/>
    <s v="frp_jolsso"/>
    <s v="3-Moderado/Limitado"/>
    <s v="3-Medio"/>
    <s v="Media"/>
    <x v="0"/>
    <s v="TELEFONICA EMPRESAS DE CHILE SA"/>
    <s v="GESTION DATACENTER/ ACCESOS / TELEFONICA EMPRESAS DE CHILE SA"/>
    <s v="04/12/2023 15:49:33"/>
    <s v="04/12/2023 15:51:20"/>
    <x v="0"/>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s v="CUMPLE"/>
    <s v="NO CUMPLE"/>
    <x v="0"/>
    <s v="NO CUMPLE"/>
    <s v="NO CUMPLE"/>
    <s v="CUMPLE"/>
    <s v="NO CUMPLE"/>
    <x v="0"/>
    <s v="NO CUMPLE"/>
    <s v="NO CUMPLE"/>
  </r>
  <r>
    <s v="INC000002480154"/>
    <s v="HOUSING"/>
    <x v="19"/>
    <s v="BELIEVE"/>
    <s v="SEBASTIAN A JARA VIDAL"/>
    <s v="frp_dvital"/>
    <s v="3-Moderado/Limitado"/>
    <s v="3-Medio"/>
    <s v="Media"/>
    <x v="0"/>
    <s v="IDOM INGENIERIA Y CONSULTORIA S.A. AGENCIA EN CHILE"/>
    <s v="GESTION DATACENTER/ ACCESOS / Nabiax"/>
    <s v="04/12/2023 16:28:41"/>
    <s v="04/12/2023 16:33:54"/>
    <x v="0"/>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s v="CUMPLE"/>
    <s v="NO CUMPLE"/>
    <x v="0"/>
    <s v="NO CUMPLE"/>
    <s v="NO CUMPLE"/>
    <s v="CUMPLE"/>
    <s v="NO CUMPLE"/>
    <x v="0"/>
    <s v="NO CUMPLE"/>
    <s v="NO CUMPLE"/>
  </r>
  <r>
    <s v="INC000002480179"/>
    <s v="VPN IP - MPLS"/>
    <x v="3"/>
    <s v="GESTION HD"/>
    <s v="SEBASTIAN I ACUÑA GUZMAN"/>
    <s v="frp_jciert"/>
    <s v="4-Menor/Localizado"/>
    <s v="4-Baja"/>
    <s v="Baja"/>
    <x v="0"/>
    <s v="TELEFONICA GLOBAL TECHNOLOGY S.A.AGENCIA EN CHILE"/>
    <s v="REQ / Creación de registro SPF - overhaul.cl"/>
    <s v="04/12/2023 17:37:36"/>
    <s v="04/12/2023 17:40:12"/>
    <x v="0"/>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s v="CUMPLE"/>
    <s v="NO CUMPLE"/>
    <x v="0"/>
    <s v="NO CUMPLE"/>
    <s v="NO CUMPLE"/>
    <s v="NO CUMPLE"/>
    <s v="NO CUMPLE"/>
    <x v="0"/>
    <s v="CUMPLE"/>
    <s v="NO CUMPLE"/>
  </r>
  <r>
    <s v="INC000002480188"/>
    <s v="VPN IP - MPLS"/>
    <x v="17"/>
    <s v="GESTION HD"/>
    <s v="NICOLAS A SAAVEDRA EGUILUZ"/>
    <s v="frp_fpetro"/>
    <s v="3-Moderado/Limitado"/>
    <s v="3-Medio"/>
    <s v="Media"/>
    <x v="0"/>
    <s v="NUTRISCO CHILE SA"/>
    <s v="REQ/Usuarios en SAP"/>
    <s v="04/12/2023 17:46:34"/>
    <s v="04/12/2023 17:49:54"/>
    <x v="0"/>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s v="CUMPLE"/>
    <s v="NO CUMPLE"/>
    <x v="0"/>
    <s v="NO CUMPLE"/>
    <s v="NO CUMPLE"/>
    <s v="CUMPLE"/>
    <s v="NO CUMPLE"/>
    <x v="0"/>
    <s v="NO CUMPLE"/>
    <s v="NO CUMPLE"/>
  </r>
  <r>
    <s v="INC000002480191"/>
    <s v="VPN IP - MPLS"/>
    <x v="4"/>
    <s v="GESTION HD"/>
    <s v="ALEJANDRO ACEVEDO VALENZUELA"/>
    <s v="frp_fpetro"/>
    <s v="3-Moderado/Limitado"/>
    <s v="3-Medio"/>
    <s v="Media"/>
    <x v="0"/>
    <s v="EMPRESA NACIONAL DE CERTIFICACIONES"/>
    <s v="REQ/Activar OS"/>
    <s v="04/12/2023 17:53:09"/>
    <s v="04/12/2023 17:57:18"/>
    <x v="0"/>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s v="NO CUMPLE"/>
    <s v="CUMPLE"/>
    <x v="0"/>
    <s v="NO CUMPLE"/>
    <s v="NO CUMPLE"/>
    <s v="NO CUMPLE"/>
    <s v="NO CUMPLE"/>
    <x v="0"/>
    <s v="CUMPLE"/>
    <s v="NO CUMPLE"/>
  </r>
  <r>
    <s v="INC000002480194"/>
    <s v="VPN IP - MPLS"/>
    <x v="13"/>
    <s v="BELIEVE"/>
    <s v="PABLO N OLIVA ALARCON"/>
    <s v="frp_jciert"/>
    <s v="4-Menor/Localizado"/>
    <s v="4-Baja"/>
    <s v="Baja"/>
    <x v="0"/>
    <s v="TELEFONICA GLOBAL TECHNOLOGY S.A.AGENCIA EN CHILE"/>
    <s v="REQ / Importación vm VDC IPCHILE"/>
    <s v="04/12/2023 17:59:53"/>
    <s v="04/12/2023 18:06:13"/>
    <x v="0"/>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s v="NO CUMPLE"/>
    <s v="CUMPLE"/>
    <x v="0"/>
    <s v="NO CUMPLE"/>
    <s v="NO CUMPLE"/>
    <s v="NO CUMPLE"/>
    <s v="NO CUMPLE"/>
    <x v="0"/>
    <s v="NO CUMPLE"/>
    <s v="CUMPLE"/>
  </r>
  <r>
    <s v="INC000002480197"/>
    <s v="VPN IP - MPLS"/>
    <x v="3"/>
    <s v="GESTION HD"/>
    <s v="SEBASTIAN I ACUÑA GUZMAN"/>
    <s v="frp_jciert"/>
    <s v="4-Menor/Localizado"/>
    <s v="4-Baja"/>
    <s v="Baja"/>
    <x v="0"/>
    <s v="BLUMAR S.A."/>
    <s v="REQ / Validar licencias Suse"/>
    <s v="04/12/2023 18:15:33"/>
    <s v="04/12/2023 18:20:35"/>
    <x v="0"/>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s v="NO CUMPLE"/>
    <s v="CUMPLE"/>
    <x v="0"/>
    <s v="NO CUMPLE"/>
    <s v="NO CUMPLE"/>
    <s v="NO CUMPLE"/>
    <s v="NO CUMPLE"/>
    <x v="0"/>
    <s v="CUMPLE"/>
    <s v="NO CUMPLE"/>
  </r>
  <r>
    <s v="INC000002480205"/>
    <s v="INFRAESTRUCTURA DC"/>
    <x v="15"/>
    <s v="APQ ACCESOS"/>
    <s v="PABLO A MALDONADO FLORES"/>
    <s v="tct_pabmaf"/>
    <s v="2-Significativo/Amplio"/>
    <s v="2-Alta"/>
    <s v="Alta"/>
    <x v="0"/>
    <s v="TELEFONICA CYBERSECURITY TECH CHILE SPA"/>
    <s v="REALIZAR RONDA Y REVISION DE SALAS TECNICAS"/>
    <s v="04/12/2023 15:23:36"/>
    <s v="04/12/2023 15:24:28"/>
    <x v="0"/>
    <s v="CDP ANTIGUO 1"/>
    <s v="CDP ANTIGUO 2"/>
    <s v="04/12/2023 15:38:57"/>
    <s v="04/12/2023 23:50:00"/>
    <s v="REALIZAR RONDA Y REVISION DE SALAS TECNICAS"/>
    <m/>
    <d v="1899-12-30T00:13:38"/>
    <d v="1899-12-30T00:15:21"/>
    <d v="1899-12-30T00:01:43"/>
    <s v=""/>
    <s v="Cumplido"/>
    <m/>
    <m/>
    <m/>
    <m/>
    <m/>
    <d v="2023-11-04T00:00:00"/>
    <s v="CUMPLE"/>
    <s v="NO CUMPLE"/>
    <x v="0"/>
    <s v="NO CUMPLE"/>
    <s v="NO CUMPLE"/>
    <s v="CUMPLE"/>
    <s v="NO CUMPLE"/>
    <x v="0"/>
    <s v="NO CUMPLE"/>
    <s v="NO CUMPLE"/>
  </r>
  <r>
    <s v="INC000002480209"/>
    <s v="INFRAESTRUCTURA DC"/>
    <x v="15"/>
    <s v="APQ ACCESOS"/>
    <s v="PABLO A MALDONADO FLORES"/>
    <s v="tct_pabmaf"/>
    <s v="2-Significativo/Amplio"/>
    <s v="2-Alta"/>
    <s v="Alta"/>
    <x v="0"/>
    <s v="TELEFONICA CYBERSECURITY TECH CHILE SPA"/>
    <s v="REALIZAR RONDA Y REVISION DE SALAS TECNICAS"/>
    <s v="04/12/2023 15:25:44"/>
    <s v="04/12/2023 15:27:14"/>
    <x v="0"/>
    <s v="CDP ANTIGUO 1"/>
    <s v="CDP ANTIGUO 2"/>
    <s v="04/12/2023 15:39:56"/>
    <s v="04/12/2023 23:50:00"/>
    <s v="REALIZAR RONDA Y REVISION DE SALAS TECNICAS"/>
    <m/>
    <d v="1899-12-30T00:12:19"/>
    <d v="1899-12-30T00:14:12"/>
    <d v="1899-12-30T00:01:53"/>
    <s v=""/>
    <s v="Cumplido"/>
    <m/>
    <m/>
    <m/>
    <m/>
    <m/>
    <d v="2023-11-04T00:00:00"/>
    <s v="CUMPLE"/>
    <s v="NO CUMPLE"/>
    <x v="0"/>
    <s v="NO CUMPLE"/>
    <s v="NO CUMPLE"/>
    <s v="CUMPLE"/>
    <s v="NO CUMPLE"/>
    <x v="0"/>
    <s v="NO CUMPLE"/>
    <s v="NO CUMPLE"/>
  </r>
  <r>
    <s v="INC000002480213"/>
    <s v="INFRAESTRUCTURA DC"/>
    <x v="15"/>
    <s v="APQ ACCESOS"/>
    <s v="PABLO A MALDONADO FLORES"/>
    <s v="tct_pabmaf"/>
    <s v="2-Significativo/Amplio"/>
    <s v="2-Alta"/>
    <s v="Alta"/>
    <x v="0"/>
    <s v="TELEFONICA CYBERSECURITY TECH CHILE SPA"/>
    <s v="REALIZAR RONDA Y REVISION DE SALAS TECNICAS"/>
    <s v="04/12/2023 15:30:00"/>
    <s v="04/12/2023 15:30:01"/>
    <x v="0"/>
    <s v="CDP ANTIGUO 1"/>
    <s v="CDP ANTIGUO 2"/>
    <s v="04/12/2023 15:40:30"/>
    <s v="04/12/2023 23:50:00"/>
    <s v="REALIZAR RONDA Y REVISION DE SALAS TECNICAS"/>
    <m/>
    <d v="1899-12-30T00:09:53"/>
    <d v="1899-12-30T00:10:30"/>
    <d v="1899-12-30T00:00:37"/>
    <s v=""/>
    <s v="Cumplido"/>
    <m/>
    <m/>
    <m/>
    <m/>
    <m/>
    <d v="2023-11-04T00:00:00"/>
    <s v="CUMPLE"/>
    <s v="NO CUMPLE"/>
    <x v="0"/>
    <s v="NO CUMPLE"/>
    <s v="NO CUMPLE"/>
    <s v="CUMPLE"/>
    <s v="NO CUMPLE"/>
    <x v="0"/>
    <s v="NO CUMPLE"/>
    <s v="NO CUMPLE"/>
  </r>
  <r>
    <s v="INC000002480238"/>
    <s v="HOUSING"/>
    <x v="1"/>
    <s v="APQ ACCESOS"/>
    <s v="CARLOS F ARAYA RAMIREZ"/>
    <s v="tct_cararr"/>
    <s v="4-Menor/Localizado"/>
    <s v="4-Baja"/>
    <s v="Baja"/>
    <x v="0"/>
    <s v="TELEFONICA CYBERSECURITY TECH CHILE SPA"/>
    <s v="FACTIBILIDAD 78851"/>
    <s v="04/12/2023 16:17:53"/>
    <s v="04/12/2023 16:19:25"/>
    <x v="0"/>
    <s v="CDP ANTIGUO 1"/>
    <s v="CDP ANTIGUO 2"/>
    <s v="04/12/2023 16:56:56"/>
    <s v="04/12/2023 23:50:00"/>
    <s v="FORUM"/>
    <s v="FACTIBILIDAD ENVIADA"/>
    <d v="1899-12-30T00:00:00"/>
    <d v="1899-12-30T00:00:00"/>
    <d v="1899-12-30T00:00:00"/>
    <s v=""/>
    <s v="Cumplido"/>
    <m/>
    <m/>
    <m/>
    <m/>
    <m/>
    <d v="2023-11-04T00:00:00"/>
    <s v="CUMPLE"/>
    <s v="NO CUMPLE"/>
    <x v="0"/>
    <s v="NO CUMPLE"/>
    <s v="NO CUMPLE"/>
    <s v="CUMPLE"/>
    <s v="NO CUMPLE"/>
    <x v="0"/>
    <s v="NO CUMPLE"/>
    <s v="NO CUMPLE"/>
  </r>
  <r>
    <s v="INC000002480256"/>
    <s v="HOUSING"/>
    <x v="1"/>
    <s v="APQ ACCESOS"/>
    <s v="CARLOS F ARAYA RAMIREZ"/>
    <s v="tct_cararr"/>
    <s v="4-Menor/Localizado"/>
    <s v="4-Baja"/>
    <s v="Baja"/>
    <x v="0"/>
    <s v="TELEFONICA CYBERSECURITY TECH CHILE SPA"/>
    <s v="FACTIBILIDAD 78531"/>
    <s v="04/12/2023 16:42:18"/>
    <s v="04/12/2023 16:43:13"/>
    <x v="0"/>
    <s v="CDP ANTIGUO 1"/>
    <s v="CDP ANTIGUO 2"/>
    <s v="04/12/2023 17:00:52"/>
    <s v="04/12/2023 23:50:00"/>
    <s v="PESQUERA TRANS"/>
    <s v="FACTIBILIDAD ENVIADA"/>
    <d v="1899-12-30T00:00:00"/>
    <d v="1899-12-30T00:00:00"/>
    <d v="1899-12-30T00:00:00"/>
    <s v=""/>
    <s v="Cumplido"/>
    <m/>
    <m/>
    <m/>
    <m/>
    <m/>
    <d v="2023-11-04T00:00:00"/>
    <s v="CUMPLE"/>
    <s v="NO CUMPLE"/>
    <x v="0"/>
    <s v="NO CUMPLE"/>
    <s v="NO CUMPLE"/>
    <s v="CUMPLE"/>
    <s v="NO CUMPLE"/>
    <x v="0"/>
    <s v="NO CUMPLE"/>
    <s v="NO CUMPLE"/>
  </r>
  <r>
    <s v="INC000002480268"/>
    <s v="HOUSING"/>
    <x v="1"/>
    <s v="APQ ACCESOS"/>
    <s v="CARLOS F ARAYA RAMIREZ"/>
    <s v="tct_cararr"/>
    <s v="4-Menor/Localizado"/>
    <s v="4-Baja"/>
    <s v="Baja"/>
    <x v="0"/>
    <s v="TELEFONICA CYBERSECURITY TECH CHILE SPA"/>
    <s v="FACTIBILIDAD 78993"/>
    <s v="04/12/2023 17:07:03"/>
    <s v="04/12/2023 17:08:14"/>
    <x v="0"/>
    <s v="CDP ANTIGUO 1"/>
    <s v="CDP ANTIGUO 2"/>
    <s v="04/12/2023 17:12:30"/>
    <s v="04/12/2023 23:50:00"/>
    <s v="BCO SANTANDER"/>
    <s v="FACTIBILIDAD ENVIADA"/>
    <d v="1899-12-30T00:03:51"/>
    <d v="1899-12-30T00:05:27"/>
    <d v="1899-12-30T00:01:36"/>
    <s v=""/>
    <s v="Cumplido"/>
    <m/>
    <m/>
    <m/>
    <m/>
    <m/>
    <d v="2023-11-04T00:00:00"/>
    <s v="CUMPLE"/>
    <s v="NO CUMPLE"/>
    <x v="0"/>
    <s v="NO CUMPLE"/>
    <s v="NO CUMPLE"/>
    <s v="CUMPLE"/>
    <s v="NO CUMPLE"/>
    <x v="0"/>
    <s v="NO CUMPLE"/>
    <s v="NO CUMPLE"/>
  </r>
  <r>
    <s v="INC000002480311"/>
    <s v="TICKET-INTELIGENTE"/>
    <x v="23"/>
    <s v="GESTION TI"/>
    <s v="JUAN P SEGURA VARGAS"/>
    <s v="USR_TSIGHT"/>
    <s v="1-Extenso/Generalizado"/>
    <s v="4-Baja"/>
    <s v="Baja"/>
    <x v="1"/>
    <s v="TELEFONICA EMPRESAS DE CHILE SA"/>
    <s v="wocu_metrics TICKET AUTOMATICO"/>
    <s v="04/12/2023 16:02:43"/>
    <s v="04/12/2023 16:02:43"/>
    <x v="0"/>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s v="NO CUMPLE"/>
    <s v="CUMPLE"/>
    <x v="0"/>
    <s v="NO CUMPLE"/>
    <s v="NO CUMPLE"/>
    <s v="NO CUMPLE"/>
    <s v="CUMPLE"/>
    <x v="0"/>
    <s v="NO CUMPLE"/>
    <s v="NO CUMPLE"/>
  </r>
  <r>
    <s v="INC000002480372"/>
    <s v="VPN IP - MPLS"/>
    <x v="13"/>
    <s v="GESTION HD"/>
    <s v="PABLO N OLIVA ALARCON"/>
    <s v="frp_rreyes"/>
    <s v="3-Moderado/Limitado"/>
    <s v="3-Medio"/>
    <s v="Media"/>
    <x v="0"/>
    <s v="TELEFONICA CYBERSECURITY TECH CHILE SPA"/>
    <s v="HD/ Plataforma VDC Servicio de respaldo básico - Cliente Brinks"/>
    <s v="04/12/2023 17:01:48"/>
    <s v="04/12/2023 17:04:05"/>
    <x v="0"/>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s v="NO CUMPLE"/>
    <s v="CUMPLE"/>
    <x v="0"/>
    <s v="NO CUMPLE"/>
    <s v="NO CUMPLE"/>
    <s v="NO CUMPLE"/>
    <s v="NO CUMPLE"/>
    <x v="0"/>
    <s v="NO CUMPLE"/>
    <s v="CUMPLE"/>
  </r>
  <r>
    <s v="INC000002480506"/>
    <s v="VPN IP - MPLS"/>
    <x v="23"/>
    <s v="GESTION HD"/>
    <s v="JUAN P SEGURA VARGAS"/>
    <s v="frp_fpetro"/>
    <s v="3-Moderado/Limitado"/>
    <s v="3-Medio"/>
    <s v="Media"/>
    <x v="1"/>
    <s v="EMPRESA NACIONAL DE CERTIFICACIONES"/>
    <s v="REQ/Activación OS"/>
    <s v="04/12/2023 18:26:45"/>
    <s v="04/12/2023 18:31:09"/>
    <x v="0"/>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s v="NO CUMPLE"/>
    <s v="CUMPLE"/>
    <x v="0"/>
    <s v="NO CUMPLE"/>
    <s v="NO CUMPLE"/>
    <s v="NO CUMPLE"/>
    <s v="CUMPLE"/>
    <x v="0"/>
    <s v="NO CUMPLE"/>
    <s v="NO CUMPLE"/>
  </r>
  <r>
    <s v="INC000002480547"/>
    <s v="HOSTING VIRTUAL"/>
    <x v="4"/>
    <s v="SISTEMA OPERATIVO MICROSOFT"/>
    <s v="GIOVANNI D ROCCO VALENZUELA"/>
    <s v="tct_grocco"/>
    <s v="4-Menor/Localizado"/>
    <s v="4-Baja"/>
    <s v="Baja"/>
    <x v="0"/>
    <s v="TELEFONICA GLOBAL TECHNOLOGY S.A.AGENCIA EN CHILE"/>
    <s v="DESHABILITACION HABILITACION USUARIOS TCCT"/>
    <s v="04/12/2023 23:46:32"/>
    <s v="04/12/2023 23:47:03"/>
    <x v="0"/>
    <s v="CDP ANTIGUO 1"/>
    <s v="CDP ANTIGUO 2"/>
    <s v="04/12/2023 23:47:33"/>
    <s v="04/12/2023 23:50:00"/>
    <s v="HABLITACION Y DESHB. DE USER TCCT VPN"/>
    <m/>
    <d v="1899-12-30T00:00:00"/>
    <d v="1899-12-30T00:01:01"/>
    <d v="1899-12-30T00:01:01"/>
    <s v=""/>
    <s v="Cumplido"/>
    <m/>
    <m/>
    <m/>
    <m/>
    <m/>
    <d v="2023-11-04T00:00:00"/>
    <s v="CUMPLE"/>
    <s v="NO CUMPLE"/>
    <x v="0"/>
    <s v="NO CUMPLE"/>
    <s v="NO CUMPLE"/>
    <s v="CUMPLE"/>
    <s v="NO CUMPLE"/>
    <x v="0"/>
    <s v="NO CUMPLE"/>
    <s v="NO CUMPLE"/>
  </r>
  <r>
    <s v="INC000002480572"/>
    <s v="HOSTING VIRTUAL"/>
    <x v="4"/>
    <s v="SM OPERACIONES"/>
    <s v="JUAN CARLOS UZCATEGUI FUGUETT"/>
    <s v="tct_decruz"/>
    <s v="4-Menor/Localizado"/>
    <s v="4-Baja"/>
    <s v="Baja"/>
    <x v="0"/>
    <s v="EMPRESA NACIONAL DE CERTIFICACIONES"/>
    <s v="ACTIVAR LICENCIA"/>
    <s v="05/12/2023 9:19:36"/>
    <s v="05/12/2023 9:20:43"/>
    <x v="0"/>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s v="NO CUMPLE"/>
    <s v="CUMPLE"/>
    <x v="0"/>
    <s v="NO CUMPLE"/>
    <s v="NO CUMPLE"/>
    <s v="NO CUMPLE"/>
    <s v="CUMPLE"/>
    <x v="0"/>
    <s v="NO CUMPLE"/>
    <s v="NO CUMPLE"/>
  </r>
  <r>
    <s v="INC000002480581"/>
    <s v="HOUSING"/>
    <x v="19"/>
    <s v="BELIEVE"/>
    <s v="YORDI M HURTADO ARAYA"/>
    <s v="frp_pcamay"/>
    <s v="3-Moderado/Limitado"/>
    <s v="3-Medio"/>
    <s v="Media"/>
    <x v="0"/>
    <s v="IDOM INGENIERIA Y CONSULTORIA S.A. AGENCIA EN CHILE"/>
    <s v="GESTION DATACENTER/ ACCESOS / Nabiax"/>
    <s v="05/12/2023 9:46:42"/>
    <s v="05/12/2023 9:46:51"/>
    <x v="0"/>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s v="CUMPLE"/>
    <s v="NO CUMPLE"/>
    <x v="0"/>
    <s v="NO CUMPLE"/>
    <s v="NO CUMPLE"/>
    <s v="CUMPLE"/>
    <s v="NO CUMPLE"/>
    <x v="0"/>
    <s v="NO CUMPLE"/>
    <s v="NO CUMPLE"/>
  </r>
  <r>
    <s v="INC000002480588"/>
    <s v="RED INTERNA"/>
    <x v="1"/>
    <s v="APQ ACCESOS"/>
    <s v="CARLOS F ARAYA RAMIREZ"/>
    <s v="tct_cararr"/>
    <s v="4-Menor/Localizado"/>
    <s v="4-Baja"/>
    <s v="Baja"/>
    <x v="0"/>
    <s v="TELEFONICA CYBERSECURITY TECH CHILE SPA"/>
    <s v="RONDA INSPECTIVA"/>
    <s v="05/12/2023 9:51:46"/>
    <s v="05/12/2023 9:52:35"/>
    <x v="0"/>
    <s v="CDP ANTIGUO 1"/>
    <s v="CDP ANTIGUO 2"/>
    <s v="05/12/2023 10:26:12"/>
    <s v="05/12/2023 23:50:00"/>
    <m/>
    <s v="Ronda realizada"/>
    <d v="1899-12-30T00:00:00"/>
    <d v="1899-12-30T00:00:00"/>
    <d v="1899-12-30T00:00:00"/>
    <s v=""/>
    <s v="Cumplido"/>
    <m/>
    <m/>
    <m/>
    <m/>
    <m/>
    <d v="2023-11-04T00:00:00"/>
    <s v="CUMPLE"/>
    <s v="NO CUMPLE"/>
    <x v="0"/>
    <s v="NO CUMPLE"/>
    <s v="NO CUMPLE"/>
    <s v="CUMPLE"/>
    <s v="NO CUMPLE"/>
    <x v="0"/>
    <s v="NO CUMPLE"/>
    <s v="NO CUMPLE"/>
  </r>
  <r>
    <s v="INC000002480589"/>
    <s v="HOUSING"/>
    <x v="16"/>
    <s v="BELIEVE"/>
    <s v="JORGE S LORCA LEIVA"/>
    <s v="frp_pcamay"/>
    <s v="3-Moderado/Limitado"/>
    <s v="3-Medio"/>
    <s v="Media"/>
    <x v="0"/>
    <s v="TELEFONICA EMPRESAS DE CHILE SA"/>
    <s v="GESTION DATACENTER/ ACCESOS /GTD - NEXUS"/>
    <s v="05/12/2023 9:55:42"/>
    <s v="05/12/2023 9:55:51"/>
    <x v="0"/>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s v="CUMPLE"/>
    <s v="NO CUMPLE"/>
    <x v="0"/>
    <s v="NO CUMPLE"/>
    <s v="NO CUMPLE"/>
    <s v="NO CUMPLE"/>
    <s v="NO CUMPLE"/>
    <x v="1"/>
    <s v="NO CUMPLE"/>
    <s v="NO CUMPLE"/>
  </r>
  <r>
    <s v="INC000002480597"/>
    <s v="HOUSING"/>
    <x v="19"/>
    <s v="BELIEVE"/>
    <s v="YORDI M HURTADO ARAYA"/>
    <s v="frp_pcamay"/>
    <s v="3-Moderado/Limitado"/>
    <s v="3-Medio"/>
    <s v="Media"/>
    <x v="0"/>
    <s v="TELEFONICA CYBERSECURITY TECH CHILE SPA"/>
    <s v="GESTION DATACENTER/ ACCESOS / TELEFÓNICA CYBERSECURITY &amp; CLOUD TECH CHILE SPA"/>
    <s v="05/12/2023 10:14:50"/>
    <s v="05/12/2023 10:14:55"/>
    <x v="0"/>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s v="CUMPLE"/>
    <s v="NO CUMPLE"/>
    <x v="0"/>
    <s v="NO CUMPLE"/>
    <s v="NO CUMPLE"/>
    <s v="CUMPLE"/>
    <s v="NO CUMPLE"/>
    <x v="0"/>
    <s v="NO CUMPLE"/>
    <s v="NO CUMPLE"/>
  </r>
  <r>
    <s v="INC000002480606"/>
    <s v="HOUSING"/>
    <x v="16"/>
    <s v="BELIEVE"/>
    <s v="PABLO A MALDONADO FLORES"/>
    <s v="frp_fbalab"/>
    <s v="3-Moderado/Limitado"/>
    <s v="3-Medio"/>
    <s v="Media"/>
    <x v="0"/>
    <s v="FORUM SERVICIOS FINANCIEROS SA"/>
    <s v="GESTION DATACENTER/ ACCESOS / FORUM SERVICIOS FINANCIEROS SA"/>
    <s v="04/12/2023 18:23:51"/>
    <s v="04/12/2023 18:27:18"/>
    <x v="0"/>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s v="NO CUMPLE"/>
    <s v="NO CUMPLE"/>
    <x v="0"/>
    <s v="CUMPLE"/>
    <s v="NO CUMPLE"/>
    <s v="NO CUMPLE"/>
    <s v="NO CUMPLE"/>
    <x v="0"/>
    <s v="CUMPLE"/>
    <s v="NO CUMPLE"/>
  </r>
  <r>
    <s v="INC000002480623"/>
    <s v="RED INTERNA"/>
    <x v="0"/>
    <s v="APQ ACCESOS"/>
    <s v="CRISTOPHER MALDONADO ROMERO"/>
    <s v="tct_cmaldo"/>
    <s v="4-Menor/Localizado"/>
    <s v="4-Baja"/>
    <s v="Baja"/>
    <x v="0"/>
    <s v="TELEFONICA EMPRESAS DE CHILE SA"/>
    <s v="RONDA SALAS TÉCNICAS"/>
    <s v="04/12/2023 20:08:38"/>
    <s v="04/12/2023 20:10:06"/>
    <x v="0"/>
    <s v="CDP ANTIGUO 1"/>
    <s v="CDP ANTIGUO 2"/>
    <s v="04/12/2023 20:18:31"/>
    <s v="04/12/2023 23:50:00"/>
    <m/>
    <s v="RONDA REALIZADA"/>
    <d v="1899-12-30T00:00:00"/>
    <d v="1899-12-30T00:00:00"/>
    <d v="1899-12-30T00:00:00"/>
    <s v=""/>
    <s v="Cumplido"/>
    <m/>
    <m/>
    <m/>
    <m/>
    <m/>
    <d v="2023-11-06T00:00:00"/>
    <s v="CUMPLE"/>
    <s v="NO CUMPLE"/>
    <x v="0"/>
    <s v="NO CUMPLE"/>
    <s v="NO CUMPLE"/>
    <s v="CUMPLE"/>
    <s v="NO CUMPLE"/>
    <x v="0"/>
    <s v="NO CUMPLE"/>
    <s v="NO CUMPLE"/>
  </r>
  <r>
    <s v="INC000002480628"/>
    <s v="VPN IP - MPLS"/>
    <x v="2"/>
    <s v="GESTION HD"/>
    <s v="JUAN PABLO PAZ GOMPERTZ"/>
    <s v="frp_disilv"/>
    <s v="4-Menor/Localizado"/>
    <s v="4-Baja"/>
    <s v="Baja"/>
    <x v="0"/>
    <s v="PALUMBO S.A."/>
    <s v="REQ / Redes inalcanzables a través de la VPN"/>
    <s v="04/12/2023 21:49:52"/>
    <s v="04/12/2023 21:53:29"/>
    <x v="0"/>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s v="NO CUMPLE"/>
    <s v="NO CUMPLE"/>
    <x v="0"/>
    <s v="CUMPLE"/>
    <s v="NO CUMPLE"/>
    <s v="NO CUMPLE"/>
    <s v="NO CUMPLE"/>
    <x v="0"/>
    <s v="CUMPLE"/>
    <s v="NO CUMPLE"/>
  </r>
  <r>
    <s v="INC000002480689"/>
    <s v="VPN IP - MPLS"/>
    <x v="13"/>
    <s v="GESTION HD"/>
    <s v="ANGEL CASTRO CABRERA"/>
    <s v="frp_spevel"/>
    <s v="3-Moderado/Limitado"/>
    <s v="3-Medio"/>
    <s v="Media"/>
    <x v="0"/>
    <s v="TELEFONICA GLOBAL TECHNOLOGY S.A.AGENCIA EN CHILE"/>
    <s v="HD/Importación vm VDC CPECH"/>
    <s v="05/12/2023 9:24:58"/>
    <s v="05/12/2023 9:28:42"/>
    <x v="0"/>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s v="NO CUMPLE"/>
    <s v="NO CUMPLE"/>
    <x v="0"/>
    <s v="CUMPLE"/>
    <s v="NO CUMPLE"/>
    <s v="NO CUMPLE"/>
    <s v="NO CUMPLE"/>
    <x v="0"/>
    <s v="CUMPLE"/>
    <s v="NO CUMPLE"/>
  </r>
  <r>
    <s v="INC000002480698"/>
    <s v="HOUSING"/>
    <x v="19"/>
    <s v="BELIEVE"/>
    <s v="YORDI M HURTADO ARAYA"/>
    <s v="frp_fbalab"/>
    <s v="3-Moderado/Limitado"/>
    <s v="3-Medio"/>
    <s v="Media"/>
    <x v="0"/>
    <s v="TELEFONICA EMPRESAS DE CHILE SA"/>
    <s v="GESTION DATACENTER/ ACCESOS / TELEFONICA EMPRESAS DE CHILE SA"/>
    <s v="05/12/2023 9:58:19"/>
    <s v="05/12/2023 10:02:41"/>
    <x v="0"/>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s v="CUMPLE"/>
    <s v="NO CUMPLE"/>
    <x v="0"/>
    <s v="NO CUMPLE"/>
    <s v="NO CUMPLE"/>
    <s v="CUMPLE"/>
    <s v="NO CUMPLE"/>
    <x v="0"/>
    <s v="NO CUMPLE"/>
    <s v="NO CUMPLE"/>
  </r>
  <r>
    <s v="INC000002480703"/>
    <s v="HOUSING"/>
    <x v="16"/>
    <s v="BELIEVE"/>
    <s v="FERNEY D GARZON PEÑA"/>
    <s v="frp_fbalab"/>
    <s v="3-Moderado/Limitado"/>
    <s v="3-Medio"/>
    <s v="Media"/>
    <x v="0"/>
    <s v="TELEFONICA CYBERSECURITY TECH CHILE SPA"/>
    <s v="GESTION DATACENTER/ ACCESOS / TELEFONICA CYBERSECURITY TECH CHILE SPA"/>
    <s v="05/12/2023 10:10:48"/>
    <s v="05/12/2023 10:11:49"/>
    <x v="0"/>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s v="CUMPLE"/>
    <s v="NO CUMPLE"/>
    <x v="0"/>
    <s v="NO CUMPLE"/>
    <s v="NO CUMPLE"/>
    <s v="NO CUMPLE"/>
    <s v="CUMPLE"/>
    <x v="0"/>
    <s v="NO CUMPLE"/>
    <s v="NO CUMPLE"/>
  </r>
  <r>
    <s v="INC000002480803"/>
    <s v="TICKET-INTELIGENTE"/>
    <x v="4"/>
    <s v="GESTION TI"/>
    <s v="ALEJANDRO ACEVEDO VALENZUELA"/>
    <s v="USR_TSIGHT"/>
    <s v="1-Extenso/Generalizado"/>
    <s v="4-Baja"/>
    <s v="Baja"/>
    <x v="1"/>
    <s v="FUNDACION INSTITUTO PROFESIONAL DUOC UC"/>
    <s v="fiprdu01 - srv_mhc01_vm TICKET AUTOMATICO"/>
    <s v="04/12/2023 21:48:24"/>
    <s v="04/12/2023 21:48:24"/>
    <x v="0"/>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s v="CUMPLE"/>
    <s v="NO CUMPLE"/>
    <x v="0"/>
    <s v="NO CUMPLE"/>
    <s v="NO CUMPLE"/>
    <s v="NO CUMPLE"/>
    <s v="NO CUMPLE"/>
    <x v="0"/>
    <s v="CUMPLE"/>
    <s v="NO CUMPLE"/>
  </r>
  <r>
    <s v="INC000002480809"/>
    <s v="HOUSING"/>
    <x v="14"/>
    <s v="BELIEVE"/>
    <s v="CRISTOPHER MALDONADO ROMERO"/>
    <s v="frp_jolsso"/>
    <s v="3-Moderado/Limitado"/>
    <s v="3-Medio"/>
    <s v="Media"/>
    <x v="0"/>
    <s v="BANCO SANTANDER CHILE"/>
    <s v="GESTION DATACENTER/ ACCESOS / BANCO SANTANDER CHILE"/>
    <s v="04/12/2023 19:42:50"/>
    <s v="04/12/2023 19:45:39"/>
    <x v="0"/>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s v="CUMPLE"/>
    <s v="NO CUMPLE"/>
    <x v="0"/>
    <s v="NO CUMPLE"/>
    <s v="NO CUMPLE"/>
    <s v="CUMPLE"/>
    <s v="NO CUMPLE"/>
    <x v="0"/>
    <s v="NO CUMPLE"/>
    <s v="NO CUMPLE"/>
  </r>
  <r>
    <s v="INC000002480811"/>
    <s v="HOUSING"/>
    <x v="16"/>
    <s v="BELIEVE"/>
    <s v="ALDO P VALENZUELA MUJICA"/>
    <s v="frp_jolsso"/>
    <s v="3-Moderado/Limitado"/>
    <s v="3-Medio"/>
    <s v="Media"/>
    <x v="0"/>
    <s v="HUAWEI CHILE S A"/>
    <s v="GESTION DATACENTER/ ACCESOS / HUAWEI CHILE S A"/>
    <s v="04/12/2023 20:00:11"/>
    <s v="04/12/2023 20:02:10"/>
    <x v="0"/>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s v="CUMPLE"/>
    <s v="NO CUMPLE"/>
    <x v="0"/>
    <s v="NO CUMPLE"/>
    <s v="NO CUMPLE"/>
    <s v="NO CUMPLE"/>
    <s v="NO CUMPLE"/>
    <x v="0"/>
    <s v="CUMPLE"/>
    <s v="NO CUMPLE"/>
  </r>
  <r>
    <s v="INC000002480813"/>
    <s v="HOUSING"/>
    <x v="16"/>
    <s v="BELIEVE"/>
    <s v="ALDO P VALENZUELA MUJICA"/>
    <s v="frp_jolsso"/>
    <s v="3-Moderado/Limitado"/>
    <s v="3-Medio"/>
    <s v="Media"/>
    <x v="0"/>
    <s v="TELEFONICA EMPRESAS DE CHILE SA"/>
    <s v="GESTION DATACENTER/ ACCESOS / TELEFONICA EMPRESAS DE CHILE SA"/>
    <s v="04/12/2023 20:41:33"/>
    <s v="04/12/2023 20:43:47"/>
    <x v="0"/>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s v="CUMPLE"/>
    <s v="NO CUMPLE"/>
    <x v="0"/>
    <s v="NO CUMPLE"/>
    <s v="NO CUMPLE"/>
    <s v="NO CUMPLE"/>
    <s v="CUMPLE"/>
    <x v="0"/>
    <s v="NO CUMPLE"/>
    <s v="NO CUMPLE"/>
  </r>
  <r>
    <s v="INC000002480817"/>
    <s v="VPN IP - MPLS"/>
    <x v="4"/>
    <s v="BELIEVE"/>
    <s v="ALEJANDRO ACEVEDO VALENZUELA"/>
    <s v="frp_jolsso"/>
    <s v="4-Menor/Localizado"/>
    <s v="4-Baja"/>
    <s v="Baja"/>
    <x v="0"/>
    <s v="TELEFONICA CYBERSECURITY TECH CHILE SPA"/>
    <s v="REQ / SOC / Reseteo password"/>
    <s v="04/12/2023 21:15:44"/>
    <s v="04/12/2023 21:16:56"/>
    <x v="0"/>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s v="NO CUMPLE"/>
    <s v="CUMPLE"/>
    <x v="0"/>
    <s v="NO CUMPLE"/>
    <s v="NO CUMPLE"/>
    <s v="NO CUMPLE"/>
    <s v="NO CUMPLE"/>
    <x v="0"/>
    <s v="CUMPLE"/>
    <s v="NO CUMPLE"/>
  </r>
  <r>
    <s v="INC000002480826"/>
    <s v="HOUSING"/>
    <x v="15"/>
    <s v="APQ ACCESOS"/>
    <s v="ALDO P VALENZUELA MUJICA"/>
    <s v="tct_avalen"/>
    <s v="2-Significativo/Amplio"/>
    <s v="2-Alta"/>
    <s v="Alta"/>
    <x v="0"/>
    <s v="TELEFONICA EMPRESAS DE CHILE SA"/>
    <s v="SUPERVISION Retiro Fortigate y movimiento PaloAlto"/>
    <s v="05/12/2023 4:19:27"/>
    <s v="05/12/2023 4:22:17"/>
    <x v="0"/>
    <s v="CDP ANTIGUO 1"/>
    <s v="CDP ANTIGUO 2"/>
    <s v="05/12/2023 4:24:54"/>
    <s v="05/12/2023 23:50:00"/>
    <s v="SUPERVISION Retiro Fortigate y movimiento PaloAlto"/>
    <s v="SE REALIZA SUPERVISION"/>
    <d v="1899-12-30T00:01:57"/>
    <d v="1899-12-30T00:05:27"/>
    <d v="1899-12-30T00:03:30"/>
    <s v=""/>
    <s v="Cumplido"/>
    <m/>
    <m/>
    <m/>
    <m/>
    <m/>
    <d v="2023-11-05T00:00:00"/>
    <s v="CUMPLE"/>
    <s v="NO CUMPLE"/>
    <x v="0"/>
    <s v="NO CUMPLE"/>
    <s v="NO CUMPLE"/>
    <s v="CUMPLE"/>
    <s v="NO CUMPLE"/>
    <x v="0"/>
    <s v="NO CUMPLE"/>
    <s v="NO CUMPLE"/>
  </r>
  <r>
    <s v="INC000002480828"/>
    <s v="HOUSING"/>
    <x v="15"/>
    <s v="APQ ACCESOS"/>
    <s v="ALDO P VALENZUELA MUJICA"/>
    <s v="tct_avalen"/>
    <s v="2-Significativo/Amplio"/>
    <s v="2-Alta"/>
    <s v="Alta"/>
    <x v="0"/>
    <s v="TELEFONICA EMPRESAS DE CHILE SA"/>
    <s v="SUPERVISION Conexión de cableado, configuración y medición en ROADM / DXC"/>
    <s v="05/12/2023 4:31:15"/>
    <s v="05/12/2023 4:32:34"/>
    <x v="0"/>
    <s v="CDP ANTIGUO 1"/>
    <s v="CDP ANTIGUO 2"/>
    <s v="05/12/2023 4:34:53"/>
    <s v="05/12/2023 23:50:00"/>
    <s v="SUPERVISION Conexión de cableado, configuración y medición en ROADM / DXC"/>
    <s v="SE REALIZA SUPERVISION"/>
    <d v="1899-12-30T00:01:19"/>
    <d v="1899-12-30T00:03:38"/>
    <d v="1899-12-30T00:02:19"/>
    <s v=""/>
    <s v="Cumplido"/>
    <m/>
    <m/>
    <m/>
    <m/>
    <m/>
    <d v="2023-11-05T00:00:00"/>
    <s v="CUMPLE"/>
    <s v="NO CUMPLE"/>
    <x v="0"/>
    <s v="NO CUMPLE"/>
    <s v="NO CUMPLE"/>
    <s v="CUMPLE"/>
    <s v="NO CUMPLE"/>
    <x v="0"/>
    <s v="NO CUMPLE"/>
    <s v="NO CUMPLE"/>
  </r>
  <r>
    <s v="INC000002480831"/>
    <s v="HOUSING"/>
    <x v="15"/>
    <s v="APQ ACCESOS"/>
    <s v="ALDO P VALENZUELA MUJICA"/>
    <s v="tct_avalen"/>
    <s v="2-Significativo/Amplio"/>
    <s v="2-Alta"/>
    <s v="Alta"/>
    <x v="0"/>
    <s v="TELEFONICA EMPRESAS DE CHILE SA"/>
    <s v="SUPERVISION Ingreso y rackeo Servidores"/>
    <s v="05/12/2023 4:43:02"/>
    <s v="05/12/2023 4:44:16"/>
    <x v="0"/>
    <s v="CDP ANTIGUO 1"/>
    <s v="CDP ANTIGUO 2"/>
    <s v="05/12/2023 4:47:00"/>
    <s v="05/12/2023 23:50:00"/>
    <s v="SUPERVISION Ingreso y rackeo Servidores"/>
    <s v="SE REALIZA SUPERVISION"/>
    <d v="1899-12-30T00:02:23"/>
    <d v="1899-12-30T00:03:58"/>
    <d v="1899-12-30T00:01:35"/>
    <s v=""/>
    <s v="Cumplido"/>
    <m/>
    <m/>
    <m/>
    <m/>
    <m/>
    <d v="2023-11-05T00:00:00"/>
    <s v="CUMPLE"/>
    <s v="NO CUMPLE"/>
    <x v="0"/>
    <s v="NO CUMPLE"/>
    <s v="NO CUMPLE"/>
    <s v="CUMPLE"/>
    <s v="NO CUMPLE"/>
    <x v="0"/>
    <s v="NO CUMPLE"/>
    <s v="NO CUMPLE"/>
  </r>
  <r>
    <s v="INC000002480833"/>
    <s v="HOUSING"/>
    <x v="15"/>
    <s v="APQ ACCESOS"/>
    <s v="ALDO P VALENZUELA MUJICA"/>
    <s v="tct_avalen"/>
    <s v="2-Significativo/Amplio"/>
    <s v="2-Alta"/>
    <s v="Alta"/>
    <x v="0"/>
    <s v="TELEFONICA EMPRESAS DE CHILE SA"/>
    <s v="RONDA Y REVISION DE SALAS TECNICAS"/>
    <s v="05/12/2023 4:58:24"/>
    <s v="05/12/2023 4:59:58"/>
    <x v="0"/>
    <s v="CDP ANTIGUO 1"/>
    <s v="CDP ANTIGUO 2"/>
    <s v="05/12/2023 5:01:51"/>
    <s v="05/12/2023 23:50:00"/>
    <s v="RONDA Y REVISION DE SALAS TECNICAS"/>
    <s v="SE REALIZA RONDA"/>
    <d v="1899-12-30T00:01:31"/>
    <d v="1899-12-30T00:03:27"/>
    <d v="1899-12-30T00:01:56"/>
    <s v=""/>
    <s v="Cumplido"/>
    <m/>
    <m/>
    <m/>
    <m/>
    <m/>
    <d v="2023-11-05T00:00:00"/>
    <s v="CUMPLE"/>
    <s v="NO CUMPLE"/>
    <x v="0"/>
    <s v="NO CUMPLE"/>
    <s v="NO CUMPLE"/>
    <s v="CUMPLE"/>
    <s v="NO CUMPLE"/>
    <x v="0"/>
    <s v="NO CUMPLE"/>
    <s v="NO CUMPLE"/>
  </r>
  <r>
    <s v="INC000002480835"/>
    <s v="HOUSING"/>
    <x v="15"/>
    <s v="APQ ACCESOS"/>
    <s v="ALDO P VALENZUELA MUJICA"/>
    <s v="tct_avalen"/>
    <s v="2-Significativo/Amplio"/>
    <s v="2-Alta"/>
    <s v="Alta"/>
    <x v="0"/>
    <s v="TELEFONICA EMPRESAS DE CHILE SA"/>
    <s v="TOMA DE ALARMAS DE CLIENTE"/>
    <s v="05/12/2023 5:02:46"/>
    <s v="05/12/2023 5:03:52"/>
    <x v="0"/>
    <s v="CDP ANTIGUO 1"/>
    <s v="CDP ANTIGUO 2"/>
    <s v="05/12/2023 5:05:15"/>
    <s v="05/12/2023 23:50:00"/>
    <s v="TOMA DE ALARMAS DE CLIENTE"/>
    <s v="SE REALIZA TOMA DE ALARMAS"/>
    <d v="1899-12-30T00:00:42"/>
    <d v="1899-12-30T00:02:29"/>
    <d v="1899-12-30T00:01:47"/>
    <s v=""/>
    <s v="Cumplido"/>
    <m/>
    <m/>
    <m/>
    <m/>
    <m/>
    <d v="2023-11-05T00:00:00"/>
    <s v="CUMPLE"/>
    <s v="NO CUMPLE"/>
    <x v="0"/>
    <s v="NO CUMPLE"/>
    <s v="NO CUMPLE"/>
    <s v="CUMPLE"/>
    <s v="NO CUMPLE"/>
    <x v="0"/>
    <s v="NO CUMPLE"/>
    <s v="NO CUMPLE"/>
  </r>
  <r>
    <s v="INC000002480837"/>
    <s v="HOUSING"/>
    <x v="15"/>
    <s v="APQ ACCESOS"/>
    <s v="ALDO P VALENZUELA MUJICA"/>
    <s v="tct_avalen"/>
    <s v="2-Significativo/Amplio"/>
    <s v="2-Alta"/>
    <s v="Alta"/>
    <x v="0"/>
    <s v="TELEFONICA EMPRESAS DE CHILE SA"/>
    <s v="SUPERVISION Reemplazo de disco con falla en HITACHI E990 (en caliente)"/>
    <s v="05/12/2023 5:06:16"/>
    <s v="05/12/2023 5:07:24"/>
    <x v="0"/>
    <s v="CDP ANTIGUO 1"/>
    <s v="CDP ANTIGUO 2"/>
    <s v="05/12/2023 5:08:57"/>
    <s v="05/12/2023 23:50:00"/>
    <s v="SUPERVISION Reemplazo de disco con falla en HITACHI E990 (en caliente)"/>
    <s v="SE REALIZA SUPERVISION"/>
    <d v="1899-12-30T00:00:42"/>
    <d v="1899-12-30T00:02:41"/>
    <d v="1899-12-30T00:01:59"/>
    <s v=""/>
    <s v="Cumplido"/>
    <m/>
    <m/>
    <m/>
    <m/>
    <m/>
    <d v="2023-11-05T00:00:00"/>
    <s v="CUMPLE"/>
    <s v="NO CUMPLE"/>
    <x v="0"/>
    <s v="NO CUMPLE"/>
    <s v="NO CUMPLE"/>
    <s v="CUMPLE"/>
    <s v="NO CUMPLE"/>
    <x v="0"/>
    <s v="NO CUMPLE"/>
    <s v="NO CUMPLE"/>
  </r>
  <r>
    <s v="INC000002480839"/>
    <s v="HOUSING"/>
    <x v="15"/>
    <s v="APQ ACCESOS"/>
    <s v="ALDO P VALENZUELA MUJICA"/>
    <s v="tct_avalen"/>
    <s v="2-Significativo/Amplio"/>
    <s v="2-Alta"/>
    <s v="Alta"/>
    <x v="0"/>
    <s v="TELEFONICA EMPRESAS DE CHILE SA"/>
    <s v="SUPERVISION Se requiere accesos conectar cruzada optica en Rack de ORIGEN:  DMKB.03"/>
    <s v="05/12/2023 5:47:36"/>
    <s v="05/12/2023 5:49:58"/>
    <x v="0"/>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s v="CUMPLE"/>
    <s v="NO CUMPLE"/>
    <x v="0"/>
    <s v="NO CUMPLE"/>
    <s v="NO CUMPLE"/>
    <s v="CUMPLE"/>
    <s v="NO CUMPLE"/>
    <x v="0"/>
    <s v="NO CUMPLE"/>
    <s v="NO CUMPLE"/>
  </r>
  <r>
    <s v="INC000002480842"/>
    <s v="HOUSING"/>
    <x v="15"/>
    <s v="APQ ACCESOS"/>
    <s v="ALDO P VALENZUELA MUJICA"/>
    <s v="tct_avalen"/>
    <s v="2-Significativo/Amplio"/>
    <s v="2-Alta"/>
    <s v="Alta"/>
    <x v="0"/>
    <s v="TELEFONICA EMPRESAS DE CHILE SA"/>
    <s v="RONDA Y REVISION DE SALAS TECNICAS"/>
    <s v="05/12/2023 6:08:42"/>
    <s v="05/12/2023 6:11:00"/>
    <x v="0"/>
    <s v="CDP ANTIGUO 1"/>
    <s v="CDP ANTIGUO 2"/>
    <s v="05/12/2023 6:14:10"/>
    <s v="05/12/2023 23:50:00"/>
    <s v="RONDA Y REVISION DE SALAS TECNICAS"/>
    <s v="SE REALIZA RONDA"/>
    <d v="1899-12-30T00:02:50"/>
    <d v="1899-12-30T00:05:28"/>
    <d v="1899-12-30T00:02:38"/>
    <s v=""/>
    <s v="Cumplido"/>
    <m/>
    <m/>
    <m/>
    <m/>
    <m/>
    <d v="2023-11-05T00:00:00"/>
    <s v="CUMPLE"/>
    <s v="NO CUMPLE"/>
    <x v="0"/>
    <s v="NO CUMPLE"/>
    <s v="NO CUMPLE"/>
    <s v="CUMPLE"/>
    <s v="NO CUMPLE"/>
    <x v="0"/>
    <s v="NO CUMPLE"/>
    <s v="NO CUMPLE"/>
  </r>
  <r>
    <s v="INC000002480852"/>
    <s v="VPN IP - MPLS"/>
    <x v="13"/>
    <s v="BELIEVE"/>
    <s v="PABLO N OLIVA ALARCON"/>
    <s v="frp_cnavar"/>
    <s v="3-Moderado/Limitado"/>
    <s v="3-Medio"/>
    <s v="Media"/>
    <x v="0"/>
    <s v="GPS CHILE SPA"/>
    <s v="GAMA/ Alerta Vcenter"/>
    <s v="05/12/2023 8:23:51"/>
    <s v="05/12/2023 8:28:43"/>
    <x v="0"/>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s v="NO CUMPLE"/>
    <s v="NO CUMPLE"/>
    <x v="0"/>
    <s v="CUMPLE"/>
    <s v="NO CUMPLE"/>
    <s v="NO CUMPLE"/>
    <s v="NO CUMPLE"/>
    <x v="0"/>
    <s v="NO CUMPLE"/>
    <s v="CUMPLE"/>
  </r>
  <r>
    <s v="INC000002480883"/>
    <s v="VPN IP - MPLS"/>
    <x v="2"/>
    <s v="ADMINISTRADORES RESIDENTES"/>
    <s v="OSCAR A RAMIREZ SOTO"/>
    <s v="frp_rreyes"/>
    <s v="3-Moderado/Limitado"/>
    <s v="3-Medio"/>
    <s v="Media"/>
    <x v="0"/>
    <s v="INSTITUTO PROFESIONAL DE CHILE SA"/>
    <s v="GAMA / Requerimiento Revisión Caída de Servicios IPCHILE"/>
    <s v="05/12/2023 9:20:10"/>
    <s v="05/12/2023 9:22:55"/>
    <x v="0"/>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s v="NO CUMPLE"/>
    <s v="CUMPLE"/>
    <x v="0"/>
    <s v="NO CUMPLE"/>
    <s v="NO CUMPLE"/>
    <s v="NO CUMPLE"/>
    <s v="NO CUMPLE"/>
    <x v="0"/>
    <s v="NO CUMPLE"/>
    <s v="CUMPLE"/>
  </r>
  <r>
    <s v="INC000002481168"/>
    <s v="SAP"/>
    <x v="17"/>
    <s v="CLOUD SAP HANA"/>
    <s v="NICOLAS A SAAVEDRA EGUILUZ"/>
    <s v="tct_nsaave"/>
    <s v="4-Menor/Localizado"/>
    <s v="4-Baja"/>
    <s v="Baja"/>
    <x v="0"/>
    <s v="TELEFONICA EMPRESAS DE CHILE SA"/>
    <s v="Checklist diario Clientes 05.12.23"/>
    <s v="05/12/2023 7:49:16"/>
    <s v="05/12/2023 7:50:39"/>
    <x v="0"/>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s v="CUMPLE"/>
    <s v="NO CUMPLE"/>
    <x v="0"/>
    <s v="NO CUMPLE"/>
    <s v="NO CUMPLE"/>
    <s v="CUMPLE"/>
    <s v="NO CUMPLE"/>
    <x v="0"/>
    <s v="NO CUMPLE"/>
    <s v="NO CUMPLE"/>
  </r>
  <r>
    <s v="INC000002481183"/>
    <s v="SAP"/>
    <x v="17"/>
    <s v="GESTION HD"/>
    <s v="FREDDY O CORTES DIAZ"/>
    <s v="frp_dalcap"/>
    <s v="4-Menor/Localizado"/>
    <s v="4-Baja"/>
    <s v="Baja"/>
    <x v="0"/>
    <s v="TELEFONICA GLOBAL TECHNOLOGY S.A.AGENCIA EN CHILE"/>
    <s v="HD | Error proceso AF mensual"/>
    <s v="05/12/2023 8:22:09"/>
    <s v="05/12/2023 8:26:36"/>
    <x v="0"/>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s v="NO CUMPLE"/>
    <s v="NO CUMPLE"/>
    <x v="1"/>
    <s v="NO CUMPLE"/>
    <s v="NO CUMPLE"/>
    <s v="NO CUMPLE"/>
    <s v="NO CUMPLE"/>
    <x v="1"/>
    <s v="NO CUMPLE"/>
    <s v="NO CUMPLE"/>
  </r>
  <r>
    <s v="INC000002481189"/>
    <s v="RED INTERNA"/>
    <x v="6"/>
    <s v="APQ ACCESOS"/>
    <s v="YORDI M HURTADO ARAYA"/>
    <s v="tct_yorhua"/>
    <s v="4-Menor/Localizado"/>
    <s v="4-Baja"/>
    <s v="Baja"/>
    <x v="0"/>
    <s v="TELEFONICA CYBERSECURITY TECH CHILE SPA"/>
    <s v="RONDA TOMA DE TEMPERATURAS SALAS TIC 08:30"/>
    <s v="05/12/2023 8:26:40"/>
    <s v="05/12/2023 8:27:08"/>
    <x v="0"/>
    <s v="CDP ANTIGUO 1"/>
    <s v="CDP ANTIGUO 2"/>
    <s v="05/12/2023 9:10:37"/>
    <s v="05/12/2023 23:50:00"/>
    <s v="RONDA TOMA DE TEMPERATURAS SALAS TIC 08:30"/>
    <s v="RONDA REALIZADA"/>
    <d v="1899-12-30T00:00:00"/>
    <d v="1899-12-30T00:43:57"/>
    <d v="1899-12-30T00:43:57"/>
    <s v=""/>
    <s v="Cumplido"/>
    <m/>
    <m/>
    <m/>
    <m/>
    <m/>
    <d v="2023-11-05T00:00:00"/>
    <s v="CUMPLE"/>
    <s v="NO CUMPLE"/>
    <x v="0"/>
    <s v="NO CUMPLE"/>
    <s v="NO CUMPLE"/>
    <s v="CUMPLE"/>
    <s v="NO CUMPLE"/>
    <x v="0"/>
    <s v="NO CUMPLE"/>
    <s v="NO CUMPLE"/>
  </r>
  <r>
    <s v="INC000002481191"/>
    <s v="RED INTERNA"/>
    <x v="6"/>
    <s v="APQ ACCESOS"/>
    <s v="YORDI M HURTADO ARAYA"/>
    <s v="tct_yorhua"/>
    <s v="4-Menor/Localizado"/>
    <s v="4-Baja"/>
    <s v="Baja"/>
    <x v="0"/>
    <s v="TELEFONICA CYBERSECURITY TECH CHILE SPA"/>
    <s v="RONDA SALAS TECNICAS 10:30"/>
    <s v="05/12/2023 8:27:23"/>
    <s v="05/12/2023 8:27:47"/>
    <x v="0"/>
    <s v="CDP ANTIGUO 1"/>
    <s v="CDP ANTIGUO 2"/>
    <s v="05/12/2023 9:11:00"/>
    <s v="05/12/2023 23:50:00"/>
    <s v="RONDA SALAS TECNICAS 10:30"/>
    <s v="RONDA REALIZADA"/>
    <d v="1899-12-30T00:00:00"/>
    <d v="1899-12-30T00:43:37"/>
    <d v="1899-12-30T00:43:37"/>
    <s v=""/>
    <s v="Cumplido"/>
    <m/>
    <m/>
    <m/>
    <m/>
    <m/>
    <d v="2023-11-05T00:00:00"/>
    <s v="CUMPLE"/>
    <s v="NO CUMPLE"/>
    <x v="0"/>
    <s v="NO CUMPLE"/>
    <s v="NO CUMPLE"/>
    <s v="CUMPLE"/>
    <s v="NO CUMPLE"/>
    <x v="0"/>
    <s v="NO CUMPLE"/>
    <s v="NO CUMPLE"/>
  </r>
  <r>
    <s v="INC000002481199"/>
    <s v="INFRAESTRUCTURA DC"/>
    <x v="15"/>
    <s v="APQ ACCESOS"/>
    <s v="PABLO A MALDONADO FLORES"/>
    <s v="tct_pabmaf"/>
    <s v="2-Significativo/Amplio"/>
    <s v="2-Alta"/>
    <s v="Alta"/>
    <x v="0"/>
    <s v="TELEFONICA CYBERSECURITY TECH CHILE SPA"/>
    <s v="REALIZAR RONDA Y REVISION DE SALAS TECNICAS"/>
    <s v="05/12/2023 8:35:32"/>
    <s v="05/12/2023 8:36:42"/>
    <x v="0"/>
    <s v="CDP ANTIGUO 1"/>
    <s v="CDP ANTIGUO 2"/>
    <s v="05/12/2023 8:57:08"/>
    <s v="05/12/2023 23:50:00"/>
    <s v="REALIZAR RONDA Y REVISION DE SALAS TECNICAS"/>
    <s v="RONDAS OK"/>
    <d v="1899-12-30T00:20:08"/>
    <d v="1899-12-30T00:21:36"/>
    <d v="1899-12-30T00:01:28"/>
    <s v=""/>
    <s v="Cumplido"/>
    <m/>
    <m/>
    <m/>
    <m/>
    <m/>
    <d v="2023-11-05T00:00:00"/>
    <s v="CUMPLE"/>
    <s v="NO CUMPLE"/>
    <x v="0"/>
    <s v="NO CUMPLE"/>
    <s v="NO CUMPLE"/>
    <s v="CUMPLE"/>
    <s v="NO CUMPLE"/>
    <x v="0"/>
    <s v="NO CUMPLE"/>
    <s v="NO CUMPLE"/>
  </r>
  <r>
    <s v="INC000002481208"/>
    <s v="INFRAESTRUCTURA DC"/>
    <x v="15"/>
    <s v="APQ ACCESOS"/>
    <s v="PABLO A MALDONADO FLORES"/>
    <s v="tct_pabmaf"/>
    <s v="2-Significativo/Amplio"/>
    <s v="2-Alta"/>
    <s v="Alta"/>
    <x v="0"/>
    <s v="TELEFONICA CYBERSECURITY TECH CHILE SPA"/>
    <s v="REALIZAR TOMA DE ALARMAS DE CLIENTE SALA CARRIER"/>
    <s v="05/12/2023 8:43:08"/>
    <s v="05/12/2023 8:49:18"/>
    <x v="0"/>
    <s v="CDP ANTIGUO 1"/>
    <s v="CDP ANTIGUO 2"/>
    <s v="05/12/2023 9:26:24"/>
    <s v="05/12/2023 23:50:00"/>
    <s v="REALIZAR TOMA DE ALARMAS DE CLIENTE SALA CARRIER"/>
    <s v="ALARMAS OK"/>
    <d v="1899-12-30T00:36:45"/>
    <d v="1899-12-30T00:43:16"/>
    <d v="1899-12-30T00:06:31"/>
    <s v=""/>
    <s v="Cumplido"/>
    <m/>
    <m/>
    <m/>
    <m/>
    <m/>
    <d v="2023-11-05T00:00:00"/>
    <s v="CUMPLE"/>
    <s v="NO CUMPLE"/>
    <x v="0"/>
    <s v="NO CUMPLE"/>
    <s v="NO CUMPLE"/>
    <s v="CUMPLE"/>
    <s v="NO CUMPLE"/>
    <x v="0"/>
    <s v="NO CUMPLE"/>
    <s v="NO CUMPLE"/>
  </r>
  <r>
    <s v="INC000002481250"/>
    <s v="VPN IP - MPLS"/>
    <x v="9"/>
    <s v="ADMINISTRADORES RESIDENTES"/>
    <s v="RODRIGO VÁSQUEZ MUÑOZ"/>
    <s v="frp_joflor"/>
    <s v="3-Moderado/Limitado"/>
    <s v="3-Medio"/>
    <s v="Media"/>
    <x v="0"/>
    <s v="FARMACIAS AHUMADA S.A."/>
    <s v="GAMA|  Restauracion archivo storegabi"/>
    <s v="05/12/2023 9:34:51"/>
    <s v="05/12/2023 9:39:07"/>
    <x v="0"/>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s v="CUMPLE"/>
    <s v="NO CUMPLE"/>
    <x v="0"/>
    <s v="NO CUMPLE"/>
    <s v="NO CUMPLE"/>
    <s v="NO CUMPLE"/>
    <s v="NO CUMPLE"/>
    <x v="0"/>
    <s v="NO CUMPLE"/>
    <s v="CUMPLE"/>
  </r>
  <r>
    <s v="INC000002481312"/>
    <s v="VPN IP - MPLS"/>
    <x v="2"/>
    <s v="GESTION HD"/>
    <s v="LUIS A VILLASMIL CASTILLO"/>
    <s v="frp_fpetro"/>
    <s v="3-Moderado/Limitado"/>
    <s v="3-Medio"/>
    <s v="Media"/>
    <x v="0"/>
    <s v="HORTIFRUT S.A"/>
    <s v="REQ/Modificación cuentas VPN"/>
    <s v="05/12/2023 10:18:14"/>
    <s v="05/12/2023 10:23:05"/>
    <x v="0"/>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s v="NO CUMPLE"/>
    <s v="NO CUMPLE"/>
    <x v="0"/>
    <s v="CUMPLE"/>
    <s v="NO CUMPLE"/>
    <s v="NO CUMPLE"/>
    <s v="NO CUMPLE"/>
    <x v="0"/>
    <s v="NO CUMPLE"/>
    <s v="CUMPLE"/>
  </r>
  <r>
    <s v="INC000002481318"/>
    <s v="VPN IP - MPLS"/>
    <x v="13"/>
    <s v="GESTION HD"/>
    <s v="DEIBY Y SANTOYO MONTEROLA"/>
    <s v="frp_fpetro"/>
    <s v="3-Moderado/Limitado"/>
    <s v="3-Medio"/>
    <s v="Media"/>
    <x v="0"/>
    <s v="TELEFONICA GLOBAL TECHNOLOGY S.A.AGENCIA EN CHILE"/>
    <s v="REQ/Importar a VDC de CLIENTE CPECH vm restauradas"/>
    <s v="05/12/2023 10:26:14"/>
    <s v="05/12/2023 10:30:34"/>
    <x v="0"/>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s v="NO CUMPLE"/>
    <s v="CUMPLE"/>
    <x v="0"/>
    <s v="NO CUMPLE"/>
    <s v="NO CUMPLE"/>
    <s v="NO CUMPLE"/>
    <s v="CUMPLE"/>
    <x v="0"/>
    <s v="NO CUMPLE"/>
    <s v="NO CUMPLE"/>
  </r>
  <r>
    <s v="INC000002481343"/>
    <s v="CORREO"/>
    <x v="10"/>
    <s v="GOOGLE WORKSPACE"/>
    <s v="JAVIERA A UMAÑA YEVENES"/>
    <s v="tct_jumana"/>
    <s v="4-Menor/Localizado"/>
    <s v="4-Baja"/>
    <s v="Baja"/>
    <x v="0"/>
    <s v="TELEFONICA GLOBAL TECHNOLOGY S.A.AGENCIA EN CHILE"/>
    <s v="Reporte mensual facturación GW"/>
    <s v="05/12/2023 10:38:52"/>
    <s v="05/12/2023 10:42:05"/>
    <x v="0"/>
    <s v="TI"/>
    <s v="APLICATIVOS"/>
    <s v="05/12/2023 17:42:09"/>
    <s v="05/12/2023 23:50:00"/>
    <m/>
    <m/>
    <d v="1899-12-30T07:00:04"/>
    <d v="1899-12-30T07:03:17"/>
    <d v="1899-12-30T00:03:13"/>
    <s v=""/>
    <s v="Cumplido"/>
    <m/>
    <m/>
    <m/>
    <m/>
    <m/>
    <d v="2023-11-05T00:00:00"/>
    <s v="CUMPLE"/>
    <s v="NO CUMPLE"/>
    <x v="0"/>
    <s v="NO CUMPLE"/>
    <s v="NO CUMPLE"/>
    <s v="NO CUMPLE"/>
    <s v="NO CUMPLE"/>
    <x v="1"/>
    <s v="NO CUMPLE"/>
    <s v="NO CUMPLE"/>
  </r>
  <r>
    <s v="INC000002481403"/>
    <s v="TICKET-INTELIGENTE"/>
    <x v="3"/>
    <s v="GESTION TI"/>
    <s v="GUSTAVO AVILA VERA"/>
    <s v="USR_TSIGHT"/>
    <s v="1-Extenso/Generalizado"/>
    <s v="4-Baja"/>
    <s v="Baja"/>
    <x v="1"/>
    <s v="TELEFONICA CYBERSECURITY TECH CHILE SPA"/>
    <s v="tctcsp01 - soc-splunk-i-01 TICKET AUTOMATICO"/>
    <s v="05/12/2023 11:31:46"/>
    <s v="05/12/2023 11:31:46"/>
    <x v="0"/>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s v="CUMPLE"/>
    <s v="NO CUMPLE"/>
    <x v="0"/>
    <s v="NO CUMPLE"/>
    <s v="NO CUMPLE"/>
    <s v="NO CUMPLE"/>
    <s v="CUMPLE"/>
    <x v="0"/>
    <s v="NO CUMPLE"/>
    <s v="NO CUMPLE"/>
  </r>
  <r>
    <s v="INC000002481412"/>
    <s v="RED INTERNA"/>
    <x v="6"/>
    <s v="APQ ACCESOS"/>
    <s v="YORDI M HURTADO ARAYA"/>
    <s v="tct_yorhua"/>
    <s v="4-Menor/Localizado"/>
    <s v="4-Baja"/>
    <s v="Baja"/>
    <x v="0"/>
    <s v="TELEFONICA CYBERSECURITY TECH CHILE SPA"/>
    <s v="manos remotas debido a problema con equipo Dell r63 UR 35, 34"/>
    <s v="05/12/2023 10:29:58"/>
    <s v="05/12/2023 10:32:05"/>
    <x v="0"/>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s v="NO CUMPLE"/>
    <s v="CUMPLE"/>
    <x v="0"/>
    <s v="NO CUMPLE"/>
    <s v="NO CUMPLE"/>
    <s v="NO CUMPLE"/>
    <s v="CUMPLE"/>
    <x v="0"/>
    <s v="NO CUMPLE"/>
    <s v="NO CUMPLE"/>
  </r>
  <r>
    <s v="INC000002481431"/>
    <s v="VPN IP - MPLS"/>
    <x v="2"/>
    <s v="GESTION HD"/>
    <s v="MARIO PARADA DUARTE"/>
    <s v="frp_spevel"/>
    <s v="3-Moderado/Limitado"/>
    <s v="3-Medio"/>
    <s v="Media"/>
    <x v="0"/>
    <s v="ISAPRE CONSALUD S.A."/>
    <s v="HD/Telefonia consalud // aplicativo consargie"/>
    <s v="05/12/2023 11:12:16"/>
    <s v="05/12/2023 11:27:09"/>
    <x v="0"/>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s v="NO CUMPLE"/>
    <s v="NO CUMPLE"/>
    <x v="0"/>
    <s v="CUMPLE"/>
    <s v="NO CUMPLE"/>
    <s v="NO CUMPLE"/>
    <s v="NO CUMPLE"/>
    <x v="0"/>
    <s v="NO CUMPLE"/>
    <s v="CUMPLE"/>
  </r>
  <r>
    <s v="INC000002481451"/>
    <s v="HOUSING"/>
    <x v="14"/>
    <s v="BELIEVE"/>
    <s v="CRISTOPHER MALDONADO ROMERO"/>
    <s v="frp_jolsso"/>
    <s v="3-Moderado/Limitado"/>
    <s v="3-Medio"/>
    <s v="Media"/>
    <x v="0"/>
    <s v="IDOM INGENIERIA Y CONSULTORIA S.A. AGENCIA EN CHILE"/>
    <s v="GESTION DATACENTER/ ACCESOS / IDOM INGENIERIA Y CONSULTORIA S.A. AGENCIA EN CHILE"/>
    <s v="05/12/2023 11:59:55"/>
    <s v="05/12/2023 12:01:31"/>
    <x v="0"/>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s v="CUMPLE"/>
    <s v="NO CUMPLE"/>
    <x v="0"/>
    <s v="NO CUMPLE"/>
    <s v="NO CUMPLE"/>
    <s v="CUMPLE"/>
    <s v="NO CUMPLE"/>
    <x v="0"/>
    <s v="NO CUMPLE"/>
    <s v="NO CUMPLE"/>
  </r>
  <r>
    <s v="INC000002481460"/>
    <s v="HOUSING"/>
    <x v="16"/>
    <s v="BELIEVE"/>
    <s v="FERNEY D GARZON PEÑA"/>
    <s v="frp_fbalab"/>
    <s v="3-Moderado/Limitado"/>
    <s v="3-Medio"/>
    <s v="Media"/>
    <x v="0"/>
    <s v="CENTRO DE COMPENSACION AUTOMATIZADO S A"/>
    <s v="GESTION DATACENTER/ ACCESOS / CENTRO DE COMPENSACION AUTOMATIZADO S A"/>
    <s v="05/12/2023 12:13:58"/>
    <s v="05/12/2023 12:15:07"/>
    <x v="0"/>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s v="CUMPLE"/>
    <s v="NO CUMPLE"/>
    <x v="0"/>
    <s v="NO CUMPLE"/>
    <s v="NO CUMPLE"/>
    <s v="NO CUMPLE"/>
    <s v="CUMPLE"/>
    <x v="0"/>
    <s v="NO CUMPLE"/>
    <s v="NO CUMPLE"/>
  </r>
  <r>
    <s v="INC000002481464"/>
    <s v="HOUSING"/>
    <x v="16"/>
    <s v="BELIEVE"/>
    <s v="JORGE S LORCA LEIVA"/>
    <s v="frp_jolsso"/>
    <s v="3-Moderado/Limitado"/>
    <s v="3-Medio"/>
    <s v="Media"/>
    <x v="0"/>
    <s v="TELEFONICA EMPRESAS DE CHILE SA"/>
    <s v="GESTION DATACENTER/ ACCESOS / TELEFONICA EMPRESAS DE CHILE SA"/>
    <s v="05/12/2023 12:24:49"/>
    <s v="05/12/2023 12:26:02"/>
    <x v="0"/>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s v="CUMPLE"/>
    <s v="NO CUMPLE"/>
    <x v="0"/>
    <s v="NO CUMPLE"/>
    <s v="NO CUMPLE"/>
    <s v="CUMPLE"/>
    <s v="NO CUMPLE"/>
    <x v="0"/>
    <s v="NO CUMPLE"/>
    <s v="NO CUMPLE"/>
  </r>
  <r>
    <s v="INC000002481467"/>
    <s v="HOUSING"/>
    <x v="14"/>
    <s v="BELIEVE"/>
    <s v="CRISTOPHER MALDONADO ROMERO"/>
    <s v="frp_fbalab"/>
    <s v="3-Moderado/Limitado"/>
    <s v="3-Medio"/>
    <s v="Media"/>
    <x v="0"/>
    <s v="EMPRESA NACIONAL DE CERTIFICACIONES"/>
    <s v="GESTION DATACENTER/ ACCESOS / EMPRESA NACIONAL DE CERTIFICACIONES"/>
    <s v="05/12/2023 12:30:00"/>
    <s v="05/12/2023 12:31:30"/>
    <x v="0"/>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s v="CUMPLE"/>
    <s v="NO CUMPLE"/>
    <x v="0"/>
    <s v="NO CUMPLE"/>
    <s v="NO CUMPLE"/>
    <s v="NO CUMPLE"/>
    <s v="CUMPLE"/>
    <x v="0"/>
    <s v="NO CUMPLE"/>
    <s v="NO CUMPLE"/>
  </r>
  <r>
    <s v="INC000002481469"/>
    <s v="HOUSING"/>
    <x v="14"/>
    <s v="BELIEVE"/>
    <s v="CRISTOPHER MALDONADO ROMERO"/>
    <s v="frp_jolsso"/>
    <s v="3-Moderado/Limitado"/>
    <s v="3-Medio"/>
    <s v="Media"/>
    <x v="0"/>
    <s v="IDOM INGENIERIA Y CONSULTORIA S.A. AGENCIA EN CHILE"/>
    <s v="GESTION DATACENTER/ ACCESOS / IDOM INGENIERIA Y CONSULTORIA S.A. AGENCIA EN CHILE"/>
    <s v="05/12/2023 12:33:29"/>
    <s v="05/12/2023 12:35:13"/>
    <x v="0"/>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s v="CUMPLE"/>
    <s v="NO CUMPLE"/>
    <x v="0"/>
    <s v="NO CUMPLE"/>
    <s v="NO CUMPLE"/>
    <s v="CUMPLE"/>
    <s v="NO CUMPLE"/>
    <x v="0"/>
    <s v="NO CUMPLE"/>
    <s v="NO CUMPLE"/>
  </r>
  <r>
    <s v="INC000002481489"/>
    <s v="HOUSING"/>
    <x v="19"/>
    <s v="BELIEVE"/>
    <s v="YORDI M HURTADO ARAYA"/>
    <s v="frp_fbalab"/>
    <s v="3-Moderado/Limitado"/>
    <s v="3-Medio"/>
    <s v="Media"/>
    <x v="0"/>
    <s v="IDOM INGENIERIA Y CONSULTORIA S.A. AGENCIA EN CHILE"/>
    <s v="GESTION DATACENTER/ ACCESOS / NABIAX"/>
    <s v="05/12/2023 13:06:38"/>
    <s v="05/12/2023 13:08:02"/>
    <x v="0"/>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s v="CUMPLE"/>
    <s v="NO CUMPLE"/>
    <x v="0"/>
    <s v="NO CUMPLE"/>
    <s v="NO CUMPLE"/>
    <s v="CUMPLE"/>
    <s v="NO CUMPLE"/>
    <x v="0"/>
    <s v="NO CUMPLE"/>
    <s v="NO CUMPLE"/>
  </r>
  <r>
    <s v="INC000002481538"/>
    <s v="HOUSING"/>
    <x v="16"/>
    <s v="BELIEVE"/>
    <s v="FERNEY D GARZON PEÑA"/>
    <s v="frp_pcamay"/>
    <s v="3-Moderado/Limitado"/>
    <s v="3-Medio"/>
    <s v="Media"/>
    <x v="0"/>
    <s v="TELEFONICA EMPRESAS DE CHILE SA"/>
    <s v="GESTION DATACENTER/ ACCESOS / TELEFONICA EMPRESAS DE CHILE SA"/>
    <s v="05/12/2023 11:36:18"/>
    <s v="05/12/2023 11:36:19"/>
    <x v="0"/>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s v="CUMPLE"/>
    <s v="NO CUMPLE"/>
    <x v="0"/>
    <s v="NO CUMPLE"/>
    <s v="NO CUMPLE"/>
    <s v="CUMPLE"/>
    <s v="NO CUMPLE"/>
    <x v="0"/>
    <s v="NO CUMPLE"/>
    <s v="NO CUMPLE"/>
  </r>
  <r>
    <s v="INC000002481544"/>
    <s v="HOUSING"/>
    <x v="16"/>
    <s v="BELIEVE"/>
    <s v="FERNEY D GARZON PEÑA"/>
    <s v="frp_pcamay"/>
    <s v="3-Moderado/Limitado"/>
    <s v="3-Medio"/>
    <s v="Media"/>
    <x v="0"/>
    <s v="CENTRO DE COMPENSACION AUTOMATIZADO S A"/>
    <s v="GESTION DATACENTER/ ACCESOS / CENTRO DE COMPENSACION AUTOMATIZADO S A"/>
    <s v="05/12/2023 11:48:38"/>
    <s v="05/12/2023 11:49:03"/>
    <x v="0"/>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s v="CUMPLE"/>
    <s v="NO CUMPLE"/>
    <x v="0"/>
    <s v="NO CUMPLE"/>
    <s v="NO CUMPLE"/>
    <s v="NO CUMPLE"/>
    <s v="CUMPLE"/>
    <x v="0"/>
    <s v="NO CUMPLE"/>
    <s v="NO CUMPLE"/>
  </r>
  <r>
    <s v="INC000002481547"/>
    <s v="RED INTERNA"/>
    <x v="6"/>
    <s v="APQ ACCESOS"/>
    <s v="YORDI M HURTADO ARAYA"/>
    <s v="tct_yorhua"/>
    <s v="4-Menor/Localizado"/>
    <s v="4-Baja"/>
    <s v="Baja"/>
    <x v="0"/>
    <s v="TELEFONICA CYBERSECURITY TECH CHILE SPA"/>
    <s v="RONDA TOMA DE TEMPERATURAS SALAS TIC 12:30"/>
    <s v="05/12/2023 11:55:40"/>
    <s v="05/12/2023 11:56:15"/>
    <x v="0"/>
    <s v="CDP ANTIGUO 1"/>
    <s v="CDP ANTIGUO 2"/>
    <s v="05/12/2023 12:35:11"/>
    <s v="05/12/2023 23:50:00"/>
    <s v="RONDA TOMA DE TEMPERATURAS SALAS TIC 12:30"/>
    <s v="RONDA REALIZADA"/>
    <d v="1899-12-30T00:00:00"/>
    <d v="1899-12-30T00:39:31"/>
    <d v="1899-12-30T00:39:31"/>
    <s v=""/>
    <s v="Cumplido"/>
    <m/>
    <m/>
    <m/>
    <m/>
    <m/>
    <d v="2023-11-06T00:00:00"/>
    <s v="CUMPLE"/>
    <s v="NO CUMPLE"/>
    <x v="0"/>
    <s v="NO CUMPLE"/>
    <s v="NO CUMPLE"/>
    <s v="CUMPLE"/>
    <s v="NO CUMPLE"/>
    <x v="0"/>
    <s v="NO CUMPLE"/>
    <s v="NO CUMPLE"/>
  </r>
  <r>
    <s v="INC000002481550"/>
    <s v="RED INTERNA"/>
    <x v="6"/>
    <s v="APQ ACCESOS"/>
    <s v="YORDI M HURTADO ARAYA"/>
    <s v="tct_yorhua"/>
    <s v="4-Menor/Localizado"/>
    <s v="4-Baja"/>
    <s v="Baja"/>
    <x v="0"/>
    <s v="TELEFONICA CYBERSECURITY TECH CHILE SPA"/>
    <s v="RONDA SALAS TECNICAS 15:30"/>
    <s v="05/12/2023 11:56:53"/>
    <s v="05/12/2023 11:57:22"/>
    <x v="0"/>
    <s v="CDP ANTIGUO 1"/>
    <s v="CDP ANTIGUO 2"/>
    <s v="05/12/2023 12:35:30"/>
    <s v="05/12/2023 23:50:00"/>
    <s v="RONDA SALAS TECNICAS 15:30"/>
    <s v="RONDA REALIZADA"/>
    <d v="1899-12-30T00:00:00"/>
    <d v="1899-12-30T00:38:37"/>
    <d v="1899-12-30T00:38:37"/>
    <s v=""/>
    <s v="Cumplido"/>
    <m/>
    <m/>
    <m/>
    <m/>
    <m/>
    <d v="2023-11-06T00:00:00"/>
    <s v="CUMPLE"/>
    <s v="NO CUMPLE"/>
    <x v="0"/>
    <s v="NO CUMPLE"/>
    <s v="NO CUMPLE"/>
    <s v="CUMPLE"/>
    <s v="NO CUMPLE"/>
    <x v="0"/>
    <s v="NO CUMPLE"/>
    <s v="NO CUMPLE"/>
  </r>
  <r>
    <s v="INC000002481554"/>
    <s v="HOUSING"/>
    <x v="15"/>
    <s v="APQ ACCESOS"/>
    <s v="ESTEBAN O BUSTOS CORNEJO"/>
    <s v="tct_ebusto"/>
    <s v="2-Significativo/Amplio"/>
    <s v="2-Alta"/>
    <s v="Alta"/>
    <x v="0"/>
    <s v="TELEFONICA EMPRESAS DE CHILE SA"/>
    <s v="SUPERVISION CAMBIO DE FUENTE DE PODER"/>
    <s v="05/12/2023 11:59:31"/>
    <s v="05/12/2023 12:00:34"/>
    <x v="0"/>
    <s v="CDP ANTIGUO 1"/>
    <s v="CDP ANTIGUO 2"/>
    <s v="05/12/2023 12:02:04"/>
    <s v="05/12/2023 23:50:00"/>
    <s v="SUPERVISION CAMBIO DE FUENTE DE PODER"/>
    <s v="INCIDENCIA RESTABLECIDA"/>
    <d v="1899-12-30T00:01:30"/>
    <d v="1899-12-30T00:02:33"/>
    <d v="1899-12-30T00:01:03"/>
    <s v=""/>
    <s v="Cumplido"/>
    <m/>
    <m/>
    <m/>
    <m/>
    <m/>
    <d v="2023-11-06T00:00:00"/>
    <s v="CUMPLE"/>
    <s v="NO CUMPLE"/>
    <x v="0"/>
    <s v="NO CUMPLE"/>
    <s v="NO CUMPLE"/>
    <s v="CUMPLE"/>
    <s v="NO CUMPLE"/>
    <x v="0"/>
    <s v="NO CUMPLE"/>
    <s v="NO CUMPLE"/>
  </r>
  <r>
    <s v="INC000002481629"/>
    <s v="RED INTERNA"/>
    <x v="0"/>
    <s v="APQ ACCESOS"/>
    <s v="CRISTOPHER MALDONADO ROMERO"/>
    <s v="tct_cmaldo"/>
    <s v="4-Menor/Localizado"/>
    <s v="4-Baja"/>
    <s v="Baja"/>
    <x v="0"/>
    <s v="TELEFONICA EMPRESAS DE CHILE SA"/>
    <s v="RONDA TOMA DE TEMPERATURAS SALAS TIC"/>
    <s v="05/12/2023 12:03:34"/>
    <s v="05/12/2023 12:04:40"/>
    <x v="0"/>
    <s v="CDP ANTIGUO 1"/>
    <s v="CDP ANTIGUO 2"/>
    <s v="05/12/2023 13:00:02"/>
    <s v="05/12/2023 23:50:00"/>
    <m/>
    <s v="RONDA REALIZADA"/>
    <d v="1899-12-30T00:00:00"/>
    <d v="1899-12-30T00:00:00"/>
    <d v="1899-12-30T00:00:00"/>
    <s v=""/>
    <s v="Cumplido"/>
    <m/>
    <m/>
    <m/>
    <m/>
    <m/>
    <d v="2023-11-06T00:00:00"/>
    <s v="CUMPLE"/>
    <s v="NO CUMPLE"/>
    <x v="0"/>
    <s v="NO CUMPLE"/>
    <s v="NO CUMPLE"/>
    <s v="CUMPLE"/>
    <s v="NO CUMPLE"/>
    <x v="0"/>
    <s v="NO CUMPLE"/>
    <s v="NO CUMPLE"/>
  </r>
  <r>
    <s v="INC000002481689"/>
    <s v="INFRAESTRUCTURA DC"/>
    <x v="15"/>
    <s v="APQ ACCESOS"/>
    <s v="PABLO A MALDONADO FLORES"/>
    <s v="tct_pabmaf"/>
    <s v="2-Significativo/Amplio"/>
    <s v="2-Alta"/>
    <s v="Alta"/>
    <x v="0"/>
    <s v="TELEFONICA CYBERSECURITY TECH CHILE SPA"/>
    <s v="REALIZAR RONDA Y REVISION DE SALAS TECNICAS"/>
    <s v="05/12/2023 15:29:37"/>
    <s v="05/12/2023 15:32:49"/>
    <x v="0"/>
    <s v="CDP ANTIGUO 1"/>
    <s v="CDP ANTIGUO 2"/>
    <s v="05/12/2023 15:40:29"/>
    <s v="05/12/2023 23:50:00"/>
    <s v="REALIZAR RONDA Y REVISION DE SALAS TECNICAS"/>
    <s v="RONDAS OK"/>
    <d v="1899-12-30T00:07:11"/>
    <d v="1899-12-30T00:10:52"/>
    <d v="1899-12-30T00:03:41"/>
    <s v=""/>
    <s v="Cumplido"/>
    <m/>
    <m/>
    <m/>
    <m/>
    <m/>
    <d v="2023-11-06T00:00:00"/>
    <s v="CUMPLE"/>
    <s v="NO CUMPLE"/>
    <x v="0"/>
    <s v="NO CUMPLE"/>
    <s v="NO CUMPLE"/>
    <s v="CUMPLE"/>
    <s v="NO CUMPLE"/>
    <x v="0"/>
    <s v="NO CUMPLE"/>
    <s v="NO CUMPLE"/>
  </r>
  <r>
    <s v="INC000002481742"/>
    <s v="HOSTING VIRTUAL"/>
    <x v="2"/>
    <s v="GESTION HD"/>
    <s v="OSCAR A RAMIREZ SOTO"/>
    <s v="frp_lmosqu"/>
    <s v="4-Menor/Localizado"/>
    <s v="4-Baja"/>
    <s v="Baja"/>
    <x v="0"/>
    <s v="RENTOKIL INITIAL CHILE SPA"/>
    <s v="REQ /  Asignación de Ips PVLAN / Help Desk"/>
    <s v="05/12/2023 12:11:30"/>
    <s v="05/12/2023 12:13:44"/>
    <x v="0"/>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s v="CUMPLE"/>
    <s v="NO CUMPLE"/>
    <x v="0"/>
    <s v="NO CUMPLE"/>
    <s v="NO CUMPLE"/>
    <s v="NO CUMPLE"/>
    <s v="NO CUMPLE"/>
    <x v="1"/>
    <s v="NO CUMPLE"/>
    <s v="NO CUMPLE"/>
  </r>
  <r>
    <s v="INC000002481746"/>
    <s v="VPN IP - MPLS"/>
    <x v="3"/>
    <s v="GESTION HD"/>
    <s v="SEBASTIAN I ACUÑA GUZMAN"/>
    <s v="frp_jciert"/>
    <s v="4-Menor/Localizado"/>
    <s v="4-Baja"/>
    <s v="Baja"/>
    <x v="0"/>
    <s v="CAMARA DE COMERCIO DE SANTIAGO A G"/>
    <s v="REQ / [CCS] CAMBIO DE CREDENCIALES EN SERVIDORES LINUX | DICIEMBRE 2023"/>
    <s v="05/12/2023 12:35:04"/>
    <s v="05/12/2023 12:45:47"/>
    <x v="0"/>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s v="CUMPLE"/>
    <s v="NO CUMPLE"/>
    <x v="0"/>
    <s v="NO CUMPLE"/>
    <s v="NO CUMPLE"/>
    <s v="NO CUMPLE"/>
    <s v="NO CUMPLE"/>
    <x v="0"/>
    <s v="NO CUMPLE"/>
    <s v="CUMPLE"/>
  </r>
  <r>
    <s v="INC000002481820"/>
    <s v="VPN IP - MPLS"/>
    <x v="13"/>
    <s v="BELIEVE"/>
    <s v="JOSE A SANTIS SERRANO"/>
    <s v="frp_jciert"/>
    <s v="4-Menor/Localizado"/>
    <s v="4-Baja"/>
    <s v="Baja"/>
    <x v="0"/>
    <s v="TELEFONICA GLOBAL TECHNOLOGY S.A.AGENCIA EN CHILE"/>
    <s v="REQ / C-19872300193 // FUND INSTITUTO PROFESIONAL DUOC UC // Credenciales al VDC"/>
    <s v="05/12/2023 13:07:05"/>
    <s v="05/12/2023 13:10:43"/>
    <x v="0"/>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s v="NO CUMPLE"/>
    <s v="NO CUMPLE"/>
    <x v="1"/>
    <s v="NO CUMPLE"/>
    <s v="NO CUMPLE"/>
    <s v="NO CUMPLE"/>
    <s v="NO CUMPLE"/>
    <x v="1"/>
    <s v="NO CUMPLE"/>
    <s v="NO CUMPLE"/>
  </r>
  <r>
    <s v="INC000002481822"/>
    <s v="HOSTING VIRTUAL"/>
    <x v="3"/>
    <s v="OPERACION N1"/>
    <s v="SEBASTIAN I ACUÑA GUZMAN"/>
    <s v="tct_sacuna"/>
    <s v="3-Moderado/Limitado"/>
    <s v="3-Medio"/>
    <s v="Media"/>
    <x v="0"/>
    <s v="TELEFONICA EMPRESAS DE CHILE SA"/>
    <s v="Configuración ntp soc-splunk-sh-01 y soc-splunk-sh-02"/>
    <s v="05/12/2023 13:06:38"/>
    <s v="05/12/2023 13:06:39"/>
    <x v="0"/>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s v="CUMPLE"/>
    <s v="NO CUMPLE"/>
    <x v="0"/>
    <s v="NO CUMPLE"/>
    <s v="NO CUMPLE"/>
    <s v="CUMPLE"/>
    <s v="NO CUMPLE"/>
    <x v="0"/>
    <s v="NO CUMPLE"/>
    <s v="NO CUMPLE"/>
  </r>
  <r>
    <s v="INC000002481826"/>
    <s v="TICKET-INTELIGENTE"/>
    <x v="3"/>
    <s v="GESTION TI"/>
    <s v="SEBASTIAN I ACUÑA GUZMAN"/>
    <s v="USR_TSIGHT"/>
    <s v="1-Extenso/Generalizado"/>
    <s v="4-Baja"/>
    <s v="Baja"/>
    <x v="1"/>
    <s v="TELEFONICA EMPRESAS DE CHILE SA"/>
    <s v="prod-ar-apirest03 TICKET AUTOMATICO"/>
    <s v="05/12/2023 13:08:55"/>
    <s v="05/12/2023 13:08:55"/>
    <x v="0"/>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s v="NO CUMPLE"/>
    <s v="CUMPLE"/>
    <x v="0"/>
    <s v="NO CUMPLE"/>
    <s v="NO CUMPLE"/>
    <s v="NO CUMPLE"/>
    <s v="CUMPLE"/>
    <x v="0"/>
    <s v="NO CUMPLE"/>
    <s v="NO CUMPLE"/>
  </r>
  <r>
    <s v="INC000002481828"/>
    <s v="VPN IP - MPLS"/>
    <x v="2"/>
    <s v="GESTION HD"/>
    <s v="LUIS RODRIGO ACEVEDO COLLIPAL"/>
    <s v="frp_fpetro"/>
    <s v="3-Moderado/Limitado"/>
    <s v="3-Medio"/>
    <s v="Media"/>
    <x v="0"/>
    <s v="TELEFONICA GLOBAL TECHNOLOGY S.A.AGENCIA EN CHILE"/>
    <s v="REQ/Pvlan apq H1"/>
    <s v="05/12/2023 13:10:04"/>
    <s v="05/12/2023 13:16:01"/>
    <x v="0"/>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s v="NO CUMPLE"/>
    <s v="NO CUMPLE"/>
    <x v="1"/>
    <s v="NO CUMPLE"/>
    <s v="NO CUMPLE"/>
    <s v="NO CUMPLE"/>
    <s v="NO CUMPLE"/>
    <x v="0"/>
    <s v="NO CUMPLE"/>
    <s v="CUMPLE"/>
  </r>
  <r>
    <s v="INC000002481886"/>
    <s v="TICKET-INTELIGENTE"/>
    <x v="23"/>
    <s v="GESTION TI"/>
    <s v="JUAN P SEGURA VARGAS"/>
    <s v="USR_TSIGHT"/>
    <s v="1-Extenso/Generalizado"/>
    <s v="4-Baja"/>
    <s v="Baja"/>
    <x v="1"/>
    <s v="TELEFONICA EMPRESAS DE CHILE SA"/>
    <s v="wocu_metrics TICKET AUTOMATICO"/>
    <s v="05/12/2023 14:08:32"/>
    <s v="05/12/2023 14:08:32"/>
    <x v="0"/>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s v="CUMPLE"/>
    <s v="NO CUMPLE"/>
    <x v="0"/>
    <s v="NO CUMPLE"/>
    <s v="NO CUMPLE"/>
    <s v="NO CUMPLE"/>
    <s v="CUMPLE"/>
    <x v="0"/>
    <s v="NO CUMPLE"/>
    <s v="NO CUMPLE"/>
  </r>
  <r>
    <s v="INC000002481934"/>
    <s v="INFRAESTRUCTURA DC"/>
    <x v="15"/>
    <s v="APQ ACCESOS"/>
    <s v="PABLO A MALDONADO FLORES"/>
    <s v="tct_pabmaf"/>
    <s v="2-Significativo/Amplio"/>
    <s v="2-Alta"/>
    <s v="Alta"/>
    <x v="0"/>
    <s v="TELEFONICA CYBERSECURITY TECH CHILE SPA"/>
    <s v="REALIZAR RONDA Y REVISION DE SALAS TECNICAS"/>
    <s v="05/12/2023 14:23:58"/>
    <s v="05/12/2023 14:24:59"/>
    <x v="0"/>
    <s v="CDP ANTIGUO 1"/>
    <s v="CDP ANTIGUO 2"/>
    <s v="05/12/2023 14:27:29"/>
    <s v="05/12/2023 23:50:00"/>
    <s v="REALIZAR RONDA Y REVISION DE SALAS TECNICAS"/>
    <s v="RONDAS OK"/>
    <d v="1899-12-30T00:02:05"/>
    <d v="1899-12-30T00:03:31"/>
    <d v="1899-12-30T00:01:26"/>
    <s v=""/>
    <s v="Cumplido"/>
    <m/>
    <m/>
    <m/>
    <m/>
    <m/>
    <d v="2023-11-06T00:00:00"/>
    <s v="CUMPLE"/>
    <s v="NO CUMPLE"/>
    <x v="0"/>
    <s v="NO CUMPLE"/>
    <s v="NO CUMPLE"/>
    <s v="CUMPLE"/>
    <s v="NO CUMPLE"/>
    <x v="0"/>
    <s v="NO CUMPLE"/>
    <s v="NO CUMPLE"/>
  </r>
  <r>
    <s v="INC000002481961"/>
    <s v="RED INTERNA"/>
    <x v="6"/>
    <s v="APQ ACCESOS"/>
    <s v="YORDI M HURTADO ARAYA"/>
    <s v="tct_yorhua"/>
    <s v="4-Menor/Localizado"/>
    <s v="4-Baja"/>
    <s v="Baja"/>
    <x v="0"/>
    <s v="TELEFONICA CYBERSECURITY TECH CHILE SPA"/>
    <s v="RONDA TOMA DE TEMPERATURAS SALAS TIC 16:30"/>
    <s v="05/12/2023 15:41:25"/>
    <s v="05/12/2023 15:41:50"/>
    <x v="0"/>
    <s v="CDP ANTIGUO 1"/>
    <s v="CDP ANTIGUO 2"/>
    <s v="05/12/2023 16:29:53"/>
    <s v="05/12/2023 23:50:00"/>
    <s v="RONDA TOMA DE TEMPERATURAS SALAS TIC 16:30"/>
    <s v="RONDA REALIZADA"/>
    <d v="1899-12-30T00:00:00"/>
    <d v="1899-12-30T00:48:28"/>
    <d v="1899-12-30T00:48:28"/>
    <s v=""/>
    <s v="Cumplido"/>
    <m/>
    <m/>
    <m/>
    <m/>
    <m/>
    <d v="2023-11-06T00:00:00"/>
    <s v="CUMPLE"/>
    <s v="NO CUMPLE"/>
    <x v="0"/>
    <s v="NO CUMPLE"/>
    <s v="NO CUMPLE"/>
    <s v="CUMPLE"/>
    <s v="NO CUMPLE"/>
    <x v="0"/>
    <s v="NO CUMPLE"/>
    <s v="NO CUMPLE"/>
  </r>
  <r>
    <s v="INC000002481962"/>
    <s v="RED INTERNA"/>
    <x v="6"/>
    <s v="APQ ACCESOS"/>
    <s v="YORDI M HURTADO ARAYA"/>
    <s v="tct_yorhua"/>
    <s v="4-Menor/Localizado"/>
    <s v="4-Baja"/>
    <s v="Baja"/>
    <x v="0"/>
    <s v="TELEFONICA CYBERSECURITY TECH CHILE SPA"/>
    <s v="RONDA SALAS TECNICAS 19:30"/>
    <s v="05/12/2023 15:42:05"/>
    <s v="05/12/2023 15:42:31"/>
    <x v="0"/>
    <s v="CDP ANTIGUO 1"/>
    <s v="CDP ANTIGUO 2"/>
    <s v="05/12/2023 16:29:22"/>
    <s v="05/12/2023 23:50:00"/>
    <s v="RONDA SALAS TECNICAS 19:30"/>
    <s v="RONDA REALIZADA"/>
    <d v="1899-12-30T00:00:00"/>
    <d v="1899-12-30T00:47:17"/>
    <d v="1899-12-30T00:47:17"/>
    <s v=""/>
    <s v="Cumplido"/>
    <m/>
    <m/>
    <m/>
    <m/>
    <m/>
    <d v="2023-11-06T00:00:00"/>
    <s v="CUMPLE"/>
    <s v="NO CUMPLE"/>
    <x v="0"/>
    <s v="NO CUMPLE"/>
    <s v="NO CUMPLE"/>
    <s v="CUMPLE"/>
    <s v="NO CUMPLE"/>
    <x v="0"/>
    <s v="NO CUMPLE"/>
    <s v="NO CUMPLE"/>
  </r>
  <r>
    <s v="INC000002481971"/>
    <s v="HOUSING"/>
    <x v="19"/>
    <s v="BELIEVE"/>
    <s v="YORDI M HURTADO ARAYA"/>
    <s v="frp_pcamay"/>
    <s v="3-Moderado/Limitado"/>
    <s v="3-Medio"/>
    <s v="Media"/>
    <x v="0"/>
    <s v="MASISA S.A. 1"/>
    <s v="GESTION DATACENTER/ ACCESOS / MASISA"/>
    <s v="05/12/2023 16:57:20"/>
    <s v="05/12/2023 16:59:56"/>
    <x v="0"/>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s v="CUMPLE"/>
    <s v="NO CUMPLE"/>
    <x v="0"/>
    <s v="NO CUMPLE"/>
    <s v="NO CUMPLE"/>
    <s v="CUMPLE"/>
    <s v="NO CUMPLE"/>
    <x v="0"/>
    <s v="NO CUMPLE"/>
    <s v="NO CUMPLE"/>
  </r>
  <r>
    <s v="INC000002481973"/>
    <s v="VPN IP - MPLS"/>
    <x v="19"/>
    <s v="BELIEVE"/>
    <s v="YORDI M HURTADO ARAYA"/>
    <s v="frp_pcamay"/>
    <s v="3-Moderado/Limitado"/>
    <s v="3-Medio"/>
    <s v="Media"/>
    <x v="0"/>
    <s v="MASISA S.A. 1"/>
    <s v="GESTION DATACENTER/ ACCESOS / MASISA"/>
    <s v="05/12/2023 17:16:45"/>
    <s v="05/12/2023 17:17:05"/>
    <x v="0"/>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s v="CUMPLE"/>
    <s v="NO CUMPLE"/>
    <x v="0"/>
    <s v="NO CUMPLE"/>
    <s v="NO CUMPLE"/>
    <s v="CUMPLE"/>
    <s v="NO CUMPLE"/>
    <x v="0"/>
    <s v="NO CUMPLE"/>
    <s v="NO CUMPLE"/>
  </r>
  <r>
    <s v="INC000002481987"/>
    <s v="HOUSING"/>
    <x v="14"/>
    <s v="BELIEVE"/>
    <s v="CRISTOPHER MALDONADO ROMERO"/>
    <s v="frp_fbalab"/>
    <s v="3-Moderado/Limitado"/>
    <s v="3-Medio"/>
    <s v="Media"/>
    <x v="0"/>
    <s v="FARMACIAS AHUMADA S.A."/>
    <s v="GESTION DATACENTER/ ACCESOS / FARMACIAS AHUMADA S.A."/>
    <s v="05/12/2023 17:48:39"/>
    <s v="05/12/2023 17:50:16"/>
    <x v="0"/>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s v="CUMPLE"/>
    <s v="NO CUMPLE"/>
    <x v="0"/>
    <s v="NO CUMPLE"/>
    <s v="NO CUMPLE"/>
    <s v="CUMPLE"/>
    <s v="NO CUMPLE"/>
    <x v="0"/>
    <s v="NO CUMPLE"/>
    <s v="NO CUMPLE"/>
  </r>
  <r>
    <s v="INC000002481992"/>
    <s v="HOUSING"/>
    <x v="19"/>
    <s v="BELIEVE"/>
    <s v="YORDI M HURTADO ARAYA"/>
    <s v="frp_fbalab"/>
    <s v="3-Moderado/Limitado"/>
    <s v="3-Medio"/>
    <s v="Media"/>
    <x v="0"/>
    <s v="FARMACIAS AHUMADA S.A."/>
    <s v="GESTION DATACENTER/ ACCESOS / FARMACIAS AHUMADA S.A."/>
    <s v="05/12/2023 17:58:08"/>
    <s v="05/12/2023 17:59:23"/>
    <x v="0"/>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s v="CUMPLE"/>
    <s v="NO CUMPLE"/>
    <x v="0"/>
    <s v="NO CUMPLE"/>
    <s v="NO CUMPLE"/>
    <s v="CUMPLE"/>
    <s v="NO CUMPLE"/>
    <x v="0"/>
    <s v="NO CUMPLE"/>
    <s v="NO CUMPLE"/>
  </r>
  <r>
    <s v="INC000002481995"/>
    <s v="HOUSING"/>
    <x v="7"/>
    <s v="DUOC TICKET PENDIENTES"/>
    <s v="ALVARO ORTIZ"/>
    <s v="frp_ercoro"/>
    <s v="3-Moderado/Limitado"/>
    <s v="4-Baja"/>
    <s v="Baja"/>
    <x v="0"/>
    <s v="FUNDACION INSTITUTO PROFESIONAL DUOC UC"/>
    <s v="RQ | DUOC | Solicitud homologación BD"/>
    <s v="05/12/2023 17:59:49"/>
    <s v="05/12/2023 18:01:49"/>
    <x v="0"/>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s v="NO CUMPLE"/>
    <s v="CUMPLE"/>
    <x v="0"/>
    <s v="NO CUMPLE"/>
    <s v="NO CUMPLE"/>
    <s v="NO CUMPLE"/>
    <s v="CUMPLE"/>
    <x v="0"/>
    <s v="NO CUMPLE"/>
    <s v="NO CUMPLE"/>
  </r>
  <r>
    <s v="INC000002482006"/>
    <s v="HOUSING"/>
    <x v="16"/>
    <s v="BELIEVE"/>
    <s v="FERNEY D GARZON PEÑA"/>
    <s v="frp_fbalab"/>
    <s v="3-Moderado/Limitado"/>
    <s v="3-Medio"/>
    <s v="Media"/>
    <x v="0"/>
    <s v="FORUM SERVICIOS FINANCIEROS SA"/>
    <s v="GESTION DATACENTER/ ACCESOS / FORUM SERVICIOS FINANCIEROS SA"/>
    <s v="05/12/2023 13:56:07"/>
    <s v="05/12/2023 13:57:14"/>
    <x v="0"/>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s v="CUMPLE"/>
    <s v="NO CUMPLE"/>
    <x v="0"/>
    <s v="NO CUMPLE"/>
    <s v="NO CUMPLE"/>
    <s v="NO CUMPLE"/>
    <s v="CUMPLE"/>
    <x v="0"/>
    <s v="NO CUMPLE"/>
    <s v="NO CUMPLE"/>
  </r>
  <r>
    <s v="INC000002482023"/>
    <s v="HOUSING"/>
    <x v="4"/>
    <s v="DUOC TICKET PENDIENTES"/>
    <s v="JUAN CARLOS UZCATEGUI FUGUETT"/>
    <s v="frp_joagui"/>
    <s v="3-Moderado/Limitado"/>
    <s v="4-Baja"/>
    <s v="Baja"/>
    <x v="0"/>
    <s v="FUNDACION INSTITUTO PROFESIONAL DUOC UC"/>
    <s v="RQ | DUOC | RE: Extracción de usuarios Administradores y Operadores"/>
    <s v="05/12/2023 14:24:22"/>
    <s v="05/12/2023 14:26:21"/>
    <x v="0"/>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s v="NO CUMPLE"/>
    <s v="CUMPLE"/>
    <x v="0"/>
    <s v="NO CUMPLE"/>
    <s v="NO CUMPLE"/>
    <s v="NO CUMPLE"/>
    <s v="NO CUMPLE"/>
    <x v="0"/>
    <s v="NO CUMPLE"/>
    <s v="CUMPLE"/>
  </r>
  <r>
    <s v="INC000002482065"/>
    <s v="HOUSING"/>
    <x v="14"/>
    <s v="BELIEVE"/>
    <s v="CRISTOPHER MALDONADO ROMERO"/>
    <s v="frp_jolsso"/>
    <s v="3-Moderado/Limitado"/>
    <s v="3-Medio"/>
    <s v="Media"/>
    <x v="0"/>
    <s v="FORUM SERVICIOS FINANCIEROS SA"/>
    <s v="GESTION DATACENTER/ ACCESOS / FORUM SERVICIOS FINANCIEROS SA"/>
    <s v="05/12/2023 15:27:58"/>
    <s v="05/12/2023 15:29:29"/>
    <x v="0"/>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s v="CUMPLE"/>
    <s v="NO CUMPLE"/>
    <x v="0"/>
    <s v="NO CUMPLE"/>
    <s v="NO CUMPLE"/>
    <s v="CUMPLE"/>
    <s v="NO CUMPLE"/>
    <x v="0"/>
    <s v="NO CUMPLE"/>
    <s v="NO CUMPLE"/>
  </r>
  <r>
    <s v="INC000002482070"/>
    <s v="OFFICE365"/>
    <x v="5"/>
    <s v="DUOC TICKET PENDIENTES"/>
    <s v="JAVIERA A UMAÑA YEVENES"/>
    <s v="frp_joagui"/>
    <s v="3-Moderado/Limitado"/>
    <s v="4-Baja"/>
    <s v="Baja"/>
    <x v="0"/>
    <s v="FUNDACION INSTITUTO PROFESIONAL DUOC UC"/>
    <s v="DUOC | RQ | RE: consulta por posible correo enviado"/>
    <s v="05/12/2023 15:32:39"/>
    <s v="05/12/2023 15:33:58"/>
    <x v="0"/>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s v="CUMPLE"/>
    <s v="NO CUMPLE"/>
    <x v="0"/>
    <s v="NO CUMPLE"/>
    <s v="NO CUMPLE"/>
    <s v="NO CUMPLE"/>
    <s v="NO CUMPLE"/>
    <x v="0"/>
    <s v="NO CUMPLE"/>
    <s v="CUMPLE"/>
  </r>
  <r>
    <s v="INC000002482087"/>
    <s v="HOUSING"/>
    <x v="16"/>
    <s v="BELIEVE"/>
    <s v="JORGE S LORCA LEIVA"/>
    <s v="frp_fbalab"/>
    <s v="3-Moderado/Limitado"/>
    <s v="3-Medio"/>
    <s v="Media"/>
    <x v="0"/>
    <s v="TELEFONICA EMPRESAS DE CHILE SA"/>
    <s v="GESTION DATACENTER/ ACCESOS / TELEFONICA EMPRESAS DE CHILE SA"/>
    <s v="05/12/2023 16:05:37"/>
    <s v="05/12/2023 16:06:48"/>
    <x v="0"/>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s v="CUMPLE"/>
    <s v="NO CUMPLE"/>
    <x v="0"/>
    <s v="NO CUMPLE"/>
    <s v="NO CUMPLE"/>
    <s v="NO CUMPLE"/>
    <s v="NO CUMPLE"/>
    <x v="0"/>
    <s v="CUMPLE"/>
    <s v="NO CUMPLE"/>
  </r>
  <r>
    <s v="INC000002482092"/>
    <s v="RED INTERNA"/>
    <x v="0"/>
    <s v="APQ ACCESOS"/>
    <s v="CRISTOPHER MALDONADO ROMERO"/>
    <s v="tct_cmaldo"/>
    <s v="4-Menor/Localizado"/>
    <s v="4-Baja"/>
    <s v="Baja"/>
    <x v="0"/>
    <s v="TELEFONICA EMPRESAS DE CHILE SA"/>
    <s v="RONDA TOMA DE TEMPERATURAS SALAS TIC"/>
    <s v="05/12/2023 16:19:15"/>
    <s v="05/12/2023 16:21:22"/>
    <x v="0"/>
    <s v="CDP ANTIGUO 1"/>
    <s v="CDP ANTIGUO 2"/>
    <s v="05/12/2023 16:46:54"/>
    <s v="05/12/2023 23:50:00"/>
    <m/>
    <s v="RONDA REALIZADA"/>
    <d v="1899-12-30T00:00:00"/>
    <d v="1899-12-30T00:00:00"/>
    <d v="1899-12-30T00:00:00"/>
    <s v=""/>
    <s v="Cumplido"/>
    <m/>
    <m/>
    <m/>
    <m/>
    <m/>
    <d v="2023-11-06T00:00:00"/>
    <s v="CUMPLE"/>
    <s v="NO CUMPLE"/>
    <x v="0"/>
    <s v="NO CUMPLE"/>
    <s v="NO CUMPLE"/>
    <s v="CUMPLE"/>
    <s v="NO CUMPLE"/>
    <x v="0"/>
    <s v="NO CUMPLE"/>
    <s v="NO CUMPLE"/>
  </r>
  <r>
    <s v="INC000002482183"/>
    <s v="TICKET-INTELIGENTE"/>
    <x v="3"/>
    <s v="DUOC TICKET AUTOMATICO"/>
    <s v="VICTOR SEPULVEDA GAMARRA"/>
    <s v="USR_TSIGHT"/>
    <s v="1-Extenso/Generalizado"/>
    <s v="4-Baja"/>
    <s v="Baja"/>
    <x v="1"/>
    <s v="FUNDACION INSTITUTO PROFESIONAL DUOC UC"/>
    <s v="fiprdu01 - servidor virtual cliente duoc TICKET AUTOMATICO"/>
    <s v="05/12/2023 15:44:57"/>
    <s v="05/12/2023 15:44:57"/>
    <x v="0"/>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s v="NO CUMPLE"/>
    <s v="CUMPLE"/>
    <x v="0"/>
    <s v="NO CUMPLE"/>
    <s v="NO CUMPLE"/>
    <s v="NO CUMPLE"/>
    <s v="CUMPLE"/>
    <x v="0"/>
    <s v="NO CUMPLE"/>
    <s v="NO CUMPLE"/>
  </r>
  <r>
    <s v="INC000002482250"/>
    <s v="VPN IP - MPLS"/>
    <x v="9"/>
    <s v="GESTION HD"/>
    <s v="AXEL ANDRADE"/>
    <s v="frp_rreyes"/>
    <s v="3-Moderado/Limitado"/>
    <s v="3-Medio"/>
    <s v="Media"/>
    <x v="0"/>
    <s v="ARTIKOS CHILE S A"/>
    <s v="HD / Requerimiento Artikos Chile S.A. / Restaurar bases de datos Usuarios"/>
    <s v="05/12/2023 16:52:34"/>
    <s v="05/12/2023 16:55:40"/>
    <x v="0"/>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s v="NO CUMPLE"/>
    <s v="CUMPLE"/>
    <x v="0"/>
    <s v="NO CUMPLE"/>
    <s v="NO CUMPLE"/>
    <s v="NO CUMPLE"/>
    <s v="CUMPLE"/>
    <x v="0"/>
    <s v="NO CUMPLE"/>
    <s v="NO CUMPLE"/>
  </r>
  <r>
    <s v="INC000002482275"/>
    <s v="VPN IP - MPLS"/>
    <x v="9"/>
    <s v="BELIEVE"/>
    <s v="RODRIGO VÁSQUEZ MUÑOZ"/>
    <s v="frp_jciert"/>
    <s v="4-Menor/Localizado"/>
    <s v="4-Baja"/>
    <s v="Baja"/>
    <x v="0"/>
    <s v="TELEFONICA GLOBAL TECHNOLOGY S.A.AGENCIA EN CHILE"/>
    <s v="REQ / [RABIE] Respaldo URGENTE bases de datos servidor LICANCABUR3"/>
    <s v="05/12/2023 17:35:03"/>
    <s v="05/12/2023 17:39:13"/>
    <x v="0"/>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s v="CUMPLE"/>
    <s v="NO CUMPLE"/>
    <x v="0"/>
    <s v="NO CUMPLE"/>
    <s v="NO CUMPLE"/>
    <s v="CUMPLE"/>
    <s v="NO CUMPLE"/>
    <x v="0"/>
    <s v="NO CUMPLE"/>
    <s v="NO CUMPLE"/>
  </r>
  <r>
    <s v="INC000002482316"/>
    <s v="TICKET-INTELIGENTE"/>
    <x v="23"/>
    <s v="GESTION TI"/>
    <s v="JUAN P SEGURA VARGAS"/>
    <s v="USR_TSIGHT"/>
    <s v="1-Extenso/Generalizado"/>
    <s v="4-Baja"/>
    <s v="Baja"/>
    <x v="1"/>
    <s v="TELEFONICA CYBERSECURITY TECH CHILE SPA"/>
    <s v="tctcsp01 - soc-splunk-i-01 TICKET AUTOMATICO"/>
    <s v="05/12/2023 16:46:04"/>
    <s v="05/12/2023 16:46:04"/>
    <x v="0"/>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s v="NO CUMPLE"/>
    <s v="CUMPLE"/>
    <x v="0"/>
    <s v="NO CUMPLE"/>
    <s v="NO CUMPLE"/>
    <s v="NO CUMPLE"/>
    <s v="CUMPLE"/>
    <x v="0"/>
    <s v="NO CUMPLE"/>
    <s v="NO CUMPLE"/>
  </r>
  <r>
    <s v="INC000002482336"/>
    <s v="TICKET-INTELIGENTE"/>
    <x v="23"/>
    <s v="GESTION TI"/>
    <s v="JUAN P SEGURA VARGAS"/>
    <s v="USR_TSIGHT"/>
    <s v="1-Extenso/Generalizado"/>
    <s v="4-Baja"/>
    <s v="Baja"/>
    <x v="1"/>
    <s v="EMPRESA NACIONAL DE CERTIFICACIONES"/>
    <s v="emnace01 - ecert_respaldos_hsm TICKET AUTOMATICO"/>
    <s v="05/12/2023 17:21:57"/>
    <s v="05/12/2023 17:21:57"/>
    <x v="0"/>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s v="NO CUMPLE"/>
    <s v="CUMPLE"/>
    <x v="0"/>
    <s v="NO CUMPLE"/>
    <s v="NO CUMPLE"/>
    <s v="NO CUMPLE"/>
    <s v="CUMPLE"/>
    <x v="0"/>
    <s v="NO CUMPLE"/>
    <s v="NO CUMPLE"/>
  </r>
  <r>
    <s v="INC000002482348"/>
    <s v="TICKET-INTELIGENTE"/>
    <x v="3"/>
    <s v="GESTION TI"/>
    <s v="SEBASTIAN I ACUÑA GUZMAN"/>
    <s v="USR_TSIGHT"/>
    <s v="1-Extenso/Generalizado"/>
    <s v="4-Baja"/>
    <s v="Baja"/>
    <x v="1"/>
    <s v="TELEFONICA EMPRESAS DE CHILE SA"/>
    <s v="wocu_metrics TICKET AUTOMATICO"/>
    <s v="05/12/2023 17:36:22"/>
    <s v="05/12/2023 17:36:22"/>
    <x v="0"/>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s v="CUMPLE"/>
    <s v="NO CUMPLE"/>
    <x v="0"/>
    <s v="NO CUMPLE"/>
    <s v="NO CUMPLE"/>
    <s v="NO CUMPLE"/>
    <s v="CUMPLE"/>
    <x v="0"/>
    <s v="NO CUMPLE"/>
    <s v="NO CUMPLE"/>
  </r>
  <r>
    <s v="INC000002482349"/>
    <s v="VPN IP - MPLS"/>
    <x v="2"/>
    <s v="ADMINISTRADORES RESIDENTES"/>
    <s v="LUIS RODRIGO ACEVEDO COLLIPAL"/>
    <s v="frp_joflor"/>
    <s v="3-Moderado/Limitado"/>
    <s v="3-Medio"/>
    <s v="Media"/>
    <x v="0"/>
    <s v="INSTITUTO PROFESIONAL DE CHILE SA"/>
    <s v="GAMA | Problemas conexión VPN - TERRAOESTE"/>
    <s v="05/12/2023 17:38:51"/>
    <s v="05/12/2023 17:47:15"/>
    <x v="0"/>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s v="NO CUMPLE"/>
    <s v="CUMPLE"/>
    <x v="0"/>
    <s v="NO CUMPLE"/>
    <s v="NO CUMPLE"/>
    <s v="NO CUMPLE"/>
    <s v="NO CUMPLE"/>
    <x v="0"/>
    <s v="CUMPLE"/>
    <s v="NO CUMPLE"/>
  </r>
  <r>
    <s v="INC000002482388"/>
    <s v="BACKUP ON DEMAND"/>
    <x v="9"/>
    <s v="BACK UP DATA CENTER (BACKUP ON DEMAND)"/>
    <s v="RODRIGO VÁSQUEZ MUÑOZ"/>
    <s v="tct_rvasqu"/>
    <s v="4-Menor/Localizado"/>
    <s v="4-Baja"/>
    <s v="Baja"/>
    <x v="0"/>
    <s v="TELEFONICA GLOBAL TECHNOLOGY S.A.AGENCIA EN CHILE"/>
    <s v="ejecucion clon HC y coagra"/>
    <s v="05/12/2023 18:10:14"/>
    <s v="05/12/2023 18:11:06"/>
    <x v="0"/>
    <s v="CDP ANTIGUO 1"/>
    <s v="CDP ANTIGUO 2"/>
    <s v="07/12/2023 18:22:48"/>
    <s v="07/12/2023 23:50:00"/>
    <s v="ejecucion,  revision de clon HC y coagra"/>
    <s v="clones ejecutados correctamente"/>
    <d v="1900-01-01T00:11:42"/>
    <d v="1900-01-01T00:12:34"/>
    <d v="1899-12-30T00:00:52"/>
    <s v=""/>
    <s v="Cumplido"/>
    <m/>
    <m/>
    <m/>
    <m/>
    <m/>
    <d v="2023-11-09T00:00:00"/>
    <s v="CUMPLE"/>
    <s v="NO CUMPLE"/>
    <x v="0"/>
    <s v="NO CUMPLE"/>
    <s v="NO CUMPLE"/>
    <s v="NO CUMPLE"/>
    <s v="NO CUMPLE"/>
    <x v="0"/>
    <s v="NO CUMPLE"/>
    <s v="CUMPLE"/>
  </r>
  <r>
    <s v="INC000002482432"/>
    <s v="HOUSING"/>
    <x v="14"/>
    <s v="BELIEVE"/>
    <s v="CRISTOPHER MALDONADO ROMERO"/>
    <s v="frp_jolsso"/>
    <s v="3-Moderado/Limitado"/>
    <s v="3-Medio"/>
    <s v="Media"/>
    <x v="0"/>
    <s v="BANCO SANTANDER CHILE"/>
    <s v="GESTION DATACENTER/ ACCESOS / BANCO SANTANDER CHILE"/>
    <s v="05/12/2023 18:20:27"/>
    <s v="05/12/2023 18:22:19"/>
    <x v="0"/>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s v="CUMPLE"/>
    <s v="NO CUMPLE"/>
    <x v="0"/>
    <s v="NO CUMPLE"/>
    <s v="NO CUMPLE"/>
    <s v="CUMPLE"/>
    <s v="NO CUMPLE"/>
    <x v="0"/>
    <s v="NO CUMPLE"/>
    <s v="NO CUMPLE"/>
  </r>
  <r>
    <s v="INC000002482440"/>
    <s v="RED INTERNA"/>
    <x v="0"/>
    <s v="APQ ACCESOS"/>
    <s v="CRISTOPHER MALDONADO ROMERO"/>
    <s v="tct_cmaldo"/>
    <s v="4-Menor/Localizado"/>
    <s v="4-Baja"/>
    <s v="Baja"/>
    <x v="0"/>
    <s v="TELEFONICA EMPRESAS DE CHILE SA"/>
    <s v="RONDA TOMA DE TEMPERATURAS SALAS TIC"/>
    <s v="05/12/2023 18:48:26"/>
    <s v="05/12/2023 18:49:23"/>
    <x v="0"/>
    <s v="CDP ANTIGUO 1"/>
    <s v="CDP ANTIGUO 2"/>
    <s v="05/12/2023 19:10:00"/>
    <s v="05/12/2023 23:50:00"/>
    <m/>
    <s v="RONDA REALIZADA"/>
    <d v="1899-12-30T00:00:00"/>
    <d v="1899-12-30T00:00:00"/>
    <d v="1899-12-30T00:00:00"/>
    <s v=""/>
    <s v="Cumplido"/>
    <m/>
    <m/>
    <m/>
    <m/>
    <m/>
    <d v="2023-11-16T00:00:00"/>
    <s v="CUMPLE"/>
    <s v="NO CUMPLE"/>
    <x v="0"/>
    <s v="NO CUMPLE"/>
    <s v="NO CUMPLE"/>
    <s v="CUMPLE"/>
    <s v="NO CUMPLE"/>
    <x v="0"/>
    <s v="NO CUMPLE"/>
    <s v="NO CUMPLE"/>
  </r>
  <r>
    <s v="INC000002482444"/>
    <s v="RED INTERNA"/>
    <x v="0"/>
    <s v="APQ ACCESOS"/>
    <s v="CRISTOPHER MALDONADO ROMERO"/>
    <s v="tct_cmaldo"/>
    <s v="4-Menor/Localizado"/>
    <s v="4-Baja"/>
    <s v="Baja"/>
    <x v="0"/>
    <s v="TELEFONICA EMPRESAS DE CHILE SA"/>
    <s v="RONDA TOMA DE TEMPERATURAS SALAS TIC"/>
    <s v="05/12/2023 18:54:44"/>
    <s v="05/12/2023 18:55:31"/>
    <x v="0"/>
    <s v="CDP ANTIGUO 1"/>
    <s v="CDP ANTIGUO 2"/>
    <s v="05/12/2023 19:26:09"/>
    <s v="05/12/2023 23:50:00"/>
    <m/>
    <s v="RONDA REALIZADA"/>
    <d v="1899-12-30T00:00:00"/>
    <d v="1899-12-30T00:00:00"/>
    <d v="1899-12-30T00:00:00"/>
    <s v=""/>
    <s v="Cumplido"/>
    <m/>
    <m/>
    <m/>
    <m/>
    <m/>
    <d v="2023-11-06T00:00:00"/>
    <s v="CUMPLE"/>
    <s v="NO CUMPLE"/>
    <x v="0"/>
    <s v="NO CUMPLE"/>
    <s v="NO CUMPLE"/>
    <s v="CUMPLE"/>
    <s v="NO CUMPLE"/>
    <x v="0"/>
    <s v="NO CUMPLE"/>
    <s v="NO CUMPLE"/>
  </r>
  <r>
    <s v="INC000002482455"/>
    <s v="INFRAESTRUCTURA DC"/>
    <x v="6"/>
    <s v="APQ ACCESOS"/>
    <s v="FRANCISCO J FELIU ABARCA"/>
    <s v="tct_frafea"/>
    <s v="4-Menor/Localizado"/>
    <s v="4-Baja"/>
    <s v="Baja"/>
    <x v="0"/>
    <s v="TELEFONICA CYBERSECURITY TECH CHILE SPA"/>
    <s v="RONDA POR TOMA DE TEMPERATURAS EN SALAS TIC"/>
    <s v="05/12/2023 20:53:34"/>
    <s v="05/12/2023 20:54:20"/>
    <x v="0"/>
    <s v="TI"/>
    <s v="CLIMA"/>
    <s v="05/12/2023 21:17:28"/>
    <s v="05/12/2023 23:50:00"/>
    <s v="RONDA POR TOMA DE TEMPERATURAS EN SALAS TIC"/>
    <s v="RONDA REALIZADA"/>
    <d v="1899-12-30T00:00:00"/>
    <d v="1899-12-30T00:00:00"/>
    <d v="1899-12-30T00:00:00"/>
    <s v=""/>
    <s v="Cumplido"/>
    <m/>
    <m/>
    <m/>
    <m/>
    <m/>
    <d v="2023-11-06T00:00:00"/>
    <s v="CUMPLE"/>
    <s v="NO CUMPLE"/>
    <x v="0"/>
    <s v="NO CUMPLE"/>
    <s v="NO CUMPLE"/>
    <s v="CUMPLE"/>
    <s v="NO CUMPLE"/>
    <x v="0"/>
    <s v="NO CUMPLE"/>
    <s v="NO CUMPLE"/>
  </r>
  <r>
    <s v="INC000002482463"/>
    <s v="HOUSING"/>
    <x v="6"/>
    <s v="APQ ACCESOS"/>
    <s v="FRANCISCO J FELIU ABARCA"/>
    <s v="tct_frafea"/>
    <s v="4-Menor/Localizado"/>
    <s v="4-Baja"/>
    <s v="Baja"/>
    <x v="0"/>
    <s v="TELEFONICA CYBERSECURITY TECH CHILE SPA"/>
    <s v="RONDA PREVENTIVA EN SALAS TIC"/>
    <s v="05/12/2023 21:18:42"/>
    <s v="05/12/2023 21:19:27"/>
    <x v="0"/>
    <s v="TI"/>
    <s v="INFRAESTRUCTURA"/>
    <s v="05/12/2023 22:03:48"/>
    <s v="05/12/2023 23:50:00"/>
    <s v="RONDA PREVENTIVA EN SALAS TIC"/>
    <s v="RONDA REALIZADA"/>
    <d v="1899-12-30T00:00:00"/>
    <d v="1899-12-30T00:00:00"/>
    <d v="1899-12-30T00:00:00"/>
    <s v=""/>
    <s v="Cumplido"/>
    <m/>
    <m/>
    <m/>
    <m/>
    <m/>
    <d v="2023-11-06T00:00:00"/>
    <s v="CUMPLE"/>
    <s v="NO CUMPLE"/>
    <x v="0"/>
    <s v="NO CUMPLE"/>
    <s v="NO CUMPLE"/>
    <s v="CUMPLE"/>
    <s v="NO CUMPLE"/>
    <x v="0"/>
    <s v="NO CUMPLE"/>
    <s v="NO CUMPLE"/>
  </r>
  <r>
    <s v="INC000002482475"/>
    <s v="INFRAESTRUCTURA DC"/>
    <x v="6"/>
    <s v="APQ ACCESOS"/>
    <s v="FRANCISCO J FELIU ABARCA"/>
    <s v="tct_frafea"/>
    <s v="4-Menor/Localizado"/>
    <s v="4-Baja"/>
    <s v="Baja"/>
    <x v="0"/>
    <s v="TELEFONICA CYBERSECURITY TECH CHILE SPA"/>
    <s v="RONDA POR TOMA DE TEMPERATURAS EN SALAS TIC"/>
    <s v="06/12/2023 0:46:02"/>
    <s v="06/12/2023 0:47:00"/>
    <x v="0"/>
    <s v="TI"/>
    <s v="CLIMA"/>
    <s v="06/12/2023 1:04:29"/>
    <s v="06/12/2023 23:50:00"/>
    <s v="RONDA POR TOMA DE TEMPERATURAS EN SALAS TIC"/>
    <s v="RONDA REALIZADA"/>
    <d v="1899-12-30T00:00:00"/>
    <d v="1899-12-30T00:00:00"/>
    <d v="1899-12-30T00:00:00"/>
    <s v=""/>
    <s v="Cumplido"/>
    <m/>
    <m/>
    <m/>
    <m/>
    <m/>
    <d v="2023-11-06T00:00:00"/>
    <s v="CUMPLE"/>
    <s v="NO CUMPLE"/>
    <x v="0"/>
    <s v="NO CUMPLE"/>
    <s v="NO CUMPLE"/>
    <s v="CUMPLE"/>
    <s v="NO CUMPLE"/>
    <x v="0"/>
    <s v="NO CUMPLE"/>
    <s v="NO CUMPLE"/>
  </r>
  <r>
    <s v="INC000002482497"/>
    <s v="INFRAESTRUCTURA DC"/>
    <x v="15"/>
    <s v="APQ ACCESOS"/>
    <s v="PABLO A MALDONADO FLORES"/>
    <s v="tct_pabmaf"/>
    <s v="2-Significativo/Amplio"/>
    <s v="2-Alta"/>
    <s v="Alta"/>
    <x v="0"/>
    <s v="TELEFONICA CYBERSECURITY TECH CHILE SPA"/>
    <s v="REALIZAR RONDA Y REVISION DE SALAS TECNICAS"/>
    <s v="06/12/2023 9:03:56"/>
    <s v="06/12/2023 9:04:35"/>
    <x v="0"/>
    <s v="CDP ANTIGUO 1"/>
    <s v="CDP ANTIGUO 2"/>
    <s v="06/12/2023 9:42:14"/>
    <s v="06/12/2023 23:50:00"/>
    <s v="REALIZAR RONDA Y REVISION DE SALAS TECNICAS"/>
    <s v="rondas ok"/>
    <d v="1899-12-30T00:36:04"/>
    <d v="1899-12-30T00:38:18"/>
    <d v="1899-12-30T00:02:14"/>
    <s v=""/>
    <s v="Cumplido"/>
    <m/>
    <m/>
    <m/>
    <m/>
    <m/>
    <d v="2023-11-06T00:00:00"/>
    <s v="CUMPLE"/>
    <s v="NO CUMPLE"/>
    <x v="0"/>
    <s v="NO CUMPLE"/>
    <s v="NO CUMPLE"/>
    <s v="CUMPLE"/>
    <s v="NO CUMPLE"/>
    <x v="0"/>
    <s v="NO CUMPLE"/>
    <s v="NO CUMPLE"/>
  </r>
  <r>
    <s v="INC000002482499"/>
    <s v="INFRAESTRUCTURA DC"/>
    <x v="15"/>
    <s v="APQ ACCESOS"/>
    <s v="PABLO A MALDONADO FLORES"/>
    <s v="tct_pabmaf"/>
    <s v="2-Significativo/Amplio"/>
    <s v="2-Alta"/>
    <s v="Alta"/>
    <x v="0"/>
    <s v="TELEFONICA CYBERSECURITY TECH CHILE SPA"/>
    <s v="REALIZAR TOMA DE ALARMAS DE CLIENTE SALA BLANCA 502A"/>
    <s v="06/12/2023 9:10:54"/>
    <s v="06/12/2023 9:11:04"/>
    <x v="0"/>
    <s v="CDP ANTIGUO 1"/>
    <s v="CDP ANTIGUO 2"/>
    <s v="06/12/2023 15:56:10"/>
    <s v="06/12/2023 23:50:00"/>
    <s v="REALIZAR TOMA DE ALARMAS DE CLIENTE SALA BLANCA 502A"/>
    <s v="alarmas ok"/>
    <d v="1899-12-30T06:44:46"/>
    <d v="1899-12-30T06:45:16"/>
    <d v="1899-12-30T00:00:30"/>
    <s v=""/>
    <s v="Cumplido"/>
    <m/>
    <m/>
    <m/>
    <m/>
    <m/>
    <d v="2023-11-07T00:00:00"/>
    <s v="CUMPLE"/>
    <s v="NO CUMPLE"/>
    <x v="0"/>
    <s v="NO CUMPLE"/>
    <s v="NO CUMPLE"/>
    <s v="NO CUMPLE"/>
    <s v="NO CUMPLE"/>
    <x v="1"/>
    <s v="NO CUMPLE"/>
    <s v="NO CUMPLE"/>
  </r>
  <r>
    <s v="INC000002482501"/>
    <s v="VPN IP - MPLS"/>
    <x v="21"/>
    <s v="ADMINISTRADORES RESIDENTES"/>
    <s v="DENISE CRUZAT ETCHEBERRY"/>
    <s v="frp_rreyes"/>
    <s v="3-Moderado/Limitado"/>
    <s v="3-Medio"/>
    <s v="Media"/>
    <x v="0"/>
    <s v="LARRAIN VIAL SA CORREDORA DE BOLSA"/>
    <s v="GAMA / Problemas instalación Cortex 7.9 CE en Windows 2008"/>
    <s v="06/12/2023 9:38:02"/>
    <s v="06/12/2023 9:42:28"/>
    <x v="0"/>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s v="CUMPLE"/>
    <s v="NO CUMPLE"/>
    <x v="0"/>
    <s v="NO CUMPLE"/>
    <s v="NO CUMPLE"/>
    <s v="CUMPLE"/>
    <s v="NO CUMPLE"/>
    <x v="0"/>
    <s v="NO CUMPLE"/>
    <s v="NO CUMPLE"/>
  </r>
  <r>
    <s v="INC000002482502"/>
    <s v="RED INTERNA"/>
    <x v="1"/>
    <s v="APQ ACCESOS"/>
    <s v="CARLOS F ARAYA RAMIREZ"/>
    <s v="tct_cararr"/>
    <s v="4-Menor/Localizado"/>
    <s v="4-Baja"/>
    <s v="Baja"/>
    <x v="0"/>
    <s v="TELEFONICA CYBERSECURITY TECH CHILE SPA"/>
    <s v="RONDA INSPECTIVA"/>
    <s v="06/12/2023 9:41:48"/>
    <s v="06/12/2023 9:43:02"/>
    <x v="0"/>
    <s v="CDP ANTIGUO 1"/>
    <s v="CDP ANTIGUO 2"/>
    <s v="06/12/2023 10:50:24"/>
    <s v="06/12/2023 23:50:00"/>
    <m/>
    <s v="ronda realizada"/>
    <d v="1899-12-30T00:00:00"/>
    <d v="1899-12-30T00:00:00"/>
    <d v="1899-12-30T00:00:00"/>
    <s v=""/>
    <s v="Cumplido"/>
    <m/>
    <m/>
    <m/>
    <m/>
    <m/>
    <d v="2023-11-06T00:00:00"/>
    <s v="CUMPLE"/>
    <s v="NO CUMPLE"/>
    <x v="0"/>
    <s v="NO CUMPLE"/>
    <s v="NO CUMPLE"/>
    <s v="CUMPLE"/>
    <s v="NO CUMPLE"/>
    <x v="0"/>
    <s v="NO CUMPLE"/>
    <s v="NO CUMPLE"/>
  </r>
  <r>
    <s v="INC000002482515"/>
    <s v="INFRAESTRUCTURA DC"/>
    <x v="15"/>
    <s v="APQ ACCESOS"/>
    <s v="PABLO A MALDONADO FLORES"/>
    <s v="tct_pabmaf"/>
    <s v="2-Significativo/Amplio"/>
    <s v="2-Alta"/>
    <s v="Alta"/>
    <x v="0"/>
    <s v="TELEFONICA CYBERSECURITY TECH CHILE SPA"/>
    <s v="REALIZAR RONDA Y REVISION DE SALAS TECNICAS"/>
    <s v="05/12/2023 18:31:13"/>
    <s v="05/12/2023 18:32:02"/>
    <x v="0"/>
    <s v="CDP ANTIGUO 1"/>
    <s v="CDP ANTIGUO 2"/>
    <s v="05/12/2023 18:34:56"/>
    <s v="05/12/2023 23:50:00"/>
    <s v="REALIZAR RONDA Y REVISION DE SALAS TECNICAS"/>
    <s v="RONDAS OK"/>
    <d v="1899-12-30T00:02:37"/>
    <d v="1899-12-30T00:03:43"/>
    <d v="1899-12-30T00:01:06"/>
    <s v=""/>
    <s v="Cumplido"/>
    <m/>
    <m/>
    <m/>
    <m/>
    <m/>
    <d v="2023-11-06T00:00:00"/>
    <s v="CUMPLE"/>
    <s v="NO CUMPLE"/>
    <x v="0"/>
    <s v="NO CUMPLE"/>
    <s v="NO CUMPLE"/>
    <s v="CUMPLE"/>
    <s v="NO CUMPLE"/>
    <x v="0"/>
    <s v="NO CUMPLE"/>
    <s v="NO CUMPLE"/>
  </r>
  <r>
    <s v="INC000002482526"/>
    <s v="VPN IP - MPLS"/>
    <x v="19"/>
    <s v="BELIEVE"/>
    <s v="YORDI M HURTADO ARAYA"/>
    <s v="frp_pcamay"/>
    <s v="3-Moderado/Limitado"/>
    <s v="3-Medio"/>
    <s v="Media"/>
    <x v="0"/>
    <s v="COPEC S.A."/>
    <s v="GESTION DATACENTER/ ACCESOS / COPEC S.A."/>
    <s v="05/12/2023 18:56:33"/>
    <s v="05/12/2023 18:56:36"/>
    <x v="0"/>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s v="CUMPLE"/>
    <s v="NO CUMPLE"/>
    <x v="0"/>
    <s v="NO CUMPLE"/>
    <s v="NO CUMPLE"/>
    <s v="CUMPLE"/>
    <s v="NO CUMPLE"/>
    <x v="0"/>
    <s v="NO CUMPLE"/>
    <s v="NO CUMPLE"/>
  </r>
  <r>
    <s v="INC000002482570"/>
    <s v="HOUSING"/>
    <x v="15"/>
    <s v="APQ ACCESOS"/>
    <s v="ALDO P VALENZUELA MUJICA"/>
    <s v="tct_avalen"/>
    <s v="2-Significativo/Amplio"/>
    <s v="2-Alta"/>
    <s v="Alta"/>
    <x v="0"/>
    <s v="TELEFONICA EMPRESAS DE CHILE SA"/>
    <s v="RONDA Y REVISION DE SALAS TECNICAS"/>
    <s v="06/12/2023 3:31:42"/>
    <s v="06/12/2023 3:32:37"/>
    <x v="0"/>
    <s v="CDP ANTIGUO 1"/>
    <s v="CDP ANTIGUO 2"/>
    <s v="06/12/2023 3:35:26"/>
    <s v="06/12/2023 23:50:00"/>
    <s v="RONDA Y REVISION DE SALAS TECNICAS"/>
    <s v="SE REALIZA RONDA"/>
    <d v="1899-12-30T00:02:21"/>
    <d v="1899-12-30T00:03:44"/>
    <d v="1899-12-30T00:01:23"/>
    <s v=""/>
    <s v="Cumplido"/>
    <m/>
    <m/>
    <m/>
    <m/>
    <m/>
    <d v="2023-11-07T00:00:00"/>
    <s v="CUMPLE"/>
    <s v="NO CUMPLE"/>
    <x v="0"/>
    <s v="NO CUMPLE"/>
    <s v="NO CUMPLE"/>
    <s v="CUMPLE"/>
    <s v="NO CUMPLE"/>
    <x v="0"/>
    <s v="NO CUMPLE"/>
    <s v="NO CUMPLE"/>
  </r>
  <r>
    <s v="INC000002482572"/>
    <s v="HOUSING"/>
    <x v="15"/>
    <s v="APQ ACCESOS"/>
    <s v="ALDO P VALENZUELA MUJICA"/>
    <s v="tct_avalen"/>
    <s v="2-Significativo/Amplio"/>
    <s v="2-Alta"/>
    <s v="Alta"/>
    <x v="0"/>
    <s v="TELEFONICA EMPRESAS DE CHILE SA"/>
    <s v="TOMA DE ALARMAS DE CLIENTE"/>
    <s v="06/12/2023 3:35:48"/>
    <s v="06/12/2023 3:36:49"/>
    <x v="0"/>
    <s v="CDP ANTIGUO 1"/>
    <s v="CDP ANTIGUO 2"/>
    <s v="06/12/2023 3:38:20"/>
    <s v="06/12/2023 23:50:00"/>
    <s v="TOMA DE ALARMAS DE CLIENTE"/>
    <s v="SE REALIZA TOMA DE ALARMAS"/>
    <d v="1899-12-30T00:00:49"/>
    <d v="1899-12-30T00:02:32"/>
    <d v="1899-12-30T00:01:43"/>
    <s v=""/>
    <s v="Cumplido"/>
    <m/>
    <m/>
    <m/>
    <m/>
    <m/>
    <d v="2023-11-07T00:00:00"/>
    <s v="CUMPLE"/>
    <s v="NO CUMPLE"/>
    <x v="0"/>
    <s v="NO CUMPLE"/>
    <s v="NO CUMPLE"/>
    <s v="CUMPLE"/>
    <s v="NO CUMPLE"/>
    <x v="0"/>
    <s v="NO CUMPLE"/>
    <s v="NO CUMPLE"/>
  </r>
  <r>
    <s v="INC000002482574"/>
    <s v="HOUSING"/>
    <x v="15"/>
    <s v="APQ ACCESOS"/>
    <s v="ALDO P VALENZUELA MUJICA"/>
    <s v="tct_avalen"/>
    <s v="2-Significativo/Amplio"/>
    <s v="2-Alta"/>
    <s v="Alta"/>
    <x v="0"/>
    <s v="TELEFONICA EMPRESAS DE CHILE SA"/>
    <s v="SUPERVISION limpieza de Rack´s Cliente DXC"/>
    <s v="06/12/2023 3:43:48"/>
    <s v="06/12/2023 3:45:04"/>
    <x v="0"/>
    <s v="CDP ANTIGUO 1"/>
    <s v="CDP ANTIGUO 2"/>
    <s v="06/12/2023 3:47:24"/>
    <s v="06/12/2023 23:50:00"/>
    <s v="SUPERVISION limpieza de Rack´s Cliente DXC"/>
    <s v="SE REALIZA SUPERVISION"/>
    <d v="1899-12-30T00:02:00"/>
    <d v="1899-12-30T00:03:36"/>
    <d v="1899-12-30T00:01:36"/>
    <s v=""/>
    <s v="Cumplido"/>
    <m/>
    <m/>
    <m/>
    <m/>
    <m/>
    <d v="2023-11-06T00:00:00"/>
    <s v="CUMPLE"/>
    <s v="NO CUMPLE"/>
    <x v="0"/>
    <s v="NO CUMPLE"/>
    <s v="NO CUMPLE"/>
    <s v="CUMPLE"/>
    <s v="NO CUMPLE"/>
    <x v="0"/>
    <s v="NO CUMPLE"/>
    <s v="NO CUMPLE"/>
  </r>
  <r>
    <s v="INC000002482576"/>
    <s v="HOUSING"/>
    <x v="15"/>
    <s v="APQ ACCESOS"/>
    <s v="ALDO P VALENZUELA MUJICA"/>
    <s v="tct_avalen"/>
    <s v="2-Significativo/Amplio"/>
    <s v="2-Alta"/>
    <s v="Alta"/>
    <x v="0"/>
    <s v="TELEFONICA EMPRESAS DE CHILE SA"/>
    <s v="SUPERVISION conexión de cruzadas para proyecto GTD-NEXUS"/>
    <s v="06/12/2023 3:51:19"/>
    <s v="06/12/2023 3:52:26"/>
    <x v="0"/>
    <s v="CDP ANTIGUO 1"/>
    <s v="CDP ANTIGUO 2"/>
    <s v="06/12/2023 4:09:06"/>
    <s v="06/12/2023 23:50:00"/>
    <s v="SUPERVISION conexión de cruzadas para proyecto GTD-NEXUS"/>
    <s v="SE REALIZA SUPERVISION"/>
    <d v="1899-12-30T00:16:15"/>
    <d v="1899-12-30T00:17:47"/>
    <d v="1899-12-30T00:01:32"/>
    <s v=""/>
    <s v="Cumplido"/>
    <m/>
    <m/>
    <m/>
    <m/>
    <m/>
    <d v="2023-11-06T00:00:00"/>
    <s v="CUMPLE"/>
    <s v="NO CUMPLE"/>
    <x v="0"/>
    <s v="NO CUMPLE"/>
    <s v="NO CUMPLE"/>
    <s v="CUMPLE"/>
    <s v="NO CUMPLE"/>
    <x v="0"/>
    <s v="NO CUMPLE"/>
    <s v="NO CUMPLE"/>
  </r>
  <r>
    <s v="INC000002482578"/>
    <s v="HOUSING"/>
    <x v="15"/>
    <s v="APQ ACCESOS"/>
    <s v="ALDO P VALENZUELA MUJICA"/>
    <s v="tct_avalen"/>
    <s v="2-Significativo/Amplio"/>
    <s v="2-Alta"/>
    <s v="Alta"/>
    <x v="0"/>
    <s v="TELEFONICA EMPRESAS DE CHILE SA"/>
    <s v="SUPERVISION Se requiere ventana de trabajo para Desrackeo y Raekeo de equipo detallado"/>
    <s v="06/12/2023 3:54:20"/>
    <s v="06/12/2023 3:56:44"/>
    <x v="0"/>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s v="CUMPLE"/>
    <s v="NO CUMPLE"/>
    <x v="0"/>
    <s v="NO CUMPLE"/>
    <s v="NO CUMPLE"/>
    <s v="CUMPLE"/>
    <s v="NO CUMPLE"/>
    <x v="0"/>
    <s v="NO CUMPLE"/>
    <s v="NO CUMPLE"/>
  </r>
  <r>
    <s v="INC000002482580"/>
    <s v="HOUSING"/>
    <x v="15"/>
    <s v="APQ ACCESOS"/>
    <s v="ALDO P VALENZUELA MUJICA"/>
    <s v="tct_avalen"/>
    <s v="2-Significativo/Amplio"/>
    <s v="2-Alta"/>
    <s v="Alta"/>
    <x v="0"/>
    <s v="TELEFONICA EMPRESAS DE CHILE SA"/>
    <s v="SUPERVISION Conexión de cableado existente"/>
    <s v="06/12/2023 3:58:54"/>
    <s v="06/12/2023 4:00:43"/>
    <x v="0"/>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s v="CUMPLE"/>
    <s v="NO CUMPLE"/>
    <x v="0"/>
    <s v="NO CUMPLE"/>
    <s v="NO CUMPLE"/>
    <s v="CUMPLE"/>
    <s v="NO CUMPLE"/>
    <x v="0"/>
    <s v="NO CUMPLE"/>
    <s v="NO CUMPLE"/>
  </r>
  <r>
    <s v="INC000002482582"/>
    <s v="HOUSING"/>
    <x v="15"/>
    <s v="APQ ACCESOS"/>
    <s v="ALDO P VALENZUELA MUJICA"/>
    <s v="tct_avalen"/>
    <s v="2-Significativo/Amplio"/>
    <s v="2-Alta"/>
    <s v="Alta"/>
    <x v="0"/>
    <s v="TELEFONICA EMPRESAS DE CHILE SA"/>
    <s v="SUPERVISION  Se requiere acceder a rack DB31-32"/>
    <s v="06/12/2023 4:03:01"/>
    <s v="06/12/2023 4:06:31"/>
    <x v="0"/>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s v="CUMPLE"/>
    <s v="NO CUMPLE"/>
    <x v="0"/>
    <s v="NO CUMPLE"/>
    <s v="NO CUMPLE"/>
    <s v="CUMPLE"/>
    <s v="NO CUMPLE"/>
    <x v="0"/>
    <s v="NO CUMPLE"/>
    <s v="NO CUMPLE"/>
  </r>
  <r>
    <s v="INC000002482584"/>
    <s v="HOUSING"/>
    <x v="15"/>
    <s v="APQ ACCESOS"/>
    <s v="ALDO P VALENZUELA MUJICA"/>
    <s v="tct_avalen"/>
    <s v="2-Significativo/Amplio"/>
    <s v="2-Alta"/>
    <s v="Alta"/>
    <x v="0"/>
    <s v="TELEFONICA EMPRESAS DE CHILE SA"/>
    <s v="RONDA Y REVISION DE SALAS TECNICAS"/>
    <s v="06/12/2023 5:21:42"/>
    <s v="06/12/2023 5:23:06"/>
    <x v="0"/>
    <s v="CDP ANTIGUO 1"/>
    <s v="CDP ANTIGUO 2"/>
    <s v="06/12/2023 5:27:23"/>
    <s v="06/12/2023 23:50:00"/>
    <s v="RONDA Y REVISION DE SALAS TECNICAS"/>
    <s v="SE REALIZAN RONDAS"/>
    <d v="1899-12-30T00:03:55"/>
    <d v="1899-12-30T00:05:41"/>
    <d v="1899-12-30T00:01:46"/>
    <s v=""/>
    <s v="Cumplido"/>
    <m/>
    <m/>
    <m/>
    <m/>
    <m/>
    <d v="2023-11-06T00:00:00"/>
    <s v="CUMPLE"/>
    <s v="NO CUMPLE"/>
    <x v="0"/>
    <s v="NO CUMPLE"/>
    <s v="NO CUMPLE"/>
    <s v="CUMPLE"/>
    <s v="NO CUMPLE"/>
    <x v="0"/>
    <s v="NO CUMPLE"/>
    <s v="NO CUMPLE"/>
  </r>
  <r>
    <s v="INC000002482586"/>
    <s v="HOUSING"/>
    <x v="15"/>
    <s v="APQ ACCESOS"/>
    <s v="ALDO P VALENZUELA MUJICA"/>
    <s v="tct_avalen"/>
    <s v="2-Significativo/Amplio"/>
    <s v="2-Alta"/>
    <s v="Alta"/>
    <x v="1"/>
    <s v="TELEFONICA EMPRESAS DE CHILE SA"/>
    <s v="RONDA Y REVISION DE SALAS TECNICAS"/>
    <s v="06/12/2023 5:33:07"/>
    <s v="06/12/2023 5:36:23"/>
    <x v="0"/>
    <s v="CDP ANTIGUO 1"/>
    <s v="CDP ANTIGUO 2"/>
    <s v="06/12/2023 5:39:26"/>
    <s v="06/12/2023 23:50:00"/>
    <s v="RONDA Y REVISION DE SALAS TECNICAS"/>
    <s v="SE REALIZA RONDA"/>
    <d v="1899-12-30T00:02:41"/>
    <d v="1899-12-30T00:06:19"/>
    <d v="1899-12-30T00:03:38"/>
    <s v="Cumplido"/>
    <s v=""/>
    <m/>
    <s v=""/>
    <s v="Cumplido"/>
    <s v=""/>
    <s v=""/>
    <d v="2023-11-10T00:00:00"/>
    <s v="CUMPLE"/>
    <s v="NO CUMPLE"/>
    <x v="0"/>
    <s v="NO CUMPLE"/>
    <s v="NO CUMPLE"/>
    <s v="CUMPLE"/>
    <s v="NO CUMPLE"/>
    <x v="0"/>
    <s v="NO CUMPLE"/>
    <s v="NO CUMPLE"/>
  </r>
  <r>
    <s v="INC000002482590"/>
    <s v="SAP"/>
    <x v="17"/>
    <s v="CLOUD SAP HANA"/>
    <s v="NICOLAS A SAAVEDRA EGUILUZ"/>
    <s v="tct_nsaave"/>
    <s v="4-Menor/Localizado"/>
    <s v="4-Baja"/>
    <s v="Baja"/>
    <x v="0"/>
    <s v="TELEFONICA EMPRESAS DE CHILE SA"/>
    <s v="Checkñiost diario Clientes 06.12.23"/>
    <s v="06/12/2023 6:44:11"/>
    <s v="06/12/2023 6:45:16"/>
    <x v="0"/>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s v="CUMPLE"/>
    <s v="NO CUMPLE"/>
    <x v="0"/>
    <s v="NO CUMPLE"/>
    <s v="NO CUMPLE"/>
    <s v="CUMPLE"/>
    <s v="NO CUMPLE"/>
    <x v="0"/>
    <s v="NO CUMPLE"/>
    <s v="NO CUMPLE"/>
  </r>
  <r>
    <s v="INC000002482596"/>
    <s v="VPN IP - MPLS"/>
    <x v="9"/>
    <s v="BELIEVE"/>
    <s v="AXEL ANDRADE"/>
    <s v="frp_dalcap"/>
    <s v="4-Menor/Localizado"/>
    <s v="4-Baja"/>
    <s v="Baja"/>
    <x v="0"/>
    <s v="RABIE HNOSLTDA"/>
    <s v="REQ / Respaldo bases de datos servidor APOLO"/>
    <s v="06/12/2023 7:55:33"/>
    <s v="06/12/2023 8:00:34"/>
    <x v="0"/>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s v="NO CUMPLE"/>
    <s v="CUMPLE"/>
    <x v="0"/>
    <s v="NO CUMPLE"/>
    <s v="NO CUMPLE"/>
    <s v="NO CUMPLE"/>
    <s v="CUMPLE"/>
    <x v="0"/>
    <s v="NO CUMPLE"/>
    <s v="NO CUMPLE"/>
  </r>
  <r>
    <s v="INC000002482622"/>
    <s v="BACKUP ON DEMAND"/>
    <x v="4"/>
    <s v="SM OPERACIONES"/>
    <s v="ALEJANDRO ACEVEDO VALENZUELA"/>
    <s v="tct_jsegur"/>
    <s v="4-Menor/Localizado"/>
    <s v="4-Baja"/>
    <s v="Baja"/>
    <x v="0"/>
    <s v="TELEFONICA GLOBAL TECHNOLOGY S.A.AGENCIA EN CHILE"/>
    <s v="Problemas para respaldar servidor subcapa"/>
    <s v="05/12/2023 20:01:32"/>
    <s v="05/12/2023 20:03:13"/>
    <x v="0"/>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s v="CUMPLE"/>
    <s v="NO CUMPLE"/>
    <x v="0"/>
    <s v="NO CUMPLE"/>
    <s v="NO CUMPLE"/>
    <s v="CUMPLE"/>
    <s v="NO CUMPLE"/>
    <x v="0"/>
    <s v="NO CUMPLE"/>
    <s v="NO CUMPLE"/>
  </r>
  <r>
    <s v="INC000002482651"/>
    <s v="HOUSING"/>
    <x v="16"/>
    <s v="BELIEVE"/>
    <s v="ALDO P VALENZUELA MUJICA"/>
    <s v="frp_jreyna"/>
    <s v="3-Moderado/Limitado"/>
    <s v="3-Medio"/>
    <s v="Media"/>
    <x v="0"/>
    <s v="CENTRO DE COMPENSACION AUTOMATIZADO S A"/>
    <s v="GESTION DATACENTER/ ACCESOS  / CCA"/>
    <s v="06/12/2023 2:42:42"/>
    <s v="06/12/2023 2:47:27"/>
    <x v="0"/>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s v="CUMPLE"/>
    <s v="NO CUMPLE"/>
    <x v="0"/>
    <s v="NO CUMPLE"/>
    <s v="NO CUMPLE"/>
    <s v="NO CUMPLE"/>
    <s v="CUMPLE"/>
    <x v="0"/>
    <s v="NO CUMPLE"/>
    <s v="NO CUMPLE"/>
  </r>
  <r>
    <s v="INC000002482653"/>
    <s v="INFRAESTRUCTURA DC"/>
    <x v="6"/>
    <s v="APQ ACCESOS"/>
    <s v="FRANCISCO J FELIU ABARCA"/>
    <s v="tct_frafea"/>
    <s v="4-Menor/Localizado"/>
    <s v="4-Baja"/>
    <s v="Baja"/>
    <x v="0"/>
    <s v="TELEFONICA CYBERSECURITY TECH CHILE SPA"/>
    <s v="RONDA POR TOMA DE TEMPERATURAS EN SALAS TIC"/>
    <s v="06/12/2023 5:15:21"/>
    <s v="06/12/2023 5:16:19"/>
    <x v="0"/>
    <s v="TI"/>
    <s v="CLIMA"/>
    <s v="06/12/2023 5:41:08"/>
    <s v="06/12/2023 23:50:00"/>
    <s v="RONDA POR TOMA DE TEMPERATURAS EN SALAS TIC"/>
    <s v="RONDA REALIZADA"/>
    <d v="1899-12-30T00:00:00"/>
    <d v="1899-12-30T00:00:00"/>
    <d v="1899-12-30T00:00:00"/>
    <s v=""/>
    <s v="Cumplido"/>
    <m/>
    <m/>
    <m/>
    <m/>
    <m/>
    <d v="2023-11-06T00:00:00"/>
    <s v="CUMPLE"/>
    <s v="NO CUMPLE"/>
    <x v="0"/>
    <s v="NO CUMPLE"/>
    <s v="NO CUMPLE"/>
    <s v="CUMPLE"/>
    <s v="NO CUMPLE"/>
    <x v="0"/>
    <s v="NO CUMPLE"/>
    <s v="NO CUMPLE"/>
  </r>
  <r>
    <s v="INC000002482655"/>
    <s v="INFRAESTRUCTURA DC"/>
    <x v="6"/>
    <s v="APQ ACCESOS"/>
    <s v="FRANCISCO J FELIU ABARCA"/>
    <s v="tct_frafea"/>
    <s v="4-Menor/Localizado"/>
    <s v="4-Baja"/>
    <s v="Baja"/>
    <x v="0"/>
    <s v="TELEFONICA CYBERSECURITY TECH CHILE SPA"/>
    <s v="RONDA PREVENTIVA Y LECTURA DE TEMPERATURAS EN SALAS TIC"/>
    <s v="06/12/2023 6:46:38"/>
    <s v="06/12/2023 6:47:30"/>
    <x v="0"/>
    <s v="TI"/>
    <s v="CLIMA"/>
    <s v="06/12/2023 7:21:42"/>
    <s v="06/12/2023 23:50:00"/>
    <s v="RONDA PREVENTIVA Y LECTURA DE TEMPERATURAS EN SALAS TIC"/>
    <s v="RONDA REALIZADA"/>
    <d v="1899-12-30T00:00:00"/>
    <d v="1899-12-30T00:00:00"/>
    <d v="1899-12-30T00:00:00"/>
    <s v=""/>
    <s v="Cumplido"/>
    <m/>
    <m/>
    <m/>
    <m/>
    <m/>
    <d v="2023-11-06T00:00:00"/>
    <s v="CUMPLE"/>
    <s v="NO CUMPLE"/>
    <x v="0"/>
    <s v="NO CUMPLE"/>
    <s v="NO CUMPLE"/>
    <s v="CUMPLE"/>
    <s v="NO CUMPLE"/>
    <x v="0"/>
    <s v="NO CUMPLE"/>
    <s v="NO CUMPLE"/>
  </r>
  <r>
    <s v="INC000002482657"/>
    <s v="VPN IP - MPLS"/>
    <x v="2"/>
    <s v="GESTION HD"/>
    <s v="OSCAR A RAMIREZ SOTO"/>
    <s v="frp_jciert"/>
    <s v="4-Menor/Localizado"/>
    <s v="4-Baja"/>
    <s v="Baja"/>
    <x v="0"/>
    <s v="TELEFONICA GLOBAL TECHNOLOGY S.A.AGENCIA EN CHILE"/>
    <s v="REQ / Sol configuración de usuario VPN"/>
    <s v="06/12/2023 8:07:59"/>
    <s v="06/12/2023 8:11:13"/>
    <x v="0"/>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s v="NO CUMPLE"/>
    <s v="CUMPLE"/>
    <x v="0"/>
    <s v="NO CUMPLE"/>
    <s v="NO CUMPLE"/>
    <s v="NO CUMPLE"/>
    <s v="NO CUMPLE"/>
    <x v="0"/>
    <s v="CUMPLE"/>
    <s v="NO CUMPLE"/>
  </r>
  <r>
    <s v="INC000002482659"/>
    <s v="VPN IP - MPLS"/>
    <x v="3"/>
    <s v="BELIEVE"/>
    <s v="GUSTAVO AVILA VERA"/>
    <s v="frp_jciert"/>
    <s v="4-Menor/Localizado"/>
    <s v="4-Baja"/>
    <s v="Baja"/>
    <x v="0"/>
    <s v="ACADEMIA POLITECNICA NAVAL"/>
    <s v="REQ / Creación Zona DNS"/>
    <s v="06/12/2023 9:03:32"/>
    <s v="06/12/2023 9:08:38"/>
    <x v="0"/>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s v="CUMPLE"/>
    <s v="NO CUMPLE"/>
    <x v="0"/>
    <s v="NO CUMPLE"/>
    <s v="NO CUMPLE"/>
    <s v="NO CUMPLE"/>
    <s v="NO CUMPLE"/>
    <x v="1"/>
    <s v="NO CUMPLE"/>
    <s v="NO CUMPLE"/>
  </r>
  <r>
    <s v="INC000002482676"/>
    <s v="HOSTING VIRTUAL"/>
    <x v="7"/>
    <s v="OPERACION N1"/>
    <s v="CLAUDIO A GAJARDO GARRIDO"/>
    <s v="tct_cgajar"/>
    <s v="2-Significativo/Amplio"/>
    <s v="3-Medio"/>
    <s v="Media"/>
    <x v="0"/>
    <s v="FUNDACION INSTITUTO PROFESIONAL DUOC UC"/>
    <s v="Requerimiento de bases de datos solicitado sin el flujo correspondiente."/>
    <s v="06/12/2023 9:40:36"/>
    <s v="06/12/2023 9:44:10"/>
    <x v="0"/>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s v="CUMPLE"/>
    <s v="NO CUMPLE"/>
    <x v="0"/>
    <s v="NO CUMPLE"/>
    <s v="NO CUMPLE"/>
    <s v="CUMPLE"/>
    <s v="NO CUMPLE"/>
    <x v="0"/>
    <s v="NO CUMPLE"/>
    <s v="NO CUMPLE"/>
  </r>
  <r>
    <s v="INC000002482689"/>
    <s v="VPN IP - MPLS"/>
    <x v="13"/>
    <s v="GESTION HD"/>
    <s v="JOSE A SANTIS SERRANO"/>
    <s v="frp_jciert"/>
    <s v="4-Menor/Localizado"/>
    <s v="4-Baja"/>
    <s v="Baja"/>
    <x v="0"/>
    <s v="TELEFONICA GLOBAL TECHNOLOGY S.A.AGENCIA EN CHILE"/>
    <s v="REQ / Alarmas Host hardware system board status C4-APQ"/>
    <s v="06/12/2023 10:39:36"/>
    <s v="06/12/2023 10:44:19"/>
    <x v="0"/>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s v="NO CUMPLE"/>
    <s v="NO CUMPLE"/>
    <x v="1"/>
    <s v="NO CUMPLE"/>
    <s v="NO CUMPLE"/>
    <s v="NO CUMPLE"/>
    <s v="NO CUMPLE"/>
    <x v="0"/>
    <s v="CUMPLE"/>
    <s v="NO CUMPLE"/>
  </r>
  <r>
    <s v="INC000002482696"/>
    <s v="HOUSING"/>
    <x v="16"/>
    <s v="BELIEVE"/>
    <s v="FERNEY D GARZON PEÑA"/>
    <s v="frp_fbalab"/>
    <s v="3-Moderado/Limitado"/>
    <s v="3-Medio"/>
    <s v="Media"/>
    <x v="0"/>
    <s v="TELEFONICA EMPRESAS DE CHILE SA"/>
    <s v="GESTION DATACENTER/ ACCESOS / TELEFONICA EMPRESAS DE CHILE SA"/>
    <s v="06/12/2023 10:20:55"/>
    <s v="06/12/2023 10:22:09"/>
    <x v="0"/>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s v="CUMPLE"/>
    <s v="NO CUMPLE"/>
    <x v="0"/>
    <s v="NO CUMPLE"/>
    <s v="NO CUMPLE"/>
    <s v="CUMPLE"/>
    <s v="NO CUMPLE"/>
    <x v="0"/>
    <s v="NO CUMPLE"/>
    <s v="NO CUMPLE"/>
  </r>
  <r>
    <s v="INC000002482776"/>
    <s v="TICKET-INTELIGENTE"/>
    <x v="3"/>
    <s v="GESTION TI"/>
    <s v="SEBASTIAN I ACUÑA GUZMAN"/>
    <s v="USR_TSIGHT"/>
    <s v="1-Extenso/Generalizado"/>
    <s v="4-Baja"/>
    <s v="Baja"/>
    <x v="1"/>
    <s v="TELEFONICA EMPRESAS DE CHILE SA"/>
    <s v="wocu_metrics TICKET AUTOMATICO"/>
    <s v="05/12/2023 21:05:11"/>
    <s v="05/12/2023 21:05:11"/>
    <x v="0"/>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s v="CUMPLE"/>
    <s v="NO CUMPLE"/>
    <x v="0"/>
    <s v="NO CUMPLE"/>
    <s v="NO CUMPLE"/>
    <s v="NO CUMPLE"/>
    <s v="CUMPLE"/>
    <x v="0"/>
    <s v="NO CUMPLE"/>
    <s v="NO CUMPLE"/>
  </r>
  <r>
    <s v="INC000002482809"/>
    <s v="TICKET-INTELIGENTE"/>
    <x v="4"/>
    <s v="GESTION TI"/>
    <s v="ALEJANDRO ACEVEDO VALENZUELA"/>
    <s v="USR_TSIGHT"/>
    <s v="1-Extenso/Generalizado"/>
    <s v="4-Baja"/>
    <s v="Baja"/>
    <x v="1"/>
    <s v="GPS CHILE SPA"/>
    <s v="gpschi01 - wnprap_gps02 TICKET AUTOMATICO"/>
    <s v="05/12/2023 22:13:58"/>
    <s v="05/12/2023 22:13:58"/>
    <x v="0"/>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s v="CUMPLE"/>
    <s v="NO CUMPLE"/>
    <x v="0"/>
    <s v="NO CUMPLE"/>
    <s v="NO CUMPLE"/>
    <s v="NO CUMPLE"/>
    <s v="NO CUMPLE"/>
    <x v="0"/>
    <s v="CUMPLE"/>
    <s v="NO CUMPLE"/>
  </r>
  <r>
    <s v="INC000002483034"/>
    <s v="RED INTERNA"/>
    <x v="6"/>
    <s v="APQ ACCESOS"/>
    <s v="YORDI M HURTADO ARAYA"/>
    <s v="tct_yorhua"/>
    <s v="4-Menor/Localizado"/>
    <s v="4-Baja"/>
    <s v="Baja"/>
    <x v="0"/>
    <s v="TELEFONICA CYBERSECURITY TECH CHILE SPA"/>
    <s v="RONDA TOMA DE TEMPERATURAS SALAS TIC 08:30"/>
    <s v="06/12/2023 8:10:08"/>
    <s v="06/12/2023 8:10:34"/>
    <x v="0"/>
    <s v="CDP ANTIGUO 1"/>
    <s v="CDP ANTIGUO 2"/>
    <s v="06/12/2023 8:43:14"/>
    <s v="06/12/2023 23:50:00"/>
    <s v="RONDA TOMA DE TEMPERATURAS SALAS TIC 08:30"/>
    <s v="RONDA REALIZADA"/>
    <d v="1899-12-30T00:00:00"/>
    <d v="1899-12-30T00:33:06"/>
    <d v="1899-12-30T00:33:06"/>
    <s v=""/>
    <s v="Cumplido"/>
    <m/>
    <m/>
    <m/>
    <m/>
    <m/>
    <d v="2023-11-06T00:00:00"/>
    <s v="CUMPLE"/>
    <s v="NO CUMPLE"/>
    <x v="0"/>
    <s v="NO CUMPLE"/>
    <s v="NO CUMPLE"/>
    <s v="CUMPLE"/>
    <s v="NO CUMPLE"/>
    <x v="0"/>
    <s v="NO CUMPLE"/>
    <s v="NO CUMPLE"/>
  </r>
  <r>
    <s v="INC000002483036"/>
    <s v="RED INTERNA"/>
    <x v="6"/>
    <s v="APQ ACCESOS"/>
    <s v="YORDI M HURTADO ARAYA"/>
    <s v="tct_yorhua"/>
    <s v="4-Menor/Localizado"/>
    <s v="4-Baja"/>
    <s v="Baja"/>
    <x v="0"/>
    <s v="TELEFONICA CYBERSECURITY TECH CHILE SPA"/>
    <s v="RONDA SALAS TECNICAS 10:30"/>
    <s v="06/12/2023 8:10:49"/>
    <s v="06/12/2023 8:11:17"/>
    <x v="0"/>
    <s v="CDP ANTIGUO 1"/>
    <s v="CDP ANTIGUO 2"/>
    <s v="06/12/2023 8:43:30"/>
    <s v="06/12/2023 23:50:00"/>
    <s v="RONDA SALAS TECNICAS 10:30"/>
    <s v="RONDA REALIZADA"/>
    <d v="1899-12-30T00:00:00"/>
    <d v="1899-12-30T00:32:41"/>
    <d v="1899-12-30T00:32:41"/>
    <s v=""/>
    <s v="Cumplido"/>
    <m/>
    <m/>
    <m/>
    <m/>
    <m/>
    <d v="2023-11-07T00:00:00"/>
    <s v="CUMPLE"/>
    <s v="NO CUMPLE"/>
    <x v="0"/>
    <s v="NO CUMPLE"/>
    <s v="NO CUMPLE"/>
    <s v="CUMPLE"/>
    <s v="NO CUMPLE"/>
    <x v="0"/>
    <s v="NO CUMPLE"/>
    <s v="NO CUMPLE"/>
  </r>
  <r>
    <s v="INC000002483048"/>
    <s v="HOUSING"/>
    <x v="19"/>
    <s v="BELIEVE"/>
    <s v="YORDI M HURTADO ARAYA"/>
    <s v="frp_jreyna"/>
    <s v="3-Moderado/Limitado"/>
    <s v="3-Medio"/>
    <s v="Media"/>
    <x v="0"/>
    <s v="CELULOSA ARAUCO Y CONSTITUCION S A"/>
    <s v="GESTION DATACENTER/ ACCESOS  / ARAUCO"/>
    <s v="06/12/2023 8:33:23"/>
    <s v="06/12/2023 8:37:00"/>
    <x v="0"/>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s v="CUMPLE"/>
    <s v="NO CUMPLE"/>
    <x v="0"/>
    <s v="NO CUMPLE"/>
    <s v="NO CUMPLE"/>
    <s v="CUMPLE"/>
    <s v="NO CUMPLE"/>
    <x v="0"/>
    <s v="NO CUMPLE"/>
    <s v="NO CUMPLE"/>
  </r>
  <r>
    <s v="INC000002483105"/>
    <s v="BACKUP ON DEMAND"/>
    <x v="9"/>
    <s v="BACK UP DATA CENTER (BACKUP ON DEMAND)"/>
    <s v="RODRIGO VÁSQUEZ MUÑOZ"/>
    <s v="tct_rvasqu"/>
    <s v="4-Menor/Localizado"/>
    <s v="4-Baja"/>
    <s v="Baja"/>
    <x v="0"/>
    <s v="TELEFONICA GLOBAL TECHNOLOGY S.A.AGENCIA EN CHILE"/>
    <s v="revision en terreno de libreria ipchile"/>
    <s v="06/12/2023 8:29:51"/>
    <s v="06/12/2023 8:30:45"/>
    <x v="0"/>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s v="CUMPLE"/>
    <s v="NO CUMPLE"/>
    <x v="0"/>
    <s v="NO CUMPLE"/>
    <s v="NO CUMPLE"/>
    <s v="NO CUMPLE"/>
    <s v="NO CUMPLE"/>
    <x v="0"/>
    <s v="CUMPLE"/>
    <s v="NO CUMPLE"/>
  </r>
  <r>
    <s v="INC000002483127"/>
    <s v="VPN IP - MPLS"/>
    <x v="13"/>
    <s v="GESTION HD"/>
    <s v="DEIBY Y SANTOYO MONTEROLA"/>
    <s v="frp_spevel"/>
    <s v="3-Moderado/Limitado"/>
    <s v="3-Medio"/>
    <s v="Media"/>
    <x v="0"/>
    <s v="COAGRA S A"/>
    <s v="HD/[COAGRA] Recursos disponibles VDC"/>
    <s v="06/12/2023 9:42:05"/>
    <s v="06/12/2023 9:45:21"/>
    <x v="0"/>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s v="NO CUMPLE"/>
    <s v="CUMPLE"/>
    <x v="0"/>
    <s v="NO CUMPLE"/>
    <s v="NO CUMPLE"/>
    <s v="NO CUMPLE"/>
    <s v="CUMPLE"/>
    <x v="0"/>
    <s v="NO CUMPLE"/>
    <s v="NO CUMPLE"/>
  </r>
  <r>
    <s v="INC000002483137"/>
    <s v="VPN IP - MPLS"/>
    <x v="13"/>
    <s v="GESTION HD"/>
    <s v="DEIBY Y SANTOYO MONTEROLA"/>
    <s v="frp_spevel"/>
    <s v="3-Moderado/Limitado"/>
    <s v="3-Medio"/>
    <s v="Media"/>
    <x v="0"/>
    <s v="SOC PUNTA DEL COBRE S A"/>
    <s v="HD/INC000002467131 Copia PUC-SAP-11-11"/>
    <s v="06/12/2023 10:07:58"/>
    <s v="06/12/2023 10:11:21"/>
    <x v="0"/>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s v="NO CUMPLE"/>
    <s v="NO CUMPLE"/>
    <x v="0"/>
    <s v="CUMPLE"/>
    <s v="NO CUMPLE"/>
    <s v="NO CUMPLE"/>
    <s v="NO CUMPLE"/>
    <x v="0"/>
    <s v="NO CUMPLE"/>
    <s v="CUMPLE"/>
  </r>
  <r>
    <s v="INC000002483162"/>
    <s v="HOSTING VIRTUAL"/>
    <x v="4"/>
    <s v="GESTION PLATAFORMA CLIENTES"/>
    <s v="GIOVANNI D ROCCO VALENZUELA"/>
    <s v="vos_eperez"/>
    <s v="4-Menor/Localizado"/>
    <s v="4-Baja"/>
    <s v="Baja"/>
    <x v="0"/>
    <s v="TELEFONICA EMPRESAS DE CHILE SA"/>
    <s v="Solicitud de Snapshot de servidor SW-POLL02"/>
    <s v="06/12/2023 10:53:19"/>
    <s v="06/12/2023 11:01:26"/>
    <x v="0"/>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s v="NO CUMPLE"/>
    <s v="CUMPLE"/>
    <x v="0"/>
    <s v="NO CUMPLE"/>
    <s v="NO CUMPLE"/>
    <s v="NO CUMPLE"/>
    <s v="CUMPLE"/>
    <x v="0"/>
    <s v="NO CUMPLE"/>
    <s v="NO CUMPLE"/>
  </r>
  <r>
    <s v="INC000002483189"/>
    <s v="HOUSING"/>
    <x v="15"/>
    <s v="APQ ACCESOS"/>
    <s v="JOSE G MARQUEZ MARCANO"/>
    <s v="tct_josmam"/>
    <s v="4-Menor/Localizado"/>
    <s v="4-Baja"/>
    <s v="Baja"/>
    <x v="0"/>
    <s v="TELEFONICA EMPRESAS DE CHILE SA"/>
    <s v="SUPERVISION:  instalación de cruzada"/>
    <s v="06/12/2023 11:39:47"/>
    <s v="06/12/2023 11:41:04"/>
    <x v="0"/>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s v="CUMPLE"/>
    <s v="NO CUMPLE"/>
    <x v="0"/>
    <s v="NO CUMPLE"/>
    <s v="NO CUMPLE"/>
    <s v="CUMPLE"/>
    <s v="NO CUMPLE"/>
    <x v="0"/>
    <s v="NO CUMPLE"/>
    <s v="NO CUMPLE"/>
  </r>
  <r>
    <s v="INC000002483317"/>
    <s v="VPN IP - MPLS"/>
    <x v="13"/>
    <s v="ADMINISTRADORES RESIDENTES"/>
    <s v="MOISES E MONTERO RAMOS"/>
    <s v="frp_rreyes"/>
    <s v="3-Moderado/Limitado"/>
    <s v="3-Medio"/>
    <s v="Media"/>
    <x v="0"/>
    <s v="FARMACIAS AHUMADA S.A."/>
    <s v="GAMA / [FASA] Activación apt update ubuntu vdc"/>
    <s v="06/12/2023 10:58:24"/>
    <s v="06/12/2023 11:02:06"/>
    <x v="0"/>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s v="NO CUMPLE"/>
    <s v="CUMPLE"/>
    <x v="0"/>
    <s v="NO CUMPLE"/>
    <s v="NO CUMPLE"/>
    <s v="NO CUMPLE"/>
    <s v="NO CUMPLE"/>
    <x v="0"/>
    <s v="NO CUMPLE"/>
    <s v="CUMPLE"/>
  </r>
  <r>
    <s v="INC000002483322"/>
    <s v="RED INTERNA"/>
    <x v="6"/>
    <s v="APQ ACCESOS"/>
    <s v="YORDI M HURTADO ARAYA"/>
    <s v="tct_yorhua"/>
    <s v="4-Menor/Localizado"/>
    <s v="4-Baja"/>
    <s v="Baja"/>
    <x v="0"/>
    <s v="TELEFONICA CYBERSECURITY TECH CHILE SPA"/>
    <s v="RONDA TOMA DE TEMPERATURAS SALAS TIC 12:30"/>
    <s v="06/12/2023 11:36:25"/>
    <s v="06/12/2023 11:36:56"/>
    <x v="0"/>
    <s v="CDP ANTIGUO 1"/>
    <s v="CDP ANTIGUO 2"/>
    <s v="06/12/2023 12:04:46"/>
    <s v="06/12/2023 23:50:00"/>
    <s v="RONDA TOMA DE TEMPERATURAS SALAS TIC 12:30"/>
    <s v="RONDA REALIZADA"/>
    <d v="1899-12-30T00:00:00"/>
    <d v="1899-12-30T00:28:21"/>
    <d v="1899-12-30T00:28:21"/>
    <s v=""/>
    <s v="Cumplido"/>
    <m/>
    <m/>
    <m/>
    <m/>
    <m/>
    <d v="2023-11-07T00:00:00"/>
    <s v="CUMPLE"/>
    <s v="NO CUMPLE"/>
    <x v="0"/>
    <s v="NO CUMPLE"/>
    <s v="NO CUMPLE"/>
    <s v="CUMPLE"/>
    <s v="NO CUMPLE"/>
    <x v="0"/>
    <s v="NO CUMPLE"/>
    <s v="NO CUMPLE"/>
  </r>
  <r>
    <s v="INC000002483324"/>
    <s v="RED INTERNA"/>
    <x v="6"/>
    <s v="APQ ACCESOS"/>
    <s v="YORDI M HURTADO ARAYA"/>
    <s v="tct_yorhua"/>
    <s v="4-Menor/Localizado"/>
    <s v="4-Baja"/>
    <s v="Baja"/>
    <x v="0"/>
    <s v="TELEFONICA CYBERSECURITY TECH CHILE SPA"/>
    <s v="RONDA SALAS TECNICAS 15:30"/>
    <s v="06/12/2023 11:37:11"/>
    <s v="06/12/2023 11:37:47"/>
    <x v="0"/>
    <s v="CDP ANTIGUO 1"/>
    <s v="CDP ANTIGUO 2"/>
    <s v="06/12/2023 12:04:14"/>
    <s v="06/12/2023 23:50:00"/>
    <s v="RONDA SALAS TECNICAS 15:30"/>
    <s v="RONDA REALIZADA"/>
    <d v="1899-12-30T00:00:00"/>
    <d v="1899-12-30T00:27:03"/>
    <d v="1899-12-30T00:27:03"/>
    <s v=""/>
    <s v="Cumplido"/>
    <m/>
    <m/>
    <m/>
    <m/>
    <m/>
    <d v="2023-11-06T00:00:00"/>
    <s v="CUMPLE"/>
    <s v="NO CUMPLE"/>
    <x v="0"/>
    <s v="NO CUMPLE"/>
    <s v="NO CUMPLE"/>
    <s v="CUMPLE"/>
    <s v="NO CUMPLE"/>
    <x v="0"/>
    <s v="NO CUMPLE"/>
    <s v="NO CUMPLE"/>
  </r>
  <r>
    <s v="INC000002483326"/>
    <s v="BACKUP ON DEMAND"/>
    <x v="23"/>
    <s v="SM OPERACIONES"/>
    <s v="JUAN P SEGURA VARGAS"/>
    <s v="tct_jsegur"/>
    <s v="4-Menor/Localizado"/>
    <s v="4-Baja"/>
    <s v="Baja"/>
    <x v="0"/>
    <s v="TELEFONICA GLOBAL TECHNOLOGY S.A.AGENCIA EN CHILE"/>
    <s v="Entrega de cinta clon ccs Noviembre 2023"/>
    <s v="06/12/2023 11:51:26"/>
    <s v="06/12/2023 12:03:57"/>
    <x v="0"/>
    <s v="TI"/>
    <s v="ALMACENAMIENTO y RESPALDO"/>
    <s v="06/12/2023 15:50:38"/>
    <s v="06/12/2023 23:50:00"/>
    <s v="Entrega de cinta clon ccs Noviembre 2023."/>
    <m/>
    <d v="1899-12-30T03:45:32"/>
    <d v="1899-12-30T03:59:12"/>
    <d v="1899-12-30T00:13:40"/>
    <s v=""/>
    <s v="Cumplido"/>
    <m/>
    <m/>
    <m/>
    <m/>
    <m/>
    <d v="2023-11-08T00:00:00"/>
    <s v="CUMPLE"/>
    <s v="NO CUMPLE"/>
    <x v="0"/>
    <s v="NO CUMPLE"/>
    <s v="NO CUMPLE"/>
    <s v="NO CUMPLE"/>
    <s v="CUMPLE"/>
    <x v="0"/>
    <s v="NO CUMPLE"/>
    <s v="NO CUMPLE"/>
  </r>
  <r>
    <s v="INC000002483370"/>
    <s v="VPN IP - MPLS"/>
    <x v="3"/>
    <s v="GESTION HD"/>
    <s v="GUSTAVO AVILA VERA"/>
    <s v="frp_rreyes"/>
    <s v="3-Moderado/Limitado"/>
    <s v="3-Medio"/>
    <s v="Media"/>
    <x v="0"/>
    <s v="TELEFONICA GLOBAL TECHNOLOGY S.A.AGENCIA EN CHILE"/>
    <s v="HD / Requerimiento: TCCT Restablecer Contraseña Usuario GPS.SFTP"/>
    <s v="06/12/2023 15:18:29"/>
    <s v="06/12/2023 15:20:40"/>
    <x v="0"/>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s v="CUMPLE"/>
    <s v="NO CUMPLE"/>
    <x v="0"/>
    <s v="NO CUMPLE"/>
    <s v="NO CUMPLE"/>
    <s v="CUMPLE"/>
    <s v="NO CUMPLE"/>
    <x v="0"/>
    <s v="NO CUMPLE"/>
    <s v="NO CUMPLE"/>
  </r>
  <r>
    <s v="INC000002483376"/>
    <s v="HOUSING"/>
    <x v="19"/>
    <s v="BELIEVE"/>
    <s v="YORDI M HURTADO ARAYA"/>
    <s v="frp_fbalab"/>
    <s v="3-Moderado/Limitado"/>
    <s v="3-Medio"/>
    <s v="Media"/>
    <x v="0"/>
    <s v="TELEFONICA EMPRESAS DE CHILE SA"/>
    <s v="GESTION DATACENTER/ ACCESOS / TELEFONICA EMPRESAS DE CHILE SA"/>
    <s v="06/12/2023 15:34:13"/>
    <s v="06/12/2023 15:36:07"/>
    <x v="0"/>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s v="CUMPLE"/>
    <s v="NO CUMPLE"/>
    <x v="0"/>
    <s v="NO CUMPLE"/>
    <s v="NO CUMPLE"/>
    <s v="CUMPLE"/>
    <s v="NO CUMPLE"/>
    <x v="0"/>
    <s v="NO CUMPLE"/>
    <s v="NO CUMPLE"/>
  </r>
  <r>
    <s v="INC000002483378"/>
    <s v="HOUSING"/>
    <x v="19"/>
    <s v="BELIEVE"/>
    <s v="YORDI M HURTADO ARAYA"/>
    <s v="frp_jolsso"/>
    <s v="3-Moderado/Limitado"/>
    <s v="3-Medio"/>
    <s v="Media"/>
    <x v="0"/>
    <s v="TELEFONICA EMPRESAS DE CHILE SA"/>
    <s v="GESTION DATACENTER/ ACCESOS / TELEFONICA EMPRESAS DE CHILE SA"/>
    <s v="06/12/2023 15:47:02"/>
    <s v="06/12/2023 15:48:48"/>
    <x v="0"/>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s v="CUMPLE"/>
    <s v="NO CUMPLE"/>
    <x v="0"/>
    <s v="NO CUMPLE"/>
    <s v="NO CUMPLE"/>
    <s v="CUMPLE"/>
    <s v="NO CUMPLE"/>
    <x v="0"/>
    <s v="NO CUMPLE"/>
    <s v="NO CUMPLE"/>
  </r>
  <r>
    <s v="INC000002483402"/>
    <s v="HOUSING"/>
    <x v="16"/>
    <s v="BELIEVE"/>
    <s v="JORGE S LORCA LEIVA"/>
    <s v="frp_jolsso"/>
    <s v="3-Moderado/Limitado"/>
    <s v="3-Medio"/>
    <s v="Media"/>
    <x v="0"/>
    <s v="TELEFONICA EMPRESAS DE CHILE SA"/>
    <s v="GESTION DATACENTER/ ACCESOS / TELEFONICA EMPRESAS DE CHILE SA"/>
    <s v="06/12/2023 16:42:30"/>
    <s v="06/12/2023 16:45:25"/>
    <x v="0"/>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s v="CUMPLE"/>
    <s v="NO CUMPLE"/>
    <x v="0"/>
    <s v="NO CUMPLE"/>
    <s v="NO CUMPLE"/>
    <s v="CUMPLE"/>
    <s v="NO CUMPLE"/>
    <x v="0"/>
    <s v="NO CUMPLE"/>
    <s v="NO CUMPLE"/>
  </r>
  <r>
    <s v="INC000002483403"/>
    <s v="HOUSING"/>
    <x v="14"/>
    <s v="BELIEVE"/>
    <s v="CRISTOPHER MALDONADO ROMERO"/>
    <s v="frp_pcamay"/>
    <s v="3-Moderado/Limitado"/>
    <s v="3-Medio"/>
    <s v="Media"/>
    <x v="0"/>
    <s v="TELEFONICA EMPRESAS DE CHILE SA"/>
    <s v="GESTION DATACENTER/ ACCESOS / TELEFONICA EMPRESAS DE CHILE SA"/>
    <s v="06/12/2023 16:55:58"/>
    <s v="06/12/2023 16:56:01"/>
    <x v="0"/>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s v="CUMPLE"/>
    <s v="NO CUMPLE"/>
    <x v="0"/>
    <s v="NO CUMPLE"/>
    <s v="NO CUMPLE"/>
    <s v="NO CUMPLE"/>
    <s v="NO CUMPLE"/>
    <x v="0"/>
    <s v="NO CUMPLE"/>
    <s v="CUMPLE"/>
  </r>
  <r>
    <s v="INC000002483411"/>
    <s v="VPN IP - MPLS"/>
    <x v="4"/>
    <s v="GESTION HD"/>
    <s v="JUAN CARLOS UZCATEGUI FUGUETT"/>
    <s v="frp_jciert"/>
    <s v="4-Menor/Localizado"/>
    <s v="4-Baja"/>
    <s v="Baja"/>
    <x v="0"/>
    <s v="TELEFONICA GLOBAL TECHNOLOGY S.A.AGENCIA EN CHILE"/>
    <s v="REQ / COAGRA: Eliminar Discos COAGRABWDES"/>
    <s v="06/12/2023 11:04:38"/>
    <s v="06/12/2023 11:07:56"/>
    <x v="0"/>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s v="CUMPLE"/>
    <s v="NO CUMPLE"/>
    <x v="0"/>
    <s v="NO CUMPLE"/>
    <s v="NO CUMPLE"/>
    <s v="NO CUMPLE"/>
    <s v="CUMPLE"/>
    <x v="0"/>
    <s v="NO CUMPLE"/>
    <s v="NO CUMPLE"/>
  </r>
  <r>
    <s v="INC000002483415"/>
    <s v="HOSTING VIRTUAL"/>
    <x v="3"/>
    <s v="DUOC TICKET AUTOMATICO"/>
    <s v="GUSTAVO AVILA VERA"/>
    <s v="frp_lmosqu"/>
    <s v="3-Moderado/Limitado"/>
    <s v="4-Baja"/>
    <s v="Baja"/>
    <x v="0"/>
    <s v="FUNDACION INSTITUTO PROFESIONAL DUOC UC"/>
    <s v="REQ | DUOC | [CCS] Aumento de Swap servidor CCSCO-DB-QADESA  |"/>
    <s v="06/12/2023 11:02:54"/>
    <s v="06/12/2023 11:05:53"/>
    <x v="0"/>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s v="NO CUMPLE"/>
    <s v="CUMPLE"/>
    <x v="0"/>
    <s v="NO CUMPLE"/>
    <s v="NO CUMPLE"/>
    <s v="NO CUMPLE"/>
    <s v="CUMPLE"/>
    <x v="0"/>
    <s v="NO CUMPLE"/>
    <s v="NO CUMPLE"/>
  </r>
  <r>
    <s v="INC000002483490"/>
    <s v="HOUSING"/>
    <x v="16"/>
    <s v="BELIEVE"/>
    <s v="FERNEY D GARZON PEÑA"/>
    <s v="frp_jolsso"/>
    <s v="3-Moderado/Limitado"/>
    <s v="3-Medio"/>
    <s v="Media"/>
    <x v="0"/>
    <s v="TELEFONICA EMPRESAS DE CHILE SA"/>
    <s v="GESTION DATACENTER/ ACCESOS / TELEFONICA EMPRESAS DE CHILE SA"/>
    <s v="06/12/2023 13:17:34"/>
    <s v="06/12/2023 13:19:43"/>
    <x v="0"/>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s v="CUMPLE"/>
    <s v="NO CUMPLE"/>
    <x v="0"/>
    <s v="NO CUMPLE"/>
    <s v="NO CUMPLE"/>
    <s v="CUMPLE"/>
    <s v="NO CUMPLE"/>
    <x v="0"/>
    <s v="NO CUMPLE"/>
    <s v="NO CUMPLE"/>
  </r>
  <r>
    <s v="INC000002483540"/>
    <s v="TICKET-INTELIGENTE"/>
    <x v="3"/>
    <s v="GESTION TI"/>
    <s v="GUSTAVO AVILA VERA"/>
    <s v="USR_TSIGHT"/>
    <s v="1-Extenso/Generalizado"/>
    <s v="4-Baja"/>
    <s v="Baja"/>
    <x v="1"/>
    <s v="CAMARA DE COMERCIO DE SANTIAGO A G"/>
    <s v="cacost01 - ccsco0-dom0 TICKET AUTOMATICO"/>
    <s v="06/12/2023 11:39:36"/>
    <s v="06/12/2023 11:39:36"/>
    <x v="0"/>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s v="NO CUMPLE"/>
    <s v="CUMPLE"/>
    <x v="0"/>
    <s v="NO CUMPLE"/>
    <s v="NO CUMPLE"/>
    <s v="NO CUMPLE"/>
    <s v="CUMPLE"/>
    <x v="0"/>
    <s v="NO CUMPLE"/>
    <s v="NO CUMPLE"/>
  </r>
  <r>
    <s v="INC000002483545"/>
    <s v="RED INTERNA"/>
    <x v="0"/>
    <s v="APQ ACCESOS"/>
    <s v="CRISTOPHER MALDONADO ROMERO"/>
    <s v="tct_cmaldo"/>
    <s v="4-Menor/Localizado"/>
    <s v="4-Baja"/>
    <s v="Baja"/>
    <x v="0"/>
    <s v="TELEFONICA EMPRESAS DE CHILE SA"/>
    <s v="RONDA TOMA DE TEMPERATURAS SALAS TIC"/>
    <s v="06/12/2023 11:44:38"/>
    <s v="06/12/2023 11:45:37"/>
    <x v="0"/>
    <s v="CDP ANTIGUO 1"/>
    <s v="CDP ANTIGUO 2"/>
    <s v="06/12/2023 12:31:19"/>
    <s v="06/12/2023 23:50:00"/>
    <m/>
    <s v="RONDA REALIZADA"/>
    <d v="1899-12-30T00:00:00"/>
    <d v="1899-12-30T00:00:00"/>
    <d v="1899-12-30T00:00:00"/>
    <s v=""/>
    <s v="Cumplido"/>
    <m/>
    <m/>
    <m/>
    <m/>
    <m/>
    <d v="2023-11-06T00:00:00"/>
    <s v="CUMPLE"/>
    <s v="NO CUMPLE"/>
    <x v="0"/>
    <s v="NO CUMPLE"/>
    <s v="NO CUMPLE"/>
    <s v="CUMPLE"/>
    <s v="NO CUMPLE"/>
    <x v="0"/>
    <s v="NO CUMPLE"/>
    <s v="NO CUMPLE"/>
  </r>
  <r>
    <s v="INC000002483547"/>
    <s v="VPN IP - MPLS"/>
    <x v="21"/>
    <s v="GESTION CALL CENTER"/>
    <s v="DENISE CRUZAT ETCHEBERRY"/>
    <s v="frp_jugonz"/>
    <s v="4-Menor/Localizado"/>
    <s v="4-Baja"/>
    <s v="Baja"/>
    <x v="0"/>
    <s v="SELECCION CONTRATACION Y SERVICIOS S.A."/>
    <s v="FRONT CTC/ EMPRESAS/ CLAVE DE ACCESO PARA WEBHOSTING Y STORAGE"/>
    <s v="06/12/2023 11:54:03"/>
    <s v="06/12/2023 11:55:19"/>
    <x v="0"/>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s v="NO CUMPLE"/>
    <s v="CUMPLE"/>
    <x v="0"/>
    <s v="NO CUMPLE"/>
    <s v="NO CUMPLE"/>
    <s v="NO CUMPLE"/>
    <s v="NO CUMPLE"/>
    <x v="0"/>
    <s v="CUMPLE"/>
    <s v="NO CUMPLE"/>
  </r>
  <r>
    <s v="INC000002483558"/>
    <s v="TICKET-INTELIGENTE"/>
    <x v="3"/>
    <s v="GESTION TI"/>
    <s v="GUSTAVO AVILA VERA"/>
    <s v="USR_TSIGHT"/>
    <s v="1-Extenso/Generalizado"/>
    <s v="4-Baja"/>
    <s v="Baja"/>
    <x v="1"/>
    <s v="CAMARA DE COMERCIO DE SANTIAGO A G"/>
    <s v="cacost01 - entmanager TICKET AUTOMATICO"/>
    <s v="06/12/2023 11:53:21"/>
    <s v="06/12/2023 11:53:21"/>
    <x v="0"/>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s v="NO CUMPLE"/>
    <s v="CUMPLE"/>
    <x v="0"/>
    <s v="NO CUMPLE"/>
    <s v="NO CUMPLE"/>
    <s v="NO CUMPLE"/>
    <s v="CUMPLE"/>
    <x v="0"/>
    <s v="NO CUMPLE"/>
    <s v="NO CUMPLE"/>
  </r>
  <r>
    <s v="INC000002483611"/>
    <s v="HOUSING"/>
    <x v="0"/>
    <s v="BELIEVE"/>
    <s v="CRISTOPHER MALDONADO ROMERO"/>
    <s v="frp_pcamay"/>
    <s v="3-Moderado/Limitado"/>
    <s v="3-Medio"/>
    <s v="Media"/>
    <x v="1"/>
    <s v="FORUM SERVICIOS FINANCIEROS SA"/>
    <s v="GESTION DATACENTER/ ACCESOS / FORUM"/>
    <s v="06/12/2023 12:31:00"/>
    <s v="06/12/2023 12:31:14"/>
    <x v="0"/>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s v="NO CUMPLE"/>
    <s v="CUMPLE"/>
    <x v="0"/>
    <s v="NO CUMPLE"/>
    <s v="NO CUMPLE"/>
    <s v="NO CUMPLE"/>
    <s v="NO CUMPLE"/>
    <x v="1"/>
    <s v="NO CUMPLE"/>
    <s v="NO CUMPLE"/>
  </r>
  <r>
    <s v="INC000002483618"/>
    <s v="HOUSING"/>
    <x v="14"/>
    <s v="BELIEVE"/>
    <s v="CRISTOPHER MALDONADO ROMERO"/>
    <s v="frp_pcamay"/>
    <s v="3-Moderado/Limitado"/>
    <s v="3-Medio"/>
    <s v="Media"/>
    <x v="0"/>
    <s v="BANCO SANTANDER CHILE"/>
    <s v="GESTION DATACENTER/ ACCESOS / Santander"/>
    <s v="06/12/2023 12:47:05"/>
    <s v="06/12/2023 12:47:37"/>
    <x v="0"/>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s v="CUMPLE"/>
    <s v="NO CUMPLE"/>
    <x v="0"/>
    <s v="NO CUMPLE"/>
    <s v="NO CUMPLE"/>
    <s v="CUMPLE"/>
    <s v="NO CUMPLE"/>
    <x v="0"/>
    <s v="NO CUMPLE"/>
    <s v="NO CUMPLE"/>
  </r>
  <r>
    <s v="INC000002483633"/>
    <s v="HOUSING"/>
    <x v="14"/>
    <s v="BELIEVE"/>
    <s v="CRISTOPHER MALDONADO ROMERO"/>
    <s v="frp_pcamay"/>
    <s v="3-Moderado/Limitado"/>
    <s v="3-Medio"/>
    <s v="Media"/>
    <x v="0"/>
    <s v="IDOM INGENIERIA Y CONSULTORIA S.A. AGENCIA EN CHILE"/>
    <s v="GESTION DATACENTER/ ACCESOS / NBX"/>
    <s v="06/12/2023 13:04:13"/>
    <s v="06/12/2023 13:04:55"/>
    <x v="0"/>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s v="CUMPLE"/>
    <s v="NO CUMPLE"/>
    <x v="0"/>
    <s v="NO CUMPLE"/>
    <s v="NO CUMPLE"/>
    <s v="NO CUMPLE"/>
    <s v="CUMPLE"/>
    <x v="0"/>
    <s v="NO CUMPLE"/>
    <s v="NO CUMPLE"/>
  </r>
  <r>
    <s v="INC000002483647"/>
    <s v="HOUSING"/>
    <x v="16"/>
    <s v="BELIEVE"/>
    <s v="JORGE S LORCA LEIVA"/>
    <s v="frp_pcamay"/>
    <s v="3-Moderado/Limitado"/>
    <s v="3-Medio"/>
    <s v="Media"/>
    <x v="0"/>
    <s v="TELEFONICA EMPRESAS DE CHILE SA"/>
    <s v="GESTION DATACENTER/ ACCESOS / OPERADORA DE TARJETAS DE CREDITO NEXUS S A- Telefonica"/>
    <s v="06/12/2023 14:11:48"/>
    <s v="06/12/2023 14:11:58"/>
    <x v="0"/>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s v="NO CUMPLE"/>
    <s v="CUMPLE"/>
    <x v="0"/>
    <s v="NO CUMPLE"/>
    <s v="NO CUMPLE"/>
    <s v="NO CUMPLE"/>
    <s v="CUMPLE"/>
    <x v="0"/>
    <s v="NO CUMPLE"/>
    <s v="NO CUMPLE"/>
  </r>
  <r>
    <s v="INC000002483659"/>
    <s v="VPN IP - MPLS"/>
    <x v="7"/>
    <s v="GESTION HD"/>
    <s v="CRISTOBAL I REYES DELGADO"/>
    <s v="frp_spevel"/>
    <s v="3-Moderado/Limitado"/>
    <s v="3-Medio"/>
    <s v="Media"/>
    <x v="0"/>
    <s v="TELEFONICA GLOBAL TECHNOLOGY S.A.AGENCIA EN CHILE"/>
    <s v="HD/Acceso a Servidor SUBCAPA"/>
    <s v="06/12/2023 14:56:08"/>
    <s v="06/12/2023 14:58:58"/>
    <x v="0"/>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s v="NO CUMPLE"/>
    <s v="CUMPLE"/>
    <x v="0"/>
    <s v="NO CUMPLE"/>
    <s v="NO CUMPLE"/>
    <s v="NO CUMPLE"/>
    <s v="NO CUMPLE"/>
    <x v="0"/>
    <s v="NO CUMPLE"/>
    <s v="CUMPLE"/>
  </r>
  <r>
    <s v="INC000002483663"/>
    <s v="VPN IP - MPLS"/>
    <x v="13"/>
    <s v="GESTION HD"/>
    <s v="ANGEL CASTRO CABRERA"/>
    <s v="frp_spevel"/>
    <s v="3-Moderado/Limitado"/>
    <s v="3-Medio"/>
    <s v="Media"/>
    <x v="0"/>
    <s v="TELEFONICA GLOBAL TECHNOLOGY S.A.AGENCIA EN CHILE"/>
    <s v="HD/Importación vm VDC IPCHILE"/>
    <s v="06/12/2023 15:12:09"/>
    <s v="06/12/2023 15:14:41"/>
    <x v="0"/>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s v="NO CUMPLE"/>
    <s v="CUMPLE"/>
    <x v="0"/>
    <s v="NO CUMPLE"/>
    <s v="NO CUMPLE"/>
    <s v="NO CUMPLE"/>
    <s v="NO CUMPLE"/>
    <x v="0"/>
    <s v="CUMPLE"/>
    <s v="NO CUMPLE"/>
  </r>
  <r>
    <s v="INC000002483671"/>
    <s v="CORREO"/>
    <x v="5"/>
    <s v="CALIDAD"/>
    <s v="JAVIERA A UMAÑA YEVENES"/>
    <s v="tct_fvegab"/>
    <s v="4-Menor/Localizado"/>
    <s v="4-Baja"/>
    <s v="Baja"/>
    <x v="0"/>
    <s v="TELEFONICA CYBERSECURITY TECH CHILE SPA"/>
    <s v="Incorporación de 2 usuarios a la cuenta especialistaimpcyber@tic.cl"/>
    <s v="06/12/2023 15:32:24"/>
    <s v="06/12/2023 15:35:32"/>
    <x v="0"/>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s v="CUMPLE"/>
    <s v="NO CUMPLE"/>
    <x v="0"/>
    <s v="NO CUMPLE"/>
    <s v="NO CUMPLE"/>
    <s v="CUMPLE"/>
    <s v="NO CUMPLE"/>
    <x v="0"/>
    <s v="NO CUMPLE"/>
    <s v="NO CUMPLE"/>
  </r>
  <r>
    <s v="INC000002483692"/>
    <s v="HOSTING VIRTUAL"/>
    <x v="4"/>
    <s v="GESTION PLATAFORMA CLIENTES"/>
    <s v="ALEJANDRO ACEVEDO VALENZUELA"/>
    <s v="vos_eperez"/>
    <s v="4-Menor/Localizado"/>
    <s v="4-Baja"/>
    <s v="Baja"/>
    <x v="0"/>
    <s v="TELEFONICA EMPRESAS DE CHILE SA"/>
    <s v="Solicitud de Snapshots para servidores desde SW-POLL06 al SW-POLL09"/>
    <s v="06/12/2023 17:15:07"/>
    <s v="06/12/2023 17:24:55"/>
    <x v="0"/>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s v="CUMPLE"/>
    <s v="NO CUMPLE"/>
    <x v="0"/>
    <s v="NO CUMPLE"/>
    <s v="NO CUMPLE"/>
    <s v="CUMPLE"/>
    <s v="NO CUMPLE"/>
    <x v="0"/>
    <s v="NO CUMPLE"/>
    <s v="NO CUMPLE"/>
  </r>
  <r>
    <s v="INC000002483705"/>
    <s v="VPN IP - MPLS"/>
    <x v="2"/>
    <s v="GESTION HD"/>
    <s v="LUIS A VILLASMIL CASTILLO"/>
    <s v="frp_fpetro"/>
    <s v="3-Moderado/Limitado"/>
    <s v="3-Medio"/>
    <s v="Media"/>
    <x v="0"/>
    <s v="HORTIFRUT S.A"/>
    <s v="REQ/Creación de VPN"/>
    <s v="06/12/2023 12:17:28"/>
    <s v="06/12/2023 12:20:51"/>
    <x v="0"/>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s v="NO CUMPLE"/>
    <s v="CUMPLE"/>
    <x v="0"/>
    <s v="NO CUMPLE"/>
    <s v="NO CUMPLE"/>
    <s v="NO CUMPLE"/>
    <s v="CUMPLE"/>
    <x v="0"/>
    <s v="NO CUMPLE"/>
    <s v="NO CUMPLE"/>
  </r>
  <r>
    <s v="INC000002483770"/>
    <s v="HOUSING"/>
    <x v="14"/>
    <s v="BELIEVE"/>
    <s v="CRISTOPHER MALDONADO ROMERO"/>
    <s v="frp_fbalab"/>
    <s v="3-Moderado/Limitado"/>
    <s v="3-Medio"/>
    <s v="Media"/>
    <x v="0"/>
    <s v="TELEFONICA EMPRESAS DE CHILE SA"/>
    <s v="GESTION DATACENTER/ ACCESOS / TELEFONICA EMPRESAS DE CHILE SA"/>
    <s v="06/12/2023 13:04:03"/>
    <s v="06/12/2023 13:05:11"/>
    <x v="0"/>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s v="CUMPLE"/>
    <s v="NO CUMPLE"/>
    <x v="0"/>
    <s v="NO CUMPLE"/>
    <s v="NO CUMPLE"/>
    <s v="CUMPLE"/>
    <s v="NO CUMPLE"/>
    <x v="0"/>
    <s v="NO CUMPLE"/>
    <s v="NO CUMPLE"/>
  </r>
  <r>
    <s v="INC000002483828"/>
    <s v="HOUSING"/>
    <x v="16"/>
    <s v="BELIEVE"/>
    <s v="FERNEY D GARZON PEÑA"/>
    <s v="frp_dvital"/>
    <s v="3-Moderado/Limitado"/>
    <s v="3-Medio"/>
    <s v="Media"/>
    <x v="0"/>
    <s v="TELEFONICA EMPRESAS DE CHILE SA"/>
    <s v="GESTION DATACENTER/ ACCESOS / TELEFONICA EMPRESAS DE CHILE SA"/>
    <s v="06/12/2023 13:49:55"/>
    <s v="06/12/2023 13:52:22"/>
    <x v="0"/>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s v="CUMPLE"/>
    <s v="NO CUMPLE"/>
    <x v="0"/>
    <s v="NO CUMPLE"/>
    <s v="NO CUMPLE"/>
    <s v="NO CUMPLE"/>
    <s v="CUMPLE"/>
    <x v="0"/>
    <s v="NO CUMPLE"/>
    <s v="NO CUMPLE"/>
  </r>
  <r>
    <s v="INC000002483902"/>
    <s v="RED INTERNA"/>
    <x v="6"/>
    <s v="APQ ACCESOS"/>
    <s v="YORDI M HURTADO ARAYA"/>
    <s v="tct_yorhua"/>
    <s v="4-Menor/Localizado"/>
    <s v="4-Baja"/>
    <s v="Baja"/>
    <x v="0"/>
    <s v="TELEFONICA CYBERSECURITY TECH CHILE SPA"/>
    <s v="RONDA TOMA DE TEMPERATURAS SALAS TIC 16:30"/>
    <s v="06/12/2023 15:43:41"/>
    <s v="06/12/2023 15:44:12"/>
    <x v="0"/>
    <s v="CDP ANTIGUO 1"/>
    <s v="CDP ANTIGUO 2"/>
    <s v="06/12/2023 16:13:50"/>
    <s v="06/12/2023 23:50:00"/>
    <s v="RONDA TOMA DE TEMPERATURAS SALAS TIC 16:30"/>
    <s v="RONDA REALIZADA"/>
    <d v="1899-12-30T00:00:00"/>
    <d v="1899-12-30T00:30:09"/>
    <d v="1899-12-30T00:30:09"/>
    <s v=""/>
    <s v="Cumplido"/>
    <m/>
    <m/>
    <m/>
    <m/>
    <m/>
    <d v="2023-11-07T00:00:00"/>
    <s v="CUMPLE"/>
    <s v="NO CUMPLE"/>
    <x v="0"/>
    <s v="NO CUMPLE"/>
    <s v="NO CUMPLE"/>
    <s v="CUMPLE"/>
    <s v="NO CUMPLE"/>
    <x v="0"/>
    <s v="NO CUMPLE"/>
    <s v="NO CUMPLE"/>
  </r>
  <r>
    <s v="INC000002483907"/>
    <s v="HOUSING"/>
    <x v="16"/>
    <s v="BELIEVE"/>
    <s v="FERNEY D GARZON PEÑA"/>
    <s v="frp_jolsso"/>
    <s v="3-Moderado/Limitado"/>
    <s v="3-Medio"/>
    <s v="Media"/>
    <x v="0"/>
    <s v="TELEFONICA EMPRESAS DE CHILE SA"/>
    <s v="GESTION DATACENTER/ ACCESOS / TELEFONICA EMPRESAS DE CHILE SA"/>
    <s v="06/12/2023 13:44:23"/>
    <s v="06/12/2023 13:46:06"/>
    <x v="0"/>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s v="CUMPLE"/>
    <s v="NO CUMPLE"/>
    <x v="0"/>
    <s v="NO CUMPLE"/>
    <s v="NO CUMPLE"/>
    <s v="NO CUMPLE"/>
    <s v="CUMPLE"/>
    <x v="0"/>
    <s v="NO CUMPLE"/>
    <s v="NO CUMPLE"/>
  </r>
  <r>
    <s v="INC000002483915"/>
    <s v="VPN IP - MPLS"/>
    <x v="4"/>
    <s v="GESTION HD"/>
    <s v="ALEJANDRO ACEVEDO VALENZUELA"/>
    <s v="frp_jciert"/>
    <s v="4-Menor/Localizado"/>
    <s v="4-Baja"/>
    <s v="Baja"/>
    <x v="0"/>
    <s v="TELEFONICA GLOBAL TECHNOLOGY S.A.AGENCIA EN CHILE"/>
    <s v="REQ / Activar OS"/>
    <s v="06/12/2023 14:20:58"/>
    <s v="06/12/2023 14:26:07"/>
    <x v="0"/>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s v="NO CUMPLE"/>
    <s v="CUMPLE"/>
    <x v="0"/>
    <s v="NO CUMPLE"/>
    <s v="NO CUMPLE"/>
    <s v="NO CUMPLE"/>
    <s v="CUMPLE"/>
    <x v="0"/>
    <s v="NO CUMPLE"/>
    <s v="NO CUMPLE"/>
  </r>
  <r>
    <s v="INC000002483952"/>
    <s v="HOUSING"/>
    <x v="15"/>
    <s v="APQ ACCESOS"/>
    <s v="JOSE G MARQUEZ MARCANO"/>
    <s v="tct_josmam"/>
    <s v="4-Menor/Localizado"/>
    <s v="4-Baja"/>
    <s v="Baja"/>
    <x v="0"/>
    <s v="TELEFONICA EMPRESAS DE CHILE SA"/>
    <s v="SUPERVISION: Cambio de Cintas en ambas Librerias de Respaldo ubicado en Sala blanca"/>
    <s v="06/12/2023 15:57:43"/>
    <s v="06/12/2023 15:59:05"/>
    <x v="0"/>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s v="CUMPLE"/>
    <s v="NO CUMPLE"/>
    <x v="0"/>
    <s v="NO CUMPLE"/>
    <s v="NO CUMPLE"/>
    <s v="CUMPLE"/>
    <s v="NO CUMPLE"/>
    <x v="0"/>
    <s v="NO CUMPLE"/>
    <s v="NO CUMPLE"/>
  </r>
  <r>
    <s v="INC000002483955"/>
    <s v="HOUSING"/>
    <x v="1"/>
    <s v="APQ ACCESOS"/>
    <s v="CARLOS F ARAYA RAMIREZ"/>
    <s v="tct_cararr"/>
    <s v="4-Menor/Localizado"/>
    <s v="4-Baja"/>
    <s v="Baja"/>
    <x v="0"/>
    <s v="TELEFONICA CYBERSECURITY TECH CHILE SPA"/>
    <s v="FACTIBILIDAD 79421"/>
    <s v="06/12/2023 16:14:11"/>
    <s v="06/12/2023 16:16:25"/>
    <x v="0"/>
    <s v="CDP ANTIGUO 1"/>
    <s v="CDP ANTIGUO 2"/>
    <s v="06/12/2023 17:30:03"/>
    <s v="06/12/2023 23:50:00"/>
    <s v="FORUM"/>
    <s v="FACTIBILIDAD ENVIADA"/>
    <d v="1899-12-30T00:00:00"/>
    <d v="1899-12-30T00:00:00"/>
    <d v="1899-12-30T00:00:00"/>
    <s v=""/>
    <s v="Cumplido"/>
    <m/>
    <m/>
    <m/>
    <m/>
    <m/>
    <d v="2023-11-07T00:00:00"/>
    <s v="CUMPLE"/>
    <s v="NO CUMPLE"/>
    <x v="0"/>
    <s v="NO CUMPLE"/>
    <s v="NO CUMPLE"/>
    <s v="CUMPLE"/>
    <s v="NO CUMPLE"/>
    <x v="0"/>
    <s v="NO CUMPLE"/>
    <s v="NO CUMPLE"/>
  </r>
  <r>
    <s v="INC000002483986"/>
    <s v="INFRAESTRUCTURA DC"/>
    <x v="6"/>
    <s v="APQ ACCESOS"/>
    <s v="FRANCISCO J FELIU ABARCA"/>
    <s v="tct_frafea"/>
    <s v="4-Menor/Localizado"/>
    <s v="4-Baja"/>
    <s v="Baja"/>
    <x v="0"/>
    <s v="TELEFONICA CYBERSECURITY TECH CHILE SPA"/>
    <s v="RONDA POR TOMA DE TEMPERATURAS EN SALAS TIC"/>
    <s v="06/12/2023 21:01:15"/>
    <s v="06/12/2023 21:02:03"/>
    <x v="0"/>
    <s v="TI"/>
    <s v="CLIMA"/>
    <s v="06/12/2023 21:14:44"/>
    <s v="06/12/2023 23:50:00"/>
    <s v="RONDA POR TOMA DE TEMPERATURAS EN SALAS TIC"/>
    <s v="RONDA REALIZADA"/>
    <d v="1899-12-30T00:00:00"/>
    <d v="1899-12-30T00:00:00"/>
    <d v="1899-12-30T00:00:00"/>
    <s v=""/>
    <s v="Cumplido"/>
    <m/>
    <m/>
    <m/>
    <m/>
    <m/>
    <d v="2023-11-07T00:00:00"/>
    <s v="CUMPLE"/>
    <s v="NO CUMPLE"/>
    <x v="0"/>
    <s v="NO CUMPLE"/>
    <s v="NO CUMPLE"/>
    <s v="CUMPLE"/>
    <s v="NO CUMPLE"/>
    <x v="0"/>
    <s v="NO CUMPLE"/>
    <s v="NO CUMPLE"/>
  </r>
  <r>
    <s v="INC000002483988"/>
    <s v="INFRAESTRUCTURA DC"/>
    <x v="8"/>
    <s v="APQ ACCESOS"/>
    <s v="FRANCISCO J FELIU ABARCA"/>
    <s v="tct_frafea"/>
    <s v="4-Menor/Localizado"/>
    <s v="4-Baja"/>
    <s v="Baja"/>
    <x v="0"/>
    <s v="TELEFONICA CYBERSECURITY TECH CHILE SPA"/>
    <s v="RONDA PREVENTIVA EN SALAS TIC"/>
    <s v="06/12/2023 22:02:52"/>
    <s v="06/12/2023 22:04:16"/>
    <x v="0"/>
    <s v="TI"/>
    <s v="INFRAESTRUCTURA"/>
    <s v="06/12/2023 22:46:57"/>
    <s v="06/12/2023 23:50:00"/>
    <s v="RONDA PREVENTIVA EN SALAS TIC"/>
    <s v="RONDA REALIZADA"/>
    <d v="1899-12-30T00:00:00"/>
    <d v="1899-12-30T00:00:00"/>
    <d v="1899-12-30T00:00:00"/>
    <s v=""/>
    <s v="Cumplido"/>
    <m/>
    <m/>
    <m/>
    <m/>
    <m/>
    <d v="2023-11-07T00:00:00"/>
    <s v="CUMPLE"/>
    <s v="NO CUMPLE"/>
    <x v="0"/>
    <s v="NO CUMPLE"/>
    <s v="NO CUMPLE"/>
    <s v="CUMPLE"/>
    <s v="NO CUMPLE"/>
    <x v="0"/>
    <s v="NO CUMPLE"/>
    <s v="NO CUMPLE"/>
  </r>
  <r>
    <s v="INC000002483994"/>
    <s v="INFRAESTRUCTURA DC"/>
    <x v="6"/>
    <s v="APQ ACCESOS"/>
    <s v="FRANCISCO J FELIU ABARCA"/>
    <s v="tct_frafea"/>
    <s v="4-Menor/Localizado"/>
    <s v="4-Baja"/>
    <s v="Baja"/>
    <x v="0"/>
    <s v="TELEFONICA CYBERSECURITY TECH CHILE SPA"/>
    <s v="RONDA POR TOMA DE TEMPERATURAS EN SALAS TIC"/>
    <s v="07/12/2023 0:51:39"/>
    <s v="07/12/2023 0:52:31"/>
    <x v="0"/>
    <s v="TI"/>
    <s v="CLIMA"/>
    <s v="07/12/2023 5:02:11"/>
    <s v="07/12/2023 23:50:00"/>
    <s v="RONDA POR TOMA DE TEMPERATURAS EN SALAS TIC"/>
    <s v="RONDA REALIZADA"/>
    <d v="1899-12-30T00:00:00"/>
    <d v="1899-12-30T00:00:00"/>
    <d v="1899-12-30T00:00:00"/>
    <s v=""/>
    <s v="Cumplido"/>
    <m/>
    <m/>
    <m/>
    <m/>
    <m/>
    <d v="2023-11-07T00:00:00"/>
    <s v="CUMPLE"/>
    <s v="NO CUMPLE"/>
    <x v="0"/>
    <s v="NO CUMPLE"/>
    <s v="NO CUMPLE"/>
    <s v="CUMPLE"/>
    <s v="NO CUMPLE"/>
    <x v="0"/>
    <s v="NO CUMPLE"/>
    <s v="NO CUMPLE"/>
  </r>
  <r>
    <s v="INC000002484005"/>
    <s v="RED INTERNA"/>
    <x v="6"/>
    <s v="APQ ACCESOS"/>
    <s v="YORDI M HURTADO ARAYA"/>
    <s v="tct_yorhua"/>
    <s v="4-Menor/Localizado"/>
    <s v="4-Baja"/>
    <s v="Baja"/>
    <x v="0"/>
    <s v="TELEFONICA CYBERSECURITY TECH CHILE SPA"/>
    <s v="RONDA SALAS TECNICAS 19:30"/>
    <s v="06/12/2023 15:44:38"/>
    <s v="06/12/2023 15:45:05"/>
    <x v="0"/>
    <s v="CDP ANTIGUO 1"/>
    <s v="CDP ANTIGUO 2"/>
    <s v="06/12/2023 16:13:30"/>
    <s v="06/12/2023 23:50:00"/>
    <s v="RONDA SALAS TECNICAS 19:30"/>
    <s v="RONDA REALIZADA"/>
    <d v="1899-12-30T00:00:00"/>
    <d v="1899-12-30T00:28:52"/>
    <d v="1899-12-30T00:28:52"/>
    <s v=""/>
    <s v="Cumplido"/>
    <m/>
    <m/>
    <m/>
    <m/>
    <m/>
    <d v="2023-11-06T00:00:00"/>
    <s v="CUMPLE"/>
    <s v="NO CUMPLE"/>
    <x v="0"/>
    <s v="NO CUMPLE"/>
    <s v="NO CUMPLE"/>
    <s v="CUMPLE"/>
    <s v="NO CUMPLE"/>
    <x v="0"/>
    <s v="NO CUMPLE"/>
    <s v="NO CUMPLE"/>
  </r>
  <r>
    <s v="INC000002484029"/>
    <s v="HOUSING"/>
    <x v="4"/>
    <s v="DUOC TICKET PENDIENTES"/>
    <s v="JUAN CARLOS UZCATEGUI FUGUETT"/>
    <s v="frp_joagui"/>
    <s v="3-Moderado/Limitado"/>
    <s v="4-Baja"/>
    <s v="Baja"/>
    <x v="0"/>
    <s v="FUNDACION INSTITUTO PROFESIONAL DUOC UC"/>
    <s v="RQ | DUOC | RE: Consultas y Revisión de logs"/>
    <s v="06/12/2023 16:09:26"/>
    <s v="06/12/2023 16:10:39"/>
    <x v="0"/>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s v="NO CUMPLE"/>
    <s v="CUMPLE"/>
    <x v="0"/>
    <s v="NO CUMPLE"/>
    <s v="NO CUMPLE"/>
    <s v="NO CUMPLE"/>
    <s v="NO CUMPLE"/>
    <x v="0"/>
    <s v="NO CUMPLE"/>
    <s v="CUMPLE"/>
  </r>
  <r>
    <s v="INC000002484152"/>
    <s v="TICKET-INTELIGENTE"/>
    <x v="23"/>
    <s v="GESTION TI"/>
    <s v="JUAN P SEGURA VARGAS"/>
    <s v="USR_TSIGHT"/>
    <s v="1-Extenso/Generalizado"/>
    <s v="4-Baja"/>
    <s v="Baja"/>
    <x v="1"/>
    <s v="FERROVIAL SERVICIOS CHILE SOCIEDAD LIMITADA"/>
    <s v="cficli01 - fvialad02 TICKET AUTOMATICO"/>
    <s v="06/12/2023 16:38:55"/>
    <s v="06/12/2023 16:38:55"/>
    <x v="0"/>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s v="NO CUMPLE"/>
    <s v="CUMPLE"/>
    <x v="0"/>
    <s v="NO CUMPLE"/>
    <s v="NO CUMPLE"/>
    <s v="NO CUMPLE"/>
    <s v="CUMPLE"/>
    <x v="0"/>
    <s v="NO CUMPLE"/>
    <s v="NO CUMPLE"/>
  </r>
  <r>
    <s v="INC000002484172"/>
    <s v="INFRAESTRUCTURA DC"/>
    <x v="15"/>
    <s v="APQ ACCESOS"/>
    <s v="PABLO A MALDONADO FLORES"/>
    <s v="tct_pabmaf"/>
    <s v="2-Significativo/Amplio"/>
    <s v="2-Alta"/>
    <s v="Alta"/>
    <x v="0"/>
    <s v="TELEFONICA CYBERSECURITY TECH CHILE SPA"/>
    <s v="REALIZAR RONDA Y REVISION DE SALAS TECNICAS"/>
    <s v="06/12/2023 16:58:30"/>
    <s v="06/12/2023 16:59:16"/>
    <x v="0"/>
    <s v="CDP ANTIGUO 1"/>
    <s v="CDP ANTIGUO 2"/>
    <s v="06/12/2023 17:10:12"/>
    <s v="06/12/2023 23:50:00"/>
    <s v="REALIZAR RONDA Y REVISION DE SALAS TECNICAS"/>
    <m/>
    <d v="1899-12-30T00:10:37"/>
    <d v="1899-12-30T00:11:42"/>
    <d v="1899-12-30T00:01:05"/>
    <s v=""/>
    <s v="Cumplido"/>
    <m/>
    <m/>
    <m/>
    <m/>
    <m/>
    <d v="2023-11-07T00:00:00"/>
    <s v="CUMPLE"/>
    <s v="NO CUMPLE"/>
    <x v="0"/>
    <s v="NO CUMPLE"/>
    <s v="NO CUMPLE"/>
    <s v="CUMPLE"/>
    <s v="NO CUMPLE"/>
    <x v="0"/>
    <s v="NO CUMPLE"/>
    <s v="NO CUMPLE"/>
  </r>
  <r>
    <s v="INC000002484175"/>
    <s v="INFRAESTRUCTURA DC"/>
    <x v="15"/>
    <s v="APQ ACCESOS"/>
    <s v="PABLO A MALDONADO FLORES"/>
    <s v="tct_pabmaf"/>
    <s v="2-Significativo/Amplio"/>
    <s v="2-Alta"/>
    <s v="Alta"/>
    <x v="0"/>
    <s v="TELEFONICA CYBERSECURITY TECH CHILE SPA"/>
    <s v="REALIZAR RONDA Y REVISION DE SALAS TECNICAS"/>
    <s v="06/12/2023 17:01:22"/>
    <s v="06/12/2023 17:02:41"/>
    <x v="0"/>
    <s v="CDP ANTIGUO 1"/>
    <s v="CDP ANTIGUO 2"/>
    <s v="06/12/2023 17:11:30"/>
    <s v="06/12/2023 23:50:00"/>
    <s v="REALIZAR RONDA Y REVISION DE SALAS TECNICAS"/>
    <m/>
    <d v="1899-12-30T00:08:26"/>
    <d v="1899-12-30T00:10:08"/>
    <d v="1899-12-30T00:01:42"/>
    <s v=""/>
    <s v="Cumplido"/>
    <m/>
    <m/>
    <m/>
    <m/>
    <m/>
    <d v="2023-11-07T00:00:00"/>
    <s v="CUMPLE"/>
    <s v="NO CUMPLE"/>
    <x v="0"/>
    <s v="NO CUMPLE"/>
    <s v="NO CUMPLE"/>
    <s v="CUMPLE"/>
    <s v="NO CUMPLE"/>
    <x v="0"/>
    <s v="NO CUMPLE"/>
    <s v="NO CUMPLE"/>
  </r>
  <r>
    <s v="INC000002484192"/>
    <s v="INFRAESTRUCTURA DC"/>
    <x v="15"/>
    <s v="APQ ACCESOS"/>
    <s v="PABLO A MALDONADO FLORES"/>
    <s v="tct_pabmaf"/>
    <s v="2-Significativo/Amplio"/>
    <s v="2-Alta"/>
    <s v="Alta"/>
    <x v="0"/>
    <s v="TELEFONICA CYBERSECURITY TECH CHILE SPA"/>
    <s v="REALIZAR RONDA Y REVISION DE SALAS TECNICAS"/>
    <s v="06/12/2023 17:05:48"/>
    <s v="06/12/2023 17:06:27"/>
    <x v="0"/>
    <s v="CDP ANTIGUO 1"/>
    <s v="CDP ANTIGUO 2"/>
    <s v="06/12/2023 17:11:54"/>
    <s v="06/12/2023 23:50:00"/>
    <s v="REALIZAR RONDA Y REVISION DE SALAS TECNICAS"/>
    <m/>
    <d v="1899-12-30T00:05:07"/>
    <d v="1899-12-30T00:06:06"/>
    <d v="1899-12-30T00:00:59"/>
    <s v=""/>
    <s v="Cumplido"/>
    <m/>
    <m/>
    <m/>
    <m/>
    <m/>
    <d v="2023-11-07T00:00:00"/>
    <s v="CUMPLE"/>
    <s v="NO CUMPLE"/>
    <x v="0"/>
    <s v="NO CUMPLE"/>
    <s v="NO CUMPLE"/>
    <s v="CUMPLE"/>
    <s v="NO CUMPLE"/>
    <x v="0"/>
    <s v="NO CUMPLE"/>
    <s v="NO CUMPLE"/>
  </r>
  <r>
    <s v="INC000002484205"/>
    <s v="HOUSING"/>
    <x v="16"/>
    <s v="BELIEVE"/>
    <s v="JORGE S LORCA LEIVA"/>
    <s v="frp_jolsso"/>
    <s v="3-Moderado/Limitado"/>
    <s v="3-Medio"/>
    <s v="Media"/>
    <x v="0"/>
    <s v="TELEFONICA EMPRESAS DE CHILE SA"/>
    <s v="GESTION DATACENTER/ ACCESOS / TELEFONICA EMPRESAS DE CHILE SA"/>
    <s v="06/12/2023 16:46:53"/>
    <s v="06/12/2023 16:50:19"/>
    <x v="0"/>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s v="CUMPLE"/>
    <s v="NO CUMPLE"/>
    <x v="0"/>
    <s v="NO CUMPLE"/>
    <s v="NO CUMPLE"/>
    <s v="CUMPLE"/>
    <s v="NO CUMPLE"/>
    <x v="0"/>
    <s v="NO CUMPLE"/>
    <s v="NO CUMPLE"/>
  </r>
  <r>
    <s v="INC000002484208"/>
    <s v="HOUSING"/>
    <x v="16"/>
    <s v="BELIEVE"/>
    <s v="JORGE S LORCA LEIVA"/>
    <s v="frp_jolsso"/>
    <s v="3-Moderado/Limitado"/>
    <s v="3-Medio"/>
    <s v="Media"/>
    <x v="0"/>
    <s v="TELEFONICA EMPRESAS DE CHILE SA"/>
    <s v="GESTION DATACENTER/ ACCESOS / TELEFONICA EMPRESAS DE CHILE SA"/>
    <s v="06/12/2023 16:51:55"/>
    <s v="06/12/2023 16:53:23"/>
    <x v="0"/>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s v="CUMPLE"/>
    <s v="NO CUMPLE"/>
    <x v="0"/>
    <s v="NO CUMPLE"/>
    <s v="NO CUMPLE"/>
    <s v="CUMPLE"/>
    <s v="NO CUMPLE"/>
    <x v="0"/>
    <s v="NO CUMPLE"/>
    <s v="NO CUMPLE"/>
  </r>
  <r>
    <s v="INC000002484211"/>
    <s v="HOUSING"/>
    <x v="16"/>
    <s v="BELIEVE"/>
    <s v="JORGE S LORCA LEIVA"/>
    <s v="frp_jolsso"/>
    <s v="3-Moderado/Limitado"/>
    <s v="3-Medio"/>
    <s v="Media"/>
    <x v="0"/>
    <s v="TELEFONICA EMPRESAS DE CHILE SA"/>
    <s v="GESTION DATACENTER/ ACCESOS / TELEFONICA EMPRESAS DE CHILE SA"/>
    <s v="06/12/2023 16:54:21"/>
    <s v="06/12/2023 16:55:35"/>
    <x v="0"/>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s v="CUMPLE"/>
    <s v="NO CUMPLE"/>
    <x v="0"/>
    <s v="NO CUMPLE"/>
    <s v="NO CUMPLE"/>
    <s v="CUMPLE"/>
    <s v="NO CUMPLE"/>
    <x v="0"/>
    <s v="NO CUMPLE"/>
    <s v="NO CUMPLE"/>
  </r>
  <r>
    <s v="INC000002484214"/>
    <s v="RED INTERNA"/>
    <x v="0"/>
    <s v="APQ ACCESOS"/>
    <s v="CRISTOPHER MALDONADO ROMERO"/>
    <s v="tct_cmaldo"/>
    <s v="4-Menor/Localizado"/>
    <s v="4-Baja"/>
    <s v="Baja"/>
    <x v="0"/>
    <s v="TELEFONICA EMPRESAS DE CHILE SA"/>
    <s v="RONDA TOMA DE TEMPERATURAS SALAS TIC"/>
    <s v="06/12/2023 17:01:18"/>
    <s v="06/12/2023 17:02:19"/>
    <x v="0"/>
    <s v="CDP ANTIGUO 1"/>
    <s v="CDP ANTIGUO 2"/>
    <s v="06/12/2023 17:15:56"/>
    <s v="06/12/2023 23:50:00"/>
    <m/>
    <s v="RONDA REALIZADA"/>
    <d v="1899-12-30T00:00:00"/>
    <d v="1899-12-30T00:00:00"/>
    <d v="1899-12-30T00:00:00"/>
    <s v=""/>
    <s v="Cumplido"/>
    <m/>
    <m/>
    <m/>
    <m/>
    <m/>
    <d v="2023-11-06T00:00:00"/>
    <s v="CUMPLE"/>
    <s v="NO CUMPLE"/>
    <x v="0"/>
    <s v="NO CUMPLE"/>
    <s v="NO CUMPLE"/>
    <s v="CUMPLE"/>
    <s v="NO CUMPLE"/>
    <x v="0"/>
    <s v="NO CUMPLE"/>
    <s v="NO CUMPLE"/>
  </r>
  <r>
    <s v="INC000002484219"/>
    <s v="HOUSING"/>
    <x v="19"/>
    <s v="BELIEVE"/>
    <s v="YORDI M HURTADO ARAYA"/>
    <s v="frp_jolsso"/>
    <s v="3-Moderado/Limitado"/>
    <s v="3-Medio"/>
    <s v="Media"/>
    <x v="0"/>
    <s v="CELULOSA ARAUCO Y CONSTITUCION S A"/>
    <s v="GESTION DATACENTER/ ACCESOS /CELULOSA ARAUCO Y CONSTITUCION S A"/>
    <s v="06/12/2023 17:08:03"/>
    <s v="06/12/2023 17:09:14"/>
    <x v="0"/>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s v="CUMPLE"/>
    <s v="NO CUMPLE"/>
    <x v="0"/>
    <s v="NO CUMPLE"/>
    <s v="NO CUMPLE"/>
    <s v="CUMPLE"/>
    <s v="NO CUMPLE"/>
    <x v="0"/>
    <s v="NO CUMPLE"/>
    <s v="NO CUMPLE"/>
  </r>
  <r>
    <s v="INC000002484220"/>
    <s v="VPN IP - MPLS"/>
    <x v="17"/>
    <s v="GESTION HD"/>
    <s v="NICOLAS A SAAVEDRA EGUILUZ"/>
    <s v="frp_cnavar"/>
    <s v="3-Moderado/Limitado"/>
    <s v="3-Medio"/>
    <s v="Media"/>
    <x v="0"/>
    <s v="NUTRISCO CHILE SA"/>
    <s v="HD/ Crear usuario en QAS"/>
    <s v="06/12/2023 17:11:25"/>
    <s v="06/12/2023 17:15:08"/>
    <x v="0"/>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s v="CUMPLE"/>
    <s v="NO CUMPLE"/>
    <x v="0"/>
    <s v="NO CUMPLE"/>
    <s v="NO CUMPLE"/>
    <s v="CUMPLE"/>
    <s v="NO CUMPLE"/>
    <x v="0"/>
    <s v="NO CUMPLE"/>
    <s v="NO CUMPLE"/>
  </r>
  <r>
    <s v="INC000002484224"/>
    <s v="HOUSING"/>
    <x v="16"/>
    <s v="BELIEVE"/>
    <s v="FERNEY D GARZON PEÑA"/>
    <s v="frp_jolsso"/>
    <s v="3-Moderado/Limitado"/>
    <s v="3-Medio"/>
    <s v="Media"/>
    <x v="0"/>
    <s v="TELEFONICA EMPRESAS DE CHILE SA"/>
    <s v="GESTION DATACENTER/ ACCESOS /TELEFONICA EMPRESAS DE CHILE SA"/>
    <s v="06/12/2023 17:25:12"/>
    <s v="06/12/2023 17:26:31"/>
    <x v="0"/>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s v="CUMPLE"/>
    <s v="NO CUMPLE"/>
    <x v="0"/>
    <s v="NO CUMPLE"/>
    <s v="NO CUMPLE"/>
    <s v="CUMPLE"/>
    <s v="NO CUMPLE"/>
    <x v="0"/>
    <s v="NO CUMPLE"/>
    <s v="NO CUMPLE"/>
  </r>
  <r>
    <s v="INC000002484242"/>
    <s v="VPN IP - MPLS"/>
    <x v="7"/>
    <s v="GESTION HD"/>
    <s v="CRISTOBAL I REYES DELGADO"/>
    <s v="frp_cnavar"/>
    <s v="3-Moderado/Limitado"/>
    <s v="3-Medio"/>
    <s v="Media"/>
    <x v="0"/>
    <s v="COAGRA S A"/>
    <s v="HD/ COAGRA: Restaurar DB con Tabla SOFFCONT1 de SBX a QAS"/>
    <s v="06/12/2023 18:00:43"/>
    <s v="06/12/2023 18:05:09"/>
    <x v="0"/>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s v="CUMPLE"/>
    <s v="NO CUMPLE"/>
    <x v="0"/>
    <s v="NO CUMPLE"/>
    <s v="NO CUMPLE"/>
    <s v="NO CUMPLE"/>
    <s v="CUMPLE"/>
    <x v="0"/>
    <s v="NO CUMPLE"/>
    <s v="NO CUMPLE"/>
  </r>
  <r>
    <s v="INC000002484245"/>
    <s v="HOUSING"/>
    <x v="19"/>
    <s v="BELIEVE"/>
    <s v="YORDI M HURTADO ARAYA"/>
    <s v="frp_jolsso"/>
    <s v="3-Moderado/Limitado"/>
    <s v="3-Medio"/>
    <s v="Media"/>
    <x v="0"/>
    <s v="TELEFONICA GLOBAL TECHNOLOGY S.A.AGENCIA EN CHILE"/>
    <s v="GESTION DATACENTER/ ACCESOS /TELEFONICA GLOBAL TECHNOLOGY S.A.AGENCIA EN CHILE"/>
    <s v="06/12/2023 18:00:16"/>
    <s v="06/12/2023 18:01:33"/>
    <x v="0"/>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s v="CUMPLE"/>
    <s v="NO CUMPLE"/>
    <x v="0"/>
    <s v="NO CUMPLE"/>
    <s v="NO CUMPLE"/>
    <s v="CUMPLE"/>
    <s v="NO CUMPLE"/>
    <x v="0"/>
    <s v="NO CUMPLE"/>
    <s v="NO CUMPLE"/>
  </r>
  <r>
    <s v="INC000002484279"/>
    <s v="VPN IP - MPLS"/>
    <x v="9"/>
    <s v="BELIEVE"/>
    <s v="RODRIGO VÁSQUEZ MUÑOZ"/>
    <s v="frp_disilv"/>
    <s v="4-Menor/Localizado"/>
    <s v="4-Baja"/>
    <s v="Baja"/>
    <x v="0"/>
    <s v="INSTITUTO PROFESIONAL DE CHILE SA"/>
    <s v="PEND HORARIO HABIL | REQ / Solicitud respaldo - CPECH"/>
    <s v="06/12/2023 22:17:12"/>
    <s v="06/12/2023 22:21:03"/>
    <x v="0"/>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s v="NO CUMPLE"/>
    <s v="CUMPLE"/>
    <x v="0"/>
    <s v="NO CUMPLE"/>
    <s v="NO CUMPLE"/>
    <s v="NO CUMPLE"/>
    <s v="NO CUMPLE"/>
    <x v="0"/>
    <s v="CUMPLE"/>
    <s v="NO CUMPLE"/>
  </r>
  <r>
    <s v="INC000002484306"/>
    <s v="INFRAESTRUCTURA DC"/>
    <x v="15"/>
    <s v="APQ ACCESOS"/>
    <s v="PABLO A MALDONADO FLORES"/>
    <s v="tct_pabmaf"/>
    <s v="2-Significativo/Amplio"/>
    <s v="2-Alta"/>
    <s v="Alta"/>
    <x v="0"/>
    <s v="TELEFONICA CYBERSECURITY TECH CHILE SPA"/>
    <s v="Se realiza supervisión del siguiente trabajo"/>
    <s v="06/12/2023 17:13:43"/>
    <s v="06/12/2023 17:17:00"/>
    <x v="0"/>
    <s v="CDP ANTIGUO 1"/>
    <s v="CDP ANTIGUO 2"/>
    <s v="06/12/2023 18:07:37"/>
    <s v="06/12/2023 23:50:00"/>
    <s v="Se realiza supervisión del siguiente trabajo"/>
    <m/>
    <d v="1899-12-30T00:50:19"/>
    <d v="1899-12-30T00:53:54"/>
    <d v="1899-12-30T00:03:35"/>
    <s v=""/>
    <s v="Cumplido"/>
    <m/>
    <m/>
    <m/>
    <m/>
    <m/>
    <d v="2023-11-07T00:00:00"/>
    <s v="CUMPLE"/>
    <s v="NO CUMPLE"/>
    <x v="0"/>
    <s v="NO CUMPLE"/>
    <s v="NO CUMPLE"/>
    <s v="CUMPLE"/>
    <s v="NO CUMPLE"/>
    <x v="0"/>
    <s v="NO CUMPLE"/>
    <s v="NO CUMPLE"/>
  </r>
  <r>
    <s v="INC000002484325"/>
    <s v="VPN IP - MPLS"/>
    <x v="4"/>
    <s v="GESTION HD"/>
    <s v="GIOVANNI D ROCCO VALENZUELA"/>
    <s v="frp_fpetro"/>
    <s v="3-Moderado/Limitado"/>
    <s v="3-Medio"/>
    <s v="Media"/>
    <x v="0"/>
    <s v="TELEFONICA GLOBAL TECHNOLOGY S.A.AGENCIA EN CHILE"/>
    <s v="REQ/TELEFONICA - Privilegios cuenta local servidor SUBCAPA 10.68.131.248"/>
    <s v="06/12/2023 17:36:12"/>
    <s v="06/12/2023 17:38:57"/>
    <x v="0"/>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s v="NO CUMPLE"/>
    <s v="CUMPLE"/>
    <x v="0"/>
    <s v="NO CUMPLE"/>
    <s v="NO CUMPLE"/>
    <s v="NO CUMPLE"/>
    <s v="NO CUMPLE"/>
    <x v="0"/>
    <s v="NO CUMPLE"/>
    <s v="CUMPLE"/>
  </r>
  <r>
    <s v="INC000002484351"/>
    <s v="VPN IP - MPLS"/>
    <x v="13"/>
    <s v="GESTION HD"/>
    <s v="DEIBY Y SANTOYO MONTEROLA"/>
    <s v="frp_fpetro"/>
    <s v="2-Significativo/Amplio"/>
    <s v="1-Crítica"/>
    <s v="Critica"/>
    <x v="0"/>
    <s v="JANSSEN S.A."/>
    <s v="REQ/Solicitud de restauración maquinas virtuales - SUSE y WINDOWS (Urgente)"/>
    <s v="06/12/2023 17:59:13"/>
    <s v="06/12/2023 18:02:50"/>
    <x v="0"/>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s v="CUMPLE"/>
    <s v="NO CUMPLE"/>
    <x v="0"/>
    <s v="NO CUMPLE"/>
    <s v="NO CUMPLE"/>
    <s v="NO CUMPLE"/>
    <s v="NO CUMPLE"/>
    <x v="0"/>
    <s v="CUMPLE"/>
    <s v="NO CUMPLE"/>
  </r>
  <r>
    <s v="INC000002484362"/>
    <s v="HOSTING VIRTUAL"/>
    <x v="4"/>
    <s v="OPERACION N1"/>
    <s v="ALEJANDRO ACEVEDO VALENZUELA"/>
    <s v="tct_aaceve"/>
    <s v="4-Menor/Localizado"/>
    <s v="4-Baja"/>
    <s v="Baja"/>
    <x v="0"/>
    <s v="TELEFONICA GLOBAL TECHNOLOGY S.A.AGENCIA EN CHILE"/>
    <s v="[CSIRT CL] SERVIDORES SIN CONEXIÓN A LA CONSOLA PANDA +30 DÍAS"/>
    <s v="06/12/2023 18:12:41"/>
    <s v="06/12/2023 18:13:37"/>
    <x v="0"/>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s v="CUMPLE"/>
    <s v="NO CUMPLE"/>
    <x v="0"/>
    <s v="NO CUMPLE"/>
    <s v="NO CUMPLE"/>
    <s v="NO CUMPLE"/>
    <s v="CUMPLE"/>
    <x v="0"/>
    <s v="NO CUMPLE"/>
    <s v="NO CUMPLE"/>
  </r>
  <r>
    <s v="INC000002484394"/>
    <s v="TICKET-INTELIGENTE"/>
    <x v="3"/>
    <s v="GESTION TI"/>
    <s v="SEBASTIAN I ACUÑA GUZMAN"/>
    <s v="USR_TSIGHT"/>
    <s v="1-Extenso/Generalizado"/>
    <s v="4-Baja"/>
    <s v="Baja"/>
    <x v="1"/>
    <s v="EMPRESA NACIONAL DE CERTIFICACIONES"/>
    <s v="emnace01 - ecert-ngs TICKET AUTOMATICO"/>
    <s v="06/12/2023 19:13:55"/>
    <s v="06/12/2023 19:13:55"/>
    <x v="0"/>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s v="CUMPLE"/>
    <s v="NO CUMPLE"/>
    <x v="0"/>
    <s v="NO CUMPLE"/>
    <s v="NO CUMPLE"/>
    <s v="NO CUMPLE"/>
    <s v="CUMPLE"/>
    <x v="0"/>
    <s v="NO CUMPLE"/>
    <s v="NO CUMPLE"/>
  </r>
  <r>
    <s v="INC000002484398"/>
    <s v="VPN IP - MPLS"/>
    <x v="13"/>
    <s v="ADMINISTRADORES RESIDENTES"/>
    <s v="ANGEL CASTRO CABRERA"/>
    <s v="frp_joflor"/>
    <s v="3-Moderado/Limitado"/>
    <s v="3-Medio"/>
    <s v="Media"/>
    <x v="0"/>
    <s v="INSTITUTO PROFESIONAL DE CHILE SA"/>
    <s v="PEND HORARIO HABIL | GAMA | Requerimiento Creación Acceso VDC CEPECH - C4PACEPECH"/>
    <s v="06/12/2023 19:17:51"/>
    <s v="06/12/2023 19:21:29"/>
    <x v="0"/>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s v="NO CUMPLE"/>
    <s v="NO CUMPLE"/>
    <x v="1"/>
    <s v="NO CUMPLE"/>
    <s v="NO CUMPLE"/>
    <s v="NO CUMPLE"/>
    <s v="NO CUMPLE"/>
    <x v="0"/>
    <s v="CUMPLE"/>
    <s v="NO CUMPLE"/>
  </r>
  <r>
    <s v="INC000002484399"/>
    <s v="VPN IP - MPLS"/>
    <x v="2"/>
    <s v="GESTION HD"/>
    <s v="LUIS RODRIGO ACEVEDO COLLIPAL"/>
    <s v="frp_fpetro"/>
    <s v="3-Moderado/Limitado"/>
    <s v="3-Medio"/>
    <s v="Media"/>
    <x v="1"/>
    <s v="HORTIFRUT S.A"/>
    <s v="REQ/acceso a host VPN"/>
    <s v="06/12/2023 19:20:57"/>
    <s v="06/12/2023 19:24:07"/>
    <x v="0"/>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s v="NO CUMPLE"/>
    <s v="CUMPLE"/>
    <x v="0"/>
    <s v="NO CUMPLE"/>
    <s v="NO CUMPLE"/>
    <s v="NO CUMPLE"/>
    <s v="CUMPLE"/>
    <x v="0"/>
    <s v="NO CUMPLE"/>
    <s v="NO CUMPLE"/>
  </r>
  <r>
    <s v="INC000002484405"/>
    <s v="HOUSING"/>
    <x v="16"/>
    <s v="BELIEVE"/>
    <s v="FERNEY D GARZON PEÑA"/>
    <s v="frp_fbalab"/>
    <s v="3-Moderado/Limitado"/>
    <s v="3-Medio"/>
    <s v="Media"/>
    <x v="0"/>
    <s v="TELEFONICA EMPRESAS DE CHILE SA"/>
    <s v="GESTION DATACENTER/ ACCESOS / TELEFONICA EMPRESAS DE CHILE SA"/>
    <s v="06/12/2023 17:42:54"/>
    <s v="06/12/2023 17:51:14"/>
    <x v="0"/>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s v="CUMPLE"/>
    <s v="NO CUMPLE"/>
    <x v="0"/>
    <s v="NO CUMPLE"/>
    <s v="NO CUMPLE"/>
    <s v="CUMPLE"/>
    <s v="NO CUMPLE"/>
    <x v="0"/>
    <s v="NO CUMPLE"/>
    <s v="NO CUMPLE"/>
  </r>
  <r>
    <s v="INC000002484408"/>
    <s v="HOUSING"/>
    <x v="19"/>
    <s v="BELIEVE"/>
    <s v="YORDI M HURTADO ARAYA"/>
    <s v="frp_fbalab"/>
    <s v="3-Moderado/Limitado"/>
    <s v="3-Medio"/>
    <s v="Media"/>
    <x v="0"/>
    <s v="IDOM INGENIERIA Y CONSULTORIA S.A. AGENCIA EN CHILE"/>
    <s v="GESTION DATACENTER/ ACCESOS / IDOM INGENIERIA Y CONSULTORIA S.A. AGENCIA EN CHILE"/>
    <s v="06/12/2023 17:54:43"/>
    <s v="06/12/2023 17:55:31"/>
    <x v="0"/>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s v="CUMPLE"/>
    <s v="NO CUMPLE"/>
    <x v="0"/>
    <s v="NO CUMPLE"/>
    <s v="NO CUMPLE"/>
    <s v="CUMPLE"/>
    <s v="NO CUMPLE"/>
    <x v="0"/>
    <s v="NO CUMPLE"/>
    <s v="NO CUMPLE"/>
  </r>
  <r>
    <s v="INC000002484412"/>
    <s v="HOUSING"/>
    <x v="16"/>
    <s v="BELIEVE"/>
    <s v="JOSE G MARQUEZ MARCANO"/>
    <s v="frp_fbalab"/>
    <s v="3-Moderado/Limitado"/>
    <s v="3-Medio"/>
    <s v="Media"/>
    <x v="0"/>
    <s v="TELEFONICA EMPRESAS DE CHILE SA"/>
    <s v="GESTION DATACENTER/ ACCESOS / TELEFONICA EMPRESAS DE CHILE SA"/>
    <s v="06/12/2023 18:06:02"/>
    <s v="06/12/2023 18:12:55"/>
    <x v="0"/>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s v="CUMPLE"/>
    <s v="NO CUMPLE"/>
    <x v="0"/>
    <s v="NO CUMPLE"/>
    <s v="NO CUMPLE"/>
    <s v="CUMPLE"/>
    <s v="NO CUMPLE"/>
    <x v="0"/>
    <s v="NO CUMPLE"/>
    <s v="NO CUMPLE"/>
  </r>
  <r>
    <s v="INC000002484477"/>
    <s v="HOUSING"/>
    <x v="15"/>
    <s v="APQ ACCESOS"/>
    <s v="ALDO P VALENZUELA MUJICA"/>
    <s v="tct_avalen"/>
    <s v="2-Significativo/Amplio"/>
    <s v="2-Alta"/>
    <s v="Alta"/>
    <x v="0"/>
    <s v="TELEFONICA EMPRESAS DE CHILE SA"/>
    <s v="SUPERVISION  Movimiento de equipos y retiro de equipo"/>
    <s v="07/12/2023 4:55:23"/>
    <s v="07/12/2023 4:56:31"/>
    <x v="0"/>
    <s v="CDP ANTIGUO 1"/>
    <s v="CDP ANTIGUO 2"/>
    <s v="07/12/2023 4:59:15"/>
    <s v="07/12/2023 23:50:00"/>
    <s v="SUPERVISION  Movimiento de equipos y retiro de equipo"/>
    <s v="SE REALIZA SUPERVISION"/>
    <d v="1899-12-30T00:02:22"/>
    <d v="1899-12-30T00:03:52"/>
    <d v="1899-12-30T00:01:30"/>
    <s v=""/>
    <s v="Cumplido"/>
    <m/>
    <m/>
    <m/>
    <m/>
    <m/>
    <d v="2023-11-07T00:00:00"/>
    <s v="CUMPLE"/>
    <s v="NO CUMPLE"/>
    <x v="0"/>
    <s v="NO CUMPLE"/>
    <s v="NO CUMPLE"/>
    <s v="CUMPLE"/>
    <s v="NO CUMPLE"/>
    <x v="0"/>
    <s v="NO CUMPLE"/>
    <s v="NO CUMPLE"/>
  </r>
  <r>
    <s v="INC000002484479"/>
    <s v="HOUSING"/>
    <x v="15"/>
    <s v="APQ ACCESOS"/>
    <s v="ALDO P VALENZUELA MUJICA"/>
    <s v="tct_avalen"/>
    <s v="2-Significativo/Amplio"/>
    <s v="2-Alta"/>
    <s v="Alta"/>
    <x v="0"/>
    <s v="TELEFONICA EMPRESAS DE CHILE SA"/>
    <s v="SUPERVISION instalación Directores"/>
    <s v="07/12/2023 5:14:18"/>
    <s v="07/12/2023 5:15:29"/>
    <x v="0"/>
    <s v="CDP ANTIGUO 1"/>
    <s v="CDP ANTIGUO 2"/>
    <s v="07/12/2023 5:16:51"/>
    <s v="07/12/2023 23:50:00"/>
    <s v="SUPERVISION instalación Directores"/>
    <s v="SE REALIZA SUPERVISION"/>
    <d v="1899-12-30T00:01:06"/>
    <d v="1899-12-30T00:02:33"/>
    <d v="1899-12-30T00:01:27"/>
    <s v=""/>
    <s v="Cumplido"/>
    <m/>
    <m/>
    <m/>
    <m/>
    <m/>
    <d v="2023-11-06T00:00:00"/>
    <s v="CUMPLE"/>
    <s v="NO CUMPLE"/>
    <x v="0"/>
    <s v="NO CUMPLE"/>
    <s v="NO CUMPLE"/>
    <s v="CUMPLE"/>
    <s v="NO CUMPLE"/>
    <x v="0"/>
    <s v="NO CUMPLE"/>
    <s v="NO CUMPLE"/>
  </r>
  <r>
    <s v="INC000002484481"/>
    <s v="HOUSING"/>
    <x v="15"/>
    <s v="APQ ACCESOS"/>
    <s v="ALDO P VALENZUELA MUJICA"/>
    <s v="tct_avalen"/>
    <s v="2-Significativo/Amplio"/>
    <s v="2-Alta"/>
    <s v="Alta"/>
    <x v="0"/>
    <s v="TELEFONICA EMPRESAS DE CHILE SA"/>
    <s v="SUPERVISION Se requiere acceder a los rack DB31,DB32,DB33,DB34,CP11 y CA34"/>
    <s v="07/12/2023 5:17:43"/>
    <s v="07/12/2023 5:19:26"/>
    <x v="0"/>
    <s v="CDP ANTIGUO 1"/>
    <s v="CDP ANTIGUO 2"/>
    <s v="07/12/2023 5:21:19"/>
    <s v="07/12/2023 23:50:00"/>
    <s v="SUPERVISION Se requiere acceder a los rack DB31,DB32,DB33,DB34,CP11 y CA34"/>
    <s v="SE REALIZA SUPERVISION"/>
    <d v="1899-12-30T00:01:05"/>
    <d v="1899-12-30T00:03:36"/>
    <d v="1899-12-30T00:02:31"/>
    <s v=""/>
    <s v="Cumplido"/>
    <m/>
    <m/>
    <m/>
    <m/>
    <m/>
    <d v="2023-11-07T00:00:00"/>
    <s v="CUMPLE"/>
    <s v="NO CUMPLE"/>
    <x v="0"/>
    <s v="NO CUMPLE"/>
    <s v="NO CUMPLE"/>
    <s v="CUMPLE"/>
    <s v="NO CUMPLE"/>
    <x v="0"/>
    <s v="NO CUMPLE"/>
    <s v="NO CUMPLE"/>
  </r>
  <r>
    <s v="INC000002484483"/>
    <s v="HOUSING"/>
    <x v="15"/>
    <s v="APQ ACCESOS"/>
    <s v="ALDO P VALENZUELA MUJICA"/>
    <s v="tct_avalen"/>
    <s v="2-Significativo/Amplio"/>
    <s v="3-Medio"/>
    <s v="Media"/>
    <x v="0"/>
    <s v="TELEFONICA EMPRESAS DE CHILE SA"/>
    <s v="RONDA Y REVISION DE SALAS TECNICAS"/>
    <s v="07/12/2023 5:21:53"/>
    <s v="07/12/2023 5:22:57"/>
    <x v="0"/>
    <s v="CDP ANTIGUO 1"/>
    <s v="CDP ANTIGUO 2"/>
    <s v="07/12/2023 5:24:21"/>
    <s v="07/12/2023 23:50:00"/>
    <s v="RONDA Y REVISION DE SALAS TECNICAS"/>
    <s v="SE REALIZA RONDA"/>
    <d v="1899-12-30T00:01:03"/>
    <d v="1899-12-30T00:02:28"/>
    <d v="1899-12-30T00:01:25"/>
    <s v=""/>
    <s v="Cumplido"/>
    <m/>
    <m/>
    <m/>
    <m/>
    <m/>
    <d v="2023-11-08T00:00:00"/>
    <s v="CUMPLE"/>
    <s v="NO CUMPLE"/>
    <x v="0"/>
    <s v="NO CUMPLE"/>
    <s v="NO CUMPLE"/>
    <s v="CUMPLE"/>
    <s v="NO CUMPLE"/>
    <x v="0"/>
    <s v="NO CUMPLE"/>
    <s v="NO CUMPLE"/>
  </r>
  <r>
    <s v="INC000002484485"/>
    <s v="HOUSING"/>
    <x v="15"/>
    <s v="APQ ACCESOS"/>
    <s v="ALDO P VALENZUELA MUJICA"/>
    <s v="tct_avalen"/>
    <s v="2-Significativo/Amplio"/>
    <s v="2-Alta"/>
    <s v="Alta"/>
    <x v="0"/>
    <s v="TELEFONICA EMPRESAS DE CHILE SA"/>
    <s v="TOMA DE ALARMAS DE CLIENTE"/>
    <s v="07/12/2023 5:24:45"/>
    <s v="07/12/2023 5:25:40"/>
    <x v="0"/>
    <s v="CDP ANTIGUO 1"/>
    <s v="CDP ANTIGUO 2"/>
    <s v="07/12/2023 5:26:52"/>
    <s v="07/12/2023 23:50:00"/>
    <s v="TOMA DE ALARMAS DE CLIENTE"/>
    <s v="SE REALIZA TOMA DE ALARMAS"/>
    <d v="1899-12-30T00:00:42"/>
    <d v="1899-12-30T00:02:07"/>
    <d v="1899-12-30T00:01:25"/>
    <s v=""/>
    <s v="Cumplido"/>
    <m/>
    <m/>
    <m/>
    <m/>
    <m/>
    <d v="2023-11-07T00:00:00"/>
    <s v="CUMPLE"/>
    <s v="NO CUMPLE"/>
    <x v="0"/>
    <s v="NO CUMPLE"/>
    <s v="NO CUMPLE"/>
    <s v="CUMPLE"/>
    <s v="NO CUMPLE"/>
    <x v="0"/>
    <s v="NO CUMPLE"/>
    <s v="NO CUMPLE"/>
  </r>
  <r>
    <s v="INC000002484487"/>
    <s v="HOUSING"/>
    <x v="15"/>
    <s v="APQ ACCESOS"/>
    <s v="ALDO P VALENZUELA MUJICA"/>
    <s v="tct_avalen"/>
    <s v="2-Significativo/Amplio"/>
    <s v="2-Alta"/>
    <s v="Alta"/>
    <x v="0"/>
    <s v="TELEFONICA EMPRESAS DE CHILE SA"/>
    <s v="SUPERVISION  Conexión de cableado, configuración y medición en ROADM / DXC"/>
    <s v="07/12/2023 5:31:19"/>
    <s v="07/12/2023 5:32:29"/>
    <x v="0"/>
    <s v="CDP ANTIGUO 1"/>
    <s v="CDP ANTIGUO 2"/>
    <s v="07/12/2023 5:33:51"/>
    <s v="07/12/2023 23:50:00"/>
    <s v="SUPERVISION  Conexión de cableado, configuración y medición en ROADM / DXC"/>
    <s v="SE REALIZA SUPERVISION"/>
    <d v="1899-12-30T00:01:02"/>
    <d v="1899-12-30T00:02:32"/>
    <d v="1899-12-30T00:01:30"/>
    <s v=""/>
    <s v="Cumplido"/>
    <m/>
    <m/>
    <m/>
    <m/>
    <m/>
    <d v="2023-11-07T00:00:00"/>
    <s v="CUMPLE"/>
    <s v="NO CUMPLE"/>
    <x v="0"/>
    <s v="NO CUMPLE"/>
    <s v="NO CUMPLE"/>
    <s v="CUMPLE"/>
    <s v="NO CUMPLE"/>
    <x v="0"/>
    <s v="NO CUMPLE"/>
    <s v="NO CUMPLE"/>
  </r>
  <r>
    <s v="INC000002484490"/>
    <s v="HOUSING"/>
    <x v="15"/>
    <s v="APQ ACCESOS"/>
    <s v="ALDO P VALENZUELA MUJICA"/>
    <s v="tct_avalen"/>
    <s v="2-Significativo/Amplio"/>
    <s v="2-Alta"/>
    <s v="Alta"/>
    <x v="0"/>
    <s v="TELEFONICA EMPRESAS DE CHILE SA"/>
    <s v="RONDA Y REVISION DE SALAS TECNICAS"/>
    <s v="07/12/2023 5:45:24"/>
    <s v="07/12/2023 5:46:45"/>
    <x v="0"/>
    <s v="CDP ANTIGUO 1"/>
    <s v="CDP ANTIGUO 2"/>
    <s v="07/12/2023 5:49:13"/>
    <s v="07/12/2023 23:50:00"/>
    <s v="RONDA Y REVISION DE SALAS TECNICAS"/>
    <s v="SE REALIZA RONDA"/>
    <d v="1899-12-30T00:02:07"/>
    <d v="1899-12-30T00:03:49"/>
    <d v="1899-12-30T00:01:42"/>
    <s v=""/>
    <s v="Cumplido"/>
    <m/>
    <m/>
    <m/>
    <m/>
    <m/>
    <d v="2023-11-07T00:00:00"/>
    <s v="CUMPLE"/>
    <s v="NO CUMPLE"/>
    <x v="0"/>
    <s v="NO CUMPLE"/>
    <s v="NO CUMPLE"/>
    <s v="CUMPLE"/>
    <s v="NO CUMPLE"/>
    <x v="0"/>
    <s v="NO CUMPLE"/>
    <s v="NO CUMPLE"/>
  </r>
  <r>
    <s v="INC000002484492"/>
    <s v="HOUSING"/>
    <x v="15"/>
    <s v="APQ ACCESOS"/>
    <s v="ALDO P VALENZUELA MUJICA"/>
    <s v="tct_avalen"/>
    <s v="2-Significativo/Amplio"/>
    <s v="2-Alta"/>
    <s v="Alta"/>
    <x v="0"/>
    <s v="TELEFONICA EMPRESAS DE CHILE SA"/>
    <s v="RONDA Y REVISION DE SALAS TECNICAS"/>
    <s v="07/12/2023 5:53:50"/>
    <s v="07/12/2023 5:54:58"/>
    <x v="0"/>
    <s v="CDP ANTIGUO 1"/>
    <s v="CDP ANTIGUO 2"/>
    <s v="07/12/2023 5:57:14"/>
    <s v="07/12/2023 23:50:00"/>
    <s v="RONDA Y REVISION DE SALAS TECNICAS"/>
    <s v="SE REALIZA RONDA"/>
    <d v="1899-12-30T00:01:57"/>
    <d v="1899-12-30T00:03:24"/>
    <d v="1899-12-30T00:01:27"/>
    <s v=""/>
    <s v="Cumplido"/>
    <m/>
    <m/>
    <m/>
    <m/>
    <m/>
    <d v="2023-11-07T00:00:00"/>
    <s v="CUMPLE"/>
    <s v="NO CUMPLE"/>
    <x v="0"/>
    <s v="NO CUMPLE"/>
    <s v="NO CUMPLE"/>
    <s v="CUMPLE"/>
    <s v="NO CUMPLE"/>
    <x v="0"/>
    <s v="NO CUMPLE"/>
    <s v="NO CUMPLE"/>
  </r>
  <r>
    <s v="INC000002484822"/>
    <s v="RED INTERNA"/>
    <x v="6"/>
    <s v="APQ ACCESOS"/>
    <s v="YORDI M HURTADO ARAYA"/>
    <s v="tct_yorhua"/>
    <s v="4-Menor/Localizado"/>
    <s v="4-Baja"/>
    <s v="Baja"/>
    <x v="0"/>
    <s v="TELEFONICA CYBERSECURITY TECH CHILE SPA"/>
    <s v="RONDA TOMA DE TEMPERATURAS SALAS TIC 08:30"/>
    <s v="07/12/2023 8:08:00"/>
    <s v="07/12/2023 8:08:29"/>
    <x v="0"/>
    <s v="CDP ANTIGUO 1"/>
    <s v="CDP ANTIGUO 2"/>
    <s v="07/12/2023 9:00:20"/>
    <s v="07/12/2023 23:50:00"/>
    <s v="RONDA TOMA DE TEMPERATURAS SALAS TIC 08:30"/>
    <s v="RONDA REALIZADA"/>
    <d v="1899-12-30T00:00:00"/>
    <d v="1899-12-30T00:52:20"/>
    <d v="1899-12-30T00:52:20"/>
    <s v=""/>
    <s v="Cumplido"/>
    <m/>
    <m/>
    <m/>
    <m/>
    <m/>
    <d v="2023-11-07T00:00:00"/>
    <s v="CUMPLE"/>
    <s v="NO CUMPLE"/>
    <x v="0"/>
    <s v="NO CUMPLE"/>
    <s v="NO CUMPLE"/>
    <s v="CUMPLE"/>
    <s v="NO CUMPLE"/>
    <x v="0"/>
    <s v="NO CUMPLE"/>
    <s v="NO CUMPLE"/>
  </r>
  <r>
    <s v="INC000002484823"/>
    <s v="RED INTERNA"/>
    <x v="6"/>
    <s v="APQ ACCESOS"/>
    <s v="YORDI M HURTADO ARAYA"/>
    <s v="tct_yorhua"/>
    <s v="4-Menor/Localizado"/>
    <s v="4-Baja"/>
    <s v="Baja"/>
    <x v="0"/>
    <s v="TELEFONICA CYBERSECURITY TECH CHILE SPA"/>
    <s v="RONDA SALAS TECNICAS 10:30"/>
    <s v="07/12/2023 8:08:48"/>
    <s v="07/12/2023 8:09:14"/>
    <x v="0"/>
    <s v="CDP ANTIGUO 1"/>
    <s v="CDP ANTIGUO 2"/>
    <s v="07/12/2023 9:00:05"/>
    <s v="07/12/2023 23:50:00"/>
    <s v="RONDA SALAS TECNICAS 10:30"/>
    <s v="RONDA REALIZADA"/>
    <d v="1899-12-30T00:00:00"/>
    <d v="1899-12-30T00:51:17"/>
    <d v="1899-12-30T00:51:17"/>
    <s v=""/>
    <s v="Cumplido"/>
    <m/>
    <m/>
    <m/>
    <m/>
    <m/>
    <d v="2023-11-07T00:00:00"/>
    <s v="CUMPLE"/>
    <s v="NO CUMPLE"/>
    <x v="0"/>
    <s v="NO CUMPLE"/>
    <s v="NO CUMPLE"/>
    <s v="CUMPLE"/>
    <s v="NO CUMPLE"/>
    <x v="0"/>
    <s v="NO CUMPLE"/>
    <s v="NO CUMPLE"/>
  </r>
  <r>
    <s v="INC000002484829"/>
    <s v="SAP"/>
    <x v="17"/>
    <s v="CLOUD SAP HANA"/>
    <s v="NICOLAS A SAAVEDRA EGUILUZ"/>
    <s v="tct_nsaave"/>
    <s v="4-Menor/Localizado"/>
    <s v="4-Baja"/>
    <s v="Baja"/>
    <x v="0"/>
    <s v="TELEFONICA EMPRESAS DE CHILE SA"/>
    <s v="Checklist diario clientes 07.12.23"/>
    <s v="07/12/2023 8:32:10"/>
    <s v="07/12/2023 8:33:24"/>
    <x v="0"/>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s v="CUMPLE"/>
    <s v="NO CUMPLE"/>
    <x v="0"/>
    <s v="NO CUMPLE"/>
    <s v="NO CUMPLE"/>
    <s v="CUMPLE"/>
    <s v="NO CUMPLE"/>
    <x v="0"/>
    <s v="NO CUMPLE"/>
    <s v="NO CUMPLE"/>
  </r>
  <r>
    <s v="INC000002484842"/>
    <s v="HOSTING VIRTUAL"/>
    <x v="4"/>
    <s v="GESTION PLATAFORMA CLIENTES"/>
    <s v="JUAN CARLOS UZCATEGUI FUGUETT"/>
    <s v="vos_eperez"/>
    <s v="4-Menor/Localizado"/>
    <s v="4-Baja"/>
    <s v="Baja"/>
    <x v="0"/>
    <s v="TELEFONICA EMPRESAS DE CHILE SA"/>
    <s v="verificar y encender servidores SW-CORE01, SW-DB01-V3 y SW-POLL08 de nuevo parque SolarWinds"/>
    <s v="07/12/2023 9:03:56"/>
    <s v="07/12/2023 9:04:04"/>
    <x v="0"/>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s v="CUMPLE"/>
    <s v="NO CUMPLE"/>
    <x v="0"/>
    <s v="NO CUMPLE"/>
    <s v="NO CUMPLE"/>
    <s v="NO CUMPLE"/>
    <s v="CUMPLE"/>
    <x v="0"/>
    <s v="NO CUMPLE"/>
    <s v="NO CUMPLE"/>
  </r>
  <r>
    <s v="INC000002484858"/>
    <s v="VPN IP - MPLS"/>
    <x v="9"/>
    <s v="ADMINISTRADORES RESIDENTES"/>
    <s v="RODRIGO VÁSQUEZ MUÑOZ"/>
    <s v="frp_joflor"/>
    <s v="3-Moderado/Limitado"/>
    <s v="3-Medio"/>
    <s v="Media"/>
    <x v="0"/>
    <s v="INSTITUTO PROFESIONAL DE CHILE SA"/>
    <s v="GAMA | Solicitud de Restauración CEPECH"/>
    <s v="07/12/2023 9:53:11"/>
    <s v="07/12/2023 10:00:43"/>
    <x v="0"/>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s v="CUMPLE"/>
    <s v="NO CUMPLE"/>
    <x v="0"/>
    <s v="NO CUMPLE"/>
    <s v="NO CUMPLE"/>
    <s v="NO CUMPLE"/>
    <s v="NO CUMPLE"/>
    <x v="0"/>
    <s v="CUMPLE"/>
    <s v="NO CUMPLE"/>
  </r>
  <r>
    <s v="INC000002484862"/>
    <s v="VPN IP - MPLS"/>
    <x v="9"/>
    <s v="ADMINISTRADORES RESIDENTES"/>
    <s v="SEBASTIAN VILLENA"/>
    <s v="frp_joflor"/>
    <s v="3-Moderado/Limitado"/>
    <s v="3-Medio"/>
    <s v="Media"/>
    <x v="0"/>
    <s v="INSTITUTO PROFESIONAL DE CHILE SA"/>
    <s v="GAMA | Informe de Políticas de Respaldos.-"/>
    <s v="07/12/2023 10:01:32"/>
    <s v="07/12/2023 10:05:38"/>
    <x v="0"/>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s v="NO CUMPLE"/>
    <s v="NO CUMPLE"/>
    <x v="1"/>
    <s v="NO CUMPLE"/>
    <s v="NO CUMPLE"/>
    <s v="NO CUMPLE"/>
    <s v="NO CUMPLE"/>
    <x v="1"/>
    <s v="NO CUMPLE"/>
    <s v="NO CUMPLE"/>
  </r>
  <r>
    <s v="INC000002484913"/>
    <s v="INFRAESTRUCTURA DC"/>
    <x v="6"/>
    <s v="APQ ACCESOS"/>
    <s v="FRANCISCO J FELIU ABARCA"/>
    <s v="tct_frafea"/>
    <s v="4-Menor/Localizado"/>
    <s v="4-Baja"/>
    <s v="Baja"/>
    <x v="0"/>
    <s v="TELEFONICA CYBERSECURITY TECH CHILE SPA"/>
    <s v="RONDA POR TOMA DE TEMPERATURAS EN SALAS TIC"/>
    <s v="07/12/2023 5:21:48"/>
    <s v="07/12/2023 5:22:46"/>
    <x v="0"/>
    <s v="TI"/>
    <s v="CLIMA"/>
    <s v="07/12/2023 5:39:37"/>
    <s v="07/12/2023 23:50:00"/>
    <s v="RONDA POR TOMA DE TEMPERATURAS EN SALAS TIC"/>
    <s v="RONDA REALIZADA"/>
    <d v="1899-12-30T00:00:00"/>
    <d v="1899-12-30T00:00:00"/>
    <d v="1899-12-30T00:00:00"/>
    <s v=""/>
    <s v="Cumplido"/>
    <m/>
    <m/>
    <m/>
    <m/>
    <m/>
    <d v="2023-11-07T00:00:00"/>
    <s v="CUMPLE"/>
    <s v="NO CUMPLE"/>
    <x v="0"/>
    <s v="NO CUMPLE"/>
    <s v="NO CUMPLE"/>
    <s v="CUMPLE"/>
    <s v="NO CUMPLE"/>
    <x v="0"/>
    <s v="NO CUMPLE"/>
    <s v="NO CUMPLE"/>
  </r>
  <r>
    <s v="INC000002484921"/>
    <s v="INFRAESTRUCTURA DC"/>
    <x v="6"/>
    <s v="APQ ACCESOS"/>
    <s v="FRANCISCO J FELIU ABARCA"/>
    <s v="tct_frafea"/>
    <s v="4-Menor/Localizado"/>
    <s v="4-Baja"/>
    <s v="Baja"/>
    <x v="0"/>
    <s v="TELEFONICA CYBERSECURITY TECH CHILE SPA"/>
    <s v="RONDA PREVENTIVA Y LECTURA DE TEMPERATURAS EN SALAS TIC"/>
    <s v="07/12/2023 7:00:44"/>
    <s v="07/12/2023 7:01:39"/>
    <x v="0"/>
    <s v="TI"/>
    <s v="CLIMA"/>
    <s v="07/12/2023 7:19:46"/>
    <s v="07/12/2023 23:50:00"/>
    <s v="RONDA PREVENTIVA Y LECTURA DE TEMPERATURAS EN SALAS TIC"/>
    <s v="RONDA REALIZADA"/>
    <d v="1899-12-30T00:00:00"/>
    <d v="1899-12-30T00:00:00"/>
    <d v="1899-12-30T00:00:00"/>
    <s v=""/>
    <s v="Cumplido"/>
    <m/>
    <m/>
    <m/>
    <m/>
    <m/>
    <d v="2023-11-08T00:00:00"/>
    <s v="CUMPLE"/>
    <s v="NO CUMPLE"/>
    <x v="0"/>
    <s v="NO CUMPLE"/>
    <s v="NO CUMPLE"/>
    <s v="CUMPLE"/>
    <s v="NO CUMPLE"/>
    <x v="0"/>
    <s v="NO CUMPLE"/>
    <s v="NO CUMPLE"/>
  </r>
  <r>
    <s v="INC000002484935"/>
    <s v="VPN IP - MPLS"/>
    <x v="3"/>
    <s v="GESTION HD"/>
    <s v="GUSTAVO AVILA VERA"/>
    <s v="frp_spevel"/>
    <s v="3-Moderado/Limitado"/>
    <s v="3-Medio"/>
    <s v="Media"/>
    <x v="0"/>
    <s v="INMOBILIARIA FRUSAN S.A."/>
    <s v="HD/Frusan: Validar Reinicio de Servidor"/>
    <s v="07/12/2023 8:54:36"/>
    <s v="07/12/2023 8:57:09"/>
    <x v="0"/>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s v="CUMPLE"/>
    <s v="NO CUMPLE"/>
    <x v="0"/>
    <s v="NO CUMPLE"/>
    <s v="NO CUMPLE"/>
    <s v="CUMPLE"/>
    <s v="NO CUMPLE"/>
    <x v="0"/>
    <s v="NO CUMPLE"/>
    <s v="NO CUMPLE"/>
  </r>
  <r>
    <s v="INC000002484940"/>
    <s v="VPN IP - MPLS"/>
    <x v="21"/>
    <s v="GESTION HD"/>
    <s v="DENISE CRUZAT ETCHEBERRY"/>
    <s v="frp_spevel"/>
    <s v="3-Moderado/Limitado"/>
    <s v="3-Medio"/>
    <s v="Media"/>
    <x v="1"/>
    <s v="CONSORCIO INDUSTRIAL DE ALIMENTOS S A"/>
    <s v="HD/REVISAR SERVIDOR SOLMAN 10.250.240.93"/>
    <s v="07/12/2023 9:05:29"/>
    <s v="07/12/2023 9:08:02"/>
    <x v="1"/>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s v="CUMPLE"/>
    <s v="NO CUMPLE"/>
    <x v="0"/>
    <s v="NO CUMPLE"/>
    <s v="NO CUMPLE"/>
    <s v="CUMPLE"/>
    <s v="NO CUMPLE"/>
    <x v="0"/>
    <s v="NO CUMPLE"/>
    <s v="NO CUMPLE"/>
  </r>
  <r>
    <s v="INC000002484955"/>
    <s v="INFRAESTRUCTURA DC"/>
    <x v="15"/>
    <s v="APQ ACCESOS"/>
    <s v="PABLO A MALDONADO FLORES"/>
    <s v="tct_pabmaf"/>
    <s v="2-Significativo/Amplio"/>
    <s v="3-Medio"/>
    <s v="Media"/>
    <x v="0"/>
    <s v="TELEFONICA CYBERSECURITY TECH CHILE SPA"/>
    <s v="REALIZAR RONDA Y REVISION DE SALAS TECNICAS"/>
    <s v="07/12/2023 9:18:24"/>
    <s v="07/12/2023 9:19:42"/>
    <x v="0"/>
    <s v="CDP ANTIGUO 1"/>
    <s v="CDP ANTIGUO 2"/>
    <s v="07/12/2023 10:12:28"/>
    <s v="07/12/2023 23:50:00"/>
    <s v="REALIZAR RONDA Y REVISION DE SALAS TECNICAS"/>
    <s v="RONDAS OK"/>
    <d v="1899-12-30T00:52:24"/>
    <d v="1899-12-30T00:54:04"/>
    <d v="1899-12-30T00:01:40"/>
    <s v=""/>
    <s v="Cumplido"/>
    <m/>
    <m/>
    <m/>
    <m/>
    <m/>
    <d v="2023-11-07T00:00:00"/>
    <s v="CUMPLE"/>
    <s v="NO CUMPLE"/>
    <x v="0"/>
    <s v="NO CUMPLE"/>
    <s v="NO CUMPLE"/>
    <s v="CUMPLE"/>
    <s v="NO CUMPLE"/>
    <x v="0"/>
    <s v="NO CUMPLE"/>
    <s v="NO CUMPLE"/>
  </r>
  <r>
    <s v="INC000002484974"/>
    <s v="INFRAESTRUCTURA DC"/>
    <x v="15"/>
    <s v="APQ ACCESOS"/>
    <s v="PABLO A MALDONADO FLORES"/>
    <s v="tct_pabmaf"/>
    <s v="2-Significativo/Amplio"/>
    <s v="2-Alta"/>
    <s v="Alta"/>
    <x v="0"/>
    <s v="TELEFONICA CYBERSECURITY TECH CHILE SPA"/>
    <s v="REALIZAR TOMA DE ALARMAS DE CLIENTE SALA BLANCA"/>
    <s v="07/12/2023 9:48:10"/>
    <s v="07/12/2023 9:52:10"/>
    <x v="0"/>
    <s v="CDP ANTIGUO 1"/>
    <s v="CDP ANTIGUO 2"/>
    <s v="07/12/2023 10:18:55"/>
    <s v="07/12/2023 23:50:00"/>
    <s v="REALIZAR TOMA DE ALARMAS DE CLIENTE SALA BLANCA"/>
    <s v="ALARMAS OK"/>
    <d v="1899-12-30T00:24:05"/>
    <d v="1899-12-30T00:30:45"/>
    <d v="1899-12-30T00:06:40"/>
    <s v=""/>
    <s v="Cumplido"/>
    <m/>
    <m/>
    <m/>
    <m/>
    <m/>
    <d v="2023-11-08T00:00:00"/>
    <s v="CUMPLE"/>
    <s v="NO CUMPLE"/>
    <x v="0"/>
    <s v="NO CUMPLE"/>
    <s v="NO CUMPLE"/>
    <s v="CUMPLE"/>
    <s v="NO CUMPLE"/>
    <x v="0"/>
    <s v="NO CUMPLE"/>
    <s v="NO CUMPLE"/>
  </r>
  <r>
    <s v="INC000002484985"/>
    <s v="VPN IP - MPLS"/>
    <x v="2"/>
    <s v="GESTION HD"/>
    <s v="LUIS A VILLASMIL CASTILLO"/>
    <s v="frp_fpetro"/>
    <s v="3-Moderado/Limitado"/>
    <s v="3-Medio"/>
    <s v="Media"/>
    <x v="1"/>
    <s v="AVANTS SERVICIOS INTEGRALES"/>
    <s v="REQ/Falla conexión entre redes"/>
    <s v="07/12/2023 10:02:08"/>
    <s v="07/12/2023 10:06:37"/>
    <x v="0"/>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s v="NO CUMPLE"/>
    <s v="CUMPLE"/>
    <x v="0"/>
    <s v="NO CUMPLE"/>
    <s v="NO CUMPLE"/>
    <s v="NO CUMPLE"/>
    <s v="CUMPLE"/>
    <x v="0"/>
    <s v="NO CUMPLE"/>
    <s v="NO CUMPLE"/>
  </r>
  <r>
    <s v="INC000002484992"/>
    <s v="VPN IP - MPLS"/>
    <x v="17"/>
    <s v="GESTION HD"/>
    <s v="NICOLAS A SAAVEDRA EGUILUZ"/>
    <s v="frp_spevel"/>
    <s v="3-Moderado/Limitado"/>
    <s v="3-Medio"/>
    <s v="Media"/>
    <x v="0"/>
    <s v="CENTRO MEDICO ANTOFAGASTA SA"/>
    <s v="HD/Formulario Solicitud Creación Usuario y Asignación Roles-Perfiles.xlsx"/>
    <s v="07/12/2023 10:11:38"/>
    <s v="07/12/2023 10:15:28"/>
    <x v="0"/>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s v="NO CUMPLE"/>
    <s v="CUMPLE"/>
    <x v="0"/>
    <s v="NO CUMPLE"/>
    <s v="NO CUMPLE"/>
    <s v="NO CUMPLE"/>
    <s v="CUMPLE"/>
    <x v="0"/>
    <s v="NO CUMPLE"/>
    <s v="NO CUMPLE"/>
  </r>
  <r>
    <s v="INC000002485003"/>
    <s v="HOUSING"/>
    <x v="1"/>
    <s v="APQ ACCESOS"/>
    <s v="CARLOS F ARAYA RAMIREZ"/>
    <s v="tct_cararr"/>
    <s v="4-Menor/Localizado"/>
    <s v="4-Baja"/>
    <s v="Baja"/>
    <x v="0"/>
    <s v="TELEFONICA CYBERSECURITY TECH CHILE SPA"/>
    <s v="FACTIBILIDAD 79091"/>
    <s v="07/12/2023 10:25:53"/>
    <s v="07/12/2023 10:27:43"/>
    <x v="0"/>
    <s v="CDP ANTIGUO 1"/>
    <s v="CDP ANTIGUO 2"/>
    <s v="07/12/2023 14:07:15"/>
    <s v="07/12/2023 23:50:00"/>
    <s v="BCO SANTANDER"/>
    <s v="FACTIBILIDAD ENVIADA"/>
    <d v="1899-12-30T03:39:02"/>
    <d v="1899-12-30T03:41:22"/>
    <d v="1899-12-30T00:02:20"/>
    <s v=""/>
    <s v="Cumplido"/>
    <m/>
    <m/>
    <m/>
    <m/>
    <m/>
    <d v="2023-11-08T00:00:00"/>
    <s v="CUMPLE"/>
    <s v="NO CUMPLE"/>
    <x v="0"/>
    <s v="NO CUMPLE"/>
    <s v="NO CUMPLE"/>
    <s v="NO CUMPLE"/>
    <s v="CUMPLE"/>
    <x v="0"/>
    <s v="NO CUMPLE"/>
    <s v="NO CUMPLE"/>
  </r>
  <r>
    <s v="INC000002485008"/>
    <s v="TICKET-INTELIGENTE"/>
    <x v="4"/>
    <s v="GESTION TI"/>
    <s v="ALEJANDRO ACEVEDO VALENZUELA"/>
    <s v="USR_TSIGHT"/>
    <s v="1-Extenso/Generalizado"/>
    <s v="4-Baja"/>
    <s v="Baja"/>
    <x v="1"/>
    <s v="FUNDACION INSTITUTO PROFESIONAL DUOC UC"/>
    <s v="fiprdu01 - dcadmmelipilla TICKET AUTOMATICO"/>
    <s v="07/12/2023 5:23:02"/>
    <s v="07/12/2023 5:23:02"/>
    <x v="0"/>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s v="CUMPLE"/>
    <s v="NO CUMPLE"/>
    <x v="0"/>
    <s v="NO CUMPLE"/>
    <s v="NO CUMPLE"/>
    <s v="NO CUMPLE"/>
    <s v="CUMPLE"/>
    <x v="0"/>
    <s v="NO CUMPLE"/>
    <s v="NO CUMPLE"/>
  </r>
  <r>
    <s v="INC000002485033"/>
    <s v="TICKET-INTELIGENTE"/>
    <x v="4"/>
    <s v="GESTION TI"/>
    <s v="ALEJANDRO ACEVEDO VALENZUELA"/>
    <s v="USR_TSIGHT"/>
    <s v="1-Extenso/Generalizado"/>
    <s v="4-Baja"/>
    <s v="Baja"/>
    <x v="1"/>
    <s v="FUNDACION INSTITUTO PROFESIONAL DUOC UC"/>
    <s v="fiprdu01 - dcadmsnbdo TICKET AUTOMATICO"/>
    <s v="07/12/2023 6:54:25"/>
    <s v="07/12/2023 6:54:25"/>
    <x v="0"/>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s v="CUMPLE"/>
    <s v="NO CUMPLE"/>
    <x v="0"/>
    <s v="NO CUMPLE"/>
    <s v="NO CUMPLE"/>
    <s v="CUMPLE"/>
    <s v="NO CUMPLE"/>
    <x v="0"/>
    <s v="NO CUMPLE"/>
    <s v="NO CUMPLE"/>
  </r>
  <r>
    <s v="INC000002485104"/>
    <s v="TICKET-INTELIGENTE"/>
    <x v="4"/>
    <s v="GESTION TI"/>
    <s v="GIOVANNI D ROCCO VALENZUELA"/>
    <s v="USR_TSIGHT"/>
    <s v="1-Extenso/Generalizado"/>
    <s v="4-Baja"/>
    <s v="Baja"/>
    <x v="1"/>
    <s v="GPS CHILE SPA"/>
    <s v="gpschi01 - wnprws_gps05 TICKET AUTOMATICO"/>
    <s v="07/12/2023 9:20:00"/>
    <s v="07/12/2023 9:20:00"/>
    <x v="0"/>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s v="NO CUMPLE"/>
    <s v="CUMPLE"/>
    <x v="0"/>
    <s v="NO CUMPLE"/>
    <s v="NO CUMPLE"/>
    <s v="NO CUMPLE"/>
    <s v="NO CUMPLE"/>
    <x v="1"/>
    <s v="NO CUMPLE"/>
    <s v="NO CUMPLE"/>
  </r>
  <r>
    <s v="INC000002485131"/>
    <s v="HOSTING VIRTUAL"/>
    <x v="3"/>
    <s v="DUOC TICKET AUTOMATICO"/>
    <s v="VICTOR SEPULVEDA GAMARRA"/>
    <s v="frp_lmosqu"/>
    <s v="3-Moderado/Limitado"/>
    <s v="4-Baja"/>
    <s v="Baja"/>
    <x v="0"/>
    <s v="FUNDACION INSTITUTO PROFESIONAL DUOC UC"/>
    <s v="REQ | DUOC | RV: Solicitud de creación de dominio"/>
    <s v="07/12/2023 10:20:52"/>
    <s v="07/12/2023 10:23:53"/>
    <x v="0"/>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s v="CUMPLE"/>
    <s v="NO CUMPLE"/>
    <x v="0"/>
    <s v="NO CUMPLE"/>
    <s v="NO CUMPLE"/>
    <s v="NO CUMPLE"/>
    <s v="NO CUMPLE"/>
    <x v="0"/>
    <s v="NO CUMPLE"/>
    <s v="CUMPLE"/>
  </r>
  <r>
    <s v="INC000002485145"/>
    <s v="HOUSING"/>
    <x v="19"/>
    <s v="BELIEVE"/>
    <s v="YORDI M HURTADO ARAYA"/>
    <s v="frp_fbalab"/>
    <s v="3-Moderado/Limitado"/>
    <s v="3-Medio"/>
    <s v="Media"/>
    <x v="0"/>
    <s v="IDOM INGENIERIA Y CONSULTORIA S.A. AGENCIA EN CHILE"/>
    <s v="GESTION DATACENTER/ ACCESOS / IDOM INGENIERIA Y CONSULTORIA S.A. AGENCIA EN CHILE"/>
    <s v="07/12/2023 10:51:49"/>
    <s v="07/12/2023 10:53:45"/>
    <x v="0"/>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s v="CUMPLE"/>
    <s v="NO CUMPLE"/>
    <x v="0"/>
    <s v="NO CUMPLE"/>
    <s v="NO CUMPLE"/>
    <s v="CUMPLE"/>
    <s v="NO CUMPLE"/>
    <x v="0"/>
    <s v="NO CUMPLE"/>
    <s v="NO CUMPLE"/>
  </r>
  <r>
    <s v="INC000002485179"/>
    <s v="RED INTERNA"/>
    <x v="6"/>
    <s v="APQ ACCESOS"/>
    <s v="YORDI M HURTADO ARAYA"/>
    <s v="tct_yorhua"/>
    <s v="4-Menor/Localizado"/>
    <s v="4-Baja"/>
    <s v="Baja"/>
    <x v="0"/>
    <s v="TELEFONICA CYBERSECURITY TECH CHILE SPA"/>
    <s v="RONDA TOMA DE TEMPERATURAS SALAS TIC 12:30"/>
    <s v="07/12/2023 11:41:41"/>
    <s v="07/12/2023 11:42:07"/>
    <x v="0"/>
    <s v="CDP ANTIGUO 1"/>
    <s v="CDP ANTIGUO 2"/>
    <s v="07/12/2023 12:15:32"/>
    <s v="07/12/2023 23:50:00"/>
    <s v="RONDA TOMA DE TEMPERATURAS SALAS TIC 12:30"/>
    <s v="RONDA REALIZADA"/>
    <d v="1899-12-30T00:00:00"/>
    <d v="1899-12-30T00:33:51"/>
    <d v="1899-12-30T00:33:51"/>
    <s v=""/>
    <s v="Cumplido"/>
    <m/>
    <m/>
    <m/>
    <m/>
    <m/>
    <d v="2023-11-07T00:00:00"/>
    <s v="CUMPLE"/>
    <s v="NO CUMPLE"/>
    <x v="0"/>
    <s v="NO CUMPLE"/>
    <s v="NO CUMPLE"/>
    <s v="CUMPLE"/>
    <s v="NO CUMPLE"/>
    <x v="0"/>
    <s v="NO CUMPLE"/>
    <s v="NO CUMPLE"/>
  </r>
  <r>
    <s v="INC000002485180"/>
    <s v="RED INTERNA"/>
    <x v="6"/>
    <s v="APQ ACCESOS"/>
    <s v="YORDI M HURTADO ARAYA"/>
    <s v="tct_yorhua"/>
    <s v="4-Menor/Localizado"/>
    <s v="4-Baja"/>
    <s v="Baja"/>
    <x v="0"/>
    <s v="TELEFONICA CYBERSECURITY TECH CHILE SPA"/>
    <s v="RONDA SALAS TECNICAS 15:30"/>
    <s v="07/12/2023 11:43:01"/>
    <s v="07/12/2023 11:43:27"/>
    <x v="0"/>
    <s v="CDP ANTIGUO 1"/>
    <s v="CDP ANTIGUO 2"/>
    <s v="07/12/2023 12:15:54"/>
    <s v="07/12/2023 23:50:00"/>
    <s v="RONDA SALAS TECNICAS 15:30"/>
    <s v="RONDA REALIZADA"/>
    <d v="1899-12-30T00:00:00"/>
    <d v="1899-12-30T00:32:53"/>
    <d v="1899-12-30T00:32:53"/>
    <s v=""/>
    <s v="Cumplido"/>
    <m/>
    <m/>
    <m/>
    <m/>
    <m/>
    <d v="2023-11-07T00:00:00"/>
    <s v="CUMPLE"/>
    <s v="NO CUMPLE"/>
    <x v="0"/>
    <s v="NO CUMPLE"/>
    <s v="NO CUMPLE"/>
    <s v="CUMPLE"/>
    <s v="NO CUMPLE"/>
    <x v="0"/>
    <s v="NO CUMPLE"/>
    <s v="NO CUMPLE"/>
  </r>
  <r>
    <s v="INC000002485196"/>
    <s v="HOSTING VIRTUAL"/>
    <x v="3"/>
    <s v="DUOC TICKET AUTOMATICO"/>
    <s v="VICTOR SEPULVEDA GAMARRA"/>
    <s v="frp_lmosqu"/>
    <s v="3-Moderado/Limitado"/>
    <s v="4-Baja"/>
    <s v="Baja"/>
    <x v="1"/>
    <s v="FUNDACION INSTITUTO PROFESIONAL DUOC UC"/>
    <s v="DUOC | REQ |  Alerta Global: Monitoreo Atentus"/>
    <s v="07/12/2023 12:07:46"/>
    <s v="07/12/2023 12:12:29"/>
    <x v="0"/>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s v="CUMPLE"/>
    <s v="NO CUMPLE"/>
    <x v="0"/>
    <s v="NO CUMPLE"/>
    <s v="NO CUMPLE"/>
    <s v="CUMPLE"/>
    <s v="NO CUMPLE"/>
    <x v="0"/>
    <s v="NO CUMPLE"/>
    <s v="NO CUMPLE"/>
  </r>
  <r>
    <s v="INC000002485199"/>
    <s v="HOUSING"/>
    <x v="19"/>
    <s v="BELIEVE"/>
    <s v="YORDI M HURTADO ARAYA"/>
    <s v="frp_fbalab"/>
    <s v="3-Moderado/Limitado"/>
    <s v="3-Medio"/>
    <s v="Media"/>
    <x v="0"/>
    <s v="FONDO DE SOLIDARIDAD E INVERSION SOCIAL"/>
    <s v="GESTION DATACENTER/ ACCESOS / FONDO DE SOLIDARIDAD E INVERSION SOCIAL"/>
    <s v="07/12/2023 12:16:23"/>
    <s v="07/12/2023 12:17:59"/>
    <x v="0"/>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s v="CUMPLE"/>
    <s v="NO CUMPLE"/>
    <x v="0"/>
    <s v="NO CUMPLE"/>
    <s v="NO CUMPLE"/>
    <s v="CUMPLE"/>
    <s v="NO CUMPLE"/>
    <x v="0"/>
    <s v="NO CUMPLE"/>
    <s v="NO CUMPLE"/>
  </r>
  <r>
    <s v="INC000002485258"/>
    <s v="HOUSING"/>
    <x v="15"/>
    <s v="APQ ACCESOS"/>
    <s v="JOSE G MARQUEZ MARCANO"/>
    <s v="tct_josmam"/>
    <s v="4-Menor/Localizado"/>
    <s v="4-Baja"/>
    <s v="Baja"/>
    <x v="0"/>
    <s v="TELEFONICA EMPRESAS DE CHILE SA"/>
    <s v="SUPERVISION: Ingreso a DC PAINE para realizar instalación de cruzada"/>
    <s v="07/12/2023 10:56:12"/>
    <s v="07/12/2023 10:57:37"/>
    <x v="0"/>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s v="CUMPLE"/>
    <s v="NO CUMPLE"/>
    <x v="0"/>
    <s v="NO CUMPLE"/>
    <s v="NO CUMPLE"/>
    <s v="CUMPLE"/>
    <s v="NO CUMPLE"/>
    <x v="0"/>
    <s v="NO CUMPLE"/>
    <s v="NO CUMPLE"/>
  </r>
  <r>
    <s v="INC000002485283"/>
    <s v="TICKET-INTELIGENTE"/>
    <x v="4"/>
    <s v="GESTION TI"/>
    <s v="ALEJANDRO ACEVEDO VALENZUELA"/>
    <s v="USR_TSIGHT"/>
    <s v="1-Extenso/Generalizado"/>
    <s v="4-Baja"/>
    <s v="Baja"/>
    <x v="1"/>
    <s v="SUGAL CHILE LIMITADA"/>
    <s v="suchli01 - qasmon_vm TICKET AUTOMATICO"/>
    <s v="07/12/2023 11:35:08"/>
    <s v="07/12/2023 11:35:08"/>
    <x v="0"/>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s v="CUMPLE"/>
    <s v="NO CUMPLE"/>
    <x v="0"/>
    <s v="NO CUMPLE"/>
    <s v="NO CUMPLE"/>
    <s v="NO CUMPLE"/>
    <s v="CUMPLE"/>
    <x v="0"/>
    <s v="NO CUMPLE"/>
    <s v="NO CUMPLE"/>
  </r>
  <r>
    <s v="INC000002485326"/>
    <s v="RED INTERNA"/>
    <x v="0"/>
    <s v="APOQUINDO TI"/>
    <s v="RICARDO F ORELLANA MARDONES"/>
    <s v="tct_rorell"/>
    <s v="4-Menor/Localizado"/>
    <s v="4-Baja"/>
    <s v="Baja"/>
    <x v="0"/>
    <s v="TELEFONICA EMPRESAS DE CHILE SA"/>
    <s v="RONDA Y MEDICIÓN DE TEMPERATURAS EN SALAS TIC"/>
    <s v="07/12/2023 10:59:20"/>
    <s v="07/12/2023 11:00:35"/>
    <x v="0"/>
    <s v="TI"/>
    <s v="CLIMA"/>
    <s v="07/12/2023 11:20:39"/>
    <s v="07/12/2023 23:50:00"/>
    <m/>
    <s v="ACT REALIZADA SIN NOVEDAD"/>
    <d v="1899-12-30T00:00:00"/>
    <d v="1899-12-30T00:00:00"/>
    <d v="1899-12-30T00:00:00"/>
    <s v=""/>
    <s v="Cumplido"/>
    <m/>
    <m/>
    <m/>
    <m/>
    <m/>
    <d v="2023-11-07T00:00:00"/>
    <s v="CUMPLE"/>
    <s v="NO CUMPLE"/>
    <x v="0"/>
    <s v="NO CUMPLE"/>
    <s v="NO CUMPLE"/>
    <s v="CUMPLE"/>
    <s v="NO CUMPLE"/>
    <x v="0"/>
    <s v="NO CUMPLE"/>
    <s v="NO CUMPLE"/>
  </r>
  <r>
    <s v="INC000002485341"/>
    <s v="VPN IP - MPLS"/>
    <x v="17"/>
    <s v="GESTION HD"/>
    <s v="NICOLAS A SAAVEDRA EGUILUZ"/>
    <s v="frp_fpetro"/>
    <s v="3-Moderado/Limitado"/>
    <s v="3-Medio"/>
    <s v="Media"/>
    <x v="0"/>
    <s v="NUTRISCO CHILE SA"/>
    <s v="HD/Información para creación SAP"/>
    <s v="07/12/2023 11:20:59"/>
    <s v="07/12/2023 11:24:15"/>
    <x v="0"/>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s v="CUMPLE"/>
    <s v="NO CUMPLE"/>
    <x v="0"/>
    <s v="NO CUMPLE"/>
    <s v="NO CUMPLE"/>
    <s v="CUMPLE"/>
    <s v="NO CUMPLE"/>
    <x v="0"/>
    <s v="NO CUMPLE"/>
    <s v="NO CUMPLE"/>
  </r>
  <r>
    <s v="INC000002485345"/>
    <s v="INFRAESTRUCTURA DC"/>
    <x v="1"/>
    <s v="APQ ACCESOS"/>
    <s v="CARLOS F ARAYA RAMIREZ"/>
    <s v="tct_cararr"/>
    <s v="4-Menor/Localizado"/>
    <s v="4-Baja"/>
    <s v="Baja"/>
    <x v="0"/>
    <s v="TELEFONICA CYBERSECURITY TECH CHILE SPA"/>
    <s v="FACTIBILIDAD 79604"/>
    <s v="07/12/2023 11:27:17"/>
    <s v="07/12/2023 11:28:13"/>
    <x v="0"/>
    <s v="CDP ANTIGUO 1"/>
    <s v="CDP ANTIGUO 2"/>
    <s v="07/12/2023 12:03:17"/>
    <s v="07/12/2023 23:50:00"/>
    <s v="TELEFONICA"/>
    <s v="FACTIBILIDAD ENVIADA"/>
    <d v="1899-12-30T00:34:23"/>
    <d v="1899-12-30T00:36:00"/>
    <d v="1899-12-30T00:01:37"/>
    <s v=""/>
    <s v="Cumplido"/>
    <m/>
    <m/>
    <m/>
    <m/>
    <m/>
    <d v="2023-11-07T00:00:00"/>
    <s v="CUMPLE"/>
    <s v="NO CUMPLE"/>
    <x v="0"/>
    <s v="NO CUMPLE"/>
    <s v="NO CUMPLE"/>
    <s v="CUMPLE"/>
    <s v="NO CUMPLE"/>
    <x v="0"/>
    <s v="NO CUMPLE"/>
    <s v="NO CUMPLE"/>
  </r>
  <r>
    <s v="INC000002485372"/>
    <s v="VPN IP - MPLS"/>
    <x v="6"/>
    <s v="GESTION HD"/>
    <s v="YORDI M HURTADO ARAYA"/>
    <s v="frp_jancha"/>
    <s v="4-Menor/Localizado"/>
    <s v="4-Baja"/>
    <s v="Baja"/>
    <x v="0"/>
    <s v="BANCO DEL ESTADO DE CHILE"/>
    <s v="FRONT CTC/ EMPRESAS/REQUERIMIENTO DE CAMBIO DE MEDIOS MAGNETICOS"/>
    <s v="07/12/2023 12:19:27"/>
    <s v="07/12/2023 12:21:05"/>
    <x v="0"/>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s v="NO CUMPLE"/>
    <s v="CUMPLE"/>
    <x v="0"/>
    <s v="NO CUMPLE"/>
    <s v="NO CUMPLE"/>
    <s v="NO CUMPLE"/>
    <s v="CUMPLE"/>
    <x v="0"/>
    <s v="NO CUMPLE"/>
    <s v="NO CUMPLE"/>
  </r>
  <r>
    <s v="INC000002485375"/>
    <s v="RED INTERNA"/>
    <x v="0"/>
    <s v="APOQUINDO TI"/>
    <s v="RICARDO F ORELLANA MARDONES"/>
    <s v="tct_rorell"/>
    <s v="4-Menor/Localizado"/>
    <s v="4-Baja"/>
    <s v="Baja"/>
    <x v="0"/>
    <s v="TELEFONICA EMPRESAS DE CHILE SA"/>
    <s v="RONDA Y MEDICIÓN DE TEMPERATURAS EN SALAS TIC"/>
    <s v="07/12/2023 12:22:01"/>
    <s v="07/12/2023 12:23:05"/>
    <x v="0"/>
    <s v="TI"/>
    <s v="CLIMA"/>
    <s v="07/12/2023 12:49:52"/>
    <s v="07/12/2023 23:50:00"/>
    <m/>
    <s v="ACT REALIZADA SIN NOVEDAD"/>
    <d v="1899-12-30T00:00:00"/>
    <d v="1899-12-30T00:00:00"/>
    <d v="1899-12-30T00:00:00"/>
    <s v=""/>
    <s v="Cumplido"/>
    <m/>
    <m/>
    <m/>
    <m/>
    <m/>
    <d v="2023-11-07T00:00:00"/>
    <s v="CUMPLE"/>
    <s v="NO CUMPLE"/>
    <x v="0"/>
    <s v="NO CUMPLE"/>
    <s v="NO CUMPLE"/>
    <s v="CUMPLE"/>
    <s v="NO CUMPLE"/>
    <x v="0"/>
    <s v="NO CUMPLE"/>
    <s v="NO CUMPLE"/>
  </r>
  <r>
    <s v="INC000002485397"/>
    <s v="RED INTERNA"/>
    <x v="1"/>
    <s v="APQ ACCESOS"/>
    <s v="CARLOS F ARAYA RAMIREZ"/>
    <s v="tct_cararr"/>
    <s v="4-Menor/Localizado"/>
    <s v="4-Baja"/>
    <s v="Baja"/>
    <x v="0"/>
    <s v="TELEFONICA CYBERSECURITY TECH CHILE SPA"/>
    <s v="TOMA DE ALARMAS"/>
    <s v="07/12/2023 12:53:41"/>
    <s v="07/12/2023 12:54:22"/>
    <x v="0"/>
    <s v="CDP ANTIGUO 1"/>
    <s v="CDP ANTIGUO 2"/>
    <s v="07/12/2023 13:52:24"/>
    <s v="07/12/2023 23:50:00"/>
    <m/>
    <s v="toma de alarmas realizada"/>
    <d v="1899-12-30T00:00:00"/>
    <d v="1899-12-30T00:00:00"/>
    <d v="1899-12-30T00:00:00"/>
    <s v=""/>
    <s v="Cumplido"/>
    <m/>
    <m/>
    <m/>
    <m/>
    <m/>
    <d v="2023-11-07T00:00:00"/>
    <s v="CUMPLE"/>
    <s v="NO CUMPLE"/>
    <x v="0"/>
    <s v="NO CUMPLE"/>
    <s v="NO CUMPLE"/>
    <s v="CUMPLE"/>
    <s v="NO CUMPLE"/>
    <x v="0"/>
    <s v="NO CUMPLE"/>
    <s v="NO CUMPLE"/>
  </r>
  <r>
    <s v="INC000002485414"/>
    <s v="TICKET-INTELIGENTE"/>
    <x v="4"/>
    <s v="GESTION TI"/>
    <s v="GIOVANNI D ROCCO VALENZUELA"/>
    <s v="USR_TSIGHT"/>
    <s v="1-Extenso/Generalizado"/>
    <s v="4-Baja"/>
    <s v="Baja"/>
    <x v="1"/>
    <s v="GPS CHILE SPA"/>
    <s v="gpschi01 - wnprap_gps04 TICKET AUTOMATICO"/>
    <s v="07/12/2023 12:37:43"/>
    <s v="07/12/2023 12:37:43"/>
    <x v="0"/>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s v="CUMPLE"/>
    <s v="NO CUMPLE"/>
    <x v="0"/>
    <s v="NO CUMPLE"/>
    <s v="NO CUMPLE"/>
    <s v="NO CUMPLE"/>
    <s v="CUMPLE"/>
    <x v="0"/>
    <s v="NO CUMPLE"/>
    <s v="NO CUMPLE"/>
  </r>
  <r>
    <s v="INC000002485418"/>
    <s v="TICKET-INTELIGENTE"/>
    <x v="3"/>
    <s v="GESTION TI"/>
    <s v="GUSTAVO AVILA VERA"/>
    <s v="USR_TSIGHT"/>
    <s v="1-Extenso/Generalizado"/>
    <s v="4-Baja"/>
    <s v="Baja"/>
    <x v="1"/>
    <s v="TELEFONICA CYBERSECURITY TECH CHILE SPA"/>
    <s v="tctcsp01 - soc-splunk-i-01 TICKET AUTOMATICO"/>
    <s v="07/12/2023 12:43:39"/>
    <s v="07/12/2023 12:43:39"/>
    <x v="0"/>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s v="NO CUMPLE"/>
    <s v="CUMPLE"/>
    <x v="0"/>
    <s v="NO CUMPLE"/>
    <s v="NO CUMPLE"/>
    <s v="NO CUMPLE"/>
    <s v="CUMPLE"/>
    <x v="0"/>
    <s v="NO CUMPLE"/>
    <s v="NO CUMPLE"/>
  </r>
  <r>
    <s v="INC000002485541"/>
    <s v="INFRAESTRUCTURA DC"/>
    <x v="15"/>
    <s v="APQ ACCESOS"/>
    <s v="PABLO A MALDONADO FLORES"/>
    <s v="tct_pabmaf"/>
    <s v="2-Significativo/Amplio"/>
    <s v="2-Alta"/>
    <s v="Alta"/>
    <x v="0"/>
    <s v="TELEFONICA CYBERSECURITY TECH CHILE SPA"/>
    <s v="REALIZAR RONDA Y REVISION DE SALAS TECNICAS"/>
    <s v="07/12/2023 15:06:21"/>
    <s v="07/12/2023 15:08:21"/>
    <x v="0"/>
    <s v="CDP ANTIGUO 1"/>
    <s v="CDP ANTIGUO 2"/>
    <s v="07/12/2023 15:18:52"/>
    <s v="07/12/2023 23:50:00"/>
    <s v="REALIZAR RONDA Y REVISION DE SALAS TECNICAS"/>
    <s v="RONDAS OK"/>
    <d v="1899-12-30T00:00:00"/>
    <d v="1899-12-30T00:00:00"/>
    <d v="1899-12-30T00:00:00"/>
    <s v=""/>
    <s v="Cumplido"/>
    <m/>
    <m/>
    <m/>
    <m/>
    <m/>
    <d v="2023-11-07T00:00:00"/>
    <s v="CUMPLE"/>
    <s v="NO CUMPLE"/>
    <x v="0"/>
    <s v="NO CUMPLE"/>
    <s v="NO CUMPLE"/>
    <s v="CUMPLE"/>
    <s v="NO CUMPLE"/>
    <x v="0"/>
    <s v="NO CUMPLE"/>
    <s v="NO CUMPLE"/>
  </r>
  <r>
    <s v="INC000002485543"/>
    <s v="INFRAESTRUCTURA DC"/>
    <x v="15"/>
    <s v="APQ ACCESOS"/>
    <s v="PABLO A MALDONADO FLORES"/>
    <s v="tct_pabmaf"/>
    <s v="2-Significativo/Amplio"/>
    <s v="2-Alta"/>
    <s v="Alta"/>
    <x v="0"/>
    <s v="TELEFONICA CYBERSECURITY TECH CHILE SPA"/>
    <s v="REALIZAR RONDA Y REVISION DE SALAS TECNICAS"/>
    <s v="07/12/2023 15:11:34"/>
    <s v="07/12/2023 15:11:35"/>
    <x v="0"/>
    <s v="CDP ANTIGUO 1"/>
    <s v="CDP ANTIGUO 2"/>
    <s v="07/12/2023 15:20:03"/>
    <s v="07/12/2023 23:50:00"/>
    <s v="REALIZAR RONDA Y REVISION DE SALAS TECNICAS"/>
    <s v="RONDAS OK"/>
    <d v="1899-12-30T00:00:00"/>
    <d v="1899-12-30T00:00:00"/>
    <d v="1899-12-30T00:00:00"/>
    <s v=""/>
    <s v="Cumplido"/>
    <m/>
    <m/>
    <m/>
    <m/>
    <m/>
    <d v="2023-11-08T00:00:00"/>
    <s v="CUMPLE"/>
    <s v="NO CUMPLE"/>
    <x v="0"/>
    <s v="NO CUMPLE"/>
    <s v="NO CUMPLE"/>
    <s v="CUMPLE"/>
    <s v="NO CUMPLE"/>
    <x v="0"/>
    <s v="NO CUMPLE"/>
    <s v="NO CUMPLE"/>
  </r>
  <r>
    <s v="INC000002485545"/>
    <s v="INFRAESTRUCTURA DC"/>
    <x v="15"/>
    <s v="APQ ACCESOS"/>
    <s v="PABLO A MALDONADO FLORES"/>
    <s v="tct_pabmaf"/>
    <s v="2-Significativo/Amplio"/>
    <s v="2-Alta"/>
    <s v="Alta"/>
    <x v="0"/>
    <s v="TELEFONICA CYBERSECURITY TECH CHILE SPA"/>
    <s v="REALIZAR RONDA Y REVISION DE SALAS TECNICAS"/>
    <s v="07/12/2023 15:16:33"/>
    <s v="07/12/2023 15:16:46"/>
    <x v="0"/>
    <s v="CDP ANTIGUO 1"/>
    <s v="CDP ANTIGUO 2"/>
    <s v="07/12/2023 15:20:32"/>
    <s v="07/12/2023 23:50:00"/>
    <s v="REALIZAR RONDA Y REVISION DE SALAS TECNICAS"/>
    <s v="RONDAS OK"/>
    <d v="1899-12-30T00:03:23"/>
    <d v="1899-12-30T00:03:59"/>
    <d v="1899-12-30T00:00:36"/>
    <s v=""/>
    <s v="Cumplido"/>
    <m/>
    <m/>
    <m/>
    <m/>
    <m/>
    <d v="2023-11-07T00:00:00"/>
    <s v="CUMPLE"/>
    <s v="NO CUMPLE"/>
    <x v="0"/>
    <s v="NO CUMPLE"/>
    <s v="NO CUMPLE"/>
    <s v="CUMPLE"/>
    <s v="NO CUMPLE"/>
    <x v="0"/>
    <s v="NO CUMPLE"/>
    <s v="NO CUMPLE"/>
  </r>
  <r>
    <s v="INC000002485547"/>
    <s v="RED INTERNA"/>
    <x v="6"/>
    <s v="APQ ACCESOS"/>
    <s v="YORDI M HURTADO ARAYA"/>
    <s v="tct_yorhua"/>
    <s v="4-Menor/Localizado"/>
    <s v="4-Baja"/>
    <s v="Baja"/>
    <x v="0"/>
    <s v="TELEFONICA CYBERSECURITY TECH CHILE SPA"/>
    <s v="RONDA TOMA DE TEMPERATURAS SALAS TIC 16:30"/>
    <s v="07/12/2023 15:20:32"/>
    <s v="07/12/2023 15:21:14"/>
    <x v="0"/>
    <s v="CDP ANTIGUO 1"/>
    <s v="CDP ANTIGUO 2"/>
    <s v="07/12/2023 16:21:20"/>
    <s v="07/12/2023 23:50:00"/>
    <s v="RONDA TOMA DE TEMPERATURAS SALAS TIC 16:30"/>
    <s v="RONDA REALIZADA"/>
    <d v="1899-12-30T00:00:00"/>
    <d v="1899-12-30T01:00:48"/>
    <d v="1899-12-30T01:00:48"/>
    <s v=""/>
    <s v="Cumplido"/>
    <m/>
    <m/>
    <m/>
    <m/>
    <m/>
    <d v="2023-11-07T00:00:00"/>
    <s v="NO CUMPLE"/>
    <s v="CUMPLE"/>
    <x v="0"/>
    <s v="NO CUMPLE"/>
    <s v="NO CUMPLE"/>
    <s v="NO CUMPLE"/>
    <s v="CUMPLE"/>
    <x v="0"/>
    <s v="NO CUMPLE"/>
    <s v="NO CUMPLE"/>
  </r>
  <r>
    <s v="INC000002485548"/>
    <s v="RED INTERNA"/>
    <x v="6"/>
    <s v="APQ ACCESOS"/>
    <s v="YORDI M HURTADO ARAYA"/>
    <s v="tct_yorhua"/>
    <s v="4-Menor/Localizado"/>
    <s v="4-Baja"/>
    <s v="Baja"/>
    <x v="0"/>
    <s v="TELEFONICA CYBERSECURITY TECH CHILE SPA"/>
    <s v="RONDA SALAS TECNICAS 19:30"/>
    <s v="07/12/2023 15:21:29"/>
    <s v="07/12/2023 15:21:55"/>
    <x v="0"/>
    <s v="CDP ANTIGUO 1"/>
    <s v="CDP ANTIGUO 2"/>
    <s v="07/12/2023 16:20:40"/>
    <s v="07/12/2023 23:50:00"/>
    <s v="RONDA SALAS TECNICAS 19:30"/>
    <s v="RONDA REALIZADA"/>
    <d v="1899-12-30T00:00:00"/>
    <d v="1899-12-30T00:59:11"/>
    <d v="1899-12-30T00:59:11"/>
    <s v=""/>
    <s v="Cumplido"/>
    <m/>
    <m/>
    <m/>
    <m/>
    <m/>
    <d v="2023-11-07T00:00:00"/>
    <s v="CUMPLE"/>
    <s v="NO CUMPLE"/>
    <x v="0"/>
    <s v="NO CUMPLE"/>
    <s v="NO CUMPLE"/>
    <s v="CUMPLE"/>
    <s v="NO CUMPLE"/>
    <x v="0"/>
    <s v="NO CUMPLE"/>
    <s v="NO CUMPLE"/>
  </r>
  <r>
    <s v="INC000002485582"/>
    <s v="HOUSING"/>
    <x v="1"/>
    <s v="APQ ACCESOS"/>
    <s v="CARLOS F ARAYA RAMIREZ"/>
    <s v="tct_cararr"/>
    <s v="4-Menor/Localizado"/>
    <s v="4-Baja"/>
    <s v="Baja"/>
    <x v="0"/>
    <s v="TELEFONICA CYBERSECURITY TECH CHILE SPA"/>
    <s v="FACTIBILIDAD 78997"/>
    <s v="07/12/2023 17:24:06"/>
    <s v="07/12/2023 17:25:07"/>
    <x v="0"/>
    <s v="CDP ANTIGUO 1"/>
    <s v="CDP ANTIGUO 2"/>
    <s v="07/12/2023 17:34:50"/>
    <s v="07/12/2023 23:50:00"/>
    <m/>
    <s v="FACTIBILIDAD ENVIADA"/>
    <d v="1899-12-30T00:09:14"/>
    <d v="1899-12-30T00:10:44"/>
    <d v="1899-12-30T00:01:30"/>
    <s v=""/>
    <s v="Cumplido"/>
    <m/>
    <m/>
    <m/>
    <m/>
    <m/>
    <d v="2023-11-10T00:00:00"/>
    <s v="CUMPLE"/>
    <s v="NO CUMPLE"/>
    <x v="0"/>
    <s v="NO CUMPLE"/>
    <s v="NO CUMPLE"/>
    <s v="CUMPLE"/>
    <s v="NO CUMPLE"/>
    <x v="0"/>
    <s v="NO CUMPLE"/>
    <s v="NO CUMPLE"/>
  </r>
  <r>
    <s v="INC000002485584"/>
    <s v="RED INTERNA"/>
    <x v="1"/>
    <s v="APQ ACCESOS"/>
    <s v="CARLOS F ARAYA RAMIREZ"/>
    <s v="tct_cararr"/>
    <s v="4-Menor/Localizado"/>
    <s v="4-Baja"/>
    <s v="Baja"/>
    <x v="0"/>
    <s v="TELEFONICA CYBERSECURITY TECH CHILE SPA"/>
    <s v="RONDA INSPECTIVA"/>
    <s v="07/12/2023 17:31:41"/>
    <s v="07/12/2023 17:32:20"/>
    <x v="0"/>
    <s v="CDP ANTIGUO 1"/>
    <s v="CDP ANTIGUO 2"/>
    <s v="07/12/2023 18:22:59"/>
    <s v="07/12/2023 23:50:00"/>
    <m/>
    <s v="ronda realizada"/>
    <d v="1899-12-30T00:00:00"/>
    <d v="1899-12-30T00:00:00"/>
    <d v="1899-12-30T00:00:00"/>
    <s v=""/>
    <s v="Cumplido"/>
    <m/>
    <m/>
    <m/>
    <m/>
    <m/>
    <d v="2023-11-07T00:00:00"/>
    <s v="CUMPLE"/>
    <s v="NO CUMPLE"/>
    <x v="0"/>
    <s v="NO CUMPLE"/>
    <s v="NO CUMPLE"/>
    <s v="CUMPLE"/>
    <s v="NO CUMPLE"/>
    <x v="0"/>
    <s v="NO CUMPLE"/>
    <s v="NO CUMPLE"/>
  </r>
  <r>
    <s v="INC000002485604"/>
    <s v="HOUSING"/>
    <x v="16"/>
    <s v="BELIEVE"/>
    <s v="ALDO P VALENZUELA MUJICA"/>
    <s v="frp_pcamay"/>
    <s v="3-Moderado/Limitado"/>
    <s v="3-Medio"/>
    <s v="Media"/>
    <x v="0"/>
    <s v="TELEFONICA EMPRESAS DE CHILE SA"/>
    <s v="GESTION DATACENTER/ ACCESOS / TELEFONICA EMPRESAS DE CHILE SA"/>
    <s v="07/12/2023 20:51:07"/>
    <s v="07/12/2023 20:51:26"/>
    <x v="0"/>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s v="CUMPLE"/>
    <s v="NO CUMPLE"/>
    <x v="0"/>
    <s v="NO CUMPLE"/>
    <s v="NO CUMPLE"/>
    <s v="NO CUMPLE"/>
    <s v="CUMPLE"/>
    <x v="0"/>
    <s v="NO CUMPLE"/>
    <s v="NO CUMPLE"/>
  </r>
  <r>
    <s v="INC000002485619"/>
    <s v="VPN IP - MPLS"/>
    <x v="4"/>
    <s v="BELIEVE"/>
    <s v="ALEJANDRO ACEVEDO VALENZUELA"/>
    <s v="frp_fbalab"/>
    <s v="4-Menor/Localizado"/>
    <s v="4-Baja"/>
    <s v="Baja"/>
    <x v="0"/>
    <s v="TELEFONICA CYBERSECURITY TECH CHILE SPA"/>
    <s v="REQ / SOC  /RE: Bajar cuenta AD"/>
    <s v="07/12/2023 13:32:53"/>
    <s v="07/12/2023 13:33:38"/>
    <x v="0"/>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s v="CUMPLE"/>
    <s v="NO CUMPLE"/>
    <x v="0"/>
    <s v="NO CUMPLE"/>
    <s v="NO CUMPLE"/>
    <s v="CUMPLE"/>
    <s v="NO CUMPLE"/>
    <x v="0"/>
    <s v="NO CUMPLE"/>
    <s v="NO CUMPLE"/>
  </r>
  <r>
    <s v="INC000002485645"/>
    <s v="VPN IP - MPLS"/>
    <x v="4"/>
    <s v="BELIEVE"/>
    <s v="VICTOR SEPULVEDA GAMARRA"/>
    <s v="frp_jolsso"/>
    <s v="4-Menor/Localizado"/>
    <s v="4-Baja"/>
    <s v="Baja"/>
    <x v="0"/>
    <s v="TELEFONICA CYBERSECURITY TECH CHILE SPA"/>
    <s v="REQ / SOC / RE: Alarma de inactividad Equipos DUOC 1 hora Fired"/>
    <s v="07/12/2023 14:22:29"/>
    <s v="07/12/2023 14:23:34"/>
    <x v="0"/>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s v="CUMPLE"/>
    <s v="NO CUMPLE"/>
    <x v="0"/>
    <s v="NO CUMPLE"/>
    <s v="NO CUMPLE"/>
    <s v="CUMPLE"/>
    <s v="NO CUMPLE"/>
    <x v="0"/>
    <s v="NO CUMPLE"/>
    <s v="NO CUMPLE"/>
  </r>
  <r>
    <s v="INC000002485676"/>
    <s v="HOSTING VIRTUAL"/>
    <x v="4"/>
    <s v="DUOC TICKET AUTOMATICO"/>
    <s v="ALEJANDRO ACEVEDO VALENZUELA"/>
    <s v="frp_fcruzp"/>
    <s v="3-Moderado/Limitado"/>
    <s v="4-Baja"/>
    <s v="Baja"/>
    <x v="0"/>
    <s v="FUNDACION INSTITUTO PROFESIONAL DUOC UC"/>
    <s v="RQ / DUOC / Eliminación de DC que no existen"/>
    <s v="07/12/2023 15:13:14"/>
    <s v="07/12/2023 15:15:12"/>
    <x v="0"/>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s v="CUMPLE"/>
    <s v="NO CUMPLE"/>
    <x v="0"/>
    <s v="NO CUMPLE"/>
    <s v="NO CUMPLE"/>
    <s v="NO CUMPLE"/>
    <s v="CUMPLE"/>
    <x v="0"/>
    <s v="NO CUMPLE"/>
    <s v="NO CUMPLE"/>
  </r>
  <r>
    <s v="INC000002485700"/>
    <s v="HOUSING"/>
    <x v="14"/>
    <s v="BELIEVE"/>
    <s v="RICARDO F ORELLANA MARDONES"/>
    <s v="frp_jolsso"/>
    <s v="3-Moderado/Limitado"/>
    <s v="3-Medio"/>
    <s v="Media"/>
    <x v="0"/>
    <s v="BANCO SANTANDER CHILE"/>
    <s v="GESTION DATACENTER/ ACCESOS /BANCO SANTANDER CHILE"/>
    <s v="07/12/2023 16:13:31"/>
    <s v="07/12/2023 16:17:05"/>
    <x v="0"/>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s v="CUMPLE"/>
    <s v="NO CUMPLE"/>
    <x v="0"/>
    <s v="NO CUMPLE"/>
    <s v="NO CUMPLE"/>
    <s v="NO CUMPLE"/>
    <s v="NO CUMPLE"/>
    <x v="0"/>
    <s v="NO CUMPLE"/>
    <s v="CUMPLE"/>
  </r>
  <r>
    <s v="INC000002485710"/>
    <s v="VPN IP - MPLS"/>
    <x v="9"/>
    <s v="BELIEVE"/>
    <s v="AXEL ANDRADE"/>
    <s v="frp_kaldor"/>
    <s v="3-Moderado/Limitado"/>
    <s v="3-Medio"/>
    <s v="Media"/>
    <x v="0"/>
    <s v="FARMACIAS AHUMADA S.A."/>
    <s v="GAMA / eliminar de plataforma de respaldo sercer cl01balfuse01"/>
    <s v="07/12/2023 13:11:34"/>
    <s v="07/12/2023 13:15:57"/>
    <x v="0"/>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s v="NO CUMPLE"/>
    <s v="NO CUMPLE"/>
    <x v="1"/>
    <s v="NO CUMPLE"/>
    <s v="NO CUMPLE"/>
    <s v="NO CUMPLE"/>
    <s v="NO CUMPLE"/>
    <x v="0"/>
    <s v="NO CUMPLE"/>
    <s v="CUMPLE"/>
  </r>
  <r>
    <s v="INC000002485795"/>
    <s v="HOUSING"/>
    <x v="16"/>
    <s v="BELIEVE"/>
    <s v="JOSE G MARQUEZ MARCANO"/>
    <s v="frp_jolsso"/>
    <s v="3-Moderado/Limitado"/>
    <s v="3-Medio"/>
    <s v="Media"/>
    <x v="0"/>
    <s v="HUAWEI CHILE S A"/>
    <s v="GESTION DATACENTER/ ACCESOS /HUAWEI CHILE S A"/>
    <s v="07/12/2023 18:16:36"/>
    <s v="07/12/2023 18:18:01"/>
    <x v="0"/>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s v="CUMPLE"/>
    <s v="NO CUMPLE"/>
    <x v="0"/>
    <s v="NO CUMPLE"/>
    <s v="NO CUMPLE"/>
    <s v="CUMPLE"/>
    <s v="NO CUMPLE"/>
    <x v="0"/>
    <s v="NO CUMPLE"/>
    <s v="NO CUMPLE"/>
  </r>
  <r>
    <s v="INC000002485797"/>
    <s v="HOUSING"/>
    <x v="16"/>
    <s v="BELIEVE"/>
    <s v="JOSE G MARQUEZ MARCANO"/>
    <s v="frp_jolsso"/>
    <s v="3-Moderado/Limitado"/>
    <s v="3-Medio"/>
    <s v="Media"/>
    <x v="0"/>
    <s v="HUAWEI CHILE S A"/>
    <s v="GESTION DATACENTER/ ACCESOS /HUAWEI CHILE S A"/>
    <s v="07/12/2023 18:19:59"/>
    <s v="07/12/2023 18:21:21"/>
    <x v="0"/>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s v="CUMPLE"/>
    <s v="NO CUMPLE"/>
    <x v="0"/>
    <s v="NO CUMPLE"/>
    <s v="NO CUMPLE"/>
    <s v="CUMPLE"/>
    <s v="NO CUMPLE"/>
    <x v="0"/>
    <s v="NO CUMPLE"/>
    <s v="NO CUMPLE"/>
  </r>
  <r>
    <s v="INC000002485799"/>
    <s v="HOUSING"/>
    <x v="16"/>
    <s v="BELIEVE"/>
    <s v="JOSE G MARQUEZ MARCANO"/>
    <s v="frp_jolsso"/>
    <s v="3-Moderado/Limitado"/>
    <s v="3-Medio"/>
    <s v="Media"/>
    <x v="0"/>
    <s v="HUAWEI CHILE S A"/>
    <s v="GESTION DATACENTER/ ACCESOS /HUAWEI CHILE S A"/>
    <s v="07/12/2023 18:23:19"/>
    <s v="07/12/2023 18:24:26"/>
    <x v="0"/>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s v="CUMPLE"/>
    <s v="NO CUMPLE"/>
    <x v="0"/>
    <s v="NO CUMPLE"/>
    <s v="NO CUMPLE"/>
    <s v="CUMPLE"/>
    <s v="NO CUMPLE"/>
    <x v="0"/>
    <s v="NO CUMPLE"/>
    <s v="NO CUMPLE"/>
  </r>
  <r>
    <s v="INC000002485802"/>
    <s v="HOUSING"/>
    <x v="16"/>
    <s v="BELIEVE"/>
    <s v="JOSE G MARQUEZ MARCANO"/>
    <s v="frp_jolsso"/>
    <s v="3-Moderado/Limitado"/>
    <s v="3-Medio"/>
    <s v="Media"/>
    <x v="0"/>
    <s v="HUAWEI CHILE S A"/>
    <s v="GESTION DATACENTER/ ACCESOS /HUAWEI CHILE S A"/>
    <s v="07/12/2023 18:27:22"/>
    <s v="07/12/2023 18:30:46"/>
    <x v="0"/>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s v="CUMPLE"/>
    <s v="NO CUMPLE"/>
    <x v="0"/>
    <s v="NO CUMPLE"/>
    <s v="NO CUMPLE"/>
    <s v="CUMPLE"/>
    <s v="NO CUMPLE"/>
    <x v="0"/>
    <s v="NO CUMPLE"/>
    <s v="NO CUMPLE"/>
  </r>
  <r>
    <s v="INC000002485934"/>
    <s v="RED INTERNA"/>
    <x v="0"/>
    <s v="APOQUINDO TI"/>
    <s v="RICARDO F ORELLANA MARDONES"/>
    <s v="tct_rorell"/>
    <s v="4-Menor/Localizado"/>
    <s v="4-Baja"/>
    <s v="Baja"/>
    <x v="0"/>
    <s v="TELEFONICA EMPRESAS DE CHILE SA"/>
    <s v="RONDA Y MEDICIÓN DE TEMPERATURAS EN SALAS TIC"/>
    <s v="07/12/2023 16:26:50"/>
    <s v="07/12/2023 16:27:59"/>
    <x v="0"/>
    <s v="TI"/>
    <s v="CLIMA"/>
    <s v="07/12/2023 16:43:07"/>
    <s v="07/12/2023 23:50:00"/>
    <m/>
    <s v="ACT REALIZADA SIN NOVEDAD"/>
    <d v="1899-12-30T00:00:00"/>
    <d v="1899-12-30T00:00:00"/>
    <d v="1899-12-30T00:00:00"/>
    <s v=""/>
    <s v="Cumplido"/>
    <m/>
    <m/>
    <m/>
    <m/>
    <m/>
    <d v="2023-11-08T00:00:00"/>
    <s v="CUMPLE"/>
    <s v="NO CUMPLE"/>
    <x v="0"/>
    <s v="NO CUMPLE"/>
    <s v="NO CUMPLE"/>
    <s v="CUMPLE"/>
    <s v="NO CUMPLE"/>
    <x v="0"/>
    <s v="NO CUMPLE"/>
    <s v="NO CUMPLE"/>
  </r>
  <r>
    <s v="INC000002486005"/>
    <s v="HOUSING"/>
    <x v="14"/>
    <s v="BELIEVE"/>
    <s v="RICARDO F ORELLANA MARDONES"/>
    <s v="frp_jolsso"/>
    <s v="3-Moderado/Limitado"/>
    <s v="3-Medio"/>
    <s v="Media"/>
    <x v="0"/>
    <s v="TELEFONICA EMPRESAS DE CHILE SA"/>
    <s v="GESTION DATACENTER/ ACCESOS /TELEFONICA EMPRESAS DE CHILE SA"/>
    <s v="07/12/2023 16:26:51"/>
    <s v="07/12/2023 16:28:45"/>
    <x v="0"/>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s v="CUMPLE"/>
    <s v="NO CUMPLE"/>
    <x v="0"/>
    <s v="NO CUMPLE"/>
    <s v="NO CUMPLE"/>
    <s v="CUMPLE"/>
    <s v="NO CUMPLE"/>
    <x v="0"/>
    <s v="NO CUMPLE"/>
    <s v="NO CUMPLE"/>
  </r>
  <r>
    <s v="INC000002486016"/>
    <s v="HOUSING"/>
    <x v="14"/>
    <s v="BELIEVE"/>
    <s v="RICARDO F ORELLANA MARDONES"/>
    <s v="frp_jolsso"/>
    <s v="3-Moderado/Limitado"/>
    <s v="3-Medio"/>
    <s v="Media"/>
    <x v="0"/>
    <s v="TELEFONICA GLOBAL TECHNOLOGY S.A.AGENCIA EN CHILE"/>
    <s v="GESTION DATACENTER/ ACCESOS /TELEFONICA GLOBAL TECHNOLOGY S.A.AGENCIA EN CHILE"/>
    <s v="07/12/2023 16:45:52"/>
    <s v="07/12/2023 16:47:23"/>
    <x v="0"/>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s v="CUMPLE"/>
    <s v="NO CUMPLE"/>
    <x v="0"/>
    <s v="NO CUMPLE"/>
    <s v="NO CUMPLE"/>
    <s v="CUMPLE"/>
    <s v="NO CUMPLE"/>
    <x v="0"/>
    <s v="NO CUMPLE"/>
    <s v="NO CUMPLE"/>
  </r>
  <r>
    <s v="INC000002486018"/>
    <s v="HOUSING"/>
    <x v="19"/>
    <s v="BELIEVE"/>
    <s v="YORDI M HURTADO ARAYA"/>
    <s v="frp_fbalab"/>
    <s v="3-Moderado/Limitado"/>
    <s v="3-Medio"/>
    <s v="Media"/>
    <x v="0"/>
    <s v="TELEFONICA EMPRESAS DE CHILE SA"/>
    <s v="GESTION DATACENTER/ ACCESOS / TELEFONICA EMPRESAS DE CHILE SA"/>
    <s v="07/12/2023 16:49:18"/>
    <s v="07/12/2023 16:53:47"/>
    <x v="0"/>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s v="CUMPLE"/>
    <s v="NO CUMPLE"/>
    <x v="0"/>
    <s v="NO CUMPLE"/>
    <s v="NO CUMPLE"/>
    <s v="CUMPLE"/>
    <s v="NO CUMPLE"/>
    <x v="0"/>
    <s v="NO CUMPLE"/>
    <s v="NO CUMPLE"/>
  </r>
  <r>
    <s v="INC000002486065"/>
    <s v="HOUSING"/>
    <x v="14"/>
    <s v="BELIEVE"/>
    <s v="CRISTOPHER MALDONADO ROMERO"/>
    <s v="frp_fbalab"/>
    <s v="3-Moderado/Limitado"/>
    <s v="3-Medio"/>
    <s v="Media"/>
    <x v="0"/>
    <s v="HDI SEGUROS S.A."/>
    <s v="GESTION DATACENTER/ ACCESOS / HDI SEGUROS S.A."/>
    <s v="07/12/2023 18:12:31"/>
    <s v="07/12/2023 18:14:23"/>
    <x v="0"/>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s v="CUMPLE"/>
    <s v="NO CUMPLE"/>
    <x v="0"/>
    <s v="NO CUMPLE"/>
    <s v="NO CUMPLE"/>
    <s v="NO CUMPLE"/>
    <s v="NO CUMPLE"/>
    <x v="0"/>
    <s v="NO CUMPLE"/>
    <s v="CUMPLE"/>
  </r>
  <r>
    <s v="INC000002486070"/>
    <s v="HOUSING"/>
    <x v="16"/>
    <s v="BELIEVE"/>
    <s v="JOSE G MARQUEZ MARCANO"/>
    <s v="frp_pcamay"/>
    <s v="3-Moderado/Limitado"/>
    <s v="3-Medio"/>
    <s v="Media"/>
    <x v="0"/>
    <s v="HUAWEI CHILE S A"/>
    <s v="GESTION DATACENTER/ ACCESOS / HUAWEI CHILE S A"/>
    <s v="07/12/2023 18:24:08"/>
    <s v="07/12/2023 18:24:16"/>
    <x v="0"/>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s v="CUMPLE"/>
    <s v="NO CUMPLE"/>
    <x v="0"/>
    <s v="NO CUMPLE"/>
    <s v="NO CUMPLE"/>
    <s v="CUMPLE"/>
    <s v="NO CUMPLE"/>
    <x v="0"/>
    <s v="NO CUMPLE"/>
    <s v="NO CUMPLE"/>
  </r>
  <r>
    <s v="INC000002486071"/>
    <s v="HOUSING"/>
    <x v="16"/>
    <s v="BELIEVE"/>
    <s v="JOSE G MARQUEZ MARCANO"/>
    <s v="frp_pcamay"/>
    <s v="3-Moderado/Limitado"/>
    <s v="3-Medio"/>
    <s v="Media"/>
    <x v="0"/>
    <s v="HUAWEI CHILE S A"/>
    <s v="GESTION DATACENTER/ ACCESOS / HUAWEI CHILE S A"/>
    <s v="07/12/2023 18:24:04"/>
    <s v="07/12/2023 18:24:19"/>
    <x v="0"/>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s v="CUMPLE"/>
    <s v="NO CUMPLE"/>
    <x v="0"/>
    <s v="NO CUMPLE"/>
    <s v="NO CUMPLE"/>
    <s v="CUMPLE"/>
    <s v="NO CUMPLE"/>
    <x v="0"/>
    <s v="NO CUMPLE"/>
    <s v="NO CUMPLE"/>
  </r>
  <r>
    <s v="INC000002486076"/>
    <s v="HOUSING"/>
    <x v="19"/>
    <s v="BELIEVE"/>
    <s v="YORDI M HURTADO ARAYA"/>
    <s v="frp_fbalab"/>
    <s v="3-Moderado/Limitado"/>
    <s v="3-Medio"/>
    <s v="Media"/>
    <x v="0"/>
    <s v="BARRICK SERVICIOS MINEROS LTDA."/>
    <s v="GESTION DATACENTER/ ACCESOS / BARRICK SERVICIOS MINEROS LTDA."/>
    <s v="07/12/2023 18:27:25"/>
    <s v="07/12/2023 18:28:46"/>
    <x v="0"/>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s v="CUMPLE"/>
    <s v="NO CUMPLE"/>
    <x v="0"/>
    <s v="NO CUMPLE"/>
    <s v="NO CUMPLE"/>
    <s v="CUMPLE"/>
    <s v="NO CUMPLE"/>
    <x v="0"/>
    <s v="NO CUMPLE"/>
    <s v="NO CUMPLE"/>
  </r>
  <r>
    <s v="INC000002486099"/>
    <s v="RED INTERNA"/>
    <x v="0"/>
    <s v="APOQUINDO TI"/>
    <s v="RICARDO F ORELLANA MARDONES"/>
    <s v="tct_rorell"/>
    <s v="4-Menor/Localizado"/>
    <s v="4-Baja"/>
    <s v="Baja"/>
    <x v="0"/>
    <s v="TELEFONICA EMPRESAS DE CHILE SA"/>
    <s v="RONDA Y MEDICIÓN DE TEMPERATURAS EN SALAS TIC"/>
    <s v="07/12/2023 19:48:03"/>
    <s v="07/12/2023 19:48:59"/>
    <x v="0"/>
    <s v="TI"/>
    <s v="CLIMA"/>
    <s v="07/12/2023 19:59:34"/>
    <s v="07/12/2023 23:50:00"/>
    <m/>
    <s v="ACT REALIZADA SIN NOVEDAD"/>
    <d v="1899-12-30T00:00:00"/>
    <d v="1899-12-30T00:00:00"/>
    <d v="1899-12-30T00:00:00"/>
    <s v=""/>
    <s v="Cumplido"/>
    <m/>
    <m/>
    <m/>
    <m/>
    <m/>
    <d v="2023-11-07T00:00:00"/>
    <s v="CUMPLE"/>
    <s v="NO CUMPLE"/>
    <x v="0"/>
    <s v="NO CUMPLE"/>
    <s v="NO CUMPLE"/>
    <s v="CUMPLE"/>
    <s v="NO CUMPLE"/>
    <x v="0"/>
    <s v="NO CUMPLE"/>
    <s v="NO CUMPLE"/>
  </r>
  <r>
    <s v="INC000002486187"/>
    <s v="RED INTERNA"/>
    <x v="0"/>
    <s v="APOQUINDO TI"/>
    <s v="RICARDO F ORELLANA MARDONES"/>
    <s v="tct_rorell"/>
    <s v="4-Menor/Localizado"/>
    <s v="4-Baja"/>
    <s v="Baja"/>
    <x v="0"/>
    <s v="TELEFONICA EMPRESAS DE CHILE SA"/>
    <s v="RONDA Y MEDICIÓN DE TEMPERATURAS EN  SALAS TIC"/>
    <s v="07/12/2023 18:51:26"/>
    <s v="07/12/2023 18:52:25"/>
    <x v="0"/>
    <s v="TI"/>
    <s v="CLIMA"/>
    <s v="07/12/2023 19:30:25"/>
    <s v="07/12/2023 23:50:00"/>
    <m/>
    <s v="ACT REALIZADA SIN NOVEDAD"/>
    <d v="1899-12-30T00:00:00"/>
    <d v="1899-12-30T00:00:00"/>
    <d v="1899-12-30T00:00:00"/>
    <s v=""/>
    <s v="Cumplido"/>
    <m/>
    <m/>
    <m/>
    <m/>
    <m/>
    <d v="2023-11-08T00:00:00"/>
    <s v="CUMPLE"/>
    <s v="NO CUMPLE"/>
    <x v="0"/>
    <s v="NO CUMPLE"/>
    <s v="NO CUMPLE"/>
    <s v="CUMPLE"/>
    <s v="NO CUMPLE"/>
    <x v="0"/>
    <s v="NO CUMPLE"/>
    <s v="NO CUMPLE"/>
  </r>
  <r>
    <s v="INC000002486205"/>
    <s v="HOUSING"/>
    <x v="16"/>
    <s v="BELIEVE"/>
    <s v="JOSE G MARQUEZ MARCANO"/>
    <s v="frp_jolsso"/>
    <s v="3-Moderado/Limitado"/>
    <s v="3-Medio"/>
    <s v="Media"/>
    <x v="0"/>
    <s v="HUAWEI CHILE S A"/>
    <s v="GESTION DATACENTER/ ACCESOS /HUAWEI CHILE S A"/>
    <s v="07/12/2023 18:33:10"/>
    <s v="07/12/2023 18:34:46"/>
    <x v="0"/>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s v="CUMPLE"/>
    <s v="NO CUMPLE"/>
    <x v="0"/>
    <s v="NO CUMPLE"/>
    <s v="NO CUMPLE"/>
    <s v="CUMPLE"/>
    <s v="NO CUMPLE"/>
    <x v="0"/>
    <s v="NO CUMPLE"/>
    <s v="NO CUMPLE"/>
  </r>
  <r>
    <s v="INC000002486208"/>
    <s v="VPN IP - MPLS"/>
    <x v="9"/>
    <s v="GESTION HD"/>
    <s v="SEBASTIAN VILLENA"/>
    <s v="frp_cnavar"/>
    <s v="3-Moderado/Limitado"/>
    <s v="3-Medio"/>
    <s v="Media"/>
    <x v="0"/>
    <s v="GARMENDIA MACUS SOCIEDAD ANONIMA"/>
    <s v="|PDTE | HORARIO HÁBIL | 11 / 12 8:00 ||------ ///HD/ Garmendia backup"/>
    <s v="07/12/2023 18:36:43"/>
    <s v="07/12/2023 18:41:19"/>
    <x v="0"/>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s v="NO CUMPLE"/>
    <s v="NO CUMPLE"/>
    <x v="1"/>
    <s v="NO CUMPLE"/>
    <s v="NO CUMPLE"/>
    <s v="NO CUMPLE"/>
    <s v="NO CUMPLE"/>
    <x v="0"/>
    <s v="NO CUMPLE"/>
    <s v="CUMPLE"/>
  </r>
  <r>
    <s v="INC000002486223"/>
    <s v="VPN IP - MPLS"/>
    <x v="2"/>
    <s v="GESTION HD"/>
    <s v="LUIS A VILLASMIL CASTILLO"/>
    <s v="frp_disilv"/>
    <s v="3-Moderado/Limitado"/>
    <s v="3-Medio"/>
    <s v="Media"/>
    <x v="0"/>
    <s v="UNIFY COMMUNICATIONS LIMITADA"/>
    <s v="REQ | Levantamiento NAT Firewall ToD INC000002426850"/>
    <s v="07/12/2023 20:23:26"/>
    <s v="07/12/2023 20:31:55"/>
    <x v="0"/>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s v="NO CUMPLE"/>
    <s v="NO CUMPLE"/>
    <x v="0"/>
    <s v="CUMPLE"/>
    <s v="NO CUMPLE"/>
    <s v="NO CUMPLE"/>
    <s v="NO CUMPLE"/>
    <x v="0"/>
    <s v="NO CUMPLE"/>
    <s v="CUMPLE"/>
  </r>
  <r>
    <s v="INC000002486249"/>
    <s v="INFRAESTRUCTURA DC"/>
    <x v="6"/>
    <s v="APQ ACCESOS"/>
    <s v="FRANCISCO J FELIU ABARCA"/>
    <s v="tct_frafea"/>
    <s v="4-Menor/Localizado"/>
    <s v="4-Baja"/>
    <s v="Baja"/>
    <x v="0"/>
    <s v="TELEFONICA CYBERSECURITY TECH CHILE SPA"/>
    <s v="RONDA POR TOMA DE TEMPERATURAS EN SALAS TIC"/>
    <s v="08/12/2023 1:24:23"/>
    <s v="08/12/2023 1:25:08"/>
    <x v="0"/>
    <s v="TI"/>
    <s v="CLIMA"/>
    <s v="08/12/2023 1:37:13"/>
    <s v="08/12/2023 23:50:00"/>
    <s v="RONDA POR TOMA DE TEMPERATURAS EN SALAS TIC"/>
    <s v="RONDA REALIZADA"/>
    <d v="1899-12-30T00:00:00"/>
    <d v="1899-12-30T00:00:00"/>
    <d v="1899-12-30T00:00:00"/>
    <s v=""/>
    <s v="Cumplido"/>
    <m/>
    <m/>
    <m/>
    <m/>
    <m/>
    <d v="2023-11-08T00:00:00"/>
    <s v="CUMPLE"/>
    <s v="NO CUMPLE"/>
    <x v="0"/>
    <s v="NO CUMPLE"/>
    <s v="NO CUMPLE"/>
    <s v="CUMPLE"/>
    <s v="NO CUMPLE"/>
    <x v="0"/>
    <s v="NO CUMPLE"/>
    <s v="NO CUMPLE"/>
  </r>
  <r>
    <s v="INC000002486251"/>
    <s v="HOUSING"/>
    <x v="6"/>
    <s v="APQ ACCESOS"/>
    <s v="FRANCISCO J FELIU ABARCA"/>
    <s v="tct_frafea"/>
    <s v="4-Menor/Localizado"/>
    <s v="4-Baja"/>
    <s v="Baja"/>
    <x v="0"/>
    <s v="TELEFONICA CYBERSECURITY TECH CHILE SPA"/>
    <s v="TOMA DE ALARMAS CLIENTE EN SALAS TIC"/>
    <s v="08/12/2023 1:55:36"/>
    <s v="08/12/2023 1:56:31"/>
    <x v="0"/>
    <s v="TI"/>
    <s v="INFRAESTRUCTURA"/>
    <s v="08/12/2023 3:00:46"/>
    <s v="08/12/2023 23:50:00"/>
    <s v="TOMA DE ALARMAS CLIENTE EN SALAS TIC"/>
    <s v="TOMA DE ALARMAS REALIZADA"/>
    <d v="1899-12-30T00:00:00"/>
    <d v="1899-12-30T00:00:00"/>
    <d v="1899-12-30T00:00:00"/>
    <s v=""/>
    <s v="Cumplido"/>
    <m/>
    <m/>
    <m/>
    <m/>
    <m/>
    <d v="2023-11-08T00:00:00"/>
    <s v="CUMPLE"/>
    <s v="NO CUMPLE"/>
    <x v="0"/>
    <s v="NO CUMPLE"/>
    <s v="NO CUMPLE"/>
    <s v="CUMPLE"/>
    <s v="NO CUMPLE"/>
    <x v="0"/>
    <s v="NO CUMPLE"/>
    <s v="NO CUMPLE"/>
  </r>
  <r>
    <s v="INC000002486290"/>
    <s v="RED INTERNA"/>
    <x v="6"/>
    <s v="APQ ACCESOS"/>
    <s v="YORDI M HURTADO ARAYA"/>
    <s v="tct_yorhua"/>
    <s v="4-Menor/Localizado"/>
    <s v="4-Baja"/>
    <s v="Baja"/>
    <x v="0"/>
    <s v="TELEFONICA CYBERSECURITY TECH CHILE SPA"/>
    <s v="RONDA TOMA DE TEMPERATURAS SALAS TIC 12:30"/>
    <s v="08/12/2023 11:55:44"/>
    <s v="08/12/2023 11:56:13"/>
    <x v="0"/>
    <s v="CDP ANTIGUO 1"/>
    <s v="CDP ANTIGUO 2"/>
    <s v="08/12/2023 13:43:07"/>
    <s v="08/12/2023 23:50:00"/>
    <s v="RONDA TOMA DE TEMPERATURAS SALAS TIC 12:30"/>
    <s v="RONDA REALIZADA"/>
    <d v="1899-12-30T00:00:00"/>
    <d v="1899-12-30T01:47:23"/>
    <d v="1899-12-30T01:47:23"/>
    <s v=""/>
    <s v="Cumplido"/>
    <m/>
    <m/>
    <m/>
    <m/>
    <m/>
    <d v="2023-11-08T00:00:00"/>
    <s v="NO CUMPLE"/>
    <s v="CUMPLE"/>
    <x v="0"/>
    <s v="NO CUMPLE"/>
    <s v="NO CUMPLE"/>
    <s v="NO CUMPLE"/>
    <s v="CUMPLE"/>
    <x v="0"/>
    <s v="NO CUMPLE"/>
    <s v="NO CUMPLE"/>
  </r>
  <r>
    <s v="INC000002486291"/>
    <s v="RED INTERNA"/>
    <x v="6"/>
    <s v="APQ ACCESOS"/>
    <s v="YORDI M HURTADO ARAYA"/>
    <s v="tct_yorhua"/>
    <s v="4-Menor/Localizado"/>
    <s v="4-Baja"/>
    <s v="Baja"/>
    <x v="0"/>
    <s v="TELEFONICA CYBERSECURITY TECH CHILE SPA"/>
    <s v="RONDA SALAS TECNICAS 15:30"/>
    <s v="08/12/2023 11:56:32"/>
    <s v="08/12/2023 11:56:57"/>
    <x v="0"/>
    <s v="CDP ANTIGUO 1"/>
    <s v="CDP ANTIGUO 2"/>
    <s v="08/12/2023 13:43:26"/>
    <s v="08/12/2023 23:50:00"/>
    <s v="RONDA SALAS TECNICAS 15:30"/>
    <s v="RONDA REALIZADA"/>
    <d v="1899-12-30T00:00:00"/>
    <d v="1899-12-30T01:46:54"/>
    <d v="1899-12-30T01:46:54"/>
    <s v=""/>
    <s v="Cumplido"/>
    <m/>
    <m/>
    <m/>
    <m/>
    <m/>
    <d v="2023-11-08T00:00:00"/>
    <s v="NO CUMPLE"/>
    <s v="CUMPLE"/>
    <x v="0"/>
    <s v="NO CUMPLE"/>
    <s v="NO CUMPLE"/>
    <s v="NO CUMPLE"/>
    <s v="CUMPLE"/>
    <x v="0"/>
    <s v="NO CUMPLE"/>
    <s v="NO CUMPLE"/>
  </r>
  <r>
    <s v="INC000002486317"/>
    <s v="TICKET-INTELIGENTE"/>
    <x v="4"/>
    <s v="GESTION TI"/>
    <s v="ALEJANDRO ACEVEDO VALENZUELA"/>
    <s v="USR_TSIGHT"/>
    <s v="1-Extenso/Generalizado"/>
    <s v="4-Baja"/>
    <s v="Baja"/>
    <x v="1"/>
    <s v="EMPRESA NACIONAL DE CERTIFICACIONES"/>
    <s v="emnace01 - ecert_root_vm TICKET AUTOMATICO"/>
    <s v="07/12/2023 19:27:54"/>
    <s v="07/12/2023 19:27:54"/>
    <x v="0"/>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s v="CUMPLE"/>
    <s v="NO CUMPLE"/>
    <x v="0"/>
    <s v="NO CUMPLE"/>
    <s v="NO CUMPLE"/>
    <s v="NO CUMPLE"/>
    <s v="CUMPLE"/>
    <x v="0"/>
    <s v="NO CUMPLE"/>
    <s v="NO CUMPLE"/>
  </r>
  <r>
    <s v="INC000002486408"/>
    <s v="INFRAESTRUCTURA DC"/>
    <x v="6"/>
    <s v="APQ ACCESOS"/>
    <s v="FRANCISCO J FELIU ABARCA"/>
    <s v="tct_frafea"/>
    <s v="4-Menor/Localizado"/>
    <s v="4-Baja"/>
    <s v="Baja"/>
    <x v="0"/>
    <s v="TELEFONICA CYBERSECURITY TECH CHILE SPA"/>
    <s v="RONDA POR TOMA DE TEMPERATURAS EN SALAS TIC"/>
    <s v="07/12/2023 20:36:30"/>
    <s v="07/12/2023 20:37:16"/>
    <x v="0"/>
    <s v="TI"/>
    <s v="CLIMA"/>
    <s v="07/12/2023 21:00:11"/>
    <s v="07/12/2023 23:50:00"/>
    <s v="RONDA POR TOMA DE TEMPERATURAS EN SALAS TIC"/>
    <s v="RONDA REALIZADA"/>
    <d v="1899-12-30T00:00:00"/>
    <d v="1899-12-30T00:00:00"/>
    <d v="1899-12-30T00:00:00"/>
    <s v=""/>
    <s v="Cumplido"/>
    <m/>
    <m/>
    <m/>
    <m/>
    <m/>
    <d v="2023-11-08T00:00:00"/>
    <s v="CUMPLE"/>
    <s v="NO CUMPLE"/>
    <x v="0"/>
    <s v="NO CUMPLE"/>
    <s v="NO CUMPLE"/>
    <s v="CUMPLE"/>
    <s v="NO CUMPLE"/>
    <x v="0"/>
    <s v="NO CUMPLE"/>
    <s v="NO CUMPLE"/>
  </r>
  <r>
    <s v="INC000002486413"/>
    <s v="INFRAESTRUCTURA DC"/>
    <x v="6"/>
    <s v="APQ ACCESOS"/>
    <s v="FRANCISCO J FELIU ABARCA"/>
    <s v="tct_frafea"/>
    <s v="4-Menor/Localizado"/>
    <s v="4-Baja"/>
    <s v="Baja"/>
    <x v="0"/>
    <s v="TELEFONICA CYBERSECURITY TECH CHILE SPA"/>
    <s v="RONDA PREVENTIVA EN SALAS TIC"/>
    <s v="07/12/2023 21:51:14"/>
    <s v="07/12/2023 21:51:15"/>
    <x v="0"/>
    <s v="TI"/>
    <s v="CLIMA"/>
    <s v="07/12/2023 22:25:51"/>
    <s v="07/12/2023 23:50:00"/>
    <s v="RONDA PREVENTIVA EN SALAS TIC"/>
    <s v="RONDA REALIZADA"/>
    <d v="1899-12-30T00:00:00"/>
    <d v="1899-12-30T00:00:00"/>
    <d v="1899-12-30T00:00:00"/>
    <s v=""/>
    <s v="Cumplido"/>
    <m/>
    <m/>
    <m/>
    <m/>
    <m/>
    <d v="2023-11-08T00:00:00"/>
    <s v="CUMPLE"/>
    <s v="NO CUMPLE"/>
    <x v="0"/>
    <s v="NO CUMPLE"/>
    <s v="NO CUMPLE"/>
    <s v="CUMPLE"/>
    <s v="NO CUMPLE"/>
    <x v="0"/>
    <s v="NO CUMPLE"/>
    <s v="NO CUMPLE"/>
  </r>
  <r>
    <s v="INC000002486422"/>
    <s v="RED INTERNA"/>
    <x v="6"/>
    <s v="APQ ACCESOS"/>
    <s v="YORDI M HURTADO ARAYA"/>
    <s v="tct_yorhua"/>
    <s v="4-Menor/Localizado"/>
    <s v="4-Baja"/>
    <s v="Baja"/>
    <x v="0"/>
    <s v="TELEFONICA CYBERSECURITY TECH CHILE SPA"/>
    <s v="RONDA TOMA DE TEMPERATURAS SALAS TIC 08:30"/>
    <s v="08/12/2023 9:06:46"/>
    <s v="08/12/2023 9:07:13"/>
    <x v="0"/>
    <s v="CDP ANTIGUO 1"/>
    <s v="CDP ANTIGUO 2"/>
    <s v="08/12/2023 9:40:20"/>
    <s v="08/12/2023 23:50:00"/>
    <s v="RONDA TOMA DE TEMPERATURAS SALAS TIC 08:30"/>
    <s v="RONDA REALIZADA"/>
    <d v="1899-12-30T00:00:00"/>
    <d v="1899-12-30T00:33:34"/>
    <d v="1899-12-30T00:33:34"/>
    <s v=""/>
    <s v="Cumplido"/>
    <m/>
    <m/>
    <m/>
    <m/>
    <m/>
    <d v="2023-11-08T00:00:00"/>
    <s v="CUMPLE"/>
    <s v="NO CUMPLE"/>
    <x v="0"/>
    <s v="NO CUMPLE"/>
    <s v="NO CUMPLE"/>
    <s v="CUMPLE"/>
    <s v="NO CUMPLE"/>
    <x v="0"/>
    <s v="NO CUMPLE"/>
    <s v="NO CUMPLE"/>
  </r>
  <r>
    <s v="INC000002486423"/>
    <s v="RED INTERNA"/>
    <x v="6"/>
    <s v="APQ ACCESOS"/>
    <s v="YORDI M HURTADO ARAYA"/>
    <s v="tct_yorhua"/>
    <s v="4-Menor/Localizado"/>
    <s v="4-Baja"/>
    <s v="Baja"/>
    <x v="0"/>
    <s v="TELEFONICA CYBERSECURITY TECH CHILE SPA"/>
    <s v="RONDA SALAS TECNICAS 10:30"/>
    <s v="08/12/2023 9:07:27"/>
    <s v="08/12/2023 9:07:52"/>
    <x v="0"/>
    <s v="CDP ANTIGUO 1"/>
    <s v="CDP ANTIGUO 2"/>
    <s v="08/12/2023 9:40:36"/>
    <s v="08/12/2023 23:50:00"/>
    <s v="RONDA SALAS TECNICAS 10:30"/>
    <s v="RONDA REALIZADA"/>
    <d v="1899-12-30T00:00:00"/>
    <d v="1899-12-30T00:33:09"/>
    <d v="1899-12-30T00:33:09"/>
    <s v=""/>
    <s v="Cumplido"/>
    <m/>
    <m/>
    <m/>
    <m/>
    <m/>
    <d v="2023-11-08T00:00:00"/>
    <s v="CUMPLE"/>
    <s v="NO CUMPLE"/>
    <x v="0"/>
    <s v="NO CUMPLE"/>
    <s v="NO CUMPLE"/>
    <s v="CUMPLE"/>
    <s v="NO CUMPLE"/>
    <x v="0"/>
    <s v="NO CUMPLE"/>
    <s v="NO CUMPLE"/>
  </r>
  <r>
    <s v="INC000002486425"/>
    <s v="RED INTERNA"/>
    <x v="0"/>
    <s v="APOQUINDO TI"/>
    <s v="RICARDO F ORELLANA MARDONES"/>
    <s v="tct_rorell"/>
    <s v="4-Menor/Localizado"/>
    <s v="4-Baja"/>
    <s v="Baja"/>
    <x v="0"/>
    <s v="TELEFONICA EMPRESAS DE CHILE SA"/>
    <s v="RONDA Y MEDICIÓN DE TEMPERATURAS EN SALAS TIC"/>
    <s v="08/12/2023 10:37:13"/>
    <s v="08/12/2023 10:38:11"/>
    <x v="0"/>
    <s v="TI"/>
    <s v="CLIMA"/>
    <s v="08/12/2023 10:48:13"/>
    <s v="08/12/2023 23:50:00"/>
    <m/>
    <s v="ACT REALIZADA SIN NOVEDAD"/>
    <d v="1899-12-30T00:00:00"/>
    <d v="1899-12-30T00:00:00"/>
    <d v="1899-12-30T00:00:00"/>
    <s v=""/>
    <s v="Cumplido"/>
    <m/>
    <m/>
    <m/>
    <m/>
    <m/>
    <d v="2023-11-08T00:00:00"/>
    <s v="CUMPLE"/>
    <s v="NO CUMPLE"/>
    <x v="0"/>
    <s v="NO CUMPLE"/>
    <s v="NO CUMPLE"/>
    <s v="CUMPLE"/>
    <s v="NO CUMPLE"/>
    <x v="0"/>
    <s v="NO CUMPLE"/>
    <s v="NO CUMPLE"/>
  </r>
  <r>
    <s v="INC000002486441"/>
    <s v="HOUSING"/>
    <x v="16"/>
    <s v="BELIEVE"/>
    <s v="JOSE G MARQUEZ MARCANO"/>
    <s v="frp_pcamay"/>
    <s v="3-Moderado/Limitado"/>
    <s v="3-Medio"/>
    <s v="Media"/>
    <x v="1"/>
    <s v="CENTRO DE COMPENSACION AUTOMATIZADO S A"/>
    <s v="GESTION DATACENTER/ ACCESOS / CENTRO DE COMPENSACION AUTOMATIZADO S A"/>
    <s v="08/12/2023 13:53:24"/>
    <s v="08/12/2023 13:53:33"/>
    <x v="0"/>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s v="NO CUMPLE"/>
    <s v="CUMPLE"/>
    <x v="0"/>
    <s v="NO CUMPLE"/>
    <s v="NO CUMPLE"/>
    <s v="NO CUMPLE"/>
    <s v="NO CUMPLE"/>
    <x v="0"/>
    <s v="NO CUMPLE"/>
    <s v="CUMPLE"/>
  </r>
  <r>
    <s v="INC000002486469"/>
    <s v="HOUSING"/>
    <x v="15"/>
    <s v="APQ ACCESOS"/>
    <s v="LUIS O MORALES ARENAS"/>
    <s v="tct_luimoa"/>
    <s v="4-Menor/Localizado"/>
    <s v="4-Baja"/>
    <s v="Baja"/>
    <x v="0"/>
    <s v="TELEFONICA EMPRESAS DE CHILE SA"/>
    <s v="SE GENERA TICKET POR RONDA Y REVISION DE SALAS TECNICA"/>
    <s v="08/12/2023 16:07:56"/>
    <s v="08/12/2023 16:10:08"/>
    <x v="0"/>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x v="0"/>
    <s v="NO CUMPLE"/>
    <s v="NO CUMPLE"/>
    <s v="CUMPLE"/>
    <s v="NO CUMPLE"/>
    <x v="0"/>
    <s v="NO CUMPLE"/>
    <s v="NO CUMPLE"/>
  </r>
  <r>
    <s v="INC000002486477"/>
    <s v="HOUSING"/>
    <x v="15"/>
    <s v="APQ ACCESOS"/>
    <s v="LUIS O MORALES ARENAS"/>
    <s v="tct_luimoa"/>
    <s v="4-Menor/Localizado"/>
    <s v="4-Baja"/>
    <s v="Baja"/>
    <x v="0"/>
    <s v="TELEFONICA EMPRESAS DE CHILE SA"/>
    <s v="SE GENERA TICKET POR RONDA Y REVISION DE SALAS TECNICAS"/>
    <s v="08/12/2023 17:06:53"/>
    <s v="08/12/2023 17:08:53"/>
    <x v="0"/>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s v="CUMPLE"/>
    <s v="NO CUMPLE"/>
    <x v="0"/>
    <s v="NO CUMPLE"/>
    <s v="NO CUMPLE"/>
    <s v="CUMPLE"/>
    <s v="NO CUMPLE"/>
    <x v="0"/>
    <s v="NO CUMPLE"/>
    <s v="NO CUMPLE"/>
  </r>
  <r>
    <s v="INC000002486485"/>
    <s v="HOUSING"/>
    <x v="15"/>
    <s v="APQ ACCESOS"/>
    <s v="LUIS O MORALES ARENAS"/>
    <s v="tct_luimoa"/>
    <s v="4-Menor/Localizado"/>
    <s v="4-Baja"/>
    <s v="Baja"/>
    <x v="0"/>
    <s v="TELEFONICA EMPRESAS DE CHILE SA"/>
    <s v="SE GENERA TICKET POR RONDA Y REVISION DE SALAS TECNICAS"/>
    <s v="08/12/2023 17:54:54"/>
    <s v="08/12/2023 17:56:23"/>
    <x v="0"/>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s v="CUMPLE"/>
    <s v="NO CUMPLE"/>
    <x v="0"/>
    <s v="NO CUMPLE"/>
    <s v="NO CUMPLE"/>
    <s v="CUMPLE"/>
    <s v="NO CUMPLE"/>
    <x v="0"/>
    <s v="NO CUMPLE"/>
    <s v="NO CUMPLE"/>
  </r>
  <r>
    <s v="INC000002486487"/>
    <s v="RED INTERNA"/>
    <x v="0"/>
    <s v="APOQUINDO TI"/>
    <s v="RICARDO F ORELLANA MARDONES"/>
    <s v="tct_rorell"/>
    <s v="4-Menor/Localizado"/>
    <s v="4-Baja"/>
    <s v="Baja"/>
    <x v="0"/>
    <s v="TELEFONICA EMPRESAS DE CHILE SA"/>
    <s v="RONDA Y MEDICIÓN DE TEMPERATURAS EN SALAS TIC"/>
    <s v="08/12/2023 18:38:47"/>
    <s v="08/12/2023 18:39:47"/>
    <x v="0"/>
    <s v="TI"/>
    <s v="CLIMA"/>
    <s v="08/12/2023 19:13:49"/>
    <s v="08/12/2023 23:50:00"/>
    <m/>
    <s v="ACT REALIZADA SIN NOVEDAD"/>
    <d v="1899-12-30T00:00:00"/>
    <d v="1899-12-30T00:00:00"/>
    <d v="1899-12-30T00:00:00"/>
    <s v=""/>
    <s v="Cumplido"/>
    <m/>
    <m/>
    <m/>
    <m/>
    <m/>
    <d v="2023-11-08T00:00:00"/>
    <s v="CUMPLE"/>
    <s v="NO CUMPLE"/>
    <x v="0"/>
    <s v="NO CUMPLE"/>
    <s v="NO CUMPLE"/>
    <s v="CUMPLE"/>
    <s v="NO CUMPLE"/>
    <x v="0"/>
    <s v="NO CUMPLE"/>
    <s v="NO CUMPLE"/>
  </r>
  <r>
    <s v="INC000002486502"/>
    <s v="BACKUP ON DEMAND"/>
    <x v="9"/>
    <s v="BACK UP DATA CENTER (BACKUP ON DEMAND)"/>
    <s v="RODRIGO VÁSQUEZ MUÑOZ"/>
    <s v="tct_rvasqu"/>
    <s v="4-Menor/Localizado"/>
    <s v="4-Baja"/>
    <s v="Baja"/>
    <x v="0"/>
    <s v="TELEFONICA GLOBAL TECHNOLOGY S.A.AGENCIA EN CHILE"/>
    <s v="modificacion vm en respaldo cliente janssen"/>
    <s v="08/12/2023 22:18:09"/>
    <s v="08/12/2023 22:20:10"/>
    <x v="0"/>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s v="CUMPLE"/>
    <s v="NO CUMPLE"/>
    <x v="0"/>
    <s v="NO CUMPLE"/>
    <s v="NO CUMPLE"/>
    <s v="NO CUMPLE"/>
    <s v="NO CUMPLE"/>
    <x v="0"/>
    <s v="NO CUMPLE"/>
    <s v="CUMPLE"/>
  </r>
  <r>
    <s v="INC000002486573"/>
    <s v="VPN IP - MPLS"/>
    <x v="17"/>
    <s v="GESTION HD"/>
    <s v="NICOLAS A SAAVEDRA EGUILUZ"/>
    <s v="frp_jesanc"/>
    <s v="4-Menor/Localizado"/>
    <s v="4-Baja"/>
    <s v="Baja"/>
    <x v="0"/>
    <s v="INDUSTRIAS CHILENAS DE ALAMBRE INCHALAM S.A."/>
    <s v="REQ / Transporte de órdenes a PRD - Mañana 08-12-2023 a las 07:00"/>
    <s v="08/12/2023 7:38:14"/>
    <s v="08/12/2023 7:42:25"/>
    <x v="0"/>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s v="NO CUMPLE"/>
    <s v="NO CUMPLE"/>
    <x v="1"/>
    <s v="NO CUMPLE"/>
    <s v="NO CUMPLE"/>
    <s v="NO CUMPLE"/>
    <s v="NO CUMPLE"/>
    <x v="0"/>
    <s v="NO CUMPLE"/>
    <s v="CUMPLE"/>
  </r>
  <r>
    <s v="INC000002486594"/>
    <s v="HOUSING"/>
    <x v="15"/>
    <s v="APQ ACCESOS"/>
    <s v="LUIS O MORALES ARENAS"/>
    <s v="tct_luimoa"/>
    <s v="4-Menor/Localizado"/>
    <s v="4-Baja"/>
    <s v="Baja"/>
    <x v="0"/>
    <s v="TELEFONICA EMPRESAS DE CHILE SA"/>
    <s v="SE GENERA TICKET POR REVISION Y TOMA DE ALARMA DE CLIENTES"/>
    <s v="08/12/2023 12:52:55"/>
    <s v="08/12/2023 12:54:44"/>
    <x v="0"/>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s v="CUMPLE"/>
    <s v="NO CUMPLE"/>
    <x v="0"/>
    <s v="NO CUMPLE"/>
    <s v="NO CUMPLE"/>
    <s v="CUMPLE"/>
    <s v="NO CUMPLE"/>
    <x v="0"/>
    <s v="NO CUMPLE"/>
    <s v="NO CUMPLE"/>
  </r>
  <r>
    <s v="INC000002486620"/>
    <s v="TICKET-INTELIGENTE"/>
    <x v="4"/>
    <s v="GESTION TI"/>
    <s v="ALEJANDRO ACEVEDO VALENZUELA"/>
    <s v="USR_TSIGHT"/>
    <s v="1-Extenso/Generalizado"/>
    <s v="4-Baja"/>
    <s v="Baja"/>
    <x v="1"/>
    <s v="COAGRA S A"/>
    <s v="coagra01 - sap_prod_e_vm TICKET AUTOMATICO"/>
    <s v="07/12/2023 22:32:14"/>
    <s v="07/12/2023 22:32:14"/>
    <x v="0"/>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s v="CUMPLE"/>
    <s v="NO CUMPLE"/>
    <x v="0"/>
    <s v="NO CUMPLE"/>
    <s v="NO CUMPLE"/>
    <s v="NO CUMPLE"/>
    <s v="NO CUMPLE"/>
    <x v="0"/>
    <s v="CUMPLE"/>
    <s v="NO CUMPLE"/>
  </r>
  <r>
    <s v="INC000002486745"/>
    <s v="TICKET-INTELIGENTE"/>
    <x v="3"/>
    <s v="GESTION TI"/>
    <s v="SEBASTIAN I ACUÑA GUZMAN"/>
    <s v="USR_TSIGHT"/>
    <s v="1-Extenso/Generalizado"/>
    <s v="4-Baja"/>
    <s v="Baja"/>
    <x v="1"/>
    <s v="BLUMAR S.A."/>
    <s v="blumar01 - blutssaperp TICKET AUTOMATICO"/>
    <s v="08/12/2023 3:10:41"/>
    <s v="08/12/2023 3:10:41"/>
    <x v="0"/>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s v="CUMPLE"/>
    <s v="NO CUMPLE"/>
    <x v="0"/>
    <s v="NO CUMPLE"/>
    <s v="NO CUMPLE"/>
    <s v="NO CUMPLE"/>
    <s v="CUMPLE"/>
    <x v="0"/>
    <s v="NO CUMPLE"/>
    <s v="NO CUMPLE"/>
  </r>
  <r>
    <s v="INC000002486782"/>
    <s v="HOUSING"/>
    <x v="15"/>
    <s v="APQ ACCESOS"/>
    <s v="ALDO P VALENZUELA MUJICA"/>
    <s v="tct_avalen"/>
    <s v="2-Significativo/Amplio"/>
    <s v="2-Alta"/>
    <s v="Alta"/>
    <x v="0"/>
    <s v="TELEFONICA EMPRESAS DE CHILE SA"/>
    <s v="RONDA Y REVISION DE SALAS TECNICAS"/>
    <s v="08/12/2023 4:56:50"/>
    <s v="08/12/2023 4:57:59"/>
    <x v="0"/>
    <s v="CDP ANTIGUO 1"/>
    <s v="CDP ANTIGUO 2"/>
    <s v="08/12/2023 4:59:42"/>
    <s v="08/12/2023 23:50:00"/>
    <s v="RONDA Y REVISION DE SALAS TECNICAS"/>
    <s v="SE REALIZA RONDA"/>
    <d v="1899-12-30T00:01:22"/>
    <d v="1899-12-30T00:02:52"/>
    <d v="1899-12-30T00:01:30"/>
    <s v=""/>
    <s v="Cumplido"/>
    <m/>
    <m/>
    <m/>
    <m/>
    <m/>
    <d v="2023-11-08T00:00:00"/>
    <s v="CUMPLE"/>
    <s v="NO CUMPLE"/>
    <x v="0"/>
    <s v="NO CUMPLE"/>
    <s v="NO CUMPLE"/>
    <s v="CUMPLE"/>
    <s v="NO CUMPLE"/>
    <x v="0"/>
    <s v="NO CUMPLE"/>
    <s v="NO CUMPLE"/>
  </r>
  <r>
    <s v="INC000002486785"/>
    <s v="HOUSING"/>
    <x v="15"/>
    <s v="APQ ACCESOS"/>
    <s v="ALDO P VALENZUELA MUJICA"/>
    <s v="tct_avalen"/>
    <s v="2-Significativo/Amplio"/>
    <s v="2-Alta"/>
    <s v="Alta"/>
    <x v="0"/>
    <s v="TELEFONICA EMPRESAS DE CHILE SA"/>
    <s v="TOMA DE ALARMAS DE CLIENTE"/>
    <s v="08/12/2023 4:59:56"/>
    <s v="08/12/2023 5:01:16"/>
    <x v="0"/>
    <s v="CDP ANTIGUO 1"/>
    <s v="CDP ANTIGUO 2"/>
    <s v="08/12/2023 5:02:39"/>
    <s v="08/12/2023 23:50:00"/>
    <s v="TOMA DE ALARMAS DE CLIENTE"/>
    <s v="SE REALIZA TOMA DE ALARMAS"/>
    <d v="1899-12-30T00:01:05"/>
    <d v="1899-12-30T00:02:43"/>
    <d v="1899-12-30T00:01:38"/>
    <s v=""/>
    <s v="Cumplido"/>
    <m/>
    <m/>
    <m/>
    <m/>
    <m/>
    <d v="2023-11-08T00:00:00"/>
    <s v="CUMPLE"/>
    <s v="NO CUMPLE"/>
    <x v="0"/>
    <s v="NO CUMPLE"/>
    <s v="NO CUMPLE"/>
    <s v="CUMPLE"/>
    <s v="NO CUMPLE"/>
    <x v="0"/>
    <s v="NO CUMPLE"/>
    <s v="NO CUMPLE"/>
  </r>
  <r>
    <s v="INC000002486789"/>
    <s v="HOUSING"/>
    <x v="15"/>
    <s v="APQ ACCESOS"/>
    <s v="ALDO P VALENZUELA MUJICA"/>
    <s v="tct_avalen"/>
    <s v="2-Significativo/Amplio"/>
    <s v="2-Alta"/>
    <s v="Alta"/>
    <x v="0"/>
    <s v="TELEFONICA EMPRESAS DE CHILE SA"/>
    <s v="SUPERVISION ingreso de equipos y tendido de cableado para DXC."/>
    <s v="08/12/2023 5:03:51"/>
    <s v="08/12/2023 5:05:29"/>
    <x v="0"/>
    <s v="CDP ANTIGUO 1"/>
    <s v="CDP ANTIGUO 2"/>
    <s v="08/12/2023 5:07:46"/>
    <s v="08/12/2023 23:50:00"/>
    <s v="SUPERVISION ingreso de equipos y tendido de cableado para DXC."/>
    <s v="SE REALIZA SUPERVISION"/>
    <d v="1899-12-30T00:01:57"/>
    <d v="1899-12-30T00:03:55"/>
    <d v="1899-12-30T00:01:58"/>
    <s v=""/>
    <s v="Cumplido"/>
    <m/>
    <m/>
    <m/>
    <m/>
    <m/>
    <d v="2023-11-08T00:00:00"/>
    <s v="CUMPLE"/>
    <s v="NO CUMPLE"/>
    <x v="0"/>
    <s v="NO CUMPLE"/>
    <s v="NO CUMPLE"/>
    <s v="CUMPLE"/>
    <s v="NO CUMPLE"/>
    <x v="0"/>
    <s v="NO CUMPLE"/>
    <s v="NO CUMPLE"/>
  </r>
  <r>
    <s v="INC000002486794"/>
    <s v="HOUSING"/>
    <x v="15"/>
    <s v="APQ ACCESOS"/>
    <s v="ALDO P VALENZUELA MUJICA"/>
    <s v="tct_avalen"/>
    <s v="2-Significativo/Amplio"/>
    <s v="2-Alta"/>
    <s v="Alta"/>
    <x v="0"/>
    <s v="TELEFONICA EMPRESAS DE CHILE SA"/>
    <s v="SUPERVISION Apagado y retiro de equipos"/>
    <s v="08/12/2023 5:17:26"/>
    <s v="08/12/2023 5:18:45"/>
    <x v="0"/>
    <s v="CDP ANTIGUO 1"/>
    <s v="CDP ANTIGUO 2"/>
    <s v="08/12/2023 5:20:24"/>
    <s v="08/12/2023 23:50:00"/>
    <s v="SUPERVISION Apagado y retiro de equipos"/>
    <s v="SE REALIZA SUPERVISION"/>
    <d v="1899-12-30T00:01:19"/>
    <d v="1899-12-30T00:02:58"/>
    <d v="1899-12-30T00:01:39"/>
    <s v=""/>
    <s v="Cumplido"/>
    <m/>
    <m/>
    <m/>
    <m/>
    <m/>
    <d v="2023-11-08T00:00:00"/>
    <s v="CUMPLE"/>
    <s v="NO CUMPLE"/>
    <x v="0"/>
    <s v="NO CUMPLE"/>
    <s v="NO CUMPLE"/>
    <s v="CUMPLE"/>
    <s v="NO CUMPLE"/>
    <x v="0"/>
    <s v="NO CUMPLE"/>
    <s v="NO CUMPLE"/>
  </r>
  <r>
    <s v="INC000002486802"/>
    <s v="HOUSING"/>
    <x v="15"/>
    <s v="APQ ACCESOS"/>
    <s v="ALDO P VALENZUELA MUJICA"/>
    <s v="tct_avalen"/>
    <s v="2-Significativo/Amplio"/>
    <s v="2-Alta"/>
    <s v="Alta"/>
    <x v="0"/>
    <s v="TELEFONICA EMPRESAS DE CHILE SA"/>
    <s v="SUPERVISION Conexión cableado existente en sala WHITE (502)"/>
    <s v="08/12/2023 5:28:39"/>
    <s v="08/12/2023 5:30:26"/>
    <x v="0"/>
    <s v="CDP ANTIGUO 1"/>
    <s v="CDP ANTIGUO 2"/>
    <s v="08/12/2023 5:32:04"/>
    <s v="08/12/2023 23:50:00"/>
    <s v="SUPERVISION Conexión cableado existente en sala WHITE (502)"/>
    <s v="SE REALIZA SUPERVISION"/>
    <d v="1899-12-30T00:01:18"/>
    <d v="1899-12-30T00:03:25"/>
    <d v="1899-12-30T00:02:07"/>
    <s v=""/>
    <s v="Cumplido"/>
    <m/>
    <m/>
    <m/>
    <m/>
    <m/>
    <d v="2023-11-08T00:00:00"/>
    <s v="CUMPLE"/>
    <s v="NO CUMPLE"/>
    <x v="0"/>
    <s v="NO CUMPLE"/>
    <s v="NO CUMPLE"/>
    <s v="CUMPLE"/>
    <s v="NO CUMPLE"/>
    <x v="0"/>
    <s v="NO CUMPLE"/>
    <s v="NO CUMPLE"/>
  </r>
  <r>
    <s v="INC000002486806"/>
    <s v="HOUSING"/>
    <x v="15"/>
    <s v="APQ ACCESOS"/>
    <s v="ALDO P VALENZUELA MUJICA"/>
    <s v="tct_avalen"/>
    <s v="2-Significativo/Amplio"/>
    <s v="2-Alta"/>
    <s v="Alta"/>
    <x v="0"/>
    <s v="TELEFONICA EMPRESAS DE CHILE SA"/>
    <s v="SUPERVISION Conectar fibra en rack AE34 entre PRD7918 y Switch TOR_PAINE_05"/>
    <s v="08/12/2023 5:40:15"/>
    <s v="08/12/2023 5:41:49"/>
    <x v="0"/>
    <s v="CDP ANTIGUO 1"/>
    <s v="CDP ANTIGUO 2"/>
    <s v="08/12/2023 5:43:22"/>
    <s v="08/12/2023 23:50:00"/>
    <s v="SUPERVISION Conectar fibra en rack AE34 entre PRD7918 y Switch TOR_PAINE_05"/>
    <s v="SE REALIZA SUPERVISION"/>
    <d v="1899-12-30T00:01:15"/>
    <d v="1899-12-30T00:03:07"/>
    <d v="1899-12-30T00:01:52"/>
    <s v=""/>
    <s v="Cumplido"/>
    <m/>
    <m/>
    <m/>
    <m/>
    <m/>
    <d v="2023-11-08T00:00:00"/>
    <s v="CUMPLE"/>
    <s v="NO CUMPLE"/>
    <x v="0"/>
    <s v="NO CUMPLE"/>
    <s v="NO CUMPLE"/>
    <s v="CUMPLE"/>
    <s v="NO CUMPLE"/>
    <x v="0"/>
    <s v="NO CUMPLE"/>
    <s v="NO CUMPLE"/>
  </r>
  <r>
    <s v="INC000002486810"/>
    <s v="HOUSING"/>
    <x v="15"/>
    <s v="APQ ACCESOS"/>
    <s v="ALDO P VALENZUELA MUJICA"/>
    <s v="tct_avalen"/>
    <s v="2-Significativo/Amplio"/>
    <s v="2-Alta"/>
    <s v="Alta"/>
    <x v="0"/>
    <s v="TELEFONICA EMPRESAS DE CHILE SA"/>
    <s v="RONDA Y REVISION DE SALAS TECNICAS"/>
    <s v="08/12/2023 5:50:54"/>
    <s v="08/12/2023 5:52:03"/>
    <x v="0"/>
    <s v="CDP ANTIGUO 1"/>
    <s v="CDP ANTIGUO 2"/>
    <s v="08/12/2023 5:54:22"/>
    <s v="08/12/2023 23:50:00"/>
    <s v="RONDA Y REVISION DE SALAS TECNICAS"/>
    <s v="SE REALIZA RONDA"/>
    <d v="1899-12-30T00:01:58"/>
    <d v="1899-12-30T00:03:28"/>
    <d v="1899-12-30T00:01:30"/>
    <s v=""/>
    <s v="Cumplido"/>
    <m/>
    <m/>
    <m/>
    <m/>
    <m/>
    <d v="2023-11-08T00:00:00"/>
    <s v="CUMPLE"/>
    <s v="NO CUMPLE"/>
    <x v="0"/>
    <s v="NO CUMPLE"/>
    <s v="NO CUMPLE"/>
    <s v="CUMPLE"/>
    <s v="NO CUMPLE"/>
    <x v="0"/>
    <s v="NO CUMPLE"/>
    <s v="NO CUMPLE"/>
  </r>
  <r>
    <s v="INC000002486811"/>
    <s v="INFRAESTRUCTURA DC"/>
    <x v="6"/>
    <s v="APQ ACCESOS"/>
    <s v="FRANCISCO J FELIU ABARCA"/>
    <s v="tct_frafea"/>
    <s v="4-Menor/Localizado"/>
    <s v="4-Baja"/>
    <s v="Baja"/>
    <x v="0"/>
    <s v="TELEFONICA CYBERSECURITY TECH CHILE SPA"/>
    <s v="RONDA POR TOMA DE TEMPERATURAS EN SALAS TIC"/>
    <s v="08/12/2023 5:52:42"/>
    <s v="08/12/2023 5:53:39"/>
    <x v="0"/>
    <s v="TI"/>
    <s v="CLIMA"/>
    <s v="08/12/2023 6:02:43"/>
    <s v="08/12/2023 23:50:00"/>
    <s v="RONDA POR TOMA DE TEMPERATURAS EN SALAS TIC"/>
    <s v="RONDA REALIZADA"/>
    <d v="1899-12-30T00:00:00"/>
    <d v="1899-12-30T00:00:00"/>
    <d v="1899-12-30T00:00:00"/>
    <s v=""/>
    <s v="Cumplido"/>
    <m/>
    <m/>
    <m/>
    <m/>
    <m/>
    <d v="2023-11-08T00:00:00"/>
    <s v="CUMPLE"/>
    <s v="NO CUMPLE"/>
    <x v="0"/>
    <s v="NO CUMPLE"/>
    <s v="NO CUMPLE"/>
    <s v="CUMPLE"/>
    <s v="NO CUMPLE"/>
    <x v="0"/>
    <s v="NO CUMPLE"/>
    <s v="NO CUMPLE"/>
  </r>
  <r>
    <s v="INC000002486815"/>
    <s v="HOUSING"/>
    <x v="15"/>
    <s v="APQ ACCESOS"/>
    <s v="ALDO P VALENZUELA MUJICA"/>
    <s v="tct_avalen"/>
    <s v="2-Significativo/Amplio"/>
    <s v="2-Alta"/>
    <s v="Alta"/>
    <x v="0"/>
    <s v="TELEFONICA EMPRESAS DE CHILE SA"/>
    <s v="RONDA Y REVISION DE SALAS TECNICAS"/>
    <s v="08/12/2023 5:57:32"/>
    <s v="08/12/2023 5:58:35"/>
    <x v="0"/>
    <s v="CDP ANTIGUO 1"/>
    <s v="CDP ANTIGUO 2"/>
    <s v="08/12/2023 6:00:29"/>
    <s v="08/12/2023 23:50:00"/>
    <s v="RONDA Y REVISION DE SALAS TECNICAS"/>
    <s v="SE REALIZA RONDA"/>
    <d v="1899-12-30T00:01:33"/>
    <d v="1899-12-30T00:02:57"/>
    <d v="1899-12-30T00:01:24"/>
    <s v=""/>
    <s v="Cumplido"/>
    <m/>
    <m/>
    <m/>
    <m/>
    <m/>
    <d v="2023-11-09T00:00:00"/>
    <s v="CUMPLE"/>
    <s v="NO CUMPLE"/>
    <x v="0"/>
    <s v="NO CUMPLE"/>
    <s v="NO CUMPLE"/>
    <s v="CUMPLE"/>
    <s v="NO CUMPLE"/>
    <x v="0"/>
    <s v="NO CUMPLE"/>
    <s v="NO CUMPLE"/>
  </r>
  <r>
    <s v="INC000002486836"/>
    <s v="INFRAESTRUCTURA DC"/>
    <x v="6"/>
    <s v="APQ ACCESOS"/>
    <s v="FRANCISCO J FELIU ABARCA"/>
    <s v="tct_frafea"/>
    <s v="4-Menor/Localizado"/>
    <s v="4-Baja"/>
    <s v="Baja"/>
    <x v="0"/>
    <s v="TELEFONICA CYBERSECURITY TECH CHILE SPA"/>
    <s v="RONDA PREVENTIVA Y LECTURA DE TEMPERATURAS EN SALAS TIC"/>
    <s v="08/12/2023 7:08:36"/>
    <s v="08/12/2023 7:09:35"/>
    <x v="0"/>
    <s v="TI"/>
    <s v="CLIMA"/>
    <s v="08/12/2023 7:34:55"/>
    <s v="08/12/2023 23:50:00"/>
    <s v="RONDA PREVENTIVA Y LECTURA DE TEMPERATURAS EN SALAS TIC"/>
    <s v="RONDA REALIZADA"/>
    <d v="1899-12-30T00:00:00"/>
    <d v="1899-12-30T00:00:00"/>
    <d v="1899-12-30T00:00:00"/>
    <s v=""/>
    <s v="Cumplido"/>
    <m/>
    <m/>
    <m/>
    <m/>
    <m/>
    <d v="2023-11-09T00:00:00"/>
    <s v="CUMPLE"/>
    <s v="NO CUMPLE"/>
    <x v="0"/>
    <s v="NO CUMPLE"/>
    <s v="NO CUMPLE"/>
    <s v="CUMPLE"/>
    <s v="NO CUMPLE"/>
    <x v="0"/>
    <s v="NO CUMPLE"/>
    <s v="NO CUMPLE"/>
  </r>
  <r>
    <s v="INC000002486849"/>
    <s v="INFRAESTRUCTURA DC"/>
    <x v="0"/>
    <s v="APQ ACCESOS"/>
    <s v="MARIO A BARRIENTOS RUIZ"/>
    <s v="MBARRIENTOS"/>
    <s v="4-Menor/Localizado"/>
    <s v="4-Baja"/>
    <s v="Baja"/>
    <x v="0"/>
    <s v="TELEFONICA GLOBAL TECHNOLOGY S.A.AGENCIA EN CHILE"/>
    <s v="RONDA DE INSPECCIÓN DE SALAS Y TOMA DE TEMPERATURAS DC APOQUINDO"/>
    <s v="08/12/2023 7:34:29"/>
    <s v="08/12/2023 7:35:39"/>
    <x v="0"/>
    <s v="TI"/>
    <s v="CLIMA"/>
    <s v="08/12/2023 7:49:12"/>
    <s v="08/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6851"/>
    <s v="INFRAESTRUCTURA DC"/>
    <x v="0"/>
    <s v="APQ ACCESOS"/>
    <s v="MARIO A BARRIENTOS RUIZ"/>
    <s v="MBARRIENTOS"/>
    <s v="4-Menor/Localizado"/>
    <s v="4-Baja"/>
    <s v="Baja"/>
    <x v="0"/>
    <s v="TELEFONICA GLOBAL TECHNOLOGY S.A.AGENCIA EN CHILE"/>
    <s v="RONDA DE INSPECCIÓN DE SALAS Y TOMA DE TEMPERATURAS DC APOQUINDO"/>
    <s v="08/12/2023 7:35:54"/>
    <s v="08/12/2023 7:37:14"/>
    <x v="0"/>
    <s v="TI"/>
    <s v="CLIMA"/>
    <s v="08/12/2023 7:50:01"/>
    <s v="08/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6853"/>
    <s v="INFRAESTRUCTURA DC"/>
    <x v="0"/>
    <s v="APQ ACCESOS"/>
    <s v="MARIO A BARRIENTOS RUIZ"/>
    <s v="MBARRIENTOS"/>
    <s v="4-Menor/Localizado"/>
    <s v="4-Baja"/>
    <s v="Baja"/>
    <x v="0"/>
    <s v="TELEFONICA GLOBAL TECHNOLOGY S.A.AGENCIA EN CHILE"/>
    <s v="RONDA DE INSPECCIÓN DE SALAS Y TOMA DE TEMPERATURAS DC APOQUINDO"/>
    <s v="08/12/2023 7:37:40"/>
    <s v="08/12/2023 7:39:21"/>
    <x v="0"/>
    <s v="TI"/>
    <s v="CLIMA"/>
    <s v="08/12/2023 7:50:50"/>
    <s v="08/12/2023 23:50:00"/>
    <s v="RONDA DE INSPECCIÓN DE SALAS Y TOMA DE TEMPERATURAS DC APOQUINDO"/>
    <s v="RONDA REALIZADA"/>
    <d v="1899-12-30T00:00:00"/>
    <d v="1899-12-30T00:00:00"/>
    <d v="1899-12-30T00:00:00"/>
    <s v=""/>
    <s v="Cumplido"/>
    <m/>
    <m/>
    <m/>
    <m/>
    <m/>
    <d v="2023-11-10T00:00:00"/>
    <s v="CUMPLE"/>
    <s v="NO CUMPLE"/>
    <x v="0"/>
    <s v="NO CUMPLE"/>
    <s v="NO CUMPLE"/>
    <s v="CUMPLE"/>
    <s v="NO CUMPLE"/>
    <x v="0"/>
    <s v="NO CUMPLE"/>
    <s v="NO CUMPLE"/>
  </r>
  <r>
    <s v="INC000002486855"/>
    <s v="INFRAESTRUCTURA DC"/>
    <x v="0"/>
    <s v="APQ ACCESOS"/>
    <s v="MARIO A BARRIENTOS RUIZ"/>
    <s v="MBARRIENTOS"/>
    <s v="4-Menor/Localizado"/>
    <s v="4-Baja"/>
    <s v="Baja"/>
    <x v="0"/>
    <s v="TELEFONICA GLOBAL TECHNOLOGY S.A.AGENCIA EN CHILE"/>
    <s v="RONDA DE INSPECCIÓN DE SALAS Y TOMA DE TEMPERATURAS DC APOQUINDO"/>
    <s v="08/12/2023 7:39:35"/>
    <s v="08/12/2023 7:40:39"/>
    <x v="0"/>
    <s v="TI"/>
    <s v="CLIMA"/>
    <s v="08/12/2023 7:51:53"/>
    <s v="08/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6966"/>
    <s v="HOUSING"/>
    <x v="15"/>
    <s v="APQ ACCESOS"/>
    <s v="LUIS O MORALES ARENAS"/>
    <s v="tct_luimoa"/>
    <s v="4-Menor/Localizado"/>
    <s v="4-Baja"/>
    <s v="Baja"/>
    <x v="0"/>
    <s v="TELEFONICA EMPRESAS DE CHILE SA"/>
    <s v="SE GENERA TICKET POR RONDA Y REVISION DE SALAS TECNICAS"/>
    <s v="08/12/2023 10:06:36"/>
    <s v="08/12/2023 10:07:59"/>
    <x v="0"/>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s v="CUMPLE"/>
    <s v="NO CUMPLE"/>
    <x v="0"/>
    <s v="NO CUMPLE"/>
    <s v="NO CUMPLE"/>
    <s v="NO CUMPLE"/>
    <s v="CUMPLE"/>
    <x v="0"/>
    <s v="NO CUMPLE"/>
    <s v="NO CUMPLE"/>
  </r>
  <r>
    <s v="INC000002486981"/>
    <s v="HOUSING"/>
    <x v="14"/>
    <s v="BELIEVE"/>
    <s v="RICARDO F ORELLANA MARDONES"/>
    <s v="frp_dvital"/>
    <s v="3-Moderado/Limitado"/>
    <s v="3-Medio"/>
    <s v="Media"/>
    <x v="0"/>
    <s v="FORUM SERVICIOS FINANCIEROS SA"/>
    <s v="GESTION DATACENTER/ ACCESOS / FORUM SERVICIOS FINANCIEROS SA"/>
    <s v="08/12/2023 10:24:46"/>
    <s v="08/12/2023 10:35:01"/>
    <x v="0"/>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s v="CUMPLE"/>
    <s v="NO CUMPLE"/>
    <x v="0"/>
    <s v="NO CUMPLE"/>
    <s v="NO CUMPLE"/>
    <s v="NO CUMPLE"/>
    <s v="NO CUMPLE"/>
    <x v="0"/>
    <s v="NO CUMPLE"/>
    <s v="CUMPLE"/>
  </r>
  <r>
    <s v="INC000002487091"/>
    <s v="RED INTERNA"/>
    <x v="0"/>
    <s v="APOQUINDO TI"/>
    <s v="RICARDO F ORELLANA MARDONES"/>
    <s v="tct_rorell"/>
    <s v="4-Menor/Localizado"/>
    <s v="4-Baja"/>
    <s v="Baja"/>
    <x v="0"/>
    <s v="TELEFONICA EMPRESAS DE CHILE SA"/>
    <s v="RONDA Y MEDICIÓN DE TEMPERATURAS EN SALAS TIC"/>
    <s v="08/12/2023 12:20:09"/>
    <s v="08/12/2023 12:21:25"/>
    <x v="0"/>
    <s v="TI"/>
    <s v="CLIMA"/>
    <s v="08/12/2023 12:34:55"/>
    <s v="08/12/2023 23:50:00"/>
    <m/>
    <s v="ACT REALIZADA SIN NOVEDAD"/>
    <d v="1899-12-30T00:00:00"/>
    <d v="1899-12-30T00:00:00"/>
    <d v="1899-12-30T00:00:00"/>
    <s v=""/>
    <s v="Cumplido"/>
    <m/>
    <m/>
    <m/>
    <m/>
    <m/>
    <d v="2023-11-16T00:00:00"/>
    <s v="CUMPLE"/>
    <s v="NO CUMPLE"/>
    <x v="0"/>
    <s v="NO CUMPLE"/>
    <s v="NO CUMPLE"/>
    <s v="CUMPLE"/>
    <s v="NO CUMPLE"/>
    <x v="0"/>
    <s v="NO CUMPLE"/>
    <s v="NO CUMPLE"/>
  </r>
  <r>
    <s v="INC000002487098"/>
    <s v="TICKET-INTELIGENTE"/>
    <x v="4"/>
    <s v="GESTION TI"/>
    <s v="JUAN CARLOS UZCATEGUI FUGUETT"/>
    <s v="USR_TSIGHT"/>
    <s v="1-Extenso/Generalizado"/>
    <s v="4-Baja"/>
    <s v="Baja"/>
    <x v="1"/>
    <s v="FUNDACION INSTITUTO PROFESIONAL DUOC UC"/>
    <s v="fiprdu01 - ilo_sncarlos TICKET AUTOMATICO"/>
    <s v="08/12/2023 12:25:44"/>
    <s v="08/12/2023 12:25:44"/>
    <x v="0"/>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s v="CUMPLE"/>
    <s v="NO CUMPLE"/>
    <x v="0"/>
    <s v="NO CUMPLE"/>
    <s v="NO CUMPLE"/>
    <s v="NO CUMPLE"/>
    <s v="CUMPLE"/>
    <x v="0"/>
    <s v="NO CUMPLE"/>
    <s v="NO CUMPLE"/>
  </r>
  <r>
    <s v="INC000002487213"/>
    <s v="VPN IP - MPLS"/>
    <x v="4"/>
    <s v="GESTION HD"/>
    <s v="JUAN CARLOS UZCATEGUI FUGUETT"/>
    <s v="frp_fpetro"/>
    <s v="3-Moderado/Limitado"/>
    <s v="3-Medio"/>
    <s v="Media"/>
    <x v="0"/>
    <s v="TELEFONICA GLOBAL TECHNOLOGY S.A.AGENCIA EN CHILE"/>
    <s v="REQ/DUOC | Solicitud de ventana de reinicio HYP-PVESPUCIO"/>
    <s v="08/12/2023 13:39:11"/>
    <s v="08/12/2023 13:42:02"/>
    <x v="0"/>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s v="CUMPLE"/>
    <s v="NO CUMPLE"/>
    <x v="0"/>
    <s v="NO CUMPLE"/>
    <s v="NO CUMPLE"/>
    <s v="NO CUMPLE"/>
    <s v="NO CUMPLE"/>
    <x v="0"/>
    <s v="NO CUMPLE"/>
    <s v="CUMPLE"/>
  </r>
  <r>
    <s v="INC000002487224"/>
    <s v="RED INTERNA"/>
    <x v="6"/>
    <s v="APQ ACCESOS"/>
    <s v="YORDI M HURTADO ARAYA"/>
    <s v="tct_yorhua"/>
    <s v="4-Menor/Localizado"/>
    <s v="4-Baja"/>
    <s v="Baja"/>
    <x v="0"/>
    <s v="TELEFONICA CYBERSECURITY TECH CHILE SPA"/>
    <s v="RONDA TOMA DE TEMPERATURAS SALAS TIC 16:30"/>
    <s v="08/12/2023 15:59:47"/>
    <s v="08/12/2023 16:00:29"/>
    <x v="0"/>
    <s v="CDP ANTIGUO 1"/>
    <s v="CDP ANTIGUO 2"/>
    <s v="08/12/2023 16:34:03"/>
    <s v="08/12/2023 23:50:00"/>
    <s v="RONDA TOMA DE TEMPERATURAS SALAS TIC 16:30"/>
    <s v="RONDA REALIZADA"/>
    <d v="1899-12-30T00:00:00"/>
    <d v="1899-12-30T00:34:16"/>
    <d v="1899-12-30T00:34:16"/>
    <s v=""/>
    <s v="Cumplido"/>
    <m/>
    <m/>
    <m/>
    <m/>
    <m/>
    <d v="2023-11-08T00:00:00"/>
    <s v="CUMPLE"/>
    <s v="NO CUMPLE"/>
    <x v="0"/>
    <s v="NO CUMPLE"/>
    <s v="NO CUMPLE"/>
    <s v="CUMPLE"/>
    <s v="NO CUMPLE"/>
    <x v="0"/>
    <s v="NO CUMPLE"/>
    <s v="NO CUMPLE"/>
  </r>
  <r>
    <s v="INC000002487226"/>
    <s v="RED INTERNA"/>
    <x v="6"/>
    <s v="APQ ACCESOS"/>
    <s v="YORDI M HURTADO ARAYA"/>
    <s v="tct_yorhua"/>
    <s v="4-Menor/Localizado"/>
    <s v="4-Baja"/>
    <s v="Baja"/>
    <x v="0"/>
    <s v="TELEFONICA CYBERSECURITY TECH CHILE SPA"/>
    <s v="RONDA SALAS TECNICAS 19:30"/>
    <s v="08/12/2023 16:00:40"/>
    <s v="08/12/2023 16:01:04"/>
    <x v="0"/>
    <s v="CDP ANTIGUO 1"/>
    <s v="CDP ANTIGUO 2"/>
    <s v="08/12/2023 16:33:44"/>
    <s v="08/12/2023 23:50:00"/>
    <s v="RONDA SALAS TECNICAS 19:30"/>
    <s v="RONDA REALIZADA"/>
    <d v="1899-12-30T00:00:00"/>
    <d v="1899-12-30T00:33:04"/>
    <d v="1899-12-30T00:33:04"/>
    <s v=""/>
    <s v="Cumplido"/>
    <m/>
    <m/>
    <m/>
    <m/>
    <m/>
    <d v="2023-11-08T00:00:00"/>
    <s v="CUMPLE"/>
    <s v="NO CUMPLE"/>
    <x v="0"/>
    <s v="NO CUMPLE"/>
    <s v="NO CUMPLE"/>
    <s v="CUMPLE"/>
    <s v="NO CUMPLE"/>
    <x v="0"/>
    <s v="NO CUMPLE"/>
    <s v="NO CUMPLE"/>
  </r>
  <r>
    <s v="INC000002487246"/>
    <s v="HOUSING"/>
    <x v="19"/>
    <s v="BELIEVE"/>
    <s v="FRANCISCO J FELIU ABARCA"/>
    <s v="frp_josama"/>
    <s v="3-Moderado/Limitado"/>
    <s v="3-Medio"/>
    <s v="Media"/>
    <x v="0"/>
    <s v="COMERCIAL ECCSA S A"/>
    <s v="GESTION DATACENTER/ ACCESOS/  DC SAN MARTIN/ COMERCIAL ECCSA S A"/>
    <s v="08/12/2023 23:44:02"/>
    <s v="08/12/2023 23:50:43"/>
    <x v="0"/>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s v="CUMPLE"/>
    <s v="NO CUMPLE"/>
    <x v="0"/>
    <s v="NO CUMPLE"/>
    <s v="NO CUMPLE"/>
    <s v="CUMPLE"/>
    <s v="NO CUMPLE"/>
    <x v="0"/>
    <s v="NO CUMPLE"/>
    <s v="NO CUMPLE"/>
  </r>
  <r>
    <s v="INC000002487262"/>
    <s v="HOUSING"/>
    <x v="15"/>
    <s v="APQ ACCESOS"/>
    <s v="JOSE G MARQUEZ MARCANO"/>
    <s v="tct_josmam"/>
    <s v="4-Menor/Localizado"/>
    <s v="4-Baja"/>
    <s v="Baja"/>
    <x v="0"/>
    <s v="TELEFONICA EMPRESAS DE CHILE SA"/>
    <s v="RONDA Y REVISION DE SALAS"/>
    <s v="09/12/2023 7:03:25"/>
    <s v="09/12/2023 7:04:14"/>
    <x v="0"/>
    <s v="CDP ANTIGUO 1"/>
    <s v="CDP ANTIGUO 2"/>
    <s v="09/12/2023 7:06:24"/>
    <s v="09/12/2023 23:50:00"/>
    <s v="RONDA Y REVISION DE SALAS"/>
    <s v="RONDAS REALIZADAS"/>
    <d v="1899-12-30T00:01:55"/>
    <d v="1899-12-30T00:02:59"/>
    <d v="1899-12-30T00:01:04"/>
    <s v=""/>
    <s v="Cumplido"/>
    <m/>
    <m/>
    <m/>
    <m/>
    <m/>
    <d v="2023-11-09T00:00:00"/>
    <s v="CUMPLE"/>
    <s v="NO CUMPLE"/>
    <x v="0"/>
    <s v="NO CUMPLE"/>
    <s v="NO CUMPLE"/>
    <s v="CUMPLE"/>
    <s v="NO CUMPLE"/>
    <x v="0"/>
    <s v="NO CUMPLE"/>
    <s v="NO CUMPLE"/>
  </r>
  <r>
    <s v="INC000002487268"/>
    <s v="INFRAESTRUCTURA DC"/>
    <x v="0"/>
    <s v="APQ ACCESOS"/>
    <s v="MARIO A BARRIENTOS RUIZ"/>
    <s v="MBARRIENTOS"/>
    <s v="4-Menor/Localizado"/>
    <s v="4-Baja"/>
    <s v="Baja"/>
    <x v="0"/>
    <s v="TELEFONICA GLOBAL TECHNOLOGY S.A.AGENCIA EN CHILE"/>
    <s v="RONDA DE INSPECCIÓN DE SALAS Y TOMA DE TEMPERATURAS DC APOQUINDO"/>
    <s v="09/12/2023 7:40:08"/>
    <s v="09/12/2023 7:41:30"/>
    <x v="0"/>
    <s v="TI"/>
    <m/>
    <s v="09/12/2023 7:57:35"/>
    <s v="09/12/2023 23:50:00"/>
    <s v="RONDA DE INSPECCIÓN DE SALAS Y TOMA DE TEMPERATURAS DC APOQUINDO"/>
    <s v="RONDA REALIZADA"/>
    <d v="1899-12-30T00:00:00"/>
    <d v="1899-12-30T00:00:00"/>
    <d v="1899-12-30T00:00:00"/>
    <s v=""/>
    <s v="Cumplido"/>
    <m/>
    <m/>
    <m/>
    <m/>
    <m/>
    <d v="2023-11-14T00:00:00"/>
    <s v="CUMPLE"/>
    <s v="NO CUMPLE"/>
    <x v="0"/>
    <s v="NO CUMPLE"/>
    <s v="NO CUMPLE"/>
    <s v="CUMPLE"/>
    <s v="NO CUMPLE"/>
    <x v="0"/>
    <s v="NO CUMPLE"/>
    <s v="NO CUMPLE"/>
  </r>
  <r>
    <s v="INC000002487270"/>
    <s v="INFRAESTRUCTURA DC"/>
    <x v="0"/>
    <s v="APQ ACCESOS"/>
    <s v="MARIO A BARRIENTOS RUIZ"/>
    <s v="MBARRIENTOS"/>
    <s v="4-Menor/Localizado"/>
    <s v="4-Baja"/>
    <s v="Baja"/>
    <x v="0"/>
    <s v="TELEFONICA GLOBAL TECHNOLOGY S.A.AGENCIA EN CHILE"/>
    <s v="RONDA DE INSPECCIÓN DE SALAS Y TOMA DE TEMPERATURAS DC APOQUINDO"/>
    <s v="09/12/2023 7:41:46"/>
    <s v="09/12/2023 7:42:54"/>
    <x v="0"/>
    <s v="TI"/>
    <s v="CLIMA"/>
    <s v="09/12/2023 7:58:41"/>
    <s v="09/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7272"/>
    <s v="INFRAESTRUCTURA DC"/>
    <x v="0"/>
    <s v="APQ ACCESOS"/>
    <s v="MARIO A BARRIENTOS RUIZ"/>
    <s v="MBARRIENTOS"/>
    <s v="4-Menor/Localizado"/>
    <s v="4-Baja"/>
    <s v="Baja"/>
    <x v="0"/>
    <s v="TELEFONICA GLOBAL TECHNOLOGY S.A.AGENCIA EN CHILE"/>
    <s v="RONDA DE INSPECCIÓN DE SALAS Y TOMA DE TEMPERATURAS DC APOQUINDO"/>
    <s v="09/12/2023 7:43:07"/>
    <s v="09/12/2023 7:44:17"/>
    <x v="0"/>
    <s v="TI"/>
    <s v="CLIMA"/>
    <s v="09/12/2023 7:59:22"/>
    <s v="09/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7274"/>
    <s v="INFRAESTRUCTURA DC"/>
    <x v="0"/>
    <s v="APQ ACCESOS"/>
    <s v="MARIO A BARRIENTOS RUIZ"/>
    <s v="MBARRIENTOS"/>
    <s v="4-Menor/Localizado"/>
    <s v="4-Baja"/>
    <s v="Baja"/>
    <x v="0"/>
    <s v="TELEFONICA GLOBAL TECHNOLOGY S.A.AGENCIA EN CHILE"/>
    <s v="RONDA DE INSPECCIÓN DE SALAS Y TOMA DE TEMPERATURAS DC APOQUINDO"/>
    <s v="09/12/2023 7:44:41"/>
    <s v="09/12/2023 7:45:35"/>
    <x v="0"/>
    <s v="TI"/>
    <s v="CLIMA"/>
    <s v="09/12/2023 8:00:01"/>
    <s v="09/12/2023 23:50:00"/>
    <s v="RONDA DE INSPECCIÓN DE SALAS Y TOMA DE TEMPERATURAS DC APOQUINDO"/>
    <s v="RONDA REALIZADA"/>
    <d v="1899-12-30T00:00:00"/>
    <d v="1899-12-30T00:00:00"/>
    <d v="1899-12-30T00:00:00"/>
    <s v=""/>
    <s v="Cumplido"/>
    <m/>
    <m/>
    <m/>
    <m/>
    <m/>
    <d v="2023-11-08T00:00:00"/>
    <s v="CUMPLE"/>
    <s v="NO CUMPLE"/>
    <x v="0"/>
    <s v="NO CUMPLE"/>
    <s v="NO CUMPLE"/>
    <s v="CUMPLE"/>
    <s v="NO CUMPLE"/>
    <x v="0"/>
    <s v="NO CUMPLE"/>
    <s v="NO CUMPLE"/>
  </r>
  <r>
    <s v="INC000002487280"/>
    <s v="HOUSING"/>
    <x v="15"/>
    <s v="APQ ACCESOS"/>
    <s v="LUIS O MORALES ARENAS"/>
    <s v="tct_luimoa"/>
    <s v="4-Menor/Localizado"/>
    <s v="4-Baja"/>
    <s v="Baja"/>
    <x v="0"/>
    <s v="TELEFONICA EMPRESAS DE CHILE SA"/>
    <s v="SE GENERA TICKET POR RONDA Y REVISION DE SALAS TECNICAS"/>
    <s v="09/12/2023 8:41:38"/>
    <s v="09/12/2023 8:43:05"/>
    <x v="0"/>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x v="0"/>
    <s v="NO CUMPLE"/>
    <s v="NO CUMPLE"/>
    <s v="CUMPLE"/>
    <s v="NO CUMPLE"/>
    <x v="0"/>
    <s v="NO CUMPLE"/>
    <s v="NO CUMPLE"/>
  </r>
  <r>
    <s v="INC000002487289"/>
    <s v="RED INTERNA"/>
    <x v="0"/>
    <s v="APOQUINDO TI"/>
    <s v="RICARDO F ORELLANA MARDONES"/>
    <s v="tct_rorell"/>
    <s v="4-Menor/Localizado"/>
    <s v="4-Baja"/>
    <s v="Baja"/>
    <x v="0"/>
    <s v="TELEFONICA EMPRESAS DE CHILE SA"/>
    <s v="RONDA Y MEDICIÓN DE TEMPERATURAS EN SALAS TIC"/>
    <s v="09/12/2023 12:10:12"/>
    <s v="09/12/2023 12:11:12"/>
    <x v="0"/>
    <s v="TI"/>
    <s v="CLIMA"/>
    <s v="09/12/2023 12:50:25"/>
    <s v="09/12/2023 23:50:00"/>
    <m/>
    <s v="ACT REALIZADA SIN NOVEDAD"/>
    <d v="1899-12-30T00:00:00"/>
    <d v="1899-12-30T00:00:00"/>
    <d v="1899-12-30T00:00:00"/>
    <s v=""/>
    <s v="Cumplido"/>
    <m/>
    <m/>
    <m/>
    <m/>
    <m/>
    <d v="2023-11-09T00:00:00"/>
    <s v="CUMPLE"/>
    <s v="NO CUMPLE"/>
    <x v="0"/>
    <s v="NO CUMPLE"/>
    <s v="NO CUMPLE"/>
    <s v="CUMPLE"/>
    <s v="NO CUMPLE"/>
    <x v="0"/>
    <s v="NO CUMPLE"/>
    <s v="NO CUMPLE"/>
  </r>
  <r>
    <s v="INC000002487315"/>
    <s v="CORREO"/>
    <x v="4"/>
    <s v="TI"/>
    <s v="JUAN CARLOS UZCATEGUI FUGUETT"/>
    <s v="tct_jsaave"/>
    <s v="3-Moderado/Limitado"/>
    <s v="3-Medio"/>
    <s v="Media"/>
    <x v="0"/>
    <s v="TELEFONICA CYBERSECURITY TECH CHILE SPA"/>
    <s v="Problemas con accese VPN"/>
    <s v="08/12/2023 15:58:24"/>
    <s v="08/12/2023 16:08:40"/>
    <x v="0"/>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s v="CUMPLE"/>
    <s v="NO CUMPLE"/>
    <x v="0"/>
    <s v="NO CUMPLE"/>
    <s v="NO CUMPLE"/>
    <s v="CUMPLE"/>
    <s v="NO CUMPLE"/>
    <x v="0"/>
    <s v="NO CUMPLE"/>
    <s v="NO CUMPLE"/>
  </r>
  <r>
    <s v="INC000002487360"/>
    <s v="INFRAESTRUCTURA DC"/>
    <x v="6"/>
    <s v="APQ ACCESOS"/>
    <s v="FRANCISCO J FELIU ABARCA"/>
    <s v="tct_frafea"/>
    <s v="4-Menor/Localizado"/>
    <s v="4-Baja"/>
    <s v="Baja"/>
    <x v="0"/>
    <s v="TELEFONICA CYBERSECURITY TECH CHILE SPA"/>
    <s v="RONDA POR TOMA DE TEMPERATURAS EN SALAS TIC"/>
    <s v="08/12/2023 20:44:13"/>
    <s v="08/12/2023 20:45:17"/>
    <x v="0"/>
    <s v="TI"/>
    <s v="CLIMA"/>
    <s v="08/12/2023 20:51:36"/>
    <s v="08/12/2023 23:50:00"/>
    <s v="RONDA POR TOMA DE TEMPERATURAS EN SALAS TIC"/>
    <s v="RONDA REALIZADA"/>
    <d v="1899-12-30T00:00:00"/>
    <d v="1899-12-30T00:00:00"/>
    <d v="1899-12-30T00:00:00"/>
    <s v=""/>
    <s v="Cumplido"/>
    <m/>
    <m/>
    <m/>
    <m/>
    <m/>
    <d v="2023-11-10T00:00:00"/>
    <s v="CUMPLE"/>
    <s v="NO CUMPLE"/>
    <x v="0"/>
    <s v="NO CUMPLE"/>
    <s v="NO CUMPLE"/>
    <s v="CUMPLE"/>
    <s v="NO CUMPLE"/>
    <x v="0"/>
    <s v="NO CUMPLE"/>
    <s v="NO CUMPLE"/>
  </r>
  <r>
    <s v="INC000002487362"/>
    <s v="INFRAESTRUCTURA DC"/>
    <x v="6"/>
    <s v="APQ ACCESOS"/>
    <s v="FRANCISCO J FELIU ABARCA"/>
    <s v="tct_frafea"/>
    <s v="4-Menor/Localizado"/>
    <s v="4-Baja"/>
    <s v="Baja"/>
    <x v="0"/>
    <s v="TELEFONICA CYBERSECURITY TECH CHILE SPA"/>
    <s v="RONDA PREVENTIVA EN SALAS TIC"/>
    <s v="08/12/2023 20:56:29"/>
    <s v="08/12/2023 20:57:14"/>
    <x v="0"/>
    <s v="TI"/>
    <s v="INFRAESTRUCTURA"/>
    <s v="08/12/2023 21:34:59"/>
    <s v="08/12/2023 23:50:00"/>
    <s v="RONDA PREVENTIVA EN SALAS TIC"/>
    <s v="RONDA REALIZADA"/>
    <d v="1899-12-30T00:00:00"/>
    <d v="1899-12-30T00:00:00"/>
    <d v="1899-12-30T00:00:00"/>
    <s v=""/>
    <s v="Cumplido"/>
    <m/>
    <m/>
    <m/>
    <m/>
    <m/>
    <d v="2023-11-08T00:00:00"/>
    <s v="CUMPLE"/>
    <s v="NO CUMPLE"/>
    <x v="0"/>
    <s v="NO CUMPLE"/>
    <s v="NO CUMPLE"/>
    <s v="CUMPLE"/>
    <s v="NO CUMPLE"/>
    <x v="0"/>
    <s v="NO CUMPLE"/>
    <s v="NO CUMPLE"/>
  </r>
  <r>
    <s v="INC000002487368"/>
    <s v="HOUSING"/>
    <x v="15"/>
    <s v="APQ ACCESOS"/>
    <s v="JOSE G MARQUEZ MARCANO"/>
    <s v="tct_josmam"/>
    <s v="4-Menor/Localizado"/>
    <s v="4-Baja"/>
    <s v="Baja"/>
    <x v="0"/>
    <s v="TELEFONICA EMPRESAS DE CHILE SA"/>
    <s v="RONDA Y REVISION DE SALAS"/>
    <s v="08/12/2023 22:18:58"/>
    <s v="08/12/2023 22:19:49"/>
    <x v="0"/>
    <s v="CDP ANTIGUO 1"/>
    <s v="CDP ANTIGUO 2"/>
    <s v="08/12/2023 22:31:14"/>
    <s v="08/12/2023 23:50:00"/>
    <s v="RONDA Y REVISION DE SALAS"/>
    <s v="RONDAS REALIZADAS"/>
    <d v="1899-12-30T00:11:05"/>
    <d v="1899-12-30T00:12:16"/>
    <d v="1899-12-30T00:01:11"/>
    <s v=""/>
    <s v="Cumplido"/>
    <m/>
    <m/>
    <m/>
    <m/>
    <m/>
    <d v="2023-11-08T00:00:00"/>
    <s v="CUMPLE"/>
    <s v="NO CUMPLE"/>
    <x v="0"/>
    <s v="NO CUMPLE"/>
    <s v="NO CUMPLE"/>
    <s v="CUMPLE"/>
    <s v="NO CUMPLE"/>
    <x v="0"/>
    <s v="NO CUMPLE"/>
    <s v="NO CUMPLE"/>
  </r>
  <r>
    <s v="INC000002487374"/>
    <s v="INFRAESTRUCTURA DC"/>
    <x v="6"/>
    <s v="APQ ACCESOS"/>
    <s v="FRANCISCO J FELIU ABARCA"/>
    <s v="tct_frafea"/>
    <s v="4-Menor/Localizado"/>
    <s v="4-Baja"/>
    <s v="Baja"/>
    <x v="0"/>
    <s v="TELEFONICA CYBERSECURITY TECH CHILE SPA"/>
    <s v="RONDA POR TOMA DE TEMPERATURAS EN SALAS TIC"/>
    <s v="09/12/2023 0:31:36"/>
    <s v="09/12/2023 0:33:47"/>
    <x v="0"/>
    <s v="TI"/>
    <s v="CLIMA"/>
    <s v="09/12/2023 0:38:01"/>
    <s v="09/12/2023 23:50:00"/>
    <s v="RONDA POR TOMA DE TEMPERATURAS EN SALAS TIC"/>
    <s v="RONDA REALIZADA"/>
    <d v="1899-12-30T00:00:00"/>
    <d v="1899-12-30T00:00:00"/>
    <d v="1899-12-30T00:00:00"/>
    <s v=""/>
    <s v="Cumplido"/>
    <m/>
    <m/>
    <m/>
    <m/>
    <m/>
    <d v="2023-11-09T00:00:00"/>
    <s v="CUMPLE"/>
    <s v="NO CUMPLE"/>
    <x v="0"/>
    <s v="NO CUMPLE"/>
    <s v="NO CUMPLE"/>
    <s v="CUMPLE"/>
    <s v="NO CUMPLE"/>
    <x v="0"/>
    <s v="NO CUMPLE"/>
    <s v="NO CUMPLE"/>
  </r>
  <r>
    <s v="INC000002487378"/>
    <s v="HOUSING"/>
    <x v="6"/>
    <s v="APQ ACCESOS"/>
    <s v="FRANCISCO J FELIU ABARCA"/>
    <s v="tct_frafea"/>
    <s v="4-Menor/Localizado"/>
    <s v="4-Baja"/>
    <s v="Baja"/>
    <x v="0"/>
    <s v="TELEFONICA CYBERSECURITY TECH CHILE SPA"/>
    <s v="NCIDENTE DATACENTER SAN MARTIN - INC000002487378 / CAIDA DE ENLACE CLIENTE RIPLEY"/>
    <s v="09/12/2023 1:26:47"/>
    <s v="09/12/2023 1:28:16"/>
    <x v="0"/>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s v="CUMPLE"/>
    <s v="NO CUMPLE"/>
    <x v="0"/>
    <s v="NO CUMPLE"/>
    <s v="NO CUMPLE"/>
    <s v="CUMPLE"/>
    <s v="NO CUMPLE"/>
    <x v="0"/>
    <s v="NO CUMPLE"/>
    <s v="NO CUMPLE"/>
  </r>
  <r>
    <s v="INC000002487387"/>
    <s v="HOUSING"/>
    <x v="16"/>
    <s v="BELIEVE"/>
    <s v="LUIS O MORALES ARENAS"/>
    <s v="frp_josama"/>
    <s v="3-Moderado/Limitado"/>
    <s v="3-Medio"/>
    <s v="Media"/>
    <x v="0"/>
    <s v="INELCOM CHILE SA"/>
    <s v="GESTION DATACENTER/ ACCESOS/  DC PAINE/ INELCOM CHILE SA"/>
    <s v="09/12/2023 8:07:37"/>
    <s v="09/12/2023 8:14:05"/>
    <x v="0"/>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s v="NO CUMPLE"/>
    <s v="CUMPLE"/>
    <x v="0"/>
    <s v="NO CUMPLE"/>
    <s v="NO CUMPLE"/>
    <s v="NO CUMPLE"/>
    <s v="NO CUMPLE"/>
    <x v="0"/>
    <s v="CUMPLE"/>
    <s v="NO CUMPLE"/>
  </r>
  <r>
    <s v="INC000002487400"/>
    <s v="BACKUP ON DEMAND"/>
    <x v="9"/>
    <s v="BACK UP DATA CENTER (BACKUP ON DEMAND)"/>
    <s v="RODRIGO VÁSQUEZ MUÑOZ"/>
    <s v="tct_rvasqu"/>
    <s v="4-Menor/Localizado"/>
    <s v="4-Baja"/>
    <s v="Baja"/>
    <x v="0"/>
    <s v="TELEFONICA GLOBAL TECHNOLOGY S.A.AGENCIA EN CHILE"/>
    <s v="revision estado plataformas de respaldo"/>
    <s v="09/12/2023 9:25:21"/>
    <s v="09/12/2023 9:26:40"/>
    <x v="0"/>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s v="CUMPLE"/>
    <s v="NO CUMPLE"/>
    <x v="0"/>
    <s v="NO CUMPLE"/>
    <s v="NO CUMPLE"/>
    <s v="NO CUMPLE"/>
    <s v="NO CUMPLE"/>
    <x v="0"/>
    <s v="NO CUMPLE"/>
    <s v="CUMPLE"/>
  </r>
  <r>
    <s v="INC000002487529"/>
    <s v="RED INTERNA"/>
    <x v="0"/>
    <s v="APOQUINDO TI"/>
    <s v="RICARDO F ORELLANA MARDONES"/>
    <s v="tct_rorell"/>
    <s v="4-Menor/Localizado"/>
    <s v="4-Baja"/>
    <s v="Baja"/>
    <x v="0"/>
    <s v="TELEFONICA EMPRESAS DE CHILE SA"/>
    <s v="RONDA Y MEDICIÓN DE TEMPERATURAS EN SALAS TIC"/>
    <s v="08/12/2023 16:26:24"/>
    <s v="08/12/2023 16:27:29"/>
    <x v="0"/>
    <s v="TI"/>
    <s v="CLIMA"/>
    <s v="08/12/2023 16:46:58"/>
    <s v="08/12/2023 23:50:00"/>
    <m/>
    <s v="ACT REALIZADA SIN NOVEDAD"/>
    <d v="1899-12-30T00:00:00"/>
    <d v="1899-12-30T00:00:00"/>
    <d v="1899-12-30T00:00:00"/>
    <s v=""/>
    <s v="Cumplido"/>
    <m/>
    <m/>
    <m/>
    <m/>
    <m/>
    <d v="2023-11-09T00:00:00"/>
    <s v="CUMPLE"/>
    <s v="NO CUMPLE"/>
    <x v="0"/>
    <s v="NO CUMPLE"/>
    <s v="NO CUMPLE"/>
    <s v="CUMPLE"/>
    <s v="NO CUMPLE"/>
    <x v="0"/>
    <s v="NO CUMPLE"/>
    <s v="NO CUMPLE"/>
  </r>
  <r>
    <s v="INC000002487597"/>
    <s v="RED INTERNA"/>
    <x v="0"/>
    <s v="APOQUINDO TI"/>
    <s v="RICARDO F ORELLANA MARDONES"/>
    <s v="tct_rorell"/>
    <s v="4-Menor/Localizado"/>
    <s v="4-Baja"/>
    <s v="Baja"/>
    <x v="0"/>
    <s v="TELEFONICA EMPRESAS DE CHILE SA"/>
    <s v="RONDA Y MEDICIÓN DE TEMPERATURAS EN SALAS TIC"/>
    <s v="08/12/2023 20:19:20"/>
    <s v="08/12/2023 20:20:14"/>
    <x v="0"/>
    <s v="TI"/>
    <s v="CLIMA"/>
    <s v="08/12/2023 20:32:56"/>
    <s v="08/12/2023 23:50:00"/>
    <m/>
    <s v="ACT REALIZADA SIN NOVEDAD"/>
    <d v="1899-12-30T00:00:00"/>
    <d v="1899-12-30T00:00:00"/>
    <d v="1899-12-30T00:00:00"/>
    <s v=""/>
    <s v="Cumplido"/>
    <m/>
    <m/>
    <m/>
    <m/>
    <m/>
    <d v="2023-11-09T00:00:00"/>
    <s v="CUMPLE"/>
    <s v="NO CUMPLE"/>
    <x v="0"/>
    <s v="NO CUMPLE"/>
    <s v="NO CUMPLE"/>
    <s v="CUMPLE"/>
    <s v="NO CUMPLE"/>
    <x v="0"/>
    <s v="NO CUMPLE"/>
    <s v="NO CUMPLE"/>
  </r>
  <r>
    <s v="INC000002487701"/>
    <s v="TICKET-INTELIGENTE"/>
    <x v="4"/>
    <s v="GESTION TI"/>
    <s v="JUAN CARLOS UZCATEGUI FUGUETT"/>
    <s v="USR_TSIGHT"/>
    <s v="1-Extenso/Generalizado"/>
    <s v="4-Baja"/>
    <s v="Baja"/>
    <x v="1"/>
    <s v="GPS CHILE SPA"/>
    <s v="gpschi01 - wnprdb_gps05 TICKET AUTOMATICO"/>
    <s v="09/12/2023 0:35:41"/>
    <s v="09/12/2023 0:35:41"/>
    <x v="0"/>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s v="CUMPLE"/>
    <s v="NO CUMPLE"/>
    <x v="0"/>
    <s v="NO CUMPLE"/>
    <s v="NO CUMPLE"/>
    <s v="NO CUMPLE"/>
    <s v="NO CUMPLE"/>
    <x v="0"/>
    <s v="NO CUMPLE"/>
    <s v="CUMPLE"/>
  </r>
  <r>
    <s v="INC000002487746"/>
    <s v="VPN IP - MPLS"/>
    <x v="3"/>
    <s v="GESTION HD"/>
    <s v="GUSTAVO AVILA VERA"/>
    <s v="frp_dalcap"/>
    <s v="4-Menor/Localizado"/>
    <s v="4-Baja"/>
    <s v="Baja"/>
    <x v="0"/>
    <s v="TELEFONICA GLOBAL TECHNOLOGY S.A.AGENCIA EN CHILE"/>
    <s v="REQ / Inconveniente con recepción de correos"/>
    <s v="09/12/2023 1:47:16"/>
    <s v="09/12/2023 1:48:50"/>
    <x v="0"/>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s v="CUMPLE"/>
    <s v="NO CUMPLE"/>
    <x v="0"/>
    <s v="NO CUMPLE"/>
    <s v="NO CUMPLE"/>
    <s v="NO CUMPLE"/>
    <s v="CUMPLE"/>
    <x v="0"/>
    <s v="NO CUMPLE"/>
    <s v="NO CUMPLE"/>
  </r>
  <r>
    <s v="INC000002487755"/>
    <s v="TICKET-INTELIGENTE"/>
    <x v="3"/>
    <s v="GESTION TI"/>
    <s v="GUSTAVO AVILA VERA"/>
    <s v="USR_TSIGHT"/>
    <s v="1-Extenso/Generalizado"/>
    <s v="4-Baja"/>
    <s v="Baja"/>
    <x v="1"/>
    <s v="BLUMAR S.A."/>
    <s v="blumar01 - blutssaperp TICKET AUTOMATICO"/>
    <s v="09/12/2023 2:07:03"/>
    <s v="09/12/2023 2:07:03"/>
    <x v="0"/>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s v="CUMPLE"/>
    <s v="NO CUMPLE"/>
    <x v="0"/>
    <s v="NO CUMPLE"/>
    <s v="NO CUMPLE"/>
    <s v="NO CUMPLE"/>
    <s v="CUMPLE"/>
    <x v="0"/>
    <s v="NO CUMPLE"/>
    <s v="NO CUMPLE"/>
  </r>
  <r>
    <s v="INC000002487823"/>
    <s v="HOUSING"/>
    <x v="15"/>
    <s v="APQ ACCESOS"/>
    <s v="LUIS O MORALES ARENAS"/>
    <s v="tct_luimoa"/>
    <s v="4-Menor/Localizado"/>
    <s v="4-Baja"/>
    <s v="Baja"/>
    <x v="0"/>
    <s v="TELEFONICA EMPRESAS DE CHILE SA"/>
    <s v="SE GENERA TICKET POR REVISION Y TOMA DE ALARMA DE CLIENTES"/>
    <s v="09/12/2023 10:12:01"/>
    <s v="09/12/2023 10:13:25"/>
    <x v="0"/>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s v="CUMPLE"/>
    <s v="NO CUMPLE"/>
    <x v="0"/>
    <s v="NO CUMPLE"/>
    <s v="NO CUMPLE"/>
    <s v="CUMPLE"/>
    <s v="NO CUMPLE"/>
    <x v="0"/>
    <s v="NO CUMPLE"/>
    <s v="NO CUMPLE"/>
  </r>
  <r>
    <s v="INC000002487837"/>
    <s v="HOUSING"/>
    <x v="15"/>
    <s v="APQ ACCESOS"/>
    <s v="LUIS O MORALES ARENAS"/>
    <s v="tct_luimoa"/>
    <s v="4-Menor/Localizado"/>
    <s v="4-Baja"/>
    <s v="Baja"/>
    <x v="0"/>
    <s v="TELEFONICA EMPRESAS DE CHILE SA"/>
    <s v="SE GENERA TICKET POR RONDA Y REVISION DE SALAS TECNICAS"/>
    <s v="09/12/2023 12:05:34"/>
    <s v="09/12/2023 12:06:43"/>
    <x v="0"/>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x v="0"/>
    <s v="NO CUMPLE"/>
    <s v="NO CUMPLE"/>
    <s v="CUMPLE"/>
    <s v="NO CUMPLE"/>
    <x v="0"/>
    <s v="NO CUMPLE"/>
    <s v="NO CUMPLE"/>
  </r>
  <r>
    <s v="INC000002487848"/>
    <s v="HOUSING"/>
    <x v="15"/>
    <s v="APQ ACCESOS"/>
    <s v="LUIS O MORALES ARENAS"/>
    <s v="tct_luimoa"/>
    <s v="4-Menor/Localizado"/>
    <s v="4-Baja"/>
    <s v="Baja"/>
    <x v="0"/>
    <s v="TELEFONICA EMPRESAS DE CHILE SA"/>
    <s v="SE GENERA TICKET POR RONDA Y REVISION DE SALAS TECNICAS"/>
    <s v="09/12/2023 15:03:42"/>
    <s v="09/12/2023 15:04:51"/>
    <x v="0"/>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s v="CUMPLE"/>
    <s v="NO CUMPLE"/>
    <x v="0"/>
    <s v="NO CUMPLE"/>
    <s v="NO CUMPLE"/>
    <s v="CUMPLE"/>
    <s v="NO CUMPLE"/>
    <x v="0"/>
    <s v="NO CUMPLE"/>
    <s v="NO CUMPLE"/>
  </r>
  <r>
    <s v="INC000002487850"/>
    <s v="RED INTERNA"/>
    <x v="0"/>
    <s v="APOQUINDO TI"/>
    <s v="RICARDO F ORELLANA MARDONES"/>
    <s v="tct_rorell"/>
    <s v="4-Menor/Localizado"/>
    <s v="4-Baja"/>
    <s v="Baja"/>
    <x v="0"/>
    <s v="TELEFONICA EMPRESAS DE CHILE SA"/>
    <s v="INCIDENCIA  AGUA  REBALSADA DESDE BAÑOS HOMBRES HASTA COCINA DEL EDIFICIO DATACENTER  APOQUINDO"/>
    <s v="09/12/2023 15:25:57"/>
    <s v="09/12/2023 15:29:54"/>
    <x v="0"/>
    <s v="TI"/>
    <s v="INFRAESTRUCTURA"/>
    <s v="09/12/2023 18:44:54"/>
    <s v="09/12/2023 23:50:00"/>
    <m/>
    <m/>
    <d v="1899-12-30T00:00:00"/>
    <d v="1899-12-30T00:00:00"/>
    <d v="1899-12-30T00:00:00"/>
    <s v=""/>
    <s v="Cumplido"/>
    <m/>
    <m/>
    <m/>
    <m/>
    <m/>
    <d v="2023-11-08T00:00:00"/>
    <s v="CUMPLE"/>
    <s v="NO CUMPLE"/>
    <x v="0"/>
    <s v="NO CUMPLE"/>
    <s v="NO CUMPLE"/>
    <s v="CUMPLE"/>
    <s v="NO CUMPLE"/>
    <x v="0"/>
    <s v="NO CUMPLE"/>
    <s v="NO CUMPLE"/>
  </r>
  <r>
    <s v="INC000002487950"/>
    <s v="INFRAESTRUCTURA DC"/>
    <x v="6"/>
    <s v="APQ ACCESOS"/>
    <s v="FRANCISCO J FELIU ABARCA"/>
    <s v="tct_frafea"/>
    <s v="4-Menor/Localizado"/>
    <s v="4-Baja"/>
    <s v="Baja"/>
    <x v="0"/>
    <s v="TELEFONICA CYBERSECURITY TECH CHILE SPA"/>
    <s v="RONDA POR TOMA DE TEMPERATURAS EN SALAS TIC"/>
    <s v="09/12/2023 5:47:28"/>
    <s v="09/12/2023 5:48:24"/>
    <x v="0"/>
    <s v="TI"/>
    <s v="CLIMA"/>
    <s v="09/12/2023 6:03:28"/>
    <s v="09/12/2023 23:50:00"/>
    <s v="RONDA POR TOMA DE TEMPERATURAS EN SALAS TIC"/>
    <s v="RONDA REALIZADA"/>
    <d v="1899-12-30T00:00:00"/>
    <d v="1899-12-30T00:00:00"/>
    <d v="1899-12-30T00:00:00"/>
    <s v=""/>
    <s v="Cumplido"/>
    <m/>
    <m/>
    <m/>
    <m/>
    <m/>
    <d v="2023-11-08T00:00:00"/>
    <s v="CUMPLE"/>
    <s v="NO CUMPLE"/>
    <x v="0"/>
    <s v="NO CUMPLE"/>
    <s v="NO CUMPLE"/>
    <s v="CUMPLE"/>
    <s v="NO CUMPLE"/>
    <x v="0"/>
    <s v="NO CUMPLE"/>
    <s v="NO CUMPLE"/>
  </r>
  <r>
    <s v="INC000002487979"/>
    <s v="INFRAESTRUCTURA DC"/>
    <x v="6"/>
    <s v="APQ ACCESOS"/>
    <s v="FRANCISCO J FELIU ABARCA"/>
    <s v="tct_frafea"/>
    <s v="4-Menor/Localizado"/>
    <s v="4-Baja"/>
    <s v="Baja"/>
    <x v="0"/>
    <s v="TELEFONICA CYBERSECURITY TECH CHILE SPA"/>
    <s v="RONDA PREVENTIVA Y LECTURA DE TEMPERATURAS EN SALAS TIC"/>
    <s v="09/12/2023 7:06:15"/>
    <s v="09/12/2023 7:07:08"/>
    <x v="0"/>
    <s v="TI"/>
    <s v="CLIMA"/>
    <s v="09/12/2023 7:21:45"/>
    <s v="09/12/2023 23:50:00"/>
    <s v="RONDA PREVENTIVA Y LECTURA DE TEMPERATURAS EN SALAS TIC"/>
    <s v="RONDA REALIZADA"/>
    <d v="1899-12-30T00:00:00"/>
    <d v="1899-12-30T00:00:00"/>
    <d v="1899-12-30T00:00:00"/>
    <s v=""/>
    <s v="Cumplido"/>
    <m/>
    <m/>
    <m/>
    <m/>
    <m/>
    <d v="2023-11-08T00:00:00"/>
    <s v="CUMPLE"/>
    <s v="NO CUMPLE"/>
    <x v="0"/>
    <s v="NO CUMPLE"/>
    <s v="NO CUMPLE"/>
    <s v="CUMPLE"/>
    <s v="NO CUMPLE"/>
    <x v="0"/>
    <s v="NO CUMPLE"/>
    <s v="NO CUMPLE"/>
  </r>
  <r>
    <s v="INC000002488112"/>
    <s v="RED INTERNA"/>
    <x v="0"/>
    <s v="APOQUINDO TI"/>
    <s v="RICARDO F ORELLANA MARDONES"/>
    <s v="tct_rorell"/>
    <s v="4-Menor/Localizado"/>
    <s v="4-Baja"/>
    <s v="Baja"/>
    <x v="0"/>
    <s v="TELEFONICA EMPRESAS DE CHILE SA"/>
    <s v="RONDA Y MEDICIÓN DE TEMPERATURAS EN SALAS TIC"/>
    <s v="09/12/2023 10:37:43"/>
    <s v="09/12/2023 10:38:38"/>
    <x v="0"/>
    <s v="TI"/>
    <s v="CLIMA"/>
    <s v="09/12/2023 10:49:47"/>
    <s v="09/12/2023 23:50:00"/>
    <m/>
    <s v="ACT REALIZADA SIN NOVEDAD"/>
    <d v="1899-12-30T00:00:00"/>
    <d v="1899-12-30T00:00:00"/>
    <d v="1899-12-30T00:00:00"/>
    <s v=""/>
    <s v="Cumplido"/>
    <m/>
    <m/>
    <m/>
    <m/>
    <m/>
    <d v="2023-11-13T00:00:00"/>
    <s v="CUMPLE"/>
    <s v="NO CUMPLE"/>
    <x v="0"/>
    <s v="NO CUMPLE"/>
    <s v="NO CUMPLE"/>
    <s v="CUMPLE"/>
    <s v="NO CUMPLE"/>
    <x v="0"/>
    <s v="NO CUMPLE"/>
    <s v="NO CUMPLE"/>
  </r>
  <r>
    <s v="INC000002488132"/>
    <s v="RED INTERNA"/>
    <x v="0"/>
    <s v="APOQUINDO TI"/>
    <s v="RICARDO F ORELLANA MARDONES"/>
    <s v="tct_rorell"/>
    <s v="4-Menor/Localizado"/>
    <s v="4-Baja"/>
    <s v="Baja"/>
    <x v="0"/>
    <s v="TELEFONICA EMPRESAS DE CHILE SA"/>
    <s v="RONDA Y MEDICIÓN DE TEMPERATURAS EN SALAS TIC"/>
    <s v="09/12/2023 16:24:27"/>
    <s v="09/12/2023 16:25:27"/>
    <x v="0"/>
    <s v="TI"/>
    <s v="CLIMA"/>
    <s v="09/12/2023 16:38:16"/>
    <s v="09/12/2023 23:50:00"/>
    <m/>
    <s v="ACT REALIZADA SIN NOVEDAD"/>
    <d v="1899-12-30T00:00:00"/>
    <d v="1899-12-30T00:00:00"/>
    <d v="1899-12-30T00:00:00"/>
    <s v=""/>
    <s v="Cumplido"/>
    <m/>
    <m/>
    <m/>
    <m/>
    <m/>
    <d v="2023-11-09T00:00:00"/>
    <s v="CUMPLE"/>
    <s v="NO CUMPLE"/>
    <x v="0"/>
    <s v="NO CUMPLE"/>
    <s v="NO CUMPLE"/>
    <s v="CUMPLE"/>
    <s v="NO CUMPLE"/>
    <x v="0"/>
    <s v="NO CUMPLE"/>
    <s v="NO CUMPLE"/>
  </r>
  <r>
    <s v="INC000002488167"/>
    <s v="HOUSING"/>
    <x v="15"/>
    <s v="APQ ACCESOS"/>
    <s v="JOSE G MARQUEZ MARCANO"/>
    <s v="tct_josmam"/>
    <s v="4-Menor/Localizado"/>
    <s v="4-Baja"/>
    <s v="Baja"/>
    <x v="0"/>
    <s v="TELEFONICA EMPRESAS DE CHILE SA"/>
    <s v="TOMA DE ALARMAS DE CLIENTES"/>
    <s v="09/12/2023 23:22:03"/>
    <s v="09/12/2023 23:22:42"/>
    <x v="0"/>
    <s v="CDP ANTIGUO 1"/>
    <s v="CDP ANTIGUO 2"/>
    <s v="09/12/2023 23:25:00"/>
    <s v="09/12/2023 23:50:00"/>
    <s v="TOMA DE ALARMAS DE CLIENTES"/>
    <s v="TOMA DE ALARMAS REALIZADAS"/>
    <d v="1899-12-30T00:02:00"/>
    <d v="1899-12-30T00:02:57"/>
    <d v="1899-12-30T00:00:57"/>
    <s v=""/>
    <s v="Cumplido"/>
    <m/>
    <m/>
    <m/>
    <m/>
    <m/>
    <d v="2023-11-09T00:00:00"/>
    <s v="CUMPLE"/>
    <s v="NO CUMPLE"/>
    <x v="0"/>
    <s v="NO CUMPLE"/>
    <s v="NO CUMPLE"/>
    <s v="CUMPLE"/>
    <s v="NO CUMPLE"/>
    <x v="0"/>
    <s v="NO CUMPLE"/>
    <s v="NO CUMPLE"/>
  </r>
  <r>
    <s v="INC000002488191"/>
    <s v="HOUSING"/>
    <x v="15"/>
    <s v="APQ ACCESOS"/>
    <s v="LUIS O MORALES ARENAS"/>
    <s v="tct_luimoa"/>
    <s v="4-Menor/Localizado"/>
    <s v="4-Baja"/>
    <s v="Baja"/>
    <x v="0"/>
    <s v="TELEFONICA EMPRESAS DE CHILE SA"/>
    <s v="SE GENERA TICKET POR RONDA Y REVISION DE SALAS TECNICAS"/>
    <s v="10/12/2023 8:27:04"/>
    <s v="10/12/2023 8:28:15"/>
    <x v="0"/>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x v="0"/>
    <s v="NO CUMPLE"/>
    <s v="NO CUMPLE"/>
    <s v="CUMPLE"/>
    <s v="NO CUMPLE"/>
    <x v="0"/>
    <s v="NO CUMPLE"/>
    <s v="NO CUMPLE"/>
  </r>
  <r>
    <s v="INC000002488250"/>
    <s v="TICKET-INTELIGENTE"/>
    <x v="4"/>
    <s v="GESTION TI"/>
    <s v="JUAN CARLOS UZCATEGUI FUGUETT"/>
    <s v="USR_TSIGHT"/>
    <s v="1-Extenso/Generalizado"/>
    <s v="4-Baja"/>
    <s v="Baja"/>
    <x v="1"/>
    <s v="FUNDACION INSTITUTO PROFESIONAL DUOC UC"/>
    <s v="fiprdu01 - ilo_conce TICKET AUTOMATICO"/>
    <s v="09/12/2023 11:54:02"/>
    <s v="09/12/2023 11:54:02"/>
    <x v="0"/>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s v="CUMPLE"/>
    <s v="NO CUMPLE"/>
    <x v="0"/>
    <s v="NO CUMPLE"/>
    <s v="NO CUMPLE"/>
    <s v="NO CUMPLE"/>
    <s v="CUMPLE"/>
    <x v="0"/>
    <s v="NO CUMPLE"/>
    <s v="NO CUMPLE"/>
  </r>
  <r>
    <s v="INC000002488408"/>
    <s v="RED INTERNA"/>
    <x v="0"/>
    <s v="APOQUINDO TI"/>
    <s v="RICARDO F ORELLANA MARDONES"/>
    <s v="tct_rorell"/>
    <s v="4-Menor/Localizado"/>
    <s v="4-Baja"/>
    <s v="Baja"/>
    <x v="0"/>
    <s v="TELEFONICA EMPRESAS DE CHILE SA"/>
    <s v="RONDA Y MEDICIÓN DE TEMPERATURAS EN SALAS TIC"/>
    <s v="09/12/2023 18:31:59"/>
    <s v="09/12/2023 18:32:54"/>
    <x v="0"/>
    <s v="TI"/>
    <s v="CLIMA"/>
    <s v="09/12/2023 18:45:55"/>
    <s v="09/12/2023 23:50:00"/>
    <m/>
    <s v="ACT REALIZADA SIN NOVEDAD"/>
    <d v="1899-12-30T00:00:00"/>
    <d v="1899-12-30T00:00:00"/>
    <d v="1899-12-30T00:00:00"/>
    <s v=""/>
    <s v="Cumplido"/>
    <m/>
    <m/>
    <m/>
    <m/>
    <m/>
    <d v="2023-11-08T00:00:00"/>
    <s v="CUMPLE"/>
    <s v="NO CUMPLE"/>
    <x v="0"/>
    <s v="NO CUMPLE"/>
    <s v="NO CUMPLE"/>
    <s v="CUMPLE"/>
    <s v="NO CUMPLE"/>
    <x v="0"/>
    <s v="NO CUMPLE"/>
    <s v="NO CUMPLE"/>
  </r>
  <r>
    <s v="INC000002488463"/>
    <s v="HOUSING"/>
    <x v="15"/>
    <s v="APQ ACCESOS"/>
    <s v="JOSE G MARQUEZ MARCANO"/>
    <s v="tct_josmam"/>
    <s v="4-Menor/Localizado"/>
    <s v="4-Baja"/>
    <s v="Baja"/>
    <x v="0"/>
    <s v="TELEFONICA EMPRESAS DE CHILE SA"/>
    <s v="RONDA Y REVISION DE SALAS"/>
    <s v="10/12/2023 0:59:49"/>
    <s v="10/12/2023 1:00:57"/>
    <x v="0"/>
    <s v="CDP ANTIGUO 1"/>
    <s v="CDP ANTIGUO 2"/>
    <s v="10/12/2023 1:02:46"/>
    <s v="10/12/2023 23:50:00"/>
    <s v="RONDA Y REVISION DE SALAS"/>
    <s v="RONDAS REALIZADAS"/>
    <d v="1899-12-30T00:01:33"/>
    <d v="1899-12-30T00:02:57"/>
    <d v="1899-12-30T00:01:24"/>
    <s v=""/>
    <s v="Cumplido"/>
    <m/>
    <m/>
    <m/>
    <m/>
    <m/>
    <d v="2023-11-08T00:00:00"/>
    <s v="CUMPLE"/>
    <s v="NO CUMPLE"/>
    <x v="0"/>
    <s v="NO CUMPLE"/>
    <s v="NO CUMPLE"/>
    <s v="CUMPLE"/>
    <s v="NO CUMPLE"/>
    <x v="0"/>
    <s v="NO CUMPLE"/>
    <s v="NO CUMPLE"/>
  </r>
  <r>
    <s v="INC000002488475"/>
    <s v="HOUSING"/>
    <x v="15"/>
    <s v="APQ ACCESOS"/>
    <s v="JOSE G MARQUEZ MARCANO"/>
    <s v="tct_josmam"/>
    <s v="4-Menor/Localizado"/>
    <s v="4-Baja"/>
    <s v="Baja"/>
    <x v="0"/>
    <s v="TELEFONICA EMPRESAS DE CHILE SA"/>
    <s v="SUPERVISION: Se requiere ventana para conexión por consola para roball."/>
    <s v="10/12/2023 7:00:51"/>
    <s v="10/12/2023 7:03:11"/>
    <x v="0"/>
    <s v="CDP ANTIGUO 1"/>
    <s v="CDP ANTIGUO 2"/>
    <s v="10/12/2023 7:04:45"/>
    <s v="10/12/2023 23:50:00"/>
    <s v="Se requiere ventana para conexión por consola para roball."/>
    <m/>
    <d v="1899-12-30T00:01:17"/>
    <d v="1899-12-30T00:03:54"/>
    <d v="1899-12-30T00:02:37"/>
    <s v=""/>
    <s v="Cumplido"/>
    <m/>
    <m/>
    <m/>
    <m/>
    <m/>
    <d v="2023-11-08T00:00:00"/>
    <s v="CUMPLE"/>
    <s v="NO CUMPLE"/>
    <x v="0"/>
    <s v="NO CUMPLE"/>
    <s v="NO CUMPLE"/>
    <s v="CUMPLE"/>
    <s v="NO CUMPLE"/>
    <x v="0"/>
    <s v="NO CUMPLE"/>
    <s v="NO CUMPLE"/>
  </r>
  <r>
    <s v="INC000002488477"/>
    <s v="HOUSING"/>
    <x v="15"/>
    <s v="APQ ACCESOS"/>
    <s v="JOSE G MARQUEZ MARCANO"/>
    <s v="tct_josmam"/>
    <s v="4-Menor/Localizado"/>
    <s v="4-Baja"/>
    <s v="Baja"/>
    <x v="0"/>
    <s v="TELEFONICA EMPRESAS DE CHILE SA"/>
    <s v="RONDA Y REVISION DE SALAS"/>
    <s v="10/12/2023 7:05:00"/>
    <s v="10/12/2023 7:05:47"/>
    <x v="0"/>
    <s v="CDP ANTIGUO 1"/>
    <s v="CDP ANTIGUO 2"/>
    <s v="10/12/2023 7:07:25"/>
    <s v="10/12/2023 23:50:00"/>
    <s v="RONDA Y REVISION DE SALAS"/>
    <s v="RONDAS REALIZADAS"/>
    <d v="1899-12-30T00:01:23"/>
    <d v="1899-12-30T00:02:25"/>
    <d v="1899-12-30T00:01:02"/>
    <s v=""/>
    <s v="Cumplido"/>
    <m/>
    <m/>
    <m/>
    <m/>
    <m/>
    <d v="2023-11-09T00:00:00"/>
    <s v="CUMPLE"/>
    <s v="NO CUMPLE"/>
    <x v="0"/>
    <s v="NO CUMPLE"/>
    <s v="NO CUMPLE"/>
    <s v="CUMPLE"/>
    <s v="NO CUMPLE"/>
    <x v="0"/>
    <s v="NO CUMPLE"/>
    <s v="NO CUMPLE"/>
  </r>
  <r>
    <s v="INC000002488479"/>
    <s v="HOUSING"/>
    <x v="15"/>
    <s v="APQ ACCESOS"/>
    <s v="JOSE G MARQUEZ MARCANO"/>
    <s v="tct_josmam"/>
    <s v="4-Menor/Localizado"/>
    <s v="4-Baja"/>
    <s v="Baja"/>
    <x v="0"/>
    <s v="TELEFONICA EMPRESAS DE CHILE SA"/>
    <s v="RONDA Y REVISION DE SALAS"/>
    <s v="10/12/2023 7:07:43"/>
    <s v="10/12/2023 7:08:27"/>
    <x v="0"/>
    <s v="CDP ANTIGUO 1"/>
    <s v="CDP ANTIGUO 2"/>
    <s v="10/12/2023 7:09:59"/>
    <s v="10/12/2023 23:50:00"/>
    <s v="RONDA Y REVISION DE SALAS"/>
    <s v="RONDAS REALIZADAS"/>
    <d v="1899-12-30T00:01:16"/>
    <d v="1899-12-30T00:02:16"/>
    <d v="1899-12-30T00:01:00"/>
    <s v=""/>
    <s v="Cumplido"/>
    <m/>
    <m/>
    <m/>
    <m/>
    <m/>
    <d v="2023-11-08T00:00:00"/>
    <s v="CUMPLE"/>
    <s v="NO CUMPLE"/>
    <x v="0"/>
    <s v="NO CUMPLE"/>
    <s v="NO CUMPLE"/>
    <s v="CUMPLE"/>
    <s v="NO CUMPLE"/>
    <x v="0"/>
    <s v="NO CUMPLE"/>
    <s v="NO CUMPLE"/>
  </r>
  <r>
    <s v="INC000002488493"/>
    <s v="HOUSING"/>
    <x v="19"/>
    <s v="BELIEVE"/>
    <s v="SEBASTIAN A JARA VIDAL"/>
    <s v="frp_jolsso"/>
    <s v="3-Moderado/Limitado"/>
    <s v="3-Medio"/>
    <s v="Media"/>
    <x v="0"/>
    <s v="GARMENDIA MACUS SOCIEDAD ANONIMA"/>
    <s v="GESTION DATACENTER/ ACCESOS /GARMENDIA MACUS SOCIEDAD ANONIMA"/>
    <s v="10/12/2023 13:17:29"/>
    <s v="10/12/2023 13:20:25"/>
    <x v="0"/>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s v="CUMPLE"/>
    <s v="NO CUMPLE"/>
    <x v="0"/>
    <s v="NO CUMPLE"/>
    <s v="NO CUMPLE"/>
    <s v="NO CUMPLE"/>
    <s v="CUMPLE"/>
    <x v="0"/>
    <s v="NO CUMPLE"/>
    <s v="NO CUMPLE"/>
  </r>
  <r>
    <s v="INC000002488497"/>
    <s v="VPN IP - MPLS"/>
    <x v="4"/>
    <s v="GESTION HD"/>
    <s v="JUAN CARLOS UZCATEGUI FUGUETT"/>
    <s v="frp_rreyes"/>
    <s v="3-Moderado/Limitado"/>
    <s v="3-Medio"/>
    <s v="Media"/>
    <x v="0"/>
    <s v="TELEFONICA GLOBAL TECHNOLOGY S.A.AGENCIA EN CHILE"/>
    <s v="HD /  [TCCT-CHILE-CLOUD][AC]TCCT-CHILE-CLOUD-CA-VPN-001-T1110.001 Ataque de fuerza"/>
    <s v="10/12/2023 14:36:06"/>
    <s v="10/12/2023 14:42:05"/>
    <x v="0"/>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s v="CUMPLE"/>
    <s v="NO CUMPLE"/>
    <x v="0"/>
    <s v="NO CUMPLE"/>
    <s v="NO CUMPLE"/>
    <s v="NO CUMPLE"/>
    <s v="NO CUMPLE"/>
    <x v="0"/>
    <s v="CUMPLE"/>
    <s v="NO CUMPLE"/>
  </r>
  <r>
    <s v="INC000002488507"/>
    <s v="HOUSING"/>
    <x v="15"/>
    <s v="APQ ACCESOS"/>
    <s v="LUIS O MORALES ARENAS"/>
    <s v="tct_luimoa"/>
    <s v="4-Menor/Localizado"/>
    <s v="4-Baja"/>
    <s v="Baja"/>
    <x v="0"/>
    <s v="TELEFONICA EMPRESAS DE CHILE SA"/>
    <s v="SE GENERA TICKET POR RONDA Y REVISION DE SALAS TECNICAS"/>
    <s v="09/12/2023 17:04:30"/>
    <s v="09/12/2023 17:05:37"/>
    <x v="0"/>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x v="0"/>
    <s v="NO CUMPLE"/>
    <s v="NO CUMPLE"/>
    <s v="CUMPLE"/>
    <s v="NO CUMPLE"/>
    <x v="0"/>
    <s v="NO CUMPLE"/>
    <s v="NO CUMPLE"/>
  </r>
  <r>
    <s v="INC000002488564"/>
    <s v="RED INTERNA"/>
    <x v="0"/>
    <s v="APOQUINDO TI"/>
    <s v="RICARDO F ORELLANA MARDONES"/>
    <s v="tct_rorell"/>
    <s v="4-Menor/Localizado"/>
    <s v="4-Baja"/>
    <s v="Baja"/>
    <x v="0"/>
    <s v="TELEFONICA EMPRESAS DE CHILE SA"/>
    <s v="RONDA Y MEDICIÓN DE TEMPERATURAS EN SALAS TIC"/>
    <s v="09/12/2023 19:36:51"/>
    <s v="09/12/2023 19:37:48"/>
    <x v="0"/>
    <s v="TI"/>
    <s v="CLIMA"/>
    <s v="09/12/2023 19:47:24"/>
    <s v="09/12/2023 23:50:00"/>
    <m/>
    <s v="ACT REALIZADA SIN NOVEDAD"/>
    <d v="1899-12-30T00:00:00"/>
    <d v="1899-12-30T00:00:00"/>
    <d v="1899-12-30T00:00:00"/>
    <s v=""/>
    <s v="Cumplido"/>
    <m/>
    <m/>
    <m/>
    <m/>
    <m/>
    <d v="2023-11-09T00:00:00"/>
    <s v="CUMPLE"/>
    <s v="NO CUMPLE"/>
    <x v="0"/>
    <s v="NO CUMPLE"/>
    <s v="NO CUMPLE"/>
    <s v="CUMPLE"/>
    <s v="NO CUMPLE"/>
    <x v="0"/>
    <s v="NO CUMPLE"/>
    <s v="NO CUMPLE"/>
  </r>
  <r>
    <s v="INC000002488748"/>
    <s v="HOUSING"/>
    <x v="15"/>
    <s v="APQ ACCESOS"/>
    <s v="JOSE G MARQUEZ MARCANO"/>
    <s v="tct_josmam"/>
    <s v="4-Menor/Localizado"/>
    <s v="4-Baja"/>
    <s v="Baja"/>
    <x v="0"/>
    <s v="TELEFONICA EMPRESAS DE CHILE SA"/>
    <s v="RONDA Y REVISION DE SALAS"/>
    <s v="09/12/2023 22:37:00"/>
    <s v="09/12/2023 22:37:43"/>
    <x v="0"/>
    <s v="CDP ANTIGUO 1"/>
    <s v="CDP ANTIGUO 2"/>
    <s v="09/12/2023 22:41:26"/>
    <s v="09/12/2023 23:50:00"/>
    <s v="RONDA Y REVISION DE SALAS"/>
    <s v="RONDAS REALIZADAS"/>
    <d v="1899-12-30T00:03:28"/>
    <d v="1899-12-30T00:04:26"/>
    <d v="1899-12-30T00:00:58"/>
    <s v=""/>
    <s v="Cumplido"/>
    <m/>
    <m/>
    <m/>
    <m/>
    <m/>
    <d v="2023-11-08T00:00:00"/>
    <s v="CUMPLE"/>
    <s v="NO CUMPLE"/>
    <x v="0"/>
    <s v="NO CUMPLE"/>
    <s v="NO CUMPLE"/>
    <s v="CUMPLE"/>
    <s v="NO CUMPLE"/>
    <x v="0"/>
    <s v="NO CUMPLE"/>
    <s v="NO CUMPLE"/>
  </r>
  <r>
    <s v="INC000002488904"/>
    <s v="HOUSING"/>
    <x v="6"/>
    <s v="APQ ACCESOS"/>
    <s v="EDUARDO A NUÑEZ LAMOZA"/>
    <s v="tct_edunul"/>
    <s v="4-Menor/Localizado"/>
    <s v="4-Baja"/>
    <s v="Baja"/>
    <x v="0"/>
    <s v="TELEFONICA CYBERSECURITY TECH CHILE SPA"/>
    <s v="TOMA DE TEMPERATURAS"/>
    <s v="10/12/2023 4:55:11"/>
    <s v="10/12/2023 4:55:59"/>
    <x v="0"/>
    <s v="TI"/>
    <s v="CLIMA"/>
    <s v="10/12/2023 4:56:19"/>
    <s v="10/12/2023 23:50:00"/>
    <s v="TOMA DE TEMPERATURAS"/>
    <s v="RONDA REALIZADA"/>
    <d v="1899-12-30T00:00:00"/>
    <d v="1899-12-30T00:00:00"/>
    <d v="1899-12-30T00:00:00"/>
    <s v=""/>
    <s v="Cumplido"/>
    <m/>
    <m/>
    <m/>
    <m/>
    <m/>
    <d v="2023-11-08T00:00:00"/>
    <s v="CUMPLE"/>
    <s v="NO CUMPLE"/>
    <x v="0"/>
    <s v="NO CUMPLE"/>
    <s v="NO CUMPLE"/>
    <s v="CUMPLE"/>
    <s v="NO CUMPLE"/>
    <x v="0"/>
    <s v="NO CUMPLE"/>
    <s v="NO CUMPLE"/>
  </r>
  <r>
    <s v="INC000002488906"/>
    <s v="HOUSING"/>
    <x v="6"/>
    <s v="APQ ACCESOS"/>
    <s v="EDUARDO A NUÑEZ LAMOZA"/>
    <s v="tct_edunul"/>
    <s v="4-Menor/Localizado"/>
    <s v="4-Baja"/>
    <s v="Baja"/>
    <x v="0"/>
    <s v="TELEFONICA CYBERSECURITY TECH CHILE SPA"/>
    <s v="TOMA DE TEMPERATURAS"/>
    <s v="10/12/2023 4:56:36"/>
    <s v="10/12/2023 4:57:33"/>
    <x v="0"/>
    <s v="TI"/>
    <s v="CLIMA"/>
    <s v="10/12/2023 4:57:49"/>
    <s v="10/12/2023 23:50:00"/>
    <s v="TOMA DE TEMPERATURAS"/>
    <s v="RONDA REALIZADA"/>
    <d v="1899-12-30T00:00:00"/>
    <d v="1899-12-30T00:00:00"/>
    <d v="1899-12-30T00:00:00"/>
    <s v=""/>
    <s v="Cumplido"/>
    <m/>
    <m/>
    <m/>
    <m/>
    <m/>
    <d v="2023-11-09T00:00:00"/>
    <s v="CUMPLE"/>
    <s v="NO CUMPLE"/>
    <x v="0"/>
    <s v="NO CUMPLE"/>
    <s v="NO CUMPLE"/>
    <s v="CUMPLE"/>
    <s v="NO CUMPLE"/>
    <x v="0"/>
    <s v="NO CUMPLE"/>
    <s v="NO CUMPLE"/>
  </r>
  <r>
    <s v="INC000002488908"/>
    <s v="HOUSING"/>
    <x v="6"/>
    <s v="APQ ACCESOS"/>
    <s v="EDUARDO A NUÑEZ LAMOZA"/>
    <s v="tct_edunul"/>
    <s v="4-Menor/Localizado"/>
    <s v="4-Baja"/>
    <s v="Baja"/>
    <x v="0"/>
    <s v="TELEFONICA CYBERSECURITY TECH CHILE SPA"/>
    <s v="TOMA DE TEMPERATURAS"/>
    <s v="10/12/2023 4:58:03"/>
    <s v="10/12/2023 4:58:52"/>
    <x v="0"/>
    <s v="TI"/>
    <s v="CLIMA"/>
    <s v="10/12/2023 4:59:11"/>
    <s v="10/12/2023 23:50:00"/>
    <s v="TOMA DE TEMPERATURAS"/>
    <s v="RONDA REALIZADA"/>
    <d v="1899-12-30T00:00:00"/>
    <d v="1899-12-30T00:00:00"/>
    <d v="1899-12-30T00:00:00"/>
    <s v=""/>
    <s v="Cumplido"/>
    <m/>
    <m/>
    <m/>
    <m/>
    <m/>
    <d v="2023-11-08T00:00:00"/>
    <s v="CUMPLE"/>
    <s v="NO CUMPLE"/>
    <x v="0"/>
    <s v="NO CUMPLE"/>
    <s v="NO CUMPLE"/>
    <s v="CUMPLE"/>
    <s v="NO CUMPLE"/>
    <x v="0"/>
    <s v="NO CUMPLE"/>
    <s v="NO CUMPLE"/>
  </r>
  <r>
    <s v="INC000002488911"/>
    <s v="HOUSING"/>
    <x v="6"/>
    <s v="APQ ACCESOS"/>
    <s v="EDUARDO A NUÑEZ LAMOZA"/>
    <s v="tct_edunul"/>
    <s v="4-Menor/Localizado"/>
    <s v="4-Baja"/>
    <s v="Baja"/>
    <x v="0"/>
    <s v="TELEFONICA CYBERSECURITY TECH CHILE SPA"/>
    <s v="RONDA SALAS TECNICAS"/>
    <s v="10/12/2023 4:59:23"/>
    <s v="10/12/2023 5:00:23"/>
    <x v="0"/>
    <s v="TI"/>
    <s v="INFRAESTRUCTURA"/>
    <s v="10/12/2023 5:00:41"/>
    <s v="10/12/2023 23:50:00"/>
    <s v="REVISION DE SALAS Y RACK"/>
    <s v="RONDA REALIZADA"/>
    <d v="1899-12-30T00:00:00"/>
    <d v="1899-12-30T00:00:00"/>
    <d v="1899-12-30T00:00:00"/>
    <s v=""/>
    <s v="Cumplido"/>
    <m/>
    <m/>
    <m/>
    <m/>
    <m/>
    <d v="2023-11-08T00:00:00"/>
    <s v="CUMPLE"/>
    <s v="NO CUMPLE"/>
    <x v="0"/>
    <s v="NO CUMPLE"/>
    <s v="NO CUMPLE"/>
    <s v="CUMPLE"/>
    <s v="NO CUMPLE"/>
    <x v="0"/>
    <s v="NO CUMPLE"/>
    <s v="NO CUMPLE"/>
  </r>
  <r>
    <s v="INC000002488913"/>
    <s v="HOUSING"/>
    <x v="6"/>
    <s v="APQ ACCESOS"/>
    <s v="EDUARDO A NUÑEZ LAMOZA"/>
    <s v="tct_edunul"/>
    <s v="4-Menor/Localizado"/>
    <s v="4-Baja"/>
    <s v="Baja"/>
    <x v="0"/>
    <s v="TELEFONICA CYBERSECURITY TECH CHILE SPA"/>
    <s v="RONDA SALAS TECNICAS"/>
    <s v="10/12/2023 5:00:54"/>
    <s v="10/12/2023 5:01:48"/>
    <x v="0"/>
    <s v="TI"/>
    <s v="INFRAESTRUCTURA"/>
    <s v="10/12/2023 5:02:11"/>
    <s v="10/12/2023 23:50:00"/>
    <s v="REVISION DE SALAS Y RACK"/>
    <s v="RONDA REALIZADA"/>
    <d v="1899-12-30T00:00:00"/>
    <d v="1899-12-30T00:00:00"/>
    <d v="1899-12-30T00:00:00"/>
    <s v=""/>
    <s v="Cumplido"/>
    <m/>
    <m/>
    <m/>
    <m/>
    <m/>
    <d v="2023-11-08T00:00:00"/>
    <s v="CUMPLE"/>
    <s v="NO CUMPLE"/>
    <x v="0"/>
    <s v="NO CUMPLE"/>
    <s v="NO CUMPLE"/>
    <s v="CUMPLE"/>
    <s v="NO CUMPLE"/>
    <x v="0"/>
    <s v="NO CUMPLE"/>
    <s v="NO CUMPLE"/>
  </r>
  <r>
    <s v="INC000002488915"/>
    <s v="HOUSING"/>
    <x v="6"/>
    <s v="APQ ACCESOS"/>
    <s v="EDUARDO A NUÑEZ LAMOZA"/>
    <s v="tct_edunul"/>
    <s v="4-Menor/Localizado"/>
    <s v="4-Baja"/>
    <s v="Baja"/>
    <x v="0"/>
    <s v="TELEFONICA CYBERSECURITY TECH CHILE SPA"/>
    <s v="RONDA SALAS TECNICAS"/>
    <s v="10/12/2023 5:02:24"/>
    <s v="10/12/2023 5:03:20"/>
    <x v="0"/>
    <s v="TI"/>
    <s v="INFRAESTRUCTURA"/>
    <s v="10/12/2023 5:03:39"/>
    <s v="10/12/2023 23:50:00"/>
    <s v="REVISION DE SALAS Y RACK"/>
    <s v="RONDA REALIZADA"/>
    <d v="1899-12-30T00:00:00"/>
    <d v="1899-12-30T00:00:00"/>
    <d v="1899-12-30T00:00:00"/>
    <s v=""/>
    <s v="Cumplido"/>
    <m/>
    <m/>
    <m/>
    <m/>
    <m/>
    <d v="2023-11-08T00:00:00"/>
    <s v="CUMPLE"/>
    <s v="NO CUMPLE"/>
    <x v="0"/>
    <s v="NO CUMPLE"/>
    <s v="NO CUMPLE"/>
    <s v="CUMPLE"/>
    <s v="NO CUMPLE"/>
    <x v="0"/>
    <s v="NO CUMPLE"/>
    <s v="NO CUMPLE"/>
  </r>
  <r>
    <s v="INC000002489011"/>
    <s v="INFRAESTRUCTURA DC"/>
    <x v="0"/>
    <s v="APQ ACCESOS"/>
    <s v="MARIO A BARRIENTOS RUIZ"/>
    <s v="MBARRIENTOS"/>
    <s v="4-Menor/Localizado"/>
    <s v="4-Baja"/>
    <s v="Baja"/>
    <x v="0"/>
    <s v="TELEFONICA GLOBAL TECHNOLOGY S.A.AGENCIA EN CHILE"/>
    <s v="RONDA DE INSPECCIÓN DE SALAS Y TOMA DE TEMPERATURAS DC APOQUINDO"/>
    <s v="10/12/2023 7:50:38"/>
    <s v="10/12/2023 7:51:47"/>
    <x v="0"/>
    <s v="TI"/>
    <s v="CLIMA"/>
    <s v="10/12/2023 8:05:15"/>
    <s v="10/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89014"/>
    <s v="INFRAESTRUCTURA DC"/>
    <x v="0"/>
    <s v="APQ ACCESOS"/>
    <s v="MARIO A BARRIENTOS RUIZ"/>
    <s v="MBARRIENTOS"/>
    <s v="4-Menor/Localizado"/>
    <s v="4-Baja"/>
    <s v="Baja"/>
    <x v="0"/>
    <s v="TELEFONICA GLOBAL TECHNOLOGY S.A.AGENCIA EN CHILE"/>
    <s v="RONDA DE INSPECCIÓN DE SALAS Y TOMA DE TEMPERATURAS DC APOQUINDO"/>
    <s v="10/12/2023 7:52:00"/>
    <s v="10/12/2023 7:53:05"/>
    <x v="0"/>
    <s v="TI"/>
    <s v="CLIMA"/>
    <s v="10/12/2023 8:06:07"/>
    <s v="10/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89017"/>
    <s v="INFRAESTRUCTURA DC"/>
    <x v="0"/>
    <s v="APQ ACCESOS"/>
    <s v="MARIO A BARRIENTOS RUIZ"/>
    <s v="MBARRIENTOS"/>
    <s v="4-Menor/Localizado"/>
    <s v="4-Baja"/>
    <s v="Baja"/>
    <x v="0"/>
    <s v="TELEFONICA GLOBAL TECHNOLOGY S.A.AGENCIA EN CHILE"/>
    <s v="RONDA DE INSPECCIÓN DE SALAS Y TOMA DE TEMPERATURAS DC APOQUINDO"/>
    <s v="10/12/2023 7:53:18"/>
    <s v="10/12/2023 7:54:39"/>
    <x v="0"/>
    <s v="TI"/>
    <s v="CLIMA"/>
    <s v="10/12/2023 8:07:50"/>
    <s v="10/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89019"/>
    <s v="INFRAESTRUCTURA DC"/>
    <x v="0"/>
    <s v="APQ ACCESOS"/>
    <s v="MARIO A BARRIENTOS RUIZ"/>
    <s v="MBARRIENTOS"/>
    <s v="4-Menor/Localizado"/>
    <s v="4-Baja"/>
    <s v="Baja"/>
    <x v="0"/>
    <s v="TELEFONICA GLOBAL TECHNOLOGY S.A.AGENCIA EN CHILE"/>
    <s v="RONDA DE INSPECCIÓN DE SALAS Y TOMA DE TEMPERATURAS DC APOQUINDO"/>
    <s v="10/12/2023 7:54:54"/>
    <s v="10/12/2023 7:56:17"/>
    <x v="0"/>
    <s v="TI"/>
    <s v="CLIMA"/>
    <s v="10/12/2023 8:08:48"/>
    <s v="10/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89111"/>
    <s v="BACKUP ON DEMAND"/>
    <x v="9"/>
    <s v="BACK UP DATA CENTER (BACKUP ON DEMAND)"/>
    <s v="RODRIGO VÁSQUEZ MUÑOZ"/>
    <s v="tct_rvasqu"/>
    <s v="4-Menor/Localizado"/>
    <s v="4-Baja"/>
    <s v="Baja"/>
    <x v="0"/>
    <s v="TELEFONICA GLOBAL TECHNOLOGY S.A.AGENCIA EN CHILE"/>
    <s v="validacion estado plataformas de respaldo netbackup"/>
    <s v="10/12/2023 10:02:09"/>
    <s v="10/12/2023 10:02:58"/>
    <x v="0"/>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s v="CUMPLE"/>
    <s v="NO CUMPLE"/>
    <x v="0"/>
    <s v="NO CUMPLE"/>
    <s v="NO CUMPLE"/>
    <s v="NO CUMPLE"/>
    <s v="NO CUMPLE"/>
    <x v="0"/>
    <s v="NO CUMPLE"/>
    <s v="CUMPLE"/>
  </r>
  <r>
    <s v="INC000002489119"/>
    <s v="HOUSING"/>
    <x v="15"/>
    <s v="APQ ACCESOS"/>
    <s v="LUIS O MORALES ARENAS"/>
    <s v="tct_luimoa"/>
    <s v="4-Menor/Localizado"/>
    <s v="4-Baja"/>
    <s v="Baja"/>
    <x v="0"/>
    <s v="TELEFONICA EMPRESAS DE CHILE SA"/>
    <s v="SE GENERA TICKET POR RONDA Y REVISION DE SALAS TECNICAS"/>
    <s v="10/12/2023 12:20:36"/>
    <s v="10/12/2023 12:21:41"/>
    <x v="0"/>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x v="0"/>
    <s v="NO CUMPLE"/>
    <s v="NO CUMPLE"/>
    <s v="CUMPLE"/>
    <s v="NO CUMPLE"/>
    <x v="0"/>
    <s v="NO CUMPLE"/>
    <s v="NO CUMPLE"/>
  </r>
  <r>
    <s v="INC000002489138"/>
    <s v="RED INTERNA"/>
    <x v="0"/>
    <s v="APOQUINDO TI"/>
    <s v="RICARDO F ORELLANA MARDONES"/>
    <s v="tct_rorell"/>
    <s v="4-Menor/Localizado"/>
    <s v="4-Baja"/>
    <s v="Baja"/>
    <x v="0"/>
    <s v="TELEFONICA EMPRESAS DE CHILE SA"/>
    <s v="RONDA Y MEDICIÓN DE TEMPERATURAS EN SALAS TIC"/>
    <s v="10/12/2023 18:24:53"/>
    <s v="10/12/2023 18:25:55"/>
    <x v="0"/>
    <s v="TI"/>
    <s v="CLIMA"/>
    <s v="10/12/2023 18:36:10"/>
    <s v="10/12/2023 23:50:00"/>
    <m/>
    <s v="ACT REALIZADA SIN NOVEDAD"/>
    <d v="1899-12-30T00:00:00"/>
    <d v="1899-12-30T00:00:00"/>
    <d v="1899-12-30T00:00:00"/>
    <s v=""/>
    <s v="Cumplido"/>
    <m/>
    <m/>
    <m/>
    <m/>
    <m/>
    <d v="2023-11-09T00:00:00"/>
    <s v="CUMPLE"/>
    <s v="NO CUMPLE"/>
    <x v="0"/>
    <s v="NO CUMPLE"/>
    <s v="NO CUMPLE"/>
    <s v="CUMPLE"/>
    <s v="NO CUMPLE"/>
    <x v="0"/>
    <s v="NO CUMPLE"/>
    <s v="NO CUMPLE"/>
  </r>
  <r>
    <s v="INC000002489142"/>
    <s v="RED INTERNA"/>
    <x v="0"/>
    <s v="APOQUINDO TI"/>
    <s v="RICARDO F ORELLANA MARDONES"/>
    <s v="tct_rorell"/>
    <s v="4-Menor/Localizado"/>
    <s v="4-Baja"/>
    <s v="Baja"/>
    <x v="0"/>
    <s v="TELEFONICA EMPRESAS DE CHILE SA"/>
    <s v="RONDA Y MEDICIÓN DE TEMPERATURAS EN SALAS TIC"/>
    <s v="10/12/2023 19:22:45"/>
    <s v="10/12/2023 19:23:46"/>
    <x v="0"/>
    <s v="TI"/>
    <s v="CLIMA"/>
    <s v="10/12/2023 19:34:40"/>
    <s v="10/12/2023 23:50:00"/>
    <m/>
    <s v="ACT REALIZADA SIN NOVEDAD"/>
    <d v="1899-12-30T00:00:00"/>
    <d v="1899-12-30T00:00:00"/>
    <d v="1899-12-30T00:00:00"/>
    <s v=""/>
    <s v="Cumplido"/>
    <m/>
    <m/>
    <m/>
    <m/>
    <m/>
    <d v="2023-11-09T00:00:00"/>
    <s v="CUMPLE"/>
    <s v="NO CUMPLE"/>
    <x v="0"/>
    <s v="NO CUMPLE"/>
    <s v="NO CUMPLE"/>
    <s v="CUMPLE"/>
    <s v="NO CUMPLE"/>
    <x v="0"/>
    <s v="NO CUMPLE"/>
    <s v="NO CUMPLE"/>
  </r>
  <r>
    <s v="INC000002489197"/>
    <s v="HOUSING"/>
    <x v="15"/>
    <s v="APQ ACCESOS"/>
    <s v="JOSE G MARQUEZ MARCANO"/>
    <s v="tct_josmam"/>
    <s v="4-Menor/Localizado"/>
    <s v="4-Baja"/>
    <s v="Baja"/>
    <x v="0"/>
    <s v="TELEFONICA EMPRESAS DE CHILE SA"/>
    <s v="RONDA Y REVISION DE SALAS"/>
    <s v="11/12/2023 7:04:43"/>
    <s v="11/12/2023 7:05:33"/>
    <x v="0"/>
    <s v="CDP ANTIGUO 1"/>
    <s v="CDP ANTIGUO 2"/>
    <s v="11/12/2023 7:06:55"/>
    <s v="11/12/2023 23:50:00"/>
    <s v="RONDA Y REVISION DE SALAS"/>
    <s v="RONDAS REALIZADAS"/>
    <d v="1899-12-30T00:01:07"/>
    <d v="1899-12-30T00:02:12"/>
    <d v="1899-12-30T00:01:05"/>
    <s v=""/>
    <s v="Cumplido"/>
    <m/>
    <m/>
    <m/>
    <m/>
    <m/>
    <d v="2023-11-09T00:00:00"/>
    <s v="CUMPLE"/>
    <s v="NO CUMPLE"/>
    <x v="0"/>
    <s v="NO CUMPLE"/>
    <s v="NO CUMPLE"/>
    <s v="CUMPLE"/>
    <s v="NO CUMPLE"/>
    <x v="0"/>
    <s v="NO CUMPLE"/>
    <s v="NO CUMPLE"/>
  </r>
  <r>
    <s v="INC000002489200"/>
    <s v="HOUSING"/>
    <x v="15"/>
    <s v="APQ ACCESOS"/>
    <s v="JOSE G MARQUEZ MARCANO"/>
    <s v="tct_josmam"/>
    <s v="4-Menor/Localizado"/>
    <s v="4-Baja"/>
    <s v="Baja"/>
    <x v="0"/>
    <s v="TELEFONICA EMPRESAS DE CHILE SA"/>
    <s v="RONDA Y REVISION DE SALAS"/>
    <s v="11/12/2023 7:07:18"/>
    <s v="11/12/2023 7:08:07"/>
    <x v="0"/>
    <s v="CDP ANTIGUO 1"/>
    <s v="CDP ANTIGUO 2"/>
    <s v="11/12/2023 7:09:32"/>
    <s v="11/12/2023 23:50:00"/>
    <s v="RONDA Y REVISION DE SALAS"/>
    <s v="RONDAS REALIZADAS"/>
    <d v="1899-12-30T00:01:07"/>
    <d v="1899-12-30T00:02:14"/>
    <d v="1899-12-30T00:01:07"/>
    <s v=""/>
    <s v="Cumplido"/>
    <m/>
    <m/>
    <m/>
    <m/>
    <m/>
    <d v="2023-11-09T00:00:00"/>
    <s v="CUMPLE"/>
    <s v="NO CUMPLE"/>
    <x v="0"/>
    <s v="NO CUMPLE"/>
    <s v="NO CUMPLE"/>
    <s v="CUMPLE"/>
    <s v="NO CUMPLE"/>
    <x v="0"/>
    <s v="NO CUMPLE"/>
    <s v="NO CUMPLE"/>
  </r>
  <r>
    <s v="INC000002489218"/>
    <s v="RED INTERNA"/>
    <x v="0"/>
    <s v="APOQUINDO TI"/>
    <s v="RICARDO F ORELLANA MARDONES"/>
    <s v="tct_rorell"/>
    <s v="4-Menor/Localizado"/>
    <s v="4-Baja"/>
    <s v="Baja"/>
    <x v="0"/>
    <s v="TELEFONICA EMPRESAS DE CHILE SA"/>
    <s v="RONDA Y MEDICIÓN DE TEMPERATURAS EN SALAS TIC"/>
    <s v="10/12/2023 10:40:51"/>
    <s v="10/12/2023 10:41:44"/>
    <x v="0"/>
    <s v="TI"/>
    <s v="CLIMA"/>
    <s v="10/12/2023 11:19:46"/>
    <s v="10/12/2023 23:50:00"/>
    <m/>
    <s v="ACT REALIZADA SIN NOVEDAD"/>
    <d v="1899-12-30T00:00:00"/>
    <d v="1899-12-30T00:00:00"/>
    <d v="1899-12-30T00:00:00"/>
    <s v=""/>
    <s v="Cumplido"/>
    <m/>
    <m/>
    <m/>
    <m/>
    <m/>
    <d v="2023-11-09T00:00:00"/>
    <s v="CUMPLE"/>
    <s v="NO CUMPLE"/>
    <x v="0"/>
    <s v="NO CUMPLE"/>
    <s v="NO CUMPLE"/>
    <s v="CUMPLE"/>
    <s v="NO CUMPLE"/>
    <x v="0"/>
    <s v="NO CUMPLE"/>
    <s v="NO CUMPLE"/>
  </r>
  <r>
    <s v="INC000002489221"/>
    <s v="HOUSING"/>
    <x v="15"/>
    <s v="APQ ACCESOS"/>
    <s v="LUIS O MORALES ARENAS"/>
    <s v="tct_luimoa"/>
    <s v="4-Menor/Localizado"/>
    <s v="4-Baja"/>
    <s v="Baja"/>
    <x v="0"/>
    <s v="TELEFONICA EMPRESAS DE CHILE SA"/>
    <s v="SE GENERA TICKET POR REVISION Y TOMA DE ALARMA DE CLIENTES"/>
    <s v="10/12/2023 10:46:31"/>
    <s v="10/12/2023 10:48:20"/>
    <x v="0"/>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s v="CUMPLE"/>
    <s v="NO CUMPLE"/>
    <x v="0"/>
    <s v="NO CUMPLE"/>
    <s v="NO CUMPLE"/>
    <s v="CUMPLE"/>
    <s v="NO CUMPLE"/>
    <x v="0"/>
    <s v="NO CUMPLE"/>
    <s v="NO CUMPLE"/>
  </r>
  <r>
    <s v="INC000002489262"/>
    <s v="RED INTERNA"/>
    <x v="0"/>
    <s v="APOQUINDO TI"/>
    <s v="RICARDO F ORELLANA MARDONES"/>
    <s v="tct_rorell"/>
    <s v="4-Menor/Localizado"/>
    <s v="4-Baja"/>
    <s v="Baja"/>
    <x v="0"/>
    <s v="TELEFONICA EMPRESAS DE CHILE SA"/>
    <s v="RONDA Y MEDICIÓN DE TEMPERATURAS EN SALAS TIC"/>
    <s v="10/12/2023 16:22:56"/>
    <s v="10/12/2023 16:23:53"/>
    <x v="0"/>
    <s v="TI"/>
    <s v="CLIMA"/>
    <s v="10/12/2023 16:36:36"/>
    <s v="10/12/2023 23:50:00"/>
    <m/>
    <s v="ACT REALIZADA SIN NOVEDAD"/>
    <d v="1899-12-30T00:00:00"/>
    <d v="1899-12-30T00:00:00"/>
    <d v="1899-12-30T00:00:00"/>
    <s v=""/>
    <s v="Cumplido"/>
    <m/>
    <m/>
    <m/>
    <m/>
    <m/>
    <d v="2023-11-09T00:00:00"/>
    <s v="CUMPLE"/>
    <s v="NO CUMPLE"/>
    <x v="0"/>
    <s v="NO CUMPLE"/>
    <s v="NO CUMPLE"/>
    <s v="CUMPLE"/>
    <s v="NO CUMPLE"/>
    <x v="0"/>
    <s v="NO CUMPLE"/>
    <s v="NO CUMPLE"/>
  </r>
  <r>
    <s v="INC000002489273"/>
    <s v="HOUSING"/>
    <x v="15"/>
    <s v="APQ ACCESOS"/>
    <s v="LUIS O MORALES ARENAS"/>
    <s v="tct_luimoa"/>
    <s v="4-Menor/Localizado"/>
    <s v="4-Baja"/>
    <s v="Baja"/>
    <x v="0"/>
    <s v="TELEFONICA EMPRESAS DE CHILE SA"/>
    <s v="SE GENERA TICKET POR RONDA Y REVISION DE SALAS TECNICAS"/>
    <s v="10/12/2023 17:37:16"/>
    <s v="10/12/2023 17:38:26"/>
    <x v="0"/>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x v="0"/>
    <s v="NO CUMPLE"/>
    <s v="NO CUMPLE"/>
    <s v="CUMPLE"/>
    <s v="NO CUMPLE"/>
    <x v="0"/>
    <s v="NO CUMPLE"/>
    <s v="NO CUMPLE"/>
  </r>
  <r>
    <s v="INC000002489289"/>
    <s v="HOUSING"/>
    <x v="15"/>
    <s v="APQ ACCESOS"/>
    <s v="JOSE G MARQUEZ MARCANO"/>
    <s v="tct_josmam"/>
    <s v="4-Menor/Localizado"/>
    <s v="4-Baja"/>
    <s v="Baja"/>
    <x v="0"/>
    <s v="TELEFONICA EMPRESAS DE CHILE SA"/>
    <s v="RONDA Y REVISION DE SALAS"/>
    <s v="11/12/2023 0:51:41"/>
    <s v="11/12/2023 0:52:21"/>
    <x v="0"/>
    <s v="CDP ANTIGUO 1"/>
    <s v="CDP ANTIGUO 2"/>
    <s v="11/12/2023 0:53:51"/>
    <s v="11/12/2023 23:50:00"/>
    <s v="RONDA Y REVISION DE SALAS"/>
    <s v="RONDAS REALIZADAS"/>
    <d v="1899-12-30T00:00:20"/>
    <d v="1899-12-30T00:02:10"/>
    <d v="1899-12-30T00:01:50"/>
    <s v=""/>
    <s v="Cumplido"/>
    <m/>
    <m/>
    <m/>
    <m/>
    <m/>
    <d v="2023-11-09T00:00:00"/>
    <s v="CUMPLE"/>
    <s v="NO CUMPLE"/>
    <x v="0"/>
    <s v="NO CUMPLE"/>
    <s v="NO CUMPLE"/>
    <s v="CUMPLE"/>
    <s v="NO CUMPLE"/>
    <x v="0"/>
    <s v="NO CUMPLE"/>
    <s v="NO CUMPLE"/>
  </r>
  <r>
    <s v="INC000002489295"/>
    <s v="BACKUP ON DEMAND"/>
    <x v="3"/>
    <s v="GESTION HD"/>
    <s v="GUSTAVO AVILA VERA"/>
    <s v="frp_jesanc"/>
    <s v="4-Menor/Localizado"/>
    <s v="4-Baja"/>
    <s v="Baja"/>
    <x v="0"/>
    <s v="TELEFONICA INTERNACIONAL CHILE SA"/>
    <s v="HD/Inconveniente Relay de correo"/>
    <s v="11/12/2023 1:29:33"/>
    <s v="11/12/2023 1:34:17"/>
    <x v="0"/>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s v="CUMPLE"/>
    <s v="NO CUMPLE"/>
    <x v="0"/>
    <s v="NO CUMPLE"/>
    <s v="NO CUMPLE"/>
    <s v="CUMPLE"/>
    <s v="NO CUMPLE"/>
    <x v="0"/>
    <s v="NO CUMPLE"/>
    <s v="NO CUMPLE"/>
  </r>
  <r>
    <s v="INC000002489349"/>
    <s v="RED INTERNA"/>
    <x v="0"/>
    <s v="APOQUINDO TI"/>
    <s v="RICARDO F ORELLANA MARDONES"/>
    <s v="tct_rorell"/>
    <s v="4-Menor/Localizado"/>
    <s v="4-Baja"/>
    <s v="Baja"/>
    <x v="0"/>
    <s v="TELEFONICA EMPRESAS DE CHILE SA"/>
    <s v="RONDA Y MEDICIÓN DE TEMPERATURAS EN SALAS TIC"/>
    <s v="10/12/2023 12:20:05"/>
    <s v="10/12/2023 12:21:00"/>
    <x v="0"/>
    <s v="TI"/>
    <s v="CLIMA"/>
    <s v="10/12/2023 12:32:15"/>
    <s v="10/12/2023 23:50:00"/>
    <m/>
    <s v="ACT REALIZADA SIN NOVEDAD"/>
    <d v="1899-12-30T00:00:00"/>
    <d v="1899-12-30T00:00:00"/>
    <d v="1899-12-30T00:00:00"/>
    <s v=""/>
    <s v="Cumplido"/>
    <m/>
    <m/>
    <m/>
    <m/>
    <m/>
    <d v="2023-11-09T00:00:00"/>
    <s v="CUMPLE"/>
    <s v="NO CUMPLE"/>
    <x v="0"/>
    <s v="NO CUMPLE"/>
    <s v="NO CUMPLE"/>
    <s v="CUMPLE"/>
    <s v="NO CUMPLE"/>
    <x v="0"/>
    <s v="NO CUMPLE"/>
    <s v="NO CUMPLE"/>
  </r>
  <r>
    <s v="INC000002489539"/>
    <s v="HOUSING"/>
    <x v="15"/>
    <s v="APQ ACCESOS"/>
    <s v="JOSE G MARQUEZ MARCANO"/>
    <s v="tct_josmam"/>
    <s v="4-Menor/Localizado"/>
    <s v="4-Baja"/>
    <s v="Baja"/>
    <x v="0"/>
    <s v="TELEFONICA EMPRESAS DE CHILE SA"/>
    <s v="RONDA Y REVISION DE SALAS"/>
    <s v="10/12/2023 23:24:54"/>
    <s v="10/12/2023 23:25:44"/>
    <x v="0"/>
    <s v="CDP ANTIGUO 1"/>
    <s v="CDP ANTIGUO 2"/>
    <s v="10/12/2023 23:27:13"/>
    <s v="10/12/2023 23:50:00"/>
    <s v="RONDA Y REVISION DE SALAS"/>
    <s v="RONDAS REALIZADAS"/>
    <d v="1899-12-30T00:01:16"/>
    <d v="1899-12-30T00:02:19"/>
    <d v="1899-12-30T00:01:03"/>
    <s v=""/>
    <s v="Cumplido"/>
    <m/>
    <m/>
    <m/>
    <m/>
    <m/>
    <d v="2023-11-09T00:00:00"/>
    <s v="CUMPLE"/>
    <s v="NO CUMPLE"/>
    <x v="0"/>
    <s v="NO CUMPLE"/>
    <s v="NO CUMPLE"/>
    <s v="CUMPLE"/>
    <s v="NO CUMPLE"/>
    <x v="0"/>
    <s v="NO CUMPLE"/>
    <s v="NO CUMPLE"/>
  </r>
  <r>
    <s v="INC000002489541"/>
    <s v="HOUSING"/>
    <x v="15"/>
    <s v="APQ ACCESOS"/>
    <s v="JOSE G MARQUEZ MARCANO"/>
    <s v="tct_josmam"/>
    <s v="4-Menor/Localizado"/>
    <s v="4-Baja"/>
    <s v="Baja"/>
    <x v="0"/>
    <s v="TELEFONICA EMPRESAS DE CHILE SA"/>
    <s v="TOMA DE ALARMAS DE CLIENTES"/>
    <s v="10/12/2023 23:27:34"/>
    <s v="10/12/2023 23:28:16"/>
    <x v="0"/>
    <s v="CDP ANTIGUO 1"/>
    <s v="CDP ANTIGUO 2"/>
    <s v="10/12/2023 23:30:19"/>
    <s v="10/12/2023 23:50:00"/>
    <s v="TOMA DE ALARMAS DE CLIENTES"/>
    <s v="TOMA DE ALARMAS REALIZADAS"/>
    <d v="1899-12-30T00:01:44"/>
    <d v="1899-12-30T00:02:45"/>
    <d v="1899-12-30T00:01:01"/>
    <s v=""/>
    <s v="Cumplido"/>
    <m/>
    <m/>
    <m/>
    <m/>
    <m/>
    <d v="2023-11-09T00:00:00"/>
    <s v="CUMPLE"/>
    <s v="NO CUMPLE"/>
    <x v="0"/>
    <s v="NO CUMPLE"/>
    <s v="NO CUMPLE"/>
    <s v="CUMPLE"/>
    <s v="NO CUMPLE"/>
    <x v="0"/>
    <s v="NO CUMPLE"/>
    <s v="NO CUMPLE"/>
  </r>
  <r>
    <s v="INC000002489561"/>
    <s v="WIFI INDOOR"/>
    <x v="20"/>
    <s v="GESTION HD"/>
    <s v="JORGE S LORCA LEIVA"/>
    <s v="frp_jesanc"/>
    <s v="4-Menor/Localizado"/>
    <s v="4-Baja"/>
    <s v="Baja"/>
    <x v="0"/>
    <s v="TELEFONICA INTERNACIONAL CHILE SA"/>
    <s v="HD/ Requerimiento Wifi DXC Paine"/>
    <s v="11/12/2023 5:09:24"/>
    <s v="11/12/2023 5:12:43"/>
    <x v="0"/>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s v="CUMPLE"/>
    <s v="NO CUMPLE"/>
    <x v="0"/>
    <s v="NO CUMPLE"/>
    <s v="NO CUMPLE"/>
    <s v="CUMPLE"/>
    <s v="NO CUMPLE"/>
    <x v="0"/>
    <s v="NO CUMPLE"/>
    <s v="NO CUMPLE"/>
  </r>
  <r>
    <s v="INC000002489585"/>
    <s v="HOSTING VIRTUAL"/>
    <x v="4"/>
    <s v="GESTION PLATAFORMA CLIENTES"/>
    <s v="JUAN CARLOS UZCATEGUI FUGUETT"/>
    <s v="vos_eperez"/>
    <s v="4-Menor/Localizado"/>
    <s v="4-Baja"/>
    <s v="Baja"/>
    <x v="0"/>
    <s v="TELEFONICA EMPRESAS DE CHILE SA"/>
    <s v="Reestablecimiento contraseña en servidor SW-CORE01 (parque nuevo SolarWinds)"/>
    <s v="11/12/2023 8:51:52"/>
    <s v="11/12/2023 8:54:57"/>
    <x v="0"/>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s v="NO CUMPLE"/>
    <s v="NO CUMPLE"/>
    <x v="1"/>
    <s v="NO CUMPLE"/>
    <s v="NO CUMPLE"/>
    <s v="NO CUMPLE"/>
    <s v="NO CUMPLE"/>
    <x v="1"/>
    <s v="NO CUMPLE"/>
    <s v="NO CUMPLE"/>
  </r>
  <r>
    <s v="INC000002489595"/>
    <s v="HOUSING"/>
    <x v="1"/>
    <s v="APQ ACCESOS"/>
    <s v="CARLOS F ARAYA RAMIREZ"/>
    <s v="tct_cararr"/>
    <s v="4-Menor/Localizado"/>
    <s v="4-Baja"/>
    <s v="Baja"/>
    <x v="0"/>
    <s v="TELEFONICA CYBERSECURITY TECH CHILE SPA"/>
    <s v="FACTIBILIDAD 79625"/>
    <s v="11/12/2023 9:52:31"/>
    <s v="11/12/2023 9:55:08"/>
    <x v="0"/>
    <s v="CDP ANTIGUO 1"/>
    <s v="CDP ANTIGUO 2"/>
    <s v="11/12/2023 10:04:21"/>
    <s v="11/12/2023 23:50:00"/>
    <s v="HDI SEGUROS"/>
    <s v="FACTIBILIDAD ENVIADA"/>
    <d v="1899-12-30T00:00:00"/>
    <d v="1899-12-30T00:00:00"/>
    <d v="1899-12-30T00:00:00"/>
    <s v=""/>
    <s v="Cumplido"/>
    <m/>
    <m/>
    <m/>
    <m/>
    <m/>
    <d v="2023-11-09T00:00:00"/>
    <s v="CUMPLE"/>
    <s v="NO CUMPLE"/>
    <x v="0"/>
    <s v="NO CUMPLE"/>
    <s v="NO CUMPLE"/>
    <s v="CUMPLE"/>
    <s v="NO CUMPLE"/>
    <x v="0"/>
    <s v="NO CUMPLE"/>
    <s v="NO CUMPLE"/>
  </r>
  <r>
    <s v="INC000002489604"/>
    <s v="RED INTERNA"/>
    <x v="1"/>
    <s v="APQ ACCESOS"/>
    <s v="CARLOS F ARAYA RAMIREZ"/>
    <s v="tct_cararr"/>
    <s v="4-Menor/Localizado"/>
    <s v="4-Baja"/>
    <s v="Baja"/>
    <x v="0"/>
    <s v="TELEFONICA CYBERSECURITY TECH CHILE SPA"/>
    <s v="RONDA INSPECTIVA"/>
    <s v="11/12/2023 10:04:56"/>
    <s v="11/12/2023 10:05:36"/>
    <x v="0"/>
    <s v="CDP ANTIGUO 1"/>
    <s v="CDP ANTIGUO 2"/>
    <s v="11/12/2023 11:39:04"/>
    <s v="11/12/2023 23:50:00"/>
    <m/>
    <s v="ronda realizada"/>
    <d v="1899-12-30T00:00:00"/>
    <d v="1899-12-30T00:00:00"/>
    <d v="1899-12-30T00:00:00"/>
    <s v=""/>
    <s v="Cumplido"/>
    <m/>
    <m/>
    <m/>
    <m/>
    <m/>
    <d v="2023-11-09T00:00:00"/>
    <s v="CUMPLE"/>
    <s v="NO CUMPLE"/>
    <x v="0"/>
    <s v="NO CUMPLE"/>
    <s v="NO CUMPLE"/>
    <s v="CUMPLE"/>
    <s v="NO CUMPLE"/>
    <x v="0"/>
    <s v="NO CUMPLE"/>
    <s v="NO CUMPLE"/>
  </r>
  <r>
    <s v="INC000002489612"/>
    <s v="HOUSING"/>
    <x v="15"/>
    <s v="APQ ACCESOS"/>
    <s v="LUIS O MORALES ARENAS"/>
    <s v="tct_luimoa"/>
    <s v="4-Menor/Localizado"/>
    <s v="4-Baja"/>
    <s v="Baja"/>
    <x v="0"/>
    <s v="TELEFONICA EMPRESAS DE CHILE SA"/>
    <s v="SE GENERA TICKET POR RONDA Y REVISION DE SALAS TECNICAS"/>
    <s v="10/12/2023 15:36:32"/>
    <s v="10/12/2023 15:37:54"/>
    <x v="0"/>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s v="CUMPLE"/>
    <s v="NO CUMPLE"/>
    <x v="0"/>
    <s v="NO CUMPLE"/>
    <s v="NO CUMPLE"/>
    <s v="CUMPLE"/>
    <s v="NO CUMPLE"/>
    <x v="0"/>
    <s v="NO CUMPLE"/>
    <s v="NO CUMPLE"/>
  </r>
  <r>
    <s v="INC000002490009"/>
    <s v="TICKET-INTELIGENTE"/>
    <x v="3"/>
    <s v="GESTION TI"/>
    <s v="GUSTAVO AVILA VERA"/>
    <s v="USR_TSIGHT"/>
    <s v="1-Extenso/Generalizado"/>
    <s v="4-Baja"/>
    <s v="Baja"/>
    <x v="1"/>
    <s v="TELEFONICA EMPRESAS DE CHILE SA"/>
    <s v="telefonica - lnxq003_localhost.vm TICKET AUTOMATICO"/>
    <s v="10/12/2023 23:09:24"/>
    <s v="10/12/2023 23:09:24"/>
    <x v="0"/>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s v="CUMPLE"/>
    <s v="NO CUMPLE"/>
    <x v="0"/>
    <s v="NO CUMPLE"/>
    <s v="NO CUMPLE"/>
    <s v="NO CUMPLE"/>
    <s v="NO CUMPLE"/>
    <x v="1"/>
    <s v="NO CUMPLE"/>
    <s v="NO CUMPLE"/>
  </r>
  <r>
    <s v="INC000002490026"/>
    <s v="HOUSING"/>
    <x v="19"/>
    <s v="BELIEVE"/>
    <s v="EDUARDO A NUÑEZ LAMOZA"/>
    <s v="frp_josama"/>
    <s v="3-Moderado/Limitado"/>
    <s v="3-Medio"/>
    <s v="Media"/>
    <x v="0"/>
    <s v="CELULOSA ARAUCO Y CONSTITUCION S A"/>
    <s v="GESTION DATACENTER/ ACCESOS/  DC SAN MARTIN/ CELULOSA ARAUCO Y CONSTITUCION"/>
    <s v="10/12/2023 23:48:21"/>
    <s v="11/12/2023 0:02:50"/>
    <x v="0"/>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s v="CUMPLE"/>
    <s v="NO CUMPLE"/>
    <x v="0"/>
    <s v="NO CUMPLE"/>
    <s v="NO CUMPLE"/>
    <s v="CUMPLE"/>
    <s v="NO CUMPLE"/>
    <x v="0"/>
    <s v="NO CUMPLE"/>
    <s v="NO CUMPLE"/>
  </r>
  <r>
    <s v="INC000002490145"/>
    <s v="HOUSING"/>
    <x v="16"/>
    <s v="BELIEVE"/>
    <s v="FERNEY D GARZON PEÑA"/>
    <s v="frp_fbalab"/>
    <s v="3-Moderado/Limitado"/>
    <s v="3-Medio"/>
    <s v="Media"/>
    <x v="0"/>
    <s v="CENTRO DE COMPENSACION AUTOMATIZADO S A"/>
    <s v="GESTION DATACENTER/ ACCESOS / CENTRO DE COMPENSACION AUTOMATIZADO S A"/>
    <s v="11/12/2023 9:10:21"/>
    <s v="11/12/2023 9:11:46"/>
    <x v="0"/>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s v="CUMPLE"/>
    <s v="NO CUMPLE"/>
    <x v="0"/>
    <s v="NO CUMPLE"/>
    <s v="NO CUMPLE"/>
    <s v="NO CUMPLE"/>
    <s v="NO CUMPLE"/>
    <x v="0"/>
    <s v="CUMPLE"/>
    <s v="NO CUMPLE"/>
  </r>
  <r>
    <s v="INC000002490168"/>
    <s v="VPN IP - MPLS"/>
    <x v="3"/>
    <s v="GESTION HD"/>
    <s v="GUSTAVO AVILA VERA"/>
    <s v="frp_jciert"/>
    <s v="4-Menor/Localizado"/>
    <s v="4-Baja"/>
    <s v="Baja"/>
    <x v="0"/>
    <s v="TELEFONICA GLOBAL TECHNOLOGY S.A.AGENCIA EN CHILE"/>
    <s v="REQ / Requerimiento || Acceso SFTP || Cliente: Punta del Cobre"/>
    <s v="11/12/2023 9:32:39"/>
    <s v="11/12/2023 9:38:32"/>
    <x v="0"/>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s v="CUMPLE"/>
    <s v="NO CUMPLE"/>
    <x v="0"/>
    <s v="NO CUMPLE"/>
    <s v="NO CUMPLE"/>
    <s v="CUMPLE"/>
    <s v="NO CUMPLE"/>
    <x v="0"/>
    <s v="NO CUMPLE"/>
    <s v="NO CUMPLE"/>
  </r>
  <r>
    <s v="INC000002490180"/>
    <s v="VPN IP - MPLS"/>
    <x v="2"/>
    <s v="GESTION CALL CENTER"/>
    <s v="LUIS A VILLASMIL CASTILLO"/>
    <s v="frp_driosr"/>
    <s v="4-Menor/Localizado"/>
    <s v="4-Baja"/>
    <s v="Baja"/>
    <x v="0"/>
    <s v="CELMEDIA S A"/>
    <s v="FRONT CTC/ROBUSTO/UNA NUEVA VPN"/>
    <s v="11/12/2023 9:43:10"/>
    <s v="11/12/2023 9:45:48"/>
    <x v="0"/>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s v="NO CUMPLE"/>
    <s v="NO CUMPLE"/>
    <x v="1"/>
    <s v="NO CUMPLE"/>
    <s v="NO CUMPLE"/>
    <s v="NO CUMPLE"/>
    <s v="NO CUMPLE"/>
    <x v="0"/>
    <s v="NO CUMPLE"/>
    <s v="CUMPLE"/>
  </r>
  <r>
    <s v="INC000002490186"/>
    <s v="VPN IP - MPLS"/>
    <x v="17"/>
    <s v="GESTION HD"/>
    <s v="NICOLAS A SAAVEDRA EGUILUZ"/>
    <s v="frp_jciert"/>
    <s v="4-Menor/Localizado"/>
    <s v="4-Baja"/>
    <s v="Baja"/>
    <x v="0"/>
    <s v="TELEFONICA GLOBAL TECHNOLOGY S.A.AGENCIA EN CHILE"/>
    <s v="REQ / Formulario Solicitud Creación Usuario y Asignación Roles-Perfiles.xlsx"/>
    <s v="11/12/2023 9:43:48"/>
    <s v="11/12/2023 9:46:38"/>
    <x v="0"/>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s v="NO CUMPLE"/>
    <s v="NO CUMPLE"/>
    <x v="1"/>
    <s v="NO CUMPLE"/>
    <s v="NO CUMPLE"/>
    <s v="NO CUMPLE"/>
    <s v="NO CUMPLE"/>
    <x v="1"/>
    <s v="NO CUMPLE"/>
    <s v="NO CUMPLE"/>
  </r>
  <r>
    <s v="INC000002490192"/>
    <s v="HOUSING"/>
    <x v="19"/>
    <s v="BELIEVE"/>
    <s v="SEBASTIAN A JARA VIDAL"/>
    <s v="frp_fbalab"/>
    <s v="3-Moderado/Limitado"/>
    <s v="3-Medio"/>
    <s v="Media"/>
    <x v="0"/>
    <s v="TELEFONICA EMPRESAS DE CHILE SA"/>
    <s v="GESTION DATACENTER/ ACCESOS / TELEFONICA EMPRESAS DE CHILE SA"/>
    <s v="11/12/2023 9:48:30"/>
    <s v="11/12/2023 9:49:31"/>
    <x v="0"/>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s v="CUMPLE"/>
    <s v="NO CUMPLE"/>
    <x v="0"/>
    <s v="NO CUMPLE"/>
    <s v="NO CUMPLE"/>
    <s v="CUMPLE"/>
    <s v="NO CUMPLE"/>
    <x v="0"/>
    <s v="NO CUMPLE"/>
    <s v="NO CUMPLE"/>
  </r>
  <r>
    <s v="INC000002490200"/>
    <s v="HOUSING"/>
    <x v="14"/>
    <s v="BELIEVE"/>
    <s v="CRISTOPHER MALDONADO ROMERO"/>
    <s v="frp_fbalab"/>
    <s v="3-Moderado/Limitado"/>
    <s v="3-Medio"/>
    <s v="Media"/>
    <x v="0"/>
    <s v="ICETEL SERVICIOS S.A."/>
    <s v="GESTION DATACENTER/ ACCESOS / ICETEL SERVICIOS S.A."/>
    <s v="11/12/2023 9:58:36"/>
    <s v="11/12/2023 10:00:33"/>
    <x v="0"/>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s v="CUMPLE"/>
    <s v="NO CUMPLE"/>
    <x v="0"/>
    <s v="NO CUMPLE"/>
    <s v="NO CUMPLE"/>
    <s v="CUMPLE"/>
    <s v="NO CUMPLE"/>
    <x v="0"/>
    <s v="NO CUMPLE"/>
    <s v="NO CUMPLE"/>
  </r>
  <r>
    <s v="INC000002490279"/>
    <s v="INFRAESTRUCTURA DC"/>
    <x v="0"/>
    <s v="APQ ACCESOS"/>
    <s v="MARIO A BARRIENTOS RUIZ"/>
    <s v="MBARRIENTOS"/>
    <s v="4-Menor/Localizado"/>
    <s v="4-Baja"/>
    <s v="Baja"/>
    <x v="0"/>
    <s v="TELEFONICA GLOBAL TECHNOLOGY S.A.AGENCIA EN CHILE"/>
    <s v="RONDA DE INSPECCIÓN DE SALAS Y TOMA DE TEMPERATURAS DC APOQUINDO"/>
    <s v="11/12/2023 7:01:12"/>
    <s v="11/12/2023 7:02:36"/>
    <x v="0"/>
    <s v="TI"/>
    <s v="CLIMA"/>
    <s v="11/12/2023 7:28:24"/>
    <s v="11/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90283"/>
    <s v="INFRAESTRUCTURA DC"/>
    <x v="0"/>
    <s v="APQ ACCESOS"/>
    <s v="MARIO A BARRIENTOS RUIZ"/>
    <s v="MBARRIENTOS"/>
    <s v="4-Menor/Localizado"/>
    <s v="4-Baja"/>
    <s v="Baja"/>
    <x v="0"/>
    <s v="TELEFONICA GLOBAL TECHNOLOGY S.A.AGENCIA EN CHILE"/>
    <s v="RONDA DE INSPECCIÓN DE SALAS Y TOMA DE TEMPERATURAS DC APOQUINDO"/>
    <s v="11/12/2023 7:10:14"/>
    <s v="11/12/2023 7:11:43"/>
    <x v="0"/>
    <s v="TI"/>
    <s v="CLIMA"/>
    <s v="11/12/2023 7:29:20"/>
    <s v="11/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90289"/>
    <s v="INFRAESTRUCTURA DC"/>
    <x v="0"/>
    <s v="APQ ACCESOS"/>
    <s v="MARIO A BARRIENTOS RUIZ"/>
    <s v="MBARRIENTOS"/>
    <s v="4-Menor/Localizado"/>
    <s v="4-Baja"/>
    <s v="Baja"/>
    <x v="0"/>
    <s v="TELEFONICA GLOBAL TECHNOLOGY S.A.AGENCIA EN CHILE"/>
    <s v="RONDA DE INSPECCIÓN DE SALAS Y TOMA DE TEMPERATURAS DC APOQUINDO"/>
    <s v="11/12/2023 7:12:08"/>
    <s v="11/12/2023 7:13:22"/>
    <x v="0"/>
    <s v="TI"/>
    <s v="CLIMA"/>
    <s v="11/12/2023 7:30:10"/>
    <s v="11/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90292"/>
    <s v="INFRAESTRUCTURA DC"/>
    <x v="0"/>
    <s v="APQ ACCESOS"/>
    <s v="MARIO A BARRIENTOS RUIZ"/>
    <s v="MBARRIENTOS"/>
    <s v="4-Menor/Localizado"/>
    <s v="4-Baja"/>
    <s v="Baja"/>
    <x v="0"/>
    <s v="TELEFONICA GLOBAL TECHNOLOGY S.A.AGENCIA EN CHILE"/>
    <s v="RONDA DE INSPECCIÓN DE SALAS Y TOMA DE TEMPERATURAS DC APOQUINDO"/>
    <s v="11/12/2023 7:13:45"/>
    <s v="11/12/2023 7:14:54"/>
    <x v="0"/>
    <s v="TI"/>
    <s v="CLIMA"/>
    <s v="11/12/2023 7:27:31"/>
    <s v="11/12/2023 23:50:00"/>
    <s v="RONDA DE INSPECCIÓN DE SALAS Y TOMA DE TEMPERATURAS DC APOQUINDO"/>
    <s v="RONDA REALIZADA"/>
    <d v="1899-12-30T00:00:00"/>
    <d v="1899-12-30T00:00:00"/>
    <d v="1899-12-30T00:00:00"/>
    <s v=""/>
    <s v="Cumplido"/>
    <m/>
    <m/>
    <m/>
    <m/>
    <m/>
    <d v="2023-11-09T00:00:00"/>
    <s v="CUMPLE"/>
    <s v="NO CUMPLE"/>
    <x v="0"/>
    <s v="NO CUMPLE"/>
    <s v="NO CUMPLE"/>
    <s v="CUMPLE"/>
    <s v="NO CUMPLE"/>
    <x v="0"/>
    <s v="NO CUMPLE"/>
    <s v="NO CUMPLE"/>
  </r>
  <r>
    <s v="INC000002490327"/>
    <s v="SAP"/>
    <x v="17"/>
    <s v="CLOUD SAP HANA"/>
    <s v="NICOLAS A SAAVEDRA EGUILUZ"/>
    <s v="tct_nsaave"/>
    <s v="4-Menor/Localizado"/>
    <s v="4-Baja"/>
    <s v="Baja"/>
    <x v="0"/>
    <s v="TELEFONICA EMPRESAS DE CHILE SA"/>
    <s v="Checklist Diario Clientes 11-12-23"/>
    <s v="11/12/2023 8:03:12"/>
    <s v="11/12/2023 8:04:38"/>
    <x v="0"/>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s v="CUMPLE"/>
    <s v="NO CUMPLE"/>
    <x v="0"/>
    <s v="NO CUMPLE"/>
    <s v="NO CUMPLE"/>
    <s v="CUMPLE"/>
    <s v="NO CUMPLE"/>
    <x v="0"/>
    <s v="NO CUMPLE"/>
    <s v="NO CUMPLE"/>
  </r>
  <r>
    <s v="INC000002490339"/>
    <s v="HOUSING"/>
    <x v="14"/>
    <s v="BELIEVE"/>
    <s v="CRISTOPHER MALDONADO ROMERO"/>
    <s v="frp_dvital"/>
    <s v="3-Moderado/Limitado"/>
    <s v="3-Medio"/>
    <s v="Media"/>
    <x v="1"/>
    <s v="ICETEL SERVICIOS S.A."/>
    <s v="GESTION DATACENTER/ ACCESOS / NBX"/>
    <s v="11/12/2023 8:18:54"/>
    <s v="11/12/2023 8:22:51"/>
    <x v="0"/>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s v="CUMPLE"/>
    <s v="NO CUMPLE"/>
    <x v="0"/>
    <s v="NO CUMPLE"/>
    <s v="NO CUMPLE"/>
    <s v="NO CUMPLE"/>
    <s v="CUMPLE"/>
    <x v="0"/>
    <s v="NO CUMPLE"/>
    <s v="NO CUMPLE"/>
  </r>
  <r>
    <s v="INC000002490435"/>
    <s v="HOUSING"/>
    <x v="15"/>
    <s v="APQ ACCESOS"/>
    <s v="LUIS O MORALES ARENAS"/>
    <s v="tct_luimoa"/>
    <s v="4-Menor/Localizado"/>
    <s v="4-Baja"/>
    <s v="Baja"/>
    <x v="0"/>
    <s v="TELEFONICA EMPRESAS DE CHILE SA"/>
    <s v="SE GENERA TICKET POR RONDA Y REVISION DE SALAS TECNICAS"/>
    <s v="11/12/2023 10:28:29"/>
    <s v="11/12/2023 10:30:41"/>
    <x v="0"/>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s v="CUMPLE"/>
    <s v="NO CUMPLE"/>
    <x v="0"/>
    <s v="NO CUMPLE"/>
    <s v="NO CUMPLE"/>
    <s v="CUMPLE"/>
    <s v="NO CUMPLE"/>
    <x v="0"/>
    <s v="NO CUMPLE"/>
    <s v="NO CUMPLE"/>
  </r>
  <r>
    <s v="INC000002490440"/>
    <s v="HOUSING"/>
    <x v="15"/>
    <s v="APQ ACCESOS"/>
    <s v="LUIS O MORALES ARENAS"/>
    <s v="tct_luimoa"/>
    <s v="4-Menor/Localizado"/>
    <s v="4-Baja"/>
    <s v="Baja"/>
    <x v="0"/>
    <s v="TELEFONICA EMPRESAS DE CHILE SA"/>
    <s v="SE GENERA TICKET POR REVISION Y TOMA DE ALARMA DE CLIENTES"/>
    <s v="11/12/2023 10:32:55"/>
    <s v="11/12/2023 10:33:55"/>
    <x v="0"/>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s v="CUMPLE"/>
    <s v="NO CUMPLE"/>
    <x v="0"/>
    <s v="NO CUMPLE"/>
    <s v="NO CUMPLE"/>
    <s v="NO CUMPLE"/>
    <s v="CUMPLE"/>
    <x v="0"/>
    <s v="NO CUMPLE"/>
    <s v="NO CUMPLE"/>
  </r>
  <r>
    <s v="INC000002490442"/>
    <s v="HOSTING VIRTUAL"/>
    <x v="4"/>
    <s v="OPERACION N1"/>
    <s v="PAUL A SEPULVEDA ALVAREZ"/>
    <s v="tct_aaceve"/>
    <s v="4-Menor/Localizado"/>
    <s v="4-Baja"/>
    <s v="Baja"/>
    <x v="0"/>
    <s v="TELEFONICA GLOBAL TECHNOLOGY S.A.AGENCIA EN CHILE"/>
    <s v="RQ / DUOC / Eliminación de DC que no existen"/>
    <s v="11/12/2023 10:42:10"/>
    <s v="11/12/2023 10:44:36"/>
    <x v="0"/>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s v="CUMPLE"/>
    <s v="NO CUMPLE"/>
    <x v="0"/>
    <s v="NO CUMPLE"/>
    <s v="NO CUMPLE"/>
    <s v="NO CUMPLE"/>
    <s v="NO CUMPLE"/>
    <x v="0"/>
    <s v="NO CUMPLE"/>
    <s v="CUMPLE"/>
  </r>
  <r>
    <s v="INC000002490482"/>
    <s v="RED INTERNA"/>
    <x v="0"/>
    <s v="APQ ACCESOS"/>
    <s v="CRISTOPHER MALDONADO ROMERO"/>
    <s v="tct_cmaldo"/>
    <s v="4-Menor/Localizado"/>
    <s v="4-Baja"/>
    <s v="Baja"/>
    <x v="0"/>
    <s v="TELEFONICA EMPRESAS DE CHILE SA"/>
    <s v="RONDA TOMA DE TEMPERATURAS SALAS TIC"/>
    <s v="11/12/2023 12:17:22"/>
    <s v="11/12/2023 12:22:37"/>
    <x v="0"/>
    <s v="CDP ANTIGUO 1"/>
    <s v="CDP ANTIGUO 2"/>
    <s v="11/12/2023 13:10:27"/>
    <s v="11/12/2023 23:50:00"/>
    <m/>
    <s v="RONDA REALIZADA"/>
    <d v="1899-12-30T00:00:00"/>
    <d v="1899-12-30T00:00:00"/>
    <d v="1899-12-30T00:00:00"/>
    <s v=""/>
    <s v="Cumplido"/>
    <m/>
    <m/>
    <m/>
    <m/>
    <m/>
    <d v="2023-11-09T00:00:00"/>
    <s v="CUMPLE"/>
    <s v="NO CUMPLE"/>
    <x v="0"/>
    <s v="NO CUMPLE"/>
    <s v="NO CUMPLE"/>
    <s v="CUMPLE"/>
    <s v="NO CUMPLE"/>
    <x v="0"/>
    <s v="NO CUMPLE"/>
    <s v="NO CUMPLE"/>
  </r>
  <r>
    <s v="INC000002490580"/>
    <s v="HOSTING VIRTUAL"/>
    <x v="4"/>
    <s v="DUOC TICKET AUTOMATICO"/>
    <s v="PAUL A SEPULVEDA ALVAREZ"/>
    <s v="frp_lmosqu"/>
    <s v="3-Moderado/Limitado"/>
    <s v="4-Baja"/>
    <s v="Baja"/>
    <x v="0"/>
    <s v="FUNDACION INSTITUTO PROFESIONAL DUOC UC"/>
    <s v="DESCARGA DE BHE DESDE CASILLA PKRAMM A SAPVIM. /INC000002470156 / DUOC / REQ"/>
    <s v="11/12/2023 10:32:13"/>
    <s v="11/12/2023 10:35:07"/>
    <x v="0"/>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s v="CUMPLE"/>
    <s v="NO CUMPLE"/>
    <x v="0"/>
    <s v="NO CUMPLE"/>
    <s v="NO CUMPLE"/>
    <s v="NO CUMPLE"/>
    <s v="CUMPLE"/>
    <x v="0"/>
    <s v="NO CUMPLE"/>
    <s v="NO CUMPLE"/>
  </r>
  <r>
    <s v="INC000002490587"/>
    <s v="VPN IP - MPLS"/>
    <x v="4"/>
    <s v="BELIEVE"/>
    <s v="GIOVANNI D ROCCO VALENZUELA"/>
    <s v="frp_dvital"/>
    <s v="4-Menor/Localizado"/>
    <s v="4-Baja"/>
    <s v="Baja"/>
    <x v="0"/>
    <s v="TELEFONICA CYBERSECURITY TECH CHILE SPA"/>
    <s v="REQ / SOC / actualizar el espacio en disco libre del repositorio soc"/>
    <s v="11/12/2023 10:40:18"/>
    <s v="11/12/2023 10:42:11"/>
    <x v="0"/>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s v="NO CUMPLE"/>
    <s v="NO CUMPLE"/>
    <x v="1"/>
    <s v="NO CUMPLE"/>
    <s v="NO CUMPLE"/>
    <s v="NO CUMPLE"/>
    <s v="NO CUMPLE"/>
    <x v="1"/>
    <s v="NO CUMPLE"/>
    <s v="NO CUMPLE"/>
  </r>
  <r>
    <s v="INC000002490648"/>
    <s v="VPN IP - MPLS"/>
    <x v="13"/>
    <s v="GESTION HD"/>
    <s v="DEIBY Y SANTOYO MONTEROLA"/>
    <s v="frp_jciert"/>
    <s v="4-Menor/Localizado"/>
    <s v="4-Baja"/>
    <s v="Baja"/>
    <x v="0"/>
    <s v="TELEFONICA GLOBAL TECHNOLOGY S.A.AGENCIA EN CHILE"/>
    <s v="REQ / Licenciamiento REDHAT"/>
    <s v="11/12/2023 10:30:38"/>
    <s v="11/12/2023 10:32:49"/>
    <x v="0"/>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s v="NO CUMPLE"/>
    <s v="CUMPLE"/>
    <x v="0"/>
    <s v="NO CUMPLE"/>
    <s v="NO CUMPLE"/>
    <s v="NO CUMPLE"/>
    <s v="NO CUMPLE"/>
    <x v="0"/>
    <s v="NO CUMPLE"/>
    <s v="CUMPLE"/>
  </r>
  <r>
    <s v="INC000002490660"/>
    <s v="HOUSING"/>
    <x v="19"/>
    <s v="BELIEVE"/>
    <s v="SEBASTIAN A JARA VIDAL"/>
    <s v="frp_fbalab"/>
    <s v="3-Moderado/Limitado"/>
    <s v="3-Medio"/>
    <s v="Media"/>
    <x v="0"/>
    <s v="IDOM INGENIERIA Y CONSULTORIA S.A. AGENCIA EN CHILE"/>
    <s v="GESTION DATACENTER/ ACCESOS / IDOM INGENIERIA Y CONSULTORIA S.A. AGENCIA EN CHILE"/>
    <s v="11/12/2023 10:35:28"/>
    <s v="11/12/2023 10:36:31"/>
    <x v="0"/>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s v="CUMPLE"/>
    <s v="NO CUMPLE"/>
    <x v="0"/>
    <s v="NO CUMPLE"/>
    <s v="NO CUMPLE"/>
    <s v="CUMPLE"/>
    <s v="NO CUMPLE"/>
    <x v="0"/>
    <s v="NO CUMPLE"/>
    <s v="NO CUMPLE"/>
  </r>
  <r>
    <s v="INC000002490741"/>
    <s v="VPN IP - MPLS"/>
    <x v="24"/>
    <s v="ADMINISTRADORES RESIDENTES"/>
    <s v="JOAQUIN AGUIRRE PERALTA"/>
    <s v="frp_rreyes"/>
    <s v="3-Moderado/Limitado"/>
    <s v="3-Medio"/>
    <s v="Media"/>
    <x v="0"/>
    <s v="MASISA S.A. 1"/>
    <s v="GAMA /Pruebas HA para enlace Entel Data Center Tivit"/>
    <s v="11/12/2023 11:36:06"/>
    <s v="11/12/2023 11:39:22"/>
    <x v="0"/>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s v="CUMPLE"/>
    <s v="NO CUMPLE"/>
    <x v="0"/>
    <s v="NO CUMPLE"/>
    <s v="NO CUMPLE"/>
    <s v="NO CUMPLE"/>
    <s v="NO CUMPLE"/>
    <x v="1"/>
    <s v="NO CUMPLE"/>
    <s v="NO CUMPLE"/>
  </r>
  <r>
    <s v="INC000002490762"/>
    <s v="HOSTING VIRTUAL"/>
    <x v="4"/>
    <s v="GESTION PLATAFORMA CLIENTES"/>
    <s v="JUAN CARLOS UZCATEGUI FUGUETT"/>
    <s v="vos_eperez"/>
    <s v="2-Significativo/Amplio"/>
    <s v="2-Alta"/>
    <s v="Alta"/>
    <x v="1"/>
    <s v="TELEFONICA EMPRESAS DE CHILE SA"/>
    <s v="Revisión estado servidor SW-CORE01"/>
    <s v="11/12/2023 12:02:52"/>
    <s v="11/12/2023 12:07:53"/>
    <x v="0"/>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s v="NO CUMPLE"/>
    <s v="CUMPLE"/>
    <x v="0"/>
    <s v="NO CUMPLE"/>
    <s v="NO CUMPLE"/>
    <s v="NO CUMPLE"/>
    <s v="CUMPLE"/>
    <x v="0"/>
    <s v="NO CUMPLE"/>
    <s v="NO CUMPLE"/>
  </r>
  <r>
    <s v="INC000002490867"/>
    <s v="TICKET-INTELIGENTE"/>
    <x v="4"/>
    <s v="GESTION TI"/>
    <s v="JUAN CARLOS UZCATEGUI FUGUETT"/>
    <s v="USR_TSIGHT"/>
    <s v="1-Extenso/Generalizado"/>
    <s v="4-Baja"/>
    <s v="Baja"/>
    <x v="1"/>
    <s v="RABIE HNOSLTDA"/>
    <s v="rabie001 - lonquimay TICKET AUTOMATICO"/>
    <s v="11/12/2023 11:53:01"/>
    <s v="11/12/2023 11:53:01"/>
    <x v="0"/>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s v="NO CUMPLE"/>
    <s v="CUMPLE"/>
    <x v="0"/>
    <s v="NO CUMPLE"/>
    <s v="NO CUMPLE"/>
    <s v="NO CUMPLE"/>
    <s v="CUMPLE"/>
    <x v="0"/>
    <s v="NO CUMPLE"/>
    <s v="NO CUMPLE"/>
  </r>
  <r>
    <s v="INC000002490883"/>
    <s v="TICKET-INTELIGENTE"/>
    <x v="4"/>
    <s v="GESTION TI"/>
    <s v="ALEJANDRO ACEVEDO VALENZUELA"/>
    <s v="USR_TSIGHT"/>
    <s v="1-Extenso/Generalizado"/>
    <s v="4-Baja"/>
    <s v="Baja"/>
    <x v="1"/>
    <s v="FUNDACION INSTITUTO PROFESIONAL DUOC UC"/>
    <s v="fiprdu01 - pro_exch_wsnt TICKET AUTOMATICO"/>
    <s v="11/12/2023 12:10:08"/>
    <s v="11/12/2023 12:10:08"/>
    <x v="0"/>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s v="CUMPLE"/>
    <s v="NO CUMPLE"/>
    <x v="0"/>
    <s v="NO CUMPLE"/>
    <s v="NO CUMPLE"/>
    <s v="NO CUMPLE"/>
    <s v="NO CUMPLE"/>
    <x v="1"/>
    <s v="NO CUMPLE"/>
    <s v="NO CUMPLE"/>
  </r>
  <r>
    <s v="INC000002490916"/>
    <s v="HOUSING"/>
    <x v="16"/>
    <s v="BELIEVE"/>
    <s v="JORGE S LORCA LEIVA"/>
    <s v="frp_fbalab"/>
    <s v="3-Moderado/Limitado"/>
    <s v="3-Medio"/>
    <s v="Media"/>
    <x v="0"/>
    <s v="HUAWEI CHILE S A"/>
    <s v="GESTION DATACENTER/ ACCESOS / HUAWEI CHILE S A"/>
    <s v="11/12/2023 11:31:15"/>
    <s v="11/12/2023 11:32:25"/>
    <x v="0"/>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s v="CUMPLE"/>
    <s v="NO CUMPLE"/>
    <x v="0"/>
    <s v="NO CUMPLE"/>
    <s v="NO CUMPLE"/>
    <s v="NO CUMPLE"/>
    <s v="CUMPLE"/>
    <x v="0"/>
    <s v="NO CUMPLE"/>
    <s v="NO CUMPLE"/>
  </r>
  <r>
    <s v="INC000002490918"/>
    <s v="VPN IP - MPLS"/>
    <x v="9"/>
    <s v="GESTION HD"/>
    <s v="SEBASTIAN VILLENA"/>
    <s v="frp_fpetro"/>
    <s v="3-Moderado/Limitado"/>
    <s v="3-Medio"/>
    <s v="Media"/>
    <x v="0"/>
    <s v="CONYTEC PROYECTOS DE I"/>
    <s v="REQ/Baja de servidor MC_PORTALCLI"/>
    <s v="11/12/2023 11:36:20"/>
    <s v="11/12/2023 11:38:41"/>
    <x v="0"/>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s v="NO CUMPLE"/>
    <s v="CUMPLE"/>
    <x v="0"/>
    <s v="NO CUMPLE"/>
    <s v="NO CUMPLE"/>
    <s v="NO CUMPLE"/>
    <s v="NO CUMPLE"/>
    <x v="1"/>
    <s v="NO CUMPLE"/>
    <s v="NO CUMPLE"/>
  </r>
  <r>
    <s v="INC000002490920"/>
    <s v="HOUSING"/>
    <x v="14"/>
    <s v="BELIEVE"/>
    <s v="CRISTOPHER MALDONADO ROMERO"/>
    <s v="frp_fbalab"/>
    <s v="3-Moderado/Limitado"/>
    <s v="3-Medio"/>
    <s v="Media"/>
    <x v="0"/>
    <s v="NCG SERVICIOS S.A."/>
    <s v="GESTION DATACENTER/ ACCESOS / NCG SERVICIOS S.A."/>
    <s v="11/12/2023 11:36:08"/>
    <s v="11/12/2023 11:38:24"/>
    <x v="0"/>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s v="CUMPLE"/>
    <s v="NO CUMPLE"/>
    <x v="0"/>
    <s v="NO CUMPLE"/>
    <s v="NO CUMPLE"/>
    <s v="CUMPLE"/>
    <s v="NO CUMPLE"/>
    <x v="0"/>
    <s v="NO CUMPLE"/>
    <s v="NO CUMPLE"/>
  </r>
  <r>
    <s v="INC000002490930"/>
    <s v="HOUSING"/>
    <x v="16"/>
    <s v="BELIEVE"/>
    <s v="FERNEY D GARZON PEÑA"/>
    <s v="frp_fbalab"/>
    <s v="3-Moderado/Limitado"/>
    <s v="3-Medio"/>
    <s v="Media"/>
    <x v="0"/>
    <s v="CENTRO DE COMPENSACION AUTOMATIZADO S A"/>
    <s v="GESTION DATACENTER/ ACCESOS / CENTRO DE COMPENSACION AUTOMATIZADO S A"/>
    <s v="11/12/2023 11:45:24"/>
    <s v="11/12/2023 11:46:31"/>
    <x v="0"/>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s v="CUMPLE"/>
    <s v="NO CUMPLE"/>
    <x v="0"/>
    <s v="NO CUMPLE"/>
    <s v="NO CUMPLE"/>
    <s v="NO CUMPLE"/>
    <s v="CUMPLE"/>
    <x v="0"/>
    <s v="NO CUMPLE"/>
    <s v="NO CUMPLE"/>
  </r>
  <r>
    <s v="INC000002490965"/>
    <s v="HOUSING"/>
    <x v="14"/>
    <s v="BELIEVE"/>
    <s v="CRISTOPHER MALDONADO ROMERO"/>
    <s v="frp_fbalab"/>
    <s v="3-Moderado/Limitado"/>
    <s v="3-Medio"/>
    <s v="Media"/>
    <x v="0"/>
    <s v="BANCO SANTANDER CHILE"/>
    <s v="GESTION DATACENTER/ ACCESOS / BANCO SANTANDER CHILE"/>
    <s v="11/12/2023 12:17:41"/>
    <s v="11/12/2023 12:18:43"/>
    <x v="0"/>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s v="CUMPLE"/>
    <s v="NO CUMPLE"/>
    <x v="0"/>
    <s v="NO CUMPLE"/>
    <s v="NO CUMPLE"/>
    <s v="CUMPLE"/>
    <s v="NO CUMPLE"/>
    <x v="0"/>
    <s v="NO CUMPLE"/>
    <s v="NO CUMPLE"/>
  </r>
  <r>
    <s v="INC000002490983"/>
    <s v="VPN IP - MPLS"/>
    <x v="9"/>
    <s v="GESTION HD"/>
    <s v="RODRIGO VÁSQUEZ MUÑOZ"/>
    <s v="frp_fpetro"/>
    <s v="3-Moderado/Limitado"/>
    <s v="3-Medio"/>
    <s v="Media"/>
    <x v="0"/>
    <s v="SOC PUNTA DEL COBRE S A"/>
    <s v="REQ/Plan de Respaldo PUC-SAP-11-11"/>
    <s v="11/12/2023 12:41:19"/>
    <s v="11/12/2023 12:49:41"/>
    <x v="0"/>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s v="NO CUMPLE"/>
    <s v="CUMPLE"/>
    <x v="0"/>
    <s v="NO CUMPLE"/>
    <s v="NO CUMPLE"/>
    <s v="NO CUMPLE"/>
    <s v="CUMPLE"/>
    <x v="0"/>
    <s v="NO CUMPLE"/>
    <s v="NO CUMPLE"/>
  </r>
  <r>
    <s v="INC000002490984"/>
    <s v="VPN IP - MPLS"/>
    <x v="2"/>
    <s v="GESTION HD"/>
    <s v="JOSE E ÑANCULEF CONTRERAS"/>
    <s v="frp_jciert"/>
    <s v="4-Menor/Localizado"/>
    <s v="4-Baja"/>
    <s v="Baja"/>
    <x v="0"/>
    <s v="TELEFONICA GLOBAL TECHNOLOGY S.A.AGENCIA EN CHILE"/>
    <s v="REQ / Pvlan a servicio wazu 172.29.100.83"/>
    <s v="11/12/2023 12:42:19"/>
    <s v="11/12/2023 12:46:22"/>
    <x v="0"/>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s v="NO CUMPLE"/>
    <s v="CUMPLE"/>
    <x v="0"/>
    <s v="NO CUMPLE"/>
    <s v="NO CUMPLE"/>
    <s v="NO CUMPLE"/>
    <s v="NO CUMPLE"/>
    <x v="1"/>
    <s v="NO CUMPLE"/>
    <s v="NO CUMPLE"/>
  </r>
  <r>
    <s v="INC000002491030"/>
    <s v="TICKET-INTELIGENTE"/>
    <x v="3"/>
    <s v="DUOC TICKET AUTOMATICO"/>
    <s v="VICTOR SEPULVEDA GAMARRA"/>
    <s v="USR_TSIGHT"/>
    <s v="1-Extenso/Generalizado"/>
    <s v="4-Baja"/>
    <s v="Baja"/>
    <x v="1"/>
    <s v="FUNDACION INSTITUTO PROFESIONAL DUOC UC"/>
    <s v="fiprdu01 - proveedores TICKET AUTOMATICO"/>
    <s v="11/12/2023 13:00:05"/>
    <s v="11/12/2023 13:00:05"/>
    <x v="0"/>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s v="CUMPLE"/>
    <s v="NO CUMPLE"/>
    <x v="0"/>
    <s v="NO CUMPLE"/>
    <s v="NO CUMPLE"/>
    <s v="CUMPLE"/>
    <s v="NO CUMPLE"/>
    <x v="0"/>
    <s v="NO CUMPLE"/>
    <s v="NO CUMPLE"/>
  </r>
  <r>
    <s v="INC000002491031"/>
    <s v="TICKET-INTELIGENTE"/>
    <x v="3"/>
    <s v="DUOC TICKET AUTOMATICO"/>
    <s v="VICTOR SEPULVEDA GAMARRA"/>
    <s v="USR_TSIGHT"/>
    <s v="1-Extenso/Generalizado"/>
    <s v="4-Baja"/>
    <s v="Baja"/>
    <x v="1"/>
    <s v="FUNDACION INSTITUTO PROFESIONAL DUOC UC"/>
    <s v="fiprdu01 - liceo_andes TICKET AUTOMATICO"/>
    <s v="11/12/2023 13:00:11"/>
    <s v="11/12/2023 13:00:11"/>
    <x v="0"/>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s v="CUMPLE"/>
    <s v="NO CUMPLE"/>
    <x v="0"/>
    <s v="NO CUMPLE"/>
    <s v="NO CUMPLE"/>
    <s v="CUMPLE"/>
    <s v="NO CUMPLE"/>
    <x v="0"/>
    <s v="NO CUMPLE"/>
    <s v="NO CUMPLE"/>
  </r>
  <r>
    <s v="INC000002491032"/>
    <s v="TICKET-INTELIGENTE"/>
    <x v="3"/>
    <s v="DUOC TICKET AUTOMATICO"/>
    <s v="VICTOR SEPULVEDA GAMARRA"/>
    <s v="USR_TSIGHT"/>
    <s v="1-Extenso/Generalizado"/>
    <s v="4-Baja"/>
    <s v="Baja"/>
    <x v="1"/>
    <s v="FUNDACION INSTITUTO PROFESIONAL DUOC UC"/>
    <s v="fiprdu01 - portal_practica TICKET AUTOMATICO"/>
    <s v="11/12/2023 13:00:19"/>
    <s v="11/12/2023 13:00:19"/>
    <x v="0"/>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s v="CUMPLE"/>
    <s v="NO CUMPLE"/>
    <x v="0"/>
    <s v="NO CUMPLE"/>
    <s v="NO CUMPLE"/>
    <s v="CUMPLE"/>
    <s v="NO CUMPLE"/>
    <x v="0"/>
    <s v="NO CUMPLE"/>
    <s v="NO CUMPLE"/>
  </r>
  <r>
    <s v="INC000002491033"/>
    <s v="TICKET-INTELIGENTE"/>
    <x v="3"/>
    <s v="DUOC TICKET AUTOMATICO"/>
    <s v="VICTOR SEPULVEDA GAMARRA"/>
    <s v="USR_TSIGHT"/>
    <s v="1-Extenso/Generalizado"/>
    <s v="4-Baja"/>
    <s v="Baja"/>
    <x v="1"/>
    <s v="FUNDACION INSTITUTO PROFESIONAL DUOC UC"/>
    <s v="fiprdu01 - cape TICKET AUTOMATICO"/>
    <s v="11/12/2023 13:00:26"/>
    <s v="11/12/2023 13:00:26"/>
    <x v="0"/>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s v="CUMPLE"/>
    <s v="NO CUMPLE"/>
    <x v="0"/>
    <s v="NO CUMPLE"/>
    <s v="NO CUMPLE"/>
    <s v="CUMPLE"/>
    <s v="NO CUMPLE"/>
    <x v="0"/>
    <s v="NO CUMPLE"/>
    <s v="NO CUMPLE"/>
  </r>
  <r>
    <s v="INC000002491034"/>
    <s v="TICKET-INTELIGENTE"/>
    <x v="3"/>
    <s v="DUOC TICKET AUTOMATICO"/>
    <s v="VICTOR SEPULVEDA GAMARRA"/>
    <s v="USR_TSIGHT"/>
    <s v="1-Extenso/Generalizado"/>
    <s v="4-Baja"/>
    <s v="Baja"/>
    <x v="1"/>
    <s v="FUNDACION INSTITUTO PROFESIONAL DUOC UC"/>
    <s v="fiprdu01 - avance curricular TICKET AUTOMATICO"/>
    <s v="11/12/2023 13:00:32"/>
    <s v="11/12/2023 13:00:32"/>
    <x v="0"/>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s v="CUMPLE"/>
    <s v="NO CUMPLE"/>
    <x v="0"/>
    <s v="NO CUMPLE"/>
    <s v="NO CUMPLE"/>
    <s v="CUMPLE"/>
    <s v="NO CUMPLE"/>
    <x v="0"/>
    <s v="NO CUMPLE"/>
    <s v="NO CUMPLE"/>
  </r>
  <r>
    <s v="INC000002491043"/>
    <s v="TICKET-INTELIGENTE"/>
    <x v="3"/>
    <s v="DUOC TICKET AUTOMATICO"/>
    <s v="VICTOR SEPULVEDA GAMARRA"/>
    <s v="USR_TSIGHT"/>
    <s v="1-Extenso/Generalizado"/>
    <s v="4-Baja"/>
    <s v="Baja"/>
    <x v="1"/>
    <s v="FUNDACION INSTITUTO PROFESIONAL DUOC UC"/>
    <s v="fiprdu01 - turismo TICKET AUTOMATICO"/>
    <s v="11/12/2023 13:04:28"/>
    <s v="11/12/2023 13:04:28"/>
    <x v="0"/>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s v="CUMPLE"/>
    <s v="NO CUMPLE"/>
    <x v="0"/>
    <s v="NO CUMPLE"/>
    <s v="NO CUMPLE"/>
    <s v="CUMPLE"/>
    <s v="NO CUMPLE"/>
    <x v="0"/>
    <s v="NO CUMPLE"/>
    <s v="NO CUMPLE"/>
  </r>
  <r>
    <s v="INC000002491053"/>
    <s v="TICKET-INTELIGENTE"/>
    <x v="3"/>
    <s v="DUOC TICKET AUTOMATICO"/>
    <s v="VICTOR SEPULVEDA GAMARRA"/>
    <s v="USR_TSIGHT"/>
    <s v="1-Extenso/Generalizado"/>
    <s v="4-Baja"/>
    <s v="Baja"/>
    <x v="1"/>
    <s v="FUNDACION INSTITUTO PROFESIONAL DUOC UC"/>
    <s v="fiprdu01 - educacion continua TICKET AUTOMATICO"/>
    <s v="11/12/2023 13:09:15"/>
    <s v="11/12/2023 13:09:15"/>
    <x v="0"/>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s v="CUMPLE"/>
    <s v="NO CUMPLE"/>
    <x v="0"/>
    <s v="NO CUMPLE"/>
    <s v="NO CUMPLE"/>
    <s v="CUMPLE"/>
    <s v="NO CUMPLE"/>
    <x v="0"/>
    <s v="NO CUMPLE"/>
    <s v="NO CUMPLE"/>
  </r>
  <r>
    <s v="INC000002491054"/>
    <s v="TICKET-INTELIGENTE"/>
    <x v="3"/>
    <s v="DUOC TICKET AUTOMATICO"/>
    <s v="VICTOR SEPULVEDA GAMARRA"/>
    <s v="USR_TSIGHT"/>
    <s v="1-Extenso/Generalizado"/>
    <s v="4-Baja"/>
    <s v="Baja"/>
    <x v="1"/>
    <s v="FUNDACION INSTITUTO PROFESIONAL DUOC UC"/>
    <s v="fiprdu01 - portal biblioteca TICKET AUTOMATICO"/>
    <s v="11/12/2023 13:09:22"/>
    <s v="11/12/2023 13:09:22"/>
    <x v="0"/>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s v="CUMPLE"/>
    <s v="NO CUMPLE"/>
    <x v="0"/>
    <s v="NO CUMPLE"/>
    <s v="NO CUMPLE"/>
    <s v="CUMPLE"/>
    <s v="NO CUMPLE"/>
    <x v="0"/>
    <s v="NO CUMPLE"/>
    <s v="NO CUMPLE"/>
  </r>
  <r>
    <s v="INC000002491085"/>
    <s v="VPN IP - MPLS"/>
    <x v="9"/>
    <s v="GESTION HD"/>
    <s v="RODRIGO VÁSQUEZ MUÑOZ"/>
    <s v="frp_lmosqu"/>
    <s v="4-Menor/Localizado"/>
    <s v="4-Baja"/>
    <s v="Baja"/>
    <x v="0"/>
    <s v="SONACOL SA"/>
    <s v="REQ /  [SONACOL] Validar respaldo SONACOL-STF01 y SONACOL-STF02 / Help Desk"/>
    <s v="11/12/2023 13:28:28"/>
    <s v="11/12/2023 13:30:31"/>
    <x v="0"/>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s v="NO CUMPLE"/>
    <s v="CUMPLE"/>
    <x v="0"/>
    <s v="NO CUMPLE"/>
    <s v="NO CUMPLE"/>
    <s v="NO CUMPLE"/>
    <s v="NO CUMPLE"/>
    <x v="0"/>
    <s v="NO CUMPLE"/>
    <s v="CUMPLE"/>
  </r>
  <r>
    <s v="INC000002491189"/>
    <s v="HOSTING VIRTUAL"/>
    <x v="7"/>
    <s v="OPERACION N1"/>
    <s v="ALVARO ORTIZ"/>
    <s v="tct_alorti"/>
    <s v="2-Significativo/Amplio"/>
    <s v="3-Medio"/>
    <s v="Media"/>
    <x v="0"/>
    <s v="FUNDACION INSTITUTO PROFESIONAL DUOC UC"/>
    <s v="enviar informacion de tamaño de base de datos"/>
    <s v="11/12/2023 17:00:08"/>
    <s v="11/12/2023 17:00:12"/>
    <x v="0"/>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s v="CUMPLE"/>
    <s v="NO CUMPLE"/>
    <x v="0"/>
    <s v="NO CUMPLE"/>
    <s v="NO CUMPLE"/>
    <s v="CUMPLE"/>
    <s v="NO CUMPLE"/>
    <x v="0"/>
    <s v="NO CUMPLE"/>
    <s v="NO CUMPLE"/>
  </r>
  <r>
    <s v="INC000002491214"/>
    <s v="VPN IP - MPLS"/>
    <x v="3"/>
    <s v="GESTION HD"/>
    <s v="GUSTAVO AVILA VERA"/>
    <s v="frp_fpetro"/>
    <s v="3-Moderado/Limitado"/>
    <s v="3-Medio"/>
    <s v="Media"/>
    <x v="0"/>
    <s v="AGRICOLA ARIZTIA LIMITADA"/>
    <s v="REQ/REGISTRO DNS ZONA ARIZTIAATUNEGOCIO.CL"/>
    <s v="11/12/2023 13:17:07"/>
    <s v="11/12/2023 13:20:57"/>
    <x v="0"/>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s v="CUMPLE"/>
    <s v="NO CUMPLE"/>
    <x v="0"/>
    <s v="NO CUMPLE"/>
    <s v="NO CUMPLE"/>
    <s v="CUMPLE"/>
    <s v="NO CUMPLE"/>
    <x v="0"/>
    <s v="NO CUMPLE"/>
    <s v="NO CUMPLE"/>
  </r>
  <r>
    <s v="INC000002491258"/>
    <s v="VPN IP - MPLS"/>
    <x v="9"/>
    <s v="GESTION HD"/>
    <s v="RODRIGO VÁSQUEZ MUÑOZ"/>
    <s v="frp_fpetro"/>
    <s v="3-Moderado/Limitado"/>
    <s v="3-Medio"/>
    <s v="Media"/>
    <x v="0"/>
    <s v="SOC PUNTA DEL COBRE S A"/>
    <s v="REQ/Plan de Respaldo PUC-SAP-11-11"/>
    <s v="11/12/2023 15:09:20"/>
    <s v="11/12/2023 15:22:14"/>
    <x v="0"/>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s v="CUMPLE"/>
    <s v="NO CUMPLE"/>
    <x v="0"/>
    <s v="NO CUMPLE"/>
    <s v="NO CUMPLE"/>
    <s v="NO CUMPLE"/>
    <s v="NO CUMPLE"/>
    <x v="0"/>
    <s v="NO CUMPLE"/>
    <s v="CUMPLE"/>
  </r>
  <r>
    <s v="INC000002491263"/>
    <s v="VPN IP - MPLS"/>
    <x v="9"/>
    <s v="GESTION HD"/>
    <s v="RODRIGO VÁSQUEZ MUÑOZ"/>
    <s v="frp_fpetro"/>
    <s v="3-Moderado/Limitado"/>
    <s v="3-Medio"/>
    <s v="Media"/>
    <x v="0"/>
    <s v="SOC PUNTA DEL COBRE S A"/>
    <s v="REQ/Informe Estado de Respaldo Servidores"/>
    <s v="11/12/2023 15:23:18"/>
    <s v="11/12/2023 15:26:05"/>
    <x v="0"/>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s v="CUMPLE"/>
    <s v="NO CUMPLE"/>
    <x v="0"/>
    <s v="NO CUMPLE"/>
    <s v="NO CUMPLE"/>
    <s v="NO CUMPLE"/>
    <s v="NO CUMPLE"/>
    <x v="0"/>
    <s v="NO CUMPLE"/>
    <s v="CUMPLE"/>
  </r>
  <r>
    <s v="INC000002491282"/>
    <s v="HOUSING"/>
    <x v="15"/>
    <s v="APQ ACCESOS"/>
    <s v="ESTEBAN O BUSTOS CORNEJO"/>
    <s v="tct_ebusto"/>
    <s v="2-Significativo/Amplio"/>
    <s v="2-Alta"/>
    <s v="Alta"/>
    <x v="0"/>
    <s v="TELEFONICA EMPRESAS DE CHILE SA"/>
    <s v="SUPERVISION INCIDENTE HUAWEI"/>
    <s v="11/12/2023 16:01:43"/>
    <s v="11/12/2023 16:03:04"/>
    <x v="0"/>
    <s v="CDP ANTIGUO 1"/>
    <s v="CDP ANTIGUO 2"/>
    <s v="11/12/2023 16:04:41"/>
    <s v="11/12/2023 23:50:00"/>
    <s v="SUPERVISION INCIDENTE HUAWEI"/>
    <s v="INCIDENCIA RESTABLECIDA"/>
    <d v="1899-12-30T00:01:37"/>
    <d v="1899-12-30T00:02:58"/>
    <d v="1899-12-30T00:01:21"/>
    <s v=""/>
    <s v="Cumplido"/>
    <m/>
    <m/>
    <m/>
    <m/>
    <m/>
    <d v="2023-11-09T00:00:00"/>
    <s v="CUMPLE"/>
    <s v="NO CUMPLE"/>
    <x v="0"/>
    <s v="NO CUMPLE"/>
    <s v="NO CUMPLE"/>
    <s v="CUMPLE"/>
    <s v="NO CUMPLE"/>
    <x v="0"/>
    <s v="NO CUMPLE"/>
    <s v="NO CUMPLE"/>
  </r>
  <r>
    <s v="INC000002491286"/>
    <s v="HOUSING"/>
    <x v="15"/>
    <s v="APQ ACCESOS"/>
    <s v="ESTEBAN O BUSTOS CORNEJO"/>
    <s v="tct_ebusto"/>
    <s v="2-Significativo/Amplio"/>
    <s v="2-Alta"/>
    <s v="Alta"/>
    <x v="0"/>
    <s v="TELEFONICA EMPRESAS DE CHILE SA"/>
    <s v="SUPERVISION INCIDENTE Huawei"/>
    <s v="11/12/2023 16:06:42"/>
    <s v="11/12/2023 16:10:35"/>
    <x v="0"/>
    <s v="CDP ANTIGUO 1"/>
    <s v="CDP ANTIGUO 2"/>
    <s v="11/12/2023 16:12:03"/>
    <s v="11/12/2023 23:50:00"/>
    <s v="SUPERVISION INCIDENTE Huawei"/>
    <s v="INCIDENCIA RESTABLECIDA"/>
    <d v="1899-12-30T00:01:28"/>
    <d v="1899-12-30T00:05:21"/>
    <d v="1899-12-30T00:03:53"/>
    <s v=""/>
    <s v="Cumplido"/>
    <m/>
    <m/>
    <m/>
    <m/>
    <m/>
    <d v="2023-11-09T00:00:00"/>
    <s v="CUMPLE"/>
    <s v="NO CUMPLE"/>
    <x v="0"/>
    <s v="NO CUMPLE"/>
    <s v="NO CUMPLE"/>
    <s v="CUMPLE"/>
    <s v="NO CUMPLE"/>
    <x v="0"/>
    <s v="NO CUMPLE"/>
    <s v="NO CUMPLE"/>
  </r>
  <r>
    <s v="INC000002491303"/>
    <s v="HOUSING"/>
    <x v="7"/>
    <s v="DUOC TICKET PENDIENTES"/>
    <s v="ALVARO ORTIZ"/>
    <s v="frp_ercoro"/>
    <s v="3-Moderado/Limitado"/>
    <s v="2-Alta"/>
    <s v="Alta"/>
    <x v="0"/>
    <s v="FUNDACION INSTITUTO PROFESIONAL DUOC UC"/>
    <s v="RQ | DUOC | DUOC - Modernización Landscape e integración"/>
    <s v="11/12/2023 16:48:38"/>
    <s v="11/12/2023 16:53:03"/>
    <x v="0"/>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s v="CUMPLE"/>
    <s v="NO CUMPLE"/>
    <x v="0"/>
    <s v="NO CUMPLE"/>
    <s v="NO CUMPLE"/>
    <s v="CUMPLE"/>
    <s v="NO CUMPLE"/>
    <x v="0"/>
    <s v="NO CUMPLE"/>
    <s v="NO CUMPLE"/>
  </r>
  <r>
    <s v="INC000002491371"/>
    <s v="VPN IP - MPLS"/>
    <x v="6"/>
    <s v="GESTION HD"/>
    <s v="PATRICIO A CASTILLO GONZALEZ"/>
    <s v="frp_kaldor"/>
    <s v="3-Moderado/Limitado"/>
    <s v="3-Medio"/>
    <s v="Media"/>
    <x v="0"/>
    <s v="COMPASS CATERING S.A."/>
    <s v="HD / Validación Router DC San Martin 50"/>
    <s v="11/12/2023 15:34:50"/>
    <s v="11/12/2023 15:40:07"/>
    <x v="0"/>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s v="NO CUMPLE"/>
    <s v="NO CUMPLE"/>
    <x v="1"/>
    <s v="NO CUMPLE"/>
    <s v="NO CUMPLE"/>
    <s v="NO CUMPLE"/>
    <s v="NO CUMPLE"/>
    <x v="0"/>
    <s v="CUMPLE"/>
    <s v="NO CUMPLE"/>
  </r>
  <r>
    <s v="INC000002491381"/>
    <s v="VPN IP - MPLS"/>
    <x v="9"/>
    <s v="BELIEVE"/>
    <s v="RODRIGO VÁSQUEZ MUÑOZ"/>
    <s v="frp_disilv"/>
    <s v="3-Moderado/Limitado"/>
    <s v="3-Medio"/>
    <s v="Media"/>
    <x v="0"/>
    <s v="INSTITUTO PROFESIONAL DE CHILE SA"/>
    <s v="REQ/Restauración Base de datos - IPCHILE"/>
    <s v="11/12/2023 15:45:43"/>
    <s v="11/12/2023 15:48:53"/>
    <x v="0"/>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s v="CUMPLE"/>
    <s v="NO CUMPLE"/>
    <x v="0"/>
    <s v="NO CUMPLE"/>
    <s v="NO CUMPLE"/>
    <s v="NO CUMPLE"/>
    <s v="NO CUMPLE"/>
    <x v="0"/>
    <s v="NO CUMPLE"/>
    <s v="CUMPLE"/>
  </r>
  <r>
    <s v="INC000002491389"/>
    <s v="VPN IP - MPLS"/>
    <x v="2"/>
    <s v="BELIEVE"/>
    <s v="LUIS RODRIGO ACEVEDO COLLIPAL"/>
    <s v="frp_kaldor"/>
    <s v="3-Moderado/Limitado"/>
    <s v="3-Medio"/>
    <s v="Media"/>
    <x v="0"/>
    <s v="HORTIFRUT S.A"/>
    <s v="HD / Creación de cuenta VPN"/>
    <s v="11/12/2023 16:25:12"/>
    <s v="11/12/2023 16:31:03"/>
    <x v="0"/>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s v="NO CUMPLE"/>
    <s v="CUMPLE"/>
    <x v="0"/>
    <s v="NO CUMPLE"/>
    <s v="NO CUMPLE"/>
    <s v="NO CUMPLE"/>
    <s v="NO CUMPLE"/>
    <x v="0"/>
    <s v="CUMPLE"/>
    <s v="NO CUMPLE"/>
  </r>
  <r>
    <s v="INC000002491397"/>
    <s v="VPN IP - MPLS"/>
    <x v="7"/>
    <s v="GESTION HD"/>
    <s v="CRISTOBAL I REYES DELGADO"/>
    <s v="frp_kaldor"/>
    <s v="3-Moderado/Limitado"/>
    <s v="3-Medio"/>
    <s v="Media"/>
    <x v="0"/>
    <s v="TELEFONICA GLOBAL TECHNOLOGY S.A.AGENCIA EN CHILE"/>
    <s v="HD / Permitir conexión en Base de Datos"/>
    <s v="11/12/2023 16:41:53"/>
    <s v="11/12/2023 16:47:05"/>
    <x v="0"/>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s v="CUMPLE"/>
    <s v="NO CUMPLE"/>
    <x v="0"/>
    <s v="NO CUMPLE"/>
    <s v="NO CUMPLE"/>
    <s v="NO CUMPLE"/>
    <s v="NO CUMPLE"/>
    <x v="0"/>
    <s v="CUMPLE"/>
    <s v="NO CUMPLE"/>
  </r>
  <r>
    <s v="INC000002491404"/>
    <s v="VPN IP - MPLS"/>
    <x v="17"/>
    <s v="GESTION HD"/>
    <s v="NICOLAS A SAAVEDRA EGUILUZ"/>
    <s v="frp_kaldor"/>
    <s v="3-Moderado/Limitado"/>
    <s v="3-Medio"/>
    <s v="Media"/>
    <x v="0"/>
    <s v="NUTRISCO CHILE SA"/>
    <s v="HD / RV: Roles y Perfiles SAP Luis Reyes"/>
    <s v="11/12/2023 16:56:09"/>
    <s v="11/12/2023 17:00:54"/>
    <x v="0"/>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s v="CUMPLE"/>
    <s v="NO CUMPLE"/>
    <x v="0"/>
    <s v="NO CUMPLE"/>
    <s v="NO CUMPLE"/>
    <s v="CUMPLE"/>
    <s v="NO CUMPLE"/>
    <x v="0"/>
    <s v="NO CUMPLE"/>
    <s v="NO CUMPLE"/>
  </r>
  <r>
    <s v="INC000002491470"/>
    <s v="INFRAESTRUCTURA DC"/>
    <x v="1"/>
    <s v="APQ ACCESOS"/>
    <s v="CARLOS F ARAYA RAMIREZ"/>
    <s v="tct_cararr"/>
    <s v="4-Menor/Localizado"/>
    <s v="4-Baja"/>
    <s v="Baja"/>
    <x v="0"/>
    <s v="TELEFONICA CYBERSECURITY TECH CHILE SPA"/>
    <s v="FACTIBILIDAD 79522"/>
    <s v="11/12/2023 14:05:41"/>
    <s v="11/12/2023 14:07:50"/>
    <x v="0"/>
    <s v="CDP ANTIGUO 1"/>
    <s v="CDP ANTIGUO 2"/>
    <s v="11/12/2023 14:17:45"/>
    <s v="11/12/2023 23:50:00"/>
    <s v="BCO SANTANDER"/>
    <s v="FACTIBILIDAD ENVIADA"/>
    <d v="1899-12-30T00:00:00"/>
    <d v="1899-12-30T00:00:00"/>
    <d v="1899-12-30T00:00:00"/>
    <s v=""/>
    <s v="Cumplido"/>
    <m/>
    <m/>
    <m/>
    <m/>
    <m/>
    <d v="2023-11-10T00:00:00"/>
    <s v="CUMPLE"/>
    <s v="NO CUMPLE"/>
    <x v="0"/>
    <s v="NO CUMPLE"/>
    <s v="NO CUMPLE"/>
    <s v="CUMPLE"/>
    <s v="NO CUMPLE"/>
    <x v="0"/>
    <s v="NO CUMPLE"/>
    <s v="NO CUMPLE"/>
  </r>
  <r>
    <s v="INC000002491510"/>
    <s v="VPN IP - MPLS"/>
    <x v="13"/>
    <s v="ADMINISTRADORES RESIDENTES"/>
    <s v="DEIBY Y SANTOYO MONTEROLA"/>
    <s v="asc_vmonti"/>
    <s v="3-Moderado/Limitado"/>
    <s v="1-Crítica"/>
    <s v="Alta"/>
    <x v="0"/>
    <s v="EMPRESAS IANSA S A"/>
    <s v="CGO / IANSA/ / RECUPERAR ACCESOS A MÁQUINA VIRTUAL CLIENTE IANSA"/>
    <s v="11/12/2023 14:29:41"/>
    <s v="11/12/2023 14:35:34"/>
    <x v="0"/>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s v="NO CUMPLE"/>
    <s v="NO CUMPLE"/>
    <x v="0"/>
    <s v="CUMPLE"/>
    <s v="NO CUMPLE"/>
    <s v="NO CUMPLE"/>
    <s v="NO CUMPLE"/>
    <x v="0"/>
    <s v="CUMPLE"/>
    <s v="NO CUMPLE"/>
  </r>
  <r>
    <s v="INC000002491554"/>
    <s v="HOUSING"/>
    <x v="19"/>
    <s v="BELIEVE"/>
    <s v="SEBASTIAN A JARA VIDAL"/>
    <s v="frp_jolsso"/>
    <s v="3-Moderado/Limitado"/>
    <s v="3-Medio"/>
    <s v="Media"/>
    <x v="0"/>
    <s v="IDOM INGENIERIA Y CONSULTORIA S.A. AGENCIA EN CHILE"/>
    <s v="GESTION DATACENTER/ ACCESOS /IDOM INGENIERIA Y CONSULTORIA S.A. AGENCIA EN CHILE"/>
    <s v="11/12/2023 14:59:50"/>
    <s v="11/12/2023 15:03:20"/>
    <x v="0"/>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s v="CUMPLE"/>
    <s v="NO CUMPLE"/>
    <x v="0"/>
    <s v="NO CUMPLE"/>
    <s v="NO CUMPLE"/>
    <s v="CUMPLE"/>
    <s v="NO CUMPLE"/>
    <x v="0"/>
    <s v="NO CUMPLE"/>
    <s v="NO CUMPLE"/>
  </r>
  <r>
    <s v="INC000002491569"/>
    <s v="HOUSING"/>
    <x v="1"/>
    <s v="APQ ACCESOS"/>
    <s v="CARLOS F ARAYA RAMIREZ"/>
    <s v="tct_cararr"/>
    <s v="4-Menor/Localizado"/>
    <s v="4-Baja"/>
    <s v="Baja"/>
    <x v="0"/>
    <s v="TELEFONICA CYBERSECURITY TECH CHILE SPA"/>
    <s v="FACTIBILIDAD 79419"/>
    <s v="11/12/2023 15:13:10"/>
    <s v="11/12/2023 15:16:32"/>
    <x v="0"/>
    <s v="CDP ANTIGUO 1"/>
    <s v="CDP ANTIGUO 2"/>
    <s v="11/12/2023 15:32:20"/>
    <s v="11/12/2023 23:50:00"/>
    <s v="BCO SANTANDER"/>
    <s v="FACTIBILIDAD ENVIADA"/>
    <d v="1899-12-30T00:00:00"/>
    <d v="1899-12-30T00:00:00"/>
    <d v="1899-12-30T00:00:00"/>
    <s v=""/>
    <s v="Cumplido"/>
    <m/>
    <m/>
    <m/>
    <m/>
    <m/>
    <d v="2023-11-10T00:00:00"/>
    <s v="CUMPLE"/>
    <s v="NO CUMPLE"/>
    <x v="0"/>
    <s v="NO CUMPLE"/>
    <s v="NO CUMPLE"/>
    <s v="CUMPLE"/>
    <s v="NO CUMPLE"/>
    <x v="0"/>
    <s v="NO CUMPLE"/>
    <s v="NO CUMPLE"/>
  </r>
  <r>
    <s v="INC000002491579"/>
    <s v="HOUSING"/>
    <x v="14"/>
    <s v="BELIEVE"/>
    <s v="CRISTOPHER MALDONADO ROMERO"/>
    <s v="frp_jolsso"/>
    <s v="3-Moderado/Limitado"/>
    <s v="3-Medio"/>
    <s v="Media"/>
    <x v="0"/>
    <s v="BANCO SANTANDER CHILE"/>
    <s v="GESTION DATACENTER/ ACCESOS /BANCO SANTANDER CHILE"/>
    <s v="11/12/2023 15:24:39"/>
    <s v="11/12/2023 15:26:35"/>
    <x v="0"/>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s v="CUMPLE"/>
    <s v="NO CUMPLE"/>
    <x v="0"/>
    <s v="NO CUMPLE"/>
    <s v="NO CUMPLE"/>
    <s v="NO CUMPLE"/>
    <s v="CUMPLE"/>
    <x v="0"/>
    <s v="NO CUMPLE"/>
    <s v="NO CUMPLE"/>
  </r>
  <r>
    <s v="INC000002491643"/>
    <s v="HOUSING"/>
    <x v="16"/>
    <s v="BELIEVE"/>
    <s v="JORGE S LORCA LEIVA"/>
    <s v="frp_jolsso"/>
    <s v="3-Moderado/Limitado"/>
    <s v="3-Medio"/>
    <s v="Media"/>
    <x v="0"/>
    <s v="TELEFONICA EMPRESAS DE CHILE SA"/>
    <s v="GESTION DATACENTER/ ACCESOS /TELEFONICA EMPRESAS DE CHILE SA"/>
    <s v="11/12/2023 16:02:50"/>
    <s v="11/12/2023 16:04:26"/>
    <x v="0"/>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s v="CUMPLE"/>
    <s v="NO CUMPLE"/>
    <x v="0"/>
    <s v="NO CUMPLE"/>
    <s v="NO CUMPLE"/>
    <s v="CUMPLE"/>
    <s v="NO CUMPLE"/>
    <x v="0"/>
    <s v="NO CUMPLE"/>
    <s v="NO CUMPLE"/>
  </r>
  <r>
    <s v="INC000002491648"/>
    <s v="HOUSING"/>
    <x v="14"/>
    <s v="BELIEVE"/>
    <s v="CRISTOPHER MALDONADO ROMERO"/>
    <s v="frp_jolsso"/>
    <s v="3-Moderado/Limitado"/>
    <s v="3-Medio"/>
    <s v="Media"/>
    <x v="0"/>
    <s v="BANCO SANTANDER CHILE"/>
    <s v="GESTION DATACENTER/ ACCESOS /BANCO SANTANDER CHILE"/>
    <s v="11/12/2023 16:14:10"/>
    <s v="11/12/2023 16:15:54"/>
    <x v="0"/>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s v="CUMPLE"/>
    <s v="NO CUMPLE"/>
    <x v="0"/>
    <s v="NO CUMPLE"/>
    <s v="NO CUMPLE"/>
    <s v="CUMPLE"/>
    <s v="NO CUMPLE"/>
    <x v="0"/>
    <s v="NO CUMPLE"/>
    <s v="NO CUMPLE"/>
  </r>
  <r>
    <s v="INC000002491663"/>
    <s v="TICKET-INTELIGENTE"/>
    <x v="23"/>
    <s v="GESTION TI"/>
    <s v="VICTOR BRAVO ORREGO"/>
    <s v="USR_TSIGHT"/>
    <s v="1-Extenso/Generalizado"/>
    <s v="4-Baja"/>
    <s v="Baja"/>
    <x v="1"/>
    <s v="GPS CHILE SPA"/>
    <s v="gpschi01 - wnprap_cap02 TICKET AUTOMATICO"/>
    <s v="11/12/2023 16:18:52"/>
    <s v="11/12/2023 16:18:52"/>
    <x v="0"/>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s v="CUMPLE"/>
    <s v="NO CUMPLE"/>
    <x v="0"/>
    <s v="NO CUMPLE"/>
    <s v="NO CUMPLE"/>
    <s v="NO CUMPLE"/>
    <s v="CUMPLE"/>
    <x v="0"/>
    <s v="NO CUMPLE"/>
    <s v="NO CUMPLE"/>
  </r>
  <r>
    <s v="INC000002491711"/>
    <s v="VPN IP - MPLS"/>
    <x v="3"/>
    <s v="GESTION HD"/>
    <s v="SEBASTIAN I ACUÑA GUZMAN"/>
    <s v="frp_fpetro"/>
    <s v="3-Moderado/Limitado"/>
    <s v="3-Medio"/>
    <s v="Media"/>
    <x v="0"/>
    <s v="AGRICOLA ARIZTIA LIMITADA"/>
    <s v="REQ/MODIFICAR REGISTRO ZONA DNS ARIZTIAATUNEGOCIO.CL"/>
    <s v="11/12/2023 17:05:43"/>
    <s v="11/12/2023 17:09:38"/>
    <x v="0"/>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s v="NO CUMPLE"/>
    <s v="CUMPLE"/>
    <x v="0"/>
    <s v="NO CUMPLE"/>
    <s v="NO CUMPLE"/>
    <s v="NO CUMPLE"/>
    <s v="NO CUMPLE"/>
    <x v="0"/>
    <s v="CUMPLE"/>
    <s v="NO CUMPLE"/>
  </r>
  <r>
    <s v="INC000002491717"/>
    <s v="VPN IP - MPLS"/>
    <x v="17"/>
    <s v="GESTION HD"/>
    <s v="NICOLAS A SAAVEDRA EGUILUZ"/>
    <s v="frp_fpetro"/>
    <s v="3-Moderado/Limitado"/>
    <s v="3-Medio"/>
    <s v="Media"/>
    <x v="0"/>
    <s v="FUNDACION RED DE SALUD DE LA UNIVERSIDAD DE ANTOFAGASTA"/>
    <s v="REQ/Formulario Solicitud Creación Usuario y Asignación Roles-Perfiles.xlsx"/>
    <s v="11/12/2023 17:20:49"/>
    <s v="11/12/2023 17:24:48"/>
    <x v="0"/>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s v="CUMPLE"/>
    <s v="NO CUMPLE"/>
    <x v="0"/>
    <s v="NO CUMPLE"/>
    <s v="NO CUMPLE"/>
    <s v="CUMPLE"/>
    <s v="NO CUMPLE"/>
    <x v="0"/>
    <s v="NO CUMPLE"/>
    <s v="NO CUMPLE"/>
  </r>
  <r>
    <s v="INC000002491737"/>
    <s v="VPN IP - MPLS"/>
    <x v="4"/>
    <s v="GESTION HD"/>
    <s v="PAUL A SEPULVEDA ALVAREZ"/>
    <s v="frp_fpetro"/>
    <s v="3-Moderado/Limitado"/>
    <s v="3-Medio"/>
    <s v="Media"/>
    <x v="0"/>
    <s v="TELEFONICA GLOBAL TECHNOLOGY S.A.AGENCIA EN CHILE"/>
    <s v="REQ/MAQUINAS VIRTUALES SERVICIO TOD"/>
    <s v="11/12/2023 18:18:44"/>
    <s v="11/12/2023 18:21:01"/>
    <x v="0"/>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s v="CUMPLE"/>
    <s v="NO CUMPLE"/>
    <x v="0"/>
    <s v="NO CUMPLE"/>
    <s v="NO CUMPLE"/>
    <s v="NO CUMPLE"/>
    <s v="CUMPLE"/>
    <x v="0"/>
    <s v="NO CUMPLE"/>
    <s v="NO CUMPLE"/>
  </r>
  <r>
    <s v="INC000002491767"/>
    <s v="HOUSING"/>
    <x v="6"/>
    <s v="APQ ACCESOS"/>
    <s v="EDUARDO A NUÑEZ LAMOZA"/>
    <s v="tct_edunul"/>
    <s v="4-Menor/Localizado"/>
    <s v="4-Baja"/>
    <s v="Baja"/>
    <x v="0"/>
    <s v="TELEFONICA CYBERSECURITY TECH CHILE SPA"/>
    <s v="TOMA DE TEMPERATURAS"/>
    <s v="12/12/2023 6:32:35"/>
    <s v="12/12/2023 6:33:24"/>
    <x v="0"/>
    <s v="TI"/>
    <s v="CLIMA"/>
    <s v="12/12/2023 6:33:42"/>
    <s v="12/12/2023 23:50:00"/>
    <s v="TOMA DE TEMPERATURAS"/>
    <s v="RONDA REALIZADA"/>
    <d v="1899-12-30T00:00:00"/>
    <d v="1899-12-30T00:00:00"/>
    <d v="1899-12-30T00:00:00"/>
    <s v=""/>
    <s v="Cumplido"/>
    <m/>
    <m/>
    <m/>
    <m/>
    <m/>
    <d v="2023-11-10T00:00:00"/>
    <s v="CUMPLE"/>
    <s v="NO CUMPLE"/>
    <x v="0"/>
    <s v="NO CUMPLE"/>
    <s v="NO CUMPLE"/>
    <s v="CUMPLE"/>
    <s v="NO CUMPLE"/>
    <x v="0"/>
    <s v="NO CUMPLE"/>
    <s v="NO CUMPLE"/>
  </r>
  <r>
    <s v="INC000002491770"/>
    <s v="HOUSING"/>
    <x v="6"/>
    <s v="APQ ACCESOS"/>
    <s v="EDUARDO A NUÑEZ LAMOZA"/>
    <s v="tct_edunul"/>
    <s v="4-Menor/Localizado"/>
    <s v="4-Baja"/>
    <s v="Baja"/>
    <x v="0"/>
    <s v="TELEFONICA CYBERSECURITY TECH CHILE SPA"/>
    <s v="TOMA DE TEMPERATURAS"/>
    <s v="12/12/2023 6:34:09"/>
    <s v="12/12/2023 6:34:58"/>
    <x v="0"/>
    <s v="TI"/>
    <s v="CLIMA"/>
    <s v="12/12/2023 6:35:15"/>
    <s v="12/12/2023 23:50:00"/>
    <s v="TOMA DE TEMPERATURAS"/>
    <s v="RONDA REALIZADA"/>
    <d v="1899-12-30T00:00:00"/>
    <d v="1899-12-30T00:00:00"/>
    <d v="1899-12-30T00:00:00"/>
    <s v=""/>
    <s v="Cumplido"/>
    <m/>
    <m/>
    <m/>
    <m/>
    <m/>
    <d v="2023-11-09T00:00:00"/>
    <s v="CUMPLE"/>
    <s v="NO CUMPLE"/>
    <x v="0"/>
    <s v="NO CUMPLE"/>
    <s v="NO CUMPLE"/>
    <s v="CUMPLE"/>
    <s v="NO CUMPLE"/>
    <x v="0"/>
    <s v="NO CUMPLE"/>
    <s v="NO CUMPLE"/>
  </r>
  <r>
    <s v="INC000002491772"/>
    <s v="HOUSING"/>
    <x v="6"/>
    <s v="APQ ACCESOS"/>
    <s v="EDUARDO A NUÑEZ LAMOZA"/>
    <s v="tct_edunul"/>
    <s v="4-Menor/Localizado"/>
    <s v="4-Baja"/>
    <s v="Baja"/>
    <x v="0"/>
    <s v="TELEFONICA CYBERSECURITY TECH CHILE SPA"/>
    <s v="TOMA DE TEMPERATURAS"/>
    <s v="12/12/2023 6:35:28"/>
    <s v="12/12/2023 6:36:16"/>
    <x v="0"/>
    <s v="TI"/>
    <s v="CLIMA"/>
    <s v="12/12/2023 6:36:36"/>
    <s v="12/12/2023 23:50:00"/>
    <s v="TOMA DE TEMPERATURAS"/>
    <s v="RONDA REALIZADA"/>
    <d v="1899-12-30T00:00:00"/>
    <d v="1899-12-30T00:00:00"/>
    <d v="1899-12-30T00:00:00"/>
    <s v=""/>
    <s v="Cumplido"/>
    <m/>
    <m/>
    <m/>
    <m/>
    <m/>
    <d v="2023-11-10T00:00:00"/>
    <s v="CUMPLE"/>
    <s v="NO CUMPLE"/>
    <x v="0"/>
    <s v="NO CUMPLE"/>
    <s v="NO CUMPLE"/>
    <s v="CUMPLE"/>
    <s v="NO CUMPLE"/>
    <x v="0"/>
    <s v="NO CUMPLE"/>
    <s v="NO CUMPLE"/>
  </r>
  <r>
    <s v="INC000002491774"/>
    <s v="HOUSING"/>
    <x v="6"/>
    <s v="APQ ACCESOS"/>
    <s v="EDUARDO A NUÑEZ LAMOZA"/>
    <s v="tct_edunul"/>
    <s v="4-Menor/Localizado"/>
    <s v="4-Baja"/>
    <s v="Baja"/>
    <x v="0"/>
    <s v="TELEFONICA CYBERSECURITY TECH CHILE SPA"/>
    <s v="RONDA SALAS TECNICAS"/>
    <s v="12/12/2023 6:36:49"/>
    <s v="12/12/2023 6:38:05"/>
    <x v="0"/>
    <s v="TI"/>
    <s v="INFRAESTRUCTURA"/>
    <s v="12/12/2023 6:38:32"/>
    <s v="12/12/2023 23:50:00"/>
    <s v="REVISION DE SALAS Y RACK"/>
    <s v="RONDA REALIZADA"/>
    <d v="1899-12-30T00:00:00"/>
    <d v="1899-12-30T00:00:00"/>
    <d v="1899-12-30T00:00:00"/>
    <s v=""/>
    <s v="Cumplido"/>
    <m/>
    <m/>
    <m/>
    <m/>
    <m/>
    <d v="2023-11-10T00:00:00"/>
    <s v="CUMPLE"/>
    <s v="NO CUMPLE"/>
    <x v="0"/>
    <s v="NO CUMPLE"/>
    <s v="NO CUMPLE"/>
    <s v="CUMPLE"/>
    <s v="NO CUMPLE"/>
    <x v="0"/>
    <s v="NO CUMPLE"/>
    <s v="NO CUMPLE"/>
  </r>
  <r>
    <s v="INC000002491776"/>
    <s v="HOUSING"/>
    <x v="6"/>
    <s v="APQ ACCESOS"/>
    <s v="EDUARDO A NUÑEZ LAMOZA"/>
    <s v="tct_edunul"/>
    <s v="4-Menor/Localizado"/>
    <s v="4-Baja"/>
    <s v="Baja"/>
    <x v="0"/>
    <s v="TELEFONICA CYBERSECURITY TECH CHILE SPA"/>
    <s v="RONDA SALAS TECNICAS"/>
    <s v="12/12/2023 6:38:53"/>
    <s v="12/12/2023 6:39:52"/>
    <x v="0"/>
    <s v="TI"/>
    <s v="INFRAESTRUCTURA"/>
    <s v="12/12/2023 6:40:11"/>
    <s v="12/12/2023 23:50:00"/>
    <s v="REVISION DE SALAS Y RACK"/>
    <s v="RONDA REALIZADA"/>
    <d v="1899-12-30T00:00:00"/>
    <d v="1899-12-30T00:00:00"/>
    <d v="1899-12-30T00:00:00"/>
    <s v=""/>
    <s v="Cumplido"/>
    <m/>
    <m/>
    <m/>
    <m/>
    <m/>
    <d v="2023-11-10T00:00:00"/>
    <s v="CUMPLE"/>
    <s v="NO CUMPLE"/>
    <x v="0"/>
    <s v="NO CUMPLE"/>
    <s v="NO CUMPLE"/>
    <s v="CUMPLE"/>
    <s v="NO CUMPLE"/>
    <x v="0"/>
    <s v="NO CUMPLE"/>
    <s v="NO CUMPLE"/>
  </r>
  <r>
    <s v="INC000002491778"/>
    <s v="HOUSING"/>
    <x v="6"/>
    <s v="APQ ACCESOS"/>
    <s v="EDUARDO A NUÑEZ LAMOZA"/>
    <s v="tct_edunul"/>
    <s v="4-Menor/Localizado"/>
    <s v="4-Baja"/>
    <s v="Baja"/>
    <x v="0"/>
    <s v="TELEFONICA CYBERSECURITY TECH CHILE SPA"/>
    <s v="RONDA SALAS TECNICAS"/>
    <s v="12/12/2023 6:40:23"/>
    <s v="12/12/2023 6:41:22"/>
    <x v="0"/>
    <s v="TI"/>
    <s v="INFRAESTRUCTURA"/>
    <s v="12/12/2023 6:41:38"/>
    <s v="12/12/2023 23:50:00"/>
    <s v="REVISION DE SALAS Y RACK"/>
    <s v="RONDA REALIZADA"/>
    <d v="1899-12-30T00:00:00"/>
    <d v="1899-12-30T00:00:00"/>
    <d v="1899-12-30T00:00:00"/>
    <s v=""/>
    <s v="Cumplido"/>
    <m/>
    <m/>
    <m/>
    <m/>
    <m/>
    <d v="2023-11-10T00:00:00"/>
    <s v="CUMPLE"/>
    <s v="NO CUMPLE"/>
    <x v="0"/>
    <s v="NO CUMPLE"/>
    <s v="NO CUMPLE"/>
    <s v="CUMPLE"/>
    <s v="NO CUMPLE"/>
    <x v="0"/>
    <s v="NO CUMPLE"/>
    <s v="NO CUMPLE"/>
  </r>
  <r>
    <s v="INC000002491796"/>
    <s v="VPN IP - MPLS"/>
    <x v="9"/>
    <s v="GESTION HD"/>
    <s v="SEBASTIAN VILLENA"/>
    <s v="frp_fpetro"/>
    <s v="3-Moderado/Limitado"/>
    <s v="3-Medio"/>
    <s v="Media"/>
    <x v="0"/>
    <s v="CONYTEC PROYECTOS DE I"/>
    <s v="REQ/Baja de servidor MCOPENDCIM"/>
    <s v="12/12/2023 9:05:13"/>
    <s v="12/12/2023 9:07:26"/>
    <x v="0"/>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s v="NO CUMPLE"/>
    <s v="CUMPLE"/>
    <x v="0"/>
    <s v="NO CUMPLE"/>
    <s v="NO CUMPLE"/>
    <s v="NO CUMPLE"/>
    <s v="CUMPLE"/>
    <x v="0"/>
    <s v="NO CUMPLE"/>
    <s v="NO CUMPLE"/>
  </r>
  <r>
    <s v="INC000002491811"/>
    <s v="RED INTERNA"/>
    <x v="0"/>
    <s v="APQ ACCESOS"/>
    <s v="CRISTOPHER MALDONADO ROMERO"/>
    <s v="tct_cmaldo"/>
    <s v="4-Menor/Localizado"/>
    <s v="4-Baja"/>
    <s v="Baja"/>
    <x v="0"/>
    <s v="TELEFONICA EMPRESAS DE CHILE SA"/>
    <s v="RONDA TOMA DE TEMPERATURAS SALAS TIC"/>
    <s v="11/12/2023 17:07:11"/>
    <s v="11/12/2023 17:08:09"/>
    <x v="0"/>
    <s v="CDP ANTIGUO 1"/>
    <s v="CDP ANTIGUO 2"/>
    <s v="11/12/2023 17:33:15"/>
    <s v="11/12/2023 23:50:00"/>
    <m/>
    <s v="RONDA REALIZADA"/>
    <d v="1899-12-30T00:00:00"/>
    <d v="1899-12-30T00:00:00"/>
    <d v="1899-12-30T00:00:00"/>
    <s v=""/>
    <s v="Cumplido"/>
    <m/>
    <m/>
    <m/>
    <m/>
    <m/>
    <d v="2023-11-10T00:00:00"/>
    <s v="CUMPLE"/>
    <s v="NO CUMPLE"/>
    <x v="0"/>
    <s v="NO CUMPLE"/>
    <s v="NO CUMPLE"/>
    <s v="CUMPLE"/>
    <s v="NO CUMPLE"/>
    <x v="0"/>
    <s v="NO CUMPLE"/>
    <s v="NO CUMPLE"/>
  </r>
  <r>
    <s v="INC000002491830"/>
    <s v="HOUSING"/>
    <x v="16"/>
    <s v="BELIEVE"/>
    <s v="JOSE G MARQUEZ MARCANO"/>
    <s v="frp_jolsso"/>
    <s v="3-Moderado/Limitado"/>
    <s v="3-Medio"/>
    <s v="Media"/>
    <x v="0"/>
    <s v="CENTRO DE COMPENSACION AUTOMATIZADO S A"/>
    <s v="GESTION DATACENTER/ ACCESOS /CENTRO DE COMPENSACION AUTOMATIZADO S A"/>
    <s v="11/12/2023 18:17:28"/>
    <s v="11/12/2023 18:19:31"/>
    <x v="0"/>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s v="NO CUMPLE"/>
    <s v="CUMPLE"/>
    <x v="0"/>
    <s v="NO CUMPLE"/>
    <s v="NO CUMPLE"/>
    <s v="NO CUMPLE"/>
    <s v="CUMPLE"/>
    <x v="0"/>
    <s v="NO CUMPLE"/>
    <s v="NO CUMPLE"/>
  </r>
  <r>
    <s v="INC000002491832"/>
    <s v="RED INTERNA"/>
    <x v="0"/>
    <s v="APQ ACCESOS"/>
    <s v="CRISTOPHER MALDONADO ROMERO"/>
    <s v="tct_cmaldo"/>
    <s v="4-Menor/Localizado"/>
    <s v="4-Baja"/>
    <s v="Baja"/>
    <x v="0"/>
    <s v="TELEFONICA EMPRESAS DE CHILE SA"/>
    <s v="RONDA TOMA DE TEMPERATURAS SALAS TIC"/>
    <s v="11/12/2023 18:19:46"/>
    <s v="11/12/2023 18:20:57"/>
    <x v="0"/>
    <s v="CDP ANTIGUO 1"/>
    <s v="CDP ANTIGUO 2"/>
    <s v="11/12/2023 19:39:15"/>
    <s v="11/12/2023 23:50:00"/>
    <m/>
    <s v="RONDA REALIZADA"/>
    <d v="1899-12-30T00:00:00"/>
    <d v="1899-12-30T00:00:00"/>
    <d v="1899-12-30T00:00:00"/>
    <s v=""/>
    <s v="Cumplido"/>
    <m/>
    <m/>
    <m/>
    <m/>
    <m/>
    <d v="2023-11-16T00:00:00"/>
    <s v="CUMPLE"/>
    <s v="NO CUMPLE"/>
    <x v="0"/>
    <s v="NO CUMPLE"/>
    <s v="NO CUMPLE"/>
    <s v="CUMPLE"/>
    <s v="NO CUMPLE"/>
    <x v="0"/>
    <s v="NO CUMPLE"/>
    <s v="NO CUMPLE"/>
  </r>
  <r>
    <s v="INC000002491834"/>
    <s v="RED INTERNA"/>
    <x v="0"/>
    <s v="APQ ACCESOS"/>
    <s v="CRISTOPHER MALDONADO ROMERO"/>
    <s v="tct_cmaldo"/>
    <s v="4-Menor/Localizado"/>
    <s v="4-Baja"/>
    <s v="Baja"/>
    <x v="0"/>
    <s v="TELEFONICA EMPRESAS DE CHILE SA"/>
    <s v="RONDA TOMA DE TEMPERATURAS SALAS TIC"/>
    <s v="11/12/2023 18:21:38"/>
    <s v="11/12/2023 18:22:35"/>
    <x v="0"/>
    <s v="CDP ANTIGUO 1"/>
    <s v="CDP ANTIGUO 2"/>
    <s v="11/12/2023 19:39:47"/>
    <s v="11/12/2023 23:50:00"/>
    <m/>
    <s v="RONDA REALIZADA"/>
    <d v="1899-12-30T00:00:00"/>
    <d v="1899-12-30T00:00:00"/>
    <d v="1899-12-30T00:00:00"/>
    <s v=""/>
    <s v="Cumplido"/>
    <m/>
    <m/>
    <m/>
    <m/>
    <m/>
    <d v="2023-11-12T00:00:00"/>
    <s v="CUMPLE"/>
    <s v="NO CUMPLE"/>
    <x v="0"/>
    <s v="NO CUMPLE"/>
    <s v="NO CUMPLE"/>
    <s v="CUMPLE"/>
    <s v="NO CUMPLE"/>
    <x v="0"/>
    <s v="NO CUMPLE"/>
    <s v="NO CUMPLE"/>
  </r>
  <r>
    <s v="INC000002491836"/>
    <s v="HOUSING"/>
    <x v="14"/>
    <s v="BELIEVE"/>
    <s v="CRISTOPHER MALDONADO ROMERO"/>
    <s v="frp_jolsso"/>
    <s v="3-Moderado/Limitado"/>
    <s v="3-Medio"/>
    <s v="Media"/>
    <x v="0"/>
    <s v="TELEFONICA EMPRESAS DE CHILE SA"/>
    <s v="GESTION DATACENTER/ ACCESOS /TELEFONICA EMPRESAS DE CHILE SA"/>
    <s v="11/12/2023 18:28:11"/>
    <s v="11/12/2023 18:29:39"/>
    <x v="0"/>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s v="CUMPLE"/>
    <s v="NO CUMPLE"/>
    <x v="0"/>
    <s v="NO CUMPLE"/>
    <s v="NO CUMPLE"/>
    <s v="CUMPLE"/>
    <s v="NO CUMPLE"/>
    <x v="0"/>
    <s v="NO CUMPLE"/>
    <s v="NO CUMPLE"/>
  </r>
  <r>
    <s v="INC000002491849"/>
    <s v="HOUSING"/>
    <x v="14"/>
    <s v="BELIEVE"/>
    <s v="CRISTOPHER MALDONADO ROMERO"/>
    <s v="frp_jolsso"/>
    <s v="3-Moderado/Limitado"/>
    <s v="3-Medio"/>
    <s v="Media"/>
    <x v="0"/>
    <s v="TELEFONICA CYBERSECURITY TECH CHILE SPA"/>
    <s v="GESTION DATACENTER/ ACCESOS /TELEFONICA CYBERSECURITY TECH CHILE SPA"/>
    <s v="11/12/2023 19:08:30"/>
    <s v="11/12/2023 19:11:30"/>
    <x v="0"/>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s v="CUMPLE"/>
    <s v="NO CUMPLE"/>
    <x v="0"/>
    <s v="NO CUMPLE"/>
    <s v="NO CUMPLE"/>
    <s v="CUMPLE"/>
    <s v="NO CUMPLE"/>
    <x v="0"/>
    <s v="NO CUMPLE"/>
    <s v="NO CUMPLE"/>
  </r>
  <r>
    <s v="INC000002491856"/>
    <s v="HOUSING"/>
    <x v="19"/>
    <s v="BELIEVE"/>
    <s v="EDUARDO A NUÑEZ LAMOZA"/>
    <s v="frp_jolsso"/>
    <s v="3-Moderado/Limitado"/>
    <s v="3-Medio"/>
    <s v="Media"/>
    <x v="0"/>
    <s v="SERVIEX S A"/>
    <s v="GESTION DATACENTER/ ACCESOS /SERVIEX S A"/>
    <s v="11/12/2023 19:44:15"/>
    <s v="11/12/2023 19:46:25"/>
    <x v="0"/>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s v="CUMPLE"/>
    <s v="NO CUMPLE"/>
    <x v="0"/>
    <s v="NO CUMPLE"/>
    <s v="NO CUMPLE"/>
    <s v="NO CUMPLE"/>
    <s v="CUMPLE"/>
    <x v="0"/>
    <s v="NO CUMPLE"/>
    <s v="NO CUMPLE"/>
  </r>
  <r>
    <s v="INC000002491860"/>
    <s v="HOSTING VIRTUAL"/>
    <x v="13"/>
    <s v="GESTION HD"/>
    <s v="JESUS NELO PETAQUERO"/>
    <s v="frp_lmosqu"/>
    <s v="4-Menor/Localizado"/>
    <s v="4-Baja"/>
    <s v="Baja"/>
    <x v="0"/>
    <s v="CAJA DE COMPENSACION DE LOS ANDES"/>
    <s v="REQ / TCCT - REQ- Apoyo implantación - Regularizacion de Tenant CAJA LOS ANDES/HD"/>
    <s v="11/12/2023 20:03:42"/>
    <s v="11/12/2023 20:06:25"/>
    <x v="0"/>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s v="CUMPLE"/>
    <s v="NO CUMPLE"/>
    <x v="0"/>
    <s v="NO CUMPLE"/>
    <s v="NO CUMPLE"/>
    <s v="NO CUMPLE"/>
    <s v="NO CUMPLE"/>
    <x v="0"/>
    <s v="NO CUMPLE"/>
    <s v="CUMPLE"/>
  </r>
  <r>
    <s v="INC000002491870"/>
    <s v="VPN IP - MPLS"/>
    <x v="13"/>
    <s v="GESTION HD"/>
    <s v="PABLO N OLIVA ALARCON"/>
    <s v="frp_disilv"/>
    <s v="4-Menor/Localizado"/>
    <s v="4-Baja"/>
    <s v="Baja"/>
    <x v="0"/>
    <s v="TELEFONICA GLOBAL TECHNOLOGY S.A.AGENCIA EN CHILE"/>
    <s v="REQ / Solicitud revisión de VM"/>
    <s v="11/12/2023 21:42:51"/>
    <s v="11/12/2023 21:44:41"/>
    <x v="0"/>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s v="CUMPLE"/>
    <s v="NO CUMPLE"/>
    <x v="0"/>
    <s v="NO CUMPLE"/>
    <s v="NO CUMPLE"/>
    <s v="NO CUMPLE"/>
    <s v="CUMPLE"/>
    <x v="0"/>
    <s v="NO CUMPLE"/>
    <s v="NO CUMPLE"/>
  </r>
  <r>
    <s v="INC000002491896"/>
    <s v="VPN IP - MPLS"/>
    <x v="3"/>
    <s v="GESTION HD"/>
    <s v="GUSTAVO AVILA VERA"/>
    <s v="frp_dalcap"/>
    <s v="4-Menor/Localizado"/>
    <s v="4-Baja"/>
    <s v="Baja"/>
    <x v="0"/>
    <s v="TELEFONICA CYBERSECURITY TECH CHILE SPA"/>
    <s v="REQ / Problema relay de correo"/>
    <s v="12/12/2023 1:11:40"/>
    <s v="12/12/2023 1:15:19"/>
    <x v="0"/>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s v="CUMPLE"/>
    <s v="NO CUMPLE"/>
    <x v="0"/>
    <s v="NO CUMPLE"/>
    <s v="NO CUMPLE"/>
    <s v="CUMPLE"/>
    <s v="NO CUMPLE"/>
    <x v="0"/>
    <s v="NO CUMPLE"/>
    <s v="NO CUMPLE"/>
  </r>
  <r>
    <s v="INC000002491900"/>
    <s v="HOUSING"/>
    <x v="15"/>
    <s v="APQ ACCESOS"/>
    <s v="JOSE G MARQUEZ MARCANO"/>
    <s v="tct_josmam"/>
    <s v="4-Menor/Localizado"/>
    <s v="4-Baja"/>
    <s v="Baja"/>
    <x v="0"/>
    <s v="TELEFONICA EMPRESAS DE CHILE SA"/>
    <s v="SUPERVISION: Instalar y energizar  los switch arista (2)."/>
    <s v="12/12/2023 2:13:45"/>
    <s v="12/12/2023 2:14:48"/>
    <x v="0"/>
    <s v="CDP ANTIGUO 1"/>
    <s v="CDP ANTIGUO 2"/>
    <s v="12/12/2023 2:16:33"/>
    <s v="12/12/2023 23:50:00"/>
    <s v="Instalar y energizar  los switch arista (2)."/>
    <s v="TRABAJO REALIZADO"/>
    <d v="1899-12-30T00:01:22"/>
    <d v="1899-12-30T00:02:48"/>
    <d v="1899-12-30T00:01:26"/>
    <s v=""/>
    <s v="Cumplido"/>
    <m/>
    <m/>
    <m/>
    <m/>
    <m/>
    <d v="2023-11-12T00:00:00"/>
    <s v="CUMPLE"/>
    <s v="NO CUMPLE"/>
    <x v="0"/>
    <s v="NO CUMPLE"/>
    <s v="NO CUMPLE"/>
    <s v="CUMPLE"/>
    <s v="NO CUMPLE"/>
    <x v="0"/>
    <s v="NO CUMPLE"/>
    <s v="NO CUMPLE"/>
  </r>
  <r>
    <s v="INC000002491902"/>
    <s v="HOUSING"/>
    <x v="15"/>
    <s v="APQ ACCESOS"/>
    <s v="JOSE G MARQUEZ MARCANO"/>
    <s v="tct_josmam"/>
    <s v="4-Menor/Localizado"/>
    <s v="4-Baja"/>
    <s v="Baja"/>
    <x v="0"/>
    <s v="TELEFONICA EMPRESAS DE CHILE SA"/>
    <s v="SUPERVISION: Migracion Switch Cisco a Arista"/>
    <s v="12/12/2023 2:26:01"/>
    <s v="12/12/2023 2:27:03"/>
    <x v="0"/>
    <s v="CDP ANTIGUO 1"/>
    <s v="CDP ANTIGUO 2"/>
    <s v="12/12/2023 2:29:04"/>
    <s v="12/12/2023 23:50:00"/>
    <s v="Migracion Switch Cisco a Arista"/>
    <s v="TRABAJO REALIZADO"/>
    <d v="1899-12-30T00:01:46"/>
    <d v="1899-12-30T00:03:03"/>
    <d v="1899-12-30T00:01:17"/>
    <s v=""/>
    <s v="Cumplido"/>
    <m/>
    <m/>
    <m/>
    <m/>
    <m/>
    <d v="2023-11-10T00:00:00"/>
    <s v="CUMPLE"/>
    <s v="NO CUMPLE"/>
    <x v="0"/>
    <s v="NO CUMPLE"/>
    <s v="NO CUMPLE"/>
    <s v="CUMPLE"/>
    <s v="NO CUMPLE"/>
    <x v="0"/>
    <s v="NO CUMPLE"/>
    <s v="NO CUMPLE"/>
  </r>
  <r>
    <s v="INC000002491904"/>
    <s v="HOUSING"/>
    <x v="15"/>
    <s v="APQ ACCESOS"/>
    <s v="JOSE G MARQUEZ MARCANO"/>
    <s v="tct_josmam"/>
    <s v="4-Menor/Localizado"/>
    <s v="4-Baja"/>
    <s v="Baja"/>
    <x v="0"/>
    <s v="TELEFONICA EMPRESAS DE CHILE SA"/>
    <s v="TOMA DE ALARMAS DE CLIENTES"/>
    <s v="12/12/2023 2:29:23"/>
    <s v="12/12/2023 2:30:42"/>
    <x v="0"/>
    <s v="CDP ANTIGUO 1"/>
    <s v="CDP ANTIGUO 2"/>
    <s v="12/12/2023 2:31:44"/>
    <s v="12/12/2023 23:50:00"/>
    <s v="TOMA DE ALARMAS DE CLIENTES"/>
    <s v="TOMA DE ALARMAS REALIZADAS"/>
    <d v="1899-12-30T00:01:02"/>
    <d v="1899-12-30T00:02:21"/>
    <d v="1899-12-30T00:01:19"/>
    <s v=""/>
    <s v="Cumplido"/>
    <m/>
    <m/>
    <m/>
    <m/>
    <m/>
    <d v="2023-11-10T00:00:00"/>
    <s v="CUMPLE"/>
    <s v="NO CUMPLE"/>
    <x v="0"/>
    <s v="NO CUMPLE"/>
    <s v="NO CUMPLE"/>
    <s v="CUMPLE"/>
    <s v="NO CUMPLE"/>
    <x v="0"/>
    <s v="NO CUMPLE"/>
    <s v="NO CUMPLE"/>
  </r>
  <r>
    <s v="INC000002492007"/>
    <s v="HOUSING"/>
    <x v="14"/>
    <s v="BELIEVE"/>
    <s v="CRISTOPHER MALDONADO ROMERO"/>
    <s v="frp_fbalab"/>
    <s v="3-Moderado/Limitado"/>
    <s v="3-Medio"/>
    <s v="Media"/>
    <x v="0"/>
    <s v="HDI SEGUROS S.A."/>
    <s v="GESTION DATACENTER/ ACCESOS / HDI SEGUROS S.A."/>
    <s v="11/12/2023 17:31:14"/>
    <s v="11/12/2023 17:32:09"/>
    <x v="0"/>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s v="CUMPLE"/>
    <s v="NO CUMPLE"/>
    <x v="0"/>
    <s v="NO CUMPLE"/>
    <s v="NO CUMPLE"/>
    <s v="CUMPLE"/>
    <s v="NO CUMPLE"/>
    <x v="0"/>
    <s v="NO CUMPLE"/>
    <s v="NO CUMPLE"/>
  </r>
  <r>
    <s v="INC000002492013"/>
    <s v="CORREO"/>
    <x v="5"/>
    <s v="O365"/>
    <s v="JAVIERA A UMAÑA YEVENES"/>
    <s v="tct_jumana"/>
    <s v="4-Menor/Localizado"/>
    <s v="4-Baja"/>
    <s v="Baja"/>
    <x v="0"/>
    <s v="TELEFONICA GLOBAL TECHNOLOGY S.A.AGENCIA EN CHILE"/>
    <s v="Cambio de administrador M365 - Municipalidad de Graneros"/>
    <s v="11/12/2023 17:47:18"/>
    <s v="11/12/2023 17:47:44"/>
    <x v="0"/>
    <s v="TI"/>
    <s v="APLICATIVOS"/>
    <s v="11/12/2023 18:06:53"/>
    <s v="11/12/2023 23:50:00"/>
    <s v="Cliente solicita apoyo para cambiar administrador M365"/>
    <m/>
    <d v="1899-12-30T00:19:09"/>
    <d v="1899-12-30T00:19:35"/>
    <d v="1899-12-30T00:00:26"/>
    <s v=""/>
    <s v="Cumplido"/>
    <m/>
    <m/>
    <m/>
    <m/>
    <m/>
    <d v="2023-11-10T00:00:00"/>
    <s v="CUMPLE"/>
    <s v="NO CUMPLE"/>
    <x v="0"/>
    <s v="NO CUMPLE"/>
    <s v="NO CUMPLE"/>
    <s v="CUMPLE"/>
    <s v="NO CUMPLE"/>
    <x v="0"/>
    <s v="NO CUMPLE"/>
    <s v="NO CUMPLE"/>
  </r>
  <r>
    <s v="INC000002492016"/>
    <s v="CORREO"/>
    <x v="10"/>
    <s v="GOOGLE WORKSPACE"/>
    <s v="JAVIERA A UMAÑA YEVENES"/>
    <s v="tct_jumana"/>
    <s v="4-Menor/Localizado"/>
    <s v="4-Baja"/>
    <s v="Baja"/>
    <x v="0"/>
    <s v="TELEFONICA GLOBAL TECHNOLOGY S.A.AGENCIA EN CHILE"/>
    <s v="Proyecto GW Huasco - CHI-003685378 // SERVICIO LOCAL DE EDUCACION PUBLICA DE HUASCO"/>
    <s v="11/12/2023 17:57:56"/>
    <s v="11/12/2023 17:57:58"/>
    <x v="0"/>
    <s v="TI"/>
    <s v="APLICATIVOS"/>
    <s v="14/12/2023 16:35:06"/>
    <s v="14/12/2023 23:50:00"/>
    <m/>
    <m/>
    <d v="1900-01-01T22:37:08"/>
    <d v="1900-01-01T22:37:10"/>
    <d v="1899-12-30T00:00:02"/>
    <s v=""/>
    <s v="Cumplido"/>
    <m/>
    <m/>
    <m/>
    <m/>
    <m/>
    <d v="2023-11-10T00:00:00"/>
    <s v="CUMPLE"/>
    <s v="NO CUMPLE"/>
    <x v="0"/>
    <s v="NO CUMPLE"/>
    <s v="NO CUMPLE"/>
    <s v="NO CUMPLE"/>
    <s v="NO CUMPLE"/>
    <x v="0"/>
    <s v="NO CUMPLE"/>
    <s v="CUMPLE"/>
  </r>
  <r>
    <s v="INC000002492052"/>
    <s v="HOUSING"/>
    <x v="15"/>
    <s v="APQ ACCESOS"/>
    <s v="LUIS O MORALES ARENAS"/>
    <s v="tct_luimoa"/>
    <s v="4-Menor/Localizado"/>
    <s v="4-Baja"/>
    <s v="Baja"/>
    <x v="0"/>
    <s v="TELEFONICA EMPRESAS DE CHILE SA"/>
    <s v="SE GENERA TICKET POR SUPERVISION CLIENTE CCA"/>
    <s v="11/12/2023 20:01:20"/>
    <s v="11/12/2023 20:02:31"/>
    <x v="0"/>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s v="CUMPLE"/>
    <s v="NO CUMPLE"/>
    <x v="0"/>
    <s v="NO CUMPLE"/>
    <s v="NO CUMPLE"/>
    <s v="CUMPLE"/>
    <s v="NO CUMPLE"/>
    <x v="0"/>
    <s v="NO CUMPLE"/>
    <s v="NO CUMPLE"/>
  </r>
  <r>
    <s v="INC000002492070"/>
    <s v="VPN IP - MPLS"/>
    <x v="2"/>
    <s v="GESTION HD"/>
    <s v="OSCAR A RAMIREZ SOTO"/>
    <s v="frp_dalcap"/>
    <s v="4-Menor/Localizado"/>
    <s v="4-Baja"/>
    <s v="Baja"/>
    <x v="0"/>
    <s v="HORTIFRUT S.A"/>
    <s v="REQ / Ajuste cuentas VPN - ST-98142"/>
    <s v="11/12/2023 23:19:13"/>
    <s v="11/12/2023 23:21:59"/>
    <x v="0"/>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s v="NO CUMPLE"/>
    <s v="NO CUMPLE"/>
    <x v="0"/>
    <s v="CUMPLE"/>
    <s v="NO CUMPLE"/>
    <s v="NO CUMPLE"/>
    <s v="NO CUMPLE"/>
    <x v="0"/>
    <s v="CUMPLE"/>
    <s v="NO CUMPLE"/>
  </r>
  <r>
    <s v="INC000002492088"/>
    <s v="SAP"/>
    <x v="17"/>
    <s v="CLOUD SAP HANA"/>
    <s v="NICOLAS A SAAVEDRA EGUILUZ"/>
    <s v="tct_nsaave"/>
    <s v="4-Menor/Localizado"/>
    <s v="4-Baja"/>
    <s v="Baja"/>
    <x v="0"/>
    <s v="TELEFONICA EMPRESAS DE CHILE SA"/>
    <s v="Checklist Diario clientes 12.12.23"/>
    <s v="12/12/2023 7:45:19"/>
    <s v="12/12/2023 7:46:20"/>
    <x v="0"/>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s v="CUMPLE"/>
    <s v="NO CUMPLE"/>
    <x v="0"/>
    <s v="NO CUMPLE"/>
    <s v="NO CUMPLE"/>
    <s v="CUMPLE"/>
    <s v="NO CUMPLE"/>
    <x v="0"/>
    <s v="NO CUMPLE"/>
    <s v="NO CUMPLE"/>
  </r>
  <r>
    <s v="INC000002492103"/>
    <s v="HOSTING VIRTUAL"/>
    <x v="13"/>
    <s v="GESTION HD"/>
    <s v="ANGEL CASTRO CABRERA"/>
    <s v="frp_spevel"/>
    <s v="3-Moderado/Limitado"/>
    <s v="3-Medio"/>
    <s v="Media"/>
    <x v="0"/>
    <s v="EDUCARIA CHILE SPA"/>
    <s v="HD/TCCT - VDC - Cliente ZIG ZAG - No puedo validarme"/>
    <s v="12/12/2023 9:20:51"/>
    <s v="12/12/2023 9:21:56"/>
    <x v="0"/>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s v="NO CUMPLE"/>
    <s v="CUMPLE"/>
    <x v="0"/>
    <s v="NO CUMPLE"/>
    <s v="NO CUMPLE"/>
    <s v="NO CUMPLE"/>
    <s v="CUMPLE"/>
    <x v="0"/>
    <s v="NO CUMPLE"/>
    <s v="NO CUMPLE"/>
  </r>
  <r>
    <s v="INC000002492231"/>
    <s v="HOUSING"/>
    <x v="15"/>
    <s v="APQ ACCESOS"/>
    <s v="JOSE G MARQUEZ MARCANO"/>
    <s v="tct_josmam"/>
    <s v="4-Menor/Localizado"/>
    <s v="4-Baja"/>
    <s v="Baja"/>
    <x v="0"/>
    <s v="TELEFONICA EMPRESAS DE CHILE SA"/>
    <s v="RONDA Y REVISION DE SALAS"/>
    <s v="11/12/2023 21:32:01"/>
    <s v="11/12/2023 21:32:51"/>
    <x v="0"/>
    <s v="CDP ANTIGUO 1"/>
    <s v="CDP ANTIGUO 2"/>
    <s v="11/12/2023 21:35:30"/>
    <s v="11/12/2023 23:50:00"/>
    <s v="RONDA Y REVISION DE SALAS"/>
    <s v="RONDAS REALIZADAS"/>
    <d v="1899-12-30T00:02:25"/>
    <d v="1899-12-30T00:03:29"/>
    <d v="1899-12-30T00:01:04"/>
    <s v=""/>
    <s v="Cumplido"/>
    <m/>
    <m/>
    <m/>
    <m/>
    <m/>
    <d v="2023-11-10T00:00:00"/>
    <s v="CUMPLE"/>
    <s v="NO CUMPLE"/>
    <x v="0"/>
    <s v="NO CUMPLE"/>
    <s v="NO CUMPLE"/>
    <s v="CUMPLE"/>
    <s v="NO CUMPLE"/>
    <x v="0"/>
    <s v="NO CUMPLE"/>
    <s v="NO CUMPLE"/>
  </r>
  <r>
    <s v="INC000002492238"/>
    <s v="HOUSING"/>
    <x v="15"/>
    <s v="APQ ACCESOS"/>
    <s v="JOSE G MARQUEZ MARCANO"/>
    <s v="tct_josmam"/>
    <s v="4-Menor/Localizado"/>
    <s v="4-Baja"/>
    <s v="Baja"/>
    <x v="0"/>
    <s v="TELEFONICA EMPRESAS DE CHILE SA"/>
    <s v="SUPERVISION: Retiro 4 PDUs de racks"/>
    <s v="11/12/2023 21:35:47"/>
    <s v="11/12/2023 21:36:56"/>
    <x v="0"/>
    <s v="CDP ANTIGUO 1"/>
    <s v="CDP ANTIGUO 2"/>
    <s v="11/12/2023 21:38:08"/>
    <s v="11/12/2023 23:50:00"/>
    <s v="Retiro 4 PDUs de racks"/>
    <s v="TRABAJO REALIZADO"/>
    <d v="1899-12-30T00:00:49"/>
    <d v="1899-12-30T00:02:21"/>
    <d v="1899-12-30T00:01:32"/>
    <s v=""/>
    <s v="Cumplido"/>
    <m/>
    <m/>
    <m/>
    <m/>
    <m/>
    <d v="2023-11-10T00:00:00"/>
    <s v="CUMPLE"/>
    <s v="NO CUMPLE"/>
    <x v="0"/>
    <s v="NO CUMPLE"/>
    <s v="NO CUMPLE"/>
    <s v="CUMPLE"/>
    <s v="NO CUMPLE"/>
    <x v="0"/>
    <s v="NO CUMPLE"/>
    <s v="NO CUMPLE"/>
  </r>
  <r>
    <s v="INC000002492355"/>
    <s v="TICKET-INTELIGENTE"/>
    <x v="4"/>
    <s v="GESTION TI"/>
    <s v="JUAN CARLOS UZCATEGUI FUGUETT"/>
    <s v="USR_TSIGHT"/>
    <s v="1-Extenso/Generalizado"/>
    <s v="4-Baja"/>
    <s v="Baja"/>
    <x v="1"/>
    <s v="FUNDACION INSTITUTO PROFESIONAL DUOC UC"/>
    <s v="fiprdu01 - dc_admpvespucio TICKET AUTOMATICO"/>
    <s v="11/12/2023 23:20:43"/>
    <s v="11/12/2023 23:20:43"/>
    <x v="0"/>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s v="CUMPLE"/>
    <s v="NO CUMPLE"/>
    <x v="0"/>
    <s v="NO CUMPLE"/>
    <s v="NO CUMPLE"/>
    <s v="CUMPLE"/>
    <s v="NO CUMPLE"/>
    <x v="0"/>
    <s v="NO CUMPLE"/>
    <s v="NO CUMPLE"/>
  </r>
  <r>
    <s v="INC000002492356"/>
    <s v="TICKET-INTELIGENTE"/>
    <x v="4"/>
    <s v="GESTION TI"/>
    <s v="JUAN CARLOS UZCATEGUI FUGUETT"/>
    <s v="USR_TSIGHT"/>
    <s v="1-Extenso/Generalizado"/>
    <s v="4-Baja"/>
    <s v="Baja"/>
    <x v="1"/>
    <s v="FUNDACION INSTITUTO PROFESIONAL DUOC UC"/>
    <s v="fiprdu01 - dc_acdpvespucio TICKET AUTOMATICO"/>
    <s v="11/12/2023 23:20:43"/>
    <s v="11/12/2023 23:20:43"/>
    <x v="0"/>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s v="CUMPLE"/>
    <s v="NO CUMPLE"/>
    <x v="0"/>
    <s v="NO CUMPLE"/>
    <s v="NO CUMPLE"/>
    <s v="CUMPLE"/>
    <s v="NO CUMPLE"/>
    <x v="0"/>
    <s v="NO CUMPLE"/>
    <s v="NO CUMPLE"/>
  </r>
  <r>
    <s v="INC000002492506"/>
    <s v="HOUSING"/>
    <x v="15"/>
    <s v="APQ ACCESOS"/>
    <s v="JOSE G MARQUEZ MARCANO"/>
    <s v="tct_josmam"/>
    <s v="4-Menor/Localizado"/>
    <s v="4-Baja"/>
    <s v="Baja"/>
    <x v="0"/>
    <s v="TELEFONICA EMPRESAS DE CHILE SA"/>
    <s v="RONDA Y REVISION DE SALAS"/>
    <s v="12/12/2023 3:42:53"/>
    <s v="12/12/2023 3:43:35"/>
    <x v="0"/>
    <s v="CDP ANTIGUO 1"/>
    <s v="CDP ANTIGUO 2"/>
    <s v="12/12/2023 3:45:42"/>
    <s v="12/12/2023 23:50:00"/>
    <s v="RONDA Y REVISION DE SALAS"/>
    <s v="RONDAS REALZIADAS"/>
    <d v="1899-12-30T00:01:40"/>
    <d v="1899-12-30T00:02:49"/>
    <d v="1899-12-30T00:01:09"/>
    <s v=""/>
    <s v="Cumplido"/>
    <m/>
    <m/>
    <m/>
    <m/>
    <m/>
    <d v="2023-11-10T00:00:00"/>
    <s v="CUMPLE"/>
    <s v="NO CUMPLE"/>
    <x v="0"/>
    <s v="NO CUMPLE"/>
    <s v="NO CUMPLE"/>
    <s v="CUMPLE"/>
    <s v="NO CUMPLE"/>
    <x v="0"/>
    <s v="NO CUMPLE"/>
    <s v="NO CUMPLE"/>
  </r>
  <r>
    <s v="INC000002492521"/>
    <s v="HOSTING VIRTUAL"/>
    <x v="4"/>
    <s v="GESTION PLATAFORMA CLIENTES"/>
    <s v="JUAN CARLOS UZCATEGUI FUGUETT"/>
    <s v="vos_eperez"/>
    <s v="4-Menor/Localizado"/>
    <s v="4-Baja"/>
    <s v="Baja"/>
    <x v="0"/>
    <s v="TELEFONICA EMPRESAS DE CHILE SA"/>
    <s v="Reestablecimiento contraseña servidores SolarWinds"/>
    <s v="12/12/2023 9:15:37"/>
    <s v="12/12/2023 9:16:58"/>
    <x v="0"/>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s v="NO CUMPLE"/>
    <s v="NO CUMPLE"/>
    <x v="1"/>
    <s v="NO CUMPLE"/>
    <s v="NO CUMPLE"/>
    <s v="NO CUMPLE"/>
    <s v="NO CUMPLE"/>
    <x v="1"/>
    <s v="NO CUMPLE"/>
    <s v="NO CUMPLE"/>
  </r>
  <r>
    <s v="INC000002492528"/>
    <s v="HOUSING"/>
    <x v="15"/>
    <s v="APQ ACCESOS"/>
    <s v="JAIRO A SALINAS GARAY"/>
    <s v="tct_jsalin"/>
    <s v="3-Moderado/Limitado"/>
    <s v="3-Medio"/>
    <s v="Media"/>
    <x v="0"/>
    <s v="TELEFONICA EMPRESAS DE CHILE SA"/>
    <s v="RONDA Y REVISION DE SALAS TECNICAS"/>
    <s v="12/12/2023 9:32:12"/>
    <s v="12/12/2023 9:34:56"/>
    <x v="0"/>
    <s v="CDP ANTIGUO 1"/>
    <s v="CDP ANTIGUO 2"/>
    <s v="12/12/2023 9:55:46"/>
    <s v="12/12/2023 23:50:00"/>
    <s v="RONDA Y REVISION DE SALAS TECNICAS"/>
    <s v="RONDA REALIZADA."/>
    <d v="1899-12-30T00:20:50"/>
    <d v="1899-12-30T00:23:34"/>
    <d v="1899-12-30T00:02:44"/>
    <s v=""/>
    <s v="Cumplido"/>
    <m/>
    <m/>
    <m/>
    <m/>
    <m/>
    <d v="2023-11-15T00:00:00"/>
    <s v="CUMPLE"/>
    <s v="NO CUMPLE"/>
    <x v="0"/>
    <s v="NO CUMPLE"/>
    <s v="NO CUMPLE"/>
    <s v="CUMPLE"/>
    <s v="NO CUMPLE"/>
    <x v="0"/>
    <s v="NO CUMPLE"/>
    <s v="NO CUMPLE"/>
  </r>
  <r>
    <s v="INC000002492536"/>
    <s v="VPN IP - MPLS"/>
    <x v="9"/>
    <s v="GESTION HD"/>
    <s v="RODRIGO VÁSQUEZ MUÑOZ"/>
    <s v="frp_fpetro"/>
    <s v="3-Moderado/Limitado"/>
    <s v="3-Medio"/>
    <s v="Media"/>
    <x v="0"/>
    <s v="CONYTEC PROYECTOS DE I"/>
    <s v="REQ/Alta de respaldos VDC. CCANTARABD - CCANTARAAPP - CCVDCWEBLB"/>
    <s v="12/12/2023 9:52:37"/>
    <s v="12/12/2023 9:55:02"/>
    <x v="0"/>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s v="NO CUMPLE"/>
    <s v="CUMPLE"/>
    <x v="0"/>
    <s v="NO CUMPLE"/>
    <s v="NO CUMPLE"/>
    <s v="NO CUMPLE"/>
    <s v="NO CUMPLE"/>
    <x v="0"/>
    <s v="NO CUMPLE"/>
    <s v="CUMPLE"/>
  </r>
  <r>
    <s v="INC000002492656"/>
    <s v="HOUSING"/>
    <x v="15"/>
    <s v="APQ ACCESOS"/>
    <s v="JOSE G MARQUEZ MARCANO"/>
    <s v="tct_josmam"/>
    <s v="4-Menor/Localizado"/>
    <s v="4-Baja"/>
    <s v="Baja"/>
    <x v="0"/>
    <s v="TELEFONICA EMPRESAS DE CHILE SA"/>
    <s v="RONDA Y REVISION DE SALAS"/>
    <s v="12/12/2023 7:08:22"/>
    <s v="12/12/2023 7:09:16"/>
    <x v="0"/>
    <s v="CDP ANTIGUO 1"/>
    <s v="CDP ANTIGUO 2"/>
    <s v="12/12/2023 7:11:36"/>
    <s v="12/12/2023 23:50:00"/>
    <s v="RONDA Y REVISION DE SALAS"/>
    <s v="RONDAS REALIZADAS"/>
    <d v="1899-12-30T00:02:02"/>
    <d v="1899-12-30T00:03:14"/>
    <d v="1899-12-30T00:01:12"/>
    <s v=""/>
    <s v="Cumplido"/>
    <m/>
    <m/>
    <m/>
    <m/>
    <m/>
    <d v="2023-11-11T00:00:00"/>
    <s v="CUMPLE"/>
    <s v="NO CUMPLE"/>
    <x v="0"/>
    <s v="NO CUMPLE"/>
    <s v="NO CUMPLE"/>
    <s v="CUMPLE"/>
    <s v="NO CUMPLE"/>
    <x v="0"/>
    <s v="NO CUMPLE"/>
    <s v="NO CUMPLE"/>
  </r>
  <r>
    <s v="INC000002492936"/>
    <s v="VPN IP - MPLS"/>
    <x v="12"/>
    <s v="ADMINISTRADORES RESIDENTES"/>
    <s v="JOSE A SANTIS SERRANO"/>
    <s v="frp_joflor"/>
    <s v="3-Moderado/Limitado"/>
    <s v="3-Medio"/>
    <s v="Media"/>
    <x v="0"/>
    <s v="INSTITUTO PROFESIONAL DE CHILE SA"/>
    <s v="GAMA | Requerimiento Restauración Replicas Servidores IPCHILE"/>
    <s v="12/12/2023 9:57:40"/>
    <s v="12/12/2023 10:01:37"/>
    <x v="0"/>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s v="NO CUMPLE"/>
    <s v="CUMPLE"/>
    <x v="0"/>
    <s v="NO CUMPLE"/>
    <s v="NO CUMPLE"/>
    <s v="NO CUMPLE"/>
    <s v="NO CUMPLE"/>
    <x v="0"/>
    <s v="NO CUMPLE"/>
    <s v="CUMPLE"/>
  </r>
  <r>
    <s v="INC000002492937"/>
    <s v="VPN IP - MPLS"/>
    <x v="5"/>
    <s v="GESTION HD"/>
    <s v="JAVIERA A UMAÑA YEVENES"/>
    <s v="frp_spevel"/>
    <s v="3-Moderado/Limitado"/>
    <s v="3-Medio"/>
    <s v="Media"/>
    <x v="0"/>
    <s v="SOCIEDAD CONCESIONARIA VESPUCIO ORIENTE S.A."/>
    <s v="HD/Problemas con Dominio"/>
    <s v="12/12/2023 9:57:54"/>
    <s v="12/12/2023 9:59:52"/>
    <x v="0"/>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s v="NO CUMPLE"/>
    <s v="CUMPLE"/>
    <x v="0"/>
    <s v="NO CUMPLE"/>
    <s v="NO CUMPLE"/>
    <s v="NO CUMPLE"/>
    <s v="NO CUMPLE"/>
    <x v="0"/>
    <s v="NO CUMPLE"/>
    <s v="CUMPLE"/>
  </r>
  <r>
    <s v="INC000002492958"/>
    <s v="VPN IP - MPLS"/>
    <x v="17"/>
    <s v="GESTION HD"/>
    <s v="NICOLAS A SAAVEDRA EGUILUZ"/>
    <s v="frp_jciert"/>
    <s v="4-Menor/Localizado"/>
    <s v="4-Baja"/>
    <s v="Baja"/>
    <x v="0"/>
    <s v="TELEFONICA GLOBAL TECHNOLOGY S.A.AGENCIA EN CHILE"/>
    <s v="REQ / Desbloqueo y cambio de clave en QAS"/>
    <s v="12/12/2023 10:21:02"/>
    <s v="12/12/2023 10:25:04"/>
    <x v="0"/>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s v="NO CUMPLE"/>
    <s v="NO CUMPLE"/>
    <x v="1"/>
    <s v="NO CUMPLE"/>
    <s v="NO CUMPLE"/>
    <s v="NO CUMPLE"/>
    <s v="NO CUMPLE"/>
    <x v="1"/>
    <s v="NO CUMPLE"/>
    <s v="NO CUMPLE"/>
  </r>
  <r>
    <s v="INC000002492986"/>
    <s v="HOUSING"/>
    <x v="4"/>
    <s v="DUOC TICKET AUTOMATICO"/>
    <s v="ALEJANDRO ACEVEDO VALENZUELA"/>
    <s v="frp_lmosqu"/>
    <s v="3-Moderado/Limitado"/>
    <s v="4-Baja"/>
    <s v="Baja"/>
    <x v="0"/>
    <s v="FUNDACION INSTITUTO PROFESIONAL DUOC UC"/>
    <s v="REQ | DUOC |  [DUOC]Actualizaciones MS período Diciembre 2023"/>
    <s v="12/12/2023 11:05:27"/>
    <s v="12/12/2023 11:07:07"/>
    <x v="0"/>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s v="CUMPLE"/>
    <s v="NO CUMPLE"/>
    <x v="0"/>
    <s v="NO CUMPLE"/>
    <s v="NO CUMPLE"/>
    <s v="NO CUMPLE"/>
    <s v="NO CUMPLE"/>
    <x v="1"/>
    <s v="NO CUMPLE"/>
    <s v="NO CUMPLE"/>
  </r>
  <r>
    <s v="INC000002493082"/>
    <s v="TICKET-INTELIGENTE"/>
    <x v="4"/>
    <s v="GESTION TI"/>
    <s v="PAUL A SEPULVEDA ALVAREZ"/>
    <s v="USR_TSIGHT"/>
    <s v="1-Extenso/Generalizado"/>
    <s v="4-Baja"/>
    <s v="Baja"/>
    <x v="1"/>
    <s v="FUNDACION INSTITUTO PROFESIONAL DUOC UC"/>
    <s v="fiprdu01 - pro_exch_wsnt TICKET AUTOMATICO"/>
    <s v="12/12/2023 11:08:22"/>
    <s v="12/12/2023 11:08:22"/>
    <x v="0"/>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s v="CUMPLE"/>
    <s v="NO CUMPLE"/>
    <x v="0"/>
    <s v="NO CUMPLE"/>
    <s v="NO CUMPLE"/>
    <s v="NO CUMPLE"/>
    <s v="NO CUMPLE"/>
    <x v="1"/>
    <s v="NO CUMPLE"/>
    <s v="NO CUMPLE"/>
  </r>
  <r>
    <s v="INC000002493135"/>
    <s v="VPN IP - MPLS"/>
    <x v="12"/>
    <s v="GESTION HD"/>
    <s v="JOSE A SANTIS SERRANO"/>
    <s v="frp_fpetro"/>
    <s v="3-Moderado/Limitado"/>
    <s v="3-Medio"/>
    <s v="Media"/>
    <x v="0"/>
    <s v="SONACOL SA"/>
    <s v="REQ/[SONACOL] Reconfiguracion VPGs STF01 - STF02"/>
    <s v="12/12/2023 10:34:32"/>
    <s v="12/12/2023 10:37:38"/>
    <x v="0"/>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s v="NO CUMPLE"/>
    <s v="CUMPLE"/>
    <x v="0"/>
    <s v="NO CUMPLE"/>
    <s v="NO CUMPLE"/>
    <s v="NO CUMPLE"/>
    <s v="NO CUMPLE"/>
    <x v="0"/>
    <s v="NO CUMPLE"/>
    <s v="CUMPLE"/>
  </r>
  <r>
    <s v="INC000002493158"/>
    <s v="VPN IP - MPLS"/>
    <x v="5"/>
    <s v="BELIEVE"/>
    <s v="JAVIERA A UMAÑA YEVENES"/>
    <s v="frp_frodri"/>
    <s v="4-Menor/Localizado"/>
    <s v="4-Baja"/>
    <s v="Baja"/>
    <x v="1"/>
    <s v="PROCESADORA DE RESIDUOS INDUSTRIALES LIMITADA"/>
    <s v="FRONT CTC/ EMPRESAS/ configuracion de licencias E3"/>
    <s v="12/12/2023 11:00:05"/>
    <s v="12/12/2023 11:04:36"/>
    <x v="0"/>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s v="CUMPLE"/>
    <s v="NO CUMPLE"/>
    <x v="0"/>
    <s v="NO CUMPLE"/>
    <s v="NO CUMPLE"/>
    <s v="NO CUMPLE"/>
    <s v="CUMPLE"/>
    <x v="0"/>
    <s v="NO CUMPLE"/>
    <s v="NO CUMPLE"/>
  </r>
  <r>
    <s v="INC000002493174"/>
    <s v="VPN IP - MPLS"/>
    <x v="3"/>
    <s v="ADMINISTRADORES RESIDENTES"/>
    <s v="VICTOR SEPULVEDA GAMARRA"/>
    <s v="frp_rreyes"/>
    <s v="3-Moderado/Limitado"/>
    <s v="3-Medio"/>
    <s v="Media"/>
    <x v="1"/>
    <s v="FUNDACION INSTITUTO PROFESIONAL DUOC UC"/>
    <s v="Alerta caída global Bibliografía MSAD, Correo Profesor MSAD, Duoc Portal Docente MSAD, RAGC"/>
    <s v="12/12/2023 11:28:21"/>
    <s v="12/12/2023 11:31:17"/>
    <x v="0"/>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s v="CUMPLE"/>
    <s v="NO CUMPLE"/>
    <x v="0"/>
    <s v="NO CUMPLE"/>
    <s v="NO CUMPLE"/>
    <s v="NO CUMPLE"/>
    <s v="CUMPLE"/>
    <x v="0"/>
    <s v="NO CUMPLE"/>
    <s v="NO CUMPLE"/>
  </r>
  <r>
    <s v="INC000002493208"/>
    <s v="HOUSING"/>
    <x v="15"/>
    <s v="APQ ACCESOS"/>
    <s v="JAIRO A SALINAS GARAY"/>
    <s v="tct_jsalin"/>
    <s v="3-Moderado/Limitado"/>
    <s v="3-Medio"/>
    <s v="Media"/>
    <x v="0"/>
    <s v="TELEFONICA EMPRESAS DE CHILE SA"/>
    <s v="TOMA DE ALARMAS DE CLIENTE"/>
    <s v="12/12/2023 10:28:48"/>
    <s v="12/12/2023 10:29:53"/>
    <x v="0"/>
    <s v="CDP ANTIGUO 1"/>
    <s v="CDP ANTIGUO 2"/>
    <s v="12/12/2023 11:27:36"/>
    <s v="12/12/2023 23:50:00"/>
    <s v="TOMA DE ALARMAS DE CLIENTE"/>
    <s v="TOMA DE ALARMAS REALIZADA."/>
    <d v="1899-12-30T00:57:43"/>
    <d v="1899-12-30T00:58:48"/>
    <d v="1899-12-30T00:01:05"/>
    <s v=""/>
    <s v="Cumplido"/>
    <m/>
    <m/>
    <m/>
    <m/>
    <m/>
    <d v="2023-11-10T00:00:00"/>
    <s v="CUMPLE"/>
    <s v="NO CUMPLE"/>
    <x v="0"/>
    <s v="NO CUMPLE"/>
    <s v="NO CUMPLE"/>
    <s v="CUMPLE"/>
    <s v="NO CUMPLE"/>
    <x v="0"/>
    <s v="NO CUMPLE"/>
    <s v="NO CUMPLE"/>
  </r>
  <r>
    <s v="INC000002493225"/>
    <s v="HOSTING VIRTUAL"/>
    <x v="4"/>
    <s v="GESTION PLATAFORMA CLIENTES"/>
    <s v="JUAN CARLOS UZCATEGUI FUGUETT"/>
    <s v="vos_eperez"/>
    <s v="4-Menor/Localizado"/>
    <s v="4-Baja"/>
    <s v="Baja"/>
    <x v="0"/>
    <s v="TELEFONICA EMPRESAS DE CHILE SA"/>
    <s v="Creación de VM para nuevo parque SolarWinds"/>
    <s v="12/12/2023 10:48:20"/>
    <s v="12/12/2023 10:55:55"/>
    <x v="0"/>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s v="CUMPLE"/>
    <s v="NO CUMPLE"/>
    <x v="0"/>
    <s v="NO CUMPLE"/>
    <s v="NO CUMPLE"/>
    <s v="NO CUMPLE"/>
    <s v="NO CUMPLE"/>
    <x v="0"/>
    <s v="NO CUMPLE"/>
    <s v="CUMPLE"/>
  </r>
  <r>
    <s v="INC000002493295"/>
    <s v="HOUSING"/>
    <x v="19"/>
    <s v="BELIEVE"/>
    <s v="SEBASTIAN A JARA VIDAL"/>
    <s v="frp_jolsso"/>
    <s v="3-Moderado/Limitado"/>
    <s v="3-Medio"/>
    <s v="Media"/>
    <x v="0"/>
    <s v="EQUIPOS ELECTRONICOS Y COMPUTACION SA"/>
    <s v="GESTION DATACENTER/ ACCESOS /EQUIPOS ELECTRONICOS Y COMPUTACION SA"/>
    <s v="12/12/2023 14:51:44"/>
    <s v="12/12/2023 14:53:03"/>
    <x v="0"/>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s v="CUMPLE"/>
    <s v="NO CUMPLE"/>
    <x v="0"/>
    <s v="NO CUMPLE"/>
    <s v="NO CUMPLE"/>
    <s v="CUMPLE"/>
    <s v="NO CUMPLE"/>
    <x v="0"/>
    <s v="NO CUMPLE"/>
    <s v="NO CUMPLE"/>
  </r>
  <r>
    <s v="INC000002493312"/>
    <s v="VPN IP - MPLS"/>
    <x v="2"/>
    <s v="GESTION HD"/>
    <s v="MARIO PARADA DUARTE"/>
    <s v="frp_spevel"/>
    <s v="3-Moderado/Limitado"/>
    <s v="3-Medio"/>
    <s v="Media"/>
    <x v="0"/>
    <s v="TELEFONICA CYBERSECURITY TECH CHILE SPA"/>
    <s v="HD/VPN S2S Adem Ltda"/>
    <s v="12/12/2023 12:00:36"/>
    <s v="12/12/2023 12:01:53"/>
    <x v="0"/>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s v="NO CUMPLE"/>
    <s v="NO CUMPLE"/>
    <x v="0"/>
    <s v="CUMPLE"/>
    <s v="NO CUMPLE"/>
    <s v="NO CUMPLE"/>
    <s v="NO CUMPLE"/>
    <x v="0"/>
    <s v="NO CUMPLE"/>
    <s v="CUMPLE"/>
  </r>
  <r>
    <s v="INC000002493324"/>
    <s v="VPN IP - MPLS"/>
    <x v="3"/>
    <s v="GESTION HD"/>
    <s v="SEBASTIAN I ACUÑA GUZMAN"/>
    <s v="frp_spevel"/>
    <s v="3-Moderado/Limitado"/>
    <s v="3-Medio"/>
    <s v="Media"/>
    <x v="0"/>
    <s v="TELEFONICA GLOBAL TECHNOLOGY S.A.AGENCIA EN CHILE"/>
    <s v="HD/ Habilitar Acceso desde ServerTools"/>
    <s v="12/12/2023 12:06:13"/>
    <s v="12/12/2023 12:09:54"/>
    <x v="0"/>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s v="CUMPLE"/>
    <s v="NO CUMPLE"/>
    <x v="0"/>
    <s v="NO CUMPLE"/>
    <s v="NO CUMPLE"/>
    <s v="NO CUMPLE"/>
    <s v="CUMPLE"/>
    <x v="0"/>
    <s v="NO CUMPLE"/>
    <s v="NO CUMPLE"/>
  </r>
  <r>
    <s v="INC000002493387"/>
    <s v="VPN IP - MPLS"/>
    <x v="17"/>
    <s v="GESTION HD"/>
    <s v="EWALD R GALAZ MILLALEO"/>
    <s v="frp_lmosqu"/>
    <s v="4-Menor/Localizado"/>
    <s v="4-Baja"/>
    <s v="Baja"/>
    <x v="0"/>
    <s v="INDUSTRIAS CHILENAS DE ALAMBRE INCHALAM S.A."/>
    <s v="REQ / INCHALAM - Estado de cuenta clientes / Help Desk"/>
    <s v="12/12/2023 13:33:34"/>
    <s v="12/12/2023 13:36:15"/>
    <x v="0"/>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s v="NO CUMPLE"/>
    <s v="NO CUMPLE"/>
    <x v="0"/>
    <s v="CUMPLE"/>
    <s v="NO CUMPLE"/>
    <s v="NO CUMPLE"/>
    <s v="NO CUMPLE"/>
    <x v="0"/>
    <s v="CUMPLE"/>
    <s v="NO CUMPLE"/>
  </r>
  <r>
    <s v="INC000002493419"/>
    <s v="SAP"/>
    <x v="17"/>
    <s v="GESTION HD"/>
    <s v="EWALD R GALAZ MILLALEO"/>
    <s v="frp_jciert"/>
    <s v="4-Menor/Localizado"/>
    <s v="4-Baja"/>
    <s v="Baja"/>
    <x v="0"/>
    <s v="UNIVERSIDAD DE ANTOFAGASTA"/>
    <s v="REQ / Formulario Solicitud Creación Usuario y Asignación Roles-"/>
    <s v="12/12/2023 12:04:03"/>
    <s v="12/12/2023 12:08:50"/>
    <x v="0"/>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s v="NO CUMPLE"/>
    <s v="NO CUMPLE"/>
    <x v="0"/>
    <s v="CUMPLE"/>
    <s v="NO CUMPLE"/>
    <s v="NO CUMPLE"/>
    <s v="NO CUMPLE"/>
    <x v="0"/>
    <s v="CUMPLE"/>
    <s v="NO CUMPLE"/>
  </r>
  <r>
    <s v="INC000002493427"/>
    <s v="RED INTERNA"/>
    <x v="0"/>
    <s v="APQ ACCESOS"/>
    <s v="CRISTOPHER MALDONADO ROMERO"/>
    <s v="tct_cmaldo"/>
    <s v="4-Menor/Localizado"/>
    <s v="4-Baja"/>
    <s v="Baja"/>
    <x v="0"/>
    <s v="TELEFONICA EMPRESAS DE CHILE SA"/>
    <s v="RONDA TOMA DE TEMPERATURAS SALAS TIC"/>
    <s v="12/12/2023 12:10:55"/>
    <s v="12/12/2023 12:12:41"/>
    <x v="0"/>
    <s v="CDP ANTIGUO 1"/>
    <s v="CDP ANTIGUO 2"/>
    <s v="12/12/2023 13:55:30"/>
    <s v="12/12/2023 23:50:00"/>
    <m/>
    <s v="RONDA REALIZADA"/>
    <d v="1899-12-30T00:00:00"/>
    <d v="1899-12-30T00:00:00"/>
    <d v="1899-12-30T00:00:00"/>
    <s v=""/>
    <s v="Cumplido"/>
    <m/>
    <m/>
    <m/>
    <m/>
    <m/>
    <d v="2023-11-10T00:00:00"/>
    <s v="CUMPLE"/>
    <s v="NO CUMPLE"/>
    <x v="0"/>
    <s v="NO CUMPLE"/>
    <s v="NO CUMPLE"/>
    <s v="CUMPLE"/>
    <s v="NO CUMPLE"/>
    <x v="0"/>
    <s v="NO CUMPLE"/>
    <s v="NO CUMPLE"/>
  </r>
  <r>
    <s v="INC000002493437"/>
    <s v="INFRAESTRUCTURA DC"/>
    <x v="8"/>
    <s v="APQ ACCESOS"/>
    <s v="JONATHAN A MARQUEZ ASTENGO"/>
    <s v="tct_sjarav"/>
    <s v="4-Menor/Localizado"/>
    <s v="4-Baja"/>
    <s v="Baja"/>
    <x v="0"/>
    <s v="TELEFONICA CYBERSECURITY TECH CHILE SPA"/>
    <s v="RETIRO DE CABLES TIC 4"/>
    <s v="12/12/2023 12:18:14"/>
    <s v="12/12/2023 12:19:37"/>
    <x v="0"/>
    <s v="CDP ANTIGUO 1"/>
    <s v="CDP ANTIGUO 2"/>
    <s v="14/12/2023 17:59:17"/>
    <s v="14/12/2023 23:50:00"/>
    <s v="RETIRO DE CABLEADO DE RACK DESOCUPADOS"/>
    <s v="MANO REMOTA REALIZADA"/>
    <d v="1899-12-30T00:00:00"/>
    <d v="1899-12-30T00:00:00"/>
    <d v="1899-12-30T00:00:00"/>
    <s v=""/>
    <s v="Cumplido"/>
    <m/>
    <m/>
    <m/>
    <m/>
    <m/>
    <d v="2023-11-14T00:00:00"/>
    <s v="CUMPLE"/>
    <s v="NO CUMPLE"/>
    <x v="0"/>
    <s v="NO CUMPLE"/>
    <s v="NO CUMPLE"/>
    <s v="CUMPLE"/>
    <s v="NO CUMPLE"/>
    <x v="0"/>
    <s v="NO CUMPLE"/>
    <s v="NO CUMPLE"/>
  </r>
  <r>
    <s v="INC000002493473"/>
    <s v="RED INTERNA"/>
    <x v="0"/>
    <s v="APQ ACCESOS"/>
    <s v="CRISTOPHER MALDONADO ROMERO"/>
    <s v="tct_cmaldo"/>
    <s v="4-Menor/Localizado"/>
    <s v="4-Baja"/>
    <s v="Baja"/>
    <x v="0"/>
    <s v="TELEFONICA EMPRESAS DE CHILE SA"/>
    <s v="RONDA TOMA DE TEMPERATURAS SALAS TIC"/>
    <s v="12/12/2023 12:45:59"/>
    <s v="12/12/2023 12:48:00"/>
    <x v="0"/>
    <s v="CDP ANTIGUO 1"/>
    <s v="CDP ANTIGUO 2"/>
    <s v="12/12/2023 18:54:04"/>
    <s v="12/12/2023 23:50:00"/>
    <m/>
    <s v="RONDA REALIZADA"/>
    <d v="1899-12-30T06:06:04"/>
    <d v="1899-12-30T06:08:05"/>
    <d v="1899-12-30T00:02:01"/>
    <s v=""/>
    <s v="Cumplido"/>
    <m/>
    <m/>
    <m/>
    <m/>
    <m/>
    <d v="2023-11-10T00:00:00"/>
    <s v="CUMPLE"/>
    <s v="NO CUMPLE"/>
    <x v="0"/>
    <s v="NO CUMPLE"/>
    <s v="NO CUMPLE"/>
    <s v="NO CUMPLE"/>
    <s v="NO CUMPLE"/>
    <x v="1"/>
    <s v="NO CUMPLE"/>
    <s v="NO CUMPLE"/>
  </r>
  <r>
    <s v="INC000002493533"/>
    <s v="RED INTERNA"/>
    <x v="1"/>
    <s v="APQ ACCESOS"/>
    <s v="CARLOS F ARAYA RAMIREZ"/>
    <s v="tct_cararr"/>
    <s v="4-Menor/Localizado"/>
    <s v="4-Baja"/>
    <s v="Baja"/>
    <x v="0"/>
    <s v="TELEFONICA CYBERSECURITY TECH CHILE SPA"/>
    <s v="RONDA INSPECTIVA"/>
    <s v="12/12/2023 12:36:41"/>
    <s v="12/12/2023 12:36:43"/>
    <x v="0"/>
    <s v="CDP ANTIGUO 1"/>
    <s v="CDP ANTIGUO 2"/>
    <s v="12/12/2023 12:51:44"/>
    <s v="12/12/2023 23:50:00"/>
    <m/>
    <s v="ronda realizada"/>
    <d v="1899-12-30T00:00:00"/>
    <d v="1899-12-30T00:00:00"/>
    <d v="1899-12-30T00:00:00"/>
    <s v=""/>
    <s v="Cumplido"/>
    <m/>
    <m/>
    <m/>
    <m/>
    <m/>
    <d v="2023-11-10T00:00:00"/>
    <s v="CUMPLE"/>
    <s v="NO CUMPLE"/>
    <x v="0"/>
    <s v="NO CUMPLE"/>
    <s v="NO CUMPLE"/>
    <s v="CUMPLE"/>
    <s v="NO CUMPLE"/>
    <x v="0"/>
    <s v="NO CUMPLE"/>
    <s v="NO CUMPLE"/>
  </r>
  <r>
    <s v="INC000002493555"/>
    <s v="HOUSING"/>
    <x v="14"/>
    <s v="BELIEVE"/>
    <s v="CRISTOPHER MALDONADO ROMERO"/>
    <s v="frp_pcamay"/>
    <s v="3-Moderado/Limitado"/>
    <s v="3-Medio"/>
    <s v="Media"/>
    <x v="0"/>
    <s v="TELEFONICA EMPRESAS DE CHILE SA"/>
    <s v="GESTION DATACENTER/ ACCESOS / SINACOFI"/>
    <s v="12/12/2023 13:32:29"/>
    <s v="12/12/2023 13:32:31"/>
    <x v="0"/>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s v="CUMPLE"/>
    <s v="NO CUMPLE"/>
    <x v="0"/>
    <s v="NO CUMPLE"/>
    <s v="NO CUMPLE"/>
    <s v="CUMPLE"/>
    <s v="NO CUMPLE"/>
    <x v="0"/>
    <s v="NO CUMPLE"/>
    <s v="NO CUMPLE"/>
  </r>
  <r>
    <s v="INC000002493584"/>
    <s v="HOUSING"/>
    <x v="4"/>
    <s v="DUOC TICKET PENDIENTES"/>
    <s v="ALEJANDRO ACEVEDO VALENZUELA"/>
    <s v="frp_joagui"/>
    <s v="3-Moderado/Limitado"/>
    <s v="4-Baja"/>
    <s v="Baja"/>
    <x v="0"/>
    <s v="FUNDACION INSTITUTO PROFESIONAL DUOC UC"/>
    <s v="RQ | DUOC | [DUOC] Sitios Sharepoint 2013"/>
    <s v="12/12/2023 15:16:02"/>
    <s v="12/12/2023 15:17:41"/>
    <x v="0"/>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s v="CUMPLE"/>
    <s v="NO CUMPLE"/>
    <x v="0"/>
    <s v="NO CUMPLE"/>
    <s v="NO CUMPLE"/>
    <s v="CUMPLE"/>
    <s v="NO CUMPLE"/>
    <x v="0"/>
    <s v="NO CUMPLE"/>
    <s v="NO CUMPLE"/>
  </r>
  <r>
    <s v="INC000002493589"/>
    <s v="HOUSING"/>
    <x v="16"/>
    <s v="BELIEVE"/>
    <s v="JORGE S LORCA LEIVA"/>
    <s v="frp_pcamay"/>
    <s v="3-Moderado/Limitado"/>
    <s v="3-Medio"/>
    <s v="Media"/>
    <x v="1"/>
    <s v="TELEFONICA EMPRESAS DE CHILE SA"/>
    <s v="GESTION DATACENTER/ ACCESOS / TELEFONICA EMPRESAS DE CHILE SA"/>
    <s v="12/12/2023 16:03:56"/>
    <s v="12/12/2023 16:04:09"/>
    <x v="0"/>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s v="CUMPLE"/>
    <s v="NO CUMPLE"/>
    <x v="0"/>
    <s v="NO CUMPLE"/>
    <s v="NO CUMPLE"/>
    <s v="CUMPLE"/>
    <s v="NO CUMPLE"/>
    <x v="0"/>
    <s v="NO CUMPLE"/>
    <s v="NO CUMPLE"/>
  </r>
  <r>
    <s v="INC000002493611"/>
    <s v="HOUSING"/>
    <x v="3"/>
    <s v="GESTION PLATAFORMA CLIENTES"/>
    <s v="GUSTAVO AVILA VERA"/>
    <s v="vos_bherna"/>
    <s v="4-Menor/Localizado"/>
    <s v="3-Medio"/>
    <s v="Media"/>
    <x v="0"/>
    <s v="FRACTALIA"/>
    <s v="(Asignar a Sebastián Acuña) Incorporación de Línea en archivo host server QA."/>
    <s v="14/12/2023 11:28:25"/>
    <s v="14/12/2023 11:32:26"/>
    <x v="0"/>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s v="NO CUMPLE"/>
    <s v="NO CUMPLE"/>
    <x v="1"/>
    <s v="NO CUMPLE"/>
    <s v="NO CUMPLE"/>
    <s v="NO CUMPLE"/>
    <s v="NO CUMPLE"/>
    <x v="1"/>
    <s v="NO CUMPLE"/>
    <s v="NO CUMPLE"/>
  </r>
  <r>
    <s v="INC000002493615"/>
    <s v="HOUSING"/>
    <x v="2"/>
    <s v="GESTION PLATAFORMA CLIENTES"/>
    <m/>
    <s v="vos_bherna"/>
    <s v="3-Moderado/Limitado"/>
    <s v="4-Baja"/>
    <s v="Baja"/>
    <x v="0"/>
    <s v="FRACTALIA"/>
    <s v="RESETEOP PASSWORD VPN"/>
    <s v="17/12/2023 13:03:23"/>
    <s v="17/12/2023 13:05:53"/>
    <x v="1"/>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s v="CUMPLE"/>
    <s v="NO CUMPLE"/>
    <x v="0"/>
    <s v="NO CUMPLE"/>
    <s v="NO CUMPLE"/>
    <s v="CUMPLE"/>
    <s v="NO CUMPLE"/>
    <x v="0"/>
    <s v="NO CUMPLE"/>
    <s v="NO CUMPLE"/>
  </r>
  <r>
    <s v="INC000002493723"/>
    <s v="VPN IP - MPLS"/>
    <x v="3"/>
    <s v="GESTION HD"/>
    <s v="GUSTAVO AVILA VERA"/>
    <s v="frp_fpetro"/>
    <s v="3-Moderado/Limitado"/>
    <s v="3-Medio"/>
    <s v="Media"/>
    <x v="0"/>
    <s v="INMOBILIARIA FRUSAN S.A."/>
    <s v="REQ/TTECH: Licencia Linux SUSE"/>
    <s v="12/12/2023 13:39:52"/>
    <s v="12/12/2023 13:42:14"/>
    <x v="0"/>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s v="NO CUMPLE"/>
    <s v="CUMPLE"/>
    <x v="0"/>
    <s v="NO CUMPLE"/>
    <s v="NO CUMPLE"/>
    <s v="NO CUMPLE"/>
    <s v="CUMPLE"/>
    <x v="0"/>
    <s v="NO CUMPLE"/>
    <s v="NO CUMPLE"/>
  </r>
  <r>
    <s v="INC000002493730"/>
    <s v="HOUSING"/>
    <x v="14"/>
    <s v="BELIEVE"/>
    <s v="CRISTOPHER MALDONADO ROMERO"/>
    <s v="frp_fbalab"/>
    <s v="3-Moderado/Limitado"/>
    <s v="3-Medio"/>
    <s v="Media"/>
    <x v="0"/>
    <s v="BANCO SANTANDER CHILE"/>
    <s v="GESTION DATACENTER/ ACCESOS / BANCO SANTANDER CHILE"/>
    <s v="12/12/2023 13:52:49"/>
    <s v="12/12/2023 13:53:51"/>
    <x v="0"/>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s v="CUMPLE"/>
    <s v="NO CUMPLE"/>
    <x v="0"/>
    <s v="NO CUMPLE"/>
    <s v="NO CUMPLE"/>
    <s v="CUMPLE"/>
    <s v="NO CUMPLE"/>
    <x v="0"/>
    <s v="NO CUMPLE"/>
    <s v="NO CUMPLE"/>
  </r>
  <r>
    <s v="INC000002493745"/>
    <s v="VPN IP - MPLS"/>
    <x v="17"/>
    <s v="BELIEVE"/>
    <s v="EWALD R GALAZ MILLALEO"/>
    <s v="frp_fpetro"/>
    <s v="3-Moderado/Limitado"/>
    <s v="3-Medio"/>
    <s v="Media"/>
    <x v="0"/>
    <s v="FUNDACION RED DE SALUD DE LA UNIVERSIDAD DE ANTOFAGASTA"/>
    <s v="REQ/HCUA - RE: Formulario Solicitud Creación Usuario y Asignación Roles-Perfiles"/>
    <s v="12/12/2023 14:02:01"/>
    <s v="12/12/2023 14:06:48"/>
    <x v="0"/>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s v="NO CUMPLE"/>
    <s v="NO CUMPLE"/>
    <x v="0"/>
    <s v="CUMPLE"/>
    <s v="NO CUMPLE"/>
    <s v="NO CUMPLE"/>
    <s v="NO CUMPLE"/>
    <x v="0"/>
    <s v="NO CUMPLE"/>
    <s v="CUMPLE"/>
  </r>
  <r>
    <s v="INC000002493781"/>
    <s v="VPN IP - MPLS"/>
    <x v="9"/>
    <s v="GESTION HD"/>
    <s v="SEBASTIAN VILLENA"/>
    <s v="frp_fpetro"/>
    <s v="3-Moderado/Limitado"/>
    <s v="3-Medio"/>
    <s v="Media"/>
    <x v="0"/>
    <s v="RENTOKIL INITIAL CHILE SPA"/>
    <s v="REQ/Backup Rentokil"/>
    <s v="12/12/2023 14:39:28"/>
    <s v="12/12/2023 14:42:34"/>
    <x v="0"/>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s v="NO CUMPLE"/>
    <s v="CUMPLE"/>
    <x v="0"/>
    <s v="NO CUMPLE"/>
    <s v="NO CUMPLE"/>
    <s v="NO CUMPLE"/>
    <s v="NO CUMPLE"/>
    <x v="0"/>
    <s v="NO CUMPLE"/>
    <s v="CUMPLE"/>
  </r>
  <r>
    <s v="INC000002493881"/>
    <s v="VPN IP - MPLS"/>
    <x v="13"/>
    <s v="GESTION HD"/>
    <s v="ANGEL CASTRO CABRERA"/>
    <s v="frp_lmosqu"/>
    <s v="4-Menor/Localizado"/>
    <s v="4-Baja"/>
    <s v="Baja"/>
    <x v="0"/>
    <s v="ISAPRE NUEVA MASVIDA SA"/>
    <s v="REQ /  ISAPRE NUEVA MAS VIDA / Help Desk"/>
    <s v="12/12/2023 16:53:46"/>
    <s v="12/12/2023 16:55:47"/>
    <x v="0"/>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s v="NO CUMPLE"/>
    <s v="NO CUMPLE"/>
    <x v="1"/>
    <s v="NO CUMPLE"/>
    <s v="NO CUMPLE"/>
    <s v="NO CUMPLE"/>
    <s v="NO CUMPLE"/>
    <x v="0"/>
    <s v="NO CUMPLE"/>
    <s v="CUMPLE"/>
  </r>
  <r>
    <s v="INC000002493889"/>
    <s v="VPN IP - MPLS"/>
    <x v="4"/>
    <s v="GESTION HD"/>
    <s v="ALEJANDRO ACEVEDO VALENZUELA"/>
    <s v="frp_lmosqu"/>
    <s v="4-Menor/Localizado"/>
    <s v="4-Baja"/>
    <s v="Baja"/>
    <x v="0"/>
    <s v="EMPRESA NACIONAL DE CERTIFICACIONES"/>
    <s v="REQ /  Desinstalar AV TREND de servidores / HEL P DESK"/>
    <s v="12/12/2023 17:09:54"/>
    <s v="12/12/2023 17:13:47"/>
    <x v="0"/>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s v="NO CUMPLE"/>
    <s v="CUMPLE"/>
    <x v="0"/>
    <s v="NO CUMPLE"/>
    <s v="NO CUMPLE"/>
    <s v="NO CUMPLE"/>
    <s v="NO CUMPLE"/>
    <x v="0"/>
    <s v="CUMPLE"/>
    <s v="NO CUMPLE"/>
  </r>
  <r>
    <s v="INC000002493890"/>
    <s v="HOUSING"/>
    <x v="15"/>
    <s v="APQ ACCESOS"/>
    <s v="ESTEBAN O BUSTOS CORNEJO"/>
    <s v="tct_ebusto"/>
    <s v="4-Menor/Localizado"/>
    <s v="4-Baja"/>
    <s v="Baja"/>
    <x v="0"/>
    <s v="TELEFONICA EMPRESAS DE CHILE SA"/>
    <s v="SUPERVISION ENERGIZACION EQUIPO HUAWEI"/>
    <s v="12/12/2023 17:11:26"/>
    <s v="12/12/2023 17:13:51"/>
    <x v="0"/>
    <s v="CDP ANTIGUO 1"/>
    <s v="CDP ANTIGUO 2"/>
    <s v="12/12/2023 17:15:52"/>
    <s v="12/12/2023 23:50:00"/>
    <s v="SUPERVISION ENERGIZACION EQUIPO HUAWEI"/>
    <s v="SUPERVISION CRQ/OK"/>
    <d v="1899-12-30T00:02:01"/>
    <d v="1899-12-30T00:04:26"/>
    <d v="1899-12-30T00:02:25"/>
    <s v=""/>
    <s v="Cumplido"/>
    <m/>
    <m/>
    <m/>
    <m/>
    <m/>
    <d v="2023-11-11T00:00:00"/>
    <s v="CUMPLE"/>
    <s v="NO CUMPLE"/>
    <x v="0"/>
    <s v="NO CUMPLE"/>
    <s v="NO CUMPLE"/>
    <s v="CUMPLE"/>
    <s v="NO CUMPLE"/>
    <x v="0"/>
    <s v="NO CUMPLE"/>
    <s v="NO CUMPLE"/>
  </r>
  <r>
    <s v="INC000002493920"/>
    <s v="VPN IP - MPLS"/>
    <x v="6"/>
    <s v="BELIEVE"/>
    <s v="SEBASTIAN A JARA VIDAL"/>
    <s v="frp_kaldor"/>
    <s v="3-Moderado/Limitado"/>
    <s v="3-Medio"/>
    <s v="Media"/>
    <x v="0"/>
    <s v="FARMACIAS AHUMADA S.A."/>
    <s v="GAMA / [FASA] Registro acceso a datacenter SM y APOQ"/>
    <s v="12/12/2023 15:26:08"/>
    <s v="12/12/2023 15:30:02"/>
    <x v="0"/>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s v="CUMPLE"/>
    <s v="NO CUMPLE"/>
    <x v="0"/>
    <s v="NO CUMPLE"/>
    <s v="NO CUMPLE"/>
    <s v="NO CUMPLE"/>
    <s v="CUMPLE"/>
    <x v="0"/>
    <s v="NO CUMPLE"/>
    <s v="NO CUMPLE"/>
  </r>
  <r>
    <s v="INC000002493930"/>
    <s v="VPN IP - MPLS"/>
    <x v="3"/>
    <s v="GESTION HD"/>
    <s v="SEBASTIAN I ACUÑA GUZMAN"/>
    <s v="frp_fpetro"/>
    <s v="3-Moderado/Limitado"/>
    <s v="3-Medio"/>
    <s v="Media"/>
    <x v="0"/>
    <s v="CONSTRUCTORA DE PAVIMENTOS ASFALTICOS BITUMIX S.A"/>
    <s v="REQ/Agregar registros DNS a bitumix.cl"/>
    <s v="12/12/2023 15:32:38"/>
    <s v="12/12/2023 15:35:06"/>
    <x v="0"/>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s v="NO CUMPLE"/>
    <s v="CUMPLE"/>
    <x v="0"/>
    <s v="NO CUMPLE"/>
    <s v="NO CUMPLE"/>
    <s v="NO CUMPLE"/>
    <s v="CUMPLE"/>
    <x v="0"/>
    <s v="NO CUMPLE"/>
    <s v="NO CUMPLE"/>
  </r>
  <r>
    <s v="INC000002493934"/>
    <s v="HOUSING"/>
    <x v="19"/>
    <s v="BELIEVE"/>
    <s v="SEBASTIAN A JARA VIDAL"/>
    <s v="frp_fbalab"/>
    <s v="3-Moderado/Limitado"/>
    <s v="3-Medio"/>
    <s v="Media"/>
    <x v="0"/>
    <s v="IDOM INGENIERIA Y CONSULTORIA S.A. AGENCIA EN CHILE"/>
    <s v="GESTION DATACENTER/ ACCESOS / IDOM INGENIERIA Y CONSULTORIA S.A. AGENCIA EN CHILE"/>
    <s v="12/12/2023 15:38:47"/>
    <s v="12/12/2023 15:39:49"/>
    <x v="0"/>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s v="CUMPLE"/>
    <s v="NO CUMPLE"/>
    <x v="0"/>
    <s v="NO CUMPLE"/>
    <s v="NO CUMPLE"/>
    <s v="CUMPLE"/>
    <s v="NO CUMPLE"/>
    <x v="0"/>
    <s v="NO CUMPLE"/>
    <s v="NO CUMPLE"/>
  </r>
  <r>
    <s v="INC000002493950"/>
    <s v="VPN IP - MPLS"/>
    <x v="17"/>
    <s v="GESTION HD"/>
    <s v="NICOLAS A SAAVEDRA EGUILUZ"/>
    <s v="frp_fpetro"/>
    <s v="3-Moderado/Limitado"/>
    <s v="3-Medio"/>
    <s v="Media"/>
    <x v="0"/>
    <s v="FUND DE BENEFICENCIA HOGAR DE CRISTO"/>
    <s v="REQ/Nota SAP"/>
    <s v="12/12/2023 16:03:59"/>
    <s v="12/12/2023 16:05:38"/>
    <x v="0"/>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s v="CUMPLE"/>
    <s v="NO CUMPLE"/>
    <x v="0"/>
    <s v="NO CUMPLE"/>
    <s v="NO CUMPLE"/>
    <s v="CUMPLE"/>
    <s v="NO CUMPLE"/>
    <x v="0"/>
    <s v="NO CUMPLE"/>
    <s v="NO CUMPLE"/>
  </r>
  <r>
    <s v="INC000002493966"/>
    <s v="VPN IP - MPLS"/>
    <x v="2"/>
    <s v="GESTION HD"/>
    <s v="OSCAR A RAMIREZ SOTO"/>
    <s v="frp_fpetro"/>
    <s v="3-Moderado/Limitado"/>
    <s v="3-Medio"/>
    <s v="Media"/>
    <x v="0"/>
    <s v="HORTIFRUT S.A"/>
    <s v="REQ/Ajuste permiso cuenta VPN - ST - 97398"/>
    <s v="12/12/2023 16:21:00"/>
    <s v="12/12/2023 16:23:15"/>
    <x v="0"/>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s v="CUMPLE"/>
    <s v="NO CUMPLE"/>
    <x v="0"/>
    <s v="NO CUMPLE"/>
    <s v="NO CUMPLE"/>
    <s v="CUMPLE"/>
    <s v="NO CUMPLE"/>
    <x v="0"/>
    <s v="NO CUMPLE"/>
    <s v="NO CUMPLE"/>
  </r>
  <r>
    <s v="INC000002493980"/>
    <s v="VPN IP - MPLS"/>
    <x v="13"/>
    <s v="GESTION HD"/>
    <s v="PABLO N OLIVA ALARCON"/>
    <s v="frp_fpetro"/>
    <s v="3-Moderado/Limitado"/>
    <s v="3-Medio"/>
    <s v="Media"/>
    <x v="0"/>
    <s v="TELEFONICA GLOBAL TECHNOLOGY S.A.AGENCIA EN CHILE"/>
    <s v="REQ/PY // C-19872300311 - CHI-004050168 - COMERCIALIZADORA SONOFLEX CHILE LIMITADA"/>
    <s v="12/12/2023 16:29:44"/>
    <s v="12/12/2023 16:31:31"/>
    <x v="0"/>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s v="NO CUMPLE"/>
    <s v="NO CUMPLE"/>
    <x v="1"/>
    <s v="NO CUMPLE"/>
    <s v="NO CUMPLE"/>
    <s v="NO CUMPLE"/>
    <s v="NO CUMPLE"/>
    <x v="0"/>
    <s v="CUMPLE"/>
    <s v="NO CUMPLE"/>
  </r>
  <r>
    <s v="INC000002493984"/>
    <s v="TICKET-INTELIGENTE"/>
    <x v="3"/>
    <s v="DUOC TICKET AUTOMATICO"/>
    <s v="VICTOR SEPULVEDA GAMARRA"/>
    <s v="USR_TSIGHT"/>
    <s v="1-Extenso/Generalizado"/>
    <s v="4-Baja"/>
    <s v="Baja"/>
    <x v="1"/>
    <s v="FUNDACION INSTITUTO PROFESIONAL DUOC UC"/>
    <s v="fiprdu01 - portal ess TICKET AUTOMATICO"/>
    <s v="12/12/2023 16:30:13"/>
    <s v="12/12/2023 16:30:13"/>
    <x v="0"/>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s v="CUMPLE"/>
    <s v="NO CUMPLE"/>
    <x v="0"/>
    <s v="NO CUMPLE"/>
    <s v="NO CUMPLE"/>
    <s v="NO CUMPLE"/>
    <s v="NO CUMPLE"/>
    <x v="0"/>
    <s v="CUMPLE"/>
    <s v="NO CUMPLE"/>
  </r>
  <r>
    <s v="INC000002493985"/>
    <s v="TICKET-INTELIGENTE"/>
    <x v="3"/>
    <s v="DUOC TICKET AUTOMATICO"/>
    <s v="VICTOR SEPULVEDA GAMARRA"/>
    <s v="USR_TSIGHT"/>
    <s v="1-Extenso/Generalizado"/>
    <s v="4-Baja"/>
    <s v="Baja"/>
    <x v="1"/>
    <s v="FUNDACION INSTITUTO PROFESIONAL DUOC UC"/>
    <s v="fiprdu01 - portal de admisiones TICKET AUTOMATICO"/>
    <s v="12/12/2023 16:30:13"/>
    <s v="12/12/2023 16:30:13"/>
    <x v="0"/>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s v="CUMPLE"/>
    <s v="NO CUMPLE"/>
    <x v="0"/>
    <s v="NO CUMPLE"/>
    <s v="NO CUMPLE"/>
    <s v="NO CUMPLE"/>
    <s v="NO CUMPLE"/>
    <x v="0"/>
    <s v="CUMPLE"/>
    <s v="NO CUMPLE"/>
  </r>
  <r>
    <s v="INC000002493995"/>
    <s v="VPN IP - MPLS"/>
    <x v="17"/>
    <s v="GESTION HD"/>
    <s v="NICOLAS A SAAVEDRA EGUILUZ"/>
    <s v="frp_fpetro"/>
    <s v="3-Moderado/Limitado"/>
    <s v="3-Medio"/>
    <s v="Media"/>
    <x v="0"/>
    <s v="INMOBILIARIA FRUSAN S.A."/>
    <s v="REQ/ FRUSAN: Checklist ECC PRD 12.12.2023"/>
    <s v="12/12/2023 16:38:59"/>
    <s v="12/12/2023 16:41:10"/>
    <x v="0"/>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s v="CUMPLE"/>
    <s v="NO CUMPLE"/>
    <x v="0"/>
    <s v="NO CUMPLE"/>
    <s v="NO CUMPLE"/>
    <s v="CUMPLE"/>
    <s v="NO CUMPLE"/>
    <x v="0"/>
    <s v="NO CUMPLE"/>
    <s v="NO CUMPLE"/>
  </r>
  <r>
    <s v="INC000002493998"/>
    <s v="TICKET-INTELIGENTE"/>
    <x v="23"/>
    <s v="GESTION TI"/>
    <s v="SERGIO ORELLANA"/>
    <s v="USR_TSIGHT"/>
    <s v="1-Extenso/Generalizado"/>
    <s v="4-Baja"/>
    <s v="Baja"/>
    <x v="1"/>
    <s v="FUNDACION INSTITUTO PROFESIONAL DUOC UC"/>
    <s v="fiprdu01 - srvfs01_vm TICKET AUTOMATICO"/>
    <s v="12/12/2023 16:43:36"/>
    <s v="12/12/2023 16:43:36"/>
    <x v="0"/>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s v="CUMPLE"/>
    <s v="NO CUMPLE"/>
    <x v="0"/>
    <s v="NO CUMPLE"/>
    <s v="NO CUMPLE"/>
    <s v="NO CUMPLE"/>
    <s v="CUMPLE"/>
    <x v="0"/>
    <s v="NO CUMPLE"/>
    <s v="NO CUMPLE"/>
  </r>
  <r>
    <s v="INC000002494006"/>
    <s v="HOUSING"/>
    <x v="14"/>
    <s v="BELIEVE"/>
    <s v="CRISTOPHER MALDONADO ROMERO"/>
    <s v="frp_jolsso"/>
    <s v="3-Moderado/Limitado"/>
    <s v="3-Medio"/>
    <s v="Media"/>
    <x v="0"/>
    <s v="TELEFONICA EMPRESAS DE CHILE SA"/>
    <s v="GESTION DATACENTER/ ACCESOS /TELEFONICA EMPRESAS DE CHILE SA"/>
    <s v="12/12/2023 15:11:16"/>
    <s v="12/12/2023 15:13:06"/>
    <x v="0"/>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s v="CUMPLE"/>
    <s v="NO CUMPLE"/>
    <x v="0"/>
    <s v="NO CUMPLE"/>
    <s v="NO CUMPLE"/>
    <s v="NO CUMPLE"/>
    <s v="CUMPLE"/>
    <x v="0"/>
    <s v="NO CUMPLE"/>
    <s v="NO CUMPLE"/>
  </r>
  <r>
    <s v="INC000002494009"/>
    <s v="HOUSING"/>
    <x v="19"/>
    <s v="BELIEVE"/>
    <s v="SEBASTIAN A JARA VIDAL"/>
    <s v="frp_jolsso"/>
    <s v="3-Moderado/Limitado"/>
    <s v="3-Medio"/>
    <s v="Media"/>
    <x v="0"/>
    <s v="TELEFONICA EMPRESAS DE CHILE SA"/>
    <s v="GESTION DATACENTER/ ACCESOS /TELEFONICA EMPRESAS DE CHILE SA"/>
    <s v="12/12/2023 15:13:33"/>
    <s v="12/12/2023 15:17:05"/>
    <x v="0"/>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s v="CUMPLE"/>
    <s v="NO CUMPLE"/>
    <x v="0"/>
    <s v="NO CUMPLE"/>
    <s v="NO CUMPLE"/>
    <s v="CUMPLE"/>
    <s v="NO CUMPLE"/>
    <x v="0"/>
    <s v="NO CUMPLE"/>
    <s v="NO CUMPLE"/>
  </r>
  <r>
    <s v="INC000002494046"/>
    <s v="HOSTING VIRTUAL"/>
    <x v="13"/>
    <s v="SM OPERACIONES"/>
    <s v="DEIBY Y SANTOYO MONTEROLA"/>
    <s v="tct_decruz"/>
    <s v="3-Moderado/Limitado"/>
    <s v="2-Alta"/>
    <s v="Alta"/>
    <x v="0"/>
    <s v="TELEFONICA CYBERSECURITY TECH CHILE SPA"/>
    <s v="Revisar servidor sin acceso"/>
    <s v="12/12/2023 16:52:37"/>
    <s v="12/12/2023 16:53:32"/>
    <x v="0"/>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s v="NO CUMPLE"/>
    <s v="NO CUMPLE"/>
    <x v="1"/>
    <s v="NO CUMPLE"/>
    <s v="NO CUMPLE"/>
    <s v="NO CUMPLE"/>
    <s v="NO CUMPLE"/>
    <x v="0"/>
    <s v="CUMPLE"/>
    <s v="NO CUMPLE"/>
  </r>
  <r>
    <s v="INC000002494105"/>
    <s v="HOUSING"/>
    <x v="19"/>
    <s v="BELIEVE"/>
    <s v="SEBASTIAN A JARA VIDAL"/>
    <s v="frp_jolsso"/>
    <s v="3-Moderado/Limitado"/>
    <s v="3-Medio"/>
    <s v="Media"/>
    <x v="0"/>
    <s v="TELEFONICA CYBERSECURITY TECH CHILE SPA"/>
    <s v="GESTION DATACENTER/ ACCESOS /TELEFONICA CYBERSECURITY TECH CHILE SPA"/>
    <s v="12/12/2023 16:53:46"/>
    <s v="12/12/2023 16:55:35"/>
    <x v="0"/>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s v="CUMPLE"/>
    <s v="NO CUMPLE"/>
    <x v="0"/>
    <s v="NO CUMPLE"/>
    <s v="NO CUMPLE"/>
    <s v="CUMPLE"/>
    <s v="NO CUMPLE"/>
    <x v="0"/>
    <s v="NO CUMPLE"/>
    <s v="NO CUMPLE"/>
  </r>
  <r>
    <s v="INC000002494116"/>
    <s v="HOUSING"/>
    <x v="19"/>
    <s v="BELIEVE"/>
    <s v="SEBASTIAN A JARA VIDAL"/>
    <s v="frp_fbalab"/>
    <s v="3-Moderado/Limitado"/>
    <s v="3-Medio"/>
    <s v="Media"/>
    <x v="0"/>
    <s v="TRANSUNION SOLUCIONES DE INFORMACION CHILE S.A."/>
    <s v="GESTION DATACENTER/ ACCESOS / TRANSUNION SOLUCIONES DE INFORMACION CHILE S.A."/>
    <s v="12/12/2023 17:07:39"/>
    <s v="12/12/2023 17:08:54"/>
    <x v="0"/>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s v="CUMPLE"/>
    <s v="NO CUMPLE"/>
    <x v="0"/>
    <s v="NO CUMPLE"/>
    <s v="NO CUMPLE"/>
    <s v="CUMPLE"/>
    <s v="NO CUMPLE"/>
    <x v="0"/>
    <s v="NO CUMPLE"/>
    <s v="NO CUMPLE"/>
  </r>
  <r>
    <s v="INC000002494135"/>
    <s v="VPN IP - MPLS"/>
    <x v="13"/>
    <s v="GESTION HD"/>
    <s v="MOISES E MONTERO RAMOS"/>
    <s v="frp_fpetro"/>
    <s v="3-Moderado/Limitado"/>
    <s v="3-Medio"/>
    <s v="Media"/>
    <x v="0"/>
    <s v="SONACOL SA"/>
    <s v="REQ/Solicitud de reunión técnica VDC"/>
    <s v="12/12/2023 17:28:04"/>
    <s v="12/12/2023 17:30:14"/>
    <x v="0"/>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s v="NO CUMPLE"/>
    <s v="NO CUMPLE"/>
    <x v="1"/>
    <s v="NO CUMPLE"/>
    <s v="NO CUMPLE"/>
    <s v="NO CUMPLE"/>
    <s v="NO CUMPLE"/>
    <x v="0"/>
    <s v="NO CUMPLE"/>
    <s v="CUMPLE"/>
  </r>
  <r>
    <s v="INC000002494152"/>
    <s v="VPN IP - MPLS"/>
    <x v="15"/>
    <s v="BELIEVE"/>
    <s v="JAIRO A SALINAS GARAY"/>
    <s v="vos_jlevim"/>
    <s v="3-Moderado/Limitado"/>
    <s v="2-Alta"/>
    <s v="Alta"/>
    <x v="1"/>
    <s v="REDBANC S A"/>
    <s v="Incidente Perdida de servicio DC Paine"/>
    <s v="12/12/2023 17:39:18"/>
    <s v="12/12/2023 17:39:28"/>
    <x v="0"/>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s v="CUMPLE"/>
    <s v="NO CUMPLE"/>
    <x v="0"/>
    <s v="NO CUMPLE"/>
    <s v="NO CUMPLE"/>
    <s v="NO CUMPLE"/>
    <s v="CUMPLE"/>
    <x v="0"/>
    <s v="NO CUMPLE"/>
    <s v="NO CUMPLE"/>
  </r>
  <r>
    <s v="INC000002494216"/>
    <s v="HOUSING"/>
    <x v="16"/>
    <s v="BELIEVE"/>
    <s v="JAIRO A SALINAS GARAY"/>
    <s v="frp_fbalab"/>
    <s v="3-Moderado/Limitado"/>
    <s v="3-Medio"/>
    <s v="Media"/>
    <x v="0"/>
    <s v="TELEFONICA EMPRESAS DE CHILE SA"/>
    <s v="GESTION DATACENTER/ ACCESOS / TELEFONICA EMPRESAS DE CHILE SA"/>
    <s v="12/12/2023 18:02:58"/>
    <s v="12/12/2023 18:04:04"/>
    <x v="0"/>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s v="CUMPLE"/>
    <s v="NO CUMPLE"/>
    <x v="0"/>
    <s v="NO CUMPLE"/>
    <s v="NO CUMPLE"/>
    <s v="NO CUMPLE"/>
    <s v="CUMPLE"/>
    <x v="0"/>
    <s v="NO CUMPLE"/>
    <s v="NO CUMPLE"/>
  </r>
  <r>
    <s v="INC000002494249"/>
    <s v="RED INTERNA"/>
    <x v="0"/>
    <s v="APQ ACCESOS"/>
    <s v="CRISTOPHER MALDONADO ROMERO"/>
    <s v="tct_cmaldo"/>
    <s v="4-Menor/Localizado"/>
    <s v="4-Baja"/>
    <s v="Baja"/>
    <x v="0"/>
    <s v="TELEFONICA EMPRESAS DE CHILE SA"/>
    <s v="RONDA TOMA DE TEMPERATURAS SALAS TIC"/>
    <s v="12/12/2023 19:33:48"/>
    <s v="12/12/2023 19:34:43"/>
    <x v="0"/>
    <s v="CDP ANTIGUO 1"/>
    <s v="CDP ANTIGUO 2"/>
    <s v="12/12/2023 19:50:09"/>
    <s v="12/12/2023 23:50:00"/>
    <m/>
    <s v="RONDA REALIZADA"/>
    <d v="1899-12-30T00:00:00"/>
    <d v="1899-12-30T00:00:00"/>
    <d v="1899-12-30T00:00:00"/>
    <s v=""/>
    <s v="Cumplido"/>
    <m/>
    <m/>
    <m/>
    <m/>
    <m/>
    <d v="2023-11-12T00:00:00"/>
    <s v="CUMPLE"/>
    <s v="NO CUMPLE"/>
    <x v="0"/>
    <s v="NO CUMPLE"/>
    <s v="NO CUMPLE"/>
    <s v="CUMPLE"/>
    <s v="NO CUMPLE"/>
    <x v="0"/>
    <s v="NO CUMPLE"/>
    <s v="NO CUMPLE"/>
  </r>
  <r>
    <s v="INC000002494254"/>
    <s v="RED INTERNA"/>
    <x v="0"/>
    <s v="APQ ACCESOS"/>
    <s v="CRISTOPHER MALDONADO ROMERO"/>
    <s v="tct_cmaldo"/>
    <s v="4-Menor/Localizado"/>
    <s v="4-Baja"/>
    <s v="Baja"/>
    <x v="0"/>
    <s v="TELEFONICA EMPRESAS DE CHILE SA"/>
    <s v="RONDA TOMA DE TEMPERATURAS SALAS TIC"/>
    <s v="12/12/2023 19:35:01"/>
    <s v="12/12/2023 19:35:57"/>
    <x v="0"/>
    <s v="CDP ANTIGUO 1"/>
    <s v="CDP ANTIGUO 2"/>
    <s v="12/12/2023 19:59:14"/>
    <s v="12/12/2023 23:50:00"/>
    <m/>
    <s v="RONDA REALIZADA"/>
    <d v="1899-12-30T00:00:00"/>
    <d v="1899-12-30T00:00:00"/>
    <d v="1899-12-30T00:00:00"/>
    <s v=""/>
    <s v="Cumplido"/>
    <m/>
    <m/>
    <m/>
    <m/>
    <m/>
    <d v="2023-11-11T00:00:00"/>
    <s v="CUMPLE"/>
    <s v="NO CUMPLE"/>
    <x v="0"/>
    <s v="NO CUMPLE"/>
    <s v="NO CUMPLE"/>
    <s v="CUMPLE"/>
    <s v="NO CUMPLE"/>
    <x v="0"/>
    <s v="NO CUMPLE"/>
    <s v="NO CUMPLE"/>
  </r>
  <r>
    <s v="INC000002494318"/>
    <s v="HOSTING VIRTUAL"/>
    <x v="13"/>
    <s v="GESTION HD"/>
    <s v="MOISES E MONTERO RAMOS"/>
    <s v="frp_lmosqu"/>
    <s v="4-Menor/Localizado"/>
    <s v="4-Baja"/>
    <s v="Baja"/>
    <x v="0"/>
    <s v="LABORATORIOS PRATER S A"/>
    <s v="REQ /  LABORATORIOS PRATER S A | Capacidad en VDC / Help Desk"/>
    <s v="12/12/2023 18:21:48"/>
    <s v="12/12/2023 18:25:41"/>
    <x v="0"/>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s v="NO CUMPLE"/>
    <s v="NO CUMPLE"/>
    <x v="0"/>
    <s v="CUMPLE"/>
    <s v="NO CUMPLE"/>
    <s v="NO CUMPLE"/>
    <s v="NO CUMPLE"/>
    <x v="0"/>
    <s v="NO CUMPLE"/>
    <s v="CUMPLE"/>
  </r>
  <r>
    <s v="INC000002494341"/>
    <s v="VPN IP - MPLS"/>
    <x v="2"/>
    <s v="GESTION HD"/>
    <s v="OSCAR A RAMIREZ SOTO"/>
    <s v="frp_disilv"/>
    <s v="4-Menor/Localizado"/>
    <s v="4-Baja"/>
    <s v="Baja"/>
    <x v="0"/>
    <s v="HORTIFRUT S.A"/>
    <s v="REQ / Ajuste cuenta VPN TAXPRICING"/>
    <s v="12/12/2023 21:44:13"/>
    <s v="12/12/2023 21:48:05"/>
    <x v="0"/>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s v="NO CUMPLE"/>
    <s v="NO CUMPLE"/>
    <x v="0"/>
    <s v="CUMPLE"/>
    <s v="NO CUMPLE"/>
    <s v="NO CUMPLE"/>
    <s v="NO CUMPLE"/>
    <x v="0"/>
    <s v="CUMPLE"/>
    <s v="NO CUMPLE"/>
  </r>
  <r>
    <s v="INC000002494346"/>
    <s v="HOUSING"/>
    <x v="15"/>
    <s v="APQ ACCESOS"/>
    <s v="ALDO P VALENZUELA MUJICA"/>
    <s v="tct_avalen"/>
    <s v="2-Significativo/Amplio"/>
    <s v="2-Alta"/>
    <s v="Alta"/>
    <x v="0"/>
    <s v="TELEFONICA EMPRESAS DE CHILE SA"/>
    <s v="RONDA Y REVISION DE SALAS TECNICAS"/>
    <s v="13/12/2023 2:47:38"/>
    <s v="13/12/2023 2:48:42"/>
    <x v="0"/>
    <s v="CDP ANTIGUO 1"/>
    <s v="CDP ANTIGUO 2"/>
    <s v="13/12/2023 2:50:45"/>
    <s v="13/12/2023 23:50:00"/>
    <s v="RONDA Y REVISION DE SALAS TECNICAS"/>
    <s v="SE REALIZA RONDA"/>
    <d v="1899-12-30T00:01:41"/>
    <d v="1899-12-30T00:03:07"/>
    <d v="1899-12-30T00:01:26"/>
    <s v=""/>
    <s v="Cumplido"/>
    <m/>
    <m/>
    <m/>
    <m/>
    <m/>
    <d v="2023-11-12T00:00:00"/>
    <s v="CUMPLE"/>
    <s v="NO CUMPLE"/>
    <x v="0"/>
    <s v="NO CUMPLE"/>
    <s v="NO CUMPLE"/>
    <s v="CUMPLE"/>
    <s v="NO CUMPLE"/>
    <x v="0"/>
    <s v="NO CUMPLE"/>
    <s v="NO CUMPLE"/>
  </r>
  <r>
    <s v="INC000002494349"/>
    <s v="HOUSING"/>
    <x v="15"/>
    <s v="APQ ACCESOS"/>
    <s v="ALDO P VALENZUELA MUJICA"/>
    <s v="tct_avalen"/>
    <s v="2-Significativo/Amplio"/>
    <s v="2-Alta"/>
    <s v="Alta"/>
    <x v="0"/>
    <s v="TELEFONICA EMPRESAS DE CHILE SA"/>
    <s v="TOMA DE ALARMAS DE CLIENTE"/>
    <s v="13/12/2023 2:51:12"/>
    <s v="13/12/2023 2:52:04"/>
    <x v="0"/>
    <s v="CDP ANTIGUO 1"/>
    <s v="CDP ANTIGUO 2"/>
    <s v="13/12/2023 2:53:25"/>
    <s v="13/12/2023 23:50:00"/>
    <s v="TOMA DE ALARMAS DE CLIENTE"/>
    <s v="SE REALIZA TOMA DE ALARMAS"/>
    <d v="1899-12-30T00:01:01"/>
    <d v="1899-12-30T00:02:13"/>
    <d v="1899-12-30T00:01:12"/>
    <s v=""/>
    <s v="Cumplido"/>
    <m/>
    <m/>
    <m/>
    <m/>
    <m/>
    <d v="2023-11-11T00:00:00"/>
    <s v="CUMPLE"/>
    <s v="NO CUMPLE"/>
    <x v="0"/>
    <s v="NO CUMPLE"/>
    <s v="NO CUMPLE"/>
    <s v="CUMPLE"/>
    <s v="NO CUMPLE"/>
    <x v="0"/>
    <s v="NO CUMPLE"/>
    <s v="NO CUMPLE"/>
  </r>
  <r>
    <s v="INC000002494352"/>
    <s v="HOUSING"/>
    <x v="15"/>
    <s v="APQ ACCESOS"/>
    <s v="ALDO P VALENZUELA MUJICA"/>
    <s v="tct_avalen"/>
    <s v="2-Significativo/Amplio"/>
    <s v="2-Alta"/>
    <s v="Alta"/>
    <x v="0"/>
    <s v="TELEFONICA EMPRESAS DE CHILE SA"/>
    <s v="SUPERVISION RETIRO DE SOPORTE PDU"/>
    <s v="13/12/2023 2:53:47"/>
    <s v="13/12/2023 2:54:57"/>
    <x v="0"/>
    <s v="CDP ANTIGUO 1"/>
    <s v="CDP ANTIGUO 2"/>
    <s v="13/12/2023 2:57:32"/>
    <s v="13/12/2023 23:50:00"/>
    <s v="SUPERVISION RETIRO DE SOPORTE PDU"/>
    <s v="SE REALIZA SUPERVISION"/>
    <d v="1899-12-30T00:02:15"/>
    <d v="1899-12-30T00:03:45"/>
    <d v="1899-12-30T00:01:30"/>
    <s v=""/>
    <s v="Cumplido"/>
    <m/>
    <m/>
    <m/>
    <m/>
    <m/>
    <d v="2023-11-11T00:00:00"/>
    <s v="CUMPLE"/>
    <s v="NO CUMPLE"/>
    <x v="0"/>
    <s v="NO CUMPLE"/>
    <s v="NO CUMPLE"/>
    <s v="CUMPLE"/>
    <s v="NO CUMPLE"/>
    <x v="0"/>
    <s v="NO CUMPLE"/>
    <s v="NO CUMPLE"/>
  </r>
  <r>
    <s v="INC000002494355"/>
    <s v="HOUSING"/>
    <x v="15"/>
    <s v="APQ ACCESOS"/>
    <s v="ALDO P VALENZUELA MUJICA"/>
    <s v="tct_avalen"/>
    <s v="2-Significativo/Amplio"/>
    <s v="2-Alta"/>
    <s v="Alta"/>
    <x v="0"/>
    <s v="TELEFONICA EMPRESAS DE CHILE SA"/>
    <s v="RONDA Y REVISION DE SALAS TECNICAS"/>
    <s v="13/12/2023 2:59:15"/>
    <s v="13/12/2023 3:00:17"/>
    <x v="0"/>
    <s v="CDP ANTIGUO 1"/>
    <s v="CDP ANTIGUO 2"/>
    <s v="13/12/2023 3:03:35"/>
    <s v="13/12/2023 23:50:00"/>
    <s v="RONDA Y REVISION DE SALAS TECNICAS"/>
    <s v="SE REALIZA RONDA"/>
    <d v="1899-12-30T00:02:20"/>
    <d v="1899-12-30T00:04:20"/>
    <d v="1899-12-30T00:02:00"/>
    <s v=""/>
    <s v="Cumplido"/>
    <m/>
    <m/>
    <m/>
    <m/>
    <m/>
    <d v="2023-11-11T00:00:00"/>
    <s v="CUMPLE"/>
    <s v="NO CUMPLE"/>
    <x v="0"/>
    <s v="NO CUMPLE"/>
    <s v="NO CUMPLE"/>
    <s v="CUMPLE"/>
    <s v="NO CUMPLE"/>
    <x v="0"/>
    <s v="NO CUMPLE"/>
    <s v="NO CUMPLE"/>
  </r>
  <r>
    <s v="INC000002494357"/>
    <s v="HOUSING"/>
    <x v="15"/>
    <s v="APQ ACCESOS"/>
    <s v="ALDO P VALENZUELA MUJICA"/>
    <s v="tct_avalen"/>
    <s v="2-Significativo/Amplio"/>
    <s v="2-Alta"/>
    <s v="Alta"/>
    <x v="0"/>
    <s v="TELEFONICA EMPRESAS DE CHILE SA"/>
    <s v="SUPERVISION tendido, retiro y conexión de cableado DXC"/>
    <s v="13/12/2023 3:11:52"/>
    <s v="13/12/2023 3:13:05"/>
    <x v="0"/>
    <s v="CDP ANTIGUO 1"/>
    <s v="CDP ANTIGUO 2"/>
    <s v="13/12/2023 3:15:05"/>
    <s v="13/12/2023 23:50:00"/>
    <s v="SUPERVISION tendido, retiro y conexión de cableado DXC"/>
    <s v="SE REALIZA SUPERVISION"/>
    <d v="1899-12-30T00:01:29"/>
    <d v="1899-12-30T00:03:13"/>
    <d v="1899-12-30T00:01:44"/>
    <s v=""/>
    <s v="Cumplido"/>
    <m/>
    <m/>
    <m/>
    <m/>
    <m/>
    <d v="2023-11-11T00:00:00"/>
    <s v="CUMPLE"/>
    <s v="NO CUMPLE"/>
    <x v="0"/>
    <s v="NO CUMPLE"/>
    <s v="NO CUMPLE"/>
    <s v="CUMPLE"/>
    <s v="NO CUMPLE"/>
    <x v="0"/>
    <s v="NO CUMPLE"/>
    <s v="NO CUMPLE"/>
  </r>
  <r>
    <s v="INC000002494383"/>
    <s v="SAP"/>
    <x v="17"/>
    <s v="CLOUD SAP HANA"/>
    <s v="NICOLAS A SAAVEDRA EGUILUZ"/>
    <s v="tct_nsaave"/>
    <s v="4-Menor/Localizado"/>
    <s v="4-Baja"/>
    <s v="Baja"/>
    <x v="0"/>
    <s v="TELEFONICA EMPRESAS DE CHILE SA"/>
    <s v="Checklist diario clientes 13.12.23"/>
    <s v="13/12/2023 7:47:42"/>
    <s v="13/12/2023 7:49:34"/>
    <x v="0"/>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s v="CUMPLE"/>
    <s v="NO CUMPLE"/>
    <x v="0"/>
    <s v="NO CUMPLE"/>
    <s v="NO CUMPLE"/>
    <s v="CUMPLE"/>
    <s v="NO CUMPLE"/>
    <x v="0"/>
    <s v="NO CUMPLE"/>
    <s v="NO CUMPLE"/>
  </r>
  <r>
    <s v="INC000002494397"/>
    <s v="HOUSING"/>
    <x v="15"/>
    <s v="APQ ACCESOS"/>
    <s v="JAIRO A SALINAS GARAY"/>
    <s v="tct_jsalin"/>
    <s v="3-Moderado/Limitado"/>
    <s v="3-Medio"/>
    <s v="Media"/>
    <x v="0"/>
    <s v="TELEFONICA EMPRESAS DE CHILE SA"/>
    <s v="MICROCORTE DC PAINE"/>
    <s v="13/12/2023 8:52:03"/>
    <s v="13/12/2023 8:52:48"/>
    <x v="0"/>
    <s v="CDP ANTIGUO 1"/>
    <s v="CDP ANTIGUO 2"/>
    <s v="13/12/2023 9:05:36"/>
    <s v="13/12/2023 23:50:00"/>
    <s v="MICROCORTE DC PAINE"/>
    <s v="RONDA REALIZADA."/>
    <d v="1899-12-30T00:12:48"/>
    <d v="1899-12-30T00:13:33"/>
    <d v="1899-12-30T00:00:45"/>
    <s v=""/>
    <s v="Cumplido"/>
    <m/>
    <m/>
    <m/>
    <m/>
    <m/>
    <d v="2023-11-12T00:00:00"/>
    <s v="CUMPLE"/>
    <s v="NO CUMPLE"/>
    <x v="0"/>
    <s v="NO CUMPLE"/>
    <s v="NO CUMPLE"/>
    <s v="CUMPLE"/>
    <s v="NO CUMPLE"/>
    <x v="0"/>
    <s v="NO CUMPLE"/>
    <s v="NO CUMPLE"/>
  </r>
  <r>
    <s v="INC000002494419"/>
    <s v="HOUSING"/>
    <x v="19"/>
    <s v="BELIEVE"/>
    <s v="SEBASTIAN A JARA VIDAL"/>
    <s v="frp_pcamay"/>
    <s v="3-Moderado/Limitado"/>
    <s v="3-Medio"/>
    <s v="Media"/>
    <x v="0"/>
    <s v="SERVIEX S A"/>
    <s v="GESTION DATACENTER/ ACCESOS / Serviex"/>
    <s v="12/12/2023 18:41:42"/>
    <s v="12/12/2023 18:43:59"/>
    <x v="0"/>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s v="CUMPLE"/>
    <s v="NO CUMPLE"/>
    <x v="0"/>
    <s v="NO CUMPLE"/>
    <s v="NO CUMPLE"/>
    <s v="CUMPLE"/>
    <s v="NO CUMPLE"/>
    <x v="0"/>
    <s v="NO CUMPLE"/>
    <s v="NO CUMPLE"/>
  </r>
  <r>
    <s v="INC000002494436"/>
    <s v="HOUSING"/>
    <x v="15"/>
    <s v="APQ ACCESOS"/>
    <s v="JAIRO A SALINAS GARAY"/>
    <s v="tct_jsalin"/>
    <s v="3-Moderado/Limitado"/>
    <s v="3-Medio"/>
    <s v="Media"/>
    <x v="0"/>
    <s v="TELEFONICA EMPRESAS DE CHILE SA"/>
    <s v="RONDA Y REVISION DE SALAS TECNICAS"/>
    <s v="12/12/2023 19:22:28"/>
    <s v="12/12/2023 19:23:27"/>
    <x v="0"/>
    <s v="CDP ANTIGUO 1"/>
    <s v="CDP ANTIGUO 2"/>
    <s v="12/12/2023 19:23:27"/>
    <s v="12/12/2023 23:50:00"/>
    <s v="RONDA Y REVISION DE SALAS TECNICAS"/>
    <s v="RONDA REALIZADA."/>
    <d v="1899-12-30T00:00:00"/>
    <d v="1899-12-30T00:00:59"/>
    <d v="1899-12-30T00:00:59"/>
    <s v=""/>
    <s v="Cumplido"/>
    <m/>
    <m/>
    <m/>
    <m/>
    <m/>
    <d v="2023-11-11T00:00:00"/>
    <s v="CUMPLE"/>
    <s v="NO CUMPLE"/>
    <x v="0"/>
    <s v="NO CUMPLE"/>
    <s v="NO CUMPLE"/>
    <s v="CUMPLE"/>
    <s v="NO CUMPLE"/>
    <x v="0"/>
    <s v="NO CUMPLE"/>
    <s v="NO CUMPLE"/>
  </r>
  <r>
    <s v="INC000002494437"/>
    <s v="HOUSING"/>
    <x v="15"/>
    <s v="APQ ACCESOS"/>
    <s v="JAIRO A SALINAS GARAY"/>
    <s v="tct_jsalin"/>
    <s v="3-Moderado/Limitado"/>
    <s v="3-Medio"/>
    <s v="Media"/>
    <x v="0"/>
    <s v="TELEFONICA EMPRESAS DE CHILE SA"/>
    <s v="RONDA Y REVISION DE SALAS TECNICAS"/>
    <s v="12/12/2023 19:23:34"/>
    <s v="12/12/2023 19:24:21"/>
    <x v="0"/>
    <s v="CDP ANTIGUO 1"/>
    <s v="CDP ANTIGUO 2"/>
    <s v="12/12/2023 19:24:21"/>
    <s v="12/12/2023 23:50:00"/>
    <s v="RONDA Y REVISION DE SALAS TECNICAS"/>
    <s v="RONDA REALIZADA."/>
    <d v="1899-12-30T00:00:00"/>
    <d v="1899-12-30T00:00:47"/>
    <d v="1899-12-30T00:00:47"/>
    <s v=""/>
    <s v="Cumplido"/>
    <m/>
    <m/>
    <m/>
    <m/>
    <m/>
    <d v="2023-11-11T00:00:00"/>
    <s v="CUMPLE"/>
    <s v="NO CUMPLE"/>
    <x v="0"/>
    <s v="NO CUMPLE"/>
    <s v="NO CUMPLE"/>
    <s v="CUMPLE"/>
    <s v="NO CUMPLE"/>
    <x v="0"/>
    <s v="NO CUMPLE"/>
    <s v="NO CUMPLE"/>
  </r>
  <r>
    <s v="INC000002494439"/>
    <s v="HOUSING"/>
    <x v="15"/>
    <s v="APQ ACCESOS"/>
    <s v="JAIRO A SALINAS GARAY"/>
    <s v="tct_jsalin"/>
    <s v="3-Moderado/Limitado"/>
    <s v="3-Medio"/>
    <s v="Media"/>
    <x v="0"/>
    <s v="TELEFONICA EMPRESAS DE CHILE SA"/>
    <s v="RONDA Y REVISION DE SALAS TECNICAS"/>
    <s v="12/12/2023 19:24:27"/>
    <s v="12/12/2023 19:25:20"/>
    <x v="0"/>
    <s v="CDP ANTIGUO 1"/>
    <s v="CDP ANTIGUO 2"/>
    <s v="12/12/2023 19:25:20"/>
    <s v="12/12/2023 23:50:00"/>
    <s v="RONDA Y REVISION DE SALAS TECNICAS"/>
    <s v="RONDA REALIZADA."/>
    <d v="1899-12-30T00:00:00"/>
    <d v="1899-12-30T00:00:53"/>
    <d v="1899-12-30T00:00:53"/>
    <s v=""/>
    <s v="Cumplido"/>
    <m/>
    <m/>
    <m/>
    <m/>
    <m/>
    <d v="2023-11-11T00:00:00"/>
    <s v="CUMPLE"/>
    <s v="NO CUMPLE"/>
    <x v="0"/>
    <s v="NO CUMPLE"/>
    <s v="NO CUMPLE"/>
    <s v="CUMPLE"/>
    <s v="NO CUMPLE"/>
    <x v="0"/>
    <s v="NO CUMPLE"/>
    <s v="NO CUMPLE"/>
  </r>
  <r>
    <s v="INC000002494442"/>
    <s v="HOUSING"/>
    <x v="15"/>
    <s v="APQ ACCESOS"/>
    <s v="JAIRO A SALINAS GARAY"/>
    <s v="tct_jsalin"/>
    <s v="3-Moderado/Limitado"/>
    <s v="3-Medio"/>
    <s v="Media"/>
    <x v="0"/>
    <s v="TELEFONICA EMPRESAS DE CHILE SA"/>
    <s v="Huawei - Proyecto PD20230313025 Etapa 2"/>
    <s v="12/12/2023 19:26:00"/>
    <s v="12/12/2023 19:27:45"/>
    <x v="0"/>
    <s v="CDP ANTIGUO 1"/>
    <s v="CDP ANTIGUO 2"/>
    <s v="12/12/2023 19:27:45"/>
    <s v="12/12/2023 23:50:00"/>
    <s v="Huawei - Proyecto PD20230313025 Etapa 2"/>
    <s v="RONDA REALIZADA."/>
    <d v="1899-12-30T00:00:00"/>
    <d v="1899-12-30T00:01:45"/>
    <d v="1899-12-30T00:01:45"/>
    <s v=""/>
    <s v="Cumplido"/>
    <m/>
    <m/>
    <m/>
    <m/>
    <m/>
    <d v="2023-11-11T00:00:00"/>
    <s v="CUMPLE"/>
    <s v="NO CUMPLE"/>
    <x v="0"/>
    <s v="NO CUMPLE"/>
    <s v="NO CUMPLE"/>
    <s v="CUMPLE"/>
    <s v="NO CUMPLE"/>
    <x v="0"/>
    <s v="NO CUMPLE"/>
    <s v="NO CUMPLE"/>
  </r>
  <r>
    <s v="INC000002494573"/>
    <s v="VPN IP - MPLS"/>
    <x v="3"/>
    <s v="GESTION HD"/>
    <s v="GUSTAVO AVILA VERA"/>
    <s v="frp_spevel"/>
    <s v="3-Moderado/Limitado"/>
    <s v="3-Medio"/>
    <s v="Media"/>
    <x v="0"/>
    <s v="INGENIERIA SERVICIOS Y COMUNICACIONES S A"/>
    <s v="HD/Creación de registro SPF - casasdelmaule.cl"/>
    <s v="13/12/2023 9:12:12"/>
    <s v="13/12/2023 9:14:13"/>
    <x v="0"/>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s v="NO CUMPLE"/>
    <s v="CUMPLE"/>
    <x v="0"/>
    <s v="NO CUMPLE"/>
    <s v="NO CUMPLE"/>
    <s v="NO CUMPLE"/>
    <s v="CUMPLE"/>
    <x v="0"/>
    <s v="NO CUMPLE"/>
    <s v="NO CUMPLE"/>
  </r>
  <r>
    <s v="INC000002494748"/>
    <s v="HOUSING"/>
    <x v="15"/>
    <s v="APQ ACCESOS"/>
    <s v="ALDO P VALENZUELA MUJICA"/>
    <s v="tct_avalen"/>
    <s v="2-Significativo/Amplio"/>
    <s v="2-Alta"/>
    <s v="Alta"/>
    <x v="0"/>
    <s v="TELEFONICA EMPRESAS DE CHILE SA"/>
    <s v="RONDA Y REVISION DE SALAS TECNICAS"/>
    <s v="13/12/2023 5:18:29"/>
    <s v="13/12/2023 5:19:31"/>
    <x v="0"/>
    <s v="CDP ANTIGUO 1"/>
    <s v="CDP ANTIGUO 2"/>
    <s v="13/12/2023 5:21:41"/>
    <s v="13/12/2023 23:50:00"/>
    <s v="RONDA Y REVISION DE SALAS TECNICAS"/>
    <s v="SE REALIZA RONDA"/>
    <d v="1899-12-30T00:01:35"/>
    <d v="1899-12-30T00:03:12"/>
    <d v="1899-12-30T00:01:37"/>
    <s v=""/>
    <s v="Cumplido"/>
    <m/>
    <m/>
    <m/>
    <m/>
    <m/>
    <d v="2023-11-11T00:00:00"/>
    <s v="CUMPLE"/>
    <s v="NO CUMPLE"/>
    <x v="0"/>
    <s v="NO CUMPLE"/>
    <s v="NO CUMPLE"/>
    <s v="CUMPLE"/>
    <s v="NO CUMPLE"/>
    <x v="0"/>
    <s v="NO CUMPLE"/>
    <s v="NO CUMPLE"/>
  </r>
  <r>
    <s v="INC000002494753"/>
    <s v="HOUSING"/>
    <x v="15"/>
    <s v="APQ ACCESOS"/>
    <s v="ALDO P VALENZUELA MUJICA"/>
    <s v="tct_avalen"/>
    <s v="2-Significativo/Amplio"/>
    <s v="2-Alta"/>
    <s v="Alta"/>
    <x v="0"/>
    <s v="TELEFONICA EMPRESAS DE CHILE SA"/>
    <s v="RONDA Y REVISION DE SALAS TECNICAS"/>
    <s v="13/12/2023 5:37:03"/>
    <s v="13/12/2023 5:38:11"/>
    <x v="0"/>
    <s v="CDP ANTIGUO 1"/>
    <s v="CDP ANTIGUO 2"/>
    <s v="13/12/2023 5:39:53"/>
    <s v="13/12/2023 23:50:00"/>
    <s v="RONDA Y REVISION DE SALAS TECNICAS"/>
    <s v="SE REALIZA RONDA"/>
    <d v="1899-12-30T00:01:16"/>
    <d v="1899-12-30T00:02:50"/>
    <d v="1899-12-30T00:01:34"/>
    <s v=""/>
    <s v="Cumplido"/>
    <m/>
    <m/>
    <m/>
    <m/>
    <m/>
    <d v="2023-11-12T00:00:00"/>
    <s v="CUMPLE"/>
    <s v="NO CUMPLE"/>
    <x v="0"/>
    <s v="NO CUMPLE"/>
    <s v="NO CUMPLE"/>
    <s v="CUMPLE"/>
    <s v="NO CUMPLE"/>
    <x v="0"/>
    <s v="NO CUMPLE"/>
    <s v="NO CUMPLE"/>
  </r>
  <r>
    <s v="INC000002494877"/>
    <s v="HOUSING"/>
    <x v="19"/>
    <s v="BELIEVE"/>
    <s v="FRANCISCO J FELIU ABARCA"/>
    <s v="frp_fbalab"/>
    <s v="3-Moderado/Limitado"/>
    <s v="3-Medio"/>
    <s v="Media"/>
    <x v="0"/>
    <s v="IDOM INGENIERIA Y CONSULTORIA S.A. AGENCIA EN CHILE"/>
    <s v="GESTION DATACENTER/ ACCESOS / IDOM INGENIERIA Y CONSULTORIA S.A. AGENCIA EN CHILE"/>
    <s v="13/12/2023 9:29:47"/>
    <s v="13/12/2023 9:30:49"/>
    <x v="0"/>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s v="CUMPLE"/>
    <s v="NO CUMPLE"/>
    <x v="0"/>
    <s v="NO CUMPLE"/>
    <s v="NO CUMPLE"/>
    <s v="CUMPLE"/>
    <s v="NO CUMPLE"/>
    <x v="0"/>
    <s v="NO CUMPLE"/>
    <s v="NO CUMPLE"/>
  </r>
  <r>
    <s v="INC000002494909"/>
    <s v="INFRAESTRUCTURA DC"/>
    <x v="6"/>
    <s v="APQ ACCESOS"/>
    <s v="FRANCISCO J FELIU ABARCA"/>
    <s v="tct_frafea"/>
    <s v="4-Menor/Localizado"/>
    <s v="4-Baja"/>
    <s v="Baja"/>
    <x v="0"/>
    <s v="TELEFONICA CYBERSECURITY TECH CHILE SPA"/>
    <s v="RONDA POR TOMA DE TEMPERATURAS EN SALAS TIC"/>
    <s v="13/12/2023 8:53:59"/>
    <s v="13/12/2023 8:54:42"/>
    <x v="0"/>
    <s v="TI"/>
    <s v="CLIMA"/>
    <s v="13/12/2023 9:10:06"/>
    <s v="13/12/2023 23:50:00"/>
    <s v="RONDA POR TOMA DE TEMPERATURAS EN SALAS TIC"/>
    <s v="RONDA REALIZADA"/>
    <d v="1899-12-30T00:00:00"/>
    <d v="1899-12-30T00:00:00"/>
    <d v="1899-12-30T00:00:00"/>
    <s v=""/>
    <s v="Cumplido"/>
    <m/>
    <m/>
    <m/>
    <m/>
    <m/>
    <d v="2023-11-12T00:00:00"/>
    <s v="CUMPLE"/>
    <s v="NO CUMPLE"/>
    <x v="0"/>
    <s v="NO CUMPLE"/>
    <s v="NO CUMPLE"/>
    <s v="CUMPLE"/>
    <s v="NO CUMPLE"/>
    <x v="0"/>
    <s v="NO CUMPLE"/>
    <s v="NO CUMPLE"/>
  </r>
  <r>
    <s v="INC000002494924"/>
    <s v="VPN IP - MPLS"/>
    <x v="17"/>
    <s v="GESTION HD"/>
    <s v="EWALD R GALAZ MILLALEO"/>
    <s v="frp_jciert"/>
    <s v="4-Menor/Localizado"/>
    <s v="4-Baja"/>
    <s v="Baja"/>
    <x v="0"/>
    <s v="TELEFONICA GLOBAL TECHNOLOGY S.A.AGENCIA EN CHILE"/>
    <s v="REQ / Actualización Folios LIPS"/>
    <s v="13/12/2023 9:19:07"/>
    <s v="13/12/2023 9:22:11"/>
    <x v="0"/>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s v="NO CUMPLE"/>
    <s v="NO CUMPLE"/>
    <x v="0"/>
    <s v="CUMPLE"/>
    <s v="NO CUMPLE"/>
    <s v="NO CUMPLE"/>
    <s v="NO CUMPLE"/>
    <x v="0"/>
    <s v="CUMPLE"/>
    <s v="NO CUMPLE"/>
  </r>
  <r>
    <s v="INC000002494937"/>
    <s v="INFRAESTRUCTURA DC"/>
    <x v="6"/>
    <s v="APQ ACCESOS"/>
    <s v="FRANCISCO J FELIU ABARCA"/>
    <s v="tct_frafea"/>
    <s v="4-Menor/Localizado"/>
    <s v="4-Baja"/>
    <s v="Baja"/>
    <x v="0"/>
    <s v="TELEFONICA CYBERSECURITY TECH CHILE SPA"/>
    <s v="RONDA PREVENTIVA EN SALAS TIC"/>
    <s v="13/12/2023 9:54:42"/>
    <s v="13/12/2023 9:55:36"/>
    <x v="0"/>
    <s v="TI"/>
    <s v="INFRAESTRUCTURA"/>
    <s v="13/12/2023 10:36:15"/>
    <s v="13/12/2023 23:50:00"/>
    <s v="RONDA PREVENTIVA EN SALAS TIC"/>
    <s v="RONDA REALIZADA"/>
    <d v="1899-12-30T00:00:00"/>
    <d v="1899-12-30T00:00:00"/>
    <d v="1899-12-30T00:00:00"/>
    <s v=""/>
    <s v="Cumplido"/>
    <m/>
    <m/>
    <m/>
    <m/>
    <m/>
    <d v="2023-11-11T00:00:00"/>
    <s v="CUMPLE"/>
    <s v="NO CUMPLE"/>
    <x v="0"/>
    <s v="NO CUMPLE"/>
    <s v="NO CUMPLE"/>
    <s v="CUMPLE"/>
    <s v="NO CUMPLE"/>
    <x v="0"/>
    <s v="NO CUMPLE"/>
    <s v="NO CUMPLE"/>
  </r>
  <r>
    <s v="INC000002494953"/>
    <s v="RED INTERNA"/>
    <x v="1"/>
    <s v="APQ ACCESOS"/>
    <s v="CARLOS F ARAYA RAMIREZ"/>
    <s v="tct_cararr"/>
    <s v="4-Menor/Localizado"/>
    <s v="4-Baja"/>
    <s v="Baja"/>
    <x v="0"/>
    <s v="TELEFONICA CYBERSECURITY TECH CHILE SPA"/>
    <s v="RONDA INSPECTIVA"/>
    <s v="13/12/2023 11:07:25"/>
    <s v="13/12/2023 11:09:29"/>
    <x v="0"/>
    <s v="CDP ANTIGUO 1"/>
    <s v="CDP ANTIGUO 2"/>
    <s v="13/12/2023 11:31:33"/>
    <s v="13/12/2023 23:50:00"/>
    <m/>
    <s v="RONDA INSPECTIVA"/>
    <d v="1899-12-30T00:00:00"/>
    <d v="1899-12-30T00:00:00"/>
    <d v="1899-12-30T00:00:00"/>
    <s v=""/>
    <s v="Cumplido"/>
    <m/>
    <m/>
    <m/>
    <m/>
    <m/>
    <d v="2023-11-11T00:00:00"/>
    <s v="CUMPLE"/>
    <s v="NO CUMPLE"/>
    <x v="0"/>
    <s v="NO CUMPLE"/>
    <s v="NO CUMPLE"/>
    <s v="CUMPLE"/>
    <s v="NO CUMPLE"/>
    <x v="0"/>
    <s v="NO CUMPLE"/>
    <s v="NO CUMPLE"/>
  </r>
  <r>
    <s v="INC000002494965"/>
    <s v="COMUNICACIONES"/>
    <x v="4"/>
    <s v="GESTION PLATAFORMA CLIENTES"/>
    <s v="PAUL A SEPULVEDA ALVAREZ"/>
    <s v="lmolcont"/>
    <s v="2-Significativo/Amplio"/>
    <s v="2-Alta"/>
    <s v="Alta"/>
    <x v="0"/>
    <s v="TELEFONICA EMPRESAS DE CHILE SA"/>
    <s v="(URGENTE POR PROYECTO) REINICIO PASSWORD VPN"/>
    <s v="13/12/2023 11:44:29"/>
    <s v="13/12/2023 11:44:29"/>
    <x v="0"/>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s v="CUMPLE"/>
    <s v="NO CUMPLE"/>
    <x v="0"/>
    <s v="NO CUMPLE"/>
    <s v="NO CUMPLE"/>
    <s v="CUMPLE"/>
    <s v="NO CUMPLE"/>
    <x v="0"/>
    <s v="NO CUMPLE"/>
    <s v="NO CUMPLE"/>
  </r>
  <r>
    <s v="INC000002494969"/>
    <s v="HOSTING VIRTUAL"/>
    <x v="13"/>
    <s v="GESTION HD"/>
    <s v="ANGEL CASTRO CABRERA"/>
    <s v="frp_lmosqu"/>
    <s v="4-Menor/Localizado"/>
    <s v="4-Baja"/>
    <s v="Baja"/>
    <x v="0"/>
    <s v="EMPRESA NACIONAL DE CERTIFICACIONES"/>
    <s v="REQ /  vm servicios / Help Desk"/>
    <s v="13/12/2023 11:47:03"/>
    <s v="13/12/2023 11:49:09"/>
    <x v="0"/>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s v="NO CUMPLE"/>
    <s v="NO CUMPLE"/>
    <x v="1"/>
    <s v="NO CUMPLE"/>
    <s v="NO CUMPLE"/>
    <s v="NO CUMPLE"/>
    <s v="NO CUMPLE"/>
    <x v="0"/>
    <s v="NO CUMPLE"/>
    <s v="CUMPLE"/>
  </r>
  <r>
    <s v="INC000002494977"/>
    <s v="RED INTERNA"/>
    <x v="0"/>
    <s v="APQ ACCESOS"/>
    <s v="CRISTOPHER MALDONADO ROMERO"/>
    <s v="tct_cmaldo"/>
    <s v="4-Menor/Localizado"/>
    <s v="4-Baja"/>
    <s v="Baja"/>
    <x v="0"/>
    <s v="TELEFONICA EMPRESAS DE CHILE SA"/>
    <s v="RONDA TOMA DE TEMPERATURAS SALAS TIC"/>
    <s v="13/12/2023 12:08:14"/>
    <s v="13/12/2023 12:09:12"/>
    <x v="0"/>
    <s v="CDP ANTIGUO 1"/>
    <s v="CDP ANTIGUO 2"/>
    <s v="13/12/2023 12:43:39"/>
    <s v="13/12/2023 23:50:00"/>
    <m/>
    <s v="RONDA REALIZADA"/>
    <d v="1899-12-30T00:00:00"/>
    <d v="1899-12-30T00:00:00"/>
    <d v="1899-12-30T00:00:00"/>
    <s v=""/>
    <s v="Cumplido"/>
    <m/>
    <m/>
    <m/>
    <m/>
    <m/>
    <d v="2023-11-12T00:00:00"/>
    <s v="CUMPLE"/>
    <s v="NO CUMPLE"/>
    <x v="0"/>
    <s v="NO CUMPLE"/>
    <s v="NO CUMPLE"/>
    <s v="CUMPLE"/>
    <s v="NO CUMPLE"/>
    <x v="0"/>
    <s v="NO CUMPLE"/>
    <s v="NO CUMPLE"/>
  </r>
  <r>
    <s v="INC000002494998"/>
    <s v="INFRAESTRUCTURA DC"/>
    <x v="6"/>
    <s v="APQ ACCESOS"/>
    <s v="FRANCISCO J FELIU ABARCA"/>
    <s v="tct_frafea"/>
    <s v="4-Menor/Localizado"/>
    <s v="4-Baja"/>
    <s v="Baja"/>
    <x v="0"/>
    <s v="TELEFONICA CYBERSECURITY TECH CHILE SPA"/>
    <s v="RONDA POR TOMA DE TEMPERATURAS EN SALAS TIC"/>
    <s v="13/12/2023 12:48:31"/>
    <s v="13/12/2023 12:49:26"/>
    <x v="0"/>
    <s v="TI"/>
    <s v="CLIMA"/>
    <s v="13/12/2023 15:07:51"/>
    <s v="13/12/2023 23:50:00"/>
    <s v="RONDA POR TOMA DE TEMPERATURAS EN SALAS TIC"/>
    <s v="RONDA REALIZADA"/>
    <d v="1899-12-30T00:00:00"/>
    <d v="1899-12-30T00:00:00"/>
    <d v="1899-12-30T00:00:00"/>
    <s v=""/>
    <s v="Cumplido"/>
    <m/>
    <m/>
    <m/>
    <m/>
    <m/>
    <d v="2023-11-12T00:00:00"/>
    <s v="CUMPLE"/>
    <s v="NO CUMPLE"/>
    <x v="0"/>
    <s v="NO CUMPLE"/>
    <s v="NO CUMPLE"/>
    <s v="CUMPLE"/>
    <s v="NO CUMPLE"/>
    <x v="0"/>
    <s v="NO CUMPLE"/>
    <s v="NO CUMPLE"/>
  </r>
  <r>
    <s v="INC000002495019"/>
    <s v="HOSTING VIRTUAL"/>
    <x v="4"/>
    <s v="DUOC TICKET AUTOMATICO"/>
    <s v="GIOVANNI D ROCCO VALENZUELA"/>
    <s v="frp_fcruzp"/>
    <s v="3-Moderado/Limitado"/>
    <s v="4-Baja"/>
    <s v="Baja"/>
    <x v="0"/>
    <s v="FUNDACION INSTITUTO PROFESIONAL DUOC UC"/>
    <s v="RQ / DUOC / Permisos FileServer"/>
    <s v="13/12/2023 9:12:46"/>
    <s v="13/12/2023 9:14:36"/>
    <x v="0"/>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s v="NO CUMPLE"/>
    <s v="CUMPLE"/>
    <x v="0"/>
    <s v="NO CUMPLE"/>
    <s v="NO CUMPLE"/>
    <s v="NO CUMPLE"/>
    <s v="CUMPLE"/>
    <x v="0"/>
    <s v="NO CUMPLE"/>
    <s v="NO CUMPLE"/>
  </r>
  <r>
    <s v="INC000002495347"/>
    <s v="HOUSING"/>
    <x v="16"/>
    <s v="BELIEVE"/>
    <s v="JORGE S LORCA LEIVA"/>
    <s v="frp_fbalab"/>
    <s v="3-Moderado/Limitado"/>
    <s v="3-Medio"/>
    <s v="Media"/>
    <x v="0"/>
    <s v="TELEFONICA EMPRESAS DE CHILE SA"/>
    <s v="GESTION DATACENTER/ ACCESOS / TELEFONICA EMPRESAS DE CHILE SA"/>
    <s v="13/12/2023 11:04:00"/>
    <s v="13/12/2023 11:05:17"/>
    <x v="0"/>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s v="CUMPLE"/>
    <s v="NO CUMPLE"/>
    <x v="0"/>
    <s v="NO CUMPLE"/>
    <s v="NO CUMPLE"/>
    <s v="NO CUMPLE"/>
    <s v="CUMPLE"/>
    <x v="0"/>
    <s v="NO CUMPLE"/>
    <s v="NO CUMPLE"/>
  </r>
  <r>
    <s v="INC000002495367"/>
    <s v="HOUSING"/>
    <x v="19"/>
    <s v="BELIEVE"/>
    <s v="FRANCISCO J FELIU ABARCA"/>
    <s v="frp_fbalab"/>
    <s v="3-Moderado/Limitado"/>
    <s v="3-Medio"/>
    <s v="Media"/>
    <x v="0"/>
    <s v="EQUIPOS ELECTRONICOS Y COMPUTACION SA"/>
    <s v="GESTION DATACENTER/ ACCESOS / EQUIPOS ELECTRONICOS Y COMPUTACION SA"/>
    <s v="13/12/2023 11:12:41"/>
    <s v="13/12/2023 11:13:41"/>
    <x v="0"/>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s v="CUMPLE"/>
    <s v="NO CUMPLE"/>
    <x v="0"/>
    <s v="NO CUMPLE"/>
    <s v="NO CUMPLE"/>
    <s v="CUMPLE"/>
    <s v="NO CUMPLE"/>
    <x v="0"/>
    <s v="NO CUMPLE"/>
    <s v="NO CUMPLE"/>
  </r>
  <r>
    <s v="INC000002495397"/>
    <s v="HOUSING"/>
    <x v="14"/>
    <s v="BELIEVE"/>
    <s v="CRISTOPHER MALDONADO ROMERO"/>
    <s v="frp_fbalab"/>
    <s v="3-Moderado/Limitado"/>
    <s v="3-Medio"/>
    <s v="Media"/>
    <x v="0"/>
    <s v="BANCO SANTANDER CHILE 1"/>
    <s v="GESTION DATACENTER/ ACCESOS / BANCO SANTANDER CHILE 1"/>
    <s v="13/12/2023 11:29:14"/>
    <s v="13/12/2023 11:30:38"/>
    <x v="0"/>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s v="CUMPLE"/>
    <s v="NO CUMPLE"/>
    <x v="0"/>
    <s v="NO CUMPLE"/>
    <s v="NO CUMPLE"/>
    <s v="CUMPLE"/>
    <s v="NO CUMPLE"/>
    <x v="0"/>
    <s v="NO CUMPLE"/>
    <s v="NO CUMPLE"/>
  </r>
  <r>
    <s v="INC000002495419"/>
    <s v="VPN IP - MPLS"/>
    <x v="3"/>
    <s v="GESTION HD"/>
    <s v="GUSTAVO AVILA VERA"/>
    <s v="frp_fpetro"/>
    <s v="3-Moderado/Limitado"/>
    <s v="3-Medio"/>
    <s v="Media"/>
    <x v="0"/>
    <s v="INMOBILIARIA FRUSAN S.A."/>
    <s v="REQ/TTECH: Abrir ticket y derivar a Controller"/>
    <s v="13/12/2023 11:17:37"/>
    <s v="13/12/2023 11:19:57"/>
    <x v="0"/>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s v="CUMPLE"/>
    <s v="NO CUMPLE"/>
    <x v="0"/>
    <s v="NO CUMPLE"/>
    <s v="NO CUMPLE"/>
    <s v="CUMPLE"/>
    <s v="NO CUMPLE"/>
    <x v="0"/>
    <s v="NO CUMPLE"/>
    <s v="NO CUMPLE"/>
  </r>
  <r>
    <s v="INC000002495432"/>
    <s v="HOSTING VIRTUAL"/>
    <x v="7"/>
    <s v="OPERACION N1"/>
    <s v="ALVARO ORTIZ"/>
    <s v="tct_alorti"/>
    <s v="2-Significativo/Amplio"/>
    <s v="3-Medio"/>
    <s v="Media"/>
    <x v="0"/>
    <s v="FUNDACION INSTITUTO PROFESIONAL DUOC UC"/>
    <s v="generar usuario en qas"/>
    <s v="13/12/2023 11:34:33"/>
    <s v="13/12/2023 11:35:24"/>
    <x v="0"/>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s v="CUMPLE"/>
    <s v="NO CUMPLE"/>
    <x v="0"/>
    <s v="NO CUMPLE"/>
    <s v="NO CUMPLE"/>
    <s v="CUMPLE"/>
    <s v="NO CUMPLE"/>
    <x v="0"/>
    <s v="NO CUMPLE"/>
    <s v="NO CUMPLE"/>
  </r>
  <r>
    <s v="INC000002495472"/>
    <s v="VPN IP - MPLS"/>
    <x v="4"/>
    <s v="GESTION HD"/>
    <s v="JUAN CARLOS UZCATEGUI FUGUETT"/>
    <s v="frp_fpetro"/>
    <s v="3-Moderado/Limitado"/>
    <s v="3-Medio"/>
    <s v="Media"/>
    <x v="0"/>
    <s v="TELEFONICA GLOBAL TECHNOLOGY S.A.AGENCIA EN CHILE"/>
    <s v="REQ/[EXTERNO] RE: Active Directory - TrackingID#2308080030005744"/>
    <s v="13/12/2023 12:53:57"/>
    <s v="13/12/2023 12:56:33"/>
    <x v="0"/>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s v="NO CUMPLE"/>
    <s v="NO CUMPLE"/>
    <x v="1"/>
    <s v="NO CUMPLE"/>
    <s v="NO CUMPLE"/>
    <s v="NO CUMPLE"/>
    <s v="NO CUMPLE"/>
    <x v="1"/>
    <s v="NO CUMPLE"/>
    <s v="NO CUMPLE"/>
  </r>
  <r>
    <s v="INC000002495499"/>
    <s v="HOUSING"/>
    <x v="4"/>
    <s v="DUOC TICKET AUTOMATICO"/>
    <s v="PAUL A SEPULVEDA ALVAREZ"/>
    <s v="frp_fcruzp"/>
    <s v="3-Moderado/Limitado"/>
    <s v="4-Baja"/>
    <s v="Baja"/>
    <x v="0"/>
    <s v="FUNDACION INSTITUTO PROFESIONAL DUOC UC"/>
    <s v="DUOC / RQ / RE: Clientes RADIUS - WIFI 6"/>
    <s v="13/12/2023 13:39:25"/>
    <s v="13/12/2023 13:41:33"/>
    <x v="0"/>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s v="CUMPLE"/>
    <s v="NO CUMPLE"/>
    <x v="0"/>
    <s v="NO CUMPLE"/>
    <s v="NO CUMPLE"/>
    <s v="NO CUMPLE"/>
    <s v="NO CUMPLE"/>
    <x v="1"/>
    <s v="NO CUMPLE"/>
    <s v="NO CUMPLE"/>
  </r>
  <r>
    <s v="INC000002495501"/>
    <s v="HOSTING VIRTUAL"/>
    <x v="3"/>
    <s v="OPERACION N1"/>
    <s v="VICTOR SEPULVEDA GAMARRA"/>
    <s v="tct_vsepul"/>
    <s v="3-Moderado/Limitado"/>
    <s v="3-Medio"/>
    <s v="Media"/>
    <x v="0"/>
    <s v="FUNDACION INSTITUTO PROFESIONAL DUOC UC"/>
    <s v="Crear usuario en servidor SRVBACKDRUPALPRD 01"/>
    <s v="13/12/2023 13:43:37"/>
    <s v="13/12/2023 13:44:11"/>
    <x v="0"/>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s v="CUMPLE"/>
    <s v="NO CUMPLE"/>
    <x v="0"/>
    <s v="NO CUMPLE"/>
    <s v="NO CUMPLE"/>
    <s v="NO CUMPLE"/>
    <s v="NO CUMPLE"/>
    <x v="1"/>
    <s v="NO CUMPLE"/>
    <s v="NO CUMPLE"/>
  </r>
  <r>
    <s v="INC000002495521"/>
    <s v="VPN IP - MPLS"/>
    <x v="4"/>
    <s v="BELIEVE"/>
    <s v="JUAN CARLOS UZCATEGUI FUGUETT"/>
    <s v="frp_fbalab"/>
    <s v="4-Menor/Localizado"/>
    <s v="4-Baja"/>
    <s v="Baja"/>
    <x v="0"/>
    <s v="TELEFONICA CYBERSECURITY TECH CHILE SPA"/>
    <s v="REQ / SOC / RE: Alarma de inactividad Equipos DUOC 7 dias Fired"/>
    <s v="13/12/2023 11:42:55"/>
    <s v="13/12/2023 11:47:47"/>
    <x v="0"/>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s v="NO CUMPLE"/>
    <s v="NO CUMPLE"/>
    <x v="1"/>
    <s v="NO CUMPLE"/>
    <s v="NO CUMPLE"/>
    <s v="NO CUMPLE"/>
    <s v="NO CUMPLE"/>
    <x v="0"/>
    <s v="NO CUMPLE"/>
    <s v="CUMPLE"/>
  </r>
  <r>
    <s v="INC000002495553"/>
    <s v="HOUSING"/>
    <x v="16"/>
    <s v="BELIEVE"/>
    <s v="FERNEY D GARZON PEÑA"/>
    <s v="frp_fbalab"/>
    <s v="3-Moderado/Limitado"/>
    <s v="3-Medio"/>
    <s v="Media"/>
    <x v="0"/>
    <s v="CENTRO DE COMPENSACION AUTOMATIZADO S A"/>
    <s v="GESTION DATACENTER/ ACCESOS / CENTRO DE COMPENSACION AUTOMATIZADO S A"/>
    <s v="13/12/2023 12:07:18"/>
    <s v="13/12/2023 12:11:42"/>
    <x v="0"/>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s v="CUMPLE"/>
    <s v="NO CUMPLE"/>
    <x v="0"/>
    <s v="NO CUMPLE"/>
    <s v="NO CUMPLE"/>
    <s v="CUMPLE"/>
    <s v="NO CUMPLE"/>
    <x v="0"/>
    <s v="NO CUMPLE"/>
    <s v="NO CUMPLE"/>
  </r>
  <r>
    <s v="INC000002495610"/>
    <s v="HOUSING"/>
    <x v="14"/>
    <s v="BELIEVE"/>
    <s v="CRISTOPHER MALDONADO ROMERO"/>
    <s v="frp_fbalab"/>
    <s v="3-Moderado/Limitado"/>
    <s v="3-Medio"/>
    <s v="Media"/>
    <x v="0"/>
    <s v="BANCO SANTANDER CHILE 1"/>
    <s v="GESTION DATACENTER/ ACCESOS / BANCO SANTANDER CHILE 1"/>
    <s v="13/12/2023 12:47:09"/>
    <s v="13/12/2023 12:49:03"/>
    <x v="0"/>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s v="CUMPLE"/>
    <s v="NO CUMPLE"/>
    <x v="0"/>
    <s v="NO CUMPLE"/>
    <s v="NO CUMPLE"/>
    <s v="CUMPLE"/>
    <s v="NO CUMPLE"/>
    <x v="0"/>
    <s v="NO CUMPLE"/>
    <s v="NO CUMPLE"/>
  </r>
  <r>
    <s v="INC000002495614"/>
    <s v="TICKET-INTELIGENTE"/>
    <x v="4"/>
    <s v="GESTION TI"/>
    <s v="ALEJANDRO ACEVEDO VALENZUELA"/>
    <s v="USR_TSIGHT"/>
    <s v="1-Extenso/Generalizado"/>
    <s v="4-Baja"/>
    <s v="Baja"/>
    <x v="1"/>
    <s v="FUNDACION INSTITUTO PROFESIONAL DUOC UC"/>
    <s v="fiprdu01 - srvfs01_vm TICKET AUTOMATICO"/>
    <s v="13/12/2023 12:53:58"/>
    <s v="13/12/2023 12:53:58"/>
    <x v="0"/>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s v="NO CUMPLE"/>
    <s v="CUMPLE"/>
    <x v="0"/>
    <s v="NO CUMPLE"/>
    <s v="NO CUMPLE"/>
    <s v="NO CUMPLE"/>
    <s v="CUMPLE"/>
    <x v="0"/>
    <s v="NO CUMPLE"/>
    <s v="NO CUMPLE"/>
  </r>
  <r>
    <s v="INC000002495736"/>
    <s v="HOSTING VIRTUAL"/>
    <x v="13"/>
    <s v="GESTION HD"/>
    <s v="JOSE A SANTIS SERRANO"/>
    <s v="frp_lmosqu"/>
    <s v="4-Menor/Localizado"/>
    <s v="4-Baja"/>
    <s v="Baja"/>
    <x v="0"/>
    <s v="BVS GROUP SPA"/>
    <s v="REQ /  Agregar usuario autorizado // BVS group  | Help Desk"/>
    <s v="13/12/2023 14:29:55"/>
    <s v="13/12/2023 14:32:48"/>
    <x v="0"/>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s v="NO CUMPLE"/>
    <s v="CUMPLE"/>
    <x v="0"/>
    <s v="NO CUMPLE"/>
    <s v="NO CUMPLE"/>
    <s v="NO CUMPLE"/>
    <s v="CUMPLE"/>
    <x v="0"/>
    <s v="NO CUMPLE"/>
    <s v="NO CUMPLE"/>
  </r>
  <r>
    <s v="INC000002495748"/>
    <s v="HOUSING"/>
    <x v="19"/>
    <s v="BELIEVE"/>
    <s v="FRANCISCO J FELIU ABARCA"/>
    <s v="frp_jolsso"/>
    <s v="3-Moderado/Limitado"/>
    <s v="3-Medio"/>
    <s v="Media"/>
    <x v="0"/>
    <s v="ICETEL SERVICIOS S.A."/>
    <s v="GESTION DATACENTER/ ACCESOS /ICETEL SERVICIOS S.A."/>
    <s v="13/12/2023 15:06:52"/>
    <s v="13/12/2023 15:08:22"/>
    <x v="0"/>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s v="CUMPLE"/>
    <s v="NO CUMPLE"/>
    <x v="0"/>
    <s v="NO CUMPLE"/>
    <s v="NO CUMPLE"/>
    <s v="CUMPLE"/>
    <s v="NO CUMPLE"/>
    <x v="0"/>
    <s v="NO CUMPLE"/>
    <s v="NO CUMPLE"/>
  </r>
  <r>
    <s v="INC000002495771"/>
    <s v="HOSTING VIRTUAL"/>
    <x v="9"/>
    <s v="GESTION HD"/>
    <s v="RODRIGO VÁSQUEZ MUÑOZ"/>
    <s v="frp_lmosqu"/>
    <s v="4-Menor/Localizado"/>
    <s v="4-Baja"/>
    <s v="Baja"/>
    <x v="0"/>
    <s v="SOC PUNTA DEL COBRE S A"/>
    <s v="REQ /  Respaldo Servidores | Help Desk"/>
    <s v="13/12/2023 15:48:45"/>
    <s v="13/12/2023 15:50:33"/>
    <x v="0"/>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s v="NO CUMPLE"/>
    <s v="NO CUMPLE"/>
    <x v="1"/>
    <s v="NO CUMPLE"/>
    <s v="NO CUMPLE"/>
    <s v="NO CUMPLE"/>
    <s v="NO CUMPLE"/>
    <x v="0"/>
    <s v="NO CUMPLE"/>
    <s v="CUMPLE"/>
  </r>
  <r>
    <s v="INC000002495788"/>
    <s v="HOUSING"/>
    <x v="14"/>
    <s v="BELIEVE"/>
    <s v="CRISTOPHER MALDONADO ROMERO"/>
    <s v="frp_jolsso"/>
    <s v="3-Moderado/Limitado"/>
    <s v="3-Medio"/>
    <s v="Media"/>
    <x v="0"/>
    <s v="BANCO SANTANDER CHILE"/>
    <s v="GESTION DATACENTER/ ACCESOS /BANCO SANTANDER CHILE"/>
    <s v="13/12/2023 16:31:01"/>
    <s v="13/12/2023 16:32:21"/>
    <x v="0"/>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s v="CUMPLE"/>
    <s v="NO CUMPLE"/>
    <x v="0"/>
    <s v="NO CUMPLE"/>
    <s v="NO CUMPLE"/>
    <s v="NO CUMPLE"/>
    <s v="CUMPLE"/>
    <x v="0"/>
    <s v="NO CUMPLE"/>
    <s v="NO CUMPLE"/>
  </r>
  <r>
    <s v="INC000002495884"/>
    <s v="RED INTERNA"/>
    <x v="0"/>
    <s v="APQ ACCESOS"/>
    <s v="CRISTOPHER MALDONADO ROMERO"/>
    <s v="tct_cmaldo"/>
    <s v="4-Menor/Localizado"/>
    <s v="4-Baja"/>
    <s v="Baja"/>
    <x v="0"/>
    <s v="TELEFONICA EMPRESAS DE CHILE SA"/>
    <s v="RONDA TOMA DE TEMPERATURAS SALAS TIC"/>
    <s v="13/12/2023 19:10:49"/>
    <s v="13/12/2023 19:11:45"/>
    <x v="0"/>
    <s v="CDP ANTIGUO 1"/>
    <s v="CDP ANTIGUO 2"/>
    <s v="13/12/2023 19:26:41"/>
    <s v="13/12/2023 23:50:00"/>
    <m/>
    <s v="RONDA REALIZADA"/>
    <d v="1899-12-30T00:00:00"/>
    <d v="1899-12-30T00:00:00"/>
    <d v="1899-12-30T00:00:00"/>
    <s v=""/>
    <s v="Cumplido"/>
    <m/>
    <m/>
    <m/>
    <m/>
    <m/>
    <d v="2023-11-13T00:00:00"/>
    <s v="CUMPLE"/>
    <s v="NO CUMPLE"/>
    <x v="0"/>
    <s v="NO CUMPLE"/>
    <s v="NO CUMPLE"/>
    <s v="CUMPLE"/>
    <s v="NO CUMPLE"/>
    <x v="0"/>
    <s v="NO CUMPLE"/>
    <s v="NO CUMPLE"/>
  </r>
  <r>
    <s v="INC000002495887"/>
    <s v="RED INTERNA"/>
    <x v="0"/>
    <s v="APQ ACCESOS"/>
    <s v="CRISTOPHER MALDONADO ROMERO"/>
    <s v="tct_cmaldo"/>
    <s v="4-Menor/Localizado"/>
    <s v="4-Baja"/>
    <s v="Baja"/>
    <x v="0"/>
    <s v="TELEFONICA EMPRESAS DE CHILE SA"/>
    <s v="RONDA TOMA DE TEMPERATURAS SALAS TIC"/>
    <s v="13/12/2023 19:13:44"/>
    <s v="13/12/2023 19:14:38"/>
    <x v="0"/>
    <s v="CDP ANTIGUO 1"/>
    <s v="CDP ANTIGUO 2"/>
    <s v="13/12/2023 19:50:08"/>
    <s v="13/12/2023 23:50:00"/>
    <m/>
    <s v="RONDA REALIZADA"/>
    <d v="1899-12-30T00:00:00"/>
    <d v="1899-12-30T00:00:00"/>
    <d v="1899-12-30T00:00:00"/>
    <s v=""/>
    <s v="Cumplido"/>
    <m/>
    <m/>
    <m/>
    <m/>
    <m/>
    <d v="2023-11-13T00:00:00"/>
    <s v="CUMPLE"/>
    <s v="NO CUMPLE"/>
    <x v="0"/>
    <s v="NO CUMPLE"/>
    <s v="NO CUMPLE"/>
    <s v="CUMPLE"/>
    <s v="NO CUMPLE"/>
    <x v="0"/>
    <s v="NO CUMPLE"/>
    <s v="NO CUMPLE"/>
  </r>
  <r>
    <s v="INC000002495918"/>
    <s v="VPN IP - MPLS"/>
    <x v="3"/>
    <s v="GESTION HD"/>
    <s v="EDUARDO J CAMACHO URDANETA"/>
    <s v="frp_fpetro"/>
    <s v="3-Moderado/Limitado"/>
    <s v="3-Medio"/>
    <s v="Media"/>
    <x v="0"/>
    <s v="INMOBILIARIA FRUSAN S.A."/>
    <s v="REQ/TTECH: Error message: SSL certificate problem: unable to get local issuer certificate"/>
    <s v="13/12/2023 14:23:39"/>
    <s v="13/12/2023 14:26:03"/>
    <x v="0"/>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s v="CUMPLE"/>
    <s v="NO CUMPLE"/>
    <x v="0"/>
    <s v="NO CUMPLE"/>
    <s v="NO CUMPLE"/>
    <s v="CUMPLE"/>
    <s v="NO CUMPLE"/>
    <x v="0"/>
    <s v="NO CUMPLE"/>
    <s v="NO CUMPLE"/>
  </r>
  <r>
    <s v="INC000002495957"/>
    <s v="HOSTING VIRTUAL"/>
    <x v="16"/>
    <s v="BELIEVE"/>
    <s v="FERNEY D GARZON PEÑA"/>
    <s v="frp_pcamay"/>
    <s v="3-Moderado/Limitado"/>
    <s v="3-Medio"/>
    <s v="Media"/>
    <x v="0"/>
    <s v="TELEFONICA EMPRESAS DE CHILE SA"/>
    <s v="GESTION DATACENTER/ ACCESOS / dxc"/>
    <s v="13/12/2023 16:29:53"/>
    <s v="13/12/2023 16:29:59"/>
    <x v="0"/>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s v="CUMPLE"/>
    <s v="NO CUMPLE"/>
    <x v="0"/>
    <s v="NO CUMPLE"/>
    <s v="NO CUMPLE"/>
    <s v="CUMPLE"/>
    <s v="NO CUMPLE"/>
    <x v="0"/>
    <s v="NO CUMPLE"/>
    <s v="NO CUMPLE"/>
  </r>
  <r>
    <s v="INC000002495968"/>
    <s v="INFRAESTRUCTURA DC"/>
    <x v="6"/>
    <s v="APQ ACCESOS"/>
    <s v="FRANCISCO J FELIU ABARCA"/>
    <s v="tct_frafea"/>
    <s v="4-Menor/Localizado"/>
    <s v="4-Baja"/>
    <s v="Baja"/>
    <x v="0"/>
    <s v="TELEFONICA CYBERSECURITY TECH CHILE SPA"/>
    <s v="RONDA POR TOMA DE TEMPERATURAS EN SALAS TIC"/>
    <s v="13/12/2023 16:45:28"/>
    <s v="13/12/2023 16:46:22"/>
    <x v="0"/>
    <s v="TI"/>
    <s v="CLIMA"/>
    <s v="13/12/2023 17:18:40"/>
    <s v="13/12/2023 23:50:00"/>
    <s v="RONDA POR TOMA DE TEMPERATURAS EN SALAS TIC"/>
    <s v="RONDA REALIZADA"/>
    <d v="1899-12-30T00:00:00"/>
    <d v="1899-12-30T00:00:00"/>
    <d v="1899-12-30T00:00:00"/>
    <s v=""/>
    <s v="Cumplido"/>
    <m/>
    <m/>
    <m/>
    <m/>
    <m/>
    <d v="2023-11-14T00:00:00"/>
    <s v="CUMPLE"/>
    <s v="NO CUMPLE"/>
    <x v="0"/>
    <s v="NO CUMPLE"/>
    <s v="NO CUMPLE"/>
    <s v="CUMPLE"/>
    <s v="NO CUMPLE"/>
    <x v="0"/>
    <s v="NO CUMPLE"/>
    <s v="NO CUMPLE"/>
  </r>
  <r>
    <s v="INC000002495970"/>
    <s v="HOUSING"/>
    <x v="15"/>
    <s v="APQ ACCESOS"/>
    <s v="JAIRO A SALINAS GARAY"/>
    <s v="tct_jsalin"/>
    <s v="3-Moderado/Limitado"/>
    <s v="3-Medio"/>
    <s v="Media"/>
    <x v="0"/>
    <s v="TELEFONICA EMPRESAS DE CHILE SA"/>
    <s v="RONDA Y REVISION DE SALAS TECNICAS"/>
    <s v="13/12/2023 16:46:27"/>
    <s v="13/12/2023 16:47:08"/>
    <x v="0"/>
    <s v="CDP ANTIGUO 1"/>
    <s v="CDP ANTIGUO 2"/>
    <s v="13/12/2023 16:49:26"/>
    <s v="13/12/2023 23:50:00"/>
    <s v="RONDA Y REVISION DE SALAS TECNICAS"/>
    <s v="RONDA REALIZADA."/>
    <d v="1899-12-30T00:02:18"/>
    <d v="1899-12-30T00:02:59"/>
    <d v="1899-12-30T00:00:41"/>
    <s v=""/>
    <s v="Cumplido"/>
    <m/>
    <m/>
    <m/>
    <m/>
    <m/>
    <d v="2023-11-13T00:00:00"/>
    <s v="CUMPLE"/>
    <s v="NO CUMPLE"/>
    <x v="0"/>
    <s v="NO CUMPLE"/>
    <s v="NO CUMPLE"/>
    <s v="CUMPLE"/>
    <s v="NO CUMPLE"/>
    <x v="0"/>
    <s v="NO CUMPLE"/>
    <s v="NO CUMPLE"/>
  </r>
  <r>
    <s v="INC000002495972"/>
    <s v="HOUSING"/>
    <x v="15"/>
    <s v="APQ ACCESOS"/>
    <s v="JAIRO A SALINAS GARAY"/>
    <s v="tct_jsalin"/>
    <s v="3-Moderado/Limitado"/>
    <s v="3-Medio"/>
    <s v="Media"/>
    <x v="0"/>
    <s v="TELEFONICA EMPRESAS DE CHILE SA"/>
    <s v="TOMA DE ALARMAS DE CLIENTE"/>
    <s v="13/12/2023 16:47:19"/>
    <s v="13/12/2023 16:48:08"/>
    <x v="0"/>
    <s v="CDP ANTIGUO 1"/>
    <s v="CDP ANTIGUO 2"/>
    <s v="13/12/2023 16:50:27"/>
    <s v="13/12/2023 23:50:00"/>
    <s v="TOMA DE ALARMAS DE CLIENTE"/>
    <s v="TOMA DE ALARMAS REALIZADA."/>
    <d v="1899-12-30T00:02:19"/>
    <d v="1899-12-30T00:03:08"/>
    <d v="1899-12-30T00:00:49"/>
    <s v=""/>
    <s v="Cumplido"/>
    <m/>
    <m/>
    <m/>
    <m/>
    <m/>
    <d v="2023-11-13T00:00:00"/>
    <s v="CUMPLE"/>
    <s v="NO CUMPLE"/>
    <x v="0"/>
    <s v="NO CUMPLE"/>
    <s v="NO CUMPLE"/>
    <s v="CUMPLE"/>
    <s v="NO CUMPLE"/>
    <x v="0"/>
    <s v="NO CUMPLE"/>
    <s v="NO CUMPLE"/>
  </r>
  <r>
    <s v="INC000002496022"/>
    <s v="HOUSING"/>
    <x v="19"/>
    <s v="BELIEVE"/>
    <s v="FRANCISCO J FELIU ABARCA"/>
    <s v="frp_fbalab"/>
    <s v="3-Moderado/Limitado"/>
    <s v="3-Medio"/>
    <s v="Media"/>
    <x v="0"/>
    <s v="EMPRESA NACIONAL DE CERTIFICACIONES"/>
    <s v="GESTION DATACENTER/ ACCESOS / EMPRESA NACIONAL DE CERTIFICACIONES"/>
    <s v="13/12/2023 14:14:41"/>
    <s v="13/12/2023 14:16:04"/>
    <x v="0"/>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s v="CUMPLE"/>
    <s v="NO CUMPLE"/>
    <x v="0"/>
    <s v="NO CUMPLE"/>
    <s v="NO CUMPLE"/>
    <s v="CUMPLE"/>
    <s v="NO CUMPLE"/>
    <x v="0"/>
    <s v="NO CUMPLE"/>
    <s v="NO CUMPLE"/>
  </r>
  <r>
    <s v="INC000002496056"/>
    <s v="HOUSING"/>
    <x v="14"/>
    <s v="BELIEVE"/>
    <s v="CRISTOPHER MALDONADO ROMERO"/>
    <s v="frp_fbalab"/>
    <s v="3-Moderado/Limitado"/>
    <s v="3-Medio"/>
    <s v="Media"/>
    <x v="0"/>
    <s v="TELEFONICA EMPRESAS DE CHILE SA"/>
    <s v="GESTION DATACENTER/ ACCESOS / TELEFONICA EMPRESAS DE CHILE SA"/>
    <s v="13/12/2023 14:44:52"/>
    <s v="13/12/2023 14:45:52"/>
    <x v="0"/>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s v="CUMPLE"/>
    <s v="NO CUMPLE"/>
    <x v="0"/>
    <s v="NO CUMPLE"/>
    <s v="NO CUMPLE"/>
    <s v="CUMPLE"/>
    <s v="NO CUMPLE"/>
    <x v="0"/>
    <s v="NO CUMPLE"/>
    <s v="NO CUMPLE"/>
  </r>
  <r>
    <s v="INC000002496078"/>
    <s v="HOUSING"/>
    <x v="14"/>
    <s v="BELIEVE"/>
    <s v="CRISTOPHER MALDONADO ROMERO"/>
    <s v="frp_fbalab"/>
    <s v="3-Moderado/Limitado"/>
    <s v="3-Medio"/>
    <s v="Media"/>
    <x v="0"/>
    <s v="TELEFONICA EMPRESAS DE CHILE SA"/>
    <s v="GESTION DATACENTER/ ACCESOS / SINACOFI"/>
    <s v="13/12/2023 15:00:57"/>
    <s v="13/12/2023 15:02:58"/>
    <x v="0"/>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s v="CUMPLE"/>
    <s v="NO CUMPLE"/>
    <x v="0"/>
    <s v="NO CUMPLE"/>
    <s v="NO CUMPLE"/>
    <s v="CUMPLE"/>
    <s v="NO CUMPLE"/>
    <x v="0"/>
    <s v="NO CUMPLE"/>
    <s v="NO CUMPLE"/>
  </r>
  <r>
    <s v="INC000002496095"/>
    <s v="TICKET-INTELIGENTE"/>
    <x v="23"/>
    <s v="GESTION TI"/>
    <s v="SERGIO ORELLANA"/>
    <s v="USR_TSIGHT"/>
    <s v="1-Extenso/Generalizado"/>
    <s v="4-Baja"/>
    <s v="Baja"/>
    <x v="1"/>
    <s v="RABIE HNOSLTDA"/>
    <s v="rabie001 - aranda_app01 TICKET AUTOMATICO"/>
    <s v="13/12/2023 15:04:41"/>
    <s v="13/12/2023 15:04:41"/>
    <x v="0"/>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s v="CUMPLE"/>
    <s v="NO CUMPLE"/>
    <x v="0"/>
    <s v="NO CUMPLE"/>
    <s v="NO CUMPLE"/>
    <s v="NO CUMPLE"/>
    <s v="CUMPLE"/>
    <x v="0"/>
    <s v="NO CUMPLE"/>
    <s v="NO CUMPLE"/>
  </r>
  <r>
    <s v="INC000002496119"/>
    <s v="HOUSING"/>
    <x v="19"/>
    <s v="BELIEVE"/>
    <s v="FRANCISCO J FELIU ABARCA"/>
    <s v="frp_fbalab"/>
    <s v="3-Moderado/Limitado"/>
    <s v="3-Medio"/>
    <s v="Media"/>
    <x v="0"/>
    <s v="EQUIPOS ELECTRONICOS Y COMPUTACION SA"/>
    <s v="GESTION DATACENTER/ ACCESOS / EQUIPOS ELECTRONICOS Y COMPUTACION SA"/>
    <s v="13/12/2023 15:14:57"/>
    <s v="13/12/2023 15:15:53"/>
    <x v="0"/>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s v="CUMPLE"/>
    <s v="NO CUMPLE"/>
    <x v="0"/>
    <s v="NO CUMPLE"/>
    <s v="NO CUMPLE"/>
    <s v="CUMPLE"/>
    <s v="NO CUMPLE"/>
    <x v="0"/>
    <s v="NO CUMPLE"/>
    <s v="NO CUMPLE"/>
  </r>
  <r>
    <s v="INC000002496203"/>
    <s v="HOUSING"/>
    <x v="4"/>
    <s v="DUOC TICKET PENDIENTES"/>
    <s v="GIOVANNI D ROCCO VALENZUELA"/>
    <s v="frp_joagui"/>
    <s v="3-Moderado/Limitado"/>
    <s v="4-Baja"/>
    <s v="Baja"/>
    <x v="0"/>
    <s v="FUNDACION INSTITUTO PROFESIONAL DUOC UC"/>
    <s v="RQ | DUOC | Revisión Servidor SRVSMTPPRO"/>
    <s v="13/12/2023 16:04:07"/>
    <s v="13/12/2023 16:06:09"/>
    <x v="0"/>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s v="NO CUMPLE"/>
    <s v="CUMPLE"/>
    <x v="0"/>
    <s v="NO CUMPLE"/>
    <s v="NO CUMPLE"/>
    <s v="NO CUMPLE"/>
    <s v="NO CUMPLE"/>
    <x v="0"/>
    <s v="CUMPLE"/>
    <s v="NO CUMPLE"/>
  </r>
  <r>
    <s v="INC000002496257"/>
    <s v="COMUNICACIONES"/>
    <x v="2"/>
    <s v="GESTION PLATAFORMA CLIENTES"/>
    <s v="JUAN PABLO PAZ GOMPERTZ"/>
    <s v="lmolcont"/>
    <s v="3-Moderado/Limitado"/>
    <s v="3-Medio"/>
    <s v="Media"/>
    <x v="0"/>
    <s v="TELEFONICA EMPRESAS DE CHILE SA"/>
    <s v="Apoyo con problemas en VPN FORTICLIENT para especialista de proveedor Axity."/>
    <s v="13/12/2023 17:00:00"/>
    <s v="13/12/2023 17:22:04"/>
    <x v="0"/>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s v="CUMPLE"/>
    <s v="NO CUMPLE"/>
    <x v="0"/>
    <s v="NO CUMPLE"/>
    <s v="NO CUMPLE"/>
    <s v="NO CUMPLE"/>
    <s v="NO CUMPLE"/>
    <x v="0"/>
    <s v="CUMPLE"/>
    <s v="NO CUMPLE"/>
  </r>
  <r>
    <s v="INC000002496313"/>
    <s v="OFFICE365"/>
    <x v="5"/>
    <s v="GESTION CALL CENTER"/>
    <s v="GIOVANNI D ROCCO VALENZUELA"/>
    <s v="frp_jmarti"/>
    <s v="4-Menor/Localizado"/>
    <s v="4-Baja"/>
    <s v="Baja"/>
    <x v="0"/>
    <s v="ECKART ALIMENTOS SPA"/>
    <s v="Problema con cuenta de Power BI Pro"/>
    <s v="13/12/2023 17:05:15"/>
    <s v="13/12/2023 17:34:31"/>
    <x v="0"/>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s v="NO CUMPLE"/>
    <s v="CUMPLE"/>
    <x v="0"/>
    <s v="NO CUMPLE"/>
    <s v="NO CUMPLE"/>
    <s v="NO CUMPLE"/>
    <s v="NO CUMPLE"/>
    <x v="0"/>
    <s v="NO CUMPLE"/>
    <s v="CUMPLE"/>
  </r>
  <r>
    <s v="INC000002496319"/>
    <s v="HOUSING"/>
    <x v="14"/>
    <s v="BELIEVE"/>
    <s v="CRISTOPHER MALDONADO ROMERO"/>
    <s v="frp_fbalab"/>
    <s v="3-Moderado/Limitado"/>
    <s v="3-Medio"/>
    <s v="Media"/>
    <x v="0"/>
    <s v="BANCO SANTANDER CHILE"/>
    <s v="GESTION DATACENTER/ ACCESOS / BANCO SANTANDER CHILE"/>
    <s v="13/12/2023 17:12:09"/>
    <s v="13/12/2023 17:13:05"/>
    <x v="0"/>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s v="CUMPLE"/>
    <s v="NO CUMPLE"/>
    <x v="0"/>
    <s v="NO CUMPLE"/>
    <s v="NO CUMPLE"/>
    <s v="CUMPLE"/>
    <s v="NO CUMPLE"/>
    <x v="0"/>
    <s v="NO CUMPLE"/>
    <s v="NO CUMPLE"/>
  </r>
  <r>
    <s v="INC000002496382"/>
    <s v="HOUSING"/>
    <x v="15"/>
    <s v="APQ ACCESOS"/>
    <s v="ALDO P VALENZUELA MUJICA"/>
    <s v="tct_avalen"/>
    <s v="2-Significativo/Amplio"/>
    <s v="2-Alta"/>
    <s v="Alta"/>
    <x v="0"/>
    <s v="TELEFONICA EMPRESAS DE CHILE SA"/>
    <s v="SUPERVISION CAMBIO MODULO SFP"/>
    <s v="13/12/2023 21:44:53"/>
    <s v="13/12/2023 21:46:09"/>
    <x v="0"/>
    <s v="CDP ANTIGUO 1"/>
    <s v="CDP ANTIGUO 2"/>
    <s v="13/12/2023 22:12:25"/>
    <s v="13/12/2023 23:50:00"/>
    <s v="SUPERVISION CAMBIO MODULO SFP"/>
    <s v="SE REALIZA SUPERVISION"/>
    <d v="1899-12-30T00:25:56"/>
    <d v="1899-12-30T00:27:32"/>
    <d v="1899-12-30T00:01:36"/>
    <s v=""/>
    <s v="Cumplido"/>
    <m/>
    <m/>
    <m/>
    <m/>
    <m/>
    <d v="2023-11-13T00:00:00"/>
    <s v="CUMPLE"/>
    <s v="NO CUMPLE"/>
    <x v="0"/>
    <s v="NO CUMPLE"/>
    <s v="NO CUMPLE"/>
    <s v="CUMPLE"/>
    <s v="NO CUMPLE"/>
    <x v="0"/>
    <s v="NO CUMPLE"/>
    <s v="NO CUMPLE"/>
  </r>
  <r>
    <s v="INC000002496385"/>
    <s v="HOUSING"/>
    <x v="16"/>
    <s v="BELIEVE"/>
    <s v="ALDO P VALENZUELA MUJICA"/>
    <s v="frp_jreyna"/>
    <s v="3-Moderado/Limitado"/>
    <s v="3-Medio"/>
    <s v="Media"/>
    <x v="0"/>
    <s v="TELEFONICA EMPRESAS DE CHILE SA"/>
    <s v="GESTION DATACENTER/ ACCESOS  / GTD - COSMOPLAS/HUAWEI"/>
    <s v="13/12/2023 23:41:22"/>
    <s v="13/12/2023 23:42:43"/>
    <x v="0"/>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s v="CUMPLE"/>
    <s v="NO CUMPLE"/>
    <x v="0"/>
    <s v="NO CUMPLE"/>
    <s v="NO CUMPLE"/>
    <s v="NO CUMPLE"/>
    <s v="CUMPLE"/>
    <x v="0"/>
    <s v="NO CUMPLE"/>
    <s v="NO CUMPLE"/>
  </r>
  <r>
    <s v="INC000002496401"/>
    <s v="VPN IP - MPLS"/>
    <x v="12"/>
    <s v="GESTION HD"/>
    <s v="JOSE A SANTIS SERRANO"/>
    <s v="frp_jciert"/>
    <s v="4-Menor/Localizado"/>
    <s v="4-Baja"/>
    <s v="Baja"/>
    <x v="0"/>
    <s v="PRODUCTOS DEL MAR VENTISQUEROS S A"/>
    <s v="REQ / Ventsquero//cuenta zorg //DR"/>
    <s v="14/12/2023 10:01:14"/>
    <s v="14/12/2023 10:05:38"/>
    <x v="0"/>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s v="NO CUMPLE"/>
    <s v="NO CUMPLE"/>
    <x v="0"/>
    <s v="NO CUMPLE"/>
    <s v="CUMPLE"/>
    <s v="NO CUMPLE"/>
    <s v="NO CUMPLE"/>
    <x v="0"/>
    <s v="NO CUMPLE"/>
    <s v="CUMPLE"/>
  </r>
  <r>
    <s v="INC000002496517"/>
    <s v="INFRAESTRUCTURA DC"/>
    <x v="6"/>
    <s v="APQ ACCESOS"/>
    <s v="FRANCISCO J FELIU ABARCA"/>
    <s v="tct_frafea"/>
    <s v="4-Menor/Localizado"/>
    <s v="4-Baja"/>
    <s v="Baja"/>
    <x v="0"/>
    <s v="TELEFONICA CYBERSECURITY TECH CHILE SPA"/>
    <s v="RONDA PREVENTIVA Y LECTURA DE TEMPERATURAS EN SALAS TIC"/>
    <s v="13/12/2023 18:41:00"/>
    <s v="13/12/2023 18:43:50"/>
    <x v="0"/>
    <s v="TI"/>
    <s v="CLIMA"/>
    <s v="13/12/2023 19:23:21"/>
    <s v="13/12/2023 23:50:00"/>
    <s v="RONDA PREVENTIVA Y LECTURA DE TEMPERATURAS EN SALAS TIC"/>
    <s v="RONDA REALIZADA"/>
    <d v="1899-12-30T00:00:00"/>
    <d v="1899-12-30T00:00:00"/>
    <d v="1899-12-30T00:00:00"/>
    <s v=""/>
    <s v="Cumplido"/>
    <m/>
    <m/>
    <m/>
    <m/>
    <m/>
    <d v="2023-11-13T00:00:00"/>
    <s v="CUMPLE"/>
    <s v="NO CUMPLE"/>
    <x v="0"/>
    <s v="NO CUMPLE"/>
    <s v="NO CUMPLE"/>
    <s v="CUMPLE"/>
    <s v="NO CUMPLE"/>
    <x v="0"/>
    <s v="NO CUMPLE"/>
    <s v="NO CUMPLE"/>
  </r>
  <r>
    <s v="INC000002496524"/>
    <s v="HOUSING"/>
    <x v="15"/>
    <s v="APQ ACCESOS"/>
    <s v="JAIRO A SALINAS GARAY"/>
    <s v="tct_jsalin"/>
    <s v="3-Moderado/Limitado"/>
    <s v="3-Medio"/>
    <s v="Media"/>
    <x v="0"/>
    <s v="TELEFONICA EMPRESAS DE CHILE SA"/>
    <s v="ACTUALIZACIÓN SHAREPOINT"/>
    <s v="13/12/2023 19:18:24"/>
    <s v="13/12/2023 19:19:42"/>
    <x v="0"/>
    <s v="CDP ANTIGUO 1"/>
    <s v="CDP ANTIGUO 2"/>
    <s v="13/12/2023 19:21:17"/>
    <s v="13/12/2023 23:50:00"/>
    <s v="ACTUALIZACIÓN SHAREPOINT"/>
    <s v="SUPERVISION OK."/>
    <d v="1899-12-30T00:01:35"/>
    <d v="1899-12-30T00:02:53"/>
    <d v="1899-12-30T00:01:18"/>
    <s v=""/>
    <s v="Cumplido"/>
    <m/>
    <m/>
    <m/>
    <m/>
    <m/>
    <d v="2023-11-13T00:00:00"/>
    <s v="CUMPLE"/>
    <s v="NO CUMPLE"/>
    <x v="0"/>
    <s v="NO CUMPLE"/>
    <s v="NO CUMPLE"/>
    <s v="CUMPLE"/>
    <s v="NO CUMPLE"/>
    <x v="0"/>
    <s v="NO CUMPLE"/>
    <s v="NO CUMPLE"/>
  </r>
  <r>
    <s v="INC000002496527"/>
    <s v="HOUSING"/>
    <x v="15"/>
    <s v="APQ ACCESOS"/>
    <s v="JAIRO A SALINAS GARAY"/>
    <s v="tct_jsalin"/>
    <s v="3-Moderado/Limitado"/>
    <s v="3-Medio"/>
    <s v="Media"/>
    <x v="0"/>
    <s v="TELEFONICA EMPRESAS DE CHILE SA"/>
    <s v="RONDA Y REVISION DE SALAS TECNICAS"/>
    <s v="13/12/2023 19:21:31"/>
    <s v="13/12/2023 19:25:07"/>
    <x v="0"/>
    <s v="CDP ANTIGUO 1"/>
    <s v="CDP ANTIGUO 2"/>
    <s v="13/12/2023 19:25:07"/>
    <s v="13/12/2023 23:50:00"/>
    <s v="RONDA Y REVISION DE SALAS TECNICAS"/>
    <s v="RONDA REALIZADA"/>
    <d v="1899-12-30T00:00:00"/>
    <d v="1899-12-30T00:03:36"/>
    <d v="1899-12-30T00:03:36"/>
    <s v=""/>
    <s v="Cumplido"/>
    <m/>
    <m/>
    <m/>
    <m/>
    <m/>
    <d v="2023-11-12T00:00:00"/>
    <s v="CUMPLE"/>
    <s v="NO CUMPLE"/>
    <x v="0"/>
    <s v="NO CUMPLE"/>
    <s v="NO CUMPLE"/>
    <s v="CUMPLE"/>
    <s v="NO CUMPLE"/>
    <x v="0"/>
    <s v="NO CUMPLE"/>
    <s v="NO CUMPLE"/>
  </r>
  <r>
    <s v="INC000002496528"/>
    <s v="HOUSING"/>
    <x v="15"/>
    <s v="APQ ACCESOS"/>
    <s v="JAIRO A SALINAS GARAY"/>
    <s v="tct_jsalin"/>
    <s v="3-Moderado/Limitado"/>
    <s v="3-Medio"/>
    <s v="Media"/>
    <x v="0"/>
    <s v="TELEFONICA EMPRESAS DE CHILE SA"/>
    <s v="RONDA Y REVISION DE SALAS TECNICAS"/>
    <s v="13/12/2023 19:25:13"/>
    <s v="13/12/2023 19:26:11"/>
    <x v="0"/>
    <s v="CDP ANTIGUO 1"/>
    <s v="CDP ANTIGUO 2"/>
    <s v="13/12/2023 19:26:11"/>
    <s v="13/12/2023 23:50:00"/>
    <s v="RONDA Y REVISION DE SALAS TECNICAS"/>
    <s v="RONDA REALIZADA."/>
    <d v="1899-12-30T00:00:00"/>
    <d v="1899-12-30T00:00:58"/>
    <d v="1899-12-30T00:00:58"/>
    <s v=""/>
    <s v="Cumplido"/>
    <m/>
    <m/>
    <m/>
    <m/>
    <m/>
    <d v="2023-11-12T00:00:00"/>
    <s v="CUMPLE"/>
    <s v="NO CUMPLE"/>
    <x v="0"/>
    <s v="NO CUMPLE"/>
    <s v="NO CUMPLE"/>
    <s v="CUMPLE"/>
    <s v="NO CUMPLE"/>
    <x v="0"/>
    <s v="NO CUMPLE"/>
    <s v="NO CUMPLE"/>
  </r>
  <r>
    <s v="INC000002496530"/>
    <s v="HOUSING"/>
    <x v="15"/>
    <s v="APQ ACCESOS"/>
    <s v="JAIRO A SALINAS GARAY"/>
    <s v="tct_jsalin"/>
    <s v="3-Moderado/Limitado"/>
    <s v="3-Medio"/>
    <s v="Media"/>
    <x v="0"/>
    <s v="TELEFONICA EMPRESAS DE CHILE SA"/>
    <s v="RONDA Y REVISION DE SALAS TECNICAS"/>
    <s v="13/12/2023 19:26:18"/>
    <s v="13/12/2023 19:36:49"/>
    <x v="0"/>
    <s v="CDP ANTIGUO 1"/>
    <s v="CDP ANTIGUO 2"/>
    <s v="13/12/2023 19:36:49"/>
    <s v="13/12/2023 23:50:00"/>
    <s v="RONDA Y REVISION DE SALAS TECNICAS"/>
    <s v="RONDA REALIZADA."/>
    <d v="1899-12-30T00:00:00"/>
    <d v="1899-12-30T00:10:31"/>
    <d v="1899-12-30T00:10:31"/>
    <s v=""/>
    <s v="Cumplido"/>
    <m/>
    <m/>
    <m/>
    <m/>
    <m/>
    <d v="2023-11-13T00:00:00"/>
    <s v="CUMPLE"/>
    <s v="NO CUMPLE"/>
    <x v="0"/>
    <s v="NO CUMPLE"/>
    <s v="NO CUMPLE"/>
    <s v="CUMPLE"/>
    <s v="NO CUMPLE"/>
    <x v="0"/>
    <s v="NO CUMPLE"/>
    <s v="NO CUMPLE"/>
  </r>
  <r>
    <s v="INC000002496537"/>
    <s v="HOUSING"/>
    <x v="19"/>
    <s v="BELIEVE"/>
    <s v="YORDI M HURTADO ARAYA"/>
    <s v="frp_jolsso"/>
    <s v="3-Moderado/Limitado"/>
    <s v="3-Medio"/>
    <s v="Media"/>
    <x v="0"/>
    <s v="FORUM SERVICIOS FINANCIEROS SA"/>
    <s v="GESTION DATACENTER/ ACCESOS /FORUM SERVICIOS FINANCIEROS SA"/>
    <s v="13/12/2023 21:11:05"/>
    <s v="13/12/2023 21:12:52"/>
    <x v="0"/>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s v="CUMPLE"/>
    <s v="NO CUMPLE"/>
    <x v="0"/>
    <s v="NO CUMPLE"/>
    <s v="NO CUMPLE"/>
    <s v="CUMPLE"/>
    <s v="NO CUMPLE"/>
    <x v="0"/>
    <s v="NO CUMPLE"/>
    <s v="NO CUMPLE"/>
  </r>
  <r>
    <s v="INC000002496572"/>
    <s v="INFRAESTRUCTURA DC"/>
    <x v="6"/>
    <s v="APQ ACCESOS"/>
    <s v="FRANCISCO J FELIU ABARCA"/>
    <s v="tct_frafea"/>
    <s v="4-Menor/Localizado"/>
    <s v="4-Baja"/>
    <s v="Baja"/>
    <x v="0"/>
    <s v="TELEFONICA CYBERSECURITY TECH CHILE SPA"/>
    <s v="RONDA POR TOMA DE TEMPERATURAS EN SALAS TIC"/>
    <s v="14/12/2023 8:41:39"/>
    <s v="14/12/2023 8:42:29"/>
    <x v="0"/>
    <s v="TI"/>
    <s v="CLIMA"/>
    <s v="14/12/2023 8:55:42"/>
    <s v="14/12/2023 23:50:00"/>
    <s v="RONDA POR TOMA DE TEMPERATURAS EN SALAS TIC"/>
    <s v="RONDA REALIZADA"/>
    <d v="1899-12-30T00:00:00"/>
    <d v="1899-12-30T00:00:00"/>
    <d v="1899-12-30T00:00:00"/>
    <s v=""/>
    <s v="Cumplido"/>
    <m/>
    <m/>
    <m/>
    <m/>
    <m/>
    <d v="2023-11-13T00:00:00"/>
    <s v="CUMPLE"/>
    <s v="NO CUMPLE"/>
    <x v="0"/>
    <s v="NO CUMPLE"/>
    <s v="NO CUMPLE"/>
    <s v="CUMPLE"/>
    <s v="NO CUMPLE"/>
    <x v="0"/>
    <s v="NO CUMPLE"/>
    <s v="NO CUMPLE"/>
  </r>
  <r>
    <s v="INC000002496580"/>
    <s v="HOSTING VIRTUAL"/>
    <x v="3"/>
    <s v="GESTION PLATAFORMA CLIENTES"/>
    <s v="GUSTAVO AVILA VERA"/>
    <s v="lmolcont"/>
    <s v="3-Moderado/Limitado"/>
    <s v="3-Medio"/>
    <s v="Media"/>
    <x v="0"/>
    <s v="TELEFONICA EMPRESAS DE CHILE SA"/>
    <s v="Reinicio de password de SO - Servers Remedy Empresas (PROD)"/>
    <s v="14/12/2023 9:28:34"/>
    <s v="14/12/2023 9:28:34"/>
    <x v="0"/>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s v="CUMPLE"/>
    <s v="NO CUMPLE"/>
    <x v="0"/>
    <s v="NO CUMPLE"/>
    <s v="NO CUMPLE"/>
    <s v="CUMPLE"/>
    <s v="NO CUMPLE"/>
    <x v="0"/>
    <s v="NO CUMPLE"/>
    <s v="NO CUMPLE"/>
  </r>
  <r>
    <s v="INC000002496583"/>
    <s v="INFRAESTRUCTURA DC"/>
    <x v="6"/>
    <s v="APQ ACCESOS"/>
    <s v="FRANCISCO J FELIU ABARCA"/>
    <s v="tct_frafea"/>
    <s v="4-Menor/Localizado"/>
    <s v="4-Baja"/>
    <s v="Baja"/>
    <x v="0"/>
    <s v="TELEFONICA CYBERSECURITY TECH CHILE SPA"/>
    <s v="RONDA PREVENTIVA EN SALAS TIC"/>
    <s v="14/12/2023 9:30:33"/>
    <s v="14/12/2023 9:31:37"/>
    <x v="0"/>
    <s v="TI"/>
    <s v="INFRAESTRUCTURA"/>
    <s v="14/12/2023 10:09:06"/>
    <s v="14/12/2023 23:50:00"/>
    <s v="RONDA PREVENTIVA EN SALAS TIC"/>
    <s v="RONDA FINALIZA SIN NOVEDAD EN SALAS TIC"/>
    <d v="1899-12-30T00:00:00"/>
    <d v="1899-12-30T00:00:00"/>
    <d v="1899-12-30T00:00:00"/>
    <s v=""/>
    <s v="Cumplido"/>
    <m/>
    <m/>
    <m/>
    <m/>
    <m/>
    <d v="2023-11-27T00:00:00"/>
    <s v="CUMPLE"/>
    <s v="NO CUMPLE"/>
    <x v="0"/>
    <s v="NO CUMPLE"/>
    <s v="NO CUMPLE"/>
    <s v="CUMPLE"/>
    <s v="NO CUMPLE"/>
    <x v="0"/>
    <s v="NO CUMPLE"/>
    <s v="NO CUMPLE"/>
  </r>
  <r>
    <s v="INC000002496623"/>
    <s v="RED INTERNA"/>
    <x v="6"/>
    <s v="APQ ACCESOS"/>
    <s v="YORDI M HURTADO ARAYA"/>
    <s v="tct_yorhua"/>
    <s v="4-Menor/Localizado"/>
    <s v="4-Baja"/>
    <s v="Baja"/>
    <x v="0"/>
    <s v="TELEFONICA CYBERSECURITY TECH CHILE SPA"/>
    <s v="RONDA TOMA DE TEMPERATURAS SALAS TIC 20:30"/>
    <s v="13/12/2023 20:43:52"/>
    <s v="13/12/2023 20:44:26"/>
    <x v="0"/>
    <s v="CDP ANTIGUO 1"/>
    <s v="CDP ANTIGUO 2"/>
    <s v="13/12/2023 21:58:49"/>
    <s v="13/12/2023 23:50:00"/>
    <s v="RONDA TOMA DE TEMPERATURAS SALAS TIC 20:30"/>
    <s v="ACCESOS AUTORIZADOS"/>
    <d v="1899-12-30T00:00:00"/>
    <d v="1899-12-30T01:14:57"/>
    <d v="1899-12-30T01:14:57"/>
    <s v=""/>
    <s v="Cumplido"/>
    <m/>
    <m/>
    <m/>
    <m/>
    <m/>
    <d v="2023-11-13T00:00:00"/>
    <s v="NO CUMPLE"/>
    <s v="CUMPLE"/>
    <x v="0"/>
    <s v="NO CUMPLE"/>
    <s v="NO CUMPLE"/>
    <s v="NO CUMPLE"/>
    <s v="CUMPLE"/>
    <x v="0"/>
    <s v="NO CUMPLE"/>
    <s v="NO CUMPLE"/>
  </r>
  <r>
    <s v="INC000002496625"/>
    <s v="RED INTERNA"/>
    <x v="6"/>
    <s v="APQ ACCESOS"/>
    <s v="YORDI M HURTADO ARAYA"/>
    <s v="tct_yorhua"/>
    <s v="4-Menor/Localizado"/>
    <s v="4-Baja"/>
    <s v="Baja"/>
    <x v="0"/>
    <s v="TELEFONICA CYBERSECURITY TECH CHILE SPA"/>
    <s v="RONDA SALAS TECNICAS 20:30"/>
    <s v="13/12/2023 20:44:48"/>
    <s v="13/12/2023 20:45:11"/>
    <x v="0"/>
    <s v="CDP ANTIGUO 1"/>
    <s v="CDP ANTIGUO 2"/>
    <s v="13/12/2023 21:58:32"/>
    <s v="13/12/2023 23:50:00"/>
    <s v="RONDA SALAS TECNICAS 20:30"/>
    <s v="ACCESOS AUTORIZADOS"/>
    <d v="1899-12-30T00:00:00"/>
    <d v="1899-12-30T01:13:44"/>
    <d v="1899-12-30T01:13:44"/>
    <s v=""/>
    <s v="Cumplido"/>
    <m/>
    <m/>
    <m/>
    <m/>
    <m/>
    <d v="2023-11-13T00:00:00"/>
    <s v="NO CUMPLE"/>
    <s v="CUMPLE"/>
    <x v="0"/>
    <s v="NO CUMPLE"/>
    <s v="NO CUMPLE"/>
    <s v="NO CUMPLE"/>
    <s v="CUMPLE"/>
    <x v="0"/>
    <s v="NO CUMPLE"/>
    <s v="NO CUMPLE"/>
  </r>
  <r>
    <s v="INC000002496628"/>
    <s v="RED INTERNA"/>
    <x v="6"/>
    <s v="APQ ACCESOS"/>
    <s v="YORDI M HURTADO ARAYA"/>
    <s v="tct_yorhua"/>
    <s v="4-Menor/Localizado"/>
    <s v="4-Baja"/>
    <s v="Baja"/>
    <x v="0"/>
    <s v="TELEFONICA CYBERSECURITY TECH CHILE SPA"/>
    <s v="RONDA TOMA DE TEMPERATURAS SALAS TIC 00:30"/>
    <s v="13/12/2023 20:45:22"/>
    <s v="13/12/2023 20:45:56"/>
    <x v="0"/>
    <s v="CDP ANTIGUO 1"/>
    <s v="CDP ANTIGUO 2"/>
    <s v="13/12/2023 21:58:15"/>
    <s v="13/12/2023 23:50:00"/>
    <s v="RONDA TOMA DE TEMPERATURAS SALAS TIC 00:30"/>
    <s v="ACCESOS AUTORIZADOS"/>
    <d v="1899-12-30T00:00:00"/>
    <d v="1899-12-30T01:12:53"/>
    <d v="1899-12-30T01:12:53"/>
    <s v=""/>
    <s v="Cumplido"/>
    <m/>
    <m/>
    <m/>
    <m/>
    <m/>
    <d v="2023-11-13T00:00:00"/>
    <s v="NO CUMPLE"/>
    <s v="CUMPLE"/>
    <x v="0"/>
    <s v="NO CUMPLE"/>
    <s v="NO CUMPLE"/>
    <s v="NO CUMPLE"/>
    <s v="CUMPLE"/>
    <x v="0"/>
    <s v="NO CUMPLE"/>
    <s v="NO CUMPLE"/>
  </r>
  <r>
    <s v="INC000002496629"/>
    <s v="RED INTERNA"/>
    <x v="6"/>
    <s v="APQ ACCESOS"/>
    <s v="YORDI M HURTADO ARAYA"/>
    <s v="tct_yorhua"/>
    <s v="4-Menor/Localizado"/>
    <s v="4-Baja"/>
    <s v="Baja"/>
    <x v="0"/>
    <s v="TELEFONICA CYBERSECURITY TECH CHILE SPA"/>
    <s v="RONDA SALAS TECNICAS 00:30"/>
    <s v="13/12/2023 20:46:09"/>
    <s v="13/12/2023 20:47:01"/>
    <x v="0"/>
    <s v="CDP ANTIGUO 1"/>
    <s v="CDP ANTIGUO 2"/>
    <s v="13/12/2023 21:57:57"/>
    <s v="13/12/2023 23:50:00"/>
    <s v="RONDA SALAS TECNICAS 00:30"/>
    <s v="ACCESOS AUTORIZADOS"/>
    <d v="1899-12-30T00:00:00"/>
    <d v="1899-12-30T01:11:48"/>
    <d v="1899-12-30T01:11:48"/>
    <s v=""/>
    <s v="Cumplido"/>
    <m/>
    <m/>
    <m/>
    <m/>
    <m/>
    <d v="2023-11-13T00:00:00"/>
    <s v="NO CUMPLE"/>
    <s v="CUMPLE"/>
    <x v="0"/>
    <s v="NO CUMPLE"/>
    <s v="NO CUMPLE"/>
    <s v="NO CUMPLE"/>
    <s v="CUMPLE"/>
    <x v="0"/>
    <s v="NO CUMPLE"/>
    <s v="NO CUMPLE"/>
  </r>
  <r>
    <s v="INC000002496630"/>
    <s v="RED INTERNA"/>
    <x v="6"/>
    <s v="APQ ACCESOS"/>
    <s v="YORDI M HURTADO ARAYA"/>
    <s v="tct_yorhua"/>
    <s v="4-Menor/Localizado"/>
    <s v="4-Baja"/>
    <s v="Baja"/>
    <x v="0"/>
    <s v="TELEFONICA CYBERSECURITY TECH CHILE SPA"/>
    <s v="RONDA TOMA DE TEMPERATURAS SALAS TIC 04:30"/>
    <s v="13/12/2023 20:47:26"/>
    <s v="13/12/2023 20:47:52"/>
    <x v="0"/>
    <s v="CDP ANTIGUO 1"/>
    <s v="CDP ANTIGUO 2"/>
    <s v="13/12/2023 21:57:19"/>
    <s v="13/12/2023 23:50:00"/>
    <s v="RONDA TOMA DE TEMPERATURAS SALAS TIC 04:30"/>
    <s v="ACCESOS AUTORIZADOS"/>
    <d v="1899-12-30T00:00:00"/>
    <d v="1899-12-30T01:09:53"/>
    <d v="1899-12-30T01:09:53"/>
    <s v=""/>
    <s v="Cumplido"/>
    <m/>
    <m/>
    <m/>
    <m/>
    <m/>
    <d v="2023-11-13T00:00:00"/>
    <s v="NO CUMPLE"/>
    <s v="CUMPLE"/>
    <x v="0"/>
    <s v="NO CUMPLE"/>
    <s v="NO CUMPLE"/>
    <s v="NO CUMPLE"/>
    <s v="CUMPLE"/>
    <x v="0"/>
    <s v="NO CUMPLE"/>
    <s v="NO CUMPLE"/>
  </r>
  <r>
    <s v="INC000002496631"/>
    <s v="RED INTERNA"/>
    <x v="6"/>
    <s v="APQ ACCESOS"/>
    <s v="YORDI M HURTADO ARAYA"/>
    <s v="tct_yorhua"/>
    <s v="4-Menor/Localizado"/>
    <s v="4-Baja"/>
    <s v="Baja"/>
    <x v="0"/>
    <s v="TELEFONICA CYBERSECURITY TECH CHILE SPA"/>
    <s v="RONDA SALAS TECNICAS 04:30"/>
    <s v="13/12/2023 20:48:14"/>
    <s v="13/12/2023 20:48:38"/>
    <x v="0"/>
    <s v="CDP ANTIGUO 1"/>
    <s v="CDP ANTIGUO 2"/>
    <s v="13/12/2023 21:57:01"/>
    <s v="13/12/2023 23:50:00"/>
    <s v="RONDA SALAS TECNICAS 04:30"/>
    <s v="ACCESOS AUTORIZADOS"/>
    <d v="1899-12-30T00:00:00"/>
    <d v="1899-12-30T01:08:47"/>
    <d v="1899-12-30T01:08:47"/>
    <s v=""/>
    <s v="Cumplido"/>
    <m/>
    <m/>
    <m/>
    <m/>
    <m/>
    <d v="2023-11-13T00:00:00"/>
    <s v="NO CUMPLE"/>
    <s v="CUMPLE"/>
    <x v="0"/>
    <s v="NO CUMPLE"/>
    <s v="NO CUMPLE"/>
    <s v="NO CUMPLE"/>
    <s v="CUMPLE"/>
    <x v="0"/>
    <s v="NO CUMPLE"/>
    <s v="NO CUMPLE"/>
  </r>
  <r>
    <s v="INC000002496633"/>
    <s v="RED INTERNA"/>
    <x v="6"/>
    <s v="APQ ACCESOS"/>
    <s v="YORDI M HURTADO ARAYA"/>
    <s v="tct_yorhua"/>
    <s v="4-Menor/Localizado"/>
    <s v="4-Baja"/>
    <s v="Baja"/>
    <x v="0"/>
    <s v="TELEFONICA CYBERSECURITY TECH CHILE SPA"/>
    <s v="TOMA DE ALARMAS TIC 4"/>
    <s v="13/12/2023 20:51:29"/>
    <s v="13/12/2023 20:51:57"/>
    <x v="0"/>
    <s v="CDP ANTIGUO 1"/>
    <s v="CDP ANTIGUO 2"/>
    <s v="13/12/2023 21:56:41"/>
    <s v="13/12/2023 23:50:00"/>
    <s v="TOMA DE ALARMAS TIC 4"/>
    <s v="TOMA DE ALARMAS REALIZADA"/>
    <d v="1899-12-30T00:00:00"/>
    <d v="1899-12-30T01:05:12"/>
    <d v="1899-12-30T01:05:12"/>
    <s v=""/>
    <s v="Cumplido"/>
    <m/>
    <m/>
    <m/>
    <m/>
    <m/>
    <d v="2023-11-13T00:00:00"/>
    <s v="NO CUMPLE"/>
    <s v="CUMPLE"/>
    <x v="0"/>
    <s v="NO CUMPLE"/>
    <s v="NO CUMPLE"/>
    <s v="NO CUMPLE"/>
    <s v="CUMPLE"/>
    <x v="0"/>
    <s v="NO CUMPLE"/>
    <s v="NO CUMPLE"/>
  </r>
  <r>
    <s v="INC000002496636"/>
    <s v="TICKET-INTELIGENTE"/>
    <x v="4"/>
    <s v="GESTION TI"/>
    <s v="JUAN CARLOS UZCATEGUI FUGUETT"/>
    <s v="USR_TSIGHT"/>
    <s v="1-Extenso/Generalizado"/>
    <s v="4-Baja"/>
    <s v="Baja"/>
    <x v="1"/>
    <s v="EMPRESA NACIONAL DE CERTIFICACIONES"/>
    <s v="emnace01 - ecert_wsfag TICKET AUTOMATICO"/>
    <s v="13/12/2023 20:51:10"/>
    <s v="13/12/2023 20:51:10"/>
    <x v="0"/>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s v="CUMPLE"/>
    <s v="NO CUMPLE"/>
    <x v="0"/>
    <s v="NO CUMPLE"/>
    <s v="NO CUMPLE"/>
    <s v="NO CUMPLE"/>
    <s v="NO CUMPLE"/>
    <x v="0"/>
    <s v="CUMPLE"/>
    <s v="NO CUMPLE"/>
  </r>
  <r>
    <s v="INC000002496695"/>
    <s v="VPN IP - MPLS"/>
    <x v="4"/>
    <s v="GESTION HD"/>
    <s v="JUAN CARLOS UZCATEGUI FUGUETT"/>
    <s v="frp_disilv"/>
    <s v="4-Menor/Localizado"/>
    <s v="4-Baja"/>
    <s v="Baja"/>
    <x v="0"/>
    <s v="FUNDACION INSTITUTO PROFESIONAL DUOC UC"/>
    <s v="REQ / DUOC | Solicitud de ventana de reinicio HYP-PVESPUCIO"/>
    <s v="13/12/2023 22:13:07"/>
    <s v="13/12/2023 22:15:29"/>
    <x v="0"/>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s v="NO CUMPLE"/>
    <s v="CUMPLE"/>
    <x v="0"/>
    <s v="NO CUMPLE"/>
    <s v="NO CUMPLE"/>
    <s v="NO CUMPLE"/>
    <s v="NO CUMPLE"/>
    <x v="0"/>
    <s v="NO CUMPLE"/>
    <s v="CUMPLE"/>
  </r>
  <r>
    <s v="INC000002496706"/>
    <s v="TICKET-INTELIGENTE"/>
    <x v="4"/>
    <s v="GESTION TI"/>
    <s v="JUAN CARLOS UZCATEGUI FUGUETT"/>
    <s v="USR_TSIGHT"/>
    <s v="1-Extenso/Generalizado"/>
    <s v="4-Baja"/>
    <s v="Baja"/>
    <x v="1"/>
    <s v="FUNDACION INSTITUTO PROFESIONAL DUOC UC"/>
    <s v="fiprdu01 - srvfs01_vm TICKET AUTOMATICO"/>
    <s v="13/12/2023 22:25:48"/>
    <s v="13/12/2023 22:25:48"/>
    <x v="0"/>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s v="CUMPLE"/>
    <s v="NO CUMPLE"/>
    <x v="0"/>
    <s v="NO CUMPLE"/>
    <s v="NO CUMPLE"/>
    <s v="NO CUMPLE"/>
    <s v="NO CUMPLE"/>
    <x v="0"/>
    <s v="CUMPLE"/>
    <s v="NO CUMPLE"/>
  </r>
  <r>
    <s v="INC000002496816"/>
    <s v="HOUSING"/>
    <x v="15"/>
    <s v="APQ ACCESOS"/>
    <s v="ALDO P VALENZUELA MUJICA"/>
    <s v="tct_avalen"/>
    <s v="2-Significativo/Amplio"/>
    <s v="2-Alta"/>
    <s v="Alta"/>
    <x v="0"/>
    <s v="TELEFONICA EMPRESAS DE CHILE SA"/>
    <s v="SUPERVISION Se necesita retirar equipos ya obsoletos"/>
    <s v="14/12/2023 4:04:58"/>
    <s v="14/12/2023 4:06:02"/>
    <x v="0"/>
    <s v="CDP ANTIGUO 1"/>
    <s v="CDP ANTIGUO 2"/>
    <s v="14/12/2023 4:07:35"/>
    <s v="14/12/2023 23:50:00"/>
    <s v="SUPERVISION Se necesita retirar equipos ya obsoletos"/>
    <s v="SE REALIZA SUPERVISION"/>
    <d v="1899-12-30T00:01:08"/>
    <d v="1899-12-30T00:02:37"/>
    <d v="1899-12-30T00:01:29"/>
    <s v=""/>
    <s v="Cumplido"/>
    <m/>
    <m/>
    <m/>
    <m/>
    <m/>
    <d v="2023-11-13T00:00:00"/>
    <s v="CUMPLE"/>
    <s v="NO CUMPLE"/>
    <x v="0"/>
    <s v="NO CUMPLE"/>
    <s v="NO CUMPLE"/>
    <s v="CUMPLE"/>
    <s v="NO CUMPLE"/>
    <x v="0"/>
    <s v="NO CUMPLE"/>
    <s v="NO CUMPLE"/>
  </r>
  <r>
    <s v="INC000002496826"/>
    <s v="HOUSING"/>
    <x v="15"/>
    <s v="APQ ACCESOS"/>
    <s v="ALDO P VALENZUELA MUJICA"/>
    <s v="tct_avalen"/>
    <s v="2-Significativo/Amplio"/>
    <s v="2-Alta"/>
    <s v="Alta"/>
    <x v="0"/>
    <s v="TELEFONICA EMPRESAS DE CHILE SA"/>
    <s v="RONDA Y REVISION DE SALAS TECNICAS"/>
    <s v="14/12/2023 5:40:13"/>
    <s v="14/12/2023 5:41:16"/>
    <x v="0"/>
    <s v="CDP ANTIGUO 1"/>
    <s v="CDP ANTIGUO 2"/>
    <s v="14/12/2023 5:43:02"/>
    <s v="14/12/2023 23:50:00"/>
    <s v="RONDA Y REVISION DE SALAS TECNICAS"/>
    <s v="SE REALIZA RONDA"/>
    <d v="1899-12-30T00:01:29"/>
    <d v="1899-12-30T00:02:49"/>
    <d v="1899-12-30T00:01:20"/>
    <s v=""/>
    <s v="Cumplido"/>
    <m/>
    <m/>
    <m/>
    <m/>
    <m/>
    <d v="2023-11-13T00:00:00"/>
    <s v="CUMPLE"/>
    <s v="NO CUMPLE"/>
    <x v="0"/>
    <s v="NO CUMPLE"/>
    <s v="NO CUMPLE"/>
    <s v="CUMPLE"/>
    <s v="NO CUMPLE"/>
    <x v="0"/>
    <s v="NO CUMPLE"/>
    <s v="NO CUMPLE"/>
  </r>
  <r>
    <s v="INC000002496828"/>
    <s v="HOUSING"/>
    <x v="15"/>
    <s v="APQ ACCESOS"/>
    <s v="ALDO P VALENZUELA MUJICA"/>
    <s v="tct_avalen"/>
    <s v="2-Significativo/Amplio"/>
    <s v="2-Alta"/>
    <s v="Alta"/>
    <x v="0"/>
    <s v="TELEFONICA EMPRESAS DE CHILE SA"/>
    <s v="RONDA Y REVISION DE SALAS TECNICAS"/>
    <s v="14/12/2023 6:15:35"/>
    <s v="14/12/2023 6:17:05"/>
    <x v="0"/>
    <s v="CDP ANTIGUO 1"/>
    <s v="CDP ANTIGUO 2"/>
    <s v="14/12/2023 6:23:13"/>
    <s v="14/12/2023 23:50:00"/>
    <s v="RONDA Y REVISION DE SALAS TECNICAS"/>
    <s v="SE REALIZA RONDA"/>
    <d v="1899-12-30T00:05:44"/>
    <d v="1899-12-30T00:07:38"/>
    <d v="1899-12-30T00:01:54"/>
    <s v=""/>
    <s v="Cumplido"/>
    <m/>
    <m/>
    <m/>
    <m/>
    <m/>
    <d v="2023-11-13T00:00:00"/>
    <s v="CUMPLE"/>
    <s v="NO CUMPLE"/>
    <x v="0"/>
    <s v="NO CUMPLE"/>
    <s v="NO CUMPLE"/>
    <s v="CUMPLE"/>
    <s v="NO CUMPLE"/>
    <x v="0"/>
    <s v="NO CUMPLE"/>
    <s v="NO CUMPLE"/>
  </r>
  <r>
    <s v="INC000002496830"/>
    <s v="SAP"/>
    <x v="17"/>
    <s v="CLOUD SAP HANA"/>
    <s v="NICOLAS A SAAVEDRA EGUILUZ"/>
    <s v="tct_nsaave"/>
    <s v="4-Menor/Localizado"/>
    <s v="4-Baja"/>
    <s v="Baja"/>
    <x v="0"/>
    <s v="TELEFONICA EMPRESAS DE CHILE SA"/>
    <s v="Checklist Diario Clientes 14.12.23"/>
    <s v="14/12/2023 7:21:07"/>
    <s v="14/12/2023 7:22:27"/>
    <x v="0"/>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s v="CUMPLE"/>
    <s v="NO CUMPLE"/>
    <x v="0"/>
    <s v="NO CUMPLE"/>
    <s v="NO CUMPLE"/>
    <s v="CUMPLE"/>
    <s v="NO CUMPLE"/>
    <x v="0"/>
    <s v="NO CUMPLE"/>
    <s v="NO CUMPLE"/>
  </r>
  <r>
    <s v="INC000002496850"/>
    <s v="HOSTING VIRTUAL"/>
    <x v="7"/>
    <s v="DUOC TICKET AUTOMATICO"/>
    <s v="DAVID MATELUNA"/>
    <s v="frp_lmosqu"/>
    <s v="3-Moderado/Limitado"/>
    <s v="2-Alta"/>
    <s v="Alta"/>
    <x v="0"/>
    <s v="FUNDACION INSTITUTO PROFESIONAL DUOC UC"/>
    <s v="REQ | DUOC | Urgencia: Alta | Modificar configuraciones de red OCI"/>
    <s v="14/12/2023 9:21:43"/>
    <s v="14/12/2023 9:24:52"/>
    <x v="0"/>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s v="NO CUMPLE"/>
    <s v="CUMPLE"/>
    <x v="0"/>
    <s v="NO CUMPLE"/>
    <s v="NO CUMPLE"/>
    <s v="NO CUMPLE"/>
    <s v="CUMPLE"/>
    <x v="0"/>
    <s v="NO CUMPLE"/>
    <s v="NO CUMPLE"/>
  </r>
  <r>
    <s v="INC000002496887"/>
    <s v="VPN IP - MPLS"/>
    <x v="2"/>
    <s v="GESTION HD"/>
    <s v="LUIS RODRIGO ACEVEDO COLLIPAL"/>
    <s v="frp_spevel"/>
    <s v="3-Moderado/Limitado"/>
    <s v="3-Medio"/>
    <s v="Media"/>
    <x v="1"/>
    <s v="PALUMBO S.A."/>
    <s v="HD/Habilitacion acceso a IP"/>
    <s v="14/12/2023 10:16:43"/>
    <s v="14/12/2023 10:22:26"/>
    <x v="0"/>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s v="CUMPLE"/>
    <s v="NO CUMPLE"/>
    <x v="0"/>
    <s v="NO CUMPLE"/>
    <s v="NO CUMPLE"/>
    <s v="NO CUMPLE"/>
    <s v="CUMPLE"/>
    <x v="0"/>
    <s v="NO CUMPLE"/>
    <s v="NO CUMPLE"/>
  </r>
  <r>
    <s v="INC000002496898"/>
    <s v="VPN IP - MPLS"/>
    <x v="13"/>
    <s v="GESTION HD"/>
    <s v="ANGEL CASTRO CABRERA"/>
    <s v="frp_spevel"/>
    <s v="3-Moderado/Limitado"/>
    <s v="3-Medio"/>
    <s v="Media"/>
    <x v="0"/>
    <s v="TELEFONICA GLOBAL TECHNOLOGY S.A.AGENCIA EN CHILE"/>
    <s v="HD/TCCT - Requerimiento Cloud - Deshabilitar SSH vShield - Clientes Varios"/>
    <s v="14/12/2023 10:31:47"/>
    <s v="14/12/2023 10:35:05"/>
    <x v="0"/>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s v="NO CUMPLE"/>
    <s v="NO CUMPLE"/>
    <x v="0"/>
    <s v="CUMPLE"/>
    <s v="NO CUMPLE"/>
    <s v="NO CUMPLE"/>
    <s v="NO CUMPLE"/>
    <x v="0"/>
    <s v="NO CUMPLE"/>
    <s v="CUMPLE"/>
  </r>
  <r>
    <s v="INC000002496948"/>
    <s v="TICKET-INTELIGENTE"/>
    <x v="4"/>
    <s v="GESTION TI"/>
    <s v="JUAN CARLOS UZCATEGUI FUGUETT"/>
    <s v="USR_TSIGHT"/>
    <s v="1-Extenso/Generalizado"/>
    <s v="4-Baja"/>
    <s v="Baja"/>
    <x v="1"/>
    <s v="FUNDACION INSTITUTO PROFESIONAL DUOC UC"/>
    <s v="fiprdu01 - srvfs01_vm TICKET AUTOMATICO"/>
    <s v="14/12/2023 2:57:11"/>
    <s v="14/12/2023 2:57:11"/>
    <x v="0"/>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s v="CUMPLE"/>
    <s v="NO CUMPLE"/>
    <x v="0"/>
    <s v="NO CUMPLE"/>
    <s v="NO CUMPLE"/>
    <s v="NO CUMPLE"/>
    <s v="NO CUMPLE"/>
    <x v="0"/>
    <s v="CUMPLE"/>
    <s v="NO CUMPLE"/>
  </r>
  <r>
    <s v="INC000002496956"/>
    <s v="HOUSING"/>
    <x v="15"/>
    <s v="APQ ACCESOS"/>
    <s v="ALDO P VALENZUELA MUJICA"/>
    <s v="tct_avalen"/>
    <s v="2-Significativo/Amplio"/>
    <s v="2-Alta"/>
    <s v="Alta"/>
    <x v="0"/>
    <s v="TELEFONICA EMPRESAS DE CHILE SA"/>
    <s v="RONDA Y REVISION DE SALAS TECNICAS"/>
    <s v="14/12/2023 3:17:59"/>
    <s v="14/12/2023 3:19:17"/>
    <x v="0"/>
    <s v="CDP ANTIGUO 1"/>
    <s v="CDP ANTIGUO 2"/>
    <s v="14/12/2023 3:21:44"/>
    <s v="14/12/2023 23:50:00"/>
    <s v="RONDA Y REVISION DE SALAS TECNICAS"/>
    <s v="SE REALIZA RONDA"/>
    <d v="1899-12-30T00:01:59"/>
    <d v="1899-12-30T00:03:45"/>
    <d v="1899-12-30T00:01:46"/>
    <s v=""/>
    <s v="Cumplido"/>
    <m/>
    <m/>
    <m/>
    <m/>
    <m/>
    <d v="2023-11-13T00:00:00"/>
    <s v="CUMPLE"/>
    <s v="NO CUMPLE"/>
    <x v="0"/>
    <s v="NO CUMPLE"/>
    <s v="NO CUMPLE"/>
    <s v="CUMPLE"/>
    <s v="NO CUMPLE"/>
    <x v="0"/>
    <s v="NO CUMPLE"/>
    <s v="NO CUMPLE"/>
  </r>
  <r>
    <s v="INC000002496963"/>
    <s v="HOUSING"/>
    <x v="15"/>
    <s v="APQ ACCESOS"/>
    <s v="ALDO P VALENZUELA MUJICA"/>
    <s v="tct_avalen"/>
    <s v="2-Significativo/Amplio"/>
    <s v="2-Alta"/>
    <s v="Alta"/>
    <x v="0"/>
    <s v="TELEFONICA EMPRESAS DE CHILE SA"/>
    <s v="TOMA DE ALARMAS DE CLIENTE"/>
    <s v="14/12/2023 3:22:51"/>
    <s v="14/12/2023 3:23:48"/>
    <x v="0"/>
    <s v="CDP ANTIGUO 1"/>
    <s v="CDP ANTIGUO 2"/>
    <s v="14/12/2023 3:25:06"/>
    <s v="14/12/2023 23:50:00"/>
    <s v="TOMA DE ALARMAS DE CLIENTE"/>
    <s v="SE REALIZA TOMA DE ALARMAS"/>
    <d v="1899-12-30T00:00:59"/>
    <d v="1899-12-30T00:02:15"/>
    <d v="1899-12-30T00:01:16"/>
    <s v=""/>
    <s v="Cumplido"/>
    <m/>
    <m/>
    <m/>
    <m/>
    <m/>
    <d v="2023-11-13T00:00:00"/>
    <s v="CUMPLE"/>
    <s v="NO CUMPLE"/>
    <x v="0"/>
    <s v="NO CUMPLE"/>
    <s v="NO CUMPLE"/>
    <s v="CUMPLE"/>
    <s v="NO CUMPLE"/>
    <x v="0"/>
    <s v="NO CUMPLE"/>
    <s v="NO CUMPLE"/>
  </r>
  <r>
    <s v="INC000002497151"/>
    <s v="VPN IP - MPLS"/>
    <x v="9"/>
    <s v="ADMINISTRADORES RESIDENTES"/>
    <s v="AXEL ANDRADE"/>
    <s v="frp_rreyes"/>
    <s v="3-Moderado/Limitado"/>
    <s v="3-Medio"/>
    <s v="Media"/>
    <x v="0"/>
    <s v="INSTITUTO PROFESIONAL DE CHILE SA"/>
    <s v="GAMA / Solicitud Respaldo Semanal Servidor GANTE - IPCHILE"/>
    <s v="14/12/2023 9:16:21"/>
    <s v="14/12/2023 9:20:27"/>
    <x v="0"/>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s v="NO CUMPLE"/>
    <s v="NO CUMPLE"/>
    <x v="0"/>
    <s v="CUMPLE"/>
    <s v="NO CUMPLE"/>
    <s v="NO CUMPLE"/>
    <s v="NO CUMPLE"/>
    <x v="0"/>
    <s v="NO CUMPLE"/>
    <s v="CUMPLE"/>
  </r>
  <r>
    <s v="INC000002497184"/>
    <s v="VPN IP - MPLS"/>
    <x v="2"/>
    <s v="GESTION CALL CENTER"/>
    <s v="LUIS RODRIGO ACEVEDO COLLIPAL"/>
    <s v="frp_driosr"/>
    <s v="4-Menor/Localizado"/>
    <s v="4-Baja"/>
    <s v="Baja"/>
    <x v="0"/>
    <s v="CELMEDIA S A"/>
    <s v="MESA/"/>
    <s v="14/12/2023 9:42:52"/>
    <s v="14/12/2023 9:45:17"/>
    <x v="0"/>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s v="CUMPLE"/>
    <s v="NO CUMPLE"/>
    <x v="0"/>
    <s v="NO CUMPLE"/>
    <s v="NO CUMPLE"/>
    <s v="CUMPLE"/>
    <s v="NO CUMPLE"/>
    <x v="0"/>
    <s v="NO CUMPLE"/>
    <s v="NO CUMPLE"/>
  </r>
  <r>
    <s v="INC000002497299"/>
    <s v="HOUSING"/>
    <x v="19"/>
    <s v="BELIEVE"/>
    <s v="FRANCISCO J FELIU ABARCA"/>
    <s v="frp_fbalab"/>
    <s v="3-Moderado/Limitado"/>
    <s v="3-Medio"/>
    <s v="Media"/>
    <x v="0"/>
    <s v="NCG SERVICIOS S.A."/>
    <s v="GESTION DATACENTER/ ACCESOS / NCG SERVICIOS S.A."/>
    <s v="14/12/2023 10:51:00"/>
    <s v="14/12/2023 10:52:23"/>
    <x v="0"/>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s v="NO CUMPLE"/>
    <s v="CUMPLE"/>
    <x v="0"/>
    <s v="NO CUMPLE"/>
    <s v="NO CUMPLE"/>
    <s v="NO CUMPLE"/>
    <s v="CUMPLE"/>
    <x v="0"/>
    <s v="NO CUMPLE"/>
    <s v="NO CUMPLE"/>
  </r>
  <r>
    <s v="INC000002497341"/>
    <s v="RED INTERNA"/>
    <x v="0"/>
    <s v="APQ ACCESOS"/>
    <s v="CRISTOPHER MALDONADO ROMERO"/>
    <s v="tct_cmaldo"/>
    <s v="4-Menor/Localizado"/>
    <s v="4-Baja"/>
    <s v="Baja"/>
    <x v="0"/>
    <s v="TELEFONICA EMPRESAS DE CHILE SA"/>
    <s v="RONDA TOMA DE TEMPERATURAS SALAS TIC"/>
    <s v="14/12/2023 12:00:00"/>
    <s v="14/12/2023 12:01:01"/>
    <x v="0"/>
    <s v="CDP ANTIGUO 1"/>
    <s v="CDP ANTIGUO 2"/>
    <s v="14/12/2023 13:24:45"/>
    <s v="14/12/2023 23:50:00"/>
    <m/>
    <s v="RONDA REALIZADA"/>
    <d v="1899-12-30T00:00:00"/>
    <d v="1899-12-30T00:00:00"/>
    <d v="1899-12-30T00:00:00"/>
    <s v=""/>
    <s v="Cumplido"/>
    <m/>
    <m/>
    <m/>
    <m/>
    <m/>
    <d v="2023-11-13T00:00:00"/>
    <s v="CUMPLE"/>
    <s v="NO CUMPLE"/>
    <x v="0"/>
    <s v="NO CUMPLE"/>
    <s v="NO CUMPLE"/>
    <s v="CUMPLE"/>
    <s v="NO CUMPLE"/>
    <x v="0"/>
    <s v="NO CUMPLE"/>
    <s v="NO CUMPLE"/>
  </r>
  <r>
    <s v="INC000002497361"/>
    <s v="VPN IP - MPLS"/>
    <x v="2"/>
    <s v="SM OPERACIONES"/>
    <s v="LUIS RODRIGO ACEVEDO COLLIPAL"/>
    <s v="tct_decruz"/>
    <s v="4-Menor/Localizado"/>
    <s v="4-Baja"/>
    <s v="Baja"/>
    <x v="0"/>
    <s v="BETTER FOOD SPA"/>
    <s v="Revisión de conectividad hacia servidor AWS 172.31.86.195  desde casa matriz"/>
    <s v="14/12/2023 12:38:46"/>
    <s v="14/12/2023 12:40:50"/>
    <x v="0"/>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s v="CUMPLE"/>
    <s v="NO CUMPLE"/>
    <x v="0"/>
    <s v="NO CUMPLE"/>
    <s v="NO CUMPLE"/>
    <s v="NO CUMPLE"/>
    <s v="NO CUMPLE"/>
    <x v="0"/>
    <s v="NO CUMPLE"/>
    <s v="CUMPLE"/>
  </r>
  <r>
    <s v="INC000002497370"/>
    <s v="BACKUP ON DEMAND"/>
    <x v="13"/>
    <s v="SM OPERACIONES"/>
    <s v="MOISES E MONTERO RAMOS"/>
    <s v="tct_decruz"/>
    <s v="4-Menor/Localizado"/>
    <s v="2-Alta"/>
    <s v="Media"/>
    <x v="0"/>
    <s v="IMPORTADORA Y EXPORTADORA INEX AMERICANA LTDA."/>
    <s v="Consola de administración INEX VDC no tiene conectividad"/>
    <s v="14/12/2023 13:14:35"/>
    <s v="14/12/2023 13:15:22"/>
    <x v="0"/>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s v="CUMPLE"/>
    <s v="NO CUMPLE"/>
    <x v="0"/>
    <s v="NO CUMPLE"/>
    <s v="NO CUMPLE"/>
    <s v="NO CUMPLE"/>
    <s v="NO CUMPLE"/>
    <x v="0"/>
    <s v="NO CUMPLE"/>
    <s v="CUMPLE"/>
  </r>
  <r>
    <s v="INC000002497387"/>
    <s v="MONITOREO"/>
    <x v="2"/>
    <s v="SM OPERACIONES"/>
    <s v="JOSE E ÑANCULEF CONTRERAS"/>
    <s v="tct_decruz"/>
    <s v="4-Menor/Localizado"/>
    <s v="2-Alta"/>
    <s v="Media"/>
    <x v="1"/>
    <s v="TELEFONICA GLOBAL TECHNOLOGY S.A.AGENCIA EN CHILE"/>
    <s v="PROBLEMAS CON RED OOB"/>
    <s v="14/12/2023 15:01:13"/>
    <s v="14/12/2023 15:05:44"/>
    <x v="0"/>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s v="CUMPLE"/>
    <s v="NO CUMPLE"/>
    <x v="0"/>
    <s v="NO CUMPLE"/>
    <s v="NO CUMPLE"/>
    <s v="NO CUMPLE"/>
    <s v="NO CUMPLE"/>
    <x v="0"/>
    <s v="CUMPLE"/>
    <s v="NO CUMPLE"/>
  </r>
  <r>
    <s v="INC000002497455"/>
    <s v="VPN IP - MPLS"/>
    <x v="2"/>
    <s v="BELIEVE"/>
    <s v="LUIS RODRIGO ACEVEDO COLLIPAL"/>
    <s v="frp_cnavar"/>
    <s v="3-Moderado/Limitado"/>
    <s v="3-Medio"/>
    <s v="Media"/>
    <x v="1"/>
    <s v="SIXBELL"/>
    <s v="GAMA/ Perdida de conectividad Equipamiento AudioCodes extremo Telefónica Apoquindo."/>
    <s v="14/12/2023 14:54:53"/>
    <s v="14/12/2023 14:58:30"/>
    <x v="0"/>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s v="NO CUMPLE"/>
    <s v="CUMPLE"/>
    <x v="0"/>
    <s v="NO CUMPLE"/>
    <s v="NO CUMPLE"/>
    <s v="NO CUMPLE"/>
    <s v="CUMPLE"/>
    <x v="0"/>
    <s v="NO CUMPLE"/>
    <s v="NO CUMPLE"/>
  </r>
  <r>
    <s v="INC000002497463"/>
    <s v="INFRAESTRUCTURA DC"/>
    <x v="6"/>
    <s v="APQ ACCESOS"/>
    <s v="FRANCISCO J FELIU ABARCA"/>
    <s v="tct_frafea"/>
    <s v="4-Menor/Localizado"/>
    <s v="4-Baja"/>
    <s v="Baja"/>
    <x v="0"/>
    <s v="TELEFONICA CYBERSECURITY TECH CHILE SPA"/>
    <s v="RONDA POR TOMA DE TEMPERATURAS EN SALAS TIC"/>
    <s v="14/12/2023 12:57:28"/>
    <s v="14/12/2023 12:58:14"/>
    <x v="0"/>
    <s v="TI"/>
    <s v="CLIMA"/>
    <s v="14/12/2023 13:24:50"/>
    <s v="14/12/2023 23:50:00"/>
    <s v="RONDA POR TOMA DE TEMPERATURAS EN SALAS TIC"/>
    <s v="RONDA REALIZADA"/>
    <d v="1899-12-30T00:00:00"/>
    <d v="1899-12-30T00:00:00"/>
    <d v="1899-12-30T00:00:00"/>
    <s v=""/>
    <s v="Cumplido"/>
    <m/>
    <m/>
    <m/>
    <m/>
    <m/>
    <d v="2023-11-13T00:00:00"/>
    <s v="CUMPLE"/>
    <s v="NO CUMPLE"/>
    <x v="0"/>
    <s v="NO CUMPLE"/>
    <s v="NO CUMPLE"/>
    <s v="CUMPLE"/>
    <s v="NO CUMPLE"/>
    <x v="0"/>
    <s v="NO CUMPLE"/>
    <s v="NO CUMPLE"/>
  </r>
  <r>
    <s v="INC000002497476"/>
    <s v="HOSTING VIRTUAL"/>
    <x v="9"/>
    <s v="GESTION PLATAFORMA CLIENTES"/>
    <s v="RODRIGO VÁSQUEZ MUÑOZ"/>
    <s v="vos_eperez"/>
    <s v="4-Menor/Localizado"/>
    <s v="4-Baja"/>
    <s v="Baja"/>
    <x v="0"/>
    <s v="TELEFONICA EMPRESAS DE CHILE SA"/>
    <s v="Solicitud de evidencia de regímenes de respaldo de base de datos Solarwinds"/>
    <s v="14/12/2023 13:58:40"/>
    <s v="14/12/2023 14:00:35"/>
    <x v="0"/>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s v="CUMPLE"/>
    <s v="NO CUMPLE"/>
    <x v="0"/>
    <s v="NO CUMPLE"/>
    <s v="NO CUMPLE"/>
    <s v="NO CUMPLE"/>
    <s v="NO CUMPLE"/>
    <x v="0"/>
    <s v="CUMPLE"/>
    <s v="NO CUMPLE"/>
  </r>
  <r>
    <s v="INC000002497505"/>
    <s v="VPN IP - MPLS"/>
    <x v="4"/>
    <s v="GESTION HD"/>
    <s v="GIOVANNI D ROCCO VALENZUELA"/>
    <s v="frp_spevel"/>
    <s v="3-Moderado/Limitado"/>
    <s v="3-Medio"/>
    <s v="Media"/>
    <x v="0"/>
    <s v="TELEFONICA GLOBAL TECHNOLOGY S.A.AGENCIA EN CHILE"/>
    <s v="HD/ECERT: servicio de agente de respaldo no inicia - servidor SRV-FILE01"/>
    <s v="14/12/2023 10:42:13"/>
    <s v="14/12/2023 10:43:26"/>
    <x v="0"/>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s v="CUMPLE"/>
    <s v="NO CUMPLE"/>
    <x v="0"/>
    <s v="NO CUMPLE"/>
    <s v="NO CUMPLE"/>
    <s v="CUMPLE"/>
    <s v="NO CUMPLE"/>
    <x v="0"/>
    <s v="NO CUMPLE"/>
    <s v="NO CUMPLE"/>
  </r>
  <r>
    <s v="INC000002497542"/>
    <s v="VPN IP - MPLS"/>
    <x v="4"/>
    <s v="GESTION HD"/>
    <s v="PAUL A SEPULVEDA ALVAREZ"/>
    <s v="frp_spevel"/>
    <s v="3-Moderado/Limitado"/>
    <s v="3-Medio"/>
    <s v="Media"/>
    <x v="0"/>
    <s v="TELEFONICA GLOBAL TECHNOLOGY S.A.AGENCIA EN CHILE"/>
    <s v="HD/SOLARWINDS - Cuenta bloqueada usuario local"/>
    <s v="14/12/2023 11:47:55"/>
    <s v="14/12/2023 11:50:07"/>
    <x v="0"/>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s v="NO CUMPLE"/>
    <s v="NO CUMPLE"/>
    <x v="1"/>
    <s v="NO CUMPLE"/>
    <s v="NO CUMPLE"/>
    <s v="NO CUMPLE"/>
    <s v="NO CUMPLE"/>
    <x v="1"/>
    <s v="NO CUMPLE"/>
    <s v="NO CUMPLE"/>
  </r>
  <r>
    <s v="INC000002497556"/>
    <s v="VPN IP - MPLS"/>
    <x v="2"/>
    <s v="GESTION HD"/>
    <s v="OSCAR A RAMIREZ SOTO"/>
    <s v="frp_spevel"/>
    <s v="3-Moderado/Limitado"/>
    <s v="3-Medio"/>
    <s v="Media"/>
    <x v="0"/>
    <s v="XINERGIA LABORAL S A"/>
    <s v="HD/necesito añadir una ip a la vpn externa"/>
    <s v="14/12/2023 12:18:53"/>
    <s v="14/12/2023 12:24:40"/>
    <x v="0"/>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s v="CUMPLE"/>
    <s v="NO CUMPLE"/>
    <x v="0"/>
    <s v="NO CUMPLE"/>
    <s v="NO CUMPLE"/>
    <s v="NO CUMPLE"/>
    <s v="NO CUMPLE"/>
    <x v="1"/>
    <s v="NO CUMPLE"/>
    <s v="NO CUMPLE"/>
  </r>
  <r>
    <s v="INC000002497571"/>
    <s v="VPN IP - MPLS"/>
    <x v="13"/>
    <s v="GESTION HD"/>
    <s v="DEIBY Y SANTOYO MONTEROLA"/>
    <s v="frp_spevel"/>
    <s v="3-Moderado/Limitado"/>
    <s v="3-Medio"/>
    <s v="Media"/>
    <x v="0"/>
    <s v="TELEFONICA GLOBAL TECHNOLOGY S.A.AGENCIA EN CHILE"/>
    <s v="HD/C-19872300325 // CLOUD // CC-CHI-0000068474 // FRUTICOLA Y EXPORTADORA ATACAMA"/>
    <s v="14/12/2023 12:31:40"/>
    <s v="14/12/2023 12:37:09"/>
    <x v="0"/>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s v="NO CUMPLE"/>
    <s v="CUMPLE"/>
    <x v="0"/>
    <s v="NO CUMPLE"/>
    <s v="NO CUMPLE"/>
    <s v="NO CUMPLE"/>
    <s v="NO CUMPLE"/>
    <x v="0"/>
    <s v="NO CUMPLE"/>
    <s v="CUMPLE"/>
  </r>
  <r>
    <s v="INC000002497972"/>
    <s v="TICKET-INTELIGENTE"/>
    <x v="3"/>
    <s v="DUOC TICKET AUTOMATICO"/>
    <s v="VICTOR SEPULVEDA GAMARRA"/>
    <s v="USR_TSIGHT"/>
    <s v="1-Extenso/Generalizado"/>
    <s v="4-Baja"/>
    <s v="Baja"/>
    <x v="1"/>
    <s v="FUNDACION INSTITUTO PROFESIONAL DUOC UC"/>
    <s v="fiprdu01 - avance curricular TICKET AUTOMATICO"/>
    <s v="14/12/2023 11:58:01"/>
    <s v="14/12/2023 11:58:01"/>
    <x v="0"/>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s v="CUMPLE"/>
    <s v="NO CUMPLE"/>
    <x v="0"/>
    <s v="NO CUMPLE"/>
    <s v="NO CUMPLE"/>
    <s v="CUMPLE"/>
    <s v="NO CUMPLE"/>
    <x v="0"/>
    <s v="NO CUMPLE"/>
    <s v="NO CUMPLE"/>
  </r>
  <r>
    <s v="INC000002497973"/>
    <s v="HOUSING"/>
    <x v="14"/>
    <s v="BELIEVE"/>
    <s v="CRISTOPHER MALDONADO ROMERO"/>
    <s v="frp_fbalab"/>
    <s v="3-Moderado/Limitado"/>
    <s v="3-Medio"/>
    <s v="Media"/>
    <x v="0"/>
    <s v="UNIVERSIDAD DEL ALBA"/>
    <s v="GESTION DATACENTER/ ACCESOS / UNIVERSIDAD DEL ALBA"/>
    <s v="14/12/2023 11:59:16"/>
    <s v="14/12/2023 12:00:12"/>
    <x v="0"/>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s v="CUMPLE"/>
    <s v="NO CUMPLE"/>
    <x v="0"/>
    <s v="NO CUMPLE"/>
    <s v="NO CUMPLE"/>
    <s v="CUMPLE"/>
    <s v="NO CUMPLE"/>
    <x v="0"/>
    <s v="NO CUMPLE"/>
    <s v="NO CUMPLE"/>
  </r>
  <r>
    <s v="INC000002498090"/>
    <s v="HOUSING"/>
    <x v="16"/>
    <s v="BELIEVE"/>
    <s v="FERNEY D GARZON PEÑA"/>
    <s v="frp_fbalab"/>
    <s v="3-Moderado/Limitado"/>
    <s v="3-Medio"/>
    <s v="Media"/>
    <x v="0"/>
    <s v="REDBANC S A"/>
    <s v="GESTION DATACENTER/ ACCESOS / REDBANC S A"/>
    <s v="14/12/2023 13:40:50"/>
    <s v="14/12/2023 13:51:04"/>
    <x v="0"/>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s v="NO CUMPLE"/>
    <s v="CUMPLE"/>
    <x v="0"/>
    <s v="NO CUMPLE"/>
    <s v="NO CUMPLE"/>
    <s v="NO CUMPLE"/>
    <s v="CUMPLE"/>
    <x v="0"/>
    <s v="NO CUMPLE"/>
    <s v="NO CUMPLE"/>
  </r>
  <r>
    <s v="INC000002498129"/>
    <s v="VPN IP - MPLS"/>
    <x v="4"/>
    <s v="GESTION HD"/>
    <s v="GIOVANNI D ROCCO VALENZUELA"/>
    <s v="frp_spevel"/>
    <s v="3-Moderado/Limitado"/>
    <s v="3-Medio"/>
    <s v="Media"/>
    <x v="0"/>
    <s v="TELEFONICA GLOBAL TECHNOLOGY S.A.AGENCIA EN CHILE"/>
    <s v="HD/ECERT: reinicio de servidor SRV-FILE01 para regularizar servicios de agente de respaldo"/>
    <s v="14/12/2023 14:25:44"/>
    <s v="14/12/2023 14:27:54"/>
    <x v="0"/>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s v="NO CUMPLE"/>
    <s v="NO CUMPLE"/>
    <x v="1"/>
    <s v="NO CUMPLE"/>
    <s v="NO CUMPLE"/>
    <s v="NO CUMPLE"/>
    <s v="NO CUMPLE"/>
    <x v="0"/>
    <s v="CUMPLE"/>
    <s v="NO CUMPLE"/>
  </r>
  <r>
    <s v="INC000002498138"/>
    <s v="HOSTING VIRTUAL"/>
    <x v="7"/>
    <s v="OPERACION N1"/>
    <s v="CLAUDIO A GAJARDO GARRIDO"/>
    <s v="tct_cgajar"/>
    <s v="2-Significativo/Amplio"/>
    <s v="3-Medio"/>
    <s v="Media"/>
    <x v="1"/>
    <s v="FUNDACION INSTITUTO PROFESIONAL DUOC UC"/>
    <s v="Incidencia de bases de datos reportada sin el flujo correspondiente."/>
    <s v="14/12/2023 14:35:08"/>
    <s v="14/12/2023 14:37:37"/>
    <x v="0"/>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s v="CUMPLE"/>
    <s v="NO CUMPLE"/>
    <x v="0"/>
    <s v="NO CUMPLE"/>
    <s v="NO CUMPLE"/>
    <s v="CUMPLE"/>
    <s v="NO CUMPLE"/>
    <x v="0"/>
    <s v="NO CUMPLE"/>
    <s v="NO CUMPLE"/>
  </r>
  <r>
    <s v="INC000002498142"/>
    <s v="VPN IP - MPLS"/>
    <x v="9"/>
    <s v="GESTION HD"/>
    <s v="SEBASTIAN VILLENA"/>
    <s v="frp_spevel"/>
    <s v="3-Moderado/Limitado"/>
    <s v="3-Medio"/>
    <s v="Media"/>
    <x v="0"/>
    <s v="SONACOL SA"/>
    <s v="HD/[SONACOL] Listado servidores con regimen de respaldo"/>
    <s v="14/12/2023 14:46:27"/>
    <s v="14/12/2023 14:48:25"/>
    <x v="0"/>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s v="NO CUMPLE"/>
    <s v="NO CUMPLE"/>
    <x v="1"/>
    <s v="NO CUMPLE"/>
    <s v="NO CUMPLE"/>
    <s v="NO CUMPLE"/>
    <s v="NO CUMPLE"/>
    <x v="0"/>
    <s v="CUMPLE"/>
    <s v="NO CUMPLE"/>
  </r>
  <r>
    <s v="INC000002498181"/>
    <s v="HOSTING VIRTUAL"/>
    <x v="4"/>
    <s v="GESTION PLATAFORMA CLIENTES"/>
    <s v="PAUL A SEPULVEDA ALVAREZ"/>
    <s v="vos_eperez"/>
    <s v="4-Menor/Localizado"/>
    <s v="4-Baja"/>
    <s v="Baja"/>
    <x v="0"/>
    <s v="TELEFONICA EMPRESAS DE CHILE SA"/>
    <s v="Revisión accesibilidad servidores SW-CORE01, SW-DB01-V3 y SW-POLL08 parque nuevo SolarWinds"/>
    <s v="14/12/2023 16:07:29"/>
    <s v="14/12/2023 16:13:04"/>
    <x v="0"/>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s v="NO CUMPLE"/>
    <s v="CUMPLE"/>
    <x v="0"/>
    <s v="NO CUMPLE"/>
    <s v="NO CUMPLE"/>
    <s v="NO CUMPLE"/>
    <s v="NO CUMPLE"/>
    <x v="0"/>
    <s v="NO CUMPLE"/>
    <s v="CUMPLE"/>
  </r>
  <r>
    <s v="INC000002498197"/>
    <s v="HOUSING"/>
    <x v="4"/>
    <s v="DUOC TICKET PENDIENTES"/>
    <s v="JUAN CARLOS UZCATEGUI FUGUETT"/>
    <s v="frp_joagui"/>
    <s v="3-Moderado/Limitado"/>
    <s v="4-Baja"/>
    <s v="Baja"/>
    <x v="0"/>
    <s v="FUNDACION INSTITUTO PROFESIONAL DUOC UC"/>
    <s v="RQ | DUOC | RE: Urgencia: Media | Generar lista de usuario"/>
    <s v="14/12/2023 17:00:08"/>
    <s v="14/12/2023 17:01:33"/>
    <x v="0"/>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s v="CUMPLE"/>
    <s v="NO CUMPLE"/>
    <x v="0"/>
    <s v="NO CUMPLE"/>
    <s v="NO CUMPLE"/>
    <s v="NO CUMPLE"/>
    <s v="NO CUMPLE"/>
    <x v="0"/>
    <s v="NO CUMPLE"/>
    <s v="CUMPLE"/>
  </r>
  <r>
    <s v="INC000002498234"/>
    <s v="TICKET-INTELIGENTE"/>
    <x v="3"/>
    <s v="GESTION TI"/>
    <s v="GUSTAVO AVILA VERA"/>
    <s v="USR_TSIGHT"/>
    <s v="1-Extenso/Generalizado"/>
    <s v="4-Baja"/>
    <s v="Baja"/>
    <x v="1"/>
    <s v="CORP CULTURAL NORTE GRANDE"/>
    <s v="cdnogr01 - hana_des TICKET AUTOMATICO"/>
    <s v="14/12/2023 14:15:32"/>
    <s v="14/12/2023 14:15:32"/>
    <x v="0"/>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s v="CUMPLE"/>
    <s v="NO CUMPLE"/>
    <x v="0"/>
    <s v="NO CUMPLE"/>
    <s v="NO CUMPLE"/>
    <s v="CUMPLE"/>
    <s v="NO CUMPLE"/>
    <x v="0"/>
    <s v="NO CUMPLE"/>
    <s v="NO CUMPLE"/>
  </r>
  <r>
    <s v="INC000002498319"/>
    <s v="TICKET-INTELIGENTE"/>
    <x v="21"/>
    <s v="EVENTOS CGP"/>
    <s v="DENISE CRUZAT ETCHEBERRY"/>
    <s v="USR_TSIGHT"/>
    <s v="1-Extenso/Generalizado"/>
    <s v="4-Baja"/>
    <s v="Baja"/>
    <x v="1"/>
    <s v="AGUAS ANDINAS S.A."/>
    <s v="aguand01 - sftp-centos7 TICKET AUTOMATICO"/>
    <s v="14/12/2023 14:29:48"/>
    <s v="14/12/2023 14:29:48"/>
    <x v="0"/>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s v="CUMPLE"/>
    <s v="NO CUMPLE"/>
    <x v="0"/>
    <s v="NO CUMPLE"/>
    <s v="NO CUMPLE"/>
    <s v="CUMPLE"/>
    <s v="NO CUMPLE"/>
    <x v="0"/>
    <s v="NO CUMPLE"/>
    <s v="NO CUMPLE"/>
  </r>
  <r>
    <s v="INC000002498475"/>
    <s v="HOUSING"/>
    <x v="16"/>
    <s v="BELIEVE"/>
    <s v="FERNEY D GARZON PEÑA"/>
    <s v="frp_fbalab"/>
    <s v="3-Moderado/Limitado"/>
    <s v="3-Medio"/>
    <s v="Media"/>
    <x v="0"/>
    <s v="TELEFONICA EMPRESAS DE CHILE SA"/>
    <s v="GESTION DATACENTER/ ACCESOS / TELEFONICA EMPRESAS DE CHILE SA"/>
    <s v="14/12/2023 15:57:03"/>
    <s v="14/12/2023 15:58:48"/>
    <x v="0"/>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s v="CUMPLE"/>
    <s v="NO CUMPLE"/>
    <x v="0"/>
    <s v="NO CUMPLE"/>
    <s v="NO CUMPLE"/>
    <s v="CUMPLE"/>
    <s v="NO CUMPLE"/>
    <x v="0"/>
    <s v="NO CUMPLE"/>
    <s v="NO CUMPLE"/>
  </r>
  <r>
    <s v="INC000002498524"/>
    <s v="VPN IP - MPLS"/>
    <x v="3"/>
    <s v="GESTION HD"/>
    <s v="GUSTAVO AVILA VERA"/>
    <s v="frp_jciert"/>
    <s v="4-Menor/Localizado"/>
    <s v="4-Baja"/>
    <s v="Baja"/>
    <x v="0"/>
    <s v="AGRICOLA ARIZTIA LIMITADA"/>
    <s v="REQ / MODIFICAR REGISTRO DNS ZONA ARIZTIAATUNEGOCIO.CL"/>
    <s v="14/12/2023 15:40:50"/>
    <s v="14/12/2023 15:43:13"/>
    <x v="0"/>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s v="CUMPLE"/>
    <s v="NO CUMPLE"/>
    <x v="0"/>
    <s v="NO CUMPLE"/>
    <s v="NO CUMPLE"/>
    <s v="CUMPLE"/>
    <s v="NO CUMPLE"/>
    <x v="0"/>
    <s v="NO CUMPLE"/>
    <s v="NO CUMPLE"/>
  </r>
  <r>
    <s v="INC000002498539"/>
    <s v="VPN IP - MPLS"/>
    <x v="13"/>
    <s v="GESTION HD"/>
    <s v="PABLO N OLIVA ALARCON"/>
    <s v="frp_spevel"/>
    <s v="3-Moderado/Limitado"/>
    <s v="3-Medio"/>
    <s v="Media"/>
    <x v="0"/>
    <s v="RED DE CLINICAS REGIONALES S.A."/>
    <s v="HD/RED DE CLINICAS REGIONALES | CHI-003992881 | AUMENTO DE STORAGE 12 TB DISCO ORO VDC"/>
    <s v="14/12/2023 16:22:59"/>
    <s v="14/12/2023 16:25:09"/>
    <x v="0"/>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s v="NO CUMPLE"/>
    <s v="NO CUMPLE"/>
    <x v="1"/>
    <s v="NO CUMPLE"/>
    <s v="NO CUMPLE"/>
    <s v="NO CUMPLE"/>
    <s v="NO CUMPLE"/>
    <x v="0"/>
    <s v="NO CUMPLE"/>
    <s v="CUMPLE"/>
  </r>
  <r>
    <s v="INC000002498541"/>
    <s v="RED INTERNA"/>
    <x v="1"/>
    <s v="APQ ACCESOS"/>
    <s v="CARLOS F ARAYA RAMIREZ"/>
    <s v="tct_cararr"/>
    <s v="4-Menor/Localizado"/>
    <s v="4-Baja"/>
    <s v="Baja"/>
    <x v="0"/>
    <s v="TELEFONICA CYBERSECURITY TECH CHILE SPA"/>
    <s v="RONDA INSPECTIVA"/>
    <s v="14/12/2023 16:23:22"/>
    <s v="14/12/2023 16:27:41"/>
    <x v="0"/>
    <s v="CDP ANTIGUO 1"/>
    <s v="CDP ANTIGUO 2"/>
    <s v="14/12/2023 16:39:56"/>
    <s v="14/12/2023 23:50:00"/>
    <m/>
    <s v="ronda realizada"/>
    <d v="1899-12-30T00:00:00"/>
    <d v="1899-12-30T00:00:00"/>
    <d v="1899-12-30T00:00:00"/>
    <s v=""/>
    <s v="Cumplido"/>
    <m/>
    <m/>
    <m/>
    <m/>
    <m/>
    <d v="2023-11-14T00:00:00"/>
    <s v="CUMPLE"/>
    <s v="NO CUMPLE"/>
    <x v="0"/>
    <s v="NO CUMPLE"/>
    <s v="NO CUMPLE"/>
    <s v="CUMPLE"/>
    <s v="NO CUMPLE"/>
    <x v="0"/>
    <s v="NO CUMPLE"/>
    <s v="NO CUMPLE"/>
  </r>
  <r>
    <s v="INC000002498550"/>
    <s v="OFFICE365"/>
    <x v="5"/>
    <s v="O365"/>
    <s v="JAVIERA A UMAÑA YEVENES"/>
    <s v="tct_jumana"/>
    <s v="4-Menor/Localizado"/>
    <s v="4-Baja"/>
    <s v="Baja"/>
    <x v="1"/>
    <s v="TELEFONICA GLOBAL TECHNOLOGY S.A.AGENCIA EN CHILE"/>
    <s v="Revisión suscripciones M365 por problemas en la renovación automática"/>
    <s v="14/12/2023 16:37:15"/>
    <s v="14/12/2023 16:39:29"/>
    <x v="0"/>
    <s v="TI"/>
    <s v="APLICATIVOS"/>
    <s v="20/12/2023 18:16:30"/>
    <s v="20/12/2023 23:50:00"/>
    <m/>
    <m/>
    <d v="1900-01-05T01:37:01"/>
    <d v="1900-01-05T01:39:15"/>
    <d v="1899-12-30T00:02:14"/>
    <s v="Cumplido"/>
    <s v=""/>
    <m/>
    <s v=""/>
    <s v=""/>
    <s v=""/>
    <s v="Cumplido"/>
    <d v="2023-11-14T00:00:00"/>
    <s v="CUMPLE"/>
    <s v="NO CUMPLE"/>
    <x v="0"/>
    <s v="NO CUMPLE"/>
    <s v="NO CUMPLE"/>
    <s v="NO CUMPLE"/>
    <s v="NO CUMPLE"/>
    <x v="0"/>
    <s v="NO CUMPLE"/>
    <s v="CUMPLE"/>
  </r>
  <r>
    <s v="INC000002498554"/>
    <s v="VPN IP - MPLS"/>
    <x v="2"/>
    <s v="GESTION HD"/>
    <s v="JUAN PABLO PAZ GOMPERTZ"/>
    <s v="frp_spevel"/>
    <s v="3-Moderado/Limitado"/>
    <s v="3-Medio"/>
    <s v="Media"/>
    <x v="0"/>
    <s v="HORTIFRUT S.A"/>
    <s v="HD/Revisión cuenta VPN Valuetec"/>
    <s v="14/12/2023 16:50:15"/>
    <s v="14/12/2023 16:52:36"/>
    <x v="0"/>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s v="CUMPLE"/>
    <s v="NO CUMPLE"/>
    <x v="0"/>
    <s v="NO CUMPLE"/>
    <s v="NO CUMPLE"/>
    <s v="CUMPLE"/>
    <s v="NO CUMPLE"/>
    <x v="0"/>
    <s v="NO CUMPLE"/>
    <s v="NO CUMPLE"/>
  </r>
  <r>
    <s v="INC000002498557"/>
    <s v="INFRAESTRUCTURA DC"/>
    <x v="6"/>
    <s v="APQ ACCESOS"/>
    <s v="FRANCISCO J FELIU ABARCA"/>
    <s v="tct_frafea"/>
    <s v="4-Menor/Localizado"/>
    <s v="4-Baja"/>
    <s v="Baja"/>
    <x v="0"/>
    <s v="TELEFONICA CYBERSECURITY TECH CHILE SPA"/>
    <s v="RONDA POR TOMA DE TEMPERATURAS EN SALAS TIC"/>
    <s v="14/12/2023 16:55:50"/>
    <s v="14/12/2023 16:56:36"/>
    <x v="0"/>
    <s v="TI"/>
    <s v="CLIMA"/>
    <s v="14/12/2023 17:05:28"/>
    <s v="14/12/2023 23:50:00"/>
    <s v="RONDA POR TOMA DE TEMPERATURAS EN SALAS TIC"/>
    <s v="RONDA REALIZADA"/>
    <d v="1899-12-30T00:00:00"/>
    <d v="1899-12-30T00:00:00"/>
    <d v="1899-12-30T00:00:00"/>
    <s v=""/>
    <s v="Cumplido"/>
    <m/>
    <m/>
    <m/>
    <m/>
    <m/>
    <d v="2023-11-13T00:00:00"/>
    <s v="CUMPLE"/>
    <s v="NO CUMPLE"/>
    <x v="0"/>
    <s v="NO CUMPLE"/>
    <s v="NO CUMPLE"/>
    <s v="CUMPLE"/>
    <s v="NO CUMPLE"/>
    <x v="0"/>
    <s v="NO CUMPLE"/>
    <s v="NO CUMPLE"/>
  </r>
  <r>
    <s v="INC000002498588"/>
    <s v="VPN IP - MPLS"/>
    <x v="9"/>
    <s v="GESTION HD"/>
    <s v="RODRIGO VÁSQUEZ MUÑOZ"/>
    <s v="frp_spevel"/>
    <s v="3-Moderado/Limitado"/>
    <s v="3-Medio"/>
    <s v="Media"/>
    <x v="0"/>
    <s v="ARTIKOS CHILE S A"/>
    <s v="HD/Requerimiento Artikos Chile S.A. / Restaurar bases de datos Usuarios"/>
    <s v="14/12/2023 18:04:52"/>
    <s v="14/12/2023 18:08:57"/>
    <x v="0"/>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s v="CUMPLE"/>
    <s v="NO CUMPLE"/>
    <x v="0"/>
    <s v="NO CUMPLE"/>
    <s v="NO CUMPLE"/>
    <s v="NO CUMPLE"/>
    <s v="NO CUMPLE"/>
    <x v="0"/>
    <s v="CUMPLE"/>
    <s v="NO CUMPLE"/>
  </r>
  <r>
    <s v="INC000002498597"/>
    <s v="VPN IP - MPLS"/>
    <x v="0"/>
    <s v="GESTION HD"/>
    <s v="CRISTOPHER MALDONADO ROMERO"/>
    <s v="frp_spevel"/>
    <s v="3-Moderado/Limitado"/>
    <s v="3-Medio"/>
    <s v="Media"/>
    <x v="0"/>
    <s v="INELCOM CHILE SA"/>
    <s v="HD/Solicitud de manos remotas || Proyecto FORUM || 202018177-1|| En data center APOQUINDO"/>
    <s v="14/12/2023 18:34:57"/>
    <s v="14/12/2023 18:38:14"/>
    <x v="0"/>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s v="NO CUMPLE"/>
    <s v="CUMPLE"/>
    <x v="0"/>
    <s v="NO CUMPLE"/>
    <s v="NO CUMPLE"/>
    <s v="NO CUMPLE"/>
    <s v="CUMPLE"/>
    <x v="0"/>
    <s v="NO CUMPLE"/>
    <s v="NO CUMPLE"/>
  </r>
  <r>
    <s v="INC000002498602"/>
    <s v="HOUSING"/>
    <x v="15"/>
    <s v="APQ ACCESOS"/>
    <s v="JAIRO A SALINAS GARAY"/>
    <s v="tct_jsalin"/>
    <s v="3-Moderado/Limitado"/>
    <s v="3-Medio"/>
    <s v="Media"/>
    <x v="0"/>
    <s v="TELEFONICA EMPRESAS DE CHILE SA"/>
    <s v="RONDA Y REVISION DE SALAS TECNICAS"/>
    <s v="14/12/2023 18:48:19"/>
    <s v="14/12/2023 18:51:13"/>
    <x v="0"/>
    <s v="CDP ANTIGUO 1"/>
    <s v="CDP ANTIGUO 2"/>
    <s v="14/12/2023 18:52:16"/>
    <s v="14/12/2023 23:50:00"/>
    <s v="RONDA Y REVISION DE SALAS TECNICAS"/>
    <s v="RONDA REALIZADA."/>
    <d v="1899-12-30T00:01:03"/>
    <d v="1899-12-30T00:03:57"/>
    <d v="1899-12-30T00:02:54"/>
    <s v=""/>
    <s v="Cumplido"/>
    <m/>
    <m/>
    <m/>
    <m/>
    <m/>
    <d v="2023-11-13T00:00:00"/>
    <s v="CUMPLE"/>
    <s v="NO CUMPLE"/>
    <x v="0"/>
    <s v="NO CUMPLE"/>
    <s v="NO CUMPLE"/>
    <s v="CUMPLE"/>
    <s v="NO CUMPLE"/>
    <x v="0"/>
    <s v="NO CUMPLE"/>
    <s v="NO CUMPLE"/>
  </r>
  <r>
    <s v="INC000002498604"/>
    <s v="INFRAESTRUCTURA DC"/>
    <x v="6"/>
    <s v="APQ ACCESOS"/>
    <s v="FRANCISCO J FELIU ABARCA"/>
    <s v="tct_frafea"/>
    <s v="4-Menor/Localizado"/>
    <s v="4-Baja"/>
    <s v="Baja"/>
    <x v="0"/>
    <s v="TELEFONICA CYBERSECURITY TECH CHILE SPA"/>
    <s v="RONDA PREVENTIVA Y LECTURA DE TEMPERATURAS EN SALAS TIC"/>
    <s v="14/12/2023 18:51:29"/>
    <s v="14/12/2023 18:52:15"/>
    <x v="0"/>
    <s v="TI"/>
    <s v="CLIMA"/>
    <s v="14/12/2023 19:19:17"/>
    <s v="14/12/2023 23:50:00"/>
    <s v="RONDA PREVENTIVA Y LECTURA DE TEMPERATURAS EN SALAS TIC"/>
    <s v="RONDA REALIZADA"/>
    <d v="1899-12-30T00:00:00"/>
    <d v="1899-12-30T00:00:00"/>
    <d v="1899-12-30T00:00:00"/>
    <s v=""/>
    <s v="Cumplido"/>
    <m/>
    <m/>
    <m/>
    <m/>
    <m/>
    <d v="2023-11-14T00:00:00"/>
    <s v="CUMPLE"/>
    <s v="NO CUMPLE"/>
    <x v="0"/>
    <s v="NO CUMPLE"/>
    <s v="NO CUMPLE"/>
    <s v="CUMPLE"/>
    <s v="NO CUMPLE"/>
    <x v="0"/>
    <s v="NO CUMPLE"/>
    <s v="NO CUMPLE"/>
  </r>
  <r>
    <s v="INC000002498706"/>
    <s v="RED INTERNA"/>
    <x v="0"/>
    <s v="APQ ACCESOS"/>
    <s v="CRISTOPHER MALDONADO ROMERO"/>
    <s v="tct_cmaldo"/>
    <s v="4-Menor/Localizado"/>
    <s v="4-Baja"/>
    <s v="Baja"/>
    <x v="0"/>
    <s v="TELEFONICA EMPRESAS DE CHILE SA"/>
    <s v="RONDA TOMA DE TEMPERATURAS SALAS TIC"/>
    <s v="14/12/2023 16:22:03"/>
    <s v="14/12/2023 16:23:08"/>
    <x v="0"/>
    <s v="CDP ANTIGUO 1"/>
    <s v="CDP ANTIGUO 2"/>
    <s v="14/12/2023 17:02:27"/>
    <s v="14/12/2023 23:50:00"/>
    <m/>
    <s v="RONDA REALIZADA"/>
    <d v="1899-12-30T00:00:00"/>
    <d v="1899-12-30T00:00:00"/>
    <d v="1899-12-30T00:00:00"/>
    <s v=""/>
    <s v="Cumplido"/>
    <m/>
    <m/>
    <m/>
    <m/>
    <m/>
    <d v="2023-11-13T00:00:00"/>
    <s v="CUMPLE"/>
    <s v="NO CUMPLE"/>
    <x v="0"/>
    <s v="NO CUMPLE"/>
    <s v="NO CUMPLE"/>
    <s v="CUMPLE"/>
    <s v="NO CUMPLE"/>
    <x v="0"/>
    <s v="NO CUMPLE"/>
    <s v="NO CUMPLE"/>
  </r>
  <r>
    <s v="INC000002498727"/>
    <s v="VPN IP - MPLS"/>
    <x v="4"/>
    <s v="BELIEVE"/>
    <s v="GIOVANNI D ROCCO VALENZUELA"/>
    <s v="frp_dvital"/>
    <s v="4-Menor/Localizado"/>
    <s v="4-Baja"/>
    <s v="Baja"/>
    <x v="0"/>
    <s v="TELEFONICA CYBERSECURITY TECH CHILE SPA"/>
    <s v="REQ / SOC / revisión de la VPN de comunicación al Splunk SOC"/>
    <s v="14/12/2023 16:33:39"/>
    <s v="14/12/2023 16:39:05"/>
    <x v="0"/>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s v="NO CUMPLE"/>
    <s v="CUMPLE"/>
    <x v="0"/>
    <s v="NO CUMPLE"/>
    <s v="NO CUMPLE"/>
    <s v="NO CUMPLE"/>
    <s v="CUMPLE"/>
    <x v="0"/>
    <s v="NO CUMPLE"/>
    <s v="NO CUMPLE"/>
  </r>
  <r>
    <s v="INC000002498760"/>
    <s v="VPN IP - MPLS"/>
    <x v="2"/>
    <s v="GESTION CALL CENTER"/>
    <s v="JOSE E ÑANCULEF CONTRERAS"/>
    <s v="frp_jugonz"/>
    <s v="4-Menor/Localizado"/>
    <s v="4-Baja"/>
    <s v="Baja"/>
    <x v="1"/>
    <s v="SYSTEM'S ASAP S A"/>
    <s v="FRONT CTC/CALL CENTER/ NO TIENE INTERNET"/>
    <s v="14/12/2023 17:13:35"/>
    <s v="14/12/2023 17:25:11"/>
    <x v="0"/>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s v="CUMPLE"/>
    <s v="NO CUMPLE"/>
    <x v="0"/>
    <s v="NO CUMPLE"/>
    <s v="NO CUMPLE"/>
    <s v="NO CUMPLE"/>
    <s v="NO CUMPLE"/>
    <x v="0"/>
    <s v="NO CUMPLE"/>
    <s v="CUMPLE"/>
  </r>
  <r>
    <s v="INC000002498805"/>
    <s v="HOUSING"/>
    <x v="16"/>
    <s v="BELIEVE"/>
    <s v="FERNEY D GARZON PEÑA"/>
    <s v="frp_pcamay"/>
    <s v="3-Moderado/Limitado"/>
    <s v="3-Medio"/>
    <s v="Media"/>
    <x v="0"/>
    <s v="HUAWEI CHILE S A"/>
    <s v="GESTION DATACENTER/ ACCESOS / HUAWEI CHILE S A"/>
    <s v="14/12/2023 17:14:32"/>
    <s v="14/12/2023 17:18:35"/>
    <x v="0"/>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s v="CUMPLE"/>
    <s v="NO CUMPLE"/>
    <x v="0"/>
    <s v="NO CUMPLE"/>
    <s v="NO CUMPLE"/>
    <s v="CUMPLE"/>
    <s v="NO CUMPLE"/>
    <x v="0"/>
    <s v="NO CUMPLE"/>
    <s v="NO CUMPLE"/>
  </r>
  <r>
    <s v="INC000002498806"/>
    <s v="HOUSING"/>
    <x v="16"/>
    <s v="BELIEVE"/>
    <s v="FERNEY D GARZON PEÑA"/>
    <s v="frp_pcamay"/>
    <s v="3-Moderado/Limitado"/>
    <s v="3-Medio"/>
    <s v="Media"/>
    <x v="0"/>
    <s v="HUAWEI CHILE S A"/>
    <s v="GESTION DATACENTER/ ACCESOS / HUAWEI CHILE S A"/>
    <s v="14/12/2023 17:14:53"/>
    <s v="14/12/2023 17:19:37"/>
    <x v="0"/>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s v="CUMPLE"/>
    <s v="NO CUMPLE"/>
    <x v="0"/>
    <s v="NO CUMPLE"/>
    <s v="NO CUMPLE"/>
    <s v="CUMPLE"/>
    <s v="NO CUMPLE"/>
    <x v="0"/>
    <s v="NO CUMPLE"/>
    <s v="NO CUMPLE"/>
  </r>
  <r>
    <s v="INC000002498809"/>
    <s v="HOUSING"/>
    <x v="16"/>
    <s v="BELIEVE"/>
    <s v="FERNEY D GARZON PEÑA"/>
    <s v="frp_pcamay"/>
    <s v="3-Moderado/Limitado"/>
    <s v="3-Medio"/>
    <s v="Media"/>
    <x v="0"/>
    <s v="HUAWEI CHILE S A"/>
    <s v="GESTION DATACENTER/ ACCESOS / HUAWEI CHILE S A"/>
    <s v="14/12/2023 17:14:58"/>
    <s v="14/12/2023 17:21:15"/>
    <x v="0"/>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s v="CUMPLE"/>
    <s v="NO CUMPLE"/>
    <x v="0"/>
    <s v="NO CUMPLE"/>
    <s v="NO CUMPLE"/>
    <s v="CUMPLE"/>
    <s v="NO CUMPLE"/>
    <x v="0"/>
    <s v="NO CUMPLE"/>
    <s v="NO CUMPLE"/>
  </r>
  <r>
    <s v="INC000002498810"/>
    <s v="HOUSING"/>
    <x v="16"/>
    <s v="BELIEVE"/>
    <s v="FERNEY D GARZON PEÑA"/>
    <s v="frp_pcamay"/>
    <s v="3-Moderado/Limitado"/>
    <s v="3-Medio"/>
    <s v="Media"/>
    <x v="0"/>
    <s v="HUAWEI CHILE S A"/>
    <s v="GESTION DATACENTER/ ACCESOS / HUAWEI CHILE S A"/>
    <s v="14/12/2023 17:15:02"/>
    <s v="14/12/2023 17:21:59"/>
    <x v="0"/>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s v="CUMPLE"/>
    <s v="NO CUMPLE"/>
    <x v="0"/>
    <s v="NO CUMPLE"/>
    <s v="NO CUMPLE"/>
    <s v="CUMPLE"/>
    <s v="NO CUMPLE"/>
    <x v="0"/>
    <s v="NO CUMPLE"/>
    <s v="NO CUMPLE"/>
  </r>
  <r>
    <s v="INC000002498812"/>
    <s v="HOUSING"/>
    <x v="16"/>
    <s v="BELIEVE"/>
    <s v="FERNEY D GARZON PEÑA"/>
    <s v="frp_pcamay"/>
    <s v="3-Moderado/Limitado"/>
    <s v="3-Medio"/>
    <s v="Media"/>
    <x v="0"/>
    <s v="HUAWEI CHILE S A"/>
    <s v="GESTION DATACENTER/ ACCESOS / HUAWEI CHILE S A"/>
    <s v="14/12/2023 17:15:07"/>
    <s v="14/12/2023 17:23:26"/>
    <x v="0"/>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s v="CUMPLE"/>
    <s v="NO CUMPLE"/>
    <x v="0"/>
    <s v="NO CUMPLE"/>
    <s v="NO CUMPLE"/>
    <s v="CUMPLE"/>
    <s v="NO CUMPLE"/>
    <x v="0"/>
    <s v="NO CUMPLE"/>
    <s v="NO CUMPLE"/>
  </r>
  <r>
    <s v="INC000002498813"/>
    <s v="HOUSING"/>
    <x v="16"/>
    <s v="BELIEVE"/>
    <s v="FERNEY D GARZON PEÑA"/>
    <s v="frp_pcamay"/>
    <s v="3-Moderado/Limitado"/>
    <s v="3-Medio"/>
    <s v="Media"/>
    <x v="0"/>
    <s v="HUAWEI CHILE S A"/>
    <s v="GESTION DATACENTER/ ACCESOS / HUAWEI CHILE S A"/>
    <s v="14/12/2023 17:15:12"/>
    <s v="14/12/2023 17:24:46"/>
    <x v="0"/>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s v="CUMPLE"/>
    <s v="NO CUMPLE"/>
    <x v="0"/>
    <s v="NO CUMPLE"/>
    <s v="NO CUMPLE"/>
    <s v="CUMPLE"/>
    <s v="NO CUMPLE"/>
    <x v="0"/>
    <s v="NO CUMPLE"/>
    <s v="NO CUMPLE"/>
  </r>
  <r>
    <s v="INC000002498814"/>
    <s v="HOUSING"/>
    <x v="16"/>
    <s v="BELIEVE"/>
    <s v="FERNEY D GARZON PEÑA"/>
    <s v="frp_pcamay"/>
    <s v="3-Moderado/Limitado"/>
    <s v="3-Medio"/>
    <s v="Media"/>
    <x v="0"/>
    <s v="HUAWEI CHILE S A"/>
    <s v="GESTION DATACENTER/ ACCESOS / HUAWEI CHILE S A"/>
    <s v="14/12/2023 17:15:18"/>
    <s v="14/12/2023 17:25:50"/>
    <x v="0"/>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s v="CUMPLE"/>
    <s v="NO CUMPLE"/>
    <x v="0"/>
    <s v="NO CUMPLE"/>
    <s v="NO CUMPLE"/>
    <s v="CUMPLE"/>
    <s v="NO CUMPLE"/>
    <x v="0"/>
    <s v="NO CUMPLE"/>
    <s v="NO CUMPLE"/>
  </r>
  <r>
    <s v="INC000002498925"/>
    <s v="HOUSING"/>
    <x v="14"/>
    <s v="BELIEVE"/>
    <s v="CRISTOPHER MALDONADO ROMERO"/>
    <s v="frp_fbalab"/>
    <s v="3-Moderado/Limitado"/>
    <s v="3-Medio"/>
    <s v="Media"/>
    <x v="0"/>
    <s v="FORUM SERVICIOS FINANCIEROS SA"/>
    <s v="GESTION DATACENTER/ ACCESOS / FORUM SERVICIOS FINANCIEROS SA"/>
    <s v="14/12/2023 17:53:52"/>
    <s v="14/12/2023 17:54:59"/>
    <x v="0"/>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s v="CUMPLE"/>
    <s v="NO CUMPLE"/>
    <x v="0"/>
    <s v="NO CUMPLE"/>
    <s v="NO CUMPLE"/>
    <s v="NO CUMPLE"/>
    <s v="CUMPLE"/>
    <x v="0"/>
    <s v="NO CUMPLE"/>
    <s v="NO CUMPLE"/>
  </r>
  <r>
    <s v="INC000002498936"/>
    <s v="HOUSING"/>
    <x v="14"/>
    <s v="BELIEVE"/>
    <s v="CRISTOPHER MALDONADO ROMERO"/>
    <s v="frp_fbalab"/>
    <s v="3-Moderado/Limitado"/>
    <s v="3-Medio"/>
    <s v="Media"/>
    <x v="0"/>
    <s v="HDI SEGUROS S.A."/>
    <s v="GESTION DATACENTER/ ACCESOS / HDI SEGUROS S.A."/>
    <s v="14/12/2023 18:25:34"/>
    <s v="14/12/2023 18:27:16"/>
    <x v="0"/>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s v="CUMPLE"/>
    <s v="NO CUMPLE"/>
    <x v="0"/>
    <s v="NO CUMPLE"/>
    <s v="NO CUMPLE"/>
    <s v="CUMPLE"/>
    <s v="NO CUMPLE"/>
    <x v="0"/>
    <s v="NO CUMPLE"/>
    <s v="NO CUMPLE"/>
  </r>
  <r>
    <s v="INC000002498942"/>
    <s v="HOUSING"/>
    <x v="19"/>
    <s v="BELIEVE"/>
    <s v="FRANCISCO J FELIU ABARCA"/>
    <s v="frp_fbalab"/>
    <s v="3-Moderado/Limitado"/>
    <s v="3-Medio"/>
    <s v="Media"/>
    <x v="0"/>
    <s v="SERVIEX S A"/>
    <s v="GESTION DATACENTER/ ACCESOS / SERVIEX S A"/>
    <s v="14/12/2023 18:36:42"/>
    <s v="14/12/2023 18:38:32"/>
    <x v="0"/>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s v="CUMPLE"/>
    <s v="NO CUMPLE"/>
    <x v="0"/>
    <s v="NO CUMPLE"/>
    <s v="NO CUMPLE"/>
    <s v="CUMPLE"/>
    <s v="NO CUMPLE"/>
    <x v="0"/>
    <s v="NO CUMPLE"/>
    <s v="NO CUMPLE"/>
  </r>
  <r>
    <s v="INC000002498957"/>
    <s v="RED INTERNA"/>
    <x v="6"/>
    <s v="APQ ACCESOS"/>
    <s v="YORDI M HURTADO ARAYA"/>
    <s v="tct_yorhua"/>
    <s v="4-Menor/Localizado"/>
    <s v="4-Baja"/>
    <s v="Baja"/>
    <x v="0"/>
    <s v="TELEFONICA CYBERSECURITY TECH CHILE SPA"/>
    <s v="RONDA TOMA DE TEMPERATURAS SALAS TIC 20:30"/>
    <s v="14/12/2023 20:31:25"/>
    <s v="14/12/2023 20:31:51"/>
    <x v="0"/>
    <s v="CDP ANTIGUO 1"/>
    <s v="CDP ANTIGUO 2"/>
    <s v="14/12/2023 22:11:11"/>
    <s v="14/12/2023 23:50:00"/>
    <s v="RONDA TOMA DE TEMPERATURAS SALAS TIC 20:30"/>
    <s v="RONDA REALIZADA"/>
    <d v="1899-12-30T00:00:00"/>
    <d v="1899-12-30T01:39:46"/>
    <d v="1899-12-30T01:39:46"/>
    <s v=""/>
    <s v="Cumplido"/>
    <m/>
    <m/>
    <m/>
    <m/>
    <m/>
    <d v="2023-11-13T00:00:00"/>
    <s v="NO CUMPLE"/>
    <s v="CUMPLE"/>
    <x v="0"/>
    <s v="NO CUMPLE"/>
    <s v="NO CUMPLE"/>
    <s v="NO CUMPLE"/>
    <s v="CUMPLE"/>
    <x v="0"/>
    <s v="NO CUMPLE"/>
    <s v="NO CUMPLE"/>
  </r>
  <r>
    <s v="INC000002498958"/>
    <s v="RED INTERNA"/>
    <x v="6"/>
    <s v="APQ ACCESOS"/>
    <s v="YORDI M HURTADO ARAYA"/>
    <s v="tct_yorhua"/>
    <s v="4-Menor/Localizado"/>
    <s v="4-Baja"/>
    <s v="Baja"/>
    <x v="0"/>
    <s v="TELEFONICA CYBERSECURITY TECH CHILE SPA"/>
    <s v="RONDA SALAS TECNICAS 20:30"/>
    <s v="14/12/2023 20:32:12"/>
    <s v="14/12/2023 20:32:37"/>
    <x v="0"/>
    <s v="CDP ANTIGUO 1"/>
    <s v="CDP ANTIGUO 2"/>
    <s v="14/12/2023 22:10:57"/>
    <s v="14/12/2023 23:50:00"/>
    <s v="RONDA SALAS TECNICAS 20:30"/>
    <s v="RONDA REALIZADA"/>
    <d v="1899-12-30T00:00:00"/>
    <d v="1899-12-30T01:38:45"/>
    <d v="1899-12-30T01:38:45"/>
    <s v=""/>
    <s v="Cumplido"/>
    <m/>
    <m/>
    <m/>
    <m/>
    <m/>
    <d v="2023-11-13T00:00:00"/>
    <s v="NO CUMPLE"/>
    <s v="CUMPLE"/>
    <x v="0"/>
    <s v="NO CUMPLE"/>
    <s v="NO CUMPLE"/>
    <s v="NO CUMPLE"/>
    <s v="CUMPLE"/>
    <x v="0"/>
    <s v="NO CUMPLE"/>
    <s v="NO CUMPLE"/>
  </r>
  <r>
    <s v="INC000002498959"/>
    <s v="RED INTERNA"/>
    <x v="6"/>
    <s v="APQ ACCESOS"/>
    <s v="YORDI M HURTADO ARAYA"/>
    <s v="tct_yorhua"/>
    <s v="4-Menor/Localizado"/>
    <s v="4-Baja"/>
    <s v="Baja"/>
    <x v="0"/>
    <s v="TELEFONICA CYBERSECURITY TECH CHILE SPA"/>
    <s v="RONDA TOMA DE TEMPERATURAS SALAS TIC 00:30"/>
    <s v="14/12/2023 20:32:49"/>
    <s v="14/12/2023 20:33:17"/>
    <x v="0"/>
    <s v="CDP ANTIGUO 1"/>
    <s v="CDP ANTIGUO 2"/>
    <s v="14/12/2023 22:10:42"/>
    <s v="14/12/2023 23:50:00"/>
    <s v="RONDA TOMA DE TEMPERATURAS SALAS TIC 00:30"/>
    <s v="RONDA REALIZADA"/>
    <d v="1899-12-30T00:00:00"/>
    <d v="1899-12-30T01:37:53"/>
    <d v="1899-12-30T01:37:53"/>
    <s v=""/>
    <s v="Cumplido"/>
    <m/>
    <m/>
    <m/>
    <m/>
    <m/>
    <d v="2023-11-15T00:00:00"/>
    <s v="NO CUMPLE"/>
    <s v="CUMPLE"/>
    <x v="0"/>
    <s v="NO CUMPLE"/>
    <s v="NO CUMPLE"/>
    <s v="NO CUMPLE"/>
    <s v="CUMPLE"/>
    <x v="0"/>
    <s v="NO CUMPLE"/>
    <s v="NO CUMPLE"/>
  </r>
  <r>
    <s v="INC000002498961"/>
    <s v="RED INTERNA"/>
    <x v="6"/>
    <s v="APQ ACCESOS"/>
    <s v="YORDI M HURTADO ARAYA"/>
    <s v="tct_yorhua"/>
    <s v="4-Menor/Localizado"/>
    <s v="4-Baja"/>
    <s v="Baja"/>
    <x v="0"/>
    <s v="TELEFONICA CYBERSECURITY TECH CHILE SPA"/>
    <s v="RONDA SALAS TECNICAS 00:30"/>
    <s v="14/12/2023 20:33:37"/>
    <s v="14/12/2023 20:34:00"/>
    <x v="0"/>
    <s v="CDP ANTIGUO 1"/>
    <s v="CDP ANTIGUO 2"/>
    <s v="14/12/2023 22:10:28"/>
    <s v="14/12/2023 23:50:00"/>
    <s v="RONDA SALAS TECNICAS 00:30"/>
    <s v="RONDA REALIZADA"/>
    <d v="1899-12-30T00:00:00"/>
    <d v="1899-12-30T01:36:51"/>
    <d v="1899-12-30T01:36:51"/>
    <s v=""/>
    <s v="Cumplido"/>
    <m/>
    <m/>
    <m/>
    <m/>
    <m/>
    <d v="2023-11-14T00:00:00"/>
    <s v="NO CUMPLE"/>
    <s v="CUMPLE"/>
    <x v="0"/>
    <s v="NO CUMPLE"/>
    <s v="NO CUMPLE"/>
    <s v="NO CUMPLE"/>
    <s v="CUMPLE"/>
    <x v="0"/>
    <s v="NO CUMPLE"/>
    <s v="NO CUMPLE"/>
  </r>
  <r>
    <s v="INC000002498965"/>
    <s v="RED INTERNA"/>
    <x v="6"/>
    <s v="APQ ACCESOS"/>
    <s v="YORDI M HURTADO ARAYA"/>
    <s v="tct_yorhua"/>
    <s v="4-Menor/Localizado"/>
    <s v="4-Baja"/>
    <s v="Baja"/>
    <x v="0"/>
    <s v="TELEFONICA CYBERSECURITY TECH CHILE SPA"/>
    <s v="RONDA TOMA DE TEMPERATURAS SALAS TIC 04:30"/>
    <s v="14/12/2023 20:58:14"/>
    <s v="14/12/2023 20:58:41"/>
    <x v="0"/>
    <s v="CDP ANTIGUO 1"/>
    <s v="CDP ANTIGUO 2"/>
    <s v="14/12/2023 22:10:13"/>
    <s v="14/12/2023 23:50:00"/>
    <s v="RONDA TOMA DE TEMPERATURAS SALAS TIC 04:30"/>
    <s v="RONDA REALIZADA"/>
    <d v="1899-12-30T00:00:00"/>
    <d v="1899-12-30T01:11:59"/>
    <d v="1899-12-30T01:11:59"/>
    <s v=""/>
    <s v="Cumplido"/>
    <m/>
    <m/>
    <m/>
    <m/>
    <m/>
    <d v="2023-11-14T00:00:00"/>
    <s v="NO CUMPLE"/>
    <s v="CUMPLE"/>
    <x v="0"/>
    <s v="NO CUMPLE"/>
    <s v="NO CUMPLE"/>
    <s v="NO CUMPLE"/>
    <s v="CUMPLE"/>
    <x v="0"/>
    <s v="NO CUMPLE"/>
    <s v="NO CUMPLE"/>
  </r>
  <r>
    <s v="INC000002498966"/>
    <s v="RED INTERNA"/>
    <x v="6"/>
    <s v="APQ ACCESOS"/>
    <s v="YORDI M HURTADO ARAYA"/>
    <s v="tct_yorhua"/>
    <s v="4-Menor/Localizado"/>
    <s v="4-Baja"/>
    <s v="Baja"/>
    <x v="0"/>
    <s v="TELEFONICA CYBERSECURITY TECH CHILE SPA"/>
    <s v="RONDA SALAS TECNICAS 04:30"/>
    <s v="14/12/2023 20:58:57"/>
    <s v="14/12/2023 20:59:22"/>
    <x v="0"/>
    <s v="CDP ANTIGUO 1"/>
    <s v="CDP ANTIGUO 2"/>
    <s v="14/12/2023 22:09:56"/>
    <s v="14/12/2023 23:50:00"/>
    <s v="RONDA SALAS TECNICAS 04:30"/>
    <s v="RONDA REALIZADA"/>
    <d v="1899-12-30T00:00:00"/>
    <d v="1899-12-30T01:10:59"/>
    <d v="1899-12-30T01:10:59"/>
    <s v=""/>
    <s v="Cumplido"/>
    <m/>
    <m/>
    <m/>
    <m/>
    <m/>
    <d v="2023-11-21T00:00:00"/>
    <s v="NO CUMPLE"/>
    <s v="CUMPLE"/>
    <x v="0"/>
    <s v="NO CUMPLE"/>
    <s v="NO CUMPLE"/>
    <s v="NO CUMPLE"/>
    <s v="CUMPLE"/>
    <x v="0"/>
    <s v="NO CUMPLE"/>
    <s v="NO CUMPLE"/>
  </r>
  <r>
    <s v="INC000002498967"/>
    <s v="RED INTERNA"/>
    <x v="6"/>
    <s v="APQ ACCESOS"/>
    <s v="YORDI M HURTADO ARAYA"/>
    <s v="tct_yorhua"/>
    <s v="4-Menor/Localizado"/>
    <s v="4-Baja"/>
    <s v="Baja"/>
    <x v="0"/>
    <s v="TELEFONICA CYBERSECURITY TECH CHILE SPA"/>
    <s v="TOMA DE ALARMAS TIC 5 Y 6"/>
    <s v="14/12/2023 20:59:43"/>
    <s v="14/12/2023 21:00:18"/>
    <x v="0"/>
    <s v="CDP ANTIGUO 1"/>
    <s v="CDP ANTIGUO 2"/>
    <s v="14/12/2023 22:09:26"/>
    <s v="14/12/2023 23:50:00"/>
    <s v="TOMA DE ALARMAS TIC 5 Y 6"/>
    <s v="TOMA DE ALARMAS REALIZADA"/>
    <d v="1899-12-30T00:00:00"/>
    <d v="1899-12-30T01:09:43"/>
    <d v="1899-12-30T01:09:43"/>
    <s v=""/>
    <s v="Cumplido"/>
    <m/>
    <m/>
    <m/>
    <m/>
    <m/>
    <d v="2023-11-14T00:00:00"/>
    <s v="NO CUMPLE"/>
    <s v="CUMPLE"/>
    <x v="0"/>
    <s v="NO CUMPLE"/>
    <s v="NO CUMPLE"/>
    <s v="NO CUMPLE"/>
    <s v="CUMPLE"/>
    <x v="0"/>
    <s v="NO CUMPLE"/>
    <s v="NO CUMPLE"/>
  </r>
  <r>
    <s v="INC000002498984"/>
    <s v="RED INTERNA"/>
    <x v="1"/>
    <s v="APQ ACCESOS"/>
    <s v="CARLOS F ARAYA RAMIREZ"/>
    <s v="tct_cararr"/>
    <s v="4-Menor/Localizado"/>
    <s v="4-Baja"/>
    <s v="Baja"/>
    <x v="0"/>
    <s v="TELEFONICA CYBERSECURITY TECH CHILE SPA"/>
    <s v="RONDA INSPECTIVA"/>
    <s v="15/12/2023 9:04:01"/>
    <s v="15/12/2023 9:04:49"/>
    <x v="0"/>
    <s v="CDP ANTIGUO 1"/>
    <s v="CDP ANTIGUO 2"/>
    <s v="15/12/2023 9:33:20"/>
    <s v="15/12/2023 23:50:00"/>
    <m/>
    <s v="RONDA REALIZADA"/>
    <d v="1899-12-30T00:00:00"/>
    <d v="1899-12-30T00:00:00"/>
    <d v="1899-12-30T00:00:00"/>
    <s v=""/>
    <s v="Cumplido"/>
    <m/>
    <m/>
    <m/>
    <m/>
    <m/>
    <d v="2023-11-14T00:00:00"/>
    <s v="CUMPLE"/>
    <s v="NO CUMPLE"/>
    <x v="0"/>
    <s v="NO CUMPLE"/>
    <s v="NO CUMPLE"/>
    <s v="CUMPLE"/>
    <s v="NO CUMPLE"/>
    <x v="0"/>
    <s v="NO CUMPLE"/>
    <s v="NO CUMPLE"/>
  </r>
  <r>
    <s v="INC000002498987"/>
    <s v="HOUSING"/>
    <x v="1"/>
    <s v="APQ ACCESOS"/>
    <s v="CARLOS F ARAYA RAMIREZ"/>
    <s v="tct_cararr"/>
    <s v="4-Menor/Localizado"/>
    <s v="4-Baja"/>
    <s v="Baja"/>
    <x v="0"/>
    <s v="TELEFONICA CYBERSECURITY TECH CHILE SPA"/>
    <s v="TOMA DE ALARMAS"/>
    <s v="15/12/2023 9:05:23"/>
    <s v="15/12/2023 9:06:33"/>
    <x v="0"/>
    <s v="CDP ANTIGUO 1"/>
    <s v="CDP ANTIGUO 2"/>
    <s v="15/12/2023 9:34:25"/>
    <s v="15/12/2023 23:50:00"/>
    <s v="SALAS TIC 7, 8 Y MDA"/>
    <s v="TOMA DE ALARMAS REALIZADA"/>
    <d v="1899-12-30T00:00:00"/>
    <d v="1899-12-30T00:00:00"/>
    <d v="1899-12-30T00:00:00"/>
    <s v=""/>
    <s v="Cumplido"/>
    <m/>
    <m/>
    <m/>
    <m/>
    <m/>
    <d v="2023-11-14T00:00:00"/>
    <s v="CUMPLE"/>
    <s v="NO CUMPLE"/>
    <x v="0"/>
    <s v="NO CUMPLE"/>
    <s v="NO CUMPLE"/>
    <s v="CUMPLE"/>
    <s v="NO CUMPLE"/>
    <x v="0"/>
    <s v="NO CUMPLE"/>
    <s v="NO CUMPLE"/>
  </r>
  <r>
    <s v="INC000002499092"/>
    <s v="RED INTERNA"/>
    <x v="0"/>
    <s v="APQ ACCESOS"/>
    <s v="CRISTOPHER MALDONADO ROMERO"/>
    <s v="tct_cmaldo"/>
    <s v="4-Menor/Localizado"/>
    <s v="4-Baja"/>
    <s v="Baja"/>
    <x v="0"/>
    <s v="TELEFONICA EMPRESAS DE CHILE SA"/>
    <s v="RONDA TOMA DE TEMPERATURAS SALAS TIC"/>
    <s v="14/12/2023 19:50:17"/>
    <s v="14/12/2023 19:52:14"/>
    <x v="0"/>
    <s v="CDP ANTIGUO 1"/>
    <s v="CDP ANTIGUO 2"/>
    <s v="14/12/2023 20:08:19"/>
    <s v="14/12/2023 23:50:00"/>
    <m/>
    <s v="RONDA REALIZADA"/>
    <d v="1899-12-30T00:00:00"/>
    <d v="1899-12-30T00:00:00"/>
    <d v="1899-12-30T00:00:00"/>
    <s v=""/>
    <s v="Cumplido"/>
    <m/>
    <m/>
    <m/>
    <m/>
    <m/>
    <d v="2023-11-14T00:00:00"/>
    <s v="CUMPLE"/>
    <s v="NO CUMPLE"/>
    <x v="0"/>
    <s v="NO CUMPLE"/>
    <s v="NO CUMPLE"/>
    <s v="CUMPLE"/>
    <s v="NO CUMPLE"/>
    <x v="0"/>
    <s v="NO CUMPLE"/>
    <s v="NO CUMPLE"/>
  </r>
  <r>
    <s v="INC000002499094"/>
    <s v="RED INTERNA"/>
    <x v="0"/>
    <s v="APQ ACCESOS"/>
    <s v="CRISTOPHER MALDONADO ROMERO"/>
    <s v="tct_cmaldo"/>
    <s v="4-Menor/Localizado"/>
    <s v="4-Baja"/>
    <s v="Baja"/>
    <x v="0"/>
    <s v="TELEFONICA EMPRESAS DE CHILE SA"/>
    <s v="RONDA TOMA DE TEMPERATURAS SALAS TIC"/>
    <s v="14/12/2023 19:52:43"/>
    <s v="14/12/2023 19:59:02"/>
    <x v="0"/>
    <s v="CDP ANTIGUO 1"/>
    <s v="CDP ANTIGUO 2"/>
    <s v="14/12/2023 20:08:45"/>
    <s v="14/12/2023 23:50:00"/>
    <m/>
    <s v="RONDA REALIZADA"/>
    <d v="1899-12-30T00:00:00"/>
    <d v="1899-12-30T00:00:00"/>
    <d v="1899-12-30T00:00:00"/>
    <s v=""/>
    <s v="Cumplido"/>
    <m/>
    <m/>
    <m/>
    <m/>
    <m/>
    <d v="2023-11-14T00:00:00"/>
    <s v="CUMPLE"/>
    <s v="NO CUMPLE"/>
    <x v="0"/>
    <s v="NO CUMPLE"/>
    <s v="NO CUMPLE"/>
    <s v="CUMPLE"/>
    <s v="NO CUMPLE"/>
    <x v="0"/>
    <s v="NO CUMPLE"/>
    <s v="NO CUMPLE"/>
  </r>
  <r>
    <s v="INC000002499107"/>
    <s v="HOUSING"/>
    <x v="15"/>
    <s v="APQ ACCESOS"/>
    <s v="JAIRO A SALINAS GARAY"/>
    <s v="tct_jsalin"/>
    <s v="3-Moderado/Limitado"/>
    <s v="3-Medio"/>
    <s v="Media"/>
    <x v="0"/>
    <s v="TELEFONICA EMPRESAS DE CHILE SA"/>
    <s v="TOMA DE ALARMAS DE CLIENTE"/>
    <s v="14/12/2023 18:52:27"/>
    <s v="14/12/2023 18:53:09"/>
    <x v="0"/>
    <s v="CDP ANTIGUO 1"/>
    <s v="CDP ANTIGUO 2"/>
    <s v="14/12/2023 18:54:37"/>
    <s v="14/12/2023 23:50:00"/>
    <s v="TOMA DE ALARMAS DE CLIENTE"/>
    <s v="TOMA DE ALARMAS REALIZADA."/>
    <d v="1899-12-30T00:01:28"/>
    <d v="1899-12-30T00:02:10"/>
    <d v="1899-12-30T00:00:42"/>
    <s v=""/>
    <s v="Cumplido"/>
    <m/>
    <m/>
    <m/>
    <m/>
    <m/>
    <d v="2023-11-14T00:00:00"/>
    <s v="CUMPLE"/>
    <s v="NO CUMPLE"/>
    <x v="0"/>
    <s v="NO CUMPLE"/>
    <s v="NO CUMPLE"/>
    <s v="CUMPLE"/>
    <s v="NO CUMPLE"/>
    <x v="0"/>
    <s v="NO CUMPLE"/>
    <s v="NO CUMPLE"/>
  </r>
  <r>
    <s v="INC000002499109"/>
    <s v="HOUSING"/>
    <x v="15"/>
    <s v="APQ ACCESOS"/>
    <s v="JAIRO A SALINAS GARAY"/>
    <s v="tct_jsalin"/>
    <s v="3-Moderado/Limitado"/>
    <s v="3-Medio"/>
    <s v="Media"/>
    <x v="0"/>
    <s v="TELEFONICA EMPRESAS DE CHILE SA"/>
    <s v="Cruzada para habilitación de servicions RBK"/>
    <s v="14/12/2023 18:55:19"/>
    <s v="14/12/2023 18:58:52"/>
    <x v="0"/>
    <s v="CDP ANTIGUO 1"/>
    <s v="CDP ANTIGUO 2"/>
    <s v="14/12/2023 19:01:10"/>
    <s v="14/12/2023 23:50:00"/>
    <s v="Cruzada para habilitación de servicions RBK"/>
    <s v="SUPERVISION CRQ/OK."/>
    <d v="1899-12-30T00:02:18"/>
    <d v="1899-12-30T00:05:51"/>
    <d v="1899-12-30T00:03:33"/>
    <s v=""/>
    <s v="Cumplido"/>
    <m/>
    <m/>
    <m/>
    <m/>
    <m/>
    <d v="2023-11-14T00:00:00"/>
    <s v="CUMPLE"/>
    <s v="NO CUMPLE"/>
    <x v="0"/>
    <s v="NO CUMPLE"/>
    <s v="NO CUMPLE"/>
    <s v="CUMPLE"/>
    <s v="NO CUMPLE"/>
    <x v="0"/>
    <s v="NO CUMPLE"/>
    <s v="NO CUMPLE"/>
  </r>
  <r>
    <s v="INC000002499113"/>
    <s v="HOUSING"/>
    <x v="15"/>
    <s v="APQ ACCESOS"/>
    <s v="JAIRO A SALINAS GARAY"/>
    <s v="tct_jsalin"/>
    <s v="3-Moderado/Limitado"/>
    <s v="3-Medio"/>
    <s v="Media"/>
    <x v="0"/>
    <s v="TELEFONICA EMPRESAS DE CHILE SA"/>
    <s v="Cruzada optima proyecto Huawei-Interside"/>
    <s v="14/12/2023 19:01:25"/>
    <s v="14/12/2023 19:04:03"/>
    <x v="0"/>
    <s v="CDP ANTIGUO 1"/>
    <s v="CDP ANTIGUO 2"/>
    <s v="14/12/2023 19:29:10"/>
    <s v="14/12/2023 23:50:00"/>
    <s v="Cruzada optima proyecto Huawei-Interside"/>
    <s v="SUPERVISION CRQ/OK."/>
    <d v="1899-12-30T00:25:07"/>
    <d v="1899-12-30T00:27:45"/>
    <d v="1899-12-30T00:02:38"/>
    <s v=""/>
    <s v="Cumplido"/>
    <m/>
    <m/>
    <m/>
    <m/>
    <m/>
    <d v="2023-11-14T00:00:00"/>
    <s v="CUMPLE"/>
    <s v="NO CUMPLE"/>
    <x v="0"/>
    <s v="NO CUMPLE"/>
    <s v="NO CUMPLE"/>
    <s v="CUMPLE"/>
    <s v="NO CUMPLE"/>
    <x v="0"/>
    <s v="NO CUMPLE"/>
    <s v="NO CUMPLE"/>
  </r>
  <r>
    <s v="INC000002499151"/>
    <s v="INFRAESTRUCTURA DC"/>
    <x v="6"/>
    <s v="APQ ACCESOS"/>
    <s v="FRANCISCO J FELIU ABARCA"/>
    <s v="tct_frafea"/>
    <s v="4-Menor/Localizado"/>
    <s v="4-Baja"/>
    <s v="Baja"/>
    <x v="0"/>
    <s v="TELEFONICA CYBERSECURITY TECH CHILE SPA"/>
    <s v="RONDA POR TOMA DE TEMPERATURAS EN SALAS TIC"/>
    <s v="15/12/2023 8:39:18"/>
    <s v="15/12/2023 8:40:13"/>
    <x v="0"/>
    <s v="TI"/>
    <s v="CLIMA"/>
    <s v="15/12/2023 8:54:17"/>
    <s v="15/12/2023 23:50:00"/>
    <s v="RONDA POR TOMA DE TEMPERATURAS EN SALAS TIC"/>
    <s v="RONDA REALIZADA"/>
    <d v="1899-12-30T00:00:00"/>
    <d v="1899-12-30T00:00:00"/>
    <d v="1899-12-30T00:00:00"/>
    <s v=""/>
    <s v="Cumplido"/>
    <m/>
    <m/>
    <m/>
    <m/>
    <m/>
    <d v="2023-11-14T00:00:00"/>
    <s v="CUMPLE"/>
    <s v="NO CUMPLE"/>
    <x v="0"/>
    <s v="NO CUMPLE"/>
    <s v="NO CUMPLE"/>
    <s v="CUMPLE"/>
    <s v="NO CUMPLE"/>
    <x v="0"/>
    <s v="NO CUMPLE"/>
    <s v="NO CUMPLE"/>
  </r>
  <r>
    <s v="INC000002499162"/>
    <s v="INFRAESTRUCTURA DC"/>
    <x v="6"/>
    <s v="APQ ACCESOS"/>
    <s v="FRANCISCO J FELIU ABARCA"/>
    <s v="tct_frafea"/>
    <s v="4-Menor/Localizado"/>
    <s v="4-Baja"/>
    <s v="Baja"/>
    <x v="0"/>
    <s v="TELEFONICA CYBERSECURITY TECH CHILE SPA"/>
    <s v="RONDA PREVENTIVA EN SALAS TIC"/>
    <s v="15/12/2023 9:28:13"/>
    <s v="15/12/2023 9:30:48"/>
    <x v="0"/>
    <s v="TI"/>
    <s v="INFRAESTRUCTURA"/>
    <s v="15/12/2023 9:56:47"/>
    <s v="15/12/2023 23:50:00"/>
    <s v="RONDA PREVENTIVA EN SALAS TIC"/>
    <s v="RONDA REALIZADA"/>
    <d v="1899-12-30T00:00:00"/>
    <d v="1899-12-30T00:00:00"/>
    <d v="1899-12-30T00:00:00"/>
    <s v=""/>
    <s v="Cumplido"/>
    <m/>
    <m/>
    <m/>
    <m/>
    <m/>
    <d v="2023-11-14T00:00:00"/>
    <s v="CUMPLE"/>
    <s v="NO CUMPLE"/>
    <x v="0"/>
    <s v="NO CUMPLE"/>
    <s v="NO CUMPLE"/>
    <s v="CUMPLE"/>
    <s v="NO CUMPLE"/>
    <x v="0"/>
    <s v="NO CUMPLE"/>
    <s v="NO CUMPLE"/>
  </r>
  <r>
    <s v="INC000002499173"/>
    <s v="HOUSING"/>
    <x v="15"/>
    <s v="APQ ACCESOS"/>
    <s v="JAIRO A SALINAS GARAY"/>
    <s v="tct_jsalin"/>
    <s v="3-Moderado/Limitado"/>
    <s v="3-Medio"/>
    <s v="Media"/>
    <x v="0"/>
    <s v="TELEFONICA EMPRESAS DE CHILE SA"/>
    <s v="RONDA Y REVISION DE SALAS TECNICAS"/>
    <s v="15/12/2023 9:59:49"/>
    <s v="15/12/2023 10:01:08"/>
    <x v="0"/>
    <s v="CDP ANTIGUO 1"/>
    <s v="CDP ANTIGUO 2"/>
    <s v="15/12/2023 10:03:34"/>
    <s v="15/12/2023 23:50:00"/>
    <s v="RONDA Y REVISION DE SALAS TECNICAS"/>
    <s v="RONDA REALIZADA."/>
    <d v="1899-12-30T00:02:26"/>
    <d v="1899-12-30T00:03:45"/>
    <d v="1899-12-30T00:01:19"/>
    <s v=""/>
    <s v="Cumplido"/>
    <m/>
    <m/>
    <m/>
    <m/>
    <m/>
    <d v="2023-11-14T00:00:00"/>
    <s v="CUMPLE"/>
    <s v="NO CUMPLE"/>
    <x v="0"/>
    <s v="NO CUMPLE"/>
    <s v="NO CUMPLE"/>
    <s v="CUMPLE"/>
    <s v="NO CUMPLE"/>
    <x v="0"/>
    <s v="NO CUMPLE"/>
    <s v="NO CUMPLE"/>
  </r>
  <r>
    <s v="INC000002499189"/>
    <s v="HOSTING VIRTUAL"/>
    <x v="3"/>
    <s v="OPERACION N1"/>
    <s v="SEBASTIAN I ACUÑA GUZMAN"/>
    <s v="tct_sacuna"/>
    <s v="3-Moderado/Limitado"/>
    <s v="3-Medio"/>
    <s v="Media"/>
    <x v="0"/>
    <s v="TELEFONICA EMPRESAS DE CHILE SA"/>
    <s v="Reconexión sincronización de hora servidor CMDB-QA-DJANGO"/>
    <s v="15/12/2023 10:41:40"/>
    <s v="15/12/2023 10:42:27"/>
    <x v="0"/>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s v="CUMPLE"/>
    <s v="NO CUMPLE"/>
    <x v="0"/>
    <s v="NO CUMPLE"/>
    <s v="NO CUMPLE"/>
    <s v="CUMPLE"/>
    <s v="NO CUMPLE"/>
    <x v="0"/>
    <s v="NO CUMPLE"/>
    <s v="NO CUMPLE"/>
  </r>
  <r>
    <s v="INC000002499201"/>
    <s v="HOUSING"/>
    <x v="16"/>
    <s v="BELIEVE"/>
    <s v="FERNEY D GARZON PEÑA"/>
    <s v="frp_pcamay"/>
    <s v="3-Moderado/Limitado"/>
    <s v="3-Medio"/>
    <s v="Media"/>
    <x v="0"/>
    <s v="HUAWEI CHILE S A"/>
    <s v="GESTION DATACENTER/ ACCESOS / HUAWEI CHILE S A"/>
    <s v="15/12/2023 11:12:31"/>
    <s v="15/12/2023 11:27:09"/>
    <x v="0"/>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s v="CUMPLE"/>
    <s v="NO CUMPLE"/>
    <x v="0"/>
    <s v="NO CUMPLE"/>
    <s v="NO CUMPLE"/>
    <s v="NO CUMPLE"/>
    <s v="CUMPLE"/>
    <x v="0"/>
    <s v="NO CUMPLE"/>
    <s v="NO CUMPLE"/>
  </r>
  <r>
    <s v="INC000002499202"/>
    <s v="HOUSING"/>
    <x v="16"/>
    <s v="BELIEVE"/>
    <s v="FERNEY D GARZON PEÑA"/>
    <s v="frp_pcamay"/>
    <s v="3-Moderado/Limitado"/>
    <s v="3-Medio"/>
    <s v="Media"/>
    <x v="0"/>
    <s v="HUAWEI CHILE S A"/>
    <s v="GESTION DATACENTER/ ACCESOS / HUAWEI CHILE S A"/>
    <s v="15/12/2023 11:12:50"/>
    <s v="15/12/2023 11:27:38"/>
    <x v="0"/>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s v="CUMPLE"/>
    <s v="NO CUMPLE"/>
    <x v="0"/>
    <s v="NO CUMPLE"/>
    <s v="NO CUMPLE"/>
    <s v="NO CUMPLE"/>
    <s v="CUMPLE"/>
    <x v="0"/>
    <s v="NO CUMPLE"/>
    <s v="NO CUMPLE"/>
  </r>
  <r>
    <s v="INC000002499203"/>
    <s v="HOUSING"/>
    <x v="16"/>
    <s v="BELIEVE"/>
    <s v="FERNEY D GARZON PEÑA"/>
    <s v="frp_pcamay"/>
    <s v="3-Moderado/Limitado"/>
    <s v="3-Medio"/>
    <s v="Media"/>
    <x v="0"/>
    <s v="HUAWEI CHILE S A"/>
    <s v="GESTION DATACENTER/ ACCESOS / HUAWEI CHILE S A"/>
    <s v="15/12/2023 11:13:11"/>
    <s v="15/12/2023 11:28:13"/>
    <x v="0"/>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s v="CUMPLE"/>
    <s v="NO CUMPLE"/>
    <x v="0"/>
    <s v="NO CUMPLE"/>
    <s v="NO CUMPLE"/>
    <s v="NO CUMPLE"/>
    <s v="CUMPLE"/>
    <x v="0"/>
    <s v="NO CUMPLE"/>
    <s v="NO CUMPLE"/>
  </r>
  <r>
    <s v="INC000002499204"/>
    <s v="HOUSING"/>
    <x v="16"/>
    <s v="BELIEVE"/>
    <s v="FERNEY D GARZON PEÑA"/>
    <s v="frp_pcamay"/>
    <s v="3-Moderado/Limitado"/>
    <s v="3-Medio"/>
    <s v="Media"/>
    <x v="0"/>
    <s v="HUAWEI CHILE S A"/>
    <s v="GESTION DATACENTER/ ACCESOS / HUAWEI CHILE S A"/>
    <s v="15/12/2023 11:13:29"/>
    <s v="15/12/2023 11:28:46"/>
    <x v="0"/>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s v="CUMPLE"/>
    <s v="NO CUMPLE"/>
    <x v="0"/>
    <s v="NO CUMPLE"/>
    <s v="NO CUMPLE"/>
    <s v="NO CUMPLE"/>
    <s v="CUMPLE"/>
    <x v="0"/>
    <s v="NO CUMPLE"/>
    <s v="NO CUMPLE"/>
  </r>
  <r>
    <s v="INC000002499226"/>
    <s v="SAP"/>
    <x v="17"/>
    <s v="CLOUD SAP HANA"/>
    <s v="NICOLAS A SAAVEDRA EGUILUZ"/>
    <s v="tct_nsaave"/>
    <s v="4-Menor/Localizado"/>
    <s v="4-Baja"/>
    <s v="Baja"/>
    <x v="0"/>
    <s v="TELEFONICA EMPRESAS DE CHILE SA"/>
    <s v="Checklist Diario Clientes 15.12.23"/>
    <s v="15/12/2023 7:44:37"/>
    <s v="15/12/2023 7:47:07"/>
    <x v="0"/>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s v="CUMPLE"/>
    <s v="NO CUMPLE"/>
    <x v="0"/>
    <s v="NO CUMPLE"/>
    <s v="NO CUMPLE"/>
    <s v="CUMPLE"/>
    <s v="NO CUMPLE"/>
    <x v="0"/>
    <s v="NO CUMPLE"/>
    <s v="NO CUMPLE"/>
  </r>
  <r>
    <s v="INC000002499258"/>
    <s v="HOUSING"/>
    <x v="4"/>
    <s v="DUOC TICKET AUTOMATICO"/>
    <s v="ALEJANDRO ACEVEDO VALENZUELA"/>
    <s v="frp_fcruzp"/>
    <s v="3-Moderado/Limitado"/>
    <s v="3-Medio"/>
    <s v="Media"/>
    <x v="0"/>
    <s v="FUNDACION INSTITUTO PROFESIONAL DUOC UC"/>
    <s v="RQ / DUOC / Urgencia: Media | Crear nuevo registro de aplicación"/>
    <s v="15/12/2023 10:05:59"/>
    <s v="15/12/2023 10:07:57"/>
    <x v="0"/>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s v="CUMPLE"/>
    <s v="NO CUMPLE"/>
    <x v="0"/>
    <s v="NO CUMPLE"/>
    <s v="NO CUMPLE"/>
    <s v="NO CUMPLE"/>
    <s v="NO CUMPLE"/>
    <x v="0"/>
    <s v="NO CUMPLE"/>
    <s v="CUMPLE"/>
  </r>
  <r>
    <s v="INC000002499268"/>
    <s v="HOSTING VIRTUAL"/>
    <x v="4"/>
    <s v="DUOC TICKET AUTOMATICO"/>
    <s v="PAUL A SEPULVEDA ALVAREZ"/>
    <s v="frp_fcruzp"/>
    <s v="3-Moderado/Limitado"/>
    <s v="4-Baja"/>
    <s v="Baja"/>
    <x v="0"/>
    <s v="FUNDACION INSTITUTO PROFESIONAL DUOC UC"/>
    <s v="RQ / DUOC / RE: Problema portal Mira Web"/>
    <s v="15/12/2023 10:33:53"/>
    <s v="15/12/2023 10:36:11"/>
    <x v="0"/>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s v="CUMPLE"/>
    <s v="NO CUMPLE"/>
    <x v="0"/>
    <s v="NO CUMPLE"/>
    <s v="NO CUMPLE"/>
    <s v="CUMPLE"/>
    <s v="NO CUMPLE"/>
    <x v="0"/>
    <s v="NO CUMPLE"/>
    <s v="NO CUMPLE"/>
  </r>
  <r>
    <s v="INC000002499281"/>
    <s v="OFFICE365"/>
    <x v="5"/>
    <s v="SM OPERACIONES"/>
    <s v="JAVIERA A UMAÑA YEVENES"/>
    <s v="tct_decruz"/>
    <s v="4-Menor/Localizado"/>
    <s v="4-Baja"/>
    <s v="Baja"/>
    <x v="0"/>
    <s v="TELEFONICA GLOBAL TECHNOLOGY S.A.AGENCIA EN CHILE"/>
    <s v="ALTA NUEVO COLABORADOR RONALD MELARA SERRANO"/>
    <s v="15/12/2023 11:22:57"/>
    <s v="15/12/2023 11:26:09"/>
    <x v="0"/>
    <s v="PLATAFORMAS"/>
    <s v="CORREO"/>
    <s v="19/12/2023 9:22:14"/>
    <s v="19/12/2023 23:50:00"/>
    <s v="INCLUIR EN LISTAS DE DISTRIBUCÍÓN  operacion.bkp.tcct@tic.cl y database.tcct@tic.cl"/>
    <m/>
    <d v="1899-12-30T00:00:00"/>
    <d v="1899-12-30T00:00:00"/>
    <d v="1899-12-30T00:00:00"/>
    <s v=""/>
    <s v="Cumplido"/>
    <m/>
    <m/>
    <m/>
    <m/>
    <m/>
    <d v="2023-11-20T00:00:00"/>
    <s v="CUMPLE"/>
    <s v="NO CUMPLE"/>
    <x v="0"/>
    <s v="NO CUMPLE"/>
    <s v="NO CUMPLE"/>
    <s v="CUMPLE"/>
    <s v="NO CUMPLE"/>
    <x v="0"/>
    <s v="NO CUMPLE"/>
    <s v="NO CUMPLE"/>
  </r>
  <r>
    <s v="INC000002499282"/>
    <s v="VPN IP - MPLS"/>
    <x v="6"/>
    <s v="GESTION HD"/>
    <s v="FRANCISCO J FELIU ABARCA"/>
    <s v="frp_jugonz"/>
    <s v="4-Menor/Localizado"/>
    <s v="4-Baja"/>
    <s v="Baja"/>
    <x v="0"/>
    <s v="BANCO DEL ESTADO DE CHILE"/>
    <s v="FRONT CTC/ EMPRESAS/ CAMBIO DE MEDIOS MAGNETICOS"/>
    <s v="15/12/2023 11:25:19"/>
    <s v="15/12/2023 11:26:29"/>
    <x v="0"/>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s v="CUMPLE"/>
    <s v="NO CUMPLE"/>
    <x v="0"/>
    <s v="NO CUMPLE"/>
    <s v="NO CUMPLE"/>
    <s v="NO CUMPLE"/>
    <s v="CUMPLE"/>
    <x v="0"/>
    <s v="NO CUMPLE"/>
    <s v="NO CUMPLE"/>
  </r>
  <r>
    <s v="INC000002499316"/>
    <s v="TICKET-INTELIGENTE"/>
    <x v="4"/>
    <s v="GESTION TI"/>
    <s v="JUAN CARLOS UZCATEGUI FUGUETT"/>
    <s v="USR_TSIGHT"/>
    <s v="1-Extenso/Generalizado"/>
    <s v="4-Baja"/>
    <s v="Baja"/>
    <x v="1"/>
    <s v="EMPRESA NACIONAL DE CERTIFICACIONES"/>
    <s v="emnace01 - srv_fes _vm TICKET AUTOMATICO"/>
    <s v="14/12/2023 20:46:55"/>
    <s v="14/12/2023 20:46:55"/>
    <x v="0"/>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s v="CUMPLE"/>
    <s v="NO CUMPLE"/>
    <x v="0"/>
    <s v="NO CUMPLE"/>
    <s v="NO CUMPLE"/>
    <s v="NO CUMPLE"/>
    <s v="NO CUMPLE"/>
    <x v="0"/>
    <s v="CUMPLE"/>
    <s v="NO CUMPLE"/>
  </r>
  <r>
    <s v="INC000002499318"/>
    <s v="TICKET-INTELIGENTE"/>
    <x v="3"/>
    <s v="GESTION TI"/>
    <s v="GUSTAVO AVILA VERA"/>
    <s v="USR_TSIGHT"/>
    <s v="1-Extenso/Generalizado"/>
    <s v="4-Baja"/>
    <s v="Baja"/>
    <x v="1"/>
    <s v="TELEFONICA CYBERSECURITY TECH CHILE SPA"/>
    <s v="tctcsp01 - soc-splunk-i-03 TICKET AUTOMATICO"/>
    <s v="14/12/2023 20:51:34"/>
    <s v="14/12/2023 20:51:34"/>
    <x v="0"/>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s v="CUMPLE"/>
    <s v="NO CUMPLE"/>
    <x v="0"/>
    <s v="NO CUMPLE"/>
    <s v="NO CUMPLE"/>
    <s v="NO CUMPLE"/>
    <s v="CUMPLE"/>
    <x v="0"/>
    <s v="NO CUMPLE"/>
    <s v="NO CUMPLE"/>
  </r>
  <r>
    <s v="INC000002499320"/>
    <s v="TICKET-INTELIGENTE"/>
    <x v="3"/>
    <s v="GESTION TI"/>
    <s v="GUSTAVO AVILA VERA"/>
    <s v="USR_TSIGHT"/>
    <s v="1-Extenso/Generalizado"/>
    <s v="4-Baja"/>
    <s v="Baja"/>
    <x v="1"/>
    <s v="TELEFONICA CYBERSECURITY TECH CHILE SPA"/>
    <s v="tctcsp01 - soc-splunk-i-01 TICKET AUTOMATICO"/>
    <s v="14/12/2023 20:56:35"/>
    <s v="14/12/2023 20:56:35"/>
    <x v="0"/>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s v="CUMPLE"/>
    <s v="NO CUMPLE"/>
    <x v="0"/>
    <s v="NO CUMPLE"/>
    <s v="NO CUMPLE"/>
    <s v="NO CUMPLE"/>
    <s v="CUMPLE"/>
    <x v="0"/>
    <s v="NO CUMPLE"/>
    <s v="NO CUMPLE"/>
  </r>
  <r>
    <s v="INC000002499328"/>
    <s v="TICKET-INTELIGENTE"/>
    <x v="4"/>
    <s v="GESTION TI"/>
    <s v="JUAN CARLOS UZCATEGUI FUGUETT"/>
    <s v="USR_TSIGHT"/>
    <s v="1-Extenso/Generalizado"/>
    <s v="4-Baja"/>
    <s v="Baja"/>
    <x v="1"/>
    <s v="EMPRESA NACIONAL DE CERTIFICACIONES"/>
    <s v="emnace01 - ecert_fe01_vm TICKET AUTOMATICO"/>
    <s v="14/12/2023 21:09:56"/>
    <s v="14/12/2023 21:09:56"/>
    <x v="0"/>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s v="CUMPLE"/>
    <s v="NO CUMPLE"/>
    <x v="0"/>
    <s v="NO CUMPLE"/>
    <s v="NO CUMPLE"/>
    <s v="NO CUMPLE"/>
    <s v="CUMPLE"/>
    <x v="0"/>
    <s v="NO CUMPLE"/>
    <s v="NO CUMPLE"/>
  </r>
  <r>
    <s v="INC000002499337"/>
    <s v="TICKET-INTELIGENTE"/>
    <x v="3"/>
    <s v="GESTION TI"/>
    <s v="GUSTAVO AVILA VERA"/>
    <s v="USR_TSIGHT"/>
    <s v="1-Extenso/Generalizado"/>
    <s v="4-Baja"/>
    <s v="Baja"/>
    <x v="1"/>
    <s v="TELEFONICA CYBERSECURITY TECH CHILE SPA"/>
    <s v="tctcsp01 - soc-splunk-sh-03 TICKET AUTOMATICO"/>
    <s v="14/12/2023 21:24:13"/>
    <s v="14/12/2023 21:24:13"/>
    <x v="0"/>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s v="CUMPLE"/>
    <s v="NO CUMPLE"/>
    <x v="0"/>
    <s v="NO CUMPLE"/>
    <s v="NO CUMPLE"/>
    <s v="CUMPLE"/>
    <s v="NO CUMPLE"/>
    <x v="0"/>
    <s v="NO CUMPLE"/>
    <s v="NO CUMPLE"/>
  </r>
  <r>
    <s v="INC000002499339"/>
    <s v="TICKET-INTELIGENTE"/>
    <x v="3"/>
    <s v="GESTION TI"/>
    <s v="GUSTAVO AVILA VERA"/>
    <s v="USR_TSIGHT"/>
    <s v="1-Extenso/Generalizado"/>
    <s v="4-Baja"/>
    <s v="Baja"/>
    <x v="1"/>
    <s v="TELEFONICA CYBERSECURITY TECH CHILE SPA"/>
    <s v="tctcsp01 - soc-splunk-i-02 TICKET AUTOMATICO"/>
    <s v="14/12/2023 21:27:41"/>
    <s v="14/12/2023 21:27:41"/>
    <x v="0"/>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s v="CUMPLE"/>
    <s v="NO CUMPLE"/>
    <x v="0"/>
    <s v="NO CUMPLE"/>
    <s v="NO CUMPLE"/>
    <s v="CUMPLE"/>
    <s v="NO CUMPLE"/>
    <x v="0"/>
    <s v="NO CUMPLE"/>
    <s v="NO CUMPLE"/>
  </r>
  <r>
    <s v="INC000002499347"/>
    <s v="TICKET-INTELIGENTE"/>
    <x v="4"/>
    <s v="GESTION TI"/>
    <s v="JUAN CARLOS UZCATEGUI FUGUETT"/>
    <s v="USR_TSIGHT"/>
    <s v="1-Extenso/Generalizado"/>
    <s v="4-Baja"/>
    <s v="Baja"/>
    <x v="1"/>
    <s v="EMPRESA NACIONAL DE CERTIFICACIONES"/>
    <s v="emnace01 - ecert_web01 TICKET AUTOMATICO"/>
    <s v="14/12/2023 21:41:59"/>
    <s v="14/12/2023 21:41:59"/>
    <x v="0"/>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s v="CUMPLE"/>
    <s v="NO CUMPLE"/>
    <x v="0"/>
    <s v="NO CUMPLE"/>
    <s v="NO CUMPLE"/>
    <s v="NO CUMPLE"/>
    <s v="CUMPLE"/>
    <x v="0"/>
    <s v="NO CUMPLE"/>
    <s v="NO CUMPLE"/>
  </r>
  <r>
    <s v="INC000002499380"/>
    <s v="TICKET-INTELIGENTE"/>
    <x v="3"/>
    <s v="GESTION TI"/>
    <s v="GUSTAVO AVILA VERA"/>
    <s v="USR_TSIGHT"/>
    <s v="1-Extenso/Generalizado"/>
    <s v="4-Baja"/>
    <s v="Baja"/>
    <x v="1"/>
    <s v="TELEFONICA CYBERSECURITY TECH CHILE SPA"/>
    <s v="tctcsp01 - soc-splunk-i-02 TICKET AUTOMATICO"/>
    <s v="14/12/2023 22:59:53"/>
    <s v="14/12/2023 22:59:53"/>
    <x v="0"/>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s v="CUMPLE"/>
    <s v="NO CUMPLE"/>
    <x v="0"/>
    <s v="NO CUMPLE"/>
    <s v="NO CUMPLE"/>
    <s v="NO CUMPLE"/>
    <s v="CUMPLE"/>
    <x v="0"/>
    <s v="NO CUMPLE"/>
    <s v="NO CUMPLE"/>
  </r>
  <r>
    <s v="INC000002499385"/>
    <s v="TICKET-INTELIGENTE"/>
    <x v="4"/>
    <s v="GESTION TI"/>
    <s v="JUAN CARLOS UZCATEGUI FUGUETT"/>
    <s v="USR_TSIGHT"/>
    <s v="1-Extenso/Generalizado"/>
    <s v="4-Baja"/>
    <s v="Baja"/>
    <x v="1"/>
    <s v="COAGRA S A"/>
    <s v="coagra01 - sap_prod_e_vm TICKET AUTOMATICO"/>
    <s v="14/12/2023 23:07:30"/>
    <s v="14/12/2023 23:07:30"/>
    <x v="0"/>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s v="CUMPLE"/>
    <s v="NO CUMPLE"/>
    <x v="0"/>
    <s v="NO CUMPLE"/>
    <s v="NO CUMPLE"/>
    <s v="NO CUMPLE"/>
    <s v="NO CUMPLE"/>
    <x v="0"/>
    <s v="CUMPLE"/>
    <s v="NO CUMPLE"/>
  </r>
  <r>
    <s v="INC000002499390"/>
    <s v="TICKET-INTELIGENTE"/>
    <x v="3"/>
    <s v="GESTION TI"/>
    <s v="GUSTAVO AVILA VERA"/>
    <s v="USR_TSIGHT"/>
    <s v="1-Extenso/Generalizado"/>
    <s v="4-Baja"/>
    <s v="Baja"/>
    <x v="1"/>
    <s v="TELEFONICA CYBERSECURITY TECH CHILE SPA"/>
    <s v="tctcsp01 - soc-splunk-i-03 TICKET AUTOMATICO"/>
    <s v="14/12/2023 23:40:30"/>
    <s v="14/12/2023 23:40:30"/>
    <x v="0"/>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s v="CUMPLE"/>
    <s v="NO CUMPLE"/>
    <x v="0"/>
    <s v="NO CUMPLE"/>
    <s v="NO CUMPLE"/>
    <s v="NO CUMPLE"/>
    <s v="CUMPLE"/>
    <x v="0"/>
    <s v="NO CUMPLE"/>
    <s v="NO CUMPLE"/>
  </r>
  <r>
    <s v="INC000002499449"/>
    <s v="TICKET-INTELIGENTE"/>
    <x v="4"/>
    <s v="GESTION TI"/>
    <s v="JUAN CARLOS UZCATEGUI FUGUETT"/>
    <s v="USR_TSIGHT"/>
    <s v="1-Extenso/Generalizado"/>
    <s v="4-Baja"/>
    <s v="Baja"/>
    <x v="1"/>
    <s v="COMERCIAL E IMPORTADORA AUDIOMUSICA SPA"/>
    <s v="ciausp01 - svr_dc TICKET AUTOMATICO"/>
    <s v="15/12/2023 1:19:04"/>
    <s v="15/12/2023 1:19:04"/>
    <x v="0"/>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s v="CUMPLE"/>
    <s v="NO CUMPLE"/>
    <x v="0"/>
    <s v="NO CUMPLE"/>
    <s v="NO CUMPLE"/>
    <s v="NO CUMPLE"/>
    <s v="NO CUMPLE"/>
    <x v="0"/>
    <s v="CUMPLE"/>
    <s v="NO CUMPLE"/>
  </r>
  <r>
    <s v="INC000002499542"/>
    <s v="HOUSING"/>
    <x v="15"/>
    <s v="APQ ACCESOS"/>
    <s v="ALDO P VALENZUELA MUJICA"/>
    <s v="tct_avalen"/>
    <s v="2-Significativo/Amplio"/>
    <s v="2-Alta"/>
    <s v="Alta"/>
    <x v="0"/>
    <s v="TELEFONICA EMPRESAS DE CHILE SA"/>
    <s v="RONDA Y REVISION DE SALAS TECNICAS"/>
    <s v="15/12/2023 6:12:40"/>
    <s v="15/12/2023 6:13:47"/>
    <x v="0"/>
    <s v="CDP ANTIGUO 1"/>
    <s v="CDP ANTIGUO 2"/>
    <s v="15/12/2023 6:17:20"/>
    <s v="15/12/2023 23:50:00"/>
    <s v="RONDA Y REVISION DE SALAS TECNICAS"/>
    <s v="SE REALIZA RONDA"/>
    <d v="1899-12-30T00:03:11"/>
    <d v="1899-12-30T00:04:40"/>
    <d v="1899-12-30T00:01:29"/>
    <s v=""/>
    <s v="Cumplido"/>
    <m/>
    <m/>
    <m/>
    <m/>
    <m/>
    <d v="2023-11-14T00:00:00"/>
    <s v="CUMPLE"/>
    <s v="NO CUMPLE"/>
    <x v="0"/>
    <s v="NO CUMPLE"/>
    <s v="NO CUMPLE"/>
    <s v="CUMPLE"/>
    <s v="NO CUMPLE"/>
    <x v="0"/>
    <s v="NO CUMPLE"/>
    <s v="NO CUMPLE"/>
  </r>
  <r>
    <s v="INC000002499545"/>
    <s v="HOUSING"/>
    <x v="15"/>
    <s v="APQ ACCESOS"/>
    <s v="ALDO P VALENZUELA MUJICA"/>
    <s v="tct_avalen"/>
    <s v="2-Significativo/Amplio"/>
    <s v="2-Alta"/>
    <s v="Alta"/>
    <x v="0"/>
    <s v="TELEFONICA EMPRESAS DE CHILE SA"/>
    <s v="TOMA DE ALARMAS DE CLIENTE"/>
    <s v="15/12/2023 6:14:41"/>
    <s v="15/12/2023 6:15:39"/>
    <x v="0"/>
    <s v="CDP ANTIGUO 1"/>
    <s v="CDP ANTIGUO 2"/>
    <s v="15/12/2023 6:18:02"/>
    <s v="15/12/2023 23:50:00"/>
    <s v="TOMA DE ALARMAS DE CLIENTE"/>
    <s v="SE REALIZA TOMA DE ALARMAS"/>
    <d v="1899-12-30T00:01:59"/>
    <d v="1899-12-30T00:03:21"/>
    <d v="1899-12-30T00:01:22"/>
    <s v=""/>
    <s v="Cumplido"/>
    <m/>
    <m/>
    <m/>
    <m/>
    <m/>
    <d v="2023-11-14T00:00:00"/>
    <s v="CUMPLE"/>
    <s v="NO CUMPLE"/>
    <x v="0"/>
    <s v="NO CUMPLE"/>
    <s v="NO CUMPLE"/>
    <s v="CUMPLE"/>
    <s v="NO CUMPLE"/>
    <x v="0"/>
    <s v="NO CUMPLE"/>
    <s v="NO CUMPLE"/>
  </r>
  <r>
    <s v="INC000002499549"/>
    <s v="HOUSING"/>
    <x v="15"/>
    <s v="APQ ACCESOS"/>
    <s v="ALDO P VALENZUELA MUJICA"/>
    <s v="tct_avalen"/>
    <s v="2-Significativo/Amplio"/>
    <s v="2-Alta"/>
    <s v="Alta"/>
    <x v="0"/>
    <s v="TELEFONICA EMPRESAS DE CHILE SA"/>
    <s v="SUPERVISION Apagado, borrado seguro, desrackeo de equipo / DXC"/>
    <s v="15/12/2023 6:20:13"/>
    <s v="15/12/2023 6:21:28"/>
    <x v="0"/>
    <s v="CDP ANTIGUO 1"/>
    <s v="CDP ANTIGUO 2"/>
    <s v="15/12/2023 6:25:11"/>
    <s v="15/12/2023 23:50:00"/>
    <s v="SUPERVISION Apagado, borrado seguro, desrackeo de equipo / DXC"/>
    <s v="SE REALIZA SUPERVISION"/>
    <d v="1899-12-30T00:03:22"/>
    <d v="1899-12-30T00:04:58"/>
    <d v="1899-12-30T00:01:36"/>
    <s v=""/>
    <s v="Cumplido"/>
    <m/>
    <m/>
    <m/>
    <m/>
    <m/>
    <d v="2023-11-14T00:00:00"/>
    <s v="CUMPLE"/>
    <s v="NO CUMPLE"/>
    <x v="0"/>
    <s v="NO CUMPLE"/>
    <s v="NO CUMPLE"/>
    <s v="CUMPLE"/>
    <s v="NO CUMPLE"/>
    <x v="0"/>
    <s v="NO CUMPLE"/>
    <s v="NO CUMPLE"/>
  </r>
  <r>
    <s v="INC000002499556"/>
    <s v="HOUSING"/>
    <x v="15"/>
    <s v="APQ ACCESOS"/>
    <s v="ALDO P VALENZUELA MUJICA"/>
    <s v="tct_avalen"/>
    <s v="2-Significativo/Amplio"/>
    <s v="2-Alta"/>
    <s v="Alta"/>
    <x v="0"/>
    <s v="TELEFONICA EMPRESAS DE CHILE SA"/>
    <s v="SUPERVISION Se requiere acceder a los rack DB31,DB32,DB33,DB34 y CA34"/>
    <s v="15/12/2023 6:44:31"/>
    <s v="15/12/2023 6:45:47"/>
    <x v="0"/>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s v="CUMPLE"/>
    <s v="NO CUMPLE"/>
    <x v="0"/>
    <s v="NO CUMPLE"/>
    <s v="NO CUMPLE"/>
    <s v="CUMPLE"/>
    <s v="NO CUMPLE"/>
    <x v="0"/>
    <s v="NO CUMPLE"/>
    <s v="NO CUMPLE"/>
  </r>
  <r>
    <s v="INC000002499925"/>
    <s v="HOUSING"/>
    <x v="14"/>
    <s v="BELIEVE"/>
    <s v="MARIO A BARRIENTOS RUIZ"/>
    <s v="frp_dvital"/>
    <s v="3-Moderado/Limitado"/>
    <s v="3-Medio"/>
    <s v="Media"/>
    <x v="0"/>
    <s v="BANCO SANTANDER CHILE"/>
    <s v="GESTION DATACENTER/ ACCESOS / BANCO SANTANDER CHILE"/>
    <s v="15/12/2023 11:24:49"/>
    <s v="15/12/2023 11:24:54"/>
    <x v="0"/>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s v="CUMPLE"/>
    <s v="NO CUMPLE"/>
    <x v="0"/>
    <s v="NO CUMPLE"/>
    <s v="NO CUMPLE"/>
    <s v="CUMPLE"/>
    <s v="NO CUMPLE"/>
    <x v="0"/>
    <s v="NO CUMPLE"/>
    <s v="NO CUMPLE"/>
  </r>
  <r>
    <s v="INC000002499944"/>
    <s v="VPN IP - MPLS"/>
    <x v="4"/>
    <s v="BELIEVE"/>
    <s v="GIOVANNI D ROCCO VALENZUELA"/>
    <s v="frp_dvital"/>
    <s v="4-Menor/Localizado"/>
    <s v="4-Baja"/>
    <s v="Baja"/>
    <x v="0"/>
    <s v="TELEFONICA CYBERSECURITY TECH CHILE SPA"/>
    <s v="REQ / SOC / Ampliar espacio Casilla: informes@soc-chile.telefonica.com"/>
    <s v="15/12/2023 11:45:15"/>
    <s v="15/12/2023 11:46:27"/>
    <x v="0"/>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s v="CUMPLE"/>
    <s v="NO CUMPLE"/>
    <x v="0"/>
    <s v="NO CUMPLE"/>
    <s v="NO CUMPLE"/>
    <s v="CUMPLE"/>
    <s v="NO CUMPLE"/>
    <x v="0"/>
    <s v="NO CUMPLE"/>
    <s v="NO CUMPLE"/>
  </r>
  <r>
    <s v="INC000002499954"/>
    <s v="INFRAESTRUCTURA DC"/>
    <x v="8"/>
    <s v="APQ ACCESOS"/>
    <s v="JONATHAN A MARQUEZ ASTENGO"/>
    <s v="tct_jmarqu"/>
    <s v="4-Menor/Localizado"/>
    <s v="4-Baja"/>
    <s v="Baja"/>
    <x v="0"/>
    <s v="TELEFONICA CYBERSECURITY TECH CHILE SPA"/>
    <s v="FACTIBILIDAD ESVAL/CRQ 80025"/>
    <s v="15/12/2023 11:48:41"/>
    <s v="15/12/2023 11:50:19"/>
    <x v="0"/>
    <s v="CDP ANTIGUO 1"/>
    <s v="CDP ANTIGUO 2"/>
    <s v="15/12/2023 12:20:37"/>
    <s v="15/12/2023 23:50:00"/>
    <s v="FACTIBILIDAD ESVAL INGRESO EQUIPOS"/>
    <s v="FACTIBILIDAD ENVIADA"/>
    <d v="1899-12-30T00:00:00"/>
    <d v="1899-12-30T00:00:00"/>
    <d v="1899-12-30T00:00:00"/>
    <s v=""/>
    <s v="Cumplido"/>
    <m/>
    <m/>
    <m/>
    <m/>
    <m/>
    <d v="2023-11-14T00:00:00"/>
    <s v="CUMPLE"/>
    <s v="NO CUMPLE"/>
    <x v="0"/>
    <s v="NO CUMPLE"/>
    <s v="NO CUMPLE"/>
    <s v="CUMPLE"/>
    <s v="NO CUMPLE"/>
    <x v="0"/>
    <s v="NO CUMPLE"/>
    <s v="NO CUMPLE"/>
  </r>
  <r>
    <s v="INC000002499957"/>
    <s v="INFRAESTRUCTURA DC"/>
    <x v="8"/>
    <s v="APQ ACCESOS"/>
    <s v="JONATHAN A MARQUEZ ASTENGO"/>
    <s v="tct_jmarqu"/>
    <s v="4-Menor/Localizado"/>
    <s v="4-Baja"/>
    <s v="Baja"/>
    <x v="0"/>
    <s v="TELEFONICA CYBERSECURITY TECH CHILE SPA"/>
    <s v="FACTIBILIDAD INDRA/CRQ 79458"/>
    <s v="15/12/2023 11:51:31"/>
    <s v="15/12/2023 11:53:41"/>
    <x v="0"/>
    <s v="CDP ANTIGUO 1"/>
    <s v="CDP ANTIGUO 2"/>
    <s v="15/12/2023 12:21:41"/>
    <s v="15/12/2023 23:50:00"/>
    <s v="FACTIBILIDAD PARA INDRA RETIRO DE EQUIPOS"/>
    <s v="FACTIBILIDAD ENVIADA"/>
    <d v="1899-12-30T00:00:00"/>
    <d v="1899-12-30T00:00:00"/>
    <d v="1899-12-30T00:00:00"/>
    <s v=""/>
    <s v="Cumplido"/>
    <m/>
    <m/>
    <m/>
    <m/>
    <m/>
    <d v="2023-11-14T00:00:00"/>
    <s v="CUMPLE"/>
    <s v="NO CUMPLE"/>
    <x v="0"/>
    <s v="NO CUMPLE"/>
    <s v="NO CUMPLE"/>
    <s v="CUMPLE"/>
    <s v="NO CUMPLE"/>
    <x v="0"/>
    <s v="NO CUMPLE"/>
    <s v="NO CUMPLE"/>
  </r>
  <r>
    <s v="INC000002500005"/>
    <s v="HOUSING"/>
    <x v="16"/>
    <s v="BELIEVE"/>
    <s v="FERNEY D GARZON PEÑA"/>
    <s v="frp_pcamay"/>
    <s v="3-Moderado/Limitado"/>
    <s v="3-Medio"/>
    <s v="Media"/>
    <x v="0"/>
    <s v="HUAWEI CHILE S A"/>
    <s v="GESTION DATACENTER/ ACCESOS / HUAWEI CHILE S A"/>
    <s v="15/12/2023 11:13:47"/>
    <s v="15/12/2023 11:29:19"/>
    <x v="0"/>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s v="CUMPLE"/>
    <s v="NO CUMPLE"/>
    <x v="0"/>
    <s v="NO CUMPLE"/>
    <s v="NO CUMPLE"/>
    <s v="NO CUMPLE"/>
    <s v="CUMPLE"/>
    <x v="0"/>
    <s v="NO CUMPLE"/>
    <s v="NO CUMPLE"/>
  </r>
  <r>
    <s v="INC000002500007"/>
    <s v="HOUSING"/>
    <x v="16"/>
    <s v="BELIEVE"/>
    <s v="FERNEY D GARZON PEÑA"/>
    <s v="frp_pcamay"/>
    <s v="3-Moderado/Limitado"/>
    <s v="3-Medio"/>
    <s v="Media"/>
    <x v="0"/>
    <s v="HUAWEI CHILE S A"/>
    <s v="GESTION DATACENTER/ ACCESOS / HUAWEI CHILE S A"/>
    <s v="15/12/2023 11:15:31"/>
    <s v="15/12/2023 11:30:09"/>
    <x v="0"/>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s v="CUMPLE"/>
    <s v="NO CUMPLE"/>
    <x v="0"/>
    <s v="NO CUMPLE"/>
    <s v="NO CUMPLE"/>
    <s v="NO CUMPLE"/>
    <s v="CUMPLE"/>
    <x v="0"/>
    <s v="NO CUMPLE"/>
    <s v="NO CUMPLE"/>
  </r>
  <r>
    <s v="INC000002500008"/>
    <s v="HOUSING"/>
    <x v="16"/>
    <s v="BELIEVE"/>
    <s v="FERNEY D GARZON PEÑA"/>
    <s v="frp_pcamay"/>
    <s v="3-Moderado/Limitado"/>
    <s v="3-Medio"/>
    <s v="Media"/>
    <x v="0"/>
    <s v="HUAWEI CHILE S A"/>
    <s v="GESTION DATACENTER/ ACCESOS / HUAWEI CHILE S A"/>
    <s v="15/12/2023 11:17:43"/>
    <s v="15/12/2023 11:30:38"/>
    <x v="0"/>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s v="CUMPLE"/>
    <s v="NO CUMPLE"/>
    <x v="0"/>
    <s v="NO CUMPLE"/>
    <s v="NO CUMPLE"/>
    <s v="NO CUMPLE"/>
    <s v="CUMPLE"/>
    <x v="0"/>
    <s v="NO CUMPLE"/>
    <s v="NO CUMPLE"/>
  </r>
  <r>
    <s v="INC000002500043"/>
    <s v="HOUSING"/>
    <x v="14"/>
    <s v="BELIEVE"/>
    <s v="MARIO A BARRIENTOS RUIZ"/>
    <s v="frp_pcamay"/>
    <s v="3-Moderado/Limitado"/>
    <s v="3-Medio"/>
    <s v="Media"/>
    <x v="0"/>
    <s v="TELEFONICA EMPRESAS DE CHILE SA"/>
    <s v="GESTION DATACENTER/ ACCESOS / TELXIUS - IG NETWORKS"/>
    <s v="15/12/2023 12:16:50"/>
    <s v="15/12/2023 12:17:26"/>
    <x v="0"/>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s v="CUMPLE"/>
    <s v="NO CUMPLE"/>
    <x v="0"/>
    <s v="NO CUMPLE"/>
    <s v="NO CUMPLE"/>
    <s v="CUMPLE"/>
    <s v="NO CUMPLE"/>
    <x v="0"/>
    <s v="NO CUMPLE"/>
    <s v="NO CUMPLE"/>
  </r>
  <r>
    <s v="INC000002500050"/>
    <s v="VPN IP - MPLS"/>
    <x v="7"/>
    <s v="GESTION HD"/>
    <s v="CRISTOBAL I REYES DELGADO"/>
    <s v="frp_jciert"/>
    <s v="4-Menor/Localizado"/>
    <s v="4-Baja"/>
    <s v="Baja"/>
    <x v="0"/>
    <s v="TELEFONICA GLOBAL TECHNOLOGY S.A.AGENCIA EN CHILE"/>
    <s v="REQ / CHER - Alarma disco F"/>
    <s v="15/12/2023 12:33:56"/>
    <s v="15/12/2023 12:37:01"/>
    <x v="0"/>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s v="NO CUMPLE"/>
    <s v="CUMPLE"/>
    <x v="0"/>
    <s v="NO CUMPLE"/>
    <s v="NO CUMPLE"/>
    <s v="NO CUMPLE"/>
    <s v="NO CUMPLE"/>
    <x v="1"/>
    <s v="NO CUMPLE"/>
    <s v="NO CUMPLE"/>
  </r>
  <r>
    <s v="INC000002500064"/>
    <s v="VPN IP - MPLS"/>
    <x v="13"/>
    <s v="GESTION HD"/>
    <s v="DEIBY Y SANTOYO MONTEROLA"/>
    <s v="frp_jciert"/>
    <s v="4-Menor/Localizado"/>
    <s v="4-Baja"/>
    <s v="Baja"/>
    <x v="0"/>
    <s v="EMPRESA NACIONAL DE CERTIFICACIONES"/>
    <s v="REQ / 19872300306 // CLOUD // CC-CHI-0000130829 // EMPRESA NACIONAL DE CERTIFICACION ELECTRONICA"/>
    <s v="15/12/2023 13:01:26"/>
    <s v="15/12/2023 13:04:49"/>
    <x v="0"/>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s v="NO CUMPLE"/>
    <s v="CUMPLE"/>
    <x v="0"/>
    <s v="NO CUMPLE"/>
    <s v="NO CUMPLE"/>
    <s v="NO CUMPLE"/>
    <s v="NO CUMPLE"/>
    <x v="0"/>
    <s v="NO CUMPLE"/>
    <s v="CUMPLE"/>
  </r>
  <r>
    <s v="INC000002500076"/>
    <s v="INFRAESTRUCTURA DC"/>
    <x v="6"/>
    <s v="APQ ACCESOS"/>
    <s v="FRANCISCO J FELIU ABARCA"/>
    <s v="tct_frafea"/>
    <s v="4-Menor/Localizado"/>
    <s v="4-Baja"/>
    <s v="Baja"/>
    <x v="0"/>
    <s v="TELEFONICA CYBERSECURITY TECH CHILE SPA"/>
    <s v="RONDA POR TOMA DE TEMPERATURAS EN SALAS TIC"/>
    <s v="15/12/2023 12:50:21"/>
    <s v="15/12/2023 12:51:07"/>
    <x v="0"/>
    <s v="TI"/>
    <s v="CLIMA"/>
    <s v="15/12/2023 12:59:26"/>
    <s v="15/12/2023 23:50:00"/>
    <s v="RONDA POR TOMA DE TEMPERATURAS EN SALAS TIC"/>
    <s v="RONDA REALIZADA"/>
    <d v="1899-12-30T00:00:00"/>
    <d v="1899-12-30T00:00:00"/>
    <d v="1899-12-30T00:00:00"/>
    <s v=""/>
    <s v="Cumplido"/>
    <m/>
    <m/>
    <m/>
    <m/>
    <m/>
    <d v="2023-11-14T00:00:00"/>
    <s v="CUMPLE"/>
    <s v="NO CUMPLE"/>
    <x v="0"/>
    <s v="NO CUMPLE"/>
    <s v="NO CUMPLE"/>
    <s v="CUMPLE"/>
    <s v="NO CUMPLE"/>
    <x v="0"/>
    <s v="NO CUMPLE"/>
    <s v="NO CUMPLE"/>
  </r>
  <r>
    <s v="INC000002500096"/>
    <s v="VPN IP - MPLS"/>
    <x v="9"/>
    <s v="GESTION HD"/>
    <s v="RODRIGO VÁSQUEZ MUÑOZ"/>
    <s v="frp_jciert"/>
    <s v="4-Menor/Localizado"/>
    <s v="4-Baja"/>
    <s v="Baja"/>
    <x v="0"/>
    <s v="SOC PUNTA DEL COBRE S A"/>
    <s v="REQ / Ingreso Server a respaldo"/>
    <s v="15/12/2023 13:26:50"/>
    <s v="15/12/2023 13:30:30"/>
    <x v="0"/>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s v="NO CUMPLE"/>
    <s v="CUMPLE"/>
    <x v="0"/>
    <s v="NO CUMPLE"/>
    <s v="NO CUMPLE"/>
    <s v="NO CUMPLE"/>
    <s v="CUMPLE"/>
    <x v="0"/>
    <s v="NO CUMPLE"/>
    <s v="NO CUMPLE"/>
  </r>
  <r>
    <s v="INC000002500147"/>
    <s v="HOUSING"/>
    <x v="16"/>
    <s v="BELIEVE"/>
    <s v="FERNEY D GARZON PEÑA"/>
    <s v="frp_dvital"/>
    <s v="3-Moderado/Limitado"/>
    <s v="3-Medio"/>
    <s v="Media"/>
    <x v="0"/>
    <s v="TELEFONICA EMPRESAS DE CHILE SA"/>
    <s v="GESTION DATACENTER/ ACCESOS / TELEFONICA EMPRESAS DE CHILE SA"/>
    <s v="15/12/2023 13:26:41"/>
    <s v="15/12/2023 13:30:59"/>
    <x v="0"/>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s v="CUMPLE"/>
    <s v="NO CUMPLE"/>
    <x v="0"/>
    <s v="NO CUMPLE"/>
    <s v="NO CUMPLE"/>
    <s v="NO CUMPLE"/>
    <s v="CUMPLE"/>
    <x v="0"/>
    <s v="NO CUMPLE"/>
    <s v="NO CUMPLE"/>
  </r>
  <r>
    <s v="INC000002500172"/>
    <s v="HOUSING"/>
    <x v="16"/>
    <s v="BELIEVE"/>
    <s v="JORGE S LORCA LEIVA"/>
    <s v="frp_dvital"/>
    <s v="3-Moderado/Limitado"/>
    <s v="3-Medio"/>
    <s v="Media"/>
    <x v="0"/>
    <s v="TELEFONICA EMPRESAS DE CHILE SA"/>
    <s v="GESTION DATACENTER/ ACCESOS / TELEFONICA EMPRESAS DE CHILE SA"/>
    <s v="15/12/2023 14:14:51"/>
    <s v="15/12/2023 14:20:15"/>
    <x v="0"/>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s v="CUMPLE"/>
    <s v="NO CUMPLE"/>
    <x v="0"/>
    <s v="NO CUMPLE"/>
    <s v="NO CUMPLE"/>
    <s v="NO CUMPLE"/>
    <s v="CUMPLE"/>
    <x v="0"/>
    <s v="NO CUMPLE"/>
    <s v="NO CUMPLE"/>
  </r>
  <r>
    <s v="INC000002500219"/>
    <s v="HOSTING VIRTUAL"/>
    <x v="3"/>
    <s v="DUOC TICKET AUTOMATICO"/>
    <s v="SEBASTIAN I ACUÑA GUZMAN"/>
    <s v="frp_fcruzp"/>
    <s v="3-Moderado/Limitado"/>
    <s v="4-Baja"/>
    <s v="Baja"/>
    <x v="0"/>
    <s v="FUNDACION INSTITUTO PROFESIONAL DUOC UC"/>
    <s v="RQ / DUOC / Creacion de Usuario de Servicio Server Linux"/>
    <s v="15/12/2023 13:56:03"/>
    <s v="15/12/2023 13:58:21"/>
    <x v="0"/>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s v="NO CUMPLE"/>
    <s v="CUMPLE"/>
    <x v="0"/>
    <s v="NO CUMPLE"/>
    <s v="NO CUMPLE"/>
    <s v="NO CUMPLE"/>
    <s v="NO CUMPLE"/>
    <x v="0"/>
    <s v="NO CUMPLE"/>
    <s v="CUMPLE"/>
  </r>
  <r>
    <s v="INC000002500275"/>
    <s v="HOUSING"/>
    <x v="16"/>
    <s v="BELIEVE"/>
    <s v="JAIRO A SALINAS GARAY"/>
    <s v="frp_jolsso"/>
    <s v="3-Moderado/Limitado"/>
    <s v="3-Medio"/>
    <s v="Media"/>
    <x v="0"/>
    <s v="TELEFONICA EMPRESAS DE CHILE SA"/>
    <s v="GESTION DATACENTER/ ACCESOS /TELEFONICA EMPRESAS DE CHILE SA"/>
    <s v="15/12/2023 18:49:39"/>
    <s v="15/12/2023 18:51:28"/>
    <x v="0"/>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s v="CUMPLE"/>
    <s v="NO CUMPLE"/>
    <x v="0"/>
    <s v="NO CUMPLE"/>
    <s v="NO CUMPLE"/>
    <s v="NO CUMPLE"/>
    <s v="CUMPLE"/>
    <x v="0"/>
    <s v="NO CUMPLE"/>
    <s v="NO CUMPLE"/>
  </r>
  <r>
    <s v="INC000002500277"/>
    <s v="HOUSING"/>
    <x v="16"/>
    <s v="BELIEVE"/>
    <s v="JAIRO A SALINAS GARAY"/>
    <s v="frp_jolsso"/>
    <s v="3-Moderado/Limitado"/>
    <s v="3-Medio"/>
    <s v="Media"/>
    <x v="0"/>
    <s v="TELEFONICA EMPRESAS DE CHILE SA"/>
    <s v="GESTION DATACENTER/ ACCESOS /TELEFONICA EMPRESAS DE CHILE SA"/>
    <s v="15/12/2023 19:05:00"/>
    <s v="15/12/2023 19:07:04"/>
    <x v="0"/>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s v="CUMPLE"/>
    <s v="NO CUMPLE"/>
    <x v="0"/>
    <s v="NO CUMPLE"/>
    <s v="NO CUMPLE"/>
    <s v="NO CUMPLE"/>
    <s v="CUMPLE"/>
    <x v="0"/>
    <s v="NO CUMPLE"/>
    <s v="NO CUMPLE"/>
  </r>
  <r>
    <s v="INC000002500300"/>
    <s v="RED INTERNA"/>
    <x v="6"/>
    <s v="APQ ACCESOS"/>
    <s v="YORDI M HURTADO ARAYA"/>
    <s v="tct_yorhua"/>
    <s v="4-Menor/Localizado"/>
    <s v="4-Baja"/>
    <s v="Baja"/>
    <x v="0"/>
    <s v="TELEFONICA CYBERSECURITY TECH CHILE SPA"/>
    <s v="RONDA TOMA DE TEMPERATURAS SALAS TIC 20:30"/>
    <s v="15/12/2023 21:08:41"/>
    <s v="15/12/2023 21:09:07"/>
    <x v="0"/>
    <s v="CDP ANTIGUO 1"/>
    <s v="CDP ANTIGUO 2"/>
    <s v="15/12/2023 22:51:49"/>
    <s v="15/12/2023 23:50:00"/>
    <s v="RONDA TOMA DE TEMPERATURAS SALAS TIC 20:30"/>
    <s v="RONDA REALIZADA"/>
    <d v="1899-12-30T00:00:00"/>
    <d v="1899-12-30T01:43:08"/>
    <d v="1899-12-30T01:43:08"/>
    <s v=""/>
    <s v="Cumplido"/>
    <m/>
    <m/>
    <m/>
    <m/>
    <m/>
    <d v="2023-11-15T00:00:00"/>
    <s v="NO CUMPLE"/>
    <s v="CUMPLE"/>
    <x v="0"/>
    <s v="NO CUMPLE"/>
    <s v="NO CUMPLE"/>
    <s v="NO CUMPLE"/>
    <s v="CUMPLE"/>
    <x v="0"/>
    <s v="NO CUMPLE"/>
    <s v="NO CUMPLE"/>
  </r>
  <r>
    <s v="INC000002500302"/>
    <s v="RED INTERNA"/>
    <x v="6"/>
    <s v="APQ ACCESOS"/>
    <s v="YORDI M HURTADO ARAYA"/>
    <s v="tct_yorhua"/>
    <s v="4-Menor/Localizado"/>
    <s v="4-Baja"/>
    <s v="Baja"/>
    <x v="0"/>
    <s v="TELEFONICA CYBERSECURITY TECH CHILE SPA"/>
    <s v="RONDA SALAS TECNICAS 20:30"/>
    <s v="15/12/2023 21:09:40"/>
    <s v="15/12/2023 21:10:07"/>
    <x v="0"/>
    <s v="CDP ANTIGUO 1"/>
    <s v="CDP ANTIGUO 2"/>
    <s v="15/12/2023 22:52:06"/>
    <s v="15/12/2023 23:50:00"/>
    <s v="RONDA SALAS TECNICAS 20:30"/>
    <s v="RONDA REALIZADA"/>
    <d v="1899-12-30T00:00:00"/>
    <d v="1899-12-30T01:42:26"/>
    <d v="1899-12-30T01:42:26"/>
    <s v=""/>
    <s v="Cumplido"/>
    <m/>
    <m/>
    <m/>
    <m/>
    <m/>
    <d v="2023-11-14T00:00:00"/>
    <s v="NO CUMPLE"/>
    <s v="CUMPLE"/>
    <x v="0"/>
    <s v="NO CUMPLE"/>
    <s v="NO CUMPLE"/>
    <s v="NO CUMPLE"/>
    <s v="CUMPLE"/>
    <x v="0"/>
    <s v="NO CUMPLE"/>
    <s v="NO CUMPLE"/>
  </r>
  <r>
    <s v="INC000002500304"/>
    <s v="RED INTERNA"/>
    <x v="6"/>
    <s v="APQ ACCESOS"/>
    <s v="YORDI M HURTADO ARAYA"/>
    <s v="tct_yorhua"/>
    <s v="4-Menor/Localizado"/>
    <s v="4-Baja"/>
    <s v="Baja"/>
    <x v="0"/>
    <s v="TELEFONICA CYBERSECURITY TECH CHILE SPA"/>
    <s v="RONDA TOMA DE TEMPERATURAS SALAS TIC 00:30"/>
    <s v="15/12/2023 21:10:24"/>
    <s v="15/12/2023 21:10:53"/>
    <x v="0"/>
    <s v="CDP ANTIGUO 1"/>
    <s v="CDP ANTIGUO 2"/>
    <s v="15/12/2023 22:52:22"/>
    <s v="15/12/2023 23:50:00"/>
    <s v="RONDA TOMA DE TEMPERATURAS SALAS TIC 00:30"/>
    <s v="RONDA REALIZADA"/>
    <d v="1899-12-30T00:00:00"/>
    <d v="1899-12-30T01:41:58"/>
    <d v="1899-12-30T01:41:58"/>
    <s v=""/>
    <s v="Cumplido"/>
    <m/>
    <m/>
    <m/>
    <m/>
    <m/>
    <d v="2023-11-14T00:00:00"/>
    <s v="NO CUMPLE"/>
    <s v="CUMPLE"/>
    <x v="0"/>
    <s v="NO CUMPLE"/>
    <s v="NO CUMPLE"/>
    <s v="NO CUMPLE"/>
    <s v="CUMPLE"/>
    <x v="0"/>
    <s v="NO CUMPLE"/>
    <s v="NO CUMPLE"/>
  </r>
  <r>
    <s v="INC000002500305"/>
    <s v="VPN IP - MPLS"/>
    <x v="9"/>
    <s v="GESTION HD"/>
    <s v="AXEL ANDRADE"/>
    <s v="frp_spevel"/>
    <s v="3-Moderado/Limitado"/>
    <s v="3-Medio"/>
    <s v="Media"/>
    <x v="0"/>
    <s v="ARTIKOS CHILE S A"/>
    <s v="HD/Requerimiento Artikos Chile S.A. / Restaurar bases de datos IntegracionB2B"/>
    <s v="15/12/2023 13:07:35"/>
    <s v="15/12/2023 13:10:17"/>
    <x v="0"/>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s v="NO CUMPLE"/>
    <s v="CUMPLE"/>
    <x v="0"/>
    <s v="NO CUMPLE"/>
    <s v="NO CUMPLE"/>
    <s v="NO CUMPLE"/>
    <s v="CUMPLE"/>
    <x v="0"/>
    <s v="NO CUMPLE"/>
    <s v="NO CUMPLE"/>
  </r>
  <r>
    <s v="INC000002500307"/>
    <s v="VPN IP - MPLS"/>
    <x v="3"/>
    <s v="GESTION CALL CENTER"/>
    <s v="GUSTAVO AVILA VERA"/>
    <s v="frp_rberna"/>
    <s v="4-Menor/Localizado"/>
    <s v="4-Baja"/>
    <s v="Baja"/>
    <x v="0"/>
    <s v="EVERGREEN SHIPPING AGENCY (CHILE) SPA"/>
    <s v="REQUERIMIENTO:DESEA RETIRAR IP DE LISTA NEGRA"/>
    <s v="15/12/2023 13:06:20"/>
    <s v="15/12/2023 13:33:43"/>
    <x v="0"/>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s v="NO CUMPLE"/>
    <s v="CUMPLE"/>
    <x v="0"/>
    <s v="NO CUMPLE"/>
    <s v="NO CUMPLE"/>
    <s v="NO CUMPLE"/>
    <s v="NO CUMPLE"/>
    <x v="0"/>
    <s v="NO CUMPLE"/>
    <s v="CUMPLE"/>
  </r>
  <r>
    <s v="INC000002500426"/>
    <s v="HOUSING"/>
    <x v="14"/>
    <s v="BELIEVE"/>
    <s v="MARIO A BARRIENTOS RUIZ"/>
    <s v="frp_pcamay"/>
    <s v="3-Moderado/Limitado"/>
    <s v="3-Medio"/>
    <s v="Media"/>
    <x v="0"/>
    <s v="HDI SEGUROS S.A."/>
    <s v="GESTION DATACENTER/ ACCESOS / HDI SEGUROS S.A."/>
    <s v="15/12/2023 14:20:31"/>
    <s v="15/12/2023 14:20:38"/>
    <x v="0"/>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s v="CUMPLE"/>
    <s v="NO CUMPLE"/>
    <x v="0"/>
    <s v="NO CUMPLE"/>
    <s v="NO CUMPLE"/>
    <s v="NO CUMPLE"/>
    <s v="CUMPLE"/>
    <x v="0"/>
    <s v="NO CUMPLE"/>
    <s v="NO CUMPLE"/>
  </r>
  <r>
    <s v="INC000002500433"/>
    <s v="VPN IP - MPLS"/>
    <x v="3"/>
    <s v="GESTION HD"/>
    <s v="GUSTAVO AVILA VERA"/>
    <s v="frp_jciert"/>
    <s v="4-Menor/Localizado"/>
    <s v="4-Baja"/>
    <s v="Baja"/>
    <x v="0"/>
    <s v="BLUMAR S.A."/>
    <s v="REQ / Blumar//renovacion suscripciones Suse"/>
    <s v="15/12/2023 14:49:32"/>
    <s v="15/12/2023 14:57:09"/>
    <x v="0"/>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s v="NO CUMPLE"/>
    <s v="CUMPLE"/>
    <x v="0"/>
    <s v="NO CUMPLE"/>
    <s v="NO CUMPLE"/>
    <s v="NO CUMPLE"/>
    <s v="NO CUMPLE"/>
    <x v="0"/>
    <s v="NO CUMPLE"/>
    <s v="CUMPLE"/>
  </r>
  <r>
    <s v="INC000002500445"/>
    <s v="HOUSING"/>
    <x v="16"/>
    <s v="BELIEVE"/>
    <s v="FERNEY D GARZON PEÑA"/>
    <s v="frp_pcamay"/>
    <s v="3-Moderado/Limitado"/>
    <s v="3-Medio"/>
    <s v="Media"/>
    <x v="0"/>
    <s v="TELEFONICA EMPRESAS DE CHILE SA"/>
    <s v="GESTION DATACENTER/ ACCESOS / GTD - SONDA"/>
    <s v="15/12/2023 15:12:06"/>
    <s v="15/12/2023 15:12:16"/>
    <x v="0"/>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s v="CUMPLE"/>
    <s v="NO CUMPLE"/>
    <x v="0"/>
    <s v="NO CUMPLE"/>
    <s v="NO CUMPLE"/>
    <s v="NO CUMPLE"/>
    <s v="CUMPLE"/>
    <x v="0"/>
    <s v="NO CUMPLE"/>
    <s v="NO CUMPLE"/>
  </r>
  <r>
    <s v="INC000002500447"/>
    <s v="HOUSING"/>
    <x v="16"/>
    <s v="BELIEVE"/>
    <s v="FERNEY D GARZON PEÑA"/>
    <s v="frp_pcamay"/>
    <s v="3-Moderado/Limitado"/>
    <s v="3-Medio"/>
    <s v="Media"/>
    <x v="0"/>
    <s v="TELEFONICA EMPRESAS DE CHILE SA"/>
    <s v="GESTION DATACENTER/ ACCESOS / GTD - SONDA"/>
    <s v="15/12/2023 15:20:47"/>
    <s v="15/12/2023 15:21:01"/>
    <x v="0"/>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s v="CUMPLE"/>
    <s v="NO CUMPLE"/>
    <x v="0"/>
    <s v="NO CUMPLE"/>
    <s v="NO CUMPLE"/>
    <s v="CUMPLE"/>
    <s v="NO CUMPLE"/>
    <x v="0"/>
    <s v="NO CUMPLE"/>
    <s v="NO CUMPLE"/>
  </r>
  <r>
    <s v="INC000002500515"/>
    <s v="VPN IP - MPLS"/>
    <x v="17"/>
    <s v="GESTION HD"/>
    <s v="NICOLAS A SAAVEDRA EGUILUZ"/>
    <s v="frp_jciert"/>
    <s v="4-Menor/Localizado"/>
    <s v="4-Baja"/>
    <s v="Baja"/>
    <x v="0"/>
    <s v="TELEFONICA GLOBAL TECHNOLOGY S.A.AGENCIA EN CHILE"/>
    <s v="REQ / Req Carga masiva de puestos de trabajos"/>
    <s v="15/12/2023 16:16:13"/>
    <s v="15/12/2023 16:18:50"/>
    <x v="0"/>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s v="CUMPLE"/>
    <s v="NO CUMPLE"/>
    <x v="0"/>
    <s v="NO CUMPLE"/>
    <s v="NO CUMPLE"/>
    <s v="CUMPLE"/>
    <s v="NO CUMPLE"/>
    <x v="0"/>
    <s v="NO CUMPLE"/>
    <s v="NO CUMPLE"/>
  </r>
  <r>
    <s v="INC000002500521"/>
    <s v="VPN IP - MPLS"/>
    <x v="3"/>
    <s v="GESTION HD"/>
    <s v="GUSTAVO AVILA VERA"/>
    <s v="frp_jciert"/>
    <s v="4-Menor/Localizado"/>
    <s v="4-Baja"/>
    <s v="Baja"/>
    <x v="0"/>
    <s v="TELEFONICA GLOBAL TECHNOLOGY S.A.AGENCIA EN CHILE"/>
    <s v="REQ / FRUSAN: Error al actualizar librería linux usando zypper"/>
    <s v="15/12/2023 16:38:32"/>
    <s v="15/12/2023 16:41:38"/>
    <x v="0"/>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s v="CUMPLE"/>
    <s v="NO CUMPLE"/>
    <x v="0"/>
    <s v="NO CUMPLE"/>
    <s v="NO CUMPLE"/>
    <s v="NO CUMPLE"/>
    <s v="NO CUMPLE"/>
    <x v="0"/>
    <s v="NO CUMPLE"/>
    <s v="CUMPLE"/>
  </r>
  <r>
    <s v="INC000002500523"/>
    <s v="VPN IP - MPLS"/>
    <x v="13"/>
    <s v="ADMINISTRADORES RESIDENTES"/>
    <s v="ANGEL CASTRO CABRERA"/>
    <s v="frp_rreyes"/>
    <s v="3-Moderado/Limitado"/>
    <s v="3-Medio"/>
    <s v="Media"/>
    <x v="0"/>
    <s v="FARMACIA AHUMADA S.A."/>
    <s v="GAMA / reinicio servidor wazuhindex"/>
    <s v="15/12/2023 16:26:10"/>
    <s v="15/12/2023 16:28:45"/>
    <x v="0"/>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s v="CUMPLE"/>
    <s v="NO CUMPLE"/>
    <x v="0"/>
    <s v="NO CUMPLE"/>
    <s v="NO CUMPLE"/>
    <s v="NO CUMPLE"/>
    <s v="CUMPLE"/>
    <x v="0"/>
    <s v="NO CUMPLE"/>
    <s v="NO CUMPLE"/>
  </r>
  <r>
    <s v="INC000002500543"/>
    <s v="VPN IP - MPLS"/>
    <x v="17"/>
    <s v="GESTION HD"/>
    <s v="NICOLAS A SAAVEDRA EGUILUZ"/>
    <s v="frp_jciert"/>
    <s v="4-Menor/Localizado"/>
    <s v="4-Baja"/>
    <s v="Baja"/>
    <x v="0"/>
    <s v="TELEFONICA GLOBAL TECHNOLOGY S.A.AGENCIA EN CHILE"/>
    <s v="REQ / Paso a productivo DEEK952568"/>
    <s v="15/12/2023 17:16:19"/>
    <s v="15/12/2023 17:19:25"/>
    <x v="0"/>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s v="NO CUMPLE"/>
    <s v="CUMPLE"/>
    <x v="0"/>
    <s v="NO CUMPLE"/>
    <s v="NO CUMPLE"/>
    <s v="NO CUMPLE"/>
    <s v="NO CUMPLE"/>
    <x v="1"/>
    <s v="NO CUMPLE"/>
    <s v="NO CUMPLE"/>
  </r>
  <r>
    <s v="INC000002500618"/>
    <s v="INFRAESTRUCTURA DC"/>
    <x v="6"/>
    <s v="APQ ACCESOS"/>
    <s v="FRANCISCO J FELIU ABARCA"/>
    <s v="tct_frafea"/>
    <s v="4-Menor/Localizado"/>
    <s v="4-Baja"/>
    <s v="Baja"/>
    <x v="0"/>
    <s v="TELEFONICA CYBERSECURITY TECH CHILE SPA"/>
    <s v="RONDA POR TOMA DE TEMPERATURAS EN SALAS TIC"/>
    <s v="15/12/2023 16:48:02"/>
    <s v="15/12/2023 16:48:48"/>
    <x v="0"/>
    <s v="TI"/>
    <s v="CLIMA"/>
    <s v="15/12/2023 17:01:12"/>
    <s v="15/12/2023 23:50:00"/>
    <s v="RONDA POR TOMA DE TEMPERATURAS EN SALAS TIC"/>
    <s v="RONDA REALIZADA"/>
    <d v="1899-12-30T00:00:00"/>
    <d v="1899-12-30T00:00:00"/>
    <d v="1899-12-30T00:00:00"/>
    <s v=""/>
    <s v="Cumplido"/>
    <m/>
    <m/>
    <m/>
    <m/>
    <m/>
    <d v="2023-11-14T00:00:00"/>
    <s v="CUMPLE"/>
    <s v="NO CUMPLE"/>
    <x v="0"/>
    <s v="NO CUMPLE"/>
    <s v="NO CUMPLE"/>
    <s v="CUMPLE"/>
    <s v="NO CUMPLE"/>
    <x v="0"/>
    <s v="NO CUMPLE"/>
    <s v="NO CUMPLE"/>
  </r>
  <r>
    <s v="INC000002500657"/>
    <s v="HOUSING"/>
    <x v="19"/>
    <s v="BELIEVE"/>
    <s v="FRANCISCO J FELIU ABARCA"/>
    <s v="frp_pcamay"/>
    <s v="3-Moderado/Limitado"/>
    <s v="3-Medio"/>
    <s v="Media"/>
    <x v="0"/>
    <s v="INDRA SISTEMAS CHILE S A"/>
    <s v="GESTION DATACENTER/ ACCESOS / Indra Sistemas Chile"/>
    <s v="15/12/2023 18:11:44"/>
    <s v="15/12/2023 18:12:28"/>
    <x v="0"/>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s v="CUMPLE"/>
    <s v="NO CUMPLE"/>
    <x v="0"/>
    <s v="NO CUMPLE"/>
    <s v="NO CUMPLE"/>
    <s v="CUMPLE"/>
    <s v="NO CUMPLE"/>
    <x v="0"/>
    <s v="NO CUMPLE"/>
    <s v="NO CUMPLE"/>
  </r>
  <r>
    <s v="INC000002500669"/>
    <s v="INFRAESTRUCTURA DC"/>
    <x v="6"/>
    <s v="APQ ACCESOS"/>
    <s v="FRANCISCO J FELIU ABARCA"/>
    <s v="tct_frafea"/>
    <s v="4-Menor/Localizado"/>
    <s v="4-Baja"/>
    <s v="Baja"/>
    <x v="0"/>
    <s v="TELEFONICA CYBERSECURITY TECH CHILE SPA"/>
    <s v="RONDA PREVENTIVA Y LECTURA DE TEMPERATURAS EN SALAS TIC"/>
    <s v="15/12/2023 18:38:30"/>
    <s v="15/12/2023 18:39:16"/>
    <x v="0"/>
    <s v="TI"/>
    <s v="CLIMA"/>
    <s v="15/12/2023 19:32:05"/>
    <s v="15/12/2023 23:50:00"/>
    <s v="RONDA PREVENTIVA Y LECTURA DE TEMPERATURAS EN SALAS TIC"/>
    <s v="RONDA REALIZADA"/>
    <d v="1899-12-30T00:00:00"/>
    <d v="1899-12-30T00:00:00"/>
    <d v="1899-12-30T00:00:00"/>
    <s v=""/>
    <s v="Cumplido"/>
    <m/>
    <m/>
    <m/>
    <m/>
    <m/>
    <d v="2023-11-14T00:00:00"/>
    <s v="CUMPLE"/>
    <s v="NO CUMPLE"/>
    <x v="0"/>
    <s v="NO CUMPLE"/>
    <s v="NO CUMPLE"/>
    <s v="CUMPLE"/>
    <s v="NO CUMPLE"/>
    <x v="0"/>
    <s v="NO CUMPLE"/>
    <s v="NO CUMPLE"/>
  </r>
  <r>
    <s v="INC000002500689"/>
    <s v="HOUSING"/>
    <x v="15"/>
    <s v="APQ ACCESOS"/>
    <s v="JAIRO A SALINAS GARAY"/>
    <s v="tct_jsalin"/>
    <s v="3-Moderado/Limitado"/>
    <s v="3-Medio"/>
    <s v="Media"/>
    <x v="0"/>
    <s v="TELEFONICA EMPRESAS DE CHILE SA"/>
    <s v="TOMA DE ALARMAS DE CLIENTE"/>
    <s v="15/12/2023 19:30:13"/>
    <s v="15/12/2023 19:31:47"/>
    <x v="0"/>
    <s v="CDP ANTIGUO 1"/>
    <s v="CDP ANTIGUO 2"/>
    <s v="15/12/2023 19:31:47"/>
    <s v="15/12/2023 23:50:00"/>
    <s v="TOMA DE ALARMAS DE CLIENTE"/>
    <s v="TOMA DE ALARMAS REALIZADA."/>
    <d v="1899-12-30T00:00:00"/>
    <d v="1899-12-30T00:01:34"/>
    <d v="1899-12-30T00:01:34"/>
    <s v=""/>
    <s v="Cumplido"/>
    <m/>
    <m/>
    <m/>
    <m/>
    <m/>
    <d v="2023-11-15T00:00:00"/>
    <s v="CUMPLE"/>
    <s v="NO CUMPLE"/>
    <x v="0"/>
    <s v="NO CUMPLE"/>
    <s v="NO CUMPLE"/>
    <s v="CUMPLE"/>
    <s v="NO CUMPLE"/>
    <x v="0"/>
    <s v="NO CUMPLE"/>
    <s v="NO CUMPLE"/>
  </r>
  <r>
    <s v="INC000002500691"/>
    <s v="HOUSING"/>
    <x v="15"/>
    <s v="APQ ACCESOS"/>
    <s v="JAIRO A SALINAS GARAY"/>
    <s v="tct_jsalin"/>
    <s v="3-Moderado/Limitado"/>
    <s v="3-Medio"/>
    <s v="Media"/>
    <x v="0"/>
    <s v="TELEFONICA EMPRESAS DE CHILE SA"/>
    <s v="ingreso de equipos, energizado, pruebas electricas y conexión."/>
    <s v="15/12/2023 19:31:57"/>
    <s v="15/12/2023 19:33:11"/>
    <x v="0"/>
    <s v="CDP ANTIGUO 1"/>
    <s v="CDP ANTIGUO 2"/>
    <s v="15/12/2023 19:33:11"/>
    <s v="15/12/2023 23:50:00"/>
    <s v="ingreso de equipos, energizado, pruebas electricas y conexión."/>
    <s v="SUPERVISION CRQ/OK."/>
    <d v="1899-12-30T00:00:00"/>
    <d v="1899-12-30T00:01:14"/>
    <d v="1899-12-30T00:01:14"/>
    <s v=""/>
    <s v="Cumplido"/>
    <m/>
    <m/>
    <m/>
    <m/>
    <m/>
    <d v="2023-11-15T00:00:00"/>
    <s v="CUMPLE"/>
    <s v="NO CUMPLE"/>
    <x v="0"/>
    <s v="NO CUMPLE"/>
    <s v="NO CUMPLE"/>
    <s v="CUMPLE"/>
    <s v="NO CUMPLE"/>
    <x v="0"/>
    <s v="NO CUMPLE"/>
    <s v="NO CUMPLE"/>
  </r>
  <r>
    <s v="INC000002500700"/>
    <s v="INFRAESTRUCTURA DC"/>
    <x v="0"/>
    <s v="APQ ACCESOS"/>
    <s v="MARIO A BARRIENTOS RUIZ"/>
    <s v="MBARRIENTOS"/>
    <s v="4-Menor/Localizado"/>
    <s v="4-Baja"/>
    <s v="Baja"/>
    <x v="0"/>
    <s v="TELEFONICA GLOBAL TECHNOLOGY S.A.AGENCIA EN CHILE"/>
    <s v="RONDA DE INSPECCIÓN DE SALAS Y TOMA DE TEMPERATURAS DC APOQUINDO"/>
    <s v="15/12/2023 19:59:36"/>
    <s v="15/12/2023 20:00:46"/>
    <x v="0"/>
    <s v="TI"/>
    <s v="CLIMA"/>
    <s v="15/12/2023 20:18:26"/>
    <s v="15/12/2023 23:50:00"/>
    <s v="RONDA DE INSPECCIÓN DE SALAS Y TOMA DE TEMPERATURAS DC APOQUINDO"/>
    <s v="RONDA REALIZADA"/>
    <d v="1899-12-30T00:00:00"/>
    <d v="1899-12-30T00:00:00"/>
    <d v="1899-12-30T00:00:00"/>
    <s v=""/>
    <s v="Cumplido"/>
    <m/>
    <m/>
    <m/>
    <m/>
    <m/>
    <d v="2023-11-14T00:00:00"/>
    <s v="CUMPLE"/>
    <s v="NO CUMPLE"/>
    <x v="0"/>
    <s v="NO CUMPLE"/>
    <s v="NO CUMPLE"/>
    <s v="CUMPLE"/>
    <s v="NO CUMPLE"/>
    <x v="0"/>
    <s v="NO CUMPLE"/>
    <s v="NO CUMPLE"/>
  </r>
  <r>
    <s v="INC000002500702"/>
    <s v="INFRAESTRUCTURA DC"/>
    <x v="0"/>
    <s v="APQ ACCESOS"/>
    <s v="MARIO A BARRIENTOS RUIZ"/>
    <s v="MBARRIENTOS"/>
    <s v="4-Menor/Localizado"/>
    <s v="4-Baja"/>
    <s v="Baja"/>
    <x v="0"/>
    <s v="TELEFONICA GLOBAL TECHNOLOGY S.A.AGENCIA EN CHILE"/>
    <s v="RONDA DE INSPECCIÓN DE SALAS Y TOMA DE TEMPERATURAS DC APOQUINDO"/>
    <s v="15/12/2023 20:01:04"/>
    <s v="15/12/2023 20:02:18"/>
    <x v="0"/>
    <s v="TI"/>
    <s v="CLIMA"/>
    <s v="15/12/2023 20:19:07"/>
    <s v="15/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0704"/>
    <s v="INFRAESTRUCTURA DC"/>
    <x v="0"/>
    <s v="APQ ACCESOS"/>
    <s v="MARIO A BARRIENTOS RUIZ"/>
    <s v="MBARRIENTOS"/>
    <s v="4-Menor/Localizado"/>
    <s v="4-Baja"/>
    <s v="Baja"/>
    <x v="0"/>
    <s v="TELEFONICA GLOBAL TECHNOLOGY S.A.AGENCIA EN CHILE"/>
    <s v="RONDA DE INSPECCIÓN DE SALAS Y TOMA DE TEMPERATURAS DC APOQUINDO"/>
    <s v="15/12/2023 20:02:40"/>
    <s v="15/12/2023 20:03:46"/>
    <x v="0"/>
    <s v="TI"/>
    <s v="CLIMA"/>
    <s v="15/12/2023 20:19:51"/>
    <s v="15/12/2023 23:50:00"/>
    <s v="RONDA DE INSPECCIÓN DE SALAS Y TOMA DE TEMPERATURAS DC APOQUINDO"/>
    <s v="RONDA REALIZADA"/>
    <d v="1899-12-30T00:00:00"/>
    <d v="1899-12-30T00:00:00"/>
    <d v="1899-12-30T00:00:00"/>
    <s v=""/>
    <s v="Cumplido"/>
    <m/>
    <m/>
    <m/>
    <m/>
    <m/>
    <d v="2023-11-14T00:00:00"/>
    <s v="CUMPLE"/>
    <s v="NO CUMPLE"/>
    <x v="0"/>
    <s v="NO CUMPLE"/>
    <s v="NO CUMPLE"/>
    <s v="CUMPLE"/>
    <s v="NO CUMPLE"/>
    <x v="0"/>
    <s v="NO CUMPLE"/>
    <s v="NO CUMPLE"/>
  </r>
  <r>
    <s v="INC000002500848"/>
    <s v="RED INTERNA"/>
    <x v="0"/>
    <s v="APOQUINDO TI"/>
    <s v="RICARDO F ORELLANA MARDONES"/>
    <s v="tct_rorell"/>
    <s v="4-Menor/Localizado"/>
    <s v="4-Baja"/>
    <s v="Baja"/>
    <x v="0"/>
    <s v="TELEFONICA EMPRESAS DE CHILE SA"/>
    <s v="RONDA Y MEDICIÓN DE TEMPERATURAS EN SALAS TIC"/>
    <s v="16/12/2023 7:22:15"/>
    <s v="16/12/2023 7:23:09"/>
    <x v="0"/>
    <s v="TI"/>
    <s v="CLIMA"/>
    <s v="16/12/2023 7:34:31"/>
    <s v="16/12/2023 23:50:00"/>
    <m/>
    <s v="ACT REALIZADA SIN NOVEDAD"/>
    <d v="1899-12-30T00:00:00"/>
    <d v="1899-12-30T00:00:00"/>
    <d v="1899-12-30T00:00:00"/>
    <s v=""/>
    <s v="Cumplido"/>
    <m/>
    <m/>
    <m/>
    <m/>
    <m/>
    <d v="2023-11-14T00:00:00"/>
    <s v="CUMPLE"/>
    <s v="NO CUMPLE"/>
    <x v="0"/>
    <s v="NO CUMPLE"/>
    <s v="NO CUMPLE"/>
    <s v="CUMPLE"/>
    <s v="NO CUMPLE"/>
    <x v="0"/>
    <s v="NO CUMPLE"/>
    <s v="NO CUMPLE"/>
  </r>
  <r>
    <s v="INC000002500850"/>
    <s v="SAP"/>
    <x v="17"/>
    <s v="CLOUD SAP HANA"/>
    <s v="NICOLAS A SAAVEDRA EGUILUZ"/>
    <s v="tct_nsaave"/>
    <s v="4-Menor/Localizado"/>
    <s v="4-Baja"/>
    <s v="Baja"/>
    <x v="0"/>
    <s v="TELEFONICA EMPRESAS DE CHILE SA"/>
    <s v="Checklist Diario Clientes 16.12.23"/>
    <s v="16/12/2023 7:56:58"/>
    <s v="16/12/2023 7:58:43"/>
    <x v="0"/>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s v="CUMPLE"/>
    <s v="NO CUMPLE"/>
    <x v="0"/>
    <s v="NO CUMPLE"/>
    <s v="NO CUMPLE"/>
    <s v="CUMPLE"/>
    <s v="NO CUMPLE"/>
    <x v="0"/>
    <s v="NO CUMPLE"/>
    <s v="NO CUMPLE"/>
  </r>
  <r>
    <s v="INC000002500858"/>
    <s v="SEGURIDAD"/>
    <x v="4"/>
    <s v="ANALISTAS NSM N1"/>
    <s v="JUAN CARLOS UZCATEGUI FUGUETT"/>
    <s v="tct_fravatre"/>
    <s v="3-Moderado/Limitado"/>
    <s v="3-Medio"/>
    <s v="Media"/>
    <x v="0"/>
    <s v="TELEFONICA EMPRESAS DE CHILE SA"/>
    <s v="Investigación:Solicitud de cambio de contraseña en la AD"/>
    <s v="16/12/2023 11:44:11"/>
    <s v="16/12/2023 11:47:45"/>
    <x v="0"/>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s v="NO CUMPLE"/>
    <s v="NO CUMPLE"/>
    <x v="0"/>
    <s v="CUMPLE"/>
    <s v="NO CUMPLE"/>
    <s v="NO CUMPLE"/>
    <s v="NO CUMPLE"/>
    <x v="0"/>
    <s v="NO CUMPLE"/>
    <s v="CUMPLE"/>
  </r>
  <r>
    <s v="INC000002500874"/>
    <s v="INFRAESTRUCTURA DC"/>
    <x v="6"/>
    <s v="APQ ACCESOS"/>
    <s v="FRANCISCO J FELIU ABARCA"/>
    <s v="tct_frafea"/>
    <s v="4-Menor/Localizado"/>
    <s v="4-Baja"/>
    <s v="Baja"/>
    <x v="0"/>
    <s v="TELEFONICA CYBERSECURITY TECH CHILE SPA"/>
    <s v="RONDA PREVENTIVA Y LECTURA DE TEMPERATURAS EN SALAS TIC"/>
    <s v="16/12/2023 14:55:30"/>
    <s v="16/12/2023 14:56:31"/>
    <x v="0"/>
    <s v="TI"/>
    <s v="CLIMA"/>
    <s v="16/12/2023 15:30:42"/>
    <s v="16/12/2023 23:50:00"/>
    <s v="RONDA PREVENTIVA Y LECTURA DE TEMPERATURAS EN SALAS TIC"/>
    <s v="RONDA REALIZADA"/>
    <d v="1899-12-30T00:00:00"/>
    <d v="1899-12-30T00:00:00"/>
    <d v="1899-12-30T00:00:00"/>
    <s v=""/>
    <s v="Cumplido"/>
    <m/>
    <m/>
    <m/>
    <m/>
    <m/>
    <d v="2023-11-14T00:00:00"/>
    <s v="CUMPLE"/>
    <s v="NO CUMPLE"/>
    <x v="0"/>
    <s v="NO CUMPLE"/>
    <s v="NO CUMPLE"/>
    <s v="CUMPLE"/>
    <s v="NO CUMPLE"/>
    <x v="0"/>
    <s v="NO CUMPLE"/>
    <s v="NO CUMPLE"/>
  </r>
  <r>
    <s v="INC000002500886"/>
    <s v="HOUSING"/>
    <x v="6"/>
    <s v="APQ ACCESOS"/>
    <s v="FRANCISCO J FELIU ABARCA"/>
    <s v="tct_frafea"/>
    <s v="4-Menor/Localizado"/>
    <s v="4-Baja"/>
    <s v="Baja"/>
    <x v="0"/>
    <s v="TELEFONICA CYBERSECURITY TECH CHILE SPA"/>
    <s v="TICKET SUPERVISION INC000002501078 CLIENTE SERVIEX"/>
    <s v="16/12/2023 15:30:57"/>
    <s v="16/12/2023 15:32:05"/>
    <x v="0"/>
    <s v="HARDWARE"/>
    <s v="CLIENTE"/>
    <s v="16/12/2023 17:22:46"/>
    <s v="16/12/2023 23:50:00"/>
    <s v="TICKET SUPERVISION INC000002501078 CLIENTE SERVIEX"/>
    <s v="SUPERVISION / OK"/>
    <d v="1899-12-30T00:00:00"/>
    <d v="1899-12-30T00:00:00"/>
    <d v="1899-12-30T00:00:00"/>
    <s v=""/>
    <s v="Cumplido"/>
    <m/>
    <m/>
    <m/>
    <m/>
    <m/>
    <d v="2023-11-14T00:00:00"/>
    <s v="CUMPLE"/>
    <s v="NO CUMPLE"/>
    <x v="0"/>
    <s v="NO CUMPLE"/>
    <s v="NO CUMPLE"/>
    <s v="CUMPLE"/>
    <s v="NO CUMPLE"/>
    <x v="0"/>
    <s v="NO CUMPLE"/>
    <s v="NO CUMPLE"/>
  </r>
  <r>
    <s v="INC000002500907"/>
    <s v="INFRAESTRUCTURA DC"/>
    <x v="0"/>
    <s v="APQ ACCESOS"/>
    <s v="MARIO A BARRIENTOS RUIZ"/>
    <s v="MBARRIENTOS"/>
    <s v="4-Menor/Localizado"/>
    <s v="4-Baja"/>
    <s v="Baja"/>
    <x v="0"/>
    <s v="TELEFONICA GLOBAL TECHNOLOGY S.A.AGENCIA EN CHILE"/>
    <s v="RONDA DE INSPECCIÓN DE SALAS Y TOMA DE TEMPERATURAS DC APOQUINDO"/>
    <s v="15/12/2023 20:04:03"/>
    <s v="15/12/2023 20:05:07"/>
    <x v="0"/>
    <s v="TI"/>
    <s v="CLIMA"/>
    <s v="15/12/2023 20:20:44"/>
    <s v="15/12/2023 23:50:00"/>
    <s v="RONDA DE INSPECCIÓN DE SALAS Y TOMA DE TEMPERATURAS DC APOQUINDO"/>
    <s v="RONDA REALIZADA"/>
    <d v="1899-12-30T00:00:00"/>
    <d v="1899-12-30T00:00:00"/>
    <d v="1899-12-30T00:00:00"/>
    <s v=""/>
    <s v="Cumplido"/>
    <m/>
    <m/>
    <m/>
    <m/>
    <m/>
    <d v="2023-11-14T00:00:00"/>
    <s v="CUMPLE"/>
    <s v="NO CUMPLE"/>
    <x v="0"/>
    <s v="NO CUMPLE"/>
    <s v="NO CUMPLE"/>
    <s v="CUMPLE"/>
    <s v="NO CUMPLE"/>
    <x v="0"/>
    <s v="NO CUMPLE"/>
    <s v="NO CUMPLE"/>
  </r>
  <r>
    <s v="INC000002500915"/>
    <s v="VPN IP - MPLS"/>
    <x v="13"/>
    <s v="GESTION HD"/>
    <s v="DEIBY Y SANTOYO MONTEROLA"/>
    <s v="frp_disilv"/>
    <s v="4-Menor/Localizado"/>
    <s v="4-Baja"/>
    <s v="Baja"/>
    <x v="0"/>
    <s v="TELEFONICA GLOBAL TECHNOLOGY S.A.AGENCIA EN CHILE"/>
    <s v="REQ / Requerimiento: Solicitud de actualización PowerCli RASes OB Chile"/>
    <s v="15/12/2023 20:51:50"/>
    <s v="15/12/2023 20:58:21"/>
    <x v="0"/>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s v="NO CUMPLE"/>
    <s v="CUMPLE"/>
    <x v="0"/>
    <s v="NO CUMPLE"/>
    <s v="NO CUMPLE"/>
    <s v="NO CUMPLE"/>
    <s v="NO CUMPLE"/>
    <x v="0"/>
    <s v="NO CUMPLE"/>
    <s v="CUMPLE"/>
  </r>
  <r>
    <s v="INC000002500920"/>
    <s v="VPN IP - MPLS"/>
    <x v="4"/>
    <s v="GESTION HD"/>
    <s v="JUAN CARLOS UZCATEGUI FUGUETT"/>
    <s v="frp_disilv"/>
    <s v="4-Menor/Localizado"/>
    <s v="4-Baja"/>
    <s v="Baja"/>
    <x v="0"/>
    <s v="TELEFONICA GLOBAL TECHNOLOGY S.A.AGENCIA EN CHILE"/>
    <s v="REQ / Apertura - [TCCT-CHILE-CLOUD][AC]TCCT-CHILE-CLOUD-DS-FW-001-T1046 Escaneo local"/>
    <s v="15/12/2023 21:05:34"/>
    <s v="15/12/2023 21:53:19"/>
    <x v="0"/>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s v="NO CUMPLE"/>
    <s v="CUMPLE"/>
    <x v="0"/>
    <s v="NO CUMPLE"/>
    <s v="NO CUMPLE"/>
    <s v="NO CUMPLE"/>
    <s v="NO CUMPLE"/>
    <x v="0"/>
    <s v="NO CUMPLE"/>
    <s v="CUMPLE"/>
  </r>
  <r>
    <s v="INC000002500931"/>
    <s v="RED INTERNA"/>
    <x v="0"/>
    <s v="APOQUINDO TI"/>
    <s v="RICARDO F ORELLANA MARDONES"/>
    <s v="tct_rorell"/>
    <s v="4-Menor/Localizado"/>
    <s v="4-Baja"/>
    <s v="Baja"/>
    <x v="0"/>
    <s v="TELEFONICA EMPRESAS DE CHILE SA"/>
    <s v="RONDA Y MEDICIÓN DE TEMPERATURAS EN SALAS TIC"/>
    <s v="16/12/2023 2:30:47"/>
    <s v="16/12/2023 2:31:42"/>
    <x v="0"/>
    <s v="TI"/>
    <s v="CLIMA"/>
    <s v="16/12/2023 2:42:50"/>
    <s v="16/12/2023 23:50:00"/>
    <m/>
    <s v="ACT REALIZADA SIN NOVEDAD"/>
    <d v="1899-12-30T00:00:00"/>
    <d v="1899-12-30T00:00:00"/>
    <d v="1899-12-30T00:00:00"/>
    <s v=""/>
    <s v="Cumplido"/>
    <m/>
    <m/>
    <m/>
    <m/>
    <m/>
    <d v="2023-11-14T00:00:00"/>
    <s v="CUMPLE"/>
    <s v="NO CUMPLE"/>
    <x v="0"/>
    <s v="NO CUMPLE"/>
    <s v="NO CUMPLE"/>
    <s v="CUMPLE"/>
    <s v="NO CUMPLE"/>
    <x v="0"/>
    <s v="NO CUMPLE"/>
    <s v="NO CUMPLE"/>
  </r>
  <r>
    <s v="INC000002500937"/>
    <s v="RED INTERNA"/>
    <x v="0"/>
    <s v="APOQUINDO TI"/>
    <s v="RICARDO F ORELLANA MARDONES"/>
    <s v="tct_rorell"/>
    <s v="4-Menor/Localizado"/>
    <s v="4-Baja"/>
    <s v="Baja"/>
    <x v="0"/>
    <s v="TELEFONICA EMPRESAS DE CHILE SA"/>
    <s v="RONDA Y MEDICIÓN DE TEMPERATURAS EN SALAS TIC"/>
    <s v="16/12/2023 4:23:28"/>
    <s v="16/12/2023 4:24:34"/>
    <x v="0"/>
    <s v="TI"/>
    <s v="CLIMA"/>
    <s v="16/12/2023 4:37:12"/>
    <s v="16/12/2023 23:50:00"/>
    <m/>
    <s v="ACT REALIZADA SIN NOVEDAD"/>
    <d v="1899-12-30T00:00:00"/>
    <d v="1899-12-30T00:00:00"/>
    <d v="1899-12-30T00:00:00"/>
    <s v=""/>
    <s v="Cumplido"/>
    <m/>
    <m/>
    <m/>
    <m/>
    <m/>
    <d v="2023-11-14T00:00:00"/>
    <s v="CUMPLE"/>
    <s v="NO CUMPLE"/>
    <x v="0"/>
    <s v="NO CUMPLE"/>
    <s v="NO CUMPLE"/>
    <s v="CUMPLE"/>
    <s v="NO CUMPLE"/>
    <x v="0"/>
    <s v="NO CUMPLE"/>
    <s v="NO CUMPLE"/>
  </r>
  <r>
    <s v="INC000002500947"/>
    <s v="INFRAESTRUCTURA DC"/>
    <x v="6"/>
    <s v="APQ ACCESOS"/>
    <s v="FRANCISCO J FELIU ABARCA"/>
    <s v="tct_frafea"/>
    <s v="4-Menor/Localizado"/>
    <s v="4-Baja"/>
    <s v="Baja"/>
    <x v="0"/>
    <s v="TELEFONICA CYBERSECURITY TECH CHILE SPA"/>
    <s v="RONDA PREVENTIVA Y LECTURA DE TEMPERATURAS EN SALAS TIC"/>
    <s v="16/12/2023 8:36:50"/>
    <s v="16/12/2023 8:37:39"/>
    <x v="0"/>
    <s v="TI"/>
    <s v="CLIMA"/>
    <s v="16/12/2023 8:57:14"/>
    <s v="16/12/2023 23:50:00"/>
    <s v="RONDA PREVENTIVA Y LECTURA DE TEMPERATURAS EN SALAS TIC"/>
    <s v="RONDA REALIZADA"/>
    <d v="1899-12-30T00:00:00"/>
    <d v="1899-12-30T00:00:00"/>
    <d v="1899-12-30T00:00:00"/>
    <s v=""/>
    <s v="Cumplido"/>
    <m/>
    <m/>
    <m/>
    <m/>
    <m/>
    <d v="2023-11-14T00:00:00"/>
    <s v="CUMPLE"/>
    <s v="NO CUMPLE"/>
    <x v="0"/>
    <s v="NO CUMPLE"/>
    <s v="NO CUMPLE"/>
    <s v="CUMPLE"/>
    <s v="NO CUMPLE"/>
    <x v="0"/>
    <s v="NO CUMPLE"/>
    <s v="NO CUMPLE"/>
  </r>
  <r>
    <s v="INC000002500949"/>
    <s v="INFRAESTRUCTURA DC"/>
    <x v="6"/>
    <s v="APQ ACCESOS"/>
    <s v="FRANCISCO J FELIU ABARCA"/>
    <s v="tct_frafea"/>
    <s v="4-Menor/Localizado"/>
    <s v="4-Baja"/>
    <s v="Baja"/>
    <x v="0"/>
    <s v="TELEFONICA CYBERSECURITY TECH CHILE SPA"/>
    <s v="RONDA PREVENTIVA EN SALAS TIC"/>
    <s v="16/12/2023 9:06:12"/>
    <s v="16/12/2023 9:07:03"/>
    <x v="0"/>
    <s v="TI"/>
    <s v="INFRAESTRUCTURA"/>
    <s v="16/12/2023 9:34:58"/>
    <s v="16/12/2023 23:50:00"/>
    <s v="RONDA PREVENTIVA EN SALAS TIC"/>
    <s v="RONDA REALIZADA"/>
    <d v="1899-12-30T00:00:00"/>
    <d v="1899-12-30T00:00:00"/>
    <d v="1899-12-30T00:00:00"/>
    <s v=""/>
    <s v="Cumplido"/>
    <m/>
    <m/>
    <m/>
    <m/>
    <m/>
    <d v="2023-11-14T00:00:00"/>
    <s v="CUMPLE"/>
    <s v="NO CUMPLE"/>
    <x v="0"/>
    <s v="NO CUMPLE"/>
    <s v="NO CUMPLE"/>
    <s v="CUMPLE"/>
    <s v="NO CUMPLE"/>
    <x v="0"/>
    <s v="NO CUMPLE"/>
    <s v="NO CUMPLE"/>
  </r>
  <r>
    <s v="INC000002500960"/>
    <s v="HOUSING"/>
    <x v="6"/>
    <s v="APQ ACCESOS"/>
    <s v="FRANCISCO J FELIU ABARCA"/>
    <s v="tct_frafea"/>
    <s v="4-Menor/Localizado"/>
    <s v="4-Baja"/>
    <s v="Baja"/>
    <x v="0"/>
    <s v="TELEFONICA CYBERSECURITY TECH CHILE SPA"/>
    <s v="TICKET SUPERVISION INC000002491856 CLIENTE SERVIEX"/>
    <s v="16/12/2023 9:42:46"/>
    <s v="16/12/2023 9:44:16"/>
    <x v="0"/>
    <s v="HARDWARE"/>
    <s v="CLIENTE"/>
    <s v="16/12/2023 14:54:21"/>
    <s v="16/12/2023 23:50:00"/>
    <s v="TICKET SUPERVISION INC000002491856 CLIENTE SERVIEX"/>
    <s v="SUPERVISION / OK"/>
    <d v="1899-12-30T00:00:00"/>
    <d v="1899-12-30T00:00:00"/>
    <d v="1899-12-30T00:00:00"/>
    <s v=""/>
    <s v="Cumplido"/>
    <m/>
    <m/>
    <m/>
    <m/>
    <m/>
    <d v="2023-11-14T00:00:00"/>
    <s v="CUMPLE"/>
    <s v="NO CUMPLE"/>
    <x v="0"/>
    <s v="NO CUMPLE"/>
    <s v="NO CUMPLE"/>
    <s v="CUMPLE"/>
    <s v="NO CUMPLE"/>
    <x v="0"/>
    <s v="NO CUMPLE"/>
    <s v="NO CUMPLE"/>
  </r>
  <r>
    <s v="INC000002500994"/>
    <s v="HOUSING"/>
    <x v="16"/>
    <s v="BELIEVE"/>
    <s v="LUIS O MORALES ARENAS"/>
    <s v="frp_pcamay"/>
    <s v="3-Moderado/Limitado"/>
    <s v="3-Medio"/>
    <s v="Media"/>
    <x v="0"/>
    <s v="TRANSBANK S.A."/>
    <s v="GESTION DATACENTER/ ACCESOS / TRANSBANK S.A."/>
    <s v="16/12/2023 20:00:15"/>
    <s v="16/12/2023 20:00:37"/>
    <x v="0"/>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s v="CUMPLE"/>
    <s v="NO CUMPLE"/>
    <x v="0"/>
    <s v="NO CUMPLE"/>
    <s v="NO CUMPLE"/>
    <s v="CUMPLE"/>
    <s v="NO CUMPLE"/>
    <x v="0"/>
    <s v="NO CUMPLE"/>
    <s v="NO CUMPLE"/>
  </r>
  <r>
    <s v="INC000002501001"/>
    <s v="HOUSING"/>
    <x v="19"/>
    <s v="BELIEVE"/>
    <s v="YORDI M HURTADO ARAYA"/>
    <s v="frp_josama"/>
    <s v="3-Moderado/Limitado"/>
    <s v="3-Medio"/>
    <s v="Media"/>
    <x v="0"/>
    <s v="INDRA SISTEMAS CHILE S A"/>
    <s v="GESTION DATACENTER/ ACCESOS/  DC SAN MARTIN/ INDRA SISTEMAS CHILE S A"/>
    <s v="16/12/2023 23:15:10"/>
    <s v="16/12/2023 23:22:01"/>
    <x v="0"/>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s v="CUMPLE"/>
    <s v="NO CUMPLE"/>
    <x v="0"/>
    <s v="NO CUMPLE"/>
    <s v="NO CUMPLE"/>
    <s v="CUMPLE"/>
    <s v="NO CUMPLE"/>
    <x v="0"/>
    <s v="NO CUMPLE"/>
    <s v="NO CUMPLE"/>
  </r>
  <r>
    <s v="INC000002501005"/>
    <s v="RED INTERNA"/>
    <x v="6"/>
    <s v="APQ ACCESOS"/>
    <s v="YORDI M HURTADO ARAYA"/>
    <s v="tct_yorhua"/>
    <s v="4-Menor/Localizado"/>
    <s v="4-Baja"/>
    <s v="Baja"/>
    <x v="0"/>
    <s v="TELEFONICA CYBERSECURITY TECH CHILE SPA"/>
    <s v="RONDA SALAS TECNICAS 00:30"/>
    <s v="15/12/2023 21:11:23"/>
    <s v="15/12/2023 21:11:46"/>
    <x v="0"/>
    <s v="CDP ANTIGUO 1"/>
    <s v="CDP ANTIGUO 2"/>
    <s v="15/12/2023 22:52:41"/>
    <s v="15/12/2023 23:50:00"/>
    <s v="RONDA SALAS TECNICAS 00:30"/>
    <s v="RONDA REALIZADA"/>
    <d v="1899-12-30T00:00:00"/>
    <d v="1899-12-30T01:41:18"/>
    <d v="1899-12-30T01:41:18"/>
    <s v=""/>
    <s v="Cumplido"/>
    <m/>
    <m/>
    <m/>
    <m/>
    <m/>
    <d v="2023-11-15T00:00:00"/>
    <s v="NO CUMPLE"/>
    <s v="CUMPLE"/>
    <x v="0"/>
    <s v="NO CUMPLE"/>
    <s v="NO CUMPLE"/>
    <s v="NO CUMPLE"/>
    <s v="CUMPLE"/>
    <x v="0"/>
    <s v="NO CUMPLE"/>
    <s v="NO CUMPLE"/>
  </r>
  <r>
    <s v="INC000002501006"/>
    <s v="RED INTERNA"/>
    <x v="6"/>
    <s v="APQ ACCESOS"/>
    <s v="YORDI M HURTADO ARAYA"/>
    <s v="tct_yorhua"/>
    <s v="4-Menor/Localizado"/>
    <s v="4-Baja"/>
    <s v="Baja"/>
    <x v="0"/>
    <s v="TELEFONICA CYBERSECURITY TECH CHILE SPA"/>
    <s v="RONDA TOMA DE TEMPERATURAS SALAS TIC 04:30"/>
    <s v="15/12/2023 21:11:59"/>
    <s v="15/12/2023 21:12:28"/>
    <x v="0"/>
    <s v="CDP ANTIGUO 1"/>
    <s v="CDP ANTIGUO 2"/>
    <s v="15/12/2023 22:52:56"/>
    <s v="15/12/2023 23:50:00"/>
    <s v="RONDA TOMA DE TEMPERATURAS SALAS TIC 04:30"/>
    <s v="RONDA REALIZADA"/>
    <d v="1899-12-30T00:00:00"/>
    <d v="1899-12-30T01:40:57"/>
    <d v="1899-12-30T01:40:57"/>
    <s v=""/>
    <s v="Cumplido"/>
    <m/>
    <m/>
    <m/>
    <m/>
    <m/>
    <d v="2023-11-15T00:00:00"/>
    <s v="NO CUMPLE"/>
    <s v="CUMPLE"/>
    <x v="0"/>
    <s v="NO CUMPLE"/>
    <s v="NO CUMPLE"/>
    <s v="NO CUMPLE"/>
    <s v="CUMPLE"/>
    <x v="0"/>
    <s v="NO CUMPLE"/>
    <s v="NO CUMPLE"/>
  </r>
  <r>
    <s v="INC000002501008"/>
    <s v="RED INTERNA"/>
    <x v="6"/>
    <s v="APQ ACCESOS"/>
    <s v="YORDI M HURTADO ARAYA"/>
    <s v="tct_yorhua"/>
    <s v="4-Menor/Localizado"/>
    <s v="4-Baja"/>
    <s v="Baja"/>
    <x v="0"/>
    <s v="TELEFONICA CYBERSECURITY TECH CHILE SPA"/>
    <s v="RONDA SALAS TECNICAS 04:30"/>
    <s v="15/12/2023 21:12:45"/>
    <s v="15/12/2023 21:13:12"/>
    <x v="0"/>
    <s v="CDP ANTIGUO 1"/>
    <s v="CDP ANTIGUO 2"/>
    <s v="15/12/2023 22:53:14"/>
    <s v="15/12/2023 23:50:00"/>
    <s v="RONDA SALAS TECNICAS 04:30"/>
    <s v="RONDA REALIZADA"/>
    <d v="1899-12-30T00:00:00"/>
    <d v="1899-12-30T01:40:29"/>
    <d v="1899-12-30T01:40:29"/>
    <s v=""/>
    <s v="Cumplido"/>
    <m/>
    <m/>
    <m/>
    <m/>
    <m/>
    <d v="2023-11-15T00:00:00"/>
    <s v="NO CUMPLE"/>
    <s v="CUMPLE"/>
    <x v="0"/>
    <s v="NO CUMPLE"/>
    <s v="NO CUMPLE"/>
    <s v="NO CUMPLE"/>
    <s v="CUMPLE"/>
    <x v="0"/>
    <s v="NO CUMPLE"/>
    <s v="NO CUMPLE"/>
  </r>
  <r>
    <s v="INC000002501010"/>
    <s v="RED INTERNA"/>
    <x v="6"/>
    <s v="APQ ACCESOS"/>
    <s v="YORDI M HURTADO ARAYA"/>
    <s v="tct_yorhua"/>
    <s v="4-Menor/Localizado"/>
    <s v="4-Baja"/>
    <s v="Baja"/>
    <x v="0"/>
    <s v="TELEFONICA CYBERSECURITY TECH CHILE SPA"/>
    <s v="TOMA DE ALARMAS TIC 4"/>
    <s v="15/12/2023 21:14:14"/>
    <s v="15/12/2023 21:14:43"/>
    <x v="0"/>
    <s v="CDP ANTIGUO 1"/>
    <s v="CDP ANTIGUO 2"/>
    <s v="15/12/2023 22:53:37"/>
    <s v="15/12/2023 23:50:00"/>
    <s v="TOMA DE ALARMAS TIC 4"/>
    <s v="TOMA DE ALARMAS REALIZADA"/>
    <d v="1899-12-30T00:00:00"/>
    <d v="1899-12-30T01:39:23"/>
    <d v="1899-12-30T01:39:23"/>
    <s v=""/>
    <s v="Cumplido"/>
    <m/>
    <m/>
    <m/>
    <m/>
    <m/>
    <d v="2023-11-15T00:00:00"/>
    <s v="NO CUMPLE"/>
    <s v="CUMPLE"/>
    <x v="0"/>
    <s v="NO CUMPLE"/>
    <s v="NO CUMPLE"/>
    <s v="NO CUMPLE"/>
    <s v="CUMPLE"/>
    <x v="0"/>
    <s v="NO CUMPLE"/>
    <s v="NO CUMPLE"/>
  </r>
  <r>
    <s v="INC000002501011"/>
    <s v="RED INTERNA"/>
    <x v="6"/>
    <s v="APQ ACCESOS"/>
    <s v="FRANCISCO J FELIU ABARCA"/>
    <s v="tct_yorhua"/>
    <s v="4-Menor/Localizado"/>
    <s v="4-Baja"/>
    <s v="Baja"/>
    <x v="0"/>
    <s v="TELEFONICA CYBERSECURITY TECH CHILE SPA"/>
    <s v="Filtración de agua sala desde el techo sala operaciones detrás de los monitores,"/>
    <s v="15/12/2023 21:43:10"/>
    <s v="15/12/2023 21:43:11"/>
    <x v="0"/>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s v="NO CUMPLE"/>
    <s v="CUMPLE"/>
    <x v="0"/>
    <s v="NO CUMPLE"/>
    <s v="NO CUMPLE"/>
    <s v="NO CUMPLE"/>
    <s v="NO CUMPLE"/>
    <x v="0"/>
    <s v="CUMPLE"/>
    <s v="NO CUMPLE"/>
  </r>
  <r>
    <s v="INC000002501021"/>
    <s v="HOUSING"/>
    <x v="15"/>
    <s v="APQ ACCESOS"/>
    <s v="ALDO P VALENZUELA MUJICA"/>
    <s v="tct_avalen"/>
    <s v="2-Significativo/Amplio"/>
    <s v="2-Alta"/>
    <s v="Alta"/>
    <x v="0"/>
    <s v="TELEFONICA EMPRESAS DE CHILE SA"/>
    <s v="SUPERVISION MEDICION DE CABLEADO Y REEMPLAZO"/>
    <s v="15/12/2023 23:45:19"/>
    <s v="15/12/2023 23:46:30"/>
    <x v="0"/>
    <s v="CDP ANTIGUO 1"/>
    <s v="CDP ANTIGUO 2"/>
    <s v="15/12/2023 23:48:31"/>
    <s v="15/12/2023 23:50:00"/>
    <s v="SUPERVISION MEDICION DE CABLEADO Y REEMPLAZO"/>
    <s v="SE REALIZA SUPERVISION"/>
    <d v="1899-12-30T00:01:40"/>
    <d v="1899-12-30T00:03:12"/>
    <d v="1899-12-30T00:01:32"/>
    <s v=""/>
    <s v="Cumplido"/>
    <m/>
    <m/>
    <m/>
    <m/>
    <m/>
    <d v="2023-11-15T00:00:00"/>
    <s v="CUMPLE"/>
    <s v="NO CUMPLE"/>
    <x v="0"/>
    <s v="NO CUMPLE"/>
    <s v="NO CUMPLE"/>
    <s v="CUMPLE"/>
    <s v="NO CUMPLE"/>
    <x v="0"/>
    <s v="NO CUMPLE"/>
    <s v="NO CUMPLE"/>
  </r>
  <r>
    <s v="INC000002501023"/>
    <s v="HOUSING"/>
    <x v="15"/>
    <s v="APQ ACCESOS"/>
    <s v="ALDO P VALENZUELA MUJICA"/>
    <s v="tct_avalen"/>
    <s v="2-Significativo/Amplio"/>
    <s v="2-Alta"/>
    <s v="Alta"/>
    <x v="0"/>
    <s v="TELEFONICA EMPRESAS DE CHILE SA"/>
    <s v="RONDA Y REVISION DE SALAS TECNICAS"/>
    <s v="15/12/2023 23:54:11"/>
    <s v="15/12/2023 23:55:09"/>
    <x v="0"/>
    <s v="CDP ANTIGUO 1"/>
    <s v="CDP ANTIGUO 2"/>
    <s v="15/12/2023 23:56:35"/>
    <s v="16/12/2023 23:50:00"/>
    <s v="RONDA Y REVISION DE SALAS TECNICAS"/>
    <s v="SE REALIZA RONDA"/>
    <d v="1899-12-30T00:01:02"/>
    <d v="1899-12-30T00:02:24"/>
    <d v="1899-12-30T00:01:22"/>
    <s v=""/>
    <s v="Cumplido"/>
    <m/>
    <m/>
    <m/>
    <m/>
    <m/>
    <d v="2023-11-15T00:00:00"/>
    <s v="CUMPLE"/>
    <s v="NO CUMPLE"/>
    <x v="0"/>
    <s v="NO CUMPLE"/>
    <s v="NO CUMPLE"/>
    <s v="CUMPLE"/>
    <s v="NO CUMPLE"/>
    <x v="0"/>
    <s v="NO CUMPLE"/>
    <s v="NO CUMPLE"/>
  </r>
  <r>
    <s v="INC000002501025"/>
    <s v="HOUSING"/>
    <x v="15"/>
    <s v="APQ ACCESOS"/>
    <s v="ALDO P VALENZUELA MUJICA"/>
    <s v="tct_avalen"/>
    <s v="2-Significativo/Amplio"/>
    <s v="2-Alta"/>
    <s v="Alta"/>
    <x v="0"/>
    <s v="TELEFONICA EMPRESAS DE CHILE SA"/>
    <s v="TOMA DE ALARMAS DE CLIENTE"/>
    <s v="15/12/2023 23:57:03"/>
    <s v="15/12/2023 23:58:01"/>
    <x v="0"/>
    <s v="CDP ANTIGUO 1"/>
    <s v="CDP ANTIGUO 2"/>
    <s v="15/12/2023 23:58:53"/>
    <s v="16/12/2023 23:50:00"/>
    <s v="TOMA DE ALARMAS DE CLIENTE"/>
    <s v="SE REALIZA TOMA DE ALARMAS"/>
    <d v="1899-12-30T00:00:36"/>
    <d v="1899-12-30T00:01:50"/>
    <d v="1899-12-30T00:01:14"/>
    <s v=""/>
    <s v="Cumplido"/>
    <m/>
    <m/>
    <m/>
    <m/>
    <m/>
    <d v="2023-11-15T00:00:00"/>
    <s v="CUMPLE"/>
    <s v="NO CUMPLE"/>
    <x v="0"/>
    <s v="NO CUMPLE"/>
    <s v="NO CUMPLE"/>
    <s v="CUMPLE"/>
    <s v="NO CUMPLE"/>
    <x v="0"/>
    <s v="NO CUMPLE"/>
    <s v="NO CUMPLE"/>
  </r>
  <r>
    <s v="INC000002501029"/>
    <s v="HOUSING"/>
    <x v="15"/>
    <s v="APQ ACCESOS"/>
    <s v="ALDO P VALENZUELA MUJICA"/>
    <s v="tct_avalen"/>
    <s v="2-Significativo/Amplio"/>
    <s v="2-Alta"/>
    <s v="Alta"/>
    <x v="0"/>
    <s v="TELEFONICA EMPRESAS DE CHILE SA"/>
    <s v="SUPERVISION AUMENTO DE MEMORIA EN SERVIDOR"/>
    <s v="16/12/2023 0:22:06"/>
    <s v="16/12/2023 0:23:29"/>
    <x v="0"/>
    <s v="CDP ANTIGUO 1"/>
    <s v="CDP ANTIGUO 2"/>
    <s v="16/12/2023 0:26:35"/>
    <s v="16/12/2023 23:50:00"/>
    <s v="SUPERVISION AUMENTO DE MEMORIA EN SERVIDOR"/>
    <s v="SE REALIZA SUPERVISION"/>
    <d v="1899-12-30T00:02:21"/>
    <d v="1899-12-30T00:04:29"/>
    <d v="1899-12-30T00:02:08"/>
    <s v=""/>
    <s v="Cumplido"/>
    <m/>
    <m/>
    <m/>
    <m/>
    <m/>
    <d v="2023-11-15T00:00:00"/>
    <s v="CUMPLE"/>
    <s v="NO CUMPLE"/>
    <x v="0"/>
    <s v="NO CUMPLE"/>
    <s v="NO CUMPLE"/>
    <s v="CUMPLE"/>
    <s v="NO CUMPLE"/>
    <x v="0"/>
    <s v="NO CUMPLE"/>
    <s v="NO CUMPLE"/>
  </r>
  <r>
    <s v="INC000002501062"/>
    <s v="HOUSING"/>
    <x v="15"/>
    <s v="APQ ACCESOS"/>
    <s v="JOSE G MARQUEZ MARCANO"/>
    <s v="tct_josmam"/>
    <s v="4-Menor/Localizado"/>
    <s v="4-Baja"/>
    <s v="Baja"/>
    <x v="0"/>
    <s v="TELEFONICA EMPRESAS DE CHILE SA"/>
    <s v="RONDA Y REVISION DE SALAS"/>
    <s v="16/12/2023 11:21:51"/>
    <s v="16/12/2023 11:22:53"/>
    <x v="0"/>
    <s v="CDP ANTIGUO 1"/>
    <s v="CDP ANTIGUO 2"/>
    <s v="16/12/2023 11:25:12"/>
    <s v="16/12/2023 23:50:00"/>
    <s v="RONDA Y REVISION DE SALAS"/>
    <s v="RONDAS REALIZADAS"/>
    <d v="1899-12-30T00:01:59"/>
    <d v="1899-12-30T00:03:21"/>
    <d v="1899-12-30T00:01:22"/>
    <s v=""/>
    <s v="Cumplido"/>
    <m/>
    <m/>
    <m/>
    <m/>
    <m/>
    <d v="2023-11-15T00:00:00"/>
    <s v="CUMPLE"/>
    <s v="NO CUMPLE"/>
    <x v="0"/>
    <s v="NO CUMPLE"/>
    <s v="NO CUMPLE"/>
    <s v="CUMPLE"/>
    <s v="NO CUMPLE"/>
    <x v="0"/>
    <s v="NO CUMPLE"/>
    <s v="NO CUMPLE"/>
  </r>
  <r>
    <s v="INC000002501064"/>
    <s v="HOUSING"/>
    <x v="15"/>
    <s v="APQ ACCESOS"/>
    <s v="JOSE G MARQUEZ MARCANO"/>
    <s v="tct_josmam"/>
    <s v="4-Menor/Localizado"/>
    <s v="4-Baja"/>
    <s v="Baja"/>
    <x v="0"/>
    <s v="TELEFONICA EMPRESAS DE CHILE SA"/>
    <s v="TOMA DE ALARMAS DE CLIENTES"/>
    <s v="16/12/2023 11:27:40"/>
    <s v="16/12/2023 11:28:27"/>
    <x v="0"/>
    <s v="CDP ANTIGUO 1"/>
    <s v="CDP ANTIGUO 2"/>
    <s v="16/12/2023 11:30:35"/>
    <s v="16/12/2023 23:50:00"/>
    <s v="TOMA DE ALARMAS DE CLIENTES"/>
    <s v="TOMA DE ALARMAS REALIZADAS"/>
    <d v="1899-12-30T00:01:52"/>
    <d v="1899-12-30T00:02:55"/>
    <d v="1899-12-30T00:01:03"/>
    <s v=""/>
    <s v="Cumplido"/>
    <m/>
    <m/>
    <m/>
    <m/>
    <m/>
    <d v="2023-11-15T00:00:00"/>
    <s v="CUMPLE"/>
    <s v="NO CUMPLE"/>
    <x v="0"/>
    <s v="NO CUMPLE"/>
    <s v="NO CUMPLE"/>
    <s v="CUMPLE"/>
    <s v="NO CUMPLE"/>
    <x v="0"/>
    <s v="NO CUMPLE"/>
    <s v="NO CUMPLE"/>
  </r>
  <r>
    <s v="INC000002501078"/>
    <s v="HOUSING"/>
    <x v="19"/>
    <s v="BELIEVE"/>
    <s v="FRANCISCO J FELIU ABARCA"/>
    <s v="frp_pcamay"/>
    <s v="3-Moderado/Limitado"/>
    <s v="3-Medio"/>
    <s v="Media"/>
    <x v="0"/>
    <s v="SERVIEX S A"/>
    <s v="GESTION DATACENTER/ ACCESOS / SERVIEX S A"/>
    <s v="16/12/2023 14:36:08"/>
    <s v="16/12/2023 14:36:30"/>
    <x v="0"/>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s v="CUMPLE"/>
    <s v="NO CUMPLE"/>
    <x v="0"/>
    <s v="NO CUMPLE"/>
    <s v="NO CUMPLE"/>
    <s v="CUMPLE"/>
    <s v="NO CUMPLE"/>
    <x v="0"/>
    <s v="NO CUMPLE"/>
    <s v="NO CUMPLE"/>
  </r>
  <r>
    <s v="INC000002501091"/>
    <s v="HOUSING"/>
    <x v="15"/>
    <s v="APQ ACCESOS"/>
    <s v="JOSE G MARQUEZ MARCANO"/>
    <s v="tct_josmam"/>
    <s v="4-Menor/Localizado"/>
    <s v="4-Baja"/>
    <s v="Baja"/>
    <x v="0"/>
    <s v="TELEFONICA EMPRESAS DE CHILE SA"/>
    <s v="RONDA Y REVISION DE SALAS"/>
    <s v="16/12/2023 18:00:23"/>
    <s v="16/12/2023 18:01:01"/>
    <x v="0"/>
    <s v="CDP ANTIGUO 1"/>
    <s v="CDP ANTIGUO 2"/>
    <s v="16/12/2023 18:02:05"/>
    <s v="16/12/2023 23:50:00"/>
    <s v="RONDA Y REVISION DE SALAS"/>
    <s v="RONDAS REALIZADAS"/>
    <d v="1899-12-30T00:00:46"/>
    <d v="1899-12-30T00:01:42"/>
    <d v="1899-12-30T00:00:56"/>
    <s v=""/>
    <s v="Cumplido"/>
    <m/>
    <m/>
    <m/>
    <m/>
    <m/>
    <d v="2023-11-15T00:00:00"/>
    <s v="CUMPLE"/>
    <s v="NO CUMPLE"/>
    <x v="0"/>
    <s v="NO CUMPLE"/>
    <s v="NO CUMPLE"/>
    <s v="CUMPLE"/>
    <s v="NO CUMPLE"/>
    <x v="0"/>
    <s v="NO CUMPLE"/>
    <s v="NO CUMPLE"/>
  </r>
  <r>
    <s v="INC000002501093"/>
    <s v="HOUSING"/>
    <x v="15"/>
    <s v="APQ ACCESOS"/>
    <s v="JOSE G MARQUEZ MARCANO"/>
    <s v="tct_josmam"/>
    <s v="4-Menor/Localizado"/>
    <s v="4-Baja"/>
    <s v="Baja"/>
    <x v="0"/>
    <s v="TELEFONICA EMPRESAS DE CHILE SA"/>
    <s v="RONDA Y REVISION DE SALAS"/>
    <s v="16/12/2023 18:02:20"/>
    <s v="16/12/2023 18:03:02"/>
    <x v="0"/>
    <s v="CDP ANTIGUO 1"/>
    <s v="CDP ANTIGUO 2"/>
    <s v="16/12/2023 18:03:54"/>
    <s v="16/12/2023 23:50:00"/>
    <s v="RONDA Y REVISION DE SALAS"/>
    <s v="RONDAS REALIZADAS"/>
    <d v="1899-12-30T00:00:39"/>
    <d v="1899-12-30T00:01:34"/>
    <d v="1899-12-30T00:00:55"/>
    <s v=""/>
    <s v="Cumplido"/>
    <m/>
    <m/>
    <m/>
    <m/>
    <m/>
    <d v="2023-11-15T00:00:00"/>
    <s v="CUMPLE"/>
    <s v="NO CUMPLE"/>
    <x v="0"/>
    <s v="NO CUMPLE"/>
    <s v="NO CUMPLE"/>
    <s v="CUMPLE"/>
    <s v="NO CUMPLE"/>
    <x v="0"/>
    <s v="NO CUMPLE"/>
    <s v="NO CUMPLE"/>
  </r>
  <r>
    <s v="INC000002501097"/>
    <s v="INFRAESTRUCTURA DC"/>
    <x v="0"/>
    <s v="APQ ACCESOS"/>
    <s v="MARIO A BARRIENTOS RUIZ"/>
    <s v="MBARRIENTOS"/>
    <s v="4-Menor/Localizado"/>
    <s v="4-Baja"/>
    <s v="Baja"/>
    <x v="0"/>
    <s v="TELEFONICA GLOBAL TECHNOLOGY S.A.AGENCIA EN CHILE"/>
    <s v="RONDA DE INSPECCIÓN DE SALAS Y TOMA DE TEMPERATURAS DC APOQUINDO"/>
    <s v="16/12/2023 19:43:14"/>
    <s v="16/12/2023 19:44:47"/>
    <x v="0"/>
    <s v="TI"/>
    <s v="CLIMA"/>
    <s v="16/12/2023 20:11:08"/>
    <s v="16/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1099"/>
    <s v="INFRAESTRUCTURA DC"/>
    <x v="0"/>
    <s v="APQ ACCESOS"/>
    <s v="MARIO A BARRIENTOS RUIZ"/>
    <s v="MBARRIENTOS"/>
    <s v="4-Menor/Localizado"/>
    <s v="4-Baja"/>
    <s v="Baja"/>
    <x v="0"/>
    <s v="TELEFONICA GLOBAL TECHNOLOGY S.A.AGENCIA EN CHILE"/>
    <s v="RONDA DE INSPECCIÓN DE SALAS Y TOMA DE TEMPERATURAS DC APOQUINDO"/>
    <s v="16/12/2023 19:45:03"/>
    <s v="16/12/2023 19:46:07"/>
    <x v="0"/>
    <s v="TI"/>
    <s v="CLIMA"/>
    <s v="16/12/2023 20:12:11"/>
    <s v="16/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1101"/>
    <s v="INFRAESTRUCTURA DC"/>
    <x v="0"/>
    <s v="APQ ACCESOS"/>
    <s v="MARIO A BARRIENTOS RUIZ"/>
    <s v="MBARRIENTOS"/>
    <s v="4-Menor/Localizado"/>
    <s v="4-Baja"/>
    <s v="Baja"/>
    <x v="0"/>
    <s v="TELEFONICA GLOBAL TECHNOLOGY S.A.AGENCIA EN CHILE"/>
    <s v="RONDA DE INSPECCIÓN DE SALAS Y TOMA DE TEMPERATURAS DC APOQUINDO"/>
    <s v="16/12/2023 19:46:26"/>
    <s v="16/12/2023 19:48:24"/>
    <x v="0"/>
    <s v="TI"/>
    <s v="CLIMA"/>
    <s v="16/12/2023 20:13:10"/>
    <s v="16/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1103"/>
    <s v="INFRAESTRUCTURA DC"/>
    <x v="0"/>
    <s v="APQ ACCESOS"/>
    <s v="MARIO A BARRIENTOS RUIZ"/>
    <s v="MBARRIENTOS"/>
    <s v="4-Menor/Localizado"/>
    <s v="4-Baja"/>
    <s v="Baja"/>
    <x v="0"/>
    <s v="TELEFONICA GLOBAL TECHNOLOGY S.A.AGENCIA EN CHILE"/>
    <s v="RONDA DE INSPECCIÓN DE SALAS Y TOMA DE TEMPERATURAS DC APOQUINDO"/>
    <s v="16/12/2023 19:48:41"/>
    <s v="16/12/2023 19:50:47"/>
    <x v="0"/>
    <s v="TI"/>
    <s v="CLIMA"/>
    <s v="16/12/2023 20:14:02"/>
    <s v="16/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1150"/>
    <s v="HOUSING"/>
    <x v="15"/>
    <s v="APQ ACCESOS"/>
    <s v="ALDO P VALENZUELA MUJICA"/>
    <s v="tct_avalen"/>
    <s v="2-Significativo/Amplio"/>
    <s v="2-Alta"/>
    <s v="Alta"/>
    <x v="0"/>
    <s v="TELEFONICA EMPRESAS DE CHILE SA"/>
    <s v="SUPERVISION medición de cableado y reemplazo de nuevo tendido en caso de falla"/>
    <s v="15/12/2023 22:21:04"/>
    <s v="15/12/2023 22:22:58"/>
    <x v="0"/>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s v="CUMPLE"/>
    <s v="NO CUMPLE"/>
    <x v="0"/>
    <s v="NO CUMPLE"/>
    <s v="NO CUMPLE"/>
    <s v="NO CUMPLE"/>
    <s v="CUMPLE"/>
    <x v="0"/>
    <s v="NO CUMPLE"/>
    <s v="NO CUMPLE"/>
  </r>
  <r>
    <s v="INC000002501196"/>
    <s v="RED INTERNA"/>
    <x v="0"/>
    <s v="APOQUINDO TI"/>
    <s v="RICARDO F ORELLANA MARDONES"/>
    <s v="tct_rorell"/>
    <s v="4-Menor/Localizado"/>
    <s v="4-Baja"/>
    <s v="Baja"/>
    <x v="0"/>
    <s v="TELEFONICA EMPRESAS DE CHILE SA"/>
    <s v="RONDA Y MEDICIÓN DE TEMPERATURAS EN SALAS TIC"/>
    <s v="16/12/2023 0:23:12"/>
    <s v="16/12/2023 0:24:11"/>
    <x v="0"/>
    <s v="TI"/>
    <s v="CLIMA"/>
    <s v="16/12/2023 0:49:09"/>
    <s v="16/12/2023 23:50:00"/>
    <m/>
    <s v="ACT REALIZADA SIN NOVEDAD"/>
    <d v="1899-12-30T00:00:00"/>
    <d v="1899-12-30T00:00:00"/>
    <d v="1899-12-30T00:00:00"/>
    <s v=""/>
    <s v="Cumplido"/>
    <m/>
    <m/>
    <m/>
    <m/>
    <m/>
    <d v="2023-11-15T00:00:00"/>
    <s v="CUMPLE"/>
    <s v="NO CUMPLE"/>
    <x v="0"/>
    <s v="NO CUMPLE"/>
    <s v="NO CUMPLE"/>
    <s v="CUMPLE"/>
    <s v="NO CUMPLE"/>
    <x v="0"/>
    <s v="NO CUMPLE"/>
    <s v="NO CUMPLE"/>
  </r>
  <r>
    <s v="INC000002501611"/>
    <s v="INFRAESTRUCTURA DC"/>
    <x v="6"/>
    <s v="APQ ACCESOS"/>
    <s v="FRANCISCO J FELIU ABARCA"/>
    <s v="tct_frafea"/>
    <s v="4-Menor/Localizado"/>
    <s v="4-Baja"/>
    <s v="Baja"/>
    <x v="0"/>
    <s v="TELEFONICA CYBERSECURITY TECH CHILE SPA"/>
    <s v="RONDA POR TOMA DE TEMPERATURAS EN SALAS TIC"/>
    <s v="16/12/2023 17:23:22"/>
    <s v="16/12/2023 17:24:12"/>
    <x v="0"/>
    <s v="TI"/>
    <s v="CLIMA"/>
    <s v="16/12/2023 17:34:03"/>
    <s v="16/12/2023 23:50:00"/>
    <s v="RONDA POR TOMA DE TEMPERATURAS EN SALAS TIC"/>
    <s v="RONDA REALIZADA"/>
    <d v="1899-12-30T00:00:00"/>
    <d v="1899-12-30T00:00:00"/>
    <d v="1899-12-30T00:00:00"/>
    <s v=""/>
    <s v="Cumplido"/>
    <m/>
    <m/>
    <m/>
    <m/>
    <m/>
    <d v="2023-11-15T00:00:00"/>
    <s v="CUMPLE"/>
    <s v="NO CUMPLE"/>
    <x v="0"/>
    <s v="NO CUMPLE"/>
    <s v="NO CUMPLE"/>
    <s v="CUMPLE"/>
    <s v="NO CUMPLE"/>
    <x v="0"/>
    <s v="NO CUMPLE"/>
    <s v="NO CUMPLE"/>
  </r>
  <r>
    <s v="INC000002501617"/>
    <s v="INFRAESTRUCTURA DC"/>
    <x v="6"/>
    <s v="APQ ACCESOS"/>
    <s v="FRANCISCO J FELIU ABARCA"/>
    <s v="tct_frafea"/>
    <s v="4-Menor/Localizado"/>
    <s v="4-Baja"/>
    <s v="Baja"/>
    <x v="0"/>
    <s v="TELEFONICA CYBERSECURITY TECH CHILE SPA"/>
    <s v="RONDA PREVENTIVA Y LECTURA DE TEMPERATURAS EN SALAS TIC"/>
    <s v="16/12/2023 19:03:08"/>
    <s v="16/12/2023 19:04:06"/>
    <x v="0"/>
    <s v="TI"/>
    <s v="CLIMA"/>
    <s v="16/12/2023 19:17:06"/>
    <s v="16/12/2023 23:50:00"/>
    <s v="RONDA PREVENTIVA Y LECTURA DE TEMPERATURAS EN SALAS TIC"/>
    <s v="RONDA REALIZADA"/>
    <d v="1899-12-30T00:00:00"/>
    <d v="1899-12-30T00:00:00"/>
    <d v="1899-12-30T00:00:00"/>
    <s v=""/>
    <s v="Cumplido"/>
    <m/>
    <m/>
    <m/>
    <m/>
    <m/>
    <d v="2023-11-17T00:00:00"/>
    <s v="CUMPLE"/>
    <s v="NO CUMPLE"/>
    <x v="0"/>
    <s v="NO CUMPLE"/>
    <s v="NO CUMPLE"/>
    <s v="CUMPLE"/>
    <s v="NO CUMPLE"/>
    <x v="0"/>
    <s v="NO CUMPLE"/>
    <s v="NO CUMPLE"/>
  </r>
  <r>
    <s v="INC000002501653"/>
    <s v="RED INTERNA"/>
    <x v="0"/>
    <s v="APOQUINDO TI"/>
    <s v="RICARDO F ORELLANA MARDONES"/>
    <s v="tct_rorell"/>
    <s v="4-Menor/Localizado"/>
    <s v="4-Baja"/>
    <s v="Baja"/>
    <x v="0"/>
    <s v="TELEFONICA EMPRESAS DE CHILE SA"/>
    <s v="RONDA Y MEDICIÓN DE TEMPERATURAS EN SALAS TIC"/>
    <s v="17/12/2023 10:20:21"/>
    <s v="17/12/2023 10:21:19"/>
    <x v="0"/>
    <s v="TI"/>
    <s v="CLIMA"/>
    <s v="17/12/2023 10:31:15"/>
    <s v="17/12/2023 23:50:00"/>
    <m/>
    <s v="ACT REALIZADA SIN NOVEDAD"/>
    <d v="1899-12-30T00:00:00"/>
    <d v="1899-12-30T00:00:00"/>
    <d v="1899-12-30T00:00:00"/>
    <s v=""/>
    <s v="Cumplido"/>
    <m/>
    <m/>
    <m/>
    <m/>
    <m/>
    <d v="2023-11-15T00:00:00"/>
    <s v="CUMPLE"/>
    <s v="NO CUMPLE"/>
    <x v="0"/>
    <s v="NO CUMPLE"/>
    <s v="NO CUMPLE"/>
    <s v="CUMPLE"/>
    <s v="NO CUMPLE"/>
    <x v="0"/>
    <s v="NO CUMPLE"/>
    <s v="NO CUMPLE"/>
  </r>
  <r>
    <s v="INC000002501668"/>
    <s v="HOUSING"/>
    <x v="15"/>
    <s v="APQ ACCESOS"/>
    <s v="JOSE G MARQUEZ MARCANO"/>
    <s v="tct_josmam"/>
    <s v="4-Menor/Localizado"/>
    <s v="4-Baja"/>
    <s v="Baja"/>
    <x v="0"/>
    <s v="TELEFONICA EMPRESAS DE CHILE SA"/>
    <s v="RONDA Y REVISION DE SALAS"/>
    <s v="17/12/2023 13:11:54"/>
    <s v="17/12/2023 13:13:44"/>
    <x v="0"/>
    <s v="CDP ANTIGUO 1"/>
    <s v="CDP ANTIGUO 2"/>
    <s v="17/12/2023 13:17:59"/>
    <s v="17/12/2023 23:50:00"/>
    <s v="RONDA Y REVISION DE SALAS"/>
    <s v="RONDAS REALIZADAS"/>
    <d v="1899-12-30T00:04:01"/>
    <d v="1899-12-30T00:06:05"/>
    <d v="1899-12-30T00:02:04"/>
    <s v=""/>
    <s v="Cumplido"/>
    <m/>
    <m/>
    <m/>
    <m/>
    <m/>
    <d v="2023-11-15T00:00:00"/>
    <s v="CUMPLE"/>
    <s v="NO CUMPLE"/>
    <x v="0"/>
    <s v="NO CUMPLE"/>
    <s v="NO CUMPLE"/>
    <s v="CUMPLE"/>
    <s v="NO CUMPLE"/>
    <x v="0"/>
    <s v="NO CUMPLE"/>
    <s v="NO CUMPLE"/>
  </r>
  <r>
    <s v="INC000002501670"/>
    <s v="HOUSING"/>
    <x v="15"/>
    <s v="APQ ACCESOS"/>
    <s v="JOSE G MARQUEZ MARCANO"/>
    <s v="tct_josmam"/>
    <s v="4-Menor/Localizado"/>
    <s v="4-Baja"/>
    <s v="Baja"/>
    <x v="0"/>
    <s v="TELEFONICA EMPRESAS DE CHILE SA"/>
    <s v="TOMA DE ALARMAS DE CLIENTES"/>
    <s v="17/12/2023 13:18:20"/>
    <s v="17/12/2023 13:18:57"/>
    <x v="0"/>
    <s v="CDP ANTIGUO 1"/>
    <s v="CDP ANTIGUO 2"/>
    <s v="17/12/2023 13:22:24"/>
    <s v="17/12/2023 23:50:00"/>
    <s v="TOMA DE ALARMAS DE CLIENTES"/>
    <s v="TOMA DE ALARMAS REALIZADAS"/>
    <d v="1899-12-30T00:03:15"/>
    <d v="1899-12-30T00:04:04"/>
    <d v="1899-12-30T00:00:49"/>
    <s v=""/>
    <s v="Cumplido"/>
    <m/>
    <m/>
    <m/>
    <m/>
    <m/>
    <d v="2023-11-16T00:00:00"/>
    <s v="CUMPLE"/>
    <s v="NO CUMPLE"/>
    <x v="0"/>
    <s v="NO CUMPLE"/>
    <s v="NO CUMPLE"/>
    <s v="CUMPLE"/>
    <s v="NO CUMPLE"/>
    <x v="0"/>
    <s v="NO CUMPLE"/>
    <s v="NO CUMPLE"/>
  </r>
  <r>
    <s v="INC000002501672"/>
    <s v="VPN IP - MPLS"/>
    <x v="4"/>
    <s v="GESTION HD"/>
    <s v="JUAN CARLOS UZCATEGUI FUGUETT"/>
    <s v="frp_fpetro"/>
    <s v="3-Moderado/Limitado"/>
    <s v="3-Medio"/>
    <s v="Media"/>
    <x v="0"/>
    <s v="TELEFONICA GLOBAL TECHNOLOGY S.A.AGENCIA EN CHILE"/>
    <s v="HD/RESETEO DE PASSWORD VPN PROVEEDOR NETSEC"/>
    <s v="17/12/2023 13:20:07"/>
    <s v="17/12/2023 13:22:21"/>
    <x v="0"/>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s v="NO CUMPLE"/>
    <s v="CUMPLE"/>
    <x v="0"/>
    <s v="NO CUMPLE"/>
    <s v="NO CUMPLE"/>
    <s v="NO CUMPLE"/>
    <s v="NO CUMPLE"/>
    <x v="0"/>
    <s v="CUMPLE"/>
    <s v="NO CUMPLE"/>
  </r>
  <r>
    <s v="INC000002501735"/>
    <s v="RED INTERNA"/>
    <x v="6"/>
    <s v="APQ ACCESOS"/>
    <s v="YORDI M HURTADO ARAYA"/>
    <s v="tct_yorhua"/>
    <s v="4-Menor/Localizado"/>
    <s v="4-Baja"/>
    <s v="Baja"/>
    <x v="0"/>
    <s v="TELEFONICA CYBERSECURITY TECH CHILE SPA"/>
    <s v="RONDA TOMA DE TEMPERATURAS SALAS TIC 20:30"/>
    <s v="16/12/2023 20:42:57"/>
    <s v="16/12/2023 20:43:21"/>
    <x v="0"/>
    <s v="CDP ANTIGUO 1"/>
    <s v="CDP ANTIGUO 2"/>
    <s v="16/12/2023 21:44:02"/>
    <s v="16/12/2023 23:50:00"/>
    <s v="RONDA TOMA DE TEMPERATURAS SALAS TIC 20:30"/>
    <s v="RONDA REALIZADA"/>
    <d v="1899-12-30T00:00:00"/>
    <d v="1899-12-30T01:01:05"/>
    <d v="1899-12-30T01:01:05"/>
    <s v=""/>
    <s v="Cumplido"/>
    <m/>
    <m/>
    <m/>
    <m/>
    <m/>
    <d v="2023-11-16T00:00:00"/>
    <s v="NO CUMPLE"/>
    <s v="CUMPLE"/>
    <x v="0"/>
    <s v="NO CUMPLE"/>
    <s v="NO CUMPLE"/>
    <s v="NO CUMPLE"/>
    <s v="CUMPLE"/>
    <x v="0"/>
    <s v="NO CUMPLE"/>
    <s v="NO CUMPLE"/>
  </r>
  <r>
    <s v="INC000002501736"/>
    <s v="RED INTERNA"/>
    <x v="6"/>
    <s v="APQ ACCESOS"/>
    <s v="YORDI M HURTADO ARAYA"/>
    <s v="tct_yorhua"/>
    <s v="4-Menor/Localizado"/>
    <s v="4-Baja"/>
    <s v="Baja"/>
    <x v="0"/>
    <s v="TELEFONICA CYBERSECURITY TECH CHILE SPA"/>
    <s v="RONDA SALAS TECNICAS 20:30"/>
    <s v="16/12/2023 20:43:36"/>
    <s v="16/12/2023 20:43:58"/>
    <x v="0"/>
    <s v="CDP ANTIGUO 1"/>
    <s v="CDP ANTIGUO 2"/>
    <s v="16/12/2023 21:43:37"/>
    <s v="16/12/2023 23:50:00"/>
    <s v="RONDA SALAS TECNICAS 20:30"/>
    <s v="RONDA REALIZADA"/>
    <d v="1899-12-30T00:00:00"/>
    <d v="1899-12-30T01:00:01"/>
    <d v="1899-12-30T01:00:01"/>
    <s v=""/>
    <s v="Cumplido"/>
    <m/>
    <m/>
    <m/>
    <m/>
    <m/>
    <d v="2023-11-17T00:00:00"/>
    <s v="NO CUMPLE"/>
    <s v="CUMPLE"/>
    <x v="0"/>
    <s v="NO CUMPLE"/>
    <s v="NO CUMPLE"/>
    <s v="NO CUMPLE"/>
    <s v="CUMPLE"/>
    <x v="0"/>
    <s v="NO CUMPLE"/>
    <s v="NO CUMPLE"/>
  </r>
  <r>
    <s v="INC000002501737"/>
    <s v="RED INTERNA"/>
    <x v="6"/>
    <s v="APQ ACCESOS"/>
    <s v="YORDI M HURTADO ARAYA"/>
    <s v="tct_yorhua"/>
    <s v="4-Menor/Localizado"/>
    <s v="4-Baja"/>
    <s v="Baja"/>
    <x v="0"/>
    <s v="TELEFONICA CYBERSECURITY TECH CHILE SPA"/>
    <s v="RONDA TOMA DE TEMPERATURAS SALAS TIC 00:30"/>
    <s v="16/12/2023 20:44:19"/>
    <s v="16/12/2023 20:44:41"/>
    <x v="0"/>
    <s v="CDP ANTIGUO 1"/>
    <s v="CDP ANTIGUO 2"/>
    <s v="16/12/2023 21:43:18"/>
    <s v="16/12/2023 23:50:00"/>
    <s v="RONDA TOMA DE TEMPERATURAS SALAS TIC 00:30"/>
    <s v="RONDA REALIZADA"/>
    <d v="1899-12-30T00:00:00"/>
    <d v="1899-12-30T00:58:59"/>
    <d v="1899-12-30T00:58:59"/>
    <s v=""/>
    <s v="Cumplido"/>
    <m/>
    <m/>
    <m/>
    <m/>
    <m/>
    <d v="2023-11-15T00:00:00"/>
    <s v="CUMPLE"/>
    <s v="NO CUMPLE"/>
    <x v="0"/>
    <s v="NO CUMPLE"/>
    <s v="NO CUMPLE"/>
    <s v="CUMPLE"/>
    <s v="NO CUMPLE"/>
    <x v="0"/>
    <s v="NO CUMPLE"/>
    <s v="NO CUMPLE"/>
  </r>
  <r>
    <s v="INC000002501738"/>
    <s v="RED INTERNA"/>
    <x v="6"/>
    <s v="APQ ACCESOS"/>
    <s v="YORDI M HURTADO ARAYA"/>
    <s v="tct_yorhua"/>
    <s v="4-Menor/Localizado"/>
    <s v="4-Baja"/>
    <s v="Baja"/>
    <x v="0"/>
    <s v="TELEFONICA CYBERSECURITY TECH CHILE SPA"/>
    <s v="RONDA SALAS TECNICAS 00:30"/>
    <s v="16/12/2023 20:44:55"/>
    <s v="16/12/2023 20:45:20"/>
    <x v="0"/>
    <s v="CDP ANTIGUO 1"/>
    <s v="CDP ANTIGUO 2"/>
    <s v="16/12/2023 21:43:01"/>
    <s v="16/12/2023 23:50:00"/>
    <s v="RONDA SALAS TECNICAS 00:30"/>
    <s v="RONDA REALIZADA"/>
    <d v="1899-12-30T00:00:00"/>
    <d v="1899-12-30T00:58:06"/>
    <d v="1899-12-30T00:58:06"/>
    <s v=""/>
    <s v="Cumplido"/>
    <m/>
    <m/>
    <m/>
    <m/>
    <m/>
    <d v="2023-11-15T00:00:00"/>
    <s v="CUMPLE"/>
    <s v="NO CUMPLE"/>
    <x v="0"/>
    <s v="NO CUMPLE"/>
    <s v="NO CUMPLE"/>
    <s v="CUMPLE"/>
    <s v="NO CUMPLE"/>
    <x v="0"/>
    <s v="NO CUMPLE"/>
    <s v="NO CUMPLE"/>
  </r>
  <r>
    <s v="INC000002501739"/>
    <s v="RED INTERNA"/>
    <x v="6"/>
    <s v="APQ ACCESOS"/>
    <s v="YORDI M HURTADO ARAYA"/>
    <s v="tct_yorhua"/>
    <s v="4-Menor/Localizado"/>
    <s v="4-Baja"/>
    <s v="Baja"/>
    <x v="0"/>
    <s v="TELEFONICA CYBERSECURITY TECH CHILE SPA"/>
    <s v="RONDA TOMA DE TEMPERATURAS SALAS TIC 04:30"/>
    <s v="16/12/2023 20:45:32"/>
    <s v="16/12/2023 20:46:01"/>
    <x v="0"/>
    <s v="CDP ANTIGUO 1"/>
    <s v="CDP ANTIGUO 2"/>
    <s v="16/12/2023 21:42:45"/>
    <s v="16/12/2023 23:50:00"/>
    <s v="RONDA TOMA DE TEMPERATURAS SALAS TIC 04:30"/>
    <s v="RONDA REALIZADA"/>
    <d v="1899-12-30T00:00:00"/>
    <d v="1899-12-30T00:57:13"/>
    <d v="1899-12-30T00:57:13"/>
    <s v=""/>
    <s v="Cumplido"/>
    <m/>
    <m/>
    <m/>
    <m/>
    <m/>
    <d v="2023-11-15T00:00:00"/>
    <s v="CUMPLE"/>
    <s v="NO CUMPLE"/>
    <x v="0"/>
    <s v="NO CUMPLE"/>
    <s v="NO CUMPLE"/>
    <s v="CUMPLE"/>
    <s v="NO CUMPLE"/>
    <x v="0"/>
    <s v="NO CUMPLE"/>
    <s v="NO CUMPLE"/>
  </r>
  <r>
    <s v="INC000002501740"/>
    <s v="RED INTERNA"/>
    <x v="6"/>
    <s v="APQ ACCESOS"/>
    <s v="YORDI M HURTADO ARAYA"/>
    <s v="tct_yorhua"/>
    <s v="4-Menor/Localizado"/>
    <s v="4-Baja"/>
    <s v="Baja"/>
    <x v="0"/>
    <s v="TELEFONICA CYBERSECURITY TECH CHILE SPA"/>
    <s v="RONDA SALAS TECNICAS 04:30"/>
    <s v="16/12/2023 20:46:18"/>
    <s v="16/12/2023 20:46:43"/>
    <x v="0"/>
    <s v="CDP ANTIGUO 1"/>
    <s v="CDP ANTIGUO 2"/>
    <s v="16/12/2023 21:42:28"/>
    <s v="16/12/2023 23:50:00"/>
    <s v="RONDA SALAS TECNICAS 04:30"/>
    <s v="RONDA REALIZADA"/>
    <d v="1899-12-30T00:00:00"/>
    <d v="1899-12-30T00:56:10"/>
    <d v="1899-12-30T00:56:10"/>
    <s v=""/>
    <s v="Cumplido"/>
    <m/>
    <m/>
    <m/>
    <m/>
    <m/>
    <d v="2023-11-15T00:00:00"/>
    <s v="CUMPLE"/>
    <s v="NO CUMPLE"/>
    <x v="0"/>
    <s v="NO CUMPLE"/>
    <s v="NO CUMPLE"/>
    <s v="CUMPLE"/>
    <s v="NO CUMPLE"/>
    <x v="0"/>
    <s v="NO CUMPLE"/>
    <s v="NO CUMPLE"/>
  </r>
  <r>
    <s v="INC000002501879"/>
    <s v="HOUSING"/>
    <x v="16"/>
    <s v="BELIEVE"/>
    <s v="JOSE G MARQUEZ MARCANO"/>
    <s v="frp_fbalab"/>
    <s v="3-Moderado/Limitado"/>
    <s v="3-Medio"/>
    <s v="Media"/>
    <x v="0"/>
    <s v="REDBANC S A"/>
    <s v="GESTION DATACENTER/ ACCESOS / REDBANC S A"/>
    <s v="17/12/2023 18:06:56"/>
    <s v="17/12/2023 18:08:09"/>
    <x v="0"/>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s v="CUMPLE"/>
    <s v="NO CUMPLE"/>
    <x v="0"/>
    <s v="NO CUMPLE"/>
    <s v="NO CUMPLE"/>
    <s v="NO CUMPLE"/>
    <s v="CUMPLE"/>
    <x v="0"/>
    <s v="NO CUMPLE"/>
    <s v="NO CUMPLE"/>
  </r>
  <r>
    <s v="INC000002501927"/>
    <s v="VPN IP - MPLS"/>
    <x v="16"/>
    <s v="GESTION HD"/>
    <s v="JORGE S LORCA LEIVA"/>
    <s v="frp_dalcap"/>
    <s v="4-Menor/Localizado"/>
    <s v="4-Baja"/>
    <s v="Baja"/>
    <x v="0"/>
    <s v="TELEFONICA INTERNACIONAL CHILE SA"/>
    <s v="PEND HORARIO HABIL | REQ / Requerimiento Wifi DXC Paine"/>
    <s v="16/12/2023 23:12:46"/>
    <s v="16/12/2023 23:16:05"/>
    <x v="0"/>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s v="NO CUMPLE"/>
    <s v="NO CUMPLE"/>
    <x v="1"/>
    <s v="NO CUMPLE"/>
    <s v="NO CUMPLE"/>
    <s v="NO CUMPLE"/>
    <s v="NO CUMPLE"/>
    <x v="0"/>
    <s v="NO CUMPLE"/>
    <s v="CUMPLE"/>
  </r>
  <r>
    <s v="INC000002501984"/>
    <s v="HOUSING"/>
    <x v="15"/>
    <s v="APQ ACCESOS"/>
    <s v="LUIS O MORALES ARENAS"/>
    <s v="tct_luimoa"/>
    <s v="4-Menor/Localizado"/>
    <s v="4-Baja"/>
    <s v="Baja"/>
    <x v="0"/>
    <s v="TELEFONICA EMPRESAS DE CHILE SA"/>
    <s v="SE GENERA TICKET POR RONDA Y REVISION DE SALAS TECNICAS"/>
    <s v="17/12/2023 2:48:14"/>
    <s v="17/12/2023 2:51:05"/>
    <x v="0"/>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x v="0"/>
    <s v="NO CUMPLE"/>
    <s v="NO CUMPLE"/>
    <s v="CUMPLE"/>
    <s v="NO CUMPLE"/>
    <x v="0"/>
    <s v="NO CUMPLE"/>
    <s v="NO CUMPLE"/>
  </r>
  <r>
    <s v="INC000002501987"/>
    <s v="HOUSING"/>
    <x v="15"/>
    <s v="APQ ACCESOS"/>
    <s v="LUIS O MORALES ARENAS"/>
    <s v="tct_luimoa"/>
    <s v="4-Menor/Localizado"/>
    <s v="4-Baja"/>
    <s v="Baja"/>
    <x v="0"/>
    <s v="TELEFONICA EMPRESAS DE CHILE SA"/>
    <s v="SE GENERA TICKET DE SUPERVISION PARA CLIENTE DXC"/>
    <s v="17/12/2023 2:57:29"/>
    <s v="17/12/2023 2:58:57"/>
    <x v="0"/>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s v="CUMPLE"/>
    <s v="NO CUMPLE"/>
    <x v="0"/>
    <s v="NO CUMPLE"/>
    <s v="NO CUMPLE"/>
    <s v="CUMPLE"/>
    <s v="NO CUMPLE"/>
    <x v="0"/>
    <s v="NO CUMPLE"/>
    <s v="NO CUMPLE"/>
  </r>
  <r>
    <s v="INC000002501990"/>
    <s v="HOUSING"/>
    <x v="15"/>
    <s v="APQ ACCESOS"/>
    <s v="LUIS O MORALES ARENAS"/>
    <s v="tct_luimoa"/>
    <s v="4-Menor/Localizado"/>
    <s v="4-Baja"/>
    <s v="Baja"/>
    <x v="0"/>
    <s v="TELEFONICA EMPRESAS DE CHILE SA"/>
    <s v="SE GENERA TICKET POR REVISION Y TOMA DE ALARMA DE CLIENTES"/>
    <s v="17/12/2023 3:04:26"/>
    <s v="17/12/2023 3:06:16"/>
    <x v="0"/>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s v="CUMPLE"/>
    <s v="NO CUMPLE"/>
    <x v="0"/>
    <s v="NO CUMPLE"/>
    <s v="NO CUMPLE"/>
    <s v="CUMPLE"/>
    <s v="NO CUMPLE"/>
    <x v="0"/>
    <s v="NO CUMPLE"/>
    <s v="NO CUMPLE"/>
  </r>
  <r>
    <s v="INC000002502001"/>
    <s v="RED INTERNA"/>
    <x v="0"/>
    <s v="APOQUINDO TI"/>
    <s v="RICARDO F ORELLANA MARDONES"/>
    <s v="tct_rorell"/>
    <s v="4-Menor/Localizado"/>
    <s v="4-Baja"/>
    <s v="Baja"/>
    <x v="0"/>
    <s v="TELEFONICA EMPRESAS DE CHILE SA"/>
    <s v="RONDA Y MEDICIÓN DE TEMPERATURAS EN SALAS TIC"/>
    <s v="17/12/2023 4:16:54"/>
    <s v="17/12/2023 4:17:56"/>
    <x v="0"/>
    <s v="TI"/>
    <s v="CLIMA"/>
    <s v="17/12/2023 4:32:44"/>
    <s v="17/12/2023 23:50:00"/>
    <m/>
    <s v="ACT REALIZADA SIN NOVEDAD"/>
    <d v="1899-12-30T00:00:00"/>
    <d v="1899-12-30T00:00:00"/>
    <d v="1899-12-30T00:00:00"/>
    <s v=""/>
    <s v="Cumplido"/>
    <m/>
    <m/>
    <m/>
    <m/>
    <m/>
    <d v="2023-11-15T00:00:00"/>
    <s v="CUMPLE"/>
    <s v="NO CUMPLE"/>
    <x v="0"/>
    <s v="NO CUMPLE"/>
    <s v="NO CUMPLE"/>
    <s v="CUMPLE"/>
    <s v="NO CUMPLE"/>
    <x v="0"/>
    <s v="NO CUMPLE"/>
    <s v="NO CUMPLE"/>
  </r>
  <r>
    <s v="INC000002502009"/>
    <s v="RED INTERNA"/>
    <x v="0"/>
    <s v="APOQUINDO TI"/>
    <s v="RICARDO F ORELLANA MARDONES"/>
    <s v="tct_rorell"/>
    <s v="4-Menor/Localizado"/>
    <s v="4-Baja"/>
    <s v="Baja"/>
    <x v="0"/>
    <s v="TELEFONICA EMPRESAS DE CHILE SA"/>
    <s v="RONDA Y MEDICIÓN DE TEMPERATURAS EN SALAS TIC"/>
    <s v="17/12/2023 0:27:48"/>
    <s v="17/12/2023 0:29:55"/>
    <x v="0"/>
    <s v="TI"/>
    <s v="CLIMA"/>
    <s v="17/12/2023 0:56:05"/>
    <s v="17/12/2023 23:50:00"/>
    <m/>
    <s v="ACT REALIZADA SIN NOVEDAD"/>
    <d v="1899-12-30T00:00:00"/>
    <d v="1899-12-30T00:00:00"/>
    <d v="1899-12-30T00:00:00"/>
    <s v=""/>
    <s v="Cumplido"/>
    <m/>
    <m/>
    <m/>
    <m/>
    <m/>
    <d v="2023-11-15T00:00:00"/>
    <s v="CUMPLE"/>
    <s v="NO CUMPLE"/>
    <x v="0"/>
    <s v="NO CUMPLE"/>
    <s v="NO CUMPLE"/>
    <s v="CUMPLE"/>
    <s v="NO CUMPLE"/>
    <x v="0"/>
    <s v="NO CUMPLE"/>
    <s v="NO CUMPLE"/>
  </r>
  <r>
    <s v="INC000002502014"/>
    <s v="RED INTERNA"/>
    <x v="0"/>
    <s v="APOQUINDO TI"/>
    <s v="RICARDO F ORELLANA MARDONES"/>
    <s v="tct_rorell"/>
    <s v="4-Menor/Localizado"/>
    <s v="4-Baja"/>
    <s v="Baja"/>
    <x v="0"/>
    <s v="TELEFONICA EMPRESAS DE CHILE SA"/>
    <s v="RONDA Y MEDICIÓN DE TEMPERATURAS EN SALAS TIC"/>
    <s v="17/12/2023 2:26:11"/>
    <s v="17/12/2023 2:27:10"/>
    <x v="0"/>
    <s v="TI"/>
    <s v="CLIMA"/>
    <s v="17/12/2023 2:36:59"/>
    <s v="17/12/2023 23:50:00"/>
    <m/>
    <s v="ACT REALIZADA SIN NOVEDAD"/>
    <d v="1899-12-30T00:00:00"/>
    <d v="1899-12-30T00:00:00"/>
    <d v="1899-12-30T00:00:00"/>
    <s v=""/>
    <s v="Cumplido"/>
    <m/>
    <m/>
    <m/>
    <m/>
    <m/>
    <d v="2023-11-15T00:00:00"/>
    <s v="CUMPLE"/>
    <s v="NO CUMPLE"/>
    <x v="0"/>
    <s v="NO CUMPLE"/>
    <s v="NO CUMPLE"/>
    <s v="CUMPLE"/>
    <s v="NO CUMPLE"/>
    <x v="0"/>
    <s v="NO CUMPLE"/>
    <s v="NO CUMPLE"/>
  </r>
  <r>
    <s v="INC000002502016"/>
    <s v="RED INTERNA"/>
    <x v="0"/>
    <s v="APOQUINDO TI"/>
    <s v="RICARDO F ORELLANA MARDONES"/>
    <s v="tct_rorell"/>
    <s v="4-Menor/Localizado"/>
    <s v="4-Baja"/>
    <s v="Baja"/>
    <x v="0"/>
    <s v="TELEFONICA EMPRESAS DE CHILE SA"/>
    <s v="RONDA Y MEDICIÓN DE TEMPERATURAS EN SALAS TIC"/>
    <s v="17/12/2023 8:02:36"/>
    <s v="17/12/2023 8:03:29"/>
    <x v="0"/>
    <s v="TI"/>
    <s v="CLIMA"/>
    <s v="17/12/2023 8:28:57"/>
    <s v="17/12/2023 23:50:00"/>
    <m/>
    <s v="ACT REALIZADA SIN NOVEDAD"/>
    <d v="1899-12-30T00:00:00"/>
    <d v="1899-12-30T00:00:00"/>
    <d v="1899-12-30T00:00:00"/>
    <s v=""/>
    <s v="Cumplido"/>
    <m/>
    <m/>
    <m/>
    <m/>
    <m/>
    <d v="2023-11-16T00:00:00"/>
    <s v="CUMPLE"/>
    <s v="NO CUMPLE"/>
    <x v="0"/>
    <s v="NO CUMPLE"/>
    <s v="NO CUMPLE"/>
    <s v="CUMPLE"/>
    <s v="NO CUMPLE"/>
    <x v="0"/>
    <s v="NO CUMPLE"/>
    <s v="NO CUMPLE"/>
  </r>
  <r>
    <s v="INC000002502020"/>
    <s v="SAP"/>
    <x v="17"/>
    <s v="CLOUD SAP HANA"/>
    <s v="NICOLAS A SAAVEDRA EGUILUZ"/>
    <s v="tct_nsaave"/>
    <s v="4-Menor/Localizado"/>
    <s v="4-Baja"/>
    <s v="Baja"/>
    <x v="0"/>
    <s v="TELEFONICA EMPRESAS DE CHILE SA"/>
    <s v="Checklist Diario Clientes 17.12.23"/>
    <s v="17/12/2023 8:49:19"/>
    <s v="17/12/2023 8:50:32"/>
    <x v="0"/>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s v="CUMPLE"/>
    <s v="NO CUMPLE"/>
    <x v="0"/>
    <s v="NO CUMPLE"/>
    <s v="NO CUMPLE"/>
    <s v="CUMPLE"/>
    <s v="NO CUMPLE"/>
    <x v="0"/>
    <s v="NO CUMPLE"/>
    <s v="NO CUMPLE"/>
  </r>
  <r>
    <s v="INC000002502036"/>
    <s v="INFRAESTRUCTURA DC"/>
    <x v="0"/>
    <s v="APQ ACCESOS"/>
    <s v="MARIO A BARRIENTOS RUIZ"/>
    <s v="MBARRIENTOS"/>
    <s v="4-Menor/Localizado"/>
    <s v="4-Baja"/>
    <s v="Baja"/>
    <x v="0"/>
    <s v="TELEFONICA GLOBAL TECHNOLOGY S.A.AGENCIA EN CHILE"/>
    <s v="RONDA DE INSPECCIÓN DE SALAS Y TOMA DE TEMPERATURAS DC APOQUINDO"/>
    <s v="17/12/2023 19:58:05"/>
    <s v="17/12/2023 19:59:34"/>
    <x v="0"/>
    <s v="TI"/>
    <s v="CLIMA"/>
    <s v="17/12/2023 20:10:46"/>
    <s v="17/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2038"/>
    <s v="INFRAESTRUCTURA DC"/>
    <x v="0"/>
    <s v="APQ ACCESOS"/>
    <s v="MARIO A BARRIENTOS RUIZ"/>
    <s v="MBARRIENTOS"/>
    <s v="4-Menor/Localizado"/>
    <s v="4-Baja"/>
    <s v="Baja"/>
    <x v="0"/>
    <s v="TELEFONICA GLOBAL TECHNOLOGY S.A.AGENCIA EN CHILE"/>
    <s v="RONDA DE INSPECCIÓN DE SALAS Y TOMA DE TEMPERATURAS DC APOQUINDO"/>
    <s v="17/12/2023 19:59:46"/>
    <s v="17/12/2023 20:01:11"/>
    <x v="0"/>
    <s v="TI"/>
    <s v="CLIMA"/>
    <s v="17/12/2023 20:11:11"/>
    <s v="17/12/2023 23:50:00"/>
    <s v="RONDA DE INSPECCIÓN DE SALAS Y TOMA DE TEMPERATURAS DC APOQUINDO"/>
    <s v="RONDA REALIZADA"/>
    <d v="1899-12-30T00:00:00"/>
    <d v="1899-12-30T00:00:00"/>
    <d v="1899-12-30T00:00:00"/>
    <s v=""/>
    <s v="Cumplido"/>
    <m/>
    <m/>
    <m/>
    <m/>
    <m/>
    <d v="2023-11-16T00:00:00"/>
    <s v="CUMPLE"/>
    <s v="NO CUMPLE"/>
    <x v="0"/>
    <s v="NO CUMPLE"/>
    <s v="NO CUMPLE"/>
    <s v="CUMPLE"/>
    <s v="NO CUMPLE"/>
    <x v="0"/>
    <s v="NO CUMPLE"/>
    <s v="NO CUMPLE"/>
  </r>
  <r>
    <s v="INC000002502040"/>
    <s v="INFRAESTRUCTURA DC"/>
    <x v="0"/>
    <s v="APQ ACCESOS"/>
    <s v="MARIO A BARRIENTOS RUIZ"/>
    <s v="MBARRIENTOS"/>
    <s v="4-Menor/Localizado"/>
    <s v="4-Baja"/>
    <s v="Baja"/>
    <x v="0"/>
    <s v="TELEFONICA GLOBAL TECHNOLOGY S.A.AGENCIA EN CHILE"/>
    <s v="RONDA DE INSPECCIÓN DE SALAS Y TOMA DE TEMPERATURAS DC APOQUINDO"/>
    <s v="17/12/2023 20:01:27"/>
    <s v="17/12/2023 20:02:51"/>
    <x v="0"/>
    <s v="TI"/>
    <s v="CLIMA"/>
    <s v="17/12/2023 20:11:37"/>
    <s v="17/12/2023 23:50:00"/>
    <s v="RONDA DE INSPECCIÓN DE SALAS Y TOMA DE TEMPERATURAS DC APOQUINDO"/>
    <s v="RONDA REALIZADA"/>
    <d v="1899-12-30T00:00:00"/>
    <d v="1899-12-30T00:00:00"/>
    <d v="1899-12-30T00:00:00"/>
    <s v=""/>
    <s v="Cumplido"/>
    <m/>
    <m/>
    <m/>
    <m/>
    <m/>
    <d v="2023-11-15T00:00:00"/>
    <s v="CUMPLE"/>
    <s v="NO CUMPLE"/>
    <x v="0"/>
    <s v="NO CUMPLE"/>
    <s v="NO CUMPLE"/>
    <s v="CUMPLE"/>
    <s v="NO CUMPLE"/>
    <x v="0"/>
    <s v="NO CUMPLE"/>
    <s v="NO CUMPLE"/>
  </r>
  <r>
    <s v="INC000002502047"/>
    <s v="VPN IP - MPLS"/>
    <x v="17"/>
    <s v="GESTION HD"/>
    <s v="ANGEL CASTRO CABRERA"/>
    <s v="frp_disilv"/>
    <s v="4-Menor/Localizado"/>
    <s v="4-Baja"/>
    <s v="Baja"/>
    <x v="0"/>
    <s v="SOC PUNTA DEL COBRE S A"/>
    <s v="PENDIENTE H. HABIL//REQ / Copia Servidores"/>
    <s v="17/12/2023 22:41:49"/>
    <s v="17/12/2023 22:45:28"/>
    <x v="0"/>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s v="CUMPLE"/>
    <s v="NO CUMPLE"/>
    <x v="0"/>
    <s v="NO CUMPLE"/>
    <s v="NO CUMPLE"/>
    <s v="NO CUMPLE"/>
    <s v="NO CUMPLE"/>
    <x v="0"/>
    <s v="CUMPLE"/>
    <s v="NO CUMPLE"/>
  </r>
  <r>
    <s v="INC000002502057"/>
    <s v="HOUSING"/>
    <x v="14"/>
    <s v="BELIEVE"/>
    <s v="MARIO A BARRIENTOS RUIZ"/>
    <s v="frp_jreyna"/>
    <s v="3-Moderado/Limitado"/>
    <s v="3-Medio"/>
    <s v="Media"/>
    <x v="0"/>
    <s v="CONSEJO DE DEFENSA DEL ESTADO"/>
    <s v="GESTION DATACENTER/ ACCESOS  / Consejo de Defensa Del Estado"/>
    <s v="18/12/2023 8:03:51"/>
    <s v="18/12/2023 8:07:34"/>
    <x v="0"/>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s v="NO CUMPLE"/>
    <s v="CUMPLE"/>
    <x v="0"/>
    <s v="NO CUMPLE"/>
    <s v="NO CUMPLE"/>
    <s v="NO CUMPLE"/>
    <s v="CUMPLE"/>
    <x v="0"/>
    <s v="NO CUMPLE"/>
    <s v="NO CUMPLE"/>
  </r>
  <r>
    <s v="INC000002502062"/>
    <s v="VPN IP - MPLS"/>
    <x v="3"/>
    <s v="GESTION HD"/>
    <s v="GUSTAVO AVILA VERA"/>
    <s v="frp_jesanc"/>
    <s v="4-Menor/Localizado"/>
    <s v="4-Baja"/>
    <s v="Baja"/>
    <x v="0"/>
    <s v="AGRICOLA ARIZTIA LIMITADA"/>
    <s v="REQ / MODIFICAR ZONA DNS ARIZTIAATUNEGOCIO.CL"/>
    <s v="18/12/2023 8:22:14"/>
    <s v="18/12/2023 8:26:20"/>
    <x v="0"/>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s v="NO CUMPLE"/>
    <s v="CUMPLE"/>
    <x v="0"/>
    <s v="NO CUMPLE"/>
    <s v="NO CUMPLE"/>
    <s v="NO CUMPLE"/>
    <s v="CUMPLE"/>
    <x v="0"/>
    <s v="NO CUMPLE"/>
    <s v="NO CUMPLE"/>
  </r>
  <r>
    <s v="INC000002502074"/>
    <s v="HOUSING"/>
    <x v="16"/>
    <s v="BELIEVE"/>
    <s v="JORGE S LORCA LEIVA"/>
    <s v="frp_fbalab"/>
    <s v="3-Moderado/Limitado"/>
    <s v="3-Medio"/>
    <s v="Media"/>
    <x v="0"/>
    <s v="TELEFONICA EMPRESAS DE CHILE SA"/>
    <s v="GESTION DATACENTER/ ACCESOS / GTD - SONDA"/>
    <s v="18/12/2023 9:26:15"/>
    <s v="18/12/2023 9:27:56"/>
    <x v="0"/>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s v="NO CUMPLE"/>
    <s v="CUMPLE"/>
    <x v="0"/>
    <s v="NO CUMPLE"/>
    <s v="NO CUMPLE"/>
    <s v="NO CUMPLE"/>
    <s v="CUMPLE"/>
    <x v="0"/>
    <s v="NO CUMPLE"/>
    <s v="NO CUMPLE"/>
  </r>
  <r>
    <s v="INC000002502393"/>
    <s v="TICKET-INTELIGENTE"/>
    <x v="4"/>
    <s v="GESTION TI"/>
    <s v="JUAN CARLOS UZCATEGUI FUGUETT"/>
    <s v="USR_TSIGHT"/>
    <s v="1-Extenso/Generalizado"/>
    <s v="4-Baja"/>
    <s v="Baja"/>
    <x v="1"/>
    <s v="GPS CHILE SPA"/>
    <s v="gpschi01 - wnprap_gps02 TICKET AUTOMATICO"/>
    <s v="17/12/2023 15:43:49"/>
    <s v="17/12/2023 15:43:49"/>
    <x v="0"/>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s v="CUMPLE"/>
    <s v="NO CUMPLE"/>
    <x v="0"/>
    <s v="NO CUMPLE"/>
    <s v="NO CUMPLE"/>
    <s v="NO CUMPLE"/>
    <s v="NO CUMPLE"/>
    <x v="0"/>
    <s v="NO CUMPLE"/>
    <s v="CUMPLE"/>
  </r>
  <r>
    <s v="INC000002502403"/>
    <s v="VPN IP - MPLS"/>
    <x v="4"/>
    <s v="GESTION HD"/>
    <s v="JUAN CARLOS UZCATEGUI FUGUETT"/>
    <s v="frp_fpetro"/>
    <s v="3-Moderado/Limitado"/>
    <s v="3-Medio"/>
    <s v="Media"/>
    <x v="1"/>
    <s v="TELEFONICA GLOBAL TECHNOLOGY S.A.AGENCIA EN CHILE"/>
    <s v="HD/Solarwind - Reinicio de S.O SW-POOL14"/>
    <s v="17/12/2023 16:01:31"/>
    <s v="17/12/2023 16:05:15"/>
    <x v="0"/>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s v="NO CUMPLE"/>
    <s v="CUMPLE"/>
    <x v="0"/>
    <s v="NO CUMPLE"/>
    <s v="NO CUMPLE"/>
    <s v="NO CUMPLE"/>
    <s v="NO CUMPLE"/>
    <x v="1"/>
    <s v="NO CUMPLE"/>
    <s v="NO CUMPLE"/>
  </r>
  <r>
    <s v="INC000002502470"/>
    <s v="TICKET-INTELIGENTE"/>
    <x v="3"/>
    <s v="GESTION TI"/>
    <s v="VICTOR SEPULVEDA GAMARRA"/>
    <s v="USR_TSIGHT"/>
    <s v="1-Extenso/Generalizado"/>
    <s v="4-Baja"/>
    <s v="Baja"/>
    <x v="1"/>
    <s v="COPEFRUT S A"/>
    <s v="frsafe01 - sap_solman - vm TICKET AUTOMATICO"/>
    <s v="17/12/2023 17:56:21"/>
    <s v="17/12/2023 17:56:21"/>
    <x v="0"/>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s v="CUMPLE"/>
    <s v="NO CUMPLE"/>
    <x v="0"/>
    <s v="NO CUMPLE"/>
    <s v="NO CUMPLE"/>
    <s v="NO CUMPLE"/>
    <s v="CUMPLE"/>
    <x v="0"/>
    <s v="NO CUMPLE"/>
    <s v="NO CUMPLE"/>
  </r>
  <r>
    <s v="INC000002502484"/>
    <s v="TICKET-INTELIGENTE"/>
    <x v="4"/>
    <s v="GESTION TI"/>
    <s v="JUAN CARLOS UZCATEGUI FUGUETT"/>
    <s v="USR_TSIGHT"/>
    <s v="1-Extenso/Generalizado"/>
    <s v="4-Baja"/>
    <s v="Baja"/>
    <x v="1"/>
    <s v="FUNDACION INSTITUTO PROFESIONAL DUOC UC"/>
    <s v="fiprdu01 - srvfs01_vm TICKET AUTOMATICO"/>
    <s v="17/12/2023 18:58:22"/>
    <s v="17/12/2023 18:58:22"/>
    <x v="0"/>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s v="CUMPLE"/>
    <s v="NO CUMPLE"/>
    <x v="0"/>
    <s v="NO CUMPLE"/>
    <s v="NO CUMPLE"/>
    <s v="NO CUMPLE"/>
    <s v="NO CUMPLE"/>
    <x v="0"/>
    <s v="CUMPLE"/>
    <s v="NO CUMPLE"/>
  </r>
  <r>
    <s v="INC000002502533"/>
    <s v="RED INTERNA"/>
    <x v="0"/>
    <s v="APOQUINDO TI"/>
    <s v="RICARDO F ORELLANA MARDONES"/>
    <s v="tct_rorell"/>
    <s v="4-Menor/Localizado"/>
    <s v="4-Baja"/>
    <s v="Baja"/>
    <x v="0"/>
    <s v="TELEFONICA EMPRESAS DE CHILE SA"/>
    <s v="RONDA Y MEDICIÓN DE TEMPERATURAS EN SALAS TIC"/>
    <s v="18/12/2023 7:13:17"/>
    <s v="18/12/2023 7:14:12"/>
    <x v="0"/>
    <s v="TI"/>
    <s v="CLIMA"/>
    <s v="18/12/2023 7:26:16"/>
    <s v="18/12/2023 23:50:00"/>
    <m/>
    <s v="ACT REALIZADA SIN NOVEDAD"/>
    <d v="1899-12-30T00:00:00"/>
    <d v="1899-12-30T00:00:00"/>
    <d v="1899-12-30T00:00:00"/>
    <s v=""/>
    <s v="Cumplido"/>
    <m/>
    <m/>
    <m/>
    <m/>
    <m/>
    <d v="2023-11-15T00:00:00"/>
    <s v="CUMPLE"/>
    <s v="NO CUMPLE"/>
    <x v="0"/>
    <s v="NO CUMPLE"/>
    <s v="NO CUMPLE"/>
    <s v="CUMPLE"/>
    <s v="NO CUMPLE"/>
    <x v="0"/>
    <s v="NO CUMPLE"/>
    <s v="NO CUMPLE"/>
  </r>
  <r>
    <s v="INC000002502556"/>
    <s v="VPN IP - MPLS"/>
    <x v="17"/>
    <s v="GESTION HD"/>
    <s v="EWALD R GALAZ MILLALEO"/>
    <s v="frp_jciert"/>
    <s v="4-Menor/Localizado"/>
    <s v="4-Baja"/>
    <s v="Baja"/>
    <x v="0"/>
    <s v="TELEFONICA GLOBAL TECHNOLOGY S.A.AGENCIA EN CHILE"/>
    <s v="REQ / INCHALAM - SAP NOTE"/>
    <s v="18/12/2023 9:43:14"/>
    <s v="18/12/2023 9:45:45"/>
    <x v="0"/>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s v="NO CUMPLE"/>
    <s v="NO CUMPLE"/>
    <x v="0"/>
    <s v="CUMPLE"/>
    <s v="NO CUMPLE"/>
    <s v="NO CUMPLE"/>
    <s v="NO CUMPLE"/>
    <x v="0"/>
    <s v="NO CUMPLE"/>
    <s v="CUMPLE"/>
  </r>
  <r>
    <s v="INC000002502726"/>
    <s v="VPN IP - MPLS"/>
    <x v="9"/>
    <s v="BELIEVE"/>
    <s v="AXEL ANDRADE"/>
    <s v="frp_jesanc"/>
    <s v="4-Menor/Localizado"/>
    <s v="4-Baja"/>
    <s v="Baja"/>
    <x v="0"/>
    <s v="INSTITUTO PROFESIONAL DE CHILE SA"/>
    <s v="REQ / Solicitud respaldo diario bases de datos - IPCHILE"/>
    <s v="18/12/2023 0:20:47"/>
    <s v="18/12/2023 0:23:47"/>
    <x v="0"/>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s v="NO CUMPLE"/>
    <s v="NO CUMPLE"/>
    <x v="0"/>
    <s v="CUMPLE"/>
    <s v="NO CUMPLE"/>
    <s v="NO CUMPLE"/>
    <s v="NO CUMPLE"/>
    <x v="0"/>
    <s v="NO CUMPLE"/>
    <s v="CUMPLE"/>
  </r>
  <r>
    <s v="INC000002502728"/>
    <s v="RED INTERNA"/>
    <x v="0"/>
    <s v="APOQUINDO TI"/>
    <s v="RICARDO F ORELLANA MARDONES"/>
    <s v="tct_rorell"/>
    <s v="4-Menor/Localizado"/>
    <s v="4-Baja"/>
    <s v="Baja"/>
    <x v="0"/>
    <s v="TELEFONICA EMPRESAS DE CHILE SA"/>
    <s v="RONDA Y MEDICIÓN DE TEMPERATURAS EN SALAS TIC"/>
    <s v="18/12/2023 4:22:17"/>
    <s v="18/12/2023 4:23:12"/>
    <x v="0"/>
    <s v="TI"/>
    <s v="CLIMA"/>
    <s v="18/12/2023 4:34:30"/>
    <s v="18/12/2023 23:50:00"/>
    <m/>
    <s v="ACT REALIZADA SIN NOVEDAD"/>
    <d v="1899-12-30T00:00:00"/>
    <d v="1899-12-30T00:00:00"/>
    <d v="1899-12-30T00:00:00"/>
    <s v=""/>
    <s v="Cumplido"/>
    <m/>
    <m/>
    <m/>
    <m/>
    <m/>
    <d v="2023-11-15T00:00:00"/>
    <s v="CUMPLE"/>
    <s v="NO CUMPLE"/>
    <x v="0"/>
    <s v="NO CUMPLE"/>
    <s v="NO CUMPLE"/>
    <s v="CUMPLE"/>
    <s v="NO CUMPLE"/>
    <x v="0"/>
    <s v="NO CUMPLE"/>
    <s v="NO CUMPLE"/>
  </r>
  <r>
    <s v="INC000002502734"/>
    <s v="HOUSING"/>
    <x v="15"/>
    <s v="APQ ACCESOS"/>
    <s v="LUIS O MORALES ARENAS"/>
    <s v="tct_luimoa"/>
    <s v="4-Menor/Localizado"/>
    <s v="4-Baja"/>
    <s v="Baja"/>
    <x v="0"/>
    <s v="TELEFONICA EMPRESAS DE CHILE SA"/>
    <s v="SE GENERA TICKET POR RONDA Y REVISION DE SALAS TECNICAS"/>
    <s v="18/12/2023 5:55:44"/>
    <s v="18/12/2023 5:57:36"/>
    <x v="0"/>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s v="CUMPLE"/>
    <s v="NO CUMPLE"/>
    <x v="0"/>
    <s v="NO CUMPLE"/>
    <s v="NO CUMPLE"/>
    <s v="CUMPLE"/>
    <s v="NO CUMPLE"/>
    <x v="0"/>
    <s v="NO CUMPLE"/>
    <s v="NO CUMPLE"/>
  </r>
  <r>
    <s v="INC000002502736"/>
    <s v="HOUSING"/>
    <x v="15"/>
    <s v="APQ ACCESOS"/>
    <s v="LUIS O MORALES ARENAS"/>
    <s v="tct_luimoa"/>
    <s v="4-Menor/Localizado"/>
    <s v="4-Baja"/>
    <s v="Baja"/>
    <x v="0"/>
    <s v="TELEFONICA EMPRESAS DE CHILE SA"/>
    <s v="SE GENERA TICKET POR REVISION Y TOMA DE ALARMA DE CLINTES"/>
    <s v="18/12/2023 5:59:03"/>
    <s v="18/12/2023 6:00:57"/>
    <x v="0"/>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s v="CUMPLE"/>
    <s v="NO CUMPLE"/>
    <x v="0"/>
    <s v="NO CUMPLE"/>
    <s v="NO CUMPLE"/>
    <s v="CUMPLE"/>
    <s v="NO CUMPLE"/>
    <x v="0"/>
    <s v="NO CUMPLE"/>
    <s v="NO CUMPLE"/>
  </r>
  <r>
    <s v="INC000002502738"/>
    <s v="HOUSING"/>
    <x v="15"/>
    <s v="APQ ACCESOS"/>
    <s v="LUIS O MORALES ARENAS"/>
    <s v="tct_luimoa"/>
    <s v="4-Menor/Localizado"/>
    <s v="4-Baja"/>
    <s v="Baja"/>
    <x v="0"/>
    <s v="TELEFONICA EMPRESAS DE CHILE SA"/>
    <s v="SE GENERA TICKET DE SUPERVISION PARA CLIENTE DXC"/>
    <s v="18/12/2023 6:27:26"/>
    <s v="18/12/2023 6:29:03"/>
    <x v="0"/>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s v="CUMPLE"/>
    <s v="NO CUMPLE"/>
    <x v="0"/>
    <s v="NO CUMPLE"/>
    <s v="NO CUMPLE"/>
    <s v="CUMPLE"/>
    <s v="NO CUMPLE"/>
    <x v="0"/>
    <s v="NO CUMPLE"/>
    <s v="NO CUMPLE"/>
  </r>
  <r>
    <s v="INC000002502740"/>
    <s v="HOUSING"/>
    <x v="6"/>
    <s v="APQ ACCESOS"/>
    <s v="EDUARDO A NUÑEZ LAMOZA"/>
    <s v="tct_edunul"/>
    <s v="4-Menor/Localizado"/>
    <s v="4-Baja"/>
    <s v="Baja"/>
    <x v="0"/>
    <s v="TELEFONICA CYBERSECURITY TECH CHILE SPA"/>
    <s v="TOMA DE TEMPERATURAS"/>
    <s v="18/12/2023 7:02:27"/>
    <s v="18/12/2023 7:03:34"/>
    <x v="0"/>
    <s v="TI"/>
    <s v="CLIMA"/>
    <s v="18/12/2023 7:03:50"/>
    <s v="18/12/2023 23:50:00"/>
    <s v="TOMA DE TEMPERATURAS"/>
    <s v="RONDA REALIZADA"/>
    <d v="1899-12-30T00:00:00"/>
    <d v="1899-12-30T00:00:00"/>
    <d v="1899-12-30T00:00:00"/>
    <s v=""/>
    <s v="Cumplido"/>
    <m/>
    <m/>
    <m/>
    <m/>
    <m/>
    <d v="2023-11-15T00:00:00"/>
    <s v="CUMPLE"/>
    <s v="NO CUMPLE"/>
    <x v="0"/>
    <s v="NO CUMPLE"/>
    <s v="NO CUMPLE"/>
    <s v="CUMPLE"/>
    <s v="NO CUMPLE"/>
    <x v="0"/>
    <s v="NO CUMPLE"/>
    <s v="NO CUMPLE"/>
  </r>
  <r>
    <s v="INC000002502742"/>
    <s v="HOUSING"/>
    <x v="6"/>
    <s v="APQ ACCESOS"/>
    <s v="EDUARDO A NUÑEZ LAMOZA"/>
    <s v="tct_edunul"/>
    <s v="4-Menor/Localizado"/>
    <s v="4-Baja"/>
    <s v="Baja"/>
    <x v="0"/>
    <s v="TELEFONICA CYBERSECURITY TECH CHILE SPA"/>
    <s v="TOMA DE TEMPERATURAS"/>
    <s v="18/12/2023 7:04:07"/>
    <s v="18/12/2023 7:05:05"/>
    <x v="0"/>
    <s v="TI"/>
    <s v="CLIMA"/>
    <s v="18/12/2023 7:05:28"/>
    <s v="18/12/2023 23:50:00"/>
    <s v="TOMA DE TEMPERATURAS"/>
    <s v="RONDA REALIZADA"/>
    <d v="1899-12-30T00:00:00"/>
    <d v="1899-12-30T00:00:00"/>
    <d v="1899-12-30T00:00:00"/>
    <s v=""/>
    <s v="Cumplido"/>
    <m/>
    <m/>
    <m/>
    <m/>
    <m/>
    <d v="2023-11-15T00:00:00"/>
    <s v="CUMPLE"/>
    <s v="NO CUMPLE"/>
    <x v="0"/>
    <s v="NO CUMPLE"/>
    <s v="NO CUMPLE"/>
    <s v="CUMPLE"/>
    <s v="NO CUMPLE"/>
    <x v="0"/>
    <s v="NO CUMPLE"/>
    <s v="NO CUMPLE"/>
  </r>
  <r>
    <s v="INC000002502744"/>
    <s v="HOUSING"/>
    <x v="6"/>
    <s v="APQ ACCESOS"/>
    <s v="EDUARDO A NUÑEZ LAMOZA"/>
    <s v="tct_edunul"/>
    <s v="4-Menor/Localizado"/>
    <s v="4-Baja"/>
    <s v="Baja"/>
    <x v="0"/>
    <s v="TELEFONICA CYBERSECURITY TECH CHILE SPA"/>
    <s v="TOMA DE TEMPERATURAS"/>
    <s v="18/12/2023 7:05:51"/>
    <s v="18/12/2023 7:06:46"/>
    <x v="0"/>
    <s v="TI"/>
    <s v="CLIMA"/>
    <s v="18/12/2023 7:07:06"/>
    <s v="18/12/2023 23:50:00"/>
    <s v="TOMA DE TEMPERATURAS"/>
    <s v="RONDA REALIZADA"/>
    <d v="1899-12-30T00:00:00"/>
    <d v="1899-12-30T00:00:00"/>
    <d v="1899-12-30T00:00:00"/>
    <s v=""/>
    <s v="Cumplido"/>
    <m/>
    <m/>
    <m/>
    <m/>
    <m/>
    <d v="2023-11-15T00:00:00"/>
    <s v="CUMPLE"/>
    <s v="NO CUMPLE"/>
    <x v="0"/>
    <s v="NO CUMPLE"/>
    <s v="NO CUMPLE"/>
    <s v="CUMPLE"/>
    <s v="NO CUMPLE"/>
    <x v="0"/>
    <s v="NO CUMPLE"/>
    <s v="NO CUMPLE"/>
  </r>
  <r>
    <s v="INC000002502746"/>
    <s v="HOUSING"/>
    <x v="6"/>
    <s v="APQ ACCESOS"/>
    <s v="EDUARDO A NUÑEZ LAMOZA"/>
    <s v="tct_edunul"/>
    <s v="4-Menor/Localizado"/>
    <s v="4-Baja"/>
    <s v="Baja"/>
    <x v="0"/>
    <s v="TELEFONICA CYBERSECURITY TECH CHILE SPA"/>
    <s v="RONDA SALAS TECNICAS"/>
    <s v="18/12/2023 7:07:19"/>
    <s v="18/12/2023 7:08:20"/>
    <x v="0"/>
    <s v="TI"/>
    <s v="INFRAESTRUCTURA"/>
    <s v="18/12/2023 7:08:38"/>
    <s v="18/12/2023 23:50:00"/>
    <s v="REVISION DE SALAS Y RACK"/>
    <s v="RONDA REALIZADA"/>
    <d v="1899-12-30T00:00:00"/>
    <d v="1899-12-30T00:00:00"/>
    <d v="1899-12-30T00:00:00"/>
    <s v=""/>
    <s v="Cumplido"/>
    <m/>
    <m/>
    <m/>
    <m/>
    <m/>
    <d v="2023-11-15T00:00:00"/>
    <s v="CUMPLE"/>
    <s v="NO CUMPLE"/>
    <x v="0"/>
    <s v="NO CUMPLE"/>
    <s v="NO CUMPLE"/>
    <s v="CUMPLE"/>
    <s v="NO CUMPLE"/>
    <x v="0"/>
    <s v="NO CUMPLE"/>
    <s v="NO CUMPLE"/>
  </r>
  <r>
    <s v="INC000002502748"/>
    <s v="HOUSING"/>
    <x v="6"/>
    <s v="APQ ACCESOS"/>
    <s v="EDUARDO A NUÑEZ LAMOZA"/>
    <s v="tct_edunul"/>
    <s v="4-Menor/Localizado"/>
    <s v="4-Baja"/>
    <s v="Baja"/>
    <x v="0"/>
    <s v="TELEFONICA CYBERSECURITY TECH CHILE SPA"/>
    <s v="RONDA SALAS TECNICAS"/>
    <s v="18/12/2023 7:08:53"/>
    <s v="18/12/2023 7:10:04"/>
    <x v="0"/>
    <s v="TI"/>
    <s v="INFRAESTRUCTURA"/>
    <s v="18/12/2023 7:10:24"/>
    <s v="18/12/2023 23:50:00"/>
    <s v="REVISION DE SALAS Y RACK"/>
    <s v="RONDA REALIZADA"/>
    <d v="1899-12-30T00:00:00"/>
    <d v="1899-12-30T00:00:00"/>
    <d v="1899-12-30T00:00:00"/>
    <s v=""/>
    <s v="Cumplido"/>
    <m/>
    <m/>
    <m/>
    <m/>
    <m/>
    <d v="2023-11-15T00:00:00"/>
    <s v="CUMPLE"/>
    <s v="NO CUMPLE"/>
    <x v="0"/>
    <s v="NO CUMPLE"/>
    <s v="NO CUMPLE"/>
    <s v="CUMPLE"/>
    <s v="NO CUMPLE"/>
    <x v="0"/>
    <s v="NO CUMPLE"/>
    <s v="NO CUMPLE"/>
  </r>
  <r>
    <s v="INC000002502750"/>
    <s v="HOUSING"/>
    <x v="6"/>
    <s v="APQ ACCESOS"/>
    <s v="EDUARDO A NUÑEZ LAMOZA"/>
    <s v="tct_edunul"/>
    <s v="4-Menor/Localizado"/>
    <s v="4-Baja"/>
    <s v="Baja"/>
    <x v="0"/>
    <s v="TELEFONICA CYBERSECURITY TECH CHILE SPA"/>
    <s v="RONDA SALAS TECNICAS"/>
    <s v="18/12/2023 7:10:38"/>
    <s v="18/12/2023 7:11:35"/>
    <x v="0"/>
    <s v="TI"/>
    <s v="INFRAESTRUCTURA"/>
    <s v="18/12/2023 7:11:54"/>
    <s v="18/12/2023 23:50:00"/>
    <s v="REVISION DE SALAS Y RACK"/>
    <s v="RONDA REALIZADA"/>
    <d v="1899-12-30T00:00:00"/>
    <d v="1899-12-30T00:00:00"/>
    <d v="1899-12-30T00:00:00"/>
    <s v=""/>
    <s v="Cumplido"/>
    <m/>
    <m/>
    <m/>
    <m/>
    <m/>
    <d v="2023-11-15T00:00:00"/>
    <s v="CUMPLE"/>
    <s v="NO CUMPLE"/>
    <x v="0"/>
    <s v="NO CUMPLE"/>
    <s v="NO CUMPLE"/>
    <s v="CUMPLE"/>
    <s v="NO CUMPLE"/>
    <x v="0"/>
    <s v="NO CUMPLE"/>
    <s v="NO CUMPLE"/>
  </r>
  <r>
    <s v="INC000002502824"/>
    <s v="HOSTING VIRTUAL"/>
    <x v="13"/>
    <s v="BELIEVE"/>
    <s v="DEIBY Y SANTOYO MONTEROLA"/>
    <s v="frp_jesanc"/>
    <s v="4-Menor/Localizado"/>
    <s v="4-Baja"/>
    <s v="Baja"/>
    <x v="0"/>
    <s v="PRODINSA 1"/>
    <s v="REQ / Prodinsa | Levantamiento de información"/>
    <s v="17/12/2023 22:25:39"/>
    <s v="17/12/2023 22:41:44"/>
    <x v="0"/>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s v="NO CUMPLE"/>
    <s v="NO CUMPLE"/>
    <x v="1"/>
    <s v="NO CUMPLE"/>
    <s v="NO CUMPLE"/>
    <s v="NO CUMPLE"/>
    <s v="NO CUMPLE"/>
    <x v="0"/>
    <s v="NO CUMPLE"/>
    <s v="CUMPLE"/>
  </r>
  <r>
    <s v="INC000002502825"/>
    <s v="TICKET-INTELIGENTE"/>
    <x v="4"/>
    <s v="GESTION TI"/>
    <s v="JUAN CARLOS UZCATEGUI FUGUETT"/>
    <s v="USR_TSIGHT"/>
    <s v="1-Extenso/Generalizado"/>
    <s v="4-Baja"/>
    <s v="Baja"/>
    <x v="1"/>
    <s v="COAGRA S A"/>
    <s v="coagra01 - sap_prod_e_vm TICKET AUTOMATICO"/>
    <s v="17/12/2023 22:26:10"/>
    <s v="17/12/2023 22:26:10"/>
    <x v="0"/>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s v="CUMPLE"/>
    <s v="NO CUMPLE"/>
    <x v="0"/>
    <s v="NO CUMPLE"/>
    <s v="NO CUMPLE"/>
    <s v="NO CUMPLE"/>
    <s v="NO CUMPLE"/>
    <x v="0"/>
    <s v="CUMPLE"/>
    <s v="NO CUMPLE"/>
  </r>
  <r>
    <s v="INC000002502828"/>
    <s v="HOSTING VIRTUAL"/>
    <x v="13"/>
    <s v="BELIEVE"/>
    <s v="JOSE A SANTIS SERRANO"/>
    <s v="frp_jesanc"/>
    <s v="4-Menor/Localizado"/>
    <s v="4-Baja"/>
    <s v="Baja"/>
    <x v="0"/>
    <s v="MEGASALUD SPA"/>
    <s v="REQ / Megasalud | Levantamiento de información"/>
    <s v="17/12/2023 22:29:31"/>
    <s v="17/12/2023 22:41:54"/>
    <x v="0"/>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s v="NO CUMPLE"/>
    <s v="NO CUMPLE"/>
    <x v="1"/>
    <s v="NO CUMPLE"/>
    <s v="NO CUMPLE"/>
    <s v="NO CUMPLE"/>
    <s v="NO CUMPLE"/>
    <x v="0"/>
    <s v="NO CUMPLE"/>
    <s v="CUMPLE"/>
  </r>
  <r>
    <s v="INC000002502829"/>
    <s v="HOSTING VIRTUAL"/>
    <x v="13"/>
    <s v="BELIEVE"/>
    <s v="PABLO N OLIVA ALARCON"/>
    <s v="frp_jesanc"/>
    <s v="4-Menor/Localizado"/>
    <s v="4-Baja"/>
    <s v="Baja"/>
    <x v="0"/>
    <s v="INMOB PARQUES Y JARDINES SA"/>
    <s v="REQ / Inmobiliaria Parques y Jardines | Levantamiento de información"/>
    <s v="17/12/2023 22:31:06"/>
    <s v="17/12/2023 22:41:57"/>
    <x v="0"/>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s v="NO CUMPLE"/>
    <s v="NO CUMPLE"/>
    <x v="1"/>
    <s v="NO CUMPLE"/>
    <s v="NO CUMPLE"/>
    <s v="NO CUMPLE"/>
    <s v="NO CUMPLE"/>
    <x v="0"/>
    <s v="NO CUMPLE"/>
    <s v="CUMPLE"/>
  </r>
  <r>
    <s v="INC000002502846"/>
    <s v="TICKET-INTELIGENTE"/>
    <x v="4"/>
    <s v="GESTION TI"/>
    <s v="JUAN CARLOS UZCATEGUI FUGUETT"/>
    <s v="USR_TSIGHT"/>
    <s v="1-Extenso/Generalizado"/>
    <s v="4-Baja"/>
    <s v="Baja"/>
    <x v="1"/>
    <s v="GPS CHILE SPA"/>
    <s v="gpschi01 - wnprap_cap02 TICKET AUTOMATICO"/>
    <s v="17/12/2023 23:13:49"/>
    <s v="17/12/2023 23:13:49"/>
    <x v="0"/>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s v="CUMPLE"/>
    <s v="NO CUMPLE"/>
    <x v="0"/>
    <s v="NO CUMPLE"/>
    <s v="NO CUMPLE"/>
    <s v="NO CUMPLE"/>
    <s v="NO CUMPLE"/>
    <x v="0"/>
    <s v="NO CUMPLE"/>
    <s v="CUMPLE"/>
  </r>
  <r>
    <s v="INC000002502847"/>
    <s v="TICKET-INTELIGENTE"/>
    <x v="3"/>
    <s v="GESTION TI"/>
    <s v="VICTOR SEPULVEDA GAMARRA"/>
    <s v="USR_TSIGHT"/>
    <s v="1-Extenso/Generalizado"/>
    <s v="4-Baja"/>
    <s v="Baja"/>
    <x v="1"/>
    <s v="TELEFONICA EMPRESAS DE CHILE SA"/>
    <s v="telefonica - lnxq003_localhost.vm TICKET AUTOMATICO"/>
    <s v="17/12/2023 23:14:41"/>
    <s v="17/12/2023 23:14:41"/>
    <x v="0"/>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s v="CUMPLE"/>
    <s v="NO CUMPLE"/>
    <x v="0"/>
    <s v="NO CUMPLE"/>
    <s v="NO CUMPLE"/>
    <s v="NO CUMPLE"/>
    <s v="CUMPLE"/>
    <x v="0"/>
    <s v="NO CUMPLE"/>
    <s v="NO CUMPLE"/>
  </r>
  <r>
    <s v="INC000002502861"/>
    <s v="RED INTERNA"/>
    <x v="0"/>
    <s v="APOQUINDO TI"/>
    <s v="RICARDO F ORELLANA MARDONES"/>
    <s v="tct_rorell"/>
    <s v="4-Menor/Localizado"/>
    <s v="4-Baja"/>
    <s v="Baja"/>
    <x v="0"/>
    <s v="TELEFONICA EMPRESAS DE CHILE SA"/>
    <s v="RONDA Y MEDICIÓN DE TEMPERATURAS EN SALAS TIC"/>
    <s v="18/12/2023 0:25:14"/>
    <s v="18/12/2023 0:26:12"/>
    <x v="0"/>
    <s v="TI"/>
    <s v="CLIMA"/>
    <s v="18/12/2023 0:46:41"/>
    <s v="18/12/2023 23:50:00"/>
    <m/>
    <s v="ACT REALIZADA SIN NOVEDAD"/>
    <d v="1899-12-30T00:00:00"/>
    <d v="1899-12-30T00:00:00"/>
    <d v="1899-12-30T00:00:00"/>
    <s v=""/>
    <s v="Cumplido"/>
    <m/>
    <m/>
    <m/>
    <m/>
    <m/>
    <d v="2023-11-16T00:00:00"/>
    <s v="CUMPLE"/>
    <s v="NO CUMPLE"/>
    <x v="0"/>
    <s v="NO CUMPLE"/>
    <s v="NO CUMPLE"/>
    <s v="CUMPLE"/>
    <s v="NO CUMPLE"/>
    <x v="0"/>
    <s v="NO CUMPLE"/>
    <s v="NO CUMPLE"/>
  </r>
  <r>
    <s v="INC000002502885"/>
    <s v="HOUSING"/>
    <x v="15"/>
    <s v="APQ ACCESOS"/>
    <s v="LUIS O MORALES ARENAS"/>
    <s v="tct_luimoa"/>
    <s v="4-Menor/Localizado"/>
    <s v="4-Baja"/>
    <s v="Baja"/>
    <x v="0"/>
    <s v="TELEFONICA EMPRESAS DE CHILE SA"/>
    <s v="SE GENERA TICKET DE SUPERVISION PARA CLIENTE DXC"/>
    <s v="18/12/2023 1:51:39"/>
    <s v="18/12/2023 1:52:56"/>
    <x v="0"/>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s v="CUMPLE"/>
    <s v="NO CUMPLE"/>
    <x v="0"/>
    <s v="NO CUMPLE"/>
    <s v="NO CUMPLE"/>
    <s v="CUMPLE"/>
    <s v="NO CUMPLE"/>
    <x v="0"/>
    <s v="NO CUMPLE"/>
    <s v="NO CUMPLE"/>
  </r>
  <r>
    <s v="INC000002502890"/>
    <s v="RED INTERNA"/>
    <x v="0"/>
    <s v="APOQUINDO TI"/>
    <s v="RICARDO F ORELLANA MARDONES"/>
    <s v="tct_rorell"/>
    <s v="4-Menor/Localizado"/>
    <s v="4-Baja"/>
    <s v="Baja"/>
    <x v="0"/>
    <s v="TELEFONICA EMPRESAS DE CHILE SA"/>
    <s v="RONDA Y MEDICIÓN DE TEMPERATURAS EN SALAS TIC"/>
    <s v="18/12/2023 2:35:28"/>
    <s v="18/12/2023 2:36:24"/>
    <x v="0"/>
    <s v="TI"/>
    <s v="CLIMA"/>
    <s v="18/12/2023 2:51:06"/>
    <s v="18/12/2023 23:50:00"/>
    <m/>
    <s v="ACT REALIZADA SIN NOVEDAD"/>
    <d v="1899-12-30T00:00:00"/>
    <d v="1899-12-30T00:00:00"/>
    <d v="1899-12-30T00:00:00"/>
    <s v=""/>
    <s v="Cumplido"/>
    <m/>
    <m/>
    <m/>
    <m/>
    <m/>
    <d v="2023-11-16T00:00:00"/>
    <s v="CUMPLE"/>
    <s v="NO CUMPLE"/>
    <x v="0"/>
    <s v="NO CUMPLE"/>
    <s v="NO CUMPLE"/>
    <s v="CUMPLE"/>
    <s v="NO CUMPLE"/>
    <x v="0"/>
    <s v="NO CUMPLE"/>
    <s v="NO CUMPLE"/>
  </r>
  <r>
    <s v="INC000002502985"/>
    <s v="SAP"/>
    <x v="17"/>
    <s v="CLOUD SAP HANA"/>
    <s v="NICOLAS A SAAVEDRA EGUILUZ"/>
    <s v="tct_nsaave"/>
    <s v="4-Menor/Localizado"/>
    <s v="4-Baja"/>
    <s v="Baja"/>
    <x v="0"/>
    <s v="TELEFONICA EMPRESAS DE CHILE SA"/>
    <s v="Checklsit Diario Clientes 181223"/>
    <s v="18/12/2023 7:32:51"/>
    <s v="18/12/2023 7:34:48"/>
    <x v="0"/>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s v="CUMPLE"/>
    <s v="NO CUMPLE"/>
    <x v="0"/>
    <s v="NO CUMPLE"/>
    <s v="NO CUMPLE"/>
    <s v="CUMPLE"/>
    <s v="NO CUMPLE"/>
    <x v="0"/>
    <s v="NO CUMPLE"/>
    <s v="NO CUMPLE"/>
  </r>
  <r>
    <s v="INC000002503018"/>
    <s v="RED INTERNA"/>
    <x v="1"/>
    <s v="APQ ACCESOS"/>
    <s v="CARLOS F ARAYA RAMIREZ"/>
    <s v="tct_cararr"/>
    <s v="4-Menor/Localizado"/>
    <s v="4-Baja"/>
    <s v="Baja"/>
    <x v="0"/>
    <s v="TELEFONICA CYBERSECURITY TECH CHILE SPA"/>
    <s v="RONDA INSPECTIVA"/>
    <s v="18/12/2023 8:53:22"/>
    <s v="18/12/2023 8:54:39"/>
    <x v="0"/>
    <s v="CDP ANTIGUO 1"/>
    <s v="CDP ANTIGUO 2"/>
    <s v="18/12/2023 9:06:19"/>
    <s v="18/12/2023 23:50:00"/>
    <m/>
    <s v="RONDA REALIZADA"/>
    <d v="1899-12-30T00:00:00"/>
    <d v="1899-12-30T00:00:00"/>
    <d v="1899-12-30T00:00:00"/>
    <s v=""/>
    <s v="Cumplido"/>
    <m/>
    <m/>
    <m/>
    <m/>
    <m/>
    <d v="2023-11-15T00:00:00"/>
    <s v="CUMPLE"/>
    <s v="NO CUMPLE"/>
    <x v="0"/>
    <s v="NO CUMPLE"/>
    <s v="NO CUMPLE"/>
    <s v="CUMPLE"/>
    <s v="NO CUMPLE"/>
    <x v="0"/>
    <s v="NO CUMPLE"/>
    <s v="NO CUMPLE"/>
  </r>
  <r>
    <s v="INC000002503066"/>
    <s v="HOUSING"/>
    <x v="15"/>
    <s v="APQ ACCESOS"/>
    <s v="JOSE G MARQUEZ MARCANO"/>
    <s v="tct_josmam"/>
    <s v="4-Menor/Localizado"/>
    <s v="4-Baja"/>
    <s v="Baja"/>
    <x v="0"/>
    <s v="TELEFONICA EMPRESAS DE CHILE SA"/>
    <s v="RONDA Y REVISION DE SALAS"/>
    <s v="18/12/2023 9:28:01"/>
    <s v="18/12/2023 9:28:45"/>
    <x v="0"/>
    <s v="CDP ANTIGUO 1"/>
    <s v="CDP ANTIGUO 2"/>
    <s v="18/12/2023 9:30:20"/>
    <s v="18/12/2023 23:50:00"/>
    <s v="RONDA Y REVISION DE SALAS"/>
    <s v="RONDAS REALIZADAS"/>
    <d v="1899-12-30T00:01:21"/>
    <d v="1899-12-30T00:02:19"/>
    <d v="1899-12-30T00:00:58"/>
    <s v=""/>
    <s v="Cumplido"/>
    <m/>
    <m/>
    <m/>
    <m/>
    <m/>
    <d v="2023-11-15T00:00:00"/>
    <s v="CUMPLE"/>
    <s v="NO CUMPLE"/>
    <x v="0"/>
    <s v="NO CUMPLE"/>
    <s v="NO CUMPLE"/>
    <s v="CUMPLE"/>
    <s v="NO CUMPLE"/>
    <x v="0"/>
    <s v="NO CUMPLE"/>
    <s v="NO CUMPLE"/>
  </r>
  <r>
    <s v="INC000002503106"/>
    <s v="HOUSING"/>
    <x v="19"/>
    <s v="BELIEVE"/>
    <s v="SEBASTIAN A JARA VIDAL"/>
    <s v="frp_fbalab"/>
    <s v="3-Moderado/Limitado"/>
    <s v="3-Medio"/>
    <s v="Media"/>
    <x v="0"/>
    <s v="BARRICK SERVICIOS MINEROS LTDA."/>
    <s v="GESTION DATACENTER/ ACCESOS / BARRICK SERVICIOS MINEROS LTDA."/>
    <s v="18/12/2023 10:12:03"/>
    <s v="18/12/2023 10:13:33"/>
    <x v="0"/>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s v="CUMPLE"/>
    <s v="NO CUMPLE"/>
    <x v="0"/>
    <s v="NO CUMPLE"/>
    <s v="NO CUMPLE"/>
    <s v="CUMPLE"/>
    <s v="NO CUMPLE"/>
    <x v="0"/>
    <s v="NO CUMPLE"/>
    <s v="NO CUMPLE"/>
  </r>
  <r>
    <s v="INC000002503119"/>
    <s v="HOUSING"/>
    <x v="16"/>
    <s v="BELIEVE"/>
    <s v="FERNEY D GARZON PEÑA"/>
    <s v="frp_fbalab"/>
    <s v="3-Moderado/Limitado"/>
    <s v="3-Medio"/>
    <s v="Media"/>
    <x v="0"/>
    <s v="HUAWEI CHILE S A"/>
    <s v="GESTION DATACENTER/ ACCESOS / HUAWEI CHILE S A"/>
    <s v="18/12/2023 10:40:36"/>
    <s v="18/12/2023 10:41:37"/>
    <x v="0"/>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s v="NO CUMPLE"/>
    <s v="NO CUMPLE"/>
    <x v="1"/>
    <s v="NO CUMPLE"/>
    <s v="NO CUMPLE"/>
    <s v="NO CUMPLE"/>
    <s v="NO CUMPLE"/>
    <x v="1"/>
    <s v="NO CUMPLE"/>
    <s v="NO CUMPLE"/>
  </r>
  <r>
    <s v="INC000002503122"/>
    <s v="HOUSING"/>
    <x v="19"/>
    <s v="BELIEVE"/>
    <s v="SEBASTIAN A JARA VIDAL"/>
    <s v="frp_fbalab"/>
    <s v="3-Moderado/Limitado"/>
    <s v="3-Medio"/>
    <s v="Media"/>
    <x v="0"/>
    <s v="IDOM INGENIERIA Y CONSULTORIA S.A. AGENCIA EN CHILE"/>
    <s v="GESTION DATACENTER/ ACCESOS / IDOM INGENIERIA Y CONSULTORIA S.A. AGENCIA EN CHILE"/>
    <s v="18/12/2023 10:47:46"/>
    <s v="18/12/2023 10:48:51"/>
    <x v="0"/>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s v="CUMPLE"/>
    <s v="NO CUMPLE"/>
    <x v="0"/>
    <s v="NO CUMPLE"/>
    <s v="NO CUMPLE"/>
    <s v="CUMPLE"/>
    <s v="NO CUMPLE"/>
    <x v="0"/>
    <s v="NO CUMPLE"/>
    <s v="NO CUMPLE"/>
  </r>
  <r>
    <s v="INC000002503124"/>
    <s v="HOUSING"/>
    <x v="19"/>
    <s v="BELIEVE"/>
    <s v="SEBASTIAN A JARA VIDAL"/>
    <s v="frp_fbalab"/>
    <s v="3-Moderado/Limitado"/>
    <s v="3-Medio"/>
    <s v="Media"/>
    <x v="0"/>
    <s v="IDOM INGENIERIA Y CONSULTORIA S.A. AGENCIA EN CHILE"/>
    <s v="GESTION DATACENTER/ ACCESOS / IDOM INGENIERIA Y CONSULTORIA S.A. AGENCIA EN CHILE"/>
    <s v="18/12/2023 10:53:07"/>
    <s v="18/12/2023 10:54:31"/>
    <x v="0"/>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s v="CUMPLE"/>
    <s v="NO CUMPLE"/>
    <x v="0"/>
    <s v="NO CUMPLE"/>
    <s v="NO CUMPLE"/>
    <s v="CUMPLE"/>
    <s v="NO CUMPLE"/>
    <x v="0"/>
    <s v="NO CUMPLE"/>
    <s v="NO CUMPLE"/>
  </r>
  <r>
    <s v="INC000002503127"/>
    <s v="HOUSING"/>
    <x v="19"/>
    <s v="BELIEVE"/>
    <s v="SEBASTIAN A JARA VIDAL"/>
    <s v="frp_fbalab"/>
    <s v="3-Moderado/Limitado"/>
    <s v="3-Medio"/>
    <s v="Media"/>
    <x v="0"/>
    <s v="EQUIPOS ELECTRONICOS Y COMPUTACION SA"/>
    <s v="GESTION DATACENTER/ ACCESOS / EQUIPOS ELECTRONICOS Y COMPUTACION SA"/>
    <s v="18/12/2023 10:59:26"/>
    <s v="18/12/2023 11:00:17"/>
    <x v="0"/>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s v="CUMPLE"/>
    <s v="NO CUMPLE"/>
    <x v="0"/>
    <s v="NO CUMPLE"/>
    <s v="NO CUMPLE"/>
    <s v="CUMPLE"/>
    <s v="NO CUMPLE"/>
    <x v="0"/>
    <s v="NO CUMPLE"/>
    <s v="NO CUMPLE"/>
  </r>
  <r>
    <s v="INC000002503133"/>
    <s v="HOUSING"/>
    <x v="19"/>
    <s v="BELIEVE"/>
    <s v="SEBASTIAN A JARA VIDAL"/>
    <s v="frp_fbalab"/>
    <s v="3-Moderado/Limitado"/>
    <s v="3-Medio"/>
    <s v="Media"/>
    <x v="0"/>
    <s v="COMERCIALIZADORA BETTER FOOD CHILE SPA"/>
    <s v="GESTION DATACENTER/ ACCESOS / COMERCIALIZADORA BETTER FOOD CHILE SPA"/>
    <s v="18/12/2023 11:11:48"/>
    <s v="18/12/2023 11:12:41"/>
    <x v="0"/>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s v="CUMPLE"/>
    <s v="NO CUMPLE"/>
    <x v="0"/>
    <s v="NO CUMPLE"/>
    <s v="NO CUMPLE"/>
    <s v="CUMPLE"/>
    <s v="NO CUMPLE"/>
    <x v="0"/>
    <s v="NO CUMPLE"/>
    <s v="NO CUMPLE"/>
  </r>
  <r>
    <s v="INC000002503236"/>
    <s v="HOSTING VIRTUAL"/>
    <x v="4"/>
    <s v="GESTION PLATAFORMA CLIENTES"/>
    <s v="JUAN CARLOS UZCATEGUI FUGUETT"/>
    <s v="vos_eperez"/>
    <s v="2-Significativo/Amplio"/>
    <s v="2-Alta"/>
    <s v="Alta"/>
    <x v="0"/>
    <s v="TELEFONICA EMPRESAS DE CHILE SA"/>
    <s v="Revisión parque nuevo equipos SolarWinds"/>
    <s v="18/12/2023 11:05:21"/>
    <s v="18/12/2023 11:33:22"/>
    <x v="0"/>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s v="NO CUMPLE"/>
    <s v="NO CUMPLE"/>
    <x v="1"/>
    <s v="NO CUMPLE"/>
    <s v="NO CUMPLE"/>
    <s v="NO CUMPLE"/>
    <s v="NO CUMPLE"/>
    <x v="0"/>
    <s v="NO CUMPLE"/>
    <s v="CUMPLE"/>
  </r>
  <r>
    <s v="INC000002503295"/>
    <s v="HOSTING VIRTUAL"/>
    <x v="4"/>
    <s v="DUOC TICKET AUTOMATICO"/>
    <s v="ALEJANDRO ACEVEDO VALENZUELA"/>
    <s v="frp_lmosqu"/>
    <s v="3-Moderado/Limitado"/>
    <s v="4-Baja"/>
    <s v="Baja"/>
    <x v="0"/>
    <s v="FUNDACION INSTITUTO PROFESIONAL DUOC UC"/>
    <s v="REQ | DUOC |  Urgencia: Media | Generar lista de usuarios"/>
    <s v="18/12/2023 13:04:50"/>
    <s v="18/12/2023 13:08:04"/>
    <x v="0"/>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s v="CUMPLE"/>
    <s v="NO CUMPLE"/>
    <x v="0"/>
    <s v="NO CUMPLE"/>
    <s v="NO CUMPLE"/>
    <s v="NO CUMPLE"/>
    <s v="CUMPLE"/>
    <x v="0"/>
    <s v="NO CUMPLE"/>
    <s v="NO CUMPLE"/>
  </r>
  <r>
    <s v="INC000002503423"/>
    <s v="VPN IP - MPLS"/>
    <x v="3"/>
    <s v="GESTION HD"/>
    <s v="SEBASTIAN I ACUÑA GUZMAN"/>
    <s v="frp_jciert"/>
    <s v="4-Menor/Localizado"/>
    <s v="4-Baja"/>
    <s v="Baja"/>
    <x v="0"/>
    <s v="INGENIERIA SERVICIOS Y COMUNICACIONES S A"/>
    <s v="REQ / Creación de registro SPF - auditoresconsultores.cl"/>
    <s v="18/12/2023 11:37:34"/>
    <s v="18/12/2023 11:40:39"/>
    <x v="0"/>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s v="CUMPLE"/>
    <s v="NO CUMPLE"/>
    <x v="0"/>
    <s v="NO CUMPLE"/>
    <s v="NO CUMPLE"/>
    <s v="CUMPLE"/>
    <s v="NO CUMPLE"/>
    <x v="0"/>
    <s v="NO CUMPLE"/>
    <s v="NO CUMPLE"/>
  </r>
  <r>
    <s v="INC000002503428"/>
    <s v="VPN IP - MPLS"/>
    <x v="15"/>
    <s v="GESTION HD"/>
    <s v="ESTEBAN O BUSTOS CORNEJO"/>
    <s v="frp_spevel"/>
    <s v="3-Moderado/Limitado"/>
    <s v="3-Medio"/>
    <s v="Media"/>
    <x v="0"/>
    <s v="TELEFONICA GLOBAL TECHNOLOGY S.A.AGENCIA EN CHILE"/>
    <s v="HD/Mano remota fuente Veritas Netbackup"/>
    <s v="18/12/2023 11:38:05"/>
    <s v="18/12/2023 11:41:53"/>
    <x v="0"/>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s v="CUMPLE"/>
    <s v="NO CUMPLE"/>
    <x v="0"/>
    <s v="NO CUMPLE"/>
    <s v="NO CUMPLE"/>
    <s v="CUMPLE"/>
    <s v="NO CUMPLE"/>
    <x v="0"/>
    <s v="NO CUMPLE"/>
    <s v="NO CUMPLE"/>
  </r>
  <r>
    <s v="INC000002503444"/>
    <s v="VPN IP - MPLS"/>
    <x v="13"/>
    <s v="GESTION HD"/>
    <s v="JOSE A SANTIS SERRANO"/>
    <s v="frp_spevel"/>
    <s v="3-Moderado/Limitado"/>
    <s v="3-Medio"/>
    <s v="Media"/>
    <x v="0"/>
    <s v="SOC PUNTA DEL COBRE S A"/>
    <s v="HD/Mover maquinas PUC-SAP-02-17_restore131223_2353 - PUC-SAP-02-19-restore_131223_1205"/>
    <s v="18/12/2023 12:05:53"/>
    <s v="18/12/2023 12:08:04"/>
    <x v="0"/>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s v="NO CUMPLE"/>
    <s v="NO CUMPLE"/>
    <x v="1"/>
    <s v="NO CUMPLE"/>
    <s v="NO CUMPLE"/>
    <s v="NO CUMPLE"/>
    <s v="NO CUMPLE"/>
    <x v="0"/>
    <s v="NO CUMPLE"/>
    <s v="CUMPLE"/>
  </r>
  <r>
    <s v="INC000002503447"/>
    <s v="SEGURIDAD"/>
    <x v="4"/>
    <s v="SSO"/>
    <s v="GIOVANNI D ROCCO VALENZUELA"/>
    <s v="tct_fmcerd"/>
    <s v="2-Significativo/Amplio"/>
    <s v="2-Alta"/>
    <s v="Alta"/>
    <x v="0"/>
    <s v="TELEFONICA CYBERSECURITY TECH CHILE SPA"/>
    <s v="[SSO] - Gestión  [Interna]  - Actividad : Revisión correo Soporte SOC"/>
    <s v="18/12/2023 12:07:07"/>
    <s v="18/12/2023 12:08:53"/>
    <x v="0"/>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s v="NO CUMPLE"/>
    <s v="CUMPLE"/>
    <x v="0"/>
    <s v="NO CUMPLE"/>
    <s v="NO CUMPLE"/>
    <s v="NO CUMPLE"/>
    <s v="CUMPLE"/>
    <x v="0"/>
    <s v="NO CUMPLE"/>
    <s v="NO CUMPLE"/>
  </r>
  <r>
    <s v="INC000002503453"/>
    <s v="INFRAESTRUCTURA DC"/>
    <x v="6"/>
    <s v="APQ ACCESOS"/>
    <s v="SEBASTIAN A JARA VIDAL"/>
    <s v="tct_sjarav"/>
    <s v="4-Menor/Localizado"/>
    <s v="4-Baja"/>
    <s v="Baja"/>
    <x v="0"/>
    <s v="TELEFONICA CYBERSECURITY TECH CHILE SPA"/>
    <s v="Regularización de sistema electrico en sala de operaciones"/>
    <s v="18/12/2023 12:35:13"/>
    <s v="18/12/2023 12:35:15"/>
    <x v="0"/>
    <s v="CDP ANTIGUO 1"/>
    <s v="CDP ANTIGUO 2"/>
    <s v="28/12/2023 10:26:04"/>
    <s v="28/12/2023 23:50:00"/>
    <m/>
    <s v="circuito ya regularizado"/>
    <d v="1899-12-30T00:00:00"/>
    <d v="1899-12-30T00:00:00"/>
    <d v="1899-12-30T00:00:00"/>
    <s v=""/>
    <s v="Cumplido"/>
    <m/>
    <m/>
    <m/>
    <m/>
    <m/>
    <d v="2023-11-15T00:00:00"/>
    <s v="CUMPLE"/>
    <s v="NO CUMPLE"/>
    <x v="0"/>
    <s v="NO CUMPLE"/>
    <s v="NO CUMPLE"/>
    <s v="CUMPLE"/>
    <s v="NO CUMPLE"/>
    <x v="0"/>
    <s v="NO CUMPLE"/>
    <s v="NO CUMPLE"/>
  </r>
  <r>
    <s v="INC000002503478"/>
    <s v="VPN IP - MPLS"/>
    <x v="9"/>
    <s v="BELIEVE"/>
    <s v="RODRIGO VÁSQUEZ MUÑOZ"/>
    <s v="frp_cnavar"/>
    <s v="3-Moderado/Limitado"/>
    <s v="3-Medio"/>
    <s v="Media"/>
    <x v="0"/>
    <s v="INSTITUTO PROFESIONAL DE CHILE SA"/>
    <s v="GAMA/ Solicitud respaldo diario - IPCHILE"/>
    <s v="18/12/2023 13:23:33"/>
    <s v="18/12/2023 13:26:27"/>
    <x v="0"/>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s v="NO CUMPLE"/>
    <s v="CUMPLE"/>
    <x v="0"/>
    <s v="NO CUMPLE"/>
    <s v="NO CUMPLE"/>
    <s v="NO CUMPLE"/>
    <s v="NO CUMPLE"/>
    <x v="0"/>
    <s v="NO CUMPLE"/>
    <s v="CUMPLE"/>
  </r>
  <r>
    <s v="INC000002503490"/>
    <s v="VPN IP - MPLS"/>
    <x v="17"/>
    <s v="GESTION HD"/>
    <s v="NICOLAS A SAAVEDRA EGUILUZ"/>
    <s v="frp_spevel"/>
    <s v="3-Moderado/Limitado"/>
    <s v="3-Medio"/>
    <s v="Media"/>
    <x v="0"/>
    <s v="TELEFONICA GLOBAL TECHNOLOGY S.A.AGENCIA EN CHILE"/>
    <s v="HD/NUTRISCO: Usuarios activos en el sistema con la última fecha de login"/>
    <s v="18/12/2023 13:34:31"/>
    <s v="18/12/2023 13:36:46"/>
    <x v="0"/>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s v="NO CUMPLE"/>
    <s v="CUMPLE"/>
    <x v="0"/>
    <s v="NO CUMPLE"/>
    <s v="NO CUMPLE"/>
    <s v="NO CUMPLE"/>
    <s v="CUMPLE"/>
    <x v="0"/>
    <s v="NO CUMPLE"/>
    <s v="NO CUMPLE"/>
  </r>
  <r>
    <s v="INC000002503494"/>
    <s v="VPN IP - MPLS"/>
    <x v="13"/>
    <s v="GESTION HD"/>
    <s v="PABLO N OLIVA ALARCON"/>
    <s v="frp_spevel"/>
    <s v="3-Moderado/Limitado"/>
    <s v="3-Medio"/>
    <s v="Media"/>
    <x v="0"/>
    <s v="TELEFONICA GLOBAL TECHNOLOGY S.A.AGENCIA EN CHILE"/>
    <s v="HD/CRQ000000079910 Actualización de sistema operativo."/>
    <s v="18/12/2023 13:43:14"/>
    <s v="18/12/2023 13:47:57"/>
    <x v="0"/>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s v="NO CUMPLE"/>
    <s v="NO CUMPLE"/>
    <x v="1"/>
    <s v="NO CUMPLE"/>
    <s v="NO CUMPLE"/>
    <s v="NO CUMPLE"/>
    <s v="NO CUMPLE"/>
    <x v="0"/>
    <s v="NO CUMPLE"/>
    <s v="CUMPLE"/>
  </r>
  <r>
    <s v="INC000002503627"/>
    <s v="VPN IP - MPLS"/>
    <x v="2"/>
    <s v="GESTION HD"/>
    <s v="OSCAR A RAMIREZ SOTO"/>
    <s v="frp_fpetro"/>
    <s v="3-Moderado/Limitado"/>
    <s v="3-Medio"/>
    <s v="Media"/>
    <x v="0"/>
    <s v="XINERGIA LABORAL S A"/>
    <s v="REQ/Ayuda con la VPN"/>
    <s v="18/12/2023 13:42:14"/>
    <s v="18/12/2023 13:46:30"/>
    <x v="0"/>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s v="NO CUMPLE"/>
    <s v="NO CUMPLE"/>
    <x v="1"/>
    <s v="NO CUMPLE"/>
    <s v="NO CUMPLE"/>
    <s v="NO CUMPLE"/>
    <s v="NO CUMPLE"/>
    <x v="0"/>
    <s v="CUMPLE"/>
    <s v="NO CUMPLE"/>
  </r>
  <r>
    <s v="INC000002503717"/>
    <s v="HOUSING"/>
    <x v="19"/>
    <s v="BELIEVE"/>
    <s v="SEBASTIAN A JARA VIDAL"/>
    <s v="frp_fbalab"/>
    <s v="3-Moderado/Limitado"/>
    <s v="3-Medio"/>
    <s v="Media"/>
    <x v="0"/>
    <s v="IDOM INGENIERIA Y CONSULTORIA S.A. AGENCIA EN CHILE"/>
    <s v="GESTION DATACENTER/ ACCESOS / IDOM INGENIERIA Y CONSULTORIA S.A. AGENCIA EN CHILE"/>
    <s v="18/12/2023 14:02:38"/>
    <s v="18/12/2023 14:03:51"/>
    <x v="0"/>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s v="CUMPLE"/>
    <s v="NO CUMPLE"/>
    <x v="0"/>
    <s v="NO CUMPLE"/>
    <s v="NO CUMPLE"/>
    <s v="CUMPLE"/>
    <s v="NO CUMPLE"/>
    <x v="0"/>
    <s v="NO CUMPLE"/>
    <s v="NO CUMPLE"/>
  </r>
  <r>
    <s v="INC000002503720"/>
    <s v="HOUSING"/>
    <x v="14"/>
    <s v="BELIEVE"/>
    <s v="MARIO A BARRIENTOS RUIZ"/>
    <s v="frp_jolsso"/>
    <s v="3-Moderado/Limitado"/>
    <s v="3-Medio"/>
    <s v="Media"/>
    <x v="0"/>
    <s v="IDOM INGENIERIA Y CONSULTORIA S.A. AGENCIA EN CHILE"/>
    <s v="GESTION DATACENTER/ ACCESOS /IDOM INGENIERIA Y CONSULTORIA S.A. AGENCIA EN CHILE"/>
    <s v="18/12/2023 14:07:58"/>
    <s v="18/12/2023 14:09:25"/>
    <x v="0"/>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s v="CUMPLE"/>
    <s v="NO CUMPLE"/>
    <x v="0"/>
    <s v="NO CUMPLE"/>
    <s v="NO CUMPLE"/>
    <s v="NO CUMPLE"/>
    <s v="CUMPLE"/>
    <x v="0"/>
    <s v="NO CUMPLE"/>
    <s v="NO CUMPLE"/>
  </r>
  <r>
    <s v="INC000002503826"/>
    <s v="MONITOREO"/>
    <x v="23"/>
    <s v="SM OPERACIONES"/>
    <s v="GONZALO MENDOZA MARTINEZ"/>
    <s v="tct_decruz"/>
    <s v="4-Menor/Localizado"/>
    <s v="4-Baja"/>
    <s v="Baja"/>
    <x v="0"/>
    <s v="TELEFONICA GLOBAL TECHNOLOGY S.A.AGENCIA EN CHILE"/>
    <s v="ALERTAS 18-12-2023"/>
    <s v="18/12/2023 14:55:44"/>
    <s v="18/12/2023 15:02:04"/>
    <x v="0"/>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s v="CUMPLE"/>
    <s v="NO CUMPLE"/>
    <x v="0"/>
    <s v="NO CUMPLE"/>
    <s v="NO CUMPLE"/>
    <s v="CUMPLE"/>
    <s v="NO CUMPLE"/>
    <x v="0"/>
    <s v="NO CUMPLE"/>
    <s v="NO CUMPLE"/>
  </r>
  <r>
    <s v="INC000002503848"/>
    <s v="VPN IP - MPLS"/>
    <x v="13"/>
    <s v="GESTION HD"/>
    <s v="ANGEL CASTRO CABRERA"/>
    <s v="frp_spevel"/>
    <s v="3-Moderado/Limitado"/>
    <s v="3-Medio"/>
    <s v="Media"/>
    <x v="1"/>
    <s v="UNIFY COMMUNICATIONS LIMITADA"/>
    <s v="HD/DATABASE REPLICATION ERROR"/>
    <s v="18/12/2023 16:32:15"/>
    <s v="18/12/2023 16:34:45"/>
    <x v="0"/>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s v="NO CUMPLE"/>
    <s v="CUMPLE"/>
    <x v="0"/>
    <s v="NO CUMPLE"/>
    <s v="NO CUMPLE"/>
    <s v="NO CUMPLE"/>
    <s v="NO CUMPLE"/>
    <x v="0"/>
    <s v="CUMPLE"/>
    <s v="NO CUMPLE"/>
  </r>
  <r>
    <s v="INC000002503850"/>
    <s v="HOSTING VIRTUAL"/>
    <x v="4"/>
    <s v="DUOC TICKET AUTOMATICO"/>
    <s v="GIOVANNI D ROCCO VALENZUELA"/>
    <s v="frp_jciert"/>
    <s v="3-Moderado/Limitado"/>
    <s v="3-Medio"/>
    <s v="Media"/>
    <x v="0"/>
    <s v="FUNDACION INSTITUTO PROFESIONAL DUOC UC"/>
    <s v="DUOC | Campo mailnick - Registro Aplicación"/>
    <s v="18/12/2023 16:45:38"/>
    <s v="18/12/2023 16:48:46"/>
    <x v="0"/>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s v="NO CUMPLE"/>
    <s v="CUMPLE"/>
    <x v="0"/>
    <s v="NO CUMPLE"/>
    <s v="NO CUMPLE"/>
    <s v="NO CUMPLE"/>
    <s v="CUMPLE"/>
    <x v="0"/>
    <s v="NO CUMPLE"/>
    <s v="NO CUMPLE"/>
  </r>
  <r>
    <s v="INC000002503868"/>
    <s v="HOUSING"/>
    <x v="14"/>
    <s v="BELIEVE"/>
    <s v="CRISTOPHER MALDONADO ROMERO"/>
    <s v="frp_fbalab"/>
    <s v="3-Moderado/Limitado"/>
    <s v="3-Medio"/>
    <s v="Media"/>
    <x v="0"/>
    <s v="ICETEL SERVICIOS S.A."/>
    <s v="GESTION DATACENTER/ ACCESOS / ICETEL SERVICIOS S.A."/>
    <s v="18/12/2023 17:11:02"/>
    <s v="18/12/2023 17:13:15"/>
    <x v="0"/>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s v="CUMPLE"/>
    <s v="NO CUMPLE"/>
    <x v="0"/>
    <s v="NO CUMPLE"/>
    <s v="NO CUMPLE"/>
    <s v="NO CUMPLE"/>
    <s v="NO CUMPLE"/>
    <x v="0"/>
    <s v="CUMPLE"/>
    <s v="NO CUMPLE"/>
  </r>
  <r>
    <s v="INC000002503882"/>
    <s v="HOUSING"/>
    <x v="19"/>
    <s v="BELIEVE"/>
    <s v="SEBASTIAN A JARA VIDAL"/>
    <s v="frp_fbalab"/>
    <s v="3-Moderado/Limitado"/>
    <s v="3-Medio"/>
    <s v="Media"/>
    <x v="0"/>
    <s v="TELEFONICA EMPRESAS DE CHILE SA"/>
    <s v="GESTION DATACENTER/ ACCESOS / TELEFONICA EMPRESAS DE CHILE SA"/>
    <s v="18/12/2023 17:33:12"/>
    <s v="18/12/2023 17:34:25"/>
    <x v="0"/>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s v="CUMPLE"/>
    <s v="NO CUMPLE"/>
    <x v="0"/>
    <s v="NO CUMPLE"/>
    <s v="NO CUMPLE"/>
    <s v="CUMPLE"/>
    <s v="NO CUMPLE"/>
    <x v="0"/>
    <s v="NO CUMPLE"/>
    <s v="NO CUMPLE"/>
  </r>
  <r>
    <s v="INC000002503924"/>
    <s v="VPN IP - MPLS"/>
    <x v="23"/>
    <s v="GESTION HD"/>
    <s v="GONZALO MENDOZA MARTINEZ"/>
    <s v="frp_fpetro"/>
    <s v="3-Moderado/Limitado"/>
    <s v="3-Medio"/>
    <s v="Media"/>
    <x v="0"/>
    <s v="TELEFONICA GLOBAL TECHNOLOGY S.A.AGENCIA EN CHILE"/>
    <s v="HD/HDC - Alarma servidor SAP-PROD-HDC 10.68.130.111 disco G"/>
    <s v="18/12/2023 15:09:01"/>
    <s v="18/12/2023 15:12:27"/>
    <x v="0"/>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s v="CUMPLE"/>
    <s v="NO CUMPLE"/>
    <x v="0"/>
    <s v="NO CUMPLE"/>
    <s v="NO CUMPLE"/>
    <s v="NO CUMPLE"/>
    <s v="NO CUMPLE"/>
    <x v="0"/>
    <s v="NO CUMPLE"/>
    <s v="CUMPLE"/>
  </r>
  <r>
    <s v="INC000002503927"/>
    <s v="VPN IP - MPLS"/>
    <x v="4"/>
    <s v="GESTION HD"/>
    <s v="GONZALO MENDOZA MARTINEZ"/>
    <s v="frp_fpetro"/>
    <s v="3-Moderado/Limitado"/>
    <s v="3-Medio"/>
    <s v="Media"/>
    <x v="0"/>
    <s v="TELEFONICA GLOBAL TECHNOLOGY S.A.AGENCIA EN CHILE"/>
    <s v="HD/TELEFONICA - Alarma servidor FACT-FLEX 172.20.70.190 disco C"/>
    <s v="18/12/2023 15:14:33"/>
    <s v="18/12/2023 15:17:31"/>
    <x v="0"/>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s v="NO CUMPLE"/>
    <s v="CUMPLE"/>
    <x v="0"/>
    <s v="NO CUMPLE"/>
    <s v="NO CUMPLE"/>
    <s v="NO CUMPLE"/>
    <s v="CUMPLE"/>
    <x v="0"/>
    <s v="NO CUMPLE"/>
    <s v="NO CUMPLE"/>
  </r>
  <r>
    <s v="INC000002503931"/>
    <s v="VPN IP - MPLS"/>
    <x v="17"/>
    <s v="GESTION HD"/>
    <s v="NICOLAS A SAAVEDRA EGUILUZ"/>
    <s v="frp_fpetro"/>
    <s v="3-Moderado/Limitado"/>
    <s v="3-Medio"/>
    <s v="Media"/>
    <x v="0"/>
    <s v="FUND DE BENEFICENCIA HOGAR DE CRISTO"/>
    <s v="REQ/A priority 'Very High' SAP Note/KBA has just been released on component XX-SER-SAPSMP-"/>
    <s v="18/12/2023 15:18:49"/>
    <s v="18/12/2023 15:22:17"/>
    <x v="0"/>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s v="CUMPLE"/>
    <s v="NO CUMPLE"/>
    <x v="0"/>
    <s v="NO CUMPLE"/>
    <s v="NO CUMPLE"/>
    <s v="CUMPLE"/>
    <s v="NO CUMPLE"/>
    <x v="0"/>
    <s v="NO CUMPLE"/>
    <s v="NO CUMPLE"/>
  </r>
  <r>
    <s v="INC000002503942"/>
    <s v="VPN IP - MPLS"/>
    <x v="17"/>
    <s v="GESTION HD"/>
    <s v="NICOLAS A SAAVEDRA EGUILUZ"/>
    <s v="frp_fpetro"/>
    <s v="3-Moderado/Limitado"/>
    <s v="3-Medio"/>
    <s v="Media"/>
    <x v="0"/>
    <s v="NUTRISCO CHILE SA"/>
    <s v="HD/ Roles y Perfiles Kaaren Linzmayer"/>
    <s v="18/12/2023 15:47:00"/>
    <s v="18/12/2023 15:50:54"/>
    <x v="0"/>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s v="NO CUMPLE"/>
    <s v="CUMPLE"/>
    <x v="0"/>
    <s v="NO CUMPLE"/>
    <s v="NO CUMPLE"/>
    <s v="NO CUMPLE"/>
    <s v="CUMPLE"/>
    <x v="0"/>
    <s v="NO CUMPLE"/>
    <s v="NO CUMPLE"/>
  </r>
  <r>
    <s v="INC000002504100"/>
    <s v="TICKET-INTELIGENTE"/>
    <x v="3"/>
    <s v="GESTION TI"/>
    <s v="VICTOR SEPULVEDA GAMARRA"/>
    <s v="USR_TSIGHT"/>
    <s v="1-Extenso/Generalizado"/>
    <s v="4-Baja"/>
    <s v="Baja"/>
    <x v="1"/>
    <s v="TELEFONICA EMPRESAS DE CHILE SA"/>
    <s v="prod-ar-apirest01 TICKET AUTOMATICO"/>
    <s v="18/12/2023 17:33:42"/>
    <s v="18/12/2023 17:33:42"/>
    <x v="0"/>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s v="CUMPLE"/>
    <s v="NO CUMPLE"/>
    <x v="0"/>
    <s v="NO CUMPLE"/>
    <s v="NO CUMPLE"/>
    <s v="NO CUMPLE"/>
    <s v="CUMPLE"/>
    <x v="0"/>
    <s v="NO CUMPLE"/>
    <s v="NO CUMPLE"/>
  </r>
  <r>
    <s v="INC000002504101"/>
    <s v="TICKET-INTELIGENTE"/>
    <x v="4"/>
    <s v="GESTION TI"/>
    <s v="JUAN CARLOS UZCATEGUI FUGUETT"/>
    <s v="USR_TSIGHT"/>
    <s v="1-Extenso/Generalizado"/>
    <s v="4-Baja"/>
    <s v="Baja"/>
    <x v="1"/>
    <s v="FUNDACION INSTITUTO PROFESIONAL DUOC UC"/>
    <s v="fiprdu01 - dcadmavaras TICKET AUTOMATICO"/>
    <s v="18/12/2023 17:33:47"/>
    <s v="18/12/2023 17:33:47"/>
    <x v="0"/>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s v="CUMPLE"/>
    <s v="NO CUMPLE"/>
    <x v="0"/>
    <s v="NO CUMPLE"/>
    <s v="NO CUMPLE"/>
    <s v="NO CUMPLE"/>
    <s v="NO CUMPLE"/>
    <x v="0"/>
    <s v="CUMPLE"/>
    <s v="NO CUMPLE"/>
  </r>
  <r>
    <s v="INC000002504123"/>
    <s v="HOUSING"/>
    <x v="15"/>
    <s v="APQ ACCESOS"/>
    <s v="JOSE G MARQUEZ MARCANO"/>
    <s v="tct_josmam"/>
    <s v="4-Menor/Localizado"/>
    <s v="4-Baja"/>
    <s v="Baja"/>
    <x v="0"/>
    <s v="TELEFONICA EMPRESAS DE CHILE SA"/>
    <s v="TOMA DE ALARMAS DE CLIENTES"/>
    <s v="18/12/2023 18:19:57"/>
    <s v="18/12/2023 18:20:43"/>
    <x v="0"/>
    <s v="CDP ANTIGUO 1"/>
    <s v="CDP ANTIGUO 2"/>
    <s v="18/12/2023 18:22:30"/>
    <s v="18/12/2023 23:50:00"/>
    <s v="TOMA DE ALARMAS DE CLIENTES"/>
    <s v="TOMA DE ALARMAS REALZIADAS"/>
    <d v="1899-12-30T00:00:49"/>
    <d v="1899-12-30T00:02:33"/>
    <d v="1899-12-30T00:01:44"/>
    <s v=""/>
    <s v="Cumplido"/>
    <m/>
    <m/>
    <m/>
    <m/>
    <m/>
    <d v="2023-11-16T00:00:00"/>
    <s v="CUMPLE"/>
    <s v="NO CUMPLE"/>
    <x v="0"/>
    <s v="NO CUMPLE"/>
    <s v="NO CUMPLE"/>
    <s v="CUMPLE"/>
    <s v="NO CUMPLE"/>
    <x v="0"/>
    <s v="NO CUMPLE"/>
    <s v="NO CUMPLE"/>
  </r>
  <r>
    <s v="INC000002504125"/>
    <s v="HOUSING"/>
    <x v="15"/>
    <s v="APQ ACCESOS"/>
    <s v="JOSE G MARQUEZ MARCANO"/>
    <s v="tct_josmam"/>
    <s v="4-Menor/Localizado"/>
    <s v="4-Baja"/>
    <s v="Baja"/>
    <x v="0"/>
    <s v="TELEFONICA EMPRESAS DE CHILE SA"/>
    <s v="SUPERVISION: Huawei - Proyecto OP202307211152"/>
    <s v="18/12/2023 18:22:50"/>
    <s v="18/12/2023 18:23:39"/>
    <x v="0"/>
    <s v="CDP ANTIGUO 1"/>
    <s v="CDP ANTIGUO 2"/>
    <s v="18/12/2023 18:26:29"/>
    <s v="18/12/2023 23:50:00"/>
    <s v="Huawei - Proyecto OP202307211152"/>
    <s v="TRABAJO REALZIDO CON EXITO"/>
    <d v="1899-12-30T00:02:34"/>
    <d v="1899-12-30T00:03:39"/>
    <d v="1899-12-30T00:01:05"/>
    <s v=""/>
    <s v="Cumplido"/>
    <m/>
    <m/>
    <m/>
    <m/>
    <m/>
    <d v="2023-11-16T00:00:00"/>
    <s v="CUMPLE"/>
    <s v="NO CUMPLE"/>
    <x v="0"/>
    <s v="NO CUMPLE"/>
    <s v="NO CUMPLE"/>
    <s v="CUMPLE"/>
    <s v="NO CUMPLE"/>
    <x v="0"/>
    <s v="NO CUMPLE"/>
    <s v="NO CUMPLE"/>
  </r>
  <r>
    <s v="INC000002504172"/>
    <s v="HOUSING"/>
    <x v="3"/>
    <s v="DUOC TICKET PENDIENTES"/>
    <s v="VICTOR SEPULVEDA GAMARRA"/>
    <s v="frp_jcarra"/>
    <s v="3-Moderado/Limitado"/>
    <s v="4-Baja"/>
    <s v="Baja"/>
    <x v="1"/>
    <s v="FUNDACION INSTITUTO PROFESIONAL DUOC UC"/>
    <s v="DUOC | INC | PROBLEMA CON URL OBSERVATORIO"/>
    <s v="19/12/2023 6:20:25"/>
    <s v="19/12/2023 6:22:53"/>
    <x v="0"/>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s v="CUMPLE"/>
    <s v="NO CUMPLE"/>
    <x v="0"/>
    <s v="NO CUMPLE"/>
    <s v="NO CUMPLE"/>
    <s v="CUMPLE"/>
    <s v="NO CUMPLE"/>
    <x v="0"/>
    <s v="NO CUMPLE"/>
    <s v="NO CUMPLE"/>
  </r>
  <r>
    <s v="INC000002504174"/>
    <s v="RED INTERNA"/>
    <x v="0"/>
    <s v="APOQUINDO TI"/>
    <s v="RICARDO F ORELLANA MARDONES"/>
    <s v="tct_rorell"/>
    <s v="4-Menor/Localizado"/>
    <s v="4-Baja"/>
    <s v="Baja"/>
    <x v="0"/>
    <s v="TELEFONICA EMPRESAS DE CHILE SA"/>
    <s v="RONDA Y MEDICIÓN DE TEMPERATURAS EN SALAS TIC"/>
    <s v="19/12/2023 7:17:55"/>
    <s v="19/12/2023 7:18:54"/>
    <x v="0"/>
    <s v="TI"/>
    <s v="CLIMA"/>
    <s v="19/12/2023 7:29:48"/>
    <s v="19/12/2023 23:50:00"/>
    <m/>
    <s v="ACT REALIZADA SIN NOVEDAD"/>
    <d v="1899-12-30T00:00:00"/>
    <d v="1899-12-30T00:00:00"/>
    <d v="1899-12-30T00:00:00"/>
    <s v=""/>
    <s v="Cumplido"/>
    <m/>
    <m/>
    <m/>
    <m/>
    <m/>
    <d v="2023-11-16T00:00:00"/>
    <s v="CUMPLE"/>
    <s v="NO CUMPLE"/>
    <x v="0"/>
    <s v="NO CUMPLE"/>
    <s v="NO CUMPLE"/>
    <s v="CUMPLE"/>
    <s v="NO CUMPLE"/>
    <x v="0"/>
    <s v="NO CUMPLE"/>
    <s v="NO CUMPLE"/>
  </r>
  <r>
    <s v="INC000002504270"/>
    <s v="VPN IP - MPLS"/>
    <x v="13"/>
    <s v="BELIEVE"/>
    <s v="MOISES E MONTERO RAMOS"/>
    <s v="frp_kaldor"/>
    <s v="3-Moderado/Limitado"/>
    <s v="3-Medio"/>
    <s v="Media"/>
    <x v="0"/>
    <s v="FARMACIAS AHUMADA S.A."/>
    <s v="| Pdte | Horario hábil  19-12-2023 |  GAMA / Apagar y eliminar Servidor ThreatWise01"/>
    <s v="18/12/2023 18:59:32"/>
    <s v="18/12/2023 19:05:20"/>
    <x v="0"/>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s v="NO CUMPLE"/>
    <s v="CUMPLE"/>
    <x v="0"/>
    <s v="NO CUMPLE"/>
    <s v="NO CUMPLE"/>
    <s v="NO CUMPLE"/>
    <s v="NO CUMPLE"/>
    <x v="0"/>
    <s v="NO CUMPLE"/>
    <s v="CUMPLE"/>
  </r>
  <r>
    <s v="INC000002504309"/>
    <s v="HOUSING"/>
    <x v="7"/>
    <s v="DUOC TICKET AUTOMATICO"/>
    <s v="CRISTOBAL I REYES DELGADO"/>
    <s v="frp_disilv"/>
    <s v="3-Moderado/Limitado"/>
    <s v="4-Baja"/>
    <s v="Baja"/>
    <x v="0"/>
    <s v="FUNDACION INSTITUTO PROFESIONAL DUOC UC"/>
    <s v="REQ | DUOC | RE: Status del servidor de integraciones CRM productivo"/>
    <s v="18/12/2023 18:03:42"/>
    <s v="18/12/2023 18:06:28"/>
    <x v="0"/>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s v="CUMPLE"/>
    <s v="NO CUMPLE"/>
    <x v="0"/>
    <s v="NO CUMPLE"/>
    <s v="NO CUMPLE"/>
    <s v="NO CUMPLE"/>
    <s v="NO CUMPLE"/>
    <x v="0"/>
    <s v="CUMPLE"/>
    <s v="NO CUMPLE"/>
  </r>
  <r>
    <s v="INC000002504333"/>
    <s v="VPN IP - MPLS"/>
    <x v="2"/>
    <s v="GESTION HD"/>
    <s v="LUIS RODRIGO ACEVEDO COLLIPAL"/>
    <s v="frp_fpetro"/>
    <s v="3-Moderado/Limitado"/>
    <s v="3-Medio"/>
    <s v="Media"/>
    <x v="0"/>
    <s v="TELEFONICA GLOBAL TECHNOLOGY S.A.AGENCIA EN CHILE"/>
    <s v="REQ/TCCT - Requerimiento - VDOM VDC - Agregar NAT y Reglas de Firewall"/>
    <s v="18/12/2023 18:53:34"/>
    <s v="18/12/2023 18:56:30"/>
    <x v="0"/>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s v="NO CUMPLE"/>
    <s v="NO CUMPLE"/>
    <x v="1"/>
    <s v="NO CUMPLE"/>
    <s v="NO CUMPLE"/>
    <s v="NO CUMPLE"/>
    <s v="NO CUMPLE"/>
    <x v="0"/>
    <s v="CUMPLE"/>
    <s v="NO CUMPLE"/>
  </r>
  <r>
    <s v="INC000002504335"/>
    <s v="HOUSING"/>
    <x v="16"/>
    <s v="BELIEVE"/>
    <s v="JOSE G MARQUEZ MARCANO"/>
    <s v="frp_jolsso"/>
    <s v="3-Moderado/Limitado"/>
    <s v="3-Medio"/>
    <s v="Media"/>
    <x v="0"/>
    <s v="TELEFONICA EMPRESAS DE CHILE SA"/>
    <s v="GESTION DATACENTER/ ACCESOS /TELEFONICA EMPRESAS DE CHILE SA"/>
    <s v="18/12/2023 18:58:24"/>
    <s v="18/12/2023 18:59:49"/>
    <x v="0"/>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s v="CUMPLE"/>
    <s v="NO CUMPLE"/>
    <x v="0"/>
    <s v="NO CUMPLE"/>
    <s v="NO CUMPLE"/>
    <s v="NO CUMPLE"/>
    <s v="NO CUMPLE"/>
    <x v="1"/>
    <s v="NO CUMPLE"/>
    <s v="NO CUMPLE"/>
  </r>
  <r>
    <s v="INC000002504346"/>
    <s v="INFRAESTRUCTURA DC"/>
    <x v="0"/>
    <s v="APQ ACCESOS"/>
    <s v="MARIO A BARRIENTOS RUIZ"/>
    <s v="MBARRIENTOS"/>
    <s v="4-Menor/Localizado"/>
    <s v="4-Baja"/>
    <s v="Baja"/>
    <x v="0"/>
    <s v="TELEFONICA GLOBAL TECHNOLOGY S.A.AGENCIA EN CHILE"/>
    <s v="RONDA DE INSPECCIÓN DE SALAS Y TOMA DE TEMPERATURAS DC APOQUINDO"/>
    <s v="18/12/2023 20:08:53"/>
    <s v="18/12/2023 20:10:03"/>
    <x v="0"/>
    <s v="TI"/>
    <s v="CLIMA"/>
    <s v="18/12/2023 20:18:24"/>
    <s v="18/12/2023 23:50:00"/>
    <s v="RONDA DE INSPECCIÓN DE SALAS Y TOMA DE TEMPERATURAS DC APOQUINDO"/>
    <s v="RONDA REALIZADA"/>
    <d v="1899-12-30T00:00:00"/>
    <d v="1899-12-30T00:00:00"/>
    <d v="1899-12-30T00:00:00"/>
    <s v=""/>
    <s v="Cumplido"/>
    <m/>
    <m/>
    <m/>
    <m/>
    <m/>
    <d v="2023-11-20T00:00:00"/>
    <s v="CUMPLE"/>
    <s v="NO CUMPLE"/>
    <x v="0"/>
    <s v="NO CUMPLE"/>
    <s v="NO CUMPLE"/>
    <s v="CUMPLE"/>
    <s v="NO CUMPLE"/>
    <x v="0"/>
    <s v="NO CUMPLE"/>
    <s v="NO CUMPLE"/>
  </r>
  <r>
    <s v="INC000002504348"/>
    <s v="INFRAESTRUCTURA DC"/>
    <x v="14"/>
    <s v="APQ ACCESOS"/>
    <s v="MARIO A BARRIENTOS RUIZ"/>
    <s v="MBARRIENTOS"/>
    <s v="4-Menor/Localizado"/>
    <s v="4-Baja"/>
    <s v="Baja"/>
    <x v="0"/>
    <s v="TELEFONICA GLOBAL TECHNOLOGY S.A.AGENCIA EN CHILE"/>
    <s v="RONDA DE INSPECCIÓN DE SALAS Y TOMA DE TEMPERATURAS DC APOQUINDO"/>
    <s v="18/12/2023 20:10:21"/>
    <s v="18/12/2023 20:11:51"/>
    <x v="0"/>
    <s v="TI"/>
    <s v="CLIMA"/>
    <s v="18/12/2023 20:18:45"/>
    <s v="18/12/2023 23:50:00"/>
    <s v="RONDA DE INSPECCIÓN DE SALAS Y TOMA DE TEMPERATURAS DC APOQUINDO"/>
    <s v="RONDA REALIZADA"/>
    <d v="1899-12-30T00:00:00"/>
    <d v="1899-12-30T00:00:00"/>
    <d v="1899-12-30T00:00:00"/>
    <s v=""/>
    <s v="Cumplido"/>
    <m/>
    <m/>
    <m/>
    <m/>
    <m/>
    <d v="2023-11-16T00:00:00"/>
    <s v="CUMPLE"/>
    <s v="NO CUMPLE"/>
    <x v="0"/>
    <s v="NO CUMPLE"/>
    <s v="NO CUMPLE"/>
    <s v="CUMPLE"/>
    <s v="NO CUMPLE"/>
    <x v="0"/>
    <s v="NO CUMPLE"/>
    <s v="NO CUMPLE"/>
  </r>
  <r>
    <s v="INC000002504350"/>
    <s v="INFRAESTRUCTURA DC"/>
    <x v="0"/>
    <s v="APQ ACCESOS"/>
    <s v="MARIO A BARRIENTOS RUIZ"/>
    <s v="MBARRIENTOS"/>
    <s v="4-Menor/Localizado"/>
    <s v="4-Baja"/>
    <s v="Baja"/>
    <x v="0"/>
    <s v="TELEFONICA GLOBAL TECHNOLOGY S.A.AGENCIA EN CHILE"/>
    <s v="RONDA DE INSPECCIÓN DE SALAS Y TOMA DE TEMPERATURAS DC APOQUINDO"/>
    <s v="18/12/2023 20:12:06"/>
    <s v="18/12/2023 20:13:16"/>
    <x v="0"/>
    <s v="TI"/>
    <s v="CLIMA"/>
    <s v="18/12/2023 20:19:16"/>
    <s v="18/12/2023 23:50:00"/>
    <s v="RONDA DE INSPECCIÓN DE SALAS Y TOMA DE TEMPERATURAS DC APOQUINDO"/>
    <s v="RONDA REALIZADA"/>
    <d v="1899-12-30T00:00:00"/>
    <d v="1899-12-30T00:00:00"/>
    <d v="1899-12-30T00:00:00"/>
    <s v=""/>
    <s v="Cumplido"/>
    <m/>
    <m/>
    <m/>
    <m/>
    <m/>
    <d v="2023-11-16T00:00:00"/>
    <s v="CUMPLE"/>
    <s v="NO CUMPLE"/>
    <x v="0"/>
    <s v="NO CUMPLE"/>
    <s v="NO CUMPLE"/>
    <s v="CUMPLE"/>
    <s v="NO CUMPLE"/>
    <x v="0"/>
    <s v="NO CUMPLE"/>
    <s v="NO CUMPLE"/>
  </r>
  <r>
    <s v="INC000002504358"/>
    <s v="VPN IP - MPLS"/>
    <x v="3"/>
    <s v="BELIEVE"/>
    <s v="VICTOR SEPULVEDA GAMARRA"/>
    <s v="frp_disilv"/>
    <s v="3-Moderado/Limitado"/>
    <s v="3-Medio"/>
    <s v="Media"/>
    <x v="1"/>
    <s v="FUNDACION INSTITUTO PROFESIONAL DUOC UC"/>
    <s v="GAMA/Alerta caída global Observatorio"/>
    <s v="18/12/2023 20:46:22"/>
    <s v="18/12/2023 20:48:22"/>
    <x v="0"/>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s v="CUMPLE"/>
    <s v="NO CUMPLE"/>
    <x v="0"/>
    <s v="NO CUMPLE"/>
    <s v="NO CUMPLE"/>
    <s v="NO CUMPLE"/>
    <s v="NO CUMPLE"/>
    <x v="0"/>
    <s v="CUMPLE"/>
    <s v="NO CUMPLE"/>
  </r>
  <r>
    <s v="INC000002504386"/>
    <s v="RED INTERNA"/>
    <x v="0"/>
    <s v="APOQUINDO TI"/>
    <s v="RICARDO F ORELLANA MARDONES"/>
    <s v="tct_rorell"/>
    <s v="4-Menor/Localizado"/>
    <s v="4-Baja"/>
    <s v="Baja"/>
    <x v="0"/>
    <s v="TELEFONICA EMPRESAS DE CHILE SA"/>
    <s v="RONDA Y MEDICIÓN DE TEMPERATURAS EN SALAS TIC"/>
    <s v="19/12/2023 0:27:18"/>
    <s v="19/12/2023 0:28:09"/>
    <x v="0"/>
    <s v="TI"/>
    <s v="CLIMA"/>
    <s v="19/12/2023 0:48:21"/>
    <s v="19/12/2023 23:50:00"/>
    <m/>
    <s v="ACT REALIZADA SIN NOVEDAD"/>
    <d v="1899-12-30T00:00:00"/>
    <d v="1899-12-30T00:00:00"/>
    <d v="1899-12-30T00:00:00"/>
    <s v=""/>
    <s v="Cumplido"/>
    <m/>
    <m/>
    <m/>
    <m/>
    <m/>
    <d v="2023-11-16T00:00:00"/>
    <s v="CUMPLE"/>
    <s v="NO CUMPLE"/>
    <x v="0"/>
    <s v="NO CUMPLE"/>
    <s v="NO CUMPLE"/>
    <s v="CUMPLE"/>
    <s v="NO CUMPLE"/>
    <x v="0"/>
    <s v="NO CUMPLE"/>
    <s v="NO CUMPLE"/>
  </r>
  <r>
    <s v="INC000002504394"/>
    <s v="HOUSING"/>
    <x v="16"/>
    <s v="BELIEVE"/>
    <s v="LUIS O MORALES ARENAS"/>
    <s v="frp_jreyna"/>
    <s v="3-Moderado/Limitado"/>
    <s v="3-Medio"/>
    <s v="Media"/>
    <x v="0"/>
    <s v="TELEFONICA EMPRESAS DE CHILE SA"/>
    <s v="GESTION DATACENTER/ ACCESOS  / TELEFONICA"/>
    <s v="19/12/2023 1:55:52"/>
    <s v="19/12/2023 1:58:20"/>
    <x v="0"/>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s v="CUMPLE"/>
    <s v="NO CUMPLE"/>
    <x v="0"/>
    <s v="NO CUMPLE"/>
    <s v="NO CUMPLE"/>
    <s v="NO CUMPLE"/>
    <s v="CUMPLE"/>
    <x v="0"/>
    <s v="NO CUMPLE"/>
    <s v="NO CUMPLE"/>
  </r>
  <r>
    <s v="INC000002504403"/>
    <s v="RED INTERNA"/>
    <x v="0"/>
    <s v="APOQUINDO TI"/>
    <s v="RICARDO F ORELLANA MARDONES"/>
    <s v="tct_rorell"/>
    <s v="4-Menor/Localizado"/>
    <s v="4-Baja"/>
    <s v="Baja"/>
    <x v="0"/>
    <s v="TELEFONICA EMPRESAS DE CHILE SA"/>
    <s v="RONDA Y MEDICIÓN DE TEMPERATURAS EN SALAS TIC"/>
    <s v="19/12/2023 2:42:29"/>
    <s v="19/12/2023 2:43:26"/>
    <x v="0"/>
    <s v="TI"/>
    <s v="CLIMA"/>
    <s v="19/12/2023 2:59:27"/>
    <s v="19/12/2023 23:50:00"/>
    <m/>
    <s v="ACT REALIZADA SIN NOVEDAD"/>
    <d v="1899-12-30T00:00:00"/>
    <d v="1899-12-30T00:00:00"/>
    <d v="1899-12-30T00:00:00"/>
    <s v=""/>
    <s v="Cumplido"/>
    <m/>
    <m/>
    <m/>
    <m/>
    <m/>
    <d v="2023-11-16T00:00:00"/>
    <s v="CUMPLE"/>
    <s v="NO CUMPLE"/>
    <x v="0"/>
    <s v="NO CUMPLE"/>
    <s v="NO CUMPLE"/>
    <s v="CUMPLE"/>
    <s v="NO CUMPLE"/>
    <x v="0"/>
    <s v="NO CUMPLE"/>
    <s v="NO CUMPLE"/>
  </r>
  <r>
    <s v="INC000002504432"/>
    <s v="RED INTERNA"/>
    <x v="0"/>
    <s v="APOQUINDO TI"/>
    <s v="RICARDO F ORELLANA MARDONES"/>
    <s v="tct_rorell"/>
    <s v="4-Menor/Localizado"/>
    <s v="4-Baja"/>
    <s v="Baja"/>
    <x v="0"/>
    <s v="TELEFONICA EMPRESAS DE CHILE SA"/>
    <s v="RONDA Y MEDICIÓN DE TEMPERATURAS EN SALAS TIC"/>
    <s v="19/12/2023 4:15:41"/>
    <s v="19/12/2023 4:16:32"/>
    <x v="0"/>
    <s v="TI"/>
    <s v="CLIMA"/>
    <s v="19/12/2023 4:28:16"/>
    <s v="19/12/2023 23:50:00"/>
    <m/>
    <s v="ACT REALIZADA SIN NOVEDAD"/>
    <d v="1899-12-30T00:00:00"/>
    <d v="1899-12-30T00:00:00"/>
    <d v="1899-12-30T00:00:00"/>
    <s v=""/>
    <s v="Cumplido"/>
    <m/>
    <m/>
    <m/>
    <m/>
    <m/>
    <d v="2023-11-16T00:00:00"/>
    <s v="CUMPLE"/>
    <s v="NO CUMPLE"/>
    <x v="0"/>
    <s v="NO CUMPLE"/>
    <s v="NO CUMPLE"/>
    <s v="CUMPLE"/>
    <s v="NO CUMPLE"/>
    <x v="0"/>
    <s v="NO CUMPLE"/>
    <s v="NO CUMPLE"/>
  </r>
  <r>
    <s v="INC000002504577"/>
    <s v="HOUSING"/>
    <x v="15"/>
    <s v="APQ ACCESOS"/>
    <s v="LUIS O MORALES ARENAS"/>
    <s v="tct_luimoa"/>
    <s v="4-Menor/Localizado"/>
    <s v="4-Baja"/>
    <s v="Baja"/>
    <x v="0"/>
    <s v="TELEFONICA EMPRESAS DE CHILE SA"/>
    <s v="SE GENERA TICKET DE SUPERVISION PARA CLIENTE GTD"/>
    <s v="18/12/2023 22:05:05"/>
    <s v="18/12/2023 22:06:28"/>
    <x v="0"/>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s v="CUMPLE"/>
    <s v="NO CUMPLE"/>
    <x v="0"/>
    <s v="NO CUMPLE"/>
    <s v="NO CUMPLE"/>
    <s v="CUMPLE"/>
    <s v="NO CUMPLE"/>
    <x v="0"/>
    <s v="NO CUMPLE"/>
    <s v="NO CUMPLE"/>
  </r>
  <r>
    <s v="INC000002504620"/>
    <s v="TICKET-INTELIGENTE"/>
    <x v="4"/>
    <s v="GESTION TI"/>
    <s v="JUAN CARLOS UZCATEGUI FUGUETT"/>
    <s v="USR_TSIGHT"/>
    <s v="1-Extenso/Generalizado"/>
    <s v="4-Baja"/>
    <s v="Baja"/>
    <x v="1"/>
    <s v="COMERCIAL E IMPORTADORA AUDIOMUSICA SPA"/>
    <s v="ciausp01 - svr_dc TICKET AUTOMATICO"/>
    <s v="19/12/2023 0:43:49"/>
    <s v="19/12/2023 0:43:49"/>
    <x v="0"/>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s v="CUMPLE"/>
    <s v="NO CUMPLE"/>
    <x v="0"/>
    <s v="NO CUMPLE"/>
    <s v="NO CUMPLE"/>
    <s v="NO CUMPLE"/>
    <s v="NO CUMPLE"/>
    <x v="0"/>
    <s v="CUMPLE"/>
    <s v="NO CUMPLE"/>
  </r>
  <r>
    <s v="INC000002504713"/>
    <s v="HOUSING"/>
    <x v="15"/>
    <s v="APQ ACCESOS"/>
    <s v="LUIS O MORALES ARENAS"/>
    <s v="tct_luimoa"/>
    <s v="4-Menor/Localizado"/>
    <s v="4-Baja"/>
    <s v="Baja"/>
    <x v="0"/>
    <s v="TELEFONICA EMPRESAS DE CHILE SA"/>
    <s v="SE GENERA TICKET DE SUPERVISION PARA CLIENTE T EMPRESAS"/>
    <s v="19/12/2023 5:39:02"/>
    <s v="19/12/2023 5:40:20"/>
    <x v="0"/>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s v="CUMPLE"/>
    <s v="NO CUMPLE"/>
    <x v="0"/>
    <s v="NO CUMPLE"/>
    <s v="NO CUMPLE"/>
    <s v="CUMPLE"/>
    <s v="NO CUMPLE"/>
    <x v="0"/>
    <s v="NO CUMPLE"/>
    <s v="NO CUMPLE"/>
  </r>
  <r>
    <s v="INC000002504717"/>
    <s v="HOUSING"/>
    <x v="15"/>
    <s v="APQ ACCESOS"/>
    <s v="LUIS O MORALES ARENAS"/>
    <s v="tct_luimoa"/>
    <s v="4-Menor/Localizado"/>
    <s v="4-Baja"/>
    <s v="Baja"/>
    <x v="0"/>
    <s v="TELEFONICA EMPRESAS DE CHILE SA"/>
    <s v="SE GENERA TICKET POR RONDA Y REVISION DE SALAS TECNICAS"/>
    <s v="19/12/2023 6:08:14"/>
    <s v="19/12/2023 6:10:10"/>
    <x v="0"/>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s v="CUMPLE"/>
    <s v="NO CUMPLE"/>
    <x v="0"/>
    <s v="NO CUMPLE"/>
    <s v="NO CUMPLE"/>
    <s v="CUMPLE"/>
    <s v="NO CUMPLE"/>
    <x v="0"/>
    <s v="NO CUMPLE"/>
    <s v="NO CUMPLE"/>
  </r>
  <r>
    <s v="INC000002504719"/>
    <s v="HOUSING"/>
    <x v="15"/>
    <s v="APQ ACCESOS"/>
    <s v="LUIS O MORALES ARENAS"/>
    <s v="tct_luimoa"/>
    <s v="4-Menor/Localizado"/>
    <s v="4-Baja"/>
    <s v="Baja"/>
    <x v="0"/>
    <s v="TELEFONICA EMPRESAS DE CHILE SA"/>
    <s v="SE GENERA TICKET POR REVISION Y TOMA DE ALARMA DE CLIENTES"/>
    <s v="19/12/2023 6:11:02"/>
    <s v="19/12/2023 6:13:16"/>
    <x v="0"/>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s v="CUMPLE"/>
    <s v="NO CUMPLE"/>
    <x v="0"/>
    <s v="NO CUMPLE"/>
    <s v="NO CUMPLE"/>
    <s v="CUMPLE"/>
    <s v="NO CUMPLE"/>
    <x v="0"/>
    <s v="NO CUMPLE"/>
    <s v="NO CUMPLE"/>
  </r>
  <r>
    <s v="INC000002504728"/>
    <s v="SAP"/>
    <x v="17"/>
    <s v="CLOUD SAP HANA"/>
    <s v="NICOLAS A SAAVEDRA EGUILUZ"/>
    <s v="tct_nsaave"/>
    <s v="4-Menor/Localizado"/>
    <s v="4-Baja"/>
    <s v="Baja"/>
    <x v="0"/>
    <s v="TELEFONICA EMPRESAS DE CHILE SA"/>
    <s v="Checklist Diario Clientes 19.12.23"/>
    <s v="19/12/2023 7:37:01"/>
    <s v="19/12/2023 7:38:02"/>
    <x v="0"/>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s v="CUMPLE"/>
    <s v="NO CUMPLE"/>
    <x v="0"/>
    <s v="NO CUMPLE"/>
    <s v="NO CUMPLE"/>
    <s v="CUMPLE"/>
    <s v="NO CUMPLE"/>
    <x v="0"/>
    <s v="NO CUMPLE"/>
    <s v="NO CUMPLE"/>
  </r>
  <r>
    <s v="INC000002504742"/>
    <s v="HOUSING"/>
    <x v="14"/>
    <s v="BELIEVE"/>
    <s v="CRISTOPHER MALDONADO ROMERO"/>
    <s v="frp_dvital"/>
    <s v="3-Moderado/Limitado"/>
    <s v="3-Medio"/>
    <s v="Media"/>
    <x v="0"/>
    <s v="BANCO SANTANDER CHILE"/>
    <s v="GESTION DATACENTER/ ACCESOS / BANCO SANTANDER CHILE"/>
    <s v="19/12/2023 8:36:18"/>
    <s v="19/12/2023 8:43:34"/>
    <x v="0"/>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s v="CUMPLE"/>
    <s v="NO CUMPLE"/>
    <x v="0"/>
    <s v="NO CUMPLE"/>
    <s v="NO CUMPLE"/>
    <s v="CUMPLE"/>
    <s v="NO CUMPLE"/>
    <x v="0"/>
    <s v="NO CUMPLE"/>
    <s v="NO CUMPLE"/>
  </r>
  <r>
    <s v="INC000002504890"/>
    <s v="HOUSING"/>
    <x v="14"/>
    <s v="BELIEVE"/>
    <s v="CRISTOPHER MALDONADO ROMERO"/>
    <s v="frp_fbalab"/>
    <s v="3-Moderado/Limitado"/>
    <s v="3-Medio"/>
    <s v="Media"/>
    <x v="0"/>
    <s v="BANCO SANTANDER CHILE"/>
    <s v="GESTION DATACENTER/ ACCESOS / BANCO SANTANDER CHILE"/>
    <s v="19/12/2023 9:35:00"/>
    <s v="19/12/2023 9:36:13"/>
    <x v="0"/>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s v="CUMPLE"/>
    <s v="NO CUMPLE"/>
    <x v="0"/>
    <s v="NO CUMPLE"/>
    <s v="NO CUMPLE"/>
    <s v="CUMPLE"/>
    <s v="NO CUMPLE"/>
    <x v="0"/>
    <s v="NO CUMPLE"/>
    <s v="NO CUMPLE"/>
  </r>
  <r>
    <s v="INC000002504908"/>
    <s v="HOUSING"/>
    <x v="2"/>
    <s v="GESTION PLATAFORMA CLIENTES"/>
    <s v="JUAN PABLO PAZ GOMPERTZ"/>
    <s v="vos_bherna"/>
    <s v="3-Moderado/Limitado"/>
    <s v="4-Baja"/>
    <s v="Baja"/>
    <x v="0"/>
    <s v="FRACTALIA"/>
    <s v="(Asignar a Sebastian Acuña) Solicitud de Información."/>
    <s v="19/12/2023 9:13:27"/>
    <s v="19/12/2023 9:26:17"/>
    <x v="0"/>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s v="NO CUMPLE"/>
    <s v="CUMPLE"/>
    <x v="0"/>
    <s v="NO CUMPLE"/>
    <s v="NO CUMPLE"/>
    <s v="NO CUMPLE"/>
    <s v="NO CUMPLE"/>
    <x v="1"/>
    <s v="NO CUMPLE"/>
    <s v="NO CUMPLE"/>
  </r>
  <r>
    <s v="INC000002504914"/>
    <s v="COMUNICACIONES"/>
    <x v="4"/>
    <s v="GESTION PLATAFORMA CLIENTES"/>
    <s v="PAUL A SEPULVEDA ALVAREZ"/>
    <s v="vos_bherna"/>
    <s v="3-Moderado/Limitado"/>
    <s v="3-Medio"/>
    <s v="Media"/>
    <x v="0"/>
    <s v="FRACTALIA"/>
    <s v="REINICIO PASSWORD VPN"/>
    <s v="20/12/2023 16:37:09"/>
    <s v="20/12/2023 16:39:19"/>
    <x v="0"/>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s v="NO CUMPLE"/>
    <s v="CUMPLE"/>
    <x v="0"/>
    <s v="NO CUMPLE"/>
    <s v="NO CUMPLE"/>
    <s v="NO CUMPLE"/>
    <s v="NO CUMPLE"/>
    <x v="0"/>
    <s v="CUMPLE"/>
    <s v="NO CUMPLE"/>
  </r>
  <r>
    <s v="INC000002504924"/>
    <s v="HOUSING"/>
    <x v="3"/>
    <s v="GESTION PLATAFORMA CLIENTES"/>
    <s v="VICTOR SEPULVEDA GAMARRA"/>
    <s v="vos_bherna"/>
    <s v="3-Moderado/Limitado"/>
    <s v="4-Baja"/>
    <s v="Baja"/>
    <x v="0"/>
    <s v="FRACTALIA"/>
    <s v="Permisos root para cuenta de SO para servidor de Remedy 20 QA."/>
    <s v="22/12/2023 14:20:05"/>
    <s v="22/12/2023 14:23:01"/>
    <x v="0"/>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s v="CUMPLE"/>
    <s v="NO CUMPLE"/>
    <x v="0"/>
    <s v="NO CUMPLE"/>
    <s v="NO CUMPLE"/>
    <s v="NO CUMPLE"/>
    <s v="NO CUMPLE"/>
    <x v="0"/>
    <s v="NO CUMPLE"/>
    <s v="CUMPLE"/>
  </r>
  <r>
    <s v="INC000002504925"/>
    <s v="HOUSING"/>
    <x v="3"/>
    <s v="GESTION PLATAFORMA CLIENTES"/>
    <s v="SEBASTIAN I ACUÑA GUZMAN"/>
    <s v="vos_bherna"/>
    <s v="3-Moderado/Limitado"/>
    <s v="2-Alta"/>
    <s v="Alta"/>
    <x v="0"/>
    <s v="FRACTALIA"/>
    <s v="Conectividad Remedy"/>
    <s v="22/12/2023 14:48:29"/>
    <s v="22/12/2023 14:48:36"/>
    <x v="0"/>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s v="NO CUMPLE"/>
    <s v="CUMPLE"/>
    <x v="0"/>
    <s v="NO CUMPLE"/>
    <s v="NO CUMPLE"/>
    <s v="NO CUMPLE"/>
    <s v="NO CUMPLE"/>
    <x v="0"/>
    <s v="NO CUMPLE"/>
    <s v="CUMPLE"/>
  </r>
  <r>
    <s v="INC000002504927"/>
    <s v="HOUSING"/>
    <x v="4"/>
    <s v="GESTION PLATAFORMA CLIENTES"/>
    <s v="ALEJANDRO ACEVEDO VALENZUELA"/>
    <s v="vos_bherna"/>
    <s v="4-Menor/Localizado"/>
    <s v="3-Medio"/>
    <s v="Media"/>
    <x v="0"/>
    <s v="FRACTALIA"/>
    <s v="Bloqueo Aplicativo BMC TrueSight"/>
    <s v="22/12/2023 14:53:11"/>
    <s v="22/12/2023 15:02:47"/>
    <x v="0"/>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s v="CUMPLE"/>
    <s v="NO CUMPLE"/>
    <x v="0"/>
    <s v="NO CUMPLE"/>
    <s v="NO CUMPLE"/>
    <s v="NO CUMPLE"/>
    <s v="NO CUMPLE"/>
    <x v="0"/>
    <s v="NO CUMPLE"/>
    <s v="CUMPLE"/>
  </r>
  <r>
    <s v="INC000002504935"/>
    <s v="HOUSING"/>
    <x v="3"/>
    <s v="GESTION PLATAFORMA CLIENTES"/>
    <s v="SEBASTIAN I ACUÑA GUZMAN"/>
    <s v="vos_bherna"/>
    <s v="3-Moderado/Limitado"/>
    <s v="3-Medio"/>
    <s v="Media"/>
    <x v="0"/>
    <s v="FRACTALIA"/>
    <s v="(Asignar a Sebastián Acuña) Activación de Logs"/>
    <s v="26/12/2023 17:15:14"/>
    <s v="26/12/2023 17:22:47"/>
    <x v="0"/>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s v="CUMPLE"/>
    <s v="NO CUMPLE"/>
    <x v="0"/>
    <s v="NO CUMPLE"/>
    <s v="NO CUMPLE"/>
    <s v="NO CUMPLE"/>
    <s v="NO CUMPLE"/>
    <x v="0"/>
    <s v="CUMPLE"/>
    <s v="NO CUMPLE"/>
  </r>
  <r>
    <s v="INC000002505023"/>
    <s v="HOUSING"/>
    <x v="15"/>
    <s v="APQ ACCESOS"/>
    <s v="JOSE G MARQUEZ MARCANO"/>
    <s v="tct_josmam"/>
    <s v="4-Menor/Localizado"/>
    <s v="4-Baja"/>
    <s v="Baja"/>
    <x v="0"/>
    <s v="TELEFONICA EMPRESAS DE CHILE SA"/>
    <s v="RONDA Y REVISION DE SALAS"/>
    <s v="19/12/2023 9:33:31"/>
    <s v="19/12/2023 9:34:19"/>
    <x v="0"/>
    <s v="CDP ANTIGUO 1"/>
    <s v="CDP ANTIGUO 2"/>
    <s v="19/12/2023 9:40:15"/>
    <s v="19/12/2023 23:50:00"/>
    <s v="RONDA Y REVISION DE SALAS"/>
    <s v="RONDAS REALIZADAS"/>
    <d v="1899-12-30T00:05:41"/>
    <d v="1899-12-30T00:06:44"/>
    <d v="1899-12-30T00:01:03"/>
    <s v=""/>
    <s v="Cumplido"/>
    <m/>
    <m/>
    <m/>
    <m/>
    <m/>
    <d v="2023-11-16T00:00:00"/>
    <s v="CUMPLE"/>
    <s v="NO CUMPLE"/>
    <x v="0"/>
    <s v="NO CUMPLE"/>
    <s v="NO CUMPLE"/>
    <s v="CUMPLE"/>
    <s v="NO CUMPLE"/>
    <x v="0"/>
    <s v="NO CUMPLE"/>
    <s v="NO CUMPLE"/>
  </r>
  <r>
    <s v="INC000002505033"/>
    <s v="VPN IP - MPLS"/>
    <x v="2"/>
    <s v="GESTION HD"/>
    <s v="LUIS A VILLASMIL CASTILLO"/>
    <s v="frp_spevel"/>
    <s v="3-Moderado/Limitado"/>
    <s v="3-Medio"/>
    <s v="Media"/>
    <x v="0"/>
    <s v="EMPRESA NACIONAL DE CERTIFICACIONES"/>
    <s v="HD/Reporte de trafico"/>
    <s v="19/12/2023 9:55:55"/>
    <s v="19/12/2023 9:58:02"/>
    <x v="0"/>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s v="NO CUMPLE"/>
    <s v="CUMPLE"/>
    <x v="0"/>
    <s v="NO CUMPLE"/>
    <s v="NO CUMPLE"/>
    <s v="NO CUMPLE"/>
    <s v="NO CUMPLE"/>
    <x v="0"/>
    <s v="NO CUMPLE"/>
    <s v="CUMPLE"/>
  </r>
  <r>
    <s v="INC000002505059"/>
    <s v="VPN IP - MPLS"/>
    <x v="13"/>
    <s v="GESTION HD"/>
    <s v="ANGEL CASTRO CABRERA"/>
    <s v="frp_spevel"/>
    <s v="3-Moderado/Limitado"/>
    <s v="3-Medio"/>
    <s v="Media"/>
    <x v="0"/>
    <s v="TELEFONICA GLOBAL TECHNOLOGY S.A.AGENCIA EN CHILE"/>
    <s v="HD/INC000002503236 Revisión parque nuevo equipos SolarWinds"/>
    <s v="19/12/2023 10:42:36"/>
    <s v="19/12/2023 10:44:56"/>
    <x v="0"/>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s v="NO CUMPLE"/>
    <s v="CUMPLE"/>
    <x v="0"/>
    <s v="NO CUMPLE"/>
    <s v="NO CUMPLE"/>
    <s v="NO CUMPLE"/>
    <s v="NO CUMPLE"/>
    <x v="0"/>
    <s v="NO CUMPLE"/>
    <s v="CUMPLE"/>
  </r>
  <r>
    <s v="INC000002505087"/>
    <s v="VPN IP - MPLS"/>
    <x v="2"/>
    <s v="GESTION HD"/>
    <s v="LUIS RODRIGO ACEVEDO COLLIPAL"/>
    <s v="frp_spevel"/>
    <s v="3-Moderado/Limitado"/>
    <s v="3-Medio"/>
    <s v="Media"/>
    <x v="0"/>
    <s v="EMPRESA NACIONAL DE CERTIFICACIONES"/>
    <s v="HD/VPN site to site"/>
    <s v="19/12/2023 12:18:00"/>
    <s v="19/12/2023 12:19:06"/>
    <x v="0"/>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s v="NO CUMPLE"/>
    <s v="CUMPLE"/>
    <x v="0"/>
    <s v="NO CUMPLE"/>
    <s v="NO CUMPLE"/>
    <s v="NO CUMPLE"/>
    <s v="CUMPLE"/>
    <x v="0"/>
    <s v="NO CUMPLE"/>
    <s v="NO CUMPLE"/>
  </r>
  <r>
    <s v="INC000002505099"/>
    <s v="VPN IP - MPLS"/>
    <x v="13"/>
    <s v="GESTION HD"/>
    <s v="DEIBY Y SANTOYO MONTEROLA"/>
    <s v="frp_spevel"/>
    <s v="3-Moderado/Limitado"/>
    <s v="3-Medio"/>
    <s v="Media"/>
    <x v="0"/>
    <s v="TELEFONICA GLOBAL TECHNOLOGY S.A.AGENCIA EN CHILE"/>
    <s v="HD/INC000002503236 Revisión parque nuevo equipos SolarWinds"/>
    <s v="19/12/2023 12:34:02"/>
    <s v="19/12/2023 12:35:03"/>
    <x v="0"/>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s v="NO CUMPLE"/>
    <s v="NO CUMPLE"/>
    <x v="1"/>
    <s v="NO CUMPLE"/>
    <s v="NO CUMPLE"/>
    <s v="NO CUMPLE"/>
    <s v="NO CUMPLE"/>
    <x v="1"/>
    <s v="NO CUMPLE"/>
    <s v="NO CUMPLE"/>
  </r>
  <r>
    <s v="INC000002505118"/>
    <s v="HOUSING"/>
    <x v="14"/>
    <s v="BELIEVE"/>
    <s v="CRISTOPHER MALDONADO ROMERO"/>
    <s v="frp_fbalab"/>
    <s v="3-Moderado/Limitado"/>
    <s v="3-Medio"/>
    <s v="Media"/>
    <x v="0"/>
    <s v="BANCO SANTANDER CHILE"/>
    <s v="GESTION DATACENTER/ ACCESOS / BANCO SANTANDER CHILE"/>
    <s v="19/12/2023 9:52:36"/>
    <s v="19/12/2023 9:55:17"/>
    <x v="0"/>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s v="CUMPLE"/>
    <s v="NO CUMPLE"/>
    <x v="0"/>
    <s v="NO CUMPLE"/>
    <s v="NO CUMPLE"/>
    <s v="CUMPLE"/>
    <s v="NO CUMPLE"/>
    <x v="0"/>
    <s v="NO CUMPLE"/>
    <s v="NO CUMPLE"/>
  </r>
  <r>
    <s v="INC000002505134"/>
    <s v="INFRAESTRUCTURA DC"/>
    <x v="6"/>
    <s v="APQ ACCESOS"/>
    <s v="RENE E VILLEGAS CARREÑO"/>
    <s v="tct_sjarav"/>
    <s v="4-Menor/Localizado"/>
    <s v="4-Baja"/>
    <s v="Baja"/>
    <x v="0"/>
    <s v="TELEFONICA CYBERSECURITY TECH CHILE SPA"/>
    <s v="Retiro de equipamiento"/>
    <s v="19/12/2023 10:05:11"/>
    <s v="19/12/2023 10:06:30"/>
    <x v="0"/>
    <s v="CDP ANTIGUO 1"/>
    <s v="CDP ANTIGUO 2"/>
    <s v="28/12/2023 10:27:36"/>
    <s v="28/12/2023 23:50:00"/>
    <m/>
    <s v="equipos retirados"/>
    <d v="1899-12-30T00:00:00"/>
    <d v="1899-12-30T00:00:00"/>
    <d v="1899-12-30T00:00:00"/>
    <s v=""/>
    <s v="Cumplido"/>
    <s v="atendido en tiempo y forma"/>
    <m/>
    <m/>
    <m/>
    <m/>
    <d v="2023-11-16T00:00:00"/>
    <s v="CUMPLE"/>
    <s v="NO CUMPLE"/>
    <x v="0"/>
    <s v="NO CUMPLE"/>
    <s v="NO CUMPLE"/>
    <s v="CUMPLE"/>
    <s v="NO CUMPLE"/>
    <x v="0"/>
    <s v="NO CUMPLE"/>
    <s v="NO CUMPLE"/>
  </r>
  <r>
    <s v="INC000002505233"/>
    <s v="RED INTERNA"/>
    <x v="1"/>
    <s v="APQ ACCESOS"/>
    <s v="CARLOS F ARAYA RAMIREZ"/>
    <s v="tct_cararr"/>
    <s v="4-Menor/Localizado"/>
    <s v="4-Baja"/>
    <s v="Baja"/>
    <x v="0"/>
    <s v="TELEFONICA CYBERSECURITY TECH CHILE SPA"/>
    <s v="RONDA INSPECTIVA"/>
    <s v="19/12/2023 10:31:50"/>
    <s v="19/12/2023 10:32:55"/>
    <x v="0"/>
    <s v="CDP ANTIGUO 1"/>
    <s v="CDP ANTIGUO 2"/>
    <s v="19/12/2023 11:00:15"/>
    <s v="19/12/2023 23:50:00"/>
    <m/>
    <s v="ronda realizada"/>
    <d v="1899-12-30T00:00:00"/>
    <d v="1899-12-30T00:00:00"/>
    <d v="1899-12-30T00:00:00"/>
    <s v=""/>
    <s v="Cumplido"/>
    <m/>
    <m/>
    <m/>
    <m/>
    <m/>
    <d v="2023-11-16T00:00:00"/>
    <s v="CUMPLE"/>
    <s v="NO CUMPLE"/>
    <x v="0"/>
    <s v="NO CUMPLE"/>
    <s v="NO CUMPLE"/>
    <s v="CUMPLE"/>
    <s v="NO CUMPLE"/>
    <x v="0"/>
    <s v="NO CUMPLE"/>
    <s v="NO CUMPLE"/>
  </r>
  <r>
    <s v="INC000002505235"/>
    <s v="VPN IP - MPLS"/>
    <x v="9"/>
    <s v="GESTION HD"/>
    <s v="RODRIGO VÁSQUEZ MUÑOZ"/>
    <s v="frp_fpetro"/>
    <s v="3-Moderado/Limitado"/>
    <s v="3-Medio"/>
    <s v="Media"/>
    <x v="0"/>
    <s v="TELEFONICA GLOBAL TECHNOLOGY S.A.AGENCIA EN CHILE"/>
    <s v="HD/Restauracion de VM Punta del Cobre"/>
    <s v="19/12/2023 10:34:59"/>
    <s v="19/12/2023 10:38:20"/>
    <x v="0"/>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s v="NO CUMPLE"/>
    <s v="CUMPLE"/>
    <x v="0"/>
    <s v="NO CUMPLE"/>
    <s v="NO CUMPLE"/>
    <s v="NO CUMPLE"/>
    <s v="NO CUMPLE"/>
    <x v="0"/>
    <s v="NO CUMPLE"/>
    <s v="CUMPLE"/>
  </r>
  <r>
    <s v="INC000002505249"/>
    <s v="VPN IP - MPLS"/>
    <x v="13"/>
    <s v="GESTION HD"/>
    <s v="JOSE A SANTIS SERRANO"/>
    <s v="frp_fpetro"/>
    <s v="3-Moderado/Limitado"/>
    <s v="3-Medio"/>
    <s v="Media"/>
    <x v="0"/>
    <s v="TELEFONICA GLOBAL TECHNOLOGY S.A.AGENCIA EN CHILE"/>
    <s v="HD/Maquinas en VDC con problemas de Idioma."/>
    <s v="19/12/2023 11:08:55"/>
    <s v="19/12/2023 11:14:34"/>
    <x v="0"/>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s v="NO CUMPLE"/>
    <s v="NO CUMPLE"/>
    <x v="0"/>
    <s v="NO CUMPLE"/>
    <s v="CUMPLE"/>
    <s v="NO CUMPLE"/>
    <s v="NO CUMPLE"/>
    <x v="0"/>
    <s v="NO CUMPLE"/>
    <s v="CUMPLE"/>
  </r>
  <r>
    <s v="INC000002505287"/>
    <s v="VPN IP - MPLS"/>
    <x v="17"/>
    <s v="GESTION HD"/>
    <s v="NICOLAS A SAAVEDRA EGUILUZ"/>
    <s v="frp_fpetro"/>
    <s v="3-Moderado/Limitado"/>
    <s v="3-Medio"/>
    <s v="Media"/>
    <x v="0"/>
    <s v="NUTRISCO CHILE SA"/>
    <s v="HD/Mensaje SAP"/>
    <s v="19/12/2023 12:04:58"/>
    <s v="19/12/2023 12:09:00"/>
    <x v="0"/>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s v="NO CUMPLE"/>
    <s v="CUMPLE"/>
    <x v="0"/>
    <s v="NO CUMPLE"/>
    <s v="NO CUMPLE"/>
    <s v="NO CUMPLE"/>
    <s v="CUMPLE"/>
    <x v="0"/>
    <s v="NO CUMPLE"/>
    <s v="NO CUMPLE"/>
  </r>
  <r>
    <s v="INC000002505291"/>
    <s v="VPN IP - MPLS"/>
    <x v="3"/>
    <s v="GESTION HD"/>
    <s v="GUSTAVO AVILA VERA"/>
    <s v="frp_fpetro"/>
    <s v="3-Moderado/Limitado"/>
    <s v="3-Medio"/>
    <s v="Media"/>
    <x v="0"/>
    <s v="FAST COLLENTING CHILE SA"/>
    <s v="REQ/SOPORTE R-DNS FASTCO"/>
    <s v="19/12/2023 12:23:21"/>
    <s v="19/12/2023 12:33:49"/>
    <x v="0"/>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s v="NO CUMPLE"/>
    <s v="CUMPLE"/>
    <x v="0"/>
    <s v="NO CUMPLE"/>
    <s v="NO CUMPLE"/>
    <s v="NO CUMPLE"/>
    <s v="CUMPLE"/>
    <x v="0"/>
    <s v="NO CUMPLE"/>
    <s v="NO CUMPLE"/>
  </r>
  <r>
    <s v="INC000002505299"/>
    <s v="VPN IP - MPLS"/>
    <x v="13"/>
    <s v="GESTION HD"/>
    <s v="MOISES E MONTERO RAMOS"/>
    <s v="frp_fpetro"/>
    <s v="3-Moderado/Limitado"/>
    <s v="3-Medio"/>
    <s v="Media"/>
    <x v="0"/>
    <s v="ZAMBONI INGENIEROS ASOCIADOS LIMITADA"/>
    <s v="REQ/Cliente  - Plataforma VDC - Problemas de recuperación de usuario y contraseña."/>
    <s v="19/12/2023 12:44:58"/>
    <s v="19/12/2023 12:48:47"/>
    <x v="0"/>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s v="NO CUMPLE"/>
    <s v="NO CUMPLE"/>
    <x v="0"/>
    <s v="CUMPLE"/>
    <s v="NO CUMPLE"/>
    <s v="NO CUMPLE"/>
    <s v="NO CUMPLE"/>
    <x v="0"/>
    <s v="NO CUMPLE"/>
    <s v="CUMPLE"/>
  </r>
  <r>
    <s v="INC000002505344"/>
    <s v="VPN IP - MPLS"/>
    <x v="4"/>
    <s v="BELIEVE"/>
    <s v="ALEJANDRO ACEVEDO VALENZUELA"/>
    <s v="frp_dvital"/>
    <s v="4-Menor/Localizado"/>
    <s v="4-Baja"/>
    <s v="Baja"/>
    <x v="0"/>
    <s v="TELEFONICA CYBERSECURITY TECH CHILE SPA"/>
    <s v="REQ / SOC / Reinicio de cuenta AD-SOC"/>
    <s v="19/12/2023 11:26:53"/>
    <s v="19/12/2023 11:27:35"/>
    <x v="0"/>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s v="CUMPLE"/>
    <s v="NO CUMPLE"/>
    <x v="0"/>
    <s v="NO CUMPLE"/>
    <s v="NO CUMPLE"/>
    <s v="CUMPLE"/>
    <s v="NO CUMPLE"/>
    <x v="0"/>
    <s v="NO CUMPLE"/>
    <s v="NO CUMPLE"/>
  </r>
  <r>
    <s v="INC000002505359"/>
    <s v="RED INTERNA"/>
    <x v="0"/>
    <s v="APQ ACCESOS"/>
    <s v="CRISTOPHER MALDONADO ROMERO"/>
    <s v="tct_cmaldo"/>
    <s v="4-Menor/Localizado"/>
    <s v="4-Baja"/>
    <s v="Baja"/>
    <x v="0"/>
    <s v="TELEFONICA EMPRESAS DE CHILE SA"/>
    <s v="RONDA TOMA DE TEMPERATURAS SALAS TIC"/>
    <s v="19/12/2023 11:43:33"/>
    <s v="19/12/2023 11:44:36"/>
    <x v="0"/>
    <s v="CDP ANTIGUO 1"/>
    <s v="CDP ANTIGUO 2"/>
    <s v="19/12/2023 12:10:46"/>
    <s v="19/12/2023 23:50:00"/>
    <m/>
    <s v="RONDA REALIZADA"/>
    <d v="1899-12-30T00:00:00"/>
    <d v="1899-12-30T00:00:00"/>
    <d v="1899-12-30T00:00:00"/>
    <s v=""/>
    <s v="Cumplido"/>
    <m/>
    <m/>
    <m/>
    <m/>
    <m/>
    <d v="2023-11-16T00:00:00"/>
    <s v="CUMPLE"/>
    <s v="NO CUMPLE"/>
    <x v="0"/>
    <s v="NO CUMPLE"/>
    <s v="NO CUMPLE"/>
    <s v="CUMPLE"/>
    <s v="NO CUMPLE"/>
    <x v="0"/>
    <s v="NO CUMPLE"/>
    <s v="NO CUMPLE"/>
  </r>
  <r>
    <s v="INC000002505468"/>
    <s v="HOUSING"/>
    <x v="19"/>
    <s v="BELIEVE"/>
    <s v="SEBASTIAN A JARA VIDAL"/>
    <s v="frp_fbalab"/>
    <s v="3-Moderado/Limitado"/>
    <s v="3-Medio"/>
    <s v="Media"/>
    <x v="0"/>
    <s v="INDRA SISTEMAS CHILE S.A."/>
    <s v="GESTION DATACENTER/ ACCESOS / INDRA SISTEMAS CHILE S.A."/>
    <s v="19/12/2023 11:03:24"/>
    <s v="19/12/2023 11:06:57"/>
    <x v="0"/>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s v="CUMPLE"/>
    <s v="NO CUMPLE"/>
    <x v="0"/>
    <s v="NO CUMPLE"/>
    <s v="NO CUMPLE"/>
    <s v="CUMPLE"/>
    <s v="NO CUMPLE"/>
    <x v="0"/>
    <s v="NO CUMPLE"/>
    <s v="NO CUMPLE"/>
  </r>
  <r>
    <s v="INC000002505472"/>
    <s v="HOSTING VIRTUAL"/>
    <x v="7"/>
    <s v="OPERACION N1"/>
    <s v="CLAUDIO A GAJARDO GARRIDO"/>
    <s v="tct_cgajar"/>
    <s v="2-Significativo/Amplio"/>
    <s v="3-Medio"/>
    <s v="Media"/>
    <x v="0"/>
    <s v="FUNDACION INSTITUTO PROFESIONAL DUOC UC"/>
    <s v="Requerimiento de bases de datos solicitado sin el flujo correspondiente."/>
    <s v="19/12/2023 11:05:35"/>
    <s v="19/12/2023 11:08:07"/>
    <x v="0"/>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s v="CUMPLE"/>
    <s v="NO CUMPLE"/>
    <x v="0"/>
    <s v="NO CUMPLE"/>
    <s v="NO CUMPLE"/>
    <s v="CUMPLE"/>
    <s v="NO CUMPLE"/>
    <x v="0"/>
    <s v="NO CUMPLE"/>
    <s v="NO CUMPLE"/>
  </r>
  <r>
    <s v="INC000002505481"/>
    <s v="TICKET-INTELIGENTE"/>
    <x v="4"/>
    <s v="GESTION TI"/>
    <s v="PAUL A SEPULVEDA ALVAREZ"/>
    <s v="USR_TSIGHT"/>
    <s v="1-Extenso/Generalizado"/>
    <s v="4-Baja"/>
    <s v="Baja"/>
    <x v="1"/>
    <s v="EMPRESA NACIONAL DE CERTIFICACIONES"/>
    <s v="emnace01 - s4d34ecertdb2.ecertchile.local TICKET AUTOMATICO"/>
    <s v="19/12/2023 11:07:53"/>
    <s v="19/12/2023 11:07:53"/>
    <x v="0"/>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s v="NO CUMPLE"/>
    <s v="CUMPLE"/>
    <x v="0"/>
    <s v="NO CUMPLE"/>
    <s v="NO CUMPLE"/>
    <s v="NO CUMPLE"/>
    <s v="NO CUMPLE"/>
    <x v="0"/>
    <s v="CUMPLE"/>
    <s v="NO CUMPLE"/>
  </r>
  <r>
    <s v="INC000002505483"/>
    <s v="TICKET-INTELIGENTE"/>
    <x v="3"/>
    <s v="GESTION TI"/>
    <s v="GUSTAVO AVILA VERA"/>
    <s v="USR_TSIGHT"/>
    <s v="1-Extenso/Generalizado"/>
    <s v="4-Baja"/>
    <s v="Baja"/>
    <x v="1"/>
    <s v="BLUMAR S.A."/>
    <s v="blumar01 - blutssaperp TICKET AUTOMATICO"/>
    <s v="19/12/2023 11:07:58"/>
    <s v="19/12/2023 11:07:58"/>
    <x v="0"/>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s v="NO CUMPLE"/>
    <s v="CUMPLE"/>
    <x v="0"/>
    <s v="NO CUMPLE"/>
    <s v="NO CUMPLE"/>
    <s v="NO CUMPLE"/>
    <s v="CUMPLE"/>
    <x v="0"/>
    <s v="NO CUMPLE"/>
    <s v="NO CUMPLE"/>
  </r>
  <r>
    <s v="INC000002505501"/>
    <s v="SERVICIOS DIGITALES"/>
    <x v="21"/>
    <s v="SM OPERACIONES"/>
    <s v="DENISE CRUZAT ETCHEBERRY"/>
    <s v="tct_decruz"/>
    <s v="4-Menor/Localizado"/>
    <s v="4-Baja"/>
    <s v="Baja"/>
    <x v="0"/>
    <s v="TELEFONICA GLOBAL TECHNOLOGY S.A.AGENCIA EN CHILE"/>
    <s v="ALTA DE RONALD MELARA"/>
    <s v="19/12/2023 11:16:58"/>
    <s v="19/12/2023 11:18:47"/>
    <x v="0"/>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s v="CUMPLE"/>
    <s v="NO CUMPLE"/>
    <x v="0"/>
    <s v="NO CUMPLE"/>
    <s v="NO CUMPLE"/>
    <s v="CUMPLE"/>
    <s v="NO CUMPLE"/>
    <x v="0"/>
    <s v="NO CUMPLE"/>
    <s v="NO CUMPLE"/>
  </r>
  <r>
    <s v="INC000002505508"/>
    <s v="TICKET-INTELIGENTE"/>
    <x v="3"/>
    <s v="DUOC TICKET AUTOMATICO"/>
    <s v="VICTOR SEPULVEDA GAMARRA"/>
    <s v="USR_TSIGHT"/>
    <s v="1-Extenso/Generalizado"/>
    <s v="4-Baja"/>
    <s v="Baja"/>
    <x v="1"/>
    <s v="FUNDACION INSTITUTO PROFESIONAL DUOC UC"/>
    <s v="fiprdu01 - tourvirtual TICKET AUTOMATICO"/>
    <s v="19/12/2023 11:20:42"/>
    <s v="19/12/2023 11:20:42"/>
    <x v="0"/>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s v="CUMPLE"/>
    <s v="NO CUMPLE"/>
    <x v="0"/>
    <s v="NO CUMPLE"/>
    <s v="NO CUMPLE"/>
    <s v="NO CUMPLE"/>
    <s v="CUMPLE"/>
    <x v="0"/>
    <s v="NO CUMPLE"/>
    <s v="NO CUMPLE"/>
  </r>
  <r>
    <s v="INC000002505524"/>
    <s v="HOUSING"/>
    <x v="19"/>
    <s v="BELIEVE"/>
    <s v="SEBASTIAN A JARA VIDAL"/>
    <s v="frp_fbalab"/>
    <s v="3-Moderado/Limitado"/>
    <s v="3-Medio"/>
    <s v="Media"/>
    <x v="0"/>
    <s v="CLUB HIPICO DE SANTIAGO S.A."/>
    <s v="GESTION DATACENTER/ ACCESOS / CLUB HIPICO DE SANTIAGO S.A."/>
    <s v="19/12/2023 11:35:54"/>
    <s v="19/12/2023 11:39:25"/>
    <x v="0"/>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s v="CUMPLE"/>
    <s v="NO CUMPLE"/>
    <x v="0"/>
    <s v="NO CUMPLE"/>
    <s v="NO CUMPLE"/>
    <s v="CUMPLE"/>
    <s v="NO CUMPLE"/>
    <x v="0"/>
    <s v="NO CUMPLE"/>
    <s v="NO CUMPLE"/>
  </r>
  <r>
    <s v="INC000002505540"/>
    <s v="HOUSING"/>
    <x v="16"/>
    <s v="BELIEVE"/>
    <s v="JORGE S LORCA LEIVA"/>
    <s v="frp_fbalab"/>
    <s v="3-Moderado/Limitado"/>
    <s v="3-Medio"/>
    <s v="Media"/>
    <x v="0"/>
    <s v="TELEFONICA EMPRESAS DE CHILE SA"/>
    <s v="GESTION DATACENTER/ ACCESOS / TELEFONICA EMPRESAS DE CHILE SA"/>
    <s v="19/12/2023 11:49:20"/>
    <s v="19/12/2023 11:51:03"/>
    <x v="0"/>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s v="CUMPLE"/>
    <s v="NO CUMPLE"/>
    <x v="0"/>
    <s v="NO CUMPLE"/>
    <s v="NO CUMPLE"/>
    <s v="NO CUMPLE"/>
    <s v="CUMPLE"/>
    <x v="0"/>
    <s v="NO CUMPLE"/>
    <s v="NO CUMPLE"/>
  </r>
  <r>
    <s v="INC000002505589"/>
    <s v="TICKET-INTELIGENTE"/>
    <x v="4"/>
    <s v="GESTION TI"/>
    <s v="ALEJANDRO ACEVEDO VALENZUELA"/>
    <s v="USR_TSIGHT"/>
    <s v="1-Extenso/Generalizado"/>
    <s v="4-Baja"/>
    <s v="Baja"/>
    <x v="1"/>
    <s v="FUNDACION INSTITUTO PROFESIONAL DUOC UC"/>
    <s v="fiprdu01 - srvfs01_vm TICKET AUTOMATICO"/>
    <s v="19/12/2023 12:24:18"/>
    <s v="19/12/2023 12:24:18"/>
    <x v="0"/>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s v="CUMPLE"/>
    <s v="NO CUMPLE"/>
    <x v="0"/>
    <s v="NO CUMPLE"/>
    <s v="NO CUMPLE"/>
    <s v="NO CUMPLE"/>
    <s v="CUMPLE"/>
    <x v="0"/>
    <s v="NO CUMPLE"/>
    <s v="NO CUMPLE"/>
  </r>
  <r>
    <s v="INC000002505614"/>
    <s v="HOUSING"/>
    <x v="19"/>
    <s v="BELIEVE"/>
    <s v="SEBASTIAN A JARA VIDAL"/>
    <s v="frp_fbalab"/>
    <s v="3-Moderado/Limitado"/>
    <s v="3-Medio"/>
    <s v="Media"/>
    <x v="0"/>
    <s v="TELEFONICA EMPRESAS DE CHILE SA"/>
    <s v="GESTION DATACENTER/ ACCESOS / TELEFONICA EMPRESAS DE CHILE SA"/>
    <s v="19/12/2023 12:44:44"/>
    <s v="19/12/2023 12:46:36"/>
    <x v="0"/>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s v="CUMPLE"/>
    <s v="NO CUMPLE"/>
    <x v="0"/>
    <s v="NO CUMPLE"/>
    <s v="NO CUMPLE"/>
    <s v="CUMPLE"/>
    <s v="NO CUMPLE"/>
    <x v="0"/>
    <s v="NO CUMPLE"/>
    <s v="NO CUMPLE"/>
  </r>
  <r>
    <s v="INC000002505616"/>
    <s v="HOUSING"/>
    <x v="16"/>
    <s v="BELIEVE"/>
    <s v="FERNEY D GARZON PEÑA"/>
    <s v="frp_pcamay"/>
    <s v="3-Moderado/Limitado"/>
    <s v="3-Medio"/>
    <s v="Media"/>
    <x v="1"/>
    <s v="TELEFONICA EMPRESAS DE CHILE SA"/>
    <s v="GESTION DATACENTER/ ACCESOS /DXC"/>
    <s v="19/12/2023 12:55:32"/>
    <s v="19/12/2023 12:56:33"/>
    <x v="0"/>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s v="CUMPLE"/>
    <s v="NO CUMPLE"/>
    <x v="0"/>
    <s v="NO CUMPLE"/>
    <s v="NO CUMPLE"/>
    <s v="CUMPLE"/>
    <s v="NO CUMPLE"/>
    <x v="0"/>
    <s v="NO CUMPLE"/>
    <s v="NO CUMPLE"/>
  </r>
  <r>
    <s v="INC000002505622"/>
    <s v="HOUSING"/>
    <x v="16"/>
    <s v="BELIEVE"/>
    <s v="FERNEY D GARZON PEÑA"/>
    <s v="frp_pcamay"/>
    <s v="3-Moderado/Limitado"/>
    <s v="3-Medio"/>
    <s v="Media"/>
    <x v="0"/>
    <s v="TELEFONICA EMPRESAS DE CHILE SA"/>
    <s v="GESTION DATACENTER/ ACCESOS /DXC"/>
    <s v="19/12/2023 12:55:49"/>
    <s v="19/12/2023 12:57:08"/>
    <x v="0"/>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s v="CUMPLE"/>
    <s v="NO CUMPLE"/>
    <x v="0"/>
    <s v="NO CUMPLE"/>
    <s v="NO CUMPLE"/>
    <s v="CUMPLE"/>
    <s v="NO CUMPLE"/>
    <x v="0"/>
    <s v="NO CUMPLE"/>
    <s v="NO CUMPLE"/>
  </r>
  <r>
    <s v="INC000002505709"/>
    <s v="HOSTING VIRTUAL"/>
    <x v="4"/>
    <s v="DUOC TICKET PENDIENTES"/>
    <s v="GIOVANNI D ROCCO VALENZUELA"/>
    <s v="frp_disilv"/>
    <s v="3-Moderado/Limitado"/>
    <s v="4-Baja"/>
    <s v="Baja"/>
    <x v="0"/>
    <s v="FUNDACION INSTITUTO PROFESIONAL DUOC UC"/>
    <s v="REQ | DUOC | RE: Campo mailnick - Registro Aplicación"/>
    <s v="19/12/2023 12:45:57"/>
    <s v="19/12/2023 12:49:03"/>
    <x v="0"/>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s v="NO CUMPLE"/>
    <s v="NO CUMPLE"/>
    <x v="1"/>
    <s v="NO CUMPLE"/>
    <s v="NO CUMPLE"/>
    <s v="NO CUMPLE"/>
    <s v="NO CUMPLE"/>
    <x v="1"/>
    <s v="NO CUMPLE"/>
    <s v="NO CUMPLE"/>
  </r>
  <r>
    <s v="INC000002505714"/>
    <s v="HOSTING VIRTUAL"/>
    <x v="5"/>
    <s v="OPERACION N1"/>
    <s v="ALEJANDRO ACEVEDO VALENZUELA"/>
    <s v="tct_aaceve"/>
    <s v="4-Menor/Localizado"/>
    <s v="4-Baja"/>
    <s v="Baja"/>
    <x v="0"/>
    <s v="TELEFONICA GLOBAL TECHNOLOGY S.A.AGENCIA EN CHILE"/>
    <s v="GENERACION INFORME CAMNACHACA JUNIO 2023"/>
    <s v="19/12/2023 12:53:35"/>
    <s v="19/12/2023 12:54:47"/>
    <x v="0"/>
    <s v="TI"/>
    <s v="SISTEMAS OPERATIVOS"/>
    <s v="19/12/2023 13:02:45"/>
    <s v="19/12/2023 23:50:00"/>
    <s v="GENERACION INFORME CAMNACHACA JUNIO 2023"/>
    <s v="SE GENERA INFORME Y SE ENTREGA A CLIENTE SEGUN LO SOLICITADO."/>
    <d v="1899-12-30T00:00:00"/>
    <d v="1899-12-30T00:09:10"/>
    <d v="1899-12-30T00:09:10"/>
    <s v=""/>
    <s v="Cumplido"/>
    <m/>
    <m/>
    <m/>
    <m/>
    <m/>
    <d v="2023-11-20T00:00:00"/>
    <s v="CUMPLE"/>
    <s v="NO CUMPLE"/>
    <x v="0"/>
    <s v="NO CUMPLE"/>
    <s v="NO CUMPLE"/>
    <s v="CUMPLE"/>
    <s v="NO CUMPLE"/>
    <x v="0"/>
    <s v="NO CUMPLE"/>
    <s v="NO CUMPLE"/>
  </r>
  <r>
    <s v="INC000002505715"/>
    <s v="HOSTING VIRTUAL"/>
    <x v="5"/>
    <s v="OPERACION N1"/>
    <s v="ALEJANDRO ACEVEDO VALENZUELA"/>
    <s v="tct_aaceve"/>
    <s v="4-Menor/Localizado"/>
    <s v="4-Baja"/>
    <s v="Baja"/>
    <x v="0"/>
    <s v="TELEFONICA GLOBAL TECHNOLOGY S.A.AGENCIA EN CHILE"/>
    <s v="GENERACION INFORME CAMNACHACA JULIO 2023"/>
    <s v="19/12/2023 12:55:07"/>
    <s v="19/12/2023 12:56:00"/>
    <x v="0"/>
    <s v="TI"/>
    <s v="SISTEMAS OPERATIVOS"/>
    <s v="19/12/2023 13:02:58"/>
    <s v="19/12/2023 23:50:00"/>
    <s v="GENERACION INFORME CAMNACHACA JULIO 2023"/>
    <s v="SE GENERA INFORME Y SE ENTREGA A CLIENTE SEGUN LO SOLICITADO."/>
    <d v="1899-12-30T00:00:00"/>
    <d v="1899-12-30T00:07:51"/>
    <d v="1899-12-30T00:07:51"/>
    <s v=""/>
    <s v="Cumplido"/>
    <m/>
    <m/>
    <m/>
    <m/>
    <m/>
    <d v="2023-11-16T00:00:00"/>
    <s v="CUMPLE"/>
    <s v="NO CUMPLE"/>
    <x v="0"/>
    <s v="NO CUMPLE"/>
    <s v="NO CUMPLE"/>
    <s v="CUMPLE"/>
    <s v="NO CUMPLE"/>
    <x v="0"/>
    <s v="NO CUMPLE"/>
    <s v="NO CUMPLE"/>
  </r>
  <r>
    <s v="INC000002505717"/>
    <s v="HOSTING VIRTUAL"/>
    <x v="5"/>
    <s v="OPERACION N1"/>
    <s v="ALEJANDRO ACEVEDO VALENZUELA"/>
    <s v="tct_aaceve"/>
    <s v="4-Menor/Localizado"/>
    <s v="4-Baja"/>
    <s v="Baja"/>
    <x v="0"/>
    <s v="TELEFONICA GLOBAL TECHNOLOGY S.A.AGENCIA EN CHILE"/>
    <s v="GENERACION INFORME CAMNACHACA AGOSTO 2023"/>
    <s v="19/12/2023 12:56:21"/>
    <s v="19/12/2023 12:57:17"/>
    <x v="0"/>
    <s v="TI"/>
    <s v="SISTEMAS OPERATIVOS"/>
    <s v="19/12/2023 13:03:32"/>
    <s v="19/12/2023 23:50:00"/>
    <s v="GENERACION INFORME CAMNACHACA AGOSTO 2023"/>
    <s v="SE GENERA INFORME Y SE ENTREGA A CLIENTE SEGUN LO SOLICITADO."/>
    <d v="1899-12-30T00:00:00"/>
    <d v="1899-12-30T00:07:11"/>
    <d v="1899-12-30T00:07:11"/>
    <s v=""/>
    <s v="Cumplido"/>
    <m/>
    <m/>
    <m/>
    <m/>
    <m/>
    <d v="2023-11-17T00:00:00"/>
    <s v="CUMPLE"/>
    <s v="NO CUMPLE"/>
    <x v="0"/>
    <s v="NO CUMPLE"/>
    <s v="NO CUMPLE"/>
    <s v="CUMPLE"/>
    <s v="NO CUMPLE"/>
    <x v="0"/>
    <s v="NO CUMPLE"/>
    <s v="NO CUMPLE"/>
  </r>
  <r>
    <s v="INC000002505718"/>
    <s v="HOSTING VIRTUAL"/>
    <x v="5"/>
    <s v="OPERACION N1"/>
    <s v="ALEJANDRO ACEVEDO VALENZUELA"/>
    <s v="tct_aaceve"/>
    <s v="4-Menor/Localizado"/>
    <s v="4-Baja"/>
    <s v="Baja"/>
    <x v="0"/>
    <s v="TELEFONICA GLOBAL TECHNOLOGY S.A.AGENCIA EN CHILE"/>
    <s v="GENERACION INFORME CAMNACHACA SEPTIEMBRE 2023"/>
    <s v="19/12/2023 12:57:36"/>
    <s v="19/12/2023 12:58:26"/>
    <x v="0"/>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s v="CUMPLE"/>
    <s v="NO CUMPLE"/>
    <x v="0"/>
    <s v="NO CUMPLE"/>
    <s v="NO CUMPLE"/>
    <s v="CUMPLE"/>
    <s v="NO CUMPLE"/>
    <x v="0"/>
    <s v="NO CUMPLE"/>
    <s v="NO CUMPLE"/>
  </r>
  <r>
    <s v="INC000002505719"/>
    <s v="HOSTING VIRTUAL"/>
    <x v="5"/>
    <s v="OPERACION N1"/>
    <s v="ALEJANDRO ACEVEDO VALENZUELA"/>
    <s v="tct_aaceve"/>
    <s v="4-Menor/Localizado"/>
    <s v="4-Baja"/>
    <s v="Baja"/>
    <x v="0"/>
    <s v="TELEFONICA GLOBAL TECHNOLOGY S.A.AGENCIA EN CHILE"/>
    <s v="GENERACION INFORME CAMNACHACA OCTUBRE 2023"/>
    <s v="19/12/2023 12:58:52"/>
    <s v="19/12/2023 12:59:41"/>
    <x v="0"/>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s v="CUMPLE"/>
    <s v="NO CUMPLE"/>
    <x v="0"/>
    <s v="NO CUMPLE"/>
    <s v="NO CUMPLE"/>
    <s v="CUMPLE"/>
    <s v="NO CUMPLE"/>
    <x v="0"/>
    <s v="NO CUMPLE"/>
    <s v="NO CUMPLE"/>
  </r>
  <r>
    <s v="INC000002505721"/>
    <s v="HOSTING VIRTUAL"/>
    <x v="5"/>
    <s v="OPERACION N1"/>
    <s v="ALEJANDRO ACEVEDO VALENZUELA"/>
    <s v="tct_aaceve"/>
    <s v="4-Menor/Localizado"/>
    <s v="4-Baja"/>
    <s v="Baja"/>
    <x v="0"/>
    <s v="TELEFONICA GLOBAL TECHNOLOGY S.A.AGENCIA EN CHILE"/>
    <s v="GENERACION INFORME CAMNACHACA NOVIEMBRE 2023"/>
    <s v="19/12/2023 13:01:07"/>
    <s v="19/12/2023 13:02:00"/>
    <x v="0"/>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s v="CUMPLE"/>
    <s v="NO CUMPLE"/>
    <x v="0"/>
    <s v="NO CUMPLE"/>
    <s v="NO CUMPLE"/>
    <s v="CUMPLE"/>
    <s v="NO CUMPLE"/>
    <x v="0"/>
    <s v="NO CUMPLE"/>
    <s v="NO CUMPLE"/>
  </r>
  <r>
    <s v="INC000002505727"/>
    <s v="VPN IP - MPLS"/>
    <x v="17"/>
    <s v="GESTION HD"/>
    <s v="EWALD R GALAZ MILLALEO"/>
    <s v="frp_spevel"/>
    <s v="3-Moderado/Limitado"/>
    <s v="3-Medio"/>
    <s v="Media"/>
    <x v="0"/>
    <s v="TELEFONICA GLOBAL TECHNOLOGY S.A.AGENCIA EN CHILE"/>
    <s v="HD/creación de usuario"/>
    <s v="19/12/2023 13:22:57"/>
    <s v="19/12/2023 13:36:44"/>
    <x v="0"/>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s v="NO CUMPLE"/>
    <s v="NO CUMPLE"/>
    <x v="0"/>
    <s v="CUMPLE"/>
    <s v="NO CUMPLE"/>
    <s v="NO CUMPLE"/>
    <s v="NO CUMPLE"/>
    <x v="0"/>
    <s v="NO CUMPLE"/>
    <s v="CUMPLE"/>
  </r>
  <r>
    <s v="INC000002505786"/>
    <s v="HOUSING"/>
    <x v="19"/>
    <s v="BELIEVE"/>
    <s v="SEBASTIAN A JARA VIDAL"/>
    <s v="frp_jolsso"/>
    <s v="3-Moderado/Limitado"/>
    <s v="3-Medio"/>
    <s v="Media"/>
    <x v="0"/>
    <s v="TELEFONICA EMPRESAS DE CHILE SA"/>
    <s v="GESTION DATACENTER/ ACCESOS /TELEFONICA EMPRESAS DE CHILE SA"/>
    <s v="19/12/2023 15:24:07"/>
    <s v="19/12/2023 15:27:38"/>
    <x v="0"/>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s v="CUMPLE"/>
    <s v="NO CUMPLE"/>
    <x v="0"/>
    <s v="NO CUMPLE"/>
    <s v="NO CUMPLE"/>
    <s v="NO CUMPLE"/>
    <s v="CUMPLE"/>
    <x v="0"/>
    <s v="NO CUMPLE"/>
    <s v="NO CUMPLE"/>
  </r>
  <r>
    <s v="INC000002505799"/>
    <s v="VPN IP - MPLS"/>
    <x v="17"/>
    <s v="GESTION HD"/>
    <s v="NICOLAS A SAAVEDRA EGUILUZ"/>
    <s v="frp_fpetro"/>
    <s v="3-Moderado/Limitado"/>
    <s v="3-Medio"/>
    <s v="Media"/>
    <x v="0"/>
    <s v="NUTRISCO CHILE SA"/>
    <s v="REQ/Usuario SAP Francisca Mora"/>
    <s v="19/12/2023 15:47:17"/>
    <s v="19/12/2023 15:52:20"/>
    <x v="0"/>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s v="NO CUMPLE"/>
    <s v="NO CUMPLE"/>
    <x v="1"/>
    <s v="NO CUMPLE"/>
    <s v="NO CUMPLE"/>
    <s v="NO CUMPLE"/>
    <s v="NO CUMPLE"/>
    <x v="0"/>
    <s v="CUMPLE"/>
    <s v="NO CUMPLE"/>
  </r>
  <r>
    <s v="INC000002505802"/>
    <s v="HOSTING VIRTUAL"/>
    <x v="4"/>
    <s v="DUOC TICKET PENDIENTES"/>
    <s v="JUAN CARLOS UZCATEGUI FUGUETT"/>
    <s v="frp_disilv"/>
    <s v="3-Moderado/Limitado"/>
    <s v="4-Baja"/>
    <s v="Baja"/>
    <x v="0"/>
    <s v="FUNDACION INSTITUTO PROFESIONAL DUOC UC"/>
    <s v="REQ | DUOC | Reinicio de DC de sedes"/>
    <s v="19/12/2023 15:54:09"/>
    <s v="19/12/2023 15:58:37"/>
    <x v="0"/>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s v="NO CUMPLE"/>
    <s v="NO CUMPLE"/>
    <x v="1"/>
    <s v="NO CUMPLE"/>
    <s v="NO CUMPLE"/>
    <s v="NO CUMPLE"/>
    <s v="NO CUMPLE"/>
    <x v="0"/>
    <s v="CUMPLE"/>
    <s v="NO CUMPLE"/>
  </r>
  <r>
    <s v="INC000002505821"/>
    <s v="WIFI INDOOR"/>
    <x v="2"/>
    <s v="GESTION HD"/>
    <s v="LUIS RODRIGO ACEVEDO COLLIPAL"/>
    <s v="frp_fpetro"/>
    <s v="3-Moderado/Limitado"/>
    <s v="3-Medio"/>
    <s v="Media"/>
    <x v="0"/>
    <s v="TELEFONICA GLOBAL TECHNOLOGY S.A.AGENCIA EN CHILE"/>
    <s v="HD/Otero Dominguez Levantamiento VLAN VDOM Comms"/>
    <s v="19/12/2023 13:25:31"/>
    <s v="19/12/2023 13:29:08"/>
    <x v="0"/>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s v="NO CUMPLE"/>
    <s v="CUMPLE"/>
    <x v="0"/>
    <s v="NO CUMPLE"/>
    <s v="NO CUMPLE"/>
    <s v="NO CUMPLE"/>
    <s v="CUMPLE"/>
    <x v="0"/>
    <s v="NO CUMPLE"/>
    <s v="NO CUMPLE"/>
  </r>
  <r>
    <s v="INC000002506012"/>
    <s v="HOUSING"/>
    <x v="19"/>
    <s v="BELIEVE"/>
    <s v="SEBASTIAN A JARA VIDAL"/>
    <s v="frp_pcamay"/>
    <s v="3-Moderado/Limitado"/>
    <s v="3-Medio"/>
    <s v="Media"/>
    <x v="0"/>
    <s v="CHILENA CONSOLIDADA SEGUROS DE VIDA S.A."/>
    <s v="GESTION DATACENTER/ ACCESOS / Chilena consolidada"/>
    <s v="19/12/2023 15:35:51"/>
    <s v="19/12/2023 15:36:05"/>
    <x v="0"/>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s v="CUMPLE"/>
    <s v="NO CUMPLE"/>
    <x v="0"/>
    <s v="NO CUMPLE"/>
    <s v="NO CUMPLE"/>
    <s v="NO CUMPLE"/>
    <s v="NO CUMPLE"/>
    <x v="0"/>
    <s v="CUMPLE"/>
    <s v="NO CUMPLE"/>
  </r>
  <r>
    <s v="INC000002506032"/>
    <s v="RED INTERNA"/>
    <x v="8"/>
    <s v="APQ ACCESOS"/>
    <s v="JAVIER J BRAVO CARVAJAL"/>
    <s v="tct_javcac"/>
    <s v="4-Menor/Localizado"/>
    <s v="4-Baja"/>
    <s v="Baja"/>
    <x v="0"/>
    <s v="TELEFONICA CYBERSECURITY TECH CHILE SPA"/>
    <s v="REVISION DE PDU"/>
    <s v="19/12/2023 16:18:09"/>
    <s v="19/12/2023 16:19:59"/>
    <x v="0"/>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s v="CUMPLE"/>
    <s v="NO CUMPLE"/>
    <x v="0"/>
    <s v="NO CUMPLE"/>
    <s v="NO CUMPLE"/>
    <s v="CUMPLE"/>
    <s v="NO CUMPLE"/>
    <x v="0"/>
    <s v="NO CUMPLE"/>
    <s v="NO CUMPLE"/>
  </r>
  <r>
    <s v="INC000002506079"/>
    <s v="HOUSING"/>
    <x v="15"/>
    <s v="APQ ACCESOS"/>
    <s v="LUIS O MORALES ARENAS"/>
    <s v="tct_luimoa"/>
    <s v="4-Menor/Localizado"/>
    <s v="4-Baja"/>
    <s v="Baja"/>
    <x v="0"/>
    <s v="TELEFONICA EMPRESAS DE CHILE SA"/>
    <s v="SE GENERA TICKET DE SUPERVISION PARA CLIENTE HUAWEI"/>
    <s v="20/12/2023 3:14:26"/>
    <s v="20/12/2023 3:15:35"/>
    <x v="0"/>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s v="CUMPLE"/>
    <s v="NO CUMPLE"/>
    <x v="0"/>
    <s v="NO CUMPLE"/>
    <s v="NO CUMPLE"/>
    <s v="CUMPLE"/>
    <s v="NO CUMPLE"/>
    <x v="0"/>
    <s v="NO CUMPLE"/>
    <s v="NO CUMPLE"/>
  </r>
  <r>
    <s v="INC000002506094"/>
    <s v="VPN IP - MPLS"/>
    <x v="13"/>
    <s v="ADMINISTRADORES RESIDENTES"/>
    <s v="ANGEL CASTRO CABRERA"/>
    <s v="frp_kefern"/>
    <s v="3-Moderado/Limitado"/>
    <s v="3-Medio"/>
    <s v="Media"/>
    <x v="1"/>
    <s v="FARMACIAS AHUMADA S.A."/>
    <s v="GAMA/inconvenientes para ingresar a la plataforma del VDC"/>
    <s v="20/12/2023 9:11:34"/>
    <s v="20/12/2023 9:17:05"/>
    <x v="0"/>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s v="CUMPLE"/>
    <s v="NO CUMPLE"/>
    <x v="0"/>
    <s v="NO CUMPLE"/>
    <s v="NO CUMPLE"/>
    <s v="NO CUMPLE"/>
    <s v="NO CUMPLE"/>
    <x v="0"/>
    <s v="CUMPLE"/>
    <s v="NO CUMPLE"/>
  </r>
  <r>
    <s v="INC000002506183"/>
    <s v="OFFICE365"/>
    <x v="5"/>
    <s v="GESTION CALL CENTER"/>
    <s v="GIOVANNI D ROCCO VALENZUELA"/>
    <s v="frp_driosr"/>
    <s v="4-Menor/Localizado"/>
    <s v="4-Baja"/>
    <s v="Baja"/>
    <x v="0"/>
    <s v="GOBIERNO REGIONAL XII REGION MAGALLANES Y ANTARTICA CHILENA"/>
    <s v="MESA/CALL CENTER/ACTUALIZAR MICROSOFT 365"/>
    <s v="19/12/2023 16:52:04"/>
    <s v="19/12/2023 16:55:17"/>
    <x v="0"/>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s v="NO CUMPLE"/>
    <s v="CUMPLE"/>
    <x v="0"/>
    <s v="NO CUMPLE"/>
    <s v="NO CUMPLE"/>
    <s v="NO CUMPLE"/>
    <s v="NO CUMPLE"/>
    <x v="0"/>
    <s v="NO CUMPLE"/>
    <s v="CUMPLE"/>
  </r>
  <r>
    <s v="INC000002506207"/>
    <s v="HOUSING"/>
    <x v="19"/>
    <s v="BELIEVE"/>
    <s v="SEBASTIAN A JARA VIDAL"/>
    <s v="frp_jolsso"/>
    <s v="3-Moderado/Limitado"/>
    <s v="3-Medio"/>
    <s v="Media"/>
    <x v="0"/>
    <s v="IDOM INGENIERIA Y CONSULTORIA S.A. AGENCIA EN CHILE"/>
    <s v="GESTION DATACENTER/ ACCESOS /IDOM INGENIERIA Y CONSULTORIA S.A. AGENCIA EN CHILE"/>
    <s v="19/12/2023 16:04:14"/>
    <s v="19/12/2023 16:05:29"/>
    <x v="0"/>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s v="CUMPLE"/>
    <s v="NO CUMPLE"/>
    <x v="0"/>
    <s v="NO CUMPLE"/>
    <s v="NO CUMPLE"/>
    <s v="CUMPLE"/>
    <s v="NO CUMPLE"/>
    <x v="0"/>
    <s v="NO CUMPLE"/>
    <s v="NO CUMPLE"/>
  </r>
  <r>
    <s v="INC000002506208"/>
    <s v="INFRAESTRUCTURA DC"/>
    <x v="1"/>
    <s v="APQ ACCESOS"/>
    <s v="CARLOS F ARAYA RAMIREZ"/>
    <s v="tct_cararr"/>
    <s v="4-Menor/Localizado"/>
    <s v="4-Baja"/>
    <s v="Baja"/>
    <x v="0"/>
    <s v="TELEFONICA CYBERSECURITY TECH CHILE SPA"/>
    <s v="FACTIBILIDAD 79549"/>
    <s v="19/12/2023 16:04:09"/>
    <s v="19/12/2023 16:05:06"/>
    <x v="0"/>
    <s v="CDP ANTIGUO 1"/>
    <s v="CDP ANTIGUO 2"/>
    <s v="19/12/2023 16:20:30"/>
    <s v="19/12/2023 23:50:00"/>
    <s v="TELEFONICA TECH"/>
    <s v="FACTIBILIDAD ENVIADA"/>
    <d v="1899-12-30T00:14:59"/>
    <d v="1899-12-30T00:16:21"/>
    <d v="1899-12-30T00:01:22"/>
    <s v=""/>
    <s v="Cumplido"/>
    <m/>
    <m/>
    <m/>
    <m/>
    <m/>
    <d v="2023-11-16T00:00:00"/>
    <s v="CUMPLE"/>
    <s v="NO CUMPLE"/>
    <x v="0"/>
    <s v="NO CUMPLE"/>
    <s v="NO CUMPLE"/>
    <s v="CUMPLE"/>
    <s v="NO CUMPLE"/>
    <x v="0"/>
    <s v="NO CUMPLE"/>
    <s v="NO CUMPLE"/>
  </r>
  <r>
    <s v="INC000002506215"/>
    <s v="VPN IP - MPLS"/>
    <x v="17"/>
    <s v="GESTION HD"/>
    <s v="NICOLAS A SAAVEDRA EGUILUZ"/>
    <s v="frp_fpetro"/>
    <s v="3-Moderado/Limitado"/>
    <s v="3-Medio"/>
    <s v="Media"/>
    <x v="0"/>
    <s v="NUTRISCO CHILE SA"/>
    <s v="REQ/NUTRISCO: Usuarios activos en el sistema con la última fecha de login"/>
    <s v="19/12/2023 16:22:00"/>
    <s v="19/12/2023 16:23:47"/>
    <x v="0"/>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s v="NO CUMPLE"/>
    <s v="NO CUMPLE"/>
    <x v="1"/>
    <s v="NO CUMPLE"/>
    <s v="NO CUMPLE"/>
    <s v="NO CUMPLE"/>
    <s v="NO CUMPLE"/>
    <x v="0"/>
    <s v="CUMPLE"/>
    <s v="NO CUMPLE"/>
  </r>
  <r>
    <s v="INC000002506219"/>
    <s v="HOUSING"/>
    <x v="15"/>
    <s v="APQ ACCESOS"/>
    <s v="JOSE G MARQUEZ MARCANO"/>
    <s v="tct_josmam"/>
    <s v="4-Menor/Localizado"/>
    <s v="4-Baja"/>
    <s v="Baja"/>
    <x v="0"/>
    <s v="TELEFONICA EMPRESAS DE CHILE SA"/>
    <s v="TOMA DE ALARMAS DE CLIENTES"/>
    <s v="19/12/2023 16:46:11"/>
    <s v="19/12/2023 16:46:59"/>
    <x v="0"/>
    <s v="CDP ANTIGUO 1"/>
    <s v="CDP ANTIGUO 2"/>
    <s v="19/12/2023 16:48:49"/>
    <s v="19/12/2023 23:50:00"/>
    <s v="TOMA DE ALARMAS DE CLIENTES"/>
    <s v="TOMA DE ALARMAS REALIZADAS"/>
    <d v="1899-12-30T00:01:30"/>
    <d v="1899-12-30T00:02:38"/>
    <d v="1899-12-30T00:01:08"/>
    <s v=""/>
    <s v="Cumplido"/>
    <m/>
    <m/>
    <m/>
    <m/>
    <m/>
    <d v="2023-11-16T00:00:00"/>
    <s v="CUMPLE"/>
    <s v="NO CUMPLE"/>
    <x v="0"/>
    <s v="NO CUMPLE"/>
    <s v="NO CUMPLE"/>
    <s v="CUMPLE"/>
    <s v="NO CUMPLE"/>
    <x v="0"/>
    <s v="NO CUMPLE"/>
    <s v="NO CUMPLE"/>
  </r>
  <r>
    <s v="INC000002506220"/>
    <s v="RED INTERNA"/>
    <x v="0"/>
    <s v="APQ ACCESOS"/>
    <s v="CRISTOPHER MALDONADO ROMERO"/>
    <s v="tct_cmaldo"/>
    <s v="4-Menor/Localizado"/>
    <s v="4-Baja"/>
    <s v="Baja"/>
    <x v="0"/>
    <s v="TELEFONICA EMPRESAS DE CHILE SA"/>
    <s v="RONDA TOMA DE TEMPERATURAS SALAS TIC"/>
    <s v="19/12/2023 16:48:35"/>
    <s v="19/12/2023 16:49:42"/>
    <x v="0"/>
    <s v="CDP ANTIGUO 1"/>
    <s v="CDP ANTIGUO 2"/>
    <s v="19/12/2023 17:16:40"/>
    <s v="19/12/2023 23:50:00"/>
    <m/>
    <s v="RONDA REALIZADA"/>
    <d v="1899-12-30T00:00:00"/>
    <d v="1899-12-30T00:00:00"/>
    <d v="1899-12-30T00:00:00"/>
    <s v=""/>
    <s v="Cumplido"/>
    <m/>
    <m/>
    <m/>
    <m/>
    <m/>
    <d v="2023-11-16T00:00:00"/>
    <s v="CUMPLE"/>
    <s v="NO CUMPLE"/>
    <x v="0"/>
    <s v="NO CUMPLE"/>
    <s v="NO CUMPLE"/>
    <s v="CUMPLE"/>
    <s v="NO CUMPLE"/>
    <x v="0"/>
    <s v="NO CUMPLE"/>
    <s v="NO CUMPLE"/>
  </r>
  <r>
    <s v="INC000002506230"/>
    <s v="VPN IP - MPLS"/>
    <x v="4"/>
    <s v="BELIEVE"/>
    <s v="GIOVANNI D ROCCO VALENZUELA"/>
    <s v="frp_jolsso"/>
    <s v="4-Menor/Localizado"/>
    <s v="4-Baja"/>
    <s v="Baja"/>
    <x v="0"/>
    <s v="FUNDACION INSTITUTO PROFESIONAL DUOC UC"/>
    <s v="REQ / SOC / RE: Acceso Servidor Deep Security San Martin"/>
    <s v="19/12/2023 16:58:38"/>
    <s v="19/12/2023 17:00:39"/>
    <x v="0"/>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s v="NO CUMPLE"/>
    <s v="CUMPLE"/>
    <x v="0"/>
    <s v="NO CUMPLE"/>
    <s v="NO CUMPLE"/>
    <s v="NO CUMPLE"/>
    <s v="CUMPLE"/>
    <x v="0"/>
    <s v="NO CUMPLE"/>
    <s v="NO CUMPLE"/>
  </r>
  <r>
    <s v="INC000002506249"/>
    <s v="HOSTING VIRTUAL"/>
    <x v="4"/>
    <s v="DUOC TICKET AUTOMATICO"/>
    <s v="PAUL A SEPULVEDA ALVAREZ"/>
    <s v="frp_jciert"/>
    <s v="3-Moderado/Limitado"/>
    <s v="3-Medio"/>
    <s v="Media"/>
    <x v="0"/>
    <s v="FUNDACION INSTITUTO PROFESIONAL DUOC UC"/>
    <s v="DUOC | RE: Verificación de dominio - ticket Ticket#101724611"/>
    <s v="19/12/2023 17:39:57"/>
    <s v="19/12/2023 17:48:19"/>
    <x v="0"/>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s v="CUMPLE"/>
    <s v="NO CUMPLE"/>
    <x v="0"/>
    <s v="NO CUMPLE"/>
    <s v="NO CUMPLE"/>
    <s v="CUMPLE"/>
    <s v="NO CUMPLE"/>
    <x v="0"/>
    <s v="NO CUMPLE"/>
    <s v="NO CUMPLE"/>
  </r>
  <r>
    <s v="INC000002506254"/>
    <s v="HOUSING"/>
    <x v="16"/>
    <s v="BELIEVE"/>
    <s v="JORGE S LORCA LEIVA"/>
    <s v="frp_fbalab"/>
    <s v="3-Moderado/Limitado"/>
    <s v="3-Medio"/>
    <s v="Media"/>
    <x v="0"/>
    <s v="TELEFONICA EMPRESAS DE CHILE SA"/>
    <s v="GESTION DATACENTER/ ACCESOS / GTD - S&amp;A CONSULTORES"/>
    <s v="19/12/2023 17:51:37"/>
    <s v="19/12/2023 17:53:02"/>
    <x v="0"/>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s v="CUMPLE"/>
    <s v="NO CUMPLE"/>
    <x v="0"/>
    <s v="NO CUMPLE"/>
    <s v="NO CUMPLE"/>
    <s v="NO CUMPLE"/>
    <s v="CUMPLE"/>
    <x v="0"/>
    <s v="NO CUMPLE"/>
    <s v="NO CUMPLE"/>
  </r>
  <r>
    <s v="INC000002506261"/>
    <s v="HOUSING"/>
    <x v="14"/>
    <s v="BELIEVE"/>
    <s v="CRISTOPHER MALDONADO ROMERO"/>
    <s v="frp_fbalab"/>
    <s v="3-Moderado/Limitado"/>
    <s v="3-Medio"/>
    <s v="Media"/>
    <x v="0"/>
    <s v="TELEFONICA EMPRESAS DE CHILE SA"/>
    <s v="GESTION DATACENTER/ ACCESOS / TELEFONICA EMPRESAS DE CHILE SA"/>
    <s v="19/12/2023 18:15:42"/>
    <s v="19/12/2023 18:17:41"/>
    <x v="0"/>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s v="CUMPLE"/>
    <s v="NO CUMPLE"/>
    <x v="0"/>
    <s v="NO CUMPLE"/>
    <s v="NO CUMPLE"/>
    <s v="CUMPLE"/>
    <s v="NO CUMPLE"/>
    <x v="0"/>
    <s v="NO CUMPLE"/>
    <s v="NO CUMPLE"/>
  </r>
  <r>
    <s v="INC000002506275"/>
    <s v="RED INTERNA"/>
    <x v="0"/>
    <s v="APQ ACCESOS"/>
    <s v="CRISTOPHER MALDONADO ROMERO"/>
    <s v="tct_cmaldo"/>
    <s v="4-Menor/Localizado"/>
    <s v="4-Baja"/>
    <s v="Baja"/>
    <x v="0"/>
    <s v="TELEFONICA EMPRESAS DE CHILE SA"/>
    <s v="RONDA TOMA DE TEMPERATURAS SALAS TIC"/>
    <s v="19/12/2023 19:19:37"/>
    <s v="19/12/2023 19:20:22"/>
    <x v="0"/>
    <s v="CDP ANTIGUO 1"/>
    <s v="CDP ANTIGUO 2"/>
    <s v="19/12/2023 19:38:57"/>
    <s v="19/12/2023 23:50:00"/>
    <m/>
    <s v="RONDA REALIZADA"/>
    <d v="1899-12-30T00:00:00"/>
    <d v="1899-12-30T00:00:00"/>
    <d v="1899-12-30T00:00:00"/>
    <s v=""/>
    <s v="Cumplido"/>
    <m/>
    <m/>
    <m/>
    <m/>
    <m/>
    <d v="2023-11-17T00:00:00"/>
    <s v="CUMPLE"/>
    <s v="NO CUMPLE"/>
    <x v="0"/>
    <s v="NO CUMPLE"/>
    <s v="NO CUMPLE"/>
    <s v="CUMPLE"/>
    <s v="NO CUMPLE"/>
    <x v="0"/>
    <s v="NO CUMPLE"/>
    <s v="NO CUMPLE"/>
  </r>
  <r>
    <s v="INC000002506277"/>
    <s v="RED INTERNA"/>
    <x v="0"/>
    <s v="APQ ACCESOS"/>
    <s v="CRISTOPHER MALDONADO ROMERO"/>
    <s v="tct_cmaldo"/>
    <s v="4-Menor/Localizado"/>
    <s v="4-Baja"/>
    <s v="Baja"/>
    <x v="0"/>
    <s v="TELEFONICA EMPRESAS DE CHILE SA"/>
    <s v="RONDA TOMA DE TEMPERATURAS SALAS TIC"/>
    <s v="19/12/2023 19:21:03"/>
    <s v="19/12/2023 19:22:00"/>
    <x v="0"/>
    <s v="CDP ANTIGUO 1"/>
    <s v="CDP ANTIGUO 2"/>
    <s v="19/12/2023 19:43:50"/>
    <s v="19/12/2023 23:50:00"/>
    <m/>
    <s v="RONDA REALIZADA"/>
    <d v="1899-12-30T00:00:00"/>
    <d v="1899-12-30T00:00:00"/>
    <d v="1899-12-30T00:00:00"/>
    <s v=""/>
    <s v="Cumplido"/>
    <m/>
    <m/>
    <m/>
    <m/>
    <m/>
    <d v="2023-11-17T00:00:00"/>
    <s v="CUMPLE"/>
    <s v="NO CUMPLE"/>
    <x v="0"/>
    <s v="NO CUMPLE"/>
    <s v="NO CUMPLE"/>
    <s v="CUMPLE"/>
    <s v="NO CUMPLE"/>
    <x v="0"/>
    <s v="NO CUMPLE"/>
    <s v="NO CUMPLE"/>
  </r>
  <r>
    <s v="INC000002506284"/>
    <s v="CLOUD PBX"/>
    <x v="13"/>
    <s v="GESTION HD"/>
    <s v="MOISES E MONTERO RAMOS"/>
    <s v="frp_jesanc"/>
    <s v="4-Menor/Localizado"/>
    <s v="4-Baja"/>
    <s v="Baja"/>
    <x v="0"/>
    <s v="TELEFONICA CHILE S.A."/>
    <s v="REQ / Requerimiento: Cloud - VDC - Reinicio controlado de Celdas vCloud"/>
    <s v="19/12/2023 22:06:02"/>
    <s v="19/12/2023 22:09:14"/>
    <x v="0"/>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s v="NO CUMPLE"/>
    <s v="CUMPLE"/>
    <x v="0"/>
    <s v="NO CUMPLE"/>
    <s v="NO CUMPLE"/>
    <s v="NO CUMPLE"/>
    <s v="NO CUMPLE"/>
    <x v="0"/>
    <s v="CUMPLE"/>
    <s v="NO CUMPLE"/>
  </r>
  <r>
    <s v="INC000002506332"/>
    <s v="HOUSING"/>
    <x v="16"/>
    <s v="BELIEVE"/>
    <s v="LUIS O MORALES ARENAS"/>
    <s v="frp_pcamay"/>
    <s v="3-Moderado/Limitado"/>
    <s v="3-Medio"/>
    <s v="Media"/>
    <x v="1"/>
    <s v="TELEFONICA EMPRESAS DE CHILE SA"/>
    <s v="GESTION DATACENTER/ ACCESOS / TELEFONICA"/>
    <s v="19/12/2023 17:30:09"/>
    <s v="19/12/2023 17:31:23"/>
    <x v="0"/>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s v="CUMPLE"/>
    <s v="NO CUMPLE"/>
    <x v="0"/>
    <s v="NO CUMPLE"/>
    <s v="NO CUMPLE"/>
    <s v="NO CUMPLE"/>
    <s v="NO CUMPLE"/>
    <x v="1"/>
    <s v="NO CUMPLE"/>
    <s v="NO CUMPLE"/>
  </r>
  <r>
    <s v="INC000002506351"/>
    <s v="HOUSING"/>
    <x v="16"/>
    <s v="BELIEVE"/>
    <s v="LUIS O MORALES ARENAS"/>
    <s v="frp_pcamay"/>
    <s v="3-Moderado/Limitado"/>
    <s v="3-Medio"/>
    <s v="Media"/>
    <x v="0"/>
    <s v="SONDA S A"/>
    <s v="GESTION DATACENTER/ ACCESOS / SONDA S A"/>
    <s v="19/12/2023 18:13:42"/>
    <s v="19/12/2023 18:14:49"/>
    <x v="0"/>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s v="CUMPLE"/>
    <s v="NO CUMPLE"/>
    <x v="0"/>
    <s v="NO CUMPLE"/>
    <s v="NO CUMPLE"/>
    <s v="NO CUMPLE"/>
    <s v="NO CUMPLE"/>
    <x v="1"/>
    <s v="NO CUMPLE"/>
    <s v="NO CUMPLE"/>
  </r>
  <r>
    <s v="INC000002506402"/>
    <s v="VPN IP - MPLS"/>
    <x v="13"/>
    <s v="BELIEVE"/>
    <s v="DEIBY Y SANTOYO MONTEROLA"/>
    <s v="frp_kaldor"/>
    <s v="3-Moderado/Limitado"/>
    <s v="3-Medio"/>
    <s v="Media"/>
    <x v="0"/>
    <s v="FARMACIAS AHUMADA S.A."/>
    <s v="GAMA / Agregar imagen ISO Biblioteca de medios VDC"/>
    <s v="19/12/2023 21:07:37"/>
    <s v="19/12/2023 21:11:30"/>
    <x v="0"/>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s v="NO CUMPLE"/>
    <s v="NO CUMPLE"/>
    <x v="1"/>
    <s v="NO CUMPLE"/>
    <s v="NO CUMPLE"/>
    <s v="NO CUMPLE"/>
    <s v="NO CUMPLE"/>
    <x v="0"/>
    <s v="CUMPLE"/>
    <s v="NO CUMPLE"/>
  </r>
  <r>
    <s v="INC000002506617"/>
    <s v="HOUSING"/>
    <x v="16"/>
    <s v="BELIEVE"/>
    <s v="FERNEY D GARZON PEÑA"/>
    <s v="frp_jolsso"/>
    <s v="3-Moderado/Limitado"/>
    <s v="3-Medio"/>
    <s v="Media"/>
    <x v="0"/>
    <s v="TELEFONICA EMPRESAS DE CHILE SA"/>
    <s v="GESTION DATACENTER/ ACCESOS /TELEFONICA EMPRESAS DE CHILE SA"/>
    <s v="19/12/2023 19:56:32"/>
    <s v="19/12/2023 19:58:21"/>
    <x v="0"/>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s v="NO CUMPLE"/>
    <s v="NO CUMPLE"/>
    <x v="0"/>
    <s v="CUMPLE"/>
    <s v="NO CUMPLE"/>
    <s v="NO CUMPLE"/>
    <s v="NO CUMPLE"/>
    <x v="0"/>
    <s v="CUMPLE"/>
    <s v="NO CUMPLE"/>
  </r>
  <r>
    <s v="INC000002506677"/>
    <s v="TICKET-INTELIGENTE"/>
    <x v="4"/>
    <s v="GESTION TI"/>
    <s v="JUAN CARLOS UZCATEGUI FUGUETT"/>
    <s v="USR_TSIGHT"/>
    <s v="1-Extenso/Generalizado"/>
    <s v="4-Baja"/>
    <s v="Baja"/>
    <x v="1"/>
    <s v="FUNDACION INSTITUTO PROFESIONAL DUOC UC"/>
    <s v="fiprdu01 - dcadmavaras TICKET AUTOMATICO"/>
    <s v="19/12/2023 21:42:52"/>
    <s v="19/12/2023 21:42:52"/>
    <x v="0"/>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s v="CUMPLE"/>
    <s v="NO CUMPLE"/>
    <x v="0"/>
    <s v="NO CUMPLE"/>
    <s v="NO CUMPLE"/>
    <s v="NO CUMPLE"/>
    <s v="NO CUMPLE"/>
    <x v="0"/>
    <s v="CUMPLE"/>
    <s v="NO CUMPLE"/>
  </r>
  <r>
    <s v="INC000002506686"/>
    <s v="HOUSING"/>
    <x v="16"/>
    <s v="BELIEVE"/>
    <s v="LUIS O MORALES ARENAS"/>
    <s v="frp_josama"/>
    <s v="3-Moderado/Limitado"/>
    <s v="3-Medio"/>
    <s v="Media"/>
    <x v="0"/>
    <s v="TELEFONICA EMPRESAS DE CHILE SA"/>
    <s v="GESTION DATACENTER/ ACCESOS/  DC PAINE/ TELEFONICA EMPRESAS DE CHILE SA"/>
    <s v="19/12/2023 23:14:09"/>
    <s v="19/12/2023 23:19:56"/>
    <x v="0"/>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s v="CUMPLE"/>
    <s v="NO CUMPLE"/>
    <x v="0"/>
    <s v="NO CUMPLE"/>
    <s v="NO CUMPLE"/>
    <s v="CUMPLE"/>
    <s v="NO CUMPLE"/>
    <x v="0"/>
    <s v="NO CUMPLE"/>
    <s v="NO CUMPLE"/>
  </r>
  <r>
    <s v="INC000002506735"/>
    <s v="HOUSING"/>
    <x v="15"/>
    <s v="APQ ACCESOS"/>
    <s v="LUIS O MORALES ARENAS"/>
    <s v="tct_luimoa"/>
    <s v="4-Menor/Localizado"/>
    <s v="4-Baja"/>
    <s v="Baja"/>
    <x v="0"/>
    <s v="TELEFONICA EMPRESAS DE CHILE SA"/>
    <s v="SE GENERA TICKET POR RONDA Y REVISION DE SALAS TECNICAS"/>
    <s v="20/12/2023 6:33:50"/>
    <s v="20/12/2023 6:35:17"/>
    <x v="0"/>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s v="CUMPLE"/>
    <s v="NO CUMPLE"/>
    <x v="0"/>
    <s v="NO CUMPLE"/>
    <s v="NO CUMPLE"/>
    <s v="CUMPLE"/>
    <s v="NO CUMPLE"/>
    <x v="0"/>
    <s v="NO CUMPLE"/>
    <s v="NO CUMPLE"/>
  </r>
  <r>
    <s v="INC000002506737"/>
    <s v="HOUSING"/>
    <x v="15"/>
    <s v="APQ ACCESOS"/>
    <s v="LUIS O MORALES ARENAS"/>
    <s v="tct_luimoa"/>
    <s v="4-Menor/Localizado"/>
    <s v="4-Baja"/>
    <s v="Baja"/>
    <x v="0"/>
    <s v="TELEFONICA EMPRESAS DE CHILE SA"/>
    <s v="SE GENERA TICKET POR REVISION Y TOMA DE ALARMA DE CLIENTES"/>
    <s v="20/12/2023 6:37:50"/>
    <s v="20/12/2023 6:39:26"/>
    <x v="0"/>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s v="CUMPLE"/>
    <s v="NO CUMPLE"/>
    <x v="0"/>
    <s v="NO CUMPLE"/>
    <s v="NO CUMPLE"/>
    <s v="CUMPLE"/>
    <s v="NO CUMPLE"/>
    <x v="0"/>
    <s v="NO CUMPLE"/>
    <s v="NO CUMPLE"/>
  </r>
  <r>
    <s v="INC000002506808"/>
    <s v="HOUSING"/>
    <x v="15"/>
    <s v="APQ ACCESOS"/>
    <s v="LUIS O MORALES ARENAS"/>
    <s v="tct_luimoa"/>
    <s v="4-Menor/Localizado"/>
    <s v="4-Baja"/>
    <s v="Baja"/>
    <x v="0"/>
    <s v="TELEFONICA EMPRESAS DE CHILE SA"/>
    <s v="SE GENERA TICKET DE SUPERVISION PARA CLIENTE TELEFONICA"/>
    <s v="20/12/2023 0:32:53"/>
    <s v="20/12/2023 0:34:04"/>
    <x v="0"/>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s v="CUMPLE"/>
    <s v="NO CUMPLE"/>
    <x v="0"/>
    <s v="NO CUMPLE"/>
    <s v="NO CUMPLE"/>
    <s v="CUMPLE"/>
    <s v="NO CUMPLE"/>
    <x v="0"/>
    <s v="NO CUMPLE"/>
    <s v="NO CUMPLE"/>
  </r>
  <r>
    <s v="INC000002506821"/>
    <s v="HOUSING"/>
    <x v="6"/>
    <s v="APQ ACCESOS"/>
    <s v="EDUARDO A NUÑEZ LAMOZA"/>
    <s v="tct_edunul"/>
    <s v="4-Menor/Localizado"/>
    <s v="4-Baja"/>
    <s v="Baja"/>
    <x v="0"/>
    <s v="TELEFONICA CYBERSECURITY TECH CHILE SPA"/>
    <s v="TOMA DE TEMPERATURAS"/>
    <s v="20/12/2023 6:36:03"/>
    <s v="20/12/2023 6:37:14"/>
    <x v="0"/>
    <s v="TI"/>
    <s v="CLIMA"/>
    <s v="20/12/2023 6:37:40"/>
    <s v="20/12/2023 23:50:00"/>
    <s v="TOMA DE TEMPERATURAS"/>
    <s v="RONDA REALIZADA"/>
    <d v="1899-12-30T00:00:00"/>
    <d v="1899-12-30T00:00:00"/>
    <d v="1899-12-30T00:00:00"/>
    <s v=""/>
    <s v="Cumplido"/>
    <m/>
    <m/>
    <m/>
    <m/>
    <m/>
    <d v="2023-11-17T00:00:00"/>
    <s v="CUMPLE"/>
    <s v="NO CUMPLE"/>
    <x v="0"/>
    <s v="NO CUMPLE"/>
    <s v="NO CUMPLE"/>
    <s v="CUMPLE"/>
    <s v="NO CUMPLE"/>
    <x v="0"/>
    <s v="NO CUMPLE"/>
    <s v="NO CUMPLE"/>
  </r>
  <r>
    <s v="INC000002506823"/>
    <s v="HOUSING"/>
    <x v="6"/>
    <s v="APQ ACCESOS"/>
    <s v="EDUARDO A NUÑEZ LAMOZA"/>
    <s v="tct_edunul"/>
    <s v="4-Menor/Localizado"/>
    <s v="4-Baja"/>
    <s v="Baja"/>
    <x v="0"/>
    <s v="TELEFONICA CYBERSECURITY TECH CHILE SPA"/>
    <s v="RONDA SALAS TECNICAS"/>
    <s v="20/12/2023 6:37:55"/>
    <s v="20/12/2023 6:38:56"/>
    <x v="0"/>
    <s v="TI"/>
    <s v="CLIMA"/>
    <s v="20/12/2023 6:39:22"/>
    <s v="20/12/2023 23:50:00"/>
    <s v="RONDA SALAS TECNICAS"/>
    <s v="RONDA REALIZADA"/>
    <d v="1899-12-30T00:00:00"/>
    <d v="1899-12-30T00:00:00"/>
    <d v="1899-12-30T00:00:00"/>
    <s v=""/>
    <s v="Cumplido"/>
    <m/>
    <m/>
    <m/>
    <m/>
    <m/>
    <d v="2023-11-17T00:00:00"/>
    <s v="CUMPLE"/>
    <s v="NO CUMPLE"/>
    <x v="0"/>
    <s v="NO CUMPLE"/>
    <s v="NO CUMPLE"/>
    <s v="CUMPLE"/>
    <s v="NO CUMPLE"/>
    <x v="0"/>
    <s v="NO CUMPLE"/>
    <s v="NO CUMPLE"/>
  </r>
  <r>
    <s v="INC000002506825"/>
    <s v="HOUSING"/>
    <x v="6"/>
    <s v="APQ ACCESOS"/>
    <s v="EDUARDO A NUÑEZ LAMOZA"/>
    <s v="tct_edunul"/>
    <s v="4-Menor/Localizado"/>
    <s v="4-Baja"/>
    <s v="Baja"/>
    <x v="0"/>
    <s v="TELEFONICA CYBERSECURITY TECH CHILE SPA"/>
    <s v="TOMA DE TEMPERATURAS"/>
    <s v="20/12/2023 6:39:37"/>
    <s v="20/12/2023 6:40:34"/>
    <x v="0"/>
    <s v="TI"/>
    <s v="CLIMA"/>
    <s v="20/12/2023 6:40:57"/>
    <s v="20/12/2023 23:50:00"/>
    <s v="TOMA DE TEMPERATURAS"/>
    <s v="RONDA REALIZADA"/>
    <d v="1899-12-30T00:00:00"/>
    <d v="1899-12-30T00:00:00"/>
    <d v="1899-12-30T00:00:00"/>
    <s v=""/>
    <s v="Cumplido"/>
    <m/>
    <m/>
    <m/>
    <m/>
    <m/>
    <d v="2023-11-17T00:00:00"/>
    <s v="CUMPLE"/>
    <s v="NO CUMPLE"/>
    <x v="0"/>
    <s v="NO CUMPLE"/>
    <s v="NO CUMPLE"/>
    <s v="CUMPLE"/>
    <s v="NO CUMPLE"/>
    <x v="0"/>
    <s v="NO CUMPLE"/>
    <s v="NO CUMPLE"/>
  </r>
  <r>
    <s v="INC000002506827"/>
    <s v="HOUSING"/>
    <x v="6"/>
    <s v="APQ ACCESOS"/>
    <s v="EDUARDO A NUÑEZ LAMOZA"/>
    <s v="tct_edunul"/>
    <s v="4-Menor/Localizado"/>
    <s v="4-Baja"/>
    <s v="Baja"/>
    <x v="0"/>
    <s v="TELEFONICA CYBERSECURITY TECH CHILE SPA"/>
    <s v="RONDA SALAS TECNICAS"/>
    <s v="20/12/2023 6:41:15"/>
    <s v="20/12/2023 6:42:11"/>
    <x v="0"/>
    <s v="TI"/>
    <s v="INFRAESTRUCTURA"/>
    <s v="20/12/2023 6:42:29"/>
    <s v="20/12/2023 23:50:00"/>
    <s v="REVISION DE SALAS Y RACK"/>
    <s v="RONDA REALIZADA"/>
    <d v="1899-12-30T00:00:00"/>
    <d v="1899-12-30T00:00:00"/>
    <d v="1899-12-30T00:00:00"/>
    <s v=""/>
    <s v="Cumplido"/>
    <m/>
    <m/>
    <m/>
    <m/>
    <m/>
    <d v="2023-11-17T00:00:00"/>
    <s v="CUMPLE"/>
    <s v="NO CUMPLE"/>
    <x v="0"/>
    <s v="NO CUMPLE"/>
    <s v="NO CUMPLE"/>
    <s v="CUMPLE"/>
    <s v="NO CUMPLE"/>
    <x v="0"/>
    <s v="NO CUMPLE"/>
    <s v="NO CUMPLE"/>
  </r>
  <r>
    <s v="INC000002506829"/>
    <s v="HOUSING"/>
    <x v="6"/>
    <s v="APQ ACCESOS"/>
    <s v="EDUARDO A NUÑEZ LAMOZA"/>
    <s v="tct_edunul"/>
    <s v="4-Menor/Localizado"/>
    <s v="4-Baja"/>
    <s v="Baja"/>
    <x v="0"/>
    <s v="TELEFONICA CYBERSECURITY TECH CHILE SPA"/>
    <s v="RONDA SALAS TECNICAS"/>
    <s v="20/12/2023 6:43:06"/>
    <s v="20/12/2023 6:44:09"/>
    <x v="0"/>
    <s v="TI"/>
    <s v="INFRAESTRUCTURA"/>
    <s v="20/12/2023 6:44:32"/>
    <s v="20/12/2023 23:50:00"/>
    <s v="REVISION DE SALAS Y RACK"/>
    <s v="RONDA REALIZADA"/>
    <d v="1899-12-30T00:00:00"/>
    <d v="1899-12-30T00:00:00"/>
    <d v="1899-12-30T00:00:00"/>
    <s v=""/>
    <s v="Cumplido"/>
    <m/>
    <m/>
    <m/>
    <m/>
    <m/>
    <d v="2023-11-20T00:00:00"/>
    <s v="CUMPLE"/>
    <s v="NO CUMPLE"/>
    <x v="0"/>
    <s v="NO CUMPLE"/>
    <s v="NO CUMPLE"/>
    <s v="CUMPLE"/>
    <s v="NO CUMPLE"/>
    <x v="0"/>
    <s v="NO CUMPLE"/>
    <s v="NO CUMPLE"/>
  </r>
  <r>
    <s v="INC000002506831"/>
    <s v="HOUSING"/>
    <x v="6"/>
    <s v="APQ ACCESOS"/>
    <s v="EDUARDO A NUÑEZ LAMOZA"/>
    <s v="tct_edunul"/>
    <s v="4-Menor/Localizado"/>
    <s v="4-Baja"/>
    <s v="Baja"/>
    <x v="0"/>
    <s v="TELEFONICA CYBERSECURITY TECH CHILE SPA"/>
    <s v="RONDA SALAS TECNICAS"/>
    <s v="20/12/2023 6:44:48"/>
    <s v="20/12/2023 6:45:51"/>
    <x v="0"/>
    <s v="TI"/>
    <s v="INFRAESTRUCTURA"/>
    <s v="20/12/2023 6:46:10"/>
    <s v="20/12/2023 23:50:00"/>
    <s v="REVISION DE SALAS Y RACK"/>
    <s v="RONDA REALIZADA"/>
    <d v="1899-12-30T00:00:00"/>
    <d v="1899-12-30T00:00:00"/>
    <d v="1899-12-30T00:00:00"/>
    <s v=""/>
    <s v="Cumplido"/>
    <m/>
    <m/>
    <m/>
    <m/>
    <m/>
    <d v="2023-11-17T00:00:00"/>
    <s v="CUMPLE"/>
    <s v="NO CUMPLE"/>
    <x v="0"/>
    <s v="NO CUMPLE"/>
    <s v="NO CUMPLE"/>
    <s v="CUMPLE"/>
    <s v="NO CUMPLE"/>
    <x v="0"/>
    <s v="NO CUMPLE"/>
    <s v="NO CUMPLE"/>
  </r>
  <r>
    <s v="INC000002506837"/>
    <s v="SAP"/>
    <x v="17"/>
    <s v="CLOUD SAP HANA"/>
    <s v="NICOLAS A SAAVEDRA EGUILUZ"/>
    <s v="tct_nsaave"/>
    <s v="4-Menor/Localizado"/>
    <s v="4-Baja"/>
    <s v="Baja"/>
    <x v="0"/>
    <s v="TELEFONICA EMPRESAS DE CHILE SA"/>
    <s v="Checklist Diario Clientes 20.12.23"/>
    <s v="20/12/2023 7:40:09"/>
    <s v="20/12/2023 7:41:12"/>
    <x v="0"/>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x v="0"/>
    <s v="NO CUMPLE"/>
    <s v="NO CUMPLE"/>
    <s v="CUMPLE"/>
    <s v="NO CUMPLE"/>
    <x v="0"/>
    <s v="NO CUMPLE"/>
    <s v="NO CUMPLE"/>
  </r>
  <r>
    <s v="INC000002506889"/>
    <s v="INFRAESTRUCTURA DC"/>
    <x v="8"/>
    <s v="APQ ACCESOS"/>
    <s v="JONATHAN A MARQUEZ ASTENGO"/>
    <s v="tct_jmarqu"/>
    <s v="4-Menor/Localizado"/>
    <s v="4-Baja"/>
    <s v="Baja"/>
    <x v="0"/>
    <s v="TELEFONICA CYBERSECURITY TECH CHILE SPA"/>
    <s v="FACTIBILIDAD ARTIKOS/CRQ 79676"/>
    <s v="20/12/2023 10:34:42"/>
    <s v="20/12/2023 10:36:30"/>
    <x v="0"/>
    <s v="CDP ANTIGUO 1"/>
    <s v="CDP ANTIGUO 2"/>
    <s v="20/12/2023 10:38:04"/>
    <s v="20/12/2023 23:50:00"/>
    <s v="FACTIBILIDAD PARA RETIRO DE EQUIPOS"/>
    <s v="FACTIBILIDAD ENVIADA"/>
    <d v="1899-12-30T00:00:00"/>
    <d v="1899-12-30T00:00:00"/>
    <d v="1899-12-30T00:00:00"/>
    <s v=""/>
    <s v="Cumplido"/>
    <m/>
    <m/>
    <m/>
    <m/>
    <m/>
    <d v="2023-11-17T00:00:00"/>
    <s v="CUMPLE"/>
    <s v="NO CUMPLE"/>
    <x v="0"/>
    <s v="NO CUMPLE"/>
    <s v="NO CUMPLE"/>
    <s v="CUMPLE"/>
    <s v="NO CUMPLE"/>
    <x v="0"/>
    <s v="NO CUMPLE"/>
    <s v="NO CUMPLE"/>
  </r>
  <r>
    <s v="INC000002506929"/>
    <s v="TICKET-INTELIGENTE"/>
    <x v="4"/>
    <s v="GESTION TI"/>
    <s v="JUAN CARLOS UZCATEGUI FUGUETT"/>
    <s v="USR_TSIGHT"/>
    <s v="1-Extenso/Generalizado"/>
    <s v="4-Baja"/>
    <s v="Baja"/>
    <x v="1"/>
    <s v="FUNDACION INSTITUTO PROFESIONAL DUOC UC"/>
    <s v="fiprdu01 - dc_acdecontinua TICKET AUTOMATICO"/>
    <s v="20/12/2023 2:32:08"/>
    <s v="20/12/2023 2:32:08"/>
    <x v="0"/>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s v="CUMPLE"/>
    <s v="NO CUMPLE"/>
    <x v="0"/>
    <s v="NO CUMPLE"/>
    <s v="NO CUMPLE"/>
    <s v="NO CUMPLE"/>
    <s v="NO CUMPLE"/>
    <x v="1"/>
    <s v="NO CUMPLE"/>
    <s v="NO CUMPLE"/>
  </r>
  <r>
    <s v="INC000002506963"/>
    <s v="TICKET-INTELIGENTE"/>
    <x v="3"/>
    <s v="GESTION TI"/>
    <s v="VICTOR SEPULVEDA GAMARRA"/>
    <s v="USR_TSIGHT"/>
    <s v="1-Extenso/Generalizado"/>
    <s v="4-Baja"/>
    <s v="Baja"/>
    <x v="1"/>
    <s v="BLUMAR S.A."/>
    <s v="blumar01 - blutssaperp TICKET AUTOMATICO"/>
    <s v="20/12/2023 3:13:55"/>
    <s v="20/12/2023 3:13:55"/>
    <x v="0"/>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s v="CUMPLE"/>
    <s v="NO CUMPLE"/>
    <x v="0"/>
    <s v="NO CUMPLE"/>
    <s v="NO CUMPLE"/>
    <s v="NO CUMPLE"/>
    <s v="CUMPLE"/>
    <x v="0"/>
    <s v="NO CUMPLE"/>
    <s v="NO CUMPLE"/>
  </r>
  <r>
    <s v="INC000002507382"/>
    <s v="HOUSING"/>
    <x v="19"/>
    <s v="BELIEVE"/>
    <s v="SEBASTIAN A JARA VIDAL"/>
    <s v="frp_josama"/>
    <s v="3-Moderado/Limitado"/>
    <s v="3-Medio"/>
    <s v="Media"/>
    <x v="0"/>
    <s v="EMPRESAS TUCAPEL S A"/>
    <s v="GESTION DATACENTER/ ACCESOS/  DC SAN MARTIN/ EMPRESAS TUCAPEL S A"/>
    <s v="20/12/2023 8:32:26"/>
    <s v="20/12/2023 8:37:41"/>
    <x v="0"/>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s v="CUMPLE"/>
    <s v="NO CUMPLE"/>
    <x v="0"/>
    <s v="NO CUMPLE"/>
    <s v="NO CUMPLE"/>
    <s v="CUMPLE"/>
    <s v="NO CUMPLE"/>
    <x v="0"/>
    <s v="NO CUMPLE"/>
    <s v="NO CUMPLE"/>
  </r>
  <r>
    <s v="INC000002507444"/>
    <s v="VPN IP - MPLS"/>
    <x v="13"/>
    <s v="GESTION HD"/>
    <s v="ANGEL CASTRO CABRERA"/>
    <s v="frp_spevel"/>
    <s v="3-Moderado/Limitado"/>
    <s v="2-Alta"/>
    <s v="Alta"/>
    <x v="0"/>
    <s v="RABIE HNOSLTDA"/>
    <s v="HD/Sin acceso VDC"/>
    <s v="20/12/2023 9:03:48"/>
    <s v="20/12/2023 9:06:24"/>
    <x v="0"/>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s v="CUMPLE"/>
    <s v="NO CUMPLE"/>
    <x v="0"/>
    <s v="NO CUMPLE"/>
    <s v="NO CUMPLE"/>
    <s v="NO CUMPLE"/>
    <s v="NO CUMPLE"/>
    <x v="0"/>
    <s v="CUMPLE"/>
    <s v="NO CUMPLE"/>
  </r>
  <r>
    <s v="INC000002507469"/>
    <s v="VPN IP - MPLS"/>
    <x v="2"/>
    <s v="GESTION HD"/>
    <s v="JUAN PABLO PAZ GOMPERTZ"/>
    <s v="frp_spevel"/>
    <s v="3-Moderado/Limitado"/>
    <s v="3-Medio"/>
    <s v="Media"/>
    <x v="0"/>
    <s v="HORTIFRUT S.A"/>
    <s v="HD/Agregar permiso de acceso cuenta VPN"/>
    <s v="20/12/2023 9:10:28"/>
    <s v="20/12/2023 9:13:03"/>
    <x v="0"/>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s v="CUMPLE"/>
    <s v="NO CUMPLE"/>
    <x v="0"/>
    <s v="NO CUMPLE"/>
    <s v="NO CUMPLE"/>
    <s v="CUMPLE"/>
    <s v="NO CUMPLE"/>
    <x v="0"/>
    <s v="NO CUMPLE"/>
    <s v="NO CUMPLE"/>
  </r>
  <r>
    <s v="INC000002507524"/>
    <s v="VPN IP - MPLS"/>
    <x v="4"/>
    <s v="SM OPERACIONES"/>
    <s v="GIOVANNI D ROCCO VALENZUELA"/>
    <s v="tct_decruz"/>
    <s v="3-Moderado/Limitado"/>
    <s v="2-Alta"/>
    <s v="Alta"/>
    <x v="0"/>
    <s v="TELEFONICA GLOBAL TECHNOLOGY S.A.AGENCIA EN CHILE"/>
    <s v="ontraseña de VPN Data center"/>
    <s v="20/12/2023 9:33:49"/>
    <s v="20/12/2023 9:34:49"/>
    <x v="0"/>
    <s v="TI"/>
    <s v="SISTEMAS OPERATIVOS"/>
    <s v="20/12/2023 10:04:45"/>
    <s v="20/12/2023 23:50:00"/>
    <m/>
    <s v="se resetea password ok"/>
    <d v="1899-12-30T00:00:00"/>
    <d v="1899-12-30T00:00:00"/>
    <d v="1899-12-30T00:00:00"/>
    <s v=""/>
    <s v="Cumplido"/>
    <m/>
    <m/>
    <m/>
    <m/>
    <m/>
    <d v="2023-11-17T00:00:00"/>
    <s v="CUMPLE"/>
    <s v="NO CUMPLE"/>
    <x v="0"/>
    <s v="NO CUMPLE"/>
    <s v="NO CUMPLE"/>
    <s v="CUMPLE"/>
    <s v="NO CUMPLE"/>
    <x v="0"/>
    <s v="NO CUMPLE"/>
    <s v="NO CUMPLE"/>
  </r>
  <r>
    <s v="INC000002507570"/>
    <s v="VPN IP - MPLS"/>
    <x v="13"/>
    <s v="ADMINISTRADORES RESIDENTES"/>
    <s v="JOSE A SANTIS SERRANO"/>
    <s v="frp_joflor"/>
    <s v="3-Moderado/Limitado"/>
    <s v="3-Medio"/>
    <s v="Media"/>
    <x v="0"/>
    <s v="FARMACIAS AHUMADA S.A."/>
    <s v="GAMA | Error para crear instantáneas a plataforma VDC"/>
    <s v="20/12/2023 10:47:25"/>
    <s v="20/12/2023 10:47:54"/>
    <x v="0"/>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s v="NO CUMPLE"/>
    <s v="CUMPLE"/>
    <x v="0"/>
    <s v="NO CUMPLE"/>
    <s v="NO CUMPLE"/>
    <s v="NO CUMPLE"/>
    <s v="CUMPLE"/>
    <x v="0"/>
    <s v="NO CUMPLE"/>
    <s v="NO CUMPLE"/>
  </r>
  <r>
    <s v="INC000002507580"/>
    <s v="HOUSING"/>
    <x v="14"/>
    <s v="BELIEVE"/>
    <s v="CRISTOPHER MALDONADO ROMERO"/>
    <s v="frp_pcamay"/>
    <s v="3-Moderado/Limitado"/>
    <s v="3-Medio"/>
    <s v="Media"/>
    <x v="0"/>
    <s v="ICETEL SERVICIOS S.A."/>
    <s v="GESTION DATACENTER/ ACCESOS / ICETEL"/>
    <s v="20/12/2023 11:34:07"/>
    <s v="20/12/2023 11:35:27"/>
    <x v="0"/>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s v="CUMPLE"/>
    <s v="NO CUMPLE"/>
    <x v="0"/>
    <s v="NO CUMPLE"/>
    <s v="NO CUMPLE"/>
    <s v="CUMPLE"/>
    <s v="NO CUMPLE"/>
    <x v="0"/>
    <s v="NO CUMPLE"/>
    <s v="NO CUMPLE"/>
  </r>
  <r>
    <s v="INC000002507597"/>
    <s v="HOSTING VIRTUAL"/>
    <x v="4"/>
    <s v="GESTION PLATAFORMA CLIENTES"/>
    <s v="GIOVANNI D ROCCO VALENZUELA"/>
    <s v="vos_eperez"/>
    <s v="4-Menor/Localizado"/>
    <s v="4-Baja"/>
    <s v="Baja"/>
    <x v="0"/>
    <s v="TELEFONICA EMPRESAS DE CHILE SA"/>
    <s v="instalación de certificado tic en servidores SW-WEB01 y SW-WEB02 parque nuevo SolarWinds"/>
    <s v="20/12/2023 11:51:39"/>
    <s v="20/12/2023 11:58:16"/>
    <x v="0"/>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s v="NO CUMPLE"/>
    <s v="NO CUMPLE"/>
    <x v="1"/>
    <s v="NO CUMPLE"/>
    <s v="NO CUMPLE"/>
    <s v="NO CUMPLE"/>
    <s v="NO CUMPLE"/>
    <x v="1"/>
    <s v="NO CUMPLE"/>
    <s v="NO CUMPLE"/>
  </r>
  <r>
    <s v="INC000002507612"/>
    <s v="HOUSING"/>
    <x v="15"/>
    <s v="APQ ACCESOS"/>
    <s v="ALDO P VALENZUELA MUJICA"/>
    <s v="tct_avalen"/>
    <s v="2-Significativo/Amplio"/>
    <s v="2-Alta"/>
    <s v="Alta"/>
    <x v="0"/>
    <s v="TELEFONICA EMPRESAS DE CHILE SA"/>
    <s v="RONDA Y REVISION DE SALAS TECNICAS"/>
    <s v="20/12/2023 9:45:45"/>
    <s v="20/12/2023 9:47:23"/>
    <x v="0"/>
    <s v="CDP ANTIGUO 1"/>
    <s v="CDP ANTIGUO 2"/>
    <s v="20/12/2023 10:00:17"/>
    <s v="20/12/2023 23:50:00"/>
    <s v="RONDA Y REVISION DE SALAS TECNICAS"/>
    <s v="SE REALIZA RONDA"/>
    <d v="1899-12-30T00:12:22"/>
    <d v="1899-12-30T00:14:32"/>
    <d v="1899-12-30T00:02:10"/>
    <s v=""/>
    <s v="Cumplido"/>
    <m/>
    <m/>
    <m/>
    <m/>
    <m/>
    <d v="2023-11-21T00:00:00"/>
    <s v="CUMPLE"/>
    <s v="NO CUMPLE"/>
    <x v="0"/>
    <s v="NO CUMPLE"/>
    <s v="NO CUMPLE"/>
    <s v="CUMPLE"/>
    <s v="NO CUMPLE"/>
    <x v="0"/>
    <s v="NO CUMPLE"/>
    <s v="NO CUMPLE"/>
  </r>
  <r>
    <s v="INC000002507616"/>
    <s v="RED INTERNA"/>
    <x v="1"/>
    <s v="APQ ACCESOS"/>
    <s v="CARLOS F ARAYA RAMIREZ"/>
    <s v="tct_cararr"/>
    <s v="4-Menor/Localizado"/>
    <s v="4-Baja"/>
    <s v="Baja"/>
    <x v="0"/>
    <s v="TELEFONICA CYBERSECURITY TECH CHILE SPA"/>
    <s v="RONDA INSPECTIVA"/>
    <s v="20/12/2023 9:58:48"/>
    <s v="20/12/2023 9:59:33"/>
    <x v="0"/>
    <s v="CDP ANTIGUO 1"/>
    <s v="CDP ANTIGUO 2"/>
    <s v="20/12/2023 10:10:58"/>
    <s v="20/12/2023 23:50:00"/>
    <m/>
    <s v="RONDA REALIZADA"/>
    <d v="1899-12-30T00:00:00"/>
    <d v="1899-12-30T00:00:00"/>
    <d v="1899-12-30T00:00:00"/>
    <s v=""/>
    <s v="Cumplido"/>
    <m/>
    <m/>
    <m/>
    <m/>
    <m/>
    <d v="2023-11-17T00:00:00"/>
    <s v="CUMPLE"/>
    <s v="NO CUMPLE"/>
    <x v="0"/>
    <s v="NO CUMPLE"/>
    <s v="NO CUMPLE"/>
    <s v="CUMPLE"/>
    <s v="NO CUMPLE"/>
    <x v="0"/>
    <s v="NO CUMPLE"/>
    <s v="NO CUMPLE"/>
  </r>
  <r>
    <s v="INC000002507668"/>
    <s v="HOUSING"/>
    <x v="14"/>
    <s v="BELIEVE"/>
    <s v="CRISTOPHER MALDONADO ROMERO"/>
    <s v="frp_jolsso"/>
    <s v="3-Moderado/Limitado"/>
    <s v="3-Medio"/>
    <s v="Media"/>
    <x v="0"/>
    <s v="ICETEL SERVICIOS S.A."/>
    <s v="GESTION DATACENTER/ ACCESOS /ICETEL SERVICIOS S.A."/>
    <s v="20/12/2023 13:39:00"/>
    <s v="20/12/2023 13:41:10"/>
    <x v="0"/>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s v="CUMPLE"/>
    <s v="NO CUMPLE"/>
    <x v="0"/>
    <s v="NO CUMPLE"/>
    <s v="NO CUMPLE"/>
    <s v="NO CUMPLE"/>
    <s v="CUMPLE"/>
    <x v="0"/>
    <s v="NO CUMPLE"/>
    <s v="NO CUMPLE"/>
  </r>
  <r>
    <s v="INC000002507679"/>
    <s v="OFFICE365"/>
    <x v="5"/>
    <s v="GESTION CALL CENTER"/>
    <s v="JAVIERA A UMAÑA YEVENES"/>
    <s v="frp_jancha"/>
    <s v="4-Menor/Localizado"/>
    <s v="4-Baja"/>
    <s v="Baja"/>
    <x v="0"/>
    <s v="VINA CARTA VIEJA S A"/>
    <s v="CALL CENTER/HABILITAR EL ESPACIO ADICIONAL DE LA CUENTA DEL CORREO 365"/>
    <s v="20/12/2023 14:04:19"/>
    <s v="20/12/2023 14:05:59"/>
    <x v="0"/>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s v="CUMPLE"/>
    <s v="NO CUMPLE"/>
    <x v="0"/>
    <s v="NO CUMPLE"/>
    <s v="NO CUMPLE"/>
    <s v="NO CUMPLE"/>
    <s v="NO CUMPLE"/>
    <x v="0"/>
    <s v="CUMPLE"/>
    <s v="NO CUMPLE"/>
  </r>
  <r>
    <s v="INC000002507739"/>
    <s v="VPN IP - MPLS"/>
    <x v="2"/>
    <s v="GESTION HD"/>
    <s v="LUIS RODRIGO ACEVEDO COLLIPAL"/>
    <s v="frp_spevel"/>
    <s v="3-Moderado/Limitado"/>
    <s v="3-Medio"/>
    <s v="Media"/>
    <x v="0"/>
    <s v="EMPRESA NACIONAL DE CERTIFICACIONES"/>
    <s v="HD/VPN site to site | FOLIO:INC000002505087 | APERTURA"/>
    <s v="20/12/2023 9:47:05"/>
    <s v="20/12/2023 9:48:26"/>
    <x v="0"/>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s v="NO CUMPLE"/>
    <s v="CUMPLE"/>
    <x v="0"/>
    <s v="NO CUMPLE"/>
    <s v="NO CUMPLE"/>
    <s v="NO CUMPLE"/>
    <s v="NO CUMPLE"/>
    <x v="0"/>
    <s v="NO CUMPLE"/>
    <s v="CUMPLE"/>
  </r>
  <r>
    <s v="INC000002507748"/>
    <s v="SAP"/>
    <x v="17"/>
    <s v="GESTION HD"/>
    <s v="EWALD R GALAZ MILLALEO"/>
    <s v="frp_spevel"/>
    <s v="3-Moderado/Limitado"/>
    <s v="3-Medio"/>
    <s v="Media"/>
    <x v="0"/>
    <s v="ACMA S.A."/>
    <s v="HD/ACMA - Alerta de Certificado"/>
    <s v="20/12/2023 9:52:16"/>
    <s v="20/12/2023 9:54:35"/>
    <x v="0"/>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s v="NO CUMPLE"/>
    <s v="NO CUMPLE"/>
    <x v="0"/>
    <s v="CUMPLE"/>
    <s v="NO CUMPLE"/>
    <s v="NO CUMPLE"/>
    <s v="NO CUMPLE"/>
    <x v="0"/>
    <s v="CUMPLE"/>
    <s v="NO CUMPLE"/>
  </r>
  <r>
    <s v="INC000002507759"/>
    <s v="HOSTING VIRTUAL"/>
    <x v="5"/>
    <s v="DUOC TICKET AUTOMATICO"/>
    <s v="JAVIERA A UMAÑA YEVENES"/>
    <s v="frp_jciert"/>
    <s v="3-Moderado/Limitado"/>
    <s v="3-Medio"/>
    <s v="Media"/>
    <x v="0"/>
    <s v="FUNDACION INSTITUTO PROFESIONAL DUOC UC"/>
    <s v="DUOC | Segunda actualización registro de indicadores - UDigital 2023  (cierre estudio"/>
    <s v="20/12/2023 9:59:57"/>
    <s v="20/12/2023 10:01:34"/>
    <x v="0"/>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s v="CUMPLE"/>
    <s v="NO CUMPLE"/>
    <x v="0"/>
    <s v="NO CUMPLE"/>
    <s v="NO CUMPLE"/>
    <s v="NO CUMPLE"/>
    <s v="NO CUMPLE"/>
    <x v="0"/>
    <s v="NO CUMPLE"/>
    <s v="CUMPLE"/>
  </r>
  <r>
    <s v="INC000002507763"/>
    <s v="TICKET-INTELIGENTE"/>
    <x v="4"/>
    <s v="GESTION TI"/>
    <s v="JUAN CARLOS UZCATEGUI FUGUETT"/>
    <s v="USR_TSIGHT"/>
    <s v="1-Extenso/Generalizado"/>
    <s v="4-Baja"/>
    <s v="Baja"/>
    <x v="1"/>
    <s v="GPS CHILE SPA"/>
    <s v="gpschi01 - wnprap_gps04 TICKET AUTOMATICO"/>
    <s v="20/12/2023 9:57:24"/>
    <s v="20/12/2023 9:57:24"/>
    <x v="0"/>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s v="NO CUMPLE"/>
    <s v="CUMPLE"/>
    <x v="0"/>
    <s v="NO CUMPLE"/>
    <s v="NO CUMPLE"/>
    <s v="NO CUMPLE"/>
    <s v="NO CUMPLE"/>
    <x v="1"/>
    <s v="NO CUMPLE"/>
    <s v="NO CUMPLE"/>
  </r>
  <r>
    <s v="INC000002507819"/>
    <s v="VPN IP - MPLS"/>
    <x v="4"/>
    <s v="GESTION HD"/>
    <s v="PAUL A SEPULVEDA ALVAREZ"/>
    <s v="frp_fpetro"/>
    <s v="3-Moderado/Limitado"/>
    <s v="3-Medio"/>
    <s v="Media"/>
    <x v="0"/>
    <s v="TELEFONICA GLOBAL TECHNOLOGY S.A.AGENCIA EN CHILE"/>
    <s v="REQ/SERVEL - Hora servidores servel01 y servel03"/>
    <s v="20/12/2023 10:27:41"/>
    <s v="20/12/2023 10:29:53"/>
    <x v="0"/>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s v="CUMPLE"/>
    <s v="NO CUMPLE"/>
    <x v="0"/>
    <s v="NO CUMPLE"/>
    <s v="NO CUMPLE"/>
    <s v="CUMPLE"/>
    <s v="NO CUMPLE"/>
    <x v="0"/>
    <s v="NO CUMPLE"/>
    <s v="NO CUMPLE"/>
  </r>
  <r>
    <s v="INC000002507855"/>
    <s v="VPN IP - MPLS"/>
    <x v="9"/>
    <s v="GESTION HD"/>
    <s v="RODRIGO VÁSQUEZ MUÑOZ"/>
    <s v="frp_fpetro"/>
    <s v="3-Moderado/Limitado"/>
    <s v="3-Medio"/>
    <s v="Media"/>
    <x v="0"/>
    <s v="EMPRESA NACIONAL DE CERTIFICACIONES"/>
    <s v="REQ/Información sobre cintas de respaldo"/>
    <s v="20/12/2023 10:49:14"/>
    <s v="20/12/2023 10:51:29"/>
    <x v="0"/>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s v="CUMPLE"/>
    <s v="NO CUMPLE"/>
    <x v="0"/>
    <s v="NO CUMPLE"/>
    <s v="NO CUMPLE"/>
    <s v="NO CUMPLE"/>
    <s v="NO CUMPLE"/>
    <x v="0"/>
    <s v="NO CUMPLE"/>
    <s v="CUMPLE"/>
  </r>
  <r>
    <s v="INC000002507902"/>
    <s v="VPN IP - MPLS"/>
    <x v="6"/>
    <s v="GESTION HD"/>
    <s v="SEBASTIAN A JARA VIDAL"/>
    <s v="frp_spevel"/>
    <s v="3-Moderado/Limitado"/>
    <s v="3-Medio"/>
    <s v="Media"/>
    <x v="0"/>
    <s v="TELEFONICA EMPRESAS DE CHILE SA"/>
    <s v="HD/solicitud manos remotas"/>
    <s v="20/12/2023 10:55:03"/>
    <s v="20/12/2023 10:59:36"/>
    <x v="0"/>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s v="CUMPLE"/>
    <s v="NO CUMPLE"/>
    <x v="0"/>
    <s v="NO CUMPLE"/>
    <s v="NO CUMPLE"/>
    <s v="CUMPLE"/>
    <s v="NO CUMPLE"/>
    <x v="0"/>
    <s v="NO CUMPLE"/>
    <s v="NO CUMPLE"/>
  </r>
  <r>
    <s v="INC000002507935"/>
    <s v="TICKET-INTELIGENTE"/>
    <x v="3"/>
    <s v="GESTION TI"/>
    <s v="GUSTAVO AVILA VERA"/>
    <s v="USR_TSIGHT"/>
    <s v="1-Extenso/Generalizado"/>
    <s v="4-Baja"/>
    <s v="Baja"/>
    <x v="1"/>
    <s v="BLUMAR S.A."/>
    <s v="blumar01 - blutssaperp TICKET AUTOMATICO"/>
    <s v="20/12/2023 11:26:03"/>
    <s v="20/12/2023 11:26:03"/>
    <x v="0"/>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s v="NO CUMPLE"/>
    <s v="CUMPLE"/>
    <x v="0"/>
    <s v="NO CUMPLE"/>
    <s v="NO CUMPLE"/>
    <s v="NO CUMPLE"/>
    <s v="CUMPLE"/>
    <x v="0"/>
    <s v="NO CUMPLE"/>
    <s v="NO CUMPLE"/>
  </r>
  <r>
    <s v="INC000002507947"/>
    <s v="VPN IP - MPLS"/>
    <x v="3"/>
    <s v="GESTION HD"/>
    <s v="GUSTAVO AVILA VERA"/>
    <s v="frp_fpetro"/>
    <s v="3-Moderado/Limitado"/>
    <s v="3-Medio"/>
    <s v="Media"/>
    <x v="0"/>
    <s v="CONSORCIO INDUSTRIAL DE ALIMENTOS S A"/>
    <s v="REQ/Agregar registro txt"/>
    <s v="20/12/2023 11:42:25"/>
    <s v="20/12/2023 11:45:53"/>
    <x v="0"/>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s v="CUMPLE"/>
    <s v="NO CUMPLE"/>
    <x v="0"/>
    <s v="NO CUMPLE"/>
    <s v="NO CUMPLE"/>
    <s v="CUMPLE"/>
    <s v="NO CUMPLE"/>
    <x v="0"/>
    <s v="NO CUMPLE"/>
    <s v="NO CUMPLE"/>
  </r>
  <r>
    <s v="INC000002507960"/>
    <s v="HOUSING"/>
    <x v="19"/>
    <s v="BELIEVE"/>
    <s v="SEBASTIAN A JARA VIDAL"/>
    <s v="frp_fbalab"/>
    <s v="3-Moderado/Limitado"/>
    <s v="3-Medio"/>
    <s v="Media"/>
    <x v="0"/>
    <s v="ARTIKOS CHILE S A"/>
    <s v="GESTION DATACENTER/ ACCESOS / ARTIKOS CHILE S A"/>
    <s v="20/12/2023 11:49:34"/>
    <s v="20/12/2023 11:50:52"/>
    <x v="0"/>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s v="CUMPLE"/>
    <s v="NO CUMPLE"/>
    <x v="0"/>
    <s v="NO CUMPLE"/>
    <s v="NO CUMPLE"/>
    <s v="CUMPLE"/>
    <s v="NO CUMPLE"/>
    <x v="0"/>
    <s v="NO CUMPLE"/>
    <s v="NO CUMPLE"/>
  </r>
  <r>
    <s v="INC000002507968"/>
    <s v="RED INTERNA"/>
    <x v="0"/>
    <s v="APQ ACCESOS"/>
    <s v="CRISTOPHER MALDONADO ROMERO"/>
    <s v="tct_cmaldo"/>
    <s v="4-Menor/Localizado"/>
    <s v="4-Baja"/>
    <s v="Baja"/>
    <x v="0"/>
    <s v="TELEFONICA EMPRESAS DE CHILE SA"/>
    <s v="RONDA TOMA DE TEMPERATURAS SALAS TIC"/>
    <s v="20/12/2023 11:53:49"/>
    <s v="20/12/2023 11:54:54"/>
    <x v="0"/>
    <s v="CDP ANTIGUO 1"/>
    <s v="CDP ANTIGUO 2"/>
    <s v="20/12/2023 12:48:09"/>
    <s v="20/12/2023 23:50:00"/>
    <m/>
    <s v="RONDA REALIZADA"/>
    <d v="1899-12-30T00:00:00"/>
    <d v="1899-12-30T00:00:00"/>
    <d v="1899-12-30T00:00:00"/>
    <s v=""/>
    <s v="Cumplido"/>
    <m/>
    <m/>
    <m/>
    <m/>
    <m/>
    <d v="2023-11-17T00:00:00"/>
    <s v="CUMPLE"/>
    <s v="NO CUMPLE"/>
    <x v="0"/>
    <s v="NO CUMPLE"/>
    <s v="NO CUMPLE"/>
    <s v="CUMPLE"/>
    <s v="NO CUMPLE"/>
    <x v="0"/>
    <s v="NO CUMPLE"/>
    <s v="NO CUMPLE"/>
  </r>
  <r>
    <s v="INC000002507977"/>
    <s v="VPN IP - MPLS"/>
    <x v="4"/>
    <s v="GESTION HD"/>
    <s v="PAUL A SEPULVEDA ALVAREZ"/>
    <s v="frp_fpetro"/>
    <s v="3-Moderado/Limitado"/>
    <s v="3-Medio"/>
    <s v="Media"/>
    <x v="0"/>
    <s v="TELEFONICA GLOBAL TECHNOLOGY S.A.AGENCIA EN CHILE"/>
    <s v="REQ/TELEFONICA - Permisos admin cuenta tct_cristobal.reyes"/>
    <s v="20/12/2023 11:56:34"/>
    <s v="20/12/2023 11:58:14"/>
    <x v="0"/>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s v="CUMPLE"/>
    <s v="NO CUMPLE"/>
    <x v="0"/>
    <s v="NO CUMPLE"/>
    <s v="NO CUMPLE"/>
    <s v="CUMPLE"/>
    <s v="NO CUMPLE"/>
    <x v="0"/>
    <s v="NO CUMPLE"/>
    <s v="NO CUMPLE"/>
  </r>
  <r>
    <s v="INC000002508002"/>
    <s v="HOUSING"/>
    <x v="19"/>
    <s v="BELIEVE"/>
    <s v="SEBASTIAN A JARA VIDAL"/>
    <s v="frp_fbalab"/>
    <s v="3-Moderado/Limitado"/>
    <s v="3-Medio"/>
    <s v="Media"/>
    <x v="0"/>
    <s v="EQUIPOS ELECTRONICOS Y COMPUTACION SA"/>
    <s v="GESTION DATACENTER/ ACCESOS / EQUIPOS ELECTRONICOS Y COMPUTACION SA"/>
    <s v="20/12/2023 12:04:58"/>
    <s v="20/12/2023 12:06:36"/>
    <x v="0"/>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s v="CUMPLE"/>
    <s v="NO CUMPLE"/>
    <x v="0"/>
    <s v="NO CUMPLE"/>
    <s v="NO CUMPLE"/>
    <s v="CUMPLE"/>
    <s v="NO CUMPLE"/>
    <x v="0"/>
    <s v="NO CUMPLE"/>
    <s v="NO CUMPLE"/>
  </r>
  <r>
    <s v="INC000002508043"/>
    <s v="HOUSING"/>
    <x v="15"/>
    <s v="APQ ACCESOS"/>
    <s v="ALDO P VALENZUELA MUJICA"/>
    <s v="tct_avalen"/>
    <s v="2-Significativo/Amplio"/>
    <s v="2-Alta"/>
    <s v="Alta"/>
    <x v="0"/>
    <s v="TELEFONICA EMPRESAS DE CHILE SA"/>
    <s v="TOMA DE ALARMAS DE CLIENTE"/>
    <s v="20/12/2023 12:15:32"/>
    <s v="20/12/2023 12:15:38"/>
    <x v="0"/>
    <s v="CDP ANTIGUO 1"/>
    <s v="CDP ANTIGUO 2"/>
    <s v="20/12/2023 12:31:08"/>
    <s v="20/12/2023 23:50:00"/>
    <s v="TOMA DE ALARMAS DE CLIENTE"/>
    <s v="SE REALIZA TOMA DE ALARMAS"/>
    <d v="1899-12-30T00:15:06"/>
    <d v="1899-12-30T00:15:36"/>
    <d v="1899-12-30T00:00:30"/>
    <s v=""/>
    <s v="Cumplido"/>
    <m/>
    <m/>
    <m/>
    <m/>
    <m/>
    <d v="2023-11-17T00:00:00"/>
    <s v="CUMPLE"/>
    <s v="NO CUMPLE"/>
    <x v="0"/>
    <s v="NO CUMPLE"/>
    <s v="NO CUMPLE"/>
    <s v="CUMPLE"/>
    <s v="NO CUMPLE"/>
    <x v="0"/>
    <s v="NO CUMPLE"/>
    <s v="NO CUMPLE"/>
  </r>
  <r>
    <s v="INC000002508065"/>
    <s v="HOSTING VIRTUAL"/>
    <x v="4"/>
    <s v="SISTEMA OPERATIVO MICROSOFT"/>
    <s v="GIOVANNI D ROCCO VALENZUELA"/>
    <s v="tct_grocco"/>
    <s v="4-Menor/Localizado"/>
    <s v="4-Baja"/>
    <s v="Baja"/>
    <x v="0"/>
    <s v="TELEFONICA GLOBAL TECHNOLOGY S.A.AGENCIA EN CHILE"/>
    <s v="SOLICITUD DE DATOS SITIOS SHAREPOINT"/>
    <s v="20/12/2023 13:24:13"/>
    <s v="20/12/2023 13:25:15"/>
    <x v="0"/>
    <s v="PLATAFORMAS"/>
    <s v="SHAREPOINT"/>
    <s v="20/12/2023 13:26:38"/>
    <s v="20/12/2023 23:50:00"/>
    <s v="Solciitan datos del gestor docuemntal 2.0"/>
    <m/>
    <d v="1899-12-30T00:00:00"/>
    <d v="1899-12-30T00:02:25"/>
    <d v="1899-12-30T00:02:25"/>
    <s v=""/>
    <s v="Cumplido"/>
    <m/>
    <m/>
    <m/>
    <m/>
    <m/>
    <d v="2023-11-17T00:00:00"/>
    <s v="CUMPLE"/>
    <s v="NO CUMPLE"/>
    <x v="0"/>
    <s v="NO CUMPLE"/>
    <s v="NO CUMPLE"/>
    <s v="CUMPLE"/>
    <s v="NO CUMPLE"/>
    <x v="0"/>
    <s v="NO CUMPLE"/>
    <s v="NO CUMPLE"/>
  </r>
  <r>
    <s v="INC000002508082"/>
    <s v="VPN IP - MPLS"/>
    <x v="11"/>
    <s v="GESTION HD"/>
    <s v="SANDRA BASSALETTI ATENAS"/>
    <s v="frp_kaldor"/>
    <s v="3-Moderado/Limitado"/>
    <s v="3-Medio"/>
    <s v="Media"/>
    <x v="0"/>
    <s v="BRITISH AMERICAN TOBACCO CHILE OPERACIONES S.A."/>
    <s v="HD / Solicitud de requerimiento para BAT"/>
    <s v="20/12/2023 15:08:05"/>
    <s v="20/12/2023 15:13:25"/>
    <x v="0"/>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s v="NO CUMPLE"/>
    <s v="CUMPLE"/>
    <x v="0"/>
    <s v="NO CUMPLE"/>
    <s v="NO CUMPLE"/>
    <s v="NO CUMPLE"/>
    <s v="CUMPLE"/>
    <x v="0"/>
    <s v="NO CUMPLE"/>
    <s v="NO CUMPLE"/>
  </r>
  <r>
    <s v="INC000002508088"/>
    <s v="VPN IP - MPLS"/>
    <x v="4"/>
    <s v="GESTION HD"/>
    <s v="JUAN CARLOS UZCATEGUI FUGUETT"/>
    <s v="frp_kaldor"/>
    <s v="3-Moderado/Limitado"/>
    <s v="3-Medio"/>
    <s v="Media"/>
    <x v="0"/>
    <s v="TELEFONICA GLOBAL TECHNOLOGY S.A.AGENCIA EN CHILE"/>
    <s v="HD / TELEFONICA - Validación baja servidores"/>
    <s v="20/12/2023 15:26:16"/>
    <s v="20/12/2023 15:31:16"/>
    <x v="0"/>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s v="NO CUMPLE"/>
    <s v="CUMPLE"/>
    <x v="0"/>
    <s v="NO CUMPLE"/>
    <s v="NO CUMPLE"/>
    <s v="NO CUMPLE"/>
    <s v="CUMPLE"/>
    <x v="0"/>
    <s v="NO CUMPLE"/>
    <s v="NO CUMPLE"/>
  </r>
  <r>
    <s v="INC000002508102"/>
    <s v="HOSTING VIRTUAL"/>
    <x v="13"/>
    <s v="GESTION HD"/>
    <s v="ANGEL CASTRO CABRERA"/>
    <s v="frp_kaldor"/>
    <s v="3-Moderado/Limitado"/>
    <s v="3-Medio"/>
    <s v="Media"/>
    <x v="1"/>
    <s v="AFP PLANVITAL SA"/>
    <s v="HD / TCCT - Cliente PlanVital - Apoyo proveedor Avaya Telset - Incidente"/>
    <s v="20/12/2023 15:47:30"/>
    <s v="20/12/2023 15:52:07"/>
    <x v="0"/>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s v="NO CUMPLE"/>
    <s v="CUMPLE"/>
    <x v="0"/>
    <s v="NO CUMPLE"/>
    <s v="NO CUMPLE"/>
    <s v="NO CUMPLE"/>
    <s v="NO CUMPLE"/>
    <x v="1"/>
    <s v="NO CUMPLE"/>
    <s v="NO CUMPLE"/>
  </r>
  <r>
    <s v="INC000002508108"/>
    <s v="HOUSING"/>
    <x v="14"/>
    <s v="BELIEVE"/>
    <s v="CRISTOPHER MALDONADO ROMERO"/>
    <s v="frp_pcamay"/>
    <s v="3-Moderado/Limitado"/>
    <s v="3-Medio"/>
    <s v="Media"/>
    <x v="0"/>
    <s v="TELEFONICA EMPRESAS DE CHILE SA"/>
    <s v="GESTION DATACENTER/ ACCESOS / SINACOFI"/>
    <s v="20/12/2023 12:14:58"/>
    <s v="20/12/2023 12:15:46"/>
    <x v="0"/>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s v="CUMPLE"/>
    <s v="NO CUMPLE"/>
    <x v="0"/>
    <s v="NO CUMPLE"/>
    <s v="NO CUMPLE"/>
    <s v="CUMPLE"/>
    <s v="NO CUMPLE"/>
    <x v="0"/>
    <s v="NO CUMPLE"/>
    <s v="NO CUMPLE"/>
  </r>
  <r>
    <s v="INC000002508183"/>
    <s v="HOUSING"/>
    <x v="15"/>
    <s v="APQ ACCESOS"/>
    <s v="ESTEBAN O BUSTOS CORNEJO"/>
    <s v="tct_ebusto"/>
    <s v="4-Menor/Localizado"/>
    <s v="4-Baja"/>
    <s v="Baja"/>
    <x v="0"/>
    <s v="TELEFONICA EMPRESAS DE CHILE SA"/>
    <s v="SUPERVISION MODIFICACION CRUZADA"/>
    <s v="20/12/2023 16:05:14"/>
    <s v="20/12/2023 16:06:59"/>
    <x v="0"/>
    <s v="CDP ANTIGUO 1"/>
    <s v="CDP ANTIGUO 2"/>
    <s v="20/12/2023 16:08:13"/>
    <s v="20/12/2023 23:50:00"/>
    <s v="SUPERVISION MODIFICACION CRUZADA"/>
    <s v="SUPERVISION CRQ/OK"/>
    <d v="1899-12-30T00:01:14"/>
    <d v="1899-12-30T00:02:59"/>
    <d v="1899-12-30T00:01:45"/>
    <s v=""/>
    <s v="Cumplido"/>
    <m/>
    <m/>
    <m/>
    <m/>
    <m/>
    <d v="2023-11-17T00:00:00"/>
    <s v="CUMPLE"/>
    <s v="NO CUMPLE"/>
    <x v="0"/>
    <s v="NO CUMPLE"/>
    <s v="NO CUMPLE"/>
    <s v="CUMPLE"/>
    <s v="NO CUMPLE"/>
    <x v="0"/>
    <s v="NO CUMPLE"/>
    <s v="NO CUMPLE"/>
  </r>
  <r>
    <s v="INC000002508197"/>
    <s v="HOUSING"/>
    <x v="15"/>
    <s v="APQ ACCESOS"/>
    <s v="JOSE G MARQUEZ MARCANO"/>
    <s v="tct_josmam"/>
    <s v="4-Menor/Localizado"/>
    <s v="4-Baja"/>
    <s v="Baja"/>
    <x v="0"/>
    <s v="TELEFONICA EMPRESAS DE CHILE SA"/>
    <s v="SUPERVISION: INSTALACION DE CRUZADA"/>
    <s v="20/12/2023 16:26:47"/>
    <s v="20/12/2023 16:27:38"/>
    <x v="0"/>
    <s v="CDP ANTIGUO 1"/>
    <s v="CDP ANTIGUO 2"/>
    <s v="20/12/2023 16:29:37"/>
    <s v="20/12/2023 23:50:00"/>
    <s v="INSTALACION DE CRUZADA"/>
    <s v="TRABAJO REALIZADO CON EXITO"/>
    <d v="1899-12-30T00:01:48"/>
    <d v="1899-12-30T00:02:50"/>
    <d v="1899-12-30T00:01:02"/>
    <s v=""/>
    <s v="Cumplido"/>
    <m/>
    <m/>
    <m/>
    <m/>
    <m/>
    <d v="2023-11-17T00:00:00"/>
    <s v="CUMPLE"/>
    <s v="NO CUMPLE"/>
    <x v="0"/>
    <s v="NO CUMPLE"/>
    <s v="NO CUMPLE"/>
    <s v="CUMPLE"/>
    <s v="NO CUMPLE"/>
    <x v="0"/>
    <s v="NO CUMPLE"/>
    <s v="NO CUMPLE"/>
  </r>
  <r>
    <s v="INC000002508236"/>
    <s v="TICKET-INTELIGENTE"/>
    <x v="3"/>
    <s v="GESTION TI"/>
    <s v="GUSTAVO AVILA VERA"/>
    <s v="USR_TSIGHT"/>
    <s v="1-Extenso/Generalizado"/>
    <s v="4-Baja"/>
    <s v="Baja"/>
    <x v="1"/>
    <s v="TELEFONICA CYBERSECURITY TECH CHILE SPA"/>
    <s v="tctcsp01 - soc-splunk-i-02 TICKET AUTOMATICO"/>
    <s v="20/12/2023 12:23:43"/>
    <s v="20/12/2023 12:23:43"/>
    <x v="0"/>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s v="CUMPLE"/>
    <s v="NO CUMPLE"/>
    <x v="0"/>
    <s v="NO CUMPLE"/>
    <s v="NO CUMPLE"/>
    <s v="NO CUMPLE"/>
    <s v="CUMPLE"/>
    <x v="0"/>
    <s v="NO CUMPLE"/>
    <s v="NO CUMPLE"/>
  </r>
  <r>
    <s v="INC000002508243"/>
    <s v="VPN IP - MPLS"/>
    <x v="17"/>
    <s v="GESTION HD"/>
    <s v="EWALD R GALAZ MILLALEO"/>
    <s v="frp_spevel"/>
    <s v="3-Moderado/Limitado"/>
    <s v="3-Medio"/>
    <s v="Media"/>
    <x v="0"/>
    <s v="TELEFONICA GLOBAL TECHNOLOGY S.A.AGENCIA EN CHILE"/>
    <s v="HD/SUGAL - Alarma disco K servidor PRDMON"/>
    <s v="20/12/2023 12:39:00"/>
    <s v="20/12/2023 12:41:43"/>
    <x v="0"/>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s v="NO CUMPLE"/>
    <s v="NO CUMPLE"/>
    <x v="1"/>
    <s v="NO CUMPLE"/>
    <s v="NO CUMPLE"/>
    <s v="NO CUMPLE"/>
    <s v="NO CUMPLE"/>
    <x v="1"/>
    <s v="NO CUMPLE"/>
    <s v="NO CUMPLE"/>
  </r>
  <r>
    <s v="INC000002508268"/>
    <s v="VPN IP - MPLS"/>
    <x v="2"/>
    <s v="GESTION HD"/>
    <s v="LUIS A VILLASMIL CASTILLO"/>
    <s v="frp_spevel"/>
    <s v="3-Moderado/Limitado"/>
    <s v="3-Medio"/>
    <s v="Media"/>
    <x v="1"/>
    <s v="EMPRESA NACIONAL DE CERTIFICACIONES"/>
    <s v="HD/Urgente // VPN site to site Tunel VPN_MIN"/>
    <s v="20/12/2023 12:56:45"/>
    <s v="20/12/2023 13:01:19"/>
    <x v="0"/>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s v="NO CUMPLE"/>
    <s v="CUMPLE"/>
    <x v="0"/>
    <s v="NO CUMPLE"/>
    <s v="NO CUMPLE"/>
    <s v="NO CUMPLE"/>
    <s v="NO CUMPLE"/>
    <x v="0"/>
    <s v="CUMPLE"/>
    <s v="NO CUMPLE"/>
  </r>
  <r>
    <s v="INC000002508293"/>
    <s v="HOUSING"/>
    <x v="19"/>
    <s v="BELIEVE"/>
    <s v="SEBASTIAN A JARA VIDAL"/>
    <s v="frp_fbalab"/>
    <s v="3-Moderado/Limitado"/>
    <s v="3-Medio"/>
    <s v="Media"/>
    <x v="0"/>
    <s v="TELECOMUNICACIONES VOZ Y DATOS SPA"/>
    <s v="GESTION DATACENTER/ ACCESOS / EQUIPOS ELECTRONICOS Y COMPUTACION SA"/>
    <s v="20/12/2023 13:28:22"/>
    <s v="20/12/2023 13:30:14"/>
    <x v="0"/>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s v="CUMPLE"/>
    <s v="NO CUMPLE"/>
    <x v="0"/>
    <s v="NO CUMPLE"/>
    <s v="NO CUMPLE"/>
    <s v="CUMPLE"/>
    <s v="NO CUMPLE"/>
    <x v="0"/>
    <s v="NO CUMPLE"/>
    <s v="NO CUMPLE"/>
  </r>
  <r>
    <s v="INC000002508390"/>
    <s v="HOSTING VIRTUAL"/>
    <x v="7"/>
    <s v="DUOC TICKET AUTOMATICO"/>
    <s v="ALVARO ORTIZ"/>
    <s v="frp_lmosqu"/>
    <s v="3-Moderado/Limitado"/>
    <s v="4-Baja"/>
    <s v="Baja"/>
    <x v="0"/>
    <s v="FUNDACION INSTITUTO PROFESIONAL DUOC UC"/>
    <s v="REQ | DUOC |  Urgencia: Alta | Modificar configuraciones de red OCI"/>
    <s v="20/12/2023 15:38:09"/>
    <s v="20/12/2023 15:39:24"/>
    <x v="0"/>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s v="NO CUMPLE"/>
    <s v="CUMPLE"/>
    <x v="0"/>
    <s v="NO CUMPLE"/>
    <s v="NO CUMPLE"/>
    <s v="NO CUMPLE"/>
    <s v="CUMPLE"/>
    <x v="0"/>
    <s v="NO CUMPLE"/>
    <s v="NO CUMPLE"/>
  </r>
  <r>
    <s v="INC000002508433"/>
    <s v="HOUSING"/>
    <x v="15"/>
    <s v="APQ ACCESOS"/>
    <s v="ALDO P VALENZUELA MUJICA"/>
    <s v="tct_avalen"/>
    <s v="2-Significativo/Amplio"/>
    <s v="2-Alta"/>
    <s v="Alta"/>
    <x v="0"/>
    <s v="TELEFONICA EMPRESAS DE CHILE SA"/>
    <s v="SUPERVISION INSTALACION DE CRUZADA OPTICA PARA PROYECTO"/>
    <s v="20/12/2023 15:50:05"/>
    <s v="20/12/2023 15:52:03"/>
    <x v="0"/>
    <s v="CDP ANTIGUO 1"/>
    <s v="CDP ANTIGUO 2"/>
    <s v="20/12/2023 15:55:52"/>
    <s v="20/12/2023 23:50:00"/>
    <s v="SUPERVISION INSTALACION DE CRUZADA OPTICA PARA PROYECTO"/>
    <s v="SE REALIZA SUPERVISION"/>
    <d v="1899-12-30T00:03:21"/>
    <d v="1899-12-30T00:05:47"/>
    <d v="1899-12-30T00:02:26"/>
    <s v=""/>
    <s v="Cumplido"/>
    <m/>
    <m/>
    <m/>
    <m/>
    <m/>
    <d v="2023-11-17T00:00:00"/>
    <s v="CUMPLE"/>
    <s v="NO CUMPLE"/>
    <x v="0"/>
    <s v="NO CUMPLE"/>
    <s v="NO CUMPLE"/>
    <s v="CUMPLE"/>
    <s v="NO CUMPLE"/>
    <x v="0"/>
    <s v="NO CUMPLE"/>
    <s v="NO CUMPLE"/>
  </r>
  <r>
    <s v="INC000002508515"/>
    <s v="VPN IP - MPLS"/>
    <x v="4"/>
    <s v="GESTION HD"/>
    <s v="GIOVANNI D ROCCO VALENZUELA"/>
    <s v="frp_fpetro"/>
    <s v="3-Moderado/Limitado"/>
    <s v="3-Medio"/>
    <s v="Media"/>
    <x v="0"/>
    <s v="TELEFONICA GLOBAL TECHNOLOGY S.A.AGENCIA EN CHILE"/>
    <s v="HD/Usuario y password Remedy"/>
    <s v="20/12/2023 16:03:21"/>
    <s v="20/12/2023 16:05:21"/>
    <x v="0"/>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s v="CUMPLE"/>
    <s v="NO CUMPLE"/>
    <x v="0"/>
    <s v="NO CUMPLE"/>
    <s v="NO CUMPLE"/>
    <s v="CUMPLE"/>
    <s v="NO CUMPLE"/>
    <x v="0"/>
    <s v="NO CUMPLE"/>
    <s v="NO CUMPLE"/>
  </r>
  <r>
    <s v="INC000002508521"/>
    <s v="VPN IP - MPLS"/>
    <x v="12"/>
    <s v="GESTION HD"/>
    <s v="MOISES E MONTERO RAMOS"/>
    <s v="frp_spevel"/>
    <s v="3-Moderado/Limitado"/>
    <s v="3-Medio"/>
    <s v="Media"/>
    <x v="0"/>
    <s v="SONACOL SA"/>
    <s v="HD/[SONACOL] Listado mv con servicio de replica"/>
    <s v="20/12/2023 16:13:54"/>
    <s v="20/12/2023 16:16:44"/>
    <x v="0"/>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s v="NO CUMPLE"/>
    <s v="NO CUMPLE"/>
    <x v="1"/>
    <s v="NO CUMPLE"/>
    <s v="NO CUMPLE"/>
    <s v="NO CUMPLE"/>
    <s v="NO CUMPLE"/>
    <x v="0"/>
    <s v="CUMPLE"/>
    <s v="NO CUMPLE"/>
  </r>
  <r>
    <s v="INC000002508531"/>
    <s v="VPN IP - MPLS"/>
    <x v="13"/>
    <s v="GESTION HD"/>
    <s v="DEIBY Y SANTOYO MONTEROLA"/>
    <s v="frp_kaldor"/>
    <s v="3-Moderado/Limitado"/>
    <s v="3-Medio"/>
    <s v="Media"/>
    <x v="0"/>
    <s v="RED DE CLINICAS REGIONALES S.A."/>
    <s v="HD / Problemas para incremento y creación de unidades VDC | Servidor VuePacs-Server01"/>
    <s v="20/12/2023 16:35:44"/>
    <s v="20/12/2023 16:42:36"/>
    <x v="0"/>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s v="NO CUMPLE"/>
    <s v="CUMPLE"/>
    <x v="0"/>
    <s v="NO CUMPLE"/>
    <s v="NO CUMPLE"/>
    <s v="NO CUMPLE"/>
    <s v="CUMPLE"/>
    <x v="0"/>
    <s v="NO CUMPLE"/>
    <s v="NO CUMPLE"/>
  </r>
  <r>
    <s v="INC000002508534"/>
    <s v="RED INTERNA"/>
    <x v="0"/>
    <s v="APQ ACCESOS"/>
    <s v="CRISTOPHER MALDONADO ROMERO"/>
    <s v="tct_cmaldo"/>
    <s v="4-Menor/Localizado"/>
    <s v="4-Baja"/>
    <s v="Baja"/>
    <x v="0"/>
    <s v="TELEFONICA EMPRESAS DE CHILE SA"/>
    <s v="RONDA TOMA DE TEMPERATURAS SALAS TIC"/>
    <s v="20/12/2023 16:39:02"/>
    <s v="20/12/2023 16:40:39"/>
    <x v="0"/>
    <s v="CDP ANTIGUO 1"/>
    <s v="CDP ANTIGUO 2"/>
    <s v="20/12/2023 19:43:01"/>
    <s v="20/12/2023 23:50:00"/>
    <m/>
    <s v="RONDA REALIZADA"/>
    <d v="1899-12-30T00:00:00"/>
    <d v="1899-12-30T00:00:00"/>
    <d v="1899-12-30T00:00:00"/>
    <s v=""/>
    <s v="Cumplido"/>
    <m/>
    <m/>
    <m/>
    <m/>
    <m/>
    <d v="2023-11-17T00:00:00"/>
    <s v="CUMPLE"/>
    <s v="NO CUMPLE"/>
    <x v="0"/>
    <s v="NO CUMPLE"/>
    <s v="NO CUMPLE"/>
    <s v="CUMPLE"/>
    <s v="NO CUMPLE"/>
    <x v="0"/>
    <s v="NO CUMPLE"/>
    <s v="NO CUMPLE"/>
  </r>
  <r>
    <s v="INC000002508536"/>
    <s v="HOUSING"/>
    <x v="19"/>
    <s v="BELIEVE"/>
    <s v="SEBASTIAN A JARA VIDAL"/>
    <s v="frp_fbalab"/>
    <s v="3-Moderado/Limitado"/>
    <s v="3-Medio"/>
    <s v="Media"/>
    <x v="0"/>
    <s v="FUNDACION EDUCACIONAL PARA EL DESARROLLO INTEGRAL DEL MENOR"/>
    <s v="GESTION DATACENTER/ ACCESOS / FUNDACION EDUCACIONAL PARA EL DESARROLLO INTEGRAL DEL MENOR"/>
    <s v="20/12/2023 16:41:16"/>
    <s v="20/12/2023 17:02:12"/>
    <x v="0"/>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s v="CUMPLE"/>
    <s v="NO CUMPLE"/>
    <x v="0"/>
    <s v="NO CUMPLE"/>
    <s v="NO CUMPLE"/>
    <s v="CUMPLE"/>
    <s v="NO CUMPLE"/>
    <x v="0"/>
    <s v="NO CUMPLE"/>
    <s v="NO CUMPLE"/>
  </r>
  <r>
    <s v="INC000002508577"/>
    <s v="VPN IP - MPLS"/>
    <x v="13"/>
    <s v="GESTION HD"/>
    <s v="ANGEL CASTRO CABRERA"/>
    <s v="frp_spevel"/>
    <s v="3-Moderado/Limitado"/>
    <s v="3-Medio"/>
    <s v="Media"/>
    <x v="1"/>
    <s v="XINERGIA LABORAL S A"/>
    <s v="HD/Problemas con VM 192.168.190.3"/>
    <s v="20/12/2023 17:57:38"/>
    <s v="20/12/2023 18:00:29"/>
    <x v="0"/>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s v="NO CUMPLE"/>
    <s v="CUMPLE"/>
    <x v="0"/>
    <s v="NO CUMPLE"/>
    <s v="NO CUMPLE"/>
    <s v="NO CUMPLE"/>
    <s v="NO CUMPLE"/>
    <x v="0"/>
    <s v="CUMPLE"/>
    <s v="NO CUMPLE"/>
  </r>
  <r>
    <s v="INC000002508707"/>
    <s v="HOUSING"/>
    <x v="15"/>
    <s v="APQ ACCESOS"/>
    <s v="JOSE G MARQUEZ MARCANO"/>
    <s v="tct_josmam"/>
    <s v="4-Menor/Localizado"/>
    <s v="4-Baja"/>
    <s v="Baja"/>
    <x v="0"/>
    <s v="TELEFONICA EMPRESAS DE CHILE SA"/>
    <s v="SUPERVISION: Incidente-cambio de fuente de poder"/>
    <s v="20/12/2023 16:42:49"/>
    <s v="20/12/2023 16:43:43"/>
    <x v="0"/>
    <s v="CDP ANTIGUO 1"/>
    <s v="CDP ANTIGUO 2"/>
    <s v="20/12/2023 16:45:17"/>
    <s v="20/12/2023 23:50:00"/>
    <s v="Incidente-cambio de fuente de poder"/>
    <s v="TRABAJO REALIZADO CON EXITO"/>
    <d v="1899-12-30T00:01:17"/>
    <d v="1899-12-30T00:02:28"/>
    <d v="1899-12-30T00:01:11"/>
    <s v=""/>
    <s v="Cumplido"/>
    <m/>
    <m/>
    <m/>
    <m/>
    <m/>
    <d v="2023-11-17T00:00:00"/>
    <s v="CUMPLE"/>
    <s v="NO CUMPLE"/>
    <x v="0"/>
    <s v="NO CUMPLE"/>
    <s v="NO CUMPLE"/>
    <s v="CUMPLE"/>
    <s v="NO CUMPLE"/>
    <x v="0"/>
    <s v="NO CUMPLE"/>
    <s v="NO CUMPLE"/>
  </r>
  <r>
    <s v="INC000002508719"/>
    <s v="INFRAESTRUCTURA DC"/>
    <x v="6"/>
    <s v="APQ ACCESOS"/>
    <s v="RENE E VILLEGAS CARREÑO"/>
    <s v="tct_sjarav"/>
    <s v="4-Menor/Localizado"/>
    <s v="4-Baja"/>
    <s v="Baja"/>
    <x v="0"/>
    <s v="TELEFONICA CYBERSECURITY TECH CHILE SPA"/>
    <s v="TOMA DE FOTOGRAFIAS CLIENTE INDRA"/>
    <s v="20/12/2023 16:58:58"/>
    <s v="20/12/2023 17:00:50"/>
    <x v="0"/>
    <s v="CDP ANTIGUO 1"/>
    <s v="CDP ANTIGUO 2"/>
    <s v="28/12/2023 10:28:40"/>
    <s v="28/12/2023 23:50:00"/>
    <m/>
    <s v="ya enviadas"/>
    <d v="1899-12-30T00:00:00"/>
    <d v="1899-12-30T00:00:00"/>
    <d v="1899-12-30T00:00:00"/>
    <s v=""/>
    <s v="Cumplido"/>
    <m/>
    <m/>
    <m/>
    <m/>
    <m/>
    <d v="2023-11-17T00:00:00"/>
    <s v="CUMPLE"/>
    <s v="NO CUMPLE"/>
    <x v="0"/>
    <s v="NO CUMPLE"/>
    <s v="NO CUMPLE"/>
    <s v="CUMPLE"/>
    <s v="NO CUMPLE"/>
    <x v="0"/>
    <s v="NO CUMPLE"/>
    <s v="NO CUMPLE"/>
  </r>
  <r>
    <s v="INC000002508855"/>
    <s v="VPN IP - MPLS"/>
    <x v="13"/>
    <s v="BELIEVE"/>
    <s v="JOSE A SANTIS SERRANO"/>
    <s v="frp_cnavar"/>
    <s v="3-Moderado/Limitado"/>
    <s v="3-Medio"/>
    <s v="Media"/>
    <x v="0"/>
    <s v="INSTITUTO PROFESIONAL DE CHILE SA"/>
    <s v="GAMA/ Requerimiento Detalle de Servidores - Disco Asignado - Disco Utilizado"/>
    <s v="20/12/2023 17:36:51"/>
    <s v="20/12/2023 17:40:40"/>
    <x v="0"/>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s v="CUMPLE"/>
    <s v="NO CUMPLE"/>
    <x v="0"/>
    <s v="NO CUMPLE"/>
    <s v="NO CUMPLE"/>
    <s v="NO CUMPLE"/>
    <s v="NO CUMPLE"/>
    <x v="0"/>
    <s v="CUMPLE"/>
    <s v="NO CUMPLE"/>
  </r>
  <r>
    <s v="INC000002508957"/>
    <s v="SAP"/>
    <x v="17"/>
    <s v="CLOUD SAP HANA"/>
    <s v="NICOLAS A SAAVEDRA EGUILUZ"/>
    <s v="tct_nsaave"/>
    <s v="4-Menor/Localizado"/>
    <s v="4-Baja"/>
    <s v="Baja"/>
    <x v="0"/>
    <s v="TELEFONICA EMPRESAS DE CHILE SA"/>
    <s v="Checlist Diarios Clientes 21.12.23"/>
    <s v="21/12/2023 8:09:31"/>
    <s v="21/12/2023 8:10:32"/>
    <x v="0"/>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s v="CUMPLE"/>
    <s v="NO CUMPLE"/>
    <x v="0"/>
    <s v="NO CUMPLE"/>
    <s v="NO CUMPLE"/>
    <s v="CUMPLE"/>
    <s v="NO CUMPLE"/>
    <x v="0"/>
    <s v="NO CUMPLE"/>
    <s v="NO CUMPLE"/>
  </r>
  <r>
    <s v="INC000002508964"/>
    <s v="VPN IP - MPLS"/>
    <x v="2"/>
    <s v="GESTION HD"/>
    <s v="OSCAR A RAMIREZ SOTO"/>
    <s v="frp_spevel"/>
    <s v="3-Moderado/Limitado"/>
    <s v="3-Medio"/>
    <s v="Media"/>
    <x v="0"/>
    <s v="PALUMBO S.A."/>
    <s v="HD/Creación de Cuentas VPN sucursales"/>
    <s v="21/12/2023 9:57:24"/>
    <s v="21/12/2023 9:59:34"/>
    <x v="0"/>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s v="CUMPLE"/>
    <s v="NO CUMPLE"/>
    <x v="0"/>
    <s v="NO CUMPLE"/>
    <s v="NO CUMPLE"/>
    <s v="NO CUMPLE"/>
    <s v="NO CUMPLE"/>
    <x v="1"/>
    <s v="NO CUMPLE"/>
    <s v="NO CUMPLE"/>
  </r>
  <r>
    <s v="INC000002508984"/>
    <s v="VPN IP - MPLS"/>
    <x v="4"/>
    <s v="GESTION HD"/>
    <s v="PAUL A SEPULVEDA ALVAREZ"/>
    <s v="frp_spevel"/>
    <s v="3-Moderado/Limitado"/>
    <s v="3-Medio"/>
    <s v="Media"/>
    <x v="0"/>
    <s v="TELEFONICA GLOBAL TECHNOLOGY S.A.AGENCIA EN CHILE"/>
    <s v="HD/TELEFONICA - Segunda validación baja servidores"/>
    <s v="21/12/2023 11:16:17"/>
    <s v="21/12/2023 11:18:51"/>
    <x v="0"/>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s v="CUMPLE"/>
    <s v="NO CUMPLE"/>
    <x v="0"/>
    <s v="NO CUMPLE"/>
    <s v="NO CUMPLE"/>
    <s v="NO CUMPLE"/>
    <s v="NO CUMPLE"/>
    <x v="1"/>
    <s v="NO CUMPLE"/>
    <s v="NO CUMPLE"/>
  </r>
  <r>
    <s v="INC000002508993"/>
    <s v="VPN IP - MPLS"/>
    <x v="17"/>
    <s v="GESTION HD"/>
    <s v="NICOLAS A SAAVEDRA EGUILUZ"/>
    <s v="frp_spevel"/>
    <s v="3-Moderado/Limitado"/>
    <s v="3-Medio"/>
    <s v="Media"/>
    <x v="0"/>
    <s v="TELEFONICA GLOBAL TECHNOLOGY S.A.AGENCIA EN CHILE"/>
    <s v="HD/COAGRA - Alarma disco M servidor SAP-DEV-3"/>
    <s v="21/12/2023 11:36:20"/>
    <s v="21/12/2023 11:38:08"/>
    <x v="0"/>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s v="CUMPLE"/>
    <s v="NO CUMPLE"/>
    <x v="0"/>
    <s v="NO CUMPLE"/>
    <s v="NO CUMPLE"/>
    <s v="CUMPLE"/>
    <s v="NO CUMPLE"/>
    <x v="0"/>
    <s v="NO CUMPLE"/>
    <s v="NO CUMPLE"/>
  </r>
  <r>
    <s v="INC000002509000"/>
    <s v="RED INTERNA"/>
    <x v="0"/>
    <s v="APQ ACCESOS"/>
    <s v="CRISTOPHER MALDONADO ROMERO"/>
    <s v="tct_cmaldo"/>
    <s v="4-Menor/Localizado"/>
    <s v="4-Baja"/>
    <s v="Baja"/>
    <x v="0"/>
    <s v="TELEFONICA EMPRESAS DE CHILE SA"/>
    <s v="RONDA TOMA DE TEMPERATURAS SALAS TIC"/>
    <s v="21/12/2023 11:56:56"/>
    <s v="21/12/2023 11:58:01"/>
    <x v="0"/>
    <s v="CDP ANTIGUO 1"/>
    <s v="CDP ANTIGUO 2"/>
    <s v="21/12/2023 12:33:02"/>
    <s v="21/12/2023 23:50:00"/>
    <m/>
    <s v="RONDA REALIZADA"/>
    <d v="1899-12-30T00:00:00"/>
    <d v="1899-12-30T00:00:00"/>
    <d v="1899-12-30T00:00:00"/>
    <s v=""/>
    <s v="Cumplido"/>
    <m/>
    <m/>
    <m/>
    <m/>
    <m/>
    <d v="2023-11-17T00:00:00"/>
    <s v="CUMPLE"/>
    <s v="NO CUMPLE"/>
    <x v="0"/>
    <s v="NO CUMPLE"/>
    <s v="NO CUMPLE"/>
    <s v="CUMPLE"/>
    <s v="NO CUMPLE"/>
    <x v="0"/>
    <s v="NO CUMPLE"/>
    <s v="NO CUMPLE"/>
  </r>
  <r>
    <s v="INC000002509110"/>
    <s v="RED INTERNA"/>
    <x v="0"/>
    <s v="APQ ACCESOS"/>
    <s v="CRISTOPHER MALDONADO ROMERO"/>
    <s v="tct_cmaldo"/>
    <s v="4-Menor/Localizado"/>
    <s v="4-Baja"/>
    <s v="Baja"/>
    <x v="0"/>
    <s v="TELEFONICA EMPRESAS DE CHILE SA"/>
    <s v="RONDA TOMA DE TEMPERATURAS SALAS TIC"/>
    <s v="20/12/2023 19:43:17"/>
    <s v="20/12/2023 19:47:13"/>
    <x v="0"/>
    <s v="CDP ANTIGUO 1"/>
    <s v="CDP ANTIGUO 2"/>
    <s v="20/12/2023 19:52:48"/>
    <s v="20/12/2023 23:50:00"/>
    <m/>
    <s v="RONDA REALIZADA"/>
    <d v="1899-12-30T00:00:00"/>
    <d v="1899-12-30T00:00:00"/>
    <d v="1899-12-30T00:00:00"/>
    <s v=""/>
    <s v="Cumplido"/>
    <m/>
    <m/>
    <m/>
    <m/>
    <m/>
    <d v="2023-11-18T00:00:00"/>
    <s v="CUMPLE"/>
    <s v="NO CUMPLE"/>
    <x v="0"/>
    <s v="NO CUMPLE"/>
    <s v="NO CUMPLE"/>
    <s v="CUMPLE"/>
    <s v="NO CUMPLE"/>
    <x v="0"/>
    <s v="NO CUMPLE"/>
    <s v="NO CUMPLE"/>
  </r>
  <r>
    <s v="INC000002509114"/>
    <s v="VPN IP - MPLS"/>
    <x v="6"/>
    <s v="BELIEVE"/>
    <s v="YORDI M HURTADO ARAYA"/>
    <s v="frp_lcurit"/>
    <s v="4-Menor/Localizado"/>
    <s v="4-Baja"/>
    <s v="Baja"/>
    <x v="0"/>
    <s v="CELULOSA ARAUCO Y CONSTITUCION S A"/>
    <s v="MESA/GAMA"/>
    <s v="20/12/2023 20:09:47"/>
    <s v="20/12/2023 20:12:36"/>
    <x v="0"/>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s v="NO CUMPLE"/>
    <s v="CUMPLE"/>
    <x v="0"/>
    <s v="NO CUMPLE"/>
    <s v="NO CUMPLE"/>
    <s v="NO CUMPLE"/>
    <s v="NO CUMPLE"/>
    <x v="0"/>
    <s v="CUMPLE"/>
    <s v="NO CUMPLE"/>
  </r>
  <r>
    <s v="INC000002509119"/>
    <s v="HOUSING"/>
    <x v="24"/>
    <s v="GESTION HD"/>
    <s v="LEONARDO MOSQUERA CAMACHO"/>
    <s v="frp_dalcap"/>
    <s v="4-Menor/Localizado"/>
    <s v="4-Baja"/>
    <s v="Baja"/>
    <x v="0"/>
    <s v="CIBERGESTION CHILE SA"/>
    <s v="| Pendiente | Horario Hábil | REQ / HD/Manos Remotas"/>
    <s v="20/12/2023 22:14:49"/>
    <s v="20/12/2023 22:20:14"/>
    <x v="0"/>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s v="CUMPLE"/>
    <s v="NO CUMPLE"/>
    <x v="0"/>
    <s v="NO CUMPLE"/>
    <s v="NO CUMPLE"/>
    <s v="CUMPLE"/>
    <s v="NO CUMPLE"/>
    <x v="0"/>
    <s v="NO CUMPLE"/>
    <s v="NO CUMPLE"/>
  </r>
  <r>
    <s v="INC000002509157"/>
    <s v="HOUSING"/>
    <x v="15"/>
    <s v="APQ ACCESOS"/>
    <s v="JAIRO A SALINAS GARAY"/>
    <s v="tct_jsalin"/>
    <s v="3-Moderado/Limitado"/>
    <s v="3-Medio"/>
    <s v="Media"/>
    <x v="0"/>
    <s v="TELEFONICA EMPRESAS DE CHILE SA"/>
    <s v="RONDA Y REVISION DE SALAS TECNICAS"/>
    <s v="21/12/2023 7:13:37"/>
    <s v="21/12/2023 7:15:53"/>
    <x v="0"/>
    <s v="CDP ANTIGUO 1"/>
    <s v="CDP ANTIGUO 2"/>
    <s v="21/12/2023 7:15:53"/>
    <s v="21/12/2023 23:50:00"/>
    <s v="RONDA Y REVISION DE SALAS TECNICAS"/>
    <s v="RONDA REALIZADA."/>
    <d v="1899-12-30T00:00:00"/>
    <d v="1899-12-30T00:02:16"/>
    <d v="1899-12-30T00:02:16"/>
    <s v=""/>
    <s v="Cumplido"/>
    <m/>
    <m/>
    <m/>
    <m/>
    <m/>
    <d v="2023-11-18T00:00:00"/>
    <s v="CUMPLE"/>
    <s v="NO CUMPLE"/>
    <x v="0"/>
    <s v="NO CUMPLE"/>
    <s v="NO CUMPLE"/>
    <s v="CUMPLE"/>
    <s v="NO CUMPLE"/>
    <x v="0"/>
    <s v="NO CUMPLE"/>
    <s v="NO CUMPLE"/>
  </r>
  <r>
    <s v="INC000002509158"/>
    <s v="HOUSING"/>
    <x v="15"/>
    <s v="APQ ACCESOS"/>
    <s v="JAIRO A SALINAS GARAY"/>
    <s v="tct_jsalin"/>
    <s v="3-Moderado/Limitado"/>
    <s v="3-Medio"/>
    <s v="Media"/>
    <x v="0"/>
    <s v="TELEFONICA EMPRESAS DE CHILE SA"/>
    <s v="TOMA DE ALARMAS DE CLIENTE"/>
    <s v="21/12/2023 7:16:00"/>
    <s v="21/12/2023 7:17:26"/>
    <x v="0"/>
    <s v="CDP ANTIGUO 1"/>
    <s v="CDP ANTIGUO 2"/>
    <s v="21/12/2023 7:17:26"/>
    <s v="21/12/2023 23:50:00"/>
    <s v="TOMA DE ALARMAS DE CLIENTE"/>
    <s v="TOMA DE ALARMAS REALIZADA."/>
    <d v="1899-12-30T00:00:00"/>
    <d v="1899-12-30T00:01:26"/>
    <d v="1899-12-30T00:01:26"/>
    <s v=""/>
    <s v="Cumplido"/>
    <m/>
    <m/>
    <m/>
    <m/>
    <m/>
    <d v="2023-11-18T00:00:00"/>
    <s v="CUMPLE"/>
    <s v="NO CUMPLE"/>
    <x v="0"/>
    <s v="NO CUMPLE"/>
    <s v="NO CUMPLE"/>
    <s v="CUMPLE"/>
    <s v="NO CUMPLE"/>
    <x v="0"/>
    <s v="NO CUMPLE"/>
    <s v="NO CUMPLE"/>
  </r>
  <r>
    <s v="INC000002509160"/>
    <s v="HOUSING"/>
    <x v="19"/>
    <s v="BELIEVE"/>
    <s v="YORDI M HURTADO ARAYA"/>
    <s v="frp_josama"/>
    <s v="3-Moderado/Limitado"/>
    <s v="3-Medio"/>
    <s v="Media"/>
    <x v="0"/>
    <s v="TELEFONICA EMPRESAS DE CHILE SA"/>
    <s v="GESTION DATACENTER/ ACCESOS/  DC SAN MARTIN/ INC000002509160"/>
    <s v="21/12/2023 7:22:47"/>
    <s v="21/12/2023 7:29:27"/>
    <x v="0"/>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s v="CUMPLE"/>
    <s v="NO CUMPLE"/>
    <x v="0"/>
    <s v="NO CUMPLE"/>
    <s v="NO CUMPLE"/>
    <s v="CUMPLE"/>
    <s v="NO CUMPLE"/>
    <x v="0"/>
    <s v="NO CUMPLE"/>
    <s v="NO CUMPLE"/>
  </r>
  <r>
    <s v="INC000002509172"/>
    <s v="VPN IP - MPLS"/>
    <x v="4"/>
    <s v="GESTION HD"/>
    <s v="GUSTAVO AVILA VERA"/>
    <s v="frp_dalcap"/>
    <s v="4-Menor/Localizado"/>
    <s v="4-Baja"/>
    <s v="Baja"/>
    <x v="0"/>
    <s v="CONADI"/>
    <s v="REQ / SOC/ REQ CONADI | INC000002508432 | Habilitar DNS"/>
    <s v="21/12/2023 7:55:58"/>
    <s v="21/12/2023 8:15:03"/>
    <x v="0"/>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s v="NO CUMPLE"/>
    <s v="CUMPLE"/>
    <x v="0"/>
    <s v="NO CUMPLE"/>
    <s v="NO CUMPLE"/>
    <s v="NO CUMPLE"/>
    <s v="CUMPLE"/>
    <x v="0"/>
    <s v="NO CUMPLE"/>
    <s v="NO CUMPLE"/>
  </r>
  <r>
    <s v="INC000002509205"/>
    <s v="HOUSING"/>
    <x v="19"/>
    <s v="BELIEVE"/>
    <s v="EDUARDO A NUÑEZ LAMOZA"/>
    <s v="frp_jolsso"/>
    <s v="3-Moderado/Limitado"/>
    <s v="3-Medio"/>
    <s v="Media"/>
    <x v="0"/>
    <s v="INELCOM CHILE SA"/>
    <s v="GESTION DATACENTER/ ACCESOS /INELCOM CHILE SA"/>
    <s v="20/12/2023 20:39:33"/>
    <s v="20/12/2023 20:41:04"/>
    <x v="0"/>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s v="CUMPLE"/>
    <s v="NO CUMPLE"/>
    <x v="0"/>
    <s v="NO CUMPLE"/>
    <s v="NO CUMPLE"/>
    <s v="CUMPLE"/>
    <s v="NO CUMPLE"/>
    <x v="0"/>
    <s v="NO CUMPLE"/>
    <s v="NO CUMPLE"/>
  </r>
  <r>
    <s v="INC000002509301"/>
    <s v="TICKET-INTELIGENTE"/>
    <x v="3"/>
    <s v="GESTION TI"/>
    <s v="VICTOR SEPULVEDA GAMARRA"/>
    <s v="USR_TSIGHT"/>
    <s v="1-Extenso/Generalizado"/>
    <s v="4-Baja"/>
    <s v="Baja"/>
    <x v="1"/>
    <s v="TELEFONICA CYBERSECURITY TECH CHILE SPA"/>
    <s v="tctcsp01 - soc-splunk-i-02 TICKET AUTOMATICO"/>
    <s v="20/12/2023 23:52:19"/>
    <s v="20/12/2023 23:52:19"/>
    <x v="0"/>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s v="CUMPLE"/>
    <s v="NO CUMPLE"/>
    <x v="0"/>
    <s v="NO CUMPLE"/>
    <s v="NO CUMPLE"/>
    <s v="NO CUMPLE"/>
    <s v="CUMPLE"/>
    <x v="0"/>
    <s v="NO CUMPLE"/>
    <s v="NO CUMPLE"/>
  </r>
  <r>
    <s v="INC000002509511"/>
    <s v="RED INTERNA"/>
    <x v="6"/>
    <s v="APQ ACCESOS"/>
    <s v="YORDI M HURTADO ARAYA"/>
    <s v="tct_yorhua"/>
    <s v="4-Menor/Localizado"/>
    <s v="4-Baja"/>
    <s v="Baja"/>
    <x v="0"/>
    <s v="TELEFONICA CYBERSECURITY TECH CHILE SPA"/>
    <s v="RONDA TOMA DE TEMPERATURAS SALAS TIC 08:30"/>
    <s v="21/12/2023 8:17:55"/>
    <s v="21/12/2023 8:18:28"/>
    <x v="0"/>
    <s v="CDP ANTIGUO 1"/>
    <s v="CDP ANTIGUO 2"/>
    <s v="21/12/2023 9:18:42"/>
    <s v="21/12/2023 23:50:00"/>
    <s v="RONDA TOMA DE TEMPERATURAS SALAS TIC 08:30"/>
    <s v="RONDA REALIZADA"/>
    <d v="1899-12-30T00:00:00"/>
    <d v="1899-12-30T01:00:47"/>
    <d v="1899-12-30T01:00:47"/>
    <s v=""/>
    <s v="Cumplido"/>
    <m/>
    <m/>
    <m/>
    <m/>
    <m/>
    <d v="2023-11-17T00:00:00"/>
    <s v="NO CUMPLE"/>
    <s v="CUMPLE"/>
    <x v="0"/>
    <s v="NO CUMPLE"/>
    <s v="NO CUMPLE"/>
    <s v="NO CUMPLE"/>
    <s v="CUMPLE"/>
    <x v="0"/>
    <s v="NO CUMPLE"/>
    <s v="NO CUMPLE"/>
  </r>
  <r>
    <s v="INC000002509512"/>
    <s v="RED INTERNA"/>
    <x v="6"/>
    <s v="APQ ACCESOS"/>
    <s v="YORDI M HURTADO ARAYA"/>
    <s v="tct_yorhua"/>
    <s v="4-Menor/Localizado"/>
    <s v="4-Baja"/>
    <s v="Baja"/>
    <x v="0"/>
    <s v="TELEFONICA CYBERSECURITY TECH CHILE SPA"/>
    <s v="RONDA SALAS TECNICAS 10:30"/>
    <s v="21/12/2023 8:18:42"/>
    <s v="21/12/2023 8:19:11"/>
    <x v="0"/>
    <s v="CDP ANTIGUO 1"/>
    <s v="CDP ANTIGUO 2"/>
    <s v="21/12/2023 9:18:57"/>
    <s v="21/12/2023 23:50:00"/>
    <s v="RONDA SALAS TECNICAS 10:30"/>
    <s v="RONDA REALIZADA"/>
    <d v="1899-12-30T00:00:00"/>
    <d v="1899-12-30T01:00:15"/>
    <d v="1899-12-30T01:00:15"/>
    <s v=""/>
    <s v="Cumplido"/>
    <m/>
    <m/>
    <m/>
    <m/>
    <m/>
    <d v="2023-11-17T00:00:00"/>
    <s v="NO CUMPLE"/>
    <s v="CUMPLE"/>
    <x v="0"/>
    <s v="NO CUMPLE"/>
    <s v="NO CUMPLE"/>
    <s v="NO CUMPLE"/>
    <s v="CUMPLE"/>
    <x v="0"/>
    <s v="NO CUMPLE"/>
    <s v="NO CUMPLE"/>
  </r>
  <r>
    <s v="INC000002509554"/>
    <s v="VPN IP - MPLS"/>
    <x v="9"/>
    <s v="ADMINISTRADORES RESIDENTES"/>
    <s v="RODRIGO VÁSQUEZ MUÑOZ"/>
    <s v="frp_kefern"/>
    <s v="3-Moderado/Limitado"/>
    <s v="3-Medio"/>
    <s v="Media"/>
    <x v="0"/>
    <s v="INSTITUTO PROFESIONAL DE CHILE SA"/>
    <s v="GAMA | envió de la política de respaldos actualizada para las 3 empresas"/>
    <s v="21/12/2023 10:34:13"/>
    <s v="21/12/2023 10:38:26"/>
    <x v="0"/>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s v="NO CUMPLE"/>
    <s v="CUMPLE"/>
    <x v="0"/>
    <s v="NO CUMPLE"/>
    <s v="NO CUMPLE"/>
    <s v="NO CUMPLE"/>
    <s v="NO CUMPLE"/>
    <x v="0"/>
    <s v="NO CUMPLE"/>
    <s v="CUMPLE"/>
  </r>
  <r>
    <s v="INC000002509626"/>
    <s v="BACKUP ON DEMAND"/>
    <x v="9"/>
    <s v="SM OPERACIONES"/>
    <s v="SEBASTIAN VILLENA"/>
    <s v="tct_decruz"/>
    <s v="3-Moderado/Limitado"/>
    <s v="2-Alta"/>
    <s v="Alta"/>
    <x v="0"/>
    <s v="XINERGIA LABORAL S A"/>
    <s v="Backup SNAP // Xinergia Laboral SPA"/>
    <s v="21/12/2023 9:09:49"/>
    <s v="21/12/2023 9:11:44"/>
    <x v="0"/>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s v="NO CUMPLE"/>
    <s v="CUMPLE"/>
    <x v="0"/>
    <s v="NO CUMPLE"/>
    <s v="NO CUMPLE"/>
    <s v="NO CUMPLE"/>
    <s v="NO CUMPLE"/>
    <x v="0"/>
    <s v="NO CUMPLE"/>
    <s v="CUMPLE"/>
  </r>
  <r>
    <s v="INC000002509653"/>
    <s v="INFRAESTRUCTURA DC"/>
    <x v="8"/>
    <s v="APQ ACCESOS"/>
    <s v="JONATHAN A MARQUEZ ASTENGO"/>
    <s v="tct_jmarqu"/>
    <s v="4-Menor/Localizado"/>
    <s v="4-Baja"/>
    <s v="Baja"/>
    <x v="0"/>
    <s v="TELEFONICA CYBERSECURITY TECH CHILE SPA"/>
    <s v="FACTIBILIDAD CHILENA CONSOLIDADA/CRQ 80069"/>
    <s v="21/12/2023 9:25:58"/>
    <s v="21/12/2023 9:28:16"/>
    <x v="0"/>
    <s v="CDP ANTIGUO 1"/>
    <s v="CDP ANTIGUO 2"/>
    <s v="21/12/2023 9:29:48"/>
    <s v="21/12/2023 23:50:00"/>
    <s v="FACTIBILIDAD PARA CRUZADA UTP"/>
    <s v="FACTIBILIDAD ENVIADA"/>
    <d v="1899-12-30T00:00:00"/>
    <d v="1899-12-30T00:00:00"/>
    <d v="1899-12-30T00:00:00"/>
    <s v=""/>
    <s v="Cumplido"/>
    <m/>
    <m/>
    <m/>
    <m/>
    <m/>
    <d v="2023-11-18T00:00:00"/>
    <s v="CUMPLE"/>
    <s v="NO CUMPLE"/>
    <x v="0"/>
    <s v="NO CUMPLE"/>
    <s v="NO CUMPLE"/>
    <s v="CUMPLE"/>
    <s v="NO CUMPLE"/>
    <x v="0"/>
    <s v="NO CUMPLE"/>
    <s v="NO CUMPLE"/>
  </r>
  <r>
    <s v="INC000002509661"/>
    <s v="HOUSING"/>
    <x v="19"/>
    <s v="BELIEVE"/>
    <s v="YORDI M HURTADO ARAYA"/>
    <s v="frp_jolsso"/>
    <s v="3-Moderado/Limitado"/>
    <s v="3-Medio"/>
    <s v="Media"/>
    <x v="0"/>
    <s v="TELEFONICA EMPRESAS DE CHILE SA"/>
    <s v="GESTION DATACENTER/ ACCESOS /TELEFONICA EMPRESAS DE CHILE SA"/>
    <s v="21/12/2023 9:36:37"/>
    <s v="21/12/2023 9:38:28"/>
    <x v="0"/>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s v="CUMPLE"/>
    <s v="NO CUMPLE"/>
    <x v="0"/>
    <s v="NO CUMPLE"/>
    <s v="NO CUMPLE"/>
    <s v="CUMPLE"/>
    <s v="NO CUMPLE"/>
    <x v="0"/>
    <s v="NO CUMPLE"/>
    <s v="NO CUMPLE"/>
  </r>
  <r>
    <s v="INC000002509678"/>
    <s v="VPN IP - MPLS"/>
    <x v="4"/>
    <s v="SM OPERACIONES"/>
    <s v="JUAN CARLOS UZCATEGUI FUGUETT"/>
    <s v="tct_decruz"/>
    <s v="3-Moderado/Limitado"/>
    <s v="2-Alta"/>
    <s v="Alta"/>
    <x v="0"/>
    <s v="TELEFONICA GLOBAL TECHNOLOGY S.A.AGENCIA EN CHILE"/>
    <s v="PROBLEMA DE ACCESO A VPN"/>
    <s v="21/12/2023 9:42:40"/>
    <s v="21/12/2023 9:45:38"/>
    <x v="0"/>
    <s v="TI"/>
    <s v="SISTEMAS OPERATIVOS"/>
    <s v="26/12/2023 13:01:50"/>
    <s v="26/12/2023 23:50:00"/>
    <s v="el usuario que tengo es lm.dgonzalez)"/>
    <s v="Se realiza gestion y se informa a usuario validar."/>
    <d v="1899-12-30T00:00:00"/>
    <d v="1899-12-30T00:00:00"/>
    <d v="1899-12-30T00:00:00"/>
    <s v=""/>
    <s v="Cumplido"/>
    <m/>
    <m/>
    <m/>
    <m/>
    <m/>
    <d v="2023-11-20T00:00:00"/>
    <s v="CUMPLE"/>
    <s v="NO CUMPLE"/>
    <x v="0"/>
    <s v="NO CUMPLE"/>
    <s v="NO CUMPLE"/>
    <s v="CUMPLE"/>
    <s v="NO CUMPLE"/>
    <x v="0"/>
    <s v="NO CUMPLE"/>
    <s v="NO CUMPLE"/>
  </r>
  <r>
    <s v="INC000002509750"/>
    <s v="RED INTERNA"/>
    <x v="1"/>
    <s v="APQ ACCESOS"/>
    <s v="CARLOS F ARAYA RAMIREZ"/>
    <s v="tct_cararr"/>
    <s v="4-Menor/Localizado"/>
    <s v="4-Baja"/>
    <s v="Baja"/>
    <x v="0"/>
    <s v="TELEFONICA CYBERSECURITY TECH CHILE SPA"/>
    <s v="RONDA INSPECTIVA"/>
    <s v="21/12/2023 12:05:33"/>
    <s v="21/12/2023 12:06:48"/>
    <x v="0"/>
    <s v="CDP ANTIGUO 1"/>
    <s v="CDP ANTIGUO 2"/>
    <s v="21/12/2023 12:56:50"/>
    <s v="21/12/2023 23:50:00"/>
    <m/>
    <s v="RONDA REALIZADA"/>
    <d v="1899-12-30T00:00:00"/>
    <d v="1899-12-30T00:00:00"/>
    <d v="1899-12-30T00:00:00"/>
    <s v=""/>
    <s v="Cumplido"/>
    <m/>
    <m/>
    <m/>
    <m/>
    <m/>
    <d v="2023-11-17T00:00:00"/>
    <s v="CUMPLE"/>
    <s v="NO CUMPLE"/>
    <x v="0"/>
    <s v="NO CUMPLE"/>
    <s v="NO CUMPLE"/>
    <s v="CUMPLE"/>
    <s v="NO CUMPLE"/>
    <x v="0"/>
    <s v="NO CUMPLE"/>
    <s v="NO CUMPLE"/>
  </r>
  <r>
    <s v="INC000002509797"/>
    <s v="HOSTING VIRTUAL"/>
    <x v="4"/>
    <s v="GESTION PLATAFORMA CLIENTES"/>
    <s v="JUAN CARLOS UZCATEGUI FUGUETT"/>
    <s v="vos_eperez"/>
    <s v="4-Menor/Localizado"/>
    <s v="2-Alta"/>
    <s v="Media"/>
    <x v="0"/>
    <s v="TELEFONICA EMPRESAS DE CHILE SA"/>
    <s v="Cambio de IP OOB Servidor SW-POLL14 de parque antiguo SolarWinds"/>
    <s v="21/12/2023 14:47:27"/>
    <s v="21/12/2023 14:47:32"/>
    <x v="0"/>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s v="NO CUMPLE"/>
    <s v="CUMPLE"/>
    <x v="0"/>
    <s v="NO CUMPLE"/>
    <s v="NO CUMPLE"/>
    <s v="NO CUMPLE"/>
    <s v="NO CUMPLE"/>
    <x v="0"/>
    <s v="CUMPLE"/>
    <s v="NO CUMPLE"/>
  </r>
  <r>
    <s v="INC000002509892"/>
    <s v="CORREO"/>
    <x v="5"/>
    <s v="ADMINISTRADORES RESIDENTES"/>
    <s v="JAVIERA A UMAÑA YEVENES"/>
    <s v="frp_mdomin"/>
    <s v="4-Menor/Localizado"/>
    <s v="4-Baja"/>
    <s v="Baja"/>
    <x v="1"/>
    <s v="MUNICIPALIDAD DE HUALPEN"/>
    <s v="MESA/HD/ PROBLEMA DE OFFICE 365"/>
    <s v="21/12/2023 11:51:01"/>
    <s v="21/12/2023 11:52:52"/>
    <x v="0"/>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s v="CUMPLE"/>
    <s v="NO CUMPLE"/>
    <x v="0"/>
    <s v="NO CUMPLE"/>
    <s v="NO CUMPLE"/>
    <s v="NO CUMPLE"/>
    <s v="NO CUMPLE"/>
    <x v="0"/>
    <s v="CUMPLE"/>
    <s v="NO CUMPLE"/>
  </r>
  <r>
    <s v="INC000002509961"/>
    <s v="RED INTERNA"/>
    <x v="6"/>
    <s v="APQ ACCESOS"/>
    <s v="YORDI M HURTADO ARAYA"/>
    <s v="tct_yorhua"/>
    <s v="4-Menor/Localizado"/>
    <s v="4-Baja"/>
    <s v="Baja"/>
    <x v="0"/>
    <s v="TELEFONICA CYBERSECURITY TECH CHILE SPA"/>
    <s v="RONDA TOMA DE TEMPERATURAS SALAS TIC 12:30"/>
    <s v="21/12/2023 11:51:36"/>
    <s v="21/12/2023 11:52:03"/>
    <x v="0"/>
    <s v="CDP ANTIGUO 1"/>
    <s v="CDP ANTIGUO 2"/>
    <s v="21/12/2023 12:08:50"/>
    <s v="21/12/2023 23:50:00"/>
    <s v="RONDA TOMA DE TEMPERATURAS SALAS TIC 12:30"/>
    <s v="RONDA REALIZADA"/>
    <d v="1899-12-30T00:00:00"/>
    <d v="1899-12-30T00:17:14"/>
    <d v="1899-12-30T00:17:14"/>
    <s v=""/>
    <s v="Cumplido"/>
    <m/>
    <m/>
    <m/>
    <m/>
    <m/>
    <d v="2023-11-20T00:00:00"/>
    <s v="CUMPLE"/>
    <s v="NO CUMPLE"/>
    <x v="0"/>
    <s v="NO CUMPLE"/>
    <s v="NO CUMPLE"/>
    <s v="CUMPLE"/>
    <s v="NO CUMPLE"/>
    <x v="0"/>
    <s v="NO CUMPLE"/>
    <s v="NO CUMPLE"/>
  </r>
  <r>
    <s v="INC000002509965"/>
    <s v="RED INTERNA"/>
    <x v="6"/>
    <s v="APQ ACCESOS"/>
    <s v="YORDI M HURTADO ARAYA"/>
    <s v="tct_yorhua"/>
    <s v="4-Menor/Localizado"/>
    <s v="4-Baja"/>
    <s v="Baja"/>
    <x v="0"/>
    <s v="TELEFONICA CYBERSECURITY TECH CHILE SPA"/>
    <s v="RONDA SALAS TECNICAS 15:30"/>
    <s v="21/12/2023 11:52:22"/>
    <s v="21/12/2023 11:52:48"/>
    <x v="0"/>
    <s v="CDP ANTIGUO 1"/>
    <s v="CDP ANTIGUO 2"/>
    <s v="21/12/2023 12:09:08"/>
    <s v="21/12/2023 23:50:00"/>
    <s v="RONDA SALAS TECNICAS 15:30"/>
    <s v="RONDA REALIZADA"/>
    <d v="1899-12-30T00:00:00"/>
    <d v="1899-12-30T00:16:46"/>
    <d v="1899-12-30T00:16:46"/>
    <s v=""/>
    <s v="Cumplido"/>
    <m/>
    <m/>
    <m/>
    <m/>
    <m/>
    <d v="2023-11-18T00:00:00"/>
    <s v="CUMPLE"/>
    <s v="NO CUMPLE"/>
    <x v="0"/>
    <s v="NO CUMPLE"/>
    <s v="NO CUMPLE"/>
    <s v="CUMPLE"/>
    <s v="NO CUMPLE"/>
    <x v="0"/>
    <s v="NO CUMPLE"/>
    <s v="NO CUMPLE"/>
  </r>
  <r>
    <s v="INC000002509974"/>
    <s v="TICKET-INTELIGENTE"/>
    <x v="3"/>
    <s v="GESTION TI"/>
    <s v="GUSTAVO AVILA VERA"/>
    <s v="USR_TSIGHT"/>
    <s v="1-Extenso/Generalizado"/>
    <s v="4-Baja"/>
    <s v="Baja"/>
    <x v="1"/>
    <s v="TELEFONICA EMPRESAS DE CHILE SA"/>
    <s v="wocu-aggregator TICKET AUTOMATICO"/>
    <s v="21/12/2023 12:04:24"/>
    <s v="21/12/2023 12:04:24"/>
    <x v="0"/>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s v="CUMPLE"/>
    <s v="NO CUMPLE"/>
    <x v="0"/>
    <s v="NO CUMPLE"/>
    <s v="NO CUMPLE"/>
    <s v="CUMPLE"/>
    <s v="NO CUMPLE"/>
    <x v="0"/>
    <s v="NO CUMPLE"/>
    <s v="NO CUMPLE"/>
  </r>
  <r>
    <s v="INC000002509976"/>
    <s v="HOUSING"/>
    <x v="19"/>
    <s v="BELIEVE"/>
    <s v="YORDI M HURTADO ARAYA"/>
    <s v="frp_jolsso"/>
    <s v="3-Moderado/Limitado"/>
    <s v="3-Medio"/>
    <s v="Media"/>
    <x v="0"/>
    <s v="EQUIPOS ELECTRONICOS Y COMPUTACION SA"/>
    <s v="GESTION DATACENTER/ ACCESOS /EQUIPOS ELECTRONICOS Y COMPUTACION SA"/>
    <s v="21/12/2023 12:06:27"/>
    <s v="21/12/2023 12:11:25"/>
    <x v="0"/>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s v="CUMPLE"/>
    <s v="NO CUMPLE"/>
    <x v="0"/>
    <s v="NO CUMPLE"/>
    <s v="NO CUMPLE"/>
    <s v="CUMPLE"/>
    <s v="NO CUMPLE"/>
    <x v="0"/>
    <s v="NO CUMPLE"/>
    <s v="NO CUMPLE"/>
  </r>
  <r>
    <s v="INC000002510009"/>
    <s v="VPN IP - MPLS"/>
    <x v="3"/>
    <s v="GESTION HD"/>
    <s v="GUSTAVO AVILA VERA"/>
    <s v="frp_spevel"/>
    <s v="3-Moderado/Limitado"/>
    <s v="3-Medio"/>
    <s v="Media"/>
    <x v="0"/>
    <s v="TELEFONICA GLOBAL TECHNOLOGY S.A.AGENCIA EN CHILE"/>
    <s v="HD/Servidor kintun no hace envío de mails"/>
    <s v="21/12/2023 12:16:57"/>
    <s v="21/12/2023 12:18:54"/>
    <x v="0"/>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s v="CUMPLE"/>
    <s v="NO CUMPLE"/>
    <x v="0"/>
    <s v="NO CUMPLE"/>
    <s v="NO CUMPLE"/>
    <s v="CUMPLE"/>
    <s v="NO CUMPLE"/>
    <x v="0"/>
    <s v="NO CUMPLE"/>
    <s v="NO CUMPLE"/>
  </r>
  <r>
    <s v="INC000002510037"/>
    <s v="VPN IP - MPLS"/>
    <x v="21"/>
    <s v="GESTION HD"/>
    <s v="DENISE CRUZAT ETCHEBERRY"/>
    <s v="frp_spevel"/>
    <s v="3-Moderado/Limitado"/>
    <s v="3-Medio"/>
    <s v="Media"/>
    <x v="0"/>
    <s v="TELEFONICA GLOBAL TECHNOLOGY S.A.AGENCIA EN CHILE"/>
    <s v="HD/MPLS SONACOL"/>
    <s v="21/12/2023 13:10:32"/>
    <s v="21/12/2023 13:12:17"/>
    <x v="1"/>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s v="NO CUMPLE"/>
    <s v="CUMPLE"/>
    <x v="0"/>
    <s v="NO CUMPLE"/>
    <s v="NO CUMPLE"/>
    <s v="NO CUMPLE"/>
    <s v="CUMPLE"/>
    <x v="0"/>
    <s v="NO CUMPLE"/>
    <s v="NO CUMPLE"/>
  </r>
  <r>
    <s v="INC000002510062"/>
    <s v="VPN IP - MPLS"/>
    <x v="4"/>
    <s v="GESTION HD"/>
    <s v="ALEJANDRO ACEVEDO VALENZUELA"/>
    <s v="frp_rreyes"/>
    <s v="4-Menor/Localizado"/>
    <s v="4-Baja"/>
    <s v="Baja"/>
    <x v="0"/>
    <s v="TELEFONICA CYBERSECURITY TECH CHILE SPA"/>
    <s v="REQ / PROINVENTARIO - cl-v-app03 Permisos admin cuenta tct_cristobal.reyes"/>
    <s v="21/12/2023 13:50:25"/>
    <s v="21/12/2023 13:52:29"/>
    <x v="0"/>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s v="CUMPLE"/>
    <s v="NO CUMPLE"/>
    <x v="0"/>
    <s v="NO CUMPLE"/>
    <s v="NO CUMPLE"/>
    <s v="CUMPLE"/>
    <s v="NO CUMPLE"/>
    <x v="0"/>
    <s v="NO CUMPLE"/>
    <s v="NO CUMPLE"/>
  </r>
  <r>
    <s v="INC000002510077"/>
    <s v="VPN IP - MPLS"/>
    <x v="13"/>
    <s v="BELIEVE"/>
    <s v="PABLO N OLIVA ALARCON"/>
    <s v="frp_pcamay"/>
    <s v="4-Menor/Localizado"/>
    <s v="4-Baja"/>
    <s v="Baja"/>
    <x v="0"/>
    <s v="TELEFONICA CYBERSECURITY TECH CHILE SPA"/>
    <s v="REQ / SOC / ACTUALIZAR LA VERSIÓN DE ESXI"/>
    <s v="21/12/2023 14:36:33"/>
    <s v="21/12/2023 14:37:16"/>
    <x v="0"/>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s v="NO CUMPLE"/>
    <s v="CUMPLE"/>
    <x v="0"/>
    <s v="NO CUMPLE"/>
    <s v="NO CUMPLE"/>
    <s v="NO CUMPLE"/>
    <s v="CUMPLE"/>
    <x v="0"/>
    <s v="NO CUMPLE"/>
    <s v="NO CUMPLE"/>
  </r>
  <r>
    <s v="INC000002510078"/>
    <s v="VPN IP - MPLS"/>
    <x v="9"/>
    <s v="ADMINISTRADORES RESIDENTES"/>
    <s v="AXEL ANDRADE"/>
    <s v="frp_rreyes"/>
    <s v="4-Menor/Localizado"/>
    <s v="4-Baja"/>
    <s v="Baja"/>
    <x v="0"/>
    <s v="BITUMIX AUSTRAL S.A."/>
    <s v="REQ / recuperar archivo"/>
    <s v="21/12/2023 14:29:02"/>
    <s v="21/12/2023 14:31:11"/>
    <x v="0"/>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s v="CUMPLE"/>
    <s v="NO CUMPLE"/>
    <x v="0"/>
    <s v="NO CUMPLE"/>
    <s v="NO CUMPLE"/>
    <s v="CUMPLE"/>
    <s v="NO CUMPLE"/>
    <x v="0"/>
    <s v="NO CUMPLE"/>
    <s v="NO CUMPLE"/>
  </r>
  <r>
    <s v="INC000002510096"/>
    <s v="VPN IP - MPLS"/>
    <x v="15"/>
    <s v="GESTION HD"/>
    <s v="ESTEBAN O BUSTOS CORNEJO"/>
    <s v="frp_spevel"/>
    <s v="3-Moderado/Limitado"/>
    <s v="3-Medio"/>
    <s v="Media"/>
    <x v="0"/>
    <s v="TELEFONICA GLOBAL TECHNOLOGY S.A.AGENCIA EN CHILE"/>
    <s v="HD/Telefónica: Solicitud de información equipos Data Domain"/>
    <s v="21/12/2023 14:57:09"/>
    <s v="21/12/2023 14:59:44"/>
    <x v="0"/>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s v="CUMPLE"/>
    <s v="NO CUMPLE"/>
    <x v="0"/>
    <s v="NO CUMPLE"/>
    <s v="NO CUMPLE"/>
    <s v="NO CUMPLE"/>
    <s v="CUMPLE"/>
    <x v="0"/>
    <s v="NO CUMPLE"/>
    <s v="NO CUMPLE"/>
  </r>
  <r>
    <s v="INC000002510161"/>
    <s v="HOUSING"/>
    <x v="15"/>
    <s v="APQ ACCESOS"/>
    <s v="JOSE G MARQUEZ MARCANO"/>
    <s v="tct_josmam"/>
    <s v="4-Menor/Localizado"/>
    <s v="4-Baja"/>
    <s v="Baja"/>
    <x v="0"/>
    <s v="TELEFONICA EMPRESAS DE CHILE SA"/>
    <s v="SUPERVISION: Incidente - Desenergizado y reinicio Sevidor - GZWX231122o7p3"/>
    <s v="21/12/2023 15:40:35"/>
    <s v="21/12/2023 15:41:26"/>
    <x v="0"/>
    <s v="CDP ANTIGUO 1"/>
    <s v="CDP ANTIGUO 2"/>
    <s v="21/12/2023 15:48:26"/>
    <s v="21/12/2023 23:50:00"/>
    <s v="Incidente - Desenergizado y reinicio Sevidor - GZWX231122o7p3"/>
    <s v="TRABAJO REALIZADO CON EXITO"/>
    <d v="1899-12-30T00:06:31"/>
    <d v="1899-12-30T00:07:51"/>
    <d v="1899-12-30T00:01:20"/>
    <s v=""/>
    <s v="Cumplido"/>
    <m/>
    <m/>
    <m/>
    <m/>
    <m/>
    <d v="2023-11-18T00:00:00"/>
    <s v="CUMPLE"/>
    <s v="NO CUMPLE"/>
    <x v="0"/>
    <s v="NO CUMPLE"/>
    <s v="NO CUMPLE"/>
    <s v="CUMPLE"/>
    <s v="NO CUMPLE"/>
    <x v="0"/>
    <s v="NO CUMPLE"/>
    <s v="NO CUMPLE"/>
  </r>
  <r>
    <s v="INC000002510191"/>
    <s v="HOUSING"/>
    <x v="19"/>
    <s v="BELIEVE"/>
    <s v="YORDI M HURTADO ARAYA"/>
    <s v="frp_jolsso"/>
    <s v="3-Moderado/Limitado"/>
    <s v="3-Medio"/>
    <s v="Media"/>
    <x v="0"/>
    <s v="INELCOM CHILE SA"/>
    <s v="GESTION DATACENTER/ ACCESOS /INELCOM CHILE SA"/>
    <s v="21/12/2023 16:23:19"/>
    <s v="21/12/2023 16:25:16"/>
    <x v="0"/>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s v="CUMPLE"/>
    <s v="NO CUMPLE"/>
    <x v="0"/>
    <s v="NO CUMPLE"/>
    <s v="NO CUMPLE"/>
    <s v="CUMPLE"/>
    <s v="NO CUMPLE"/>
    <x v="0"/>
    <s v="NO CUMPLE"/>
    <s v="NO CUMPLE"/>
  </r>
  <r>
    <s v="INC000002510195"/>
    <s v="HOUSING"/>
    <x v="6"/>
    <s v="BELIEVE"/>
    <s v="YORDI M HURTADO ARAYA"/>
    <s v="frp_jolsso"/>
    <s v="3-Moderado/Limitado"/>
    <s v="3-Medio"/>
    <s v="Media"/>
    <x v="0"/>
    <s v="INELCOM CHILE SA"/>
    <s v="GESTION DATACENTER/ ACCESOS /INELCOM CHILE SA"/>
    <s v="21/12/2023 16:34:02"/>
    <s v="21/12/2023 16:35:47"/>
    <x v="0"/>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s v="CUMPLE"/>
    <s v="NO CUMPLE"/>
    <x v="0"/>
    <s v="NO CUMPLE"/>
    <s v="NO CUMPLE"/>
    <s v="CUMPLE"/>
    <s v="NO CUMPLE"/>
    <x v="0"/>
    <s v="NO CUMPLE"/>
    <s v="NO CUMPLE"/>
  </r>
  <r>
    <s v="INC000002510492"/>
    <s v="VPN IP - MPLS"/>
    <x v="13"/>
    <s v="GESTION HD"/>
    <s v="ANGEL CASTRO CABRERA"/>
    <s v="frp_disilv"/>
    <s v="3-Moderado/Limitado"/>
    <s v="4-Baja"/>
    <s v="Baja"/>
    <x v="0"/>
    <s v="TELEFONICA GLOBAL TECHNOLOGY S.A.AGENCIA EN CHILE"/>
    <s v="HD/MAQUINAS VIRTUALES SERVICIO TOD || FOLIO INC000002491737 || APERTURA"/>
    <s v="21/12/2023 23:58:49"/>
    <s v="22/12/2023 0:11:02"/>
    <x v="0"/>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s v="NO CUMPLE"/>
    <s v="NO CUMPLE"/>
    <x v="1"/>
    <s v="NO CUMPLE"/>
    <s v="NO CUMPLE"/>
    <s v="NO CUMPLE"/>
    <s v="NO CUMPLE"/>
    <x v="0"/>
    <s v="CUMPLE"/>
    <s v="NO CUMPLE"/>
  </r>
  <r>
    <s v="INC000002510519"/>
    <s v="RED INTERNA"/>
    <x v="6"/>
    <s v="APQ ACCESOS"/>
    <s v="YORDI M HURTADO ARAYA"/>
    <s v="tct_yorhua"/>
    <s v="4-Menor/Localizado"/>
    <s v="4-Baja"/>
    <s v="Baja"/>
    <x v="0"/>
    <s v="TELEFONICA CYBERSECURITY TECH CHILE SPA"/>
    <s v="RONDA TOMA DE TEMPERATURAS SALAS TIC 16:30"/>
    <s v="21/12/2023 15:46:16"/>
    <s v="21/12/2023 15:46:53"/>
    <x v="0"/>
    <s v="CDP ANTIGUO 1"/>
    <s v="CDP ANTIGUO 2"/>
    <s v="21/12/2023 16:48:16"/>
    <s v="21/12/2023 23:50:00"/>
    <s v="RONDA TOMA DE TEMPERATURAS SALAS TIC 16:30"/>
    <s v="RONDA REALIZADA"/>
    <d v="1899-12-30T00:00:00"/>
    <d v="1899-12-30T01:02:00"/>
    <d v="1899-12-30T01:02:00"/>
    <s v=""/>
    <s v="Cumplido"/>
    <m/>
    <m/>
    <m/>
    <m/>
    <m/>
    <d v="2023-11-18T00:00:00"/>
    <s v="NO CUMPLE"/>
    <s v="CUMPLE"/>
    <x v="0"/>
    <s v="NO CUMPLE"/>
    <s v="NO CUMPLE"/>
    <s v="NO CUMPLE"/>
    <s v="CUMPLE"/>
    <x v="0"/>
    <s v="NO CUMPLE"/>
    <s v="NO CUMPLE"/>
  </r>
  <r>
    <s v="INC000002510520"/>
    <s v="RED INTERNA"/>
    <x v="6"/>
    <s v="APQ ACCESOS"/>
    <s v="YORDI M HURTADO ARAYA"/>
    <s v="tct_yorhua"/>
    <s v="4-Menor/Localizado"/>
    <s v="4-Baja"/>
    <s v="Baja"/>
    <x v="0"/>
    <s v="TELEFONICA CYBERSECURITY TECH CHILE SPA"/>
    <s v="RONDA SALAS TECNICAS 15:30 2509965_x000a_RONDA SALAS TECNICAS 19:30"/>
    <s v="21/12/2023 15:47:14"/>
    <s v="21/12/2023 15:47:39"/>
    <x v="0"/>
    <s v="CDP ANTIGUO 1"/>
    <s v="CDP ANTIGUO 2"/>
    <s v="21/12/2023 16:48:31"/>
    <s v="21/12/2023 23:50:00"/>
    <s v="RONDA SALAS TECNICAS 15:30 2509965_x000a_RONDA SALAS TECNICAS 19:30"/>
    <s v="RONDA REALIZADA"/>
    <d v="1899-12-30T00:00:00"/>
    <d v="1899-12-30T01:01:17"/>
    <d v="1899-12-30T01:01:17"/>
    <s v=""/>
    <s v="Cumplido"/>
    <m/>
    <m/>
    <m/>
    <m/>
    <m/>
    <d v="2023-11-18T00:00:00"/>
    <s v="NO CUMPLE"/>
    <s v="CUMPLE"/>
    <x v="0"/>
    <s v="NO CUMPLE"/>
    <s v="NO CUMPLE"/>
    <s v="NO CUMPLE"/>
    <s v="CUMPLE"/>
    <x v="0"/>
    <s v="NO CUMPLE"/>
    <s v="NO CUMPLE"/>
  </r>
  <r>
    <s v="INC000002510623"/>
    <s v="VPN IP - MPLS"/>
    <x v="3"/>
    <s v="GESTION HD"/>
    <s v="GUSTAVO AVILA VERA"/>
    <s v="frp_kaldor"/>
    <s v="3-Moderado/Limitado"/>
    <s v="3-Medio"/>
    <s v="Media"/>
    <x v="0"/>
    <s v="MARITIMA VALPARAISO CHILE"/>
    <s v="HD / _x000a_Ingreso Nuevos Dominios"/>
    <s v="21/12/2023 15:40:17"/>
    <s v="21/12/2023 15:44:39"/>
    <x v="0"/>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s v="CUMPLE"/>
    <s v="NO CUMPLE"/>
    <x v="0"/>
    <s v="NO CUMPLE"/>
    <s v="NO CUMPLE"/>
    <s v="NO CUMPLE"/>
    <s v="CUMPLE"/>
    <x v="0"/>
    <s v="NO CUMPLE"/>
    <s v="NO CUMPLE"/>
  </r>
  <r>
    <s v="INC000002510669"/>
    <s v="RED INTERNA"/>
    <x v="0"/>
    <s v="APQ ACCESOS"/>
    <s v="CRISTOPHER MALDONADO ROMERO"/>
    <s v="tct_cmaldo"/>
    <s v="4-Menor/Localizado"/>
    <s v="4-Baja"/>
    <s v="Baja"/>
    <x v="0"/>
    <s v="TELEFONICA EMPRESAS DE CHILE SA"/>
    <s v="RONDA TOMA DE TEMPERATURAS SALAS TIC"/>
    <s v="21/12/2023 16:28:39"/>
    <s v="21/12/2023 16:32:09"/>
    <x v="0"/>
    <s v="CDP ANTIGUO 1"/>
    <s v="CDP ANTIGUO 2"/>
    <s v="21/12/2023 19:22:48"/>
    <s v="21/12/2023 23:50:00"/>
    <m/>
    <s v="RONDA REALIZADA"/>
    <d v="1899-12-30T00:00:00"/>
    <d v="1899-12-30T00:00:00"/>
    <d v="1899-12-30T00:00:00"/>
    <s v=""/>
    <s v="Cumplido"/>
    <m/>
    <m/>
    <m/>
    <m/>
    <m/>
    <d v="2023-11-18T00:00:00"/>
    <s v="CUMPLE"/>
    <s v="NO CUMPLE"/>
    <x v="0"/>
    <s v="NO CUMPLE"/>
    <s v="NO CUMPLE"/>
    <s v="CUMPLE"/>
    <s v="NO CUMPLE"/>
    <x v="0"/>
    <s v="NO CUMPLE"/>
    <s v="NO CUMPLE"/>
  </r>
  <r>
    <s v="INC000002510684"/>
    <s v="TICKET-INTELIGENTE"/>
    <x v="23"/>
    <s v="GESTION TI"/>
    <s v="GONZALO MENDOZA MARTINEZ"/>
    <s v="USR_TSIGHT"/>
    <s v="1-Extenso/Generalizado"/>
    <s v="4-Baja"/>
    <s v="Baja"/>
    <x v="1"/>
    <s v="TELEFONICA CYBERSECURITY TECH CHILE SPA"/>
    <s v="tctcsp01 - soc-splunk-i-02 TICKET AUTOMATICO"/>
    <s v="21/12/2023 16:34:24"/>
    <s v="21/12/2023 16:34:24"/>
    <x v="0"/>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s v="CUMPLE"/>
    <s v="NO CUMPLE"/>
    <x v="0"/>
    <s v="NO CUMPLE"/>
    <s v="NO CUMPLE"/>
    <s v="NO CUMPLE"/>
    <s v="CUMPLE"/>
    <x v="0"/>
    <s v="NO CUMPLE"/>
    <s v="NO CUMPLE"/>
  </r>
  <r>
    <s v="INC000002510715"/>
    <s v="HOUSING"/>
    <x v="16"/>
    <s v="BELIEVE"/>
    <s v="FERNEY D GARZON PEÑA"/>
    <s v="frp_pcamay"/>
    <s v="3-Moderado/Limitado"/>
    <s v="3-Medio"/>
    <s v="Media"/>
    <x v="1"/>
    <s v="HUAWEI CHILE S A"/>
    <s v="GESTION DATACENTER/ ACCESOS / Huawei"/>
    <s v="21/12/2023 16:58:14"/>
    <s v="21/12/2023 16:58:17"/>
    <x v="0"/>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s v="CUMPLE"/>
    <s v="NO CUMPLE"/>
    <x v="0"/>
    <s v="NO CUMPLE"/>
    <s v="NO CUMPLE"/>
    <s v="CUMPLE"/>
    <s v="NO CUMPLE"/>
    <x v="0"/>
    <s v="NO CUMPLE"/>
    <s v="NO CUMPLE"/>
  </r>
  <r>
    <s v="INC000002510756"/>
    <s v="HOUSING"/>
    <x v="19"/>
    <s v="BELIEVE"/>
    <s v="YORDI M HURTADO ARAYA"/>
    <s v="frp_pcamay"/>
    <s v="3-Moderado/Limitado"/>
    <s v="3-Medio"/>
    <s v="Media"/>
    <x v="0"/>
    <s v="TELEFONICA EMPRESAS DE CHILE SA"/>
    <s v="GESTION DATACENTER/ ACCESOS /"/>
    <s v="21/12/2023 17:37:30"/>
    <s v="21/12/2023 17:37:47"/>
    <x v="0"/>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s v="CUMPLE"/>
    <s v="NO CUMPLE"/>
    <x v="0"/>
    <s v="NO CUMPLE"/>
    <s v="NO CUMPLE"/>
    <s v="CUMPLE"/>
    <s v="NO CUMPLE"/>
    <x v="0"/>
    <s v="NO CUMPLE"/>
    <s v="NO CUMPLE"/>
  </r>
  <r>
    <s v="INC000002510776"/>
    <s v="HOUSING"/>
    <x v="15"/>
    <s v="APQ ACCESOS"/>
    <s v="ALDO P VALENZUELA MUJICA"/>
    <s v="tct_avalen"/>
    <s v="1-Extenso/Generalizado"/>
    <s v="2-Alta"/>
    <s v="Critica"/>
    <x v="0"/>
    <s v="TELEFONICA EMPRESAS DE CHILE SA"/>
    <s v="TOMA DE ALARMAS DE CLIENTE"/>
    <s v="21/12/2023 17:42:10"/>
    <s v="21/12/2023 17:43:17"/>
    <x v="0"/>
    <s v="CDP ANTIGUO 1"/>
    <s v="CDP ANTIGUO 2"/>
    <s v="21/12/2023 17:47:15"/>
    <s v="21/12/2023 23:50:00"/>
    <s v="TOMA DE ALARMAS DE CLIENTE"/>
    <s v="SE REALIZA RONDA"/>
    <d v="1899-12-30T00:01:33"/>
    <d v="1899-12-30T00:05:05"/>
    <d v="1899-12-30T00:03:32"/>
    <s v=""/>
    <s v="Cumplido"/>
    <m/>
    <m/>
    <m/>
    <m/>
    <m/>
    <d v="2023-11-18T00:00:00"/>
    <s v="CUMPLE"/>
    <s v="NO CUMPLE"/>
    <x v="0"/>
    <s v="NO CUMPLE"/>
    <s v="NO CUMPLE"/>
    <s v="CUMPLE"/>
    <s v="NO CUMPLE"/>
    <x v="0"/>
    <s v="NO CUMPLE"/>
    <s v="NO CUMPLE"/>
  </r>
  <r>
    <s v="INC000002510785"/>
    <s v="HOUSING"/>
    <x v="15"/>
    <s v="APQ ACCESOS"/>
    <s v="ALDO P VALENZUELA MUJICA"/>
    <s v="tct_avalen"/>
    <s v="2-Significativo/Amplio"/>
    <s v="2-Alta"/>
    <s v="Alta"/>
    <x v="0"/>
    <s v="TELEFONICA EMPRESAS DE CHILE SA"/>
    <s v="TOMA DE ALARMAS DE CLIENTE"/>
    <s v="21/12/2023 17:49:26"/>
    <s v="21/12/2023 17:51:18"/>
    <x v="0"/>
    <s v="CDP ANTIGUO 1"/>
    <s v="CDP ANTIGUO 2"/>
    <s v="21/12/2023 17:57:25"/>
    <s v="21/12/2023 23:50:00"/>
    <s v="TOMA DE ALARMAS DE CLIENTE"/>
    <m/>
    <d v="1899-12-30T00:05:26"/>
    <d v="1899-12-30T00:07:59"/>
    <d v="1899-12-30T00:02:33"/>
    <s v=""/>
    <s v="Cumplido"/>
    <m/>
    <m/>
    <m/>
    <m/>
    <m/>
    <d v="2023-11-18T00:00:00"/>
    <s v="CUMPLE"/>
    <s v="NO CUMPLE"/>
    <x v="0"/>
    <s v="NO CUMPLE"/>
    <s v="NO CUMPLE"/>
    <s v="CUMPLE"/>
    <s v="NO CUMPLE"/>
    <x v="0"/>
    <s v="NO CUMPLE"/>
    <s v="NO CUMPLE"/>
  </r>
  <r>
    <s v="INC000002510819"/>
    <s v="VPN IP - MPLS"/>
    <x v="17"/>
    <s v="BELIEVE"/>
    <s v="VICTOR SEPULVEDA GAMARRA"/>
    <s v="frp_jolsso"/>
    <s v="4-Menor/Localizado"/>
    <s v="4-Baja"/>
    <s v="Baja"/>
    <x v="0"/>
    <s v="FORESTAL COIPSA SA"/>
    <s v="REQ / SOC / agregar subdominio &quot;eleva.corrupac.cl&quot; &gt; 181.212.133.68"/>
    <s v="21/12/2023 17:27:40"/>
    <s v="21/12/2023 17:29:40"/>
    <x v="0"/>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s v="NO CUMPLE"/>
    <s v="CUMPLE"/>
    <x v="0"/>
    <s v="NO CUMPLE"/>
    <s v="NO CUMPLE"/>
    <s v="NO CUMPLE"/>
    <s v="CUMPLE"/>
    <x v="0"/>
    <s v="NO CUMPLE"/>
    <s v="NO CUMPLE"/>
  </r>
  <r>
    <s v="INC000002510834"/>
    <s v="VPN IP - MPLS"/>
    <x v="3"/>
    <s v="GESTION HD"/>
    <s v="GUSTAVO AVILA VERA"/>
    <s v="frp_spevel"/>
    <s v="3-Moderado/Limitado"/>
    <s v="3-Medio"/>
    <s v="Media"/>
    <x v="0"/>
    <s v="TELEFONICA GLOBAL TECHNOLOGY S.A.AGENCIA EN CHILE"/>
    <s v="HD/CVE-2023-48795"/>
    <s v="21/12/2023 17:42:58"/>
    <s v="21/12/2023 17:45:29"/>
    <x v="0"/>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s v="NO CUMPLE"/>
    <s v="CUMPLE"/>
    <x v="0"/>
    <s v="NO CUMPLE"/>
    <s v="NO CUMPLE"/>
    <s v="NO CUMPLE"/>
    <s v="CUMPLE"/>
    <x v="0"/>
    <s v="NO CUMPLE"/>
    <s v="NO CUMPLE"/>
  </r>
  <r>
    <s v="INC000002510864"/>
    <s v="HOUSING"/>
    <x v="16"/>
    <s v="BELIEVE"/>
    <s v="ALDO P VALENZUELA MUJICA"/>
    <s v="frp_jolsso"/>
    <s v="3-Moderado/Limitado"/>
    <s v="3-Medio"/>
    <s v="Media"/>
    <x v="0"/>
    <s v="TELEFONICA EMPRESAS DE CHILE SA"/>
    <s v="GESTION DATACENTER/ ACCESOS /TELEFONICA EMPRESAS DE CHILE SA"/>
    <s v="21/12/2023 18:39:59"/>
    <s v="21/12/2023 18:42:28"/>
    <x v="0"/>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s v="CUMPLE"/>
    <s v="NO CUMPLE"/>
    <x v="0"/>
    <s v="NO CUMPLE"/>
    <s v="NO CUMPLE"/>
    <s v="CUMPLE"/>
    <s v="NO CUMPLE"/>
    <x v="0"/>
    <s v="NO CUMPLE"/>
    <s v="NO CUMPLE"/>
  </r>
  <r>
    <s v="INC000002510895"/>
    <s v="SAP"/>
    <x v="17"/>
    <s v="CLOUD SAP HANA"/>
    <s v="NICOLAS A SAAVEDRA EGUILUZ"/>
    <s v="tct_nsaave"/>
    <s v="4-Menor/Localizado"/>
    <s v="4-Baja"/>
    <s v="Baja"/>
    <x v="0"/>
    <s v="TELEFONICA EMPRESAS DE CHILE SA"/>
    <s v="Checklist Diario Clientes 22.12.23"/>
    <s v="22/12/2023 7:29:05"/>
    <s v="22/12/2023 7:30:23"/>
    <x v="0"/>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s v="CUMPLE"/>
    <s v="NO CUMPLE"/>
    <x v="0"/>
    <s v="NO CUMPLE"/>
    <s v="NO CUMPLE"/>
    <s v="CUMPLE"/>
    <s v="NO CUMPLE"/>
    <x v="0"/>
    <s v="NO CUMPLE"/>
    <s v="NO CUMPLE"/>
  </r>
  <r>
    <s v="INC000002510921"/>
    <s v="TICKET-INTELIGENTE"/>
    <x v="3"/>
    <s v="DUOC TICKET AUTOMATICO"/>
    <s v="VICTOR SEPULVEDA GAMARRA"/>
    <s v="USR_TSIGHT"/>
    <s v="1-Extenso/Generalizado"/>
    <s v="4-Baja"/>
    <s v="Baja"/>
    <x v="1"/>
    <s v="FUNDACION INSTITUTO PROFESIONAL DUOC UC"/>
    <s v="fiprdu01 - proveedores TICKET AUTOMATICO"/>
    <s v="21/12/2023 18:08:47"/>
    <s v="21/12/2023 18:08:47"/>
    <x v="0"/>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s v="CUMPLE"/>
    <s v="NO CUMPLE"/>
    <x v="0"/>
    <s v="NO CUMPLE"/>
    <s v="NO CUMPLE"/>
    <s v="CUMPLE"/>
    <s v="NO CUMPLE"/>
    <x v="0"/>
    <s v="NO CUMPLE"/>
    <s v="NO CUMPLE"/>
  </r>
  <r>
    <s v="INC000002510979"/>
    <s v="TICKET-INTELIGENTE"/>
    <x v="3"/>
    <s v="GESTION TI"/>
    <s v="VICTOR SEPULVEDA GAMARRA"/>
    <s v="USR_TSIGHT"/>
    <s v="1-Extenso/Generalizado"/>
    <s v="4-Baja"/>
    <s v="Baja"/>
    <x v="1"/>
    <s v="EMPRESA NACIONAL DE CERTIFICACIONES"/>
    <s v="emnace01 - ecert_respaldos_hsm TICKET AUTOMATICO"/>
    <s v="21/12/2023 19:03:51"/>
    <s v="21/12/2023 19:03:51"/>
    <x v="0"/>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s v="CUMPLE"/>
    <s v="NO CUMPLE"/>
    <x v="0"/>
    <s v="NO CUMPLE"/>
    <s v="NO CUMPLE"/>
    <s v="NO CUMPLE"/>
    <s v="CUMPLE"/>
    <x v="0"/>
    <s v="NO CUMPLE"/>
    <s v="NO CUMPLE"/>
  </r>
  <r>
    <s v="INC000002510996"/>
    <s v="RED INTERNA"/>
    <x v="0"/>
    <s v="APQ ACCESOS"/>
    <s v="CRISTOPHER MALDONADO ROMERO"/>
    <s v="tct_cmaldo"/>
    <s v="4-Menor/Localizado"/>
    <s v="4-Baja"/>
    <s v="Baja"/>
    <x v="0"/>
    <s v="TELEFONICA EMPRESAS DE CHILE SA"/>
    <s v="RONDA TOMA DE TEMPERATURAS SALAS TIC"/>
    <s v="21/12/2023 19:29:56"/>
    <s v="21/12/2023 19:31:14"/>
    <x v="0"/>
    <s v="CDP ANTIGUO 1"/>
    <s v="CDP ANTIGUO 2"/>
    <s v="21/12/2023 20:24:06"/>
    <s v="21/12/2023 23:50:00"/>
    <m/>
    <s v="RONDA REALIZADA"/>
    <d v="1899-12-30T00:00:00"/>
    <d v="1899-12-30T00:00:00"/>
    <d v="1899-12-30T00:00:00"/>
    <s v=""/>
    <s v="Cumplido"/>
    <m/>
    <m/>
    <m/>
    <m/>
    <m/>
    <d v="2023-11-19T00:00:00"/>
    <s v="CUMPLE"/>
    <s v="NO CUMPLE"/>
    <x v="0"/>
    <s v="NO CUMPLE"/>
    <s v="NO CUMPLE"/>
    <s v="CUMPLE"/>
    <s v="NO CUMPLE"/>
    <x v="0"/>
    <s v="NO CUMPLE"/>
    <s v="NO CUMPLE"/>
  </r>
  <r>
    <s v="INC000002511111"/>
    <s v="INFRAESTRUCTURA DC"/>
    <x v="6"/>
    <s v="APQ ACCESOS"/>
    <s v="FRANCISCO J FELIU ABARCA"/>
    <s v="tct_frafea"/>
    <s v="4-Menor/Localizado"/>
    <s v="4-Baja"/>
    <s v="Baja"/>
    <x v="0"/>
    <s v="TELEFONICA CYBERSECURITY TECH CHILE SPA"/>
    <s v="RONDA POR TOMA DE TEMPERATURAS EN SALAS TIC"/>
    <s v="21/12/2023 20:41:19"/>
    <s v="21/12/2023 20:42:04"/>
    <x v="0"/>
    <s v="TI"/>
    <s v="CLIMA"/>
    <s v="21/12/2023 21:00:37"/>
    <s v="21/12/2023 23:50:00"/>
    <s v="RONDA POR TOMA DE TEMPERATURAS EN SALAS TIC"/>
    <s v="RONDA REALIZADA"/>
    <d v="1899-12-30T00:00:00"/>
    <d v="1899-12-30T00:00:00"/>
    <d v="1899-12-30T00:00:00"/>
    <s v=""/>
    <s v="Cumplido"/>
    <m/>
    <m/>
    <m/>
    <m/>
    <m/>
    <d v="2023-11-19T00:00:00"/>
    <s v="CUMPLE"/>
    <s v="NO CUMPLE"/>
    <x v="0"/>
    <s v="NO CUMPLE"/>
    <s v="NO CUMPLE"/>
    <s v="CUMPLE"/>
    <s v="NO CUMPLE"/>
    <x v="0"/>
    <s v="NO CUMPLE"/>
    <s v="NO CUMPLE"/>
  </r>
  <r>
    <s v="INC000002511113"/>
    <s v="HOUSING"/>
    <x v="6"/>
    <s v="APQ ACCESOS"/>
    <s v="FRANCISCO J FELIU ABARCA"/>
    <s v="tct_frafea"/>
    <s v="4-Menor/Localizado"/>
    <s v="4-Baja"/>
    <s v="Baja"/>
    <x v="0"/>
    <s v="TELEFONICA CYBERSECURITY TECH CHILE SPA"/>
    <s v="RONDA PREVENTIVA EN SALAS TIC"/>
    <s v="21/12/2023 21:14:06"/>
    <s v="21/12/2023 21:15:10"/>
    <x v="0"/>
    <s v="TI"/>
    <s v="CLIMA"/>
    <s v="21/12/2023 21:53:19"/>
    <s v="21/12/2023 23:50:00"/>
    <s v="RONDA PREVENTIVA EN SALAS TIC"/>
    <s v="RONDA REALIZADA"/>
    <d v="1899-12-30T00:00:00"/>
    <d v="1899-12-30T00:00:00"/>
    <d v="1899-12-30T00:00:00"/>
    <s v=""/>
    <s v="Cumplido"/>
    <m/>
    <m/>
    <m/>
    <m/>
    <m/>
    <d v="2023-11-19T00:00:00"/>
    <s v="CUMPLE"/>
    <s v="NO CUMPLE"/>
    <x v="0"/>
    <s v="NO CUMPLE"/>
    <s v="NO CUMPLE"/>
    <s v="CUMPLE"/>
    <s v="NO CUMPLE"/>
    <x v="0"/>
    <s v="NO CUMPLE"/>
    <s v="NO CUMPLE"/>
  </r>
  <r>
    <s v="INC000002511120"/>
    <s v="VPN IP - MPLS"/>
    <x v="21"/>
    <s v="GESTION HD"/>
    <s v="DENISE CRUZAT ETCHEBERRY"/>
    <s v="frp_kaldor"/>
    <s v="3-Moderado/Limitado"/>
    <s v="3-Medio"/>
    <s v="Media"/>
    <x v="0"/>
    <s v="CITIGROUP SERVICES CHILE SPA"/>
    <s v="PDTE H.HAB Solicitud de informacion, Folio Nro: 12010178 - Enviado el 21-12-2023 a las 16:38"/>
    <s v="21/12/2023 22:13:45"/>
    <s v="21/12/2023 22:20:08"/>
    <x v="0"/>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s v="NO CUMPLE"/>
    <s v="NO CUMPLE"/>
    <x v="0"/>
    <s v="CUMPLE"/>
    <s v="NO CUMPLE"/>
    <s v="NO CUMPLE"/>
    <s v="NO CUMPLE"/>
    <x v="0"/>
    <s v="NO CUMPLE"/>
    <s v="CUMPLE"/>
  </r>
  <r>
    <s v="INC000002511126"/>
    <s v="VPN IP - MPLS"/>
    <x v="17"/>
    <s v="GESTION HD"/>
    <s v="NICOLAS A SAAVEDRA EGUILUZ"/>
    <s v="frp_kaldor"/>
    <s v="3-Moderado/Limitado"/>
    <s v="3-Medio"/>
    <s v="Media"/>
    <x v="0"/>
    <s v="COAGRO S A"/>
    <s v="HD / RV: COAGRA: QAS - Dimensionamiento ABAP en HANA (S/4HANA, Suite on HANA...)"/>
    <s v="21/12/2023 23:14:13"/>
    <s v="21/12/2023 23:18:24"/>
    <x v="0"/>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s v="NO CUMPLE"/>
    <s v="CUMPLE"/>
    <x v="0"/>
    <s v="NO CUMPLE"/>
    <s v="NO CUMPLE"/>
    <s v="NO CUMPLE"/>
    <s v="NO CUMPLE"/>
    <x v="0"/>
    <s v="CUMPLE"/>
    <s v="NO CUMPLE"/>
  </r>
  <r>
    <s v="INC000002511128"/>
    <s v="VPN IP - MPLS"/>
    <x v="12"/>
    <s v="GESTION HD"/>
    <s v="MOISES E MONTERO RAMOS"/>
    <s v="frp_kaldor"/>
    <s v="3-Moderado/Limitado"/>
    <s v="3-Medio"/>
    <s v="Media"/>
    <x v="0"/>
    <s v="TELEFONICA GLOBAL TECHNOLOGY S.A.AGENCIA EN CHILE"/>
    <s v="HD/C-19872300193/FUND INSTITUTO PROFESIONAL DUOC UC/Proyecto de seguridad-renovación"/>
    <s v="21/12/2023 23:38:08"/>
    <s v="21/12/2023 23:43:06"/>
    <x v="0"/>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s v="NO CUMPLE"/>
    <s v="NO CUMPLE"/>
    <x v="1"/>
    <s v="NO CUMPLE"/>
    <s v="NO CUMPLE"/>
    <s v="NO CUMPLE"/>
    <s v="NO CUMPLE"/>
    <x v="0"/>
    <s v="NO CUMPLE"/>
    <s v="CUMPLE"/>
  </r>
  <r>
    <s v="INC000002511135"/>
    <s v="INFRAESTRUCTURA DC"/>
    <x v="6"/>
    <s v="APQ ACCESOS"/>
    <s v="FRANCISCO J FELIU ABARCA"/>
    <s v="tct_frafea"/>
    <s v="4-Menor/Localizado"/>
    <s v="4-Baja"/>
    <s v="Baja"/>
    <x v="0"/>
    <s v="TELEFONICA CYBERSECURITY TECH CHILE SPA"/>
    <s v="RONDA POR TOMA DE TEMPERATURAS EN SALAS TIC"/>
    <s v="22/12/2023 0:48:36"/>
    <s v="22/12/2023 0:49:31"/>
    <x v="0"/>
    <s v="TI"/>
    <s v="CLIMA"/>
    <s v="22/12/2023 1:12:16"/>
    <s v="22/12/2023 23:50:00"/>
    <s v="RONDA POR TOMA DE TEMPERATURAS EN SALAS TIC"/>
    <s v="RONDA REALIZADA"/>
    <d v="1899-12-30T00:00:00"/>
    <d v="1899-12-30T00:00:00"/>
    <d v="1899-12-30T00:00:00"/>
    <s v=""/>
    <s v="Cumplido"/>
    <m/>
    <m/>
    <m/>
    <m/>
    <m/>
    <d v="2023-11-19T00:00:00"/>
    <s v="CUMPLE"/>
    <s v="NO CUMPLE"/>
    <x v="0"/>
    <s v="NO CUMPLE"/>
    <s v="NO CUMPLE"/>
    <s v="CUMPLE"/>
    <s v="NO CUMPLE"/>
    <x v="0"/>
    <s v="NO CUMPLE"/>
    <s v="NO CUMPLE"/>
  </r>
  <r>
    <s v="INC000002511418"/>
    <s v="INFRAESTRUCTURA DC"/>
    <x v="6"/>
    <s v="APQ ACCESOS"/>
    <s v="FRANCISCO J FELIU ABARCA"/>
    <s v="tct_frafea"/>
    <s v="4-Menor/Localizado"/>
    <s v="4-Baja"/>
    <s v="Baja"/>
    <x v="0"/>
    <s v="TELEFONICA CYBERSECURITY TECH CHILE SPA"/>
    <s v="RONDA POR TOMA DE TEMPERATURAS EN SALAS TIC"/>
    <s v="22/12/2023 5:21:58"/>
    <s v="22/12/2023 5:23:09"/>
    <x v="0"/>
    <s v="TI"/>
    <s v="CLIMA"/>
    <s v="22/12/2023 5:42:38"/>
    <s v="22/12/2023 23:50:00"/>
    <s v="RONDA POR TOMA DE TEMPERATURAS EN SALAS TIC"/>
    <s v="RONDA REALIZADA"/>
    <d v="1899-12-30T00:00:00"/>
    <d v="1899-12-30T00:00:00"/>
    <d v="1899-12-30T00:00:00"/>
    <s v=""/>
    <s v="Cumplido"/>
    <m/>
    <m/>
    <m/>
    <m/>
    <m/>
    <d v="2023-11-18T00:00:00"/>
    <s v="CUMPLE"/>
    <s v="NO CUMPLE"/>
    <x v="0"/>
    <s v="NO CUMPLE"/>
    <s v="NO CUMPLE"/>
    <s v="CUMPLE"/>
    <s v="NO CUMPLE"/>
    <x v="0"/>
    <s v="NO CUMPLE"/>
    <s v="NO CUMPLE"/>
  </r>
  <r>
    <s v="INC000002511420"/>
    <s v="HOUSING"/>
    <x v="6"/>
    <s v="APQ ACCESOS"/>
    <s v="FRANCISCO J FELIU ABARCA"/>
    <s v="tct_frafea"/>
    <s v="4-Menor/Localizado"/>
    <s v="4-Baja"/>
    <s v="Baja"/>
    <x v="0"/>
    <s v="TELEFONICA CYBERSECURITY TECH CHILE SPA"/>
    <s v="TICKET SUPERVISION INC000002507960 / CRQ79676 CLIENTE ARTIKOS"/>
    <s v="22/12/2023 5:44:05"/>
    <s v="22/12/2023 5:45:26"/>
    <x v="0"/>
    <s v="HARDWARE"/>
    <s v="DATACENTER"/>
    <s v="22/12/2023 8:03:49"/>
    <s v="22/12/2023 23:50:00"/>
    <s v="TICKET SUPERVISION INC000002507960 / CRQ79676 CLIENTE ARTIKOS"/>
    <s v="SUPERVISION CRQ / OK"/>
    <d v="1899-12-30T00:00:00"/>
    <d v="1899-12-30T00:00:00"/>
    <d v="1899-12-30T00:00:00"/>
    <s v=""/>
    <s v="Cumplido"/>
    <m/>
    <m/>
    <m/>
    <m/>
    <m/>
    <d v="2023-11-18T00:00:00"/>
    <s v="CUMPLE"/>
    <s v="NO CUMPLE"/>
    <x v="0"/>
    <s v="NO CUMPLE"/>
    <s v="NO CUMPLE"/>
    <s v="CUMPLE"/>
    <s v="NO CUMPLE"/>
    <x v="0"/>
    <s v="NO CUMPLE"/>
    <s v="NO CUMPLE"/>
  </r>
  <r>
    <s v="INC000002511422"/>
    <s v="INFRAESTRUCTURA DC"/>
    <x v="6"/>
    <s v="APQ ACCESOS"/>
    <s v="FRANCISCO J FELIU ABARCA"/>
    <s v="tct_frafea"/>
    <s v="4-Menor/Localizado"/>
    <s v="4-Baja"/>
    <s v="Baja"/>
    <x v="0"/>
    <s v="TELEFONICA CYBERSECURITY TECH CHILE SPA"/>
    <s v="RONDA PREVENTIVA Y LECTURA DE TEMPERATURAS EN SALAS TIC"/>
    <s v="22/12/2023 6:33:54"/>
    <s v="22/12/2023 6:34:43"/>
    <x v="0"/>
    <s v="TI"/>
    <s v="CLIMA"/>
    <s v="22/12/2023 6:58:28"/>
    <s v="22/12/2023 23:50:00"/>
    <s v="RONDA PREVENTIVA Y LECTURA DE TEMPERATURAS EN SALAS TIC"/>
    <s v="RONDA REALIZADA"/>
    <d v="1899-12-30T00:00:00"/>
    <d v="1899-12-30T00:00:00"/>
    <d v="1899-12-30T00:00:00"/>
    <s v=""/>
    <s v="Cumplido"/>
    <m/>
    <m/>
    <m/>
    <m/>
    <m/>
    <d v="2023-11-19T00:00:00"/>
    <s v="CUMPLE"/>
    <s v="NO CUMPLE"/>
    <x v="0"/>
    <s v="NO CUMPLE"/>
    <s v="NO CUMPLE"/>
    <s v="CUMPLE"/>
    <s v="NO CUMPLE"/>
    <x v="0"/>
    <s v="NO CUMPLE"/>
    <s v="NO CUMPLE"/>
  </r>
  <r>
    <s v="INC000002511424"/>
    <s v="HOUSING"/>
    <x v="15"/>
    <s v="APQ ACCESOS"/>
    <s v="JAIRO A SALINAS GARAY"/>
    <s v="tct_jsalin"/>
    <s v="3-Moderado/Limitado"/>
    <s v="3-Medio"/>
    <s v="Media"/>
    <x v="0"/>
    <s v="TELEFONICA EMPRESAS DE CHILE SA"/>
    <s v="RONDA Y REVISION DE SALAS TECNICAS"/>
    <s v="22/12/2023 7:03:58"/>
    <s v="22/12/2023 7:06:08"/>
    <x v="0"/>
    <s v="CDP ANTIGUO 1"/>
    <s v="CDP ANTIGUO 2"/>
    <s v="22/12/2023 7:06:08"/>
    <s v="22/12/2023 23:50:00"/>
    <s v="RONDA Y REVISION DE SALAS TECNICAS"/>
    <s v="RONDA REALIZADA."/>
    <d v="1899-12-30T00:00:00"/>
    <d v="1899-12-30T00:02:10"/>
    <d v="1899-12-30T00:02:10"/>
    <s v=""/>
    <s v="Cumplido"/>
    <m/>
    <m/>
    <m/>
    <m/>
    <m/>
    <d v="2023-11-19T00:00:00"/>
    <s v="CUMPLE"/>
    <s v="NO CUMPLE"/>
    <x v="0"/>
    <s v="NO CUMPLE"/>
    <s v="NO CUMPLE"/>
    <s v="CUMPLE"/>
    <s v="NO CUMPLE"/>
    <x v="0"/>
    <s v="NO CUMPLE"/>
    <s v="NO CUMPLE"/>
  </r>
  <r>
    <s v="INC000002511425"/>
    <s v="HOUSING"/>
    <x v="15"/>
    <s v="APQ ACCESOS"/>
    <s v="JAIRO A SALINAS GARAY"/>
    <s v="tct_jsalin"/>
    <s v="3-Moderado/Limitado"/>
    <s v="3-Medio"/>
    <s v="Media"/>
    <x v="0"/>
    <s v="TELEFONICA EMPRESAS DE CHILE SA"/>
    <s v="TOMA DE ALARMAS DE CLIENTE"/>
    <s v="22/12/2023 7:06:22"/>
    <s v="22/12/2023 7:08:03"/>
    <x v="0"/>
    <s v="CDP ANTIGUO 1"/>
    <s v="CDP ANTIGUO 2"/>
    <s v="22/12/2023 7:08:03"/>
    <s v="22/12/2023 23:50:00"/>
    <s v="TOMA DE ALARMAS DE CLIENTE"/>
    <s v="TOMA DE ALARMAS REALIZADA."/>
    <d v="1899-12-30T00:00:00"/>
    <d v="1899-12-30T00:01:41"/>
    <d v="1899-12-30T00:01:41"/>
    <s v=""/>
    <s v="Cumplido"/>
    <m/>
    <m/>
    <m/>
    <m/>
    <m/>
    <d v="2023-11-18T00:00:00"/>
    <s v="CUMPLE"/>
    <s v="NO CUMPLE"/>
    <x v="0"/>
    <s v="NO CUMPLE"/>
    <s v="NO CUMPLE"/>
    <s v="CUMPLE"/>
    <s v="NO CUMPLE"/>
    <x v="0"/>
    <s v="NO CUMPLE"/>
    <s v="NO CUMPLE"/>
  </r>
  <r>
    <s v="INC000002511426"/>
    <s v="HOUSING"/>
    <x v="15"/>
    <s v="APQ ACCESOS"/>
    <s v="JAIRO A SALINAS GARAY"/>
    <s v="tct_jsalin"/>
    <s v="3-Moderado/Limitado"/>
    <s v="3-Medio"/>
    <s v="Media"/>
    <x v="0"/>
    <s v="TELEFONICA EMPRESAS DE CHILE SA"/>
    <s v="Reemplazo de módulos SFP's"/>
    <s v="22/12/2023 7:08:10"/>
    <s v="22/12/2023 7:10:37"/>
    <x v="0"/>
    <s v="CDP ANTIGUO 1"/>
    <s v="CDP ANTIGUO 2"/>
    <s v="22/12/2023 7:10:37"/>
    <s v="22/12/2023 23:50:00"/>
    <s v="Reemplazo de módulos SFP's"/>
    <s v="SUPERVISION OK."/>
    <d v="1899-12-30T00:00:00"/>
    <d v="1899-12-30T00:02:27"/>
    <d v="1899-12-30T00:02:27"/>
    <s v=""/>
    <s v="Cumplido"/>
    <m/>
    <m/>
    <m/>
    <m/>
    <m/>
    <d v="2023-11-19T00:00:00"/>
    <s v="CUMPLE"/>
    <s v="NO CUMPLE"/>
    <x v="0"/>
    <s v="NO CUMPLE"/>
    <s v="NO CUMPLE"/>
    <s v="CUMPLE"/>
    <s v="NO CUMPLE"/>
    <x v="0"/>
    <s v="NO CUMPLE"/>
    <s v="NO CUMPLE"/>
  </r>
  <r>
    <s v="INC000002511444"/>
    <s v="INFRAESTRUCTURA DC"/>
    <x v="1"/>
    <s v="APQ ACCESOS"/>
    <s v="CARLOS F ARAYA RAMIREZ"/>
    <s v="tct_cararr"/>
    <s v="4-Menor/Localizado"/>
    <s v="4-Baja"/>
    <s v="Baja"/>
    <x v="0"/>
    <s v="TELEFONICA CYBERSECURITY TECH CHILE SPA"/>
    <s v="RONDA INSPECTIVA"/>
    <s v="22/12/2023 9:43:28"/>
    <s v="22/12/2023 9:44:13"/>
    <x v="0"/>
    <s v="CDP ANTIGUO 1"/>
    <s v="CDP ANTIGUO 2"/>
    <s v="22/12/2023 10:15:07"/>
    <s v="22/12/2023 23:50:00"/>
    <m/>
    <s v="RONDA REALIZADA"/>
    <d v="1899-12-30T00:00:00"/>
    <d v="1899-12-30T00:00:00"/>
    <d v="1899-12-30T00:00:00"/>
    <s v=""/>
    <s v="Cumplido"/>
    <m/>
    <m/>
    <m/>
    <m/>
    <m/>
    <d v="2023-11-19T00:00:00"/>
    <s v="CUMPLE"/>
    <s v="NO CUMPLE"/>
    <x v="0"/>
    <s v="NO CUMPLE"/>
    <s v="NO CUMPLE"/>
    <s v="CUMPLE"/>
    <s v="NO CUMPLE"/>
    <x v="0"/>
    <s v="NO CUMPLE"/>
    <s v="NO CUMPLE"/>
  </r>
  <r>
    <s v="INC000002511447"/>
    <s v="HOUSING"/>
    <x v="1"/>
    <s v="APQ ACCESOS"/>
    <s v="CARLOS F ARAYA RAMIREZ"/>
    <s v="tct_cararr"/>
    <s v="4-Menor/Localizado"/>
    <s v="4-Baja"/>
    <s v="Baja"/>
    <x v="0"/>
    <s v="TELEFONICA CYBERSECURITY TECH CHILE SPA"/>
    <s v="TOMA DE ALARMAS"/>
    <s v="22/12/2023 9:45:13"/>
    <s v="22/12/2023 9:45:53"/>
    <x v="0"/>
    <s v="CDP ANTIGUO 1"/>
    <s v="CDP ANTIGUO 2"/>
    <s v="22/12/2023 10:18:01"/>
    <s v="22/12/2023 23:50:00"/>
    <m/>
    <s v="TOMA DE ALARMAS REALIZADA"/>
    <d v="1899-12-30T00:00:00"/>
    <d v="1899-12-30T00:00:00"/>
    <d v="1899-12-30T00:00:00"/>
    <s v=""/>
    <s v="Cumplido"/>
    <m/>
    <m/>
    <m/>
    <m/>
    <m/>
    <d v="2023-11-19T00:00:00"/>
    <s v="CUMPLE"/>
    <s v="NO CUMPLE"/>
    <x v="0"/>
    <s v="NO CUMPLE"/>
    <s v="NO CUMPLE"/>
    <s v="CUMPLE"/>
    <s v="NO CUMPLE"/>
    <x v="0"/>
    <s v="NO CUMPLE"/>
    <s v="NO CUMPLE"/>
  </r>
  <r>
    <s v="INC000002511457"/>
    <s v="VPN IP - MPLS"/>
    <x v="4"/>
    <s v="BELIEVE"/>
    <s v="PAUL A SEPULVEDA ALVAREZ"/>
    <s v="frp_cnavar"/>
    <s v="3-Moderado/Limitado"/>
    <s v="3-Medio"/>
    <s v="Media"/>
    <x v="0"/>
    <s v="GPS CHILE SPA"/>
    <s v="GAMA/ URGENTE-Aumento de disco Servidor 10.0.1.2 SQLINT - DISCO Y"/>
    <s v="22/12/2023 10:25:29"/>
    <s v="22/12/2023 10:26:23"/>
    <x v="0"/>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s v="NO CUMPLE"/>
    <s v="NO CUMPLE"/>
    <x v="1"/>
    <s v="NO CUMPLE"/>
    <s v="NO CUMPLE"/>
    <s v="NO CUMPLE"/>
    <s v="NO CUMPLE"/>
    <x v="1"/>
    <s v="NO CUMPLE"/>
    <s v="NO CUMPLE"/>
  </r>
  <r>
    <s v="INC000002511470"/>
    <s v="SAP"/>
    <x v="17"/>
    <s v="CLOUD SAP HANA"/>
    <s v="OSCAR A GUZMAN MEDIC"/>
    <s v="tct_oguzma"/>
    <s v="3-Moderado/Limitado"/>
    <s v="4-Baja"/>
    <s v="Baja"/>
    <x v="0"/>
    <s v="TELEFONICA GLOBAL TECHNOLOGY S.A.AGENCIA EN CHILE"/>
    <s v="Checklist Diarios 01.12.2023"/>
    <s v="22/12/2023 11:03:46"/>
    <s v="22/12/2023 11:13:44"/>
    <x v="0"/>
    <s v="TI"/>
    <s v="SERVICIOS DE HOSTING"/>
    <s v="22/12/2023 15:55:05"/>
    <s v="22/12/2023 23:50:00"/>
    <s v="ACMA-COAGRA-SUGAL-HCUA"/>
    <s v="Checklist enviados"/>
    <d v="1899-12-30T00:00:00"/>
    <d v="1899-12-30T04:51:19"/>
    <d v="1899-12-30T04:51:19"/>
    <s v=""/>
    <s v="Cumplido"/>
    <m/>
    <m/>
    <m/>
    <m/>
    <m/>
    <d v="2023-11-19T00:00:00"/>
    <s v="NO CUMPLE"/>
    <s v="NO CUMPLE"/>
    <x v="1"/>
    <s v="NO CUMPLE"/>
    <s v="NO CUMPLE"/>
    <s v="NO CUMPLE"/>
    <s v="NO CUMPLE"/>
    <x v="1"/>
    <s v="NO CUMPLE"/>
    <s v="NO CUMPLE"/>
  </r>
  <r>
    <s v="INC000002511477"/>
    <s v="SAP"/>
    <x v="17"/>
    <s v="CLOUD SAP HANA"/>
    <s v="OSCAR A GUZMAN MEDIC"/>
    <s v="tct_oguzma"/>
    <s v="3-Moderado/Limitado"/>
    <s v="4-Baja"/>
    <s v="Baja"/>
    <x v="0"/>
    <s v="TELEFONICA GLOBAL TECHNOLOGY S.A.AGENCIA EN CHILE"/>
    <s v="Checklist Diarios 04.12.2023"/>
    <s v="22/12/2023 11:14:07"/>
    <s v="22/12/2023 11:15:36"/>
    <x v="0"/>
    <s v="TI"/>
    <s v="SERVICIOS DE HOSTING"/>
    <s v="22/12/2023 15:56:03"/>
    <s v="22/12/2023 23:50:00"/>
    <s v="ACMA-COAGRA-SUGAL-HCUA"/>
    <s v="Checklist enviados"/>
    <d v="1899-12-30T00:00:00"/>
    <d v="1899-12-30T04:41:56"/>
    <d v="1899-12-30T04:41:56"/>
    <s v=""/>
    <s v="Cumplido"/>
    <m/>
    <m/>
    <m/>
    <m/>
    <m/>
    <d v="2023-11-19T00:00:00"/>
    <s v="NO CUMPLE"/>
    <s v="NO CUMPLE"/>
    <x v="1"/>
    <s v="NO CUMPLE"/>
    <s v="NO CUMPLE"/>
    <s v="NO CUMPLE"/>
    <s v="NO CUMPLE"/>
    <x v="1"/>
    <s v="NO CUMPLE"/>
    <s v="NO CUMPLE"/>
  </r>
  <r>
    <s v="INC000002511480"/>
    <s v="SAP"/>
    <x v="17"/>
    <s v="CLOUD SAP HANA"/>
    <s v="OSCAR A GUZMAN MEDIC"/>
    <s v="tct_oguzma"/>
    <s v="3-Moderado/Limitado"/>
    <s v="4-Baja"/>
    <s v="Baja"/>
    <x v="0"/>
    <s v="TELEFONICA GLOBAL TECHNOLOGY S.A.AGENCIA EN CHILE"/>
    <s v="Checklist Diarios 05.12.2023"/>
    <s v="22/12/2023 11:26:49"/>
    <s v="22/12/2023 11:28:40"/>
    <x v="0"/>
    <s v="TI"/>
    <s v="SERVICIOS DE HOSTING"/>
    <s v="22/12/2023 15:57:29"/>
    <s v="22/12/2023 23:50:00"/>
    <s v="ACMA-COAGRA-SUGAL-HCUA"/>
    <s v="Checklist enviados"/>
    <d v="1899-12-30T00:00:00"/>
    <d v="1899-12-30T04:30:40"/>
    <d v="1899-12-30T04:30:40"/>
    <s v=""/>
    <s v="Cumplido"/>
    <m/>
    <m/>
    <m/>
    <m/>
    <m/>
    <d v="2023-11-19T00:00:00"/>
    <s v="NO CUMPLE"/>
    <s v="NO CUMPLE"/>
    <x v="1"/>
    <s v="NO CUMPLE"/>
    <s v="NO CUMPLE"/>
    <s v="NO CUMPLE"/>
    <s v="NO CUMPLE"/>
    <x v="1"/>
    <s v="NO CUMPLE"/>
    <s v="NO CUMPLE"/>
  </r>
  <r>
    <s v="INC000002511486"/>
    <s v="SAP"/>
    <x v="17"/>
    <s v="CLOUD SAP HANA"/>
    <s v="OSCAR A GUZMAN MEDIC"/>
    <s v="tct_oguzma"/>
    <s v="3-Moderado/Limitado"/>
    <s v="4-Baja"/>
    <s v="Baja"/>
    <x v="0"/>
    <s v="TELEFONICA GLOBAL TECHNOLOGY S.A.AGENCIA EN CHILE"/>
    <s v="Checklist Diarios 06.12.2023"/>
    <s v="22/12/2023 11:32:12"/>
    <s v="22/12/2023 11:32:15"/>
    <x v="0"/>
    <s v="TI"/>
    <s v="SERVICIOS DE HOSTING"/>
    <s v="22/12/2023 15:58:42"/>
    <s v="22/12/2023 23:50:00"/>
    <s v="ACMA-COAGRA-SUGAL-HCUA"/>
    <s v="Checklist enviados"/>
    <d v="1899-12-30T00:00:00"/>
    <d v="1899-12-30T04:26:30"/>
    <d v="1899-12-30T04:26:30"/>
    <s v=""/>
    <s v="Cumplido"/>
    <m/>
    <m/>
    <m/>
    <m/>
    <m/>
    <d v="2023-11-19T00:00:00"/>
    <s v="NO CUMPLE"/>
    <s v="NO CUMPLE"/>
    <x v="1"/>
    <s v="NO CUMPLE"/>
    <s v="NO CUMPLE"/>
    <s v="NO CUMPLE"/>
    <s v="NO CUMPLE"/>
    <x v="1"/>
    <s v="NO CUMPLE"/>
    <s v="NO CUMPLE"/>
  </r>
  <r>
    <s v="INC000002511488"/>
    <s v="SAP"/>
    <x v="17"/>
    <s v="CLOUD SAP HANA"/>
    <s v="OSCAR A GUZMAN MEDIC"/>
    <s v="tct_oguzma"/>
    <s v="3-Moderado/Limitado"/>
    <s v="4-Baja"/>
    <s v="Baja"/>
    <x v="0"/>
    <s v="TELEFONICA GLOBAL TECHNOLOGY S.A.AGENCIA EN CHILE"/>
    <s v="Checklist Diarios 07.12.2023"/>
    <s v="22/12/2023 11:33:10"/>
    <s v="22/12/2023 11:34:42"/>
    <x v="0"/>
    <s v="TI"/>
    <s v="SERVICIOS DE HOSTING"/>
    <s v="22/12/2023 15:59:51"/>
    <s v="22/12/2023 23:50:00"/>
    <s v="ACMA-COAGRA-SUGAL-HCUA"/>
    <s v="Checklist enviados"/>
    <d v="1899-12-30T00:00:00"/>
    <d v="1899-12-30T04:26:41"/>
    <d v="1899-12-30T04:26:41"/>
    <s v=""/>
    <s v="Cumplido"/>
    <m/>
    <m/>
    <m/>
    <m/>
    <m/>
    <d v="2023-11-19T00:00:00"/>
    <s v="NO CUMPLE"/>
    <s v="NO CUMPLE"/>
    <x v="1"/>
    <s v="NO CUMPLE"/>
    <s v="NO CUMPLE"/>
    <s v="NO CUMPLE"/>
    <s v="NO CUMPLE"/>
    <x v="1"/>
    <s v="NO CUMPLE"/>
    <s v="NO CUMPLE"/>
  </r>
  <r>
    <s v="INC000002511489"/>
    <s v="SAP"/>
    <x v="17"/>
    <s v="CLOUD SAP HANA"/>
    <s v="OSCAR A GUZMAN MEDIC"/>
    <s v="tct_oguzma"/>
    <s v="3-Moderado/Limitado"/>
    <s v="4-Baja"/>
    <s v="Baja"/>
    <x v="0"/>
    <s v="TELEFONICA GLOBAL TECHNOLOGY S.A.AGENCIA EN CHILE"/>
    <s v="Checklist Diarios 09.12.2023"/>
    <s v="22/12/2023 11:36:42"/>
    <s v="22/12/2023 11:37:49"/>
    <x v="0"/>
    <s v="TI"/>
    <s v="SERVICIOS DE HOSTING"/>
    <s v="22/12/2023 16:01:10"/>
    <s v="22/12/2023 23:50:00"/>
    <s v="ACMA-COAGRA-NUTRISCO-FUSAN-SUGAL-HDC-BLUMAR-INCHALAM-HCUA"/>
    <s v="Checklist enviados"/>
    <d v="1899-12-30T00:00:00"/>
    <d v="1899-12-30T04:24:28"/>
    <d v="1899-12-30T04:24:28"/>
    <s v=""/>
    <s v="Cumplido"/>
    <m/>
    <m/>
    <m/>
    <m/>
    <m/>
    <d v="2023-11-19T00:00:00"/>
    <s v="NO CUMPLE"/>
    <s v="NO CUMPLE"/>
    <x v="1"/>
    <s v="NO CUMPLE"/>
    <s v="NO CUMPLE"/>
    <s v="NO CUMPLE"/>
    <s v="NO CUMPLE"/>
    <x v="1"/>
    <s v="NO CUMPLE"/>
    <s v="NO CUMPLE"/>
  </r>
  <r>
    <s v="INC000002511491"/>
    <s v="SAP"/>
    <x v="17"/>
    <s v="CLOUD SAP HANA"/>
    <s v="OSCAR A GUZMAN MEDIC"/>
    <s v="tct_oguzma"/>
    <s v="3-Moderado/Limitado"/>
    <s v="4-Baja"/>
    <s v="Baja"/>
    <x v="0"/>
    <s v="TELEFONICA GLOBAL TECHNOLOGY S.A.AGENCIA EN CHILE"/>
    <s v="Checklist Diarios 10.12.2023"/>
    <s v="22/12/2023 11:45:53"/>
    <s v="22/12/2023 11:47:13"/>
    <x v="0"/>
    <s v="TI"/>
    <s v="SERVICIOS DE HOSTING"/>
    <s v="22/12/2023 16:02:26"/>
    <s v="22/12/2023 23:50:00"/>
    <s v="ACMA-COAGRA-NUTRISCO-FUSAN-SUGAL-HDC-BLUMAR-INCHALAM-HCUA"/>
    <s v="Checklist enviados"/>
    <d v="1899-12-30T00:00:00"/>
    <d v="1899-12-30T04:16:33"/>
    <d v="1899-12-30T04:16:33"/>
    <s v=""/>
    <s v="Cumplido"/>
    <m/>
    <m/>
    <m/>
    <m/>
    <m/>
    <d v="2023-11-19T00:00:00"/>
    <s v="NO CUMPLE"/>
    <s v="NO CUMPLE"/>
    <x v="1"/>
    <s v="NO CUMPLE"/>
    <s v="NO CUMPLE"/>
    <s v="NO CUMPLE"/>
    <s v="NO CUMPLE"/>
    <x v="1"/>
    <s v="NO CUMPLE"/>
    <s v="NO CUMPLE"/>
  </r>
  <r>
    <s v="INC000002511492"/>
    <s v="SAP"/>
    <x v="17"/>
    <s v="CLOUD SAP HANA"/>
    <s v="OSCAR A GUZMAN MEDIC"/>
    <s v="tct_oguzma"/>
    <s v="3-Moderado/Limitado"/>
    <s v="4-Baja"/>
    <s v="Baja"/>
    <x v="0"/>
    <s v="TELEFONICA GLOBAL TECHNOLOGY S.A.AGENCIA EN CHILE"/>
    <s v="Checklist Diarios 11.12.2023"/>
    <s v="22/12/2023 11:49:10"/>
    <s v="22/12/2023 11:50:21"/>
    <x v="0"/>
    <s v="TI"/>
    <s v="SERVICIOS DE HOSTING"/>
    <s v="22/12/2023 16:03:46"/>
    <s v="22/12/2023 23:50:00"/>
    <s v="ACMA-COAGRA-SUGAL-HCUA-FRUSAN"/>
    <s v="Checklist enviados"/>
    <d v="1899-12-30T00:00:00"/>
    <d v="1899-12-30T04:14:36"/>
    <d v="1899-12-30T04:14:36"/>
    <s v=""/>
    <s v="Cumplido"/>
    <m/>
    <m/>
    <m/>
    <m/>
    <m/>
    <d v="2023-11-19T00:00:00"/>
    <s v="NO CUMPLE"/>
    <s v="NO CUMPLE"/>
    <x v="1"/>
    <s v="NO CUMPLE"/>
    <s v="NO CUMPLE"/>
    <s v="NO CUMPLE"/>
    <s v="NO CUMPLE"/>
    <x v="1"/>
    <s v="NO CUMPLE"/>
    <s v="NO CUMPLE"/>
  </r>
  <r>
    <s v="INC000002511493"/>
    <s v="VPN IP - MPLS"/>
    <x v="7"/>
    <s v="GESTION HD"/>
    <s v="CRISTOBAL I REYES DELGADO"/>
    <s v="frp_fpetro"/>
    <s v="3-Moderado/Limitado"/>
    <s v="3-Medio"/>
    <s v="Media"/>
    <x v="0"/>
    <s v="TELEFONICA GLOBAL TECHNOLOGY S.A.AGENCIA EN CHILE"/>
    <s v="REQ/TELEFONICA - Alarma disco servidor C3-SQLDB01"/>
    <s v="22/12/2023 11:47:48"/>
    <s v="22/12/2023 11:49:27"/>
    <x v="0"/>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s v="NO CUMPLE"/>
    <s v="CUMPLE"/>
    <x v="0"/>
    <s v="NO CUMPLE"/>
    <s v="NO CUMPLE"/>
    <s v="NO CUMPLE"/>
    <s v="CUMPLE"/>
    <x v="0"/>
    <s v="NO CUMPLE"/>
    <s v="NO CUMPLE"/>
  </r>
  <r>
    <s v="INC000002511497"/>
    <s v="SAP"/>
    <x v="17"/>
    <s v="CLOUD SAP HANA"/>
    <s v="OSCAR A GUZMAN MEDIC"/>
    <s v="tct_oguzma"/>
    <s v="3-Moderado/Limitado"/>
    <s v="4-Baja"/>
    <s v="Baja"/>
    <x v="0"/>
    <s v="TELEFONICA GLOBAL TECHNOLOGY S.A.AGENCIA EN CHILE"/>
    <s v="Checklist Diarios 12.12.2023"/>
    <s v="22/12/2023 11:51:11"/>
    <s v="22/12/2023 11:52:30"/>
    <x v="0"/>
    <s v="TI"/>
    <s v="SERVICIOS DE HOSTING"/>
    <s v="22/12/2023 16:09:38"/>
    <s v="22/12/2023 23:50:00"/>
    <s v="ACMA-COAGRA-FRUSAN"/>
    <s v="Checklist enviados"/>
    <d v="1899-12-30T00:00:00"/>
    <d v="1899-12-30T04:18:27"/>
    <d v="1899-12-30T04:18:27"/>
    <s v=""/>
    <s v="Cumplido"/>
    <m/>
    <m/>
    <m/>
    <m/>
    <m/>
    <d v="2023-11-19T00:00:00"/>
    <s v="NO CUMPLE"/>
    <s v="NO CUMPLE"/>
    <x v="1"/>
    <s v="NO CUMPLE"/>
    <s v="NO CUMPLE"/>
    <s v="NO CUMPLE"/>
    <s v="NO CUMPLE"/>
    <x v="1"/>
    <s v="NO CUMPLE"/>
    <s v="NO CUMPLE"/>
  </r>
  <r>
    <s v="INC000002511500"/>
    <s v="SAP"/>
    <x v="17"/>
    <s v="CLOUD SAP HANA"/>
    <s v="OSCAR A GUZMAN MEDIC"/>
    <s v="tct_oguzma"/>
    <s v="3-Moderado/Limitado"/>
    <s v="4-Baja"/>
    <s v="Baja"/>
    <x v="0"/>
    <s v="TELEFONICA GLOBAL TECHNOLOGY S.A.AGENCIA EN CHILE"/>
    <s v="Checklist Diarios 13.12.2023"/>
    <s v="22/12/2023 11:54:13"/>
    <s v="22/12/2023 11:58:24"/>
    <x v="0"/>
    <s v="TI"/>
    <s v="SERVICIOS DE HOSTING"/>
    <s v="22/12/2023 16:10:43"/>
    <s v="22/12/2023 23:50:00"/>
    <s v="ACMA-COAGRA-FRUSAN"/>
    <s v="Checklist enviados"/>
    <d v="1899-12-30T00:00:00"/>
    <d v="1899-12-30T04:16:30"/>
    <d v="1899-12-30T04:16:30"/>
    <s v=""/>
    <s v="Cumplido"/>
    <m/>
    <m/>
    <m/>
    <m/>
    <m/>
    <d v="2023-11-19T00:00:00"/>
    <s v="NO CUMPLE"/>
    <s v="NO CUMPLE"/>
    <x v="1"/>
    <s v="NO CUMPLE"/>
    <s v="NO CUMPLE"/>
    <s v="NO CUMPLE"/>
    <s v="NO CUMPLE"/>
    <x v="1"/>
    <s v="NO CUMPLE"/>
    <s v="NO CUMPLE"/>
  </r>
  <r>
    <s v="INC000002511518"/>
    <s v="TICKET-INTELIGENTE"/>
    <x v="4"/>
    <s v="GESTION TI"/>
    <s v="JUAN CARLOS UZCATEGUI FUGUETT"/>
    <s v="USR_TSIGHT"/>
    <s v="1-Extenso/Generalizado"/>
    <s v="4-Baja"/>
    <s v="Baja"/>
    <x v="1"/>
    <s v="PRODINSA 2"/>
    <s v="prodin01 - apposv_vm TICKET AUTOMATICO"/>
    <s v="22/12/2023 2:07:54"/>
    <s v="22/12/2023 2:07:54"/>
    <x v="0"/>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s v="CUMPLE"/>
    <s v="NO CUMPLE"/>
    <x v="0"/>
    <s v="NO CUMPLE"/>
    <s v="NO CUMPLE"/>
    <s v="NO CUMPLE"/>
    <s v="NO CUMPLE"/>
    <x v="1"/>
    <s v="NO CUMPLE"/>
    <s v="NO CUMPLE"/>
  </r>
  <r>
    <s v="INC000002511544"/>
    <s v="TICKET-INTELIGENTE"/>
    <x v="3"/>
    <s v="GESTION TI"/>
    <s v="VICTOR SEPULVEDA GAMARRA"/>
    <s v="USR_TSIGHT"/>
    <s v="1-Extenso/Generalizado"/>
    <s v="4-Baja"/>
    <s v="Baja"/>
    <x v="1"/>
    <s v="BLUMAR S.A."/>
    <s v="blumar01 - blutssaperp TICKET AUTOMATICO"/>
    <s v="22/12/2023 3:18:18"/>
    <s v="22/12/2023 3:18:18"/>
    <x v="0"/>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s v="CUMPLE"/>
    <s v="NO CUMPLE"/>
    <x v="0"/>
    <s v="NO CUMPLE"/>
    <s v="NO CUMPLE"/>
    <s v="NO CUMPLE"/>
    <s v="NO CUMPLE"/>
    <x v="1"/>
    <s v="NO CUMPLE"/>
    <s v="NO CUMPLE"/>
  </r>
  <r>
    <s v="INC000002511583"/>
    <s v="TICKET-INTELIGENTE"/>
    <x v="4"/>
    <s v="GESTION TI"/>
    <s v="JUAN CARLOS UZCATEGUI FUGUETT"/>
    <s v="USR_TSIGHT"/>
    <s v="1-Extenso/Generalizado"/>
    <s v="4-Baja"/>
    <s v="Baja"/>
    <x v="1"/>
    <s v="FUNDACION INSTITUTO PROFESIONAL DUOC UC"/>
    <s v="fiprdu01 - dcadmavaras TICKET AUTOMATICO"/>
    <s v="22/12/2023 4:10:40"/>
    <s v="22/12/2023 4:10:40"/>
    <x v="0"/>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s v="CUMPLE"/>
    <s v="NO CUMPLE"/>
    <x v="0"/>
    <s v="NO CUMPLE"/>
    <s v="NO CUMPLE"/>
    <s v="NO CUMPLE"/>
    <s v="CUMPLE"/>
    <x v="0"/>
    <s v="NO CUMPLE"/>
    <s v="NO CUMPLE"/>
  </r>
  <r>
    <s v="INC000002511727"/>
    <s v="RED INTERNA"/>
    <x v="6"/>
    <s v="APQ ACCESOS"/>
    <s v="YORDI M HURTADO ARAYA"/>
    <s v="tct_yorhua"/>
    <s v="4-Menor/Localizado"/>
    <s v="4-Baja"/>
    <s v="Baja"/>
    <x v="0"/>
    <s v="TELEFONICA CYBERSECURITY TECH CHILE SPA"/>
    <s v="RONDA TOMA DE TEMPERATURAS SALAS TIC 08:30"/>
    <s v="22/12/2023 8:31:36"/>
    <s v="22/12/2023 8:32:42"/>
    <x v="0"/>
    <s v="CDP ANTIGUO 1"/>
    <s v="CDP ANTIGUO 2"/>
    <s v="22/12/2023 9:07:16"/>
    <s v="22/12/2023 23:50:00"/>
    <s v="RONDA TOMA DE TEMPERATURAS SALAS TIC 08:30"/>
    <s v="RONDA REALIZADA"/>
    <d v="1899-12-30T00:00:00"/>
    <d v="1899-12-30T00:35:40"/>
    <d v="1899-12-30T00:35:40"/>
    <s v=""/>
    <s v="Cumplido"/>
    <m/>
    <m/>
    <m/>
    <m/>
    <m/>
    <d v="2023-11-19T00:00:00"/>
    <s v="CUMPLE"/>
    <s v="NO CUMPLE"/>
    <x v="0"/>
    <s v="NO CUMPLE"/>
    <s v="NO CUMPLE"/>
    <s v="CUMPLE"/>
    <s v="NO CUMPLE"/>
    <x v="0"/>
    <s v="NO CUMPLE"/>
    <s v="NO CUMPLE"/>
  </r>
  <r>
    <s v="INC000002511728"/>
    <s v="RED INTERNA"/>
    <x v="6"/>
    <s v="APQ ACCESOS"/>
    <s v="YORDI M HURTADO ARAYA"/>
    <s v="tct_yorhua"/>
    <s v="4-Menor/Localizado"/>
    <s v="4-Baja"/>
    <s v="Baja"/>
    <x v="0"/>
    <s v="TELEFONICA CYBERSECURITY TECH CHILE SPA"/>
    <s v="RONDA SALAS TECNICAS 10:30"/>
    <s v="22/12/2023 8:33:15"/>
    <s v="22/12/2023 8:33:47"/>
    <x v="0"/>
    <s v="CDP ANTIGUO 1"/>
    <s v="CDP ANTIGUO 2"/>
    <s v="22/12/2023 9:07:34"/>
    <s v="22/12/2023 23:50:00"/>
    <s v="RONDA SALAS TECNICAS 10:30"/>
    <s v="RONDA REALIZADA"/>
    <d v="1899-12-30T00:00:00"/>
    <d v="1899-12-30T00:34:19"/>
    <d v="1899-12-30T00:34:19"/>
    <s v=""/>
    <s v="Cumplido"/>
    <m/>
    <m/>
    <m/>
    <m/>
    <m/>
    <d v="2023-11-19T00:00:00"/>
    <s v="CUMPLE"/>
    <s v="NO CUMPLE"/>
    <x v="0"/>
    <s v="NO CUMPLE"/>
    <s v="NO CUMPLE"/>
    <s v="CUMPLE"/>
    <s v="NO CUMPLE"/>
    <x v="0"/>
    <s v="NO CUMPLE"/>
    <s v="NO CUMPLE"/>
  </r>
  <r>
    <s v="INC000002511767"/>
    <s v="VPN IP - MPLS"/>
    <x v="17"/>
    <s v="GESTION HD"/>
    <s v="EWALD R GALAZ MILLALEO"/>
    <s v="frp_spevel"/>
    <s v="3-Moderado/Limitado"/>
    <s v="3-Medio"/>
    <s v="Media"/>
    <x v="0"/>
    <s v="INDUSTRIAS CHILENAS DE ALAMBRE INCHALAM S.A."/>
    <s v="HD/INCHALAM - Cierre Definitivo de Ordenes 2011-2022"/>
    <s v="22/12/2023 9:17:18"/>
    <s v="22/12/2023 9:21:13"/>
    <x v="0"/>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s v="NO CUMPLE"/>
    <s v="NO CUMPLE"/>
    <x v="1"/>
    <s v="NO CUMPLE"/>
    <s v="NO CUMPLE"/>
    <s v="NO CUMPLE"/>
    <s v="NO CUMPLE"/>
    <x v="0"/>
    <s v="NO CUMPLE"/>
    <s v="CUMPLE"/>
  </r>
  <r>
    <s v="INC000002511803"/>
    <s v="VPN IP - MPLS"/>
    <x v="6"/>
    <s v="GESTION HD"/>
    <s v="YORDI M HURTADO ARAYA"/>
    <s v="frp_jbocan"/>
    <s v="4-Menor/Localizado"/>
    <s v="4-Baja"/>
    <s v="Baja"/>
    <x v="0"/>
    <s v="BANCO DEL ESTADO DE CHILE"/>
    <s v="MESA/ HD - REQUERIMIENTO"/>
    <s v="22/12/2023 9:59:56"/>
    <s v="22/12/2023 10:02:28"/>
    <x v="0"/>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s v="CUMPLE"/>
    <s v="NO CUMPLE"/>
    <x v="0"/>
    <s v="NO CUMPLE"/>
    <s v="NO CUMPLE"/>
    <s v="CUMPLE"/>
    <s v="NO CUMPLE"/>
    <x v="0"/>
    <s v="NO CUMPLE"/>
    <s v="NO CUMPLE"/>
  </r>
  <r>
    <s v="INC000002511806"/>
    <s v="VPN IP - MPLS"/>
    <x v="2"/>
    <s v="BELIEVE"/>
    <s v="LUIS RODRIGO ACEVEDO COLLIPAL"/>
    <s v="frp_fpetro"/>
    <s v="3-Moderado/Limitado"/>
    <s v="3-Medio"/>
    <s v="Media"/>
    <x v="0"/>
    <s v="EMPRESA NACIONAL DE CERTIFICACIONES"/>
    <s v="REQ/Reunión para VPN site to site"/>
    <s v="22/12/2023 9:02:41"/>
    <s v="22/12/2023 9:06:33"/>
    <x v="0"/>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s v="CUMPLE"/>
    <s v="NO CUMPLE"/>
    <x v="0"/>
    <s v="NO CUMPLE"/>
    <s v="NO CUMPLE"/>
    <s v="NO CUMPLE"/>
    <s v="NO CUMPLE"/>
    <x v="1"/>
    <s v="NO CUMPLE"/>
    <s v="NO CUMPLE"/>
  </r>
  <r>
    <s v="INC000002511812"/>
    <s v="VPN IP - MPLS"/>
    <x v="17"/>
    <s v="GESTION HD"/>
    <s v="EWALD R GALAZ MILLALEO"/>
    <s v="frp_fpetro"/>
    <s v="3-Moderado/Limitado"/>
    <s v="3-Medio"/>
    <s v="Media"/>
    <x v="0"/>
    <s v="INDUSTRIAS CHILENAS DE ALAMBRE INCHALAM S.A."/>
    <s v="REQ/Información para licenciamiento SAP"/>
    <s v="22/12/2023 9:10:32"/>
    <s v="22/12/2023 9:12:21"/>
    <x v="0"/>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s v="CUMPLE"/>
    <s v="NO CUMPLE"/>
    <x v="0"/>
    <s v="NO CUMPLE"/>
    <s v="NO CUMPLE"/>
    <s v="CUMPLE"/>
    <s v="NO CUMPLE"/>
    <x v="0"/>
    <s v="NO CUMPLE"/>
    <s v="NO CUMPLE"/>
  </r>
  <r>
    <s v="INC000002511829"/>
    <s v="HOUSING"/>
    <x v="16"/>
    <s v="BELIEVE"/>
    <s v="FERNEY D GARZON PEÑA"/>
    <s v="frp_pcamay"/>
    <s v="3-Moderado/Limitado"/>
    <s v="3-Medio"/>
    <s v="Media"/>
    <x v="0"/>
    <s v="HUAWEI CHILE S A"/>
    <s v="GESTION DATACENTER/ ACCESOS / Huawei"/>
    <s v="22/12/2023 9:44:16"/>
    <s v="22/12/2023 9:45:31"/>
    <x v="0"/>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s v="CUMPLE"/>
    <s v="NO CUMPLE"/>
    <x v="0"/>
    <s v="NO CUMPLE"/>
    <s v="NO CUMPLE"/>
    <s v="CUMPLE"/>
    <s v="NO CUMPLE"/>
    <x v="0"/>
    <s v="NO CUMPLE"/>
    <s v="NO CUMPLE"/>
  </r>
  <r>
    <s v="INC000002511839"/>
    <s v="HOUSING"/>
    <x v="16"/>
    <s v="BELIEVE"/>
    <s v="FERNEY D GARZON PEÑA"/>
    <s v="frp_pcamay"/>
    <s v="3-Moderado/Limitado"/>
    <s v="3-Medio"/>
    <s v="Media"/>
    <x v="0"/>
    <s v="TELEFONICA EMPRESAS DE CHILE SA"/>
    <s v="GESTION DATACENTER/ ACCESOS / dxc"/>
    <s v="22/12/2023 10:05:52"/>
    <s v="22/12/2023 10:06:26"/>
    <x v="0"/>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s v="CUMPLE"/>
    <s v="NO CUMPLE"/>
    <x v="0"/>
    <s v="NO CUMPLE"/>
    <s v="NO CUMPLE"/>
    <s v="CUMPLE"/>
    <s v="NO CUMPLE"/>
    <x v="0"/>
    <s v="NO CUMPLE"/>
    <s v="NO CUMPLE"/>
  </r>
  <r>
    <s v="INC000002511841"/>
    <s v="VPN IP - MPLS"/>
    <x v="17"/>
    <s v="GESTION HD"/>
    <s v="NICOLAS A SAAVEDRA EGUILUZ"/>
    <s v="frp_fpetro"/>
    <s v="3-Moderado/Limitado"/>
    <s v="3-Medio"/>
    <s v="Media"/>
    <x v="0"/>
    <s v="COAGRA S A"/>
    <s v="HD/COAGRA: PRD - Dimensionamiento ABAP en HANA (S/4HANA, Suite on HANA...)"/>
    <s v="22/12/2023 10:03:59"/>
    <s v="22/12/2023 10:06:15"/>
    <x v="0"/>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s v="NO CUMPLE"/>
    <s v="CUMPLE"/>
    <x v="0"/>
    <s v="NO CUMPLE"/>
    <s v="NO CUMPLE"/>
    <s v="NO CUMPLE"/>
    <s v="CUMPLE"/>
    <x v="0"/>
    <s v="NO CUMPLE"/>
    <s v="NO CUMPLE"/>
  </r>
  <r>
    <s v="INC000002511860"/>
    <s v="HOUSING"/>
    <x v="19"/>
    <s v="BELIEVE"/>
    <s v="YORDI M HURTADO ARAYA"/>
    <s v="frp_pcamay"/>
    <s v="3-Moderado/Limitado"/>
    <s v="3-Medio"/>
    <s v="Media"/>
    <x v="0"/>
    <s v="IDOM INGENIERIA Y CONSULTORIA S.A. AGENCIA EN CHILE"/>
    <s v="GESTION DATACENTER/ ACCESOS / Nabiax"/>
    <s v="22/12/2023 10:33:52"/>
    <s v="22/12/2023 10:34:34"/>
    <x v="0"/>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s v="CUMPLE"/>
    <s v="NO CUMPLE"/>
    <x v="0"/>
    <s v="NO CUMPLE"/>
    <s v="NO CUMPLE"/>
    <s v="CUMPLE"/>
    <s v="NO CUMPLE"/>
    <x v="0"/>
    <s v="NO CUMPLE"/>
    <s v="NO CUMPLE"/>
  </r>
  <r>
    <s v="INC000002511878"/>
    <s v="HOUSING"/>
    <x v="19"/>
    <s v="BELIEVE"/>
    <s v="YORDI M HURTADO ARAYA"/>
    <s v="frp_pcamay"/>
    <s v="3-Moderado/Limitado"/>
    <s v="3-Medio"/>
    <s v="Media"/>
    <x v="0"/>
    <s v="TELEFONICA EMPRESAS DE CHILE SA"/>
    <s v="GESTION DATACENTER/ ACCESOS / NEXTSTREAM"/>
    <s v="22/12/2023 11:10:39"/>
    <s v="22/12/2023 11:11:00"/>
    <x v="0"/>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s v="CUMPLE"/>
    <s v="NO CUMPLE"/>
    <x v="0"/>
    <s v="NO CUMPLE"/>
    <s v="NO CUMPLE"/>
    <s v="CUMPLE"/>
    <s v="NO CUMPLE"/>
    <x v="0"/>
    <s v="NO CUMPLE"/>
    <s v="NO CUMPLE"/>
  </r>
  <r>
    <s v="INC000002512010"/>
    <s v="TICKET-INTELIGENTE"/>
    <x v="3"/>
    <s v="DUOC TICKET AUTOMATICO"/>
    <s v="VICTOR SEPULVEDA GAMARRA"/>
    <s v="USR_TSIGHT"/>
    <s v="1-Extenso/Generalizado"/>
    <s v="4-Baja"/>
    <s v="Baja"/>
    <x v="1"/>
    <s v="FUNDACION INSTITUTO PROFESIONAL DUOC UC"/>
    <s v="fiprdu01 - portal ess TICKET AUTOMATICO"/>
    <s v="22/12/2023 10:09:50"/>
    <s v="22/12/2023 10:09:50"/>
    <x v="0"/>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s v="CUMPLE"/>
    <s v="NO CUMPLE"/>
    <x v="0"/>
    <s v="NO CUMPLE"/>
    <s v="NO CUMPLE"/>
    <s v="NO CUMPLE"/>
    <s v="NO CUMPLE"/>
    <x v="0"/>
    <s v="NO CUMPLE"/>
    <s v="CUMPLE"/>
  </r>
  <r>
    <s v="INC000002512019"/>
    <s v="VPN IP - MPLS"/>
    <x v="9"/>
    <s v="GESTION HD"/>
    <s v="RODRIGO VÁSQUEZ MUÑOZ"/>
    <s v="frp_spevel"/>
    <s v="3-Moderado/Limitado"/>
    <s v="3-Medio"/>
    <s v="Media"/>
    <x v="0"/>
    <s v="CONYTEC PROYECTOS DE I"/>
    <s v="HD/Solicitud de restauración maquinas virtuales VDC."/>
    <s v="22/12/2023 10:24:10"/>
    <s v="22/12/2023 10:26:36"/>
    <x v="0"/>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s v="CUMPLE"/>
    <s v="NO CUMPLE"/>
    <x v="0"/>
    <s v="NO CUMPLE"/>
    <s v="NO CUMPLE"/>
    <s v="NO CUMPLE"/>
    <s v="NO CUMPLE"/>
    <x v="0"/>
    <s v="NO CUMPLE"/>
    <s v="CUMPLE"/>
  </r>
  <r>
    <s v="INC000002512200"/>
    <s v="HOUSING"/>
    <x v="15"/>
    <s v="APQ ACCESOS"/>
    <s v="ALDO P VALENZUELA MUJICA"/>
    <s v="tct_avalen"/>
    <s v="2-Significativo/Amplio"/>
    <s v="2-Alta"/>
    <s v="Alta"/>
    <x v="0"/>
    <s v="TELEFONICA EMPRESAS DE CHILE SA"/>
    <s v="SUPERVISION MEDICION DE FO"/>
    <s v="22/12/2023 16:42:39"/>
    <s v="22/12/2023 16:44:26"/>
    <x v="0"/>
    <s v="CDP ANTIGUO 1"/>
    <s v="CDP ANTIGUO 2"/>
    <s v="22/12/2023 16:46:06"/>
    <s v="22/12/2023 23:50:00"/>
    <s v="SUPERVISION MEDICION DE FO"/>
    <s v="SE REALIZA SUPERVISION"/>
    <d v="1899-12-30T00:00:28"/>
    <d v="1899-12-30T00:03:27"/>
    <d v="1899-12-30T00:02:59"/>
    <s v=""/>
    <s v="Cumplido"/>
    <m/>
    <m/>
    <m/>
    <m/>
    <m/>
    <d v="2023-11-20T00:00:00"/>
    <s v="CUMPLE"/>
    <s v="NO CUMPLE"/>
    <x v="0"/>
    <s v="NO CUMPLE"/>
    <s v="NO CUMPLE"/>
    <s v="CUMPLE"/>
    <s v="NO CUMPLE"/>
    <x v="0"/>
    <s v="NO CUMPLE"/>
    <s v="NO CUMPLE"/>
  </r>
  <r>
    <s v="INC000002512223"/>
    <s v="HOUSING"/>
    <x v="15"/>
    <s v="APQ ACCESOS"/>
    <s v="ESTEBAN O BUSTOS CORNEJO"/>
    <s v="tct_ebusto"/>
    <s v="2-Significativo/Amplio"/>
    <s v="2-Alta"/>
    <s v="Alta"/>
    <x v="0"/>
    <s v="TELEFONICA EMPRESAS DE CHILE SA"/>
    <s v="SUPERVISION INCIDENTE HUAWEI"/>
    <s v="22/12/2023 11:48:19"/>
    <s v="22/12/2023 11:50:02"/>
    <x v="0"/>
    <s v="CDP ANTIGUO 1"/>
    <s v="CDP ANTIGUO 2"/>
    <s v="22/12/2023 11:51:49"/>
    <s v="22/12/2023 23:50:00"/>
    <s v="SUPERVISION INCIDENTE HUAWEI"/>
    <s v="INCIDENCIA RESTABLECIDA"/>
    <d v="1899-12-30T00:01:47"/>
    <d v="1899-12-30T00:03:30"/>
    <d v="1899-12-30T00:01:43"/>
    <s v=""/>
    <s v="Cumplido"/>
    <m/>
    <m/>
    <m/>
    <m/>
    <m/>
    <d v="2023-11-20T00:00:00"/>
    <s v="CUMPLE"/>
    <s v="NO CUMPLE"/>
    <x v="0"/>
    <s v="NO CUMPLE"/>
    <s v="NO CUMPLE"/>
    <s v="CUMPLE"/>
    <s v="NO CUMPLE"/>
    <x v="0"/>
    <s v="NO CUMPLE"/>
    <s v="NO CUMPLE"/>
  </r>
  <r>
    <s v="INC000002512231"/>
    <s v="VPN IP - MPLS"/>
    <x v="6"/>
    <s v="GESTION HD"/>
    <s v="RENE E VILLEGAS CARREÑO"/>
    <s v="frp_spevel"/>
    <s v="3-Moderado/Limitado"/>
    <s v="3-Medio"/>
    <s v="Media"/>
    <x v="0"/>
    <s v="TELEFONICA GLOBAL TECHNOLOGY S.A.AGENCIA EN CHILE"/>
    <s v="HD/Conexión cable UTP"/>
    <s v="22/12/2023 11:54:20"/>
    <s v="22/12/2023 11:56:59"/>
    <x v="0"/>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s v="NO CUMPLE"/>
    <s v="CUMPLE"/>
    <x v="0"/>
    <s v="NO CUMPLE"/>
    <s v="NO CUMPLE"/>
    <s v="NO CUMPLE"/>
    <s v="CUMPLE"/>
    <x v="0"/>
    <s v="NO CUMPLE"/>
    <s v="NO CUMPLE"/>
  </r>
  <r>
    <s v="INC000002512241"/>
    <s v="RED INTERNA"/>
    <x v="6"/>
    <s v="APQ ACCESOS"/>
    <s v="YORDI M HURTADO ARAYA"/>
    <s v="tct_yorhua"/>
    <s v="4-Menor/Localizado"/>
    <s v="4-Baja"/>
    <s v="Baja"/>
    <x v="0"/>
    <s v="TELEFONICA CYBERSECURITY TECH CHILE SPA"/>
    <s v="RONDA TOMA DE TEMPERATURAS SALAS TIC 12:30"/>
    <s v="22/12/2023 12:04:34"/>
    <s v="22/12/2023 12:05:09"/>
    <x v="0"/>
    <s v="CDP ANTIGUO 1"/>
    <s v="CDP ANTIGUO 2"/>
    <s v="22/12/2023 13:55:10"/>
    <s v="22/12/2023 23:50:00"/>
    <s v="RONDA TOMA DE TEMPERATURAS SALAS TIC 12:30"/>
    <s v="RONDA REALIZADA"/>
    <d v="1899-12-30T00:00:00"/>
    <d v="1899-12-30T01:50:36"/>
    <d v="1899-12-30T01:50:36"/>
    <s v=""/>
    <s v="Cumplido"/>
    <m/>
    <m/>
    <m/>
    <m/>
    <m/>
    <d v="2023-11-20T00:00:00"/>
    <s v="NO CUMPLE"/>
    <s v="CUMPLE"/>
    <x v="0"/>
    <s v="NO CUMPLE"/>
    <s v="NO CUMPLE"/>
    <s v="NO CUMPLE"/>
    <s v="CUMPLE"/>
    <x v="0"/>
    <s v="NO CUMPLE"/>
    <s v="NO CUMPLE"/>
  </r>
  <r>
    <s v="INC000002512243"/>
    <s v="RED INTERNA"/>
    <x v="6"/>
    <s v="APQ ACCESOS"/>
    <s v="YORDI M HURTADO ARAYA"/>
    <s v="tct_yorhua"/>
    <s v="4-Menor/Localizado"/>
    <s v="4-Baja"/>
    <s v="Baja"/>
    <x v="0"/>
    <s v="TELEFONICA CYBERSECURITY TECH CHILE SPA"/>
    <s v="RONDA SALAS TECNICAS 15:30"/>
    <s v="22/12/2023 12:05:27"/>
    <s v="22/12/2023 12:06:16"/>
    <x v="0"/>
    <s v="CDP ANTIGUO 1"/>
    <s v="CDP ANTIGUO 2"/>
    <s v="22/12/2023 13:55:30"/>
    <s v="22/12/2023 23:50:00"/>
    <s v="RONDA SALAS TECNICAS 15:30"/>
    <s v="RONDA REALIZADA"/>
    <d v="1899-12-30T00:00:00"/>
    <d v="1899-12-30T01:50:03"/>
    <d v="1899-12-30T01:50:03"/>
    <s v=""/>
    <s v="Cumplido"/>
    <m/>
    <m/>
    <m/>
    <m/>
    <m/>
    <d v="2023-11-20T00:00:00"/>
    <s v="NO CUMPLE"/>
    <s v="CUMPLE"/>
    <x v="0"/>
    <s v="NO CUMPLE"/>
    <s v="NO CUMPLE"/>
    <s v="NO CUMPLE"/>
    <s v="CUMPLE"/>
    <x v="0"/>
    <s v="NO CUMPLE"/>
    <s v="NO CUMPLE"/>
  </r>
  <r>
    <s v="INC000002512244"/>
    <s v="VPN IP - MPLS"/>
    <x v="2"/>
    <s v="GESTION HD"/>
    <s v="LUIS A VILLASMIL CASTILLO"/>
    <s v="frp_spevel"/>
    <s v="3-Moderado/Limitado"/>
    <s v="3-Medio"/>
    <s v="Media"/>
    <x v="0"/>
    <s v="ARTIKOS CHILE S A"/>
    <s v="HD/Solicitud Artikos Chile // Habilitación de Dirección IP FW San Martin"/>
    <s v="22/12/2023 12:05:37"/>
    <s v="22/12/2023 12:08:51"/>
    <x v="0"/>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s v="CUMPLE"/>
    <s v="NO CUMPLE"/>
    <x v="0"/>
    <s v="NO CUMPLE"/>
    <s v="NO CUMPLE"/>
    <s v="NO CUMPLE"/>
    <s v="CUMPLE"/>
    <x v="0"/>
    <s v="NO CUMPLE"/>
    <s v="NO CUMPLE"/>
  </r>
  <r>
    <s v="INC000002512248"/>
    <s v="RED INTERNA"/>
    <x v="0"/>
    <s v="APQ ACCESOS"/>
    <s v="CRISTOPHER MALDONADO ROMERO"/>
    <s v="tct_cmaldo"/>
    <s v="4-Menor/Localizado"/>
    <s v="4-Baja"/>
    <s v="Baja"/>
    <x v="0"/>
    <s v="TELEFONICA EMPRESAS DE CHILE SA"/>
    <s v="RONDA TOMA DE TEMPERATURAS SALAS TIC"/>
    <s v="22/12/2023 12:09:12"/>
    <s v="22/12/2023 12:10:32"/>
    <x v="0"/>
    <s v="CDP ANTIGUO 1"/>
    <s v="CDP ANTIGUO 2"/>
    <s v="22/12/2023 15:38:09"/>
    <s v="22/12/2023 23:50:00"/>
    <m/>
    <m/>
    <d v="1899-12-30T00:00:00"/>
    <d v="1899-12-30T00:00:00"/>
    <d v="1899-12-30T00:00:00"/>
    <s v=""/>
    <s v="Cumplido"/>
    <m/>
    <m/>
    <m/>
    <m/>
    <m/>
    <d v="2023-11-20T00:00:00"/>
    <s v="CUMPLE"/>
    <s v="NO CUMPLE"/>
    <x v="0"/>
    <s v="NO CUMPLE"/>
    <s v="NO CUMPLE"/>
    <s v="CUMPLE"/>
    <s v="NO CUMPLE"/>
    <x v="0"/>
    <s v="NO CUMPLE"/>
    <s v="NO CUMPLE"/>
  </r>
  <r>
    <s v="INC000002512279"/>
    <s v="VPN IP - MPLS"/>
    <x v="13"/>
    <s v="GESTION HD"/>
    <s v="DEIBY Y SANTOYO MONTEROLA"/>
    <s v="frp_spevel"/>
    <s v="3-Moderado/Limitado"/>
    <s v="3-Medio"/>
    <s v="Media"/>
    <x v="0"/>
    <s v="TELEFONICA GLOBAL TECHNOLOGY S.A.AGENCIA EN CHILE"/>
    <s v="HD/Importar a VDC de CLIENTE MANTOS COPPER vm restauradas"/>
    <s v="22/12/2023 13:05:58"/>
    <s v="22/12/2023 13:10:26"/>
    <x v="0"/>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s v="CUMPLE"/>
    <s v="NO CUMPLE"/>
    <x v="0"/>
    <s v="NO CUMPLE"/>
    <s v="NO CUMPLE"/>
    <s v="NO CUMPLE"/>
    <s v="NO CUMPLE"/>
    <x v="0"/>
    <s v="NO CUMPLE"/>
    <s v="CUMPLE"/>
  </r>
  <r>
    <s v="INC000002512291"/>
    <s v="HOUSING"/>
    <x v="14"/>
    <s v="BELIEVE"/>
    <s v="CRISTOPHER MALDONADO ROMERO"/>
    <s v="frp_fbalab"/>
    <s v="3-Moderado/Limitado"/>
    <s v="3-Medio"/>
    <s v="Media"/>
    <x v="0"/>
    <s v="RIPLEY CHILE S.A."/>
    <s v="GESTION DATACENTER/ ACCESOS / RIPLEY CHILE S.A."/>
    <s v="22/12/2023 13:34:51"/>
    <s v="22/12/2023 13:36:23"/>
    <x v="0"/>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s v="CUMPLE"/>
    <s v="NO CUMPLE"/>
    <x v="0"/>
    <s v="NO CUMPLE"/>
    <s v="NO CUMPLE"/>
    <s v="NO CUMPLE"/>
    <s v="CUMPLE"/>
    <x v="0"/>
    <s v="NO CUMPLE"/>
    <s v="NO CUMPLE"/>
  </r>
  <r>
    <s v="INC000002512410"/>
    <s v="SAP"/>
    <x v="17"/>
    <s v="CLOUD SAP HANA"/>
    <s v="OSCAR A GUZMAN MEDIC"/>
    <s v="tct_oguzma"/>
    <s v="3-Moderado/Limitado"/>
    <s v="4-Baja"/>
    <s v="Baja"/>
    <x v="0"/>
    <s v="TELEFONICA GLOBAL TECHNOLOGY S.A.AGENCIA EN CHILE"/>
    <s v="Checklist Diarios 14.12.2023"/>
    <s v="22/12/2023 12:07:26"/>
    <s v="22/12/2023 12:08:30"/>
    <x v="0"/>
    <s v="TI"/>
    <s v="SERVICIOS DE HOSTING"/>
    <s v="22/12/2023 16:12:55"/>
    <s v="22/12/2023 23:50:00"/>
    <s v="ACMA-COAGRA-FRUSAN"/>
    <s v="Checklist enviados"/>
    <d v="1899-12-30T00:00:00"/>
    <d v="1899-12-30T04:05:29"/>
    <d v="1899-12-30T04:05:29"/>
    <s v=""/>
    <s v="Cumplido"/>
    <m/>
    <m/>
    <m/>
    <m/>
    <m/>
    <d v="2023-11-21T00:00:00"/>
    <s v="NO CUMPLE"/>
    <s v="NO CUMPLE"/>
    <x v="1"/>
    <s v="NO CUMPLE"/>
    <s v="NO CUMPLE"/>
    <s v="NO CUMPLE"/>
    <s v="NO CUMPLE"/>
    <x v="1"/>
    <s v="NO CUMPLE"/>
    <s v="NO CUMPLE"/>
  </r>
  <r>
    <s v="INC000002512433"/>
    <s v="SAP"/>
    <x v="17"/>
    <s v="CLOUD SAP HANA"/>
    <s v="OSCAR A GUZMAN MEDIC"/>
    <s v="tct_oguzma"/>
    <s v="3-Moderado/Limitado"/>
    <s v="4-Baja"/>
    <s v="Baja"/>
    <x v="0"/>
    <s v="TELEFONICA GLOBAL TECHNOLOGY S.A.AGENCIA EN CHILE"/>
    <s v="Checklist Diarios 15.12.2023"/>
    <s v="22/12/2023 12:52:24"/>
    <s v="22/12/2023 12:53:46"/>
    <x v="0"/>
    <s v="TI"/>
    <s v="SERVICIOS DE HOSTING"/>
    <s v="22/12/2023 16:14:36"/>
    <s v="22/12/2023 23:50:00"/>
    <s v="ACMA-COAGRA-FRUSAN"/>
    <s v="Checklist enviados"/>
    <d v="1899-12-30T00:00:00"/>
    <d v="1899-12-30T03:22:12"/>
    <d v="1899-12-30T03:22:12"/>
    <s v=""/>
    <s v="Cumplido"/>
    <m/>
    <m/>
    <m/>
    <m/>
    <m/>
    <d v="2023-11-23T00:00:00"/>
    <s v="NO CUMPLE"/>
    <s v="CUMPLE"/>
    <x v="0"/>
    <s v="NO CUMPLE"/>
    <s v="NO CUMPLE"/>
    <s v="NO CUMPLE"/>
    <s v="CUMPLE"/>
    <x v="0"/>
    <s v="NO CUMPLE"/>
    <s v="NO CUMPLE"/>
  </r>
  <r>
    <s v="INC000002512435"/>
    <s v="SAP"/>
    <x v="17"/>
    <s v="CLOUD SAP HANA"/>
    <s v="OSCAR A GUZMAN MEDIC"/>
    <s v="tct_oguzma"/>
    <s v="3-Moderado/Limitado"/>
    <s v="4-Baja"/>
    <s v="Baja"/>
    <x v="0"/>
    <s v="TELEFONICA GLOBAL TECHNOLOGY S.A.AGENCIA EN CHILE"/>
    <s v="Checklist Diarios 18.12.2023"/>
    <s v="22/12/2023 12:55:24"/>
    <s v="22/12/2023 12:55:28"/>
    <x v="0"/>
    <s v="TI"/>
    <s v="SERVICIOS DE HOSTING"/>
    <s v="22/12/2023 16:15:37"/>
    <s v="22/12/2023 23:50:00"/>
    <s v="ACMA-COAGRA-FRUSAN"/>
    <s v="Checklist enviados"/>
    <d v="1899-12-30T00:00:00"/>
    <d v="1899-12-30T03:20:13"/>
    <d v="1899-12-30T03:20:13"/>
    <s v=""/>
    <s v="Cumplido"/>
    <m/>
    <m/>
    <m/>
    <m/>
    <m/>
    <d v="2023-11-22T00:00:00"/>
    <s v="NO CUMPLE"/>
    <s v="CUMPLE"/>
    <x v="0"/>
    <s v="NO CUMPLE"/>
    <s v="NO CUMPLE"/>
    <s v="NO CUMPLE"/>
    <s v="CUMPLE"/>
    <x v="0"/>
    <s v="NO CUMPLE"/>
    <s v="NO CUMPLE"/>
  </r>
  <r>
    <s v="INC000002512439"/>
    <s v="SAP"/>
    <x v="17"/>
    <s v="CLOUD SAP HANA"/>
    <s v="OSCAR A GUZMAN MEDIC"/>
    <s v="tct_oguzma"/>
    <s v="3-Moderado/Limitado"/>
    <s v="4-Baja"/>
    <s v="Baja"/>
    <x v="0"/>
    <s v="TELEFONICA GLOBAL TECHNOLOGY S.A.AGENCIA EN CHILE"/>
    <s v="Checklist Diarios 19.12.2023"/>
    <s v="22/12/2023 12:55:40"/>
    <s v="22/12/2023 12:56:48"/>
    <x v="0"/>
    <s v="TI"/>
    <s v="SERVICIOS DE HOSTING"/>
    <s v="22/12/2023 16:16:35"/>
    <s v="22/12/2023 23:50:00"/>
    <s v="ACMA-COAGRA-FRUSAN"/>
    <s v="Checklist enviados"/>
    <d v="1899-12-30T00:00:00"/>
    <d v="1899-12-30T03:20:55"/>
    <d v="1899-12-30T03:20:55"/>
    <s v=""/>
    <s v="Cumplido"/>
    <m/>
    <m/>
    <m/>
    <m/>
    <m/>
    <d v="2023-11-20T00:00:00"/>
    <s v="NO CUMPLE"/>
    <s v="CUMPLE"/>
    <x v="0"/>
    <s v="NO CUMPLE"/>
    <s v="NO CUMPLE"/>
    <s v="NO CUMPLE"/>
    <s v="CUMPLE"/>
    <x v="0"/>
    <s v="NO CUMPLE"/>
    <s v="NO CUMPLE"/>
  </r>
  <r>
    <s v="INC000002512443"/>
    <s v="HOUSING"/>
    <x v="19"/>
    <s v="BELIEVE"/>
    <s v="YORDI M HURTADO ARAYA"/>
    <s v="frp_pcamay"/>
    <s v="3-Moderado/Limitado"/>
    <s v="3-Medio"/>
    <s v="Media"/>
    <x v="0"/>
    <s v="TELEFONICA EMPRESAS DE CHILE SA"/>
    <s v="GESTION DATACENTER/ ACCESOS / NEXTSTREAM"/>
    <s v="22/12/2023 13:04:24"/>
    <s v="22/12/2023 13:04:58"/>
    <x v="0"/>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s v="CUMPLE"/>
    <s v="NO CUMPLE"/>
    <x v="0"/>
    <s v="NO CUMPLE"/>
    <s v="NO CUMPLE"/>
    <s v="CUMPLE"/>
    <s v="NO CUMPLE"/>
    <x v="0"/>
    <s v="NO CUMPLE"/>
    <s v="NO CUMPLE"/>
  </r>
  <r>
    <s v="INC000002512449"/>
    <s v="SAP"/>
    <x v="17"/>
    <s v="CLOUD SAP HANA"/>
    <s v="OSCAR A GUZMAN MEDIC"/>
    <s v="tct_oguzma"/>
    <s v="3-Moderado/Limitado"/>
    <s v="4-Baja"/>
    <s v="Baja"/>
    <x v="0"/>
    <s v="TELEFONICA GLOBAL TECHNOLOGY S.A.AGENCIA EN CHILE"/>
    <s v="Checklist Diarios 20.12.2023"/>
    <s v="22/12/2023 13:17:05"/>
    <s v="22/12/2023 13:17:27"/>
    <x v="0"/>
    <s v="TI"/>
    <s v="SERVICIOS DE HOSTING"/>
    <s v="22/12/2023 16:17:47"/>
    <s v="22/12/2023 23:50:00"/>
    <s v="ACMA-COAGRA-FRUSAN"/>
    <s v="Checklist enviados"/>
    <d v="1899-12-30T00:00:00"/>
    <d v="1899-12-30T03:00:42"/>
    <d v="1899-12-30T03:00:42"/>
    <s v=""/>
    <s v="Cumplido"/>
    <m/>
    <m/>
    <m/>
    <m/>
    <m/>
    <d v="2023-11-20T00:00:00"/>
    <s v="NO CUMPLE"/>
    <s v="CUMPLE"/>
    <x v="0"/>
    <s v="NO CUMPLE"/>
    <s v="NO CUMPLE"/>
    <s v="NO CUMPLE"/>
    <s v="CUMPLE"/>
    <x v="0"/>
    <s v="NO CUMPLE"/>
    <s v="NO CUMPLE"/>
  </r>
  <r>
    <s v="INC000002512450"/>
    <s v="SAP"/>
    <x v="17"/>
    <s v="CLOUD SAP HANA"/>
    <s v="OSCAR A GUZMAN MEDIC"/>
    <s v="tct_oguzma"/>
    <s v="3-Moderado/Limitado"/>
    <s v="4-Baja"/>
    <s v="Baja"/>
    <x v="0"/>
    <s v="TELEFONICA GLOBAL TECHNOLOGY S.A.AGENCIA EN CHILE"/>
    <s v="Checklist Diarios 21.12.2023"/>
    <s v="22/12/2023 13:17:46"/>
    <s v="22/12/2023 13:34:05"/>
    <x v="0"/>
    <s v="TI"/>
    <s v="SERVICIOS DE HOSTING"/>
    <s v="22/12/2023 16:18:52"/>
    <s v="22/12/2023 23:50:00"/>
    <s v="ACMA-COAGRA-FRUSAN"/>
    <s v="Checklist enviados"/>
    <d v="1899-12-30T00:00:00"/>
    <d v="1899-12-30T03:01:06"/>
    <d v="1899-12-30T03:01:06"/>
    <s v=""/>
    <s v="Cumplido"/>
    <m/>
    <m/>
    <m/>
    <m/>
    <m/>
    <d v="2023-11-21T00:00:00"/>
    <s v="NO CUMPLE"/>
    <s v="CUMPLE"/>
    <x v="0"/>
    <s v="NO CUMPLE"/>
    <s v="NO CUMPLE"/>
    <s v="NO CUMPLE"/>
    <s v="CUMPLE"/>
    <x v="0"/>
    <s v="NO CUMPLE"/>
    <s v="NO CUMPLE"/>
  </r>
  <r>
    <s v="INC000002512455"/>
    <s v="VPN IP - MPLS"/>
    <x v="17"/>
    <s v="GESTION HD"/>
    <s v="NICOLAS A SAAVEDRA EGUILUZ"/>
    <s v="frp_fpetro"/>
    <s v="3-Moderado/Limitado"/>
    <s v="3-Medio"/>
    <s v="Media"/>
    <x v="0"/>
    <s v="COAGRA S A"/>
    <s v="REQ/COAGRA: EWA"/>
    <s v="22/12/2023 13:26:24"/>
    <s v="22/12/2023 13:28:06"/>
    <x v="0"/>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s v="CUMPLE"/>
    <s v="NO CUMPLE"/>
    <x v="0"/>
    <s v="NO CUMPLE"/>
    <s v="NO CUMPLE"/>
    <s v="CUMPLE"/>
    <s v="NO CUMPLE"/>
    <x v="0"/>
    <s v="NO CUMPLE"/>
    <s v="NO CUMPLE"/>
  </r>
  <r>
    <s v="INC000002512462"/>
    <s v="SAP"/>
    <x v="17"/>
    <s v="CLOUD SAP HANA"/>
    <s v="OSCAR A GUZMAN MEDIC"/>
    <s v="tct_oguzma"/>
    <s v="3-Moderado/Limitado"/>
    <s v="4-Baja"/>
    <s v="Baja"/>
    <x v="0"/>
    <s v="TELEFONICA GLOBAL TECHNOLOGY S.A.AGENCIA EN CHILE"/>
    <s v="Checklist Diarios 22.12.2023"/>
    <s v="22/12/2023 13:34:59"/>
    <s v="22/12/2023 13:35:56"/>
    <x v="0"/>
    <s v="TI"/>
    <s v="SERVICIOS DE HOSTING"/>
    <s v="22/12/2023 16:20:08"/>
    <s v="22/12/2023 23:50:00"/>
    <s v="ACMA-COAGRA-FRUSAN"/>
    <s v="Checklist enviados"/>
    <d v="1899-12-30T00:00:00"/>
    <d v="1899-12-30T02:45:09"/>
    <d v="1899-12-30T02:45:09"/>
    <s v=""/>
    <s v="Cumplido"/>
    <m/>
    <m/>
    <m/>
    <m/>
    <m/>
    <d v="2023-11-22T00:00:00"/>
    <s v="NO CUMPLE"/>
    <s v="CUMPLE"/>
    <x v="0"/>
    <s v="NO CUMPLE"/>
    <s v="NO CUMPLE"/>
    <s v="NO CUMPLE"/>
    <s v="CUMPLE"/>
    <x v="0"/>
    <s v="NO CUMPLE"/>
    <s v="NO CUMPLE"/>
  </r>
  <r>
    <s v="INC000002512486"/>
    <s v="VPN IP - MPLS"/>
    <x v="2"/>
    <s v="GESTION HD"/>
    <s v="OSCAR A RAMIREZ SOTO"/>
    <s v="frp_fpetro"/>
    <s v="3-Moderado/Limitado"/>
    <s v="3-Medio"/>
    <s v="Media"/>
    <x v="0"/>
    <s v="EMPRESA NACIONAL DE CERTIFICACIONES"/>
    <s v="REQ/Eliminar usuario vpn ssl"/>
    <s v="22/12/2023 14:34:47"/>
    <s v="22/12/2023 14:36:46"/>
    <x v="0"/>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s v="CUMPLE"/>
    <s v="NO CUMPLE"/>
    <x v="0"/>
    <s v="NO CUMPLE"/>
    <s v="NO CUMPLE"/>
    <s v="NO CUMPLE"/>
    <s v="CUMPLE"/>
    <x v="0"/>
    <s v="NO CUMPLE"/>
    <s v="NO CUMPLE"/>
  </r>
  <r>
    <s v="INC000002512489"/>
    <s v="VPN IP - MPLS"/>
    <x v="2"/>
    <s v="GESTION HD"/>
    <s v="LUIS A VILLASMIL CASTILLO"/>
    <s v="frp_fpetro"/>
    <s v="3-Moderado/Limitado"/>
    <s v="3-Medio"/>
    <s v="Media"/>
    <x v="0"/>
    <s v="EMPRESA NACIONAL DE CERTIFICACIONES"/>
    <s v="REQ/Urgente // Análisis de trafico &quot;lateral&quot;"/>
    <s v="22/12/2023 14:40:24"/>
    <s v="22/12/2023 14:42:02"/>
    <x v="0"/>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s v="NO CUMPLE"/>
    <s v="NO CUMPLE"/>
    <x v="1"/>
    <s v="NO CUMPLE"/>
    <s v="NO CUMPLE"/>
    <s v="NO CUMPLE"/>
    <s v="NO CUMPLE"/>
    <x v="0"/>
    <s v="NO CUMPLE"/>
    <s v="CUMPLE"/>
  </r>
  <r>
    <s v="INC000002512749"/>
    <s v="RED INTERNA"/>
    <x v="0"/>
    <s v="APQ ACCESOS"/>
    <s v="CRISTOPHER MALDONADO ROMERO"/>
    <s v="tct_cmaldo"/>
    <s v="4-Menor/Localizado"/>
    <s v="4-Baja"/>
    <s v="Baja"/>
    <x v="0"/>
    <s v="TELEFONICA EMPRESAS DE CHILE SA"/>
    <s v="RONDA TOMA DE TEMPERATURAS SALAS TIC"/>
    <s v="22/12/2023 15:41:27"/>
    <s v="22/12/2023 15:42:36"/>
    <x v="0"/>
    <s v="CDP ANTIGUO 1"/>
    <s v="CDP ANTIGUO 2"/>
    <s v="22/12/2023 16:41:58"/>
    <s v="22/12/2023 23:50:00"/>
    <m/>
    <s v="RONDA REALIZADA"/>
    <d v="1899-12-30T00:00:00"/>
    <d v="1899-12-30T00:00:00"/>
    <d v="1899-12-30T00:00:00"/>
    <s v=""/>
    <s v="Cumplido"/>
    <m/>
    <m/>
    <m/>
    <m/>
    <m/>
    <d v="2023-11-24T00:00:00"/>
    <s v="CUMPLE"/>
    <s v="NO CUMPLE"/>
    <x v="0"/>
    <s v="NO CUMPLE"/>
    <s v="NO CUMPLE"/>
    <s v="CUMPLE"/>
    <s v="NO CUMPLE"/>
    <x v="0"/>
    <s v="NO CUMPLE"/>
    <s v="NO CUMPLE"/>
  </r>
  <r>
    <s v="INC000002512750"/>
    <s v="HOUSING"/>
    <x v="15"/>
    <s v="APQ ACCESOS"/>
    <s v="ALDO P VALENZUELA MUJICA"/>
    <s v="tct_avalen"/>
    <s v="2-Significativo/Amplio"/>
    <s v="2-Alta"/>
    <s v="Alta"/>
    <x v="0"/>
    <s v="TELEFONICA EMPRESAS DE CHILE SA"/>
    <s v="SUPERVISION CONEXION de cruzada para proyecto | CRQ000000079927"/>
    <s v="22/12/2023 15:42:42"/>
    <s v="22/12/2023 15:45:31"/>
    <x v="0"/>
    <s v="CDP ANTIGUO 1"/>
    <s v="CDP ANTIGUO 2"/>
    <s v="22/12/2023 15:49:37"/>
    <s v="22/12/2023 23:50:00"/>
    <s v="SUPERVISION CONEXION de cruzada para proyecto | CRQ000000079927"/>
    <s v="SE REALIZA SUPERVISION"/>
    <d v="1899-12-30T00:03:02"/>
    <d v="1899-12-30T00:06:55"/>
    <d v="1899-12-30T00:03:53"/>
    <s v=""/>
    <s v="Cumplido"/>
    <m/>
    <m/>
    <m/>
    <m/>
    <m/>
    <d v="2023-11-24T00:00:00"/>
    <s v="CUMPLE"/>
    <s v="NO CUMPLE"/>
    <x v="0"/>
    <s v="NO CUMPLE"/>
    <s v="NO CUMPLE"/>
    <s v="CUMPLE"/>
    <s v="NO CUMPLE"/>
    <x v="0"/>
    <s v="NO CUMPLE"/>
    <s v="NO CUMPLE"/>
  </r>
  <r>
    <s v="INC000002512762"/>
    <s v="HOUSING"/>
    <x v="16"/>
    <s v="BELIEVE"/>
    <s v="ALDO P VALENZUELA MUJICA"/>
    <s v="frp_pcamay"/>
    <s v="3-Moderado/Limitado"/>
    <s v="3-Medio"/>
    <s v="Media"/>
    <x v="0"/>
    <s v="HUAWEI CHILE S A"/>
    <s v="GESTION DATACENTER/ ACCESOS / HUAWEI CHILE S A"/>
    <s v="22/12/2023 17:40:56"/>
    <s v="22/12/2023 17:52:49"/>
    <x v="0"/>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s v="CUMPLE"/>
    <s v="NO CUMPLE"/>
    <x v="0"/>
    <s v="NO CUMPLE"/>
    <s v="NO CUMPLE"/>
    <s v="NO CUMPLE"/>
    <s v="NO CUMPLE"/>
    <x v="1"/>
    <s v="NO CUMPLE"/>
    <s v="NO CUMPLE"/>
  </r>
  <r>
    <s v="INC000002512763"/>
    <s v="HOUSING"/>
    <x v="16"/>
    <s v="BELIEVE"/>
    <s v="ALDO P VALENZUELA MUJICA"/>
    <s v="frp_pcamay"/>
    <s v="3-Moderado/Limitado"/>
    <s v="3-Medio"/>
    <s v="Media"/>
    <x v="0"/>
    <s v="HUAWEI CHILE S A"/>
    <s v="GESTION DATACENTER/ ACCESOS / HUAWEI CHILE S A"/>
    <s v="22/12/2023 17:42:44"/>
    <s v="22/12/2023 17:53:30"/>
    <x v="0"/>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s v="CUMPLE"/>
    <s v="NO CUMPLE"/>
    <x v="0"/>
    <s v="NO CUMPLE"/>
    <s v="NO CUMPLE"/>
    <s v="NO CUMPLE"/>
    <s v="NO CUMPLE"/>
    <x v="1"/>
    <s v="NO CUMPLE"/>
    <s v="NO CUMPLE"/>
  </r>
  <r>
    <s v="INC000002512765"/>
    <s v="HOUSING"/>
    <x v="16"/>
    <s v="BELIEVE"/>
    <s v="ALDO P VALENZUELA MUJICA"/>
    <s v="frp_pcamay"/>
    <s v="3-Moderado/Limitado"/>
    <s v="3-Medio"/>
    <s v="Media"/>
    <x v="0"/>
    <s v="HUAWEI CHILE S A"/>
    <s v="GESTION DATACENTER/ ACCESOS / HUAWEI CHILE S A"/>
    <s v="22/12/2023 17:43:34"/>
    <s v="22/12/2023 17:5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s v="CUMPLE"/>
    <s v="NO CUMPLE"/>
    <x v="0"/>
    <s v="NO CUMPLE"/>
    <s v="NO CUMPLE"/>
    <s v="NO CUMPLE"/>
    <s v="NO CUMPLE"/>
    <x v="1"/>
    <s v="NO CUMPLE"/>
    <s v="NO CUMPLE"/>
  </r>
  <r>
    <s v="INC000002512766"/>
    <s v="HOUSING"/>
    <x v="16"/>
    <s v="BELIEVE"/>
    <s v="ALDO P VALENZUELA MUJICA"/>
    <s v="frp_pcamay"/>
    <s v="3-Moderado/Limitado"/>
    <s v="3-Medio"/>
    <s v="Media"/>
    <x v="0"/>
    <s v="HUAWEI CHILE S A"/>
    <s v="GESTION DATACENTER/ ACCESOS / HUAWEI CHILE S A"/>
    <s v="22/12/2023 17:43:28"/>
    <s v="22/12/2023 17:56:17"/>
    <x v="0"/>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s v="CUMPLE"/>
    <s v="NO CUMPLE"/>
    <x v="0"/>
    <s v="NO CUMPLE"/>
    <s v="NO CUMPLE"/>
    <s v="NO CUMPLE"/>
    <s v="NO CUMPLE"/>
    <x v="1"/>
    <s v="NO CUMPLE"/>
    <s v="NO CUMPLE"/>
  </r>
  <r>
    <s v="INC000002512767"/>
    <s v="HOUSING"/>
    <x v="16"/>
    <s v="BELIEVE"/>
    <s v="ALDO P VALENZUELA MUJICA"/>
    <s v="frp_pcamay"/>
    <s v="3-Moderado/Limitado"/>
    <s v="3-Medio"/>
    <s v="Media"/>
    <x v="0"/>
    <s v="HUAWEI CHILE S A"/>
    <s v="GESTION DATACENTER/ ACCESOS / HUAWEI CHILE S A"/>
    <s v="22/12/2023 17:43:18"/>
    <s v="22/12/2023 17:56:50"/>
    <x v="0"/>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s v="CUMPLE"/>
    <s v="NO CUMPLE"/>
    <x v="0"/>
    <s v="NO CUMPLE"/>
    <s v="NO CUMPLE"/>
    <s v="NO CUMPLE"/>
    <s v="NO CUMPLE"/>
    <x v="1"/>
    <s v="NO CUMPLE"/>
    <s v="NO CUMPLE"/>
  </r>
  <r>
    <s v="INC000002512768"/>
    <s v="HOUSING"/>
    <x v="16"/>
    <s v="BELIEVE"/>
    <s v="ALDO P VALENZUELA MUJICA"/>
    <s v="frp_pcamay"/>
    <s v="3-Moderado/Limitado"/>
    <s v="3-Medio"/>
    <s v="Media"/>
    <x v="0"/>
    <s v="HUAWEI CHILE S A"/>
    <s v="GESTION DATACENTER/ ACCESOS / HUAWEI CHILE S A"/>
    <s v="22/12/2023 17:43:12"/>
    <s v="22/12/2023 17:57:49"/>
    <x v="0"/>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s v="CUMPLE"/>
    <s v="NO CUMPLE"/>
    <x v="0"/>
    <s v="NO CUMPLE"/>
    <s v="NO CUMPLE"/>
    <s v="NO CUMPLE"/>
    <s v="NO CUMPLE"/>
    <x v="1"/>
    <s v="NO CUMPLE"/>
    <s v="NO CUMPLE"/>
  </r>
  <r>
    <s v="INC000002512772"/>
    <s v="HOUSING"/>
    <x v="16"/>
    <s v="BELIEVE"/>
    <s v="ALDO P VALENZUELA MUJICA"/>
    <s v="frp_pcamay"/>
    <s v="3-Moderado/Limitado"/>
    <s v="3-Medio"/>
    <s v="Media"/>
    <x v="0"/>
    <s v="HUAWEI CHILE S A"/>
    <s v="GESTION DATACENTER/ ACCESOS / HUAWEI CHILE S A"/>
    <s v="22/12/2023 17:47:48"/>
    <s v="22/12/2023 17:54:08"/>
    <x v="0"/>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s v="CUMPLE"/>
    <s v="NO CUMPLE"/>
    <x v="0"/>
    <s v="NO CUMPLE"/>
    <s v="NO CUMPLE"/>
    <s v="NO CUMPLE"/>
    <s v="NO CUMPLE"/>
    <x v="1"/>
    <s v="NO CUMPLE"/>
    <s v="NO CUMPLE"/>
  </r>
  <r>
    <s v="INC000002512787"/>
    <s v="RED INTERNA"/>
    <x v="0"/>
    <s v="APQ ACCESOS"/>
    <s v="CRISTOPHER MALDONADO ROMERO"/>
    <s v="tct_cmaldo"/>
    <s v="4-Menor/Localizado"/>
    <s v="4-Baja"/>
    <s v="Baja"/>
    <x v="0"/>
    <s v="TELEFONICA EMPRESAS DE CHILE SA"/>
    <s v="RONDA TOMA DE TEMPERATURAS SALAS TIC"/>
    <s v="22/12/2023 18:32:59"/>
    <s v="22/12/2023 18:35:00"/>
    <x v="0"/>
    <s v="CDP ANTIGUO 1"/>
    <s v="CDP ANTIGUO 2"/>
    <s v="22/12/2023 19:32:25"/>
    <s v="22/12/2023 23:50:00"/>
    <m/>
    <s v="RONDA REALIZADA"/>
    <d v="1899-12-30T00:00:00"/>
    <d v="1899-12-30T00:00:00"/>
    <d v="1899-12-30T00:00:00"/>
    <s v=""/>
    <s v="Cumplido"/>
    <m/>
    <m/>
    <m/>
    <m/>
    <m/>
    <d v="2023-11-20T00:00:00"/>
    <s v="CUMPLE"/>
    <s v="NO CUMPLE"/>
    <x v="0"/>
    <s v="NO CUMPLE"/>
    <s v="NO CUMPLE"/>
    <s v="CUMPLE"/>
    <s v="NO CUMPLE"/>
    <x v="0"/>
    <s v="NO CUMPLE"/>
    <s v="NO CUMPLE"/>
  </r>
  <r>
    <s v="INC000002512907"/>
    <s v="RED INTERNA"/>
    <x v="6"/>
    <s v="APQ ACCESOS"/>
    <s v="YORDI M HURTADO ARAYA"/>
    <s v="tct_yorhua"/>
    <s v="4-Menor/Localizado"/>
    <s v="4-Baja"/>
    <s v="Baja"/>
    <x v="0"/>
    <s v="TELEFONICA CYBERSECURITY TECH CHILE SPA"/>
    <s v="RONDA TOMA DE TEMPERATURAS SALAS TIC 16:30"/>
    <s v="22/12/2023 16:06:52"/>
    <s v="22/12/2023 16:08:04"/>
    <x v="0"/>
    <s v="CDP ANTIGUO 1"/>
    <s v="CDP ANTIGUO 2"/>
    <s v="22/12/2023 18:25:05"/>
    <s v="22/12/2023 23:50:00"/>
    <s v="RONDA TOMA DE TEMPERATURAS SALAS TIC 16:30"/>
    <s v="COMIENZA ACTIVIDAD"/>
    <d v="1899-12-30T00:00:00"/>
    <d v="1899-12-30T02:18:13"/>
    <d v="1899-12-30T02:18:13"/>
    <s v=""/>
    <s v="Cumplido"/>
    <m/>
    <m/>
    <m/>
    <m/>
    <m/>
    <d v="2023-11-20T00:00:00"/>
    <s v="NO CUMPLE"/>
    <s v="CUMPLE"/>
    <x v="0"/>
    <s v="NO CUMPLE"/>
    <s v="NO CUMPLE"/>
    <s v="NO CUMPLE"/>
    <s v="CUMPLE"/>
    <x v="0"/>
    <s v="NO CUMPLE"/>
    <s v="NO CUMPLE"/>
  </r>
  <r>
    <s v="INC000002512908"/>
    <s v="RED INTERNA"/>
    <x v="6"/>
    <s v="APQ ACCESOS"/>
    <s v="YORDI M HURTADO ARAYA"/>
    <s v="tct_yorhua"/>
    <s v="4-Menor/Localizado"/>
    <s v="4-Baja"/>
    <s v="Baja"/>
    <x v="0"/>
    <s v="TELEFONICA CYBERSECURITY TECH CHILE SPA"/>
    <s v="RONDA SALAS TECNICAS 19:30"/>
    <s v="22/12/2023 16:08:16"/>
    <s v="22/12/2023 16:08:41"/>
    <x v="0"/>
    <s v="CDP ANTIGUO 1"/>
    <s v="CDP ANTIGUO 2"/>
    <s v="22/12/2023 18:25:21"/>
    <s v="22/12/2023 23:50:00"/>
    <s v="RONDA SALAS TECNICAS 19:30"/>
    <s v="COMIENZA ACTIVIDAD"/>
    <d v="1899-12-30T00:00:00"/>
    <d v="1899-12-30T02:17:05"/>
    <d v="1899-12-30T02:17:05"/>
    <s v=""/>
    <s v="Cumplido"/>
    <m/>
    <m/>
    <m/>
    <m/>
    <m/>
    <d v="2023-11-20T00:00:00"/>
    <s v="NO CUMPLE"/>
    <s v="CUMPLE"/>
    <x v="0"/>
    <s v="NO CUMPLE"/>
    <s v="NO CUMPLE"/>
    <s v="NO CUMPLE"/>
    <s v="CUMPLE"/>
    <x v="0"/>
    <s v="NO CUMPLE"/>
    <s v="NO CUMPLE"/>
  </r>
  <r>
    <s v="INC000002512913"/>
    <s v="VPN IP - MPLS"/>
    <x v="3"/>
    <s v="GESTION HD"/>
    <s v="VICTOR SEPULVEDA GAMARRA"/>
    <s v="frp_fpetro"/>
    <s v="3-Moderado/Limitado"/>
    <s v="3-Medio"/>
    <s v="Media"/>
    <x v="0"/>
    <s v="INGENIERIA SERVICIOS Y COMUNICACIONES S A"/>
    <s v="REQ/Creación de registro SPF - marketsa.cl"/>
    <s v="22/12/2023 16:26:43"/>
    <s v="22/12/2023 16:28:56"/>
    <x v="0"/>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s v="CUMPLE"/>
    <s v="NO CUMPLE"/>
    <x v="0"/>
    <s v="NO CUMPLE"/>
    <s v="NO CUMPLE"/>
    <s v="NO CUMPLE"/>
    <s v="CUMPLE"/>
    <x v="0"/>
    <s v="NO CUMPLE"/>
    <s v="NO CUMPLE"/>
  </r>
  <r>
    <s v="INC000002513106"/>
    <s v="HOUSING"/>
    <x v="15"/>
    <s v="APQ ACCESOS"/>
    <s v="ALDO P VALENZUELA MUJICA"/>
    <s v="tct_avalen"/>
    <s v="2-Significativo/Amplio"/>
    <s v="2-Alta"/>
    <s v="Alta"/>
    <x v="0"/>
    <s v="TELEFONICA EMPRESAS DE CHILE SA"/>
    <s v="RONDA Y REVISION DE SALAS TECNICAS"/>
    <s v="22/12/2023 16:54:51"/>
    <s v="22/12/2023 16:55:58"/>
    <x v="0"/>
    <s v="CDP ANTIGUO 1"/>
    <s v="CDP ANTIGUO 2"/>
    <s v="22/12/2023 17:08:33"/>
    <s v="22/12/2023 23:50:00"/>
    <s v="RONDA Y REVISION DE SALAS TECNICAS"/>
    <s v="SE REALIZA RONDA"/>
    <d v="1899-12-30T00:11:41"/>
    <d v="1899-12-30T00:13:42"/>
    <d v="1899-12-30T00:02:01"/>
    <s v=""/>
    <s v="Cumplido"/>
    <m/>
    <m/>
    <m/>
    <m/>
    <m/>
    <d v="2023-11-21T00:00:00"/>
    <s v="CUMPLE"/>
    <s v="NO CUMPLE"/>
    <x v="0"/>
    <s v="NO CUMPLE"/>
    <s v="NO CUMPLE"/>
    <s v="CUMPLE"/>
    <s v="NO CUMPLE"/>
    <x v="0"/>
    <s v="NO CUMPLE"/>
    <s v="NO CUMPLE"/>
  </r>
  <r>
    <s v="INC000002513109"/>
    <s v="HOUSING"/>
    <x v="15"/>
    <s v="APQ ACCESOS"/>
    <s v="ALDO P VALENZUELA MUJICA"/>
    <s v="tct_avalen"/>
    <s v="2-Significativo/Amplio"/>
    <s v="2-Alta"/>
    <s v="Alta"/>
    <x v="0"/>
    <s v="TELEFONICA EMPRESAS DE CHILE SA"/>
    <s v="TOMA DE ALARMAS DE CLIENTE"/>
    <s v="22/12/2023 16:57:40"/>
    <s v="22/12/2023 16:58:48"/>
    <x v="0"/>
    <s v="CDP ANTIGUO 1"/>
    <s v="CDP ANTIGUO 2"/>
    <s v="22/12/2023 17:09:12"/>
    <s v="22/12/2023 23:50:00"/>
    <s v="TOMA DE ALARMAS DE CLIENTE"/>
    <s v="SE REALIZA TOMA DE ALARMAS"/>
    <d v="1899-12-30T00:09:41"/>
    <d v="1899-12-30T00:11:32"/>
    <d v="1899-12-30T00:01:51"/>
    <s v=""/>
    <s v="Cumplido"/>
    <m/>
    <m/>
    <m/>
    <m/>
    <m/>
    <d v="2023-11-20T00:00:00"/>
    <s v="CUMPLE"/>
    <s v="NO CUMPLE"/>
    <x v="0"/>
    <s v="NO CUMPLE"/>
    <s v="NO CUMPLE"/>
    <s v="CUMPLE"/>
    <s v="NO CUMPLE"/>
    <x v="0"/>
    <s v="NO CUMPLE"/>
    <s v="NO CUMPLE"/>
  </r>
  <r>
    <s v="INC000002513122"/>
    <s v="BACKUP ON DEMAND"/>
    <x v="17"/>
    <s v="BELIEVE"/>
    <s v="DEIBY Y SANTOYO MONTEROLA"/>
    <s v="frp_jesanc"/>
    <s v="4-Menor/Localizado"/>
    <s v="4-Baja"/>
    <s v="Baja"/>
    <x v="0"/>
    <s v="TELEFONICA CHILE S.A."/>
    <s v="REQ / Incidencia respaldo masiva servidores virtuales"/>
    <s v="22/12/2023 22:40:02"/>
    <s v="22/12/2023 22:41:42"/>
    <x v="0"/>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s v="CUMPLE"/>
    <s v="NO CUMPLE"/>
    <x v="0"/>
    <s v="NO CUMPLE"/>
    <s v="NO CUMPLE"/>
    <s v="CUMPLE"/>
    <s v="NO CUMPLE"/>
    <x v="0"/>
    <s v="NO CUMPLE"/>
    <s v="NO CUMPLE"/>
  </r>
  <r>
    <s v="INC000002513292"/>
    <s v="HOSTING VIRTUAL"/>
    <x v="7"/>
    <s v="OPERACION N1"/>
    <s v="CLAUDIO A GAJARDO GARRIDO"/>
    <s v="tct_cgajar"/>
    <s v="2-Significativo/Amplio"/>
    <s v="3-Medio"/>
    <s v="Media"/>
    <x v="0"/>
    <s v="FUNDACION INSTITUTO PROFESIONAL DUOC UC"/>
    <s v="Requerimiento de bases de datos solicitado sin el flujo correspondiente."/>
    <s v="22/12/2023 19:20:54"/>
    <s v="22/12/2023 19:23:35"/>
    <x v="0"/>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s v="CUMPLE"/>
    <s v="NO CUMPLE"/>
    <x v="0"/>
    <s v="NO CUMPLE"/>
    <s v="NO CUMPLE"/>
    <s v="CUMPLE"/>
    <s v="NO CUMPLE"/>
    <x v="0"/>
    <s v="NO CUMPLE"/>
    <s v="NO CUMPLE"/>
  </r>
  <r>
    <s v="INC000002513294"/>
    <s v="HOSTING VIRTUAL"/>
    <x v="7"/>
    <s v="OPERACION N1"/>
    <s v="CLAUDIO A GAJARDO GARRIDO"/>
    <s v="tct_cgajar"/>
    <s v="2-Significativo/Amplio"/>
    <s v="3-Medio"/>
    <s v="Media"/>
    <x v="0"/>
    <s v="FUNDACION INSTITUTO PROFESIONAL DUOC UC"/>
    <s v="Requerimiento de bases de datos solicitado sin el flujo correspondiente."/>
    <s v="22/12/2023 19:25:50"/>
    <s v="22/12/2023 19:27:36"/>
    <x v="0"/>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s v="CUMPLE"/>
    <s v="NO CUMPLE"/>
    <x v="0"/>
    <s v="NO CUMPLE"/>
    <s v="NO CUMPLE"/>
    <s v="CUMPLE"/>
    <s v="NO CUMPLE"/>
    <x v="0"/>
    <s v="NO CUMPLE"/>
    <s v="NO CUMPLE"/>
  </r>
  <r>
    <s v="INC000002513296"/>
    <s v="INFRAESTRUCTURA DC"/>
    <x v="6"/>
    <s v="APQ ACCESOS"/>
    <s v="FRANCISCO J FELIU ABARCA"/>
    <s v="tct_frafea"/>
    <s v="4-Menor/Localizado"/>
    <s v="4-Baja"/>
    <s v="Baja"/>
    <x v="0"/>
    <s v="TELEFONICA CYBERSECURITY TECH CHILE SPA"/>
    <s v="RONDA POR TOMA DE TEMPERATURAS EN SALAS TIC"/>
    <s v="22/12/2023 21:12:54"/>
    <s v="22/12/2023 21:13:43"/>
    <x v="0"/>
    <s v="TI"/>
    <s v="CLIMA"/>
    <s v="22/12/2023 21:29:18"/>
    <s v="22/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3297"/>
    <s v="HOSTING VIRTUAL"/>
    <x v="4"/>
    <s v="SISTEMA OPERATIVO MICROSOFT"/>
    <s v="PAUL A SEPULVEDA ALVAREZ"/>
    <s v="tct_psepul"/>
    <s v="4-Menor/Localizado"/>
    <s v="4-Baja"/>
    <s v="Baja"/>
    <x v="0"/>
    <s v="TELEFONICA GLOBAL TECHNOLOGY S.A.AGENCIA EN CHILE"/>
    <s v="Servidor CL-V-BD02 no accesible"/>
    <s v="22/12/2023 21:13:20"/>
    <s v="22/12/2023 21:14:01"/>
    <x v="0"/>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s v="CUMPLE"/>
    <s v="NO CUMPLE"/>
    <x v="0"/>
    <s v="NO CUMPLE"/>
    <s v="NO CUMPLE"/>
    <s v="NO CUMPLE"/>
    <s v="CUMPLE"/>
    <x v="0"/>
    <s v="NO CUMPLE"/>
    <s v="NO CUMPLE"/>
  </r>
  <r>
    <s v="INC000002513300"/>
    <s v="HOUSING"/>
    <x v="16"/>
    <s v="BELIEVE"/>
    <s v="JAIRO A SALINAS GARAY"/>
    <s v="frp_fbalab"/>
    <s v="3-Moderado/Limitado"/>
    <s v="3-Medio"/>
    <s v="Media"/>
    <x v="0"/>
    <s v="TELEFONICA EMPRESAS DE CHILE SA"/>
    <s v="GESTION DATACENTER/ ACCESOS / TELEFONICA EMPRESAS DE CHILE SA"/>
    <s v="22/12/2023 21:27:08"/>
    <s v="22/12/2023 21:29:11"/>
    <x v="0"/>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s v="CUMPLE"/>
    <s v="NO CUMPLE"/>
    <x v="0"/>
    <s v="NO CUMPLE"/>
    <s v="NO CUMPLE"/>
    <s v="CUMPLE"/>
    <s v="NO CUMPLE"/>
    <x v="0"/>
    <s v="NO CUMPLE"/>
    <s v="NO CUMPLE"/>
  </r>
  <r>
    <s v="INC000002513303"/>
    <s v="INFRAESTRUCTURA DC"/>
    <x v="6"/>
    <s v="APQ ACCESOS"/>
    <s v="FRANCISCO J FELIU ABARCA"/>
    <s v="tct_frafea"/>
    <s v="4-Menor/Localizado"/>
    <s v="4-Baja"/>
    <s v="Baja"/>
    <x v="0"/>
    <s v="TELEFONICA CYBERSECURITY TECH CHILE SPA"/>
    <s v="RONDA PREVENTIVA EN SALAS TIC"/>
    <s v="22/12/2023 21:42:40"/>
    <s v="22/12/2023 21:43:34"/>
    <x v="0"/>
    <s v="TI"/>
    <s v="INFRAESTRUCTURA"/>
    <s v="22/12/2023 22:18:06"/>
    <s v="22/12/2023 23:50:00"/>
    <s v="RONDA PREVENTIVA EN SALAS TIC"/>
    <s v="RONDA REALIZADA"/>
    <d v="1899-12-30T00:00:00"/>
    <d v="1899-12-30T00:00:00"/>
    <d v="1899-12-30T00:00:00"/>
    <s v=""/>
    <s v="Cumplido"/>
    <m/>
    <m/>
    <m/>
    <m/>
    <m/>
    <d v="2023-11-20T00:00:00"/>
    <s v="CUMPLE"/>
    <s v="NO CUMPLE"/>
    <x v="0"/>
    <s v="NO CUMPLE"/>
    <s v="NO CUMPLE"/>
    <s v="CUMPLE"/>
    <s v="NO CUMPLE"/>
    <x v="0"/>
    <s v="NO CUMPLE"/>
    <s v="NO CUMPLE"/>
  </r>
  <r>
    <s v="INC000002513305"/>
    <s v="HOSTING VIRTUAL"/>
    <x v="4"/>
    <s v="SISTEMA OPERATIVO MICROSOFT"/>
    <s v="PAUL A SEPULVEDA ALVAREZ"/>
    <s v="tct_psepul"/>
    <s v="4-Menor/Localizado"/>
    <s v="4-Baja"/>
    <s v="Baja"/>
    <x v="0"/>
    <s v="TELEFONICA GLOBAL TECHNOLOGY S.A.AGENCIA EN CHILE"/>
    <s v="Bloqueo cuentas VPN"/>
    <s v="22/12/2023 21:45:14"/>
    <s v="22/12/2023 21:45:52"/>
    <x v="0"/>
    <s v="TI"/>
    <s v="SISTEMAS OPERATIVOS"/>
    <s v="22/12/2023 21:47:21"/>
    <s v="22/12/2023 23:50:00"/>
    <s v="Bloqueo cuentas VPN 22-12-2023."/>
    <s v="cuentas bloqueadas."/>
    <d v="1899-12-30T00:00:00"/>
    <d v="1899-12-30T00:02:07"/>
    <d v="1899-12-30T00:02:07"/>
    <s v=""/>
    <s v="Cumplido"/>
    <m/>
    <m/>
    <m/>
    <m/>
    <m/>
    <d v="2023-11-20T00:00:00"/>
    <s v="CUMPLE"/>
    <s v="NO CUMPLE"/>
    <x v="0"/>
    <s v="NO CUMPLE"/>
    <s v="NO CUMPLE"/>
    <s v="CUMPLE"/>
    <s v="NO CUMPLE"/>
    <x v="0"/>
    <s v="NO CUMPLE"/>
    <s v="NO CUMPLE"/>
  </r>
  <r>
    <s v="INC000002513319"/>
    <s v="TICKET-INTELIGENTE"/>
    <x v="3"/>
    <s v="GESTION TI"/>
    <s v="VICTOR SEPULVEDA GAMARRA"/>
    <s v="USR_TSIGHT"/>
    <s v="1-Extenso/Generalizado"/>
    <s v="4-Baja"/>
    <s v="Baja"/>
    <x v="1"/>
    <s v="TELEFONICA EMPRESAS DE CHILE SA"/>
    <s v="rmdy - prod_arfront02 TICKET AUTOMATICO"/>
    <s v="22/12/2023 22:12:40"/>
    <s v="22/12/2023 22:12:40"/>
    <x v="0"/>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s v="CUMPLE"/>
    <s v="NO CUMPLE"/>
    <x v="0"/>
    <s v="NO CUMPLE"/>
    <s v="NO CUMPLE"/>
    <s v="NO CUMPLE"/>
    <s v="NO CUMPLE"/>
    <x v="0"/>
    <s v="CUMPLE"/>
    <s v="NO CUMPLE"/>
  </r>
  <r>
    <s v="INC000002513380"/>
    <s v="TICKET-INTELIGENTE"/>
    <x v="4"/>
    <s v="GESTION TI"/>
    <s v="PAUL A SEPULVEDA ALVAREZ"/>
    <s v="USR_TSIGHT"/>
    <s v="1-Extenso/Generalizado"/>
    <s v="4-Baja"/>
    <s v="Baja"/>
    <x v="1"/>
    <s v="GPS CHILE SPA"/>
    <s v="gpschi01 - wnprdb_gps05 TICKET AUTOMATICO"/>
    <s v="23/12/2023 0:36:34"/>
    <s v="23/12/2023 0:36:34"/>
    <x v="0"/>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s v="CUMPLE"/>
    <s v="NO CUMPLE"/>
    <x v="0"/>
    <s v="NO CUMPLE"/>
    <s v="NO CUMPLE"/>
    <s v="NO CUMPLE"/>
    <s v="NO CUMPLE"/>
    <x v="0"/>
    <s v="CUMPLE"/>
    <s v="NO CUMPLE"/>
  </r>
  <r>
    <s v="INC000002513433"/>
    <s v="HOUSING"/>
    <x v="15"/>
    <s v="APQ ACCESOS"/>
    <s v="JAIRO A SALINAS GARAY"/>
    <s v="tct_jsalin"/>
    <s v="3-Moderado/Limitado"/>
    <s v="3-Medio"/>
    <s v="Media"/>
    <x v="0"/>
    <s v="TELEFONICA EMPRESAS DE CHILE SA"/>
    <s v="RONDA Y REVISION DE SALAS TECNICAS"/>
    <s v="23/12/2023 7:16:14"/>
    <s v="23/12/2023 7:18:23"/>
    <x v="0"/>
    <s v="CDP ANTIGUO 1"/>
    <s v="CDP ANTIGUO 2"/>
    <s v="23/12/2023 7:18:23"/>
    <s v="23/12/2023 23:50:00"/>
    <s v="RONDA Y REVISION DE SALAS TECNICAS"/>
    <s v="RONDA REALIZADA."/>
    <d v="1899-12-30T00:00:00"/>
    <d v="1899-12-30T00:02:09"/>
    <d v="1899-12-30T00:02:09"/>
    <s v=""/>
    <s v="Cumplido"/>
    <m/>
    <m/>
    <m/>
    <m/>
    <m/>
    <d v="2023-11-20T00:00:00"/>
    <s v="CUMPLE"/>
    <s v="NO CUMPLE"/>
    <x v="0"/>
    <s v="NO CUMPLE"/>
    <s v="NO CUMPLE"/>
    <s v="CUMPLE"/>
    <s v="NO CUMPLE"/>
    <x v="0"/>
    <s v="NO CUMPLE"/>
    <s v="NO CUMPLE"/>
  </r>
  <r>
    <s v="INC000002513435"/>
    <s v="HOUSING"/>
    <x v="15"/>
    <s v="APQ ACCESOS"/>
    <s v="JAIRO A SALINAS GARAY"/>
    <s v="tct_jsalin"/>
    <s v="3-Moderado/Limitado"/>
    <s v="3-Medio"/>
    <s v="Media"/>
    <x v="0"/>
    <s v="TELEFONICA EMPRESAS DE CHILE SA"/>
    <s v="TOMA DE ALARMAS DE CLIENTE"/>
    <s v="23/12/2023 7:18:38"/>
    <s v="23/12/2023 7:21:00"/>
    <x v="0"/>
    <s v="CDP ANTIGUO 1"/>
    <s v="CDP ANTIGUO 2"/>
    <s v="23/12/2023 7:21:00"/>
    <s v="23/12/2023 23:50:00"/>
    <s v="TOMA DE ALARMAS DE CLIENTE"/>
    <s v="TOMA DE ALARMAS REALIZADA."/>
    <d v="1899-12-30T00:00:00"/>
    <d v="1899-12-30T00:02:22"/>
    <d v="1899-12-30T00:02:22"/>
    <s v=""/>
    <s v="Cumplido"/>
    <m/>
    <m/>
    <m/>
    <m/>
    <m/>
    <d v="2023-11-20T00:00:00"/>
    <s v="CUMPLE"/>
    <s v="NO CUMPLE"/>
    <x v="0"/>
    <s v="NO CUMPLE"/>
    <s v="NO CUMPLE"/>
    <s v="CUMPLE"/>
    <s v="NO CUMPLE"/>
    <x v="0"/>
    <s v="NO CUMPLE"/>
    <s v="NO CUMPLE"/>
  </r>
  <r>
    <s v="INC000002513436"/>
    <s v="HOUSING"/>
    <x v="15"/>
    <s v="APQ ACCESOS"/>
    <s v="JAIRO A SALINAS GARAY"/>
    <s v="tct_jsalin"/>
    <s v="3-Moderado/Limitado"/>
    <s v="3-Medio"/>
    <s v="Media"/>
    <x v="0"/>
    <s v="TELEFONICA EMPRESAS DE CHILE SA"/>
    <s v="REEMPLAZO DE HW EN SERVIDOR"/>
    <s v="23/12/2023 7:21:07"/>
    <s v="23/12/2023 7:22:42"/>
    <x v="0"/>
    <s v="CDP ANTIGUO 1"/>
    <s v="CDP ANTIGUO 2"/>
    <s v="23/12/2023 7:22:42"/>
    <s v="23/12/2023 23:50:00"/>
    <s v="REEMPLAZO DE HW EN SERVIDOR"/>
    <s v="SUPERVISION CRQ OK."/>
    <d v="1899-12-30T00:00:00"/>
    <d v="1899-12-30T00:01:35"/>
    <d v="1899-12-30T00:01:35"/>
    <s v=""/>
    <s v="Cumplido"/>
    <m/>
    <m/>
    <m/>
    <m/>
    <m/>
    <d v="2023-11-20T00:00:00"/>
    <s v="CUMPLE"/>
    <s v="NO CUMPLE"/>
    <x v="0"/>
    <s v="NO CUMPLE"/>
    <s v="NO CUMPLE"/>
    <s v="CUMPLE"/>
    <s v="NO CUMPLE"/>
    <x v="0"/>
    <s v="NO CUMPLE"/>
    <s v="NO CUMPLE"/>
  </r>
  <r>
    <s v="INC000002513494"/>
    <s v="RED INTERNA"/>
    <x v="6"/>
    <s v="APQ ACCESOS"/>
    <s v="YORDI M HURTADO ARAYA"/>
    <s v="tct_yorhua"/>
    <s v="4-Menor/Localizado"/>
    <s v="4-Baja"/>
    <s v="Baja"/>
    <x v="0"/>
    <s v="TELEFONICA CYBERSECURITY TECH CHILE SPA"/>
    <s v="RONDA TOMA DE TEMPERATURAS SALAS TIC 16:30"/>
    <s v="23/12/2023 16:22:37"/>
    <s v="23/12/2023 16:23:10"/>
    <x v="0"/>
    <s v="CDP ANTIGUO 1"/>
    <s v="CDP ANTIGUO 2"/>
    <s v="23/12/2023 16:41:09"/>
    <s v="23/12/2023 23:50:00"/>
    <s v="RONDA TOMA DE TEMPERATURAS SALAS TIC 16:30"/>
    <s v="RONDA REALIZADA"/>
    <d v="1899-12-30T00:00:00"/>
    <d v="1899-12-30T00:18:32"/>
    <d v="1899-12-30T00:18:32"/>
    <s v=""/>
    <s v="Cumplido"/>
    <m/>
    <m/>
    <m/>
    <m/>
    <m/>
    <d v="2023-11-20T00:00:00"/>
    <s v="CUMPLE"/>
    <s v="NO CUMPLE"/>
    <x v="0"/>
    <s v="NO CUMPLE"/>
    <s v="NO CUMPLE"/>
    <s v="CUMPLE"/>
    <s v="NO CUMPLE"/>
    <x v="0"/>
    <s v="NO CUMPLE"/>
    <s v="NO CUMPLE"/>
  </r>
  <r>
    <s v="INC000002513495"/>
    <s v="RED INTERNA"/>
    <x v="6"/>
    <s v="APQ ACCESOS"/>
    <s v="YORDI M HURTADO ARAYA"/>
    <s v="tct_yorhua"/>
    <s v="4-Menor/Localizado"/>
    <s v="4-Baja"/>
    <s v="Baja"/>
    <x v="0"/>
    <s v="TELEFONICA CYBERSECURITY TECH CHILE SPA"/>
    <s v="RONDA SALAS TECNICAS 19:30"/>
    <s v="23/12/2023 16:23:24"/>
    <s v="23/12/2023 16:23:50"/>
    <x v="0"/>
    <s v="CDP ANTIGUO 1"/>
    <s v="CDP ANTIGUO 2"/>
    <s v="23/12/2023 16:41:24"/>
    <s v="23/12/2023 23:50:00"/>
    <s v="RONDA SALAS TECNICAS 19:30"/>
    <s v="RONDA REALIZADA"/>
    <d v="1899-12-30T00:00:00"/>
    <d v="1899-12-30T00:18:00"/>
    <d v="1899-12-30T00:18:00"/>
    <s v=""/>
    <s v="Cumplido"/>
    <m/>
    <m/>
    <m/>
    <m/>
    <m/>
    <d v="2023-11-20T00:00:00"/>
    <s v="CUMPLE"/>
    <s v="NO CUMPLE"/>
    <x v="0"/>
    <s v="NO CUMPLE"/>
    <s v="NO CUMPLE"/>
    <s v="CUMPLE"/>
    <s v="NO CUMPLE"/>
    <x v="0"/>
    <s v="NO CUMPLE"/>
    <s v="NO CUMPLE"/>
  </r>
  <r>
    <s v="INC000002513505"/>
    <s v="INFRAESTRUCTURA DC"/>
    <x v="6"/>
    <s v="APQ ACCESOS"/>
    <s v="FRANCISCO J FELIU ABARCA"/>
    <s v="tct_frafea"/>
    <s v="4-Menor/Localizado"/>
    <s v="4-Baja"/>
    <s v="Baja"/>
    <x v="0"/>
    <s v="TELEFONICA CYBERSECURITY TECH CHILE SPA"/>
    <s v="RONDA POR TOMA DE TEMPERATURAS EN SALAS TIC"/>
    <s v="23/12/2023 0:51:18"/>
    <s v="23/12/2023 0:52:07"/>
    <x v="0"/>
    <s v="TI"/>
    <s v="CLIMA"/>
    <s v="23/12/2023 1:10:58"/>
    <s v="23/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3507"/>
    <s v="HOUSING"/>
    <x v="6"/>
    <s v="APQ ACCESOS"/>
    <s v="FRANCISCO J FELIU ABARCA"/>
    <s v="tct_frafea"/>
    <s v="4-Menor/Localizado"/>
    <s v="4-Baja"/>
    <s v="Baja"/>
    <x v="0"/>
    <s v="TELEFONICA CYBERSECURITY TECH CHILE SPA"/>
    <s v="TOMA DE ALARMAS CLIENTE EN SALAS TIC"/>
    <s v="23/12/2023 1:22:49"/>
    <s v="23/12/2023 1:23:52"/>
    <x v="0"/>
    <s v="TI"/>
    <s v="INFRAESTRUCTURA"/>
    <s v="23/12/2023 2:02:19"/>
    <s v="23/12/2023 23:50:00"/>
    <s v="TOMA DE ALARMAS CLIENTE EN SALAS TIC"/>
    <s v="TOMA DE ALARMAS REALIZADA"/>
    <d v="1899-12-30T00:00:00"/>
    <d v="1899-12-30T00:00:00"/>
    <d v="1899-12-30T00:00:00"/>
    <s v=""/>
    <s v="Cumplido"/>
    <m/>
    <m/>
    <m/>
    <m/>
    <m/>
    <d v="2023-11-20T00:00:00"/>
    <s v="CUMPLE"/>
    <s v="NO CUMPLE"/>
    <x v="0"/>
    <s v="NO CUMPLE"/>
    <s v="NO CUMPLE"/>
    <s v="CUMPLE"/>
    <s v="NO CUMPLE"/>
    <x v="0"/>
    <s v="NO CUMPLE"/>
    <s v="NO CUMPLE"/>
  </r>
  <r>
    <s v="INC000002513533"/>
    <s v="BACKUP ON DEMAND"/>
    <x v="9"/>
    <s v="BACK UP DATA CENTER (BACKUP ON DEMAND)"/>
    <s v="RODRIGO VÁSQUEZ MUÑOZ"/>
    <s v="tct_rvasqu"/>
    <s v="4-Menor/Localizado"/>
    <s v="4-Baja"/>
    <s v="Baja"/>
    <x v="0"/>
    <s v="TELEFONICA GLOBAL TECHNOLOGY S.A.AGENCIA EN CHILE"/>
    <s v="validacion y revision estado plataformas de respaldo netbackup"/>
    <s v="23/12/2023 9:01:02"/>
    <s v="23/12/2023 9:01:55"/>
    <x v="0"/>
    <s v="CDP ANTIGUO 1"/>
    <s v="CDP ANTIGUO 2"/>
    <s v="24/12/2023 11:30:43"/>
    <s v="24/12/2023 23:50:00"/>
    <s v="validacion y revision estado plataformas de respaldo netbackup"/>
    <s v="plataformas Ok y operativas"/>
    <d v="1899-12-31T02:28:48"/>
    <d v="1899-12-31T02:29:41"/>
    <d v="1899-12-30T00:00:53"/>
    <s v=""/>
    <s v="Cumplido"/>
    <m/>
    <m/>
    <m/>
    <m/>
    <m/>
    <d v="2023-11-20T00:00:00"/>
    <s v="CUMPLE"/>
    <s v="NO CUMPLE"/>
    <x v="0"/>
    <s v="NO CUMPLE"/>
    <s v="NO CUMPLE"/>
    <s v="NO CUMPLE"/>
    <s v="NO CUMPLE"/>
    <x v="0"/>
    <s v="NO CUMPLE"/>
    <s v="CUMPLE"/>
  </r>
  <r>
    <s v="INC000002513560"/>
    <s v="HOUSING"/>
    <x v="15"/>
    <s v="APQ ACCESOS"/>
    <s v="ALDO P VALENZUELA MUJICA"/>
    <s v="tct_avalen"/>
    <s v="2-Significativo/Amplio"/>
    <s v="2-Alta"/>
    <s v="Alta"/>
    <x v="0"/>
    <s v="TELEFONICA EMPRESAS DE CHILE SA"/>
    <s v="RONDA Y REVISION DE SALAS TECNICAS"/>
    <s v="23/12/2023 18:50:54"/>
    <s v="23/12/2023 18:51:51"/>
    <x v="0"/>
    <s v="CDP ANTIGUO 1"/>
    <s v="CDP ANTIGUO 2"/>
    <s v="23/12/2023 18:56:03"/>
    <s v="23/12/2023 23:50:00"/>
    <s v="RONDA Y REVISION DE SALAS TECNICAS"/>
    <s v="SE REALIZA RONDA"/>
    <d v="1899-12-30T00:02:33"/>
    <d v="1899-12-30T00:05:09"/>
    <d v="1899-12-30T00:02:36"/>
    <s v=""/>
    <s v="Cumplido"/>
    <m/>
    <m/>
    <m/>
    <m/>
    <m/>
    <d v="2023-11-20T00:00:00"/>
    <s v="CUMPLE"/>
    <s v="NO CUMPLE"/>
    <x v="0"/>
    <s v="NO CUMPLE"/>
    <s v="NO CUMPLE"/>
    <s v="CUMPLE"/>
    <s v="NO CUMPLE"/>
    <x v="0"/>
    <s v="NO CUMPLE"/>
    <s v="NO CUMPLE"/>
  </r>
  <r>
    <s v="INC000002513561"/>
    <s v="HOUSING"/>
    <x v="15"/>
    <s v="APQ ACCESOS"/>
    <s v="ALDO P VALENZUELA MUJICA"/>
    <s v="tct_avalen"/>
    <s v="2-Significativo/Amplio"/>
    <s v="2-Alta"/>
    <s v="Alta"/>
    <x v="0"/>
    <s v="TELEFONICA EMPRESAS DE CHILE SA"/>
    <s v="TOMA DE ALARMAS DE CLIENTE"/>
    <s v="23/12/2023 18:52:01"/>
    <s v="23/12/2023 18:53:04"/>
    <x v="0"/>
    <s v="CDP ANTIGUO 1"/>
    <s v="CDP ANTIGUO 2"/>
    <s v="23/12/2023 18:56:36"/>
    <s v="23/12/2023 23:50:00"/>
    <s v="TOMA DE ALARMAS DE CLIENTE"/>
    <s v="SE REALIZA TOMA DE ALARMAS"/>
    <d v="1899-12-30T00:02:47"/>
    <d v="1899-12-30T00:04:35"/>
    <d v="1899-12-30T00:01:48"/>
    <s v=""/>
    <s v="Cumplido"/>
    <m/>
    <m/>
    <m/>
    <m/>
    <m/>
    <d v="2023-11-20T00:00:00"/>
    <s v="CUMPLE"/>
    <s v="NO CUMPLE"/>
    <x v="0"/>
    <s v="NO CUMPLE"/>
    <s v="NO CUMPLE"/>
    <s v="CUMPLE"/>
    <s v="NO CUMPLE"/>
    <x v="0"/>
    <s v="NO CUMPLE"/>
    <s v="NO CUMPLE"/>
  </r>
  <r>
    <s v="INC000002513603"/>
    <s v="INFRAESTRUCTURA DC"/>
    <x v="0"/>
    <s v="APQ ACCESOS"/>
    <s v="MARIO A BARRIENTOS RUIZ"/>
    <s v="MBARRIENTOS"/>
    <s v="4-Menor/Localizado"/>
    <s v="4-Baja"/>
    <s v="Baja"/>
    <x v="0"/>
    <s v="TELEFONICA GLOBAL TECHNOLOGY S.A.AGENCIA EN CHILE"/>
    <s v="RONDA DE INSPECCIÓN DE SALAS Y TOMA DE TEMPERATURAS DC APOQUINDO"/>
    <s v="24/12/2023 7:55:41"/>
    <s v="24/12/2023 8:00:48"/>
    <x v="0"/>
    <s v="TI"/>
    <s v="CLIMA"/>
    <s v="24/12/2023 8:57:34"/>
    <s v="24/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3700"/>
    <s v="INFRAESTRUCTURA DC"/>
    <x v="6"/>
    <s v="APQ ACCESOS"/>
    <s v="FRANCISCO J FELIU ABARCA"/>
    <s v="tct_frafea"/>
    <s v="4-Menor/Localizado"/>
    <s v="4-Baja"/>
    <s v="Baja"/>
    <x v="0"/>
    <s v="TELEFONICA CYBERSECURITY TECH CHILE SPA"/>
    <s v="RONDA POR TOMA DE TEMPERATURAS EN SALAS TIC"/>
    <s v="23/12/2023 5:17:50"/>
    <s v="23/12/2023 5:19:00"/>
    <x v="0"/>
    <s v="TI"/>
    <s v="CLIMA"/>
    <s v="23/12/2023 5:43:54"/>
    <s v="23/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13729"/>
    <s v="INFRAESTRUCTURA DC"/>
    <x v="6"/>
    <s v="APQ ACCESOS"/>
    <s v="FRANCISCO J FELIU ABARCA"/>
    <s v="tct_frafea"/>
    <s v="4-Menor/Localizado"/>
    <s v="4-Baja"/>
    <s v="Baja"/>
    <x v="0"/>
    <s v="TELEFONICA CYBERSECURITY TECH CHILE SPA"/>
    <s v="RONDA PREVENTIVA Y LECTURA DE TEMPERATURAS EN SALAS TIC"/>
    <s v="23/12/2023 7:04:22"/>
    <s v="23/12/2023 7:05:11"/>
    <x v="0"/>
    <s v="TI"/>
    <s v="CLIMA"/>
    <s v="23/12/2023 7:22:39"/>
    <s v="23/12/2023 23:50:00"/>
    <s v="RONDA PREVENTIVA Y LECTURA DE TEMPERATURAS EN SALAS TIC"/>
    <s v="RONDA REALIZADA"/>
    <d v="1899-12-30T00:00:00"/>
    <d v="1899-12-30T00:00:00"/>
    <d v="1899-12-30T00:00:00"/>
    <s v=""/>
    <s v="Cumplido"/>
    <m/>
    <m/>
    <m/>
    <m/>
    <m/>
    <d v="2023-11-20T00:00:00"/>
    <s v="CUMPLE"/>
    <s v="NO CUMPLE"/>
    <x v="0"/>
    <s v="NO CUMPLE"/>
    <s v="NO CUMPLE"/>
    <s v="CUMPLE"/>
    <s v="NO CUMPLE"/>
    <x v="0"/>
    <s v="NO CUMPLE"/>
    <s v="NO CUMPLE"/>
  </r>
  <r>
    <s v="INC000002513738"/>
    <s v="TICKET-INTELIGENTE"/>
    <x v="4"/>
    <s v="GESTION TI"/>
    <s v="PAUL A SEPULVEDA ALVAREZ"/>
    <s v="USR_TSIGHT"/>
    <s v="1-Extenso/Generalizado"/>
    <s v="4-Baja"/>
    <s v="Baja"/>
    <x v="1"/>
    <s v="FUNDACION INSTITUTO PROFESIONAL DUOC UC"/>
    <s v="fiprdu01 - dcadmconce TICKET AUTOMATICO"/>
    <s v="23/12/2023 7:27:34"/>
    <s v="23/12/2023 7:27:34"/>
    <x v="0"/>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s v="CUMPLE"/>
    <s v="NO CUMPLE"/>
    <x v="0"/>
    <s v="NO CUMPLE"/>
    <s v="NO CUMPLE"/>
    <s v="NO CUMPLE"/>
    <s v="CUMPLE"/>
    <x v="0"/>
    <s v="NO CUMPLE"/>
    <s v="NO CUMPLE"/>
  </r>
  <r>
    <s v="INC000002513739"/>
    <s v="TICKET-INTELIGENTE"/>
    <x v="4"/>
    <s v="GESTION TI"/>
    <s v="PAUL A SEPULVEDA ALVAREZ"/>
    <s v="USR_TSIGHT"/>
    <s v="1-Extenso/Generalizado"/>
    <s v="4-Baja"/>
    <s v="Baja"/>
    <x v="1"/>
    <s v="FUNDACION INSTITUTO PROFESIONAL DUOC UC"/>
    <s v="fiprdu01 - hyp_conce TICKET AUTOMATICO"/>
    <s v="23/12/2023 7:27:38"/>
    <s v="23/12/2023 7:27:38"/>
    <x v="0"/>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s v="CUMPLE"/>
    <s v="NO CUMPLE"/>
    <x v="0"/>
    <s v="NO CUMPLE"/>
    <s v="NO CUMPLE"/>
    <s v="NO CUMPLE"/>
    <s v="CUMPLE"/>
    <x v="0"/>
    <s v="NO CUMPLE"/>
    <s v="NO CUMPLE"/>
  </r>
  <r>
    <s v="INC000002513740"/>
    <s v="TICKET-INTELIGENTE"/>
    <x v="4"/>
    <s v="GESTION TI"/>
    <s v="PAUL A SEPULVEDA ALVAREZ"/>
    <s v="USR_TSIGHT"/>
    <s v="1-Extenso/Generalizado"/>
    <s v="4-Baja"/>
    <s v="Baja"/>
    <x v="1"/>
    <s v="FUNDACION INSTITUTO PROFESIONAL DUOC UC"/>
    <s v="fiprdu01 - ilo_conce TICKET AUTOMATICO"/>
    <s v="23/12/2023 7:28:40"/>
    <s v="23/12/2023 7:28:40"/>
    <x v="0"/>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s v="CUMPLE"/>
    <s v="NO CUMPLE"/>
    <x v="0"/>
    <s v="NO CUMPLE"/>
    <s v="NO CUMPLE"/>
    <s v="NO CUMPLE"/>
    <s v="NO CUMPLE"/>
    <x v="0"/>
    <s v="NO CUMPLE"/>
    <s v="CUMPLE"/>
  </r>
  <r>
    <s v="INC000002513759"/>
    <s v="RED INTERNA"/>
    <x v="6"/>
    <s v="APQ ACCESOS"/>
    <s v="YORDI M HURTADO ARAYA"/>
    <s v="tct_yorhua"/>
    <s v="4-Menor/Localizado"/>
    <s v="4-Baja"/>
    <s v="Baja"/>
    <x v="0"/>
    <s v="TELEFONICA CYBERSECURITY TECH CHILE SPA"/>
    <s v="RONDA TOMA DE TEMPERATURAS SALAS TIC 08:30"/>
    <s v="23/12/2023 8:31:50"/>
    <s v="23/12/2023 8:32:19"/>
    <x v="0"/>
    <s v="CDP ANTIGUO 1"/>
    <s v="CDP ANTIGUO 2"/>
    <s v="23/12/2023 9:07:10"/>
    <s v="23/12/2023 23:50:00"/>
    <s v="RONDA TOMA DE TEMPERATURAS SALAS TIC 08:30"/>
    <s v="RONDA REALIZADA"/>
    <d v="1899-12-30T00:00:00"/>
    <d v="1899-12-30T00:35:20"/>
    <d v="1899-12-30T00:35:20"/>
    <s v=""/>
    <s v="Cumplido"/>
    <m/>
    <m/>
    <m/>
    <m/>
    <m/>
    <d v="2023-11-21T00:00:00"/>
    <s v="CUMPLE"/>
    <s v="NO CUMPLE"/>
    <x v="0"/>
    <s v="NO CUMPLE"/>
    <s v="NO CUMPLE"/>
    <s v="CUMPLE"/>
    <s v="NO CUMPLE"/>
    <x v="0"/>
    <s v="NO CUMPLE"/>
    <s v="NO CUMPLE"/>
  </r>
  <r>
    <s v="INC000002513760"/>
    <s v="RED INTERNA"/>
    <x v="6"/>
    <s v="APQ ACCESOS"/>
    <s v="YORDI M HURTADO ARAYA"/>
    <s v="tct_yorhua"/>
    <s v="4-Menor/Localizado"/>
    <s v="4-Baja"/>
    <s v="Baja"/>
    <x v="0"/>
    <s v="TELEFONICA CYBERSECURITY TECH CHILE SPA"/>
    <s v="RONDA SALAS TECNICAS 10:30"/>
    <s v="23/12/2023 8:32:37"/>
    <s v="23/12/2023 8:33:04"/>
    <x v="0"/>
    <s v="CDP ANTIGUO 1"/>
    <s v="CDP ANTIGUO 2"/>
    <s v="23/12/2023 9:07:25"/>
    <s v="23/12/2023 23:50:00"/>
    <s v="RONDA SALAS TECNICAS 10:30"/>
    <s v="RONDA REALIZADA"/>
    <d v="1899-12-30T00:00:00"/>
    <d v="1899-12-30T00:34:48"/>
    <d v="1899-12-30T00:34:48"/>
    <s v=""/>
    <s v="Cumplido"/>
    <m/>
    <m/>
    <m/>
    <m/>
    <m/>
    <d v="2023-11-21T00:00:00"/>
    <s v="CUMPLE"/>
    <s v="NO CUMPLE"/>
    <x v="0"/>
    <s v="NO CUMPLE"/>
    <s v="NO CUMPLE"/>
    <s v="CUMPLE"/>
    <s v="NO CUMPLE"/>
    <x v="0"/>
    <s v="NO CUMPLE"/>
    <s v="NO CUMPLE"/>
  </r>
  <r>
    <s v="INC000002513767"/>
    <s v="HOUSING"/>
    <x v="19"/>
    <s v="BELIEVE"/>
    <s v="YORDI M HURTADO ARAYA"/>
    <s v="frp_josama"/>
    <s v="3-Moderado/Limitado"/>
    <s v="3-Medio"/>
    <s v="Media"/>
    <x v="0"/>
    <s v="TELEFONICA EMPRESAS DE CHILE SA"/>
    <s v="GESTION DATACENTER/ ACCESOS/  DC SAN MARTIN/NEXTSTREAM"/>
    <s v="23/12/2023 8:57:32"/>
    <s v="23/12/2023 9:03:00"/>
    <x v="0"/>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s v="CUMPLE"/>
    <s v="NO CUMPLE"/>
    <x v="0"/>
    <s v="NO CUMPLE"/>
    <s v="NO CUMPLE"/>
    <s v="CUMPLE"/>
    <s v="NO CUMPLE"/>
    <x v="0"/>
    <s v="NO CUMPLE"/>
    <s v="NO CUMPLE"/>
  </r>
  <r>
    <s v="INC000002513840"/>
    <s v="RED INTERNA"/>
    <x v="6"/>
    <s v="APQ ACCESOS"/>
    <s v="YORDI M HURTADO ARAYA"/>
    <s v="tct_yorhua"/>
    <s v="4-Menor/Localizado"/>
    <s v="4-Baja"/>
    <s v="Baja"/>
    <x v="0"/>
    <s v="TELEFONICA CYBERSECURITY TECH CHILE SPA"/>
    <s v="RONDA TOMA DE TEMPERATURAS SALAS TIC 12:30"/>
    <s v="23/12/2023 11:55:24"/>
    <s v="23/12/2023 11:55:56"/>
    <x v="0"/>
    <s v="CDP ANTIGUO 1"/>
    <s v="CDP ANTIGUO 2"/>
    <s v="23/12/2023 12:34:28"/>
    <s v="23/12/2023 23:50:00"/>
    <s v="RONDA TOMA DE TEMPERATURAS SALAS TIC 12:30"/>
    <s v="RONDA REALIZADA"/>
    <d v="1899-12-30T00:00:00"/>
    <d v="1899-12-30T00:39:04"/>
    <d v="1899-12-30T00:39:04"/>
    <s v=""/>
    <s v="Cumplido"/>
    <m/>
    <m/>
    <m/>
    <m/>
    <m/>
    <d v="2023-11-20T00:00:00"/>
    <s v="CUMPLE"/>
    <s v="NO CUMPLE"/>
    <x v="0"/>
    <s v="NO CUMPLE"/>
    <s v="NO CUMPLE"/>
    <s v="CUMPLE"/>
    <s v="NO CUMPLE"/>
    <x v="0"/>
    <s v="NO CUMPLE"/>
    <s v="NO CUMPLE"/>
  </r>
  <r>
    <s v="INC000002513841"/>
    <s v="RED INTERNA"/>
    <x v="6"/>
    <s v="APQ ACCESOS"/>
    <s v="YORDI M HURTADO ARAYA"/>
    <s v="tct_yorhua"/>
    <s v="4-Menor/Localizado"/>
    <s v="4-Baja"/>
    <s v="Baja"/>
    <x v="0"/>
    <s v="TELEFONICA CYBERSECURITY TECH CHILE SPA"/>
    <s v="RONDA SALAS TECNICAS 15:30"/>
    <s v="23/12/2023 11:56:11"/>
    <s v="23/12/2023 11:56:34"/>
    <x v="0"/>
    <s v="CDP ANTIGUO 1"/>
    <s v="CDP ANTIGUO 2"/>
    <s v="23/12/2023 12:34:08"/>
    <s v="23/12/2023 23:50:00"/>
    <s v="RONDA SALAS TECNICAS 15:30"/>
    <s v="RONDA REALIZADA"/>
    <d v="1899-12-30T00:00:00"/>
    <d v="1899-12-30T00:37:57"/>
    <d v="1899-12-30T00:37:57"/>
    <s v=""/>
    <s v="Cumplido"/>
    <m/>
    <m/>
    <m/>
    <m/>
    <m/>
    <d v="2023-11-20T00:00:00"/>
    <s v="CUMPLE"/>
    <s v="NO CUMPLE"/>
    <x v="0"/>
    <s v="NO CUMPLE"/>
    <s v="NO CUMPLE"/>
    <s v="CUMPLE"/>
    <s v="NO CUMPLE"/>
    <x v="0"/>
    <s v="NO CUMPLE"/>
    <s v="NO CUMPLE"/>
  </r>
  <r>
    <s v="INC000002514064"/>
    <s v="TICKET-INTELIGENTE"/>
    <x v="4"/>
    <s v="GESTION TI"/>
    <s v="PAUL A SEPULVEDA ALVAREZ"/>
    <s v="USR_TSIGHT"/>
    <s v="1-Extenso/Generalizado"/>
    <s v="4-Baja"/>
    <s v="Baja"/>
    <x v="1"/>
    <s v="GPS CHILE SPA"/>
    <s v="gpschi01 - wnprap_gps04 TICKET AUTOMATICO"/>
    <s v="23/12/2023 20:17:51"/>
    <s v="23/12/2023 20:17:51"/>
    <x v="0"/>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s v="CUMPLE"/>
    <s v="NO CUMPLE"/>
    <x v="0"/>
    <s v="NO CUMPLE"/>
    <s v="NO CUMPLE"/>
    <s v="NO CUMPLE"/>
    <s v="NO CUMPLE"/>
    <x v="0"/>
    <s v="NO CUMPLE"/>
    <s v="CUMPLE"/>
  </r>
  <r>
    <s v="INC000002514086"/>
    <s v="INFRAESTRUCTURA DC"/>
    <x v="6"/>
    <s v="APQ ACCESOS"/>
    <s v="FRANCISCO J FELIU ABARCA"/>
    <s v="tct_frafea"/>
    <s v="4-Menor/Localizado"/>
    <s v="4-Baja"/>
    <s v="Baja"/>
    <x v="0"/>
    <s v="TELEFONICA CYBERSECURITY TECH CHILE SPA"/>
    <s v="RONDA POR TOMA DE TEMPERATURAS EN SALAS TIC"/>
    <s v="23/12/2023 20:52:51"/>
    <s v="23/12/2023 20:53:41"/>
    <x v="0"/>
    <s v="TI"/>
    <s v="CLIMA"/>
    <s v="23/12/2023 21:08:31"/>
    <s v="23/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4103"/>
    <s v="HOUSING"/>
    <x v="6"/>
    <s v="APQ ACCESOS"/>
    <s v="FRANCISCO J FELIU ABARCA"/>
    <s v="tct_frafea"/>
    <s v="4-Menor/Localizado"/>
    <s v="4-Baja"/>
    <s v="Baja"/>
    <x v="0"/>
    <s v="TELEFONICA CYBERSECURITY TECH CHILE SPA"/>
    <s v="RONDA PREVENTIVA EN SALAS TIC"/>
    <s v="23/12/2023 21:52:30"/>
    <s v="23/12/2023 21:53:28"/>
    <x v="0"/>
    <s v="TI"/>
    <s v="INFRAESTRUCTURA"/>
    <s v="23/12/2023 22:32:33"/>
    <s v="23/12/2023 23:50:00"/>
    <s v="RONDA PREVENTIVA EN SALAS TIC"/>
    <s v="RONDA REALIZADA"/>
    <d v="1899-12-30T00:00:00"/>
    <d v="1899-12-30T00:00:00"/>
    <d v="1899-12-30T00:00:00"/>
    <s v=""/>
    <s v="Cumplido"/>
    <m/>
    <m/>
    <m/>
    <m/>
    <m/>
    <d v="2023-11-24T00:00:00"/>
    <s v="CUMPLE"/>
    <s v="NO CUMPLE"/>
    <x v="0"/>
    <s v="NO CUMPLE"/>
    <s v="NO CUMPLE"/>
    <s v="CUMPLE"/>
    <s v="NO CUMPLE"/>
    <x v="0"/>
    <s v="NO CUMPLE"/>
    <s v="NO CUMPLE"/>
  </r>
  <r>
    <s v="INC000002514126"/>
    <s v="INFRAESTRUCTURA DC"/>
    <x v="6"/>
    <s v="APQ ACCESOS"/>
    <s v="FRANCISCO J FELIU ABARCA"/>
    <s v="tct_frafea"/>
    <s v="4-Menor/Localizado"/>
    <s v="4-Baja"/>
    <s v="Baja"/>
    <x v="0"/>
    <s v="TELEFONICA CYBERSECURITY TECH CHILE SPA"/>
    <s v="RONDA POR TOMA DE TEMPERATURAS EN SALAS TIC"/>
    <s v="24/12/2023 5:10:22"/>
    <s v="24/12/2023 5:11:57"/>
    <x v="0"/>
    <s v="TI"/>
    <s v="CLIMA"/>
    <s v="24/12/2023 5:45:51"/>
    <s v="24/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4134"/>
    <s v="INFRAESTRUCTURA DC"/>
    <x v="6"/>
    <s v="APQ ACCESOS"/>
    <s v="FRANCISCO J FELIU ABARCA"/>
    <s v="tct_frafea"/>
    <s v="4-Menor/Localizado"/>
    <s v="4-Baja"/>
    <s v="Baja"/>
    <x v="0"/>
    <s v="TELEFONICA CYBERSECURITY TECH CHILE SPA"/>
    <s v="RONDA PREVENTIVA Y LECTURA DE TEMPERATURAS EN SALAS TIC"/>
    <s v="24/12/2023 7:04:37"/>
    <s v="24/12/2023 7:05:24"/>
    <x v="0"/>
    <s v="TI"/>
    <s v="CLIMA"/>
    <s v="24/12/2023 7:18:01"/>
    <s v="24/12/2023 23:50:00"/>
    <s v="RONDA PREVENTIVA Y LECTURA DE TEMPERATURAS EN SALAS TIC"/>
    <s v="RONDA REALIZADA"/>
    <d v="1899-12-30T00:00:00"/>
    <d v="1899-12-30T00:00:00"/>
    <d v="1899-12-30T00:00:00"/>
    <s v=""/>
    <s v="Cumplido"/>
    <m/>
    <m/>
    <m/>
    <m/>
    <m/>
    <d v="2023-11-20T00:00:00"/>
    <s v="CUMPLE"/>
    <s v="NO CUMPLE"/>
    <x v="0"/>
    <s v="NO CUMPLE"/>
    <s v="NO CUMPLE"/>
    <s v="CUMPLE"/>
    <s v="NO CUMPLE"/>
    <x v="0"/>
    <s v="NO CUMPLE"/>
    <s v="NO CUMPLE"/>
  </r>
  <r>
    <s v="INC000002514175"/>
    <s v="HOUSING"/>
    <x v="15"/>
    <s v="APQ ACCESOS"/>
    <s v="LUIS O MORALES ARENAS"/>
    <s v="tct_luimoa"/>
    <s v="4-Menor/Localizado"/>
    <s v="4-Baja"/>
    <s v="Baja"/>
    <x v="0"/>
    <s v="TELEFONICA EMPRESAS DE CHILE SA"/>
    <s v="SE GENERA TICKET POR RONDA Y REVISION DE SALAS TECNICAS"/>
    <s v="24/12/2023 19:11:31"/>
    <s v="24/12/2023 19:13:43"/>
    <x v="0"/>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s v="CUMPLE"/>
    <s v="NO CUMPLE"/>
    <x v="0"/>
    <s v="NO CUMPLE"/>
    <s v="NO CUMPLE"/>
    <s v="CUMPLE"/>
    <s v="NO CUMPLE"/>
    <x v="0"/>
    <s v="NO CUMPLE"/>
    <s v="NO CUMPLE"/>
  </r>
  <r>
    <s v="INC000002514177"/>
    <s v="HOUSING"/>
    <x v="15"/>
    <s v="APQ ACCESOS"/>
    <s v="LUIS O MORALES ARENAS"/>
    <s v="tct_luimoa"/>
    <s v="4-Menor/Localizado"/>
    <s v="4-Baja"/>
    <s v="Baja"/>
    <x v="0"/>
    <s v="TELEFONICA EMPRESAS DE CHILE SA"/>
    <s v="SE GENERA TICKET POR REVISION Y TOMA DE ALARMA DE CLIENTES"/>
    <s v="24/12/2023 19:15:39"/>
    <s v="24/12/2023 19:17:20"/>
    <x v="0"/>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s v="CUMPLE"/>
    <s v="NO CUMPLE"/>
    <x v="0"/>
    <s v="NO CUMPLE"/>
    <s v="NO CUMPLE"/>
    <s v="CUMPLE"/>
    <s v="NO CUMPLE"/>
    <x v="0"/>
    <s v="NO CUMPLE"/>
    <s v="NO CUMPLE"/>
  </r>
  <r>
    <s v="INC000002514179"/>
    <s v="RED INTERNA"/>
    <x v="0"/>
    <s v="APQ ACCESOS"/>
    <s v="RENE E VILLEGAS CARREÑO"/>
    <s v="tct_renvic"/>
    <s v="4-Menor/Localizado"/>
    <s v="4-Baja"/>
    <s v="Baja"/>
    <x v="0"/>
    <s v="TELEFONICA CYBERSECURITY TECH CHILE SPA"/>
    <s v="RONDA DE INSPECCIÓN DE SALAS Y TOMA DE TEMPERATURAS DC APOQUINDO"/>
    <s v="24/12/2023 19:50:57"/>
    <s v="24/12/2023 19:53:03"/>
    <x v="0"/>
    <s v="CDP ANTIGUO 1"/>
    <s v="CDP ANTIGUO 2"/>
    <s v="24/12/2023 19:53:41"/>
    <s v="24/12/2023 23:50:00"/>
    <m/>
    <s v="RONDA REALIZADA"/>
    <d v="1899-12-30T00:00:00"/>
    <d v="1899-12-30T00:00:00"/>
    <d v="1899-12-30T00:00:00"/>
    <s v=""/>
    <s v="Cumplido"/>
    <m/>
    <m/>
    <m/>
    <m/>
    <m/>
    <d v="2023-11-20T00:00:00"/>
    <s v="CUMPLE"/>
    <s v="NO CUMPLE"/>
    <x v="0"/>
    <s v="NO CUMPLE"/>
    <s v="NO CUMPLE"/>
    <s v="CUMPLE"/>
    <s v="NO CUMPLE"/>
    <x v="0"/>
    <s v="NO CUMPLE"/>
    <s v="NO CUMPLE"/>
  </r>
  <r>
    <s v="INC000002514181"/>
    <s v="RED INTERNA"/>
    <x v="0"/>
    <s v="APQ ACCESOS"/>
    <s v="RENE E VILLEGAS CARREÑO"/>
    <s v="tct_renvic"/>
    <s v="4-Menor/Localizado"/>
    <s v="4-Baja"/>
    <s v="Baja"/>
    <x v="0"/>
    <s v="TELEFONICA CYBERSECURITY TECH CHILE SPA"/>
    <s v="RONDA DE INSPECCIÓN DE SALAS Y TOMA DE TEMPERATURAS DC APOQUINDO"/>
    <s v="24/12/2023 19:54:36"/>
    <s v="24/12/2023 19:56:11"/>
    <x v="0"/>
    <s v="CDP ANTIGUO 1"/>
    <s v="CDP ANTIGUO 2"/>
    <s v="24/12/2023 19:57:23"/>
    <s v="24/12/2023 23:50:00"/>
    <m/>
    <s v="RONDA REALIZADA"/>
    <d v="1899-12-30T00:00:00"/>
    <d v="1899-12-30T00:00:00"/>
    <d v="1899-12-30T00:00:00"/>
    <s v=""/>
    <s v="Cumplido"/>
    <m/>
    <m/>
    <m/>
    <m/>
    <m/>
    <d v="2023-11-21T00:00:00"/>
    <s v="CUMPLE"/>
    <s v="NO CUMPLE"/>
    <x v="0"/>
    <s v="NO CUMPLE"/>
    <s v="NO CUMPLE"/>
    <s v="CUMPLE"/>
    <s v="NO CUMPLE"/>
    <x v="0"/>
    <s v="NO CUMPLE"/>
    <s v="NO CUMPLE"/>
  </r>
  <r>
    <s v="INC000002514183"/>
    <s v="RED INTERNA"/>
    <x v="0"/>
    <s v="APQ ACCESOS"/>
    <s v="RENE E VILLEGAS CARREÑO"/>
    <s v="tct_renvic"/>
    <s v="4-Menor/Localizado"/>
    <s v="4-Baja"/>
    <s v="Baja"/>
    <x v="0"/>
    <s v="TELEFONICA CYBERSECURITY TECH CHILE SPA"/>
    <s v="RONDA DE INSPECCIÓN DE SALAS Y TOMA DE TEMPERATURAS DC APOQUINDO"/>
    <s v="24/12/2023 19:57:42"/>
    <s v="24/12/2023 19:59:25"/>
    <x v="0"/>
    <s v="CDP ANTIGUO 1"/>
    <s v="CDP ANTIGUO 2"/>
    <s v="24/12/2023 20:01:19"/>
    <s v="24/12/2023 23:50:00"/>
    <m/>
    <s v="RONDA REALIZADA"/>
    <d v="1899-12-30T00:00:00"/>
    <d v="1899-12-30T00:00:00"/>
    <d v="1899-12-30T00:00:00"/>
    <s v=""/>
    <s v="Cumplido"/>
    <m/>
    <m/>
    <m/>
    <m/>
    <m/>
    <d v="2023-11-20T00:00:00"/>
    <s v="CUMPLE"/>
    <s v="NO CUMPLE"/>
    <x v="0"/>
    <s v="NO CUMPLE"/>
    <s v="NO CUMPLE"/>
    <s v="CUMPLE"/>
    <s v="NO CUMPLE"/>
    <x v="0"/>
    <s v="NO CUMPLE"/>
    <s v="NO CUMPLE"/>
  </r>
  <r>
    <s v="INC000002514215"/>
    <s v="RED INTERNA"/>
    <x v="6"/>
    <s v="APQ ACCESOS"/>
    <s v="YORDI M HURTADO ARAYA"/>
    <s v="tct_yorhua"/>
    <s v="4-Menor/Localizado"/>
    <s v="4-Baja"/>
    <s v="Baja"/>
    <x v="0"/>
    <s v="TELEFONICA CYBERSECURITY TECH CHILE SPA"/>
    <s v="RONDA TOMA DE TEMPERATURAS SALAS TIC 08:30"/>
    <s v="24/12/2023 9:11:23"/>
    <s v="24/12/2023 9:11:48"/>
    <x v="0"/>
    <s v="CDP ANTIGUO 1"/>
    <s v="CDP ANTIGUO 2"/>
    <s v="24/12/2023 9:41:01"/>
    <s v="24/12/2023 23:50:00"/>
    <s v="RONDA TOMA DE TEMPERATURAS SALAS TIC 08:30"/>
    <s v="RONDA REALIZADA"/>
    <d v="1899-12-30T00:00:00"/>
    <d v="1899-12-30T00:29:38"/>
    <d v="1899-12-30T00:29:38"/>
    <s v=""/>
    <s v="Cumplido"/>
    <m/>
    <m/>
    <m/>
    <m/>
    <m/>
    <d v="2023-11-22T00:00:00"/>
    <s v="CUMPLE"/>
    <s v="NO CUMPLE"/>
    <x v="0"/>
    <s v="NO CUMPLE"/>
    <s v="NO CUMPLE"/>
    <s v="CUMPLE"/>
    <s v="NO CUMPLE"/>
    <x v="0"/>
    <s v="NO CUMPLE"/>
    <s v="NO CUMPLE"/>
  </r>
  <r>
    <s v="INC000002514216"/>
    <s v="RED INTERNA"/>
    <x v="6"/>
    <s v="APQ ACCESOS"/>
    <s v="YORDI M HURTADO ARAYA"/>
    <s v="tct_yorhua"/>
    <s v="4-Menor/Localizado"/>
    <s v="4-Baja"/>
    <s v="Baja"/>
    <x v="0"/>
    <s v="TELEFONICA CYBERSECURITY TECH CHILE SPA"/>
    <s v="RONDA SALAS TECNICAS 10:30"/>
    <s v="24/12/2023 9:12:10"/>
    <s v="24/12/2023 9:12:36"/>
    <x v="0"/>
    <s v="CDP ANTIGUO 1"/>
    <s v="CDP ANTIGUO 2"/>
    <s v="24/12/2023 9:41:17"/>
    <s v="24/12/2023 23:50:00"/>
    <s v="RONDA SALAS TECNICAS 10:30"/>
    <s v="RONDA REALIZADA"/>
    <d v="1899-12-30T00:00:00"/>
    <d v="1899-12-30T00:29:07"/>
    <d v="1899-12-30T00:29:07"/>
    <s v=""/>
    <s v="Cumplido"/>
    <m/>
    <m/>
    <m/>
    <m/>
    <m/>
    <d v="2023-11-20T00:00:00"/>
    <s v="CUMPLE"/>
    <s v="NO CUMPLE"/>
    <x v="0"/>
    <s v="NO CUMPLE"/>
    <s v="NO CUMPLE"/>
    <s v="CUMPLE"/>
    <s v="NO CUMPLE"/>
    <x v="0"/>
    <s v="NO CUMPLE"/>
    <s v="NO CUMPLE"/>
  </r>
  <r>
    <s v="INC000002514219"/>
    <s v="BACKUP ON DEMAND"/>
    <x v="9"/>
    <s v="BACK UP DATA CENTER (BACKUP ON DEMAND)"/>
    <s v="RODRIGO VÁSQUEZ MUÑOZ"/>
    <s v="tct_rvasqu"/>
    <s v="4-Menor/Localizado"/>
    <s v="4-Baja"/>
    <s v="Baja"/>
    <x v="0"/>
    <s v="TELEFONICA GLOBAL TECHNOLOGY S.A.AGENCIA EN CHILE"/>
    <s v="revisiones y validaciones del correct estado en plataformas de respaldo netbackup"/>
    <s v="24/12/2023 11:31:07"/>
    <s v="24/12/2023 11:31:53"/>
    <x v="0"/>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s v="CUMPLE"/>
    <s v="NO CUMPLE"/>
    <x v="0"/>
    <s v="NO CUMPLE"/>
    <s v="NO CUMPLE"/>
    <s v="NO CUMPLE"/>
    <s v="NO CUMPLE"/>
    <x v="0"/>
    <s v="CUMPLE"/>
    <s v="NO CUMPLE"/>
  </r>
  <r>
    <s v="INC000002514226"/>
    <s v="RED INTERNA"/>
    <x v="6"/>
    <s v="APQ ACCESOS"/>
    <s v="YORDI M HURTADO ARAYA"/>
    <s v="tct_yorhua"/>
    <s v="4-Menor/Localizado"/>
    <s v="4-Baja"/>
    <s v="Baja"/>
    <x v="0"/>
    <s v="TELEFONICA CYBERSECURITY TECH CHILE SPA"/>
    <s v="RONDA TOMA DE TEMPERATURAS SALAS TIC 12:30"/>
    <s v="24/12/2023 12:20:02"/>
    <s v="24/12/2023 12:20:31"/>
    <x v="0"/>
    <s v="CDP ANTIGUO 1"/>
    <s v="CDP ANTIGUO 2"/>
    <s v="24/12/2023 12:33:47"/>
    <s v="24/12/2023 23:50:00"/>
    <s v="RONDA TOMA DE TEMPERATURAS SALAS TIC 12:30"/>
    <s v="RONDA REALIZADA"/>
    <d v="1899-12-30T00:00:00"/>
    <d v="1899-12-30T00:13:45"/>
    <d v="1899-12-30T00:13:45"/>
    <s v=""/>
    <s v="Cumplido"/>
    <m/>
    <m/>
    <m/>
    <m/>
    <m/>
    <d v="2023-11-23T00:00:00"/>
    <s v="CUMPLE"/>
    <s v="NO CUMPLE"/>
    <x v="0"/>
    <s v="NO CUMPLE"/>
    <s v="NO CUMPLE"/>
    <s v="CUMPLE"/>
    <s v="NO CUMPLE"/>
    <x v="0"/>
    <s v="NO CUMPLE"/>
    <s v="NO CUMPLE"/>
  </r>
  <r>
    <s v="INC000002514227"/>
    <s v="RED INTERNA"/>
    <x v="6"/>
    <s v="APQ ACCESOS"/>
    <s v="YORDI M HURTADO ARAYA"/>
    <s v="tct_yorhua"/>
    <s v="4-Menor/Localizado"/>
    <s v="4-Baja"/>
    <s v="Baja"/>
    <x v="0"/>
    <s v="TELEFONICA CYBERSECURITY TECH CHILE SPA"/>
    <s v="RONDA SALAS TECNICAS 15:30"/>
    <s v="24/12/2023 12:20:45"/>
    <s v="24/12/2023 12:21:12"/>
    <x v="0"/>
    <s v="CDP ANTIGUO 1"/>
    <s v="CDP ANTIGUO 2"/>
    <s v="24/12/2023 12:34:03"/>
    <s v="24/12/2023 23:50:00"/>
    <s v="RONDA SALAS TECNICAS 15:30"/>
    <s v="RONDA REALIZADA"/>
    <d v="1899-12-30T00:00:00"/>
    <d v="1899-12-30T00:13:18"/>
    <d v="1899-12-30T00:13:18"/>
    <s v=""/>
    <s v="Cumplido"/>
    <m/>
    <m/>
    <m/>
    <m/>
    <m/>
    <d v="2023-11-20T00:00:00"/>
    <s v="CUMPLE"/>
    <s v="NO CUMPLE"/>
    <x v="0"/>
    <s v="NO CUMPLE"/>
    <s v="NO CUMPLE"/>
    <s v="CUMPLE"/>
    <s v="NO CUMPLE"/>
    <x v="0"/>
    <s v="NO CUMPLE"/>
    <s v="NO CUMPLE"/>
  </r>
  <r>
    <s v="INC000002514282"/>
    <s v="BACKUP ON DEMAND"/>
    <x v="9"/>
    <s v="BACK UP DATA CENTER (BACKUP ON DEMAND)"/>
    <s v="RODRIGO VÁSQUEZ MUÑOZ"/>
    <s v="tct_rvasqu"/>
    <s v="4-Menor/Localizado"/>
    <s v="4-Baja"/>
    <s v="Baja"/>
    <x v="0"/>
    <s v="TELEFONICA GLOBAL TECHNOLOGY S.A.AGENCIA EN CHILE"/>
    <s v="chequeo de estado en plataformas de respaldo netbackup (discos, cintas, respaldos)"/>
    <s v="25/12/2023 9:56:48"/>
    <s v="25/12/2023 10:01:28"/>
    <x v="0"/>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s v="CUMPLE"/>
    <s v="NO CUMPLE"/>
    <x v="0"/>
    <s v="NO CUMPLE"/>
    <s v="NO CUMPLE"/>
    <s v="NO CUMPLE"/>
    <s v="NO CUMPLE"/>
    <x v="0"/>
    <s v="NO CUMPLE"/>
    <s v="CUMPLE"/>
  </r>
  <r>
    <s v="INC000002514284"/>
    <s v="INFRAESTRUCTURA DC"/>
    <x v="0"/>
    <s v="APQ ACCESOS"/>
    <s v="JAVIER J BRAVO CARVAJAL"/>
    <s v="MBARRIENTOS"/>
    <s v="4-Menor/Localizado"/>
    <s v="4-Baja"/>
    <s v="Baja"/>
    <x v="0"/>
    <s v="TELEFONICA GLOBAL TECHNOLOGY S.A.AGENCIA EN CHILE"/>
    <s v="RONDA DE INSPECCIÓN DE SALAS"/>
    <s v="25/12/2023 10:41:13"/>
    <s v="25/12/2023 10:45:16"/>
    <x v="0"/>
    <s v="TI"/>
    <s v="CLIMA"/>
    <s v="25/12/2023 11:03:27"/>
    <s v="25/12/2023 23:50:00"/>
    <s v="RONDA DE INSPECCIÓN DE SALAS"/>
    <s v="RONDA REALIZADA"/>
    <d v="1899-12-30T00:00:00"/>
    <d v="1899-12-30T00:00:00"/>
    <d v="1899-12-30T00:00:00"/>
    <s v=""/>
    <s v="Cumplido"/>
    <m/>
    <m/>
    <m/>
    <m/>
    <m/>
    <d v="2023-11-20T00:00:00"/>
    <s v="CUMPLE"/>
    <s v="NO CUMPLE"/>
    <x v="0"/>
    <s v="NO CUMPLE"/>
    <s v="NO CUMPLE"/>
    <s v="CUMPLE"/>
    <s v="NO CUMPLE"/>
    <x v="0"/>
    <s v="NO CUMPLE"/>
    <s v="NO CUMPLE"/>
  </r>
  <r>
    <s v="INC000002514370"/>
    <s v="INFRAESTRUCTURA DC"/>
    <x v="6"/>
    <s v="APQ ACCESOS"/>
    <s v="FRANCISCO J FELIU ABARCA"/>
    <s v="tct_frafea"/>
    <s v="4-Menor/Localizado"/>
    <s v="4-Baja"/>
    <s v="Baja"/>
    <x v="0"/>
    <s v="TELEFONICA CYBERSECURITY TECH CHILE SPA"/>
    <s v="RONDA POR TOMA DE TEMPERATURAS EN SALAS TICRONDA POR TOMA DE TEMPERATURAS EN SALAS TIC"/>
    <s v="24/12/2023 0:18:42"/>
    <s v="24/12/2023 0:19:35"/>
    <x v="0"/>
    <s v="TI"/>
    <s v="CLIMA"/>
    <s v="24/12/2023 0:36:14"/>
    <s v="24/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4482"/>
    <s v="HOUSING"/>
    <x v="15"/>
    <s v="APQ ACCESOS"/>
    <s v="JAIRO A SALINAS GARAY"/>
    <s v="tct_jsalin"/>
    <s v="3-Moderado/Limitado"/>
    <s v="3-Medio"/>
    <s v="Media"/>
    <x v="0"/>
    <s v="TELEFONICA EMPRESAS DE CHILE SA"/>
    <s v="RONDA Y REVISION DE SALAS TECNICAS"/>
    <s v="24/12/2023 7:07:54"/>
    <s v="24/12/2023 7:09:06"/>
    <x v="0"/>
    <s v="CDP ANTIGUO 1"/>
    <s v="CDP ANTIGUO 2"/>
    <s v="24/12/2023 7:09:06"/>
    <s v="24/12/2023 23:50:00"/>
    <s v="RONDA Y REVISION DE SALAS TECNICAS"/>
    <s v="RONDA REALIZADA."/>
    <d v="1899-12-30T00:00:00"/>
    <d v="1899-12-30T00:01:12"/>
    <d v="1899-12-30T00:01:12"/>
    <s v=""/>
    <s v="Cumplido"/>
    <m/>
    <m/>
    <m/>
    <m/>
    <m/>
    <d v="2023-11-20T00:00:00"/>
    <s v="CUMPLE"/>
    <s v="NO CUMPLE"/>
    <x v="0"/>
    <s v="NO CUMPLE"/>
    <s v="NO CUMPLE"/>
    <s v="CUMPLE"/>
    <s v="NO CUMPLE"/>
    <x v="0"/>
    <s v="NO CUMPLE"/>
    <s v="NO CUMPLE"/>
  </r>
  <r>
    <s v="INC000002514483"/>
    <s v="HOUSING"/>
    <x v="15"/>
    <s v="APQ ACCESOS"/>
    <s v="JAIRO A SALINAS GARAY"/>
    <s v="tct_jsalin"/>
    <s v="3-Moderado/Limitado"/>
    <s v="3-Medio"/>
    <s v="Media"/>
    <x v="0"/>
    <s v="TELEFONICA EMPRESAS DE CHILE SA"/>
    <s v="TOMA DE ALARMAS DE CLIENTE"/>
    <s v="24/12/2023 7:09:12"/>
    <s v="24/12/2023 7:10:45"/>
    <x v="0"/>
    <s v="CDP ANTIGUO 1"/>
    <s v="CDP ANTIGUO 2"/>
    <s v="24/12/2023 7:10:45"/>
    <s v="24/12/2023 23:50:00"/>
    <s v="TOMA DE ALARMAS DE CLIENTE"/>
    <s v="TOMA DE ALARMAS REALIZADA."/>
    <d v="1899-12-30T00:00:00"/>
    <d v="1899-12-30T00:01:33"/>
    <d v="1899-12-30T00:01:33"/>
    <s v=""/>
    <s v="Cumplido"/>
    <m/>
    <m/>
    <m/>
    <m/>
    <m/>
    <d v="2023-11-20T00:00:00"/>
    <s v="CUMPLE"/>
    <s v="NO CUMPLE"/>
    <x v="0"/>
    <s v="NO CUMPLE"/>
    <s v="NO CUMPLE"/>
    <s v="CUMPLE"/>
    <s v="NO CUMPLE"/>
    <x v="0"/>
    <s v="NO CUMPLE"/>
    <s v="NO CUMPLE"/>
  </r>
  <r>
    <s v="INC000002514605"/>
    <s v="INFRAESTRUCTURA DC"/>
    <x v="14"/>
    <s v="APQ ACCESOS"/>
    <s v="MARIO A BARRIENTOS RUIZ"/>
    <s v="MBARRIENTOS"/>
    <s v="4-Menor/Localizado"/>
    <s v="4-Baja"/>
    <s v="Baja"/>
    <x v="0"/>
    <s v="TELEFONICA GLOBAL TECHNOLOGY S.A.AGENCIA EN CHILE"/>
    <s v="RONDA DE INSPECCIÓN DE SALAS Y TOMA DE TEMPERATURAS DC APOQUINDO"/>
    <s v="24/12/2023 8:10:16"/>
    <s v="24/12/2023 8:19:41"/>
    <x v="0"/>
    <s v="TI"/>
    <s v="CLIMA"/>
    <s v="24/12/2023 8:58:20"/>
    <s v="24/12/2023 23:50:00"/>
    <s v="RONDA DE INSPECCIÓN DE SALAS Y TOMA DE TEMPERATURAS DC APOQUINDO"/>
    <s v="RONDA REALIZADA"/>
    <d v="1899-12-30T00:37:47"/>
    <d v="1899-12-30T00:48:04"/>
    <d v="1899-12-30T00:10:17"/>
    <s v=""/>
    <s v="Cumplido"/>
    <m/>
    <m/>
    <m/>
    <m/>
    <m/>
    <d v="2023-11-20T00:00:00"/>
    <s v="CUMPLE"/>
    <s v="NO CUMPLE"/>
    <x v="0"/>
    <s v="NO CUMPLE"/>
    <s v="NO CUMPLE"/>
    <s v="CUMPLE"/>
    <s v="NO CUMPLE"/>
    <x v="0"/>
    <s v="NO CUMPLE"/>
    <s v="NO CUMPLE"/>
  </r>
  <r>
    <s v="INC000002514607"/>
    <s v="INFRAESTRUCTURA DC"/>
    <x v="0"/>
    <s v="APQ ACCESOS"/>
    <s v="MARIO A BARRIENTOS RUIZ"/>
    <s v="MBARRIENTOS"/>
    <s v="4-Menor/Localizado"/>
    <s v="4-Baja"/>
    <s v="Baja"/>
    <x v="0"/>
    <s v="TELEFONICA GLOBAL TECHNOLOGY S.A.AGENCIA EN CHILE"/>
    <s v="RONDA DE INSPECCIÓN DE SALAS Y TOMA DE TEMPERATURAS DC APOQUINDO"/>
    <s v="24/12/2023 8:24:46"/>
    <s v="24/12/2023 8:30:33"/>
    <x v="0"/>
    <s v="TI"/>
    <s v="CLIMA"/>
    <s v="24/12/2023 9:00:33"/>
    <s v="24/12/2023 23:50:00"/>
    <s v="RONDA DE INSPECCIÓN DE SALAS Y TOMA DE TEMPERATURAS DC APOQUINDO"/>
    <m/>
    <d v="1899-12-30T00:00:00"/>
    <d v="1899-12-30T00:00:00"/>
    <d v="1899-12-30T00:00:00"/>
    <s v=""/>
    <s v="Cumplido"/>
    <m/>
    <m/>
    <m/>
    <m/>
    <m/>
    <d v="2023-11-20T00:00:00"/>
    <s v="CUMPLE"/>
    <s v="NO CUMPLE"/>
    <x v="0"/>
    <s v="NO CUMPLE"/>
    <s v="NO CUMPLE"/>
    <s v="CUMPLE"/>
    <s v="NO CUMPLE"/>
    <x v="0"/>
    <s v="NO CUMPLE"/>
    <s v="NO CUMPLE"/>
  </r>
  <r>
    <s v="INC000002514657"/>
    <s v="INFRAESTRUCTURA DC"/>
    <x v="6"/>
    <s v="APQ ACCESOS"/>
    <s v="FRANCISCO J FELIU ABARCA"/>
    <s v="tct_frafea"/>
    <s v="4-Menor/Localizado"/>
    <s v="4-Baja"/>
    <s v="Baja"/>
    <x v="0"/>
    <s v="TELEFONICA CYBERSECURITY TECH CHILE SPA"/>
    <s v="RONDA POR TOMA DE TEMPERATURAS EN SALAS TIC"/>
    <s v="25/12/2023 5:33:17"/>
    <s v="25/12/2023 5:34:15"/>
    <x v="0"/>
    <s v="TI"/>
    <s v="CLIMA"/>
    <s v="25/12/2023 5:50:49"/>
    <s v="25/12/2023 23:50:00"/>
    <s v="RONDA POR TOMA DE TEMPERATURAS EN SALAS TIC"/>
    <s v="RONDA REALIZADA"/>
    <d v="1899-12-30T00:00:00"/>
    <d v="1899-12-30T00:00:00"/>
    <d v="1899-12-30T00:00:00"/>
    <s v=""/>
    <s v="Cumplido"/>
    <m/>
    <m/>
    <m/>
    <m/>
    <m/>
    <d v="2023-11-21T00:00:00"/>
    <s v="CUMPLE"/>
    <s v="NO CUMPLE"/>
    <x v="0"/>
    <s v="NO CUMPLE"/>
    <s v="NO CUMPLE"/>
    <s v="CUMPLE"/>
    <s v="NO CUMPLE"/>
    <x v="0"/>
    <s v="NO CUMPLE"/>
    <s v="NO CUMPLE"/>
  </r>
  <r>
    <s v="INC000002514662"/>
    <s v="INFRAESTRUCTURA DC"/>
    <x v="6"/>
    <s v="APQ ACCESOS"/>
    <s v="FRANCISCO J FELIU ABARCA"/>
    <s v="tct_frafea"/>
    <s v="4-Menor/Localizado"/>
    <s v="4-Baja"/>
    <s v="Baja"/>
    <x v="0"/>
    <s v="TELEFONICA CYBERSECURITY TECH CHILE SPA"/>
    <s v="RONDA PREVENTIVA Y LECTURA DE TEMPERATURAS EN SALAS TIC"/>
    <s v="25/12/2023 7:03:31"/>
    <s v="25/12/2023 7:04:20"/>
    <x v="0"/>
    <s v="TI"/>
    <s v="CLIMA"/>
    <s v="25/12/2023 7:23:10"/>
    <s v="25/12/2023 23:50:00"/>
    <s v="RONDA PREVENTIVA Y LECTURA DE TEMPERATURAS EN SALAS TIC"/>
    <s v="RONDA REALIZADA"/>
    <d v="1899-12-30T00:00:00"/>
    <d v="1899-12-30T00:00:00"/>
    <d v="1899-12-30T00:00:00"/>
    <s v=""/>
    <s v="Cumplido"/>
    <m/>
    <m/>
    <m/>
    <m/>
    <m/>
    <d v="2023-11-20T00:00:00"/>
    <s v="CUMPLE"/>
    <s v="NO CUMPLE"/>
    <x v="0"/>
    <s v="NO CUMPLE"/>
    <s v="NO CUMPLE"/>
    <s v="CUMPLE"/>
    <s v="NO CUMPLE"/>
    <x v="0"/>
    <s v="NO CUMPLE"/>
    <s v="NO CUMPLE"/>
  </r>
  <r>
    <s v="INC000002514702"/>
    <s v="INFRAESTRUCTURA DC"/>
    <x v="6"/>
    <s v="APQ ACCESOS"/>
    <s v="SEBASTIAN A JARA VIDAL"/>
    <s v="tct_sjarav"/>
    <s v="4-Menor/Localizado"/>
    <s v="4-Baja"/>
    <s v="Baja"/>
    <x v="0"/>
    <s v="TELEFONICA CYBERSECURITY TECH CHILE SPA"/>
    <s v="ALZA DE TEMPERATURAS TIC 2"/>
    <s v="25/12/2023 16:30:49"/>
    <s v="25/12/2023 16:33:35"/>
    <x v="0"/>
    <s v="CDP ANTIGUO 1"/>
    <s v="CDP ANTIGUO 2"/>
    <s v="25/12/2023 19:24:22"/>
    <s v="25/12/2023 23:50:00"/>
    <m/>
    <m/>
    <d v="1899-12-30T00:00:00"/>
    <d v="1899-12-30T00:00:00"/>
    <d v="1899-12-30T00:00:00"/>
    <s v=""/>
    <s v="Cumplido"/>
    <m/>
    <m/>
    <m/>
    <m/>
    <m/>
    <d v="2023-11-21T00:00:00"/>
    <s v="CUMPLE"/>
    <s v="NO CUMPLE"/>
    <x v="0"/>
    <s v="NO CUMPLE"/>
    <s v="NO CUMPLE"/>
    <s v="CUMPLE"/>
    <s v="NO CUMPLE"/>
    <x v="0"/>
    <s v="NO CUMPLE"/>
    <s v="NO CUMPLE"/>
  </r>
  <r>
    <s v="INC000002514776"/>
    <s v="TICKET-INTELIGENTE"/>
    <x v="4"/>
    <s v="GESTION TI"/>
    <s v="PAUL A SEPULVEDA ALVAREZ"/>
    <s v="USR_TSIGHT"/>
    <s v="1-Extenso/Generalizado"/>
    <s v="4-Baja"/>
    <s v="Baja"/>
    <x v="1"/>
    <s v="RABIE HNOSLTDA"/>
    <s v="rabie001 - lonquimay TICKET AUTOMATICO"/>
    <s v="24/12/2023 15:09:46"/>
    <s v="24/12/2023 15:09:46"/>
    <x v="0"/>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s v="CUMPLE"/>
    <s v="NO CUMPLE"/>
    <x v="0"/>
    <s v="NO CUMPLE"/>
    <s v="NO CUMPLE"/>
    <s v="NO CUMPLE"/>
    <s v="NO CUMPLE"/>
    <x v="0"/>
    <s v="NO CUMPLE"/>
    <s v="CUMPLE"/>
  </r>
  <r>
    <s v="INC000002514788"/>
    <s v="RED INTERNA"/>
    <x v="6"/>
    <s v="APQ ACCESOS"/>
    <s v="YORDI M HURTADO ARAYA"/>
    <s v="tct_yorhua"/>
    <s v="4-Menor/Localizado"/>
    <s v="4-Baja"/>
    <s v="Baja"/>
    <x v="0"/>
    <s v="TELEFONICA CYBERSECURITY TECH CHILE SPA"/>
    <s v="RONDA TOMA DE TEMPERATURAS SALAS TIC 16:30"/>
    <s v="24/12/2023 15:43:27"/>
    <s v="24/12/2023 15:44:03"/>
    <x v="0"/>
    <s v="CDP ANTIGUO 1"/>
    <s v="CDP ANTIGUO 2"/>
    <s v="24/12/2023 16:24:54"/>
    <s v="24/12/2023 23:50:00"/>
    <s v="RONDA TOMA DE TEMPERATURAS SALAS TIC 16:30"/>
    <s v="RONDA REALIZADA"/>
    <d v="1899-12-30T00:00:00"/>
    <d v="1899-12-30T00:41:27"/>
    <d v="1899-12-30T00:41:27"/>
    <s v=""/>
    <s v="Cumplido"/>
    <m/>
    <m/>
    <m/>
    <m/>
    <m/>
    <d v="2023-11-21T00:00:00"/>
    <s v="CUMPLE"/>
    <s v="NO CUMPLE"/>
    <x v="0"/>
    <s v="NO CUMPLE"/>
    <s v="NO CUMPLE"/>
    <s v="CUMPLE"/>
    <s v="NO CUMPLE"/>
    <x v="0"/>
    <s v="NO CUMPLE"/>
    <s v="NO CUMPLE"/>
  </r>
  <r>
    <s v="INC000002514820"/>
    <s v="TICKET-INTELIGENTE"/>
    <x v="13"/>
    <s v="GESTION TI"/>
    <s v="DEIBY Y SANTOYO MONTEROLA"/>
    <s v="USR_TSIGHT"/>
    <s v="1-Extenso/Generalizado"/>
    <s v="4-Baja"/>
    <s v="Baja"/>
    <x v="1"/>
    <s v="TELEFONICA CYBERSECURITY TECH CHILE SPA"/>
    <s v="tctcsp01 - soc-splunk-i-02 TICKET AUTOMATICO"/>
    <s v="24/12/2023 17:00:47"/>
    <s v="24/12/2023 17:00:47"/>
    <x v="0"/>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s v="CUMPLE"/>
    <s v="NO CUMPLE"/>
    <x v="0"/>
    <s v="NO CUMPLE"/>
    <s v="NO CUMPLE"/>
    <s v="NO CUMPLE"/>
    <s v="CUMPLE"/>
    <x v="0"/>
    <s v="NO CUMPLE"/>
    <s v="NO CUMPLE"/>
  </r>
  <r>
    <s v="INC000002514826"/>
    <s v="TICKET-INTELIGENTE"/>
    <x v="3"/>
    <s v="GESTION TI"/>
    <s v="VICTOR SEPULVEDA GAMARRA"/>
    <s v="USR_TSIGHT"/>
    <s v="1-Extenso/Generalizado"/>
    <s v="4-Baja"/>
    <s v="Baja"/>
    <x v="1"/>
    <s v="TELEFONICA CYBERSECURITY TECH CHILE SPA"/>
    <s v="tctcsp01 - soc-splunk-i-03 TICKET AUTOMATICO"/>
    <s v="24/12/2023 17:24:52"/>
    <s v="24/12/2023 17:24:52"/>
    <x v="0"/>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s v="CUMPLE"/>
    <s v="NO CUMPLE"/>
    <x v="0"/>
    <s v="NO CUMPLE"/>
    <s v="NO CUMPLE"/>
    <s v="NO CUMPLE"/>
    <s v="CUMPLE"/>
    <x v="0"/>
    <s v="NO CUMPLE"/>
    <s v="NO CUMPLE"/>
  </r>
  <r>
    <s v="INC000002514836"/>
    <s v="TICKET-INTELIGENTE"/>
    <x v="3"/>
    <s v="GESTION TI"/>
    <s v="VICTOR SEPULVEDA GAMARRA"/>
    <s v="USR_TSIGHT"/>
    <s v="1-Extenso/Generalizado"/>
    <s v="4-Baja"/>
    <s v="Baja"/>
    <x v="1"/>
    <s v="TELEFONICA CYBERSECURITY TECH CHILE SPA"/>
    <s v="tctcsp01 - soc-splunk-i-01 TICKET AUTOMATICO"/>
    <s v="24/12/2023 17:32:55"/>
    <s v="24/12/2023 17:32:55"/>
    <x v="0"/>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s v="CUMPLE"/>
    <s v="NO CUMPLE"/>
    <x v="0"/>
    <s v="NO CUMPLE"/>
    <s v="NO CUMPLE"/>
    <s v="NO CUMPLE"/>
    <s v="CUMPLE"/>
    <x v="0"/>
    <s v="NO CUMPLE"/>
    <s v="NO CUMPLE"/>
  </r>
  <r>
    <s v="INC000002514912"/>
    <s v="TICKET-INTELIGENTE"/>
    <x v="4"/>
    <s v="GESTION TI"/>
    <s v="PAUL A SEPULVEDA ALVAREZ"/>
    <s v="USR_TSIGHT"/>
    <s v="1-Extenso/Generalizado"/>
    <s v="4-Baja"/>
    <s v="Baja"/>
    <x v="1"/>
    <s v="GPS CHILE SPA"/>
    <s v="gpschi01 - wnprdb_int01 TICKET AUTOMATICO"/>
    <s v="24/12/2023 20:36:04"/>
    <s v="24/12/2023 20:36:04"/>
    <x v="0"/>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s v="CUMPLE"/>
    <s v="NO CUMPLE"/>
    <x v="0"/>
    <s v="NO CUMPLE"/>
    <s v="NO CUMPLE"/>
    <s v="NO CUMPLE"/>
    <s v="CUMPLE"/>
    <x v="0"/>
    <s v="NO CUMPLE"/>
    <s v="NO CUMPLE"/>
  </r>
  <r>
    <s v="INC000002514915"/>
    <s v="TICKET-INTELIGENTE"/>
    <x v="3"/>
    <s v="GESTION TI"/>
    <s v="VICTOR SEPULVEDA GAMARRA"/>
    <s v="USR_TSIGHT"/>
    <s v="1-Extenso/Generalizado"/>
    <s v="4-Baja"/>
    <s v="Baja"/>
    <x v="1"/>
    <s v="TELEFONICA CYBERSECURITY TECH CHILE SPA"/>
    <s v="tctcsp01 - soc-splunk-i-03 TICKET AUTOMATICO"/>
    <s v="24/12/2023 20:40:44"/>
    <s v="24/12/2023 20:40:44"/>
    <x v="0"/>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s v="CUMPLE"/>
    <s v="NO CUMPLE"/>
    <x v="0"/>
    <s v="NO CUMPLE"/>
    <s v="NO CUMPLE"/>
    <s v="NO CUMPLE"/>
    <s v="CUMPLE"/>
    <x v="0"/>
    <s v="NO CUMPLE"/>
    <s v="NO CUMPLE"/>
  </r>
  <r>
    <s v="INC000002514916"/>
    <s v="INFRAESTRUCTURA DC"/>
    <x v="6"/>
    <s v="APQ ACCESOS"/>
    <s v="FRANCISCO J FELIU ABARCA"/>
    <s v="tct_frafea"/>
    <s v="4-Menor/Localizado"/>
    <s v="4-Baja"/>
    <s v="Baja"/>
    <x v="0"/>
    <s v="TELEFONICA CYBERSECURITY TECH CHILE SPA"/>
    <s v="RONDA POR TOMA DE TEMPERATURAS EN SALAS TIC"/>
    <s v="24/12/2023 20:46:01"/>
    <s v="24/12/2023 20:46:48"/>
    <x v="0"/>
    <s v="TI"/>
    <s v="CLIMA"/>
    <s v="24/12/2023 20:57:28"/>
    <s v="24/12/2023 23:50:00"/>
    <s v="RONDA POR TOMA DE TEMPERATURAS EN SALAS TIC"/>
    <s v="RONDA REALIZADA"/>
    <d v="1899-12-30T00:00:00"/>
    <d v="1899-12-30T00:00:00"/>
    <d v="1899-12-30T00:00:00"/>
    <s v=""/>
    <s v="Cumplido"/>
    <m/>
    <m/>
    <m/>
    <m/>
    <m/>
    <d v="2023-11-20T00:00:00"/>
    <s v="CUMPLE"/>
    <s v="NO CUMPLE"/>
    <x v="0"/>
    <s v="NO CUMPLE"/>
    <s v="NO CUMPLE"/>
    <s v="CUMPLE"/>
    <s v="NO CUMPLE"/>
    <x v="0"/>
    <s v="NO CUMPLE"/>
    <s v="NO CUMPLE"/>
  </r>
  <r>
    <s v="INC000002514942"/>
    <s v="TICKET-INTELIGENTE"/>
    <x v="3"/>
    <s v="GESTION TI"/>
    <s v="VICTOR SEPULVEDA GAMARRA"/>
    <s v="USR_TSIGHT"/>
    <s v="1-Extenso/Generalizado"/>
    <s v="4-Baja"/>
    <s v="Baja"/>
    <x v="1"/>
    <s v="TELEFONICA CYBERSECURITY TECH CHILE SPA"/>
    <s v="tctcsp01 - soc-splunk-i-01 TICKET AUTOMATICO"/>
    <s v="24/12/2023 21:39:55"/>
    <s v="24/12/2023 21:39:55"/>
    <x v="0"/>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s v="CUMPLE"/>
    <s v="NO CUMPLE"/>
    <x v="0"/>
    <s v="NO CUMPLE"/>
    <s v="NO CUMPLE"/>
    <s v="NO CUMPLE"/>
    <s v="NO CUMPLE"/>
    <x v="1"/>
    <s v="NO CUMPLE"/>
    <s v="NO CUMPLE"/>
  </r>
  <r>
    <s v="INC000002514955"/>
    <s v="HOUSING"/>
    <x v="6"/>
    <s v="APQ ACCESOS"/>
    <s v="FRANCISCO J FELIU ABARCA"/>
    <s v="tct_frafea"/>
    <s v="4-Menor/Localizado"/>
    <s v="4-Baja"/>
    <s v="Baja"/>
    <x v="0"/>
    <s v="TELEFONICA CYBERSECURITY TECH CHILE SPA"/>
    <s v="RONDA PREVENTIVA EN SALAS TIC"/>
    <s v="24/12/2023 21:54:09"/>
    <s v="24/12/2023 21:55:18"/>
    <x v="0"/>
    <s v="TI"/>
    <s v="CLIMA"/>
    <s v="24/12/2023 22:41:50"/>
    <s v="24/12/2023 23:50:00"/>
    <s v="RONDA PREVENTIVA EN SALAS TIC"/>
    <s v="RONDA REALIZADA"/>
    <d v="1899-12-30T00:00:00"/>
    <d v="1899-12-30T00:00:00"/>
    <d v="1899-12-30T00:00:00"/>
    <s v=""/>
    <s v="Cumplido"/>
    <m/>
    <m/>
    <m/>
    <m/>
    <m/>
    <d v="2023-11-20T00:00:00"/>
    <s v="CUMPLE"/>
    <s v="NO CUMPLE"/>
    <x v="0"/>
    <s v="NO CUMPLE"/>
    <s v="NO CUMPLE"/>
    <s v="CUMPLE"/>
    <s v="NO CUMPLE"/>
    <x v="0"/>
    <s v="NO CUMPLE"/>
    <s v="NO CUMPLE"/>
  </r>
  <r>
    <s v="INC000002514999"/>
    <s v="HOUSING"/>
    <x v="6"/>
    <s v="APQ ACCESOS"/>
    <s v="FRANCISCO J FELIU ABARCA"/>
    <s v="tct_frafea"/>
    <s v="4-Menor/Localizado"/>
    <s v="4-Baja"/>
    <s v="Baja"/>
    <x v="0"/>
    <s v="TELEFONICA CYBERSECURITY TECH CHILE SPA"/>
    <s v="TOMA DE ALARMAS CLIENTE EN SALAS TIC"/>
    <s v="24/12/2023 23:44:35"/>
    <s v="24/12/2023 23:45:29"/>
    <x v="0"/>
    <s v="TI"/>
    <s v="INFRAESTRUCTURA"/>
    <s v="25/12/2023 0:16:44"/>
    <s v="25/12/2023 23:50:00"/>
    <s v="TOMA DE ALARMAS CLIENTE EN SALAS TIC"/>
    <s v="TOMA DE ALARMAS REALIZADA"/>
    <d v="1899-12-30T00:00:00"/>
    <d v="1899-12-30T00:00:00"/>
    <d v="1899-12-30T00:00:00"/>
    <s v=""/>
    <s v="Cumplido"/>
    <m/>
    <m/>
    <m/>
    <m/>
    <m/>
    <d v="2023-11-21T00:00:00"/>
    <s v="CUMPLE"/>
    <s v="NO CUMPLE"/>
    <x v="0"/>
    <s v="NO CUMPLE"/>
    <s v="NO CUMPLE"/>
    <s v="CUMPLE"/>
    <s v="NO CUMPLE"/>
    <x v="0"/>
    <s v="NO CUMPLE"/>
    <s v="NO CUMPLE"/>
  </r>
  <r>
    <s v="INC000002515774"/>
    <s v="TICKET-INTELIGENTE"/>
    <x v="3"/>
    <s v="GESTION TI"/>
    <s v="VICTOR SEPULVEDA GAMARRA"/>
    <s v="USR_TSIGHT"/>
    <s v="1-Extenso/Generalizado"/>
    <s v="4-Baja"/>
    <s v="Baja"/>
    <x v="1"/>
    <s v="BLUMAR S.A."/>
    <s v="blumar01 - blutssaperp TICKET AUTOMATICO"/>
    <s v="25/12/2023 3:13:07"/>
    <s v="25/12/2023 3:13:07"/>
    <x v="0"/>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s v="CUMPLE"/>
    <s v="NO CUMPLE"/>
    <x v="0"/>
    <s v="NO CUMPLE"/>
    <s v="NO CUMPLE"/>
    <s v="NO CUMPLE"/>
    <s v="CUMPLE"/>
    <x v="0"/>
    <s v="NO CUMPLE"/>
    <s v="NO CUMPLE"/>
  </r>
  <r>
    <s v="INC000002515823"/>
    <s v="HOUSING"/>
    <x v="15"/>
    <s v="APQ ACCESOS"/>
    <s v="JOSE G MARQUEZ MARCANO"/>
    <s v="tct_josmam"/>
    <s v="4-Menor/Localizado"/>
    <s v="4-Baja"/>
    <s v="Baja"/>
    <x v="0"/>
    <s v="TELEFONICA EMPRESAS DE CHILE SA"/>
    <s v="RONDA Y REVISION DE SALAS"/>
    <s v="25/12/2023 7:08:09"/>
    <s v="25/12/2023 7:08:57"/>
    <x v="0"/>
    <s v="CDP ANTIGUO 1"/>
    <s v="CDP ANTIGUO 2"/>
    <s v="25/12/2023 7:10:21"/>
    <s v="25/12/2023 23:50:00"/>
    <s v="RONDA Y REVISION DE SALAS"/>
    <s v="RONDAS REALIZADAS"/>
    <d v="1899-12-30T00:01:09"/>
    <d v="1899-12-30T00:02:12"/>
    <d v="1899-12-30T00:01:03"/>
    <s v=""/>
    <s v="Cumplido"/>
    <m/>
    <m/>
    <m/>
    <m/>
    <m/>
    <d v="2023-11-21T00:00:00"/>
    <s v="CUMPLE"/>
    <s v="NO CUMPLE"/>
    <x v="0"/>
    <s v="NO CUMPLE"/>
    <s v="NO CUMPLE"/>
    <s v="CUMPLE"/>
    <s v="NO CUMPLE"/>
    <x v="0"/>
    <s v="NO CUMPLE"/>
    <s v="NO CUMPLE"/>
  </r>
  <r>
    <s v="INC000002515825"/>
    <s v="HOUSING"/>
    <x v="15"/>
    <s v="APQ ACCESOS"/>
    <s v="JOSE G MARQUEZ MARCANO"/>
    <s v="tct_josmam"/>
    <s v="4-Menor/Localizado"/>
    <s v="4-Baja"/>
    <s v="Baja"/>
    <x v="0"/>
    <s v="TELEFONICA EMPRESAS DE CHILE SA"/>
    <s v="TOMA DE ALARMAS DE CLIENTES"/>
    <s v="25/12/2023 7:10:59"/>
    <s v="25/12/2023 7:11:48"/>
    <x v="0"/>
    <s v="CDP ANTIGUO 1"/>
    <s v="CDP ANTIGUO 2"/>
    <s v="25/12/2023 7:13:33"/>
    <s v="25/12/2023 23:50:00"/>
    <s v="TOMA DE ALARMAS DE CLIENTES"/>
    <s v="TOMA DE ALARMAS REALIZADAS"/>
    <d v="1899-12-30T00:00:00"/>
    <d v="1899-12-30T00:02:34"/>
    <d v="1899-12-30T00:02:34"/>
    <s v=""/>
    <s v="Cumplido"/>
    <m/>
    <m/>
    <m/>
    <m/>
    <m/>
    <d v="2023-11-21T00:00:00"/>
    <s v="CUMPLE"/>
    <s v="NO CUMPLE"/>
    <x v="0"/>
    <s v="NO CUMPLE"/>
    <s v="NO CUMPLE"/>
    <s v="CUMPLE"/>
    <s v="NO CUMPLE"/>
    <x v="0"/>
    <s v="NO CUMPLE"/>
    <s v="NO CUMPLE"/>
  </r>
  <r>
    <s v="INC000002515827"/>
    <s v="INFRAESTRUCTURA DC"/>
    <x v="0"/>
    <s v="APQ ACCESOS"/>
    <s v="MARIO A BARRIENTOS RUIZ"/>
    <s v="MBARRIENTOS"/>
    <s v="4-Menor/Localizado"/>
    <s v="4-Baja"/>
    <s v="Baja"/>
    <x v="0"/>
    <s v="TELEFONICA GLOBAL TECHNOLOGY S.A.AGENCIA EN CHILE"/>
    <s v="RONDA DE INSPECCIÓN DE SALAS Y TOMA DE TEMPERATURAS DC APOQUINDO"/>
    <s v="25/12/2023 7:48:42"/>
    <s v="25/12/2023 7:49:57"/>
    <x v="0"/>
    <s v="TI"/>
    <s v="CLIMA"/>
    <s v="25/12/2023 8:04:11"/>
    <s v="25/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5829"/>
    <s v="INFRAESTRUCTURA DC"/>
    <x v="0"/>
    <s v="APQ ACCESOS"/>
    <s v="MARIO A BARRIENTOS RUIZ"/>
    <s v="MBARRIENTOS"/>
    <s v="4-Menor/Localizado"/>
    <s v="4-Baja"/>
    <s v="Baja"/>
    <x v="0"/>
    <s v="TELEFONICA GLOBAL TECHNOLOGY S.A.AGENCIA EN CHILE"/>
    <s v="RONDA DE INSPECCIÓN DE SALAS Y TOMA DE TEMPERATURAS DC APOQUINDO"/>
    <s v="25/12/2023 7:50:36"/>
    <s v="25/12/2023 7:52:02"/>
    <x v="0"/>
    <s v="TI"/>
    <s v="CLIMA"/>
    <s v="25/12/2023 8:04:37"/>
    <s v="25/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5831"/>
    <s v="INFRAESTRUCTURA DC"/>
    <x v="0"/>
    <s v="APQ ACCESOS"/>
    <s v="MARIO A BARRIENTOS RUIZ"/>
    <s v="MBARRIENTOS"/>
    <s v="4-Menor/Localizado"/>
    <s v="4-Baja"/>
    <s v="Baja"/>
    <x v="0"/>
    <s v="TELEFONICA GLOBAL TECHNOLOGY S.A.AGENCIA EN CHILE"/>
    <s v="RONDA DE INSPECCIÓN DE SALAS Y TOMA DE TEMPERATURAS DC APOQUINDO"/>
    <s v="25/12/2023 7:52:34"/>
    <s v="25/12/2023 7:53:53"/>
    <x v="0"/>
    <s v="TI"/>
    <s v="CLIMA"/>
    <s v="25/12/2023 8:03:32"/>
    <s v="25/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5845"/>
    <s v="RED INTERNA"/>
    <x v="0"/>
    <s v="APQ ACCESOS"/>
    <s v="JAVIER J BRAVO CARVAJAL"/>
    <s v="MBARRIENTOS"/>
    <s v="4-Menor/Localizado"/>
    <s v="4-Baja"/>
    <s v="Baja"/>
    <x v="0"/>
    <s v="TELEFONICA GLOBAL TECHNOLOGY S.A.AGENCIA EN CHILE"/>
    <s v="RONDA DE INSPECCIÓN DE SALAS Y TOMA DE TEMPERATURAS DC APOQUINDO"/>
    <s v="25/12/2023 12:37:50"/>
    <s v="25/12/2023 12:39:54"/>
    <x v="0"/>
    <s v="TI"/>
    <s v="CLIMA"/>
    <s v="25/12/2023 12:45:23"/>
    <s v="25/12/2023 23:50:00"/>
    <s v="RONDA DE INSPECCIÓN DE SALAS Y TOMA DE TEMPERATURAS DC APOQUINDO"/>
    <s v="RONDA REALIZDA"/>
    <d v="1899-12-30T00:00:00"/>
    <d v="1899-12-30T00:00:00"/>
    <d v="1899-12-30T00:00:00"/>
    <s v=""/>
    <s v="Cumplido"/>
    <m/>
    <m/>
    <m/>
    <m/>
    <m/>
    <d v="2023-11-21T00:00:00"/>
    <s v="CUMPLE"/>
    <s v="NO CUMPLE"/>
    <x v="0"/>
    <s v="NO CUMPLE"/>
    <s v="NO CUMPLE"/>
    <s v="CUMPLE"/>
    <s v="NO CUMPLE"/>
    <x v="0"/>
    <s v="NO CUMPLE"/>
    <s v="NO CUMPLE"/>
  </r>
  <r>
    <s v="INC000002515868"/>
    <s v="RED INTERNA"/>
    <x v="0"/>
    <s v="APQ ACCESOS"/>
    <s v="JAVIER J BRAVO CARVAJAL"/>
    <s v="MBARRIENTOS"/>
    <s v="4-Menor/Localizado"/>
    <s v="4-Baja"/>
    <s v="Baja"/>
    <x v="0"/>
    <s v="TELEFONICA GLOBAL TECHNOLOGY S.A.AGENCIA EN CHILE"/>
    <s v="RONDA DE INSPECCIÓN DE SALAS"/>
    <s v="25/12/2023 15:16:15"/>
    <s v="25/12/2023 15:18:28"/>
    <x v="0"/>
    <s v="TI"/>
    <s v="CLIMA"/>
    <s v="25/12/2023 15:41:14"/>
    <s v="25/12/2023 23:50:00"/>
    <s v="RONDA DE INSPECCIÓN DE SALAS"/>
    <s v="RONDA DE INSPECCIÓN DE SALAS"/>
    <d v="1899-12-30T00:00:00"/>
    <d v="1899-12-30T00:00:00"/>
    <d v="1899-12-30T00:00:00"/>
    <s v=""/>
    <s v="Cumplido"/>
    <m/>
    <m/>
    <m/>
    <m/>
    <m/>
    <d v="2023-11-21T00:00:00"/>
    <s v="CUMPLE"/>
    <s v="NO CUMPLE"/>
    <x v="0"/>
    <s v="NO CUMPLE"/>
    <s v="NO CUMPLE"/>
    <s v="CUMPLE"/>
    <s v="NO CUMPLE"/>
    <x v="0"/>
    <s v="NO CUMPLE"/>
    <s v="NO CUMPLE"/>
  </r>
  <r>
    <s v="INC000002515870"/>
    <s v="RED INTERNA"/>
    <x v="0"/>
    <s v="APQ ACCESOS"/>
    <s v="JAVIER J BRAVO CARVAJAL"/>
    <s v="MBARRIENTOS"/>
    <s v="4-Menor/Localizado"/>
    <s v="4-Baja"/>
    <s v="Baja"/>
    <x v="0"/>
    <s v="TELEFONICA GLOBAL TECHNOLOGY S.A.AGENCIA EN CHILE"/>
    <s v="RONDA DE INSPECCIÓN DE SALAS Y TOMA DE TEMPERATURAS DC APOQUINDO"/>
    <s v="25/12/2023 16:29:33"/>
    <s v="25/12/2023 16:31:12"/>
    <x v="0"/>
    <s v="TI"/>
    <s v="CLIMA"/>
    <s v="26/12/2023 7:57:40"/>
    <s v="26/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5885"/>
    <s v="HOUSING"/>
    <x v="15"/>
    <s v="APQ ACCESOS"/>
    <s v="JOSE G MARQUEZ MARCANO"/>
    <s v="tct_josmam"/>
    <s v="4-Menor/Localizado"/>
    <s v="4-Baja"/>
    <s v="Baja"/>
    <x v="0"/>
    <s v="TELEFONICA EMPRESAS DE CHILE SA"/>
    <s v="ALZA DE TEMPERATURA SALA 500 HUAWEI"/>
    <s v="25/12/2023 20:44:56"/>
    <s v="25/12/2023 20:45:00"/>
    <x v="0"/>
    <s v="CDP ANTIGUO 1"/>
    <s v="CDP ANTIGUO 2"/>
    <s v="25/12/2023 21:33:25"/>
    <s v="25/12/2023 23:50:00"/>
    <s v="ALZA DE TEMPERATURA SALA 500 HUAWEI"/>
    <m/>
    <d v="1899-12-30T00:48:05"/>
    <d v="1899-12-30T00:48:29"/>
    <d v="1899-12-30T00:00:24"/>
    <s v=""/>
    <s v="Cumplido"/>
    <m/>
    <m/>
    <m/>
    <m/>
    <m/>
    <d v="2023-11-21T00:00:00"/>
    <s v="CUMPLE"/>
    <s v="NO CUMPLE"/>
    <x v="0"/>
    <s v="NO CUMPLE"/>
    <s v="NO CUMPLE"/>
    <s v="CUMPLE"/>
    <s v="NO CUMPLE"/>
    <x v="0"/>
    <s v="NO CUMPLE"/>
    <s v="NO CUMPLE"/>
  </r>
  <r>
    <s v="INC000002516044"/>
    <s v="TICKET-INTELIGENTE"/>
    <x v="4"/>
    <s v="GESTION TI"/>
    <s v="PAUL A SEPULVEDA ALVAREZ"/>
    <s v="USR_TSIGHT"/>
    <s v="1-Extenso/Generalizado"/>
    <s v="4-Baja"/>
    <s v="Baja"/>
    <x v="1"/>
    <s v="GPS CHILE SPA"/>
    <s v="gpschi01 - wnprdb_int01 TICKET AUTOMATICO"/>
    <s v="25/12/2023 10:36:25"/>
    <s v="25/12/2023 10:36:25"/>
    <x v="0"/>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s v="CUMPLE"/>
    <s v="NO CUMPLE"/>
    <x v="0"/>
    <s v="NO CUMPLE"/>
    <s v="NO CUMPLE"/>
    <s v="NO CUMPLE"/>
    <s v="NO CUMPLE"/>
    <x v="0"/>
    <s v="CUMPLE"/>
    <s v="NO CUMPLE"/>
  </r>
  <r>
    <s v="INC000002516140"/>
    <s v="TICKET-INTELIGENTE"/>
    <x v="4"/>
    <s v="GESTION TI"/>
    <s v="PAUL A SEPULVEDA ALVAREZ"/>
    <s v="USR_TSIGHT"/>
    <s v="1-Extenso/Generalizado"/>
    <s v="4-Baja"/>
    <s v="Baja"/>
    <x v="1"/>
    <s v="GPS CHILE SPA"/>
    <s v="gpschi01 - wnprdb_int01 TICKET AUTOMATICO"/>
    <s v="25/12/2023 13:47:23"/>
    <s v="25/12/2023 13:47:23"/>
    <x v="0"/>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s v="CUMPLE"/>
    <s v="NO CUMPLE"/>
    <x v="0"/>
    <s v="NO CUMPLE"/>
    <s v="NO CUMPLE"/>
    <s v="NO CUMPLE"/>
    <s v="NO CUMPLE"/>
    <x v="1"/>
    <s v="NO CUMPLE"/>
    <s v="NO CUMPLE"/>
  </r>
  <r>
    <s v="INC000002516143"/>
    <s v="TICKET-INTELIGENTE"/>
    <x v="3"/>
    <s v="GESTION TI"/>
    <s v="SEBASTIAN I ACUÑA GUZMAN"/>
    <s v="USR_TSIGHT"/>
    <s v="1-Extenso/Generalizado"/>
    <s v="4-Baja"/>
    <s v="Baja"/>
    <x v="1"/>
    <s v="BLUMAR S.A."/>
    <s v="blumar01 - blutssaperp TICKET AUTOMATICO"/>
    <s v="25/12/2023 13:51:22"/>
    <s v="25/12/2023 13:51:22"/>
    <x v="0"/>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s v="CUMPLE"/>
    <s v="NO CUMPLE"/>
    <x v="0"/>
    <s v="NO CUMPLE"/>
    <s v="NO CUMPLE"/>
    <s v="NO CUMPLE"/>
    <s v="CUMPLE"/>
    <x v="0"/>
    <s v="NO CUMPLE"/>
    <s v="NO CUMPLE"/>
  </r>
  <r>
    <s v="INC000002516223"/>
    <s v="VPN IP - MPLS"/>
    <x v="20"/>
    <s v="GESTION HD"/>
    <s v="JORGE S LORCA LEIVA"/>
    <s v="frp_spevel"/>
    <s v="3-Moderado/Limitado"/>
    <s v="3-Medio"/>
    <s v="Media"/>
    <x v="0"/>
    <s v="TELEFONICA EMPRESAS DE CHILE SA"/>
    <s v="HD/Reporte de Estado de Facilities con respecto al micro corte de energía gen DC Paine"/>
    <s v="25/12/2023 18:06:27"/>
    <s v="25/12/2023 18:09:01"/>
    <x v="0"/>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s v="NO CUMPLE"/>
    <s v="NO CUMPLE"/>
    <x v="0"/>
    <s v="NO CUMPLE"/>
    <s v="CUMPLE"/>
    <s v="NO CUMPLE"/>
    <s v="NO CUMPLE"/>
    <x v="0"/>
    <s v="NO CUMPLE"/>
    <s v="CUMPLE"/>
  </r>
  <r>
    <s v="INC000002516251"/>
    <s v="HOUSING"/>
    <x v="15"/>
    <s v="APQ ACCESOS"/>
    <s v="JOSE G MARQUEZ MARCANO"/>
    <s v="tct_josmam"/>
    <s v="4-Menor/Localizado"/>
    <s v="4-Baja"/>
    <s v="Baja"/>
    <x v="0"/>
    <s v="TELEFONICA EMPRESAS DE CHILE SA"/>
    <s v="RONDA Y REVISION DE SALAS"/>
    <s v="26/12/2023 6:47:17"/>
    <s v="26/12/2023 6:48:02"/>
    <x v="0"/>
    <s v="CDP ANTIGUO 1"/>
    <s v="CDP ANTIGUO 2"/>
    <s v="26/12/2023 6:49:59"/>
    <s v="26/12/2023 23:50:00"/>
    <s v="RONDA Y REVISION DE SALAS"/>
    <s v="RONDAS REALIZADAS"/>
    <d v="1899-12-30T00:01:41"/>
    <d v="1899-12-30T00:02:42"/>
    <d v="1899-12-30T00:01:01"/>
    <s v=""/>
    <s v="Cumplido"/>
    <m/>
    <m/>
    <m/>
    <m/>
    <m/>
    <d v="2023-11-21T00:00:00"/>
    <s v="CUMPLE"/>
    <s v="NO CUMPLE"/>
    <x v="0"/>
    <s v="NO CUMPLE"/>
    <s v="NO CUMPLE"/>
    <s v="CUMPLE"/>
    <s v="NO CUMPLE"/>
    <x v="0"/>
    <s v="NO CUMPLE"/>
    <s v="NO CUMPLE"/>
  </r>
  <r>
    <s v="INC000002516253"/>
    <s v="HOUSING"/>
    <x v="15"/>
    <s v="APQ ACCESOS"/>
    <s v="JOSE G MARQUEZ MARCANO"/>
    <s v="tct_josmam"/>
    <s v="4-Menor/Localizado"/>
    <s v="4-Baja"/>
    <s v="Baja"/>
    <x v="0"/>
    <s v="TELEFONICA EMPRESAS DE CHILE SA"/>
    <s v="TOMA DE ALARMAS DE CLIENTES"/>
    <s v="26/12/2023 6:50:17"/>
    <s v="26/12/2023 6:51:08"/>
    <x v="0"/>
    <s v="CDP ANTIGUO 1"/>
    <s v="CDP ANTIGUO 2"/>
    <s v="26/12/2023 6:52:48"/>
    <s v="26/12/2023 23:50:00"/>
    <s v="TOMA DE ALARMAS DE CLIENTES"/>
    <s v="TOMA DE ALARMAS REALIZADAS"/>
    <d v="1899-12-30T00:01:40"/>
    <d v="1899-12-30T00:02:31"/>
    <d v="1899-12-30T00:00:51"/>
    <s v=""/>
    <s v="Cumplido"/>
    <m/>
    <m/>
    <m/>
    <m/>
    <m/>
    <d v="2023-11-21T00:00:00"/>
    <s v="CUMPLE"/>
    <s v="NO CUMPLE"/>
    <x v="0"/>
    <s v="NO CUMPLE"/>
    <s v="NO CUMPLE"/>
    <s v="CUMPLE"/>
    <s v="NO CUMPLE"/>
    <x v="0"/>
    <s v="NO CUMPLE"/>
    <s v="NO CUMPLE"/>
  </r>
  <r>
    <s v="INC000002516255"/>
    <s v="HOUSING"/>
    <x v="6"/>
    <s v="APQ ACCESOS"/>
    <s v="EDUARDO A NUÑEZ LAMOZA"/>
    <s v="tct_edunul"/>
    <s v="4-Menor/Localizado"/>
    <s v="4-Baja"/>
    <s v="Baja"/>
    <x v="0"/>
    <s v="TELEFONICA CYBERSECURITY TECH CHILE SPA"/>
    <s v="TOMA DE TEMPERATURAS"/>
    <s v="26/12/2023 6:56:48"/>
    <s v="26/12/2023 6:57:42"/>
    <x v="0"/>
    <s v="TI"/>
    <s v="CLIMA"/>
    <s v="26/12/2023 6:58:03"/>
    <s v="26/12/2023 23:50:00"/>
    <s v="TOMA DE TEMPERATURAS"/>
    <s v="RONDA REALIZADA"/>
    <d v="1899-12-30T00:00:00"/>
    <d v="1899-12-30T00:00:00"/>
    <d v="1899-12-30T00:00:00"/>
    <s v=""/>
    <s v="Cumplido"/>
    <m/>
    <m/>
    <m/>
    <m/>
    <m/>
    <d v="2023-11-21T00:00:00"/>
    <s v="CUMPLE"/>
    <s v="NO CUMPLE"/>
    <x v="0"/>
    <s v="NO CUMPLE"/>
    <s v="NO CUMPLE"/>
    <s v="CUMPLE"/>
    <s v="NO CUMPLE"/>
    <x v="0"/>
    <s v="NO CUMPLE"/>
    <s v="NO CUMPLE"/>
  </r>
  <r>
    <s v="INC000002516257"/>
    <s v="HOUSING"/>
    <x v="6"/>
    <s v="APQ ACCESOS"/>
    <s v="EDUARDO A NUÑEZ LAMOZA"/>
    <s v="tct_edunul"/>
    <s v="4-Menor/Localizado"/>
    <s v="4-Baja"/>
    <s v="Baja"/>
    <x v="0"/>
    <s v="TELEFONICA CYBERSECURITY TECH CHILE SPA"/>
    <s v="RONDA SALAS TECNICAS"/>
    <s v="26/12/2023 6:58:28"/>
    <s v="26/12/2023 6:59:25"/>
    <x v="0"/>
    <s v="TI"/>
    <s v="INFRAESTRUCTURA"/>
    <s v="26/12/2023 6:59:42"/>
    <s v="26/12/2023 23:50:00"/>
    <s v="REVISION DE SALAS Y RACK"/>
    <s v="RONDA REALIZADA"/>
    <d v="1899-12-30T00:00:00"/>
    <d v="1899-12-30T00:00:00"/>
    <d v="1899-12-30T00:00:00"/>
    <s v=""/>
    <s v="Cumplido"/>
    <m/>
    <m/>
    <m/>
    <m/>
    <m/>
    <d v="2023-11-21T00:00:00"/>
    <s v="CUMPLE"/>
    <s v="NO CUMPLE"/>
    <x v="0"/>
    <s v="NO CUMPLE"/>
    <s v="NO CUMPLE"/>
    <s v="CUMPLE"/>
    <s v="NO CUMPLE"/>
    <x v="0"/>
    <s v="NO CUMPLE"/>
    <s v="NO CUMPLE"/>
  </r>
  <r>
    <s v="INC000002516325"/>
    <s v="TICKET-INTELIGENTE"/>
    <x v="4"/>
    <s v="GESTION TI"/>
    <s v="PAUL A SEPULVEDA ALVAREZ"/>
    <s v="USR_TSIGHT"/>
    <s v="1-Extenso/Generalizado"/>
    <s v="4-Baja"/>
    <s v="Baja"/>
    <x v="1"/>
    <s v="GPS CHILE SPA"/>
    <s v="gpschi01 - wnprap_cap02 TICKET AUTOMATICO"/>
    <s v="25/12/2023 16:50:00"/>
    <s v="25/12/2023 16:50:00"/>
    <x v="0"/>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s v="CUMPLE"/>
    <s v="NO CUMPLE"/>
    <x v="0"/>
    <s v="NO CUMPLE"/>
    <s v="NO CUMPLE"/>
    <s v="NO CUMPLE"/>
    <s v="CUMPLE"/>
    <x v="0"/>
    <s v="NO CUMPLE"/>
    <s v="NO CUMPLE"/>
  </r>
  <r>
    <s v="INC000002517135"/>
    <s v="TICKET-INTELIGENTE"/>
    <x v="4"/>
    <s v="GESTION TI"/>
    <s v="PAUL A SEPULVEDA ALVAREZ"/>
    <s v="USR_TSIGHT"/>
    <s v="1-Extenso/Generalizado"/>
    <s v="4-Baja"/>
    <s v="Baja"/>
    <x v="1"/>
    <s v="GPS CHILE SPA"/>
    <s v="gpschi01 - wnprap_gps04 TICKET AUTOMATICO"/>
    <s v="25/12/2023 17:56:05"/>
    <s v="25/12/2023 17:56:05"/>
    <x v="0"/>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s v="CUMPLE"/>
    <s v="NO CUMPLE"/>
    <x v="0"/>
    <s v="NO CUMPLE"/>
    <s v="NO CUMPLE"/>
    <s v="NO CUMPLE"/>
    <s v="CUMPLE"/>
    <x v="0"/>
    <s v="NO CUMPLE"/>
    <s v="NO CUMPLE"/>
  </r>
  <r>
    <s v="INC000002517152"/>
    <s v="TICKET-INTELIGENTE"/>
    <x v="3"/>
    <s v="GESTION TI"/>
    <s v="SEBASTIAN I ACUÑA GUZMAN"/>
    <s v="USR_TSIGHT"/>
    <s v="1-Extenso/Generalizado"/>
    <s v="4-Baja"/>
    <s v="Baja"/>
    <x v="1"/>
    <s v="TELEFONICA CYBERSECURITY TECH CHILE SPA"/>
    <s v="tctcsp01 - soc-splunk-i-03 TICKET AUTOMATICO"/>
    <s v="25/12/2023 18:33:30"/>
    <s v="25/12/2023 18:33:30"/>
    <x v="0"/>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s v="CUMPLE"/>
    <s v="NO CUMPLE"/>
    <x v="0"/>
    <s v="NO CUMPLE"/>
    <s v="NO CUMPLE"/>
    <s v="NO CUMPLE"/>
    <s v="CUMPLE"/>
    <x v="0"/>
    <s v="NO CUMPLE"/>
    <s v="NO CUMPLE"/>
  </r>
  <r>
    <s v="INC000002517194"/>
    <s v="HOUSING"/>
    <x v="15"/>
    <s v="APQ ACCESOS"/>
    <s v="LUIS O MORALES ARENAS"/>
    <s v="tct_luimoa"/>
    <s v="4-Menor/Localizado"/>
    <s v="4-Baja"/>
    <s v="Baja"/>
    <x v="0"/>
    <s v="TELEFONICA EMPRESAS DE CHILE SA"/>
    <s v="SE GENERA TICKET POR RONDA Y REVISION DE SALAS TECNICAS"/>
    <s v="25/12/2023 19:21:05"/>
    <s v="25/12/2023 19:22:21"/>
    <x v="0"/>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x v="0"/>
    <s v="NO CUMPLE"/>
    <s v="NO CUMPLE"/>
    <s v="CUMPLE"/>
    <s v="NO CUMPLE"/>
    <x v="0"/>
    <s v="NO CUMPLE"/>
    <s v="NO CUMPLE"/>
  </r>
  <r>
    <s v="INC000002517198"/>
    <s v="HOUSING"/>
    <x v="15"/>
    <s v="APQ ACCESOS"/>
    <s v="LUIS O MORALES ARENAS"/>
    <s v="tct_luimoa"/>
    <s v="4-Menor/Localizado"/>
    <s v="4-Baja"/>
    <s v="Baja"/>
    <x v="0"/>
    <s v="TELEFONICA EMPRESAS DE CHILE SA"/>
    <s v="SE GENERA TICKET POR REVISION Y TOMA DE ALARMA DE CLIENTES"/>
    <s v="25/12/2023 19:33:13"/>
    <s v="25/12/2023 19:34:52"/>
    <x v="0"/>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s v="CUMPLE"/>
    <s v="NO CUMPLE"/>
    <x v="0"/>
    <s v="NO CUMPLE"/>
    <s v="NO CUMPLE"/>
    <s v="CUMPLE"/>
    <s v="NO CUMPLE"/>
    <x v="0"/>
    <s v="NO CUMPLE"/>
    <s v="NO CUMPLE"/>
  </r>
  <r>
    <s v="INC000002517263"/>
    <s v="TICKET-INTELIGENTE"/>
    <x v="4"/>
    <s v="GESTION TI"/>
    <s v="PAUL A SEPULVEDA ALVAREZ"/>
    <s v="USR_TSIGHT"/>
    <s v="1-Extenso/Generalizado"/>
    <s v="4-Baja"/>
    <s v="Baja"/>
    <x v="1"/>
    <s v="GPS CHILE SPA"/>
    <s v="gpschi01 - wnprap_cap02 TICKET AUTOMATICO"/>
    <s v="25/12/2023 20:49:11"/>
    <s v="25/12/2023 20:49:11"/>
    <x v="0"/>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s v="CUMPLE"/>
    <s v="NO CUMPLE"/>
    <x v="0"/>
    <s v="NO CUMPLE"/>
    <s v="NO CUMPLE"/>
    <s v="NO CUMPLE"/>
    <s v="NO CUMPLE"/>
    <x v="0"/>
    <s v="CUMPLE"/>
    <s v="NO CUMPLE"/>
  </r>
  <r>
    <s v="INC000002517273"/>
    <s v="TICKET-INTELIGENTE"/>
    <x v="4"/>
    <s v="GESTION TI"/>
    <s v="PAUL A SEPULVEDA ALVAREZ"/>
    <s v="USR_TSIGHT"/>
    <s v="1-Extenso/Generalizado"/>
    <s v="4-Baja"/>
    <s v="Baja"/>
    <x v="1"/>
    <s v="GPS CHILE SPA"/>
    <s v="gpschi01 - wnprap_gps04 TICKET AUTOMATICO"/>
    <s v="25/12/2023 21:04:20"/>
    <s v="25/12/2023 21:04:20"/>
    <x v="0"/>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s v="CUMPLE"/>
    <s v="NO CUMPLE"/>
    <x v="0"/>
    <s v="NO CUMPLE"/>
    <s v="NO CUMPLE"/>
    <s v="NO CUMPLE"/>
    <s v="NO CUMPLE"/>
    <x v="0"/>
    <s v="CUMPLE"/>
    <s v="NO CUMPLE"/>
  </r>
  <r>
    <s v="INC000002517421"/>
    <s v="INFRAESTRUCTURA DC"/>
    <x v="0"/>
    <s v="APQ ACCESOS"/>
    <s v="MARIO A BARRIENTOS RUIZ"/>
    <s v="MBARRIENTOS"/>
    <s v="4-Menor/Localizado"/>
    <s v="4-Baja"/>
    <s v="Baja"/>
    <x v="0"/>
    <s v="TELEFONICA GLOBAL TECHNOLOGY S.A.AGENCIA EN CHILE"/>
    <s v="RONDA DE INSPECCIÓN DE SALAS Y TOMA DE TEMPERATURAS DC APOQUINDO"/>
    <s v="26/12/2023 7:48:03"/>
    <s v="26/12/2023 7:49:49"/>
    <x v="0"/>
    <s v="TI"/>
    <s v="CLIMA"/>
    <s v="26/12/2023 7:58:02"/>
    <s v="26/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7423"/>
    <s v="INFRAESTRUCTURA DC"/>
    <x v="0"/>
    <s v="APQ ACCESOS"/>
    <s v="MARIO A BARRIENTOS RUIZ"/>
    <s v="MBARRIENTOS"/>
    <s v="4-Menor/Localizado"/>
    <s v="4-Baja"/>
    <s v="Baja"/>
    <x v="0"/>
    <s v="TELEFONICA GLOBAL TECHNOLOGY S.A.AGENCIA EN CHILE"/>
    <s v="RONDA DE INSPECCIÓN DE SALAS Y TOMA DE TEMPERATURAS DC APOQUINDO"/>
    <s v="26/12/2023 7:50:04"/>
    <s v="26/12/2023 7:52:14"/>
    <x v="0"/>
    <s v="TI"/>
    <s v="CLIMA"/>
    <s v="26/12/2023 7:58:26"/>
    <s v="26/12/2023 23:50:00"/>
    <s v="RONDA DE INSPECCIÓN DE SALAS Y TOMA DE TEMPERATURAS DC APOQUINDO"/>
    <s v="RONDA REALIZADA"/>
    <d v="1899-12-30T00:00:00"/>
    <d v="1899-12-30T00:00:00"/>
    <d v="1899-12-30T00:00:00"/>
    <s v=""/>
    <s v="Cumplido"/>
    <m/>
    <m/>
    <m/>
    <m/>
    <m/>
    <d v="2023-11-22T00:00:00"/>
    <s v="CUMPLE"/>
    <s v="NO CUMPLE"/>
    <x v="0"/>
    <s v="NO CUMPLE"/>
    <s v="NO CUMPLE"/>
    <s v="CUMPLE"/>
    <s v="NO CUMPLE"/>
    <x v="0"/>
    <s v="NO CUMPLE"/>
    <s v="NO CUMPLE"/>
  </r>
  <r>
    <s v="INC000002517425"/>
    <s v="INFRAESTRUCTURA DC"/>
    <x v="0"/>
    <s v="APQ ACCESOS"/>
    <s v="MARIO A BARRIENTOS RUIZ"/>
    <s v="MBARRIENTOS"/>
    <s v="4-Menor/Localizado"/>
    <s v="4-Baja"/>
    <s v="Baja"/>
    <x v="0"/>
    <s v="TELEFONICA GLOBAL TECHNOLOGY S.A.AGENCIA EN CHILE"/>
    <s v="RONDA DE INSPECCIÓN DE SALAS Y TOMA DE TEMPERATURAS DC APOQUINDO"/>
    <s v="26/12/2023 7:52:29"/>
    <s v="26/12/2023 7:54:31"/>
    <x v="0"/>
    <s v="TI"/>
    <s v="CLIMA"/>
    <s v="26/12/2023 7:58:53"/>
    <s v="26/12/2023 23:50:00"/>
    <s v="RONDA DE INSPECCIÓN DE SALAS Y TOMA DE TEMPERATURAS DC APOQUINDO"/>
    <s v="RONDA REALIZADA"/>
    <d v="1899-12-30T00:00:00"/>
    <d v="1899-12-30T00:00:00"/>
    <d v="1899-12-30T00:00:00"/>
    <s v=""/>
    <s v="Cumplido"/>
    <m/>
    <m/>
    <m/>
    <m/>
    <m/>
    <d v="2023-11-21T00:00:00"/>
    <s v="CUMPLE"/>
    <s v="NO CUMPLE"/>
    <x v="0"/>
    <s v="NO CUMPLE"/>
    <s v="NO CUMPLE"/>
    <s v="CUMPLE"/>
    <s v="NO CUMPLE"/>
    <x v="0"/>
    <s v="NO CUMPLE"/>
    <s v="NO CUMPLE"/>
  </r>
  <r>
    <s v="INC000002517438"/>
    <s v="SAP"/>
    <x v="17"/>
    <s v="CLOUD SAP HANA"/>
    <s v="NICOLAS A SAAVEDRA EGUILUZ"/>
    <s v="tct_nsaave"/>
    <s v="4-Menor/Localizado"/>
    <s v="4-Baja"/>
    <s v="Baja"/>
    <x v="0"/>
    <s v="TELEFONICA EMPRESAS DE CHILE SA"/>
    <s v="Checklist Diario Clientes 26.12.23"/>
    <s v="26/12/2023 9:02:38"/>
    <s v="26/12/2023 9:03:57"/>
    <x v="0"/>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s v="CUMPLE"/>
    <s v="NO CUMPLE"/>
    <x v="0"/>
    <s v="NO CUMPLE"/>
    <s v="NO CUMPLE"/>
    <s v="CUMPLE"/>
    <s v="NO CUMPLE"/>
    <x v="0"/>
    <s v="NO CUMPLE"/>
    <s v="NO CUMPLE"/>
  </r>
  <r>
    <s v="INC000002517475"/>
    <s v="VPN IP - MPLS"/>
    <x v="4"/>
    <s v="ADMINISTRADORES RESIDENTES"/>
    <s v="PAUL A SEPULVEDA ALVAREZ"/>
    <s v="frp_joflor"/>
    <s v="3-Moderado/Limitado"/>
    <s v="1-Crítica"/>
    <s v="Alta"/>
    <x v="0"/>
    <s v="GPS CHILE SPA"/>
    <s v="GAMA| Re: URGENTE-Aumento de disco Servidor 10.0.1.2 SQLINT - DISCO Y"/>
    <s v="26/12/2023 10:08:28"/>
    <s v="26/12/2023 10:14:36"/>
    <x v="0"/>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s v="NO CUMPLE"/>
    <s v="CUMPLE"/>
    <x v="0"/>
    <s v="NO CUMPLE"/>
    <s v="NO CUMPLE"/>
    <s v="NO CUMPLE"/>
    <s v="NO CUMPLE"/>
    <x v="0"/>
    <s v="CUMPLE"/>
    <s v="NO CUMPLE"/>
  </r>
  <r>
    <s v="INC000002517505"/>
    <s v="TICKET-INTELIGENTE"/>
    <x v="17"/>
    <s v="GESTION TI"/>
    <s v="EWALD R GALAZ MILLALEO"/>
    <s v="USR_TSIGHT"/>
    <s v="1-Extenso/Generalizado"/>
    <s v="4-Baja"/>
    <s v="Baja"/>
    <x v="1"/>
    <s v="BLUMAR S.A."/>
    <s v="blumar01 - blutssaperp TICKET AUTOMATICO"/>
    <s v="26/12/2023 3:30:44"/>
    <s v="26/12/2023 3:30:44"/>
    <x v="0"/>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s v="CUMPLE"/>
    <s v="NO CUMPLE"/>
    <x v="0"/>
    <s v="NO CUMPLE"/>
    <s v="NO CUMPLE"/>
    <s v="NO CUMPLE"/>
    <s v="NO CUMPLE"/>
    <x v="1"/>
    <s v="NO CUMPLE"/>
    <s v="NO CUMPLE"/>
  </r>
  <r>
    <s v="INC000002517646"/>
    <s v="HOUSING"/>
    <x v="14"/>
    <s v="BELIEVE"/>
    <s v="JAVIER J BRAVO CARVAJAL"/>
    <s v="frp_fbalab"/>
    <s v="3-Moderado/Limitado"/>
    <s v="3-Medio"/>
    <s v="Media"/>
    <x v="0"/>
    <s v="ICETEL SERVICIOS S.A."/>
    <s v="GESTION DATACENTER/ ACCESOS / ICETEL SERVICIOS S.A."/>
    <s v="26/12/2023 8:45:34"/>
    <s v="26/12/2023 8:48:29"/>
    <x v="0"/>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s v="CUMPLE"/>
    <s v="NO CUMPLE"/>
    <x v="0"/>
    <s v="NO CUMPLE"/>
    <s v="NO CUMPLE"/>
    <s v="CUMPLE"/>
    <s v="NO CUMPLE"/>
    <x v="0"/>
    <s v="NO CUMPLE"/>
    <s v="NO CUMPLE"/>
  </r>
  <r>
    <s v="INC000002517665"/>
    <s v="RED INTERNA"/>
    <x v="1"/>
    <s v="APQ ACCESOS"/>
    <s v="CARLOS F ARAYA RAMIREZ"/>
    <s v="tct_cararr"/>
    <s v="4-Menor/Localizado"/>
    <s v="4-Baja"/>
    <s v="Baja"/>
    <x v="0"/>
    <s v="TELEFONICA CYBERSECURITY TECH CHILE SPA"/>
    <s v="RONDA INSPECTIVA"/>
    <s v="26/12/2023 9:01:35"/>
    <s v="26/12/2023 9:14:54"/>
    <x v="0"/>
    <s v="CDP ANTIGUO 1"/>
    <s v="CDP ANTIGUO 2"/>
    <s v="26/12/2023 10:28:16"/>
    <s v="26/12/2023 23:50:00"/>
    <m/>
    <s v="ronda realizada"/>
    <d v="1899-12-30T00:00:00"/>
    <d v="1899-12-30T00:00:00"/>
    <d v="1899-12-30T00:00:00"/>
    <s v=""/>
    <s v="Cumplido"/>
    <m/>
    <m/>
    <m/>
    <m/>
    <m/>
    <d v="2023-11-24T00:00:00"/>
    <s v="CUMPLE"/>
    <s v="NO CUMPLE"/>
    <x v="0"/>
    <s v="NO CUMPLE"/>
    <s v="NO CUMPLE"/>
    <s v="CUMPLE"/>
    <s v="NO CUMPLE"/>
    <x v="0"/>
    <s v="NO CUMPLE"/>
    <s v="NO CUMPLE"/>
  </r>
  <r>
    <s v="INC000002517710"/>
    <s v="INFRAESTRUCTURA DC"/>
    <x v="8"/>
    <s v="APQ ACCESOS"/>
    <s v="JONATHAN A MARQUEZ ASTENGO"/>
    <s v="tct_jmarqu"/>
    <s v="4-Menor/Localizado"/>
    <s v="4-Baja"/>
    <s v="Baja"/>
    <x v="0"/>
    <s v="TELEFONICA CYBERSECURITY TECH CHILE SPA"/>
    <s v="MOVIMIENTO DE RACK TIC 5 A TIC 6"/>
    <s v="26/12/2023 9:31:43"/>
    <s v="26/12/2023 9:49:34"/>
    <x v="0"/>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s v="CUMPLE"/>
    <s v="NO CUMPLE"/>
    <x v="0"/>
    <s v="NO CUMPLE"/>
    <s v="NO CUMPLE"/>
    <s v="CUMPLE"/>
    <s v="NO CUMPLE"/>
    <x v="0"/>
    <s v="NO CUMPLE"/>
    <s v="NO CUMPLE"/>
  </r>
  <r>
    <s v="INC000002517793"/>
    <s v="TICKET-INTELIGENTE"/>
    <x v="3"/>
    <s v="GESTION TI"/>
    <s v="SEBASTIAN I ACUÑA GUZMAN"/>
    <s v="USR_TSIGHT"/>
    <s v="1-Extenso/Generalizado"/>
    <s v="4-Baja"/>
    <s v="Baja"/>
    <x v="1"/>
    <s v="TELEFONICA CYBERSECURITY TECH CHILE SPA"/>
    <s v="tctcsp01 - soc-splunk-i-03 TICKET AUTOMATICO"/>
    <s v="26/12/2023 10:10:19"/>
    <s v="26/12/2023 10:10:19"/>
    <x v="0"/>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s v="CUMPLE"/>
    <s v="NO CUMPLE"/>
    <x v="0"/>
    <s v="NO CUMPLE"/>
    <s v="NO CUMPLE"/>
    <s v="NO CUMPLE"/>
    <s v="CUMPLE"/>
    <x v="0"/>
    <s v="NO CUMPLE"/>
    <s v="NO CUMPLE"/>
  </r>
  <r>
    <s v="INC000002517873"/>
    <s v="HOUSING"/>
    <x v="15"/>
    <s v="APQ ACCESOS"/>
    <s v="LUIS O MORALES ARENAS"/>
    <s v="tct_luimoa"/>
    <s v="4-Menor/Localizado"/>
    <s v="4-Baja"/>
    <s v="Baja"/>
    <x v="0"/>
    <s v="TELEFONICA EMPRESAS DE CHILE SA"/>
    <s v="SE GENERA TICKET POR REVISION Y TOMA DE ALARMA DE CLIENTES"/>
    <s v="26/12/2023 12:17:47"/>
    <s v="26/12/2023 12:18:52"/>
    <x v="0"/>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s v="CUMPLE"/>
    <s v="NO CUMPLE"/>
    <x v="0"/>
    <s v="NO CUMPLE"/>
    <s v="NO CUMPLE"/>
    <s v="CUMPLE"/>
    <s v="NO CUMPLE"/>
    <x v="0"/>
    <s v="NO CUMPLE"/>
    <s v="NO CUMPLE"/>
  </r>
  <r>
    <s v="INC000002517876"/>
    <s v="HOUSING"/>
    <x v="16"/>
    <s v="BELIEVE"/>
    <s v="FERNEY D GARZON PEÑA"/>
    <s v="frp_jolsso"/>
    <s v="3-Moderado/Limitado"/>
    <s v="3-Medio"/>
    <s v="Media"/>
    <x v="0"/>
    <s v="TELEFONICA EMPRESAS DE CHILE SA"/>
    <s v="GESTION DATACENTER/ ACCESOS /TELEFONICA EMPRESAS DE CHILE SA"/>
    <s v="26/12/2023 12:20:44"/>
    <s v="26/12/2023 12:22:10"/>
    <x v="0"/>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s v="CUMPLE"/>
    <s v="NO CUMPLE"/>
    <x v="0"/>
    <s v="NO CUMPLE"/>
    <s v="NO CUMPLE"/>
    <s v="CUMPLE"/>
    <s v="NO CUMPLE"/>
    <x v="0"/>
    <s v="NO CUMPLE"/>
    <s v="NO CUMPLE"/>
  </r>
  <r>
    <s v="INC000002517884"/>
    <s v="HOSTING VIRTUAL"/>
    <x v="7"/>
    <s v="GESTION PLATAFORMA CLIENTES"/>
    <s v="CRISTOBAL I REYES DELGADO"/>
    <s v="vos_eperez"/>
    <s v="4-Menor/Localizado"/>
    <s v="4-Baja"/>
    <s v="Baja"/>
    <x v="0"/>
    <s v="TELEFONICA EMPRESAS DE CHILE SA"/>
    <s v="Revisión servidor CL-V-BD02"/>
    <s v="26/12/2023 12:28:46"/>
    <s v="26/12/2023 12:30:37"/>
    <x v="0"/>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s v="CUMPLE"/>
    <s v="NO CUMPLE"/>
    <x v="0"/>
    <s v="NO CUMPLE"/>
    <s v="NO CUMPLE"/>
    <s v="CUMPLE"/>
    <s v="NO CUMPLE"/>
    <x v="0"/>
    <s v="NO CUMPLE"/>
    <s v="NO CUMPLE"/>
  </r>
  <r>
    <s v="INC000002517897"/>
    <s v="VPN IP - MPLS"/>
    <x v="4"/>
    <s v="BELIEVE"/>
    <s v="ALEJANDRO ACEVEDO VALENZUELA"/>
    <s v="frp_jolsso"/>
    <s v="4-Menor/Localizado"/>
    <s v="4-Baja"/>
    <s v="Baja"/>
    <x v="0"/>
    <s v="TELEFONICA CYBERSECURITY TECH CHILE SPA"/>
    <s v="REQ / SOC / Alarma de inactividad Equipos ABIF"/>
    <s v="26/12/2023 12:50:36"/>
    <s v="26/12/2023 12:54:18"/>
    <x v="0"/>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s v="CUMPLE"/>
    <s v="NO CUMPLE"/>
    <x v="0"/>
    <s v="NO CUMPLE"/>
    <s v="NO CUMPLE"/>
    <s v="NO CUMPLE"/>
    <s v="NO CUMPLE"/>
    <x v="0"/>
    <s v="NO CUMPLE"/>
    <s v="CUMPLE"/>
  </r>
  <r>
    <s v="INC000002517906"/>
    <s v="HOUSING"/>
    <x v="15"/>
    <s v="APQ ACCESOS"/>
    <s v="LUIS O MORALES ARENAS"/>
    <s v="tct_luimoa"/>
    <s v="4-Menor/Localizado"/>
    <s v="4-Baja"/>
    <s v="Baja"/>
    <x v="0"/>
    <s v="TELEFONICA EMPRESAS DE CHILE SA"/>
    <s v="SE GENERA TICKET POR RONDA Y REVISION DE SALKAS TECNICAS"/>
    <s v="26/12/2023 10:10:22"/>
    <s v="26/12/2023 10:18:17"/>
    <x v="0"/>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s v="CUMPLE"/>
    <s v="NO CUMPLE"/>
    <x v="0"/>
    <s v="NO CUMPLE"/>
    <s v="NO CUMPLE"/>
    <s v="CUMPLE"/>
    <s v="NO CUMPLE"/>
    <x v="0"/>
    <s v="NO CUMPLE"/>
    <s v="NO CUMPLE"/>
  </r>
  <r>
    <s v="INC000002517913"/>
    <s v="HOUSING"/>
    <x v="14"/>
    <s v="BELIEVE"/>
    <s v="JAVIER J BRAVO CARVAJAL"/>
    <s v="frp_dvital"/>
    <s v="3-Moderado/Limitado"/>
    <s v="4-Baja"/>
    <s v="Baja"/>
    <x v="0"/>
    <s v="BANCO SANTANDER CHILE"/>
    <s v="GESTION DATACENTER/ ACCESOS / BANCO SANTANDER CHILE"/>
    <s v="26/12/2023 10:19:54"/>
    <s v="26/12/2023 10:25:52"/>
    <x v="0"/>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s v="CUMPLE"/>
    <s v="NO CUMPLE"/>
    <x v="0"/>
    <s v="NO CUMPLE"/>
    <s v="NO CUMPLE"/>
    <s v="CUMPLE"/>
    <s v="NO CUMPLE"/>
    <x v="0"/>
    <s v="NO CUMPLE"/>
    <s v="NO CUMPLE"/>
  </r>
  <r>
    <s v="INC000002517938"/>
    <s v="VPN IP - MPLS"/>
    <x v="13"/>
    <s v="GESTION HD"/>
    <s v="ANGEL CASTRO CABRERA"/>
    <s v="frp_fpetro"/>
    <s v="3-Moderado/Limitado"/>
    <s v="3-Medio"/>
    <s v="Media"/>
    <x v="0"/>
    <s v="TELEFONICA GLOBAL TECHNOLOGY S.A.AGENCIA EN CHILE"/>
    <s v="HD/C-19872300193 // FUND INSTITUTO PROFESIONAL DUOC UC // Migracion de maquinas del"/>
    <s v="26/12/2023 10:33:20"/>
    <s v="26/12/2023 10:34:35"/>
    <x v="0"/>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s v="NO CUMPLE"/>
    <s v="CUMPLE"/>
    <x v="0"/>
    <s v="NO CUMPLE"/>
    <s v="NO CUMPLE"/>
    <s v="NO CUMPLE"/>
    <s v="NO CUMPLE"/>
    <x v="0"/>
    <s v="NO CUMPLE"/>
    <s v="CUMPLE"/>
  </r>
  <r>
    <s v="INC000002517960"/>
    <s v="MONITOREO"/>
    <x v="4"/>
    <s v="MONITOREO MESAS"/>
    <s v="ALEJANDRO ACEVEDO VALENZUELA"/>
    <s v="asc_fgonza"/>
    <s v="4-Menor/Localizado"/>
    <s v="4-Baja"/>
    <s v="Baja"/>
    <x v="1"/>
    <s v="TELEFONICA EMPRESAS DE CHILE SA"/>
    <s v="Sin Internet Server INFORMESGES02"/>
    <s v="26/12/2023 10:57:52"/>
    <s v="26/12/2023 11:01:24"/>
    <x v="0"/>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s v="NO CUMPLE"/>
    <s v="CUMPLE"/>
    <x v="0"/>
    <s v="NO CUMPLE"/>
    <s v="NO CUMPLE"/>
    <s v="NO CUMPLE"/>
    <s v="NO CUMPLE"/>
    <x v="1"/>
    <s v="NO CUMPLE"/>
    <s v="NO CUMPLE"/>
  </r>
  <r>
    <s v="INC000002517964"/>
    <s v="VPN IP - MPLS"/>
    <x v="4"/>
    <s v="GESTION HD"/>
    <s v="JUAN CARLOS UZCATEGUI FUGUETT"/>
    <s v="frp_fpetro"/>
    <s v="3-Moderado/Limitado"/>
    <s v="3-Medio"/>
    <s v="Media"/>
    <x v="0"/>
    <s v="TELEFONICA GLOBAL TECHNOLOGY S.A.AGENCIA EN CHILE"/>
    <s v="REQ/Usuario y password VPN"/>
    <s v="26/12/2023 11:01:08"/>
    <s v="26/12/2023 11:02:36"/>
    <x v="0"/>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s v="NO CUMPLE"/>
    <s v="CUMPLE"/>
    <x v="0"/>
    <s v="NO CUMPLE"/>
    <s v="NO CUMPLE"/>
    <s v="NO CUMPLE"/>
    <s v="CUMPLE"/>
    <x v="0"/>
    <s v="NO CUMPLE"/>
    <s v="NO CUMPLE"/>
  </r>
  <r>
    <s v="INC000002517971"/>
    <s v="VPN IP - MPLS"/>
    <x v="8"/>
    <s v="GESTION HD"/>
    <s v="ROBERTO CAMPILLAY ITURRIETA"/>
    <s v="frp_fpetro"/>
    <s v="3-Moderado/Limitado"/>
    <s v="3-Medio"/>
    <s v="Media"/>
    <x v="0"/>
    <s v="ARTIKOS CHILE S A"/>
    <s v="HD/Solicitud Artikos Chile // Habilitación conexiones en RACK"/>
    <s v="26/12/2023 11:10:21"/>
    <s v="26/12/2023 11:13:29"/>
    <x v="0"/>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s v="CUMPLE"/>
    <s v="NO CUMPLE"/>
    <x v="0"/>
    <s v="NO CUMPLE"/>
    <s v="NO CUMPLE"/>
    <s v="NO CUMPLE"/>
    <s v="CUMPLE"/>
    <x v="0"/>
    <s v="NO CUMPLE"/>
    <s v="NO CUMPLE"/>
  </r>
  <r>
    <s v="INC000002518006"/>
    <s v="HOUSING"/>
    <x v="19"/>
    <s v="BELIEVE"/>
    <s v="SEBASTIAN A JARA VIDAL"/>
    <s v="frp_fbalab"/>
    <s v="3-Moderado/Limitado"/>
    <s v="3-Medio"/>
    <s v="Media"/>
    <x v="0"/>
    <s v="TELEFONICA GLOBAL TECHNOLOGY S.A.AGENCIA EN CHILE"/>
    <s v="GESTION DATACENTER/ ACCESOS / TELEFONICA GLOBAL TECHNOLOGY S.A.AGENCIA EN CHILE"/>
    <s v="26/12/2023 10:19:00"/>
    <s v="26/12/2023 10:23:42"/>
    <x v="0"/>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s v="CUMPLE"/>
    <s v="NO CUMPLE"/>
    <x v="0"/>
    <s v="NO CUMPLE"/>
    <s v="NO CUMPLE"/>
    <s v="CUMPLE"/>
    <s v="NO CUMPLE"/>
    <x v="0"/>
    <s v="NO CUMPLE"/>
    <s v="NO CUMPLE"/>
  </r>
  <r>
    <s v="INC000002518007"/>
    <s v="HOUSING"/>
    <x v="16"/>
    <s v="BELIEVE"/>
    <s v="FERNEY D GARZON PEÑA"/>
    <s v="frp_fbalab"/>
    <s v="3-Moderado/Limitado"/>
    <s v="3-Medio"/>
    <s v="Media"/>
    <x v="0"/>
    <s v="TELEFONICA GLOBAL TECHNOLOGY S.A.AGENCIA EN CHILE"/>
    <s v="GESTION DATACENTER/ ACCESOS / TELEFONICA GLOBAL TECHNOLOGY S.A.AGENCIA EN CHILE"/>
    <s v="26/12/2023 10:19:03"/>
    <s v="26/12/2023 10:23:44"/>
    <x v="0"/>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s v="CUMPLE"/>
    <s v="NO CUMPLE"/>
    <x v="0"/>
    <s v="NO CUMPLE"/>
    <s v="NO CUMPLE"/>
    <s v="NO CUMPLE"/>
    <s v="CUMPLE"/>
    <x v="0"/>
    <s v="NO CUMPLE"/>
    <s v="NO CUMPLE"/>
  </r>
  <r>
    <s v="INC000002518032"/>
    <s v="TICKET-INTELIGENTE"/>
    <x v="4"/>
    <s v="GESTION TI"/>
    <s v="GIOVANNI D ROCCO VALENZUELA"/>
    <s v="USR_TSIGHT"/>
    <s v="1-Extenso/Generalizado"/>
    <s v="4-Baja"/>
    <s v="Baja"/>
    <x v="1"/>
    <s v="FUNDACION INSTITUTO PROFESIONAL DUOC UC"/>
    <s v="fiprdu01 - srvfs01_vm TICKET AUTOMATICO"/>
    <s v="26/12/2023 10:32:22"/>
    <s v="26/12/2023 10:32:22"/>
    <x v="0"/>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s v="NO CUMPLE"/>
    <s v="CUMPLE"/>
    <x v="0"/>
    <s v="NO CUMPLE"/>
    <s v="NO CUMPLE"/>
    <s v="NO CUMPLE"/>
    <s v="NO CUMPLE"/>
    <x v="1"/>
    <s v="NO CUMPLE"/>
    <s v="NO CUMPLE"/>
  </r>
  <r>
    <s v="INC000002518059"/>
    <s v="HOUSING"/>
    <x v="19"/>
    <s v="BELIEVE"/>
    <s v="SEBASTIAN A JARA VIDAL"/>
    <s v="frp_fbalab"/>
    <s v="3-Moderado/Limitado"/>
    <s v="3-Medio"/>
    <s v="Media"/>
    <x v="0"/>
    <s v="TELEFONICA EMPRESAS DE CHILE SA"/>
    <s v="GESTION DATACENTER/ ACCESOS / TELEFONICA EMPRESAS DE CHILE SA"/>
    <s v="26/12/2023 10:45:14"/>
    <s v="26/12/2023 10:46:59"/>
    <x v="0"/>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s v="CUMPLE"/>
    <s v="NO CUMPLE"/>
    <x v="0"/>
    <s v="NO CUMPLE"/>
    <s v="NO CUMPLE"/>
    <s v="NO CUMPLE"/>
    <s v="CUMPLE"/>
    <x v="0"/>
    <s v="NO CUMPLE"/>
    <s v="NO CUMPLE"/>
  </r>
  <r>
    <s v="INC000002518143"/>
    <s v="HOUSING"/>
    <x v="14"/>
    <s v="BELIEVE"/>
    <s v="CRISTOPHER MALDONADO ROMERO"/>
    <s v="frp_fbalab"/>
    <s v="3-Moderado/Limitado"/>
    <s v="3-Medio"/>
    <s v="Media"/>
    <x v="0"/>
    <s v="BANCO SANTANDER CHILE"/>
    <s v="GESTION DATACENTER/ ACCESOS / BANCO SANTANDER CHILE"/>
    <s v="26/12/2023 11:37:33"/>
    <s v="26/12/2023 11:39:12"/>
    <x v="0"/>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s v="NO CUMPLE"/>
    <s v="NO CUMPLE"/>
    <x v="0"/>
    <s v="CUMPLE"/>
    <s v="NO CUMPLE"/>
    <s v="NO CUMPLE"/>
    <s v="NO CUMPLE"/>
    <x v="0"/>
    <s v="NO CUMPLE"/>
    <s v="CUMPLE"/>
  </r>
  <r>
    <s v="INC000002518237"/>
    <s v="VPN IP - MPLS"/>
    <x v="13"/>
    <s v="GESTION HD"/>
    <s v="DEIBY Y SANTOYO MONTEROLA"/>
    <s v="frp_fpetro"/>
    <s v="3-Moderado/Limitado"/>
    <s v="3-Medio"/>
    <s v="Media"/>
    <x v="0"/>
    <s v="RED DE CLINICAS REGIONALES S.A."/>
    <s v="REQ/Credencial acceso para portal VDC"/>
    <s v="26/12/2023 12:38:03"/>
    <s v="26/12/2023 12:40:29"/>
    <x v="0"/>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s v="NO CUMPLE"/>
    <s v="CUMPLE"/>
    <x v="0"/>
    <s v="NO CUMPLE"/>
    <s v="NO CUMPLE"/>
    <s v="NO CUMPLE"/>
    <s v="CUMPLE"/>
    <x v="0"/>
    <s v="NO CUMPLE"/>
    <s v="NO CUMPLE"/>
  </r>
  <r>
    <s v="INC000002518242"/>
    <s v="VPN IP - MPLS"/>
    <x v="4"/>
    <s v="GESTION HD"/>
    <s v="GIOVANNI D ROCCO VALENZUELA"/>
    <s v="frp_fpetro"/>
    <s v="3-Moderado/Limitado"/>
    <s v="3-Medio"/>
    <s v="Media"/>
    <x v="0"/>
    <s v="TELEFONICA GLOBAL TECHNOLOGY S.A.AGENCIA EN CHILE"/>
    <s v="HD/TELEFONCIA - Acceso servidor TGESTIONA_VIRTUAL"/>
    <s v="26/12/2023 12:48:41"/>
    <s v="26/12/2023 12:50:29"/>
    <x v="0"/>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s v="NO CUMPLE"/>
    <s v="CUMPLE"/>
    <x v="0"/>
    <s v="NO CUMPLE"/>
    <s v="NO CUMPLE"/>
    <s v="NO CUMPLE"/>
    <s v="CUMPLE"/>
    <x v="0"/>
    <s v="NO CUMPLE"/>
    <s v="NO CUMPLE"/>
  </r>
  <r>
    <s v="INC000002518358"/>
    <s v="HOUSING"/>
    <x v="1"/>
    <s v="APQ ACCESOS"/>
    <s v="CARLOS F ARAYA RAMIREZ"/>
    <s v="tct_cararr"/>
    <s v="4-Menor/Localizado"/>
    <s v="4-Baja"/>
    <s v="Baja"/>
    <x v="0"/>
    <s v="TELEFONICA CYBERSECURITY TECH CHILE SPA"/>
    <s v="FACTIBILIDAD 79625"/>
    <s v="26/12/2023 14:54:46"/>
    <s v="26/12/2023 14:55:48"/>
    <x v="0"/>
    <s v="CDP ANTIGUO 1"/>
    <s v="CDP ANTIGUO 2"/>
    <s v="26/12/2023 17:12:55"/>
    <s v="26/12/2023 23:50:00"/>
    <s v="HDI"/>
    <s v="FACTIBILIDAD ENVIADA"/>
    <d v="1899-12-30T00:00:00"/>
    <d v="1899-12-30T00:00:00"/>
    <d v="1899-12-30T00:00:00"/>
    <s v=""/>
    <s v="Cumplido"/>
    <m/>
    <m/>
    <m/>
    <m/>
    <m/>
    <d v="2023-11-21T00:00:00"/>
    <s v="CUMPLE"/>
    <s v="NO CUMPLE"/>
    <x v="0"/>
    <s v="NO CUMPLE"/>
    <s v="NO CUMPLE"/>
    <s v="CUMPLE"/>
    <s v="NO CUMPLE"/>
    <x v="0"/>
    <s v="NO CUMPLE"/>
    <s v="NO CUMPLE"/>
  </r>
  <r>
    <s v="INC000002518435"/>
    <s v="HOUSING"/>
    <x v="14"/>
    <s v="BELIEVE"/>
    <s v="JAVIER J BRAVO CARVAJAL"/>
    <s v="frp_fbalab"/>
    <s v="3-Moderado/Limitado"/>
    <s v="3-Medio"/>
    <s v="Media"/>
    <x v="0"/>
    <s v="HDI SEGUROS S.A."/>
    <s v="GESTION DATACENTER/ ACCESOS / HDI SEGUROS S.A."/>
    <s v="26/12/2023 12:36:59"/>
    <s v="26/12/2023 12:38:16"/>
    <x v="0"/>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s v="CUMPLE"/>
    <s v="NO CUMPLE"/>
    <x v="0"/>
    <s v="NO CUMPLE"/>
    <s v="NO CUMPLE"/>
    <s v="CUMPLE"/>
    <s v="NO CUMPLE"/>
    <x v="0"/>
    <s v="NO CUMPLE"/>
    <s v="NO CUMPLE"/>
  </r>
  <r>
    <s v="INC000002518469"/>
    <s v="HOUSING"/>
    <x v="16"/>
    <s v="BELIEVE"/>
    <s v="FERNEY D GARZON PEÑA"/>
    <s v="frp_fbalab"/>
    <s v="3-Moderado/Limitado"/>
    <s v="3-Medio"/>
    <s v="Media"/>
    <x v="0"/>
    <s v="CENTRO DE COMPENSACION AUTOMATIZADO S A"/>
    <s v="GESTION DATACENTER/ ACCESOS / CENTRO DE COMPENSACION AUTOMATIZADO S A"/>
    <s v="26/12/2023 13:05:28"/>
    <s v="26/12/2023 13:14:36"/>
    <x v="0"/>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s v="CUMPLE"/>
    <s v="NO CUMPLE"/>
    <x v="0"/>
    <s v="NO CUMPLE"/>
    <s v="NO CUMPLE"/>
    <s v="NO CUMPLE"/>
    <s v="CUMPLE"/>
    <x v="0"/>
    <s v="NO CUMPLE"/>
    <s v="NO CUMPLE"/>
  </r>
  <r>
    <s v="INC000002518510"/>
    <s v="INFRAESTRUCTURA DC"/>
    <x v="8"/>
    <s v="APQ ACCESOS"/>
    <s v="JONATHAN A MARQUEZ ASTENGO"/>
    <s v="tct_jmarqu"/>
    <s v="4-Menor/Localizado"/>
    <s v="4-Baja"/>
    <s v="Baja"/>
    <x v="0"/>
    <s v="TELEFONICA CYBERSECURITY TECH CHILE SPA"/>
    <s v="FACTIBILIDAD USS/CRQ 79965"/>
    <s v="26/12/2023 13:12:57"/>
    <s v="26/12/2023 13:15:54"/>
    <x v="0"/>
    <s v="CDP ANTIGUO 1"/>
    <s v="CDP ANTIGUO 2"/>
    <s v="26/12/2023 13:50:58"/>
    <s v="26/12/2023 23:50:00"/>
    <s v="FACTIBILIDAD PARA RETIRO DE EQUIPOS E INGRESO"/>
    <s v="FACTIBILIDAD ENVIADA"/>
    <d v="1899-12-30T00:00:00"/>
    <d v="1899-12-30T00:00:00"/>
    <d v="1899-12-30T00:00:00"/>
    <s v=""/>
    <s v="Cumplido"/>
    <m/>
    <m/>
    <m/>
    <m/>
    <m/>
    <d v="2023-11-21T00:00:00"/>
    <s v="CUMPLE"/>
    <s v="NO CUMPLE"/>
    <x v="0"/>
    <s v="NO CUMPLE"/>
    <s v="NO CUMPLE"/>
    <s v="CUMPLE"/>
    <s v="NO CUMPLE"/>
    <x v="0"/>
    <s v="NO CUMPLE"/>
    <s v="NO CUMPLE"/>
  </r>
  <r>
    <s v="INC000002518527"/>
    <s v="HOUSING"/>
    <x v="14"/>
    <s v="BELIEVE"/>
    <s v="JAVIER J BRAVO CARVAJAL"/>
    <s v="frp_jolsso"/>
    <s v="3-Moderado/Limitado"/>
    <s v="3-Medio"/>
    <s v="Media"/>
    <x v="0"/>
    <s v="TELEFONICA EMPRESAS DE CHILE SA"/>
    <s v="GESTION DATACENTER/ ACCESOS /TELEFONICA EMPRESAS DE CHILE SA"/>
    <s v="26/12/2023 14:11:23"/>
    <s v="26/12/2023 14:13:15"/>
    <x v="0"/>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s v="CUMPLE"/>
    <s v="NO CUMPLE"/>
    <x v="0"/>
    <s v="NO CUMPLE"/>
    <s v="NO CUMPLE"/>
    <s v="CUMPLE"/>
    <s v="NO CUMPLE"/>
    <x v="0"/>
    <s v="NO CUMPLE"/>
    <s v="NO CUMPLE"/>
  </r>
  <r>
    <s v="INC000002518538"/>
    <s v="HOUSING"/>
    <x v="19"/>
    <s v="BELIEVE"/>
    <s v="PATRICIO A CASTILLO GONZALEZ"/>
    <s v="frp_jolsso"/>
    <s v="3-Moderado/Limitado"/>
    <s v="3-Medio"/>
    <s v="Media"/>
    <x v="0"/>
    <s v="TELEFONICA CYBERSECURITY TECH CHILE SPA"/>
    <s v="GESTION DATACENTER/ ACCESOS /TELEFONICA CYBERSECURITY TECH CHILE SPA"/>
    <s v="26/12/2023 14:23:11"/>
    <s v="26/12/2023 14:24:28"/>
    <x v="0"/>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s v="CUMPLE"/>
    <s v="NO CUMPLE"/>
    <x v="0"/>
    <s v="NO CUMPLE"/>
    <s v="NO CUMPLE"/>
    <s v="CUMPLE"/>
    <s v="NO CUMPLE"/>
    <x v="0"/>
    <s v="NO CUMPLE"/>
    <s v="NO CUMPLE"/>
  </r>
  <r>
    <s v="INC000002518566"/>
    <s v="VPN IP - MPLS"/>
    <x v="0"/>
    <s v="BELIEVE"/>
    <s v="JAVIER J BRAVO CARVAJAL"/>
    <s v="frp_spevel"/>
    <s v="3-Moderado/Limitado"/>
    <s v="3-Medio"/>
    <s v="Media"/>
    <x v="0"/>
    <s v="VIRUTEX ILKO SA"/>
    <s v="HD/Requerimiento Manos Remotas"/>
    <s v="26/12/2023 15:23:42"/>
    <s v="26/12/2023 15:25:43"/>
    <x v="0"/>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s v="NO CUMPLE"/>
    <s v="CUMPLE"/>
    <x v="0"/>
    <s v="NO CUMPLE"/>
    <s v="NO CUMPLE"/>
    <s v="NO CUMPLE"/>
    <s v="NO CUMPLE"/>
    <x v="0"/>
    <s v="CUMPLE"/>
    <s v="NO CUMPLE"/>
  </r>
  <r>
    <s v="INC000002518649"/>
    <s v="HOUSING"/>
    <x v="14"/>
    <s v="BELIEVE"/>
    <s v="JAVIER J BRAVO CARVAJAL"/>
    <s v="frp_fbalab"/>
    <s v="3-Moderado/Limitado"/>
    <s v="3-Medio"/>
    <s v="Media"/>
    <x v="0"/>
    <s v="VIRUTEX ILKO SA"/>
    <s v="GESTION DATACENTER/ ACCESOS / VIRUTEX ILKO SA"/>
    <s v="26/12/2023 14:24:05"/>
    <s v="26/12/2023 14:25:25"/>
    <x v="0"/>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s v="CUMPLE"/>
    <s v="NO CUMPLE"/>
    <x v="0"/>
    <s v="NO CUMPLE"/>
    <s v="NO CUMPLE"/>
    <s v="CUMPLE"/>
    <s v="NO CUMPLE"/>
    <x v="0"/>
    <s v="NO CUMPLE"/>
    <s v="NO CUMPLE"/>
  </r>
  <r>
    <s v="INC000002518678"/>
    <s v="HOUSING"/>
    <x v="16"/>
    <s v="BELIEVE"/>
    <s v="FERNEY D GARZON PEÑA"/>
    <s v="frp_fbalab"/>
    <s v="3-Moderado/Limitado"/>
    <s v="3-Medio"/>
    <s v="Media"/>
    <x v="0"/>
    <s v="TELEFONICA EMPRESAS DE CHILE SA"/>
    <s v="GESTION DATACENTER/ ACCESOS / TELEFONICA EMPRESAS DE CHILE SA"/>
    <s v="26/12/2023 14:59:51"/>
    <s v="26/12/2023 15:01:08"/>
    <x v="0"/>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s v="CUMPLE"/>
    <s v="NO CUMPLE"/>
    <x v="0"/>
    <s v="NO CUMPLE"/>
    <s v="NO CUMPLE"/>
    <s v="NO CUMPLE"/>
    <s v="CUMPLE"/>
    <x v="0"/>
    <s v="NO CUMPLE"/>
    <s v="NO CUMPLE"/>
  </r>
  <r>
    <s v="INC000002518709"/>
    <s v="VPN IP - MPLS"/>
    <x v="17"/>
    <s v="GESTION HD"/>
    <s v="EWALD R GALAZ MILLALEO"/>
    <s v="frp_fpetro"/>
    <s v="3-Moderado/Limitado"/>
    <s v="3-Medio"/>
    <s v="Media"/>
    <x v="0"/>
    <s v="TELEFONICA GLOBAL TECHNOLOGY S.A.AGENCIA EN CHILE"/>
    <s v="HD/RFC ZPM_ORDENES con error"/>
    <s v="26/12/2023 14:55:04"/>
    <s v="26/12/2023 14:56:27"/>
    <x v="0"/>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s v="CUMPLE"/>
    <s v="NO CUMPLE"/>
    <x v="0"/>
    <s v="NO CUMPLE"/>
    <s v="NO CUMPLE"/>
    <s v="CUMPLE"/>
    <s v="NO CUMPLE"/>
    <x v="0"/>
    <s v="NO CUMPLE"/>
    <s v="NO CUMPLE"/>
  </r>
  <r>
    <s v="INC000002518737"/>
    <s v="HOUSING"/>
    <x v="14"/>
    <s v="BELIEVE"/>
    <s v="JAVIER J BRAVO CARVAJAL"/>
    <s v="frp_pcamay"/>
    <s v="3-Moderado/Limitado"/>
    <s v="3-Medio"/>
    <s v="Media"/>
    <x v="0"/>
    <s v="RIPLEY CHILE S.A."/>
    <s v="GESTION DATACENTER/ ACCESOS / Ripley"/>
    <s v="26/12/2023 15:48:47"/>
    <s v="26/12/2023 15:49:34"/>
    <x v="0"/>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s v="CUMPLE"/>
    <s v="NO CUMPLE"/>
    <x v="0"/>
    <s v="NO CUMPLE"/>
    <s v="NO CUMPLE"/>
    <s v="NO CUMPLE"/>
    <s v="CUMPLE"/>
    <x v="0"/>
    <s v="NO CUMPLE"/>
    <s v="NO CUMPLE"/>
  </r>
  <r>
    <s v="INC000002518764"/>
    <s v="INFRAESTRUCTURA DC"/>
    <x v="8"/>
    <s v="APQ ACCESOS"/>
    <s v="JONATHAN A MARQUEZ ASTENGO"/>
    <s v="tct_jmarqu"/>
    <s v="4-Menor/Localizado"/>
    <s v="4-Baja"/>
    <s v="Baja"/>
    <x v="0"/>
    <s v="TELEFONICA CYBERSECURITY TECH CHILE SPA"/>
    <s v="FACTIBILIDAD TUCAPEL/CRQ 79969"/>
    <s v="26/12/2023 17:15:51"/>
    <s v="26/12/2023 17:18:04"/>
    <x v="0"/>
    <s v="CDP ANTIGUO 1"/>
    <s v="CDP ANTIGUO 2"/>
    <s v="26/12/2023 17:21:30"/>
    <s v="26/12/2023 23:50:00"/>
    <s v="FACTIBILIDAD PARA RETIRO DE EQUIPOS"/>
    <s v="FACTIBILIDAD ENVIADA"/>
    <d v="1899-12-30T00:00:00"/>
    <d v="1899-12-30T00:00:00"/>
    <d v="1899-12-30T00:00:00"/>
    <s v=""/>
    <s v="Cumplido"/>
    <m/>
    <m/>
    <m/>
    <m/>
    <m/>
    <d v="2023-11-21T00:00:00"/>
    <s v="CUMPLE"/>
    <s v="NO CUMPLE"/>
    <x v="0"/>
    <s v="NO CUMPLE"/>
    <s v="NO CUMPLE"/>
    <s v="CUMPLE"/>
    <s v="NO CUMPLE"/>
    <x v="0"/>
    <s v="NO CUMPLE"/>
    <s v="NO CUMPLE"/>
  </r>
  <r>
    <s v="INC000002518777"/>
    <s v="HOUSING"/>
    <x v="16"/>
    <s v="BELIEVE"/>
    <s v="FERNEY D GARZON PEÑA"/>
    <s v="frp_pcamay"/>
    <s v="3-Moderado/Limitado"/>
    <s v="3-Medio"/>
    <s v="Media"/>
    <x v="0"/>
    <s v="DERCO S.A."/>
    <s v="GESTION DATACENTER/ ACCESOS / DERCO"/>
    <s v="26/12/2023 17:32:36"/>
    <s v="26/12/2023 17:34:45"/>
    <x v="0"/>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s v="CUMPLE"/>
    <s v="NO CUMPLE"/>
    <x v="0"/>
    <s v="NO CUMPLE"/>
    <s v="NO CUMPLE"/>
    <s v="CUMPLE"/>
    <s v="NO CUMPLE"/>
    <x v="0"/>
    <s v="NO CUMPLE"/>
    <s v="NO CUMPLE"/>
  </r>
  <r>
    <s v="INC000002518812"/>
    <s v="HOSTING VIRTUAL"/>
    <x v="7"/>
    <s v="BASE DE DATOS"/>
    <s v="RONALD E MELARA SERRANO"/>
    <s v="tct_rmelar"/>
    <s v="4-Menor/Localizado"/>
    <s v="3-Medio"/>
    <s v="Media"/>
    <x v="1"/>
    <s v="BLUMAR S.A."/>
    <s v="TEST"/>
    <s v="26/12/2023 15:39:54"/>
    <s v="26/12/2023 15:47:54"/>
    <x v="1"/>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s v="CUMPLE"/>
    <s v="NO CUMPLE"/>
    <x v="0"/>
    <s v="NO CUMPLE"/>
    <s v="NO CUMPLE"/>
    <s v="CUMPLE"/>
    <s v="NO CUMPLE"/>
    <x v="0"/>
    <s v="NO CUMPLE"/>
    <s v="NO CUMPLE"/>
  </r>
  <r>
    <s v="INC000002518819"/>
    <s v="TICKET-INTELIGENTE"/>
    <x v="23"/>
    <s v="GESTION TI"/>
    <s v="MICHAEL H GONZALEZ OLIVARES"/>
    <s v="USR_TSIGHT"/>
    <s v="1-Extenso/Generalizado"/>
    <s v="4-Baja"/>
    <s v="Baja"/>
    <x v="1"/>
    <s v="TELEFONICA CYBERSECURITY TECH CHILE SPA"/>
    <s v="tctcsp01 - soc-splunk-i-03 TICKET AUTOMATICO"/>
    <s v="26/12/2023 15:46:24"/>
    <s v="26/12/2023 15:46:24"/>
    <x v="0"/>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s v="CUMPLE"/>
    <s v="NO CUMPLE"/>
    <x v="0"/>
    <s v="NO CUMPLE"/>
    <s v="NO CUMPLE"/>
    <s v="NO CUMPLE"/>
    <s v="CUMPLE"/>
    <x v="0"/>
    <s v="NO CUMPLE"/>
    <s v="NO CUMPLE"/>
  </r>
  <r>
    <s v="INC000002518863"/>
    <s v="INFRAESTRUCTURA DC"/>
    <x v="8"/>
    <s v="APQ ACCESOS"/>
    <s v="SEBASTIAN A JARA VIDAL"/>
    <s v="tct_sjarav"/>
    <s v="4-Menor/Localizado"/>
    <s v="4-Baja"/>
    <s v="Baja"/>
    <x v="0"/>
    <s v="TELEFONICA CYBERSECURITY TECH CHILE SPA"/>
    <s v="Requerimiento activación de alarma tic 5"/>
    <s v="26/12/2023 16:31:34"/>
    <s v="26/12/2023 16:40:49"/>
    <x v="0"/>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s v="CUMPLE"/>
    <s v="NO CUMPLE"/>
    <x v="0"/>
    <s v="NO CUMPLE"/>
    <s v="NO CUMPLE"/>
    <s v="CUMPLE"/>
    <s v="NO CUMPLE"/>
    <x v="0"/>
    <s v="NO CUMPLE"/>
    <s v="NO CUMPLE"/>
  </r>
  <r>
    <s v="INC000002518952"/>
    <s v="TICKET-INTELIGENTE"/>
    <x v="4"/>
    <s v="GESTION TI"/>
    <s v="PAUL A SEPULVEDA ALVAREZ"/>
    <s v="USR_TSIGHT"/>
    <s v="1-Extenso/Generalizado"/>
    <s v="4-Baja"/>
    <s v="Baja"/>
    <x v="1"/>
    <s v="GPS CHILE SPA"/>
    <s v="gpschi01 - wnprap_gps04 TICKET AUTOMATICO"/>
    <s v="26/12/2023 17:52:57"/>
    <s v="26/12/2023 17:52:57"/>
    <x v="0"/>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s v="NO CUMPLE"/>
    <s v="CUMPLE"/>
    <x v="0"/>
    <s v="NO CUMPLE"/>
    <s v="NO CUMPLE"/>
    <s v="NO CUMPLE"/>
    <s v="NO CUMPLE"/>
    <x v="0"/>
    <s v="CUMPLE"/>
    <s v="NO CUMPLE"/>
  </r>
  <r>
    <s v="INC000002519046"/>
    <s v="VPN IP - MPLS"/>
    <x v="4"/>
    <s v="GESTION HD"/>
    <s v="PAUL A SEPULVEDA ALVAREZ"/>
    <s v="frp_jesanc"/>
    <s v="4-Menor/Localizado"/>
    <s v="4-Baja"/>
    <s v="Baja"/>
    <x v="0"/>
    <s v="TELEFONICA CHILE S.A."/>
    <s v="REQ / Incidencia respaldo servidor SOCLDES-DFS01"/>
    <s v="26/12/2023 22:45:08"/>
    <s v="26/12/2023 22:48:07"/>
    <x v="0"/>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s v="CUMPLE"/>
    <s v="NO CUMPLE"/>
    <x v="0"/>
    <s v="NO CUMPLE"/>
    <s v="NO CUMPLE"/>
    <s v="NO CUMPLE"/>
    <s v="NO CUMPLE"/>
    <x v="0"/>
    <s v="CUMPLE"/>
    <s v="NO CUMPLE"/>
  </r>
  <r>
    <s v="INC000002519049"/>
    <s v="HOUSING"/>
    <x v="7"/>
    <s v="GESTION HD"/>
    <s v="CRISTOBAL I REYES DELGADO"/>
    <s v="frp_jesanc"/>
    <s v="4-Menor/Localizado"/>
    <s v="4-Baja"/>
    <s v="Baja"/>
    <x v="0"/>
    <s v="TELEFONICA CHILE S.A."/>
    <s v="REQ / DUOC - Revisión procesos nocturnos DATASTAGE 26-12-2023"/>
    <s v="26/12/2023 23:27:43"/>
    <s v="26/12/2023 23:29:58"/>
    <x v="0"/>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s v="CUMPLE"/>
    <s v="NO CUMPLE"/>
    <x v="0"/>
    <s v="NO CUMPLE"/>
    <s v="NO CUMPLE"/>
    <s v="NO CUMPLE"/>
    <s v="NO CUMPLE"/>
    <x v="0"/>
    <s v="CUMPLE"/>
    <s v="NO CUMPLE"/>
  </r>
  <r>
    <s v="INC000002519068"/>
    <s v="SAP"/>
    <x v="17"/>
    <s v="CLOUD SAP HANA"/>
    <s v="NICOLAS A SAAVEDRA EGUILUZ"/>
    <s v="tct_nsaave"/>
    <s v="4-Menor/Localizado"/>
    <s v="4-Baja"/>
    <s v="Baja"/>
    <x v="0"/>
    <s v="TELEFONICA EMPRESAS DE CHILE SA"/>
    <s v="Checklist Diario Clientes 27.12.23"/>
    <s v="27/12/2023 8:08:09"/>
    <s v="27/12/2023 8:10:45"/>
    <x v="0"/>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s v="CUMPLE"/>
    <s v="NO CUMPLE"/>
    <x v="0"/>
    <s v="NO CUMPLE"/>
    <s v="NO CUMPLE"/>
    <s v="CUMPLE"/>
    <s v="NO CUMPLE"/>
    <x v="0"/>
    <s v="NO CUMPLE"/>
    <s v="NO CUMPLE"/>
  </r>
  <r>
    <s v="INC000002519089"/>
    <s v="INFRAESTRUCTURA DC"/>
    <x v="8"/>
    <s v="APQ ACCESOS"/>
    <s v="JONATHAN A MARQUEZ ASTENGO"/>
    <s v="tct_jmarqu"/>
    <s v="4-Menor/Localizado"/>
    <s v="4-Baja"/>
    <s v="Baja"/>
    <x v="0"/>
    <s v="TELEFONICA CYBERSECURITY TECH CHILE SPA"/>
    <s v="FACTIBILIDAD ESVAL/CRQ 80063"/>
    <s v="27/12/2023 9:42:59"/>
    <s v="27/12/2023 9:46:10"/>
    <x v="0"/>
    <s v="CDP ANTIGUO 1"/>
    <s v="CDP ANTIGUO 2"/>
    <s v="27/12/2023 9:50:08"/>
    <s v="27/12/2023 23:50:00"/>
    <s v="FACTIBILIDAD PARA ENERGIZAR PDU D"/>
    <s v="FACTIBILIDAD ENVIADA"/>
    <d v="1899-12-30T00:00:00"/>
    <d v="1899-12-30T00:00:00"/>
    <d v="1899-12-30T00:00:00"/>
    <s v=""/>
    <s v="Cumplido"/>
    <m/>
    <m/>
    <m/>
    <m/>
    <m/>
    <d v="2023-11-22T00:00:00"/>
    <s v="CUMPLE"/>
    <s v="NO CUMPLE"/>
    <x v="0"/>
    <s v="NO CUMPLE"/>
    <s v="NO CUMPLE"/>
    <s v="CUMPLE"/>
    <s v="NO CUMPLE"/>
    <x v="0"/>
    <s v="NO CUMPLE"/>
    <s v="NO CUMPLE"/>
  </r>
  <r>
    <s v="INC000002519204"/>
    <s v="HOUSING"/>
    <x v="16"/>
    <s v="BELIEVE"/>
    <s v="FERNEY D GARZON PEÑA"/>
    <s v="frp_fbalab"/>
    <s v="3-Moderado/Limitado"/>
    <s v="3-Medio"/>
    <s v="Media"/>
    <x v="0"/>
    <s v="TELEFONICA EMPRESAS DE CHILE SA"/>
    <s v="GESTION DATACENTER/ ACCESOS / TELEFONICA EMPRESAS DE CHILE SA"/>
    <s v="27/12/2023 9:23:17"/>
    <s v="27/12/2023 9:26:05"/>
    <x v="0"/>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s v="CUMPLE"/>
    <s v="NO CUMPLE"/>
    <x v="0"/>
    <s v="NO CUMPLE"/>
    <s v="NO CUMPLE"/>
    <s v="NO CUMPLE"/>
    <s v="CUMPLE"/>
    <x v="0"/>
    <s v="NO CUMPLE"/>
    <s v="NO CUMPLE"/>
  </r>
  <r>
    <s v="INC000002519270"/>
    <s v="HOUSING"/>
    <x v="15"/>
    <s v="APQ ACCESOS"/>
    <s v="JOSE G MARQUEZ MARCANO"/>
    <s v="tct_josmam"/>
    <s v="4-Menor/Localizado"/>
    <s v="4-Baja"/>
    <s v="Baja"/>
    <x v="0"/>
    <s v="TELEFONICA EMPRESAS DE CHILE SA"/>
    <s v="RONDA Y REVISION DE SALAS"/>
    <s v="27/12/2023 6:55:23"/>
    <s v="27/12/2023 6:56:38"/>
    <x v="0"/>
    <s v="CDP ANTIGUO 1"/>
    <s v="CDP ANTIGUO 2"/>
    <s v="27/12/2023 6:58:18"/>
    <s v="27/12/2023 23:50:00"/>
    <s v="RONDA Y REVISION DE SALAS"/>
    <s v="RONDAS REALIZADAS"/>
    <d v="1899-12-30T00:01:23"/>
    <d v="1899-12-30T00:02:55"/>
    <d v="1899-12-30T00:01:32"/>
    <s v=""/>
    <s v="Cumplido"/>
    <m/>
    <m/>
    <m/>
    <m/>
    <m/>
    <d v="2023-11-23T00:00:00"/>
    <s v="CUMPLE"/>
    <s v="NO CUMPLE"/>
    <x v="0"/>
    <s v="NO CUMPLE"/>
    <s v="NO CUMPLE"/>
    <s v="CUMPLE"/>
    <s v="NO CUMPLE"/>
    <x v="0"/>
    <s v="NO CUMPLE"/>
    <s v="NO CUMPLE"/>
  </r>
  <r>
    <s v="INC000002519272"/>
    <s v="HOUSING"/>
    <x v="15"/>
    <s v="APQ ACCESOS"/>
    <s v="JOSE G MARQUEZ MARCANO"/>
    <s v="tct_josmam"/>
    <s v="4-Menor/Localizado"/>
    <s v="4-Baja"/>
    <s v="Baja"/>
    <x v="0"/>
    <s v="TELEFONICA EMPRESAS DE CHILE SA"/>
    <s v="TOMA DE ALARMAS DE CLIENTES"/>
    <s v="27/12/2023 6:58:35"/>
    <s v="27/12/2023 6:59:25"/>
    <x v="0"/>
    <s v="CDP ANTIGUO 1"/>
    <s v="CDP ANTIGUO 2"/>
    <s v="27/12/2023 7:00:54"/>
    <s v="27/12/2023 23:50:00"/>
    <s v="TOMA DE ALARMAS DE CLIENTES"/>
    <s v="TOMA DE ALARMAS REALIZADAS"/>
    <d v="1899-12-30T00:01:14"/>
    <d v="1899-12-30T00:02:19"/>
    <d v="1899-12-30T00:01:05"/>
    <s v=""/>
    <s v="Cumplido"/>
    <m/>
    <m/>
    <m/>
    <m/>
    <m/>
    <d v="2023-11-23T00:00:00"/>
    <s v="CUMPLE"/>
    <s v="NO CUMPLE"/>
    <x v="0"/>
    <s v="NO CUMPLE"/>
    <s v="NO CUMPLE"/>
    <s v="CUMPLE"/>
    <s v="NO CUMPLE"/>
    <x v="0"/>
    <s v="NO CUMPLE"/>
    <s v="NO CUMPLE"/>
  </r>
  <r>
    <s v="INC000002519277"/>
    <s v="INFRAESTRUCTURA DC"/>
    <x v="0"/>
    <s v="APQ ACCESOS"/>
    <s v="MARIO A BARRIENTOS RUIZ"/>
    <s v="MBARRIENTOS"/>
    <s v="4-Menor/Localizado"/>
    <s v="4-Baja"/>
    <s v="Baja"/>
    <x v="0"/>
    <s v="TELEFONICA GLOBAL TECHNOLOGY S.A.AGENCIA EN CHILE"/>
    <s v="RONDA DE INSPECCIÓN DE SALAS Y TOMA DE TEMPERATURAS DC APOQUINDO"/>
    <s v="27/12/2023 8:05:28"/>
    <s v="27/12/2023 8:06:38"/>
    <x v="0"/>
    <s v="TI"/>
    <s v="CLIMA"/>
    <s v="27/12/2023 8:24:36"/>
    <s v="27/12/2023 23:50:00"/>
    <s v="RONDA DE INSPECCIÓN DE SALAS Y TOMA DE TEMPERATURAS DC APOQUINDO"/>
    <s v="RONDA REALIZADA"/>
    <d v="1899-12-30T00:00:00"/>
    <d v="1899-12-30T00:00:00"/>
    <d v="1899-12-30T00:00:00"/>
    <s v=""/>
    <s v="Cumplido"/>
    <m/>
    <m/>
    <m/>
    <m/>
    <m/>
    <d v="2023-11-22T00:00:00"/>
    <s v="CUMPLE"/>
    <s v="NO CUMPLE"/>
    <x v="0"/>
    <s v="NO CUMPLE"/>
    <s v="NO CUMPLE"/>
    <s v="CUMPLE"/>
    <s v="NO CUMPLE"/>
    <x v="0"/>
    <s v="NO CUMPLE"/>
    <s v="NO CUMPLE"/>
  </r>
  <r>
    <s v="INC000002519279"/>
    <s v="INFRAESTRUCTURA DC"/>
    <x v="0"/>
    <s v="APQ ACCESOS"/>
    <s v="MARIO A BARRIENTOS RUIZ"/>
    <s v="MBARRIENTOS"/>
    <s v="4-Menor/Localizado"/>
    <s v="4-Baja"/>
    <s v="Baja"/>
    <x v="0"/>
    <s v="TELEFONICA GLOBAL TECHNOLOGY S.A.AGENCIA EN CHILE"/>
    <s v="RONDA DE INSPECCIÓN DE SALAS Y TOMA DE TEMPERATURAS DC APOQUINDO"/>
    <s v="27/12/2023 8:08:14"/>
    <s v="27/12/2023 8:09:37"/>
    <x v="0"/>
    <s v="TI"/>
    <s v="CLIMA"/>
    <s v="27/12/2023 8:23:54"/>
    <s v="27/12/2023 23:50:00"/>
    <s v="RONDA DE INSPECCIÓN DE SALAS Y TOMA DE TEMPERATURAS DC APOQUINDO"/>
    <s v="RONDA REALIZADA"/>
    <d v="1899-12-30T00:00:00"/>
    <d v="1899-12-30T00:00:00"/>
    <d v="1899-12-30T00:00:00"/>
    <s v=""/>
    <s v="Cumplido"/>
    <m/>
    <m/>
    <m/>
    <m/>
    <m/>
    <d v="2023-11-29T00:00:00"/>
    <s v="CUMPLE"/>
    <s v="NO CUMPLE"/>
    <x v="0"/>
    <s v="NO CUMPLE"/>
    <s v="NO CUMPLE"/>
    <s v="CUMPLE"/>
    <s v="NO CUMPLE"/>
    <x v="0"/>
    <s v="NO CUMPLE"/>
    <s v="NO CUMPLE"/>
  </r>
  <r>
    <s v="INC000002519281"/>
    <s v="INFRAESTRUCTURA DC"/>
    <x v="0"/>
    <s v="APQ ACCESOS"/>
    <s v="MARIO A BARRIENTOS RUIZ"/>
    <s v="MBARRIENTOS"/>
    <s v="4-Menor/Localizado"/>
    <s v="4-Baja"/>
    <s v="Baja"/>
    <x v="0"/>
    <s v="TELEFONICA GLOBAL TECHNOLOGY S.A.AGENCIA EN CHILE"/>
    <s v="RONDA DE INSPECCIÓN DE SALAS Y TOMA DE TEMPERATURAS DC APOQUINDO"/>
    <s v="27/12/2023 8:10:04"/>
    <s v="27/12/2023 8:12:22"/>
    <x v="0"/>
    <s v="TI"/>
    <s v="CLIMA"/>
    <s v="27/12/2023 8:22:47"/>
    <s v="27/12/2023 23:50:00"/>
    <s v="RONDA DE INSPECCIÓN DE SALAS Y TOMA DE TEMPERATURAS DC APOQUINDO"/>
    <s v="RONDA REALIZADA"/>
    <d v="1899-12-30T00:00:00"/>
    <d v="1899-12-30T00:00:00"/>
    <d v="1899-12-30T00:00:00"/>
    <s v=""/>
    <s v="Cumplido"/>
    <m/>
    <m/>
    <m/>
    <m/>
    <m/>
    <d v="2023-11-23T00:00:00"/>
    <s v="CUMPLE"/>
    <s v="NO CUMPLE"/>
    <x v="0"/>
    <s v="NO CUMPLE"/>
    <s v="NO CUMPLE"/>
    <s v="CUMPLE"/>
    <s v="NO CUMPLE"/>
    <x v="0"/>
    <s v="NO CUMPLE"/>
    <s v="NO CUMPLE"/>
  </r>
  <r>
    <s v="INC000002519420"/>
    <s v="TICKET-INTELIGENTE"/>
    <x v="4"/>
    <s v="GESTION TI"/>
    <s v="PAUL A SEPULVEDA ALVAREZ"/>
    <s v="USR_TSIGHT"/>
    <s v="1-Extenso/Generalizado"/>
    <s v="4-Baja"/>
    <s v="Baja"/>
    <x v="1"/>
    <s v="COAGRA S A"/>
    <s v="coagra01 - sap_prod_e_vm TICKET AUTOMATICO"/>
    <s v="26/12/2023 22:14:44"/>
    <s v="26/12/2023 22:14:44"/>
    <x v="0"/>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s v="CUMPLE"/>
    <s v="NO CUMPLE"/>
    <x v="0"/>
    <s v="NO CUMPLE"/>
    <s v="NO CUMPLE"/>
    <s v="NO CUMPLE"/>
    <s v="NO CUMPLE"/>
    <x v="0"/>
    <s v="CUMPLE"/>
    <s v="NO CUMPLE"/>
  </r>
  <r>
    <s v="INC000002519687"/>
    <s v="HOUSING"/>
    <x v="4"/>
    <s v="DUOC TICKET AUTOMATICO"/>
    <s v="GIOVANNI D ROCCO VALENZUELA"/>
    <s v="frp_lmosqu"/>
    <s v="3-Moderado/Limitado"/>
    <s v="4-Baja"/>
    <s v="Baja"/>
    <x v="0"/>
    <s v="FUNDACION INSTITUTO PROFESIONAL DUOC UC"/>
    <s v="REQ | DUOC | Urgencia: Media | Creación app registration"/>
    <s v="27/12/2023 10:29:39"/>
    <s v="27/12/2023 10:44:22"/>
    <x v="0"/>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s v="NO CUMPLE"/>
    <s v="NO CUMPLE"/>
    <x v="1"/>
    <s v="NO CUMPLE"/>
    <s v="NO CUMPLE"/>
    <s v="NO CUMPLE"/>
    <s v="NO CUMPLE"/>
    <x v="1"/>
    <s v="NO CUMPLE"/>
    <s v="NO CUMPLE"/>
  </r>
  <r>
    <s v="INC000002519729"/>
    <s v="VPN IP - MPLS"/>
    <x v="17"/>
    <s v="GESTION HD"/>
    <s v="NICOLAS A SAAVEDRA EGUILUZ"/>
    <s v="frp_fpetro"/>
    <s v="3-Moderado/Limitado"/>
    <s v="3-Medio"/>
    <s v="Media"/>
    <x v="0"/>
    <s v="COAGRA S A"/>
    <s v="REQ/COAGRA: EWA"/>
    <s v="27/12/2023 9:53:56"/>
    <s v="27/12/2023 9:56:28"/>
    <x v="0"/>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s v="NO CUMPLE"/>
    <s v="NO CUMPLE"/>
    <x v="1"/>
    <s v="NO CUMPLE"/>
    <s v="NO CUMPLE"/>
    <s v="NO CUMPLE"/>
    <s v="NO CUMPLE"/>
    <x v="1"/>
    <s v="NO CUMPLE"/>
    <s v="NO CUMPLE"/>
  </r>
  <r>
    <s v="INC000002519735"/>
    <s v="OFFICE365"/>
    <x v="5"/>
    <s v="GESTION CALL CENTER"/>
    <s v="ALEJANDRO ACEVEDO VALENZUELA"/>
    <s v="frp_kjoopl"/>
    <s v="4-Menor/Localizado"/>
    <s v="4-Baja"/>
    <s v="Baja"/>
    <x v="0"/>
    <s v="DUPLEX S A"/>
    <s v="CALL CENTER / CONFIGURACIÓN OFFICE 365"/>
    <s v="27/12/2023 10:49:54"/>
    <s v="27/12/2023 10:53:09"/>
    <x v="0"/>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s v="NO CUMPLE"/>
    <s v="CUMPLE"/>
    <x v="0"/>
    <s v="NO CUMPLE"/>
    <s v="NO CUMPLE"/>
    <s v="NO CUMPLE"/>
    <s v="NO CUMPLE"/>
    <x v="1"/>
    <s v="NO CUMPLE"/>
    <s v="NO CUMPLE"/>
  </r>
  <r>
    <s v="INC000002519749"/>
    <s v="VPN IP - MPLS"/>
    <x v="9"/>
    <s v="GESTION HD"/>
    <s v="AXEL ANDRADE"/>
    <s v="frp_spevel"/>
    <s v="3-Moderado/Limitado"/>
    <s v="3-Medio"/>
    <s v="Media"/>
    <x v="0"/>
    <s v="SOC PUNTA DEL COBRE S A"/>
    <s v="HD/Respaldo servidores"/>
    <s v="27/12/2023 10:23:40"/>
    <s v="27/12/2023 10:26:01"/>
    <x v="0"/>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s v="CUMPLE"/>
    <s v="NO CUMPLE"/>
    <x v="0"/>
    <s v="NO CUMPLE"/>
    <s v="NO CUMPLE"/>
    <s v="CUMPLE"/>
    <s v="NO CUMPLE"/>
    <x v="0"/>
    <s v="NO CUMPLE"/>
    <s v="NO CUMPLE"/>
  </r>
  <r>
    <s v="INC000002519765"/>
    <s v="VPN IP - MPLS"/>
    <x v="13"/>
    <s v="GESTION HD"/>
    <s v="ANGEL CASTRO CABRERA"/>
    <s v="frp_fpetro"/>
    <s v="3-Moderado/Limitado"/>
    <s v="3-Medio"/>
    <s v="Media"/>
    <x v="0"/>
    <s v="SONACOL SA"/>
    <s v="HD/Nuevas redes VLAN en VDC"/>
    <s v="27/12/2023 10:42:25"/>
    <s v="27/12/2023 10:45:04"/>
    <x v="0"/>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s v="NO CUMPLE"/>
    <s v="NO CUMPLE"/>
    <x v="1"/>
    <s v="NO CUMPLE"/>
    <s v="NO CUMPLE"/>
    <s v="NO CUMPLE"/>
    <s v="NO CUMPLE"/>
    <x v="0"/>
    <s v="NO CUMPLE"/>
    <s v="CUMPLE"/>
  </r>
  <r>
    <s v="INC000002519806"/>
    <s v="HOUSING"/>
    <x v="16"/>
    <s v="BELIEVE"/>
    <s v="FERNEY D GARZON PEÑA"/>
    <s v="frp_fbalab"/>
    <s v="3-Moderado/Limitado"/>
    <s v="3-Medio"/>
    <s v="Media"/>
    <x v="0"/>
    <s v="TELEFONICA EMPRESAS DE CHILE SA"/>
    <s v="GESTION DATACENTER/ ACCESOS / GTD - SONDA"/>
    <s v="27/12/2023 9:31:28"/>
    <s v="27/12/2023 9:32:49"/>
    <x v="0"/>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s v="CUMPLE"/>
    <s v="NO CUMPLE"/>
    <x v="0"/>
    <s v="NO CUMPLE"/>
    <s v="NO CUMPLE"/>
    <s v="CUMPLE"/>
    <s v="NO CUMPLE"/>
    <x v="0"/>
    <s v="NO CUMPLE"/>
    <s v="NO CUMPLE"/>
  </r>
  <r>
    <s v="INC000002519814"/>
    <s v="HOUSING"/>
    <x v="15"/>
    <s v="APQ ACCESOS"/>
    <s v="LUIS O MORALES ARENAS"/>
    <s v="tct_luimoa"/>
    <s v="4-Menor/Localizado"/>
    <s v="4-Baja"/>
    <s v="Baja"/>
    <x v="0"/>
    <s v="TELEFONICA EMPRESAS DE CHILE SA"/>
    <s v="SE GENERA TICKET POR RONDA Y REVISION DE SALAS TECNICAS"/>
    <s v="27/12/2023 9:49:56"/>
    <s v="27/12/2023 9:51:23"/>
    <x v="0"/>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s v="CUMPLE"/>
    <s v="NO CUMPLE"/>
    <x v="0"/>
    <s v="NO CUMPLE"/>
    <s v="NO CUMPLE"/>
    <s v="CUMPLE"/>
    <s v="NO CUMPLE"/>
    <x v="0"/>
    <s v="NO CUMPLE"/>
    <s v="NO CUMPLE"/>
  </r>
  <r>
    <s v="INC000002519833"/>
    <s v="VPN IP - MPLS"/>
    <x v="6"/>
    <s v="GESTION CALL CENTER"/>
    <s v="SEBASTIAN A JARA VIDAL"/>
    <s v="frp_rvilel"/>
    <s v="4-Menor/Localizado"/>
    <s v="4-Baja"/>
    <s v="Baja"/>
    <x v="0"/>
    <s v="CELULOSA ARAUCO Y CONSTITUCION S A"/>
    <s v="CALL CENTER/ REQUERIMIENTO"/>
    <s v="27/12/2023 10:16:28"/>
    <s v="27/12/2023 10:19:02"/>
    <x v="0"/>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s v="CUMPLE"/>
    <s v="NO CUMPLE"/>
    <x v="0"/>
    <s v="NO CUMPLE"/>
    <s v="NO CUMPLE"/>
    <s v="NO CUMPLE"/>
    <s v="NO CUMPLE"/>
    <x v="0"/>
    <s v="CUMPLE"/>
    <s v="NO CUMPLE"/>
  </r>
  <r>
    <s v="INC000002519842"/>
    <s v="HOUSING"/>
    <x v="19"/>
    <s v="BELIEVE"/>
    <s v="SEBASTIAN A JARA VIDAL"/>
    <s v="frp_fbalab"/>
    <s v="3-Moderado/Limitado"/>
    <s v="3-Medio"/>
    <s v="Media"/>
    <x v="0"/>
    <s v="EMPRESAS TUCAPEL S A"/>
    <s v="GESTION DATACENTER/ ACCESOS / EMPRESAS TUCAPEL S A"/>
    <s v="27/12/2023 10:32:59"/>
    <s v="27/12/2023 10:34:17"/>
    <x v="0"/>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s v="CUMPLE"/>
    <s v="NO CUMPLE"/>
    <x v="0"/>
    <s v="NO CUMPLE"/>
    <s v="NO CUMPLE"/>
    <s v="CUMPLE"/>
    <s v="NO CUMPLE"/>
    <x v="0"/>
    <s v="NO CUMPLE"/>
    <s v="NO CUMPLE"/>
  </r>
  <r>
    <s v="INC000002519844"/>
    <s v="GDA"/>
    <x v="4"/>
    <s v="GESTION DE ACCESO"/>
    <s v="PAUL A SEPULVEDA ALVAREZ"/>
    <s v="asc_atoled"/>
    <s v="3-Moderado/Limitado"/>
    <s v="3-Medio"/>
    <s v="Media"/>
    <x v="0"/>
    <s v="FRACTALIA"/>
    <s v="Baja VPN"/>
    <s v="27/12/2023 10:35:35"/>
    <s v="27/12/2023 10:44:03"/>
    <x v="0"/>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s v="NO CUMPLE"/>
    <s v="CUMPLE"/>
    <x v="0"/>
    <s v="NO CUMPLE"/>
    <s v="NO CUMPLE"/>
    <s v="NO CUMPLE"/>
    <s v="NO CUMPLE"/>
    <x v="0"/>
    <s v="NO CUMPLE"/>
    <s v="CUMPLE"/>
  </r>
  <r>
    <s v="INC000002519845"/>
    <s v="VPN IP - MPLS"/>
    <x v="9"/>
    <s v="ADMINISTRADORES RESIDENTES"/>
    <s v="RODRIGO VÁSQUEZ MUÑOZ"/>
    <s v="frp_rreyes"/>
    <s v="3-Moderado/Limitado"/>
    <s v="3-Medio"/>
    <s v="Media"/>
    <x v="0"/>
    <s v="INSTITUTO PROFESIONAL DE CHILE SA"/>
    <s v="GAMA / Respaldo servidores - IPCHILE"/>
    <s v="27/12/2023 10:38:18"/>
    <s v="27/12/2023 10:42:03"/>
    <x v="0"/>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s v="CUMPLE"/>
    <s v="NO CUMPLE"/>
    <x v="0"/>
    <s v="NO CUMPLE"/>
    <s v="NO CUMPLE"/>
    <s v="NO CUMPLE"/>
    <s v="NO CUMPLE"/>
    <x v="0"/>
    <s v="NO CUMPLE"/>
    <s v="CUMPLE"/>
  </r>
  <r>
    <s v="INC000002519949"/>
    <s v="HOUSING"/>
    <x v="15"/>
    <s v="APQ ACCESOS"/>
    <s v="LUIS O MORALES ARENAS"/>
    <s v="tct_luimoa"/>
    <s v="4-Menor/Localizado"/>
    <s v="4-Baja"/>
    <s v="Baja"/>
    <x v="0"/>
    <s v="TELEFONICA EMPRESAS DE CHILE SA"/>
    <s v="SE GENERA TICKET DE SUPERVISION PARA CLIENTE CEPECH / DUOC"/>
    <s v="27/12/2023 12:07:47"/>
    <s v="27/12/2023 12:09:18"/>
    <x v="0"/>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s v="CUMPLE"/>
    <s v="NO CUMPLE"/>
    <x v="0"/>
    <s v="NO CUMPLE"/>
    <s v="NO CUMPLE"/>
    <s v="CUMPLE"/>
    <s v="NO CUMPLE"/>
    <x v="0"/>
    <s v="NO CUMPLE"/>
    <s v="NO CUMPLE"/>
  </r>
  <r>
    <s v="INC000002519953"/>
    <s v="RED INTERNA"/>
    <x v="0"/>
    <s v="APQ ACCESOS"/>
    <s v="CRISTOPHER MALDONADO ROMERO"/>
    <s v="tct_cmaldo"/>
    <s v="4-Menor/Localizado"/>
    <s v="4-Baja"/>
    <s v="Baja"/>
    <x v="0"/>
    <s v="TELEFONICA EMPRESAS DE CHILE SA"/>
    <s v="RONDA TOMA DE TEMPERATURAS SALAS TIC"/>
    <s v="27/12/2023 12:12:57"/>
    <s v="27/12/2023 12:14:18"/>
    <x v="0"/>
    <s v="CDP ANTIGUO 1"/>
    <s v="CDP ANTIGUO 2"/>
    <s v="27/12/2023 12:46:27"/>
    <s v="27/12/2023 23:50:00"/>
    <m/>
    <s v="RONDA REALIZADA"/>
    <d v="1899-12-30T00:00:00"/>
    <d v="1899-12-30T00:00:00"/>
    <d v="1899-12-30T00:00:00"/>
    <s v=""/>
    <s v="Cumplido"/>
    <m/>
    <m/>
    <m/>
    <m/>
    <m/>
    <d v="2023-11-22T00:00:00"/>
    <s v="CUMPLE"/>
    <s v="NO CUMPLE"/>
    <x v="0"/>
    <s v="NO CUMPLE"/>
    <s v="NO CUMPLE"/>
    <s v="CUMPLE"/>
    <s v="NO CUMPLE"/>
    <x v="0"/>
    <s v="NO CUMPLE"/>
    <s v="NO CUMPLE"/>
  </r>
  <r>
    <s v="INC000002519966"/>
    <s v="VPN IP - MPLS"/>
    <x v="9"/>
    <s v="BELIEVE"/>
    <s v="AXEL ANDRADE"/>
    <s v="frp_cnavar"/>
    <s v="3-Moderado/Limitado"/>
    <s v="3-Medio"/>
    <s v="Media"/>
    <x v="0"/>
    <s v="INSTITUTO PROFESIONAL DE CHILE SA"/>
    <s v="GAMA/ Requerimiento Respaldo VM Completo Servidor Múnich - IPCHILE"/>
    <s v="27/12/2023 13:17:17"/>
    <s v="27/12/2023 13:20:11"/>
    <x v="0"/>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s v="NO CUMPLE"/>
    <s v="CUMPLE"/>
    <x v="0"/>
    <s v="NO CUMPLE"/>
    <s v="NO CUMPLE"/>
    <s v="NO CUMPLE"/>
    <s v="CUMPLE"/>
    <x v="0"/>
    <s v="NO CUMPLE"/>
    <s v="NO CUMPLE"/>
  </r>
  <r>
    <s v="INC000002520044"/>
    <s v="HOUSING"/>
    <x v="14"/>
    <s v="BELIEVE"/>
    <s v="CRISTOPHER MALDONADO ROMERO"/>
    <s v="frp_fbalab"/>
    <s v="3-Moderado/Limitado"/>
    <s v="3-Medio"/>
    <s v="Media"/>
    <x v="0"/>
    <s v="UNIVERSIDAD DEL ALBA"/>
    <s v="GESTION DATACENTER/ ACCESOS / UNIVERSIDAD DEL ALBA"/>
    <s v="27/12/2023 11:39:37"/>
    <s v="27/12/2023 11:41:14"/>
    <x v="0"/>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s v="CUMPLE"/>
    <s v="NO CUMPLE"/>
    <x v="0"/>
    <s v="NO CUMPLE"/>
    <s v="NO CUMPLE"/>
    <s v="CUMPLE"/>
    <s v="NO CUMPLE"/>
    <x v="0"/>
    <s v="NO CUMPLE"/>
    <s v="NO CUMPLE"/>
  </r>
  <r>
    <s v="INC000002520058"/>
    <s v="HOUSING"/>
    <x v="14"/>
    <s v="BELIEVE"/>
    <s v="CRISTOPHER MALDONADO ROMERO"/>
    <s v="frp_fbalab"/>
    <s v="3-Moderado/Limitado"/>
    <s v="3-Medio"/>
    <s v="Media"/>
    <x v="0"/>
    <s v="HDI SEGUROS S.A."/>
    <s v="GESTION DATACENTER/ ACCESOS / HDI SEGUROS S.A."/>
    <s v="27/12/2023 11:55:04"/>
    <s v="27/12/2023 11:56:34"/>
    <x v="0"/>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s v="CUMPLE"/>
    <s v="NO CUMPLE"/>
    <x v="0"/>
    <s v="NO CUMPLE"/>
    <s v="NO CUMPLE"/>
    <s v="CUMPLE"/>
    <s v="NO CUMPLE"/>
    <x v="0"/>
    <s v="NO CUMPLE"/>
    <s v="NO CUMPLE"/>
  </r>
  <r>
    <s v="INC000002520059"/>
    <s v="TICKET-INTELIGENTE"/>
    <x v="4"/>
    <s v="GESTION TI"/>
    <s v="PAUL A SEPULVEDA ALVAREZ"/>
    <s v="USR_TSIGHT"/>
    <s v="1-Extenso/Generalizado"/>
    <s v="4-Baja"/>
    <s v="Baja"/>
    <x v="1"/>
    <s v="GPS CHILE SPA"/>
    <s v="gpschi01 - wnprws_gps01 TICKET AUTOMATICO"/>
    <s v="27/12/2023 11:54:49"/>
    <s v="27/12/2023 11:54:49"/>
    <x v="0"/>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s v="NO CUMPLE"/>
    <s v="CUMPLE"/>
    <x v="0"/>
    <s v="NO CUMPLE"/>
    <s v="NO CUMPLE"/>
    <s v="NO CUMPLE"/>
    <s v="NO CUMPLE"/>
    <x v="1"/>
    <s v="NO CUMPLE"/>
    <s v="NO CUMPLE"/>
  </r>
  <r>
    <s v="INC000002520124"/>
    <s v="VPN IP - MPLS"/>
    <x v="4"/>
    <s v="GESTION HD"/>
    <s v="GIOVANNI D ROCCO VALENZUELA"/>
    <s v="frp_spevel"/>
    <s v="3-Moderado/Limitado"/>
    <s v="3-Medio"/>
    <s v="Media"/>
    <x v="0"/>
    <s v="TELEFONICA GLOBAL TECHNOLOGY S.A.AGENCIA EN CHILE"/>
    <s v="HD/TELEFONICA - Cuenta local bloqueada SISTEMA_INVENTARIO 172.29.100.118"/>
    <s v="27/12/2023 12:15:44"/>
    <s v="27/12/2023 12:20:50"/>
    <x v="0"/>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s v="NO CUMPLE"/>
    <s v="CUMPLE"/>
    <x v="0"/>
    <s v="NO CUMPLE"/>
    <s v="NO CUMPLE"/>
    <s v="NO CUMPLE"/>
    <s v="CUMPLE"/>
    <x v="0"/>
    <s v="NO CUMPLE"/>
    <s v="NO CUMPLE"/>
  </r>
  <r>
    <s v="INC000002520164"/>
    <s v="HOUSING"/>
    <x v="19"/>
    <s v="BELIEVE"/>
    <s v="SEBASTIAN A JARA VIDAL"/>
    <s v="frp_fbalab"/>
    <s v="3-Moderado/Limitado"/>
    <s v="3-Medio"/>
    <s v="Media"/>
    <x v="0"/>
    <s v="INELCOM CHILE SA"/>
    <s v="GESTION DATACENTER/ ACCESOS / INELCOM CHILE SA"/>
    <s v="27/12/2023 13:48:12"/>
    <s v="27/12/2023 13:49:28"/>
    <x v="0"/>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s v="CUMPLE"/>
    <s v="NO CUMPLE"/>
    <x v="0"/>
    <s v="NO CUMPLE"/>
    <s v="NO CUMPLE"/>
    <s v="CUMPLE"/>
    <s v="NO CUMPLE"/>
    <x v="0"/>
    <s v="NO CUMPLE"/>
    <s v="NO CUMPLE"/>
  </r>
  <r>
    <s v="INC000002520177"/>
    <s v="HOUSING"/>
    <x v="19"/>
    <s v="BELIEVE"/>
    <s v="SEBASTIAN A JARA VIDAL"/>
    <s v="frp_fbalab"/>
    <s v="3-Moderado/Limitado"/>
    <s v="3-Medio"/>
    <s v="Media"/>
    <x v="0"/>
    <s v="TELEFONICA EMPRESAS DE CHILE SA"/>
    <s v="GESTION DATACENTER/ ACCESOS / TELEFONICA EMPRESAS DE CHILE SA"/>
    <s v="27/12/2023 15:03:57"/>
    <s v="27/12/2023 15:05:25"/>
    <x v="0"/>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s v="CUMPLE"/>
    <s v="NO CUMPLE"/>
    <x v="0"/>
    <s v="NO CUMPLE"/>
    <s v="NO CUMPLE"/>
    <s v="CUMPLE"/>
    <s v="NO CUMPLE"/>
    <x v="0"/>
    <s v="NO CUMPLE"/>
    <s v="NO CUMPLE"/>
  </r>
  <r>
    <s v="INC000002520182"/>
    <s v="VPN IP - MPLS"/>
    <x v="4"/>
    <s v="BELIEVE"/>
    <s v="GIOVANNI D ROCCO VALENZUELA"/>
    <s v="frp_pcamay"/>
    <s v="4-Menor/Localizado"/>
    <s v="4-Baja"/>
    <s v="Baja"/>
    <x v="0"/>
    <s v="TELEFONICA CYBERSECURITY TECH CHILE SPA"/>
    <s v="REQ / SOC / PROBLEMAS CON VPN"/>
    <s v="27/12/2023 15:20:00"/>
    <s v="27/12/2023 15:22:10"/>
    <x v="0"/>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s v="NO CUMPLE"/>
    <s v="CUMPLE"/>
    <x v="0"/>
    <s v="NO CUMPLE"/>
    <s v="NO CUMPLE"/>
    <s v="NO CUMPLE"/>
    <s v="CUMPLE"/>
    <x v="0"/>
    <s v="NO CUMPLE"/>
    <s v="NO CUMPLE"/>
  </r>
  <r>
    <s v="INC000002520218"/>
    <s v="HOSTING VIRTUAL"/>
    <x v="7"/>
    <s v="DUOC TICKET AUTOMATICO"/>
    <s v="DAVID MATELUNA"/>
    <s v="frp_lmosqu"/>
    <s v="3-Moderado/Limitado"/>
    <s v="4-Baja"/>
    <s v="Baja"/>
    <x v="0"/>
    <s v="FUNDACION INSTITUTO PROFESIONAL DUOC UC"/>
    <s v="REQ | DUOC | RE: INC000002520108 Urgencia: Media | Reporte recursos OCI"/>
    <s v="27/12/2023 12:41:36"/>
    <s v="27/12/2023 12:44:47"/>
    <x v="0"/>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s v="NO CUMPLE"/>
    <s v="CUMPLE"/>
    <x v="0"/>
    <s v="NO CUMPLE"/>
    <s v="NO CUMPLE"/>
    <s v="NO CUMPLE"/>
    <s v="CUMPLE"/>
    <x v="0"/>
    <s v="NO CUMPLE"/>
    <s v="NO CUMPLE"/>
  </r>
  <r>
    <s v="INC000002520312"/>
    <s v="HOUSING"/>
    <x v="16"/>
    <s v="BELIEVE"/>
    <s v="FERNEY D GARZON PEÑA"/>
    <s v="frp_jolsso"/>
    <s v="3-Moderado/Limitado"/>
    <s v="3-Medio"/>
    <s v="Media"/>
    <x v="0"/>
    <s v="TELEFONICA EMPRESAS DE CHILE SA"/>
    <s v="GESTION DATACENTER/ ACCESOS /TELEFONICA EMPRESAS DE CHILE SA"/>
    <s v="27/12/2023 13:36:08"/>
    <s v="27/12/2023 13:37:36"/>
    <x v="0"/>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s v="CUMPLE"/>
    <s v="NO CUMPLE"/>
    <x v="0"/>
    <s v="NO CUMPLE"/>
    <s v="NO CUMPLE"/>
    <s v="CUMPLE"/>
    <s v="NO CUMPLE"/>
    <x v="0"/>
    <s v="NO CUMPLE"/>
    <s v="NO CUMPLE"/>
  </r>
  <r>
    <s v="INC000002520328"/>
    <s v="HOUSING"/>
    <x v="19"/>
    <s v="BELIEVE"/>
    <s v="SEBASTIAN A JARA VIDAL"/>
    <s v="frp_jolsso"/>
    <s v="3-Moderado/Limitado"/>
    <s v="3-Medio"/>
    <s v="Media"/>
    <x v="0"/>
    <s v="EQUIPOS ELECTRONICOS Y COMPUTACION SA"/>
    <s v="GESTION DATACENTER/ ACCESOS /EQUIPOS ELECTRONICOS Y COMPUTACION SA"/>
    <s v="27/12/2023 14:36:00"/>
    <s v="27/12/2023 14:37:42"/>
    <x v="0"/>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s v="CUMPLE"/>
    <s v="NO CUMPLE"/>
    <x v="0"/>
    <s v="NO CUMPLE"/>
    <s v="NO CUMPLE"/>
    <s v="CUMPLE"/>
    <s v="NO CUMPLE"/>
    <x v="0"/>
    <s v="NO CUMPLE"/>
    <s v="NO CUMPLE"/>
  </r>
  <r>
    <s v="INC000002520347"/>
    <s v="HOUSING"/>
    <x v="19"/>
    <s v="BELIEVE"/>
    <s v="SEBASTIAN A JARA VIDAL"/>
    <s v="frp_jolsso"/>
    <s v="3-Moderado/Limitado"/>
    <s v="3-Medio"/>
    <s v="Media"/>
    <x v="0"/>
    <s v="CIBERGESTION CHILE S.A."/>
    <s v="GESTION DATACENTER/ ACCESOS /CIBERGESTION CHILE S.A."/>
    <s v="27/12/2023 15:23:23"/>
    <s v="27/12/2023 15:25:20"/>
    <x v="0"/>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s v="CUMPLE"/>
    <s v="NO CUMPLE"/>
    <x v="0"/>
    <s v="NO CUMPLE"/>
    <s v="NO CUMPLE"/>
    <s v="CUMPLE"/>
    <s v="NO CUMPLE"/>
    <x v="0"/>
    <s v="NO CUMPLE"/>
    <s v="NO CUMPLE"/>
  </r>
  <r>
    <s v="INC000002520350"/>
    <s v="HOUSING"/>
    <x v="19"/>
    <s v="BELIEVE"/>
    <s v="SEBASTIAN A JARA VIDAL"/>
    <s v="frp_jolsso"/>
    <s v="3-Moderado/Limitado"/>
    <s v="3-Medio"/>
    <s v="Media"/>
    <x v="0"/>
    <s v="EQUIPOS ELECTRONICOS Y COMPUTACION SA"/>
    <s v="GESTION DATACENTER/ ACCESOS /EQUIPOS ELECTRONICOS Y COMPUTACION SA"/>
    <s v="27/12/2023 15:32:24"/>
    <s v="27/12/2023 15:34:13"/>
    <x v="0"/>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s v="CUMPLE"/>
    <s v="NO CUMPLE"/>
    <x v="0"/>
    <s v="NO CUMPLE"/>
    <s v="NO CUMPLE"/>
    <s v="CUMPLE"/>
    <s v="NO CUMPLE"/>
    <x v="0"/>
    <s v="NO CUMPLE"/>
    <s v="NO CUMPLE"/>
  </r>
  <r>
    <s v="INC000002520453"/>
    <s v="MONITOREO"/>
    <x v="23"/>
    <s v="SM OPERACIONES"/>
    <s v="JUAN P SEGURA VARGAS"/>
    <s v="tct_decruz"/>
    <s v="4-Menor/Localizado"/>
    <s v="4-Baja"/>
    <s v="Baja"/>
    <x v="0"/>
    <s v="TELEFONICA GLOBAL TECHNOLOGY S.A.AGENCIA EN CHILE"/>
    <s v="ALERTAS DE MONITOREO 27-12-2023"/>
    <s v="27/12/2023 15:18:00"/>
    <s v="27/12/2023 15:20:35"/>
    <x v="0"/>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s v="CUMPLE"/>
    <s v="NO CUMPLE"/>
    <x v="0"/>
    <s v="NO CUMPLE"/>
    <s v="NO CUMPLE"/>
    <s v="CUMPLE"/>
    <s v="NO CUMPLE"/>
    <x v="0"/>
    <s v="NO CUMPLE"/>
    <s v="NO CUMPLE"/>
  </r>
  <r>
    <s v="INC000002520483"/>
    <s v="RED INTERNA"/>
    <x v="1"/>
    <s v="APQ ACCESOS"/>
    <s v="CARLOS F ARAYA RAMIREZ"/>
    <s v="tct_cararr"/>
    <s v="4-Menor/Localizado"/>
    <s v="4-Baja"/>
    <s v="Baja"/>
    <x v="0"/>
    <s v="TELEFONICA CYBERSECURITY TECH CHILE SPA"/>
    <s v="RONDA INSPECTIVA"/>
    <s v="27/12/2023 15:48:59"/>
    <s v="27/12/2023 15:49:37"/>
    <x v="0"/>
    <s v="CDP ANTIGUO 1"/>
    <s v="CDP ANTIGUO 2"/>
    <s v="27/12/2023 16:05:32"/>
    <s v="27/12/2023 23:50:00"/>
    <m/>
    <s v="RONDA REALIZADA"/>
    <d v="1899-12-30T00:00:00"/>
    <d v="1899-12-30T00:00:00"/>
    <d v="1899-12-30T00:00:00"/>
    <s v=""/>
    <s v="Cumplido"/>
    <m/>
    <m/>
    <m/>
    <m/>
    <m/>
    <d v="2023-11-22T00:00:00"/>
    <s v="CUMPLE"/>
    <s v="NO CUMPLE"/>
    <x v="0"/>
    <s v="NO CUMPLE"/>
    <s v="NO CUMPLE"/>
    <s v="CUMPLE"/>
    <s v="NO CUMPLE"/>
    <x v="0"/>
    <s v="NO CUMPLE"/>
    <s v="NO CUMPLE"/>
  </r>
  <r>
    <s v="INC000002520523"/>
    <s v="OFFICE365"/>
    <x v="4"/>
    <s v="OPERACION N1"/>
    <s v="ALEJANDRO ACEVEDO VALENZUELA"/>
    <s v="tct_aaceve"/>
    <s v="4-Menor/Localizado"/>
    <s v="4-Baja"/>
    <s v="Baja"/>
    <x v="0"/>
    <s v="TELEFONICA GLOBAL TECHNOLOGY S.A.AGENCIA EN CHILE"/>
    <s v="Creación app azure Reunión Formativa."/>
    <s v="27/12/2023 15:57:48"/>
    <s v="27/12/2023 16:00:28"/>
    <x v="0"/>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s v="CUMPLE"/>
    <s v="NO CUMPLE"/>
    <x v="0"/>
    <s v="NO CUMPLE"/>
    <s v="NO CUMPLE"/>
    <s v="CUMPLE"/>
    <s v="NO CUMPLE"/>
    <x v="0"/>
    <s v="NO CUMPLE"/>
    <s v="NO CUMPLE"/>
  </r>
  <r>
    <s v="INC000002520542"/>
    <s v="RED INTERNA"/>
    <x v="0"/>
    <s v="APQ ACCESOS"/>
    <s v="CRISTOPHER MALDONADO ROMERO"/>
    <s v="tct_cmaldo"/>
    <s v="4-Menor/Localizado"/>
    <s v="4-Baja"/>
    <s v="Baja"/>
    <x v="0"/>
    <s v="TELEFONICA EMPRESAS DE CHILE SA"/>
    <s v="RONDA TOMA DE TEMPERATURAS SALAS TIC"/>
    <s v="27/12/2023 16:25:54"/>
    <s v="27/12/2023 16:26:56"/>
    <x v="0"/>
    <s v="CDP ANTIGUO 1"/>
    <s v="CDP ANTIGUO 2"/>
    <s v="27/12/2023 17:01:50"/>
    <s v="27/12/2023 23:50:00"/>
    <m/>
    <s v="RONDA REALIZADA"/>
    <d v="1899-12-30T00:00:00"/>
    <d v="1899-12-30T00:00:00"/>
    <d v="1899-12-30T00:00:00"/>
    <s v=""/>
    <s v="Cumplido"/>
    <m/>
    <m/>
    <m/>
    <m/>
    <m/>
    <d v="2023-11-23T00:00:00"/>
    <s v="CUMPLE"/>
    <s v="NO CUMPLE"/>
    <x v="0"/>
    <s v="NO CUMPLE"/>
    <s v="NO CUMPLE"/>
    <s v="CUMPLE"/>
    <s v="NO CUMPLE"/>
    <x v="0"/>
    <s v="NO CUMPLE"/>
    <s v="NO CUMPLE"/>
  </r>
  <r>
    <s v="INC000002520551"/>
    <s v="RED INTERNA"/>
    <x v="0"/>
    <s v="APQ ACCESOS"/>
    <s v="CRISTOPHER MALDONADO ROMERO"/>
    <s v="tct_cmaldo"/>
    <s v="4-Menor/Localizado"/>
    <s v="4-Baja"/>
    <s v="Baja"/>
    <x v="0"/>
    <s v="TELEFONICA EMPRESAS DE CHILE SA"/>
    <s v="RONDA TOMA DE TEMPERATURAS SALAS TIC"/>
    <s v="27/12/2023 17:02:15"/>
    <s v="27/12/2023 17:03:23"/>
    <x v="0"/>
    <s v="CDP ANTIGUO 1"/>
    <s v="CDP ANTIGUO 2"/>
    <s v="27/12/2023 19:15:29"/>
    <s v="27/12/2023 23:50:00"/>
    <m/>
    <s v="RONDA REALIZADA"/>
    <d v="1899-12-30T00:00:00"/>
    <d v="1899-12-30T00:00:00"/>
    <d v="1899-12-30T00:00:00"/>
    <s v=""/>
    <s v="Cumplido"/>
    <m/>
    <m/>
    <m/>
    <m/>
    <m/>
    <d v="2023-11-22T00:00:00"/>
    <s v="CUMPLE"/>
    <s v="NO CUMPLE"/>
    <x v="0"/>
    <s v="NO CUMPLE"/>
    <s v="NO CUMPLE"/>
    <s v="CUMPLE"/>
    <s v="NO CUMPLE"/>
    <x v="0"/>
    <s v="NO CUMPLE"/>
    <s v="NO CUMPLE"/>
  </r>
  <r>
    <s v="INC000002520553"/>
    <s v="RED INTERNA"/>
    <x v="0"/>
    <s v="APQ ACCESOS"/>
    <s v="CRISTOPHER MALDONADO ROMERO"/>
    <s v="tct_cmaldo"/>
    <s v="4-Menor/Localizado"/>
    <s v="4-Baja"/>
    <s v="Baja"/>
    <x v="0"/>
    <s v="TELEFONICA EMPRESAS DE CHILE SA"/>
    <s v="RONDA TOMA DE TEMPERATURAS SALAS TIC"/>
    <s v="27/12/2023 17:03:43"/>
    <s v="27/12/2023 17:04:35"/>
    <x v="0"/>
    <s v="CDP ANTIGUO 1"/>
    <s v="CDP ANTIGUO 2"/>
    <s v="27/12/2023 19:23:38"/>
    <s v="27/12/2023 23:50:00"/>
    <m/>
    <s v="RONDA REALIZADA"/>
    <d v="1899-12-30T00:00:00"/>
    <d v="1899-12-30T00:00:00"/>
    <d v="1899-12-30T00:00:00"/>
    <s v=""/>
    <s v="Cumplido"/>
    <m/>
    <m/>
    <m/>
    <m/>
    <m/>
    <d v="2023-11-22T00:00:00"/>
    <s v="CUMPLE"/>
    <s v="NO CUMPLE"/>
    <x v="0"/>
    <s v="NO CUMPLE"/>
    <s v="NO CUMPLE"/>
    <s v="CUMPLE"/>
    <s v="NO CUMPLE"/>
    <x v="0"/>
    <s v="NO CUMPLE"/>
    <s v="NO CUMPLE"/>
  </r>
  <r>
    <s v="INC000002520562"/>
    <s v="VPN IP - MPLS"/>
    <x v="17"/>
    <s v="GESTION HD"/>
    <s v="EWALD R GALAZ MILLALEO"/>
    <s v="frp_spevel"/>
    <s v="3-Moderado/Limitado"/>
    <s v="3-Medio"/>
    <s v="Media"/>
    <x v="0"/>
    <s v="FUNDACION RED DE SALUD DE LA UNIVERSIDAD DE ANTOFAGASTA"/>
    <s v="HD/reseteo de contraseña"/>
    <s v="27/12/2023 17:24:02"/>
    <s v="27/12/2023 17:26:33"/>
    <x v="0"/>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s v="NO CUMPLE"/>
    <s v="CUMPLE"/>
    <x v="0"/>
    <s v="NO CUMPLE"/>
    <s v="NO CUMPLE"/>
    <s v="NO CUMPLE"/>
    <s v="NO CUMPLE"/>
    <x v="0"/>
    <s v="NO CUMPLE"/>
    <s v="CUMPLE"/>
  </r>
  <r>
    <s v="INC000002520574"/>
    <s v="SEGURIDAD"/>
    <x v="4"/>
    <s v="SSO"/>
    <s v="GIOVANNI D ROCCO VALENZUELA"/>
    <s v="tct_lfrome"/>
    <s v="2-Significativo/Amplio"/>
    <s v="2-Alta"/>
    <s v="Alta"/>
    <x v="0"/>
    <s v="TELEFONICA CYBERSECURITY TECH CHILE SPA"/>
    <s v="Solicitud de Apagado de Servidor"/>
    <s v="27/12/2023 17:43:25"/>
    <s v="27/12/2023 17:44:54"/>
    <x v="0"/>
    <s v="SOC Empresas"/>
    <s v="Marca"/>
    <s v="28/12/2023 12:48:15"/>
    <s v="28/12/2023 23:50:00"/>
    <s v="Nos solicita apoyo con :"/>
    <m/>
    <d v="1899-12-30T18:14:00"/>
    <d v="1899-12-30T19:04:50"/>
    <d v="1899-12-30T00:50:50"/>
    <s v=""/>
    <s v="Cumplido"/>
    <m/>
    <m/>
    <m/>
    <m/>
    <m/>
    <d v="2023-11-22T00:00:00"/>
    <s v="CUMPLE"/>
    <s v="NO CUMPLE"/>
    <x v="0"/>
    <s v="NO CUMPLE"/>
    <s v="NO CUMPLE"/>
    <s v="NO CUMPLE"/>
    <s v="NO CUMPLE"/>
    <x v="0"/>
    <s v="CUMPLE"/>
    <s v="NO CUMPLE"/>
  </r>
  <r>
    <s v="INC000002520594"/>
    <s v="HOUSING"/>
    <x v="19"/>
    <s v="BELIEVE"/>
    <s v="SEBASTIAN A JARA VIDAL"/>
    <s v="frp_jolsso"/>
    <s v="3-Moderado/Limitado"/>
    <s v="3-Medio"/>
    <s v="Media"/>
    <x v="0"/>
    <s v="CELULOSA ARAUCO Y CONSTITUCION S A"/>
    <s v="GESTION DATACENTER/ ACCESOS /CELULOSA ARAUCO Y CONSTITUCION S A"/>
    <s v="27/12/2023 18:54:30"/>
    <s v="27/12/2023 18:55:55"/>
    <x v="0"/>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s v="CUMPLE"/>
    <s v="NO CUMPLE"/>
    <x v="0"/>
    <s v="NO CUMPLE"/>
    <s v="NO CUMPLE"/>
    <s v="CUMPLE"/>
    <s v="NO CUMPLE"/>
    <x v="0"/>
    <s v="NO CUMPLE"/>
    <s v="NO CUMPLE"/>
  </r>
  <r>
    <s v="INC000002520665"/>
    <s v="HOUSING"/>
    <x v="15"/>
    <s v="APQ ACCESOS"/>
    <s v="LUIS O MORALES ARENAS"/>
    <s v="tct_luimoa"/>
    <s v="4-Menor/Localizado"/>
    <s v="4-Baja"/>
    <s v="Baja"/>
    <x v="0"/>
    <s v="TELEFONICA EMPRESAS DE CHILE SA"/>
    <s v="SE GENERA TICKET POR REVISION Y TOMA DE ALARMA DE CLIENTES"/>
    <s v="27/12/2023 17:52:38"/>
    <s v="27/12/2023 17:54:08"/>
    <x v="0"/>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s v="CUMPLE"/>
    <s v="NO CUMPLE"/>
    <x v="0"/>
    <s v="NO CUMPLE"/>
    <s v="NO CUMPLE"/>
    <s v="CUMPLE"/>
    <s v="NO CUMPLE"/>
    <x v="0"/>
    <s v="NO CUMPLE"/>
    <s v="NO CUMPLE"/>
  </r>
  <r>
    <s v="INC000002520673"/>
    <s v="HOUSING"/>
    <x v="16"/>
    <s v="BELIEVE"/>
    <s v="JOSE G MARQUEZ MARCANO"/>
    <s v="frp_fbalab"/>
    <s v="3-Moderado/Limitado"/>
    <s v="3-Medio"/>
    <s v="Media"/>
    <x v="0"/>
    <s v="HUAWEI CHILE S A"/>
    <s v="GESTION DATACENTER/ ACCESOS / HUAWEI CHILE S A"/>
    <s v="27/12/2023 18:13:46"/>
    <s v="27/12/2023 18:14:49"/>
    <x v="0"/>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s v="CUMPLE"/>
    <s v="NO CUMPLE"/>
    <x v="0"/>
    <s v="NO CUMPLE"/>
    <s v="NO CUMPLE"/>
    <s v="NO CUMPLE"/>
    <s v="CUMPLE"/>
    <x v="0"/>
    <s v="NO CUMPLE"/>
    <s v="NO CUMPLE"/>
  </r>
  <r>
    <s v="INC000002520699"/>
    <s v="VPN IP - MPLS"/>
    <x v="17"/>
    <s v="GESTION HD"/>
    <s v="NICOLAS A SAAVEDRA EGUILUZ"/>
    <s v="frp_dalcap"/>
    <s v="4-Menor/Localizado"/>
    <s v="4-Baja"/>
    <s v="Baja"/>
    <x v="0"/>
    <s v="NUTRISCO CHILE SA"/>
    <s v="REQ / OT a transportar a PRD // OEDK925238 // OEDK925217"/>
    <s v="27/12/2023 23:12:59"/>
    <s v="27/12/2023 23:17:02"/>
    <x v="0"/>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s v="CUMPLE"/>
    <s v="NO CUMPLE"/>
    <x v="0"/>
    <s v="NO CUMPLE"/>
    <s v="NO CUMPLE"/>
    <s v="NO CUMPLE"/>
    <s v="NO CUMPLE"/>
    <x v="0"/>
    <s v="CUMPLE"/>
    <s v="NO CUMPLE"/>
  </r>
  <r>
    <s v="INC000002520703"/>
    <s v="HOUSING"/>
    <x v="19"/>
    <s v="BELIEVE"/>
    <s v="EDUARDO A NUÑEZ LAMOZA"/>
    <s v="frp_jreyna"/>
    <s v="3-Moderado/Limitado"/>
    <s v="3-Medio"/>
    <s v="Media"/>
    <x v="0"/>
    <s v="BRINK S CHILE S A"/>
    <s v="GESTION DATACENTER/ ACCESOS  / Brinks Chile"/>
    <s v="27/12/2023 23:54:50"/>
    <s v="27/12/2023 23:55:52"/>
    <x v="0"/>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s v="NO CUMPLE"/>
    <s v="NO CUMPLE"/>
    <x v="1"/>
    <s v="NO CUMPLE"/>
    <s v="NO CUMPLE"/>
    <s v="NO CUMPLE"/>
    <s v="NO CUMPLE"/>
    <x v="1"/>
    <s v="NO CUMPLE"/>
    <s v="NO CUMPLE"/>
  </r>
  <r>
    <s v="INC000002520735"/>
    <s v="HOSTING VIRTUAL"/>
    <x v="13"/>
    <s v="SM OPERACIONES"/>
    <s v="PABLO N OLIVA ALARCON"/>
    <s v="tct_decruz"/>
    <s v="4-Menor/Localizado"/>
    <s v="4-Baja"/>
    <s v="Baja"/>
    <x v="0"/>
    <s v="BITUMIX S.A."/>
    <s v="Recursos cliente Bitumix"/>
    <s v="27/12/2023 16:53:53"/>
    <s v="27/12/2023 16:57:08"/>
    <x v="0"/>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s v="NO CUMPLE"/>
    <s v="NO CUMPLE"/>
    <x v="0"/>
    <s v="CUMPLE"/>
    <s v="NO CUMPLE"/>
    <s v="NO CUMPLE"/>
    <s v="NO CUMPLE"/>
    <x v="0"/>
    <s v="CUMPLE"/>
    <s v="NO CUMPLE"/>
  </r>
  <r>
    <s v="INC000002520747"/>
    <s v="INFRAESTRUCTURA DC"/>
    <x v="8"/>
    <s v="APQ ACCESOS"/>
    <s v="JONATHAN A MARQUEZ ASTENGO"/>
    <s v="tct_jmarqu"/>
    <s v="4-Menor/Localizado"/>
    <s v="4-Baja"/>
    <s v="Baja"/>
    <x v="0"/>
    <s v="TELEFONICA CYBERSECURITY TECH CHILE SPA"/>
    <s v="FACTIBILIDAD VOY Y DATOS/CRQ 80420"/>
    <s v="27/12/2023 17:09:23"/>
    <s v="27/12/2023 17:09:25"/>
    <x v="0"/>
    <s v="CDP ANTIGUO 1"/>
    <s v="CDP ANTIGUO 2"/>
    <s v="27/12/2023 17:21:45"/>
    <s v="27/12/2023 23:50:00"/>
    <s v="FACTIBILIDAD PARA INGRESO DE EQUIPOS"/>
    <s v="FACTIBILIDAD ENVIADA"/>
    <d v="1899-12-30T00:00:00"/>
    <d v="1899-12-30T00:00:00"/>
    <d v="1899-12-30T00:00:00"/>
    <s v=""/>
    <s v="Cumplido"/>
    <m/>
    <m/>
    <m/>
    <m/>
    <m/>
    <d v="2023-11-23T00:00:00"/>
    <s v="CUMPLE"/>
    <s v="NO CUMPLE"/>
    <x v="0"/>
    <s v="NO CUMPLE"/>
    <s v="NO CUMPLE"/>
    <s v="CUMPLE"/>
    <s v="NO CUMPLE"/>
    <x v="0"/>
    <s v="NO CUMPLE"/>
    <s v="NO CUMPLE"/>
  </r>
  <r>
    <s v="INC000002520762"/>
    <s v="VPN IP - MPLS"/>
    <x v="13"/>
    <s v="GESTION HD"/>
    <s v="ANGEL CASTRO CABRERA"/>
    <s v="frp_fpetro"/>
    <s v="3-Moderado/Limitado"/>
    <s v="3-Medio"/>
    <s v="Media"/>
    <x v="0"/>
    <s v="TELEFONICA GLOBAL TECHNOLOGY S.A.AGENCIA EN CHILE"/>
    <s v="HD/creación de port Group"/>
    <s v="27/12/2023 17:22:51"/>
    <s v="27/12/2023 17:24:57"/>
    <x v="0"/>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s v="CUMPLE"/>
    <s v="NO CUMPLE"/>
    <x v="0"/>
    <s v="NO CUMPLE"/>
    <s v="NO CUMPLE"/>
    <s v="NO CUMPLE"/>
    <s v="NO CUMPLE"/>
    <x v="0"/>
    <s v="NO CUMPLE"/>
    <s v="CUMPLE"/>
  </r>
  <r>
    <s v="INC000002520771"/>
    <s v="VPN IP - MPLS"/>
    <x v="2"/>
    <s v="GESTION HD"/>
    <s v="JUAN PABLO PAZ GOMPERTZ"/>
    <s v="frp_fpetro"/>
    <s v="3-Moderado/Limitado"/>
    <s v="3-Medio"/>
    <s v="Media"/>
    <x v="0"/>
    <s v="TELEFONICA GLOBAL TECHNOLOGY S.A.AGENCIA EN CHILE"/>
    <s v="HD/Ventisqueros//PVLaN sitio cotingencia"/>
    <s v="27/12/2023 17:29:00"/>
    <s v="27/12/2023 17:31:15"/>
    <x v="0"/>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s v="CUMPLE"/>
    <s v="NO CUMPLE"/>
    <x v="0"/>
    <s v="NO CUMPLE"/>
    <s v="NO CUMPLE"/>
    <s v="CUMPLE"/>
    <s v="NO CUMPLE"/>
    <x v="0"/>
    <s v="NO CUMPLE"/>
    <s v="NO CUMPLE"/>
  </r>
  <r>
    <s v="INC000002520970"/>
    <s v="HOUSING"/>
    <x v="16"/>
    <s v="BELIEVE"/>
    <s v="FERNEY D GARZON PEÑA"/>
    <s v="frp_fbalab"/>
    <s v="3-Moderado/Limitado"/>
    <s v="3-Medio"/>
    <s v="Media"/>
    <x v="0"/>
    <s v="HUAWEI CHILE S A"/>
    <s v="GESTION DATACENTER/ ACCESOS / HUAWEI CHILE S A"/>
    <s v="28/12/2023 9:08:57"/>
    <s v="28/12/2023 9:10:58"/>
    <x v="0"/>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s v="CUMPLE"/>
    <s v="NO CUMPLE"/>
    <x v="0"/>
    <s v="NO CUMPLE"/>
    <s v="NO CUMPLE"/>
    <s v="NO CUMPLE"/>
    <s v="CUMPLE"/>
    <x v="0"/>
    <s v="NO CUMPLE"/>
    <s v="NO CUMPLE"/>
  </r>
  <r>
    <s v="INC000002521075"/>
    <s v="HOUSING"/>
    <x v="15"/>
    <s v="APQ ACCESOS"/>
    <s v="JOSE G MARQUEZ MARCANO"/>
    <s v="tct_josmam"/>
    <s v="4-Menor/Localizado"/>
    <s v="4-Baja"/>
    <s v="Baja"/>
    <x v="0"/>
    <s v="TELEFONICA EMPRESAS DE CHILE SA"/>
    <s v="RONDA Y REVISION DE SALAS"/>
    <s v="27/12/2023 23:57:31"/>
    <s v="27/12/2023 23:58:38"/>
    <x v="0"/>
    <s v="CDP ANTIGUO 1"/>
    <s v="CDP ANTIGUO 2"/>
    <s v="28/12/2023 0:00:21"/>
    <s v="28/12/2023 23:50:00"/>
    <s v="RONDA Y REVISION DE SALAS"/>
    <s v="RONDAS REALIZADAS"/>
    <d v="1899-12-30T00:01:16"/>
    <d v="1899-12-30T00:02:50"/>
    <d v="1899-12-30T00:01:34"/>
    <s v=""/>
    <s v="Cumplido"/>
    <m/>
    <m/>
    <m/>
    <m/>
    <m/>
    <d v="2023-11-23T00:00:00"/>
    <s v="CUMPLE"/>
    <s v="NO CUMPLE"/>
    <x v="0"/>
    <s v="NO CUMPLE"/>
    <s v="NO CUMPLE"/>
    <s v="CUMPLE"/>
    <s v="NO CUMPLE"/>
    <x v="0"/>
    <s v="NO CUMPLE"/>
    <s v="NO CUMPLE"/>
  </r>
  <r>
    <s v="INC000002521077"/>
    <s v="HOUSING"/>
    <x v="16"/>
    <s v="BELIEVE"/>
    <s v="JOSE G MARQUEZ MARCANO"/>
    <s v="frp_jcruzy"/>
    <s v="3-Moderado/Limitado"/>
    <s v="3-Medio"/>
    <s v="Media"/>
    <x v="1"/>
    <s v="TELEFONICA INTERNACIONAL CHILE SA"/>
    <s v="GESTION DATACENTER/ ACCESOS  / ARAUCO"/>
    <s v="28/12/2023 0:04:27"/>
    <s v="28/12/2023 0:14:36"/>
    <x v="0"/>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s v="CUMPLE"/>
    <s v="NO CUMPLE"/>
    <x v="0"/>
    <s v="NO CUMPLE"/>
    <s v="NO CUMPLE"/>
    <s v="NO CUMPLE"/>
    <s v="NO CUMPLE"/>
    <x v="1"/>
    <s v="NO CUMPLE"/>
    <s v="NO CUMPLE"/>
  </r>
  <r>
    <s v="INC000002521080"/>
    <s v="HOUSING"/>
    <x v="15"/>
    <s v="APQ ACCESOS"/>
    <s v="JOSE G MARQUEZ MARCANO"/>
    <s v="tct_josmam"/>
    <s v="4-Menor/Localizado"/>
    <s v="4-Baja"/>
    <s v="Baja"/>
    <x v="0"/>
    <s v="TELEFONICA EMPRESAS DE CHILE SA"/>
    <s v="TOMA DE ALARMAS DE CLIENTES"/>
    <s v="28/12/2023 0:01:19"/>
    <s v="28/12/2023 0:03:36"/>
    <x v="0"/>
    <s v="CDP ANTIGUO 1"/>
    <s v="CDP ANTIGUO 2"/>
    <s v="28/12/2023 0:07:00"/>
    <s v="28/12/2023 23:50:00"/>
    <s v="TOMA DE ALARMAS DE CLIENTES"/>
    <s v="TOMA DE ALARMAS REALIZADAS"/>
    <d v="1899-12-30T00:03:07"/>
    <d v="1899-12-30T00:05:41"/>
    <d v="1899-12-30T00:02:34"/>
    <s v=""/>
    <s v="Cumplido"/>
    <m/>
    <m/>
    <m/>
    <m/>
    <m/>
    <d v="2023-11-24T00:00:00"/>
    <s v="CUMPLE"/>
    <s v="NO CUMPLE"/>
    <x v="0"/>
    <s v="NO CUMPLE"/>
    <s v="NO CUMPLE"/>
    <s v="CUMPLE"/>
    <s v="NO CUMPLE"/>
    <x v="0"/>
    <s v="NO CUMPLE"/>
    <s v="NO CUMPLE"/>
  </r>
  <r>
    <s v="INC000002521111"/>
    <s v="VPN IP - MPLS"/>
    <x v="17"/>
    <s v="GESTION HD"/>
    <s v="NICOLAS A SAAVEDRA EGUILUZ"/>
    <s v="frp_dalcap"/>
    <s v="4-Menor/Localizado"/>
    <s v="4-Baja"/>
    <s v="Baja"/>
    <x v="0"/>
    <s v="NUTRISCO CHILE SA"/>
    <s v="REQ / OEDK925203 OT-Paso a PRD Centro DE36"/>
    <s v="28/12/2023 7:23:14"/>
    <s v="28/12/2023 7:26:21"/>
    <x v="0"/>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s v="CUMPLE"/>
    <s v="NO CUMPLE"/>
    <x v="0"/>
    <s v="NO CUMPLE"/>
    <s v="NO CUMPLE"/>
    <s v="CUMPLE"/>
    <s v="NO CUMPLE"/>
    <x v="0"/>
    <s v="NO CUMPLE"/>
    <s v="NO CUMPLE"/>
  </r>
  <r>
    <s v="INC000002521113"/>
    <s v="SAP"/>
    <x v="17"/>
    <s v="CLOUD SAP HANA"/>
    <s v="NICOLAS A SAAVEDRA EGUILUZ"/>
    <s v="tct_nsaave"/>
    <s v="4-Menor/Localizado"/>
    <s v="4-Baja"/>
    <s v="Baja"/>
    <x v="0"/>
    <s v="TELEFONICA EMPRESAS DE CHILE SA"/>
    <s v="Checklist Diario Clientes 28-12-23"/>
    <s v="28/12/2023 8:14:36"/>
    <s v="28/12/2023 8:16:12"/>
    <x v="0"/>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s v="CUMPLE"/>
    <s v="NO CUMPLE"/>
    <x v="0"/>
    <s v="NO CUMPLE"/>
    <s v="NO CUMPLE"/>
    <s v="CUMPLE"/>
    <s v="NO CUMPLE"/>
    <x v="0"/>
    <s v="NO CUMPLE"/>
    <s v="NO CUMPLE"/>
  </r>
  <r>
    <s v="INC000002521125"/>
    <s v="RED INTERNA"/>
    <x v="1"/>
    <s v="APQ ACCESOS"/>
    <s v="CARLOS F ARAYA RAMIREZ"/>
    <s v="tct_cararr"/>
    <s v="4-Menor/Localizado"/>
    <s v="4-Baja"/>
    <s v="Baja"/>
    <x v="0"/>
    <s v="TELEFONICA CYBERSECURITY TECH CHILE SPA"/>
    <s v="RONDA INSPECTIVA"/>
    <s v="28/12/2023 9:28:41"/>
    <s v="28/12/2023 9:29:20"/>
    <x v="0"/>
    <s v="CDP ANTIGUO 1"/>
    <s v="CDP ANTIGUO 2"/>
    <s v="28/12/2023 9:46:02"/>
    <s v="28/12/2023 23:50:00"/>
    <m/>
    <s v="RONDA REALIZADA"/>
    <d v="1899-12-30T00:00:00"/>
    <d v="1899-12-30T00:00:00"/>
    <d v="1899-12-30T00:00:00"/>
    <s v=""/>
    <s v="Cumplido"/>
    <m/>
    <m/>
    <m/>
    <m/>
    <m/>
    <d v="2023-11-22T00:00:00"/>
    <s v="CUMPLE"/>
    <s v="NO CUMPLE"/>
    <x v="0"/>
    <s v="NO CUMPLE"/>
    <s v="NO CUMPLE"/>
    <s v="CUMPLE"/>
    <s v="NO CUMPLE"/>
    <x v="0"/>
    <s v="NO CUMPLE"/>
    <s v="NO CUMPLE"/>
  </r>
  <r>
    <s v="INC000002521128"/>
    <s v="HOUSING"/>
    <x v="1"/>
    <s v="APQ ACCESOS"/>
    <s v="CARLOS F ARAYA RAMIREZ"/>
    <s v="tct_cararr"/>
    <s v="4-Menor/Localizado"/>
    <s v="4-Baja"/>
    <s v="Baja"/>
    <x v="0"/>
    <s v="TELEFONICA CYBERSECURITY TECH CHILE SPA"/>
    <s v="TOMA DE ALARMAS"/>
    <s v="28/12/2023 9:31:11"/>
    <s v="28/12/2023 9:32:02"/>
    <x v="0"/>
    <s v="CDP ANTIGUO 1"/>
    <s v="CDP ANTIGUO 2"/>
    <s v="28/12/2023 9:48:38"/>
    <s v="28/12/2023 23:50:00"/>
    <m/>
    <s v="TOMA DE ALARMAS REALIZADA"/>
    <d v="1899-12-30T00:00:00"/>
    <d v="1899-12-30T00:00:00"/>
    <d v="1899-12-30T00:00:00"/>
    <s v=""/>
    <s v="Cumplido"/>
    <m/>
    <m/>
    <m/>
    <m/>
    <m/>
    <d v="2023-11-22T00:00:00"/>
    <s v="CUMPLE"/>
    <s v="NO CUMPLE"/>
    <x v="0"/>
    <s v="NO CUMPLE"/>
    <s v="NO CUMPLE"/>
    <s v="CUMPLE"/>
    <s v="NO CUMPLE"/>
    <x v="0"/>
    <s v="NO CUMPLE"/>
    <s v="NO CUMPLE"/>
  </r>
  <r>
    <s v="INC000002521176"/>
    <s v="HOUSING"/>
    <x v="19"/>
    <s v="BELIEVE"/>
    <s v="SEBASTIAN A JARA VIDAL"/>
    <s v="frp_dvital"/>
    <s v="3-Moderado/Limitado"/>
    <s v="4-Baja"/>
    <s v="Baja"/>
    <x v="0"/>
    <s v="ICETEL SERVICIOS S.A."/>
    <s v="GESTION DATACENTER/ ACCESOS / ICETEL SERVICIOS S.A."/>
    <s v="28/12/2023 11:14:48"/>
    <s v="28/12/2023 11:17:40"/>
    <x v="0"/>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s v="CUMPLE"/>
    <s v="NO CUMPLE"/>
    <x v="0"/>
    <s v="NO CUMPLE"/>
    <s v="NO CUMPLE"/>
    <s v="CUMPLE"/>
    <s v="NO CUMPLE"/>
    <x v="0"/>
    <s v="NO CUMPLE"/>
    <s v="NO CUMPLE"/>
  </r>
  <r>
    <s v="INC000002521440"/>
    <s v="TICKET-INTELIGENTE"/>
    <x v="4"/>
    <s v="GESTION TI"/>
    <s v="PAUL A SEPULVEDA ALVAREZ"/>
    <s v="USR_TSIGHT"/>
    <s v="1-Extenso/Generalizado"/>
    <s v="4-Baja"/>
    <s v="Baja"/>
    <x v="1"/>
    <s v="FUNDACION INSTITUTO PROFESIONAL DUOC UC"/>
    <s v="fiprdu01 - dcacdvalpo1 TICKET AUTOMATICO"/>
    <s v="28/12/2023 3:47:39"/>
    <s v="28/12/2023 3:47:39"/>
    <x v="0"/>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s v="CUMPLE"/>
    <s v="NO CUMPLE"/>
    <x v="0"/>
    <s v="NO CUMPLE"/>
    <s v="NO CUMPLE"/>
    <s v="NO CUMPLE"/>
    <s v="NO CUMPLE"/>
    <x v="1"/>
    <s v="NO CUMPLE"/>
    <s v="NO CUMPLE"/>
  </r>
  <r>
    <s v="INC000002521441"/>
    <s v="TICKET-INTELIGENTE"/>
    <x v="4"/>
    <s v="GESTION TI"/>
    <s v="PAUL A SEPULVEDA ALVAREZ"/>
    <s v="USR_TSIGHT"/>
    <s v="1-Extenso/Generalizado"/>
    <s v="4-Baja"/>
    <s v="Baja"/>
    <x v="1"/>
    <s v="FUNDACION INSTITUTO PROFESIONAL DUOC UC"/>
    <s v="fiprdu01 - hyp_valpo1 TICKET AUTOMATICO"/>
    <s v="28/12/2023 3:48:41"/>
    <s v="28/12/2023 3:48:41"/>
    <x v="0"/>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s v="CUMPLE"/>
    <s v="NO CUMPLE"/>
    <x v="0"/>
    <s v="NO CUMPLE"/>
    <s v="NO CUMPLE"/>
    <s v="NO CUMPLE"/>
    <s v="NO CUMPLE"/>
    <x v="1"/>
    <s v="NO CUMPLE"/>
    <s v="NO CUMPLE"/>
  </r>
  <r>
    <s v="INC000002521442"/>
    <s v="TICKET-INTELIGENTE"/>
    <x v="4"/>
    <s v="GESTION TI"/>
    <s v="PAUL A SEPULVEDA ALVAREZ"/>
    <s v="USR_TSIGHT"/>
    <s v="1-Extenso/Generalizado"/>
    <s v="4-Baja"/>
    <s v="Baja"/>
    <x v="1"/>
    <s v="FUNDACION INSTITUTO PROFESIONAL DUOC UC"/>
    <s v="fiprdu01 - dcadmvalpo1_duoc_cl TICKET AUTOMATICO"/>
    <s v="28/12/2023 3:48:46"/>
    <s v="28/12/2023 3:48:46"/>
    <x v="0"/>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s v="CUMPLE"/>
    <s v="NO CUMPLE"/>
    <x v="0"/>
    <s v="NO CUMPLE"/>
    <s v="NO CUMPLE"/>
    <s v="NO CUMPLE"/>
    <s v="NO CUMPLE"/>
    <x v="1"/>
    <s v="NO CUMPLE"/>
    <s v="NO CUMPLE"/>
  </r>
  <r>
    <s v="INC000002521443"/>
    <s v="TICKET-INTELIGENTE"/>
    <x v="4"/>
    <s v="GESTION TI"/>
    <s v="PAUL A SEPULVEDA ALVAREZ"/>
    <s v="USR_TSIGHT"/>
    <s v="1-Extenso/Generalizado"/>
    <s v="4-Baja"/>
    <s v="Baja"/>
    <x v="1"/>
    <s v="FUNDACION INSTITUTO PROFESIONAL DUOC UC"/>
    <s v="fiprdu01 - ilo_valpo1 TICKET AUTOMATICO"/>
    <s v="28/12/2023 3:49:54"/>
    <s v="28/12/2023 3:49:54"/>
    <x v="0"/>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s v="CUMPLE"/>
    <s v="NO CUMPLE"/>
    <x v="0"/>
    <s v="NO CUMPLE"/>
    <s v="NO CUMPLE"/>
    <s v="NO CUMPLE"/>
    <s v="NO CUMPLE"/>
    <x v="1"/>
    <s v="NO CUMPLE"/>
    <s v="NO CUMPLE"/>
  </r>
  <r>
    <s v="INC000002521503"/>
    <s v="HOUSING"/>
    <x v="6"/>
    <s v="APQ ACCESOS"/>
    <s v="EDUARDO A NUÑEZ LAMOZA"/>
    <s v="tct_edunul"/>
    <s v="4-Menor/Localizado"/>
    <s v="4-Baja"/>
    <s v="Baja"/>
    <x v="0"/>
    <s v="TELEFONICA CYBERSECURITY TECH CHILE SPA"/>
    <s v="TOMA DE TEMPERATURAS"/>
    <s v="28/12/2023 6:41:58"/>
    <s v="28/12/2023 6:42:52"/>
    <x v="0"/>
    <s v="TI"/>
    <s v="CLIMA"/>
    <s v="28/12/2023 6:43:10"/>
    <s v="28/12/2023 23:50:00"/>
    <s v="TOMA DE TEMPERATURAS"/>
    <s v="RONDA REALIZADA"/>
    <d v="1899-12-30T00:00:00"/>
    <d v="1899-12-30T00:00:00"/>
    <d v="1899-12-30T00:00:00"/>
    <s v=""/>
    <s v="Cumplido"/>
    <m/>
    <m/>
    <m/>
    <m/>
    <m/>
    <d v="2023-11-22T00:00:00"/>
    <s v="CUMPLE"/>
    <s v="NO CUMPLE"/>
    <x v="0"/>
    <s v="NO CUMPLE"/>
    <s v="NO CUMPLE"/>
    <s v="CUMPLE"/>
    <s v="NO CUMPLE"/>
    <x v="0"/>
    <s v="NO CUMPLE"/>
    <s v="NO CUMPLE"/>
  </r>
  <r>
    <s v="INC000002521505"/>
    <s v="HOUSING"/>
    <x v="6"/>
    <s v="APQ ACCESOS"/>
    <s v="EDUARDO A NUÑEZ LAMOZA"/>
    <s v="tct_edunul"/>
    <s v="4-Menor/Localizado"/>
    <s v="4-Baja"/>
    <s v="Baja"/>
    <x v="0"/>
    <s v="TELEFONICA CYBERSECURITY TECH CHILE SPA"/>
    <s v="RONDA SALAS TECNICAS"/>
    <s v="28/12/2023 6:43:42"/>
    <s v="28/12/2023 6:44:45"/>
    <x v="0"/>
    <s v="TI"/>
    <s v="INFRAESTRUCTURA"/>
    <s v="28/12/2023 6:45:02"/>
    <s v="28/12/2023 23:50:00"/>
    <s v="REVISION DE SALAS Y RACK"/>
    <s v="RONDA REALIZADA"/>
    <d v="1899-12-30T00:00:00"/>
    <d v="1899-12-30T00:00:00"/>
    <d v="1899-12-30T00:00:00"/>
    <s v=""/>
    <s v="Cumplido"/>
    <m/>
    <m/>
    <m/>
    <m/>
    <m/>
    <d v="2023-11-22T00:00:00"/>
    <s v="CUMPLE"/>
    <s v="NO CUMPLE"/>
    <x v="0"/>
    <s v="NO CUMPLE"/>
    <s v="NO CUMPLE"/>
    <s v="CUMPLE"/>
    <s v="NO CUMPLE"/>
    <x v="0"/>
    <s v="NO CUMPLE"/>
    <s v="NO CUMPLE"/>
  </r>
  <r>
    <s v="INC000002521597"/>
    <s v="BACKUP ON DEMAND"/>
    <x v="9"/>
    <s v="SM OPERACIONES"/>
    <s v="AXEL ANDRADE"/>
    <s v="tct_decruz"/>
    <s v="4-Menor/Localizado"/>
    <s v="3-Medio"/>
    <s v="Media"/>
    <x v="0"/>
    <s v="MOSAICO SA"/>
    <s v="MOSAICO//BAJA VM EN RESPALDO"/>
    <s v="28/12/2023 9:56:29"/>
    <s v="28/12/2023 9:58:27"/>
    <x v="0"/>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s v="NO CUMPLE"/>
    <s v="NO CUMPLE"/>
    <x v="1"/>
    <s v="NO CUMPLE"/>
    <s v="NO CUMPLE"/>
    <s v="NO CUMPLE"/>
    <s v="NO CUMPLE"/>
    <x v="0"/>
    <s v="NO CUMPLE"/>
    <s v="CUMPLE"/>
  </r>
  <r>
    <s v="INC000002521704"/>
    <s v="TICKET-INTELIGENTE"/>
    <x v="4"/>
    <s v="GESTION TI"/>
    <s v="PAUL A SEPULVEDA ALVAREZ"/>
    <s v="USR_TSIGHT"/>
    <s v="1-Extenso/Generalizado"/>
    <s v="4-Baja"/>
    <s v="Baja"/>
    <x v="1"/>
    <s v="EMPRESA NACIONAL DE CERTIFICACIONES"/>
    <s v="emnace01 - s4d34ecertdb2.ecertchile.local TICKET AUTOMATICO"/>
    <s v="28/12/2023 11:08:56"/>
    <s v="28/12/2023 11:08:56"/>
    <x v="0"/>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s v="CUMPLE"/>
    <s v="NO CUMPLE"/>
    <x v="0"/>
    <s v="NO CUMPLE"/>
    <s v="NO CUMPLE"/>
    <s v="NO CUMPLE"/>
    <s v="NO CUMPLE"/>
    <x v="0"/>
    <s v="CUMPLE"/>
    <s v="NO CUMPLE"/>
  </r>
  <r>
    <s v="INC000002521719"/>
    <s v="VPN IP - MPLS"/>
    <x v="2"/>
    <s v="GESTION HD"/>
    <s v="OSCAR A RAMIREZ SOTO"/>
    <s v="frp_fpetro"/>
    <s v="3-Moderado/Limitado"/>
    <s v="3-Medio"/>
    <s v="Media"/>
    <x v="1"/>
    <s v="FUND DE BENEFICENCIA HOGAR DE CRISTO"/>
    <s v="HD/Problemas conexion SAP"/>
    <s v="28/12/2023 10:29:38"/>
    <s v="28/12/2023 10:31:08"/>
    <x v="0"/>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s v="NO CUMPLE"/>
    <s v="CUMPLE"/>
    <x v="0"/>
    <s v="NO CUMPLE"/>
    <s v="NO CUMPLE"/>
    <s v="NO CUMPLE"/>
    <s v="CUMPLE"/>
    <x v="0"/>
    <s v="NO CUMPLE"/>
    <s v="NO CUMPLE"/>
  </r>
  <r>
    <s v="INC000002521734"/>
    <s v="HOUSING"/>
    <x v="19"/>
    <s v="BELIEVE"/>
    <s v="SEBASTIAN A JARA VIDAL"/>
    <s v="frp_fbalab"/>
    <s v="3-Moderado/Limitado"/>
    <s v="3-Medio"/>
    <s v="Media"/>
    <x v="0"/>
    <s v="TELEFONICA EMPRESAS DE CHILE SA"/>
    <s v="GESTION DATACENTER/ ACCESOS / TELEFONICA EMPRESAS DE CHILE SA"/>
    <s v="28/12/2023 10:46:59"/>
    <s v="28/12/2023 10:50:48"/>
    <x v="0"/>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s v="CUMPLE"/>
    <s v="NO CUMPLE"/>
    <x v="0"/>
    <s v="NO CUMPLE"/>
    <s v="NO CUMPLE"/>
    <s v="CUMPLE"/>
    <s v="NO CUMPLE"/>
    <x v="0"/>
    <s v="NO CUMPLE"/>
    <s v="NO CUMPLE"/>
  </r>
  <r>
    <s v="INC000002521775"/>
    <s v="OFFICE365"/>
    <x v="4"/>
    <s v="OPERACION N1"/>
    <s v="ALEJANDRO ACEVEDO VALENZUELA"/>
    <s v="tct_aaceve"/>
    <s v="4-Menor/Localizado"/>
    <s v="4-Baja"/>
    <s v="Baja"/>
    <x v="0"/>
    <s v="TELEFONICA GLOBAL TECHNOLOGY S.A.AGENCIA EN CHILE"/>
    <s v="SOC/REQ TELEFONICA CYBERSECURITY TECH CHILE SPA/INC000002517897/ Alarma de inactividad Equipos ABIF"/>
    <s v="28/12/2023 11:39:16"/>
    <s v="28/12/2023 11:41:01"/>
    <x v="0"/>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s v="CUMPLE"/>
    <s v="NO CUMPLE"/>
    <x v="0"/>
    <s v="NO CUMPLE"/>
    <s v="NO CUMPLE"/>
    <s v="CUMPLE"/>
    <s v="NO CUMPLE"/>
    <x v="0"/>
    <s v="NO CUMPLE"/>
    <s v="NO CUMPLE"/>
  </r>
  <r>
    <s v="INC000002521939"/>
    <s v="HOSTING VIRTUAL"/>
    <x v="13"/>
    <s v="SM OPERACIONES"/>
    <s v="PABLO N OLIVA ALARCON"/>
    <s v="tct_decruz"/>
    <s v="4-Menor/Localizado"/>
    <s v="3-Medio"/>
    <s v="Media"/>
    <x v="0"/>
    <s v="ZAMBONI INGENIEROS ASOCIADOS LIMITADA"/>
    <s v="Necesito una copia de la máquina virtual OPSAPI que está en el VDC de Telefónica :"/>
    <s v="28/12/2023 11:50:15"/>
    <s v="28/12/2023 11:51:03"/>
    <x v="0"/>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s v="NO CUMPLE"/>
    <s v="NO CUMPLE"/>
    <x v="1"/>
    <s v="NO CUMPLE"/>
    <s v="NO CUMPLE"/>
    <s v="NO CUMPLE"/>
    <s v="NO CUMPLE"/>
    <x v="0"/>
    <s v="NO CUMPLE"/>
    <s v="CUMPLE"/>
  </r>
  <r>
    <s v="INC000002522005"/>
    <s v="VPN IP - MPLS"/>
    <x v="12"/>
    <s v="ADMINISTRADORES RESIDENTES"/>
    <s v="MOISES E MONTERO RAMOS"/>
    <s v="frp_kefern"/>
    <s v="3-Moderado/Limitado"/>
    <s v="3-Medio"/>
    <s v="Media"/>
    <x v="0"/>
    <s v="INSTITUTO PROFESIONAL DE CHILE SA"/>
    <s v="GAMA / Requerimiento Políticas de Replicas Diciembre 2023"/>
    <s v="28/12/2023 12:12:18"/>
    <s v="28/12/2023 12:17:09"/>
    <x v="0"/>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s v="NO CUMPLE"/>
    <s v="NO CUMPLE"/>
    <x v="1"/>
    <s v="NO CUMPLE"/>
    <s v="NO CUMPLE"/>
    <s v="NO CUMPLE"/>
    <s v="NO CUMPLE"/>
    <x v="1"/>
    <s v="NO CUMPLE"/>
    <s v="NO CUMPLE"/>
  </r>
  <r>
    <s v="INC000002522006"/>
    <s v="SEGURIDAD"/>
    <x v="4"/>
    <s v="GAMA  TICKET AUTOMATICO"/>
    <s v="ALEJANDRO ACEVEDO VALENZUELA"/>
    <s v="asc_vanton"/>
    <s v="4-Menor/Localizado"/>
    <s v="3-Medio"/>
    <s v="Media"/>
    <x v="0"/>
    <s v="FRACTALIA"/>
    <s v="Acceso a IP 10.70.10.141 , desde SQL Server"/>
    <s v="28/12/2023 12:14:55"/>
    <s v="28/12/2023 12:19:18"/>
    <x v="0"/>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s v="NO CUMPLE"/>
    <s v="CUMPLE"/>
    <x v="0"/>
    <s v="NO CUMPLE"/>
    <s v="NO CUMPLE"/>
    <s v="NO CUMPLE"/>
    <s v="CUMPLE"/>
    <x v="0"/>
    <s v="NO CUMPLE"/>
    <s v="NO CUMPLE"/>
  </r>
  <r>
    <s v="INC000002522022"/>
    <s v="RED INTERNA"/>
    <x v="0"/>
    <s v="APQ ACCESOS"/>
    <s v="CRISTOPHER MALDONADO ROMERO"/>
    <s v="tct_cmaldo"/>
    <s v="4-Menor/Localizado"/>
    <s v="4-Baja"/>
    <s v="Baja"/>
    <x v="0"/>
    <s v="TELEFONICA EMPRESAS DE CHILE SA"/>
    <s v="RONDA TOMA DE TEMPERATURAS SALAS TIC"/>
    <s v="28/12/2023 12:39:32"/>
    <s v="28/12/2023 12:40:34"/>
    <x v="0"/>
    <s v="CDP ANTIGUO 1"/>
    <s v="CDP ANTIGUO 2"/>
    <s v="28/12/2023 13:04:04"/>
    <s v="28/12/2023 23:50:00"/>
    <m/>
    <s v="RONDA REALIZADA"/>
    <d v="1899-12-30T00:00:00"/>
    <d v="1899-12-30T00:00:00"/>
    <d v="1899-12-30T00:00:00"/>
    <s v=""/>
    <s v="Cumplido"/>
    <m/>
    <m/>
    <m/>
    <m/>
    <m/>
    <d v="2023-11-22T00:00:00"/>
    <s v="CUMPLE"/>
    <s v="NO CUMPLE"/>
    <x v="0"/>
    <s v="NO CUMPLE"/>
    <s v="NO CUMPLE"/>
    <s v="CUMPLE"/>
    <s v="NO CUMPLE"/>
    <x v="0"/>
    <s v="NO CUMPLE"/>
    <s v="NO CUMPLE"/>
  </r>
  <r>
    <s v="INC000002522044"/>
    <s v="INFRAESTRUCTURA DC"/>
    <x v="8"/>
    <s v="APQ ACCESOS"/>
    <s v="JONATHAN A MARQUEZ ASTENGO"/>
    <s v="tct_sjarav"/>
    <s v="4-Menor/Localizado"/>
    <s v="4-Baja"/>
    <s v="Baja"/>
    <x v="0"/>
    <s v="TELEFONICA CYBERSECURITY TECH CHILE SPA"/>
    <s v="FACTIBILIDAD CLIENTE VOZ Y DATOS/CRQ 80420"/>
    <s v="28/12/2023 13:35:45"/>
    <s v="28/12/2023 13:36:57"/>
    <x v="0"/>
    <s v="CDP ANTIGUO 1"/>
    <s v="CDP ANTIGUO 2"/>
    <s v="28/12/2023 13:47:14"/>
    <s v="28/12/2023 23:50:00"/>
    <s v="FACTIBILIDAD PARA INGRESO DE EQUIPOS Y UN EGRESO"/>
    <s v="FACTIBILIDAD ENVIADA"/>
    <d v="1899-12-30T00:00:00"/>
    <d v="1899-12-30T00:00:00"/>
    <d v="1899-12-30T00:00:00"/>
    <s v=""/>
    <s v="Cumplido"/>
    <m/>
    <m/>
    <m/>
    <m/>
    <m/>
    <d v="2023-11-22T00:00:00"/>
    <s v="CUMPLE"/>
    <s v="NO CUMPLE"/>
    <x v="0"/>
    <s v="NO CUMPLE"/>
    <s v="NO CUMPLE"/>
    <s v="CUMPLE"/>
    <s v="NO CUMPLE"/>
    <x v="0"/>
    <s v="NO CUMPLE"/>
    <s v="NO CUMPLE"/>
  </r>
  <r>
    <s v="INC000002522069"/>
    <s v="HOUSING"/>
    <x v="7"/>
    <s v="DUOC TICKET AUTOMATICO"/>
    <s v="ALVARO ORTIZ"/>
    <s v="frp_disilv"/>
    <s v="3-Moderado/Limitado"/>
    <s v="4-Baja"/>
    <s v="Baja"/>
    <x v="0"/>
    <s v="FUNDACION INSTITUTO PROFESIONAL DUOC UC"/>
    <s v="REQ | DUOC | RE: Truncate"/>
    <s v="28/12/2023 14:37:49"/>
    <s v="28/12/2023 14:41:37"/>
    <x v="0"/>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s v="NO CUMPLE"/>
    <s v="CUMPLE"/>
    <x v="0"/>
    <s v="NO CUMPLE"/>
    <s v="NO CUMPLE"/>
    <s v="NO CUMPLE"/>
    <s v="CUMPLE"/>
    <x v="0"/>
    <s v="NO CUMPLE"/>
    <s v="NO CUMPLE"/>
  </r>
  <r>
    <s v="INC000002522080"/>
    <s v="VPN IP - MPLS"/>
    <x v="9"/>
    <s v="GESTION HD"/>
    <s v="AXEL ANDRADE"/>
    <s v="frp_fpetro"/>
    <s v="3-Moderado/Limitado"/>
    <s v="3-Medio"/>
    <s v="Media"/>
    <x v="0"/>
    <s v="SOC PUNTA DEL COBRE S A"/>
    <s v="REQ/Alta Respaldo PUC-DB-11-01"/>
    <s v="28/12/2023 16:25:37"/>
    <s v="28/12/2023 16:28:06"/>
    <x v="0"/>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s v="NO CUMPLE"/>
    <s v="CUMPLE"/>
    <x v="0"/>
    <s v="NO CUMPLE"/>
    <s v="NO CUMPLE"/>
    <s v="NO CUMPLE"/>
    <s v="NO CUMPLE"/>
    <x v="0"/>
    <s v="CUMPLE"/>
    <s v="NO CUMPLE"/>
  </r>
  <r>
    <s v="INC000002522086"/>
    <s v="RED INTERNA"/>
    <x v="0"/>
    <s v="APQ ACCESOS"/>
    <s v="CRISTOPHER MALDONADO ROMERO"/>
    <s v="tct_cmaldo"/>
    <s v="4-Menor/Localizado"/>
    <s v="4-Baja"/>
    <s v="Baja"/>
    <x v="0"/>
    <s v="TELEFONICA EMPRESAS DE CHILE SA"/>
    <s v="RONDA TOMA DE TEMPERATURAS SALAS TIC"/>
    <s v="28/12/2023 16:12:19"/>
    <s v="28/12/2023 16:14:15"/>
    <x v="0"/>
    <s v="CDP ANTIGUO 1"/>
    <s v="CDP ANTIGUO 2"/>
    <s v="28/12/2023 17:13:18"/>
    <s v="28/12/2023 23:50:00"/>
    <m/>
    <s v="RONDA REALIZADA"/>
    <d v="1899-12-30T00:00:00"/>
    <d v="1899-12-30T00:00:00"/>
    <d v="1899-12-30T00:00:00"/>
    <s v=""/>
    <s v="Cumplido"/>
    <m/>
    <m/>
    <m/>
    <m/>
    <m/>
    <d v="2023-11-22T00:00:00"/>
    <s v="CUMPLE"/>
    <s v="NO CUMPLE"/>
    <x v="0"/>
    <s v="NO CUMPLE"/>
    <s v="NO CUMPLE"/>
    <s v="CUMPLE"/>
    <s v="NO CUMPLE"/>
    <x v="0"/>
    <s v="NO CUMPLE"/>
    <s v="NO CUMPLE"/>
  </r>
  <r>
    <s v="INC000002522137"/>
    <s v="OFFICE365"/>
    <x v="5"/>
    <s v="GESTION CALL CENTER"/>
    <s v="ALEJANDRO ACEVEDO VALENZUELA"/>
    <s v="frp_kjoopl"/>
    <s v="4-Menor/Localizado"/>
    <s v="4-Baja"/>
    <s v="Baja"/>
    <x v="0"/>
    <s v="DUPLEX S A"/>
    <s v="CALL CENTER /PROBLEMAS CON OUTLOOK"/>
    <s v="28/12/2023 16:22:18"/>
    <s v="28/12/2023 16:25:46"/>
    <x v="0"/>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s v="CUMPLE"/>
    <s v="NO CUMPLE"/>
    <x v="0"/>
    <s v="NO CUMPLE"/>
    <s v="NO CUMPLE"/>
    <s v="NO CUMPLE"/>
    <s v="NO CUMPLE"/>
    <x v="0"/>
    <s v="CUMPLE"/>
    <s v="NO CUMPLE"/>
  </r>
  <r>
    <s v="INC000002522234"/>
    <s v="OFFICE365"/>
    <x v="5"/>
    <s v="GESTION HD"/>
    <s v="ALEJANDRO ACEVEDO VALENZUELA"/>
    <s v="frp_rvilel"/>
    <s v="4-Menor/Localizado"/>
    <s v="4-Baja"/>
    <s v="Baja"/>
    <x v="0"/>
    <s v="GARCIA NADAL &amp; COMPANIA LIMITADA"/>
    <s v="HD/REQUERIMIENTO"/>
    <s v="28/12/2023 13:07:04"/>
    <s v="28/12/2023 13:12:10"/>
    <x v="0"/>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s v="NO CUMPLE"/>
    <s v="CUMPLE"/>
    <x v="0"/>
    <s v="NO CUMPLE"/>
    <s v="NO CUMPLE"/>
    <s v="NO CUMPLE"/>
    <s v="NO CUMPLE"/>
    <x v="0"/>
    <s v="CUMPLE"/>
    <s v="NO CUMPLE"/>
  </r>
  <r>
    <s v="INC000002522253"/>
    <s v="VPN IP - MPLS"/>
    <x v="12"/>
    <s v="GESTION HD"/>
    <s v="MOISES E MONTERO RAMOS"/>
    <s v="frp_fpetro"/>
    <s v="3-Moderado/Limitado"/>
    <s v="3-Medio"/>
    <s v="Media"/>
    <x v="0"/>
    <s v="EMPRESA NACIONAL DE CERTIFICACIONES"/>
    <s v="HD/Migrar VM Apoquindo a San Martin"/>
    <s v="28/12/2023 13:37:22"/>
    <s v="28/12/2023 13:38:38"/>
    <x v="0"/>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s v="NO CUMPLE"/>
    <s v="NO CUMPLE"/>
    <x v="1"/>
    <s v="NO CUMPLE"/>
    <s v="NO CUMPLE"/>
    <s v="NO CUMPLE"/>
    <s v="NO CUMPLE"/>
    <x v="1"/>
    <s v="NO CUMPLE"/>
    <s v="NO CUMPLE"/>
  </r>
  <r>
    <s v="INC000002522420"/>
    <s v="HOUSING"/>
    <x v="19"/>
    <s v="BELIEVE"/>
    <s v="SEBASTIAN A JARA VIDAL"/>
    <s v="frp_fbalab"/>
    <s v="3-Moderado/Limitado"/>
    <s v="3-Medio"/>
    <s v="Media"/>
    <x v="0"/>
    <s v="IDOM INGENIERIA Y CONSULTORIA S.A. AGENCIA EN CHILE"/>
    <s v="GESTION DATACENTER/ ACCESOS / Nabiax"/>
    <s v="28/12/2023 14:29:09"/>
    <s v="28/12/2023 14:30:31"/>
    <x v="0"/>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s v="CUMPLE"/>
    <s v="NO CUMPLE"/>
    <x v="0"/>
    <s v="NO CUMPLE"/>
    <s v="NO CUMPLE"/>
    <s v="CUMPLE"/>
    <s v="NO CUMPLE"/>
    <x v="0"/>
    <s v="NO CUMPLE"/>
    <s v="NO CUMPLE"/>
  </r>
  <r>
    <s v="INC000002522424"/>
    <s v="HOUSING"/>
    <x v="19"/>
    <s v="BELIEVE"/>
    <s v="SEBASTIAN A JARA VIDAL"/>
    <s v="frp_fbalab"/>
    <s v="3-Moderado/Limitado"/>
    <s v="3-Medio"/>
    <s v="Media"/>
    <x v="0"/>
    <s v="TELEFONICA EMPRESAS DE CHILE SA"/>
    <s v="GESTION DATACENTER/ ACCESOS / TELEFONICA EMPRESAS DE CHILE SA"/>
    <s v="28/12/2023 14:38:15"/>
    <s v="28/12/2023 14:39:17"/>
    <x v="0"/>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s v="CUMPLE"/>
    <s v="NO CUMPLE"/>
    <x v="0"/>
    <s v="NO CUMPLE"/>
    <s v="NO CUMPLE"/>
    <s v="CUMPLE"/>
    <s v="NO CUMPLE"/>
    <x v="0"/>
    <s v="NO CUMPLE"/>
    <s v="NO CUMPLE"/>
  </r>
  <r>
    <s v="INC000002522458"/>
    <s v="HOUSING"/>
    <x v="15"/>
    <s v="APQ ACCESOS"/>
    <s v="ESTEBAN O BUSTOS CORNEJO"/>
    <s v="tct_ebusto"/>
    <s v="4-Menor/Localizado"/>
    <s v="4-Baja"/>
    <s v="Baja"/>
    <x v="0"/>
    <s v="TELEFONICA EMPRESAS DE CHILE SA"/>
    <s v="SUPERVISION INSTALACION DE EQUIPO"/>
    <s v="28/12/2023 15:27:40"/>
    <s v="28/12/2023 15:43:47"/>
    <x v="0"/>
    <s v="CDP ANTIGUO 1"/>
    <s v="CDP ANTIGUO 2"/>
    <s v="28/12/2023 15:46:16"/>
    <s v="28/12/2023 23:50:00"/>
    <s v="SUPERVISION INSTALACION DE EQUIPO"/>
    <s v="SUPERVISION CRQ/OK"/>
    <d v="1899-12-30T00:02:29"/>
    <d v="1899-12-30T00:18:36"/>
    <d v="1899-12-30T00:16:07"/>
    <s v=""/>
    <s v="Cumplido"/>
    <m/>
    <m/>
    <m/>
    <m/>
    <m/>
    <d v="2023-11-22T00:00:00"/>
    <s v="CUMPLE"/>
    <s v="NO CUMPLE"/>
    <x v="0"/>
    <s v="NO CUMPLE"/>
    <s v="NO CUMPLE"/>
    <s v="CUMPLE"/>
    <s v="NO CUMPLE"/>
    <x v="0"/>
    <s v="NO CUMPLE"/>
    <s v="NO CUMPLE"/>
  </r>
  <r>
    <s v="INC000002522553"/>
    <s v="VPN IP - MPLS"/>
    <x v="17"/>
    <s v="GESTION HD"/>
    <s v="EWALD R GALAZ MILLALEO"/>
    <s v="frp_jesanc"/>
    <s v="4-Menor/Localizado"/>
    <s v="4-Baja"/>
    <s v="Baja"/>
    <x v="0"/>
    <s v="NUTRISCO CHILE SA"/>
    <s v="REQ / Transporte OT // OEDK925244"/>
    <s v="28/12/2023 23:18:36"/>
    <s v="28/12/2023 23:21:45"/>
    <x v="0"/>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s v="NO CUMPLE"/>
    <s v="NO CUMPLE"/>
    <x v="1"/>
    <s v="NO CUMPLE"/>
    <s v="NO CUMPLE"/>
    <s v="NO CUMPLE"/>
    <s v="NO CUMPLE"/>
    <x v="0"/>
    <s v="CUMPLE"/>
    <s v="NO CUMPLE"/>
  </r>
  <r>
    <s v="INC000002522556"/>
    <s v="MONITOREO"/>
    <x v="4"/>
    <s v="BELIEVE"/>
    <s v="GIOVANNI D ROCCO VALENZUELA"/>
    <s v="frp_dsilva"/>
    <s v="4-Menor/Localizado"/>
    <s v="4-Baja"/>
    <s v="Baja"/>
    <x v="1"/>
    <s v="TELEFONICA EMPRESAS DE CHILE SA"/>
    <s v="Sin Internet Server INFORMESGES02"/>
    <s v="29/12/2023 8:31:39"/>
    <s v="29/12/2023 8:31:51"/>
    <x v="0"/>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s v="NO CUMPLE"/>
    <s v="CUMPLE"/>
    <x v="0"/>
    <s v="NO CUMPLE"/>
    <s v="NO CUMPLE"/>
    <s v="NO CUMPLE"/>
    <s v="NO CUMPLE"/>
    <x v="1"/>
    <s v="NO CUMPLE"/>
    <s v="NO CUMPLE"/>
  </r>
  <r>
    <s v="INC000002522605"/>
    <s v="HOSTING VIRTUAL"/>
    <x v="4"/>
    <s v="SISTEMA OPERATIVO MICROSOFT"/>
    <s v="GIOVANNI D ROCCO VALENZUELA"/>
    <s v="tct_grocco"/>
    <s v="4-Menor/Localizado"/>
    <s v="4-Baja"/>
    <s v="Baja"/>
    <x v="0"/>
    <s v="TELEFONICA GLOBAL TECHNOLOGY S.A.AGENCIA EN CHILE"/>
    <s v="CREACION RFC MUNICH IPCHILE BAJA"/>
    <s v="28/12/2023 16:04:56"/>
    <s v="28/12/2023 16:05:50"/>
    <x v="0"/>
    <s v="CDP ANTIGUO 1"/>
    <s v="CDP ANTIGUO 2"/>
    <s v="28/12/2023 16:13:02"/>
    <s v="28/12/2023 23:50:00"/>
    <s v="SOLICITA BAJA DE SERVICIOS"/>
    <m/>
    <d v="1899-12-30T00:00:00"/>
    <d v="1899-12-30T00:08:06"/>
    <d v="1899-12-30T00:08:06"/>
    <s v=""/>
    <s v="Cumplido"/>
    <m/>
    <m/>
    <m/>
    <m/>
    <m/>
    <d v="2023-11-23T00:00:00"/>
    <s v="CUMPLE"/>
    <s v="NO CUMPLE"/>
    <x v="0"/>
    <s v="NO CUMPLE"/>
    <s v="NO CUMPLE"/>
    <s v="CUMPLE"/>
    <s v="NO CUMPLE"/>
    <x v="0"/>
    <s v="NO CUMPLE"/>
    <s v="NO CUMPLE"/>
  </r>
  <r>
    <s v="INC000002522607"/>
    <s v="HOSTING VIRTUAL"/>
    <x v="4"/>
    <s v="SISTEMA OPERATIVO MICROSOFT"/>
    <s v="GIOVANNI D ROCCO VALENZUELA"/>
    <s v="tct_grocco"/>
    <s v="4-Menor/Localizado"/>
    <s v="4-Baja"/>
    <s v="Baja"/>
    <x v="0"/>
    <s v="TELEFONICA GLOBAL TECHNOLOGY S.A.AGENCIA EN CHILE"/>
    <s v="GENERACION RFC BAJA SERV BELGRADO IPCHILE"/>
    <s v="28/12/2023 16:05:57"/>
    <s v="28/12/2023 16:06:40"/>
    <x v="0"/>
    <s v="CDP ANTIGUO 1"/>
    <s v="CDP ANTIGUO 2"/>
    <s v="28/12/2023 16:13:51"/>
    <s v="28/12/2023 23:50:00"/>
    <s v="Cliente solicita baja de servicios"/>
    <m/>
    <d v="1899-12-30T00:00:00"/>
    <d v="1899-12-30T00:07:54"/>
    <d v="1899-12-30T00:07:54"/>
    <s v=""/>
    <s v="Cumplido"/>
    <m/>
    <m/>
    <m/>
    <m/>
    <m/>
    <d v="2023-11-22T00:00:00"/>
    <s v="CUMPLE"/>
    <s v="NO CUMPLE"/>
    <x v="0"/>
    <s v="NO CUMPLE"/>
    <s v="NO CUMPLE"/>
    <s v="CUMPLE"/>
    <s v="NO CUMPLE"/>
    <x v="0"/>
    <s v="NO CUMPLE"/>
    <s v="NO CUMPLE"/>
  </r>
  <r>
    <s v="INC000002522609"/>
    <s v="HOSTING VIRTUAL"/>
    <x v="4"/>
    <s v="SISTEMA OPERATIVO MICROSOFT"/>
    <s v="GIOVANNI D ROCCO VALENZUELA"/>
    <s v="tct_grocco"/>
    <s v="4-Menor/Localizado"/>
    <s v="4-Baja"/>
    <s v="Baja"/>
    <x v="0"/>
    <s v="TELEFONICA GLOBAL TECHNOLOGY S.A.AGENCIA EN CHILE"/>
    <s v="GENERACION SO BASE DFS SOC"/>
    <s v="28/12/2023 16:06:47"/>
    <s v="28/12/2023 16:08:01"/>
    <x v="0"/>
    <s v="CDP ANTIGUO 1"/>
    <s v="CDP ANTIGUO 2"/>
    <s v="28/12/2023 16:14:47"/>
    <s v="28/12/2023 23:50:00"/>
    <s v="se genera RFC para actualizacion de SO BASE para pasar desde ws2012r2 a WS2019"/>
    <m/>
    <d v="1899-12-30T00:00:00"/>
    <d v="1899-12-30T00:08:00"/>
    <d v="1899-12-30T00:08:00"/>
    <s v=""/>
    <s v="Cumplido"/>
    <m/>
    <m/>
    <m/>
    <m/>
    <m/>
    <d v="2023-11-27T00:00:00"/>
    <s v="CUMPLE"/>
    <s v="NO CUMPLE"/>
    <x v="0"/>
    <s v="NO CUMPLE"/>
    <s v="NO CUMPLE"/>
    <s v="CUMPLE"/>
    <s v="NO CUMPLE"/>
    <x v="0"/>
    <s v="NO CUMPLE"/>
    <s v="NO CUMPLE"/>
  </r>
  <r>
    <s v="INC000002522611"/>
    <s v="HOSTING VIRTUAL"/>
    <x v="4"/>
    <s v="SISTEMA OPERATIVO MICROSOFT"/>
    <s v="GIOVANNI D ROCCO VALENZUELA"/>
    <s v="tct_grocco"/>
    <s v="4-Menor/Localizado"/>
    <s v="4-Baja"/>
    <s v="Baja"/>
    <x v="0"/>
    <s v="TELEFONICA GLOBAL TECHNOLOGY S.A.AGENCIA EN CHILE"/>
    <s v="RFC WSUS SOC EMPRESAS"/>
    <s v="28/12/2023 16:08:08"/>
    <s v="28/12/2023 16:09:03"/>
    <x v="0"/>
    <s v="CDP ANTIGUO 1"/>
    <s v="CDP ANTIGUO 2"/>
    <s v="28/12/2023 16:15:09"/>
    <s v="28/12/2023 23:50:00"/>
    <s v="GENERACION DE RFC PARA ACTUALIZACION DE EQUIPOS SOC WINDOWS"/>
    <m/>
    <d v="1899-12-30T00:00:00"/>
    <d v="1899-12-30T00:07:01"/>
    <d v="1899-12-30T00:07:01"/>
    <s v=""/>
    <s v="Cumplido"/>
    <m/>
    <m/>
    <m/>
    <m/>
    <m/>
    <d v="2023-11-22T00:00:00"/>
    <s v="CUMPLE"/>
    <s v="NO CUMPLE"/>
    <x v="0"/>
    <s v="NO CUMPLE"/>
    <s v="NO CUMPLE"/>
    <s v="CUMPLE"/>
    <s v="NO CUMPLE"/>
    <x v="0"/>
    <s v="NO CUMPLE"/>
    <s v="NO CUMPLE"/>
  </r>
  <r>
    <s v="INC000002522613"/>
    <s v="HOSTING VIRTUAL"/>
    <x v="4"/>
    <s v="SISTEMA OPERATIVO MICROSOFT"/>
    <s v="GIOVANNI D ROCCO VALENZUELA"/>
    <s v="tct_grocco"/>
    <s v="4-Menor/Localizado"/>
    <s v="4-Baja"/>
    <s v="Baja"/>
    <x v="0"/>
    <s v="TELEFONICA GLOBAL TECHNOLOGY S.A.AGENCIA EN CHILE"/>
    <s v="GENERACION RFC WSUS UPDATE MDM SOC"/>
    <s v="28/12/2023 16:09:11"/>
    <s v="28/12/2023 16:10:01"/>
    <x v="0"/>
    <s v="CDP ANTIGUO 1"/>
    <s v="CDP ANTIGUO 2"/>
    <s v="28/12/2023 16:16:13"/>
    <s v="28/12/2023 23:50:00"/>
    <s v="GENERACION DE RFC MDM SOC PARA ACTUALIZACION SE EQUIPOS WINDOWS"/>
    <m/>
    <d v="1899-12-30T00:00:00"/>
    <d v="1899-12-30T00:07:02"/>
    <d v="1899-12-30T00:07:02"/>
    <s v=""/>
    <s v="Cumplido"/>
    <m/>
    <m/>
    <m/>
    <m/>
    <m/>
    <d v="2023-11-22T00:00:00"/>
    <s v="CUMPLE"/>
    <s v="NO CUMPLE"/>
    <x v="0"/>
    <s v="NO CUMPLE"/>
    <s v="NO CUMPLE"/>
    <s v="CUMPLE"/>
    <s v="NO CUMPLE"/>
    <x v="0"/>
    <s v="NO CUMPLE"/>
    <s v="NO CUMPLE"/>
  </r>
  <r>
    <s v="INC000002522616"/>
    <s v="HOSTING VIRTUAL"/>
    <x v="4"/>
    <s v="SISTEMA OPERATIVO MICROSOFT"/>
    <s v="GIOVANNI D ROCCO VALENZUELA"/>
    <s v="tct_grocco"/>
    <s v="4-Menor/Localizado"/>
    <s v="4-Baja"/>
    <s v="Baja"/>
    <x v="0"/>
    <s v="TELEFONICA GLOBAL TECHNOLOGY S.A.AGENCIA EN CHILE"/>
    <s v="CONFIGURACION WSUS SOC"/>
    <s v="28/12/2023 16:10:10"/>
    <s v="28/12/2023 16:11:01"/>
    <x v="0"/>
    <s v="CDP ANTIGUO 1"/>
    <s v="CDP ANTIGUO 2"/>
    <s v="28/12/2023 16:17:13"/>
    <s v="28/12/2023 23:50:00"/>
    <s v="SE REALIZA CONFIGURACION DE EQUIPO WSUS PARA SOC"/>
    <m/>
    <d v="1899-12-30T00:00:00"/>
    <d v="1899-12-30T00:07:03"/>
    <d v="1899-12-30T00:07:03"/>
    <s v=""/>
    <s v="Cumplido"/>
    <m/>
    <m/>
    <m/>
    <m/>
    <m/>
    <d v="2023-11-29T00:00:00"/>
    <s v="CUMPLE"/>
    <s v="NO CUMPLE"/>
    <x v="0"/>
    <s v="NO CUMPLE"/>
    <s v="NO CUMPLE"/>
    <s v="CUMPLE"/>
    <s v="NO CUMPLE"/>
    <x v="0"/>
    <s v="NO CUMPLE"/>
    <s v="NO CUMPLE"/>
  </r>
  <r>
    <s v="INC000002522713"/>
    <s v="RED INTERNA"/>
    <x v="0"/>
    <s v="APQ ACCESOS"/>
    <s v="CRISTOPHER MALDONADO ROMERO"/>
    <s v="tct_cmaldo"/>
    <s v="4-Menor/Localizado"/>
    <s v="4-Baja"/>
    <s v="Baja"/>
    <x v="0"/>
    <s v="TELEFONICA EMPRESAS DE CHILE SA"/>
    <s v="RONDA TOMA DE TEMPERATURAS SALAS TIC"/>
    <s v="28/12/2023 17:30:47"/>
    <s v="28/12/2023 17:31:43"/>
    <x v="0"/>
    <s v="CDP ANTIGUO 1"/>
    <s v="CDP ANTIGUO 2"/>
    <s v="28/12/2023 18:17:54"/>
    <s v="28/12/2023 23:50:00"/>
    <m/>
    <s v="RONDA REALIZADA"/>
    <d v="1899-12-30T00:00:00"/>
    <d v="1899-12-30T00:00:00"/>
    <d v="1899-12-30T00:00:00"/>
    <s v=""/>
    <s v="Cumplido"/>
    <m/>
    <m/>
    <m/>
    <m/>
    <m/>
    <d v="2023-11-22T00:00:00"/>
    <s v="CUMPLE"/>
    <s v="NO CUMPLE"/>
    <x v="0"/>
    <s v="NO CUMPLE"/>
    <s v="NO CUMPLE"/>
    <s v="CUMPLE"/>
    <s v="NO CUMPLE"/>
    <x v="0"/>
    <s v="NO CUMPLE"/>
    <s v="NO CUMPLE"/>
  </r>
  <r>
    <s v="INC000002522716"/>
    <s v="RED INTERNA"/>
    <x v="0"/>
    <s v="APQ ACCESOS"/>
    <s v="CRISTOPHER MALDONADO ROMERO"/>
    <s v="tct_cmaldo"/>
    <s v="4-Menor/Localizado"/>
    <s v="4-Baja"/>
    <s v="Baja"/>
    <x v="0"/>
    <s v="TELEFONICA EMPRESAS DE CHILE SA"/>
    <s v="RONDA TOMA DE TEMPERATURAS SALAS TIC"/>
    <s v="28/12/2023 17:33:08"/>
    <s v="28/12/2023 17:34:18"/>
    <x v="0"/>
    <s v="CDP ANTIGUO 1"/>
    <s v="CDP ANTIGUO 2"/>
    <s v="28/12/2023 19:18:11"/>
    <s v="28/12/2023 23:50:00"/>
    <m/>
    <s v="RONDA REALIZADA"/>
    <d v="1899-12-30T00:00:00"/>
    <d v="1899-12-30T00:00:00"/>
    <d v="1899-12-30T00:00:00"/>
    <s v=""/>
    <s v="Cumplido"/>
    <m/>
    <m/>
    <m/>
    <m/>
    <m/>
    <d v="2023-11-23T00:00:00"/>
    <s v="CUMPLE"/>
    <s v="NO CUMPLE"/>
    <x v="0"/>
    <s v="NO CUMPLE"/>
    <s v="NO CUMPLE"/>
    <s v="CUMPLE"/>
    <s v="NO CUMPLE"/>
    <x v="0"/>
    <s v="NO CUMPLE"/>
    <s v="NO CUMPLE"/>
  </r>
  <r>
    <s v="INC000002522825"/>
    <s v="HOUSING"/>
    <x v="15"/>
    <s v="APQ ACCESOS"/>
    <s v="ESTEBAN O BUSTOS CORNEJO"/>
    <s v="tct_ebusto"/>
    <s v="4-Menor/Localizado"/>
    <s v="4-Baja"/>
    <s v="Baja"/>
    <x v="0"/>
    <s v="TELEFONICA EMPRESAS DE CHILE SA"/>
    <s v="SUPERVISION Desrackeo y desergenizacion para revision de server Huawei"/>
    <s v="28/12/2023 18:49:23"/>
    <s v="28/12/2023 18:51:05"/>
    <x v="0"/>
    <s v="CDP ANTIGUO 1"/>
    <s v="CDP ANTIGUO 2"/>
    <s v="28/12/2023 18:52:16"/>
    <s v="28/12/2023 23:50:00"/>
    <s v="SUPERVISION Desrackeo y desergenizacion para revision de server Huawei"/>
    <s v="SUPERVISION CRQ/OK"/>
    <d v="1899-12-30T00:01:11"/>
    <d v="1899-12-30T00:02:53"/>
    <d v="1899-12-30T00:01:42"/>
    <s v=""/>
    <s v="Cumplido"/>
    <m/>
    <m/>
    <m/>
    <m/>
    <m/>
    <d v="2023-11-22T00:00:00"/>
    <s v="CUMPLE"/>
    <s v="NO CUMPLE"/>
    <x v="0"/>
    <s v="NO CUMPLE"/>
    <s v="NO CUMPLE"/>
    <s v="CUMPLE"/>
    <s v="NO CUMPLE"/>
    <x v="0"/>
    <s v="NO CUMPLE"/>
    <s v="NO CUMPLE"/>
  </r>
  <r>
    <s v="INC000002522827"/>
    <s v="HOUSING"/>
    <x v="15"/>
    <s v="APQ ACCESOS"/>
    <s v="ESTEBAN O BUSTOS CORNEJO"/>
    <s v="tct_ebusto"/>
    <s v="4-Menor/Localizado"/>
    <s v="4-Baja"/>
    <s v="Baja"/>
    <x v="0"/>
    <s v="TELEFONICA EMPRESAS DE CHILE SA"/>
    <s v="SUPERVISION Certificación de Enlace de Fibra Oscura, CS k2130428 || CS: 20-15-0010305547"/>
    <s v="28/12/2023 18:53:31"/>
    <s v="28/12/2023 18:55:45"/>
    <x v="0"/>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s v="CUMPLE"/>
    <s v="NO CUMPLE"/>
    <x v="0"/>
    <s v="NO CUMPLE"/>
    <s v="NO CUMPLE"/>
    <s v="CUMPLE"/>
    <s v="NO CUMPLE"/>
    <x v="0"/>
    <s v="NO CUMPLE"/>
    <s v="NO CUMPLE"/>
  </r>
  <r>
    <s v="INC000002522883"/>
    <s v="HOUSING"/>
    <x v="15"/>
    <s v="APQ ACCESOS"/>
    <s v="ALDO P VALENZUELA MUJICA"/>
    <s v="tct_avalen"/>
    <s v="2-Significativo/Amplio"/>
    <s v="2-Alta"/>
    <s v="Alta"/>
    <x v="0"/>
    <s v="TELEFONICA EMPRESAS DE CHILE SA"/>
    <s v="RONDA Y REVISION DE SALAS TECNICAS"/>
    <s v="29/12/2023 6:19:15"/>
    <s v="29/12/2023 6:20:09"/>
    <x v="0"/>
    <s v="CDP ANTIGUO 1"/>
    <s v="CDP ANTIGUO 2"/>
    <s v="29/12/2023 6:21:58"/>
    <s v="29/12/2023 23:50:00"/>
    <s v="RONDA Y REVISION DE SALAS TECNICAS"/>
    <s v="SE REALIZA RONDA"/>
    <d v="1899-12-30T00:01:18"/>
    <d v="1899-12-30T00:02:43"/>
    <d v="1899-12-30T00:01:25"/>
    <s v=""/>
    <s v="Cumplido"/>
    <m/>
    <m/>
    <m/>
    <m/>
    <m/>
    <d v="2023-11-22T00:00:00"/>
    <s v="CUMPLE"/>
    <s v="NO CUMPLE"/>
    <x v="0"/>
    <s v="NO CUMPLE"/>
    <s v="NO CUMPLE"/>
    <s v="CUMPLE"/>
    <s v="NO CUMPLE"/>
    <x v="0"/>
    <s v="NO CUMPLE"/>
    <s v="NO CUMPLE"/>
  </r>
  <r>
    <s v="INC000002522885"/>
    <s v="HOUSING"/>
    <x v="15"/>
    <s v="APQ ACCESOS"/>
    <s v="ALDO P VALENZUELA MUJICA"/>
    <s v="tct_avalen"/>
    <s v="2-Significativo/Amplio"/>
    <s v="2-Alta"/>
    <s v="Alta"/>
    <x v="0"/>
    <s v="TELEFONICA EMPRESAS DE CHILE SA"/>
    <s v="TOMA DE ALARMAS DE CLIENTE"/>
    <s v="29/12/2023 6:22:19"/>
    <s v="29/12/2023 6:23:12"/>
    <x v="0"/>
    <s v="CDP ANTIGUO 1"/>
    <s v="CDP ANTIGUO 2"/>
    <s v="29/12/2023 6:25:46"/>
    <s v="29/12/2023 23:50:00"/>
    <s v="TOMA DE ALARMAS DE CLIENTE"/>
    <s v="SE REALIZA TOMA DE ALARMAS"/>
    <d v="1899-12-30T00:02:12"/>
    <d v="1899-12-30T00:03:27"/>
    <d v="1899-12-30T00:01:15"/>
    <s v=""/>
    <s v="Cumplido"/>
    <m/>
    <m/>
    <m/>
    <m/>
    <m/>
    <d v="2023-11-22T00:00:00"/>
    <s v="CUMPLE"/>
    <s v="NO CUMPLE"/>
    <x v="0"/>
    <s v="NO CUMPLE"/>
    <s v="NO CUMPLE"/>
    <s v="CUMPLE"/>
    <s v="NO CUMPLE"/>
    <x v="0"/>
    <s v="NO CUMPLE"/>
    <s v="NO CUMPLE"/>
  </r>
  <r>
    <s v="INC000002522890"/>
    <s v="INFRAESTRUCTURA DC"/>
    <x v="6"/>
    <s v="APQ ACCESOS"/>
    <s v="FRANCISCO J FELIU ABARCA"/>
    <s v="tct_frafea"/>
    <s v="4-Menor/Localizado"/>
    <s v="4-Baja"/>
    <s v="Baja"/>
    <x v="0"/>
    <s v="TELEFONICA CYBERSECURITY TECH CHILE SPA"/>
    <s v="RONDA POR TOMA DE TEMPERATURAS EN SALAS TIC"/>
    <s v="29/12/2023 8:35:33"/>
    <s v="29/12/2023 8:36:23"/>
    <x v="0"/>
    <s v="TI"/>
    <s v="CLIMA"/>
    <s v="29/12/2023 9:40:49"/>
    <s v="29/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2957"/>
    <s v="TICKET-INTELIGENTE"/>
    <x v="4"/>
    <s v="GESTION TI"/>
    <s v="PAUL A SEPULVEDA ALVAREZ"/>
    <s v="USR_TSIGHT"/>
    <s v="1-Extenso/Generalizado"/>
    <s v="4-Baja"/>
    <s v="Baja"/>
    <x v="1"/>
    <s v="GPS CHILE SPA"/>
    <s v="gpschi01 - wnprap_gps04 TICKET AUTOMATICO"/>
    <s v="28/12/2023 19:58:15"/>
    <s v="28/12/2023 19:58:15"/>
    <x v="0"/>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s v="CUMPLE"/>
    <s v="NO CUMPLE"/>
    <x v="0"/>
    <s v="NO CUMPLE"/>
    <s v="NO CUMPLE"/>
    <s v="NO CUMPLE"/>
    <s v="NO CUMPLE"/>
    <x v="0"/>
    <s v="CUMPLE"/>
    <s v="NO CUMPLE"/>
  </r>
  <r>
    <s v="INC000002522976"/>
    <s v="VPN IP - MPLS"/>
    <x v="17"/>
    <s v="GESTION HD"/>
    <s v="EWALD R GALAZ MILLALEO"/>
    <s v="frp_kaldor"/>
    <s v="3-Moderado/Limitado"/>
    <s v="3-Medio"/>
    <s v="Media"/>
    <x v="0"/>
    <s v="INDUSTRIAS CHILENAS DE ALAMBRE INCHALAM S.A."/>
    <s v="HD / RE: Enviando por correo electrónico: HPLBOOMPRD sin validez"/>
    <s v="28/12/2023 20:35:29"/>
    <s v="28/12/2023 20:35:31"/>
    <x v="0"/>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s v="NO CUMPLE"/>
    <s v="CUMPLE"/>
    <x v="0"/>
    <s v="NO CUMPLE"/>
    <s v="NO CUMPLE"/>
    <s v="NO CUMPLE"/>
    <s v="NO CUMPLE"/>
    <x v="0"/>
    <s v="CUMPLE"/>
    <s v="NO CUMPLE"/>
  </r>
  <r>
    <s v="INC000002523047"/>
    <s v="TICKET-INTELIGENTE"/>
    <x v="4"/>
    <s v="GESTION TI"/>
    <s v="PAUL A SEPULVEDA ALVAREZ"/>
    <s v="USR_TSIGHT"/>
    <s v="1-Extenso/Generalizado"/>
    <s v="4-Baja"/>
    <s v="Baja"/>
    <x v="1"/>
    <s v="COAGRA S A"/>
    <s v="coagra01 - sap_prod_e_vm TICKET AUTOMATICO"/>
    <s v="28/12/2023 22:33:05"/>
    <s v="28/12/2023 22:33:05"/>
    <x v="0"/>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s v="CUMPLE"/>
    <s v="NO CUMPLE"/>
    <x v="0"/>
    <s v="NO CUMPLE"/>
    <s v="NO CUMPLE"/>
    <s v="NO CUMPLE"/>
    <s v="NO CUMPLE"/>
    <x v="0"/>
    <s v="CUMPLE"/>
    <s v="NO CUMPLE"/>
  </r>
  <r>
    <s v="INC000002523420"/>
    <s v="HOUSING"/>
    <x v="6"/>
    <s v="APQ ACCESOS"/>
    <s v="EDUARDO A NUÑEZ LAMOZA"/>
    <s v="tct_edunul"/>
    <s v="4-Menor/Localizado"/>
    <s v="4-Baja"/>
    <s v="Baja"/>
    <x v="0"/>
    <s v="TELEFONICA CYBERSECURITY TECH CHILE SPA"/>
    <s v="TOMA DE TEMPERATURAS"/>
    <s v="29/12/2023 6:07:05"/>
    <s v="29/12/2023 6:07:51"/>
    <x v="0"/>
    <s v="TI"/>
    <s v="CLIMA"/>
    <s v="29/12/2023 6:08:21"/>
    <s v="29/12/2023 23:50:00"/>
    <s v="TOMA DE TEMPERATURAS"/>
    <s v="RONDA REALIZADA"/>
    <d v="1899-12-30T00:00:00"/>
    <d v="1899-12-30T00:00:00"/>
    <d v="1899-12-30T00:00:00"/>
    <s v=""/>
    <s v="Cumplido"/>
    <m/>
    <m/>
    <m/>
    <m/>
    <m/>
    <d v="2023-11-23T00:00:00"/>
    <s v="CUMPLE"/>
    <s v="NO CUMPLE"/>
    <x v="0"/>
    <s v="NO CUMPLE"/>
    <s v="NO CUMPLE"/>
    <s v="CUMPLE"/>
    <s v="NO CUMPLE"/>
    <x v="0"/>
    <s v="NO CUMPLE"/>
    <s v="NO CUMPLE"/>
  </r>
  <r>
    <s v="INC000002523426"/>
    <s v="HOUSING"/>
    <x v="6"/>
    <s v="APQ ACCESOS"/>
    <s v="EDUARDO A NUÑEZ LAMOZA"/>
    <s v="tct_edunul"/>
    <s v="4-Menor/Localizado"/>
    <s v="4-Baja"/>
    <s v="Baja"/>
    <x v="0"/>
    <s v="TELEFONICA CYBERSECURITY TECH CHILE SPA"/>
    <s v="RONDA SALAS TECNICAS"/>
    <s v="29/12/2023 6:08:46"/>
    <s v="29/12/2023 6:09:47"/>
    <x v="0"/>
    <s v="TI"/>
    <s v="INFRAESTRUCTURA"/>
    <s v="29/12/2023 6:10:03"/>
    <s v="29/12/2023 23:50:00"/>
    <s v="REVISION DE SALAS Y RACK"/>
    <s v="RONDA REALIZADA"/>
    <d v="1899-12-30T00:00:00"/>
    <d v="1899-12-30T00:00:00"/>
    <d v="1899-12-30T00:00:00"/>
    <s v=""/>
    <s v="Cumplido"/>
    <m/>
    <m/>
    <m/>
    <m/>
    <m/>
    <d v="2023-11-23T00:00:00"/>
    <s v="CUMPLE"/>
    <s v="NO CUMPLE"/>
    <x v="0"/>
    <s v="NO CUMPLE"/>
    <s v="NO CUMPLE"/>
    <s v="CUMPLE"/>
    <s v="NO CUMPLE"/>
    <x v="0"/>
    <s v="NO CUMPLE"/>
    <s v="NO CUMPLE"/>
  </r>
  <r>
    <s v="INC000002523457"/>
    <s v="VPN IP - MPLS"/>
    <x v="6"/>
    <s v="GESTION HD"/>
    <s v="FRANCISCO J FELIU ABARCA"/>
    <s v="frp_jmarti"/>
    <s v="4-Menor/Localizado"/>
    <s v="4-Baja"/>
    <s v="Baja"/>
    <x v="0"/>
    <s v="BANCO DEL ESTADO DE CHILE"/>
    <s v="HD/ REQUERIMIENTO DE CAMBIO DE MEDIOS MAGNETICOS"/>
    <s v="29/12/2023 7:28:00"/>
    <s v="29/12/2023 7:36:10"/>
    <x v="0"/>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s v="NO CUMPLE"/>
    <s v="CUMPLE"/>
    <x v="0"/>
    <s v="NO CUMPLE"/>
    <s v="NO CUMPLE"/>
    <s v="NO CUMPLE"/>
    <s v="NO CUMPLE"/>
    <x v="1"/>
    <s v="NO CUMPLE"/>
    <s v="NO CUMPLE"/>
  </r>
  <r>
    <s v="INC000002523487"/>
    <s v="HOUSING"/>
    <x v="15"/>
    <s v="APQ ACCESOS"/>
    <s v="ESTEBAN O BUSTOS CORNEJO"/>
    <s v="tct_ebusto"/>
    <s v="4-Menor/Localizado"/>
    <s v="4-Baja"/>
    <s v="Baja"/>
    <x v="0"/>
    <s v="TELEFONICA EMPRESAS DE CHILE SA"/>
    <s v="RONDA Y REVISION DE SALAS TECNICAS"/>
    <s v="29/12/2023 8:12:48"/>
    <s v="29/12/2023 8:13:49"/>
    <x v="0"/>
    <s v="CDP ANTIGUO 1"/>
    <s v="CDP ANTIGUO 2"/>
    <s v="29/12/2023 10:14:28"/>
    <s v="29/12/2023 23:50:00"/>
    <s v="RONDA Y REVISION DE SALAS TECNICAS"/>
    <s v="RONDA REALIZADA"/>
    <d v="1899-12-30T02:00:39"/>
    <d v="1899-12-30T02:01:40"/>
    <d v="1899-12-30T00:01:01"/>
    <s v=""/>
    <s v="Cumplido"/>
    <m/>
    <m/>
    <m/>
    <m/>
    <m/>
    <d v="2023-11-23T00:00:00"/>
    <s v="CUMPLE"/>
    <s v="NO CUMPLE"/>
    <x v="0"/>
    <s v="NO CUMPLE"/>
    <s v="NO CUMPLE"/>
    <s v="NO CUMPLE"/>
    <s v="CUMPLE"/>
    <x v="0"/>
    <s v="NO CUMPLE"/>
    <s v="NO CUMPLE"/>
  </r>
  <r>
    <s v="INC000002523497"/>
    <s v="SAP"/>
    <x v="17"/>
    <s v="CLOUD SAP HANA"/>
    <s v="NICOLAS A SAAVEDRA EGUILUZ"/>
    <s v="tct_nsaave"/>
    <s v="4-Menor/Localizado"/>
    <s v="4-Baja"/>
    <s v="Baja"/>
    <x v="0"/>
    <s v="TELEFONICA EMPRESAS DE CHILE SA"/>
    <s v="Checklist Diario Clientes 29.12.23"/>
    <s v="29/12/2023 8:31:52"/>
    <s v="29/12/2023 8:33:22"/>
    <x v="0"/>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s v="CUMPLE"/>
    <s v="NO CUMPLE"/>
    <x v="0"/>
    <s v="NO CUMPLE"/>
    <s v="NO CUMPLE"/>
    <s v="CUMPLE"/>
    <s v="NO CUMPLE"/>
    <x v="0"/>
    <s v="NO CUMPLE"/>
    <s v="NO CUMPLE"/>
  </r>
  <r>
    <s v="INC000002523550"/>
    <s v="RED INTERNA"/>
    <x v="1"/>
    <s v="APQ ACCESOS"/>
    <s v="CARLOS F ARAYA RAMIREZ"/>
    <s v="tct_cararr"/>
    <s v="4-Menor/Localizado"/>
    <s v="4-Baja"/>
    <s v="Baja"/>
    <x v="0"/>
    <s v="TELEFONICA CYBERSECURITY TECH CHILE SPA"/>
    <s v="RONDA INSPECTIVA"/>
    <s v="29/12/2023 9:28:21"/>
    <s v="29/12/2023 9:32:07"/>
    <x v="0"/>
    <s v="CDP ANTIGUO 1"/>
    <s v="CDP ANTIGUO 2"/>
    <s v="29/12/2023 9:57:55"/>
    <s v="29/12/2023 23:50:00"/>
    <m/>
    <s v="ronda realizada"/>
    <d v="1899-12-30T00:00:00"/>
    <d v="1899-12-30T00:00:00"/>
    <d v="1899-12-30T00:00:00"/>
    <s v=""/>
    <s v="Cumplido"/>
    <s v="Ticket atendido en tiempo y forma"/>
    <m/>
    <m/>
    <m/>
    <m/>
    <d v="2023-11-23T00:00:00"/>
    <s v="CUMPLE"/>
    <s v="NO CUMPLE"/>
    <x v="0"/>
    <s v="NO CUMPLE"/>
    <s v="NO CUMPLE"/>
    <s v="CUMPLE"/>
    <s v="NO CUMPLE"/>
    <x v="0"/>
    <s v="NO CUMPLE"/>
    <s v="NO CUMPLE"/>
  </r>
  <r>
    <s v="INC000002523553"/>
    <s v="HOUSING"/>
    <x v="1"/>
    <s v="APQ ACCESOS"/>
    <s v="CARLOS F ARAYA RAMIREZ"/>
    <s v="tct_cararr"/>
    <s v="4-Menor/Localizado"/>
    <s v="4-Baja"/>
    <s v="Baja"/>
    <x v="0"/>
    <s v="TELEFONICA CYBERSECURITY TECH CHILE SPA"/>
    <s v="TOMA DE ALARMAS"/>
    <s v="29/12/2023 9:33:58"/>
    <s v="29/12/2023 9:34:55"/>
    <x v="0"/>
    <s v="CDP ANTIGUO 1"/>
    <s v="CDP ANTIGUO 2"/>
    <s v="29/12/2023 9:58:50"/>
    <s v="29/12/2023 23:50:00"/>
    <m/>
    <s v="toma de alarmas realizada"/>
    <d v="1899-12-30T00:00:00"/>
    <d v="1899-12-30T00:00:00"/>
    <d v="1899-12-30T00:00:00"/>
    <s v=""/>
    <s v="Cumplido"/>
    <m/>
    <m/>
    <m/>
    <m/>
    <m/>
    <d v="2023-11-23T00:00:00"/>
    <s v="CUMPLE"/>
    <s v="NO CUMPLE"/>
    <x v="0"/>
    <s v="NO CUMPLE"/>
    <s v="NO CUMPLE"/>
    <s v="CUMPLE"/>
    <s v="NO CUMPLE"/>
    <x v="0"/>
    <s v="NO CUMPLE"/>
    <s v="NO CUMPLE"/>
  </r>
  <r>
    <s v="INC000002523662"/>
    <s v="RED INTERNA"/>
    <x v="0"/>
    <s v="APQ ACCESOS"/>
    <s v="CRISTOPHER MALDONADO ROMERO"/>
    <s v="tct_cmaldo"/>
    <s v="4-Menor/Localizado"/>
    <s v="4-Baja"/>
    <s v="Baja"/>
    <x v="0"/>
    <s v="TELEFONICA EMPRESAS DE CHILE SA"/>
    <s v="RONDA TOMA DE TEMPERATURAS SALAS TIC"/>
    <s v="29/12/2023 10:56:50"/>
    <s v="29/12/2023 10:57:48"/>
    <x v="0"/>
    <s v="CDP ANTIGUO 1"/>
    <s v="CDP ANTIGUO 2"/>
    <s v="29/12/2023 12:28:34"/>
    <s v="29/12/2023 23:50:00"/>
    <m/>
    <s v="RONDA REALIZADA"/>
    <d v="1899-12-30T00:00:00"/>
    <d v="1899-12-30T00:00:00"/>
    <d v="1899-12-30T00:00:00"/>
    <s v=""/>
    <s v="Cumplido"/>
    <m/>
    <m/>
    <m/>
    <m/>
    <m/>
    <d v="2023-11-24T00:00:00"/>
    <s v="CUMPLE"/>
    <s v="NO CUMPLE"/>
    <x v="0"/>
    <s v="NO CUMPLE"/>
    <s v="NO CUMPLE"/>
    <s v="CUMPLE"/>
    <s v="NO CUMPLE"/>
    <x v="0"/>
    <s v="NO CUMPLE"/>
    <s v="NO CUMPLE"/>
  </r>
  <r>
    <s v="INC000002523763"/>
    <s v="HOUSING"/>
    <x v="6"/>
    <s v="APQ ACCESOS"/>
    <s v="FRANCISCO J FELIU ABARCA"/>
    <s v="tct_frafea"/>
    <s v="4-Menor/Localizado"/>
    <s v="4-Baja"/>
    <s v="Baja"/>
    <x v="0"/>
    <s v="TELEFONICA CYBERSECURITY TECH CHILE SPA"/>
    <s v="RONDA PREVENTIVA EN SALAS TIC"/>
    <s v="29/12/2023 11:45:21"/>
    <s v="29/12/2023 11:46:13"/>
    <x v="0"/>
    <s v="TI"/>
    <s v="INFRAESTRUCTURA"/>
    <s v="29/12/2023 12:05:11"/>
    <s v="29/12/2023 23:50:00"/>
    <s v="RONDA PREVENTIVA EN SALAS TIC"/>
    <s v="RONDA REALIZADA"/>
    <d v="1899-12-30T00:00:00"/>
    <d v="1899-12-30T00:00:00"/>
    <d v="1899-12-30T00:00:00"/>
    <s v=""/>
    <s v="Cumplido"/>
    <m/>
    <m/>
    <m/>
    <m/>
    <m/>
    <d v="2023-11-23T00:00:00"/>
    <s v="CUMPLE"/>
    <s v="NO CUMPLE"/>
    <x v="0"/>
    <s v="NO CUMPLE"/>
    <s v="NO CUMPLE"/>
    <s v="CUMPLE"/>
    <s v="NO CUMPLE"/>
    <x v="0"/>
    <s v="NO CUMPLE"/>
    <s v="NO CUMPLE"/>
  </r>
  <r>
    <s v="INC000002523780"/>
    <s v="VPN IP - MPLS"/>
    <x v="2"/>
    <s v="GESTION HD"/>
    <s v="LUIS RODRIGO ACEVEDO COLLIPAL"/>
    <s v="frp_spevel"/>
    <s v="3-Moderado/Limitado"/>
    <s v="3-Medio"/>
    <s v="Media"/>
    <x v="0"/>
    <s v="HORTIFRUT S.A"/>
    <s v="HD/Creación de cuenta VPN - ST-97818"/>
    <s v="29/12/2023 12:27:30"/>
    <s v="29/12/2023 12:30:16"/>
    <x v="0"/>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s v="NO CUMPLE"/>
    <s v="CUMPLE"/>
    <x v="0"/>
    <s v="NO CUMPLE"/>
    <s v="NO CUMPLE"/>
    <s v="NO CUMPLE"/>
    <s v="CUMPLE"/>
    <x v="0"/>
    <s v="NO CUMPLE"/>
    <s v="NO CUMPLE"/>
  </r>
  <r>
    <s v="INC000002523791"/>
    <s v="INFRAESTRUCTURA DC"/>
    <x v="6"/>
    <s v="APQ ACCESOS"/>
    <s v="FRANCISCO J FELIU ABARCA"/>
    <s v="tct_frafea"/>
    <s v="4-Menor/Localizado"/>
    <s v="4-Baja"/>
    <s v="Baja"/>
    <x v="0"/>
    <s v="TELEFONICA CYBERSECURITY TECH CHILE SPA"/>
    <s v="RONDA POR TOMA DE TEMPERATURAS EN SALAS TIC"/>
    <s v="29/12/2023 12:41:54"/>
    <s v="29/12/2023 12:42:44"/>
    <x v="0"/>
    <s v="TI"/>
    <s v="CLIMA"/>
    <s v="29/12/2023 12:58:14"/>
    <s v="29/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3905"/>
    <s v="HOUSING"/>
    <x v="3"/>
    <s v="DUOC TICKET AUTOMATICO"/>
    <s v="GUSTAVO AVILA VERA"/>
    <s v="frp_jciert"/>
    <s v="4-Menor/Localizado"/>
    <s v="4-Baja"/>
    <s v="Baja"/>
    <x v="1"/>
    <s v="FUNDACION INSTITUTO PROFESIONAL DUOC UC"/>
    <s v="duoc | RE: Certificados SSL en Ambiente QA"/>
    <s v="29/12/2023 10:40:27"/>
    <s v="29/12/2023 10:43:43"/>
    <x v="0"/>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s v="NO CUMPLE"/>
    <s v="CUMPLE"/>
    <x v="0"/>
    <s v="NO CUMPLE"/>
    <s v="NO CUMPLE"/>
    <s v="NO CUMPLE"/>
    <s v="CUMPLE"/>
    <x v="0"/>
    <s v="NO CUMPLE"/>
    <s v="NO CUMPLE"/>
  </r>
  <r>
    <s v="INC000002523933"/>
    <s v="HOUSING"/>
    <x v="14"/>
    <s v="BELIEVE"/>
    <s v="CRISTOPHER MALDONADO ROMERO"/>
    <s v="frp_pcamay"/>
    <s v="3-Moderado/Limitado"/>
    <s v="3-Medio"/>
    <s v="Media"/>
    <x v="0"/>
    <s v="TELEFONICA EMPRESAS DE CHILE SA"/>
    <s v="GESTION DATACENTER/ ACCESOS / Univeridad del Alba"/>
    <s v="29/12/2023 11:45:01"/>
    <s v="29/12/2023 11:45:19"/>
    <x v="0"/>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s v="CUMPLE"/>
    <s v="NO CUMPLE"/>
    <x v="0"/>
    <s v="NO CUMPLE"/>
    <s v="NO CUMPLE"/>
    <s v="CUMPLE"/>
    <s v="NO CUMPLE"/>
    <x v="0"/>
    <s v="NO CUMPLE"/>
    <s v="NO CUMPLE"/>
  </r>
  <r>
    <s v="INC000002523948"/>
    <s v="HOUSING"/>
    <x v="19"/>
    <s v="BELIEVE"/>
    <s v="FRANCISCO J FELIU ABARCA"/>
    <s v="frp_pcamay"/>
    <s v="3-Moderado/Limitado"/>
    <s v="3-Medio"/>
    <s v="Media"/>
    <x v="0"/>
    <s v="INDRA SISTEMAS CHILE S A"/>
    <s v="GESTION DATACENTER/ ACCESOS / INDRA SISTEMAS"/>
    <s v="29/12/2023 12:23:20"/>
    <s v="29/12/2023 12:23:47"/>
    <x v="0"/>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s v="CUMPLE"/>
    <s v="NO CUMPLE"/>
    <x v="0"/>
    <s v="NO CUMPLE"/>
    <s v="NO CUMPLE"/>
    <s v="CUMPLE"/>
    <s v="NO CUMPLE"/>
    <x v="0"/>
    <s v="NO CUMPLE"/>
    <s v="NO CUMPLE"/>
  </r>
  <r>
    <s v="INC000002523954"/>
    <s v="INFRAESTRUCTURA DC"/>
    <x v="1"/>
    <s v="APQ ACCESOS"/>
    <s v="CARLOS F ARAYA RAMIREZ"/>
    <s v="tct_cararr"/>
    <s v="4-Menor/Localizado"/>
    <s v="4-Baja"/>
    <s v="Baja"/>
    <x v="0"/>
    <s v="TELEFONICA CYBERSECURITY TECH CHILE SPA"/>
    <s v="FACTIBILIDAD 80347"/>
    <s v="29/12/2023 12:39:57"/>
    <s v="29/12/2023 12:40:54"/>
    <x v="0"/>
    <s v="CDP ANTIGUO 1"/>
    <s v="CDP ANTIGUO 2"/>
    <s v="29/12/2023 12:49:57"/>
    <s v="29/12/2023 23:50:00"/>
    <s v="BCO SANTANDER"/>
    <s v="FACTIBILIDAD ENVIADA"/>
    <d v="1899-12-30T00:08:25"/>
    <d v="1899-12-30T00:10:00"/>
    <d v="1899-12-30T00:01:35"/>
    <s v=""/>
    <s v="Cumplido"/>
    <m/>
    <m/>
    <m/>
    <m/>
    <m/>
    <d v="2023-11-23T00:00:00"/>
    <s v="CUMPLE"/>
    <s v="NO CUMPLE"/>
    <x v="0"/>
    <s v="NO CUMPLE"/>
    <s v="NO CUMPLE"/>
    <s v="CUMPLE"/>
    <s v="NO CUMPLE"/>
    <x v="0"/>
    <s v="NO CUMPLE"/>
    <s v="NO CUMPLE"/>
  </r>
  <r>
    <s v="INC000002524001"/>
    <s v="HOUSING"/>
    <x v="15"/>
    <s v="APQ ACCESOS"/>
    <s v="ESTEBAN O BUSTOS CORNEJO"/>
    <s v="tct_ebusto"/>
    <s v="4-Menor/Localizado"/>
    <s v="4-Baja"/>
    <s v="Baja"/>
    <x v="0"/>
    <s v="TELEFONICA EMPRESAS DE CHILE SA"/>
    <s v="TOMA DE ALARMAS DE CLIENTES"/>
    <s v="29/12/2023 15:53:42"/>
    <s v="29/12/2023 15:55:14"/>
    <x v="0"/>
    <s v="CDP ANTIGUO 1"/>
    <s v="CDP ANTIGUO 2"/>
    <s v="29/12/2023 16:00:10"/>
    <s v="29/12/2023 23:50:00"/>
    <s v="TOMA DE ALARMAS DE CLIENTES"/>
    <s v="TOMA DE ALARMAS REALIZADA"/>
    <d v="1899-12-30T00:04:56"/>
    <d v="1899-12-30T00:06:28"/>
    <d v="1899-12-30T00:01:32"/>
    <s v=""/>
    <s v="Cumplido"/>
    <m/>
    <m/>
    <m/>
    <m/>
    <m/>
    <d v="2023-11-23T00:00:00"/>
    <s v="CUMPLE"/>
    <s v="NO CUMPLE"/>
    <x v="0"/>
    <s v="NO CUMPLE"/>
    <s v="NO CUMPLE"/>
    <s v="CUMPLE"/>
    <s v="NO CUMPLE"/>
    <x v="0"/>
    <s v="NO CUMPLE"/>
    <s v="NO CUMPLE"/>
  </r>
  <r>
    <s v="INC000002524045"/>
    <s v="VPN IP - MPLS"/>
    <x v="19"/>
    <s v="GESTION HD"/>
    <s v="FRANCISCO J FELIU ABARCA"/>
    <s v="frp_fpetro"/>
    <s v="3-Moderado/Limitado"/>
    <s v="3-Medio"/>
    <s v="Media"/>
    <x v="0"/>
    <s v="PROSEGUR LTDA."/>
    <s v="HD/Acceso permanente Data Center"/>
    <s v="29/12/2023 13:11:17"/>
    <s v="29/12/2023 13:13:28"/>
    <x v="0"/>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s v="CUMPLE"/>
    <s v="NO CUMPLE"/>
    <x v="0"/>
    <s v="NO CUMPLE"/>
    <s v="NO CUMPLE"/>
    <s v="CUMPLE"/>
    <s v="NO CUMPLE"/>
    <x v="0"/>
    <s v="NO CUMPLE"/>
    <s v="NO CUMPLE"/>
  </r>
  <r>
    <s v="INC000002524063"/>
    <s v="HOUSING"/>
    <x v="16"/>
    <s v="BELIEVE"/>
    <s v="JOSE G MARQUEZ MARCANO"/>
    <s v="frp_jolsso"/>
    <s v="3-Moderado/Limitado"/>
    <s v="3-Medio"/>
    <s v="Media"/>
    <x v="0"/>
    <s v="TELEFONICA EMPRESAS DE CHILE SA"/>
    <s v="GESTION DATACENTER/ ACCESOS /TELEFONICA EMPRESAS DE CHILE SA"/>
    <s v="29/12/2023 13:45:00"/>
    <s v="29/12/2023 13:46:41"/>
    <x v="0"/>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s v="CUMPLE"/>
    <s v="NO CUMPLE"/>
    <x v="0"/>
    <s v="NO CUMPLE"/>
    <s v="NO CUMPLE"/>
    <s v="NO CUMPLE"/>
    <s v="CUMPLE"/>
    <x v="0"/>
    <s v="NO CUMPLE"/>
    <s v="NO CUMPLE"/>
  </r>
  <r>
    <s v="INC000002524088"/>
    <s v="HOUSING"/>
    <x v="16"/>
    <s v="BELIEVE"/>
    <s v="ESTEBAN O BUSTOS CORNEJO"/>
    <s v="frp_jolsso"/>
    <s v="3-Moderado/Limitado"/>
    <s v="3-Medio"/>
    <s v="Media"/>
    <x v="0"/>
    <s v="HUAWEI CHILE S A"/>
    <s v="GESTION DATACENTER/ ACCESOS /HUAWEI CHILE S A"/>
    <s v="29/12/2023 15:09:30"/>
    <s v="29/12/2023 15:15:20"/>
    <x v="0"/>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s v="CUMPLE"/>
    <s v="NO CUMPLE"/>
    <x v="0"/>
    <s v="NO CUMPLE"/>
    <s v="NO CUMPLE"/>
    <s v="NO CUMPLE"/>
    <s v="CUMPLE"/>
    <x v="0"/>
    <s v="NO CUMPLE"/>
    <s v="NO CUMPLE"/>
  </r>
  <r>
    <s v="INC000002524093"/>
    <s v="HOUSING"/>
    <x v="16"/>
    <s v="BELIEVE"/>
    <s v="ESTEBAN O BUSTOS CORNEJO"/>
    <s v="frp_jolsso"/>
    <s v="3-Moderado/Limitado"/>
    <s v="3-Medio"/>
    <s v="Media"/>
    <x v="0"/>
    <s v="HUAWEI CHILE S A"/>
    <s v="GESTION DATACENTER/ ACCESOS /HUAWEI CHILE S A"/>
    <s v="29/12/2023 15:16:48"/>
    <s v="29/12/2023 15:18:22"/>
    <x v="0"/>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s v="CUMPLE"/>
    <s v="NO CUMPLE"/>
    <x v="0"/>
    <s v="NO CUMPLE"/>
    <s v="NO CUMPLE"/>
    <s v="NO CUMPLE"/>
    <s v="CUMPLE"/>
    <x v="0"/>
    <s v="NO CUMPLE"/>
    <s v="NO CUMPLE"/>
  </r>
  <r>
    <s v="INC000002524096"/>
    <s v="HOUSING"/>
    <x v="16"/>
    <s v="BELIEVE"/>
    <s v="ESTEBAN O BUSTOS CORNEJO"/>
    <s v="frp_jolsso"/>
    <s v="3-Moderado/Limitado"/>
    <s v="3-Medio"/>
    <s v="Media"/>
    <x v="0"/>
    <s v="HUAWEI CHILE S A"/>
    <s v="GESTION DATACENTER/ ACCESOS /HUAWEI CHILE S A"/>
    <s v="29/12/2023 15:19:06"/>
    <s v="29/12/2023 15:20:17"/>
    <x v="0"/>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s v="CUMPLE"/>
    <s v="NO CUMPLE"/>
    <x v="0"/>
    <s v="NO CUMPLE"/>
    <s v="NO CUMPLE"/>
    <s v="NO CUMPLE"/>
    <s v="CUMPLE"/>
    <x v="0"/>
    <s v="NO CUMPLE"/>
    <s v="NO CUMPLE"/>
  </r>
  <r>
    <s v="INC000002524099"/>
    <s v="HOUSING"/>
    <x v="16"/>
    <s v="BELIEVE"/>
    <s v="ESTEBAN O BUSTOS CORNEJO"/>
    <s v="frp_jolsso"/>
    <s v="3-Moderado/Limitado"/>
    <s v="3-Medio"/>
    <s v="Media"/>
    <x v="0"/>
    <s v="HUAWEI CHILE S A"/>
    <s v="GESTION DATACENTER/ ACCESOS /HUAWEI CHILE S A"/>
    <s v="29/12/2023 15:20:53"/>
    <s v="29/12/2023 15:22:04"/>
    <x v="0"/>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s v="CUMPLE"/>
    <s v="NO CUMPLE"/>
    <x v="0"/>
    <s v="NO CUMPLE"/>
    <s v="NO CUMPLE"/>
    <s v="NO CUMPLE"/>
    <s v="CUMPLE"/>
    <x v="0"/>
    <s v="NO CUMPLE"/>
    <s v="NO CUMPLE"/>
  </r>
  <r>
    <s v="INC000002524100"/>
    <s v="HOUSING"/>
    <x v="16"/>
    <s v="BELIEVE"/>
    <s v="ESTEBAN O BUSTOS CORNEJO"/>
    <s v="frp_jolsso"/>
    <s v="3-Moderado/Limitado"/>
    <s v="3-Medio"/>
    <s v="Media"/>
    <x v="0"/>
    <s v="HUAWEI CHILE S A"/>
    <s v="GESTION DATACENTER/ ACCESOS /HUAWEI CHILE S A"/>
    <s v="29/12/2023 15:22:36"/>
    <s v="29/12/2023 15:23:47"/>
    <x v="0"/>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s v="CUMPLE"/>
    <s v="NO CUMPLE"/>
    <x v="0"/>
    <s v="NO CUMPLE"/>
    <s v="NO CUMPLE"/>
    <s v="NO CUMPLE"/>
    <s v="CUMPLE"/>
    <x v="0"/>
    <s v="NO CUMPLE"/>
    <s v="NO CUMPLE"/>
  </r>
  <r>
    <s v="INC000002524101"/>
    <s v="HOUSING"/>
    <x v="16"/>
    <s v="BELIEVE"/>
    <s v="ESTEBAN O BUSTOS CORNEJO"/>
    <s v="frp_jolsso"/>
    <s v="3-Moderado/Limitado"/>
    <s v="3-Medio"/>
    <s v="Media"/>
    <x v="0"/>
    <s v="HUAWEI CHILE S A"/>
    <s v="GESTION DATACENTER/ ACCESOS /HUAWEI CHILE S A"/>
    <s v="29/12/2023 15:24:19"/>
    <s v="29/12/2023 15:25:29"/>
    <x v="0"/>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s v="CUMPLE"/>
    <s v="NO CUMPLE"/>
    <x v="0"/>
    <s v="NO CUMPLE"/>
    <s v="NO CUMPLE"/>
    <s v="NO CUMPLE"/>
    <s v="CUMPLE"/>
    <x v="0"/>
    <s v="NO CUMPLE"/>
    <s v="NO CUMPLE"/>
  </r>
  <r>
    <s v="INC000002524102"/>
    <s v="HOUSING"/>
    <x v="16"/>
    <s v="BELIEVE"/>
    <s v="ESTEBAN O BUSTOS CORNEJO"/>
    <s v="frp_jolsso"/>
    <s v="3-Moderado/Limitado"/>
    <s v="3-Medio"/>
    <s v="Media"/>
    <x v="0"/>
    <s v="HUAWEI CHILE S A"/>
    <s v="GESTION DATACENTER/ ACCESOS /HUAWEI CHILE S A"/>
    <s v="29/12/2023 15:26:01"/>
    <s v="29/12/2023 15:27:02"/>
    <x v="0"/>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s v="CUMPLE"/>
    <s v="NO CUMPLE"/>
    <x v="0"/>
    <s v="NO CUMPLE"/>
    <s v="NO CUMPLE"/>
    <s v="NO CUMPLE"/>
    <s v="CUMPLE"/>
    <x v="0"/>
    <s v="NO CUMPLE"/>
    <s v="NO CUMPLE"/>
  </r>
  <r>
    <s v="INC000002524109"/>
    <s v="HOUSING"/>
    <x v="14"/>
    <s v="BELIEVE"/>
    <s v="CRISTOPHER MALDONADO ROMERO"/>
    <s v="frp_dvital"/>
    <s v="3-Moderado/Limitado"/>
    <s v="3-Medio"/>
    <s v="Media"/>
    <x v="0"/>
    <s v="BANCO SANTANDER CHILE"/>
    <s v="GESTION DATACENTER/ ACCESOS / BANCO SANTANDER CHILE"/>
    <s v="29/12/2023 12:22:47"/>
    <s v="29/12/2023 12:28:07"/>
    <x v="0"/>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s v="CUMPLE"/>
    <s v="NO CUMPLE"/>
    <x v="0"/>
    <s v="NO CUMPLE"/>
    <s v="NO CUMPLE"/>
    <s v="CUMPLE"/>
    <s v="NO CUMPLE"/>
    <x v="0"/>
    <s v="NO CUMPLE"/>
    <s v="NO CUMPLE"/>
  </r>
  <r>
    <s v="INC000002524142"/>
    <s v="HOUSING"/>
    <x v="15"/>
    <s v="APQ ACCESOS"/>
    <s v="JOSE G MARQUEZ MARCANO"/>
    <s v="tct_josmam"/>
    <s v="4-Menor/Localizado"/>
    <s v="4-Baja"/>
    <s v="Baja"/>
    <x v="0"/>
    <s v="TELEFONICA EMPRESAS DE CHILE SA"/>
    <s v="SUPERVISION: INSTALACION de cruzada para proyecto M126979-0"/>
    <s v="29/12/2023 12:53:00"/>
    <s v="29/12/2023 12:53:49"/>
    <x v="0"/>
    <s v="CDP ANTIGUO 1"/>
    <s v="CDP ANTIGUO 2"/>
    <s v="29/12/2023 12:55:26"/>
    <s v="29/12/2023 23:50:00"/>
    <s v="INSTALACION de cruzada para proyecto M126979-0"/>
    <s v="TRABAJO REALIZADO CON EXITO"/>
    <d v="1899-12-30T00:01:20"/>
    <d v="1899-12-30T00:02:26"/>
    <d v="1899-12-30T00:01:06"/>
    <s v=""/>
    <s v="Cumplido"/>
    <m/>
    <m/>
    <m/>
    <m/>
    <m/>
    <d v="2023-11-23T00:00:00"/>
    <s v="CUMPLE"/>
    <s v="NO CUMPLE"/>
    <x v="0"/>
    <s v="NO CUMPLE"/>
    <s v="NO CUMPLE"/>
    <s v="CUMPLE"/>
    <s v="NO CUMPLE"/>
    <x v="0"/>
    <s v="NO CUMPLE"/>
    <s v="NO CUMPLE"/>
  </r>
  <r>
    <s v="INC000002524166"/>
    <s v="HOUSING"/>
    <x v="15"/>
    <s v="APQ ACCESOS"/>
    <s v="JOSE G MARQUEZ MARCANO"/>
    <s v="tct_josmam"/>
    <s v="4-Menor/Localizado"/>
    <s v="4-Baja"/>
    <s v="Baja"/>
    <x v="0"/>
    <s v="TELEFONICA EMPRESAS DE CHILE SA"/>
    <s v="SUPERVISION: Instalación de SFPs"/>
    <s v="29/12/2023 13:12:22"/>
    <s v="29/12/2023 13:13:30"/>
    <x v="0"/>
    <s v="CDP ANTIGUO 1"/>
    <s v="CDP ANTIGUO 2"/>
    <s v="29/12/2023 13:14:32"/>
    <s v="29/12/2023 23:50:00"/>
    <s v="Instalación de SFPs"/>
    <s v="TRABAJO REALIZADO"/>
    <d v="1899-12-30T00:00:44"/>
    <d v="1899-12-30T00:02:10"/>
    <d v="1899-12-30T00:01:26"/>
    <s v=""/>
    <s v="Cumplido"/>
    <m/>
    <m/>
    <m/>
    <m/>
    <m/>
    <d v="2023-11-23T00:00:00"/>
    <s v="CUMPLE"/>
    <s v="NO CUMPLE"/>
    <x v="0"/>
    <s v="NO CUMPLE"/>
    <s v="NO CUMPLE"/>
    <s v="CUMPLE"/>
    <s v="NO CUMPLE"/>
    <x v="0"/>
    <s v="NO CUMPLE"/>
    <s v="NO CUMPLE"/>
  </r>
  <r>
    <s v="INC000002524267"/>
    <s v="SAP"/>
    <x v="17"/>
    <s v="GESTION HD"/>
    <s v="FREDDY O CORTES DIAZ"/>
    <s v="frp_fpetro"/>
    <s v="3-Moderado/Limitado"/>
    <s v="3-Medio"/>
    <s v="Media"/>
    <x v="0"/>
    <s v="INDUSTRIAS CHILENAS DE ALAMBRE INCHALAM S.A."/>
    <s v="HD/Lista no sobreescribe con TX masiva"/>
    <s v="29/12/2023 16:10:37"/>
    <s v="29/12/2023 16:12:38"/>
    <x v="0"/>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s v="CUMPLE"/>
    <s v="NO CUMPLE"/>
    <x v="0"/>
    <s v="NO CUMPLE"/>
    <s v="NO CUMPLE"/>
    <s v="CUMPLE"/>
    <s v="NO CUMPLE"/>
    <x v="0"/>
    <s v="NO CUMPLE"/>
    <s v="NO CUMPLE"/>
  </r>
  <r>
    <s v="INC000002524278"/>
    <s v="INFRAESTRUCTURA DC"/>
    <x v="6"/>
    <s v="APQ ACCESOS"/>
    <s v="FRANCISCO J FELIU ABARCA"/>
    <s v="tct_frafea"/>
    <s v="4-Menor/Localizado"/>
    <s v="4-Baja"/>
    <s v="Baja"/>
    <x v="0"/>
    <s v="TELEFONICA CYBERSECURITY TECH CHILE SPA"/>
    <s v="RONDA POR TOMA DE TEMPERATURAS EN SALAS TIC"/>
    <s v="29/12/2023 16:51:39"/>
    <s v="29/12/2023 16:52:27"/>
    <x v="0"/>
    <s v="TI"/>
    <s v="CLIMA"/>
    <s v="29/12/2023 17:07:59"/>
    <s v="29/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4279"/>
    <s v="SAP"/>
    <x v="17"/>
    <s v="GESTION HD"/>
    <s v="FREDDY O CORTES DIAZ"/>
    <s v="frp_fpetro"/>
    <s v="3-Moderado/Limitado"/>
    <s v="3-Medio"/>
    <s v="Media"/>
    <x v="0"/>
    <s v="NUTRISCO CHILE SA"/>
    <s v="HD/Transporte OT // OEDK925257"/>
    <s v="29/12/2023 16:52:38"/>
    <s v="29/12/2023 16:54:01"/>
    <x v="0"/>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s v="CUMPLE"/>
    <s v="NO CUMPLE"/>
    <x v="0"/>
    <s v="NO CUMPLE"/>
    <s v="NO CUMPLE"/>
    <s v="NO CUMPLE"/>
    <s v="NO CUMPLE"/>
    <x v="1"/>
    <s v="NO CUMPLE"/>
    <s v="NO CUMPLE"/>
  </r>
  <r>
    <s v="INC000002524288"/>
    <s v="VPN IP - MPLS"/>
    <x v="6"/>
    <s v="GESTION HD"/>
    <s v="FRANCISCO J FELIU ABARCA"/>
    <s v="frp_spevel"/>
    <s v="3-Moderado/Limitado"/>
    <s v="3-Medio"/>
    <s v="Media"/>
    <x v="0"/>
    <s v="FUND DE BENEFICENCIA HOGAR DE CRISTO"/>
    <s v="HD/Reinicio de firewalls Fortinet"/>
    <s v="29/12/2023 17:33:31"/>
    <s v="29/12/2023 17:36:08"/>
    <x v="0"/>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s v="CUMPLE"/>
    <s v="NO CUMPLE"/>
    <x v="0"/>
    <s v="NO CUMPLE"/>
    <s v="NO CUMPLE"/>
    <s v="NO CUMPLE"/>
    <s v="CUMPLE"/>
    <x v="0"/>
    <s v="NO CUMPLE"/>
    <s v="NO CUMPLE"/>
  </r>
  <r>
    <s v="INC000002524296"/>
    <s v="INFRAESTRUCTURA DC"/>
    <x v="6"/>
    <s v="APQ ACCESOS"/>
    <s v="FRANCISCO J FELIU ABARCA"/>
    <s v="tct_frafea"/>
    <s v="4-Menor/Localizado"/>
    <s v="4-Baja"/>
    <s v="Baja"/>
    <x v="0"/>
    <s v="TELEFONICA CYBERSECURITY TECH CHILE SPA"/>
    <s v="RONDA PREVENTIVA Y LECTURA DE TEMPERATURAS EN SALAS TIC"/>
    <s v="29/12/2023 19:11:51"/>
    <s v="29/12/2023 19:12:36"/>
    <x v="0"/>
    <s v="TI"/>
    <s v="CLIMA"/>
    <s v="29/12/2023 19:30:30"/>
    <s v="29/12/2023 23:50:00"/>
    <s v="RONDA PREVENTIVA Y LECTURA DE TEMPERATURAS EN SALAS TIC"/>
    <s v="RONDA REALIZADO"/>
    <d v="1899-12-30T00:00:00"/>
    <d v="1899-12-30T00:00:00"/>
    <d v="1899-12-30T00:00:00"/>
    <s v=""/>
    <s v="Cumplido"/>
    <m/>
    <m/>
    <m/>
    <m/>
    <m/>
    <d v="2023-11-23T00:00:00"/>
    <s v="CUMPLE"/>
    <s v="NO CUMPLE"/>
    <x v="0"/>
    <s v="NO CUMPLE"/>
    <s v="NO CUMPLE"/>
    <s v="CUMPLE"/>
    <s v="NO CUMPLE"/>
    <x v="0"/>
    <s v="NO CUMPLE"/>
    <s v="NO CUMPLE"/>
  </r>
  <r>
    <s v="INC000002524372"/>
    <s v="TICKET-INTELIGENTE"/>
    <x v="4"/>
    <s v="GESTION TI"/>
    <s v="GIOVANNI D ROCCO VALENZUELA"/>
    <s v="USR_TSIGHT"/>
    <s v="1-Extenso/Generalizado"/>
    <s v="4-Baja"/>
    <s v="Baja"/>
    <x v="1"/>
    <s v="RABIE HNOSLTDA"/>
    <s v="rabie001 - aranda_app01 TICKET AUTOMATICO"/>
    <s v="29/12/2023 15:50:46"/>
    <s v="29/12/2023 15:50:46"/>
    <x v="0"/>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s v="CUMPLE"/>
    <s v="NO CUMPLE"/>
    <x v="0"/>
    <s v="NO CUMPLE"/>
    <s v="NO CUMPLE"/>
    <s v="NO CUMPLE"/>
    <s v="NO CUMPLE"/>
    <x v="1"/>
    <s v="NO CUMPLE"/>
    <s v="NO CUMPLE"/>
  </r>
  <r>
    <s v="INC000002524408"/>
    <s v="RED INTERNA"/>
    <x v="0"/>
    <s v="APQ ACCESOS"/>
    <s v="CRISTOPHER MALDONADO ROMERO"/>
    <s v="tct_cmaldo"/>
    <s v="4-Menor/Localizado"/>
    <s v="4-Baja"/>
    <s v="Baja"/>
    <x v="0"/>
    <s v="TELEFONICA EMPRESAS DE CHILE SA"/>
    <s v="RONDA TOMA DE TEMPERATURAS SALAS TIC"/>
    <s v="29/12/2023 15:47:45"/>
    <s v="29/12/2023 15:48:49"/>
    <x v="0"/>
    <s v="CDP ANTIGUO 1"/>
    <s v="CDP ANTIGUO 2"/>
    <s v="29/12/2023 16:16:28"/>
    <s v="29/12/2023 23:50:00"/>
    <m/>
    <s v="RONDA REALIZADA"/>
    <d v="1899-12-30T00:00:00"/>
    <d v="1899-12-30T00:00:00"/>
    <d v="1899-12-30T00:00:00"/>
    <s v=""/>
    <s v="Cumplido"/>
    <m/>
    <m/>
    <m/>
    <m/>
    <m/>
    <d v="2023-11-24T00:00:00"/>
    <s v="CUMPLE"/>
    <s v="NO CUMPLE"/>
    <x v="0"/>
    <s v="NO CUMPLE"/>
    <s v="NO CUMPLE"/>
    <s v="CUMPLE"/>
    <s v="NO CUMPLE"/>
    <x v="0"/>
    <s v="NO CUMPLE"/>
    <s v="NO CUMPLE"/>
  </r>
  <r>
    <s v="INC000002524414"/>
    <s v="RED INTERNA"/>
    <x v="0"/>
    <s v="APQ ACCESOS"/>
    <s v="CRISTOPHER MALDONADO ROMERO"/>
    <s v="tct_cmaldo"/>
    <s v="4-Menor/Localizado"/>
    <s v="4-Baja"/>
    <s v="Baja"/>
    <x v="0"/>
    <s v="TELEFONICA EMPRESAS DE CHILE SA"/>
    <s v="RONDA TOMA DE TEMPERATURAS SALAS TIC"/>
    <s v="29/12/2023 16:05:42"/>
    <s v="29/12/2023 16:15:27"/>
    <x v="0"/>
    <s v="CDP ANTIGUO 1"/>
    <s v="CDP ANTIGUO 2"/>
    <s v="29/12/2023 19:26:29"/>
    <s v="29/12/2023 23:50:00"/>
    <m/>
    <s v="RONDA REALIZADA"/>
    <d v="1899-12-30T00:00:00"/>
    <d v="1899-12-30T00:00:00"/>
    <d v="1899-12-30T00:00:00"/>
    <s v=""/>
    <s v="Cumplido"/>
    <m/>
    <m/>
    <m/>
    <m/>
    <m/>
    <d v="2023-11-23T00:00:00"/>
    <s v="CUMPLE"/>
    <s v="NO CUMPLE"/>
    <x v="0"/>
    <s v="NO CUMPLE"/>
    <s v="NO CUMPLE"/>
    <s v="CUMPLE"/>
    <s v="NO CUMPLE"/>
    <x v="0"/>
    <s v="NO CUMPLE"/>
    <s v="NO CUMPLE"/>
  </r>
  <r>
    <s v="INC000002524422"/>
    <s v="RED INTERNA"/>
    <x v="0"/>
    <s v="APQ ACCESOS"/>
    <s v="CRISTOPHER MALDONADO ROMERO"/>
    <s v="tct_cmaldo"/>
    <s v="4-Menor/Localizado"/>
    <s v="4-Baja"/>
    <s v="Baja"/>
    <x v="0"/>
    <s v="TELEFONICA EMPRESAS DE CHILE SA"/>
    <s v="RONDA TOMA DE TEMPERATURAS SALAS TIC"/>
    <s v="29/12/2023 16:23:38"/>
    <s v="29/12/2023 16:24:48"/>
    <x v="0"/>
    <s v="CDP ANTIGUO 1"/>
    <s v="CDP ANTIGUO 2"/>
    <s v="29/12/2023 19:59:25"/>
    <s v="29/12/2023 23:50:00"/>
    <m/>
    <s v="RONDA REALIZADA"/>
    <d v="1899-12-30T00:00:00"/>
    <d v="1899-12-30T00:00:00"/>
    <d v="1899-12-30T00:00:00"/>
    <s v=""/>
    <s v="Cumplido"/>
    <m/>
    <m/>
    <m/>
    <m/>
    <m/>
    <d v="2023-11-23T00:00:00"/>
    <s v="CUMPLE"/>
    <s v="NO CUMPLE"/>
    <x v="0"/>
    <s v="NO CUMPLE"/>
    <s v="NO CUMPLE"/>
    <s v="CUMPLE"/>
    <s v="NO CUMPLE"/>
    <x v="0"/>
    <s v="NO CUMPLE"/>
    <s v="NO CUMPLE"/>
  </r>
  <r>
    <s v="INC000002524555"/>
    <s v="HOUSING"/>
    <x v="15"/>
    <s v="APQ ACCESOS"/>
    <s v="ALDO P VALENZUELA MUJICA"/>
    <s v="tct_avalen"/>
    <s v="2-Significativo/Amplio"/>
    <s v="2-Alta"/>
    <s v="Alta"/>
    <x v="0"/>
    <s v="TELEFONICA EMPRESAS DE CHILE SA"/>
    <s v="RONDA Y REVISION DE SALAS TECNICAS"/>
    <s v="30/12/2023 5:04:05"/>
    <s v="30/12/2023 5:05:07"/>
    <x v="0"/>
    <s v="CDP ANTIGUO 1"/>
    <s v="CDP ANTIGUO 2"/>
    <s v="30/12/2023 5:07:11"/>
    <s v="30/12/2023 23:50:00"/>
    <s v="RONDA Y REVISION DE SALAS TECNICAS"/>
    <s v="SE REALIZA RONDA"/>
    <d v="1899-12-30T00:01:46"/>
    <d v="1899-12-30T00:03:06"/>
    <d v="1899-12-30T00:01:20"/>
    <s v=""/>
    <s v="Cumplido"/>
    <m/>
    <m/>
    <m/>
    <m/>
    <m/>
    <d v="2023-11-23T00:00:00"/>
    <s v="CUMPLE"/>
    <s v="NO CUMPLE"/>
    <x v="0"/>
    <s v="NO CUMPLE"/>
    <s v="NO CUMPLE"/>
    <s v="CUMPLE"/>
    <s v="NO CUMPLE"/>
    <x v="0"/>
    <s v="NO CUMPLE"/>
    <s v="NO CUMPLE"/>
  </r>
  <r>
    <s v="INC000002524557"/>
    <s v="HOUSING"/>
    <x v="15"/>
    <s v="APQ ACCESOS"/>
    <s v="ALDO P VALENZUELA MUJICA"/>
    <s v="tct_avalen"/>
    <s v="2-Significativo/Amplio"/>
    <s v="2-Alta"/>
    <s v="Alta"/>
    <x v="0"/>
    <s v="TELEFONICA EMPRESAS DE CHILE SA"/>
    <s v="TOMA DE ALARMAS DE CLIENTE"/>
    <s v="30/12/2023 5:07:26"/>
    <s v="30/12/2023 5:08:45"/>
    <x v="0"/>
    <s v="CDP ANTIGUO 1"/>
    <s v="CDP ANTIGUO 2"/>
    <s v="30/12/2023 5:10:09"/>
    <s v="30/12/2023 23:50:00"/>
    <s v="TOMA DE ALARMAS DE CLIENTE"/>
    <s v="SE REALIZA TOMA DE ALARMAS"/>
    <d v="1899-12-30T00:01:02"/>
    <d v="1899-12-30T00:02:43"/>
    <d v="1899-12-30T00:01:41"/>
    <s v=""/>
    <s v="Cumplido"/>
    <m/>
    <m/>
    <m/>
    <m/>
    <m/>
    <d v="2023-11-24T00:00:00"/>
    <s v="CUMPLE"/>
    <s v="NO CUMPLE"/>
    <x v="0"/>
    <s v="NO CUMPLE"/>
    <s v="NO CUMPLE"/>
    <s v="CUMPLE"/>
    <s v="NO CUMPLE"/>
    <x v="0"/>
    <s v="NO CUMPLE"/>
    <s v="NO CUMPLE"/>
  </r>
  <r>
    <s v="INC000002524591"/>
    <s v="RED INTERNA"/>
    <x v="0"/>
    <s v="APQ ACCESOS"/>
    <s v="CRISTOPHER MALDONADO ROMERO"/>
    <s v="tct_cmaldo"/>
    <s v="4-Menor/Localizado"/>
    <s v="4-Baja"/>
    <s v="Baja"/>
    <x v="0"/>
    <s v="TELEFONICA EMPRESAS DE CHILE SA"/>
    <s v="RONDA TOMA DE TEMPERATURAS SALAS TIC"/>
    <s v="30/12/2023 15:12:25"/>
    <s v="30/12/2023 15:13:52"/>
    <x v="0"/>
    <s v="CDP ANTIGUO 1"/>
    <s v="CDP ANTIGUO 2"/>
    <s v="30/12/2023 17:29:10"/>
    <s v="30/12/2023 23:50:00"/>
    <m/>
    <s v="RONDA REALIZADA"/>
    <d v="1899-12-30T00:00:00"/>
    <d v="1899-12-30T00:00:00"/>
    <d v="1899-12-30T00:00:00"/>
    <s v=""/>
    <s v="Cumplido"/>
    <m/>
    <m/>
    <m/>
    <m/>
    <m/>
    <d v="2023-11-24T00:00:00"/>
    <s v="CUMPLE"/>
    <s v="NO CUMPLE"/>
    <x v="0"/>
    <s v="NO CUMPLE"/>
    <s v="NO CUMPLE"/>
    <s v="CUMPLE"/>
    <s v="NO CUMPLE"/>
    <x v="0"/>
    <s v="NO CUMPLE"/>
    <s v="NO CUMPLE"/>
  </r>
  <r>
    <s v="INC000002524594"/>
    <s v="RED INTERNA"/>
    <x v="0"/>
    <s v="APQ ACCESOS"/>
    <s v="CRISTOPHER MALDONADO ROMERO"/>
    <s v="tct_cmaldo"/>
    <s v="4-Menor/Localizado"/>
    <s v="4-Baja"/>
    <s v="Baja"/>
    <x v="0"/>
    <s v="TELEFONICA EMPRESAS DE CHILE SA"/>
    <s v="RONDA TOMA DE TEMPERATURAS SALAS TIC"/>
    <s v="30/12/2023 15:14:58"/>
    <s v="30/12/2023 15:16:01"/>
    <x v="0"/>
    <s v="CDP ANTIGUO 1"/>
    <s v="CDP ANTIGUO 2"/>
    <s v="30/12/2023 17:29:40"/>
    <s v="30/12/2023 23:50:00"/>
    <m/>
    <s v="RONDA REALIZADA"/>
    <d v="1899-12-30T00:00:00"/>
    <d v="1899-12-30T00:00:00"/>
    <d v="1899-12-30T00:00:00"/>
    <s v=""/>
    <s v="Cumplido"/>
    <m/>
    <m/>
    <m/>
    <m/>
    <m/>
    <d v="2023-11-23T00:00:00"/>
    <s v="CUMPLE"/>
    <s v="NO CUMPLE"/>
    <x v="0"/>
    <s v="NO CUMPLE"/>
    <s v="NO CUMPLE"/>
    <s v="CUMPLE"/>
    <s v="NO CUMPLE"/>
    <x v="0"/>
    <s v="NO CUMPLE"/>
    <s v="NO CUMPLE"/>
  </r>
  <r>
    <s v="INC000002524614"/>
    <s v="HOUSING"/>
    <x v="19"/>
    <s v="BELIEVE"/>
    <s v="FRANCISCO J FELIU ABARCA"/>
    <s v="frp_pcamay"/>
    <s v="3-Moderado/Limitado"/>
    <s v="3-Medio"/>
    <s v="Media"/>
    <x v="0"/>
    <s v="TELEFONICA EMPRESAS DE CHILE SA"/>
    <s v="GESTION DATACENTER/ ACCESOS / hogar de cristo"/>
    <s v="29/12/2023 17:26:39"/>
    <s v="29/12/2023 17:27:04"/>
    <x v="0"/>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s v="CUMPLE"/>
    <s v="NO CUMPLE"/>
    <x v="0"/>
    <s v="NO CUMPLE"/>
    <s v="NO CUMPLE"/>
    <s v="CUMPLE"/>
    <s v="NO CUMPLE"/>
    <x v="0"/>
    <s v="NO CUMPLE"/>
    <s v="NO CUMPLE"/>
  </r>
  <r>
    <s v="INC000002524730"/>
    <s v="TICKET-INTELIGENTE"/>
    <x v="4"/>
    <s v="GESTION TI"/>
    <s v="GIOVANNI D ROCCO VALENZUELA"/>
    <s v="USR_TSIGHT"/>
    <s v="1-Extenso/Generalizado"/>
    <s v="4-Baja"/>
    <s v="Baja"/>
    <x v="1"/>
    <s v="GPS CHILE SPA"/>
    <s v="gpschi01 - wnprap_gps04 TICKET AUTOMATICO"/>
    <s v="29/12/2023 20:49:41"/>
    <s v="29/12/2023 20:49:41"/>
    <x v="0"/>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s v="CUMPLE"/>
    <s v="NO CUMPLE"/>
    <x v="0"/>
    <s v="NO CUMPLE"/>
    <s v="NO CUMPLE"/>
    <s v="NO CUMPLE"/>
    <s v="CUMPLE"/>
    <x v="0"/>
    <s v="NO CUMPLE"/>
    <s v="NO CUMPLE"/>
  </r>
  <r>
    <s v="INC000002524819"/>
    <s v="SAP"/>
    <x v="17"/>
    <s v="GESTION HD"/>
    <s v="FREDDY O CORTES DIAZ"/>
    <s v="frp_fpetro"/>
    <s v="3-Moderado/Limitado"/>
    <s v="3-Medio"/>
    <s v="Media"/>
    <x v="0"/>
    <s v="INDUSTRIAS CHILENAS DE ALAMBRE INCHALAM S.A."/>
    <s v="HD/INCHALAM - Listado de OTs"/>
    <s v="30/12/2023 11:07:41"/>
    <s v="30/12/2023 11:09:59"/>
    <x v="0"/>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s v="NO CUMPLE"/>
    <s v="CUMPLE"/>
    <x v="0"/>
    <s v="NO CUMPLE"/>
    <s v="NO CUMPLE"/>
    <s v="NO CUMPLE"/>
    <s v="NO CUMPLE"/>
    <x v="1"/>
    <s v="NO CUMPLE"/>
    <s v="NO CUMPLE"/>
  </r>
  <r>
    <s v="INC000002524851"/>
    <s v="RED INTERNA"/>
    <x v="6"/>
    <s v="APQ ACCESOS"/>
    <s v="FRANCISCO J FELIU ABARCA"/>
    <s v="tct_frafea"/>
    <s v="4-Menor/Localizado"/>
    <s v="4-Baja"/>
    <s v="Baja"/>
    <x v="0"/>
    <s v="TELEFONICA CYBERSECURITY TECH CHILE SPA"/>
    <s v="ORDENAMIENTO Y LIMPIEZA DE CABLES PANEL DE MONITORES OPERACIONES SM"/>
    <s v="30/12/2023 14:46:23"/>
    <s v="30/12/2023 14:50:04"/>
    <x v="0"/>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s v="CUMPLE"/>
    <s v="NO CUMPLE"/>
    <x v="0"/>
    <s v="NO CUMPLE"/>
    <s v="NO CUMPLE"/>
    <s v="CUMPLE"/>
    <s v="NO CUMPLE"/>
    <x v="0"/>
    <s v="NO CUMPLE"/>
    <s v="NO CUMPLE"/>
  </r>
  <r>
    <s v="INC000002524854"/>
    <s v="INFRAESTRUCTURA DC"/>
    <x v="6"/>
    <s v="APQ ACCESOS"/>
    <s v="FRANCISCO J FELIU ABARCA"/>
    <s v="tct_frafea"/>
    <s v="4-Menor/Localizado"/>
    <s v="4-Baja"/>
    <s v="Baja"/>
    <x v="0"/>
    <s v="TELEFONICA CYBERSECURITY TECH CHILE SPA"/>
    <s v="RONDA POR TOMA DE TEMPERATURAS EN SALAS TIC"/>
    <s v="30/12/2023 16:44:34"/>
    <s v="30/12/2023 16:45:20"/>
    <x v="0"/>
    <s v="TI"/>
    <s v="CLIMA"/>
    <s v="30/12/2023 16:56:09"/>
    <s v="30/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4856"/>
    <s v="RED INTERNA"/>
    <x v="0"/>
    <s v="APQ ACCESOS"/>
    <s v="CRISTOPHER MALDONADO ROMERO"/>
    <s v="tct_cmaldo"/>
    <s v="4-Menor/Localizado"/>
    <s v="4-Baja"/>
    <s v="Baja"/>
    <x v="0"/>
    <s v="TELEFONICA EMPRESAS DE CHILE SA"/>
    <s v="RONDA TOMA DE TEMPERATURAS SALAS TIC"/>
    <s v="30/12/2023 18:34:11"/>
    <s v="30/12/2023 18:35:29"/>
    <x v="0"/>
    <s v="CDP ANTIGUO 1"/>
    <s v="CDP ANTIGUO 2"/>
    <s v="30/12/2023 18:47:50"/>
    <s v="30/12/2023 23:50:00"/>
    <m/>
    <s v="RONDA REALIZADA"/>
    <d v="1899-12-30T00:00:00"/>
    <d v="1899-12-30T00:00:00"/>
    <d v="1899-12-30T00:00:00"/>
    <s v=""/>
    <s v="Cumplido"/>
    <m/>
    <m/>
    <m/>
    <m/>
    <m/>
    <d v="2023-11-23T00:00:00"/>
    <s v="CUMPLE"/>
    <s v="NO CUMPLE"/>
    <x v="0"/>
    <s v="NO CUMPLE"/>
    <s v="NO CUMPLE"/>
    <s v="CUMPLE"/>
    <s v="NO CUMPLE"/>
    <x v="0"/>
    <s v="NO CUMPLE"/>
    <s v="NO CUMPLE"/>
  </r>
  <r>
    <s v="INC000002524859"/>
    <s v="RED INTERNA"/>
    <x v="0"/>
    <s v="APQ ACCESOS"/>
    <s v="CRISTOPHER MALDONADO ROMERO"/>
    <s v="tct_cmaldo"/>
    <s v="4-Menor/Localizado"/>
    <s v="4-Baja"/>
    <s v="Baja"/>
    <x v="0"/>
    <s v="TELEFONICA EMPRESAS DE CHILE SA"/>
    <s v="RONDA TOMA DE TEMPERATURAS SALAS TIC"/>
    <s v="30/12/2023 18:49:21"/>
    <s v="30/12/2023 18:50:18"/>
    <x v="0"/>
    <s v="CDP ANTIGUO 1"/>
    <s v="CDP ANTIGUO 2"/>
    <s v="30/12/2023 19:19:50"/>
    <s v="30/12/2023 23:50:00"/>
    <m/>
    <s v="RONDA REALIZADA"/>
    <d v="1899-12-30T00:00:00"/>
    <d v="1899-12-30T00:00:00"/>
    <d v="1899-12-30T00:00:00"/>
    <s v=""/>
    <s v="Cumplido"/>
    <m/>
    <m/>
    <m/>
    <m/>
    <m/>
    <d v="2023-11-23T00:00:00"/>
    <s v="CUMPLE"/>
    <s v="NO CUMPLE"/>
    <x v="0"/>
    <s v="NO CUMPLE"/>
    <s v="NO CUMPLE"/>
    <s v="CUMPLE"/>
    <s v="NO CUMPLE"/>
    <x v="0"/>
    <s v="NO CUMPLE"/>
    <s v="NO CUMPLE"/>
  </r>
  <r>
    <s v="INC000002524861"/>
    <s v="INFRAESTRUCTURA DC"/>
    <x v="6"/>
    <s v="APQ ACCESOS"/>
    <s v="FRANCISCO J FELIU ABARCA"/>
    <s v="tct_frafea"/>
    <s v="4-Menor/Localizado"/>
    <s v="4-Baja"/>
    <s v="Baja"/>
    <x v="0"/>
    <s v="TELEFONICA CYBERSECURITY TECH CHILE SPA"/>
    <s v="RONDA PREVENTIVA Y LECTURA DE TEMPERATURAS EN SALAS TIC"/>
    <s v="30/12/2023 19:14:45"/>
    <s v="30/12/2023 19:15:30"/>
    <x v="0"/>
    <s v="TI"/>
    <s v="CLIMA"/>
    <s v="30/12/2023 19:29:19"/>
    <s v="30/12/2023 23:50:00"/>
    <s v="RONDA PREVENTIVA Y LECTURA DE TEMPERATURAS EN SALAS TIC"/>
    <s v="RONDA REALIZADA"/>
    <d v="1899-12-30T00:00:00"/>
    <d v="1899-12-30T00:00:00"/>
    <d v="1899-12-30T00:00:00"/>
    <s v=""/>
    <s v="Cumplido"/>
    <m/>
    <m/>
    <m/>
    <m/>
    <m/>
    <d v="2023-11-23T00:00:00"/>
    <s v="CUMPLE"/>
    <s v="NO CUMPLE"/>
    <x v="0"/>
    <s v="NO CUMPLE"/>
    <s v="NO CUMPLE"/>
    <s v="CUMPLE"/>
    <s v="NO CUMPLE"/>
    <x v="0"/>
    <s v="NO CUMPLE"/>
    <s v="NO CUMPLE"/>
  </r>
  <r>
    <s v="INC000002524870"/>
    <s v="HOUSING"/>
    <x v="6"/>
    <s v="APQ ACCESOS"/>
    <s v="EDUARDO A NUÑEZ LAMOZA"/>
    <s v="tct_edunul"/>
    <s v="4-Menor/Localizado"/>
    <s v="4-Baja"/>
    <s v="Baja"/>
    <x v="0"/>
    <s v="TELEFONICA CYBERSECURITY TECH CHILE SPA"/>
    <s v="TOMA DE TEMPERATURAS"/>
    <s v="31/12/2023 7:03:00"/>
    <s v="31/12/2023 7:04:07"/>
    <x v="0"/>
    <s v="TI"/>
    <s v="CLIMA"/>
    <s v="31/12/2023 7:04:31"/>
    <s v="31/12/2023 23:50:00"/>
    <s v="TOMA DE TEMPERATURAS"/>
    <s v="RONDA REALIZADA"/>
    <d v="1899-12-30T00:00:00"/>
    <d v="1899-12-30T00:00:00"/>
    <d v="1899-12-30T00:00:00"/>
    <s v=""/>
    <s v="Cumplido"/>
    <m/>
    <m/>
    <m/>
    <m/>
    <m/>
    <d v="2023-11-24T00:00:00"/>
    <s v="CUMPLE"/>
    <s v="NO CUMPLE"/>
    <x v="0"/>
    <s v="NO CUMPLE"/>
    <s v="NO CUMPLE"/>
    <s v="CUMPLE"/>
    <s v="NO CUMPLE"/>
    <x v="0"/>
    <s v="NO CUMPLE"/>
    <s v="NO CUMPLE"/>
  </r>
  <r>
    <s v="INC000002524872"/>
    <s v="HOUSING"/>
    <x v="6"/>
    <s v="APQ ACCESOS"/>
    <s v="EDUARDO A NUÑEZ LAMOZA"/>
    <s v="tct_edunul"/>
    <s v="4-Menor/Localizado"/>
    <s v="4-Baja"/>
    <s v="Baja"/>
    <x v="0"/>
    <s v="TELEFONICA CYBERSECURITY TECH CHILE SPA"/>
    <s v="RONDA SALAS TECNICAS"/>
    <s v="31/12/2023 7:05:51"/>
    <s v="31/12/2023 7:07:09"/>
    <x v="0"/>
    <s v="TI"/>
    <s v="INFRAESTRUCTURA"/>
    <s v="31/12/2023 7:07:27"/>
    <s v="31/12/2023 23:50:00"/>
    <s v="REVISION DE SALAS Y RACK"/>
    <s v="RONDA REALIZADA"/>
    <d v="1899-12-30T00:00:00"/>
    <d v="1899-12-30T00:00:00"/>
    <d v="1899-12-30T00:00:00"/>
    <s v=""/>
    <s v="Cumplido"/>
    <m/>
    <m/>
    <m/>
    <m/>
    <m/>
    <d v="2023-11-23T00:00:00"/>
    <s v="CUMPLE"/>
    <s v="NO CUMPLE"/>
    <x v="0"/>
    <s v="NO CUMPLE"/>
    <s v="NO CUMPLE"/>
    <s v="CUMPLE"/>
    <s v="NO CUMPLE"/>
    <x v="0"/>
    <s v="NO CUMPLE"/>
    <s v="NO CUMPLE"/>
  </r>
  <r>
    <s v="INC000002524896"/>
    <s v="INFRAESTRUCTURA DC"/>
    <x v="6"/>
    <s v="APQ ACCESOS"/>
    <s v="FRANCISCO J FELIU ABARCA"/>
    <s v="tct_frafea"/>
    <s v="4-Menor/Localizado"/>
    <s v="4-Baja"/>
    <s v="Baja"/>
    <x v="0"/>
    <s v="TELEFONICA CYBERSECURITY TECH CHILE SPA"/>
    <s v="RONDA POR TOMA DE TEMPERATURAS EN SALAS TIC"/>
    <s v="31/12/2023 12:51:23"/>
    <s v="31/12/2023 12:52:12"/>
    <x v="0"/>
    <s v="TI"/>
    <s v="CLIMA"/>
    <s v="31/12/2023 13:20:26"/>
    <s v="31/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4927"/>
    <s v="TICKET-INTELIGENTE"/>
    <x v="3"/>
    <s v="GESTION TI"/>
    <s v="GUSTAVO AVILA VERA"/>
    <s v="USR_TSIGHT"/>
    <s v="1-Extenso/Generalizado"/>
    <s v="4-Baja"/>
    <s v="Baja"/>
    <x v="1"/>
    <s v="FUNDACION INSTITUTO PROFESIONAL DUOC UC"/>
    <s v="fiprdu01 - ftpblackboard TICKET AUTOMATICO"/>
    <s v="30/12/2023 0:11:21"/>
    <s v="30/12/2023 0:11:21"/>
    <x v="0"/>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s v="CUMPLE"/>
    <s v="NO CUMPLE"/>
    <x v="0"/>
    <s v="NO CUMPLE"/>
    <s v="NO CUMPLE"/>
    <s v="NO CUMPLE"/>
    <s v="CUMPLE"/>
    <x v="0"/>
    <s v="NO CUMPLE"/>
    <s v="NO CUMPLE"/>
  </r>
  <r>
    <s v="INC000002524940"/>
    <s v="TICKET-INTELIGENTE"/>
    <x v="4"/>
    <s v="GESTION TI"/>
    <s v="GIOVANNI D ROCCO VALENZUELA"/>
    <s v="USR_TSIGHT"/>
    <s v="1-Extenso/Generalizado"/>
    <s v="4-Baja"/>
    <s v="Baja"/>
    <x v="1"/>
    <s v="FUNDACION INSTITUTO PROFESIONAL DUOC UC"/>
    <s v="fiprdu01 - srvshareprodb_vm TICKET AUTOMATICO"/>
    <s v="30/12/2023 0:26:13"/>
    <s v="30/12/2023 0:26:13"/>
    <x v="0"/>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s v="CUMPLE"/>
    <s v="NO CUMPLE"/>
    <x v="0"/>
    <s v="NO CUMPLE"/>
    <s v="NO CUMPLE"/>
    <s v="NO CUMPLE"/>
    <s v="NO CUMPLE"/>
    <x v="1"/>
    <s v="NO CUMPLE"/>
    <s v="NO CUMPLE"/>
  </r>
  <r>
    <s v="INC000002525119"/>
    <s v="INFRAESTRUCTURA DC"/>
    <x v="6"/>
    <s v="APQ ACCESOS"/>
    <s v="FRANCISCO J FELIU ABARCA"/>
    <s v="tct_frafea"/>
    <s v="4-Menor/Localizado"/>
    <s v="4-Baja"/>
    <s v="Baja"/>
    <x v="0"/>
    <s v="TELEFONICA CYBERSECURITY TECH CHILE SPA"/>
    <s v="RONDA POR TOMA DE TEMPERATURAS EN SALAS TIC"/>
    <s v="30/12/2023 8:42:50"/>
    <s v="30/12/2023 8:43:37"/>
    <x v="0"/>
    <s v="TI"/>
    <s v="CLIMA"/>
    <s v="30/12/2023 8:52:19"/>
    <s v="30/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5147"/>
    <s v="HOUSING"/>
    <x v="6"/>
    <s v="APQ ACCESOS"/>
    <s v="FRANCISCO J FELIU ABARCA"/>
    <s v="tct_frafea"/>
    <s v="4-Menor/Localizado"/>
    <s v="4-Baja"/>
    <s v="Baja"/>
    <x v="0"/>
    <s v="TELEFONICA CYBERSECURITY TECH CHILE SPA"/>
    <s v="RONDA PREVENTIVA EN SALAS TIC"/>
    <s v="30/12/2023 9:12:56"/>
    <s v="30/12/2023 9:14:29"/>
    <x v="0"/>
    <s v="TI"/>
    <s v="INFRAESTRUCTURA"/>
    <s v="30/12/2023 9:56:15"/>
    <s v="30/12/2023 23:50:00"/>
    <s v="RONDA PREVENTIVA EN SALAS TIC"/>
    <s v="RONDA REALIZADA"/>
    <d v="1899-12-30T00:00:00"/>
    <d v="1899-12-30T00:00:00"/>
    <d v="1899-12-30T00:00:00"/>
    <s v=""/>
    <s v="Cumplido"/>
    <m/>
    <m/>
    <m/>
    <m/>
    <m/>
    <d v="2023-11-24T00:00:00"/>
    <s v="CUMPLE"/>
    <s v="NO CUMPLE"/>
    <x v="0"/>
    <s v="NO CUMPLE"/>
    <s v="NO CUMPLE"/>
    <s v="CUMPLE"/>
    <s v="NO CUMPLE"/>
    <x v="0"/>
    <s v="NO CUMPLE"/>
    <s v="NO CUMPLE"/>
  </r>
  <r>
    <s v="INC000002525164"/>
    <s v="TICKET-INTELIGENTE"/>
    <x v="4"/>
    <s v="GESTION TI"/>
    <s v="GIOVANNI D ROCCO VALENZUELA"/>
    <s v="USR_TSIGHT"/>
    <s v="1-Extenso/Generalizado"/>
    <s v="4-Baja"/>
    <s v="Baja"/>
    <x v="1"/>
    <s v="FUNDACION INSTITUTO PROFESIONAL DUOC UC"/>
    <s v="fiprdu01 - srvfs01_vm TICKET AUTOMATICO"/>
    <s v="30/12/2023 9:49:29"/>
    <s v="30/12/2023 9:49:29"/>
    <x v="0"/>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s v="CUMPLE"/>
    <s v="NO CUMPLE"/>
    <x v="0"/>
    <s v="NO CUMPLE"/>
    <s v="NO CUMPLE"/>
    <s v="NO CUMPLE"/>
    <s v="CUMPLE"/>
    <x v="0"/>
    <s v="NO CUMPLE"/>
    <s v="NO CUMPLE"/>
  </r>
  <r>
    <s v="INC000002525244"/>
    <s v="INFRAESTRUCTURA DC"/>
    <x v="6"/>
    <s v="APQ ACCESOS"/>
    <s v="FRANCISCO J FELIU ABARCA"/>
    <s v="tct_frafea"/>
    <s v="4-Menor/Localizado"/>
    <s v="4-Baja"/>
    <s v="Baja"/>
    <x v="0"/>
    <s v="TELEFONICA CYBERSECURITY TECH CHILE SPA"/>
    <s v="RONDA POR TOMA DE TEMPERATURAS EN SALAS TIC"/>
    <s v="30/12/2023 12:58:32"/>
    <s v="30/12/2023 12:59:39"/>
    <x v="0"/>
    <s v="TI"/>
    <s v="CLIMA"/>
    <s v="30/12/2023 13:15:05"/>
    <s v="30/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5375"/>
    <s v="HOUSING"/>
    <x v="15"/>
    <s v="APQ ACCESOS"/>
    <s v="JAIRO A SALINAS GARAY"/>
    <s v="tct_jsalin"/>
    <s v="3-Moderado/Limitado"/>
    <s v="3-Medio"/>
    <s v="Media"/>
    <x v="0"/>
    <s v="TELEFONICA EMPRESAS DE CHILE SA"/>
    <s v="RONDA Y REVISION DE SALAS TECNICAS"/>
    <s v="30/12/2023 18:34:24"/>
    <s v="30/12/2023 18:35:35"/>
    <x v="0"/>
    <s v="CDP ANTIGUO 1"/>
    <s v="CDP ANTIGUO 2"/>
    <s v="30/12/2023 18:35:35"/>
    <s v="30/12/2023 23:50:00"/>
    <s v="RONDA Y REVISION DE SALAS TECNICAS"/>
    <s v="RONDA REALIZADA."/>
    <d v="1899-12-30T00:00:00"/>
    <d v="1899-12-30T00:01:11"/>
    <d v="1899-12-30T00:01:11"/>
    <s v=""/>
    <s v="Cumplido"/>
    <m/>
    <m/>
    <m/>
    <m/>
    <m/>
    <d v="2023-11-23T00:00:00"/>
    <s v="CUMPLE"/>
    <s v="NO CUMPLE"/>
    <x v="0"/>
    <s v="NO CUMPLE"/>
    <s v="NO CUMPLE"/>
    <s v="CUMPLE"/>
    <s v="NO CUMPLE"/>
    <x v="0"/>
    <s v="NO CUMPLE"/>
    <s v="NO CUMPLE"/>
  </r>
  <r>
    <s v="INC000002525376"/>
    <s v="HOUSING"/>
    <x v="15"/>
    <s v="APQ ACCESOS"/>
    <s v="JAIRO A SALINAS GARAY"/>
    <s v="tct_jsalin"/>
    <s v="3-Moderado/Limitado"/>
    <s v="3-Medio"/>
    <s v="Media"/>
    <x v="0"/>
    <s v="TELEFONICA EMPRESAS DE CHILE SA"/>
    <s v="TOMA DE ALARMAS DE CLIENTE"/>
    <s v="30/12/2023 18:35:52"/>
    <s v="30/12/2023 18:37:17"/>
    <x v="0"/>
    <s v="CDP ANTIGUO 1"/>
    <s v="CDP ANTIGUO 2"/>
    <s v="30/12/2023 18:37:17"/>
    <s v="30/12/2023 23:50:00"/>
    <s v="TOMA DE ALARMAS DE CLIENTE"/>
    <s v="TOMA DE ALARMAS REALIZADA."/>
    <d v="1899-12-30T00:00:00"/>
    <d v="1899-12-30T00:01:25"/>
    <d v="1899-12-30T00:01:25"/>
    <s v=""/>
    <s v="Cumplido"/>
    <m/>
    <m/>
    <m/>
    <m/>
    <m/>
    <d v="2023-11-23T00:00:00"/>
    <s v="CUMPLE"/>
    <s v="NO CUMPLE"/>
    <x v="0"/>
    <s v="NO CUMPLE"/>
    <s v="NO CUMPLE"/>
    <s v="CUMPLE"/>
    <s v="NO CUMPLE"/>
    <x v="0"/>
    <s v="NO CUMPLE"/>
    <s v="NO CUMPLE"/>
  </r>
  <r>
    <s v="INC000002525449"/>
    <s v="INFRAESTRUCTURA DC"/>
    <x v="6"/>
    <s v="APQ ACCESOS"/>
    <s v="FRANCISCO J FELIU ABARCA"/>
    <s v="tct_frafea"/>
    <s v="4-Menor/Localizado"/>
    <s v="4-Baja"/>
    <s v="Baja"/>
    <x v="0"/>
    <s v="TELEFONICA CYBERSECURITY TECH CHILE SPA"/>
    <s v="RONDA PREVENTIVA EN SALAS TIC"/>
    <s v="31/12/2023 9:43:56"/>
    <s v="31/12/2023 9:45:15"/>
    <x v="0"/>
    <s v="TI"/>
    <s v="INFRAESTRUCTURA"/>
    <s v="31/12/2023 10:34:25"/>
    <s v="31/12/2023 23:50:00"/>
    <s v="RONDA PREVENTIVA EN SALAS TIC"/>
    <s v="RONDA REALIZADA"/>
    <d v="1899-12-30T00:00:00"/>
    <d v="1899-12-30T00:00:00"/>
    <d v="1899-12-30T00:00:00"/>
    <s v=""/>
    <s v="Cumplido"/>
    <m/>
    <m/>
    <m/>
    <m/>
    <m/>
    <d v="2023-11-23T00:00:00"/>
    <s v="CUMPLE"/>
    <s v="NO CUMPLE"/>
    <x v="0"/>
    <s v="NO CUMPLE"/>
    <s v="NO CUMPLE"/>
    <s v="CUMPLE"/>
    <s v="NO CUMPLE"/>
    <x v="0"/>
    <s v="NO CUMPLE"/>
    <s v="NO CUMPLE"/>
  </r>
  <r>
    <s v="INC000002525670"/>
    <s v="TICKET-INTELIGENTE"/>
    <x v="4"/>
    <s v="GESTION TI"/>
    <s v="GIOVANNI D ROCCO VALENZUELA"/>
    <s v="USR_TSIGHT"/>
    <s v="1-Extenso/Generalizado"/>
    <s v="4-Baja"/>
    <s v="Baja"/>
    <x v="1"/>
    <s v="COAGRA S A"/>
    <s v="coagra01 - sap_prod_e_vm TICKET AUTOMATICO"/>
    <s v="30/12/2023 22:26:19"/>
    <s v="30/12/2023 22:26:19"/>
    <x v="0"/>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s v="CUMPLE"/>
    <s v="NO CUMPLE"/>
    <x v="0"/>
    <s v="NO CUMPLE"/>
    <s v="NO CUMPLE"/>
    <s v="NO CUMPLE"/>
    <s v="CUMPLE"/>
    <x v="0"/>
    <s v="NO CUMPLE"/>
    <s v="NO CUMPLE"/>
  </r>
  <r>
    <s v="INC000002525795"/>
    <s v="HOUSING"/>
    <x v="15"/>
    <s v="APQ ACCESOS"/>
    <s v="ALDO P VALENZUELA MUJICA"/>
    <s v="tct_avalen"/>
    <s v="2-Significativo/Amplio"/>
    <s v="2-Alta"/>
    <s v="Alta"/>
    <x v="0"/>
    <s v="TELEFONICA EMPRESAS DE CHILE SA"/>
    <s v="RONDA Y REVISION DE SALAS TECNICAS"/>
    <s v="31/12/2023 4:46:44"/>
    <s v="31/12/2023 4:48:19"/>
    <x v="0"/>
    <s v="CDP ANTIGUO 1"/>
    <s v="CDP ANTIGUO 2"/>
    <s v="31/12/2023 4:49:47"/>
    <s v="31/12/2023 23:50:00"/>
    <s v="RONDA Y REVISION DE SALAS TECNICAS"/>
    <s v="SE REALIZA RONDA"/>
    <d v="1899-12-30T00:01:10"/>
    <d v="1899-12-30T00:03:03"/>
    <d v="1899-12-30T00:01:53"/>
    <s v=""/>
    <s v="Cumplido"/>
    <m/>
    <m/>
    <m/>
    <m/>
    <m/>
    <d v="2023-11-23T00:00:00"/>
    <s v="CUMPLE"/>
    <s v="NO CUMPLE"/>
    <x v="0"/>
    <s v="NO CUMPLE"/>
    <s v="NO CUMPLE"/>
    <s v="CUMPLE"/>
    <s v="NO CUMPLE"/>
    <x v="0"/>
    <s v="NO CUMPLE"/>
    <s v="NO CUMPLE"/>
  </r>
  <r>
    <s v="INC000002525798"/>
    <s v="HOUSING"/>
    <x v="15"/>
    <s v="APQ ACCESOS"/>
    <s v="ALDO P VALENZUELA MUJICA"/>
    <s v="tct_avalen"/>
    <s v="2-Significativo/Amplio"/>
    <s v="2-Alta"/>
    <s v="Alta"/>
    <x v="0"/>
    <s v="TELEFONICA EMPRESAS DE CHILE SA"/>
    <s v="TOMA DE ALARMAS DE CLIENTE"/>
    <s v="31/12/2023 4:50:08"/>
    <s v="31/12/2023 4:51:24"/>
    <x v="0"/>
    <s v="CDP ANTIGUO 1"/>
    <s v="CDP ANTIGUO 2"/>
    <s v="31/12/2023 4:52:43"/>
    <s v="31/12/2023 23:50:00"/>
    <s v="TOMA DE ALARMAS DE CLIENTE"/>
    <s v="SE REALIZA TOMA DE ALARMAS"/>
    <d v="1899-12-30T00:00:59"/>
    <d v="1899-12-30T00:02:35"/>
    <d v="1899-12-30T00:01:36"/>
    <s v=""/>
    <s v="Cumplido"/>
    <m/>
    <m/>
    <m/>
    <m/>
    <m/>
    <d v="2023-11-23T00:00:00"/>
    <s v="CUMPLE"/>
    <s v="NO CUMPLE"/>
    <x v="0"/>
    <s v="NO CUMPLE"/>
    <s v="NO CUMPLE"/>
    <s v="CUMPLE"/>
    <s v="NO CUMPLE"/>
    <x v="0"/>
    <s v="NO CUMPLE"/>
    <s v="NO CUMPLE"/>
  </r>
  <r>
    <s v="INC000002526113"/>
    <s v="INFRAESTRUCTURA DC"/>
    <x v="6"/>
    <s v="APQ ACCESOS"/>
    <s v="FRANCISCO J FELIU ABARCA"/>
    <s v="tct_frafea"/>
    <s v="4-Menor/Localizado"/>
    <s v="4-Baja"/>
    <s v="Baja"/>
    <x v="0"/>
    <s v="TELEFONICA CYBERSECURITY TECH CHILE SPA"/>
    <s v="RONDA POR TOMA DE TEMPERATURAS EN SALAS TIC"/>
    <s v="31/12/2023 16:59:44"/>
    <s v="31/12/2023 17:00:51"/>
    <x v="0"/>
    <s v="TI"/>
    <s v="CLIMA"/>
    <s v="31/12/2023 17:26:33"/>
    <s v="31/12/2023 23:50:00"/>
    <s v="RONDA POR TOMA DE TEMPERATURAS EN SALAS TIC"/>
    <s v="RONDA REALIZADA"/>
    <d v="1899-12-30T00:00:00"/>
    <d v="1899-12-30T00:00:00"/>
    <d v="1899-12-30T00:00:00"/>
    <s v=""/>
    <s v="Cumplido"/>
    <m/>
    <m/>
    <m/>
    <m/>
    <m/>
    <d v="2023-11-23T00:00:00"/>
    <s v="CUMPLE"/>
    <s v="NO CUMPLE"/>
    <x v="0"/>
    <s v="NO CUMPLE"/>
    <s v="NO CUMPLE"/>
    <s v="CUMPLE"/>
    <s v="NO CUMPLE"/>
    <x v="0"/>
    <s v="NO CUMPLE"/>
    <s v="NO CUMPLE"/>
  </r>
  <r>
    <s v="INC000002526131"/>
    <s v="INFRAESTRUCTURA DC"/>
    <x v="0"/>
    <s v="APQ ACCESOS"/>
    <s v="MARIO A BARRIENTOS RUIZ"/>
    <s v="MBARRIENTOS"/>
    <s v="4-Menor/Localizado"/>
    <s v="4-Baja"/>
    <s v="Baja"/>
    <x v="0"/>
    <s v="TELEFONICA GLOBAL TECHNOLOGY S.A.AGENCIA EN CHILE"/>
    <s v="RONDA DE INSPECCIÓN DE SALAS Y TOMA DE TEMPERATURAS DC APOQUINDO"/>
    <s v="31/12/2023 18:17:35"/>
    <s v="31/12/2023 18:20:17"/>
    <x v="0"/>
    <s v="TI"/>
    <s v="CLIMA"/>
    <s v="31/12/2023 18:40:21"/>
    <s v="31/12/2023 23:50:00"/>
    <s v="RONDA DE INSPECCIÓN DE SALAS Y TOMA DE TEMPERATURAS DC APOQUINDO"/>
    <s v="RONDA REALIZADA"/>
    <d v="1899-12-30T00:00:00"/>
    <d v="1899-12-30T00:00:00"/>
    <d v="1899-12-30T00:00:00"/>
    <s v=""/>
    <s v="Cumplido"/>
    <m/>
    <m/>
    <m/>
    <m/>
    <m/>
    <d v="2023-11-23T00:00:00"/>
    <s v="CUMPLE"/>
    <s v="NO CUMPLE"/>
    <x v="0"/>
    <s v="NO CUMPLE"/>
    <s v="NO CUMPLE"/>
    <s v="CUMPLE"/>
    <s v="NO CUMPLE"/>
    <x v="0"/>
    <s v="NO CUMPLE"/>
    <s v="NO CUMPLE"/>
  </r>
  <r>
    <s v="INC000002526133"/>
    <s v="INFRAESTRUCTURA DC"/>
    <x v="0"/>
    <s v="APQ ACCESOS"/>
    <s v="MARIO A BARRIENTOS RUIZ"/>
    <s v="MBARRIENTOS"/>
    <s v="4-Menor/Localizado"/>
    <s v="4-Baja"/>
    <s v="Baja"/>
    <x v="0"/>
    <s v="TELEFONICA GLOBAL TECHNOLOGY S.A.AGENCIA EN CHILE"/>
    <s v="RONDA DE INSPECCIÓN DE SALAS Y TOMA DE TEMPERATURAS DC APOQUINDO"/>
    <s v="31/12/2023 18:20:35"/>
    <s v="31/12/2023 18:22:08"/>
    <x v="0"/>
    <s v="TI"/>
    <s v="CLIMA"/>
    <s v="31/12/2023 18:41:17"/>
    <s v="31/12/2023 23:50:00"/>
    <s v="RONDA DE INSPECCIÓN DE SALAS Y TOMA DE TEMPERATURAS DC APOQUINDO"/>
    <s v="RONDA REALIZADA"/>
    <d v="1899-12-30T00:00:00"/>
    <d v="1899-12-30T00:00:00"/>
    <d v="1899-12-30T00:00:00"/>
    <s v=""/>
    <s v="Cumplido"/>
    <m/>
    <m/>
    <m/>
    <m/>
    <m/>
    <d v="2023-11-23T00:00:00"/>
    <s v="CUMPLE"/>
    <s v="NO CUMPLE"/>
    <x v="0"/>
    <s v="NO CUMPLE"/>
    <s v="NO CUMPLE"/>
    <s v="CUMPLE"/>
    <s v="NO CUMPLE"/>
    <x v="0"/>
    <s v="NO CUMPLE"/>
    <s v="NO CUMPLE"/>
  </r>
  <r>
    <s v="INC000002526135"/>
    <s v="INFRAESTRUCTURA DC"/>
    <x v="0"/>
    <s v="APQ ACCESOS"/>
    <s v="MARIO A BARRIENTOS RUIZ"/>
    <s v="MBARRIENTOS"/>
    <s v="4-Menor/Localizado"/>
    <s v="4-Baja"/>
    <s v="Baja"/>
    <x v="0"/>
    <s v="TELEFONICA GLOBAL TECHNOLOGY S.A.AGENCIA EN CHILE"/>
    <s v="RONDA DE INSPECCIÓN DE SALAS Y TOMA DE TEMPERATURAS DC APOQUINDO"/>
    <s v="31/12/2023 18:24:26"/>
    <s v="31/12/2023 18:24:51"/>
    <x v="0"/>
    <s v="TI"/>
    <s v="CLIMA"/>
    <s v="31/12/2023 18:37:50"/>
    <s v="31/12/2023 23:50:00"/>
    <s v="RONDA DE INSPECCIÓN DE SALAS Y TOMA DE TEMPERATURAS DC APOQUINDO"/>
    <s v="RONDA REALIZADA"/>
    <d v="1899-12-30T00:00:00"/>
    <d v="1899-12-30T00:00:00"/>
    <d v="1899-12-30T00:00:00"/>
    <s v=""/>
    <s v="Cumplido"/>
    <m/>
    <m/>
    <m/>
    <m/>
    <m/>
    <d v="2023-11-23T00:00:00"/>
    <s v="CUMPLE"/>
    <s v="NO CUMPLE"/>
    <x v="0"/>
    <s v="NO CUMPLE"/>
    <s v="NO CUMPLE"/>
    <s v="CUMPLE"/>
    <s v="NO CUMPLE"/>
    <x v="0"/>
    <s v="NO CUMPLE"/>
    <s v="NO CUMPLE"/>
  </r>
  <r>
    <s v="INC000002526137"/>
    <s v="INFRAESTRUCTURA DC"/>
    <x v="6"/>
    <s v="APQ ACCESOS"/>
    <s v="FRANCISCO J FELIU ABARCA"/>
    <s v="tct_frafea"/>
    <s v="4-Menor/Localizado"/>
    <s v="4-Baja"/>
    <s v="Baja"/>
    <x v="0"/>
    <s v="TELEFONICA CYBERSECURITY TECH CHILE SPA"/>
    <s v="RONDA PREVENTIVA Y LECTURA DE TEMPERATURAS EN SALAS TIC"/>
    <s v="31/12/2023 19:05:01"/>
    <s v="31/12/2023 19:05:51"/>
    <x v="0"/>
    <s v="TI"/>
    <s v="CLIMA"/>
    <s v="31/12/2023 19:22:37"/>
    <s v="31/12/2023 23:50:00"/>
    <s v="RONDA PREVENTIVA Y LECTURA DE TEMPERATURAS EN SALAS TIC"/>
    <s v="RONDA REALIZADA"/>
    <d v="1899-12-30T00:00:00"/>
    <d v="1899-12-30T00:00:00"/>
    <d v="1899-12-30T00:00:00"/>
    <s v=""/>
    <s v="Cumplido"/>
    <m/>
    <m/>
    <m/>
    <m/>
    <m/>
    <d v="2023-11-24T00:00:00"/>
    <s v="CUMPLE"/>
    <s v="NO CUMPLE"/>
    <x v="0"/>
    <s v="NO CUMPLE"/>
    <s v="NO CUMPLE"/>
    <s v="CUMPLE"/>
    <s v="NO CUMPLE"/>
    <x v="0"/>
    <s v="NO CUMPLE"/>
    <s v="NO CUMPLE"/>
  </r>
  <r>
    <s v="INC000002526218"/>
    <s v="HOUSING"/>
    <x v="15"/>
    <s v="APQ ACCESOS"/>
    <s v="JAIRO A SALINAS GARAY"/>
    <s v="tct_jsalin"/>
    <s v="3-Moderado/Limitado"/>
    <s v="3-Medio"/>
    <s v="Media"/>
    <x v="0"/>
    <s v="TELEFONICA EMPRESAS DE CHILE SA"/>
    <s v="RONDA Y REVISION DE SALAS TECNICAS"/>
    <s v="31/12/2023 19:36:16"/>
    <s v="31/12/2023 19:37:50"/>
    <x v="0"/>
    <s v="CDP ANTIGUO 1"/>
    <s v="CDP ANTIGUO 2"/>
    <s v="31/12/2023 19:37:50"/>
    <s v="31/12/2023 23:50:00"/>
    <s v="RONDA Y REVISION DE SALAS TECNICAS"/>
    <s v="RONDA REALIZADA."/>
    <d v="1899-12-30T00:00:00"/>
    <d v="1899-12-30T00:01:34"/>
    <d v="1899-12-30T00:01:34"/>
    <s v=""/>
    <s v="Cumplido"/>
    <m/>
    <m/>
    <m/>
    <m/>
    <m/>
    <d v="2023-11-24T00:00:00"/>
    <s v="CUMPLE"/>
    <s v="NO CUMPLE"/>
    <x v="0"/>
    <s v="NO CUMPLE"/>
    <s v="NO CUMPLE"/>
    <s v="CUMPLE"/>
    <s v="NO CUMPLE"/>
    <x v="0"/>
    <s v="NO CUMPLE"/>
    <s v="NO CUMPLE"/>
  </r>
  <r>
    <s v="INC000002526219"/>
    <s v="HOUSING"/>
    <x v="15"/>
    <s v="APQ ACCESOS"/>
    <s v="JAIRO A SALINAS GARAY"/>
    <s v="tct_jsalin"/>
    <s v="3-Moderado/Limitado"/>
    <s v="3-Medio"/>
    <s v="Media"/>
    <x v="0"/>
    <s v="TELEFONICA EMPRESAS DE CHILE SA"/>
    <s v="TOMA DE ALARMAS DE CLIENTE"/>
    <s v="31/12/2023 19:37:56"/>
    <s v="31/12/2023 19:39:23"/>
    <x v="0"/>
    <s v="CDP ANTIGUO 1"/>
    <s v="CDP ANTIGUO 2"/>
    <s v="31/12/2023 19:39:23"/>
    <s v="31/12/2023 23:50:00"/>
    <s v="TOMA DE ALARMAS DE CLIENTE"/>
    <s v="TOMA DE ALARMAS REALIZADA."/>
    <d v="1899-12-30T00:00:00"/>
    <d v="1899-12-30T00:01:27"/>
    <d v="1899-12-30T00:01:27"/>
    <s v=""/>
    <s v="Cumplido"/>
    <m/>
    <m/>
    <m/>
    <m/>
    <m/>
    <d v="2023-11-29T00:00:00"/>
    <s v="CUMPLE"/>
    <s v="NO CUMPLE"/>
    <x v="0"/>
    <s v="NO CUMPLE"/>
    <s v="NO CUMPLE"/>
    <s v="CUMPLE"/>
    <s v="NO CUMPLE"/>
    <x v="0"/>
    <s v="NO CUMPLE"/>
    <s v="NO CUMPLE"/>
  </r>
  <r>
    <s v="INC000002526223"/>
    <s v="RED INTERNA"/>
    <x v="6"/>
    <s v="APQ ACCESOS"/>
    <s v="YORDI M HURTADO ARAYA"/>
    <s v="tct_yorhua"/>
    <s v="4-Menor/Localizado"/>
    <s v="4-Baja"/>
    <s v="Baja"/>
    <x v="0"/>
    <s v="TELEFONICA CYBERSECURITY TECH CHILE SPA"/>
    <s v="RONDA TOMA DE TEMPERATURAS SALAS TIC"/>
    <s v="31/12/2023 20:34:03"/>
    <s v="31/12/2023 20:34:27"/>
    <x v="0"/>
    <s v="CDP ANTIGUO 1"/>
    <s v="CDP ANTIGUO 2"/>
    <s v="31/12/2023 20:42:39"/>
    <s v="31/12/2023 23:50:00"/>
    <s v="RONDA TOMA DE TEMPERATURAS SALAS TIC"/>
    <s v="RONDA REALIZADA"/>
    <d v="1899-12-30T00:00:00"/>
    <d v="1899-12-30T00:08:36"/>
    <d v="1899-12-30T00:08:36"/>
    <s v=""/>
    <s v="Cumplido"/>
    <m/>
    <m/>
    <m/>
    <m/>
    <m/>
    <d v="2023-11-23T00:00:00"/>
    <s v="CUMPLE"/>
    <s v="NO CUMPLE"/>
    <x v="0"/>
    <s v="NO CUMPLE"/>
    <s v="NO CUMPLE"/>
    <s v="CUMPLE"/>
    <s v="NO CUMPLE"/>
    <x v="0"/>
    <s v="NO CUMPLE"/>
    <s v="NO CUMPLE"/>
  </r>
  <r>
    <s v="INC000002526224"/>
    <s v="RED INTERNA"/>
    <x v="6"/>
    <s v="APQ ACCESOS"/>
    <s v="YORDI M HURTADO ARAYA"/>
    <s v="tct_yorhua"/>
    <s v="4-Menor/Localizado"/>
    <s v="4-Baja"/>
    <s v="Baja"/>
    <x v="0"/>
    <s v="TELEFONICA CYBERSECURITY TECH CHILE SPA"/>
    <s v="RONDA TOMA DE TEMPERATURAS SALAS TIC 00:30RONDA TOMA DE TEMPERATURAS SALAS TIC 00:30"/>
    <s v="31/12/2023 20:34:41"/>
    <s v="31/12/2023 20:38:23"/>
    <x v="0"/>
    <s v="CDP ANTIGUO 1"/>
    <s v="CDP ANTIGUO 2"/>
    <s v="31/12/2023 20:42:54"/>
    <s v="31/12/2023 23:50:00"/>
    <m/>
    <s v="RONDA REALIZADA"/>
    <d v="1899-12-30T00:00:00"/>
    <d v="1899-12-30T00:08:13"/>
    <d v="1899-12-30T00:08:13"/>
    <s v=""/>
    <s v="Cumplido"/>
    <m/>
    <m/>
    <m/>
    <m/>
    <m/>
    <d v="2023-11-24T00:00:00"/>
    <s v="CUMPLE"/>
    <s v="NO CUMPLE"/>
    <x v="0"/>
    <s v="NO CUMPLE"/>
    <s v="NO CUMPLE"/>
    <s v="CUMPLE"/>
    <s v="NO CUMPLE"/>
    <x v="0"/>
    <s v="NO CUMPLE"/>
    <s v="NO CUMPLE"/>
  </r>
  <r>
    <s v="INC000002526225"/>
    <s v="RED INTERNA"/>
    <x v="6"/>
    <s v="APQ ACCESOS"/>
    <s v="YORDI M HURTADO ARAYA"/>
    <s v="tct_yorhua"/>
    <s v="4-Menor/Localizado"/>
    <s v="4-Baja"/>
    <s v="Baja"/>
    <x v="0"/>
    <s v="TELEFONICA CYBERSECURITY TECH CHILE SPA"/>
    <s v="RONDA TOMA DE TEMPERATURAS SALAS TIC 04:30"/>
    <s v="31/12/2023 20:38:37"/>
    <s v="31/12/2023 20:39:01"/>
    <x v="0"/>
    <s v="CDP ANTIGUO 1"/>
    <s v="CDP ANTIGUO 2"/>
    <s v="31/12/2023 20:43:18"/>
    <s v="31/12/2023 23:50:00"/>
    <s v="RONDA TOMA DE TEMPERATURAS SALAS TIC 04:30"/>
    <s v="RONDA REALIZADA"/>
    <d v="1899-12-30T00:00:00"/>
    <d v="1899-12-30T00:04:41"/>
    <d v="1899-12-30T00:04:41"/>
    <s v=""/>
    <s v="Cumplido"/>
    <m/>
    <m/>
    <m/>
    <m/>
    <m/>
    <d v="2023-11-24T00:00:00"/>
    <s v="CUMPLE"/>
    <s v="NO CUMPLE"/>
    <x v="0"/>
    <s v="NO CUMPLE"/>
    <s v="NO CUMPLE"/>
    <s v="CUMPLE"/>
    <s v="NO CUMPLE"/>
    <x v="0"/>
    <s v="NO CUMPLE"/>
    <s v="NO CUMPLE"/>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r>
    <m/>
    <m/>
    <x v="25"/>
    <m/>
    <m/>
    <m/>
    <m/>
    <m/>
    <m/>
    <x v="2"/>
    <m/>
    <m/>
    <m/>
    <m/>
    <x v="2"/>
    <m/>
    <m/>
    <m/>
    <m/>
    <m/>
    <m/>
    <m/>
    <m/>
    <m/>
    <m/>
    <m/>
    <m/>
    <m/>
    <m/>
    <m/>
    <m/>
    <m/>
    <m/>
    <m/>
    <x v="2"/>
    <m/>
    <m/>
    <m/>
    <m/>
    <x v="2"/>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s v="Baja"/>
    <x v="0"/>
    <s v="TELEFONICA EMPRESAS DE CHILE SA"/>
    <s v="INCIDENCIA TELÉFONO RED FIJA  DE GUARDIA SIN SERVICIO EN OFICINA DATACENTER APOQUINDO"/>
    <s v="08/11/2023 9:26:10"/>
    <s v="08/11/2023 9:29:08"/>
    <x v="0"/>
    <s v="CDP ANTIGUO 1"/>
    <s v="CDP ANTIGUO 2"/>
    <s v="28/12/2023 10:52:52"/>
    <s v="28/12/2023 23:50:00"/>
    <m/>
    <s v="tema sin solución. se debe cerrar"/>
    <d v="1899-12-30T00:00:00"/>
    <d v="1899-12-30T00:00:00"/>
    <d v="1899-12-30T00:00:00"/>
    <s v=""/>
    <s v="Cumplido"/>
    <m/>
    <m/>
    <m/>
    <m/>
    <m/>
    <d v="2023-11-03T00:00:00"/>
    <x v="0"/>
    <x v="0"/>
    <x v="0"/>
    <x v="0"/>
    <x v="0"/>
  </r>
  <r>
    <s v="INC000002428914"/>
    <s v="VPN IP - MPLS"/>
    <x v="1"/>
    <s v="GESTION HD"/>
    <s v="DANIEL A MUÑOZ BUSTOS"/>
    <s v="frp_disilv"/>
    <s v="4-Menor/Localizado"/>
    <s v="4-Baja"/>
    <s v="Baja"/>
    <x v="0"/>
    <s v="ULTRAMAR AGENCIA MARITIMA LIMITADA"/>
    <s v="REQ / Solicitud Revisión - Ultramar Agencia Marítima"/>
    <s v="09/11/2023 15:16:45"/>
    <s v="09/11/2023 15:26:02"/>
    <x v="0"/>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x v="1"/>
    <x v="0"/>
    <x v="0"/>
    <x v="0"/>
    <x v="1"/>
  </r>
  <r>
    <s v="INC000002449034"/>
    <s v="RED INTERNA"/>
    <x v="0"/>
    <s v="APQ ACCESOS"/>
    <s v="MARIO A BARRIENTOS RUIZ"/>
    <s v="tct_cmaldo"/>
    <s v="4-Menor/Localizado"/>
    <s v="4-Baja"/>
    <s v="Baja"/>
    <x v="0"/>
    <s v="TELEFONICA EMPRESAS DE CHILE SA"/>
    <s v="CÁMARAS SIN CONEXIÓN TIC 7 DC APOQUINDO"/>
    <s v="19/11/2023 11:05:32"/>
    <s v="19/11/2023 11:07:22"/>
    <x v="0"/>
    <s v="CDP ANTIGUO 1"/>
    <s v="CDP ANTIGUO 2"/>
    <s v="01/12/2023 9:44:52"/>
    <s v="01/12/2023 23:50:00"/>
    <m/>
    <s v="camaras operativas"/>
    <d v="1899-12-30T00:00:00"/>
    <d v="1899-12-30T00:00:00"/>
    <d v="1899-12-30T00:00:00"/>
    <s v=""/>
    <s v="Cumplido"/>
    <m/>
    <m/>
    <m/>
    <m/>
    <m/>
    <d v="2023-11-03T00:00:00"/>
    <x v="0"/>
    <x v="0"/>
    <x v="0"/>
    <x v="0"/>
    <x v="0"/>
  </r>
  <r>
    <s v="INC000002450144"/>
    <s v="COMUNICACIONES"/>
    <x v="2"/>
    <s v="GESTION PLATAFORMA CLIENTES"/>
    <s v="JUAN PABLO PAZ GOMPERTZ"/>
    <s v="lmolcont"/>
    <s v="4-Menor/Localizado"/>
    <s v="4-Baja"/>
    <s v="Baja"/>
    <x v="0"/>
    <s v="TELEFONICA EMPRESAS DE CHILE SA"/>
    <s v="(ASIGNAR A OSCAR RAMIREZ) Validación de planilla de VPN IPSec para cliente Colbun."/>
    <s v="27/11/2023 17:20:50"/>
    <s v="27/11/2023 17:23:33"/>
    <x v="0"/>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x v="1"/>
    <x v="1"/>
    <x v="0"/>
    <x v="0"/>
    <x v="0"/>
  </r>
  <r>
    <s v="INC000002450169"/>
    <s v="HOUSING"/>
    <x v="3"/>
    <s v="GESTION PLATAFORMA CLIENTES"/>
    <s v="SEBASTIAN I ACUÑA GUZMAN"/>
    <s v="vos_bherna"/>
    <s v="3-Moderado/Limitado"/>
    <s v="3-Medio"/>
    <s v="Media"/>
    <x v="0"/>
    <s v="FRACTALIA"/>
    <s v="(Asignar a Sebastián Acuña) Estado de Firewall en plataforma productiva BMC Remedy 20."/>
    <s v="06/12/2023 10:14:58"/>
    <s v="06/12/2023 10:21:08"/>
    <x v="0"/>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x v="1"/>
    <x v="1"/>
    <x v="0"/>
    <x v="0"/>
    <x v="0"/>
  </r>
  <r>
    <s v="INC000002450177"/>
    <s v="HOUSING"/>
    <x v="3"/>
    <s v="GESTION PLATAFORMA CLIENTES"/>
    <s v="SEBASTIAN I ACUÑA GUZMAN"/>
    <s v="vos_bherna"/>
    <s v="3-Moderado/Limitado"/>
    <s v="3-Medio"/>
    <s v="Media"/>
    <x v="0"/>
    <s v="FRACTALIA"/>
    <s v="(Asignar a Sebastian Acuña) Modificacion Archivo Host QA"/>
    <s v="11/12/2023 12:52:31"/>
    <s v="11/12/2023 13:00:51"/>
    <x v="0"/>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x v="1"/>
    <x v="1"/>
    <x v="0"/>
    <x v="0"/>
    <x v="0"/>
  </r>
  <r>
    <s v="INC000002450179"/>
    <s v="HOSTING VIRTUAL"/>
    <x v="4"/>
    <s v="GESTION PLATAFORMA CLIENTES"/>
    <s v="JUAN CARLOS UZCATEGUI FUGUETT"/>
    <s v="lmolcont"/>
    <s v="3-Moderado/Limitado"/>
    <s v="3-Medio"/>
    <s v="Media"/>
    <x v="0"/>
    <s v="TELEFONICA EMPRESAS DE CHILE SA"/>
    <s v="Descarga e instalación de parches de SO en servidores de TrueSight (Diciembre 2023)"/>
    <s v="11/12/2023 16:38:16"/>
    <s v="11/12/2023 16:38:16"/>
    <x v="0"/>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x v="0"/>
    <x v="0"/>
    <x v="0"/>
    <x v="0"/>
    <x v="0"/>
  </r>
  <r>
    <s v="INC000002456231"/>
    <s v="OFFICE365"/>
    <x v="5"/>
    <s v="GESTION HD"/>
    <s v="JAVIERA A UMAÑA YEVENES"/>
    <s v="frp_disilv"/>
    <s v="3-Moderado/Limitado"/>
    <s v="3-Medio"/>
    <s v="Media"/>
    <x v="0"/>
    <s v="CONSULTORA Y ADM DE RECURSOS HUMANOS SA"/>
    <s v="HD/Problemas cuenta de correo"/>
    <s v="22/11/2023 17:24:27"/>
    <s v="22/11/2023 17:28:04"/>
    <x v="0"/>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x v="0"/>
    <x v="0"/>
    <x v="0"/>
    <x v="0"/>
    <x v="0"/>
  </r>
  <r>
    <s v="INC000002464520"/>
    <s v="INFRAESTRUCTURA DC"/>
    <x v="6"/>
    <s v="APQ ACCESOS"/>
    <s v="SEBASTIAN A JARA VIDAL"/>
    <s v="tct_frafea"/>
    <s v="4-Menor/Localizado"/>
    <s v="4-Baja"/>
    <s v="Baja"/>
    <x v="0"/>
    <s v="TELEFONICA CYBERSECURITY TECH CHILE SPA"/>
    <s v="TICKET SUPERVISION INC000002437400 / CRQ77248 MTTO CORRECTIVO EAA SALAS TIC 2 Y 4"/>
    <s v="27/11/2023 10:49:14"/>
    <s v="27/11/2023 10:56:26"/>
    <x v="0"/>
    <s v="TI"/>
    <s v="CLIMA"/>
    <s v="04/12/2023 15:11:49"/>
    <s v="04/12/2023 23:50:00"/>
    <s v="TICKET SUPERVISION INC000002437400 / CRQ77248 MTTO CORRECTIVO EAA SALAS TIC 2 Y 4"/>
    <m/>
    <d v="1899-12-30T00:00:00"/>
    <d v="1899-12-30T00:00:00"/>
    <d v="1899-12-30T00:00:00"/>
    <s v=""/>
    <s v="Cumplido"/>
    <m/>
    <m/>
    <m/>
    <m/>
    <m/>
    <d v="2023-11-04T00:00:00"/>
    <x v="0"/>
    <x v="0"/>
    <x v="0"/>
    <x v="0"/>
    <x v="0"/>
  </r>
  <r>
    <s v="INC000002465045"/>
    <s v="VPN IP - MPLS"/>
    <x v="7"/>
    <s v="GESTION HD"/>
    <s v="CRISTOBAL I REYES DELGADO"/>
    <s v="frp_jciert"/>
    <s v="4-Menor/Localizado"/>
    <s v="4-Baja"/>
    <s v="Baja"/>
    <x v="0"/>
    <s v="TELEFONICA GLOBAL TECHNOLOGY S.A.AGENCIA EN CHILE"/>
    <s v="REQ / COAGRA: Copiar Tabla SOFFCONT1 de SBX a QAS"/>
    <s v="27/11/2023 13:17:39"/>
    <s v="27/11/2023 13:20:23"/>
    <x v="0"/>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x v="0"/>
    <x v="0"/>
    <x v="0"/>
    <x v="0"/>
    <x v="0"/>
  </r>
  <r>
    <s v="INC000002465701"/>
    <s v="VPN IP - MPLS"/>
    <x v="6"/>
    <s v="GESTION HD"/>
    <s v="PATRICIO A CASTILLO GONZALEZ"/>
    <s v="frp_disilv"/>
    <s v="3-Moderado/Limitado"/>
    <s v="3-Medio"/>
    <s v="Media"/>
    <x v="0"/>
    <s v="EQUIPOS ELECTRONICOS Y COMPUTACION SA"/>
    <s v="HD/CHI-004051948/EQUIPOS ELECTRONICOS Y COMPUTACION S.A./Pre-Factibilidad"/>
    <s v="27/11/2023 18:03:37"/>
    <s v="27/11/2023 18:10:09"/>
    <x v="0"/>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x v="0"/>
    <x v="0"/>
    <x v="0"/>
    <x v="0"/>
    <x v="0"/>
  </r>
  <r>
    <s v="INC000002465896"/>
    <s v="HOSTING VIRTUAL"/>
    <x v="3"/>
    <s v="DUOC TICKET AUTOMATICO"/>
    <s v="VICTOR SEPULVEDA GAMARRA"/>
    <s v="frp_fcruzp"/>
    <s v="3-Moderado/Limitado"/>
    <s v="4-Baja"/>
    <s v="Baja"/>
    <x v="0"/>
    <s v="FUNDACION INSTITUTO PROFESIONAL DUOC UC"/>
    <s v="RQ / DUOC / Creacion SFTP"/>
    <s v="28/11/2023 9:45:37"/>
    <s v="28/11/2023 9:47:06"/>
    <x v="0"/>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x v="0"/>
    <x v="0"/>
    <x v="0"/>
    <x v="0"/>
    <x v="0"/>
  </r>
  <r>
    <s v="INC000002467204"/>
    <s v="HOUSING"/>
    <x v="8"/>
    <s v="APQ ACCESOS"/>
    <s v="ROBERTO CAMPILLAY ITURRIETA"/>
    <s v="tct_rdiazc"/>
    <s v="2-Significativo/Amplio"/>
    <s v="2-Alta"/>
    <s v="Alta"/>
    <x v="0"/>
    <s v="TELEFONICA CYBERSECURITY TECH CHILE SPA"/>
    <s v="San Martin, 2 huellas proyecto  MIA 2024 Servers renovación"/>
    <s v="28/11/2023 14:47:50"/>
    <s v="28/11/2023 14:52:19"/>
    <x v="0"/>
    <s v="HARDWARE"/>
    <s v="DATACENTER"/>
    <s v="19/12/2023 16:04:59"/>
    <s v="19/12/2023 23:50:00"/>
    <m/>
    <m/>
    <d v="1900-01-20T00:56:45"/>
    <d v="1900-01-20T01:17:09"/>
    <d v="1899-12-30T00:20:24"/>
    <s v=""/>
    <s v="Cumplido"/>
    <m/>
    <m/>
    <m/>
    <m/>
    <m/>
    <d v="2023-11-03T00:00:00"/>
    <x v="0"/>
    <x v="0"/>
    <x v="0"/>
    <x v="0"/>
    <x v="0"/>
  </r>
  <r>
    <s v="INC000002467451"/>
    <s v="VPN IP - MPLS"/>
    <x v="2"/>
    <s v="GESTION HD"/>
    <s v="MARIO PARADA DUARTE"/>
    <s v="frp_spevel"/>
    <s v="3-Moderado/Limitado"/>
    <s v="3-Medio"/>
    <s v="Media"/>
    <x v="0"/>
    <s v="BRINK S CHILE S A"/>
    <s v="HD/Problemas canal de comunicación y velocidad hacia VDC. BRINKS C-19872300222 ;"/>
    <s v="28/11/2023 13:05:21"/>
    <s v="28/11/2023 13:07:18"/>
    <x v="0"/>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x v="1"/>
    <x v="0"/>
    <x v="1"/>
    <x v="0"/>
    <x v="0"/>
  </r>
  <r>
    <s v="INC000002467537"/>
    <s v="VPN IP - MPLS"/>
    <x v="9"/>
    <s v="GESTION HD"/>
    <s v="AXEL ANDRADE"/>
    <s v="frp_jciert"/>
    <s v="4-Menor/Localizado"/>
    <s v="4-Baja"/>
    <s v="Baja"/>
    <x v="0"/>
    <s v="SONACOL SA"/>
    <s v="REQ / Baja de respaldos"/>
    <s v="28/11/2023 13:52:31"/>
    <s v="28/11/2023 13:56:29"/>
    <x v="0"/>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x v="1"/>
    <x v="0"/>
    <x v="1"/>
    <x v="0"/>
    <x v="0"/>
  </r>
  <r>
    <s v="INC000002467918"/>
    <s v="HOUSING"/>
    <x v="4"/>
    <s v="DUOC TICKET AUTOMATICO"/>
    <s v="JUAN CARLOS UZCATEGUI FUGUETT"/>
    <s v="frp_fcruzp"/>
    <s v="3-Moderado/Limitado"/>
    <s v="4-Baja"/>
    <s v="Baja"/>
    <x v="0"/>
    <s v="FUNDACION INSTITUTO PROFESIONAL DUOC UC"/>
    <s v="RQ / DUOC / RV: Activación Certificado SSL"/>
    <s v="28/11/2023 15:19:31"/>
    <s v="28/11/2023 15:21:15"/>
    <x v="0"/>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x v="1"/>
    <x v="0"/>
    <x v="1"/>
    <x v="0"/>
    <x v="0"/>
  </r>
  <r>
    <s v="INC000002468613"/>
    <s v="VPN IP - MPLS"/>
    <x v="9"/>
    <s v="BELIEVE"/>
    <s v="RODRIGO VÁSQUEZ MUÑOZ"/>
    <s v="frp_kaldor"/>
    <s v="3-Moderado/Limitado"/>
    <s v="3-Medio"/>
    <s v="Media"/>
    <x v="0"/>
    <s v="GPS CHILE SPA"/>
    <s v="PEND. HORA HABIL//GAMA / consultas por respaldo de base de datos"/>
    <s v="28/11/2023 19:19:43"/>
    <s v="28/11/2023 19:25:56"/>
    <x v="0"/>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x v="1"/>
    <x v="1"/>
    <x v="0"/>
    <x v="0"/>
    <x v="0"/>
  </r>
  <r>
    <s v="INC000002468963"/>
    <s v="OFFICE365"/>
    <x v="5"/>
    <s v="GESTION CALL CENTER"/>
    <s v="JAVIERA A UMAÑA YEVENES"/>
    <s v="frp_mdomin"/>
    <s v="4-Menor/Localizado"/>
    <s v="4-Baja"/>
    <s v="Baja"/>
    <x v="1"/>
    <s v="AGUAS Y RILES S A"/>
    <s v="FRONT CTC/CALL CENTER/ PROBLEMA CON OFFICE 365"/>
    <s v="29/11/2023 9:54:17"/>
    <s v="29/11/2023 9:55:47"/>
    <x v="0"/>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x v="0"/>
    <x v="0"/>
    <x v="0"/>
    <x v="0"/>
    <x v="0"/>
  </r>
  <r>
    <s v="INC000002469873"/>
    <s v="CORREO"/>
    <x v="10"/>
    <s v="GOOGLE WORKSPACE"/>
    <s v="JAVIERA A UMAÑA YEVENES"/>
    <s v="tct_jumana"/>
    <s v="4-Menor/Localizado"/>
    <s v="4-Baja"/>
    <s v="Baja"/>
    <x v="0"/>
    <s v="TELEFONICA GLOBAL TECHNOLOGY S.A.AGENCIA EN CHILE"/>
    <s v="Proyecto GW HUASCO // CHI-003685378"/>
    <s v="29/11/2023 13:35:43"/>
    <s v="29/11/2023 13:39:03"/>
    <x v="0"/>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x v="0"/>
    <x v="0"/>
    <x v="0"/>
    <x v="0"/>
    <x v="0"/>
  </r>
  <r>
    <s v="INC000002469922"/>
    <s v="VPN IP - MPLS"/>
    <x v="2"/>
    <s v="GESTION HD"/>
    <s v="OSCAR A RAMIREZ SOTO"/>
    <s v="frp_fpetro"/>
    <s v="3-Moderado/Limitado"/>
    <s v="3-Medio"/>
    <s v="Media"/>
    <x v="0"/>
    <s v="EMPRESA NACIONAL DE CERTIFICACIONES"/>
    <s v="REQ/ LEVANTAMIENTO DE INFORMACION FW  | DC APOQUINDO - DC SAN MARTIN"/>
    <s v="29/11/2023 12:08:26"/>
    <s v="29/11/2023 12:13:03"/>
    <x v="0"/>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x v="1"/>
    <x v="1"/>
    <x v="0"/>
    <x v="0"/>
    <x v="0"/>
  </r>
  <r>
    <s v="INC000002470021"/>
    <s v="VPN IP - MPLS"/>
    <x v="0"/>
    <s v="GESTION HD"/>
    <s v="CARLOS F ARAYA RAMIREZ"/>
    <s v="frp_spevel"/>
    <s v="3-Moderado/Limitado"/>
    <s v="3-Medio"/>
    <s v="Media"/>
    <x v="0"/>
    <s v="EMPRESA NACIONAL DE CERTIFICACIONES"/>
    <s v="HD/[ECERT] DC APOQUINDO | FOTOS RACK DC SALA 7 - FILA B - RACK 02"/>
    <s v="29/11/2023 11:57:50"/>
    <s v="29/11/2023 12:00:29"/>
    <x v="0"/>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x v="0"/>
    <x v="0"/>
    <x v="0"/>
    <x v="0"/>
    <x v="0"/>
  </r>
  <r>
    <s v="INC000002470262"/>
    <s v="VPN IP - MPLS"/>
    <x v="2"/>
    <s v="GESTION HD"/>
    <s v="LUIS RODRIGO ACEVEDO COLLIPAL"/>
    <s v="frp_spevel"/>
    <s v="3-Moderado/Limitado"/>
    <s v="3-Medio"/>
    <s v="Media"/>
    <x v="0"/>
    <s v="TELEFONICA GLOBAL TECHNOLOGY S.A.AGENCIA EN CHILE"/>
    <s v="HD/TCCT - VDC - Requerimiento - Revisión de regla de firewall red PaaS"/>
    <s v="29/11/2023 15:03:58"/>
    <s v="29/11/2023 15:06:58"/>
    <x v="0"/>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x v="1"/>
    <x v="0"/>
    <x v="1"/>
    <x v="0"/>
    <x v="0"/>
  </r>
  <r>
    <s v="INC000002470270"/>
    <s v="VPN IP - MPLS"/>
    <x v="9"/>
    <s v="ADMINISTRADORES RESIDENTES"/>
    <s v="AXEL ANDRADE"/>
    <s v="frp_rreyes"/>
    <s v="3-Moderado/Limitado"/>
    <s v="3-Medio"/>
    <s v="Media"/>
    <x v="0"/>
    <s v="INSTITUTO PROFESIONAL DE CHILE SA"/>
    <s v="GAMA / Solicitud respaldo diario nueva base de datos - IPCHILE"/>
    <s v="29/11/2023 15:17:42"/>
    <s v="29/11/2023 15:21:06"/>
    <x v="0"/>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x v="1"/>
    <x v="0"/>
    <x v="1"/>
    <x v="0"/>
    <x v="0"/>
  </r>
  <r>
    <s v="INC000002470409"/>
    <s v="VPN IP - MPLS"/>
    <x v="11"/>
    <s v="BELIEVE"/>
    <s v="CAROLINA MONCADA PIZARRO"/>
    <s v="frp_cnavar"/>
    <s v="3-Moderado/Limitado"/>
    <s v="3-Medio"/>
    <s v="Media"/>
    <x v="0"/>
    <s v="COMPANIA AGROPECUARIA COPEVAL S A"/>
    <s v="GAMA/ Velocidad MPLS."/>
    <s v="29/11/2023 15:00:54"/>
    <s v="29/11/2023 15:05:08"/>
    <x v="0"/>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x v="1"/>
    <x v="0"/>
    <x v="0"/>
    <x v="1"/>
    <x v="0"/>
  </r>
  <r>
    <s v="INC000002470785"/>
    <s v="VPN IP - MPLS"/>
    <x v="12"/>
    <s v="GESTION HD"/>
    <s v="MOISES E MONTERO RAMOS"/>
    <s v="frp_cnavar"/>
    <s v="3-Moderado/Limitado"/>
    <s v="3-Medio"/>
    <s v="Media"/>
    <x v="0"/>
    <s v="PRODUCTOS DEL MAR VENTISQUEROS S A"/>
    <s v="HD/ Ventisquero//Zorg"/>
    <s v="29/11/2023 17:27:10"/>
    <s v="29/11/2023 17:31:25"/>
    <x v="0"/>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x v="1"/>
    <x v="1"/>
    <x v="0"/>
    <x v="0"/>
    <x v="0"/>
  </r>
  <r>
    <s v="INC000002471692"/>
    <s v="VPN IP - MPLS"/>
    <x v="11"/>
    <s v="GESTION CALL CENTER"/>
    <s v="SANDRA BASSALETTI ATENAS"/>
    <s v="frp_xgambo"/>
    <s v="4-Menor/Localizado"/>
    <s v="3-Medio"/>
    <s v="Media"/>
    <x v="0"/>
    <s v="UNIVERSIDAD DE MAGALLANES"/>
    <s v="CTC FRONT / EMPRESAS /  INFORMACION DE LA IP PUBLICA Y SEGMENTO DE IP PUBLICA"/>
    <s v="30/11/2023 10:07:31"/>
    <s v="30/11/2023 10:08:46"/>
    <x v="0"/>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x v="1"/>
    <x v="0"/>
    <x v="0"/>
    <x v="1"/>
    <x v="0"/>
  </r>
  <r>
    <s v="INC000002472035"/>
    <s v="COMUNICACIONES"/>
    <x v="2"/>
    <s v="SM OPERACIONES"/>
    <s v="MARIO PARADA DUARTE"/>
    <s v="tct_decruz"/>
    <s v="3-Moderado/Limitado"/>
    <s v="3-Medio"/>
    <s v="Media"/>
    <x v="1"/>
    <s v="BRINK S CHILE S A"/>
    <s v="caída de enlace hacia core VDC"/>
    <s v="30/11/2023 9:40:18"/>
    <s v="30/11/2023 9:41:56"/>
    <x v="0"/>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x v="1"/>
    <x v="1"/>
    <x v="0"/>
    <x v="0"/>
    <x v="0"/>
  </r>
  <r>
    <s v="INC000002472134"/>
    <s v="VPN IP - MPLS"/>
    <x v="13"/>
    <s v="GESTION HD"/>
    <s v="JOSE A SANTIS SERRANO"/>
    <s v="frp_jciert"/>
    <s v="4-Menor/Localizado"/>
    <s v="4-Baja"/>
    <s v="Baja"/>
    <x v="0"/>
    <s v="TELEFONICA GLOBAL TECHNOLOGY S.A.AGENCIA EN CHILE"/>
    <s v="REQ / TCCT - Requerimiento - Acceso área preventas a VDC Tenant PRESALESDEMO"/>
    <s v="30/11/2023 11:14:34"/>
    <s v="30/11/2023 11:19:07"/>
    <x v="0"/>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x v="1"/>
    <x v="1"/>
    <x v="0"/>
    <x v="0"/>
    <x v="0"/>
  </r>
  <r>
    <s v="INC000002472330"/>
    <s v="VPN IP - MPLS"/>
    <x v="4"/>
    <s v="GESTION HD"/>
    <s v="ALEJANDRO ACEVEDO VALENZUELA"/>
    <s v="frp_spevel"/>
    <s v="3-Moderado/Limitado"/>
    <s v="3-Medio"/>
    <s v="Media"/>
    <x v="0"/>
    <s v="TELEFONICA GLOBAL TECHNOLOGY S.A.AGENCIA EN CHILE"/>
    <s v="HD/INC000003278058 - [CSIRT CL] SERVIDORES SIN CONEXIÓN A LA CONSOLA PANDA"/>
    <s v="30/11/2023 11:41:33"/>
    <s v="30/11/2023 11:49:27"/>
    <x v="0"/>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x v="1"/>
    <x v="1"/>
    <x v="0"/>
    <x v="0"/>
    <x v="0"/>
  </r>
  <r>
    <s v="INC000002472504"/>
    <s v="HOUSING"/>
    <x v="14"/>
    <s v="APQ ACCESOS"/>
    <s v="PATRICIO A CASTILLO GONZALEZ"/>
    <s v="tct_frafea"/>
    <s v="4-Menor/Localizado"/>
    <s v="4-Baja"/>
    <s v="Baja"/>
    <x v="0"/>
    <s v="TELEFONICA CYBERSECURITY TECH CHILE SPA"/>
    <s v="ACTUALIZACION ACCESOS PERMANENTES DC APQ"/>
    <s v="30/11/2023 17:26:17"/>
    <s v="30/11/2023 17:27:27"/>
    <x v="0"/>
    <s v="CDP ANTIGUO 1"/>
    <s v="CDP ANTIGUO 2"/>
    <s v="04/12/2023 14:59:25"/>
    <s v="04/12/2023 23:50:00"/>
    <s v="ACTUALIZACION ACCESOS PERMANENTES DC APQ"/>
    <s v="Accesos permanentes actualizados"/>
    <d v="1899-12-30T00:00:00"/>
    <d v="1899-12-30T00:00:00"/>
    <d v="1899-12-30T00:00:00"/>
    <s v=""/>
    <s v="Cumplido"/>
    <m/>
    <m/>
    <m/>
    <m/>
    <m/>
    <d v="2023-11-01T00:00:00"/>
    <x v="0"/>
    <x v="0"/>
    <x v="0"/>
    <x v="0"/>
    <x v="0"/>
  </r>
  <r>
    <s v="INC000002472786"/>
    <s v="VPN IP - MPLS"/>
    <x v="13"/>
    <s v="ADMINISTRADORES RESIDENTES"/>
    <s v="PABLO N OLIVA ALARCON"/>
    <s v="frp_joflor"/>
    <s v="3-Moderado/Limitado"/>
    <s v="3-Medio"/>
    <s v="Media"/>
    <x v="0"/>
    <s v="FARMACIAS AHUMADA S.A."/>
    <s v="GAMA | Agregar vlan DMZ para servidor CL01WEBABFPROD2"/>
    <s v="30/11/2023 16:44:06"/>
    <s v="30/11/2023 16:48:42"/>
    <x v="0"/>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x v="1"/>
    <x v="1"/>
    <x v="0"/>
    <x v="0"/>
    <x v="0"/>
  </r>
  <r>
    <s v="INC000002472872"/>
    <s v="VPN IP - MPLS"/>
    <x v="3"/>
    <s v="BELIEVE"/>
    <s v="VICTOR SEPULVEDA GAMARRA"/>
    <s v="frp_jaboll"/>
    <s v="4-Menor/Localizado"/>
    <s v="4-Baja"/>
    <s v="Baja"/>
    <x v="0"/>
    <s v="TELEFONICA CYBERSECURITY TECH CHILE SPA"/>
    <s v="REQ / SOC / TRAFICO BLOQUEADO"/>
    <s v="30/11/2023 14:22:54"/>
    <s v="30/11/2023 14:38:42"/>
    <x v="0"/>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x v="1"/>
    <x v="0"/>
    <x v="1"/>
    <x v="0"/>
    <x v="0"/>
  </r>
  <r>
    <s v="INC000002473249"/>
    <s v="RED INTERNA"/>
    <x v="6"/>
    <s v="APQ ACCESOS"/>
    <s v="YORDI M HURTADO ARAYA"/>
    <s v="tct_yorhua"/>
    <s v="4-Menor/Localizado"/>
    <s v="4-Baja"/>
    <s v="Baja"/>
    <x v="0"/>
    <s v="TELEFONICA CYBERSECURITY TECH CHILE SPA"/>
    <s v="RONDA TOMA DE TEMPERATURAS SALAS TIC 04:30"/>
    <s v="30/11/2023 22:29:05"/>
    <s v="30/11/2023 22:29:41"/>
    <x v="0"/>
    <s v="CDP ANTIGUO 1"/>
    <s v="CDP ANTIGUO 2"/>
    <s v="01/12/2023 6:48:34"/>
    <s v="01/12/2023 23:50:00"/>
    <s v="RONDA TOMA DE TEMPERATURAS SALAS TIC 04:30"/>
    <s v="RONDA REALIZADA"/>
    <d v="1899-12-30T00:00:00"/>
    <d v="1899-12-30T08:19:29"/>
    <d v="1899-12-30T08:19:29"/>
    <s v=""/>
    <s v="Cumplido"/>
    <m/>
    <m/>
    <m/>
    <m/>
    <m/>
    <d v="2023-11-03T00:00:00"/>
    <x v="1"/>
    <x v="0"/>
    <x v="0"/>
    <x v="1"/>
    <x v="0"/>
  </r>
  <r>
    <s v="INC000002473250"/>
    <s v="RED INTERNA"/>
    <x v="6"/>
    <s v="APQ ACCESOS"/>
    <s v="YORDI M HURTADO ARAYA"/>
    <s v="tct_yorhua"/>
    <s v="4-Menor/Localizado"/>
    <s v="4-Baja"/>
    <s v="Baja"/>
    <x v="0"/>
    <s v="TELEFONICA CYBERSECURITY TECH CHILE SPA"/>
    <s v="RONDA SALAS TECNICAS 04:30"/>
    <s v="30/11/2023 22:29:57"/>
    <s v="30/11/2023 22:30:24"/>
    <x v="0"/>
    <s v="CDP ANTIGUO 1"/>
    <s v="CDP ANTIGUO 2"/>
    <s v="01/12/2023 6:48:14"/>
    <s v="01/12/2023 23:50:00"/>
    <s v="RONDA SALAS TECNICAS 04:30"/>
    <s v="RONDA REALIZADA"/>
    <d v="1899-12-30T00:00:00"/>
    <d v="1899-12-30T08:18:17"/>
    <d v="1899-12-30T08:18:17"/>
    <s v=""/>
    <s v="Cumplido"/>
    <m/>
    <m/>
    <m/>
    <m/>
    <m/>
    <d v="2023-11-01T00:00:00"/>
    <x v="1"/>
    <x v="0"/>
    <x v="0"/>
    <x v="1"/>
    <x v="0"/>
  </r>
  <r>
    <s v="INC000002473296"/>
    <s v="RED INTERNA"/>
    <x v="0"/>
    <s v="APOQUINDO TI"/>
    <s v="RICARDO F ORELLANA MARDONES"/>
    <s v="tct_rorell"/>
    <s v="4-Menor/Localizado"/>
    <s v="4-Baja"/>
    <s v="Baja"/>
    <x v="0"/>
    <s v="TELEFONICA EMPRESAS DE CHILE SA"/>
    <s v="RONDA Y MEDICIÓN DE TEMPERATURAS EN SALAS TIC"/>
    <s v="01/12/2023 2:29:18"/>
    <s v="01/12/2023 2:30:16"/>
    <x v="0"/>
    <s v="TI"/>
    <s v="CLIMA"/>
    <s v="01/12/2023 2:44:03"/>
    <s v="01/12/2023 23:50:00"/>
    <m/>
    <s v="ACT REALIZADA SIN NOVEDAD"/>
    <d v="1899-12-30T00:00:00"/>
    <d v="1899-12-30T00:00:00"/>
    <d v="1899-12-30T00:00:00"/>
    <s v=""/>
    <s v="Cumplido"/>
    <m/>
    <m/>
    <m/>
    <m/>
    <m/>
    <d v="2023-11-01T00:00:00"/>
    <x v="0"/>
    <x v="0"/>
    <x v="0"/>
    <x v="0"/>
    <x v="0"/>
  </r>
  <r>
    <s v="INC000002473298"/>
    <s v="HOUSING"/>
    <x v="15"/>
    <s v="APQ ACCESOS"/>
    <s v="LUIS O MORALES ARENAS"/>
    <s v="tct_luimoa"/>
    <s v="4-Menor/Localizado"/>
    <s v="4-Baja"/>
    <s v="Baja"/>
    <x v="0"/>
    <s v="TELEFONICA EMPRESAS DE CHILE SA"/>
    <s v="SE GENERA TICKET POR RONDA Y REVISION DE SALAS TECNICAS"/>
    <s v="01/12/2023 4:09:07"/>
    <s v="01/12/2023 4:10:12"/>
    <x v="0"/>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x v="0"/>
    <x v="0"/>
    <x v="0"/>
    <x v="0"/>
    <x v="0"/>
  </r>
  <r>
    <s v="INC000002473300"/>
    <s v="HOUSING"/>
    <x v="15"/>
    <s v="APQ ACCESOS"/>
    <s v="LUIS O MORALES ARENAS"/>
    <s v="tct_luimoa"/>
    <s v="4-Menor/Localizado"/>
    <s v="4-Baja"/>
    <s v="Baja"/>
    <x v="0"/>
    <s v="TELEFONICA EMPRESAS DE CHILE SA"/>
    <s v="SE GENERA TICKET DE SUPERVISION PARA CLIENTE CCA"/>
    <s v="01/12/2023 4:17:44"/>
    <s v="01/12/2023 4:19:05"/>
    <x v="0"/>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x v="0"/>
    <x v="0"/>
    <x v="0"/>
    <x v="0"/>
    <x v="0"/>
  </r>
  <r>
    <s v="INC000002473302"/>
    <s v="BACKUP ON DEMAND"/>
    <x v="9"/>
    <s v="SM OPERACIONES"/>
    <s v="RODRIGO VÁSQUEZ MUÑOZ"/>
    <s v="tct_jsegur"/>
    <s v="4-Menor/Localizado"/>
    <s v="4-Baja"/>
    <s v="Baja"/>
    <x v="0"/>
    <s v="TELEFONICA GLOBAL TECHNOLOGY S.A.AGENCIA EN CHILE"/>
    <s v="Problemas al generar reportes swagger y de base de datos sql SOC y IP CHILE"/>
    <s v="01/12/2023 6:12:30"/>
    <s v="01/12/2023 6:17:22"/>
    <x v="0"/>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x v="0"/>
    <x v="0"/>
    <x v="0"/>
    <x v="0"/>
    <x v="0"/>
  </r>
  <r>
    <s v="INC000002473376"/>
    <s v="HOUSING"/>
    <x v="16"/>
    <s v="BELIEVE"/>
    <s v="LUIS O MORALES ARENAS"/>
    <s v="frp_pcamay"/>
    <s v="3-Moderado/Limitado"/>
    <s v="3-Medio"/>
    <s v="Media"/>
    <x v="0"/>
    <s v="CENTRO DE COMPENSACION AUTOMATIZADO S A"/>
    <s v="GESTION DATACENTER/ ACCESOS /"/>
    <s v="30/11/2023 21:20:03"/>
    <s v="30/11/2023 21:20:12"/>
    <x v="0"/>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x v="0"/>
    <x v="0"/>
    <x v="0"/>
    <x v="0"/>
    <x v="0"/>
  </r>
  <r>
    <s v="INC000002473396"/>
    <s v="RED INTERNA"/>
    <x v="0"/>
    <s v="APOQUINDO TI"/>
    <s v="RICARDO F ORELLANA MARDONES"/>
    <s v="tct_rorell"/>
    <s v="4-Menor/Localizado"/>
    <s v="4-Baja"/>
    <s v="Baja"/>
    <x v="0"/>
    <s v="TELEFONICA EMPRESAS DE CHILE SA"/>
    <s v="RONDA Y MEDICIÓN DE TEMPERATURAS EN SALAS TIC"/>
    <s v="01/12/2023 0:21:10"/>
    <s v="01/12/2023 0:22:04"/>
    <x v="0"/>
    <s v="TI"/>
    <s v="CLIMA"/>
    <s v="01/12/2023 0:38:23"/>
    <s v="01/12/2023 23:50:00"/>
    <m/>
    <s v="ACT REALIZADA SIN NOVEDAD"/>
    <d v="1899-12-30T00:00:00"/>
    <d v="1899-12-30T00:00:00"/>
    <d v="1899-12-30T00:00:00"/>
    <s v=""/>
    <s v="Cumplido"/>
    <m/>
    <m/>
    <m/>
    <m/>
    <m/>
    <d v="2023-11-03T00:00:00"/>
    <x v="0"/>
    <x v="0"/>
    <x v="0"/>
    <x v="0"/>
    <x v="0"/>
  </r>
  <r>
    <s v="INC000002473452"/>
    <s v="SAP"/>
    <x v="17"/>
    <s v="CLOUD SAP HANA"/>
    <s v="OSCAR A GUZMAN MEDIC"/>
    <s v="tct_oguzma"/>
    <s v="3-Moderado/Limitado"/>
    <s v="3-Medio"/>
    <s v="Media"/>
    <x v="0"/>
    <s v="ACMA S.A."/>
    <s v="ACMA - Bloqueo masivo programado"/>
    <s v="30/11/2023 21:59:46"/>
    <s v="30/11/2023 22:18:21"/>
    <x v="0"/>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x v="0"/>
    <x v="0"/>
    <x v="0"/>
    <x v="0"/>
    <x v="0"/>
  </r>
  <r>
    <s v="INC000002473469"/>
    <s v="VPN IP - MPLS"/>
    <x v="9"/>
    <s v="GESTION HD"/>
    <s v="AXEL ANDRADE"/>
    <s v="frp_dalcap"/>
    <s v="4-Menor/Localizado"/>
    <s v="4-Baja"/>
    <s v="Baja"/>
    <x v="0"/>
    <s v="EMPRESA NACIONAL DE CERTIFICACIONES"/>
    <s v="REQ / [ECERT] INFORMACION DE REPORTE MENSUAL RESPALDOS Y CAPACIDAD"/>
    <s v="01/12/2023 3:42:53"/>
    <s v="01/12/2023 3:47:37"/>
    <x v="0"/>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x v="0"/>
    <x v="0"/>
    <x v="0"/>
    <x v="0"/>
    <x v="0"/>
  </r>
  <r>
    <s v="INC000002473473"/>
    <s v="HOUSING"/>
    <x v="15"/>
    <s v="APQ ACCESOS"/>
    <s v="LUIS O MORALES ARENAS"/>
    <s v="tct_luimoa"/>
    <s v="4-Menor/Localizado"/>
    <s v="4-Baja"/>
    <s v="Baja"/>
    <x v="0"/>
    <s v="TELEFONICA EMPRESAS DE CHILE SA"/>
    <s v="SE GENERA TICKET DE SUPERVISION PARA CLIENTE DXC"/>
    <s v="01/12/2023 4:27:49"/>
    <s v="01/12/2023 4:29:08"/>
    <x v="0"/>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x v="0"/>
    <x v="0"/>
    <x v="0"/>
    <x v="0"/>
    <x v="0"/>
  </r>
  <r>
    <s v="INC000002473475"/>
    <s v="HOUSING"/>
    <x v="15"/>
    <s v="APQ ACCESOS"/>
    <s v="LUIS O MORALES ARENAS"/>
    <s v="tct_luimoa"/>
    <s v="4-Menor/Localizado"/>
    <s v="4-Baja"/>
    <s v="Baja"/>
    <x v="0"/>
    <s v="TELEFONICA EMPRESAS DE CHILE SA"/>
    <s v="SE GENERA TICKET POR REVISION Y TOMA DE ALARMA DE CLIENTES"/>
    <s v="01/12/2023 4:43:41"/>
    <s v="01/12/2023 4:45:35"/>
    <x v="0"/>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x v="0"/>
    <x v="0"/>
    <x v="0"/>
    <x v="0"/>
    <x v="0"/>
  </r>
  <r>
    <s v="INC000002473477"/>
    <s v="HOUSING"/>
    <x v="15"/>
    <s v="APQ ACCESOS"/>
    <s v="LUIS O MORALES ARENAS"/>
    <s v="tct_luimoa"/>
    <s v="4-Menor/Localizado"/>
    <s v="4-Baja"/>
    <s v="Baja"/>
    <x v="0"/>
    <s v="TELEFONICA EMPRESAS DE CHILE SA"/>
    <s v="SE GENERA TICKET POR RONDA Y REVISION DE SALAS TECNICAS"/>
    <s v="01/12/2023 5:09:13"/>
    <s v="01/12/2023 5:10:55"/>
    <x v="0"/>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x v="0"/>
    <x v="0"/>
    <x v="0"/>
  </r>
  <r>
    <s v="INC000002473481"/>
    <s v="SAP"/>
    <x v="17"/>
    <s v="CLOUD SAP HANA"/>
    <s v="NICOLAS A SAAVEDRA EGUILUZ"/>
    <s v="tct_nsaave"/>
    <s v="4-Menor/Localizado"/>
    <s v="4-Baja"/>
    <s v="Baja"/>
    <x v="0"/>
    <s v="TELEFONICA EMPRESAS DE CHILE SA"/>
    <s v="Checklist Diario Clientes 01.12.23"/>
    <s v="01/12/2023 7:50:38"/>
    <s v="01/12/2023 7:51:33"/>
    <x v="0"/>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x v="0"/>
    <x v="0"/>
    <x v="0"/>
    <x v="0"/>
    <x v="0"/>
  </r>
  <r>
    <s v="INC000002473992"/>
    <s v="TICKET-INTELIGENTE"/>
    <x v="4"/>
    <s v="GESTION TI"/>
    <s v="GIOVANNI D ROCCO VALENZUELA"/>
    <s v="USR_TSIGHT"/>
    <s v="1-Extenso/Generalizado"/>
    <s v="4-Baja"/>
    <s v="Baja"/>
    <x v="1"/>
    <s v="FUNDACION INSTITUTO PROFESIONAL DUOC UC"/>
    <s v="fiprdu01 - dcadmsnjoaquin TICKET AUTOMATICO"/>
    <s v="01/12/2023 4:14:16"/>
    <s v="01/12/2023 4:14:16"/>
    <x v="0"/>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x v="0"/>
    <x v="0"/>
    <x v="0"/>
    <x v="0"/>
    <x v="0"/>
  </r>
  <r>
    <s v="INC000002473998"/>
    <s v="RED INTERNA"/>
    <x v="0"/>
    <s v="APOQUINDO TI"/>
    <s v="RICARDO F ORELLANA MARDONES"/>
    <s v="tct_rorell"/>
    <s v="4-Menor/Localizado"/>
    <s v="4-Baja"/>
    <s v="Baja"/>
    <x v="0"/>
    <s v="TELEFONICA EMPRESAS DE CHILE SA"/>
    <s v="RONDA Y MEDICIÓN DE TEMPERATURAS EN SALAS TIC"/>
    <s v="01/12/2023 4:26:50"/>
    <s v="01/12/2023 4:28:02"/>
    <x v="0"/>
    <s v="TI"/>
    <s v="CLIMA"/>
    <s v="01/12/2023 4:40:10"/>
    <s v="01/12/2023 23:50:00"/>
    <m/>
    <s v="ACT REALIZADA SIN NOVEDAD"/>
    <d v="1899-12-30T00:00:00"/>
    <d v="1899-12-30T00:00:00"/>
    <d v="1899-12-30T00:00:00"/>
    <s v=""/>
    <s v="Cumplido"/>
    <m/>
    <m/>
    <m/>
    <m/>
    <m/>
    <d v="2023-11-03T00:00:00"/>
    <x v="0"/>
    <x v="0"/>
    <x v="0"/>
    <x v="0"/>
    <x v="0"/>
  </r>
  <r>
    <s v="INC000002474001"/>
    <s v="TICKET-INTELIGENTE"/>
    <x v="4"/>
    <s v="GESTION TI"/>
    <s v="GIOVANNI D ROCCO VALENZUELA"/>
    <s v="USR_TSIGHT"/>
    <s v="1-Extenso/Generalizado"/>
    <s v="4-Baja"/>
    <s v="Baja"/>
    <x v="1"/>
    <s v="GPS CHILE SPA"/>
    <s v="gpschi01 - wnprws_gps05 TICKET AUTOMATICO"/>
    <s v="01/12/2023 4:28:28"/>
    <s v="01/12/2023 4:28:28"/>
    <x v="0"/>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x v="0"/>
    <x v="0"/>
    <x v="0"/>
    <x v="0"/>
    <x v="0"/>
  </r>
  <r>
    <s v="INC000002474003"/>
    <s v="TICKET-INTELIGENTE"/>
    <x v="4"/>
    <s v="GESTION TI"/>
    <s v="GIOVANNI D ROCCO VALENZUELA"/>
    <s v="USR_TSIGHT"/>
    <s v="1-Extenso/Generalizado"/>
    <s v="4-Baja"/>
    <s v="Baja"/>
    <x v="1"/>
    <s v="RABIE HNOSLTDA"/>
    <s v="rabie001 - lonquimay TICKET AUTOMATICO"/>
    <s v="01/12/2023 4:38:12"/>
    <s v="01/12/2023 4:38:12"/>
    <x v="0"/>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x v="0"/>
    <x v="0"/>
    <x v="0"/>
    <x v="0"/>
    <x v="0"/>
  </r>
  <r>
    <s v="INC000002474014"/>
    <s v="HOUSING"/>
    <x v="15"/>
    <s v="APQ ACCESOS"/>
    <s v="LUIS O MORALES ARENAS"/>
    <s v="tct_luimoa"/>
    <s v="4-Menor/Localizado"/>
    <s v="4-Baja"/>
    <s v="Baja"/>
    <x v="0"/>
    <s v="TELEFONICA EMPRESAS DE CHILE SA"/>
    <s v="SE GENERA TICKET POR RONDA Y REVISION DE SALAS TECNICAS"/>
    <s v="01/12/2023 6:03:26"/>
    <s v="01/12/2023 6:13:59"/>
    <x v="0"/>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x v="0"/>
    <x v="0"/>
    <x v="0"/>
    <x v="0"/>
    <x v="0"/>
  </r>
  <r>
    <s v="INC000002474046"/>
    <s v="RED INTERNA"/>
    <x v="1"/>
    <s v="APQ ACCESOS"/>
    <s v="CARLOS F ARAYA RAMIREZ"/>
    <s v="tct_cararr"/>
    <s v="4-Menor/Localizado"/>
    <s v="4-Baja"/>
    <s v="Baja"/>
    <x v="0"/>
    <s v="TELEFONICA CYBERSECURITY TECH CHILE SPA"/>
    <s v="RONDA INSPECTIVA"/>
    <s v="01/12/2023 9:07:26"/>
    <s v="01/12/2023 9:08:15"/>
    <x v="0"/>
    <s v="CDP ANTIGUO 1"/>
    <s v="CDP ANTIGUO 2"/>
    <s v="01/12/2023 9:29:14"/>
    <s v="01/12/2023 23:50:00"/>
    <m/>
    <s v="RONDA REALIZADA"/>
    <d v="1899-12-30T00:00:00"/>
    <d v="1899-12-30T00:00:00"/>
    <d v="1899-12-30T00:00:00"/>
    <s v=""/>
    <s v="Cumplido"/>
    <m/>
    <m/>
    <m/>
    <m/>
    <m/>
    <d v="2023-11-01T00:00:00"/>
    <x v="0"/>
    <x v="0"/>
    <x v="0"/>
    <x v="0"/>
    <x v="0"/>
  </r>
  <r>
    <s v="INC000002474059"/>
    <s v="VPN IP - MPLS"/>
    <x v="6"/>
    <s v="GESTION HD"/>
    <s v="SEBASTIAN A JARA VIDAL"/>
    <s v="frp_kefern"/>
    <s v="4-Menor/Localizado"/>
    <s v="4-Baja"/>
    <s v="Baja"/>
    <x v="0"/>
    <s v="BANCO DEL ESTADO DE CHILE"/>
    <s v="From CTC / Empresa / CAMBIO DE MEDIOS MAGNETICOS"/>
    <s v="01/12/2023 10:35:37"/>
    <s v="01/12/2023 10:37:52"/>
    <x v="0"/>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x v="0"/>
    <x v="0"/>
    <x v="0"/>
    <x v="0"/>
    <x v="0"/>
  </r>
  <r>
    <s v="INC000002474066"/>
    <s v="HOUSING"/>
    <x v="18"/>
    <s v="DUOC TICKET AUTOMATICO"/>
    <s v="ALVARO ORTIZ"/>
    <s v="frp_fcruzp"/>
    <s v="3-Moderado/Limitado"/>
    <s v="4-Baja"/>
    <s v="Baja"/>
    <x v="0"/>
    <s v="FUNDACION INSTITUTO PROFESIONAL DUOC UC"/>
    <s v="RQ / DUOC / Solicitud información BDI /BDC"/>
    <s v="01/12/2023 10:14:16"/>
    <s v="01/12/2023 10:16:38"/>
    <x v="0"/>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x v="0"/>
    <x v="0"/>
    <x v="0"/>
    <x v="0"/>
    <x v="0"/>
  </r>
  <r>
    <s v="INC000002474075"/>
    <s v="VPN IP - MPLS"/>
    <x v="6"/>
    <s v="BELIEVE"/>
    <s v="RENE E VILLEGAS CARREÑO"/>
    <s v="frp_cnavar"/>
    <s v="3-Moderado/Limitado"/>
    <s v="3-Medio"/>
    <s v="Media"/>
    <x v="1"/>
    <s v="CELULOSA ARAUCO Y CONSTITUCION S A"/>
    <s v="GAMA/ RE: INCIDENTE: Generar ticket. CELULOSA ARAUCO"/>
    <s v="01/12/2023 10:49:52"/>
    <s v="01/12/2023 10:51:08"/>
    <x v="0"/>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x v="1"/>
    <x v="1"/>
    <x v="0"/>
    <x v="0"/>
    <x v="0"/>
  </r>
  <r>
    <s v="INC000002474076"/>
    <s v="HOUSING"/>
    <x v="19"/>
    <s v="BELIEVE"/>
    <s v="SEBASTIAN A JARA VIDAL"/>
    <s v="frp_pcamay"/>
    <s v="3-Moderado/Limitado"/>
    <s v="3-Medio"/>
    <s v="Media"/>
    <x v="0"/>
    <s v="TELEFONICA EMPRESAS DE CHILE SA"/>
    <s v="GESTION DATACENTER/ ACCESOS / TELEFONICA EMPRESAS DE CHILE SA"/>
    <s v="01/12/2023 10:55:51"/>
    <s v="01/12/2023 10:55:56"/>
    <x v="0"/>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x v="0"/>
    <x v="0"/>
    <x v="0"/>
    <x v="0"/>
    <x v="0"/>
  </r>
  <r>
    <s v="INC000002474082"/>
    <s v="HOUSING"/>
    <x v="19"/>
    <s v="BELIEVE"/>
    <s v="SEBASTIAN A JARA VIDAL"/>
    <s v="frp_pcamay"/>
    <s v="3-Moderado/Limitado"/>
    <s v="3-Medio"/>
    <s v="Media"/>
    <x v="0"/>
    <s v="UNIVERSIDAD SAN SEBASTIAN"/>
    <s v="GESTION DATACENTER/ ACCESOS /"/>
    <s v="01/12/2023 11:10:13"/>
    <s v="01/12/2023 11:10:19"/>
    <x v="0"/>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x v="0"/>
    <x v="0"/>
    <x v="0"/>
    <x v="0"/>
    <x v="0"/>
  </r>
  <r>
    <s v="INC000002474089"/>
    <s v="HOUSING"/>
    <x v="16"/>
    <s v="BELIEVE"/>
    <s v="FERNEY D GARZON PEÑA"/>
    <s v="frp_pcamay"/>
    <s v="3-Moderado/Limitado"/>
    <s v="3-Medio"/>
    <s v="Media"/>
    <x v="0"/>
    <s v="HUAWEI CHILE S A"/>
    <s v="GESTION DATACENTER/ ACCESOS / HUAWEI CHILE S A"/>
    <s v="01/12/2023 11:31:46"/>
    <s v="01/12/2023 11:36:32"/>
    <x v="0"/>
    <s v="COMUNICACIONES"/>
    <s v="VPN IP - MPLS"/>
    <s v="01/12/2023 11:56:50"/>
    <s v="01/12/2023 23:50:00"/>
    <s v="GESTION DATACENTER/ ACCESOS / HUAWEI CHILE S A"/>
    <m/>
    <d v="1899-12-30T00:00:00"/>
    <d v="1899-12-30T00:25:04"/>
    <d v="1899-12-30T00:25:04"/>
    <s v=""/>
    <s v="Cumplido"/>
    <m/>
    <m/>
    <m/>
    <m/>
    <m/>
    <d v="2023-11-03T00:00:00"/>
    <x v="0"/>
    <x v="0"/>
    <x v="0"/>
    <x v="0"/>
    <x v="0"/>
  </r>
  <r>
    <s v="INC000002474090"/>
    <s v="HOUSING"/>
    <x v="16"/>
    <s v="BELIEVE"/>
    <s v="FERNEY D GARZON PEÑA"/>
    <s v="frp_pcamay"/>
    <s v="3-Moderado/Limitado"/>
    <s v="3-Medio"/>
    <s v="Media"/>
    <x v="0"/>
    <s v="HUAWEI CHILE S A"/>
    <s v="GESTION DATACENTER/ ACCESOS / HUAWEI CHILE S A"/>
    <s v="01/12/2023 11:31:51"/>
    <s v="01/12/2023 11:37:01"/>
    <x v="0"/>
    <s v="COMUNICACIONES"/>
    <s v="VPN IP - MPLS"/>
    <s v="01/12/2023 11:57:25"/>
    <s v="01/12/2023 23:50:00"/>
    <s v="GESTION DATACENTER/ ACCESOS / HUAWEI CHILE S A"/>
    <m/>
    <d v="1899-12-30T00:00:00"/>
    <d v="1899-12-30T00:25:34"/>
    <d v="1899-12-30T00:25:34"/>
    <s v=""/>
    <s v="Cumplido"/>
    <m/>
    <m/>
    <m/>
    <m/>
    <m/>
    <d v="2023-11-03T00:00:00"/>
    <x v="0"/>
    <x v="0"/>
    <x v="0"/>
    <x v="0"/>
    <x v="0"/>
  </r>
  <r>
    <s v="INC000002474091"/>
    <s v="HOUSING"/>
    <x v="16"/>
    <s v="BELIEVE"/>
    <s v="FERNEY D GARZON PEÑA"/>
    <s v="frp_pcamay"/>
    <s v="3-Moderado/Limitado"/>
    <s v="3-Medio"/>
    <s v="Media"/>
    <x v="0"/>
    <s v="HUAWEI CHILE S A"/>
    <s v="GESTION DATACENTER/ ACCESOS / HUAWEI CHILE S A"/>
    <s v="01/12/2023 11:31:57"/>
    <s v="01/12/2023 11:37:47"/>
    <x v="0"/>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x v="0"/>
    <x v="0"/>
    <x v="0"/>
    <x v="0"/>
    <x v="0"/>
  </r>
  <r>
    <s v="INC000002474092"/>
    <s v="HOUSING"/>
    <x v="16"/>
    <s v="BELIEVE"/>
    <s v="FERNEY D GARZON PEÑA"/>
    <s v="frp_pcamay"/>
    <s v="3-Moderado/Limitado"/>
    <s v="3-Medio"/>
    <s v="Media"/>
    <x v="0"/>
    <s v="HUAWEI CHILE S A"/>
    <s v="GESTION DATACENTER/ ACCESOS / HUAWEI CHILE S A"/>
    <s v="01/12/2023 11:32:00"/>
    <s v="01/12/2023 11:38:14"/>
    <x v="0"/>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x v="0"/>
    <x v="0"/>
    <x v="0"/>
    <x v="0"/>
    <x v="0"/>
  </r>
  <r>
    <s v="INC000002474093"/>
    <s v="HOUSING"/>
    <x v="16"/>
    <s v="BELIEVE"/>
    <s v="FERNEY D GARZON PEÑA"/>
    <s v="frp_pcamay"/>
    <s v="3-Moderado/Limitado"/>
    <s v="3-Medio"/>
    <s v="Media"/>
    <x v="0"/>
    <s v="HUAWEI CHILE S A"/>
    <s v="GESTION DATACENTER/ ACCESOS / HUAWEI CHILE S A"/>
    <s v="01/12/2023 11:32:03"/>
    <s v="01/12/2023 11:38:41"/>
    <x v="0"/>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x v="0"/>
    <x v="0"/>
    <x v="0"/>
    <x v="0"/>
    <x v="0"/>
  </r>
  <r>
    <s v="INC000002474094"/>
    <s v="HOUSING"/>
    <x v="16"/>
    <s v="BELIEVE"/>
    <s v="FERNEY D GARZON PEÑA"/>
    <s v="frp_pcamay"/>
    <s v="3-Moderado/Limitado"/>
    <s v="3-Medio"/>
    <s v="Media"/>
    <x v="0"/>
    <s v="HUAWEI CHILE S A"/>
    <s v="GESTION DATACENTER/ ACCESOS / HUAWEI CHILE S A"/>
    <s v="01/12/2023 11:32:06"/>
    <s v="01/12/2023 11:39:14"/>
    <x v="0"/>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x v="0"/>
    <x v="0"/>
    <x v="0"/>
    <x v="0"/>
    <x v="0"/>
  </r>
  <r>
    <s v="INC000002474095"/>
    <s v="HOUSING"/>
    <x v="16"/>
    <s v="BELIEVE"/>
    <s v="FERNEY D GARZON PEÑA"/>
    <s v="frp_pcamay"/>
    <s v="3-Moderado/Limitado"/>
    <s v="3-Medio"/>
    <s v="Media"/>
    <x v="0"/>
    <s v="HUAWEI CHILE S A"/>
    <s v="GESTION DATACENTER/ ACCESOS / HUAWEI CHILE S A"/>
    <s v="01/12/2023 11:32:09"/>
    <s v="01/12/2023 11:39:44"/>
    <x v="0"/>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x v="0"/>
    <x v="0"/>
    <x v="0"/>
    <x v="0"/>
    <x v="0"/>
  </r>
  <r>
    <s v="INC000002474150"/>
    <s v="RED INTERNA"/>
    <x v="0"/>
    <s v="APOQUINDO TI"/>
    <s v="RICARDO F ORELLANA MARDONES"/>
    <s v="tct_rorell"/>
    <s v="4-Menor/Localizado"/>
    <s v="4-Baja"/>
    <s v="Baja"/>
    <x v="0"/>
    <s v="TELEFONICA EMPRESAS DE CHILE SA"/>
    <s v="RONDA Y MEDICIÓN DE TEMPERATURAS EN SALAS TIC"/>
    <s v="01/12/2023 7:26:42"/>
    <s v="01/12/2023 7:27:42"/>
    <x v="0"/>
    <s v="TI"/>
    <s v="CLIMA"/>
    <s v="01/12/2023 7:37:52"/>
    <s v="01/12/2023 23:50:00"/>
    <m/>
    <s v="ACT REALIZADA SIN NOVEDAD"/>
    <d v="1899-12-30T00:00:00"/>
    <d v="1899-12-30T00:00:00"/>
    <d v="1899-12-30T00:00:00"/>
    <s v=""/>
    <s v="Cumplido"/>
    <m/>
    <m/>
    <m/>
    <m/>
    <m/>
    <d v="2023-11-03T00:00:00"/>
    <x v="0"/>
    <x v="0"/>
    <x v="0"/>
    <x v="0"/>
    <x v="0"/>
  </r>
  <r>
    <s v="INC000002474187"/>
    <s v="HOUSING"/>
    <x v="4"/>
    <s v="DUOC TICKET PENDIENTES"/>
    <s v="ALEJANDRO ACEVEDO VALENZUELA"/>
    <s v="frp_ercoro"/>
    <s v="3-Moderado/Limitado"/>
    <s v="4-Baja"/>
    <s v="Baja"/>
    <x v="0"/>
    <s v="FUNDACION INSTITUTO PROFESIONAL DUOC UC"/>
    <s v="RQ | DUOC | Crear registro de aplicación SSO"/>
    <s v="01/12/2023 8:49:55"/>
    <s v="01/12/2023 8:54:17"/>
    <x v="0"/>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x v="1"/>
    <x v="1"/>
    <x v="0"/>
    <x v="0"/>
    <x v="0"/>
  </r>
  <r>
    <s v="INC000002474212"/>
    <s v="INFRAESTRUCTURA DC"/>
    <x v="6"/>
    <s v="APQ ACCESOS"/>
    <s v="SEBASTIAN A JARA VIDAL"/>
    <s v="tct_sjarav"/>
    <s v="4-Menor/Localizado"/>
    <s v="4-Baja"/>
    <s v="Baja"/>
    <x v="0"/>
    <s v="TELEFONICA CYBERSECURITY TECH CHILE SPA"/>
    <s v="Ronda inspectiva DC SM"/>
    <s v="01/12/2023 7:59:24"/>
    <s v="01/12/2023 8:00:17"/>
    <x v="0"/>
    <s v="CDP ANTIGUO 1"/>
    <s v="CDP ANTIGUO 2"/>
    <s v="01/12/2023 8:28:49"/>
    <s v="01/12/2023 23:50:00"/>
    <m/>
    <m/>
    <d v="1899-12-30T00:28:32"/>
    <d v="1899-12-30T00:29:25"/>
    <d v="1899-12-30T00:00:53"/>
    <s v=""/>
    <s v="Cumplido"/>
    <m/>
    <m/>
    <m/>
    <m/>
    <m/>
    <d v="2023-11-03T00:00:00"/>
    <x v="0"/>
    <x v="0"/>
    <x v="0"/>
    <x v="0"/>
    <x v="0"/>
  </r>
  <r>
    <s v="INC000002474222"/>
    <s v="VPN IP - MPLS"/>
    <x v="3"/>
    <s v="GESTION HD"/>
    <s v="SEBASTIAN I ACUÑA GUZMAN"/>
    <s v="frp_jciert"/>
    <s v="4-Menor/Localizado"/>
    <s v="4-Baja"/>
    <s v="Baja"/>
    <x v="0"/>
    <s v="TELEFONICA GLOBAL TECHNOLOGY S.A.AGENCIA EN CHILE"/>
    <s v="REQ / inconvenientes con relay de correo."/>
    <s v="01/12/2023 9:13:00"/>
    <s v="01/12/2023 9:15:31"/>
    <x v="0"/>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x v="0"/>
    <x v="0"/>
    <x v="0"/>
    <x v="0"/>
    <x v="0"/>
  </r>
  <r>
    <s v="INC000002474243"/>
    <s v="HOUSING"/>
    <x v="15"/>
    <s v="APQ ACCESOS"/>
    <s v="JOSE G MARQUEZ MARCANO"/>
    <s v="tct_josmam"/>
    <s v="4-Menor/Localizado"/>
    <s v="4-Baja"/>
    <s v="Baja"/>
    <x v="0"/>
    <s v="TELEFONICA EMPRESAS DE CHILE SA"/>
    <s v="RONDA Y REVISION DE SALAS"/>
    <s v="01/12/2023 9:44:39"/>
    <s v="01/12/2023 9:45:22"/>
    <x v="0"/>
    <s v="CDP ANTIGUO 1"/>
    <s v="CDP ANTIGUO 2"/>
    <s v="01/12/2023 10:30:30"/>
    <s v="01/12/2023 23:50:00"/>
    <s v="RONDA Y REVISION DE SALAS"/>
    <s v="RONDAS REALIZADAS"/>
    <d v="1899-12-30T00:44:52"/>
    <d v="1899-12-30T00:45:51"/>
    <d v="1899-12-30T00:00:59"/>
    <s v=""/>
    <s v="Cumplido"/>
    <m/>
    <m/>
    <m/>
    <m/>
    <m/>
    <d v="2023-11-03T00:00:00"/>
    <x v="0"/>
    <x v="0"/>
    <x v="0"/>
    <x v="0"/>
    <x v="0"/>
  </r>
  <r>
    <s v="INC000002474254"/>
    <s v="VPN IP - MPLS"/>
    <x v="17"/>
    <s v="GESTION HD"/>
    <s v="NICOLAS A SAAVEDRA EGUILUZ"/>
    <s v="frp_spevel"/>
    <s v="3-Moderado/Limitado"/>
    <s v="3-Medio"/>
    <s v="Media"/>
    <x v="0"/>
    <s v="NUTRISCO CHILE SA"/>
    <s v="HD/ Bloqueo y fin Vigencia"/>
    <s v="01/12/2023 10:04:40"/>
    <s v="01/12/2023 10:07:02"/>
    <x v="0"/>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x v="1"/>
    <x v="1"/>
    <x v="0"/>
    <x v="0"/>
    <x v="0"/>
  </r>
  <r>
    <s v="INC000002474278"/>
    <s v="VPN IP - MPLS"/>
    <x v="13"/>
    <s v="GESTION HD"/>
    <s v="MOISES E MONTERO RAMOS"/>
    <s v="frp_jciert"/>
    <s v="4-Menor/Localizado"/>
    <s v="4-Baja"/>
    <s v="Baja"/>
    <x v="0"/>
    <s v="TELEFONICA GLOBAL TECHNOLOGY S.A.AGENCIA EN CHILE"/>
    <s v="REQ / Requerimiento: Solicitud Baja VDC cliente SOC ALIMENTACION CASINO EXPRESS"/>
    <s v="01/12/2023 10:55:55"/>
    <s v="01/12/2023 10:57:47"/>
    <x v="0"/>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x v="0"/>
    <x v="0"/>
    <x v="0"/>
    <x v="0"/>
    <x v="0"/>
  </r>
  <r>
    <s v="INC000002474281"/>
    <s v="VPN IP - MPLS"/>
    <x v="6"/>
    <s v="GESTION CALL CENTER"/>
    <s v="SEBASTIAN A JARA VIDAL"/>
    <s v="frp_mdomin"/>
    <s v="4-Menor/Localizado"/>
    <s v="4-Baja"/>
    <s v="Baja"/>
    <x v="0"/>
    <s v="CELULOSA ARAUCO Y CONSTITUCION S A"/>
    <s v="FRONT CTC/ EMPRESAS/ INGRESO DE CINTAS AL DATA CENTER"/>
    <s v="01/12/2023 12:47:27"/>
    <s v="01/12/2023 12:48:37"/>
    <x v="0"/>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x v="0"/>
    <x v="0"/>
    <x v="0"/>
    <x v="0"/>
    <x v="0"/>
  </r>
  <r>
    <s v="INC000002474301"/>
    <s v="INFRAESTRUCTURA DC"/>
    <x v="6"/>
    <s v="APQ ACCESOS"/>
    <s v="RENE E VILLEGAS CARREÑO"/>
    <s v="tct_sjarav"/>
    <s v="4-Menor/Localizado"/>
    <s v="4-Baja"/>
    <s v="Baja"/>
    <x v="0"/>
    <s v="TELEFONICA CYBERSECURITY TECH CHILE SPA"/>
    <s v="RECAMBIO DE EXTINTORES"/>
    <s v="01/12/2023 11:23:02"/>
    <s v="01/12/2023 11:24:58"/>
    <x v="0"/>
    <s v="CDP ANTIGUO 1"/>
    <s v="CDP ANTIGUO 2"/>
    <s v="01/12/2023 11:25:09"/>
    <s v="01/12/2023 23:50:00"/>
    <m/>
    <m/>
    <d v="1899-12-30T00:00:00"/>
    <d v="1899-12-30T00:00:00"/>
    <d v="1899-12-30T00:00:00"/>
    <s v=""/>
    <s v="Cumplido"/>
    <m/>
    <m/>
    <m/>
    <m/>
    <m/>
    <d v="2023-11-03T00:00:00"/>
    <x v="0"/>
    <x v="0"/>
    <x v="0"/>
    <x v="0"/>
    <x v="0"/>
  </r>
  <r>
    <s v="INC000002474313"/>
    <s v="HOUSING"/>
    <x v="4"/>
    <s v="DUOC TICKET AUTOMATICO"/>
    <s v="ALEJANDRO ACEVEDO VALENZUELA"/>
    <s v="frp_lmosqu"/>
    <s v="3-Moderado/Limitado"/>
    <s v="4-Baja"/>
    <s v="Baja"/>
    <x v="0"/>
    <s v="FUNDACION INSTITUTO PROFESIONAL DUOC UC"/>
    <s v="REQ / DUOC /  RE: Colaboradores con Teams"/>
    <s v="01/12/2023 9:17:29"/>
    <s v="01/12/2023 9:19:56"/>
    <x v="0"/>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x v="0"/>
    <x v="0"/>
    <x v="0"/>
    <x v="0"/>
    <x v="0"/>
  </r>
  <r>
    <s v="INC000002474409"/>
    <s v="VPN IP - MPLS"/>
    <x v="9"/>
    <s v="ADMINISTRADORES RESIDENTES"/>
    <s v="AXEL ANDRADE"/>
    <s v="frp_joflor"/>
    <s v="3-Moderado/Limitado"/>
    <s v="3-Medio"/>
    <s v="Media"/>
    <x v="0"/>
    <s v="INSTITUTO PROFESIONAL DE CHILE SA"/>
    <s v="GAMA | Restauraciones de respaldos"/>
    <s v="01/12/2023 9:32:24"/>
    <s v="01/12/2023 9:41:34"/>
    <x v="0"/>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x v="0"/>
    <x v="0"/>
    <x v="0"/>
    <x v="0"/>
    <x v="0"/>
  </r>
  <r>
    <s v="INC000002474563"/>
    <s v="VPN IP - MPLS"/>
    <x v="13"/>
    <s v="GESTION HD"/>
    <s v="PABLO N OLIVA ALARCON"/>
    <s v="frp_fpetro"/>
    <s v="3-Moderado/Limitado"/>
    <s v="3-Medio"/>
    <s v="Media"/>
    <x v="0"/>
    <s v="TELEFONICA GLOBAL TECHNOLOGY S.A.AGENCIA EN CHILE"/>
    <s v="REQ/Requerimiento TCCT - ATOS - TOD - Solictud de metricas de rendimiento MOVI"/>
    <s v="01/12/2023 12:18:02"/>
    <s v="01/12/2023 12:24:56"/>
    <x v="0"/>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x v="1"/>
    <x v="0"/>
    <x v="1"/>
    <x v="0"/>
    <x v="0"/>
  </r>
  <r>
    <s v="INC000002474613"/>
    <s v="VPN IP - MPLS"/>
    <x v="20"/>
    <s v="GESTION HD"/>
    <s v="JORGE S LORCA LEIVA"/>
    <s v="frp_spevel"/>
    <s v="3-Moderado/Limitado"/>
    <s v="3-Medio"/>
    <s v="Media"/>
    <x v="0"/>
    <s v="REDBANC S A"/>
    <s v="HD/Baja Personal Permanente DXC"/>
    <s v="01/12/2023 12:06:22"/>
    <s v="01/12/2023 12:09:46"/>
    <x v="0"/>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x v="0"/>
    <x v="0"/>
    <x v="0"/>
    <x v="0"/>
    <x v="0"/>
  </r>
  <r>
    <s v="INC000002474624"/>
    <s v="VPN IP - MPLS"/>
    <x v="4"/>
    <s v="GESTION HD"/>
    <s v="JUAN CARLOS UZCATEGUI FUGUETT"/>
    <s v="frp_spevel"/>
    <s v="3-Moderado/Limitado"/>
    <s v="3-Medio"/>
    <s v="Media"/>
    <x v="0"/>
    <s v="TELEFONICA GLOBAL TECHNOLOGY S.A.AGENCIA EN CHILE"/>
    <s v="HD/SOC/INC000002389964 |REVISIÓN CUENTA VPN / KOLIVARES (USUARIO IMPLANTACIÓN)"/>
    <s v="01/12/2023 12:25:20"/>
    <s v="01/12/2023 12:28:35"/>
    <x v="0"/>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x v="1"/>
    <x v="1"/>
    <x v="0"/>
    <x v="0"/>
    <x v="0"/>
  </r>
  <r>
    <s v="INC000002474634"/>
    <s v="VPN IP - MPLS"/>
    <x v="2"/>
    <s v="GESTION HD"/>
    <s v="LUIS A VILLASMIL CASTILLO"/>
    <s v="frp_jciert"/>
    <s v="4-Menor/Localizado"/>
    <s v="4-Baja"/>
    <s v="Baja"/>
    <x v="0"/>
    <s v="ZAMBONI INGENIEROS ASOCIADOS LIMITADA"/>
    <s v="REQ / Consulta por servicios contratados por cliente ZAMBONI INGENIEROS ASOCIADOS"/>
    <s v="01/12/2023 13:00:09"/>
    <s v="01/12/2023 13:02:53"/>
    <x v="0"/>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x v="1"/>
    <x v="1"/>
    <x v="0"/>
    <x v="0"/>
    <x v="0"/>
  </r>
  <r>
    <s v="INC000002474637"/>
    <s v="COMUNICACIONES"/>
    <x v="21"/>
    <s v="SM OPERACIONES"/>
    <s v="DENISE CRUZAT ETCHEBERRY"/>
    <s v="tct_decruz"/>
    <s v="4-Menor/Localizado"/>
    <s v="4-Baja"/>
    <s v="Baja"/>
    <x v="0"/>
    <s v="TELEFONICA GLOBAL TECHNOLOGY S.A.AGENCIA EN CHILE"/>
    <s v="BAJA DE SERVICIO/CLIENTE SALMONES CAMANCHACA S A  SISON 202301507"/>
    <s v="01/12/2023 12:52:31"/>
    <s v="01/12/2023 12:53:07"/>
    <x v="1"/>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x v="0"/>
    <x v="0"/>
    <x v="0"/>
    <x v="0"/>
    <x v="0"/>
  </r>
  <r>
    <s v="INC000002474659"/>
    <s v="OFFICE365"/>
    <x v="5"/>
    <s v="SM OPERACIONES"/>
    <s v="JAVIERA A UMAÑA YEVENES"/>
    <s v="tct_decruz"/>
    <s v="4-Menor/Localizado"/>
    <s v="2-Alta"/>
    <s v="Media"/>
    <x v="0"/>
    <s v="TELEFONICA GLOBAL TECHNOLOGY S.A.AGENCIA EN CHILE"/>
    <s v="VALIDAR INTEGRANTE DE LISTA teamleader.tcct@tic.cl"/>
    <s v="01/12/2023 13:30:05"/>
    <s v="01/12/2023 13:32:09"/>
    <x v="0"/>
    <s v="TI"/>
    <s v="APLICATIVOS"/>
    <s v="01/12/2023 14:00:24"/>
    <s v="01/12/2023 23:50:00"/>
    <s v="JESUS JOSE NELO PETAQUERO &lt;jesus.nelo@telefonica.com&gt;_x000a__x000a_Si no está incluir..."/>
    <m/>
    <d v="1899-12-30T00:00:00"/>
    <d v="1899-12-30T00:00:00"/>
    <d v="1899-12-30T00:00:00"/>
    <s v=""/>
    <s v="Cumplido"/>
    <m/>
    <m/>
    <m/>
    <m/>
    <m/>
    <d v="2023-11-03T00:00:00"/>
    <x v="0"/>
    <x v="0"/>
    <x v="0"/>
    <x v="0"/>
    <x v="0"/>
  </r>
  <r>
    <s v="INC000002474676"/>
    <s v="INFRAESTRUCTURA DC"/>
    <x v="13"/>
    <s v="GESTION PROBLEMAS"/>
    <s v="MOISES E MONTERO RAMOS"/>
    <s v="jgresve"/>
    <s v="3-Moderado/Limitado"/>
    <s v="3-Medio"/>
    <s v="Media"/>
    <x v="0"/>
    <s v="TELEFONICA EMPRESAS DE CHILE SA"/>
    <s v="HCS - Vcenter/vmware  - VM: Jumpbox"/>
    <s v="01/12/2023 14:28:09"/>
    <s v="01/12/2023 14:30:42"/>
    <x v="0"/>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x v="1"/>
    <x v="1"/>
    <x v="0"/>
    <x v="0"/>
    <x v="0"/>
  </r>
  <r>
    <s v="INC000002474678"/>
    <s v="VPN IP - MPLS"/>
    <x v="9"/>
    <s v="BELIEVE"/>
    <s v="AXEL ANDRADE"/>
    <s v="frp_cnavar"/>
    <s v="3-Moderado/Limitado"/>
    <s v="3-Medio"/>
    <s v="Media"/>
    <x v="0"/>
    <s v="INSTITUTO PROFESIONAL DE CHILE SA"/>
    <s v="GAMA/ Solicitud restauraciones - TERRAOESTE"/>
    <s v="01/12/2023 15:06:32"/>
    <s v="01/12/2023 15:09:50"/>
    <x v="0"/>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x v="1"/>
    <x v="1"/>
    <x v="0"/>
    <x v="0"/>
    <x v="0"/>
  </r>
  <r>
    <s v="INC000002474690"/>
    <s v="INFRAESTRUCTURA DC"/>
    <x v="8"/>
    <s v="APQ ACCESOS"/>
    <s v="JONATHAN A MARQUEZ ASTENGO"/>
    <s v="tct_sjarav"/>
    <s v="4-Menor/Localizado"/>
    <s v="4-Baja"/>
    <s v="Baja"/>
    <x v="0"/>
    <s v="TELEFONICA CYBERSECURITY TECH CHILE SPA"/>
    <s v="RETIRO DE FIBRA PARA CLIENTE BRINKS"/>
    <s v="01/12/2023 15:26:32"/>
    <s v="01/12/2023 15:27:48"/>
    <x v="0"/>
    <s v="CDP ANTIGUO 1"/>
    <s v="CDP ANTIGUO 2"/>
    <s v="04/12/2023 12:59:08"/>
    <s v="04/12/2023 23:50:00"/>
    <s v="RETIRO DE FIBRA QUE SE REEMPLAZO"/>
    <s v="MANO REMOTA REALIZADA"/>
    <d v="1899-12-30T00:00:00"/>
    <d v="1899-12-30T00:00:00"/>
    <d v="1899-12-30T00:00:00"/>
    <s v=""/>
    <s v="Cumplido"/>
    <m/>
    <m/>
    <m/>
    <m/>
    <m/>
    <d v="2023-11-03T00:00:00"/>
    <x v="0"/>
    <x v="0"/>
    <x v="0"/>
    <x v="0"/>
    <x v="0"/>
  </r>
  <r>
    <s v="INC000002474692"/>
    <s v="INFRAESTRUCTURA DC"/>
    <x v="8"/>
    <s v="APQ ACCESOS"/>
    <s v="JONATHAN A MARQUEZ ASTENGO"/>
    <s v="tct_sjarav"/>
    <s v="4-Menor/Localizado"/>
    <s v="4-Baja"/>
    <s v="Baja"/>
    <x v="0"/>
    <s v="TELEFONICA CYBERSECURITY TECH CHILE SPA"/>
    <s v="SUPERVISION CLIENTE REDSALUD/CRQ 79124"/>
    <s v="01/12/2023 15:28:08"/>
    <s v="01/12/2023 15:29:23"/>
    <x v="0"/>
    <s v="CDP ANTIGUO 1"/>
    <s v="CDP ANTIGUO 2"/>
    <s v="01/12/2023 16:50:32"/>
    <s v="01/12/2023 23:50:00"/>
    <s v="TENDIDO DE FIBRA"/>
    <s v="SUPERVISION/CRQ OK"/>
    <d v="1899-12-30T00:00:00"/>
    <d v="1899-12-30T00:00:00"/>
    <d v="1899-12-30T00:00:00"/>
    <s v=""/>
    <s v="Cumplido"/>
    <m/>
    <m/>
    <m/>
    <m/>
    <m/>
    <d v="2023-11-03T00:00:00"/>
    <x v="0"/>
    <x v="0"/>
    <x v="0"/>
    <x v="0"/>
    <x v="0"/>
  </r>
  <r>
    <s v="INC000002474711"/>
    <s v="VPN IP - MPLS"/>
    <x v="16"/>
    <s v="BELIEVE"/>
    <s v="LUIS O MORALES ARENAS"/>
    <s v="frp_pcamay"/>
    <s v="3-Moderado/Limitado"/>
    <s v="3-Medio"/>
    <s v="Media"/>
    <x v="0"/>
    <s v="CENTRO DE COMPENSACION AUTOMATIZADO S A"/>
    <s v="GESTION DATACENTER/ ACCESOS / CENTRO DE COMPENSACION AUTOMATIZADO S A"/>
    <s v="01/12/2023 12:09:38"/>
    <s v="01/12/2023 12:10:01"/>
    <x v="0"/>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x v="1"/>
    <x v="1"/>
    <x v="0"/>
    <x v="0"/>
    <x v="0"/>
  </r>
  <r>
    <s v="INC000002474722"/>
    <s v="VPN IP - MPLS"/>
    <x v="9"/>
    <s v="BELIEVE"/>
    <s v="RODRIGO VÁSQUEZ MUÑOZ"/>
    <s v="frp_cnavar"/>
    <s v="3-Moderado/Limitado"/>
    <s v="3-Medio"/>
    <s v="Media"/>
    <x v="0"/>
    <s v="INSTITUTO PROFESIONAL DE CHILE SA"/>
    <s v="GAMA/ Solicitud restauraciones - CPECH"/>
    <s v="01/12/2023 13:06:46"/>
    <s v="01/12/2023 13:12:50"/>
    <x v="0"/>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x v="0"/>
    <x v="0"/>
    <x v="0"/>
    <x v="0"/>
    <x v="0"/>
  </r>
  <r>
    <s v="INC000002474735"/>
    <s v="HOUSING"/>
    <x v="4"/>
    <s v="DUOC TICKET AUTOMATICO"/>
    <s v="JUAN CARLOS UZCATEGUI FUGUETT"/>
    <s v="frp_fcruzp"/>
    <s v="3-Moderado/Limitado"/>
    <s v="4-Baja"/>
    <s v="Baja"/>
    <x v="0"/>
    <s v="FUNDACION INSTITUTO PROFESIONAL DUOC UC"/>
    <s v="RQ / DUOC / RV: Solicitud información para auditoria 2024"/>
    <s v="01/12/2023 13:20:49"/>
    <s v="01/12/2023 13:22:51"/>
    <x v="0"/>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x v="0"/>
    <x v="0"/>
    <x v="0"/>
    <x v="0"/>
    <x v="0"/>
  </r>
  <r>
    <s v="INC000002474755"/>
    <s v="VPN IP - MPLS"/>
    <x v="3"/>
    <s v="GESTION HD"/>
    <s v="SEBASTIAN I ACUÑA GUZMAN"/>
    <s v="frp_jciert"/>
    <s v="4-Menor/Localizado"/>
    <s v="4-Baja"/>
    <s v="Baja"/>
    <x v="0"/>
    <s v="CONSORCIO INDUSTRIAL DE ALIMENTOS S A"/>
    <s v="REQ / Creación de registro SPF en Dominio cialalimentos.cl"/>
    <s v="01/12/2023 15:07:19"/>
    <s v="01/12/2023 15:09:53"/>
    <x v="0"/>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x v="1"/>
    <x v="1"/>
    <x v="0"/>
    <x v="0"/>
    <x v="0"/>
  </r>
  <r>
    <s v="INC000002474757"/>
    <s v="VPN IP - MPLS"/>
    <x v="13"/>
    <s v="GESTION HD"/>
    <s v="DEIBY Y SANTOYO MONTEROLA"/>
    <s v="frp_jciert"/>
    <s v="4-Menor/Localizado"/>
    <s v="4-Baja"/>
    <s v="Baja"/>
    <x v="0"/>
    <s v="RED DE CLINICAS REGIONALES S.A."/>
    <s v="REQ / Actualización información espacio - VDC"/>
    <s v="01/12/2023 15:54:44"/>
    <s v="01/12/2023 15:57:47"/>
    <x v="0"/>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x v="1"/>
    <x v="1"/>
    <x v="0"/>
    <x v="0"/>
    <x v="0"/>
  </r>
  <r>
    <s v="INC000002474762"/>
    <s v="HOUSING"/>
    <x v="15"/>
    <s v="APQ ACCESOS"/>
    <s v="ESTEBAN O BUSTOS CORNEJO"/>
    <s v="tct_ebusto"/>
    <s v="2-Significativo/Amplio"/>
    <s v="2-Alta"/>
    <s v="Alta"/>
    <x v="0"/>
    <s v="TELEFONICA EMPRESAS DE CHILE SA"/>
    <s v="SUPERVISION INCIDENTE HUAWEI"/>
    <s v="01/12/2023 15:44:36"/>
    <s v="01/12/2023 15:45:57"/>
    <x v="0"/>
    <s v="CDP ANTIGUO 1"/>
    <s v="CDP ANTIGUO 2"/>
    <s v="01/12/2023 15:47:24"/>
    <s v="01/12/2023 23:50:00"/>
    <s v="SUPERVISION INCIDENTE HUAWEI"/>
    <s v="INCIDENCIA RESTABLECIDA"/>
    <d v="1899-12-30T00:01:27"/>
    <d v="1899-12-30T00:02:48"/>
    <d v="1899-12-30T00:01:21"/>
    <s v=""/>
    <s v="Cumplido"/>
    <m/>
    <m/>
    <m/>
    <m/>
    <m/>
    <d v="2023-11-03T00:00:00"/>
    <x v="0"/>
    <x v="0"/>
    <x v="0"/>
    <x v="0"/>
    <x v="0"/>
  </r>
  <r>
    <s v="INC000002474769"/>
    <s v="INFRAESTRUCTURA DC"/>
    <x v="8"/>
    <s v="APQ ACCESOS"/>
    <s v="JONATHAN A MARQUEZ ASTENGO"/>
    <s v="tct_jmarqu"/>
    <s v="4-Menor/Localizado"/>
    <s v="4-Baja"/>
    <s v="Baja"/>
    <x v="0"/>
    <s v="TELEFONICA CYBERSECURITY TECH CHILE SPA"/>
    <s v="SUPERVISION TENDIDO FIBRA BRINKS/CRQ 75438"/>
    <s v="01/12/2023 16:14:26"/>
    <s v="01/12/2023 16:18:14"/>
    <x v="0"/>
    <s v="CDP ANTIGUO 1"/>
    <s v="CDP ANTIGUO 2"/>
    <s v="01/12/2023 16:52:34"/>
    <s v="01/12/2023 23:50:00"/>
    <s v="SUPERVISION TENDIDO DE FIBRA BRINKS"/>
    <s v="SUPERVISION CRQ/ OK"/>
    <d v="1899-12-30T00:00:00"/>
    <d v="1899-12-30T00:00:00"/>
    <d v="1899-12-30T00:00:00"/>
    <s v=""/>
    <s v="Cumplido"/>
    <m/>
    <m/>
    <m/>
    <m/>
    <m/>
    <d v="2023-11-03T00:00:00"/>
    <x v="0"/>
    <x v="0"/>
    <x v="0"/>
    <x v="0"/>
    <x v="0"/>
  </r>
  <r>
    <s v="INC000002474775"/>
    <s v="VPN IP - MPLS"/>
    <x v="17"/>
    <s v="GESTION HD"/>
    <s v="NICOLAS A SAAVEDRA EGUILUZ"/>
    <s v="frp_jciert"/>
    <s v="4-Menor/Localizado"/>
    <s v="4-Baja"/>
    <s v="Baja"/>
    <x v="0"/>
    <s v="TELEFONICA GLOBAL TECHNOLOGY S.A.AGENCIA EN CHILE"/>
    <s v="REQ / Revisión de aperturas de Mandante prd"/>
    <s v="01/12/2023 16:31:38"/>
    <s v="01/12/2023 16:34:47"/>
    <x v="0"/>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x v="0"/>
    <x v="0"/>
    <x v="0"/>
    <x v="0"/>
    <x v="0"/>
  </r>
  <r>
    <s v="INC000002474778"/>
    <s v="VPN IP - MPLS"/>
    <x v="17"/>
    <s v="GESTION HD"/>
    <s v="NICOLAS A SAAVEDRA EGUILUZ"/>
    <s v="frp_jciert"/>
    <s v="4-Menor/Localizado"/>
    <s v="4-Baja"/>
    <s v="Baja"/>
    <x v="0"/>
    <s v="TELEFONICA GLOBAL TECHNOLOGY S.A.AGENCIA EN CHILE"/>
    <s v="REQ / NUTRISCO: Jobs Cancelados en PRD"/>
    <s v="01/12/2023 16:37:31"/>
    <s v="01/12/2023 16:40:40"/>
    <x v="0"/>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x v="0"/>
    <x v="0"/>
    <x v="0"/>
    <x v="0"/>
    <x v="0"/>
  </r>
  <r>
    <s v="INC000002474782"/>
    <s v="INFRAESTRUCTURA DC"/>
    <x v="8"/>
    <s v="APQ ACCESOS"/>
    <s v="JONATHAN A MARQUEZ ASTENGO"/>
    <s v="tct_jmarqu"/>
    <s v="4-Menor/Localizado"/>
    <s v="4-Baja"/>
    <s v="Baja"/>
    <x v="0"/>
    <s v="TELEFONICA CYBERSECURITY TECH CHILE SPA"/>
    <s v="SUPERVISION ARAUCO/CRQ 78963"/>
    <s v="01/12/2023 16:56:53"/>
    <s v="01/12/2023 16:57:51"/>
    <x v="0"/>
    <s v="CDP ANTIGUO 1"/>
    <s v="CDP ANTIGUO 2"/>
    <s v="01/12/2023 16:58:50"/>
    <s v="01/12/2023 23:50:00"/>
    <s v="SUPERVISION INGRESO DE EQUIPO"/>
    <s v="SUPERVISION CRQ/ OK"/>
    <d v="1899-12-30T00:00:00"/>
    <d v="1899-12-30T00:00:00"/>
    <d v="1899-12-30T00:00:00"/>
    <s v=""/>
    <s v="Cumplido"/>
    <m/>
    <m/>
    <m/>
    <m/>
    <m/>
    <d v="2023-11-03T00:00:00"/>
    <x v="0"/>
    <x v="0"/>
    <x v="0"/>
    <x v="0"/>
    <x v="0"/>
  </r>
  <r>
    <s v="INC000002474811"/>
    <s v="HOUSING"/>
    <x v="15"/>
    <s v="APQ ACCESOS"/>
    <s v="JOSE G MARQUEZ MARCANO"/>
    <s v="tct_josmam"/>
    <s v="4-Menor/Localizado"/>
    <s v="4-Baja"/>
    <s v="Baja"/>
    <x v="0"/>
    <s v="TELEFONICA EMPRESAS DE CHILE SA"/>
    <s v="TOMA DE ALARMAS DE CLIENTES"/>
    <s v="01/12/2023 12:42:50"/>
    <s v="01/12/2023 12:43:47"/>
    <x v="0"/>
    <s v="CDP ANTIGUO 1"/>
    <s v="CDP ANTIGUO 2"/>
    <s v="01/12/2023 12:46:25"/>
    <s v="01/12/2023 23:50:00"/>
    <s v="TOMA DE ALARMAS DE CLIENTES"/>
    <s v="TOMA DE ALARMAS REALIZADAS"/>
    <d v="1899-12-30T00:02:19"/>
    <d v="1899-12-30T00:03:35"/>
    <d v="1899-12-30T00:01:16"/>
    <s v=""/>
    <s v="Cumplido"/>
    <m/>
    <m/>
    <m/>
    <m/>
    <m/>
    <d v="2023-11-03T00:00:00"/>
    <x v="0"/>
    <x v="0"/>
    <x v="0"/>
    <x v="0"/>
    <x v="0"/>
  </r>
  <r>
    <s v="INC000002474818"/>
    <s v="HOUSING"/>
    <x v="15"/>
    <s v="APQ ACCESOS"/>
    <s v="JOSE G MARQUEZ MARCANO"/>
    <s v="tct_josmam"/>
    <s v="4-Menor/Localizado"/>
    <s v="4-Baja"/>
    <s v="Baja"/>
    <x v="0"/>
    <s v="TELEFONICA EMPRESAS DE CHILE SA"/>
    <s v="RONDA Y REVISION DE SALAS"/>
    <s v="01/12/2023 12:47:46"/>
    <s v="01/12/2023 12:48:36"/>
    <x v="0"/>
    <s v="CDP ANTIGUO 1"/>
    <s v="CDP ANTIGUO 2"/>
    <s v="01/12/2023 12:50:00"/>
    <s v="01/12/2023 23:50:00"/>
    <s v="RONDA Y REVISION DE SALAS"/>
    <s v="RONDAS REALIZADAS"/>
    <d v="1899-12-30T00:01:04"/>
    <d v="1899-12-30T00:02:14"/>
    <d v="1899-12-30T00:01:10"/>
    <s v=""/>
    <s v="Cumplido"/>
    <m/>
    <m/>
    <m/>
    <m/>
    <m/>
    <d v="2023-11-03T00:00:00"/>
    <x v="0"/>
    <x v="0"/>
    <x v="0"/>
    <x v="0"/>
    <x v="0"/>
  </r>
  <r>
    <s v="INC000002474831"/>
    <s v="INFRAESTRUCTURA DC"/>
    <x v="8"/>
    <s v="APQ ACCESOS"/>
    <s v="JONATHAN A MARQUEZ ASTENGO"/>
    <s v="tct_jmarqu"/>
    <s v="4-Menor/Localizado"/>
    <s v="4-Baja"/>
    <s v="Baja"/>
    <x v="0"/>
    <s v="TELEFONICA CYBERSECURITY TECH CHILE SPA"/>
    <s v="FACTIBILIDAD ARAUCO/CRQ 78963"/>
    <s v="01/12/2023 13:06:05"/>
    <s v="01/12/2023 13:08:16"/>
    <x v="0"/>
    <s v="CDP ANTIGUO 1"/>
    <s v="CDP ANTIGUO 2"/>
    <s v="01/12/2023 13:09:39"/>
    <s v="01/12/2023 23:50:00"/>
    <s v="FACTIBILIDAD PARA INGRESO DE EQUIPO"/>
    <s v="FACTIBILIDAD ENVIADA"/>
    <d v="1899-12-30T00:00:00"/>
    <d v="1899-12-30T00:00:00"/>
    <d v="1899-12-30T00:00:00"/>
    <s v=""/>
    <s v="Cumplido"/>
    <m/>
    <m/>
    <m/>
    <m/>
    <m/>
    <d v="2023-11-03T00:00:00"/>
    <x v="0"/>
    <x v="0"/>
    <x v="0"/>
    <x v="0"/>
    <x v="0"/>
  </r>
  <r>
    <s v="INC000002474867"/>
    <s v="INFRAESTRUCTURA DC"/>
    <x v="1"/>
    <s v="APQ ACCESOS"/>
    <s v="CARLOS F ARAYA RAMIREZ"/>
    <s v="tct_cararr"/>
    <s v="4-Menor/Localizado"/>
    <s v="4-Baja"/>
    <s v="Baja"/>
    <x v="0"/>
    <s v="TELEFONICA CYBERSECURITY TECH CHILE SPA"/>
    <s v="FACTIBILIDAD 78856 (2)"/>
    <s v="01/12/2023 15:24:08"/>
    <s v="01/12/2023 15:25:14"/>
    <x v="0"/>
    <s v="CDP ANTIGUO 1"/>
    <s v="CDP ANTIGUO 2"/>
    <s v="01/12/2023 15:37:48"/>
    <s v="01/12/2023 23:50:00"/>
    <m/>
    <s v="FACTIBILIDAD ENVIADA"/>
    <d v="1899-12-30T00:00:00"/>
    <d v="1899-12-30T00:00:00"/>
    <d v="1899-12-30T00:00:00"/>
    <s v=""/>
    <s v="Cumplido"/>
    <m/>
    <m/>
    <m/>
    <m/>
    <m/>
    <d v="2023-11-03T00:00:00"/>
    <x v="0"/>
    <x v="0"/>
    <x v="0"/>
    <x v="0"/>
    <x v="0"/>
  </r>
  <r>
    <s v="INC000002474935"/>
    <s v="VPN IP - MPLS"/>
    <x v="3"/>
    <s v="GESTION HD"/>
    <s v="GUSTAVO AVILA VERA"/>
    <s v="frp_jciert"/>
    <s v="4-Menor/Localizado"/>
    <s v="4-Baja"/>
    <s v="Baja"/>
    <x v="0"/>
    <s v="TELEFONICA GLOBAL TECHNOLOGY S.A.AGENCIA EN CHILE"/>
    <s v="REQ / CARGA FOLIOS TIPO DOC 33 EN PRODUCTIVO"/>
    <s v="01/12/2023 13:54:17"/>
    <s v="01/12/2023 13:55:54"/>
    <x v="0"/>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x v="1"/>
    <x v="1"/>
    <x v="0"/>
    <x v="0"/>
    <x v="0"/>
  </r>
  <r>
    <s v="INC000002474948"/>
    <s v="VPN IP - MPLS"/>
    <x v="9"/>
    <s v="GESTION HD"/>
    <s v="AXEL ANDRADE"/>
    <s v="frp_spevel"/>
    <s v="3-Moderado/Limitado"/>
    <s v="3-Medio"/>
    <s v="Media"/>
    <x v="0"/>
    <s v="INDUSTRIAS CHILENAS DE ALAMBRE INCHALAM S.A."/>
    <s v="HD/INCHALAM: Ejecutar respaldo FULL"/>
    <s v="01/12/2023 14:09:04"/>
    <s v="01/12/2023 14:22:00"/>
    <x v="0"/>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x v="1"/>
    <x v="1"/>
    <x v="0"/>
    <x v="0"/>
    <x v="0"/>
  </r>
  <r>
    <s v="INC000002474962"/>
    <s v="HOUSING"/>
    <x v="19"/>
    <s v="BELIEVE"/>
    <s v="SEBASTIAN A JARA VIDAL"/>
    <s v="frp_jolsso"/>
    <s v="3-Moderado/Limitado"/>
    <s v="3-Medio"/>
    <s v="Media"/>
    <x v="0"/>
    <s v="ARAUCO S A"/>
    <s v="GESTION DATACENTER/ ACCESOS / ARAUCO S A"/>
    <s v="01/12/2023 14:17:59"/>
    <s v="01/12/2023 14:20:46"/>
    <x v="0"/>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x v="0"/>
    <x v="0"/>
    <x v="0"/>
    <x v="0"/>
    <x v="0"/>
  </r>
  <r>
    <s v="INC000002474990"/>
    <s v="VPN IP - MPLS"/>
    <x v="13"/>
    <s v="ADMINISTRADORES RESIDENTES"/>
    <s v="JOSE A SANTIS SERRANO"/>
    <s v="frp_rreyes"/>
    <s v="3-Moderado/Limitado"/>
    <s v="3-Medio"/>
    <s v="Media"/>
    <x v="0"/>
    <s v="FARMACIAS AHUMADA S.A."/>
    <s v="GAMA / Activación apt update ubuntu vdc"/>
    <s v="01/12/2023 15:01:11"/>
    <s v="01/12/2023 15:03:36"/>
    <x v="0"/>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x v="1"/>
    <x v="1"/>
    <x v="0"/>
    <x v="0"/>
    <x v="0"/>
  </r>
  <r>
    <s v="INC000002475005"/>
    <s v="VPN IP - MPLS"/>
    <x v="9"/>
    <s v="ADMINISTRADORES RESIDENTES"/>
    <s v="RODRIGO VÁSQUEZ MUÑOZ"/>
    <s v="frp_rreyes"/>
    <s v="3-Moderado/Limitado"/>
    <s v="3-Medio"/>
    <s v="Media"/>
    <x v="0"/>
    <s v="INSTITUTO PROFESIONAL DE CHILE SA"/>
    <s v="GAMA / Solicitud restauraciones - TERRASOL"/>
    <s v="01/12/2023 15:10:27"/>
    <s v="01/12/2023 15:13:16"/>
    <x v="0"/>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x v="0"/>
    <x v="0"/>
    <x v="0"/>
    <x v="0"/>
    <x v="0"/>
  </r>
  <r>
    <s v="INC000002475084"/>
    <s v="VPN IP - MPLS"/>
    <x v="17"/>
    <s v="ADMINISTRADORES RESIDENTES"/>
    <s v="NICOLAS A SAAVEDRA EGUILUZ"/>
    <s v="frp_rreyes"/>
    <s v="4-Menor/Localizado"/>
    <s v="4-Baja"/>
    <s v="Baja"/>
    <x v="0"/>
    <s v="NUTRISCO CHILE SA"/>
    <s v="REQ / hd / NUTRISCO: Bloqueos en SAP"/>
    <s v="01/12/2023 16:43:18"/>
    <s v="01/12/2023 16:46:47"/>
    <x v="0"/>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x v="0"/>
    <x v="0"/>
    <x v="0"/>
    <x v="0"/>
    <x v="0"/>
  </r>
  <r>
    <s v="INC000002475150"/>
    <s v="VPN IP - MPLS"/>
    <x v="4"/>
    <s v="BELIEVE"/>
    <s v="JUAN CARLOS UZCATEGUI FUGUETT"/>
    <s v="frp_dvital"/>
    <s v="4-Menor/Localizado"/>
    <s v="4-Baja"/>
    <s v="Baja"/>
    <x v="0"/>
    <s v="TELEFONICA CYBERSECURITY TECH CHILE SPA"/>
    <s v="REQ / SOC / BAJA DE LA CUENTA AD"/>
    <s v="01/12/2023 17:02:48"/>
    <s v="01/12/2023 17:08:57"/>
    <x v="0"/>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x v="1"/>
    <x v="0"/>
    <x v="1"/>
    <x v="0"/>
    <x v="0"/>
  </r>
  <r>
    <s v="INC000002475158"/>
    <s v="SERVICIOS DIGITALES"/>
    <x v="21"/>
    <s v="SM OPERACIONES"/>
    <s v="DENISE CRUZAT ETCHEBERRY"/>
    <s v="tct_decruz"/>
    <s v="4-Menor/Localizado"/>
    <s v="4-Baja"/>
    <s v="Baja"/>
    <x v="0"/>
    <s v="TELEFONICA GLOBAL TECHNOLOGY S.A.AGENCIA EN CHILE"/>
    <s v="TRABAJO ADMINISTRATIVO-INFORMES MENSUALES"/>
    <s v="01/12/2023 17:15:12"/>
    <s v="01/12/2023 17:16:15"/>
    <x v="0"/>
    <s v="TI"/>
    <s v="SISTEMAS OPERATIVOS"/>
    <s v="04/12/2023 8:53:53"/>
    <s v="04/12/2023 23:50:00"/>
    <m/>
    <s v="se trabaja en reporte mensual"/>
    <d v="1899-12-30T00:00:00"/>
    <d v="1900-01-01T15:38:41"/>
    <d v="1900-01-01T00:00:00"/>
    <s v=""/>
    <s v="Cumplido"/>
    <s v="Ticket se crea como respaldo de trabajo fuera de horario"/>
    <m/>
    <m/>
    <m/>
    <m/>
    <d v="2023-11-03T00:00:00"/>
    <x v="1"/>
    <x v="0"/>
    <x v="0"/>
    <x v="0"/>
    <x v="1"/>
  </r>
  <r>
    <s v="INC000002475199"/>
    <s v="HOSTING VIRTUAL"/>
    <x v="4"/>
    <s v="OPERACION N1"/>
    <s v="ALEJANDRO ACEVEDO VALENZUELA"/>
    <s v="tct_aaceve"/>
    <s v="4-Menor/Localizado"/>
    <s v="4-Baja"/>
    <s v="Baja"/>
    <x v="0"/>
    <s v="TELEFONICA GLOBAL TECHNOLOGY S.A.AGENCIA EN CHILE"/>
    <s v="PROCEDIMIENTO DE  BLOQUEO  / DESBLOQUEO VPN"/>
    <s v="01/12/2023 19:10:16"/>
    <s v="01/12/2023 19:11:52"/>
    <x v="0"/>
    <s v="TI"/>
    <s v="SISTEMAS OPERATIVOS"/>
    <s v="04/12/2023 7:03:24"/>
    <s v="04/12/2023 23:50:00"/>
    <s v="PROCEDIMIENTO DE  BLOQUEO  / DESBLOQUEO VPN"/>
    <s v="DESBLOQUEO REALIZADO DE VPN"/>
    <d v="1900-01-01T11:49:56"/>
    <d v="1900-01-01T11:53:08"/>
    <d v="1899-12-30T00:03:12"/>
    <s v=""/>
    <s v="Cumplido"/>
    <m/>
    <m/>
    <m/>
    <m/>
    <m/>
    <d v="2023-11-03T00:00:00"/>
    <x v="0"/>
    <x v="0"/>
    <x v="0"/>
    <x v="0"/>
    <x v="0"/>
  </r>
  <r>
    <s v="INC000002475260"/>
    <s v="HOUSING"/>
    <x v="16"/>
    <s v="BELIEVE"/>
    <s v="JOSE G MARQUEZ MARCANO"/>
    <s v="frp_pcamay"/>
    <s v="3-Moderado/Limitado"/>
    <s v="3-Medio"/>
    <s v="Media"/>
    <x v="0"/>
    <s v="TELEFONICA EMPRESAS DE CHILE SA"/>
    <s v="GESTION DATACENTER/ ACCESOS / TELEFONICA EMPRESAS DE CHILE SA"/>
    <s v="01/12/2023 18:11:17"/>
    <s v="01/12/2023 18:11:26"/>
    <x v="0"/>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x v="0"/>
    <x v="0"/>
    <x v="0"/>
    <x v="0"/>
    <x v="0"/>
  </r>
  <r>
    <s v="INC000002475282"/>
    <s v="HOUSING"/>
    <x v="15"/>
    <s v="APQ ACCESOS"/>
    <s v="JOSE G MARQUEZ MARCANO"/>
    <s v="tct_josmam"/>
    <s v="4-Menor/Localizado"/>
    <s v="4-Baja"/>
    <s v="Baja"/>
    <x v="0"/>
    <s v="TELEFONICA EMPRESAS DE CHILE SA"/>
    <s v="RONDA Y REVISION DE SALAS"/>
    <s v="01/12/2023 18:46:08"/>
    <s v="01/12/2023 18:47:01"/>
    <x v="0"/>
    <s v="CDP ANTIGUO 1"/>
    <s v="CDP ANTIGUO 2"/>
    <s v="01/12/2023 18:49:34"/>
    <s v="01/12/2023 23:50:00"/>
    <s v="RONDA Y REVISION DE SALAS"/>
    <s v="RONDAS REALIZADAS"/>
    <d v="1899-12-30T00:02:08"/>
    <d v="1899-12-30T00:03:26"/>
    <d v="1899-12-30T00:01:18"/>
    <s v=""/>
    <s v="Cumplido"/>
    <m/>
    <m/>
    <m/>
    <m/>
    <m/>
    <d v="2023-11-03T00:00:00"/>
    <x v="0"/>
    <x v="0"/>
    <x v="0"/>
    <x v="0"/>
    <x v="0"/>
  </r>
  <r>
    <s v="INC000002475286"/>
    <s v="HOUSING"/>
    <x v="15"/>
    <s v="APQ ACCESOS"/>
    <s v="JOSE G MARQUEZ MARCANO"/>
    <s v="tct_josmam"/>
    <s v="4-Menor/Localizado"/>
    <s v="4-Baja"/>
    <s v="Baja"/>
    <x v="0"/>
    <s v="TELEFONICA EMPRESAS DE CHILE SA"/>
    <s v="RONDA Y REVISION DE SALAS"/>
    <s v="01/12/2023 18:50:02"/>
    <s v="01/12/2023 18:50:56"/>
    <x v="0"/>
    <s v="CDP ANTIGUO 1"/>
    <s v="CDP ANTIGUO 2"/>
    <s v="01/12/2023 18:52:08"/>
    <s v="01/12/2023 23:50:00"/>
    <s v="RONDA Y REVISION DE SALAS"/>
    <s v="RONDAS REALIZADAS"/>
    <d v="1899-12-30T00:00:55"/>
    <d v="1899-12-30T00:02:06"/>
    <d v="1899-12-30T00:01:11"/>
    <s v=""/>
    <s v="Cumplido"/>
    <m/>
    <m/>
    <m/>
    <m/>
    <m/>
    <d v="2023-11-03T00:00:00"/>
    <x v="0"/>
    <x v="0"/>
    <x v="0"/>
    <x v="0"/>
    <x v="0"/>
  </r>
  <r>
    <s v="INC000002475338"/>
    <s v="RED INTERNA"/>
    <x v="0"/>
    <s v="APOQUINDO TI"/>
    <s v="RICARDO F ORELLANA MARDONES"/>
    <s v="tct_rorell"/>
    <s v="4-Menor/Localizado"/>
    <s v="4-Baja"/>
    <s v="Baja"/>
    <x v="0"/>
    <s v="TELEFONICA EMPRESAS DE CHILE SA"/>
    <s v="RONDA Y MEDICIÓN DE TEMPERATURAS EN SALAS TIC"/>
    <s v="02/12/2023 2:31:25"/>
    <s v="02/12/2023 2:32:19"/>
    <x v="0"/>
    <s v="TI"/>
    <s v="CLIMA"/>
    <s v="02/12/2023 2:45:57"/>
    <s v="02/12/2023 23:50:00"/>
    <m/>
    <s v="ACT REALIZADA SIN NOVEDAD"/>
    <d v="1899-12-30T00:00:00"/>
    <d v="1899-12-30T00:00:00"/>
    <d v="1899-12-30T00:00:00"/>
    <s v=""/>
    <s v="Cumplido"/>
    <m/>
    <m/>
    <m/>
    <m/>
    <m/>
    <d v="2023-11-03T00:00:00"/>
    <x v="0"/>
    <x v="0"/>
    <x v="0"/>
    <x v="0"/>
    <x v="0"/>
  </r>
  <r>
    <s v="INC000002475343"/>
    <s v="RED INTERNA"/>
    <x v="0"/>
    <s v="APOQUINDO TI"/>
    <s v="RICARDO F ORELLANA MARDONES"/>
    <s v="tct_rorell"/>
    <s v="4-Menor/Localizado"/>
    <s v="4-Baja"/>
    <s v="Baja"/>
    <x v="0"/>
    <s v="TELEFONICA EMPRESAS DE CHILE SA"/>
    <s v="RONDA Y MEDICIÓN DE TEMPERATURAS EN SALAS TIC"/>
    <s v="02/12/2023 4:07:10"/>
    <s v="02/12/2023 4:08:01"/>
    <x v="0"/>
    <s v="TI"/>
    <s v="CLIMA"/>
    <s v="02/12/2023 4:39:48"/>
    <s v="02/12/2023 23:50:00"/>
    <m/>
    <s v="ACT REALIZADA SIN NOVEDAD"/>
    <d v="1899-12-30T00:00:00"/>
    <d v="1899-12-30T00:00:00"/>
    <d v="1899-12-30T00:00:00"/>
    <s v=""/>
    <s v="Cumplido"/>
    <m/>
    <m/>
    <m/>
    <m/>
    <m/>
    <d v="2023-11-03T00:00:00"/>
    <x v="0"/>
    <x v="0"/>
    <x v="0"/>
    <x v="0"/>
    <x v="0"/>
  </r>
  <r>
    <s v="INC000002475412"/>
    <s v="INFRAESTRUCTURA DC"/>
    <x v="0"/>
    <s v="APQ ACCESOS"/>
    <s v="MARIO A BARRIENTOS RUIZ"/>
    <s v="MBARRIENTOS"/>
    <s v="4-Menor/Localizado"/>
    <s v="4-Baja"/>
    <s v="Baja"/>
    <x v="0"/>
    <s v="TELEFONICA GLOBAL TECHNOLOGY S.A.AGENCIA EN CHILE"/>
    <s v="RONDA DE INSPECCIÓN DE SALAS Y TOMA DE TEMPERATURAS DC APOQUINDO"/>
    <s v="01/12/2023 19:27:11"/>
    <s v="01/12/2023 19:28:16"/>
    <x v="0"/>
    <s v="TI"/>
    <s v="CLIMA"/>
    <s v="01/12/2023 19:41:33"/>
    <s v="01/12/2023 23:50:00"/>
    <s v="RONDA DE INSPECCIÓN DE SALAS Y TOMA DE TEMPERATURAS DC APOQUINDO"/>
    <s v="RONDA REALIZADA"/>
    <d v="1899-12-30T00:00:00"/>
    <d v="1899-12-30T00:00:00"/>
    <d v="1899-12-30T00:00:00"/>
    <s v=""/>
    <s v="Cumplido"/>
    <m/>
    <m/>
    <m/>
    <m/>
    <m/>
    <d v="2023-11-03T00:00:00"/>
    <x v="0"/>
    <x v="0"/>
    <x v="0"/>
    <x v="0"/>
    <x v="0"/>
  </r>
  <r>
    <s v="INC000002475415"/>
    <s v="INFRAESTRUCTURA DC"/>
    <x v="0"/>
    <s v="APQ ACCESOS"/>
    <s v="MARIO A BARRIENTOS RUIZ"/>
    <s v="MBARRIENTOS"/>
    <s v="4-Menor/Localizado"/>
    <s v="4-Baja"/>
    <s v="Baja"/>
    <x v="0"/>
    <s v="TELEFONICA GLOBAL TECHNOLOGY S.A.AGENCIA EN CHILE"/>
    <s v="RONDA DE INSPECCIÓN DE SALAS Y TOMA DE TEMPERATURAS DC APOQUINDO"/>
    <s v="01/12/2023 19:28:30"/>
    <s v="01/12/2023 19:29:24"/>
    <x v="0"/>
    <s v="TI"/>
    <s v="CLIMA"/>
    <s v="01/12/2023 19:42:15"/>
    <s v="01/12/2023 23:50:00"/>
    <s v="RONDA DE INSPECCIÓN DE SALAS Y TOMA DE TEMPERATURAS DC APOQUINDO"/>
    <s v="RONDA REALIZADA"/>
    <d v="1899-12-30T00:00:00"/>
    <d v="1899-12-30T00:00:00"/>
    <d v="1899-12-30T00:00:00"/>
    <s v=""/>
    <s v="Cumplido"/>
    <m/>
    <m/>
    <m/>
    <m/>
    <m/>
    <d v="2023-11-03T00:00:00"/>
    <x v="0"/>
    <x v="0"/>
    <x v="0"/>
    <x v="0"/>
    <x v="0"/>
  </r>
  <r>
    <s v="INC000002475419"/>
    <s v="INFRAESTRUCTURA DC"/>
    <x v="0"/>
    <s v="APQ ACCESOS"/>
    <s v="MARIO A BARRIENTOS RUIZ"/>
    <s v="MBARRIENTOS"/>
    <s v="4-Menor/Localizado"/>
    <s v="4-Baja"/>
    <s v="Baja"/>
    <x v="0"/>
    <s v="TELEFONICA GLOBAL TECHNOLOGY S.A.AGENCIA EN CHILE"/>
    <s v="RONDA DE INSPECCIÓN DE SALAS Y TOMA DE TEMPERATURAS DC APOQUINDO"/>
    <s v="01/12/2023 19:29:34"/>
    <s v="01/12/2023 19:30:51"/>
    <x v="0"/>
    <s v="TI"/>
    <s v="CLIMA"/>
    <s v="01/12/2023 19:42:53"/>
    <s v="01/12/2023 23:50:00"/>
    <s v="RONDA DE INSPECCIÓN DE SALAS Y TOMA DE TEMPERATURAS DC APOQUINDO"/>
    <s v="RONDA REALIZADA"/>
    <d v="1899-12-30T00:00:00"/>
    <d v="1899-12-30T00:00:00"/>
    <d v="1899-12-30T00:00:00"/>
    <s v=""/>
    <s v="Cumplido"/>
    <m/>
    <m/>
    <m/>
    <m/>
    <m/>
    <d v="2023-11-03T00:00:00"/>
    <x v="0"/>
    <x v="0"/>
    <x v="0"/>
    <x v="0"/>
    <x v="0"/>
  </r>
  <r>
    <s v="INC000002475421"/>
    <s v="INFRAESTRUCTURA DC"/>
    <x v="0"/>
    <s v="APQ ACCESOS"/>
    <s v="MARIO A BARRIENTOS RUIZ"/>
    <s v="MBARRIENTOS"/>
    <s v="4-Menor/Localizado"/>
    <s v="4-Baja"/>
    <s v="Baja"/>
    <x v="0"/>
    <s v="TELEFONICA GLOBAL TECHNOLOGY S.A.AGENCIA EN CHILE"/>
    <s v="RONDA DE INSPECCIÓN DE SALAS Y TOMA DE TEMPERATURAS DC APOQUINDO"/>
    <s v="01/12/2023 19:31:16"/>
    <s v="01/12/2023 19:32:15"/>
    <x v="0"/>
    <s v="TI"/>
    <s v="CLIMA"/>
    <s v="01/12/2023 19:43:43"/>
    <s v="01/12/2023 23:50:00"/>
    <s v="RONDA DE INSPECCIÓN DE SALAS Y TOMA DE TEMPERATURAS DC APOQUINDO"/>
    <s v="RONDA REALIZADA"/>
    <d v="1899-12-30T00:00:00"/>
    <d v="1899-12-30T00:00:00"/>
    <d v="1899-12-30T00:00:00"/>
    <s v=""/>
    <s v="Cumplido"/>
    <m/>
    <m/>
    <m/>
    <m/>
    <m/>
    <d v="2023-11-06T00:00:00"/>
    <x v="0"/>
    <x v="0"/>
    <x v="0"/>
    <x v="0"/>
    <x v="0"/>
  </r>
  <r>
    <s v="INC000002475514"/>
    <s v="HOUSING"/>
    <x v="15"/>
    <s v="APQ ACCESOS"/>
    <s v="LUIS O MORALES ARENAS"/>
    <s v="tct_luimoa"/>
    <s v="4-Menor/Localizado"/>
    <s v="4-Baja"/>
    <s v="Baja"/>
    <x v="0"/>
    <s v="TELEFONICA EMPRESAS DE CHILE SA"/>
    <s v="SE GENERA TICKET POR RONDA Y REVISION DE SALAS TECNICAS"/>
    <s v="01/12/2023 21:03:09"/>
    <s v="01/12/2023 21:05:22"/>
    <x v="0"/>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x v="0"/>
    <x v="0"/>
    <x v="0"/>
  </r>
  <r>
    <s v="INC000002475526"/>
    <s v="VPN IP - MPLS"/>
    <x v="13"/>
    <s v="GESTION HD"/>
    <s v="DEIBY Y SANTOYO MONTEROLA"/>
    <s v="frp_disilv"/>
    <s v="4-Menor/Localizado"/>
    <s v="4-Baja"/>
    <s v="Baja"/>
    <x v="0"/>
    <s v="TELEFONICA GLOBAL TECHNOLOGY S.A.AGENCIA EN CHILE"/>
    <s v="REQ / Incidencia respaldo osccxpr (243ce1d5-94d7-4b22-9fbe-8abfbd0ad86b) - Eliminar Snapshot"/>
    <s v="01/12/2023 22:05:39"/>
    <s v="01/12/2023 22:10:11"/>
    <x v="0"/>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x v="1"/>
    <x v="1"/>
    <x v="0"/>
    <x v="0"/>
    <x v="0"/>
  </r>
  <r>
    <s v="INC000002475550"/>
    <s v="RED INTERNA"/>
    <x v="0"/>
    <s v="APOQUINDO TI"/>
    <s v="RICARDO F ORELLANA MARDONES"/>
    <s v="tct_rorell"/>
    <s v="4-Menor/Localizado"/>
    <s v="4-Baja"/>
    <s v="Baja"/>
    <x v="0"/>
    <s v="TELEFONICA EMPRESAS DE CHILE SA"/>
    <s v="RONDA Y MEDICIÓN DE TEMPERATURAS EN SALAS TIC"/>
    <s v="02/12/2023 7:02:42"/>
    <s v="02/12/2023 7:03:41"/>
    <x v="0"/>
    <s v="TI"/>
    <s v="CLIMA"/>
    <s v="02/12/2023 7:20:03"/>
    <s v="02/12/2023 23:50:00"/>
    <m/>
    <m/>
    <d v="1899-12-30T00:00:00"/>
    <d v="1899-12-30T00:00:00"/>
    <d v="1899-12-30T00:00:00"/>
    <s v=""/>
    <s v="Cumplido"/>
    <m/>
    <m/>
    <m/>
    <m/>
    <m/>
    <d v="2023-11-03T00:00:00"/>
    <x v="0"/>
    <x v="0"/>
    <x v="0"/>
    <x v="0"/>
    <x v="0"/>
  </r>
  <r>
    <s v="INC000002475568"/>
    <s v="HOUSING"/>
    <x v="15"/>
    <s v="APQ ACCESOS"/>
    <s v="JOSE G MARQUEZ MARCANO"/>
    <s v="tct_josmam"/>
    <s v="4-Menor/Localizado"/>
    <s v="4-Baja"/>
    <s v="Baja"/>
    <x v="0"/>
    <s v="TELEFONICA EMPRESAS DE CHILE SA"/>
    <s v="RONDA Y REVISION DE SALAS"/>
    <s v="02/12/2023 10:57:30"/>
    <s v="02/12/2023 10:58:14"/>
    <x v="0"/>
    <s v="CDP ANTIGUO 1"/>
    <s v="CDP ANTIGUO 2"/>
    <s v="02/12/2023 11:01:54"/>
    <s v="02/12/2023 23:50:00"/>
    <s v="RONDA Y REVISION DE SALAS"/>
    <s v="RONDAS REALIZADAS"/>
    <d v="1899-12-30T00:03:22"/>
    <d v="1899-12-30T00:04:24"/>
    <d v="1899-12-30T00:01:02"/>
    <s v=""/>
    <s v="Cumplido"/>
    <m/>
    <m/>
    <m/>
    <m/>
    <m/>
    <d v="2023-11-03T00:00:00"/>
    <x v="0"/>
    <x v="0"/>
    <x v="0"/>
    <x v="0"/>
    <x v="0"/>
  </r>
  <r>
    <s v="INC000002475591"/>
    <s v="HOUSING"/>
    <x v="15"/>
    <s v="APQ ACCESOS"/>
    <s v="JOSE G MARQUEZ MARCANO"/>
    <s v="tct_josmam"/>
    <s v="4-Menor/Localizado"/>
    <s v="4-Baja"/>
    <s v="Baja"/>
    <x v="0"/>
    <s v="TELEFONICA EMPRESAS DE CHILE SA"/>
    <s v="TOMA DE ALARMAS DE CLIENTES"/>
    <s v="02/12/2023 18:34:58"/>
    <s v="02/12/2023 18:35:55"/>
    <x v="0"/>
    <s v="CDP ANTIGUO 1"/>
    <s v="CDP ANTIGUO 2"/>
    <s v="02/12/2023 18:42:54"/>
    <s v="02/12/2023 23:50:00"/>
    <s v="TOMA DE ALARMAS DE CLIENTES"/>
    <s v="TOMA DE ALARMAS REALIZADAS"/>
    <d v="1899-12-30T00:06:37"/>
    <d v="1899-12-30T00:07:56"/>
    <d v="1899-12-30T00:01:19"/>
    <s v=""/>
    <s v="Cumplido"/>
    <m/>
    <m/>
    <m/>
    <m/>
    <m/>
    <d v="2023-11-03T00:00:00"/>
    <x v="0"/>
    <x v="0"/>
    <x v="0"/>
    <x v="0"/>
    <x v="0"/>
  </r>
  <r>
    <s v="INC000002475618"/>
    <s v="RED INTERNA"/>
    <x v="0"/>
    <s v="APOQUINDO TI"/>
    <s v="RICARDO F ORELLANA MARDONES"/>
    <s v="tct_rorell"/>
    <s v="4-Menor/Localizado"/>
    <s v="4-Baja"/>
    <s v="Baja"/>
    <x v="0"/>
    <s v="TELEFONICA EMPRESAS DE CHILE SA"/>
    <s v="RONDA Y MEDICIÓN DE TEMPERATURAS EN SALAS TIC"/>
    <s v="02/12/2023 0:20:44"/>
    <s v="02/12/2023 0:21:40"/>
    <x v="0"/>
    <s v="TI"/>
    <s v="CLIMA"/>
    <s v="02/12/2023 0:47:55"/>
    <s v="02/12/2023 23:50:00"/>
    <m/>
    <s v="ACT REALIZADA SIN NOVEDAD"/>
    <d v="1899-12-30T00:00:00"/>
    <d v="1899-12-30T00:00:00"/>
    <d v="1899-12-30T00:00:00"/>
    <s v=""/>
    <s v="Cumplido"/>
    <m/>
    <m/>
    <m/>
    <m/>
    <m/>
    <d v="2023-11-03T00:00:00"/>
    <x v="0"/>
    <x v="0"/>
    <x v="0"/>
    <x v="0"/>
    <x v="0"/>
  </r>
  <r>
    <s v="INC000002475645"/>
    <s v="INFRAESTRUCTURA DC"/>
    <x v="0"/>
    <s v="APQ ACCESOS"/>
    <s v="MARIO A BARRIENTOS RUIZ"/>
    <s v="MBARRIENTOS"/>
    <s v="4-Menor/Localizado"/>
    <s v="4-Baja"/>
    <s v="Baja"/>
    <x v="0"/>
    <s v="TELEFONICA GLOBAL TECHNOLOGY S.A.AGENCIA EN CHILE"/>
    <s v="RONDA DE INSPECCIÓN DE SALAS Y TOMA DE TEMPERATURAS DC APOQUINDO"/>
    <s v="02/12/2023 15:48:37"/>
    <s v="02/12/2023 15:49:35"/>
    <x v="0"/>
    <s v="TI"/>
    <s v="CLIMA"/>
    <s v="02/12/2023 20:13:01"/>
    <s v="02/12/2023 23:50:00"/>
    <s v="RONDA DE INSPECCIÓN DE SALAS Y TOMA DE TEMPERATURAS DC APOQUINDO"/>
    <s v="RONDA REALIZADA"/>
    <d v="1899-12-30T00:00:00"/>
    <d v="1899-12-30T00:00:00"/>
    <d v="1899-12-30T00:00:00"/>
    <s v=""/>
    <s v="Cumplido"/>
    <m/>
    <m/>
    <m/>
    <m/>
    <m/>
    <d v="2023-11-03T00:00:00"/>
    <x v="0"/>
    <x v="0"/>
    <x v="0"/>
    <x v="0"/>
    <x v="0"/>
  </r>
  <r>
    <s v="INC000002475648"/>
    <s v="INFRAESTRUCTURA DC"/>
    <x v="0"/>
    <s v="APQ ACCESOS"/>
    <s v="MARIO A BARRIENTOS RUIZ"/>
    <s v="MBARRIENTOS"/>
    <s v="4-Menor/Localizado"/>
    <s v="4-Baja"/>
    <s v="Baja"/>
    <x v="0"/>
    <s v="TELEFONICA GLOBAL TECHNOLOGY S.A.AGENCIA EN CHILE"/>
    <s v="RONDA DE INSPECCIÓN DE SALAS Y TOMA DE TEMPERATURAS DC APOQUINDO"/>
    <s v="02/12/2023 15:49:47"/>
    <s v="02/12/2023 15:51:03"/>
    <x v="0"/>
    <s v="TI"/>
    <s v="CLIMA"/>
    <s v="02/12/2023 20:13:48"/>
    <s v="02/12/2023 23:50:00"/>
    <s v="RONDA DE INSPECCIÓN DE SALAS Y TOMA DE TEMPERATURAS DC APOQUINDO"/>
    <s v="RONDA REALIZADA"/>
    <d v="1899-12-30T00:00:00"/>
    <d v="1899-12-30T00:00:00"/>
    <d v="1899-12-30T00:00:00"/>
    <s v=""/>
    <s v="Cumplido"/>
    <m/>
    <m/>
    <m/>
    <m/>
    <m/>
    <d v="2023-11-03T00:00:00"/>
    <x v="0"/>
    <x v="0"/>
    <x v="0"/>
    <x v="0"/>
    <x v="0"/>
  </r>
  <r>
    <s v="INC000002475650"/>
    <s v="INFRAESTRUCTURA DC"/>
    <x v="0"/>
    <s v="APQ ACCESOS"/>
    <s v="MARIO A BARRIENTOS RUIZ"/>
    <s v="MBARRIENTOS"/>
    <s v="4-Menor/Localizado"/>
    <s v="4-Baja"/>
    <s v="Baja"/>
    <x v="0"/>
    <s v="TELEFONICA GLOBAL TECHNOLOGY S.A.AGENCIA EN CHILE"/>
    <s v="RONDA DE INSPECCIÓN DE SALAS Y TOMA DE TEMPERATURAS DC APOQUINDO"/>
    <s v="02/12/2023 15:51:15"/>
    <s v="02/12/2023 15:52:35"/>
    <x v="0"/>
    <s v="TI"/>
    <s v="CLIMA"/>
    <s v="02/12/2023 20:14:33"/>
    <s v="02/12/2023 23:50:00"/>
    <s v="RONDA DE INSPECCIÓN DE SALAS Y TOMA DE TEMPERATURAS DC APOQUINDO"/>
    <s v="RONDA REALIZADA"/>
    <d v="1899-12-30T00:00:00"/>
    <d v="1899-12-30T00:00:00"/>
    <d v="1899-12-30T00:00:00"/>
    <s v=""/>
    <s v="Cumplido"/>
    <m/>
    <m/>
    <m/>
    <m/>
    <m/>
    <d v="2023-11-03T00:00:00"/>
    <x v="0"/>
    <x v="0"/>
    <x v="0"/>
    <x v="0"/>
    <x v="0"/>
  </r>
  <r>
    <s v="INC000002475662"/>
    <s v="RED INTERNA"/>
    <x v="6"/>
    <s v="APQ ACCESOS"/>
    <s v="YORDI M HURTADO ARAYA"/>
    <s v="tct_yorhua"/>
    <s v="4-Menor/Localizado"/>
    <s v="4-Baja"/>
    <s v="Baja"/>
    <x v="0"/>
    <s v="TELEFONICA CYBERSECURITY TECH CHILE SPA"/>
    <s v="Cliente Brinks John Vergara solicita toma de fotografías de rack"/>
    <s v="02/12/2023 23:45:26"/>
    <s v="02/12/2023 23:47:50"/>
    <x v="0"/>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x v="1"/>
    <x v="0"/>
    <x v="0"/>
    <x v="1"/>
    <x v="0"/>
  </r>
  <r>
    <s v="INC000002475666"/>
    <s v="RED INTERNA"/>
    <x v="0"/>
    <s v="APOQUINDO TI"/>
    <s v="RICARDO F ORELLANA MARDONES"/>
    <s v="tct_rorell"/>
    <s v="4-Menor/Localizado"/>
    <s v="4-Baja"/>
    <s v="Baja"/>
    <x v="0"/>
    <s v="TELEFONICA EMPRESAS DE CHILE SA"/>
    <s v="RONDA Y MEDICIÓN DE TEMPERATURAS EN SALAS TIC"/>
    <s v="03/12/2023 0:20:48"/>
    <s v="03/12/2023 0:21:42"/>
    <x v="0"/>
    <s v="CDP ANTIGUO 1"/>
    <s v="CDP ANTIGUO 2"/>
    <s v="03/12/2023 0:42:13"/>
    <s v="03/12/2023 23:50:00"/>
    <m/>
    <s v="ACT REALIZADA SIN NOVEDAD"/>
    <d v="1899-12-30T00:00:00"/>
    <d v="1899-12-30T00:00:00"/>
    <d v="1899-12-30T00:00:00"/>
    <s v=""/>
    <s v="Cumplido"/>
    <m/>
    <m/>
    <m/>
    <m/>
    <m/>
    <d v="2023-11-06T00:00:00"/>
    <x v="0"/>
    <x v="0"/>
    <x v="0"/>
    <x v="0"/>
    <x v="0"/>
  </r>
  <r>
    <s v="INC000002475702"/>
    <s v="RED INTERNA"/>
    <x v="0"/>
    <s v="APQ ACCESOS"/>
    <s v="CRISTOPHER MALDONADO ROMERO"/>
    <s v="tct_cmaldo"/>
    <s v="4-Menor/Localizado"/>
    <s v="4-Baja"/>
    <s v="Baja"/>
    <x v="0"/>
    <s v="TELEFONICA EMPRESAS DE CHILE SA"/>
    <s v="RONDA TOMA DE TEMPERATURAS SALAS TIC"/>
    <s v="03/12/2023 12:06:19"/>
    <s v="03/12/2023 12:07:22"/>
    <x v="0"/>
    <s v="CDP ANTIGUO 1"/>
    <s v="CDP ANTIGUO 2"/>
    <s v="03/12/2023 12:47:19"/>
    <s v="03/12/2023 23:50:00"/>
    <m/>
    <s v="RONDA REALIZADA"/>
    <d v="1899-12-30T00:00:00"/>
    <d v="1899-12-30T00:00:00"/>
    <d v="1899-12-30T00:00:00"/>
    <s v=""/>
    <s v="Cumplido"/>
    <m/>
    <m/>
    <m/>
    <m/>
    <m/>
    <d v="2023-11-03T00:00:00"/>
    <x v="0"/>
    <x v="0"/>
    <x v="0"/>
    <x v="0"/>
    <x v="0"/>
  </r>
  <r>
    <s v="INC000002475780"/>
    <s v="TICKET-INTELIGENTE"/>
    <x v="3"/>
    <s v="GESTION TI"/>
    <s v="SEBASTIAN I ACUÑA GUZMAN"/>
    <s v="USR_TSIGHT"/>
    <s v="1-Extenso/Generalizado"/>
    <s v="4-Baja"/>
    <s v="Baja"/>
    <x v="1"/>
    <s v="TELEFONICA EMPRESAS DE CHILE SA"/>
    <s v="wocu_metrics TICKET AUTOMATICO"/>
    <s v="02/12/2023 0:20:43"/>
    <s v="02/12/2023 0:20:43"/>
    <x v="0"/>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x v="0"/>
    <x v="0"/>
    <x v="0"/>
    <x v="0"/>
    <x v="0"/>
  </r>
  <r>
    <s v="INC000002475951"/>
    <s v="HOUSING"/>
    <x v="15"/>
    <s v="APQ ACCESOS"/>
    <s v="LUIS O MORALES ARENAS"/>
    <s v="tct_luimoa"/>
    <s v="4-Menor/Localizado"/>
    <s v="4-Baja"/>
    <s v="Baja"/>
    <x v="0"/>
    <s v="TELEFONICA EMPRESAS DE CHILE SA"/>
    <s v="SE GENERA TICKET DE SUPERVISION PARA CLIENTE T EMPRESAS"/>
    <s v="02/12/2023 5:36:52"/>
    <s v="02/12/2023 5:40:18"/>
    <x v="0"/>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x v="0"/>
    <x v="0"/>
    <x v="0"/>
    <x v="0"/>
    <x v="0"/>
  </r>
  <r>
    <s v="INC000002475957"/>
    <s v="HOUSING"/>
    <x v="15"/>
    <s v="APQ ACCESOS"/>
    <s v="LUIS O MORALES ARENAS"/>
    <s v="tct_luimoa"/>
    <s v="4-Menor/Localizado"/>
    <s v="4-Baja"/>
    <s v="Baja"/>
    <x v="0"/>
    <s v="TELEFONICA EMPRESAS DE CHILE SA"/>
    <s v="SE GENERA TICKET POR REVISION Y TOMA DE ALARMA DE CLIENTE"/>
    <s v="02/12/2023 6:03:33"/>
    <s v="02/12/2023 6:05:00"/>
    <x v="0"/>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x v="0"/>
    <x v="0"/>
    <x v="0"/>
    <x v="0"/>
    <x v="0"/>
  </r>
  <r>
    <s v="INC000002475986"/>
    <s v="HOUSING"/>
    <x v="6"/>
    <s v="APQ ACCESOS"/>
    <s v="EDUARDO A NUÑEZ LAMOZA"/>
    <s v="tct_edunul"/>
    <s v="4-Menor/Localizado"/>
    <s v="4-Baja"/>
    <s v="Baja"/>
    <x v="0"/>
    <s v="TELEFONICA CYBERSECURITY TECH CHILE SPA"/>
    <s v="TOMA DE TEMPERATURAS"/>
    <s v="02/12/2023 6:56:48"/>
    <s v="02/12/2023 6:58:06"/>
    <x v="0"/>
    <s v="TI"/>
    <s v="CLIMA"/>
    <s v="02/12/2023 6:58:29"/>
    <s v="02/12/2023 23:50:00"/>
    <s v="TOMA DE TEMPERATURAS"/>
    <s v="RONDA REALIZADA"/>
    <d v="1899-12-30T00:00:00"/>
    <d v="1899-12-30T00:00:00"/>
    <d v="1899-12-30T00:00:00"/>
    <s v=""/>
    <s v="Cumplido"/>
    <m/>
    <m/>
    <m/>
    <m/>
    <m/>
    <d v="2023-11-03T00:00:00"/>
    <x v="0"/>
    <x v="0"/>
    <x v="0"/>
    <x v="0"/>
    <x v="0"/>
  </r>
  <r>
    <s v="INC000002475988"/>
    <s v="HOUSING"/>
    <x v="6"/>
    <s v="APQ ACCESOS"/>
    <s v="EDUARDO A NUÑEZ LAMOZA"/>
    <s v="tct_edunul"/>
    <s v="4-Menor/Localizado"/>
    <s v="4-Baja"/>
    <s v="Baja"/>
    <x v="0"/>
    <s v="TELEFONICA CYBERSECURITY TECH CHILE SPA"/>
    <s v="TOMA DE TEMPERATURAS"/>
    <s v="02/12/2023 6:58:41"/>
    <s v="02/12/2023 6:59:34"/>
    <x v="0"/>
    <s v="TI"/>
    <s v="CLIMA"/>
    <s v="02/12/2023 6:59:52"/>
    <s v="02/12/2023 23:50:00"/>
    <s v="TOMA DE TEMPERATURAS"/>
    <s v="RONDA REALIZADA"/>
    <d v="1899-12-30T00:00:00"/>
    <d v="1899-12-30T00:00:00"/>
    <d v="1899-12-30T00:00:00"/>
    <s v=""/>
    <s v="Cumplido"/>
    <m/>
    <m/>
    <m/>
    <m/>
    <m/>
    <d v="2023-11-03T00:00:00"/>
    <x v="0"/>
    <x v="0"/>
    <x v="0"/>
    <x v="0"/>
    <x v="0"/>
  </r>
  <r>
    <s v="INC000002475990"/>
    <s v="HOUSING"/>
    <x v="6"/>
    <s v="APQ ACCESOS"/>
    <s v="EDUARDO A NUÑEZ LAMOZA"/>
    <s v="tct_edunul"/>
    <s v="4-Menor/Localizado"/>
    <s v="4-Baja"/>
    <s v="Baja"/>
    <x v="0"/>
    <s v="TELEFONICA CYBERSECURITY TECH CHILE SPA"/>
    <s v="TOMA DE TEMPERATURAS"/>
    <s v="02/12/2023 7:00:14"/>
    <s v="02/12/2023 7:01:10"/>
    <x v="0"/>
    <s v="TI"/>
    <s v="CLIMA"/>
    <s v="02/12/2023 7:01:32"/>
    <s v="02/12/2023 23:50:00"/>
    <s v="TOMA DE TEMPERATURAS"/>
    <s v="RONDA REALIZADA"/>
    <d v="1899-12-30T00:00:00"/>
    <d v="1899-12-30T00:00:00"/>
    <d v="1899-12-30T00:00:00"/>
    <s v=""/>
    <s v="Cumplido"/>
    <m/>
    <m/>
    <m/>
    <m/>
    <m/>
    <d v="2023-11-03T00:00:00"/>
    <x v="0"/>
    <x v="0"/>
    <x v="0"/>
    <x v="0"/>
    <x v="0"/>
  </r>
  <r>
    <s v="INC000002475992"/>
    <s v="HOUSING"/>
    <x v="6"/>
    <s v="APQ ACCESOS"/>
    <s v="EDUARDO A NUÑEZ LAMOZA"/>
    <s v="tct_edunul"/>
    <s v="4-Menor/Localizado"/>
    <s v="4-Baja"/>
    <s v="Baja"/>
    <x v="0"/>
    <s v="TELEFONICA CYBERSECURITY TECH CHILE SPA"/>
    <s v="RONDA SALAS TECNICAS"/>
    <s v="02/12/2023 7:01:46"/>
    <s v="02/12/2023 7:02:47"/>
    <x v="0"/>
    <s v="TI"/>
    <s v="INFRAESTRUCTURA"/>
    <s v="02/12/2023 7:03:04"/>
    <s v="02/12/2023 23:50:00"/>
    <s v="REVISION DE SALAS Y RACK"/>
    <s v="RONDA REALIZADA"/>
    <d v="1899-12-30T00:00:00"/>
    <d v="1899-12-30T00:00:00"/>
    <d v="1899-12-30T00:00:00"/>
    <s v=""/>
    <s v="Cumplido"/>
    <m/>
    <m/>
    <m/>
    <m/>
    <m/>
    <d v="2023-11-03T00:00:00"/>
    <x v="0"/>
    <x v="0"/>
    <x v="0"/>
    <x v="0"/>
    <x v="0"/>
  </r>
  <r>
    <s v="INC000002475994"/>
    <s v="HOUSING"/>
    <x v="6"/>
    <s v="APQ ACCESOS"/>
    <s v="EDUARDO A NUÑEZ LAMOZA"/>
    <s v="tct_edunul"/>
    <s v="4-Menor/Localizado"/>
    <s v="4-Baja"/>
    <s v="Baja"/>
    <x v="0"/>
    <s v="TELEFONICA CYBERSECURITY TECH CHILE SPA"/>
    <s v="RONDA SALAS TECNICAS"/>
    <s v="02/12/2023 7:03:19"/>
    <s v="02/12/2023 7:04:19"/>
    <x v="0"/>
    <s v="TI"/>
    <s v="INFRAESTRUCTURA"/>
    <s v="02/12/2023 7:04:42"/>
    <s v="02/12/2023 23:50:00"/>
    <s v="REVISION DE SALAS Y RACK"/>
    <s v="RONDA REALIZADA"/>
    <d v="1899-12-30T00:00:00"/>
    <d v="1899-12-30T00:00:00"/>
    <d v="1899-12-30T00:00:00"/>
    <s v=""/>
    <s v="Cumplido"/>
    <m/>
    <m/>
    <m/>
    <m/>
    <m/>
    <d v="2023-11-03T00:00:00"/>
    <x v="0"/>
    <x v="0"/>
    <x v="0"/>
    <x v="0"/>
    <x v="0"/>
  </r>
  <r>
    <s v="INC000002475997"/>
    <s v="HOUSING"/>
    <x v="6"/>
    <s v="APQ ACCESOS"/>
    <s v="EDUARDO A NUÑEZ LAMOZA"/>
    <s v="tct_edunul"/>
    <s v="4-Menor/Localizado"/>
    <s v="4-Baja"/>
    <s v="Baja"/>
    <x v="0"/>
    <s v="TELEFONICA CYBERSECURITY TECH CHILE SPA"/>
    <s v="RONDA SALAS TECNICAS"/>
    <s v="02/12/2023 7:04:55"/>
    <s v="02/12/2023 7:05:56"/>
    <x v="0"/>
    <s v="TI"/>
    <s v="INFRAESTRUCTURA"/>
    <s v="02/12/2023 7:06:17"/>
    <s v="02/12/2023 23:50:00"/>
    <s v="REVISION DE SALAS Y RACK"/>
    <s v="RONDA REALIZADA"/>
    <d v="1899-12-30T00:00:00"/>
    <d v="1899-12-30T00:00:00"/>
    <d v="1899-12-30T00:00:00"/>
    <s v=""/>
    <s v="Cumplido"/>
    <m/>
    <m/>
    <m/>
    <m/>
    <m/>
    <d v="2023-11-03T00:00:00"/>
    <x v="0"/>
    <x v="0"/>
    <x v="0"/>
    <x v="0"/>
    <x v="0"/>
  </r>
  <r>
    <s v="INC000002476205"/>
    <s v="TICKET-INTELIGENTE"/>
    <x v="13"/>
    <s v="GESTION TI"/>
    <s v="DEIBY Y SANTOYO MONTEROLA"/>
    <s v="USR_TSIGHT"/>
    <s v="1-Extenso/Generalizado"/>
    <s v="4-Baja"/>
    <s v="Baja"/>
    <x v="1"/>
    <s v="FUNDACION INSTITUTO PROFESIONAL DUOC UC"/>
    <s v="fiprdu01 - dcacdvalpo1 TICKET AUTOMATICO"/>
    <s v="02/12/2023 12:50:48"/>
    <s v="02/12/2023 12:50:48"/>
    <x v="0"/>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x v="1"/>
    <x v="1"/>
    <x v="0"/>
    <x v="0"/>
    <x v="0"/>
  </r>
  <r>
    <s v="INC000002476265"/>
    <s v="TICKET-INTELIGENTE"/>
    <x v="4"/>
    <s v="GESTION TI"/>
    <s v="ALEJANDRO ACEVEDO VALENZUELA"/>
    <s v="USR_TSIGHT"/>
    <s v="1-Extenso/Generalizado"/>
    <s v="4-Baja"/>
    <s v="Baja"/>
    <x v="1"/>
    <s v="FUNDACION INSTITUTO PROFESIONAL DUOC UC"/>
    <s v="fiprdu01 - dcadmvalpo1_duoc_cl TICKET AUTOMATICO"/>
    <s v="02/12/2023 14:55:00"/>
    <s v="02/12/2023 14:55:00"/>
    <x v="0"/>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x v="0"/>
    <x v="0"/>
    <x v="0"/>
    <x v="0"/>
    <x v="0"/>
  </r>
  <r>
    <s v="INC000002476324"/>
    <s v="HOUSING"/>
    <x v="15"/>
    <s v="APQ ACCESOS"/>
    <s v="LUIS O MORALES ARENAS"/>
    <s v="tct_luimoa"/>
    <s v="4-Menor/Localizado"/>
    <s v="4-Baja"/>
    <s v="Baja"/>
    <x v="0"/>
    <s v="TELEFONICA EMPRESAS DE CHILE SA"/>
    <s v="SE GENERA TICKET POR RONDA Y REVISION DE SALAS TECNICAS"/>
    <s v="02/12/2023 21:11:45"/>
    <s v="02/12/2023 21:13:01"/>
    <x v="0"/>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x v="0"/>
    <x v="0"/>
    <x v="0"/>
  </r>
  <r>
    <s v="INC000002476333"/>
    <s v="HOUSING"/>
    <x v="15"/>
    <s v="APQ ACCESOS"/>
    <s v="LUIS O MORALES ARENAS"/>
    <s v="tct_luimoa"/>
    <s v="4-Menor/Localizado"/>
    <s v="4-Baja"/>
    <s v="Baja"/>
    <x v="0"/>
    <s v="TELEFONICA EMPRESAS DE CHILE SA"/>
    <s v="SE GENERA TICKET POR REVISION Y TOMA DE ALARMA DE CLIENTES"/>
    <s v="02/12/2023 23:02:17"/>
    <s v="02/12/2023 23:03:39"/>
    <x v="0"/>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x v="0"/>
    <x v="0"/>
    <x v="0"/>
    <x v="0"/>
    <x v="0"/>
  </r>
  <r>
    <s v="INC000002476386"/>
    <s v="RED INTERNA"/>
    <x v="0"/>
    <s v="APOQUINDO TI"/>
    <s v="RICARDO F ORELLANA MARDONES"/>
    <s v="tct_rorell"/>
    <s v="4-Menor/Localizado"/>
    <s v="4-Baja"/>
    <s v="Baja"/>
    <x v="0"/>
    <s v="TELEFONICA EMPRESAS DE CHILE SA"/>
    <s v="RONDA Y MEDICIÓN DE TEMPERATURAS EN SALAS TIC"/>
    <s v="03/12/2023 4:19:06"/>
    <s v="03/12/2023 4:20:09"/>
    <x v="0"/>
    <s v="TI"/>
    <s v="CLIMA"/>
    <s v="03/12/2023 4:31:17"/>
    <s v="03/12/2023 23:50:00"/>
    <m/>
    <s v="ACT REALIZADA SIN NOVEDAD"/>
    <d v="1899-12-30T00:00:00"/>
    <d v="1899-12-30T00:00:00"/>
    <d v="1899-12-30T00:00:00"/>
    <s v=""/>
    <s v="Cumplido"/>
    <m/>
    <m/>
    <m/>
    <m/>
    <m/>
    <d v="2023-11-03T00:00:00"/>
    <x v="0"/>
    <x v="0"/>
    <x v="0"/>
    <x v="0"/>
    <x v="0"/>
  </r>
  <r>
    <s v="INC000002476848"/>
    <s v="INFRAESTRUCTURA DC"/>
    <x v="0"/>
    <s v="APQ ACCESOS"/>
    <s v="MARIO A BARRIENTOS RUIZ"/>
    <s v="MBARRIENTOS"/>
    <s v="4-Menor/Localizado"/>
    <s v="4-Baja"/>
    <s v="Baja"/>
    <x v="0"/>
    <s v="TELEFONICA GLOBAL TECHNOLOGY S.A.AGENCIA EN CHILE"/>
    <s v="RONDA DE INSPECCIÓN DE SALAS Y TOMA DE TEMPERATURAS DC APOQUINDO"/>
    <s v="02/12/2023 19:50:06"/>
    <s v="02/12/2023 19:51:44"/>
    <x v="0"/>
    <s v="TI"/>
    <s v="CLIMA"/>
    <s v="02/12/2023 20:15:10"/>
    <s v="02/12/2023 23:50:00"/>
    <s v="RONDA DE INSPECCIÓN DE SALAS Y TOMA DE TEMPERATURAS DC APOQUINDO"/>
    <s v="RONDA REALIZADA"/>
    <d v="1899-12-30T00:00:00"/>
    <d v="1899-12-30T00:00:00"/>
    <d v="1899-12-30T00:00:00"/>
    <s v=""/>
    <s v="Cumplido"/>
    <m/>
    <m/>
    <m/>
    <m/>
    <m/>
    <d v="2023-11-03T00:00:00"/>
    <x v="0"/>
    <x v="0"/>
    <x v="0"/>
    <x v="0"/>
    <x v="0"/>
  </r>
  <r>
    <s v="INC000002476871"/>
    <s v="RED INTERNA"/>
    <x v="6"/>
    <s v="APQ ACCESOS"/>
    <s v="YORDI M HURTADO ARAYA"/>
    <s v="tct_yorhua"/>
    <s v="4-Menor/Localizado"/>
    <s v="4-Baja"/>
    <s v="Baja"/>
    <x v="0"/>
    <s v="TELEFONICA CYBERSECURITY TECH CHILE SPA"/>
    <s v="RONDA TOMA DE TEMPERATURAS SALAS TIC 00:30"/>
    <s v="02/12/2023 20:52:02"/>
    <s v="02/12/2023 20:52:29"/>
    <x v="0"/>
    <s v="CDP ANTIGUO 1"/>
    <s v="CDP ANTIGUO 2"/>
    <s v="02/12/2023 22:06:51"/>
    <s v="02/12/2023 23:50:00"/>
    <s v="RONDA TOMA DE TEMPERATURAS SALAS TIC 00:30"/>
    <s v="RONDA REALIZADA"/>
    <d v="1899-12-30T00:00:00"/>
    <d v="1899-12-30T01:14:49"/>
    <d v="1899-12-30T01:14:49"/>
    <s v=""/>
    <s v="Cumplido"/>
    <m/>
    <m/>
    <m/>
    <m/>
    <m/>
    <d v="2023-11-07T00:00:00"/>
    <x v="1"/>
    <x v="1"/>
    <x v="0"/>
    <x v="0"/>
    <x v="0"/>
  </r>
  <r>
    <s v="INC000002476873"/>
    <s v="RED INTERNA"/>
    <x v="6"/>
    <s v="APQ ACCESOS"/>
    <s v="YORDI M HURTADO ARAYA"/>
    <s v="tct_yorhua"/>
    <s v="4-Menor/Localizado"/>
    <s v="4-Baja"/>
    <s v="Baja"/>
    <x v="0"/>
    <s v="TELEFONICA CYBERSECURITY TECH CHILE SPA"/>
    <s v="RONDA SALAS TECNICAS 00:30"/>
    <s v="02/12/2023 20:52:48"/>
    <s v="02/12/2023 20:53:15"/>
    <x v="0"/>
    <s v="CDP ANTIGUO 1"/>
    <s v="CDP ANTIGUO 2"/>
    <s v="02/12/2023 22:06:29"/>
    <s v="02/12/2023 23:50:00"/>
    <s v="RONDA SALAS TECNICAS 00:30"/>
    <s v="RONDA REALIZADA"/>
    <d v="1899-12-30T00:00:00"/>
    <d v="1899-12-30T01:13:41"/>
    <d v="1899-12-30T01:13:41"/>
    <s v=""/>
    <s v="Cumplido"/>
    <m/>
    <m/>
    <m/>
    <m/>
    <m/>
    <d v="2023-11-03T00:00:00"/>
    <x v="1"/>
    <x v="1"/>
    <x v="0"/>
    <x v="0"/>
    <x v="0"/>
  </r>
  <r>
    <s v="INC000002476904"/>
    <s v="RED INTERNA"/>
    <x v="6"/>
    <s v="APQ ACCESOS"/>
    <s v="YORDI M HURTADO ARAYA"/>
    <s v="tct_yorhua"/>
    <s v="4-Menor/Localizado"/>
    <s v="4-Baja"/>
    <s v="Baja"/>
    <x v="0"/>
    <s v="TELEFONICA CYBERSECURITY TECH CHILE SPA"/>
    <s v="RONDA TOMA DE TEMPERATURAS SALAS TIC 04:30"/>
    <s v="02/12/2023 22:07:29"/>
    <s v="02/12/2023 22:07:58"/>
    <x v="0"/>
    <s v="CDP ANTIGUO 1"/>
    <s v="CDP ANTIGUO 2"/>
    <s v="03/12/2023 0:24:49"/>
    <s v="03/12/2023 23:50:00"/>
    <s v="RONDA TOMA DE TEMPERATURAS SALAS TIC 04:30"/>
    <s v="RONDA REALIZADA"/>
    <d v="1899-12-30T00:00:00"/>
    <d v="1899-12-30T02:17:20"/>
    <d v="1899-12-30T02:17:20"/>
    <s v=""/>
    <s v="Cumplido"/>
    <m/>
    <m/>
    <m/>
    <m/>
    <m/>
    <d v="2023-11-03T00:00:00"/>
    <x v="1"/>
    <x v="1"/>
    <x v="0"/>
    <x v="0"/>
    <x v="0"/>
  </r>
  <r>
    <s v="INC000002476908"/>
    <s v="RED INTERNA"/>
    <x v="6"/>
    <s v="APQ ACCESOS"/>
    <s v="YORDI M HURTADO ARAYA"/>
    <s v="tct_yorhua"/>
    <s v="4-Menor/Localizado"/>
    <s v="4-Baja"/>
    <s v="Baja"/>
    <x v="0"/>
    <s v="TELEFONICA CYBERSECURITY TECH CHILE SPA"/>
    <s v="RONDA TOMA DE TEMPERATURAS SALAS TIC 20:30"/>
    <s v="02/12/2023 20:09:59"/>
    <s v="02/12/2023 20:10:27"/>
    <x v="0"/>
    <s v="CDP ANTIGUO 1"/>
    <s v="CDP ANTIGUO 2"/>
    <s v="02/12/2023 20:51:22"/>
    <s v="02/12/2023 23:50:00"/>
    <s v="RONDA TOMA DE TEMPERATURAS SALAS TIC 20:30"/>
    <s v="RONDA REALIZADA"/>
    <d v="1899-12-30T00:00:00"/>
    <d v="1899-12-30T00:41:23"/>
    <d v="1899-12-30T00:41:23"/>
    <s v=""/>
    <s v="Cumplido"/>
    <m/>
    <m/>
    <m/>
    <m/>
    <m/>
    <d v="2023-11-03T00:00:00"/>
    <x v="0"/>
    <x v="0"/>
    <x v="0"/>
    <x v="0"/>
    <x v="0"/>
  </r>
  <r>
    <s v="INC000002476909"/>
    <s v="RED INTERNA"/>
    <x v="6"/>
    <s v="APQ ACCESOS"/>
    <s v="YORDI M HURTADO ARAYA"/>
    <s v="tct_yorhua"/>
    <s v="4-Menor/Localizado"/>
    <s v="4-Baja"/>
    <s v="Baja"/>
    <x v="0"/>
    <s v="TELEFONICA CYBERSECURITY TECH CHILE SPA"/>
    <s v="RONDA SALAS TECNICAS 20:30"/>
    <s v="02/12/2023 20:10:35"/>
    <s v="02/12/2023 20:11:06"/>
    <x v="0"/>
    <s v="CDP ANTIGUO 1"/>
    <s v="CDP ANTIGUO 2"/>
    <s v="02/12/2023 20:51:41"/>
    <s v="02/12/2023 23:50:00"/>
    <s v="RONDA SALAS TECNICAS 20:30"/>
    <s v="RONDA REALIZADA"/>
    <d v="1899-12-30T00:00:00"/>
    <d v="1899-12-30T00:41:06"/>
    <d v="1899-12-30T00:41:06"/>
    <s v=""/>
    <s v="Cumplido"/>
    <m/>
    <m/>
    <m/>
    <m/>
    <m/>
    <d v="2023-11-03T00:00:00"/>
    <x v="0"/>
    <x v="0"/>
    <x v="0"/>
    <x v="0"/>
    <x v="0"/>
  </r>
  <r>
    <s v="INC000002476915"/>
    <s v="HOUSING"/>
    <x v="19"/>
    <s v="BELIEVE"/>
    <s v="SEBASTIAN A JARA VIDAL"/>
    <s v="frp_jolsso"/>
    <s v="3-Moderado/Limitado"/>
    <s v="3-Medio"/>
    <s v="Media"/>
    <x v="0"/>
    <s v="EQUIPOS ELECTRONICOS Y COMPUTACION SA"/>
    <s v="GESTION DATACENTER/ ACCESOS / EQUIPOS ELECTRONICOS Y COMPUTACION SA"/>
    <s v="02/12/2023 20:41:59"/>
    <s v="02/12/2023 20:43:17"/>
    <x v="0"/>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x v="0"/>
    <x v="0"/>
    <x v="0"/>
    <x v="0"/>
    <x v="0"/>
  </r>
  <r>
    <s v="INC000002476942"/>
    <s v="RED INTERNA"/>
    <x v="0"/>
    <s v="APOQUINDO TI"/>
    <s v="RICARDO F ORELLANA MARDONES"/>
    <s v="tct_rorell"/>
    <s v="4-Menor/Localizado"/>
    <s v="4-Baja"/>
    <s v="Baja"/>
    <x v="0"/>
    <s v="TELEFONICA EMPRESAS DE CHILE SA"/>
    <s v="RONDA Y MEDICIÓN DE TEMPERATURAS EN SALAS TIC"/>
    <s v="03/12/2023 2:38:05"/>
    <s v="03/12/2023 2:39:04"/>
    <x v="0"/>
    <s v="TI"/>
    <s v="CLIMA"/>
    <s v="03/12/2023 2:48:45"/>
    <s v="03/12/2023 23:50:00"/>
    <m/>
    <s v="ACT REALIZADA SIN NOVEDAD"/>
    <d v="1899-12-30T00:00:00"/>
    <d v="1899-12-30T00:00:00"/>
    <d v="1899-12-30T00:00:00"/>
    <s v=""/>
    <s v="Cumplido"/>
    <m/>
    <m/>
    <m/>
    <m/>
    <m/>
    <d v="2023-11-03T00:00:00"/>
    <x v="0"/>
    <x v="0"/>
    <x v="0"/>
    <x v="0"/>
    <x v="0"/>
  </r>
  <r>
    <s v="INC000002476946"/>
    <s v="RED INTERNA"/>
    <x v="0"/>
    <s v="APOQUINDO TI"/>
    <s v="RICARDO F ORELLANA MARDONES"/>
    <s v="tct_rorell"/>
    <s v="4-Menor/Localizado"/>
    <s v="4-Baja"/>
    <s v="Baja"/>
    <x v="0"/>
    <s v="TELEFONICA EMPRESAS DE CHILE SA"/>
    <s v="RONDA Y MEDICIÓN DE TEMPERATURAS EN SALAS TIC"/>
    <s v="03/12/2023 7:19:32"/>
    <s v="03/12/2023 7:20:28"/>
    <x v="0"/>
    <s v="TI"/>
    <s v="CLIMA"/>
    <s v="03/12/2023 7:30:37"/>
    <s v="03/12/2023 23:50:00"/>
    <m/>
    <s v="ACT REALIZADA SIN NOVEDAD"/>
    <d v="1899-12-30T00:00:00"/>
    <d v="1899-12-30T00:00:00"/>
    <d v="1899-12-30T00:00:00"/>
    <s v=""/>
    <s v="Cumplido"/>
    <m/>
    <m/>
    <m/>
    <m/>
    <m/>
    <d v="2023-11-03T00:00:00"/>
    <x v="0"/>
    <x v="0"/>
    <x v="0"/>
    <x v="0"/>
    <x v="0"/>
  </r>
  <r>
    <s v="INC000002476986"/>
    <s v="VPN IP - MPLS"/>
    <x v="9"/>
    <s v="ADMINISTRADORES RESIDENTES"/>
    <s v="AXEL ANDRADE"/>
    <s v="frp_rreyes"/>
    <s v="3-Moderado/Limitado"/>
    <s v="3-Medio"/>
    <s v="Media"/>
    <x v="1"/>
    <s v="FARMACIAS AHUMADA S.A."/>
    <s v="GAMA / Backup VM Cl01BALFUSE01"/>
    <s v="03/12/2023 15:53:46"/>
    <s v="03/12/2023 15:56:50"/>
    <x v="0"/>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x v="1"/>
    <x v="1"/>
    <x v="0"/>
    <x v="0"/>
    <x v="0"/>
  </r>
  <r>
    <s v="INC000002477006"/>
    <s v="RED INTERNA"/>
    <x v="6"/>
    <s v="APQ ACCESOS"/>
    <s v="YORDI M HURTADO ARAYA"/>
    <s v="tct_yorhua"/>
    <s v="4-Menor/Localizado"/>
    <s v="4-Baja"/>
    <s v="Baja"/>
    <x v="0"/>
    <s v="TELEFONICA CYBERSECURITY TECH CHILE SPA"/>
    <s v="RONDA SALAS TECNICAS 04:30"/>
    <s v="02/12/2023 22:08:11"/>
    <s v="02/12/2023 22:08:43"/>
    <x v="0"/>
    <s v="CDP ANTIGUO 1"/>
    <s v="CDP ANTIGUO 2"/>
    <s v="03/12/2023 0:24:29"/>
    <s v="03/12/2023 23:50:00"/>
    <s v="RONDA SALAS TECNICAS 04:30"/>
    <s v="RONDA REALIZADA"/>
    <d v="1899-12-30T00:00:00"/>
    <d v="1899-12-30T02:16:18"/>
    <d v="1899-12-30T02:16:18"/>
    <s v=""/>
    <s v="Cumplido"/>
    <m/>
    <m/>
    <m/>
    <m/>
    <m/>
    <d v="2023-11-03T00:00:00"/>
    <x v="1"/>
    <x v="1"/>
    <x v="0"/>
    <x v="0"/>
    <x v="0"/>
  </r>
  <r>
    <s v="INC000002477451"/>
    <s v="TICKET-INTELIGENTE"/>
    <x v="4"/>
    <s v="GESTION TI"/>
    <s v="ALEJANDRO ACEVEDO VALENZUELA"/>
    <s v="USR_TSIGHT"/>
    <s v="1-Extenso/Generalizado"/>
    <s v="4-Baja"/>
    <s v="Baja"/>
    <x v="1"/>
    <s v="PESQUERA CAMANCHACA"/>
    <s v="pescam01 - svrad1_camanchaca.cl_srv TICKET AUTOMATICO"/>
    <s v="03/12/2023 2:14:34"/>
    <s v="03/12/2023 2:14:34"/>
    <x v="0"/>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x v="0"/>
    <x v="0"/>
    <x v="0"/>
    <x v="0"/>
    <x v="0"/>
  </r>
  <r>
    <s v="INC000002477534"/>
    <s v="TICKET-INTELIGENTE"/>
    <x v="3"/>
    <s v="GESTION TI"/>
    <s v="SEBASTIAN I ACUÑA GUZMAN"/>
    <s v="USR_TSIGHT"/>
    <s v="1-Extenso/Generalizado"/>
    <s v="4-Baja"/>
    <s v="Baja"/>
    <x v="1"/>
    <s v="BLUMAR S.A."/>
    <s v="blumar01 - blutssaperp TICKET AUTOMATICO"/>
    <s v="03/12/2023 5:57:48"/>
    <s v="03/12/2023 5:57:48"/>
    <x v="0"/>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x v="0"/>
    <x v="0"/>
    <x v="0"/>
    <x v="0"/>
    <x v="0"/>
  </r>
  <r>
    <s v="INC000002477536"/>
    <s v="TICKET-INTELIGENTE"/>
    <x v="4"/>
    <s v="GESTION TI"/>
    <s v="ALEJANDRO ACEVEDO VALENZUELA"/>
    <s v="USR_TSIGHT"/>
    <s v="1-Extenso/Generalizado"/>
    <s v="4-Baja"/>
    <s v="Baja"/>
    <x v="1"/>
    <s v="COMERCIAL E IMPORTADORA AUDIOMUSICA SPA"/>
    <s v="ciausp01 - ts2 TICKET AUTOMATICO"/>
    <s v="03/12/2023 5:58:39"/>
    <s v="03/12/2023 5:58:39"/>
    <x v="0"/>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x v="0"/>
    <x v="0"/>
    <x v="0"/>
    <x v="0"/>
    <x v="0"/>
  </r>
  <r>
    <s v="INC000002477723"/>
    <s v="HOUSING"/>
    <x v="15"/>
    <s v="APQ ACCESOS"/>
    <s v="LUIS O MORALES ARENAS"/>
    <s v="tct_luimoa"/>
    <s v="4-Menor/Localizado"/>
    <s v="4-Baja"/>
    <s v="Baja"/>
    <x v="0"/>
    <s v="TELEFONICA EMPRESAS DE CHILE SA"/>
    <s v="SE GENERA TICKET POR RONDA Y REVISION DE SALAS TECNICAS"/>
    <s v="03/12/2023 21:10:22"/>
    <s v="03/12/2023 21:12:15"/>
    <x v="0"/>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x v="0"/>
    <x v="0"/>
    <x v="0"/>
  </r>
  <r>
    <s v="INC000002477734"/>
    <s v="HOUSING"/>
    <x v="15"/>
    <s v="APQ ACCESOS"/>
    <s v="LUIS O MORALES ARENAS"/>
    <s v="tct_luimoa"/>
    <s v="4-Menor/Localizado"/>
    <s v="4-Baja"/>
    <s v="Baja"/>
    <x v="0"/>
    <s v="TELEFONICA EMPRESAS DE CHILE SA"/>
    <s v="SE GENERA TICKET DE SUPERVISION PARA CLIENTE DXC"/>
    <s v="04/12/2023 1:04:14"/>
    <s v="04/12/2023 1:05:52"/>
    <x v="0"/>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x v="0"/>
    <x v="0"/>
    <x v="0"/>
    <x v="0"/>
    <x v="0"/>
  </r>
  <r>
    <s v="INC000002477755"/>
    <s v="HOUSING"/>
    <x v="14"/>
    <s v="BELIEVE"/>
    <s v="BASTIAN A ROA CHIARLEONI"/>
    <s v="frp_jreyna"/>
    <s v="3-Moderado/Limitado"/>
    <s v="3-Medio"/>
    <s v="Media"/>
    <x v="0"/>
    <s v="ICETEL SERVICIOS S.A."/>
    <s v="GESTION DATACENTER/ ACCESOS  / NBX"/>
    <s v="04/12/2023 7:32:11"/>
    <s v="04/12/2023 7:41:32"/>
    <x v="0"/>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x v="0"/>
    <x v="0"/>
    <x v="0"/>
    <x v="0"/>
    <x v="0"/>
  </r>
  <r>
    <s v="INC000002477757"/>
    <s v="HOUSING"/>
    <x v="14"/>
    <s v="BELIEVE"/>
    <s v="BASTIAN A ROA CHIARLEONI"/>
    <s v="frp_jreyna"/>
    <s v="3-Moderado/Limitado"/>
    <s v="3-Medio"/>
    <s v="Media"/>
    <x v="0"/>
    <s v="ICETEL SERVICIOS S.A."/>
    <s v="GESTION DATACENTER/ ACCESOS  / ICETEL SERVICIOS S.A."/>
    <s v="04/12/2023 7:36:16"/>
    <s v="04/12/2023 7:41:20"/>
    <x v="0"/>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x v="0"/>
    <x v="0"/>
    <x v="0"/>
    <x v="0"/>
    <x v="0"/>
  </r>
  <r>
    <s v="INC000002477801"/>
    <s v="VPN IP - MPLS"/>
    <x v="4"/>
    <s v="BELIEVE"/>
    <s v="JUAN CARLOS UZCATEGUI FUGUETT"/>
    <s v="frp_fbalab"/>
    <s v="4-Menor/Localizado"/>
    <s v="4-Baja"/>
    <s v="Baja"/>
    <x v="0"/>
    <s v="TELEFONICA CYBERSECURITY TECH CHILE SPA"/>
    <s v="REQ / SOC / Reset password de AD"/>
    <s v="04/12/2023 9:57:19"/>
    <s v="04/12/2023 9:58:16"/>
    <x v="0"/>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x v="1"/>
    <x v="0"/>
    <x v="0"/>
    <x v="1"/>
    <x v="0"/>
  </r>
  <r>
    <s v="INC000002477822"/>
    <s v="TICKET-INTELIGENTE"/>
    <x v="2"/>
    <s v="GESTION TI"/>
    <s v="LUIS RODRIGO ACEVEDO COLLIPAL"/>
    <s v="USR_TSIGHT"/>
    <s v="1-Extenso/Generalizado"/>
    <s v="4-Baja"/>
    <s v="Baja"/>
    <x v="1"/>
    <s v="COCA COLA EMBONOR S A"/>
    <s v="cocoem01 - srv_koe_dmz TICKET AUTOMATICO"/>
    <s v="03/12/2023 10:32:18"/>
    <s v="03/12/2023 10:32:18"/>
    <x v="0"/>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x v="0"/>
    <x v="0"/>
    <x v="0"/>
    <x v="0"/>
    <x v="0"/>
  </r>
  <r>
    <s v="INC000002477824"/>
    <s v="TICKET-INTELIGENTE"/>
    <x v="2"/>
    <s v="GESTION TI"/>
    <s v="LUIS RODRIGO ACEVEDO COLLIPAL"/>
    <s v="USR_TSIGHT"/>
    <s v="1-Extenso/Generalizado"/>
    <s v="4-Baja"/>
    <s v="Baja"/>
    <x v="1"/>
    <s v="COCA COLA EMBONOR S A"/>
    <s v="cocoem01 - srv_koe_appdmz TICKET AUTOMATICO"/>
    <s v="03/12/2023 10:33:51"/>
    <s v="03/12/2023 10:33:51"/>
    <x v="0"/>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x v="1"/>
    <x v="1"/>
    <x v="0"/>
    <x v="0"/>
    <x v="0"/>
  </r>
  <r>
    <s v="INC000002478008"/>
    <s v="HOUSING"/>
    <x v="15"/>
    <s v="APQ ACCESOS"/>
    <s v="JOSE G MARQUEZ MARCANO"/>
    <s v="tct_josmam"/>
    <s v="4-Menor/Localizado"/>
    <s v="4-Baja"/>
    <s v="Baja"/>
    <x v="0"/>
    <s v="TELEFONICA EMPRESAS DE CHILE SA"/>
    <s v="RONDA Y REVISION DE SALAS"/>
    <s v="03/12/2023 12:31:08"/>
    <s v="03/12/2023 12:31:59"/>
    <x v="0"/>
    <s v="CDP ANTIGUO 1"/>
    <s v="CDP ANTIGUO 2"/>
    <s v="03/12/2023 12:33:15"/>
    <s v="03/12/2023 23:50:00"/>
    <s v="RONDA Y REVISION DE SALAS"/>
    <s v="RONDAS REALIZADAS"/>
    <d v="1899-12-30T00:00:00"/>
    <d v="1899-12-30T00:02:07"/>
    <d v="1899-12-30T00:02:07"/>
    <s v=""/>
    <s v="Cumplido"/>
    <m/>
    <m/>
    <m/>
    <m/>
    <m/>
    <d v="2023-11-03T00:00:00"/>
    <x v="0"/>
    <x v="0"/>
    <x v="0"/>
    <x v="0"/>
    <x v="0"/>
  </r>
  <r>
    <s v="INC000002478010"/>
    <s v="HOUSING"/>
    <x v="15"/>
    <s v="APQ ACCESOS"/>
    <s v="JOSE G MARQUEZ MARCANO"/>
    <s v="tct_josmam"/>
    <s v="4-Menor/Localizado"/>
    <s v="4-Baja"/>
    <s v="Baja"/>
    <x v="0"/>
    <s v="TELEFONICA EMPRESAS DE CHILE SA"/>
    <s v="TOMA DE ALARMAS DE CLIENTES"/>
    <s v="03/12/2023 12:33:35"/>
    <s v="03/12/2023 12:34:22"/>
    <x v="0"/>
    <s v="CDP ANTIGUO 1"/>
    <s v="CDP ANTIGUO 2"/>
    <s v="03/12/2023 12:35:51"/>
    <s v="03/12/2023 23:50:00"/>
    <s v="TOMA DE ALARMAS DE CLIENTES"/>
    <s v="TOMA DE ALARMAS REALIZADAS"/>
    <d v="1899-12-30T00:01:11"/>
    <d v="1899-12-30T00:02:16"/>
    <d v="1899-12-30T00:01:05"/>
    <s v=""/>
    <s v="Cumplido"/>
    <m/>
    <m/>
    <m/>
    <m/>
    <m/>
    <d v="2023-11-03T00:00:00"/>
    <x v="0"/>
    <x v="0"/>
    <x v="0"/>
    <x v="0"/>
    <x v="0"/>
  </r>
  <r>
    <s v="INC000002478056"/>
    <s v="HOSTING VIRTUAL"/>
    <x v="4"/>
    <s v="DUOC TICKET PENDIENTES"/>
    <s v="JUAN CARLOS UZCATEGUI FUGUETT"/>
    <s v="frp_jcarra"/>
    <s v="3-Moderado/Limitado"/>
    <s v="4-Baja"/>
    <s v="Baja"/>
    <x v="0"/>
    <s v="FUNDACION INSTITUTO PROFESIONAL DUOC UC"/>
    <s v="DUOC / RQ / Crear registro de aplicación SSO"/>
    <s v="04/12/2023 8:55:11"/>
    <s v="04/12/2023 8:57:21"/>
    <x v="0"/>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x v="1"/>
    <x v="0"/>
    <x v="1"/>
    <x v="0"/>
    <x v="0"/>
  </r>
  <r>
    <s v="INC000002478058"/>
    <s v="RED INTERNA"/>
    <x v="1"/>
    <s v="APQ ACCESOS"/>
    <s v="CARLOS F ARAYA RAMIREZ"/>
    <s v="tct_cararr"/>
    <s v="4-Menor/Localizado"/>
    <s v="4-Baja"/>
    <s v="Baja"/>
    <x v="0"/>
    <s v="TELEFONICA CYBERSECURITY TECH CHILE SPA"/>
    <s v="RONDA INSPECTIVA"/>
    <s v="04/12/2023 9:05:20"/>
    <s v="04/12/2023 9:08:00"/>
    <x v="0"/>
    <s v="CDP ANTIGUO 1"/>
    <s v="CDP ANTIGUO 2"/>
    <s v="04/12/2023 9:41:42"/>
    <s v="04/12/2023 23:50:00"/>
    <m/>
    <s v="ronda realizada"/>
    <d v="1899-12-30T00:00:00"/>
    <d v="1899-12-30T00:00:00"/>
    <d v="1899-12-30T00:00:00"/>
    <s v=""/>
    <s v="Cumplido"/>
    <m/>
    <m/>
    <m/>
    <m/>
    <m/>
    <d v="2023-11-03T00:00:00"/>
    <x v="0"/>
    <x v="0"/>
    <x v="0"/>
    <x v="0"/>
    <x v="0"/>
  </r>
  <r>
    <s v="INC000002478078"/>
    <s v="INFRAESTRUCTURA DC"/>
    <x v="8"/>
    <s v="APQ ACCESOS"/>
    <s v="JONATHAN A MARQUEZ ASTENGO"/>
    <s v="tct_jmarqu"/>
    <s v="4-Menor/Localizado"/>
    <s v="4-Baja"/>
    <s v="Baja"/>
    <x v="0"/>
    <s v="TELEFONICA CYBERSECURITY TECH CHILE SPA"/>
    <s v="FACTIBILIDAD ARAUCO/CRQ 79209"/>
    <s v="04/12/2023 10:04:06"/>
    <s v="04/12/2023 10:05:59"/>
    <x v="0"/>
    <s v="CDP ANTIGUO 1"/>
    <s v="CDP ANTIGUO 2"/>
    <s v="04/12/2023 10:16:19"/>
    <s v="04/12/2023 23:50:00"/>
    <s v="FACTIBILIDAD PARA INGRESO DE EQUIPO"/>
    <s v="FACTIBILIDAD ENVIADA"/>
    <d v="1899-12-30T00:00:00"/>
    <d v="1899-12-30T00:00:00"/>
    <d v="1899-12-30T00:00:00"/>
    <s v=""/>
    <s v="Cumplido"/>
    <m/>
    <m/>
    <m/>
    <m/>
    <m/>
    <d v="2023-11-06T00:00:00"/>
    <x v="0"/>
    <x v="0"/>
    <x v="0"/>
    <x v="0"/>
    <x v="0"/>
  </r>
  <r>
    <s v="INC000002478082"/>
    <s v="HOSTING VIRTUAL"/>
    <x v="22"/>
    <s v="AZURE"/>
    <s v="ANGEL CASTRO CABRERA"/>
    <s v="tct_ascast"/>
    <s v="4-Menor/Localizado"/>
    <s v="4-Baja"/>
    <s v="Baja"/>
    <x v="0"/>
    <s v="TELEFONICA GLOBAL TECHNOLOGY S.A.AGENCIA EN CHILE"/>
    <s v="ATOS - REDBANC REVISION"/>
    <s v="04/12/2023 10:09:58"/>
    <s v="04/12/2023 10:13:08"/>
    <x v="0"/>
    <s v="TI"/>
    <s v="SERVIDORES VIRTUALES"/>
    <s v="04/12/2023 10:21:05"/>
    <s v="04/12/2023 23:50:00"/>
    <s v="Se crea ticket por revision de servicios de ATOS - REDBANC"/>
    <m/>
    <d v="1899-12-30T00:00:00"/>
    <d v="1899-12-30T00:11:07"/>
    <d v="1899-12-30T00:11:07"/>
    <s v=""/>
    <s v="Cumplido"/>
    <m/>
    <m/>
    <m/>
    <m/>
    <m/>
    <d v="2023-11-03T00:00:00"/>
    <x v="0"/>
    <x v="0"/>
    <x v="0"/>
    <x v="0"/>
    <x v="0"/>
  </r>
  <r>
    <s v="INC000002478091"/>
    <s v="VPN IP - MPLS"/>
    <x v="17"/>
    <s v="GESTION HD"/>
    <s v="NICOLAS A SAAVEDRA EGUILUZ"/>
    <s v="frp_spevel"/>
    <s v="3-Moderado/Limitado"/>
    <s v="3-Medio"/>
    <s v="Media"/>
    <x v="0"/>
    <s v="NUTRISCO CHILE SA"/>
    <s v="HD/Revisión"/>
    <s v="04/12/2023 10:28:27"/>
    <s v="04/12/2023 10:31:25"/>
    <x v="0"/>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x v="0"/>
    <x v="0"/>
    <x v="0"/>
    <x v="0"/>
    <x v="0"/>
  </r>
  <r>
    <s v="INC000002478650"/>
    <s v="RED INTERNA"/>
    <x v="0"/>
    <s v="APQ ACCESOS"/>
    <s v="CRISTOPHER MALDONADO ROMERO"/>
    <s v="tct_cmaldo"/>
    <s v="4-Menor/Localizado"/>
    <s v="4-Baja"/>
    <s v="Baja"/>
    <x v="0"/>
    <s v="TELEFONICA EMPRESAS DE CHILE SA"/>
    <s v="RONDA TOMA DE TEMPERATURAS SALAS TIC"/>
    <s v="03/12/2023 16:50:36"/>
    <s v="03/12/2023 16:51:23"/>
    <x v="0"/>
    <s v="CDP ANTIGUO 1"/>
    <s v="CDP ANTIGUO 2"/>
    <s v="03/12/2023 18:37:05"/>
    <s v="03/12/2023 23:50:00"/>
    <m/>
    <s v="RONDA REALIZADA"/>
    <d v="1899-12-30T00:00:00"/>
    <d v="1899-12-30T00:00:00"/>
    <d v="1899-12-30T00:00:00"/>
    <s v=""/>
    <s v="Cumplido"/>
    <m/>
    <m/>
    <m/>
    <m/>
    <m/>
    <d v="2023-11-03T00:00:00"/>
    <x v="0"/>
    <x v="0"/>
    <x v="0"/>
    <x v="0"/>
    <x v="0"/>
  </r>
  <r>
    <s v="INC000002478671"/>
    <s v="VPN IP - MPLS"/>
    <x v="2"/>
    <s v="GESTION HD"/>
    <s v="LUIS RODRIGO ACEVEDO COLLIPAL"/>
    <s v="frp_spevel"/>
    <s v="3-Moderado/Limitado"/>
    <s v="3-Medio"/>
    <s v="Media"/>
    <x v="1"/>
    <s v="PALUMBO S.A."/>
    <s v="HD/INCONVENIENTE CON VPN"/>
    <s v="03/12/2023 17:36:06"/>
    <s v="03/12/2023 17:41:28"/>
    <x v="0"/>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x v="0"/>
    <x v="0"/>
    <x v="0"/>
    <x v="0"/>
    <x v="0"/>
  </r>
  <r>
    <s v="INC000002478709"/>
    <s v="RED INTERNA"/>
    <x v="0"/>
    <s v="APQ ACCESOS"/>
    <s v="CRISTOPHER MALDONADO ROMERO"/>
    <s v="tct_cmaldo"/>
    <s v="4-Menor/Localizado"/>
    <s v="4-Baja"/>
    <s v="Baja"/>
    <x v="0"/>
    <s v="TELEFONICA EMPRESAS DE CHILE SA"/>
    <s v="RONDA TOMA DE TEMPERATURAS SALAS TIC"/>
    <s v="03/12/2023 19:39:38"/>
    <s v="03/12/2023 19:40:58"/>
    <x v="0"/>
    <s v="CDP ANTIGUO 1"/>
    <s v="CDP ANTIGUO 2"/>
    <s v="03/12/2023 20:00:37"/>
    <s v="03/12/2023 23:50:00"/>
    <m/>
    <s v="RONDA REALIZADA"/>
    <d v="1899-12-30T00:00:00"/>
    <d v="1899-12-30T00:00:00"/>
    <d v="1899-12-30T00:00:00"/>
    <s v=""/>
    <s v="Cumplido"/>
    <m/>
    <m/>
    <m/>
    <m/>
    <m/>
    <d v="2023-11-03T00:00:00"/>
    <x v="0"/>
    <x v="0"/>
    <x v="0"/>
    <x v="0"/>
    <x v="0"/>
  </r>
  <r>
    <s v="INC000002478711"/>
    <s v="RED INTERNA"/>
    <x v="0"/>
    <s v="APQ ACCESOS"/>
    <s v="CRISTOPHER MALDONADO ROMERO"/>
    <s v="tct_cmaldo"/>
    <s v="4-Menor/Localizado"/>
    <s v="4-Baja"/>
    <s v="Baja"/>
    <x v="0"/>
    <s v="TELEFONICA EMPRESAS DE CHILE SA"/>
    <s v="RONDA TOMA DE TEMPERATURAS SALAS TIC"/>
    <s v="03/12/2023 19:43:21"/>
    <s v="03/12/2023 19:44:08"/>
    <x v="0"/>
    <s v="CDP ANTIGUO 1"/>
    <s v="CDP ANTIGUO 2"/>
    <s v="03/12/2023 20:07:35"/>
    <s v="03/12/2023 23:50:00"/>
    <m/>
    <s v="RONDA REALIZADA"/>
    <d v="1899-12-30T00:00:00"/>
    <d v="1899-12-30T00:00:00"/>
    <d v="1899-12-30T00:00:00"/>
    <s v=""/>
    <s v="Cumplido"/>
    <m/>
    <m/>
    <m/>
    <m/>
    <m/>
    <d v="2023-11-03T00:00:00"/>
    <x v="0"/>
    <x v="0"/>
    <x v="0"/>
    <x v="0"/>
    <x v="0"/>
  </r>
  <r>
    <s v="INC000002478768"/>
    <s v="HOUSING"/>
    <x v="6"/>
    <s v="APQ ACCESOS"/>
    <s v="EDUARDO A NUÑEZ LAMOZA"/>
    <s v="tct_edunul"/>
    <s v="4-Menor/Localizado"/>
    <s v="4-Baja"/>
    <s v="Baja"/>
    <x v="0"/>
    <s v="TELEFONICA CYBERSECURITY TECH CHILE SPA"/>
    <s v="TOMA DE TEMPERATURAS"/>
    <s v="04/12/2023 5:49:21"/>
    <s v="04/12/2023 5:50:12"/>
    <x v="0"/>
    <s v="TI"/>
    <s v="CLIMA"/>
    <s v="04/12/2023 5:50:30"/>
    <s v="04/12/2023 23:50:00"/>
    <s v="TOMA DE TEMPERATURAS"/>
    <s v="RONDA REALIZADA"/>
    <d v="1899-12-30T00:00:00"/>
    <d v="1899-12-30T00:00:00"/>
    <d v="1899-12-30T00:00:00"/>
    <s v=""/>
    <s v="Cumplido"/>
    <m/>
    <m/>
    <m/>
    <m/>
    <m/>
    <d v="2023-11-03T00:00:00"/>
    <x v="0"/>
    <x v="0"/>
    <x v="0"/>
    <x v="0"/>
    <x v="0"/>
  </r>
  <r>
    <s v="INC000002478770"/>
    <s v="HOUSING"/>
    <x v="6"/>
    <s v="APQ ACCESOS"/>
    <s v="EDUARDO A NUÑEZ LAMOZA"/>
    <s v="tct_edunul"/>
    <s v="4-Menor/Localizado"/>
    <s v="4-Baja"/>
    <s v="Baja"/>
    <x v="0"/>
    <s v="TELEFONICA CYBERSECURITY TECH CHILE SPA"/>
    <s v="TOMA DE TEMPERATURAS"/>
    <s v="04/12/2023 5:50:43"/>
    <s v="04/12/2023 5:51:39"/>
    <x v="0"/>
    <s v="TI"/>
    <s v="CLIMA"/>
    <s v="04/12/2023 5:52:00"/>
    <s v="04/12/2023 23:50:00"/>
    <s v="TOMA DE TEMPERATURAS"/>
    <s v="RONDA REALIZADA"/>
    <d v="1899-12-30T00:00:00"/>
    <d v="1899-12-30T00:00:00"/>
    <d v="1899-12-30T00:00:00"/>
    <s v=""/>
    <s v="Cumplido"/>
    <m/>
    <m/>
    <m/>
    <m/>
    <m/>
    <d v="2023-11-07T00:00:00"/>
    <x v="0"/>
    <x v="0"/>
    <x v="0"/>
    <x v="0"/>
    <x v="0"/>
  </r>
  <r>
    <s v="INC000002478772"/>
    <s v="HOUSING"/>
    <x v="6"/>
    <s v="APQ ACCESOS"/>
    <s v="EDUARDO A NUÑEZ LAMOZA"/>
    <s v="tct_edunul"/>
    <s v="4-Menor/Localizado"/>
    <s v="4-Baja"/>
    <s v="Baja"/>
    <x v="0"/>
    <s v="TELEFONICA CYBERSECURITY TECH CHILE SPA"/>
    <s v="TOMA DE TEMPERATURAS"/>
    <s v="04/12/2023 5:52:14"/>
    <s v="04/12/2023 5:53:22"/>
    <x v="0"/>
    <s v="TI"/>
    <s v="CLIMA"/>
    <s v="04/12/2023 5:53:42"/>
    <s v="04/12/2023 23:50:00"/>
    <s v="TOMA DE TEMPERATURAS"/>
    <s v="RONDA REALIZADA"/>
    <d v="1899-12-30T00:00:00"/>
    <d v="1899-12-30T00:00:00"/>
    <d v="1899-12-30T00:00:00"/>
    <s v=""/>
    <s v="Cumplido"/>
    <m/>
    <m/>
    <m/>
    <m/>
    <m/>
    <d v="2023-11-07T00:00:00"/>
    <x v="0"/>
    <x v="0"/>
    <x v="0"/>
    <x v="0"/>
    <x v="0"/>
  </r>
  <r>
    <s v="INC000002478774"/>
    <s v="HOUSING"/>
    <x v="6"/>
    <s v="APQ ACCESOS"/>
    <s v="EDUARDO A NUÑEZ LAMOZA"/>
    <s v="tct_edunul"/>
    <s v="4-Menor/Localizado"/>
    <s v="4-Baja"/>
    <s v="Baja"/>
    <x v="0"/>
    <s v="TELEFONICA CYBERSECURITY TECH CHILE SPA"/>
    <s v="RONDA SALAS TECNICAS"/>
    <s v="04/12/2023 5:53:55"/>
    <s v="04/12/2023 5:54:59"/>
    <x v="0"/>
    <s v="TI"/>
    <s v="INFRAESTRUCTURA"/>
    <s v="04/12/2023 5:55:17"/>
    <s v="04/12/2023 23:50:00"/>
    <s v="REVISION DE SALAS Y RACK"/>
    <s v="RONDA REALIZADA"/>
    <d v="1899-12-30T00:00:00"/>
    <d v="1899-12-30T00:00:00"/>
    <d v="1899-12-30T00:00:00"/>
    <s v=""/>
    <s v="Cumplido"/>
    <m/>
    <m/>
    <m/>
    <m/>
    <m/>
    <d v="2023-11-03T00:00:00"/>
    <x v="0"/>
    <x v="0"/>
    <x v="0"/>
    <x v="0"/>
    <x v="0"/>
  </r>
  <r>
    <s v="INC000002478776"/>
    <s v="HOUSING"/>
    <x v="6"/>
    <s v="APQ ACCESOS"/>
    <s v="EDUARDO A NUÑEZ LAMOZA"/>
    <s v="tct_edunul"/>
    <s v="4-Menor/Localizado"/>
    <s v="4-Baja"/>
    <s v="Baja"/>
    <x v="0"/>
    <s v="TELEFONICA CYBERSECURITY TECH CHILE SPA"/>
    <s v="RONDA SALAS TECNICAS"/>
    <s v="04/12/2023 5:55:32"/>
    <s v="04/12/2023 5:56:40"/>
    <x v="0"/>
    <s v="TI"/>
    <s v="INFRAESTRUCTURA"/>
    <s v="04/12/2023 5:57:01"/>
    <s v="04/12/2023 23:50:00"/>
    <s v="REVISION DE SALAS Y RACK"/>
    <s v="RONDA REALIZADA"/>
    <d v="1899-12-30T00:00:00"/>
    <d v="1899-12-30T00:00:00"/>
    <d v="1899-12-30T00:00:00"/>
    <s v=""/>
    <s v="Cumplido"/>
    <m/>
    <m/>
    <m/>
    <m/>
    <m/>
    <d v="2023-11-03T00:00:00"/>
    <x v="0"/>
    <x v="0"/>
    <x v="0"/>
    <x v="0"/>
    <x v="0"/>
  </r>
  <r>
    <s v="INC000002478778"/>
    <s v="HOUSING"/>
    <x v="6"/>
    <s v="APQ ACCESOS"/>
    <s v="EDUARDO A NUÑEZ LAMOZA"/>
    <s v="tct_edunul"/>
    <s v="4-Menor/Localizado"/>
    <s v="4-Baja"/>
    <s v="Baja"/>
    <x v="0"/>
    <s v="TELEFONICA CYBERSECURITY TECH CHILE SPA"/>
    <s v="RONDA SALAS TECNICAS"/>
    <s v="04/12/2023 5:57:16"/>
    <s v="04/12/2023 5:58:12"/>
    <x v="0"/>
    <s v="TI"/>
    <s v="INFRAESTRUCTURA"/>
    <s v="04/12/2023 5:58:29"/>
    <s v="04/12/2023 23:50:00"/>
    <s v="REVISION DE SALAS Y RACK"/>
    <s v="RONDA REALIZADA"/>
    <d v="1899-12-30T00:00:00"/>
    <d v="1899-12-30T00:00:00"/>
    <d v="1899-12-30T00:00:00"/>
    <s v=""/>
    <s v="Cumplido"/>
    <m/>
    <m/>
    <m/>
    <m/>
    <m/>
    <d v="2023-11-06T00:00:00"/>
    <x v="0"/>
    <x v="0"/>
    <x v="0"/>
    <x v="0"/>
    <x v="0"/>
  </r>
  <r>
    <s v="INC000002478786"/>
    <s v="HOUSING"/>
    <x v="15"/>
    <s v="APQ ACCESOS"/>
    <s v="LUIS O MORALES ARENAS"/>
    <s v="tct_luimoa"/>
    <s v="4-Menor/Localizado"/>
    <s v="4-Baja"/>
    <s v="Baja"/>
    <x v="0"/>
    <s v="TELEFONICA EMPRESAS DE CHILE SA"/>
    <s v="SE GENERA TICKET DE SUPERVISION PARA CLIENTE DXC"/>
    <s v="04/12/2023 6:41:58"/>
    <s v="04/12/2023 6:43:18"/>
    <x v="0"/>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x v="0"/>
    <x v="0"/>
    <x v="0"/>
    <x v="0"/>
    <x v="0"/>
  </r>
  <r>
    <s v="INC000002478788"/>
    <s v="HOUSING"/>
    <x v="15"/>
    <s v="APQ ACCESOS"/>
    <s v="LUIS O MORALES ARENAS"/>
    <s v="tct_luimoa"/>
    <s v="4-Menor/Localizado"/>
    <s v="4-Baja"/>
    <s v="Baja"/>
    <x v="0"/>
    <s v="TELEFONICA EMPRESAS DE CHILE SA"/>
    <s v="SE GENERA TICKET POR REVISION Y TOMA DE ALARMA DE CLIENTES"/>
    <s v="04/12/2023 6:45:04"/>
    <s v="04/12/2023 6:46:20"/>
    <x v="0"/>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x v="0"/>
    <x v="0"/>
    <x v="0"/>
    <x v="0"/>
    <x v="0"/>
  </r>
  <r>
    <s v="INC000002478802"/>
    <s v="INFRAESTRUCTURA DC"/>
    <x v="15"/>
    <s v="APQ ACCESOS"/>
    <s v="PABLO A MALDONADO FLORES"/>
    <s v="tct_pabmaf"/>
    <s v="2-Significativo/Amplio"/>
    <s v="2-Alta"/>
    <s v="Alta"/>
    <x v="0"/>
    <s v="TELEFONICA CYBERSECURITY TECH CHILE SPA"/>
    <s v="REALIZAR RONDA Y REVISION DE SALAS TECNICAS"/>
    <s v="04/12/2023 9:01:33"/>
    <s v="04/12/2023 9:01:48"/>
    <x v="0"/>
    <s v="CDP ANTIGUO 1"/>
    <s v="CDP ANTIGUO 2"/>
    <s v="04/12/2023 12:12:49"/>
    <s v="04/12/2023 23:50:00"/>
    <s v="REALIZAR RONDA Y REVISION DE SALAS TECNICAS"/>
    <s v="RONDAS OK"/>
    <d v="1899-12-30T03:10:34"/>
    <d v="1899-12-30T03:11:16"/>
    <d v="1899-12-30T00:00:42"/>
    <s v=""/>
    <s v="Cumplido"/>
    <m/>
    <m/>
    <m/>
    <m/>
    <m/>
    <d v="2023-11-06T00:00:00"/>
    <x v="0"/>
    <x v="0"/>
    <x v="0"/>
    <x v="0"/>
    <x v="0"/>
  </r>
  <r>
    <s v="INC000002478867"/>
    <s v="TICKET-INTELIGENTE"/>
    <x v="4"/>
    <s v="GESTION TI"/>
    <s v="ALEJANDRO ACEVEDO VALENZUELA"/>
    <s v="USR_TSIGHT"/>
    <s v="1-Extenso/Generalizado"/>
    <s v="4-Baja"/>
    <s v="Baja"/>
    <x v="1"/>
    <s v="COMERCIAL E IMPORTADORA AUDIOMUSICA SPA"/>
    <s v="ciausp01 - sapbo2_audiomusica_com TICKET AUTOMATICO"/>
    <s v="03/12/2023 21:26:36"/>
    <s v="03/12/2023 21:26:36"/>
    <x v="0"/>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x v="0"/>
    <x v="0"/>
    <x v="0"/>
    <x v="0"/>
    <x v="0"/>
  </r>
  <r>
    <s v="INC000002479087"/>
    <s v="SAP"/>
    <x v="17"/>
    <s v="CLOUD SAP HANA"/>
    <s v="NICOLAS A SAAVEDRA EGUILUZ"/>
    <s v="tct_nsaave"/>
    <s v="4-Menor/Localizado"/>
    <s v="4-Baja"/>
    <s v="Baja"/>
    <x v="0"/>
    <s v="TELEFONICA EMPRESAS DE CHILE SA"/>
    <s v="Checklist Diario Clientes 04.12.23"/>
    <s v="04/12/2023 8:09:08"/>
    <s v="04/12/2023 8:12:43"/>
    <x v="0"/>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x v="0"/>
    <x v="0"/>
    <x v="0"/>
    <x v="0"/>
    <x v="0"/>
  </r>
  <r>
    <s v="INC000002479097"/>
    <s v="TICKET-INTELIGENTE"/>
    <x v="4"/>
    <s v="GESTION TI"/>
    <s v="SEBASTIAN I ACUÑA GUZMAN"/>
    <s v="USR_TSIGHT"/>
    <s v="1-Extenso/Generalizado"/>
    <s v="4-Baja"/>
    <s v="Baja"/>
    <x v="1"/>
    <s v="TELEFONICA EMPRESAS DE CHILE SA"/>
    <s v="wocu_metrics TICKET AUTOMATICO"/>
    <s v="04/12/2023 8:14:26"/>
    <s v="04/12/2023 8:14:26"/>
    <x v="0"/>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x v="0"/>
    <x v="0"/>
    <x v="0"/>
    <x v="0"/>
    <x v="0"/>
  </r>
  <r>
    <s v="INC000002479205"/>
    <s v="INFRAESTRUCTURA DC"/>
    <x v="15"/>
    <s v="APQ ACCESOS"/>
    <s v="PABLO A MALDONADO FLORES"/>
    <s v="tct_pabmaf"/>
    <s v="2-Significativo/Amplio"/>
    <s v="2-Alta"/>
    <s v="Alta"/>
    <x v="0"/>
    <s v="TELEFONICA CYBERSECURITY TECH CHILE SPA"/>
    <s v="REALIZAR TOMA DE ALARMAS DE CLIENTE SALA BLANCA 502"/>
    <s v="04/12/2023 9:04:52"/>
    <s v="04/12/2023 9:05:42"/>
    <x v="0"/>
    <s v="CDP ANTIGUO 1"/>
    <s v="CDP ANTIGUO 2"/>
    <s v="04/12/2023 12:12:03"/>
    <s v="04/12/2023 23:50:00"/>
    <s v="REALIZAR TOMA DE ALARMAS DE CLIENTE SALA BLANCA 502"/>
    <s v="ALARMAS OK"/>
    <d v="1899-12-30T03:04:59"/>
    <d v="1899-12-30T03:07:11"/>
    <d v="1899-12-30T00:02:12"/>
    <s v=""/>
    <s v="Cumplido"/>
    <m/>
    <m/>
    <m/>
    <m/>
    <m/>
    <d v="2023-11-03T00:00:00"/>
    <x v="0"/>
    <x v="0"/>
    <x v="0"/>
    <x v="0"/>
    <x v="0"/>
  </r>
  <r>
    <s v="INC000002479261"/>
    <s v="HOUSING"/>
    <x v="16"/>
    <s v="BELIEVE"/>
    <s v="FERNEY D GARZON PEÑA"/>
    <s v="frp_fbalab"/>
    <s v="3-Moderado/Limitado"/>
    <s v="3-Medio"/>
    <s v="Media"/>
    <x v="0"/>
    <s v="TELEFONICA EMPRESAS DE CHILE SA"/>
    <s v="GESTION DATACENTER/ ACCESOS / TELEFONICA EMPRESAS DE CHILE SA"/>
    <s v="04/12/2023 11:16:39"/>
    <s v="04/12/2023 11:21:12"/>
    <x v="0"/>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x v="0"/>
    <x v="0"/>
    <x v="0"/>
    <x v="0"/>
    <x v="0"/>
  </r>
  <r>
    <s v="INC000002479262"/>
    <s v="HOUSING"/>
    <x v="16"/>
    <s v="BELIEVE"/>
    <s v="FERNEY D GARZON PEÑA"/>
    <s v="frp_fbalab"/>
    <s v="3-Moderado/Limitado"/>
    <s v="3-Medio"/>
    <s v="Media"/>
    <x v="0"/>
    <s v="TELEFONICA EMPRESAS DE CHILE SA"/>
    <s v="GESTION DATACENTER/ ACCESOS / TELEFONICA EMPRESAS DE CHILE SA"/>
    <s v="04/12/2023 11:18:03"/>
    <s v="04/12/2023 11:21:13"/>
    <x v="0"/>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x v="0"/>
    <x v="0"/>
    <x v="0"/>
    <x v="0"/>
    <x v="0"/>
  </r>
  <r>
    <s v="INC000002479281"/>
    <s v="HOUSING"/>
    <x v="14"/>
    <s v="BELIEVE"/>
    <s v="CRISTOPHER MALDONADO ROMERO"/>
    <s v="frp_pcamay"/>
    <s v="3-Moderado/Limitado"/>
    <s v="3-Medio"/>
    <s v="Media"/>
    <x v="1"/>
    <s v="BANCO SANTANDER CHILE"/>
    <s v="GESTION DATACENTER/ ACCESOS /BANCO SANTANDER CHILE"/>
    <s v="04/12/2023 12:13:40"/>
    <s v="04/12/2023 12:13:58"/>
    <x v="0"/>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x v="0"/>
    <x v="0"/>
    <x v="0"/>
    <x v="0"/>
    <x v="0"/>
  </r>
  <r>
    <s v="INC000002479288"/>
    <s v="HOUSING"/>
    <x v="19"/>
    <s v="BELIEVE"/>
    <s v="SEBASTIAN A JARA VIDAL"/>
    <s v="frp_fbalab"/>
    <s v="3-Moderado/Limitado"/>
    <s v="3-Medio"/>
    <s v="Media"/>
    <x v="0"/>
    <s v="CELULOSA ARAUCO Y CONSTITUCION S A"/>
    <s v="GESTION DATACENTER/ ACCESOS / CELULOSA ARAUCO Y CONSTITUCION S A"/>
    <s v="04/12/2023 12:12:31"/>
    <s v="04/12/2023 12:13:31"/>
    <x v="0"/>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x v="0"/>
    <x v="0"/>
    <x v="0"/>
    <x v="0"/>
    <x v="0"/>
  </r>
  <r>
    <s v="INC000002479294"/>
    <s v="HOUSING"/>
    <x v="19"/>
    <s v="BELIEVE"/>
    <s v="SEBASTIAN A JARA VIDAL"/>
    <s v="frp_pcamay"/>
    <s v="3-Moderado/Limitado"/>
    <s v="3-Medio"/>
    <s v="Media"/>
    <x v="0"/>
    <s v="EQUIPOS ELECTRONICOS Y COMPUTACION SA"/>
    <s v="GESTION DATACENTER/ ACCESOS /EQUIPOS ELECTRONICOS Y COMPUTACION SA"/>
    <s v="04/12/2023 12:24:37"/>
    <s v="04/12/2023 12:24:51"/>
    <x v="0"/>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x v="0"/>
    <x v="0"/>
    <x v="0"/>
    <x v="0"/>
    <x v="0"/>
  </r>
  <r>
    <s v="INC000002479309"/>
    <s v="VPN IP - MPLS"/>
    <x v="9"/>
    <s v="GESTION HD"/>
    <s v="SEBASTIAN VILLENA"/>
    <s v="frp_jciert"/>
    <s v="4-Menor/Localizado"/>
    <s v="4-Baja"/>
    <s v="Baja"/>
    <x v="0"/>
    <s v="TELEFONICA EMPRESAS DE CHILE SA"/>
    <s v="REQ / Evidencias de Respaldo de Base de Datos del Servidor CL-V-BD02"/>
    <s v="04/12/2023 9:53:24"/>
    <s v="04/12/2023 9:56:20"/>
    <x v="0"/>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x v="1"/>
    <x v="1"/>
    <x v="0"/>
    <x v="0"/>
    <x v="0"/>
  </r>
  <r>
    <s v="INC000002479355"/>
    <s v="TICKET-INTELIGENTE"/>
    <x v="4"/>
    <s v="GESTION TI"/>
    <s v="ALEJANDRO ACEVEDO VALENZUELA"/>
    <s v="USR_TSIGHT"/>
    <s v="1-Extenso/Generalizado"/>
    <s v="4-Baja"/>
    <s v="Baja"/>
    <x v="1"/>
    <s v="JANSSEN S.A."/>
    <s v="janssen01 - sap-bo-win12 TICKET AUTOMATICO"/>
    <s v="04/12/2023 10:22:37"/>
    <s v="04/12/2023 10:22:37"/>
    <x v="0"/>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x v="1"/>
    <x v="1"/>
    <x v="0"/>
    <x v="0"/>
    <x v="0"/>
  </r>
  <r>
    <s v="INC000002479369"/>
    <s v="VPN IP - MPLS"/>
    <x v="13"/>
    <s v="BELIEVE"/>
    <s v="JOSE A SANTIS SERRANO"/>
    <s v="frp_fpetro"/>
    <s v="3-Moderado/Limitado"/>
    <s v="3-Medio"/>
    <s v="Media"/>
    <x v="0"/>
    <s v="BVS GROUP SPA"/>
    <s v="REQ/IP Maquina VDC y agregar usuario autorizado // BVS group"/>
    <s v="04/12/2023 10:30:55"/>
    <s v="04/12/2023 10:37:27"/>
    <x v="0"/>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x v="1"/>
    <x v="0"/>
    <x v="0"/>
    <x v="1"/>
    <x v="0"/>
  </r>
  <r>
    <s v="INC000002479384"/>
    <s v="HOUSING"/>
    <x v="14"/>
    <s v="BELIEVE"/>
    <s v="CRISTOPHER MALDONADO ROMERO"/>
    <s v="frp_dvital"/>
    <s v="3-Moderado/Limitado"/>
    <s v="3-Medio"/>
    <s v="Media"/>
    <x v="0"/>
    <s v="TELEFONICA EMPRESAS DE CHILE SA"/>
    <s v="GESTION DATACENTER/ ACCESOS /  REDBANK"/>
    <s v="04/12/2023 10:56:18"/>
    <s v="04/12/2023 10:59:38"/>
    <x v="0"/>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x v="0"/>
    <x v="0"/>
    <x v="0"/>
    <x v="0"/>
    <x v="0"/>
  </r>
  <r>
    <s v="INC000002479387"/>
    <s v="TICKET-INTELIGENTE"/>
    <x v="3"/>
    <s v="GESTION TI"/>
    <s v="GUSTAVO AVILA VERA"/>
    <s v="USR_TSIGHT"/>
    <s v="1-Extenso/Generalizado"/>
    <s v="4-Baja"/>
    <s v="Baja"/>
    <x v="1"/>
    <s v="TELEFONICA CYBERSECURITY TECH CHILE SPA"/>
    <s v="tctcsp01 - soc-splunk-i-01 TICKET AUTOMATICO"/>
    <s v="04/12/2023 10:38:43"/>
    <s v="04/12/2023 10:38:43"/>
    <x v="0"/>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x v="1"/>
    <x v="1"/>
    <x v="0"/>
    <x v="0"/>
    <x v="0"/>
  </r>
  <r>
    <s v="INC000002479482"/>
    <s v="VPN IP - MPLS"/>
    <x v="3"/>
    <s v="GESTION CALL CENTER"/>
    <s v="SEBASTIAN I ACUÑA GUZMAN"/>
    <s v="frp_mdomin"/>
    <s v="4-Menor/Localizado"/>
    <s v="4-Baja"/>
    <s v="Baja"/>
    <x v="0"/>
    <s v="AUTO REPUESTOS LOS HEROES LIMITADA"/>
    <s v="FRONT CTC/CALL CENTER/ CONFIGURAR DNS"/>
    <s v="04/12/2023 13:19:56"/>
    <s v="04/12/2023 13:21:03"/>
    <x v="0"/>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x v="1"/>
    <x v="1"/>
    <x v="0"/>
    <x v="0"/>
    <x v="0"/>
  </r>
  <r>
    <s v="INC000002479551"/>
    <s v="HOUSING"/>
    <x v="7"/>
    <s v="DUOC TICKET PENDIENTES"/>
    <s v="CLAUDIO A GAJARDO GARRIDO"/>
    <s v="frp_joagui"/>
    <s v="3-Moderado/Limitado"/>
    <s v="4-Baja"/>
    <s v="Baja"/>
    <x v="0"/>
    <s v="FUNDACION INSTITUTO PROFESIONAL DUOC UC"/>
    <s v="RQ | DUOC | RE: [DUOC] Baja de cuentas OCI: DUOC-Tenance-Oracle"/>
    <s v="04/12/2023 12:49:11"/>
    <s v="04/12/2023 12:50:30"/>
    <x v="0"/>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x v="1"/>
    <x v="0"/>
    <x v="0"/>
    <x v="0"/>
    <x v="1"/>
  </r>
  <r>
    <s v="INC000002479554"/>
    <s v="VPN IP - MPLS"/>
    <x v="3"/>
    <s v="GESTION HD"/>
    <s v="GUSTAVO AVILA VERA"/>
    <s v="frp_spevel"/>
    <s v="3-Moderado/Limitado"/>
    <s v="3-Medio"/>
    <s v="Media"/>
    <x v="0"/>
    <s v="CENTRAL DE RESTAURANTES ARAMARK LTDA."/>
    <s v="HD/Solicitud de registros DNS dominio aramark.cl - Folio F081160"/>
    <s v="04/12/2023 13:00:22"/>
    <s v="04/12/2023 13:04:37"/>
    <x v="0"/>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x v="1"/>
    <x v="1"/>
    <x v="0"/>
    <x v="0"/>
    <x v="0"/>
  </r>
  <r>
    <s v="INC000002479564"/>
    <s v="VPN IP - MPLS"/>
    <x v="13"/>
    <s v="GESTION HD"/>
    <s v="DEIBY Y SANTOYO MONTEROLA"/>
    <s v="frp_spevel"/>
    <s v="3-Moderado/Limitado"/>
    <s v="3-Medio"/>
    <s v="Media"/>
    <x v="0"/>
    <s v="ILUSTRE MUNICIPALIDAD DE CHILLAN VIEJO"/>
    <s v="HD/Requerimiento TCCT-ATOS-TOD ILUSTRE MUNICIPALIDAD DE CHILLAN VIEJO"/>
    <s v="04/12/2023 13:30:10"/>
    <s v="04/12/2023 13:38:20"/>
    <x v="0"/>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x v="1"/>
    <x v="0"/>
    <x v="1"/>
    <x v="0"/>
    <x v="0"/>
  </r>
  <r>
    <s v="INC000002479620"/>
    <s v="VPN IP - MPLS"/>
    <x v="2"/>
    <s v="GESTION HD"/>
    <s v="LUIS RODRIGO ACEVEDO COLLIPAL"/>
    <s v="frp_jciert"/>
    <s v="4-Menor/Localizado"/>
    <s v="4-Baja"/>
    <s v="Baja"/>
    <x v="0"/>
    <s v="EMPRESA NACIONAL DE CERTIFICACIONES"/>
    <s v="REQ / Agregar accesos a usuario vpn ssl"/>
    <s v="04/12/2023 11:04:21"/>
    <s v="04/12/2023 11:07:03"/>
    <x v="0"/>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x v="1"/>
    <x v="1"/>
    <x v="0"/>
    <x v="0"/>
    <x v="0"/>
  </r>
  <r>
    <s v="INC000002479626"/>
    <s v="VPN IP - MPLS"/>
    <x v="9"/>
    <s v="GESTION HD"/>
    <s v="RODRIGO VÁSQUEZ MUÑOZ"/>
    <s v="frp_fpetro"/>
    <s v="3-Moderado/Limitado"/>
    <s v="3-Medio"/>
    <s v="Media"/>
    <x v="0"/>
    <s v="GASMAR S A"/>
    <s v="REQ/Cliente GASMAR - Servidor GASMARNAS2 IP 10.67.130.2 - Recuperación de archivos"/>
    <s v="04/12/2023 11:06:21"/>
    <s v="04/12/2023 11:12:24"/>
    <x v="0"/>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x v="1"/>
    <x v="1"/>
    <x v="0"/>
    <x v="0"/>
    <x v="0"/>
  </r>
  <r>
    <s v="INC000002479630"/>
    <s v="VPN IP - MPLS"/>
    <x v="3"/>
    <s v="GESTION HD"/>
    <s v="GUSTAVO AVILA VERA"/>
    <s v="frp_jciert"/>
    <s v="4-Menor/Localizado"/>
    <s v="4-Baja"/>
    <s v="Baja"/>
    <x v="0"/>
    <s v="BLUMAR S.A."/>
    <s v="REQ / Claves Root"/>
    <s v="04/12/2023 11:12:58"/>
    <s v="04/12/2023 11:14:53"/>
    <x v="0"/>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x v="1"/>
    <x v="1"/>
    <x v="0"/>
    <x v="0"/>
    <x v="0"/>
  </r>
  <r>
    <s v="INC000002479647"/>
    <s v="VPN IP - MPLS"/>
    <x v="2"/>
    <s v="GESTION HD"/>
    <s v="LUIS A VILLASMIL CASTILLO"/>
    <s v="frp_jciert"/>
    <s v="4-Menor/Localizado"/>
    <s v="4-Baja"/>
    <s v="Baja"/>
    <x v="0"/>
    <s v="TELEFONICA GLOBAL TECHNOLOGY S.A.AGENCIA EN CHILE"/>
    <s v="REQ / Cuentas PAM"/>
    <s v="04/12/2023 11:21:16"/>
    <s v="04/12/2023 11:24:50"/>
    <x v="0"/>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x v="1"/>
    <x v="1"/>
    <x v="0"/>
    <x v="0"/>
    <x v="0"/>
  </r>
  <r>
    <s v="INC000002479688"/>
    <s v="HOUSING"/>
    <x v="16"/>
    <s v="BELIEVE"/>
    <s v="FERNEY D GARZON PEÑA"/>
    <s v="frp_dvital"/>
    <s v="3-Moderado/Limitado"/>
    <s v="3-Medio"/>
    <s v="Media"/>
    <x v="0"/>
    <s v="TELEFONICA EMPRESAS DE CHILE SA"/>
    <s v="GESTION DATACENTER/ ACCESOS /  DXC"/>
    <s v="04/12/2023 11:50:49"/>
    <s v="04/12/2023 12:00:31"/>
    <x v="0"/>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x v="0"/>
    <x v="0"/>
    <x v="0"/>
    <x v="0"/>
    <x v="0"/>
  </r>
  <r>
    <s v="INC000002479716"/>
    <s v="VPN IP - MPLS"/>
    <x v="13"/>
    <s v="GESTION HD"/>
    <s v="ANGEL CASTRO CABRERA"/>
    <s v="frp_jciert"/>
    <s v="4-Menor/Localizado"/>
    <s v="4-Baja"/>
    <s v="Baja"/>
    <x v="0"/>
    <s v="TELEFONICA GLOBAL TECHNOLOGY S.A.AGENCIA EN CHILE"/>
    <s v="REQ / Importar a VDC de CLIENTE TERRASOL vm restauradas"/>
    <s v="04/12/2023 11:55:56"/>
    <s v="04/12/2023 11:57:48"/>
    <x v="0"/>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x v="1"/>
    <x v="1"/>
    <x v="0"/>
    <x v="0"/>
    <x v="0"/>
  </r>
  <r>
    <s v="INC000002479734"/>
    <s v="VPN IP - MPLS"/>
    <x v="4"/>
    <s v="GESTION HD"/>
    <s v="ALEJANDRO ACEVEDO VALENZUELA"/>
    <s v="frp_jciert"/>
    <s v="4-Menor/Localizado"/>
    <s v="4-Baja"/>
    <s v="Baja"/>
    <x v="0"/>
    <s v="TELEFONICA GLOBAL TECHNOLOGY S.A.AGENCIA EN CHILE"/>
    <s v="REQ / GRUPO BEKAERT / ACMA - Revisar servidor Acma-SQL003 10.68.133.182"/>
    <s v="04/12/2023 12:05:56"/>
    <s v="04/12/2023 12:09:06"/>
    <x v="0"/>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x v="1"/>
    <x v="1"/>
    <x v="0"/>
    <x v="0"/>
    <x v="0"/>
  </r>
  <r>
    <s v="INC000002479774"/>
    <s v="VPN IP - MPLS"/>
    <x v="2"/>
    <s v="GESTION HD"/>
    <s v="OSCAR A RAMIREZ SOTO"/>
    <s v="frp_jciert"/>
    <s v="4-Menor/Localizado"/>
    <s v="4-Baja"/>
    <s v="Baja"/>
    <x v="0"/>
    <s v="PALUMBO S.A."/>
    <s v="REQ / Creación usuarios VPN"/>
    <s v="04/12/2023 12:25:59"/>
    <s v="04/12/2023 12:29:17"/>
    <x v="0"/>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x v="0"/>
    <x v="0"/>
    <x v="0"/>
    <x v="0"/>
    <x v="0"/>
  </r>
  <r>
    <s v="INC000002479777"/>
    <s v="VPN IP - MPLS"/>
    <x v="15"/>
    <s v="GESTION HD"/>
    <s v="PABLO A MALDONADO FLORES"/>
    <s v="frp_fpetro"/>
    <s v="3-Moderado/Limitado"/>
    <s v="3-Medio"/>
    <s v="Media"/>
    <x v="0"/>
    <s v="TELEFONICA GLOBAL TECHNOLOGY S.A.AGENCIA EN CHILE"/>
    <s v="REQ/Creación de Folio"/>
    <s v="04/12/2023 12:23:08"/>
    <s v="04/12/2023 12:30:45"/>
    <x v="0"/>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x v="1"/>
    <x v="1"/>
    <x v="0"/>
    <x v="0"/>
    <x v="0"/>
  </r>
  <r>
    <s v="INC000002479807"/>
    <s v="VPN IP - MPLS"/>
    <x v="5"/>
    <s v="BELIEVE"/>
    <s v="JAVIERA A UMAÑA YEVENES"/>
    <s v="frp_pcamay"/>
    <s v="4-Menor/Localizado"/>
    <s v="4-Baja"/>
    <s v="Baja"/>
    <x v="0"/>
    <s v="TELEFONICA CYBERSECURITY TECH CHILE SPA"/>
    <s v="REQ /  SOC / DUDAS SOBRE EL DOMINIO TIC"/>
    <s v="04/12/2023 13:08:40"/>
    <s v="04/12/2023 13:08:46"/>
    <x v="0"/>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x v="1"/>
    <x v="1"/>
    <x v="0"/>
    <x v="0"/>
    <x v="0"/>
  </r>
  <r>
    <s v="INC000002479860"/>
    <s v="HOUSING"/>
    <x v="15"/>
    <s v="APQ ACCESOS"/>
    <s v="ESTEBAN O BUSTOS CORNEJO"/>
    <s v="tct_ebusto"/>
    <s v="4-Menor/Localizado"/>
    <s v="4-Baja"/>
    <s v="Baja"/>
    <x v="0"/>
    <s v="TELEFONICA EMPRESAS DE CHILE SA"/>
    <s v="SUPERVISION GTD"/>
    <s v="04/12/2023 15:32:59"/>
    <s v="04/12/2023 15:34:19"/>
    <x v="0"/>
    <s v="CDP ANTIGUO 1"/>
    <s v="CDP ANTIGUO 2"/>
    <s v="04/12/2023 15:35:47"/>
    <s v="04/12/2023 23:50:00"/>
    <s v="SUPERVISION GTD"/>
    <s v="SUPERVISION CRQ/OK"/>
    <d v="1899-12-30T00:01:28"/>
    <d v="1899-12-30T00:02:48"/>
    <d v="1899-12-30T00:01:20"/>
    <s v=""/>
    <s v="Cumplido"/>
    <m/>
    <m/>
    <m/>
    <m/>
    <m/>
    <d v="2023-11-03T00:00:00"/>
    <x v="0"/>
    <x v="0"/>
    <x v="0"/>
    <x v="0"/>
    <x v="0"/>
  </r>
  <r>
    <s v="INC000002479866"/>
    <s v="INFRAESTRUCTURA DC"/>
    <x v="8"/>
    <s v="APQ ACCESOS"/>
    <s v="JONATHAN A MARQUEZ ASTENGO"/>
    <s v="tct_jmarqu"/>
    <s v="4-Menor/Localizado"/>
    <s v="4-Baja"/>
    <s v="Baja"/>
    <x v="0"/>
    <s v="TELEFONICA CYBERSECURITY TECH CHILE SPA"/>
    <s v="SUPERVISION CHILENA CONSOLIDADA/CRQ 79132"/>
    <s v="04/12/2023 16:05:24"/>
    <s v="04/12/2023 16:06:49"/>
    <x v="0"/>
    <s v="CDP ANTIGUO 1"/>
    <s v="CDP ANTIGUO 2"/>
    <s v="04/12/2023 16:08:44"/>
    <s v="04/12/2023 23:50:00"/>
    <s v="SUPERVISAR CRUZADA"/>
    <s v="SUPERVISION/CRQ OK"/>
    <d v="1899-12-30T00:00:00"/>
    <d v="1899-12-30T00:00:00"/>
    <d v="1899-12-30T00:00:00"/>
    <s v=""/>
    <s v="Cumplido"/>
    <m/>
    <m/>
    <m/>
    <m/>
    <m/>
    <d v="2023-11-03T00:00:00"/>
    <x v="0"/>
    <x v="0"/>
    <x v="0"/>
    <x v="0"/>
    <x v="0"/>
  </r>
  <r>
    <s v="INC000002479867"/>
    <s v="HOUSING"/>
    <x v="15"/>
    <s v="APQ ACCESOS"/>
    <s v="ESTEBAN O BUSTOS CORNEJO"/>
    <s v="tct_ebusto"/>
    <s v="2-Significativo/Amplio"/>
    <s v="2-Alta"/>
    <s v="Alta"/>
    <x v="0"/>
    <s v="TELEFONICA EMPRESAS DE CHILE SA"/>
    <s v="SUPERVISION INCIDENTE HUAWEI"/>
    <s v="04/12/2023 16:05:36"/>
    <s v="04/12/2023 16:07:01"/>
    <x v="0"/>
    <s v="CDP ANTIGUO 1"/>
    <s v="CDP ANTIGUO 2"/>
    <s v="04/12/2023 18:19:37"/>
    <s v="04/12/2023 23:50:00"/>
    <s v="SUPERVISION INCIDENTE HUAWEI"/>
    <s v="INCIDENCIA NO RESTABLECIDA"/>
    <d v="1899-12-30T02:12:36"/>
    <d v="1899-12-30T02:14:01"/>
    <d v="1899-12-30T00:01:25"/>
    <s v=""/>
    <s v="Cumplido"/>
    <m/>
    <m/>
    <m/>
    <m/>
    <m/>
    <d v="2023-11-03T00:00:00"/>
    <x v="0"/>
    <x v="0"/>
    <x v="0"/>
    <x v="0"/>
    <x v="0"/>
  </r>
  <r>
    <s v="INC000002479870"/>
    <s v="SEGURIDAD"/>
    <x v="9"/>
    <s v="SSO"/>
    <s v="RODRIGO VÁSQUEZ MUÑOZ"/>
    <s v="tct_didala"/>
    <s v="2-Significativo/Amplio"/>
    <s v="2-Alta"/>
    <s v="Alta"/>
    <x v="0"/>
    <s v="TELEFONICA CYBERSECURITY TECH CHILE SPA"/>
    <s v="Realización Respaldo Maquinas Zabbix Paine"/>
    <s v="04/12/2023 16:08:14"/>
    <s v="04/12/2023 16:09:04"/>
    <x v="0"/>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x v="0"/>
    <x v="0"/>
    <x v="0"/>
    <x v="0"/>
    <x v="0"/>
  </r>
  <r>
    <s v="INC000002479878"/>
    <s v="RED INTERNA"/>
    <x v="0"/>
    <s v="APQ ACCESOS"/>
    <s v="CRISTOPHER MALDONADO ROMERO"/>
    <s v="tct_cmaldo"/>
    <s v="4-Menor/Localizado"/>
    <s v="4-Baja"/>
    <s v="Baja"/>
    <x v="0"/>
    <s v="TELEFONICA EMPRESAS DE CHILE SA"/>
    <s v="RONDA TOMA DE TEMPERATURAS SALAS TIC"/>
    <s v="04/12/2023 16:36:49"/>
    <s v="04/12/2023 16:37:51"/>
    <x v="0"/>
    <s v="CDP ANTIGUO 1"/>
    <s v="CDP ANTIGUO 2"/>
    <s v="04/12/2023 17:00:39"/>
    <s v="04/12/2023 23:50:00"/>
    <m/>
    <s v="RONDA REALIZADA"/>
    <d v="1899-12-30T00:00:00"/>
    <d v="1899-12-30T00:00:00"/>
    <d v="1899-12-30T00:00:00"/>
    <s v=""/>
    <s v="Cumplido"/>
    <m/>
    <m/>
    <m/>
    <m/>
    <m/>
    <d v="2023-11-03T00:00:00"/>
    <x v="0"/>
    <x v="0"/>
    <x v="0"/>
    <x v="0"/>
    <x v="0"/>
  </r>
  <r>
    <s v="INC000002479892"/>
    <s v="HOUSING"/>
    <x v="14"/>
    <s v="BELIEVE"/>
    <s v="CRISTOPHER MALDONADO ROMERO"/>
    <s v="frp_fbalab"/>
    <s v="3-Moderado/Limitado"/>
    <s v="3-Medio"/>
    <s v="Media"/>
    <x v="0"/>
    <s v="FORUM SERVICIOS FINANCIEROS SA"/>
    <s v="GESTION DATACENTER/ ACCESOS / FORUM SERVICIOS FINANCIEROS SA"/>
    <s v="04/12/2023 17:38:02"/>
    <s v="04/12/2023 17:39:13"/>
    <x v="0"/>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x v="0"/>
    <x v="0"/>
    <x v="0"/>
    <x v="0"/>
    <x v="0"/>
  </r>
  <r>
    <s v="INC000002479902"/>
    <s v="HOUSING"/>
    <x v="16"/>
    <s v="BELIEVE"/>
    <s v="PABLO A MALDONADO FLORES"/>
    <s v="frp_fbalab"/>
    <s v="3-Moderado/Limitado"/>
    <s v="3-Medio"/>
    <s v="Media"/>
    <x v="0"/>
    <s v="TELEFONICA EMPRESAS DE CHILE SA"/>
    <s v="GESTION DATACENTER/ ACCESOS / TELEFONICA EMPRESAS DE CHILE SA"/>
    <s v="04/12/2023 18:04:13"/>
    <s v="04/12/2023 18:06:12"/>
    <x v="0"/>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x v="0"/>
    <x v="0"/>
    <x v="0"/>
    <x v="0"/>
    <x v="0"/>
  </r>
  <r>
    <s v="INC000002479904"/>
    <s v="HOUSING"/>
    <x v="14"/>
    <s v="BELIEVE"/>
    <s v="CRISTOPHER MALDONADO ROMERO"/>
    <s v="frp_fbalab"/>
    <s v="3-Moderado/Limitado"/>
    <s v="3-Medio"/>
    <s v="Media"/>
    <x v="0"/>
    <s v="FORUM SERVICIOS FINANCIEROS SA"/>
    <s v="GESTION DATACENTER/ ACCESOS / FORUM SERVICIOS FINANCIEROS SA"/>
    <s v="04/12/2023 18:21:47"/>
    <s v="04/12/2023 18:27:13"/>
    <x v="0"/>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x v="0"/>
    <x v="0"/>
    <x v="0"/>
    <x v="0"/>
    <x v="0"/>
  </r>
  <r>
    <s v="INC000002479947"/>
    <s v="TICKET-INTELIGENTE"/>
    <x v="3"/>
    <s v="GESTION TI"/>
    <s v="GUSTAVO AVILA VERA"/>
    <s v="USR_TSIGHT"/>
    <s v="1-Extenso/Generalizado"/>
    <s v="4-Baja"/>
    <s v="Baja"/>
    <x v="1"/>
    <s v="BLUMAR S.A."/>
    <s v="blumar01 - blutssaperp TICKET AUTOMATICO"/>
    <s v="04/12/2023 13:07:30"/>
    <s v="04/12/2023 13:07:30"/>
    <x v="0"/>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x v="0"/>
    <x v="0"/>
    <x v="0"/>
    <x v="0"/>
    <x v="0"/>
  </r>
  <r>
    <s v="INC000002479948"/>
    <s v="RED INTERNA"/>
    <x v="0"/>
    <s v="APQ ACCESOS"/>
    <s v="CRISTOPHER MALDONADO ROMERO"/>
    <s v="tct_cmaldo"/>
    <s v="4-Menor/Localizado"/>
    <s v="4-Baja"/>
    <s v="Baja"/>
    <x v="0"/>
    <s v="TELEFONICA EMPRESAS DE CHILE SA"/>
    <s v="RONDA TOMA DE TEMPERATURAS SALAS TIC"/>
    <s v="04/12/2023 13:10:09"/>
    <s v="04/12/2023 13:11:02"/>
    <x v="0"/>
    <s v="CDP ANTIGUO 1"/>
    <s v="CDP ANTIGUO 2"/>
    <s v="04/12/2023 13:34:51"/>
    <s v="04/12/2023 23:50:00"/>
    <m/>
    <s v="RONDA REALIZADA"/>
    <d v="1899-12-30T00:00:00"/>
    <d v="1899-12-30T00:00:00"/>
    <d v="1899-12-30T00:00:00"/>
    <s v=""/>
    <s v="Cumplido"/>
    <m/>
    <m/>
    <m/>
    <m/>
    <m/>
    <d v="2023-11-07T00:00:00"/>
    <x v="0"/>
    <x v="0"/>
    <x v="0"/>
    <x v="0"/>
    <x v="0"/>
  </r>
  <r>
    <s v="INC000002479957"/>
    <s v="TICKET-INTELIGENTE"/>
    <x v="4"/>
    <s v="GESTION TI"/>
    <s v="ALEJANDRO ACEVEDO VALENZUELA"/>
    <s v="USR_TSIGHT"/>
    <s v="1-Extenso/Generalizado"/>
    <s v="4-Baja"/>
    <s v="Baja"/>
    <x v="1"/>
    <s v="GPS CHILE SPA"/>
    <s v="gpschi01 - wnprws_med01 TICKET AUTOMATICO"/>
    <s v="04/12/2023 13:16:34"/>
    <s v="04/12/2023 13:16:34"/>
    <x v="0"/>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x v="1"/>
    <x v="1"/>
    <x v="0"/>
    <x v="0"/>
    <x v="0"/>
  </r>
  <r>
    <s v="INC000002479994"/>
    <s v="TICKET-INTELIGENTE"/>
    <x v="23"/>
    <s v="GESTION TI"/>
    <s v="JUAN P SEGURA VARGAS"/>
    <s v="USR_TSIGHT"/>
    <s v="1-Extenso/Generalizado"/>
    <s v="4-Baja"/>
    <s v="Baja"/>
    <x v="1"/>
    <s v="TELEFONICA EMPRESAS DE CHILE SA"/>
    <s v="gda - bda_gda50 TICKET AUTOMATICO"/>
    <s v="04/12/2023 13:58:07"/>
    <s v="04/12/2023 13:58:07"/>
    <x v="0"/>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x v="1"/>
    <x v="1"/>
    <x v="0"/>
    <x v="0"/>
    <x v="0"/>
  </r>
  <r>
    <s v="INC000002480004"/>
    <s v="HOUSING"/>
    <x v="16"/>
    <s v="BELIEVE"/>
    <s v="JORGE S LORCA LEIVA"/>
    <s v="frp_fbalab"/>
    <s v="3-Moderado/Limitado"/>
    <s v="3-Medio"/>
    <s v="Media"/>
    <x v="0"/>
    <s v="TELEFONICA EMPRESAS DE CHILE SA"/>
    <s v="GESTION DATACENTER/ ACCESOS / TELEFONICA EMPRESAS DE CHILE SA"/>
    <s v="04/12/2023 14:08:36"/>
    <s v="04/12/2023 14:09:37"/>
    <x v="0"/>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x v="0"/>
    <x v="0"/>
    <x v="0"/>
    <x v="0"/>
    <x v="0"/>
  </r>
  <r>
    <s v="INC000002480068"/>
    <s v="TICKET-INTELIGENTE"/>
    <x v="23"/>
    <s v="GESTION TI"/>
    <s v="JUAN P SEGURA VARGAS"/>
    <s v="USR_TSIGHT"/>
    <s v="1-Extenso/Generalizado"/>
    <s v="4-Baja"/>
    <s v="Baja"/>
    <x v="1"/>
    <s v="FUNDACION INSTITUTO PROFESIONAL DUOC UC"/>
    <s v="fiprdu01 - srvfs01_vm TICKET AUTOMATICO"/>
    <s v="04/12/2023 15:14:59"/>
    <s v="04/12/2023 15:14:59"/>
    <x v="0"/>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x v="1"/>
    <x v="1"/>
    <x v="0"/>
    <x v="0"/>
    <x v="0"/>
  </r>
  <r>
    <s v="INC000002480077"/>
    <s v="TICKET-INTELIGENTE"/>
    <x v="23"/>
    <s v="GESTION TI"/>
    <s v="JUAN P SEGURA VARGAS"/>
    <s v="USR_TSIGHT"/>
    <s v="1-Extenso/Generalizado"/>
    <s v="4-Baja"/>
    <s v="Baja"/>
    <x v="1"/>
    <s v="EMPRESA NACIONAL DE CERTIFICACIONES"/>
    <s v="emnace01 - srv_file01_vm TICKET AUTOMATICO"/>
    <s v="04/12/2023 15:22:17"/>
    <s v="04/12/2023 15:22:17"/>
    <x v="0"/>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x v="1"/>
    <x v="1"/>
    <x v="0"/>
    <x v="0"/>
    <x v="0"/>
  </r>
  <r>
    <s v="INC000002480080"/>
    <s v="HOUSING"/>
    <x v="14"/>
    <s v="BELIEVE"/>
    <s v="CRISTOPHER MALDONADO ROMERO"/>
    <s v="frp_fbalab"/>
    <s v="3-Moderado/Limitado"/>
    <s v="3-Medio"/>
    <s v="Media"/>
    <x v="0"/>
    <s v="BANCO SANTANDER CHILE 1"/>
    <s v="GESTION DATACENTER/ ACCESOS / BANCO SANTANDER CHILE 1"/>
    <s v="04/12/2023 15:28:16"/>
    <s v="04/12/2023 15:32:01"/>
    <x v="0"/>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x v="0"/>
    <x v="0"/>
    <x v="0"/>
    <x v="0"/>
    <x v="0"/>
  </r>
  <r>
    <s v="INC000002480105"/>
    <s v="HOUSING"/>
    <x v="19"/>
    <s v="BELIEVE"/>
    <s v="SEBASTIAN A JARA VIDAL"/>
    <s v="frp_jolsso"/>
    <s v="3-Moderado/Limitado"/>
    <s v="3-Medio"/>
    <s v="Media"/>
    <x v="1"/>
    <s v="FORUM SERVICIOS FINANCIEROS SA"/>
    <s v="GESTION DATACENTER/ ACCESOS / FORUM SERVICIOS FINANCIEROS SA"/>
    <s v="04/12/2023 14:54:25"/>
    <s v="04/12/2023 14:56:12"/>
    <x v="0"/>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x v="0"/>
    <x v="0"/>
    <x v="0"/>
    <x v="0"/>
    <x v="0"/>
  </r>
  <r>
    <s v="INC000002480128"/>
    <s v="HOUSING"/>
    <x v="16"/>
    <s v="BELIEVE"/>
    <s v="JORGE S LORCA LEIVA"/>
    <s v="frp_jolsso"/>
    <s v="3-Moderado/Limitado"/>
    <s v="3-Medio"/>
    <s v="Media"/>
    <x v="0"/>
    <s v="TELEFONICA EMPRESAS DE CHILE SA"/>
    <s v="GESTION DATACENTER/ ACCESOS / TELEFONICA EMPRESAS DE CHILE SA"/>
    <s v="04/12/2023 15:36:12"/>
    <s v="04/12/2023 15:39:09"/>
    <x v="0"/>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x v="0"/>
    <x v="0"/>
    <x v="0"/>
    <x v="0"/>
    <x v="0"/>
  </r>
  <r>
    <s v="INC000002480131"/>
    <s v="VPN IP - MPLS"/>
    <x v="12"/>
    <s v="GESTION HD"/>
    <s v="MOISES E MONTERO RAMOS"/>
    <s v="frp_jciert"/>
    <s v="4-Menor/Localizado"/>
    <s v="4-Baja"/>
    <s v="Baja"/>
    <x v="0"/>
    <s v="GARMENDIA MACUS SOCIEDAD ANONIMA"/>
    <s v="REQ / GARMENDIA//Zerto Cloud Connector"/>
    <s v="04/12/2023 15:42:51"/>
    <s v="04/12/2023 15:47:06"/>
    <x v="0"/>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x v="1"/>
    <x v="1"/>
    <x v="0"/>
    <x v="0"/>
    <x v="0"/>
  </r>
  <r>
    <s v="INC000002480134"/>
    <s v="VPN IP - MPLS"/>
    <x v="3"/>
    <s v="GESTION HD"/>
    <s v="GUSTAVO AVILA VERA"/>
    <s v="frp_jciert"/>
    <s v="4-Menor/Localizado"/>
    <s v="4-Baja"/>
    <s v="Baja"/>
    <x v="0"/>
    <s v="TELEFONICA GLOBAL TECHNOLOGY S.A.AGENCIA EN CHILE"/>
    <s v="REQ / Carga Dump_ Emisión Facturas Electrónicas"/>
    <s v="04/12/2023 15:49:50"/>
    <s v="04/12/2023 15:51:55"/>
    <x v="0"/>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x v="0"/>
    <x v="0"/>
    <x v="0"/>
    <x v="0"/>
    <x v="0"/>
  </r>
  <r>
    <s v="INC000002480135"/>
    <s v="HOUSING"/>
    <x v="16"/>
    <s v="BELIEVE"/>
    <s v="JORGE S LORCA LEIVA"/>
    <s v="frp_jolsso"/>
    <s v="3-Moderado/Limitado"/>
    <s v="3-Medio"/>
    <s v="Media"/>
    <x v="0"/>
    <s v="TELEFONICA EMPRESAS DE CHILE SA"/>
    <s v="GESTION DATACENTER/ ACCESOS / TELEFONICA EMPRESAS DE CHILE SA"/>
    <s v="04/12/2023 15:49:33"/>
    <s v="04/12/2023 15:51:20"/>
    <x v="0"/>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x v="0"/>
    <x v="0"/>
    <x v="0"/>
    <x v="0"/>
    <x v="0"/>
  </r>
  <r>
    <s v="INC000002480154"/>
    <s v="HOUSING"/>
    <x v="19"/>
    <s v="BELIEVE"/>
    <s v="SEBASTIAN A JARA VIDAL"/>
    <s v="frp_dvital"/>
    <s v="3-Moderado/Limitado"/>
    <s v="3-Medio"/>
    <s v="Media"/>
    <x v="0"/>
    <s v="IDOM INGENIERIA Y CONSULTORIA S.A. AGENCIA EN CHILE"/>
    <s v="GESTION DATACENTER/ ACCESOS / Nabiax"/>
    <s v="04/12/2023 16:28:41"/>
    <s v="04/12/2023 16:33:54"/>
    <x v="0"/>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x v="0"/>
    <x v="0"/>
    <x v="0"/>
    <x v="0"/>
    <x v="0"/>
  </r>
  <r>
    <s v="INC000002480179"/>
    <s v="VPN IP - MPLS"/>
    <x v="3"/>
    <s v="GESTION HD"/>
    <s v="SEBASTIAN I ACUÑA GUZMAN"/>
    <s v="frp_jciert"/>
    <s v="4-Menor/Localizado"/>
    <s v="4-Baja"/>
    <s v="Baja"/>
    <x v="0"/>
    <s v="TELEFONICA GLOBAL TECHNOLOGY S.A.AGENCIA EN CHILE"/>
    <s v="REQ / Creación de registro SPF - overhaul.cl"/>
    <s v="04/12/2023 17:37:36"/>
    <s v="04/12/2023 17:40:12"/>
    <x v="0"/>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x v="0"/>
    <x v="0"/>
    <x v="0"/>
    <x v="0"/>
    <x v="0"/>
  </r>
  <r>
    <s v="INC000002480188"/>
    <s v="VPN IP - MPLS"/>
    <x v="17"/>
    <s v="GESTION HD"/>
    <s v="NICOLAS A SAAVEDRA EGUILUZ"/>
    <s v="frp_fpetro"/>
    <s v="3-Moderado/Limitado"/>
    <s v="3-Medio"/>
    <s v="Media"/>
    <x v="0"/>
    <s v="NUTRISCO CHILE SA"/>
    <s v="REQ/Usuarios en SAP"/>
    <s v="04/12/2023 17:46:34"/>
    <s v="04/12/2023 17:49:54"/>
    <x v="0"/>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x v="0"/>
    <x v="0"/>
    <x v="0"/>
    <x v="0"/>
    <x v="0"/>
  </r>
  <r>
    <s v="INC000002480191"/>
    <s v="VPN IP - MPLS"/>
    <x v="4"/>
    <s v="GESTION HD"/>
    <s v="ALEJANDRO ACEVEDO VALENZUELA"/>
    <s v="frp_fpetro"/>
    <s v="3-Moderado/Limitado"/>
    <s v="3-Medio"/>
    <s v="Media"/>
    <x v="0"/>
    <s v="EMPRESA NACIONAL DE CERTIFICACIONES"/>
    <s v="REQ/Activar OS"/>
    <s v="04/12/2023 17:53:09"/>
    <s v="04/12/2023 17:57:18"/>
    <x v="0"/>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x v="1"/>
    <x v="1"/>
    <x v="0"/>
    <x v="0"/>
    <x v="0"/>
  </r>
  <r>
    <s v="INC000002480194"/>
    <s v="VPN IP - MPLS"/>
    <x v="13"/>
    <s v="BELIEVE"/>
    <s v="PABLO N OLIVA ALARCON"/>
    <s v="frp_jciert"/>
    <s v="4-Menor/Localizado"/>
    <s v="4-Baja"/>
    <s v="Baja"/>
    <x v="0"/>
    <s v="TELEFONICA GLOBAL TECHNOLOGY S.A.AGENCIA EN CHILE"/>
    <s v="REQ / Importación vm VDC IPCHILE"/>
    <s v="04/12/2023 17:59:53"/>
    <s v="04/12/2023 18:06:13"/>
    <x v="0"/>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x v="1"/>
    <x v="1"/>
    <x v="0"/>
    <x v="0"/>
    <x v="0"/>
  </r>
  <r>
    <s v="INC000002480197"/>
    <s v="VPN IP - MPLS"/>
    <x v="3"/>
    <s v="GESTION HD"/>
    <s v="SEBASTIAN I ACUÑA GUZMAN"/>
    <s v="frp_jciert"/>
    <s v="4-Menor/Localizado"/>
    <s v="4-Baja"/>
    <s v="Baja"/>
    <x v="0"/>
    <s v="BLUMAR S.A."/>
    <s v="REQ / Validar licencias Suse"/>
    <s v="04/12/2023 18:15:33"/>
    <s v="04/12/2023 18:20:35"/>
    <x v="0"/>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x v="1"/>
    <x v="1"/>
    <x v="0"/>
    <x v="0"/>
    <x v="0"/>
  </r>
  <r>
    <s v="INC000002480205"/>
    <s v="INFRAESTRUCTURA DC"/>
    <x v="15"/>
    <s v="APQ ACCESOS"/>
    <s v="PABLO A MALDONADO FLORES"/>
    <s v="tct_pabmaf"/>
    <s v="2-Significativo/Amplio"/>
    <s v="2-Alta"/>
    <s v="Alta"/>
    <x v="0"/>
    <s v="TELEFONICA CYBERSECURITY TECH CHILE SPA"/>
    <s v="REALIZAR RONDA Y REVISION DE SALAS TECNICAS"/>
    <s v="04/12/2023 15:23:36"/>
    <s v="04/12/2023 15:24:28"/>
    <x v="0"/>
    <s v="CDP ANTIGUO 1"/>
    <s v="CDP ANTIGUO 2"/>
    <s v="04/12/2023 15:38:57"/>
    <s v="04/12/2023 23:50:00"/>
    <s v="REALIZAR RONDA Y REVISION DE SALAS TECNICAS"/>
    <m/>
    <d v="1899-12-30T00:13:38"/>
    <d v="1899-12-30T00:15:21"/>
    <d v="1899-12-30T00:01:43"/>
    <s v=""/>
    <s v="Cumplido"/>
    <m/>
    <m/>
    <m/>
    <m/>
    <m/>
    <d v="2023-11-04T00:00:00"/>
    <x v="0"/>
    <x v="0"/>
    <x v="0"/>
    <x v="0"/>
    <x v="0"/>
  </r>
  <r>
    <s v="INC000002480209"/>
    <s v="INFRAESTRUCTURA DC"/>
    <x v="15"/>
    <s v="APQ ACCESOS"/>
    <s v="PABLO A MALDONADO FLORES"/>
    <s v="tct_pabmaf"/>
    <s v="2-Significativo/Amplio"/>
    <s v="2-Alta"/>
    <s v="Alta"/>
    <x v="0"/>
    <s v="TELEFONICA CYBERSECURITY TECH CHILE SPA"/>
    <s v="REALIZAR RONDA Y REVISION DE SALAS TECNICAS"/>
    <s v="04/12/2023 15:25:44"/>
    <s v="04/12/2023 15:27:14"/>
    <x v="0"/>
    <s v="CDP ANTIGUO 1"/>
    <s v="CDP ANTIGUO 2"/>
    <s v="04/12/2023 15:39:56"/>
    <s v="04/12/2023 23:50:00"/>
    <s v="REALIZAR RONDA Y REVISION DE SALAS TECNICAS"/>
    <m/>
    <d v="1899-12-30T00:12:19"/>
    <d v="1899-12-30T00:14:12"/>
    <d v="1899-12-30T00:01:53"/>
    <s v=""/>
    <s v="Cumplido"/>
    <m/>
    <m/>
    <m/>
    <m/>
    <m/>
    <d v="2023-11-04T00:00:00"/>
    <x v="0"/>
    <x v="0"/>
    <x v="0"/>
    <x v="0"/>
    <x v="0"/>
  </r>
  <r>
    <s v="INC000002480213"/>
    <s v="INFRAESTRUCTURA DC"/>
    <x v="15"/>
    <s v="APQ ACCESOS"/>
    <s v="PABLO A MALDONADO FLORES"/>
    <s v="tct_pabmaf"/>
    <s v="2-Significativo/Amplio"/>
    <s v="2-Alta"/>
    <s v="Alta"/>
    <x v="0"/>
    <s v="TELEFONICA CYBERSECURITY TECH CHILE SPA"/>
    <s v="REALIZAR RONDA Y REVISION DE SALAS TECNICAS"/>
    <s v="04/12/2023 15:30:00"/>
    <s v="04/12/2023 15:30:01"/>
    <x v="0"/>
    <s v="CDP ANTIGUO 1"/>
    <s v="CDP ANTIGUO 2"/>
    <s v="04/12/2023 15:40:30"/>
    <s v="04/12/2023 23:50:00"/>
    <s v="REALIZAR RONDA Y REVISION DE SALAS TECNICAS"/>
    <m/>
    <d v="1899-12-30T00:09:53"/>
    <d v="1899-12-30T00:10:30"/>
    <d v="1899-12-30T00:00:37"/>
    <s v=""/>
    <s v="Cumplido"/>
    <m/>
    <m/>
    <m/>
    <m/>
    <m/>
    <d v="2023-11-04T00:00:00"/>
    <x v="0"/>
    <x v="0"/>
    <x v="0"/>
    <x v="0"/>
    <x v="0"/>
  </r>
  <r>
    <s v="INC000002480238"/>
    <s v="HOUSING"/>
    <x v="1"/>
    <s v="APQ ACCESOS"/>
    <s v="CARLOS F ARAYA RAMIREZ"/>
    <s v="tct_cararr"/>
    <s v="4-Menor/Localizado"/>
    <s v="4-Baja"/>
    <s v="Baja"/>
    <x v="0"/>
    <s v="TELEFONICA CYBERSECURITY TECH CHILE SPA"/>
    <s v="FACTIBILIDAD 78851"/>
    <s v="04/12/2023 16:17:53"/>
    <s v="04/12/2023 16:19:25"/>
    <x v="0"/>
    <s v="CDP ANTIGUO 1"/>
    <s v="CDP ANTIGUO 2"/>
    <s v="04/12/2023 16:56:56"/>
    <s v="04/12/2023 23:50:00"/>
    <s v="FORUM"/>
    <s v="FACTIBILIDAD ENVIADA"/>
    <d v="1899-12-30T00:00:00"/>
    <d v="1899-12-30T00:00:00"/>
    <d v="1899-12-30T00:00:00"/>
    <s v=""/>
    <s v="Cumplido"/>
    <m/>
    <m/>
    <m/>
    <m/>
    <m/>
    <d v="2023-11-04T00:00:00"/>
    <x v="0"/>
    <x v="0"/>
    <x v="0"/>
    <x v="0"/>
    <x v="0"/>
  </r>
  <r>
    <s v="INC000002480256"/>
    <s v="HOUSING"/>
    <x v="1"/>
    <s v="APQ ACCESOS"/>
    <s v="CARLOS F ARAYA RAMIREZ"/>
    <s v="tct_cararr"/>
    <s v="4-Menor/Localizado"/>
    <s v="4-Baja"/>
    <s v="Baja"/>
    <x v="0"/>
    <s v="TELEFONICA CYBERSECURITY TECH CHILE SPA"/>
    <s v="FACTIBILIDAD 78531"/>
    <s v="04/12/2023 16:42:18"/>
    <s v="04/12/2023 16:43:13"/>
    <x v="0"/>
    <s v="CDP ANTIGUO 1"/>
    <s v="CDP ANTIGUO 2"/>
    <s v="04/12/2023 17:00:52"/>
    <s v="04/12/2023 23:50:00"/>
    <s v="PESQUERA TRANS"/>
    <s v="FACTIBILIDAD ENVIADA"/>
    <d v="1899-12-30T00:00:00"/>
    <d v="1899-12-30T00:00:00"/>
    <d v="1899-12-30T00:00:00"/>
    <s v=""/>
    <s v="Cumplido"/>
    <m/>
    <m/>
    <m/>
    <m/>
    <m/>
    <d v="2023-11-04T00:00:00"/>
    <x v="0"/>
    <x v="0"/>
    <x v="0"/>
    <x v="0"/>
    <x v="0"/>
  </r>
  <r>
    <s v="INC000002480268"/>
    <s v="HOUSING"/>
    <x v="1"/>
    <s v="APQ ACCESOS"/>
    <s v="CARLOS F ARAYA RAMIREZ"/>
    <s v="tct_cararr"/>
    <s v="4-Menor/Localizado"/>
    <s v="4-Baja"/>
    <s v="Baja"/>
    <x v="0"/>
    <s v="TELEFONICA CYBERSECURITY TECH CHILE SPA"/>
    <s v="FACTIBILIDAD 78993"/>
    <s v="04/12/2023 17:07:03"/>
    <s v="04/12/2023 17:08:14"/>
    <x v="0"/>
    <s v="CDP ANTIGUO 1"/>
    <s v="CDP ANTIGUO 2"/>
    <s v="04/12/2023 17:12:30"/>
    <s v="04/12/2023 23:50:00"/>
    <s v="BCO SANTANDER"/>
    <s v="FACTIBILIDAD ENVIADA"/>
    <d v="1899-12-30T00:03:51"/>
    <d v="1899-12-30T00:05:27"/>
    <d v="1899-12-30T00:01:36"/>
    <s v=""/>
    <s v="Cumplido"/>
    <m/>
    <m/>
    <m/>
    <m/>
    <m/>
    <d v="2023-11-04T00:00:00"/>
    <x v="0"/>
    <x v="0"/>
    <x v="0"/>
    <x v="0"/>
    <x v="0"/>
  </r>
  <r>
    <s v="INC000002480311"/>
    <s v="TICKET-INTELIGENTE"/>
    <x v="23"/>
    <s v="GESTION TI"/>
    <s v="JUAN P SEGURA VARGAS"/>
    <s v="USR_TSIGHT"/>
    <s v="1-Extenso/Generalizado"/>
    <s v="4-Baja"/>
    <s v="Baja"/>
    <x v="1"/>
    <s v="TELEFONICA EMPRESAS DE CHILE SA"/>
    <s v="wocu_metrics TICKET AUTOMATICO"/>
    <s v="04/12/2023 16:02:43"/>
    <s v="04/12/2023 16:02:43"/>
    <x v="0"/>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x v="1"/>
    <x v="1"/>
    <x v="0"/>
    <x v="0"/>
    <x v="0"/>
  </r>
  <r>
    <s v="INC000002480372"/>
    <s v="VPN IP - MPLS"/>
    <x v="13"/>
    <s v="GESTION HD"/>
    <s v="PABLO N OLIVA ALARCON"/>
    <s v="frp_rreyes"/>
    <s v="3-Moderado/Limitado"/>
    <s v="3-Medio"/>
    <s v="Media"/>
    <x v="0"/>
    <s v="TELEFONICA CYBERSECURITY TECH CHILE SPA"/>
    <s v="HD/ Plataforma VDC Servicio de respaldo básico - Cliente Brinks"/>
    <s v="04/12/2023 17:01:48"/>
    <s v="04/12/2023 17:04:05"/>
    <x v="0"/>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x v="1"/>
    <x v="1"/>
    <x v="0"/>
    <x v="0"/>
    <x v="0"/>
  </r>
  <r>
    <s v="INC000002480506"/>
    <s v="VPN IP - MPLS"/>
    <x v="23"/>
    <s v="GESTION HD"/>
    <s v="JUAN P SEGURA VARGAS"/>
    <s v="frp_fpetro"/>
    <s v="3-Moderado/Limitado"/>
    <s v="3-Medio"/>
    <s v="Media"/>
    <x v="1"/>
    <s v="EMPRESA NACIONAL DE CERTIFICACIONES"/>
    <s v="REQ/Activación OS"/>
    <s v="04/12/2023 18:26:45"/>
    <s v="04/12/2023 18:31:09"/>
    <x v="0"/>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x v="1"/>
    <x v="1"/>
    <x v="0"/>
    <x v="0"/>
    <x v="0"/>
  </r>
  <r>
    <s v="INC000002480547"/>
    <s v="HOSTING VIRTUAL"/>
    <x v="4"/>
    <s v="SISTEMA OPERATIVO MICROSOFT"/>
    <s v="GIOVANNI D ROCCO VALENZUELA"/>
    <s v="tct_grocco"/>
    <s v="4-Menor/Localizado"/>
    <s v="4-Baja"/>
    <s v="Baja"/>
    <x v="0"/>
    <s v="TELEFONICA GLOBAL TECHNOLOGY S.A.AGENCIA EN CHILE"/>
    <s v="DESHABILITACION HABILITACION USUARIOS TCCT"/>
    <s v="04/12/2023 23:46:32"/>
    <s v="04/12/2023 23:47:03"/>
    <x v="0"/>
    <s v="CDP ANTIGUO 1"/>
    <s v="CDP ANTIGUO 2"/>
    <s v="04/12/2023 23:47:33"/>
    <s v="04/12/2023 23:50:00"/>
    <s v="HABLITACION Y DESHB. DE USER TCCT VPN"/>
    <m/>
    <d v="1899-12-30T00:00:00"/>
    <d v="1899-12-30T00:01:01"/>
    <d v="1899-12-30T00:01:01"/>
    <s v=""/>
    <s v="Cumplido"/>
    <m/>
    <m/>
    <m/>
    <m/>
    <m/>
    <d v="2023-11-04T00:00:00"/>
    <x v="0"/>
    <x v="0"/>
    <x v="0"/>
    <x v="0"/>
    <x v="0"/>
  </r>
  <r>
    <s v="INC000002480572"/>
    <s v="HOSTING VIRTUAL"/>
    <x v="4"/>
    <s v="SM OPERACIONES"/>
    <s v="JUAN CARLOS UZCATEGUI FUGUETT"/>
    <s v="tct_decruz"/>
    <s v="4-Menor/Localizado"/>
    <s v="4-Baja"/>
    <s v="Baja"/>
    <x v="0"/>
    <s v="EMPRESA NACIONAL DE CERTIFICACIONES"/>
    <s v="ACTIVAR LICENCIA"/>
    <s v="05/12/2023 9:19:36"/>
    <s v="05/12/2023 9:20:43"/>
    <x v="0"/>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x v="1"/>
    <x v="1"/>
    <x v="0"/>
    <x v="0"/>
    <x v="0"/>
  </r>
  <r>
    <s v="INC000002480581"/>
    <s v="HOUSING"/>
    <x v="19"/>
    <s v="BELIEVE"/>
    <s v="YORDI M HURTADO ARAYA"/>
    <s v="frp_pcamay"/>
    <s v="3-Moderado/Limitado"/>
    <s v="3-Medio"/>
    <s v="Media"/>
    <x v="0"/>
    <s v="IDOM INGENIERIA Y CONSULTORIA S.A. AGENCIA EN CHILE"/>
    <s v="GESTION DATACENTER/ ACCESOS / Nabiax"/>
    <s v="05/12/2023 9:46:42"/>
    <s v="05/12/2023 9:46:51"/>
    <x v="0"/>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x v="0"/>
    <x v="0"/>
    <x v="0"/>
    <x v="0"/>
    <x v="0"/>
  </r>
  <r>
    <s v="INC000002480588"/>
    <s v="RED INTERNA"/>
    <x v="1"/>
    <s v="APQ ACCESOS"/>
    <s v="CARLOS F ARAYA RAMIREZ"/>
    <s v="tct_cararr"/>
    <s v="4-Menor/Localizado"/>
    <s v="4-Baja"/>
    <s v="Baja"/>
    <x v="0"/>
    <s v="TELEFONICA CYBERSECURITY TECH CHILE SPA"/>
    <s v="RONDA INSPECTIVA"/>
    <s v="05/12/2023 9:51:46"/>
    <s v="05/12/2023 9:52:35"/>
    <x v="0"/>
    <s v="CDP ANTIGUO 1"/>
    <s v="CDP ANTIGUO 2"/>
    <s v="05/12/2023 10:26:12"/>
    <s v="05/12/2023 23:50:00"/>
    <m/>
    <s v="Ronda realizada"/>
    <d v="1899-12-30T00:00:00"/>
    <d v="1899-12-30T00:00:00"/>
    <d v="1899-12-30T00:00:00"/>
    <s v=""/>
    <s v="Cumplido"/>
    <m/>
    <m/>
    <m/>
    <m/>
    <m/>
    <d v="2023-11-04T00:00:00"/>
    <x v="0"/>
    <x v="0"/>
    <x v="0"/>
    <x v="0"/>
    <x v="0"/>
  </r>
  <r>
    <s v="INC000002480589"/>
    <s v="HOUSING"/>
    <x v="16"/>
    <s v="BELIEVE"/>
    <s v="JORGE S LORCA LEIVA"/>
    <s v="frp_pcamay"/>
    <s v="3-Moderado/Limitado"/>
    <s v="3-Medio"/>
    <s v="Media"/>
    <x v="0"/>
    <s v="TELEFONICA EMPRESAS DE CHILE SA"/>
    <s v="GESTION DATACENTER/ ACCESOS /GTD - NEXUS"/>
    <s v="05/12/2023 9:55:42"/>
    <s v="05/12/2023 9:55:51"/>
    <x v="0"/>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x v="0"/>
    <x v="0"/>
    <x v="0"/>
    <x v="0"/>
    <x v="0"/>
  </r>
  <r>
    <s v="INC000002480597"/>
    <s v="HOUSING"/>
    <x v="19"/>
    <s v="BELIEVE"/>
    <s v="YORDI M HURTADO ARAYA"/>
    <s v="frp_pcamay"/>
    <s v="3-Moderado/Limitado"/>
    <s v="3-Medio"/>
    <s v="Media"/>
    <x v="0"/>
    <s v="TELEFONICA CYBERSECURITY TECH CHILE SPA"/>
    <s v="GESTION DATACENTER/ ACCESOS / TELEFÓNICA CYBERSECURITY &amp; CLOUD TECH CHILE SPA"/>
    <s v="05/12/2023 10:14:50"/>
    <s v="05/12/2023 10:14:55"/>
    <x v="0"/>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x v="0"/>
    <x v="0"/>
    <x v="0"/>
    <x v="0"/>
    <x v="0"/>
  </r>
  <r>
    <s v="INC000002480606"/>
    <s v="HOUSING"/>
    <x v="16"/>
    <s v="BELIEVE"/>
    <s v="PABLO A MALDONADO FLORES"/>
    <s v="frp_fbalab"/>
    <s v="3-Moderado/Limitado"/>
    <s v="3-Medio"/>
    <s v="Media"/>
    <x v="0"/>
    <s v="FORUM SERVICIOS FINANCIEROS SA"/>
    <s v="GESTION DATACENTER/ ACCESOS / FORUM SERVICIOS FINANCIEROS SA"/>
    <s v="04/12/2023 18:23:51"/>
    <s v="04/12/2023 18:27:18"/>
    <x v="0"/>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x v="1"/>
    <x v="0"/>
    <x v="0"/>
    <x v="1"/>
    <x v="0"/>
  </r>
  <r>
    <s v="INC000002480623"/>
    <s v="RED INTERNA"/>
    <x v="0"/>
    <s v="APQ ACCESOS"/>
    <s v="CRISTOPHER MALDONADO ROMERO"/>
    <s v="tct_cmaldo"/>
    <s v="4-Menor/Localizado"/>
    <s v="4-Baja"/>
    <s v="Baja"/>
    <x v="0"/>
    <s v="TELEFONICA EMPRESAS DE CHILE SA"/>
    <s v="RONDA SALAS TÉCNICAS"/>
    <s v="04/12/2023 20:08:38"/>
    <s v="04/12/2023 20:10:06"/>
    <x v="0"/>
    <s v="CDP ANTIGUO 1"/>
    <s v="CDP ANTIGUO 2"/>
    <s v="04/12/2023 20:18:31"/>
    <s v="04/12/2023 23:50:00"/>
    <m/>
    <s v="RONDA REALIZADA"/>
    <d v="1899-12-30T00:00:00"/>
    <d v="1899-12-30T00:00:00"/>
    <d v="1899-12-30T00:00:00"/>
    <s v=""/>
    <s v="Cumplido"/>
    <m/>
    <m/>
    <m/>
    <m/>
    <m/>
    <d v="2023-11-06T00:00:00"/>
    <x v="0"/>
    <x v="0"/>
    <x v="0"/>
    <x v="0"/>
    <x v="0"/>
  </r>
  <r>
    <s v="INC000002480628"/>
    <s v="VPN IP - MPLS"/>
    <x v="2"/>
    <s v="GESTION HD"/>
    <s v="JUAN PABLO PAZ GOMPERTZ"/>
    <s v="frp_disilv"/>
    <s v="4-Menor/Localizado"/>
    <s v="4-Baja"/>
    <s v="Baja"/>
    <x v="0"/>
    <s v="PALUMBO S.A."/>
    <s v="REQ / Redes inalcanzables a través de la VPN"/>
    <s v="04/12/2023 21:49:52"/>
    <s v="04/12/2023 21:53:29"/>
    <x v="0"/>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x v="1"/>
    <x v="0"/>
    <x v="0"/>
    <x v="1"/>
    <x v="0"/>
  </r>
  <r>
    <s v="INC000002480689"/>
    <s v="VPN IP - MPLS"/>
    <x v="13"/>
    <s v="GESTION HD"/>
    <s v="ANGEL CASTRO CABRERA"/>
    <s v="frp_spevel"/>
    <s v="3-Moderado/Limitado"/>
    <s v="3-Medio"/>
    <s v="Media"/>
    <x v="0"/>
    <s v="TELEFONICA GLOBAL TECHNOLOGY S.A.AGENCIA EN CHILE"/>
    <s v="HD/Importación vm VDC CPECH"/>
    <s v="05/12/2023 9:24:58"/>
    <s v="05/12/2023 9:28:42"/>
    <x v="0"/>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x v="1"/>
    <x v="0"/>
    <x v="0"/>
    <x v="1"/>
    <x v="0"/>
  </r>
  <r>
    <s v="INC000002480698"/>
    <s v="HOUSING"/>
    <x v="19"/>
    <s v="BELIEVE"/>
    <s v="YORDI M HURTADO ARAYA"/>
    <s v="frp_fbalab"/>
    <s v="3-Moderado/Limitado"/>
    <s v="3-Medio"/>
    <s v="Media"/>
    <x v="0"/>
    <s v="TELEFONICA EMPRESAS DE CHILE SA"/>
    <s v="GESTION DATACENTER/ ACCESOS / TELEFONICA EMPRESAS DE CHILE SA"/>
    <s v="05/12/2023 9:58:19"/>
    <s v="05/12/2023 10:02:41"/>
    <x v="0"/>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x v="0"/>
    <x v="0"/>
    <x v="0"/>
    <x v="0"/>
    <x v="0"/>
  </r>
  <r>
    <s v="INC000002480703"/>
    <s v="HOUSING"/>
    <x v="16"/>
    <s v="BELIEVE"/>
    <s v="FERNEY D GARZON PEÑA"/>
    <s v="frp_fbalab"/>
    <s v="3-Moderado/Limitado"/>
    <s v="3-Medio"/>
    <s v="Media"/>
    <x v="0"/>
    <s v="TELEFONICA CYBERSECURITY TECH CHILE SPA"/>
    <s v="GESTION DATACENTER/ ACCESOS / TELEFONICA CYBERSECURITY TECH CHILE SPA"/>
    <s v="05/12/2023 10:10:48"/>
    <s v="05/12/2023 10:11:49"/>
    <x v="0"/>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x v="0"/>
    <x v="0"/>
    <x v="0"/>
    <x v="0"/>
    <x v="0"/>
  </r>
  <r>
    <s v="INC000002480803"/>
    <s v="TICKET-INTELIGENTE"/>
    <x v="4"/>
    <s v="GESTION TI"/>
    <s v="ALEJANDRO ACEVEDO VALENZUELA"/>
    <s v="USR_TSIGHT"/>
    <s v="1-Extenso/Generalizado"/>
    <s v="4-Baja"/>
    <s v="Baja"/>
    <x v="1"/>
    <s v="FUNDACION INSTITUTO PROFESIONAL DUOC UC"/>
    <s v="fiprdu01 - srv_mhc01_vm TICKET AUTOMATICO"/>
    <s v="04/12/2023 21:48:24"/>
    <s v="04/12/2023 21:48:24"/>
    <x v="0"/>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x v="0"/>
    <x v="0"/>
    <x v="0"/>
    <x v="0"/>
    <x v="0"/>
  </r>
  <r>
    <s v="INC000002480809"/>
    <s v="HOUSING"/>
    <x v="14"/>
    <s v="BELIEVE"/>
    <s v="CRISTOPHER MALDONADO ROMERO"/>
    <s v="frp_jolsso"/>
    <s v="3-Moderado/Limitado"/>
    <s v="3-Medio"/>
    <s v="Media"/>
    <x v="0"/>
    <s v="BANCO SANTANDER CHILE"/>
    <s v="GESTION DATACENTER/ ACCESOS / BANCO SANTANDER CHILE"/>
    <s v="04/12/2023 19:42:50"/>
    <s v="04/12/2023 19:45:39"/>
    <x v="0"/>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x v="0"/>
    <x v="0"/>
    <x v="0"/>
    <x v="0"/>
    <x v="0"/>
  </r>
  <r>
    <s v="INC000002480811"/>
    <s v="HOUSING"/>
    <x v="16"/>
    <s v="BELIEVE"/>
    <s v="ALDO P VALENZUELA MUJICA"/>
    <s v="frp_jolsso"/>
    <s v="3-Moderado/Limitado"/>
    <s v="3-Medio"/>
    <s v="Media"/>
    <x v="0"/>
    <s v="HUAWEI CHILE S A"/>
    <s v="GESTION DATACENTER/ ACCESOS / HUAWEI CHILE S A"/>
    <s v="04/12/2023 20:00:11"/>
    <s v="04/12/2023 20:02:10"/>
    <x v="0"/>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x v="0"/>
    <x v="0"/>
    <x v="0"/>
    <x v="0"/>
    <x v="0"/>
  </r>
  <r>
    <s v="INC000002480813"/>
    <s v="HOUSING"/>
    <x v="16"/>
    <s v="BELIEVE"/>
    <s v="ALDO P VALENZUELA MUJICA"/>
    <s v="frp_jolsso"/>
    <s v="3-Moderado/Limitado"/>
    <s v="3-Medio"/>
    <s v="Media"/>
    <x v="0"/>
    <s v="TELEFONICA EMPRESAS DE CHILE SA"/>
    <s v="GESTION DATACENTER/ ACCESOS / TELEFONICA EMPRESAS DE CHILE SA"/>
    <s v="04/12/2023 20:41:33"/>
    <s v="04/12/2023 20:43:47"/>
    <x v="0"/>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x v="0"/>
    <x v="0"/>
    <x v="0"/>
    <x v="0"/>
    <x v="0"/>
  </r>
  <r>
    <s v="INC000002480817"/>
    <s v="VPN IP - MPLS"/>
    <x v="4"/>
    <s v="BELIEVE"/>
    <s v="ALEJANDRO ACEVEDO VALENZUELA"/>
    <s v="frp_jolsso"/>
    <s v="4-Menor/Localizado"/>
    <s v="4-Baja"/>
    <s v="Baja"/>
    <x v="0"/>
    <s v="TELEFONICA CYBERSECURITY TECH CHILE SPA"/>
    <s v="REQ / SOC / Reseteo password"/>
    <s v="04/12/2023 21:15:44"/>
    <s v="04/12/2023 21:16:56"/>
    <x v="0"/>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x v="1"/>
    <x v="1"/>
    <x v="0"/>
    <x v="0"/>
    <x v="0"/>
  </r>
  <r>
    <s v="INC000002480826"/>
    <s v="HOUSING"/>
    <x v="15"/>
    <s v="APQ ACCESOS"/>
    <s v="ALDO P VALENZUELA MUJICA"/>
    <s v="tct_avalen"/>
    <s v="2-Significativo/Amplio"/>
    <s v="2-Alta"/>
    <s v="Alta"/>
    <x v="0"/>
    <s v="TELEFONICA EMPRESAS DE CHILE SA"/>
    <s v="SUPERVISION Retiro Fortigate y movimiento PaloAlto"/>
    <s v="05/12/2023 4:19:27"/>
    <s v="05/12/2023 4:22:17"/>
    <x v="0"/>
    <s v="CDP ANTIGUO 1"/>
    <s v="CDP ANTIGUO 2"/>
    <s v="05/12/2023 4:24:54"/>
    <s v="05/12/2023 23:50:00"/>
    <s v="SUPERVISION Retiro Fortigate y movimiento PaloAlto"/>
    <s v="SE REALIZA SUPERVISION"/>
    <d v="1899-12-30T00:01:57"/>
    <d v="1899-12-30T00:05:27"/>
    <d v="1899-12-30T00:03:30"/>
    <s v=""/>
    <s v="Cumplido"/>
    <m/>
    <m/>
    <m/>
    <m/>
    <m/>
    <d v="2023-11-05T00:00:00"/>
    <x v="0"/>
    <x v="0"/>
    <x v="0"/>
    <x v="0"/>
    <x v="0"/>
  </r>
  <r>
    <s v="INC000002480828"/>
    <s v="HOUSING"/>
    <x v="15"/>
    <s v="APQ ACCESOS"/>
    <s v="ALDO P VALENZUELA MUJICA"/>
    <s v="tct_avalen"/>
    <s v="2-Significativo/Amplio"/>
    <s v="2-Alta"/>
    <s v="Alta"/>
    <x v="0"/>
    <s v="TELEFONICA EMPRESAS DE CHILE SA"/>
    <s v="SUPERVISION Conexión de cableado, configuración y medición en ROADM / DXC"/>
    <s v="05/12/2023 4:31:15"/>
    <s v="05/12/2023 4:32:34"/>
    <x v="0"/>
    <s v="CDP ANTIGUO 1"/>
    <s v="CDP ANTIGUO 2"/>
    <s v="05/12/2023 4:34:53"/>
    <s v="05/12/2023 23:50:00"/>
    <s v="SUPERVISION Conexión de cableado, configuración y medición en ROADM / DXC"/>
    <s v="SE REALIZA SUPERVISION"/>
    <d v="1899-12-30T00:01:19"/>
    <d v="1899-12-30T00:03:38"/>
    <d v="1899-12-30T00:02:19"/>
    <s v=""/>
    <s v="Cumplido"/>
    <m/>
    <m/>
    <m/>
    <m/>
    <m/>
    <d v="2023-11-05T00:00:00"/>
    <x v="0"/>
    <x v="0"/>
    <x v="0"/>
    <x v="0"/>
    <x v="0"/>
  </r>
  <r>
    <s v="INC000002480831"/>
    <s v="HOUSING"/>
    <x v="15"/>
    <s v="APQ ACCESOS"/>
    <s v="ALDO P VALENZUELA MUJICA"/>
    <s v="tct_avalen"/>
    <s v="2-Significativo/Amplio"/>
    <s v="2-Alta"/>
    <s v="Alta"/>
    <x v="0"/>
    <s v="TELEFONICA EMPRESAS DE CHILE SA"/>
    <s v="SUPERVISION Ingreso y rackeo Servidores"/>
    <s v="05/12/2023 4:43:02"/>
    <s v="05/12/2023 4:44:16"/>
    <x v="0"/>
    <s v="CDP ANTIGUO 1"/>
    <s v="CDP ANTIGUO 2"/>
    <s v="05/12/2023 4:47:00"/>
    <s v="05/12/2023 23:50:00"/>
    <s v="SUPERVISION Ingreso y rackeo Servidores"/>
    <s v="SE REALIZA SUPERVISION"/>
    <d v="1899-12-30T00:02:23"/>
    <d v="1899-12-30T00:03:58"/>
    <d v="1899-12-30T00:01:35"/>
    <s v=""/>
    <s v="Cumplido"/>
    <m/>
    <m/>
    <m/>
    <m/>
    <m/>
    <d v="2023-11-05T00:00:00"/>
    <x v="0"/>
    <x v="0"/>
    <x v="0"/>
    <x v="0"/>
    <x v="0"/>
  </r>
  <r>
    <s v="INC000002480833"/>
    <s v="HOUSING"/>
    <x v="15"/>
    <s v="APQ ACCESOS"/>
    <s v="ALDO P VALENZUELA MUJICA"/>
    <s v="tct_avalen"/>
    <s v="2-Significativo/Amplio"/>
    <s v="2-Alta"/>
    <s v="Alta"/>
    <x v="0"/>
    <s v="TELEFONICA EMPRESAS DE CHILE SA"/>
    <s v="RONDA Y REVISION DE SALAS TECNICAS"/>
    <s v="05/12/2023 4:58:24"/>
    <s v="05/12/2023 4:59:58"/>
    <x v="0"/>
    <s v="CDP ANTIGUO 1"/>
    <s v="CDP ANTIGUO 2"/>
    <s v="05/12/2023 5:01:51"/>
    <s v="05/12/2023 23:50:00"/>
    <s v="RONDA Y REVISION DE SALAS TECNICAS"/>
    <s v="SE REALIZA RONDA"/>
    <d v="1899-12-30T00:01:31"/>
    <d v="1899-12-30T00:03:27"/>
    <d v="1899-12-30T00:01:56"/>
    <s v=""/>
    <s v="Cumplido"/>
    <m/>
    <m/>
    <m/>
    <m/>
    <m/>
    <d v="2023-11-05T00:00:00"/>
    <x v="0"/>
    <x v="0"/>
    <x v="0"/>
    <x v="0"/>
    <x v="0"/>
  </r>
  <r>
    <s v="INC000002480835"/>
    <s v="HOUSING"/>
    <x v="15"/>
    <s v="APQ ACCESOS"/>
    <s v="ALDO P VALENZUELA MUJICA"/>
    <s v="tct_avalen"/>
    <s v="2-Significativo/Amplio"/>
    <s v="2-Alta"/>
    <s v="Alta"/>
    <x v="0"/>
    <s v="TELEFONICA EMPRESAS DE CHILE SA"/>
    <s v="TOMA DE ALARMAS DE CLIENTE"/>
    <s v="05/12/2023 5:02:46"/>
    <s v="05/12/2023 5:03:52"/>
    <x v="0"/>
    <s v="CDP ANTIGUO 1"/>
    <s v="CDP ANTIGUO 2"/>
    <s v="05/12/2023 5:05:15"/>
    <s v="05/12/2023 23:50:00"/>
    <s v="TOMA DE ALARMAS DE CLIENTE"/>
    <s v="SE REALIZA TOMA DE ALARMAS"/>
    <d v="1899-12-30T00:00:42"/>
    <d v="1899-12-30T00:02:29"/>
    <d v="1899-12-30T00:01:47"/>
    <s v=""/>
    <s v="Cumplido"/>
    <m/>
    <m/>
    <m/>
    <m/>
    <m/>
    <d v="2023-11-05T00:00:00"/>
    <x v="0"/>
    <x v="0"/>
    <x v="0"/>
    <x v="0"/>
    <x v="0"/>
  </r>
  <r>
    <s v="INC000002480837"/>
    <s v="HOUSING"/>
    <x v="15"/>
    <s v="APQ ACCESOS"/>
    <s v="ALDO P VALENZUELA MUJICA"/>
    <s v="tct_avalen"/>
    <s v="2-Significativo/Amplio"/>
    <s v="2-Alta"/>
    <s v="Alta"/>
    <x v="0"/>
    <s v="TELEFONICA EMPRESAS DE CHILE SA"/>
    <s v="SUPERVISION Reemplazo de disco con falla en HITACHI E990 (en caliente)"/>
    <s v="05/12/2023 5:06:16"/>
    <s v="05/12/2023 5:07:24"/>
    <x v="0"/>
    <s v="CDP ANTIGUO 1"/>
    <s v="CDP ANTIGUO 2"/>
    <s v="05/12/2023 5:08:57"/>
    <s v="05/12/2023 23:50:00"/>
    <s v="SUPERVISION Reemplazo de disco con falla en HITACHI E990 (en caliente)"/>
    <s v="SE REALIZA SUPERVISION"/>
    <d v="1899-12-30T00:00:42"/>
    <d v="1899-12-30T00:02:41"/>
    <d v="1899-12-30T00:01:59"/>
    <s v=""/>
    <s v="Cumplido"/>
    <m/>
    <m/>
    <m/>
    <m/>
    <m/>
    <d v="2023-11-05T00:00:00"/>
    <x v="0"/>
    <x v="0"/>
    <x v="0"/>
    <x v="0"/>
    <x v="0"/>
  </r>
  <r>
    <s v="INC000002480839"/>
    <s v="HOUSING"/>
    <x v="15"/>
    <s v="APQ ACCESOS"/>
    <s v="ALDO P VALENZUELA MUJICA"/>
    <s v="tct_avalen"/>
    <s v="2-Significativo/Amplio"/>
    <s v="2-Alta"/>
    <s v="Alta"/>
    <x v="0"/>
    <s v="TELEFONICA EMPRESAS DE CHILE SA"/>
    <s v="SUPERVISION Se requiere accesos conectar cruzada optica en Rack de ORIGEN:  DMKB.03"/>
    <s v="05/12/2023 5:47:36"/>
    <s v="05/12/2023 5:49:58"/>
    <x v="0"/>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x v="0"/>
    <x v="0"/>
    <x v="0"/>
    <x v="0"/>
    <x v="0"/>
  </r>
  <r>
    <s v="INC000002480842"/>
    <s v="HOUSING"/>
    <x v="15"/>
    <s v="APQ ACCESOS"/>
    <s v="ALDO P VALENZUELA MUJICA"/>
    <s v="tct_avalen"/>
    <s v="2-Significativo/Amplio"/>
    <s v="2-Alta"/>
    <s v="Alta"/>
    <x v="0"/>
    <s v="TELEFONICA EMPRESAS DE CHILE SA"/>
    <s v="RONDA Y REVISION DE SALAS TECNICAS"/>
    <s v="05/12/2023 6:08:42"/>
    <s v="05/12/2023 6:11:00"/>
    <x v="0"/>
    <s v="CDP ANTIGUO 1"/>
    <s v="CDP ANTIGUO 2"/>
    <s v="05/12/2023 6:14:10"/>
    <s v="05/12/2023 23:50:00"/>
    <s v="RONDA Y REVISION DE SALAS TECNICAS"/>
    <s v="SE REALIZA RONDA"/>
    <d v="1899-12-30T00:02:50"/>
    <d v="1899-12-30T00:05:28"/>
    <d v="1899-12-30T00:02:38"/>
    <s v=""/>
    <s v="Cumplido"/>
    <m/>
    <m/>
    <m/>
    <m/>
    <m/>
    <d v="2023-11-05T00:00:00"/>
    <x v="0"/>
    <x v="0"/>
    <x v="0"/>
    <x v="0"/>
    <x v="0"/>
  </r>
  <r>
    <s v="INC000002480852"/>
    <s v="VPN IP - MPLS"/>
    <x v="13"/>
    <s v="BELIEVE"/>
    <s v="PABLO N OLIVA ALARCON"/>
    <s v="frp_cnavar"/>
    <s v="3-Moderado/Limitado"/>
    <s v="3-Medio"/>
    <s v="Media"/>
    <x v="0"/>
    <s v="GPS CHILE SPA"/>
    <s v="GAMA/ Alerta Vcenter"/>
    <s v="05/12/2023 8:23:51"/>
    <s v="05/12/2023 8:28:43"/>
    <x v="0"/>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x v="1"/>
    <x v="0"/>
    <x v="0"/>
    <x v="1"/>
    <x v="0"/>
  </r>
  <r>
    <s v="INC000002480883"/>
    <s v="VPN IP - MPLS"/>
    <x v="2"/>
    <s v="ADMINISTRADORES RESIDENTES"/>
    <s v="OSCAR A RAMIREZ SOTO"/>
    <s v="frp_rreyes"/>
    <s v="3-Moderado/Limitado"/>
    <s v="3-Medio"/>
    <s v="Media"/>
    <x v="0"/>
    <s v="INSTITUTO PROFESIONAL DE CHILE SA"/>
    <s v="GAMA / Requerimiento Revisión Caída de Servicios IPCHILE"/>
    <s v="05/12/2023 9:20:10"/>
    <s v="05/12/2023 9:22:55"/>
    <x v="0"/>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x v="1"/>
    <x v="1"/>
    <x v="0"/>
    <x v="0"/>
    <x v="0"/>
  </r>
  <r>
    <s v="INC000002481168"/>
    <s v="SAP"/>
    <x v="17"/>
    <s v="CLOUD SAP HANA"/>
    <s v="NICOLAS A SAAVEDRA EGUILUZ"/>
    <s v="tct_nsaave"/>
    <s v="4-Menor/Localizado"/>
    <s v="4-Baja"/>
    <s v="Baja"/>
    <x v="0"/>
    <s v="TELEFONICA EMPRESAS DE CHILE SA"/>
    <s v="Checklist diario Clientes 05.12.23"/>
    <s v="05/12/2023 7:49:16"/>
    <s v="05/12/2023 7:50:39"/>
    <x v="0"/>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x v="0"/>
    <x v="0"/>
    <x v="0"/>
    <x v="0"/>
    <x v="0"/>
  </r>
  <r>
    <s v="INC000002481183"/>
    <s v="SAP"/>
    <x v="17"/>
    <s v="GESTION HD"/>
    <s v="FREDDY O CORTES DIAZ"/>
    <s v="frp_dalcap"/>
    <s v="4-Menor/Localizado"/>
    <s v="4-Baja"/>
    <s v="Baja"/>
    <x v="0"/>
    <s v="TELEFONICA GLOBAL TECHNOLOGY S.A.AGENCIA EN CHILE"/>
    <s v="HD | Error proceso AF mensual"/>
    <s v="05/12/2023 8:22:09"/>
    <s v="05/12/2023 8:26:36"/>
    <x v="0"/>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x v="1"/>
    <x v="0"/>
    <x v="1"/>
    <x v="0"/>
    <x v="0"/>
  </r>
  <r>
    <s v="INC000002481189"/>
    <s v="RED INTERNA"/>
    <x v="6"/>
    <s v="APQ ACCESOS"/>
    <s v="YORDI M HURTADO ARAYA"/>
    <s v="tct_yorhua"/>
    <s v="4-Menor/Localizado"/>
    <s v="4-Baja"/>
    <s v="Baja"/>
    <x v="0"/>
    <s v="TELEFONICA CYBERSECURITY TECH CHILE SPA"/>
    <s v="RONDA TOMA DE TEMPERATURAS SALAS TIC 08:30"/>
    <s v="05/12/2023 8:26:40"/>
    <s v="05/12/2023 8:27:08"/>
    <x v="0"/>
    <s v="CDP ANTIGUO 1"/>
    <s v="CDP ANTIGUO 2"/>
    <s v="05/12/2023 9:10:37"/>
    <s v="05/12/2023 23:50:00"/>
    <s v="RONDA TOMA DE TEMPERATURAS SALAS TIC 08:30"/>
    <s v="RONDA REALIZADA"/>
    <d v="1899-12-30T00:00:00"/>
    <d v="1899-12-30T00:43:57"/>
    <d v="1899-12-30T00:43:57"/>
    <s v=""/>
    <s v="Cumplido"/>
    <m/>
    <m/>
    <m/>
    <m/>
    <m/>
    <d v="2023-11-05T00:00:00"/>
    <x v="0"/>
    <x v="0"/>
    <x v="0"/>
    <x v="0"/>
    <x v="0"/>
  </r>
  <r>
    <s v="INC000002481191"/>
    <s v="RED INTERNA"/>
    <x v="6"/>
    <s v="APQ ACCESOS"/>
    <s v="YORDI M HURTADO ARAYA"/>
    <s v="tct_yorhua"/>
    <s v="4-Menor/Localizado"/>
    <s v="4-Baja"/>
    <s v="Baja"/>
    <x v="0"/>
    <s v="TELEFONICA CYBERSECURITY TECH CHILE SPA"/>
    <s v="RONDA SALAS TECNICAS 10:30"/>
    <s v="05/12/2023 8:27:23"/>
    <s v="05/12/2023 8:27:47"/>
    <x v="0"/>
    <s v="CDP ANTIGUO 1"/>
    <s v="CDP ANTIGUO 2"/>
    <s v="05/12/2023 9:11:00"/>
    <s v="05/12/2023 23:50:00"/>
    <s v="RONDA SALAS TECNICAS 10:30"/>
    <s v="RONDA REALIZADA"/>
    <d v="1899-12-30T00:00:00"/>
    <d v="1899-12-30T00:43:37"/>
    <d v="1899-12-30T00:43:37"/>
    <s v=""/>
    <s v="Cumplido"/>
    <m/>
    <m/>
    <m/>
    <m/>
    <m/>
    <d v="2023-11-05T00:00:00"/>
    <x v="0"/>
    <x v="0"/>
    <x v="0"/>
    <x v="0"/>
    <x v="0"/>
  </r>
  <r>
    <s v="INC000002481199"/>
    <s v="INFRAESTRUCTURA DC"/>
    <x v="15"/>
    <s v="APQ ACCESOS"/>
    <s v="PABLO A MALDONADO FLORES"/>
    <s v="tct_pabmaf"/>
    <s v="2-Significativo/Amplio"/>
    <s v="2-Alta"/>
    <s v="Alta"/>
    <x v="0"/>
    <s v="TELEFONICA CYBERSECURITY TECH CHILE SPA"/>
    <s v="REALIZAR RONDA Y REVISION DE SALAS TECNICAS"/>
    <s v="05/12/2023 8:35:32"/>
    <s v="05/12/2023 8:36:42"/>
    <x v="0"/>
    <s v="CDP ANTIGUO 1"/>
    <s v="CDP ANTIGUO 2"/>
    <s v="05/12/2023 8:57:08"/>
    <s v="05/12/2023 23:50:00"/>
    <s v="REALIZAR RONDA Y REVISION DE SALAS TECNICAS"/>
    <s v="RONDAS OK"/>
    <d v="1899-12-30T00:20:08"/>
    <d v="1899-12-30T00:21:36"/>
    <d v="1899-12-30T00:01:28"/>
    <s v=""/>
    <s v="Cumplido"/>
    <m/>
    <m/>
    <m/>
    <m/>
    <m/>
    <d v="2023-11-05T00:00:00"/>
    <x v="0"/>
    <x v="0"/>
    <x v="0"/>
    <x v="0"/>
    <x v="0"/>
  </r>
  <r>
    <s v="INC000002481208"/>
    <s v="INFRAESTRUCTURA DC"/>
    <x v="15"/>
    <s v="APQ ACCESOS"/>
    <s v="PABLO A MALDONADO FLORES"/>
    <s v="tct_pabmaf"/>
    <s v="2-Significativo/Amplio"/>
    <s v="2-Alta"/>
    <s v="Alta"/>
    <x v="0"/>
    <s v="TELEFONICA CYBERSECURITY TECH CHILE SPA"/>
    <s v="REALIZAR TOMA DE ALARMAS DE CLIENTE SALA CARRIER"/>
    <s v="05/12/2023 8:43:08"/>
    <s v="05/12/2023 8:49:18"/>
    <x v="0"/>
    <s v="CDP ANTIGUO 1"/>
    <s v="CDP ANTIGUO 2"/>
    <s v="05/12/2023 9:26:24"/>
    <s v="05/12/2023 23:50:00"/>
    <s v="REALIZAR TOMA DE ALARMAS DE CLIENTE SALA CARRIER"/>
    <s v="ALARMAS OK"/>
    <d v="1899-12-30T00:36:45"/>
    <d v="1899-12-30T00:43:16"/>
    <d v="1899-12-30T00:06:31"/>
    <s v=""/>
    <s v="Cumplido"/>
    <m/>
    <m/>
    <m/>
    <m/>
    <m/>
    <d v="2023-11-05T00:00:00"/>
    <x v="0"/>
    <x v="0"/>
    <x v="0"/>
    <x v="0"/>
    <x v="0"/>
  </r>
  <r>
    <s v="INC000002481250"/>
    <s v="VPN IP - MPLS"/>
    <x v="9"/>
    <s v="ADMINISTRADORES RESIDENTES"/>
    <s v="RODRIGO VÁSQUEZ MUÑOZ"/>
    <s v="frp_joflor"/>
    <s v="3-Moderado/Limitado"/>
    <s v="3-Medio"/>
    <s v="Media"/>
    <x v="0"/>
    <s v="FARMACIAS AHUMADA S.A."/>
    <s v="GAMA|  Restauracion archivo storegabi"/>
    <s v="05/12/2023 9:34:51"/>
    <s v="05/12/2023 9:39:07"/>
    <x v="0"/>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x v="0"/>
    <x v="0"/>
    <x v="0"/>
    <x v="0"/>
    <x v="0"/>
  </r>
  <r>
    <s v="INC000002481312"/>
    <s v="VPN IP - MPLS"/>
    <x v="2"/>
    <s v="GESTION HD"/>
    <s v="LUIS A VILLASMIL CASTILLO"/>
    <s v="frp_fpetro"/>
    <s v="3-Moderado/Limitado"/>
    <s v="3-Medio"/>
    <s v="Media"/>
    <x v="0"/>
    <s v="HORTIFRUT S.A"/>
    <s v="REQ/Modificación cuentas VPN"/>
    <s v="05/12/2023 10:18:14"/>
    <s v="05/12/2023 10:23:05"/>
    <x v="0"/>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x v="1"/>
    <x v="0"/>
    <x v="0"/>
    <x v="1"/>
    <x v="0"/>
  </r>
  <r>
    <s v="INC000002481318"/>
    <s v="VPN IP - MPLS"/>
    <x v="13"/>
    <s v="GESTION HD"/>
    <s v="DEIBY Y SANTOYO MONTEROLA"/>
    <s v="frp_fpetro"/>
    <s v="3-Moderado/Limitado"/>
    <s v="3-Medio"/>
    <s v="Media"/>
    <x v="0"/>
    <s v="TELEFONICA GLOBAL TECHNOLOGY S.A.AGENCIA EN CHILE"/>
    <s v="REQ/Importar a VDC de CLIENTE CPECH vm restauradas"/>
    <s v="05/12/2023 10:26:14"/>
    <s v="05/12/2023 10:30:34"/>
    <x v="0"/>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x v="1"/>
    <x v="1"/>
    <x v="0"/>
    <x v="0"/>
    <x v="0"/>
  </r>
  <r>
    <s v="INC000002481343"/>
    <s v="CORREO"/>
    <x v="10"/>
    <s v="GOOGLE WORKSPACE"/>
    <s v="JAVIERA A UMAÑA YEVENES"/>
    <s v="tct_jumana"/>
    <s v="4-Menor/Localizado"/>
    <s v="4-Baja"/>
    <s v="Baja"/>
    <x v="0"/>
    <s v="TELEFONICA GLOBAL TECHNOLOGY S.A.AGENCIA EN CHILE"/>
    <s v="Reporte mensual facturación GW"/>
    <s v="05/12/2023 10:38:52"/>
    <s v="05/12/2023 10:42:05"/>
    <x v="0"/>
    <s v="TI"/>
    <s v="APLICATIVOS"/>
    <s v="05/12/2023 17:42:09"/>
    <s v="05/12/2023 23:50:00"/>
    <m/>
    <m/>
    <d v="1899-12-30T07:00:04"/>
    <d v="1899-12-30T07:03:17"/>
    <d v="1899-12-30T00:03:13"/>
    <s v=""/>
    <s v="Cumplido"/>
    <m/>
    <m/>
    <m/>
    <m/>
    <m/>
    <d v="2023-11-05T00:00:00"/>
    <x v="0"/>
    <x v="0"/>
    <x v="0"/>
    <x v="0"/>
    <x v="0"/>
  </r>
  <r>
    <s v="INC000002481403"/>
    <s v="TICKET-INTELIGENTE"/>
    <x v="3"/>
    <s v="GESTION TI"/>
    <s v="GUSTAVO AVILA VERA"/>
    <s v="USR_TSIGHT"/>
    <s v="1-Extenso/Generalizado"/>
    <s v="4-Baja"/>
    <s v="Baja"/>
    <x v="1"/>
    <s v="TELEFONICA CYBERSECURITY TECH CHILE SPA"/>
    <s v="tctcsp01 - soc-splunk-i-01 TICKET AUTOMATICO"/>
    <s v="05/12/2023 11:31:46"/>
    <s v="05/12/2023 11:31:46"/>
    <x v="0"/>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x v="0"/>
    <x v="0"/>
    <x v="0"/>
    <x v="0"/>
    <x v="0"/>
  </r>
  <r>
    <s v="INC000002481412"/>
    <s v="RED INTERNA"/>
    <x v="6"/>
    <s v="APQ ACCESOS"/>
    <s v="YORDI M HURTADO ARAYA"/>
    <s v="tct_yorhua"/>
    <s v="4-Menor/Localizado"/>
    <s v="4-Baja"/>
    <s v="Baja"/>
    <x v="0"/>
    <s v="TELEFONICA CYBERSECURITY TECH CHILE SPA"/>
    <s v="manos remotas debido a problema con equipo Dell r63 UR 35, 34"/>
    <s v="05/12/2023 10:29:58"/>
    <s v="05/12/2023 10:32:05"/>
    <x v="0"/>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x v="1"/>
    <x v="1"/>
    <x v="0"/>
    <x v="0"/>
    <x v="0"/>
  </r>
  <r>
    <s v="INC000002481431"/>
    <s v="VPN IP - MPLS"/>
    <x v="2"/>
    <s v="GESTION HD"/>
    <s v="MARIO PARADA DUARTE"/>
    <s v="frp_spevel"/>
    <s v="3-Moderado/Limitado"/>
    <s v="3-Medio"/>
    <s v="Media"/>
    <x v="0"/>
    <s v="ISAPRE CONSALUD S.A."/>
    <s v="HD/Telefonia consalud // aplicativo consargie"/>
    <s v="05/12/2023 11:12:16"/>
    <s v="05/12/2023 11:27:09"/>
    <x v="0"/>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x v="1"/>
    <x v="0"/>
    <x v="0"/>
    <x v="1"/>
    <x v="0"/>
  </r>
  <r>
    <s v="INC000002481451"/>
    <s v="HOUSING"/>
    <x v="14"/>
    <s v="BELIEVE"/>
    <s v="CRISTOPHER MALDONADO ROMERO"/>
    <s v="frp_jolsso"/>
    <s v="3-Moderado/Limitado"/>
    <s v="3-Medio"/>
    <s v="Media"/>
    <x v="0"/>
    <s v="IDOM INGENIERIA Y CONSULTORIA S.A. AGENCIA EN CHILE"/>
    <s v="GESTION DATACENTER/ ACCESOS / IDOM INGENIERIA Y CONSULTORIA S.A. AGENCIA EN CHILE"/>
    <s v="05/12/2023 11:59:55"/>
    <s v="05/12/2023 12:01:31"/>
    <x v="0"/>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x v="0"/>
    <x v="0"/>
    <x v="0"/>
    <x v="0"/>
    <x v="0"/>
  </r>
  <r>
    <s v="INC000002481460"/>
    <s v="HOUSING"/>
    <x v="16"/>
    <s v="BELIEVE"/>
    <s v="FERNEY D GARZON PEÑA"/>
    <s v="frp_fbalab"/>
    <s v="3-Moderado/Limitado"/>
    <s v="3-Medio"/>
    <s v="Media"/>
    <x v="0"/>
    <s v="CENTRO DE COMPENSACION AUTOMATIZADO S A"/>
    <s v="GESTION DATACENTER/ ACCESOS / CENTRO DE COMPENSACION AUTOMATIZADO S A"/>
    <s v="05/12/2023 12:13:58"/>
    <s v="05/12/2023 12:15:07"/>
    <x v="0"/>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x v="0"/>
    <x v="0"/>
    <x v="0"/>
    <x v="0"/>
    <x v="0"/>
  </r>
  <r>
    <s v="INC000002481464"/>
    <s v="HOUSING"/>
    <x v="16"/>
    <s v="BELIEVE"/>
    <s v="JORGE S LORCA LEIVA"/>
    <s v="frp_jolsso"/>
    <s v="3-Moderado/Limitado"/>
    <s v="3-Medio"/>
    <s v="Media"/>
    <x v="0"/>
    <s v="TELEFONICA EMPRESAS DE CHILE SA"/>
    <s v="GESTION DATACENTER/ ACCESOS / TELEFONICA EMPRESAS DE CHILE SA"/>
    <s v="05/12/2023 12:24:49"/>
    <s v="05/12/2023 12:26:02"/>
    <x v="0"/>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x v="0"/>
    <x v="0"/>
    <x v="0"/>
    <x v="0"/>
    <x v="0"/>
  </r>
  <r>
    <s v="INC000002481467"/>
    <s v="HOUSING"/>
    <x v="14"/>
    <s v="BELIEVE"/>
    <s v="CRISTOPHER MALDONADO ROMERO"/>
    <s v="frp_fbalab"/>
    <s v="3-Moderado/Limitado"/>
    <s v="3-Medio"/>
    <s v="Media"/>
    <x v="0"/>
    <s v="EMPRESA NACIONAL DE CERTIFICACIONES"/>
    <s v="GESTION DATACENTER/ ACCESOS / EMPRESA NACIONAL DE CERTIFICACIONES"/>
    <s v="05/12/2023 12:30:00"/>
    <s v="05/12/2023 12:31:30"/>
    <x v="0"/>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x v="0"/>
    <x v="0"/>
    <x v="0"/>
    <x v="0"/>
    <x v="0"/>
  </r>
  <r>
    <s v="INC000002481469"/>
    <s v="HOUSING"/>
    <x v="14"/>
    <s v="BELIEVE"/>
    <s v="CRISTOPHER MALDONADO ROMERO"/>
    <s v="frp_jolsso"/>
    <s v="3-Moderado/Limitado"/>
    <s v="3-Medio"/>
    <s v="Media"/>
    <x v="0"/>
    <s v="IDOM INGENIERIA Y CONSULTORIA S.A. AGENCIA EN CHILE"/>
    <s v="GESTION DATACENTER/ ACCESOS / IDOM INGENIERIA Y CONSULTORIA S.A. AGENCIA EN CHILE"/>
    <s v="05/12/2023 12:33:29"/>
    <s v="05/12/2023 12:35:13"/>
    <x v="0"/>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x v="0"/>
    <x v="0"/>
    <x v="0"/>
    <x v="0"/>
    <x v="0"/>
  </r>
  <r>
    <s v="INC000002481489"/>
    <s v="HOUSING"/>
    <x v="19"/>
    <s v="BELIEVE"/>
    <s v="YORDI M HURTADO ARAYA"/>
    <s v="frp_fbalab"/>
    <s v="3-Moderado/Limitado"/>
    <s v="3-Medio"/>
    <s v="Media"/>
    <x v="0"/>
    <s v="IDOM INGENIERIA Y CONSULTORIA S.A. AGENCIA EN CHILE"/>
    <s v="GESTION DATACENTER/ ACCESOS / NABIAX"/>
    <s v="05/12/2023 13:06:38"/>
    <s v="05/12/2023 13:08:02"/>
    <x v="0"/>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x v="0"/>
    <x v="0"/>
    <x v="0"/>
    <x v="0"/>
    <x v="0"/>
  </r>
  <r>
    <s v="INC000002481538"/>
    <s v="HOUSING"/>
    <x v="16"/>
    <s v="BELIEVE"/>
    <s v="FERNEY D GARZON PEÑA"/>
    <s v="frp_pcamay"/>
    <s v="3-Moderado/Limitado"/>
    <s v="3-Medio"/>
    <s v="Media"/>
    <x v="0"/>
    <s v="TELEFONICA EMPRESAS DE CHILE SA"/>
    <s v="GESTION DATACENTER/ ACCESOS / TELEFONICA EMPRESAS DE CHILE SA"/>
    <s v="05/12/2023 11:36:18"/>
    <s v="05/12/2023 11:36:19"/>
    <x v="0"/>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x v="0"/>
    <x v="0"/>
    <x v="0"/>
    <x v="0"/>
    <x v="0"/>
  </r>
  <r>
    <s v="INC000002481544"/>
    <s v="HOUSING"/>
    <x v="16"/>
    <s v="BELIEVE"/>
    <s v="FERNEY D GARZON PEÑA"/>
    <s v="frp_pcamay"/>
    <s v="3-Moderado/Limitado"/>
    <s v="3-Medio"/>
    <s v="Media"/>
    <x v="0"/>
    <s v="CENTRO DE COMPENSACION AUTOMATIZADO S A"/>
    <s v="GESTION DATACENTER/ ACCESOS / CENTRO DE COMPENSACION AUTOMATIZADO S A"/>
    <s v="05/12/2023 11:48:38"/>
    <s v="05/12/2023 11:49:03"/>
    <x v="0"/>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x v="0"/>
    <x v="0"/>
    <x v="0"/>
    <x v="0"/>
    <x v="0"/>
  </r>
  <r>
    <s v="INC000002481547"/>
    <s v="RED INTERNA"/>
    <x v="6"/>
    <s v="APQ ACCESOS"/>
    <s v="YORDI M HURTADO ARAYA"/>
    <s v="tct_yorhua"/>
    <s v="4-Menor/Localizado"/>
    <s v="4-Baja"/>
    <s v="Baja"/>
    <x v="0"/>
    <s v="TELEFONICA CYBERSECURITY TECH CHILE SPA"/>
    <s v="RONDA TOMA DE TEMPERATURAS SALAS TIC 12:30"/>
    <s v="05/12/2023 11:55:40"/>
    <s v="05/12/2023 11:56:15"/>
    <x v="0"/>
    <s v="CDP ANTIGUO 1"/>
    <s v="CDP ANTIGUO 2"/>
    <s v="05/12/2023 12:35:11"/>
    <s v="05/12/2023 23:50:00"/>
    <s v="RONDA TOMA DE TEMPERATURAS SALAS TIC 12:30"/>
    <s v="RONDA REALIZADA"/>
    <d v="1899-12-30T00:00:00"/>
    <d v="1899-12-30T00:39:31"/>
    <d v="1899-12-30T00:39:31"/>
    <s v=""/>
    <s v="Cumplido"/>
    <m/>
    <m/>
    <m/>
    <m/>
    <m/>
    <d v="2023-11-06T00:00:00"/>
    <x v="0"/>
    <x v="0"/>
    <x v="0"/>
    <x v="0"/>
    <x v="0"/>
  </r>
  <r>
    <s v="INC000002481550"/>
    <s v="RED INTERNA"/>
    <x v="6"/>
    <s v="APQ ACCESOS"/>
    <s v="YORDI M HURTADO ARAYA"/>
    <s v="tct_yorhua"/>
    <s v="4-Menor/Localizado"/>
    <s v="4-Baja"/>
    <s v="Baja"/>
    <x v="0"/>
    <s v="TELEFONICA CYBERSECURITY TECH CHILE SPA"/>
    <s v="RONDA SALAS TECNICAS 15:30"/>
    <s v="05/12/2023 11:56:53"/>
    <s v="05/12/2023 11:57:22"/>
    <x v="0"/>
    <s v="CDP ANTIGUO 1"/>
    <s v="CDP ANTIGUO 2"/>
    <s v="05/12/2023 12:35:30"/>
    <s v="05/12/2023 23:50:00"/>
    <s v="RONDA SALAS TECNICAS 15:30"/>
    <s v="RONDA REALIZADA"/>
    <d v="1899-12-30T00:00:00"/>
    <d v="1899-12-30T00:38:37"/>
    <d v="1899-12-30T00:38:37"/>
    <s v=""/>
    <s v="Cumplido"/>
    <m/>
    <m/>
    <m/>
    <m/>
    <m/>
    <d v="2023-11-06T00:00:00"/>
    <x v="0"/>
    <x v="0"/>
    <x v="0"/>
    <x v="0"/>
    <x v="0"/>
  </r>
  <r>
    <s v="INC000002481554"/>
    <s v="HOUSING"/>
    <x v="15"/>
    <s v="APQ ACCESOS"/>
    <s v="ESTEBAN O BUSTOS CORNEJO"/>
    <s v="tct_ebusto"/>
    <s v="2-Significativo/Amplio"/>
    <s v="2-Alta"/>
    <s v="Alta"/>
    <x v="0"/>
    <s v="TELEFONICA EMPRESAS DE CHILE SA"/>
    <s v="SUPERVISION CAMBIO DE FUENTE DE PODER"/>
    <s v="05/12/2023 11:59:31"/>
    <s v="05/12/2023 12:00:34"/>
    <x v="0"/>
    <s v="CDP ANTIGUO 1"/>
    <s v="CDP ANTIGUO 2"/>
    <s v="05/12/2023 12:02:04"/>
    <s v="05/12/2023 23:50:00"/>
    <s v="SUPERVISION CAMBIO DE FUENTE DE PODER"/>
    <s v="INCIDENCIA RESTABLECIDA"/>
    <d v="1899-12-30T00:01:30"/>
    <d v="1899-12-30T00:02:33"/>
    <d v="1899-12-30T00:01:03"/>
    <s v=""/>
    <s v="Cumplido"/>
    <m/>
    <m/>
    <m/>
    <m/>
    <m/>
    <d v="2023-11-06T00:00:00"/>
    <x v="0"/>
    <x v="0"/>
    <x v="0"/>
    <x v="0"/>
    <x v="0"/>
  </r>
  <r>
    <s v="INC000002481629"/>
    <s v="RED INTERNA"/>
    <x v="0"/>
    <s v="APQ ACCESOS"/>
    <s v="CRISTOPHER MALDONADO ROMERO"/>
    <s v="tct_cmaldo"/>
    <s v="4-Menor/Localizado"/>
    <s v="4-Baja"/>
    <s v="Baja"/>
    <x v="0"/>
    <s v="TELEFONICA EMPRESAS DE CHILE SA"/>
    <s v="RONDA TOMA DE TEMPERATURAS SALAS TIC"/>
    <s v="05/12/2023 12:03:34"/>
    <s v="05/12/2023 12:04:40"/>
    <x v="0"/>
    <s v="CDP ANTIGUO 1"/>
    <s v="CDP ANTIGUO 2"/>
    <s v="05/12/2023 13:00:02"/>
    <s v="05/12/2023 23:50:00"/>
    <m/>
    <s v="RONDA REALIZADA"/>
    <d v="1899-12-30T00:00:00"/>
    <d v="1899-12-30T00:00:00"/>
    <d v="1899-12-30T00:00:00"/>
    <s v=""/>
    <s v="Cumplido"/>
    <m/>
    <m/>
    <m/>
    <m/>
    <m/>
    <d v="2023-11-06T00:00:00"/>
    <x v="0"/>
    <x v="0"/>
    <x v="0"/>
    <x v="0"/>
    <x v="0"/>
  </r>
  <r>
    <s v="INC000002481689"/>
    <s v="INFRAESTRUCTURA DC"/>
    <x v="15"/>
    <s v="APQ ACCESOS"/>
    <s v="PABLO A MALDONADO FLORES"/>
    <s v="tct_pabmaf"/>
    <s v="2-Significativo/Amplio"/>
    <s v="2-Alta"/>
    <s v="Alta"/>
    <x v="0"/>
    <s v="TELEFONICA CYBERSECURITY TECH CHILE SPA"/>
    <s v="REALIZAR RONDA Y REVISION DE SALAS TECNICAS"/>
    <s v="05/12/2023 15:29:37"/>
    <s v="05/12/2023 15:32:49"/>
    <x v="0"/>
    <s v="CDP ANTIGUO 1"/>
    <s v="CDP ANTIGUO 2"/>
    <s v="05/12/2023 15:40:29"/>
    <s v="05/12/2023 23:50:00"/>
    <s v="REALIZAR RONDA Y REVISION DE SALAS TECNICAS"/>
    <s v="RONDAS OK"/>
    <d v="1899-12-30T00:07:11"/>
    <d v="1899-12-30T00:10:52"/>
    <d v="1899-12-30T00:03:41"/>
    <s v=""/>
    <s v="Cumplido"/>
    <m/>
    <m/>
    <m/>
    <m/>
    <m/>
    <d v="2023-11-06T00:00:00"/>
    <x v="0"/>
    <x v="0"/>
    <x v="0"/>
    <x v="0"/>
    <x v="0"/>
  </r>
  <r>
    <s v="INC000002481742"/>
    <s v="HOSTING VIRTUAL"/>
    <x v="2"/>
    <s v="GESTION HD"/>
    <s v="OSCAR A RAMIREZ SOTO"/>
    <s v="frp_lmosqu"/>
    <s v="4-Menor/Localizado"/>
    <s v="4-Baja"/>
    <s v="Baja"/>
    <x v="0"/>
    <s v="RENTOKIL INITIAL CHILE SPA"/>
    <s v="REQ /  Asignación de Ips PVLAN / Help Desk"/>
    <s v="05/12/2023 12:11:30"/>
    <s v="05/12/2023 12:13:44"/>
    <x v="0"/>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x v="0"/>
    <x v="0"/>
    <x v="0"/>
    <x v="0"/>
    <x v="0"/>
  </r>
  <r>
    <s v="INC000002481746"/>
    <s v="VPN IP - MPLS"/>
    <x v="3"/>
    <s v="GESTION HD"/>
    <s v="SEBASTIAN I ACUÑA GUZMAN"/>
    <s v="frp_jciert"/>
    <s v="4-Menor/Localizado"/>
    <s v="4-Baja"/>
    <s v="Baja"/>
    <x v="0"/>
    <s v="CAMARA DE COMERCIO DE SANTIAGO A G"/>
    <s v="REQ / [CCS] CAMBIO DE CREDENCIALES EN SERVIDORES LINUX | DICIEMBRE 2023"/>
    <s v="05/12/2023 12:35:04"/>
    <s v="05/12/2023 12:45:47"/>
    <x v="0"/>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x v="0"/>
    <x v="0"/>
    <x v="0"/>
    <x v="0"/>
    <x v="0"/>
  </r>
  <r>
    <s v="INC000002481820"/>
    <s v="VPN IP - MPLS"/>
    <x v="13"/>
    <s v="BELIEVE"/>
    <s v="JOSE A SANTIS SERRANO"/>
    <s v="frp_jciert"/>
    <s v="4-Menor/Localizado"/>
    <s v="4-Baja"/>
    <s v="Baja"/>
    <x v="0"/>
    <s v="TELEFONICA GLOBAL TECHNOLOGY S.A.AGENCIA EN CHILE"/>
    <s v="REQ / C-19872300193 // FUND INSTITUTO PROFESIONAL DUOC UC // Credenciales al VDC"/>
    <s v="05/12/2023 13:07:05"/>
    <s v="05/12/2023 13:10:43"/>
    <x v="0"/>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x v="1"/>
    <x v="0"/>
    <x v="1"/>
    <x v="0"/>
    <x v="0"/>
  </r>
  <r>
    <s v="INC000002481822"/>
    <s v="HOSTING VIRTUAL"/>
    <x v="3"/>
    <s v="OPERACION N1"/>
    <s v="SEBASTIAN I ACUÑA GUZMAN"/>
    <s v="tct_sacuna"/>
    <s v="3-Moderado/Limitado"/>
    <s v="3-Medio"/>
    <s v="Media"/>
    <x v="0"/>
    <s v="TELEFONICA EMPRESAS DE CHILE SA"/>
    <s v="Configuración ntp soc-splunk-sh-01 y soc-splunk-sh-02"/>
    <s v="05/12/2023 13:06:38"/>
    <s v="05/12/2023 13:06:39"/>
    <x v="0"/>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x v="0"/>
    <x v="0"/>
    <x v="0"/>
    <x v="0"/>
    <x v="0"/>
  </r>
  <r>
    <s v="INC000002481826"/>
    <s v="TICKET-INTELIGENTE"/>
    <x v="3"/>
    <s v="GESTION TI"/>
    <s v="SEBASTIAN I ACUÑA GUZMAN"/>
    <s v="USR_TSIGHT"/>
    <s v="1-Extenso/Generalizado"/>
    <s v="4-Baja"/>
    <s v="Baja"/>
    <x v="1"/>
    <s v="TELEFONICA EMPRESAS DE CHILE SA"/>
    <s v="prod-ar-apirest03 TICKET AUTOMATICO"/>
    <s v="05/12/2023 13:08:55"/>
    <s v="05/12/2023 13:08:55"/>
    <x v="0"/>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x v="1"/>
    <x v="1"/>
    <x v="0"/>
    <x v="0"/>
    <x v="0"/>
  </r>
  <r>
    <s v="INC000002481828"/>
    <s v="VPN IP - MPLS"/>
    <x v="2"/>
    <s v="GESTION HD"/>
    <s v="LUIS RODRIGO ACEVEDO COLLIPAL"/>
    <s v="frp_fpetro"/>
    <s v="3-Moderado/Limitado"/>
    <s v="3-Medio"/>
    <s v="Media"/>
    <x v="0"/>
    <s v="TELEFONICA GLOBAL TECHNOLOGY S.A.AGENCIA EN CHILE"/>
    <s v="REQ/Pvlan apq H1"/>
    <s v="05/12/2023 13:10:04"/>
    <s v="05/12/2023 13:16:01"/>
    <x v="0"/>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x v="1"/>
    <x v="0"/>
    <x v="1"/>
    <x v="0"/>
    <x v="0"/>
  </r>
  <r>
    <s v="INC000002481886"/>
    <s v="TICKET-INTELIGENTE"/>
    <x v="23"/>
    <s v="GESTION TI"/>
    <s v="JUAN P SEGURA VARGAS"/>
    <s v="USR_TSIGHT"/>
    <s v="1-Extenso/Generalizado"/>
    <s v="4-Baja"/>
    <s v="Baja"/>
    <x v="1"/>
    <s v="TELEFONICA EMPRESAS DE CHILE SA"/>
    <s v="wocu_metrics TICKET AUTOMATICO"/>
    <s v="05/12/2023 14:08:32"/>
    <s v="05/12/2023 14:08:32"/>
    <x v="0"/>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x v="0"/>
    <x v="0"/>
    <x v="0"/>
    <x v="0"/>
    <x v="0"/>
  </r>
  <r>
    <s v="INC000002481934"/>
    <s v="INFRAESTRUCTURA DC"/>
    <x v="15"/>
    <s v="APQ ACCESOS"/>
    <s v="PABLO A MALDONADO FLORES"/>
    <s v="tct_pabmaf"/>
    <s v="2-Significativo/Amplio"/>
    <s v="2-Alta"/>
    <s v="Alta"/>
    <x v="0"/>
    <s v="TELEFONICA CYBERSECURITY TECH CHILE SPA"/>
    <s v="REALIZAR RONDA Y REVISION DE SALAS TECNICAS"/>
    <s v="05/12/2023 14:23:58"/>
    <s v="05/12/2023 14:24:59"/>
    <x v="0"/>
    <s v="CDP ANTIGUO 1"/>
    <s v="CDP ANTIGUO 2"/>
    <s v="05/12/2023 14:27:29"/>
    <s v="05/12/2023 23:50:00"/>
    <s v="REALIZAR RONDA Y REVISION DE SALAS TECNICAS"/>
    <s v="RONDAS OK"/>
    <d v="1899-12-30T00:02:05"/>
    <d v="1899-12-30T00:03:31"/>
    <d v="1899-12-30T00:01:26"/>
    <s v=""/>
    <s v="Cumplido"/>
    <m/>
    <m/>
    <m/>
    <m/>
    <m/>
    <d v="2023-11-06T00:00:00"/>
    <x v="0"/>
    <x v="0"/>
    <x v="0"/>
    <x v="0"/>
    <x v="0"/>
  </r>
  <r>
    <s v="INC000002481961"/>
    <s v="RED INTERNA"/>
    <x v="6"/>
    <s v="APQ ACCESOS"/>
    <s v="YORDI M HURTADO ARAYA"/>
    <s v="tct_yorhua"/>
    <s v="4-Menor/Localizado"/>
    <s v="4-Baja"/>
    <s v="Baja"/>
    <x v="0"/>
    <s v="TELEFONICA CYBERSECURITY TECH CHILE SPA"/>
    <s v="RONDA TOMA DE TEMPERATURAS SALAS TIC 16:30"/>
    <s v="05/12/2023 15:41:25"/>
    <s v="05/12/2023 15:41:50"/>
    <x v="0"/>
    <s v="CDP ANTIGUO 1"/>
    <s v="CDP ANTIGUO 2"/>
    <s v="05/12/2023 16:29:53"/>
    <s v="05/12/2023 23:50:00"/>
    <s v="RONDA TOMA DE TEMPERATURAS SALAS TIC 16:30"/>
    <s v="RONDA REALIZADA"/>
    <d v="1899-12-30T00:00:00"/>
    <d v="1899-12-30T00:48:28"/>
    <d v="1899-12-30T00:48:28"/>
    <s v=""/>
    <s v="Cumplido"/>
    <m/>
    <m/>
    <m/>
    <m/>
    <m/>
    <d v="2023-11-06T00:00:00"/>
    <x v="0"/>
    <x v="0"/>
    <x v="0"/>
    <x v="0"/>
    <x v="0"/>
  </r>
  <r>
    <s v="INC000002481962"/>
    <s v="RED INTERNA"/>
    <x v="6"/>
    <s v="APQ ACCESOS"/>
    <s v="YORDI M HURTADO ARAYA"/>
    <s v="tct_yorhua"/>
    <s v="4-Menor/Localizado"/>
    <s v="4-Baja"/>
    <s v="Baja"/>
    <x v="0"/>
    <s v="TELEFONICA CYBERSECURITY TECH CHILE SPA"/>
    <s v="RONDA SALAS TECNICAS 19:30"/>
    <s v="05/12/2023 15:42:05"/>
    <s v="05/12/2023 15:42:31"/>
    <x v="0"/>
    <s v="CDP ANTIGUO 1"/>
    <s v="CDP ANTIGUO 2"/>
    <s v="05/12/2023 16:29:22"/>
    <s v="05/12/2023 23:50:00"/>
    <s v="RONDA SALAS TECNICAS 19:30"/>
    <s v="RONDA REALIZADA"/>
    <d v="1899-12-30T00:00:00"/>
    <d v="1899-12-30T00:47:17"/>
    <d v="1899-12-30T00:47:17"/>
    <s v=""/>
    <s v="Cumplido"/>
    <m/>
    <m/>
    <m/>
    <m/>
    <m/>
    <d v="2023-11-06T00:00:00"/>
    <x v="0"/>
    <x v="0"/>
    <x v="0"/>
    <x v="0"/>
    <x v="0"/>
  </r>
  <r>
    <s v="INC000002481971"/>
    <s v="HOUSING"/>
    <x v="19"/>
    <s v="BELIEVE"/>
    <s v="YORDI M HURTADO ARAYA"/>
    <s v="frp_pcamay"/>
    <s v="3-Moderado/Limitado"/>
    <s v="3-Medio"/>
    <s v="Media"/>
    <x v="0"/>
    <s v="MASISA S.A. 1"/>
    <s v="GESTION DATACENTER/ ACCESOS / MASISA"/>
    <s v="05/12/2023 16:57:20"/>
    <s v="05/12/2023 16:59:56"/>
    <x v="0"/>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x v="0"/>
    <x v="0"/>
    <x v="0"/>
    <x v="0"/>
    <x v="0"/>
  </r>
  <r>
    <s v="INC000002481973"/>
    <s v="VPN IP - MPLS"/>
    <x v="19"/>
    <s v="BELIEVE"/>
    <s v="YORDI M HURTADO ARAYA"/>
    <s v="frp_pcamay"/>
    <s v="3-Moderado/Limitado"/>
    <s v="3-Medio"/>
    <s v="Media"/>
    <x v="0"/>
    <s v="MASISA S.A. 1"/>
    <s v="GESTION DATACENTER/ ACCESOS / MASISA"/>
    <s v="05/12/2023 17:16:45"/>
    <s v="05/12/2023 17:17:05"/>
    <x v="0"/>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x v="0"/>
    <x v="0"/>
    <x v="0"/>
    <x v="0"/>
    <x v="0"/>
  </r>
  <r>
    <s v="INC000002481987"/>
    <s v="HOUSING"/>
    <x v="14"/>
    <s v="BELIEVE"/>
    <s v="CRISTOPHER MALDONADO ROMERO"/>
    <s v="frp_fbalab"/>
    <s v="3-Moderado/Limitado"/>
    <s v="3-Medio"/>
    <s v="Media"/>
    <x v="0"/>
    <s v="FARMACIAS AHUMADA S.A."/>
    <s v="GESTION DATACENTER/ ACCESOS / FARMACIAS AHUMADA S.A."/>
    <s v="05/12/2023 17:48:39"/>
    <s v="05/12/2023 17:50:16"/>
    <x v="0"/>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x v="0"/>
    <x v="0"/>
    <x v="0"/>
    <x v="0"/>
    <x v="0"/>
  </r>
  <r>
    <s v="INC000002481992"/>
    <s v="HOUSING"/>
    <x v="19"/>
    <s v="BELIEVE"/>
    <s v="YORDI M HURTADO ARAYA"/>
    <s v="frp_fbalab"/>
    <s v="3-Moderado/Limitado"/>
    <s v="3-Medio"/>
    <s v="Media"/>
    <x v="0"/>
    <s v="FARMACIAS AHUMADA S.A."/>
    <s v="GESTION DATACENTER/ ACCESOS / FARMACIAS AHUMADA S.A."/>
    <s v="05/12/2023 17:58:08"/>
    <s v="05/12/2023 17:59:23"/>
    <x v="0"/>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x v="0"/>
    <x v="0"/>
    <x v="0"/>
    <x v="0"/>
    <x v="0"/>
  </r>
  <r>
    <s v="INC000002481995"/>
    <s v="HOUSING"/>
    <x v="7"/>
    <s v="DUOC TICKET PENDIENTES"/>
    <s v="ALVARO ORTIZ"/>
    <s v="frp_ercoro"/>
    <s v="3-Moderado/Limitado"/>
    <s v="4-Baja"/>
    <s v="Baja"/>
    <x v="0"/>
    <s v="FUNDACION INSTITUTO PROFESIONAL DUOC UC"/>
    <s v="RQ | DUOC | Solicitud homologación BD"/>
    <s v="05/12/2023 17:59:49"/>
    <s v="05/12/2023 18:01:49"/>
    <x v="0"/>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x v="1"/>
    <x v="1"/>
    <x v="0"/>
    <x v="0"/>
    <x v="0"/>
  </r>
  <r>
    <s v="INC000002482006"/>
    <s v="HOUSING"/>
    <x v="16"/>
    <s v="BELIEVE"/>
    <s v="FERNEY D GARZON PEÑA"/>
    <s v="frp_fbalab"/>
    <s v="3-Moderado/Limitado"/>
    <s v="3-Medio"/>
    <s v="Media"/>
    <x v="0"/>
    <s v="FORUM SERVICIOS FINANCIEROS SA"/>
    <s v="GESTION DATACENTER/ ACCESOS / FORUM SERVICIOS FINANCIEROS SA"/>
    <s v="05/12/2023 13:56:07"/>
    <s v="05/12/2023 13:57:14"/>
    <x v="0"/>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x v="0"/>
    <x v="0"/>
    <x v="0"/>
    <x v="0"/>
    <x v="0"/>
  </r>
  <r>
    <s v="INC000002482023"/>
    <s v="HOUSING"/>
    <x v="4"/>
    <s v="DUOC TICKET PENDIENTES"/>
    <s v="JUAN CARLOS UZCATEGUI FUGUETT"/>
    <s v="frp_joagui"/>
    <s v="3-Moderado/Limitado"/>
    <s v="4-Baja"/>
    <s v="Baja"/>
    <x v="0"/>
    <s v="FUNDACION INSTITUTO PROFESIONAL DUOC UC"/>
    <s v="RQ | DUOC | RE: Extracción de usuarios Administradores y Operadores"/>
    <s v="05/12/2023 14:24:22"/>
    <s v="05/12/2023 14:26:21"/>
    <x v="0"/>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x v="1"/>
    <x v="1"/>
    <x v="0"/>
    <x v="0"/>
    <x v="0"/>
  </r>
  <r>
    <s v="INC000002482065"/>
    <s v="HOUSING"/>
    <x v="14"/>
    <s v="BELIEVE"/>
    <s v="CRISTOPHER MALDONADO ROMERO"/>
    <s v="frp_jolsso"/>
    <s v="3-Moderado/Limitado"/>
    <s v="3-Medio"/>
    <s v="Media"/>
    <x v="0"/>
    <s v="FORUM SERVICIOS FINANCIEROS SA"/>
    <s v="GESTION DATACENTER/ ACCESOS / FORUM SERVICIOS FINANCIEROS SA"/>
    <s v="05/12/2023 15:27:58"/>
    <s v="05/12/2023 15:29:29"/>
    <x v="0"/>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x v="0"/>
    <x v="0"/>
    <x v="0"/>
    <x v="0"/>
    <x v="0"/>
  </r>
  <r>
    <s v="INC000002482070"/>
    <s v="OFFICE365"/>
    <x v="5"/>
    <s v="DUOC TICKET PENDIENTES"/>
    <s v="JAVIERA A UMAÑA YEVENES"/>
    <s v="frp_joagui"/>
    <s v="3-Moderado/Limitado"/>
    <s v="4-Baja"/>
    <s v="Baja"/>
    <x v="0"/>
    <s v="FUNDACION INSTITUTO PROFESIONAL DUOC UC"/>
    <s v="DUOC | RQ | RE: consulta por posible correo enviado"/>
    <s v="05/12/2023 15:32:39"/>
    <s v="05/12/2023 15:33:58"/>
    <x v="0"/>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x v="0"/>
    <x v="0"/>
    <x v="0"/>
    <x v="0"/>
    <x v="0"/>
  </r>
  <r>
    <s v="INC000002482087"/>
    <s v="HOUSING"/>
    <x v="16"/>
    <s v="BELIEVE"/>
    <s v="JORGE S LORCA LEIVA"/>
    <s v="frp_fbalab"/>
    <s v="3-Moderado/Limitado"/>
    <s v="3-Medio"/>
    <s v="Media"/>
    <x v="0"/>
    <s v="TELEFONICA EMPRESAS DE CHILE SA"/>
    <s v="GESTION DATACENTER/ ACCESOS / TELEFONICA EMPRESAS DE CHILE SA"/>
    <s v="05/12/2023 16:05:37"/>
    <s v="05/12/2023 16:06:48"/>
    <x v="0"/>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x v="0"/>
    <x v="0"/>
    <x v="0"/>
    <x v="0"/>
    <x v="0"/>
  </r>
  <r>
    <s v="INC000002482092"/>
    <s v="RED INTERNA"/>
    <x v="0"/>
    <s v="APQ ACCESOS"/>
    <s v="CRISTOPHER MALDONADO ROMERO"/>
    <s v="tct_cmaldo"/>
    <s v="4-Menor/Localizado"/>
    <s v="4-Baja"/>
    <s v="Baja"/>
    <x v="0"/>
    <s v="TELEFONICA EMPRESAS DE CHILE SA"/>
    <s v="RONDA TOMA DE TEMPERATURAS SALAS TIC"/>
    <s v="05/12/2023 16:19:15"/>
    <s v="05/12/2023 16:21:22"/>
    <x v="0"/>
    <s v="CDP ANTIGUO 1"/>
    <s v="CDP ANTIGUO 2"/>
    <s v="05/12/2023 16:46:54"/>
    <s v="05/12/2023 23:50:00"/>
    <m/>
    <s v="RONDA REALIZADA"/>
    <d v="1899-12-30T00:00:00"/>
    <d v="1899-12-30T00:00:00"/>
    <d v="1899-12-30T00:00:00"/>
    <s v=""/>
    <s v="Cumplido"/>
    <m/>
    <m/>
    <m/>
    <m/>
    <m/>
    <d v="2023-11-06T00:00:00"/>
    <x v="0"/>
    <x v="0"/>
    <x v="0"/>
    <x v="0"/>
    <x v="0"/>
  </r>
  <r>
    <s v="INC000002482183"/>
    <s v="TICKET-INTELIGENTE"/>
    <x v="3"/>
    <s v="DUOC TICKET AUTOMATICO"/>
    <s v="VICTOR SEPULVEDA GAMARRA"/>
    <s v="USR_TSIGHT"/>
    <s v="1-Extenso/Generalizado"/>
    <s v="4-Baja"/>
    <s v="Baja"/>
    <x v="1"/>
    <s v="FUNDACION INSTITUTO PROFESIONAL DUOC UC"/>
    <s v="fiprdu01 - servidor virtual cliente duoc TICKET AUTOMATICO"/>
    <s v="05/12/2023 15:44:57"/>
    <s v="05/12/2023 15:44:57"/>
    <x v="0"/>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x v="1"/>
    <x v="1"/>
    <x v="0"/>
    <x v="0"/>
    <x v="0"/>
  </r>
  <r>
    <s v="INC000002482250"/>
    <s v="VPN IP - MPLS"/>
    <x v="9"/>
    <s v="GESTION HD"/>
    <s v="AXEL ANDRADE"/>
    <s v="frp_rreyes"/>
    <s v="3-Moderado/Limitado"/>
    <s v="3-Medio"/>
    <s v="Media"/>
    <x v="0"/>
    <s v="ARTIKOS CHILE S A"/>
    <s v="HD / Requerimiento Artikos Chile S.A. / Restaurar bases de datos Usuarios"/>
    <s v="05/12/2023 16:52:34"/>
    <s v="05/12/2023 16:55:40"/>
    <x v="0"/>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x v="1"/>
    <x v="1"/>
    <x v="0"/>
    <x v="0"/>
    <x v="0"/>
  </r>
  <r>
    <s v="INC000002482275"/>
    <s v="VPN IP - MPLS"/>
    <x v="9"/>
    <s v="BELIEVE"/>
    <s v="RODRIGO VÁSQUEZ MUÑOZ"/>
    <s v="frp_jciert"/>
    <s v="4-Menor/Localizado"/>
    <s v="4-Baja"/>
    <s v="Baja"/>
    <x v="0"/>
    <s v="TELEFONICA GLOBAL TECHNOLOGY S.A.AGENCIA EN CHILE"/>
    <s v="REQ / [RABIE] Respaldo URGENTE bases de datos servidor LICANCABUR3"/>
    <s v="05/12/2023 17:35:03"/>
    <s v="05/12/2023 17:39:13"/>
    <x v="0"/>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x v="0"/>
    <x v="0"/>
    <x v="0"/>
    <x v="0"/>
    <x v="0"/>
  </r>
  <r>
    <s v="INC000002482316"/>
    <s v="TICKET-INTELIGENTE"/>
    <x v="23"/>
    <s v="GESTION TI"/>
    <s v="JUAN P SEGURA VARGAS"/>
    <s v="USR_TSIGHT"/>
    <s v="1-Extenso/Generalizado"/>
    <s v="4-Baja"/>
    <s v="Baja"/>
    <x v="1"/>
    <s v="TELEFONICA CYBERSECURITY TECH CHILE SPA"/>
    <s v="tctcsp01 - soc-splunk-i-01 TICKET AUTOMATICO"/>
    <s v="05/12/2023 16:46:04"/>
    <s v="05/12/2023 16:46:04"/>
    <x v="0"/>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x v="1"/>
    <x v="1"/>
    <x v="0"/>
    <x v="0"/>
    <x v="0"/>
  </r>
  <r>
    <s v="INC000002482336"/>
    <s v="TICKET-INTELIGENTE"/>
    <x v="23"/>
    <s v="GESTION TI"/>
    <s v="JUAN P SEGURA VARGAS"/>
    <s v="USR_TSIGHT"/>
    <s v="1-Extenso/Generalizado"/>
    <s v="4-Baja"/>
    <s v="Baja"/>
    <x v="1"/>
    <s v="EMPRESA NACIONAL DE CERTIFICACIONES"/>
    <s v="emnace01 - ecert_respaldos_hsm TICKET AUTOMATICO"/>
    <s v="05/12/2023 17:21:57"/>
    <s v="05/12/2023 17:21:57"/>
    <x v="0"/>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x v="1"/>
    <x v="1"/>
    <x v="0"/>
    <x v="0"/>
    <x v="0"/>
  </r>
  <r>
    <s v="INC000002482348"/>
    <s v="TICKET-INTELIGENTE"/>
    <x v="3"/>
    <s v="GESTION TI"/>
    <s v="SEBASTIAN I ACUÑA GUZMAN"/>
    <s v="USR_TSIGHT"/>
    <s v="1-Extenso/Generalizado"/>
    <s v="4-Baja"/>
    <s v="Baja"/>
    <x v="1"/>
    <s v="TELEFONICA EMPRESAS DE CHILE SA"/>
    <s v="wocu_metrics TICKET AUTOMATICO"/>
    <s v="05/12/2023 17:36:22"/>
    <s v="05/12/2023 17:36:22"/>
    <x v="0"/>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x v="0"/>
    <x v="0"/>
    <x v="0"/>
    <x v="0"/>
    <x v="0"/>
  </r>
  <r>
    <s v="INC000002482349"/>
    <s v="VPN IP - MPLS"/>
    <x v="2"/>
    <s v="ADMINISTRADORES RESIDENTES"/>
    <s v="LUIS RODRIGO ACEVEDO COLLIPAL"/>
    <s v="frp_joflor"/>
    <s v="3-Moderado/Limitado"/>
    <s v="3-Medio"/>
    <s v="Media"/>
    <x v="0"/>
    <s v="INSTITUTO PROFESIONAL DE CHILE SA"/>
    <s v="GAMA | Problemas conexión VPN - TERRAOESTE"/>
    <s v="05/12/2023 17:38:51"/>
    <s v="05/12/2023 17:47:15"/>
    <x v="0"/>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x v="1"/>
    <x v="1"/>
    <x v="0"/>
    <x v="0"/>
    <x v="0"/>
  </r>
  <r>
    <s v="INC000002482388"/>
    <s v="BACKUP ON DEMAND"/>
    <x v="9"/>
    <s v="BACK UP DATA CENTER (BACKUP ON DEMAND)"/>
    <s v="RODRIGO VÁSQUEZ MUÑOZ"/>
    <s v="tct_rvasqu"/>
    <s v="4-Menor/Localizado"/>
    <s v="4-Baja"/>
    <s v="Baja"/>
    <x v="0"/>
    <s v="TELEFONICA GLOBAL TECHNOLOGY S.A.AGENCIA EN CHILE"/>
    <s v="ejecucion clon HC y coagra"/>
    <s v="05/12/2023 18:10:14"/>
    <s v="05/12/2023 18:11:06"/>
    <x v="0"/>
    <s v="CDP ANTIGUO 1"/>
    <s v="CDP ANTIGUO 2"/>
    <s v="07/12/2023 18:22:48"/>
    <s v="07/12/2023 23:50:00"/>
    <s v="ejecucion,  revision de clon HC y coagra"/>
    <s v="clones ejecutados correctamente"/>
    <d v="1900-01-01T00:11:42"/>
    <d v="1900-01-01T00:12:34"/>
    <d v="1899-12-30T00:00:52"/>
    <s v=""/>
    <s v="Cumplido"/>
    <m/>
    <m/>
    <m/>
    <m/>
    <m/>
    <d v="2023-11-09T00:00:00"/>
    <x v="0"/>
    <x v="0"/>
    <x v="0"/>
    <x v="0"/>
    <x v="0"/>
  </r>
  <r>
    <s v="INC000002482432"/>
    <s v="HOUSING"/>
    <x v="14"/>
    <s v="BELIEVE"/>
    <s v="CRISTOPHER MALDONADO ROMERO"/>
    <s v="frp_jolsso"/>
    <s v="3-Moderado/Limitado"/>
    <s v="3-Medio"/>
    <s v="Media"/>
    <x v="0"/>
    <s v="BANCO SANTANDER CHILE"/>
    <s v="GESTION DATACENTER/ ACCESOS / BANCO SANTANDER CHILE"/>
    <s v="05/12/2023 18:20:27"/>
    <s v="05/12/2023 18:22:19"/>
    <x v="0"/>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x v="0"/>
    <x v="0"/>
    <x v="0"/>
    <x v="0"/>
    <x v="0"/>
  </r>
  <r>
    <s v="INC000002482440"/>
    <s v="RED INTERNA"/>
    <x v="0"/>
    <s v="APQ ACCESOS"/>
    <s v="CRISTOPHER MALDONADO ROMERO"/>
    <s v="tct_cmaldo"/>
    <s v="4-Menor/Localizado"/>
    <s v="4-Baja"/>
    <s v="Baja"/>
    <x v="0"/>
    <s v="TELEFONICA EMPRESAS DE CHILE SA"/>
    <s v="RONDA TOMA DE TEMPERATURAS SALAS TIC"/>
    <s v="05/12/2023 18:48:26"/>
    <s v="05/12/2023 18:49:23"/>
    <x v="0"/>
    <s v="CDP ANTIGUO 1"/>
    <s v="CDP ANTIGUO 2"/>
    <s v="05/12/2023 19:10:00"/>
    <s v="05/12/2023 23:50:00"/>
    <m/>
    <s v="RONDA REALIZADA"/>
    <d v="1899-12-30T00:00:00"/>
    <d v="1899-12-30T00:00:00"/>
    <d v="1899-12-30T00:00:00"/>
    <s v=""/>
    <s v="Cumplido"/>
    <m/>
    <m/>
    <m/>
    <m/>
    <m/>
    <d v="2023-11-16T00:00:00"/>
    <x v="0"/>
    <x v="0"/>
    <x v="0"/>
    <x v="0"/>
    <x v="0"/>
  </r>
  <r>
    <s v="INC000002482444"/>
    <s v="RED INTERNA"/>
    <x v="0"/>
    <s v="APQ ACCESOS"/>
    <s v="CRISTOPHER MALDONADO ROMERO"/>
    <s v="tct_cmaldo"/>
    <s v="4-Menor/Localizado"/>
    <s v="4-Baja"/>
    <s v="Baja"/>
    <x v="0"/>
    <s v="TELEFONICA EMPRESAS DE CHILE SA"/>
    <s v="RONDA TOMA DE TEMPERATURAS SALAS TIC"/>
    <s v="05/12/2023 18:54:44"/>
    <s v="05/12/2023 18:55:31"/>
    <x v="0"/>
    <s v="CDP ANTIGUO 1"/>
    <s v="CDP ANTIGUO 2"/>
    <s v="05/12/2023 19:26:09"/>
    <s v="05/12/2023 23:50:00"/>
    <m/>
    <s v="RONDA REALIZADA"/>
    <d v="1899-12-30T00:00:00"/>
    <d v="1899-12-30T00:00:00"/>
    <d v="1899-12-30T00:00:00"/>
    <s v=""/>
    <s v="Cumplido"/>
    <m/>
    <m/>
    <m/>
    <m/>
    <m/>
    <d v="2023-11-06T00:00:00"/>
    <x v="0"/>
    <x v="0"/>
    <x v="0"/>
    <x v="0"/>
    <x v="0"/>
  </r>
  <r>
    <s v="INC000002482455"/>
    <s v="INFRAESTRUCTURA DC"/>
    <x v="6"/>
    <s v="APQ ACCESOS"/>
    <s v="FRANCISCO J FELIU ABARCA"/>
    <s v="tct_frafea"/>
    <s v="4-Menor/Localizado"/>
    <s v="4-Baja"/>
    <s v="Baja"/>
    <x v="0"/>
    <s v="TELEFONICA CYBERSECURITY TECH CHILE SPA"/>
    <s v="RONDA POR TOMA DE TEMPERATURAS EN SALAS TIC"/>
    <s v="05/12/2023 20:53:34"/>
    <s v="05/12/2023 20:54:20"/>
    <x v="0"/>
    <s v="TI"/>
    <s v="CLIMA"/>
    <s v="05/12/2023 21:17:28"/>
    <s v="05/12/2023 23:50:00"/>
    <s v="RONDA POR TOMA DE TEMPERATURAS EN SALAS TIC"/>
    <s v="RONDA REALIZADA"/>
    <d v="1899-12-30T00:00:00"/>
    <d v="1899-12-30T00:00:00"/>
    <d v="1899-12-30T00:00:00"/>
    <s v=""/>
    <s v="Cumplido"/>
    <m/>
    <m/>
    <m/>
    <m/>
    <m/>
    <d v="2023-11-06T00:00:00"/>
    <x v="0"/>
    <x v="0"/>
    <x v="0"/>
    <x v="0"/>
    <x v="0"/>
  </r>
  <r>
    <s v="INC000002482463"/>
    <s v="HOUSING"/>
    <x v="6"/>
    <s v="APQ ACCESOS"/>
    <s v="FRANCISCO J FELIU ABARCA"/>
    <s v="tct_frafea"/>
    <s v="4-Menor/Localizado"/>
    <s v="4-Baja"/>
    <s v="Baja"/>
    <x v="0"/>
    <s v="TELEFONICA CYBERSECURITY TECH CHILE SPA"/>
    <s v="RONDA PREVENTIVA EN SALAS TIC"/>
    <s v="05/12/2023 21:18:42"/>
    <s v="05/12/2023 21:19:27"/>
    <x v="0"/>
    <s v="TI"/>
    <s v="INFRAESTRUCTURA"/>
    <s v="05/12/2023 22:03:48"/>
    <s v="05/12/2023 23:50:00"/>
    <s v="RONDA PREVENTIVA EN SALAS TIC"/>
    <s v="RONDA REALIZADA"/>
    <d v="1899-12-30T00:00:00"/>
    <d v="1899-12-30T00:00:00"/>
    <d v="1899-12-30T00:00:00"/>
    <s v=""/>
    <s v="Cumplido"/>
    <m/>
    <m/>
    <m/>
    <m/>
    <m/>
    <d v="2023-11-06T00:00:00"/>
    <x v="0"/>
    <x v="0"/>
    <x v="0"/>
    <x v="0"/>
    <x v="0"/>
  </r>
  <r>
    <s v="INC000002482475"/>
    <s v="INFRAESTRUCTURA DC"/>
    <x v="6"/>
    <s v="APQ ACCESOS"/>
    <s v="FRANCISCO J FELIU ABARCA"/>
    <s v="tct_frafea"/>
    <s v="4-Menor/Localizado"/>
    <s v="4-Baja"/>
    <s v="Baja"/>
    <x v="0"/>
    <s v="TELEFONICA CYBERSECURITY TECH CHILE SPA"/>
    <s v="RONDA POR TOMA DE TEMPERATURAS EN SALAS TIC"/>
    <s v="06/12/2023 0:46:02"/>
    <s v="06/12/2023 0:47:00"/>
    <x v="0"/>
    <s v="TI"/>
    <s v="CLIMA"/>
    <s v="06/12/2023 1:04:29"/>
    <s v="06/12/2023 23:50:00"/>
    <s v="RONDA POR TOMA DE TEMPERATURAS EN SALAS TIC"/>
    <s v="RONDA REALIZADA"/>
    <d v="1899-12-30T00:00:00"/>
    <d v="1899-12-30T00:00:00"/>
    <d v="1899-12-30T00:00:00"/>
    <s v=""/>
    <s v="Cumplido"/>
    <m/>
    <m/>
    <m/>
    <m/>
    <m/>
    <d v="2023-11-06T00:00:00"/>
    <x v="0"/>
    <x v="0"/>
    <x v="0"/>
    <x v="0"/>
    <x v="0"/>
  </r>
  <r>
    <s v="INC000002482497"/>
    <s v="INFRAESTRUCTURA DC"/>
    <x v="15"/>
    <s v="APQ ACCESOS"/>
    <s v="PABLO A MALDONADO FLORES"/>
    <s v="tct_pabmaf"/>
    <s v="2-Significativo/Amplio"/>
    <s v="2-Alta"/>
    <s v="Alta"/>
    <x v="0"/>
    <s v="TELEFONICA CYBERSECURITY TECH CHILE SPA"/>
    <s v="REALIZAR RONDA Y REVISION DE SALAS TECNICAS"/>
    <s v="06/12/2023 9:03:56"/>
    <s v="06/12/2023 9:04:35"/>
    <x v="0"/>
    <s v="CDP ANTIGUO 1"/>
    <s v="CDP ANTIGUO 2"/>
    <s v="06/12/2023 9:42:14"/>
    <s v="06/12/2023 23:50:00"/>
    <s v="REALIZAR RONDA Y REVISION DE SALAS TECNICAS"/>
    <s v="rondas ok"/>
    <d v="1899-12-30T00:36:04"/>
    <d v="1899-12-30T00:38:18"/>
    <d v="1899-12-30T00:02:14"/>
    <s v=""/>
    <s v="Cumplido"/>
    <m/>
    <m/>
    <m/>
    <m/>
    <m/>
    <d v="2023-11-06T00:00:00"/>
    <x v="0"/>
    <x v="0"/>
    <x v="0"/>
    <x v="0"/>
    <x v="0"/>
  </r>
  <r>
    <s v="INC000002482499"/>
    <s v="INFRAESTRUCTURA DC"/>
    <x v="15"/>
    <s v="APQ ACCESOS"/>
    <s v="PABLO A MALDONADO FLORES"/>
    <s v="tct_pabmaf"/>
    <s v="2-Significativo/Amplio"/>
    <s v="2-Alta"/>
    <s v="Alta"/>
    <x v="0"/>
    <s v="TELEFONICA CYBERSECURITY TECH CHILE SPA"/>
    <s v="REALIZAR TOMA DE ALARMAS DE CLIENTE SALA BLANCA 502A"/>
    <s v="06/12/2023 9:10:54"/>
    <s v="06/12/2023 9:11:04"/>
    <x v="0"/>
    <s v="CDP ANTIGUO 1"/>
    <s v="CDP ANTIGUO 2"/>
    <s v="06/12/2023 15:56:10"/>
    <s v="06/12/2023 23:50:00"/>
    <s v="REALIZAR TOMA DE ALARMAS DE CLIENTE SALA BLANCA 502A"/>
    <s v="alarmas ok"/>
    <d v="1899-12-30T06:44:46"/>
    <d v="1899-12-30T06:45:16"/>
    <d v="1899-12-30T00:00:30"/>
    <s v=""/>
    <s v="Cumplido"/>
    <m/>
    <m/>
    <m/>
    <m/>
    <m/>
    <d v="2023-11-07T00:00:00"/>
    <x v="0"/>
    <x v="0"/>
    <x v="0"/>
    <x v="0"/>
    <x v="0"/>
  </r>
  <r>
    <s v="INC000002482501"/>
    <s v="VPN IP - MPLS"/>
    <x v="21"/>
    <s v="ADMINISTRADORES RESIDENTES"/>
    <s v="DENISE CRUZAT ETCHEBERRY"/>
    <s v="frp_rreyes"/>
    <s v="3-Moderado/Limitado"/>
    <s v="3-Medio"/>
    <s v="Media"/>
    <x v="0"/>
    <s v="LARRAIN VIAL SA CORREDORA DE BOLSA"/>
    <s v="GAMA / Problemas instalación Cortex 7.9 CE en Windows 2008"/>
    <s v="06/12/2023 9:38:02"/>
    <s v="06/12/2023 9:42:28"/>
    <x v="0"/>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x v="0"/>
    <x v="0"/>
    <x v="0"/>
    <x v="0"/>
    <x v="0"/>
  </r>
  <r>
    <s v="INC000002482502"/>
    <s v="RED INTERNA"/>
    <x v="1"/>
    <s v="APQ ACCESOS"/>
    <s v="CARLOS F ARAYA RAMIREZ"/>
    <s v="tct_cararr"/>
    <s v="4-Menor/Localizado"/>
    <s v="4-Baja"/>
    <s v="Baja"/>
    <x v="0"/>
    <s v="TELEFONICA CYBERSECURITY TECH CHILE SPA"/>
    <s v="RONDA INSPECTIVA"/>
    <s v="06/12/2023 9:41:48"/>
    <s v="06/12/2023 9:43:02"/>
    <x v="0"/>
    <s v="CDP ANTIGUO 1"/>
    <s v="CDP ANTIGUO 2"/>
    <s v="06/12/2023 10:50:24"/>
    <s v="06/12/2023 23:50:00"/>
    <m/>
    <s v="ronda realizada"/>
    <d v="1899-12-30T00:00:00"/>
    <d v="1899-12-30T00:00:00"/>
    <d v="1899-12-30T00:00:00"/>
    <s v=""/>
    <s v="Cumplido"/>
    <m/>
    <m/>
    <m/>
    <m/>
    <m/>
    <d v="2023-11-06T00:00:00"/>
    <x v="0"/>
    <x v="0"/>
    <x v="0"/>
    <x v="0"/>
    <x v="0"/>
  </r>
  <r>
    <s v="INC000002482515"/>
    <s v="INFRAESTRUCTURA DC"/>
    <x v="15"/>
    <s v="APQ ACCESOS"/>
    <s v="PABLO A MALDONADO FLORES"/>
    <s v="tct_pabmaf"/>
    <s v="2-Significativo/Amplio"/>
    <s v="2-Alta"/>
    <s v="Alta"/>
    <x v="0"/>
    <s v="TELEFONICA CYBERSECURITY TECH CHILE SPA"/>
    <s v="REALIZAR RONDA Y REVISION DE SALAS TECNICAS"/>
    <s v="05/12/2023 18:31:13"/>
    <s v="05/12/2023 18:32:02"/>
    <x v="0"/>
    <s v="CDP ANTIGUO 1"/>
    <s v="CDP ANTIGUO 2"/>
    <s v="05/12/2023 18:34:56"/>
    <s v="05/12/2023 23:50:00"/>
    <s v="REALIZAR RONDA Y REVISION DE SALAS TECNICAS"/>
    <s v="RONDAS OK"/>
    <d v="1899-12-30T00:02:37"/>
    <d v="1899-12-30T00:03:43"/>
    <d v="1899-12-30T00:01:06"/>
    <s v=""/>
    <s v="Cumplido"/>
    <m/>
    <m/>
    <m/>
    <m/>
    <m/>
    <d v="2023-11-06T00:00:00"/>
    <x v="0"/>
    <x v="0"/>
    <x v="0"/>
    <x v="0"/>
    <x v="0"/>
  </r>
  <r>
    <s v="INC000002482526"/>
    <s v="VPN IP - MPLS"/>
    <x v="19"/>
    <s v="BELIEVE"/>
    <s v="YORDI M HURTADO ARAYA"/>
    <s v="frp_pcamay"/>
    <s v="3-Moderado/Limitado"/>
    <s v="3-Medio"/>
    <s v="Media"/>
    <x v="0"/>
    <s v="COPEC S.A."/>
    <s v="GESTION DATACENTER/ ACCESOS / COPEC S.A."/>
    <s v="05/12/2023 18:56:33"/>
    <s v="05/12/2023 18:56:36"/>
    <x v="0"/>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x v="0"/>
    <x v="0"/>
    <x v="0"/>
    <x v="0"/>
    <x v="0"/>
  </r>
  <r>
    <s v="INC000002482570"/>
    <s v="HOUSING"/>
    <x v="15"/>
    <s v="APQ ACCESOS"/>
    <s v="ALDO P VALENZUELA MUJICA"/>
    <s v="tct_avalen"/>
    <s v="2-Significativo/Amplio"/>
    <s v="2-Alta"/>
    <s v="Alta"/>
    <x v="0"/>
    <s v="TELEFONICA EMPRESAS DE CHILE SA"/>
    <s v="RONDA Y REVISION DE SALAS TECNICAS"/>
    <s v="06/12/2023 3:31:42"/>
    <s v="06/12/2023 3:32:37"/>
    <x v="0"/>
    <s v="CDP ANTIGUO 1"/>
    <s v="CDP ANTIGUO 2"/>
    <s v="06/12/2023 3:35:26"/>
    <s v="06/12/2023 23:50:00"/>
    <s v="RONDA Y REVISION DE SALAS TECNICAS"/>
    <s v="SE REALIZA RONDA"/>
    <d v="1899-12-30T00:02:21"/>
    <d v="1899-12-30T00:03:44"/>
    <d v="1899-12-30T00:01:23"/>
    <s v=""/>
    <s v="Cumplido"/>
    <m/>
    <m/>
    <m/>
    <m/>
    <m/>
    <d v="2023-11-07T00:00:00"/>
    <x v="0"/>
    <x v="0"/>
    <x v="0"/>
    <x v="0"/>
    <x v="0"/>
  </r>
  <r>
    <s v="INC000002482572"/>
    <s v="HOUSING"/>
    <x v="15"/>
    <s v="APQ ACCESOS"/>
    <s v="ALDO P VALENZUELA MUJICA"/>
    <s v="tct_avalen"/>
    <s v="2-Significativo/Amplio"/>
    <s v="2-Alta"/>
    <s v="Alta"/>
    <x v="0"/>
    <s v="TELEFONICA EMPRESAS DE CHILE SA"/>
    <s v="TOMA DE ALARMAS DE CLIENTE"/>
    <s v="06/12/2023 3:35:48"/>
    <s v="06/12/2023 3:36:49"/>
    <x v="0"/>
    <s v="CDP ANTIGUO 1"/>
    <s v="CDP ANTIGUO 2"/>
    <s v="06/12/2023 3:38:20"/>
    <s v="06/12/2023 23:50:00"/>
    <s v="TOMA DE ALARMAS DE CLIENTE"/>
    <s v="SE REALIZA TOMA DE ALARMAS"/>
    <d v="1899-12-30T00:00:49"/>
    <d v="1899-12-30T00:02:32"/>
    <d v="1899-12-30T00:01:43"/>
    <s v=""/>
    <s v="Cumplido"/>
    <m/>
    <m/>
    <m/>
    <m/>
    <m/>
    <d v="2023-11-07T00:00:00"/>
    <x v="0"/>
    <x v="0"/>
    <x v="0"/>
    <x v="0"/>
    <x v="0"/>
  </r>
  <r>
    <s v="INC000002482574"/>
    <s v="HOUSING"/>
    <x v="15"/>
    <s v="APQ ACCESOS"/>
    <s v="ALDO P VALENZUELA MUJICA"/>
    <s v="tct_avalen"/>
    <s v="2-Significativo/Amplio"/>
    <s v="2-Alta"/>
    <s v="Alta"/>
    <x v="0"/>
    <s v="TELEFONICA EMPRESAS DE CHILE SA"/>
    <s v="SUPERVISION limpieza de Rack´s Cliente DXC"/>
    <s v="06/12/2023 3:43:48"/>
    <s v="06/12/2023 3:45:04"/>
    <x v="0"/>
    <s v="CDP ANTIGUO 1"/>
    <s v="CDP ANTIGUO 2"/>
    <s v="06/12/2023 3:47:24"/>
    <s v="06/12/2023 23:50:00"/>
    <s v="SUPERVISION limpieza de Rack´s Cliente DXC"/>
    <s v="SE REALIZA SUPERVISION"/>
    <d v="1899-12-30T00:02:00"/>
    <d v="1899-12-30T00:03:36"/>
    <d v="1899-12-30T00:01:36"/>
    <s v=""/>
    <s v="Cumplido"/>
    <m/>
    <m/>
    <m/>
    <m/>
    <m/>
    <d v="2023-11-06T00:00:00"/>
    <x v="0"/>
    <x v="0"/>
    <x v="0"/>
    <x v="0"/>
    <x v="0"/>
  </r>
  <r>
    <s v="INC000002482576"/>
    <s v="HOUSING"/>
    <x v="15"/>
    <s v="APQ ACCESOS"/>
    <s v="ALDO P VALENZUELA MUJICA"/>
    <s v="tct_avalen"/>
    <s v="2-Significativo/Amplio"/>
    <s v="2-Alta"/>
    <s v="Alta"/>
    <x v="0"/>
    <s v="TELEFONICA EMPRESAS DE CHILE SA"/>
    <s v="SUPERVISION conexión de cruzadas para proyecto GTD-NEXUS"/>
    <s v="06/12/2023 3:51:19"/>
    <s v="06/12/2023 3:52:26"/>
    <x v="0"/>
    <s v="CDP ANTIGUO 1"/>
    <s v="CDP ANTIGUO 2"/>
    <s v="06/12/2023 4:09:06"/>
    <s v="06/12/2023 23:50:00"/>
    <s v="SUPERVISION conexión de cruzadas para proyecto GTD-NEXUS"/>
    <s v="SE REALIZA SUPERVISION"/>
    <d v="1899-12-30T00:16:15"/>
    <d v="1899-12-30T00:17:47"/>
    <d v="1899-12-30T00:01:32"/>
    <s v=""/>
    <s v="Cumplido"/>
    <m/>
    <m/>
    <m/>
    <m/>
    <m/>
    <d v="2023-11-06T00:00:00"/>
    <x v="0"/>
    <x v="0"/>
    <x v="0"/>
    <x v="0"/>
    <x v="0"/>
  </r>
  <r>
    <s v="INC000002482578"/>
    <s v="HOUSING"/>
    <x v="15"/>
    <s v="APQ ACCESOS"/>
    <s v="ALDO P VALENZUELA MUJICA"/>
    <s v="tct_avalen"/>
    <s v="2-Significativo/Amplio"/>
    <s v="2-Alta"/>
    <s v="Alta"/>
    <x v="0"/>
    <s v="TELEFONICA EMPRESAS DE CHILE SA"/>
    <s v="SUPERVISION Se requiere ventana de trabajo para Desrackeo y Raekeo de equipo detallado"/>
    <s v="06/12/2023 3:54:20"/>
    <s v="06/12/2023 3:56:44"/>
    <x v="0"/>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x v="0"/>
    <x v="0"/>
    <x v="0"/>
    <x v="0"/>
    <x v="0"/>
  </r>
  <r>
    <s v="INC000002482580"/>
    <s v="HOUSING"/>
    <x v="15"/>
    <s v="APQ ACCESOS"/>
    <s v="ALDO P VALENZUELA MUJICA"/>
    <s v="tct_avalen"/>
    <s v="2-Significativo/Amplio"/>
    <s v="2-Alta"/>
    <s v="Alta"/>
    <x v="0"/>
    <s v="TELEFONICA EMPRESAS DE CHILE SA"/>
    <s v="SUPERVISION Conexión de cableado existente"/>
    <s v="06/12/2023 3:58:54"/>
    <s v="06/12/2023 4:00:43"/>
    <x v="0"/>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x v="0"/>
    <x v="0"/>
    <x v="0"/>
    <x v="0"/>
    <x v="0"/>
  </r>
  <r>
    <s v="INC000002482582"/>
    <s v="HOUSING"/>
    <x v="15"/>
    <s v="APQ ACCESOS"/>
    <s v="ALDO P VALENZUELA MUJICA"/>
    <s v="tct_avalen"/>
    <s v="2-Significativo/Amplio"/>
    <s v="2-Alta"/>
    <s v="Alta"/>
    <x v="0"/>
    <s v="TELEFONICA EMPRESAS DE CHILE SA"/>
    <s v="SUPERVISION  Se requiere acceder a rack DB31-32"/>
    <s v="06/12/2023 4:03:01"/>
    <s v="06/12/2023 4:06:31"/>
    <x v="0"/>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x v="0"/>
    <x v="0"/>
    <x v="0"/>
    <x v="0"/>
    <x v="0"/>
  </r>
  <r>
    <s v="INC000002482584"/>
    <s v="HOUSING"/>
    <x v="15"/>
    <s v="APQ ACCESOS"/>
    <s v="ALDO P VALENZUELA MUJICA"/>
    <s v="tct_avalen"/>
    <s v="2-Significativo/Amplio"/>
    <s v="2-Alta"/>
    <s v="Alta"/>
    <x v="0"/>
    <s v="TELEFONICA EMPRESAS DE CHILE SA"/>
    <s v="RONDA Y REVISION DE SALAS TECNICAS"/>
    <s v="06/12/2023 5:21:42"/>
    <s v="06/12/2023 5:23:06"/>
    <x v="0"/>
    <s v="CDP ANTIGUO 1"/>
    <s v="CDP ANTIGUO 2"/>
    <s v="06/12/2023 5:27:23"/>
    <s v="06/12/2023 23:50:00"/>
    <s v="RONDA Y REVISION DE SALAS TECNICAS"/>
    <s v="SE REALIZAN RONDAS"/>
    <d v="1899-12-30T00:03:55"/>
    <d v="1899-12-30T00:05:41"/>
    <d v="1899-12-30T00:01:46"/>
    <s v=""/>
    <s v="Cumplido"/>
    <m/>
    <m/>
    <m/>
    <m/>
    <m/>
    <d v="2023-11-06T00:00:00"/>
    <x v="0"/>
    <x v="0"/>
    <x v="0"/>
    <x v="0"/>
    <x v="0"/>
  </r>
  <r>
    <s v="INC000002482586"/>
    <s v="HOUSING"/>
    <x v="15"/>
    <s v="APQ ACCESOS"/>
    <s v="ALDO P VALENZUELA MUJICA"/>
    <s v="tct_avalen"/>
    <s v="2-Significativo/Amplio"/>
    <s v="2-Alta"/>
    <s v="Alta"/>
    <x v="1"/>
    <s v="TELEFONICA EMPRESAS DE CHILE SA"/>
    <s v="RONDA Y REVISION DE SALAS TECNICAS"/>
    <s v="06/12/2023 5:33:07"/>
    <s v="06/12/2023 5:36:23"/>
    <x v="0"/>
    <s v="CDP ANTIGUO 1"/>
    <s v="CDP ANTIGUO 2"/>
    <s v="06/12/2023 5:39:26"/>
    <s v="06/12/2023 23:50:00"/>
    <s v="RONDA Y REVISION DE SALAS TECNICAS"/>
    <s v="SE REALIZA RONDA"/>
    <d v="1899-12-30T00:02:41"/>
    <d v="1899-12-30T00:06:19"/>
    <d v="1899-12-30T00:03:38"/>
    <s v="Cumplido"/>
    <s v=""/>
    <m/>
    <s v=""/>
    <s v="Cumplido"/>
    <s v=""/>
    <s v=""/>
    <d v="2023-11-10T00:00:00"/>
    <x v="0"/>
    <x v="0"/>
    <x v="0"/>
    <x v="0"/>
    <x v="0"/>
  </r>
  <r>
    <s v="INC000002482590"/>
    <s v="SAP"/>
    <x v="17"/>
    <s v="CLOUD SAP HANA"/>
    <s v="NICOLAS A SAAVEDRA EGUILUZ"/>
    <s v="tct_nsaave"/>
    <s v="4-Menor/Localizado"/>
    <s v="4-Baja"/>
    <s v="Baja"/>
    <x v="0"/>
    <s v="TELEFONICA EMPRESAS DE CHILE SA"/>
    <s v="Checkñiost diario Clientes 06.12.23"/>
    <s v="06/12/2023 6:44:11"/>
    <s v="06/12/2023 6:45:16"/>
    <x v="0"/>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x v="0"/>
    <x v="0"/>
    <x v="0"/>
    <x v="0"/>
    <x v="0"/>
  </r>
  <r>
    <s v="INC000002482596"/>
    <s v="VPN IP - MPLS"/>
    <x v="9"/>
    <s v="BELIEVE"/>
    <s v="AXEL ANDRADE"/>
    <s v="frp_dalcap"/>
    <s v="4-Menor/Localizado"/>
    <s v="4-Baja"/>
    <s v="Baja"/>
    <x v="0"/>
    <s v="RABIE HNOSLTDA"/>
    <s v="REQ / Respaldo bases de datos servidor APOLO"/>
    <s v="06/12/2023 7:55:33"/>
    <s v="06/12/2023 8:00:34"/>
    <x v="0"/>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x v="1"/>
    <x v="1"/>
    <x v="0"/>
    <x v="0"/>
    <x v="0"/>
  </r>
  <r>
    <s v="INC000002482622"/>
    <s v="BACKUP ON DEMAND"/>
    <x v="4"/>
    <s v="SM OPERACIONES"/>
    <s v="ALEJANDRO ACEVEDO VALENZUELA"/>
    <s v="tct_jsegur"/>
    <s v="4-Menor/Localizado"/>
    <s v="4-Baja"/>
    <s v="Baja"/>
    <x v="0"/>
    <s v="TELEFONICA GLOBAL TECHNOLOGY S.A.AGENCIA EN CHILE"/>
    <s v="Problemas para respaldar servidor subcapa"/>
    <s v="05/12/2023 20:01:32"/>
    <s v="05/12/2023 20:03:13"/>
    <x v="0"/>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x v="0"/>
    <x v="0"/>
    <x v="0"/>
    <x v="0"/>
    <x v="0"/>
  </r>
  <r>
    <s v="INC000002482651"/>
    <s v="HOUSING"/>
    <x v="16"/>
    <s v="BELIEVE"/>
    <s v="ALDO P VALENZUELA MUJICA"/>
    <s v="frp_jreyna"/>
    <s v="3-Moderado/Limitado"/>
    <s v="3-Medio"/>
    <s v="Media"/>
    <x v="0"/>
    <s v="CENTRO DE COMPENSACION AUTOMATIZADO S A"/>
    <s v="GESTION DATACENTER/ ACCESOS  / CCA"/>
    <s v="06/12/2023 2:42:42"/>
    <s v="06/12/2023 2:47:27"/>
    <x v="0"/>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x v="0"/>
    <x v="0"/>
    <x v="0"/>
    <x v="0"/>
    <x v="0"/>
  </r>
  <r>
    <s v="INC000002482653"/>
    <s v="INFRAESTRUCTURA DC"/>
    <x v="6"/>
    <s v="APQ ACCESOS"/>
    <s v="FRANCISCO J FELIU ABARCA"/>
    <s v="tct_frafea"/>
    <s v="4-Menor/Localizado"/>
    <s v="4-Baja"/>
    <s v="Baja"/>
    <x v="0"/>
    <s v="TELEFONICA CYBERSECURITY TECH CHILE SPA"/>
    <s v="RONDA POR TOMA DE TEMPERATURAS EN SALAS TIC"/>
    <s v="06/12/2023 5:15:21"/>
    <s v="06/12/2023 5:16:19"/>
    <x v="0"/>
    <s v="TI"/>
    <s v="CLIMA"/>
    <s v="06/12/2023 5:41:08"/>
    <s v="06/12/2023 23:50:00"/>
    <s v="RONDA POR TOMA DE TEMPERATURAS EN SALAS TIC"/>
    <s v="RONDA REALIZADA"/>
    <d v="1899-12-30T00:00:00"/>
    <d v="1899-12-30T00:00:00"/>
    <d v="1899-12-30T00:00:00"/>
    <s v=""/>
    <s v="Cumplido"/>
    <m/>
    <m/>
    <m/>
    <m/>
    <m/>
    <d v="2023-11-06T00:00:00"/>
    <x v="0"/>
    <x v="0"/>
    <x v="0"/>
    <x v="0"/>
    <x v="0"/>
  </r>
  <r>
    <s v="INC000002482655"/>
    <s v="INFRAESTRUCTURA DC"/>
    <x v="6"/>
    <s v="APQ ACCESOS"/>
    <s v="FRANCISCO J FELIU ABARCA"/>
    <s v="tct_frafea"/>
    <s v="4-Menor/Localizado"/>
    <s v="4-Baja"/>
    <s v="Baja"/>
    <x v="0"/>
    <s v="TELEFONICA CYBERSECURITY TECH CHILE SPA"/>
    <s v="RONDA PREVENTIVA Y LECTURA DE TEMPERATURAS EN SALAS TIC"/>
    <s v="06/12/2023 6:46:38"/>
    <s v="06/12/2023 6:47:30"/>
    <x v="0"/>
    <s v="TI"/>
    <s v="CLIMA"/>
    <s v="06/12/2023 7:21:42"/>
    <s v="06/12/2023 23:50:00"/>
    <s v="RONDA PREVENTIVA Y LECTURA DE TEMPERATURAS EN SALAS TIC"/>
    <s v="RONDA REALIZADA"/>
    <d v="1899-12-30T00:00:00"/>
    <d v="1899-12-30T00:00:00"/>
    <d v="1899-12-30T00:00:00"/>
    <s v=""/>
    <s v="Cumplido"/>
    <m/>
    <m/>
    <m/>
    <m/>
    <m/>
    <d v="2023-11-06T00:00:00"/>
    <x v="0"/>
    <x v="0"/>
    <x v="0"/>
    <x v="0"/>
    <x v="0"/>
  </r>
  <r>
    <s v="INC000002482657"/>
    <s v="VPN IP - MPLS"/>
    <x v="2"/>
    <s v="GESTION HD"/>
    <s v="OSCAR A RAMIREZ SOTO"/>
    <s v="frp_jciert"/>
    <s v="4-Menor/Localizado"/>
    <s v="4-Baja"/>
    <s v="Baja"/>
    <x v="0"/>
    <s v="TELEFONICA GLOBAL TECHNOLOGY S.A.AGENCIA EN CHILE"/>
    <s v="REQ / Sol configuración de usuario VPN"/>
    <s v="06/12/2023 8:07:59"/>
    <s v="06/12/2023 8:11:13"/>
    <x v="0"/>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x v="1"/>
    <x v="1"/>
    <x v="0"/>
    <x v="0"/>
    <x v="0"/>
  </r>
  <r>
    <s v="INC000002482659"/>
    <s v="VPN IP - MPLS"/>
    <x v="3"/>
    <s v="BELIEVE"/>
    <s v="GUSTAVO AVILA VERA"/>
    <s v="frp_jciert"/>
    <s v="4-Menor/Localizado"/>
    <s v="4-Baja"/>
    <s v="Baja"/>
    <x v="0"/>
    <s v="ACADEMIA POLITECNICA NAVAL"/>
    <s v="REQ / Creación Zona DNS"/>
    <s v="06/12/2023 9:03:32"/>
    <s v="06/12/2023 9:08:38"/>
    <x v="0"/>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x v="0"/>
    <x v="0"/>
    <x v="0"/>
    <x v="0"/>
    <x v="0"/>
  </r>
  <r>
    <s v="INC000002482676"/>
    <s v="HOSTING VIRTUAL"/>
    <x v="7"/>
    <s v="OPERACION N1"/>
    <s v="CLAUDIO A GAJARDO GARRIDO"/>
    <s v="tct_cgajar"/>
    <s v="2-Significativo/Amplio"/>
    <s v="3-Medio"/>
    <s v="Media"/>
    <x v="0"/>
    <s v="FUNDACION INSTITUTO PROFESIONAL DUOC UC"/>
    <s v="Requerimiento de bases de datos solicitado sin el flujo correspondiente."/>
    <s v="06/12/2023 9:40:36"/>
    <s v="06/12/2023 9:44:10"/>
    <x v="0"/>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x v="0"/>
    <x v="0"/>
    <x v="0"/>
    <x v="0"/>
    <x v="0"/>
  </r>
  <r>
    <s v="INC000002482689"/>
    <s v="VPN IP - MPLS"/>
    <x v="13"/>
    <s v="GESTION HD"/>
    <s v="JOSE A SANTIS SERRANO"/>
    <s v="frp_jciert"/>
    <s v="4-Menor/Localizado"/>
    <s v="4-Baja"/>
    <s v="Baja"/>
    <x v="0"/>
    <s v="TELEFONICA GLOBAL TECHNOLOGY S.A.AGENCIA EN CHILE"/>
    <s v="REQ / Alarmas Host hardware system board status C4-APQ"/>
    <s v="06/12/2023 10:39:36"/>
    <s v="06/12/2023 10:44:19"/>
    <x v="0"/>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x v="1"/>
    <x v="0"/>
    <x v="1"/>
    <x v="0"/>
    <x v="0"/>
  </r>
  <r>
    <s v="INC000002482696"/>
    <s v="HOUSING"/>
    <x v="16"/>
    <s v="BELIEVE"/>
    <s v="FERNEY D GARZON PEÑA"/>
    <s v="frp_fbalab"/>
    <s v="3-Moderado/Limitado"/>
    <s v="3-Medio"/>
    <s v="Media"/>
    <x v="0"/>
    <s v="TELEFONICA EMPRESAS DE CHILE SA"/>
    <s v="GESTION DATACENTER/ ACCESOS / TELEFONICA EMPRESAS DE CHILE SA"/>
    <s v="06/12/2023 10:20:55"/>
    <s v="06/12/2023 10:22:09"/>
    <x v="0"/>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x v="0"/>
    <x v="0"/>
    <x v="0"/>
    <x v="0"/>
    <x v="0"/>
  </r>
  <r>
    <s v="INC000002482776"/>
    <s v="TICKET-INTELIGENTE"/>
    <x v="3"/>
    <s v="GESTION TI"/>
    <s v="SEBASTIAN I ACUÑA GUZMAN"/>
    <s v="USR_TSIGHT"/>
    <s v="1-Extenso/Generalizado"/>
    <s v="4-Baja"/>
    <s v="Baja"/>
    <x v="1"/>
    <s v="TELEFONICA EMPRESAS DE CHILE SA"/>
    <s v="wocu_metrics TICKET AUTOMATICO"/>
    <s v="05/12/2023 21:05:11"/>
    <s v="05/12/2023 21:05:11"/>
    <x v="0"/>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x v="0"/>
    <x v="0"/>
    <x v="0"/>
    <x v="0"/>
    <x v="0"/>
  </r>
  <r>
    <s v="INC000002482809"/>
    <s v="TICKET-INTELIGENTE"/>
    <x v="4"/>
    <s v="GESTION TI"/>
    <s v="ALEJANDRO ACEVEDO VALENZUELA"/>
    <s v="USR_TSIGHT"/>
    <s v="1-Extenso/Generalizado"/>
    <s v="4-Baja"/>
    <s v="Baja"/>
    <x v="1"/>
    <s v="GPS CHILE SPA"/>
    <s v="gpschi01 - wnprap_gps02 TICKET AUTOMATICO"/>
    <s v="05/12/2023 22:13:58"/>
    <s v="05/12/2023 22:13:58"/>
    <x v="0"/>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x v="0"/>
    <x v="0"/>
    <x v="0"/>
    <x v="0"/>
    <x v="0"/>
  </r>
  <r>
    <s v="INC000002483034"/>
    <s v="RED INTERNA"/>
    <x v="6"/>
    <s v="APQ ACCESOS"/>
    <s v="YORDI M HURTADO ARAYA"/>
    <s v="tct_yorhua"/>
    <s v="4-Menor/Localizado"/>
    <s v="4-Baja"/>
    <s v="Baja"/>
    <x v="0"/>
    <s v="TELEFONICA CYBERSECURITY TECH CHILE SPA"/>
    <s v="RONDA TOMA DE TEMPERATURAS SALAS TIC 08:30"/>
    <s v="06/12/2023 8:10:08"/>
    <s v="06/12/2023 8:10:34"/>
    <x v="0"/>
    <s v="CDP ANTIGUO 1"/>
    <s v="CDP ANTIGUO 2"/>
    <s v="06/12/2023 8:43:14"/>
    <s v="06/12/2023 23:50:00"/>
    <s v="RONDA TOMA DE TEMPERATURAS SALAS TIC 08:30"/>
    <s v="RONDA REALIZADA"/>
    <d v="1899-12-30T00:00:00"/>
    <d v="1899-12-30T00:33:06"/>
    <d v="1899-12-30T00:33:06"/>
    <s v=""/>
    <s v="Cumplido"/>
    <m/>
    <m/>
    <m/>
    <m/>
    <m/>
    <d v="2023-11-06T00:00:00"/>
    <x v="0"/>
    <x v="0"/>
    <x v="0"/>
    <x v="0"/>
    <x v="0"/>
  </r>
  <r>
    <s v="INC000002483036"/>
    <s v="RED INTERNA"/>
    <x v="6"/>
    <s v="APQ ACCESOS"/>
    <s v="YORDI M HURTADO ARAYA"/>
    <s v="tct_yorhua"/>
    <s v="4-Menor/Localizado"/>
    <s v="4-Baja"/>
    <s v="Baja"/>
    <x v="0"/>
    <s v="TELEFONICA CYBERSECURITY TECH CHILE SPA"/>
    <s v="RONDA SALAS TECNICAS 10:30"/>
    <s v="06/12/2023 8:10:49"/>
    <s v="06/12/2023 8:11:17"/>
    <x v="0"/>
    <s v="CDP ANTIGUO 1"/>
    <s v="CDP ANTIGUO 2"/>
    <s v="06/12/2023 8:43:30"/>
    <s v="06/12/2023 23:50:00"/>
    <s v="RONDA SALAS TECNICAS 10:30"/>
    <s v="RONDA REALIZADA"/>
    <d v="1899-12-30T00:00:00"/>
    <d v="1899-12-30T00:32:41"/>
    <d v="1899-12-30T00:32:41"/>
    <s v=""/>
    <s v="Cumplido"/>
    <m/>
    <m/>
    <m/>
    <m/>
    <m/>
    <d v="2023-11-07T00:00:00"/>
    <x v="0"/>
    <x v="0"/>
    <x v="0"/>
    <x v="0"/>
    <x v="0"/>
  </r>
  <r>
    <s v="INC000002483048"/>
    <s v="HOUSING"/>
    <x v="19"/>
    <s v="BELIEVE"/>
    <s v="YORDI M HURTADO ARAYA"/>
    <s v="frp_jreyna"/>
    <s v="3-Moderado/Limitado"/>
    <s v="3-Medio"/>
    <s v="Media"/>
    <x v="0"/>
    <s v="CELULOSA ARAUCO Y CONSTITUCION S A"/>
    <s v="GESTION DATACENTER/ ACCESOS  / ARAUCO"/>
    <s v="06/12/2023 8:33:23"/>
    <s v="06/12/2023 8:37:00"/>
    <x v="0"/>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x v="0"/>
    <x v="0"/>
    <x v="0"/>
    <x v="0"/>
    <x v="0"/>
  </r>
  <r>
    <s v="INC000002483105"/>
    <s v="BACKUP ON DEMAND"/>
    <x v="9"/>
    <s v="BACK UP DATA CENTER (BACKUP ON DEMAND)"/>
    <s v="RODRIGO VÁSQUEZ MUÑOZ"/>
    <s v="tct_rvasqu"/>
    <s v="4-Menor/Localizado"/>
    <s v="4-Baja"/>
    <s v="Baja"/>
    <x v="0"/>
    <s v="TELEFONICA GLOBAL TECHNOLOGY S.A.AGENCIA EN CHILE"/>
    <s v="revision en terreno de libreria ipchile"/>
    <s v="06/12/2023 8:29:51"/>
    <s v="06/12/2023 8:30:45"/>
    <x v="0"/>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x v="0"/>
    <x v="0"/>
    <x v="0"/>
    <x v="0"/>
    <x v="0"/>
  </r>
  <r>
    <s v="INC000002483127"/>
    <s v="VPN IP - MPLS"/>
    <x v="13"/>
    <s v="GESTION HD"/>
    <s v="DEIBY Y SANTOYO MONTEROLA"/>
    <s v="frp_spevel"/>
    <s v="3-Moderado/Limitado"/>
    <s v="3-Medio"/>
    <s v="Media"/>
    <x v="0"/>
    <s v="COAGRA S A"/>
    <s v="HD/[COAGRA] Recursos disponibles VDC"/>
    <s v="06/12/2023 9:42:05"/>
    <s v="06/12/2023 9:45:21"/>
    <x v="0"/>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x v="1"/>
    <x v="1"/>
    <x v="0"/>
    <x v="0"/>
    <x v="0"/>
  </r>
  <r>
    <s v="INC000002483137"/>
    <s v="VPN IP - MPLS"/>
    <x v="13"/>
    <s v="GESTION HD"/>
    <s v="DEIBY Y SANTOYO MONTEROLA"/>
    <s v="frp_spevel"/>
    <s v="3-Moderado/Limitado"/>
    <s v="3-Medio"/>
    <s v="Media"/>
    <x v="0"/>
    <s v="SOC PUNTA DEL COBRE S A"/>
    <s v="HD/INC000002467131 Copia PUC-SAP-11-11"/>
    <s v="06/12/2023 10:07:58"/>
    <s v="06/12/2023 10:11:21"/>
    <x v="0"/>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x v="1"/>
    <x v="0"/>
    <x v="0"/>
    <x v="1"/>
    <x v="0"/>
  </r>
  <r>
    <s v="INC000002483162"/>
    <s v="HOSTING VIRTUAL"/>
    <x v="4"/>
    <s v="GESTION PLATAFORMA CLIENTES"/>
    <s v="GIOVANNI D ROCCO VALENZUELA"/>
    <s v="vos_eperez"/>
    <s v="4-Menor/Localizado"/>
    <s v="4-Baja"/>
    <s v="Baja"/>
    <x v="0"/>
    <s v="TELEFONICA EMPRESAS DE CHILE SA"/>
    <s v="Solicitud de Snapshot de servidor SW-POLL02"/>
    <s v="06/12/2023 10:53:19"/>
    <s v="06/12/2023 11:01:26"/>
    <x v="0"/>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x v="1"/>
    <x v="1"/>
    <x v="0"/>
    <x v="0"/>
    <x v="0"/>
  </r>
  <r>
    <s v="INC000002483189"/>
    <s v="HOUSING"/>
    <x v="15"/>
    <s v="APQ ACCESOS"/>
    <s v="JOSE G MARQUEZ MARCANO"/>
    <s v="tct_josmam"/>
    <s v="4-Menor/Localizado"/>
    <s v="4-Baja"/>
    <s v="Baja"/>
    <x v="0"/>
    <s v="TELEFONICA EMPRESAS DE CHILE SA"/>
    <s v="SUPERVISION:  instalación de cruzada"/>
    <s v="06/12/2023 11:39:47"/>
    <s v="06/12/2023 11:41:04"/>
    <x v="0"/>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x v="0"/>
    <x v="0"/>
    <x v="0"/>
    <x v="0"/>
    <x v="0"/>
  </r>
  <r>
    <s v="INC000002483317"/>
    <s v="VPN IP - MPLS"/>
    <x v="13"/>
    <s v="ADMINISTRADORES RESIDENTES"/>
    <s v="MOISES E MONTERO RAMOS"/>
    <s v="frp_rreyes"/>
    <s v="3-Moderado/Limitado"/>
    <s v="3-Medio"/>
    <s v="Media"/>
    <x v="0"/>
    <s v="FARMACIAS AHUMADA S.A."/>
    <s v="GAMA / [FASA] Activación apt update ubuntu vdc"/>
    <s v="06/12/2023 10:58:24"/>
    <s v="06/12/2023 11:02:06"/>
    <x v="0"/>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x v="1"/>
    <x v="1"/>
    <x v="0"/>
    <x v="0"/>
    <x v="0"/>
  </r>
  <r>
    <s v="INC000002483322"/>
    <s v="RED INTERNA"/>
    <x v="6"/>
    <s v="APQ ACCESOS"/>
    <s v="YORDI M HURTADO ARAYA"/>
    <s v="tct_yorhua"/>
    <s v="4-Menor/Localizado"/>
    <s v="4-Baja"/>
    <s v="Baja"/>
    <x v="0"/>
    <s v="TELEFONICA CYBERSECURITY TECH CHILE SPA"/>
    <s v="RONDA TOMA DE TEMPERATURAS SALAS TIC 12:30"/>
    <s v="06/12/2023 11:36:25"/>
    <s v="06/12/2023 11:36:56"/>
    <x v="0"/>
    <s v="CDP ANTIGUO 1"/>
    <s v="CDP ANTIGUO 2"/>
    <s v="06/12/2023 12:04:46"/>
    <s v="06/12/2023 23:50:00"/>
    <s v="RONDA TOMA DE TEMPERATURAS SALAS TIC 12:30"/>
    <s v="RONDA REALIZADA"/>
    <d v="1899-12-30T00:00:00"/>
    <d v="1899-12-30T00:28:21"/>
    <d v="1899-12-30T00:28:21"/>
    <s v=""/>
    <s v="Cumplido"/>
    <m/>
    <m/>
    <m/>
    <m/>
    <m/>
    <d v="2023-11-07T00:00:00"/>
    <x v="0"/>
    <x v="0"/>
    <x v="0"/>
    <x v="0"/>
    <x v="0"/>
  </r>
  <r>
    <s v="INC000002483324"/>
    <s v="RED INTERNA"/>
    <x v="6"/>
    <s v="APQ ACCESOS"/>
    <s v="YORDI M HURTADO ARAYA"/>
    <s v="tct_yorhua"/>
    <s v="4-Menor/Localizado"/>
    <s v="4-Baja"/>
    <s v="Baja"/>
    <x v="0"/>
    <s v="TELEFONICA CYBERSECURITY TECH CHILE SPA"/>
    <s v="RONDA SALAS TECNICAS 15:30"/>
    <s v="06/12/2023 11:37:11"/>
    <s v="06/12/2023 11:37:47"/>
    <x v="0"/>
    <s v="CDP ANTIGUO 1"/>
    <s v="CDP ANTIGUO 2"/>
    <s v="06/12/2023 12:04:14"/>
    <s v="06/12/2023 23:50:00"/>
    <s v="RONDA SALAS TECNICAS 15:30"/>
    <s v="RONDA REALIZADA"/>
    <d v="1899-12-30T00:00:00"/>
    <d v="1899-12-30T00:27:03"/>
    <d v="1899-12-30T00:27:03"/>
    <s v=""/>
    <s v="Cumplido"/>
    <m/>
    <m/>
    <m/>
    <m/>
    <m/>
    <d v="2023-11-06T00:00:00"/>
    <x v="0"/>
    <x v="0"/>
    <x v="0"/>
    <x v="0"/>
    <x v="0"/>
  </r>
  <r>
    <s v="INC000002483326"/>
    <s v="BACKUP ON DEMAND"/>
    <x v="23"/>
    <s v="SM OPERACIONES"/>
    <s v="JUAN P SEGURA VARGAS"/>
    <s v="tct_jsegur"/>
    <s v="4-Menor/Localizado"/>
    <s v="4-Baja"/>
    <s v="Baja"/>
    <x v="0"/>
    <s v="TELEFONICA GLOBAL TECHNOLOGY S.A.AGENCIA EN CHILE"/>
    <s v="Entrega de cinta clon ccs Noviembre 2023"/>
    <s v="06/12/2023 11:51:26"/>
    <s v="06/12/2023 12:03:57"/>
    <x v="0"/>
    <s v="TI"/>
    <s v="ALMACENAMIENTO y RESPALDO"/>
    <s v="06/12/2023 15:50:38"/>
    <s v="06/12/2023 23:50:00"/>
    <s v="Entrega de cinta clon ccs Noviembre 2023."/>
    <m/>
    <d v="1899-12-30T03:45:32"/>
    <d v="1899-12-30T03:59:12"/>
    <d v="1899-12-30T00:13:40"/>
    <s v=""/>
    <s v="Cumplido"/>
    <m/>
    <m/>
    <m/>
    <m/>
    <m/>
    <d v="2023-11-08T00:00:00"/>
    <x v="0"/>
    <x v="0"/>
    <x v="0"/>
    <x v="0"/>
    <x v="0"/>
  </r>
  <r>
    <s v="INC000002483370"/>
    <s v="VPN IP - MPLS"/>
    <x v="3"/>
    <s v="GESTION HD"/>
    <s v="GUSTAVO AVILA VERA"/>
    <s v="frp_rreyes"/>
    <s v="3-Moderado/Limitado"/>
    <s v="3-Medio"/>
    <s v="Media"/>
    <x v="0"/>
    <s v="TELEFONICA GLOBAL TECHNOLOGY S.A.AGENCIA EN CHILE"/>
    <s v="HD / Requerimiento: TCCT Restablecer Contraseña Usuario GPS.SFTP"/>
    <s v="06/12/2023 15:18:29"/>
    <s v="06/12/2023 15:20:40"/>
    <x v="0"/>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x v="0"/>
    <x v="0"/>
    <x v="0"/>
    <x v="0"/>
    <x v="0"/>
  </r>
  <r>
    <s v="INC000002483376"/>
    <s v="HOUSING"/>
    <x v="19"/>
    <s v="BELIEVE"/>
    <s v="YORDI M HURTADO ARAYA"/>
    <s v="frp_fbalab"/>
    <s v="3-Moderado/Limitado"/>
    <s v="3-Medio"/>
    <s v="Media"/>
    <x v="0"/>
    <s v="TELEFONICA EMPRESAS DE CHILE SA"/>
    <s v="GESTION DATACENTER/ ACCESOS / TELEFONICA EMPRESAS DE CHILE SA"/>
    <s v="06/12/2023 15:34:13"/>
    <s v="06/12/2023 15:36:07"/>
    <x v="0"/>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x v="0"/>
    <x v="0"/>
    <x v="0"/>
    <x v="0"/>
    <x v="0"/>
  </r>
  <r>
    <s v="INC000002483378"/>
    <s v="HOUSING"/>
    <x v="19"/>
    <s v="BELIEVE"/>
    <s v="YORDI M HURTADO ARAYA"/>
    <s v="frp_jolsso"/>
    <s v="3-Moderado/Limitado"/>
    <s v="3-Medio"/>
    <s v="Media"/>
    <x v="0"/>
    <s v="TELEFONICA EMPRESAS DE CHILE SA"/>
    <s v="GESTION DATACENTER/ ACCESOS / TELEFONICA EMPRESAS DE CHILE SA"/>
    <s v="06/12/2023 15:47:02"/>
    <s v="06/12/2023 15:48:48"/>
    <x v="0"/>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x v="0"/>
    <x v="0"/>
    <x v="0"/>
    <x v="0"/>
    <x v="0"/>
  </r>
  <r>
    <s v="INC000002483402"/>
    <s v="HOUSING"/>
    <x v="16"/>
    <s v="BELIEVE"/>
    <s v="JORGE S LORCA LEIVA"/>
    <s v="frp_jolsso"/>
    <s v="3-Moderado/Limitado"/>
    <s v="3-Medio"/>
    <s v="Media"/>
    <x v="0"/>
    <s v="TELEFONICA EMPRESAS DE CHILE SA"/>
    <s v="GESTION DATACENTER/ ACCESOS / TELEFONICA EMPRESAS DE CHILE SA"/>
    <s v="06/12/2023 16:42:30"/>
    <s v="06/12/2023 16:45:25"/>
    <x v="0"/>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x v="0"/>
    <x v="0"/>
    <x v="0"/>
    <x v="0"/>
    <x v="0"/>
  </r>
  <r>
    <s v="INC000002483403"/>
    <s v="HOUSING"/>
    <x v="14"/>
    <s v="BELIEVE"/>
    <s v="CRISTOPHER MALDONADO ROMERO"/>
    <s v="frp_pcamay"/>
    <s v="3-Moderado/Limitado"/>
    <s v="3-Medio"/>
    <s v="Media"/>
    <x v="0"/>
    <s v="TELEFONICA EMPRESAS DE CHILE SA"/>
    <s v="GESTION DATACENTER/ ACCESOS / TELEFONICA EMPRESAS DE CHILE SA"/>
    <s v="06/12/2023 16:55:58"/>
    <s v="06/12/2023 16:56:01"/>
    <x v="0"/>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x v="0"/>
    <x v="0"/>
    <x v="0"/>
    <x v="0"/>
    <x v="0"/>
  </r>
  <r>
    <s v="INC000002483411"/>
    <s v="VPN IP - MPLS"/>
    <x v="4"/>
    <s v="GESTION HD"/>
    <s v="JUAN CARLOS UZCATEGUI FUGUETT"/>
    <s v="frp_jciert"/>
    <s v="4-Menor/Localizado"/>
    <s v="4-Baja"/>
    <s v="Baja"/>
    <x v="0"/>
    <s v="TELEFONICA GLOBAL TECHNOLOGY S.A.AGENCIA EN CHILE"/>
    <s v="REQ / COAGRA: Eliminar Discos COAGRABWDES"/>
    <s v="06/12/2023 11:04:38"/>
    <s v="06/12/2023 11:07:56"/>
    <x v="0"/>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x v="0"/>
    <x v="0"/>
    <x v="0"/>
    <x v="0"/>
    <x v="0"/>
  </r>
  <r>
    <s v="INC000002483415"/>
    <s v="HOSTING VIRTUAL"/>
    <x v="3"/>
    <s v="DUOC TICKET AUTOMATICO"/>
    <s v="GUSTAVO AVILA VERA"/>
    <s v="frp_lmosqu"/>
    <s v="3-Moderado/Limitado"/>
    <s v="4-Baja"/>
    <s v="Baja"/>
    <x v="0"/>
    <s v="FUNDACION INSTITUTO PROFESIONAL DUOC UC"/>
    <s v="REQ | DUOC | [CCS] Aumento de Swap servidor CCSCO-DB-QADESA  |"/>
    <s v="06/12/2023 11:02:54"/>
    <s v="06/12/2023 11:05:53"/>
    <x v="0"/>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x v="1"/>
    <x v="1"/>
    <x v="0"/>
    <x v="0"/>
    <x v="0"/>
  </r>
  <r>
    <s v="INC000002483490"/>
    <s v="HOUSING"/>
    <x v="16"/>
    <s v="BELIEVE"/>
    <s v="FERNEY D GARZON PEÑA"/>
    <s v="frp_jolsso"/>
    <s v="3-Moderado/Limitado"/>
    <s v="3-Medio"/>
    <s v="Media"/>
    <x v="0"/>
    <s v="TELEFONICA EMPRESAS DE CHILE SA"/>
    <s v="GESTION DATACENTER/ ACCESOS / TELEFONICA EMPRESAS DE CHILE SA"/>
    <s v="06/12/2023 13:17:34"/>
    <s v="06/12/2023 13:19:43"/>
    <x v="0"/>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x v="0"/>
    <x v="0"/>
    <x v="0"/>
    <x v="0"/>
    <x v="0"/>
  </r>
  <r>
    <s v="INC000002483540"/>
    <s v="TICKET-INTELIGENTE"/>
    <x v="3"/>
    <s v="GESTION TI"/>
    <s v="GUSTAVO AVILA VERA"/>
    <s v="USR_TSIGHT"/>
    <s v="1-Extenso/Generalizado"/>
    <s v="4-Baja"/>
    <s v="Baja"/>
    <x v="1"/>
    <s v="CAMARA DE COMERCIO DE SANTIAGO A G"/>
    <s v="cacost01 - ccsco0-dom0 TICKET AUTOMATICO"/>
    <s v="06/12/2023 11:39:36"/>
    <s v="06/12/2023 11:39:36"/>
    <x v="0"/>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x v="1"/>
    <x v="1"/>
    <x v="0"/>
    <x v="0"/>
    <x v="0"/>
  </r>
  <r>
    <s v="INC000002483545"/>
    <s v="RED INTERNA"/>
    <x v="0"/>
    <s v="APQ ACCESOS"/>
    <s v="CRISTOPHER MALDONADO ROMERO"/>
    <s v="tct_cmaldo"/>
    <s v="4-Menor/Localizado"/>
    <s v="4-Baja"/>
    <s v="Baja"/>
    <x v="0"/>
    <s v="TELEFONICA EMPRESAS DE CHILE SA"/>
    <s v="RONDA TOMA DE TEMPERATURAS SALAS TIC"/>
    <s v="06/12/2023 11:44:38"/>
    <s v="06/12/2023 11:45:37"/>
    <x v="0"/>
    <s v="CDP ANTIGUO 1"/>
    <s v="CDP ANTIGUO 2"/>
    <s v="06/12/2023 12:31:19"/>
    <s v="06/12/2023 23:50:00"/>
    <m/>
    <s v="RONDA REALIZADA"/>
    <d v="1899-12-30T00:00:00"/>
    <d v="1899-12-30T00:00:00"/>
    <d v="1899-12-30T00:00:00"/>
    <s v=""/>
    <s v="Cumplido"/>
    <m/>
    <m/>
    <m/>
    <m/>
    <m/>
    <d v="2023-11-06T00:00:00"/>
    <x v="0"/>
    <x v="0"/>
    <x v="0"/>
    <x v="0"/>
    <x v="0"/>
  </r>
  <r>
    <s v="INC000002483547"/>
    <s v="VPN IP - MPLS"/>
    <x v="21"/>
    <s v="GESTION CALL CENTER"/>
    <s v="DENISE CRUZAT ETCHEBERRY"/>
    <s v="frp_jugonz"/>
    <s v="4-Menor/Localizado"/>
    <s v="4-Baja"/>
    <s v="Baja"/>
    <x v="0"/>
    <s v="SELECCION CONTRATACION Y SERVICIOS S.A."/>
    <s v="FRONT CTC/ EMPRESAS/ CLAVE DE ACCESO PARA WEBHOSTING Y STORAGE"/>
    <s v="06/12/2023 11:54:03"/>
    <s v="06/12/2023 11:55:19"/>
    <x v="0"/>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x v="1"/>
    <x v="1"/>
    <x v="0"/>
    <x v="0"/>
    <x v="0"/>
  </r>
  <r>
    <s v="INC000002483558"/>
    <s v="TICKET-INTELIGENTE"/>
    <x v="3"/>
    <s v="GESTION TI"/>
    <s v="GUSTAVO AVILA VERA"/>
    <s v="USR_TSIGHT"/>
    <s v="1-Extenso/Generalizado"/>
    <s v="4-Baja"/>
    <s v="Baja"/>
    <x v="1"/>
    <s v="CAMARA DE COMERCIO DE SANTIAGO A G"/>
    <s v="cacost01 - entmanager TICKET AUTOMATICO"/>
    <s v="06/12/2023 11:53:21"/>
    <s v="06/12/2023 11:53:21"/>
    <x v="0"/>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x v="1"/>
    <x v="1"/>
    <x v="0"/>
    <x v="0"/>
    <x v="0"/>
  </r>
  <r>
    <s v="INC000002483611"/>
    <s v="HOUSING"/>
    <x v="0"/>
    <s v="BELIEVE"/>
    <s v="CRISTOPHER MALDONADO ROMERO"/>
    <s v="frp_pcamay"/>
    <s v="3-Moderado/Limitado"/>
    <s v="3-Medio"/>
    <s v="Media"/>
    <x v="1"/>
    <s v="FORUM SERVICIOS FINANCIEROS SA"/>
    <s v="GESTION DATACENTER/ ACCESOS / FORUM"/>
    <s v="06/12/2023 12:31:00"/>
    <s v="06/12/2023 12:31:14"/>
    <x v="0"/>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x v="1"/>
    <x v="1"/>
    <x v="0"/>
    <x v="0"/>
    <x v="0"/>
  </r>
  <r>
    <s v="INC000002483618"/>
    <s v="HOUSING"/>
    <x v="14"/>
    <s v="BELIEVE"/>
    <s v="CRISTOPHER MALDONADO ROMERO"/>
    <s v="frp_pcamay"/>
    <s v="3-Moderado/Limitado"/>
    <s v="3-Medio"/>
    <s v="Media"/>
    <x v="0"/>
    <s v="BANCO SANTANDER CHILE"/>
    <s v="GESTION DATACENTER/ ACCESOS / Santander"/>
    <s v="06/12/2023 12:47:05"/>
    <s v="06/12/2023 12:47:37"/>
    <x v="0"/>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x v="0"/>
    <x v="0"/>
    <x v="0"/>
    <x v="0"/>
    <x v="0"/>
  </r>
  <r>
    <s v="INC000002483633"/>
    <s v="HOUSING"/>
    <x v="14"/>
    <s v="BELIEVE"/>
    <s v="CRISTOPHER MALDONADO ROMERO"/>
    <s v="frp_pcamay"/>
    <s v="3-Moderado/Limitado"/>
    <s v="3-Medio"/>
    <s v="Media"/>
    <x v="0"/>
    <s v="IDOM INGENIERIA Y CONSULTORIA S.A. AGENCIA EN CHILE"/>
    <s v="GESTION DATACENTER/ ACCESOS / NBX"/>
    <s v="06/12/2023 13:04:13"/>
    <s v="06/12/2023 13:04:55"/>
    <x v="0"/>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x v="0"/>
    <x v="0"/>
    <x v="0"/>
    <x v="0"/>
    <x v="0"/>
  </r>
  <r>
    <s v="INC000002483647"/>
    <s v="HOUSING"/>
    <x v="16"/>
    <s v="BELIEVE"/>
    <s v="JORGE S LORCA LEIVA"/>
    <s v="frp_pcamay"/>
    <s v="3-Moderado/Limitado"/>
    <s v="3-Medio"/>
    <s v="Media"/>
    <x v="0"/>
    <s v="TELEFONICA EMPRESAS DE CHILE SA"/>
    <s v="GESTION DATACENTER/ ACCESOS / OPERADORA DE TARJETAS DE CREDITO NEXUS S A- Telefonica"/>
    <s v="06/12/2023 14:11:48"/>
    <s v="06/12/2023 14:11:58"/>
    <x v="0"/>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x v="1"/>
    <x v="1"/>
    <x v="0"/>
    <x v="0"/>
    <x v="0"/>
  </r>
  <r>
    <s v="INC000002483659"/>
    <s v="VPN IP - MPLS"/>
    <x v="7"/>
    <s v="GESTION HD"/>
    <s v="CRISTOBAL I REYES DELGADO"/>
    <s v="frp_spevel"/>
    <s v="3-Moderado/Limitado"/>
    <s v="3-Medio"/>
    <s v="Media"/>
    <x v="0"/>
    <s v="TELEFONICA GLOBAL TECHNOLOGY S.A.AGENCIA EN CHILE"/>
    <s v="HD/Acceso a Servidor SUBCAPA"/>
    <s v="06/12/2023 14:56:08"/>
    <s v="06/12/2023 14:58:58"/>
    <x v="0"/>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x v="1"/>
    <x v="1"/>
    <x v="0"/>
    <x v="0"/>
    <x v="0"/>
  </r>
  <r>
    <s v="INC000002483663"/>
    <s v="VPN IP - MPLS"/>
    <x v="13"/>
    <s v="GESTION HD"/>
    <s v="ANGEL CASTRO CABRERA"/>
    <s v="frp_spevel"/>
    <s v="3-Moderado/Limitado"/>
    <s v="3-Medio"/>
    <s v="Media"/>
    <x v="0"/>
    <s v="TELEFONICA GLOBAL TECHNOLOGY S.A.AGENCIA EN CHILE"/>
    <s v="HD/Importación vm VDC IPCHILE"/>
    <s v="06/12/2023 15:12:09"/>
    <s v="06/12/2023 15:14:41"/>
    <x v="0"/>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x v="1"/>
    <x v="1"/>
    <x v="0"/>
    <x v="0"/>
    <x v="0"/>
  </r>
  <r>
    <s v="INC000002483671"/>
    <s v="CORREO"/>
    <x v="5"/>
    <s v="CALIDAD"/>
    <s v="JAVIERA A UMAÑA YEVENES"/>
    <s v="tct_fvegab"/>
    <s v="4-Menor/Localizado"/>
    <s v="4-Baja"/>
    <s v="Baja"/>
    <x v="0"/>
    <s v="TELEFONICA CYBERSECURITY TECH CHILE SPA"/>
    <s v="Incorporación de 2 usuarios a la cuenta especialistaimpcyber@tic.cl"/>
    <s v="06/12/2023 15:32:24"/>
    <s v="06/12/2023 15:35:32"/>
    <x v="0"/>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x v="0"/>
    <x v="0"/>
    <x v="0"/>
    <x v="0"/>
    <x v="0"/>
  </r>
  <r>
    <s v="INC000002483692"/>
    <s v="HOSTING VIRTUAL"/>
    <x v="4"/>
    <s v="GESTION PLATAFORMA CLIENTES"/>
    <s v="ALEJANDRO ACEVEDO VALENZUELA"/>
    <s v="vos_eperez"/>
    <s v="4-Menor/Localizado"/>
    <s v="4-Baja"/>
    <s v="Baja"/>
    <x v="0"/>
    <s v="TELEFONICA EMPRESAS DE CHILE SA"/>
    <s v="Solicitud de Snapshots para servidores desde SW-POLL06 al SW-POLL09"/>
    <s v="06/12/2023 17:15:07"/>
    <s v="06/12/2023 17:24:55"/>
    <x v="0"/>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x v="0"/>
    <x v="0"/>
    <x v="0"/>
    <x v="0"/>
    <x v="0"/>
  </r>
  <r>
    <s v="INC000002483705"/>
    <s v="VPN IP - MPLS"/>
    <x v="2"/>
    <s v="GESTION HD"/>
    <s v="LUIS A VILLASMIL CASTILLO"/>
    <s v="frp_fpetro"/>
    <s v="3-Moderado/Limitado"/>
    <s v="3-Medio"/>
    <s v="Media"/>
    <x v="0"/>
    <s v="HORTIFRUT S.A"/>
    <s v="REQ/Creación de VPN"/>
    <s v="06/12/2023 12:17:28"/>
    <s v="06/12/2023 12:20:51"/>
    <x v="0"/>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x v="1"/>
    <x v="1"/>
    <x v="0"/>
    <x v="0"/>
    <x v="0"/>
  </r>
  <r>
    <s v="INC000002483770"/>
    <s v="HOUSING"/>
    <x v="14"/>
    <s v="BELIEVE"/>
    <s v="CRISTOPHER MALDONADO ROMERO"/>
    <s v="frp_fbalab"/>
    <s v="3-Moderado/Limitado"/>
    <s v="3-Medio"/>
    <s v="Media"/>
    <x v="0"/>
    <s v="TELEFONICA EMPRESAS DE CHILE SA"/>
    <s v="GESTION DATACENTER/ ACCESOS / TELEFONICA EMPRESAS DE CHILE SA"/>
    <s v="06/12/2023 13:04:03"/>
    <s v="06/12/2023 13:05:11"/>
    <x v="0"/>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x v="0"/>
    <x v="0"/>
    <x v="0"/>
    <x v="0"/>
    <x v="0"/>
  </r>
  <r>
    <s v="INC000002483828"/>
    <s v="HOUSING"/>
    <x v="16"/>
    <s v="BELIEVE"/>
    <s v="FERNEY D GARZON PEÑA"/>
    <s v="frp_dvital"/>
    <s v="3-Moderado/Limitado"/>
    <s v="3-Medio"/>
    <s v="Media"/>
    <x v="0"/>
    <s v="TELEFONICA EMPRESAS DE CHILE SA"/>
    <s v="GESTION DATACENTER/ ACCESOS / TELEFONICA EMPRESAS DE CHILE SA"/>
    <s v="06/12/2023 13:49:55"/>
    <s v="06/12/2023 13:52:22"/>
    <x v="0"/>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x v="0"/>
    <x v="0"/>
    <x v="0"/>
    <x v="0"/>
    <x v="0"/>
  </r>
  <r>
    <s v="INC000002483902"/>
    <s v="RED INTERNA"/>
    <x v="6"/>
    <s v="APQ ACCESOS"/>
    <s v="YORDI M HURTADO ARAYA"/>
    <s v="tct_yorhua"/>
    <s v="4-Menor/Localizado"/>
    <s v="4-Baja"/>
    <s v="Baja"/>
    <x v="0"/>
    <s v="TELEFONICA CYBERSECURITY TECH CHILE SPA"/>
    <s v="RONDA TOMA DE TEMPERATURAS SALAS TIC 16:30"/>
    <s v="06/12/2023 15:43:41"/>
    <s v="06/12/2023 15:44:12"/>
    <x v="0"/>
    <s v="CDP ANTIGUO 1"/>
    <s v="CDP ANTIGUO 2"/>
    <s v="06/12/2023 16:13:50"/>
    <s v="06/12/2023 23:50:00"/>
    <s v="RONDA TOMA DE TEMPERATURAS SALAS TIC 16:30"/>
    <s v="RONDA REALIZADA"/>
    <d v="1899-12-30T00:00:00"/>
    <d v="1899-12-30T00:30:09"/>
    <d v="1899-12-30T00:30:09"/>
    <s v=""/>
    <s v="Cumplido"/>
    <m/>
    <m/>
    <m/>
    <m/>
    <m/>
    <d v="2023-11-07T00:00:00"/>
    <x v="0"/>
    <x v="0"/>
    <x v="0"/>
    <x v="0"/>
    <x v="0"/>
  </r>
  <r>
    <s v="INC000002483907"/>
    <s v="HOUSING"/>
    <x v="16"/>
    <s v="BELIEVE"/>
    <s v="FERNEY D GARZON PEÑA"/>
    <s v="frp_jolsso"/>
    <s v="3-Moderado/Limitado"/>
    <s v="3-Medio"/>
    <s v="Media"/>
    <x v="0"/>
    <s v="TELEFONICA EMPRESAS DE CHILE SA"/>
    <s v="GESTION DATACENTER/ ACCESOS / TELEFONICA EMPRESAS DE CHILE SA"/>
    <s v="06/12/2023 13:44:23"/>
    <s v="06/12/2023 13:46:06"/>
    <x v="0"/>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x v="0"/>
    <x v="0"/>
    <x v="0"/>
    <x v="0"/>
    <x v="0"/>
  </r>
  <r>
    <s v="INC000002483915"/>
    <s v="VPN IP - MPLS"/>
    <x v="4"/>
    <s v="GESTION HD"/>
    <s v="ALEJANDRO ACEVEDO VALENZUELA"/>
    <s v="frp_jciert"/>
    <s v="4-Menor/Localizado"/>
    <s v="4-Baja"/>
    <s v="Baja"/>
    <x v="0"/>
    <s v="TELEFONICA GLOBAL TECHNOLOGY S.A.AGENCIA EN CHILE"/>
    <s v="REQ / Activar OS"/>
    <s v="06/12/2023 14:20:58"/>
    <s v="06/12/2023 14:26:07"/>
    <x v="0"/>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x v="1"/>
    <x v="1"/>
    <x v="0"/>
    <x v="0"/>
    <x v="0"/>
  </r>
  <r>
    <s v="INC000002483952"/>
    <s v="HOUSING"/>
    <x v="15"/>
    <s v="APQ ACCESOS"/>
    <s v="JOSE G MARQUEZ MARCANO"/>
    <s v="tct_josmam"/>
    <s v="4-Menor/Localizado"/>
    <s v="4-Baja"/>
    <s v="Baja"/>
    <x v="0"/>
    <s v="TELEFONICA EMPRESAS DE CHILE SA"/>
    <s v="SUPERVISION: Cambio de Cintas en ambas Librerias de Respaldo ubicado en Sala blanca"/>
    <s v="06/12/2023 15:57:43"/>
    <s v="06/12/2023 15:59:05"/>
    <x v="0"/>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x v="0"/>
    <x v="0"/>
    <x v="0"/>
    <x v="0"/>
    <x v="0"/>
  </r>
  <r>
    <s v="INC000002483955"/>
    <s v="HOUSING"/>
    <x v="1"/>
    <s v="APQ ACCESOS"/>
    <s v="CARLOS F ARAYA RAMIREZ"/>
    <s v="tct_cararr"/>
    <s v="4-Menor/Localizado"/>
    <s v="4-Baja"/>
    <s v="Baja"/>
    <x v="0"/>
    <s v="TELEFONICA CYBERSECURITY TECH CHILE SPA"/>
    <s v="FACTIBILIDAD 79421"/>
    <s v="06/12/2023 16:14:11"/>
    <s v="06/12/2023 16:16:25"/>
    <x v="0"/>
    <s v="CDP ANTIGUO 1"/>
    <s v="CDP ANTIGUO 2"/>
    <s v="06/12/2023 17:30:03"/>
    <s v="06/12/2023 23:50:00"/>
    <s v="FORUM"/>
    <s v="FACTIBILIDAD ENVIADA"/>
    <d v="1899-12-30T00:00:00"/>
    <d v="1899-12-30T00:00:00"/>
    <d v="1899-12-30T00:00:00"/>
    <s v=""/>
    <s v="Cumplido"/>
    <m/>
    <m/>
    <m/>
    <m/>
    <m/>
    <d v="2023-11-07T00:00:00"/>
    <x v="0"/>
    <x v="0"/>
    <x v="0"/>
    <x v="0"/>
    <x v="0"/>
  </r>
  <r>
    <s v="INC000002483986"/>
    <s v="INFRAESTRUCTURA DC"/>
    <x v="6"/>
    <s v="APQ ACCESOS"/>
    <s v="FRANCISCO J FELIU ABARCA"/>
    <s v="tct_frafea"/>
    <s v="4-Menor/Localizado"/>
    <s v="4-Baja"/>
    <s v="Baja"/>
    <x v="0"/>
    <s v="TELEFONICA CYBERSECURITY TECH CHILE SPA"/>
    <s v="RONDA POR TOMA DE TEMPERATURAS EN SALAS TIC"/>
    <s v="06/12/2023 21:01:15"/>
    <s v="06/12/2023 21:02:03"/>
    <x v="0"/>
    <s v="TI"/>
    <s v="CLIMA"/>
    <s v="06/12/2023 21:14:44"/>
    <s v="06/12/2023 23:50:00"/>
    <s v="RONDA POR TOMA DE TEMPERATURAS EN SALAS TIC"/>
    <s v="RONDA REALIZADA"/>
    <d v="1899-12-30T00:00:00"/>
    <d v="1899-12-30T00:00:00"/>
    <d v="1899-12-30T00:00:00"/>
    <s v=""/>
    <s v="Cumplido"/>
    <m/>
    <m/>
    <m/>
    <m/>
    <m/>
    <d v="2023-11-07T00:00:00"/>
    <x v="0"/>
    <x v="0"/>
    <x v="0"/>
    <x v="0"/>
    <x v="0"/>
  </r>
  <r>
    <s v="INC000002483988"/>
    <s v="INFRAESTRUCTURA DC"/>
    <x v="8"/>
    <s v="APQ ACCESOS"/>
    <s v="FRANCISCO J FELIU ABARCA"/>
    <s v="tct_frafea"/>
    <s v="4-Menor/Localizado"/>
    <s v="4-Baja"/>
    <s v="Baja"/>
    <x v="0"/>
    <s v="TELEFONICA CYBERSECURITY TECH CHILE SPA"/>
    <s v="RONDA PREVENTIVA EN SALAS TIC"/>
    <s v="06/12/2023 22:02:52"/>
    <s v="06/12/2023 22:04:16"/>
    <x v="0"/>
    <s v="TI"/>
    <s v="INFRAESTRUCTURA"/>
    <s v="06/12/2023 22:46:57"/>
    <s v="06/12/2023 23:50:00"/>
    <s v="RONDA PREVENTIVA EN SALAS TIC"/>
    <s v="RONDA REALIZADA"/>
    <d v="1899-12-30T00:00:00"/>
    <d v="1899-12-30T00:00:00"/>
    <d v="1899-12-30T00:00:00"/>
    <s v=""/>
    <s v="Cumplido"/>
    <m/>
    <m/>
    <m/>
    <m/>
    <m/>
    <d v="2023-11-07T00:00:00"/>
    <x v="0"/>
    <x v="0"/>
    <x v="0"/>
    <x v="0"/>
    <x v="0"/>
  </r>
  <r>
    <s v="INC000002483994"/>
    <s v="INFRAESTRUCTURA DC"/>
    <x v="6"/>
    <s v="APQ ACCESOS"/>
    <s v="FRANCISCO J FELIU ABARCA"/>
    <s v="tct_frafea"/>
    <s v="4-Menor/Localizado"/>
    <s v="4-Baja"/>
    <s v="Baja"/>
    <x v="0"/>
    <s v="TELEFONICA CYBERSECURITY TECH CHILE SPA"/>
    <s v="RONDA POR TOMA DE TEMPERATURAS EN SALAS TIC"/>
    <s v="07/12/2023 0:51:39"/>
    <s v="07/12/2023 0:52:31"/>
    <x v="0"/>
    <s v="TI"/>
    <s v="CLIMA"/>
    <s v="07/12/2023 5:02:11"/>
    <s v="07/12/2023 23:50:00"/>
    <s v="RONDA POR TOMA DE TEMPERATURAS EN SALAS TIC"/>
    <s v="RONDA REALIZADA"/>
    <d v="1899-12-30T00:00:00"/>
    <d v="1899-12-30T00:00:00"/>
    <d v="1899-12-30T00:00:00"/>
    <s v=""/>
    <s v="Cumplido"/>
    <m/>
    <m/>
    <m/>
    <m/>
    <m/>
    <d v="2023-11-07T00:00:00"/>
    <x v="0"/>
    <x v="0"/>
    <x v="0"/>
    <x v="0"/>
    <x v="0"/>
  </r>
  <r>
    <s v="INC000002484005"/>
    <s v="RED INTERNA"/>
    <x v="6"/>
    <s v="APQ ACCESOS"/>
    <s v="YORDI M HURTADO ARAYA"/>
    <s v="tct_yorhua"/>
    <s v="4-Menor/Localizado"/>
    <s v="4-Baja"/>
    <s v="Baja"/>
    <x v="0"/>
    <s v="TELEFONICA CYBERSECURITY TECH CHILE SPA"/>
    <s v="RONDA SALAS TECNICAS 19:30"/>
    <s v="06/12/2023 15:44:38"/>
    <s v="06/12/2023 15:45:05"/>
    <x v="0"/>
    <s v="CDP ANTIGUO 1"/>
    <s v="CDP ANTIGUO 2"/>
    <s v="06/12/2023 16:13:30"/>
    <s v="06/12/2023 23:50:00"/>
    <s v="RONDA SALAS TECNICAS 19:30"/>
    <s v="RONDA REALIZADA"/>
    <d v="1899-12-30T00:00:00"/>
    <d v="1899-12-30T00:28:52"/>
    <d v="1899-12-30T00:28:52"/>
    <s v=""/>
    <s v="Cumplido"/>
    <m/>
    <m/>
    <m/>
    <m/>
    <m/>
    <d v="2023-11-06T00:00:00"/>
    <x v="0"/>
    <x v="0"/>
    <x v="0"/>
    <x v="0"/>
    <x v="0"/>
  </r>
  <r>
    <s v="INC000002484029"/>
    <s v="HOUSING"/>
    <x v="4"/>
    <s v="DUOC TICKET PENDIENTES"/>
    <s v="JUAN CARLOS UZCATEGUI FUGUETT"/>
    <s v="frp_joagui"/>
    <s v="3-Moderado/Limitado"/>
    <s v="4-Baja"/>
    <s v="Baja"/>
    <x v="0"/>
    <s v="FUNDACION INSTITUTO PROFESIONAL DUOC UC"/>
    <s v="RQ | DUOC | RE: Consultas y Revisión de logs"/>
    <s v="06/12/2023 16:09:26"/>
    <s v="06/12/2023 16:10:39"/>
    <x v="0"/>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x v="1"/>
    <x v="1"/>
    <x v="0"/>
    <x v="0"/>
    <x v="0"/>
  </r>
  <r>
    <s v="INC000002484152"/>
    <s v="TICKET-INTELIGENTE"/>
    <x v="23"/>
    <s v="GESTION TI"/>
    <s v="JUAN P SEGURA VARGAS"/>
    <s v="USR_TSIGHT"/>
    <s v="1-Extenso/Generalizado"/>
    <s v="4-Baja"/>
    <s v="Baja"/>
    <x v="1"/>
    <s v="FERROVIAL SERVICIOS CHILE SOCIEDAD LIMITADA"/>
    <s v="cficli01 - fvialad02 TICKET AUTOMATICO"/>
    <s v="06/12/2023 16:38:55"/>
    <s v="06/12/2023 16:38:55"/>
    <x v="0"/>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x v="1"/>
    <x v="1"/>
    <x v="0"/>
    <x v="0"/>
    <x v="0"/>
  </r>
  <r>
    <s v="INC000002484172"/>
    <s v="INFRAESTRUCTURA DC"/>
    <x v="15"/>
    <s v="APQ ACCESOS"/>
    <s v="PABLO A MALDONADO FLORES"/>
    <s v="tct_pabmaf"/>
    <s v="2-Significativo/Amplio"/>
    <s v="2-Alta"/>
    <s v="Alta"/>
    <x v="0"/>
    <s v="TELEFONICA CYBERSECURITY TECH CHILE SPA"/>
    <s v="REALIZAR RONDA Y REVISION DE SALAS TECNICAS"/>
    <s v="06/12/2023 16:58:30"/>
    <s v="06/12/2023 16:59:16"/>
    <x v="0"/>
    <s v="CDP ANTIGUO 1"/>
    <s v="CDP ANTIGUO 2"/>
    <s v="06/12/2023 17:10:12"/>
    <s v="06/12/2023 23:50:00"/>
    <s v="REALIZAR RONDA Y REVISION DE SALAS TECNICAS"/>
    <m/>
    <d v="1899-12-30T00:10:37"/>
    <d v="1899-12-30T00:11:42"/>
    <d v="1899-12-30T00:01:05"/>
    <s v=""/>
    <s v="Cumplido"/>
    <m/>
    <m/>
    <m/>
    <m/>
    <m/>
    <d v="2023-11-07T00:00:00"/>
    <x v="0"/>
    <x v="0"/>
    <x v="0"/>
    <x v="0"/>
    <x v="0"/>
  </r>
  <r>
    <s v="INC000002484175"/>
    <s v="INFRAESTRUCTURA DC"/>
    <x v="15"/>
    <s v="APQ ACCESOS"/>
    <s v="PABLO A MALDONADO FLORES"/>
    <s v="tct_pabmaf"/>
    <s v="2-Significativo/Amplio"/>
    <s v="2-Alta"/>
    <s v="Alta"/>
    <x v="0"/>
    <s v="TELEFONICA CYBERSECURITY TECH CHILE SPA"/>
    <s v="REALIZAR RONDA Y REVISION DE SALAS TECNICAS"/>
    <s v="06/12/2023 17:01:22"/>
    <s v="06/12/2023 17:02:41"/>
    <x v="0"/>
    <s v="CDP ANTIGUO 1"/>
    <s v="CDP ANTIGUO 2"/>
    <s v="06/12/2023 17:11:30"/>
    <s v="06/12/2023 23:50:00"/>
    <s v="REALIZAR RONDA Y REVISION DE SALAS TECNICAS"/>
    <m/>
    <d v="1899-12-30T00:08:26"/>
    <d v="1899-12-30T00:10:08"/>
    <d v="1899-12-30T00:01:42"/>
    <s v=""/>
    <s v="Cumplido"/>
    <m/>
    <m/>
    <m/>
    <m/>
    <m/>
    <d v="2023-11-07T00:00:00"/>
    <x v="0"/>
    <x v="0"/>
    <x v="0"/>
    <x v="0"/>
    <x v="0"/>
  </r>
  <r>
    <s v="INC000002484192"/>
    <s v="INFRAESTRUCTURA DC"/>
    <x v="15"/>
    <s v="APQ ACCESOS"/>
    <s v="PABLO A MALDONADO FLORES"/>
    <s v="tct_pabmaf"/>
    <s v="2-Significativo/Amplio"/>
    <s v="2-Alta"/>
    <s v="Alta"/>
    <x v="0"/>
    <s v="TELEFONICA CYBERSECURITY TECH CHILE SPA"/>
    <s v="REALIZAR RONDA Y REVISION DE SALAS TECNICAS"/>
    <s v="06/12/2023 17:05:48"/>
    <s v="06/12/2023 17:06:27"/>
    <x v="0"/>
    <s v="CDP ANTIGUO 1"/>
    <s v="CDP ANTIGUO 2"/>
    <s v="06/12/2023 17:11:54"/>
    <s v="06/12/2023 23:50:00"/>
    <s v="REALIZAR RONDA Y REVISION DE SALAS TECNICAS"/>
    <m/>
    <d v="1899-12-30T00:05:07"/>
    <d v="1899-12-30T00:06:06"/>
    <d v="1899-12-30T00:00:59"/>
    <s v=""/>
    <s v="Cumplido"/>
    <m/>
    <m/>
    <m/>
    <m/>
    <m/>
    <d v="2023-11-07T00:00:00"/>
    <x v="0"/>
    <x v="0"/>
    <x v="0"/>
    <x v="0"/>
    <x v="0"/>
  </r>
  <r>
    <s v="INC000002484205"/>
    <s v="HOUSING"/>
    <x v="16"/>
    <s v="BELIEVE"/>
    <s v="JORGE S LORCA LEIVA"/>
    <s v="frp_jolsso"/>
    <s v="3-Moderado/Limitado"/>
    <s v="3-Medio"/>
    <s v="Media"/>
    <x v="0"/>
    <s v="TELEFONICA EMPRESAS DE CHILE SA"/>
    <s v="GESTION DATACENTER/ ACCESOS / TELEFONICA EMPRESAS DE CHILE SA"/>
    <s v="06/12/2023 16:46:53"/>
    <s v="06/12/2023 16:50:19"/>
    <x v="0"/>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x v="0"/>
    <x v="0"/>
    <x v="0"/>
    <x v="0"/>
    <x v="0"/>
  </r>
  <r>
    <s v="INC000002484208"/>
    <s v="HOUSING"/>
    <x v="16"/>
    <s v="BELIEVE"/>
    <s v="JORGE S LORCA LEIVA"/>
    <s v="frp_jolsso"/>
    <s v="3-Moderado/Limitado"/>
    <s v="3-Medio"/>
    <s v="Media"/>
    <x v="0"/>
    <s v="TELEFONICA EMPRESAS DE CHILE SA"/>
    <s v="GESTION DATACENTER/ ACCESOS / TELEFONICA EMPRESAS DE CHILE SA"/>
    <s v="06/12/2023 16:51:55"/>
    <s v="06/12/2023 16:53:23"/>
    <x v="0"/>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x v="0"/>
    <x v="0"/>
    <x v="0"/>
    <x v="0"/>
    <x v="0"/>
  </r>
  <r>
    <s v="INC000002484211"/>
    <s v="HOUSING"/>
    <x v="16"/>
    <s v="BELIEVE"/>
    <s v="JORGE S LORCA LEIVA"/>
    <s v="frp_jolsso"/>
    <s v="3-Moderado/Limitado"/>
    <s v="3-Medio"/>
    <s v="Media"/>
    <x v="0"/>
    <s v="TELEFONICA EMPRESAS DE CHILE SA"/>
    <s v="GESTION DATACENTER/ ACCESOS / TELEFONICA EMPRESAS DE CHILE SA"/>
    <s v="06/12/2023 16:54:21"/>
    <s v="06/12/2023 16:55:35"/>
    <x v="0"/>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x v="0"/>
    <x v="0"/>
    <x v="0"/>
    <x v="0"/>
    <x v="0"/>
  </r>
  <r>
    <s v="INC000002484214"/>
    <s v="RED INTERNA"/>
    <x v="0"/>
    <s v="APQ ACCESOS"/>
    <s v="CRISTOPHER MALDONADO ROMERO"/>
    <s v="tct_cmaldo"/>
    <s v="4-Menor/Localizado"/>
    <s v="4-Baja"/>
    <s v="Baja"/>
    <x v="0"/>
    <s v="TELEFONICA EMPRESAS DE CHILE SA"/>
    <s v="RONDA TOMA DE TEMPERATURAS SALAS TIC"/>
    <s v="06/12/2023 17:01:18"/>
    <s v="06/12/2023 17:02:19"/>
    <x v="0"/>
    <s v="CDP ANTIGUO 1"/>
    <s v="CDP ANTIGUO 2"/>
    <s v="06/12/2023 17:15:56"/>
    <s v="06/12/2023 23:50:00"/>
    <m/>
    <s v="RONDA REALIZADA"/>
    <d v="1899-12-30T00:00:00"/>
    <d v="1899-12-30T00:00:00"/>
    <d v="1899-12-30T00:00:00"/>
    <s v=""/>
    <s v="Cumplido"/>
    <m/>
    <m/>
    <m/>
    <m/>
    <m/>
    <d v="2023-11-06T00:00:00"/>
    <x v="0"/>
    <x v="0"/>
    <x v="0"/>
    <x v="0"/>
    <x v="0"/>
  </r>
  <r>
    <s v="INC000002484219"/>
    <s v="HOUSING"/>
    <x v="19"/>
    <s v="BELIEVE"/>
    <s v="YORDI M HURTADO ARAYA"/>
    <s v="frp_jolsso"/>
    <s v="3-Moderado/Limitado"/>
    <s v="3-Medio"/>
    <s v="Media"/>
    <x v="0"/>
    <s v="CELULOSA ARAUCO Y CONSTITUCION S A"/>
    <s v="GESTION DATACENTER/ ACCESOS /CELULOSA ARAUCO Y CONSTITUCION S A"/>
    <s v="06/12/2023 17:08:03"/>
    <s v="06/12/2023 17:09:14"/>
    <x v="0"/>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x v="0"/>
    <x v="0"/>
    <x v="0"/>
    <x v="0"/>
    <x v="0"/>
  </r>
  <r>
    <s v="INC000002484220"/>
    <s v="VPN IP - MPLS"/>
    <x v="17"/>
    <s v="GESTION HD"/>
    <s v="NICOLAS A SAAVEDRA EGUILUZ"/>
    <s v="frp_cnavar"/>
    <s v="3-Moderado/Limitado"/>
    <s v="3-Medio"/>
    <s v="Media"/>
    <x v="0"/>
    <s v="NUTRISCO CHILE SA"/>
    <s v="HD/ Crear usuario en QAS"/>
    <s v="06/12/2023 17:11:25"/>
    <s v="06/12/2023 17:15:08"/>
    <x v="0"/>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x v="0"/>
    <x v="0"/>
    <x v="0"/>
    <x v="0"/>
    <x v="0"/>
  </r>
  <r>
    <s v="INC000002484224"/>
    <s v="HOUSING"/>
    <x v="16"/>
    <s v="BELIEVE"/>
    <s v="FERNEY D GARZON PEÑA"/>
    <s v="frp_jolsso"/>
    <s v="3-Moderado/Limitado"/>
    <s v="3-Medio"/>
    <s v="Media"/>
    <x v="0"/>
    <s v="TELEFONICA EMPRESAS DE CHILE SA"/>
    <s v="GESTION DATACENTER/ ACCESOS /TELEFONICA EMPRESAS DE CHILE SA"/>
    <s v="06/12/2023 17:25:12"/>
    <s v="06/12/2023 17:26:31"/>
    <x v="0"/>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x v="0"/>
    <x v="0"/>
    <x v="0"/>
    <x v="0"/>
    <x v="0"/>
  </r>
  <r>
    <s v="INC000002484242"/>
    <s v="VPN IP - MPLS"/>
    <x v="7"/>
    <s v="GESTION HD"/>
    <s v="CRISTOBAL I REYES DELGADO"/>
    <s v="frp_cnavar"/>
    <s v="3-Moderado/Limitado"/>
    <s v="3-Medio"/>
    <s v="Media"/>
    <x v="0"/>
    <s v="COAGRA S A"/>
    <s v="HD/ COAGRA: Restaurar DB con Tabla SOFFCONT1 de SBX a QAS"/>
    <s v="06/12/2023 18:00:43"/>
    <s v="06/12/2023 18:05:09"/>
    <x v="0"/>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x v="0"/>
    <x v="0"/>
    <x v="0"/>
    <x v="0"/>
    <x v="0"/>
  </r>
  <r>
    <s v="INC000002484245"/>
    <s v="HOUSING"/>
    <x v="19"/>
    <s v="BELIEVE"/>
    <s v="YORDI M HURTADO ARAYA"/>
    <s v="frp_jolsso"/>
    <s v="3-Moderado/Limitado"/>
    <s v="3-Medio"/>
    <s v="Media"/>
    <x v="0"/>
    <s v="TELEFONICA GLOBAL TECHNOLOGY S.A.AGENCIA EN CHILE"/>
    <s v="GESTION DATACENTER/ ACCESOS /TELEFONICA GLOBAL TECHNOLOGY S.A.AGENCIA EN CHILE"/>
    <s v="06/12/2023 18:00:16"/>
    <s v="06/12/2023 18:01:33"/>
    <x v="0"/>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x v="0"/>
    <x v="0"/>
    <x v="0"/>
    <x v="0"/>
    <x v="0"/>
  </r>
  <r>
    <s v="INC000002484279"/>
    <s v="VPN IP - MPLS"/>
    <x v="9"/>
    <s v="BELIEVE"/>
    <s v="RODRIGO VÁSQUEZ MUÑOZ"/>
    <s v="frp_disilv"/>
    <s v="4-Menor/Localizado"/>
    <s v="4-Baja"/>
    <s v="Baja"/>
    <x v="0"/>
    <s v="INSTITUTO PROFESIONAL DE CHILE SA"/>
    <s v="PEND HORARIO HABIL | REQ / Solicitud respaldo - CPECH"/>
    <s v="06/12/2023 22:17:12"/>
    <s v="06/12/2023 22:21:03"/>
    <x v="0"/>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x v="1"/>
    <x v="1"/>
    <x v="0"/>
    <x v="0"/>
    <x v="0"/>
  </r>
  <r>
    <s v="INC000002484306"/>
    <s v="INFRAESTRUCTURA DC"/>
    <x v="15"/>
    <s v="APQ ACCESOS"/>
    <s v="PABLO A MALDONADO FLORES"/>
    <s v="tct_pabmaf"/>
    <s v="2-Significativo/Amplio"/>
    <s v="2-Alta"/>
    <s v="Alta"/>
    <x v="0"/>
    <s v="TELEFONICA CYBERSECURITY TECH CHILE SPA"/>
    <s v="Se realiza supervisión del siguiente trabajo"/>
    <s v="06/12/2023 17:13:43"/>
    <s v="06/12/2023 17:17:00"/>
    <x v="0"/>
    <s v="CDP ANTIGUO 1"/>
    <s v="CDP ANTIGUO 2"/>
    <s v="06/12/2023 18:07:37"/>
    <s v="06/12/2023 23:50:00"/>
    <s v="Se realiza supervisión del siguiente trabajo"/>
    <m/>
    <d v="1899-12-30T00:50:19"/>
    <d v="1899-12-30T00:53:54"/>
    <d v="1899-12-30T00:03:35"/>
    <s v=""/>
    <s v="Cumplido"/>
    <m/>
    <m/>
    <m/>
    <m/>
    <m/>
    <d v="2023-11-07T00:00:00"/>
    <x v="0"/>
    <x v="0"/>
    <x v="0"/>
    <x v="0"/>
    <x v="0"/>
  </r>
  <r>
    <s v="INC000002484325"/>
    <s v="VPN IP - MPLS"/>
    <x v="4"/>
    <s v="GESTION HD"/>
    <s v="GIOVANNI D ROCCO VALENZUELA"/>
    <s v="frp_fpetro"/>
    <s v="3-Moderado/Limitado"/>
    <s v="3-Medio"/>
    <s v="Media"/>
    <x v="0"/>
    <s v="TELEFONICA GLOBAL TECHNOLOGY S.A.AGENCIA EN CHILE"/>
    <s v="REQ/TELEFONICA - Privilegios cuenta local servidor SUBCAPA 10.68.131.248"/>
    <s v="06/12/2023 17:36:12"/>
    <s v="06/12/2023 17:38:57"/>
    <x v="0"/>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x v="1"/>
    <x v="1"/>
    <x v="0"/>
    <x v="0"/>
    <x v="0"/>
  </r>
  <r>
    <s v="INC000002484351"/>
    <s v="VPN IP - MPLS"/>
    <x v="13"/>
    <s v="GESTION HD"/>
    <s v="DEIBY Y SANTOYO MONTEROLA"/>
    <s v="frp_fpetro"/>
    <s v="2-Significativo/Amplio"/>
    <s v="1-Crítica"/>
    <s v="Critica"/>
    <x v="0"/>
    <s v="JANSSEN S.A."/>
    <s v="REQ/Solicitud de restauración maquinas virtuales - SUSE y WINDOWS (Urgente)"/>
    <s v="06/12/2023 17:59:13"/>
    <s v="06/12/2023 18:02:50"/>
    <x v="0"/>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x v="0"/>
    <x v="0"/>
    <x v="0"/>
    <x v="0"/>
    <x v="0"/>
  </r>
  <r>
    <s v="INC000002484362"/>
    <s v="HOSTING VIRTUAL"/>
    <x v="4"/>
    <s v="OPERACION N1"/>
    <s v="ALEJANDRO ACEVEDO VALENZUELA"/>
    <s v="tct_aaceve"/>
    <s v="4-Menor/Localizado"/>
    <s v="4-Baja"/>
    <s v="Baja"/>
    <x v="0"/>
    <s v="TELEFONICA GLOBAL TECHNOLOGY S.A.AGENCIA EN CHILE"/>
    <s v="[CSIRT CL] SERVIDORES SIN CONEXIÓN A LA CONSOLA PANDA +30 DÍAS"/>
    <s v="06/12/2023 18:12:41"/>
    <s v="06/12/2023 18:13:37"/>
    <x v="0"/>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x v="0"/>
    <x v="0"/>
    <x v="0"/>
    <x v="0"/>
    <x v="0"/>
  </r>
  <r>
    <s v="INC000002484394"/>
    <s v="TICKET-INTELIGENTE"/>
    <x v="3"/>
    <s v="GESTION TI"/>
    <s v="SEBASTIAN I ACUÑA GUZMAN"/>
    <s v="USR_TSIGHT"/>
    <s v="1-Extenso/Generalizado"/>
    <s v="4-Baja"/>
    <s v="Baja"/>
    <x v="1"/>
    <s v="EMPRESA NACIONAL DE CERTIFICACIONES"/>
    <s v="emnace01 - ecert-ngs TICKET AUTOMATICO"/>
    <s v="06/12/2023 19:13:55"/>
    <s v="06/12/2023 19:13:55"/>
    <x v="0"/>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x v="0"/>
    <x v="0"/>
    <x v="0"/>
    <x v="0"/>
    <x v="0"/>
  </r>
  <r>
    <s v="INC000002484398"/>
    <s v="VPN IP - MPLS"/>
    <x v="13"/>
    <s v="ADMINISTRADORES RESIDENTES"/>
    <s v="ANGEL CASTRO CABRERA"/>
    <s v="frp_joflor"/>
    <s v="3-Moderado/Limitado"/>
    <s v="3-Medio"/>
    <s v="Media"/>
    <x v="0"/>
    <s v="INSTITUTO PROFESIONAL DE CHILE SA"/>
    <s v="PEND HORARIO HABIL | GAMA | Requerimiento Creación Acceso VDC CEPECH - C4PACEPECH"/>
    <s v="06/12/2023 19:17:51"/>
    <s v="06/12/2023 19:21:29"/>
    <x v="0"/>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x v="1"/>
    <x v="0"/>
    <x v="1"/>
    <x v="0"/>
    <x v="0"/>
  </r>
  <r>
    <s v="INC000002484399"/>
    <s v="VPN IP - MPLS"/>
    <x v="2"/>
    <s v="GESTION HD"/>
    <s v="LUIS RODRIGO ACEVEDO COLLIPAL"/>
    <s v="frp_fpetro"/>
    <s v="3-Moderado/Limitado"/>
    <s v="3-Medio"/>
    <s v="Media"/>
    <x v="1"/>
    <s v="HORTIFRUT S.A"/>
    <s v="REQ/acceso a host VPN"/>
    <s v="06/12/2023 19:20:57"/>
    <s v="06/12/2023 19:24:07"/>
    <x v="0"/>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x v="1"/>
    <x v="1"/>
    <x v="0"/>
    <x v="0"/>
    <x v="0"/>
  </r>
  <r>
    <s v="INC000002484405"/>
    <s v="HOUSING"/>
    <x v="16"/>
    <s v="BELIEVE"/>
    <s v="FERNEY D GARZON PEÑA"/>
    <s v="frp_fbalab"/>
    <s v="3-Moderado/Limitado"/>
    <s v="3-Medio"/>
    <s v="Media"/>
    <x v="0"/>
    <s v="TELEFONICA EMPRESAS DE CHILE SA"/>
    <s v="GESTION DATACENTER/ ACCESOS / TELEFONICA EMPRESAS DE CHILE SA"/>
    <s v="06/12/2023 17:42:54"/>
    <s v="06/12/2023 17:51:14"/>
    <x v="0"/>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x v="0"/>
    <x v="0"/>
    <x v="0"/>
    <x v="0"/>
    <x v="0"/>
  </r>
  <r>
    <s v="INC000002484408"/>
    <s v="HOUSING"/>
    <x v="19"/>
    <s v="BELIEVE"/>
    <s v="YORDI M HURTADO ARAYA"/>
    <s v="frp_fbalab"/>
    <s v="3-Moderado/Limitado"/>
    <s v="3-Medio"/>
    <s v="Media"/>
    <x v="0"/>
    <s v="IDOM INGENIERIA Y CONSULTORIA S.A. AGENCIA EN CHILE"/>
    <s v="GESTION DATACENTER/ ACCESOS / IDOM INGENIERIA Y CONSULTORIA S.A. AGENCIA EN CHILE"/>
    <s v="06/12/2023 17:54:43"/>
    <s v="06/12/2023 17:55:31"/>
    <x v="0"/>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x v="0"/>
    <x v="0"/>
    <x v="0"/>
    <x v="0"/>
    <x v="0"/>
  </r>
  <r>
    <s v="INC000002484412"/>
    <s v="HOUSING"/>
    <x v="16"/>
    <s v="BELIEVE"/>
    <s v="JOSE G MARQUEZ MARCANO"/>
    <s v="frp_fbalab"/>
    <s v="3-Moderado/Limitado"/>
    <s v="3-Medio"/>
    <s v="Media"/>
    <x v="0"/>
    <s v="TELEFONICA EMPRESAS DE CHILE SA"/>
    <s v="GESTION DATACENTER/ ACCESOS / TELEFONICA EMPRESAS DE CHILE SA"/>
    <s v="06/12/2023 18:06:02"/>
    <s v="06/12/2023 18:12:55"/>
    <x v="0"/>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x v="0"/>
    <x v="0"/>
    <x v="0"/>
    <x v="0"/>
    <x v="0"/>
  </r>
  <r>
    <s v="INC000002484477"/>
    <s v="HOUSING"/>
    <x v="15"/>
    <s v="APQ ACCESOS"/>
    <s v="ALDO P VALENZUELA MUJICA"/>
    <s v="tct_avalen"/>
    <s v="2-Significativo/Amplio"/>
    <s v="2-Alta"/>
    <s v="Alta"/>
    <x v="0"/>
    <s v="TELEFONICA EMPRESAS DE CHILE SA"/>
    <s v="SUPERVISION  Movimiento de equipos y retiro de equipo"/>
    <s v="07/12/2023 4:55:23"/>
    <s v="07/12/2023 4:56:31"/>
    <x v="0"/>
    <s v="CDP ANTIGUO 1"/>
    <s v="CDP ANTIGUO 2"/>
    <s v="07/12/2023 4:59:15"/>
    <s v="07/12/2023 23:50:00"/>
    <s v="SUPERVISION  Movimiento de equipos y retiro de equipo"/>
    <s v="SE REALIZA SUPERVISION"/>
    <d v="1899-12-30T00:02:22"/>
    <d v="1899-12-30T00:03:52"/>
    <d v="1899-12-30T00:01:30"/>
    <s v=""/>
    <s v="Cumplido"/>
    <m/>
    <m/>
    <m/>
    <m/>
    <m/>
    <d v="2023-11-07T00:00:00"/>
    <x v="0"/>
    <x v="0"/>
    <x v="0"/>
    <x v="0"/>
    <x v="0"/>
  </r>
  <r>
    <s v="INC000002484479"/>
    <s v="HOUSING"/>
    <x v="15"/>
    <s v="APQ ACCESOS"/>
    <s v="ALDO P VALENZUELA MUJICA"/>
    <s v="tct_avalen"/>
    <s v="2-Significativo/Amplio"/>
    <s v="2-Alta"/>
    <s v="Alta"/>
    <x v="0"/>
    <s v="TELEFONICA EMPRESAS DE CHILE SA"/>
    <s v="SUPERVISION instalación Directores"/>
    <s v="07/12/2023 5:14:18"/>
    <s v="07/12/2023 5:15:29"/>
    <x v="0"/>
    <s v="CDP ANTIGUO 1"/>
    <s v="CDP ANTIGUO 2"/>
    <s v="07/12/2023 5:16:51"/>
    <s v="07/12/2023 23:50:00"/>
    <s v="SUPERVISION instalación Directores"/>
    <s v="SE REALIZA SUPERVISION"/>
    <d v="1899-12-30T00:01:06"/>
    <d v="1899-12-30T00:02:33"/>
    <d v="1899-12-30T00:01:27"/>
    <s v=""/>
    <s v="Cumplido"/>
    <m/>
    <m/>
    <m/>
    <m/>
    <m/>
    <d v="2023-11-06T00:00:00"/>
    <x v="0"/>
    <x v="0"/>
    <x v="0"/>
    <x v="0"/>
    <x v="0"/>
  </r>
  <r>
    <s v="INC000002484481"/>
    <s v="HOUSING"/>
    <x v="15"/>
    <s v="APQ ACCESOS"/>
    <s v="ALDO P VALENZUELA MUJICA"/>
    <s v="tct_avalen"/>
    <s v="2-Significativo/Amplio"/>
    <s v="2-Alta"/>
    <s v="Alta"/>
    <x v="0"/>
    <s v="TELEFONICA EMPRESAS DE CHILE SA"/>
    <s v="SUPERVISION Se requiere acceder a los rack DB31,DB32,DB33,DB34,CP11 y CA34"/>
    <s v="07/12/2023 5:17:43"/>
    <s v="07/12/2023 5:19:26"/>
    <x v="0"/>
    <s v="CDP ANTIGUO 1"/>
    <s v="CDP ANTIGUO 2"/>
    <s v="07/12/2023 5:21:19"/>
    <s v="07/12/2023 23:50:00"/>
    <s v="SUPERVISION Se requiere acceder a los rack DB31,DB32,DB33,DB34,CP11 y CA34"/>
    <s v="SE REALIZA SUPERVISION"/>
    <d v="1899-12-30T00:01:05"/>
    <d v="1899-12-30T00:03:36"/>
    <d v="1899-12-30T00:02:31"/>
    <s v=""/>
    <s v="Cumplido"/>
    <m/>
    <m/>
    <m/>
    <m/>
    <m/>
    <d v="2023-11-07T00:00:00"/>
    <x v="0"/>
    <x v="0"/>
    <x v="0"/>
    <x v="0"/>
    <x v="0"/>
  </r>
  <r>
    <s v="INC000002484483"/>
    <s v="HOUSING"/>
    <x v="15"/>
    <s v="APQ ACCESOS"/>
    <s v="ALDO P VALENZUELA MUJICA"/>
    <s v="tct_avalen"/>
    <s v="2-Significativo/Amplio"/>
    <s v="3-Medio"/>
    <s v="Media"/>
    <x v="0"/>
    <s v="TELEFONICA EMPRESAS DE CHILE SA"/>
    <s v="RONDA Y REVISION DE SALAS TECNICAS"/>
    <s v="07/12/2023 5:21:53"/>
    <s v="07/12/2023 5:22:57"/>
    <x v="0"/>
    <s v="CDP ANTIGUO 1"/>
    <s v="CDP ANTIGUO 2"/>
    <s v="07/12/2023 5:24:21"/>
    <s v="07/12/2023 23:50:00"/>
    <s v="RONDA Y REVISION DE SALAS TECNICAS"/>
    <s v="SE REALIZA RONDA"/>
    <d v="1899-12-30T00:01:03"/>
    <d v="1899-12-30T00:02:28"/>
    <d v="1899-12-30T00:01:25"/>
    <s v=""/>
    <s v="Cumplido"/>
    <m/>
    <m/>
    <m/>
    <m/>
    <m/>
    <d v="2023-11-08T00:00:00"/>
    <x v="0"/>
    <x v="0"/>
    <x v="0"/>
    <x v="0"/>
    <x v="0"/>
  </r>
  <r>
    <s v="INC000002484485"/>
    <s v="HOUSING"/>
    <x v="15"/>
    <s v="APQ ACCESOS"/>
    <s v="ALDO P VALENZUELA MUJICA"/>
    <s v="tct_avalen"/>
    <s v="2-Significativo/Amplio"/>
    <s v="2-Alta"/>
    <s v="Alta"/>
    <x v="0"/>
    <s v="TELEFONICA EMPRESAS DE CHILE SA"/>
    <s v="TOMA DE ALARMAS DE CLIENTE"/>
    <s v="07/12/2023 5:24:45"/>
    <s v="07/12/2023 5:25:40"/>
    <x v="0"/>
    <s v="CDP ANTIGUO 1"/>
    <s v="CDP ANTIGUO 2"/>
    <s v="07/12/2023 5:26:52"/>
    <s v="07/12/2023 23:50:00"/>
    <s v="TOMA DE ALARMAS DE CLIENTE"/>
    <s v="SE REALIZA TOMA DE ALARMAS"/>
    <d v="1899-12-30T00:00:42"/>
    <d v="1899-12-30T00:02:07"/>
    <d v="1899-12-30T00:01:25"/>
    <s v=""/>
    <s v="Cumplido"/>
    <m/>
    <m/>
    <m/>
    <m/>
    <m/>
    <d v="2023-11-07T00:00:00"/>
    <x v="0"/>
    <x v="0"/>
    <x v="0"/>
    <x v="0"/>
    <x v="0"/>
  </r>
  <r>
    <s v="INC000002484487"/>
    <s v="HOUSING"/>
    <x v="15"/>
    <s v="APQ ACCESOS"/>
    <s v="ALDO P VALENZUELA MUJICA"/>
    <s v="tct_avalen"/>
    <s v="2-Significativo/Amplio"/>
    <s v="2-Alta"/>
    <s v="Alta"/>
    <x v="0"/>
    <s v="TELEFONICA EMPRESAS DE CHILE SA"/>
    <s v="SUPERVISION  Conexión de cableado, configuración y medición en ROADM / DXC"/>
    <s v="07/12/2023 5:31:19"/>
    <s v="07/12/2023 5:32:29"/>
    <x v="0"/>
    <s v="CDP ANTIGUO 1"/>
    <s v="CDP ANTIGUO 2"/>
    <s v="07/12/2023 5:33:51"/>
    <s v="07/12/2023 23:50:00"/>
    <s v="SUPERVISION  Conexión de cableado, configuración y medición en ROADM / DXC"/>
    <s v="SE REALIZA SUPERVISION"/>
    <d v="1899-12-30T00:01:02"/>
    <d v="1899-12-30T00:02:32"/>
    <d v="1899-12-30T00:01:30"/>
    <s v=""/>
    <s v="Cumplido"/>
    <m/>
    <m/>
    <m/>
    <m/>
    <m/>
    <d v="2023-11-07T00:00:00"/>
    <x v="0"/>
    <x v="0"/>
    <x v="0"/>
    <x v="0"/>
    <x v="0"/>
  </r>
  <r>
    <s v="INC000002484490"/>
    <s v="HOUSING"/>
    <x v="15"/>
    <s v="APQ ACCESOS"/>
    <s v="ALDO P VALENZUELA MUJICA"/>
    <s v="tct_avalen"/>
    <s v="2-Significativo/Amplio"/>
    <s v="2-Alta"/>
    <s v="Alta"/>
    <x v="0"/>
    <s v="TELEFONICA EMPRESAS DE CHILE SA"/>
    <s v="RONDA Y REVISION DE SALAS TECNICAS"/>
    <s v="07/12/2023 5:45:24"/>
    <s v="07/12/2023 5:46:45"/>
    <x v="0"/>
    <s v="CDP ANTIGUO 1"/>
    <s v="CDP ANTIGUO 2"/>
    <s v="07/12/2023 5:49:13"/>
    <s v="07/12/2023 23:50:00"/>
    <s v="RONDA Y REVISION DE SALAS TECNICAS"/>
    <s v="SE REALIZA RONDA"/>
    <d v="1899-12-30T00:02:07"/>
    <d v="1899-12-30T00:03:49"/>
    <d v="1899-12-30T00:01:42"/>
    <s v=""/>
    <s v="Cumplido"/>
    <m/>
    <m/>
    <m/>
    <m/>
    <m/>
    <d v="2023-11-07T00:00:00"/>
    <x v="0"/>
    <x v="0"/>
    <x v="0"/>
    <x v="0"/>
    <x v="0"/>
  </r>
  <r>
    <s v="INC000002484492"/>
    <s v="HOUSING"/>
    <x v="15"/>
    <s v="APQ ACCESOS"/>
    <s v="ALDO P VALENZUELA MUJICA"/>
    <s v="tct_avalen"/>
    <s v="2-Significativo/Amplio"/>
    <s v="2-Alta"/>
    <s v="Alta"/>
    <x v="0"/>
    <s v="TELEFONICA EMPRESAS DE CHILE SA"/>
    <s v="RONDA Y REVISION DE SALAS TECNICAS"/>
    <s v="07/12/2023 5:53:50"/>
    <s v="07/12/2023 5:54:58"/>
    <x v="0"/>
    <s v="CDP ANTIGUO 1"/>
    <s v="CDP ANTIGUO 2"/>
    <s v="07/12/2023 5:57:14"/>
    <s v="07/12/2023 23:50:00"/>
    <s v="RONDA Y REVISION DE SALAS TECNICAS"/>
    <s v="SE REALIZA RONDA"/>
    <d v="1899-12-30T00:01:57"/>
    <d v="1899-12-30T00:03:24"/>
    <d v="1899-12-30T00:01:27"/>
    <s v=""/>
    <s v="Cumplido"/>
    <m/>
    <m/>
    <m/>
    <m/>
    <m/>
    <d v="2023-11-07T00:00:00"/>
    <x v="0"/>
    <x v="0"/>
    <x v="0"/>
    <x v="0"/>
    <x v="0"/>
  </r>
  <r>
    <s v="INC000002484822"/>
    <s v="RED INTERNA"/>
    <x v="6"/>
    <s v="APQ ACCESOS"/>
    <s v="YORDI M HURTADO ARAYA"/>
    <s v="tct_yorhua"/>
    <s v="4-Menor/Localizado"/>
    <s v="4-Baja"/>
    <s v="Baja"/>
    <x v="0"/>
    <s v="TELEFONICA CYBERSECURITY TECH CHILE SPA"/>
    <s v="RONDA TOMA DE TEMPERATURAS SALAS TIC 08:30"/>
    <s v="07/12/2023 8:08:00"/>
    <s v="07/12/2023 8:08:29"/>
    <x v="0"/>
    <s v="CDP ANTIGUO 1"/>
    <s v="CDP ANTIGUO 2"/>
    <s v="07/12/2023 9:00:20"/>
    <s v="07/12/2023 23:50:00"/>
    <s v="RONDA TOMA DE TEMPERATURAS SALAS TIC 08:30"/>
    <s v="RONDA REALIZADA"/>
    <d v="1899-12-30T00:00:00"/>
    <d v="1899-12-30T00:52:20"/>
    <d v="1899-12-30T00:52:20"/>
    <s v=""/>
    <s v="Cumplido"/>
    <m/>
    <m/>
    <m/>
    <m/>
    <m/>
    <d v="2023-11-07T00:00:00"/>
    <x v="0"/>
    <x v="0"/>
    <x v="0"/>
    <x v="0"/>
    <x v="0"/>
  </r>
  <r>
    <s v="INC000002484823"/>
    <s v="RED INTERNA"/>
    <x v="6"/>
    <s v="APQ ACCESOS"/>
    <s v="YORDI M HURTADO ARAYA"/>
    <s v="tct_yorhua"/>
    <s v="4-Menor/Localizado"/>
    <s v="4-Baja"/>
    <s v="Baja"/>
    <x v="0"/>
    <s v="TELEFONICA CYBERSECURITY TECH CHILE SPA"/>
    <s v="RONDA SALAS TECNICAS 10:30"/>
    <s v="07/12/2023 8:08:48"/>
    <s v="07/12/2023 8:09:14"/>
    <x v="0"/>
    <s v="CDP ANTIGUO 1"/>
    <s v="CDP ANTIGUO 2"/>
    <s v="07/12/2023 9:00:05"/>
    <s v="07/12/2023 23:50:00"/>
    <s v="RONDA SALAS TECNICAS 10:30"/>
    <s v="RONDA REALIZADA"/>
    <d v="1899-12-30T00:00:00"/>
    <d v="1899-12-30T00:51:17"/>
    <d v="1899-12-30T00:51:17"/>
    <s v=""/>
    <s v="Cumplido"/>
    <m/>
    <m/>
    <m/>
    <m/>
    <m/>
    <d v="2023-11-07T00:00:00"/>
    <x v="0"/>
    <x v="0"/>
    <x v="0"/>
    <x v="0"/>
    <x v="0"/>
  </r>
  <r>
    <s v="INC000002484829"/>
    <s v="SAP"/>
    <x v="17"/>
    <s v="CLOUD SAP HANA"/>
    <s v="NICOLAS A SAAVEDRA EGUILUZ"/>
    <s v="tct_nsaave"/>
    <s v="4-Menor/Localizado"/>
    <s v="4-Baja"/>
    <s v="Baja"/>
    <x v="0"/>
    <s v="TELEFONICA EMPRESAS DE CHILE SA"/>
    <s v="Checklist diario clientes 07.12.23"/>
    <s v="07/12/2023 8:32:10"/>
    <s v="07/12/2023 8:33:24"/>
    <x v="0"/>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x v="0"/>
    <x v="0"/>
    <x v="0"/>
    <x v="0"/>
    <x v="0"/>
  </r>
  <r>
    <s v="INC000002484842"/>
    <s v="HOSTING VIRTUAL"/>
    <x v="4"/>
    <s v="GESTION PLATAFORMA CLIENTES"/>
    <s v="JUAN CARLOS UZCATEGUI FUGUETT"/>
    <s v="vos_eperez"/>
    <s v="4-Menor/Localizado"/>
    <s v="4-Baja"/>
    <s v="Baja"/>
    <x v="0"/>
    <s v="TELEFONICA EMPRESAS DE CHILE SA"/>
    <s v="verificar y encender servidores SW-CORE01, SW-DB01-V3 y SW-POLL08 de nuevo parque SolarWinds"/>
    <s v="07/12/2023 9:03:56"/>
    <s v="07/12/2023 9:04:04"/>
    <x v="0"/>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x v="0"/>
    <x v="0"/>
    <x v="0"/>
    <x v="0"/>
    <x v="0"/>
  </r>
  <r>
    <s v="INC000002484858"/>
    <s v="VPN IP - MPLS"/>
    <x v="9"/>
    <s v="ADMINISTRADORES RESIDENTES"/>
    <s v="RODRIGO VÁSQUEZ MUÑOZ"/>
    <s v="frp_joflor"/>
    <s v="3-Moderado/Limitado"/>
    <s v="3-Medio"/>
    <s v="Media"/>
    <x v="0"/>
    <s v="INSTITUTO PROFESIONAL DE CHILE SA"/>
    <s v="GAMA | Solicitud de Restauración CEPECH"/>
    <s v="07/12/2023 9:53:11"/>
    <s v="07/12/2023 10:00:43"/>
    <x v="0"/>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x v="0"/>
    <x v="0"/>
    <x v="0"/>
    <x v="0"/>
    <x v="0"/>
  </r>
  <r>
    <s v="INC000002484862"/>
    <s v="VPN IP - MPLS"/>
    <x v="9"/>
    <s v="ADMINISTRADORES RESIDENTES"/>
    <s v="SEBASTIAN VILLENA"/>
    <s v="frp_joflor"/>
    <s v="3-Moderado/Limitado"/>
    <s v="3-Medio"/>
    <s v="Media"/>
    <x v="0"/>
    <s v="INSTITUTO PROFESIONAL DE CHILE SA"/>
    <s v="GAMA | Informe de Políticas de Respaldos.-"/>
    <s v="07/12/2023 10:01:32"/>
    <s v="07/12/2023 10:05:38"/>
    <x v="0"/>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x v="1"/>
    <x v="0"/>
    <x v="1"/>
    <x v="0"/>
    <x v="0"/>
  </r>
  <r>
    <s v="INC000002484913"/>
    <s v="INFRAESTRUCTURA DC"/>
    <x v="6"/>
    <s v="APQ ACCESOS"/>
    <s v="FRANCISCO J FELIU ABARCA"/>
    <s v="tct_frafea"/>
    <s v="4-Menor/Localizado"/>
    <s v="4-Baja"/>
    <s v="Baja"/>
    <x v="0"/>
    <s v="TELEFONICA CYBERSECURITY TECH CHILE SPA"/>
    <s v="RONDA POR TOMA DE TEMPERATURAS EN SALAS TIC"/>
    <s v="07/12/2023 5:21:48"/>
    <s v="07/12/2023 5:22:46"/>
    <x v="0"/>
    <s v="TI"/>
    <s v="CLIMA"/>
    <s v="07/12/2023 5:39:37"/>
    <s v="07/12/2023 23:50:00"/>
    <s v="RONDA POR TOMA DE TEMPERATURAS EN SALAS TIC"/>
    <s v="RONDA REALIZADA"/>
    <d v="1899-12-30T00:00:00"/>
    <d v="1899-12-30T00:00:00"/>
    <d v="1899-12-30T00:00:00"/>
    <s v=""/>
    <s v="Cumplido"/>
    <m/>
    <m/>
    <m/>
    <m/>
    <m/>
    <d v="2023-11-07T00:00:00"/>
    <x v="0"/>
    <x v="0"/>
    <x v="0"/>
    <x v="0"/>
    <x v="0"/>
  </r>
  <r>
    <s v="INC000002484921"/>
    <s v="INFRAESTRUCTURA DC"/>
    <x v="6"/>
    <s v="APQ ACCESOS"/>
    <s v="FRANCISCO J FELIU ABARCA"/>
    <s v="tct_frafea"/>
    <s v="4-Menor/Localizado"/>
    <s v="4-Baja"/>
    <s v="Baja"/>
    <x v="0"/>
    <s v="TELEFONICA CYBERSECURITY TECH CHILE SPA"/>
    <s v="RONDA PREVENTIVA Y LECTURA DE TEMPERATURAS EN SALAS TIC"/>
    <s v="07/12/2023 7:00:44"/>
    <s v="07/12/2023 7:01:39"/>
    <x v="0"/>
    <s v="TI"/>
    <s v="CLIMA"/>
    <s v="07/12/2023 7:19:46"/>
    <s v="07/12/2023 23:50:00"/>
    <s v="RONDA PREVENTIVA Y LECTURA DE TEMPERATURAS EN SALAS TIC"/>
    <s v="RONDA REALIZADA"/>
    <d v="1899-12-30T00:00:00"/>
    <d v="1899-12-30T00:00:00"/>
    <d v="1899-12-30T00:00:00"/>
    <s v=""/>
    <s v="Cumplido"/>
    <m/>
    <m/>
    <m/>
    <m/>
    <m/>
    <d v="2023-11-08T00:00:00"/>
    <x v="0"/>
    <x v="0"/>
    <x v="0"/>
    <x v="0"/>
    <x v="0"/>
  </r>
  <r>
    <s v="INC000002484935"/>
    <s v="VPN IP - MPLS"/>
    <x v="3"/>
    <s v="GESTION HD"/>
    <s v="GUSTAVO AVILA VERA"/>
    <s v="frp_spevel"/>
    <s v="3-Moderado/Limitado"/>
    <s v="3-Medio"/>
    <s v="Media"/>
    <x v="0"/>
    <s v="INMOBILIARIA FRUSAN S.A."/>
    <s v="HD/Frusan: Validar Reinicio de Servidor"/>
    <s v="07/12/2023 8:54:36"/>
    <s v="07/12/2023 8:57:09"/>
    <x v="0"/>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x v="0"/>
    <x v="0"/>
    <x v="0"/>
    <x v="0"/>
    <x v="0"/>
  </r>
  <r>
    <s v="INC000002484940"/>
    <s v="VPN IP - MPLS"/>
    <x v="21"/>
    <s v="GESTION HD"/>
    <s v="DENISE CRUZAT ETCHEBERRY"/>
    <s v="frp_spevel"/>
    <s v="3-Moderado/Limitado"/>
    <s v="3-Medio"/>
    <s v="Media"/>
    <x v="1"/>
    <s v="CONSORCIO INDUSTRIAL DE ALIMENTOS S A"/>
    <s v="HD/REVISAR SERVIDOR SOLMAN 10.250.240.93"/>
    <s v="07/12/2023 9:05:29"/>
    <s v="07/12/2023 9:08:02"/>
    <x v="1"/>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x v="0"/>
    <x v="0"/>
    <x v="0"/>
    <x v="0"/>
    <x v="0"/>
  </r>
  <r>
    <s v="INC000002484955"/>
    <s v="INFRAESTRUCTURA DC"/>
    <x v="15"/>
    <s v="APQ ACCESOS"/>
    <s v="PABLO A MALDONADO FLORES"/>
    <s v="tct_pabmaf"/>
    <s v="2-Significativo/Amplio"/>
    <s v="3-Medio"/>
    <s v="Media"/>
    <x v="0"/>
    <s v="TELEFONICA CYBERSECURITY TECH CHILE SPA"/>
    <s v="REALIZAR RONDA Y REVISION DE SALAS TECNICAS"/>
    <s v="07/12/2023 9:18:24"/>
    <s v="07/12/2023 9:19:42"/>
    <x v="0"/>
    <s v="CDP ANTIGUO 1"/>
    <s v="CDP ANTIGUO 2"/>
    <s v="07/12/2023 10:12:28"/>
    <s v="07/12/2023 23:50:00"/>
    <s v="REALIZAR RONDA Y REVISION DE SALAS TECNICAS"/>
    <s v="RONDAS OK"/>
    <d v="1899-12-30T00:52:24"/>
    <d v="1899-12-30T00:54:04"/>
    <d v="1899-12-30T00:01:40"/>
    <s v=""/>
    <s v="Cumplido"/>
    <m/>
    <m/>
    <m/>
    <m/>
    <m/>
    <d v="2023-11-07T00:00:00"/>
    <x v="0"/>
    <x v="0"/>
    <x v="0"/>
    <x v="0"/>
    <x v="0"/>
  </r>
  <r>
    <s v="INC000002484974"/>
    <s v="INFRAESTRUCTURA DC"/>
    <x v="15"/>
    <s v="APQ ACCESOS"/>
    <s v="PABLO A MALDONADO FLORES"/>
    <s v="tct_pabmaf"/>
    <s v="2-Significativo/Amplio"/>
    <s v="2-Alta"/>
    <s v="Alta"/>
    <x v="0"/>
    <s v="TELEFONICA CYBERSECURITY TECH CHILE SPA"/>
    <s v="REALIZAR TOMA DE ALARMAS DE CLIENTE SALA BLANCA"/>
    <s v="07/12/2023 9:48:10"/>
    <s v="07/12/2023 9:52:10"/>
    <x v="0"/>
    <s v="CDP ANTIGUO 1"/>
    <s v="CDP ANTIGUO 2"/>
    <s v="07/12/2023 10:18:55"/>
    <s v="07/12/2023 23:50:00"/>
    <s v="REALIZAR TOMA DE ALARMAS DE CLIENTE SALA BLANCA"/>
    <s v="ALARMAS OK"/>
    <d v="1899-12-30T00:24:05"/>
    <d v="1899-12-30T00:30:45"/>
    <d v="1899-12-30T00:06:40"/>
    <s v=""/>
    <s v="Cumplido"/>
    <m/>
    <m/>
    <m/>
    <m/>
    <m/>
    <d v="2023-11-08T00:00:00"/>
    <x v="0"/>
    <x v="0"/>
    <x v="0"/>
    <x v="0"/>
    <x v="0"/>
  </r>
  <r>
    <s v="INC000002484985"/>
    <s v="VPN IP - MPLS"/>
    <x v="2"/>
    <s v="GESTION HD"/>
    <s v="LUIS A VILLASMIL CASTILLO"/>
    <s v="frp_fpetro"/>
    <s v="3-Moderado/Limitado"/>
    <s v="3-Medio"/>
    <s v="Media"/>
    <x v="1"/>
    <s v="AVANTS SERVICIOS INTEGRALES"/>
    <s v="REQ/Falla conexión entre redes"/>
    <s v="07/12/2023 10:02:08"/>
    <s v="07/12/2023 10:06:37"/>
    <x v="0"/>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x v="1"/>
    <x v="1"/>
    <x v="0"/>
    <x v="0"/>
    <x v="0"/>
  </r>
  <r>
    <s v="INC000002484992"/>
    <s v="VPN IP - MPLS"/>
    <x v="17"/>
    <s v="GESTION HD"/>
    <s v="NICOLAS A SAAVEDRA EGUILUZ"/>
    <s v="frp_spevel"/>
    <s v="3-Moderado/Limitado"/>
    <s v="3-Medio"/>
    <s v="Media"/>
    <x v="0"/>
    <s v="CENTRO MEDICO ANTOFAGASTA SA"/>
    <s v="HD/Formulario Solicitud Creación Usuario y Asignación Roles-Perfiles.xlsx"/>
    <s v="07/12/2023 10:11:38"/>
    <s v="07/12/2023 10:15:28"/>
    <x v="0"/>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x v="1"/>
    <x v="1"/>
    <x v="0"/>
    <x v="0"/>
    <x v="0"/>
  </r>
  <r>
    <s v="INC000002485003"/>
    <s v="HOUSING"/>
    <x v="1"/>
    <s v="APQ ACCESOS"/>
    <s v="CARLOS F ARAYA RAMIREZ"/>
    <s v="tct_cararr"/>
    <s v="4-Menor/Localizado"/>
    <s v="4-Baja"/>
    <s v="Baja"/>
    <x v="0"/>
    <s v="TELEFONICA CYBERSECURITY TECH CHILE SPA"/>
    <s v="FACTIBILIDAD 79091"/>
    <s v="07/12/2023 10:25:53"/>
    <s v="07/12/2023 10:27:43"/>
    <x v="0"/>
    <s v="CDP ANTIGUO 1"/>
    <s v="CDP ANTIGUO 2"/>
    <s v="07/12/2023 14:07:15"/>
    <s v="07/12/2023 23:50:00"/>
    <s v="BCO SANTANDER"/>
    <s v="FACTIBILIDAD ENVIADA"/>
    <d v="1899-12-30T03:39:02"/>
    <d v="1899-12-30T03:41:22"/>
    <d v="1899-12-30T00:02:20"/>
    <s v=""/>
    <s v="Cumplido"/>
    <m/>
    <m/>
    <m/>
    <m/>
    <m/>
    <d v="2023-11-08T00:00:00"/>
    <x v="0"/>
    <x v="0"/>
    <x v="0"/>
    <x v="0"/>
    <x v="0"/>
  </r>
  <r>
    <s v="INC000002485008"/>
    <s v="TICKET-INTELIGENTE"/>
    <x v="4"/>
    <s v="GESTION TI"/>
    <s v="ALEJANDRO ACEVEDO VALENZUELA"/>
    <s v="USR_TSIGHT"/>
    <s v="1-Extenso/Generalizado"/>
    <s v="4-Baja"/>
    <s v="Baja"/>
    <x v="1"/>
    <s v="FUNDACION INSTITUTO PROFESIONAL DUOC UC"/>
    <s v="fiprdu01 - dcadmmelipilla TICKET AUTOMATICO"/>
    <s v="07/12/2023 5:23:02"/>
    <s v="07/12/2023 5:23:02"/>
    <x v="0"/>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x v="0"/>
    <x v="0"/>
    <x v="0"/>
    <x v="0"/>
    <x v="0"/>
  </r>
  <r>
    <s v="INC000002485033"/>
    <s v="TICKET-INTELIGENTE"/>
    <x v="4"/>
    <s v="GESTION TI"/>
    <s v="ALEJANDRO ACEVEDO VALENZUELA"/>
    <s v="USR_TSIGHT"/>
    <s v="1-Extenso/Generalizado"/>
    <s v="4-Baja"/>
    <s v="Baja"/>
    <x v="1"/>
    <s v="FUNDACION INSTITUTO PROFESIONAL DUOC UC"/>
    <s v="fiprdu01 - dcadmsnbdo TICKET AUTOMATICO"/>
    <s v="07/12/2023 6:54:25"/>
    <s v="07/12/2023 6:54:25"/>
    <x v="0"/>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x v="0"/>
    <x v="0"/>
    <x v="0"/>
    <x v="0"/>
    <x v="0"/>
  </r>
  <r>
    <s v="INC000002485104"/>
    <s v="TICKET-INTELIGENTE"/>
    <x v="4"/>
    <s v="GESTION TI"/>
    <s v="GIOVANNI D ROCCO VALENZUELA"/>
    <s v="USR_TSIGHT"/>
    <s v="1-Extenso/Generalizado"/>
    <s v="4-Baja"/>
    <s v="Baja"/>
    <x v="1"/>
    <s v="GPS CHILE SPA"/>
    <s v="gpschi01 - wnprws_gps05 TICKET AUTOMATICO"/>
    <s v="07/12/2023 9:20:00"/>
    <s v="07/12/2023 9:20:00"/>
    <x v="0"/>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x v="1"/>
    <x v="1"/>
    <x v="0"/>
    <x v="0"/>
    <x v="0"/>
  </r>
  <r>
    <s v="INC000002485131"/>
    <s v="HOSTING VIRTUAL"/>
    <x v="3"/>
    <s v="DUOC TICKET AUTOMATICO"/>
    <s v="VICTOR SEPULVEDA GAMARRA"/>
    <s v="frp_lmosqu"/>
    <s v="3-Moderado/Limitado"/>
    <s v="4-Baja"/>
    <s v="Baja"/>
    <x v="0"/>
    <s v="FUNDACION INSTITUTO PROFESIONAL DUOC UC"/>
    <s v="REQ | DUOC | RV: Solicitud de creación de dominio"/>
    <s v="07/12/2023 10:20:52"/>
    <s v="07/12/2023 10:23:53"/>
    <x v="0"/>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x v="0"/>
    <x v="0"/>
    <x v="0"/>
    <x v="0"/>
    <x v="0"/>
  </r>
  <r>
    <s v="INC000002485145"/>
    <s v="HOUSING"/>
    <x v="19"/>
    <s v="BELIEVE"/>
    <s v="YORDI M HURTADO ARAYA"/>
    <s v="frp_fbalab"/>
    <s v="3-Moderado/Limitado"/>
    <s v="3-Medio"/>
    <s v="Media"/>
    <x v="0"/>
    <s v="IDOM INGENIERIA Y CONSULTORIA S.A. AGENCIA EN CHILE"/>
    <s v="GESTION DATACENTER/ ACCESOS / IDOM INGENIERIA Y CONSULTORIA S.A. AGENCIA EN CHILE"/>
    <s v="07/12/2023 10:51:49"/>
    <s v="07/12/2023 10:53:45"/>
    <x v="0"/>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x v="0"/>
    <x v="0"/>
    <x v="0"/>
    <x v="0"/>
    <x v="0"/>
  </r>
  <r>
    <s v="INC000002485179"/>
    <s v="RED INTERNA"/>
    <x v="6"/>
    <s v="APQ ACCESOS"/>
    <s v="YORDI M HURTADO ARAYA"/>
    <s v="tct_yorhua"/>
    <s v="4-Menor/Localizado"/>
    <s v="4-Baja"/>
    <s v="Baja"/>
    <x v="0"/>
    <s v="TELEFONICA CYBERSECURITY TECH CHILE SPA"/>
    <s v="RONDA TOMA DE TEMPERATURAS SALAS TIC 12:30"/>
    <s v="07/12/2023 11:41:41"/>
    <s v="07/12/2023 11:42:07"/>
    <x v="0"/>
    <s v="CDP ANTIGUO 1"/>
    <s v="CDP ANTIGUO 2"/>
    <s v="07/12/2023 12:15:32"/>
    <s v="07/12/2023 23:50:00"/>
    <s v="RONDA TOMA DE TEMPERATURAS SALAS TIC 12:30"/>
    <s v="RONDA REALIZADA"/>
    <d v="1899-12-30T00:00:00"/>
    <d v="1899-12-30T00:33:51"/>
    <d v="1899-12-30T00:33:51"/>
    <s v=""/>
    <s v="Cumplido"/>
    <m/>
    <m/>
    <m/>
    <m/>
    <m/>
    <d v="2023-11-07T00:00:00"/>
    <x v="0"/>
    <x v="0"/>
    <x v="0"/>
    <x v="0"/>
    <x v="0"/>
  </r>
  <r>
    <s v="INC000002485180"/>
    <s v="RED INTERNA"/>
    <x v="6"/>
    <s v="APQ ACCESOS"/>
    <s v="YORDI M HURTADO ARAYA"/>
    <s v="tct_yorhua"/>
    <s v="4-Menor/Localizado"/>
    <s v="4-Baja"/>
    <s v="Baja"/>
    <x v="0"/>
    <s v="TELEFONICA CYBERSECURITY TECH CHILE SPA"/>
    <s v="RONDA SALAS TECNICAS 15:30"/>
    <s v="07/12/2023 11:43:01"/>
    <s v="07/12/2023 11:43:27"/>
    <x v="0"/>
    <s v="CDP ANTIGUO 1"/>
    <s v="CDP ANTIGUO 2"/>
    <s v="07/12/2023 12:15:54"/>
    <s v="07/12/2023 23:50:00"/>
    <s v="RONDA SALAS TECNICAS 15:30"/>
    <s v="RONDA REALIZADA"/>
    <d v="1899-12-30T00:00:00"/>
    <d v="1899-12-30T00:32:53"/>
    <d v="1899-12-30T00:32:53"/>
    <s v=""/>
    <s v="Cumplido"/>
    <m/>
    <m/>
    <m/>
    <m/>
    <m/>
    <d v="2023-11-07T00:00:00"/>
    <x v="0"/>
    <x v="0"/>
    <x v="0"/>
    <x v="0"/>
    <x v="0"/>
  </r>
  <r>
    <s v="INC000002485196"/>
    <s v="HOSTING VIRTUAL"/>
    <x v="3"/>
    <s v="DUOC TICKET AUTOMATICO"/>
    <s v="VICTOR SEPULVEDA GAMARRA"/>
    <s v="frp_lmosqu"/>
    <s v="3-Moderado/Limitado"/>
    <s v="4-Baja"/>
    <s v="Baja"/>
    <x v="1"/>
    <s v="FUNDACION INSTITUTO PROFESIONAL DUOC UC"/>
    <s v="DUOC | REQ |  Alerta Global: Monitoreo Atentus"/>
    <s v="07/12/2023 12:07:46"/>
    <s v="07/12/2023 12:12:29"/>
    <x v="0"/>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x v="0"/>
    <x v="0"/>
    <x v="0"/>
    <x v="0"/>
    <x v="0"/>
  </r>
  <r>
    <s v="INC000002485199"/>
    <s v="HOUSING"/>
    <x v="19"/>
    <s v="BELIEVE"/>
    <s v="YORDI M HURTADO ARAYA"/>
    <s v="frp_fbalab"/>
    <s v="3-Moderado/Limitado"/>
    <s v="3-Medio"/>
    <s v="Media"/>
    <x v="0"/>
    <s v="FONDO DE SOLIDARIDAD E INVERSION SOCIAL"/>
    <s v="GESTION DATACENTER/ ACCESOS / FONDO DE SOLIDARIDAD E INVERSION SOCIAL"/>
    <s v="07/12/2023 12:16:23"/>
    <s v="07/12/2023 12:17:59"/>
    <x v="0"/>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x v="0"/>
    <x v="0"/>
    <x v="0"/>
    <x v="0"/>
    <x v="0"/>
  </r>
  <r>
    <s v="INC000002485258"/>
    <s v="HOUSING"/>
    <x v="15"/>
    <s v="APQ ACCESOS"/>
    <s v="JOSE G MARQUEZ MARCANO"/>
    <s v="tct_josmam"/>
    <s v="4-Menor/Localizado"/>
    <s v="4-Baja"/>
    <s v="Baja"/>
    <x v="0"/>
    <s v="TELEFONICA EMPRESAS DE CHILE SA"/>
    <s v="SUPERVISION: Ingreso a DC PAINE para realizar instalación de cruzada"/>
    <s v="07/12/2023 10:56:12"/>
    <s v="07/12/2023 10:57:37"/>
    <x v="0"/>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x v="0"/>
    <x v="0"/>
    <x v="0"/>
    <x v="0"/>
    <x v="0"/>
  </r>
  <r>
    <s v="INC000002485283"/>
    <s v="TICKET-INTELIGENTE"/>
    <x v="4"/>
    <s v="GESTION TI"/>
    <s v="ALEJANDRO ACEVEDO VALENZUELA"/>
    <s v="USR_TSIGHT"/>
    <s v="1-Extenso/Generalizado"/>
    <s v="4-Baja"/>
    <s v="Baja"/>
    <x v="1"/>
    <s v="SUGAL CHILE LIMITADA"/>
    <s v="suchli01 - qasmon_vm TICKET AUTOMATICO"/>
    <s v="07/12/2023 11:35:08"/>
    <s v="07/12/2023 11:35:08"/>
    <x v="0"/>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x v="0"/>
    <x v="0"/>
    <x v="0"/>
    <x v="0"/>
    <x v="0"/>
  </r>
  <r>
    <s v="INC000002485326"/>
    <s v="RED INTERNA"/>
    <x v="0"/>
    <s v="APOQUINDO TI"/>
    <s v="RICARDO F ORELLANA MARDONES"/>
    <s v="tct_rorell"/>
    <s v="4-Menor/Localizado"/>
    <s v="4-Baja"/>
    <s v="Baja"/>
    <x v="0"/>
    <s v="TELEFONICA EMPRESAS DE CHILE SA"/>
    <s v="RONDA Y MEDICIÓN DE TEMPERATURAS EN SALAS TIC"/>
    <s v="07/12/2023 10:59:20"/>
    <s v="07/12/2023 11:00:35"/>
    <x v="0"/>
    <s v="TI"/>
    <s v="CLIMA"/>
    <s v="07/12/2023 11:20:39"/>
    <s v="07/12/2023 23:50:00"/>
    <m/>
    <s v="ACT REALIZADA SIN NOVEDAD"/>
    <d v="1899-12-30T00:00:00"/>
    <d v="1899-12-30T00:00:00"/>
    <d v="1899-12-30T00:00:00"/>
    <s v=""/>
    <s v="Cumplido"/>
    <m/>
    <m/>
    <m/>
    <m/>
    <m/>
    <d v="2023-11-07T00:00:00"/>
    <x v="0"/>
    <x v="0"/>
    <x v="0"/>
    <x v="0"/>
    <x v="0"/>
  </r>
  <r>
    <s v="INC000002485341"/>
    <s v="VPN IP - MPLS"/>
    <x v="17"/>
    <s v="GESTION HD"/>
    <s v="NICOLAS A SAAVEDRA EGUILUZ"/>
    <s v="frp_fpetro"/>
    <s v="3-Moderado/Limitado"/>
    <s v="3-Medio"/>
    <s v="Media"/>
    <x v="0"/>
    <s v="NUTRISCO CHILE SA"/>
    <s v="HD/Información para creación SAP"/>
    <s v="07/12/2023 11:20:59"/>
    <s v="07/12/2023 11:24:15"/>
    <x v="0"/>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x v="0"/>
    <x v="0"/>
    <x v="0"/>
    <x v="0"/>
    <x v="0"/>
  </r>
  <r>
    <s v="INC000002485345"/>
    <s v="INFRAESTRUCTURA DC"/>
    <x v="1"/>
    <s v="APQ ACCESOS"/>
    <s v="CARLOS F ARAYA RAMIREZ"/>
    <s v="tct_cararr"/>
    <s v="4-Menor/Localizado"/>
    <s v="4-Baja"/>
    <s v="Baja"/>
    <x v="0"/>
    <s v="TELEFONICA CYBERSECURITY TECH CHILE SPA"/>
    <s v="FACTIBILIDAD 79604"/>
    <s v="07/12/2023 11:27:17"/>
    <s v="07/12/2023 11:28:13"/>
    <x v="0"/>
    <s v="CDP ANTIGUO 1"/>
    <s v="CDP ANTIGUO 2"/>
    <s v="07/12/2023 12:03:17"/>
    <s v="07/12/2023 23:50:00"/>
    <s v="TELEFONICA"/>
    <s v="FACTIBILIDAD ENVIADA"/>
    <d v="1899-12-30T00:34:23"/>
    <d v="1899-12-30T00:36:00"/>
    <d v="1899-12-30T00:01:37"/>
    <s v=""/>
    <s v="Cumplido"/>
    <m/>
    <m/>
    <m/>
    <m/>
    <m/>
    <d v="2023-11-07T00:00:00"/>
    <x v="0"/>
    <x v="0"/>
    <x v="0"/>
    <x v="0"/>
    <x v="0"/>
  </r>
  <r>
    <s v="INC000002485372"/>
    <s v="VPN IP - MPLS"/>
    <x v="6"/>
    <s v="GESTION HD"/>
    <s v="YORDI M HURTADO ARAYA"/>
    <s v="frp_jancha"/>
    <s v="4-Menor/Localizado"/>
    <s v="4-Baja"/>
    <s v="Baja"/>
    <x v="0"/>
    <s v="BANCO DEL ESTADO DE CHILE"/>
    <s v="FRONT CTC/ EMPRESAS/REQUERIMIENTO DE CAMBIO DE MEDIOS MAGNETICOS"/>
    <s v="07/12/2023 12:19:27"/>
    <s v="07/12/2023 12:21:05"/>
    <x v="0"/>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x v="1"/>
    <x v="1"/>
    <x v="0"/>
    <x v="0"/>
    <x v="0"/>
  </r>
  <r>
    <s v="INC000002485375"/>
    <s v="RED INTERNA"/>
    <x v="0"/>
    <s v="APOQUINDO TI"/>
    <s v="RICARDO F ORELLANA MARDONES"/>
    <s v="tct_rorell"/>
    <s v="4-Menor/Localizado"/>
    <s v="4-Baja"/>
    <s v="Baja"/>
    <x v="0"/>
    <s v="TELEFONICA EMPRESAS DE CHILE SA"/>
    <s v="RONDA Y MEDICIÓN DE TEMPERATURAS EN SALAS TIC"/>
    <s v="07/12/2023 12:22:01"/>
    <s v="07/12/2023 12:23:05"/>
    <x v="0"/>
    <s v="TI"/>
    <s v="CLIMA"/>
    <s v="07/12/2023 12:49:52"/>
    <s v="07/12/2023 23:50:00"/>
    <m/>
    <s v="ACT REALIZADA SIN NOVEDAD"/>
    <d v="1899-12-30T00:00:00"/>
    <d v="1899-12-30T00:00:00"/>
    <d v="1899-12-30T00:00:00"/>
    <s v=""/>
    <s v="Cumplido"/>
    <m/>
    <m/>
    <m/>
    <m/>
    <m/>
    <d v="2023-11-07T00:00:00"/>
    <x v="0"/>
    <x v="0"/>
    <x v="0"/>
    <x v="0"/>
    <x v="0"/>
  </r>
  <r>
    <s v="INC000002485397"/>
    <s v="RED INTERNA"/>
    <x v="1"/>
    <s v="APQ ACCESOS"/>
    <s v="CARLOS F ARAYA RAMIREZ"/>
    <s v="tct_cararr"/>
    <s v="4-Menor/Localizado"/>
    <s v="4-Baja"/>
    <s v="Baja"/>
    <x v="0"/>
    <s v="TELEFONICA CYBERSECURITY TECH CHILE SPA"/>
    <s v="TOMA DE ALARMAS"/>
    <s v="07/12/2023 12:53:41"/>
    <s v="07/12/2023 12:54:22"/>
    <x v="0"/>
    <s v="CDP ANTIGUO 1"/>
    <s v="CDP ANTIGUO 2"/>
    <s v="07/12/2023 13:52:24"/>
    <s v="07/12/2023 23:50:00"/>
    <m/>
    <s v="toma de alarmas realizada"/>
    <d v="1899-12-30T00:00:00"/>
    <d v="1899-12-30T00:00:00"/>
    <d v="1899-12-30T00:00:00"/>
    <s v=""/>
    <s v="Cumplido"/>
    <m/>
    <m/>
    <m/>
    <m/>
    <m/>
    <d v="2023-11-07T00:00:00"/>
    <x v="0"/>
    <x v="0"/>
    <x v="0"/>
    <x v="0"/>
    <x v="0"/>
  </r>
  <r>
    <s v="INC000002485414"/>
    <s v="TICKET-INTELIGENTE"/>
    <x v="4"/>
    <s v="GESTION TI"/>
    <s v="GIOVANNI D ROCCO VALENZUELA"/>
    <s v="USR_TSIGHT"/>
    <s v="1-Extenso/Generalizado"/>
    <s v="4-Baja"/>
    <s v="Baja"/>
    <x v="1"/>
    <s v="GPS CHILE SPA"/>
    <s v="gpschi01 - wnprap_gps04 TICKET AUTOMATICO"/>
    <s v="07/12/2023 12:37:43"/>
    <s v="07/12/2023 12:37:43"/>
    <x v="0"/>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x v="0"/>
    <x v="0"/>
    <x v="0"/>
    <x v="0"/>
    <x v="0"/>
  </r>
  <r>
    <s v="INC000002485418"/>
    <s v="TICKET-INTELIGENTE"/>
    <x v="3"/>
    <s v="GESTION TI"/>
    <s v="GUSTAVO AVILA VERA"/>
    <s v="USR_TSIGHT"/>
    <s v="1-Extenso/Generalizado"/>
    <s v="4-Baja"/>
    <s v="Baja"/>
    <x v="1"/>
    <s v="TELEFONICA CYBERSECURITY TECH CHILE SPA"/>
    <s v="tctcsp01 - soc-splunk-i-01 TICKET AUTOMATICO"/>
    <s v="07/12/2023 12:43:39"/>
    <s v="07/12/2023 12:43:39"/>
    <x v="0"/>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x v="1"/>
    <x v="1"/>
    <x v="0"/>
    <x v="0"/>
    <x v="0"/>
  </r>
  <r>
    <s v="INC000002485541"/>
    <s v="INFRAESTRUCTURA DC"/>
    <x v="15"/>
    <s v="APQ ACCESOS"/>
    <s v="PABLO A MALDONADO FLORES"/>
    <s v="tct_pabmaf"/>
    <s v="2-Significativo/Amplio"/>
    <s v="2-Alta"/>
    <s v="Alta"/>
    <x v="0"/>
    <s v="TELEFONICA CYBERSECURITY TECH CHILE SPA"/>
    <s v="REALIZAR RONDA Y REVISION DE SALAS TECNICAS"/>
    <s v="07/12/2023 15:06:21"/>
    <s v="07/12/2023 15:08:21"/>
    <x v="0"/>
    <s v="CDP ANTIGUO 1"/>
    <s v="CDP ANTIGUO 2"/>
    <s v="07/12/2023 15:18:52"/>
    <s v="07/12/2023 23:50:00"/>
    <s v="REALIZAR RONDA Y REVISION DE SALAS TECNICAS"/>
    <s v="RONDAS OK"/>
    <d v="1899-12-30T00:00:00"/>
    <d v="1899-12-30T00:00:00"/>
    <d v="1899-12-30T00:00:00"/>
    <s v=""/>
    <s v="Cumplido"/>
    <m/>
    <m/>
    <m/>
    <m/>
    <m/>
    <d v="2023-11-07T00:00:00"/>
    <x v="0"/>
    <x v="0"/>
    <x v="0"/>
    <x v="0"/>
    <x v="0"/>
  </r>
  <r>
    <s v="INC000002485543"/>
    <s v="INFRAESTRUCTURA DC"/>
    <x v="15"/>
    <s v="APQ ACCESOS"/>
    <s v="PABLO A MALDONADO FLORES"/>
    <s v="tct_pabmaf"/>
    <s v="2-Significativo/Amplio"/>
    <s v="2-Alta"/>
    <s v="Alta"/>
    <x v="0"/>
    <s v="TELEFONICA CYBERSECURITY TECH CHILE SPA"/>
    <s v="REALIZAR RONDA Y REVISION DE SALAS TECNICAS"/>
    <s v="07/12/2023 15:11:34"/>
    <s v="07/12/2023 15:11:35"/>
    <x v="0"/>
    <s v="CDP ANTIGUO 1"/>
    <s v="CDP ANTIGUO 2"/>
    <s v="07/12/2023 15:20:03"/>
    <s v="07/12/2023 23:50:00"/>
    <s v="REALIZAR RONDA Y REVISION DE SALAS TECNICAS"/>
    <s v="RONDAS OK"/>
    <d v="1899-12-30T00:00:00"/>
    <d v="1899-12-30T00:00:00"/>
    <d v="1899-12-30T00:00:00"/>
    <s v=""/>
    <s v="Cumplido"/>
    <m/>
    <m/>
    <m/>
    <m/>
    <m/>
    <d v="2023-11-08T00:00:00"/>
    <x v="0"/>
    <x v="0"/>
    <x v="0"/>
    <x v="0"/>
    <x v="0"/>
  </r>
  <r>
    <s v="INC000002485545"/>
    <s v="INFRAESTRUCTURA DC"/>
    <x v="15"/>
    <s v="APQ ACCESOS"/>
    <s v="PABLO A MALDONADO FLORES"/>
    <s v="tct_pabmaf"/>
    <s v="2-Significativo/Amplio"/>
    <s v="2-Alta"/>
    <s v="Alta"/>
    <x v="0"/>
    <s v="TELEFONICA CYBERSECURITY TECH CHILE SPA"/>
    <s v="REALIZAR RONDA Y REVISION DE SALAS TECNICAS"/>
    <s v="07/12/2023 15:16:33"/>
    <s v="07/12/2023 15:16:46"/>
    <x v="0"/>
    <s v="CDP ANTIGUO 1"/>
    <s v="CDP ANTIGUO 2"/>
    <s v="07/12/2023 15:20:32"/>
    <s v="07/12/2023 23:50:00"/>
    <s v="REALIZAR RONDA Y REVISION DE SALAS TECNICAS"/>
    <s v="RONDAS OK"/>
    <d v="1899-12-30T00:03:23"/>
    <d v="1899-12-30T00:03:59"/>
    <d v="1899-12-30T00:00:36"/>
    <s v=""/>
    <s v="Cumplido"/>
    <m/>
    <m/>
    <m/>
    <m/>
    <m/>
    <d v="2023-11-07T00:00:00"/>
    <x v="0"/>
    <x v="0"/>
    <x v="0"/>
    <x v="0"/>
    <x v="0"/>
  </r>
  <r>
    <s v="INC000002485547"/>
    <s v="RED INTERNA"/>
    <x v="6"/>
    <s v="APQ ACCESOS"/>
    <s v="YORDI M HURTADO ARAYA"/>
    <s v="tct_yorhua"/>
    <s v="4-Menor/Localizado"/>
    <s v="4-Baja"/>
    <s v="Baja"/>
    <x v="0"/>
    <s v="TELEFONICA CYBERSECURITY TECH CHILE SPA"/>
    <s v="RONDA TOMA DE TEMPERATURAS SALAS TIC 16:30"/>
    <s v="07/12/2023 15:20:32"/>
    <s v="07/12/2023 15:21:14"/>
    <x v="0"/>
    <s v="CDP ANTIGUO 1"/>
    <s v="CDP ANTIGUO 2"/>
    <s v="07/12/2023 16:21:20"/>
    <s v="07/12/2023 23:50:00"/>
    <s v="RONDA TOMA DE TEMPERATURAS SALAS TIC 16:30"/>
    <s v="RONDA REALIZADA"/>
    <d v="1899-12-30T00:00:00"/>
    <d v="1899-12-30T01:00:48"/>
    <d v="1899-12-30T01:00:48"/>
    <s v=""/>
    <s v="Cumplido"/>
    <m/>
    <m/>
    <m/>
    <m/>
    <m/>
    <d v="2023-11-07T00:00:00"/>
    <x v="1"/>
    <x v="1"/>
    <x v="0"/>
    <x v="0"/>
    <x v="0"/>
  </r>
  <r>
    <s v="INC000002485548"/>
    <s v="RED INTERNA"/>
    <x v="6"/>
    <s v="APQ ACCESOS"/>
    <s v="YORDI M HURTADO ARAYA"/>
    <s v="tct_yorhua"/>
    <s v="4-Menor/Localizado"/>
    <s v="4-Baja"/>
    <s v="Baja"/>
    <x v="0"/>
    <s v="TELEFONICA CYBERSECURITY TECH CHILE SPA"/>
    <s v="RONDA SALAS TECNICAS 19:30"/>
    <s v="07/12/2023 15:21:29"/>
    <s v="07/12/2023 15:21:55"/>
    <x v="0"/>
    <s v="CDP ANTIGUO 1"/>
    <s v="CDP ANTIGUO 2"/>
    <s v="07/12/2023 16:20:40"/>
    <s v="07/12/2023 23:50:00"/>
    <s v="RONDA SALAS TECNICAS 19:30"/>
    <s v="RONDA REALIZADA"/>
    <d v="1899-12-30T00:00:00"/>
    <d v="1899-12-30T00:59:11"/>
    <d v="1899-12-30T00:59:11"/>
    <s v=""/>
    <s v="Cumplido"/>
    <m/>
    <m/>
    <m/>
    <m/>
    <m/>
    <d v="2023-11-07T00:00:00"/>
    <x v="0"/>
    <x v="0"/>
    <x v="0"/>
    <x v="0"/>
    <x v="0"/>
  </r>
  <r>
    <s v="INC000002485582"/>
    <s v="HOUSING"/>
    <x v="1"/>
    <s v="APQ ACCESOS"/>
    <s v="CARLOS F ARAYA RAMIREZ"/>
    <s v="tct_cararr"/>
    <s v="4-Menor/Localizado"/>
    <s v="4-Baja"/>
    <s v="Baja"/>
    <x v="0"/>
    <s v="TELEFONICA CYBERSECURITY TECH CHILE SPA"/>
    <s v="FACTIBILIDAD 78997"/>
    <s v="07/12/2023 17:24:06"/>
    <s v="07/12/2023 17:25:07"/>
    <x v="0"/>
    <s v="CDP ANTIGUO 1"/>
    <s v="CDP ANTIGUO 2"/>
    <s v="07/12/2023 17:34:50"/>
    <s v="07/12/2023 23:50:00"/>
    <m/>
    <s v="FACTIBILIDAD ENVIADA"/>
    <d v="1899-12-30T00:09:14"/>
    <d v="1899-12-30T00:10:44"/>
    <d v="1899-12-30T00:01:30"/>
    <s v=""/>
    <s v="Cumplido"/>
    <m/>
    <m/>
    <m/>
    <m/>
    <m/>
    <d v="2023-11-10T00:00:00"/>
    <x v="0"/>
    <x v="0"/>
    <x v="0"/>
    <x v="0"/>
    <x v="0"/>
  </r>
  <r>
    <s v="INC000002485584"/>
    <s v="RED INTERNA"/>
    <x v="1"/>
    <s v="APQ ACCESOS"/>
    <s v="CARLOS F ARAYA RAMIREZ"/>
    <s v="tct_cararr"/>
    <s v="4-Menor/Localizado"/>
    <s v="4-Baja"/>
    <s v="Baja"/>
    <x v="0"/>
    <s v="TELEFONICA CYBERSECURITY TECH CHILE SPA"/>
    <s v="RONDA INSPECTIVA"/>
    <s v="07/12/2023 17:31:41"/>
    <s v="07/12/2023 17:32:20"/>
    <x v="0"/>
    <s v="CDP ANTIGUO 1"/>
    <s v="CDP ANTIGUO 2"/>
    <s v="07/12/2023 18:22:59"/>
    <s v="07/12/2023 23:50:00"/>
    <m/>
    <s v="ronda realizada"/>
    <d v="1899-12-30T00:00:00"/>
    <d v="1899-12-30T00:00:00"/>
    <d v="1899-12-30T00:00:00"/>
    <s v=""/>
    <s v="Cumplido"/>
    <m/>
    <m/>
    <m/>
    <m/>
    <m/>
    <d v="2023-11-07T00:00:00"/>
    <x v="0"/>
    <x v="0"/>
    <x v="0"/>
    <x v="0"/>
    <x v="0"/>
  </r>
  <r>
    <s v="INC000002485604"/>
    <s v="HOUSING"/>
    <x v="16"/>
    <s v="BELIEVE"/>
    <s v="ALDO P VALENZUELA MUJICA"/>
    <s v="frp_pcamay"/>
    <s v="3-Moderado/Limitado"/>
    <s v="3-Medio"/>
    <s v="Media"/>
    <x v="0"/>
    <s v="TELEFONICA EMPRESAS DE CHILE SA"/>
    <s v="GESTION DATACENTER/ ACCESOS / TELEFONICA EMPRESAS DE CHILE SA"/>
    <s v="07/12/2023 20:51:07"/>
    <s v="07/12/2023 20:51:26"/>
    <x v="0"/>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x v="0"/>
    <x v="0"/>
    <x v="0"/>
    <x v="0"/>
    <x v="0"/>
  </r>
  <r>
    <s v="INC000002485619"/>
    <s v="VPN IP - MPLS"/>
    <x v="4"/>
    <s v="BELIEVE"/>
    <s v="ALEJANDRO ACEVEDO VALENZUELA"/>
    <s v="frp_fbalab"/>
    <s v="4-Menor/Localizado"/>
    <s v="4-Baja"/>
    <s v="Baja"/>
    <x v="0"/>
    <s v="TELEFONICA CYBERSECURITY TECH CHILE SPA"/>
    <s v="REQ / SOC  /RE: Bajar cuenta AD"/>
    <s v="07/12/2023 13:32:53"/>
    <s v="07/12/2023 13:33:38"/>
    <x v="0"/>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x v="0"/>
    <x v="0"/>
    <x v="0"/>
    <x v="0"/>
    <x v="0"/>
  </r>
  <r>
    <s v="INC000002485645"/>
    <s v="VPN IP - MPLS"/>
    <x v="4"/>
    <s v="BELIEVE"/>
    <s v="VICTOR SEPULVEDA GAMARRA"/>
    <s v="frp_jolsso"/>
    <s v="4-Menor/Localizado"/>
    <s v="4-Baja"/>
    <s v="Baja"/>
    <x v="0"/>
    <s v="TELEFONICA CYBERSECURITY TECH CHILE SPA"/>
    <s v="REQ / SOC / RE: Alarma de inactividad Equipos DUOC 1 hora Fired"/>
    <s v="07/12/2023 14:22:29"/>
    <s v="07/12/2023 14:23:34"/>
    <x v="0"/>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x v="0"/>
    <x v="0"/>
    <x v="0"/>
    <x v="0"/>
    <x v="0"/>
  </r>
  <r>
    <s v="INC000002485676"/>
    <s v="HOSTING VIRTUAL"/>
    <x v="4"/>
    <s v="DUOC TICKET AUTOMATICO"/>
    <s v="ALEJANDRO ACEVEDO VALENZUELA"/>
    <s v="frp_fcruzp"/>
    <s v="3-Moderado/Limitado"/>
    <s v="4-Baja"/>
    <s v="Baja"/>
    <x v="0"/>
    <s v="FUNDACION INSTITUTO PROFESIONAL DUOC UC"/>
    <s v="RQ / DUOC / Eliminación de DC que no existen"/>
    <s v="07/12/2023 15:13:14"/>
    <s v="07/12/2023 15:15:12"/>
    <x v="0"/>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x v="0"/>
    <x v="0"/>
    <x v="0"/>
    <x v="0"/>
    <x v="0"/>
  </r>
  <r>
    <s v="INC000002485700"/>
    <s v="HOUSING"/>
    <x v="14"/>
    <s v="BELIEVE"/>
    <s v="RICARDO F ORELLANA MARDONES"/>
    <s v="frp_jolsso"/>
    <s v="3-Moderado/Limitado"/>
    <s v="3-Medio"/>
    <s v="Media"/>
    <x v="0"/>
    <s v="BANCO SANTANDER CHILE"/>
    <s v="GESTION DATACENTER/ ACCESOS /BANCO SANTANDER CHILE"/>
    <s v="07/12/2023 16:13:31"/>
    <s v="07/12/2023 16:17:05"/>
    <x v="0"/>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x v="0"/>
    <x v="0"/>
    <x v="0"/>
    <x v="0"/>
    <x v="0"/>
  </r>
  <r>
    <s v="INC000002485710"/>
    <s v="VPN IP - MPLS"/>
    <x v="9"/>
    <s v="BELIEVE"/>
    <s v="AXEL ANDRADE"/>
    <s v="frp_kaldor"/>
    <s v="3-Moderado/Limitado"/>
    <s v="3-Medio"/>
    <s v="Media"/>
    <x v="0"/>
    <s v="FARMACIAS AHUMADA S.A."/>
    <s v="GAMA / eliminar de plataforma de respaldo sercer cl01balfuse01"/>
    <s v="07/12/2023 13:11:34"/>
    <s v="07/12/2023 13:15:57"/>
    <x v="0"/>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x v="1"/>
    <x v="0"/>
    <x v="1"/>
    <x v="0"/>
    <x v="0"/>
  </r>
  <r>
    <s v="INC000002485795"/>
    <s v="HOUSING"/>
    <x v="16"/>
    <s v="BELIEVE"/>
    <s v="JOSE G MARQUEZ MARCANO"/>
    <s v="frp_jolsso"/>
    <s v="3-Moderado/Limitado"/>
    <s v="3-Medio"/>
    <s v="Media"/>
    <x v="0"/>
    <s v="HUAWEI CHILE S A"/>
    <s v="GESTION DATACENTER/ ACCESOS /HUAWEI CHILE S A"/>
    <s v="07/12/2023 18:16:36"/>
    <s v="07/12/2023 18:18:01"/>
    <x v="0"/>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x v="0"/>
    <x v="0"/>
    <x v="0"/>
    <x v="0"/>
    <x v="0"/>
  </r>
  <r>
    <s v="INC000002485797"/>
    <s v="HOUSING"/>
    <x v="16"/>
    <s v="BELIEVE"/>
    <s v="JOSE G MARQUEZ MARCANO"/>
    <s v="frp_jolsso"/>
    <s v="3-Moderado/Limitado"/>
    <s v="3-Medio"/>
    <s v="Media"/>
    <x v="0"/>
    <s v="HUAWEI CHILE S A"/>
    <s v="GESTION DATACENTER/ ACCESOS /HUAWEI CHILE S A"/>
    <s v="07/12/2023 18:19:59"/>
    <s v="07/12/2023 18:21:21"/>
    <x v="0"/>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x v="0"/>
    <x v="0"/>
    <x v="0"/>
    <x v="0"/>
    <x v="0"/>
  </r>
  <r>
    <s v="INC000002485799"/>
    <s v="HOUSING"/>
    <x v="16"/>
    <s v="BELIEVE"/>
    <s v="JOSE G MARQUEZ MARCANO"/>
    <s v="frp_jolsso"/>
    <s v="3-Moderado/Limitado"/>
    <s v="3-Medio"/>
    <s v="Media"/>
    <x v="0"/>
    <s v="HUAWEI CHILE S A"/>
    <s v="GESTION DATACENTER/ ACCESOS /HUAWEI CHILE S A"/>
    <s v="07/12/2023 18:23:19"/>
    <s v="07/12/2023 18:24:26"/>
    <x v="0"/>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x v="0"/>
    <x v="0"/>
    <x v="0"/>
    <x v="0"/>
    <x v="0"/>
  </r>
  <r>
    <s v="INC000002485802"/>
    <s v="HOUSING"/>
    <x v="16"/>
    <s v="BELIEVE"/>
    <s v="JOSE G MARQUEZ MARCANO"/>
    <s v="frp_jolsso"/>
    <s v="3-Moderado/Limitado"/>
    <s v="3-Medio"/>
    <s v="Media"/>
    <x v="0"/>
    <s v="HUAWEI CHILE S A"/>
    <s v="GESTION DATACENTER/ ACCESOS /HUAWEI CHILE S A"/>
    <s v="07/12/2023 18:27:22"/>
    <s v="07/12/2023 18:30:46"/>
    <x v="0"/>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x v="0"/>
    <x v="0"/>
    <x v="0"/>
    <x v="0"/>
    <x v="0"/>
  </r>
  <r>
    <s v="INC000002485934"/>
    <s v="RED INTERNA"/>
    <x v="0"/>
    <s v="APOQUINDO TI"/>
    <s v="RICARDO F ORELLANA MARDONES"/>
    <s v="tct_rorell"/>
    <s v="4-Menor/Localizado"/>
    <s v="4-Baja"/>
    <s v="Baja"/>
    <x v="0"/>
    <s v="TELEFONICA EMPRESAS DE CHILE SA"/>
    <s v="RONDA Y MEDICIÓN DE TEMPERATURAS EN SALAS TIC"/>
    <s v="07/12/2023 16:26:50"/>
    <s v="07/12/2023 16:27:59"/>
    <x v="0"/>
    <s v="TI"/>
    <s v="CLIMA"/>
    <s v="07/12/2023 16:43:07"/>
    <s v="07/12/2023 23:50:00"/>
    <m/>
    <s v="ACT REALIZADA SIN NOVEDAD"/>
    <d v="1899-12-30T00:00:00"/>
    <d v="1899-12-30T00:00:00"/>
    <d v="1899-12-30T00:00:00"/>
    <s v=""/>
    <s v="Cumplido"/>
    <m/>
    <m/>
    <m/>
    <m/>
    <m/>
    <d v="2023-11-08T00:00:00"/>
    <x v="0"/>
    <x v="0"/>
    <x v="0"/>
    <x v="0"/>
    <x v="0"/>
  </r>
  <r>
    <s v="INC000002486005"/>
    <s v="HOUSING"/>
    <x v="14"/>
    <s v="BELIEVE"/>
    <s v="RICARDO F ORELLANA MARDONES"/>
    <s v="frp_jolsso"/>
    <s v="3-Moderado/Limitado"/>
    <s v="3-Medio"/>
    <s v="Media"/>
    <x v="0"/>
    <s v="TELEFONICA EMPRESAS DE CHILE SA"/>
    <s v="GESTION DATACENTER/ ACCESOS /TELEFONICA EMPRESAS DE CHILE SA"/>
    <s v="07/12/2023 16:26:51"/>
    <s v="07/12/2023 16:28:45"/>
    <x v="0"/>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x v="0"/>
    <x v="0"/>
    <x v="0"/>
    <x v="0"/>
    <x v="0"/>
  </r>
  <r>
    <s v="INC000002486016"/>
    <s v="HOUSING"/>
    <x v="14"/>
    <s v="BELIEVE"/>
    <s v="RICARDO F ORELLANA MARDONES"/>
    <s v="frp_jolsso"/>
    <s v="3-Moderado/Limitado"/>
    <s v="3-Medio"/>
    <s v="Media"/>
    <x v="0"/>
    <s v="TELEFONICA GLOBAL TECHNOLOGY S.A.AGENCIA EN CHILE"/>
    <s v="GESTION DATACENTER/ ACCESOS /TELEFONICA GLOBAL TECHNOLOGY S.A.AGENCIA EN CHILE"/>
    <s v="07/12/2023 16:45:52"/>
    <s v="07/12/2023 16:47:23"/>
    <x v="0"/>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x v="0"/>
    <x v="0"/>
    <x v="0"/>
    <x v="0"/>
    <x v="0"/>
  </r>
  <r>
    <s v="INC000002486018"/>
    <s v="HOUSING"/>
    <x v="19"/>
    <s v="BELIEVE"/>
    <s v="YORDI M HURTADO ARAYA"/>
    <s v="frp_fbalab"/>
    <s v="3-Moderado/Limitado"/>
    <s v="3-Medio"/>
    <s v="Media"/>
    <x v="0"/>
    <s v="TELEFONICA EMPRESAS DE CHILE SA"/>
    <s v="GESTION DATACENTER/ ACCESOS / TELEFONICA EMPRESAS DE CHILE SA"/>
    <s v="07/12/2023 16:49:18"/>
    <s v="07/12/2023 16:53:47"/>
    <x v="0"/>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x v="0"/>
    <x v="0"/>
    <x v="0"/>
    <x v="0"/>
    <x v="0"/>
  </r>
  <r>
    <s v="INC000002486065"/>
    <s v="HOUSING"/>
    <x v="14"/>
    <s v="BELIEVE"/>
    <s v="CRISTOPHER MALDONADO ROMERO"/>
    <s v="frp_fbalab"/>
    <s v="3-Moderado/Limitado"/>
    <s v="3-Medio"/>
    <s v="Media"/>
    <x v="0"/>
    <s v="HDI SEGUROS S.A."/>
    <s v="GESTION DATACENTER/ ACCESOS / HDI SEGUROS S.A."/>
    <s v="07/12/2023 18:12:31"/>
    <s v="07/12/2023 18:14:23"/>
    <x v="0"/>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x v="0"/>
    <x v="0"/>
    <x v="0"/>
    <x v="0"/>
    <x v="0"/>
  </r>
  <r>
    <s v="INC000002486070"/>
    <s v="HOUSING"/>
    <x v="16"/>
    <s v="BELIEVE"/>
    <s v="JOSE G MARQUEZ MARCANO"/>
    <s v="frp_pcamay"/>
    <s v="3-Moderado/Limitado"/>
    <s v="3-Medio"/>
    <s v="Media"/>
    <x v="0"/>
    <s v="HUAWEI CHILE S A"/>
    <s v="GESTION DATACENTER/ ACCESOS / HUAWEI CHILE S A"/>
    <s v="07/12/2023 18:24:08"/>
    <s v="07/12/2023 18:24:16"/>
    <x v="0"/>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x v="0"/>
    <x v="0"/>
    <x v="0"/>
    <x v="0"/>
    <x v="0"/>
  </r>
  <r>
    <s v="INC000002486071"/>
    <s v="HOUSING"/>
    <x v="16"/>
    <s v="BELIEVE"/>
    <s v="JOSE G MARQUEZ MARCANO"/>
    <s v="frp_pcamay"/>
    <s v="3-Moderado/Limitado"/>
    <s v="3-Medio"/>
    <s v="Media"/>
    <x v="0"/>
    <s v="HUAWEI CHILE S A"/>
    <s v="GESTION DATACENTER/ ACCESOS / HUAWEI CHILE S A"/>
    <s v="07/12/2023 18:24:04"/>
    <s v="07/12/2023 18:24:19"/>
    <x v="0"/>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x v="0"/>
    <x v="0"/>
    <x v="0"/>
    <x v="0"/>
    <x v="0"/>
  </r>
  <r>
    <s v="INC000002486076"/>
    <s v="HOUSING"/>
    <x v="19"/>
    <s v="BELIEVE"/>
    <s v="YORDI M HURTADO ARAYA"/>
    <s v="frp_fbalab"/>
    <s v="3-Moderado/Limitado"/>
    <s v="3-Medio"/>
    <s v="Media"/>
    <x v="0"/>
    <s v="BARRICK SERVICIOS MINEROS LTDA."/>
    <s v="GESTION DATACENTER/ ACCESOS / BARRICK SERVICIOS MINEROS LTDA."/>
    <s v="07/12/2023 18:27:25"/>
    <s v="07/12/2023 18:28:46"/>
    <x v="0"/>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x v="0"/>
    <x v="0"/>
    <x v="0"/>
    <x v="0"/>
    <x v="0"/>
  </r>
  <r>
    <s v="INC000002486099"/>
    <s v="RED INTERNA"/>
    <x v="0"/>
    <s v="APOQUINDO TI"/>
    <s v="RICARDO F ORELLANA MARDONES"/>
    <s v="tct_rorell"/>
    <s v="4-Menor/Localizado"/>
    <s v="4-Baja"/>
    <s v="Baja"/>
    <x v="0"/>
    <s v="TELEFONICA EMPRESAS DE CHILE SA"/>
    <s v="RONDA Y MEDICIÓN DE TEMPERATURAS EN SALAS TIC"/>
    <s v="07/12/2023 19:48:03"/>
    <s v="07/12/2023 19:48:59"/>
    <x v="0"/>
    <s v="TI"/>
    <s v="CLIMA"/>
    <s v="07/12/2023 19:59:34"/>
    <s v="07/12/2023 23:50:00"/>
    <m/>
    <s v="ACT REALIZADA SIN NOVEDAD"/>
    <d v="1899-12-30T00:00:00"/>
    <d v="1899-12-30T00:00:00"/>
    <d v="1899-12-30T00:00:00"/>
    <s v=""/>
    <s v="Cumplido"/>
    <m/>
    <m/>
    <m/>
    <m/>
    <m/>
    <d v="2023-11-07T00:00:00"/>
    <x v="0"/>
    <x v="0"/>
    <x v="0"/>
    <x v="0"/>
    <x v="0"/>
  </r>
  <r>
    <s v="INC000002486187"/>
    <s v="RED INTERNA"/>
    <x v="0"/>
    <s v="APOQUINDO TI"/>
    <s v="RICARDO F ORELLANA MARDONES"/>
    <s v="tct_rorell"/>
    <s v="4-Menor/Localizado"/>
    <s v="4-Baja"/>
    <s v="Baja"/>
    <x v="0"/>
    <s v="TELEFONICA EMPRESAS DE CHILE SA"/>
    <s v="RONDA Y MEDICIÓN DE TEMPERATURAS EN  SALAS TIC"/>
    <s v="07/12/2023 18:51:26"/>
    <s v="07/12/2023 18:52:25"/>
    <x v="0"/>
    <s v="TI"/>
    <s v="CLIMA"/>
    <s v="07/12/2023 19:30:25"/>
    <s v="07/12/2023 23:50:00"/>
    <m/>
    <s v="ACT REALIZADA SIN NOVEDAD"/>
    <d v="1899-12-30T00:00:00"/>
    <d v="1899-12-30T00:00:00"/>
    <d v="1899-12-30T00:00:00"/>
    <s v=""/>
    <s v="Cumplido"/>
    <m/>
    <m/>
    <m/>
    <m/>
    <m/>
    <d v="2023-11-08T00:00:00"/>
    <x v="0"/>
    <x v="0"/>
    <x v="0"/>
    <x v="0"/>
    <x v="0"/>
  </r>
  <r>
    <s v="INC000002486205"/>
    <s v="HOUSING"/>
    <x v="16"/>
    <s v="BELIEVE"/>
    <s v="JOSE G MARQUEZ MARCANO"/>
    <s v="frp_jolsso"/>
    <s v="3-Moderado/Limitado"/>
    <s v="3-Medio"/>
    <s v="Media"/>
    <x v="0"/>
    <s v="HUAWEI CHILE S A"/>
    <s v="GESTION DATACENTER/ ACCESOS /HUAWEI CHILE S A"/>
    <s v="07/12/2023 18:33:10"/>
    <s v="07/12/2023 18:34:46"/>
    <x v="0"/>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x v="0"/>
    <x v="0"/>
    <x v="0"/>
    <x v="0"/>
    <x v="0"/>
  </r>
  <r>
    <s v="INC000002486208"/>
    <s v="VPN IP - MPLS"/>
    <x v="9"/>
    <s v="GESTION HD"/>
    <s v="SEBASTIAN VILLENA"/>
    <s v="frp_cnavar"/>
    <s v="3-Moderado/Limitado"/>
    <s v="3-Medio"/>
    <s v="Media"/>
    <x v="0"/>
    <s v="GARMENDIA MACUS SOCIEDAD ANONIMA"/>
    <s v="|PDTE | HORARIO HÁBIL | 11 / 12 8:00 ||------ ///HD/ Garmendia backup"/>
    <s v="07/12/2023 18:36:43"/>
    <s v="07/12/2023 18:41:19"/>
    <x v="0"/>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x v="1"/>
    <x v="0"/>
    <x v="1"/>
    <x v="0"/>
    <x v="0"/>
  </r>
  <r>
    <s v="INC000002486223"/>
    <s v="VPN IP - MPLS"/>
    <x v="2"/>
    <s v="GESTION HD"/>
    <s v="LUIS A VILLASMIL CASTILLO"/>
    <s v="frp_disilv"/>
    <s v="3-Moderado/Limitado"/>
    <s v="3-Medio"/>
    <s v="Media"/>
    <x v="0"/>
    <s v="UNIFY COMMUNICATIONS LIMITADA"/>
    <s v="REQ | Levantamiento NAT Firewall ToD INC000002426850"/>
    <s v="07/12/2023 20:23:26"/>
    <s v="07/12/2023 20:31:55"/>
    <x v="0"/>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x v="1"/>
    <x v="0"/>
    <x v="0"/>
    <x v="1"/>
    <x v="0"/>
  </r>
  <r>
    <s v="INC000002486249"/>
    <s v="INFRAESTRUCTURA DC"/>
    <x v="6"/>
    <s v="APQ ACCESOS"/>
    <s v="FRANCISCO J FELIU ABARCA"/>
    <s v="tct_frafea"/>
    <s v="4-Menor/Localizado"/>
    <s v="4-Baja"/>
    <s v="Baja"/>
    <x v="0"/>
    <s v="TELEFONICA CYBERSECURITY TECH CHILE SPA"/>
    <s v="RONDA POR TOMA DE TEMPERATURAS EN SALAS TIC"/>
    <s v="08/12/2023 1:24:23"/>
    <s v="08/12/2023 1:25:08"/>
    <x v="0"/>
    <s v="TI"/>
    <s v="CLIMA"/>
    <s v="08/12/2023 1:37:13"/>
    <s v="08/12/2023 23:50:00"/>
    <s v="RONDA POR TOMA DE TEMPERATURAS EN SALAS TIC"/>
    <s v="RONDA REALIZADA"/>
    <d v="1899-12-30T00:00:00"/>
    <d v="1899-12-30T00:00:00"/>
    <d v="1899-12-30T00:00:00"/>
    <s v=""/>
    <s v="Cumplido"/>
    <m/>
    <m/>
    <m/>
    <m/>
    <m/>
    <d v="2023-11-08T00:00:00"/>
    <x v="0"/>
    <x v="0"/>
    <x v="0"/>
    <x v="0"/>
    <x v="0"/>
  </r>
  <r>
    <s v="INC000002486251"/>
    <s v="HOUSING"/>
    <x v="6"/>
    <s v="APQ ACCESOS"/>
    <s v="FRANCISCO J FELIU ABARCA"/>
    <s v="tct_frafea"/>
    <s v="4-Menor/Localizado"/>
    <s v="4-Baja"/>
    <s v="Baja"/>
    <x v="0"/>
    <s v="TELEFONICA CYBERSECURITY TECH CHILE SPA"/>
    <s v="TOMA DE ALARMAS CLIENTE EN SALAS TIC"/>
    <s v="08/12/2023 1:55:36"/>
    <s v="08/12/2023 1:56:31"/>
    <x v="0"/>
    <s v="TI"/>
    <s v="INFRAESTRUCTURA"/>
    <s v="08/12/2023 3:00:46"/>
    <s v="08/12/2023 23:50:00"/>
    <s v="TOMA DE ALARMAS CLIENTE EN SALAS TIC"/>
    <s v="TOMA DE ALARMAS REALIZADA"/>
    <d v="1899-12-30T00:00:00"/>
    <d v="1899-12-30T00:00:00"/>
    <d v="1899-12-30T00:00:00"/>
    <s v=""/>
    <s v="Cumplido"/>
    <m/>
    <m/>
    <m/>
    <m/>
    <m/>
    <d v="2023-11-08T00:00:00"/>
    <x v="0"/>
    <x v="0"/>
    <x v="0"/>
    <x v="0"/>
    <x v="0"/>
  </r>
  <r>
    <s v="INC000002486290"/>
    <s v="RED INTERNA"/>
    <x v="6"/>
    <s v="APQ ACCESOS"/>
    <s v="YORDI M HURTADO ARAYA"/>
    <s v="tct_yorhua"/>
    <s v="4-Menor/Localizado"/>
    <s v="4-Baja"/>
    <s v="Baja"/>
    <x v="0"/>
    <s v="TELEFONICA CYBERSECURITY TECH CHILE SPA"/>
    <s v="RONDA TOMA DE TEMPERATURAS SALAS TIC 12:30"/>
    <s v="08/12/2023 11:55:44"/>
    <s v="08/12/2023 11:56:13"/>
    <x v="0"/>
    <s v="CDP ANTIGUO 1"/>
    <s v="CDP ANTIGUO 2"/>
    <s v="08/12/2023 13:43:07"/>
    <s v="08/12/2023 23:50:00"/>
    <s v="RONDA TOMA DE TEMPERATURAS SALAS TIC 12:30"/>
    <s v="RONDA REALIZADA"/>
    <d v="1899-12-30T00:00:00"/>
    <d v="1899-12-30T01:47:23"/>
    <d v="1899-12-30T01:47:23"/>
    <s v=""/>
    <s v="Cumplido"/>
    <m/>
    <m/>
    <m/>
    <m/>
    <m/>
    <d v="2023-11-08T00:00:00"/>
    <x v="1"/>
    <x v="1"/>
    <x v="0"/>
    <x v="0"/>
    <x v="0"/>
  </r>
  <r>
    <s v="INC000002486291"/>
    <s v="RED INTERNA"/>
    <x v="6"/>
    <s v="APQ ACCESOS"/>
    <s v="YORDI M HURTADO ARAYA"/>
    <s v="tct_yorhua"/>
    <s v="4-Menor/Localizado"/>
    <s v="4-Baja"/>
    <s v="Baja"/>
    <x v="0"/>
    <s v="TELEFONICA CYBERSECURITY TECH CHILE SPA"/>
    <s v="RONDA SALAS TECNICAS 15:30"/>
    <s v="08/12/2023 11:56:32"/>
    <s v="08/12/2023 11:56:57"/>
    <x v="0"/>
    <s v="CDP ANTIGUO 1"/>
    <s v="CDP ANTIGUO 2"/>
    <s v="08/12/2023 13:43:26"/>
    <s v="08/12/2023 23:50:00"/>
    <s v="RONDA SALAS TECNICAS 15:30"/>
    <s v="RONDA REALIZADA"/>
    <d v="1899-12-30T00:00:00"/>
    <d v="1899-12-30T01:46:54"/>
    <d v="1899-12-30T01:46:54"/>
    <s v=""/>
    <s v="Cumplido"/>
    <m/>
    <m/>
    <m/>
    <m/>
    <m/>
    <d v="2023-11-08T00:00:00"/>
    <x v="1"/>
    <x v="1"/>
    <x v="0"/>
    <x v="0"/>
    <x v="0"/>
  </r>
  <r>
    <s v="INC000002486317"/>
    <s v="TICKET-INTELIGENTE"/>
    <x v="4"/>
    <s v="GESTION TI"/>
    <s v="ALEJANDRO ACEVEDO VALENZUELA"/>
    <s v="USR_TSIGHT"/>
    <s v="1-Extenso/Generalizado"/>
    <s v="4-Baja"/>
    <s v="Baja"/>
    <x v="1"/>
    <s v="EMPRESA NACIONAL DE CERTIFICACIONES"/>
    <s v="emnace01 - ecert_root_vm TICKET AUTOMATICO"/>
    <s v="07/12/2023 19:27:54"/>
    <s v="07/12/2023 19:27:54"/>
    <x v="0"/>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x v="0"/>
    <x v="0"/>
    <x v="0"/>
    <x v="0"/>
    <x v="0"/>
  </r>
  <r>
    <s v="INC000002486408"/>
    <s v="INFRAESTRUCTURA DC"/>
    <x v="6"/>
    <s v="APQ ACCESOS"/>
    <s v="FRANCISCO J FELIU ABARCA"/>
    <s v="tct_frafea"/>
    <s v="4-Menor/Localizado"/>
    <s v="4-Baja"/>
    <s v="Baja"/>
    <x v="0"/>
    <s v="TELEFONICA CYBERSECURITY TECH CHILE SPA"/>
    <s v="RONDA POR TOMA DE TEMPERATURAS EN SALAS TIC"/>
    <s v="07/12/2023 20:36:30"/>
    <s v="07/12/2023 20:37:16"/>
    <x v="0"/>
    <s v="TI"/>
    <s v="CLIMA"/>
    <s v="07/12/2023 21:00:11"/>
    <s v="07/12/2023 23:50:00"/>
    <s v="RONDA POR TOMA DE TEMPERATURAS EN SALAS TIC"/>
    <s v="RONDA REALIZADA"/>
    <d v="1899-12-30T00:00:00"/>
    <d v="1899-12-30T00:00:00"/>
    <d v="1899-12-30T00:00:00"/>
    <s v=""/>
    <s v="Cumplido"/>
    <m/>
    <m/>
    <m/>
    <m/>
    <m/>
    <d v="2023-11-08T00:00:00"/>
    <x v="0"/>
    <x v="0"/>
    <x v="0"/>
    <x v="0"/>
    <x v="0"/>
  </r>
  <r>
    <s v="INC000002486413"/>
    <s v="INFRAESTRUCTURA DC"/>
    <x v="6"/>
    <s v="APQ ACCESOS"/>
    <s v="FRANCISCO J FELIU ABARCA"/>
    <s v="tct_frafea"/>
    <s v="4-Menor/Localizado"/>
    <s v="4-Baja"/>
    <s v="Baja"/>
    <x v="0"/>
    <s v="TELEFONICA CYBERSECURITY TECH CHILE SPA"/>
    <s v="RONDA PREVENTIVA EN SALAS TIC"/>
    <s v="07/12/2023 21:51:14"/>
    <s v="07/12/2023 21:51:15"/>
    <x v="0"/>
    <s v="TI"/>
    <s v="CLIMA"/>
    <s v="07/12/2023 22:25:51"/>
    <s v="07/12/2023 23:50:00"/>
    <s v="RONDA PREVENTIVA EN SALAS TIC"/>
    <s v="RONDA REALIZADA"/>
    <d v="1899-12-30T00:00:00"/>
    <d v="1899-12-30T00:00:00"/>
    <d v="1899-12-30T00:00:00"/>
    <s v=""/>
    <s v="Cumplido"/>
    <m/>
    <m/>
    <m/>
    <m/>
    <m/>
    <d v="2023-11-08T00:00:00"/>
    <x v="0"/>
    <x v="0"/>
    <x v="0"/>
    <x v="0"/>
    <x v="0"/>
  </r>
  <r>
    <s v="INC000002486422"/>
    <s v="RED INTERNA"/>
    <x v="6"/>
    <s v="APQ ACCESOS"/>
    <s v="YORDI M HURTADO ARAYA"/>
    <s v="tct_yorhua"/>
    <s v="4-Menor/Localizado"/>
    <s v="4-Baja"/>
    <s v="Baja"/>
    <x v="0"/>
    <s v="TELEFONICA CYBERSECURITY TECH CHILE SPA"/>
    <s v="RONDA TOMA DE TEMPERATURAS SALAS TIC 08:30"/>
    <s v="08/12/2023 9:06:46"/>
    <s v="08/12/2023 9:07:13"/>
    <x v="0"/>
    <s v="CDP ANTIGUO 1"/>
    <s v="CDP ANTIGUO 2"/>
    <s v="08/12/2023 9:40:20"/>
    <s v="08/12/2023 23:50:00"/>
    <s v="RONDA TOMA DE TEMPERATURAS SALAS TIC 08:30"/>
    <s v="RONDA REALIZADA"/>
    <d v="1899-12-30T00:00:00"/>
    <d v="1899-12-30T00:33:34"/>
    <d v="1899-12-30T00:33:34"/>
    <s v=""/>
    <s v="Cumplido"/>
    <m/>
    <m/>
    <m/>
    <m/>
    <m/>
    <d v="2023-11-08T00:00:00"/>
    <x v="0"/>
    <x v="0"/>
    <x v="0"/>
    <x v="0"/>
    <x v="0"/>
  </r>
  <r>
    <s v="INC000002486423"/>
    <s v="RED INTERNA"/>
    <x v="6"/>
    <s v="APQ ACCESOS"/>
    <s v="YORDI M HURTADO ARAYA"/>
    <s v="tct_yorhua"/>
    <s v="4-Menor/Localizado"/>
    <s v="4-Baja"/>
    <s v="Baja"/>
    <x v="0"/>
    <s v="TELEFONICA CYBERSECURITY TECH CHILE SPA"/>
    <s v="RONDA SALAS TECNICAS 10:30"/>
    <s v="08/12/2023 9:07:27"/>
    <s v="08/12/2023 9:07:52"/>
    <x v="0"/>
    <s v="CDP ANTIGUO 1"/>
    <s v="CDP ANTIGUO 2"/>
    <s v="08/12/2023 9:40:36"/>
    <s v="08/12/2023 23:50:00"/>
    <s v="RONDA SALAS TECNICAS 10:30"/>
    <s v="RONDA REALIZADA"/>
    <d v="1899-12-30T00:00:00"/>
    <d v="1899-12-30T00:33:09"/>
    <d v="1899-12-30T00:33:09"/>
    <s v=""/>
    <s v="Cumplido"/>
    <m/>
    <m/>
    <m/>
    <m/>
    <m/>
    <d v="2023-11-08T00:00:00"/>
    <x v="0"/>
    <x v="0"/>
    <x v="0"/>
    <x v="0"/>
    <x v="0"/>
  </r>
  <r>
    <s v="INC000002486425"/>
    <s v="RED INTERNA"/>
    <x v="0"/>
    <s v="APOQUINDO TI"/>
    <s v="RICARDO F ORELLANA MARDONES"/>
    <s v="tct_rorell"/>
    <s v="4-Menor/Localizado"/>
    <s v="4-Baja"/>
    <s v="Baja"/>
    <x v="0"/>
    <s v="TELEFONICA EMPRESAS DE CHILE SA"/>
    <s v="RONDA Y MEDICIÓN DE TEMPERATURAS EN SALAS TIC"/>
    <s v="08/12/2023 10:37:13"/>
    <s v="08/12/2023 10:38:11"/>
    <x v="0"/>
    <s v="TI"/>
    <s v="CLIMA"/>
    <s v="08/12/2023 10:48:13"/>
    <s v="08/12/2023 23:50:00"/>
    <m/>
    <s v="ACT REALIZADA SIN NOVEDAD"/>
    <d v="1899-12-30T00:00:00"/>
    <d v="1899-12-30T00:00:00"/>
    <d v="1899-12-30T00:00:00"/>
    <s v=""/>
    <s v="Cumplido"/>
    <m/>
    <m/>
    <m/>
    <m/>
    <m/>
    <d v="2023-11-08T00:00:00"/>
    <x v="0"/>
    <x v="0"/>
    <x v="0"/>
    <x v="0"/>
    <x v="0"/>
  </r>
  <r>
    <s v="INC000002486441"/>
    <s v="HOUSING"/>
    <x v="16"/>
    <s v="BELIEVE"/>
    <s v="JOSE G MARQUEZ MARCANO"/>
    <s v="frp_pcamay"/>
    <s v="3-Moderado/Limitado"/>
    <s v="3-Medio"/>
    <s v="Media"/>
    <x v="1"/>
    <s v="CENTRO DE COMPENSACION AUTOMATIZADO S A"/>
    <s v="GESTION DATACENTER/ ACCESOS / CENTRO DE COMPENSACION AUTOMATIZADO S A"/>
    <s v="08/12/2023 13:53:24"/>
    <s v="08/12/2023 13:53:33"/>
    <x v="0"/>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x v="1"/>
    <x v="1"/>
    <x v="0"/>
    <x v="0"/>
    <x v="0"/>
  </r>
  <r>
    <s v="INC000002486469"/>
    <s v="HOUSING"/>
    <x v="15"/>
    <s v="APQ ACCESOS"/>
    <s v="LUIS O MORALES ARENAS"/>
    <s v="tct_luimoa"/>
    <s v="4-Menor/Localizado"/>
    <s v="4-Baja"/>
    <s v="Baja"/>
    <x v="0"/>
    <s v="TELEFONICA EMPRESAS DE CHILE SA"/>
    <s v="SE GENERA TICKET POR RONDA Y REVISION DE SALAS TECNICA"/>
    <s v="08/12/2023 16:07:56"/>
    <s v="08/12/2023 16:10:08"/>
    <x v="0"/>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x v="0"/>
    <x v="0"/>
    <x v="0"/>
  </r>
  <r>
    <s v="INC000002486477"/>
    <s v="HOUSING"/>
    <x v="15"/>
    <s v="APQ ACCESOS"/>
    <s v="LUIS O MORALES ARENAS"/>
    <s v="tct_luimoa"/>
    <s v="4-Menor/Localizado"/>
    <s v="4-Baja"/>
    <s v="Baja"/>
    <x v="0"/>
    <s v="TELEFONICA EMPRESAS DE CHILE SA"/>
    <s v="SE GENERA TICKET POR RONDA Y REVISION DE SALAS TECNICAS"/>
    <s v="08/12/2023 17:06:53"/>
    <s v="08/12/2023 17:08:53"/>
    <x v="0"/>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x v="0"/>
    <x v="0"/>
    <x v="0"/>
    <x v="0"/>
    <x v="0"/>
  </r>
  <r>
    <s v="INC000002486485"/>
    <s v="HOUSING"/>
    <x v="15"/>
    <s v="APQ ACCESOS"/>
    <s v="LUIS O MORALES ARENAS"/>
    <s v="tct_luimoa"/>
    <s v="4-Menor/Localizado"/>
    <s v="4-Baja"/>
    <s v="Baja"/>
    <x v="0"/>
    <s v="TELEFONICA EMPRESAS DE CHILE SA"/>
    <s v="SE GENERA TICKET POR RONDA Y REVISION DE SALAS TECNICAS"/>
    <s v="08/12/2023 17:54:54"/>
    <s v="08/12/2023 17:56:23"/>
    <x v="0"/>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x v="0"/>
    <x v="0"/>
    <x v="0"/>
    <x v="0"/>
    <x v="0"/>
  </r>
  <r>
    <s v="INC000002486487"/>
    <s v="RED INTERNA"/>
    <x v="0"/>
    <s v="APOQUINDO TI"/>
    <s v="RICARDO F ORELLANA MARDONES"/>
    <s v="tct_rorell"/>
    <s v="4-Menor/Localizado"/>
    <s v="4-Baja"/>
    <s v="Baja"/>
    <x v="0"/>
    <s v="TELEFONICA EMPRESAS DE CHILE SA"/>
    <s v="RONDA Y MEDICIÓN DE TEMPERATURAS EN SALAS TIC"/>
    <s v="08/12/2023 18:38:47"/>
    <s v="08/12/2023 18:39:47"/>
    <x v="0"/>
    <s v="TI"/>
    <s v="CLIMA"/>
    <s v="08/12/2023 19:13:49"/>
    <s v="08/12/2023 23:50:00"/>
    <m/>
    <s v="ACT REALIZADA SIN NOVEDAD"/>
    <d v="1899-12-30T00:00:00"/>
    <d v="1899-12-30T00:00:00"/>
    <d v="1899-12-30T00:00:00"/>
    <s v=""/>
    <s v="Cumplido"/>
    <m/>
    <m/>
    <m/>
    <m/>
    <m/>
    <d v="2023-11-08T00:00:00"/>
    <x v="0"/>
    <x v="0"/>
    <x v="0"/>
    <x v="0"/>
    <x v="0"/>
  </r>
  <r>
    <s v="INC000002486502"/>
    <s v="BACKUP ON DEMAND"/>
    <x v="9"/>
    <s v="BACK UP DATA CENTER (BACKUP ON DEMAND)"/>
    <s v="RODRIGO VÁSQUEZ MUÑOZ"/>
    <s v="tct_rvasqu"/>
    <s v="4-Menor/Localizado"/>
    <s v="4-Baja"/>
    <s v="Baja"/>
    <x v="0"/>
    <s v="TELEFONICA GLOBAL TECHNOLOGY S.A.AGENCIA EN CHILE"/>
    <s v="modificacion vm en respaldo cliente janssen"/>
    <s v="08/12/2023 22:18:09"/>
    <s v="08/12/2023 22:20:10"/>
    <x v="0"/>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x v="0"/>
    <x v="0"/>
    <x v="0"/>
    <x v="0"/>
    <x v="0"/>
  </r>
  <r>
    <s v="INC000002486573"/>
    <s v="VPN IP - MPLS"/>
    <x v="17"/>
    <s v="GESTION HD"/>
    <s v="NICOLAS A SAAVEDRA EGUILUZ"/>
    <s v="frp_jesanc"/>
    <s v="4-Menor/Localizado"/>
    <s v="4-Baja"/>
    <s v="Baja"/>
    <x v="0"/>
    <s v="INDUSTRIAS CHILENAS DE ALAMBRE INCHALAM S.A."/>
    <s v="REQ / Transporte de órdenes a PRD - Mañana 08-12-2023 a las 07:00"/>
    <s v="08/12/2023 7:38:14"/>
    <s v="08/12/2023 7:42:25"/>
    <x v="0"/>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x v="1"/>
    <x v="0"/>
    <x v="1"/>
    <x v="0"/>
    <x v="0"/>
  </r>
  <r>
    <s v="INC000002486594"/>
    <s v="HOUSING"/>
    <x v="15"/>
    <s v="APQ ACCESOS"/>
    <s v="LUIS O MORALES ARENAS"/>
    <s v="tct_luimoa"/>
    <s v="4-Menor/Localizado"/>
    <s v="4-Baja"/>
    <s v="Baja"/>
    <x v="0"/>
    <s v="TELEFONICA EMPRESAS DE CHILE SA"/>
    <s v="SE GENERA TICKET POR REVISION Y TOMA DE ALARMA DE CLIENTES"/>
    <s v="08/12/2023 12:52:55"/>
    <s v="08/12/2023 12:54:44"/>
    <x v="0"/>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x v="0"/>
    <x v="0"/>
    <x v="0"/>
    <x v="0"/>
    <x v="0"/>
  </r>
  <r>
    <s v="INC000002486620"/>
    <s v="TICKET-INTELIGENTE"/>
    <x v="4"/>
    <s v="GESTION TI"/>
    <s v="ALEJANDRO ACEVEDO VALENZUELA"/>
    <s v="USR_TSIGHT"/>
    <s v="1-Extenso/Generalizado"/>
    <s v="4-Baja"/>
    <s v="Baja"/>
    <x v="1"/>
    <s v="COAGRA S A"/>
    <s v="coagra01 - sap_prod_e_vm TICKET AUTOMATICO"/>
    <s v="07/12/2023 22:32:14"/>
    <s v="07/12/2023 22:32:14"/>
    <x v="0"/>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x v="0"/>
    <x v="0"/>
    <x v="0"/>
    <x v="0"/>
    <x v="0"/>
  </r>
  <r>
    <s v="INC000002486745"/>
    <s v="TICKET-INTELIGENTE"/>
    <x v="3"/>
    <s v="GESTION TI"/>
    <s v="SEBASTIAN I ACUÑA GUZMAN"/>
    <s v="USR_TSIGHT"/>
    <s v="1-Extenso/Generalizado"/>
    <s v="4-Baja"/>
    <s v="Baja"/>
    <x v="1"/>
    <s v="BLUMAR S.A."/>
    <s v="blumar01 - blutssaperp TICKET AUTOMATICO"/>
    <s v="08/12/2023 3:10:41"/>
    <s v="08/12/2023 3:10:41"/>
    <x v="0"/>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x v="0"/>
    <x v="0"/>
    <x v="0"/>
    <x v="0"/>
    <x v="0"/>
  </r>
  <r>
    <s v="INC000002486782"/>
    <s v="HOUSING"/>
    <x v="15"/>
    <s v="APQ ACCESOS"/>
    <s v="ALDO P VALENZUELA MUJICA"/>
    <s v="tct_avalen"/>
    <s v="2-Significativo/Amplio"/>
    <s v="2-Alta"/>
    <s v="Alta"/>
    <x v="0"/>
    <s v="TELEFONICA EMPRESAS DE CHILE SA"/>
    <s v="RONDA Y REVISION DE SALAS TECNICAS"/>
    <s v="08/12/2023 4:56:50"/>
    <s v="08/12/2023 4:57:59"/>
    <x v="0"/>
    <s v="CDP ANTIGUO 1"/>
    <s v="CDP ANTIGUO 2"/>
    <s v="08/12/2023 4:59:42"/>
    <s v="08/12/2023 23:50:00"/>
    <s v="RONDA Y REVISION DE SALAS TECNICAS"/>
    <s v="SE REALIZA RONDA"/>
    <d v="1899-12-30T00:01:22"/>
    <d v="1899-12-30T00:02:52"/>
    <d v="1899-12-30T00:01:30"/>
    <s v=""/>
    <s v="Cumplido"/>
    <m/>
    <m/>
    <m/>
    <m/>
    <m/>
    <d v="2023-11-08T00:00:00"/>
    <x v="0"/>
    <x v="0"/>
    <x v="0"/>
    <x v="0"/>
    <x v="0"/>
  </r>
  <r>
    <s v="INC000002486785"/>
    <s v="HOUSING"/>
    <x v="15"/>
    <s v="APQ ACCESOS"/>
    <s v="ALDO P VALENZUELA MUJICA"/>
    <s v="tct_avalen"/>
    <s v="2-Significativo/Amplio"/>
    <s v="2-Alta"/>
    <s v="Alta"/>
    <x v="0"/>
    <s v="TELEFONICA EMPRESAS DE CHILE SA"/>
    <s v="TOMA DE ALARMAS DE CLIENTE"/>
    <s v="08/12/2023 4:59:56"/>
    <s v="08/12/2023 5:01:16"/>
    <x v="0"/>
    <s v="CDP ANTIGUO 1"/>
    <s v="CDP ANTIGUO 2"/>
    <s v="08/12/2023 5:02:39"/>
    <s v="08/12/2023 23:50:00"/>
    <s v="TOMA DE ALARMAS DE CLIENTE"/>
    <s v="SE REALIZA TOMA DE ALARMAS"/>
    <d v="1899-12-30T00:01:05"/>
    <d v="1899-12-30T00:02:43"/>
    <d v="1899-12-30T00:01:38"/>
    <s v=""/>
    <s v="Cumplido"/>
    <m/>
    <m/>
    <m/>
    <m/>
    <m/>
    <d v="2023-11-08T00:00:00"/>
    <x v="0"/>
    <x v="0"/>
    <x v="0"/>
    <x v="0"/>
    <x v="0"/>
  </r>
  <r>
    <s v="INC000002486789"/>
    <s v="HOUSING"/>
    <x v="15"/>
    <s v="APQ ACCESOS"/>
    <s v="ALDO P VALENZUELA MUJICA"/>
    <s v="tct_avalen"/>
    <s v="2-Significativo/Amplio"/>
    <s v="2-Alta"/>
    <s v="Alta"/>
    <x v="0"/>
    <s v="TELEFONICA EMPRESAS DE CHILE SA"/>
    <s v="SUPERVISION ingreso de equipos y tendido de cableado para DXC."/>
    <s v="08/12/2023 5:03:51"/>
    <s v="08/12/2023 5:05:29"/>
    <x v="0"/>
    <s v="CDP ANTIGUO 1"/>
    <s v="CDP ANTIGUO 2"/>
    <s v="08/12/2023 5:07:46"/>
    <s v="08/12/2023 23:50:00"/>
    <s v="SUPERVISION ingreso de equipos y tendido de cableado para DXC."/>
    <s v="SE REALIZA SUPERVISION"/>
    <d v="1899-12-30T00:01:57"/>
    <d v="1899-12-30T00:03:55"/>
    <d v="1899-12-30T00:01:58"/>
    <s v=""/>
    <s v="Cumplido"/>
    <m/>
    <m/>
    <m/>
    <m/>
    <m/>
    <d v="2023-11-08T00:00:00"/>
    <x v="0"/>
    <x v="0"/>
    <x v="0"/>
    <x v="0"/>
    <x v="0"/>
  </r>
  <r>
    <s v="INC000002486794"/>
    <s v="HOUSING"/>
    <x v="15"/>
    <s v="APQ ACCESOS"/>
    <s v="ALDO P VALENZUELA MUJICA"/>
    <s v="tct_avalen"/>
    <s v="2-Significativo/Amplio"/>
    <s v="2-Alta"/>
    <s v="Alta"/>
    <x v="0"/>
    <s v="TELEFONICA EMPRESAS DE CHILE SA"/>
    <s v="SUPERVISION Apagado y retiro de equipos"/>
    <s v="08/12/2023 5:17:26"/>
    <s v="08/12/2023 5:18:45"/>
    <x v="0"/>
    <s v="CDP ANTIGUO 1"/>
    <s v="CDP ANTIGUO 2"/>
    <s v="08/12/2023 5:20:24"/>
    <s v="08/12/2023 23:50:00"/>
    <s v="SUPERVISION Apagado y retiro de equipos"/>
    <s v="SE REALIZA SUPERVISION"/>
    <d v="1899-12-30T00:01:19"/>
    <d v="1899-12-30T00:02:58"/>
    <d v="1899-12-30T00:01:39"/>
    <s v=""/>
    <s v="Cumplido"/>
    <m/>
    <m/>
    <m/>
    <m/>
    <m/>
    <d v="2023-11-08T00:00:00"/>
    <x v="0"/>
    <x v="0"/>
    <x v="0"/>
    <x v="0"/>
    <x v="0"/>
  </r>
  <r>
    <s v="INC000002486802"/>
    <s v="HOUSING"/>
    <x v="15"/>
    <s v="APQ ACCESOS"/>
    <s v="ALDO P VALENZUELA MUJICA"/>
    <s v="tct_avalen"/>
    <s v="2-Significativo/Amplio"/>
    <s v="2-Alta"/>
    <s v="Alta"/>
    <x v="0"/>
    <s v="TELEFONICA EMPRESAS DE CHILE SA"/>
    <s v="SUPERVISION Conexión cableado existente en sala WHITE (502)"/>
    <s v="08/12/2023 5:28:39"/>
    <s v="08/12/2023 5:30:26"/>
    <x v="0"/>
    <s v="CDP ANTIGUO 1"/>
    <s v="CDP ANTIGUO 2"/>
    <s v="08/12/2023 5:32:04"/>
    <s v="08/12/2023 23:50:00"/>
    <s v="SUPERVISION Conexión cableado existente en sala WHITE (502)"/>
    <s v="SE REALIZA SUPERVISION"/>
    <d v="1899-12-30T00:01:18"/>
    <d v="1899-12-30T00:03:25"/>
    <d v="1899-12-30T00:02:07"/>
    <s v=""/>
    <s v="Cumplido"/>
    <m/>
    <m/>
    <m/>
    <m/>
    <m/>
    <d v="2023-11-08T00:00:00"/>
    <x v="0"/>
    <x v="0"/>
    <x v="0"/>
    <x v="0"/>
    <x v="0"/>
  </r>
  <r>
    <s v="INC000002486806"/>
    <s v="HOUSING"/>
    <x v="15"/>
    <s v="APQ ACCESOS"/>
    <s v="ALDO P VALENZUELA MUJICA"/>
    <s v="tct_avalen"/>
    <s v="2-Significativo/Amplio"/>
    <s v="2-Alta"/>
    <s v="Alta"/>
    <x v="0"/>
    <s v="TELEFONICA EMPRESAS DE CHILE SA"/>
    <s v="SUPERVISION Conectar fibra en rack AE34 entre PRD7918 y Switch TOR_PAINE_05"/>
    <s v="08/12/2023 5:40:15"/>
    <s v="08/12/2023 5:41:49"/>
    <x v="0"/>
    <s v="CDP ANTIGUO 1"/>
    <s v="CDP ANTIGUO 2"/>
    <s v="08/12/2023 5:43:22"/>
    <s v="08/12/2023 23:50:00"/>
    <s v="SUPERVISION Conectar fibra en rack AE34 entre PRD7918 y Switch TOR_PAINE_05"/>
    <s v="SE REALIZA SUPERVISION"/>
    <d v="1899-12-30T00:01:15"/>
    <d v="1899-12-30T00:03:07"/>
    <d v="1899-12-30T00:01:52"/>
    <s v=""/>
    <s v="Cumplido"/>
    <m/>
    <m/>
    <m/>
    <m/>
    <m/>
    <d v="2023-11-08T00:00:00"/>
    <x v="0"/>
    <x v="0"/>
    <x v="0"/>
    <x v="0"/>
    <x v="0"/>
  </r>
  <r>
    <s v="INC000002486810"/>
    <s v="HOUSING"/>
    <x v="15"/>
    <s v="APQ ACCESOS"/>
    <s v="ALDO P VALENZUELA MUJICA"/>
    <s v="tct_avalen"/>
    <s v="2-Significativo/Amplio"/>
    <s v="2-Alta"/>
    <s v="Alta"/>
    <x v="0"/>
    <s v="TELEFONICA EMPRESAS DE CHILE SA"/>
    <s v="RONDA Y REVISION DE SALAS TECNICAS"/>
    <s v="08/12/2023 5:50:54"/>
    <s v="08/12/2023 5:52:03"/>
    <x v="0"/>
    <s v="CDP ANTIGUO 1"/>
    <s v="CDP ANTIGUO 2"/>
    <s v="08/12/2023 5:54:22"/>
    <s v="08/12/2023 23:50:00"/>
    <s v="RONDA Y REVISION DE SALAS TECNICAS"/>
    <s v="SE REALIZA RONDA"/>
    <d v="1899-12-30T00:01:58"/>
    <d v="1899-12-30T00:03:28"/>
    <d v="1899-12-30T00:01:30"/>
    <s v=""/>
    <s v="Cumplido"/>
    <m/>
    <m/>
    <m/>
    <m/>
    <m/>
    <d v="2023-11-08T00:00:00"/>
    <x v="0"/>
    <x v="0"/>
    <x v="0"/>
    <x v="0"/>
    <x v="0"/>
  </r>
  <r>
    <s v="INC000002486811"/>
    <s v="INFRAESTRUCTURA DC"/>
    <x v="6"/>
    <s v="APQ ACCESOS"/>
    <s v="FRANCISCO J FELIU ABARCA"/>
    <s v="tct_frafea"/>
    <s v="4-Menor/Localizado"/>
    <s v="4-Baja"/>
    <s v="Baja"/>
    <x v="0"/>
    <s v="TELEFONICA CYBERSECURITY TECH CHILE SPA"/>
    <s v="RONDA POR TOMA DE TEMPERATURAS EN SALAS TIC"/>
    <s v="08/12/2023 5:52:42"/>
    <s v="08/12/2023 5:53:39"/>
    <x v="0"/>
    <s v="TI"/>
    <s v="CLIMA"/>
    <s v="08/12/2023 6:02:43"/>
    <s v="08/12/2023 23:50:00"/>
    <s v="RONDA POR TOMA DE TEMPERATURAS EN SALAS TIC"/>
    <s v="RONDA REALIZADA"/>
    <d v="1899-12-30T00:00:00"/>
    <d v="1899-12-30T00:00:00"/>
    <d v="1899-12-30T00:00:00"/>
    <s v=""/>
    <s v="Cumplido"/>
    <m/>
    <m/>
    <m/>
    <m/>
    <m/>
    <d v="2023-11-08T00:00:00"/>
    <x v="0"/>
    <x v="0"/>
    <x v="0"/>
    <x v="0"/>
    <x v="0"/>
  </r>
  <r>
    <s v="INC000002486815"/>
    <s v="HOUSING"/>
    <x v="15"/>
    <s v="APQ ACCESOS"/>
    <s v="ALDO P VALENZUELA MUJICA"/>
    <s v="tct_avalen"/>
    <s v="2-Significativo/Amplio"/>
    <s v="2-Alta"/>
    <s v="Alta"/>
    <x v="0"/>
    <s v="TELEFONICA EMPRESAS DE CHILE SA"/>
    <s v="RONDA Y REVISION DE SALAS TECNICAS"/>
    <s v="08/12/2023 5:57:32"/>
    <s v="08/12/2023 5:58:35"/>
    <x v="0"/>
    <s v="CDP ANTIGUO 1"/>
    <s v="CDP ANTIGUO 2"/>
    <s v="08/12/2023 6:00:29"/>
    <s v="08/12/2023 23:50:00"/>
    <s v="RONDA Y REVISION DE SALAS TECNICAS"/>
    <s v="SE REALIZA RONDA"/>
    <d v="1899-12-30T00:01:33"/>
    <d v="1899-12-30T00:02:57"/>
    <d v="1899-12-30T00:01:24"/>
    <s v=""/>
    <s v="Cumplido"/>
    <m/>
    <m/>
    <m/>
    <m/>
    <m/>
    <d v="2023-11-09T00:00:00"/>
    <x v="0"/>
    <x v="0"/>
    <x v="0"/>
    <x v="0"/>
    <x v="0"/>
  </r>
  <r>
    <s v="INC000002486836"/>
    <s v="INFRAESTRUCTURA DC"/>
    <x v="6"/>
    <s v="APQ ACCESOS"/>
    <s v="FRANCISCO J FELIU ABARCA"/>
    <s v="tct_frafea"/>
    <s v="4-Menor/Localizado"/>
    <s v="4-Baja"/>
    <s v="Baja"/>
    <x v="0"/>
    <s v="TELEFONICA CYBERSECURITY TECH CHILE SPA"/>
    <s v="RONDA PREVENTIVA Y LECTURA DE TEMPERATURAS EN SALAS TIC"/>
    <s v="08/12/2023 7:08:36"/>
    <s v="08/12/2023 7:09:35"/>
    <x v="0"/>
    <s v="TI"/>
    <s v="CLIMA"/>
    <s v="08/12/2023 7:34:55"/>
    <s v="08/12/2023 23:50:00"/>
    <s v="RONDA PREVENTIVA Y LECTURA DE TEMPERATURAS EN SALAS TIC"/>
    <s v="RONDA REALIZADA"/>
    <d v="1899-12-30T00:00:00"/>
    <d v="1899-12-30T00:00:00"/>
    <d v="1899-12-30T00:00:00"/>
    <s v=""/>
    <s v="Cumplido"/>
    <m/>
    <m/>
    <m/>
    <m/>
    <m/>
    <d v="2023-11-09T00:00:00"/>
    <x v="0"/>
    <x v="0"/>
    <x v="0"/>
    <x v="0"/>
    <x v="0"/>
  </r>
  <r>
    <s v="INC000002486849"/>
    <s v="INFRAESTRUCTURA DC"/>
    <x v="0"/>
    <s v="APQ ACCESOS"/>
    <s v="MARIO A BARRIENTOS RUIZ"/>
    <s v="MBARRIENTOS"/>
    <s v="4-Menor/Localizado"/>
    <s v="4-Baja"/>
    <s v="Baja"/>
    <x v="0"/>
    <s v="TELEFONICA GLOBAL TECHNOLOGY S.A.AGENCIA EN CHILE"/>
    <s v="RONDA DE INSPECCIÓN DE SALAS Y TOMA DE TEMPERATURAS DC APOQUINDO"/>
    <s v="08/12/2023 7:34:29"/>
    <s v="08/12/2023 7:35:39"/>
    <x v="0"/>
    <s v="TI"/>
    <s v="CLIMA"/>
    <s v="08/12/2023 7:49:12"/>
    <s v="08/12/2023 23:50:00"/>
    <s v="RONDA DE INSPECCIÓN DE SALAS Y TOMA DE TEMPERATURAS DC APOQUINDO"/>
    <s v="RONDA REALIZADA"/>
    <d v="1899-12-30T00:00:00"/>
    <d v="1899-12-30T00:00:00"/>
    <d v="1899-12-30T00:00:00"/>
    <s v=""/>
    <s v="Cumplido"/>
    <m/>
    <m/>
    <m/>
    <m/>
    <m/>
    <d v="2023-11-08T00:00:00"/>
    <x v="0"/>
    <x v="0"/>
    <x v="0"/>
    <x v="0"/>
    <x v="0"/>
  </r>
  <r>
    <s v="INC000002486851"/>
    <s v="INFRAESTRUCTURA DC"/>
    <x v="0"/>
    <s v="APQ ACCESOS"/>
    <s v="MARIO A BARRIENTOS RUIZ"/>
    <s v="MBARRIENTOS"/>
    <s v="4-Menor/Localizado"/>
    <s v="4-Baja"/>
    <s v="Baja"/>
    <x v="0"/>
    <s v="TELEFONICA GLOBAL TECHNOLOGY S.A.AGENCIA EN CHILE"/>
    <s v="RONDA DE INSPECCIÓN DE SALAS Y TOMA DE TEMPERATURAS DC APOQUINDO"/>
    <s v="08/12/2023 7:35:54"/>
    <s v="08/12/2023 7:37:14"/>
    <x v="0"/>
    <s v="TI"/>
    <s v="CLIMA"/>
    <s v="08/12/2023 7:50:01"/>
    <s v="08/12/2023 23:50:00"/>
    <s v="RONDA DE INSPECCIÓN DE SALAS Y TOMA DE TEMPERATURAS DC APOQUINDO"/>
    <s v="RONDA REALIZADA"/>
    <d v="1899-12-30T00:00:00"/>
    <d v="1899-12-30T00:00:00"/>
    <d v="1899-12-30T00:00:00"/>
    <s v=""/>
    <s v="Cumplido"/>
    <m/>
    <m/>
    <m/>
    <m/>
    <m/>
    <d v="2023-11-08T00:00:00"/>
    <x v="0"/>
    <x v="0"/>
    <x v="0"/>
    <x v="0"/>
    <x v="0"/>
  </r>
  <r>
    <s v="INC000002486853"/>
    <s v="INFRAESTRUCTURA DC"/>
    <x v="0"/>
    <s v="APQ ACCESOS"/>
    <s v="MARIO A BARRIENTOS RUIZ"/>
    <s v="MBARRIENTOS"/>
    <s v="4-Menor/Localizado"/>
    <s v="4-Baja"/>
    <s v="Baja"/>
    <x v="0"/>
    <s v="TELEFONICA GLOBAL TECHNOLOGY S.A.AGENCIA EN CHILE"/>
    <s v="RONDA DE INSPECCIÓN DE SALAS Y TOMA DE TEMPERATURAS DC APOQUINDO"/>
    <s v="08/12/2023 7:37:40"/>
    <s v="08/12/2023 7:39:21"/>
    <x v="0"/>
    <s v="TI"/>
    <s v="CLIMA"/>
    <s v="08/12/2023 7:50:50"/>
    <s v="08/12/2023 23:50:00"/>
    <s v="RONDA DE INSPECCIÓN DE SALAS Y TOMA DE TEMPERATURAS DC APOQUINDO"/>
    <s v="RONDA REALIZADA"/>
    <d v="1899-12-30T00:00:00"/>
    <d v="1899-12-30T00:00:00"/>
    <d v="1899-12-30T00:00:00"/>
    <s v=""/>
    <s v="Cumplido"/>
    <m/>
    <m/>
    <m/>
    <m/>
    <m/>
    <d v="2023-11-10T00:00:00"/>
    <x v="0"/>
    <x v="0"/>
    <x v="0"/>
    <x v="0"/>
    <x v="0"/>
  </r>
  <r>
    <s v="INC000002486855"/>
    <s v="INFRAESTRUCTURA DC"/>
    <x v="0"/>
    <s v="APQ ACCESOS"/>
    <s v="MARIO A BARRIENTOS RUIZ"/>
    <s v="MBARRIENTOS"/>
    <s v="4-Menor/Localizado"/>
    <s v="4-Baja"/>
    <s v="Baja"/>
    <x v="0"/>
    <s v="TELEFONICA GLOBAL TECHNOLOGY S.A.AGENCIA EN CHILE"/>
    <s v="RONDA DE INSPECCIÓN DE SALAS Y TOMA DE TEMPERATURAS DC APOQUINDO"/>
    <s v="08/12/2023 7:39:35"/>
    <s v="08/12/2023 7:40:39"/>
    <x v="0"/>
    <s v="TI"/>
    <s v="CLIMA"/>
    <s v="08/12/2023 7:51:53"/>
    <s v="08/12/2023 23:50:00"/>
    <s v="RONDA DE INSPECCIÓN DE SALAS Y TOMA DE TEMPERATURAS DC APOQUINDO"/>
    <s v="RONDA REALIZADA"/>
    <d v="1899-12-30T00:00:00"/>
    <d v="1899-12-30T00:00:00"/>
    <d v="1899-12-30T00:00:00"/>
    <s v=""/>
    <s v="Cumplido"/>
    <m/>
    <m/>
    <m/>
    <m/>
    <m/>
    <d v="2023-11-08T00:00:00"/>
    <x v="0"/>
    <x v="0"/>
    <x v="0"/>
    <x v="0"/>
    <x v="0"/>
  </r>
  <r>
    <s v="INC000002486966"/>
    <s v="HOUSING"/>
    <x v="15"/>
    <s v="APQ ACCESOS"/>
    <s v="LUIS O MORALES ARENAS"/>
    <s v="tct_luimoa"/>
    <s v="4-Menor/Localizado"/>
    <s v="4-Baja"/>
    <s v="Baja"/>
    <x v="0"/>
    <s v="TELEFONICA EMPRESAS DE CHILE SA"/>
    <s v="SE GENERA TICKET POR RONDA Y REVISION DE SALAS TECNICAS"/>
    <s v="08/12/2023 10:06:36"/>
    <s v="08/12/2023 10:07:59"/>
    <x v="0"/>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x v="0"/>
    <x v="0"/>
    <x v="0"/>
    <x v="0"/>
    <x v="0"/>
  </r>
  <r>
    <s v="INC000002486981"/>
    <s v="HOUSING"/>
    <x v="14"/>
    <s v="BELIEVE"/>
    <s v="RICARDO F ORELLANA MARDONES"/>
    <s v="frp_dvital"/>
    <s v="3-Moderado/Limitado"/>
    <s v="3-Medio"/>
    <s v="Media"/>
    <x v="0"/>
    <s v="FORUM SERVICIOS FINANCIEROS SA"/>
    <s v="GESTION DATACENTER/ ACCESOS / FORUM SERVICIOS FINANCIEROS SA"/>
    <s v="08/12/2023 10:24:46"/>
    <s v="08/12/2023 10:35:01"/>
    <x v="0"/>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x v="0"/>
    <x v="0"/>
    <x v="0"/>
    <x v="0"/>
    <x v="0"/>
  </r>
  <r>
    <s v="INC000002487091"/>
    <s v="RED INTERNA"/>
    <x v="0"/>
    <s v="APOQUINDO TI"/>
    <s v="RICARDO F ORELLANA MARDONES"/>
    <s v="tct_rorell"/>
    <s v="4-Menor/Localizado"/>
    <s v="4-Baja"/>
    <s v="Baja"/>
    <x v="0"/>
    <s v="TELEFONICA EMPRESAS DE CHILE SA"/>
    <s v="RONDA Y MEDICIÓN DE TEMPERATURAS EN SALAS TIC"/>
    <s v="08/12/2023 12:20:09"/>
    <s v="08/12/2023 12:21:25"/>
    <x v="0"/>
    <s v="TI"/>
    <s v="CLIMA"/>
    <s v="08/12/2023 12:34:55"/>
    <s v="08/12/2023 23:50:00"/>
    <m/>
    <s v="ACT REALIZADA SIN NOVEDAD"/>
    <d v="1899-12-30T00:00:00"/>
    <d v="1899-12-30T00:00:00"/>
    <d v="1899-12-30T00:00:00"/>
    <s v=""/>
    <s v="Cumplido"/>
    <m/>
    <m/>
    <m/>
    <m/>
    <m/>
    <d v="2023-11-16T00:00:00"/>
    <x v="0"/>
    <x v="0"/>
    <x v="0"/>
    <x v="0"/>
    <x v="0"/>
  </r>
  <r>
    <s v="INC000002487098"/>
    <s v="TICKET-INTELIGENTE"/>
    <x v="4"/>
    <s v="GESTION TI"/>
    <s v="JUAN CARLOS UZCATEGUI FUGUETT"/>
    <s v="USR_TSIGHT"/>
    <s v="1-Extenso/Generalizado"/>
    <s v="4-Baja"/>
    <s v="Baja"/>
    <x v="1"/>
    <s v="FUNDACION INSTITUTO PROFESIONAL DUOC UC"/>
    <s v="fiprdu01 - ilo_sncarlos TICKET AUTOMATICO"/>
    <s v="08/12/2023 12:25:44"/>
    <s v="08/12/2023 12:25:44"/>
    <x v="0"/>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x v="0"/>
    <x v="0"/>
    <x v="0"/>
    <x v="0"/>
    <x v="0"/>
  </r>
  <r>
    <s v="INC000002487213"/>
    <s v="VPN IP - MPLS"/>
    <x v="4"/>
    <s v="GESTION HD"/>
    <s v="JUAN CARLOS UZCATEGUI FUGUETT"/>
    <s v="frp_fpetro"/>
    <s v="3-Moderado/Limitado"/>
    <s v="3-Medio"/>
    <s v="Media"/>
    <x v="0"/>
    <s v="TELEFONICA GLOBAL TECHNOLOGY S.A.AGENCIA EN CHILE"/>
    <s v="REQ/DUOC | Solicitud de ventana de reinicio HYP-PVESPUCIO"/>
    <s v="08/12/2023 13:39:11"/>
    <s v="08/12/2023 13:42:02"/>
    <x v="0"/>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x v="0"/>
    <x v="0"/>
    <x v="0"/>
    <x v="0"/>
    <x v="0"/>
  </r>
  <r>
    <s v="INC000002487224"/>
    <s v="RED INTERNA"/>
    <x v="6"/>
    <s v="APQ ACCESOS"/>
    <s v="YORDI M HURTADO ARAYA"/>
    <s v="tct_yorhua"/>
    <s v="4-Menor/Localizado"/>
    <s v="4-Baja"/>
    <s v="Baja"/>
    <x v="0"/>
    <s v="TELEFONICA CYBERSECURITY TECH CHILE SPA"/>
    <s v="RONDA TOMA DE TEMPERATURAS SALAS TIC 16:30"/>
    <s v="08/12/2023 15:59:47"/>
    <s v="08/12/2023 16:00:29"/>
    <x v="0"/>
    <s v="CDP ANTIGUO 1"/>
    <s v="CDP ANTIGUO 2"/>
    <s v="08/12/2023 16:34:03"/>
    <s v="08/12/2023 23:50:00"/>
    <s v="RONDA TOMA DE TEMPERATURAS SALAS TIC 16:30"/>
    <s v="RONDA REALIZADA"/>
    <d v="1899-12-30T00:00:00"/>
    <d v="1899-12-30T00:34:16"/>
    <d v="1899-12-30T00:34:16"/>
    <s v=""/>
    <s v="Cumplido"/>
    <m/>
    <m/>
    <m/>
    <m/>
    <m/>
    <d v="2023-11-08T00:00:00"/>
    <x v="0"/>
    <x v="0"/>
    <x v="0"/>
    <x v="0"/>
    <x v="0"/>
  </r>
  <r>
    <s v="INC000002487226"/>
    <s v="RED INTERNA"/>
    <x v="6"/>
    <s v="APQ ACCESOS"/>
    <s v="YORDI M HURTADO ARAYA"/>
    <s v="tct_yorhua"/>
    <s v="4-Menor/Localizado"/>
    <s v="4-Baja"/>
    <s v="Baja"/>
    <x v="0"/>
    <s v="TELEFONICA CYBERSECURITY TECH CHILE SPA"/>
    <s v="RONDA SALAS TECNICAS 19:30"/>
    <s v="08/12/2023 16:00:40"/>
    <s v="08/12/2023 16:01:04"/>
    <x v="0"/>
    <s v="CDP ANTIGUO 1"/>
    <s v="CDP ANTIGUO 2"/>
    <s v="08/12/2023 16:33:44"/>
    <s v="08/12/2023 23:50:00"/>
    <s v="RONDA SALAS TECNICAS 19:30"/>
    <s v="RONDA REALIZADA"/>
    <d v="1899-12-30T00:00:00"/>
    <d v="1899-12-30T00:33:04"/>
    <d v="1899-12-30T00:33:04"/>
    <s v=""/>
    <s v="Cumplido"/>
    <m/>
    <m/>
    <m/>
    <m/>
    <m/>
    <d v="2023-11-08T00:00:00"/>
    <x v="0"/>
    <x v="0"/>
    <x v="0"/>
    <x v="0"/>
    <x v="0"/>
  </r>
  <r>
    <s v="INC000002487246"/>
    <s v="HOUSING"/>
    <x v="19"/>
    <s v="BELIEVE"/>
    <s v="FRANCISCO J FELIU ABARCA"/>
    <s v="frp_josama"/>
    <s v="3-Moderado/Limitado"/>
    <s v="3-Medio"/>
    <s v="Media"/>
    <x v="0"/>
    <s v="COMERCIAL ECCSA S A"/>
    <s v="GESTION DATACENTER/ ACCESOS/  DC SAN MARTIN/ COMERCIAL ECCSA S A"/>
    <s v="08/12/2023 23:44:02"/>
    <s v="08/12/2023 23:50:43"/>
    <x v="0"/>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x v="0"/>
    <x v="0"/>
    <x v="0"/>
    <x v="0"/>
    <x v="0"/>
  </r>
  <r>
    <s v="INC000002487262"/>
    <s v="HOUSING"/>
    <x v="15"/>
    <s v="APQ ACCESOS"/>
    <s v="JOSE G MARQUEZ MARCANO"/>
    <s v="tct_josmam"/>
    <s v="4-Menor/Localizado"/>
    <s v="4-Baja"/>
    <s v="Baja"/>
    <x v="0"/>
    <s v="TELEFONICA EMPRESAS DE CHILE SA"/>
    <s v="RONDA Y REVISION DE SALAS"/>
    <s v="09/12/2023 7:03:25"/>
    <s v="09/12/2023 7:04:14"/>
    <x v="0"/>
    <s v="CDP ANTIGUO 1"/>
    <s v="CDP ANTIGUO 2"/>
    <s v="09/12/2023 7:06:24"/>
    <s v="09/12/2023 23:50:00"/>
    <s v="RONDA Y REVISION DE SALAS"/>
    <s v="RONDAS REALIZADAS"/>
    <d v="1899-12-30T00:01:55"/>
    <d v="1899-12-30T00:02:59"/>
    <d v="1899-12-30T00:01:04"/>
    <s v=""/>
    <s v="Cumplido"/>
    <m/>
    <m/>
    <m/>
    <m/>
    <m/>
    <d v="2023-11-09T00:00:00"/>
    <x v="0"/>
    <x v="0"/>
    <x v="0"/>
    <x v="0"/>
    <x v="0"/>
  </r>
  <r>
    <s v="INC000002487268"/>
    <s v="INFRAESTRUCTURA DC"/>
    <x v="0"/>
    <s v="APQ ACCESOS"/>
    <s v="MARIO A BARRIENTOS RUIZ"/>
    <s v="MBARRIENTOS"/>
    <s v="4-Menor/Localizado"/>
    <s v="4-Baja"/>
    <s v="Baja"/>
    <x v="0"/>
    <s v="TELEFONICA GLOBAL TECHNOLOGY S.A.AGENCIA EN CHILE"/>
    <s v="RONDA DE INSPECCIÓN DE SALAS Y TOMA DE TEMPERATURAS DC APOQUINDO"/>
    <s v="09/12/2023 7:40:08"/>
    <s v="09/12/2023 7:41:30"/>
    <x v="0"/>
    <s v="TI"/>
    <m/>
    <s v="09/12/2023 7:57:35"/>
    <s v="09/12/2023 23:50:00"/>
    <s v="RONDA DE INSPECCIÓN DE SALAS Y TOMA DE TEMPERATURAS DC APOQUINDO"/>
    <s v="RONDA REALIZADA"/>
    <d v="1899-12-30T00:00:00"/>
    <d v="1899-12-30T00:00:00"/>
    <d v="1899-12-30T00:00:00"/>
    <s v=""/>
    <s v="Cumplido"/>
    <m/>
    <m/>
    <m/>
    <m/>
    <m/>
    <d v="2023-11-14T00:00:00"/>
    <x v="0"/>
    <x v="0"/>
    <x v="0"/>
    <x v="0"/>
    <x v="0"/>
  </r>
  <r>
    <s v="INC000002487270"/>
    <s v="INFRAESTRUCTURA DC"/>
    <x v="0"/>
    <s v="APQ ACCESOS"/>
    <s v="MARIO A BARRIENTOS RUIZ"/>
    <s v="MBARRIENTOS"/>
    <s v="4-Menor/Localizado"/>
    <s v="4-Baja"/>
    <s v="Baja"/>
    <x v="0"/>
    <s v="TELEFONICA GLOBAL TECHNOLOGY S.A.AGENCIA EN CHILE"/>
    <s v="RONDA DE INSPECCIÓN DE SALAS Y TOMA DE TEMPERATURAS DC APOQUINDO"/>
    <s v="09/12/2023 7:41:46"/>
    <s v="09/12/2023 7:42:54"/>
    <x v="0"/>
    <s v="TI"/>
    <s v="CLIMA"/>
    <s v="09/12/2023 7:58:41"/>
    <s v="09/12/2023 23:50:00"/>
    <s v="RONDA DE INSPECCIÓN DE SALAS Y TOMA DE TEMPERATURAS DC APOQUINDO"/>
    <s v="RONDA REALIZADA"/>
    <d v="1899-12-30T00:00:00"/>
    <d v="1899-12-30T00:00:00"/>
    <d v="1899-12-30T00:00:00"/>
    <s v=""/>
    <s v="Cumplido"/>
    <m/>
    <m/>
    <m/>
    <m/>
    <m/>
    <d v="2023-11-08T00:00:00"/>
    <x v="0"/>
    <x v="0"/>
    <x v="0"/>
    <x v="0"/>
    <x v="0"/>
  </r>
  <r>
    <s v="INC000002487272"/>
    <s v="INFRAESTRUCTURA DC"/>
    <x v="0"/>
    <s v="APQ ACCESOS"/>
    <s v="MARIO A BARRIENTOS RUIZ"/>
    <s v="MBARRIENTOS"/>
    <s v="4-Menor/Localizado"/>
    <s v="4-Baja"/>
    <s v="Baja"/>
    <x v="0"/>
    <s v="TELEFONICA GLOBAL TECHNOLOGY S.A.AGENCIA EN CHILE"/>
    <s v="RONDA DE INSPECCIÓN DE SALAS Y TOMA DE TEMPERATURAS DC APOQUINDO"/>
    <s v="09/12/2023 7:43:07"/>
    <s v="09/12/2023 7:44:17"/>
    <x v="0"/>
    <s v="TI"/>
    <s v="CLIMA"/>
    <s v="09/12/2023 7:59:22"/>
    <s v="09/12/2023 23:50:00"/>
    <s v="RONDA DE INSPECCIÓN DE SALAS Y TOMA DE TEMPERATURAS DC APOQUINDO"/>
    <s v="RONDA REALIZADA"/>
    <d v="1899-12-30T00:00:00"/>
    <d v="1899-12-30T00:00:00"/>
    <d v="1899-12-30T00:00:00"/>
    <s v=""/>
    <s v="Cumplido"/>
    <m/>
    <m/>
    <m/>
    <m/>
    <m/>
    <d v="2023-11-08T00:00:00"/>
    <x v="0"/>
    <x v="0"/>
    <x v="0"/>
    <x v="0"/>
    <x v="0"/>
  </r>
  <r>
    <s v="INC000002487274"/>
    <s v="INFRAESTRUCTURA DC"/>
    <x v="0"/>
    <s v="APQ ACCESOS"/>
    <s v="MARIO A BARRIENTOS RUIZ"/>
    <s v="MBARRIENTOS"/>
    <s v="4-Menor/Localizado"/>
    <s v="4-Baja"/>
    <s v="Baja"/>
    <x v="0"/>
    <s v="TELEFONICA GLOBAL TECHNOLOGY S.A.AGENCIA EN CHILE"/>
    <s v="RONDA DE INSPECCIÓN DE SALAS Y TOMA DE TEMPERATURAS DC APOQUINDO"/>
    <s v="09/12/2023 7:44:41"/>
    <s v="09/12/2023 7:45:35"/>
    <x v="0"/>
    <s v="TI"/>
    <s v="CLIMA"/>
    <s v="09/12/2023 8:00:01"/>
    <s v="09/12/2023 23:50:00"/>
    <s v="RONDA DE INSPECCIÓN DE SALAS Y TOMA DE TEMPERATURAS DC APOQUINDO"/>
    <s v="RONDA REALIZADA"/>
    <d v="1899-12-30T00:00:00"/>
    <d v="1899-12-30T00:00:00"/>
    <d v="1899-12-30T00:00:00"/>
    <s v=""/>
    <s v="Cumplido"/>
    <m/>
    <m/>
    <m/>
    <m/>
    <m/>
    <d v="2023-11-08T00:00:00"/>
    <x v="0"/>
    <x v="0"/>
    <x v="0"/>
    <x v="0"/>
    <x v="0"/>
  </r>
  <r>
    <s v="INC000002487280"/>
    <s v="HOUSING"/>
    <x v="15"/>
    <s v="APQ ACCESOS"/>
    <s v="LUIS O MORALES ARENAS"/>
    <s v="tct_luimoa"/>
    <s v="4-Menor/Localizado"/>
    <s v="4-Baja"/>
    <s v="Baja"/>
    <x v="0"/>
    <s v="TELEFONICA EMPRESAS DE CHILE SA"/>
    <s v="SE GENERA TICKET POR RONDA Y REVISION DE SALAS TECNICAS"/>
    <s v="09/12/2023 8:41:38"/>
    <s v="09/12/2023 8:43:05"/>
    <x v="0"/>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x v="0"/>
    <x v="0"/>
    <x v="0"/>
  </r>
  <r>
    <s v="INC000002487289"/>
    <s v="RED INTERNA"/>
    <x v="0"/>
    <s v="APOQUINDO TI"/>
    <s v="RICARDO F ORELLANA MARDONES"/>
    <s v="tct_rorell"/>
    <s v="4-Menor/Localizado"/>
    <s v="4-Baja"/>
    <s v="Baja"/>
    <x v="0"/>
    <s v="TELEFONICA EMPRESAS DE CHILE SA"/>
    <s v="RONDA Y MEDICIÓN DE TEMPERATURAS EN SALAS TIC"/>
    <s v="09/12/2023 12:10:12"/>
    <s v="09/12/2023 12:11:12"/>
    <x v="0"/>
    <s v="TI"/>
    <s v="CLIMA"/>
    <s v="09/12/2023 12:50:25"/>
    <s v="09/12/2023 23:50:00"/>
    <m/>
    <s v="ACT REALIZADA SIN NOVEDAD"/>
    <d v="1899-12-30T00:00:00"/>
    <d v="1899-12-30T00:00:00"/>
    <d v="1899-12-30T00:00:00"/>
    <s v=""/>
    <s v="Cumplido"/>
    <m/>
    <m/>
    <m/>
    <m/>
    <m/>
    <d v="2023-11-09T00:00:00"/>
    <x v="0"/>
    <x v="0"/>
    <x v="0"/>
    <x v="0"/>
    <x v="0"/>
  </r>
  <r>
    <s v="INC000002487315"/>
    <s v="CORREO"/>
    <x v="4"/>
    <s v="TI"/>
    <s v="JUAN CARLOS UZCATEGUI FUGUETT"/>
    <s v="tct_jsaave"/>
    <s v="3-Moderado/Limitado"/>
    <s v="3-Medio"/>
    <s v="Media"/>
    <x v="0"/>
    <s v="TELEFONICA CYBERSECURITY TECH CHILE SPA"/>
    <s v="Problemas con accese VPN"/>
    <s v="08/12/2023 15:58:24"/>
    <s v="08/12/2023 16:08:40"/>
    <x v="0"/>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x v="0"/>
    <x v="0"/>
    <x v="0"/>
    <x v="0"/>
    <x v="0"/>
  </r>
  <r>
    <s v="INC000002487360"/>
    <s v="INFRAESTRUCTURA DC"/>
    <x v="6"/>
    <s v="APQ ACCESOS"/>
    <s v="FRANCISCO J FELIU ABARCA"/>
    <s v="tct_frafea"/>
    <s v="4-Menor/Localizado"/>
    <s v="4-Baja"/>
    <s v="Baja"/>
    <x v="0"/>
    <s v="TELEFONICA CYBERSECURITY TECH CHILE SPA"/>
    <s v="RONDA POR TOMA DE TEMPERATURAS EN SALAS TIC"/>
    <s v="08/12/2023 20:44:13"/>
    <s v="08/12/2023 20:45:17"/>
    <x v="0"/>
    <s v="TI"/>
    <s v="CLIMA"/>
    <s v="08/12/2023 20:51:36"/>
    <s v="08/12/2023 23:50:00"/>
    <s v="RONDA POR TOMA DE TEMPERATURAS EN SALAS TIC"/>
    <s v="RONDA REALIZADA"/>
    <d v="1899-12-30T00:00:00"/>
    <d v="1899-12-30T00:00:00"/>
    <d v="1899-12-30T00:00:00"/>
    <s v=""/>
    <s v="Cumplido"/>
    <m/>
    <m/>
    <m/>
    <m/>
    <m/>
    <d v="2023-11-10T00:00:00"/>
    <x v="0"/>
    <x v="0"/>
    <x v="0"/>
    <x v="0"/>
    <x v="0"/>
  </r>
  <r>
    <s v="INC000002487362"/>
    <s v="INFRAESTRUCTURA DC"/>
    <x v="6"/>
    <s v="APQ ACCESOS"/>
    <s v="FRANCISCO J FELIU ABARCA"/>
    <s v="tct_frafea"/>
    <s v="4-Menor/Localizado"/>
    <s v="4-Baja"/>
    <s v="Baja"/>
    <x v="0"/>
    <s v="TELEFONICA CYBERSECURITY TECH CHILE SPA"/>
    <s v="RONDA PREVENTIVA EN SALAS TIC"/>
    <s v="08/12/2023 20:56:29"/>
    <s v="08/12/2023 20:57:14"/>
    <x v="0"/>
    <s v="TI"/>
    <s v="INFRAESTRUCTURA"/>
    <s v="08/12/2023 21:34:59"/>
    <s v="08/12/2023 23:50:00"/>
    <s v="RONDA PREVENTIVA EN SALAS TIC"/>
    <s v="RONDA REALIZADA"/>
    <d v="1899-12-30T00:00:00"/>
    <d v="1899-12-30T00:00:00"/>
    <d v="1899-12-30T00:00:00"/>
    <s v=""/>
    <s v="Cumplido"/>
    <m/>
    <m/>
    <m/>
    <m/>
    <m/>
    <d v="2023-11-08T00:00:00"/>
    <x v="0"/>
    <x v="0"/>
    <x v="0"/>
    <x v="0"/>
    <x v="0"/>
  </r>
  <r>
    <s v="INC000002487368"/>
    <s v="HOUSING"/>
    <x v="15"/>
    <s v="APQ ACCESOS"/>
    <s v="JOSE G MARQUEZ MARCANO"/>
    <s v="tct_josmam"/>
    <s v="4-Menor/Localizado"/>
    <s v="4-Baja"/>
    <s v="Baja"/>
    <x v="0"/>
    <s v="TELEFONICA EMPRESAS DE CHILE SA"/>
    <s v="RONDA Y REVISION DE SALAS"/>
    <s v="08/12/2023 22:18:58"/>
    <s v="08/12/2023 22:19:49"/>
    <x v="0"/>
    <s v="CDP ANTIGUO 1"/>
    <s v="CDP ANTIGUO 2"/>
    <s v="08/12/2023 22:31:14"/>
    <s v="08/12/2023 23:50:00"/>
    <s v="RONDA Y REVISION DE SALAS"/>
    <s v="RONDAS REALIZADAS"/>
    <d v="1899-12-30T00:11:05"/>
    <d v="1899-12-30T00:12:16"/>
    <d v="1899-12-30T00:01:11"/>
    <s v=""/>
    <s v="Cumplido"/>
    <m/>
    <m/>
    <m/>
    <m/>
    <m/>
    <d v="2023-11-08T00:00:00"/>
    <x v="0"/>
    <x v="0"/>
    <x v="0"/>
    <x v="0"/>
    <x v="0"/>
  </r>
  <r>
    <s v="INC000002487374"/>
    <s v="INFRAESTRUCTURA DC"/>
    <x v="6"/>
    <s v="APQ ACCESOS"/>
    <s v="FRANCISCO J FELIU ABARCA"/>
    <s v="tct_frafea"/>
    <s v="4-Menor/Localizado"/>
    <s v="4-Baja"/>
    <s v="Baja"/>
    <x v="0"/>
    <s v="TELEFONICA CYBERSECURITY TECH CHILE SPA"/>
    <s v="RONDA POR TOMA DE TEMPERATURAS EN SALAS TIC"/>
    <s v="09/12/2023 0:31:36"/>
    <s v="09/12/2023 0:33:47"/>
    <x v="0"/>
    <s v="TI"/>
    <s v="CLIMA"/>
    <s v="09/12/2023 0:38:01"/>
    <s v="09/12/2023 23:50:00"/>
    <s v="RONDA POR TOMA DE TEMPERATURAS EN SALAS TIC"/>
    <s v="RONDA REALIZADA"/>
    <d v="1899-12-30T00:00:00"/>
    <d v="1899-12-30T00:00:00"/>
    <d v="1899-12-30T00:00:00"/>
    <s v=""/>
    <s v="Cumplido"/>
    <m/>
    <m/>
    <m/>
    <m/>
    <m/>
    <d v="2023-11-09T00:00:00"/>
    <x v="0"/>
    <x v="0"/>
    <x v="0"/>
    <x v="0"/>
    <x v="0"/>
  </r>
  <r>
    <s v="INC000002487378"/>
    <s v="HOUSING"/>
    <x v="6"/>
    <s v="APQ ACCESOS"/>
    <s v="FRANCISCO J FELIU ABARCA"/>
    <s v="tct_frafea"/>
    <s v="4-Menor/Localizado"/>
    <s v="4-Baja"/>
    <s v="Baja"/>
    <x v="0"/>
    <s v="TELEFONICA CYBERSECURITY TECH CHILE SPA"/>
    <s v="NCIDENTE DATACENTER SAN MARTIN - INC000002487378 / CAIDA DE ENLACE CLIENTE RIPLEY"/>
    <s v="09/12/2023 1:26:47"/>
    <s v="09/12/2023 1:28:16"/>
    <x v="0"/>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x v="0"/>
    <x v="0"/>
    <x v="0"/>
    <x v="0"/>
    <x v="0"/>
  </r>
  <r>
    <s v="INC000002487387"/>
    <s v="HOUSING"/>
    <x v="16"/>
    <s v="BELIEVE"/>
    <s v="LUIS O MORALES ARENAS"/>
    <s v="frp_josama"/>
    <s v="3-Moderado/Limitado"/>
    <s v="3-Medio"/>
    <s v="Media"/>
    <x v="0"/>
    <s v="INELCOM CHILE SA"/>
    <s v="GESTION DATACENTER/ ACCESOS/  DC PAINE/ INELCOM CHILE SA"/>
    <s v="09/12/2023 8:07:37"/>
    <s v="09/12/2023 8:14:05"/>
    <x v="0"/>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x v="1"/>
    <x v="1"/>
    <x v="0"/>
    <x v="0"/>
    <x v="0"/>
  </r>
  <r>
    <s v="INC000002487400"/>
    <s v="BACKUP ON DEMAND"/>
    <x v="9"/>
    <s v="BACK UP DATA CENTER (BACKUP ON DEMAND)"/>
    <s v="RODRIGO VÁSQUEZ MUÑOZ"/>
    <s v="tct_rvasqu"/>
    <s v="4-Menor/Localizado"/>
    <s v="4-Baja"/>
    <s v="Baja"/>
    <x v="0"/>
    <s v="TELEFONICA GLOBAL TECHNOLOGY S.A.AGENCIA EN CHILE"/>
    <s v="revision estado plataformas de respaldo"/>
    <s v="09/12/2023 9:25:21"/>
    <s v="09/12/2023 9:26:40"/>
    <x v="0"/>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x v="0"/>
    <x v="0"/>
    <x v="0"/>
    <x v="0"/>
    <x v="0"/>
  </r>
  <r>
    <s v="INC000002487529"/>
    <s v="RED INTERNA"/>
    <x v="0"/>
    <s v="APOQUINDO TI"/>
    <s v="RICARDO F ORELLANA MARDONES"/>
    <s v="tct_rorell"/>
    <s v="4-Menor/Localizado"/>
    <s v="4-Baja"/>
    <s v="Baja"/>
    <x v="0"/>
    <s v="TELEFONICA EMPRESAS DE CHILE SA"/>
    <s v="RONDA Y MEDICIÓN DE TEMPERATURAS EN SALAS TIC"/>
    <s v="08/12/2023 16:26:24"/>
    <s v="08/12/2023 16:27:29"/>
    <x v="0"/>
    <s v="TI"/>
    <s v="CLIMA"/>
    <s v="08/12/2023 16:46:58"/>
    <s v="08/12/2023 23:50:00"/>
    <m/>
    <s v="ACT REALIZADA SIN NOVEDAD"/>
    <d v="1899-12-30T00:00:00"/>
    <d v="1899-12-30T00:00:00"/>
    <d v="1899-12-30T00:00:00"/>
    <s v=""/>
    <s v="Cumplido"/>
    <m/>
    <m/>
    <m/>
    <m/>
    <m/>
    <d v="2023-11-09T00:00:00"/>
    <x v="0"/>
    <x v="0"/>
    <x v="0"/>
    <x v="0"/>
    <x v="0"/>
  </r>
  <r>
    <s v="INC000002487597"/>
    <s v="RED INTERNA"/>
    <x v="0"/>
    <s v="APOQUINDO TI"/>
    <s v="RICARDO F ORELLANA MARDONES"/>
    <s v="tct_rorell"/>
    <s v="4-Menor/Localizado"/>
    <s v="4-Baja"/>
    <s v="Baja"/>
    <x v="0"/>
    <s v="TELEFONICA EMPRESAS DE CHILE SA"/>
    <s v="RONDA Y MEDICIÓN DE TEMPERATURAS EN SALAS TIC"/>
    <s v="08/12/2023 20:19:20"/>
    <s v="08/12/2023 20:20:14"/>
    <x v="0"/>
    <s v="TI"/>
    <s v="CLIMA"/>
    <s v="08/12/2023 20:32:56"/>
    <s v="08/12/2023 23:50:00"/>
    <m/>
    <s v="ACT REALIZADA SIN NOVEDAD"/>
    <d v="1899-12-30T00:00:00"/>
    <d v="1899-12-30T00:00:00"/>
    <d v="1899-12-30T00:00:00"/>
    <s v=""/>
    <s v="Cumplido"/>
    <m/>
    <m/>
    <m/>
    <m/>
    <m/>
    <d v="2023-11-09T00:00:00"/>
    <x v="0"/>
    <x v="0"/>
    <x v="0"/>
    <x v="0"/>
    <x v="0"/>
  </r>
  <r>
    <s v="INC000002487701"/>
    <s v="TICKET-INTELIGENTE"/>
    <x v="4"/>
    <s v="GESTION TI"/>
    <s v="JUAN CARLOS UZCATEGUI FUGUETT"/>
    <s v="USR_TSIGHT"/>
    <s v="1-Extenso/Generalizado"/>
    <s v="4-Baja"/>
    <s v="Baja"/>
    <x v="1"/>
    <s v="GPS CHILE SPA"/>
    <s v="gpschi01 - wnprdb_gps05 TICKET AUTOMATICO"/>
    <s v="09/12/2023 0:35:41"/>
    <s v="09/12/2023 0:35:41"/>
    <x v="0"/>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x v="0"/>
    <x v="0"/>
    <x v="0"/>
    <x v="0"/>
    <x v="0"/>
  </r>
  <r>
    <s v="INC000002487746"/>
    <s v="VPN IP - MPLS"/>
    <x v="3"/>
    <s v="GESTION HD"/>
    <s v="GUSTAVO AVILA VERA"/>
    <s v="frp_dalcap"/>
    <s v="4-Menor/Localizado"/>
    <s v="4-Baja"/>
    <s v="Baja"/>
    <x v="0"/>
    <s v="TELEFONICA GLOBAL TECHNOLOGY S.A.AGENCIA EN CHILE"/>
    <s v="REQ / Inconveniente con recepción de correos"/>
    <s v="09/12/2023 1:47:16"/>
    <s v="09/12/2023 1:48:50"/>
    <x v="0"/>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x v="0"/>
    <x v="0"/>
    <x v="0"/>
    <x v="0"/>
    <x v="0"/>
  </r>
  <r>
    <s v="INC000002487755"/>
    <s v="TICKET-INTELIGENTE"/>
    <x v="3"/>
    <s v="GESTION TI"/>
    <s v="GUSTAVO AVILA VERA"/>
    <s v="USR_TSIGHT"/>
    <s v="1-Extenso/Generalizado"/>
    <s v="4-Baja"/>
    <s v="Baja"/>
    <x v="1"/>
    <s v="BLUMAR S.A."/>
    <s v="blumar01 - blutssaperp TICKET AUTOMATICO"/>
    <s v="09/12/2023 2:07:03"/>
    <s v="09/12/2023 2:07:03"/>
    <x v="0"/>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x v="0"/>
    <x v="0"/>
    <x v="0"/>
    <x v="0"/>
    <x v="0"/>
  </r>
  <r>
    <s v="INC000002487823"/>
    <s v="HOUSING"/>
    <x v="15"/>
    <s v="APQ ACCESOS"/>
    <s v="LUIS O MORALES ARENAS"/>
    <s v="tct_luimoa"/>
    <s v="4-Menor/Localizado"/>
    <s v="4-Baja"/>
    <s v="Baja"/>
    <x v="0"/>
    <s v="TELEFONICA EMPRESAS DE CHILE SA"/>
    <s v="SE GENERA TICKET POR REVISION Y TOMA DE ALARMA DE CLIENTES"/>
    <s v="09/12/2023 10:12:01"/>
    <s v="09/12/2023 10:13:25"/>
    <x v="0"/>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x v="0"/>
    <x v="0"/>
    <x v="0"/>
    <x v="0"/>
    <x v="0"/>
  </r>
  <r>
    <s v="INC000002487837"/>
    <s v="HOUSING"/>
    <x v="15"/>
    <s v="APQ ACCESOS"/>
    <s v="LUIS O MORALES ARENAS"/>
    <s v="tct_luimoa"/>
    <s v="4-Menor/Localizado"/>
    <s v="4-Baja"/>
    <s v="Baja"/>
    <x v="0"/>
    <s v="TELEFONICA EMPRESAS DE CHILE SA"/>
    <s v="SE GENERA TICKET POR RONDA Y REVISION DE SALAS TECNICAS"/>
    <s v="09/12/2023 12:05:34"/>
    <s v="09/12/2023 12:06:43"/>
    <x v="0"/>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x v="0"/>
    <x v="0"/>
    <x v="0"/>
  </r>
  <r>
    <s v="INC000002487848"/>
    <s v="HOUSING"/>
    <x v="15"/>
    <s v="APQ ACCESOS"/>
    <s v="LUIS O MORALES ARENAS"/>
    <s v="tct_luimoa"/>
    <s v="4-Menor/Localizado"/>
    <s v="4-Baja"/>
    <s v="Baja"/>
    <x v="0"/>
    <s v="TELEFONICA EMPRESAS DE CHILE SA"/>
    <s v="SE GENERA TICKET POR RONDA Y REVISION DE SALAS TECNICAS"/>
    <s v="09/12/2023 15:03:42"/>
    <s v="09/12/2023 15:04:51"/>
    <x v="0"/>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x v="0"/>
    <x v="0"/>
    <x v="0"/>
  </r>
  <r>
    <s v="INC000002487850"/>
    <s v="RED INTERNA"/>
    <x v="0"/>
    <s v="APOQUINDO TI"/>
    <s v="RICARDO F ORELLANA MARDONES"/>
    <s v="tct_rorell"/>
    <s v="4-Menor/Localizado"/>
    <s v="4-Baja"/>
    <s v="Baja"/>
    <x v="0"/>
    <s v="TELEFONICA EMPRESAS DE CHILE SA"/>
    <s v="INCIDENCIA  AGUA  REBALSADA DESDE BAÑOS HOMBRES HASTA COCINA DEL EDIFICIO DATACENTER  APOQUINDO"/>
    <s v="09/12/2023 15:25:57"/>
    <s v="09/12/2023 15:29:54"/>
    <x v="0"/>
    <s v="TI"/>
    <s v="INFRAESTRUCTURA"/>
    <s v="09/12/2023 18:44:54"/>
    <s v="09/12/2023 23:50:00"/>
    <m/>
    <m/>
    <d v="1899-12-30T00:00:00"/>
    <d v="1899-12-30T00:00:00"/>
    <d v="1899-12-30T00:00:00"/>
    <s v=""/>
    <s v="Cumplido"/>
    <m/>
    <m/>
    <m/>
    <m/>
    <m/>
    <d v="2023-11-08T00:00:00"/>
    <x v="0"/>
    <x v="0"/>
    <x v="0"/>
    <x v="0"/>
    <x v="0"/>
  </r>
  <r>
    <s v="INC000002487950"/>
    <s v="INFRAESTRUCTURA DC"/>
    <x v="6"/>
    <s v="APQ ACCESOS"/>
    <s v="FRANCISCO J FELIU ABARCA"/>
    <s v="tct_frafea"/>
    <s v="4-Menor/Localizado"/>
    <s v="4-Baja"/>
    <s v="Baja"/>
    <x v="0"/>
    <s v="TELEFONICA CYBERSECURITY TECH CHILE SPA"/>
    <s v="RONDA POR TOMA DE TEMPERATURAS EN SALAS TIC"/>
    <s v="09/12/2023 5:47:28"/>
    <s v="09/12/2023 5:48:24"/>
    <x v="0"/>
    <s v="TI"/>
    <s v="CLIMA"/>
    <s v="09/12/2023 6:03:28"/>
    <s v="09/12/2023 23:50:00"/>
    <s v="RONDA POR TOMA DE TEMPERATURAS EN SALAS TIC"/>
    <s v="RONDA REALIZADA"/>
    <d v="1899-12-30T00:00:00"/>
    <d v="1899-12-30T00:00:00"/>
    <d v="1899-12-30T00:00:00"/>
    <s v=""/>
    <s v="Cumplido"/>
    <m/>
    <m/>
    <m/>
    <m/>
    <m/>
    <d v="2023-11-08T00:00:00"/>
    <x v="0"/>
    <x v="0"/>
    <x v="0"/>
    <x v="0"/>
    <x v="0"/>
  </r>
  <r>
    <s v="INC000002487979"/>
    <s v="INFRAESTRUCTURA DC"/>
    <x v="6"/>
    <s v="APQ ACCESOS"/>
    <s v="FRANCISCO J FELIU ABARCA"/>
    <s v="tct_frafea"/>
    <s v="4-Menor/Localizado"/>
    <s v="4-Baja"/>
    <s v="Baja"/>
    <x v="0"/>
    <s v="TELEFONICA CYBERSECURITY TECH CHILE SPA"/>
    <s v="RONDA PREVENTIVA Y LECTURA DE TEMPERATURAS EN SALAS TIC"/>
    <s v="09/12/2023 7:06:15"/>
    <s v="09/12/2023 7:07:08"/>
    <x v="0"/>
    <s v="TI"/>
    <s v="CLIMA"/>
    <s v="09/12/2023 7:21:45"/>
    <s v="09/12/2023 23:50:00"/>
    <s v="RONDA PREVENTIVA Y LECTURA DE TEMPERATURAS EN SALAS TIC"/>
    <s v="RONDA REALIZADA"/>
    <d v="1899-12-30T00:00:00"/>
    <d v="1899-12-30T00:00:00"/>
    <d v="1899-12-30T00:00:00"/>
    <s v=""/>
    <s v="Cumplido"/>
    <m/>
    <m/>
    <m/>
    <m/>
    <m/>
    <d v="2023-11-08T00:00:00"/>
    <x v="0"/>
    <x v="0"/>
    <x v="0"/>
    <x v="0"/>
    <x v="0"/>
  </r>
  <r>
    <s v="INC000002488112"/>
    <s v="RED INTERNA"/>
    <x v="0"/>
    <s v="APOQUINDO TI"/>
    <s v="RICARDO F ORELLANA MARDONES"/>
    <s v="tct_rorell"/>
    <s v="4-Menor/Localizado"/>
    <s v="4-Baja"/>
    <s v="Baja"/>
    <x v="0"/>
    <s v="TELEFONICA EMPRESAS DE CHILE SA"/>
    <s v="RONDA Y MEDICIÓN DE TEMPERATURAS EN SALAS TIC"/>
    <s v="09/12/2023 10:37:43"/>
    <s v="09/12/2023 10:38:38"/>
    <x v="0"/>
    <s v="TI"/>
    <s v="CLIMA"/>
    <s v="09/12/2023 10:49:47"/>
    <s v="09/12/2023 23:50:00"/>
    <m/>
    <s v="ACT REALIZADA SIN NOVEDAD"/>
    <d v="1899-12-30T00:00:00"/>
    <d v="1899-12-30T00:00:00"/>
    <d v="1899-12-30T00:00:00"/>
    <s v=""/>
    <s v="Cumplido"/>
    <m/>
    <m/>
    <m/>
    <m/>
    <m/>
    <d v="2023-11-13T00:00:00"/>
    <x v="0"/>
    <x v="0"/>
    <x v="0"/>
    <x v="0"/>
    <x v="0"/>
  </r>
  <r>
    <s v="INC000002488132"/>
    <s v="RED INTERNA"/>
    <x v="0"/>
    <s v="APOQUINDO TI"/>
    <s v="RICARDO F ORELLANA MARDONES"/>
    <s v="tct_rorell"/>
    <s v="4-Menor/Localizado"/>
    <s v="4-Baja"/>
    <s v="Baja"/>
    <x v="0"/>
    <s v="TELEFONICA EMPRESAS DE CHILE SA"/>
    <s v="RONDA Y MEDICIÓN DE TEMPERATURAS EN SALAS TIC"/>
    <s v="09/12/2023 16:24:27"/>
    <s v="09/12/2023 16:25:27"/>
    <x v="0"/>
    <s v="TI"/>
    <s v="CLIMA"/>
    <s v="09/12/2023 16:38:16"/>
    <s v="09/12/2023 23:50:00"/>
    <m/>
    <s v="ACT REALIZADA SIN NOVEDAD"/>
    <d v="1899-12-30T00:00:00"/>
    <d v="1899-12-30T00:00:00"/>
    <d v="1899-12-30T00:00:00"/>
    <s v=""/>
    <s v="Cumplido"/>
    <m/>
    <m/>
    <m/>
    <m/>
    <m/>
    <d v="2023-11-09T00:00:00"/>
    <x v="0"/>
    <x v="0"/>
    <x v="0"/>
    <x v="0"/>
    <x v="0"/>
  </r>
  <r>
    <s v="INC000002488167"/>
    <s v="HOUSING"/>
    <x v="15"/>
    <s v="APQ ACCESOS"/>
    <s v="JOSE G MARQUEZ MARCANO"/>
    <s v="tct_josmam"/>
    <s v="4-Menor/Localizado"/>
    <s v="4-Baja"/>
    <s v="Baja"/>
    <x v="0"/>
    <s v="TELEFONICA EMPRESAS DE CHILE SA"/>
    <s v="TOMA DE ALARMAS DE CLIENTES"/>
    <s v="09/12/2023 23:22:03"/>
    <s v="09/12/2023 23:22:42"/>
    <x v="0"/>
    <s v="CDP ANTIGUO 1"/>
    <s v="CDP ANTIGUO 2"/>
    <s v="09/12/2023 23:25:00"/>
    <s v="09/12/2023 23:50:00"/>
    <s v="TOMA DE ALARMAS DE CLIENTES"/>
    <s v="TOMA DE ALARMAS REALIZADAS"/>
    <d v="1899-12-30T00:02:00"/>
    <d v="1899-12-30T00:02:57"/>
    <d v="1899-12-30T00:00:57"/>
    <s v=""/>
    <s v="Cumplido"/>
    <m/>
    <m/>
    <m/>
    <m/>
    <m/>
    <d v="2023-11-09T00:00:00"/>
    <x v="0"/>
    <x v="0"/>
    <x v="0"/>
    <x v="0"/>
    <x v="0"/>
  </r>
  <r>
    <s v="INC000002488191"/>
    <s v="HOUSING"/>
    <x v="15"/>
    <s v="APQ ACCESOS"/>
    <s v="LUIS O MORALES ARENAS"/>
    <s v="tct_luimoa"/>
    <s v="4-Menor/Localizado"/>
    <s v="4-Baja"/>
    <s v="Baja"/>
    <x v="0"/>
    <s v="TELEFONICA EMPRESAS DE CHILE SA"/>
    <s v="SE GENERA TICKET POR RONDA Y REVISION DE SALAS TECNICAS"/>
    <s v="10/12/2023 8:27:04"/>
    <s v="10/12/2023 8:28:15"/>
    <x v="0"/>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x v="0"/>
    <x v="0"/>
    <x v="0"/>
  </r>
  <r>
    <s v="INC000002488250"/>
    <s v="TICKET-INTELIGENTE"/>
    <x v="4"/>
    <s v="GESTION TI"/>
    <s v="JUAN CARLOS UZCATEGUI FUGUETT"/>
    <s v="USR_TSIGHT"/>
    <s v="1-Extenso/Generalizado"/>
    <s v="4-Baja"/>
    <s v="Baja"/>
    <x v="1"/>
    <s v="FUNDACION INSTITUTO PROFESIONAL DUOC UC"/>
    <s v="fiprdu01 - ilo_conce TICKET AUTOMATICO"/>
    <s v="09/12/2023 11:54:02"/>
    <s v="09/12/2023 11:54:02"/>
    <x v="0"/>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x v="0"/>
    <x v="0"/>
    <x v="0"/>
    <x v="0"/>
    <x v="0"/>
  </r>
  <r>
    <s v="INC000002488408"/>
    <s v="RED INTERNA"/>
    <x v="0"/>
    <s v="APOQUINDO TI"/>
    <s v="RICARDO F ORELLANA MARDONES"/>
    <s v="tct_rorell"/>
    <s v="4-Menor/Localizado"/>
    <s v="4-Baja"/>
    <s v="Baja"/>
    <x v="0"/>
    <s v="TELEFONICA EMPRESAS DE CHILE SA"/>
    <s v="RONDA Y MEDICIÓN DE TEMPERATURAS EN SALAS TIC"/>
    <s v="09/12/2023 18:31:59"/>
    <s v="09/12/2023 18:32:54"/>
    <x v="0"/>
    <s v="TI"/>
    <s v="CLIMA"/>
    <s v="09/12/2023 18:45:55"/>
    <s v="09/12/2023 23:50:00"/>
    <m/>
    <s v="ACT REALIZADA SIN NOVEDAD"/>
    <d v="1899-12-30T00:00:00"/>
    <d v="1899-12-30T00:00:00"/>
    <d v="1899-12-30T00:00:00"/>
    <s v=""/>
    <s v="Cumplido"/>
    <m/>
    <m/>
    <m/>
    <m/>
    <m/>
    <d v="2023-11-08T00:00:00"/>
    <x v="0"/>
    <x v="0"/>
    <x v="0"/>
    <x v="0"/>
    <x v="0"/>
  </r>
  <r>
    <s v="INC000002488463"/>
    <s v="HOUSING"/>
    <x v="15"/>
    <s v="APQ ACCESOS"/>
    <s v="JOSE G MARQUEZ MARCANO"/>
    <s v="tct_josmam"/>
    <s v="4-Menor/Localizado"/>
    <s v="4-Baja"/>
    <s v="Baja"/>
    <x v="0"/>
    <s v="TELEFONICA EMPRESAS DE CHILE SA"/>
    <s v="RONDA Y REVISION DE SALAS"/>
    <s v="10/12/2023 0:59:49"/>
    <s v="10/12/2023 1:00:57"/>
    <x v="0"/>
    <s v="CDP ANTIGUO 1"/>
    <s v="CDP ANTIGUO 2"/>
    <s v="10/12/2023 1:02:46"/>
    <s v="10/12/2023 23:50:00"/>
    <s v="RONDA Y REVISION DE SALAS"/>
    <s v="RONDAS REALIZADAS"/>
    <d v="1899-12-30T00:01:33"/>
    <d v="1899-12-30T00:02:57"/>
    <d v="1899-12-30T00:01:24"/>
    <s v=""/>
    <s v="Cumplido"/>
    <m/>
    <m/>
    <m/>
    <m/>
    <m/>
    <d v="2023-11-08T00:00:00"/>
    <x v="0"/>
    <x v="0"/>
    <x v="0"/>
    <x v="0"/>
    <x v="0"/>
  </r>
  <r>
    <s v="INC000002488475"/>
    <s v="HOUSING"/>
    <x v="15"/>
    <s v="APQ ACCESOS"/>
    <s v="JOSE G MARQUEZ MARCANO"/>
    <s v="tct_josmam"/>
    <s v="4-Menor/Localizado"/>
    <s v="4-Baja"/>
    <s v="Baja"/>
    <x v="0"/>
    <s v="TELEFONICA EMPRESAS DE CHILE SA"/>
    <s v="SUPERVISION: Se requiere ventana para conexión por consola para roball."/>
    <s v="10/12/2023 7:00:51"/>
    <s v="10/12/2023 7:03:11"/>
    <x v="0"/>
    <s v="CDP ANTIGUO 1"/>
    <s v="CDP ANTIGUO 2"/>
    <s v="10/12/2023 7:04:45"/>
    <s v="10/12/2023 23:50:00"/>
    <s v="Se requiere ventana para conexión por consola para roball."/>
    <m/>
    <d v="1899-12-30T00:01:17"/>
    <d v="1899-12-30T00:03:54"/>
    <d v="1899-12-30T00:02:37"/>
    <s v=""/>
    <s v="Cumplido"/>
    <m/>
    <m/>
    <m/>
    <m/>
    <m/>
    <d v="2023-11-08T00:00:00"/>
    <x v="0"/>
    <x v="0"/>
    <x v="0"/>
    <x v="0"/>
    <x v="0"/>
  </r>
  <r>
    <s v="INC000002488477"/>
    <s v="HOUSING"/>
    <x v="15"/>
    <s v="APQ ACCESOS"/>
    <s v="JOSE G MARQUEZ MARCANO"/>
    <s v="tct_josmam"/>
    <s v="4-Menor/Localizado"/>
    <s v="4-Baja"/>
    <s v="Baja"/>
    <x v="0"/>
    <s v="TELEFONICA EMPRESAS DE CHILE SA"/>
    <s v="RONDA Y REVISION DE SALAS"/>
    <s v="10/12/2023 7:05:00"/>
    <s v="10/12/2023 7:05:47"/>
    <x v="0"/>
    <s v="CDP ANTIGUO 1"/>
    <s v="CDP ANTIGUO 2"/>
    <s v="10/12/2023 7:07:25"/>
    <s v="10/12/2023 23:50:00"/>
    <s v="RONDA Y REVISION DE SALAS"/>
    <s v="RONDAS REALIZADAS"/>
    <d v="1899-12-30T00:01:23"/>
    <d v="1899-12-30T00:02:25"/>
    <d v="1899-12-30T00:01:02"/>
    <s v=""/>
    <s v="Cumplido"/>
    <m/>
    <m/>
    <m/>
    <m/>
    <m/>
    <d v="2023-11-09T00:00:00"/>
    <x v="0"/>
    <x v="0"/>
    <x v="0"/>
    <x v="0"/>
    <x v="0"/>
  </r>
  <r>
    <s v="INC000002488479"/>
    <s v="HOUSING"/>
    <x v="15"/>
    <s v="APQ ACCESOS"/>
    <s v="JOSE G MARQUEZ MARCANO"/>
    <s v="tct_josmam"/>
    <s v="4-Menor/Localizado"/>
    <s v="4-Baja"/>
    <s v="Baja"/>
    <x v="0"/>
    <s v="TELEFONICA EMPRESAS DE CHILE SA"/>
    <s v="RONDA Y REVISION DE SALAS"/>
    <s v="10/12/2023 7:07:43"/>
    <s v="10/12/2023 7:08:27"/>
    <x v="0"/>
    <s v="CDP ANTIGUO 1"/>
    <s v="CDP ANTIGUO 2"/>
    <s v="10/12/2023 7:09:59"/>
    <s v="10/12/2023 23:50:00"/>
    <s v="RONDA Y REVISION DE SALAS"/>
    <s v="RONDAS REALIZADAS"/>
    <d v="1899-12-30T00:01:16"/>
    <d v="1899-12-30T00:02:16"/>
    <d v="1899-12-30T00:01:00"/>
    <s v=""/>
    <s v="Cumplido"/>
    <m/>
    <m/>
    <m/>
    <m/>
    <m/>
    <d v="2023-11-08T00:00:00"/>
    <x v="0"/>
    <x v="0"/>
    <x v="0"/>
    <x v="0"/>
    <x v="0"/>
  </r>
  <r>
    <s v="INC000002488493"/>
    <s v="HOUSING"/>
    <x v="19"/>
    <s v="BELIEVE"/>
    <s v="SEBASTIAN A JARA VIDAL"/>
    <s v="frp_jolsso"/>
    <s v="3-Moderado/Limitado"/>
    <s v="3-Medio"/>
    <s v="Media"/>
    <x v="0"/>
    <s v="GARMENDIA MACUS SOCIEDAD ANONIMA"/>
    <s v="GESTION DATACENTER/ ACCESOS /GARMENDIA MACUS SOCIEDAD ANONIMA"/>
    <s v="10/12/2023 13:17:29"/>
    <s v="10/12/2023 13:20:25"/>
    <x v="0"/>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x v="0"/>
    <x v="0"/>
    <x v="0"/>
    <x v="0"/>
    <x v="0"/>
  </r>
  <r>
    <s v="INC000002488497"/>
    <s v="VPN IP - MPLS"/>
    <x v="4"/>
    <s v="GESTION HD"/>
    <s v="JUAN CARLOS UZCATEGUI FUGUETT"/>
    <s v="frp_rreyes"/>
    <s v="3-Moderado/Limitado"/>
    <s v="3-Medio"/>
    <s v="Media"/>
    <x v="0"/>
    <s v="TELEFONICA GLOBAL TECHNOLOGY S.A.AGENCIA EN CHILE"/>
    <s v="HD /  [TCCT-CHILE-CLOUD][AC]TCCT-CHILE-CLOUD-CA-VPN-001-T1110.001 Ataque de fuerza"/>
    <s v="10/12/2023 14:36:06"/>
    <s v="10/12/2023 14:42:05"/>
    <x v="0"/>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x v="0"/>
    <x v="0"/>
    <x v="0"/>
    <x v="0"/>
    <x v="0"/>
  </r>
  <r>
    <s v="INC000002488507"/>
    <s v="HOUSING"/>
    <x v="15"/>
    <s v="APQ ACCESOS"/>
    <s v="LUIS O MORALES ARENAS"/>
    <s v="tct_luimoa"/>
    <s v="4-Menor/Localizado"/>
    <s v="4-Baja"/>
    <s v="Baja"/>
    <x v="0"/>
    <s v="TELEFONICA EMPRESAS DE CHILE SA"/>
    <s v="SE GENERA TICKET POR RONDA Y REVISION DE SALAS TECNICAS"/>
    <s v="09/12/2023 17:04:30"/>
    <s v="09/12/2023 17:05:37"/>
    <x v="0"/>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x v="0"/>
    <x v="0"/>
    <x v="0"/>
  </r>
  <r>
    <s v="INC000002488564"/>
    <s v="RED INTERNA"/>
    <x v="0"/>
    <s v="APOQUINDO TI"/>
    <s v="RICARDO F ORELLANA MARDONES"/>
    <s v="tct_rorell"/>
    <s v="4-Menor/Localizado"/>
    <s v="4-Baja"/>
    <s v="Baja"/>
    <x v="0"/>
    <s v="TELEFONICA EMPRESAS DE CHILE SA"/>
    <s v="RONDA Y MEDICIÓN DE TEMPERATURAS EN SALAS TIC"/>
    <s v="09/12/2023 19:36:51"/>
    <s v="09/12/2023 19:37:48"/>
    <x v="0"/>
    <s v="TI"/>
    <s v="CLIMA"/>
    <s v="09/12/2023 19:47:24"/>
    <s v="09/12/2023 23:50:00"/>
    <m/>
    <s v="ACT REALIZADA SIN NOVEDAD"/>
    <d v="1899-12-30T00:00:00"/>
    <d v="1899-12-30T00:00:00"/>
    <d v="1899-12-30T00:00:00"/>
    <s v=""/>
    <s v="Cumplido"/>
    <m/>
    <m/>
    <m/>
    <m/>
    <m/>
    <d v="2023-11-09T00:00:00"/>
    <x v="0"/>
    <x v="0"/>
    <x v="0"/>
    <x v="0"/>
    <x v="0"/>
  </r>
  <r>
    <s v="INC000002488748"/>
    <s v="HOUSING"/>
    <x v="15"/>
    <s v="APQ ACCESOS"/>
    <s v="JOSE G MARQUEZ MARCANO"/>
    <s v="tct_josmam"/>
    <s v="4-Menor/Localizado"/>
    <s v="4-Baja"/>
    <s v="Baja"/>
    <x v="0"/>
    <s v="TELEFONICA EMPRESAS DE CHILE SA"/>
    <s v="RONDA Y REVISION DE SALAS"/>
    <s v="09/12/2023 22:37:00"/>
    <s v="09/12/2023 22:37:43"/>
    <x v="0"/>
    <s v="CDP ANTIGUO 1"/>
    <s v="CDP ANTIGUO 2"/>
    <s v="09/12/2023 22:41:26"/>
    <s v="09/12/2023 23:50:00"/>
    <s v="RONDA Y REVISION DE SALAS"/>
    <s v="RONDAS REALIZADAS"/>
    <d v="1899-12-30T00:03:28"/>
    <d v="1899-12-30T00:04:26"/>
    <d v="1899-12-30T00:00:58"/>
    <s v=""/>
    <s v="Cumplido"/>
    <m/>
    <m/>
    <m/>
    <m/>
    <m/>
    <d v="2023-11-08T00:00:00"/>
    <x v="0"/>
    <x v="0"/>
    <x v="0"/>
    <x v="0"/>
    <x v="0"/>
  </r>
  <r>
    <s v="INC000002488904"/>
    <s v="HOUSING"/>
    <x v="6"/>
    <s v="APQ ACCESOS"/>
    <s v="EDUARDO A NUÑEZ LAMOZA"/>
    <s v="tct_edunul"/>
    <s v="4-Menor/Localizado"/>
    <s v="4-Baja"/>
    <s v="Baja"/>
    <x v="0"/>
    <s v="TELEFONICA CYBERSECURITY TECH CHILE SPA"/>
    <s v="TOMA DE TEMPERATURAS"/>
    <s v="10/12/2023 4:55:11"/>
    <s v="10/12/2023 4:55:59"/>
    <x v="0"/>
    <s v="TI"/>
    <s v="CLIMA"/>
    <s v="10/12/2023 4:56:19"/>
    <s v="10/12/2023 23:50:00"/>
    <s v="TOMA DE TEMPERATURAS"/>
    <s v="RONDA REALIZADA"/>
    <d v="1899-12-30T00:00:00"/>
    <d v="1899-12-30T00:00:00"/>
    <d v="1899-12-30T00:00:00"/>
    <s v=""/>
    <s v="Cumplido"/>
    <m/>
    <m/>
    <m/>
    <m/>
    <m/>
    <d v="2023-11-08T00:00:00"/>
    <x v="0"/>
    <x v="0"/>
    <x v="0"/>
    <x v="0"/>
    <x v="0"/>
  </r>
  <r>
    <s v="INC000002488906"/>
    <s v="HOUSING"/>
    <x v="6"/>
    <s v="APQ ACCESOS"/>
    <s v="EDUARDO A NUÑEZ LAMOZA"/>
    <s v="tct_edunul"/>
    <s v="4-Menor/Localizado"/>
    <s v="4-Baja"/>
    <s v="Baja"/>
    <x v="0"/>
    <s v="TELEFONICA CYBERSECURITY TECH CHILE SPA"/>
    <s v="TOMA DE TEMPERATURAS"/>
    <s v="10/12/2023 4:56:36"/>
    <s v="10/12/2023 4:57:33"/>
    <x v="0"/>
    <s v="TI"/>
    <s v="CLIMA"/>
    <s v="10/12/2023 4:57:49"/>
    <s v="10/12/2023 23:50:00"/>
    <s v="TOMA DE TEMPERATURAS"/>
    <s v="RONDA REALIZADA"/>
    <d v="1899-12-30T00:00:00"/>
    <d v="1899-12-30T00:00:00"/>
    <d v="1899-12-30T00:00:00"/>
    <s v=""/>
    <s v="Cumplido"/>
    <m/>
    <m/>
    <m/>
    <m/>
    <m/>
    <d v="2023-11-09T00:00:00"/>
    <x v="0"/>
    <x v="0"/>
    <x v="0"/>
    <x v="0"/>
    <x v="0"/>
  </r>
  <r>
    <s v="INC000002488908"/>
    <s v="HOUSING"/>
    <x v="6"/>
    <s v="APQ ACCESOS"/>
    <s v="EDUARDO A NUÑEZ LAMOZA"/>
    <s v="tct_edunul"/>
    <s v="4-Menor/Localizado"/>
    <s v="4-Baja"/>
    <s v="Baja"/>
    <x v="0"/>
    <s v="TELEFONICA CYBERSECURITY TECH CHILE SPA"/>
    <s v="TOMA DE TEMPERATURAS"/>
    <s v="10/12/2023 4:58:03"/>
    <s v="10/12/2023 4:58:52"/>
    <x v="0"/>
    <s v="TI"/>
    <s v="CLIMA"/>
    <s v="10/12/2023 4:59:11"/>
    <s v="10/12/2023 23:50:00"/>
    <s v="TOMA DE TEMPERATURAS"/>
    <s v="RONDA REALIZADA"/>
    <d v="1899-12-30T00:00:00"/>
    <d v="1899-12-30T00:00:00"/>
    <d v="1899-12-30T00:00:00"/>
    <s v=""/>
    <s v="Cumplido"/>
    <m/>
    <m/>
    <m/>
    <m/>
    <m/>
    <d v="2023-11-08T00:00:00"/>
    <x v="0"/>
    <x v="0"/>
    <x v="0"/>
    <x v="0"/>
    <x v="0"/>
  </r>
  <r>
    <s v="INC000002488911"/>
    <s v="HOUSING"/>
    <x v="6"/>
    <s v="APQ ACCESOS"/>
    <s v="EDUARDO A NUÑEZ LAMOZA"/>
    <s v="tct_edunul"/>
    <s v="4-Menor/Localizado"/>
    <s v="4-Baja"/>
    <s v="Baja"/>
    <x v="0"/>
    <s v="TELEFONICA CYBERSECURITY TECH CHILE SPA"/>
    <s v="RONDA SALAS TECNICAS"/>
    <s v="10/12/2023 4:59:23"/>
    <s v="10/12/2023 5:00:23"/>
    <x v="0"/>
    <s v="TI"/>
    <s v="INFRAESTRUCTURA"/>
    <s v="10/12/2023 5:00:41"/>
    <s v="10/12/2023 23:50:00"/>
    <s v="REVISION DE SALAS Y RACK"/>
    <s v="RONDA REALIZADA"/>
    <d v="1899-12-30T00:00:00"/>
    <d v="1899-12-30T00:00:00"/>
    <d v="1899-12-30T00:00:00"/>
    <s v=""/>
    <s v="Cumplido"/>
    <m/>
    <m/>
    <m/>
    <m/>
    <m/>
    <d v="2023-11-08T00:00:00"/>
    <x v="0"/>
    <x v="0"/>
    <x v="0"/>
    <x v="0"/>
    <x v="0"/>
  </r>
  <r>
    <s v="INC000002488913"/>
    <s v="HOUSING"/>
    <x v="6"/>
    <s v="APQ ACCESOS"/>
    <s v="EDUARDO A NUÑEZ LAMOZA"/>
    <s v="tct_edunul"/>
    <s v="4-Menor/Localizado"/>
    <s v="4-Baja"/>
    <s v="Baja"/>
    <x v="0"/>
    <s v="TELEFONICA CYBERSECURITY TECH CHILE SPA"/>
    <s v="RONDA SALAS TECNICAS"/>
    <s v="10/12/2023 5:00:54"/>
    <s v="10/12/2023 5:01:48"/>
    <x v="0"/>
    <s v="TI"/>
    <s v="INFRAESTRUCTURA"/>
    <s v="10/12/2023 5:02:11"/>
    <s v="10/12/2023 23:50:00"/>
    <s v="REVISION DE SALAS Y RACK"/>
    <s v="RONDA REALIZADA"/>
    <d v="1899-12-30T00:00:00"/>
    <d v="1899-12-30T00:00:00"/>
    <d v="1899-12-30T00:00:00"/>
    <s v=""/>
    <s v="Cumplido"/>
    <m/>
    <m/>
    <m/>
    <m/>
    <m/>
    <d v="2023-11-08T00:00:00"/>
    <x v="0"/>
    <x v="0"/>
    <x v="0"/>
    <x v="0"/>
    <x v="0"/>
  </r>
  <r>
    <s v="INC000002488915"/>
    <s v="HOUSING"/>
    <x v="6"/>
    <s v="APQ ACCESOS"/>
    <s v="EDUARDO A NUÑEZ LAMOZA"/>
    <s v="tct_edunul"/>
    <s v="4-Menor/Localizado"/>
    <s v="4-Baja"/>
    <s v="Baja"/>
    <x v="0"/>
    <s v="TELEFONICA CYBERSECURITY TECH CHILE SPA"/>
    <s v="RONDA SALAS TECNICAS"/>
    <s v="10/12/2023 5:02:24"/>
    <s v="10/12/2023 5:03:20"/>
    <x v="0"/>
    <s v="TI"/>
    <s v="INFRAESTRUCTURA"/>
    <s v="10/12/2023 5:03:39"/>
    <s v="10/12/2023 23:50:00"/>
    <s v="REVISION DE SALAS Y RACK"/>
    <s v="RONDA REALIZADA"/>
    <d v="1899-12-30T00:00:00"/>
    <d v="1899-12-30T00:00:00"/>
    <d v="1899-12-30T00:00:00"/>
    <s v=""/>
    <s v="Cumplido"/>
    <m/>
    <m/>
    <m/>
    <m/>
    <m/>
    <d v="2023-11-08T00:00:00"/>
    <x v="0"/>
    <x v="0"/>
    <x v="0"/>
    <x v="0"/>
    <x v="0"/>
  </r>
  <r>
    <s v="INC000002489011"/>
    <s v="INFRAESTRUCTURA DC"/>
    <x v="0"/>
    <s v="APQ ACCESOS"/>
    <s v="MARIO A BARRIENTOS RUIZ"/>
    <s v="MBARRIENTOS"/>
    <s v="4-Menor/Localizado"/>
    <s v="4-Baja"/>
    <s v="Baja"/>
    <x v="0"/>
    <s v="TELEFONICA GLOBAL TECHNOLOGY S.A.AGENCIA EN CHILE"/>
    <s v="RONDA DE INSPECCIÓN DE SALAS Y TOMA DE TEMPERATURAS DC APOQUINDO"/>
    <s v="10/12/2023 7:50:38"/>
    <s v="10/12/2023 7:51:47"/>
    <x v="0"/>
    <s v="TI"/>
    <s v="CLIMA"/>
    <s v="10/12/2023 8:05:15"/>
    <s v="10/12/2023 23:50:00"/>
    <s v="RONDA DE INSPECCIÓN DE SALAS Y TOMA DE TEMPERATURAS DC APOQUINDO"/>
    <s v="RONDA REALIZADA"/>
    <d v="1899-12-30T00:00:00"/>
    <d v="1899-12-30T00:00:00"/>
    <d v="1899-12-30T00:00:00"/>
    <s v=""/>
    <s v="Cumplido"/>
    <m/>
    <m/>
    <m/>
    <m/>
    <m/>
    <d v="2023-11-09T00:00:00"/>
    <x v="0"/>
    <x v="0"/>
    <x v="0"/>
    <x v="0"/>
    <x v="0"/>
  </r>
  <r>
    <s v="INC000002489014"/>
    <s v="INFRAESTRUCTURA DC"/>
    <x v="0"/>
    <s v="APQ ACCESOS"/>
    <s v="MARIO A BARRIENTOS RUIZ"/>
    <s v="MBARRIENTOS"/>
    <s v="4-Menor/Localizado"/>
    <s v="4-Baja"/>
    <s v="Baja"/>
    <x v="0"/>
    <s v="TELEFONICA GLOBAL TECHNOLOGY S.A.AGENCIA EN CHILE"/>
    <s v="RONDA DE INSPECCIÓN DE SALAS Y TOMA DE TEMPERATURAS DC APOQUINDO"/>
    <s v="10/12/2023 7:52:00"/>
    <s v="10/12/2023 7:53:05"/>
    <x v="0"/>
    <s v="TI"/>
    <s v="CLIMA"/>
    <s v="10/12/2023 8:06:07"/>
    <s v="10/12/2023 23:50:00"/>
    <s v="RONDA DE INSPECCIÓN DE SALAS Y TOMA DE TEMPERATURAS DC APOQUINDO"/>
    <s v="RONDA REALIZADA"/>
    <d v="1899-12-30T00:00:00"/>
    <d v="1899-12-30T00:00:00"/>
    <d v="1899-12-30T00:00:00"/>
    <s v=""/>
    <s v="Cumplido"/>
    <m/>
    <m/>
    <m/>
    <m/>
    <m/>
    <d v="2023-11-09T00:00:00"/>
    <x v="0"/>
    <x v="0"/>
    <x v="0"/>
    <x v="0"/>
    <x v="0"/>
  </r>
  <r>
    <s v="INC000002489017"/>
    <s v="INFRAESTRUCTURA DC"/>
    <x v="0"/>
    <s v="APQ ACCESOS"/>
    <s v="MARIO A BARRIENTOS RUIZ"/>
    <s v="MBARRIENTOS"/>
    <s v="4-Menor/Localizado"/>
    <s v="4-Baja"/>
    <s v="Baja"/>
    <x v="0"/>
    <s v="TELEFONICA GLOBAL TECHNOLOGY S.A.AGENCIA EN CHILE"/>
    <s v="RONDA DE INSPECCIÓN DE SALAS Y TOMA DE TEMPERATURAS DC APOQUINDO"/>
    <s v="10/12/2023 7:53:18"/>
    <s v="10/12/2023 7:54:39"/>
    <x v="0"/>
    <s v="TI"/>
    <s v="CLIMA"/>
    <s v="10/12/2023 8:07:50"/>
    <s v="10/12/2023 23:50:00"/>
    <s v="RONDA DE INSPECCIÓN DE SALAS Y TOMA DE TEMPERATURAS DC APOQUINDO"/>
    <s v="RONDA REALIZADA"/>
    <d v="1899-12-30T00:00:00"/>
    <d v="1899-12-30T00:00:00"/>
    <d v="1899-12-30T00:00:00"/>
    <s v=""/>
    <s v="Cumplido"/>
    <m/>
    <m/>
    <m/>
    <m/>
    <m/>
    <d v="2023-11-09T00:00:00"/>
    <x v="0"/>
    <x v="0"/>
    <x v="0"/>
    <x v="0"/>
    <x v="0"/>
  </r>
  <r>
    <s v="INC000002489019"/>
    <s v="INFRAESTRUCTURA DC"/>
    <x v="0"/>
    <s v="APQ ACCESOS"/>
    <s v="MARIO A BARRIENTOS RUIZ"/>
    <s v="MBARRIENTOS"/>
    <s v="4-Menor/Localizado"/>
    <s v="4-Baja"/>
    <s v="Baja"/>
    <x v="0"/>
    <s v="TELEFONICA GLOBAL TECHNOLOGY S.A.AGENCIA EN CHILE"/>
    <s v="RONDA DE INSPECCIÓN DE SALAS Y TOMA DE TEMPERATURAS DC APOQUINDO"/>
    <s v="10/12/2023 7:54:54"/>
    <s v="10/12/2023 7:56:17"/>
    <x v="0"/>
    <s v="TI"/>
    <s v="CLIMA"/>
    <s v="10/12/2023 8:08:48"/>
    <s v="10/12/2023 23:50:00"/>
    <s v="RONDA DE INSPECCIÓN DE SALAS Y TOMA DE TEMPERATURAS DC APOQUINDO"/>
    <s v="RONDA REALIZADA"/>
    <d v="1899-12-30T00:00:00"/>
    <d v="1899-12-30T00:00:00"/>
    <d v="1899-12-30T00:00:00"/>
    <s v=""/>
    <s v="Cumplido"/>
    <m/>
    <m/>
    <m/>
    <m/>
    <m/>
    <d v="2023-11-09T00:00:00"/>
    <x v="0"/>
    <x v="0"/>
    <x v="0"/>
    <x v="0"/>
    <x v="0"/>
  </r>
  <r>
    <s v="INC000002489111"/>
    <s v="BACKUP ON DEMAND"/>
    <x v="9"/>
    <s v="BACK UP DATA CENTER (BACKUP ON DEMAND)"/>
    <s v="RODRIGO VÁSQUEZ MUÑOZ"/>
    <s v="tct_rvasqu"/>
    <s v="4-Menor/Localizado"/>
    <s v="4-Baja"/>
    <s v="Baja"/>
    <x v="0"/>
    <s v="TELEFONICA GLOBAL TECHNOLOGY S.A.AGENCIA EN CHILE"/>
    <s v="validacion estado plataformas de respaldo netbackup"/>
    <s v="10/12/2023 10:02:09"/>
    <s v="10/12/2023 10:02:58"/>
    <x v="0"/>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x v="0"/>
    <x v="0"/>
    <x v="0"/>
    <x v="0"/>
    <x v="0"/>
  </r>
  <r>
    <s v="INC000002489119"/>
    <s v="HOUSING"/>
    <x v="15"/>
    <s v="APQ ACCESOS"/>
    <s v="LUIS O MORALES ARENAS"/>
    <s v="tct_luimoa"/>
    <s v="4-Menor/Localizado"/>
    <s v="4-Baja"/>
    <s v="Baja"/>
    <x v="0"/>
    <s v="TELEFONICA EMPRESAS DE CHILE SA"/>
    <s v="SE GENERA TICKET POR RONDA Y REVISION DE SALAS TECNICAS"/>
    <s v="10/12/2023 12:20:36"/>
    <s v="10/12/2023 12:21:41"/>
    <x v="0"/>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x v="0"/>
    <x v="0"/>
    <x v="0"/>
  </r>
  <r>
    <s v="INC000002489138"/>
    <s v="RED INTERNA"/>
    <x v="0"/>
    <s v="APOQUINDO TI"/>
    <s v="RICARDO F ORELLANA MARDONES"/>
    <s v="tct_rorell"/>
    <s v="4-Menor/Localizado"/>
    <s v="4-Baja"/>
    <s v="Baja"/>
    <x v="0"/>
    <s v="TELEFONICA EMPRESAS DE CHILE SA"/>
    <s v="RONDA Y MEDICIÓN DE TEMPERATURAS EN SALAS TIC"/>
    <s v="10/12/2023 18:24:53"/>
    <s v="10/12/2023 18:25:55"/>
    <x v="0"/>
    <s v="TI"/>
    <s v="CLIMA"/>
    <s v="10/12/2023 18:36:10"/>
    <s v="10/12/2023 23:50:00"/>
    <m/>
    <s v="ACT REALIZADA SIN NOVEDAD"/>
    <d v="1899-12-30T00:00:00"/>
    <d v="1899-12-30T00:00:00"/>
    <d v="1899-12-30T00:00:00"/>
    <s v=""/>
    <s v="Cumplido"/>
    <m/>
    <m/>
    <m/>
    <m/>
    <m/>
    <d v="2023-11-09T00:00:00"/>
    <x v="0"/>
    <x v="0"/>
    <x v="0"/>
    <x v="0"/>
    <x v="0"/>
  </r>
  <r>
    <s v="INC000002489142"/>
    <s v="RED INTERNA"/>
    <x v="0"/>
    <s v="APOQUINDO TI"/>
    <s v="RICARDO F ORELLANA MARDONES"/>
    <s v="tct_rorell"/>
    <s v="4-Menor/Localizado"/>
    <s v="4-Baja"/>
    <s v="Baja"/>
    <x v="0"/>
    <s v="TELEFONICA EMPRESAS DE CHILE SA"/>
    <s v="RONDA Y MEDICIÓN DE TEMPERATURAS EN SALAS TIC"/>
    <s v="10/12/2023 19:22:45"/>
    <s v="10/12/2023 19:23:46"/>
    <x v="0"/>
    <s v="TI"/>
    <s v="CLIMA"/>
    <s v="10/12/2023 19:34:40"/>
    <s v="10/12/2023 23:50:00"/>
    <m/>
    <s v="ACT REALIZADA SIN NOVEDAD"/>
    <d v="1899-12-30T00:00:00"/>
    <d v="1899-12-30T00:00:00"/>
    <d v="1899-12-30T00:00:00"/>
    <s v=""/>
    <s v="Cumplido"/>
    <m/>
    <m/>
    <m/>
    <m/>
    <m/>
    <d v="2023-11-09T00:00:00"/>
    <x v="0"/>
    <x v="0"/>
    <x v="0"/>
    <x v="0"/>
    <x v="0"/>
  </r>
  <r>
    <s v="INC000002489197"/>
    <s v="HOUSING"/>
    <x v="15"/>
    <s v="APQ ACCESOS"/>
    <s v="JOSE G MARQUEZ MARCANO"/>
    <s v="tct_josmam"/>
    <s v="4-Menor/Localizado"/>
    <s v="4-Baja"/>
    <s v="Baja"/>
    <x v="0"/>
    <s v="TELEFONICA EMPRESAS DE CHILE SA"/>
    <s v="RONDA Y REVISION DE SALAS"/>
    <s v="11/12/2023 7:04:43"/>
    <s v="11/12/2023 7:05:33"/>
    <x v="0"/>
    <s v="CDP ANTIGUO 1"/>
    <s v="CDP ANTIGUO 2"/>
    <s v="11/12/2023 7:06:55"/>
    <s v="11/12/2023 23:50:00"/>
    <s v="RONDA Y REVISION DE SALAS"/>
    <s v="RONDAS REALIZADAS"/>
    <d v="1899-12-30T00:01:07"/>
    <d v="1899-12-30T00:02:12"/>
    <d v="1899-12-30T00:01:05"/>
    <s v=""/>
    <s v="Cumplido"/>
    <m/>
    <m/>
    <m/>
    <m/>
    <m/>
    <d v="2023-11-09T00:00:00"/>
    <x v="0"/>
    <x v="0"/>
    <x v="0"/>
    <x v="0"/>
    <x v="0"/>
  </r>
  <r>
    <s v="INC000002489200"/>
    <s v="HOUSING"/>
    <x v="15"/>
    <s v="APQ ACCESOS"/>
    <s v="JOSE G MARQUEZ MARCANO"/>
    <s v="tct_josmam"/>
    <s v="4-Menor/Localizado"/>
    <s v="4-Baja"/>
    <s v="Baja"/>
    <x v="0"/>
    <s v="TELEFONICA EMPRESAS DE CHILE SA"/>
    <s v="RONDA Y REVISION DE SALAS"/>
    <s v="11/12/2023 7:07:18"/>
    <s v="11/12/2023 7:08:07"/>
    <x v="0"/>
    <s v="CDP ANTIGUO 1"/>
    <s v="CDP ANTIGUO 2"/>
    <s v="11/12/2023 7:09:32"/>
    <s v="11/12/2023 23:50:00"/>
    <s v="RONDA Y REVISION DE SALAS"/>
    <s v="RONDAS REALIZADAS"/>
    <d v="1899-12-30T00:01:07"/>
    <d v="1899-12-30T00:02:14"/>
    <d v="1899-12-30T00:01:07"/>
    <s v=""/>
    <s v="Cumplido"/>
    <m/>
    <m/>
    <m/>
    <m/>
    <m/>
    <d v="2023-11-09T00:00:00"/>
    <x v="0"/>
    <x v="0"/>
    <x v="0"/>
    <x v="0"/>
    <x v="0"/>
  </r>
  <r>
    <s v="INC000002489218"/>
    <s v="RED INTERNA"/>
    <x v="0"/>
    <s v="APOQUINDO TI"/>
    <s v="RICARDO F ORELLANA MARDONES"/>
    <s v="tct_rorell"/>
    <s v="4-Menor/Localizado"/>
    <s v="4-Baja"/>
    <s v="Baja"/>
    <x v="0"/>
    <s v="TELEFONICA EMPRESAS DE CHILE SA"/>
    <s v="RONDA Y MEDICIÓN DE TEMPERATURAS EN SALAS TIC"/>
    <s v="10/12/2023 10:40:51"/>
    <s v="10/12/2023 10:41:44"/>
    <x v="0"/>
    <s v="TI"/>
    <s v="CLIMA"/>
    <s v="10/12/2023 11:19:46"/>
    <s v="10/12/2023 23:50:00"/>
    <m/>
    <s v="ACT REALIZADA SIN NOVEDAD"/>
    <d v="1899-12-30T00:00:00"/>
    <d v="1899-12-30T00:00:00"/>
    <d v="1899-12-30T00:00:00"/>
    <s v=""/>
    <s v="Cumplido"/>
    <m/>
    <m/>
    <m/>
    <m/>
    <m/>
    <d v="2023-11-09T00:00:00"/>
    <x v="0"/>
    <x v="0"/>
    <x v="0"/>
    <x v="0"/>
    <x v="0"/>
  </r>
  <r>
    <s v="INC000002489221"/>
    <s v="HOUSING"/>
    <x v="15"/>
    <s v="APQ ACCESOS"/>
    <s v="LUIS O MORALES ARENAS"/>
    <s v="tct_luimoa"/>
    <s v="4-Menor/Localizado"/>
    <s v="4-Baja"/>
    <s v="Baja"/>
    <x v="0"/>
    <s v="TELEFONICA EMPRESAS DE CHILE SA"/>
    <s v="SE GENERA TICKET POR REVISION Y TOMA DE ALARMA DE CLIENTES"/>
    <s v="10/12/2023 10:46:31"/>
    <s v="10/12/2023 10:48:20"/>
    <x v="0"/>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x v="0"/>
    <x v="0"/>
    <x v="0"/>
    <x v="0"/>
    <x v="0"/>
  </r>
  <r>
    <s v="INC000002489262"/>
    <s v="RED INTERNA"/>
    <x v="0"/>
    <s v="APOQUINDO TI"/>
    <s v="RICARDO F ORELLANA MARDONES"/>
    <s v="tct_rorell"/>
    <s v="4-Menor/Localizado"/>
    <s v="4-Baja"/>
    <s v="Baja"/>
    <x v="0"/>
    <s v="TELEFONICA EMPRESAS DE CHILE SA"/>
    <s v="RONDA Y MEDICIÓN DE TEMPERATURAS EN SALAS TIC"/>
    <s v="10/12/2023 16:22:56"/>
    <s v="10/12/2023 16:23:53"/>
    <x v="0"/>
    <s v="TI"/>
    <s v="CLIMA"/>
    <s v="10/12/2023 16:36:36"/>
    <s v="10/12/2023 23:50:00"/>
    <m/>
    <s v="ACT REALIZADA SIN NOVEDAD"/>
    <d v="1899-12-30T00:00:00"/>
    <d v="1899-12-30T00:00:00"/>
    <d v="1899-12-30T00:00:00"/>
    <s v=""/>
    <s v="Cumplido"/>
    <m/>
    <m/>
    <m/>
    <m/>
    <m/>
    <d v="2023-11-09T00:00:00"/>
    <x v="0"/>
    <x v="0"/>
    <x v="0"/>
    <x v="0"/>
    <x v="0"/>
  </r>
  <r>
    <s v="INC000002489273"/>
    <s v="HOUSING"/>
    <x v="15"/>
    <s v="APQ ACCESOS"/>
    <s v="LUIS O MORALES ARENAS"/>
    <s v="tct_luimoa"/>
    <s v="4-Menor/Localizado"/>
    <s v="4-Baja"/>
    <s v="Baja"/>
    <x v="0"/>
    <s v="TELEFONICA EMPRESAS DE CHILE SA"/>
    <s v="SE GENERA TICKET POR RONDA Y REVISION DE SALAS TECNICAS"/>
    <s v="10/12/2023 17:37:16"/>
    <s v="10/12/2023 17:38:26"/>
    <x v="0"/>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x v="0"/>
    <x v="0"/>
    <x v="0"/>
  </r>
  <r>
    <s v="INC000002489289"/>
    <s v="HOUSING"/>
    <x v="15"/>
    <s v="APQ ACCESOS"/>
    <s v="JOSE G MARQUEZ MARCANO"/>
    <s v="tct_josmam"/>
    <s v="4-Menor/Localizado"/>
    <s v="4-Baja"/>
    <s v="Baja"/>
    <x v="0"/>
    <s v="TELEFONICA EMPRESAS DE CHILE SA"/>
    <s v="RONDA Y REVISION DE SALAS"/>
    <s v="11/12/2023 0:51:41"/>
    <s v="11/12/2023 0:52:21"/>
    <x v="0"/>
    <s v="CDP ANTIGUO 1"/>
    <s v="CDP ANTIGUO 2"/>
    <s v="11/12/2023 0:53:51"/>
    <s v="11/12/2023 23:50:00"/>
    <s v="RONDA Y REVISION DE SALAS"/>
    <s v="RONDAS REALIZADAS"/>
    <d v="1899-12-30T00:00:20"/>
    <d v="1899-12-30T00:02:10"/>
    <d v="1899-12-30T00:01:50"/>
    <s v=""/>
    <s v="Cumplido"/>
    <m/>
    <m/>
    <m/>
    <m/>
    <m/>
    <d v="2023-11-09T00:00:00"/>
    <x v="0"/>
    <x v="0"/>
    <x v="0"/>
    <x v="0"/>
    <x v="0"/>
  </r>
  <r>
    <s v="INC000002489295"/>
    <s v="BACKUP ON DEMAND"/>
    <x v="3"/>
    <s v="GESTION HD"/>
    <s v="GUSTAVO AVILA VERA"/>
    <s v="frp_jesanc"/>
    <s v="4-Menor/Localizado"/>
    <s v="4-Baja"/>
    <s v="Baja"/>
    <x v="0"/>
    <s v="TELEFONICA INTERNACIONAL CHILE SA"/>
    <s v="HD/Inconveniente Relay de correo"/>
    <s v="11/12/2023 1:29:33"/>
    <s v="11/12/2023 1:34:17"/>
    <x v="0"/>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x v="0"/>
    <x v="0"/>
    <x v="0"/>
    <x v="0"/>
    <x v="0"/>
  </r>
  <r>
    <s v="INC000002489349"/>
    <s v="RED INTERNA"/>
    <x v="0"/>
    <s v="APOQUINDO TI"/>
    <s v="RICARDO F ORELLANA MARDONES"/>
    <s v="tct_rorell"/>
    <s v="4-Menor/Localizado"/>
    <s v="4-Baja"/>
    <s v="Baja"/>
    <x v="0"/>
    <s v="TELEFONICA EMPRESAS DE CHILE SA"/>
    <s v="RONDA Y MEDICIÓN DE TEMPERATURAS EN SALAS TIC"/>
    <s v="10/12/2023 12:20:05"/>
    <s v="10/12/2023 12:21:00"/>
    <x v="0"/>
    <s v="TI"/>
    <s v="CLIMA"/>
    <s v="10/12/2023 12:32:15"/>
    <s v="10/12/2023 23:50:00"/>
    <m/>
    <s v="ACT REALIZADA SIN NOVEDAD"/>
    <d v="1899-12-30T00:00:00"/>
    <d v="1899-12-30T00:00:00"/>
    <d v="1899-12-30T00:00:00"/>
    <s v=""/>
    <s v="Cumplido"/>
    <m/>
    <m/>
    <m/>
    <m/>
    <m/>
    <d v="2023-11-09T00:00:00"/>
    <x v="0"/>
    <x v="0"/>
    <x v="0"/>
    <x v="0"/>
    <x v="0"/>
  </r>
  <r>
    <s v="INC000002489539"/>
    <s v="HOUSING"/>
    <x v="15"/>
    <s v="APQ ACCESOS"/>
    <s v="JOSE G MARQUEZ MARCANO"/>
    <s v="tct_josmam"/>
    <s v="4-Menor/Localizado"/>
    <s v="4-Baja"/>
    <s v="Baja"/>
    <x v="0"/>
    <s v="TELEFONICA EMPRESAS DE CHILE SA"/>
    <s v="RONDA Y REVISION DE SALAS"/>
    <s v="10/12/2023 23:24:54"/>
    <s v="10/12/2023 23:25:44"/>
    <x v="0"/>
    <s v="CDP ANTIGUO 1"/>
    <s v="CDP ANTIGUO 2"/>
    <s v="10/12/2023 23:27:13"/>
    <s v="10/12/2023 23:50:00"/>
    <s v="RONDA Y REVISION DE SALAS"/>
    <s v="RONDAS REALIZADAS"/>
    <d v="1899-12-30T00:01:16"/>
    <d v="1899-12-30T00:02:19"/>
    <d v="1899-12-30T00:01:03"/>
    <s v=""/>
    <s v="Cumplido"/>
    <m/>
    <m/>
    <m/>
    <m/>
    <m/>
    <d v="2023-11-09T00:00:00"/>
    <x v="0"/>
    <x v="0"/>
    <x v="0"/>
    <x v="0"/>
    <x v="0"/>
  </r>
  <r>
    <s v="INC000002489541"/>
    <s v="HOUSING"/>
    <x v="15"/>
    <s v="APQ ACCESOS"/>
    <s v="JOSE G MARQUEZ MARCANO"/>
    <s v="tct_josmam"/>
    <s v="4-Menor/Localizado"/>
    <s v="4-Baja"/>
    <s v="Baja"/>
    <x v="0"/>
    <s v="TELEFONICA EMPRESAS DE CHILE SA"/>
    <s v="TOMA DE ALARMAS DE CLIENTES"/>
    <s v="10/12/2023 23:27:34"/>
    <s v="10/12/2023 23:28:16"/>
    <x v="0"/>
    <s v="CDP ANTIGUO 1"/>
    <s v="CDP ANTIGUO 2"/>
    <s v="10/12/2023 23:30:19"/>
    <s v="10/12/2023 23:50:00"/>
    <s v="TOMA DE ALARMAS DE CLIENTES"/>
    <s v="TOMA DE ALARMAS REALIZADAS"/>
    <d v="1899-12-30T00:01:44"/>
    <d v="1899-12-30T00:02:45"/>
    <d v="1899-12-30T00:01:01"/>
    <s v=""/>
    <s v="Cumplido"/>
    <m/>
    <m/>
    <m/>
    <m/>
    <m/>
    <d v="2023-11-09T00:00:00"/>
    <x v="0"/>
    <x v="0"/>
    <x v="0"/>
    <x v="0"/>
    <x v="0"/>
  </r>
  <r>
    <s v="INC000002489561"/>
    <s v="WIFI INDOOR"/>
    <x v="20"/>
    <s v="GESTION HD"/>
    <s v="JORGE S LORCA LEIVA"/>
    <s v="frp_jesanc"/>
    <s v="4-Menor/Localizado"/>
    <s v="4-Baja"/>
    <s v="Baja"/>
    <x v="0"/>
    <s v="TELEFONICA INTERNACIONAL CHILE SA"/>
    <s v="HD/ Requerimiento Wifi DXC Paine"/>
    <s v="11/12/2023 5:09:24"/>
    <s v="11/12/2023 5:12:43"/>
    <x v="0"/>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x v="0"/>
    <x v="0"/>
    <x v="0"/>
    <x v="0"/>
    <x v="0"/>
  </r>
  <r>
    <s v="INC000002489585"/>
    <s v="HOSTING VIRTUAL"/>
    <x v="4"/>
    <s v="GESTION PLATAFORMA CLIENTES"/>
    <s v="JUAN CARLOS UZCATEGUI FUGUETT"/>
    <s v="vos_eperez"/>
    <s v="4-Menor/Localizado"/>
    <s v="4-Baja"/>
    <s v="Baja"/>
    <x v="0"/>
    <s v="TELEFONICA EMPRESAS DE CHILE SA"/>
    <s v="Reestablecimiento contraseña en servidor SW-CORE01 (parque nuevo SolarWinds)"/>
    <s v="11/12/2023 8:51:52"/>
    <s v="11/12/2023 8:54:57"/>
    <x v="0"/>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x v="1"/>
    <x v="0"/>
    <x v="1"/>
    <x v="0"/>
    <x v="0"/>
  </r>
  <r>
    <s v="INC000002489595"/>
    <s v="HOUSING"/>
    <x v="1"/>
    <s v="APQ ACCESOS"/>
    <s v="CARLOS F ARAYA RAMIREZ"/>
    <s v="tct_cararr"/>
    <s v="4-Menor/Localizado"/>
    <s v="4-Baja"/>
    <s v="Baja"/>
    <x v="0"/>
    <s v="TELEFONICA CYBERSECURITY TECH CHILE SPA"/>
    <s v="FACTIBILIDAD 79625"/>
    <s v="11/12/2023 9:52:31"/>
    <s v="11/12/2023 9:55:08"/>
    <x v="0"/>
    <s v="CDP ANTIGUO 1"/>
    <s v="CDP ANTIGUO 2"/>
    <s v="11/12/2023 10:04:21"/>
    <s v="11/12/2023 23:50:00"/>
    <s v="HDI SEGUROS"/>
    <s v="FACTIBILIDAD ENVIADA"/>
    <d v="1899-12-30T00:00:00"/>
    <d v="1899-12-30T00:00:00"/>
    <d v="1899-12-30T00:00:00"/>
    <s v=""/>
    <s v="Cumplido"/>
    <m/>
    <m/>
    <m/>
    <m/>
    <m/>
    <d v="2023-11-09T00:00:00"/>
    <x v="0"/>
    <x v="0"/>
    <x v="0"/>
    <x v="0"/>
    <x v="0"/>
  </r>
  <r>
    <s v="INC000002489604"/>
    <s v="RED INTERNA"/>
    <x v="1"/>
    <s v="APQ ACCESOS"/>
    <s v="CARLOS F ARAYA RAMIREZ"/>
    <s v="tct_cararr"/>
    <s v="4-Menor/Localizado"/>
    <s v="4-Baja"/>
    <s v="Baja"/>
    <x v="0"/>
    <s v="TELEFONICA CYBERSECURITY TECH CHILE SPA"/>
    <s v="RONDA INSPECTIVA"/>
    <s v="11/12/2023 10:04:56"/>
    <s v="11/12/2023 10:05:36"/>
    <x v="0"/>
    <s v="CDP ANTIGUO 1"/>
    <s v="CDP ANTIGUO 2"/>
    <s v="11/12/2023 11:39:04"/>
    <s v="11/12/2023 23:50:00"/>
    <m/>
    <s v="ronda realizada"/>
    <d v="1899-12-30T00:00:00"/>
    <d v="1899-12-30T00:00:00"/>
    <d v="1899-12-30T00:00:00"/>
    <s v=""/>
    <s v="Cumplido"/>
    <m/>
    <m/>
    <m/>
    <m/>
    <m/>
    <d v="2023-11-09T00:00:00"/>
    <x v="0"/>
    <x v="0"/>
    <x v="0"/>
    <x v="0"/>
    <x v="0"/>
  </r>
  <r>
    <s v="INC000002489612"/>
    <s v="HOUSING"/>
    <x v="15"/>
    <s v="APQ ACCESOS"/>
    <s v="LUIS O MORALES ARENAS"/>
    <s v="tct_luimoa"/>
    <s v="4-Menor/Localizado"/>
    <s v="4-Baja"/>
    <s v="Baja"/>
    <x v="0"/>
    <s v="TELEFONICA EMPRESAS DE CHILE SA"/>
    <s v="SE GENERA TICKET POR RONDA Y REVISION DE SALAS TECNICAS"/>
    <s v="10/12/2023 15:36:32"/>
    <s v="10/12/2023 15:37:54"/>
    <x v="0"/>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x v="0"/>
    <x v="0"/>
    <x v="0"/>
  </r>
  <r>
    <s v="INC000002490009"/>
    <s v="TICKET-INTELIGENTE"/>
    <x v="3"/>
    <s v="GESTION TI"/>
    <s v="GUSTAVO AVILA VERA"/>
    <s v="USR_TSIGHT"/>
    <s v="1-Extenso/Generalizado"/>
    <s v="4-Baja"/>
    <s v="Baja"/>
    <x v="1"/>
    <s v="TELEFONICA EMPRESAS DE CHILE SA"/>
    <s v="telefonica - lnxq003_localhost.vm TICKET AUTOMATICO"/>
    <s v="10/12/2023 23:09:24"/>
    <s v="10/12/2023 23:09:24"/>
    <x v="0"/>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x v="0"/>
    <x v="0"/>
    <x v="0"/>
    <x v="0"/>
    <x v="0"/>
  </r>
  <r>
    <s v="INC000002490026"/>
    <s v="HOUSING"/>
    <x v="19"/>
    <s v="BELIEVE"/>
    <s v="EDUARDO A NUÑEZ LAMOZA"/>
    <s v="frp_josama"/>
    <s v="3-Moderado/Limitado"/>
    <s v="3-Medio"/>
    <s v="Media"/>
    <x v="0"/>
    <s v="CELULOSA ARAUCO Y CONSTITUCION S A"/>
    <s v="GESTION DATACENTER/ ACCESOS/  DC SAN MARTIN/ CELULOSA ARAUCO Y CONSTITUCION"/>
    <s v="10/12/2023 23:48:21"/>
    <s v="11/12/2023 0:02:50"/>
    <x v="0"/>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x v="0"/>
    <x v="0"/>
    <x v="0"/>
    <x v="0"/>
    <x v="0"/>
  </r>
  <r>
    <s v="INC000002490145"/>
    <s v="HOUSING"/>
    <x v="16"/>
    <s v="BELIEVE"/>
    <s v="FERNEY D GARZON PEÑA"/>
    <s v="frp_fbalab"/>
    <s v="3-Moderado/Limitado"/>
    <s v="3-Medio"/>
    <s v="Media"/>
    <x v="0"/>
    <s v="CENTRO DE COMPENSACION AUTOMATIZADO S A"/>
    <s v="GESTION DATACENTER/ ACCESOS / CENTRO DE COMPENSACION AUTOMATIZADO S A"/>
    <s v="11/12/2023 9:10:21"/>
    <s v="11/12/2023 9:11:46"/>
    <x v="0"/>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x v="0"/>
    <x v="0"/>
    <x v="0"/>
    <x v="0"/>
    <x v="0"/>
  </r>
  <r>
    <s v="INC000002490168"/>
    <s v="VPN IP - MPLS"/>
    <x v="3"/>
    <s v="GESTION HD"/>
    <s v="GUSTAVO AVILA VERA"/>
    <s v="frp_jciert"/>
    <s v="4-Menor/Localizado"/>
    <s v="4-Baja"/>
    <s v="Baja"/>
    <x v="0"/>
    <s v="TELEFONICA GLOBAL TECHNOLOGY S.A.AGENCIA EN CHILE"/>
    <s v="REQ / Requerimiento || Acceso SFTP || Cliente: Punta del Cobre"/>
    <s v="11/12/2023 9:32:39"/>
    <s v="11/12/2023 9:38:32"/>
    <x v="0"/>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x v="0"/>
    <x v="0"/>
    <x v="0"/>
    <x v="0"/>
    <x v="0"/>
  </r>
  <r>
    <s v="INC000002490180"/>
    <s v="VPN IP - MPLS"/>
    <x v="2"/>
    <s v="GESTION CALL CENTER"/>
    <s v="LUIS A VILLASMIL CASTILLO"/>
    <s v="frp_driosr"/>
    <s v="4-Menor/Localizado"/>
    <s v="4-Baja"/>
    <s v="Baja"/>
    <x v="0"/>
    <s v="CELMEDIA S A"/>
    <s v="FRONT CTC/ROBUSTO/UNA NUEVA VPN"/>
    <s v="11/12/2023 9:43:10"/>
    <s v="11/12/2023 9:45:48"/>
    <x v="0"/>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x v="1"/>
    <x v="0"/>
    <x v="1"/>
    <x v="0"/>
    <x v="0"/>
  </r>
  <r>
    <s v="INC000002490186"/>
    <s v="VPN IP - MPLS"/>
    <x v="17"/>
    <s v="GESTION HD"/>
    <s v="NICOLAS A SAAVEDRA EGUILUZ"/>
    <s v="frp_jciert"/>
    <s v="4-Menor/Localizado"/>
    <s v="4-Baja"/>
    <s v="Baja"/>
    <x v="0"/>
    <s v="TELEFONICA GLOBAL TECHNOLOGY S.A.AGENCIA EN CHILE"/>
    <s v="REQ / Formulario Solicitud Creación Usuario y Asignación Roles-Perfiles.xlsx"/>
    <s v="11/12/2023 9:43:48"/>
    <s v="11/12/2023 9:46:38"/>
    <x v="0"/>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x v="1"/>
    <x v="0"/>
    <x v="1"/>
    <x v="0"/>
    <x v="0"/>
  </r>
  <r>
    <s v="INC000002490192"/>
    <s v="HOUSING"/>
    <x v="19"/>
    <s v="BELIEVE"/>
    <s v="SEBASTIAN A JARA VIDAL"/>
    <s v="frp_fbalab"/>
    <s v="3-Moderado/Limitado"/>
    <s v="3-Medio"/>
    <s v="Media"/>
    <x v="0"/>
    <s v="TELEFONICA EMPRESAS DE CHILE SA"/>
    <s v="GESTION DATACENTER/ ACCESOS / TELEFONICA EMPRESAS DE CHILE SA"/>
    <s v="11/12/2023 9:48:30"/>
    <s v="11/12/2023 9:49:31"/>
    <x v="0"/>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x v="0"/>
    <x v="0"/>
    <x v="0"/>
    <x v="0"/>
    <x v="0"/>
  </r>
  <r>
    <s v="INC000002490200"/>
    <s v="HOUSING"/>
    <x v="14"/>
    <s v="BELIEVE"/>
    <s v="CRISTOPHER MALDONADO ROMERO"/>
    <s v="frp_fbalab"/>
    <s v="3-Moderado/Limitado"/>
    <s v="3-Medio"/>
    <s v="Media"/>
    <x v="0"/>
    <s v="ICETEL SERVICIOS S.A."/>
    <s v="GESTION DATACENTER/ ACCESOS / ICETEL SERVICIOS S.A."/>
    <s v="11/12/2023 9:58:36"/>
    <s v="11/12/2023 10:00:33"/>
    <x v="0"/>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x v="0"/>
    <x v="0"/>
    <x v="0"/>
    <x v="0"/>
    <x v="0"/>
  </r>
  <r>
    <s v="INC000002490279"/>
    <s v="INFRAESTRUCTURA DC"/>
    <x v="0"/>
    <s v="APQ ACCESOS"/>
    <s v="MARIO A BARRIENTOS RUIZ"/>
    <s v="MBARRIENTOS"/>
    <s v="4-Menor/Localizado"/>
    <s v="4-Baja"/>
    <s v="Baja"/>
    <x v="0"/>
    <s v="TELEFONICA GLOBAL TECHNOLOGY S.A.AGENCIA EN CHILE"/>
    <s v="RONDA DE INSPECCIÓN DE SALAS Y TOMA DE TEMPERATURAS DC APOQUINDO"/>
    <s v="11/12/2023 7:01:12"/>
    <s v="11/12/2023 7:02:36"/>
    <x v="0"/>
    <s v="TI"/>
    <s v="CLIMA"/>
    <s v="11/12/2023 7:28:24"/>
    <s v="11/12/2023 23:50:00"/>
    <s v="RONDA DE INSPECCIÓN DE SALAS Y TOMA DE TEMPERATURAS DC APOQUINDO"/>
    <s v="RONDA REALIZADA"/>
    <d v="1899-12-30T00:00:00"/>
    <d v="1899-12-30T00:00:00"/>
    <d v="1899-12-30T00:00:00"/>
    <s v=""/>
    <s v="Cumplido"/>
    <m/>
    <m/>
    <m/>
    <m/>
    <m/>
    <d v="2023-11-09T00:00:00"/>
    <x v="0"/>
    <x v="0"/>
    <x v="0"/>
    <x v="0"/>
    <x v="0"/>
  </r>
  <r>
    <s v="INC000002490283"/>
    <s v="INFRAESTRUCTURA DC"/>
    <x v="0"/>
    <s v="APQ ACCESOS"/>
    <s v="MARIO A BARRIENTOS RUIZ"/>
    <s v="MBARRIENTOS"/>
    <s v="4-Menor/Localizado"/>
    <s v="4-Baja"/>
    <s v="Baja"/>
    <x v="0"/>
    <s v="TELEFONICA GLOBAL TECHNOLOGY S.A.AGENCIA EN CHILE"/>
    <s v="RONDA DE INSPECCIÓN DE SALAS Y TOMA DE TEMPERATURAS DC APOQUINDO"/>
    <s v="11/12/2023 7:10:14"/>
    <s v="11/12/2023 7:11:43"/>
    <x v="0"/>
    <s v="TI"/>
    <s v="CLIMA"/>
    <s v="11/12/2023 7:29:20"/>
    <s v="11/12/2023 23:50:00"/>
    <s v="RONDA DE INSPECCIÓN DE SALAS Y TOMA DE TEMPERATURAS DC APOQUINDO"/>
    <s v="RONDA REALIZADA"/>
    <d v="1899-12-30T00:00:00"/>
    <d v="1899-12-30T00:00:00"/>
    <d v="1899-12-30T00:00:00"/>
    <s v=""/>
    <s v="Cumplido"/>
    <m/>
    <m/>
    <m/>
    <m/>
    <m/>
    <d v="2023-11-09T00:00:00"/>
    <x v="0"/>
    <x v="0"/>
    <x v="0"/>
    <x v="0"/>
    <x v="0"/>
  </r>
  <r>
    <s v="INC000002490289"/>
    <s v="INFRAESTRUCTURA DC"/>
    <x v="0"/>
    <s v="APQ ACCESOS"/>
    <s v="MARIO A BARRIENTOS RUIZ"/>
    <s v="MBARRIENTOS"/>
    <s v="4-Menor/Localizado"/>
    <s v="4-Baja"/>
    <s v="Baja"/>
    <x v="0"/>
    <s v="TELEFONICA GLOBAL TECHNOLOGY S.A.AGENCIA EN CHILE"/>
    <s v="RONDA DE INSPECCIÓN DE SALAS Y TOMA DE TEMPERATURAS DC APOQUINDO"/>
    <s v="11/12/2023 7:12:08"/>
    <s v="11/12/2023 7:13:22"/>
    <x v="0"/>
    <s v="TI"/>
    <s v="CLIMA"/>
    <s v="11/12/2023 7:30:10"/>
    <s v="11/12/2023 23:50:00"/>
    <s v="RONDA DE INSPECCIÓN DE SALAS Y TOMA DE TEMPERATURAS DC APOQUINDO"/>
    <s v="RONDA REALIZADA"/>
    <d v="1899-12-30T00:00:00"/>
    <d v="1899-12-30T00:00:00"/>
    <d v="1899-12-30T00:00:00"/>
    <s v=""/>
    <s v="Cumplido"/>
    <m/>
    <m/>
    <m/>
    <m/>
    <m/>
    <d v="2023-11-09T00:00:00"/>
    <x v="0"/>
    <x v="0"/>
    <x v="0"/>
    <x v="0"/>
    <x v="0"/>
  </r>
  <r>
    <s v="INC000002490292"/>
    <s v="INFRAESTRUCTURA DC"/>
    <x v="0"/>
    <s v="APQ ACCESOS"/>
    <s v="MARIO A BARRIENTOS RUIZ"/>
    <s v="MBARRIENTOS"/>
    <s v="4-Menor/Localizado"/>
    <s v="4-Baja"/>
    <s v="Baja"/>
    <x v="0"/>
    <s v="TELEFONICA GLOBAL TECHNOLOGY S.A.AGENCIA EN CHILE"/>
    <s v="RONDA DE INSPECCIÓN DE SALAS Y TOMA DE TEMPERATURAS DC APOQUINDO"/>
    <s v="11/12/2023 7:13:45"/>
    <s v="11/12/2023 7:14:54"/>
    <x v="0"/>
    <s v="TI"/>
    <s v="CLIMA"/>
    <s v="11/12/2023 7:27:31"/>
    <s v="11/12/2023 23:50:00"/>
    <s v="RONDA DE INSPECCIÓN DE SALAS Y TOMA DE TEMPERATURAS DC APOQUINDO"/>
    <s v="RONDA REALIZADA"/>
    <d v="1899-12-30T00:00:00"/>
    <d v="1899-12-30T00:00:00"/>
    <d v="1899-12-30T00:00:00"/>
    <s v=""/>
    <s v="Cumplido"/>
    <m/>
    <m/>
    <m/>
    <m/>
    <m/>
    <d v="2023-11-09T00:00:00"/>
    <x v="0"/>
    <x v="0"/>
    <x v="0"/>
    <x v="0"/>
    <x v="0"/>
  </r>
  <r>
    <s v="INC000002490327"/>
    <s v="SAP"/>
    <x v="17"/>
    <s v="CLOUD SAP HANA"/>
    <s v="NICOLAS A SAAVEDRA EGUILUZ"/>
    <s v="tct_nsaave"/>
    <s v="4-Menor/Localizado"/>
    <s v="4-Baja"/>
    <s v="Baja"/>
    <x v="0"/>
    <s v="TELEFONICA EMPRESAS DE CHILE SA"/>
    <s v="Checklist Diario Clientes 11-12-23"/>
    <s v="11/12/2023 8:03:12"/>
    <s v="11/12/2023 8:04:38"/>
    <x v="0"/>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x v="0"/>
    <x v="0"/>
    <x v="0"/>
    <x v="0"/>
    <x v="0"/>
  </r>
  <r>
    <s v="INC000002490339"/>
    <s v="HOUSING"/>
    <x v="14"/>
    <s v="BELIEVE"/>
    <s v="CRISTOPHER MALDONADO ROMERO"/>
    <s v="frp_dvital"/>
    <s v="3-Moderado/Limitado"/>
    <s v="3-Medio"/>
    <s v="Media"/>
    <x v="1"/>
    <s v="ICETEL SERVICIOS S.A."/>
    <s v="GESTION DATACENTER/ ACCESOS / NBX"/>
    <s v="11/12/2023 8:18:54"/>
    <s v="11/12/2023 8:22:51"/>
    <x v="0"/>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x v="0"/>
    <x v="0"/>
    <x v="0"/>
    <x v="0"/>
    <x v="0"/>
  </r>
  <r>
    <s v="INC000002490435"/>
    <s v="HOUSING"/>
    <x v="15"/>
    <s v="APQ ACCESOS"/>
    <s v="LUIS O MORALES ARENAS"/>
    <s v="tct_luimoa"/>
    <s v="4-Menor/Localizado"/>
    <s v="4-Baja"/>
    <s v="Baja"/>
    <x v="0"/>
    <s v="TELEFONICA EMPRESAS DE CHILE SA"/>
    <s v="SE GENERA TICKET POR RONDA Y REVISION DE SALAS TECNICAS"/>
    <s v="11/12/2023 10:28:29"/>
    <s v="11/12/2023 10:30:41"/>
    <x v="0"/>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x v="0"/>
    <x v="0"/>
    <x v="0"/>
    <x v="0"/>
    <x v="0"/>
  </r>
  <r>
    <s v="INC000002490440"/>
    <s v="HOUSING"/>
    <x v="15"/>
    <s v="APQ ACCESOS"/>
    <s v="LUIS O MORALES ARENAS"/>
    <s v="tct_luimoa"/>
    <s v="4-Menor/Localizado"/>
    <s v="4-Baja"/>
    <s v="Baja"/>
    <x v="0"/>
    <s v="TELEFONICA EMPRESAS DE CHILE SA"/>
    <s v="SE GENERA TICKET POR REVISION Y TOMA DE ALARMA DE CLIENTES"/>
    <s v="11/12/2023 10:32:55"/>
    <s v="11/12/2023 10:33:55"/>
    <x v="0"/>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x v="0"/>
    <x v="0"/>
    <x v="0"/>
    <x v="0"/>
    <x v="0"/>
  </r>
  <r>
    <s v="INC000002490442"/>
    <s v="HOSTING VIRTUAL"/>
    <x v="4"/>
    <s v="OPERACION N1"/>
    <s v="PAUL A SEPULVEDA ALVAREZ"/>
    <s v="tct_aaceve"/>
    <s v="4-Menor/Localizado"/>
    <s v="4-Baja"/>
    <s v="Baja"/>
    <x v="0"/>
    <s v="TELEFONICA GLOBAL TECHNOLOGY S.A.AGENCIA EN CHILE"/>
    <s v="RQ / DUOC / Eliminación de DC que no existen"/>
    <s v="11/12/2023 10:42:10"/>
    <s v="11/12/2023 10:44:36"/>
    <x v="0"/>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x v="0"/>
    <x v="0"/>
    <x v="0"/>
    <x v="0"/>
    <x v="0"/>
  </r>
  <r>
    <s v="INC000002490482"/>
    <s v="RED INTERNA"/>
    <x v="0"/>
    <s v="APQ ACCESOS"/>
    <s v="CRISTOPHER MALDONADO ROMERO"/>
    <s v="tct_cmaldo"/>
    <s v="4-Menor/Localizado"/>
    <s v="4-Baja"/>
    <s v="Baja"/>
    <x v="0"/>
    <s v="TELEFONICA EMPRESAS DE CHILE SA"/>
    <s v="RONDA TOMA DE TEMPERATURAS SALAS TIC"/>
    <s v="11/12/2023 12:17:22"/>
    <s v="11/12/2023 12:22:37"/>
    <x v="0"/>
    <s v="CDP ANTIGUO 1"/>
    <s v="CDP ANTIGUO 2"/>
    <s v="11/12/2023 13:10:27"/>
    <s v="11/12/2023 23:50:00"/>
    <m/>
    <s v="RONDA REALIZADA"/>
    <d v="1899-12-30T00:00:00"/>
    <d v="1899-12-30T00:00:00"/>
    <d v="1899-12-30T00:00:00"/>
    <s v=""/>
    <s v="Cumplido"/>
    <m/>
    <m/>
    <m/>
    <m/>
    <m/>
    <d v="2023-11-09T00:00:00"/>
    <x v="0"/>
    <x v="0"/>
    <x v="0"/>
    <x v="0"/>
    <x v="0"/>
  </r>
  <r>
    <s v="INC000002490580"/>
    <s v="HOSTING VIRTUAL"/>
    <x v="4"/>
    <s v="DUOC TICKET AUTOMATICO"/>
    <s v="PAUL A SEPULVEDA ALVAREZ"/>
    <s v="frp_lmosqu"/>
    <s v="3-Moderado/Limitado"/>
    <s v="4-Baja"/>
    <s v="Baja"/>
    <x v="0"/>
    <s v="FUNDACION INSTITUTO PROFESIONAL DUOC UC"/>
    <s v="DESCARGA DE BHE DESDE CASILLA PKRAMM A SAPVIM. /INC000002470156 / DUOC / REQ"/>
    <s v="11/12/2023 10:32:13"/>
    <s v="11/12/2023 10:35:07"/>
    <x v="0"/>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x v="0"/>
    <x v="0"/>
    <x v="0"/>
    <x v="0"/>
    <x v="0"/>
  </r>
  <r>
    <s v="INC000002490587"/>
    <s v="VPN IP - MPLS"/>
    <x v="4"/>
    <s v="BELIEVE"/>
    <s v="GIOVANNI D ROCCO VALENZUELA"/>
    <s v="frp_dvital"/>
    <s v="4-Menor/Localizado"/>
    <s v="4-Baja"/>
    <s v="Baja"/>
    <x v="0"/>
    <s v="TELEFONICA CYBERSECURITY TECH CHILE SPA"/>
    <s v="REQ / SOC / actualizar el espacio en disco libre del repositorio soc"/>
    <s v="11/12/2023 10:40:18"/>
    <s v="11/12/2023 10:42:11"/>
    <x v="0"/>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x v="1"/>
    <x v="0"/>
    <x v="1"/>
    <x v="0"/>
    <x v="0"/>
  </r>
  <r>
    <s v="INC000002490648"/>
    <s v="VPN IP - MPLS"/>
    <x v="13"/>
    <s v="GESTION HD"/>
    <s v="DEIBY Y SANTOYO MONTEROLA"/>
    <s v="frp_jciert"/>
    <s v="4-Menor/Localizado"/>
    <s v="4-Baja"/>
    <s v="Baja"/>
    <x v="0"/>
    <s v="TELEFONICA GLOBAL TECHNOLOGY S.A.AGENCIA EN CHILE"/>
    <s v="REQ / Licenciamiento REDHAT"/>
    <s v="11/12/2023 10:30:38"/>
    <s v="11/12/2023 10:32:49"/>
    <x v="0"/>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x v="1"/>
    <x v="1"/>
    <x v="0"/>
    <x v="0"/>
    <x v="0"/>
  </r>
  <r>
    <s v="INC000002490660"/>
    <s v="HOUSING"/>
    <x v="19"/>
    <s v="BELIEVE"/>
    <s v="SEBASTIAN A JARA VIDAL"/>
    <s v="frp_fbalab"/>
    <s v="3-Moderado/Limitado"/>
    <s v="3-Medio"/>
    <s v="Media"/>
    <x v="0"/>
    <s v="IDOM INGENIERIA Y CONSULTORIA S.A. AGENCIA EN CHILE"/>
    <s v="GESTION DATACENTER/ ACCESOS / IDOM INGENIERIA Y CONSULTORIA S.A. AGENCIA EN CHILE"/>
    <s v="11/12/2023 10:35:28"/>
    <s v="11/12/2023 10:36:31"/>
    <x v="0"/>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x v="0"/>
    <x v="0"/>
    <x v="0"/>
    <x v="0"/>
    <x v="0"/>
  </r>
  <r>
    <s v="INC000002490741"/>
    <s v="VPN IP - MPLS"/>
    <x v="24"/>
    <s v="ADMINISTRADORES RESIDENTES"/>
    <s v="JOAQUIN AGUIRRE PERALTA"/>
    <s v="frp_rreyes"/>
    <s v="3-Moderado/Limitado"/>
    <s v="3-Medio"/>
    <s v="Media"/>
    <x v="0"/>
    <s v="MASISA S.A. 1"/>
    <s v="GAMA /Pruebas HA para enlace Entel Data Center Tivit"/>
    <s v="11/12/2023 11:36:06"/>
    <s v="11/12/2023 11:39:22"/>
    <x v="0"/>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x v="0"/>
    <x v="0"/>
    <x v="0"/>
    <x v="0"/>
    <x v="0"/>
  </r>
  <r>
    <s v="INC000002490762"/>
    <s v="HOSTING VIRTUAL"/>
    <x v="4"/>
    <s v="GESTION PLATAFORMA CLIENTES"/>
    <s v="JUAN CARLOS UZCATEGUI FUGUETT"/>
    <s v="vos_eperez"/>
    <s v="2-Significativo/Amplio"/>
    <s v="2-Alta"/>
    <s v="Alta"/>
    <x v="1"/>
    <s v="TELEFONICA EMPRESAS DE CHILE SA"/>
    <s v="Revisión estado servidor SW-CORE01"/>
    <s v="11/12/2023 12:02:52"/>
    <s v="11/12/2023 12:07:53"/>
    <x v="0"/>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x v="1"/>
    <x v="1"/>
    <x v="0"/>
    <x v="0"/>
    <x v="0"/>
  </r>
  <r>
    <s v="INC000002490867"/>
    <s v="TICKET-INTELIGENTE"/>
    <x v="4"/>
    <s v="GESTION TI"/>
    <s v="JUAN CARLOS UZCATEGUI FUGUETT"/>
    <s v="USR_TSIGHT"/>
    <s v="1-Extenso/Generalizado"/>
    <s v="4-Baja"/>
    <s v="Baja"/>
    <x v="1"/>
    <s v="RABIE HNOSLTDA"/>
    <s v="rabie001 - lonquimay TICKET AUTOMATICO"/>
    <s v="11/12/2023 11:53:01"/>
    <s v="11/12/2023 11:53:01"/>
    <x v="0"/>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x v="1"/>
    <x v="1"/>
    <x v="0"/>
    <x v="0"/>
    <x v="0"/>
  </r>
  <r>
    <s v="INC000002490883"/>
    <s v="TICKET-INTELIGENTE"/>
    <x v="4"/>
    <s v="GESTION TI"/>
    <s v="ALEJANDRO ACEVEDO VALENZUELA"/>
    <s v="USR_TSIGHT"/>
    <s v="1-Extenso/Generalizado"/>
    <s v="4-Baja"/>
    <s v="Baja"/>
    <x v="1"/>
    <s v="FUNDACION INSTITUTO PROFESIONAL DUOC UC"/>
    <s v="fiprdu01 - pro_exch_wsnt TICKET AUTOMATICO"/>
    <s v="11/12/2023 12:10:08"/>
    <s v="11/12/2023 12:10:08"/>
    <x v="0"/>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x v="0"/>
    <x v="0"/>
    <x v="0"/>
    <x v="0"/>
    <x v="0"/>
  </r>
  <r>
    <s v="INC000002490916"/>
    <s v="HOUSING"/>
    <x v="16"/>
    <s v="BELIEVE"/>
    <s v="JORGE S LORCA LEIVA"/>
    <s v="frp_fbalab"/>
    <s v="3-Moderado/Limitado"/>
    <s v="3-Medio"/>
    <s v="Media"/>
    <x v="0"/>
    <s v="HUAWEI CHILE S A"/>
    <s v="GESTION DATACENTER/ ACCESOS / HUAWEI CHILE S A"/>
    <s v="11/12/2023 11:31:15"/>
    <s v="11/12/2023 11:32:25"/>
    <x v="0"/>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x v="0"/>
    <x v="0"/>
    <x v="0"/>
    <x v="0"/>
    <x v="0"/>
  </r>
  <r>
    <s v="INC000002490918"/>
    <s v="VPN IP - MPLS"/>
    <x v="9"/>
    <s v="GESTION HD"/>
    <s v="SEBASTIAN VILLENA"/>
    <s v="frp_fpetro"/>
    <s v="3-Moderado/Limitado"/>
    <s v="3-Medio"/>
    <s v="Media"/>
    <x v="0"/>
    <s v="CONYTEC PROYECTOS DE I"/>
    <s v="REQ/Baja de servidor MC_PORTALCLI"/>
    <s v="11/12/2023 11:36:20"/>
    <s v="11/12/2023 11:38:41"/>
    <x v="0"/>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x v="1"/>
    <x v="1"/>
    <x v="0"/>
    <x v="0"/>
    <x v="0"/>
  </r>
  <r>
    <s v="INC000002490920"/>
    <s v="HOUSING"/>
    <x v="14"/>
    <s v="BELIEVE"/>
    <s v="CRISTOPHER MALDONADO ROMERO"/>
    <s v="frp_fbalab"/>
    <s v="3-Moderado/Limitado"/>
    <s v="3-Medio"/>
    <s v="Media"/>
    <x v="0"/>
    <s v="NCG SERVICIOS S.A."/>
    <s v="GESTION DATACENTER/ ACCESOS / NCG SERVICIOS S.A."/>
    <s v="11/12/2023 11:36:08"/>
    <s v="11/12/2023 11:38:24"/>
    <x v="0"/>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x v="0"/>
    <x v="0"/>
    <x v="0"/>
    <x v="0"/>
    <x v="0"/>
  </r>
  <r>
    <s v="INC000002490930"/>
    <s v="HOUSING"/>
    <x v="16"/>
    <s v="BELIEVE"/>
    <s v="FERNEY D GARZON PEÑA"/>
    <s v="frp_fbalab"/>
    <s v="3-Moderado/Limitado"/>
    <s v="3-Medio"/>
    <s v="Media"/>
    <x v="0"/>
    <s v="CENTRO DE COMPENSACION AUTOMATIZADO S A"/>
    <s v="GESTION DATACENTER/ ACCESOS / CENTRO DE COMPENSACION AUTOMATIZADO S A"/>
    <s v="11/12/2023 11:45:24"/>
    <s v="11/12/2023 11:46:31"/>
    <x v="0"/>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x v="0"/>
    <x v="0"/>
    <x v="0"/>
    <x v="0"/>
    <x v="0"/>
  </r>
  <r>
    <s v="INC000002490965"/>
    <s v="HOUSING"/>
    <x v="14"/>
    <s v="BELIEVE"/>
    <s v="CRISTOPHER MALDONADO ROMERO"/>
    <s v="frp_fbalab"/>
    <s v="3-Moderado/Limitado"/>
    <s v="3-Medio"/>
    <s v="Media"/>
    <x v="0"/>
    <s v="BANCO SANTANDER CHILE"/>
    <s v="GESTION DATACENTER/ ACCESOS / BANCO SANTANDER CHILE"/>
    <s v="11/12/2023 12:17:41"/>
    <s v="11/12/2023 12:18:43"/>
    <x v="0"/>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x v="0"/>
    <x v="0"/>
    <x v="0"/>
    <x v="0"/>
    <x v="0"/>
  </r>
  <r>
    <s v="INC000002490983"/>
    <s v="VPN IP - MPLS"/>
    <x v="9"/>
    <s v="GESTION HD"/>
    <s v="RODRIGO VÁSQUEZ MUÑOZ"/>
    <s v="frp_fpetro"/>
    <s v="3-Moderado/Limitado"/>
    <s v="3-Medio"/>
    <s v="Media"/>
    <x v="0"/>
    <s v="SOC PUNTA DEL COBRE S A"/>
    <s v="REQ/Plan de Respaldo PUC-SAP-11-11"/>
    <s v="11/12/2023 12:41:19"/>
    <s v="11/12/2023 12:49:41"/>
    <x v="0"/>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x v="1"/>
    <x v="1"/>
    <x v="0"/>
    <x v="0"/>
    <x v="0"/>
  </r>
  <r>
    <s v="INC000002490984"/>
    <s v="VPN IP - MPLS"/>
    <x v="2"/>
    <s v="GESTION HD"/>
    <s v="JOSE E ÑANCULEF CONTRERAS"/>
    <s v="frp_jciert"/>
    <s v="4-Menor/Localizado"/>
    <s v="4-Baja"/>
    <s v="Baja"/>
    <x v="0"/>
    <s v="TELEFONICA GLOBAL TECHNOLOGY S.A.AGENCIA EN CHILE"/>
    <s v="REQ / Pvlan a servicio wazu 172.29.100.83"/>
    <s v="11/12/2023 12:42:19"/>
    <s v="11/12/2023 12:46:22"/>
    <x v="0"/>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x v="1"/>
    <x v="1"/>
    <x v="0"/>
    <x v="0"/>
    <x v="0"/>
  </r>
  <r>
    <s v="INC000002491030"/>
    <s v="TICKET-INTELIGENTE"/>
    <x v="3"/>
    <s v="DUOC TICKET AUTOMATICO"/>
    <s v="VICTOR SEPULVEDA GAMARRA"/>
    <s v="USR_TSIGHT"/>
    <s v="1-Extenso/Generalizado"/>
    <s v="4-Baja"/>
    <s v="Baja"/>
    <x v="1"/>
    <s v="FUNDACION INSTITUTO PROFESIONAL DUOC UC"/>
    <s v="fiprdu01 - proveedores TICKET AUTOMATICO"/>
    <s v="11/12/2023 13:00:05"/>
    <s v="11/12/2023 13:00:05"/>
    <x v="0"/>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x v="0"/>
    <x v="0"/>
    <x v="0"/>
    <x v="0"/>
    <x v="0"/>
  </r>
  <r>
    <s v="INC000002491031"/>
    <s v="TICKET-INTELIGENTE"/>
    <x v="3"/>
    <s v="DUOC TICKET AUTOMATICO"/>
    <s v="VICTOR SEPULVEDA GAMARRA"/>
    <s v="USR_TSIGHT"/>
    <s v="1-Extenso/Generalizado"/>
    <s v="4-Baja"/>
    <s v="Baja"/>
    <x v="1"/>
    <s v="FUNDACION INSTITUTO PROFESIONAL DUOC UC"/>
    <s v="fiprdu01 - liceo_andes TICKET AUTOMATICO"/>
    <s v="11/12/2023 13:00:11"/>
    <s v="11/12/2023 13:00:11"/>
    <x v="0"/>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x v="0"/>
    <x v="0"/>
    <x v="0"/>
    <x v="0"/>
    <x v="0"/>
  </r>
  <r>
    <s v="INC000002491032"/>
    <s v="TICKET-INTELIGENTE"/>
    <x v="3"/>
    <s v="DUOC TICKET AUTOMATICO"/>
    <s v="VICTOR SEPULVEDA GAMARRA"/>
    <s v="USR_TSIGHT"/>
    <s v="1-Extenso/Generalizado"/>
    <s v="4-Baja"/>
    <s v="Baja"/>
    <x v="1"/>
    <s v="FUNDACION INSTITUTO PROFESIONAL DUOC UC"/>
    <s v="fiprdu01 - portal_practica TICKET AUTOMATICO"/>
    <s v="11/12/2023 13:00:19"/>
    <s v="11/12/2023 13:00:19"/>
    <x v="0"/>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x v="0"/>
    <x v="0"/>
    <x v="0"/>
    <x v="0"/>
    <x v="0"/>
  </r>
  <r>
    <s v="INC000002491033"/>
    <s v="TICKET-INTELIGENTE"/>
    <x v="3"/>
    <s v="DUOC TICKET AUTOMATICO"/>
    <s v="VICTOR SEPULVEDA GAMARRA"/>
    <s v="USR_TSIGHT"/>
    <s v="1-Extenso/Generalizado"/>
    <s v="4-Baja"/>
    <s v="Baja"/>
    <x v="1"/>
    <s v="FUNDACION INSTITUTO PROFESIONAL DUOC UC"/>
    <s v="fiprdu01 - cape TICKET AUTOMATICO"/>
    <s v="11/12/2023 13:00:26"/>
    <s v="11/12/2023 13:00:26"/>
    <x v="0"/>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x v="0"/>
    <x v="0"/>
    <x v="0"/>
    <x v="0"/>
    <x v="0"/>
  </r>
  <r>
    <s v="INC000002491034"/>
    <s v="TICKET-INTELIGENTE"/>
    <x v="3"/>
    <s v="DUOC TICKET AUTOMATICO"/>
    <s v="VICTOR SEPULVEDA GAMARRA"/>
    <s v="USR_TSIGHT"/>
    <s v="1-Extenso/Generalizado"/>
    <s v="4-Baja"/>
    <s v="Baja"/>
    <x v="1"/>
    <s v="FUNDACION INSTITUTO PROFESIONAL DUOC UC"/>
    <s v="fiprdu01 - avance curricular TICKET AUTOMATICO"/>
    <s v="11/12/2023 13:00:32"/>
    <s v="11/12/2023 13:00:32"/>
    <x v="0"/>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x v="0"/>
    <x v="0"/>
    <x v="0"/>
    <x v="0"/>
    <x v="0"/>
  </r>
  <r>
    <s v="INC000002491043"/>
    <s v="TICKET-INTELIGENTE"/>
    <x v="3"/>
    <s v="DUOC TICKET AUTOMATICO"/>
    <s v="VICTOR SEPULVEDA GAMARRA"/>
    <s v="USR_TSIGHT"/>
    <s v="1-Extenso/Generalizado"/>
    <s v="4-Baja"/>
    <s v="Baja"/>
    <x v="1"/>
    <s v="FUNDACION INSTITUTO PROFESIONAL DUOC UC"/>
    <s v="fiprdu01 - turismo TICKET AUTOMATICO"/>
    <s v="11/12/2023 13:04:28"/>
    <s v="11/12/2023 13:04:28"/>
    <x v="0"/>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x v="0"/>
    <x v="0"/>
    <x v="0"/>
    <x v="0"/>
    <x v="0"/>
  </r>
  <r>
    <s v="INC000002491053"/>
    <s v="TICKET-INTELIGENTE"/>
    <x v="3"/>
    <s v="DUOC TICKET AUTOMATICO"/>
    <s v="VICTOR SEPULVEDA GAMARRA"/>
    <s v="USR_TSIGHT"/>
    <s v="1-Extenso/Generalizado"/>
    <s v="4-Baja"/>
    <s v="Baja"/>
    <x v="1"/>
    <s v="FUNDACION INSTITUTO PROFESIONAL DUOC UC"/>
    <s v="fiprdu01 - educacion continua TICKET AUTOMATICO"/>
    <s v="11/12/2023 13:09:15"/>
    <s v="11/12/2023 13:09:15"/>
    <x v="0"/>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x v="0"/>
    <x v="0"/>
    <x v="0"/>
    <x v="0"/>
    <x v="0"/>
  </r>
  <r>
    <s v="INC000002491054"/>
    <s v="TICKET-INTELIGENTE"/>
    <x v="3"/>
    <s v="DUOC TICKET AUTOMATICO"/>
    <s v="VICTOR SEPULVEDA GAMARRA"/>
    <s v="USR_TSIGHT"/>
    <s v="1-Extenso/Generalizado"/>
    <s v="4-Baja"/>
    <s v="Baja"/>
    <x v="1"/>
    <s v="FUNDACION INSTITUTO PROFESIONAL DUOC UC"/>
    <s v="fiprdu01 - portal biblioteca TICKET AUTOMATICO"/>
    <s v="11/12/2023 13:09:22"/>
    <s v="11/12/2023 13:09:22"/>
    <x v="0"/>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x v="0"/>
    <x v="0"/>
    <x v="0"/>
    <x v="0"/>
    <x v="0"/>
  </r>
  <r>
    <s v="INC000002491085"/>
    <s v="VPN IP - MPLS"/>
    <x v="9"/>
    <s v="GESTION HD"/>
    <s v="RODRIGO VÁSQUEZ MUÑOZ"/>
    <s v="frp_lmosqu"/>
    <s v="4-Menor/Localizado"/>
    <s v="4-Baja"/>
    <s v="Baja"/>
    <x v="0"/>
    <s v="SONACOL SA"/>
    <s v="REQ /  [SONACOL] Validar respaldo SONACOL-STF01 y SONACOL-STF02 / Help Desk"/>
    <s v="11/12/2023 13:28:28"/>
    <s v="11/12/2023 13:30:31"/>
    <x v="0"/>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x v="1"/>
    <x v="1"/>
    <x v="0"/>
    <x v="0"/>
    <x v="0"/>
  </r>
  <r>
    <s v="INC000002491189"/>
    <s v="HOSTING VIRTUAL"/>
    <x v="7"/>
    <s v="OPERACION N1"/>
    <s v="ALVARO ORTIZ"/>
    <s v="tct_alorti"/>
    <s v="2-Significativo/Amplio"/>
    <s v="3-Medio"/>
    <s v="Media"/>
    <x v="0"/>
    <s v="FUNDACION INSTITUTO PROFESIONAL DUOC UC"/>
    <s v="enviar informacion de tamaño de base de datos"/>
    <s v="11/12/2023 17:00:08"/>
    <s v="11/12/2023 17:00:12"/>
    <x v="0"/>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x v="0"/>
    <x v="0"/>
    <x v="0"/>
    <x v="0"/>
    <x v="0"/>
  </r>
  <r>
    <s v="INC000002491214"/>
    <s v="VPN IP - MPLS"/>
    <x v="3"/>
    <s v="GESTION HD"/>
    <s v="GUSTAVO AVILA VERA"/>
    <s v="frp_fpetro"/>
    <s v="3-Moderado/Limitado"/>
    <s v="3-Medio"/>
    <s v="Media"/>
    <x v="0"/>
    <s v="AGRICOLA ARIZTIA LIMITADA"/>
    <s v="REQ/REGISTRO DNS ZONA ARIZTIAATUNEGOCIO.CL"/>
    <s v="11/12/2023 13:17:07"/>
    <s v="11/12/2023 13:20:57"/>
    <x v="0"/>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x v="0"/>
    <x v="0"/>
    <x v="0"/>
    <x v="0"/>
    <x v="0"/>
  </r>
  <r>
    <s v="INC000002491258"/>
    <s v="VPN IP - MPLS"/>
    <x v="9"/>
    <s v="GESTION HD"/>
    <s v="RODRIGO VÁSQUEZ MUÑOZ"/>
    <s v="frp_fpetro"/>
    <s v="3-Moderado/Limitado"/>
    <s v="3-Medio"/>
    <s v="Media"/>
    <x v="0"/>
    <s v="SOC PUNTA DEL COBRE S A"/>
    <s v="REQ/Plan de Respaldo PUC-SAP-11-11"/>
    <s v="11/12/2023 15:09:20"/>
    <s v="11/12/2023 15:22:14"/>
    <x v="0"/>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x v="0"/>
    <x v="0"/>
    <x v="0"/>
    <x v="0"/>
    <x v="0"/>
  </r>
  <r>
    <s v="INC000002491263"/>
    <s v="VPN IP - MPLS"/>
    <x v="9"/>
    <s v="GESTION HD"/>
    <s v="RODRIGO VÁSQUEZ MUÑOZ"/>
    <s v="frp_fpetro"/>
    <s v="3-Moderado/Limitado"/>
    <s v="3-Medio"/>
    <s v="Media"/>
    <x v="0"/>
    <s v="SOC PUNTA DEL COBRE S A"/>
    <s v="REQ/Informe Estado de Respaldo Servidores"/>
    <s v="11/12/2023 15:23:18"/>
    <s v="11/12/2023 15:26:05"/>
    <x v="0"/>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x v="0"/>
    <x v="0"/>
    <x v="0"/>
    <x v="0"/>
    <x v="0"/>
  </r>
  <r>
    <s v="INC000002491282"/>
    <s v="HOUSING"/>
    <x v="15"/>
    <s v="APQ ACCESOS"/>
    <s v="ESTEBAN O BUSTOS CORNEJO"/>
    <s v="tct_ebusto"/>
    <s v="2-Significativo/Amplio"/>
    <s v="2-Alta"/>
    <s v="Alta"/>
    <x v="0"/>
    <s v="TELEFONICA EMPRESAS DE CHILE SA"/>
    <s v="SUPERVISION INCIDENTE HUAWEI"/>
    <s v="11/12/2023 16:01:43"/>
    <s v="11/12/2023 16:03:04"/>
    <x v="0"/>
    <s v="CDP ANTIGUO 1"/>
    <s v="CDP ANTIGUO 2"/>
    <s v="11/12/2023 16:04:41"/>
    <s v="11/12/2023 23:50:00"/>
    <s v="SUPERVISION INCIDENTE HUAWEI"/>
    <s v="INCIDENCIA RESTABLECIDA"/>
    <d v="1899-12-30T00:01:37"/>
    <d v="1899-12-30T00:02:58"/>
    <d v="1899-12-30T00:01:21"/>
    <s v=""/>
    <s v="Cumplido"/>
    <m/>
    <m/>
    <m/>
    <m/>
    <m/>
    <d v="2023-11-09T00:00:00"/>
    <x v="0"/>
    <x v="0"/>
    <x v="0"/>
    <x v="0"/>
    <x v="0"/>
  </r>
  <r>
    <s v="INC000002491286"/>
    <s v="HOUSING"/>
    <x v="15"/>
    <s v="APQ ACCESOS"/>
    <s v="ESTEBAN O BUSTOS CORNEJO"/>
    <s v="tct_ebusto"/>
    <s v="2-Significativo/Amplio"/>
    <s v="2-Alta"/>
    <s v="Alta"/>
    <x v="0"/>
    <s v="TELEFONICA EMPRESAS DE CHILE SA"/>
    <s v="SUPERVISION INCIDENTE Huawei"/>
    <s v="11/12/2023 16:06:42"/>
    <s v="11/12/2023 16:10:35"/>
    <x v="0"/>
    <s v="CDP ANTIGUO 1"/>
    <s v="CDP ANTIGUO 2"/>
    <s v="11/12/2023 16:12:03"/>
    <s v="11/12/2023 23:50:00"/>
    <s v="SUPERVISION INCIDENTE Huawei"/>
    <s v="INCIDENCIA RESTABLECIDA"/>
    <d v="1899-12-30T00:01:28"/>
    <d v="1899-12-30T00:05:21"/>
    <d v="1899-12-30T00:03:53"/>
    <s v=""/>
    <s v="Cumplido"/>
    <m/>
    <m/>
    <m/>
    <m/>
    <m/>
    <d v="2023-11-09T00:00:00"/>
    <x v="0"/>
    <x v="0"/>
    <x v="0"/>
    <x v="0"/>
    <x v="0"/>
  </r>
  <r>
    <s v="INC000002491303"/>
    <s v="HOUSING"/>
    <x v="7"/>
    <s v="DUOC TICKET PENDIENTES"/>
    <s v="ALVARO ORTIZ"/>
    <s v="frp_ercoro"/>
    <s v="3-Moderado/Limitado"/>
    <s v="2-Alta"/>
    <s v="Alta"/>
    <x v="0"/>
    <s v="FUNDACION INSTITUTO PROFESIONAL DUOC UC"/>
    <s v="RQ | DUOC | DUOC - Modernización Landscape e integración"/>
    <s v="11/12/2023 16:48:38"/>
    <s v="11/12/2023 16:53:03"/>
    <x v="0"/>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x v="0"/>
    <x v="0"/>
    <x v="0"/>
    <x v="0"/>
    <x v="0"/>
  </r>
  <r>
    <s v="INC000002491371"/>
    <s v="VPN IP - MPLS"/>
    <x v="6"/>
    <s v="GESTION HD"/>
    <s v="PATRICIO A CASTILLO GONZALEZ"/>
    <s v="frp_kaldor"/>
    <s v="3-Moderado/Limitado"/>
    <s v="3-Medio"/>
    <s v="Media"/>
    <x v="0"/>
    <s v="COMPASS CATERING S.A."/>
    <s v="HD / Validación Router DC San Martin 50"/>
    <s v="11/12/2023 15:34:50"/>
    <s v="11/12/2023 15:40:07"/>
    <x v="0"/>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x v="1"/>
    <x v="0"/>
    <x v="1"/>
    <x v="0"/>
    <x v="0"/>
  </r>
  <r>
    <s v="INC000002491381"/>
    <s v="VPN IP - MPLS"/>
    <x v="9"/>
    <s v="BELIEVE"/>
    <s v="RODRIGO VÁSQUEZ MUÑOZ"/>
    <s v="frp_disilv"/>
    <s v="3-Moderado/Limitado"/>
    <s v="3-Medio"/>
    <s v="Media"/>
    <x v="0"/>
    <s v="INSTITUTO PROFESIONAL DE CHILE SA"/>
    <s v="REQ/Restauración Base de datos - IPCHILE"/>
    <s v="11/12/2023 15:45:43"/>
    <s v="11/12/2023 15:48:53"/>
    <x v="0"/>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x v="0"/>
    <x v="0"/>
    <x v="0"/>
    <x v="0"/>
    <x v="0"/>
  </r>
  <r>
    <s v="INC000002491389"/>
    <s v="VPN IP - MPLS"/>
    <x v="2"/>
    <s v="BELIEVE"/>
    <s v="LUIS RODRIGO ACEVEDO COLLIPAL"/>
    <s v="frp_kaldor"/>
    <s v="3-Moderado/Limitado"/>
    <s v="3-Medio"/>
    <s v="Media"/>
    <x v="0"/>
    <s v="HORTIFRUT S.A"/>
    <s v="HD / Creación de cuenta VPN"/>
    <s v="11/12/2023 16:25:12"/>
    <s v="11/12/2023 16:31:03"/>
    <x v="0"/>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x v="1"/>
    <x v="1"/>
    <x v="0"/>
    <x v="0"/>
    <x v="0"/>
  </r>
  <r>
    <s v="INC000002491397"/>
    <s v="VPN IP - MPLS"/>
    <x v="7"/>
    <s v="GESTION HD"/>
    <s v="CRISTOBAL I REYES DELGADO"/>
    <s v="frp_kaldor"/>
    <s v="3-Moderado/Limitado"/>
    <s v="3-Medio"/>
    <s v="Media"/>
    <x v="0"/>
    <s v="TELEFONICA GLOBAL TECHNOLOGY S.A.AGENCIA EN CHILE"/>
    <s v="HD / Permitir conexión en Base de Datos"/>
    <s v="11/12/2023 16:41:53"/>
    <s v="11/12/2023 16:47:05"/>
    <x v="0"/>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x v="0"/>
    <x v="0"/>
    <x v="0"/>
    <x v="0"/>
    <x v="0"/>
  </r>
  <r>
    <s v="INC000002491404"/>
    <s v="VPN IP - MPLS"/>
    <x v="17"/>
    <s v="GESTION HD"/>
    <s v="NICOLAS A SAAVEDRA EGUILUZ"/>
    <s v="frp_kaldor"/>
    <s v="3-Moderado/Limitado"/>
    <s v="3-Medio"/>
    <s v="Media"/>
    <x v="0"/>
    <s v="NUTRISCO CHILE SA"/>
    <s v="HD / RV: Roles y Perfiles SAP Luis Reyes"/>
    <s v="11/12/2023 16:56:09"/>
    <s v="11/12/2023 17:00:54"/>
    <x v="0"/>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x v="0"/>
    <x v="0"/>
    <x v="0"/>
    <x v="0"/>
    <x v="0"/>
  </r>
  <r>
    <s v="INC000002491470"/>
    <s v="INFRAESTRUCTURA DC"/>
    <x v="1"/>
    <s v="APQ ACCESOS"/>
    <s v="CARLOS F ARAYA RAMIREZ"/>
    <s v="tct_cararr"/>
    <s v="4-Menor/Localizado"/>
    <s v="4-Baja"/>
    <s v="Baja"/>
    <x v="0"/>
    <s v="TELEFONICA CYBERSECURITY TECH CHILE SPA"/>
    <s v="FACTIBILIDAD 79522"/>
    <s v="11/12/2023 14:05:41"/>
    <s v="11/12/2023 14:07:50"/>
    <x v="0"/>
    <s v="CDP ANTIGUO 1"/>
    <s v="CDP ANTIGUO 2"/>
    <s v="11/12/2023 14:17:45"/>
    <s v="11/12/2023 23:50:00"/>
    <s v="BCO SANTANDER"/>
    <s v="FACTIBILIDAD ENVIADA"/>
    <d v="1899-12-30T00:00:00"/>
    <d v="1899-12-30T00:00:00"/>
    <d v="1899-12-30T00:00:00"/>
    <s v=""/>
    <s v="Cumplido"/>
    <m/>
    <m/>
    <m/>
    <m/>
    <m/>
    <d v="2023-11-10T00:00:00"/>
    <x v="0"/>
    <x v="0"/>
    <x v="0"/>
    <x v="0"/>
    <x v="0"/>
  </r>
  <r>
    <s v="INC000002491510"/>
    <s v="VPN IP - MPLS"/>
    <x v="13"/>
    <s v="ADMINISTRADORES RESIDENTES"/>
    <s v="DEIBY Y SANTOYO MONTEROLA"/>
    <s v="asc_vmonti"/>
    <s v="3-Moderado/Limitado"/>
    <s v="1-Crítica"/>
    <s v="Alta"/>
    <x v="0"/>
    <s v="EMPRESAS IANSA S A"/>
    <s v="CGO / IANSA/ / RECUPERAR ACCESOS A MÁQUINA VIRTUAL CLIENTE IANSA"/>
    <s v="11/12/2023 14:29:41"/>
    <s v="11/12/2023 14:35:34"/>
    <x v="0"/>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x v="1"/>
    <x v="0"/>
    <x v="0"/>
    <x v="1"/>
    <x v="0"/>
  </r>
  <r>
    <s v="INC000002491554"/>
    <s v="HOUSING"/>
    <x v="19"/>
    <s v="BELIEVE"/>
    <s v="SEBASTIAN A JARA VIDAL"/>
    <s v="frp_jolsso"/>
    <s v="3-Moderado/Limitado"/>
    <s v="3-Medio"/>
    <s v="Media"/>
    <x v="0"/>
    <s v="IDOM INGENIERIA Y CONSULTORIA S.A. AGENCIA EN CHILE"/>
    <s v="GESTION DATACENTER/ ACCESOS /IDOM INGENIERIA Y CONSULTORIA S.A. AGENCIA EN CHILE"/>
    <s v="11/12/2023 14:59:50"/>
    <s v="11/12/2023 15:03:20"/>
    <x v="0"/>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x v="0"/>
    <x v="0"/>
    <x v="0"/>
    <x v="0"/>
    <x v="0"/>
  </r>
  <r>
    <s v="INC000002491569"/>
    <s v="HOUSING"/>
    <x v="1"/>
    <s v="APQ ACCESOS"/>
    <s v="CARLOS F ARAYA RAMIREZ"/>
    <s v="tct_cararr"/>
    <s v="4-Menor/Localizado"/>
    <s v="4-Baja"/>
    <s v="Baja"/>
    <x v="0"/>
    <s v="TELEFONICA CYBERSECURITY TECH CHILE SPA"/>
    <s v="FACTIBILIDAD 79419"/>
    <s v="11/12/2023 15:13:10"/>
    <s v="11/12/2023 15:16:32"/>
    <x v="0"/>
    <s v="CDP ANTIGUO 1"/>
    <s v="CDP ANTIGUO 2"/>
    <s v="11/12/2023 15:32:20"/>
    <s v="11/12/2023 23:50:00"/>
    <s v="BCO SANTANDER"/>
    <s v="FACTIBILIDAD ENVIADA"/>
    <d v="1899-12-30T00:00:00"/>
    <d v="1899-12-30T00:00:00"/>
    <d v="1899-12-30T00:00:00"/>
    <s v=""/>
    <s v="Cumplido"/>
    <m/>
    <m/>
    <m/>
    <m/>
    <m/>
    <d v="2023-11-10T00:00:00"/>
    <x v="0"/>
    <x v="0"/>
    <x v="0"/>
    <x v="0"/>
    <x v="0"/>
  </r>
  <r>
    <s v="INC000002491579"/>
    <s v="HOUSING"/>
    <x v="14"/>
    <s v="BELIEVE"/>
    <s v="CRISTOPHER MALDONADO ROMERO"/>
    <s v="frp_jolsso"/>
    <s v="3-Moderado/Limitado"/>
    <s v="3-Medio"/>
    <s v="Media"/>
    <x v="0"/>
    <s v="BANCO SANTANDER CHILE"/>
    <s v="GESTION DATACENTER/ ACCESOS /BANCO SANTANDER CHILE"/>
    <s v="11/12/2023 15:24:39"/>
    <s v="11/12/2023 15:26:35"/>
    <x v="0"/>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x v="0"/>
    <x v="0"/>
    <x v="0"/>
    <x v="0"/>
    <x v="0"/>
  </r>
  <r>
    <s v="INC000002491643"/>
    <s v="HOUSING"/>
    <x v="16"/>
    <s v="BELIEVE"/>
    <s v="JORGE S LORCA LEIVA"/>
    <s v="frp_jolsso"/>
    <s v="3-Moderado/Limitado"/>
    <s v="3-Medio"/>
    <s v="Media"/>
    <x v="0"/>
    <s v="TELEFONICA EMPRESAS DE CHILE SA"/>
    <s v="GESTION DATACENTER/ ACCESOS /TELEFONICA EMPRESAS DE CHILE SA"/>
    <s v="11/12/2023 16:02:50"/>
    <s v="11/12/2023 16:04:26"/>
    <x v="0"/>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x v="0"/>
    <x v="0"/>
    <x v="0"/>
    <x v="0"/>
    <x v="0"/>
  </r>
  <r>
    <s v="INC000002491648"/>
    <s v="HOUSING"/>
    <x v="14"/>
    <s v="BELIEVE"/>
    <s v="CRISTOPHER MALDONADO ROMERO"/>
    <s v="frp_jolsso"/>
    <s v="3-Moderado/Limitado"/>
    <s v="3-Medio"/>
    <s v="Media"/>
    <x v="0"/>
    <s v="BANCO SANTANDER CHILE"/>
    <s v="GESTION DATACENTER/ ACCESOS /BANCO SANTANDER CHILE"/>
    <s v="11/12/2023 16:14:10"/>
    <s v="11/12/2023 16:15:54"/>
    <x v="0"/>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x v="0"/>
    <x v="0"/>
    <x v="0"/>
    <x v="0"/>
    <x v="0"/>
  </r>
  <r>
    <s v="INC000002491663"/>
    <s v="TICKET-INTELIGENTE"/>
    <x v="23"/>
    <s v="GESTION TI"/>
    <s v="VICTOR BRAVO ORREGO"/>
    <s v="USR_TSIGHT"/>
    <s v="1-Extenso/Generalizado"/>
    <s v="4-Baja"/>
    <s v="Baja"/>
    <x v="1"/>
    <s v="GPS CHILE SPA"/>
    <s v="gpschi01 - wnprap_cap02 TICKET AUTOMATICO"/>
    <s v="11/12/2023 16:18:52"/>
    <s v="11/12/2023 16:18:52"/>
    <x v="0"/>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x v="0"/>
    <x v="0"/>
    <x v="0"/>
    <x v="0"/>
    <x v="0"/>
  </r>
  <r>
    <s v="INC000002491711"/>
    <s v="VPN IP - MPLS"/>
    <x v="3"/>
    <s v="GESTION HD"/>
    <s v="SEBASTIAN I ACUÑA GUZMAN"/>
    <s v="frp_fpetro"/>
    <s v="3-Moderado/Limitado"/>
    <s v="3-Medio"/>
    <s v="Media"/>
    <x v="0"/>
    <s v="AGRICOLA ARIZTIA LIMITADA"/>
    <s v="REQ/MODIFICAR REGISTRO ZONA DNS ARIZTIAATUNEGOCIO.CL"/>
    <s v="11/12/2023 17:05:43"/>
    <s v="11/12/2023 17:09:38"/>
    <x v="0"/>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x v="1"/>
    <x v="1"/>
    <x v="0"/>
    <x v="0"/>
    <x v="0"/>
  </r>
  <r>
    <s v="INC000002491717"/>
    <s v="VPN IP - MPLS"/>
    <x v="17"/>
    <s v="GESTION HD"/>
    <s v="NICOLAS A SAAVEDRA EGUILUZ"/>
    <s v="frp_fpetro"/>
    <s v="3-Moderado/Limitado"/>
    <s v="3-Medio"/>
    <s v="Media"/>
    <x v="0"/>
    <s v="FUNDACION RED DE SALUD DE LA UNIVERSIDAD DE ANTOFAGASTA"/>
    <s v="REQ/Formulario Solicitud Creación Usuario y Asignación Roles-Perfiles.xlsx"/>
    <s v="11/12/2023 17:20:49"/>
    <s v="11/12/2023 17:24:48"/>
    <x v="0"/>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x v="0"/>
    <x v="0"/>
    <x v="0"/>
    <x v="0"/>
    <x v="0"/>
  </r>
  <r>
    <s v="INC000002491737"/>
    <s v="VPN IP - MPLS"/>
    <x v="4"/>
    <s v="GESTION HD"/>
    <s v="PAUL A SEPULVEDA ALVAREZ"/>
    <s v="frp_fpetro"/>
    <s v="3-Moderado/Limitado"/>
    <s v="3-Medio"/>
    <s v="Media"/>
    <x v="0"/>
    <s v="TELEFONICA GLOBAL TECHNOLOGY S.A.AGENCIA EN CHILE"/>
    <s v="REQ/MAQUINAS VIRTUALES SERVICIO TOD"/>
    <s v="11/12/2023 18:18:44"/>
    <s v="11/12/2023 18:21:01"/>
    <x v="0"/>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x v="0"/>
    <x v="0"/>
    <x v="0"/>
    <x v="0"/>
    <x v="0"/>
  </r>
  <r>
    <s v="INC000002491767"/>
    <s v="HOUSING"/>
    <x v="6"/>
    <s v="APQ ACCESOS"/>
    <s v="EDUARDO A NUÑEZ LAMOZA"/>
    <s v="tct_edunul"/>
    <s v="4-Menor/Localizado"/>
    <s v="4-Baja"/>
    <s v="Baja"/>
    <x v="0"/>
    <s v="TELEFONICA CYBERSECURITY TECH CHILE SPA"/>
    <s v="TOMA DE TEMPERATURAS"/>
    <s v="12/12/2023 6:32:35"/>
    <s v="12/12/2023 6:33:24"/>
    <x v="0"/>
    <s v="TI"/>
    <s v="CLIMA"/>
    <s v="12/12/2023 6:33:42"/>
    <s v="12/12/2023 23:50:00"/>
    <s v="TOMA DE TEMPERATURAS"/>
    <s v="RONDA REALIZADA"/>
    <d v="1899-12-30T00:00:00"/>
    <d v="1899-12-30T00:00:00"/>
    <d v="1899-12-30T00:00:00"/>
    <s v=""/>
    <s v="Cumplido"/>
    <m/>
    <m/>
    <m/>
    <m/>
    <m/>
    <d v="2023-11-10T00:00:00"/>
    <x v="0"/>
    <x v="0"/>
    <x v="0"/>
    <x v="0"/>
    <x v="0"/>
  </r>
  <r>
    <s v="INC000002491770"/>
    <s v="HOUSING"/>
    <x v="6"/>
    <s v="APQ ACCESOS"/>
    <s v="EDUARDO A NUÑEZ LAMOZA"/>
    <s v="tct_edunul"/>
    <s v="4-Menor/Localizado"/>
    <s v="4-Baja"/>
    <s v="Baja"/>
    <x v="0"/>
    <s v="TELEFONICA CYBERSECURITY TECH CHILE SPA"/>
    <s v="TOMA DE TEMPERATURAS"/>
    <s v="12/12/2023 6:34:09"/>
    <s v="12/12/2023 6:34:58"/>
    <x v="0"/>
    <s v="TI"/>
    <s v="CLIMA"/>
    <s v="12/12/2023 6:35:15"/>
    <s v="12/12/2023 23:50:00"/>
    <s v="TOMA DE TEMPERATURAS"/>
    <s v="RONDA REALIZADA"/>
    <d v="1899-12-30T00:00:00"/>
    <d v="1899-12-30T00:00:00"/>
    <d v="1899-12-30T00:00:00"/>
    <s v=""/>
    <s v="Cumplido"/>
    <m/>
    <m/>
    <m/>
    <m/>
    <m/>
    <d v="2023-11-09T00:00:00"/>
    <x v="0"/>
    <x v="0"/>
    <x v="0"/>
    <x v="0"/>
    <x v="0"/>
  </r>
  <r>
    <s v="INC000002491772"/>
    <s v="HOUSING"/>
    <x v="6"/>
    <s v="APQ ACCESOS"/>
    <s v="EDUARDO A NUÑEZ LAMOZA"/>
    <s v="tct_edunul"/>
    <s v="4-Menor/Localizado"/>
    <s v="4-Baja"/>
    <s v="Baja"/>
    <x v="0"/>
    <s v="TELEFONICA CYBERSECURITY TECH CHILE SPA"/>
    <s v="TOMA DE TEMPERATURAS"/>
    <s v="12/12/2023 6:35:28"/>
    <s v="12/12/2023 6:36:16"/>
    <x v="0"/>
    <s v="TI"/>
    <s v="CLIMA"/>
    <s v="12/12/2023 6:36:36"/>
    <s v="12/12/2023 23:50:00"/>
    <s v="TOMA DE TEMPERATURAS"/>
    <s v="RONDA REALIZADA"/>
    <d v="1899-12-30T00:00:00"/>
    <d v="1899-12-30T00:00:00"/>
    <d v="1899-12-30T00:00:00"/>
    <s v=""/>
    <s v="Cumplido"/>
    <m/>
    <m/>
    <m/>
    <m/>
    <m/>
    <d v="2023-11-10T00:00:00"/>
    <x v="0"/>
    <x v="0"/>
    <x v="0"/>
    <x v="0"/>
    <x v="0"/>
  </r>
  <r>
    <s v="INC000002491774"/>
    <s v="HOUSING"/>
    <x v="6"/>
    <s v="APQ ACCESOS"/>
    <s v="EDUARDO A NUÑEZ LAMOZA"/>
    <s v="tct_edunul"/>
    <s v="4-Menor/Localizado"/>
    <s v="4-Baja"/>
    <s v="Baja"/>
    <x v="0"/>
    <s v="TELEFONICA CYBERSECURITY TECH CHILE SPA"/>
    <s v="RONDA SALAS TECNICAS"/>
    <s v="12/12/2023 6:36:49"/>
    <s v="12/12/2023 6:38:05"/>
    <x v="0"/>
    <s v="TI"/>
    <s v="INFRAESTRUCTURA"/>
    <s v="12/12/2023 6:38:32"/>
    <s v="12/12/2023 23:50:00"/>
    <s v="REVISION DE SALAS Y RACK"/>
    <s v="RONDA REALIZADA"/>
    <d v="1899-12-30T00:00:00"/>
    <d v="1899-12-30T00:00:00"/>
    <d v="1899-12-30T00:00:00"/>
    <s v=""/>
    <s v="Cumplido"/>
    <m/>
    <m/>
    <m/>
    <m/>
    <m/>
    <d v="2023-11-10T00:00:00"/>
    <x v="0"/>
    <x v="0"/>
    <x v="0"/>
    <x v="0"/>
    <x v="0"/>
  </r>
  <r>
    <s v="INC000002491776"/>
    <s v="HOUSING"/>
    <x v="6"/>
    <s v="APQ ACCESOS"/>
    <s v="EDUARDO A NUÑEZ LAMOZA"/>
    <s v="tct_edunul"/>
    <s v="4-Menor/Localizado"/>
    <s v="4-Baja"/>
    <s v="Baja"/>
    <x v="0"/>
    <s v="TELEFONICA CYBERSECURITY TECH CHILE SPA"/>
    <s v="RONDA SALAS TECNICAS"/>
    <s v="12/12/2023 6:38:53"/>
    <s v="12/12/2023 6:39:52"/>
    <x v="0"/>
    <s v="TI"/>
    <s v="INFRAESTRUCTURA"/>
    <s v="12/12/2023 6:40:11"/>
    <s v="12/12/2023 23:50:00"/>
    <s v="REVISION DE SALAS Y RACK"/>
    <s v="RONDA REALIZADA"/>
    <d v="1899-12-30T00:00:00"/>
    <d v="1899-12-30T00:00:00"/>
    <d v="1899-12-30T00:00:00"/>
    <s v=""/>
    <s v="Cumplido"/>
    <m/>
    <m/>
    <m/>
    <m/>
    <m/>
    <d v="2023-11-10T00:00:00"/>
    <x v="0"/>
    <x v="0"/>
    <x v="0"/>
    <x v="0"/>
    <x v="0"/>
  </r>
  <r>
    <s v="INC000002491778"/>
    <s v="HOUSING"/>
    <x v="6"/>
    <s v="APQ ACCESOS"/>
    <s v="EDUARDO A NUÑEZ LAMOZA"/>
    <s v="tct_edunul"/>
    <s v="4-Menor/Localizado"/>
    <s v="4-Baja"/>
    <s v="Baja"/>
    <x v="0"/>
    <s v="TELEFONICA CYBERSECURITY TECH CHILE SPA"/>
    <s v="RONDA SALAS TECNICAS"/>
    <s v="12/12/2023 6:40:23"/>
    <s v="12/12/2023 6:41:22"/>
    <x v="0"/>
    <s v="TI"/>
    <s v="INFRAESTRUCTURA"/>
    <s v="12/12/2023 6:41:38"/>
    <s v="12/12/2023 23:50:00"/>
    <s v="REVISION DE SALAS Y RACK"/>
    <s v="RONDA REALIZADA"/>
    <d v="1899-12-30T00:00:00"/>
    <d v="1899-12-30T00:00:00"/>
    <d v="1899-12-30T00:00:00"/>
    <s v=""/>
    <s v="Cumplido"/>
    <m/>
    <m/>
    <m/>
    <m/>
    <m/>
    <d v="2023-11-10T00:00:00"/>
    <x v="0"/>
    <x v="0"/>
    <x v="0"/>
    <x v="0"/>
    <x v="0"/>
  </r>
  <r>
    <s v="INC000002491796"/>
    <s v="VPN IP - MPLS"/>
    <x v="9"/>
    <s v="GESTION HD"/>
    <s v="SEBASTIAN VILLENA"/>
    <s v="frp_fpetro"/>
    <s v="3-Moderado/Limitado"/>
    <s v="3-Medio"/>
    <s v="Media"/>
    <x v="0"/>
    <s v="CONYTEC PROYECTOS DE I"/>
    <s v="REQ/Baja de servidor MCOPENDCIM"/>
    <s v="12/12/2023 9:05:13"/>
    <s v="12/12/2023 9:07:26"/>
    <x v="0"/>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x v="1"/>
    <x v="1"/>
    <x v="0"/>
    <x v="0"/>
    <x v="0"/>
  </r>
  <r>
    <s v="INC000002491811"/>
    <s v="RED INTERNA"/>
    <x v="0"/>
    <s v="APQ ACCESOS"/>
    <s v="CRISTOPHER MALDONADO ROMERO"/>
    <s v="tct_cmaldo"/>
    <s v="4-Menor/Localizado"/>
    <s v="4-Baja"/>
    <s v="Baja"/>
    <x v="0"/>
    <s v="TELEFONICA EMPRESAS DE CHILE SA"/>
    <s v="RONDA TOMA DE TEMPERATURAS SALAS TIC"/>
    <s v="11/12/2023 17:07:11"/>
    <s v="11/12/2023 17:08:09"/>
    <x v="0"/>
    <s v="CDP ANTIGUO 1"/>
    <s v="CDP ANTIGUO 2"/>
    <s v="11/12/2023 17:33:15"/>
    <s v="11/12/2023 23:50:00"/>
    <m/>
    <s v="RONDA REALIZADA"/>
    <d v="1899-12-30T00:00:00"/>
    <d v="1899-12-30T00:00:00"/>
    <d v="1899-12-30T00:00:00"/>
    <s v=""/>
    <s v="Cumplido"/>
    <m/>
    <m/>
    <m/>
    <m/>
    <m/>
    <d v="2023-11-10T00:00:00"/>
    <x v="0"/>
    <x v="0"/>
    <x v="0"/>
    <x v="0"/>
    <x v="0"/>
  </r>
  <r>
    <s v="INC000002491830"/>
    <s v="HOUSING"/>
    <x v="16"/>
    <s v="BELIEVE"/>
    <s v="JOSE G MARQUEZ MARCANO"/>
    <s v="frp_jolsso"/>
    <s v="3-Moderado/Limitado"/>
    <s v="3-Medio"/>
    <s v="Media"/>
    <x v="0"/>
    <s v="CENTRO DE COMPENSACION AUTOMATIZADO S A"/>
    <s v="GESTION DATACENTER/ ACCESOS /CENTRO DE COMPENSACION AUTOMATIZADO S A"/>
    <s v="11/12/2023 18:17:28"/>
    <s v="11/12/2023 18:19:31"/>
    <x v="0"/>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x v="1"/>
    <x v="1"/>
    <x v="0"/>
    <x v="0"/>
    <x v="0"/>
  </r>
  <r>
    <s v="INC000002491832"/>
    <s v="RED INTERNA"/>
    <x v="0"/>
    <s v="APQ ACCESOS"/>
    <s v="CRISTOPHER MALDONADO ROMERO"/>
    <s v="tct_cmaldo"/>
    <s v="4-Menor/Localizado"/>
    <s v="4-Baja"/>
    <s v="Baja"/>
    <x v="0"/>
    <s v="TELEFONICA EMPRESAS DE CHILE SA"/>
    <s v="RONDA TOMA DE TEMPERATURAS SALAS TIC"/>
    <s v="11/12/2023 18:19:46"/>
    <s v="11/12/2023 18:20:57"/>
    <x v="0"/>
    <s v="CDP ANTIGUO 1"/>
    <s v="CDP ANTIGUO 2"/>
    <s v="11/12/2023 19:39:15"/>
    <s v="11/12/2023 23:50:00"/>
    <m/>
    <s v="RONDA REALIZADA"/>
    <d v="1899-12-30T00:00:00"/>
    <d v="1899-12-30T00:00:00"/>
    <d v="1899-12-30T00:00:00"/>
    <s v=""/>
    <s v="Cumplido"/>
    <m/>
    <m/>
    <m/>
    <m/>
    <m/>
    <d v="2023-11-16T00:00:00"/>
    <x v="0"/>
    <x v="0"/>
    <x v="0"/>
    <x v="0"/>
    <x v="0"/>
  </r>
  <r>
    <s v="INC000002491834"/>
    <s v="RED INTERNA"/>
    <x v="0"/>
    <s v="APQ ACCESOS"/>
    <s v="CRISTOPHER MALDONADO ROMERO"/>
    <s v="tct_cmaldo"/>
    <s v="4-Menor/Localizado"/>
    <s v="4-Baja"/>
    <s v="Baja"/>
    <x v="0"/>
    <s v="TELEFONICA EMPRESAS DE CHILE SA"/>
    <s v="RONDA TOMA DE TEMPERATURAS SALAS TIC"/>
    <s v="11/12/2023 18:21:38"/>
    <s v="11/12/2023 18:22:35"/>
    <x v="0"/>
    <s v="CDP ANTIGUO 1"/>
    <s v="CDP ANTIGUO 2"/>
    <s v="11/12/2023 19:39:47"/>
    <s v="11/12/2023 23:50:00"/>
    <m/>
    <s v="RONDA REALIZADA"/>
    <d v="1899-12-30T00:00:00"/>
    <d v="1899-12-30T00:00:00"/>
    <d v="1899-12-30T00:00:00"/>
    <s v=""/>
    <s v="Cumplido"/>
    <m/>
    <m/>
    <m/>
    <m/>
    <m/>
    <d v="2023-11-12T00:00:00"/>
    <x v="0"/>
    <x v="0"/>
    <x v="0"/>
    <x v="0"/>
    <x v="0"/>
  </r>
  <r>
    <s v="INC000002491836"/>
    <s v="HOUSING"/>
    <x v="14"/>
    <s v="BELIEVE"/>
    <s v="CRISTOPHER MALDONADO ROMERO"/>
    <s v="frp_jolsso"/>
    <s v="3-Moderado/Limitado"/>
    <s v="3-Medio"/>
    <s v="Media"/>
    <x v="0"/>
    <s v="TELEFONICA EMPRESAS DE CHILE SA"/>
    <s v="GESTION DATACENTER/ ACCESOS /TELEFONICA EMPRESAS DE CHILE SA"/>
    <s v="11/12/2023 18:28:11"/>
    <s v="11/12/2023 18:29:39"/>
    <x v="0"/>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x v="0"/>
    <x v="0"/>
    <x v="0"/>
    <x v="0"/>
    <x v="0"/>
  </r>
  <r>
    <s v="INC000002491849"/>
    <s v="HOUSING"/>
    <x v="14"/>
    <s v="BELIEVE"/>
    <s v="CRISTOPHER MALDONADO ROMERO"/>
    <s v="frp_jolsso"/>
    <s v="3-Moderado/Limitado"/>
    <s v="3-Medio"/>
    <s v="Media"/>
    <x v="0"/>
    <s v="TELEFONICA CYBERSECURITY TECH CHILE SPA"/>
    <s v="GESTION DATACENTER/ ACCESOS /TELEFONICA CYBERSECURITY TECH CHILE SPA"/>
    <s v="11/12/2023 19:08:30"/>
    <s v="11/12/2023 19:11:30"/>
    <x v="0"/>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x v="0"/>
    <x v="0"/>
    <x v="0"/>
    <x v="0"/>
    <x v="0"/>
  </r>
  <r>
    <s v="INC000002491856"/>
    <s v="HOUSING"/>
    <x v="19"/>
    <s v="BELIEVE"/>
    <s v="EDUARDO A NUÑEZ LAMOZA"/>
    <s v="frp_jolsso"/>
    <s v="3-Moderado/Limitado"/>
    <s v="3-Medio"/>
    <s v="Media"/>
    <x v="0"/>
    <s v="SERVIEX S A"/>
    <s v="GESTION DATACENTER/ ACCESOS /SERVIEX S A"/>
    <s v="11/12/2023 19:44:15"/>
    <s v="11/12/2023 19:46:25"/>
    <x v="0"/>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x v="0"/>
    <x v="0"/>
    <x v="0"/>
    <x v="0"/>
    <x v="0"/>
  </r>
  <r>
    <s v="INC000002491860"/>
    <s v="HOSTING VIRTUAL"/>
    <x v="13"/>
    <s v="GESTION HD"/>
    <s v="JESUS NELO PETAQUERO"/>
    <s v="frp_lmosqu"/>
    <s v="4-Menor/Localizado"/>
    <s v="4-Baja"/>
    <s v="Baja"/>
    <x v="0"/>
    <s v="CAJA DE COMPENSACION DE LOS ANDES"/>
    <s v="REQ / TCCT - REQ- Apoyo implantación - Regularizacion de Tenant CAJA LOS ANDES/HD"/>
    <s v="11/12/2023 20:03:42"/>
    <s v="11/12/2023 20:06:25"/>
    <x v="0"/>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x v="0"/>
    <x v="0"/>
    <x v="0"/>
    <x v="0"/>
    <x v="0"/>
  </r>
  <r>
    <s v="INC000002491870"/>
    <s v="VPN IP - MPLS"/>
    <x v="13"/>
    <s v="GESTION HD"/>
    <s v="PABLO N OLIVA ALARCON"/>
    <s v="frp_disilv"/>
    <s v="4-Menor/Localizado"/>
    <s v="4-Baja"/>
    <s v="Baja"/>
    <x v="0"/>
    <s v="TELEFONICA GLOBAL TECHNOLOGY S.A.AGENCIA EN CHILE"/>
    <s v="REQ / Solicitud revisión de VM"/>
    <s v="11/12/2023 21:42:51"/>
    <s v="11/12/2023 21:44:41"/>
    <x v="0"/>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x v="0"/>
    <x v="0"/>
    <x v="0"/>
    <x v="0"/>
    <x v="0"/>
  </r>
  <r>
    <s v="INC000002491896"/>
    <s v="VPN IP - MPLS"/>
    <x v="3"/>
    <s v="GESTION HD"/>
    <s v="GUSTAVO AVILA VERA"/>
    <s v="frp_dalcap"/>
    <s v="4-Menor/Localizado"/>
    <s v="4-Baja"/>
    <s v="Baja"/>
    <x v="0"/>
    <s v="TELEFONICA CYBERSECURITY TECH CHILE SPA"/>
    <s v="REQ / Problema relay de correo"/>
    <s v="12/12/2023 1:11:40"/>
    <s v="12/12/2023 1:15:19"/>
    <x v="0"/>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x v="0"/>
    <x v="0"/>
    <x v="0"/>
    <x v="0"/>
    <x v="0"/>
  </r>
  <r>
    <s v="INC000002491900"/>
    <s v="HOUSING"/>
    <x v="15"/>
    <s v="APQ ACCESOS"/>
    <s v="JOSE G MARQUEZ MARCANO"/>
    <s v="tct_josmam"/>
    <s v="4-Menor/Localizado"/>
    <s v="4-Baja"/>
    <s v="Baja"/>
    <x v="0"/>
    <s v="TELEFONICA EMPRESAS DE CHILE SA"/>
    <s v="SUPERVISION: Instalar y energizar  los switch arista (2)."/>
    <s v="12/12/2023 2:13:45"/>
    <s v="12/12/2023 2:14:48"/>
    <x v="0"/>
    <s v="CDP ANTIGUO 1"/>
    <s v="CDP ANTIGUO 2"/>
    <s v="12/12/2023 2:16:33"/>
    <s v="12/12/2023 23:50:00"/>
    <s v="Instalar y energizar  los switch arista (2)."/>
    <s v="TRABAJO REALIZADO"/>
    <d v="1899-12-30T00:01:22"/>
    <d v="1899-12-30T00:02:48"/>
    <d v="1899-12-30T00:01:26"/>
    <s v=""/>
    <s v="Cumplido"/>
    <m/>
    <m/>
    <m/>
    <m/>
    <m/>
    <d v="2023-11-12T00:00:00"/>
    <x v="0"/>
    <x v="0"/>
    <x v="0"/>
    <x v="0"/>
    <x v="0"/>
  </r>
  <r>
    <s v="INC000002491902"/>
    <s v="HOUSING"/>
    <x v="15"/>
    <s v="APQ ACCESOS"/>
    <s v="JOSE G MARQUEZ MARCANO"/>
    <s v="tct_josmam"/>
    <s v="4-Menor/Localizado"/>
    <s v="4-Baja"/>
    <s v="Baja"/>
    <x v="0"/>
    <s v="TELEFONICA EMPRESAS DE CHILE SA"/>
    <s v="SUPERVISION: Migracion Switch Cisco a Arista"/>
    <s v="12/12/2023 2:26:01"/>
    <s v="12/12/2023 2:27:03"/>
    <x v="0"/>
    <s v="CDP ANTIGUO 1"/>
    <s v="CDP ANTIGUO 2"/>
    <s v="12/12/2023 2:29:04"/>
    <s v="12/12/2023 23:50:00"/>
    <s v="Migracion Switch Cisco a Arista"/>
    <s v="TRABAJO REALIZADO"/>
    <d v="1899-12-30T00:01:46"/>
    <d v="1899-12-30T00:03:03"/>
    <d v="1899-12-30T00:01:17"/>
    <s v=""/>
    <s v="Cumplido"/>
    <m/>
    <m/>
    <m/>
    <m/>
    <m/>
    <d v="2023-11-10T00:00:00"/>
    <x v="0"/>
    <x v="0"/>
    <x v="0"/>
    <x v="0"/>
    <x v="0"/>
  </r>
  <r>
    <s v="INC000002491904"/>
    <s v="HOUSING"/>
    <x v="15"/>
    <s v="APQ ACCESOS"/>
    <s v="JOSE G MARQUEZ MARCANO"/>
    <s v="tct_josmam"/>
    <s v="4-Menor/Localizado"/>
    <s v="4-Baja"/>
    <s v="Baja"/>
    <x v="0"/>
    <s v="TELEFONICA EMPRESAS DE CHILE SA"/>
    <s v="TOMA DE ALARMAS DE CLIENTES"/>
    <s v="12/12/2023 2:29:23"/>
    <s v="12/12/2023 2:30:42"/>
    <x v="0"/>
    <s v="CDP ANTIGUO 1"/>
    <s v="CDP ANTIGUO 2"/>
    <s v="12/12/2023 2:31:44"/>
    <s v="12/12/2023 23:50:00"/>
    <s v="TOMA DE ALARMAS DE CLIENTES"/>
    <s v="TOMA DE ALARMAS REALIZADAS"/>
    <d v="1899-12-30T00:01:02"/>
    <d v="1899-12-30T00:02:21"/>
    <d v="1899-12-30T00:01:19"/>
    <s v=""/>
    <s v="Cumplido"/>
    <m/>
    <m/>
    <m/>
    <m/>
    <m/>
    <d v="2023-11-10T00:00:00"/>
    <x v="0"/>
    <x v="0"/>
    <x v="0"/>
    <x v="0"/>
    <x v="0"/>
  </r>
  <r>
    <s v="INC000002492007"/>
    <s v="HOUSING"/>
    <x v="14"/>
    <s v="BELIEVE"/>
    <s v="CRISTOPHER MALDONADO ROMERO"/>
    <s v="frp_fbalab"/>
    <s v="3-Moderado/Limitado"/>
    <s v="3-Medio"/>
    <s v="Media"/>
    <x v="0"/>
    <s v="HDI SEGUROS S.A."/>
    <s v="GESTION DATACENTER/ ACCESOS / HDI SEGUROS S.A."/>
    <s v="11/12/2023 17:31:14"/>
    <s v="11/12/2023 17:32:09"/>
    <x v="0"/>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x v="0"/>
    <x v="0"/>
    <x v="0"/>
    <x v="0"/>
    <x v="0"/>
  </r>
  <r>
    <s v="INC000002492013"/>
    <s v="CORREO"/>
    <x v="5"/>
    <s v="O365"/>
    <s v="JAVIERA A UMAÑA YEVENES"/>
    <s v="tct_jumana"/>
    <s v="4-Menor/Localizado"/>
    <s v="4-Baja"/>
    <s v="Baja"/>
    <x v="0"/>
    <s v="TELEFONICA GLOBAL TECHNOLOGY S.A.AGENCIA EN CHILE"/>
    <s v="Cambio de administrador M365 - Municipalidad de Graneros"/>
    <s v="11/12/2023 17:47:18"/>
    <s v="11/12/2023 17:47:44"/>
    <x v="0"/>
    <s v="TI"/>
    <s v="APLICATIVOS"/>
    <s v="11/12/2023 18:06:53"/>
    <s v="11/12/2023 23:50:00"/>
    <s v="Cliente solicita apoyo para cambiar administrador M365"/>
    <m/>
    <d v="1899-12-30T00:19:09"/>
    <d v="1899-12-30T00:19:35"/>
    <d v="1899-12-30T00:00:26"/>
    <s v=""/>
    <s v="Cumplido"/>
    <m/>
    <m/>
    <m/>
    <m/>
    <m/>
    <d v="2023-11-10T00:00:00"/>
    <x v="0"/>
    <x v="0"/>
    <x v="0"/>
    <x v="0"/>
    <x v="0"/>
  </r>
  <r>
    <s v="INC000002492016"/>
    <s v="CORREO"/>
    <x v="10"/>
    <s v="GOOGLE WORKSPACE"/>
    <s v="JAVIERA A UMAÑA YEVENES"/>
    <s v="tct_jumana"/>
    <s v="4-Menor/Localizado"/>
    <s v="4-Baja"/>
    <s v="Baja"/>
    <x v="0"/>
    <s v="TELEFONICA GLOBAL TECHNOLOGY S.A.AGENCIA EN CHILE"/>
    <s v="Proyecto GW Huasco - CHI-003685378 // SERVICIO LOCAL DE EDUCACION PUBLICA DE HUASCO"/>
    <s v="11/12/2023 17:57:56"/>
    <s v="11/12/2023 17:57:58"/>
    <x v="0"/>
    <s v="TI"/>
    <s v="APLICATIVOS"/>
    <s v="14/12/2023 16:35:06"/>
    <s v="14/12/2023 23:50:00"/>
    <m/>
    <m/>
    <d v="1900-01-01T22:37:08"/>
    <d v="1900-01-01T22:37:10"/>
    <d v="1899-12-30T00:00:02"/>
    <s v=""/>
    <s v="Cumplido"/>
    <m/>
    <m/>
    <m/>
    <m/>
    <m/>
    <d v="2023-11-10T00:00:00"/>
    <x v="0"/>
    <x v="0"/>
    <x v="0"/>
    <x v="0"/>
    <x v="0"/>
  </r>
  <r>
    <s v="INC000002492052"/>
    <s v="HOUSING"/>
    <x v="15"/>
    <s v="APQ ACCESOS"/>
    <s v="LUIS O MORALES ARENAS"/>
    <s v="tct_luimoa"/>
    <s v="4-Menor/Localizado"/>
    <s v="4-Baja"/>
    <s v="Baja"/>
    <x v="0"/>
    <s v="TELEFONICA EMPRESAS DE CHILE SA"/>
    <s v="SE GENERA TICKET POR SUPERVISION CLIENTE CCA"/>
    <s v="11/12/2023 20:01:20"/>
    <s v="11/12/2023 20:02:31"/>
    <x v="0"/>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x v="0"/>
    <x v="0"/>
    <x v="0"/>
    <x v="0"/>
    <x v="0"/>
  </r>
  <r>
    <s v="INC000002492070"/>
    <s v="VPN IP - MPLS"/>
    <x v="2"/>
    <s v="GESTION HD"/>
    <s v="OSCAR A RAMIREZ SOTO"/>
    <s v="frp_dalcap"/>
    <s v="4-Menor/Localizado"/>
    <s v="4-Baja"/>
    <s v="Baja"/>
    <x v="0"/>
    <s v="HORTIFRUT S.A"/>
    <s v="REQ / Ajuste cuentas VPN - ST-98142"/>
    <s v="11/12/2023 23:19:13"/>
    <s v="11/12/2023 23:21:59"/>
    <x v="0"/>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x v="1"/>
    <x v="0"/>
    <x v="0"/>
    <x v="1"/>
    <x v="0"/>
  </r>
  <r>
    <s v="INC000002492088"/>
    <s v="SAP"/>
    <x v="17"/>
    <s v="CLOUD SAP HANA"/>
    <s v="NICOLAS A SAAVEDRA EGUILUZ"/>
    <s v="tct_nsaave"/>
    <s v="4-Menor/Localizado"/>
    <s v="4-Baja"/>
    <s v="Baja"/>
    <x v="0"/>
    <s v="TELEFONICA EMPRESAS DE CHILE SA"/>
    <s v="Checklist Diario clientes 12.12.23"/>
    <s v="12/12/2023 7:45:19"/>
    <s v="12/12/2023 7:46:20"/>
    <x v="0"/>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x v="0"/>
    <x v="0"/>
    <x v="0"/>
    <x v="0"/>
    <x v="0"/>
  </r>
  <r>
    <s v="INC000002492103"/>
    <s v="HOSTING VIRTUAL"/>
    <x v="13"/>
    <s v="GESTION HD"/>
    <s v="ANGEL CASTRO CABRERA"/>
    <s v="frp_spevel"/>
    <s v="3-Moderado/Limitado"/>
    <s v="3-Medio"/>
    <s v="Media"/>
    <x v="0"/>
    <s v="EDUCARIA CHILE SPA"/>
    <s v="HD/TCCT - VDC - Cliente ZIG ZAG - No puedo validarme"/>
    <s v="12/12/2023 9:20:51"/>
    <s v="12/12/2023 9:21:56"/>
    <x v="0"/>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x v="1"/>
    <x v="1"/>
    <x v="0"/>
    <x v="0"/>
    <x v="0"/>
  </r>
  <r>
    <s v="INC000002492231"/>
    <s v="HOUSING"/>
    <x v="15"/>
    <s v="APQ ACCESOS"/>
    <s v="JOSE G MARQUEZ MARCANO"/>
    <s v="tct_josmam"/>
    <s v="4-Menor/Localizado"/>
    <s v="4-Baja"/>
    <s v="Baja"/>
    <x v="0"/>
    <s v="TELEFONICA EMPRESAS DE CHILE SA"/>
    <s v="RONDA Y REVISION DE SALAS"/>
    <s v="11/12/2023 21:32:01"/>
    <s v="11/12/2023 21:32:51"/>
    <x v="0"/>
    <s v="CDP ANTIGUO 1"/>
    <s v="CDP ANTIGUO 2"/>
    <s v="11/12/2023 21:35:30"/>
    <s v="11/12/2023 23:50:00"/>
    <s v="RONDA Y REVISION DE SALAS"/>
    <s v="RONDAS REALIZADAS"/>
    <d v="1899-12-30T00:02:25"/>
    <d v="1899-12-30T00:03:29"/>
    <d v="1899-12-30T00:01:04"/>
    <s v=""/>
    <s v="Cumplido"/>
    <m/>
    <m/>
    <m/>
    <m/>
    <m/>
    <d v="2023-11-10T00:00:00"/>
    <x v="0"/>
    <x v="0"/>
    <x v="0"/>
    <x v="0"/>
    <x v="0"/>
  </r>
  <r>
    <s v="INC000002492238"/>
    <s v="HOUSING"/>
    <x v="15"/>
    <s v="APQ ACCESOS"/>
    <s v="JOSE G MARQUEZ MARCANO"/>
    <s v="tct_josmam"/>
    <s v="4-Menor/Localizado"/>
    <s v="4-Baja"/>
    <s v="Baja"/>
    <x v="0"/>
    <s v="TELEFONICA EMPRESAS DE CHILE SA"/>
    <s v="SUPERVISION: Retiro 4 PDUs de racks"/>
    <s v="11/12/2023 21:35:47"/>
    <s v="11/12/2023 21:36:56"/>
    <x v="0"/>
    <s v="CDP ANTIGUO 1"/>
    <s v="CDP ANTIGUO 2"/>
    <s v="11/12/2023 21:38:08"/>
    <s v="11/12/2023 23:50:00"/>
    <s v="Retiro 4 PDUs de racks"/>
    <s v="TRABAJO REALIZADO"/>
    <d v="1899-12-30T00:00:49"/>
    <d v="1899-12-30T00:02:21"/>
    <d v="1899-12-30T00:01:32"/>
    <s v=""/>
    <s v="Cumplido"/>
    <m/>
    <m/>
    <m/>
    <m/>
    <m/>
    <d v="2023-11-10T00:00:00"/>
    <x v="0"/>
    <x v="0"/>
    <x v="0"/>
    <x v="0"/>
    <x v="0"/>
  </r>
  <r>
    <s v="INC000002492355"/>
    <s v="TICKET-INTELIGENTE"/>
    <x v="4"/>
    <s v="GESTION TI"/>
    <s v="JUAN CARLOS UZCATEGUI FUGUETT"/>
    <s v="USR_TSIGHT"/>
    <s v="1-Extenso/Generalizado"/>
    <s v="4-Baja"/>
    <s v="Baja"/>
    <x v="1"/>
    <s v="FUNDACION INSTITUTO PROFESIONAL DUOC UC"/>
    <s v="fiprdu01 - dc_admpvespucio TICKET AUTOMATICO"/>
    <s v="11/12/2023 23:20:43"/>
    <s v="11/12/2023 23:20:43"/>
    <x v="0"/>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x v="0"/>
    <x v="0"/>
    <x v="0"/>
    <x v="0"/>
    <x v="0"/>
  </r>
  <r>
    <s v="INC000002492356"/>
    <s v="TICKET-INTELIGENTE"/>
    <x v="4"/>
    <s v="GESTION TI"/>
    <s v="JUAN CARLOS UZCATEGUI FUGUETT"/>
    <s v="USR_TSIGHT"/>
    <s v="1-Extenso/Generalizado"/>
    <s v="4-Baja"/>
    <s v="Baja"/>
    <x v="1"/>
    <s v="FUNDACION INSTITUTO PROFESIONAL DUOC UC"/>
    <s v="fiprdu01 - dc_acdpvespucio TICKET AUTOMATICO"/>
    <s v="11/12/2023 23:20:43"/>
    <s v="11/12/2023 23:20:43"/>
    <x v="0"/>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x v="0"/>
    <x v="0"/>
    <x v="0"/>
    <x v="0"/>
    <x v="0"/>
  </r>
  <r>
    <s v="INC000002492506"/>
    <s v="HOUSING"/>
    <x v="15"/>
    <s v="APQ ACCESOS"/>
    <s v="JOSE G MARQUEZ MARCANO"/>
    <s v="tct_josmam"/>
    <s v="4-Menor/Localizado"/>
    <s v="4-Baja"/>
    <s v="Baja"/>
    <x v="0"/>
    <s v="TELEFONICA EMPRESAS DE CHILE SA"/>
    <s v="RONDA Y REVISION DE SALAS"/>
    <s v="12/12/2023 3:42:53"/>
    <s v="12/12/2023 3:43:35"/>
    <x v="0"/>
    <s v="CDP ANTIGUO 1"/>
    <s v="CDP ANTIGUO 2"/>
    <s v="12/12/2023 3:45:42"/>
    <s v="12/12/2023 23:50:00"/>
    <s v="RONDA Y REVISION DE SALAS"/>
    <s v="RONDAS REALZIADAS"/>
    <d v="1899-12-30T00:01:40"/>
    <d v="1899-12-30T00:02:49"/>
    <d v="1899-12-30T00:01:09"/>
    <s v=""/>
    <s v="Cumplido"/>
    <m/>
    <m/>
    <m/>
    <m/>
    <m/>
    <d v="2023-11-10T00:00:00"/>
    <x v="0"/>
    <x v="0"/>
    <x v="0"/>
    <x v="0"/>
    <x v="0"/>
  </r>
  <r>
    <s v="INC000002492521"/>
    <s v="HOSTING VIRTUAL"/>
    <x v="4"/>
    <s v="GESTION PLATAFORMA CLIENTES"/>
    <s v="JUAN CARLOS UZCATEGUI FUGUETT"/>
    <s v="vos_eperez"/>
    <s v="4-Menor/Localizado"/>
    <s v="4-Baja"/>
    <s v="Baja"/>
    <x v="0"/>
    <s v="TELEFONICA EMPRESAS DE CHILE SA"/>
    <s v="Reestablecimiento contraseña servidores SolarWinds"/>
    <s v="12/12/2023 9:15:37"/>
    <s v="12/12/2023 9:16:58"/>
    <x v="0"/>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x v="1"/>
    <x v="0"/>
    <x v="1"/>
    <x v="0"/>
    <x v="0"/>
  </r>
  <r>
    <s v="INC000002492528"/>
    <s v="HOUSING"/>
    <x v="15"/>
    <s v="APQ ACCESOS"/>
    <s v="JAIRO A SALINAS GARAY"/>
    <s v="tct_jsalin"/>
    <s v="3-Moderado/Limitado"/>
    <s v="3-Medio"/>
    <s v="Media"/>
    <x v="0"/>
    <s v="TELEFONICA EMPRESAS DE CHILE SA"/>
    <s v="RONDA Y REVISION DE SALAS TECNICAS"/>
    <s v="12/12/2023 9:32:12"/>
    <s v="12/12/2023 9:34:56"/>
    <x v="0"/>
    <s v="CDP ANTIGUO 1"/>
    <s v="CDP ANTIGUO 2"/>
    <s v="12/12/2023 9:55:46"/>
    <s v="12/12/2023 23:50:00"/>
    <s v="RONDA Y REVISION DE SALAS TECNICAS"/>
    <s v="RONDA REALIZADA."/>
    <d v="1899-12-30T00:20:50"/>
    <d v="1899-12-30T00:23:34"/>
    <d v="1899-12-30T00:02:44"/>
    <s v=""/>
    <s v="Cumplido"/>
    <m/>
    <m/>
    <m/>
    <m/>
    <m/>
    <d v="2023-11-15T00:00:00"/>
    <x v="0"/>
    <x v="0"/>
    <x v="0"/>
    <x v="0"/>
    <x v="0"/>
  </r>
  <r>
    <s v="INC000002492536"/>
    <s v="VPN IP - MPLS"/>
    <x v="9"/>
    <s v="GESTION HD"/>
    <s v="RODRIGO VÁSQUEZ MUÑOZ"/>
    <s v="frp_fpetro"/>
    <s v="3-Moderado/Limitado"/>
    <s v="3-Medio"/>
    <s v="Media"/>
    <x v="0"/>
    <s v="CONYTEC PROYECTOS DE I"/>
    <s v="REQ/Alta de respaldos VDC. CCANTARABD - CCANTARAAPP - CCVDCWEBLB"/>
    <s v="12/12/2023 9:52:37"/>
    <s v="12/12/2023 9:55:02"/>
    <x v="0"/>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x v="1"/>
    <x v="1"/>
    <x v="0"/>
    <x v="0"/>
    <x v="0"/>
  </r>
  <r>
    <s v="INC000002492656"/>
    <s v="HOUSING"/>
    <x v="15"/>
    <s v="APQ ACCESOS"/>
    <s v="JOSE G MARQUEZ MARCANO"/>
    <s v="tct_josmam"/>
    <s v="4-Menor/Localizado"/>
    <s v="4-Baja"/>
    <s v="Baja"/>
    <x v="0"/>
    <s v="TELEFONICA EMPRESAS DE CHILE SA"/>
    <s v="RONDA Y REVISION DE SALAS"/>
    <s v="12/12/2023 7:08:22"/>
    <s v="12/12/2023 7:09:16"/>
    <x v="0"/>
    <s v="CDP ANTIGUO 1"/>
    <s v="CDP ANTIGUO 2"/>
    <s v="12/12/2023 7:11:36"/>
    <s v="12/12/2023 23:50:00"/>
    <s v="RONDA Y REVISION DE SALAS"/>
    <s v="RONDAS REALIZADAS"/>
    <d v="1899-12-30T00:02:02"/>
    <d v="1899-12-30T00:03:14"/>
    <d v="1899-12-30T00:01:12"/>
    <s v=""/>
    <s v="Cumplido"/>
    <m/>
    <m/>
    <m/>
    <m/>
    <m/>
    <d v="2023-11-11T00:00:00"/>
    <x v="0"/>
    <x v="0"/>
    <x v="0"/>
    <x v="0"/>
    <x v="0"/>
  </r>
  <r>
    <s v="INC000002492936"/>
    <s v="VPN IP - MPLS"/>
    <x v="12"/>
    <s v="ADMINISTRADORES RESIDENTES"/>
    <s v="JOSE A SANTIS SERRANO"/>
    <s v="frp_joflor"/>
    <s v="3-Moderado/Limitado"/>
    <s v="3-Medio"/>
    <s v="Media"/>
    <x v="0"/>
    <s v="INSTITUTO PROFESIONAL DE CHILE SA"/>
    <s v="GAMA | Requerimiento Restauración Replicas Servidores IPCHILE"/>
    <s v="12/12/2023 9:57:40"/>
    <s v="12/12/2023 10:01:37"/>
    <x v="0"/>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x v="1"/>
    <x v="1"/>
    <x v="0"/>
    <x v="0"/>
    <x v="0"/>
  </r>
  <r>
    <s v="INC000002492937"/>
    <s v="VPN IP - MPLS"/>
    <x v="5"/>
    <s v="GESTION HD"/>
    <s v="JAVIERA A UMAÑA YEVENES"/>
    <s v="frp_spevel"/>
    <s v="3-Moderado/Limitado"/>
    <s v="3-Medio"/>
    <s v="Media"/>
    <x v="0"/>
    <s v="SOCIEDAD CONCESIONARIA VESPUCIO ORIENTE S.A."/>
    <s v="HD/Problemas con Dominio"/>
    <s v="12/12/2023 9:57:54"/>
    <s v="12/12/2023 9:59:52"/>
    <x v="0"/>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x v="1"/>
    <x v="1"/>
    <x v="0"/>
    <x v="0"/>
    <x v="0"/>
  </r>
  <r>
    <s v="INC000002492958"/>
    <s v="VPN IP - MPLS"/>
    <x v="17"/>
    <s v="GESTION HD"/>
    <s v="NICOLAS A SAAVEDRA EGUILUZ"/>
    <s v="frp_jciert"/>
    <s v="4-Menor/Localizado"/>
    <s v="4-Baja"/>
    <s v="Baja"/>
    <x v="0"/>
    <s v="TELEFONICA GLOBAL TECHNOLOGY S.A.AGENCIA EN CHILE"/>
    <s v="REQ / Desbloqueo y cambio de clave en QAS"/>
    <s v="12/12/2023 10:21:02"/>
    <s v="12/12/2023 10:25:04"/>
    <x v="0"/>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x v="1"/>
    <x v="0"/>
    <x v="1"/>
    <x v="0"/>
    <x v="0"/>
  </r>
  <r>
    <s v="INC000002492986"/>
    <s v="HOUSING"/>
    <x v="4"/>
    <s v="DUOC TICKET AUTOMATICO"/>
    <s v="ALEJANDRO ACEVEDO VALENZUELA"/>
    <s v="frp_lmosqu"/>
    <s v="3-Moderado/Limitado"/>
    <s v="4-Baja"/>
    <s v="Baja"/>
    <x v="0"/>
    <s v="FUNDACION INSTITUTO PROFESIONAL DUOC UC"/>
    <s v="REQ | DUOC |  [DUOC]Actualizaciones MS período Diciembre 2023"/>
    <s v="12/12/2023 11:05:27"/>
    <s v="12/12/2023 11:07:07"/>
    <x v="0"/>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x v="0"/>
    <x v="0"/>
    <x v="0"/>
    <x v="0"/>
    <x v="0"/>
  </r>
  <r>
    <s v="INC000002493082"/>
    <s v="TICKET-INTELIGENTE"/>
    <x v="4"/>
    <s v="GESTION TI"/>
    <s v="PAUL A SEPULVEDA ALVAREZ"/>
    <s v="USR_TSIGHT"/>
    <s v="1-Extenso/Generalizado"/>
    <s v="4-Baja"/>
    <s v="Baja"/>
    <x v="1"/>
    <s v="FUNDACION INSTITUTO PROFESIONAL DUOC UC"/>
    <s v="fiprdu01 - pro_exch_wsnt TICKET AUTOMATICO"/>
    <s v="12/12/2023 11:08:22"/>
    <s v="12/12/2023 11:08:22"/>
    <x v="0"/>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x v="0"/>
    <x v="0"/>
    <x v="0"/>
    <x v="0"/>
    <x v="0"/>
  </r>
  <r>
    <s v="INC000002493135"/>
    <s v="VPN IP - MPLS"/>
    <x v="12"/>
    <s v="GESTION HD"/>
    <s v="JOSE A SANTIS SERRANO"/>
    <s v="frp_fpetro"/>
    <s v="3-Moderado/Limitado"/>
    <s v="3-Medio"/>
    <s v="Media"/>
    <x v="0"/>
    <s v="SONACOL SA"/>
    <s v="REQ/[SONACOL] Reconfiguracion VPGs STF01 - STF02"/>
    <s v="12/12/2023 10:34:32"/>
    <s v="12/12/2023 10:37:38"/>
    <x v="0"/>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x v="1"/>
    <x v="1"/>
    <x v="0"/>
    <x v="0"/>
    <x v="0"/>
  </r>
  <r>
    <s v="INC000002493158"/>
    <s v="VPN IP - MPLS"/>
    <x v="5"/>
    <s v="BELIEVE"/>
    <s v="JAVIERA A UMAÑA YEVENES"/>
    <s v="frp_frodri"/>
    <s v="4-Menor/Localizado"/>
    <s v="4-Baja"/>
    <s v="Baja"/>
    <x v="1"/>
    <s v="PROCESADORA DE RESIDUOS INDUSTRIALES LIMITADA"/>
    <s v="FRONT CTC/ EMPRESAS/ configuracion de licencias E3"/>
    <s v="12/12/2023 11:00:05"/>
    <s v="12/12/2023 11:04:36"/>
    <x v="0"/>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x v="0"/>
    <x v="0"/>
    <x v="0"/>
    <x v="0"/>
    <x v="0"/>
  </r>
  <r>
    <s v="INC000002493174"/>
    <s v="VPN IP - MPLS"/>
    <x v="3"/>
    <s v="ADMINISTRADORES RESIDENTES"/>
    <s v="VICTOR SEPULVEDA GAMARRA"/>
    <s v="frp_rreyes"/>
    <s v="3-Moderado/Limitado"/>
    <s v="3-Medio"/>
    <s v="Media"/>
    <x v="1"/>
    <s v="FUNDACION INSTITUTO PROFESIONAL DUOC UC"/>
    <s v="Alerta caída global Bibliografía MSAD, Correo Profesor MSAD, Duoc Portal Docente MSAD, RAGC"/>
    <s v="12/12/2023 11:28:21"/>
    <s v="12/12/2023 11:31:17"/>
    <x v="0"/>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x v="0"/>
    <x v="0"/>
    <x v="0"/>
    <x v="0"/>
    <x v="0"/>
  </r>
  <r>
    <s v="INC000002493208"/>
    <s v="HOUSING"/>
    <x v="15"/>
    <s v="APQ ACCESOS"/>
    <s v="JAIRO A SALINAS GARAY"/>
    <s v="tct_jsalin"/>
    <s v="3-Moderado/Limitado"/>
    <s v="3-Medio"/>
    <s v="Media"/>
    <x v="0"/>
    <s v="TELEFONICA EMPRESAS DE CHILE SA"/>
    <s v="TOMA DE ALARMAS DE CLIENTE"/>
    <s v="12/12/2023 10:28:48"/>
    <s v="12/12/2023 10:29:53"/>
    <x v="0"/>
    <s v="CDP ANTIGUO 1"/>
    <s v="CDP ANTIGUO 2"/>
    <s v="12/12/2023 11:27:36"/>
    <s v="12/12/2023 23:50:00"/>
    <s v="TOMA DE ALARMAS DE CLIENTE"/>
    <s v="TOMA DE ALARMAS REALIZADA."/>
    <d v="1899-12-30T00:57:43"/>
    <d v="1899-12-30T00:58:48"/>
    <d v="1899-12-30T00:01:05"/>
    <s v=""/>
    <s v="Cumplido"/>
    <m/>
    <m/>
    <m/>
    <m/>
    <m/>
    <d v="2023-11-10T00:00:00"/>
    <x v="0"/>
    <x v="0"/>
    <x v="0"/>
    <x v="0"/>
    <x v="0"/>
  </r>
  <r>
    <s v="INC000002493225"/>
    <s v="HOSTING VIRTUAL"/>
    <x v="4"/>
    <s v="GESTION PLATAFORMA CLIENTES"/>
    <s v="JUAN CARLOS UZCATEGUI FUGUETT"/>
    <s v="vos_eperez"/>
    <s v="4-Menor/Localizado"/>
    <s v="4-Baja"/>
    <s v="Baja"/>
    <x v="0"/>
    <s v="TELEFONICA EMPRESAS DE CHILE SA"/>
    <s v="Creación de VM para nuevo parque SolarWinds"/>
    <s v="12/12/2023 10:48:20"/>
    <s v="12/12/2023 10:55:55"/>
    <x v="0"/>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x v="0"/>
    <x v="0"/>
    <x v="0"/>
    <x v="0"/>
    <x v="0"/>
  </r>
  <r>
    <s v="INC000002493295"/>
    <s v="HOUSING"/>
    <x v="19"/>
    <s v="BELIEVE"/>
    <s v="SEBASTIAN A JARA VIDAL"/>
    <s v="frp_jolsso"/>
    <s v="3-Moderado/Limitado"/>
    <s v="3-Medio"/>
    <s v="Media"/>
    <x v="0"/>
    <s v="EQUIPOS ELECTRONICOS Y COMPUTACION SA"/>
    <s v="GESTION DATACENTER/ ACCESOS /EQUIPOS ELECTRONICOS Y COMPUTACION SA"/>
    <s v="12/12/2023 14:51:44"/>
    <s v="12/12/2023 14:53:03"/>
    <x v="0"/>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x v="0"/>
    <x v="0"/>
    <x v="0"/>
    <x v="0"/>
    <x v="0"/>
  </r>
  <r>
    <s v="INC000002493312"/>
    <s v="VPN IP - MPLS"/>
    <x v="2"/>
    <s v="GESTION HD"/>
    <s v="MARIO PARADA DUARTE"/>
    <s v="frp_spevel"/>
    <s v="3-Moderado/Limitado"/>
    <s v="3-Medio"/>
    <s v="Media"/>
    <x v="0"/>
    <s v="TELEFONICA CYBERSECURITY TECH CHILE SPA"/>
    <s v="HD/VPN S2S Adem Ltda"/>
    <s v="12/12/2023 12:00:36"/>
    <s v="12/12/2023 12:01:53"/>
    <x v="0"/>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x v="1"/>
    <x v="0"/>
    <x v="0"/>
    <x v="1"/>
    <x v="0"/>
  </r>
  <r>
    <s v="INC000002493324"/>
    <s v="VPN IP - MPLS"/>
    <x v="3"/>
    <s v="GESTION HD"/>
    <s v="SEBASTIAN I ACUÑA GUZMAN"/>
    <s v="frp_spevel"/>
    <s v="3-Moderado/Limitado"/>
    <s v="3-Medio"/>
    <s v="Media"/>
    <x v="0"/>
    <s v="TELEFONICA GLOBAL TECHNOLOGY S.A.AGENCIA EN CHILE"/>
    <s v="HD/ Habilitar Acceso desde ServerTools"/>
    <s v="12/12/2023 12:06:13"/>
    <s v="12/12/2023 12:09:54"/>
    <x v="0"/>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x v="0"/>
    <x v="0"/>
    <x v="0"/>
    <x v="0"/>
    <x v="0"/>
  </r>
  <r>
    <s v="INC000002493387"/>
    <s v="VPN IP - MPLS"/>
    <x v="17"/>
    <s v="GESTION HD"/>
    <s v="EWALD R GALAZ MILLALEO"/>
    <s v="frp_lmosqu"/>
    <s v="4-Menor/Localizado"/>
    <s v="4-Baja"/>
    <s v="Baja"/>
    <x v="0"/>
    <s v="INDUSTRIAS CHILENAS DE ALAMBRE INCHALAM S.A."/>
    <s v="REQ / INCHALAM - Estado de cuenta clientes / Help Desk"/>
    <s v="12/12/2023 13:33:34"/>
    <s v="12/12/2023 13:36:15"/>
    <x v="0"/>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x v="1"/>
    <x v="0"/>
    <x v="0"/>
    <x v="1"/>
    <x v="0"/>
  </r>
  <r>
    <s v="INC000002493419"/>
    <s v="SAP"/>
    <x v="17"/>
    <s v="GESTION HD"/>
    <s v="EWALD R GALAZ MILLALEO"/>
    <s v="frp_jciert"/>
    <s v="4-Menor/Localizado"/>
    <s v="4-Baja"/>
    <s v="Baja"/>
    <x v="0"/>
    <s v="UNIVERSIDAD DE ANTOFAGASTA"/>
    <s v="REQ / Formulario Solicitud Creación Usuario y Asignación Roles-"/>
    <s v="12/12/2023 12:04:03"/>
    <s v="12/12/2023 12:08:50"/>
    <x v="0"/>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x v="1"/>
    <x v="0"/>
    <x v="0"/>
    <x v="1"/>
    <x v="0"/>
  </r>
  <r>
    <s v="INC000002493427"/>
    <s v="RED INTERNA"/>
    <x v="0"/>
    <s v="APQ ACCESOS"/>
    <s v="CRISTOPHER MALDONADO ROMERO"/>
    <s v="tct_cmaldo"/>
    <s v="4-Menor/Localizado"/>
    <s v="4-Baja"/>
    <s v="Baja"/>
    <x v="0"/>
    <s v="TELEFONICA EMPRESAS DE CHILE SA"/>
    <s v="RONDA TOMA DE TEMPERATURAS SALAS TIC"/>
    <s v="12/12/2023 12:10:55"/>
    <s v="12/12/2023 12:12:41"/>
    <x v="0"/>
    <s v="CDP ANTIGUO 1"/>
    <s v="CDP ANTIGUO 2"/>
    <s v="12/12/2023 13:55:30"/>
    <s v="12/12/2023 23:50:00"/>
    <m/>
    <s v="RONDA REALIZADA"/>
    <d v="1899-12-30T00:00:00"/>
    <d v="1899-12-30T00:00:00"/>
    <d v="1899-12-30T00:00:00"/>
    <s v=""/>
    <s v="Cumplido"/>
    <m/>
    <m/>
    <m/>
    <m/>
    <m/>
    <d v="2023-11-10T00:00:00"/>
    <x v="0"/>
    <x v="0"/>
    <x v="0"/>
    <x v="0"/>
    <x v="0"/>
  </r>
  <r>
    <s v="INC000002493437"/>
    <s v="INFRAESTRUCTURA DC"/>
    <x v="8"/>
    <s v="APQ ACCESOS"/>
    <s v="JONATHAN A MARQUEZ ASTENGO"/>
    <s v="tct_sjarav"/>
    <s v="4-Menor/Localizado"/>
    <s v="4-Baja"/>
    <s v="Baja"/>
    <x v="0"/>
    <s v="TELEFONICA CYBERSECURITY TECH CHILE SPA"/>
    <s v="RETIRO DE CABLES TIC 4"/>
    <s v="12/12/2023 12:18:14"/>
    <s v="12/12/2023 12:19:37"/>
    <x v="0"/>
    <s v="CDP ANTIGUO 1"/>
    <s v="CDP ANTIGUO 2"/>
    <s v="14/12/2023 17:59:17"/>
    <s v="14/12/2023 23:50:00"/>
    <s v="RETIRO DE CABLEADO DE RACK DESOCUPADOS"/>
    <s v="MANO REMOTA REALIZADA"/>
    <d v="1899-12-30T00:00:00"/>
    <d v="1899-12-30T00:00:00"/>
    <d v="1899-12-30T00:00:00"/>
    <s v=""/>
    <s v="Cumplido"/>
    <m/>
    <m/>
    <m/>
    <m/>
    <m/>
    <d v="2023-11-14T00:00:00"/>
    <x v="0"/>
    <x v="0"/>
    <x v="0"/>
    <x v="0"/>
    <x v="0"/>
  </r>
  <r>
    <s v="INC000002493473"/>
    <s v="RED INTERNA"/>
    <x v="0"/>
    <s v="APQ ACCESOS"/>
    <s v="CRISTOPHER MALDONADO ROMERO"/>
    <s v="tct_cmaldo"/>
    <s v="4-Menor/Localizado"/>
    <s v="4-Baja"/>
    <s v="Baja"/>
    <x v="0"/>
    <s v="TELEFONICA EMPRESAS DE CHILE SA"/>
    <s v="RONDA TOMA DE TEMPERATURAS SALAS TIC"/>
    <s v="12/12/2023 12:45:59"/>
    <s v="12/12/2023 12:48:00"/>
    <x v="0"/>
    <s v="CDP ANTIGUO 1"/>
    <s v="CDP ANTIGUO 2"/>
    <s v="12/12/2023 18:54:04"/>
    <s v="12/12/2023 23:50:00"/>
    <m/>
    <s v="RONDA REALIZADA"/>
    <d v="1899-12-30T06:06:04"/>
    <d v="1899-12-30T06:08:05"/>
    <d v="1899-12-30T00:02:01"/>
    <s v=""/>
    <s v="Cumplido"/>
    <m/>
    <m/>
    <m/>
    <m/>
    <m/>
    <d v="2023-11-10T00:00:00"/>
    <x v="0"/>
    <x v="0"/>
    <x v="0"/>
    <x v="0"/>
    <x v="0"/>
  </r>
  <r>
    <s v="INC000002493533"/>
    <s v="RED INTERNA"/>
    <x v="1"/>
    <s v="APQ ACCESOS"/>
    <s v="CARLOS F ARAYA RAMIREZ"/>
    <s v="tct_cararr"/>
    <s v="4-Menor/Localizado"/>
    <s v="4-Baja"/>
    <s v="Baja"/>
    <x v="0"/>
    <s v="TELEFONICA CYBERSECURITY TECH CHILE SPA"/>
    <s v="RONDA INSPECTIVA"/>
    <s v="12/12/2023 12:36:41"/>
    <s v="12/12/2023 12:36:43"/>
    <x v="0"/>
    <s v="CDP ANTIGUO 1"/>
    <s v="CDP ANTIGUO 2"/>
    <s v="12/12/2023 12:51:44"/>
    <s v="12/12/2023 23:50:00"/>
    <m/>
    <s v="ronda realizada"/>
    <d v="1899-12-30T00:00:00"/>
    <d v="1899-12-30T00:00:00"/>
    <d v="1899-12-30T00:00:00"/>
    <s v=""/>
    <s v="Cumplido"/>
    <m/>
    <m/>
    <m/>
    <m/>
    <m/>
    <d v="2023-11-10T00:00:00"/>
    <x v="0"/>
    <x v="0"/>
    <x v="0"/>
    <x v="0"/>
    <x v="0"/>
  </r>
  <r>
    <s v="INC000002493555"/>
    <s v="HOUSING"/>
    <x v="14"/>
    <s v="BELIEVE"/>
    <s v="CRISTOPHER MALDONADO ROMERO"/>
    <s v="frp_pcamay"/>
    <s v="3-Moderado/Limitado"/>
    <s v="3-Medio"/>
    <s v="Media"/>
    <x v="0"/>
    <s v="TELEFONICA EMPRESAS DE CHILE SA"/>
    <s v="GESTION DATACENTER/ ACCESOS / SINACOFI"/>
    <s v="12/12/2023 13:32:29"/>
    <s v="12/12/2023 13:32:31"/>
    <x v="0"/>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x v="0"/>
    <x v="0"/>
    <x v="0"/>
    <x v="0"/>
    <x v="0"/>
  </r>
  <r>
    <s v="INC000002493584"/>
    <s v="HOUSING"/>
    <x v="4"/>
    <s v="DUOC TICKET PENDIENTES"/>
    <s v="ALEJANDRO ACEVEDO VALENZUELA"/>
    <s v="frp_joagui"/>
    <s v="3-Moderado/Limitado"/>
    <s v="4-Baja"/>
    <s v="Baja"/>
    <x v="0"/>
    <s v="FUNDACION INSTITUTO PROFESIONAL DUOC UC"/>
    <s v="RQ | DUOC | [DUOC] Sitios Sharepoint 2013"/>
    <s v="12/12/2023 15:16:02"/>
    <s v="12/12/2023 15:17:41"/>
    <x v="0"/>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x v="0"/>
    <x v="0"/>
    <x v="0"/>
    <x v="0"/>
    <x v="0"/>
  </r>
  <r>
    <s v="INC000002493589"/>
    <s v="HOUSING"/>
    <x v="16"/>
    <s v="BELIEVE"/>
    <s v="JORGE S LORCA LEIVA"/>
    <s v="frp_pcamay"/>
    <s v="3-Moderado/Limitado"/>
    <s v="3-Medio"/>
    <s v="Media"/>
    <x v="1"/>
    <s v="TELEFONICA EMPRESAS DE CHILE SA"/>
    <s v="GESTION DATACENTER/ ACCESOS / TELEFONICA EMPRESAS DE CHILE SA"/>
    <s v="12/12/2023 16:03:56"/>
    <s v="12/12/2023 16:04:09"/>
    <x v="0"/>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x v="0"/>
    <x v="0"/>
    <x v="0"/>
    <x v="0"/>
    <x v="0"/>
  </r>
  <r>
    <s v="INC000002493611"/>
    <s v="HOUSING"/>
    <x v="3"/>
    <s v="GESTION PLATAFORMA CLIENTES"/>
    <s v="GUSTAVO AVILA VERA"/>
    <s v="vos_bherna"/>
    <s v="4-Menor/Localizado"/>
    <s v="3-Medio"/>
    <s v="Media"/>
    <x v="0"/>
    <s v="FRACTALIA"/>
    <s v="(Asignar a Sebastián Acuña) Incorporación de Línea en archivo host server QA."/>
    <s v="14/12/2023 11:28:25"/>
    <s v="14/12/2023 11:32:26"/>
    <x v="0"/>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x v="1"/>
    <x v="0"/>
    <x v="1"/>
    <x v="0"/>
    <x v="0"/>
  </r>
  <r>
    <s v="INC000002493615"/>
    <s v="HOUSING"/>
    <x v="2"/>
    <s v="GESTION PLATAFORMA CLIENTES"/>
    <m/>
    <s v="vos_bherna"/>
    <s v="3-Moderado/Limitado"/>
    <s v="4-Baja"/>
    <s v="Baja"/>
    <x v="0"/>
    <s v="FRACTALIA"/>
    <s v="RESETEOP PASSWORD VPN"/>
    <s v="17/12/2023 13:03:23"/>
    <s v="17/12/2023 13:05:53"/>
    <x v="1"/>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x v="0"/>
    <x v="0"/>
    <x v="0"/>
    <x v="0"/>
    <x v="0"/>
  </r>
  <r>
    <s v="INC000002493723"/>
    <s v="VPN IP - MPLS"/>
    <x v="3"/>
    <s v="GESTION HD"/>
    <s v="GUSTAVO AVILA VERA"/>
    <s v="frp_fpetro"/>
    <s v="3-Moderado/Limitado"/>
    <s v="3-Medio"/>
    <s v="Media"/>
    <x v="0"/>
    <s v="INMOBILIARIA FRUSAN S.A."/>
    <s v="REQ/TTECH: Licencia Linux SUSE"/>
    <s v="12/12/2023 13:39:52"/>
    <s v="12/12/2023 13:42:14"/>
    <x v="0"/>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x v="1"/>
    <x v="1"/>
    <x v="0"/>
    <x v="0"/>
    <x v="0"/>
  </r>
  <r>
    <s v="INC000002493730"/>
    <s v="HOUSING"/>
    <x v="14"/>
    <s v="BELIEVE"/>
    <s v="CRISTOPHER MALDONADO ROMERO"/>
    <s v="frp_fbalab"/>
    <s v="3-Moderado/Limitado"/>
    <s v="3-Medio"/>
    <s v="Media"/>
    <x v="0"/>
    <s v="BANCO SANTANDER CHILE"/>
    <s v="GESTION DATACENTER/ ACCESOS / BANCO SANTANDER CHILE"/>
    <s v="12/12/2023 13:52:49"/>
    <s v="12/12/2023 13:53:51"/>
    <x v="0"/>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x v="0"/>
    <x v="0"/>
    <x v="0"/>
    <x v="0"/>
    <x v="0"/>
  </r>
  <r>
    <s v="INC000002493745"/>
    <s v="VPN IP - MPLS"/>
    <x v="17"/>
    <s v="BELIEVE"/>
    <s v="EWALD R GALAZ MILLALEO"/>
    <s v="frp_fpetro"/>
    <s v="3-Moderado/Limitado"/>
    <s v="3-Medio"/>
    <s v="Media"/>
    <x v="0"/>
    <s v="FUNDACION RED DE SALUD DE LA UNIVERSIDAD DE ANTOFAGASTA"/>
    <s v="REQ/HCUA - RE: Formulario Solicitud Creación Usuario y Asignación Roles-Perfiles"/>
    <s v="12/12/2023 14:02:01"/>
    <s v="12/12/2023 14:06:48"/>
    <x v="0"/>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x v="1"/>
    <x v="0"/>
    <x v="0"/>
    <x v="1"/>
    <x v="0"/>
  </r>
  <r>
    <s v="INC000002493781"/>
    <s v="VPN IP - MPLS"/>
    <x v="9"/>
    <s v="GESTION HD"/>
    <s v="SEBASTIAN VILLENA"/>
    <s v="frp_fpetro"/>
    <s v="3-Moderado/Limitado"/>
    <s v="3-Medio"/>
    <s v="Media"/>
    <x v="0"/>
    <s v="RENTOKIL INITIAL CHILE SPA"/>
    <s v="REQ/Backup Rentokil"/>
    <s v="12/12/2023 14:39:28"/>
    <s v="12/12/2023 14:42:34"/>
    <x v="0"/>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x v="1"/>
    <x v="1"/>
    <x v="0"/>
    <x v="0"/>
    <x v="0"/>
  </r>
  <r>
    <s v="INC000002493881"/>
    <s v="VPN IP - MPLS"/>
    <x v="13"/>
    <s v="GESTION HD"/>
    <s v="ANGEL CASTRO CABRERA"/>
    <s v="frp_lmosqu"/>
    <s v="4-Menor/Localizado"/>
    <s v="4-Baja"/>
    <s v="Baja"/>
    <x v="0"/>
    <s v="ISAPRE NUEVA MASVIDA SA"/>
    <s v="REQ /  ISAPRE NUEVA MAS VIDA / Help Desk"/>
    <s v="12/12/2023 16:53:46"/>
    <s v="12/12/2023 16:55:47"/>
    <x v="0"/>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x v="1"/>
    <x v="0"/>
    <x v="1"/>
    <x v="0"/>
    <x v="0"/>
  </r>
  <r>
    <s v="INC000002493889"/>
    <s v="VPN IP - MPLS"/>
    <x v="4"/>
    <s v="GESTION HD"/>
    <s v="ALEJANDRO ACEVEDO VALENZUELA"/>
    <s v="frp_lmosqu"/>
    <s v="4-Menor/Localizado"/>
    <s v="4-Baja"/>
    <s v="Baja"/>
    <x v="0"/>
    <s v="EMPRESA NACIONAL DE CERTIFICACIONES"/>
    <s v="REQ /  Desinstalar AV TREND de servidores / HEL P DESK"/>
    <s v="12/12/2023 17:09:54"/>
    <s v="12/12/2023 17:13:47"/>
    <x v="0"/>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x v="1"/>
    <x v="1"/>
    <x v="0"/>
    <x v="0"/>
    <x v="0"/>
  </r>
  <r>
    <s v="INC000002493890"/>
    <s v="HOUSING"/>
    <x v="15"/>
    <s v="APQ ACCESOS"/>
    <s v="ESTEBAN O BUSTOS CORNEJO"/>
    <s v="tct_ebusto"/>
    <s v="4-Menor/Localizado"/>
    <s v="4-Baja"/>
    <s v="Baja"/>
    <x v="0"/>
    <s v="TELEFONICA EMPRESAS DE CHILE SA"/>
    <s v="SUPERVISION ENERGIZACION EQUIPO HUAWEI"/>
    <s v="12/12/2023 17:11:26"/>
    <s v="12/12/2023 17:13:51"/>
    <x v="0"/>
    <s v="CDP ANTIGUO 1"/>
    <s v="CDP ANTIGUO 2"/>
    <s v="12/12/2023 17:15:52"/>
    <s v="12/12/2023 23:50:00"/>
    <s v="SUPERVISION ENERGIZACION EQUIPO HUAWEI"/>
    <s v="SUPERVISION CRQ/OK"/>
    <d v="1899-12-30T00:02:01"/>
    <d v="1899-12-30T00:04:26"/>
    <d v="1899-12-30T00:02:25"/>
    <s v=""/>
    <s v="Cumplido"/>
    <m/>
    <m/>
    <m/>
    <m/>
    <m/>
    <d v="2023-11-11T00:00:00"/>
    <x v="0"/>
    <x v="0"/>
    <x v="0"/>
    <x v="0"/>
    <x v="0"/>
  </r>
  <r>
    <s v="INC000002493920"/>
    <s v="VPN IP - MPLS"/>
    <x v="6"/>
    <s v="BELIEVE"/>
    <s v="SEBASTIAN A JARA VIDAL"/>
    <s v="frp_kaldor"/>
    <s v="3-Moderado/Limitado"/>
    <s v="3-Medio"/>
    <s v="Media"/>
    <x v="0"/>
    <s v="FARMACIAS AHUMADA S.A."/>
    <s v="GAMA / [FASA] Registro acceso a datacenter SM y APOQ"/>
    <s v="12/12/2023 15:26:08"/>
    <s v="12/12/2023 15:30:02"/>
    <x v="0"/>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x v="0"/>
    <x v="0"/>
    <x v="0"/>
    <x v="0"/>
    <x v="0"/>
  </r>
  <r>
    <s v="INC000002493930"/>
    <s v="VPN IP - MPLS"/>
    <x v="3"/>
    <s v="GESTION HD"/>
    <s v="SEBASTIAN I ACUÑA GUZMAN"/>
    <s v="frp_fpetro"/>
    <s v="3-Moderado/Limitado"/>
    <s v="3-Medio"/>
    <s v="Media"/>
    <x v="0"/>
    <s v="CONSTRUCTORA DE PAVIMENTOS ASFALTICOS BITUMIX S.A"/>
    <s v="REQ/Agregar registros DNS a bitumix.cl"/>
    <s v="12/12/2023 15:32:38"/>
    <s v="12/12/2023 15:35:06"/>
    <x v="0"/>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x v="1"/>
    <x v="1"/>
    <x v="0"/>
    <x v="0"/>
    <x v="0"/>
  </r>
  <r>
    <s v="INC000002493934"/>
    <s v="HOUSING"/>
    <x v="19"/>
    <s v="BELIEVE"/>
    <s v="SEBASTIAN A JARA VIDAL"/>
    <s v="frp_fbalab"/>
    <s v="3-Moderado/Limitado"/>
    <s v="3-Medio"/>
    <s v="Media"/>
    <x v="0"/>
    <s v="IDOM INGENIERIA Y CONSULTORIA S.A. AGENCIA EN CHILE"/>
    <s v="GESTION DATACENTER/ ACCESOS / IDOM INGENIERIA Y CONSULTORIA S.A. AGENCIA EN CHILE"/>
    <s v="12/12/2023 15:38:47"/>
    <s v="12/12/2023 15:39:49"/>
    <x v="0"/>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x v="0"/>
    <x v="0"/>
    <x v="0"/>
    <x v="0"/>
    <x v="0"/>
  </r>
  <r>
    <s v="INC000002493950"/>
    <s v="VPN IP - MPLS"/>
    <x v="17"/>
    <s v="GESTION HD"/>
    <s v="NICOLAS A SAAVEDRA EGUILUZ"/>
    <s v="frp_fpetro"/>
    <s v="3-Moderado/Limitado"/>
    <s v="3-Medio"/>
    <s v="Media"/>
    <x v="0"/>
    <s v="FUND DE BENEFICENCIA HOGAR DE CRISTO"/>
    <s v="REQ/Nota SAP"/>
    <s v="12/12/2023 16:03:59"/>
    <s v="12/12/2023 16:05:38"/>
    <x v="0"/>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x v="0"/>
    <x v="0"/>
    <x v="0"/>
    <x v="0"/>
    <x v="0"/>
  </r>
  <r>
    <s v="INC000002493966"/>
    <s v="VPN IP - MPLS"/>
    <x v="2"/>
    <s v="GESTION HD"/>
    <s v="OSCAR A RAMIREZ SOTO"/>
    <s v="frp_fpetro"/>
    <s v="3-Moderado/Limitado"/>
    <s v="3-Medio"/>
    <s v="Media"/>
    <x v="0"/>
    <s v="HORTIFRUT S.A"/>
    <s v="REQ/Ajuste permiso cuenta VPN - ST - 97398"/>
    <s v="12/12/2023 16:21:00"/>
    <s v="12/12/2023 16:23:15"/>
    <x v="0"/>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x v="0"/>
    <x v="0"/>
    <x v="0"/>
    <x v="0"/>
    <x v="0"/>
  </r>
  <r>
    <s v="INC000002493980"/>
    <s v="VPN IP - MPLS"/>
    <x v="13"/>
    <s v="GESTION HD"/>
    <s v="PABLO N OLIVA ALARCON"/>
    <s v="frp_fpetro"/>
    <s v="3-Moderado/Limitado"/>
    <s v="3-Medio"/>
    <s v="Media"/>
    <x v="0"/>
    <s v="TELEFONICA GLOBAL TECHNOLOGY S.A.AGENCIA EN CHILE"/>
    <s v="REQ/PY // C-19872300311 - CHI-004050168 - COMERCIALIZADORA SONOFLEX CHILE LIMITADA"/>
    <s v="12/12/2023 16:29:44"/>
    <s v="12/12/2023 16:31:31"/>
    <x v="0"/>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x v="1"/>
    <x v="0"/>
    <x v="1"/>
    <x v="0"/>
    <x v="0"/>
  </r>
  <r>
    <s v="INC000002493984"/>
    <s v="TICKET-INTELIGENTE"/>
    <x v="3"/>
    <s v="DUOC TICKET AUTOMATICO"/>
    <s v="VICTOR SEPULVEDA GAMARRA"/>
    <s v="USR_TSIGHT"/>
    <s v="1-Extenso/Generalizado"/>
    <s v="4-Baja"/>
    <s v="Baja"/>
    <x v="1"/>
    <s v="FUNDACION INSTITUTO PROFESIONAL DUOC UC"/>
    <s v="fiprdu01 - portal ess TICKET AUTOMATICO"/>
    <s v="12/12/2023 16:30:13"/>
    <s v="12/12/2023 16:30:13"/>
    <x v="0"/>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x v="0"/>
    <x v="0"/>
    <x v="0"/>
    <x v="0"/>
    <x v="0"/>
  </r>
  <r>
    <s v="INC000002493985"/>
    <s v="TICKET-INTELIGENTE"/>
    <x v="3"/>
    <s v="DUOC TICKET AUTOMATICO"/>
    <s v="VICTOR SEPULVEDA GAMARRA"/>
    <s v="USR_TSIGHT"/>
    <s v="1-Extenso/Generalizado"/>
    <s v="4-Baja"/>
    <s v="Baja"/>
    <x v="1"/>
    <s v="FUNDACION INSTITUTO PROFESIONAL DUOC UC"/>
    <s v="fiprdu01 - portal de admisiones TICKET AUTOMATICO"/>
    <s v="12/12/2023 16:30:13"/>
    <s v="12/12/2023 16:30:13"/>
    <x v="0"/>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x v="0"/>
    <x v="0"/>
    <x v="0"/>
    <x v="0"/>
    <x v="0"/>
  </r>
  <r>
    <s v="INC000002493995"/>
    <s v="VPN IP - MPLS"/>
    <x v="17"/>
    <s v="GESTION HD"/>
    <s v="NICOLAS A SAAVEDRA EGUILUZ"/>
    <s v="frp_fpetro"/>
    <s v="3-Moderado/Limitado"/>
    <s v="3-Medio"/>
    <s v="Media"/>
    <x v="0"/>
    <s v="INMOBILIARIA FRUSAN S.A."/>
    <s v="REQ/ FRUSAN: Checklist ECC PRD 12.12.2023"/>
    <s v="12/12/2023 16:38:59"/>
    <s v="12/12/2023 16:41:10"/>
    <x v="0"/>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x v="0"/>
    <x v="0"/>
    <x v="0"/>
    <x v="0"/>
    <x v="0"/>
  </r>
  <r>
    <s v="INC000002493998"/>
    <s v="TICKET-INTELIGENTE"/>
    <x v="23"/>
    <s v="GESTION TI"/>
    <s v="SERGIO ORELLANA"/>
    <s v="USR_TSIGHT"/>
    <s v="1-Extenso/Generalizado"/>
    <s v="4-Baja"/>
    <s v="Baja"/>
    <x v="1"/>
    <s v="FUNDACION INSTITUTO PROFESIONAL DUOC UC"/>
    <s v="fiprdu01 - srvfs01_vm TICKET AUTOMATICO"/>
    <s v="12/12/2023 16:43:36"/>
    <s v="12/12/2023 16:43:36"/>
    <x v="0"/>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x v="0"/>
    <x v="0"/>
    <x v="0"/>
    <x v="0"/>
    <x v="0"/>
  </r>
  <r>
    <s v="INC000002494006"/>
    <s v="HOUSING"/>
    <x v="14"/>
    <s v="BELIEVE"/>
    <s v="CRISTOPHER MALDONADO ROMERO"/>
    <s v="frp_jolsso"/>
    <s v="3-Moderado/Limitado"/>
    <s v="3-Medio"/>
    <s v="Media"/>
    <x v="0"/>
    <s v="TELEFONICA EMPRESAS DE CHILE SA"/>
    <s v="GESTION DATACENTER/ ACCESOS /TELEFONICA EMPRESAS DE CHILE SA"/>
    <s v="12/12/2023 15:11:16"/>
    <s v="12/12/2023 15:13:06"/>
    <x v="0"/>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x v="0"/>
    <x v="0"/>
    <x v="0"/>
    <x v="0"/>
    <x v="0"/>
  </r>
  <r>
    <s v="INC000002494009"/>
    <s v="HOUSING"/>
    <x v="19"/>
    <s v="BELIEVE"/>
    <s v="SEBASTIAN A JARA VIDAL"/>
    <s v="frp_jolsso"/>
    <s v="3-Moderado/Limitado"/>
    <s v="3-Medio"/>
    <s v="Media"/>
    <x v="0"/>
    <s v="TELEFONICA EMPRESAS DE CHILE SA"/>
    <s v="GESTION DATACENTER/ ACCESOS /TELEFONICA EMPRESAS DE CHILE SA"/>
    <s v="12/12/2023 15:13:33"/>
    <s v="12/12/2023 15:17:05"/>
    <x v="0"/>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x v="0"/>
    <x v="0"/>
    <x v="0"/>
    <x v="0"/>
    <x v="0"/>
  </r>
  <r>
    <s v="INC000002494046"/>
    <s v="HOSTING VIRTUAL"/>
    <x v="13"/>
    <s v="SM OPERACIONES"/>
    <s v="DEIBY Y SANTOYO MONTEROLA"/>
    <s v="tct_decruz"/>
    <s v="3-Moderado/Limitado"/>
    <s v="2-Alta"/>
    <s v="Alta"/>
    <x v="0"/>
    <s v="TELEFONICA CYBERSECURITY TECH CHILE SPA"/>
    <s v="Revisar servidor sin acceso"/>
    <s v="12/12/2023 16:52:37"/>
    <s v="12/12/2023 16:53:32"/>
    <x v="0"/>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x v="1"/>
    <x v="0"/>
    <x v="1"/>
    <x v="0"/>
    <x v="0"/>
  </r>
  <r>
    <s v="INC000002494105"/>
    <s v="HOUSING"/>
    <x v="19"/>
    <s v="BELIEVE"/>
    <s v="SEBASTIAN A JARA VIDAL"/>
    <s v="frp_jolsso"/>
    <s v="3-Moderado/Limitado"/>
    <s v="3-Medio"/>
    <s v="Media"/>
    <x v="0"/>
    <s v="TELEFONICA CYBERSECURITY TECH CHILE SPA"/>
    <s v="GESTION DATACENTER/ ACCESOS /TELEFONICA CYBERSECURITY TECH CHILE SPA"/>
    <s v="12/12/2023 16:53:46"/>
    <s v="12/12/2023 16:55:35"/>
    <x v="0"/>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x v="0"/>
    <x v="0"/>
    <x v="0"/>
    <x v="0"/>
    <x v="0"/>
  </r>
  <r>
    <s v="INC000002494116"/>
    <s v="HOUSING"/>
    <x v="19"/>
    <s v="BELIEVE"/>
    <s v="SEBASTIAN A JARA VIDAL"/>
    <s v="frp_fbalab"/>
    <s v="3-Moderado/Limitado"/>
    <s v="3-Medio"/>
    <s v="Media"/>
    <x v="0"/>
    <s v="TRANSUNION SOLUCIONES DE INFORMACION CHILE S.A."/>
    <s v="GESTION DATACENTER/ ACCESOS / TRANSUNION SOLUCIONES DE INFORMACION CHILE S.A."/>
    <s v="12/12/2023 17:07:39"/>
    <s v="12/12/2023 17:08:54"/>
    <x v="0"/>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x v="0"/>
    <x v="0"/>
    <x v="0"/>
    <x v="0"/>
    <x v="0"/>
  </r>
  <r>
    <s v="INC000002494135"/>
    <s v="VPN IP - MPLS"/>
    <x v="13"/>
    <s v="GESTION HD"/>
    <s v="MOISES E MONTERO RAMOS"/>
    <s v="frp_fpetro"/>
    <s v="3-Moderado/Limitado"/>
    <s v="3-Medio"/>
    <s v="Media"/>
    <x v="0"/>
    <s v="SONACOL SA"/>
    <s v="REQ/Solicitud de reunión técnica VDC"/>
    <s v="12/12/2023 17:28:04"/>
    <s v="12/12/2023 17:30:14"/>
    <x v="0"/>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x v="1"/>
    <x v="0"/>
    <x v="1"/>
    <x v="0"/>
    <x v="0"/>
  </r>
  <r>
    <s v="INC000002494152"/>
    <s v="VPN IP - MPLS"/>
    <x v="15"/>
    <s v="BELIEVE"/>
    <s v="JAIRO A SALINAS GARAY"/>
    <s v="vos_jlevim"/>
    <s v="3-Moderado/Limitado"/>
    <s v="2-Alta"/>
    <s v="Alta"/>
    <x v="1"/>
    <s v="REDBANC S A"/>
    <s v="Incidente Perdida de servicio DC Paine"/>
    <s v="12/12/2023 17:39:18"/>
    <s v="12/12/2023 17:39:28"/>
    <x v="0"/>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x v="0"/>
    <x v="0"/>
    <x v="0"/>
    <x v="0"/>
    <x v="0"/>
  </r>
  <r>
    <s v="INC000002494216"/>
    <s v="HOUSING"/>
    <x v="16"/>
    <s v="BELIEVE"/>
    <s v="JAIRO A SALINAS GARAY"/>
    <s v="frp_fbalab"/>
    <s v="3-Moderado/Limitado"/>
    <s v="3-Medio"/>
    <s v="Media"/>
    <x v="0"/>
    <s v="TELEFONICA EMPRESAS DE CHILE SA"/>
    <s v="GESTION DATACENTER/ ACCESOS / TELEFONICA EMPRESAS DE CHILE SA"/>
    <s v="12/12/2023 18:02:58"/>
    <s v="12/12/2023 18:04:04"/>
    <x v="0"/>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x v="0"/>
    <x v="0"/>
    <x v="0"/>
    <x v="0"/>
    <x v="0"/>
  </r>
  <r>
    <s v="INC000002494249"/>
    <s v="RED INTERNA"/>
    <x v="0"/>
    <s v="APQ ACCESOS"/>
    <s v="CRISTOPHER MALDONADO ROMERO"/>
    <s v="tct_cmaldo"/>
    <s v="4-Menor/Localizado"/>
    <s v="4-Baja"/>
    <s v="Baja"/>
    <x v="0"/>
    <s v="TELEFONICA EMPRESAS DE CHILE SA"/>
    <s v="RONDA TOMA DE TEMPERATURAS SALAS TIC"/>
    <s v="12/12/2023 19:33:48"/>
    <s v="12/12/2023 19:34:43"/>
    <x v="0"/>
    <s v="CDP ANTIGUO 1"/>
    <s v="CDP ANTIGUO 2"/>
    <s v="12/12/2023 19:50:09"/>
    <s v="12/12/2023 23:50:00"/>
    <m/>
    <s v="RONDA REALIZADA"/>
    <d v="1899-12-30T00:00:00"/>
    <d v="1899-12-30T00:00:00"/>
    <d v="1899-12-30T00:00:00"/>
    <s v=""/>
    <s v="Cumplido"/>
    <m/>
    <m/>
    <m/>
    <m/>
    <m/>
    <d v="2023-11-12T00:00:00"/>
    <x v="0"/>
    <x v="0"/>
    <x v="0"/>
    <x v="0"/>
    <x v="0"/>
  </r>
  <r>
    <s v="INC000002494254"/>
    <s v="RED INTERNA"/>
    <x v="0"/>
    <s v="APQ ACCESOS"/>
    <s v="CRISTOPHER MALDONADO ROMERO"/>
    <s v="tct_cmaldo"/>
    <s v="4-Menor/Localizado"/>
    <s v="4-Baja"/>
    <s v="Baja"/>
    <x v="0"/>
    <s v="TELEFONICA EMPRESAS DE CHILE SA"/>
    <s v="RONDA TOMA DE TEMPERATURAS SALAS TIC"/>
    <s v="12/12/2023 19:35:01"/>
    <s v="12/12/2023 19:35:57"/>
    <x v="0"/>
    <s v="CDP ANTIGUO 1"/>
    <s v="CDP ANTIGUO 2"/>
    <s v="12/12/2023 19:59:14"/>
    <s v="12/12/2023 23:50:00"/>
    <m/>
    <s v="RONDA REALIZADA"/>
    <d v="1899-12-30T00:00:00"/>
    <d v="1899-12-30T00:00:00"/>
    <d v="1899-12-30T00:00:00"/>
    <s v=""/>
    <s v="Cumplido"/>
    <m/>
    <m/>
    <m/>
    <m/>
    <m/>
    <d v="2023-11-11T00:00:00"/>
    <x v="0"/>
    <x v="0"/>
    <x v="0"/>
    <x v="0"/>
    <x v="0"/>
  </r>
  <r>
    <s v="INC000002494318"/>
    <s v="HOSTING VIRTUAL"/>
    <x v="13"/>
    <s v="GESTION HD"/>
    <s v="MOISES E MONTERO RAMOS"/>
    <s v="frp_lmosqu"/>
    <s v="4-Menor/Localizado"/>
    <s v="4-Baja"/>
    <s v="Baja"/>
    <x v="0"/>
    <s v="LABORATORIOS PRATER S A"/>
    <s v="REQ /  LABORATORIOS PRATER S A | Capacidad en VDC / Help Desk"/>
    <s v="12/12/2023 18:21:48"/>
    <s v="12/12/2023 18:25:41"/>
    <x v="0"/>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x v="1"/>
    <x v="0"/>
    <x v="0"/>
    <x v="1"/>
    <x v="0"/>
  </r>
  <r>
    <s v="INC000002494341"/>
    <s v="VPN IP - MPLS"/>
    <x v="2"/>
    <s v="GESTION HD"/>
    <s v="OSCAR A RAMIREZ SOTO"/>
    <s v="frp_disilv"/>
    <s v="4-Menor/Localizado"/>
    <s v="4-Baja"/>
    <s v="Baja"/>
    <x v="0"/>
    <s v="HORTIFRUT S.A"/>
    <s v="REQ / Ajuste cuenta VPN TAXPRICING"/>
    <s v="12/12/2023 21:44:13"/>
    <s v="12/12/2023 21:48:05"/>
    <x v="0"/>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x v="1"/>
    <x v="0"/>
    <x v="0"/>
    <x v="1"/>
    <x v="0"/>
  </r>
  <r>
    <s v="INC000002494346"/>
    <s v="HOUSING"/>
    <x v="15"/>
    <s v="APQ ACCESOS"/>
    <s v="ALDO P VALENZUELA MUJICA"/>
    <s v="tct_avalen"/>
    <s v="2-Significativo/Amplio"/>
    <s v="2-Alta"/>
    <s v="Alta"/>
    <x v="0"/>
    <s v="TELEFONICA EMPRESAS DE CHILE SA"/>
    <s v="RONDA Y REVISION DE SALAS TECNICAS"/>
    <s v="13/12/2023 2:47:38"/>
    <s v="13/12/2023 2:48:42"/>
    <x v="0"/>
    <s v="CDP ANTIGUO 1"/>
    <s v="CDP ANTIGUO 2"/>
    <s v="13/12/2023 2:50:45"/>
    <s v="13/12/2023 23:50:00"/>
    <s v="RONDA Y REVISION DE SALAS TECNICAS"/>
    <s v="SE REALIZA RONDA"/>
    <d v="1899-12-30T00:01:41"/>
    <d v="1899-12-30T00:03:07"/>
    <d v="1899-12-30T00:01:26"/>
    <s v=""/>
    <s v="Cumplido"/>
    <m/>
    <m/>
    <m/>
    <m/>
    <m/>
    <d v="2023-11-12T00:00:00"/>
    <x v="0"/>
    <x v="0"/>
    <x v="0"/>
    <x v="0"/>
    <x v="0"/>
  </r>
  <r>
    <s v="INC000002494349"/>
    <s v="HOUSING"/>
    <x v="15"/>
    <s v="APQ ACCESOS"/>
    <s v="ALDO P VALENZUELA MUJICA"/>
    <s v="tct_avalen"/>
    <s v="2-Significativo/Amplio"/>
    <s v="2-Alta"/>
    <s v="Alta"/>
    <x v="0"/>
    <s v="TELEFONICA EMPRESAS DE CHILE SA"/>
    <s v="TOMA DE ALARMAS DE CLIENTE"/>
    <s v="13/12/2023 2:51:12"/>
    <s v="13/12/2023 2:52:04"/>
    <x v="0"/>
    <s v="CDP ANTIGUO 1"/>
    <s v="CDP ANTIGUO 2"/>
    <s v="13/12/2023 2:53:25"/>
    <s v="13/12/2023 23:50:00"/>
    <s v="TOMA DE ALARMAS DE CLIENTE"/>
    <s v="SE REALIZA TOMA DE ALARMAS"/>
    <d v="1899-12-30T00:01:01"/>
    <d v="1899-12-30T00:02:13"/>
    <d v="1899-12-30T00:01:12"/>
    <s v=""/>
    <s v="Cumplido"/>
    <m/>
    <m/>
    <m/>
    <m/>
    <m/>
    <d v="2023-11-11T00:00:00"/>
    <x v="0"/>
    <x v="0"/>
    <x v="0"/>
    <x v="0"/>
    <x v="0"/>
  </r>
  <r>
    <s v="INC000002494352"/>
    <s v="HOUSING"/>
    <x v="15"/>
    <s v="APQ ACCESOS"/>
    <s v="ALDO P VALENZUELA MUJICA"/>
    <s v="tct_avalen"/>
    <s v="2-Significativo/Amplio"/>
    <s v="2-Alta"/>
    <s v="Alta"/>
    <x v="0"/>
    <s v="TELEFONICA EMPRESAS DE CHILE SA"/>
    <s v="SUPERVISION RETIRO DE SOPORTE PDU"/>
    <s v="13/12/2023 2:53:47"/>
    <s v="13/12/2023 2:54:57"/>
    <x v="0"/>
    <s v="CDP ANTIGUO 1"/>
    <s v="CDP ANTIGUO 2"/>
    <s v="13/12/2023 2:57:32"/>
    <s v="13/12/2023 23:50:00"/>
    <s v="SUPERVISION RETIRO DE SOPORTE PDU"/>
    <s v="SE REALIZA SUPERVISION"/>
    <d v="1899-12-30T00:02:15"/>
    <d v="1899-12-30T00:03:45"/>
    <d v="1899-12-30T00:01:30"/>
    <s v=""/>
    <s v="Cumplido"/>
    <m/>
    <m/>
    <m/>
    <m/>
    <m/>
    <d v="2023-11-11T00:00:00"/>
    <x v="0"/>
    <x v="0"/>
    <x v="0"/>
    <x v="0"/>
    <x v="0"/>
  </r>
  <r>
    <s v="INC000002494355"/>
    <s v="HOUSING"/>
    <x v="15"/>
    <s v="APQ ACCESOS"/>
    <s v="ALDO P VALENZUELA MUJICA"/>
    <s v="tct_avalen"/>
    <s v="2-Significativo/Amplio"/>
    <s v="2-Alta"/>
    <s v="Alta"/>
    <x v="0"/>
    <s v="TELEFONICA EMPRESAS DE CHILE SA"/>
    <s v="RONDA Y REVISION DE SALAS TECNICAS"/>
    <s v="13/12/2023 2:59:15"/>
    <s v="13/12/2023 3:00:17"/>
    <x v="0"/>
    <s v="CDP ANTIGUO 1"/>
    <s v="CDP ANTIGUO 2"/>
    <s v="13/12/2023 3:03:35"/>
    <s v="13/12/2023 23:50:00"/>
    <s v="RONDA Y REVISION DE SALAS TECNICAS"/>
    <s v="SE REALIZA RONDA"/>
    <d v="1899-12-30T00:02:20"/>
    <d v="1899-12-30T00:04:20"/>
    <d v="1899-12-30T00:02:00"/>
    <s v=""/>
    <s v="Cumplido"/>
    <m/>
    <m/>
    <m/>
    <m/>
    <m/>
    <d v="2023-11-11T00:00:00"/>
    <x v="0"/>
    <x v="0"/>
    <x v="0"/>
    <x v="0"/>
    <x v="0"/>
  </r>
  <r>
    <s v="INC000002494357"/>
    <s v="HOUSING"/>
    <x v="15"/>
    <s v="APQ ACCESOS"/>
    <s v="ALDO P VALENZUELA MUJICA"/>
    <s v="tct_avalen"/>
    <s v="2-Significativo/Amplio"/>
    <s v="2-Alta"/>
    <s v="Alta"/>
    <x v="0"/>
    <s v="TELEFONICA EMPRESAS DE CHILE SA"/>
    <s v="SUPERVISION tendido, retiro y conexión de cableado DXC"/>
    <s v="13/12/2023 3:11:52"/>
    <s v="13/12/2023 3:13:05"/>
    <x v="0"/>
    <s v="CDP ANTIGUO 1"/>
    <s v="CDP ANTIGUO 2"/>
    <s v="13/12/2023 3:15:05"/>
    <s v="13/12/2023 23:50:00"/>
    <s v="SUPERVISION tendido, retiro y conexión de cableado DXC"/>
    <s v="SE REALIZA SUPERVISION"/>
    <d v="1899-12-30T00:01:29"/>
    <d v="1899-12-30T00:03:13"/>
    <d v="1899-12-30T00:01:44"/>
    <s v=""/>
    <s v="Cumplido"/>
    <m/>
    <m/>
    <m/>
    <m/>
    <m/>
    <d v="2023-11-11T00:00:00"/>
    <x v="0"/>
    <x v="0"/>
    <x v="0"/>
    <x v="0"/>
    <x v="0"/>
  </r>
  <r>
    <s v="INC000002494383"/>
    <s v="SAP"/>
    <x v="17"/>
    <s v="CLOUD SAP HANA"/>
    <s v="NICOLAS A SAAVEDRA EGUILUZ"/>
    <s v="tct_nsaave"/>
    <s v="4-Menor/Localizado"/>
    <s v="4-Baja"/>
    <s v="Baja"/>
    <x v="0"/>
    <s v="TELEFONICA EMPRESAS DE CHILE SA"/>
    <s v="Checklist diario clientes 13.12.23"/>
    <s v="13/12/2023 7:47:42"/>
    <s v="13/12/2023 7:49:34"/>
    <x v="0"/>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x v="0"/>
    <x v="0"/>
    <x v="0"/>
    <x v="0"/>
    <x v="0"/>
  </r>
  <r>
    <s v="INC000002494397"/>
    <s v="HOUSING"/>
    <x v="15"/>
    <s v="APQ ACCESOS"/>
    <s v="JAIRO A SALINAS GARAY"/>
    <s v="tct_jsalin"/>
    <s v="3-Moderado/Limitado"/>
    <s v="3-Medio"/>
    <s v="Media"/>
    <x v="0"/>
    <s v="TELEFONICA EMPRESAS DE CHILE SA"/>
    <s v="MICROCORTE DC PAINE"/>
    <s v="13/12/2023 8:52:03"/>
    <s v="13/12/2023 8:52:48"/>
    <x v="0"/>
    <s v="CDP ANTIGUO 1"/>
    <s v="CDP ANTIGUO 2"/>
    <s v="13/12/2023 9:05:36"/>
    <s v="13/12/2023 23:50:00"/>
    <s v="MICROCORTE DC PAINE"/>
    <s v="RONDA REALIZADA."/>
    <d v="1899-12-30T00:12:48"/>
    <d v="1899-12-30T00:13:33"/>
    <d v="1899-12-30T00:00:45"/>
    <s v=""/>
    <s v="Cumplido"/>
    <m/>
    <m/>
    <m/>
    <m/>
    <m/>
    <d v="2023-11-12T00:00:00"/>
    <x v="0"/>
    <x v="0"/>
    <x v="0"/>
    <x v="0"/>
    <x v="0"/>
  </r>
  <r>
    <s v="INC000002494419"/>
    <s v="HOUSING"/>
    <x v="19"/>
    <s v="BELIEVE"/>
    <s v="SEBASTIAN A JARA VIDAL"/>
    <s v="frp_pcamay"/>
    <s v="3-Moderado/Limitado"/>
    <s v="3-Medio"/>
    <s v="Media"/>
    <x v="0"/>
    <s v="SERVIEX S A"/>
    <s v="GESTION DATACENTER/ ACCESOS / Serviex"/>
    <s v="12/12/2023 18:41:42"/>
    <s v="12/12/2023 18:43:59"/>
    <x v="0"/>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x v="0"/>
    <x v="0"/>
    <x v="0"/>
    <x v="0"/>
    <x v="0"/>
  </r>
  <r>
    <s v="INC000002494436"/>
    <s v="HOUSING"/>
    <x v="15"/>
    <s v="APQ ACCESOS"/>
    <s v="JAIRO A SALINAS GARAY"/>
    <s v="tct_jsalin"/>
    <s v="3-Moderado/Limitado"/>
    <s v="3-Medio"/>
    <s v="Media"/>
    <x v="0"/>
    <s v="TELEFONICA EMPRESAS DE CHILE SA"/>
    <s v="RONDA Y REVISION DE SALAS TECNICAS"/>
    <s v="12/12/2023 19:22:28"/>
    <s v="12/12/2023 19:23:27"/>
    <x v="0"/>
    <s v="CDP ANTIGUO 1"/>
    <s v="CDP ANTIGUO 2"/>
    <s v="12/12/2023 19:23:27"/>
    <s v="12/12/2023 23:50:00"/>
    <s v="RONDA Y REVISION DE SALAS TECNICAS"/>
    <s v="RONDA REALIZADA."/>
    <d v="1899-12-30T00:00:00"/>
    <d v="1899-12-30T00:00:59"/>
    <d v="1899-12-30T00:00:59"/>
    <s v=""/>
    <s v="Cumplido"/>
    <m/>
    <m/>
    <m/>
    <m/>
    <m/>
    <d v="2023-11-11T00:00:00"/>
    <x v="0"/>
    <x v="0"/>
    <x v="0"/>
    <x v="0"/>
    <x v="0"/>
  </r>
  <r>
    <s v="INC000002494437"/>
    <s v="HOUSING"/>
    <x v="15"/>
    <s v="APQ ACCESOS"/>
    <s v="JAIRO A SALINAS GARAY"/>
    <s v="tct_jsalin"/>
    <s v="3-Moderado/Limitado"/>
    <s v="3-Medio"/>
    <s v="Media"/>
    <x v="0"/>
    <s v="TELEFONICA EMPRESAS DE CHILE SA"/>
    <s v="RONDA Y REVISION DE SALAS TECNICAS"/>
    <s v="12/12/2023 19:23:34"/>
    <s v="12/12/2023 19:24:21"/>
    <x v="0"/>
    <s v="CDP ANTIGUO 1"/>
    <s v="CDP ANTIGUO 2"/>
    <s v="12/12/2023 19:24:21"/>
    <s v="12/12/2023 23:50:00"/>
    <s v="RONDA Y REVISION DE SALAS TECNICAS"/>
    <s v="RONDA REALIZADA."/>
    <d v="1899-12-30T00:00:00"/>
    <d v="1899-12-30T00:00:47"/>
    <d v="1899-12-30T00:00:47"/>
    <s v=""/>
    <s v="Cumplido"/>
    <m/>
    <m/>
    <m/>
    <m/>
    <m/>
    <d v="2023-11-11T00:00:00"/>
    <x v="0"/>
    <x v="0"/>
    <x v="0"/>
    <x v="0"/>
    <x v="0"/>
  </r>
  <r>
    <s v="INC000002494439"/>
    <s v="HOUSING"/>
    <x v="15"/>
    <s v="APQ ACCESOS"/>
    <s v="JAIRO A SALINAS GARAY"/>
    <s v="tct_jsalin"/>
    <s v="3-Moderado/Limitado"/>
    <s v="3-Medio"/>
    <s v="Media"/>
    <x v="0"/>
    <s v="TELEFONICA EMPRESAS DE CHILE SA"/>
    <s v="RONDA Y REVISION DE SALAS TECNICAS"/>
    <s v="12/12/2023 19:24:27"/>
    <s v="12/12/2023 19:25:20"/>
    <x v="0"/>
    <s v="CDP ANTIGUO 1"/>
    <s v="CDP ANTIGUO 2"/>
    <s v="12/12/2023 19:25:20"/>
    <s v="12/12/2023 23:50:00"/>
    <s v="RONDA Y REVISION DE SALAS TECNICAS"/>
    <s v="RONDA REALIZADA."/>
    <d v="1899-12-30T00:00:00"/>
    <d v="1899-12-30T00:00:53"/>
    <d v="1899-12-30T00:00:53"/>
    <s v=""/>
    <s v="Cumplido"/>
    <m/>
    <m/>
    <m/>
    <m/>
    <m/>
    <d v="2023-11-11T00:00:00"/>
    <x v="0"/>
    <x v="0"/>
    <x v="0"/>
    <x v="0"/>
    <x v="0"/>
  </r>
  <r>
    <s v="INC000002494442"/>
    <s v="HOUSING"/>
    <x v="15"/>
    <s v="APQ ACCESOS"/>
    <s v="JAIRO A SALINAS GARAY"/>
    <s v="tct_jsalin"/>
    <s v="3-Moderado/Limitado"/>
    <s v="3-Medio"/>
    <s v="Media"/>
    <x v="0"/>
    <s v="TELEFONICA EMPRESAS DE CHILE SA"/>
    <s v="Huawei - Proyecto PD20230313025 Etapa 2"/>
    <s v="12/12/2023 19:26:00"/>
    <s v="12/12/2023 19:27:45"/>
    <x v="0"/>
    <s v="CDP ANTIGUO 1"/>
    <s v="CDP ANTIGUO 2"/>
    <s v="12/12/2023 19:27:45"/>
    <s v="12/12/2023 23:50:00"/>
    <s v="Huawei - Proyecto PD20230313025 Etapa 2"/>
    <s v="RONDA REALIZADA."/>
    <d v="1899-12-30T00:00:00"/>
    <d v="1899-12-30T00:01:45"/>
    <d v="1899-12-30T00:01:45"/>
    <s v=""/>
    <s v="Cumplido"/>
    <m/>
    <m/>
    <m/>
    <m/>
    <m/>
    <d v="2023-11-11T00:00:00"/>
    <x v="0"/>
    <x v="0"/>
    <x v="0"/>
    <x v="0"/>
    <x v="0"/>
  </r>
  <r>
    <s v="INC000002494573"/>
    <s v="VPN IP - MPLS"/>
    <x v="3"/>
    <s v="GESTION HD"/>
    <s v="GUSTAVO AVILA VERA"/>
    <s v="frp_spevel"/>
    <s v="3-Moderado/Limitado"/>
    <s v="3-Medio"/>
    <s v="Media"/>
    <x v="0"/>
    <s v="INGENIERIA SERVICIOS Y COMUNICACIONES S A"/>
    <s v="HD/Creación de registro SPF - casasdelmaule.cl"/>
    <s v="13/12/2023 9:12:12"/>
    <s v="13/12/2023 9:14:13"/>
    <x v="0"/>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x v="1"/>
    <x v="1"/>
    <x v="0"/>
    <x v="0"/>
    <x v="0"/>
  </r>
  <r>
    <s v="INC000002494748"/>
    <s v="HOUSING"/>
    <x v="15"/>
    <s v="APQ ACCESOS"/>
    <s v="ALDO P VALENZUELA MUJICA"/>
    <s v="tct_avalen"/>
    <s v="2-Significativo/Amplio"/>
    <s v="2-Alta"/>
    <s v="Alta"/>
    <x v="0"/>
    <s v="TELEFONICA EMPRESAS DE CHILE SA"/>
    <s v="RONDA Y REVISION DE SALAS TECNICAS"/>
    <s v="13/12/2023 5:18:29"/>
    <s v="13/12/2023 5:19:31"/>
    <x v="0"/>
    <s v="CDP ANTIGUO 1"/>
    <s v="CDP ANTIGUO 2"/>
    <s v="13/12/2023 5:21:41"/>
    <s v="13/12/2023 23:50:00"/>
    <s v="RONDA Y REVISION DE SALAS TECNICAS"/>
    <s v="SE REALIZA RONDA"/>
    <d v="1899-12-30T00:01:35"/>
    <d v="1899-12-30T00:03:12"/>
    <d v="1899-12-30T00:01:37"/>
    <s v=""/>
    <s v="Cumplido"/>
    <m/>
    <m/>
    <m/>
    <m/>
    <m/>
    <d v="2023-11-11T00:00:00"/>
    <x v="0"/>
    <x v="0"/>
    <x v="0"/>
    <x v="0"/>
    <x v="0"/>
  </r>
  <r>
    <s v="INC000002494753"/>
    <s v="HOUSING"/>
    <x v="15"/>
    <s v="APQ ACCESOS"/>
    <s v="ALDO P VALENZUELA MUJICA"/>
    <s v="tct_avalen"/>
    <s v="2-Significativo/Amplio"/>
    <s v="2-Alta"/>
    <s v="Alta"/>
    <x v="0"/>
    <s v="TELEFONICA EMPRESAS DE CHILE SA"/>
    <s v="RONDA Y REVISION DE SALAS TECNICAS"/>
    <s v="13/12/2023 5:37:03"/>
    <s v="13/12/2023 5:38:11"/>
    <x v="0"/>
    <s v="CDP ANTIGUO 1"/>
    <s v="CDP ANTIGUO 2"/>
    <s v="13/12/2023 5:39:53"/>
    <s v="13/12/2023 23:50:00"/>
    <s v="RONDA Y REVISION DE SALAS TECNICAS"/>
    <s v="SE REALIZA RONDA"/>
    <d v="1899-12-30T00:01:16"/>
    <d v="1899-12-30T00:02:50"/>
    <d v="1899-12-30T00:01:34"/>
    <s v=""/>
    <s v="Cumplido"/>
    <m/>
    <m/>
    <m/>
    <m/>
    <m/>
    <d v="2023-11-12T00:00:00"/>
    <x v="0"/>
    <x v="0"/>
    <x v="0"/>
    <x v="0"/>
    <x v="0"/>
  </r>
  <r>
    <s v="INC000002494877"/>
    <s v="HOUSING"/>
    <x v="19"/>
    <s v="BELIEVE"/>
    <s v="FRANCISCO J FELIU ABARCA"/>
    <s v="frp_fbalab"/>
    <s v="3-Moderado/Limitado"/>
    <s v="3-Medio"/>
    <s v="Media"/>
    <x v="0"/>
    <s v="IDOM INGENIERIA Y CONSULTORIA S.A. AGENCIA EN CHILE"/>
    <s v="GESTION DATACENTER/ ACCESOS / IDOM INGENIERIA Y CONSULTORIA S.A. AGENCIA EN CHILE"/>
    <s v="13/12/2023 9:29:47"/>
    <s v="13/12/2023 9:30:49"/>
    <x v="0"/>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x v="0"/>
    <x v="0"/>
    <x v="0"/>
    <x v="0"/>
    <x v="0"/>
  </r>
  <r>
    <s v="INC000002494909"/>
    <s v="INFRAESTRUCTURA DC"/>
    <x v="6"/>
    <s v="APQ ACCESOS"/>
    <s v="FRANCISCO J FELIU ABARCA"/>
    <s v="tct_frafea"/>
    <s v="4-Menor/Localizado"/>
    <s v="4-Baja"/>
    <s v="Baja"/>
    <x v="0"/>
    <s v="TELEFONICA CYBERSECURITY TECH CHILE SPA"/>
    <s v="RONDA POR TOMA DE TEMPERATURAS EN SALAS TIC"/>
    <s v="13/12/2023 8:53:59"/>
    <s v="13/12/2023 8:54:42"/>
    <x v="0"/>
    <s v="TI"/>
    <s v="CLIMA"/>
    <s v="13/12/2023 9:10:06"/>
    <s v="13/12/2023 23:50:00"/>
    <s v="RONDA POR TOMA DE TEMPERATURAS EN SALAS TIC"/>
    <s v="RONDA REALIZADA"/>
    <d v="1899-12-30T00:00:00"/>
    <d v="1899-12-30T00:00:00"/>
    <d v="1899-12-30T00:00:00"/>
    <s v=""/>
    <s v="Cumplido"/>
    <m/>
    <m/>
    <m/>
    <m/>
    <m/>
    <d v="2023-11-12T00:00:00"/>
    <x v="0"/>
    <x v="0"/>
    <x v="0"/>
    <x v="0"/>
    <x v="0"/>
  </r>
  <r>
    <s v="INC000002494924"/>
    <s v="VPN IP - MPLS"/>
    <x v="17"/>
    <s v="GESTION HD"/>
    <s v="EWALD R GALAZ MILLALEO"/>
    <s v="frp_jciert"/>
    <s v="4-Menor/Localizado"/>
    <s v="4-Baja"/>
    <s v="Baja"/>
    <x v="0"/>
    <s v="TELEFONICA GLOBAL TECHNOLOGY S.A.AGENCIA EN CHILE"/>
    <s v="REQ / Actualización Folios LIPS"/>
    <s v="13/12/2023 9:19:07"/>
    <s v="13/12/2023 9:22:11"/>
    <x v="0"/>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x v="1"/>
    <x v="0"/>
    <x v="0"/>
    <x v="1"/>
    <x v="0"/>
  </r>
  <r>
    <s v="INC000002494937"/>
    <s v="INFRAESTRUCTURA DC"/>
    <x v="6"/>
    <s v="APQ ACCESOS"/>
    <s v="FRANCISCO J FELIU ABARCA"/>
    <s v="tct_frafea"/>
    <s v="4-Menor/Localizado"/>
    <s v="4-Baja"/>
    <s v="Baja"/>
    <x v="0"/>
    <s v="TELEFONICA CYBERSECURITY TECH CHILE SPA"/>
    <s v="RONDA PREVENTIVA EN SALAS TIC"/>
    <s v="13/12/2023 9:54:42"/>
    <s v="13/12/2023 9:55:36"/>
    <x v="0"/>
    <s v="TI"/>
    <s v="INFRAESTRUCTURA"/>
    <s v="13/12/2023 10:36:15"/>
    <s v="13/12/2023 23:50:00"/>
    <s v="RONDA PREVENTIVA EN SALAS TIC"/>
    <s v="RONDA REALIZADA"/>
    <d v="1899-12-30T00:00:00"/>
    <d v="1899-12-30T00:00:00"/>
    <d v="1899-12-30T00:00:00"/>
    <s v=""/>
    <s v="Cumplido"/>
    <m/>
    <m/>
    <m/>
    <m/>
    <m/>
    <d v="2023-11-11T00:00:00"/>
    <x v="0"/>
    <x v="0"/>
    <x v="0"/>
    <x v="0"/>
    <x v="0"/>
  </r>
  <r>
    <s v="INC000002494953"/>
    <s v="RED INTERNA"/>
    <x v="1"/>
    <s v="APQ ACCESOS"/>
    <s v="CARLOS F ARAYA RAMIREZ"/>
    <s v="tct_cararr"/>
    <s v="4-Menor/Localizado"/>
    <s v="4-Baja"/>
    <s v="Baja"/>
    <x v="0"/>
    <s v="TELEFONICA CYBERSECURITY TECH CHILE SPA"/>
    <s v="RONDA INSPECTIVA"/>
    <s v="13/12/2023 11:07:25"/>
    <s v="13/12/2023 11:09:29"/>
    <x v="0"/>
    <s v="CDP ANTIGUO 1"/>
    <s v="CDP ANTIGUO 2"/>
    <s v="13/12/2023 11:31:33"/>
    <s v="13/12/2023 23:50:00"/>
    <m/>
    <s v="RONDA INSPECTIVA"/>
    <d v="1899-12-30T00:00:00"/>
    <d v="1899-12-30T00:00:00"/>
    <d v="1899-12-30T00:00:00"/>
    <s v=""/>
    <s v="Cumplido"/>
    <m/>
    <m/>
    <m/>
    <m/>
    <m/>
    <d v="2023-11-11T00:00:00"/>
    <x v="0"/>
    <x v="0"/>
    <x v="0"/>
    <x v="0"/>
    <x v="0"/>
  </r>
  <r>
    <s v="INC000002494965"/>
    <s v="COMUNICACIONES"/>
    <x v="4"/>
    <s v="GESTION PLATAFORMA CLIENTES"/>
    <s v="PAUL A SEPULVEDA ALVAREZ"/>
    <s v="lmolcont"/>
    <s v="2-Significativo/Amplio"/>
    <s v="2-Alta"/>
    <s v="Alta"/>
    <x v="0"/>
    <s v="TELEFONICA EMPRESAS DE CHILE SA"/>
    <s v="(URGENTE POR PROYECTO) REINICIO PASSWORD VPN"/>
    <s v="13/12/2023 11:44:29"/>
    <s v="13/12/2023 11:44:29"/>
    <x v="0"/>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x v="0"/>
    <x v="0"/>
    <x v="0"/>
    <x v="0"/>
    <x v="0"/>
  </r>
  <r>
    <s v="INC000002494969"/>
    <s v="HOSTING VIRTUAL"/>
    <x v="13"/>
    <s v="GESTION HD"/>
    <s v="ANGEL CASTRO CABRERA"/>
    <s v="frp_lmosqu"/>
    <s v="4-Menor/Localizado"/>
    <s v="4-Baja"/>
    <s v="Baja"/>
    <x v="0"/>
    <s v="EMPRESA NACIONAL DE CERTIFICACIONES"/>
    <s v="REQ /  vm servicios / Help Desk"/>
    <s v="13/12/2023 11:47:03"/>
    <s v="13/12/2023 11:49:09"/>
    <x v="0"/>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x v="1"/>
    <x v="0"/>
    <x v="1"/>
    <x v="0"/>
    <x v="0"/>
  </r>
  <r>
    <s v="INC000002494977"/>
    <s v="RED INTERNA"/>
    <x v="0"/>
    <s v="APQ ACCESOS"/>
    <s v="CRISTOPHER MALDONADO ROMERO"/>
    <s v="tct_cmaldo"/>
    <s v="4-Menor/Localizado"/>
    <s v="4-Baja"/>
    <s v="Baja"/>
    <x v="0"/>
    <s v="TELEFONICA EMPRESAS DE CHILE SA"/>
    <s v="RONDA TOMA DE TEMPERATURAS SALAS TIC"/>
    <s v="13/12/2023 12:08:14"/>
    <s v="13/12/2023 12:09:12"/>
    <x v="0"/>
    <s v="CDP ANTIGUO 1"/>
    <s v="CDP ANTIGUO 2"/>
    <s v="13/12/2023 12:43:39"/>
    <s v="13/12/2023 23:50:00"/>
    <m/>
    <s v="RONDA REALIZADA"/>
    <d v="1899-12-30T00:00:00"/>
    <d v="1899-12-30T00:00:00"/>
    <d v="1899-12-30T00:00:00"/>
    <s v=""/>
    <s v="Cumplido"/>
    <m/>
    <m/>
    <m/>
    <m/>
    <m/>
    <d v="2023-11-12T00:00:00"/>
    <x v="0"/>
    <x v="0"/>
    <x v="0"/>
    <x v="0"/>
    <x v="0"/>
  </r>
  <r>
    <s v="INC000002494998"/>
    <s v="INFRAESTRUCTURA DC"/>
    <x v="6"/>
    <s v="APQ ACCESOS"/>
    <s v="FRANCISCO J FELIU ABARCA"/>
    <s v="tct_frafea"/>
    <s v="4-Menor/Localizado"/>
    <s v="4-Baja"/>
    <s v="Baja"/>
    <x v="0"/>
    <s v="TELEFONICA CYBERSECURITY TECH CHILE SPA"/>
    <s v="RONDA POR TOMA DE TEMPERATURAS EN SALAS TIC"/>
    <s v="13/12/2023 12:48:31"/>
    <s v="13/12/2023 12:49:26"/>
    <x v="0"/>
    <s v="TI"/>
    <s v="CLIMA"/>
    <s v="13/12/2023 15:07:51"/>
    <s v="13/12/2023 23:50:00"/>
    <s v="RONDA POR TOMA DE TEMPERATURAS EN SALAS TIC"/>
    <s v="RONDA REALIZADA"/>
    <d v="1899-12-30T00:00:00"/>
    <d v="1899-12-30T00:00:00"/>
    <d v="1899-12-30T00:00:00"/>
    <s v=""/>
    <s v="Cumplido"/>
    <m/>
    <m/>
    <m/>
    <m/>
    <m/>
    <d v="2023-11-12T00:00:00"/>
    <x v="0"/>
    <x v="0"/>
    <x v="0"/>
    <x v="0"/>
    <x v="0"/>
  </r>
  <r>
    <s v="INC000002495019"/>
    <s v="HOSTING VIRTUAL"/>
    <x v="4"/>
    <s v="DUOC TICKET AUTOMATICO"/>
    <s v="GIOVANNI D ROCCO VALENZUELA"/>
    <s v="frp_fcruzp"/>
    <s v="3-Moderado/Limitado"/>
    <s v="4-Baja"/>
    <s v="Baja"/>
    <x v="0"/>
    <s v="FUNDACION INSTITUTO PROFESIONAL DUOC UC"/>
    <s v="RQ / DUOC / Permisos FileServer"/>
    <s v="13/12/2023 9:12:46"/>
    <s v="13/12/2023 9:14:36"/>
    <x v="0"/>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x v="1"/>
    <x v="1"/>
    <x v="0"/>
    <x v="0"/>
    <x v="0"/>
  </r>
  <r>
    <s v="INC000002495347"/>
    <s v="HOUSING"/>
    <x v="16"/>
    <s v="BELIEVE"/>
    <s v="JORGE S LORCA LEIVA"/>
    <s v="frp_fbalab"/>
    <s v="3-Moderado/Limitado"/>
    <s v="3-Medio"/>
    <s v="Media"/>
    <x v="0"/>
    <s v="TELEFONICA EMPRESAS DE CHILE SA"/>
    <s v="GESTION DATACENTER/ ACCESOS / TELEFONICA EMPRESAS DE CHILE SA"/>
    <s v="13/12/2023 11:04:00"/>
    <s v="13/12/2023 11:05:17"/>
    <x v="0"/>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x v="0"/>
    <x v="0"/>
    <x v="0"/>
    <x v="0"/>
    <x v="0"/>
  </r>
  <r>
    <s v="INC000002495367"/>
    <s v="HOUSING"/>
    <x v="19"/>
    <s v="BELIEVE"/>
    <s v="FRANCISCO J FELIU ABARCA"/>
    <s v="frp_fbalab"/>
    <s v="3-Moderado/Limitado"/>
    <s v="3-Medio"/>
    <s v="Media"/>
    <x v="0"/>
    <s v="EQUIPOS ELECTRONICOS Y COMPUTACION SA"/>
    <s v="GESTION DATACENTER/ ACCESOS / EQUIPOS ELECTRONICOS Y COMPUTACION SA"/>
    <s v="13/12/2023 11:12:41"/>
    <s v="13/12/2023 11:13:41"/>
    <x v="0"/>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x v="0"/>
    <x v="0"/>
    <x v="0"/>
    <x v="0"/>
    <x v="0"/>
  </r>
  <r>
    <s v="INC000002495397"/>
    <s v="HOUSING"/>
    <x v="14"/>
    <s v="BELIEVE"/>
    <s v="CRISTOPHER MALDONADO ROMERO"/>
    <s v="frp_fbalab"/>
    <s v="3-Moderado/Limitado"/>
    <s v="3-Medio"/>
    <s v="Media"/>
    <x v="0"/>
    <s v="BANCO SANTANDER CHILE 1"/>
    <s v="GESTION DATACENTER/ ACCESOS / BANCO SANTANDER CHILE 1"/>
    <s v="13/12/2023 11:29:14"/>
    <s v="13/12/2023 11:30:38"/>
    <x v="0"/>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x v="0"/>
    <x v="0"/>
    <x v="0"/>
    <x v="0"/>
    <x v="0"/>
  </r>
  <r>
    <s v="INC000002495419"/>
    <s v="VPN IP - MPLS"/>
    <x v="3"/>
    <s v="GESTION HD"/>
    <s v="GUSTAVO AVILA VERA"/>
    <s v="frp_fpetro"/>
    <s v="3-Moderado/Limitado"/>
    <s v="3-Medio"/>
    <s v="Media"/>
    <x v="0"/>
    <s v="INMOBILIARIA FRUSAN S.A."/>
    <s v="REQ/TTECH: Abrir ticket y derivar a Controller"/>
    <s v="13/12/2023 11:17:37"/>
    <s v="13/12/2023 11:19:57"/>
    <x v="0"/>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x v="0"/>
    <x v="0"/>
    <x v="0"/>
    <x v="0"/>
    <x v="0"/>
  </r>
  <r>
    <s v="INC000002495432"/>
    <s v="HOSTING VIRTUAL"/>
    <x v="7"/>
    <s v="OPERACION N1"/>
    <s v="ALVARO ORTIZ"/>
    <s v="tct_alorti"/>
    <s v="2-Significativo/Amplio"/>
    <s v="3-Medio"/>
    <s v="Media"/>
    <x v="0"/>
    <s v="FUNDACION INSTITUTO PROFESIONAL DUOC UC"/>
    <s v="generar usuario en qas"/>
    <s v="13/12/2023 11:34:33"/>
    <s v="13/12/2023 11:35:24"/>
    <x v="0"/>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x v="0"/>
    <x v="0"/>
    <x v="0"/>
    <x v="0"/>
    <x v="0"/>
  </r>
  <r>
    <s v="INC000002495472"/>
    <s v="VPN IP - MPLS"/>
    <x v="4"/>
    <s v="GESTION HD"/>
    <s v="JUAN CARLOS UZCATEGUI FUGUETT"/>
    <s v="frp_fpetro"/>
    <s v="3-Moderado/Limitado"/>
    <s v="3-Medio"/>
    <s v="Media"/>
    <x v="0"/>
    <s v="TELEFONICA GLOBAL TECHNOLOGY S.A.AGENCIA EN CHILE"/>
    <s v="REQ/[EXTERNO] RE: Active Directory - TrackingID#2308080030005744"/>
    <s v="13/12/2023 12:53:57"/>
    <s v="13/12/2023 12:56:33"/>
    <x v="0"/>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x v="1"/>
    <x v="0"/>
    <x v="1"/>
    <x v="0"/>
    <x v="0"/>
  </r>
  <r>
    <s v="INC000002495499"/>
    <s v="HOUSING"/>
    <x v="4"/>
    <s v="DUOC TICKET AUTOMATICO"/>
    <s v="PAUL A SEPULVEDA ALVAREZ"/>
    <s v="frp_fcruzp"/>
    <s v="3-Moderado/Limitado"/>
    <s v="4-Baja"/>
    <s v="Baja"/>
    <x v="0"/>
    <s v="FUNDACION INSTITUTO PROFESIONAL DUOC UC"/>
    <s v="DUOC / RQ / RE: Clientes RADIUS - WIFI 6"/>
    <s v="13/12/2023 13:39:25"/>
    <s v="13/12/2023 13:41:33"/>
    <x v="0"/>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x v="0"/>
    <x v="0"/>
    <x v="0"/>
    <x v="0"/>
    <x v="0"/>
  </r>
  <r>
    <s v="INC000002495501"/>
    <s v="HOSTING VIRTUAL"/>
    <x v="3"/>
    <s v="OPERACION N1"/>
    <s v="VICTOR SEPULVEDA GAMARRA"/>
    <s v="tct_vsepul"/>
    <s v="3-Moderado/Limitado"/>
    <s v="3-Medio"/>
    <s v="Media"/>
    <x v="0"/>
    <s v="FUNDACION INSTITUTO PROFESIONAL DUOC UC"/>
    <s v="Crear usuario en servidor SRVBACKDRUPALPRD 01"/>
    <s v="13/12/2023 13:43:37"/>
    <s v="13/12/2023 13:44:11"/>
    <x v="0"/>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x v="0"/>
    <x v="0"/>
    <x v="0"/>
    <x v="0"/>
    <x v="0"/>
  </r>
  <r>
    <s v="INC000002495521"/>
    <s v="VPN IP - MPLS"/>
    <x v="4"/>
    <s v="BELIEVE"/>
    <s v="JUAN CARLOS UZCATEGUI FUGUETT"/>
    <s v="frp_fbalab"/>
    <s v="4-Menor/Localizado"/>
    <s v="4-Baja"/>
    <s v="Baja"/>
    <x v="0"/>
    <s v="TELEFONICA CYBERSECURITY TECH CHILE SPA"/>
    <s v="REQ / SOC / RE: Alarma de inactividad Equipos DUOC 7 dias Fired"/>
    <s v="13/12/2023 11:42:55"/>
    <s v="13/12/2023 11:47:47"/>
    <x v="0"/>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x v="1"/>
    <x v="0"/>
    <x v="1"/>
    <x v="0"/>
    <x v="0"/>
  </r>
  <r>
    <s v="INC000002495553"/>
    <s v="HOUSING"/>
    <x v="16"/>
    <s v="BELIEVE"/>
    <s v="FERNEY D GARZON PEÑA"/>
    <s v="frp_fbalab"/>
    <s v="3-Moderado/Limitado"/>
    <s v="3-Medio"/>
    <s v="Media"/>
    <x v="0"/>
    <s v="CENTRO DE COMPENSACION AUTOMATIZADO S A"/>
    <s v="GESTION DATACENTER/ ACCESOS / CENTRO DE COMPENSACION AUTOMATIZADO S A"/>
    <s v="13/12/2023 12:07:18"/>
    <s v="13/12/2023 12:11:42"/>
    <x v="0"/>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x v="0"/>
    <x v="0"/>
    <x v="0"/>
    <x v="0"/>
    <x v="0"/>
  </r>
  <r>
    <s v="INC000002495610"/>
    <s v="HOUSING"/>
    <x v="14"/>
    <s v="BELIEVE"/>
    <s v="CRISTOPHER MALDONADO ROMERO"/>
    <s v="frp_fbalab"/>
    <s v="3-Moderado/Limitado"/>
    <s v="3-Medio"/>
    <s v="Media"/>
    <x v="0"/>
    <s v="BANCO SANTANDER CHILE 1"/>
    <s v="GESTION DATACENTER/ ACCESOS / BANCO SANTANDER CHILE 1"/>
    <s v="13/12/2023 12:47:09"/>
    <s v="13/12/2023 12:49:03"/>
    <x v="0"/>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x v="0"/>
    <x v="0"/>
    <x v="0"/>
    <x v="0"/>
    <x v="0"/>
  </r>
  <r>
    <s v="INC000002495614"/>
    <s v="TICKET-INTELIGENTE"/>
    <x v="4"/>
    <s v="GESTION TI"/>
    <s v="ALEJANDRO ACEVEDO VALENZUELA"/>
    <s v="USR_TSIGHT"/>
    <s v="1-Extenso/Generalizado"/>
    <s v="4-Baja"/>
    <s v="Baja"/>
    <x v="1"/>
    <s v="FUNDACION INSTITUTO PROFESIONAL DUOC UC"/>
    <s v="fiprdu01 - srvfs01_vm TICKET AUTOMATICO"/>
    <s v="13/12/2023 12:53:58"/>
    <s v="13/12/2023 12:53:58"/>
    <x v="0"/>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x v="1"/>
    <x v="1"/>
    <x v="0"/>
    <x v="0"/>
    <x v="0"/>
  </r>
  <r>
    <s v="INC000002495736"/>
    <s v="HOSTING VIRTUAL"/>
    <x v="13"/>
    <s v="GESTION HD"/>
    <s v="JOSE A SANTIS SERRANO"/>
    <s v="frp_lmosqu"/>
    <s v="4-Menor/Localizado"/>
    <s v="4-Baja"/>
    <s v="Baja"/>
    <x v="0"/>
    <s v="BVS GROUP SPA"/>
    <s v="REQ /  Agregar usuario autorizado // BVS group  | Help Desk"/>
    <s v="13/12/2023 14:29:55"/>
    <s v="13/12/2023 14:32:48"/>
    <x v="0"/>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x v="1"/>
    <x v="1"/>
    <x v="0"/>
    <x v="0"/>
    <x v="0"/>
  </r>
  <r>
    <s v="INC000002495748"/>
    <s v="HOUSING"/>
    <x v="19"/>
    <s v="BELIEVE"/>
    <s v="FRANCISCO J FELIU ABARCA"/>
    <s v="frp_jolsso"/>
    <s v="3-Moderado/Limitado"/>
    <s v="3-Medio"/>
    <s v="Media"/>
    <x v="0"/>
    <s v="ICETEL SERVICIOS S.A."/>
    <s v="GESTION DATACENTER/ ACCESOS /ICETEL SERVICIOS S.A."/>
    <s v="13/12/2023 15:06:52"/>
    <s v="13/12/2023 15:08:22"/>
    <x v="0"/>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x v="0"/>
    <x v="0"/>
    <x v="0"/>
    <x v="0"/>
    <x v="0"/>
  </r>
  <r>
    <s v="INC000002495771"/>
    <s v="HOSTING VIRTUAL"/>
    <x v="9"/>
    <s v="GESTION HD"/>
    <s v="RODRIGO VÁSQUEZ MUÑOZ"/>
    <s v="frp_lmosqu"/>
    <s v="4-Menor/Localizado"/>
    <s v="4-Baja"/>
    <s v="Baja"/>
    <x v="0"/>
    <s v="SOC PUNTA DEL COBRE S A"/>
    <s v="REQ /  Respaldo Servidores | Help Desk"/>
    <s v="13/12/2023 15:48:45"/>
    <s v="13/12/2023 15:50:33"/>
    <x v="0"/>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x v="1"/>
    <x v="0"/>
    <x v="1"/>
    <x v="0"/>
    <x v="0"/>
  </r>
  <r>
    <s v="INC000002495788"/>
    <s v="HOUSING"/>
    <x v="14"/>
    <s v="BELIEVE"/>
    <s v="CRISTOPHER MALDONADO ROMERO"/>
    <s v="frp_jolsso"/>
    <s v="3-Moderado/Limitado"/>
    <s v="3-Medio"/>
    <s v="Media"/>
    <x v="0"/>
    <s v="BANCO SANTANDER CHILE"/>
    <s v="GESTION DATACENTER/ ACCESOS /BANCO SANTANDER CHILE"/>
    <s v="13/12/2023 16:31:01"/>
    <s v="13/12/2023 16:32:21"/>
    <x v="0"/>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x v="0"/>
    <x v="0"/>
    <x v="0"/>
    <x v="0"/>
    <x v="0"/>
  </r>
  <r>
    <s v="INC000002495884"/>
    <s v="RED INTERNA"/>
    <x v="0"/>
    <s v="APQ ACCESOS"/>
    <s v="CRISTOPHER MALDONADO ROMERO"/>
    <s v="tct_cmaldo"/>
    <s v="4-Menor/Localizado"/>
    <s v="4-Baja"/>
    <s v="Baja"/>
    <x v="0"/>
    <s v="TELEFONICA EMPRESAS DE CHILE SA"/>
    <s v="RONDA TOMA DE TEMPERATURAS SALAS TIC"/>
    <s v="13/12/2023 19:10:49"/>
    <s v="13/12/2023 19:11:45"/>
    <x v="0"/>
    <s v="CDP ANTIGUO 1"/>
    <s v="CDP ANTIGUO 2"/>
    <s v="13/12/2023 19:26:41"/>
    <s v="13/12/2023 23:50:00"/>
    <m/>
    <s v="RONDA REALIZADA"/>
    <d v="1899-12-30T00:00:00"/>
    <d v="1899-12-30T00:00:00"/>
    <d v="1899-12-30T00:00:00"/>
    <s v=""/>
    <s v="Cumplido"/>
    <m/>
    <m/>
    <m/>
    <m/>
    <m/>
    <d v="2023-11-13T00:00:00"/>
    <x v="0"/>
    <x v="0"/>
    <x v="0"/>
    <x v="0"/>
    <x v="0"/>
  </r>
  <r>
    <s v="INC000002495887"/>
    <s v="RED INTERNA"/>
    <x v="0"/>
    <s v="APQ ACCESOS"/>
    <s v="CRISTOPHER MALDONADO ROMERO"/>
    <s v="tct_cmaldo"/>
    <s v="4-Menor/Localizado"/>
    <s v="4-Baja"/>
    <s v="Baja"/>
    <x v="0"/>
    <s v="TELEFONICA EMPRESAS DE CHILE SA"/>
    <s v="RONDA TOMA DE TEMPERATURAS SALAS TIC"/>
    <s v="13/12/2023 19:13:44"/>
    <s v="13/12/2023 19:14:38"/>
    <x v="0"/>
    <s v="CDP ANTIGUO 1"/>
    <s v="CDP ANTIGUO 2"/>
    <s v="13/12/2023 19:50:08"/>
    <s v="13/12/2023 23:50:00"/>
    <m/>
    <s v="RONDA REALIZADA"/>
    <d v="1899-12-30T00:00:00"/>
    <d v="1899-12-30T00:00:00"/>
    <d v="1899-12-30T00:00:00"/>
    <s v=""/>
    <s v="Cumplido"/>
    <m/>
    <m/>
    <m/>
    <m/>
    <m/>
    <d v="2023-11-13T00:00:00"/>
    <x v="0"/>
    <x v="0"/>
    <x v="0"/>
    <x v="0"/>
    <x v="0"/>
  </r>
  <r>
    <s v="INC000002495918"/>
    <s v="VPN IP - MPLS"/>
    <x v="3"/>
    <s v="GESTION HD"/>
    <s v="EDUARDO J CAMACHO URDANETA"/>
    <s v="frp_fpetro"/>
    <s v="3-Moderado/Limitado"/>
    <s v="3-Medio"/>
    <s v="Media"/>
    <x v="0"/>
    <s v="INMOBILIARIA FRUSAN S.A."/>
    <s v="REQ/TTECH: Error message: SSL certificate problem: unable to get local issuer certificate"/>
    <s v="13/12/2023 14:23:39"/>
    <s v="13/12/2023 14:26:03"/>
    <x v="0"/>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x v="0"/>
    <x v="0"/>
    <x v="0"/>
    <x v="0"/>
    <x v="0"/>
  </r>
  <r>
    <s v="INC000002495957"/>
    <s v="HOSTING VIRTUAL"/>
    <x v="16"/>
    <s v="BELIEVE"/>
    <s v="FERNEY D GARZON PEÑA"/>
    <s v="frp_pcamay"/>
    <s v="3-Moderado/Limitado"/>
    <s v="3-Medio"/>
    <s v="Media"/>
    <x v="0"/>
    <s v="TELEFONICA EMPRESAS DE CHILE SA"/>
    <s v="GESTION DATACENTER/ ACCESOS / dxc"/>
    <s v="13/12/2023 16:29:53"/>
    <s v="13/12/2023 16:29:59"/>
    <x v="0"/>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x v="0"/>
    <x v="0"/>
    <x v="0"/>
    <x v="0"/>
    <x v="0"/>
  </r>
  <r>
    <s v="INC000002495968"/>
    <s v="INFRAESTRUCTURA DC"/>
    <x v="6"/>
    <s v="APQ ACCESOS"/>
    <s v="FRANCISCO J FELIU ABARCA"/>
    <s v="tct_frafea"/>
    <s v="4-Menor/Localizado"/>
    <s v="4-Baja"/>
    <s v="Baja"/>
    <x v="0"/>
    <s v="TELEFONICA CYBERSECURITY TECH CHILE SPA"/>
    <s v="RONDA POR TOMA DE TEMPERATURAS EN SALAS TIC"/>
    <s v="13/12/2023 16:45:28"/>
    <s v="13/12/2023 16:46:22"/>
    <x v="0"/>
    <s v="TI"/>
    <s v="CLIMA"/>
    <s v="13/12/2023 17:18:40"/>
    <s v="13/12/2023 23:50:00"/>
    <s v="RONDA POR TOMA DE TEMPERATURAS EN SALAS TIC"/>
    <s v="RONDA REALIZADA"/>
    <d v="1899-12-30T00:00:00"/>
    <d v="1899-12-30T00:00:00"/>
    <d v="1899-12-30T00:00:00"/>
    <s v=""/>
    <s v="Cumplido"/>
    <m/>
    <m/>
    <m/>
    <m/>
    <m/>
    <d v="2023-11-14T00:00:00"/>
    <x v="0"/>
    <x v="0"/>
    <x v="0"/>
    <x v="0"/>
    <x v="0"/>
  </r>
  <r>
    <s v="INC000002495970"/>
    <s v="HOUSING"/>
    <x v="15"/>
    <s v="APQ ACCESOS"/>
    <s v="JAIRO A SALINAS GARAY"/>
    <s v="tct_jsalin"/>
    <s v="3-Moderado/Limitado"/>
    <s v="3-Medio"/>
    <s v="Media"/>
    <x v="0"/>
    <s v="TELEFONICA EMPRESAS DE CHILE SA"/>
    <s v="RONDA Y REVISION DE SALAS TECNICAS"/>
    <s v="13/12/2023 16:46:27"/>
    <s v="13/12/2023 16:47:08"/>
    <x v="0"/>
    <s v="CDP ANTIGUO 1"/>
    <s v="CDP ANTIGUO 2"/>
    <s v="13/12/2023 16:49:26"/>
    <s v="13/12/2023 23:50:00"/>
    <s v="RONDA Y REVISION DE SALAS TECNICAS"/>
    <s v="RONDA REALIZADA."/>
    <d v="1899-12-30T00:02:18"/>
    <d v="1899-12-30T00:02:59"/>
    <d v="1899-12-30T00:00:41"/>
    <s v=""/>
    <s v="Cumplido"/>
    <m/>
    <m/>
    <m/>
    <m/>
    <m/>
    <d v="2023-11-13T00:00:00"/>
    <x v="0"/>
    <x v="0"/>
    <x v="0"/>
    <x v="0"/>
    <x v="0"/>
  </r>
  <r>
    <s v="INC000002495972"/>
    <s v="HOUSING"/>
    <x v="15"/>
    <s v="APQ ACCESOS"/>
    <s v="JAIRO A SALINAS GARAY"/>
    <s v="tct_jsalin"/>
    <s v="3-Moderado/Limitado"/>
    <s v="3-Medio"/>
    <s v="Media"/>
    <x v="0"/>
    <s v="TELEFONICA EMPRESAS DE CHILE SA"/>
    <s v="TOMA DE ALARMAS DE CLIENTE"/>
    <s v="13/12/2023 16:47:19"/>
    <s v="13/12/2023 16:48:08"/>
    <x v="0"/>
    <s v="CDP ANTIGUO 1"/>
    <s v="CDP ANTIGUO 2"/>
    <s v="13/12/2023 16:50:27"/>
    <s v="13/12/2023 23:50:00"/>
    <s v="TOMA DE ALARMAS DE CLIENTE"/>
    <s v="TOMA DE ALARMAS REALIZADA."/>
    <d v="1899-12-30T00:02:19"/>
    <d v="1899-12-30T00:03:08"/>
    <d v="1899-12-30T00:00:49"/>
    <s v=""/>
    <s v="Cumplido"/>
    <m/>
    <m/>
    <m/>
    <m/>
    <m/>
    <d v="2023-11-13T00:00:00"/>
    <x v="0"/>
    <x v="0"/>
    <x v="0"/>
    <x v="0"/>
    <x v="0"/>
  </r>
  <r>
    <s v="INC000002496022"/>
    <s v="HOUSING"/>
    <x v="19"/>
    <s v="BELIEVE"/>
    <s v="FRANCISCO J FELIU ABARCA"/>
    <s v="frp_fbalab"/>
    <s v="3-Moderado/Limitado"/>
    <s v="3-Medio"/>
    <s v="Media"/>
    <x v="0"/>
    <s v="EMPRESA NACIONAL DE CERTIFICACIONES"/>
    <s v="GESTION DATACENTER/ ACCESOS / EMPRESA NACIONAL DE CERTIFICACIONES"/>
    <s v="13/12/2023 14:14:41"/>
    <s v="13/12/2023 14:16:04"/>
    <x v="0"/>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x v="0"/>
    <x v="0"/>
    <x v="0"/>
    <x v="0"/>
    <x v="0"/>
  </r>
  <r>
    <s v="INC000002496056"/>
    <s v="HOUSING"/>
    <x v="14"/>
    <s v="BELIEVE"/>
    <s v="CRISTOPHER MALDONADO ROMERO"/>
    <s v="frp_fbalab"/>
    <s v="3-Moderado/Limitado"/>
    <s v="3-Medio"/>
    <s v="Media"/>
    <x v="0"/>
    <s v="TELEFONICA EMPRESAS DE CHILE SA"/>
    <s v="GESTION DATACENTER/ ACCESOS / TELEFONICA EMPRESAS DE CHILE SA"/>
    <s v="13/12/2023 14:44:52"/>
    <s v="13/12/2023 14:45:52"/>
    <x v="0"/>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x v="0"/>
    <x v="0"/>
    <x v="0"/>
    <x v="0"/>
    <x v="0"/>
  </r>
  <r>
    <s v="INC000002496078"/>
    <s v="HOUSING"/>
    <x v="14"/>
    <s v="BELIEVE"/>
    <s v="CRISTOPHER MALDONADO ROMERO"/>
    <s v="frp_fbalab"/>
    <s v="3-Moderado/Limitado"/>
    <s v="3-Medio"/>
    <s v="Media"/>
    <x v="0"/>
    <s v="TELEFONICA EMPRESAS DE CHILE SA"/>
    <s v="GESTION DATACENTER/ ACCESOS / SINACOFI"/>
    <s v="13/12/2023 15:00:57"/>
    <s v="13/12/2023 15:02:58"/>
    <x v="0"/>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x v="0"/>
    <x v="0"/>
    <x v="0"/>
    <x v="0"/>
    <x v="0"/>
  </r>
  <r>
    <s v="INC000002496095"/>
    <s v="TICKET-INTELIGENTE"/>
    <x v="23"/>
    <s v="GESTION TI"/>
    <s v="SERGIO ORELLANA"/>
    <s v="USR_TSIGHT"/>
    <s v="1-Extenso/Generalizado"/>
    <s v="4-Baja"/>
    <s v="Baja"/>
    <x v="1"/>
    <s v="RABIE HNOSLTDA"/>
    <s v="rabie001 - aranda_app01 TICKET AUTOMATICO"/>
    <s v="13/12/2023 15:04:41"/>
    <s v="13/12/2023 15:04:41"/>
    <x v="0"/>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x v="0"/>
    <x v="0"/>
    <x v="0"/>
    <x v="0"/>
    <x v="0"/>
  </r>
  <r>
    <s v="INC000002496119"/>
    <s v="HOUSING"/>
    <x v="19"/>
    <s v="BELIEVE"/>
    <s v="FRANCISCO J FELIU ABARCA"/>
    <s v="frp_fbalab"/>
    <s v="3-Moderado/Limitado"/>
    <s v="3-Medio"/>
    <s v="Media"/>
    <x v="0"/>
    <s v="EQUIPOS ELECTRONICOS Y COMPUTACION SA"/>
    <s v="GESTION DATACENTER/ ACCESOS / EQUIPOS ELECTRONICOS Y COMPUTACION SA"/>
    <s v="13/12/2023 15:14:57"/>
    <s v="13/12/2023 15:15:53"/>
    <x v="0"/>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x v="0"/>
    <x v="0"/>
    <x v="0"/>
    <x v="0"/>
    <x v="0"/>
  </r>
  <r>
    <s v="INC000002496203"/>
    <s v="HOUSING"/>
    <x v="4"/>
    <s v="DUOC TICKET PENDIENTES"/>
    <s v="GIOVANNI D ROCCO VALENZUELA"/>
    <s v="frp_joagui"/>
    <s v="3-Moderado/Limitado"/>
    <s v="4-Baja"/>
    <s v="Baja"/>
    <x v="0"/>
    <s v="FUNDACION INSTITUTO PROFESIONAL DUOC UC"/>
    <s v="RQ | DUOC | Revisión Servidor SRVSMTPPRO"/>
    <s v="13/12/2023 16:04:07"/>
    <s v="13/12/2023 16:06:09"/>
    <x v="0"/>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x v="1"/>
    <x v="1"/>
    <x v="0"/>
    <x v="0"/>
    <x v="0"/>
  </r>
  <r>
    <s v="INC000002496257"/>
    <s v="COMUNICACIONES"/>
    <x v="2"/>
    <s v="GESTION PLATAFORMA CLIENTES"/>
    <s v="JUAN PABLO PAZ GOMPERTZ"/>
    <s v="lmolcont"/>
    <s v="3-Moderado/Limitado"/>
    <s v="3-Medio"/>
    <s v="Media"/>
    <x v="0"/>
    <s v="TELEFONICA EMPRESAS DE CHILE SA"/>
    <s v="Apoyo con problemas en VPN FORTICLIENT para especialista de proveedor Axity."/>
    <s v="13/12/2023 17:00:00"/>
    <s v="13/12/2023 17:22:04"/>
    <x v="0"/>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x v="0"/>
    <x v="0"/>
    <x v="0"/>
    <x v="0"/>
    <x v="0"/>
  </r>
  <r>
    <s v="INC000002496313"/>
    <s v="OFFICE365"/>
    <x v="5"/>
    <s v="GESTION CALL CENTER"/>
    <s v="GIOVANNI D ROCCO VALENZUELA"/>
    <s v="frp_jmarti"/>
    <s v="4-Menor/Localizado"/>
    <s v="4-Baja"/>
    <s v="Baja"/>
    <x v="0"/>
    <s v="ECKART ALIMENTOS SPA"/>
    <s v="Problema con cuenta de Power BI Pro"/>
    <s v="13/12/2023 17:05:15"/>
    <s v="13/12/2023 17:34:31"/>
    <x v="0"/>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x v="1"/>
    <x v="1"/>
    <x v="0"/>
    <x v="0"/>
    <x v="0"/>
  </r>
  <r>
    <s v="INC000002496319"/>
    <s v="HOUSING"/>
    <x v="14"/>
    <s v="BELIEVE"/>
    <s v="CRISTOPHER MALDONADO ROMERO"/>
    <s v="frp_fbalab"/>
    <s v="3-Moderado/Limitado"/>
    <s v="3-Medio"/>
    <s v="Media"/>
    <x v="0"/>
    <s v="BANCO SANTANDER CHILE"/>
    <s v="GESTION DATACENTER/ ACCESOS / BANCO SANTANDER CHILE"/>
    <s v="13/12/2023 17:12:09"/>
    <s v="13/12/2023 17:13:05"/>
    <x v="0"/>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x v="0"/>
    <x v="0"/>
    <x v="0"/>
    <x v="0"/>
    <x v="0"/>
  </r>
  <r>
    <s v="INC000002496382"/>
    <s v="HOUSING"/>
    <x v="15"/>
    <s v="APQ ACCESOS"/>
    <s v="ALDO P VALENZUELA MUJICA"/>
    <s v="tct_avalen"/>
    <s v="2-Significativo/Amplio"/>
    <s v="2-Alta"/>
    <s v="Alta"/>
    <x v="0"/>
    <s v="TELEFONICA EMPRESAS DE CHILE SA"/>
    <s v="SUPERVISION CAMBIO MODULO SFP"/>
    <s v="13/12/2023 21:44:53"/>
    <s v="13/12/2023 21:46:09"/>
    <x v="0"/>
    <s v="CDP ANTIGUO 1"/>
    <s v="CDP ANTIGUO 2"/>
    <s v="13/12/2023 22:12:25"/>
    <s v="13/12/2023 23:50:00"/>
    <s v="SUPERVISION CAMBIO MODULO SFP"/>
    <s v="SE REALIZA SUPERVISION"/>
    <d v="1899-12-30T00:25:56"/>
    <d v="1899-12-30T00:27:32"/>
    <d v="1899-12-30T00:01:36"/>
    <s v=""/>
    <s v="Cumplido"/>
    <m/>
    <m/>
    <m/>
    <m/>
    <m/>
    <d v="2023-11-13T00:00:00"/>
    <x v="0"/>
    <x v="0"/>
    <x v="0"/>
    <x v="0"/>
    <x v="0"/>
  </r>
  <r>
    <s v="INC000002496385"/>
    <s v="HOUSING"/>
    <x v="16"/>
    <s v="BELIEVE"/>
    <s v="ALDO P VALENZUELA MUJICA"/>
    <s v="frp_jreyna"/>
    <s v="3-Moderado/Limitado"/>
    <s v="3-Medio"/>
    <s v="Media"/>
    <x v="0"/>
    <s v="TELEFONICA EMPRESAS DE CHILE SA"/>
    <s v="GESTION DATACENTER/ ACCESOS  / GTD - COSMOPLAS/HUAWEI"/>
    <s v="13/12/2023 23:41:22"/>
    <s v="13/12/2023 23:42:43"/>
    <x v="0"/>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x v="0"/>
    <x v="0"/>
    <x v="0"/>
    <x v="0"/>
    <x v="0"/>
  </r>
  <r>
    <s v="INC000002496401"/>
    <s v="VPN IP - MPLS"/>
    <x v="12"/>
    <s v="GESTION HD"/>
    <s v="JOSE A SANTIS SERRANO"/>
    <s v="frp_jciert"/>
    <s v="4-Menor/Localizado"/>
    <s v="4-Baja"/>
    <s v="Baja"/>
    <x v="0"/>
    <s v="PRODUCTOS DEL MAR VENTISQUEROS S A"/>
    <s v="REQ / Ventsquero//cuenta zorg //DR"/>
    <s v="14/12/2023 10:01:14"/>
    <s v="14/12/2023 10:05:38"/>
    <x v="0"/>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x v="1"/>
    <x v="0"/>
    <x v="0"/>
    <x v="0"/>
    <x v="1"/>
  </r>
  <r>
    <s v="INC000002496517"/>
    <s v="INFRAESTRUCTURA DC"/>
    <x v="6"/>
    <s v="APQ ACCESOS"/>
    <s v="FRANCISCO J FELIU ABARCA"/>
    <s v="tct_frafea"/>
    <s v="4-Menor/Localizado"/>
    <s v="4-Baja"/>
    <s v="Baja"/>
    <x v="0"/>
    <s v="TELEFONICA CYBERSECURITY TECH CHILE SPA"/>
    <s v="RONDA PREVENTIVA Y LECTURA DE TEMPERATURAS EN SALAS TIC"/>
    <s v="13/12/2023 18:41:00"/>
    <s v="13/12/2023 18:43:50"/>
    <x v="0"/>
    <s v="TI"/>
    <s v="CLIMA"/>
    <s v="13/12/2023 19:23:21"/>
    <s v="13/12/2023 23:50:00"/>
    <s v="RONDA PREVENTIVA Y LECTURA DE TEMPERATURAS EN SALAS TIC"/>
    <s v="RONDA REALIZADA"/>
    <d v="1899-12-30T00:00:00"/>
    <d v="1899-12-30T00:00:00"/>
    <d v="1899-12-30T00:00:00"/>
    <s v=""/>
    <s v="Cumplido"/>
    <m/>
    <m/>
    <m/>
    <m/>
    <m/>
    <d v="2023-11-13T00:00:00"/>
    <x v="0"/>
    <x v="0"/>
    <x v="0"/>
    <x v="0"/>
    <x v="0"/>
  </r>
  <r>
    <s v="INC000002496524"/>
    <s v="HOUSING"/>
    <x v="15"/>
    <s v="APQ ACCESOS"/>
    <s v="JAIRO A SALINAS GARAY"/>
    <s v="tct_jsalin"/>
    <s v="3-Moderado/Limitado"/>
    <s v="3-Medio"/>
    <s v="Media"/>
    <x v="0"/>
    <s v="TELEFONICA EMPRESAS DE CHILE SA"/>
    <s v="ACTUALIZACIÓN SHAREPOINT"/>
    <s v="13/12/2023 19:18:24"/>
    <s v="13/12/2023 19:19:42"/>
    <x v="0"/>
    <s v="CDP ANTIGUO 1"/>
    <s v="CDP ANTIGUO 2"/>
    <s v="13/12/2023 19:21:17"/>
    <s v="13/12/2023 23:50:00"/>
    <s v="ACTUALIZACIÓN SHAREPOINT"/>
    <s v="SUPERVISION OK."/>
    <d v="1899-12-30T00:01:35"/>
    <d v="1899-12-30T00:02:53"/>
    <d v="1899-12-30T00:01:18"/>
    <s v=""/>
    <s v="Cumplido"/>
    <m/>
    <m/>
    <m/>
    <m/>
    <m/>
    <d v="2023-11-13T00:00:00"/>
    <x v="0"/>
    <x v="0"/>
    <x v="0"/>
    <x v="0"/>
    <x v="0"/>
  </r>
  <r>
    <s v="INC000002496527"/>
    <s v="HOUSING"/>
    <x v="15"/>
    <s v="APQ ACCESOS"/>
    <s v="JAIRO A SALINAS GARAY"/>
    <s v="tct_jsalin"/>
    <s v="3-Moderado/Limitado"/>
    <s v="3-Medio"/>
    <s v="Media"/>
    <x v="0"/>
    <s v="TELEFONICA EMPRESAS DE CHILE SA"/>
    <s v="RONDA Y REVISION DE SALAS TECNICAS"/>
    <s v="13/12/2023 19:21:31"/>
    <s v="13/12/2023 19:25:07"/>
    <x v="0"/>
    <s v="CDP ANTIGUO 1"/>
    <s v="CDP ANTIGUO 2"/>
    <s v="13/12/2023 19:25:07"/>
    <s v="13/12/2023 23:50:00"/>
    <s v="RONDA Y REVISION DE SALAS TECNICAS"/>
    <s v="RONDA REALIZADA"/>
    <d v="1899-12-30T00:00:00"/>
    <d v="1899-12-30T00:03:36"/>
    <d v="1899-12-30T00:03:36"/>
    <s v=""/>
    <s v="Cumplido"/>
    <m/>
    <m/>
    <m/>
    <m/>
    <m/>
    <d v="2023-11-12T00:00:00"/>
    <x v="0"/>
    <x v="0"/>
    <x v="0"/>
    <x v="0"/>
    <x v="0"/>
  </r>
  <r>
    <s v="INC000002496528"/>
    <s v="HOUSING"/>
    <x v="15"/>
    <s v="APQ ACCESOS"/>
    <s v="JAIRO A SALINAS GARAY"/>
    <s v="tct_jsalin"/>
    <s v="3-Moderado/Limitado"/>
    <s v="3-Medio"/>
    <s v="Media"/>
    <x v="0"/>
    <s v="TELEFONICA EMPRESAS DE CHILE SA"/>
    <s v="RONDA Y REVISION DE SALAS TECNICAS"/>
    <s v="13/12/2023 19:25:13"/>
    <s v="13/12/2023 19:26:11"/>
    <x v="0"/>
    <s v="CDP ANTIGUO 1"/>
    <s v="CDP ANTIGUO 2"/>
    <s v="13/12/2023 19:26:11"/>
    <s v="13/12/2023 23:50:00"/>
    <s v="RONDA Y REVISION DE SALAS TECNICAS"/>
    <s v="RONDA REALIZADA."/>
    <d v="1899-12-30T00:00:00"/>
    <d v="1899-12-30T00:00:58"/>
    <d v="1899-12-30T00:00:58"/>
    <s v=""/>
    <s v="Cumplido"/>
    <m/>
    <m/>
    <m/>
    <m/>
    <m/>
    <d v="2023-11-12T00:00:00"/>
    <x v="0"/>
    <x v="0"/>
    <x v="0"/>
    <x v="0"/>
    <x v="0"/>
  </r>
  <r>
    <s v="INC000002496530"/>
    <s v="HOUSING"/>
    <x v="15"/>
    <s v="APQ ACCESOS"/>
    <s v="JAIRO A SALINAS GARAY"/>
    <s v="tct_jsalin"/>
    <s v="3-Moderado/Limitado"/>
    <s v="3-Medio"/>
    <s v="Media"/>
    <x v="0"/>
    <s v="TELEFONICA EMPRESAS DE CHILE SA"/>
    <s v="RONDA Y REVISION DE SALAS TECNICAS"/>
    <s v="13/12/2023 19:26:18"/>
    <s v="13/12/2023 19:36:49"/>
    <x v="0"/>
    <s v="CDP ANTIGUO 1"/>
    <s v="CDP ANTIGUO 2"/>
    <s v="13/12/2023 19:36:49"/>
    <s v="13/12/2023 23:50:00"/>
    <s v="RONDA Y REVISION DE SALAS TECNICAS"/>
    <s v="RONDA REALIZADA."/>
    <d v="1899-12-30T00:00:00"/>
    <d v="1899-12-30T00:10:31"/>
    <d v="1899-12-30T00:10:31"/>
    <s v=""/>
    <s v="Cumplido"/>
    <m/>
    <m/>
    <m/>
    <m/>
    <m/>
    <d v="2023-11-13T00:00:00"/>
    <x v="0"/>
    <x v="0"/>
    <x v="0"/>
    <x v="0"/>
    <x v="0"/>
  </r>
  <r>
    <s v="INC000002496537"/>
    <s v="HOUSING"/>
    <x v="19"/>
    <s v="BELIEVE"/>
    <s v="YORDI M HURTADO ARAYA"/>
    <s v="frp_jolsso"/>
    <s v="3-Moderado/Limitado"/>
    <s v="3-Medio"/>
    <s v="Media"/>
    <x v="0"/>
    <s v="FORUM SERVICIOS FINANCIEROS SA"/>
    <s v="GESTION DATACENTER/ ACCESOS /FORUM SERVICIOS FINANCIEROS SA"/>
    <s v="13/12/2023 21:11:05"/>
    <s v="13/12/2023 21:12:52"/>
    <x v="0"/>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x v="0"/>
    <x v="0"/>
    <x v="0"/>
    <x v="0"/>
    <x v="0"/>
  </r>
  <r>
    <s v="INC000002496572"/>
    <s v="INFRAESTRUCTURA DC"/>
    <x v="6"/>
    <s v="APQ ACCESOS"/>
    <s v="FRANCISCO J FELIU ABARCA"/>
    <s v="tct_frafea"/>
    <s v="4-Menor/Localizado"/>
    <s v="4-Baja"/>
    <s v="Baja"/>
    <x v="0"/>
    <s v="TELEFONICA CYBERSECURITY TECH CHILE SPA"/>
    <s v="RONDA POR TOMA DE TEMPERATURAS EN SALAS TIC"/>
    <s v="14/12/2023 8:41:39"/>
    <s v="14/12/2023 8:42:29"/>
    <x v="0"/>
    <s v="TI"/>
    <s v="CLIMA"/>
    <s v="14/12/2023 8:55:42"/>
    <s v="14/12/2023 23:50:00"/>
    <s v="RONDA POR TOMA DE TEMPERATURAS EN SALAS TIC"/>
    <s v="RONDA REALIZADA"/>
    <d v="1899-12-30T00:00:00"/>
    <d v="1899-12-30T00:00:00"/>
    <d v="1899-12-30T00:00:00"/>
    <s v=""/>
    <s v="Cumplido"/>
    <m/>
    <m/>
    <m/>
    <m/>
    <m/>
    <d v="2023-11-13T00:00:00"/>
    <x v="0"/>
    <x v="0"/>
    <x v="0"/>
    <x v="0"/>
    <x v="0"/>
  </r>
  <r>
    <s v="INC000002496580"/>
    <s v="HOSTING VIRTUAL"/>
    <x v="3"/>
    <s v="GESTION PLATAFORMA CLIENTES"/>
    <s v="GUSTAVO AVILA VERA"/>
    <s v="lmolcont"/>
    <s v="3-Moderado/Limitado"/>
    <s v="3-Medio"/>
    <s v="Media"/>
    <x v="0"/>
    <s v="TELEFONICA EMPRESAS DE CHILE SA"/>
    <s v="Reinicio de password de SO - Servers Remedy Empresas (PROD)"/>
    <s v="14/12/2023 9:28:34"/>
    <s v="14/12/2023 9:28:34"/>
    <x v="0"/>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x v="0"/>
    <x v="0"/>
    <x v="0"/>
    <x v="0"/>
    <x v="0"/>
  </r>
  <r>
    <s v="INC000002496583"/>
    <s v="INFRAESTRUCTURA DC"/>
    <x v="6"/>
    <s v="APQ ACCESOS"/>
    <s v="FRANCISCO J FELIU ABARCA"/>
    <s v="tct_frafea"/>
    <s v="4-Menor/Localizado"/>
    <s v="4-Baja"/>
    <s v="Baja"/>
    <x v="0"/>
    <s v="TELEFONICA CYBERSECURITY TECH CHILE SPA"/>
    <s v="RONDA PREVENTIVA EN SALAS TIC"/>
    <s v="14/12/2023 9:30:33"/>
    <s v="14/12/2023 9:31:37"/>
    <x v="0"/>
    <s v="TI"/>
    <s v="INFRAESTRUCTURA"/>
    <s v="14/12/2023 10:09:06"/>
    <s v="14/12/2023 23:50:00"/>
    <s v="RONDA PREVENTIVA EN SALAS TIC"/>
    <s v="RONDA FINALIZA SIN NOVEDAD EN SALAS TIC"/>
    <d v="1899-12-30T00:00:00"/>
    <d v="1899-12-30T00:00:00"/>
    <d v="1899-12-30T00:00:00"/>
    <s v=""/>
    <s v="Cumplido"/>
    <m/>
    <m/>
    <m/>
    <m/>
    <m/>
    <d v="2023-11-27T00:00:00"/>
    <x v="0"/>
    <x v="0"/>
    <x v="0"/>
    <x v="0"/>
    <x v="0"/>
  </r>
  <r>
    <s v="INC000002496623"/>
    <s v="RED INTERNA"/>
    <x v="6"/>
    <s v="APQ ACCESOS"/>
    <s v="YORDI M HURTADO ARAYA"/>
    <s v="tct_yorhua"/>
    <s v="4-Menor/Localizado"/>
    <s v="4-Baja"/>
    <s v="Baja"/>
    <x v="0"/>
    <s v="TELEFONICA CYBERSECURITY TECH CHILE SPA"/>
    <s v="RONDA TOMA DE TEMPERATURAS SALAS TIC 20:30"/>
    <s v="13/12/2023 20:43:52"/>
    <s v="13/12/2023 20:44:26"/>
    <x v="0"/>
    <s v="CDP ANTIGUO 1"/>
    <s v="CDP ANTIGUO 2"/>
    <s v="13/12/2023 21:58:49"/>
    <s v="13/12/2023 23:50:00"/>
    <s v="RONDA TOMA DE TEMPERATURAS SALAS TIC 20:30"/>
    <s v="ACCESOS AUTORIZADOS"/>
    <d v="1899-12-30T00:00:00"/>
    <d v="1899-12-30T01:14:57"/>
    <d v="1899-12-30T01:14:57"/>
    <s v=""/>
    <s v="Cumplido"/>
    <m/>
    <m/>
    <m/>
    <m/>
    <m/>
    <d v="2023-11-13T00:00:00"/>
    <x v="1"/>
    <x v="1"/>
    <x v="0"/>
    <x v="0"/>
    <x v="0"/>
  </r>
  <r>
    <s v="INC000002496625"/>
    <s v="RED INTERNA"/>
    <x v="6"/>
    <s v="APQ ACCESOS"/>
    <s v="YORDI M HURTADO ARAYA"/>
    <s v="tct_yorhua"/>
    <s v="4-Menor/Localizado"/>
    <s v="4-Baja"/>
    <s v="Baja"/>
    <x v="0"/>
    <s v="TELEFONICA CYBERSECURITY TECH CHILE SPA"/>
    <s v="RONDA SALAS TECNICAS 20:30"/>
    <s v="13/12/2023 20:44:48"/>
    <s v="13/12/2023 20:45:11"/>
    <x v="0"/>
    <s v="CDP ANTIGUO 1"/>
    <s v="CDP ANTIGUO 2"/>
    <s v="13/12/2023 21:58:32"/>
    <s v="13/12/2023 23:50:00"/>
    <s v="RONDA SALAS TECNICAS 20:30"/>
    <s v="ACCESOS AUTORIZADOS"/>
    <d v="1899-12-30T00:00:00"/>
    <d v="1899-12-30T01:13:44"/>
    <d v="1899-12-30T01:13:44"/>
    <s v=""/>
    <s v="Cumplido"/>
    <m/>
    <m/>
    <m/>
    <m/>
    <m/>
    <d v="2023-11-13T00:00:00"/>
    <x v="1"/>
    <x v="1"/>
    <x v="0"/>
    <x v="0"/>
    <x v="0"/>
  </r>
  <r>
    <s v="INC000002496628"/>
    <s v="RED INTERNA"/>
    <x v="6"/>
    <s v="APQ ACCESOS"/>
    <s v="YORDI M HURTADO ARAYA"/>
    <s v="tct_yorhua"/>
    <s v="4-Menor/Localizado"/>
    <s v="4-Baja"/>
    <s v="Baja"/>
    <x v="0"/>
    <s v="TELEFONICA CYBERSECURITY TECH CHILE SPA"/>
    <s v="RONDA TOMA DE TEMPERATURAS SALAS TIC 00:30"/>
    <s v="13/12/2023 20:45:22"/>
    <s v="13/12/2023 20:45:56"/>
    <x v="0"/>
    <s v="CDP ANTIGUO 1"/>
    <s v="CDP ANTIGUO 2"/>
    <s v="13/12/2023 21:58:15"/>
    <s v="13/12/2023 23:50:00"/>
    <s v="RONDA TOMA DE TEMPERATURAS SALAS TIC 00:30"/>
    <s v="ACCESOS AUTORIZADOS"/>
    <d v="1899-12-30T00:00:00"/>
    <d v="1899-12-30T01:12:53"/>
    <d v="1899-12-30T01:12:53"/>
    <s v=""/>
    <s v="Cumplido"/>
    <m/>
    <m/>
    <m/>
    <m/>
    <m/>
    <d v="2023-11-13T00:00:00"/>
    <x v="1"/>
    <x v="1"/>
    <x v="0"/>
    <x v="0"/>
    <x v="0"/>
  </r>
  <r>
    <s v="INC000002496629"/>
    <s v="RED INTERNA"/>
    <x v="6"/>
    <s v="APQ ACCESOS"/>
    <s v="YORDI M HURTADO ARAYA"/>
    <s v="tct_yorhua"/>
    <s v="4-Menor/Localizado"/>
    <s v="4-Baja"/>
    <s v="Baja"/>
    <x v="0"/>
    <s v="TELEFONICA CYBERSECURITY TECH CHILE SPA"/>
    <s v="RONDA SALAS TECNICAS 00:30"/>
    <s v="13/12/2023 20:46:09"/>
    <s v="13/12/2023 20:47:01"/>
    <x v="0"/>
    <s v="CDP ANTIGUO 1"/>
    <s v="CDP ANTIGUO 2"/>
    <s v="13/12/2023 21:57:57"/>
    <s v="13/12/2023 23:50:00"/>
    <s v="RONDA SALAS TECNICAS 00:30"/>
    <s v="ACCESOS AUTORIZADOS"/>
    <d v="1899-12-30T00:00:00"/>
    <d v="1899-12-30T01:11:48"/>
    <d v="1899-12-30T01:11:48"/>
    <s v=""/>
    <s v="Cumplido"/>
    <m/>
    <m/>
    <m/>
    <m/>
    <m/>
    <d v="2023-11-13T00:00:00"/>
    <x v="1"/>
    <x v="1"/>
    <x v="0"/>
    <x v="0"/>
    <x v="0"/>
  </r>
  <r>
    <s v="INC000002496630"/>
    <s v="RED INTERNA"/>
    <x v="6"/>
    <s v="APQ ACCESOS"/>
    <s v="YORDI M HURTADO ARAYA"/>
    <s v="tct_yorhua"/>
    <s v="4-Menor/Localizado"/>
    <s v="4-Baja"/>
    <s v="Baja"/>
    <x v="0"/>
    <s v="TELEFONICA CYBERSECURITY TECH CHILE SPA"/>
    <s v="RONDA TOMA DE TEMPERATURAS SALAS TIC 04:30"/>
    <s v="13/12/2023 20:47:26"/>
    <s v="13/12/2023 20:47:52"/>
    <x v="0"/>
    <s v="CDP ANTIGUO 1"/>
    <s v="CDP ANTIGUO 2"/>
    <s v="13/12/2023 21:57:19"/>
    <s v="13/12/2023 23:50:00"/>
    <s v="RONDA TOMA DE TEMPERATURAS SALAS TIC 04:30"/>
    <s v="ACCESOS AUTORIZADOS"/>
    <d v="1899-12-30T00:00:00"/>
    <d v="1899-12-30T01:09:53"/>
    <d v="1899-12-30T01:09:53"/>
    <s v=""/>
    <s v="Cumplido"/>
    <m/>
    <m/>
    <m/>
    <m/>
    <m/>
    <d v="2023-11-13T00:00:00"/>
    <x v="1"/>
    <x v="1"/>
    <x v="0"/>
    <x v="0"/>
    <x v="0"/>
  </r>
  <r>
    <s v="INC000002496631"/>
    <s v="RED INTERNA"/>
    <x v="6"/>
    <s v="APQ ACCESOS"/>
    <s v="YORDI M HURTADO ARAYA"/>
    <s v="tct_yorhua"/>
    <s v="4-Menor/Localizado"/>
    <s v="4-Baja"/>
    <s v="Baja"/>
    <x v="0"/>
    <s v="TELEFONICA CYBERSECURITY TECH CHILE SPA"/>
    <s v="RONDA SALAS TECNICAS 04:30"/>
    <s v="13/12/2023 20:48:14"/>
    <s v="13/12/2023 20:48:38"/>
    <x v="0"/>
    <s v="CDP ANTIGUO 1"/>
    <s v="CDP ANTIGUO 2"/>
    <s v="13/12/2023 21:57:01"/>
    <s v="13/12/2023 23:50:00"/>
    <s v="RONDA SALAS TECNICAS 04:30"/>
    <s v="ACCESOS AUTORIZADOS"/>
    <d v="1899-12-30T00:00:00"/>
    <d v="1899-12-30T01:08:47"/>
    <d v="1899-12-30T01:08:47"/>
    <s v=""/>
    <s v="Cumplido"/>
    <m/>
    <m/>
    <m/>
    <m/>
    <m/>
    <d v="2023-11-13T00:00:00"/>
    <x v="1"/>
    <x v="1"/>
    <x v="0"/>
    <x v="0"/>
    <x v="0"/>
  </r>
  <r>
    <s v="INC000002496633"/>
    <s v="RED INTERNA"/>
    <x v="6"/>
    <s v="APQ ACCESOS"/>
    <s v="YORDI M HURTADO ARAYA"/>
    <s v="tct_yorhua"/>
    <s v="4-Menor/Localizado"/>
    <s v="4-Baja"/>
    <s v="Baja"/>
    <x v="0"/>
    <s v="TELEFONICA CYBERSECURITY TECH CHILE SPA"/>
    <s v="TOMA DE ALARMAS TIC 4"/>
    <s v="13/12/2023 20:51:29"/>
    <s v="13/12/2023 20:51:57"/>
    <x v="0"/>
    <s v="CDP ANTIGUO 1"/>
    <s v="CDP ANTIGUO 2"/>
    <s v="13/12/2023 21:56:41"/>
    <s v="13/12/2023 23:50:00"/>
    <s v="TOMA DE ALARMAS TIC 4"/>
    <s v="TOMA DE ALARMAS REALIZADA"/>
    <d v="1899-12-30T00:00:00"/>
    <d v="1899-12-30T01:05:12"/>
    <d v="1899-12-30T01:05:12"/>
    <s v=""/>
    <s v="Cumplido"/>
    <m/>
    <m/>
    <m/>
    <m/>
    <m/>
    <d v="2023-11-13T00:00:00"/>
    <x v="1"/>
    <x v="1"/>
    <x v="0"/>
    <x v="0"/>
    <x v="0"/>
  </r>
  <r>
    <s v="INC000002496636"/>
    <s v="TICKET-INTELIGENTE"/>
    <x v="4"/>
    <s v="GESTION TI"/>
    <s v="JUAN CARLOS UZCATEGUI FUGUETT"/>
    <s v="USR_TSIGHT"/>
    <s v="1-Extenso/Generalizado"/>
    <s v="4-Baja"/>
    <s v="Baja"/>
    <x v="1"/>
    <s v="EMPRESA NACIONAL DE CERTIFICACIONES"/>
    <s v="emnace01 - ecert_wsfag TICKET AUTOMATICO"/>
    <s v="13/12/2023 20:51:10"/>
    <s v="13/12/2023 20:51:10"/>
    <x v="0"/>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x v="0"/>
    <x v="0"/>
    <x v="0"/>
    <x v="0"/>
    <x v="0"/>
  </r>
  <r>
    <s v="INC000002496695"/>
    <s v="VPN IP - MPLS"/>
    <x v="4"/>
    <s v="GESTION HD"/>
    <s v="JUAN CARLOS UZCATEGUI FUGUETT"/>
    <s v="frp_disilv"/>
    <s v="4-Menor/Localizado"/>
    <s v="4-Baja"/>
    <s v="Baja"/>
    <x v="0"/>
    <s v="FUNDACION INSTITUTO PROFESIONAL DUOC UC"/>
    <s v="REQ / DUOC | Solicitud de ventana de reinicio HYP-PVESPUCIO"/>
    <s v="13/12/2023 22:13:07"/>
    <s v="13/12/2023 22:15:29"/>
    <x v="0"/>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x v="1"/>
    <x v="1"/>
    <x v="0"/>
    <x v="0"/>
    <x v="0"/>
  </r>
  <r>
    <s v="INC000002496706"/>
    <s v="TICKET-INTELIGENTE"/>
    <x v="4"/>
    <s v="GESTION TI"/>
    <s v="JUAN CARLOS UZCATEGUI FUGUETT"/>
    <s v="USR_TSIGHT"/>
    <s v="1-Extenso/Generalizado"/>
    <s v="4-Baja"/>
    <s v="Baja"/>
    <x v="1"/>
    <s v="FUNDACION INSTITUTO PROFESIONAL DUOC UC"/>
    <s v="fiprdu01 - srvfs01_vm TICKET AUTOMATICO"/>
    <s v="13/12/2023 22:25:48"/>
    <s v="13/12/2023 22:25:48"/>
    <x v="0"/>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x v="0"/>
    <x v="0"/>
    <x v="0"/>
    <x v="0"/>
    <x v="0"/>
  </r>
  <r>
    <s v="INC000002496816"/>
    <s v="HOUSING"/>
    <x v="15"/>
    <s v="APQ ACCESOS"/>
    <s v="ALDO P VALENZUELA MUJICA"/>
    <s v="tct_avalen"/>
    <s v="2-Significativo/Amplio"/>
    <s v="2-Alta"/>
    <s v="Alta"/>
    <x v="0"/>
    <s v="TELEFONICA EMPRESAS DE CHILE SA"/>
    <s v="SUPERVISION Se necesita retirar equipos ya obsoletos"/>
    <s v="14/12/2023 4:04:58"/>
    <s v="14/12/2023 4:06:02"/>
    <x v="0"/>
    <s v="CDP ANTIGUO 1"/>
    <s v="CDP ANTIGUO 2"/>
    <s v="14/12/2023 4:07:35"/>
    <s v="14/12/2023 23:50:00"/>
    <s v="SUPERVISION Se necesita retirar equipos ya obsoletos"/>
    <s v="SE REALIZA SUPERVISION"/>
    <d v="1899-12-30T00:01:08"/>
    <d v="1899-12-30T00:02:37"/>
    <d v="1899-12-30T00:01:29"/>
    <s v=""/>
    <s v="Cumplido"/>
    <m/>
    <m/>
    <m/>
    <m/>
    <m/>
    <d v="2023-11-13T00:00:00"/>
    <x v="0"/>
    <x v="0"/>
    <x v="0"/>
    <x v="0"/>
    <x v="0"/>
  </r>
  <r>
    <s v="INC000002496826"/>
    <s v="HOUSING"/>
    <x v="15"/>
    <s v="APQ ACCESOS"/>
    <s v="ALDO P VALENZUELA MUJICA"/>
    <s v="tct_avalen"/>
    <s v="2-Significativo/Amplio"/>
    <s v="2-Alta"/>
    <s v="Alta"/>
    <x v="0"/>
    <s v="TELEFONICA EMPRESAS DE CHILE SA"/>
    <s v="RONDA Y REVISION DE SALAS TECNICAS"/>
    <s v="14/12/2023 5:40:13"/>
    <s v="14/12/2023 5:41:16"/>
    <x v="0"/>
    <s v="CDP ANTIGUO 1"/>
    <s v="CDP ANTIGUO 2"/>
    <s v="14/12/2023 5:43:02"/>
    <s v="14/12/2023 23:50:00"/>
    <s v="RONDA Y REVISION DE SALAS TECNICAS"/>
    <s v="SE REALIZA RONDA"/>
    <d v="1899-12-30T00:01:29"/>
    <d v="1899-12-30T00:02:49"/>
    <d v="1899-12-30T00:01:20"/>
    <s v=""/>
    <s v="Cumplido"/>
    <m/>
    <m/>
    <m/>
    <m/>
    <m/>
    <d v="2023-11-13T00:00:00"/>
    <x v="0"/>
    <x v="0"/>
    <x v="0"/>
    <x v="0"/>
    <x v="0"/>
  </r>
  <r>
    <s v="INC000002496828"/>
    <s v="HOUSING"/>
    <x v="15"/>
    <s v="APQ ACCESOS"/>
    <s v="ALDO P VALENZUELA MUJICA"/>
    <s v="tct_avalen"/>
    <s v="2-Significativo/Amplio"/>
    <s v="2-Alta"/>
    <s v="Alta"/>
    <x v="0"/>
    <s v="TELEFONICA EMPRESAS DE CHILE SA"/>
    <s v="RONDA Y REVISION DE SALAS TECNICAS"/>
    <s v="14/12/2023 6:15:35"/>
    <s v="14/12/2023 6:17:05"/>
    <x v="0"/>
    <s v="CDP ANTIGUO 1"/>
    <s v="CDP ANTIGUO 2"/>
    <s v="14/12/2023 6:23:13"/>
    <s v="14/12/2023 23:50:00"/>
    <s v="RONDA Y REVISION DE SALAS TECNICAS"/>
    <s v="SE REALIZA RONDA"/>
    <d v="1899-12-30T00:05:44"/>
    <d v="1899-12-30T00:07:38"/>
    <d v="1899-12-30T00:01:54"/>
    <s v=""/>
    <s v="Cumplido"/>
    <m/>
    <m/>
    <m/>
    <m/>
    <m/>
    <d v="2023-11-13T00:00:00"/>
    <x v="0"/>
    <x v="0"/>
    <x v="0"/>
    <x v="0"/>
    <x v="0"/>
  </r>
  <r>
    <s v="INC000002496830"/>
    <s v="SAP"/>
    <x v="17"/>
    <s v="CLOUD SAP HANA"/>
    <s v="NICOLAS A SAAVEDRA EGUILUZ"/>
    <s v="tct_nsaave"/>
    <s v="4-Menor/Localizado"/>
    <s v="4-Baja"/>
    <s v="Baja"/>
    <x v="0"/>
    <s v="TELEFONICA EMPRESAS DE CHILE SA"/>
    <s v="Checklist Diario Clientes 14.12.23"/>
    <s v="14/12/2023 7:21:07"/>
    <s v="14/12/2023 7:22:27"/>
    <x v="0"/>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x v="0"/>
    <x v="0"/>
    <x v="0"/>
    <x v="0"/>
    <x v="0"/>
  </r>
  <r>
    <s v="INC000002496850"/>
    <s v="HOSTING VIRTUAL"/>
    <x v="7"/>
    <s v="DUOC TICKET AUTOMATICO"/>
    <s v="DAVID MATELUNA"/>
    <s v="frp_lmosqu"/>
    <s v="3-Moderado/Limitado"/>
    <s v="2-Alta"/>
    <s v="Alta"/>
    <x v="0"/>
    <s v="FUNDACION INSTITUTO PROFESIONAL DUOC UC"/>
    <s v="REQ | DUOC | Urgencia: Alta | Modificar configuraciones de red OCI"/>
    <s v="14/12/2023 9:21:43"/>
    <s v="14/12/2023 9:24:52"/>
    <x v="0"/>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x v="1"/>
    <x v="1"/>
    <x v="0"/>
    <x v="0"/>
    <x v="0"/>
  </r>
  <r>
    <s v="INC000002496887"/>
    <s v="VPN IP - MPLS"/>
    <x v="2"/>
    <s v="GESTION HD"/>
    <s v="LUIS RODRIGO ACEVEDO COLLIPAL"/>
    <s v="frp_spevel"/>
    <s v="3-Moderado/Limitado"/>
    <s v="3-Medio"/>
    <s v="Media"/>
    <x v="1"/>
    <s v="PALUMBO S.A."/>
    <s v="HD/Habilitacion acceso a IP"/>
    <s v="14/12/2023 10:16:43"/>
    <s v="14/12/2023 10:22:26"/>
    <x v="0"/>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x v="0"/>
    <x v="0"/>
    <x v="0"/>
    <x v="0"/>
    <x v="0"/>
  </r>
  <r>
    <s v="INC000002496898"/>
    <s v="VPN IP - MPLS"/>
    <x v="13"/>
    <s v="GESTION HD"/>
    <s v="ANGEL CASTRO CABRERA"/>
    <s v="frp_spevel"/>
    <s v="3-Moderado/Limitado"/>
    <s v="3-Medio"/>
    <s v="Media"/>
    <x v="0"/>
    <s v="TELEFONICA GLOBAL TECHNOLOGY S.A.AGENCIA EN CHILE"/>
    <s v="HD/TCCT - Requerimiento Cloud - Deshabilitar SSH vShield - Clientes Varios"/>
    <s v="14/12/2023 10:31:47"/>
    <s v="14/12/2023 10:35:05"/>
    <x v="0"/>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x v="1"/>
    <x v="0"/>
    <x v="0"/>
    <x v="1"/>
    <x v="0"/>
  </r>
  <r>
    <s v="INC000002496948"/>
    <s v="TICKET-INTELIGENTE"/>
    <x v="4"/>
    <s v="GESTION TI"/>
    <s v="JUAN CARLOS UZCATEGUI FUGUETT"/>
    <s v="USR_TSIGHT"/>
    <s v="1-Extenso/Generalizado"/>
    <s v="4-Baja"/>
    <s v="Baja"/>
    <x v="1"/>
    <s v="FUNDACION INSTITUTO PROFESIONAL DUOC UC"/>
    <s v="fiprdu01 - srvfs01_vm TICKET AUTOMATICO"/>
    <s v="14/12/2023 2:57:11"/>
    <s v="14/12/2023 2:57:11"/>
    <x v="0"/>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x v="0"/>
    <x v="0"/>
    <x v="0"/>
    <x v="0"/>
    <x v="0"/>
  </r>
  <r>
    <s v="INC000002496956"/>
    <s v="HOUSING"/>
    <x v="15"/>
    <s v="APQ ACCESOS"/>
    <s v="ALDO P VALENZUELA MUJICA"/>
    <s v="tct_avalen"/>
    <s v="2-Significativo/Amplio"/>
    <s v="2-Alta"/>
    <s v="Alta"/>
    <x v="0"/>
    <s v="TELEFONICA EMPRESAS DE CHILE SA"/>
    <s v="RONDA Y REVISION DE SALAS TECNICAS"/>
    <s v="14/12/2023 3:17:59"/>
    <s v="14/12/2023 3:19:17"/>
    <x v="0"/>
    <s v="CDP ANTIGUO 1"/>
    <s v="CDP ANTIGUO 2"/>
    <s v="14/12/2023 3:21:44"/>
    <s v="14/12/2023 23:50:00"/>
    <s v="RONDA Y REVISION DE SALAS TECNICAS"/>
    <s v="SE REALIZA RONDA"/>
    <d v="1899-12-30T00:01:59"/>
    <d v="1899-12-30T00:03:45"/>
    <d v="1899-12-30T00:01:46"/>
    <s v=""/>
    <s v="Cumplido"/>
    <m/>
    <m/>
    <m/>
    <m/>
    <m/>
    <d v="2023-11-13T00:00:00"/>
    <x v="0"/>
    <x v="0"/>
    <x v="0"/>
    <x v="0"/>
    <x v="0"/>
  </r>
  <r>
    <s v="INC000002496963"/>
    <s v="HOUSING"/>
    <x v="15"/>
    <s v="APQ ACCESOS"/>
    <s v="ALDO P VALENZUELA MUJICA"/>
    <s v="tct_avalen"/>
    <s v="2-Significativo/Amplio"/>
    <s v="2-Alta"/>
    <s v="Alta"/>
    <x v="0"/>
    <s v="TELEFONICA EMPRESAS DE CHILE SA"/>
    <s v="TOMA DE ALARMAS DE CLIENTE"/>
    <s v="14/12/2023 3:22:51"/>
    <s v="14/12/2023 3:23:48"/>
    <x v="0"/>
    <s v="CDP ANTIGUO 1"/>
    <s v="CDP ANTIGUO 2"/>
    <s v="14/12/2023 3:25:06"/>
    <s v="14/12/2023 23:50:00"/>
    <s v="TOMA DE ALARMAS DE CLIENTE"/>
    <s v="SE REALIZA TOMA DE ALARMAS"/>
    <d v="1899-12-30T00:00:59"/>
    <d v="1899-12-30T00:02:15"/>
    <d v="1899-12-30T00:01:16"/>
    <s v=""/>
    <s v="Cumplido"/>
    <m/>
    <m/>
    <m/>
    <m/>
    <m/>
    <d v="2023-11-13T00:00:00"/>
    <x v="0"/>
    <x v="0"/>
    <x v="0"/>
    <x v="0"/>
    <x v="0"/>
  </r>
  <r>
    <s v="INC000002497151"/>
    <s v="VPN IP - MPLS"/>
    <x v="9"/>
    <s v="ADMINISTRADORES RESIDENTES"/>
    <s v="AXEL ANDRADE"/>
    <s v="frp_rreyes"/>
    <s v="3-Moderado/Limitado"/>
    <s v="3-Medio"/>
    <s v="Media"/>
    <x v="0"/>
    <s v="INSTITUTO PROFESIONAL DE CHILE SA"/>
    <s v="GAMA / Solicitud Respaldo Semanal Servidor GANTE - IPCHILE"/>
    <s v="14/12/2023 9:16:21"/>
    <s v="14/12/2023 9:20:27"/>
    <x v="0"/>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x v="1"/>
    <x v="0"/>
    <x v="0"/>
    <x v="1"/>
    <x v="0"/>
  </r>
  <r>
    <s v="INC000002497184"/>
    <s v="VPN IP - MPLS"/>
    <x v="2"/>
    <s v="GESTION CALL CENTER"/>
    <s v="LUIS RODRIGO ACEVEDO COLLIPAL"/>
    <s v="frp_driosr"/>
    <s v="4-Menor/Localizado"/>
    <s v="4-Baja"/>
    <s v="Baja"/>
    <x v="0"/>
    <s v="CELMEDIA S A"/>
    <s v="MESA/"/>
    <s v="14/12/2023 9:42:52"/>
    <s v="14/12/2023 9:45:17"/>
    <x v="0"/>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x v="0"/>
    <x v="0"/>
    <x v="0"/>
    <x v="0"/>
    <x v="0"/>
  </r>
  <r>
    <s v="INC000002497299"/>
    <s v="HOUSING"/>
    <x v="19"/>
    <s v="BELIEVE"/>
    <s v="FRANCISCO J FELIU ABARCA"/>
    <s v="frp_fbalab"/>
    <s v="3-Moderado/Limitado"/>
    <s v="3-Medio"/>
    <s v="Media"/>
    <x v="0"/>
    <s v="NCG SERVICIOS S.A."/>
    <s v="GESTION DATACENTER/ ACCESOS / NCG SERVICIOS S.A."/>
    <s v="14/12/2023 10:51:00"/>
    <s v="14/12/2023 10:52:23"/>
    <x v="0"/>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x v="1"/>
    <x v="1"/>
    <x v="0"/>
    <x v="0"/>
    <x v="0"/>
  </r>
  <r>
    <s v="INC000002497341"/>
    <s v="RED INTERNA"/>
    <x v="0"/>
    <s v="APQ ACCESOS"/>
    <s v="CRISTOPHER MALDONADO ROMERO"/>
    <s v="tct_cmaldo"/>
    <s v="4-Menor/Localizado"/>
    <s v="4-Baja"/>
    <s v="Baja"/>
    <x v="0"/>
    <s v="TELEFONICA EMPRESAS DE CHILE SA"/>
    <s v="RONDA TOMA DE TEMPERATURAS SALAS TIC"/>
    <s v="14/12/2023 12:00:00"/>
    <s v="14/12/2023 12:01:01"/>
    <x v="0"/>
    <s v="CDP ANTIGUO 1"/>
    <s v="CDP ANTIGUO 2"/>
    <s v="14/12/2023 13:24:45"/>
    <s v="14/12/2023 23:50:00"/>
    <m/>
    <s v="RONDA REALIZADA"/>
    <d v="1899-12-30T00:00:00"/>
    <d v="1899-12-30T00:00:00"/>
    <d v="1899-12-30T00:00:00"/>
    <s v=""/>
    <s v="Cumplido"/>
    <m/>
    <m/>
    <m/>
    <m/>
    <m/>
    <d v="2023-11-13T00:00:00"/>
    <x v="0"/>
    <x v="0"/>
    <x v="0"/>
    <x v="0"/>
    <x v="0"/>
  </r>
  <r>
    <s v="INC000002497361"/>
    <s v="VPN IP - MPLS"/>
    <x v="2"/>
    <s v="SM OPERACIONES"/>
    <s v="LUIS RODRIGO ACEVEDO COLLIPAL"/>
    <s v="tct_decruz"/>
    <s v="4-Menor/Localizado"/>
    <s v="4-Baja"/>
    <s v="Baja"/>
    <x v="0"/>
    <s v="BETTER FOOD SPA"/>
    <s v="Revisión de conectividad hacia servidor AWS 172.31.86.195  desde casa matriz"/>
    <s v="14/12/2023 12:38:46"/>
    <s v="14/12/2023 12:40:50"/>
    <x v="0"/>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x v="0"/>
    <x v="0"/>
    <x v="0"/>
    <x v="0"/>
    <x v="0"/>
  </r>
  <r>
    <s v="INC000002497370"/>
    <s v="BACKUP ON DEMAND"/>
    <x v="13"/>
    <s v="SM OPERACIONES"/>
    <s v="MOISES E MONTERO RAMOS"/>
    <s v="tct_decruz"/>
    <s v="4-Menor/Localizado"/>
    <s v="2-Alta"/>
    <s v="Media"/>
    <x v="0"/>
    <s v="IMPORTADORA Y EXPORTADORA INEX AMERICANA LTDA."/>
    <s v="Consola de administración INEX VDC no tiene conectividad"/>
    <s v="14/12/2023 13:14:35"/>
    <s v="14/12/2023 13:15:22"/>
    <x v="0"/>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x v="0"/>
    <x v="0"/>
    <x v="0"/>
    <x v="0"/>
    <x v="0"/>
  </r>
  <r>
    <s v="INC000002497387"/>
    <s v="MONITOREO"/>
    <x v="2"/>
    <s v="SM OPERACIONES"/>
    <s v="JOSE E ÑANCULEF CONTRERAS"/>
    <s v="tct_decruz"/>
    <s v="4-Menor/Localizado"/>
    <s v="2-Alta"/>
    <s v="Media"/>
    <x v="1"/>
    <s v="TELEFONICA GLOBAL TECHNOLOGY S.A.AGENCIA EN CHILE"/>
    <s v="PROBLEMAS CON RED OOB"/>
    <s v="14/12/2023 15:01:13"/>
    <s v="14/12/2023 15:05:44"/>
    <x v="0"/>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x v="0"/>
    <x v="0"/>
    <x v="0"/>
    <x v="0"/>
    <x v="0"/>
  </r>
  <r>
    <s v="INC000002497455"/>
    <s v="VPN IP - MPLS"/>
    <x v="2"/>
    <s v="BELIEVE"/>
    <s v="LUIS RODRIGO ACEVEDO COLLIPAL"/>
    <s v="frp_cnavar"/>
    <s v="3-Moderado/Limitado"/>
    <s v="3-Medio"/>
    <s v="Media"/>
    <x v="1"/>
    <s v="SIXBELL"/>
    <s v="GAMA/ Perdida de conectividad Equipamiento AudioCodes extremo Telefónica Apoquindo."/>
    <s v="14/12/2023 14:54:53"/>
    <s v="14/12/2023 14:58:30"/>
    <x v="0"/>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x v="1"/>
    <x v="1"/>
    <x v="0"/>
    <x v="0"/>
    <x v="0"/>
  </r>
  <r>
    <s v="INC000002497463"/>
    <s v="INFRAESTRUCTURA DC"/>
    <x v="6"/>
    <s v="APQ ACCESOS"/>
    <s v="FRANCISCO J FELIU ABARCA"/>
    <s v="tct_frafea"/>
    <s v="4-Menor/Localizado"/>
    <s v="4-Baja"/>
    <s v="Baja"/>
    <x v="0"/>
    <s v="TELEFONICA CYBERSECURITY TECH CHILE SPA"/>
    <s v="RONDA POR TOMA DE TEMPERATURAS EN SALAS TIC"/>
    <s v="14/12/2023 12:57:28"/>
    <s v="14/12/2023 12:58:14"/>
    <x v="0"/>
    <s v="TI"/>
    <s v="CLIMA"/>
    <s v="14/12/2023 13:24:50"/>
    <s v="14/12/2023 23:50:00"/>
    <s v="RONDA POR TOMA DE TEMPERATURAS EN SALAS TIC"/>
    <s v="RONDA REALIZADA"/>
    <d v="1899-12-30T00:00:00"/>
    <d v="1899-12-30T00:00:00"/>
    <d v="1899-12-30T00:00:00"/>
    <s v=""/>
    <s v="Cumplido"/>
    <m/>
    <m/>
    <m/>
    <m/>
    <m/>
    <d v="2023-11-13T00:00:00"/>
    <x v="0"/>
    <x v="0"/>
    <x v="0"/>
    <x v="0"/>
    <x v="0"/>
  </r>
  <r>
    <s v="INC000002497476"/>
    <s v="HOSTING VIRTUAL"/>
    <x v="9"/>
    <s v="GESTION PLATAFORMA CLIENTES"/>
    <s v="RODRIGO VÁSQUEZ MUÑOZ"/>
    <s v="vos_eperez"/>
    <s v="4-Menor/Localizado"/>
    <s v="4-Baja"/>
    <s v="Baja"/>
    <x v="0"/>
    <s v="TELEFONICA EMPRESAS DE CHILE SA"/>
    <s v="Solicitud de evidencia de regímenes de respaldo de base de datos Solarwinds"/>
    <s v="14/12/2023 13:58:40"/>
    <s v="14/12/2023 14:00:35"/>
    <x v="0"/>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x v="0"/>
    <x v="0"/>
    <x v="0"/>
    <x v="0"/>
    <x v="0"/>
  </r>
  <r>
    <s v="INC000002497505"/>
    <s v="VPN IP - MPLS"/>
    <x v="4"/>
    <s v="GESTION HD"/>
    <s v="GIOVANNI D ROCCO VALENZUELA"/>
    <s v="frp_spevel"/>
    <s v="3-Moderado/Limitado"/>
    <s v="3-Medio"/>
    <s v="Media"/>
    <x v="0"/>
    <s v="TELEFONICA GLOBAL TECHNOLOGY S.A.AGENCIA EN CHILE"/>
    <s v="HD/ECERT: servicio de agente de respaldo no inicia - servidor SRV-FILE01"/>
    <s v="14/12/2023 10:42:13"/>
    <s v="14/12/2023 10:43:26"/>
    <x v="0"/>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x v="0"/>
    <x v="0"/>
    <x v="0"/>
    <x v="0"/>
    <x v="0"/>
  </r>
  <r>
    <s v="INC000002497542"/>
    <s v="VPN IP - MPLS"/>
    <x v="4"/>
    <s v="GESTION HD"/>
    <s v="PAUL A SEPULVEDA ALVAREZ"/>
    <s v="frp_spevel"/>
    <s v="3-Moderado/Limitado"/>
    <s v="3-Medio"/>
    <s v="Media"/>
    <x v="0"/>
    <s v="TELEFONICA GLOBAL TECHNOLOGY S.A.AGENCIA EN CHILE"/>
    <s v="HD/SOLARWINDS - Cuenta bloqueada usuario local"/>
    <s v="14/12/2023 11:47:55"/>
    <s v="14/12/2023 11:50:07"/>
    <x v="0"/>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x v="1"/>
    <x v="0"/>
    <x v="1"/>
    <x v="0"/>
    <x v="0"/>
  </r>
  <r>
    <s v="INC000002497556"/>
    <s v="VPN IP - MPLS"/>
    <x v="2"/>
    <s v="GESTION HD"/>
    <s v="OSCAR A RAMIREZ SOTO"/>
    <s v="frp_spevel"/>
    <s v="3-Moderado/Limitado"/>
    <s v="3-Medio"/>
    <s v="Media"/>
    <x v="0"/>
    <s v="XINERGIA LABORAL S A"/>
    <s v="HD/necesito añadir una ip a la vpn externa"/>
    <s v="14/12/2023 12:18:53"/>
    <s v="14/12/2023 12:24:40"/>
    <x v="0"/>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x v="0"/>
    <x v="0"/>
    <x v="0"/>
    <x v="0"/>
    <x v="0"/>
  </r>
  <r>
    <s v="INC000002497571"/>
    <s v="VPN IP - MPLS"/>
    <x v="13"/>
    <s v="GESTION HD"/>
    <s v="DEIBY Y SANTOYO MONTEROLA"/>
    <s v="frp_spevel"/>
    <s v="3-Moderado/Limitado"/>
    <s v="3-Medio"/>
    <s v="Media"/>
    <x v="0"/>
    <s v="TELEFONICA GLOBAL TECHNOLOGY S.A.AGENCIA EN CHILE"/>
    <s v="HD/C-19872300325 // CLOUD // CC-CHI-0000068474 // FRUTICOLA Y EXPORTADORA ATACAMA"/>
    <s v="14/12/2023 12:31:40"/>
    <s v="14/12/2023 12:37:09"/>
    <x v="0"/>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x v="1"/>
    <x v="1"/>
    <x v="0"/>
    <x v="0"/>
    <x v="0"/>
  </r>
  <r>
    <s v="INC000002497972"/>
    <s v="TICKET-INTELIGENTE"/>
    <x v="3"/>
    <s v="DUOC TICKET AUTOMATICO"/>
    <s v="VICTOR SEPULVEDA GAMARRA"/>
    <s v="USR_TSIGHT"/>
    <s v="1-Extenso/Generalizado"/>
    <s v="4-Baja"/>
    <s v="Baja"/>
    <x v="1"/>
    <s v="FUNDACION INSTITUTO PROFESIONAL DUOC UC"/>
    <s v="fiprdu01 - avance curricular TICKET AUTOMATICO"/>
    <s v="14/12/2023 11:58:01"/>
    <s v="14/12/2023 11:58:01"/>
    <x v="0"/>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x v="0"/>
    <x v="0"/>
    <x v="0"/>
    <x v="0"/>
    <x v="0"/>
  </r>
  <r>
    <s v="INC000002497973"/>
    <s v="HOUSING"/>
    <x v="14"/>
    <s v="BELIEVE"/>
    <s v="CRISTOPHER MALDONADO ROMERO"/>
    <s v="frp_fbalab"/>
    <s v="3-Moderado/Limitado"/>
    <s v="3-Medio"/>
    <s v="Media"/>
    <x v="0"/>
    <s v="UNIVERSIDAD DEL ALBA"/>
    <s v="GESTION DATACENTER/ ACCESOS / UNIVERSIDAD DEL ALBA"/>
    <s v="14/12/2023 11:59:16"/>
    <s v="14/12/2023 12:00:12"/>
    <x v="0"/>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x v="0"/>
    <x v="0"/>
    <x v="0"/>
    <x v="0"/>
    <x v="0"/>
  </r>
  <r>
    <s v="INC000002498090"/>
    <s v="HOUSING"/>
    <x v="16"/>
    <s v="BELIEVE"/>
    <s v="FERNEY D GARZON PEÑA"/>
    <s v="frp_fbalab"/>
    <s v="3-Moderado/Limitado"/>
    <s v="3-Medio"/>
    <s v="Media"/>
    <x v="0"/>
    <s v="REDBANC S A"/>
    <s v="GESTION DATACENTER/ ACCESOS / REDBANC S A"/>
    <s v="14/12/2023 13:40:50"/>
    <s v="14/12/2023 13:51:04"/>
    <x v="0"/>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x v="1"/>
    <x v="1"/>
    <x v="0"/>
    <x v="0"/>
    <x v="0"/>
  </r>
  <r>
    <s v="INC000002498129"/>
    <s v="VPN IP - MPLS"/>
    <x v="4"/>
    <s v="GESTION HD"/>
    <s v="GIOVANNI D ROCCO VALENZUELA"/>
    <s v="frp_spevel"/>
    <s v="3-Moderado/Limitado"/>
    <s v="3-Medio"/>
    <s v="Media"/>
    <x v="0"/>
    <s v="TELEFONICA GLOBAL TECHNOLOGY S.A.AGENCIA EN CHILE"/>
    <s v="HD/ECERT: reinicio de servidor SRV-FILE01 para regularizar servicios de agente de respaldo"/>
    <s v="14/12/2023 14:25:44"/>
    <s v="14/12/2023 14:27:54"/>
    <x v="0"/>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x v="1"/>
    <x v="0"/>
    <x v="1"/>
    <x v="0"/>
    <x v="0"/>
  </r>
  <r>
    <s v="INC000002498138"/>
    <s v="HOSTING VIRTUAL"/>
    <x v="7"/>
    <s v="OPERACION N1"/>
    <s v="CLAUDIO A GAJARDO GARRIDO"/>
    <s v="tct_cgajar"/>
    <s v="2-Significativo/Amplio"/>
    <s v="3-Medio"/>
    <s v="Media"/>
    <x v="1"/>
    <s v="FUNDACION INSTITUTO PROFESIONAL DUOC UC"/>
    <s v="Incidencia de bases de datos reportada sin el flujo correspondiente."/>
    <s v="14/12/2023 14:35:08"/>
    <s v="14/12/2023 14:37:37"/>
    <x v="0"/>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x v="0"/>
    <x v="0"/>
    <x v="0"/>
    <x v="0"/>
    <x v="0"/>
  </r>
  <r>
    <s v="INC000002498142"/>
    <s v="VPN IP - MPLS"/>
    <x v="9"/>
    <s v="GESTION HD"/>
    <s v="SEBASTIAN VILLENA"/>
    <s v="frp_spevel"/>
    <s v="3-Moderado/Limitado"/>
    <s v="3-Medio"/>
    <s v="Media"/>
    <x v="0"/>
    <s v="SONACOL SA"/>
    <s v="HD/[SONACOL] Listado servidores con regimen de respaldo"/>
    <s v="14/12/2023 14:46:27"/>
    <s v="14/12/2023 14:48:25"/>
    <x v="0"/>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x v="1"/>
    <x v="0"/>
    <x v="1"/>
    <x v="0"/>
    <x v="0"/>
  </r>
  <r>
    <s v="INC000002498181"/>
    <s v="HOSTING VIRTUAL"/>
    <x v="4"/>
    <s v="GESTION PLATAFORMA CLIENTES"/>
    <s v="PAUL A SEPULVEDA ALVAREZ"/>
    <s v="vos_eperez"/>
    <s v="4-Menor/Localizado"/>
    <s v="4-Baja"/>
    <s v="Baja"/>
    <x v="0"/>
    <s v="TELEFONICA EMPRESAS DE CHILE SA"/>
    <s v="Revisión accesibilidad servidores SW-CORE01, SW-DB01-V3 y SW-POLL08 parque nuevo SolarWinds"/>
    <s v="14/12/2023 16:07:29"/>
    <s v="14/12/2023 16:13:04"/>
    <x v="0"/>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x v="1"/>
    <x v="1"/>
    <x v="0"/>
    <x v="0"/>
    <x v="0"/>
  </r>
  <r>
    <s v="INC000002498197"/>
    <s v="HOUSING"/>
    <x v="4"/>
    <s v="DUOC TICKET PENDIENTES"/>
    <s v="JUAN CARLOS UZCATEGUI FUGUETT"/>
    <s v="frp_joagui"/>
    <s v="3-Moderado/Limitado"/>
    <s v="4-Baja"/>
    <s v="Baja"/>
    <x v="0"/>
    <s v="FUNDACION INSTITUTO PROFESIONAL DUOC UC"/>
    <s v="RQ | DUOC | RE: Urgencia: Media | Generar lista de usuario"/>
    <s v="14/12/2023 17:00:08"/>
    <s v="14/12/2023 17:01:33"/>
    <x v="0"/>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x v="0"/>
    <x v="0"/>
    <x v="0"/>
    <x v="0"/>
    <x v="0"/>
  </r>
  <r>
    <s v="INC000002498234"/>
    <s v="TICKET-INTELIGENTE"/>
    <x v="3"/>
    <s v="GESTION TI"/>
    <s v="GUSTAVO AVILA VERA"/>
    <s v="USR_TSIGHT"/>
    <s v="1-Extenso/Generalizado"/>
    <s v="4-Baja"/>
    <s v="Baja"/>
    <x v="1"/>
    <s v="CORP CULTURAL NORTE GRANDE"/>
    <s v="cdnogr01 - hana_des TICKET AUTOMATICO"/>
    <s v="14/12/2023 14:15:32"/>
    <s v="14/12/2023 14:15:32"/>
    <x v="0"/>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x v="0"/>
    <x v="0"/>
    <x v="0"/>
    <x v="0"/>
    <x v="0"/>
  </r>
  <r>
    <s v="INC000002498319"/>
    <s v="TICKET-INTELIGENTE"/>
    <x v="21"/>
    <s v="EVENTOS CGP"/>
    <s v="DENISE CRUZAT ETCHEBERRY"/>
    <s v="USR_TSIGHT"/>
    <s v="1-Extenso/Generalizado"/>
    <s v="4-Baja"/>
    <s v="Baja"/>
    <x v="1"/>
    <s v="AGUAS ANDINAS S.A."/>
    <s v="aguand01 - sftp-centos7 TICKET AUTOMATICO"/>
    <s v="14/12/2023 14:29:48"/>
    <s v="14/12/2023 14:29:48"/>
    <x v="0"/>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x v="0"/>
    <x v="0"/>
    <x v="0"/>
    <x v="0"/>
    <x v="0"/>
  </r>
  <r>
    <s v="INC000002498475"/>
    <s v="HOUSING"/>
    <x v="16"/>
    <s v="BELIEVE"/>
    <s v="FERNEY D GARZON PEÑA"/>
    <s v="frp_fbalab"/>
    <s v="3-Moderado/Limitado"/>
    <s v="3-Medio"/>
    <s v="Media"/>
    <x v="0"/>
    <s v="TELEFONICA EMPRESAS DE CHILE SA"/>
    <s v="GESTION DATACENTER/ ACCESOS / TELEFONICA EMPRESAS DE CHILE SA"/>
    <s v="14/12/2023 15:57:03"/>
    <s v="14/12/2023 15:58:48"/>
    <x v="0"/>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x v="0"/>
    <x v="0"/>
    <x v="0"/>
    <x v="0"/>
    <x v="0"/>
  </r>
  <r>
    <s v="INC000002498524"/>
    <s v="VPN IP - MPLS"/>
    <x v="3"/>
    <s v="GESTION HD"/>
    <s v="GUSTAVO AVILA VERA"/>
    <s v="frp_jciert"/>
    <s v="4-Menor/Localizado"/>
    <s v="4-Baja"/>
    <s v="Baja"/>
    <x v="0"/>
    <s v="AGRICOLA ARIZTIA LIMITADA"/>
    <s v="REQ / MODIFICAR REGISTRO DNS ZONA ARIZTIAATUNEGOCIO.CL"/>
    <s v="14/12/2023 15:40:50"/>
    <s v="14/12/2023 15:43:13"/>
    <x v="0"/>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x v="0"/>
    <x v="0"/>
    <x v="0"/>
    <x v="0"/>
    <x v="0"/>
  </r>
  <r>
    <s v="INC000002498539"/>
    <s v="VPN IP - MPLS"/>
    <x v="13"/>
    <s v="GESTION HD"/>
    <s v="PABLO N OLIVA ALARCON"/>
    <s v="frp_spevel"/>
    <s v="3-Moderado/Limitado"/>
    <s v="3-Medio"/>
    <s v="Media"/>
    <x v="0"/>
    <s v="RED DE CLINICAS REGIONALES S.A."/>
    <s v="HD/RED DE CLINICAS REGIONALES | CHI-003992881 | AUMENTO DE STORAGE 12 TB DISCO ORO VDC"/>
    <s v="14/12/2023 16:22:59"/>
    <s v="14/12/2023 16:25:09"/>
    <x v="0"/>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x v="1"/>
    <x v="0"/>
    <x v="1"/>
    <x v="0"/>
    <x v="0"/>
  </r>
  <r>
    <s v="INC000002498541"/>
    <s v="RED INTERNA"/>
    <x v="1"/>
    <s v="APQ ACCESOS"/>
    <s v="CARLOS F ARAYA RAMIREZ"/>
    <s v="tct_cararr"/>
    <s v="4-Menor/Localizado"/>
    <s v="4-Baja"/>
    <s v="Baja"/>
    <x v="0"/>
    <s v="TELEFONICA CYBERSECURITY TECH CHILE SPA"/>
    <s v="RONDA INSPECTIVA"/>
    <s v="14/12/2023 16:23:22"/>
    <s v="14/12/2023 16:27:41"/>
    <x v="0"/>
    <s v="CDP ANTIGUO 1"/>
    <s v="CDP ANTIGUO 2"/>
    <s v="14/12/2023 16:39:56"/>
    <s v="14/12/2023 23:50:00"/>
    <m/>
    <s v="ronda realizada"/>
    <d v="1899-12-30T00:00:00"/>
    <d v="1899-12-30T00:00:00"/>
    <d v="1899-12-30T00:00:00"/>
    <s v=""/>
    <s v="Cumplido"/>
    <m/>
    <m/>
    <m/>
    <m/>
    <m/>
    <d v="2023-11-14T00:00:00"/>
    <x v="0"/>
    <x v="0"/>
    <x v="0"/>
    <x v="0"/>
    <x v="0"/>
  </r>
  <r>
    <s v="INC000002498550"/>
    <s v="OFFICE365"/>
    <x v="5"/>
    <s v="O365"/>
    <s v="JAVIERA A UMAÑA YEVENES"/>
    <s v="tct_jumana"/>
    <s v="4-Menor/Localizado"/>
    <s v="4-Baja"/>
    <s v="Baja"/>
    <x v="1"/>
    <s v="TELEFONICA GLOBAL TECHNOLOGY S.A.AGENCIA EN CHILE"/>
    <s v="Revisión suscripciones M365 por problemas en la renovación automática"/>
    <s v="14/12/2023 16:37:15"/>
    <s v="14/12/2023 16:39:29"/>
    <x v="0"/>
    <s v="TI"/>
    <s v="APLICATIVOS"/>
    <s v="20/12/2023 18:16:30"/>
    <s v="20/12/2023 23:50:00"/>
    <m/>
    <m/>
    <d v="1900-01-05T01:37:01"/>
    <d v="1900-01-05T01:39:15"/>
    <d v="1899-12-30T00:02:14"/>
    <s v="Cumplido"/>
    <s v=""/>
    <m/>
    <s v=""/>
    <s v=""/>
    <s v=""/>
    <s v="Cumplido"/>
    <d v="2023-11-14T00:00:00"/>
    <x v="0"/>
    <x v="0"/>
    <x v="0"/>
    <x v="0"/>
    <x v="0"/>
  </r>
  <r>
    <s v="INC000002498554"/>
    <s v="VPN IP - MPLS"/>
    <x v="2"/>
    <s v="GESTION HD"/>
    <s v="JUAN PABLO PAZ GOMPERTZ"/>
    <s v="frp_spevel"/>
    <s v="3-Moderado/Limitado"/>
    <s v="3-Medio"/>
    <s v="Media"/>
    <x v="0"/>
    <s v="HORTIFRUT S.A"/>
    <s v="HD/Revisión cuenta VPN Valuetec"/>
    <s v="14/12/2023 16:50:15"/>
    <s v="14/12/2023 16:52:36"/>
    <x v="0"/>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x v="0"/>
    <x v="0"/>
    <x v="0"/>
    <x v="0"/>
    <x v="0"/>
  </r>
  <r>
    <s v="INC000002498557"/>
    <s v="INFRAESTRUCTURA DC"/>
    <x v="6"/>
    <s v="APQ ACCESOS"/>
    <s v="FRANCISCO J FELIU ABARCA"/>
    <s v="tct_frafea"/>
    <s v="4-Menor/Localizado"/>
    <s v="4-Baja"/>
    <s v="Baja"/>
    <x v="0"/>
    <s v="TELEFONICA CYBERSECURITY TECH CHILE SPA"/>
    <s v="RONDA POR TOMA DE TEMPERATURAS EN SALAS TIC"/>
    <s v="14/12/2023 16:55:50"/>
    <s v="14/12/2023 16:56:36"/>
    <x v="0"/>
    <s v="TI"/>
    <s v="CLIMA"/>
    <s v="14/12/2023 17:05:28"/>
    <s v="14/12/2023 23:50:00"/>
    <s v="RONDA POR TOMA DE TEMPERATURAS EN SALAS TIC"/>
    <s v="RONDA REALIZADA"/>
    <d v="1899-12-30T00:00:00"/>
    <d v="1899-12-30T00:00:00"/>
    <d v="1899-12-30T00:00:00"/>
    <s v=""/>
    <s v="Cumplido"/>
    <m/>
    <m/>
    <m/>
    <m/>
    <m/>
    <d v="2023-11-13T00:00:00"/>
    <x v="0"/>
    <x v="0"/>
    <x v="0"/>
    <x v="0"/>
    <x v="0"/>
  </r>
  <r>
    <s v="INC000002498588"/>
    <s v="VPN IP - MPLS"/>
    <x v="9"/>
    <s v="GESTION HD"/>
    <s v="RODRIGO VÁSQUEZ MUÑOZ"/>
    <s v="frp_spevel"/>
    <s v="3-Moderado/Limitado"/>
    <s v="3-Medio"/>
    <s v="Media"/>
    <x v="0"/>
    <s v="ARTIKOS CHILE S A"/>
    <s v="HD/Requerimiento Artikos Chile S.A. / Restaurar bases de datos Usuarios"/>
    <s v="14/12/2023 18:04:52"/>
    <s v="14/12/2023 18:08:57"/>
    <x v="0"/>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x v="0"/>
    <x v="0"/>
    <x v="0"/>
    <x v="0"/>
    <x v="0"/>
  </r>
  <r>
    <s v="INC000002498597"/>
    <s v="VPN IP - MPLS"/>
    <x v="0"/>
    <s v="GESTION HD"/>
    <s v="CRISTOPHER MALDONADO ROMERO"/>
    <s v="frp_spevel"/>
    <s v="3-Moderado/Limitado"/>
    <s v="3-Medio"/>
    <s v="Media"/>
    <x v="0"/>
    <s v="INELCOM CHILE SA"/>
    <s v="HD/Solicitud de manos remotas || Proyecto FORUM || 202018177-1|| En data center APOQUINDO"/>
    <s v="14/12/2023 18:34:57"/>
    <s v="14/12/2023 18:38:14"/>
    <x v="0"/>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x v="1"/>
    <x v="1"/>
    <x v="0"/>
    <x v="0"/>
    <x v="0"/>
  </r>
  <r>
    <s v="INC000002498602"/>
    <s v="HOUSING"/>
    <x v="15"/>
    <s v="APQ ACCESOS"/>
    <s v="JAIRO A SALINAS GARAY"/>
    <s v="tct_jsalin"/>
    <s v="3-Moderado/Limitado"/>
    <s v="3-Medio"/>
    <s v="Media"/>
    <x v="0"/>
    <s v="TELEFONICA EMPRESAS DE CHILE SA"/>
    <s v="RONDA Y REVISION DE SALAS TECNICAS"/>
    <s v="14/12/2023 18:48:19"/>
    <s v="14/12/2023 18:51:13"/>
    <x v="0"/>
    <s v="CDP ANTIGUO 1"/>
    <s v="CDP ANTIGUO 2"/>
    <s v="14/12/2023 18:52:16"/>
    <s v="14/12/2023 23:50:00"/>
    <s v="RONDA Y REVISION DE SALAS TECNICAS"/>
    <s v="RONDA REALIZADA."/>
    <d v="1899-12-30T00:01:03"/>
    <d v="1899-12-30T00:03:57"/>
    <d v="1899-12-30T00:02:54"/>
    <s v=""/>
    <s v="Cumplido"/>
    <m/>
    <m/>
    <m/>
    <m/>
    <m/>
    <d v="2023-11-13T00:00:00"/>
    <x v="0"/>
    <x v="0"/>
    <x v="0"/>
    <x v="0"/>
    <x v="0"/>
  </r>
  <r>
    <s v="INC000002498604"/>
    <s v="INFRAESTRUCTURA DC"/>
    <x v="6"/>
    <s v="APQ ACCESOS"/>
    <s v="FRANCISCO J FELIU ABARCA"/>
    <s v="tct_frafea"/>
    <s v="4-Menor/Localizado"/>
    <s v="4-Baja"/>
    <s v="Baja"/>
    <x v="0"/>
    <s v="TELEFONICA CYBERSECURITY TECH CHILE SPA"/>
    <s v="RONDA PREVENTIVA Y LECTURA DE TEMPERATURAS EN SALAS TIC"/>
    <s v="14/12/2023 18:51:29"/>
    <s v="14/12/2023 18:52:15"/>
    <x v="0"/>
    <s v="TI"/>
    <s v="CLIMA"/>
    <s v="14/12/2023 19:19:17"/>
    <s v="14/12/2023 23:50:00"/>
    <s v="RONDA PREVENTIVA Y LECTURA DE TEMPERATURAS EN SALAS TIC"/>
    <s v="RONDA REALIZADA"/>
    <d v="1899-12-30T00:00:00"/>
    <d v="1899-12-30T00:00:00"/>
    <d v="1899-12-30T00:00:00"/>
    <s v=""/>
    <s v="Cumplido"/>
    <m/>
    <m/>
    <m/>
    <m/>
    <m/>
    <d v="2023-11-14T00:00:00"/>
    <x v="0"/>
    <x v="0"/>
    <x v="0"/>
    <x v="0"/>
    <x v="0"/>
  </r>
  <r>
    <s v="INC000002498706"/>
    <s v="RED INTERNA"/>
    <x v="0"/>
    <s v="APQ ACCESOS"/>
    <s v="CRISTOPHER MALDONADO ROMERO"/>
    <s v="tct_cmaldo"/>
    <s v="4-Menor/Localizado"/>
    <s v="4-Baja"/>
    <s v="Baja"/>
    <x v="0"/>
    <s v="TELEFONICA EMPRESAS DE CHILE SA"/>
    <s v="RONDA TOMA DE TEMPERATURAS SALAS TIC"/>
    <s v="14/12/2023 16:22:03"/>
    <s v="14/12/2023 16:23:08"/>
    <x v="0"/>
    <s v="CDP ANTIGUO 1"/>
    <s v="CDP ANTIGUO 2"/>
    <s v="14/12/2023 17:02:27"/>
    <s v="14/12/2023 23:50:00"/>
    <m/>
    <s v="RONDA REALIZADA"/>
    <d v="1899-12-30T00:00:00"/>
    <d v="1899-12-30T00:00:00"/>
    <d v="1899-12-30T00:00:00"/>
    <s v=""/>
    <s v="Cumplido"/>
    <m/>
    <m/>
    <m/>
    <m/>
    <m/>
    <d v="2023-11-13T00:00:00"/>
    <x v="0"/>
    <x v="0"/>
    <x v="0"/>
    <x v="0"/>
    <x v="0"/>
  </r>
  <r>
    <s v="INC000002498727"/>
    <s v="VPN IP - MPLS"/>
    <x v="4"/>
    <s v="BELIEVE"/>
    <s v="GIOVANNI D ROCCO VALENZUELA"/>
    <s v="frp_dvital"/>
    <s v="4-Menor/Localizado"/>
    <s v="4-Baja"/>
    <s v="Baja"/>
    <x v="0"/>
    <s v="TELEFONICA CYBERSECURITY TECH CHILE SPA"/>
    <s v="REQ / SOC / revisión de la VPN de comunicación al Splunk SOC"/>
    <s v="14/12/2023 16:33:39"/>
    <s v="14/12/2023 16:39:05"/>
    <x v="0"/>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x v="1"/>
    <x v="1"/>
    <x v="0"/>
    <x v="0"/>
    <x v="0"/>
  </r>
  <r>
    <s v="INC000002498760"/>
    <s v="VPN IP - MPLS"/>
    <x v="2"/>
    <s v="GESTION CALL CENTER"/>
    <s v="JOSE E ÑANCULEF CONTRERAS"/>
    <s v="frp_jugonz"/>
    <s v="4-Menor/Localizado"/>
    <s v="4-Baja"/>
    <s v="Baja"/>
    <x v="1"/>
    <s v="SYSTEM'S ASAP S A"/>
    <s v="FRONT CTC/CALL CENTER/ NO TIENE INTERNET"/>
    <s v="14/12/2023 17:13:35"/>
    <s v="14/12/2023 17:25:11"/>
    <x v="0"/>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x v="0"/>
    <x v="0"/>
    <x v="0"/>
    <x v="0"/>
    <x v="0"/>
  </r>
  <r>
    <s v="INC000002498805"/>
    <s v="HOUSING"/>
    <x v="16"/>
    <s v="BELIEVE"/>
    <s v="FERNEY D GARZON PEÑA"/>
    <s v="frp_pcamay"/>
    <s v="3-Moderado/Limitado"/>
    <s v="3-Medio"/>
    <s v="Media"/>
    <x v="0"/>
    <s v="HUAWEI CHILE S A"/>
    <s v="GESTION DATACENTER/ ACCESOS / HUAWEI CHILE S A"/>
    <s v="14/12/2023 17:14:32"/>
    <s v="14/12/2023 17:18:35"/>
    <x v="0"/>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x v="0"/>
    <x v="0"/>
    <x v="0"/>
    <x v="0"/>
    <x v="0"/>
  </r>
  <r>
    <s v="INC000002498806"/>
    <s v="HOUSING"/>
    <x v="16"/>
    <s v="BELIEVE"/>
    <s v="FERNEY D GARZON PEÑA"/>
    <s v="frp_pcamay"/>
    <s v="3-Moderado/Limitado"/>
    <s v="3-Medio"/>
    <s v="Media"/>
    <x v="0"/>
    <s v="HUAWEI CHILE S A"/>
    <s v="GESTION DATACENTER/ ACCESOS / HUAWEI CHILE S A"/>
    <s v="14/12/2023 17:14:53"/>
    <s v="14/12/2023 17:19:37"/>
    <x v="0"/>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x v="0"/>
    <x v="0"/>
    <x v="0"/>
    <x v="0"/>
    <x v="0"/>
  </r>
  <r>
    <s v="INC000002498809"/>
    <s v="HOUSING"/>
    <x v="16"/>
    <s v="BELIEVE"/>
    <s v="FERNEY D GARZON PEÑA"/>
    <s v="frp_pcamay"/>
    <s v="3-Moderado/Limitado"/>
    <s v="3-Medio"/>
    <s v="Media"/>
    <x v="0"/>
    <s v="HUAWEI CHILE S A"/>
    <s v="GESTION DATACENTER/ ACCESOS / HUAWEI CHILE S A"/>
    <s v="14/12/2023 17:14:58"/>
    <s v="14/12/2023 17:21:15"/>
    <x v="0"/>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x v="0"/>
    <x v="0"/>
    <x v="0"/>
    <x v="0"/>
    <x v="0"/>
  </r>
  <r>
    <s v="INC000002498810"/>
    <s v="HOUSING"/>
    <x v="16"/>
    <s v="BELIEVE"/>
    <s v="FERNEY D GARZON PEÑA"/>
    <s v="frp_pcamay"/>
    <s v="3-Moderado/Limitado"/>
    <s v="3-Medio"/>
    <s v="Media"/>
    <x v="0"/>
    <s v="HUAWEI CHILE S A"/>
    <s v="GESTION DATACENTER/ ACCESOS / HUAWEI CHILE S A"/>
    <s v="14/12/2023 17:15:02"/>
    <s v="14/12/2023 17:21:59"/>
    <x v="0"/>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x v="0"/>
    <x v="0"/>
    <x v="0"/>
    <x v="0"/>
    <x v="0"/>
  </r>
  <r>
    <s v="INC000002498812"/>
    <s v="HOUSING"/>
    <x v="16"/>
    <s v="BELIEVE"/>
    <s v="FERNEY D GARZON PEÑA"/>
    <s v="frp_pcamay"/>
    <s v="3-Moderado/Limitado"/>
    <s v="3-Medio"/>
    <s v="Media"/>
    <x v="0"/>
    <s v="HUAWEI CHILE S A"/>
    <s v="GESTION DATACENTER/ ACCESOS / HUAWEI CHILE S A"/>
    <s v="14/12/2023 17:15:07"/>
    <s v="14/12/2023 17:23:26"/>
    <x v="0"/>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x v="0"/>
    <x v="0"/>
    <x v="0"/>
    <x v="0"/>
    <x v="0"/>
  </r>
  <r>
    <s v="INC000002498813"/>
    <s v="HOUSING"/>
    <x v="16"/>
    <s v="BELIEVE"/>
    <s v="FERNEY D GARZON PEÑA"/>
    <s v="frp_pcamay"/>
    <s v="3-Moderado/Limitado"/>
    <s v="3-Medio"/>
    <s v="Media"/>
    <x v="0"/>
    <s v="HUAWEI CHILE S A"/>
    <s v="GESTION DATACENTER/ ACCESOS / HUAWEI CHILE S A"/>
    <s v="14/12/2023 17:15:12"/>
    <s v="14/12/2023 17:24:46"/>
    <x v="0"/>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x v="0"/>
    <x v="0"/>
    <x v="0"/>
    <x v="0"/>
    <x v="0"/>
  </r>
  <r>
    <s v="INC000002498814"/>
    <s v="HOUSING"/>
    <x v="16"/>
    <s v="BELIEVE"/>
    <s v="FERNEY D GARZON PEÑA"/>
    <s v="frp_pcamay"/>
    <s v="3-Moderado/Limitado"/>
    <s v="3-Medio"/>
    <s v="Media"/>
    <x v="0"/>
    <s v="HUAWEI CHILE S A"/>
    <s v="GESTION DATACENTER/ ACCESOS / HUAWEI CHILE S A"/>
    <s v="14/12/2023 17:15:18"/>
    <s v="14/12/2023 17:25:50"/>
    <x v="0"/>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x v="0"/>
    <x v="0"/>
    <x v="0"/>
    <x v="0"/>
    <x v="0"/>
  </r>
  <r>
    <s v="INC000002498925"/>
    <s v="HOUSING"/>
    <x v="14"/>
    <s v="BELIEVE"/>
    <s v="CRISTOPHER MALDONADO ROMERO"/>
    <s v="frp_fbalab"/>
    <s v="3-Moderado/Limitado"/>
    <s v="3-Medio"/>
    <s v="Media"/>
    <x v="0"/>
    <s v="FORUM SERVICIOS FINANCIEROS SA"/>
    <s v="GESTION DATACENTER/ ACCESOS / FORUM SERVICIOS FINANCIEROS SA"/>
    <s v="14/12/2023 17:53:52"/>
    <s v="14/12/2023 17:54:59"/>
    <x v="0"/>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x v="0"/>
    <x v="0"/>
    <x v="0"/>
    <x v="0"/>
    <x v="0"/>
  </r>
  <r>
    <s v="INC000002498936"/>
    <s v="HOUSING"/>
    <x v="14"/>
    <s v="BELIEVE"/>
    <s v="CRISTOPHER MALDONADO ROMERO"/>
    <s v="frp_fbalab"/>
    <s v="3-Moderado/Limitado"/>
    <s v="3-Medio"/>
    <s v="Media"/>
    <x v="0"/>
    <s v="HDI SEGUROS S.A."/>
    <s v="GESTION DATACENTER/ ACCESOS / HDI SEGUROS S.A."/>
    <s v="14/12/2023 18:25:34"/>
    <s v="14/12/2023 18:27:16"/>
    <x v="0"/>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x v="0"/>
    <x v="0"/>
    <x v="0"/>
    <x v="0"/>
    <x v="0"/>
  </r>
  <r>
    <s v="INC000002498942"/>
    <s v="HOUSING"/>
    <x v="19"/>
    <s v="BELIEVE"/>
    <s v="FRANCISCO J FELIU ABARCA"/>
    <s v="frp_fbalab"/>
    <s v="3-Moderado/Limitado"/>
    <s v="3-Medio"/>
    <s v="Media"/>
    <x v="0"/>
    <s v="SERVIEX S A"/>
    <s v="GESTION DATACENTER/ ACCESOS / SERVIEX S A"/>
    <s v="14/12/2023 18:36:42"/>
    <s v="14/12/2023 18:38:32"/>
    <x v="0"/>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x v="0"/>
    <x v="0"/>
    <x v="0"/>
    <x v="0"/>
    <x v="0"/>
  </r>
  <r>
    <s v="INC000002498957"/>
    <s v="RED INTERNA"/>
    <x v="6"/>
    <s v="APQ ACCESOS"/>
    <s v="YORDI M HURTADO ARAYA"/>
    <s v="tct_yorhua"/>
    <s v="4-Menor/Localizado"/>
    <s v="4-Baja"/>
    <s v="Baja"/>
    <x v="0"/>
    <s v="TELEFONICA CYBERSECURITY TECH CHILE SPA"/>
    <s v="RONDA TOMA DE TEMPERATURAS SALAS TIC 20:30"/>
    <s v="14/12/2023 20:31:25"/>
    <s v="14/12/2023 20:31:51"/>
    <x v="0"/>
    <s v="CDP ANTIGUO 1"/>
    <s v="CDP ANTIGUO 2"/>
    <s v="14/12/2023 22:11:11"/>
    <s v="14/12/2023 23:50:00"/>
    <s v="RONDA TOMA DE TEMPERATURAS SALAS TIC 20:30"/>
    <s v="RONDA REALIZADA"/>
    <d v="1899-12-30T00:00:00"/>
    <d v="1899-12-30T01:39:46"/>
    <d v="1899-12-30T01:39:46"/>
    <s v=""/>
    <s v="Cumplido"/>
    <m/>
    <m/>
    <m/>
    <m/>
    <m/>
    <d v="2023-11-13T00:00:00"/>
    <x v="1"/>
    <x v="1"/>
    <x v="0"/>
    <x v="0"/>
    <x v="0"/>
  </r>
  <r>
    <s v="INC000002498958"/>
    <s v="RED INTERNA"/>
    <x v="6"/>
    <s v="APQ ACCESOS"/>
    <s v="YORDI M HURTADO ARAYA"/>
    <s v="tct_yorhua"/>
    <s v="4-Menor/Localizado"/>
    <s v="4-Baja"/>
    <s v="Baja"/>
    <x v="0"/>
    <s v="TELEFONICA CYBERSECURITY TECH CHILE SPA"/>
    <s v="RONDA SALAS TECNICAS 20:30"/>
    <s v="14/12/2023 20:32:12"/>
    <s v="14/12/2023 20:32:37"/>
    <x v="0"/>
    <s v="CDP ANTIGUO 1"/>
    <s v="CDP ANTIGUO 2"/>
    <s v="14/12/2023 22:10:57"/>
    <s v="14/12/2023 23:50:00"/>
    <s v="RONDA SALAS TECNICAS 20:30"/>
    <s v="RONDA REALIZADA"/>
    <d v="1899-12-30T00:00:00"/>
    <d v="1899-12-30T01:38:45"/>
    <d v="1899-12-30T01:38:45"/>
    <s v=""/>
    <s v="Cumplido"/>
    <m/>
    <m/>
    <m/>
    <m/>
    <m/>
    <d v="2023-11-13T00:00:00"/>
    <x v="1"/>
    <x v="1"/>
    <x v="0"/>
    <x v="0"/>
    <x v="0"/>
  </r>
  <r>
    <s v="INC000002498959"/>
    <s v="RED INTERNA"/>
    <x v="6"/>
    <s v="APQ ACCESOS"/>
    <s v="YORDI M HURTADO ARAYA"/>
    <s v="tct_yorhua"/>
    <s v="4-Menor/Localizado"/>
    <s v="4-Baja"/>
    <s v="Baja"/>
    <x v="0"/>
    <s v="TELEFONICA CYBERSECURITY TECH CHILE SPA"/>
    <s v="RONDA TOMA DE TEMPERATURAS SALAS TIC 00:30"/>
    <s v="14/12/2023 20:32:49"/>
    <s v="14/12/2023 20:33:17"/>
    <x v="0"/>
    <s v="CDP ANTIGUO 1"/>
    <s v="CDP ANTIGUO 2"/>
    <s v="14/12/2023 22:10:42"/>
    <s v="14/12/2023 23:50:00"/>
    <s v="RONDA TOMA DE TEMPERATURAS SALAS TIC 00:30"/>
    <s v="RONDA REALIZADA"/>
    <d v="1899-12-30T00:00:00"/>
    <d v="1899-12-30T01:37:53"/>
    <d v="1899-12-30T01:37:53"/>
    <s v=""/>
    <s v="Cumplido"/>
    <m/>
    <m/>
    <m/>
    <m/>
    <m/>
    <d v="2023-11-15T00:00:00"/>
    <x v="1"/>
    <x v="1"/>
    <x v="0"/>
    <x v="0"/>
    <x v="0"/>
  </r>
  <r>
    <s v="INC000002498961"/>
    <s v="RED INTERNA"/>
    <x v="6"/>
    <s v="APQ ACCESOS"/>
    <s v="YORDI M HURTADO ARAYA"/>
    <s v="tct_yorhua"/>
    <s v="4-Menor/Localizado"/>
    <s v="4-Baja"/>
    <s v="Baja"/>
    <x v="0"/>
    <s v="TELEFONICA CYBERSECURITY TECH CHILE SPA"/>
    <s v="RONDA SALAS TECNICAS 00:30"/>
    <s v="14/12/2023 20:33:37"/>
    <s v="14/12/2023 20:34:00"/>
    <x v="0"/>
    <s v="CDP ANTIGUO 1"/>
    <s v="CDP ANTIGUO 2"/>
    <s v="14/12/2023 22:10:28"/>
    <s v="14/12/2023 23:50:00"/>
    <s v="RONDA SALAS TECNICAS 00:30"/>
    <s v="RONDA REALIZADA"/>
    <d v="1899-12-30T00:00:00"/>
    <d v="1899-12-30T01:36:51"/>
    <d v="1899-12-30T01:36:51"/>
    <s v=""/>
    <s v="Cumplido"/>
    <m/>
    <m/>
    <m/>
    <m/>
    <m/>
    <d v="2023-11-14T00:00:00"/>
    <x v="1"/>
    <x v="1"/>
    <x v="0"/>
    <x v="0"/>
    <x v="0"/>
  </r>
  <r>
    <s v="INC000002498965"/>
    <s v="RED INTERNA"/>
    <x v="6"/>
    <s v="APQ ACCESOS"/>
    <s v="YORDI M HURTADO ARAYA"/>
    <s v="tct_yorhua"/>
    <s v="4-Menor/Localizado"/>
    <s v="4-Baja"/>
    <s v="Baja"/>
    <x v="0"/>
    <s v="TELEFONICA CYBERSECURITY TECH CHILE SPA"/>
    <s v="RONDA TOMA DE TEMPERATURAS SALAS TIC 04:30"/>
    <s v="14/12/2023 20:58:14"/>
    <s v="14/12/2023 20:58:41"/>
    <x v="0"/>
    <s v="CDP ANTIGUO 1"/>
    <s v="CDP ANTIGUO 2"/>
    <s v="14/12/2023 22:10:13"/>
    <s v="14/12/2023 23:50:00"/>
    <s v="RONDA TOMA DE TEMPERATURAS SALAS TIC 04:30"/>
    <s v="RONDA REALIZADA"/>
    <d v="1899-12-30T00:00:00"/>
    <d v="1899-12-30T01:11:59"/>
    <d v="1899-12-30T01:11:59"/>
    <s v=""/>
    <s v="Cumplido"/>
    <m/>
    <m/>
    <m/>
    <m/>
    <m/>
    <d v="2023-11-14T00:00:00"/>
    <x v="1"/>
    <x v="1"/>
    <x v="0"/>
    <x v="0"/>
    <x v="0"/>
  </r>
  <r>
    <s v="INC000002498966"/>
    <s v="RED INTERNA"/>
    <x v="6"/>
    <s v="APQ ACCESOS"/>
    <s v="YORDI M HURTADO ARAYA"/>
    <s v="tct_yorhua"/>
    <s v="4-Menor/Localizado"/>
    <s v="4-Baja"/>
    <s v="Baja"/>
    <x v="0"/>
    <s v="TELEFONICA CYBERSECURITY TECH CHILE SPA"/>
    <s v="RONDA SALAS TECNICAS 04:30"/>
    <s v="14/12/2023 20:58:57"/>
    <s v="14/12/2023 20:59:22"/>
    <x v="0"/>
    <s v="CDP ANTIGUO 1"/>
    <s v="CDP ANTIGUO 2"/>
    <s v="14/12/2023 22:09:56"/>
    <s v="14/12/2023 23:50:00"/>
    <s v="RONDA SALAS TECNICAS 04:30"/>
    <s v="RONDA REALIZADA"/>
    <d v="1899-12-30T00:00:00"/>
    <d v="1899-12-30T01:10:59"/>
    <d v="1899-12-30T01:10:59"/>
    <s v=""/>
    <s v="Cumplido"/>
    <m/>
    <m/>
    <m/>
    <m/>
    <m/>
    <d v="2023-11-21T00:00:00"/>
    <x v="1"/>
    <x v="1"/>
    <x v="0"/>
    <x v="0"/>
    <x v="0"/>
  </r>
  <r>
    <s v="INC000002498967"/>
    <s v="RED INTERNA"/>
    <x v="6"/>
    <s v="APQ ACCESOS"/>
    <s v="YORDI M HURTADO ARAYA"/>
    <s v="tct_yorhua"/>
    <s v="4-Menor/Localizado"/>
    <s v="4-Baja"/>
    <s v="Baja"/>
    <x v="0"/>
    <s v="TELEFONICA CYBERSECURITY TECH CHILE SPA"/>
    <s v="TOMA DE ALARMAS TIC 5 Y 6"/>
    <s v="14/12/2023 20:59:43"/>
    <s v="14/12/2023 21:00:18"/>
    <x v="0"/>
    <s v="CDP ANTIGUO 1"/>
    <s v="CDP ANTIGUO 2"/>
    <s v="14/12/2023 22:09:26"/>
    <s v="14/12/2023 23:50:00"/>
    <s v="TOMA DE ALARMAS TIC 5 Y 6"/>
    <s v="TOMA DE ALARMAS REALIZADA"/>
    <d v="1899-12-30T00:00:00"/>
    <d v="1899-12-30T01:09:43"/>
    <d v="1899-12-30T01:09:43"/>
    <s v=""/>
    <s v="Cumplido"/>
    <m/>
    <m/>
    <m/>
    <m/>
    <m/>
    <d v="2023-11-14T00:00:00"/>
    <x v="1"/>
    <x v="1"/>
    <x v="0"/>
    <x v="0"/>
    <x v="0"/>
  </r>
  <r>
    <s v="INC000002498984"/>
    <s v="RED INTERNA"/>
    <x v="1"/>
    <s v="APQ ACCESOS"/>
    <s v="CARLOS F ARAYA RAMIREZ"/>
    <s v="tct_cararr"/>
    <s v="4-Menor/Localizado"/>
    <s v="4-Baja"/>
    <s v="Baja"/>
    <x v="0"/>
    <s v="TELEFONICA CYBERSECURITY TECH CHILE SPA"/>
    <s v="RONDA INSPECTIVA"/>
    <s v="15/12/2023 9:04:01"/>
    <s v="15/12/2023 9:04:49"/>
    <x v="0"/>
    <s v="CDP ANTIGUO 1"/>
    <s v="CDP ANTIGUO 2"/>
    <s v="15/12/2023 9:33:20"/>
    <s v="15/12/2023 23:50:00"/>
    <m/>
    <s v="RONDA REALIZADA"/>
    <d v="1899-12-30T00:00:00"/>
    <d v="1899-12-30T00:00:00"/>
    <d v="1899-12-30T00:00:00"/>
    <s v=""/>
    <s v="Cumplido"/>
    <m/>
    <m/>
    <m/>
    <m/>
    <m/>
    <d v="2023-11-14T00:00:00"/>
    <x v="0"/>
    <x v="0"/>
    <x v="0"/>
    <x v="0"/>
    <x v="0"/>
  </r>
  <r>
    <s v="INC000002498987"/>
    <s v="HOUSING"/>
    <x v="1"/>
    <s v="APQ ACCESOS"/>
    <s v="CARLOS F ARAYA RAMIREZ"/>
    <s v="tct_cararr"/>
    <s v="4-Menor/Localizado"/>
    <s v="4-Baja"/>
    <s v="Baja"/>
    <x v="0"/>
    <s v="TELEFONICA CYBERSECURITY TECH CHILE SPA"/>
    <s v="TOMA DE ALARMAS"/>
    <s v="15/12/2023 9:05:23"/>
    <s v="15/12/2023 9:06:33"/>
    <x v="0"/>
    <s v="CDP ANTIGUO 1"/>
    <s v="CDP ANTIGUO 2"/>
    <s v="15/12/2023 9:34:25"/>
    <s v="15/12/2023 23:50:00"/>
    <s v="SALAS TIC 7, 8 Y MDA"/>
    <s v="TOMA DE ALARMAS REALIZADA"/>
    <d v="1899-12-30T00:00:00"/>
    <d v="1899-12-30T00:00:00"/>
    <d v="1899-12-30T00:00:00"/>
    <s v=""/>
    <s v="Cumplido"/>
    <m/>
    <m/>
    <m/>
    <m/>
    <m/>
    <d v="2023-11-14T00:00:00"/>
    <x v="0"/>
    <x v="0"/>
    <x v="0"/>
    <x v="0"/>
    <x v="0"/>
  </r>
  <r>
    <s v="INC000002499092"/>
    <s v="RED INTERNA"/>
    <x v="0"/>
    <s v="APQ ACCESOS"/>
    <s v="CRISTOPHER MALDONADO ROMERO"/>
    <s v="tct_cmaldo"/>
    <s v="4-Menor/Localizado"/>
    <s v="4-Baja"/>
    <s v="Baja"/>
    <x v="0"/>
    <s v="TELEFONICA EMPRESAS DE CHILE SA"/>
    <s v="RONDA TOMA DE TEMPERATURAS SALAS TIC"/>
    <s v="14/12/2023 19:50:17"/>
    <s v="14/12/2023 19:52:14"/>
    <x v="0"/>
    <s v="CDP ANTIGUO 1"/>
    <s v="CDP ANTIGUO 2"/>
    <s v="14/12/2023 20:08:19"/>
    <s v="14/12/2023 23:50:00"/>
    <m/>
    <s v="RONDA REALIZADA"/>
    <d v="1899-12-30T00:00:00"/>
    <d v="1899-12-30T00:00:00"/>
    <d v="1899-12-30T00:00:00"/>
    <s v=""/>
    <s v="Cumplido"/>
    <m/>
    <m/>
    <m/>
    <m/>
    <m/>
    <d v="2023-11-14T00:00:00"/>
    <x v="0"/>
    <x v="0"/>
    <x v="0"/>
    <x v="0"/>
    <x v="0"/>
  </r>
  <r>
    <s v="INC000002499094"/>
    <s v="RED INTERNA"/>
    <x v="0"/>
    <s v="APQ ACCESOS"/>
    <s v="CRISTOPHER MALDONADO ROMERO"/>
    <s v="tct_cmaldo"/>
    <s v="4-Menor/Localizado"/>
    <s v="4-Baja"/>
    <s v="Baja"/>
    <x v="0"/>
    <s v="TELEFONICA EMPRESAS DE CHILE SA"/>
    <s v="RONDA TOMA DE TEMPERATURAS SALAS TIC"/>
    <s v="14/12/2023 19:52:43"/>
    <s v="14/12/2023 19:59:02"/>
    <x v="0"/>
    <s v="CDP ANTIGUO 1"/>
    <s v="CDP ANTIGUO 2"/>
    <s v="14/12/2023 20:08:45"/>
    <s v="14/12/2023 23:50:00"/>
    <m/>
    <s v="RONDA REALIZADA"/>
    <d v="1899-12-30T00:00:00"/>
    <d v="1899-12-30T00:00:00"/>
    <d v="1899-12-30T00:00:00"/>
    <s v=""/>
    <s v="Cumplido"/>
    <m/>
    <m/>
    <m/>
    <m/>
    <m/>
    <d v="2023-11-14T00:00:00"/>
    <x v="0"/>
    <x v="0"/>
    <x v="0"/>
    <x v="0"/>
    <x v="0"/>
  </r>
  <r>
    <s v="INC000002499107"/>
    <s v="HOUSING"/>
    <x v="15"/>
    <s v="APQ ACCESOS"/>
    <s v="JAIRO A SALINAS GARAY"/>
    <s v="tct_jsalin"/>
    <s v="3-Moderado/Limitado"/>
    <s v="3-Medio"/>
    <s v="Media"/>
    <x v="0"/>
    <s v="TELEFONICA EMPRESAS DE CHILE SA"/>
    <s v="TOMA DE ALARMAS DE CLIENTE"/>
    <s v="14/12/2023 18:52:27"/>
    <s v="14/12/2023 18:53:09"/>
    <x v="0"/>
    <s v="CDP ANTIGUO 1"/>
    <s v="CDP ANTIGUO 2"/>
    <s v="14/12/2023 18:54:37"/>
    <s v="14/12/2023 23:50:00"/>
    <s v="TOMA DE ALARMAS DE CLIENTE"/>
    <s v="TOMA DE ALARMAS REALIZADA."/>
    <d v="1899-12-30T00:01:28"/>
    <d v="1899-12-30T00:02:10"/>
    <d v="1899-12-30T00:00:42"/>
    <s v=""/>
    <s v="Cumplido"/>
    <m/>
    <m/>
    <m/>
    <m/>
    <m/>
    <d v="2023-11-14T00:00:00"/>
    <x v="0"/>
    <x v="0"/>
    <x v="0"/>
    <x v="0"/>
    <x v="0"/>
  </r>
  <r>
    <s v="INC000002499109"/>
    <s v="HOUSING"/>
    <x v="15"/>
    <s v="APQ ACCESOS"/>
    <s v="JAIRO A SALINAS GARAY"/>
    <s v="tct_jsalin"/>
    <s v="3-Moderado/Limitado"/>
    <s v="3-Medio"/>
    <s v="Media"/>
    <x v="0"/>
    <s v="TELEFONICA EMPRESAS DE CHILE SA"/>
    <s v="Cruzada para habilitación de servicions RBK"/>
    <s v="14/12/2023 18:55:19"/>
    <s v="14/12/2023 18:58:52"/>
    <x v="0"/>
    <s v="CDP ANTIGUO 1"/>
    <s v="CDP ANTIGUO 2"/>
    <s v="14/12/2023 19:01:10"/>
    <s v="14/12/2023 23:50:00"/>
    <s v="Cruzada para habilitación de servicions RBK"/>
    <s v="SUPERVISION CRQ/OK."/>
    <d v="1899-12-30T00:02:18"/>
    <d v="1899-12-30T00:05:51"/>
    <d v="1899-12-30T00:03:33"/>
    <s v=""/>
    <s v="Cumplido"/>
    <m/>
    <m/>
    <m/>
    <m/>
    <m/>
    <d v="2023-11-14T00:00:00"/>
    <x v="0"/>
    <x v="0"/>
    <x v="0"/>
    <x v="0"/>
    <x v="0"/>
  </r>
  <r>
    <s v="INC000002499113"/>
    <s v="HOUSING"/>
    <x v="15"/>
    <s v="APQ ACCESOS"/>
    <s v="JAIRO A SALINAS GARAY"/>
    <s v="tct_jsalin"/>
    <s v="3-Moderado/Limitado"/>
    <s v="3-Medio"/>
    <s v="Media"/>
    <x v="0"/>
    <s v="TELEFONICA EMPRESAS DE CHILE SA"/>
    <s v="Cruzada optima proyecto Huawei-Interside"/>
    <s v="14/12/2023 19:01:25"/>
    <s v="14/12/2023 19:04:03"/>
    <x v="0"/>
    <s v="CDP ANTIGUO 1"/>
    <s v="CDP ANTIGUO 2"/>
    <s v="14/12/2023 19:29:10"/>
    <s v="14/12/2023 23:50:00"/>
    <s v="Cruzada optima proyecto Huawei-Interside"/>
    <s v="SUPERVISION CRQ/OK."/>
    <d v="1899-12-30T00:25:07"/>
    <d v="1899-12-30T00:27:45"/>
    <d v="1899-12-30T00:02:38"/>
    <s v=""/>
    <s v="Cumplido"/>
    <m/>
    <m/>
    <m/>
    <m/>
    <m/>
    <d v="2023-11-14T00:00:00"/>
    <x v="0"/>
    <x v="0"/>
    <x v="0"/>
    <x v="0"/>
    <x v="0"/>
  </r>
  <r>
    <s v="INC000002499151"/>
    <s v="INFRAESTRUCTURA DC"/>
    <x v="6"/>
    <s v="APQ ACCESOS"/>
    <s v="FRANCISCO J FELIU ABARCA"/>
    <s v="tct_frafea"/>
    <s v="4-Menor/Localizado"/>
    <s v="4-Baja"/>
    <s v="Baja"/>
    <x v="0"/>
    <s v="TELEFONICA CYBERSECURITY TECH CHILE SPA"/>
    <s v="RONDA POR TOMA DE TEMPERATURAS EN SALAS TIC"/>
    <s v="15/12/2023 8:39:18"/>
    <s v="15/12/2023 8:40:13"/>
    <x v="0"/>
    <s v="TI"/>
    <s v="CLIMA"/>
    <s v="15/12/2023 8:54:17"/>
    <s v="15/12/2023 23:50:00"/>
    <s v="RONDA POR TOMA DE TEMPERATURAS EN SALAS TIC"/>
    <s v="RONDA REALIZADA"/>
    <d v="1899-12-30T00:00:00"/>
    <d v="1899-12-30T00:00:00"/>
    <d v="1899-12-30T00:00:00"/>
    <s v=""/>
    <s v="Cumplido"/>
    <m/>
    <m/>
    <m/>
    <m/>
    <m/>
    <d v="2023-11-14T00:00:00"/>
    <x v="0"/>
    <x v="0"/>
    <x v="0"/>
    <x v="0"/>
    <x v="0"/>
  </r>
  <r>
    <s v="INC000002499162"/>
    <s v="INFRAESTRUCTURA DC"/>
    <x v="6"/>
    <s v="APQ ACCESOS"/>
    <s v="FRANCISCO J FELIU ABARCA"/>
    <s v="tct_frafea"/>
    <s v="4-Menor/Localizado"/>
    <s v="4-Baja"/>
    <s v="Baja"/>
    <x v="0"/>
    <s v="TELEFONICA CYBERSECURITY TECH CHILE SPA"/>
    <s v="RONDA PREVENTIVA EN SALAS TIC"/>
    <s v="15/12/2023 9:28:13"/>
    <s v="15/12/2023 9:30:48"/>
    <x v="0"/>
    <s v="TI"/>
    <s v="INFRAESTRUCTURA"/>
    <s v="15/12/2023 9:56:47"/>
    <s v="15/12/2023 23:50:00"/>
    <s v="RONDA PREVENTIVA EN SALAS TIC"/>
    <s v="RONDA REALIZADA"/>
    <d v="1899-12-30T00:00:00"/>
    <d v="1899-12-30T00:00:00"/>
    <d v="1899-12-30T00:00:00"/>
    <s v=""/>
    <s v="Cumplido"/>
    <m/>
    <m/>
    <m/>
    <m/>
    <m/>
    <d v="2023-11-14T00:00:00"/>
    <x v="0"/>
    <x v="0"/>
    <x v="0"/>
    <x v="0"/>
    <x v="0"/>
  </r>
  <r>
    <s v="INC000002499173"/>
    <s v="HOUSING"/>
    <x v="15"/>
    <s v="APQ ACCESOS"/>
    <s v="JAIRO A SALINAS GARAY"/>
    <s v="tct_jsalin"/>
    <s v="3-Moderado/Limitado"/>
    <s v="3-Medio"/>
    <s v="Media"/>
    <x v="0"/>
    <s v="TELEFONICA EMPRESAS DE CHILE SA"/>
    <s v="RONDA Y REVISION DE SALAS TECNICAS"/>
    <s v="15/12/2023 9:59:49"/>
    <s v="15/12/2023 10:01:08"/>
    <x v="0"/>
    <s v="CDP ANTIGUO 1"/>
    <s v="CDP ANTIGUO 2"/>
    <s v="15/12/2023 10:03:34"/>
    <s v="15/12/2023 23:50:00"/>
    <s v="RONDA Y REVISION DE SALAS TECNICAS"/>
    <s v="RONDA REALIZADA."/>
    <d v="1899-12-30T00:02:26"/>
    <d v="1899-12-30T00:03:45"/>
    <d v="1899-12-30T00:01:19"/>
    <s v=""/>
    <s v="Cumplido"/>
    <m/>
    <m/>
    <m/>
    <m/>
    <m/>
    <d v="2023-11-14T00:00:00"/>
    <x v="0"/>
    <x v="0"/>
    <x v="0"/>
    <x v="0"/>
    <x v="0"/>
  </r>
  <r>
    <s v="INC000002499189"/>
    <s v="HOSTING VIRTUAL"/>
    <x v="3"/>
    <s v="OPERACION N1"/>
    <s v="SEBASTIAN I ACUÑA GUZMAN"/>
    <s v="tct_sacuna"/>
    <s v="3-Moderado/Limitado"/>
    <s v="3-Medio"/>
    <s v="Media"/>
    <x v="0"/>
    <s v="TELEFONICA EMPRESAS DE CHILE SA"/>
    <s v="Reconexión sincronización de hora servidor CMDB-QA-DJANGO"/>
    <s v="15/12/2023 10:41:40"/>
    <s v="15/12/2023 10:42:27"/>
    <x v="0"/>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x v="0"/>
    <x v="0"/>
    <x v="0"/>
    <x v="0"/>
    <x v="0"/>
  </r>
  <r>
    <s v="INC000002499201"/>
    <s v="HOUSING"/>
    <x v="16"/>
    <s v="BELIEVE"/>
    <s v="FERNEY D GARZON PEÑA"/>
    <s v="frp_pcamay"/>
    <s v="3-Moderado/Limitado"/>
    <s v="3-Medio"/>
    <s v="Media"/>
    <x v="0"/>
    <s v="HUAWEI CHILE S A"/>
    <s v="GESTION DATACENTER/ ACCESOS / HUAWEI CHILE S A"/>
    <s v="15/12/2023 11:12:31"/>
    <s v="15/12/2023 11:27:09"/>
    <x v="0"/>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x v="0"/>
    <x v="0"/>
    <x v="0"/>
    <x v="0"/>
    <x v="0"/>
  </r>
  <r>
    <s v="INC000002499202"/>
    <s v="HOUSING"/>
    <x v="16"/>
    <s v="BELIEVE"/>
    <s v="FERNEY D GARZON PEÑA"/>
    <s v="frp_pcamay"/>
    <s v="3-Moderado/Limitado"/>
    <s v="3-Medio"/>
    <s v="Media"/>
    <x v="0"/>
    <s v="HUAWEI CHILE S A"/>
    <s v="GESTION DATACENTER/ ACCESOS / HUAWEI CHILE S A"/>
    <s v="15/12/2023 11:12:50"/>
    <s v="15/12/2023 11:27:38"/>
    <x v="0"/>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x v="0"/>
    <x v="0"/>
    <x v="0"/>
    <x v="0"/>
    <x v="0"/>
  </r>
  <r>
    <s v="INC000002499203"/>
    <s v="HOUSING"/>
    <x v="16"/>
    <s v="BELIEVE"/>
    <s v="FERNEY D GARZON PEÑA"/>
    <s v="frp_pcamay"/>
    <s v="3-Moderado/Limitado"/>
    <s v="3-Medio"/>
    <s v="Media"/>
    <x v="0"/>
    <s v="HUAWEI CHILE S A"/>
    <s v="GESTION DATACENTER/ ACCESOS / HUAWEI CHILE S A"/>
    <s v="15/12/2023 11:13:11"/>
    <s v="15/12/2023 11:28:13"/>
    <x v="0"/>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x v="0"/>
    <x v="0"/>
    <x v="0"/>
    <x v="0"/>
    <x v="0"/>
  </r>
  <r>
    <s v="INC000002499204"/>
    <s v="HOUSING"/>
    <x v="16"/>
    <s v="BELIEVE"/>
    <s v="FERNEY D GARZON PEÑA"/>
    <s v="frp_pcamay"/>
    <s v="3-Moderado/Limitado"/>
    <s v="3-Medio"/>
    <s v="Media"/>
    <x v="0"/>
    <s v="HUAWEI CHILE S A"/>
    <s v="GESTION DATACENTER/ ACCESOS / HUAWEI CHILE S A"/>
    <s v="15/12/2023 11:13:29"/>
    <s v="15/12/2023 11:28:46"/>
    <x v="0"/>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x v="0"/>
    <x v="0"/>
    <x v="0"/>
    <x v="0"/>
    <x v="0"/>
  </r>
  <r>
    <s v="INC000002499226"/>
    <s v="SAP"/>
    <x v="17"/>
    <s v="CLOUD SAP HANA"/>
    <s v="NICOLAS A SAAVEDRA EGUILUZ"/>
    <s v="tct_nsaave"/>
    <s v="4-Menor/Localizado"/>
    <s v="4-Baja"/>
    <s v="Baja"/>
    <x v="0"/>
    <s v="TELEFONICA EMPRESAS DE CHILE SA"/>
    <s v="Checklist Diario Clientes 15.12.23"/>
    <s v="15/12/2023 7:44:37"/>
    <s v="15/12/2023 7:47:07"/>
    <x v="0"/>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x v="0"/>
    <x v="0"/>
    <x v="0"/>
    <x v="0"/>
    <x v="0"/>
  </r>
  <r>
    <s v="INC000002499258"/>
    <s v="HOUSING"/>
    <x v="4"/>
    <s v="DUOC TICKET AUTOMATICO"/>
    <s v="ALEJANDRO ACEVEDO VALENZUELA"/>
    <s v="frp_fcruzp"/>
    <s v="3-Moderado/Limitado"/>
    <s v="3-Medio"/>
    <s v="Media"/>
    <x v="0"/>
    <s v="FUNDACION INSTITUTO PROFESIONAL DUOC UC"/>
    <s v="RQ / DUOC / Urgencia: Media | Crear nuevo registro de aplicación"/>
    <s v="15/12/2023 10:05:59"/>
    <s v="15/12/2023 10:07:57"/>
    <x v="0"/>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x v="0"/>
    <x v="0"/>
    <x v="0"/>
    <x v="0"/>
    <x v="0"/>
  </r>
  <r>
    <s v="INC000002499268"/>
    <s v="HOSTING VIRTUAL"/>
    <x v="4"/>
    <s v="DUOC TICKET AUTOMATICO"/>
    <s v="PAUL A SEPULVEDA ALVAREZ"/>
    <s v="frp_fcruzp"/>
    <s v="3-Moderado/Limitado"/>
    <s v="4-Baja"/>
    <s v="Baja"/>
    <x v="0"/>
    <s v="FUNDACION INSTITUTO PROFESIONAL DUOC UC"/>
    <s v="RQ / DUOC / RE: Problema portal Mira Web"/>
    <s v="15/12/2023 10:33:53"/>
    <s v="15/12/2023 10:36:11"/>
    <x v="0"/>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x v="0"/>
    <x v="0"/>
    <x v="0"/>
    <x v="0"/>
    <x v="0"/>
  </r>
  <r>
    <s v="INC000002499281"/>
    <s v="OFFICE365"/>
    <x v="5"/>
    <s v="SM OPERACIONES"/>
    <s v="JAVIERA A UMAÑA YEVENES"/>
    <s v="tct_decruz"/>
    <s v="4-Menor/Localizado"/>
    <s v="4-Baja"/>
    <s v="Baja"/>
    <x v="0"/>
    <s v="TELEFONICA GLOBAL TECHNOLOGY S.A.AGENCIA EN CHILE"/>
    <s v="ALTA NUEVO COLABORADOR RONALD MELARA SERRANO"/>
    <s v="15/12/2023 11:22:57"/>
    <s v="15/12/2023 11:26:09"/>
    <x v="0"/>
    <s v="PLATAFORMAS"/>
    <s v="CORREO"/>
    <s v="19/12/2023 9:22:14"/>
    <s v="19/12/2023 23:50:00"/>
    <s v="INCLUIR EN LISTAS DE DISTRIBUCÍÓN  operacion.bkp.tcct@tic.cl y database.tcct@tic.cl"/>
    <m/>
    <d v="1899-12-30T00:00:00"/>
    <d v="1899-12-30T00:00:00"/>
    <d v="1899-12-30T00:00:00"/>
    <s v=""/>
    <s v="Cumplido"/>
    <m/>
    <m/>
    <m/>
    <m/>
    <m/>
    <d v="2023-11-20T00:00:00"/>
    <x v="0"/>
    <x v="0"/>
    <x v="0"/>
    <x v="0"/>
    <x v="0"/>
  </r>
  <r>
    <s v="INC000002499282"/>
    <s v="VPN IP - MPLS"/>
    <x v="6"/>
    <s v="GESTION HD"/>
    <s v="FRANCISCO J FELIU ABARCA"/>
    <s v="frp_jugonz"/>
    <s v="4-Menor/Localizado"/>
    <s v="4-Baja"/>
    <s v="Baja"/>
    <x v="0"/>
    <s v="BANCO DEL ESTADO DE CHILE"/>
    <s v="FRONT CTC/ EMPRESAS/ CAMBIO DE MEDIOS MAGNETICOS"/>
    <s v="15/12/2023 11:25:19"/>
    <s v="15/12/2023 11:26:29"/>
    <x v="0"/>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x v="0"/>
    <x v="0"/>
    <x v="0"/>
    <x v="0"/>
    <x v="0"/>
  </r>
  <r>
    <s v="INC000002499316"/>
    <s v="TICKET-INTELIGENTE"/>
    <x v="4"/>
    <s v="GESTION TI"/>
    <s v="JUAN CARLOS UZCATEGUI FUGUETT"/>
    <s v="USR_TSIGHT"/>
    <s v="1-Extenso/Generalizado"/>
    <s v="4-Baja"/>
    <s v="Baja"/>
    <x v="1"/>
    <s v="EMPRESA NACIONAL DE CERTIFICACIONES"/>
    <s v="emnace01 - srv_fes _vm TICKET AUTOMATICO"/>
    <s v="14/12/2023 20:46:55"/>
    <s v="14/12/2023 20:46:55"/>
    <x v="0"/>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x v="0"/>
    <x v="0"/>
    <x v="0"/>
    <x v="0"/>
    <x v="0"/>
  </r>
  <r>
    <s v="INC000002499318"/>
    <s v="TICKET-INTELIGENTE"/>
    <x v="3"/>
    <s v="GESTION TI"/>
    <s v="GUSTAVO AVILA VERA"/>
    <s v="USR_TSIGHT"/>
    <s v="1-Extenso/Generalizado"/>
    <s v="4-Baja"/>
    <s v="Baja"/>
    <x v="1"/>
    <s v="TELEFONICA CYBERSECURITY TECH CHILE SPA"/>
    <s v="tctcsp01 - soc-splunk-i-03 TICKET AUTOMATICO"/>
    <s v="14/12/2023 20:51:34"/>
    <s v="14/12/2023 20:51:34"/>
    <x v="0"/>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x v="0"/>
    <x v="0"/>
    <x v="0"/>
    <x v="0"/>
    <x v="0"/>
  </r>
  <r>
    <s v="INC000002499320"/>
    <s v="TICKET-INTELIGENTE"/>
    <x v="3"/>
    <s v="GESTION TI"/>
    <s v="GUSTAVO AVILA VERA"/>
    <s v="USR_TSIGHT"/>
    <s v="1-Extenso/Generalizado"/>
    <s v="4-Baja"/>
    <s v="Baja"/>
    <x v="1"/>
    <s v="TELEFONICA CYBERSECURITY TECH CHILE SPA"/>
    <s v="tctcsp01 - soc-splunk-i-01 TICKET AUTOMATICO"/>
    <s v="14/12/2023 20:56:35"/>
    <s v="14/12/2023 20:56:35"/>
    <x v="0"/>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x v="0"/>
    <x v="0"/>
    <x v="0"/>
    <x v="0"/>
    <x v="0"/>
  </r>
  <r>
    <s v="INC000002499328"/>
    <s v="TICKET-INTELIGENTE"/>
    <x v="4"/>
    <s v="GESTION TI"/>
    <s v="JUAN CARLOS UZCATEGUI FUGUETT"/>
    <s v="USR_TSIGHT"/>
    <s v="1-Extenso/Generalizado"/>
    <s v="4-Baja"/>
    <s v="Baja"/>
    <x v="1"/>
    <s v="EMPRESA NACIONAL DE CERTIFICACIONES"/>
    <s v="emnace01 - ecert_fe01_vm TICKET AUTOMATICO"/>
    <s v="14/12/2023 21:09:56"/>
    <s v="14/12/2023 21:09:56"/>
    <x v="0"/>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x v="0"/>
    <x v="0"/>
    <x v="0"/>
    <x v="0"/>
    <x v="0"/>
  </r>
  <r>
    <s v="INC000002499337"/>
    <s v="TICKET-INTELIGENTE"/>
    <x v="3"/>
    <s v="GESTION TI"/>
    <s v="GUSTAVO AVILA VERA"/>
    <s v="USR_TSIGHT"/>
    <s v="1-Extenso/Generalizado"/>
    <s v="4-Baja"/>
    <s v="Baja"/>
    <x v="1"/>
    <s v="TELEFONICA CYBERSECURITY TECH CHILE SPA"/>
    <s v="tctcsp01 - soc-splunk-sh-03 TICKET AUTOMATICO"/>
    <s v="14/12/2023 21:24:13"/>
    <s v="14/12/2023 21:24:13"/>
    <x v="0"/>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x v="0"/>
    <x v="0"/>
    <x v="0"/>
    <x v="0"/>
    <x v="0"/>
  </r>
  <r>
    <s v="INC000002499339"/>
    <s v="TICKET-INTELIGENTE"/>
    <x v="3"/>
    <s v="GESTION TI"/>
    <s v="GUSTAVO AVILA VERA"/>
    <s v="USR_TSIGHT"/>
    <s v="1-Extenso/Generalizado"/>
    <s v="4-Baja"/>
    <s v="Baja"/>
    <x v="1"/>
    <s v="TELEFONICA CYBERSECURITY TECH CHILE SPA"/>
    <s v="tctcsp01 - soc-splunk-i-02 TICKET AUTOMATICO"/>
    <s v="14/12/2023 21:27:41"/>
    <s v="14/12/2023 21:27:41"/>
    <x v="0"/>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x v="0"/>
    <x v="0"/>
    <x v="0"/>
    <x v="0"/>
    <x v="0"/>
  </r>
  <r>
    <s v="INC000002499347"/>
    <s v="TICKET-INTELIGENTE"/>
    <x v="4"/>
    <s v="GESTION TI"/>
    <s v="JUAN CARLOS UZCATEGUI FUGUETT"/>
    <s v="USR_TSIGHT"/>
    <s v="1-Extenso/Generalizado"/>
    <s v="4-Baja"/>
    <s v="Baja"/>
    <x v="1"/>
    <s v="EMPRESA NACIONAL DE CERTIFICACIONES"/>
    <s v="emnace01 - ecert_web01 TICKET AUTOMATICO"/>
    <s v="14/12/2023 21:41:59"/>
    <s v="14/12/2023 21:41:59"/>
    <x v="0"/>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x v="0"/>
    <x v="0"/>
    <x v="0"/>
    <x v="0"/>
    <x v="0"/>
  </r>
  <r>
    <s v="INC000002499380"/>
    <s v="TICKET-INTELIGENTE"/>
    <x v="3"/>
    <s v="GESTION TI"/>
    <s v="GUSTAVO AVILA VERA"/>
    <s v="USR_TSIGHT"/>
    <s v="1-Extenso/Generalizado"/>
    <s v="4-Baja"/>
    <s v="Baja"/>
    <x v="1"/>
    <s v="TELEFONICA CYBERSECURITY TECH CHILE SPA"/>
    <s v="tctcsp01 - soc-splunk-i-02 TICKET AUTOMATICO"/>
    <s v="14/12/2023 22:59:53"/>
    <s v="14/12/2023 22:59:53"/>
    <x v="0"/>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x v="0"/>
    <x v="0"/>
    <x v="0"/>
    <x v="0"/>
    <x v="0"/>
  </r>
  <r>
    <s v="INC000002499385"/>
    <s v="TICKET-INTELIGENTE"/>
    <x v="4"/>
    <s v="GESTION TI"/>
    <s v="JUAN CARLOS UZCATEGUI FUGUETT"/>
    <s v="USR_TSIGHT"/>
    <s v="1-Extenso/Generalizado"/>
    <s v="4-Baja"/>
    <s v="Baja"/>
    <x v="1"/>
    <s v="COAGRA S A"/>
    <s v="coagra01 - sap_prod_e_vm TICKET AUTOMATICO"/>
    <s v="14/12/2023 23:07:30"/>
    <s v="14/12/2023 23:07:30"/>
    <x v="0"/>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x v="0"/>
    <x v="0"/>
    <x v="0"/>
    <x v="0"/>
    <x v="0"/>
  </r>
  <r>
    <s v="INC000002499390"/>
    <s v="TICKET-INTELIGENTE"/>
    <x v="3"/>
    <s v="GESTION TI"/>
    <s v="GUSTAVO AVILA VERA"/>
    <s v="USR_TSIGHT"/>
    <s v="1-Extenso/Generalizado"/>
    <s v="4-Baja"/>
    <s v="Baja"/>
    <x v="1"/>
    <s v="TELEFONICA CYBERSECURITY TECH CHILE SPA"/>
    <s v="tctcsp01 - soc-splunk-i-03 TICKET AUTOMATICO"/>
    <s v="14/12/2023 23:40:30"/>
    <s v="14/12/2023 23:40:30"/>
    <x v="0"/>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x v="0"/>
    <x v="0"/>
    <x v="0"/>
    <x v="0"/>
    <x v="0"/>
  </r>
  <r>
    <s v="INC000002499449"/>
    <s v="TICKET-INTELIGENTE"/>
    <x v="4"/>
    <s v="GESTION TI"/>
    <s v="JUAN CARLOS UZCATEGUI FUGUETT"/>
    <s v="USR_TSIGHT"/>
    <s v="1-Extenso/Generalizado"/>
    <s v="4-Baja"/>
    <s v="Baja"/>
    <x v="1"/>
    <s v="COMERCIAL E IMPORTADORA AUDIOMUSICA SPA"/>
    <s v="ciausp01 - svr_dc TICKET AUTOMATICO"/>
    <s v="15/12/2023 1:19:04"/>
    <s v="15/12/2023 1:19:04"/>
    <x v="0"/>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x v="0"/>
    <x v="0"/>
    <x v="0"/>
    <x v="0"/>
    <x v="0"/>
  </r>
  <r>
    <s v="INC000002499542"/>
    <s v="HOUSING"/>
    <x v="15"/>
    <s v="APQ ACCESOS"/>
    <s v="ALDO P VALENZUELA MUJICA"/>
    <s v="tct_avalen"/>
    <s v="2-Significativo/Amplio"/>
    <s v="2-Alta"/>
    <s v="Alta"/>
    <x v="0"/>
    <s v="TELEFONICA EMPRESAS DE CHILE SA"/>
    <s v="RONDA Y REVISION DE SALAS TECNICAS"/>
    <s v="15/12/2023 6:12:40"/>
    <s v="15/12/2023 6:13:47"/>
    <x v="0"/>
    <s v="CDP ANTIGUO 1"/>
    <s v="CDP ANTIGUO 2"/>
    <s v="15/12/2023 6:17:20"/>
    <s v="15/12/2023 23:50:00"/>
    <s v="RONDA Y REVISION DE SALAS TECNICAS"/>
    <s v="SE REALIZA RONDA"/>
    <d v="1899-12-30T00:03:11"/>
    <d v="1899-12-30T00:04:40"/>
    <d v="1899-12-30T00:01:29"/>
    <s v=""/>
    <s v="Cumplido"/>
    <m/>
    <m/>
    <m/>
    <m/>
    <m/>
    <d v="2023-11-14T00:00:00"/>
    <x v="0"/>
    <x v="0"/>
    <x v="0"/>
    <x v="0"/>
    <x v="0"/>
  </r>
  <r>
    <s v="INC000002499545"/>
    <s v="HOUSING"/>
    <x v="15"/>
    <s v="APQ ACCESOS"/>
    <s v="ALDO P VALENZUELA MUJICA"/>
    <s v="tct_avalen"/>
    <s v="2-Significativo/Amplio"/>
    <s v="2-Alta"/>
    <s v="Alta"/>
    <x v="0"/>
    <s v="TELEFONICA EMPRESAS DE CHILE SA"/>
    <s v="TOMA DE ALARMAS DE CLIENTE"/>
    <s v="15/12/2023 6:14:41"/>
    <s v="15/12/2023 6:15:39"/>
    <x v="0"/>
    <s v="CDP ANTIGUO 1"/>
    <s v="CDP ANTIGUO 2"/>
    <s v="15/12/2023 6:18:02"/>
    <s v="15/12/2023 23:50:00"/>
    <s v="TOMA DE ALARMAS DE CLIENTE"/>
    <s v="SE REALIZA TOMA DE ALARMAS"/>
    <d v="1899-12-30T00:01:59"/>
    <d v="1899-12-30T00:03:21"/>
    <d v="1899-12-30T00:01:22"/>
    <s v=""/>
    <s v="Cumplido"/>
    <m/>
    <m/>
    <m/>
    <m/>
    <m/>
    <d v="2023-11-14T00:00:00"/>
    <x v="0"/>
    <x v="0"/>
    <x v="0"/>
    <x v="0"/>
    <x v="0"/>
  </r>
  <r>
    <s v="INC000002499549"/>
    <s v="HOUSING"/>
    <x v="15"/>
    <s v="APQ ACCESOS"/>
    <s v="ALDO P VALENZUELA MUJICA"/>
    <s v="tct_avalen"/>
    <s v="2-Significativo/Amplio"/>
    <s v="2-Alta"/>
    <s v="Alta"/>
    <x v="0"/>
    <s v="TELEFONICA EMPRESAS DE CHILE SA"/>
    <s v="SUPERVISION Apagado, borrado seguro, desrackeo de equipo / DXC"/>
    <s v="15/12/2023 6:20:13"/>
    <s v="15/12/2023 6:21:28"/>
    <x v="0"/>
    <s v="CDP ANTIGUO 1"/>
    <s v="CDP ANTIGUO 2"/>
    <s v="15/12/2023 6:25:11"/>
    <s v="15/12/2023 23:50:00"/>
    <s v="SUPERVISION Apagado, borrado seguro, desrackeo de equipo / DXC"/>
    <s v="SE REALIZA SUPERVISION"/>
    <d v="1899-12-30T00:03:22"/>
    <d v="1899-12-30T00:04:58"/>
    <d v="1899-12-30T00:01:36"/>
    <s v=""/>
    <s v="Cumplido"/>
    <m/>
    <m/>
    <m/>
    <m/>
    <m/>
    <d v="2023-11-14T00:00:00"/>
    <x v="0"/>
    <x v="0"/>
    <x v="0"/>
    <x v="0"/>
    <x v="0"/>
  </r>
  <r>
    <s v="INC000002499556"/>
    <s v="HOUSING"/>
    <x v="15"/>
    <s v="APQ ACCESOS"/>
    <s v="ALDO P VALENZUELA MUJICA"/>
    <s v="tct_avalen"/>
    <s v="2-Significativo/Amplio"/>
    <s v="2-Alta"/>
    <s v="Alta"/>
    <x v="0"/>
    <s v="TELEFONICA EMPRESAS DE CHILE SA"/>
    <s v="SUPERVISION Se requiere acceder a los rack DB31,DB32,DB33,DB34 y CA34"/>
    <s v="15/12/2023 6:44:31"/>
    <s v="15/12/2023 6:45:47"/>
    <x v="0"/>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x v="0"/>
    <x v="0"/>
    <x v="0"/>
    <x v="0"/>
    <x v="0"/>
  </r>
  <r>
    <s v="INC000002499925"/>
    <s v="HOUSING"/>
    <x v="14"/>
    <s v="BELIEVE"/>
    <s v="MARIO A BARRIENTOS RUIZ"/>
    <s v="frp_dvital"/>
    <s v="3-Moderado/Limitado"/>
    <s v="3-Medio"/>
    <s v="Media"/>
    <x v="0"/>
    <s v="BANCO SANTANDER CHILE"/>
    <s v="GESTION DATACENTER/ ACCESOS / BANCO SANTANDER CHILE"/>
    <s v="15/12/2023 11:24:49"/>
    <s v="15/12/2023 11:24:54"/>
    <x v="0"/>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x v="0"/>
    <x v="0"/>
    <x v="0"/>
    <x v="0"/>
    <x v="0"/>
  </r>
  <r>
    <s v="INC000002499944"/>
    <s v="VPN IP - MPLS"/>
    <x v="4"/>
    <s v="BELIEVE"/>
    <s v="GIOVANNI D ROCCO VALENZUELA"/>
    <s v="frp_dvital"/>
    <s v="4-Menor/Localizado"/>
    <s v="4-Baja"/>
    <s v="Baja"/>
    <x v="0"/>
    <s v="TELEFONICA CYBERSECURITY TECH CHILE SPA"/>
    <s v="REQ / SOC / Ampliar espacio Casilla: informes@soc-chile.telefonica.com"/>
    <s v="15/12/2023 11:45:15"/>
    <s v="15/12/2023 11:46:27"/>
    <x v="0"/>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x v="0"/>
    <x v="0"/>
    <x v="0"/>
    <x v="0"/>
    <x v="0"/>
  </r>
  <r>
    <s v="INC000002499954"/>
    <s v="INFRAESTRUCTURA DC"/>
    <x v="8"/>
    <s v="APQ ACCESOS"/>
    <s v="JONATHAN A MARQUEZ ASTENGO"/>
    <s v="tct_jmarqu"/>
    <s v="4-Menor/Localizado"/>
    <s v="4-Baja"/>
    <s v="Baja"/>
    <x v="0"/>
    <s v="TELEFONICA CYBERSECURITY TECH CHILE SPA"/>
    <s v="FACTIBILIDAD ESVAL/CRQ 80025"/>
    <s v="15/12/2023 11:48:41"/>
    <s v="15/12/2023 11:50:19"/>
    <x v="0"/>
    <s v="CDP ANTIGUO 1"/>
    <s v="CDP ANTIGUO 2"/>
    <s v="15/12/2023 12:20:37"/>
    <s v="15/12/2023 23:50:00"/>
    <s v="FACTIBILIDAD ESVAL INGRESO EQUIPOS"/>
    <s v="FACTIBILIDAD ENVIADA"/>
    <d v="1899-12-30T00:00:00"/>
    <d v="1899-12-30T00:00:00"/>
    <d v="1899-12-30T00:00:00"/>
    <s v=""/>
    <s v="Cumplido"/>
    <m/>
    <m/>
    <m/>
    <m/>
    <m/>
    <d v="2023-11-14T00:00:00"/>
    <x v="0"/>
    <x v="0"/>
    <x v="0"/>
    <x v="0"/>
    <x v="0"/>
  </r>
  <r>
    <s v="INC000002499957"/>
    <s v="INFRAESTRUCTURA DC"/>
    <x v="8"/>
    <s v="APQ ACCESOS"/>
    <s v="JONATHAN A MARQUEZ ASTENGO"/>
    <s v="tct_jmarqu"/>
    <s v="4-Menor/Localizado"/>
    <s v="4-Baja"/>
    <s v="Baja"/>
    <x v="0"/>
    <s v="TELEFONICA CYBERSECURITY TECH CHILE SPA"/>
    <s v="FACTIBILIDAD INDRA/CRQ 79458"/>
    <s v="15/12/2023 11:51:31"/>
    <s v="15/12/2023 11:53:41"/>
    <x v="0"/>
    <s v="CDP ANTIGUO 1"/>
    <s v="CDP ANTIGUO 2"/>
    <s v="15/12/2023 12:21:41"/>
    <s v="15/12/2023 23:50:00"/>
    <s v="FACTIBILIDAD PARA INDRA RETIRO DE EQUIPOS"/>
    <s v="FACTIBILIDAD ENVIADA"/>
    <d v="1899-12-30T00:00:00"/>
    <d v="1899-12-30T00:00:00"/>
    <d v="1899-12-30T00:00:00"/>
    <s v=""/>
    <s v="Cumplido"/>
    <m/>
    <m/>
    <m/>
    <m/>
    <m/>
    <d v="2023-11-14T00:00:00"/>
    <x v="0"/>
    <x v="0"/>
    <x v="0"/>
    <x v="0"/>
    <x v="0"/>
  </r>
  <r>
    <s v="INC000002500005"/>
    <s v="HOUSING"/>
    <x v="16"/>
    <s v="BELIEVE"/>
    <s v="FERNEY D GARZON PEÑA"/>
    <s v="frp_pcamay"/>
    <s v="3-Moderado/Limitado"/>
    <s v="3-Medio"/>
    <s v="Media"/>
    <x v="0"/>
    <s v="HUAWEI CHILE S A"/>
    <s v="GESTION DATACENTER/ ACCESOS / HUAWEI CHILE S A"/>
    <s v="15/12/2023 11:13:47"/>
    <s v="15/12/2023 11:29:19"/>
    <x v="0"/>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x v="0"/>
    <x v="0"/>
    <x v="0"/>
    <x v="0"/>
    <x v="0"/>
  </r>
  <r>
    <s v="INC000002500007"/>
    <s v="HOUSING"/>
    <x v="16"/>
    <s v="BELIEVE"/>
    <s v="FERNEY D GARZON PEÑA"/>
    <s v="frp_pcamay"/>
    <s v="3-Moderado/Limitado"/>
    <s v="3-Medio"/>
    <s v="Media"/>
    <x v="0"/>
    <s v="HUAWEI CHILE S A"/>
    <s v="GESTION DATACENTER/ ACCESOS / HUAWEI CHILE S A"/>
    <s v="15/12/2023 11:15:31"/>
    <s v="15/12/2023 11:30:09"/>
    <x v="0"/>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x v="0"/>
    <x v="0"/>
    <x v="0"/>
    <x v="0"/>
    <x v="0"/>
  </r>
  <r>
    <s v="INC000002500008"/>
    <s v="HOUSING"/>
    <x v="16"/>
    <s v="BELIEVE"/>
    <s v="FERNEY D GARZON PEÑA"/>
    <s v="frp_pcamay"/>
    <s v="3-Moderado/Limitado"/>
    <s v="3-Medio"/>
    <s v="Media"/>
    <x v="0"/>
    <s v="HUAWEI CHILE S A"/>
    <s v="GESTION DATACENTER/ ACCESOS / HUAWEI CHILE S A"/>
    <s v="15/12/2023 11:17:43"/>
    <s v="15/12/2023 11:30:38"/>
    <x v="0"/>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x v="0"/>
    <x v="0"/>
    <x v="0"/>
    <x v="0"/>
    <x v="0"/>
  </r>
  <r>
    <s v="INC000002500043"/>
    <s v="HOUSING"/>
    <x v="14"/>
    <s v="BELIEVE"/>
    <s v="MARIO A BARRIENTOS RUIZ"/>
    <s v="frp_pcamay"/>
    <s v="3-Moderado/Limitado"/>
    <s v="3-Medio"/>
    <s v="Media"/>
    <x v="0"/>
    <s v="TELEFONICA EMPRESAS DE CHILE SA"/>
    <s v="GESTION DATACENTER/ ACCESOS / TELXIUS - IG NETWORKS"/>
    <s v="15/12/2023 12:16:50"/>
    <s v="15/12/2023 12:17:26"/>
    <x v="0"/>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x v="0"/>
    <x v="0"/>
    <x v="0"/>
    <x v="0"/>
    <x v="0"/>
  </r>
  <r>
    <s v="INC000002500050"/>
    <s v="VPN IP - MPLS"/>
    <x v="7"/>
    <s v="GESTION HD"/>
    <s v="CRISTOBAL I REYES DELGADO"/>
    <s v="frp_jciert"/>
    <s v="4-Menor/Localizado"/>
    <s v="4-Baja"/>
    <s v="Baja"/>
    <x v="0"/>
    <s v="TELEFONICA GLOBAL TECHNOLOGY S.A.AGENCIA EN CHILE"/>
    <s v="REQ / CHER - Alarma disco F"/>
    <s v="15/12/2023 12:33:56"/>
    <s v="15/12/2023 12:37:01"/>
    <x v="0"/>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x v="1"/>
    <x v="1"/>
    <x v="0"/>
    <x v="0"/>
    <x v="0"/>
  </r>
  <r>
    <s v="INC000002500064"/>
    <s v="VPN IP - MPLS"/>
    <x v="13"/>
    <s v="GESTION HD"/>
    <s v="DEIBY Y SANTOYO MONTEROLA"/>
    <s v="frp_jciert"/>
    <s v="4-Menor/Localizado"/>
    <s v="4-Baja"/>
    <s v="Baja"/>
    <x v="0"/>
    <s v="EMPRESA NACIONAL DE CERTIFICACIONES"/>
    <s v="REQ / 19872300306 // CLOUD // CC-CHI-0000130829 // EMPRESA NACIONAL DE CERTIFICACION ELECTRONICA"/>
    <s v="15/12/2023 13:01:26"/>
    <s v="15/12/2023 13:04:49"/>
    <x v="0"/>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x v="1"/>
    <x v="1"/>
    <x v="0"/>
    <x v="0"/>
    <x v="0"/>
  </r>
  <r>
    <s v="INC000002500076"/>
    <s v="INFRAESTRUCTURA DC"/>
    <x v="6"/>
    <s v="APQ ACCESOS"/>
    <s v="FRANCISCO J FELIU ABARCA"/>
    <s v="tct_frafea"/>
    <s v="4-Menor/Localizado"/>
    <s v="4-Baja"/>
    <s v="Baja"/>
    <x v="0"/>
    <s v="TELEFONICA CYBERSECURITY TECH CHILE SPA"/>
    <s v="RONDA POR TOMA DE TEMPERATURAS EN SALAS TIC"/>
    <s v="15/12/2023 12:50:21"/>
    <s v="15/12/2023 12:51:07"/>
    <x v="0"/>
    <s v="TI"/>
    <s v="CLIMA"/>
    <s v="15/12/2023 12:59:26"/>
    <s v="15/12/2023 23:50:00"/>
    <s v="RONDA POR TOMA DE TEMPERATURAS EN SALAS TIC"/>
    <s v="RONDA REALIZADA"/>
    <d v="1899-12-30T00:00:00"/>
    <d v="1899-12-30T00:00:00"/>
    <d v="1899-12-30T00:00:00"/>
    <s v=""/>
    <s v="Cumplido"/>
    <m/>
    <m/>
    <m/>
    <m/>
    <m/>
    <d v="2023-11-14T00:00:00"/>
    <x v="0"/>
    <x v="0"/>
    <x v="0"/>
    <x v="0"/>
    <x v="0"/>
  </r>
  <r>
    <s v="INC000002500096"/>
    <s v="VPN IP - MPLS"/>
    <x v="9"/>
    <s v="GESTION HD"/>
    <s v="RODRIGO VÁSQUEZ MUÑOZ"/>
    <s v="frp_jciert"/>
    <s v="4-Menor/Localizado"/>
    <s v="4-Baja"/>
    <s v="Baja"/>
    <x v="0"/>
    <s v="SOC PUNTA DEL COBRE S A"/>
    <s v="REQ / Ingreso Server a respaldo"/>
    <s v="15/12/2023 13:26:50"/>
    <s v="15/12/2023 13:30:30"/>
    <x v="0"/>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x v="1"/>
    <x v="1"/>
    <x v="0"/>
    <x v="0"/>
    <x v="0"/>
  </r>
  <r>
    <s v="INC000002500147"/>
    <s v="HOUSING"/>
    <x v="16"/>
    <s v="BELIEVE"/>
    <s v="FERNEY D GARZON PEÑA"/>
    <s v="frp_dvital"/>
    <s v="3-Moderado/Limitado"/>
    <s v="3-Medio"/>
    <s v="Media"/>
    <x v="0"/>
    <s v="TELEFONICA EMPRESAS DE CHILE SA"/>
    <s v="GESTION DATACENTER/ ACCESOS / TELEFONICA EMPRESAS DE CHILE SA"/>
    <s v="15/12/2023 13:26:41"/>
    <s v="15/12/2023 13:30:59"/>
    <x v="0"/>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x v="0"/>
    <x v="0"/>
    <x v="0"/>
    <x v="0"/>
    <x v="0"/>
  </r>
  <r>
    <s v="INC000002500172"/>
    <s v="HOUSING"/>
    <x v="16"/>
    <s v="BELIEVE"/>
    <s v="JORGE S LORCA LEIVA"/>
    <s v="frp_dvital"/>
    <s v="3-Moderado/Limitado"/>
    <s v="3-Medio"/>
    <s v="Media"/>
    <x v="0"/>
    <s v="TELEFONICA EMPRESAS DE CHILE SA"/>
    <s v="GESTION DATACENTER/ ACCESOS / TELEFONICA EMPRESAS DE CHILE SA"/>
    <s v="15/12/2023 14:14:51"/>
    <s v="15/12/2023 14:20:15"/>
    <x v="0"/>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x v="0"/>
    <x v="0"/>
    <x v="0"/>
    <x v="0"/>
    <x v="0"/>
  </r>
  <r>
    <s v="INC000002500219"/>
    <s v="HOSTING VIRTUAL"/>
    <x v="3"/>
    <s v="DUOC TICKET AUTOMATICO"/>
    <s v="SEBASTIAN I ACUÑA GUZMAN"/>
    <s v="frp_fcruzp"/>
    <s v="3-Moderado/Limitado"/>
    <s v="4-Baja"/>
    <s v="Baja"/>
    <x v="0"/>
    <s v="FUNDACION INSTITUTO PROFESIONAL DUOC UC"/>
    <s v="RQ / DUOC / Creacion de Usuario de Servicio Server Linux"/>
    <s v="15/12/2023 13:56:03"/>
    <s v="15/12/2023 13:58:21"/>
    <x v="0"/>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x v="1"/>
    <x v="1"/>
    <x v="0"/>
    <x v="0"/>
    <x v="0"/>
  </r>
  <r>
    <s v="INC000002500275"/>
    <s v="HOUSING"/>
    <x v="16"/>
    <s v="BELIEVE"/>
    <s v="JAIRO A SALINAS GARAY"/>
    <s v="frp_jolsso"/>
    <s v="3-Moderado/Limitado"/>
    <s v="3-Medio"/>
    <s v="Media"/>
    <x v="0"/>
    <s v="TELEFONICA EMPRESAS DE CHILE SA"/>
    <s v="GESTION DATACENTER/ ACCESOS /TELEFONICA EMPRESAS DE CHILE SA"/>
    <s v="15/12/2023 18:49:39"/>
    <s v="15/12/2023 18:51:28"/>
    <x v="0"/>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x v="0"/>
    <x v="0"/>
    <x v="0"/>
    <x v="0"/>
    <x v="0"/>
  </r>
  <r>
    <s v="INC000002500277"/>
    <s v="HOUSING"/>
    <x v="16"/>
    <s v="BELIEVE"/>
    <s v="JAIRO A SALINAS GARAY"/>
    <s v="frp_jolsso"/>
    <s v="3-Moderado/Limitado"/>
    <s v="3-Medio"/>
    <s v="Media"/>
    <x v="0"/>
    <s v="TELEFONICA EMPRESAS DE CHILE SA"/>
    <s v="GESTION DATACENTER/ ACCESOS /TELEFONICA EMPRESAS DE CHILE SA"/>
    <s v="15/12/2023 19:05:00"/>
    <s v="15/12/2023 19:07:04"/>
    <x v="0"/>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x v="0"/>
    <x v="0"/>
    <x v="0"/>
    <x v="0"/>
    <x v="0"/>
  </r>
  <r>
    <s v="INC000002500300"/>
    <s v="RED INTERNA"/>
    <x v="6"/>
    <s v="APQ ACCESOS"/>
    <s v="YORDI M HURTADO ARAYA"/>
    <s v="tct_yorhua"/>
    <s v="4-Menor/Localizado"/>
    <s v="4-Baja"/>
    <s v="Baja"/>
    <x v="0"/>
    <s v="TELEFONICA CYBERSECURITY TECH CHILE SPA"/>
    <s v="RONDA TOMA DE TEMPERATURAS SALAS TIC 20:30"/>
    <s v="15/12/2023 21:08:41"/>
    <s v="15/12/2023 21:09:07"/>
    <x v="0"/>
    <s v="CDP ANTIGUO 1"/>
    <s v="CDP ANTIGUO 2"/>
    <s v="15/12/2023 22:51:49"/>
    <s v="15/12/2023 23:50:00"/>
    <s v="RONDA TOMA DE TEMPERATURAS SALAS TIC 20:30"/>
    <s v="RONDA REALIZADA"/>
    <d v="1899-12-30T00:00:00"/>
    <d v="1899-12-30T01:43:08"/>
    <d v="1899-12-30T01:43:08"/>
    <s v=""/>
    <s v="Cumplido"/>
    <m/>
    <m/>
    <m/>
    <m/>
    <m/>
    <d v="2023-11-15T00:00:00"/>
    <x v="1"/>
    <x v="1"/>
    <x v="0"/>
    <x v="0"/>
    <x v="0"/>
  </r>
  <r>
    <s v="INC000002500302"/>
    <s v="RED INTERNA"/>
    <x v="6"/>
    <s v="APQ ACCESOS"/>
    <s v="YORDI M HURTADO ARAYA"/>
    <s v="tct_yorhua"/>
    <s v="4-Menor/Localizado"/>
    <s v="4-Baja"/>
    <s v="Baja"/>
    <x v="0"/>
    <s v="TELEFONICA CYBERSECURITY TECH CHILE SPA"/>
    <s v="RONDA SALAS TECNICAS 20:30"/>
    <s v="15/12/2023 21:09:40"/>
    <s v="15/12/2023 21:10:07"/>
    <x v="0"/>
    <s v="CDP ANTIGUO 1"/>
    <s v="CDP ANTIGUO 2"/>
    <s v="15/12/2023 22:52:06"/>
    <s v="15/12/2023 23:50:00"/>
    <s v="RONDA SALAS TECNICAS 20:30"/>
    <s v="RONDA REALIZADA"/>
    <d v="1899-12-30T00:00:00"/>
    <d v="1899-12-30T01:42:26"/>
    <d v="1899-12-30T01:42:26"/>
    <s v=""/>
    <s v="Cumplido"/>
    <m/>
    <m/>
    <m/>
    <m/>
    <m/>
    <d v="2023-11-14T00:00:00"/>
    <x v="1"/>
    <x v="1"/>
    <x v="0"/>
    <x v="0"/>
    <x v="0"/>
  </r>
  <r>
    <s v="INC000002500304"/>
    <s v="RED INTERNA"/>
    <x v="6"/>
    <s v="APQ ACCESOS"/>
    <s v="YORDI M HURTADO ARAYA"/>
    <s v="tct_yorhua"/>
    <s v="4-Menor/Localizado"/>
    <s v="4-Baja"/>
    <s v="Baja"/>
    <x v="0"/>
    <s v="TELEFONICA CYBERSECURITY TECH CHILE SPA"/>
    <s v="RONDA TOMA DE TEMPERATURAS SALAS TIC 00:30"/>
    <s v="15/12/2023 21:10:24"/>
    <s v="15/12/2023 21:10:53"/>
    <x v="0"/>
    <s v="CDP ANTIGUO 1"/>
    <s v="CDP ANTIGUO 2"/>
    <s v="15/12/2023 22:52:22"/>
    <s v="15/12/2023 23:50:00"/>
    <s v="RONDA TOMA DE TEMPERATURAS SALAS TIC 00:30"/>
    <s v="RONDA REALIZADA"/>
    <d v="1899-12-30T00:00:00"/>
    <d v="1899-12-30T01:41:58"/>
    <d v="1899-12-30T01:41:58"/>
    <s v=""/>
    <s v="Cumplido"/>
    <m/>
    <m/>
    <m/>
    <m/>
    <m/>
    <d v="2023-11-14T00:00:00"/>
    <x v="1"/>
    <x v="1"/>
    <x v="0"/>
    <x v="0"/>
    <x v="0"/>
  </r>
  <r>
    <s v="INC000002500305"/>
    <s v="VPN IP - MPLS"/>
    <x v="9"/>
    <s v="GESTION HD"/>
    <s v="AXEL ANDRADE"/>
    <s v="frp_spevel"/>
    <s v="3-Moderado/Limitado"/>
    <s v="3-Medio"/>
    <s v="Media"/>
    <x v="0"/>
    <s v="ARTIKOS CHILE S A"/>
    <s v="HD/Requerimiento Artikos Chile S.A. / Restaurar bases de datos IntegracionB2B"/>
    <s v="15/12/2023 13:07:35"/>
    <s v="15/12/2023 13:10:17"/>
    <x v="0"/>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x v="1"/>
    <x v="1"/>
    <x v="0"/>
    <x v="0"/>
    <x v="0"/>
  </r>
  <r>
    <s v="INC000002500307"/>
    <s v="VPN IP - MPLS"/>
    <x v="3"/>
    <s v="GESTION CALL CENTER"/>
    <s v="GUSTAVO AVILA VERA"/>
    <s v="frp_rberna"/>
    <s v="4-Menor/Localizado"/>
    <s v="4-Baja"/>
    <s v="Baja"/>
    <x v="0"/>
    <s v="EVERGREEN SHIPPING AGENCY (CHILE) SPA"/>
    <s v="REQUERIMIENTO:DESEA RETIRAR IP DE LISTA NEGRA"/>
    <s v="15/12/2023 13:06:20"/>
    <s v="15/12/2023 13:33:43"/>
    <x v="0"/>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x v="1"/>
    <x v="1"/>
    <x v="0"/>
    <x v="0"/>
    <x v="0"/>
  </r>
  <r>
    <s v="INC000002500426"/>
    <s v="HOUSING"/>
    <x v="14"/>
    <s v="BELIEVE"/>
    <s v="MARIO A BARRIENTOS RUIZ"/>
    <s v="frp_pcamay"/>
    <s v="3-Moderado/Limitado"/>
    <s v="3-Medio"/>
    <s v="Media"/>
    <x v="0"/>
    <s v="HDI SEGUROS S.A."/>
    <s v="GESTION DATACENTER/ ACCESOS / HDI SEGUROS S.A."/>
    <s v="15/12/2023 14:20:31"/>
    <s v="15/12/2023 14:20:38"/>
    <x v="0"/>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x v="0"/>
    <x v="0"/>
    <x v="0"/>
    <x v="0"/>
    <x v="0"/>
  </r>
  <r>
    <s v="INC000002500433"/>
    <s v="VPN IP - MPLS"/>
    <x v="3"/>
    <s v="GESTION HD"/>
    <s v="GUSTAVO AVILA VERA"/>
    <s v="frp_jciert"/>
    <s v="4-Menor/Localizado"/>
    <s v="4-Baja"/>
    <s v="Baja"/>
    <x v="0"/>
    <s v="BLUMAR S.A."/>
    <s v="REQ / Blumar//renovacion suscripciones Suse"/>
    <s v="15/12/2023 14:49:32"/>
    <s v="15/12/2023 14:57:09"/>
    <x v="0"/>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x v="1"/>
    <x v="1"/>
    <x v="0"/>
    <x v="0"/>
    <x v="0"/>
  </r>
  <r>
    <s v="INC000002500445"/>
    <s v="HOUSING"/>
    <x v="16"/>
    <s v="BELIEVE"/>
    <s v="FERNEY D GARZON PEÑA"/>
    <s v="frp_pcamay"/>
    <s v="3-Moderado/Limitado"/>
    <s v="3-Medio"/>
    <s v="Media"/>
    <x v="0"/>
    <s v="TELEFONICA EMPRESAS DE CHILE SA"/>
    <s v="GESTION DATACENTER/ ACCESOS / GTD - SONDA"/>
    <s v="15/12/2023 15:12:06"/>
    <s v="15/12/2023 15:12:16"/>
    <x v="0"/>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x v="0"/>
    <x v="0"/>
    <x v="0"/>
    <x v="0"/>
    <x v="0"/>
  </r>
  <r>
    <s v="INC000002500447"/>
    <s v="HOUSING"/>
    <x v="16"/>
    <s v="BELIEVE"/>
    <s v="FERNEY D GARZON PEÑA"/>
    <s v="frp_pcamay"/>
    <s v="3-Moderado/Limitado"/>
    <s v="3-Medio"/>
    <s v="Media"/>
    <x v="0"/>
    <s v="TELEFONICA EMPRESAS DE CHILE SA"/>
    <s v="GESTION DATACENTER/ ACCESOS / GTD - SONDA"/>
    <s v="15/12/2023 15:20:47"/>
    <s v="15/12/2023 15:21:01"/>
    <x v="0"/>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x v="0"/>
    <x v="0"/>
    <x v="0"/>
    <x v="0"/>
    <x v="0"/>
  </r>
  <r>
    <s v="INC000002500515"/>
    <s v="VPN IP - MPLS"/>
    <x v="17"/>
    <s v="GESTION HD"/>
    <s v="NICOLAS A SAAVEDRA EGUILUZ"/>
    <s v="frp_jciert"/>
    <s v="4-Menor/Localizado"/>
    <s v="4-Baja"/>
    <s v="Baja"/>
    <x v="0"/>
    <s v="TELEFONICA GLOBAL TECHNOLOGY S.A.AGENCIA EN CHILE"/>
    <s v="REQ / Req Carga masiva de puestos de trabajos"/>
    <s v="15/12/2023 16:16:13"/>
    <s v="15/12/2023 16:18:50"/>
    <x v="0"/>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x v="0"/>
    <x v="0"/>
    <x v="0"/>
    <x v="0"/>
    <x v="0"/>
  </r>
  <r>
    <s v="INC000002500521"/>
    <s v="VPN IP - MPLS"/>
    <x v="3"/>
    <s v="GESTION HD"/>
    <s v="GUSTAVO AVILA VERA"/>
    <s v="frp_jciert"/>
    <s v="4-Menor/Localizado"/>
    <s v="4-Baja"/>
    <s v="Baja"/>
    <x v="0"/>
    <s v="TELEFONICA GLOBAL TECHNOLOGY S.A.AGENCIA EN CHILE"/>
    <s v="REQ / FRUSAN: Error al actualizar librería linux usando zypper"/>
    <s v="15/12/2023 16:38:32"/>
    <s v="15/12/2023 16:41:38"/>
    <x v="0"/>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x v="0"/>
    <x v="0"/>
    <x v="0"/>
    <x v="0"/>
    <x v="0"/>
  </r>
  <r>
    <s v="INC000002500523"/>
    <s v="VPN IP - MPLS"/>
    <x v="13"/>
    <s v="ADMINISTRADORES RESIDENTES"/>
    <s v="ANGEL CASTRO CABRERA"/>
    <s v="frp_rreyes"/>
    <s v="3-Moderado/Limitado"/>
    <s v="3-Medio"/>
    <s v="Media"/>
    <x v="0"/>
    <s v="FARMACIA AHUMADA S.A."/>
    <s v="GAMA / reinicio servidor wazuhindex"/>
    <s v="15/12/2023 16:26:10"/>
    <s v="15/12/2023 16:28:45"/>
    <x v="0"/>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x v="0"/>
    <x v="0"/>
    <x v="0"/>
    <x v="0"/>
    <x v="0"/>
  </r>
  <r>
    <s v="INC000002500543"/>
    <s v="VPN IP - MPLS"/>
    <x v="17"/>
    <s v="GESTION HD"/>
    <s v="NICOLAS A SAAVEDRA EGUILUZ"/>
    <s v="frp_jciert"/>
    <s v="4-Menor/Localizado"/>
    <s v="4-Baja"/>
    <s v="Baja"/>
    <x v="0"/>
    <s v="TELEFONICA GLOBAL TECHNOLOGY S.A.AGENCIA EN CHILE"/>
    <s v="REQ / Paso a productivo DEEK952568"/>
    <s v="15/12/2023 17:16:19"/>
    <s v="15/12/2023 17:19:25"/>
    <x v="0"/>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x v="1"/>
    <x v="1"/>
    <x v="0"/>
    <x v="0"/>
    <x v="0"/>
  </r>
  <r>
    <s v="INC000002500618"/>
    <s v="INFRAESTRUCTURA DC"/>
    <x v="6"/>
    <s v="APQ ACCESOS"/>
    <s v="FRANCISCO J FELIU ABARCA"/>
    <s v="tct_frafea"/>
    <s v="4-Menor/Localizado"/>
    <s v="4-Baja"/>
    <s v="Baja"/>
    <x v="0"/>
    <s v="TELEFONICA CYBERSECURITY TECH CHILE SPA"/>
    <s v="RONDA POR TOMA DE TEMPERATURAS EN SALAS TIC"/>
    <s v="15/12/2023 16:48:02"/>
    <s v="15/12/2023 16:48:48"/>
    <x v="0"/>
    <s v="TI"/>
    <s v="CLIMA"/>
    <s v="15/12/2023 17:01:12"/>
    <s v="15/12/2023 23:50:00"/>
    <s v="RONDA POR TOMA DE TEMPERATURAS EN SALAS TIC"/>
    <s v="RONDA REALIZADA"/>
    <d v="1899-12-30T00:00:00"/>
    <d v="1899-12-30T00:00:00"/>
    <d v="1899-12-30T00:00:00"/>
    <s v=""/>
    <s v="Cumplido"/>
    <m/>
    <m/>
    <m/>
    <m/>
    <m/>
    <d v="2023-11-14T00:00:00"/>
    <x v="0"/>
    <x v="0"/>
    <x v="0"/>
    <x v="0"/>
    <x v="0"/>
  </r>
  <r>
    <s v="INC000002500657"/>
    <s v="HOUSING"/>
    <x v="19"/>
    <s v="BELIEVE"/>
    <s v="FRANCISCO J FELIU ABARCA"/>
    <s v="frp_pcamay"/>
    <s v="3-Moderado/Limitado"/>
    <s v="3-Medio"/>
    <s v="Media"/>
    <x v="0"/>
    <s v="INDRA SISTEMAS CHILE S A"/>
    <s v="GESTION DATACENTER/ ACCESOS / Indra Sistemas Chile"/>
    <s v="15/12/2023 18:11:44"/>
    <s v="15/12/2023 18:12:28"/>
    <x v="0"/>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x v="0"/>
    <x v="0"/>
    <x v="0"/>
    <x v="0"/>
    <x v="0"/>
  </r>
  <r>
    <s v="INC000002500669"/>
    <s v="INFRAESTRUCTURA DC"/>
    <x v="6"/>
    <s v="APQ ACCESOS"/>
    <s v="FRANCISCO J FELIU ABARCA"/>
    <s v="tct_frafea"/>
    <s v="4-Menor/Localizado"/>
    <s v="4-Baja"/>
    <s v="Baja"/>
    <x v="0"/>
    <s v="TELEFONICA CYBERSECURITY TECH CHILE SPA"/>
    <s v="RONDA PREVENTIVA Y LECTURA DE TEMPERATURAS EN SALAS TIC"/>
    <s v="15/12/2023 18:38:30"/>
    <s v="15/12/2023 18:39:16"/>
    <x v="0"/>
    <s v="TI"/>
    <s v="CLIMA"/>
    <s v="15/12/2023 19:32:05"/>
    <s v="15/12/2023 23:50:00"/>
    <s v="RONDA PREVENTIVA Y LECTURA DE TEMPERATURAS EN SALAS TIC"/>
    <s v="RONDA REALIZADA"/>
    <d v="1899-12-30T00:00:00"/>
    <d v="1899-12-30T00:00:00"/>
    <d v="1899-12-30T00:00:00"/>
    <s v=""/>
    <s v="Cumplido"/>
    <m/>
    <m/>
    <m/>
    <m/>
    <m/>
    <d v="2023-11-14T00:00:00"/>
    <x v="0"/>
    <x v="0"/>
    <x v="0"/>
    <x v="0"/>
    <x v="0"/>
  </r>
  <r>
    <s v="INC000002500689"/>
    <s v="HOUSING"/>
    <x v="15"/>
    <s v="APQ ACCESOS"/>
    <s v="JAIRO A SALINAS GARAY"/>
    <s v="tct_jsalin"/>
    <s v="3-Moderado/Limitado"/>
    <s v="3-Medio"/>
    <s v="Media"/>
    <x v="0"/>
    <s v="TELEFONICA EMPRESAS DE CHILE SA"/>
    <s v="TOMA DE ALARMAS DE CLIENTE"/>
    <s v="15/12/2023 19:30:13"/>
    <s v="15/12/2023 19:31:47"/>
    <x v="0"/>
    <s v="CDP ANTIGUO 1"/>
    <s v="CDP ANTIGUO 2"/>
    <s v="15/12/2023 19:31:47"/>
    <s v="15/12/2023 23:50:00"/>
    <s v="TOMA DE ALARMAS DE CLIENTE"/>
    <s v="TOMA DE ALARMAS REALIZADA."/>
    <d v="1899-12-30T00:00:00"/>
    <d v="1899-12-30T00:01:34"/>
    <d v="1899-12-30T00:01:34"/>
    <s v=""/>
    <s v="Cumplido"/>
    <m/>
    <m/>
    <m/>
    <m/>
    <m/>
    <d v="2023-11-15T00:00:00"/>
    <x v="0"/>
    <x v="0"/>
    <x v="0"/>
    <x v="0"/>
    <x v="0"/>
  </r>
  <r>
    <s v="INC000002500691"/>
    <s v="HOUSING"/>
    <x v="15"/>
    <s v="APQ ACCESOS"/>
    <s v="JAIRO A SALINAS GARAY"/>
    <s v="tct_jsalin"/>
    <s v="3-Moderado/Limitado"/>
    <s v="3-Medio"/>
    <s v="Media"/>
    <x v="0"/>
    <s v="TELEFONICA EMPRESAS DE CHILE SA"/>
    <s v="ingreso de equipos, energizado, pruebas electricas y conexión."/>
    <s v="15/12/2023 19:31:57"/>
    <s v="15/12/2023 19:33:11"/>
    <x v="0"/>
    <s v="CDP ANTIGUO 1"/>
    <s v="CDP ANTIGUO 2"/>
    <s v="15/12/2023 19:33:11"/>
    <s v="15/12/2023 23:50:00"/>
    <s v="ingreso de equipos, energizado, pruebas electricas y conexión."/>
    <s v="SUPERVISION CRQ/OK."/>
    <d v="1899-12-30T00:00:00"/>
    <d v="1899-12-30T00:01:14"/>
    <d v="1899-12-30T00:01:14"/>
    <s v=""/>
    <s v="Cumplido"/>
    <m/>
    <m/>
    <m/>
    <m/>
    <m/>
    <d v="2023-11-15T00:00:00"/>
    <x v="0"/>
    <x v="0"/>
    <x v="0"/>
    <x v="0"/>
    <x v="0"/>
  </r>
  <r>
    <s v="INC000002500700"/>
    <s v="INFRAESTRUCTURA DC"/>
    <x v="0"/>
    <s v="APQ ACCESOS"/>
    <s v="MARIO A BARRIENTOS RUIZ"/>
    <s v="MBARRIENTOS"/>
    <s v="4-Menor/Localizado"/>
    <s v="4-Baja"/>
    <s v="Baja"/>
    <x v="0"/>
    <s v="TELEFONICA GLOBAL TECHNOLOGY S.A.AGENCIA EN CHILE"/>
    <s v="RONDA DE INSPECCIÓN DE SALAS Y TOMA DE TEMPERATURAS DC APOQUINDO"/>
    <s v="15/12/2023 19:59:36"/>
    <s v="15/12/2023 20:00:46"/>
    <x v="0"/>
    <s v="TI"/>
    <s v="CLIMA"/>
    <s v="15/12/2023 20:18:26"/>
    <s v="15/12/2023 23:50:00"/>
    <s v="RONDA DE INSPECCIÓN DE SALAS Y TOMA DE TEMPERATURAS DC APOQUINDO"/>
    <s v="RONDA REALIZADA"/>
    <d v="1899-12-30T00:00:00"/>
    <d v="1899-12-30T00:00:00"/>
    <d v="1899-12-30T00:00:00"/>
    <s v=""/>
    <s v="Cumplido"/>
    <m/>
    <m/>
    <m/>
    <m/>
    <m/>
    <d v="2023-11-14T00:00:00"/>
    <x v="0"/>
    <x v="0"/>
    <x v="0"/>
    <x v="0"/>
    <x v="0"/>
  </r>
  <r>
    <s v="INC000002500702"/>
    <s v="INFRAESTRUCTURA DC"/>
    <x v="0"/>
    <s v="APQ ACCESOS"/>
    <s v="MARIO A BARRIENTOS RUIZ"/>
    <s v="MBARRIENTOS"/>
    <s v="4-Menor/Localizado"/>
    <s v="4-Baja"/>
    <s v="Baja"/>
    <x v="0"/>
    <s v="TELEFONICA GLOBAL TECHNOLOGY S.A.AGENCIA EN CHILE"/>
    <s v="RONDA DE INSPECCIÓN DE SALAS Y TOMA DE TEMPERATURAS DC APOQUINDO"/>
    <s v="15/12/2023 20:01:04"/>
    <s v="15/12/2023 20:02:18"/>
    <x v="0"/>
    <s v="TI"/>
    <s v="CLIMA"/>
    <s v="15/12/2023 20:19:07"/>
    <s v="15/12/2023 23:50:00"/>
    <s v="RONDA DE INSPECCIÓN DE SALAS Y TOMA DE TEMPERATURAS DC APOQUINDO"/>
    <s v="RONDA REALIZADA"/>
    <d v="1899-12-30T00:00:00"/>
    <d v="1899-12-30T00:00:00"/>
    <d v="1899-12-30T00:00:00"/>
    <s v=""/>
    <s v="Cumplido"/>
    <m/>
    <m/>
    <m/>
    <m/>
    <m/>
    <d v="2023-11-15T00:00:00"/>
    <x v="0"/>
    <x v="0"/>
    <x v="0"/>
    <x v="0"/>
    <x v="0"/>
  </r>
  <r>
    <s v="INC000002500704"/>
    <s v="INFRAESTRUCTURA DC"/>
    <x v="0"/>
    <s v="APQ ACCESOS"/>
    <s v="MARIO A BARRIENTOS RUIZ"/>
    <s v="MBARRIENTOS"/>
    <s v="4-Menor/Localizado"/>
    <s v="4-Baja"/>
    <s v="Baja"/>
    <x v="0"/>
    <s v="TELEFONICA GLOBAL TECHNOLOGY S.A.AGENCIA EN CHILE"/>
    <s v="RONDA DE INSPECCIÓN DE SALAS Y TOMA DE TEMPERATURAS DC APOQUINDO"/>
    <s v="15/12/2023 20:02:40"/>
    <s v="15/12/2023 20:03:46"/>
    <x v="0"/>
    <s v="TI"/>
    <s v="CLIMA"/>
    <s v="15/12/2023 20:19:51"/>
    <s v="15/12/2023 23:50:00"/>
    <s v="RONDA DE INSPECCIÓN DE SALAS Y TOMA DE TEMPERATURAS DC APOQUINDO"/>
    <s v="RONDA REALIZADA"/>
    <d v="1899-12-30T00:00:00"/>
    <d v="1899-12-30T00:00:00"/>
    <d v="1899-12-30T00:00:00"/>
    <s v=""/>
    <s v="Cumplido"/>
    <m/>
    <m/>
    <m/>
    <m/>
    <m/>
    <d v="2023-11-14T00:00:00"/>
    <x v="0"/>
    <x v="0"/>
    <x v="0"/>
    <x v="0"/>
    <x v="0"/>
  </r>
  <r>
    <s v="INC000002500848"/>
    <s v="RED INTERNA"/>
    <x v="0"/>
    <s v="APOQUINDO TI"/>
    <s v="RICARDO F ORELLANA MARDONES"/>
    <s v="tct_rorell"/>
    <s v="4-Menor/Localizado"/>
    <s v="4-Baja"/>
    <s v="Baja"/>
    <x v="0"/>
    <s v="TELEFONICA EMPRESAS DE CHILE SA"/>
    <s v="RONDA Y MEDICIÓN DE TEMPERATURAS EN SALAS TIC"/>
    <s v="16/12/2023 7:22:15"/>
    <s v="16/12/2023 7:23:09"/>
    <x v="0"/>
    <s v="TI"/>
    <s v="CLIMA"/>
    <s v="16/12/2023 7:34:31"/>
    <s v="16/12/2023 23:50:00"/>
    <m/>
    <s v="ACT REALIZADA SIN NOVEDAD"/>
    <d v="1899-12-30T00:00:00"/>
    <d v="1899-12-30T00:00:00"/>
    <d v="1899-12-30T00:00:00"/>
    <s v=""/>
    <s v="Cumplido"/>
    <m/>
    <m/>
    <m/>
    <m/>
    <m/>
    <d v="2023-11-14T00:00:00"/>
    <x v="0"/>
    <x v="0"/>
    <x v="0"/>
    <x v="0"/>
    <x v="0"/>
  </r>
  <r>
    <s v="INC000002500850"/>
    <s v="SAP"/>
    <x v="17"/>
    <s v="CLOUD SAP HANA"/>
    <s v="NICOLAS A SAAVEDRA EGUILUZ"/>
    <s v="tct_nsaave"/>
    <s v="4-Menor/Localizado"/>
    <s v="4-Baja"/>
    <s v="Baja"/>
    <x v="0"/>
    <s v="TELEFONICA EMPRESAS DE CHILE SA"/>
    <s v="Checklist Diario Clientes 16.12.23"/>
    <s v="16/12/2023 7:56:58"/>
    <s v="16/12/2023 7:58:43"/>
    <x v="0"/>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x v="0"/>
    <x v="0"/>
    <x v="0"/>
    <x v="0"/>
    <x v="0"/>
  </r>
  <r>
    <s v="INC000002500858"/>
    <s v="SEGURIDAD"/>
    <x v="4"/>
    <s v="ANALISTAS NSM N1"/>
    <s v="JUAN CARLOS UZCATEGUI FUGUETT"/>
    <s v="tct_fravatre"/>
    <s v="3-Moderado/Limitado"/>
    <s v="3-Medio"/>
    <s v="Media"/>
    <x v="0"/>
    <s v="TELEFONICA EMPRESAS DE CHILE SA"/>
    <s v="Investigación:Solicitud de cambio de contraseña en la AD"/>
    <s v="16/12/2023 11:44:11"/>
    <s v="16/12/2023 11:47:45"/>
    <x v="0"/>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x v="1"/>
    <x v="0"/>
    <x v="0"/>
    <x v="1"/>
    <x v="0"/>
  </r>
  <r>
    <s v="INC000002500874"/>
    <s v="INFRAESTRUCTURA DC"/>
    <x v="6"/>
    <s v="APQ ACCESOS"/>
    <s v="FRANCISCO J FELIU ABARCA"/>
    <s v="tct_frafea"/>
    <s v="4-Menor/Localizado"/>
    <s v="4-Baja"/>
    <s v="Baja"/>
    <x v="0"/>
    <s v="TELEFONICA CYBERSECURITY TECH CHILE SPA"/>
    <s v="RONDA PREVENTIVA Y LECTURA DE TEMPERATURAS EN SALAS TIC"/>
    <s v="16/12/2023 14:55:30"/>
    <s v="16/12/2023 14:56:31"/>
    <x v="0"/>
    <s v="TI"/>
    <s v="CLIMA"/>
    <s v="16/12/2023 15:30:42"/>
    <s v="16/12/2023 23:50:00"/>
    <s v="RONDA PREVENTIVA Y LECTURA DE TEMPERATURAS EN SALAS TIC"/>
    <s v="RONDA REALIZADA"/>
    <d v="1899-12-30T00:00:00"/>
    <d v="1899-12-30T00:00:00"/>
    <d v="1899-12-30T00:00:00"/>
    <s v=""/>
    <s v="Cumplido"/>
    <m/>
    <m/>
    <m/>
    <m/>
    <m/>
    <d v="2023-11-14T00:00:00"/>
    <x v="0"/>
    <x v="0"/>
    <x v="0"/>
    <x v="0"/>
    <x v="0"/>
  </r>
  <r>
    <s v="INC000002500886"/>
    <s v="HOUSING"/>
    <x v="6"/>
    <s v="APQ ACCESOS"/>
    <s v="FRANCISCO J FELIU ABARCA"/>
    <s v="tct_frafea"/>
    <s v="4-Menor/Localizado"/>
    <s v="4-Baja"/>
    <s v="Baja"/>
    <x v="0"/>
    <s v="TELEFONICA CYBERSECURITY TECH CHILE SPA"/>
    <s v="TICKET SUPERVISION INC000002501078 CLIENTE SERVIEX"/>
    <s v="16/12/2023 15:30:57"/>
    <s v="16/12/2023 15:32:05"/>
    <x v="0"/>
    <s v="HARDWARE"/>
    <s v="CLIENTE"/>
    <s v="16/12/2023 17:22:46"/>
    <s v="16/12/2023 23:50:00"/>
    <s v="TICKET SUPERVISION INC000002501078 CLIENTE SERVIEX"/>
    <s v="SUPERVISION / OK"/>
    <d v="1899-12-30T00:00:00"/>
    <d v="1899-12-30T00:00:00"/>
    <d v="1899-12-30T00:00:00"/>
    <s v=""/>
    <s v="Cumplido"/>
    <m/>
    <m/>
    <m/>
    <m/>
    <m/>
    <d v="2023-11-14T00:00:00"/>
    <x v="0"/>
    <x v="0"/>
    <x v="0"/>
    <x v="0"/>
    <x v="0"/>
  </r>
  <r>
    <s v="INC000002500907"/>
    <s v="INFRAESTRUCTURA DC"/>
    <x v="0"/>
    <s v="APQ ACCESOS"/>
    <s v="MARIO A BARRIENTOS RUIZ"/>
    <s v="MBARRIENTOS"/>
    <s v="4-Menor/Localizado"/>
    <s v="4-Baja"/>
    <s v="Baja"/>
    <x v="0"/>
    <s v="TELEFONICA GLOBAL TECHNOLOGY S.A.AGENCIA EN CHILE"/>
    <s v="RONDA DE INSPECCIÓN DE SALAS Y TOMA DE TEMPERATURAS DC APOQUINDO"/>
    <s v="15/12/2023 20:04:03"/>
    <s v="15/12/2023 20:05:07"/>
    <x v="0"/>
    <s v="TI"/>
    <s v="CLIMA"/>
    <s v="15/12/2023 20:20:44"/>
    <s v="15/12/2023 23:50:00"/>
    <s v="RONDA DE INSPECCIÓN DE SALAS Y TOMA DE TEMPERATURAS DC APOQUINDO"/>
    <s v="RONDA REALIZADA"/>
    <d v="1899-12-30T00:00:00"/>
    <d v="1899-12-30T00:00:00"/>
    <d v="1899-12-30T00:00:00"/>
    <s v=""/>
    <s v="Cumplido"/>
    <m/>
    <m/>
    <m/>
    <m/>
    <m/>
    <d v="2023-11-14T00:00:00"/>
    <x v="0"/>
    <x v="0"/>
    <x v="0"/>
    <x v="0"/>
    <x v="0"/>
  </r>
  <r>
    <s v="INC000002500915"/>
    <s v="VPN IP - MPLS"/>
    <x v="13"/>
    <s v="GESTION HD"/>
    <s v="DEIBY Y SANTOYO MONTEROLA"/>
    <s v="frp_disilv"/>
    <s v="4-Menor/Localizado"/>
    <s v="4-Baja"/>
    <s v="Baja"/>
    <x v="0"/>
    <s v="TELEFONICA GLOBAL TECHNOLOGY S.A.AGENCIA EN CHILE"/>
    <s v="REQ / Requerimiento: Solicitud de actualización PowerCli RASes OB Chile"/>
    <s v="15/12/2023 20:51:50"/>
    <s v="15/12/2023 20:58:21"/>
    <x v="0"/>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x v="1"/>
    <x v="1"/>
    <x v="0"/>
    <x v="0"/>
    <x v="0"/>
  </r>
  <r>
    <s v="INC000002500920"/>
    <s v="VPN IP - MPLS"/>
    <x v="4"/>
    <s v="GESTION HD"/>
    <s v="JUAN CARLOS UZCATEGUI FUGUETT"/>
    <s v="frp_disilv"/>
    <s v="4-Menor/Localizado"/>
    <s v="4-Baja"/>
    <s v="Baja"/>
    <x v="0"/>
    <s v="TELEFONICA GLOBAL TECHNOLOGY S.A.AGENCIA EN CHILE"/>
    <s v="REQ / Apertura - [TCCT-CHILE-CLOUD][AC]TCCT-CHILE-CLOUD-DS-FW-001-T1046 Escaneo local"/>
    <s v="15/12/2023 21:05:34"/>
    <s v="15/12/2023 21:53:19"/>
    <x v="0"/>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x v="1"/>
    <x v="1"/>
    <x v="0"/>
    <x v="0"/>
    <x v="0"/>
  </r>
  <r>
    <s v="INC000002500931"/>
    <s v="RED INTERNA"/>
    <x v="0"/>
    <s v="APOQUINDO TI"/>
    <s v="RICARDO F ORELLANA MARDONES"/>
    <s v="tct_rorell"/>
    <s v="4-Menor/Localizado"/>
    <s v="4-Baja"/>
    <s v="Baja"/>
    <x v="0"/>
    <s v="TELEFONICA EMPRESAS DE CHILE SA"/>
    <s v="RONDA Y MEDICIÓN DE TEMPERATURAS EN SALAS TIC"/>
    <s v="16/12/2023 2:30:47"/>
    <s v="16/12/2023 2:31:42"/>
    <x v="0"/>
    <s v="TI"/>
    <s v="CLIMA"/>
    <s v="16/12/2023 2:42:50"/>
    <s v="16/12/2023 23:50:00"/>
    <m/>
    <s v="ACT REALIZADA SIN NOVEDAD"/>
    <d v="1899-12-30T00:00:00"/>
    <d v="1899-12-30T00:00:00"/>
    <d v="1899-12-30T00:00:00"/>
    <s v=""/>
    <s v="Cumplido"/>
    <m/>
    <m/>
    <m/>
    <m/>
    <m/>
    <d v="2023-11-14T00:00:00"/>
    <x v="0"/>
    <x v="0"/>
    <x v="0"/>
    <x v="0"/>
    <x v="0"/>
  </r>
  <r>
    <s v="INC000002500937"/>
    <s v="RED INTERNA"/>
    <x v="0"/>
    <s v="APOQUINDO TI"/>
    <s v="RICARDO F ORELLANA MARDONES"/>
    <s v="tct_rorell"/>
    <s v="4-Menor/Localizado"/>
    <s v="4-Baja"/>
    <s v="Baja"/>
    <x v="0"/>
    <s v="TELEFONICA EMPRESAS DE CHILE SA"/>
    <s v="RONDA Y MEDICIÓN DE TEMPERATURAS EN SALAS TIC"/>
    <s v="16/12/2023 4:23:28"/>
    <s v="16/12/2023 4:24:34"/>
    <x v="0"/>
    <s v="TI"/>
    <s v="CLIMA"/>
    <s v="16/12/2023 4:37:12"/>
    <s v="16/12/2023 23:50:00"/>
    <m/>
    <s v="ACT REALIZADA SIN NOVEDAD"/>
    <d v="1899-12-30T00:00:00"/>
    <d v="1899-12-30T00:00:00"/>
    <d v="1899-12-30T00:00:00"/>
    <s v=""/>
    <s v="Cumplido"/>
    <m/>
    <m/>
    <m/>
    <m/>
    <m/>
    <d v="2023-11-14T00:00:00"/>
    <x v="0"/>
    <x v="0"/>
    <x v="0"/>
    <x v="0"/>
    <x v="0"/>
  </r>
  <r>
    <s v="INC000002500947"/>
    <s v="INFRAESTRUCTURA DC"/>
    <x v="6"/>
    <s v="APQ ACCESOS"/>
    <s v="FRANCISCO J FELIU ABARCA"/>
    <s v="tct_frafea"/>
    <s v="4-Menor/Localizado"/>
    <s v="4-Baja"/>
    <s v="Baja"/>
    <x v="0"/>
    <s v="TELEFONICA CYBERSECURITY TECH CHILE SPA"/>
    <s v="RONDA PREVENTIVA Y LECTURA DE TEMPERATURAS EN SALAS TIC"/>
    <s v="16/12/2023 8:36:50"/>
    <s v="16/12/2023 8:37:39"/>
    <x v="0"/>
    <s v="TI"/>
    <s v="CLIMA"/>
    <s v="16/12/2023 8:57:14"/>
    <s v="16/12/2023 23:50:00"/>
    <s v="RONDA PREVENTIVA Y LECTURA DE TEMPERATURAS EN SALAS TIC"/>
    <s v="RONDA REALIZADA"/>
    <d v="1899-12-30T00:00:00"/>
    <d v="1899-12-30T00:00:00"/>
    <d v="1899-12-30T00:00:00"/>
    <s v=""/>
    <s v="Cumplido"/>
    <m/>
    <m/>
    <m/>
    <m/>
    <m/>
    <d v="2023-11-14T00:00:00"/>
    <x v="0"/>
    <x v="0"/>
    <x v="0"/>
    <x v="0"/>
    <x v="0"/>
  </r>
  <r>
    <s v="INC000002500949"/>
    <s v="INFRAESTRUCTURA DC"/>
    <x v="6"/>
    <s v="APQ ACCESOS"/>
    <s v="FRANCISCO J FELIU ABARCA"/>
    <s v="tct_frafea"/>
    <s v="4-Menor/Localizado"/>
    <s v="4-Baja"/>
    <s v="Baja"/>
    <x v="0"/>
    <s v="TELEFONICA CYBERSECURITY TECH CHILE SPA"/>
    <s v="RONDA PREVENTIVA EN SALAS TIC"/>
    <s v="16/12/2023 9:06:12"/>
    <s v="16/12/2023 9:07:03"/>
    <x v="0"/>
    <s v="TI"/>
    <s v="INFRAESTRUCTURA"/>
    <s v="16/12/2023 9:34:58"/>
    <s v="16/12/2023 23:50:00"/>
    <s v="RONDA PREVENTIVA EN SALAS TIC"/>
    <s v="RONDA REALIZADA"/>
    <d v="1899-12-30T00:00:00"/>
    <d v="1899-12-30T00:00:00"/>
    <d v="1899-12-30T00:00:00"/>
    <s v=""/>
    <s v="Cumplido"/>
    <m/>
    <m/>
    <m/>
    <m/>
    <m/>
    <d v="2023-11-14T00:00:00"/>
    <x v="0"/>
    <x v="0"/>
    <x v="0"/>
    <x v="0"/>
    <x v="0"/>
  </r>
  <r>
    <s v="INC000002500960"/>
    <s v="HOUSING"/>
    <x v="6"/>
    <s v="APQ ACCESOS"/>
    <s v="FRANCISCO J FELIU ABARCA"/>
    <s v="tct_frafea"/>
    <s v="4-Menor/Localizado"/>
    <s v="4-Baja"/>
    <s v="Baja"/>
    <x v="0"/>
    <s v="TELEFONICA CYBERSECURITY TECH CHILE SPA"/>
    <s v="TICKET SUPERVISION INC000002491856 CLIENTE SERVIEX"/>
    <s v="16/12/2023 9:42:46"/>
    <s v="16/12/2023 9:44:16"/>
    <x v="0"/>
    <s v="HARDWARE"/>
    <s v="CLIENTE"/>
    <s v="16/12/2023 14:54:21"/>
    <s v="16/12/2023 23:50:00"/>
    <s v="TICKET SUPERVISION INC000002491856 CLIENTE SERVIEX"/>
    <s v="SUPERVISION / OK"/>
    <d v="1899-12-30T00:00:00"/>
    <d v="1899-12-30T00:00:00"/>
    <d v="1899-12-30T00:00:00"/>
    <s v=""/>
    <s v="Cumplido"/>
    <m/>
    <m/>
    <m/>
    <m/>
    <m/>
    <d v="2023-11-14T00:00:00"/>
    <x v="0"/>
    <x v="0"/>
    <x v="0"/>
    <x v="0"/>
    <x v="0"/>
  </r>
  <r>
    <s v="INC000002500994"/>
    <s v="HOUSING"/>
    <x v="16"/>
    <s v="BELIEVE"/>
    <s v="LUIS O MORALES ARENAS"/>
    <s v="frp_pcamay"/>
    <s v="3-Moderado/Limitado"/>
    <s v="3-Medio"/>
    <s v="Media"/>
    <x v="0"/>
    <s v="TRANSBANK S.A."/>
    <s v="GESTION DATACENTER/ ACCESOS / TRANSBANK S.A."/>
    <s v="16/12/2023 20:00:15"/>
    <s v="16/12/2023 20:00:37"/>
    <x v="0"/>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x v="0"/>
    <x v="0"/>
    <x v="0"/>
    <x v="0"/>
    <x v="0"/>
  </r>
  <r>
    <s v="INC000002501001"/>
    <s v="HOUSING"/>
    <x v="19"/>
    <s v="BELIEVE"/>
    <s v="YORDI M HURTADO ARAYA"/>
    <s v="frp_josama"/>
    <s v="3-Moderado/Limitado"/>
    <s v="3-Medio"/>
    <s v="Media"/>
    <x v="0"/>
    <s v="INDRA SISTEMAS CHILE S A"/>
    <s v="GESTION DATACENTER/ ACCESOS/  DC SAN MARTIN/ INDRA SISTEMAS CHILE S A"/>
    <s v="16/12/2023 23:15:10"/>
    <s v="16/12/2023 23:22:01"/>
    <x v="0"/>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x v="0"/>
    <x v="0"/>
    <x v="0"/>
    <x v="0"/>
    <x v="0"/>
  </r>
  <r>
    <s v="INC000002501005"/>
    <s v="RED INTERNA"/>
    <x v="6"/>
    <s v="APQ ACCESOS"/>
    <s v="YORDI M HURTADO ARAYA"/>
    <s v="tct_yorhua"/>
    <s v="4-Menor/Localizado"/>
    <s v="4-Baja"/>
    <s v="Baja"/>
    <x v="0"/>
    <s v="TELEFONICA CYBERSECURITY TECH CHILE SPA"/>
    <s v="RONDA SALAS TECNICAS 00:30"/>
    <s v="15/12/2023 21:11:23"/>
    <s v="15/12/2023 21:11:46"/>
    <x v="0"/>
    <s v="CDP ANTIGUO 1"/>
    <s v="CDP ANTIGUO 2"/>
    <s v="15/12/2023 22:52:41"/>
    <s v="15/12/2023 23:50:00"/>
    <s v="RONDA SALAS TECNICAS 00:30"/>
    <s v="RONDA REALIZADA"/>
    <d v="1899-12-30T00:00:00"/>
    <d v="1899-12-30T01:41:18"/>
    <d v="1899-12-30T01:41:18"/>
    <s v=""/>
    <s v="Cumplido"/>
    <m/>
    <m/>
    <m/>
    <m/>
    <m/>
    <d v="2023-11-15T00:00:00"/>
    <x v="1"/>
    <x v="1"/>
    <x v="0"/>
    <x v="0"/>
    <x v="0"/>
  </r>
  <r>
    <s v="INC000002501006"/>
    <s v="RED INTERNA"/>
    <x v="6"/>
    <s v="APQ ACCESOS"/>
    <s v="YORDI M HURTADO ARAYA"/>
    <s v="tct_yorhua"/>
    <s v="4-Menor/Localizado"/>
    <s v="4-Baja"/>
    <s v="Baja"/>
    <x v="0"/>
    <s v="TELEFONICA CYBERSECURITY TECH CHILE SPA"/>
    <s v="RONDA TOMA DE TEMPERATURAS SALAS TIC 04:30"/>
    <s v="15/12/2023 21:11:59"/>
    <s v="15/12/2023 21:12:28"/>
    <x v="0"/>
    <s v="CDP ANTIGUO 1"/>
    <s v="CDP ANTIGUO 2"/>
    <s v="15/12/2023 22:52:56"/>
    <s v="15/12/2023 23:50:00"/>
    <s v="RONDA TOMA DE TEMPERATURAS SALAS TIC 04:30"/>
    <s v="RONDA REALIZADA"/>
    <d v="1899-12-30T00:00:00"/>
    <d v="1899-12-30T01:40:57"/>
    <d v="1899-12-30T01:40:57"/>
    <s v=""/>
    <s v="Cumplido"/>
    <m/>
    <m/>
    <m/>
    <m/>
    <m/>
    <d v="2023-11-15T00:00:00"/>
    <x v="1"/>
    <x v="1"/>
    <x v="0"/>
    <x v="0"/>
    <x v="0"/>
  </r>
  <r>
    <s v="INC000002501008"/>
    <s v="RED INTERNA"/>
    <x v="6"/>
    <s v="APQ ACCESOS"/>
    <s v="YORDI M HURTADO ARAYA"/>
    <s v="tct_yorhua"/>
    <s v="4-Menor/Localizado"/>
    <s v="4-Baja"/>
    <s v="Baja"/>
    <x v="0"/>
    <s v="TELEFONICA CYBERSECURITY TECH CHILE SPA"/>
    <s v="RONDA SALAS TECNICAS 04:30"/>
    <s v="15/12/2023 21:12:45"/>
    <s v="15/12/2023 21:13:12"/>
    <x v="0"/>
    <s v="CDP ANTIGUO 1"/>
    <s v="CDP ANTIGUO 2"/>
    <s v="15/12/2023 22:53:14"/>
    <s v="15/12/2023 23:50:00"/>
    <s v="RONDA SALAS TECNICAS 04:30"/>
    <s v="RONDA REALIZADA"/>
    <d v="1899-12-30T00:00:00"/>
    <d v="1899-12-30T01:40:29"/>
    <d v="1899-12-30T01:40:29"/>
    <s v=""/>
    <s v="Cumplido"/>
    <m/>
    <m/>
    <m/>
    <m/>
    <m/>
    <d v="2023-11-15T00:00:00"/>
    <x v="1"/>
    <x v="1"/>
    <x v="0"/>
    <x v="0"/>
    <x v="0"/>
  </r>
  <r>
    <s v="INC000002501010"/>
    <s v="RED INTERNA"/>
    <x v="6"/>
    <s v="APQ ACCESOS"/>
    <s v="YORDI M HURTADO ARAYA"/>
    <s v="tct_yorhua"/>
    <s v="4-Menor/Localizado"/>
    <s v="4-Baja"/>
    <s v="Baja"/>
    <x v="0"/>
    <s v="TELEFONICA CYBERSECURITY TECH CHILE SPA"/>
    <s v="TOMA DE ALARMAS TIC 4"/>
    <s v="15/12/2023 21:14:14"/>
    <s v="15/12/2023 21:14:43"/>
    <x v="0"/>
    <s v="CDP ANTIGUO 1"/>
    <s v="CDP ANTIGUO 2"/>
    <s v="15/12/2023 22:53:37"/>
    <s v="15/12/2023 23:50:00"/>
    <s v="TOMA DE ALARMAS TIC 4"/>
    <s v="TOMA DE ALARMAS REALIZADA"/>
    <d v="1899-12-30T00:00:00"/>
    <d v="1899-12-30T01:39:23"/>
    <d v="1899-12-30T01:39:23"/>
    <s v=""/>
    <s v="Cumplido"/>
    <m/>
    <m/>
    <m/>
    <m/>
    <m/>
    <d v="2023-11-15T00:00:00"/>
    <x v="1"/>
    <x v="1"/>
    <x v="0"/>
    <x v="0"/>
    <x v="0"/>
  </r>
  <r>
    <s v="INC000002501011"/>
    <s v="RED INTERNA"/>
    <x v="6"/>
    <s v="APQ ACCESOS"/>
    <s v="FRANCISCO J FELIU ABARCA"/>
    <s v="tct_yorhua"/>
    <s v="4-Menor/Localizado"/>
    <s v="4-Baja"/>
    <s v="Baja"/>
    <x v="0"/>
    <s v="TELEFONICA CYBERSECURITY TECH CHILE SPA"/>
    <s v="Filtración de agua sala desde el techo sala operaciones detrás de los monitores,"/>
    <s v="15/12/2023 21:43:10"/>
    <s v="15/12/2023 21:43:11"/>
    <x v="0"/>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x v="1"/>
    <x v="1"/>
    <x v="0"/>
    <x v="0"/>
    <x v="0"/>
  </r>
  <r>
    <s v="INC000002501021"/>
    <s v="HOUSING"/>
    <x v="15"/>
    <s v="APQ ACCESOS"/>
    <s v="ALDO P VALENZUELA MUJICA"/>
    <s v="tct_avalen"/>
    <s v="2-Significativo/Amplio"/>
    <s v="2-Alta"/>
    <s v="Alta"/>
    <x v="0"/>
    <s v="TELEFONICA EMPRESAS DE CHILE SA"/>
    <s v="SUPERVISION MEDICION DE CABLEADO Y REEMPLAZO"/>
    <s v="15/12/2023 23:45:19"/>
    <s v="15/12/2023 23:46:30"/>
    <x v="0"/>
    <s v="CDP ANTIGUO 1"/>
    <s v="CDP ANTIGUO 2"/>
    <s v="15/12/2023 23:48:31"/>
    <s v="15/12/2023 23:50:00"/>
    <s v="SUPERVISION MEDICION DE CABLEADO Y REEMPLAZO"/>
    <s v="SE REALIZA SUPERVISION"/>
    <d v="1899-12-30T00:01:40"/>
    <d v="1899-12-30T00:03:12"/>
    <d v="1899-12-30T00:01:32"/>
    <s v=""/>
    <s v="Cumplido"/>
    <m/>
    <m/>
    <m/>
    <m/>
    <m/>
    <d v="2023-11-15T00:00:00"/>
    <x v="0"/>
    <x v="0"/>
    <x v="0"/>
    <x v="0"/>
    <x v="0"/>
  </r>
  <r>
    <s v="INC000002501023"/>
    <s v="HOUSING"/>
    <x v="15"/>
    <s v="APQ ACCESOS"/>
    <s v="ALDO P VALENZUELA MUJICA"/>
    <s v="tct_avalen"/>
    <s v="2-Significativo/Amplio"/>
    <s v="2-Alta"/>
    <s v="Alta"/>
    <x v="0"/>
    <s v="TELEFONICA EMPRESAS DE CHILE SA"/>
    <s v="RONDA Y REVISION DE SALAS TECNICAS"/>
    <s v="15/12/2023 23:54:11"/>
    <s v="15/12/2023 23:55:09"/>
    <x v="0"/>
    <s v="CDP ANTIGUO 1"/>
    <s v="CDP ANTIGUO 2"/>
    <s v="15/12/2023 23:56:35"/>
    <s v="16/12/2023 23:50:00"/>
    <s v="RONDA Y REVISION DE SALAS TECNICAS"/>
    <s v="SE REALIZA RONDA"/>
    <d v="1899-12-30T00:01:02"/>
    <d v="1899-12-30T00:02:24"/>
    <d v="1899-12-30T00:01:22"/>
    <s v=""/>
    <s v="Cumplido"/>
    <m/>
    <m/>
    <m/>
    <m/>
    <m/>
    <d v="2023-11-15T00:00:00"/>
    <x v="0"/>
    <x v="0"/>
    <x v="0"/>
    <x v="0"/>
    <x v="0"/>
  </r>
  <r>
    <s v="INC000002501025"/>
    <s v="HOUSING"/>
    <x v="15"/>
    <s v="APQ ACCESOS"/>
    <s v="ALDO P VALENZUELA MUJICA"/>
    <s v="tct_avalen"/>
    <s v="2-Significativo/Amplio"/>
    <s v="2-Alta"/>
    <s v="Alta"/>
    <x v="0"/>
    <s v="TELEFONICA EMPRESAS DE CHILE SA"/>
    <s v="TOMA DE ALARMAS DE CLIENTE"/>
    <s v="15/12/2023 23:57:03"/>
    <s v="15/12/2023 23:58:01"/>
    <x v="0"/>
    <s v="CDP ANTIGUO 1"/>
    <s v="CDP ANTIGUO 2"/>
    <s v="15/12/2023 23:58:53"/>
    <s v="16/12/2023 23:50:00"/>
    <s v="TOMA DE ALARMAS DE CLIENTE"/>
    <s v="SE REALIZA TOMA DE ALARMAS"/>
    <d v="1899-12-30T00:00:36"/>
    <d v="1899-12-30T00:01:50"/>
    <d v="1899-12-30T00:01:14"/>
    <s v=""/>
    <s v="Cumplido"/>
    <m/>
    <m/>
    <m/>
    <m/>
    <m/>
    <d v="2023-11-15T00:00:00"/>
    <x v="0"/>
    <x v="0"/>
    <x v="0"/>
    <x v="0"/>
    <x v="0"/>
  </r>
  <r>
    <s v="INC000002501029"/>
    <s v="HOUSING"/>
    <x v="15"/>
    <s v="APQ ACCESOS"/>
    <s v="ALDO P VALENZUELA MUJICA"/>
    <s v="tct_avalen"/>
    <s v="2-Significativo/Amplio"/>
    <s v="2-Alta"/>
    <s v="Alta"/>
    <x v="0"/>
    <s v="TELEFONICA EMPRESAS DE CHILE SA"/>
    <s v="SUPERVISION AUMENTO DE MEMORIA EN SERVIDOR"/>
    <s v="16/12/2023 0:22:06"/>
    <s v="16/12/2023 0:23:29"/>
    <x v="0"/>
    <s v="CDP ANTIGUO 1"/>
    <s v="CDP ANTIGUO 2"/>
    <s v="16/12/2023 0:26:35"/>
    <s v="16/12/2023 23:50:00"/>
    <s v="SUPERVISION AUMENTO DE MEMORIA EN SERVIDOR"/>
    <s v="SE REALIZA SUPERVISION"/>
    <d v="1899-12-30T00:02:21"/>
    <d v="1899-12-30T00:04:29"/>
    <d v="1899-12-30T00:02:08"/>
    <s v=""/>
    <s v="Cumplido"/>
    <m/>
    <m/>
    <m/>
    <m/>
    <m/>
    <d v="2023-11-15T00:00:00"/>
    <x v="0"/>
    <x v="0"/>
    <x v="0"/>
    <x v="0"/>
    <x v="0"/>
  </r>
  <r>
    <s v="INC000002501062"/>
    <s v="HOUSING"/>
    <x v="15"/>
    <s v="APQ ACCESOS"/>
    <s v="JOSE G MARQUEZ MARCANO"/>
    <s v="tct_josmam"/>
    <s v="4-Menor/Localizado"/>
    <s v="4-Baja"/>
    <s v="Baja"/>
    <x v="0"/>
    <s v="TELEFONICA EMPRESAS DE CHILE SA"/>
    <s v="RONDA Y REVISION DE SALAS"/>
    <s v="16/12/2023 11:21:51"/>
    <s v="16/12/2023 11:22:53"/>
    <x v="0"/>
    <s v="CDP ANTIGUO 1"/>
    <s v="CDP ANTIGUO 2"/>
    <s v="16/12/2023 11:25:12"/>
    <s v="16/12/2023 23:50:00"/>
    <s v="RONDA Y REVISION DE SALAS"/>
    <s v="RONDAS REALIZADAS"/>
    <d v="1899-12-30T00:01:59"/>
    <d v="1899-12-30T00:03:21"/>
    <d v="1899-12-30T00:01:22"/>
    <s v=""/>
    <s v="Cumplido"/>
    <m/>
    <m/>
    <m/>
    <m/>
    <m/>
    <d v="2023-11-15T00:00:00"/>
    <x v="0"/>
    <x v="0"/>
    <x v="0"/>
    <x v="0"/>
    <x v="0"/>
  </r>
  <r>
    <s v="INC000002501064"/>
    <s v="HOUSING"/>
    <x v="15"/>
    <s v="APQ ACCESOS"/>
    <s v="JOSE G MARQUEZ MARCANO"/>
    <s v="tct_josmam"/>
    <s v="4-Menor/Localizado"/>
    <s v="4-Baja"/>
    <s v="Baja"/>
    <x v="0"/>
    <s v="TELEFONICA EMPRESAS DE CHILE SA"/>
    <s v="TOMA DE ALARMAS DE CLIENTES"/>
    <s v="16/12/2023 11:27:40"/>
    <s v="16/12/2023 11:28:27"/>
    <x v="0"/>
    <s v="CDP ANTIGUO 1"/>
    <s v="CDP ANTIGUO 2"/>
    <s v="16/12/2023 11:30:35"/>
    <s v="16/12/2023 23:50:00"/>
    <s v="TOMA DE ALARMAS DE CLIENTES"/>
    <s v="TOMA DE ALARMAS REALIZADAS"/>
    <d v="1899-12-30T00:01:52"/>
    <d v="1899-12-30T00:02:55"/>
    <d v="1899-12-30T00:01:03"/>
    <s v=""/>
    <s v="Cumplido"/>
    <m/>
    <m/>
    <m/>
    <m/>
    <m/>
    <d v="2023-11-15T00:00:00"/>
    <x v="0"/>
    <x v="0"/>
    <x v="0"/>
    <x v="0"/>
    <x v="0"/>
  </r>
  <r>
    <s v="INC000002501078"/>
    <s v="HOUSING"/>
    <x v="19"/>
    <s v="BELIEVE"/>
    <s v="FRANCISCO J FELIU ABARCA"/>
    <s v="frp_pcamay"/>
    <s v="3-Moderado/Limitado"/>
    <s v="3-Medio"/>
    <s v="Media"/>
    <x v="0"/>
    <s v="SERVIEX S A"/>
    <s v="GESTION DATACENTER/ ACCESOS / SERVIEX S A"/>
    <s v="16/12/2023 14:36:08"/>
    <s v="16/12/2023 14:36:30"/>
    <x v="0"/>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x v="0"/>
    <x v="0"/>
    <x v="0"/>
    <x v="0"/>
    <x v="0"/>
  </r>
  <r>
    <s v="INC000002501091"/>
    <s v="HOUSING"/>
    <x v="15"/>
    <s v="APQ ACCESOS"/>
    <s v="JOSE G MARQUEZ MARCANO"/>
    <s v="tct_josmam"/>
    <s v="4-Menor/Localizado"/>
    <s v="4-Baja"/>
    <s v="Baja"/>
    <x v="0"/>
    <s v="TELEFONICA EMPRESAS DE CHILE SA"/>
    <s v="RONDA Y REVISION DE SALAS"/>
    <s v="16/12/2023 18:00:23"/>
    <s v="16/12/2023 18:01:01"/>
    <x v="0"/>
    <s v="CDP ANTIGUO 1"/>
    <s v="CDP ANTIGUO 2"/>
    <s v="16/12/2023 18:02:05"/>
    <s v="16/12/2023 23:50:00"/>
    <s v="RONDA Y REVISION DE SALAS"/>
    <s v="RONDAS REALIZADAS"/>
    <d v="1899-12-30T00:00:46"/>
    <d v="1899-12-30T00:01:42"/>
    <d v="1899-12-30T00:00:56"/>
    <s v=""/>
    <s v="Cumplido"/>
    <m/>
    <m/>
    <m/>
    <m/>
    <m/>
    <d v="2023-11-15T00:00:00"/>
    <x v="0"/>
    <x v="0"/>
    <x v="0"/>
    <x v="0"/>
    <x v="0"/>
  </r>
  <r>
    <s v="INC000002501093"/>
    <s v="HOUSING"/>
    <x v="15"/>
    <s v="APQ ACCESOS"/>
    <s v="JOSE G MARQUEZ MARCANO"/>
    <s v="tct_josmam"/>
    <s v="4-Menor/Localizado"/>
    <s v="4-Baja"/>
    <s v="Baja"/>
    <x v="0"/>
    <s v="TELEFONICA EMPRESAS DE CHILE SA"/>
    <s v="RONDA Y REVISION DE SALAS"/>
    <s v="16/12/2023 18:02:20"/>
    <s v="16/12/2023 18:03:02"/>
    <x v="0"/>
    <s v="CDP ANTIGUO 1"/>
    <s v="CDP ANTIGUO 2"/>
    <s v="16/12/2023 18:03:54"/>
    <s v="16/12/2023 23:50:00"/>
    <s v="RONDA Y REVISION DE SALAS"/>
    <s v="RONDAS REALIZADAS"/>
    <d v="1899-12-30T00:00:39"/>
    <d v="1899-12-30T00:01:34"/>
    <d v="1899-12-30T00:00:55"/>
    <s v=""/>
    <s v="Cumplido"/>
    <m/>
    <m/>
    <m/>
    <m/>
    <m/>
    <d v="2023-11-15T00:00:00"/>
    <x v="0"/>
    <x v="0"/>
    <x v="0"/>
    <x v="0"/>
    <x v="0"/>
  </r>
  <r>
    <s v="INC000002501097"/>
    <s v="INFRAESTRUCTURA DC"/>
    <x v="0"/>
    <s v="APQ ACCESOS"/>
    <s v="MARIO A BARRIENTOS RUIZ"/>
    <s v="MBARRIENTOS"/>
    <s v="4-Menor/Localizado"/>
    <s v="4-Baja"/>
    <s v="Baja"/>
    <x v="0"/>
    <s v="TELEFONICA GLOBAL TECHNOLOGY S.A.AGENCIA EN CHILE"/>
    <s v="RONDA DE INSPECCIÓN DE SALAS Y TOMA DE TEMPERATURAS DC APOQUINDO"/>
    <s v="16/12/2023 19:43:14"/>
    <s v="16/12/2023 19:44:47"/>
    <x v="0"/>
    <s v="TI"/>
    <s v="CLIMA"/>
    <s v="16/12/2023 20:11:08"/>
    <s v="16/12/2023 23:50:00"/>
    <s v="RONDA DE INSPECCIÓN DE SALAS Y TOMA DE TEMPERATURAS DC APOQUINDO"/>
    <s v="RONDA REALIZADA"/>
    <d v="1899-12-30T00:00:00"/>
    <d v="1899-12-30T00:00:00"/>
    <d v="1899-12-30T00:00:00"/>
    <s v=""/>
    <s v="Cumplido"/>
    <m/>
    <m/>
    <m/>
    <m/>
    <m/>
    <d v="2023-11-15T00:00:00"/>
    <x v="0"/>
    <x v="0"/>
    <x v="0"/>
    <x v="0"/>
    <x v="0"/>
  </r>
  <r>
    <s v="INC000002501099"/>
    <s v="INFRAESTRUCTURA DC"/>
    <x v="0"/>
    <s v="APQ ACCESOS"/>
    <s v="MARIO A BARRIENTOS RUIZ"/>
    <s v="MBARRIENTOS"/>
    <s v="4-Menor/Localizado"/>
    <s v="4-Baja"/>
    <s v="Baja"/>
    <x v="0"/>
    <s v="TELEFONICA GLOBAL TECHNOLOGY S.A.AGENCIA EN CHILE"/>
    <s v="RONDA DE INSPECCIÓN DE SALAS Y TOMA DE TEMPERATURAS DC APOQUINDO"/>
    <s v="16/12/2023 19:45:03"/>
    <s v="16/12/2023 19:46:07"/>
    <x v="0"/>
    <s v="TI"/>
    <s v="CLIMA"/>
    <s v="16/12/2023 20:12:11"/>
    <s v="16/12/2023 23:50:00"/>
    <s v="RONDA DE INSPECCIÓN DE SALAS Y TOMA DE TEMPERATURAS DC APOQUINDO"/>
    <s v="RONDA REALIZADA"/>
    <d v="1899-12-30T00:00:00"/>
    <d v="1899-12-30T00:00:00"/>
    <d v="1899-12-30T00:00:00"/>
    <s v=""/>
    <s v="Cumplido"/>
    <m/>
    <m/>
    <m/>
    <m/>
    <m/>
    <d v="2023-11-15T00:00:00"/>
    <x v="0"/>
    <x v="0"/>
    <x v="0"/>
    <x v="0"/>
    <x v="0"/>
  </r>
  <r>
    <s v="INC000002501101"/>
    <s v="INFRAESTRUCTURA DC"/>
    <x v="0"/>
    <s v="APQ ACCESOS"/>
    <s v="MARIO A BARRIENTOS RUIZ"/>
    <s v="MBARRIENTOS"/>
    <s v="4-Menor/Localizado"/>
    <s v="4-Baja"/>
    <s v="Baja"/>
    <x v="0"/>
    <s v="TELEFONICA GLOBAL TECHNOLOGY S.A.AGENCIA EN CHILE"/>
    <s v="RONDA DE INSPECCIÓN DE SALAS Y TOMA DE TEMPERATURAS DC APOQUINDO"/>
    <s v="16/12/2023 19:46:26"/>
    <s v="16/12/2023 19:48:24"/>
    <x v="0"/>
    <s v="TI"/>
    <s v="CLIMA"/>
    <s v="16/12/2023 20:13:10"/>
    <s v="16/12/2023 23:50:00"/>
    <s v="RONDA DE INSPECCIÓN DE SALAS Y TOMA DE TEMPERATURAS DC APOQUINDO"/>
    <s v="RONDA REALIZADA"/>
    <d v="1899-12-30T00:00:00"/>
    <d v="1899-12-30T00:00:00"/>
    <d v="1899-12-30T00:00:00"/>
    <s v=""/>
    <s v="Cumplido"/>
    <m/>
    <m/>
    <m/>
    <m/>
    <m/>
    <d v="2023-11-15T00:00:00"/>
    <x v="0"/>
    <x v="0"/>
    <x v="0"/>
    <x v="0"/>
    <x v="0"/>
  </r>
  <r>
    <s v="INC000002501103"/>
    <s v="INFRAESTRUCTURA DC"/>
    <x v="0"/>
    <s v="APQ ACCESOS"/>
    <s v="MARIO A BARRIENTOS RUIZ"/>
    <s v="MBARRIENTOS"/>
    <s v="4-Menor/Localizado"/>
    <s v="4-Baja"/>
    <s v="Baja"/>
    <x v="0"/>
    <s v="TELEFONICA GLOBAL TECHNOLOGY S.A.AGENCIA EN CHILE"/>
    <s v="RONDA DE INSPECCIÓN DE SALAS Y TOMA DE TEMPERATURAS DC APOQUINDO"/>
    <s v="16/12/2023 19:48:41"/>
    <s v="16/12/2023 19:50:47"/>
    <x v="0"/>
    <s v="TI"/>
    <s v="CLIMA"/>
    <s v="16/12/2023 20:14:02"/>
    <s v="16/12/2023 23:50:00"/>
    <s v="RONDA DE INSPECCIÓN DE SALAS Y TOMA DE TEMPERATURAS DC APOQUINDO"/>
    <s v="RONDA REALIZADA"/>
    <d v="1899-12-30T00:00:00"/>
    <d v="1899-12-30T00:00:00"/>
    <d v="1899-12-30T00:00:00"/>
    <s v=""/>
    <s v="Cumplido"/>
    <m/>
    <m/>
    <m/>
    <m/>
    <m/>
    <d v="2023-11-15T00:00:00"/>
    <x v="0"/>
    <x v="0"/>
    <x v="0"/>
    <x v="0"/>
    <x v="0"/>
  </r>
  <r>
    <s v="INC000002501150"/>
    <s v="HOUSING"/>
    <x v="15"/>
    <s v="APQ ACCESOS"/>
    <s v="ALDO P VALENZUELA MUJICA"/>
    <s v="tct_avalen"/>
    <s v="2-Significativo/Amplio"/>
    <s v="2-Alta"/>
    <s v="Alta"/>
    <x v="0"/>
    <s v="TELEFONICA EMPRESAS DE CHILE SA"/>
    <s v="SUPERVISION medición de cableado y reemplazo de nuevo tendido en caso de falla"/>
    <s v="15/12/2023 22:21:04"/>
    <s v="15/12/2023 22:22:58"/>
    <x v="0"/>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x v="0"/>
    <x v="0"/>
    <x v="0"/>
    <x v="0"/>
    <x v="0"/>
  </r>
  <r>
    <s v="INC000002501196"/>
    <s v="RED INTERNA"/>
    <x v="0"/>
    <s v="APOQUINDO TI"/>
    <s v="RICARDO F ORELLANA MARDONES"/>
    <s v="tct_rorell"/>
    <s v="4-Menor/Localizado"/>
    <s v="4-Baja"/>
    <s v="Baja"/>
    <x v="0"/>
    <s v="TELEFONICA EMPRESAS DE CHILE SA"/>
    <s v="RONDA Y MEDICIÓN DE TEMPERATURAS EN SALAS TIC"/>
    <s v="16/12/2023 0:23:12"/>
    <s v="16/12/2023 0:24:11"/>
    <x v="0"/>
    <s v="TI"/>
    <s v="CLIMA"/>
    <s v="16/12/2023 0:49:09"/>
    <s v="16/12/2023 23:50:00"/>
    <m/>
    <s v="ACT REALIZADA SIN NOVEDAD"/>
    <d v="1899-12-30T00:00:00"/>
    <d v="1899-12-30T00:00:00"/>
    <d v="1899-12-30T00:00:00"/>
    <s v=""/>
    <s v="Cumplido"/>
    <m/>
    <m/>
    <m/>
    <m/>
    <m/>
    <d v="2023-11-15T00:00:00"/>
    <x v="0"/>
    <x v="0"/>
    <x v="0"/>
    <x v="0"/>
    <x v="0"/>
  </r>
  <r>
    <s v="INC000002501611"/>
    <s v="INFRAESTRUCTURA DC"/>
    <x v="6"/>
    <s v="APQ ACCESOS"/>
    <s v="FRANCISCO J FELIU ABARCA"/>
    <s v="tct_frafea"/>
    <s v="4-Menor/Localizado"/>
    <s v="4-Baja"/>
    <s v="Baja"/>
    <x v="0"/>
    <s v="TELEFONICA CYBERSECURITY TECH CHILE SPA"/>
    <s v="RONDA POR TOMA DE TEMPERATURAS EN SALAS TIC"/>
    <s v="16/12/2023 17:23:22"/>
    <s v="16/12/2023 17:24:12"/>
    <x v="0"/>
    <s v="TI"/>
    <s v="CLIMA"/>
    <s v="16/12/2023 17:34:03"/>
    <s v="16/12/2023 23:50:00"/>
    <s v="RONDA POR TOMA DE TEMPERATURAS EN SALAS TIC"/>
    <s v="RONDA REALIZADA"/>
    <d v="1899-12-30T00:00:00"/>
    <d v="1899-12-30T00:00:00"/>
    <d v="1899-12-30T00:00:00"/>
    <s v=""/>
    <s v="Cumplido"/>
    <m/>
    <m/>
    <m/>
    <m/>
    <m/>
    <d v="2023-11-15T00:00:00"/>
    <x v="0"/>
    <x v="0"/>
    <x v="0"/>
    <x v="0"/>
    <x v="0"/>
  </r>
  <r>
    <s v="INC000002501617"/>
    <s v="INFRAESTRUCTURA DC"/>
    <x v="6"/>
    <s v="APQ ACCESOS"/>
    <s v="FRANCISCO J FELIU ABARCA"/>
    <s v="tct_frafea"/>
    <s v="4-Menor/Localizado"/>
    <s v="4-Baja"/>
    <s v="Baja"/>
    <x v="0"/>
    <s v="TELEFONICA CYBERSECURITY TECH CHILE SPA"/>
    <s v="RONDA PREVENTIVA Y LECTURA DE TEMPERATURAS EN SALAS TIC"/>
    <s v="16/12/2023 19:03:08"/>
    <s v="16/12/2023 19:04:06"/>
    <x v="0"/>
    <s v="TI"/>
    <s v="CLIMA"/>
    <s v="16/12/2023 19:17:06"/>
    <s v="16/12/2023 23:50:00"/>
    <s v="RONDA PREVENTIVA Y LECTURA DE TEMPERATURAS EN SALAS TIC"/>
    <s v="RONDA REALIZADA"/>
    <d v="1899-12-30T00:00:00"/>
    <d v="1899-12-30T00:00:00"/>
    <d v="1899-12-30T00:00:00"/>
    <s v=""/>
    <s v="Cumplido"/>
    <m/>
    <m/>
    <m/>
    <m/>
    <m/>
    <d v="2023-11-17T00:00:00"/>
    <x v="0"/>
    <x v="0"/>
    <x v="0"/>
    <x v="0"/>
    <x v="0"/>
  </r>
  <r>
    <s v="INC000002501653"/>
    <s v="RED INTERNA"/>
    <x v="0"/>
    <s v="APOQUINDO TI"/>
    <s v="RICARDO F ORELLANA MARDONES"/>
    <s v="tct_rorell"/>
    <s v="4-Menor/Localizado"/>
    <s v="4-Baja"/>
    <s v="Baja"/>
    <x v="0"/>
    <s v="TELEFONICA EMPRESAS DE CHILE SA"/>
    <s v="RONDA Y MEDICIÓN DE TEMPERATURAS EN SALAS TIC"/>
    <s v="17/12/2023 10:20:21"/>
    <s v="17/12/2023 10:21:19"/>
    <x v="0"/>
    <s v="TI"/>
    <s v="CLIMA"/>
    <s v="17/12/2023 10:31:15"/>
    <s v="17/12/2023 23:50:00"/>
    <m/>
    <s v="ACT REALIZADA SIN NOVEDAD"/>
    <d v="1899-12-30T00:00:00"/>
    <d v="1899-12-30T00:00:00"/>
    <d v="1899-12-30T00:00:00"/>
    <s v=""/>
    <s v="Cumplido"/>
    <m/>
    <m/>
    <m/>
    <m/>
    <m/>
    <d v="2023-11-15T00:00:00"/>
    <x v="0"/>
    <x v="0"/>
    <x v="0"/>
    <x v="0"/>
    <x v="0"/>
  </r>
  <r>
    <s v="INC000002501668"/>
    <s v="HOUSING"/>
    <x v="15"/>
    <s v="APQ ACCESOS"/>
    <s v="JOSE G MARQUEZ MARCANO"/>
    <s v="tct_josmam"/>
    <s v="4-Menor/Localizado"/>
    <s v="4-Baja"/>
    <s v="Baja"/>
    <x v="0"/>
    <s v="TELEFONICA EMPRESAS DE CHILE SA"/>
    <s v="RONDA Y REVISION DE SALAS"/>
    <s v="17/12/2023 13:11:54"/>
    <s v="17/12/2023 13:13:44"/>
    <x v="0"/>
    <s v="CDP ANTIGUO 1"/>
    <s v="CDP ANTIGUO 2"/>
    <s v="17/12/2023 13:17:59"/>
    <s v="17/12/2023 23:50:00"/>
    <s v="RONDA Y REVISION DE SALAS"/>
    <s v="RONDAS REALIZADAS"/>
    <d v="1899-12-30T00:04:01"/>
    <d v="1899-12-30T00:06:05"/>
    <d v="1899-12-30T00:02:04"/>
    <s v=""/>
    <s v="Cumplido"/>
    <m/>
    <m/>
    <m/>
    <m/>
    <m/>
    <d v="2023-11-15T00:00:00"/>
    <x v="0"/>
    <x v="0"/>
    <x v="0"/>
    <x v="0"/>
    <x v="0"/>
  </r>
  <r>
    <s v="INC000002501670"/>
    <s v="HOUSING"/>
    <x v="15"/>
    <s v="APQ ACCESOS"/>
    <s v="JOSE G MARQUEZ MARCANO"/>
    <s v="tct_josmam"/>
    <s v="4-Menor/Localizado"/>
    <s v="4-Baja"/>
    <s v="Baja"/>
    <x v="0"/>
    <s v="TELEFONICA EMPRESAS DE CHILE SA"/>
    <s v="TOMA DE ALARMAS DE CLIENTES"/>
    <s v="17/12/2023 13:18:20"/>
    <s v="17/12/2023 13:18:57"/>
    <x v="0"/>
    <s v="CDP ANTIGUO 1"/>
    <s v="CDP ANTIGUO 2"/>
    <s v="17/12/2023 13:22:24"/>
    <s v="17/12/2023 23:50:00"/>
    <s v="TOMA DE ALARMAS DE CLIENTES"/>
    <s v="TOMA DE ALARMAS REALIZADAS"/>
    <d v="1899-12-30T00:03:15"/>
    <d v="1899-12-30T00:04:04"/>
    <d v="1899-12-30T00:00:49"/>
    <s v=""/>
    <s v="Cumplido"/>
    <m/>
    <m/>
    <m/>
    <m/>
    <m/>
    <d v="2023-11-16T00:00:00"/>
    <x v="0"/>
    <x v="0"/>
    <x v="0"/>
    <x v="0"/>
    <x v="0"/>
  </r>
  <r>
    <s v="INC000002501672"/>
    <s v="VPN IP - MPLS"/>
    <x v="4"/>
    <s v="GESTION HD"/>
    <s v="JUAN CARLOS UZCATEGUI FUGUETT"/>
    <s v="frp_fpetro"/>
    <s v="3-Moderado/Limitado"/>
    <s v="3-Medio"/>
    <s v="Media"/>
    <x v="0"/>
    <s v="TELEFONICA GLOBAL TECHNOLOGY S.A.AGENCIA EN CHILE"/>
    <s v="HD/RESETEO DE PASSWORD VPN PROVEEDOR NETSEC"/>
    <s v="17/12/2023 13:20:07"/>
    <s v="17/12/2023 13:22:21"/>
    <x v="0"/>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x v="1"/>
    <x v="1"/>
    <x v="0"/>
    <x v="0"/>
    <x v="0"/>
  </r>
  <r>
    <s v="INC000002501735"/>
    <s v="RED INTERNA"/>
    <x v="6"/>
    <s v="APQ ACCESOS"/>
    <s v="YORDI M HURTADO ARAYA"/>
    <s v="tct_yorhua"/>
    <s v="4-Menor/Localizado"/>
    <s v="4-Baja"/>
    <s v="Baja"/>
    <x v="0"/>
    <s v="TELEFONICA CYBERSECURITY TECH CHILE SPA"/>
    <s v="RONDA TOMA DE TEMPERATURAS SALAS TIC 20:30"/>
    <s v="16/12/2023 20:42:57"/>
    <s v="16/12/2023 20:43:21"/>
    <x v="0"/>
    <s v="CDP ANTIGUO 1"/>
    <s v="CDP ANTIGUO 2"/>
    <s v="16/12/2023 21:44:02"/>
    <s v="16/12/2023 23:50:00"/>
    <s v="RONDA TOMA DE TEMPERATURAS SALAS TIC 20:30"/>
    <s v="RONDA REALIZADA"/>
    <d v="1899-12-30T00:00:00"/>
    <d v="1899-12-30T01:01:05"/>
    <d v="1899-12-30T01:01:05"/>
    <s v=""/>
    <s v="Cumplido"/>
    <m/>
    <m/>
    <m/>
    <m/>
    <m/>
    <d v="2023-11-16T00:00:00"/>
    <x v="1"/>
    <x v="1"/>
    <x v="0"/>
    <x v="0"/>
    <x v="0"/>
  </r>
  <r>
    <s v="INC000002501736"/>
    <s v="RED INTERNA"/>
    <x v="6"/>
    <s v="APQ ACCESOS"/>
    <s v="YORDI M HURTADO ARAYA"/>
    <s v="tct_yorhua"/>
    <s v="4-Menor/Localizado"/>
    <s v="4-Baja"/>
    <s v="Baja"/>
    <x v="0"/>
    <s v="TELEFONICA CYBERSECURITY TECH CHILE SPA"/>
    <s v="RONDA SALAS TECNICAS 20:30"/>
    <s v="16/12/2023 20:43:36"/>
    <s v="16/12/2023 20:43:58"/>
    <x v="0"/>
    <s v="CDP ANTIGUO 1"/>
    <s v="CDP ANTIGUO 2"/>
    <s v="16/12/2023 21:43:37"/>
    <s v="16/12/2023 23:50:00"/>
    <s v="RONDA SALAS TECNICAS 20:30"/>
    <s v="RONDA REALIZADA"/>
    <d v="1899-12-30T00:00:00"/>
    <d v="1899-12-30T01:00:01"/>
    <d v="1899-12-30T01:00:01"/>
    <s v=""/>
    <s v="Cumplido"/>
    <m/>
    <m/>
    <m/>
    <m/>
    <m/>
    <d v="2023-11-17T00:00:00"/>
    <x v="1"/>
    <x v="1"/>
    <x v="0"/>
    <x v="0"/>
    <x v="0"/>
  </r>
  <r>
    <s v="INC000002501737"/>
    <s v="RED INTERNA"/>
    <x v="6"/>
    <s v="APQ ACCESOS"/>
    <s v="YORDI M HURTADO ARAYA"/>
    <s v="tct_yorhua"/>
    <s v="4-Menor/Localizado"/>
    <s v="4-Baja"/>
    <s v="Baja"/>
    <x v="0"/>
    <s v="TELEFONICA CYBERSECURITY TECH CHILE SPA"/>
    <s v="RONDA TOMA DE TEMPERATURAS SALAS TIC 00:30"/>
    <s v="16/12/2023 20:44:19"/>
    <s v="16/12/2023 20:44:41"/>
    <x v="0"/>
    <s v="CDP ANTIGUO 1"/>
    <s v="CDP ANTIGUO 2"/>
    <s v="16/12/2023 21:43:18"/>
    <s v="16/12/2023 23:50:00"/>
    <s v="RONDA TOMA DE TEMPERATURAS SALAS TIC 00:30"/>
    <s v="RONDA REALIZADA"/>
    <d v="1899-12-30T00:00:00"/>
    <d v="1899-12-30T00:58:59"/>
    <d v="1899-12-30T00:58:59"/>
    <s v=""/>
    <s v="Cumplido"/>
    <m/>
    <m/>
    <m/>
    <m/>
    <m/>
    <d v="2023-11-15T00:00:00"/>
    <x v="0"/>
    <x v="0"/>
    <x v="0"/>
    <x v="0"/>
    <x v="0"/>
  </r>
  <r>
    <s v="INC000002501738"/>
    <s v="RED INTERNA"/>
    <x v="6"/>
    <s v="APQ ACCESOS"/>
    <s v="YORDI M HURTADO ARAYA"/>
    <s v="tct_yorhua"/>
    <s v="4-Menor/Localizado"/>
    <s v="4-Baja"/>
    <s v="Baja"/>
    <x v="0"/>
    <s v="TELEFONICA CYBERSECURITY TECH CHILE SPA"/>
    <s v="RONDA SALAS TECNICAS 00:30"/>
    <s v="16/12/2023 20:44:55"/>
    <s v="16/12/2023 20:45:20"/>
    <x v="0"/>
    <s v="CDP ANTIGUO 1"/>
    <s v="CDP ANTIGUO 2"/>
    <s v="16/12/2023 21:43:01"/>
    <s v="16/12/2023 23:50:00"/>
    <s v="RONDA SALAS TECNICAS 00:30"/>
    <s v="RONDA REALIZADA"/>
    <d v="1899-12-30T00:00:00"/>
    <d v="1899-12-30T00:58:06"/>
    <d v="1899-12-30T00:58:06"/>
    <s v=""/>
    <s v="Cumplido"/>
    <m/>
    <m/>
    <m/>
    <m/>
    <m/>
    <d v="2023-11-15T00:00:00"/>
    <x v="0"/>
    <x v="0"/>
    <x v="0"/>
    <x v="0"/>
    <x v="0"/>
  </r>
  <r>
    <s v="INC000002501739"/>
    <s v="RED INTERNA"/>
    <x v="6"/>
    <s v="APQ ACCESOS"/>
    <s v="YORDI M HURTADO ARAYA"/>
    <s v="tct_yorhua"/>
    <s v="4-Menor/Localizado"/>
    <s v="4-Baja"/>
    <s v="Baja"/>
    <x v="0"/>
    <s v="TELEFONICA CYBERSECURITY TECH CHILE SPA"/>
    <s v="RONDA TOMA DE TEMPERATURAS SALAS TIC 04:30"/>
    <s v="16/12/2023 20:45:32"/>
    <s v="16/12/2023 20:46:01"/>
    <x v="0"/>
    <s v="CDP ANTIGUO 1"/>
    <s v="CDP ANTIGUO 2"/>
    <s v="16/12/2023 21:42:45"/>
    <s v="16/12/2023 23:50:00"/>
    <s v="RONDA TOMA DE TEMPERATURAS SALAS TIC 04:30"/>
    <s v="RONDA REALIZADA"/>
    <d v="1899-12-30T00:00:00"/>
    <d v="1899-12-30T00:57:13"/>
    <d v="1899-12-30T00:57:13"/>
    <s v=""/>
    <s v="Cumplido"/>
    <m/>
    <m/>
    <m/>
    <m/>
    <m/>
    <d v="2023-11-15T00:00:00"/>
    <x v="0"/>
    <x v="0"/>
    <x v="0"/>
    <x v="0"/>
    <x v="0"/>
  </r>
  <r>
    <s v="INC000002501740"/>
    <s v="RED INTERNA"/>
    <x v="6"/>
    <s v="APQ ACCESOS"/>
    <s v="YORDI M HURTADO ARAYA"/>
    <s v="tct_yorhua"/>
    <s v="4-Menor/Localizado"/>
    <s v="4-Baja"/>
    <s v="Baja"/>
    <x v="0"/>
    <s v="TELEFONICA CYBERSECURITY TECH CHILE SPA"/>
    <s v="RONDA SALAS TECNICAS 04:30"/>
    <s v="16/12/2023 20:46:18"/>
    <s v="16/12/2023 20:46:43"/>
    <x v="0"/>
    <s v="CDP ANTIGUO 1"/>
    <s v="CDP ANTIGUO 2"/>
    <s v="16/12/2023 21:42:28"/>
    <s v="16/12/2023 23:50:00"/>
    <s v="RONDA SALAS TECNICAS 04:30"/>
    <s v="RONDA REALIZADA"/>
    <d v="1899-12-30T00:00:00"/>
    <d v="1899-12-30T00:56:10"/>
    <d v="1899-12-30T00:56:10"/>
    <s v=""/>
    <s v="Cumplido"/>
    <m/>
    <m/>
    <m/>
    <m/>
    <m/>
    <d v="2023-11-15T00:00:00"/>
    <x v="0"/>
    <x v="0"/>
    <x v="0"/>
    <x v="0"/>
    <x v="0"/>
  </r>
  <r>
    <s v="INC000002501879"/>
    <s v="HOUSING"/>
    <x v="16"/>
    <s v="BELIEVE"/>
    <s v="JOSE G MARQUEZ MARCANO"/>
    <s v="frp_fbalab"/>
    <s v="3-Moderado/Limitado"/>
    <s v="3-Medio"/>
    <s v="Media"/>
    <x v="0"/>
    <s v="REDBANC S A"/>
    <s v="GESTION DATACENTER/ ACCESOS / REDBANC S A"/>
    <s v="17/12/2023 18:06:56"/>
    <s v="17/12/2023 18:08:09"/>
    <x v="0"/>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x v="0"/>
    <x v="0"/>
    <x v="0"/>
    <x v="0"/>
    <x v="0"/>
  </r>
  <r>
    <s v="INC000002501927"/>
    <s v="VPN IP - MPLS"/>
    <x v="16"/>
    <s v="GESTION HD"/>
    <s v="JORGE S LORCA LEIVA"/>
    <s v="frp_dalcap"/>
    <s v="4-Menor/Localizado"/>
    <s v="4-Baja"/>
    <s v="Baja"/>
    <x v="0"/>
    <s v="TELEFONICA INTERNACIONAL CHILE SA"/>
    <s v="PEND HORARIO HABIL | REQ / Requerimiento Wifi DXC Paine"/>
    <s v="16/12/2023 23:12:46"/>
    <s v="16/12/2023 23:16:05"/>
    <x v="0"/>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x v="1"/>
    <x v="0"/>
    <x v="1"/>
    <x v="0"/>
    <x v="0"/>
  </r>
  <r>
    <s v="INC000002501984"/>
    <s v="HOUSING"/>
    <x v="15"/>
    <s v="APQ ACCESOS"/>
    <s v="LUIS O MORALES ARENAS"/>
    <s v="tct_luimoa"/>
    <s v="4-Menor/Localizado"/>
    <s v="4-Baja"/>
    <s v="Baja"/>
    <x v="0"/>
    <s v="TELEFONICA EMPRESAS DE CHILE SA"/>
    <s v="SE GENERA TICKET POR RONDA Y REVISION DE SALAS TECNICAS"/>
    <s v="17/12/2023 2:48:14"/>
    <s v="17/12/2023 2:51:05"/>
    <x v="0"/>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x v="0"/>
    <x v="0"/>
    <x v="0"/>
    <x v="0"/>
    <x v="0"/>
  </r>
  <r>
    <s v="INC000002501987"/>
    <s v="HOUSING"/>
    <x v="15"/>
    <s v="APQ ACCESOS"/>
    <s v="LUIS O MORALES ARENAS"/>
    <s v="tct_luimoa"/>
    <s v="4-Menor/Localizado"/>
    <s v="4-Baja"/>
    <s v="Baja"/>
    <x v="0"/>
    <s v="TELEFONICA EMPRESAS DE CHILE SA"/>
    <s v="SE GENERA TICKET DE SUPERVISION PARA CLIENTE DXC"/>
    <s v="17/12/2023 2:57:29"/>
    <s v="17/12/2023 2:58:57"/>
    <x v="0"/>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x v="0"/>
    <x v="0"/>
    <x v="0"/>
    <x v="0"/>
    <x v="0"/>
  </r>
  <r>
    <s v="INC000002501990"/>
    <s v="HOUSING"/>
    <x v="15"/>
    <s v="APQ ACCESOS"/>
    <s v="LUIS O MORALES ARENAS"/>
    <s v="tct_luimoa"/>
    <s v="4-Menor/Localizado"/>
    <s v="4-Baja"/>
    <s v="Baja"/>
    <x v="0"/>
    <s v="TELEFONICA EMPRESAS DE CHILE SA"/>
    <s v="SE GENERA TICKET POR REVISION Y TOMA DE ALARMA DE CLIENTES"/>
    <s v="17/12/2023 3:04:26"/>
    <s v="17/12/2023 3:06:16"/>
    <x v="0"/>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x v="0"/>
    <x v="0"/>
    <x v="0"/>
    <x v="0"/>
    <x v="0"/>
  </r>
  <r>
    <s v="INC000002502001"/>
    <s v="RED INTERNA"/>
    <x v="0"/>
    <s v="APOQUINDO TI"/>
    <s v="RICARDO F ORELLANA MARDONES"/>
    <s v="tct_rorell"/>
    <s v="4-Menor/Localizado"/>
    <s v="4-Baja"/>
    <s v="Baja"/>
    <x v="0"/>
    <s v="TELEFONICA EMPRESAS DE CHILE SA"/>
    <s v="RONDA Y MEDICIÓN DE TEMPERATURAS EN SALAS TIC"/>
    <s v="17/12/2023 4:16:54"/>
    <s v="17/12/2023 4:17:56"/>
    <x v="0"/>
    <s v="TI"/>
    <s v="CLIMA"/>
    <s v="17/12/2023 4:32:44"/>
    <s v="17/12/2023 23:50:00"/>
    <m/>
    <s v="ACT REALIZADA SIN NOVEDAD"/>
    <d v="1899-12-30T00:00:00"/>
    <d v="1899-12-30T00:00:00"/>
    <d v="1899-12-30T00:00:00"/>
    <s v=""/>
    <s v="Cumplido"/>
    <m/>
    <m/>
    <m/>
    <m/>
    <m/>
    <d v="2023-11-15T00:00:00"/>
    <x v="0"/>
    <x v="0"/>
    <x v="0"/>
    <x v="0"/>
    <x v="0"/>
  </r>
  <r>
    <s v="INC000002502009"/>
    <s v="RED INTERNA"/>
    <x v="0"/>
    <s v="APOQUINDO TI"/>
    <s v="RICARDO F ORELLANA MARDONES"/>
    <s v="tct_rorell"/>
    <s v="4-Menor/Localizado"/>
    <s v="4-Baja"/>
    <s v="Baja"/>
    <x v="0"/>
    <s v="TELEFONICA EMPRESAS DE CHILE SA"/>
    <s v="RONDA Y MEDICIÓN DE TEMPERATURAS EN SALAS TIC"/>
    <s v="17/12/2023 0:27:48"/>
    <s v="17/12/2023 0:29:55"/>
    <x v="0"/>
    <s v="TI"/>
    <s v="CLIMA"/>
    <s v="17/12/2023 0:56:05"/>
    <s v="17/12/2023 23:50:00"/>
    <m/>
    <s v="ACT REALIZADA SIN NOVEDAD"/>
    <d v="1899-12-30T00:00:00"/>
    <d v="1899-12-30T00:00:00"/>
    <d v="1899-12-30T00:00:00"/>
    <s v=""/>
    <s v="Cumplido"/>
    <m/>
    <m/>
    <m/>
    <m/>
    <m/>
    <d v="2023-11-15T00:00:00"/>
    <x v="0"/>
    <x v="0"/>
    <x v="0"/>
    <x v="0"/>
    <x v="0"/>
  </r>
  <r>
    <s v="INC000002502014"/>
    <s v="RED INTERNA"/>
    <x v="0"/>
    <s v="APOQUINDO TI"/>
    <s v="RICARDO F ORELLANA MARDONES"/>
    <s v="tct_rorell"/>
    <s v="4-Menor/Localizado"/>
    <s v="4-Baja"/>
    <s v="Baja"/>
    <x v="0"/>
    <s v="TELEFONICA EMPRESAS DE CHILE SA"/>
    <s v="RONDA Y MEDICIÓN DE TEMPERATURAS EN SALAS TIC"/>
    <s v="17/12/2023 2:26:11"/>
    <s v="17/12/2023 2:27:10"/>
    <x v="0"/>
    <s v="TI"/>
    <s v="CLIMA"/>
    <s v="17/12/2023 2:36:59"/>
    <s v="17/12/2023 23:50:00"/>
    <m/>
    <s v="ACT REALIZADA SIN NOVEDAD"/>
    <d v="1899-12-30T00:00:00"/>
    <d v="1899-12-30T00:00:00"/>
    <d v="1899-12-30T00:00:00"/>
    <s v=""/>
    <s v="Cumplido"/>
    <m/>
    <m/>
    <m/>
    <m/>
    <m/>
    <d v="2023-11-15T00:00:00"/>
    <x v="0"/>
    <x v="0"/>
    <x v="0"/>
    <x v="0"/>
    <x v="0"/>
  </r>
  <r>
    <s v="INC000002502016"/>
    <s v="RED INTERNA"/>
    <x v="0"/>
    <s v="APOQUINDO TI"/>
    <s v="RICARDO F ORELLANA MARDONES"/>
    <s v="tct_rorell"/>
    <s v="4-Menor/Localizado"/>
    <s v="4-Baja"/>
    <s v="Baja"/>
    <x v="0"/>
    <s v="TELEFONICA EMPRESAS DE CHILE SA"/>
    <s v="RONDA Y MEDICIÓN DE TEMPERATURAS EN SALAS TIC"/>
    <s v="17/12/2023 8:02:36"/>
    <s v="17/12/2023 8:03:29"/>
    <x v="0"/>
    <s v="TI"/>
    <s v="CLIMA"/>
    <s v="17/12/2023 8:28:57"/>
    <s v="17/12/2023 23:50:00"/>
    <m/>
    <s v="ACT REALIZADA SIN NOVEDAD"/>
    <d v="1899-12-30T00:00:00"/>
    <d v="1899-12-30T00:00:00"/>
    <d v="1899-12-30T00:00:00"/>
    <s v=""/>
    <s v="Cumplido"/>
    <m/>
    <m/>
    <m/>
    <m/>
    <m/>
    <d v="2023-11-16T00:00:00"/>
    <x v="0"/>
    <x v="0"/>
    <x v="0"/>
    <x v="0"/>
    <x v="0"/>
  </r>
  <r>
    <s v="INC000002502020"/>
    <s v="SAP"/>
    <x v="17"/>
    <s v="CLOUD SAP HANA"/>
    <s v="NICOLAS A SAAVEDRA EGUILUZ"/>
    <s v="tct_nsaave"/>
    <s v="4-Menor/Localizado"/>
    <s v="4-Baja"/>
    <s v="Baja"/>
    <x v="0"/>
    <s v="TELEFONICA EMPRESAS DE CHILE SA"/>
    <s v="Checklist Diario Clientes 17.12.23"/>
    <s v="17/12/2023 8:49:19"/>
    <s v="17/12/2023 8:50:32"/>
    <x v="0"/>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x v="0"/>
    <x v="0"/>
    <x v="0"/>
    <x v="0"/>
    <x v="0"/>
  </r>
  <r>
    <s v="INC000002502036"/>
    <s v="INFRAESTRUCTURA DC"/>
    <x v="0"/>
    <s v="APQ ACCESOS"/>
    <s v="MARIO A BARRIENTOS RUIZ"/>
    <s v="MBARRIENTOS"/>
    <s v="4-Menor/Localizado"/>
    <s v="4-Baja"/>
    <s v="Baja"/>
    <x v="0"/>
    <s v="TELEFONICA GLOBAL TECHNOLOGY S.A.AGENCIA EN CHILE"/>
    <s v="RONDA DE INSPECCIÓN DE SALAS Y TOMA DE TEMPERATURAS DC APOQUINDO"/>
    <s v="17/12/2023 19:58:05"/>
    <s v="17/12/2023 19:59:34"/>
    <x v="0"/>
    <s v="TI"/>
    <s v="CLIMA"/>
    <s v="17/12/2023 20:10:46"/>
    <s v="17/12/2023 23:50:00"/>
    <s v="RONDA DE INSPECCIÓN DE SALAS Y TOMA DE TEMPERATURAS DC APOQUINDO"/>
    <s v="RONDA REALIZADA"/>
    <d v="1899-12-30T00:00:00"/>
    <d v="1899-12-30T00:00:00"/>
    <d v="1899-12-30T00:00:00"/>
    <s v=""/>
    <s v="Cumplido"/>
    <m/>
    <m/>
    <m/>
    <m/>
    <m/>
    <d v="2023-11-15T00:00:00"/>
    <x v="0"/>
    <x v="0"/>
    <x v="0"/>
    <x v="0"/>
    <x v="0"/>
  </r>
  <r>
    <s v="INC000002502038"/>
    <s v="INFRAESTRUCTURA DC"/>
    <x v="0"/>
    <s v="APQ ACCESOS"/>
    <s v="MARIO A BARRIENTOS RUIZ"/>
    <s v="MBARRIENTOS"/>
    <s v="4-Menor/Localizado"/>
    <s v="4-Baja"/>
    <s v="Baja"/>
    <x v="0"/>
    <s v="TELEFONICA GLOBAL TECHNOLOGY S.A.AGENCIA EN CHILE"/>
    <s v="RONDA DE INSPECCIÓN DE SALAS Y TOMA DE TEMPERATURAS DC APOQUINDO"/>
    <s v="17/12/2023 19:59:46"/>
    <s v="17/12/2023 20:01:11"/>
    <x v="0"/>
    <s v="TI"/>
    <s v="CLIMA"/>
    <s v="17/12/2023 20:11:11"/>
    <s v="17/12/2023 23:50:00"/>
    <s v="RONDA DE INSPECCIÓN DE SALAS Y TOMA DE TEMPERATURAS DC APOQUINDO"/>
    <s v="RONDA REALIZADA"/>
    <d v="1899-12-30T00:00:00"/>
    <d v="1899-12-30T00:00:00"/>
    <d v="1899-12-30T00:00:00"/>
    <s v=""/>
    <s v="Cumplido"/>
    <m/>
    <m/>
    <m/>
    <m/>
    <m/>
    <d v="2023-11-16T00:00:00"/>
    <x v="0"/>
    <x v="0"/>
    <x v="0"/>
    <x v="0"/>
    <x v="0"/>
  </r>
  <r>
    <s v="INC000002502040"/>
    <s v="INFRAESTRUCTURA DC"/>
    <x v="0"/>
    <s v="APQ ACCESOS"/>
    <s v="MARIO A BARRIENTOS RUIZ"/>
    <s v="MBARRIENTOS"/>
    <s v="4-Menor/Localizado"/>
    <s v="4-Baja"/>
    <s v="Baja"/>
    <x v="0"/>
    <s v="TELEFONICA GLOBAL TECHNOLOGY S.A.AGENCIA EN CHILE"/>
    <s v="RONDA DE INSPECCIÓN DE SALAS Y TOMA DE TEMPERATURAS DC APOQUINDO"/>
    <s v="17/12/2023 20:01:27"/>
    <s v="17/12/2023 20:02:51"/>
    <x v="0"/>
    <s v="TI"/>
    <s v="CLIMA"/>
    <s v="17/12/2023 20:11:37"/>
    <s v="17/12/2023 23:50:00"/>
    <s v="RONDA DE INSPECCIÓN DE SALAS Y TOMA DE TEMPERATURAS DC APOQUINDO"/>
    <s v="RONDA REALIZADA"/>
    <d v="1899-12-30T00:00:00"/>
    <d v="1899-12-30T00:00:00"/>
    <d v="1899-12-30T00:00:00"/>
    <s v=""/>
    <s v="Cumplido"/>
    <m/>
    <m/>
    <m/>
    <m/>
    <m/>
    <d v="2023-11-15T00:00:00"/>
    <x v="0"/>
    <x v="0"/>
    <x v="0"/>
    <x v="0"/>
    <x v="0"/>
  </r>
  <r>
    <s v="INC000002502047"/>
    <s v="VPN IP - MPLS"/>
    <x v="17"/>
    <s v="GESTION HD"/>
    <s v="ANGEL CASTRO CABRERA"/>
    <s v="frp_disilv"/>
    <s v="4-Menor/Localizado"/>
    <s v="4-Baja"/>
    <s v="Baja"/>
    <x v="0"/>
    <s v="SOC PUNTA DEL COBRE S A"/>
    <s v="PENDIENTE H. HABIL//REQ / Copia Servidores"/>
    <s v="17/12/2023 22:41:49"/>
    <s v="17/12/2023 22:45:28"/>
    <x v="0"/>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x v="0"/>
    <x v="0"/>
    <x v="0"/>
    <x v="0"/>
    <x v="0"/>
  </r>
  <r>
    <s v="INC000002502057"/>
    <s v="HOUSING"/>
    <x v="14"/>
    <s v="BELIEVE"/>
    <s v="MARIO A BARRIENTOS RUIZ"/>
    <s v="frp_jreyna"/>
    <s v="3-Moderado/Limitado"/>
    <s v="3-Medio"/>
    <s v="Media"/>
    <x v="0"/>
    <s v="CONSEJO DE DEFENSA DEL ESTADO"/>
    <s v="GESTION DATACENTER/ ACCESOS  / Consejo de Defensa Del Estado"/>
    <s v="18/12/2023 8:03:51"/>
    <s v="18/12/2023 8:07:34"/>
    <x v="0"/>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x v="1"/>
    <x v="1"/>
    <x v="0"/>
    <x v="0"/>
    <x v="0"/>
  </r>
  <r>
    <s v="INC000002502062"/>
    <s v="VPN IP - MPLS"/>
    <x v="3"/>
    <s v="GESTION HD"/>
    <s v="GUSTAVO AVILA VERA"/>
    <s v="frp_jesanc"/>
    <s v="4-Menor/Localizado"/>
    <s v="4-Baja"/>
    <s v="Baja"/>
    <x v="0"/>
    <s v="AGRICOLA ARIZTIA LIMITADA"/>
    <s v="REQ / MODIFICAR ZONA DNS ARIZTIAATUNEGOCIO.CL"/>
    <s v="18/12/2023 8:22:14"/>
    <s v="18/12/2023 8:26:20"/>
    <x v="0"/>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x v="1"/>
    <x v="1"/>
    <x v="0"/>
    <x v="0"/>
    <x v="0"/>
  </r>
  <r>
    <s v="INC000002502074"/>
    <s v="HOUSING"/>
    <x v="16"/>
    <s v="BELIEVE"/>
    <s v="JORGE S LORCA LEIVA"/>
    <s v="frp_fbalab"/>
    <s v="3-Moderado/Limitado"/>
    <s v="3-Medio"/>
    <s v="Media"/>
    <x v="0"/>
    <s v="TELEFONICA EMPRESAS DE CHILE SA"/>
    <s v="GESTION DATACENTER/ ACCESOS / GTD - SONDA"/>
    <s v="18/12/2023 9:26:15"/>
    <s v="18/12/2023 9:27:56"/>
    <x v="0"/>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x v="1"/>
    <x v="1"/>
    <x v="0"/>
    <x v="0"/>
    <x v="0"/>
  </r>
  <r>
    <s v="INC000002502393"/>
    <s v="TICKET-INTELIGENTE"/>
    <x v="4"/>
    <s v="GESTION TI"/>
    <s v="JUAN CARLOS UZCATEGUI FUGUETT"/>
    <s v="USR_TSIGHT"/>
    <s v="1-Extenso/Generalizado"/>
    <s v="4-Baja"/>
    <s v="Baja"/>
    <x v="1"/>
    <s v="GPS CHILE SPA"/>
    <s v="gpschi01 - wnprap_gps02 TICKET AUTOMATICO"/>
    <s v="17/12/2023 15:43:49"/>
    <s v="17/12/2023 15:43:49"/>
    <x v="0"/>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x v="0"/>
    <x v="0"/>
    <x v="0"/>
    <x v="0"/>
    <x v="0"/>
  </r>
  <r>
    <s v="INC000002502403"/>
    <s v="VPN IP - MPLS"/>
    <x v="4"/>
    <s v="GESTION HD"/>
    <s v="JUAN CARLOS UZCATEGUI FUGUETT"/>
    <s v="frp_fpetro"/>
    <s v="3-Moderado/Limitado"/>
    <s v="3-Medio"/>
    <s v="Media"/>
    <x v="1"/>
    <s v="TELEFONICA GLOBAL TECHNOLOGY S.A.AGENCIA EN CHILE"/>
    <s v="HD/Solarwind - Reinicio de S.O SW-POOL14"/>
    <s v="17/12/2023 16:01:31"/>
    <s v="17/12/2023 16:05:15"/>
    <x v="0"/>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x v="1"/>
    <x v="1"/>
    <x v="0"/>
    <x v="0"/>
    <x v="0"/>
  </r>
  <r>
    <s v="INC000002502470"/>
    <s v="TICKET-INTELIGENTE"/>
    <x v="3"/>
    <s v="GESTION TI"/>
    <s v="VICTOR SEPULVEDA GAMARRA"/>
    <s v="USR_TSIGHT"/>
    <s v="1-Extenso/Generalizado"/>
    <s v="4-Baja"/>
    <s v="Baja"/>
    <x v="1"/>
    <s v="COPEFRUT S A"/>
    <s v="frsafe01 - sap_solman - vm TICKET AUTOMATICO"/>
    <s v="17/12/2023 17:56:21"/>
    <s v="17/12/2023 17:56:21"/>
    <x v="0"/>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x v="0"/>
    <x v="0"/>
    <x v="0"/>
    <x v="0"/>
    <x v="0"/>
  </r>
  <r>
    <s v="INC000002502484"/>
    <s v="TICKET-INTELIGENTE"/>
    <x v="4"/>
    <s v="GESTION TI"/>
    <s v="JUAN CARLOS UZCATEGUI FUGUETT"/>
    <s v="USR_TSIGHT"/>
    <s v="1-Extenso/Generalizado"/>
    <s v="4-Baja"/>
    <s v="Baja"/>
    <x v="1"/>
    <s v="FUNDACION INSTITUTO PROFESIONAL DUOC UC"/>
    <s v="fiprdu01 - srvfs01_vm TICKET AUTOMATICO"/>
    <s v="17/12/2023 18:58:22"/>
    <s v="17/12/2023 18:58:22"/>
    <x v="0"/>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x v="0"/>
    <x v="0"/>
    <x v="0"/>
    <x v="0"/>
    <x v="0"/>
  </r>
  <r>
    <s v="INC000002502533"/>
    <s v="RED INTERNA"/>
    <x v="0"/>
    <s v="APOQUINDO TI"/>
    <s v="RICARDO F ORELLANA MARDONES"/>
    <s v="tct_rorell"/>
    <s v="4-Menor/Localizado"/>
    <s v="4-Baja"/>
    <s v="Baja"/>
    <x v="0"/>
    <s v="TELEFONICA EMPRESAS DE CHILE SA"/>
    <s v="RONDA Y MEDICIÓN DE TEMPERATURAS EN SALAS TIC"/>
    <s v="18/12/2023 7:13:17"/>
    <s v="18/12/2023 7:14:12"/>
    <x v="0"/>
    <s v="TI"/>
    <s v="CLIMA"/>
    <s v="18/12/2023 7:26:16"/>
    <s v="18/12/2023 23:50:00"/>
    <m/>
    <s v="ACT REALIZADA SIN NOVEDAD"/>
    <d v="1899-12-30T00:00:00"/>
    <d v="1899-12-30T00:00:00"/>
    <d v="1899-12-30T00:00:00"/>
    <s v=""/>
    <s v="Cumplido"/>
    <m/>
    <m/>
    <m/>
    <m/>
    <m/>
    <d v="2023-11-15T00:00:00"/>
    <x v="0"/>
    <x v="0"/>
    <x v="0"/>
    <x v="0"/>
    <x v="0"/>
  </r>
  <r>
    <s v="INC000002502556"/>
    <s v="VPN IP - MPLS"/>
    <x v="17"/>
    <s v="GESTION HD"/>
    <s v="EWALD R GALAZ MILLALEO"/>
    <s v="frp_jciert"/>
    <s v="4-Menor/Localizado"/>
    <s v="4-Baja"/>
    <s v="Baja"/>
    <x v="0"/>
    <s v="TELEFONICA GLOBAL TECHNOLOGY S.A.AGENCIA EN CHILE"/>
    <s v="REQ / INCHALAM - SAP NOTE"/>
    <s v="18/12/2023 9:43:14"/>
    <s v="18/12/2023 9:45:45"/>
    <x v="0"/>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x v="1"/>
    <x v="0"/>
    <x v="0"/>
    <x v="1"/>
    <x v="0"/>
  </r>
  <r>
    <s v="INC000002502726"/>
    <s v="VPN IP - MPLS"/>
    <x v="9"/>
    <s v="BELIEVE"/>
    <s v="AXEL ANDRADE"/>
    <s v="frp_jesanc"/>
    <s v="4-Menor/Localizado"/>
    <s v="4-Baja"/>
    <s v="Baja"/>
    <x v="0"/>
    <s v="INSTITUTO PROFESIONAL DE CHILE SA"/>
    <s v="REQ / Solicitud respaldo diario bases de datos - IPCHILE"/>
    <s v="18/12/2023 0:20:47"/>
    <s v="18/12/2023 0:23:47"/>
    <x v="0"/>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x v="1"/>
    <x v="0"/>
    <x v="0"/>
    <x v="1"/>
    <x v="0"/>
  </r>
  <r>
    <s v="INC000002502728"/>
    <s v="RED INTERNA"/>
    <x v="0"/>
    <s v="APOQUINDO TI"/>
    <s v="RICARDO F ORELLANA MARDONES"/>
    <s v="tct_rorell"/>
    <s v="4-Menor/Localizado"/>
    <s v="4-Baja"/>
    <s v="Baja"/>
    <x v="0"/>
    <s v="TELEFONICA EMPRESAS DE CHILE SA"/>
    <s v="RONDA Y MEDICIÓN DE TEMPERATURAS EN SALAS TIC"/>
    <s v="18/12/2023 4:22:17"/>
    <s v="18/12/2023 4:23:12"/>
    <x v="0"/>
    <s v="TI"/>
    <s v="CLIMA"/>
    <s v="18/12/2023 4:34:30"/>
    <s v="18/12/2023 23:50:00"/>
    <m/>
    <s v="ACT REALIZADA SIN NOVEDAD"/>
    <d v="1899-12-30T00:00:00"/>
    <d v="1899-12-30T00:00:00"/>
    <d v="1899-12-30T00:00:00"/>
    <s v=""/>
    <s v="Cumplido"/>
    <m/>
    <m/>
    <m/>
    <m/>
    <m/>
    <d v="2023-11-15T00:00:00"/>
    <x v="0"/>
    <x v="0"/>
    <x v="0"/>
    <x v="0"/>
    <x v="0"/>
  </r>
  <r>
    <s v="INC000002502734"/>
    <s v="HOUSING"/>
    <x v="15"/>
    <s v="APQ ACCESOS"/>
    <s v="LUIS O MORALES ARENAS"/>
    <s v="tct_luimoa"/>
    <s v="4-Menor/Localizado"/>
    <s v="4-Baja"/>
    <s v="Baja"/>
    <x v="0"/>
    <s v="TELEFONICA EMPRESAS DE CHILE SA"/>
    <s v="SE GENERA TICKET POR RONDA Y REVISION DE SALAS TECNICAS"/>
    <s v="18/12/2023 5:55:44"/>
    <s v="18/12/2023 5:57:36"/>
    <x v="0"/>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x v="0"/>
    <x v="0"/>
    <x v="0"/>
    <x v="0"/>
    <x v="0"/>
  </r>
  <r>
    <s v="INC000002502736"/>
    <s v="HOUSING"/>
    <x v="15"/>
    <s v="APQ ACCESOS"/>
    <s v="LUIS O MORALES ARENAS"/>
    <s v="tct_luimoa"/>
    <s v="4-Menor/Localizado"/>
    <s v="4-Baja"/>
    <s v="Baja"/>
    <x v="0"/>
    <s v="TELEFONICA EMPRESAS DE CHILE SA"/>
    <s v="SE GENERA TICKET POR REVISION Y TOMA DE ALARMA DE CLINTES"/>
    <s v="18/12/2023 5:59:03"/>
    <s v="18/12/2023 6:00:57"/>
    <x v="0"/>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x v="0"/>
    <x v="0"/>
    <x v="0"/>
    <x v="0"/>
    <x v="0"/>
  </r>
  <r>
    <s v="INC000002502738"/>
    <s v="HOUSING"/>
    <x v="15"/>
    <s v="APQ ACCESOS"/>
    <s v="LUIS O MORALES ARENAS"/>
    <s v="tct_luimoa"/>
    <s v="4-Menor/Localizado"/>
    <s v="4-Baja"/>
    <s v="Baja"/>
    <x v="0"/>
    <s v="TELEFONICA EMPRESAS DE CHILE SA"/>
    <s v="SE GENERA TICKET DE SUPERVISION PARA CLIENTE DXC"/>
    <s v="18/12/2023 6:27:26"/>
    <s v="18/12/2023 6:29:03"/>
    <x v="0"/>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x v="0"/>
    <x v="0"/>
    <x v="0"/>
    <x v="0"/>
    <x v="0"/>
  </r>
  <r>
    <s v="INC000002502740"/>
    <s v="HOUSING"/>
    <x v="6"/>
    <s v="APQ ACCESOS"/>
    <s v="EDUARDO A NUÑEZ LAMOZA"/>
    <s v="tct_edunul"/>
    <s v="4-Menor/Localizado"/>
    <s v="4-Baja"/>
    <s v="Baja"/>
    <x v="0"/>
    <s v="TELEFONICA CYBERSECURITY TECH CHILE SPA"/>
    <s v="TOMA DE TEMPERATURAS"/>
    <s v="18/12/2023 7:02:27"/>
    <s v="18/12/2023 7:03:34"/>
    <x v="0"/>
    <s v="TI"/>
    <s v="CLIMA"/>
    <s v="18/12/2023 7:03:50"/>
    <s v="18/12/2023 23:50:00"/>
    <s v="TOMA DE TEMPERATURAS"/>
    <s v="RONDA REALIZADA"/>
    <d v="1899-12-30T00:00:00"/>
    <d v="1899-12-30T00:00:00"/>
    <d v="1899-12-30T00:00:00"/>
    <s v=""/>
    <s v="Cumplido"/>
    <m/>
    <m/>
    <m/>
    <m/>
    <m/>
    <d v="2023-11-15T00:00:00"/>
    <x v="0"/>
    <x v="0"/>
    <x v="0"/>
    <x v="0"/>
    <x v="0"/>
  </r>
  <r>
    <s v="INC000002502742"/>
    <s v="HOUSING"/>
    <x v="6"/>
    <s v="APQ ACCESOS"/>
    <s v="EDUARDO A NUÑEZ LAMOZA"/>
    <s v="tct_edunul"/>
    <s v="4-Menor/Localizado"/>
    <s v="4-Baja"/>
    <s v="Baja"/>
    <x v="0"/>
    <s v="TELEFONICA CYBERSECURITY TECH CHILE SPA"/>
    <s v="TOMA DE TEMPERATURAS"/>
    <s v="18/12/2023 7:04:07"/>
    <s v="18/12/2023 7:05:05"/>
    <x v="0"/>
    <s v="TI"/>
    <s v="CLIMA"/>
    <s v="18/12/2023 7:05:28"/>
    <s v="18/12/2023 23:50:00"/>
    <s v="TOMA DE TEMPERATURAS"/>
    <s v="RONDA REALIZADA"/>
    <d v="1899-12-30T00:00:00"/>
    <d v="1899-12-30T00:00:00"/>
    <d v="1899-12-30T00:00:00"/>
    <s v=""/>
    <s v="Cumplido"/>
    <m/>
    <m/>
    <m/>
    <m/>
    <m/>
    <d v="2023-11-15T00:00:00"/>
    <x v="0"/>
    <x v="0"/>
    <x v="0"/>
    <x v="0"/>
    <x v="0"/>
  </r>
  <r>
    <s v="INC000002502744"/>
    <s v="HOUSING"/>
    <x v="6"/>
    <s v="APQ ACCESOS"/>
    <s v="EDUARDO A NUÑEZ LAMOZA"/>
    <s v="tct_edunul"/>
    <s v="4-Menor/Localizado"/>
    <s v="4-Baja"/>
    <s v="Baja"/>
    <x v="0"/>
    <s v="TELEFONICA CYBERSECURITY TECH CHILE SPA"/>
    <s v="TOMA DE TEMPERATURAS"/>
    <s v="18/12/2023 7:05:51"/>
    <s v="18/12/2023 7:06:46"/>
    <x v="0"/>
    <s v="TI"/>
    <s v="CLIMA"/>
    <s v="18/12/2023 7:07:06"/>
    <s v="18/12/2023 23:50:00"/>
    <s v="TOMA DE TEMPERATURAS"/>
    <s v="RONDA REALIZADA"/>
    <d v="1899-12-30T00:00:00"/>
    <d v="1899-12-30T00:00:00"/>
    <d v="1899-12-30T00:00:00"/>
    <s v=""/>
    <s v="Cumplido"/>
    <m/>
    <m/>
    <m/>
    <m/>
    <m/>
    <d v="2023-11-15T00:00:00"/>
    <x v="0"/>
    <x v="0"/>
    <x v="0"/>
    <x v="0"/>
    <x v="0"/>
  </r>
  <r>
    <s v="INC000002502746"/>
    <s v="HOUSING"/>
    <x v="6"/>
    <s v="APQ ACCESOS"/>
    <s v="EDUARDO A NUÑEZ LAMOZA"/>
    <s v="tct_edunul"/>
    <s v="4-Menor/Localizado"/>
    <s v="4-Baja"/>
    <s v="Baja"/>
    <x v="0"/>
    <s v="TELEFONICA CYBERSECURITY TECH CHILE SPA"/>
    <s v="RONDA SALAS TECNICAS"/>
    <s v="18/12/2023 7:07:19"/>
    <s v="18/12/2023 7:08:20"/>
    <x v="0"/>
    <s v="TI"/>
    <s v="INFRAESTRUCTURA"/>
    <s v="18/12/2023 7:08:38"/>
    <s v="18/12/2023 23:50:00"/>
    <s v="REVISION DE SALAS Y RACK"/>
    <s v="RONDA REALIZADA"/>
    <d v="1899-12-30T00:00:00"/>
    <d v="1899-12-30T00:00:00"/>
    <d v="1899-12-30T00:00:00"/>
    <s v=""/>
    <s v="Cumplido"/>
    <m/>
    <m/>
    <m/>
    <m/>
    <m/>
    <d v="2023-11-15T00:00:00"/>
    <x v="0"/>
    <x v="0"/>
    <x v="0"/>
    <x v="0"/>
    <x v="0"/>
  </r>
  <r>
    <s v="INC000002502748"/>
    <s v="HOUSING"/>
    <x v="6"/>
    <s v="APQ ACCESOS"/>
    <s v="EDUARDO A NUÑEZ LAMOZA"/>
    <s v="tct_edunul"/>
    <s v="4-Menor/Localizado"/>
    <s v="4-Baja"/>
    <s v="Baja"/>
    <x v="0"/>
    <s v="TELEFONICA CYBERSECURITY TECH CHILE SPA"/>
    <s v="RONDA SALAS TECNICAS"/>
    <s v="18/12/2023 7:08:53"/>
    <s v="18/12/2023 7:10:04"/>
    <x v="0"/>
    <s v="TI"/>
    <s v="INFRAESTRUCTURA"/>
    <s v="18/12/2023 7:10:24"/>
    <s v="18/12/2023 23:50:00"/>
    <s v="REVISION DE SALAS Y RACK"/>
    <s v="RONDA REALIZADA"/>
    <d v="1899-12-30T00:00:00"/>
    <d v="1899-12-30T00:00:00"/>
    <d v="1899-12-30T00:00:00"/>
    <s v=""/>
    <s v="Cumplido"/>
    <m/>
    <m/>
    <m/>
    <m/>
    <m/>
    <d v="2023-11-15T00:00:00"/>
    <x v="0"/>
    <x v="0"/>
    <x v="0"/>
    <x v="0"/>
    <x v="0"/>
  </r>
  <r>
    <s v="INC000002502750"/>
    <s v="HOUSING"/>
    <x v="6"/>
    <s v="APQ ACCESOS"/>
    <s v="EDUARDO A NUÑEZ LAMOZA"/>
    <s v="tct_edunul"/>
    <s v="4-Menor/Localizado"/>
    <s v="4-Baja"/>
    <s v="Baja"/>
    <x v="0"/>
    <s v="TELEFONICA CYBERSECURITY TECH CHILE SPA"/>
    <s v="RONDA SALAS TECNICAS"/>
    <s v="18/12/2023 7:10:38"/>
    <s v="18/12/2023 7:11:35"/>
    <x v="0"/>
    <s v="TI"/>
    <s v="INFRAESTRUCTURA"/>
    <s v="18/12/2023 7:11:54"/>
    <s v="18/12/2023 23:50:00"/>
    <s v="REVISION DE SALAS Y RACK"/>
    <s v="RONDA REALIZADA"/>
    <d v="1899-12-30T00:00:00"/>
    <d v="1899-12-30T00:00:00"/>
    <d v="1899-12-30T00:00:00"/>
    <s v=""/>
    <s v="Cumplido"/>
    <m/>
    <m/>
    <m/>
    <m/>
    <m/>
    <d v="2023-11-15T00:00:00"/>
    <x v="0"/>
    <x v="0"/>
    <x v="0"/>
    <x v="0"/>
    <x v="0"/>
  </r>
  <r>
    <s v="INC000002502824"/>
    <s v="HOSTING VIRTUAL"/>
    <x v="13"/>
    <s v="BELIEVE"/>
    <s v="DEIBY Y SANTOYO MONTEROLA"/>
    <s v="frp_jesanc"/>
    <s v="4-Menor/Localizado"/>
    <s v="4-Baja"/>
    <s v="Baja"/>
    <x v="0"/>
    <s v="PRODINSA 1"/>
    <s v="REQ / Prodinsa | Levantamiento de información"/>
    <s v="17/12/2023 22:25:39"/>
    <s v="17/12/2023 22:41:44"/>
    <x v="0"/>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x v="1"/>
    <x v="0"/>
    <x v="1"/>
    <x v="0"/>
    <x v="0"/>
  </r>
  <r>
    <s v="INC000002502825"/>
    <s v="TICKET-INTELIGENTE"/>
    <x v="4"/>
    <s v="GESTION TI"/>
    <s v="JUAN CARLOS UZCATEGUI FUGUETT"/>
    <s v="USR_TSIGHT"/>
    <s v="1-Extenso/Generalizado"/>
    <s v="4-Baja"/>
    <s v="Baja"/>
    <x v="1"/>
    <s v="COAGRA S A"/>
    <s v="coagra01 - sap_prod_e_vm TICKET AUTOMATICO"/>
    <s v="17/12/2023 22:26:10"/>
    <s v="17/12/2023 22:26:10"/>
    <x v="0"/>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x v="0"/>
    <x v="0"/>
    <x v="0"/>
    <x v="0"/>
    <x v="0"/>
  </r>
  <r>
    <s v="INC000002502828"/>
    <s v="HOSTING VIRTUAL"/>
    <x v="13"/>
    <s v="BELIEVE"/>
    <s v="JOSE A SANTIS SERRANO"/>
    <s v="frp_jesanc"/>
    <s v="4-Menor/Localizado"/>
    <s v="4-Baja"/>
    <s v="Baja"/>
    <x v="0"/>
    <s v="MEGASALUD SPA"/>
    <s v="REQ / Megasalud | Levantamiento de información"/>
    <s v="17/12/2023 22:29:31"/>
    <s v="17/12/2023 22:41:54"/>
    <x v="0"/>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x v="1"/>
    <x v="0"/>
    <x v="1"/>
    <x v="0"/>
    <x v="0"/>
  </r>
  <r>
    <s v="INC000002502829"/>
    <s v="HOSTING VIRTUAL"/>
    <x v="13"/>
    <s v="BELIEVE"/>
    <s v="PABLO N OLIVA ALARCON"/>
    <s v="frp_jesanc"/>
    <s v="4-Menor/Localizado"/>
    <s v="4-Baja"/>
    <s v="Baja"/>
    <x v="0"/>
    <s v="INMOB PARQUES Y JARDINES SA"/>
    <s v="REQ / Inmobiliaria Parques y Jardines | Levantamiento de información"/>
    <s v="17/12/2023 22:31:06"/>
    <s v="17/12/2023 22:41:57"/>
    <x v="0"/>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x v="1"/>
    <x v="0"/>
    <x v="1"/>
    <x v="0"/>
    <x v="0"/>
  </r>
  <r>
    <s v="INC000002502846"/>
    <s v="TICKET-INTELIGENTE"/>
    <x v="4"/>
    <s v="GESTION TI"/>
    <s v="JUAN CARLOS UZCATEGUI FUGUETT"/>
    <s v="USR_TSIGHT"/>
    <s v="1-Extenso/Generalizado"/>
    <s v="4-Baja"/>
    <s v="Baja"/>
    <x v="1"/>
    <s v="GPS CHILE SPA"/>
    <s v="gpschi01 - wnprap_cap02 TICKET AUTOMATICO"/>
    <s v="17/12/2023 23:13:49"/>
    <s v="17/12/2023 23:13:49"/>
    <x v="0"/>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x v="0"/>
    <x v="0"/>
    <x v="0"/>
    <x v="0"/>
    <x v="0"/>
  </r>
  <r>
    <s v="INC000002502847"/>
    <s v="TICKET-INTELIGENTE"/>
    <x v="3"/>
    <s v="GESTION TI"/>
    <s v="VICTOR SEPULVEDA GAMARRA"/>
    <s v="USR_TSIGHT"/>
    <s v="1-Extenso/Generalizado"/>
    <s v="4-Baja"/>
    <s v="Baja"/>
    <x v="1"/>
    <s v="TELEFONICA EMPRESAS DE CHILE SA"/>
    <s v="telefonica - lnxq003_localhost.vm TICKET AUTOMATICO"/>
    <s v="17/12/2023 23:14:41"/>
    <s v="17/12/2023 23:14:41"/>
    <x v="0"/>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x v="0"/>
    <x v="0"/>
    <x v="0"/>
    <x v="0"/>
    <x v="0"/>
  </r>
  <r>
    <s v="INC000002502861"/>
    <s v="RED INTERNA"/>
    <x v="0"/>
    <s v="APOQUINDO TI"/>
    <s v="RICARDO F ORELLANA MARDONES"/>
    <s v="tct_rorell"/>
    <s v="4-Menor/Localizado"/>
    <s v="4-Baja"/>
    <s v="Baja"/>
    <x v="0"/>
    <s v="TELEFONICA EMPRESAS DE CHILE SA"/>
    <s v="RONDA Y MEDICIÓN DE TEMPERATURAS EN SALAS TIC"/>
    <s v="18/12/2023 0:25:14"/>
    <s v="18/12/2023 0:26:12"/>
    <x v="0"/>
    <s v="TI"/>
    <s v="CLIMA"/>
    <s v="18/12/2023 0:46:41"/>
    <s v="18/12/2023 23:50:00"/>
    <m/>
    <s v="ACT REALIZADA SIN NOVEDAD"/>
    <d v="1899-12-30T00:00:00"/>
    <d v="1899-12-30T00:00:00"/>
    <d v="1899-12-30T00:00:00"/>
    <s v=""/>
    <s v="Cumplido"/>
    <m/>
    <m/>
    <m/>
    <m/>
    <m/>
    <d v="2023-11-16T00:00:00"/>
    <x v="0"/>
    <x v="0"/>
    <x v="0"/>
    <x v="0"/>
    <x v="0"/>
  </r>
  <r>
    <s v="INC000002502885"/>
    <s v="HOUSING"/>
    <x v="15"/>
    <s v="APQ ACCESOS"/>
    <s v="LUIS O MORALES ARENAS"/>
    <s v="tct_luimoa"/>
    <s v="4-Menor/Localizado"/>
    <s v="4-Baja"/>
    <s v="Baja"/>
    <x v="0"/>
    <s v="TELEFONICA EMPRESAS DE CHILE SA"/>
    <s v="SE GENERA TICKET DE SUPERVISION PARA CLIENTE DXC"/>
    <s v="18/12/2023 1:51:39"/>
    <s v="18/12/2023 1:52:56"/>
    <x v="0"/>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x v="0"/>
    <x v="0"/>
    <x v="0"/>
    <x v="0"/>
    <x v="0"/>
  </r>
  <r>
    <s v="INC000002502890"/>
    <s v="RED INTERNA"/>
    <x v="0"/>
    <s v="APOQUINDO TI"/>
    <s v="RICARDO F ORELLANA MARDONES"/>
    <s v="tct_rorell"/>
    <s v="4-Menor/Localizado"/>
    <s v="4-Baja"/>
    <s v="Baja"/>
    <x v="0"/>
    <s v="TELEFONICA EMPRESAS DE CHILE SA"/>
    <s v="RONDA Y MEDICIÓN DE TEMPERATURAS EN SALAS TIC"/>
    <s v="18/12/2023 2:35:28"/>
    <s v="18/12/2023 2:36:24"/>
    <x v="0"/>
    <s v="TI"/>
    <s v="CLIMA"/>
    <s v="18/12/2023 2:51:06"/>
    <s v="18/12/2023 23:50:00"/>
    <m/>
    <s v="ACT REALIZADA SIN NOVEDAD"/>
    <d v="1899-12-30T00:00:00"/>
    <d v="1899-12-30T00:00:00"/>
    <d v="1899-12-30T00:00:00"/>
    <s v=""/>
    <s v="Cumplido"/>
    <m/>
    <m/>
    <m/>
    <m/>
    <m/>
    <d v="2023-11-16T00:00:00"/>
    <x v="0"/>
    <x v="0"/>
    <x v="0"/>
    <x v="0"/>
    <x v="0"/>
  </r>
  <r>
    <s v="INC000002502985"/>
    <s v="SAP"/>
    <x v="17"/>
    <s v="CLOUD SAP HANA"/>
    <s v="NICOLAS A SAAVEDRA EGUILUZ"/>
    <s v="tct_nsaave"/>
    <s v="4-Menor/Localizado"/>
    <s v="4-Baja"/>
    <s v="Baja"/>
    <x v="0"/>
    <s v="TELEFONICA EMPRESAS DE CHILE SA"/>
    <s v="Checklsit Diario Clientes 181223"/>
    <s v="18/12/2023 7:32:51"/>
    <s v="18/12/2023 7:34:48"/>
    <x v="0"/>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x v="0"/>
    <x v="0"/>
    <x v="0"/>
    <x v="0"/>
    <x v="0"/>
  </r>
  <r>
    <s v="INC000002503018"/>
    <s v="RED INTERNA"/>
    <x v="1"/>
    <s v="APQ ACCESOS"/>
    <s v="CARLOS F ARAYA RAMIREZ"/>
    <s v="tct_cararr"/>
    <s v="4-Menor/Localizado"/>
    <s v="4-Baja"/>
    <s v="Baja"/>
    <x v="0"/>
    <s v="TELEFONICA CYBERSECURITY TECH CHILE SPA"/>
    <s v="RONDA INSPECTIVA"/>
    <s v="18/12/2023 8:53:22"/>
    <s v="18/12/2023 8:54:39"/>
    <x v="0"/>
    <s v="CDP ANTIGUO 1"/>
    <s v="CDP ANTIGUO 2"/>
    <s v="18/12/2023 9:06:19"/>
    <s v="18/12/2023 23:50:00"/>
    <m/>
    <s v="RONDA REALIZADA"/>
    <d v="1899-12-30T00:00:00"/>
    <d v="1899-12-30T00:00:00"/>
    <d v="1899-12-30T00:00:00"/>
    <s v=""/>
    <s v="Cumplido"/>
    <m/>
    <m/>
    <m/>
    <m/>
    <m/>
    <d v="2023-11-15T00:00:00"/>
    <x v="0"/>
    <x v="0"/>
    <x v="0"/>
    <x v="0"/>
    <x v="0"/>
  </r>
  <r>
    <s v="INC000002503066"/>
    <s v="HOUSING"/>
    <x v="15"/>
    <s v="APQ ACCESOS"/>
    <s v="JOSE G MARQUEZ MARCANO"/>
    <s v="tct_josmam"/>
    <s v="4-Menor/Localizado"/>
    <s v="4-Baja"/>
    <s v="Baja"/>
    <x v="0"/>
    <s v="TELEFONICA EMPRESAS DE CHILE SA"/>
    <s v="RONDA Y REVISION DE SALAS"/>
    <s v="18/12/2023 9:28:01"/>
    <s v="18/12/2023 9:28:45"/>
    <x v="0"/>
    <s v="CDP ANTIGUO 1"/>
    <s v="CDP ANTIGUO 2"/>
    <s v="18/12/2023 9:30:20"/>
    <s v="18/12/2023 23:50:00"/>
    <s v="RONDA Y REVISION DE SALAS"/>
    <s v="RONDAS REALIZADAS"/>
    <d v="1899-12-30T00:01:21"/>
    <d v="1899-12-30T00:02:19"/>
    <d v="1899-12-30T00:00:58"/>
    <s v=""/>
    <s v="Cumplido"/>
    <m/>
    <m/>
    <m/>
    <m/>
    <m/>
    <d v="2023-11-15T00:00:00"/>
    <x v="0"/>
    <x v="0"/>
    <x v="0"/>
    <x v="0"/>
    <x v="0"/>
  </r>
  <r>
    <s v="INC000002503106"/>
    <s v="HOUSING"/>
    <x v="19"/>
    <s v="BELIEVE"/>
    <s v="SEBASTIAN A JARA VIDAL"/>
    <s v="frp_fbalab"/>
    <s v="3-Moderado/Limitado"/>
    <s v="3-Medio"/>
    <s v="Media"/>
    <x v="0"/>
    <s v="BARRICK SERVICIOS MINEROS LTDA."/>
    <s v="GESTION DATACENTER/ ACCESOS / BARRICK SERVICIOS MINEROS LTDA."/>
    <s v="18/12/2023 10:12:03"/>
    <s v="18/12/2023 10:13:33"/>
    <x v="0"/>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x v="0"/>
    <x v="0"/>
    <x v="0"/>
    <x v="0"/>
    <x v="0"/>
  </r>
  <r>
    <s v="INC000002503119"/>
    <s v="HOUSING"/>
    <x v="16"/>
    <s v="BELIEVE"/>
    <s v="FERNEY D GARZON PEÑA"/>
    <s v="frp_fbalab"/>
    <s v="3-Moderado/Limitado"/>
    <s v="3-Medio"/>
    <s v="Media"/>
    <x v="0"/>
    <s v="HUAWEI CHILE S A"/>
    <s v="GESTION DATACENTER/ ACCESOS / HUAWEI CHILE S A"/>
    <s v="18/12/2023 10:40:36"/>
    <s v="18/12/2023 10:41:37"/>
    <x v="0"/>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x v="1"/>
    <x v="0"/>
    <x v="1"/>
    <x v="0"/>
    <x v="0"/>
  </r>
  <r>
    <s v="INC000002503122"/>
    <s v="HOUSING"/>
    <x v="19"/>
    <s v="BELIEVE"/>
    <s v="SEBASTIAN A JARA VIDAL"/>
    <s v="frp_fbalab"/>
    <s v="3-Moderado/Limitado"/>
    <s v="3-Medio"/>
    <s v="Media"/>
    <x v="0"/>
    <s v="IDOM INGENIERIA Y CONSULTORIA S.A. AGENCIA EN CHILE"/>
    <s v="GESTION DATACENTER/ ACCESOS / IDOM INGENIERIA Y CONSULTORIA S.A. AGENCIA EN CHILE"/>
    <s v="18/12/2023 10:47:46"/>
    <s v="18/12/2023 10:48:51"/>
    <x v="0"/>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x v="0"/>
    <x v="0"/>
    <x v="0"/>
    <x v="0"/>
    <x v="0"/>
  </r>
  <r>
    <s v="INC000002503124"/>
    <s v="HOUSING"/>
    <x v="19"/>
    <s v="BELIEVE"/>
    <s v="SEBASTIAN A JARA VIDAL"/>
    <s v="frp_fbalab"/>
    <s v="3-Moderado/Limitado"/>
    <s v="3-Medio"/>
    <s v="Media"/>
    <x v="0"/>
    <s v="IDOM INGENIERIA Y CONSULTORIA S.A. AGENCIA EN CHILE"/>
    <s v="GESTION DATACENTER/ ACCESOS / IDOM INGENIERIA Y CONSULTORIA S.A. AGENCIA EN CHILE"/>
    <s v="18/12/2023 10:53:07"/>
    <s v="18/12/2023 10:54:31"/>
    <x v="0"/>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x v="0"/>
    <x v="0"/>
    <x v="0"/>
    <x v="0"/>
    <x v="0"/>
  </r>
  <r>
    <s v="INC000002503127"/>
    <s v="HOUSING"/>
    <x v="19"/>
    <s v="BELIEVE"/>
    <s v="SEBASTIAN A JARA VIDAL"/>
    <s v="frp_fbalab"/>
    <s v="3-Moderado/Limitado"/>
    <s v="3-Medio"/>
    <s v="Media"/>
    <x v="0"/>
    <s v="EQUIPOS ELECTRONICOS Y COMPUTACION SA"/>
    <s v="GESTION DATACENTER/ ACCESOS / EQUIPOS ELECTRONICOS Y COMPUTACION SA"/>
    <s v="18/12/2023 10:59:26"/>
    <s v="18/12/2023 11:00:17"/>
    <x v="0"/>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x v="0"/>
    <x v="0"/>
    <x v="0"/>
    <x v="0"/>
    <x v="0"/>
  </r>
  <r>
    <s v="INC000002503133"/>
    <s v="HOUSING"/>
    <x v="19"/>
    <s v="BELIEVE"/>
    <s v="SEBASTIAN A JARA VIDAL"/>
    <s v="frp_fbalab"/>
    <s v="3-Moderado/Limitado"/>
    <s v="3-Medio"/>
    <s v="Media"/>
    <x v="0"/>
    <s v="COMERCIALIZADORA BETTER FOOD CHILE SPA"/>
    <s v="GESTION DATACENTER/ ACCESOS / COMERCIALIZADORA BETTER FOOD CHILE SPA"/>
    <s v="18/12/2023 11:11:48"/>
    <s v="18/12/2023 11:12:41"/>
    <x v="0"/>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x v="0"/>
    <x v="0"/>
    <x v="0"/>
    <x v="0"/>
    <x v="0"/>
  </r>
  <r>
    <s v="INC000002503236"/>
    <s v="HOSTING VIRTUAL"/>
    <x v="4"/>
    <s v="GESTION PLATAFORMA CLIENTES"/>
    <s v="JUAN CARLOS UZCATEGUI FUGUETT"/>
    <s v="vos_eperez"/>
    <s v="2-Significativo/Amplio"/>
    <s v="2-Alta"/>
    <s v="Alta"/>
    <x v="0"/>
    <s v="TELEFONICA EMPRESAS DE CHILE SA"/>
    <s v="Revisión parque nuevo equipos SolarWinds"/>
    <s v="18/12/2023 11:05:21"/>
    <s v="18/12/2023 11:33:22"/>
    <x v="0"/>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x v="1"/>
    <x v="0"/>
    <x v="1"/>
    <x v="0"/>
    <x v="0"/>
  </r>
  <r>
    <s v="INC000002503295"/>
    <s v="HOSTING VIRTUAL"/>
    <x v="4"/>
    <s v="DUOC TICKET AUTOMATICO"/>
    <s v="ALEJANDRO ACEVEDO VALENZUELA"/>
    <s v="frp_lmosqu"/>
    <s v="3-Moderado/Limitado"/>
    <s v="4-Baja"/>
    <s v="Baja"/>
    <x v="0"/>
    <s v="FUNDACION INSTITUTO PROFESIONAL DUOC UC"/>
    <s v="REQ | DUOC |  Urgencia: Media | Generar lista de usuarios"/>
    <s v="18/12/2023 13:04:50"/>
    <s v="18/12/2023 13:08:04"/>
    <x v="0"/>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x v="0"/>
    <x v="0"/>
    <x v="0"/>
    <x v="0"/>
    <x v="0"/>
  </r>
  <r>
    <s v="INC000002503423"/>
    <s v="VPN IP - MPLS"/>
    <x v="3"/>
    <s v="GESTION HD"/>
    <s v="SEBASTIAN I ACUÑA GUZMAN"/>
    <s v="frp_jciert"/>
    <s v="4-Menor/Localizado"/>
    <s v="4-Baja"/>
    <s v="Baja"/>
    <x v="0"/>
    <s v="INGENIERIA SERVICIOS Y COMUNICACIONES S A"/>
    <s v="REQ / Creación de registro SPF - auditoresconsultores.cl"/>
    <s v="18/12/2023 11:37:34"/>
    <s v="18/12/2023 11:40:39"/>
    <x v="0"/>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x v="0"/>
    <x v="0"/>
    <x v="0"/>
    <x v="0"/>
    <x v="0"/>
  </r>
  <r>
    <s v="INC000002503428"/>
    <s v="VPN IP - MPLS"/>
    <x v="15"/>
    <s v="GESTION HD"/>
    <s v="ESTEBAN O BUSTOS CORNEJO"/>
    <s v="frp_spevel"/>
    <s v="3-Moderado/Limitado"/>
    <s v="3-Medio"/>
    <s v="Media"/>
    <x v="0"/>
    <s v="TELEFONICA GLOBAL TECHNOLOGY S.A.AGENCIA EN CHILE"/>
    <s v="HD/Mano remota fuente Veritas Netbackup"/>
    <s v="18/12/2023 11:38:05"/>
    <s v="18/12/2023 11:41:53"/>
    <x v="0"/>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x v="0"/>
    <x v="0"/>
    <x v="0"/>
    <x v="0"/>
    <x v="0"/>
  </r>
  <r>
    <s v="INC000002503444"/>
    <s v="VPN IP - MPLS"/>
    <x v="13"/>
    <s v="GESTION HD"/>
    <s v="JOSE A SANTIS SERRANO"/>
    <s v="frp_spevel"/>
    <s v="3-Moderado/Limitado"/>
    <s v="3-Medio"/>
    <s v="Media"/>
    <x v="0"/>
    <s v="SOC PUNTA DEL COBRE S A"/>
    <s v="HD/Mover maquinas PUC-SAP-02-17_restore131223_2353 - PUC-SAP-02-19-restore_131223_1205"/>
    <s v="18/12/2023 12:05:53"/>
    <s v="18/12/2023 12:08:04"/>
    <x v="0"/>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x v="1"/>
    <x v="0"/>
    <x v="1"/>
    <x v="0"/>
    <x v="0"/>
  </r>
  <r>
    <s v="INC000002503447"/>
    <s v="SEGURIDAD"/>
    <x v="4"/>
    <s v="SSO"/>
    <s v="GIOVANNI D ROCCO VALENZUELA"/>
    <s v="tct_fmcerd"/>
    <s v="2-Significativo/Amplio"/>
    <s v="2-Alta"/>
    <s v="Alta"/>
    <x v="0"/>
    <s v="TELEFONICA CYBERSECURITY TECH CHILE SPA"/>
    <s v="[SSO] - Gestión  [Interna]  - Actividad : Revisión correo Soporte SOC"/>
    <s v="18/12/2023 12:07:07"/>
    <s v="18/12/2023 12:08:53"/>
    <x v="0"/>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x v="1"/>
    <x v="1"/>
    <x v="0"/>
    <x v="0"/>
    <x v="0"/>
  </r>
  <r>
    <s v="INC000002503453"/>
    <s v="INFRAESTRUCTURA DC"/>
    <x v="6"/>
    <s v="APQ ACCESOS"/>
    <s v="SEBASTIAN A JARA VIDAL"/>
    <s v="tct_sjarav"/>
    <s v="4-Menor/Localizado"/>
    <s v="4-Baja"/>
    <s v="Baja"/>
    <x v="0"/>
    <s v="TELEFONICA CYBERSECURITY TECH CHILE SPA"/>
    <s v="Regularización de sistema electrico en sala de operaciones"/>
    <s v="18/12/2023 12:35:13"/>
    <s v="18/12/2023 12:35:15"/>
    <x v="0"/>
    <s v="CDP ANTIGUO 1"/>
    <s v="CDP ANTIGUO 2"/>
    <s v="28/12/2023 10:26:04"/>
    <s v="28/12/2023 23:50:00"/>
    <m/>
    <s v="circuito ya regularizado"/>
    <d v="1899-12-30T00:00:00"/>
    <d v="1899-12-30T00:00:00"/>
    <d v="1899-12-30T00:00:00"/>
    <s v=""/>
    <s v="Cumplido"/>
    <m/>
    <m/>
    <m/>
    <m/>
    <m/>
    <d v="2023-11-15T00:00:00"/>
    <x v="0"/>
    <x v="0"/>
    <x v="0"/>
    <x v="0"/>
    <x v="0"/>
  </r>
  <r>
    <s v="INC000002503478"/>
    <s v="VPN IP - MPLS"/>
    <x v="9"/>
    <s v="BELIEVE"/>
    <s v="RODRIGO VÁSQUEZ MUÑOZ"/>
    <s v="frp_cnavar"/>
    <s v="3-Moderado/Limitado"/>
    <s v="3-Medio"/>
    <s v="Media"/>
    <x v="0"/>
    <s v="INSTITUTO PROFESIONAL DE CHILE SA"/>
    <s v="GAMA/ Solicitud respaldo diario - IPCHILE"/>
    <s v="18/12/2023 13:23:33"/>
    <s v="18/12/2023 13:26:27"/>
    <x v="0"/>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x v="1"/>
    <x v="1"/>
    <x v="0"/>
    <x v="0"/>
    <x v="0"/>
  </r>
  <r>
    <s v="INC000002503490"/>
    <s v="VPN IP - MPLS"/>
    <x v="17"/>
    <s v="GESTION HD"/>
    <s v="NICOLAS A SAAVEDRA EGUILUZ"/>
    <s v="frp_spevel"/>
    <s v="3-Moderado/Limitado"/>
    <s v="3-Medio"/>
    <s v="Media"/>
    <x v="0"/>
    <s v="TELEFONICA GLOBAL TECHNOLOGY S.A.AGENCIA EN CHILE"/>
    <s v="HD/NUTRISCO: Usuarios activos en el sistema con la última fecha de login"/>
    <s v="18/12/2023 13:34:31"/>
    <s v="18/12/2023 13:36:46"/>
    <x v="0"/>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x v="1"/>
    <x v="1"/>
    <x v="0"/>
    <x v="0"/>
    <x v="0"/>
  </r>
  <r>
    <s v="INC000002503494"/>
    <s v="VPN IP - MPLS"/>
    <x v="13"/>
    <s v="GESTION HD"/>
    <s v="PABLO N OLIVA ALARCON"/>
    <s v="frp_spevel"/>
    <s v="3-Moderado/Limitado"/>
    <s v="3-Medio"/>
    <s v="Media"/>
    <x v="0"/>
    <s v="TELEFONICA GLOBAL TECHNOLOGY S.A.AGENCIA EN CHILE"/>
    <s v="HD/CRQ000000079910 Actualización de sistema operativo."/>
    <s v="18/12/2023 13:43:14"/>
    <s v="18/12/2023 13:47:57"/>
    <x v="0"/>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x v="1"/>
    <x v="0"/>
    <x v="1"/>
    <x v="0"/>
    <x v="0"/>
  </r>
  <r>
    <s v="INC000002503627"/>
    <s v="VPN IP - MPLS"/>
    <x v="2"/>
    <s v="GESTION HD"/>
    <s v="OSCAR A RAMIREZ SOTO"/>
    <s v="frp_fpetro"/>
    <s v="3-Moderado/Limitado"/>
    <s v="3-Medio"/>
    <s v="Media"/>
    <x v="0"/>
    <s v="XINERGIA LABORAL S A"/>
    <s v="REQ/Ayuda con la VPN"/>
    <s v="18/12/2023 13:42:14"/>
    <s v="18/12/2023 13:46:30"/>
    <x v="0"/>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x v="1"/>
    <x v="0"/>
    <x v="1"/>
    <x v="0"/>
    <x v="0"/>
  </r>
  <r>
    <s v="INC000002503717"/>
    <s v="HOUSING"/>
    <x v="19"/>
    <s v="BELIEVE"/>
    <s v="SEBASTIAN A JARA VIDAL"/>
    <s v="frp_fbalab"/>
    <s v="3-Moderado/Limitado"/>
    <s v="3-Medio"/>
    <s v="Media"/>
    <x v="0"/>
    <s v="IDOM INGENIERIA Y CONSULTORIA S.A. AGENCIA EN CHILE"/>
    <s v="GESTION DATACENTER/ ACCESOS / IDOM INGENIERIA Y CONSULTORIA S.A. AGENCIA EN CHILE"/>
    <s v="18/12/2023 14:02:38"/>
    <s v="18/12/2023 14:03:51"/>
    <x v="0"/>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x v="0"/>
    <x v="0"/>
    <x v="0"/>
    <x v="0"/>
    <x v="0"/>
  </r>
  <r>
    <s v="INC000002503720"/>
    <s v="HOUSING"/>
    <x v="14"/>
    <s v="BELIEVE"/>
    <s v="MARIO A BARRIENTOS RUIZ"/>
    <s v="frp_jolsso"/>
    <s v="3-Moderado/Limitado"/>
    <s v="3-Medio"/>
    <s v="Media"/>
    <x v="0"/>
    <s v="IDOM INGENIERIA Y CONSULTORIA S.A. AGENCIA EN CHILE"/>
    <s v="GESTION DATACENTER/ ACCESOS /IDOM INGENIERIA Y CONSULTORIA S.A. AGENCIA EN CHILE"/>
    <s v="18/12/2023 14:07:58"/>
    <s v="18/12/2023 14:09:25"/>
    <x v="0"/>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x v="0"/>
    <x v="0"/>
    <x v="0"/>
    <x v="0"/>
    <x v="0"/>
  </r>
  <r>
    <s v="INC000002503826"/>
    <s v="MONITOREO"/>
    <x v="23"/>
    <s v="SM OPERACIONES"/>
    <s v="GONZALO MENDOZA MARTINEZ"/>
    <s v="tct_decruz"/>
    <s v="4-Menor/Localizado"/>
    <s v="4-Baja"/>
    <s v="Baja"/>
    <x v="0"/>
    <s v="TELEFONICA GLOBAL TECHNOLOGY S.A.AGENCIA EN CHILE"/>
    <s v="ALERTAS 18-12-2023"/>
    <s v="18/12/2023 14:55:44"/>
    <s v="18/12/2023 15:02:04"/>
    <x v="0"/>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x v="0"/>
    <x v="0"/>
    <x v="0"/>
    <x v="0"/>
    <x v="0"/>
  </r>
  <r>
    <s v="INC000002503848"/>
    <s v="VPN IP - MPLS"/>
    <x v="13"/>
    <s v="GESTION HD"/>
    <s v="ANGEL CASTRO CABRERA"/>
    <s v="frp_spevel"/>
    <s v="3-Moderado/Limitado"/>
    <s v="3-Medio"/>
    <s v="Media"/>
    <x v="1"/>
    <s v="UNIFY COMMUNICATIONS LIMITADA"/>
    <s v="HD/DATABASE REPLICATION ERROR"/>
    <s v="18/12/2023 16:32:15"/>
    <s v="18/12/2023 16:34:45"/>
    <x v="0"/>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x v="1"/>
    <x v="1"/>
    <x v="0"/>
    <x v="0"/>
    <x v="0"/>
  </r>
  <r>
    <s v="INC000002503850"/>
    <s v="HOSTING VIRTUAL"/>
    <x v="4"/>
    <s v="DUOC TICKET AUTOMATICO"/>
    <s v="GIOVANNI D ROCCO VALENZUELA"/>
    <s v="frp_jciert"/>
    <s v="3-Moderado/Limitado"/>
    <s v="3-Medio"/>
    <s v="Media"/>
    <x v="0"/>
    <s v="FUNDACION INSTITUTO PROFESIONAL DUOC UC"/>
    <s v="DUOC | Campo mailnick - Registro Aplicación"/>
    <s v="18/12/2023 16:45:38"/>
    <s v="18/12/2023 16:48:46"/>
    <x v="0"/>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x v="1"/>
    <x v="1"/>
    <x v="0"/>
    <x v="0"/>
    <x v="0"/>
  </r>
  <r>
    <s v="INC000002503868"/>
    <s v="HOUSING"/>
    <x v="14"/>
    <s v="BELIEVE"/>
    <s v="CRISTOPHER MALDONADO ROMERO"/>
    <s v="frp_fbalab"/>
    <s v="3-Moderado/Limitado"/>
    <s v="3-Medio"/>
    <s v="Media"/>
    <x v="0"/>
    <s v="ICETEL SERVICIOS S.A."/>
    <s v="GESTION DATACENTER/ ACCESOS / ICETEL SERVICIOS S.A."/>
    <s v="18/12/2023 17:11:02"/>
    <s v="18/12/2023 17:13:15"/>
    <x v="0"/>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x v="0"/>
    <x v="0"/>
    <x v="0"/>
    <x v="0"/>
    <x v="0"/>
  </r>
  <r>
    <s v="INC000002503882"/>
    <s v="HOUSING"/>
    <x v="19"/>
    <s v="BELIEVE"/>
    <s v="SEBASTIAN A JARA VIDAL"/>
    <s v="frp_fbalab"/>
    <s v="3-Moderado/Limitado"/>
    <s v="3-Medio"/>
    <s v="Media"/>
    <x v="0"/>
    <s v="TELEFONICA EMPRESAS DE CHILE SA"/>
    <s v="GESTION DATACENTER/ ACCESOS / TELEFONICA EMPRESAS DE CHILE SA"/>
    <s v="18/12/2023 17:33:12"/>
    <s v="18/12/2023 17:34:25"/>
    <x v="0"/>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x v="0"/>
    <x v="0"/>
    <x v="0"/>
    <x v="0"/>
    <x v="0"/>
  </r>
  <r>
    <s v="INC000002503924"/>
    <s v="VPN IP - MPLS"/>
    <x v="23"/>
    <s v="GESTION HD"/>
    <s v="GONZALO MENDOZA MARTINEZ"/>
    <s v="frp_fpetro"/>
    <s v="3-Moderado/Limitado"/>
    <s v="3-Medio"/>
    <s v="Media"/>
    <x v="0"/>
    <s v="TELEFONICA GLOBAL TECHNOLOGY S.A.AGENCIA EN CHILE"/>
    <s v="HD/HDC - Alarma servidor SAP-PROD-HDC 10.68.130.111 disco G"/>
    <s v="18/12/2023 15:09:01"/>
    <s v="18/12/2023 15:12:27"/>
    <x v="0"/>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x v="0"/>
    <x v="0"/>
    <x v="0"/>
    <x v="0"/>
    <x v="0"/>
  </r>
  <r>
    <s v="INC000002503927"/>
    <s v="VPN IP - MPLS"/>
    <x v="4"/>
    <s v="GESTION HD"/>
    <s v="GONZALO MENDOZA MARTINEZ"/>
    <s v="frp_fpetro"/>
    <s v="3-Moderado/Limitado"/>
    <s v="3-Medio"/>
    <s v="Media"/>
    <x v="0"/>
    <s v="TELEFONICA GLOBAL TECHNOLOGY S.A.AGENCIA EN CHILE"/>
    <s v="HD/TELEFONICA - Alarma servidor FACT-FLEX 172.20.70.190 disco C"/>
    <s v="18/12/2023 15:14:33"/>
    <s v="18/12/2023 15:17:31"/>
    <x v="0"/>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x v="1"/>
    <x v="1"/>
    <x v="0"/>
    <x v="0"/>
    <x v="0"/>
  </r>
  <r>
    <s v="INC000002503931"/>
    <s v="VPN IP - MPLS"/>
    <x v="17"/>
    <s v="GESTION HD"/>
    <s v="NICOLAS A SAAVEDRA EGUILUZ"/>
    <s v="frp_fpetro"/>
    <s v="3-Moderado/Limitado"/>
    <s v="3-Medio"/>
    <s v="Media"/>
    <x v="0"/>
    <s v="FUND DE BENEFICENCIA HOGAR DE CRISTO"/>
    <s v="REQ/A priority 'Very High' SAP Note/KBA has just been released on component XX-SER-SAPSMP-"/>
    <s v="18/12/2023 15:18:49"/>
    <s v="18/12/2023 15:22:17"/>
    <x v="0"/>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x v="0"/>
    <x v="0"/>
    <x v="0"/>
    <x v="0"/>
    <x v="0"/>
  </r>
  <r>
    <s v="INC000002503942"/>
    <s v="VPN IP - MPLS"/>
    <x v="17"/>
    <s v="GESTION HD"/>
    <s v="NICOLAS A SAAVEDRA EGUILUZ"/>
    <s v="frp_fpetro"/>
    <s v="3-Moderado/Limitado"/>
    <s v="3-Medio"/>
    <s v="Media"/>
    <x v="0"/>
    <s v="NUTRISCO CHILE SA"/>
    <s v="HD/ Roles y Perfiles Kaaren Linzmayer"/>
    <s v="18/12/2023 15:47:00"/>
    <s v="18/12/2023 15:50:54"/>
    <x v="0"/>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x v="1"/>
    <x v="1"/>
    <x v="0"/>
    <x v="0"/>
    <x v="0"/>
  </r>
  <r>
    <s v="INC000002504100"/>
    <s v="TICKET-INTELIGENTE"/>
    <x v="3"/>
    <s v="GESTION TI"/>
    <s v="VICTOR SEPULVEDA GAMARRA"/>
    <s v="USR_TSIGHT"/>
    <s v="1-Extenso/Generalizado"/>
    <s v="4-Baja"/>
    <s v="Baja"/>
    <x v="1"/>
    <s v="TELEFONICA EMPRESAS DE CHILE SA"/>
    <s v="prod-ar-apirest01 TICKET AUTOMATICO"/>
    <s v="18/12/2023 17:33:42"/>
    <s v="18/12/2023 17:33:42"/>
    <x v="0"/>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x v="0"/>
    <x v="0"/>
    <x v="0"/>
    <x v="0"/>
    <x v="0"/>
  </r>
  <r>
    <s v="INC000002504101"/>
    <s v="TICKET-INTELIGENTE"/>
    <x v="4"/>
    <s v="GESTION TI"/>
    <s v="JUAN CARLOS UZCATEGUI FUGUETT"/>
    <s v="USR_TSIGHT"/>
    <s v="1-Extenso/Generalizado"/>
    <s v="4-Baja"/>
    <s v="Baja"/>
    <x v="1"/>
    <s v="FUNDACION INSTITUTO PROFESIONAL DUOC UC"/>
    <s v="fiprdu01 - dcadmavaras TICKET AUTOMATICO"/>
    <s v="18/12/2023 17:33:47"/>
    <s v="18/12/2023 17:33:47"/>
    <x v="0"/>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x v="0"/>
    <x v="0"/>
    <x v="0"/>
    <x v="0"/>
    <x v="0"/>
  </r>
  <r>
    <s v="INC000002504123"/>
    <s v="HOUSING"/>
    <x v="15"/>
    <s v="APQ ACCESOS"/>
    <s v="JOSE G MARQUEZ MARCANO"/>
    <s v="tct_josmam"/>
    <s v="4-Menor/Localizado"/>
    <s v="4-Baja"/>
    <s v="Baja"/>
    <x v="0"/>
    <s v="TELEFONICA EMPRESAS DE CHILE SA"/>
    <s v="TOMA DE ALARMAS DE CLIENTES"/>
    <s v="18/12/2023 18:19:57"/>
    <s v="18/12/2023 18:20:43"/>
    <x v="0"/>
    <s v="CDP ANTIGUO 1"/>
    <s v="CDP ANTIGUO 2"/>
    <s v="18/12/2023 18:22:30"/>
    <s v="18/12/2023 23:50:00"/>
    <s v="TOMA DE ALARMAS DE CLIENTES"/>
    <s v="TOMA DE ALARMAS REALZIADAS"/>
    <d v="1899-12-30T00:00:49"/>
    <d v="1899-12-30T00:02:33"/>
    <d v="1899-12-30T00:01:44"/>
    <s v=""/>
    <s v="Cumplido"/>
    <m/>
    <m/>
    <m/>
    <m/>
    <m/>
    <d v="2023-11-16T00:00:00"/>
    <x v="0"/>
    <x v="0"/>
    <x v="0"/>
    <x v="0"/>
    <x v="0"/>
  </r>
  <r>
    <s v="INC000002504125"/>
    <s v="HOUSING"/>
    <x v="15"/>
    <s v="APQ ACCESOS"/>
    <s v="JOSE G MARQUEZ MARCANO"/>
    <s v="tct_josmam"/>
    <s v="4-Menor/Localizado"/>
    <s v="4-Baja"/>
    <s v="Baja"/>
    <x v="0"/>
    <s v="TELEFONICA EMPRESAS DE CHILE SA"/>
    <s v="SUPERVISION: Huawei - Proyecto OP202307211152"/>
    <s v="18/12/2023 18:22:50"/>
    <s v="18/12/2023 18:23:39"/>
    <x v="0"/>
    <s v="CDP ANTIGUO 1"/>
    <s v="CDP ANTIGUO 2"/>
    <s v="18/12/2023 18:26:29"/>
    <s v="18/12/2023 23:50:00"/>
    <s v="Huawei - Proyecto OP202307211152"/>
    <s v="TRABAJO REALZIDO CON EXITO"/>
    <d v="1899-12-30T00:02:34"/>
    <d v="1899-12-30T00:03:39"/>
    <d v="1899-12-30T00:01:05"/>
    <s v=""/>
    <s v="Cumplido"/>
    <m/>
    <m/>
    <m/>
    <m/>
    <m/>
    <d v="2023-11-16T00:00:00"/>
    <x v="0"/>
    <x v="0"/>
    <x v="0"/>
    <x v="0"/>
    <x v="0"/>
  </r>
  <r>
    <s v="INC000002504172"/>
    <s v="HOUSING"/>
    <x v="3"/>
    <s v="DUOC TICKET PENDIENTES"/>
    <s v="VICTOR SEPULVEDA GAMARRA"/>
    <s v="frp_jcarra"/>
    <s v="3-Moderado/Limitado"/>
    <s v="4-Baja"/>
    <s v="Baja"/>
    <x v="1"/>
    <s v="FUNDACION INSTITUTO PROFESIONAL DUOC UC"/>
    <s v="DUOC | INC | PROBLEMA CON URL OBSERVATORIO"/>
    <s v="19/12/2023 6:20:25"/>
    <s v="19/12/2023 6:22:53"/>
    <x v="0"/>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x v="0"/>
    <x v="0"/>
    <x v="0"/>
    <x v="0"/>
    <x v="0"/>
  </r>
  <r>
    <s v="INC000002504174"/>
    <s v="RED INTERNA"/>
    <x v="0"/>
    <s v="APOQUINDO TI"/>
    <s v="RICARDO F ORELLANA MARDONES"/>
    <s v="tct_rorell"/>
    <s v="4-Menor/Localizado"/>
    <s v="4-Baja"/>
    <s v="Baja"/>
    <x v="0"/>
    <s v="TELEFONICA EMPRESAS DE CHILE SA"/>
    <s v="RONDA Y MEDICIÓN DE TEMPERATURAS EN SALAS TIC"/>
    <s v="19/12/2023 7:17:55"/>
    <s v="19/12/2023 7:18:54"/>
    <x v="0"/>
    <s v="TI"/>
    <s v="CLIMA"/>
    <s v="19/12/2023 7:29:48"/>
    <s v="19/12/2023 23:50:00"/>
    <m/>
    <s v="ACT REALIZADA SIN NOVEDAD"/>
    <d v="1899-12-30T00:00:00"/>
    <d v="1899-12-30T00:00:00"/>
    <d v="1899-12-30T00:00:00"/>
    <s v=""/>
    <s v="Cumplido"/>
    <m/>
    <m/>
    <m/>
    <m/>
    <m/>
    <d v="2023-11-16T00:00:00"/>
    <x v="0"/>
    <x v="0"/>
    <x v="0"/>
    <x v="0"/>
    <x v="0"/>
  </r>
  <r>
    <s v="INC000002504270"/>
    <s v="VPN IP - MPLS"/>
    <x v="13"/>
    <s v="BELIEVE"/>
    <s v="MOISES E MONTERO RAMOS"/>
    <s v="frp_kaldor"/>
    <s v="3-Moderado/Limitado"/>
    <s v="3-Medio"/>
    <s v="Media"/>
    <x v="0"/>
    <s v="FARMACIAS AHUMADA S.A."/>
    <s v="| Pdte | Horario hábil  19-12-2023 |  GAMA / Apagar y eliminar Servidor ThreatWise01"/>
    <s v="18/12/2023 18:59:32"/>
    <s v="18/12/2023 19:05:20"/>
    <x v="0"/>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x v="1"/>
    <x v="1"/>
    <x v="0"/>
    <x v="0"/>
    <x v="0"/>
  </r>
  <r>
    <s v="INC000002504309"/>
    <s v="HOUSING"/>
    <x v="7"/>
    <s v="DUOC TICKET AUTOMATICO"/>
    <s v="CRISTOBAL I REYES DELGADO"/>
    <s v="frp_disilv"/>
    <s v="3-Moderado/Limitado"/>
    <s v="4-Baja"/>
    <s v="Baja"/>
    <x v="0"/>
    <s v="FUNDACION INSTITUTO PROFESIONAL DUOC UC"/>
    <s v="REQ | DUOC | RE: Status del servidor de integraciones CRM productivo"/>
    <s v="18/12/2023 18:03:42"/>
    <s v="18/12/2023 18:06:28"/>
    <x v="0"/>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x v="0"/>
    <x v="0"/>
    <x v="0"/>
    <x v="0"/>
    <x v="0"/>
  </r>
  <r>
    <s v="INC000002504333"/>
    <s v="VPN IP - MPLS"/>
    <x v="2"/>
    <s v="GESTION HD"/>
    <s v="LUIS RODRIGO ACEVEDO COLLIPAL"/>
    <s v="frp_fpetro"/>
    <s v="3-Moderado/Limitado"/>
    <s v="3-Medio"/>
    <s v="Media"/>
    <x v="0"/>
    <s v="TELEFONICA GLOBAL TECHNOLOGY S.A.AGENCIA EN CHILE"/>
    <s v="REQ/TCCT - Requerimiento - VDOM VDC - Agregar NAT y Reglas de Firewall"/>
    <s v="18/12/2023 18:53:34"/>
    <s v="18/12/2023 18:56:30"/>
    <x v="0"/>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x v="1"/>
    <x v="0"/>
    <x v="1"/>
    <x v="0"/>
    <x v="0"/>
  </r>
  <r>
    <s v="INC000002504335"/>
    <s v="HOUSING"/>
    <x v="16"/>
    <s v="BELIEVE"/>
    <s v="JOSE G MARQUEZ MARCANO"/>
    <s v="frp_jolsso"/>
    <s v="3-Moderado/Limitado"/>
    <s v="3-Medio"/>
    <s v="Media"/>
    <x v="0"/>
    <s v="TELEFONICA EMPRESAS DE CHILE SA"/>
    <s v="GESTION DATACENTER/ ACCESOS /TELEFONICA EMPRESAS DE CHILE SA"/>
    <s v="18/12/2023 18:58:24"/>
    <s v="18/12/2023 18:59:49"/>
    <x v="0"/>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x v="0"/>
    <x v="0"/>
    <x v="0"/>
    <x v="0"/>
    <x v="0"/>
  </r>
  <r>
    <s v="INC000002504346"/>
    <s v="INFRAESTRUCTURA DC"/>
    <x v="0"/>
    <s v="APQ ACCESOS"/>
    <s v="MARIO A BARRIENTOS RUIZ"/>
    <s v="MBARRIENTOS"/>
    <s v="4-Menor/Localizado"/>
    <s v="4-Baja"/>
    <s v="Baja"/>
    <x v="0"/>
    <s v="TELEFONICA GLOBAL TECHNOLOGY S.A.AGENCIA EN CHILE"/>
    <s v="RONDA DE INSPECCIÓN DE SALAS Y TOMA DE TEMPERATURAS DC APOQUINDO"/>
    <s v="18/12/2023 20:08:53"/>
    <s v="18/12/2023 20:10:03"/>
    <x v="0"/>
    <s v="TI"/>
    <s v="CLIMA"/>
    <s v="18/12/2023 20:18:24"/>
    <s v="18/12/2023 23:50:00"/>
    <s v="RONDA DE INSPECCIÓN DE SALAS Y TOMA DE TEMPERATURAS DC APOQUINDO"/>
    <s v="RONDA REALIZADA"/>
    <d v="1899-12-30T00:00:00"/>
    <d v="1899-12-30T00:00:00"/>
    <d v="1899-12-30T00:00:00"/>
    <s v=""/>
    <s v="Cumplido"/>
    <m/>
    <m/>
    <m/>
    <m/>
    <m/>
    <d v="2023-11-20T00:00:00"/>
    <x v="0"/>
    <x v="0"/>
    <x v="0"/>
    <x v="0"/>
    <x v="0"/>
  </r>
  <r>
    <s v="INC000002504348"/>
    <s v="INFRAESTRUCTURA DC"/>
    <x v="14"/>
    <s v="APQ ACCESOS"/>
    <s v="MARIO A BARRIENTOS RUIZ"/>
    <s v="MBARRIENTOS"/>
    <s v="4-Menor/Localizado"/>
    <s v="4-Baja"/>
    <s v="Baja"/>
    <x v="0"/>
    <s v="TELEFONICA GLOBAL TECHNOLOGY S.A.AGENCIA EN CHILE"/>
    <s v="RONDA DE INSPECCIÓN DE SALAS Y TOMA DE TEMPERATURAS DC APOQUINDO"/>
    <s v="18/12/2023 20:10:21"/>
    <s v="18/12/2023 20:11:51"/>
    <x v="0"/>
    <s v="TI"/>
    <s v="CLIMA"/>
    <s v="18/12/2023 20:18:45"/>
    <s v="18/12/2023 23:50:00"/>
    <s v="RONDA DE INSPECCIÓN DE SALAS Y TOMA DE TEMPERATURAS DC APOQUINDO"/>
    <s v="RONDA REALIZADA"/>
    <d v="1899-12-30T00:00:00"/>
    <d v="1899-12-30T00:00:00"/>
    <d v="1899-12-30T00:00:00"/>
    <s v=""/>
    <s v="Cumplido"/>
    <m/>
    <m/>
    <m/>
    <m/>
    <m/>
    <d v="2023-11-16T00:00:00"/>
    <x v="0"/>
    <x v="0"/>
    <x v="0"/>
    <x v="0"/>
    <x v="0"/>
  </r>
  <r>
    <s v="INC000002504350"/>
    <s v="INFRAESTRUCTURA DC"/>
    <x v="0"/>
    <s v="APQ ACCESOS"/>
    <s v="MARIO A BARRIENTOS RUIZ"/>
    <s v="MBARRIENTOS"/>
    <s v="4-Menor/Localizado"/>
    <s v="4-Baja"/>
    <s v="Baja"/>
    <x v="0"/>
    <s v="TELEFONICA GLOBAL TECHNOLOGY S.A.AGENCIA EN CHILE"/>
    <s v="RONDA DE INSPECCIÓN DE SALAS Y TOMA DE TEMPERATURAS DC APOQUINDO"/>
    <s v="18/12/2023 20:12:06"/>
    <s v="18/12/2023 20:13:16"/>
    <x v="0"/>
    <s v="TI"/>
    <s v="CLIMA"/>
    <s v="18/12/2023 20:19:16"/>
    <s v="18/12/2023 23:50:00"/>
    <s v="RONDA DE INSPECCIÓN DE SALAS Y TOMA DE TEMPERATURAS DC APOQUINDO"/>
    <s v="RONDA REALIZADA"/>
    <d v="1899-12-30T00:00:00"/>
    <d v="1899-12-30T00:00:00"/>
    <d v="1899-12-30T00:00:00"/>
    <s v=""/>
    <s v="Cumplido"/>
    <m/>
    <m/>
    <m/>
    <m/>
    <m/>
    <d v="2023-11-16T00:00:00"/>
    <x v="0"/>
    <x v="0"/>
    <x v="0"/>
    <x v="0"/>
    <x v="0"/>
  </r>
  <r>
    <s v="INC000002504358"/>
    <s v="VPN IP - MPLS"/>
    <x v="3"/>
    <s v="BELIEVE"/>
    <s v="VICTOR SEPULVEDA GAMARRA"/>
    <s v="frp_disilv"/>
    <s v="3-Moderado/Limitado"/>
    <s v="3-Medio"/>
    <s v="Media"/>
    <x v="1"/>
    <s v="FUNDACION INSTITUTO PROFESIONAL DUOC UC"/>
    <s v="GAMA/Alerta caída global Observatorio"/>
    <s v="18/12/2023 20:46:22"/>
    <s v="18/12/2023 20:48:22"/>
    <x v="0"/>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x v="0"/>
    <x v="0"/>
    <x v="0"/>
    <x v="0"/>
    <x v="0"/>
  </r>
  <r>
    <s v="INC000002504386"/>
    <s v="RED INTERNA"/>
    <x v="0"/>
    <s v="APOQUINDO TI"/>
    <s v="RICARDO F ORELLANA MARDONES"/>
    <s v="tct_rorell"/>
    <s v="4-Menor/Localizado"/>
    <s v="4-Baja"/>
    <s v="Baja"/>
    <x v="0"/>
    <s v="TELEFONICA EMPRESAS DE CHILE SA"/>
    <s v="RONDA Y MEDICIÓN DE TEMPERATURAS EN SALAS TIC"/>
    <s v="19/12/2023 0:27:18"/>
    <s v="19/12/2023 0:28:09"/>
    <x v="0"/>
    <s v="TI"/>
    <s v="CLIMA"/>
    <s v="19/12/2023 0:48:21"/>
    <s v="19/12/2023 23:50:00"/>
    <m/>
    <s v="ACT REALIZADA SIN NOVEDAD"/>
    <d v="1899-12-30T00:00:00"/>
    <d v="1899-12-30T00:00:00"/>
    <d v="1899-12-30T00:00:00"/>
    <s v=""/>
    <s v="Cumplido"/>
    <m/>
    <m/>
    <m/>
    <m/>
    <m/>
    <d v="2023-11-16T00:00:00"/>
    <x v="0"/>
    <x v="0"/>
    <x v="0"/>
    <x v="0"/>
    <x v="0"/>
  </r>
  <r>
    <s v="INC000002504394"/>
    <s v="HOUSING"/>
    <x v="16"/>
    <s v="BELIEVE"/>
    <s v="LUIS O MORALES ARENAS"/>
    <s v="frp_jreyna"/>
    <s v="3-Moderado/Limitado"/>
    <s v="3-Medio"/>
    <s v="Media"/>
    <x v="0"/>
    <s v="TELEFONICA EMPRESAS DE CHILE SA"/>
    <s v="GESTION DATACENTER/ ACCESOS  / TELEFONICA"/>
    <s v="19/12/2023 1:55:52"/>
    <s v="19/12/2023 1:58:20"/>
    <x v="0"/>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x v="0"/>
    <x v="0"/>
    <x v="0"/>
    <x v="0"/>
    <x v="0"/>
  </r>
  <r>
    <s v="INC000002504403"/>
    <s v="RED INTERNA"/>
    <x v="0"/>
    <s v="APOQUINDO TI"/>
    <s v="RICARDO F ORELLANA MARDONES"/>
    <s v="tct_rorell"/>
    <s v="4-Menor/Localizado"/>
    <s v="4-Baja"/>
    <s v="Baja"/>
    <x v="0"/>
    <s v="TELEFONICA EMPRESAS DE CHILE SA"/>
    <s v="RONDA Y MEDICIÓN DE TEMPERATURAS EN SALAS TIC"/>
    <s v="19/12/2023 2:42:29"/>
    <s v="19/12/2023 2:43:26"/>
    <x v="0"/>
    <s v="TI"/>
    <s v="CLIMA"/>
    <s v="19/12/2023 2:59:27"/>
    <s v="19/12/2023 23:50:00"/>
    <m/>
    <s v="ACT REALIZADA SIN NOVEDAD"/>
    <d v="1899-12-30T00:00:00"/>
    <d v="1899-12-30T00:00:00"/>
    <d v="1899-12-30T00:00:00"/>
    <s v=""/>
    <s v="Cumplido"/>
    <m/>
    <m/>
    <m/>
    <m/>
    <m/>
    <d v="2023-11-16T00:00:00"/>
    <x v="0"/>
    <x v="0"/>
    <x v="0"/>
    <x v="0"/>
    <x v="0"/>
  </r>
  <r>
    <s v="INC000002504432"/>
    <s v="RED INTERNA"/>
    <x v="0"/>
    <s v="APOQUINDO TI"/>
    <s v="RICARDO F ORELLANA MARDONES"/>
    <s v="tct_rorell"/>
    <s v="4-Menor/Localizado"/>
    <s v="4-Baja"/>
    <s v="Baja"/>
    <x v="0"/>
    <s v="TELEFONICA EMPRESAS DE CHILE SA"/>
    <s v="RONDA Y MEDICIÓN DE TEMPERATURAS EN SALAS TIC"/>
    <s v="19/12/2023 4:15:41"/>
    <s v="19/12/2023 4:16:32"/>
    <x v="0"/>
    <s v="TI"/>
    <s v="CLIMA"/>
    <s v="19/12/2023 4:28:16"/>
    <s v="19/12/2023 23:50:00"/>
    <m/>
    <s v="ACT REALIZADA SIN NOVEDAD"/>
    <d v="1899-12-30T00:00:00"/>
    <d v="1899-12-30T00:00:00"/>
    <d v="1899-12-30T00:00:00"/>
    <s v=""/>
    <s v="Cumplido"/>
    <m/>
    <m/>
    <m/>
    <m/>
    <m/>
    <d v="2023-11-16T00:00:00"/>
    <x v="0"/>
    <x v="0"/>
    <x v="0"/>
    <x v="0"/>
    <x v="0"/>
  </r>
  <r>
    <s v="INC000002504577"/>
    <s v="HOUSING"/>
    <x v="15"/>
    <s v="APQ ACCESOS"/>
    <s v="LUIS O MORALES ARENAS"/>
    <s v="tct_luimoa"/>
    <s v="4-Menor/Localizado"/>
    <s v="4-Baja"/>
    <s v="Baja"/>
    <x v="0"/>
    <s v="TELEFONICA EMPRESAS DE CHILE SA"/>
    <s v="SE GENERA TICKET DE SUPERVISION PARA CLIENTE GTD"/>
    <s v="18/12/2023 22:05:05"/>
    <s v="18/12/2023 22:06:28"/>
    <x v="0"/>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x v="0"/>
    <x v="0"/>
    <x v="0"/>
    <x v="0"/>
    <x v="0"/>
  </r>
  <r>
    <s v="INC000002504620"/>
    <s v="TICKET-INTELIGENTE"/>
    <x v="4"/>
    <s v="GESTION TI"/>
    <s v="JUAN CARLOS UZCATEGUI FUGUETT"/>
    <s v="USR_TSIGHT"/>
    <s v="1-Extenso/Generalizado"/>
    <s v="4-Baja"/>
    <s v="Baja"/>
    <x v="1"/>
    <s v="COMERCIAL E IMPORTADORA AUDIOMUSICA SPA"/>
    <s v="ciausp01 - svr_dc TICKET AUTOMATICO"/>
    <s v="19/12/2023 0:43:49"/>
    <s v="19/12/2023 0:43:49"/>
    <x v="0"/>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x v="0"/>
    <x v="0"/>
    <x v="0"/>
    <x v="0"/>
    <x v="0"/>
  </r>
  <r>
    <s v="INC000002504713"/>
    <s v="HOUSING"/>
    <x v="15"/>
    <s v="APQ ACCESOS"/>
    <s v="LUIS O MORALES ARENAS"/>
    <s v="tct_luimoa"/>
    <s v="4-Menor/Localizado"/>
    <s v="4-Baja"/>
    <s v="Baja"/>
    <x v="0"/>
    <s v="TELEFONICA EMPRESAS DE CHILE SA"/>
    <s v="SE GENERA TICKET DE SUPERVISION PARA CLIENTE T EMPRESAS"/>
    <s v="19/12/2023 5:39:02"/>
    <s v="19/12/2023 5:40:20"/>
    <x v="0"/>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x v="0"/>
    <x v="0"/>
    <x v="0"/>
    <x v="0"/>
    <x v="0"/>
  </r>
  <r>
    <s v="INC000002504717"/>
    <s v="HOUSING"/>
    <x v="15"/>
    <s v="APQ ACCESOS"/>
    <s v="LUIS O MORALES ARENAS"/>
    <s v="tct_luimoa"/>
    <s v="4-Menor/Localizado"/>
    <s v="4-Baja"/>
    <s v="Baja"/>
    <x v="0"/>
    <s v="TELEFONICA EMPRESAS DE CHILE SA"/>
    <s v="SE GENERA TICKET POR RONDA Y REVISION DE SALAS TECNICAS"/>
    <s v="19/12/2023 6:08:14"/>
    <s v="19/12/2023 6:10:10"/>
    <x v="0"/>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x v="0"/>
    <x v="0"/>
    <x v="0"/>
    <x v="0"/>
    <x v="0"/>
  </r>
  <r>
    <s v="INC000002504719"/>
    <s v="HOUSING"/>
    <x v="15"/>
    <s v="APQ ACCESOS"/>
    <s v="LUIS O MORALES ARENAS"/>
    <s v="tct_luimoa"/>
    <s v="4-Menor/Localizado"/>
    <s v="4-Baja"/>
    <s v="Baja"/>
    <x v="0"/>
    <s v="TELEFONICA EMPRESAS DE CHILE SA"/>
    <s v="SE GENERA TICKET POR REVISION Y TOMA DE ALARMA DE CLIENTES"/>
    <s v="19/12/2023 6:11:02"/>
    <s v="19/12/2023 6:13:16"/>
    <x v="0"/>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x v="0"/>
    <x v="0"/>
    <x v="0"/>
    <x v="0"/>
    <x v="0"/>
  </r>
  <r>
    <s v="INC000002504728"/>
    <s v="SAP"/>
    <x v="17"/>
    <s v="CLOUD SAP HANA"/>
    <s v="NICOLAS A SAAVEDRA EGUILUZ"/>
    <s v="tct_nsaave"/>
    <s v="4-Menor/Localizado"/>
    <s v="4-Baja"/>
    <s v="Baja"/>
    <x v="0"/>
    <s v="TELEFONICA EMPRESAS DE CHILE SA"/>
    <s v="Checklist Diario Clientes 19.12.23"/>
    <s v="19/12/2023 7:37:01"/>
    <s v="19/12/2023 7:38:02"/>
    <x v="0"/>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x v="0"/>
    <x v="0"/>
    <x v="0"/>
    <x v="0"/>
    <x v="0"/>
  </r>
  <r>
    <s v="INC000002504742"/>
    <s v="HOUSING"/>
    <x v="14"/>
    <s v="BELIEVE"/>
    <s v="CRISTOPHER MALDONADO ROMERO"/>
    <s v="frp_dvital"/>
    <s v="3-Moderado/Limitado"/>
    <s v="3-Medio"/>
    <s v="Media"/>
    <x v="0"/>
    <s v="BANCO SANTANDER CHILE"/>
    <s v="GESTION DATACENTER/ ACCESOS / BANCO SANTANDER CHILE"/>
    <s v="19/12/2023 8:36:18"/>
    <s v="19/12/2023 8:43:34"/>
    <x v="0"/>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x v="0"/>
    <x v="0"/>
    <x v="0"/>
    <x v="0"/>
    <x v="0"/>
  </r>
  <r>
    <s v="INC000002504890"/>
    <s v="HOUSING"/>
    <x v="14"/>
    <s v="BELIEVE"/>
    <s v="CRISTOPHER MALDONADO ROMERO"/>
    <s v="frp_fbalab"/>
    <s v="3-Moderado/Limitado"/>
    <s v="3-Medio"/>
    <s v="Media"/>
    <x v="0"/>
    <s v="BANCO SANTANDER CHILE"/>
    <s v="GESTION DATACENTER/ ACCESOS / BANCO SANTANDER CHILE"/>
    <s v="19/12/2023 9:35:00"/>
    <s v="19/12/2023 9:36:13"/>
    <x v="0"/>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x v="0"/>
    <x v="0"/>
    <x v="0"/>
    <x v="0"/>
    <x v="0"/>
  </r>
  <r>
    <s v="INC000002504908"/>
    <s v="HOUSING"/>
    <x v="2"/>
    <s v="GESTION PLATAFORMA CLIENTES"/>
    <s v="JUAN PABLO PAZ GOMPERTZ"/>
    <s v="vos_bherna"/>
    <s v="3-Moderado/Limitado"/>
    <s v="4-Baja"/>
    <s v="Baja"/>
    <x v="0"/>
    <s v="FRACTALIA"/>
    <s v="(Asignar a Sebastian Acuña) Solicitud de Información."/>
    <s v="19/12/2023 9:13:27"/>
    <s v="19/12/2023 9:26:17"/>
    <x v="0"/>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x v="1"/>
    <x v="1"/>
    <x v="0"/>
    <x v="0"/>
    <x v="0"/>
  </r>
  <r>
    <s v="INC000002504914"/>
    <s v="COMUNICACIONES"/>
    <x v="4"/>
    <s v="GESTION PLATAFORMA CLIENTES"/>
    <s v="PAUL A SEPULVEDA ALVAREZ"/>
    <s v="vos_bherna"/>
    <s v="3-Moderado/Limitado"/>
    <s v="3-Medio"/>
    <s v="Media"/>
    <x v="0"/>
    <s v="FRACTALIA"/>
    <s v="REINICIO PASSWORD VPN"/>
    <s v="20/12/2023 16:37:09"/>
    <s v="20/12/2023 16:39:19"/>
    <x v="0"/>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x v="1"/>
    <x v="1"/>
    <x v="0"/>
    <x v="0"/>
    <x v="0"/>
  </r>
  <r>
    <s v="INC000002504924"/>
    <s v="HOUSING"/>
    <x v="3"/>
    <s v="GESTION PLATAFORMA CLIENTES"/>
    <s v="VICTOR SEPULVEDA GAMARRA"/>
    <s v="vos_bherna"/>
    <s v="3-Moderado/Limitado"/>
    <s v="4-Baja"/>
    <s v="Baja"/>
    <x v="0"/>
    <s v="FRACTALIA"/>
    <s v="Permisos root para cuenta de SO para servidor de Remedy 20 QA."/>
    <s v="22/12/2023 14:20:05"/>
    <s v="22/12/2023 14:23:01"/>
    <x v="0"/>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x v="0"/>
    <x v="0"/>
    <x v="0"/>
    <x v="0"/>
    <x v="0"/>
  </r>
  <r>
    <s v="INC000002504925"/>
    <s v="HOUSING"/>
    <x v="3"/>
    <s v="GESTION PLATAFORMA CLIENTES"/>
    <s v="SEBASTIAN I ACUÑA GUZMAN"/>
    <s v="vos_bherna"/>
    <s v="3-Moderado/Limitado"/>
    <s v="2-Alta"/>
    <s v="Alta"/>
    <x v="0"/>
    <s v="FRACTALIA"/>
    <s v="Conectividad Remedy"/>
    <s v="22/12/2023 14:48:29"/>
    <s v="22/12/2023 14:48:36"/>
    <x v="0"/>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x v="1"/>
    <x v="1"/>
    <x v="0"/>
    <x v="0"/>
    <x v="0"/>
  </r>
  <r>
    <s v="INC000002504927"/>
    <s v="HOUSING"/>
    <x v="4"/>
    <s v="GESTION PLATAFORMA CLIENTES"/>
    <s v="ALEJANDRO ACEVEDO VALENZUELA"/>
    <s v="vos_bherna"/>
    <s v="4-Menor/Localizado"/>
    <s v="3-Medio"/>
    <s v="Media"/>
    <x v="0"/>
    <s v="FRACTALIA"/>
    <s v="Bloqueo Aplicativo BMC TrueSight"/>
    <s v="22/12/2023 14:53:11"/>
    <s v="22/12/2023 15:02:47"/>
    <x v="0"/>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x v="0"/>
    <x v="0"/>
    <x v="0"/>
    <x v="0"/>
    <x v="0"/>
  </r>
  <r>
    <s v="INC000002504935"/>
    <s v="HOUSING"/>
    <x v="3"/>
    <s v="GESTION PLATAFORMA CLIENTES"/>
    <s v="SEBASTIAN I ACUÑA GUZMAN"/>
    <s v="vos_bherna"/>
    <s v="3-Moderado/Limitado"/>
    <s v="3-Medio"/>
    <s v="Media"/>
    <x v="0"/>
    <s v="FRACTALIA"/>
    <s v="(Asignar a Sebastián Acuña) Activación de Logs"/>
    <s v="26/12/2023 17:15:14"/>
    <s v="26/12/2023 17:22:47"/>
    <x v="0"/>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x v="0"/>
    <x v="0"/>
    <x v="0"/>
    <x v="0"/>
    <x v="0"/>
  </r>
  <r>
    <s v="INC000002505023"/>
    <s v="HOUSING"/>
    <x v="15"/>
    <s v="APQ ACCESOS"/>
    <s v="JOSE G MARQUEZ MARCANO"/>
    <s v="tct_josmam"/>
    <s v="4-Menor/Localizado"/>
    <s v="4-Baja"/>
    <s v="Baja"/>
    <x v="0"/>
    <s v="TELEFONICA EMPRESAS DE CHILE SA"/>
    <s v="RONDA Y REVISION DE SALAS"/>
    <s v="19/12/2023 9:33:31"/>
    <s v="19/12/2023 9:34:19"/>
    <x v="0"/>
    <s v="CDP ANTIGUO 1"/>
    <s v="CDP ANTIGUO 2"/>
    <s v="19/12/2023 9:40:15"/>
    <s v="19/12/2023 23:50:00"/>
    <s v="RONDA Y REVISION DE SALAS"/>
    <s v="RONDAS REALIZADAS"/>
    <d v="1899-12-30T00:05:41"/>
    <d v="1899-12-30T00:06:44"/>
    <d v="1899-12-30T00:01:03"/>
    <s v=""/>
    <s v="Cumplido"/>
    <m/>
    <m/>
    <m/>
    <m/>
    <m/>
    <d v="2023-11-16T00:00:00"/>
    <x v="0"/>
    <x v="0"/>
    <x v="0"/>
    <x v="0"/>
    <x v="0"/>
  </r>
  <r>
    <s v="INC000002505033"/>
    <s v="VPN IP - MPLS"/>
    <x v="2"/>
    <s v="GESTION HD"/>
    <s v="LUIS A VILLASMIL CASTILLO"/>
    <s v="frp_spevel"/>
    <s v="3-Moderado/Limitado"/>
    <s v="3-Medio"/>
    <s v="Media"/>
    <x v="0"/>
    <s v="EMPRESA NACIONAL DE CERTIFICACIONES"/>
    <s v="HD/Reporte de trafico"/>
    <s v="19/12/2023 9:55:55"/>
    <s v="19/12/2023 9:58:02"/>
    <x v="0"/>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x v="1"/>
    <x v="1"/>
    <x v="0"/>
    <x v="0"/>
    <x v="0"/>
  </r>
  <r>
    <s v="INC000002505059"/>
    <s v="VPN IP - MPLS"/>
    <x v="13"/>
    <s v="GESTION HD"/>
    <s v="ANGEL CASTRO CABRERA"/>
    <s v="frp_spevel"/>
    <s v="3-Moderado/Limitado"/>
    <s v="3-Medio"/>
    <s v="Media"/>
    <x v="0"/>
    <s v="TELEFONICA GLOBAL TECHNOLOGY S.A.AGENCIA EN CHILE"/>
    <s v="HD/INC000002503236 Revisión parque nuevo equipos SolarWinds"/>
    <s v="19/12/2023 10:42:36"/>
    <s v="19/12/2023 10:44:56"/>
    <x v="0"/>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x v="1"/>
    <x v="1"/>
    <x v="0"/>
    <x v="0"/>
    <x v="0"/>
  </r>
  <r>
    <s v="INC000002505087"/>
    <s v="VPN IP - MPLS"/>
    <x v="2"/>
    <s v="GESTION HD"/>
    <s v="LUIS RODRIGO ACEVEDO COLLIPAL"/>
    <s v="frp_spevel"/>
    <s v="3-Moderado/Limitado"/>
    <s v="3-Medio"/>
    <s v="Media"/>
    <x v="0"/>
    <s v="EMPRESA NACIONAL DE CERTIFICACIONES"/>
    <s v="HD/VPN site to site"/>
    <s v="19/12/2023 12:18:00"/>
    <s v="19/12/2023 12:19:06"/>
    <x v="0"/>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x v="1"/>
    <x v="1"/>
    <x v="0"/>
    <x v="0"/>
    <x v="0"/>
  </r>
  <r>
    <s v="INC000002505099"/>
    <s v="VPN IP - MPLS"/>
    <x v="13"/>
    <s v="GESTION HD"/>
    <s v="DEIBY Y SANTOYO MONTEROLA"/>
    <s v="frp_spevel"/>
    <s v="3-Moderado/Limitado"/>
    <s v="3-Medio"/>
    <s v="Media"/>
    <x v="0"/>
    <s v="TELEFONICA GLOBAL TECHNOLOGY S.A.AGENCIA EN CHILE"/>
    <s v="HD/INC000002503236 Revisión parque nuevo equipos SolarWinds"/>
    <s v="19/12/2023 12:34:02"/>
    <s v="19/12/2023 12:35:03"/>
    <x v="0"/>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x v="1"/>
    <x v="0"/>
    <x v="1"/>
    <x v="0"/>
    <x v="0"/>
  </r>
  <r>
    <s v="INC000002505118"/>
    <s v="HOUSING"/>
    <x v="14"/>
    <s v="BELIEVE"/>
    <s v="CRISTOPHER MALDONADO ROMERO"/>
    <s v="frp_fbalab"/>
    <s v="3-Moderado/Limitado"/>
    <s v="3-Medio"/>
    <s v="Media"/>
    <x v="0"/>
    <s v="BANCO SANTANDER CHILE"/>
    <s v="GESTION DATACENTER/ ACCESOS / BANCO SANTANDER CHILE"/>
    <s v="19/12/2023 9:52:36"/>
    <s v="19/12/2023 9:55:17"/>
    <x v="0"/>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x v="0"/>
    <x v="0"/>
    <x v="0"/>
    <x v="0"/>
    <x v="0"/>
  </r>
  <r>
    <s v="INC000002505134"/>
    <s v="INFRAESTRUCTURA DC"/>
    <x v="6"/>
    <s v="APQ ACCESOS"/>
    <s v="RENE E VILLEGAS CARREÑO"/>
    <s v="tct_sjarav"/>
    <s v="4-Menor/Localizado"/>
    <s v="4-Baja"/>
    <s v="Baja"/>
    <x v="0"/>
    <s v="TELEFONICA CYBERSECURITY TECH CHILE SPA"/>
    <s v="Retiro de equipamiento"/>
    <s v="19/12/2023 10:05:11"/>
    <s v="19/12/2023 10:06:30"/>
    <x v="0"/>
    <s v="CDP ANTIGUO 1"/>
    <s v="CDP ANTIGUO 2"/>
    <s v="28/12/2023 10:27:36"/>
    <s v="28/12/2023 23:50:00"/>
    <m/>
    <s v="equipos retirados"/>
    <d v="1899-12-30T00:00:00"/>
    <d v="1899-12-30T00:00:00"/>
    <d v="1899-12-30T00:00:00"/>
    <s v=""/>
    <s v="Cumplido"/>
    <s v="atendido en tiempo y forma"/>
    <m/>
    <m/>
    <m/>
    <m/>
    <d v="2023-11-16T00:00:00"/>
    <x v="0"/>
    <x v="0"/>
    <x v="0"/>
    <x v="0"/>
    <x v="0"/>
  </r>
  <r>
    <s v="INC000002505233"/>
    <s v="RED INTERNA"/>
    <x v="1"/>
    <s v="APQ ACCESOS"/>
    <s v="CARLOS F ARAYA RAMIREZ"/>
    <s v="tct_cararr"/>
    <s v="4-Menor/Localizado"/>
    <s v="4-Baja"/>
    <s v="Baja"/>
    <x v="0"/>
    <s v="TELEFONICA CYBERSECURITY TECH CHILE SPA"/>
    <s v="RONDA INSPECTIVA"/>
    <s v="19/12/2023 10:31:50"/>
    <s v="19/12/2023 10:32:55"/>
    <x v="0"/>
    <s v="CDP ANTIGUO 1"/>
    <s v="CDP ANTIGUO 2"/>
    <s v="19/12/2023 11:00:15"/>
    <s v="19/12/2023 23:50:00"/>
    <m/>
    <s v="ronda realizada"/>
    <d v="1899-12-30T00:00:00"/>
    <d v="1899-12-30T00:00:00"/>
    <d v="1899-12-30T00:00:00"/>
    <s v=""/>
    <s v="Cumplido"/>
    <m/>
    <m/>
    <m/>
    <m/>
    <m/>
    <d v="2023-11-16T00:00:00"/>
    <x v="0"/>
    <x v="0"/>
    <x v="0"/>
    <x v="0"/>
    <x v="0"/>
  </r>
  <r>
    <s v="INC000002505235"/>
    <s v="VPN IP - MPLS"/>
    <x v="9"/>
    <s v="GESTION HD"/>
    <s v="RODRIGO VÁSQUEZ MUÑOZ"/>
    <s v="frp_fpetro"/>
    <s v="3-Moderado/Limitado"/>
    <s v="3-Medio"/>
    <s v="Media"/>
    <x v="0"/>
    <s v="TELEFONICA GLOBAL TECHNOLOGY S.A.AGENCIA EN CHILE"/>
    <s v="HD/Restauracion de VM Punta del Cobre"/>
    <s v="19/12/2023 10:34:59"/>
    <s v="19/12/2023 10:38:20"/>
    <x v="0"/>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x v="1"/>
    <x v="1"/>
    <x v="0"/>
    <x v="0"/>
    <x v="0"/>
  </r>
  <r>
    <s v="INC000002505249"/>
    <s v="VPN IP - MPLS"/>
    <x v="13"/>
    <s v="GESTION HD"/>
    <s v="JOSE A SANTIS SERRANO"/>
    <s v="frp_fpetro"/>
    <s v="3-Moderado/Limitado"/>
    <s v="3-Medio"/>
    <s v="Media"/>
    <x v="0"/>
    <s v="TELEFONICA GLOBAL TECHNOLOGY S.A.AGENCIA EN CHILE"/>
    <s v="HD/Maquinas en VDC con problemas de Idioma."/>
    <s v="19/12/2023 11:08:55"/>
    <s v="19/12/2023 11:14:34"/>
    <x v="0"/>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x v="1"/>
    <x v="0"/>
    <x v="0"/>
    <x v="0"/>
    <x v="1"/>
  </r>
  <r>
    <s v="INC000002505287"/>
    <s v="VPN IP - MPLS"/>
    <x v="17"/>
    <s v="GESTION HD"/>
    <s v="NICOLAS A SAAVEDRA EGUILUZ"/>
    <s v="frp_fpetro"/>
    <s v="3-Moderado/Limitado"/>
    <s v="3-Medio"/>
    <s v="Media"/>
    <x v="0"/>
    <s v="NUTRISCO CHILE SA"/>
    <s v="HD/Mensaje SAP"/>
    <s v="19/12/2023 12:04:58"/>
    <s v="19/12/2023 12:09:00"/>
    <x v="0"/>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x v="1"/>
    <x v="1"/>
    <x v="0"/>
    <x v="0"/>
    <x v="0"/>
  </r>
  <r>
    <s v="INC000002505291"/>
    <s v="VPN IP - MPLS"/>
    <x v="3"/>
    <s v="GESTION HD"/>
    <s v="GUSTAVO AVILA VERA"/>
    <s v="frp_fpetro"/>
    <s v="3-Moderado/Limitado"/>
    <s v="3-Medio"/>
    <s v="Media"/>
    <x v="0"/>
    <s v="FAST COLLENTING CHILE SA"/>
    <s v="REQ/SOPORTE R-DNS FASTCO"/>
    <s v="19/12/2023 12:23:21"/>
    <s v="19/12/2023 12:33:49"/>
    <x v="0"/>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x v="1"/>
    <x v="1"/>
    <x v="0"/>
    <x v="0"/>
    <x v="0"/>
  </r>
  <r>
    <s v="INC000002505299"/>
    <s v="VPN IP - MPLS"/>
    <x v="13"/>
    <s v="GESTION HD"/>
    <s v="MOISES E MONTERO RAMOS"/>
    <s v="frp_fpetro"/>
    <s v="3-Moderado/Limitado"/>
    <s v="3-Medio"/>
    <s v="Media"/>
    <x v="0"/>
    <s v="ZAMBONI INGENIEROS ASOCIADOS LIMITADA"/>
    <s v="REQ/Cliente  - Plataforma VDC - Problemas de recuperación de usuario y contraseña."/>
    <s v="19/12/2023 12:44:58"/>
    <s v="19/12/2023 12:48:47"/>
    <x v="0"/>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x v="1"/>
    <x v="0"/>
    <x v="0"/>
    <x v="1"/>
    <x v="0"/>
  </r>
  <r>
    <s v="INC000002505344"/>
    <s v="VPN IP - MPLS"/>
    <x v="4"/>
    <s v="BELIEVE"/>
    <s v="ALEJANDRO ACEVEDO VALENZUELA"/>
    <s v="frp_dvital"/>
    <s v="4-Menor/Localizado"/>
    <s v="4-Baja"/>
    <s v="Baja"/>
    <x v="0"/>
    <s v="TELEFONICA CYBERSECURITY TECH CHILE SPA"/>
    <s v="REQ / SOC / Reinicio de cuenta AD-SOC"/>
    <s v="19/12/2023 11:26:53"/>
    <s v="19/12/2023 11:27:35"/>
    <x v="0"/>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x v="0"/>
    <x v="0"/>
    <x v="0"/>
    <x v="0"/>
    <x v="0"/>
  </r>
  <r>
    <s v="INC000002505359"/>
    <s v="RED INTERNA"/>
    <x v="0"/>
    <s v="APQ ACCESOS"/>
    <s v="CRISTOPHER MALDONADO ROMERO"/>
    <s v="tct_cmaldo"/>
    <s v="4-Menor/Localizado"/>
    <s v="4-Baja"/>
    <s v="Baja"/>
    <x v="0"/>
    <s v="TELEFONICA EMPRESAS DE CHILE SA"/>
    <s v="RONDA TOMA DE TEMPERATURAS SALAS TIC"/>
    <s v="19/12/2023 11:43:33"/>
    <s v="19/12/2023 11:44:36"/>
    <x v="0"/>
    <s v="CDP ANTIGUO 1"/>
    <s v="CDP ANTIGUO 2"/>
    <s v="19/12/2023 12:10:46"/>
    <s v="19/12/2023 23:50:00"/>
    <m/>
    <s v="RONDA REALIZADA"/>
    <d v="1899-12-30T00:00:00"/>
    <d v="1899-12-30T00:00:00"/>
    <d v="1899-12-30T00:00:00"/>
    <s v=""/>
    <s v="Cumplido"/>
    <m/>
    <m/>
    <m/>
    <m/>
    <m/>
    <d v="2023-11-16T00:00:00"/>
    <x v="0"/>
    <x v="0"/>
    <x v="0"/>
    <x v="0"/>
    <x v="0"/>
  </r>
  <r>
    <s v="INC000002505468"/>
    <s v="HOUSING"/>
    <x v="19"/>
    <s v="BELIEVE"/>
    <s v="SEBASTIAN A JARA VIDAL"/>
    <s v="frp_fbalab"/>
    <s v="3-Moderado/Limitado"/>
    <s v="3-Medio"/>
    <s v="Media"/>
    <x v="0"/>
    <s v="INDRA SISTEMAS CHILE S.A."/>
    <s v="GESTION DATACENTER/ ACCESOS / INDRA SISTEMAS CHILE S.A."/>
    <s v="19/12/2023 11:03:24"/>
    <s v="19/12/2023 11:06:57"/>
    <x v="0"/>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x v="0"/>
    <x v="0"/>
    <x v="0"/>
    <x v="0"/>
    <x v="0"/>
  </r>
  <r>
    <s v="INC000002505472"/>
    <s v="HOSTING VIRTUAL"/>
    <x v="7"/>
    <s v="OPERACION N1"/>
    <s v="CLAUDIO A GAJARDO GARRIDO"/>
    <s v="tct_cgajar"/>
    <s v="2-Significativo/Amplio"/>
    <s v="3-Medio"/>
    <s v="Media"/>
    <x v="0"/>
    <s v="FUNDACION INSTITUTO PROFESIONAL DUOC UC"/>
    <s v="Requerimiento de bases de datos solicitado sin el flujo correspondiente."/>
    <s v="19/12/2023 11:05:35"/>
    <s v="19/12/2023 11:08:07"/>
    <x v="0"/>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x v="0"/>
    <x v="0"/>
    <x v="0"/>
    <x v="0"/>
    <x v="0"/>
  </r>
  <r>
    <s v="INC000002505481"/>
    <s v="TICKET-INTELIGENTE"/>
    <x v="4"/>
    <s v="GESTION TI"/>
    <s v="PAUL A SEPULVEDA ALVAREZ"/>
    <s v="USR_TSIGHT"/>
    <s v="1-Extenso/Generalizado"/>
    <s v="4-Baja"/>
    <s v="Baja"/>
    <x v="1"/>
    <s v="EMPRESA NACIONAL DE CERTIFICACIONES"/>
    <s v="emnace01 - s4d34ecertdb2.ecertchile.local TICKET AUTOMATICO"/>
    <s v="19/12/2023 11:07:53"/>
    <s v="19/12/2023 11:07:53"/>
    <x v="0"/>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x v="1"/>
    <x v="1"/>
    <x v="0"/>
    <x v="0"/>
    <x v="0"/>
  </r>
  <r>
    <s v="INC000002505483"/>
    <s v="TICKET-INTELIGENTE"/>
    <x v="3"/>
    <s v="GESTION TI"/>
    <s v="GUSTAVO AVILA VERA"/>
    <s v="USR_TSIGHT"/>
    <s v="1-Extenso/Generalizado"/>
    <s v="4-Baja"/>
    <s v="Baja"/>
    <x v="1"/>
    <s v="BLUMAR S.A."/>
    <s v="blumar01 - blutssaperp TICKET AUTOMATICO"/>
    <s v="19/12/2023 11:07:58"/>
    <s v="19/12/2023 11:07:58"/>
    <x v="0"/>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x v="1"/>
    <x v="1"/>
    <x v="0"/>
    <x v="0"/>
    <x v="0"/>
  </r>
  <r>
    <s v="INC000002505501"/>
    <s v="SERVICIOS DIGITALES"/>
    <x v="21"/>
    <s v="SM OPERACIONES"/>
    <s v="DENISE CRUZAT ETCHEBERRY"/>
    <s v="tct_decruz"/>
    <s v="4-Menor/Localizado"/>
    <s v="4-Baja"/>
    <s v="Baja"/>
    <x v="0"/>
    <s v="TELEFONICA GLOBAL TECHNOLOGY S.A.AGENCIA EN CHILE"/>
    <s v="ALTA DE RONALD MELARA"/>
    <s v="19/12/2023 11:16:58"/>
    <s v="19/12/2023 11:18:47"/>
    <x v="0"/>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x v="0"/>
    <x v="0"/>
    <x v="0"/>
    <x v="0"/>
    <x v="0"/>
  </r>
  <r>
    <s v="INC000002505508"/>
    <s v="TICKET-INTELIGENTE"/>
    <x v="3"/>
    <s v="DUOC TICKET AUTOMATICO"/>
    <s v="VICTOR SEPULVEDA GAMARRA"/>
    <s v="USR_TSIGHT"/>
    <s v="1-Extenso/Generalizado"/>
    <s v="4-Baja"/>
    <s v="Baja"/>
    <x v="1"/>
    <s v="FUNDACION INSTITUTO PROFESIONAL DUOC UC"/>
    <s v="fiprdu01 - tourvirtual TICKET AUTOMATICO"/>
    <s v="19/12/2023 11:20:42"/>
    <s v="19/12/2023 11:20:42"/>
    <x v="0"/>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x v="0"/>
    <x v="0"/>
    <x v="0"/>
    <x v="0"/>
    <x v="0"/>
  </r>
  <r>
    <s v="INC000002505524"/>
    <s v="HOUSING"/>
    <x v="19"/>
    <s v="BELIEVE"/>
    <s v="SEBASTIAN A JARA VIDAL"/>
    <s v="frp_fbalab"/>
    <s v="3-Moderado/Limitado"/>
    <s v="3-Medio"/>
    <s v="Media"/>
    <x v="0"/>
    <s v="CLUB HIPICO DE SANTIAGO S.A."/>
    <s v="GESTION DATACENTER/ ACCESOS / CLUB HIPICO DE SANTIAGO S.A."/>
    <s v="19/12/2023 11:35:54"/>
    <s v="19/12/2023 11:39:25"/>
    <x v="0"/>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x v="0"/>
    <x v="0"/>
    <x v="0"/>
    <x v="0"/>
    <x v="0"/>
  </r>
  <r>
    <s v="INC000002505540"/>
    <s v="HOUSING"/>
    <x v="16"/>
    <s v="BELIEVE"/>
    <s v="JORGE S LORCA LEIVA"/>
    <s v="frp_fbalab"/>
    <s v="3-Moderado/Limitado"/>
    <s v="3-Medio"/>
    <s v="Media"/>
    <x v="0"/>
    <s v="TELEFONICA EMPRESAS DE CHILE SA"/>
    <s v="GESTION DATACENTER/ ACCESOS / TELEFONICA EMPRESAS DE CHILE SA"/>
    <s v="19/12/2023 11:49:20"/>
    <s v="19/12/2023 11:51:03"/>
    <x v="0"/>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x v="0"/>
    <x v="0"/>
    <x v="0"/>
    <x v="0"/>
    <x v="0"/>
  </r>
  <r>
    <s v="INC000002505589"/>
    <s v="TICKET-INTELIGENTE"/>
    <x v="4"/>
    <s v="GESTION TI"/>
    <s v="ALEJANDRO ACEVEDO VALENZUELA"/>
    <s v="USR_TSIGHT"/>
    <s v="1-Extenso/Generalizado"/>
    <s v="4-Baja"/>
    <s v="Baja"/>
    <x v="1"/>
    <s v="FUNDACION INSTITUTO PROFESIONAL DUOC UC"/>
    <s v="fiprdu01 - srvfs01_vm TICKET AUTOMATICO"/>
    <s v="19/12/2023 12:24:18"/>
    <s v="19/12/2023 12:24:18"/>
    <x v="0"/>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x v="0"/>
    <x v="0"/>
    <x v="0"/>
    <x v="0"/>
    <x v="0"/>
  </r>
  <r>
    <s v="INC000002505614"/>
    <s v="HOUSING"/>
    <x v="19"/>
    <s v="BELIEVE"/>
    <s v="SEBASTIAN A JARA VIDAL"/>
    <s v="frp_fbalab"/>
    <s v="3-Moderado/Limitado"/>
    <s v="3-Medio"/>
    <s v="Media"/>
    <x v="0"/>
    <s v="TELEFONICA EMPRESAS DE CHILE SA"/>
    <s v="GESTION DATACENTER/ ACCESOS / TELEFONICA EMPRESAS DE CHILE SA"/>
    <s v="19/12/2023 12:44:44"/>
    <s v="19/12/2023 12:46:36"/>
    <x v="0"/>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x v="0"/>
    <x v="0"/>
    <x v="0"/>
    <x v="0"/>
    <x v="0"/>
  </r>
  <r>
    <s v="INC000002505616"/>
    <s v="HOUSING"/>
    <x v="16"/>
    <s v="BELIEVE"/>
    <s v="FERNEY D GARZON PEÑA"/>
    <s v="frp_pcamay"/>
    <s v="3-Moderado/Limitado"/>
    <s v="3-Medio"/>
    <s v="Media"/>
    <x v="1"/>
    <s v="TELEFONICA EMPRESAS DE CHILE SA"/>
    <s v="GESTION DATACENTER/ ACCESOS /DXC"/>
    <s v="19/12/2023 12:55:32"/>
    <s v="19/12/2023 12:56:33"/>
    <x v="0"/>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x v="0"/>
    <x v="0"/>
    <x v="0"/>
    <x v="0"/>
    <x v="0"/>
  </r>
  <r>
    <s v="INC000002505622"/>
    <s v="HOUSING"/>
    <x v="16"/>
    <s v="BELIEVE"/>
    <s v="FERNEY D GARZON PEÑA"/>
    <s v="frp_pcamay"/>
    <s v="3-Moderado/Limitado"/>
    <s v="3-Medio"/>
    <s v="Media"/>
    <x v="0"/>
    <s v="TELEFONICA EMPRESAS DE CHILE SA"/>
    <s v="GESTION DATACENTER/ ACCESOS /DXC"/>
    <s v="19/12/2023 12:55:49"/>
    <s v="19/12/2023 12:57:08"/>
    <x v="0"/>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x v="0"/>
    <x v="0"/>
    <x v="0"/>
    <x v="0"/>
    <x v="0"/>
  </r>
  <r>
    <s v="INC000002505709"/>
    <s v="HOSTING VIRTUAL"/>
    <x v="4"/>
    <s v="DUOC TICKET PENDIENTES"/>
    <s v="GIOVANNI D ROCCO VALENZUELA"/>
    <s v="frp_disilv"/>
    <s v="3-Moderado/Limitado"/>
    <s v="4-Baja"/>
    <s v="Baja"/>
    <x v="0"/>
    <s v="FUNDACION INSTITUTO PROFESIONAL DUOC UC"/>
    <s v="REQ | DUOC | RE: Campo mailnick - Registro Aplicación"/>
    <s v="19/12/2023 12:45:57"/>
    <s v="19/12/2023 12:49:03"/>
    <x v="0"/>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x v="1"/>
    <x v="0"/>
    <x v="1"/>
    <x v="0"/>
    <x v="0"/>
  </r>
  <r>
    <s v="INC000002505714"/>
    <s v="HOSTING VIRTUAL"/>
    <x v="5"/>
    <s v="OPERACION N1"/>
    <s v="ALEJANDRO ACEVEDO VALENZUELA"/>
    <s v="tct_aaceve"/>
    <s v="4-Menor/Localizado"/>
    <s v="4-Baja"/>
    <s v="Baja"/>
    <x v="0"/>
    <s v="TELEFONICA GLOBAL TECHNOLOGY S.A.AGENCIA EN CHILE"/>
    <s v="GENERACION INFORME CAMNACHACA JUNIO 2023"/>
    <s v="19/12/2023 12:53:35"/>
    <s v="19/12/2023 12:54:47"/>
    <x v="0"/>
    <s v="TI"/>
    <s v="SISTEMAS OPERATIVOS"/>
    <s v="19/12/2023 13:02:45"/>
    <s v="19/12/2023 23:50:00"/>
    <s v="GENERACION INFORME CAMNACHACA JUNIO 2023"/>
    <s v="SE GENERA INFORME Y SE ENTREGA A CLIENTE SEGUN LO SOLICITADO."/>
    <d v="1899-12-30T00:00:00"/>
    <d v="1899-12-30T00:09:10"/>
    <d v="1899-12-30T00:09:10"/>
    <s v=""/>
    <s v="Cumplido"/>
    <m/>
    <m/>
    <m/>
    <m/>
    <m/>
    <d v="2023-11-20T00:00:00"/>
    <x v="0"/>
    <x v="0"/>
    <x v="0"/>
    <x v="0"/>
    <x v="0"/>
  </r>
  <r>
    <s v="INC000002505715"/>
    <s v="HOSTING VIRTUAL"/>
    <x v="5"/>
    <s v="OPERACION N1"/>
    <s v="ALEJANDRO ACEVEDO VALENZUELA"/>
    <s v="tct_aaceve"/>
    <s v="4-Menor/Localizado"/>
    <s v="4-Baja"/>
    <s v="Baja"/>
    <x v="0"/>
    <s v="TELEFONICA GLOBAL TECHNOLOGY S.A.AGENCIA EN CHILE"/>
    <s v="GENERACION INFORME CAMNACHACA JULIO 2023"/>
    <s v="19/12/2023 12:55:07"/>
    <s v="19/12/2023 12:56:00"/>
    <x v="0"/>
    <s v="TI"/>
    <s v="SISTEMAS OPERATIVOS"/>
    <s v="19/12/2023 13:02:58"/>
    <s v="19/12/2023 23:50:00"/>
    <s v="GENERACION INFORME CAMNACHACA JULIO 2023"/>
    <s v="SE GENERA INFORME Y SE ENTREGA A CLIENTE SEGUN LO SOLICITADO."/>
    <d v="1899-12-30T00:00:00"/>
    <d v="1899-12-30T00:07:51"/>
    <d v="1899-12-30T00:07:51"/>
    <s v=""/>
    <s v="Cumplido"/>
    <m/>
    <m/>
    <m/>
    <m/>
    <m/>
    <d v="2023-11-16T00:00:00"/>
    <x v="0"/>
    <x v="0"/>
    <x v="0"/>
    <x v="0"/>
    <x v="0"/>
  </r>
  <r>
    <s v="INC000002505717"/>
    <s v="HOSTING VIRTUAL"/>
    <x v="5"/>
    <s v="OPERACION N1"/>
    <s v="ALEJANDRO ACEVEDO VALENZUELA"/>
    <s v="tct_aaceve"/>
    <s v="4-Menor/Localizado"/>
    <s v="4-Baja"/>
    <s v="Baja"/>
    <x v="0"/>
    <s v="TELEFONICA GLOBAL TECHNOLOGY S.A.AGENCIA EN CHILE"/>
    <s v="GENERACION INFORME CAMNACHACA AGOSTO 2023"/>
    <s v="19/12/2023 12:56:21"/>
    <s v="19/12/2023 12:57:17"/>
    <x v="0"/>
    <s v="TI"/>
    <s v="SISTEMAS OPERATIVOS"/>
    <s v="19/12/2023 13:03:32"/>
    <s v="19/12/2023 23:50:00"/>
    <s v="GENERACION INFORME CAMNACHACA AGOSTO 2023"/>
    <s v="SE GENERA INFORME Y SE ENTREGA A CLIENTE SEGUN LO SOLICITADO."/>
    <d v="1899-12-30T00:00:00"/>
    <d v="1899-12-30T00:07:11"/>
    <d v="1899-12-30T00:07:11"/>
    <s v=""/>
    <s v="Cumplido"/>
    <m/>
    <m/>
    <m/>
    <m/>
    <m/>
    <d v="2023-11-17T00:00:00"/>
    <x v="0"/>
    <x v="0"/>
    <x v="0"/>
    <x v="0"/>
    <x v="0"/>
  </r>
  <r>
    <s v="INC000002505718"/>
    <s v="HOSTING VIRTUAL"/>
    <x v="5"/>
    <s v="OPERACION N1"/>
    <s v="ALEJANDRO ACEVEDO VALENZUELA"/>
    <s v="tct_aaceve"/>
    <s v="4-Menor/Localizado"/>
    <s v="4-Baja"/>
    <s v="Baja"/>
    <x v="0"/>
    <s v="TELEFONICA GLOBAL TECHNOLOGY S.A.AGENCIA EN CHILE"/>
    <s v="GENERACION INFORME CAMNACHACA SEPTIEMBRE 2023"/>
    <s v="19/12/2023 12:57:36"/>
    <s v="19/12/2023 12:58:26"/>
    <x v="0"/>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x v="0"/>
    <x v="0"/>
    <x v="0"/>
    <x v="0"/>
    <x v="0"/>
  </r>
  <r>
    <s v="INC000002505719"/>
    <s v="HOSTING VIRTUAL"/>
    <x v="5"/>
    <s v="OPERACION N1"/>
    <s v="ALEJANDRO ACEVEDO VALENZUELA"/>
    <s v="tct_aaceve"/>
    <s v="4-Menor/Localizado"/>
    <s v="4-Baja"/>
    <s v="Baja"/>
    <x v="0"/>
    <s v="TELEFONICA GLOBAL TECHNOLOGY S.A.AGENCIA EN CHILE"/>
    <s v="GENERACION INFORME CAMNACHACA OCTUBRE 2023"/>
    <s v="19/12/2023 12:58:52"/>
    <s v="19/12/2023 12:59:41"/>
    <x v="0"/>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x v="0"/>
    <x v="0"/>
    <x v="0"/>
    <x v="0"/>
    <x v="0"/>
  </r>
  <r>
    <s v="INC000002505721"/>
    <s v="HOSTING VIRTUAL"/>
    <x v="5"/>
    <s v="OPERACION N1"/>
    <s v="ALEJANDRO ACEVEDO VALENZUELA"/>
    <s v="tct_aaceve"/>
    <s v="4-Menor/Localizado"/>
    <s v="4-Baja"/>
    <s v="Baja"/>
    <x v="0"/>
    <s v="TELEFONICA GLOBAL TECHNOLOGY S.A.AGENCIA EN CHILE"/>
    <s v="GENERACION INFORME CAMNACHACA NOVIEMBRE 2023"/>
    <s v="19/12/2023 13:01:07"/>
    <s v="19/12/2023 13:02:00"/>
    <x v="0"/>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x v="0"/>
    <x v="0"/>
    <x v="0"/>
    <x v="0"/>
    <x v="0"/>
  </r>
  <r>
    <s v="INC000002505727"/>
    <s v="VPN IP - MPLS"/>
    <x v="17"/>
    <s v="GESTION HD"/>
    <s v="EWALD R GALAZ MILLALEO"/>
    <s v="frp_spevel"/>
    <s v="3-Moderado/Limitado"/>
    <s v="3-Medio"/>
    <s v="Media"/>
    <x v="0"/>
    <s v="TELEFONICA GLOBAL TECHNOLOGY S.A.AGENCIA EN CHILE"/>
    <s v="HD/creación de usuario"/>
    <s v="19/12/2023 13:22:57"/>
    <s v="19/12/2023 13:36:44"/>
    <x v="0"/>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x v="1"/>
    <x v="0"/>
    <x v="0"/>
    <x v="1"/>
    <x v="0"/>
  </r>
  <r>
    <s v="INC000002505786"/>
    <s v="HOUSING"/>
    <x v="19"/>
    <s v="BELIEVE"/>
    <s v="SEBASTIAN A JARA VIDAL"/>
    <s v="frp_jolsso"/>
    <s v="3-Moderado/Limitado"/>
    <s v="3-Medio"/>
    <s v="Media"/>
    <x v="0"/>
    <s v="TELEFONICA EMPRESAS DE CHILE SA"/>
    <s v="GESTION DATACENTER/ ACCESOS /TELEFONICA EMPRESAS DE CHILE SA"/>
    <s v="19/12/2023 15:24:07"/>
    <s v="19/12/2023 15:27:38"/>
    <x v="0"/>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x v="0"/>
    <x v="0"/>
    <x v="0"/>
    <x v="0"/>
    <x v="0"/>
  </r>
  <r>
    <s v="INC000002505799"/>
    <s v="VPN IP - MPLS"/>
    <x v="17"/>
    <s v="GESTION HD"/>
    <s v="NICOLAS A SAAVEDRA EGUILUZ"/>
    <s v="frp_fpetro"/>
    <s v="3-Moderado/Limitado"/>
    <s v="3-Medio"/>
    <s v="Media"/>
    <x v="0"/>
    <s v="NUTRISCO CHILE SA"/>
    <s v="REQ/Usuario SAP Francisca Mora"/>
    <s v="19/12/2023 15:47:17"/>
    <s v="19/12/2023 15:52:20"/>
    <x v="0"/>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x v="1"/>
    <x v="0"/>
    <x v="1"/>
    <x v="0"/>
    <x v="0"/>
  </r>
  <r>
    <s v="INC000002505802"/>
    <s v="HOSTING VIRTUAL"/>
    <x v="4"/>
    <s v="DUOC TICKET PENDIENTES"/>
    <s v="JUAN CARLOS UZCATEGUI FUGUETT"/>
    <s v="frp_disilv"/>
    <s v="3-Moderado/Limitado"/>
    <s v="4-Baja"/>
    <s v="Baja"/>
    <x v="0"/>
    <s v="FUNDACION INSTITUTO PROFESIONAL DUOC UC"/>
    <s v="REQ | DUOC | Reinicio de DC de sedes"/>
    <s v="19/12/2023 15:54:09"/>
    <s v="19/12/2023 15:58:37"/>
    <x v="0"/>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x v="1"/>
    <x v="0"/>
    <x v="1"/>
    <x v="0"/>
    <x v="0"/>
  </r>
  <r>
    <s v="INC000002505821"/>
    <s v="WIFI INDOOR"/>
    <x v="2"/>
    <s v="GESTION HD"/>
    <s v="LUIS RODRIGO ACEVEDO COLLIPAL"/>
    <s v="frp_fpetro"/>
    <s v="3-Moderado/Limitado"/>
    <s v="3-Medio"/>
    <s v="Media"/>
    <x v="0"/>
    <s v="TELEFONICA GLOBAL TECHNOLOGY S.A.AGENCIA EN CHILE"/>
    <s v="HD/Otero Dominguez Levantamiento VLAN VDOM Comms"/>
    <s v="19/12/2023 13:25:31"/>
    <s v="19/12/2023 13:29:08"/>
    <x v="0"/>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x v="1"/>
    <x v="1"/>
    <x v="0"/>
    <x v="0"/>
    <x v="0"/>
  </r>
  <r>
    <s v="INC000002506012"/>
    <s v="HOUSING"/>
    <x v="19"/>
    <s v="BELIEVE"/>
    <s v="SEBASTIAN A JARA VIDAL"/>
    <s v="frp_pcamay"/>
    <s v="3-Moderado/Limitado"/>
    <s v="3-Medio"/>
    <s v="Media"/>
    <x v="0"/>
    <s v="CHILENA CONSOLIDADA SEGUROS DE VIDA S.A."/>
    <s v="GESTION DATACENTER/ ACCESOS / Chilena consolidada"/>
    <s v="19/12/2023 15:35:51"/>
    <s v="19/12/2023 15:36:05"/>
    <x v="0"/>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x v="0"/>
    <x v="0"/>
    <x v="0"/>
    <x v="0"/>
    <x v="0"/>
  </r>
  <r>
    <s v="INC000002506032"/>
    <s v="RED INTERNA"/>
    <x v="8"/>
    <s v="APQ ACCESOS"/>
    <s v="JAVIER J BRAVO CARVAJAL"/>
    <s v="tct_javcac"/>
    <s v="4-Menor/Localizado"/>
    <s v="4-Baja"/>
    <s v="Baja"/>
    <x v="0"/>
    <s v="TELEFONICA CYBERSECURITY TECH CHILE SPA"/>
    <s v="REVISION DE PDU"/>
    <s v="19/12/2023 16:18:09"/>
    <s v="19/12/2023 16:19:59"/>
    <x v="0"/>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x v="0"/>
    <x v="0"/>
    <x v="0"/>
    <x v="0"/>
    <x v="0"/>
  </r>
  <r>
    <s v="INC000002506079"/>
    <s v="HOUSING"/>
    <x v="15"/>
    <s v="APQ ACCESOS"/>
    <s v="LUIS O MORALES ARENAS"/>
    <s v="tct_luimoa"/>
    <s v="4-Menor/Localizado"/>
    <s v="4-Baja"/>
    <s v="Baja"/>
    <x v="0"/>
    <s v="TELEFONICA EMPRESAS DE CHILE SA"/>
    <s v="SE GENERA TICKET DE SUPERVISION PARA CLIENTE HUAWEI"/>
    <s v="20/12/2023 3:14:26"/>
    <s v="20/12/2023 3:15:35"/>
    <x v="0"/>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x v="0"/>
    <x v="0"/>
    <x v="0"/>
    <x v="0"/>
    <x v="0"/>
  </r>
  <r>
    <s v="INC000002506094"/>
    <s v="VPN IP - MPLS"/>
    <x v="13"/>
    <s v="ADMINISTRADORES RESIDENTES"/>
    <s v="ANGEL CASTRO CABRERA"/>
    <s v="frp_kefern"/>
    <s v="3-Moderado/Limitado"/>
    <s v="3-Medio"/>
    <s v="Media"/>
    <x v="1"/>
    <s v="FARMACIAS AHUMADA S.A."/>
    <s v="GAMA/inconvenientes para ingresar a la plataforma del VDC"/>
    <s v="20/12/2023 9:11:34"/>
    <s v="20/12/2023 9:17:05"/>
    <x v="0"/>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x v="0"/>
    <x v="0"/>
    <x v="0"/>
    <x v="0"/>
    <x v="0"/>
  </r>
  <r>
    <s v="INC000002506183"/>
    <s v="OFFICE365"/>
    <x v="5"/>
    <s v="GESTION CALL CENTER"/>
    <s v="GIOVANNI D ROCCO VALENZUELA"/>
    <s v="frp_driosr"/>
    <s v="4-Menor/Localizado"/>
    <s v="4-Baja"/>
    <s v="Baja"/>
    <x v="0"/>
    <s v="GOBIERNO REGIONAL XII REGION MAGALLANES Y ANTARTICA CHILENA"/>
    <s v="MESA/CALL CENTER/ACTUALIZAR MICROSOFT 365"/>
    <s v="19/12/2023 16:52:04"/>
    <s v="19/12/2023 16:55:17"/>
    <x v="0"/>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x v="1"/>
    <x v="1"/>
    <x v="0"/>
    <x v="0"/>
    <x v="0"/>
  </r>
  <r>
    <s v="INC000002506207"/>
    <s v="HOUSING"/>
    <x v="19"/>
    <s v="BELIEVE"/>
    <s v="SEBASTIAN A JARA VIDAL"/>
    <s v="frp_jolsso"/>
    <s v="3-Moderado/Limitado"/>
    <s v="3-Medio"/>
    <s v="Media"/>
    <x v="0"/>
    <s v="IDOM INGENIERIA Y CONSULTORIA S.A. AGENCIA EN CHILE"/>
    <s v="GESTION DATACENTER/ ACCESOS /IDOM INGENIERIA Y CONSULTORIA S.A. AGENCIA EN CHILE"/>
    <s v="19/12/2023 16:04:14"/>
    <s v="19/12/2023 16:05:29"/>
    <x v="0"/>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x v="0"/>
    <x v="0"/>
    <x v="0"/>
    <x v="0"/>
    <x v="0"/>
  </r>
  <r>
    <s v="INC000002506208"/>
    <s v="INFRAESTRUCTURA DC"/>
    <x v="1"/>
    <s v="APQ ACCESOS"/>
    <s v="CARLOS F ARAYA RAMIREZ"/>
    <s v="tct_cararr"/>
    <s v="4-Menor/Localizado"/>
    <s v="4-Baja"/>
    <s v="Baja"/>
    <x v="0"/>
    <s v="TELEFONICA CYBERSECURITY TECH CHILE SPA"/>
    <s v="FACTIBILIDAD 79549"/>
    <s v="19/12/2023 16:04:09"/>
    <s v="19/12/2023 16:05:06"/>
    <x v="0"/>
    <s v="CDP ANTIGUO 1"/>
    <s v="CDP ANTIGUO 2"/>
    <s v="19/12/2023 16:20:30"/>
    <s v="19/12/2023 23:50:00"/>
    <s v="TELEFONICA TECH"/>
    <s v="FACTIBILIDAD ENVIADA"/>
    <d v="1899-12-30T00:14:59"/>
    <d v="1899-12-30T00:16:21"/>
    <d v="1899-12-30T00:01:22"/>
    <s v=""/>
    <s v="Cumplido"/>
    <m/>
    <m/>
    <m/>
    <m/>
    <m/>
    <d v="2023-11-16T00:00:00"/>
    <x v="0"/>
    <x v="0"/>
    <x v="0"/>
    <x v="0"/>
    <x v="0"/>
  </r>
  <r>
    <s v="INC000002506215"/>
    <s v="VPN IP - MPLS"/>
    <x v="17"/>
    <s v="GESTION HD"/>
    <s v="NICOLAS A SAAVEDRA EGUILUZ"/>
    <s v="frp_fpetro"/>
    <s v="3-Moderado/Limitado"/>
    <s v="3-Medio"/>
    <s v="Media"/>
    <x v="0"/>
    <s v="NUTRISCO CHILE SA"/>
    <s v="REQ/NUTRISCO: Usuarios activos en el sistema con la última fecha de login"/>
    <s v="19/12/2023 16:22:00"/>
    <s v="19/12/2023 16:23:47"/>
    <x v="0"/>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x v="1"/>
    <x v="0"/>
    <x v="1"/>
    <x v="0"/>
    <x v="0"/>
  </r>
  <r>
    <s v="INC000002506219"/>
    <s v="HOUSING"/>
    <x v="15"/>
    <s v="APQ ACCESOS"/>
    <s v="JOSE G MARQUEZ MARCANO"/>
    <s v="tct_josmam"/>
    <s v="4-Menor/Localizado"/>
    <s v="4-Baja"/>
    <s v="Baja"/>
    <x v="0"/>
    <s v="TELEFONICA EMPRESAS DE CHILE SA"/>
    <s v="TOMA DE ALARMAS DE CLIENTES"/>
    <s v="19/12/2023 16:46:11"/>
    <s v="19/12/2023 16:46:59"/>
    <x v="0"/>
    <s v="CDP ANTIGUO 1"/>
    <s v="CDP ANTIGUO 2"/>
    <s v="19/12/2023 16:48:49"/>
    <s v="19/12/2023 23:50:00"/>
    <s v="TOMA DE ALARMAS DE CLIENTES"/>
    <s v="TOMA DE ALARMAS REALIZADAS"/>
    <d v="1899-12-30T00:01:30"/>
    <d v="1899-12-30T00:02:38"/>
    <d v="1899-12-30T00:01:08"/>
    <s v=""/>
    <s v="Cumplido"/>
    <m/>
    <m/>
    <m/>
    <m/>
    <m/>
    <d v="2023-11-16T00:00:00"/>
    <x v="0"/>
    <x v="0"/>
    <x v="0"/>
    <x v="0"/>
    <x v="0"/>
  </r>
  <r>
    <s v="INC000002506220"/>
    <s v="RED INTERNA"/>
    <x v="0"/>
    <s v="APQ ACCESOS"/>
    <s v="CRISTOPHER MALDONADO ROMERO"/>
    <s v="tct_cmaldo"/>
    <s v="4-Menor/Localizado"/>
    <s v="4-Baja"/>
    <s v="Baja"/>
    <x v="0"/>
    <s v="TELEFONICA EMPRESAS DE CHILE SA"/>
    <s v="RONDA TOMA DE TEMPERATURAS SALAS TIC"/>
    <s v="19/12/2023 16:48:35"/>
    <s v="19/12/2023 16:49:42"/>
    <x v="0"/>
    <s v="CDP ANTIGUO 1"/>
    <s v="CDP ANTIGUO 2"/>
    <s v="19/12/2023 17:16:40"/>
    <s v="19/12/2023 23:50:00"/>
    <m/>
    <s v="RONDA REALIZADA"/>
    <d v="1899-12-30T00:00:00"/>
    <d v="1899-12-30T00:00:00"/>
    <d v="1899-12-30T00:00:00"/>
    <s v=""/>
    <s v="Cumplido"/>
    <m/>
    <m/>
    <m/>
    <m/>
    <m/>
    <d v="2023-11-16T00:00:00"/>
    <x v="0"/>
    <x v="0"/>
    <x v="0"/>
    <x v="0"/>
    <x v="0"/>
  </r>
  <r>
    <s v="INC000002506230"/>
    <s v="VPN IP - MPLS"/>
    <x v="4"/>
    <s v="BELIEVE"/>
    <s v="GIOVANNI D ROCCO VALENZUELA"/>
    <s v="frp_jolsso"/>
    <s v="4-Menor/Localizado"/>
    <s v="4-Baja"/>
    <s v="Baja"/>
    <x v="0"/>
    <s v="FUNDACION INSTITUTO PROFESIONAL DUOC UC"/>
    <s v="REQ / SOC / RE: Acceso Servidor Deep Security San Martin"/>
    <s v="19/12/2023 16:58:38"/>
    <s v="19/12/2023 17:00:39"/>
    <x v="0"/>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x v="1"/>
    <x v="1"/>
    <x v="0"/>
    <x v="0"/>
    <x v="0"/>
  </r>
  <r>
    <s v="INC000002506249"/>
    <s v="HOSTING VIRTUAL"/>
    <x v="4"/>
    <s v="DUOC TICKET AUTOMATICO"/>
    <s v="PAUL A SEPULVEDA ALVAREZ"/>
    <s v="frp_jciert"/>
    <s v="3-Moderado/Limitado"/>
    <s v="3-Medio"/>
    <s v="Media"/>
    <x v="0"/>
    <s v="FUNDACION INSTITUTO PROFESIONAL DUOC UC"/>
    <s v="DUOC | RE: Verificación de dominio - ticket Ticket#101724611"/>
    <s v="19/12/2023 17:39:57"/>
    <s v="19/12/2023 17:48:19"/>
    <x v="0"/>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x v="0"/>
    <x v="0"/>
    <x v="0"/>
    <x v="0"/>
    <x v="0"/>
  </r>
  <r>
    <s v="INC000002506254"/>
    <s v="HOUSING"/>
    <x v="16"/>
    <s v="BELIEVE"/>
    <s v="JORGE S LORCA LEIVA"/>
    <s v="frp_fbalab"/>
    <s v="3-Moderado/Limitado"/>
    <s v="3-Medio"/>
    <s v="Media"/>
    <x v="0"/>
    <s v="TELEFONICA EMPRESAS DE CHILE SA"/>
    <s v="GESTION DATACENTER/ ACCESOS / GTD - S&amp;A CONSULTORES"/>
    <s v="19/12/2023 17:51:37"/>
    <s v="19/12/2023 17:53:02"/>
    <x v="0"/>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x v="0"/>
    <x v="0"/>
    <x v="0"/>
    <x v="0"/>
    <x v="0"/>
  </r>
  <r>
    <s v="INC000002506261"/>
    <s v="HOUSING"/>
    <x v="14"/>
    <s v="BELIEVE"/>
    <s v="CRISTOPHER MALDONADO ROMERO"/>
    <s v="frp_fbalab"/>
    <s v="3-Moderado/Limitado"/>
    <s v="3-Medio"/>
    <s v="Media"/>
    <x v="0"/>
    <s v="TELEFONICA EMPRESAS DE CHILE SA"/>
    <s v="GESTION DATACENTER/ ACCESOS / TELEFONICA EMPRESAS DE CHILE SA"/>
    <s v="19/12/2023 18:15:42"/>
    <s v="19/12/2023 18:17:41"/>
    <x v="0"/>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x v="0"/>
    <x v="0"/>
    <x v="0"/>
    <x v="0"/>
    <x v="0"/>
  </r>
  <r>
    <s v="INC000002506275"/>
    <s v="RED INTERNA"/>
    <x v="0"/>
    <s v="APQ ACCESOS"/>
    <s v="CRISTOPHER MALDONADO ROMERO"/>
    <s v="tct_cmaldo"/>
    <s v="4-Menor/Localizado"/>
    <s v="4-Baja"/>
    <s v="Baja"/>
    <x v="0"/>
    <s v="TELEFONICA EMPRESAS DE CHILE SA"/>
    <s v="RONDA TOMA DE TEMPERATURAS SALAS TIC"/>
    <s v="19/12/2023 19:19:37"/>
    <s v="19/12/2023 19:20:22"/>
    <x v="0"/>
    <s v="CDP ANTIGUO 1"/>
    <s v="CDP ANTIGUO 2"/>
    <s v="19/12/2023 19:38:57"/>
    <s v="19/12/2023 23:50:00"/>
    <m/>
    <s v="RONDA REALIZADA"/>
    <d v="1899-12-30T00:00:00"/>
    <d v="1899-12-30T00:00:00"/>
    <d v="1899-12-30T00:00:00"/>
    <s v=""/>
    <s v="Cumplido"/>
    <m/>
    <m/>
    <m/>
    <m/>
    <m/>
    <d v="2023-11-17T00:00:00"/>
    <x v="0"/>
    <x v="0"/>
    <x v="0"/>
    <x v="0"/>
    <x v="0"/>
  </r>
  <r>
    <s v="INC000002506277"/>
    <s v="RED INTERNA"/>
    <x v="0"/>
    <s v="APQ ACCESOS"/>
    <s v="CRISTOPHER MALDONADO ROMERO"/>
    <s v="tct_cmaldo"/>
    <s v="4-Menor/Localizado"/>
    <s v="4-Baja"/>
    <s v="Baja"/>
    <x v="0"/>
    <s v="TELEFONICA EMPRESAS DE CHILE SA"/>
    <s v="RONDA TOMA DE TEMPERATURAS SALAS TIC"/>
    <s v="19/12/2023 19:21:03"/>
    <s v="19/12/2023 19:22:00"/>
    <x v="0"/>
    <s v="CDP ANTIGUO 1"/>
    <s v="CDP ANTIGUO 2"/>
    <s v="19/12/2023 19:43:50"/>
    <s v="19/12/2023 23:50:00"/>
    <m/>
    <s v="RONDA REALIZADA"/>
    <d v="1899-12-30T00:00:00"/>
    <d v="1899-12-30T00:00:00"/>
    <d v="1899-12-30T00:00:00"/>
    <s v=""/>
    <s v="Cumplido"/>
    <m/>
    <m/>
    <m/>
    <m/>
    <m/>
    <d v="2023-11-17T00:00:00"/>
    <x v="0"/>
    <x v="0"/>
    <x v="0"/>
    <x v="0"/>
    <x v="0"/>
  </r>
  <r>
    <s v="INC000002506284"/>
    <s v="CLOUD PBX"/>
    <x v="13"/>
    <s v="GESTION HD"/>
    <s v="MOISES E MONTERO RAMOS"/>
    <s v="frp_jesanc"/>
    <s v="4-Menor/Localizado"/>
    <s v="4-Baja"/>
    <s v="Baja"/>
    <x v="0"/>
    <s v="TELEFONICA CHILE S.A."/>
    <s v="REQ / Requerimiento: Cloud - VDC - Reinicio controlado de Celdas vCloud"/>
    <s v="19/12/2023 22:06:02"/>
    <s v="19/12/2023 22:09:14"/>
    <x v="0"/>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x v="1"/>
    <x v="1"/>
    <x v="0"/>
    <x v="0"/>
    <x v="0"/>
  </r>
  <r>
    <s v="INC000002506332"/>
    <s v="HOUSING"/>
    <x v="16"/>
    <s v="BELIEVE"/>
    <s v="LUIS O MORALES ARENAS"/>
    <s v="frp_pcamay"/>
    <s v="3-Moderado/Limitado"/>
    <s v="3-Medio"/>
    <s v="Media"/>
    <x v="1"/>
    <s v="TELEFONICA EMPRESAS DE CHILE SA"/>
    <s v="GESTION DATACENTER/ ACCESOS / TELEFONICA"/>
    <s v="19/12/2023 17:30:09"/>
    <s v="19/12/2023 17:31:23"/>
    <x v="0"/>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x v="0"/>
    <x v="0"/>
    <x v="0"/>
    <x v="0"/>
    <x v="0"/>
  </r>
  <r>
    <s v="INC000002506351"/>
    <s v="HOUSING"/>
    <x v="16"/>
    <s v="BELIEVE"/>
    <s v="LUIS O MORALES ARENAS"/>
    <s v="frp_pcamay"/>
    <s v="3-Moderado/Limitado"/>
    <s v="3-Medio"/>
    <s v="Media"/>
    <x v="0"/>
    <s v="SONDA S A"/>
    <s v="GESTION DATACENTER/ ACCESOS / SONDA S A"/>
    <s v="19/12/2023 18:13:42"/>
    <s v="19/12/2023 18:14:49"/>
    <x v="0"/>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x v="0"/>
    <x v="0"/>
    <x v="0"/>
    <x v="0"/>
    <x v="0"/>
  </r>
  <r>
    <s v="INC000002506402"/>
    <s v="VPN IP - MPLS"/>
    <x v="13"/>
    <s v="BELIEVE"/>
    <s v="DEIBY Y SANTOYO MONTEROLA"/>
    <s v="frp_kaldor"/>
    <s v="3-Moderado/Limitado"/>
    <s v="3-Medio"/>
    <s v="Media"/>
    <x v="0"/>
    <s v="FARMACIAS AHUMADA S.A."/>
    <s v="GAMA / Agregar imagen ISO Biblioteca de medios VDC"/>
    <s v="19/12/2023 21:07:37"/>
    <s v="19/12/2023 21:11:30"/>
    <x v="0"/>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x v="1"/>
    <x v="0"/>
    <x v="1"/>
    <x v="0"/>
    <x v="0"/>
  </r>
  <r>
    <s v="INC000002506617"/>
    <s v="HOUSING"/>
    <x v="16"/>
    <s v="BELIEVE"/>
    <s v="FERNEY D GARZON PEÑA"/>
    <s v="frp_jolsso"/>
    <s v="3-Moderado/Limitado"/>
    <s v="3-Medio"/>
    <s v="Media"/>
    <x v="0"/>
    <s v="TELEFONICA EMPRESAS DE CHILE SA"/>
    <s v="GESTION DATACENTER/ ACCESOS /TELEFONICA EMPRESAS DE CHILE SA"/>
    <s v="19/12/2023 19:56:32"/>
    <s v="19/12/2023 19:58:21"/>
    <x v="0"/>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x v="1"/>
    <x v="0"/>
    <x v="0"/>
    <x v="1"/>
    <x v="0"/>
  </r>
  <r>
    <s v="INC000002506677"/>
    <s v="TICKET-INTELIGENTE"/>
    <x v="4"/>
    <s v="GESTION TI"/>
    <s v="JUAN CARLOS UZCATEGUI FUGUETT"/>
    <s v="USR_TSIGHT"/>
    <s v="1-Extenso/Generalizado"/>
    <s v="4-Baja"/>
    <s v="Baja"/>
    <x v="1"/>
    <s v="FUNDACION INSTITUTO PROFESIONAL DUOC UC"/>
    <s v="fiprdu01 - dcadmavaras TICKET AUTOMATICO"/>
    <s v="19/12/2023 21:42:52"/>
    <s v="19/12/2023 21:42:52"/>
    <x v="0"/>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x v="0"/>
    <x v="0"/>
    <x v="0"/>
    <x v="0"/>
    <x v="0"/>
  </r>
  <r>
    <s v="INC000002506686"/>
    <s v="HOUSING"/>
    <x v="16"/>
    <s v="BELIEVE"/>
    <s v="LUIS O MORALES ARENAS"/>
    <s v="frp_josama"/>
    <s v="3-Moderado/Limitado"/>
    <s v="3-Medio"/>
    <s v="Media"/>
    <x v="0"/>
    <s v="TELEFONICA EMPRESAS DE CHILE SA"/>
    <s v="GESTION DATACENTER/ ACCESOS/  DC PAINE/ TELEFONICA EMPRESAS DE CHILE SA"/>
    <s v="19/12/2023 23:14:09"/>
    <s v="19/12/2023 23:19:56"/>
    <x v="0"/>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x v="0"/>
    <x v="0"/>
    <x v="0"/>
    <x v="0"/>
    <x v="0"/>
  </r>
  <r>
    <s v="INC000002506735"/>
    <s v="HOUSING"/>
    <x v="15"/>
    <s v="APQ ACCESOS"/>
    <s v="LUIS O MORALES ARENAS"/>
    <s v="tct_luimoa"/>
    <s v="4-Menor/Localizado"/>
    <s v="4-Baja"/>
    <s v="Baja"/>
    <x v="0"/>
    <s v="TELEFONICA EMPRESAS DE CHILE SA"/>
    <s v="SE GENERA TICKET POR RONDA Y REVISION DE SALAS TECNICAS"/>
    <s v="20/12/2023 6:33:50"/>
    <s v="20/12/2023 6:35:17"/>
    <x v="0"/>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x v="0"/>
    <x v="0"/>
    <x v="0"/>
    <x v="0"/>
    <x v="0"/>
  </r>
  <r>
    <s v="INC000002506737"/>
    <s v="HOUSING"/>
    <x v="15"/>
    <s v="APQ ACCESOS"/>
    <s v="LUIS O MORALES ARENAS"/>
    <s v="tct_luimoa"/>
    <s v="4-Menor/Localizado"/>
    <s v="4-Baja"/>
    <s v="Baja"/>
    <x v="0"/>
    <s v="TELEFONICA EMPRESAS DE CHILE SA"/>
    <s v="SE GENERA TICKET POR REVISION Y TOMA DE ALARMA DE CLIENTES"/>
    <s v="20/12/2023 6:37:50"/>
    <s v="20/12/2023 6:39:26"/>
    <x v="0"/>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x v="0"/>
    <x v="0"/>
    <x v="0"/>
    <x v="0"/>
    <x v="0"/>
  </r>
  <r>
    <s v="INC000002506808"/>
    <s v="HOUSING"/>
    <x v="15"/>
    <s v="APQ ACCESOS"/>
    <s v="LUIS O MORALES ARENAS"/>
    <s v="tct_luimoa"/>
    <s v="4-Menor/Localizado"/>
    <s v="4-Baja"/>
    <s v="Baja"/>
    <x v="0"/>
    <s v="TELEFONICA EMPRESAS DE CHILE SA"/>
    <s v="SE GENERA TICKET DE SUPERVISION PARA CLIENTE TELEFONICA"/>
    <s v="20/12/2023 0:32:53"/>
    <s v="20/12/2023 0:34:04"/>
    <x v="0"/>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x v="0"/>
    <x v="0"/>
    <x v="0"/>
    <x v="0"/>
    <x v="0"/>
  </r>
  <r>
    <s v="INC000002506821"/>
    <s v="HOUSING"/>
    <x v="6"/>
    <s v="APQ ACCESOS"/>
    <s v="EDUARDO A NUÑEZ LAMOZA"/>
    <s v="tct_edunul"/>
    <s v="4-Menor/Localizado"/>
    <s v="4-Baja"/>
    <s v="Baja"/>
    <x v="0"/>
    <s v="TELEFONICA CYBERSECURITY TECH CHILE SPA"/>
    <s v="TOMA DE TEMPERATURAS"/>
    <s v="20/12/2023 6:36:03"/>
    <s v="20/12/2023 6:37:14"/>
    <x v="0"/>
    <s v="TI"/>
    <s v="CLIMA"/>
    <s v="20/12/2023 6:37:40"/>
    <s v="20/12/2023 23:50:00"/>
    <s v="TOMA DE TEMPERATURAS"/>
    <s v="RONDA REALIZADA"/>
    <d v="1899-12-30T00:00:00"/>
    <d v="1899-12-30T00:00:00"/>
    <d v="1899-12-30T00:00:00"/>
    <s v=""/>
    <s v="Cumplido"/>
    <m/>
    <m/>
    <m/>
    <m/>
    <m/>
    <d v="2023-11-17T00:00:00"/>
    <x v="0"/>
    <x v="0"/>
    <x v="0"/>
    <x v="0"/>
    <x v="0"/>
  </r>
  <r>
    <s v="INC000002506823"/>
    <s v="HOUSING"/>
    <x v="6"/>
    <s v="APQ ACCESOS"/>
    <s v="EDUARDO A NUÑEZ LAMOZA"/>
    <s v="tct_edunul"/>
    <s v="4-Menor/Localizado"/>
    <s v="4-Baja"/>
    <s v="Baja"/>
    <x v="0"/>
    <s v="TELEFONICA CYBERSECURITY TECH CHILE SPA"/>
    <s v="RONDA SALAS TECNICAS"/>
    <s v="20/12/2023 6:37:55"/>
    <s v="20/12/2023 6:38:56"/>
    <x v="0"/>
    <s v="TI"/>
    <s v="CLIMA"/>
    <s v="20/12/2023 6:39:22"/>
    <s v="20/12/2023 23:50:00"/>
    <s v="RONDA SALAS TECNICAS"/>
    <s v="RONDA REALIZADA"/>
    <d v="1899-12-30T00:00:00"/>
    <d v="1899-12-30T00:00:00"/>
    <d v="1899-12-30T00:00:00"/>
    <s v=""/>
    <s v="Cumplido"/>
    <m/>
    <m/>
    <m/>
    <m/>
    <m/>
    <d v="2023-11-17T00:00:00"/>
    <x v="0"/>
    <x v="0"/>
    <x v="0"/>
    <x v="0"/>
    <x v="0"/>
  </r>
  <r>
    <s v="INC000002506825"/>
    <s v="HOUSING"/>
    <x v="6"/>
    <s v="APQ ACCESOS"/>
    <s v="EDUARDO A NUÑEZ LAMOZA"/>
    <s v="tct_edunul"/>
    <s v="4-Menor/Localizado"/>
    <s v="4-Baja"/>
    <s v="Baja"/>
    <x v="0"/>
    <s v="TELEFONICA CYBERSECURITY TECH CHILE SPA"/>
    <s v="TOMA DE TEMPERATURAS"/>
    <s v="20/12/2023 6:39:37"/>
    <s v="20/12/2023 6:40:34"/>
    <x v="0"/>
    <s v="TI"/>
    <s v="CLIMA"/>
    <s v="20/12/2023 6:40:57"/>
    <s v="20/12/2023 23:50:00"/>
    <s v="TOMA DE TEMPERATURAS"/>
    <s v="RONDA REALIZADA"/>
    <d v="1899-12-30T00:00:00"/>
    <d v="1899-12-30T00:00:00"/>
    <d v="1899-12-30T00:00:00"/>
    <s v=""/>
    <s v="Cumplido"/>
    <m/>
    <m/>
    <m/>
    <m/>
    <m/>
    <d v="2023-11-17T00:00:00"/>
    <x v="0"/>
    <x v="0"/>
    <x v="0"/>
    <x v="0"/>
    <x v="0"/>
  </r>
  <r>
    <s v="INC000002506827"/>
    <s v="HOUSING"/>
    <x v="6"/>
    <s v="APQ ACCESOS"/>
    <s v="EDUARDO A NUÑEZ LAMOZA"/>
    <s v="tct_edunul"/>
    <s v="4-Menor/Localizado"/>
    <s v="4-Baja"/>
    <s v="Baja"/>
    <x v="0"/>
    <s v="TELEFONICA CYBERSECURITY TECH CHILE SPA"/>
    <s v="RONDA SALAS TECNICAS"/>
    <s v="20/12/2023 6:41:15"/>
    <s v="20/12/2023 6:42:11"/>
    <x v="0"/>
    <s v="TI"/>
    <s v="INFRAESTRUCTURA"/>
    <s v="20/12/2023 6:42:29"/>
    <s v="20/12/2023 23:50:00"/>
    <s v="REVISION DE SALAS Y RACK"/>
    <s v="RONDA REALIZADA"/>
    <d v="1899-12-30T00:00:00"/>
    <d v="1899-12-30T00:00:00"/>
    <d v="1899-12-30T00:00:00"/>
    <s v=""/>
    <s v="Cumplido"/>
    <m/>
    <m/>
    <m/>
    <m/>
    <m/>
    <d v="2023-11-17T00:00:00"/>
    <x v="0"/>
    <x v="0"/>
    <x v="0"/>
    <x v="0"/>
    <x v="0"/>
  </r>
  <r>
    <s v="INC000002506829"/>
    <s v="HOUSING"/>
    <x v="6"/>
    <s v="APQ ACCESOS"/>
    <s v="EDUARDO A NUÑEZ LAMOZA"/>
    <s v="tct_edunul"/>
    <s v="4-Menor/Localizado"/>
    <s v="4-Baja"/>
    <s v="Baja"/>
    <x v="0"/>
    <s v="TELEFONICA CYBERSECURITY TECH CHILE SPA"/>
    <s v="RONDA SALAS TECNICAS"/>
    <s v="20/12/2023 6:43:06"/>
    <s v="20/12/2023 6:44:09"/>
    <x v="0"/>
    <s v="TI"/>
    <s v="INFRAESTRUCTURA"/>
    <s v="20/12/2023 6:44:32"/>
    <s v="20/12/2023 23:50:00"/>
    <s v="REVISION DE SALAS Y RACK"/>
    <s v="RONDA REALIZADA"/>
    <d v="1899-12-30T00:00:00"/>
    <d v="1899-12-30T00:00:00"/>
    <d v="1899-12-30T00:00:00"/>
    <s v=""/>
    <s v="Cumplido"/>
    <m/>
    <m/>
    <m/>
    <m/>
    <m/>
    <d v="2023-11-20T00:00:00"/>
    <x v="0"/>
    <x v="0"/>
    <x v="0"/>
    <x v="0"/>
    <x v="0"/>
  </r>
  <r>
    <s v="INC000002506831"/>
    <s v="HOUSING"/>
    <x v="6"/>
    <s v="APQ ACCESOS"/>
    <s v="EDUARDO A NUÑEZ LAMOZA"/>
    <s v="tct_edunul"/>
    <s v="4-Menor/Localizado"/>
    <s v="4-Baja"/>
    <s v="Baja"/>
    <x v="0"/>
    <s v="TELEFONICA CYBERSECURITY TECH CHILE SPA"/>
    <s v="RONDA SALAS TECNICAS"/>
    <s v="20/12/2023 6:44:48"/>
    <s v="20/12/2023 6:45:51"/>
    <x v="0"/>
    <s v="TI"/>
    <s v="INFRAESTRUCTURA"/>
    <s v="20/12/2023 6:46:10"/>
    <s v="20/12/2023 23:50:00"/>
    <s v="REVISION DE SALAS Y RACK"/>
    <s v="RONDA REALIZADA"/>
    <d v="1899-12-30T00:00:00"/>
    <d v="1899-12-30T00:00:00"/>
    <d v="1899-12-30T00:00:00"/>
    <s v=""/>
    <s v="Cumplido"/>
    <m/>
    <m/>
    <m/>
    <m/>
    <m/>
    <d v="2023-11-17T00:00:00"/>
    <x v="0"/>
    <x v="0"/>
    <x v="0"/>
    <x v="0"/>
    <x v="0"/>
  </r>
  <r>
    <s v="INC000002506837"/>
    <s v="SAP"/>
    <x v="17"/>
    <s v="CLOUD SAP HANA"/>
    <s v="NICOLAS A SAAVEDRA EGUILUZ"/>
    <s v="tct_nsaave"/>
    <s v="4-Menor/Localizado"/>
    <s v="4-Baja"/>
    <s v="Baja"/>
    <x v="0"/>
    <s v="TELEFONICA EMPRESAS DE CHILE SA"/>
    <s v="Checklist Diario Clientes 20.12.23"/>
    <s v="20/12/2023 7:40:09"/>
    <s v="20/12/2023 7:41:12"/>
    <x v="0"/>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x v="0"/>
    <x v="0"/>
    <x v="0"/>
    <x v="0"/>
    <x v="0"/>
  </r>
  <r>
    <s v="INC000002506889"/>
    <s v="INFRAESTRUCTURA DC"/>
    <x v="8"/>
    <s v="APQ ACCESOS"/>
    <s v="JONATHAN A MARQUEZ ASTENGO"/>
    <s v="tct_jmarqu"/>
    <s v="4-Menor/Localizado"/>
    <s v="4-Baja"/>
    <s v="Baja"/>
    <x v="0"/>
    <s v="TELEFONICA CYBERSECURITY TECH CHILE SPA"/>
    <s v="FACTIBILIDAD ARTIKOS/CRQ 79676"/>
    <s v="20/12/2023 10:34:42"/>
    <s v="20/12/2023 10:36:30"/>
    <x v="0"/>
    <s v="CDP ANTIGUO 1"/>
    <s v="CDP ANTIGUO 2"/>
    <s v="20/12/2023 10:38:04"/>
    <s v="20/12/2023 23:50:00"/>
    <s v="FACTIBILIDAD PARA RETIRO DE EQUIPOS"/>
    <s v="FACTIBILIDAD ENVIADA"/>
    <d v="1899-12-30T00:00:00"/>
    <d v="1899-12-30T00:00:00"/>
    <d v="1899-12-30T00:00:00"/>
    <s v=""/>
    <s v="Cumplido"/>
    <m/>
    <m/>
    <m/>
    <m/>
    <m/>
    <d v="2023-11-17T00:00:00"/>
    <x v="0"/>
    <x v="0"/>
    <x v="0"/>
    <x v="0"/>
    <x v="0"/>
  </r>
  <r>
    <s v="INC000002506929"/>
    <s v="TICKET-INTELIGENTE"/>
    <x v="4"/>
    <s v="GESTION TI"/>
    <s v="JUAN CARLOS UZCATEGUI FUGUETT"/>
    <s v="USR_TSIGHT"/>
    <s v="1-Extenso/Generalizado"/>
    <s v="4-Baja"/>
    <s v="Baja"/>
    <x v="1"/>
    <s v="FUNDACION INSTITUTO PROFESIONAL DUOC UC"/>
    <s v="fiprdu01 - dc_acdecontinua TICKET AUTOMATICO"/>
    <s v="20/12/2023 2:32:08"/>
    <s v="20/12/2023 2:32:08"/>
    <x v="0"/>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x v="0"/>
    <x v="0"/>
    <x v="0"/>
    <x v="0"/>
    <x v="0"/>
  </r>
  <r>
    <s v="INC000002506963"/>
    <s v="TICKET-INTELIGENTE"/>
    <x v="3"/>
    <s v="GESTION TI"/>
    <s v="VICTOR SEPULVEDA GAMARRA"/>
    <s v="USR_TSIGHT"/>
    <s v="1-Extenso/Generalizado"/>
    <s v="4-Baja"/>
    <s v="Baja"/>
    <x v="1"/>
    <s v="BLUMAR S.A."/>
    <s v="blumar01 - blutssaperp TICKET AUTOMATICO"/>
    <s v="20/12/2023 3:13:55"/>
    <s v="20/12/2023 3:13:55"/>
    <x v="0"/>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x v="0"/>
    <x v="0"/>
    <x v="0"/>
    <x v="0"/>
    <x v="0"/>
  </r>
  <r>
    <s v="INC000002507382"/>
    <s v="HOUSING"/>
    <x v="19"/>
    <s v="BELIEVE"/>
    <s v="SEBASTIAN A JARA VIDAL"/>
    <s v="frp_josama"/>
    <s v="3-Moderado/Limitado"/>
    <s v="3-Medio"/>
    <s v="Media"/>
    <x v="0"/>
    <s v="EMPRESAS TUCAPEL S A"/>
    <s v="GESTION DATACENTER/ ACCESOS/  DC SAN MARTIN/ EMPRESAS TUCAPEL S A"/>
    <s v="20/12/2023 8:32:26"/>
    <s v="20/12/2023 8:37:41"/>
    <x v="0"/>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x v="0"/>
    <x v="0"/>
    <x v="0"/>
    <x v="0"/>
    <x v="0"/>
  </r>
  <r>
    <s v="INC000002507444"/>
    <s v="VPN IP - MPLS"/>
    <x v="13"/>
    <s v="GESTION HD"/>
    <s v="ANGEL CASTRO CABRERA"/>
    <s v="frp_spevel"/>
    <s v="3-Moderado/Limitado"/>
    <s v="2-Alta"/>
    <s v="Alta"/>
    <x v="0"/>
    <s v="RABIE HNOSLTDA"/>
    <s v="HD/Sin acceso VDC"/>
    <s v="20/12/2023 9:03:48"/>
    <s v="20/12/2023 9:06:24"/>
    <x v="0"/>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x v="0"/>
    <x v="0"/>
    <x v="0"/>
    <x v="0"/>
    <x v="0"/>
  </r>
  <r>
    <s v="INC000002507469"/>
    <s v="VPN IP - MPLS"/>
    <x v="2"/>
    <s v="GESTION HD"/>
    <s v="JUAN PABLO PAZ GOMPERTZ"/>
    <s v="frp_spevel"/>
    <s v="3-Moderado/Limitado"/>
    <s v="3-Medio"/>
    <s v="Media"/>
    <x v="0"/>
    <s v="HORTIFRUT S.A"/>
    <s v="HD/Agregar permiso de acceso cuenta VPN"/>
    <s v="20/12/2023 9:10:28"/>
    <s v="20/12/2023 9:13:03"/>
    <x v="0"/>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x v="0"/>
    <x v="0"/>
    <x v="0"/>
    <x v="0"/>
    <x v="0"/>
  </r>
  <r>
    <s v="INC000002507524"/>
    <s v="VPN IP - MPLS"/>
    <x v="4"/>
    <s v="SM OPERACIONES"/>
    <s v="GIOVANNI D ROCCO VALENZUELA"/>
    <s v="tct_decruz"/>
    <s v="3-Moderado/Limitado"/>
    <s v="2-Alta"/>
    <s v="Alta"/>
    <x v="0"/>
    <s v="TELEFONICA GLOBAL TECHNOLOGY S.A.AGENCIA EN CHILE"/>
    <s v="ontraseña de VPN Data center"/>
    <s v="20/12/2023 9:33:49"/>
    <s v="20/12/2023 9:34:49"/>
    <x v="0"/>
    <s v="TI"/>
    <s v="SISTEMAS OPERATIVOS"/>
    <s v="20/12/2023 10:04:45"/>
    <s v="20/12/2023 23:50:00"/>
    <m/>
    <s v="se resetea password ok"/>
    <d v="1899-12-30T00:00:00"/>
    <d v="1899-12-30T00:00:00"/>
    <d v="1899-12-30T00:00:00"/>
    <s v=""/>
    <s v="Cumplido"/>
    <m/>
    <m/>
    <m/>
    <m/>
    <m/>
    <d v="2023-11-17T00:00:00"/>
    <x v="0"/>
    <x v="0"/>
    <x v="0"/>
    <x v="0"/>
    <x v="0"/>
  </r>
  <r>
    <s v="INC000002507570"/>
    <s v="VPN IP - MPLS"/>
    <x v="13"/>
    <s v="ADMINISTRADORES RESIDENTES"/>
    <s v="JOSE A SANTIS SERRANO"/>
    <s v="frp_joflor"/>
    <s v="3-Moderado/Limitado"/>
    <s v="3-Medio"/>
    <s v="Media"/>
    <x v="0"/>
    <s v="FARMACIAS AHUMADA S.A."/>
    <s v="GAMA | Error para crear instantáneas a plataforma VDC"/>
    <s v="20/12/2023 10:47:25"/>
    <s v="20/12/2023 10:47:54"/>
    <x v="0"/>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x v="1"/>
    <x v="1"/>
    <x v="0"/>
    <x v="0"/>
    <x v="0"/>
  </r>
  <r>
    <s v="INC000002507580"/>
    <s v="HOUSING"/>
    <x v="14"/>
    <s v="BELIEVE"/>
    <s v="CRISTOPHER MALDONADO ROMERO"/>
    <s v="frp_pcamay"/>
    <s v="3-Moderado/Limitado"/>
    <s v="3-Medio"/>
    <s v="Media"/>
    <x v="0"/>
    <s v="ICETEL SERVICIOS S.A."/>
    <s v="GESTION DATACENTER/ ACCESOS / ICETEL"/>
    <s v="20/12/2023 11:34:07"/>
    <s v="20/12/2023 11:35:27"/>
    <x v="0"/>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x v="0"/>
    <x v="0"/>
    <x v="0"/>
    <x v="0"/>
    <x v="0"/>
  </r>
  <r>
    <s v="INC000002507597"/>
    <s v="HOSTING VIRTUAL"/>
    <x v="4"/>
    <s v="GESTION PLATAFORMA CLIENTES"/>
    <s v="GIOVANNI D ROCCO VALENZUELA"/>
    <s v="vos_eperez"/>
    <s v="4-Menor/Localizado"/>
    <s v="4-Baja"/>
    <s v="Baja"/>
    <x v="0"/>
    <s v="TELEFONICA EMPRESAS DE CHILE SA"/>
    <s v="instalación de certificado tic en servidores SW-WEB01 y SW-WEB02 parque nuevo SolarWinds"/>
    <s v="20/12/2023 11:51:39"/>
    <s v="20/12/2023 11:58:16"/>
    <x v="0"/>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x v="1"/>
    <x v="0"/>
    <x v="1"/>
    <x v="0"/>
    <x v="0"/>
  </r>
  <r>
    <s v="INC000002507612"/>
    <s v="HOUSING"/>
    <x v="15"/>
    <s v="APQ ACCESOS"/>
    <s v="ALDO P VALENZUELA MUJICA"/>
    <s v="tct_avalen"/>
    <s v="2-Significativo/Amplio"/>
    <s v="2-Alta"/>
    <s v="Alta"/>
    <x v="0"/>
    <s v="TELEFONICA EMPRESAS DE CHILE SA"/>
    <s v="RONDA Y REVISION DE SALAS TECNICAS"/>
    <s v="20/12/2023 9:45:45"/>
    <s v="20/12/2023 9:47:23"/>
    <x v="0"/>
    <s v="CDP ANTIGUO 1"/>
    <s v="CDP ANTIGUO 2"/>
    <s v="20/12/2023 10:00:17"/>
    <s v="20/12/2023 23:50:00"/>
    <s v="RONDA Y REVISION DE SALAS TECNICAS"/>
    <s v="SE REALIZA RONDA"/>
    <d v="1899-12-30T00:12:22"/>
    <d v="1899-12-30T00:14:32"/>
    <d v="1899-12-30T00:02:10"/>
    <s v=""/>
    <s v="Cumplido"/>
    <m/>
    <m/>
    <m/>
    <m/>
    <m/>
    <d v="2023-11-21T00:00:00"/>
    <x v="0"/>
    <x v="0"/>
    <x v="0"/>
    <x v="0"/>
    <x v="0"/>
  </r>
  <r>
    <s v="INC000002507616"/>
    <s v="RED INTERNA"/>
    <x v="1"/>
    <s v="APQ ACCESOS"/>
    <s v="CARLOS F ARAYA RAMIREZ"/>
    <s v="tct_cararr"/>
    <s v="4-Menor/Localizado"/>
    <s v="4-Baja"/>
    <s v="Baja"/>
    <x v="0"/>
    <s v="TELEFONICA CYBERSECURITY TECH CHILE SPA"/>
    <s v="RONDA INSPECTIVA"/>
    <s v="20/12/2023 9:58:48"/>
    <s v="20/12/2023 9:59:33"/>
    <x v="0"/>
    <s v="CDP ANTIGUO 1"/>
    <s v="CDP ANTIGUO 2"/>
    <s v="20/12/2023 10:10:58"/>
    <s v="20/12/2023 23:50:00"/>
    <m/>
    <s v="RONDA REALIZADA"/>
    <d v="1899-12-30T00:00:00"/>
    <d v="1899-12-30T00:00:00"/>
    <d v="1899-12-30T00:00:00"/>
    <s v=""/>
    <s v="Cumplido"/>
    <m/>
    <m/>
    <m/>
    <m/>
    <m/>
    <d v="2023-11-17T00:00:00"/>
    <x v="0"/>
    <x v="0"/>
    <x v="0"/>
    <x v="0"/>
    <x v="0"/>
  </r>
  <r>
    <s v="INC000002507668"/>
    <s v="HOUSING"/>
    <x v="14"/>
    <s v="BELIEVE"/>
    <s v="CRISTOPHER MALDONADO ROMERO"/>
    <s v="frp_jolsso"/>
    <s v="3-Moderado/Limitado"/>
    <s v="3-Medio"/>
    <s v="Media"/>
    <x v="0"/>
    <s v="ICETEL SERVICIOS S.A."/>
    <s v="GESTION DATACENTER/ ACCESOS /ICETEL SERVICIOS S.A."/>
    <s v="20/12/2023 13:39:00"/>
    <s v="20/12/2023 13:41:10"/>
    <x v="0"/>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x v="0"/>
    <x v="0"/>
    <x v="0"/>
    <x v="0"/>
    <x v="0"/>
  </r>
  <r>
    <s v="INC000002507679"/>
    <s v="OFFICE365"/>
    <x v="5"/>
    <s v="GESTION CALL CENTER"/>
    <s v="JAVIERA A UMAÑA YEVENES"/>
    <s v="frp_jancha"/>
    <s v="4-Menor/Localizado"/>
    <s v="4-Baja"/>
    <s v="Baja"/>
    <x v="0"/>
    <s v="VINA CARTA VIEJA S A"/>
    <s v="CALL CENTER/HABILITAR EL ESPACIO ADICIONAL DE LA CUENTA DEL CORREO 365"/>
    <s v="20/12/2023 14:04:19"/>
    <s v="20/12/2023 14:05:59"/>
    <x v="0"/>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x v="0"/>
    <x v="0"/>
    <x v="0"/>
    <x v="0"/>
    <x v="0"/>
  </r>
  <r>
    <s v="INC000002507739"/>
    <s v="VPN IP - MPLS"/>
    <x v="2"/>
    <s v="GESTION HD"/>
    <s v="LUIS RODRIGO ACEVEDO COLLIPAL"/>
    <s v="frp_spevel"/>
    <s v="3-Moderado/Limitado"/>
    <s v="3-Medio"/>
    <s v="Media"/>
    <x v="0"/>
    <s v="EMPRESA NACIONAL DE CERTIFICACIONES"/>
    <s v="HD/VPN site to site | FOLIO:INC000002505087 | APERTURA"/>
    <s v="20/12/2023 9:47:05"/>
    <s v="20/12/2023 9:48:26"/>
    <x v="0"/>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x v="1"/>
    <x v="1"/>
    <x v="0"/>
    <x v="0"/>
    <x v="0"/>
  </r>
  <r>
    <s v="INC000002507748"/>
    <s v="SAP"/>
    <x v="17"/>
    <s v="GESTION HD"/>
    <s v="EWALD R GALAZ MILLALEO"/>
    <s v="frp_spevel"/>
    <s v="3-Moderado/Limitado"/>
    <s v="3-Medio"/>
    <s v="Media"/>
    <x v="0"/>
    <s v="ACMA S.A."/>
    <s v="HD/ACMA - Alerta de Certificado"/>
    <s v="20/12/2023 9:52:16"/>
    <s v="20/12/2023 9:54:35"/>
    <x v="0"/>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x v="1"/>
    <x v="0"/>
    <x v="0"/>
    <x v="1"/>
    <x v="0"/>
  </r>
  <r>
    <s v="INC000002507759"/>
    <s v="HOSTING VIRTUAL"/>
    <x v="5"/>
    <s v="DUOC TICKET AUTOMATICO"/>
    <s v="JAVIERA A UMAÑA YEVENES"/>
    <s v="frp_jciert"/>
    <s v="3-Moderado/Limitado"/>
    <s v="3-Medio"/>
    <s v="Media"/>
    <x v="0"/>
    <s v="FUNDACION INSTITUTO PROFESIONAL DUOC UC"/>
    <s v="DUOC | Segunda actualización registro de indicadores - UDigital 2023  (cierre estudio"/>
    <s v="20/12/2023 9:59:57"/>
    <s v="20/12/2023 10:01:34"/>
    <x v="0"/>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x v="0"/>
    <x v="0"/>
    <x v="0"/>
    <x v="0"/>
    <x v="0"/>
  </r>
  <r>
    <s v="INC000002507763"/>
    <s v="TICKET-INTELIGENTE"/>
    <x v="4"/>
    <s v="GESTION TI"/>
    <s v="JUAN CARLOS UZCATEGUI FUGUETT"/>
    <s v="USR_TSIGHT"/>
    <s v="1-Extenso/Generalizado"/>
    <s v="4-Baja"/>
    <s v="Baja"/>
    <x v="1"/>
    <s v="GPS CHILE SPA"/>
    <s v="gpschi01 - wnprap_gps04 TICKET AUTOMATICO"/>
    <s v="20/12/2023 9:57:24"/>
    <s v="20/12/2023 9:57:24"/>
    <x v="0"/>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x v="1"/>
    <x v="1"/>
    <x v="0"/>
    <x v="0"/>
    <x v="0"/>
  </r>
  <r>
    <s v="INC000002507819"/>
    <s v="VPN IP - MPLS"/>
    <x v="4"/>
    <s v="GESTION HD"/>
    <s v="PAUL A SEPULVEDA ALVAREZ"/>
    <s v="frp_fpetro"/>
    <s v="3-Moderado/Limitado"/>
    <s v="3-Medio"/>
    <s v="Media"/>
    <x v="0"/>
    <s v="TELEFONICA GLOBAL TECHNOLOGY S.A.AGENCIA EN CHILE"/>
    <s v="REQ/SERVEL - Hora servidores servel01 y servel03"/>
    <s v="20/12/2023 10:27:41"/>
    <s v="20/12/2023 10:29:53"/>
    <x v="0"/>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x v="0"/>
    <x v="0"/>
    <x v="0"/>
    <x v="0"/>
    <x v="0"/>
  </r>
  <r>
    <s v="INC000002507855"/>
    <s v="VPN IP - MPLS"/>
    <x v="9"/>
    <s v="GESTION HD"/>
    <s v="RODRIGO VÁSQUEZ MUÑOZ"/>
    <s v="frp_fpetro"/>
    <s v="3-Moderado/Limitado"/>
    <s v="3-Medio"/>
    <s v="Media"/>
    <x v="0"/>
    <s v="EMPRESA NACIONAL DE CERTIFICACIONES"/>
    <s v="REQ/Información sobre cintas de respaldo"/>
    <s v="20/12/2023 10:49:14"/>
    <s v="20/12/2023 10:51:29"/>
    <x v="0"/>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x v="0"/>
    <x v="0"/>
    <x v="0"/>
    <x v="0"/>
    <x v="0"/>
  </r>
  <r>
    <s v="INC000002507902"/>
    <s v="VPN IP - MPLS"/>
    <x v="6"/>
    <s v="GESTION HD"/>
    <s v="SEBASTIAN A JARA VIDAL"/>
    <s v="frp_spevel"/>
    <s v="3-Moderado/Limitado"/>
    <s v="3-Medio"/>
    <s v="Media"/>
    <x v="0"/>
    <s v="TELEFONICA EMPRESAS DE CHILE SA"/>
    <s v="HD/solicitud manos remotas"/>
    <s v="20/12/2023 10:55:03"/>
    <s v="20/12/2023 10:59:36"/>
    <x v="0"/>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x v="0"/>
    <x v="0"/>
    <x v="0"/>
    <x v="0"/>
    <x v="0"/>
  </r>
  <r>
    <s v="INC000002507935"/>
    <s v="TICKET-INTELIGENTE"/>
    <x v="3"/>
    <s v="GESTION TI"/>
    <s v="GUSTAVO AVILA VERA"/>
    <s v="USR_TSIGHT"/>
    <s v="1-Extenso/Generalizado"/>
    <s v="4-Baja"/>
    <s v="Baja"/>
    <x v="1"/>
    <s v="BLUMAR S.A."/>
    <s v="blumar01 - blutssaperp TICKET AUTOMATICO"/>
    <s v="20/12/2023 11:26:03"/>
    <s v="20/12/2023 11:26:03"/>
    <x v="0"/>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x v="1"/>
    <x v="1"/>
    <x v="0"/>
    <x v="0"/>
    <x v="0"/>
  </r>
  <r>
    <s v="INC000002507947"/>
    <s v="VPN IP - MPLS"/>
    <x v="3"/>
    <s v="GESTION HD"/>
    <s v="GUSTAVO AVILA VERA"/>
    <s v="frp_fpetro"/>
    <s v="3-Moderado/Limitado"/>
    <s v="3-Medio"/>
    <s v="Media"/>
    <x v="0"/>
    <s v="CONSORCIO INDUSTRIAL DE ALIMENTOS S A"/>
    <s v="REQ/Agregar registro txt"/>
    <s v="20/12/2023 11:42:25"/>
    <s v="20/12/2023 11:45:53"/>
    <x v="0"/>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x v="0"/>
    <x v="0"/>
    <x v="0"/>
    <x v="0"/>
    <x v="0"/>
  </r>
  <r>
    <s v="INC000002507960"/>
    <s v="HOUSING"/>
    <x v="19"/>
    <s v="BELIEVE"/>
    <s v="SEBASTIAN A JARA VIDAL"/>
    <s v="frp_fbalab"/>
    <s v="3-Moderado/Limitado"/>
    <s v="3-Medio"/>
    <s v="Media"/>
    <x v="0"/>
    <s v="ARTIKOS CHILE S A"/>
    <s v="GESTION DATACENTER/ ACCESOS / ARTIKOS CHILE S A"/>
    <s v="20/12/2023 11:49:34"/>
    <s v="20/12/2023 11:50:52"/>
    <x v="0"/>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x v="0"/>
    <x v="0"/>
    <x v="0"/>
    <x v="0"/>
    <x v="0"/>
  </r>
  <r>
    <s v="INC000002507968"/>
    <s v="RED INTERNA"/>
    <x v="0"/>
    <s v="APQ ACCESOS"/>
    <s v="CRISTOPHER MALDONADO ROMERO"/>
    <s v="tct_cmaldo"/>
    <s v="4-Menor/Localizado"/>
    <s v="4-Baja"/>
    <s v="Baja"/>
    <x v="0"/>
    <s v="TELEFONICA EMPRESAS DE CHILE SA"/>
    <s v="RONDA TOMA DE TEMPERATURAS SALAS TIC"/>
    <s v="20/12/2023 11:53:49"/>
    <s v="20/12/2023 11:54:54"/>
    <x v="0"/>
    <s v="CDP ANTIGUO 1"/>
    <s v="CDP ANTIGUO 2"/>
    <s v="20/12/2023 12:48:09"/>
    <s v="20/12/2023 23:50:00"/>
    <m/>
    <s v="RONDA REALIZADA"/>
    <d v="1899-12-30T00:00:00"/>
    <d v="1899-12-30T00:00:00"/>
    <d v="1899-12-30T00:00:00"/>
    <s v=""/>
    <s v="Cumplido"/>
    <m/>
    <m/>
    <m/>
    <m/>
    <m/>
    <d v="2023-11-17T00:00:00"/>
    <x v="0"/>
    <x v="0"/>
    <x v="0"/>
    <x v="0"/>
    <x v="0"/>
  </r>
  <r>
    <s v="INC000002507977"/>
    <s v="VPN IP - MPLS"/>
    <x v="4"/>
    <s v="GESTION HD"/>
    <s v="PAUL A SEPULVEDA ALVAREZ"/>
    <s v="frp_fpetro"/>
    <s v="3-Moderado/Limitado"/>
    <s v="3-Medio"/>
    <s v="Media"/>
    <x v="0"/>
    <s v="TELEFONICA GLOBAL TECHNOLOGY S.A.AGENCIA EN CHILE"/>
    <s v="REQ/TELEFONICA - Permisos admin cuenta tct_cristobal.reyes"/>
    <s v="20/12/2023 11:56:34"/>
    <s v="20/12/2023 11:58:14"/>
    <x v="0"/>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x v="0"/>
    <x v="0"/>
    <x v="0"/>
    <x v="0"/>
    <x v="0"/>
  </r>
  <r>
    <s v="INC000002508002"/>
    <s v="HOUSING"/>
    <x v="19"/>
    <s v="BELIEVE"/>
    <s v="SEBASTIAN A JARA VIDAL"/>
    <s v="frp_fbalab"/>
    <s v="3-Moderado/Limitado"/>
    <s v="3-Medio"/>
    <s v="Media"/>
    <x v="0"/>
    <s v="EQUIPOS ELECTRONICOS Y COMPUTACION SA"/>
    <s v="GESTION DATACENTER/ ACCESOS / EQUIPOS ELECTRONICOS Y COMPUTACION SA"/>
    <s v="20/12/2023 12:04:58"/>
    <s v="20/12/2023 12:06:36"/>
    <x v="0"/>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x v="0"/>
    <x v="0"/>
    <x v="0"/>
    <x v="0"/>
    <x v="0"/>
  </r>
  <r>
    <s v="INC000002508043"/>
    <s v="HOUSING"/>
    <x v="15"/>
    <s v="APQ ACCESOS"/>
    <s v="ALDO P VALENZUELA MUJICA"/>
    <s v="tct_avalen"/>
    <s v="2-Significativo/Amplio"/>
    <s v="2-Alta"/>
    <s v="Alta"/>
    <x v="0"/>
    <s v="TELEFONICA EMPRESAS DE CHILE SA"/>
    <s v="TOMA DE ALARMAS DE CLIENTE"/>
    <s v="20/12/2023 12:15:32"/>
    <s v="20/12/2023 12:15:38"/>
    <x v="0"/>
    <s v="CDP ANTIGUO 1"/>
    <s v="CDP ANTIGUO 2"/>
    <s v="20/12/2023 12:31:08"/>
    <s v="20/12/2023 23:50:00"/>
    <s v="TOMA DE ALARMAS DE CLIENTE"/>
    <s v="SE REALIZA TOMA DE ALARMAS"/>
    <d v="1899-12-30T00:15:06"/>
    <d v="1899-12-30T00:15:36"/>
    <d v="1899-12-30T00:00:30"/>
    <s v=""/>
    <s v="Cumplido"/>
    <m/>
    <m/>
    <m/>
    <m/>
    <m/>
    <d v="2023-11-17T00:00:00"/>
    <x v="0"/>
    <x v="0"/>
    <x v="0"/>
    <x v="0"/>
    <x v="0"/>
  </r>
  <r>
    <s v="INC000002508065"/>
    <s v="HOSTING VIRTUAL"/>
    <x v="4"/>
    <s v="SISTEMA OPERATIVO MICROSOFT"/>
    <s v="GIOVANNI D ROCCO VALENZUELA"/>
    <s v="tct_grocco"/>
    <s v="4-Menor/Localizado"/>
    <s v="4-Baja"/>
    <s v="Baja"/>
    <x v="0"/>
    <s v="TELEFONICA GLOBAL TECHNOLOGY S.A.AGENCIA EN CHILE"/>
    <s v="SOLICITUD DE DATOS SITIOS SHAREPOINT"/>
    <s v="20/12/2023 13:24:13"/>
    <s v="20/12/2023 13:25:15"/>
    <x v="0"/>
    <s v="PLATAFORMAS"/>
    <s v="SHAREPOINT"/>
    <s v="20/12/2023 13:26:38"/>
    <s v="20/12/2023 23:50:00"/>
    <s v="Solciitan datos del gestor docuemntal 2.0"/>
    <m/>
    <d v="1899-12-30T00:00:00"/>
    <d v="1899-12-30T00:02:25"/>
    <d v="1899-12-30T00:02:25"/>
    <s v=""/>
    <s v="Cumplido"/>
    <m/>
    <m/>
    <m/>
    <m/>
    <m/>
    <d v="2023-11-17T00:00:00"/>
    <x v="0"/>
    <x v="0"/>
    <x v="0"/>
    <x v="0"/>
    <x v="0"/>
  </r>
  <r>
    <s v="INC000002508082"/>
    <s v="VPN IP - MPLS"/>
    <x v="11"/>
    <s v="GESTION HD"/>
    <s v="SANDRA BASSALETTI ATENAS"/>
    <s v="frp_kaldor"/>
    <s v="3-Moderado/Limitado"/>
    <s v="3-Medio"/>
    <s v="Media"/>
    <x v="0"/>
    <s v="BRITISH AMERICAN TOBACCO CHILE OPERACIONES S.A."/>
    <s v="HD / Solicitud de requerimiento para BAT"/>
    <s v="20/12/2023 15:08:05"/>
    <s v="20/12/2023 15:13:25"/>
    <x v="0"/>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x v="1"/>
    <x v="1"/>
    <x v="0"/>
    <x v="0"/>
    <x v="0"/>
  </r>
  <r>
    <s v="INC000002508088"/>
    <s v="VPN IP - MPLS"/>
    <x v="4"/>
    <s v="GESTION HD"/>
    <s v="JUAN CARLOS UZCATEGUI FUGUETT"/>
    <s v="frp_kaldor"/>
    <s v="3-Moderado/Limitado"/>
    <s v="3-Medio"/>
    <s v="Media"/>
    <x v="0"/>
    <s v="TELEFONICA GLOBAL TECHNOLOGY S.A.AGENCIA EN CHILE"/>
    <s v="HD / TELEFONICA - Validación baja servidores"/>
    <s v="20/12/2023 15:26:16"/>
    <s v="20/12/2023 15:31:16"/>
    <x v="0"/>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x v="1"/>
    <x v="1"/>
    <x v="0"/>
    <x v="0"/>
    <x v="0"/>
  </r>
  <r>
    <s v="INC000002508102"/>
    <s v="HOSTING VIRTUAL"/>
    <x v="13"/>
    <s v="GESTION HD"/>
    <s v="ANGEL CASTRO CABRERA"/>
    <s v="frp_kaldor"/>
    <s v="3-Moderado/Limitado"/>
    <s v="3-Medio"/>
    <s v="Media"/>
    <x v="1"/>
    <s v="AFP PLANVITAL SA"/>
    <s v="HD / TCCT - Cliente PlanVital - Apoyo proveedor Avaya Telset - Incidente"/>
    <s v="20/12/2023 15:47:30"/>
    <s v="20/12/2023 15:52:07"/>
    <x v="0"/>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x v="1"/>
    <x v="1"/>
    <x v="0"/>
    <x v="0"/>
    <x v="0"/>
  </r>
  <r>
    <s v="INC000002508108"/>
    <s v="HOUSING"/>
    <x v="14"/>
    <s v="BELIEVE"/>
    <s v="CRISTOPHER MALDONADO ROMERO"/>
    <s v="frp_pcamay"/>
    <s v="3-Moderado/Limitado"/>
    <s v="3-Medio"/>
    <s v="Media"/>
    <x v="0"/>
    <s v="TELEFONICA EMPRESAS DE CHILE SA"/>
    <s v="GESTION DATACENTER/ ACCESOS / SINACOFI"/>
    <s v="20/12/2023 12:14:58"/>
    <s v="20/12/2023 12:15:46"/>
    <x v="0"/>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x v="0"/>
    <x v="0"/>
    <x v="0"/>
    <x v="0"/>
    <x v="0"/>
  </r>
  <r>
    <s v="INC000002508183"/>
    <s v="HOUSING"/>
    <x v="15"/>
    <s v="APQ ACCESOS"/>
    <s v="ESTEBAN O BUSTOS CORNEJO"/>
    <s v="tct_ebusto"/>
    <s v="4-Menor/Localizado"/>
    <s v="4-Baja"/>
    <s v="Baja"/>
    <x v="0"/>
    <s v="TELEFONICA EMPRESAS DE CHILE SA"/>
    <s v="SUPERVISION MODIFICACION CRUZADA"/>
    <s v="20/12/2023 16:05:14"/>
    <s v="20/12/2023 16:06:59"/>
    <x v="0"/>
    <s v="CDP ANTIGUO 1"/>
    <s v="CDP ANTIGUO 2"/>
    <s v="20/12/2023 16:08:13"/>
    <s v="20/12/2023 23:50:00"/>
    <s v="SUPERVISION MODIFICACION CRUZADA"/>
    <s v="SUPERVISION CRQ/OK"/>
    <d v="1899-12-30T00:01:14"/>
    <d v="1899-12-30T00:02:59"/>
    <d v="1899-12-30T00:01:45"/>
    <s v=""/>
    <s v="Cumplido"/>
    <m/>
    <m/>
    <m/>
    <m/>
    <m/>
    <d v="2023-11-17T00:00:00"/>
    <x v="0"/>
    <x v="0"/>
    <x v="0"/>
    <x v="0"/>
    <x v="0"/>
  </r>
  <r>
    <s v="INC000002508197"/>
    <s v="HOUSING"/>
    <x v="15"/>
    <s v="APQ ACCESOS"/>
    <s v="JOSE G MARQUEZ MARCANO"/>
    <s v="tct_josmam"/>
    <s v="4-Menor/Localizado"/>
    <s v="4-Baja"/>
    <s v="Baja"/>
    <x v="0"/>
    <s v="TELEFONICA EMPRESAS DE CHILE SA"/>
    <s v="SUPERVISION: INSTALACION DE CRUZADA"/>
    <s v="20/12/2023 16:26:47"/>
    <s v="20/12/2023 16:27:38"/>
    <x v="0"/>
    <s v="CDP ANTIGUO 1"/>
    <s v="CDP ANTIGUO 2"/>
    <s v="20/12/2023 16:29:37"/>
    <s v="20/12/2023 23:50:00"/>
    <s v="INSTALACION DE CRUZADA"/>
    <s v="TRABAJO REALIZADO CON EXITO"/>
    <d v="1899-12-30T00:01:48"/>
    <d v="1899-12-30T00:02:50"/>
    <d v="1899-12-30T00:01:02"/>
    <s v=""/>
    <s v="Cumplido"/>
    <m/>
    <m/>
    <m/>
    <m/>
    <m/>
    <d v="2023-11-17T00:00:00"/>
    <x v="0"/>
    <x v="0"/>
    <x v="0"/>
    <x v="0"/>
    <x v="0"/>
  </r>
  <r>
    <s v="INC000002508236"/>
    <s v="TICKET-INTELIGENTE"/>
    <x v="3"/>
    <s v="GESTION TI"/>
    <s v="GUSTAVO AVILA VERA"/>
    <s v="USR_TSIGHT"/>
    <s v="1-Extenso/Generalizado"/>
    <s v="4-Baja"/>
    <s v="Baja"/>
    <x v="1"/>
    <s v="TELEFONICA CYBERSECURITY TECH CHILE SPA"/>
    <s v="tctcsp01 - soc-splunk-i-02 TICKET AUTOMATICO"/>
    <s v="20/12/2023 12:23:43"/>
    <s v="20/12/2023 12:23:43"/>
    <x v="0"/>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x v="0"/>
    <x v="0"/>
    <x v="0"/>
    <x v="0"/>
    <x v="0"/>
  </r>
  <r>
    <s v="INC000002508243"/>
    <s v="VPN IP - MPLS"/>
    <x v="17"/>
    <s v="GESTION HD"/>
    <s v="EWALD R GALAZ MILLALEO"/>
    <s v="frp_spevel"/>
    <s v="3-Moderado/Limitado"/>
    <s v="3-Medio"/>
    <s v="Media"/>
    <x v="0"/>
    <s v="TELEFONICA GLOBAL TECHNOLOGY S.A.AGENCIA EN CHILE"/>
    <s v="HD/SUGAL - Alarma disco K servidor PRDMON"/>
    <s v="20/12/2023 12:39:00"/>
    <s v="20/12/2023 12:41:43"/>
    <x v="0"/>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x v="1"/>
    <x v="0"/>
    <x v="1"/>
    <x v="0"/>
    <x v="0"/>
  </r>
  <r>
    <s v="INC000002508268"/>
    <s v="VPN IP - MPLS"/>
    <x v="2"/>
    <s v="GESTION HD"/>
    <s v="LUIS A VILLASMIL CASTILLO"/>
    <s v="frp_spevel"/>
    <s v="3-Moderado/Limitado"/>
    <s v="3-Medio"/>
    <s v="Media"/>
    <x v="1"/>
    <s v="EMPRESA NACIONAL DE CERTIFICACIONES"/>
    <s v="HD/Urgente // VPN site to site Tunel VPN_MIN"/>
    <s v="20/12/2023 12:56:45"/>
    <s v="20/12/2023 13:01:19"/>
    <x v="0"/>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x v="1"/>
    <x v="1"/>
    <x v="0"/>
    <x v="0"/>
    <x v="0"/>
  </r>
  <r>
    <s v="INC000002508293"/>
    <s v="HOUSING"/>
    <x v="19"/>
    <s v="BELIEVE"/>
    <s v="SEBASTIAN A JARA VIDAL"/>
    <s v="frp_fbalab"/>
    <s v="3-Moderado/Limitado"/>
    <s v="3-Medio"/>
    <s v="Media"/>
    <x v="0"/>
    <s v="TELECOMUNICACIONES VOZ Y DATOS SPA"/>
    <s v="GESTION DATACENTER/ ACCESOS / EQUIPOS ELECTRONICOS Y COMPUTACION SA"/>
    <s v="20/12/2023 13:28:22"/>
    <s v="20/12/2023 13:30:14"/>
    <x v="0"/>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x v="0"/>
    <x v="0"/>
    <x v="0"/>
    <x v="0"/>
    <x v="0"/>
  </r>
  <r>
    <s v="INC000002508390"/>
    <s v="HOSTING VIRTUAL"/>
    <x v="7"/>
    <s v="DUOC TICKET AUTOMATICO"/>
    <s v="ALVARO ORTIZ"/>
    <s v="frp_lmosqu"/>
    <s v="3-Moderado/Limitado"/>
    <s v="4-Baja"/>
    <s v="Baja"/>
    <x v="0"/>
    <s v="FUNDACION INSTITUTO PROFESIONAL DUOC UC"/>
    <s v="REQ | DUOC |  Urgencia: Alta | Modificar configuraciones de red OCI"/>
    <s v="20/12/2023 15:38:09"/>
    <s v="20/12/2023 15:39:24"/>
    <x v="0"/>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x v="1"/>
    <x v="1"/>
    <x v="0"/>
    <x v="0"/>
    <x v="0"/>
  </r>
  <r>
    <s v="INC000002508433"/>
    <s v="HOUSING"/>
    <x v="15"/>
    <s v="APQ ACCESOS"/>
    <s v="ALDO P VALENZUELA MUJICA"/>
    <s v="tct_avalen"/>
    <s v="2-Significativo/Amplio"/>
    <s v="2-Alta"/>
    <s v="Alta"/>
    <x v="0"/>
    <s v="TELEFONICA EMPRESAS DE CHILE SA"/>
    <s v="SUPERVISION INSTALACION DE CRUZADA OPTICA PARA PROYECTO"/>
    <s v="20/12/2023 15:50:05"/>
    <s v="20/12/2023 15:52:03"/>
    <x v="0"/>
    <s v="CDP ANTIGUO 1"/>
    <s v="CDP ANTIGUO 2"/>
    <s v="20/12/2023 15:55:52"/>
    <s v="20/12/2023 23:50:00"/>
    <s v="SUPERVISION INSTALACION DE CRUZADA OPTICA PARA PROYECTO"/>
    <s v="SE REALIZA SUPERVISION"/>
    <d v="1899-12-30T00:03:21"/>
    <d v="1899-12-30T00:05:47"/>
    <d v="1899-12-30T00:02:26"/>
    <s v=""/>
    <s v="Cumplido"/>
    <m/>
    <m/>
    <m/>
    <m/>
    <m/>
    <d v="2023-11-17T00:00:00"/>
    <x v="0"/>
    <x v="0"/>
    <x v="0"/>
    <x v="0"/>
    <x v="0"/>
  </r>
  <r>
    <s v="INC000002508515"/>
    <s v="VPN IP - MPLS"/>
    <x v="4"/>
    <s v="GESTION HD"/>
    <s v="GIOVANNI D ROCCO VALENZUELA"/>
    <s v="frp_fpetro"/>
    <s v="3-Moderado/Limitado"/>
    <s v="3-Medio"/>
    <s v="Media"/>
    <x v="0"/>
    <s v="TELEFONICA GLOBAL TECHNOLOGY S.A.AGENCIA EN CHILE"/>
    <s v="HD/Usuario y password Remedy"/>
    <s v="20/12/2023 16:03:21"/>
    <s v="20/12/2023 16:05:21"/>
    <x v="0"/>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x v="0"/>
    <x v="0"/>
    <x v="0"/>
    <x v="0"/>
    <x v="0"/>
  </r>
  <r>
    <s v="INC000002508521"/>
    <s v="VPN IP - MPLS"/>
    <x v="12"/>
    <s v="GESTION HD"/>
    <s v="MOISES E MONTERO RAMOS"/>
    <s v="frp_spevel"/>
    <s v="3-Moderado/Limitado"/>
    <s v="3-Medio"/>
    <s v="Media"/>
    <x v="0"/>
    <s v="SONACOL SA"/>
    <s v="HD/[SONACOL] Listado mv con servicio de replica"/>
    <s v="20/12/2023 16:13:54"/>
    <s v="20/12/2023 16:16:44"/>
    <x v="0"/>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x v="1"/>
    <x v="0"/>
    <x v="1"/>
    <x v="0"/>
    <x v="0"/>
  </r>
  <r>
    <s v="INC000002508531"/>
    <s v="VPN IP - MPLS"/>
    <x v="13"/>
    <s v="GESTION HD"/>
    <s v="DEIBY Y SANTOYO MONTEROLA"/>
    <s v="frp_kaldor"/>
    <s v="3-Moderado/Limitado"/>
    <s v="3-Medio"/>
    <s v="Media"/>
    <x v="0"/>
    <s v="RED DE CLINICAS REGIONALES S.A."/>
    <s v="HD / Problemas para incremento y creación de unidades VDC | Servidor VuePacs-Server01"/>
    <s v="20/12/2023 16:35:44"/>
    <s v="20/12/2023 16:42:36"/>
    <x v="0"/>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x v="1"/>
    <x v="1"/>
    <x v="0"/>
    <x v="0"/>
    <x v="0"/>
  </r>
  <r>
    <s v="INC000002508534"/>
    <s v="RED INTERNA"/>
    <x v="0"/>
    <s v="APQ ACCESOS"/>
    <s v="CRISTOPHER MALDONADO ROMERO"/>
    <s v="tct_cmaldo"/>
    <s v="4-Menor/Localizado"/>
    <s v="4-Baja"/>
    <s v="Baja"/>
    <x v="0"/>
    <s v="TELEFONICA EMPRESAS DE CHILE SA"/>
    <s v="RONDA TOMA DE TEMPERATURAS SALAS TIC"/>
    <s v="20/12/2023 16:39:02"/>
    <s v="20/12/2023 16:40:39"/>
    <x v="0"/>
    <s v="CDP ANTIGUO 1"/>
    <s v="CDP ANTIGUO 2"/>
    <s v="20/12/2023 19:43:01"/>
    <s v="20/12/2023 23:50:00"/>
    <m/>
    <s v="RONDA REALIZADA"/>
    <d v="1899-12-30T00:00:00"/>
    <d v="1899-12-30T00:00:00"/>
    <d v="1899-12-30T00:00:00"/>
    <s v=""/>
    <s v="Cumplido"/>
    <m/>
    <m/>
    <m/>
    <m/>
    <m/>
    <d v="2023-11-17T00:00:00"/>
    <x v="0"/>
    <x v="0"/>
    <x v="0"/>
    <x v="0"/>
    <x v="0"/>
  </r>
  <r>
    <s v="INC000002508536"/>
    <s v="HOUSING"/>
    <x v="19"/>
    <s v="BELIEVE"/>
    <s v="SEBASTIAN A JARA VIDAL"/>
    <s v="frp_fbalab"/>
    <s v="3-Moderado/Limitado"/>
    <s v="3-Medio"/>
    <s v="Media"/>
    <x v="0"/>
    <s v="FUNDACION EDUCACIONAL PARA EL DESARROLLO INTEGRAL DEL MENOR"/>
    <s v="GESTION DATACENTER/ ACCESOS / FUNDACION EDUCACIONAL PARA EL DESARROLLO INTEGRAL DEL MENOR"/>
    <s v="20/12/2023 16:41:16"/>
    <s v="20/12/2023 17:02:12"/>
    <x v="0"/>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x v="0"/>
    <x v="0"/>
    <x v="0"/>
    <x v="0"/>
    <x v="0"/>
  </r>
  <r>
    <s v="INC000002508577"/>
    <s v="VPN IP - MPLS"/>
    <x v="13"/>
    <s v="GESTION HD"/>
    <s v="ANGEL CASTRO CABRERA"/>
    <s v="frp_spevel"/>
    <s v="3-Moderado/Limitado"/>
    <s v="3-Medio"/>
    <s v="Media"/>
    <x v="1"/>
    <s v="XINERGIA LABORAL S A"/>
    <s v="HD/Problemas con VM 192.168.190.3"/>
    <s v="20/12/2023 17:57:38"/>
    <s v="20/12/2023 18:00:29"/>
    <x v="0"/>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x v="1"/>
    <x v="1"/>
    <x v="0"/>
    <x v="0"/>
    <x v="0"/>
  </r>
  <r>
    <s v="INC000002508707"/>
    <s v="HOUSING"/>
    <x v="15"/>
    <s v="APQ ACCESOS"/>
    <s v="JOSE G MARQUEZ MARCANO"/>
    <s v="tct_josmam"/>
    <s v="4-Menor/Localizado"/>
    <s v="4-Baja"/>
    <s v="Baja"/>
    <x v="0"/>
    <s v="TELEFONICA EMPRESAS DE CHILE SA"/>
    <s v="SUPERVISION: Incidente-cambio de fuente de poder"/>
    <s v="20/12/2023 16:42:49"/>
    <s v="20/12/2023 16:43:43"/>
    <x v="0"/>
    <s v="CDP ANTIGUO 1"/>
    <s v="CDP ANTIGUO 2"/>
    <s v="20/12/2023 16:45:17"/>
    <s v="20/12/2023 23:50:00"/>
    <s v="Incidente-cambio de fuente de poder"/>
    <s v="TRABAJO REALIZADO CON EXITO"/>
    <d v="1899-12-30T00:01:17"/>
    <d v="1899-12-30T00:02:28"/>
    <d v="1899-12-30T00:01:11"/>
    <s v=""/>
    <s v="Cumplido"/>
    <m/>
    <m/>
    <m/>
    <m/>
    <m/>
    <d v="2023-11-17T00:00:00"/>
    <x v="0"/>
    <x v="0"/>
    <x v="0"/>
    <x v="0"/>
    <x v="0"/>
  </r>
  <r>
    <s v="INC000002508719"/>
    <s v="INFRAESTRUCTURA DC"/>
    <x v="6"/>
    <s v="APQ ACCESOS"/>
    <s v="RENE E VILLEGAS CARREÑO"/>
    <s v="tct_sjarav"/>
    <s v="4-Menor/Localizado"/>
    <s v="4-Baja"/>
    <s v="Baja"/>
    <x v="0"/>
    <s v="TELEFONICA CYBERSECURITY TECH CHILE SPA"/>
    <s v="TOMA DE FOTOGRAFIAS CLIENTE INDRA"/>
    <s v="20/12/2023 16:58:58"/>
    <s v="20/12/2023 17:00:50"/>
    <x v="0"/>
    <s v="CDP ANTIGUO 1"/>
    <s v="CDP ANTIGUO 2"/>
    <s v="28/12/2023 10:28:40"/>
    <s v="28/12/2023 23:50:00"/>
    <m/>
    <s v="ya enviadas"/>
    <d v="1899-12-30T00:00:00"/>
    <d v="1899-12-30T00:00:00"/>
    <d v="1899-12-30T00:00:00"/>
    <s v=""/>
    <s v="Cumplido"/>
    <m/>
    <m/>
    <m/>
    <m/>
    <m/>
    <d v="2023-11-17T00:00:00"/>
    <x v="0"/>
    <x v="0"/>
    <x v="0"/>
    <x v="0"/>
    <x v="0"/>
  </r>
  <r>
    <s v="INC000002508855"/>
    <s v="VPN IP - MPLS"/>
    <x v="13"/>
    <s v="BELIEVE"/>
    <s v="JOSE A SANTIS SERRANO"/>
    <s v="frp_cnavar"/>
    <s v="3-Moderado/Limitado"/>
    <s v="3-Medio"/>
    <s v="Media"/>
    <x v="0"/>
    <s v="INSTITUTO PROFESIONAL DE CHILE SA"/>
    <s v="GAMA/ Requerimiento Detalle de Servidores - Disco Asignado - Disco Utilizado"/>
    <s v="20/12/2023 17:36:51"/>
    <s v="20/12/2023 17:40:40"/>
    <x v="0"/>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x v="0"/>
    <x v="0"/>
    <x v="0"/>
    <x v="0"/>
    <x v="0"/>
  </r>
  <r>
    <s v="INC000002508957"/>
    <s v="SAP"/>
    <x v="17"/>
    <s v="CLOUD SAP HANA"/>
    <s v="NICOLAS A SAAVEDRA EGUILUZ"/>
    <s v="tct_nsaave"/>
    <s v="4-Menor/Localizado"/>
    <s v="4-Baja"/>
    <s v="Baja"/>
    <x v="0"/>
    <s v="TELEFONICA EMPRESAS DE CHILE SA"/>
    <s v="Checlist Diarios Clientes 21.12.23"/>
    <s v="21/12/2023 8:09:31"/>
    <s v="21/12/2023 8:10:32"/>
    <x v="0"/>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x v="0"/>
    <x v="0"/>
    <x v="0"/>
    <x v="0"/>
    <x v="0"/>
  </r>
  <r>
    <s v="INC000002508964"/>
    <s v="VPN IP - MPLS"/>
    <x v="2"/>
    <s v="GESTION HD"/>
    <s v="OSCAR A RAMIREZ SOTO"/>
    <s v="frp_spevel"/>
    <s v="3-Moderado/Limitado"/>
    <s v="3-Medio"/>
    <s v="Media"/>
    <x v="0"/>
    <s v="PALUMBO S.A."/>
    <s v="HD/Creación de Cuentas VPN sucursales"/>
    <s v="21/12/2023 9:57:24"/>
    <s v="21/12/2023 9:59:34"/>
    <x v="0"/>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x v="0"/>
    <x v="0"/>
    <x v="0"/>
    <x v="0"/>
    <x v="0"/>
  </r>
  <r>
    <s v="INC000002508984"/>
    <s v="VPN IP - MPLS"/>
    <x v="4"/>
    <s v="GESTION HD"/>
    <s v="PAUL A SEPULVEDA ALVAREZ"/>
    <s v="frp_spevel"/>
    <s v="3-Moderado/Limitado"/>
    <s v="3-Medio"/>
    <s v="Media"/>
    <x v="0"/>
    <s v="TELEFONICA GLOBAL TECHNOLOGY S.A.AGENCIA EN CHILE"/>
    <s v="HD/TELEFONICA - Segunda validación baja servidores"/>
    <s v="21/12/2023 11:16:17"/>
    <s v="21/12/2023 11:18:51"/>
    <x v="0"/>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x v="0"/>
    <x v="0"/>
    <x v="0"/>
    <x v="0"/>
    <x v="0"/>
  </r>
  <r>
    <s v="INC000002508993"/>
    <s v="VPN IP - MPLS"/>
    <x v="17"/>
    <s v="GESTION HD"/>
    <s v="NICOLAS A SAAVEDRA EGUILUZ"/>
    <s v="frp_spevel"/>
    <s v="3-Moderado/Limitado"/>
    <s v="3-Medio"/>
    <s v="Media"/>
    <x v="0"/>
    <s v="TELEFONICA GLOBAL TECHNOLOGY S.A.AGENCIA EN CHILE"/>
    <s v="HD/COAGRA - Alarma disco M servidor SAP-DEV-3"/>
    <s v="21/12/2023 11:36:20"/>
    <s v="21/12/2023 11:38:08"/>
    <x v="0"/>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x v="0"/>
    <x v="0"/>
    <x v="0"/>
    <x v="0"/>
    <x v="0"/>
  </r>
  <r>
    <s v="INC000002509000"/>
    <s v="RED INTERNA"/>
    <x v="0"/>
    <s v="APQ ACCESOS"/>
    <s v="CRISTOPHER MALDONADO ROMERO"/>
    <s v="tct_cmaldo"/>
    <s v="4-Menor/Localizado"/>
    <s v="4-Baja"/>
    <s v="Baja"/>
    <x v="0"/>
    <s v="TELEFONICA EMPRESAS DE CHILE SA"/>
    <s v="RONDA TOMA DE TEMPERATURAS SALAS TIC"/>
    <s v="21/12/2023 11:56:56"/>
    <s v="21/12/2023 11:58:01"/>
    <x v="0"/>
    <s v="CDP ANTIGUO 1"/>
    <s v="CDP ANTIGUO 2"/>
    <s v="21/12/2023 12:33:02"/>
    <s v="21/12/2023 23:50:00"/>
    <m/>
    <s v="RONDA REALIZADA"/>
    <d v="1899-12-30T00:00:00"/>
    <d v="1899-12-30T00:00:00"/>
    <d v="1899-12-30T00:00:00"/>
    <s v=""/>
    <s v="Cumplido"/>
    <m/>
    <m/>
    <m/>
    <m/>
    <m/>
    <d v="2023-11-17T00:00:00"/>
    <x v="0"/>
    <x v="0"/>
    <x v="0"/>
    <x v="0"/>
    <x v="0"/>
  </r>
  <r>
    <s v="INC000002509110"/>
    <s v="RED INTERNA"/>
    <x v="0"/>
    <s v="APQ ACCESOS"/>
    <s v="CRISTOPHER MALDONADO ROMERO"/>
    <s v="tct_cmaldo"/>
    <s v="4-Menor/Localizado"/>
    <s v="4-Baja"/>
    <s v="Baja"/>
    <x v="0"/>
    <s v="TELEFONICA EMPRESAS DE CHILE SA"/>
    <s v="RONDA TOMA DE TEMPERATURAS SALAS TIC"/>
    <s v="20/12/2023 19:43:17"/>
    <s v="20/12/2023 19:47:13"/>
    <x v="0"/>
    <s v="CDP ANTIGUO 1"/>
    <s v="CDP ANTIGUO 2"/>
    <s v="20/12/2023 19:52:48"/>
    <s v="20/12/2023 23:50:00"/>
    <m/>
    <s v="RONDA REALIZADA"/>
    <d v="1899-12-30T00:00:00"/>
    <d v="1899-12-30T00:00:00"/>
    <d v="1899-12-30T00:00:00"/>
    <s v=""/>
    <s v="Cumplido"/>
    <m/>
    <m/>
    <m/>
    <m/>
    <m/>
    <d v="2023-11-18T00:00:00"/>
    <x v="0"/>
    <x v="0"/>
    <x v="0"/>
    <x v="0"/>
    <x v="0"/>
  </r>
  <r>
    <s v="INC000002509114"/>
    <s v="VPN IP - MPLS"/>
    <x v="6"/>
    <s v="BELIEVE"/>
    <s v="YORDI M HURTADO ARAYA"/>
    <s v="frp_lcurit"/>
    <s v="4-Menor/Localizado"/>
    <s v="4-Baja"/>
    <s v="Baja"/>
    <x v="0"/>
    <s v="CELULOSA ARAUCO Y CONSTITUCION S A"/>
    <s v="MESA/GAMA"/>
    <s v="20/12/2023 20:09:47"/>
    <s v="20/12/2023 20:12:36"/>
    <x v="0"/>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x v="1"/>
    <x v="1"/>
    <x v="0"/>
    <x v="0"/>
    <x v="0"/>
  </r>
  <r>
    <s v="INC000002509119"/>
    <s v="HOUSING"/>
    <x v="24"/>
    <s v="GESTION HD"/>
    <s v="LEONARDO MOSQUERA CAMACHO"/>
    <s v="frp_dalcap"/>
    <s v="4-Menor/Localizado"/>
    <s v="4-Baja"/>
    <s v="Baja"/>
    <x v="0"/>
    <s v="CIBERGESTION CHILE SA"/>
    <s v="| Pendiente | Horario Hábil | REQ / HD/Manos Remotas"/>
    <s v="20/12/2023 22:14:49"/>
    <s v="20/12/2023 22:20:14"/>
    <x v="0"/>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x v="0"/>
    <x v="0"/>
    <x v="0"/>
    <x v="0"/>
    <x v="0"/>
  </r>
  <r>
    <s v="INC000002509157"/>
    <s v="HOUSING"/>
    <x v="15"/>
    <s v="APQ ACCESOS"/>
    <s v="JAIRO A SALINAS GARAY"/>
    <s v="tct_jsalin"/>
    <s v="3-Moderado/Limitado"/>
    <s v="3-Medio"/>
    <s v="Media"/>
    <x v="0"/>
    <s v="TELEFONICA EMPRESAS DE CHILE SA"/>
    <s v="RONDA Y REVISION DE SALAS TECNICAS"/>
    <s v="21/12/2023 7:13:37"/>
    <s v="21/12/2023 7:15:53"/>
    <x v="0"/>
    <s v="CDP ANTIGUO 1"/>
    <s v="CDP ANTIGUO 2"/>
    <s v="21/12/2023 7:15:53"/>
    <s v="21/12/2023 23:50:00"/>
    <s v="RONDA Y REVISION DE SALAS TECNICAS"/>
    <s v="RONDA REALIZADA."/>
    <d v="1899-12-30T00:00:00"/>
    <d v="1899-12-30T00:02:16"/>
    <d v="1899-12-30T00:02:16"/>
    <s v=""/>
    <s v="Cumplido"/>
    <m/>
    <m/>
    <m/>
    <m/>
    <m/>
    <d v="2023-11-18T00:00:00"/>
    <x v="0"/>
    <x v="0"/>
    <x v="0"/>
    <x v="0"/>
    <x v="0"/>
  </r>
  <r>
    <s v="INC000002509158"/>
    <s v="HOUSING"/>
    <x v="15"/>
    <s v="APQ ACCESOS"/>
    <s v="JAIRO A SALINAS GARAY"/>
    <s v="tct_jsalin"/>
    <s v="3-Moderado/Limitado"/>
    <s v="3-Medio"/>
    <s v="Media"/>
    <x v="0"/>
    <s v="TELEFONICA EMPRESAS DE CHILE SA"/>
    <s v="TOMA DE ALARMAS DE CLIENTE"/>
    <s v="21/12/2023 7:16:00"/>
    <s v="21/12/2023 7:17:26"/>
    <x v="0"/>
    <s v="CDP ANTIGUO 1"/>
    <s v="CDP ANTIGUO 2"/>
    <s v="21/12/2023 7:17:26"/>
    <s v="21/12/2023 23:50:00"/>
    <s v="TOMA DE ALARMAS DE CLIENTE"/>
    <s v="TOMA DE ALARMAS REALIZADA."/>
    <d v="1899-12-30T00:00:00"/>
    <d v="1899-12-30T00:01:26"/>
    <d v="1899-12-30T00:01:26"/>
    <s v=""/>
    <s v="Cumplido"/>
    <m/>
    <m/>
    <m/>
    <m/>
    <m/>
    <d v="2023-11-18T00:00:00"/>
    <x v="0"/>
    <x v="0"/>
    <x v="0"/>
    <x v="0"/>
    <x v="0"/>
  </r>
  <r>
    <s v="INC000002509160"/>
    <s v="HOUSING"/>
    <x v="19"/>
    <s v="BELIEVE"/>
    <s v="YORDI M HURTADO ARAYA"/>
    <s v="frp_josama"/>
    <s v="3-Moderado/Limitado"/>
    <s v="3-Medio"/>
    <s v="Media"/>
    <x v="0"/>
    <s v="TELEFONICA EMPRESAS DE CHILE SA"/>
    <s v="GESTION DATACENTER/ ACCESOS/  DC SAN MARTIN/ INC000002509160"/>
    <s v="21/12/2023 7:22:47"/>
    <s v="21/12/2023 7:29:27"/>
    <x v="0"/>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x v="0"/>
    <x v="0"/>
    <x v="0"/>
    <x v="0"/>
    <x v="0"/>
  </r>
  <r>
    <s v="INC000002509172"/>
    <s v="VPN IP - MPLS"/>
    <x v="4"/>
    <s v="GESTION HD"/>
    <s v="GUSTAVO AVILA VERA"/>
    <s v="frp_dalcap"/>
    <s v="4-Menor/Localizado"/>
    <s v="4-Baja"/>
    <s v="Baja"/>
    <x v="0"/>
    <s v="CONADI"/>
    <s v="REQ / SOC/ REQ CONADI | INC000002508432 | Habilitar DNS"/>
    <s v="21/12/2023 7:55:58"/>
    <s v="21/12/2023 8:15:03"/>
    <x v="0"/>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x v="1"/>
    <x v="1"/>
    <x v="0"/>
    <x v="0"/>
    <x v="0"/>
  </r>
  <r>
    <s v="INC000002509205"/>
    <s v="HOUSING"/>
    <x v="19"/>
    <s v="BELIEVE"/>
    <s v="EDUARDO A NUÑEZ LAMOZA"/>
    <s v="frp_jolsso"/>
    <s v="3-Moderado/Limitado"/>
    <s v="3-Medio"/>
    <s v="Media"/>
    <x v="0"/>
    <s v="INELCOM CHILE SA"/>
    <s v="GESTION DATACENTER/ ACCESOS /INELCOM CHILE SA"/>
    <s v="20/12/2023 20:39:33"/>
    <s v="20/12/2023 20:41:04"/>
    <x v="0"/>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x v="0"/>
    <x v="0"/>
    <x v="0"/>
    <x v="0"/>
    <x v="0"/>
  </r>
  <r>
    <s v="INC000002509301"/>
    <s v="TICKET-INTELIGENTE"/>
    <x v="3"/>
    <s v="GESTION TI"/>
    <s v="VICTOR SEPULVEDA GAMARRA"/>
    <s v="USR_TSIGHT"/>
    <s v="1-Extenso/Generalizado"/>
    <s v="4-Baja"/>
    <s v="Baja"/>
    <x v="1"/>
    <s v="TELEFONICA CYBERSECURITY TECH CHILE SPA"/>
    <s v="tctcsp01 - soc-splunk-i-02 TICKET AUTOMATICO"/>
    <s v="20/12/2023 23:52:19"/>
    <s v="20/12/2023 23:52:19"/>
    <x v="0"/>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x v="0"/>
    <x v="0"/>
    <x v="0"/>
    <x v="0"/>
    <x v="0"/>
  </r>
  <r>
    <s v="INC000002509511"/>
    <s v="RED INTERNA"/>
    <x v="6"/>
    <s v="APQ ACCESOS"/>
    <s v="YORDI M HURTADO ARAYA"/>
    <s v="tct_yorhua"/>
    <s v="4-Menor/Localizado"/>
    <s v="4-Baja"/>
    <s v="Baja"/>
    <x v="0"/>
    <s v="TELEFONICA CYBERSECURITY TECH CHILE SPA"/>
    <s v="RONDA TOMA DE TEMPERATURAS SALAS TIC 08:30"/>
    <s v="21/12/2023 8:17:55"/>
    <s v="21/12/2023 8:18:28"/>
    <x v="0"/>
    <s v="CDP ANTIGUO 1"/>
    <s v="CDP ANTIGUO 2"/>
    <s v="21/12/2023 9:18:42"/>
    <s v="21/12/2023 23:50:00"/>
    <s v="RONDA TOMA DE TEMPERATURAS SALAS TIC 08:30"/>
    <s v="RONDA REALIZADA"/>
    <d v="1899-12-30T00:00:00"/>
    <d v="1899-12-30T01:00:47"/>
    <d v="1899-12-30T01:00:47"/>
    <s v=""/>
    <s v="Cumplido"/>
    <m/>
    <m/>
    <m/>
    <m/>
    <m/>
    <d v="2023-11-17T00:00:00"/>
    <x v="1"/>
    <x v="1"/>
    <x v="0"/>
    <x v="0"/>
    <x v="0"/>
  </r>
  <r>
    <s v="INC000002509512"/>
    <s v="RED INTERNA"/>
    <x v="6"/>
    <s v="APQ ACCESOS"/>
    <s v="YORDI M HURTADO ARAYA"/>
    <s v="tct_yorhua"/>
    <s v="4-Menor/Localizado"/>
    <s v="4-Baja"/>
    <s v="Baja"/>
    <x v="0"/>
    <s v="TELEFONICA CYBERSECURITY TECH CHILE SPA"/>
    <s v="RONDA SALAS TECNICAS 10:30"/>
    <s v="21/12/2023 8:18:42"/>
    <s v="21/12/2023 8:19:11"/>
    <x v="0"/>
    <s v="CDP ANTIGUO 1"/>
    <s v="CDP ANTIGUO 2"/>
    <s v="21/12/2023 9:18:57"/>
    <s v="21/12/2023 23:50:00"/>
    <s v="RONDA SALAS TECNICAS 10:30"/>
    <s v="RONDA REALIZADA"/>
    <d v="1899-12-30T00:00:00"/>
    <d v="1899-12-30T01:00:15"/>
    <d v="1899-12-30T01:00:15"/>
    <s v=""/>
    <s v="Cumplido"/>
    <m/>
    <m/>
    <m/>
    <m/>
    <m/>
    <d v="2023-11-17T00:00:00"/>
    <x v="1"/>
    <x v="1"/>
    <x v="0"/>
    <x v="0"/>
    <x v="0"/>
  </r>
  <r>
    <s v="INC000002509554"/>
    <s v="VPN IP - MPLS"/>
    <x v="9"/>
    <s v="ADMINISTRADORES RESIDENTES"/>
    <s v="RODRIGO VÁSQUEZ MUÑOZ"/>
    <s v="frp_kefern"/>
    <s v="3-Moderado/Limitado"/>
    <s v="3-Medio"/>
    <s v="Media"/>
    <x v="0"/>
    <s v="INSTITUTO PROFESIONAL DE CHILE SA"/>
    <s v="GAMA | envió de la política de respaldos actualizada para las 3 empresas"/>
    <s v="21/12/2023 10:34:13"/>
    <s v="21/12/2023 10:38:26"/>
    <x v="0"/>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x v="1"/>
    <x v="1"/>
    <x v="0"/>
    <x v="0"/>
    <x v="0"/>
  </r>
  <r>
    <s v="INC000002509626"/>
    <s v="BACKUP ON DEMAND"/>
    <x v="9"/>
    <s v="SM OPERACIONES"/>
    <s v="SEBASTIAN VILLENA"/>
    <s v="tct_decruz"/>
    <s v="3-Moderado/Limitado"/>
    <s v="2-Alta"/>
    <s v="Alta"/>
    <x v="0"/>
    <s v="XINERGIA LABORAL S A"/>
    <s v="Backup SNAP // Xinergia Laboral SPA"/>
    <s v="21/12/2023 9:09:49"/>
    <s v="21/12/2023 9:11:44"/>
    <x v="0"/>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x v="1"/>
    <x v="1"/>
    <x v="0"/>
    <x v="0"/>
    <x v="0"/>
  </r>
  <r>
    <s v="INC000002509653"/>
    <s v="INFRAESTRUCTURA DC"/>
    <x v="8"/>
    <s v="APQ ACCESOS"/>
    <s v="JONATHAN A MARQUEZ ASTENGO"/>
    <s v="tct_jmarqu"/>
    <s v="4-Menor/Localizado"/>
    <s v="4-Baja"/>
    <s v="Baja"/>
    <x v="0"/>
    <s v="TELEFONICA CYBERSECURITY TECH CHILE SPA"/>
    <s v="FACTIBILIDAD CHILENA CONSOLIDADA/CRQ 80069"/>
    <s v="21/12/2023 9:25:58"/>
    <s v="21/12/2023 9:28:16"/>
    <x v="0"/>
    <s v="CDP ANTIGUO 1"/>
    <s v="CDP ANTIGUO 2"/>
    <s v="21/12/2023 9:29:48"/>
    <s v="21/12/2023 23:50:00"/>
    <s v="FACTIBILIDAD PARA CRUZADA UTP"/>
    <s v="FACTIBILIDAD ENVIADA"/>
    <d v="1899-12-30T00:00:00"/>
    <d v="1899-12-30T00:00:00"/>
    <d v="1899-12-30T00:00:00"/>
    <s v=""/>
    <s v="Cumplido"/>
    <m/>
    <m/>
    <m/>
    <m/>
    <m/>
    <d v="2023-11-18T00:00:00"/>
    <x v="0"/>
    <x v="0"/>
    <x v="0"/>
    <x v="0"/>
    <x v="0"/>
  </r>
  <r>
    <s v="INC000002509661"/>
    <s v="HOUSING"/>
    <x v="19"/>
    <s v="BELIEVE"/>
    <s v="YORDI M HURTADO ARAYA"/>
    <s v="frp_jolsso"/>
    <s v="3-Moderado/Limitado"/>
    <s v="3-Medio"/>
    <s v="Media"/>
    <x v="0"/>
    <s v="TELEFONICA EMPRESAS DE CHILE SA"/>
    <s v="GESTION DATACENTER/ ACCESOS /TELEFONICA EMPRESAS DE CHILE SA"/>
    <s v="21/12/2023 9:36:37"/>
    <s v="21/12/2023 9:38:28"/>
    <x v="0"/>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x v="0"/>
    <x v="0"/>
    <x v="0"/>
    <x v="0"/>
    <x v="0"/>
  </r>
  <r>
    <s v="INC000002509678"/>
    <s v="VPN IP - MPLS"/>
    <x v="4"/>
    <s v="SM OPERACIONES"/>
    <s v="JUAN CARLOS UZCATEGUI FUGUETT"/>
    <s v="tct_decruz"/>
    <s v="3-Moderado/Limitado"/>
    <s v="2-Alta"/>
    <s v="Alta"/>
    <x v="0"/>
    <s v="TELEFONICA GLOBAL TECHNOLOGY S.A.AGENCIA EN CHILE"/>
    <s v="PROBLEMA DE ACCESO A VPN"/>
    <s v="21/12/2023 9:42:40"/>
    <s v="21/12/2023 9:45:38"/>
    <x v="0"/>
    <s v="TI"/>
    <s v="SISTEMAS OPERATIVOS"/>
    <s v="26/12/2023 13:01:50"/>
    <s v="26/12/2023 23:50:00"/>
    <s v="el usuario que tengo es lm.dgonzalez)"/>
    <s v="Se realiza gestion y se informa a usuario validar."/>
    <d v="1899-12-30T00:00:00"/>
    <d v="1899-12-30T00:00:00"/>
    <d v="1899-12-30T00:00:00"/>
    <s v=""/>
    <s v="Cumplido"/>
    <m/>
    <m/>
    <m/>
    <m/>
    <m/>
    <d v="2023-11-20T00:00:00"/>
    <x v="0"/>
    <x v="0"/>
    <x v="0"/>
    <x v="0"/>
    <x v="0"/>
  </r>
  <r>
    <s v="INC000002509750"/>
    <s v="RED INTERNA"/>
    <x v="1"/>
    <s v="APQ ACCESOS"/>
    <s v="CARLOS F ARAYA RAMIREZ"/>
    <s v="tct_cararr"/>
    <s v="4-Menor/Localizado"/>
    <s v="4-Baja"/>
    <s v="Baja"/>
    <x v="0"/>
    <s v="TELEFONICA CYBERSECURITY TECH CHILE SPA"/>
    <s v="RONDA INSPECTIVA"/>
    <s v="21/12/2023 12:05:33"/>
    <s v="21/12/2023 12:06:48"/>
    <x v="0"/>
    <s v="CDP ANTIGUO 1"/>
    <s v="CDP ANTIGUO 2"/>
    <s v="21/12/2023 12:56:50"/>
    <s v="21/12/2023 23:50:00"/>
    <m/>
    <s v="RONDA REALIZADA"/>
    <d v="1899-12-30T00:00:00"/>
    <d v="1899-12-30T00:00:00"/>
    <d v="1899-12-30T00:00:00"/>
    <s v=""/>
    <s v="Cumplido"/>
    <m/>
    <m/>
    <m/>
    <m/>
    <m/>
    <d v="2023-11-17T00:00:00"/>
    <x v="0"/>
    <x v="0"/>
    <x v="0"/>
    <x v="0"/>
    <x v="0"/>
  </r>
  <r>
    <s v="INC000002509797"/>
    <s v="HOSTING VIRTUAL"/>
    <x v="4"/>
    <s v="GESTION PLATAFORMA CLIENTES"/>
    <s v="JUAN CARLOS UZCATEGUI FUGUETT"/>
    <s v="vos_eperez"/>
    <s v="4-Menor/Localizado"/>
    <s v="2-Alta"/>
    <s v="Media"/>
    <x v="0"/>
    <s v="TELEFONICA EMPRESAS DE CHILE SA"/>
    <s v="Cambio de IP OOB Servidor SW-POLL14 de parque antiguo SolarWinds"/>
    <s v="21/12/2023 14:47:27"/>
    <s v="21/12/2023 14:47:32"/>
    <x v="0"/>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x v="1"/>
    <x v="1"/>
    <x v="0"/>
    <x v="0"/>
    <x v="0"/>
  </r>
  <r>
    <s v="INC000002509892"/>
    <s v="CORREO"/>
    <x v="5"/>
    <s v="ADMINISTRADORES RESIDENTES"/>
    <s v="JAVIERA A UMAÑA YEVENES"/>
    <s v="frp_mdomin"/>
    <s v="4-Menor/Localizado"/>
    <s v="4-Baja"/>
    <s v="Baja"/>
    <x v="1"/>
    <s v="MUNICIPALIDAD DE HUALPEN"/>
    <s v="MESA/HD/ PROBLEMA DE OFFICE 365"/>
    <s v="21/12/2023 11:51:01"/>
    <s v="21/12/2023 11:52:52"/>
    <x v="0"/>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x v="0"/>
    <x v="0"/>
    <x v="0"/>
    <x v="0"/>
    <x v="0"/>
  </r>
  <r>
    <s v="INC000002509961"/>
    <s v="RED INTERNA"/>
    <x v="6"/>
    <s v="APQ ACCESOS"/>
    <s v="YORDI M HURTADO ARAYA"/>
    <s v="tct_yorhua"/>
    <s v="4-Menor/Localizado"/>
    <s v="4-Baja"/>
    <s v="Baja"/>
    <x v="0"/>
    <s v="TELEFONICA CYBERSECURITY TECH CHILE SPA"/>
    <s v="RONDA TOMA DE TEMPERATURAS SALAS TIC 12:30"/>
    <s v="21/12/2023 11:51:36"/>
    <s v="21/12/2023 11:52:03"/>
    <x v="0"/>
    <s v="CDP ANTIGUO 1"/>
    <s v="CDP ANTIGUO 2"/>
    <s v="21/12/2023 12:08:50"/>
    <s v="21/12/2023 23:50:00"/>
    <s v="RONDA TOMA DE TEMPERATURAS SALAS TIC 12:30"/>
    <s v="RONDA REALIZADA"/>
    <d v="1899-12-30T00:00:00"/>
    <d v="1899-12-30T00:17:14"/>
    <d v="1899-12-30T00:17:14"/>
    <s v=""/>
    <s v="Cumplido"/>
    <m/>
    <m/>
    <m/>
    <m/>
    <m/>
    <d v="2023-11-20T00:00:00"/>
    <x v="0"/>
    <x v="0"/>
    <x v="0"/>
    <x v="0"/>
    <x v="0"/>
  </r>
  <r>
    <s v="INC000002509965"/>
    <s v="RED INTERNA"/>
    <x v="6"/>
    <s v="APQ ACCESOS"/>
    <s v="YORDI M HURTADO ARAYA"/>
    <s v="tct_yorhua"/>
    <s v="4-Menor/Localizado"/>
    <s v="4-Baja"/>
    <s v="Baja"/>
    <x v="0"/>
    <s v="TELEFONICA CYBERSECURITY TECH CHILE SPA"/>
    <s v="RONDA SALAS TECNICAS 15:30"/>
    <s v="21/12/2023 11:52:22"/>
    <s v="21/12/2023 11:52:48"/>
    <x v="0"/>
    <s v="CDP ANTIGUO 1"/>
    <s v="CDP ANTIGUO 2"/>
    <s v="21/12/2023 12:09:08"/>
    <s v="21/12/2023 23:50:00"/>
    <s v="RONDA SALAS TECNICAS 15:30"/>
    <s v="RONDA REALIZADA"/>
    <d v="1899-12-30T00:00:00"/>
    <d v="1899-12-30T00:16:46"/>
    <d v="1899-12-30T00:16:46"/>
    <s v=""/>
    <s v="Cumplido"/>
    <m/>
    <m/>
    <m/>
    <m/>
    <m/>
    <d v="2023-11-18T00:00:00"/>
    <x v="0"/>
    <x v="0"/>
    <x v="0"/>
    <x v="0"/>
    <x v="0"/>
  </r>
  <r>
    <s v="INC000002509974"/>
    <s v="TICKET-INTELIGENTE"/>
    <x v="3"/>
    <s v="GESTION TI"/>
    <s v="GUSTAVO AVILA VERA"/>
    <s v="USR_TSIGHT"/>
    <s v="1-Extenso/Generalizado"/>
    <s v="4-Baja"/>
    <s v="Baja"/>
    <x v="1"/>
    <s v="TELEFONICA EMPRESAS DE CHILE SA"/>
    <s v="wocu-aggregator TICKET AUTOMATICO"/>
    <s v="21/12/2023 12:04:24"/>
    <s v="21/12/2023 12:04:24"/>
    <x v="0"/>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x v="0"/>
    <x v="0"/>
    <x v="0"/>
    <x v="0"/>
    <x v="0"/>
  </r>
  <r>
    <s v="INC000002509976"/>
    <s v="HOUSING"/>
    <x v="19"/>
    <s v="BELIEVE"/>
    <s v="YORDI M HURTADO ARAYA"/>
    <s v="frp_jolsso"/>
    <s v="3-Moderado/Limitado"/>
    <s v="3-Medio"/>
    <s v="Media"/>
    <x v="0"/>
    <s v="EQUIPOS ELECTRONICOS Y COMPUTACION SA"/>
    <s v="GESTION DATACENTER/ ACCESOS /EQUIPOS ELECTRONICOS Y COMPUTACION SA"/>
    <s v="21/12/2023 12:06:27"/>
    <s v="21/12/2023 12:11:25"/>
    <x v="0"/>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x v="0"/>
    <x v="0"/>
    <x v="0"/>
    <x v="0"/>
    <x v="0"/>
  </r>
  <r>
    <s v="INC000002510009"/>
    <s v="VPN IP - MPLS"/>
    <x v="3"/>
    <s v="GESTION HD"/>
    <s v="GUSTAVO AVILA VERA"/>
    <s v="frp_spevel"/>
    <s v="3-Moderado/Limitado"/>
    <s v="3-Medio"/>
    <s v="Media"/>
    <x v="0"/>
    <s v="TELEFONICA GLOBAL TECHNOLOGY S.A.AGENCIA EN CHILE"/>
    <s v="HD/Servidor kintun no hace envío de mails"/>
    <s v="21/12/2023 12:16:57"/>
    <s v="21/12/2023 12:18:54"/>
    <x v="0"/>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x v="0"/>
    <x v="0"/>
    <x v="0"/>
    <x v="0"/>
    <x v="0"/>
  </r>
  <r>
    <s v="INC000002510037"/>
    <s v="VPN IP - MPLS"/>
    <x v="21"/>
    <s v="GESTION HD"/>
    <s v="DENISE CRUZAT ETCHEBERRY"/>
    <s v="frp_spevel"/>
    <s v="3-Moderado/Limitado"/>
    <s v="3-Medio"/>
    <s v="Media"/>
    <x v="0"/>
    <s v="TELEFONICA GLOBAL TECHNOLOGY S.A.AGENCIA EN CHILE"/>
    <s v="HD/MPLS SONACOL"/>
    <s v="21/12/2023 13:10:32"/>
    <s v="21/12/2023 13:12:17"/>
    <x v="1"/>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x v="1"/>
    <x v="1"/>
    <x v="0"/>
    <x v="0"/>
    <x v="0"/>
  </r>
  <r>
    <s v="INC000002510062"/>
    <s v="VPN IP - MPLS"/>
    <x v="4"/>
    <s v="GESTION HD"/>
    <s v="ALEJANDRO ACEVEDO VALENZUELA"/>
    <s v="frp_rreyes"/>
    <s v="4-Menor/Localizado"/>
    <s v="4-Baja"/>
    <s v="Baja"/>
    <x v="0"/>
    <s v="TELEFONICA CYBERSECURITY TECH CHILE SPA"/>
    <s v="REQ / PROINVENTARIO - cl-v-app03 Permisos admin cuenta tct_cristobal.reyes"/>
    <s v="21/12/2023 13:50:25"/>
    <s v="21/12/2023 13:52:29"/>
    <x v="0"/>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x v="0"/>
    <x v="0"/>
    <x v="0"/>
    <x v="0"/>
    <x v="0"/>
  </r>
  <r>
    <s v="INC000002510077"/>
    <s v="VPN IP - MPLS"/>
    <x v="13"/>
    <s v="BELIEVE"/>
    <s v="PABLO N OLIVA ALARCON"/>
    <s v="frp_pcamay"/>
    <s v="4-Menor/Localizado"/>
    <s v="4-Baja"/>
    <s v="Baja"/>
    <x v="0"/>
    <s v="TELEFONICA CYBERSECURITY TECH CHILE SPA"/>
    <s v="REQ / SOC / ACTUALIZAR LA VERSIÓN DE ESXI"/>
    <s v="21/12/2023 14:36:33"/>
    <s v="21/12/2023 14:37:16"/>
    <x v="0"/>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x v="1"/>
    <x v="1"/>
    <x v="0"/>
    <x v="0"/>
    <x v="0"/>
  </r>
  <r>
    <s v="INC000002510078"/>
    <s v="VPN IP - MPLS"/>
    <x v="9"/>
    <s v="ADMINISTRADORES RESIDENTES"/>
    <s v="AXEL ANDRADE"/>
    <s v="frp_rreyes"/>
    <s v="4-Menor/Localizado"/>
    <s v="4-Baja"/>
    <s v="Baja"/>
    <x v="0"/>
    <s v="BITUMIX AUSTRAL S.A."/>
    <s v="REQ / recuperar archivo"/>
    <s v="21/12/2023 14:29:02"/>
    <s v="21/12/2023 14:31:11"/>
    <x v="0"/>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x v="0"/>
    <x v="0"/>
    <x v="0"/>
    <x v="0"/>
    <x v="0"/>
  </r>
  <r>
    <s v="INC000002510096"/>
    <s v="VPN IP - MPLS"/>
    <x v="15"/>
    <s v="GESTION HD"/>
    <s v="ESTEBAN O BUSTOS CORNEJO"/>
    <s v="frp_spevel"/>
    <s v="3-Moderado/Limitado"/>
    <s v="3-Medio"/>
    <s v="Media"/>
    <x v="0"/>
    <s v="TELEFONICA GLOBAL TECHNOLOGY S.A.AGENCIA EN CHILE"/>
    <s v="HD/Telefónica: Solicitud de información equipos Data Domain"/>
    <s v="21/12/2023 14:57:09"/>
    <s v="21/12/2023 14:59:44"/>
    <x v="0"/>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x v="0"/>
    <x v="0"/>
    <x v="0"/>
    <x v="0"/>
    <x v="0"/>
  </r>
  <r>
    <s v="INC000002510161"/>
    <s v="HOUSING"/>
    <x v="15"/>
    <s v="APQ ACCESOS"/>
    <s v="JOSE G MARQUEZ MARCANO"/>
    <s v="tct_josmam"/>
    <s v="4-Menor/Localizado"/>
    <s v="4-Baja"/>
    <s v="Baja"/>
    <x v="0"/>
    <s v="TELEFONICA EMPRESAS DE CHILE SA"/>
    <s v="SUPERVISION: Incidente - Desenergizado y reinicio Sevidor - GZWX231122o7p3"/>
    <s v="21/12/2023 15:40:35"/>
    <s v="21/12/2023 15:41:26"/>
    <x v="0"/>
    <s v="CDP ANTIGUO 1"/>
    <s v="CDP ANTIGUO 2"/>
    <s v="21/12/2023 15:48:26"/>
    <s v="21/12/2023 23:50:00"/>
    <s v="Incidente - Desenergizado y reinicio Sevidor - GZWX231122o7p3"/>
    <s v="TRABAJO REALIZADO CON EXITO"/>
    <d v="1899-12-30T00:06:31"/>
    <d v="1899-12-30T00:07:51"/>
    <d v="1899-12-30T00:01:20"/>
    <s v=""/>
    <s v="Cumplido"/>
    <m/>
    <m/>
    <m/>
    <m/>
    <m/>
    <d v="2023-11-18T00:00:00"/>
    <x v="0"/>
    <x v="0"/>
    <x v="0"/>
    <x v="0"/>
    <x v="0"/>
  </r>
  <r>
    <s v="INC000002510191"/>
    <s v="HOUSING"/>
    <x v="19"/>
    <s v="BELIEVE"/>
    <s v="YORDI M HURTADO ARAYA"/>
    <s v="frp_jolsso"/>
    <s v="3-Moderado/Limitado"/>
    <s v="3-Medio"/>
    <s v="Media"/>
    <x v="0"/>
    <s v="INELCOM CHILE SA"/>
    <s v="GESTION DATACENTER/ ACCESOS /INELCOM CHILE SA"/>
    <s v="21/12/2023 16:23:19"/>
    <s v="21/12/2023 16:25:16"/>
    <x v="0"/>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x v="0"/>
    <x v="0"/>
    <x v="0"/>
    <x v="0"/>
    <x v="0"/>
  </r>
  <r>
    <s v="INC000002510195"/>
    <s v="HOUSING"/>
    <x v="6"/>
    <s v="BELIEVE"/>
    <s v="YORDI M HURTADO ARAYA"/>
    <s v="frp_jolsso"/>
    <s v="3-Moderado/Limitado"/>
    <s v="3-Medio"/>
    <s v="Media"/>
    <x v="0"/>
    <s v="INELCOM CHILE SA"/>
    <s v="GESTION DATACENTER/ ACCESOS /INELCOM CHILE SA"/>
    <s v="21/12/2023 16:34:02"/>
    <s v="21/12/2023 16:35:47"/>
    <x v="0"/>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x v="0"/>
    <x v="0"/>
    <x v="0"/>
    <x v="0"/>
    <x v="0"/>
  </r>
  <r>
    <s v="INC000002510492"/>
    <s v="VPN IP - MPLS"/>
    <x v="13"/>
    <s v="GESTION HD"/>
    <s v="ANGEL CASTRO CABRERA"/>
    <s v="frp_disilv"/>
    <s v="3-Moderado/Limitado"/>
    <s v="4-Baja"/>
    <s v="Baja"/>
    <x v="0"/>
    <s v="TELEFONICA GLOBAL TECHNOLOGY S.A.AGENCIA EN CHILE"/>
    <s v="HD/MAQUINAS VIRTUALES SERVICIO TOD || FOLIO INC000002491737 || APERTURA"/>
    <s v="21/12/2023 23:58:49"/>
    <s v="22/12/2023 0:11:02"/>
    <x v="0"/>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x v="1"/>
    <x v="0"/>
    <x v="1"/>
    <x v="0"/>
    <x v="0"/>
  </r>
  <r>
    <s v="INC000002510519"/>
    <s v="RED INTERNA"/>
    <x v="6"/>
    <s v="APQ ACCESOS"/>
    <s v="YORDI M HURTADO ARAYA"/>
    <s v="tct_yorhua"/>
    <s v="4-Menor/Localizado"/>
    <s v="4-Baja"/>
    <s v="Baja"/>
    <x v="0"/>
    <s v="TELEFONICA CYBERSECURITY TECH CHILE SPA"/>
    <s v="RONDA TOMA DE TEMPERATURAS SALAS TIC 16:30"/>
    <s v="21/12/2023 15:46:16"/>
    <s v="21/12/2023 15:46:53"/>
    <x v="0"/>
    <s v="CDP ANTIGUO 1"/>
    <s v="CDP ANTIGUO 2"/>
    <s v="21/12/2023 16:48:16"/>
    <s v="21/12/2023 23:50:00"/>
    <s v="RONDA TOMA DE TEMPERATURAS SALAS TIC 16:30"/>
    <s v="RONDA REALIZADA"/>
    <d v="1899-12-30T00:00:00"/>
    <d v="1899-12-30T01:02:00"/>
    <d v="1899-12-30T01:02:00"/>
    <s v=""/>
    <s v="Cumplido"/>
    <m/>
    <m/>
    <m/>
    <m/>
    <m/>
    <d v="2023-11-18T00:00:00"/>
    <x v="1"/>
    <x v="1"/>
    <x v="0"/>
    <x v="0"/>
    <x v="0"/>
  </r>
  <r>
    <s v="INC000002510520"/>
    <s v="RED INTERNA"/>
    <x v="6"/>
    <s v="APQ ACCESOS"/>
    <s v="YORDI M HURTADO ARAYA"/>
    <s v="tct_yorhua"/>
    <s v="4-Menor/Localizado"/>
    <s v="4-Baja"/>
    <s v="Baja"/>
    <x v="0"/>
    <s v="TELEFONICA CYBERSECURITY TECH CHILE SPA"/>
    <s v="RONDA SALAS TECNICAS 15:30 2509965_x000a_RONDA SALAS TECNICAS 19:30"/>
    <s v="21/12/2023 15:47:14"/>
    <s v="21/12/2023 15:47:39"/>
    <x v="0"/>
    <s v="CDP ANTIGUO 1"/>
    <s v="CDP ANTIGUO 2"/>
    <s v="21/12/2023 16:48:31"/>
    <s v="21/12/2023 23:50:00"/>
    <s v="RONDA SALAS TECNICAS 15:30 2509965_x000a_RONDA SALAS TECNICAS 19:30"/>
    <s v="RONDA REALIZADA"/>
    <d v="1899-12-30T00:00:00"/>
    <d v="1899-12-30T01:01:17"/>
    <d v="1899-12-30T01:01:17"/>
    <s v=""/>
    <s v="Cumplido"/>
    <m/>
    <m/>
    <m/>
    <m/>
    <m/>
    <d v="2023-11-18T00:00:00"/>
    <x v="1"/>
    <x v="1"/>
    <x v="0"/>
    <x v="0"/>
    <x v="0"/>
  </r>
  <r>
    <s v="INC000002510623"/>
    <s v="VPN IP - MPLS"/>
    <x v="3"/>
    <s v="GESTION HD"/>
    <s v="GUSTAVO AVILA VERA"/>
    <s v="frp_kaldor"/>
    <s v="3-Moderado/Limitado"/>
    <s v="3-Medio"/>
    <s v="Media"/>
    <x v="0"/>
    <s v="MARITIMA VALPARAISO CHILE"/>
    <s v="HD / _x000a_Ingreso Nuevos Dominios"/>
    <s v="21/12/2023 15:40:17"/>
    <s v="21/12/2023 15:44:39"/>
    <x v="0"/>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x v="0"/>
    <x v="0"/>
    <x v="0"/>
    <x v="0"/>
    <x v="0"/>
  </r>
  <r>
    <s v="INC000002510669"/>
    <s v="RED INTERNA"/>
    <x v="0"/>
    <s v="APQ ACCESOS"/>
    <s v="CRISTOPHER MALDONADO ROMERO"/>
    <s v="tct_cmaldo"/>
    <s v="4-Menor/Localizado"/>
    <s v="4-Baja"/>
    <s v="Baja"/>
    <x v="0"/>
    <s v="TELEFONICA EMPRESAS DE CHILE SA"/>
    <s v="RONDA TOMA DE TEMPERATURAS SALAS TIC"/>
    <s v="21/12/2023 16:28:39"/>
    <s v="21/12/2023 16:32:09"/>
    <x v="0"/>
    <s v="CDP ANTIGUO 1"/>
    <s v="CDP ANTIGUO 2"/>
    <s v="21/12/2023 19:22:48"/>
    <s v="21/12/2023 23:50:00"/>
    <m/>
    <s v="RONDA REALIZADA"/>
    <d v="1899-12-30T00:00:00"/>
    <d v="1899-12-30T00:00:00"/>
    <d v="1899-12-30T00:00:00"/>
    <s v=""/>
    <s v="Cumplido"/>
    <m/>
    <m/>
    <m/>
    <m/>
    <m/>
    <d v="2023-11-18T00:00:00"/>
    <x v="0"/>
    <x v="0"/>
    <x v="0"/>
    <x v="0"/>
    <x v="0"/>
  </r>
  <r>
    <s v="INC000002510684"/>
    <s v="TICKET-INTELIGENTE"/>
    <x v="23"/>
    <s v="GESTION TI"/>
    <s v="GONZALO MENDOZA MARTINEZ"/>
    <s v="USR_TSIGHT"/>
    <s v="1-Extenso/Generalizado"/>
    <s v="4-Baja"/>
    <s v="Baja"/>
    <x v="1"/>
    <s v="TELEFONICA CYBERSECURITY TECH CHILE SPA"/>
    <s v="tctcsp01 - soc-splunk-i-02 TICKET AUTOMATICO"/>
    <s v="21/12/2023 16:34:24"/>
    <s v="21/12/2023 16:34:24"/>
    <x v="0"/>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x v="0"/>
    <x v="0"/>
    <x v="0"/>
    <x v="0"/>
    <x v="0"/>
  </r>
  <r>
    <s v="INC000002510715"/>
    <s v="HOUSING"/>
    <x v="16"/>
    <s v="BELIEVE"/>
    <s v="FERNEY D GARZON PEÑA"/>
    <s v="frp_pcamay"/>
    <s v="3-Moderado/Limitado"/>
    <s v="3-Medio"/>
    <s v="Media"/>
    <x v="1"/>
    <s v="HUAWEI CHILE S A"/>
    <s v="GESTION DATACENTER/ ACCESOS / Huawei"/>
    <s v="21/12/2023 16:58:14"/>
    <s v="21/12/2023 16:58:17"/>
    <x v="0"/>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x v="0"/>
    <x v="0"/>
    <x v="0"/>
    <x v="0"/>
    <x v="0"/>
  </r>
  <r>
    <s v="INC000002510756"/>
    <s v="HOUSING"/>
    <x v="19"/>
    <s v="BELIEVE"/>
    <s v="YORDI M HURTADO ARAYA"/>
    <s v="frp_pcamay"/>
    <s v="3-Moderado/Limitado"/>
    <s v="3-Medio"/>
    <s v="Media"/>
    <x v="0"/>
    <s v="TELEFONICA EMPRESAS DE CHILE SA"/>
    <s v="GESTION DATACENTER/ ACCESOS /"/>
    <s v="21/12/2023 17:37:30"/>
    <s v="21/12/2023 17:37:47"/>
    <x v="0"/>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x v="0"/>
    <x v="0"/>
    <x v="0"/>
    <x v="0"/>
    <x v="0"/>
  </r>
  <r>
    <s v="INC000002510776"/>
    <s v="HOUSING"/>
    <x v="15"/>
    <s v="APQ ACCESOS"/>
    <s v="ALDO P VALENZUELA MUJICA"/>
    <s v="tct_avalen"/>
    <s v="1-Extenso/Generalizado"/>
    <s v="2-Alta"/>
    <s v="Critica"/>
    <x v="0"/>
    <s v="TELEFONICA EMPRESAS DE CHILE SA"/>
    <s v="TOMA DE ALARMAS DE CLIENTE"/>
    <s v="21/12/2023 17:42:10"/>
    <s v="21/12/2023 17:43:17"/>
    <x v="0"/>
    <s v="CDP ANTIGUO 1"/>
    <s v="CDP ANTIGUO 2"/>
    <s v="21/12/2023 17:47:15"/>
    <s v="21/12/2023 23:50:00"/>
    <s v="TOMA DE ALARMAS DE CLIENTE"/>
    <s v="SE REALIZA RONDA"/>
    <d v="1899-12-30T00:01:33"/>
    <d v="1899-12-30T00:05:05"/>
    <d v="1899-12-30T00:03:32"/>
    <s v=""/>
    <s v="Cumplido"/>
    <m/>
    <m/>
    <m/>
    <m/>
    <m/>
    <d v="2023-11-18T00:00:00"/>
    <x v="0"/>
    <x v="0"/>
    <x v="0"/>
    <x v="0"/>
    <x v="0"/>
  </r>
  <r>
    <s v="INC000002510785"/>
    <s v="HOUSING"/>
    <x v="15"/>
    <s v="APQ ACCESOS"/>
    <s v="ALDO P VALENZUELA MUJICA"/>
    <s v="tct_avalen"/>
    <s v="2-Significativo/Amplio"/>
    <s v="2-Alta"/>
    <s v="Alta"/>
    <x v="0"/>
    <s v="TELEFONICA EMPRESAS DE CHILE SA"/>
    <s v="TOMA DE ALARMAS DE CLIENTE"/>
    <s v="21/12/2023 17:49:26"/>
    <s v="21/12/2023 17:51:18"/>
    <x v="0"/>
    <s v="CDP ANTIGUO 1"/>
    <s v="CDP ANTIGUO 2"/>
    <s v="21/12/2023 17:57:25"/>
    <s v="21/12/2023 23:50:00"/>
    <s v="TOMA DE ALARMAS DE CLIENTE"/>
    <m/>
    <d v="1899-12-30T00:05:26"/>
    <d v="1899-12-30T00:07:59"/>
    <d v="1899-12-30T00:02:33"/>
    <s v=""/>
    <s v="Cumplido"/>
    <m/>
    <m/>
    <m/>
    <m/>
    <m/>
    <d v="2023-11-18T00:00:00"/>
    <x v="0"/>
    <x v="0"/>
    <x v="0"/>
    <x v="0"/>
    <x v="0"/>
  </r>
  <r>
    <s v="INC000002510819"/>
    <s v="VPN IP - MPLS"/>
    <x v="17"/>
    <s v="BELIEVE"/>
    <s v="VICTOR SEPULVEDA GAMARRA"/>
    <s v="frp_jolsso"/>
    <s v="4-Menor/Localizado"/>
    <s v="4-Baja"/>
    <s v="Baja"/>
    <x v="0"/>
    <s v="FORESTAL COIPSA SA"/>
    <s v="REQ / SOC / agregar subdominio &quot;eleva.corrupac.cl&quot; &gt; 181.212.133.68"/>
    <s v="21/12/2023 17:27:40"/>
    <s v="21/12/2023 17:29:40"/>
    <x v="0"/>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x v="1"/>
    <x v="1"/>
    <x v="0"/>
    <x v="0"/>
    <x v="0"/>
  </r>
  <r>
    <s v="INC000002510834"/>
    <s v="VPN IP - MPLS"/>
    <x v="3"/>
    <s v="GESTION HD"/>
    <s v="GUSTAVO AVILA VERA"/>
    <s v="frp_spevel"/>
    <s v="3-Moderado/Limitado"/>
    <s v="3-Medio"/>
    <s v="Media"/>
    <x v="0"/>
    <s v="TELEFONICA GLOBAL TECHNOLOGY S.A.AGENCIA EN CHILE"/>
    <s v="HD/CVE-2023-48795"/>
    <s v="21/12/2023 17:42:58"/>
    <s v="21/12/2023 17:45:29"/>
    <x v="0"/>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x v="1"/>
    <x v="1"/>
    <x v="0"/>
    <x v="0"/>
    <x v="0"/>
  </r>
  <r>
    <s v="INC000002510864"/>
    <s v="HOUSING"/>
    <x v="16"/>
    <s v="BELIEVE"/>
    <s v="ALDO P VALENZUELA MUJICA"/>
    <s v="frp_jolsso"/>
    <s v="3-Moderado/Limitado"/>
    <s v="3-Medio"/>
    <s v="Media"/>
    <x v="0"/>
    <s v="TELEFONICA EMPRESAS DE CHILE SA"/>
    <s v="GESTION DATACENTER/ ACCESOS /TELEFONICA EMPRESAS DE CHILE SA"/>
    <s v="21/12/2023 18:39:59"/>
    <s v="21/12/2023 18:42:28"/>
    <x v="0"/>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x v="0"/>
    <x v="0"/>
    <x v="0"/>
    <x v="0"/>
    <x v="0"/>
  </r>
  <r>
    <s v="INC000002510895"/>
    <s v="SAP"/>
    <x v="17"/>
    <s v="CLOUD SAP HANA"/>
    <s v="NICOLAS A SAAVEDRA EGUILUZ"/>
    <s v="tct_nsaave"/>
    <s v="4-Menor/Localizado"/>
    <s v="4-Baja"/>
    <s v="Baja"/>
    <x v="0"/>
    <s v="TELEFONICA EMPRESAS DE CHILE SA"/>
    <s v="Checklist Diario Clientes 22.12.23"/>
    <s v="22/12/2023 7:29:05"/>
    <s v="22/12/2023 7:30:23"/>
    <x v="0"/>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x v="0"/>
    <x v="0"/>
    <x v="0"/>
    <x v="0"/>
    <x v="0"/>
  </r>
  <r>
    <s v="INC000002510921"/>
    <s v="TICKET-INTELIGENTE"/>
    <x v="3"/>
    <s v="DUOC TICKET AUTOMATICO"/>
    <s v="VICTOR SEPULVEDA GAMARRA"/>
    <s v="USR_TSIGHT"/>
    <s v="1-Extenso/Generalizado"/>
    <s v="4-Baja"/>
    <s v="Baja"/>
    <x v="1"/>
    <s v="FUNDACION INSTITUTO PROFESIONAL DUOC UC"/>
    <s v="fiprdu01 - proveedores TICKET AUTOMATICO"/>
    <s v="21/12/2023 18:08:47"/>
    <s v="21/12/2023 18:08:47"/>
    <x v="0"/>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x v="0"/>
    <x v="0"/>
    <x v="0"/>
    <x v="0"/>
    <x v="0"/>
  </r>
  <r>
    <s v="INC000002510979"/>
    <s v="TICKET-INTELIGENTE"/>
    <x v="3"/>
    <s v="GESTION TI"/>
    <s v="VICTOR SEPULVEDA GAMARRA"/>
    <s v="USR_TSIGHT"/>
    <s v="1-Extenso/Generalizado"/>
    <s v="4-Baja"/>
    <s v="Baja"/>
    <x v="1"/>
    <s v="EMPRESA NACIONAL DE CERTIFICACIONES"/>
    <s v="emnace01 - ecert_respaldos_hsm TICKET AUTOMATICO"/>
    <s v="21/12/2023 19:03:51"/>
    <s v="21/12/2023 19:03:51"/>
    <x v="0"/>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x v="0"/>
    <x v="0"/>
    <x v="0"/>
    <x v="0"/>
    <x v="0"/>
  </r>
  <r>
    <s v="INC000002510996"/>
    <s v="RED INTERNA"/>
    <x v="0"/>
    <s v="APQ ACCESOS"/>
    <s v="CRISTOPHER MALDONADO ROMERO"/>
    <s v="tct_cmaldo"/>
    <s v="4-Menor/Localizado"/>
    <s v="4-Baja"/>
    <s v="Baja"/>
    <x v="0"/>
    <s v="TELEFONICA EMPRESAS DE CHILE SA"/>
    <s v="RONDA TOMA DE TEMPERATURAS SALAS TIC"/>
    <s v="21/12/2023 19:29:56"/>
    <s v="21/12/2023 19:31:14"/>
    <x v="0"/>
    <s v="CDP ANTIGUO 1"/>
    <s v="CDP ANTIGUO 2"/>
    <s v="21/12/2023 20:24:06"/>
    <s v="21/12/2023 23:50:00"/>
    <m/>
    <s v="RONDA REALIZADA"/>
    <d v="1899-12-30T00:00:00"/>
    <d v="1899-12-30T00:00:00"/>
    <d v="1899-12-30T00:00:00"/>
    <s v=""/>
    <s v="Cumplido"/>
    <m/>
    <m/>
    <m/>
    <m/>
    <m/>
    <d v="2023-11-19T00:00:00"/>
    <x v="0"/>
    <x v="0"/>
    <x v="0"/>
    <x v="0"/>
    <x v="0"/>
  </r>
  <r>
    <s v="INC000002511111"/>
    <s v="INFRAESTRUCTURA DC"/>
    <x v="6"/>
    <s v="APQ ACCESOS"/>
    <s v="FRANCISCO J FELIU ABARCA"/>
    <s v="tct_frafea"/>
    <s v="4-Menor/Localizado"/>
    <s v="4-Baja"/>
    <s v="Baja"/>
    <x v="0"/>
    <s v="TELEFONICA CYBERSECURITY TECH CHILE SPA"/>
    <s v="RONDA POR TOMA DE TEMPERATURAS EN SALAS TIC"/>
    <s v="21/12/2023 20:41:19"/>
    <s v="21/12/2023 20:42:04"/>
    <x v="0"/>
    <s v="TI"/>
    <s v="CLIMA"/>
    <s v="21/12/2023 21:00:37"/>
    <s v="21/12/2023 23:50:00"/>
    <s v="RONDA POR TOMA DE TEMPERATURAS EN SALAS TIC"/>
    <s v="RONDA REALIZADA"/>
    <d v="1899-12-30T00:00:00"/>
    <d v="1899-12-30T00:00:00"/>
    <d v="1899-12-30T00:00:00"/>
    <s v=""/>
    <s v="Cumplido"/>
    <m/>
    <m/>
    <m/>
    <m/>
    <m/>
    <d v="2023-11-19T00:00:00"/>
    <x v="0"/>
    <x v="0"/>
    <x v="0"/>
    <x v="0"/>
    <x v="0"/>
  </r>
  <r>
    <s v="INC000002511113"/>
    <s v="HOUSING"/>
    <x v="6"/>
    <s v="APQ ACCESOS"/>
    <s v="FRANCISCO J FELIU ABARCA"/>
    <s v="tct_frafea"/>
    <s v="4-Menor/Localizado"/>
    <s v="4-Baja"/>
    <s v="Baja"/>
    <x v="0"/>
    <s v="TELEFONICA CYBERSECURITY TECH CHILE SPA"/>
    <s v="RONDA PREVENTIVA EN SALAS TIC"/>
    <s v="21/12/2023 21:14:06"/>
    <s v="21/12/2023 21:15:10"/>
    <x v="0"/>
    <s v="TI"/>
    <s v="CLIMA"/>
    <s v="21/12/2023 21:53:19"/>
    <s v="21/12/2023 23:50:00"/>
    <s v="RONDA PREVENTIVA EN SALAS TIC"/>
    <s v="RONDA REALIZADA"/>
    <d v="1899-12-30T00:00:00"/>
    <d v="1899-12-30T00:00:00"/>
    <d v="1899-12-30T00:00:00"/>
    <s v=""/>
    <s v="Cumplido"/>
    <m/>
    <m/>
    <m/>
    <m/>
    <m/>
    <d v="2023-11-19T00:00:00"/>
    <x v="0"/>
    <x v="0"/>
    <x v="0"/>
    <x v="0"/>
    <x v="0"/>
  </r>
  <r>
    <s v="INC000002511120"/>
    <s v="VPN IP - MPLS"/>
    <x v="21"/>
    <s v="GESTION HD"/>
    <s v="DENISE CRUZAT ETCHEBERRY"/>
    <s v="frp_kaldor"/>
    <s v="3-Moderado/Limitado"/>
    <s v="3-Medio"/>
    <s v="Media"/>
    <x v="0"/>
    <s v="CITIGROUP SERVICES CHILE SPA"/>
    <s v="PDTE H.HAB Solicitud de informacion, Folio Nro: 12010178 - Enviado el 21-12-2023 a las 16:38"/>
    <s v="21/12/2023 22:13:45"/>
    <s v="21/12/2023 22:20:08"/>
    <x v="0"/>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x v="1"/>
    <x v="0"/>
    <x v="0"/>
    <x v="1"/>
    <x v="0"/>
  </r>
  <r>
    <s v="INC000002511126"/>
    <s v="VPN IP - MPLS"/>
    <x v="17"/>
    <s v="GESTION HD"/>
    <s v="NICOLAS A SAAVEDRA EGUILUZ"/>
    <s v="frp_kaldor"/>
    <s v="3-Moderado/Limitado"/>
    <s v="3-Medio"/>
    <s v="Media"/>
    <x v="0"/>
    <s v="COAGRO S A"/>
    <s v="HD / RV: COAGRA: QAS - Dimensionamiento ABAP en HANA (S/4HANA, Suite on HANA...)"/>
    <s v="21/12/2023 23:14:13"/>
    <s v="21/12/2023 23:18:24"/>
    <x v="0"/>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x v="1"/>
    <x v="1"/>
    <x v="0"/>
    <x v="0"/>
    <x v="0"/>
  </r>
  <r>
    <s v="INC000002511128"/>
    <s v="VPN IP - MPLS"/>
    <x v="12"/>
    <s v="GESTION HD"/>
    <s v="MOISES E MONTERO RAMOS"/>
    <s v="frp_kaldor"/>
    <s v="3-Moderado/Limitado"/>
    <s v="3-Medio"/>
    <s v="Media"/>
    <x v="0"/>
    <s v="TELEFONICA GLOBAL TECHNOLOGY S.A.AGENCIA EN CHILE"/>
    <s v="HD/C-19872300193/FUND INSTITUTO PROFESIONAL DUOC UC/Proyecto de seguridad-renovación"/>
    <s v="21/12/2023 23:38:08"/>
    <s v="21/12/2023 23:43:06"/>
    <x v="0"/>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x v="1"/>
    <x v="0"/>
    <x v="1"/>
    <x v="0"/>
    <x v="0"/>
  </r>
  <r>
    <s v="INC000002511135"/>
    <s v="INFRAESTRUCTURA DC"/>
    <x v="6"/>
    <s v="APQ ACCESOS"/>
    <s v="FRANCISCO J FELIU ABARCA"/>
    <s v="tct_frafea"/>
    <s v="4-Menor/Localizado"/>
    <s v="4-Baja"/>
    <s v="Baja"/>
    <x v="0"/>
    <s v="TELEFONICA CYBERSECURITY TECH CHILE SPA"/>
    <s v="RONDA POR TOMA DE TEMPERATURAS EN SALAS TIC"/>
    <s v="22/12/2023 0:48:36"/>
    <s v="22/12/2023 0:49:31"/>
    <x v="0"/>
    <s v="TI"/>
    <s v="CLIMA"/>
    <s v="22/12/2023 1:12:16"/>
    <s v="22/12/2023 23:50:00"/>
    <s v="RONDA POR TOMA DE TEMPERATURAS EN SALAS TIC"/>
    <s v="RONDA REALIZADA"/>
    <d v="1899-12-30T00:00:00"/>
    <d v="1899-12-30T00:00:00"/>
    <d v="1899-12-30T00:00:00"/>
    <s v=""/>
    <s v="Cumplido"/>
    <m/>
    <m/>
    <m/>
    <m/>
    <m/>
    <d v="2023-11-19T00:00:00"/>
    <x v="0"/>
    <x v="0"/>
    <x v="0"/>
    <x v="0"/>
    <x v="0"/>
  </r>
  <r>
    <s v="INC000002511418"/>
    <s v="INFRAESTRUCTURA DC"/>
    <x v="6"/>
    <s v="APQ ACCESOS"/>
    <s v="FRANCISCO J FELIU ABARCA"/>
    <s v="tct_frafea"/>
    <s v="4-Menor/Localizado"/>
    <s v="4-Baja"/>
    <s v="Baja"/>
    <x v="0"/>
    <s v="TELEFONICA CYBERSECURITY TECH CHILE SPA"/>
    <s v="RONDA POR TOMA DE TEMPERATURAS EN SALAS TIC"/>
    <s v="22/12/2023 5:21:58"/>
    <s v="22/12/2023 5:23:09"/>
    <x v="0"/>
    <s v="TI"/>
    <s v="CLIMA"/>
    <s v="22/12/2023 5:42:38"/>
    <s v="22/12/2023 23:50:00"/>
    <s v="RONDA POR TOMA DE TEMPERATURAS EN SALAS TIC"/>
    <s v="RONDA REALIZADA"/>
    <d v="1899-12-30T00:00:00"/>
    <d v="1899-12-30T00:00:00"/>
    <d v="1899-12-30T00:00:00"/>
    <s v=""/>
    <s v="Cumplido"/>
    <m/>
    <m/>
    <m/>
    <m/>
    <m/>
    <d v="2023-11-18T00:00:00"/>
    <x v="0"/>
    <x v="0"/>
    <x v="0"/>
    <x v="0"/>
    <x v="0"/>
  </r>
  <r>
    <s v="INC000002511420"/>
    <s v="HOUSING"/>
    <x v="6"/>
    <s v="APQ ACCESOS"/>
    <s v="FRANCISCO J FELIU ABARCA"/>
    <s v="tct_frafea"/>
    <s v="4-Menor/Localizado"/>
    <s v="4-Baja"/>
    <s v="Baja"/>
    <x v="0"/>
    <s v="TELEFONICA CYBERSECURITY TECH CHILE SPA"/>
    <s v="TICKET SUPERVISION INC000002507960 / CRQ79676 CLIENTE ARTIKOS"/>
    <s v="22/12/2023 5:44:05"/>
    <s v="22/12/2023 5:45:26"/>
    <x v="0"/>
    <s v="HARDWARE"/>
    <s v="DATACENTER"/>
    <s v="22/12/2023 8:03:49"/>
    <s v="22/12/2023 23:50:00"/>
    <s v="TICKET SUPERVISION INC000002507960 / CRQ79676 CLIENTE ARTIKOS"/>
    <s v="SUPERVISION CRQ / OK"/>
    <d v="1899-12-30T00:00:00"/>
    <d v="1899-12-30T00:00:00"/>
    <d v="1899-12-30T00:00:00"/>
    <s v=""/>
    <s v="Cumplido"/>
    <m/>
    <m/>
    <m/>
    <m/>
    <m/>
    <d v="2023-11-18T00:00:00"/>
    <x v="0"/>
    <x v="0"/>
    <x v="0"/>
    <x v="0"/>
    <x v="0"/>
  </r>
  <r>
    <s v="INC000002511422"/>
    <s v="INFRAESTRUCTURA DC"/>
    <x v="6"/>
    <s v="APQ ACCESOS"/>
    <s v="FRANCISCO J FELIU ABARCA"/>
    <s v="tct_frafea"/>
    <s v="4-Menor/Localizado"/>
    <s v="4-Baja"/>
    <s v="Baja"/>
    <x v="0"/>
    <s v="TELEFONICA CYBERSECURITY TECH CHILE SPA"/>
    <s v="RONDA PREVENTIVA Y LECTURA DE TEMPERATURAS EN SALAS TIC"/>
    <s v="22/12/2023 6:33:54"/>
    <s v="22/12/2023 6:34:43"/>
    <x v="0"/>
    <s v="TI"/>
    <s v="CLIMA"/>
    <s v="22/12/2023 6:58:28"/>
    <s v="22/12/2023 23:50:00"/>
    <s v="RONDA PREVENTIVA Y LECTURA DE TEMPERATURAS EN SALAS TIC"/>
    <s v="RONDA REALIZADA"/>
    <d v="1899-12-30T00:00:00"/>
    <d v="1899-12-30T00:00:00"/>
    <d v="1899-12-30T00:00:00"/>
    <s v=""/>
    <s v="Cumplido"/>
    <m/>
    <m/>
    <m/>
    <m/>
    <m/>
    <d v="2023-11-19T00:00:00"/>
    <x v="0"/>
    <x v="0"/>
    <x v="0"/>
    <x v="0"/>
    <x v="0"/>
  </r>
  <r>
    <s v="INC000002511424"/>
    <s v="HOUSING"/>
    <x v="15"/>
    <s v="APQ ACCESOS"/>
    <s v="JAIRO A SALINAS GARAY"/>
    <s v="tct_jsalin"/>
    <s v="3-Moderado/Limitado"/>
    <s v="3-Medio"/>
    <s v="Media"/>
    <x v="0"/>
    <s v="TELEFONICA EMPRESAS DE CHILE SA"/>
    <s v="RONDA Y REVISION DE SALAS TECNICAS"/>
    <s v="22/12/2023 7:03:58"/>
    <s v="22/12/2023 7:06:08"/>
    <x v="0"/>
    <s v="CDP ANTIGUO 1"/>
    <s v="CDP ANTIGUO 2"/>
    <s v="22/12/2023 7:06:08"/>
    <s v="22/12/2023 23:50:00"/>
    <s v="RONDA Y REVISION DE SALAS TECNICAS"/>
    <s v="RONDA REALIZADA."/>
    <d v="1899-12-30T00:00:00"/>
    <d v="1899-12-30T00:02:10"/>
    <d v="1899-12-30T00:02:10"/>
    <s v=""/>
    <s v="Cumplido"/>
    <m/>
    <m/>
    <m/>
    <m/>
    <m/>
    <d v="2023-11-19T00:00:00"/>
    <x v="0"/>
    <x v="0"/>
    <x v="0"/>
    <x v="0"/>
    <x v="0"/>
  </r>
  <r>
    <s v="INC000002511425"/>
    <s v="HOUSING"/>
    <x v="15"/>
    <s v="APQ ACCESOS"/>
    <s v="JAIRO A SALINAS GARAY"/>
    <s v="tct_jsalin"/>
    <s v="3-Moderado/Limitado"/>
    <s v="3-Medio"/>
    <s v="Media"/>
    <x v="0"/>
    <s v="TELEFONICA EMPRESAS DE CHILE SA"/>
    <s v="TOMA DE ALARMAS DE CLIENTE"/>
    <s v="22/12/2023 7:06:22"/>
    <s v="22/12/2023 7:08:03"/>
    <x v="0"/>
    <s v="CDP ANTIGUO 1"/>
    <s v="CDP ANTIGUO 2"/>
    <s v="22/12/2023 7:08:03"/>
    <s v="22/12/2023 23:50:00"/>
    <s v="TOMA DE ALARMAS DE CLIENTE"/>
    <s v="TOMA DE ALARMAS REALIZADA."/>
    <d v="1899-12-30T00:00:00"/>
    <d v="1899-12-30T00:01:41"/>
    <d v="1899-12-30T00:01:41"/>
    <s v=""/>
    <s v="Cumplido"/>
    <m/>
    <m/>
    <m/>
    <m/>
    <m/>
    <d v="2023-11-18T00:00:00"/>
    <x v="0"/>
    <x v="0"/>
    <x v="0"/>
    <x v="0"/>
    <x v="0"/>
  </r>
  <r>
    <s v="INC000002511426"/>
    <s v="HOUSING"/>
    <x v="15"/>
    <s v="APQ ACCESOS"/>
    <s v="JAIRO A SALINAS GARAY"/>
    <s v="tct_jsalin"/>
    <s v="3-Moderado/Limitado"/>
    <s v="3-Medio"/>
    <s v="Media"/>
    <x v="0"/>
    <s v="TELEFONICA EMPRESAS DE CHILE SA"/>
    <s v="Reemplazo de módulos SFP's"/>
    <s v="22/12/2023 7:08:10"/>
    <s v="22/12/2023 7:10:37"/>
    <x v="0"/>
    <s v="CDP ANTIGUO 1"/>
    <s v="CDP ANTIGUO 2"/>
    <s v="22/12/2023 7:10:37"/>
    <s v="22/12/2023 23:50:00"/>
    <s v="Reemplazo de módulos SFP's"/>
    <s v="SUPERVISION OK."/>
    <d v="1899-12-30T00:00:00"/>
    <d v="1899-12-30T00:02:27"/>
    <d v="1899-12-30T00:02:27"/>
    <s v=""/>
    <s v="Cumplido"/>
    <m/>
    <m/>
    <m/>
    <m/>
    <m/>
    <d v="2023-11-19T00:00:00"/>
    <x v="0"/>
    <x v="0"/>
    <x v="0"/>
    <x v="0"/>
    <x v="0"/>
  </r>
  <r>
    <s v="INC000002511444"/>
    <s v="INFRAESTRUCTURA DC"/>
    <x v="1"/>
    <s v="APQ ACCESOS"/>
    <s v="CARLOS F ARAYA RAMIREZ"/>
    <s v="tct_cararr"/>
    <s v="4-Menor/Localizado"/>
    <s v="4-Baja"/>
    <s v="Baja"/>
    <x v="0"/>
    <s v="TELEFONICA CYBERSECURITY TECH CHILE SPA"/>
    <s v="RONDA INSPECTIVA"/>
    <s v="22/12/2023 9:43:28"/>
    <s v="22/12/2023 9:44:13"/>
    <x v="0"/>
    <s v="CDP ANTIGUO 1"/>
    <s v="CDP ANTIGUO 2"/>
    <s v="22/12/2023 10:15:07"/>
    <s v="22/12/2023 23:50:00"/>
    <m/>
    <s v="RONDA REALIZADA"/>
    <d v="1899-12-30T00:00:00"/>
    <d v="1899-12-30T00:00:00"/>
    <d v="1899-12-30T00:00:00"/>
    <s v=""/>
    <s v="Cumplido"/>
    <m/>
    <m/>
    <m/>
    <m/>
    <m/>
    <d v="2023-11-19T00:00:00"/>
    <x v="0"/>
    <x v="0"/>
    <x v="0"/>
    <x v="0"/>
    <x v="0"/>
  </r>
  <r>
    <s v="INC000002511447"/>
    <s v="HOUSING"/>
    <x v="1"/>
    <s v="APQ ACCESOS"/>
    <s v="CARLOS F ARAYA RAMIREZ"/>
    <s v="tct_cararr"/>
    <s v="4-Menor/Localizado"/>
    <s v="4-Baja"/>
    <s v="Baja"/>
    <x v="0"/>
    <s v="TELEFONICA CYBERSECURITY TECH CHILE SPA"/>
    <s v="TOMA DE ALARMAS"/>
    <s v="22/12/2023 9:45:13"/>
    <s v="22/12/2023 9:45:53"/>
    <x v="0"/>
    <s v="CDP ANTIGUO 1"/>
    <s v="CDP ANTIGUO 2"/>
    <s v="22/12/2023 10:18:01"/>
    <s v="22/12/2023 23:50:00"/>
    <m/>
    <s v="TOMA DE ALARMAS REALIZADA"/>
    <d v="1899-12-30T00:00:00"/>
    <d v="1899-12-30T00:00:00"/>
    <d v="1899-12-30T00:00:00"/>
    <s v=""/>
    <s v="Cumplido"/>
    <m/>
    <m/>
    <m/>
    <m/>
    <m/>
    <d v="2023-11-19T00:00:00"/>
    <x v="0"/>
    <x v="0"/>
    <x v="0"/>
    <x v="0"/>
    <x v="0"/>
  </r>
  <r>
    <s v="INC000002511457"/>
    <s v="VPN IP - MPLS"/>
    <x v="4"/>
    <s v="BELIEVE"/>
    <s v="PAUL A SEPULVEDA ALVAREZ"/>
    <s v="frp_cnavar"/>
    <s v="3-Moderado/Limitado"/>
    <s v="3-Medio"/>
    <s v="Media"/>
    <x v="0"/>
    <s v="GPS CHILE SPA"/>
    <s v="GAMA/ URGENTE-Aumento de disco Servidor 10.0.1.2 SQLINT - DISCO Y"/>
    <s v="22/12/2023 10:25:29"/>
    <s v="22/12/2023 10:26:23"/>
    <x v="0"/>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x v="1"/>
    <x v="0"/>
    <x v="1"/>
    <x v="0"/>
    <x v="0"/>
  </r>
  <r>
    <s v="INC000002511470"/>
    <s v="SAP"/>
    <x v="17"/>
    <s v="CLOUD SAP HANA"/>
    <s v="OSCAR A GUZMAN MEDIC"/>
    <s v="tct_oguzma"/>
    <s v="3-Moderado/Limitado"/>
    <s v="4-Baja"/>
    <s v="Baja"/>
    <x v="0"/>
    <s v="TELEFONICA GLOBAL TECHNOLOGY S.A.AGENCIA EN CHILE"/>
    <s v="Checklist Diarios 01.12.2023"/>
    <s v="22/12/2023 11:03:46"/>
    <s v="22/12/2023 11:13:44"/>
    <x v="0"/>
    <s v="TI"/>
    <s v="SERVICIOS DE HOSTING"/>
    <s v="22/12/2023 15:55:05"/>
    <s v="22/12/2023 23:50:00"/>
    <s v="ACMA-COAGRA-SUGAL-HCUA"/>
    <s v="Checklist enviados"/>
    <d v="1899-12-30T00:00:00"/>
    <d v="1899-12-30T04:51:19"/>
    <d v="1899-12-30T04:51:19"/>
    <s v=""/>
    <s v="Cumplido"/>
    <m/>
    <m/>
    <m/>
    <m/>
    <m/>
    <d v="2023-11-19T00:00:00"/>
    <x v="1"/>
    <x v="0"/>
    <x v="1"/>
    <x v="0"/>
    <x v="0"/>
  </r>
  <r>
    <s v="INC000002511477"/>
    <s v="SAP"/>
    <x v="17"/>
    <s v="CLOUD SAP HANA"/>
    <s v="OSCAR A GUZMAN MEDIC"/>
    <s v="tct_oguzma"/>
    <s v="3-Moderado/Limitado"/>
    <s v="4-Baja"/>
    <s v="Baja"/>
    <x v="0"/>
    <s v="TELEFONICA GLOBAL TECHNOLOGY S.A.AGENCIA EN CHILE"/>
    <s v="Checklist Diarios 04.12.2023"/>
    <s v="22/12/2023 11:14:07"/>
    <s v="22/12/2023 11:15:36"/>
    <x v="0"/>
    <s v="TI"/>
    <s v="SERVICIOS DE HOSTING"/>
    <s v="22/12/2023 15:56:03"/>
    <s v="22/12/2023 23:50:00"/>
    <s v="ACMA-COAGRA-SUGAL-HCUA"/>
    <s v="Checklist enviados"/>
    <d v="1899-12-30T00:00:00"/>
    <d v="1899-12-30T04:41:56"/>
    <d v="1899-12-30T04:41:56"/>
    <s v=""/>
    <s v="Cumplido"/>
    <m/>
    <m/>
    <m/>
    <m/>
    <m/>
    <d v="2023-11-19T00:00:00"/>
    <x v="1"/>
    <x v="0"/>
    <x v="1"/>
    <x v="0"/>
    <x v="0"/>
  </r>
  <r>
    <s v="INC000002511480"/>
    <s v="SAP"/>
    <x v="17"/>
    <s v="CLOUD SAP HANA"/>
    <s v="OSCAR A GUZMAN MEDIC"/>
    <s v="tct_oguzma"/>
    <s v="3-Moderado/Limitado"/>
    <s v="4-Baja"/>
    <s v="Baja"/>
    <x v="0"/>
    <s v="TELEFONICA GLOBAL TECHNOLOGY S.A.AGENCIA EN CHILE"/>
    <s v="Checklist Diarios 05.12.2023"/>
    <s v="22/12/2023 11:26:49"/>
    <s v="22/12/2023 11:28:40"/>
    <x v="0"/>
    <s v="TI"/>
    <s v="SERVICIOS DE HOSTING"/>
    <s v="22/12/2023 15:57:29"/>
    <s v="22/12/2023 23:50:00"/>
    <s v="ACMA-COAGRA-SUGAL-HCUA"/>
    <s v="Checklist enviados"/>
    <d v="1899-12-30T00:00:00"/>
    <d v="1899-12-30T04:30:40"/>
    <d v="1899-12-30T04:30:40"/>
    <s v=""/>
    <s v="Cumplido"/>
    <m/>
    <m/>
    <m/>
    <m/>
    <m/>
    <d v="2023-11-19T00:00:00"/>
    <x v="1"/>
    <x v="0"/>
    <x v="1"/>
    <x v="0"/>
    <x v="0"/>
  </r>
  <r>
    <s v="INC000002511486"/>
    <s v="SAP"/>
    <x v="17"/>
    <s v="CLOUD SAP HANA"/>
    <s v="OSCAR A GUZMAN MEDIC"/>
    <s v="tct_oguzma"/>
    <s v="3-Moderado/Limitado"/>
    <s v="4-Baja"/>
    <s v="Baja"/>
    <x v="0"/>
    <s v="TELEFONICA GLOBAL TECHNOLOGY S.A.AGENCIA EN CHILE"/>
    <s v="Checklist Diarios 06.12.2023"/>
    <s v="22/12/2023 11:32:12"/>
    <s v="22/12/2023 11:32:15"/>
    <x v="0"/>
    <s v="TI"/>
    <s v="SERVICIOS DE HOSTING"/>
    <s v="22/12/2023 15:58:42"/>
    <s v="22/12/2023 23:50:00"/>
    <s v="ACMA-COAGRA-SUGAL-HCUA"/>
    <s v="Checklist enviados"/>
    <d v="1899-12-30T00:00:00"/>
    <d v="1899-12-30T04:26:30"/>
    <d v="1899-12-30T04:26:30"/>
    <s v=""/>
    <s v="Cumplido"/>
    <m/>
    <m/>
    <m/>
    <m/>
    <m/>
    <d v="2023-11-19T00:00:00"/>
    <x v="1"/>
    <x v="0"/>
    <x v="1"/>
    <x v="0"/>
    <x v="0"/>
  </r>
  <r>
    <s v="INC000002511488"/>
    <s v="SAP"/>
    <x v="17"/>
    <s v="CLOUD SAP HANA"/>
    <s v="OSCAR A GUZMAN MEDIC"/>
    <s v="tct_oguzma"/>
    <s v="3-Moderado/Limitado"/>
    <s v="4-Baja"/>
    <s v="Baja"/>
    <x v="0"/>
    <s v="TELEFONICA GLOBAL TECHNOLOGY S.A.AGENCIA EN CHILE"/>
    <s v="Checklist Diarios 07.12.2023"/>
    <s v="22/12/2023 11:33:10"/>
    <s v="22/12/2023 11:34:42"/>
    <x v="0"/>
    <s v="TI"/>
    <s v="SERVICIOS DE HOSTING"/>
    <s v="22/12/2023 15:59:51"/>
    <s v="22/12/2023 23:50:00"/>
    <s v="ACMA-COAGRA-SUGAL-HCUA"/>
    <s v="Checklist enviados"/>
    <d v="1899-12-30T00:00:00"/>
    <d v="1899-12-30T04:26:41"/>
    <d v="1899-12-30T04:26:41"/>
    <s v=""/>
    <s v="Cumplido"/>
    <m/>
    <m/>
    <m/>
    <m/>
    <m/>
    <d v="2023-11-19T00:00:00"/>
    <x v="1"/>
    <x v="0"/>
    <x v="1"/>
    <x v="0"/>
    <x v="0"/>
  </r>
  <r>
    <s v="INC000002511489"/>
    <s v="SAP"/>
    <x v="17"/>
    <s v="CLOUD SAP HANA"/>
    <s v="OSCAR A GUZMAN MEDIC"/>
    <s v="tct_oguzma"/>
    <s v="3-Moderado/Limitado"/>
    <s v="4-Baja"/>
    <s v="Baja"/>
    <x v="0"/>
    <s v="TELEFONICA GLOBAL TECHNOLOGY S.A.AGENCIA EN CHILE"/>
    <s v="Checklist Diarios 09.12.2023"/>
    <s v="22/12/2023 11:36:42"/>
    <s v="22/12/2023 11:37:49"/>
    <x v="0"/>
    <s v="TI"/>
    <s v="SERVICIOS DE HOSTING"/>
    <s v="22/12/2023 16:01:10"/>
    <s v="22/12/2023 23:50:00"/>
    <s v="ACMA-COAGRA-NUTRISCO-FUSAN-SUGAL-HDC-BLUMAR-INCHALAM-HCUA"/>
    <s v="Checklist enviados"/>
    <d v="1899-12-30T00:00:00"/>
    <d v="1899-12-30T04:24:28"/>
    <d v="1899-12-30T04:24:28"/>
    <s v=""/>
    <s v="Cumplido"/>
    <m/>
    <m/>
    <m/>
    <m/>
    <m/>
    <d v="2023-11-19T00:00:00"/>
    <x v="1"/>
    <x v="0"/>
    <x v="1"/>
    <x v="0"/>
    <x v="0"/>
  </r>
  <r>
    <s v="INC000002511491"/>
    <s v="SAP"/>
    <x v="17"/>
    <s v="CLOUD SAP HANA"/>
    <s v="OSCAR A GUZMAN MEDIC"/>
    <s v="tct_oguzma"/>
    <s v="3-Moderado/Limitado"/>
    <s v="4-Baja"/>
    <s v="Baja"/>
    <x v="0"/>
    <s v="TELEFONICA GLOBAL TECHNOLOGY S.A.AGENCIA EN CHILE"/>
    <s v="Checklist Diarios 10.12.2023"/>
    <s v="22/12/2023 11:45:53"/>
    <s v="22/12/2023 11:47:13"/>
    <x v="0"/>
    <s v="TI"/>
    <s v="SERVICIOS DE HOSTING"/>
    <s v="22/12/2023 16:02:26"/>
    <s v="22/12/2023 23:50:00"/>
    <s v="ACMA-COAGRA-NUTRISCO-FUSAN-SUGAL-HDC-BLUMAR-INCHALAM-HCUA"/>
    <s v="Checklist enviados"/>
    <d v="1899-12-30T00:00:00"/>
    <d v="1899-12-30T04:16:33"/>
    <d v="1899-12-30T04:16:33"/>
    <s v=""/>
    <s v="Cumplido"/>
    <m/>
    <m/>
    <m/>
    <m/>
    <m/>
    <d v="2023-11-19T00:00:00"/>
    <x v="1"/>
    <x v="0"/>
    <x v="1"/>
    <x v="0"/>
    <x v="0"/>
  </r>
  <r>
    <s v="INC000002511492"/>
    <s v="SAP"/>
    <x v="17"/>
    <s v="CLOUD SAP HANA"/>
    <s v="OSCAR A GUZMAN MEDIC"/>
    <s v="tct_oguzma"/>
    <s v="3-Moderado/Limitado"/>
    <s v="4-Baja"/>
    <s v="Baja"/>
    <x v="0"/>
    <s v="TELEFONICA GLOBAL TECHNOLOGY S.A.AGENCIA EN CHILE"/>
    <s v="Checklist Diarios 11.12.2023"/>
    <s v="22/12/2023 11:49:10"/>
    <s v="22/12/2023 11:50:21"/>
    <x v="0"/>
    <s v="TI"/>
    <s v="SERVICIOS DE HOSTING"/>
    <s v="22/12/2023 16:03:46"/>
    <s v="22/12/2023 23:50:00"/>
    <s v="ACMA-COAGRA-SUGAL-HCUA-FRUSAN"/>
    <s v="Checklist enviados"/>
    <d v="1899-12-30T00:00:00"/>
    <d v="1899-12-30T04:14:36"/>
    <d v="1899-12-30T04:14:36"/>
    <s v=""/>
    <s v="Cumplido"/>
    <m/>
    <m/>
    <m/>
    <m/>
    <m/>
    <d v="2023-11-19T00:00:00"/>
    <x v="1"/>
    <x v="0"/>
    <x v="1"/>
    <x v="0"/>
    <x v="0"/>
  </r>
  <r>
    <s v="INC000002511493"/>
    <s v="VPN IP - MPLS"/>
    <x v="7"/>
    <s v="GESTION HD"/>
    <s v="CRISTOBAL I REYES DELGADO"/>
    <s v="frp_fpetro"/>
    <s v="3-Moderado/Limitado"/>
    <s v="3-Medio"/>
    <s v="Media"/>
    <x v="0"/>
    <s v="TELEFONICA GLOBAL TECHNOLOGY S.A.AGENCIA EN CHILE"/>
    <s v="REQ/TELEFONICA - Alarma disco servidor C3-SQLDB01"/>
    <s v="22/12/2023 11:47:48"/>
    <s v="22/12/2023 11:49:27"/>
    <x v="0"/>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x v="1"/>
    <x v="1"/>
    <x v="0"/>
    <x v="0"/>
    <x v="0"/>
  </r>
  <r>
    <s v="INC000002511497"/>
    <s v="SAP"/>
    <x v="17"/>
    <s v="CLOUD SAP HANA"/>
    <s v="OSCAR A GUZMAN MEDIC"/>
    <s v="tct_oguzma"/>
    <s v="3-Moderado/Limitado"/>
    <s v="4-Baja"/>
    <s v="Baja"/>
    <x v="0"/>
    <s v="TELEFONICA GLOBAL TECHNOLOGY S.A.AGENCIA EN CHILE"/>
    <s v="Checklist Diarios 12.12.2023"/>
    <s v="22/12/2023 11:51:11"/>
    <s v="22/12/2023 11:52:30"/>
    <x v="0"/>
    <s v="TI"/>
    <s v="SERVICIOS DE HOSTING"/>
    <s v="22/12/2023 16:09:38"/>
    <s v="22/12/2023 23:50:00"/>
    <s v="ACMA-COAGRA-FRUSAN"/>
    <s v="Checklist enviados"/>
    <d v="1899-12-30T00:00:00"/>
    <d v="1899-12-30T04:18:27"/>
    <d v="1899-12-30T04:18:27"/>
    <s v=""/>
    <s v="Cumplido"/>
    <m/>
    <m/>
    <m/>
    <m/>
    <m/>
    <d v="2023-11-19T00:00:00"/>
    <x v="1"/>
    <x v="0"/>
    <x v="1"/>
    <x v="0"/>
    <x v="0"/>
  </r>
  <r>
    <s v="INC000002511500"/>
    <s v="SAP"/>
    <x v="17"/>
    <s v="CLOUD SAP HANA"/>
    <s v="OSCAR A GUZMAN MEDIC"/>
    <s v="tct_oguzma"/>
    <s v="3-Moderado/Limitado"/>
    <s v="4-Baja"/>
    <s v="Baja"/>
    <x v="0"/>
    <s v="TELEFONICA GLOBAL TECHNOLOGY S.A.AGENCIA EN CHILE"/>
    <s v="Checklist Diarios 13.12.2023"/>
    <s v="22/12/2023 11:54:13"/>
    <s v="22/12/2023 11:58:24"/>
    <x v="0"/>
    <s v="TI"/>
    <s v="SERVICIOS DE HOSTING"/>
    <s v="22/12/2023 16:10:43"/>
    <s v="22/12/2023 23:50:00"/>
    <s v="ACMA-COAGRA-FRUSAN"/>
    <s v="Checklist enviados"/>
    <d v="1899-12-30T00:00:00"/>
    <d v="1899-12-30T04:16:30"/>
    <d v="1899-12-30T04:16:30"/>
    <s v=""/>
    <s v="Cumplido"/>
    <m/>
    <m/>
    <m/>
    <m/>
    <m/>
    <d v="2023-11-19T00:00:00"/>
    <x v="1"/>
    <x v="0"/>
    <x v="1"/>
    <x v="0"/>
    <x v="0"/>
  </r>
  <r>
    <s v="INC000002511518"/>
    <s v="TICKET-INTELIGENTE"/>
    <x v="4"/>
    <s v="GESTION TI"/>
    <s v="JUAN CARLOS UZCATEGUI FUGUETT"/>
    <s v="USR_TSIGHT"/>
    <s v="1-Extenso/Generalizado"/>
    <s v="4-Baja"/>
    <s v="Baja"/>
    <x v="1"/>
    <s v="PRODINSA 2"/>
    <s v="prodin01 - apposv_vm TICKET AUTOMATICO"/>
    <s v="22/12/2023 2:07:54"/>
    <s v="22/12/2023 2:07:54"/>
    <x v="0"/>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x v="0"/>
    <x v="0"/>
    <x v="0"/>
    <x v="0"/>
    <x v="0"/>
  </r>
  <r>
    <s v="INC000002511544"/>
    <s v="TICKET-INTELIGENTE"/>
    <x v="3"/>
    <s v="GESTION TI"/>
    <s v="VICTOR SEPULVEDA GAMARRA"/>
    <s v="USR_TSIGHT"/>
    <s v="1-Extenso/Generalizado"/>
    <s v="4-Baja"/>
    <s v="Baja"/>
    <x v="1"/>
    <s v="BLUMAR S.A."/>
    <s v="blumar01 - blutssaperp TICKET AUTOMATICO"/>
    <s v="22/12/2023 3:18:18"/>
    <s v="22/12/2023 3:18:18"/>
    <x v="0"/>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x v="0"/>
    <x v="0"/>
    <x v="0"/>
    <x v="0"/>
    <x v="0"/>
  </r>
  <r>
    <s v="INC000002511583"/>
    <s v="TICKET-INTELIGENTE"/>
    <x v="4"/>
    <s v="GESTION TI"/>
    <s v="JUAN CARLOS UZCATEGUI FUGUETT"/>
    <s v="USR_TSIGHT"/>
    <s v="1-Extenso/Generalizado"/>
    <s v="4-Baja"/>
    <s v="Baja"/>
    <x v="1"/>
    <s v="FUNDACION INSTITUTO PROFESIONAL DUOC UC"/>
    <s v="fiprdu01 - dcadmavaras TICKET AUTOMATICO"/>
    <s v="22/12/2023 4:10:40"/>
    <s v="22/12/2023 4:10:40"/>
    <x v="0"/>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x v="0"/>
    <x v="0"/>
    <x v="0"/>
    <x v="0"/>
    <x v="0"/>
  </r>
  <r>
    <s v="INC000002511727"/>
    <s v="RED INTERNA"/>
    <x v="6"/>
    <s v="APQ ACCESOS"/>
    <s v="YORDI M HURTADO ARAYA"/>
    <s v="tct_yorhua"/>
    <s v="4-Menor/Localizado"/>
    <s v="4-Baja"/>
    <s v="Baja"/>
    <x v="0"/>
    <s v="TELEFONICA CYBERSECURITY TECH CHILE SPA"/>
    <s v="RONDA TOMA DE TEMPERATURAS SALAS TIC 08:30"/>
    <s v="22/12/2023 8:31:36"/>
    <s v="22/12/2023 8:32:42"/>
    <x v="0"/>
    <s v="CDP ANTIGUO 1"/>
    <s v="CDP ANTIGUO 2"/>
    <s v="22/12/2023 9:07:16"/>
    <s v="22/12/2023 23:50:00"/>
    <s v="RONDA TOMA DE TEMPERATURAS SALAS TIC 08:30"/>
    <s v="RONDA REALIZADA"/>
    <d v="1899-12-30T00:00:00"/>
    <d v="1899-12-30T00:35:40"/>
    <d v="1899-12-30T00:35:40"/>
    <s v=""/>
    <s v="Cumplido"/>
    <m/>
    <m/>
    <m/>
    <m/>
    <m/>
    <d v="2023-11-19T00:00:00"/>
    <x v="0"/>
    <x v="0"/>
    <x v="0"/>
    <x v="0"/>
    <x v="0"/>
  </r>
  <r>
    <s v="INC000002511728"/>
    <s v="RED INTERNA"/>
    <x v="6"/>
    <s v="APQ ACCESOS"/>
    <s v="YORDI M HURTADO ARAYA"/>
    <s v="tct_yorhua"/>
    <s v="4-Menor/Localizado"/>
    <s v="4-Baja"/>
    <s v="Baja"/>
    <x v="0"/>
    <s v="TELEFONICA CYBERSECURITY TECH CHILE SPA"/>
    <s v="RONDA SALAS TECNICAS 10:30"/>
    <s v="22/12/2023 8:33:15"/>
    <s v="22/12/2023 8:33:47"/>
    <x v="0"/>
    <s v="CDP ANTIGUO 1"/>
    <s v="CDP ANTIGUO 2"/>
    <s v="22/12/2023 9:07:34"/>
    <s v="22/12/2023 23:50:00"/>
    <s v="RONDA SALAS TECNICAS 10:30"/>
    <s v="RONDA REALIZADA"/>
    <d v="1899-12-30T00:00:00"/>
    <d v="1899-12-30T00:34:19"/>
    <d v="1899-12-30T00:34:19"/>
    <s v=""/>
    <s v="Cumplido"/>
    <m/>
    <m/>
    <m/>
    <m/>
    <m/>
    <d v="2023-11-19T00:00:00"/>
    <x v="0"/>
    <x v="0"/>
    <x v="0"/>
    <x v="0"/>
    <x v="0"/>
  </r>
  <r>
    <s v="INC000002511767"/>
    <s v="VPN IP - MPLS"/>
    <x v="17"/>
    <s v="GESTION HD"/>
    <s v="EWALD R GALAZ MILLALEO"/>
    <s v="frp_spevel"/>
    <s v="3-Moderado/Limitado"/>
    <s v="3-Medio"/>
    <s v="Media"/>
    <x v="0"/>
    <s v="INDUSTRIAS CHILENAS DE ALAMBRE INCHALAM S.A."/>
    <s v="HD/INCHALAM - Cierre Definitivo de Ordenes 2011-2022"/>
    <s v="22/12/2023 9:17:18"/>
    <s v="22/12/2023 9:21:13"/>
    <x v="0"/>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x v="1"/>
    <x v="0"/>
    <x v="1"/>
    <x v="0"/>
    <x v="0"/>
  </r>
  <r>
    <s v="INC000002511803"/>
    <s v="VPN IP - MPLS"/>
    <x v="6"/>
    <s v="GESTION HD"/>
    <s v="YORDI M HURTADO ARAYA"/>
    <s v="frp_jbocan"/>
    <s v="4-Menor/Localizado"/>
    <s v="4-Baja"/>
    <s v="Baja"/>
    <x v="0"/>
    <s v="BANCO DEL ESTADO DE CHILE"/>
    <s v="MESA/ HD - REQUERIMIENTO"/>
    <s v="22/12/2023 9:59:56"/>
    <s v="22/12/2023 10:02:28"/>
    <x v="0"/>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x v="0"/>
    <x v="0"/>
    <x v="0"/>
    <x v="0"/>
    <x v="0"/>
  </r>
  <r>
    <s v="INC000002511806"/>
    <s v="VPN IP - MPLS"/>
    <x v="2"/>
    <s v="BELIEVE"/>
    <s v="LUIS RODRIGO ACEVEDO COLLIPAL"/>
    <s v="frp_fpetro"/>
    <s v="3-Moderado/Limitado"/>
    <s v="3-Medio"/>
    <s v="Media"/>
    <x v="0"/>
    <s v="EMPRESA NACIONAL DE CERTIFICACIONES"/>
    <s v="REQ/Reunión para VPN site to site"/>
    <s v="22/12/2023 9:02:41"/>
    <s v="22/12/2023 9:06:33"/>
    <x v="0"/>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x v="0"/>
    <x v="0"/>
    <x v="0"/>
    <x v="0"/>
    <x v="0"/>
  </r>
  <r>
    <s v="INC000002511812"/>
    <s v="VPN IP - MPLS"/>
    <x v="17"/>
    <s v="GESTION HD"/>
    <s v="EWALD R GALAZ MILLALEO"/>
    <s v="frp_fpetro"/>
    <s v="3-Moderado/Limitado"/>
    <s v="3-Medio"/>
    <s v="Media"/>
    <x v="0"/>
    <s v="INDUSTRIAS CHILENAS DE ALAMBRE INCHALAM S.A."/>
    <s v="REQ/Información para licenciamiento SAP"/>
    <s v="22/12/2023 9:10:32"/>
    <s v="22/12/2023 9:12:21"/>
    <x v="0"/>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x v="0"/>
    <x v="0"/>
    <x v="0"/>
    <x v="0"/>
    <x v="0"/>
  </r>
  <r>
    <s v="INC000002511829"/>
    <s v="HOUSING"/>
    <x v="16"/>
    <s v="BELIEVE"/>
    <s v="FERNEY D GARZON PEÑA"/>
    <s v="frp_pcamay"/>
    <s v="3-Moderado/Limitado"/>
    <s v="3-Medio"/>
    <s v="Media"/>
    <x v="0"/>
    <s v="HUAWEI CHILE S A"/>
    <s v="GESTION DATACENTER/ ACCESOS / Huawei"/>
    <s v="22/12/2023 9:44:16"/>
    <s v="22/12/2023 9:45:31"/>
    <x v="0"/>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x v="0"/>
    <x v="0"/>
    <x v="0"/>
    <x v="0"/>
    <x v="0"/>
  </r>
  <r>
    <s v="INC000002511839"/>
    <s v="HOUSING"/>
    <x v="16"/>
    <s v="BELIEVE"/>
    <s v="FERNEY D GARZON PEÑA"/>
    <s v="frp_pcamay"/>
    <s v="3-Moderado/Limitado"/>
    <s v="3-Medio"/>
    <s v="Media"/>
    <x v="0"/>
    <s v="TELEFONICA EMPRESAS DE CHILE SA"/>
    <s v="GESTION DATACENTER/ ACCESOS / dxc"/>
    <s v="22/12/2023 10:05:52"/>
    <s v="22/12/2023 10:06:26"/>
    <x v="0"/>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x v="0"/>
    <x v="0"/>
    <x v="0"/>
    <x v="0"/>
    <x v="0"/>
  </r>
  <r>
    <s v="INC000002511841"/>
    <s v="VPN IP - MPLS"/>
    <x v="17"/>
    <s v="GESTION HD"/>
    <s v="NICOLAS A SAAVEDRA EGUILUZ"/>
    <s v="frp_fpetro"/>
    <s v="3-Moderado/Limitado"/>
    <s v="3-Medio"/>
    <s v="Media"/>
    <x v="0"/>
    <s v="COAGRA S A"/>
    <s v="HD/COAGRA: PRD - Dimensionamiento ABAP en HANA (S/4HANA, Suite on HANA...)"/>
    <s v="22/12/2023 10:03:59"/>
    <s v="22/12/2023 10:06:15"/>
    <x v="0"/>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x v="1"/>
    <x v="1"/>
    <x v="0"/>
    <x v="0"/>
    <x v="0"/>
  </r>
  <r>
    <s v="INC000002511860"/>
    <s v="HOUSING"/>
    <x v="19"/>
    <s v="BELIEVE"/>
    <s v="YORDI M HURTADO ARAYA"/>
    <s v="frp_pcamay"/>
    <s v="3-Moderado/Limitado"/>
    <s v="3-Medio"/>
    <s v="Media"/>
    <x v="0"/>
    <s v="IDOM INGENIERIA Y CONSULTORIA S.A. AGENCIA EN CHILE"/>
    <s v="GESTION DATACENTER/ ACCESOS / Nabiax"/>
    <s v="22/12/2023 10:33:52"/>
    <s v="22/12/2023 10:34:34"/>
    <x v="0"/>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x v="0"/>
    <x v="0"/>
    <x v="0"/>
    <x v="0"/>
    <x v="0"/>
  </r>
  <r>
    <s v="INC000002511878"/>
    <s v="HOUSING"/>
    <x v="19"/>
    <s v="BELIEVE"/>
    <s v="YORDI M HURTADO ARAYA"/>
    <s v="frp_pcamay"/>
    <s v="3-Moderado/Limitado"/>
    <s v="3-Medio"/>
    <s v="Media"/>
    <x v="0"/>
    <s v="TELEFONICA EMPRESAS DE CHILE SA"/>
    <s v="GESTION DATACENTER/ ACCESOS / NEXTSTREAM"/>
    <s v="22/12/2023 11:10:39"/>
    <s v="22/12/2023 11:11:00"/>
    <x v="0"/>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x v="0"/>
    <x v="0"/>
    <x v="0"/>
    <x v="0"/>
    <x v="0"/>
  </r>
  <r>
    <s v="INC000002512010"/>
    <s v="TICKET-INTELIGENTE"/>
    <x v="3"/>
    <s v="DUOC TICKET AUTOMATICO"/>
    <s v="VICTOR SEPULVEDA GAMARRA"/>
    <s v="USR_TSIGHT"/>
    <s v="1-Extenso/Generalizado"/>
    <s v="4-Baja"/>
    <s v="Baja"/>
    <x v="1"/>
    <s v="FUNDACION INSTITUTO PROFESIONAL DUOC UC"/>
    <s v="fiprdu01 - portal ess TICKET AUTOMATICO"/>
    <s v="22/12/2023 10:09:50"/>
    <s v="22/12/2023 10:09:50"/>
    <x v="0"/>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x v="0"/>
    <x v="0"/>
    <x v="0"/>
    <x v="0"/>
    <x v="0"/>
  </r>
  <r>
    <s v="INC000002512019"/>
    <s v="VPN IP - MPLS"/>
    <x v="9"/>
    <s v="GESTION HD"/>
    <s v="RODRIGO VÁSQUEZ MUÑOZ"/>
    <s v="frp_spevel"/>
    <s v="3-Moderado/Limitado"/>
    <s v="3-Medio"/>
    <s v="Media"/>
    <x v="0"/>
    <s v="CONYTEC PROYECTOS DE I"/>
    <s v="HD/Solicitud de restauración maquinas virtuales VDC."/>
    <s v="22/12/2023 10:24:10"/>
    <s v="22/12/2023 10:26:36"/>
    <x v="0"/>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x v="0"/>
    <x v="0"/>
    <x v="0"/>
    <x v="0"/>
    <x v="0"/>
  </r>
  <r>
    <s v="INC000002512200"/>
    <s v="HOUSING"/>
    <x v="15"/>
    <s v="APQ ACCESOS"/>
    <s v="ALDO P VALENZUELA MUJICA"/>
    <s v="tct_avalen"/>
    <s v="2-Significativo/Amplio"/>
    <s v="2-Alta"/>
    <s v="Alta"/>
    <x v="0"/>
    <s v="TELEFONICA EMPRESAS DE CHILE SA"/>
    <s v="SUPERVISION MEDICION DE FO"/>
    <s v="22/12/2023 16:42:39"/>
    <s v="22/12/2023 16:44:26"/>
    <x v="0"/>
    <s v="CDP ANTIGUO 1"/>
    <s v="CDP ANTIGUO 2"/>
    <s v="22/12/2023 16:46:06"/>
    <s v="22/12/2023 23:50:00"/>
    <s v="SUPERVISION MEDICION DE FO"/>
    <s v="SE REALIZA SUPERVISION"/>
    <d v="1899-12-30T00:00:28"/>
    <d v="1899-12-30T00:03:27"/>
    <d v="1899-12-30T00:02:59"/>
    <s v=""/>
    <s v="Cumplido"/>
    <m/>
    <m/>
    <m/>
    <m/>
    <m/>
    <d v="2023-11-20T00:00:00"/>
    <x v="0"/>
    <x v="0"/>
    <x v="0"/>
    <x v="0"/>
    <x v="0"/>
  </r>
  <r>
    <s v="INC000002512223"/>
    <s v="HOUSING"/>
    <x v="15"/>
    <s v="APQ ACCESOS"/>
    <s v="ESTEBAN O BUSTOS CORNEJO"/>
    <s v="tct_ebusto"/>
    <s v="2-Significativo/Amplio"/>
    <s v="2-Alta"/>
    <s v="Alta"/>
    <x v="0"/>
    <s v="TELEFONICA EMPRESAS DE CHILE SA"/>
    <s v="SUPERVISION INCIDENTE HUAWEI"/>
    <s v="22/12/2023 11:48:19"/>
    <s v="22/12/2023 11:50:02"/>
    <x v="0"/>
    <s v="CDP ANTIGUO 1"/>
    <s v="CDP ANTIGUO 2"/>
    <s v="22/12/2023 11:51:49"/>
    <s v="22/12/2023 23:50:00"/>
    <s v="SUPERVISION INCIDENTE HUAWEI"/>
    <s v="INCIDENCIA RESTABLECIDA"/>
    <d v="1899-12-30T00:01:47"/>
    <d v="1899-12-30T00:03:30"/>
    <d v="1899-12-30T00:01:43"/>
    <s v=""/>
    <s v="Cumplido"/>
    <m/>
    <m/>
    <m/>
    <m/>
    <m/>
    <d v="2023-11-20T00:00:00"/>
    <x v="0"/>
    <x v="0"/>
    <x v="0"/>
    <x v="0"/>
    <x v="0"/>
  </r>
  <r>
    <s v="INC000002512231"/>
    <s v="VPN IP - MPLS"/>
    <x v="6"/>
    <s v="GESTION HD"/>
    <s v="RENE E VILLEGAS CARREÑO"/>
    <s v="frp_spevel"/>
    <s v="3-Moderado/Limitado"/>
    <s v="3-Medio"/>
    <s v="Media"/>
    <x v="0"/>
    <s v="TELEFONICA GLOBAL TECHNOLOGY S.A.AGENCIA EN CHILE"/>
    <s v="HD/Conexión cable UTP"/>
    <s v="22/12/2023 11:54:20"/>
    <s v="22/12/2023 11:56:59"/>
    <x v="0"/>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x v="1"/>
    <x v="1"/>
    <x v="0"/>
    <x v="0"/>
    <x v="0"/>
  </r>
  <r>
    <s v="INC000002512241"/>
    <s v="RED INTERNA"/>
    <x v="6"/>
    <s v="APQ ACCESOS"/>
    <s v="YORDI M HURTADO ARAYA"/>
    <s v="tct_yorhua"/>
    <s v="4-Menor/Localizado"/>
    <s v="4-Baja"/>
    <s v="Baja"/>
    <x v="0"/>
    <s v="TELEFONICA CYBERSECURITY TECH CHILE SPA"/>
    <s v="RONDA TOMA DE TEMPERATURAS SALAS TIC 12:30"/>
    <s v="22/12/2023 12:04:34"/>
    <s v="22/12/2023 12:05:09"/>
    <x v="0"/>
    <s v="CDP ANTIGUO 1"/>
    <s v="CDP ANTIGUO 2"/>
    <s v="22/12/2023 13:55:10"/>
    <s v="22/12/2023 23:50:00"/>
    <s v="RONDA TOMA DE TEMPERATURAS SALAS TIC 12:30"/>
    <s v="RONDA REALIZADA"/>
    <d v="1899-12-30T00:00:00"/>
    <d v="1899-12-30T01:50:36"/>
    <d v="1899-12-30T01:50:36"/>
    <s v=""/>
    <s v="Cumplido"/>
    <m/>
    <m/>
    <m/>
    <m/>
    <m/>
    <d v="2023-11-20T00:00:00"/>
    <x v="1"/>
    <x v="1"/>
    <x v="0"/>
    <x v="0"/>
    <x v="0"/>
  </r>
  <r>
    <s v="INC000002512243"/>
    <s v="RED INTERNA"/>
    <x v="6"/>
    <s v="APQ ACCESOS"/>
    <s v="YORDI M HURTADO ARAYA"/>
    <s v="tct_yorhua"/>
    <s v="4-Menor/Localizado"/>
    <s v="4-Baja"/>
    <s v="Baja"/>
    <x v="0"/>
    <s v="TELEFONICA CYBERSECURITY TECH CHILE SPA"/>
    <s v="RONDA SALAS TECNICAS 15:30"/>
    <s v="22/12/2023 12:05:27"/>
    <s v="22/12/2023 12:06:16"/>
    <x v="0"/>
    <s v="CDP ANTIGUO 1"/>
    <s v="CDP ANTIGUO 2"/>
    <s v="22/12/2023 13:55:30"/>
    <s v="22/12/2023 23:50:00"/>
    <s v="RONDA SALAS TECNICAS 15:30"/>
    <s v="RONDA REALIZADA"/>
    <d v="1899-12-30T00:00:00"/>
    <d v="1899-12-30T01:50:03"/>
    <d v="1899-12-30T01:50:03"/>
    <s v=""/>
    <s v="Cumplido"/>
    <m/>
    <m/>
    <m/>
    <m/>
    <m/>
    <d v="2023-11-20T00:00:00"/>
    <x v="1"/>
    <x v="1"/>
    <x v="0"/>
    <x v="0"/>
    <x v="0"/>
  </r>
  <r>
    <s v="INC000002512244"/>
    <s v="VPN IP - MPLS"/>
    <x v="2"/>
    <s v="GESTION HD"/>
    <s v="LUIS A VILLASMIL CASTILLO"/>
    <s v="frp_spevel"/>
    <s v="3-Moderado/Limitado"/>
    <s v="3-Medio"/>
    <s v="Media"/>
    <x v="0"/>
    <s v="ARTIKOS CHILE S A"/>
    <s v="HD/Solicitud Artikos Chile // Habilitación de Dirección IP FW San Martin"/>
    <s v="22/12/2023 12:05:37"/>
    <s v="22/12/2023 12:08:51"/>
    <x v="0"/>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x v="0"/>
    <x v="0"/>
    <x v="0"/>
    <x v="0"/>
    <x v="0"/>
  </r>
  <r>
    <s v="INC000002512248"/>
    <s v="RED INTERNA"/>
    <x v="0"/>
    <s v="APQ ACCESOS"/>
    <s v="CRISTOPHER MALDONADO ROMERO"/>
    <s v="tct_cmaldo"/>
    <s v="4-Menor/Localizado"/>
    <s v="4-Baja"/>
    <s v="Baja"/>
    <x v="0"/>
    <s v="TELEFONICA EMPRESAS DE CHILE SA"/>
    <s v="RONDA TOMA DE TEMPERATURAS SALAS TIC"/>
    <s v="22/12/2023 12:09:12"/>
    <s v="22/12/2023 12:10:32"/>
    <x v="0"/>
    <s v="CDP ANTIGUO 1"/>
    <s v="CDP ANTIGUO 2"/>
    <s v="22/12/2023 15:38:09"/>
    <s v="22/12/2023 23:50:00"/>
    <m/>
    <m/>
    <d v="1899-12-30T00:00:00"/>
    <d v="1899-12-30T00:00:00"/>
    <d v="1899-12-30T00:00:00"/>
    <s v=""/>
    <s v="Cumplido"/>
    <m/>
    <m/>
    <m/>
    <m/>
    <m/>
    <d v="2023-11-20T00:00:00"/>
    <x v="0"/>
    <x v="0"/>
    <x v="0"/>
    <x v="0"/>
    <x v="0"/>
  </r>
  <r>
    <s v="INC000002512279"/>
    <s v="VPN IP - MPLS"/>
    <x v="13"/>
    <s v="GESTION HD"/>
    <s v="DEIBY Y SANTOYO MONTEROLA"/>
    <s v="frp_spevel"/>
    <s v="3-Moderado/Limitado"/>
    <s v="3-Medio"/>
    <s v="Media"/>
    <x v="0"/>
    <s v="TELEFONICA GLOBAL TECHNOLOGY S.A.AGENCIA EN CHILE"/>
    <s v="HD/Importar a VDC de CLIENTE MANTOS COPPER vm restauradas"/>
    <s v="22/12/2023 13:05:58"/>
    <s v="22/12/2023 13:10:26"/>
    <x v="0"/>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x v="0"/>
    <x v="0"/>
    <x v="0"/>
    <x v="0"/>
    <x v="0"/>
  </r>
  <r>
    <s v="INC000002512291"/>
    <s v="HOUSING"/>
    <x v="14"/>
    <s v="BELIEVE"/>
    <s v="CRISTOPHER MALDONADO ROMERO"/>
    <s v="frp_fbalab"/>
    <s v="3-Moderado/Limitado"/>
    <s v="3-Medio"/>
    <s v="Media"/>
    <x v="0"/>
    <s v="RIPLEY CHILE S.A."/>
    <s v="GESTION DATACENTER/ ACCESOS / RIPLEY CHILE S.A."/>
    <s v="22/12/2023 13:34:51"/>
    <s v="22/12/2023 13:36:23"/>
    <x v="0"/>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x v="0"/>
    <x v="0"/>
    <x v="0"/>
    <x v="0"/>
    <x v="0"/>
  </r>
  <r>
    <s v="INC000002512410"/>
    <s v="SAP"/>
    <x v="17"/>
    <s v="CLOUD SAP HANA"/>
    <s v="OSCAR A GUZMAN MEDIC"/>
    <s v="tct_oguzma"/>
    <s v="3-Moderado/Limitado"/>
    <s v="4-Baja"/>
    <s v="Baja"/>
    <x v="0"/>
    <s v="TELEFONICA GLOBAL TECHNOLOGY S.A.AGENCIA EN CHILE"/>
    <s v="Checklist Diarios 14.12.2023"/>
    <s v="22/12/2023 12:07:26"/>
    <s v="22/12/2023 12:08:30"/>
    <x v="0"/>
    <s v="TI"/>
    <s v="SERVICIOS DE HOSTING"/>
    <s v="22/12/2023 16:12:55"/>
    <s v="22/12/2023 23:50:00"/>
    <s v="ACMA-COAGRA-FRUSAN"/>
    <s v="Checklist enviados"/>
    <d v="1899-12-30T00:00:00"/>
    <d v="1899-12-30T04:05:29"/>
    <d v="1899-12-30T04:05:29"/>
    <s v=""/>
    <s v="Cumplido"/>
    <m/>
    <m/>
    <m/>
    <m/>
    <m/>
    <d v="2023-11-21T00:00:00"/>
    <x v="1"/>
    <x v="0"/>
    <x v="1"/>
    <x v="0"/>
    <x v="0"/>
  </r>
  <r>
    <s v="INC000002512433"/>
    <s v="SAP"/>
    <x v="17"/>
    <s v="CLOUD SAP HANA"/>
    <s v="OSCAR A GUZMAN MEDIC"/>
    <s v="tct_oguzma"/>
    <s v="3-Moderado/Limitado"/>
    <s v="4-Baja"/>
    <s v="Baja"/>
    <x v="0"/>
    <s v="TELEFONICA GLOBAL TECHNOLOGY S.A.AGENCIA EN CHILE"/>
    <s v="Checklist Diarios 15.12.2023"/>
    <s v="22/12/2023 12:52:24"/>
    <s v="22/12/2023 12:53:46"/>
    <x v="0"/>
    <s v="TI"/>
    <s v="SERVICIOS DE HOSTING"/>
    <s v="22/12/2023 16:14:36"/>
    <s v="22/12/2023 23:50:00"/>
    <s v="ACMA-COAGRA-FRUSAN"/>
    <s v="Checklist enviados"/>
    <d v="1899-12-30T00:00:00"/>
    <d v="1899-12-30T03:22:12"/>
    <d v="1899-12-30T03:22:12"/>
    <s v=""/>
    <s v="Cumplido"/>
    <m/>
    <m/>
    <m/>
    <m/>
    <m/>
    <d v="2023-11-23T00:00:00"/>
    <x v="1"/>
    <x v="1"/>
    <x v="0"/>
    <x v="0"/>
    <x v="0"/>
  </r>
  <r>
    <s v="INC000002512435"/>
    <s v="SAP"/>
    <x v="17"/>
    <s v="CLOUD SAP HANA"/>
    <s v="OSCAR A GUZMAN MEDIC"/>
    <s v="tct_oguzma"/>
    <s v="3-Moderado/Limitado"/>
    <s v="4-Baja"/>
    <s v="Baja"/>
    <x v="0"/>
    <s v="TELEFONICA GLOBAL TECHNOLOGY S.A.AGENCIA EN CHILE"/>
    <s v="Checklist Diarios 18.12.2023"/>
    <s v="22/12/2023 12:55:24"/>
    <s v="22/12/2023 12:55:28"/>
    <x v="0"/>
    <s v="TI"/>
    <s v="SERVICIOS DE HOSTING"/>
    <s v="22/12/2023 16:15:37"/>
    <s v="22/12/2023 23:50:00"/>
    <s v="ACMA-COAGRA-FRUSAN"/>
    <s v="Checklist enviados"/>
    <d v="1899-12-30T00:00:00"/>
    <d v="1899-12-30T03:20:13"/>
    <d v="1899-12-30T03:20:13"/>
    <s v=""/>
    <s v="Cumplido"/>
    <m/>
    <m/>
    <m/>
    <m/>
    <m/>
    <d v="2023-11-22T00:00:00"/>
    <x v="1"/>
    <x v="1"/>
    <x v="0"/>
    <x v="0"/>
    <x v="0"/>
  </r>
  <r>
    <s v="INC000002512439"/>
    <s v="SAP"/>
    <x v="17"/>
    <s v="CLOUD SAP HANA"/>
    <s v="OSCAR A GUZMAN MEDIC"/>
    <s v="tct_oguzma"/>
    <s v="3-Moderado/Limitado"/>
    <s v="4-Baja"/>
    <s v="Baja"/>
    <x v="0"/>
    <s v="TELEFONICA GLOBAL TECHNOLOGY S.A.AGENCIA EN CHILE"/>
    <s v="Checklist Diarios 19.12.2023"/>
    <s v="22/12/2023 12:55:40"/>
    <s v="22/12/2023 12:56:48"/>
    <x v="0"/>
    <s v="TI"/>
    <s v="SERVICIOS DE HOSTING"/>
    <s v="22/12/2023 16:16:35"/>
    <s v="22/12/2023 23:50:00"/>
    <s v="ACMA-COAGRA-FRUSAN"/>
    <s v="Checklist enviados"/>
    <d v="1899-12-30T00:00:00"/>
    <d v="1899-12-30T03:20:55"/>
    <d v="1899-12-30T03:20:55"/>
    <s v=""/>
    <s v="Cumplido"/>
    <m/>
    <m/>
    <m/>
    <m/>
    <m/>
    <d v="2023-11-20T00:00:00"/>
    <x v="1"/>
    <x v="1"/>
    <x v="0"/>
    <x v="0"/>
    <x v="0"/>
  </r>
  <r>
    <s v="INC000002512443"/>
    <s v="HOUSING"/>
    <x v="19"/>
    <s v="BELIEVE"/>
    <s v="YORDI M HURTADO ARAYA"/>
    <s v="frp_pcamay"/>
    <s v="3-Moderado/Limitado"/>
    <s v="3-Medio"/>
    <s v="Media"/>
    <x v="0"/>
    <s v="TELEFONICA EMPRESAS DE CHILE SA"/>
    <s v="GESTION DATACENTER/ ACCESOS / NEXTSTREAM"/>
    <s v="22/12/2023 13:04:24"/>
    <s v="22/12/2023 13:04:58"/>
    <x v="0"/>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x v="0"/>
    <x v="0"/>
    <x v="0"/>
    <x v="0"/>
    <x v="0"/>
  </r>
  <r>
    <s v="INC000002512449"/>
    <s v="SAP"/>
    <x v="17"/>
    <s v="CLOUD SAP HANA"/>
    <s v="OSCAR A GUZMAN MEDIC"/>
    <s v="tct_oguzma"/>
    <s v="3-Moderado/Limitado"/>
    <s v="4-Baja"/>
    <s v="Baja"/>
    <x v="0"/>
    <s v="TELEFONICA GLOBAL TECHNOLOGY S.A.AGENCIA EN CHILE"/>
    <s v="Checklist Diarios 20.12.2023"/>
    <s v="22/12/2023 13:17:05"/>
    <s v="22/12/2023 13:17:27"/>
    <x v="0"/>
    <s v="TI"/>
    <s v="SERVICIOS DE HOSTING"/>
    <s v="22/12/2023 16:17:47"/>
    <s v="22/12/2023 23:50:00"/>
    <s v="ACMA-COAGRA-FRUSAN"/>
    <s v="Checklist enviados"/>
    <d v="1899-12-30T00:00:00"/>
    <d v="1899-12-30T03:00:42"/>
    <d v="1899-12-30T03:00:42"/>
    <s v=""/>
    <s v="Cumplido"/>
    <m/>
    <m/>
    <m/>
    <m/>
    <m/>
    <d v="2023-11-20T00:00:00"/>
    <x v="1"/>
    <x v="1"/>
    <x v="0"/>
    <x v="0"/>
    <x v="0"/>
  </r>
  <r>
    <s v="INC000002512450"/>
    <s v="SAP"/>
    <x v="17"/>
    <s v="CLOUD SAP HANA"/>
    <s v="OSCAR A GUZMAN MEDIC"/>
    <s v="tct_oguzma"/>
    <s v="3-Moderado/Limitado"/>
    <s v="4-Baja"/>
    <s v="Baja"/>
    <x v="0"/>
    <s v="TELEFONICA GLOBAL TECHNOLOGY S.A.AGENCIA EN CHILE"/>
    <s v="Checklist Diarios 21.12.2023"/>
    <s v="22/12/2023 13:17:46"/>
    <s v="22/12/2023 13:34:05"/>
    <x v="0"/>
    <s v="TI"/>
    <s v="SERVICIOS DE HOSTING"/>
    <s v="22/12/2023 16:18:52"/>
    <s v="22/12/2023 23:50:00"/>
    <s v="ACMA-COAGRA-FRUSAN"/>
    <s v="Checklist enviados"/>
    <d v="1899-12-30T00:00:00"/>
    <d v="1899-12-30T03:01:06"/>
    <d v="1899-12-30T03:01:06"/>
    <s v=""/>
    <s v="Cumplido"/>
    <m/>
    <m/>
    <m/>
    <m/>
    <m/>
    <d v="2023-11-21T00:00:00"/>
    <x v="1"/>
    <x v="1"/>
    <x v="0"/>
    <x v="0"/>
    <x v="0"/>
  </r>
  <r>
    <s v="INC000002512455"/>
    <s v="VPN IP - MPLS"/>
    <x v="17"/>
    <s v="GESTION HD"/>
    <s v="NICOLAS A SAAVEDRA EGUILUZ"/>
    <s v="frp_fpetro"/>
    <s v="3-Moderado/Limitado"/>
    <s v="3-Medio"/>
    <s v="Media"/>
    <x v="0"/>
    <s v="COAGRA S A"/>
    <s v="REQ/COAGRA: EWA"/>
    <s v="22/12/2023 13:26:24"/>
    <s v="22/12/2023 13:28:06"/>
    <x v="0"/>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x v="0"/>
    <x v="0"/>
    <x v="0"/>
    <x v="0"/>
    <x v="0"/>
  </r>
  <r>
    <s v="INC000002512462"/>
    <s v="SAP"/>
    <x v="17"/>
    <s v="CLOUD SAP HANA"/>
    <s v="OSCAR A GUZMAN MEDIC"/>
    <s v="tct_oguzma"/>
    <s v="3-Moderado/Limitado"/>
    <s v="4-Baja"/>
    <s v="Baja"/>
    <x v="0"/>
    <s v="TELEFONICA GLOBAL TECHNOLOGY S.A.AGENCIA EN CHILE"/>
    <s v="Checklist Diarios 22.12.2023"/>
    <s v="22/12/2023 13:34:59"/>
    <s v="22/12/2023 13:35:56"/>
    <x v="0"/>
    <s v="TI"/>
    <s v="SERVICIOS DE HOSTING"/>
    <s v="22/12/2023 16:20:08"/>
    <s v="22/12/2023 23:50:00"/>
    <s v="ACMA-COAGRA-FRUSAN"/>
    <s v="Checklist enviados"/>
    <d v="1899-12-30T00:00:00"/>
    <d v="1899-12-30T02:45:09"/>
    <d v="1899-12-30T02:45:09"/>
    <s v=""/>
    <s v="Cumplido"/>
    <m/>
    <m/>
    <m/>
    <m/>
    <m/>
    <d v="2023-11-22T00:00:00"/>
    <x v="1"/>
    <x v="1"/>
    <x v="0"/>
    <x v="0"/>
    <x v="0"/>
  </r>
  <r>
    <s v="INC000002512486"/>
    <s v="VPN IP - MPLS"/>
    <x v="2"/>
    <s v="GESTION HD"/>
    <s v="OSCAR A RAMIREZ SOTO"/>
    <s v="frp_fpetro"/>
    <s v="3-Moderado/Limitado"/>
    <s v="3-Medio"/>
    <s v="Media"/>
    <x v="0"/>
    <s v="EMPRESA NACIONAL DE CERTIFICACIONES"/>
    <s v="REQ/Eliminar usuario vpn ssl"/>
    <s v="22/12/2023 14:34:47"/>
    <s v="22/12/2023 14:36:46"/>
    <x v="0"/>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x v="0"/>
    <x v="0"/>
    <x v="0"/>
    <x v="0"/>
    <x v="0"/>
  </r>
  <r>
    <s v="INC000002512489"/>
    <s v="VPN IP - MPLS"/>
    <x v="2"/>
    <s v="GESTION HD"/>
    <s v="LUIS A VILLASMIL CASTILLO"/>
    <s v="frp_fpetro"/>
    <s v="3-Moderado/Limitado"/>
    <s v="3-Medio"/>
    <s v="Media"/>
    <x v="0"/>
    <s v="EMPRESA NACIONAL DE CERTIFICACIONES"/>
    <s v="REQ/Urgente // Análisis de trafico &quot;lateral&quot;"/>
    <s v="22/12/2023 14:40:24"/>
    <s v="22/12/2023 14:42:02"/>
    <x v="0"/>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x v="1"/>
    <x v="0"/>
    <x v="1"/>
    <x v="0"/>
    <x v="0"/>
  </r>
  <r>
    <s v="INC000002512749"/>
    <s v="RED INTERNA"/>
    <x v="0"/>
    <s v="APQ ACCESOS"/>
    <s v="CRISTOPHER MALDONADO ROMERO"/>
    <s v="tct_cmaldo"/>
    <s v="4-Menor/Localizado"/>
    <s v="4-Baja"/>
    <s v="Baja"/>
    <x v="0"/>
    <s v="TELEFONICA EMPRESAS DE CHILE SA"/>
    <s v="RONDA TOMA DE TEMPERATURAS SALAS TIC"/>
    <s v="22/12/2023 15:41:27"/>
    <s v="22/12/2023 15:42:36"/>
    <x v="0"/>
    <s v="CDP ANTIGUO 1"/>
    <s v="CDP ANTIGUO 2"/>
    <s v="22/12/2023 16:41:58"/>
    <s v="22/12/2023 23:50:00"/>
    <m/>
    <s v="RONDA REALIZADA"/>
    <d v="1899-12-30T00:00:00"/>
    <d v="1899-12-30T00:00:00"/>
    <d v="1899-12-30T00:00:00"/>
    <s v=""/>
    <s v="Cumplido"/>
    <m/>
    <m/>
    <m/>
    <m/>
    <m/>
    <d v="2023-11-24T00:00:00"/>
    <x v="0"/>
    <x v="0"/>
    <x v="0"/>
    <x v="0"/>
    <x v="0"/>
  </r>
  <r>
    <s v="INC000002512750"/>
    <s v="HOUSING"/>
    <x v="15"/>
    <s v="APQ ACCESOS"/>
    <s v="ALDO P VALENZUELA MUJICA"/>
    <s v="tct_avalen"/>
    <s v="2-Significativo/Amplio"/>
    <s v="2-Alta"/>
    <s v="Alta"/>
    <x v="0"/>
    <s v="TELEFONICA EMPRESAS DE CHILE SA"/>
    <s v="SUPERVISION CONEXION de cruzada para proyecto | CRQ000000079927"/>
    <s v="22/12/2023 15:42:42"/>
    <s v="22/12/2023 15:45:31"/>
    <x v="0"/>
    <s v="CDP ANTIGUO 1"/>
    <s v="CDP ANTIGUO 2"/>
    <s v="22/12/2023 15:49:37"/>
    <s v="22/12/2023 23:50:00"/>
    <s v="SUPERVISION CONEXION de cruzada para proyecto | CRQ000000079927"/>
    <s v="SE REALIZA SUPERVISION"/>
    <d v="1899-12-30T00:03:02"/>
    <d v="1899-12-30T00:06:55"/>
    <d v="1899-12-30T00:03:53"/>
    <s v=""/>
    <s v="Cumplido"/>
    <m/>
    <m/>
    <m/>
    <m/>
    <m/>
    <d v="2023-11-24T00:00:00"/>
    <x v="0"/>
    <x v="0"/>
    <x v="0"/>
    <x v="0"/>
    <x v="0"/>
  </r>
  <r>
    <s v="INC000002512762"/>
    <s v="HOUSING"/>
    <x v="16"/>
    <s v="BELIEVE"/>
    <s v="ALDO P VALENZUELA MUJICA"/>
    <s v="frp_pcamay"/>
    <s v="3-Moderado/Limitado"/>
    <s v="3-Medio"/>
    <s v="Media"/>
    <x v="0"/>
    <s v="HUAWEI CHILE S A"/>
    <s v="GESTION DATACENTER/ ACCESOS / HUAWEI CHILE S A"/>
    <s v="22/12/2023 17:40:56"/>
    <s v="22/12/2023 17:52:49"/>
    <x v="0"/>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x v="0"/>
    <x v="0"/>
    <x v="0"/>
    <x v="0"/>
    <x v="0"/>
  </r>
  <r>
    <s v="INC000002512763"/>
    <s v="HOUSING"/>
    <x v="16"/>
    <s v="BELIEVE"/>
    <s v="ALDO P VALENZUELA MUJICA"/>
    <s v="frp_pcamay"/>
    <s v="3-Moderado/Limitado"/>
    <s v="3-Medio"/>
    <s v="Media"/>
    <x v="0"/>
    <s v="HUAWEI CHILE S A"/>
    <s v="GESTION DATACENTER/ ACCESOS / HUAWEI CHILE S A"/>
    <s v="22/12/2023 17:42:44"/>
    <s v="22/12/2023 17:53:30"/>
    <x v="0"/>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x v="0"/>
    <x v="0"/>
    <x v="0"/>
    <x v="0"/>
    <x v="0"/>
  </r>
  <r>
    <s v="INC000002512765"/>
    <s v="HOUSING"/>
    <x v="16"/>
    <s v="BELIEVE"/>
    <s v="ALDO P VALENZUELA MUJICA"/>
    <s v="frp_pcamay"/>
    <s v="3-Moderado/Limitado"/>
    <s v="3-Medio"/>
    <s v="Media"/>
    <x v="0"/>
    <s v="HUAWEI CHILE S A"/>
    <s v="GESTION DATACENTER/ ACCESOS / HUAWEI CHILE S A"/>
    <s v="22/12/2023 17:43:34"/>
    <s v="22/12/2023 17:5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x v="0"/>
    <x v="0"/>
    <x v="0"/>
    <x v="0"/>
    <x v="0"/>
  </r>
  <r>
    <s v="INC000002512766"/>
    <s v="HOUSING"/>
    <x v="16"/>
    <s v="BELIEVE"/>
    <s v="ALDO P VALENZUELA MUJICA"/>
    <s v="frp_pcamay"/>
    <s v="3-Moderado/Limitado"/>
    <s v="3-Medio"/>
    <s v="Media"/>
    <x v="0"/>
    <s v="HUAWEI CHILE S A"/>
    <s v="GESTION DATACENTER/ ACCESOS / HUAWEI CHILE S A"/>
    <s v="22/12/2023 17:43:28"/>
    <s v="22/12/2023 17:56:17"/>
    <x v="0"/>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x v="0"/>
    <x v="0"/>
    <x v="0"/>
    <x v="0"/>
    <x v="0"/>
  </r>
  <r>
    <s v="INC000002512767"/>
    <s v="HOUSING"/>
    <x v="16"/>
    <s v="BELIEVE"/>
    <s v="ALDO P VALENZUELA MUJICA"/>
    <s v="frp_pcamay"/>
    <s v="3-Moderado/Limitado"/>
    <s v="3-Medio"/>
    <s v="Media"/>
    <x v="0"/>
    <s v="HUAWEI CHILE S A"/>
    <s v="GESTION DATACENTER/ ACCESOS / HUAWEI CHILE S A"/>
    <s v="22/12/2023 17:43:18"/>
    <s v="22/12/2023 17:56:50"/>
    <x v="0"/>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x v="0"/>
    <x v="0"/>
    <x v="0"/>
    <x v="0"/>
    <x v="0"/>
  </r>
  <r>
    <s v="INC000002512768"/>
    <s v="HOUSING"/>
    <x v="16"/>
    <s v="BELIEVE"/>
    <s v="ALDO P VALENZUELA MUJICA"/>
    <s v="frp_pcamay"/>
    <s v="3-Moderado/Limitado"/>
    <s v="3-Medio"/>
    <s v="Media"/>
    <x v="0"/>
    <s v="HUAWEI CHILE S A"/>
    <s v="GESTION DATACENTER/ ACCESOS / HUAWEI CHILE S A"/>
    <s v="22/12/2023 17:43:12"/>
    <s v="22/12/2023 17:57:49"/>
    <x v="0"/>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x v="0"/>
    <x v="0"/>
    <x v="0"/>
    <x v="0"/>
    <x v="0"/>
  </r>
  <r>
    <s v="INC000002512772"/>
    <s v="HOUSING"/>
    <x v="16"/>
    <s v="BELIEVE"/>
    <s v="ALDO P VALENZUELA MUJICA"/>
    <s v="frp_pcamay"/>
    <s v="3-Moderado/Limitado"/>
    <s v="3-Medio"/>
    <s v="Media"/>
    <x v="0"/>
    <s v="HUAWEI CHILE S A"/>
    <s v="GESTION DATACENTER/ ACCESOS / HUAWEI CHILE S A"/>
    <s v="22/12/2023 17:47:48"/>
    <s v="22/12/2023 17:54:08"/>
    <x v="0"/>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x v="0"/>
    <x v="0"/>
    <x v="0"/>
    <x v="0"/>
    <x v="0"/>
  </r>
  <r>
    <s v="INC000002512787"/>
    <s v="RED INTERNA"/>
    <x v="0"/>
    <s v="APQ ACCESOS"/>
    <s v="CRISTOPHER MALDONADO ROMERO"/>
    <s v="tct_cmaldo"/>
    <s v="4-Menor/Localizado"/>
    <s v="4-Baja"/>
    <s v="Baja"/>
    <x v="0"/>
    <s v="TELEFONICA EMPRESAS DE CHILE SA"/>
    <s v="RONDA TOMA DE TEMPERATURAS SALAS TIC"/>
    <s v="22/12/2023 18:32:59"/>
    <s v="22/12/2023 18:35:00"/>
    <x v="0"/>
    <s v="CDP ANTIGUO 1"/>
    <s v="CDP ANTIGUO 2"/>
    <s v="22/12/2023 19:32:25"/>
    <s v="22/12/2023 23:50:00"/>
    <m/>
    <s v="RONDA REALIZADA"/>
    <d v="1899-12-30T00:00:00"/>
    <d v="1899-12-30T00:00:00"/>
    <d v="1899-12-30T00:00:00"/>
    <s v=""/>
    <s v="Cumplido"/>
    <m/>
    <m/>
    <m/>
    <m/>
    <m/>
    <d v="2023-11-20T00:00:00"/>
    <x v="0"/>
    <x v="0"/>
    <x v="0"/>
    <x v="0"/>
    <x v="0"/>
  </r>
  <r>
    <s v="INC000002512907"/>
    <s v="RED INTERNA"/>
    <x v="6"/>
    <s v="APQ ACCESOS"/>
    <s v="YORDI M HURTADO ARAYA"/>
    <s v="tct_yorhua"/>
    <s v="4-Menor/Localizado"/>
    <s v="4-Baja"/>
    <s v="Baja"/>
    <x v="0"/>
    <s v="TELEFONICA CYBERSECURITY TECH CHILE SPA"/>
    <s v="RONDA TOMA DE TEMPERATURAS SALAS TIC 16:30"/>
    <s v="22/12/2023 16:06:52"/>
    <s v="22/12/2023 16:08:04"/>
    <x v="0"/>
    <s v="CDP ANTIGUO 1"/>
    <s v="CDP ANTIGUO 2"/>
    <s v="22/12/2023 18:25:05"/>
    <s v="22/12/2023 23:50:00"/>
    <s v="RONDA TOMA DE TEMPERATURAS SALAS TIC 16:30"/>
    <s v="COMIENZA ACTIVIDAD"/>
    <d v="1899-12-30T00:00:00"/>
    <d v="1899-12-30T02:18:13"/>
    <d v="1899-12-30T02:18:13"/>
    <s v=""/>
    <s v="Cumplido"/>
    <m/>
    <m/>
    <m/>
    <m/>
    <m/>
    <d v="2023-11-20T00:00:00"/>
    <x v="1"/>
    <x v="1"/>
    <x v="0"/>
    <x v="0"/>
    <x v="0"/>
  </r>
  <r>
    <s v="INC000002512908"/>
    <s v="RED INTERNA"/>
    <x v="6"/>
    <s v="APQ ACCESOS"/>
    <s v="YORDI M HURTADO ARAYA"/>
    <s v="tct_yorhua"/>
    <s v="4-Menor/Localizado"/>
    <s v="4-Baja"/>
    <s v="Baja"/>
    <x v="0"/>
    <s v="TELEFONICA CYBERSECURITY TECH CHILE SPA"/>
    <s v="RONDA SALAS TECNICAS 19:30"/>
    <s v="22/12/2023 16:08:16"/>
    <s v="22/12/2023 16:08:41"/>
    <x v="0"/>
    <s v="CDP ANTIGUO 1"/>
    <s v="CDP ANTIGUO 2"/>
    <s v="22/12/2023 18:25:21"/>
    <s v="22/12/2023 23:50:00"/>
    <s v="RONDA SALAS TECNICAS 19:30"/>
    <s v="COMIENZA ACTIVIDAD"/>
    <d v="1899-12-30T00:00:00"/>
    <d v="1899-12-30T02:17:05"/>
    <d v="1899-12-30T02:17:05"/>
    <s v=""/>
    <s v="Cumplido"/>
    <m/>
    <m/>
    <m/>
    <m/>
    <m/>
    <d v="2023-11-20T00:00:00"/>
    <x v="1"/>
    <x v="1"/>
    <x v="0"/>
    <x v="0"/>
    <x v="0"/>
  </r>
  <r>
    <s v="INC000002512913"/>
    <s v="VPN IP - MPLS"/>
    <x v="3"/>
    <s v="GESTION HD"/>
    <s v="VICTOR SEPULVEDA GAMARRA"/>
    <s v="frp_fpetro"/>
    <s v="3-Moderado/Limitado"/>
    <s v="3-Medio"/>
    <s v="Media"/>
    <x v="0"/>
    <s v="INGENIERIA SERVICIOS Y COMUNICACIONES S A"/>
    <s v="REQ/Creación de registro SPF - marketsa.cl"/>
    <s v="22/12/2023 16:26:43"/>
    <s v="22/12/2023 16:28:56"/>
    <x v="0"/>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x v="0"/>
    <x v="0"/>
    <x v="0"/>
    <x v="0"/>
    <x v="0"/>
  </r>
  <r>
    <s v="INC000002513106"/>
    <s v="HOUSING"/>
    <x v="15"/>
    <s v="APQ ACCESOS"/>
    <s v="ALDO P VALENZUELA MUJICA"/>
    <s v="tct_avalen"/>
    <s v="2-Significativo/Amplio"/>
    <s v="2-Alta"/>
    <s v="Alta"/>
    <x v="0"/>
    <s v="TELEFONICA EMPRESAS DE CHILE SA"/>
    <s v="RONDA Y REVISION DE SALAS TECNICAS"/>
    <s v="22/12/2023 16:54:51"/>
    <s v="22/12/2023 16:55:58"/>
    <x v="0"/>
    <s v="CDP ANTIGUO 1"/>
    <s v="CDP ANTIGUO 2"/>
    <s v="22/12/2023 17:08:33"/>
    <s v="22/12/2023 23:50:00"/>
    <s v="RONDA Y REVISION DE SALAS TECNICAS"/>
    <s v="SE REALIZA RONDA"/>
    <d v="1899-12-30T00:11:41"/>
    <d v="1899-12-30T00:13:42"/>
    <d v="1899-12-30T00:02:01"/>
    <s v=""/>
    <s v="Cumplido"/>
    <m/>
    <m/>
    <m/>
    <m/>
    <m/>
    <d v="2023-11-21T00:00:00"/>
    <x v="0"/>
    <x v="0"/>
    <x v="0"/>
    <x v="0"/>
    <x v="0"/>
  </r>
  <r>
    <s v="INC000002513109"/>
    <s v="HOUSING"/>
    <x v="15"/>
    <s v="APQ ACCESOS"/>
    <s v="ALDO P VALENZUELA MUJICA"/>
    <s v="tct_avalen"/>
    <s v="2-Significativo/Amplio"/>
    <s v="2-Alta"/>
    <s v="Alta"/>
    <x v="0"/>
    <s v="TELEFONICA EMPRESAS DE CHILE SA"/>
    <s v="TOMA DE ALARMAS DE CLIENTE"/>
    <s v="22/12/2023 16:57:40"/>
    <s v="22/12/2023 16:58:48"/>
    <x v="0"/>
    <s v="CDP ANTIGUO 1"/>
    <s v="CDP ANTIGUO 2"/>
    <s v="22/12/2023 17:09:12"/>
    <s v="22/12/2023 23:50:00"/>
    <s v="TOMA DE ALARMAS DE CLIENTE"/>
    <s v="SE REALIZA TOMA DE ALARMAS"/>
    <d v="1899-12-30T00:09:41"/>
    <d v="1899-12-30T00:11:32"/>
    <d v="1899-12-30T00:01:51"/>
    <s v=""/>
    <s v="Cumplido"/>
    <m/>
    <m/>
    <m/>
    <m/>
    <m/>
    <d v="2023-11-20T00:00:00"/>
    <x v="0"/>
    <x v="0"/>
    <x v="0"/>
    <x v="0"/>
    <x v="0"/>
  </r>
  <r>
    <s v="INC000002513122"/>
    <s v="BACKUP ON DEMAND"/>
    <x v="17"/>
    <s v="BELIEVE"/>
    <s v="DEIBY Y SANTOYO MONTEROLA"/>
    <s v="frp_jesanc"/>
    <s v="4-Menor/Localizado"/>
    <s v="4-Baja"/>
    <s v="Baja"/>
    <x v="0"/>
    <s v="TELEFONICA CHILE S.A."/>
    <s v="REQ / Incidencia respaldo masiva servidores virtuales"/>
    <s v="22/12/2023 22:40:02"/>
    <s v="22/12/2023 22:41:42"/>
    <x v="0"/>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x v="0"/>
    <x v="0"/>
    <x v="0"/>
    <x v="0"/>
    <x v="0"/>
  </r>
  <r>
    <s v="INC000002513292"/>
    <s v="HOSTING VIRTUAL"/>
    <x v="7"/>
    <s v="OPERACION N1"/>
    <s v="CLAUDIO A GAJARDO GARRIDO"/>
    <s v="tct_cgajar"/>
    <s v="2-Significativo/Amplio"/>
    <s v="3-Medio"/>
    <s v="Media"/>
    <x v="0"/>
    <s v="FUNDACION INSTITUTO PROFESIONAL DUOC UC"/>
    <s v="Requerimiento de bases de datos solicitado sin el flujo correspondiente."/>
    <s v="22/12/2023 19:20:54"/>
    <s v="22/12/2023 19:23:35"/>
    <x v="0"/>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x v="0"/>
    <x v="0"/>
    <x v="0"/>
    <x v="0"/>
    <x v="0"/>
  </r>
  <r>
    <s v="INC000002513294"/>
    <s v="HOSTING VIRTUAL"/>
    <x v="7"/>
    <s v="OPERACION N1"/>
    <s v="CLAUDIO A GAJARDO GARRIDO"/>
    <s v="tct_cgajar"/>
    <s v="2-Significativo/Amplio"/>
    <s v="3-Medio"/>
    <s v="Media"/>
    <x v="0"/>
    <s v="FUNDACION INSTITUTO PROFESIONAL DUOC UC"/>
    <s v="Requerimiento de bases de datos solicitado sin el flujo correspondiente."/>
    <s v="22/12/2023 19:25:50"/>
    <s v="22/12/2023 19:27:36"/>
    <x v="0"/>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x v="0"/>
    <x v="0"/>
    <x v="0"/>
    <x v="0"/>
    <x v="0"/>
  </r>
  <r>
    <s v="INC000002513296"/>
    <s v="INFRAESTRUCTURA DC"/>
    <x v="6"/>
    <s v="APQ ACCESOS"/>
    <s v="FRANCISCO J FELIU ABARCA"/>
    <s v="tct_frafea"/>
    <s v="4-Menor/Localizado"/>
    <s v="4-Baja"/>
    <s v="Baja"/>
    <x v="0"/>
    <s v="TELEFONICA CYBERSECURITY TECH CHILE SPA"/>
    <s v="RONDA POR TOMA DE TEMPERATURAS EN SALAS TIC"/>
    <s v="22/12/2023 21:12:54"/>
    <s v="22/12/2023 21:13:43"/>
    <x v="0"/>
    <s v="TI"/>
    <s v="CLIMA"/>
    <s v="22/12/2023 21:29:18"/>
    <s v="22/12/2023 23:50:00"/>
    <s v="RONDA POR TOMA DE TEMPERATURAS EN SALAS TIC"/>
    <s v="RONDA REALIZADA"/>
    <d v="1899-12-30T00:00:00"/>
    <d v="1899-12-30T00:00:00"/>
    <d v="1899-12-30T00:00:00"/>
    <s v=""/>
    <s v="Cumplido"/>
    <m/>
    <m/>
    <m/>
    <m/>
    <m/>
    <d v="2023-11-20T00:00:00"/>
    <x v="0"/>
    <x v="0"/>
    <x v="0"/>
    <x v="0"/>
    <x v="0"/>
  </r>
  <r>
    <s v="INC000002513297"/>
    <s v="HOSTING VIRTUAL"/>
    <x v="4"/>
    <s v="SISTEMA OPERATIVO MICROSOFT"/>
    <s v="PAUL A SEPULVEDA ALVAREZ"/>
    <s v="tct_psepul"/>
    <s v="4-Menor/Localizado"/>
    <s v="4-Baja"/>
    <s v="Baja"/>
    <x v="0"/>
    <s v="TELEFONICA GLOBAL TECHNOLOGY S.A.AGENCIA EN CHILE"/>
    <s v="Servidor CL-V-BD02 no accesible"/>
    <s v="22/12/2023 21:13:20"/>
    <s v="22/12/2023 21:14:01"/>
    <x v="0"/>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x v="0"/>
    <x v="0"/>
    <x v="0"/>
    <x v="0"/>
    <x v="0"/>
  </r>
  <r>
    <s v="INC000002513300"/>
    <s v="HOUSING"/>
    <x v="16"/>
    <s v="BELIEVE"/>
    <s v="JAIRO A SALINAS GARAY"/>
    <s v="frp_fbalab"/>
    <s v="3-Moderado/Limitado"/>
    <s v="3-Medio"/>
    <s v="Media"/>
    <x v="0"/>
    <s v="TELEFONICA EMPRESAS DE CHILE SA"/>
    <s v="GESTION DATACENTER/ ACCESOS / TELEFONICA EMPRESAS DE CHILE SA"/>
    <s v="22/12/2023 21:27:08"/>
    <s v="22/12/2023 21:29:11"/>
    <x v="0"/>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x v="0"/>
    <x v="0"/>
    <x v="0"/>
    <x v="0"/>
    <x v="0"/>
  </r>
  <r>
    <s v="INC000002513303"/>
    <s v="INFRAESTRUCTURA DC"/>
    <x v="6"/>
    <s v="APQ ACCESOS"/>
    <s v="FRANCISCO J FELIU ABARCA"/>
    <s v="tct_frafea"/>
    <s v="4-Menor/Localizado"/>
    <s v="4-Baja"/>
    <s v="Baja"/>
    <x v="0"/>
    <s v="TELEFONICA CYBERSECURITY TECH CHILE SPA"/>
    <s v="RONDA PREVENTIVA EN SALAS TIC"/>
    <s v="22/12/2023 21:42:40"/>
    <s v="22/12/2023 21:43:34"/>
    <x v="0"/>
    <s v="TI"/>
    <s v="INFRAESTRUCTURA"/>
    <s v="22/12/2023 22:18:06"/>
    <s v="22/12/2023 23:50:00"/>
    <s v="RONDA PREVENTIVA EN SALAS TIC"/>
    <s v="RONDA REALIZADA"/>
    <d v="1899-12-30T00:00:00"/>
    <d v="1899-12-30T00:00:00"/>
    <d v="1899-12-30T00:00:00"/>
    <s v=""/>
    <s v="Cumplido"/>
    <m/>
    <m/>
    <m/>
    <m/>
    <m/>
    <d v="2023-11-20T00:00:00"/>
    <x v="0"/>
    <x v="0"/>
    <x v="0"/>
    <x v="0"/>
    <x v="0"/>
  </r>
  <r>
    <s v="INC000002513305"/>
    <s v="HOSTING VIRTUAL"/>
    <x v="4"/>
    <s v="SISTEMA OPERATIVO MICROSOFT"/>
    <s v="PAUL A SEPULVEDA ALVAREZ"/>
    <s v="tct_psepul"/>
    <s v="4-Menor/Localizado"/>
    <s v="4-Baja"/>
    <s v="Baja"/>
    <x v="0"/>
    <s v="TELEFONICA GLOBAL TECHNOLOGY S.A.AGENCIA EN CHILE"/>
    <s v="Bloqueo cuentas VPN"/>
    <s v="22/12/2023 21:45:14"/>
    <s v="22/12/2023 21:45:52"/>
    <x v="0"/>
    <s v="TI"/>
    <s v="SISTEMAS OPERATIVOS"/>
    <s v="22/12/2023 21:47:21"/>
    <s v="22/12/2023 23:50:00"/>
    <s v="Bloqueo cuentas VPN 22-12-2023."/>
    <s v="cuentas bloqueadas."/>
    <d v="1899-12-30T00:00:00"/>
    <d v="1899-12-30T00:02:07"/>
    <d v="1899-12-30T00:02:07"/>
    <s v=""/>
    <s v="Cumplido"/>
    <m/>
    <m/>
    <m/>
    <m/>
    <m/>
    <d v="2023-11-20T00:00:00"/>
    <x v="0"/>
    <x v="0"/>
    <x v="0"/>
    <x v="0"/>
    <x v="0"/>
  </r>
  <r>
    <s v="INC000002513319"/>
    <s v="TICKET-INTELIGENTE"/>
    <x v="3"/>
    <s v="GESTION TI"/>
    <s v="VICTOR SEPULVEDA GAMARRA"/>
    <s v="USR_TSIGHT"/>
    <s v="1-Extenso/Generalizado"/>
    <s v="4-Baja"/>
    <s v="Baja"/>
    <x v="1"/>
    <s v="TELEFONICA EMPRESAS DE CHILE SA"/>
    <s v="rmdy - prod_arfront02 TICKET AUTOMATICO"/>
    <s v="22/12/2023 22:12:40"/>
    <s v="22/12/2023 22:12:40"/>
    <x v="0"/>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x v="0"/>
    <x v="0"/>
    <x v="0"/>
    <x v="0"/>
    <x v="0"/>
  </r>
  <r>
    <s v="INC000002513380"/>
    <s v="TICKET-INTELIGENTE"/>
    <x v="4"/>
    <s v="GESTION TI"/>
    <s v="PAUL A SEPULVEDA ALVAREZ"/>
    <s v="USR_TSIGHT"/>
    <s v="1-Extenso/Generalizado"/>
    <s v="4-Baja"/>
    <s v="Baja"/>
    <x v="1"/>
    <s v="GPS CHILE SPA"/>
    <s v="gpschi01 - wnprdb_gps05 TICKET AUTOMATICO"/>
    <s v="23/12/2023 0:36:34"/>
    <s v="23/12/2023 0:36:34"/>
    <x v="0"/>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x v="0"/>
    <x v="0"/>
    <x v="0"/>
    <x v="0"/>
    <x v="0"/>
  </r>
  <r>
    <s v="INC000002513433"/>
    <s v="HOUSING"/>
    <x v="15"/>
    <s v="APQ ACCESOS"/>
    <s v="JAIRO A SALINAS GARAY"/>
    <s v="tct_jsalin"/>
    <s v="3-Moderado/Limitado"/>
    <s v="3-Medio"/>
    <s v="Media"/>
    <x v="0"/>
    <s v="TELEFONICA EMPRESAS DE CHILE SA"/>
    <s v="RONDA Y REVISION DE SALAS TECNICAS"/>
    <s v="23/12/2023 7:16:14"/>
    <s v="23/12/2023 7:18:23"/>
    <x v="0"/>
    <s v="CDP ANTIGUO 1"/>
    <s v="CDP ANTIGUO 2"/>
    <s v="23/12/2023 7:18:23"/>
    <s v="23/12/2023 23:50:00"/>
    <s v="RONDA Y REVISION DE SALAS TECNICAS"/>
    <s v="RONDA REALIZADA."/>
    <d v="1899-12-30T00:00:00"/>
    <d v="1899-12-30T00:02:09"/>
    <d v="1899-12-30T00:02:09"/>
    <s v=""/>
    <s v="Cumplido"/>
    <m/>
    <m/>
    <m/>
    <m/>
    <m/>
    <d v="2023-11-20T00:00:00"/>
    <x v="0"/>
    <x v="0"/>
    <x v="0"/>
    <x v="0"/>
    <x v="0"/>
  </r>
  <r>
    <s v="INC000002513435"/>
    <s v="HOUSING"/>
    <x v="15"/>
    <s v="APQ ACCESOS"/>
    <s v="JAIRO A SALINAS GARAY"/>
    <s v="tct_jsalin"/>
    <s v="3-Moderado/Limitado"/>
    <s v="3-Medio"/>
    <s v="Media"/>
    <x v="0"/>
    <s v="TELEFONICA EMPRESAS DE CHILE SA"/>
    <s v="TOMA DE ALARMAS DE CLIENTE"/>
    <s v="23/12/2023 7:18:38"/>
    <s v="23/12/2023 7:21:00"/>
    <x v="0"/>
    <s v="CDP ANTIGUO 1"/>
    <s v="CDP ANTIGUO 2"/>
    <s v="23/12/2023 7:21:00"/>
    <s v="23/12/2023 23:50:00"/>
    <s v="TOMA DE ALARMAS DE CLIENTE"/>
    <s v="TOMA DE ALARMAS REALIZADA."/>
    <d v="1899-12-30T00:00:00"/>
    <d v="1899-12-30T00:02:22"/>
    <d v="1899-12-30T00:02:22"/>
    <s v=""/>
    <s v="Cumplido"/>
    <m/>
    <m/>
    <m/>
    <m/>
    <m/>
    <d v="2023-11-20T00:00:00"/>
    <x v="0"/>
    <x v="0"/>
    <x v="0"/>
    <x v="0"/>
    <x v="0"/>
  </r>
  <r>
    <s v="INC000002513436"/>
    <s v="HOUSING"/>
    <x v="15"/>
    <s v="APQ ACCESOS"/>
    <s v="JAIRO A SALINAS GARAY"/>
    <s v="tct_jsalin"/>
    <s v="3-Moderado/Limitado"/>
    <s v="3-Medio"/>
    <s v="Media"/>
    <x v="0"/>
    <s v="TELEFONICA EMPRESAS DE CHILE SA"/>
    <s v="REEMPLAZO DE HW EN SERVIDOR"/>
    <s v="23/12/2023 7:21:07"/>
    <s v="23/12/2023 7:22:42"/>
    <x v="0"/>
    <s v="CDP ANTIGUO 1"/>
    <s v="CDP ANTIGUO 2"/>
    <s v="23/12/2023 7:22:42"/>
    <s v="23/12/2023 23:50:00"/>
    <s v="REEMPLAZO DE HW EN SERVIDOR"/>
    <s v="SUPERVISION CRQ OK."/>
    <d v="1899-12-30T00:00:00"/>
    <d v="1899-12-30T00:01:35"/>
    <d v="1899-12-30T00:01:35"/>
    <s v=""/>
    <s v="Cumplido"/>
    <m/>
    <m/>
    <m/>
    <m/>
    <m/>
    <d v="2023-11-20T00:00:00"/>
    <x v="0"/>
    <x v="0"/>
    <x v="0"/>
    <x v="0"/>
    <x v="0"/>
  </r>
  <r>
    <s v="INC000002513494"/>
    <s v="RED INTERNA"/>
    <x v="6"/>
    <s v="APQ ACCESOS"/>
    <s v="YORDI M HURTADO ARAYA"/>
    <s v="tct_yorhua"/>
    <s v="4-Menor/Localizado"/>
    <s v="4-Baja"/>
    <s v="Baja"/>
    <x v="0"/>
    <s v="TELEFONICA CYBERSECURITY TECH CHILE SPA"/>
    <s v="RONDA TOMA DE TEMPERATURAS SALAS TIC 16:30"/>
    <s v="23/12/2023 16:22:37"/>
    <s v="23/12/2023 16:23:10"/>
    <x v="0"/>
    <s v="CDP ANTIGUO 1"/>
    <s v="CDP ANTIGUO 2"/>
    <s v="23/12/2023 16:41:09"/>
    <s v="23/12/2023 23:50:00"/>
    <s v="RONDA TOMA DE TEMPERATURAS SALAS TIC 16:30"/>
    <s v="RONDA REALIZADA"/>
    <d v="1899-12-30T00:00:00"/>
    <d v="1899-12-30T00:18:32"/>
    <d v="1899-12-30T00:18:32"/>
    <s v=""/>
    <s v="Cumplido"/>
    <m/>
    <m/>
    <m/>
    <m/>
    <m/>
    <d v="2023-11-20T00:00:00"/>
    <x v="0"/>
    <x v="0"/>
    <x v="0"/>
    <x v="0"/>
    <x v="0"/>
  </r>
  <r>
    <s v="INC000002513495"/>
    <s v="RED INTERNA"/>
    <x v="6"/>
    <s v="APQ ACCESOS"/>
    <s v="YORDI M HURTADO ARAYA"/>
    <s v="tct_yorhua"/>
    <s v="4-Menor/Localizado"/>
    <s v="4-Baja"/>
    <s v="Baja"/>
    <x v="0"/>
    <s v="TELEFONICA CYBERSECURITY TECH CHILE SPA"/>
    <s v="RONDA SALAS TECNICAS 19:30"/>
    <s v="23/12/2023 16:23:24"/>
    <s v="23/12/2023 16:23:50"/>
    <x v="0"/>
    <s v="CDP ANTIGUO 1"/>
    <s v="CDP ANTIGUO 2"/>
    <s v="23/12/2023 16:41:24"/>
    <s v="23/12/2023 23:50:00"/>
    <s v="RONDA SALAS TECNICAS 19:30"/>
    <s v="RONDA REALIZADA"/>
    <d v="1899-12-30T00:00:00"/>
    <d v="1899-12-30T00:18:00"/>
    <d v="1899-12-30T00:18:00"/>
    <s v=""/>
    <s v="Cumplido"/>
    <m/>
    <m/>
    <m/>
    <m/>
    <m/>
    <d v="2023-11-20T00:00:00"/>
    <x v="0"/>
    <x v="0"/>
    <x v="0"/>
    <x v="0"/>
    <x v="0"/>
  </r>
  <r>
    <s v="INC000002513505"/>
    <s v="INFRAESTRUCTURA DC"/>
    <x v="6"/>
    <s v="APQ ACCESOS"/>
    <s v="FRANCISCO J FELIU ABARCA"/>
    <s v="tct_frafea"/>
    <s v="4-Menor/Localizado"/>
    <s v="4-Baja"/>
    <s v="Baja"/>
    <x v="0"/>
    <s v="TELEFONICA CYBERSECURITY TECH CHILE SPA"/>
    <s v="RONDA POR TOMA DE TEMPERATURAS EN SALAS TIC"/>
    <s v="23/12/2023 0:51:18"/>
    <s v="23/12/2023 0:52:07"/>
    <x v="0"/>
    <s v="TI"/>
    <s v="CLIMA"/>
    <s v="23/12/2023 1:10:58"/>
    <s v="23/12/2023 23:50:00"/>
    <s v="RONDA POR TOMA DE TEMPERATURAS EN SALAS TIC"/>
    <s v="RONDA REALIZADA"/>
    <d v="1899-12-30T00:00:00"/>
    <d v="1899-12-30T00:00:00"/>
    <d v="1899-12-30T00:00:00"/>
    <s v=""/>
    <s v="Cumplido"/>
    <m/>
    <m/>
    <m/>
    <m/>
    <m/>
    <d v="2023-11-20T00:00:00"/>
    <x v="0"/>
    <x v="0"/>
    <x v="0"/>
    <x v="0"/>
    <x v="0"/>
  </r>
  <r>
    <s v="INC000002513507"/>
    <s v="HOUSING"/>
    <x v="6"/>
    <s v="APQ ACCESOS"/>
    <s v="FRANCISCO J FELIU ABARCA"/>
    <s v="tct_frafea"/>
    <s v="4-Menor/Localizado"/>
    <s v="4-Baja"/>
    <s v="Baja"/>
    <x v="0"/>
    <s v="TELEFONICA CYBERSECURITY TECH CHILE SPA"/>
    <s v="TOMA DE ALARMAS CLIENTE EN SALAS TIC"/>
    <s v="23/12/2023 1:22:49"/>
    <s v="23/12/2023 1:23:52"/>
    <x v="0"/>
    <s v="TI"/>
    <s v="INFRAESTRUCTURA"/>
    <s v="23/12/2023 2:02:19"/>
    <s v="23/12/2023 23:50:00"/>
    <s v="TOMA DE ALARMAS CLIENTE EN SALAS TIC"/>
    <s v="TOMA DE ALARMAS REALIZADA"/>
    <d v="1899-12-30T00:00:00"/>
    <d v="1899-12-30T00:00:00"/>
    <d v="1899-12-30T00:00:00"/>
    <s v=""/>
    <s v="Cumplido"/>
    <m/>
    <m/>
    <m/>
    <m/>
    <m/>
    <d v="2023-11-20T00:00:00"/>
    <x v="0"/>
    <x v="0"/>
    <x v="0"/>
    <x v="0"/>
    <x v="0"/>
  </r>
  <r>
    <s v="INC000002513533"/>
    <s v="BACKUP ON DEMAND"/>
    <x v="9"/>
    <s v="BACK UP DATA CENTER (BACKUP ON DEMAND)"/>
    <s v="RODRIGO VÁSQUEZ MUÑOZ"/>
    <s v="tct_rvasqu"/>
    <s v="4-Menor/Localizado"/>
    <s v="4-Baja"/>
    <s v="Baja"/>
    <x v="0"/>
    <s v="TELEFONICA GLOBAL TECHNOLOGY S.A.AGENCIA EN CHILE"/>
    <s v="validacion y revision estado plataformas de respaldo netbackup"/>
    <s v="23/12/2023 9:01:02"/>
    <s v="23/12/2023 9:01:55"/>
    <x v="0"/>
    <s v="CDP ANTIGUO 1"/>
    <s v="CDP ANTIGUO 2"/>
    <s v="24/12/2023 11:30:43"/>
    <s v="24/12/2023 23:50:00"/>
    <s v="validacion y revision estado plataformas de respaldo netbackup"/>
    <s v="plataformas Ok y operativas"/>
    <d v="1899-12-31T02:28:48"/>
    <d v="1899-12-31T02:29:41"/>
    <d v="1899-12-30T00:00:53"/>
    <s v=""/>
    <s v="Cumplido"/>
    <m/>
    <m/>
    <m/>
    <m/>
    <m/>
    <d v="2023-11-20T00:00:00"/>
    <x v="0"/>
    <x v="0"/>
    <x v="0"/>
    <x v="0"/>
    <x v="0"/>
  </r>
  <r>
    <s v="INC000002513560"/>
    <s v="HOUSING"/>
    <x v="15"/>
    <s v="APQ ACCESOS"/>
    <s v="ALDO P VALENZUELA MUJICA"/>
    <s v="tct_avalen"/>
    <s v="2-Significativo/Amplio"/>
    <s v="2-Alta"/>
    <s v="Alta"/>
    <x v="0"/>
    <s v="TELEFONICA EMPRESAS DE CHILE SA"/>
    <s v="RONDA Y REVISION DE SALAS TECNICAS"/>
    <s v="23/12/2023 18:50:54"/>
    <s v="23/12/2023 18:51:51"/>
    <x v="0"/>
    <s v="CDP ANTIGUO 1"/>
    <s v="CDP ANTIGUO 2"/>
    <s v="23/12/2023 18:56:03"/>
    <s v="23/12/2023 23:50:00"/>
    <s v="RONDA Y REVISION DE SALAS TECNICAS"/>
    <s v="SE REALIZA RONDA"/>
    <d v="1899-12-30T00:02:33"/>
    <d v="1899-12-30T00:05:09"/>
    <d v="1899-12-30T00:02:36"/>
    <s v=""/>
    <s v="Cumplido"/>
    <m/>
    <m/>
    <m/>
    <m/>
    <m/>
    <d v="2023-11-20T00:00:00"/>
    <x v="0"/>
    <x v="0"/>
    <x v="0"/>
    <x v="0"/>
    <x v="0"/>
  </r>
  <r>
    <s v="INC000002513561"/>
    <s v="HOUSING"/>
    <x v="15"/>
    <s v="APQ ACCESOS"/>
    <s v="ALDO P VALENZUELA MUJICA"/>
    <s v="tct_avalen"/>
    <s v="2-Significativo/Amplio"/>
    <s v="2-Alta"/>
    <s v="Alta"/>
    <x v="0"/>
    <s v="TELEFONICA EMPRESAS DE CHILE SA"/>
    <s v="TOMA DE ALARMAS DE CLIENTE"/>
    <s v="23/12/2023 18:52:01"/>
    <s v="23/12/2023 18:53:04"/>
    <x v="0"/>
    <s v="CDP ANTIGUO 1"/>
    <s v="CDP ANTIGUO 2"/>
    <s v="23/12/2023 18:56:36"/>
    <s v="23/12/2023 23:50:00"/>
    <s v="TOMA DE ALARMAS DE CLIENTE"/>
    <s v="SE REALIZA TOMA DE ALARMAS"/>
    <d v="1899-12-30T00:02:47"/>
    <d v="1899-12-30T00:04:35"/>
    <d v="1899-12-30T00:01:48"/>
    <s v=""/>
    <s v="Cumplido"/>
    <m/>
    <m/>
    <m/>
    <m/>
    <m/>
    <d v="2023-11-20T00:00:00"/>
    <x v="0"/>
    <x v="0"/>
    <x v="0"/>
    <x v="0"/>
    <x v="0"/>
  </r>
  <r>
    <s v="INC000002513603"/>
    <s v="INFRAESTRUCTURA DC"/>
    <x v="0"/>
    <s v="APQ ACCESOS"/>
    <s v="MARIO A BARRIENTOS RUIZ"/>
    <s v="MBARRIENTOS"/>
    <s v="4-Menor/Localizado"/>
    <s v="4-Baja"/>
    <s v="Baja"/>
    <x v="0"/>
    <s v="TELEFONICA GLOBAL TECHNOLOGY S.A.AGENCIA EN CHILE"/>
    <s v="RONDA DE INSPECCIÓN DE SALAS Y TOMA DE TEMPERATURAS DC APOQUINDO"/>
    <s v="24/12/2023 7:55:41"/>
    <s v="24/12/2023 8:00:48"/>
    <x v="0"/>
    <s v="TI"/>
    <s v="CLIMA"/>
    <s v="24/12/2023 8:57:34"/>
    <s v="24/12/2023 23:50:00"/>
    <s v="RONDA DE INSPECCIÓN DE SALAS Y TOMA DE TEMPERATURAS DC APOQUINDO"/>
    <s v="RONDA REALIZADA"/>
    <d v="1899-12-30T00:00:00"/>
    <d v="1899-12-30T00:00:00"/>
    <d v="1899-12-30T00:00:00"/>
    <s v=""/>
    <s v="Cumplido"/>
    <m/>
    <m/>
    <m/>
    <m/>
    <m/>
    <d v="2023-11-21T00:00:00"/>
    <x v="0"/>
    <x v="0"/>
    <x v="0"/>
    <x v="0"/>
    <x v="0"/>
  </r>
  <r>
    <s v="INC000002513700"/>
    <s v="INFRAESTRUCTURA DC"/>
    <x v="6"/>
    <s v="APQ ACCESOS"/>
    <s v="FRANCISCO J FELIU ABARCA"/>
    <s v="tct_frafea"/>
    <s v="4-Menor/Localizado"/>
    <s v="4-Baja"/>
    <s v="Baja"/>
    <x v="0"/>
    <s v="TELEFONICA CYBERSECURITY TECH CHILE SPA"/>
    <s v="RONDA POR TOMA DE TEMPERATURAS EN SALAS TIC"/>
    <s v="23/12/2023 5:17:50"/>
    <s v="23/12/2023 5:19:00"/>
    <x v="0"/>
    <s v="TI"/>
    <s v="CLIMA"/>
    <s v="23/12/2023 5:43:54"/>
    <s v="23/12/2023 23:50:00"/>
    <s v="RONDA POR TOMA DE TEMPERATURAS EN SALAS TIC"/>
    <s v="RONDA REALIZADA"/>
    <d v="1899-12-30T00:00:00"/>
    <d v="1899-12-30T00:00:00"/>
    <d v="1899-12-30T00:00:00"/>
    <s v=""/>
    <s v="Cumplido"/>
    <m/>
    <m/>
    <m/>
    <m/>
    <m/>
    <d v="2023-11-23T00:00:00"/>
    <x v="0"/>
    <x v="0"/>
    <x v="0"/>
    <x v="0"/>
    <x v="0"/>
  </r>
  <r>
    <s v="INC000002513729"/>
    <s v="INFRAESTRUCTURA DC"/>
    <x v="6"/>
    <s v="APQ ACCESOS"/>
    <s v="FRANCISCO J FELIU ABARCA"/>
    <s v="tct_frafea"/>
    <s v="4-Menor/Localizado"/>
    <s v="4-Baja"/>
    <s v="Baja"/>
    <x v="0"/>
    <s v="TELEFONICA CYBERSECURITY TECH CHILE SPA"/>
    <s v="RONDA PREVENTIVA Y LECTURA DE TEMPERATURAS EN SALAS TIC"/>
    <s v="23/12/2023 7:04:22"/>
    <s v="23/12/2023 7:05:11"/>
    <x v="0"/>
    <s v="TI"/>
    <s v="CLIMA"/>
    <s v="23/12/2023 7:22:39"/>
    <s v="23/12/2023 23:50:00"/>
    <s v="RONDA PREVENTIVA Y LECTURA DE TEMPERATURAS EN SALAS TIC"/>
    <s v="RONDA REALIZADA"/>
    <d v="1899-12-30T00:00:00"/>
    <d v="1899-12-30T00:00:00"/>
    <d v="1899-12-30T00:00:00"/>
    <s v=""/>
    <s v="Cumplido"/>
    <m/>
    <m/>
    <m/>
    <m/>
    <m/>
    <d v="2023-11-20T00:00:00"/>
    <x v="0"/>
    <x v="0"/>
    <x v="0"/>
    <x v="0"/>
    <x v="0"/>
  </r>
  <r>
    <s v="INC000002513738"/>
    <s v="TICKET-INTELIGENTE"/>
    <x v="4"/>
    <s v="GESTION TI"/>
    <s v="PAUL A SEPULVEDA ALVAREZ"/>
    <s v="USR_TSIGHT"/>
    <s v="1-Extenso/Generalizado"/>
    <s v="4-Baja"/>
    <s v="Baja"/>
    <x v="1"/>
    <s v="FUNDACION INSTITUTO PROFESIONAL DUOC UC"/>
    <s v="fiprdu01 - dcadmconce TICKET AUTOMATICO"/>
    <s v="23/12/2023 7:27:34"/>
    <s v="23/12/2023 7:27:34"/>
    <x v="0"/>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x v="0"/>
    <x v="0"/>
    <x v="0"/>
    <x v="0"/>
    <x v="0"/>
  </r>
  <r>
    <s v="INC000002513739"/>
    <s v="TICKET-INTELIGENTE"/>
    <x v="4"/>
    <s v="GESTION TI"/>
    <s v="PAUL A SEPULVEDA ALVAREZ"/>
    <s v="USR_TSIGHT"/>
    <s v="1-Extenso/Generalizado"/>
    <s v="4-Baja"/>
    <s v="Baja"/>
    <x v="1"/>
    <s v="FUNDACION INSTITUTO PROFESIONAL DUOC UC"/>
    <s v="fiprdu01 - hyp_conce TICKET AUTOMATICO"/>
    <s v="23/12/2023 7:27:38"/>
    <s v="23/12/2023 7:27:38"/>
    <x v="0"/>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x v="0"/>
    <x v="0"/>
    <x v="0"/>
    <x v="0"/>
    <x v="0"/>
  </r>
  <r>
    <s v="INC000002513740"/>
    <s v="TICKET-INTELIGENTE"/>
    <x v="4"/>
    <s v="GESTION TI"/>
    <s v="PAUL A SEPULVEDA ALVAREZ"/>
    <s v="USR_TSIGHT"/>
    <s v="1-Extenso/Generalizado"/>
    <s v="4-Baja"/>
    <s v="Baja"/>
    <x v="1"/>
    <s v="FUNDACION INSTITUTO PROFESIONAL DUOC UC"/>
    <s v="fiprdu01 - ilo_conce TICKET AUTOMATICO"/>
    <s v="23/12/2023 7:28:40"/>
    <s v="23/12/2023 7:28:40"/>
    <x v="0"/>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x v="0"/>
    <x v="0"/>
    <x v="0"/>
    <x v="0"/>
    <x v="0"/>
  </r>
  <r>
    <s v="INC000002513759"/>
    <s v="RED INTERNA"/>
    <x v="6"/>
    <s v="APQ ACCESOS"/>
    <s v="YORDI M HURTADO ARAYA"/>
    <s v="tct_yorhua"/>
    <s v="4-Menor/Localizado"/>
    <s v="4-Baja"/>
    <s v="Baja"/>
    <x v="0"/>
    <s v="TELEFONICA CYBERSECURITY TECH CHILE SPA"/>
    <s v="RONDA TOMA DE TEMPERATURAS SALAS TIC 08:30"/>
    <s v="23/12/2023 8:31:50"/>
    <s v="23/12/2023 8:32:19"/>
    <x v="0"/>
    <s v="CDP ANTIGUO 1"/>
    <s v="CDP ANTIGUO 2"/>
    <s v="23/12/2023 9:07:10"/>
    <s v="23/12/2023 23:50:00"/>
    <s v="RONDA TOMA DE TEMPERATURAS SALAS TIC 08:30"/>
    <s v="RONDA REALIZADA"/>
    <d v="1899-12-30T00:00:00"/>
    <d v="1899-12-30T00:35:20"/>
    <d v="1899-12-30T00:35:20"/>
    <s v=""/>
    <s v="Cumplido"/>
    <m/>
    <m/>
    <m/>
    <m/>
    <m/>
    <d v="2023-11-21T00:00:00"/>
    <x v="0"/>
    <x v="0"/>
    <x v="0"/>
    <x v="0"/>
    <x v="0"/>
  </r>
  <r>
    <s v="INC000002513760"/>
    <s v="RED INTERNA"/>
    <x v="6"/>
    <s v="APQ ACCESOS"/>
    <s v="YORDI M HURTADO ARAYA"/>
    <s v="tct_yorhua"/>
    <s v="4-Menor/Localizado"/>
    <s v="4-Baja"/>
    <s v="Baja"/>
    <x v="0"/>
    <s v="TELEFONICA CYBERSECURITY TECH CHILE SPA"/>
    <s v="RONDA SALAS TECNICAS 10:30"/>
    <s v="23/12/2023 8:32:37"/>
    <s v="23/12/2023 8:33:04"/>
    <x v="0"/>
    <s v="CDP ANTIGUO 1"/>
    <s v="CDP ANTIGUO 2"/>
    <s v="23/12/2023 9:07:25"/>
    <s v="23/12/2023 23:50:00"/>
    <s v="RONDA SALAS TECNICAS 10:30"/>
    <s v="RONDA REALIZADA"/>
    <d v="1899-12-30T00:00:00"/>
    <d v="1899-12-30T00:34:48"/>
    <d v="1899-12-30T00:34:48"/>
    <s v=""/>
    <s v="Cumplido"/>
    <m/>
    <m/>
    <m/>
    <m/>
    <m/>
    <d v="2023-11-21T00:00:00"/>
    <x v="0"/>
    <x v="0"/>
    <x v="0"/>
    <x v="0"/>
    <x v="0"/>
  </r>
  <r>
    <s v="INC000002513767"/>
    <s v="HOUSING"/>
    <x v="19"/>
    <s v="BELIEVE"/>
    <s v="YORDI M HURTADO ARAYA"/>
    <s v="frp_josama"/>
    <s v="3-Moderado/Limitado"/>
    <s v="3-Medio"/>
    <s v="Media"/>
    <x v="0"/>
    <s v="TELEFONICA EMPRESAS DE CHILE SA"/>
    <s v="GESTION DATACENTER/ ACCESOS/  DC SAN MARTIN/NEXTSTREAM"/>
    <s v="23/12/2023 8:57:32"/>
    <s v="23/12/2023 9:03:00"/>
    <x v="0"/>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x v="0"/>
    <x v="0"/>
    <x v="0"/>
    <x v="0"/>
    <x v="0"/>
  </r>
  <r>
    <s v="INC000002513840"/>
    <s v="RED INTERNA"/>
    <x v="6"/>
    <s v="APQ ACCESOS"/>
    <s v="YORDI M HURTADO ARAYA"/>
    <s v="tct_yorhua"/>
    <s v="4-Menor/Localizado"/>
    <s v="4-Baja"/>
    <s v="Baja"/>
    <x v="0"/>
    <s v="TELEFONICA CYBERSECURITY TECH CHILE SPA"/>
    <s v="RONDA TOMA DE TEMPERATURAS SALAS TIC 12:30"/>
    <s v="23/12/2023 11:55:24"/>
    <s v="23/12/2023 11:55:56"/>
    <x v="0"/>
    <s v="CDP ANTIGUO 1"/>
    <s v="CDP ANTIGUO 2"/>
    <s v="23/12/2023 12:34:28"/>
    <s v="23/12/2023 23:50:00"/>
    <s v="RONDA TOMA DE TEMPERATURAS SALAS TIC 12:30"/>
    <s v="RONDA REALIZADA"/>
    <d v="1899-12-30T00:00:00"/>
    <d v="1899-12-30T00:39:04"/>
    <d v="1899-12-30T00:39:04"/>
    <s v=""/>
    <s v="Cumplido"/>
    <m/>
    <m/>
    <m/>
    <m/>
    <m/>
    <d v="2023-11-20T00:00:00"/>
    <x v="0"/>
    <x v="0"/>
    <x v="0"/>
    <x v="0"/>
    <x v="0"/>
  </r>
  <r>
    <s v="INC000002513841"/>
    <s v="RED INTERNA"/>
    <x v="6"/>
    <s v="APQ ACCESOS"/>
    <s v="YORDI M HURTADO ARAYA"/>
    <s v="tct_yorhua"/>
    <s v="4-Menor/Localizado"/>
    <s v="4-Baja"/>
    <s v="Baja"/>
    <x v="0"/>
    <s v="TELEFONICA CYBERSECURITY TECH CHILE SPA"/>
    <s v="RONDA SALAS TECNICAS 15:30"/>
    <s v="23/12/2023 11:56:11"/>
    <s v="23/12/2023 11:56:34"/>
    <x v="0"/>
    <s v="CDP ANTIGUO 1"/>
    <s v="CDP ANTIGUO 2"/>
    <s v="23/12/2023 12:34:08"/>
    <s v="23/12/2023 23:50:00"/>
    <s v="RONDA SALAS TECNICAS 15:30"/>
    <s v="RONDA REALIZADA"/>
    <d v="1899-12-30T00:00:00"/>
    <d v="1899-12-30T00:37:57"/>
    <d v="1899-12-30T00:37:57"/>
    <s v=""/>
    <s v="Cumplido"/>
    <m/>
    <m/>
    <m/>
    <m/>
    <m/>
    <d v="2023-11-20T00:00:00"/>
    <x v="0"/>
    <x v="0"/>
    <x v="0"/>
    <x v="0"/>
    <x v="0"/>
  </r>
  <r>
    <s v="INC000002514064"/>
    <s v="TICKET-INTELIGENTE"/>
    <x v="4"/>
    <s v="GESTION TI"/>
    <s v="PAUL A SEPULVEDA ALVAREZ"/>
    <s v="USR_TSIGHT"/>
    <s v="1-Extenso/Generalizado"/>
    <s v="4-Baja"/>
    <s v="Baja"/>
    <x v="1"/>
    <s v="GPS CHILE SPA"/>
    <s v="gpschi01 - wnprap_gps04 TICKET AUTOMATICO"/>
    <s v="23/12/2023 20:17:51"/>
    <s v="23/12/2023 20:17:51"/>
    <x v="0"/>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x v="0"/>
    <x v="0"/>
    <x v="0"/>
    <x v="0"/>
    <x v="0"/>
  </r>
  <r>
    <s v="INC000002514086"/>
    <s v="INFRAESTRUCTURA DC"/>
    <x v="6"/>
    <s v="APQ ACCESOS"/>
    <s v="FRANCISCO J FELIU ABARCA"/>
    <s v="tct_frafea"/>
    <s v="4-Menor/Localizado"/>
    <s v="4-Baja"/>
    <s v="Baja"/>
    <x v="0"/>
    <s v="TELEFONICA CYBERSECURITY TECH CHILE SPA"/>
    <s v="RONDA POR TOMA DE TEMPERATURAS EN SALAS TIC"/>
    <s v="23/12/2023 20:52:51"/>
    <s v="23/12/2023 20:53:41"/>
    <x v="0"/>
    <s v="TI"/>
    <s v="CLIMA"/>
    <s v="23/12/2023 21:08:31"/>
    <s v="23/12/2023 23:50:00"/>
    <s v="RONDA POR TOMA DE TEMPERATURAS EN SALAS TIC"/>
    <s v="RONDA REALIZADA"/>
    <d v="1899-12-30T00:00:00"/>
    <d v="1899-12-30T00:00:00"/>
    <d v="1899-12-30T00:00:00"/>
    <s v=""/>
    <s v="Cumplido"/>
    <m/>
    <m/>
    <m/>
    <m/>
    <m/>
    <d v="2023-11-20T00:00:00"/>
    <x v="0"/>
    <x v="0"/>
    <x v="0"/>
    <x v="0"/>
    <x v="0"/>
  </r>
  <r>
    <s v="INC000002514103"/>
    <s v="HOUSING"/>
    <x v="6"/>
    <s v="APQ ACCESOS"/>
    <s v="FRANCISCO J FELIU ABARCA"/>
    <s v="tct_frafea"/>
    <s v="4-Menor/Localizado"/>
    <s v="4-Baja"/>
    <s v="Baja"/>
    <x v="0"/>
    <s v="TELEFONICA CYBERSECURITY TECH CHILE SPA"/>
    <s v="RONDA PREVENTIVA EN SALAS TIC"/>
    <s v="23/12/2023 21:52:30"/>
    <s v="23/12/2023 21:53:28"/>
    <x v="0"/>
    <s v="TI"/>
    <s v="INFRAESTRUCTURA"/>
    <s v="23/12/2023 22:32:33"/>
    <s v="23/12/2023 23:50:00"/>
    <s v="RONDA PREVENTIVA EN SALAS TIC"/>
    <s v="RONDA REALIZADA"/>
    <d v="1899-12-30T00:00:00"/>
    <d v="1899-12-30T00:00:00"/>
    <d v="1899-12-30T00:00:00"/>
    <s v=""/>
    <s v="Cumplido"/>
    <m/>
    <m/>
    <m/>
    <m/>
    <m/>
    <d v="2023-11-24T00:00:00"/>
    <x v="0"/>
    <x v="0"/>
    <x v="0"/>
    <x v="0"/>
    <x v="0"/>
  </r>
  <r>
    <s v="INC000002514126"/>
    <s v="INFRAESTRUCTURA DC"/>
    <x v="6"/>
    <s v="APQ ACCESOS"/>
    <s v="FRANCISCO J FELIU ABARCA"/>
    <s v="tct_frafea"/>
    <s v="4-Menor/Localizado"/>
    <s v="4-Baja"/>
    <s v="Baja"/>
    <x v="0"/>
    <s v="TELEFONICA CYBERSECURITY TECH CHILE SPA"/>
    <s v="RONDA POR TOMA DE TEMPERATURAS EN SALAS TIC"/>
    <s v="24/12/2023 5:10:22"/>
    <s v="24/12/2023 5:11:57"/>
    <x v="0"/>
    <s v="TI"/>
    <s v="CLIMA"/>
    <s v="24/12/2023 5:45:51"/>
    <s v="24/12/2023 23:50:00"/>
    <s v="RONDA POR TOMA DE TEMPERATURAS EN SALAS TIC"/>
    <s v="RONDA REALIZADA"/>
    <d v="1899-12-30T00:00:00"/>
    <d v="1899-12-30T00:00:00"/>
    <d v="1899-12-30T00:00:00"/>
    <s v=""/>
    <s v="Cumplido"/>
    <m/>
    <m/>
    <m/>
    <m/>
    <m/>
    <d v="2023-11-20T00:00:00"/>
    <x v="0"/>
    <x v="0"/>
    <x v="0"/>
    <x v="0"/>
    <x v="0"/>
  </r>
  <r>
    <s v="INC000002514134"/>
    <s v="INFRAESTRUCTURA DC"/>
    <x v="6"/>
    <s v="APQ ACCESOS"/>
    <s v="FRANCISCO J FELIU ABARCA"/>
    <s v="tct_frafea"/>
    <s v="4-Menor/Localizado"/>
    <s v="4-Baja"/>
    <s v="Baja"/>
    <x v="0"/>
    <s v="TELEFONICA CYBERSECURITY TECH CHILE SPA"/>
    <s v="RONDA PREVENTIVA Y LECTURA DE TEMPERATURAS EN SALAS TIC"/>
    <s v="24/12/2023 7:04:37"/>
    <s v="24/12/2023 7:05:24"/>
    <x v="0"/>
    <s v="TI"/>
    <s v="CLIMA"/>
    <s v="24/12/2023 7:18:01"/>
    <s v="24/12/2023 23:50:00"/>
    <s v="RONDA PREVENTIVA Y LECTURA DE TEMPERATURAS EN SALAS TIC"/>
    <s v="RONDA REALIZADA"/>
    <d v="1899-12-30T00:00:00"/>
    <d v="1899-12-30T00:00:00"/>
    <d v="1899-12-30T00:00:00"/>
    <s v=""/>
    <s v="Cumplido"/>
    <m/>
    <m/>
    <m/>
    <m/>
    <m/>
    <d v="2023-11-20T00:00:00"/>
    <x v="0"/>
    <x v="0"/>
    <x v="0"/>
    <x v="0"/>
    <x v="0"/>
  </r>
  <r>
    <s v="INC000002514175"/>
    <s v="HOUSING"/>
    <x v="15"/>
    <s v="APQ ACCESOS"/>
    <s v="LUIS O MORALES ARENAS"/>
    <s v="tct_luimoa"/>
    <s v="4-Menor/Localizado"/>
    <s v="4-Baja"/>
    <s v="Baja"/>
    <x v="0"/>
    <s v="TELEFONICA EMPRESAS DE CHILE SA"/>
    <s v="SE GENERA TICKET POR RONDA Y REVISION DE SALAS TECNICAS"/>
    <s v="24/12/2023 19:11:31"/>
    <s v="24/12/2023 19:13:43"/>
    <x v="0"/>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x v="0"/>
    <x v="0"/>
    <x v="0"/>
    <x v="0"/>
    <x v="0"/>
  </r>
  <r>
    <s v="INC000002514177"/>
    <s v="HOUSING"/>
    <x v="15"/>
    <s v="APQ ACCESOS"/>
    <s v="LUIS O MORALES ARENAS"/>
    <s v="tct_luimoa"/>
    <s v="4-Menor/Localizado"/>
    <s v="4-Baja"/>
    <s v="Baja"/>
    <x v="0"/>
    <s v="TELEFONICA EMPRESAS DE CHILE SA"/>
    <s v="SE GENERA TICKET POR REVISION Y TOMA DE ALARMA DE CLIENTES"/>
    <s v="24/12/2023 19:15:39"/>
    <s v="24/12/2023 19:17:20"/>
    <x v="0"/>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x v="0"/>
    <x v="0"/>
    <x v="0"/>
    <x v="0"/>
    <x v="0"/>
  </r>
  <r>
    <s v="INC000002514179"/>
    <s v="RED INTERNA"/>
    <x v="0"/>
    <s v="APQ ACCESOS"/>
    <s v="RENE E VILLEGAS CARREÑO"/>
    <s v="tct_renvic"/>
    <s v="4-Menor/Localizado"/>
    <s v="4-Baja"/>
    <s v="Baja"/>
    <x v="0"/>
    <s v="TELEFONICA CYBERSECURITY TECH CHILE SPA"/>
    <s v="RONDA DE INSPECCIÓN DE SALAS Y TOMA DE TEMPERATURAS DC APOQUINDO"/>
    <s v="24/12/2023 19:50:57"/>
    <s v="24/12/2023 19:53:03"/>
    <x v="0"/>
    <s v="CDP ANTIGUO 1"/>
    <s v="CDP ANTIGUO 2"/>
    <s v="24/12/2023 19:53:41"/>
    <s v="24/12/2023 23:50:00"/>
    <m/>
    <s v="RONDA REALIZADA"/>
    <d v="1899-12-30T00:00:00"/>
    <d v="1899-12-30T00:00:00"/>
    <d v="1899-12-30T00:00:00"/>
    <s v=""/>
    <s v="Cumplido"/>
    <m/>
    <m/>
    <m/>
    <m/>
    <m/>
    <d v="2023-11-20T00:00:00"/>
    <x v="0"/>
    <x v="0"/>
    <x v="0"/>
    <x v="0"/>
    <x v="0"/>
  </r>
  <r>
    <s v="INC000002514181"/>
    <s v="RED INTERNA"/>
    <x v="0"/>
    <s v="APQ ACCESOS"/>
    <s v="RENE E VILLEGAS CARREÑO"/>
    <s v="tct_renvic"/>
    <s v="4-Menor/Localizado"/>
    <s v="4-Baja"/>
    <s v="Baja"/>
    <x v="0"/>
    <s v="TELEFONICA CYBERSECURITY TECH CHILE SPA"/>
    <s v="RONDA DE INSPECCIÓN DE SALAS Y TOMA DE TEMPERATURAS DC APOQUINDO"/>
    <s v="24/12/2023 19:54:36"/>
    <s v="24/12/2023 19:56:11"/>
    <x v="0"/>
    <s v="CDP ANTIGUO 1"/>
    <s v="CDP ANTIGUO 2"/>
    <s v="24/12/2023 19:57:23"/>
    <s v="24/12/2023 23:50:00"/>
    <m/>
    <s v="RONDA REALIZADA"/>
    <d v="1899-12-30T00:00:00"/>
    <d v="1899-12-30T00:00:00"/>
    <d v="1899-12-30T00:00:00"/>
    <s v=""/>
    <s v="Cumplido"/>
    <m/>
    <m/>
    <m/>
    <m/>
    <m/>
    <d v="2023-11-21T00:00:00"/>
    <x v="0"/>
    <x v="0"/>
    <x v="0"/>
    <x v="0"/>
    <x v="0"/>
  </r>
  <r>
    <s v="INC000002514183"/>
    <s v="RED INTERNA"/>
    <x v="0"/>
    <s v="APQ ACCESOS"/>
    <s v="RENE E VILLEGAS CARREÑO"/>
    <s v="tct_renvic"/>
    <s v="4-Menor/Localizado"/>
    <s v="4-Baja"/>
    <s v="Baja"/>
    <x v="0"/>
    <s v="TELEFONICA CYBERSECURITY TECH CHILE SPA"/>
    <s v="RONDA DE INSPECCIÓN DE SALAS Y TOMA DE TEMPERATURAS DC APOQUINDO"/>
    <s v="24/12/2023 19:57:42"/>
    <s v="24/12/2023 19:59:25"/>
    <x v="0"/>
    <s v="CDP ANTIGUO 1"/>
    <s v="CDP ANTIGUO 2"/>
    <s v="24/12/2023 20:01:19"/>
    <s v="24/12/2023 23:50:00"/>
    <m/>
    <s v="RONDA REALIZADA"/>
    <d v="1899-12-30T00:00:00"/>
    <d v="1899-12-30T00:00:00"/>
    <d v="1899-12-30T00:00:00"/>
    <s v=""/>
    <s v="Cumplido"/>
    <m/>
    <m/>
    <m/>
    <m/>
    <m/>
    <d v="2023-11-20T00:00:00"/>
    <x v="0"/>
    <x v="0"/>
    <x v="0"/>
    <x v="0"/>
    <x v="0"/>
  </r>
  <r>
    <s v="INC000002514215"/>
    <s v="RED INTERNA"/>
    <x v="6"/>
    <s v="APQ ACCESOS"/>
    <s v="YORDI M HURTADO ARAYA"/>
    <s v="tct_yorhua"/>
    <s v="4-Menor/Localizado"/>
    <s v="4-Baja"/>
    <s v="Baja"/>
    <x v="0"/>
    <s v="TELEFONICA CYBERSECURITY TECH CHILE SPA"/>
    <s v="RONDA TOMA DE TEMPERATURAS SALAS TIC 08:30"/>
    <s v="24/12/2023 9:11:23"/>
    <s v="24/12/2023 9:11:48"/>
    <x v="0"/>
    <s v="CDP ANTIGUO 1"/>
    <s v="CDP ANTIGUO 2"/>
    <s v="24/12/2023 9:41:01"/>
    <s v="24/12/2023 23:50:00"/>
    <s v="RONDA TOMA DE TEMPERATURAS SALAS TIC 08:30"/>
    <s v="RONDA REALIZADA"/>
    <d v="1899-12-30T00:00:00"/>
    <d v="1899-12-30T00:29:38"/>
    <d v="1899-12-30T00:29:38"/>
    <s v=""/>
    <s v="Cumplido"/>
    <m/>
    <m/>
    <m/>
    <m/>
    <m/>
    <d v="2023-11-22T00:00:00"/>
    <x v="0"/>
    <x v="0"/>
    <x v="0"/>
    <x v="0"/>
    <x v="0"/>
  </r>
  <r>
    <s v="INC000002514216"/>
    <s v="RED INTERNA"/>
    <x v="6"/>
    <s v="APQ ACCESOS"/>
    <s v="YORDI M HURTADO ARAYA"/>
    <s v="tct_yorhua"/>
    <s v="4-Menor/Localizado"/>
    <s v="4-Baja"/>
    <s v="Baja"/>
    <x v="0"/>
    <s v="TELEFONICA CYBERSECURITY TECH CHILE SPA"/>
    <s v="RONDA SALAS TECNICAS 10:30"/>
    <s v="24/12/2023 9:12:10"/>
    <s v="24/12/2023 9:12:36"/>
    <x v="0"/>
    <s v="CDP ANTIGUO 1"/>
    <s v="CDP ANTIGUO 2"/>
    <s v="24/12/2023 9:41:17"/>
    <s v="24/12/2023 23:50:00"/>
    <s v="RONDA SALAS TECNICAS 10:30"/>
    <s v="RONDA REALIZADA"/>
    <d v="1899-12-30T00:00:00"/>
    <d v="1899-12-30T00:29:07"/>
    <d v="1899-12-30T00:29:07"/>
    <s v=""/>
    <s v="Cumplido"/>
    <m/>
    <m/>
    <m/>
    <m/>
    <m/>
    <d v="2023-11-20T00:00:00"/>
    <x v="0"/>
    <x v="0"/>
    <x v="0"/>
    <x v="0"/>
    <x v="0"/>
  </r>
  <r>
    <s v="INC000002514219"/>
    <s v="BACKUP ON DEMAND"/>
    <x v="9"/>
    <s v="BACK UP DATA CENTER (BACKUP ON DEMAND)"/>
    <s v="RODRIGO VÁSQUEZ MUÑOZ"/>
    <s v="tct_rvasqu"/>
    <s v="4-Menor/Localizado"/>
    <s v="4-Baja"/>
    <s v="Baja"/>
    <x v="0"/>
    <s v="TELEFONICA GLOBAL TECHNOLOGY S.A.AGENCIA EN CHILE"/>
    <s v="revisiones y validaciones del correct estado en plataformas de respaldo netbackup"/>
    <s v="24/12/2023 11:31:07"/>
    <s v="24/12/2023 11:31:53"/>
    <x v="0"/>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x v="0"/>
    <x v="0"/>
    <x v="0"/>
    <x v="0"/>
    <x v="0"/>
  </r>
  <r>
    <s v="INC000002514226"/>
    <s v="RED INTERNA"/>
    <x v="6"/>
    <s v="APQ ACCESOS"/>
    <s v="YORDI M HURTADO ARAYA"/>
    <s v="tct_yorhua"/>
    <s v="4-Menor/Localizado"/>
    <s v="4-Baja"/>
    <s v="Baja"/>
    <x v="0"/>
    <s v="TELEFONICA CYBERSECURITY TECH CHILE SPA"/>
    <s v="RONDA TOMA DE TEMPERATURAS SALAS TIC 12:30"/>
    <s v="24/12/2023 12:20:02"/>
    <s v="24/12/2023 12:20:31"/>
    <x v="0"/>
    <s v="CDP ANTIGUO 1"/>
    <s v="CDP ANTIGUO 2"/>
    <s v="24/12/2023 12:33:47"/>
    <s v="24/12/2023 23:50:00"/>
    <s v="RONDA TOMA DE TEMPERATURAS SALAS TIC 12:30"/>
    <s v="RONDA REALIZADA"/>
    <d v="1899-12-30T00:00:00"/>
    <d v="1899-12-30T00:13:45"/>
    <d v="1899-12-30T00:13:45"/>
    <s v=""/>
    <s v="Cumplido"/>
    <m/>
    <m/>
    <m/>
    <m/>
    <m/>
    <d v="2023-11-23T00:00:00"/>
    <x v="0"/>
    <x v="0"/>
    <x v="0"/>
    <x v="0"/>
    <x v="0"/>
  </r>
  <r>
    <s v="INC000002514227"/>
    <s v="RED INTERNA"/>
    <x v="6"/>
    <s v="APQ ACCESOS"/>
    <s v="YORDI M HURTADO ARAYA"/>
    <s v="tct_yorhua"/>
    <s v="4-Menor/Localizado"/>
    <s v="4-Baja"/>
    <s v="Baja"/>
    <x v="0"/>
    <s v="TELEFONICA CYBERSECURITY TECH CHILE SPA"/>
    <s v="RONDA SALAS TECNICAS 15:30"/>
    <s v="24/12/2023 12:20:45"/>
    <s v="24/12/2023 12:21:12"/>
    <x v="0"/>
    <s v="CDP ANTIGUO 1"/>
    <s v="CDP ANTIGUO 2"/>
    <s v="24/12/2023 12:34:03"/>
    <s v="24/12/2023 23:50:00"/>
    <s v="RONDA SALAS TECNICAS 15:30"/>
    <s v="RONDA REALIZADA"/>
    <d v="1899-12-30T00:00:00"/>
    <d v="1899-12-30T00:13:18"/>
    <d v="1899-12-30T00:13:18"/>
    <s v=""/>
    <s v="Cumplido"/>
    <m/>
    <m/>
    <m/>
    <m/>
    <m/>
    <d v="2023-11-20T00:00:00"/>
    <x v="0"/>
    <x v="0"/>
    <x v="0"/>
    <x v="0"/>
    <x v="0"/>
  </r>
  <r>
    <s v="INC000002514282"/>
    <s v="BACKUP ON DEMAND"/>
    <x v="9"/>
    <s v="BACK UP DATA CENTER (BACKUP ON DEMAND)"/>
    <s v="RODRIGO VÁSQUEZ MUÑOZ"/>
    <s v="tct_rvasqu"/>
    <s v="4-Menor/Localizado"/>
    <s v="4-Baja"/>
    <s v="Baja"/>
    <x v="0"/>
    <s v="TELEFONICA GLOBAL TECHNOLOGY S.A.AGENCIA EN CHILE"/>
    <s v="chequeo de estado en plataformas de respaldo netbackup (discos, cintas, respaldos)"/>
    <s v="25/12/2023 9:56:48"/>
    <s v="25/12/2023 10:01:28"/>
    <x v="0"/>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x v="0"/>
    <x v="0"/>
    <x v="0"/>
    <x v="0"/>
    <x v="0"/>
  </r>
  <r>
    <s v="INC000002514284"/>
    <s v="INFRAESTRUCTURA DC"/>
    <x v="0"/>
    <s v="APQ ACCESOS"/>
    <s v="JAVIER J BRAVO CARVAJAL"/>
    <s v="MBARRIENTOS"/>
    <s v="4-Menor/Localizado"/>
    <s v="4-Baja"/>
    <s v="Baja"/>
    <x v="0"/>
    <s v="TELEFONICA GLOBAL TECHNOLOGY S.A.AGENCIA EN CHILE"/>
    <s v="RONDA DE INSPECCIÓN DE SALAS"/>
    <s v="25/12/2023 10:41:13"/>
    <s v="25/12/2023 10:45:16"/>
    <x v="0"/>
    <s v="TI"/>
    <s v="CLIMA"/>
    <s v="25/12/2023 11:03:27"/>
    <s v="25/12/2023 23:50:00"/>
    <s v="RONDA DE INSPECCIÓN DE SALAS"/>
    <s v="RONDA REALIZADA"/>
    <d v="1899-12-30T00:00:00"/>
    <d v="1899-12-30T00:00:00"/>
    <d v="1899-12-30T00:00:00"/>
    <s v=""/>
    <s v="Cumplido"/>
    <m/>
    <m/>
    <m/>
    <m/>
    <m/>
    <d v="2023-11-20T00:00:00"/>
    <x v="0"/>
    <x v="0"/>
    <x v="0"/>
    <x v="0"/>
    <x v="0"/>
  </r>
  <r>
    <s v="INC000002514370"/>
    <s v="INFRAESTRUCTURA DC"/>
    <x v="6"/>
    <s v="APQ ACCESOS"/>
    <s v="FRANCISCO J FELIU ABARCA"/>
    <s v="tct_frafea"/>
    <s v="4-Menor/Localizado"/>
    <s v="4-Baja"/>
    <s v="Baja"/>
    <x v="0"/>
    <s v="TELEFONICA CYBERSECURITY TECH CHILE SPA"/>
    <s v="RONDA POR TOMA DE TEMPERATURAS EN SALAS TICRONDA POR TOMA DE TEMPERATURAS EN SALAS TIC"/>
    <s v="24/12/2023 0:18:42"/>
    <s v="24/12/2023 0:19:35"/>
    <x v="0"/>
    <s v="TI"/>
    <s v="CLIMA"/>
    <s v="24/12/2023 0:36:14"/>
    <s v="24/12/2023 23:50:00"/>
    <s v="RONDA POR TOMA DE TEMPERATURAS EN SALAS TIC"/>
    <s v="RONDA REALIZADA"/>
    <d v="1899-12-30T00:00:00"/>
    <d v="1899-12-30T00:00:00"/>
    <d v="1899-12-30T00:00:00"/>
    <s v=""/>
    <s v="Cumplido"/>
    <m/>
    <m/>
    <m/>
    <m/>
    <m/>
    <d v="2023-11-20T00:00:00"/>
    <x v="0"/>
    <x v="0"/>
    <x v="0"/>
    <x v="0"/>
    <x v="0"/>
  </r>
  <r>
    <s v="INC000002514482"/>
    <s v="HOUSING"/>
    <x v="15"/>
    <s v="APQ ACCESOS"/>
    <s v="JAIRO A SALINAS GARAY"/>
    <s v="tct_jsalin"/>
    <s v="3-Moderado/Limitado"/>
    <s v="3-Medio"/>
    <s v="Media"/>
    <x v="0"/>
    <s v="TELEFONICA EMPRESAS DE CHILE SA"/>
    <s v="RONDA Y REVISION DE SALAS TECNICAS"/>
    <s v="24/12/2023 7:07:54"/>
    <s v="24/12/2023 7:09:06"/>
    <x v="0"/>
    <s v="CDP ANTIGUO 1"/>
    <s v="CDP ANTIGUO 2"/>
    <s v="24/12/2023 7:09:06"/>
    <s v="24/12/2023 23:50:00"/>
    <s v="RONDA Y REVISION DE SALAS TECNICAS"/>
    <s v="RONDA REALIZADA."/>
    <d v="1899-12-30T00:00:00"/>
    <d v="1899-12-30T00:01:12"/>
    <d v="1899-12-30T00:01:12"/>
    <s v=""/>
    <s v="Cumplido"/>
    <m/>
    <m/>
    <m/>
    <m/>
    <m/>
    <d v="2023-11-20T00:00:00"/>
    <x v="0"/>
    <x v="0"/>
    <x v="0"/>
    <x v="0"/>
    <x v="0"/>
  </r>
  <r>
    <s v="INC000002514483"/>
    <s v="HOUSING"/>
    <x v="15"/>
    <s v="APQ ACCESOS"/>
    <s v="JAIRO A SALINAS GARAY"/>
    <s v="tct_jsalin"/>
    <s v="3-Moderado/Limitado"/>
    <s v="3-Medio"/>
    <s v="Media"/>
    <x v="0"/>
    <s v="TELEFONICA EMPRESAS DE CHILE SA"/>
    <s v="TOMA DE ALARMAS DE CLIENTE"/>
    <s v="24/12/2023 7:09:12"/>
    <s v="24/12/2023 7:10:45"/>
    <x v="0"/>
    <s v="CDP ANTIGUO 1"/>
    <s v="CDP ANTIGUO 2"/>
    <s v="24/12/2023 7:10:45"/>
    <s v="24/12/2023 23:50:00"/>
    <s v="TOMA DE ALARMAS DE CLIENTE"/>
    <s v="TOMA DE ALARMAS REALIZADA."/>
    <d v="1899-12-30T00:00:00"/>
    <d v="1899-12-30T00:01:33"/>
    <d v="1899-12-30T00:01:33"/>
    <s v=""/>
    <s v="Cumplido"/>
    <m/>
    <m/>
    <m/>
    <m/>
    <m/>
    <d v="2023-11-20T00:00:00"/>
    <x v="0"/>
    <x v="0"/>
    <x v="0"/>
    <x v="0"/>
    <x v="0"/>
  </r>
  <r>
    <s v="INC000002514605"/>
    <s v="INFRAESTRUCTURA DC"/>
    <x v="14"/>
    <s v="APQ ACCESOS"/>
    <s v="MARIO A BARRIENTOS RUIZ"/>
    <s v="MBARRIENTOS"/>
    <s v="4-Menor/Localizado"/>
    <s v="4-Baja"/>
    <s v="Baja"/>
    <x v="0"/>
    <s v="TELEFONICA GLOBAL TECHNOLOGY S.A.AGENCIA EN CHILE"/>
    <s v="RONDA DE INSPECCIÓN DE SALAS Y TOMA DE TEMPERATURAS DC APOQUINDO"/>
    <s v="24/12/2023 8:10:16"/>
    <s v="24/12/2023 8:19:41"/>
    <x v="0"/>
    <s v="TI"/>
    <s v="CLIMA"/>
    <s v="24/12/2023 8:58:20"/>
    <s v="24/12/2023 23:50:00"/>
    <s v="RONDA DE INSPECCIÓN DE SALAS Y TOMA DE TEMPERATURAS DC APOQUINDO"/>
    <s v="RONDA REALIZADA"/>
    <d v="1899-12-30T00:37:47"/>
    <d v="1899-12-30T00:48:04"/>
    <d v="1899-12-30T00:10:17"/>
    <s v=""/>
    <s v="Cumplido"/>
    <m/>
    <m/>
    <m/>
    <m/>
    <m/>
    <d v="2023-11-20T00:00:00"/>
    <x v="0"/>
    <x v="0"/>
    <x v="0"/>
    <x v="0"/>
    <x v="0"/>
  </r>
  <r>
    <s v="INC000002514607"/>
    <s v="INFRAESTRUCTURA DC"/>
    <x v="0"/>
    <s v="APQ ACCESOS"/>
    <s v="MARIO A BARRIENTOS RUIZ"/>
    <s v="MBARRIENTOS"/>
    <s v="4-Menor/Localizado"/>
    <s v="4-Baja"/>
    <s v="Baja"/>
    <x v="0"/>
    <s v="TELEFONICA GLOBAL TECHNOLOGY S.A.AGENCIA EN CHILE"/>
    <s v="RONDA DE INSPECCIÓN DE SALAS Y TOMA DE TEMPERATURAS DC APOQUINDO"/>
    <s v="24/12/2023 8:24:46"/>
    <s v="24/12/2023 8:30:33"/>
    <x v="0"/>
    <s v="TI"/>
    <s v="CLIMA"/>
    <s v="24/12/2023 9:00:33"/>
    <s v="24/12/2023 23:50:00"/>
    <s v="RONDA DE INSPECCIÓN DE SALAS Y TOMA DE TEMPERATURAS DC APOQUINDO"/>
    <m/>
    <d v="1899-12-30T00:00:00"/>
    <d v="1899-12-30T00:00:00"/>
    <d v="1899-12-30T00:00:00"/>
    <s v=""/>
    <s v="Cumplido"/>
    <m/>
    <m/>
    <m/>
    <m/>
    <m/>
    <d v="2023-11-20T00:00:00"/>
    <x v="0"/>
    <x v="0"/>
    <x v="0"/>
    <x v="0"/>
    <x v="0"/>
  </r>
  <r>
    <s v="INC000002514657"/>
    <s v="INFRAESTRUCTURA DC"/>
    <x v="6"/>
    <s v="APQ ACCESOS"/>
    <s v="FRANCISCO J FELIU ABARCA"/>
    <s v="tct_frafea"/>
    <s v="4-Menor/Localizado"/>
    <s v="4-Baja"/>
    <s v="Baja"/>
    <x v="0"/>
    <s v="TELEFONICA CYBERSECURITY TECH CHILE SPA"/>
    <s v="RONDA POR TOMA DE TEMPERATURAS EN SALAS TIC"/>
    <s v="25/12/2023 5:33:17"/>
    <s v="25/12/2023 5:34:15"/>
    <x v="0"/>
    <s v="TI"/>
    <s v="CLIMA"/>
    <s v="25/12/2023 5:50:49"/>
    <s v="25/12/2023 23:50:00"/>
    <s v="RONDA POR TOMA DE TEMPERATURAS EN SALAS TIC"/>
    <s v="RONDA REALIZADA"/>
    <d v="1899-12-30T00:00:00"/>
    <d v="1899-12-30T00:00:00"/>
    <d v="1899-12-30T00:00:00"/>
    <s v=""/>
    <s v="Cumplido"/>
    <m/>
    <m/>
    <m/>
    <m/>
    <m/>
    <d v="2023-11-21T00:00:00"/>
    <x v="0"/>
    <x v="0"/>
    <x v="0"/>
    <x v="0"/>
    <x v="0"/>
  </r>
  <r>
    <s v="INC000002514662"/>
    <s v="INFRAESTRUCTURA DC"/>
    <x v="6"/>
    <s v="APQ ACCESOS"/>
    <s v="FRANCISCO J FELIU ABARCA"/>
    <s v="tct_frafea"/>
    <s v="4-Menor/Localizado"/>
    <s v="4-Baja"/>
    <s v="Baja"/>
    <x v="0"/>
    <s v="TELEFONICA CYBERSECURITY TECH CHILE SPA"/>
    <s v="RONDA PREVENTIVA Y LECTURA DE TEMPERATURAS EN SALAS TIC"/>
    <s v="25/12/2023 7:03:31"/>
    <s v="25/12/2023 7:04:20"/>
    <x v="0"/>
    <s v="TI"/>
    <s v="CLIMA"/>
    <s v="25/12/2023 7:23:10"/>
    <s v="25/12/2023 23:50:00"/>
    <s v="RONDA PREVENTIVA Y LECTURA DE TEMPERATURAS EN SALAS TIC"/>
    <s v="RONDA REALIZADA"/>
    <d v="1899-12-30T00:00:00"/>
    <d v="1899-12-30T00:00:00"/>
    <d v="1899-12-30T00:00:00"/>
    <s v=""/>
    <s v="Cumplido"/>
    <m/>
    <m/>
    <m/>
    <m/>
    <m/>
    <d v="2023-11-20T00:00:00"/>
    <x v="0"/>
    <x v="0"/>
    <x v="0"/>
    <x v="0"/>
    <x v="0"/>
  </r>
  <r>
    <s v="INC000002514702"/>
    <s v="INFRAESTRUCTURA DC"/>
    <x v="6"/>
    <s v="APQ ACCESOS"/>
    <s v="SEBASTIAN A JARA VIDAL"/>
    <s v="tct_sjarav"/>
    <s v="4-Menor/Localizado"/>
    <s v="4-Baja"/>
    <s v="Baja"/>
    <x v="0"/>
    <s v="TELEFONICA CYBERSECURITY TECH CHILE SPA"/>
    <s v="ALZA DE TEMPERATURAS TIC 2"/>
    <s v="25/12/2023 16:30:49"/>
    <s v="25/12/2023 16:33:35"/>
    <x v="0"/>
    <s v="CDP ANTIGUO 1"/>
    <s v="CDP ANTIGUO 2"/>
    <s v="25/12/2023 19:24:22"/>
    <s v="25/12/2023 23:50:00"/>
    <m/>
    <m/>
    <d v="1899-12-30T00:00:00"/>
    <d v="1899-12-30T00:00:00"/>
    <d v="1899-12-30T00:00:00"/>
    <s v=""/>
    <s v="Cumplido"/>
    <m/>
    <m/>
    <m/>
    <m/>
    <m/>
    <d v="2023-11-21T00:00:00"/>
    <x v="0"/>
    <x v="0"/>
    <x v="0"/>
    <x v="0"/>
    <x v="0"/>
  </r>
  <r>
    <s v="INC000002514776"/>
    <s v="TICKET-INTELIGENTE"/>
    <x v="4"/>
    <s v="GESTION TI"/>
    <s v="PAUL A SEPULVEDA ALVAREZ"/>
    <s v="USR_TSIGHT"/>
    <s v="1-Extenso/Generalizado"/>
    <s v="4-Baja"/>
    <s v="Baja"/>
    <x v="1"/>
    <s v="RABIE HNOSLTDA"/>
    <s v="rabie001 - lonquimay TICKET AUTOMATICO"/>
    <s v="24/12/2023 15:09:46"/>
    <s v="24/12/2023 15:09:46"/>
    <x v="0"/>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x v="0"/>
    <x v="0"/>
    <x v="0"/>
    <x v="0"/>
    <x v="0"/>
  </r>
  <r>
    <s v="INC000002514788"/>
    <s v="RED INTERNA"/>
    <x v="6"/>
    <s v="APQ ACCESOS"/>
    <s v="YORDI M HURTADO ARAYA"/>
    <s v="tct_yorhua"/>
    <s v="4-Menor/Localizado"/>
    <s v="4-Baja"/>
    <s v="Baja"/>
    <x v="0"/>
    <s v="TELEFONICA CYBERSECURITY TECH CHILE SPA"/>
    <s v="RONDA TOMA DE TEMPERATURAS SALAS TIC 16:30"/>
    <s v="24/12/2023 15:43:27"/>
    <s v="24/12/2023 15:44:03"/>
    <x v="0"/>
    <s v="CDP ANTIGUO 1"/>
    <s v="CDP ANTIGUO 2"/>
    <s v="24/12/2023 16:24:54"/>
    <s v="24/12/2023 23:50:00"/>
    <s v="RONDA TOMA DE TEMPERATURAS SALAS TIC 16:30"/>
    <s v="RONDA REALIZADA"/>
    <d v="1899-12-30T00:00:00"/>
    <d v="1899-12-30T00:41:27"/>
    <d v="1899-12-30T00:41:27"/>
    <s v=""/>
    <s v="Cumplido"/>
    <m/>
    <m/>
    <m/>
    <m/>
    <m/>
    <d v="2023-11-21T00:00:00"/>
    <x v="0"/>
    <x v="0"/>
    <x v="0"/>
    <x v="0"/>
    <x v="0"/>
  </r>
  <r>
    <s v="INC000002514820"/>
    <s v="TICKET-INTELIGENTE"/>
    <x v="13"/>
    <s v="GESTION TI"/>
    <s v="DEIBY Y SANTOYO MONTEROLA"/>
    <s v="USR_TSIGHT"/>
    <s v="1-Extenso/Generalizado"/>
    <s v="4-Baja"/>
    <s v="Baja"/>
    <x v="1"/>
    <s v="TELEFONICA CYBERSECURITY TECH CHILE SPA"/>
    <s v="tctcsp01 - soc-splunk-i-02 TICKET AUTOMATICO"/>
    <s v="24/12/2023 17:00:47"/>
    <s v="24/12/2023 17:00:47"/>
    <x v="0"/>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x v="0"/>
    <x v="0"/>
    <x v="0"/>
    <x v="0"/>
    <x v="0"/>
  </r>
  <r>
    <s v="INC000002514826"/>
    <s v="TICKET-INTELIGENTE"/>
    <x v="3"/>
    <s v="GESTION TI"/>
    <s v="VICTOR SEPULVEDA GAMARRA"/>
    <s v="USR_TSIGHT"/>
    <s v="1-Extenso/Generalizado"/>
    <s v="4-Baja"/>
    <s v="Baja"/>
    <x v="1"/>
    <s v="TELEFONICA CYBERSECURITY TECH CHILE SPA"/>
    <s v="tctcsp01 - soc-splunk-i-03 TICKET AUTOMATICO"/>
    <s v="24/12/2023 17:24:52"/>
    <s v="24/12/2023 17:24:52"/>
    <x v="0"/>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x v="0"/>
    <x v="0"/>
    <x v="0"/>
    <x v="0"/>
    <x v="0"/>
  </r>
  <r>
    <s v="INC000002514836"/>
    <s v="TICKET-INTELIGENTE"/>
    <x v="3"/>
    <s v="GESTION TI"/>
    <s v="VICTOR SEPULVEDA GAMARRA"/>
    <s v="USR_TSIGHT"/>
    <s v="1-Extenso/Generalizado"/>
    <s v="4-Baja"/>
    <s v="Baja"/>
    <x v="1"/>
    <s v="TELEFONICA CYBERSECURITY TECH CHILE SPA"/>
    <s v="tctcsp01 - soc-splunk-i-01 TICKET AUTOMATICO"/>
    <s v="24/12/2023 17:32:55"/>
    <s v="24/12/2023 17:32:55"/>
    <x v="0"/>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x v="0"/>
    <x v="0"/>
    <x v="0"/>
    <x v="0"/>
    <x v="0"/>
  </r>
  <r>
    <s v="INC000002514912"/>
    <s v="TICKET-INTELIGENTE"/>
    <x v="4"/>
    <s v="GESTION TI"/>
    <s v="PAUL A SEPULVEDA ALVAREZ"/>
    <s v="USR_TSIGHT"/>
    <s v="1-Extenso/Generalizado"/>
    <s v="4-Baja"/>
    <s v="Baja"/>
    <x v="1"/>
    <s v="GPS CHILE SPA"/>
    <s v="gpschi01 - wnprdb_int01 TICKET AUTOMATICO"/>
    <s v="24/12/2023 20:36:04"/>
    <s v="24/12/2023 20:36:04"/>
    <x v="0"/>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x v="0"/>
    <x v="0"/>
    <x v="0"/>
    <x v="0"/>
    <x v="0"/>
  </r>
  <r>
    <s v="INC000002514915"/>
    <s v="TICKET-INTELIGENTE"/>
    <x v="3"/>
    <s v="GESTION TI"/>
    <s v="VICTOR SEPULVEDA GAMARRA"/>
    <s v="USR_TSIGHT"/>
    <s v="1-Extenso/Generalizado"/>
    <s v="4-Baja"/>
    <s v="Baja"/>
    <x v="1"/>
    <s v="TELEFONICA CYBERSECURITY TECH CHILE SPA"/>
    <s v="tctcsp01 - soc-splunk-i-03 TICKET AUTOMATICO"/>
    <s v="24/12/2023 20:40:44"/>
    <s v="24/12/2023 20:40:44"/>
    <x v="0"/>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x v="0"/>
    <x v="0"/>
    <x v="0"/>
    <x v="0"/>
    <x v="0"/>
  </r>
  <r>
    <s v="INC000002514916"/>
    <s v="INFRAESTRUCTURA DC"/>
    <x v="6"/>
    <s v="APQ ACCESOS"/>
    <s v="FRANCISCO J FELIU ABARCA"/>
    <s v="tct_frafea"/>
    <s v="4-Menor/Localizado"/>
    <s v="4-Baja"/>
    <s v="Baja"/>
    <x v="0"/>
    <s v="TELEFONICA CYBERSECURITY TECH CHILE SPA"/>
    <s v="RONDA POR TOMA DE TEMPERATURAS EN SALAS TIC"/>
    <s v="24/12/2023 20:46:01"/>
    <s v="24/12/2023 20:46:48"/>
    <x v="0"/>
    <s v="TI"/>
    <s v="CLIMA"/>
    <s v="24/12/2023 20:57:28"/>
    <s v="24/12/2023 23:50:00"/>
    <s v="RONDA POR TOMA DE TEMPERATURAS EN SALAS TIC"/>
    <s v="RONDA REALIZADA"/>
    <d v="1899-12-30T00:00:00"/>
    <d v="1899-12-30T00:00:00"/>
    <d v="1899-12-30T00:00:00"/>
    <s v=""/>
    <s v="Cumplido"/>
    <m/>
    <m/>
    <m/>
    <m/>
    <m/>
    <d v="2023-11-20T00:00:00"/>
    <x v="0"/>
    <x v="0"/>
    <x v="0"/>
    <x v="0"/>
    <x v="0"/>
  </r>
  <r>
    <s v="INC000002514942"/>
    <s v="TICKET-INTELIGENTE"/>
    <x v="3"/>
    <s v="GESTION TI"/>
    <s v="VICTOR SEPULVEDA GAMARRA"/>
    <s v="USR_TSIGHT"/>
    <s v="1-Extenso/Generalizado"/>
    <s v="4-Baja"/>
    <s v="Baja"/>
    <x v="1"/>
    <s v="TELEFONICA CYBERSECURITY TECH CHILE SPA"/>
    <s v="tctcsp01 - soc-splunk-i-01 TICKET AUTOMATICO"/>
    <s v="24/12/2023 21:39:55"/>
    <s v="24/12/2023 21:39:55"/>
    <x v="0"/>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x v="0"/>
    <x v="0"/>
    <x v="0"/>
    <x v="0"/>
    <x v="0"/>
  </r>
  <r>
    <s v="INC000002514955"/>
    <s v="HOUSING"/>
    <x v="6"/>
    <s v="APQ ACCESOS"/>
    <s v="FRANCISCO J FELIU ABARCA"/>
    <s v="tct_frafea"/>
    <s v="4-Menor/Localizado"/>
    <s v="4-Baja"/>
    <s v="Baja"/>
    <x v="0"/>
    <s v="TELEFONICA CYBERSECURITY TECH CHILE SPA"/>
    <s v="RONDA PREVENTIVA EN SALAS TIC"/>
    <s v="24/12/2023 21:54:09"/>
    <s v="24/12/2023 21:55:18"/>
    <x v="0"/>
    <s v="TI"/>
    <s v="CLIMA"/>
    <s v="24/12/2023 22:41:50"/>
    <s v="24/12/2023 23:50:00"/>
    <s v="RONDA PREVENTIVA EN SALAS TIC"/>
    <s v="RONDA REALIZADA"/>
    <d v="1899-12-30T00:00:00"/>
    <d v="1899-12-30T00:00:00"/>
    <d v="1899-12-30T00:00:00"/>
    <s v=""/>
    <s v="Cumplido"/>
    <m/>
    <m/>
    <m/>
    <m/>
    <m/>
    <d v="2023-11-20T00:00:00"/>
    <x v="0"/>
    <x v="0"/>
    <x v="0"/>
    <x v="0"/>
    <x v="0"/>
  </r>
  <r>
    <s v="INC000002514999"/>
    <s v="HOUSING"/>
    <x v="6"/>
    <s v="APQ ACCESOS"/>
    <s v="FRANCISCO J FELIU ABARCA"/>
    <s v="tct_frafea"/>
    <s v="4-Menor/Localizado"/>
    <s v="4-Baja"/>
    <s v="Baja"/>
    <x v="0"/>
    <s v="TELEFONICA CYBERSECURITY TECH CHILE SPA"/>
    <s v="TOMA DE ALARMAS CLIENTE EN SALAS TIC"/>
    <s v="24/12/2023 23:44:35"/>
    <s v="24/12/2023 23:45:29"/>
    <x v="0"/>
    <s v="TI"/>
    <s v="INFRAESTRUCTURA"/>
    <s v="25/12/2023 0:16:44"/>
    <s v="25/12/2023 23:50:00"/>
    <s v="TOMA DE ALARMAS CLIENTE EN SALAS TIC"/>
    <s v="TOMA DE ALARMAS REALIZADA"/>
    <d v="1899-12-30T00:00:00"/>
    <d v="1899-12-30T00:00:00"/>
    <d v="1899-12-30T00:00:00"/>
    <s v=""/>
    <s v="Cumplido"/>
    <m/>
    <m/>
    <m/>
    <m/>
    <m/>
    <d v="2023-11-21T00:00:00"/>
    <x v="0"/>
    <x v="0"/>
    <x v="0"/>
    <x v="0"/>
    <x v="0"/>
  </r>
  <r>
    <s v="INC000002515774"/>
    <s v="TICKET-INTELIGENTE"/>
    <x v="3"/>
    <s v="GESTION TI"/>
    <s v="VICTOR SEPULVEDA GAMARRA"/>
    <s v="USR_TSIGHT"/>
    <s v="1-Extenso/Generalizado"/>
    <s v="4-Baja"/>
    <s v="Baja"/>
    <x v="1"/>
    <s v="BLUMAR S.A."/>
    <s v="blumar01 - blutssaperp TICKET AUTOMATICO"/>
    <s v="25/12/2023 3:13:07"/>
    <s v="25/12/2023 3:13:07"/>
    <x v="0"/>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x v="0"/>
    <x v="0"/>
    <x v="0"/>
    <x v="0"/>
    <x v="0"/>
  </r>
  <r>
    <s v="INC000002515823"/>
    <s v="HOUSING"/>
    <x v="15"/>
    <s v="APQ ACCESOS"/>
    <s v="JOSE G MARQUEZ MARCANO"/>
    <s v="tct_josmam"/>
    <s v="4-Menor/Localizado"/>
    <s v="4-Baja"/>
    <s v="Baja"/>
    <x v="0"/>
    <s v="TELEFONICA EMPRESAS DE CHILE SA"/>
    <s v="RONDA Y REVISION DE SALAS"/>
    <s v="25/12/2023 7:08:09"/>
    <s v="25/12/2023 7:08:57"/>
    <x v="0"/>
    <s v="CDP ANTIGUO 1"/>
    <s v="CDP ANTIGUO 2"/>
    <s v="25/12/2023 7:10:21"/>
    <s v="25/12/2023 23:50:00"/>
    <s v="RONDA Y REVISION DE SALAS"/>
    <s v="RONDAS REALIZADAS"/>
    <d v="1899-12-30T00:01:09"/>
    <d v="1899-12-30T00:02:12"/>
    <d v="1899-12-30T00:01:03"/>
    <s v=""/>
    <s v="Cumplido"/>
    <m/>
    <m/>
    <m/>
    <m/>
    <m/>
    <d v="2023-11-21T00:00:00"/>
    <x v="0"/>
    <x v="0"/>
    <x v="0"/>
    <x v="0"/>
    <x v="0"/>
  </r>
  <r>
    <s v="INC000002515825"/>
    <s v="HOUSING"/>
    <x v="15"/>
    <s v="APQ ACCESOS"/>
    <s v="JOSE G MARQUEZ MARCANO"/>
    <s v="tct_josmam"/>
    <s v="4-Menor/Localizado"/>
    <s v="4-Baja"/>
    <s v="Baja"/>
    <x v="0"/>
    <s v="TELEFONICA EMPRESAS DE CHILE SA"/>
    <s v="TOMA DE ALARMAS DE CLIENTES"/>
    <s v="25/12/2023 7:10:59"/>
    <s v="25/12/2023 7:11:48"/>
    <x v="0"/>
    <s v="CDP ANTIGUO 1"/>
    <s v="CDP ANTIGUO 2"/>
    <s v="25/12/2023 7:13:33"/>
    <s v="25/12/2023 23:50:00"/>
    <s v="TOMA DE ALARMAS DE CLIENTES"/>
    <s v="TOMA DE ALARMAS REALIZADAS"/>
    <d v="1899-12-30T00:00:00"/>
    <d v="1899-12-30T00:02:34"/>
    <d v="1899-12-30T00:02:34"/>
    <s v=""/>
    <s v="Cumplido"/>
    <m/>
    <m/>
    <m/>
    <m/>
    <m/>
    <d v="2023-11-21T00:00:00"/>
    <x v="0"/>
    <x v="0"/>
    <x v="0"/>
    <x v="0"/>
    <x v="0"/>
  </r>
  <r>
    <s v="INC000002515827"/>
    <s v="INFRAESTRUCTURA DC"/>
    <x v="0"/>
    <s v="APQ ACCESOS"/>
    <s v="MARIO A BARRIENTOS RUIZ"/>
    <s v="MBARRIENTOS"/>
    <s v="4-Menor/Localizado"/>
    <s v="4-Baja"/>
    <s v="Baja"/>
    <x v="0"/>
    <s v="TELEFONICA GLOBAL TECHNOLOGY S.A.AGENCIA EN CHILE"/>
    <s v="RONDA DE INSPECCIÓN DE SALAS Y TOMA DE TEMPERATURAS DC APOQUINDO"/>
    <s v="25/12/2023 7:48:42"/>
    <s v="25/12/2023 7:49:57"/>
    <x v="0"/>
    <s v="TI"/>
    <s v="CLIMA"/>
    <s v="25/12/2023 8:04:11"/>
    <s v="25/12/2023 23:50:00"/>
    <s v="RONDA DE INSPECCIÓN DE SALAS Y TOMA DE TEMPERATURAS DC APOQUINDO"/>
    <s v="RONDA REALIZADA"/>
    <d v="1899-12-30T00:00:00"/>
    <d v="1899-12-30T00:00:00"/>
    <d v="1899-12-30T00:00:00"/>
    <s v=""/>
    <s v="Cumplido"/>
    <m/>
    <m/>
    <m/>
    <m/>
    <m/>
    <d v="2023-11-21T00:00:00"/>
    <x v="0"/>
    <x v="0"/>
    <x v="0"/>
    <x v="0"/>
    <x v="0"/>
  </r>
  <r>
    <s v="INC000002515829"/>
    <s v="INFRAESTRUCTURA DC"/>
    <x v="0"/>
    <s v="APQ ACCESOS"/>
    <s v="MARIO A BARRIENTOS RUIZ"/>
    <s v="MBARRIENTOS"/>
    <s v="4-Menor/Localizado"/>
    <s v="4-Baja"/>
    <s v="Baja"/>
    <x v="0"/>
    <s v="TELEFONICA GLOBAL TECHNOLOGY S.A.AGENCIA EN CHILE"/>
    <s v="RONDA DE INSPECCIÓN DE SALAS Y TOMA DE TEMPERATURAS DC APOQUINDO"/>
    <s v="25/12/2023 7:50:36"/>
    <s v="25/12/2023 7:52:02"/>
    <x v="0"/>
    <s v="TI"/>
    <s v="CLIMA"/>
    <s v="25/12/2023 8:04:37"/>
    <s v="25/12/2023 23:50:00"/>
    <s v="RONDA DE INSPECCIÓN DE SALAS Y TOMA DE TEMPERATURAS DC APOQUINDO"/>
    <s v="RONDA REALIZADA"/>
    <d v="1899-12-30T00:00:00"/>
    <d v="1899-12-30T00:00:00"/>
    <d v="1899-12-30T00:00:00"/>
    <s v=""/>
    <s v="Cumplido"/>
    <m/>
    <m/>
    <m/>
    <m/>
    <m/>
    <d v="2023-11-21T00:00:00"/>
    <x v="0"/>
    <x v="0"/>
    <x v="0"/>
    <x v="0"/>
    <x v="0"/>
  </r>
  <r>
    <s v="INC000002515831"/>
    <s v="INFRAESTRUCTURA DC"/>
    <x v="0"/>
    <s v="APQ ACCESOS"/>
    <s v="MARIO A BARRIENTOS RUIZ"/>
    <s v="MBARRIENTOS"/>
    <s v="4-Menor/Localizado"/>
    <s v="4-Baja"/>
    <s v="Baja"/>
    <x v="0"/>
    <s v="TELEFONICA GLOBAL TECHNOLOGY S.A.AGENCIA EN CHILE"/>
    <s v="RONDA DE INSPECCIÓN DE SALAS Y TOMA DE TEMPERATURAS DC APOQUINDO"/>
    <s v="25/12/2023 7:52:34"/>
    <s v="25/12/2023 7:53:53"/>
    <x v="0"/>
    <s v="TI"/>
    <s v="CLIMA"/>
    <s v="25/12/2023 8:03:32"/>
    <s v="25/12/2023 23:50:00"/>
    <s v="RONDA DE INSPECCIÓN DE SALAS Y TOMA DE TEMPERATURAS DC APOQUINDO"/>
    <s v="RONDA REALIZADA"/>
    <d v="1899-12-30T00:00:00"/>
    <d v="1899-12-30T00:00:00"/>
    <d v="1899-12-30T00:00:00"/>
    <s v=""/>
    <s v="Cumplido"/>
    <m/>
    <m/>
    <m/>
    <m/>
    <m/>
    <d v="2023-11-21T00:00:00"/>
    <x v="0"/>
    <x v="0"/>
    <x v="0"/>
    <x v="0"/>
    <x v="0"/>
  </r>
  <r>
    <s v="INC000002515845"/>
    <s v="RED INTERNA"/>
    <x v="0"/>
    <s v="APQ ACCESOS"/>
    <s v="JAVIER J BRAVO CARVAJAL"/>
    <s v="MBARRIENTOS"/>
    <s v="4-Menor/Localizado"/>
    <s v="4-Baja"/>
    <s v="Baja"/>
    <x v="0"/>
    <s v="TELEFONICA GLOBAL TECHNOLOGY S.A.AGENCIA EN CHILE"/>
    <s v="RONDA DE INSPECCIÓN DE SALAS Y TOMA DE TEMPERATURAS DC APOQUINDO"/>
    <s v="25/12/2023 12:37:50"/>
    <s v="25/12/2023 12:39:54"/>
    <x v="0"/>
    <s v="TI"/>
    <s v="CLIMA"/>
    <s v="25/12/2023 12:45:23"/>
    <s v="25/12/2023 23:50:00"/>
    <s v="RONDA DE INSPECCIÓN DE SALAS Y TOMA DE TEMPERATURAS DC APOQUINDO"/>
    <s v="RONDA REALIZDA"/>
    <d v="1899-12-30T00:00:00"/>
    <d v="1899-12-30T00:00:00"/>
    <d v="1899-12-30T00:00:00"/>
    <s v=""/>
    <s v="Cumplido"/>
    <m/>
    <m/>
    <m/>
    <m/>
    <m/>
    <d v="2023-11-21T00:00:00"/>
    <x v="0"/>
    <x v="0"/>
    <x v="0"/>
    <x v="0"/>
    <x v="0"/>
  </r>
  <r>
    <s v="INC000002515868"/>
    <s v="RED INTERNA"/>
    <x v="0"/>
    <s v="APQ ACCESOS"/>
    <s v="JAVIER J BRAVO CARVAJAL"/>
    <s v="MBARRIENTOS"/>
    <s v="4-Menor/Localizado"/>
    <s v="4-Baja"/>
    <s v="Baja"/>
    <x v="0"/>
    <s v="TELEFONICA GLOBAL TECHNOLOGY S.A.AGENCIA EN CHILE"/>
    <s v="RONDA DE INSPECCIÓN DE SALAS"/>
    <s v="25/12/2023 15:16:15"/>
    <s v="25/12/2023 15:18:28"/>
    <x v="0"/>
    <s v="TI"/>
    <s v="CLIMA"/>
    <s v="25/12/2023 15:41:14"/>
    <s v="25/12/2023 23:50:00"/>
    <s v="RONDA DE INSPECCIÓN DE SALAS"/>
    <s v="RONDA DE INSPECCIÓN DE SALAS"/>
    <d v="1899-12-30T00:00:00"/>
    <d v="1899-12-30T00:00:00"/>
    <d v="1899-12-30T00:00:00"/>
    <s v=""/>
    <s v="Cumplido"/>
    <m/>
    <m/>
    <m/>
    <m/>
    <m/>
    <d v="2023-11-21T00:00:00"/>
    <x v="0"/>
    <x v="0"/>
    <x v="0"/>
    <x v="0"/>
    <x v="0"/>
  </r>
  <r>
    <s v="INC000002515870"/>
    <s v="RED INTERNA"/>
    <x v="0"/>
    <s v="APQ ACCESOS"/>
    <s v="JAVIER J BRAVO CARVAJAL"/>
    <s v="MBARRIENTOS"/>
    <s v="4-Menor/Localizado"/>
    <s v="4-Baja"/>
    <s v="Baja"/>
    <x v="0"/>
    <s v="TELEFONICA GLOBAL TECHNOLOGY S.A.AGENCIA EN CHILE"/>
    <s v="RONDA DE INSPECCIÓN DE SALAS Y TOMA DE TEMPERATURAS DC APOQUINDO"/>
    <s v="25/12/2023 16:29:33"/>
    <s v="25/12/2023 16:31:12"/>
    <x v="0"/>
    <s v="TI"/>
    <s v="CLIMA"/>
    <s v="26/12/2023 7:57:40"/>
    <s v="26/12/2023 23:50:00"/>
    <s v="RONDA DE INSPECCIÓN DE SALAS Y TOMA DE TEMPERATURAS DC APOQUINDO"/>
    <s v="RONDA REALIZADA"/>
    <d v="1899-12-30T00:00:00"/>
    <d v="1899-12-30T00:00:00"/>
    <d v="1899-12-30T00:00:00"/>
    <s v=""/>
    <s v="Cumplido"/>
    <m/>
    <m/>
    <m/>
    <m/>
    <m/>
    <d v="2023-11-21T00:00:00"/>
    <x v="0"/>
    <x v="0"/>
    <x v="0"/>
    <x v="0"/>
    <x v="0"/>
  </r>
  <r>
    <s v="INC000002515885"/>
    <s v="HOUSING"/>
    <x v="15"/>
    <s v="APQ ACCESOS"/>
    <s v="JOSE G MARQUEZ MARCANO"/>
    <s v="tct_josmam"/>
    <s v="4-Menor/Localizado"/>
    <s v="4-Baja"/>
    <s v="Baja"/>
    <x v="0"/>
    <s v="TELEFONICA EMPRESAS DE CHILE SA"/>
    <s v="ALZA DE TEMPERATURA SALA 500 HUAWEI"/>
    <s v="25/12/2023 20:44:56"/>
    <s v="25/12/2023 20:45:00"/>
    <x v="0"/>
    <s v="CDP ANTIGUO 1"/>
    <s v="CDP ANTIGUO 2"/>
    <s v="25/12/2023 21:33:25"/>
    <s v="25/12/2023 23:50:00"/>
    <s v="ALZA DE TEMPERATURA SALA 500 HUAWEI"/>
    <m/>
    <d v="1899-12-30T00:48:05"/>
    <d v="1899-12-30T00:48:29"/>
    <d v="1899-12-30T00:00:24"/>
    <s v=""/>
    <s v="Cumplido"/>
    <m/>
    <m/>
    <m/>
    <m/>
    <m/>
    <d v="2023-11-21T00:00:00"/>
    <x v="0"/>
    <x v="0"/>
    <x v="0"/>
    <x v="0"/>
    <x v="0"/>
  </r>
  <r>
    <s v="INC000002516044"/>
    <s v="TICKET-INTELIGENTE"/>
    <x v="4"/>
    <s v="GESTION TI"/>
    <s v="PAUL A SEPULVEDA ALVAREZ"/>
    <s v="USR_TSIGHT"/>
    <s v="1-Extenso/Generalizado"/>
    <s v="4-Baja"/>
    <s v="Baja"/>
    <x v="1"/>
    <s v="GPS CHILE SPA"/>
    <s v="gpschi01 - wnprdb_int01 TICKET AUTOMATICO"/>
    <s v="25/12/2023 10:36:25"/>
    <s v="25/12/2023 10:36:25"/>
    <x v="0"/>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x v="0"/>
    <x v="0"/>
    <x v="0"/>
    <x v="0"/>
    <x v="0"/>
  </r>
  <r>
    <s v="INC000002516140"/>
    <s v="TICKET-INTELIGENTE"/>
    <x v="4"/>
    <s v="GESTION TI"/>
    <s v="PAUL A SEPULVEDA ALVAREZ"/>
    <s v="USR_TSIGHT"/>
    <s v="1-Extenso/Generalizado"/>
    <s v="4-Baja"/>
    <s v="Baja"/>
    <x v="1"/>
    <s v="GPS CHILE SPA"/>
    <s v="gpschi01 - wnprdb_int01 TICKET AUTOMATICO"/>
    <s v="25/12/2023 13:47:23"/>
    <s v="25/12/2023 13:47:23"/>
    <x v="0"/>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x v="0"/>
    <x v="0"/>
    <x v="0"/>
    <x v="0"/>
    <x v="0"/>
  </r>
  <r>
    <s v="INC000002516143"/>
    <s v="TICKET-INTELIGENTE"/>
    <x v="3"/>
    <s v="GESTION TI"/>
    <s v="SEBASTIAN I ACUÑA GUZMAN"/>
    <s v="USR_TSIGHT"/>
    <s v="1-Extenso/Generalizado"/>
    <s v="4-Baja"/>
    <s v="Baja"/>
    <x v="1"/>
    <s v="BLUMAR S.A."/>
    <s v="blumar01 - blutssaperp TICKET AUTOMATICO"/>
    <s v="25/12/2023 13:51:22"/>
    <s v="25/12/2023 13:51:22"/>
    <x v="0"/>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x v="0"/>
    <x v="0"/>
    <x v="0"/>
    <x v="0"/>
    <x v="0"/>
  </r>
  <r>
    <s v="INC000002516223"/>
    <s v="VPN IP - MPLS"/>
    <x v="20"/>
    <s v="GESTION HD"/>
    <s v="JORGE S LORCA LEIVA"/>
    <s v="frp_spevel"/>
    <s v="3-Moderado/Limitado"/>
    <s v="3-Medio"/>
    <s v="Media"/>
    <x v="0"/>
    <s v="TELEFONICA EMPRESAS DE CHILE SA"/>
    <s v="HD/Reporte de Estado de Facilities con respecto al micro corte de energía gen DC Paine"/>
    <s v="25/12/2023 18:06:27"/>
    <s v="25/12/2023 18:09:01"/>
    <x v="0"/>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x v="1"/>
    <x v="0"/>
    <x v="0"/>
    <x v="0"/>
    <x v="1"/>
  </r>
  <r>
    <s v="INC000002516251"/>
    <s v="HOUSING"/>
    <x v="15"/>
    <s v="APQ ACCESOS"/>
    <s v="JOSE G MARQUEZ MARCANO"/>
    <s v="tct_josmam"/>
    <s v="4-Menor/Localizado"/>
    <s v="4-Baja"/>
    <s v="Baja"/>
    <x v="0"/>
    <s v="TELEFONICA EMPRESAS DE CHILE SA"/>
    <s v="RONDA Y REVISION DE SALAS"/>
    <s v="26/12/2023 6:47:17"/>
    <s v="26/12/2023 6:48:02"/>
    <x v="0"/>
    <s v="CDP ANTIGUO 1"/>
    <s v="CDP ANTIGUO 2"/>
    <s v="26/12/2023 6:49:59"/>
    <s v="26/12/2023 23:50:00"/>
    <s v="RONDA Y REVISION DE SALAS"/>
    <s v="RONDAS REALIZADAS"/>
    <d v="1899-12-30T00:01:41"/>
    <d v="1899-12-30T00:02:42"/>
    <d v="1899-12-30T00:01:01"/>
    <s v=""/>
    <s v="Cumplido"/>
    <m/>
    <m/>
    <m/>
    <m/>
    <m/>
    <d v="2023-11-21T00:00:00"/>
    <x v="0"/>
    <x v="0"/>
    <x v="0"/>
    <x v="0"/>
    <x v="0"/>
  </r>
  <r>
    <s v="INC000002516253"/>
    <s v="HOUSING"/>
    <x v="15"/>
    <s v="APQ ACCESOS"/>
    <s v="JOSE G MARQUEZ MARCANO"/>
    <s v="tct_josmam"/>
    <s v="4-Menor/Localizado"/>
    <s v="4-Baja"/>
    <s v="Baja"/>
    <x v="0"/>
    <s v="TELEFONICA EMPRESAS DE CHILE SA"/>
    <s v="TOMA DE ALARMAS DE CLIENTES"/>
    <s v="26/12/2023 6:50:17"/>
    <s v="26/12/2023 6:51:08"/>
    <x v="0"/>
    <s v="CDP ANTIGUO 1"/>
    <s v="CDP ANTIGUO 2"/>
    <s v="26/12/2023 6:52:48"/>
    <s v="26/12/2023 23:50:00"/>
    <s v="TOMA DE ALARMAS DE CLIENTES"/>
    <s v="TOMA DE ALARMAS REALIZADAS"/>
    <d v="1899-12-30T00:01:40"/>
    <d v="1899-12-30T00:02:31"/>
    <d v="1899-12-30T00:00:51"/>
    <s v=""/>
    <s v="Cumplido"/>
    <m/>
    <m/>
    <m/>
    <m/>
    <m/>
    <d v="2023-11-21T00:00:00"/>
    <x v="0"/>
    <x v="0"/>
    <x v="0"/>
    <x v="0"/>
    <x v="0"/>
  </r>
  <r>
    <s v="INC000002516255"/>
    <s v="HOUSING"/>
    <x v="6"/>
    <s v="APQ ACCESOS"/>
    <s v="EDUARDO A NUÑEZ LAMOZA"/>
    <s v="tct_edunul"/>
    <s v="4-Menor/Localizado"/>
    <s v="4-Baja"/>
    <s v="Baja"/>
    <x v="0"/>
    <s v="TELEFONICA CYBERSECURITY TECH CHILE SPA"/>
    <s v="TOMA DE TEMPERATURAS"/>
    <s v="26/12/2023 6:56:48"/>
    <s v="26/12/2023 6:57:42"/>
    <x v="0"/>
    <s v="TI"/>
    <s v="CLIMA"/>
    <s v="26/12/2023 6:58:03"/>
    <s v="26/12/2023 23:50:00"/>
    <s v="TOMA DE TEMPERATURAS"/>
    <s v="RONDA REALIZADA"/>
    <d v="1899-12-30T00:00:00"/>
    <d v="1899-12-30T00:00:00"/>
    <d v="1899-12-30T00:00:00"/>
    <s v=""/>
    <s v="Cumplido"/>
    <m/>
    <m/>
    <m/>
    <m/>
    <m/>
    <d v="2023-11-21T00:00:00"/>
    <x v="0"/>
    <x v="0"/>
    <x v="0"/>
    <x v="0"/>
    <x v="0"/>
  </r>
  <r>
    <s v="INC000002516257"/>
    <s v="HOUSING"/>
    <x v="6"/>
    <s v="APQ ACCESOS"/>
    <s v="EDUARDO A NUÑEZ LAMOZA"/>
    <s v="tct_edunul"/>
    <s v="4-Menor/Localizado"/>
    <s v="4-Baja"/>
    <s v="Baja"/>
    <x v="0"/>
    <s v="TELEFONICA CYBERSECURITY TECH CHILE SPA"/>
    <s v="RONDA SALAS TECNICAS"/>
    <s v="26/12/2023 6:58:28"/>
    <s v="26/12/2023 6:59:25"/>
    <x v="0"/>
    <s v="TI"/>
    <s v="INFRAESTRUCTURA"/>
    <s v="26/12/2023 6:59:42"/>
    <s v="26/12/2023 23:50:00"/>
    <s v="REVISION DE SALAS Y RACK"/>
    <s v="RONDA REALIZADA"/>
    <d v="1899-12-30T00:00:00"/>
    <d v="1899-12-30T00:00:00"/>
    <d v="1899-12-30T00:00:00"/>
    <s v=""/>
    <s v="Cumplido"/>
    <m/>
    <m/>
    <m/>
    <m/>
    <m/>
    <d v="2023-11-21T00:00:00"/>
    <x v="0"/>
    <x v="0"/>
    <x v="0"/>
    <x v="0"/>
    <x v="0"/>
  </r>
  <r>
    <s v="INC000002516325"/>
    <s v="TICKET-INTELIGENTE"/>
    <x v="4"/>
    <s v="GESTION TI"/>
    <s v="PAUL A SEPULVEDA ALVAREZ"/>
    <s v="USR_TSIGHT"/>
    <s v="1-Extenso/Generalizado"/>
    <s v="4-Baja"/>
    <s v="Baja"/>
    <x v="1"/>
    <s v="GPS CHILE SPA"/>
    <s v="gpschi01 - wnprap_cap02 TICKET AUTOMATICO"/>
    <s v="25/12/2023 16:50:00"/>
    <s v="25/12/2023 16:50:00"/>
    <x v="0"/>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x v="0"/>
    <x v="0"/>
    <x v="0"/>
    <x v="0"/>
    <x v="0"/>
  </r>
  <r>
    <s v="INC000002517135"/>
    <s v="TICKET-INTELIGENTE"/>
    <x v="4"/>
    <s v="GESTION TI"/>
    <s v="PAUL A SEPULVEDA ALVAREZ"/>
    <s v="USR_TSIGHT"/>
    <s v="1-Extenso/Generalizado"/>
    <s v="4-Baja"/>
    <s v="Baja"/>
    <x v="1"/>
    <s v="GPS CHILE SPA"/>
    <s v="gpschi01 - wnprap_gps04 TICKET AUTOMATICO"/>
    <s v="25/12/2023 17:56:05"/>
    <s v="25/12/2023 17:56:05"/>
    <x v="0"/>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x v="0"/>
    <x v="0"/>
    <x v="0"/>
    <x v="0"/>
    <x v="0"/>
  </r>
  <r>
    <s v="INC000002517152"/>
    <s v="TICKET-INTELIGENTE"/>
    <x v="3"/>
    <s v="GESTION TI"/>
    <s v="SEBASTIAN I ACUÑA GUZMAN"/>
    <s v="USR_TSIGHT"/>
    <s v="1-Extenso/Generalizado"/>
    <s v="4-Baja"/>
    <s v="Baja"/>
    <x v="1"/>
    <s v="TELEFONICA CYBERSECURITY TECH CHILE SPA"/>
    <s v="tctcsp01 - soc-splunk-i-03 TICKET AUTOMATICO"/>
    <s v="25/12/2023 18:33:30"/>
    <s v="25/12/2023 18:33:30"/>
    <x v="0"/>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x v="0"/>
    <x v="0"/>
    <x v="0"/>
    <x v="0"/>
    <x v="0"/>
  </r>
  <r>
    <s v="INC000002517194"/>
    <s v="HOUSING"/>
    <x v="15"/>
    <s v="APQ ACCESOS"/>
    <s v="LUIS O MORALES ARENAS"/>
    <s v="tct_luimoa"/>
    <s v="4-Menor/Localizado"/>
    <s v="4-Baja"/>
    <s v="Baja"/>
    <x v="0"/>
    <s v="TELEFONICA EMPRESAS DE CHILE SA"/>
    <s v="SE GENERA TICKET POR RONDA Y REVISION DE SALAS TECNICAS"/>
    <s v="25/12/2023 19:21:05"/>
    <s v="25/12/2023 19:22:21"/>
    <x v="0"/>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x v="0"/>
    <x v="0"/>
    <x v="0"/>
    <x v="0"/>
    <x v="0"/>
  </r>
  <r>
    <s v="INC000002517198"/>
    <s v="HOUSING"/>
    <x v="15"/>
    <s v="APQ ACCESOS"/>
    <s v="LUIS O MORALES ARENAS"/>
    <s v="tct_luimoa"/>
    <s v="4-Menor/Localizado"/>
    <s v="4-Baja"/>
    <s v="Baja"/>
    <x v="0"/>
    <s v="TELEFONICA EMPRESAS DE CHILE SA"/>
    <s v="SE GENERA TICKET POR REVISION Y TOMA DE ALARMA DE CLIENTES"/>
    <s v="25/12/2023 19:33:13"/>
    <s v="25/12/2023 19:34:52"/>
    <x v="0"/>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x v="0"/>
    <x v="0"/>
    <x v="0"/>
    <x v="0"/>
    <x v="0"/>
  </r>
  <r>
    <s v="INC000002517263"/>
    <s v="TICKET-INTELIGENTE"/>
    <x v="4"/>
    <s v="GESTION TI"/>
    <s v="PAUL A SEPULVEDA ALVAREZ"/>
    <s v="USR_TSIGHT"/>
    <s v="1-Extenso/Generalizado"/>
    <s v="4-Baja"/>
    <s v="Baja"/>
    <x v="1"/>
    <s v="GPS CHILE SPA"/>
    <s v="gpschi01 - wnprap_cap02 TICKET AUTOMATICO"/>
    <s v="25/12/2023 20:49:11"/>
    <s v="25/12/2023 20:49:11"/>
    <x v="0"/>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x v="0"/>
    <x v="0"/>
    <x v="0"/>
    <x v="0"/>
    <x v="0"/>
  </r>
  <r>
    <s v="INC000002517273"/>
    <s v="TICKET-INTELIGENTE"/>
    <x v="4"/>
    <s v="GESTION TI"/>
    <s v="PAUL A SEPULVEDA ALVAREZ"/>
    <s v="USR_TSIGHT"/>
    <s v="1-Extenso/Generalizado"/>
    <s v="4-Baja"/>
    <s v="Baja"/>
    <x v="1"/>
    <s v="GPS CHILE SPA"/>
    <s v="gpschi01 - wnprap_gps04 TICKET AUTOMATICO"/>
    <s v="25/12/2023 21:04:20"/>
    <s v="25/12/2023 21:04:20"/>
    <x v="0"/>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x v="0"/>
    <x v="0"/>
    <x v="0"/>
    <x v="0"/>
    <x v="0"/>
  </r>
  <r>
    <s v="INC000002517421"/>
    <s v="INFRAESTRUCTURA DC"/>
    <x v="0"/>
    <s v="APQ ACCESOS"/>
    <s v="MARIO A BARRIENTOS RUIZ"/>
    <s v="MBARRIENTOS"/>
    <s v="4-Menor/Localizado"/>
    <s v="4-Baja"/>
    <s v="Baja"/>
    <x v="0"/>
    <s v="TELEFONICA GLOBAL TECHNOLOGY S.A.AGENCIA EN CHILE"/>
    <s v="RONDA DE INSPECCIÓN DE SALAS Y TOMA DE TEMPERATURAS DC APOQUINDO"/>
    <s v="26/12/2023 7:48:03"/>
    <s v="26/12/2023 7:49:49"/>
    <x v="0"/>
    <s v="TI"/>
    <s v="CLIMA"/>
    <s v="26/12/2023 7:58:02"/>
    <s v="26/12/2023 23:50:00"/>
    <s v="RONDA DE INSPECCIÓN DE SALAS Y TOMA DE TEMPERATURAS DC APOQUINDO"/>
    <s v="RONDA REALIZADA"/>
    <d v="1899-12-30T00:00:00"/>
    <d v="1899-12-30T00:00:00"/>
    <d v="1899-12-30T00:00:00"/>
    <s v=""/>
    <s v="Cumplido"/>
    <m/>
    <m/>
    <m/>
    <m/>
    <m/>
    <d v="2023-11-21T00:00:00"/>
    <x v="0"/>
    <x v="0"/>
    <x v="0"/>
    <x v="0"/>
    <x v="0"/>
  </r>
  <r>
    <s v="INC000002517423"/>
    <s v="INFRAESTRUCTURA DC"/>
    <x v="0"/>
    <s v="APQ ACCESOS"/>
    <s v="MARIO A BARRIENTOS RUIZ"/>
    <s v="MBARRIENTOS"/>
    <s v="4-Menor/Localizado"/>
    <s v="4-Baja"/>
    <s v="Baja"/>
    <x v="0"/>
    <s v="TELEFONICA GLOBAL TECHNOLOGY S.A.AGENCIA EN CHILE"/>
    <s v="RONDA DE INSPECCIÓN DE SALAS Y TOMA DE TEMPERATURAS DC APOQUINDO"/>
    <s v="26/12/2023 7:50:04"/>
    <s v="26/12/2023 7:52:14"/>
    <x v="0"/>
    <s v="TI"/>
    <s v="CLIMA"/>
    <s v="26/12/2023 7:58:26"/>
    <s v="26/12/2023 23:50:00"/>
    <s v="RONDA DE INSPECCIÓN DE SALAS Y TOMA DE TEMPERATURAS DC APOQUINDO"/>
    <s v="RONDA REALIZADA"/>
    <d v="1899-12-30T00:00:00"/>
    <d v="1899-12-30T00:00:00"/>
    <d v="1899-12-30T00:00:00"/>
    <s v=""/>
    <s v="Cumplido"/>
    <m/>
    <m/>
    <m/>
    <m/>
    <m/>
    <d v="2023-11-22T00:00:00"/>
    <x v="0"/>
    <x v="0"/>
    <x v="0"/>
    <x v="0"/>
    <x v="0"/>
  </r>
  <r>
    <s v="INC000002517425"/>
    <s v="INFRAESTRUCTURA DC"/>
    <x v="0"/>
    <s v="APQ ACCESOS"/>
    <s v="MARIO A BARRIENTOS RUIZ"/>
    <s v="MBARRIENTOS"/>
    <s v="4-Menor/Localizado"/>
    <s v="4-Baja"/>
    <s v="Baja"/>
    <x v="0"/>
    <s v="TELEFONICA GLOBAL TECHNOLOGY S.A.AGENCIA EN CHILE"/>
    <s v="RONDA DE INSPECCIÓN DE SALAS Y TOMA DE TEMPERATURAS DC APOQUINDO"/>
    <s v="26/12/2023 7:52:29"/>
    <s v="26/12/2023 7:54:31"/>
    <x v="0"/>
    <s v="TI"/>
    <s v="CLIMA"/>
    <s v="26/12/2023 7:58:53"/>
    <s v="26/12/2023 23:50:00"/>
    <s v="RONDA DE INSPECCIÓN DE SALAS Y TOMA DE TEMPERATURAS DC APOQUINDO"/>
    <s v="RONDA REALIZADA"/>
    <d v="1899-12-30T00:00:00"/>
    <d v="1899-12-30T00:00:00"/>
    <d v="1899-12-30T00:00:00"/>
    <s v=""/>
    <s v="Cumplido"/>
    <m/>
    <m/>
    <m/>
    <m/>
    <m/>
    <d v="2023-11-21T00:00:00"/>
    <x v="0"/>
    <x v="0"/>
    <x v="0"/>
    <x v="0"/>
    <x v="0"/>
  </r>
  <r>
    <s v="INC000002517438"/>
    <s v="SAP"/>
    <x v="17"/>
    <s v="CLOUD SAP HANA"/>
    <s v="NICOLAS A SAAVEDRA EGUILUZ"/>
    <s v="tct_nsaave"/>
    <s v="4-Menor/Localizado"/>
    <s v="4-Baja"/>
    <s v="Baja"/>
    <x v="0"/>
    <s v="TELEFONICA EMPRESAS DE CHILE SA"/>
    <s v="Checklist Diario Clientes 26.12.23"/>
    <s v="26/12/2023 9:02:38"/>
    <s v="26/12/2023 9:03:57"/>
    <x v="0"/>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x v="0"/>
    <x v="0"/>
    <x v="0"/>
    <x v="0"/>
    <x v="0"/>
  </r>
  <r>
    <s v="INC000002517475"/>
    <s v="VPN IP - MPLS"/>
    <x v="4"/>
    <s v="ADMINISTRADORES RESIDENTES"/>
    <s v="PAUL A SEPULVEDA ALVAREZ"/>
    <s v="frp_joflor"/>
    <s v="3-Moderado/Limitado"/>
    <s v="1-Crítica"/>
    <s v="Alta"/>
    <x v="0"/>
    <s v="GPS CHILE SPA"/>
    <s v="GAMA| Re: URGENTE-Aumento de disco Servidor 10.0.1.2 SQLINT - DISCO Y"/>
    <s v="26/12/2023 10:08:28"/>
    <s v="26/12/2023 10:14:36"/>
    <x v="0"/>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x v="1"/>
    <x v="1"/>
    <x v="0"/>
    <x v="0"/>
    <x v="0"/>
  </r>
  <r>
    <s v="INC000002517505"/>
    <s v="TICKET-INTELIGENTE"/>
    <x v="17"/>
    <s v="GESTION TI"/>
    <s v="EWALD R GALAZ MILLALEO"/>
    <s v="USR_TSIGHT"/>
    <s v="1-Extenso/Generalizado"/>
    <s v="4-Baja"/>
    <s v="Baja"/>
    <x v="1"/>
    <s v="BLUMAR S.A."/>
    <s v="blumar01 - blutssaperp TICKET AUTOMATICO"/>
    <s v="26/12/2023 3:30:44"/>
    <s v="26/12/2023 3:30:44"/>
    <x v="0"/>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x v="0"/>
    <x v="0"/>
    <x v="0"/>
    <x v="0"/>
    <x v="0"/>
  </r>
  <r>
    <s v="INC000002517646"/>
    <s v="HOUSING"/>
    <x v="14"/>
    <s v="BELIEVE"/>
    <s v="JAVIER J BRAVO CARVAJAL"/>
    <s v="frp_fbalab"/>
    <s v="3-Moderado/Limitado"/>
    <s v="3-Medio"/>
    <s v="Media"/>
    <x v="0"/>
    <s v="ICETEL SERVICIOS S.A."/>
    <s v="GESTION DATACENTER/ ACCESOS / ICETEL SERVICIOS S.A."/>
    <s v="26/12/2023 8:45:34"/>
    <s v="26/12/2023 8:48:29"/>
    <x v="0"/>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x v="0"/>
    <x v="0"/>
    <x v="0"/>
    <x v="0"/>
    <x v="0"/>
  </r>
  <r>
    <s v="INC000002517665"/>
    <s v="RED INTERNA"/>
    <x v="1"/>
    <s v="APQ ACCESOS"/>
    <s v="CARLOS F ARAYA RAMIREZ"/>
    <s v="tct_cararr"/>
    <s v="4-Menor/Localizado"/>
    <s v="4-Baja"/>
    <s v="Baja"/>
    <x v="0"/>
    <s v="TELEFONICA CYBERSECURITY TECH CHILE SPA"/>
    <s v="RONDA INSPECTIVA"/>
    <s v="26/12/2023 9:01:35"/>
    <s v="26/12/2023 9:14:54"/>
    <x v="0"/>
    <s v="CDP ANTIGUO 1"/>
    <s v="CDP ANTIGUO 2"/>
    <s v="26/12/2023 10:28:16"/>
    <s v="26/12/2023 23:50:00"/>
    <m/>
    <s v="ronda realizada"/>
    <d v="1899-12-30T00:00:00"/>
    <d v="1899-12-30T00:00:00"/>
    <d v="1899-12-30T00:00:00"/>
    <s v=""/>
    <s v="Cumplido"/>
    <m/>
    <m/>
    <m/>
    <m/>
    <m/>
    <d v="2023-11-24T00:00:00"/>
    <x v="0"/>
    <x v="0"/>
    <x v="0"/>
    <x v="0"/>
    <x v="0"/>
  </r>
  <r>
    <s v="INC000002517710"/>
    <s v="INFRAESTRUCTURA DC"/>
    <x v="8"/>
    <s v="APQ ACCESOS"/>
    <s v="JONATHAN A MARQUEZ ASTENGO"/>
    <s v="tct_jmarqu"/>
    <s v="4-Menor/Localizado"/>
    <s v="4-Baja"/>
    <s v="Baja"/>
    <x v="0"/>
    <s v="TELEFONICA CYBERSECURITY TECH CHILE SPA"/>
    <s v="MOVIMIENTO DE RACK TIC 5 A TIC 6"/>
    <s v="26/12/2023 9:31:43"/>
    <s v="26/12/2023 9:49:34"/>
    <x v="0"/>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x v="0"/>
    <x v="0"/>
    <x v="0"/>
    <x v="0"/>
    <x v="0"/>
  </r>
  <r>
    <s v="INC000002517793"/>
    <s v="TICKET-INTELIGENTE"/>
    <x v="3"/>
    <s v="GESTION TI"/>
    <s v="SEBASTIAN I ACUÑA GUZMAN"/>
    <s v="USR_TSIGHT"/>
    <s v="1-Extenso/Generalizado"/>
    <s v="4-Baja"/>
    <s v="Baja"/>
    <x v="1"/>
    <s v="TELEFONICA CYBERSECURITY TECH CHILE SPA"/>
    <s v="tctcsp01 - soc-splunk-i-03 TICKET AUTOMATICO"/>
    <s v="26/12/2023 10:10:19"/>
    <s v="26/12/2023 10:10:19"/>
    <x v="0"/>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x v="0"/>
    <x v="0"/>
    <x v="0"/>
    <x v="0"/>
    <x v="0"/>
  </r>
  <r>
    <s v="INC000002517873"/>
    <s v="HOUSING"/>
    <x v="15"/>
    <s v="APQ ACCESOS"/>
    <s v="LUIS O MORALES ARENAS"/>
    <s v="tct_luimoa"/>
    <s v="4-Menor/Localizado"/>
    <s v="4-Baja"/>
    <s v="Baja"/>
    <x v="0"/>
    <s v="TELEFONICA EMPRESAS DE CHILE SA"/>
    <s v="SE GENERA TICKET POR REVISION Y TOMA DE ALARMA DE CLIENTES"/>
    <s v="26/12/2023 12:17:47"/>
    <s v="26/12/2023 12:18:52"/>
    <x v="0"/>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x v="0"/>
    <x v="0"/>
    <x v="0"/>
    <x v="0"/>
    <x v="0"/>
  </r>
  <r>
    <s v="INC000002517876"/>
    <s v="HOUSING"/>
    <x v="16"/>
    <s v="BELIEVE"/>
    <s v="FERNEY D GARZON PEÑA"/>
    <s v="frp_jolsso"/>
    <s v="3-Moderado/Limitado"/>
    <s v="3-Medio"/>
    <s v="Media"/>
    <x v="0"/>
    <s v="TELEFONICA EMPRESAS DE CHILE SA"/>
    <s v="GESTION DATACENTER/ ACCESOS /TELEFONICA EMPRESAS DE CHILE SA"/>
    <s v="26/12/2023 12:20:44"/>
    <s v="26/12/2023 12:22:10"/>
    <x v="0"/>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x v="0"/>
    <x v="0"/>
    <x v="0"/>
    <x v="0"/>
    <x v="0"/>
  </r>
  <r>
    <s v="INC000002517884"/>
    <s v="HOSTING VIRTUAL"/>
    <x v="7"/>
    <s v="GESTION PLATAFORMA CLIENTES"/>
    <s v="CRISTOBAL I REYES DELGADO"/>
    <s v="vos_eperez"/>
    <s v="4-Menor/Localizado"/>
    <s v="4-Baja"/>
    <s v="Baja"/>
    <x v="0"/>
    <s v="TELEFONICA EMPRESAS DE CHILE SA"/>
    <s v="Revisión servidor CL-V-BD02"/>
    <s v="26/12/2023 12:28:46"/>
    <s v="26/12/2023 12:30:37"/>
    <x v="0"/>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x v="0"/>
    <x v="0"/>
    <x v="0"/>
    <x v="0"/>
    <x v="0"/>
  </r>
  <r>
    <s v="INC000002517897"/>
    <s v="VPN IP - MPLS"/>
    <x v="4"/>
    <s v="BELIEVE"/>
    <s v="ALEJANDRO ACEVEDO VALENZUELA"/>
    <s v="frp_jolsso"/>
    <s v="4-Menor/Localizado"/>
    <s v="4-Baja"/>
    <s v="Baja"/>
    <x v="0"/>
    <s v="TELEFONICA CYBERSECURITY TECH CHILE SPA"/>
    <s v="REQ / SOC / Alarma de inactividad Equipos ABIF"/>
    <s v="26/12/2023 12:50:36"/>
    <s v="26/12/2023 12:54:18"/>
    <x v="0"/>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x v="0"/>
    <x v="0"/>
    <x v="0"/>
    <x v="0"/>
    <x v="0"/>
  </r>
  <r>
    <s v="INC000002517906"/>
    <s v="HOUSING"/>
    <x v="15"/>
    <s v="APQ ACCESOS"/>
    <s v="LUIS O MORALES ARENAS"/>
    <s v="tct_luimoa"/>
    <s v="4-Menor/Localizado"/>
    <s v="4-Baja"/>
    <s v="Baja"/>
    <x v="0"/>
    <s v="TELEFONICA EMPRESAS DE CHILE SA"/>
    <s v="SE GENERA TICKET POR RONDA Y REVISION DE SALKAS TECNICAS"/>
    <s v="26/12/2023 10:10:22"/>
    <s v="26/12/2023 10:18:17"/>
    <x v="0"/>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x v="0"/>
    <x v="0"/>
    <x v="0"/>
    <x v="0"/>
    <x v="0"/>
  </r>
  <r>
    <s v="INC000002517913"/>
    <s v="HOUSING"/>
    <x v="14"/>
    <s v="BELIEVE"/>
    <s v="JAVIER J BRAVO CARVAJAL"/>
    <s v="frp_dvital"/>
    <s v="3-Moderado/Limitado"/>
    <s v="4-Baja"/>
    <s v="Baja"/>
    <x v="0"/>
    <s v="BANCO SANTANDER CHILE"/>
    <s v="GESTION DATACENTER/ ACCESOS / BANCO SANTANDER CHILE"/>
    <s v="26/12/2023 10:19:54"/>
    <s v="26/12/2023 10:25:52"/>
    <x v="0"/>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x v="0"/>
    <x v="0"/>
    <x v="0"/>
    <x v="0"/>
    <x v="0"/>
  </r>
  <r>
    <s v="INC000002517938"/>
    <s v="VPN IP - MPLS"/>
    <x v="13"/>
    <s v="GESTION HD"/>
    <s v="ANGEL CASTRO CABRERA"/>
    <s v="frp_fpetro"/>
    <s v="3-Moderado/Limitado"/>
    <s v="3-Medio"/>
    <s v="Media"/>
    <x v="0"/>
    <s v="TELEFONICA GLOBAL TECHNOLOGY S.A.AGENCIA EN CHILE"/>
    <s v="HD/C-19872300193 // FUND INSTITUTO PROFESIONAL DUOC UC // Migracion de maquinas del"/>
    <s v="26/12/2023 10:33:20"/>
    <s v="26/12/2023 10:34:35"/>
    <x v="0"/>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x v="1"/>
    <x v="1"/>
    <x v="0"/>
    <x v="0"/>
    <x v="0"/>
  </r>
  <r>
    <s v="INC000002517960"/>
    <s v="MONITOREO"/>
    <x v="4"/>
    <s v="MONITOREO MESAS"/>
    <s v="ALEJANDRO ACEVEDO VALENZUELA"/>
    <s v="asc_fgonza"/>
    <s v="4-Menor/Localizado"/>
    <s v="4-Baja"/>
    <s v="Baja"/>
    <x v="1"/>
    <s v="TELEFONICA EMPRESAS DE CHILE SA"/>
    <s v="Sin Internet Server INFORMESGES02"/>
    <s v="26/12/2023 10:57:52"/>
    <s v="26/12/2023 11:01:24"/>
    <x v="0"/>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x v="1"/>
    <x v="1"/>
    <x v="0"/>
    <x v="0"/>
    <x v="0"/>
  </r>
  <r>
    <s v="INC000002517964"/>
    <s v="VPN IP - MPLS"/>
    <x v="4"/>
    <s v="GESTION HD"/>
    <s v="JUAN CARLOS UZCATEGUI FUGUETT"/>
    <s v="frp_fpetro"/>
    <s v="3-Moderado/Limitado"/>
    <s v="3-Medio"/>
    <s v="Media"/>
    <x v="0"/>
    <s v="TELEFONICA GLOBAL TECHNOLOGY S.A.AGENCIA EN CHILE"/>
    <s v="REQ/Usuario y password VPN"/>
    <s v="26/12/2023 11:01:08"/>
    <s v="26/12/2023 11:02:36"/>
    <x v="0"/>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x v="1"/>
    <x v="1"/>
    <x v="0"/>
    <x v="0"/>
    <x v="0"/>
  </r>
  <r>
    <s v="INC000002517971"/>
    <s v="VPN IP - MPLS"/>
    <x v="8"/>
    <s v="GESTION HD"/>
    <s v="ROBERTO CAMPILLAY ITURRIETA"/>
    <s v="frp_fpetro"/>
    <s v="3-Moderado/Limitado"/>
    <s v="3-Medio"/>
    <s v="Media"/>
    <x v="0"/>
    <s v="ARTIKOS CHILE S A"/>
    <s v="HD/Solicitud Artikos Chile // Habilitación conexiones en RACK"/>
    <s v="26/12/2023 11:10:21"/>
    <s v="26/12/2023 11:13:29"/>
    <x v="0"/>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x v="0"/>
    <x v="0"/>
    <x v="0"/>
    <x v="0"/>
    <x v="0"/>
  </r>
  <r>
    <s v="INC000002518006"/>
    <s v="HOUSING"/>
    <x v="19"/>
    <s v="BELIEVE"/>
    <s v="SEBASTIAN A JARA VIDAL"/>
    <s v="frp_fbalab"/>
    <s v="3-Moderado/Limitado"/>
    <s v="3-Medio"/>
    <s v="Media"/>
    <x v="0"/>
    <s v="TELEFONICA GLOBAL TECHNOLOGY S.A.AGENCIA EN CHILE"/>
    <s v="GESTION DATACENTER/ ACCESOS / TELEFONICA GLOBAL TECHNOLOGY S.A.AGENCIA EN CHILE"/>
    <s v="26/12/2023 10:19:00"/>
    <s v="26/12/2023 10:23:42"/>
    <x v="0"/>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x v="0"/>
    <x v="0"/>
    <x v="0"/>
    <x v="0"/>
    <x v="0"/>
  </r>
  <r>
    <s v="INC000002518007"/>
    <s v="HOUSING"/>
    <x v="16"/>
    <s v="BELIEVE"/>
    <s v="FERNEY D GARZON PEÑA"/>
    <s v="frp_fbalab"/>
    <s v="3-Moderado/Limitado"/>
    <s v="3-Medio"/>
    <s v="Media"/>
    <x v="0"/>
    <s v="TELEFONICA GLOBAL TECHNOLOGY S.A.AGENCIA EN CHILE"/>
    <s v="GESTION DATACENTER/ ACCESOS / TELEFONICA GLOBAL TECHNOLOGY S.A.AGENCIA EN CHILE"/>
    <s v="26/12/2023 10:19:03"/>
    <s v="26/12/2023 10:23:44"/>
    <x v="0"/>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x v="0"/>
    <x v="0"/>
    <x v="0"/>
    <x v="0"/>
    <x v="0"/>
  </r>
  <r>
    <s v="INC000002518032"/>
    <s v="TICKET-INTELIGENTE"/>
    <x v="4"/>
    <s v="GESTION TI"/>
    <s v="GIOVANNI D ROCCO VALENZUELA"/>
    <s v="USR_TSIGHT"/>
    <s v="1-Extenso/Generalizado"/>
    <s v="4-Baja"/>
    <s v="Baja"/>
    <x v="1"/>
    <s v="FUNDACION INSTITUTO PROFESIONAL DUOC UC"/>
    <s v="fiprdu01 - srvfs01_vm TICKET AUTOMATICO"/>
    <s v="26/12/2023 10:32:22"/>
    <s v="26/12/2023 10:32:22"/>
    <x v="0"/>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x v="1"/>
    <x v="1"/>
    <x v="0"/>
    <x v="0"/>
    <x v="0"/>
  </r>
  <r>
    <s v="INC000002518059"/>
    <s v="HOUSING"/>
    <x v="19"/>
    <s v="BELIEVE"/>
    <s v="SEBASTIAN A JARA VIDAL"/>
    <s v="frp_fbalab"/>
    <s v="3-Moderado/Limitado"/>
    <s v="3-Medio"/>
    <s v="Media"/>
    <x v="0"/>
    <s v="TELEFONICA EMPRESAS DE CHILE SA"/>
    <s v="GESTION DATACENTER/ ACCESOS / TELEFONICA EMPRESAS DE CHILE SA"/>
    <s v="26/12/2023 10:45:14"/>
    <s v="26/12/2023 10:46:59"/>
    <x v="0"/>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x v="0"/>
    <x v="0"/>
    <x v="0"/>
    <x v="0"/>
    <x v="0"/>
  </r>
  <r>
    <s v="INC000002518143"/>
    <s v="HOUSING"/>
    <x v="14"/>
    <s v="BELIEVE"/>
    <s v="CRISTOPHER MALDONADO ROMERO"/>
    <s v="frp_fbalab"/>
    <s v="3-Moderado/Limitado"/>
    <s v="3-Medio"/>
    <s v="Media"/>
    <x v="0"/>
    <s v="BANCO SANTANDER CHILE"/>
    <s v="GESTION DATACENTER/ ACCESOS / BANCO SANTANDER CHILE"/>
    <s v="26/12/2023 11:37:33"/>
    <s v="26/12/2023 11:39:12"/>
    <x v="0"/>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x v="1"/>
    <x v="0"/>
    <x v="0"/>
    <x v="1"/>
    <x v="0"/>
  </r>
  <r>
    <s v="INC000002518237"/>
    <s v="VPN IP - MPLS"/>
    <x v="13"/>
    <s v="GESTION HD"/>
    <s v="DEIBY Y SANTOYO MONTEROLA"/>
    <s v="frp_fpetro"/>
    <s v="3-Moderado/Limitado"/>
    <s v="3-Medio"/>
    <s v="Media"/>
    <x v="0"/>
    <s v="RED DE CLINICAS REGIONALES S.A."/>
    <s v="REQ/Credencial acceso para portal VDC"/>
    <s v="26/12/2023 12:38:03"/>
    <s v="26/12/2023 12:40:29"/>
    <x v="0"/>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x v="1"/>
    <x v="1"/>
    <x v="0"/>
    <x v="0"/>
    <x v="0"/>
  </r>
  <r>
    <s v="INC000002518242"/>
    <s v="VPN IP - MPLS"/>
    <x v="4"/>
    <s v="GESTION HD"/>
    <s v="GIOVANNI D ROCCO VALENZUELA"/>
    <s v="frp_fpetro"/>
    <s v="3-Moderado/Limitado"/>
    <s v="3-Medio"/>
    <s v="Media"/>
    <x v="0"/>
    <s v="TELEFONICA GLOBAL TECHNOLOGY S.A.AGENCIA EN CHILE"/>
    <s v="HD/TELEFONCIA - Acceso servidor TGESTIONA_VIRTUAL"/>
    <s v="26/12/2023 12:48:41"/>
    <s v="26/12/2023 12:50:29"/>
    <x v="0"/>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x v="1"/>
    <x v="1"/>
    <x v="0"/>
    <x v="0"/>
    <x v="0"/>
  </r>
  <r>
    <s v="INC000002518358"/>
    <s v="HOUSING"/>
    <x v="1"/>
    <s v="APQ ACCESOS"/>
    <s v="CARLOS F ARAYA RAMIREZ"/>
    <s v="tct_cararr"/>
    <s v="4-Menor/Localizado"/>
    <s v="4-Baja"/>
    <s v="Baja"/>
    <x v="0"/>
    <s v="TELEFONICA CYBERSECURITY TECH CHILE SPA"/>
    <s v="FACTIBILIDAD 79625"/>
    <s v="26/12/2023 14:54:46"/>
    <s v="26/12/2023 14:55:48"/>
    <x v="0"/>
    <s v="CDP ANTIGUO 1"/>
    <s v="CDP ANTIGUO 2"/>
    <s v="26/12/2023 17:12:55"/>
    <s v="26/12/2023 23:50:00"/>
    <s v="HDI"/>
    <s v="FACTIBILIDAD ENVIADA"/>
    <d v="1899-12-30T00:00:00"/>
    <d v="1899-12-30T00:00:00"/>
    <d v="1899-12-30T00:00:00"/>
    <s v=""/>
    <s v="Cumplido"/>
    <m/>
    <m/>
    <m/>
    <m/>
    <m/>
    <d v="2023-11-21T00:00:00"/>
    <x v="0"/>
    <x v="0"/>
    <x v="0"/>
    <x v="0"/>
    <x v="0"/>
  </r>
  <r>
    <s v="INC000002518435"/>
    <s v="HOUSING"/>
    <x v="14"/>
    <s v="BELIEVE"/>
    <s v="JAVIER J BRAVO CARVAJAL"/>
    <s v="frp_fbalab"/>
    <s v="3-Moderado/Limitado"/>
    <s v="3-Medio"/>
    <s v="Media"/>
    <x v="0"/>
    <s v="HDI SEGUROS S.A."/>
    <s v="GESTION DATACENTER/ ACCESOS / HDI SEGUROS S.A."/>
    <s v="26/12/2023 12:36:59"/>
    <s v="26/12/2023 12:38:16"/>
    <x v="0"/>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x v="0"/>
    <x v="0"/>
    <x v="0"/>
    <x v="0"/>
    <x v="0"/>
  </r>
  <r>
    <s v="INC000002518469"/>
    <s v="HOUSING"/>
    <x v="16"/>
    <s v="BELIEVE"/>
    <s v="FERNEY D GARZON PEÑA"/>
    <s v="frp_fbalab"/>
    <s v="3-Moderado/Limitado"/>
    <s v="3-Medio"/>
    <s v="Media"/>
    <x v="0"/>
    <s v="CENTRO DE COMPENSACION AUTOMATIZADO S A"/>
    <s v="GESTION DATACENTER/ ACCESOS / CENTRO DE COMPENSACION AUTOMATIZADO S A"/>
    <s v="26/12/2023 13:05:28"/>
    <s v="26/12/2023 13:14:36"/>
    <x v="0"/>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x v="0"/>
    <x v="0"/>
    <x v="0"/>
    <x v="0"/>
    <x v="0"/>
  </r>
  <r>
    <s v="INC000002518510"/>
    <s v="INFRAESTRUCTURA DC"/>
    <x v="8"/>
    <s v="APQ ACCESOS"/>
    <s v="JONATHAN A MARQUEZ ASTENGO"/>
    <s v="tct_jmarqu"/>
    <s v="4-Menor/Localizado"/>
    <s v="4-Baja"/>
    <s v="Baja"/>
    <x v="0"/>
    <s v="TELEFONICA CYBERSECURITY TECH CHILE SPA"/>
    <s v="FACTIBILIDAD USS/CRQ 79965"/>
    <s v="26/12/2023 13:12:57"/>
    <s v="26/12/2023 13:15:54"/>
    <x v="0"/>
    <s v="CDP ANTIGUO 1"/>
    <s v="CDP ANTIGUO 2"/>
    <s v="26/12/2023 13:50:58"/>
    <s v="26/12/2023 23:50:00"/>
    <s v="FACTIBILIDAD PARA RETIRO DE EQUIPOS E INGRESO"/>
    <s v="FACTIBILIDAD ENVIADA"/>
    <d v="1899-12-30T00:00:00"/>
    <d v="1899-12-30T00:00:00"/>
    <d v="1899-12-30T00:00:00"/>
    <s v=""/>
    <s v="Cumplido"/>
    <m/>
    <m/>
    <m/>
    <m/>
    <m/>
    <d v="2023-11-21T00:00:00"/>
    <x v="0"/>
    <x v="0"/>
    <x v="0"/>
    <x v="0"/>
    <x v="0"/>
  </r>
  <r>
    <s v="INC000002518527"/>
    <s v="HOUSING"/>
    <x v="14"/>
    <s v="BELIEVE"/>
    <s v="JAVIER J BRAVO CARVAJAL"/>
    <s v="frp_jolsso"/>
    <s v="3-Moderado/Limitado"/>
    <s v="3-Medio"/>
    <s v="Media"/>
    <x v="0"/>
    <s v="TELEFONICA EMPRESAS DE CHILE SA"/>
    <s v="GESTION DATACENTER/ ACCESOS /TELEFONICA EMPRESAS DE CHILE SA"/>
    <s v="26/12/2023 14:11:23"/>
    <s v="26/12/2023 14:13:15"/>
    <x v="0"/>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x v="0"/>
    <x v="0"/>
    <x v="0"/>
    <x v="0"/>
    <x v="0"/>
  </r>
  <r>
    <s v="INC000002518538"/>
    <s v="HOUSING"/>
    <x v="19"/>
    <s v="BELIEVE"/>
    <s v="PATRICIO A CASTILLO GONZALEZ"/>
    <s v="frp_jolsso"/>
    <s v="3-Moderado/Limitado"/>
    <s v="3-Medio"/>
    <s v="Media"/>
    <x v="0"/>
    <s v="TELEFONICA CYBERSECURITY TECH CHILE SPA"/>
    <s v="GESTION DATACENTER/ ACCESOS /TELEFONICA CYBERSECURITY TECH CHILE SPA"/>
    <s v="26/12/2023 14:23:11"/>
    <s v="26/12/2023 14:24:28"/>
    <x v="0"/>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x v="0"/>
    <x v="0"/>
    <x v="0"/>
    <x v="0"/>
    <x v="0"/>
  </r>
  <r>
    <s v="INC000002518566"/>
    <s v="VPN IP - MPLS"/>
    <x v="0"/>
    <s v="BELIEVE"/>
    <s v="JAVIER J BRAVO CARVAJAL"/>
    <s v="frp_spevel"/>
    <s v="3-Moderado/Limitado"/>
    <s v="3-Medio"/>
    <s v="Media"/>
    <x v="0"/>
    <s v="VIRUTEX ILKO SA"/>
    <s v="HD/Requerimiento Manos Remotas"/>
    <s v="26/12/2023 15:23:42"/>
    <s v="26/12/2023 15:25:43"/>
    <x v="0"/>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x v="1"/>
    <x v="1"/>
    <x v="0"/>
    <x v="0"/>
    <x v="0"/>
  </r>
  <r>
    <s v="INC000002518649"/>
    <s v="HOUSING"/>
    <x v="14"/>
    <s v="BELIEVE"/>
    <s v="JAVIER J BRAVO CARVAJAL"/>
    <s v="frp_fbalab"/>
    <s v="3-Moderado/Limitado"/>
    <s v="3-Medio"/>
    <s v="Media"/>
    <x v="0"/>
    <s v="VIRUTEX ILKO SA"/>
    <s v="GESTION DATACENTER/ ACCESOS / VIRUTEX ILKO SA"/>
    <s v="26/12/2023 14:24:05"/>
    <s v="26/12/2023 14:25:25"/>
    <x v="0"/>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x v="0"/>
    <x v="0"/>
    <x v="0"/>
    <x v="0"/>
    <x v="0"/>
  </r>
  <r>
    <s v="INC000002518678"/>
    <s v="HOUSING"/>
    <x v="16"/>
    <s v="BELIEVE"/>
    <s v="FERNEY D GARZON PEÑA"/>
    <s v="frp_fbalab"/>
    <s v="3-Moderado/Limitado"/>
    <s v="3-Medio"/>
    <s v="Media"/>
    <x v="0"/>
    <s v="TELEFONICA EMPRESAS DE CHILE SA"/>
    <s v="GESTION DATACENTER/ ACCESOS / TELEFONICA EMPRESAS DE CHILE SA"/>
    <s v="26/12/2023 14:59:51"/>
    <s v="26/12/2023 15:01:08"/>
    <x v="0"/>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x v="0"/>
    <x v="0"/>
    <x v="0"/>
    <x v="0"/>
    <x v="0"/>
  </r>
  <r>
    <s v="INC000002518709"/>
    <s v="VPN IP - MPLS"/>
    <x v="17"/>
    <s v="GESTION HD"/>
    <s v="EWALD R GALAZ MILLALEO"/>
    <s v="frp_fpetro"/>
    <s v="3-Moderado/Limitado"/>
    <s v="3-Medio"/>
    <s v="Media"/>
    <x v="0"/>
    <s v="TELEFONICA GLOBAL TECHNOLOGY S.A.AGENCIA EN CHILE"/>
    <s v="HD/RFC ZPM_ORDENES con error"/>
    <s v="26/12/2023 14:55:04"/>
    <s v="26/12/2023 14:56:27"/>
    <x v="0"/>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x v="0"/>
    <x v="0"/>
    <x v="0"/>
    <x v="0"/>
    <x v="0"/>
  </r>
  <r>
    <s v="INC000002518737"/>
    <s v="HOUSING"/>
    <x v="14"/>
    <s v="BELIEVE"/>
    <s v="JAVIER J BRAVO CARVAJAL"/>
    <s v="frp_pcamay"/>
    <s v="3-Moderado/Limitado"/>
    <s v="3-Medio"/>
    <s v="Media"/>
    <x v="0"/>
    <s v="RIPLEY CHILE S.A."/>
    <s v="GESTION DATACENTER/ ACCESOS / Ripley"/>
    <s v="26/12/2023 15:48:47"/>
    <s v="26/12/2023 15:49:34"/>
    <x v="0"/>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x v="0"/>
    <x v="0"/>
    <x v="0"/>
    <x v="0"/>
    <x v="0"/>
  </r>
  <r>
    <s v="INC000002518764"/>
    <s v="INFRAESTRUCTURA DC"/>
    <x v="8"/>
    <s v="APQ ACCESOS"/>
    <s v="JONATHAN A MARQUEZ ASTENGO"/>
    <s v="tct_jmarqu"/>
    <s v="4-Menor/Localizado"/>
    <s v="4-Baja"/>
    <s v="Baja"/>
    <x v="0"/>
    <s v="TELEFONICA CYBERSECURITY TECH CHILE SPA"/>
    <s v="FACTIBILIDAD TUCAPEL/CRQ 79969"/>
    <s v="26/12/2023 17:15:51"/>
    <s v="26/12/2023 17:18:04"/>
    <x v="0"/>
    <s v="CDP ANTIGUO 1"/>
    <s v="CDP ANTIGUO 2"/>
    <s v="26/12/2023 17:21:30"/>
    <s v="26/12/2023 23:50:00"/>
    <s v="FACTIBILIDAD PARA RETIRO DE EQUIPOS"/>
    <s v="FACTIBILIDAD ENVIADA"/>
    <d v="1899-12-30T00:00:00"/>
    <d v="1899-12-30T00:00:00"/>
    <d v="1899-12-30T00:00:00"/>
    <s v=""/>
    <s v="Cumplido"/>
    <m/>
    <m/>
    <m/>
    <m/>
    <m/>
    <d v="2023-11-21T00:00:00"/>
    <x v="0"/>
    <x v="0"/>
    <x v="0"/>
    <x v="0"/>
    <x v="0"/>
  </r>
  <r>
    <s v="INC000002518777"/>
    <s v="HOUSING"/>
    <x v="16"/>
    <s v="BELIEVE"/>
    <s v="FERNEY D GARZON PEÑA"/>
    <s v="frp_pcamay"/>
    <s v="3-Moderado/Limitado"/>
    <s v="3-Medio"/>
    <s v="Media"/>
    <x v="0"/>
    <s v="DERCO S.A."/>
    <s v="GESTION DATACENTER/ ACCESOS / DERCO"/>
    <s v="26/12/2023 17:32:36"/>
    <s v="26/12/2023 17:34:45"/>
    <x v="0"/>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x v="0"/>
    <x v="0"/>
    <x v="0"/>
    <x v="0"/>
    <x v="0"/>
  </r>
  <r>
    <s v="INC000002518812"/>
    <s v="HOSTING VIRTUAL"/>
    <x v="7"/>
    <s v="BASE DE DATOS"/>
    <s v="RONALD E MELARA SERRANO"/>
    <s v="tct_rmelar"/>
    <s v="4-Menor/Localizado"/>
    <s v="3-Medio"/>
    <s v="Media"/>
    <x v="1"/>
    <s v="BLUMAR S.A."/>
    <s v="TEST"/>
    <s v="26/12/2023 15:39:54"/>
    <s v="26/12/2023 15:47:54"/>
    <x v="1"/>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x v="0"/>
    <x v="0"/>
    <x v="0"/>
    <x v="0"/>
    <x v="0"/>
  </r>
  <r>
    <s v="INC000002518819"/>
    <s v="TICKET-INTELIGENTE"/>
    <x v="23"/>
    <s v="GESTION TI"/>
    <s v="MICHAEL H GONZALEZ OLIVARES"/>
    <s v="USR_TSIGHT"/>
    <s v="1-Extenso/Generalizado"/>
    <s v="4-Baja"/>
    <s v="Baja"/>
    <x v="1"/>
    <s v="TELEFONICA CYBERSECURITY TECH CHILE SPA"/>
    <s v="tctcsp01 - soc-splunk-i-03 TICKET AUTOMATICO"/>
    <s v="26/12/2023 15:46:24"/>
    <s v="26/12/2023 15:46:24"/>
    <x v="0"/>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x v="0"/>
    <x v="0"/>
    <x v="0"/>
    <x v="0"/>
    <x v="0"/>
  </r>
  <r>
    <s v="INC000002518863"/>
    <s v="INFRAESTRUCTURA DC"/>
    <x v="8"/>
    <s v="APQ ACCESOS"/>
    <s v="SEBASTIAN A JARA VIDAL"/>
    <s v="tct_sjarav"/>
    <s v="4-Menor/Localizado"/>
    <s v="4-Baja"/>
    <s v="Baja"/>
    <x v="0"/>
    <s v="TELEFONICA CYBERSECURITY TECH CHILE SPA"/>
    <s v="Requerimiento activación de alarma tic 5"/>
    <s v="26/12/2023 16:31:34"/>
    <s v="26/12/2023 16:40:49"/>
    <x v="0"/>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x v="0"/>
    <x v="0"/>
    <x v="0"/>
    <x v="0"/>
    <x v="0"/>
  </r>
  <r>
    <s v="INC000002518952"/>
    <s v="TICKET-INTELIGENTE"/>
    <x v="4"/>
    <s v="GESTION TI"/>
    <s v="PAUL A SEPULVEDA ALVAREZ"/>
    <s v="USR_TSIGHT"/>
    <s v="1-Extenso/Generalizado"/>
    <s v="4-Baja"/>
    <s v="Baja"/>
    <x v="1"/>
    <s v="GPS CHILE SPA"/>
    <s v="gpschi01 - wnprap_gps04 TICKET AUTOMATICO"/>
    <s v="26/12/2023 17:52:57"/>
    <s v="26/12/2023 17:52:57"/>
    <x v="0"/>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x v="1"/>
    <x v="1"/>
    <x v="0"/>
    <x v="0"/>
    <x v="0"/>
  </r>
  <r>
    <s v="INC000002519046"/>
    <s v="VPN IP - MPLS"/>
    <x v="4"/>
    <s v="GESTION HD"/>
    <s v="PAUL A SEPULVEDA ALVAREZ"/>
    <s v="frp_jesanc"/>
    <s v="4-Menor/Localizado"/>
    <s v="4-Baja"/>
    <s v="Baja"/>
    <x v="0"/>
    <s v="TELEFONICA CHILE S.A."/>
    <s v="REQ / Incidencia respaldo servidor SOCLDES-DFS01"/>
    <s v="26/12/2023 22:45:08"/>
    <s v="26/12/2023 22:48:07"/>
    <x v="0"/>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x v="0"/>
    <x v="0"/>
    <x v="0"/>
    <x v="0"/>
    <x v="0"/>
  </r>
  <r>
    <s v="INC000002519049"/>
    <s v="HOUSING"/>
    <x v="7"/>
    <s v="GESTION HD"/>
    <s v="CRISTOBAL I REYES DELGADO"/>
    <s v="frp_jesanc"/>
    <s v="4-Menor/Localizado"/>
    <s v="4-Baja"/>
    <s v="Baja"/>
    <x v="0"/>
    <s v="TELEFONICA CHILE S.A."/>
    <s v="REQ / DUOC - Revisión procesos nocturnos DATASTAGE 26-12-2023"/>
    <s v="26/12/2023 23:27:43"/>
    <s v="26/12/2023 23:29:58"/>
    <x v="0"/>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x v="0"/>
    <x v="0"/>
    <x v="0"/>
    <x v="0"/>
    <x v="0"/>
  </r>
  <r>
    <s v="INC000002519068"/>
    <s v="SAP"/>
    <x v="17"/>
    <s v="CLOUD SAP HANA"/>
    <s v="NICOLAS A SAAVEDRA EGUILUZ"/>
    <s v="tct_nsaave"/>
    <s v="4-Menor/Localizado"/>
    <s v="4-Baja"/>
    <s v="Baja"/>
    <x v="0"/>
    <s v="TELEFONICA EMPRESAS DE CHILE SA"/>
    <s v="Checklist Diario Clientes 27.12.23"/>
    <s v="27/12/2023 8:08:09"/>
    <s v="27/12/2023 8:10:45"/>
    <x v="0"/>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x v="0"/>
    <x v="0"/>
    <x v="0"/>
    <x v="0"/>
    <x v="0"/>
  </r>
  <r>
    <s v="INC000002519089"/>
    <s v="INFRAESTRUCTURA DC"/>
    <x v="8"/>
    <s v="APQ ACCESOS"/>
    <s v="JONATHAN A MARQUEZ ASTENGO"/>
    <s v="tct_jmarqu"/>
    <s v="4-Menor/Localizado"/>
    <s v="4-Baja"/>
    <s v="Baja"/>
    <x v="0"/>
    <s v="TELEFONICA CYBERSECURITY TECH CHILE SPA"/>
    <s v="FACTIBILIDAD ESVAL/CRQ 80063"/>
    <s v="27/12/2023 9:42:59"/>
    <s v="27/12/2023 9:46:10"/>
    <x v="0"/>
    <s v="CDP ANTIGUO 1"/>
    <s v="CDP ANTIGUO 2"/>
    <s v="27/12/2023 9:50:08"/>
    <s v="27/12/2023 23:50:00"/>
    <s v="FACTIBILIDAD PARA ENERGIZAR PDU D"/>
    <s v="FACTIBILIDAD ENVIADA"/>
    <d v="1899-12-30T00:00:00"/>
    <d v="1899-12-30T00:00:00"/>
    <d v="1899-12-30T00:00:00"/>
    <s v=""/>
    <s v="Cumplido"/>
    <m/>
    <m/>
    <m/>
    <m/>
    <m/>
    <d v="2023-11-22T00:00:00"/>
    <x v="0"/>
    <x v="0"/>
    <x v="0"/>
    <x v="0"/>
    <x v="0"/>
  </r>
  <r>
    <s v="INC000002519204"/>
    <s v="HOUSING"/>
    <x v="16"/>
    <s v="BELIEVE"/>
    <s v="FERNEY D GARZON PEÑA"/>
    <s v="frp_fbalab"/>
    <s v="3-Moderado/Limitado"/>
    <s v="3-Medio"/>
    <s v="Media"/>
    <x v="0"/>
    <s v="TELEFONICA EMPRESAS DE CHILE SA"/>
    <s v="GESTION DATACENTER/ ACCESOS / TELEFONICA EMPRESAS DE CHILE SA"/>
    <s v="27/12/2023 9:23:17"/>
    <s v="27/12/2023 9:26:05"/>
    <x v="0"/>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x v="0"/>
    <x v="0"/>
    <x v="0"/>
    <x v="0"/>
    <x v="0"/>
  </r>
  <r>
    <s v="INC000002519270"/>
    <s v="HOUSING"/>
    <x v="15"/>
    <s v="APQ ACCESOS"/>
    <s v="JOSE G MARQUEZ MARCANO"/>
    <s v="tct_josmam"/>
    <s v="4-Menor/Localizado"/>
    <s v="4-Baja"/>
    <s v="Baja"/>
    <x v="0"/>
    <s v="TELEFONICA EMPRESAS DE CHILE SA"/>
    <s v="RONDA Y REVISION DE SALAS"/>
    <s v="27/12/2023 6:55:23"/>
    <s v="27/12/2023 6:56:38"/>
    <x v="0"/>
    <s v="CDP ANTIGUO 1"/>
    <s v="CDP ANTIGUO 2"/>
    <s v="27/12/2023 6:58:18"/>
    <s v="27/12/2023 23:50:00"/>
    <s v="RONDA Y REVISION DE SALAS"/>
    <s v="RONDAS REALIZADAS"/>
    <d v="1899-12-30T00:01:23"/>
    <d v="1899-12-30T00:02:55"/>
    <d v="1899-12-30T00:01:32"/>
    <s v=""/>
    <s v="Cumplido"/>
    <m/>
    <m/>
    <m/>
    <m/>
    <m/>
    <d v="2023-11-23T00:00:00"/>
    <x v="0"/>
    <x v="0"/>
    <x v="0"/>
    <x v="0"/>
    <x v="0"/>
  </r>
  <r>
    <s v="INC000002519272"/>
    <s v="HOUSING"/>
    <x v="15"/>
    <s v="APQ ACCESOS"/>
    <s v="JOSE G MARQUEZ MARCANO"/>
    <s v="tct_josmam"/>
    <s v="4-Menor/Localizado"/>
    <s v="4-Baja"/>
    <s v="Baja"/>
    <x v="0"/>
    <s v="TELEFONICA EMPRESAS DE CHILE SA"/>
    <s v="TOMA DE ALARMAS DE CLIENTES"/>
    <s v="27/12/2023 6:58:35"/>
    <s v="27/12/2023 6:59:25"/>
    <x v="0"/>
    <s v="CDP ANTIGUO 1"/>
    <s v="CDP ANTIGUO 2"/>
    <s v="27/12/2023 7:00:54"/>
    <s v="27/12/2023 23:50:00"/>
    <s v="TOMA DE ALARMAS DE CLIENTES"/>
    <s v="TOMA DE ALARMAS REALIZADAS"/>
    <d v="1899-12-30T00:01:14"/>
    <d v="1899-12-30T00:02:19"/>
    <d v="1899-12-30T00:01:05"/>
    <s v=""/>
    <s v="Cumplido"/>
    <m/>
    <m/>
    <m/>
    <m/>
    <m/>
    <d v="2023-11-23T00:00:00"/>
    <x v="0"/>
    <x v="0"/>
    <x v="0"/>
    <x v="0"/>
    <x v="0"/>
  </r>
  <r>
    <s v="INC000002519277"/>
    <s v="INFRAESTRUCTURA DC"/>
    <x v="0"/>
    <s v="APQ ACCESOS"/>
    <s v="MARIO A BARRIENTOS RUIZ"/>
    <s v="MBARRIENTOS"/>
    <s v="4-Menor/Localizado"/>
    <s v="4-Baja"/>
    <s v="Baja"/>
    <x v="0"/>
    <s v="TELEFONICA GLOBAL TECHNOLOGY S.A.AGENCIA EN CHILE"/>
    <s v="RONDA DE INSPECCIÓN DE SALAS Y TOMA DE TEMPERATURAS DC APOQUINDO"/>
    <s v="27/12/2023 8:05:28"/>
    <s v="27/12/2023 8:06:38"/>
    <x v="0"/>
    <s v="TI"/>
    <s v="CLIMA"/>
    <s v="27/12/2023 8:24:36"/>
    <s v="27/12/2023 23:50:00"/>
    <s v="RONDA DE INSPECCIÓN DE SALAS Y TOMA DE TEMPERATURAS DC APOQUINDO"/>
    <s v="RONDA REALIZADA"/>
    <d v="1899-12-30T00:00:00"/>
    <d v="1899-12-30T00:00:00"/>
    <d v="1899-12-30T00:00:00"/>
    <s v=""/>
    <s v="Cumplido"/>
    <m/>
    <m/>
    <m/>
    <m/>
    <m/>
    <d v="2023-11-22T00:00:00"/>
    <x v="0"/>
    <x v="0"/>
    <x v="0"/>
    <x v="0"/>
    <x v="0"/>
  </r>
  <r>
    <s v="INC000002519279"/>
    <s v="INFRAESTRUCTURA DC"/>
    <x v="0"/>
    <s v="APQ ACCESOS"/>
    <s v="MARIO A BARRIENTOS RUIZ"/>
    <s v="MBARRIENTOS"/>
    <s v="4-Menor/Localizado"/>
    <s v="4-Baja"/>
    <s v="Baja"/>
    <x v="0"/>
    <s v="TELEFONICA GLOBAL TECHNOLOGY S.A.AGENCIA EN CHILE"/>
    <s v="RONDA DE INSPECCIÓN DE SALAS Y TOMA DE TEMPERATURAS DC APOQUINDO"/>
    <s v="27/12/2023 8:08:14"/>
    <s v="27/12/2023 8:09:37"/>
    <x v="0"/>
    <s v="TI"/>
    <s v="CLIMA"/>
    <s v="27/12/2023 8:23:54"/>
    <s v="27/12/2023 23:50:00"/>
    <s v="RONDA DE INSPECCIÓN DE SALAS Y TOMA DE TEMPERATURAS DC APOQUINDO"/>
    <s v="RONDA REALIZADA"/>
    <d v="1899-12-30T00:00:00"/>
    <d v="1899-12-30T00:00:00"/>
    <d v="1899-12-30T00:00:00"/>
    <s v=""/>
    <s v="Cumplido"/>
    <m/>
    <m/>
    <m/>
    <m/>
    <m/>
    <d v="2023-11-29T00:00:00"/>
    <x v="0"/>
    <x v="0"/>
    <x v="0"/>
    <x v="0"/>
    <x v="0"/>
  </r>
  <r>
    <s v="INC000002519281"/>
    <s v="INFRAESTRUCTURA DC"/>
    <x v="0"/>
    <s v="APQ ACCESOS"/>
    <s v="MARIO A BARRIENTOS RUIZ"/>
    <s v="MBARRIENTOS"/>
    <s v="4-Menor/Localizado"/>
    <s v="4-Baja"/>
    <s v="Baja"/>
    <x v="0"/>
    <s v="TELEFONICA GLOBAL TECHNOLOGY S.A.AGENCIA EN CHILE"/>
    <s v="RONDA DE INSPECCIÓN DE SALAS Y TOMA DE TEMPERATURAS DC APOQUINDO"/>
    <s v="27/12/2023 8:10:04"/>
    <s v="27/12/2023 8:12:22"/>
    <x v="0"/>
    <s v="TI"/>
    <s v="CLIMA"/>
    <s v="27/12/2023 8:22:47"/>
    <s v="27/12/2023 23:50:00"/>
    <s v="RONDA DE INSPECCIÓN DE SALAS Y TOMA DE TEMPERATURAS DC APOQUINDO"/>
    <s v="RONDA REALIZADA"/>
    <d v="1899-12-30T00:00:00"/>
    <d v="1899-12-30T00:00:00"/>
    <d v="1899-12-30T00:00:00"/>
    <s v=""/>
    <s v="Cumplido"/>
    <m/>
    <m/>
    <m/>
    <m/>
    <m/>
    <d v="2023-11-23T00:00:00"/>
    <x v="0"/>
    <x v="0"/>
    <x v="0"/>
    <x v="0"/>
    <x v="0"/>
  </r>
  <r>
    <s v="INC000002519420"/>
    <s v="TICKET-INTELIGENTE"/>
    <x v="4"/>
    <s v="GESTION TI"/>
    <s v="PAUL A SEPULVEDA ALVAREZ"/>
    <s v="USR_TSIGHT"/>
    <s v="1-Extenso/Generalizado"/>
    <s v="4-Baja"/>
    <s v="Baja"/>
    <x v="1"/>
    <s v="COAGRA S A"/>
    <s v="coagra01 - sap_prod_e_vm TICKET AUTOMATICO"/>
    <s v="26/12/2023 22:14:44"/>
    <s v="26/12/2023 22:14:44"/>
    <x v="0"/>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x v="0"/>
    <x v="0"/>
    <x v="0"/>
    <x v="0"/>
    <x v="0"/>
  </r>
  <r>
    <s v="INC000002519687"/>
    <s v="HOUSING"/>
    <x v="4"/>
    <s v="DUOC TICKET AUTOMATICO"/>
    <s v="GIOVANNI D ROCCO VALENZUELA"/>
    <s v="frp_lmosqu"/>
    <s v="3-Moderado/Limitado"/>
    <s v="4-Baja"/>
    <s v="Baja"/>
    <x v="0"/>
    <s v="FUNDACION INSTITUTO PROFESIONAL DUOC UC"/>
    <s v="REQ | DUOC | Urgencia: Media | Creación app registration"/>
    <s v="27/12/2023 10:29:39"/>
    <s v="27/12/2023 10:44:22"/>
    <x v="0"/>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x v="1"/>
    <x v="0"/>
    <x v="1"/>
    <x v="0"/>
    <x v="0"/>
  </r>
  <r>
    <s v="INC000002519729"/>
    <s v="VPN IP - MPLS"/>
    <x v="17"/>
    <s v="GESTION HD"/>
    <s v="NICOLAS A SAAVEDRA EGUILUZ"/>
    <s v="frp_fpetro"/>
    <s v="3-Moderado/Limitado"/>
    <s v="3-Medio"/>
    <s v="Media"/>
    <x v="0"/>
    <s v="COAGRA S A"/>
    <s v="REQ/COAGRA: EWA"/>
    <s v="27/12/2023 9:53:56"/>
    <s v="27/12/2023 9:56:28"/>
    <x v="0"/>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x v="1"/>
    <x v="0"/>
    <x v="1"/>
    <x v="0"/>
    <x v="0"/>
  </r>
  <r>
    <s v="INC000002519735"/>
    <s v="OFFICE365"/>
    <x v="5"/>
    <s v="GESTION CALL CENTER"/>
    <s v="ALEJANDRO ACEVEDO VALENZUELA"/>
    <s v="frp_kjoopl"/>
    <s v="4-Menor/Localizado"/>
    <s v="4-Baja"/>
    <s v="Baja"/>
    <x v="0"/>
    <s v="DUPLEX S A"/>
    <s v="CALL CENTER / CONFIGURACIÓN OFFICE 365"/>
    <s v="27/12/2023 10:49:54"/>
    <s v="27/12/2023 10:53:09"/>
    <x v="0"/>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x v="1"/>
    <x v="1"/>
    <x v="0"/>
    <x v="0"/>
    <x v="0"/>
  </r>
  <r>
    <s v="INC000002519749"/>
    <s v="VPN IP - MPLS"/>
    <x v="9"/>
    <s v="GESTION HD"/>
    <s v="AXEL ANDRADE"/>
    <s v="frp_spevel"/>
    <s v="3-Moderado/Limitado"/>
    <s v="3-Medio"/>
    <s v="Media"/>
    <x v="0"/>
    <s v="SOC PUNTA DEL COBRE S A"/>
    <s v="HD/Respaldo servidores"/>
    <s v="27/12/2023 10:23:40"/>
    <s v="27/12/2023 10:26:01"/>
    <x v="0"/>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x v="0"/>
    <x v="0"/>
    <x v="0"/>
    <x v="0"/>
    <x v="0"/>
  </r>
  <r>
    <s v="INC000002519765"/>
    <s v="VPN IP - MPLS"/>
    <x v="13"/>
    <s v="GESTION HD"/>
    <s v="ANGEL CASTRO CABRERA"/>
    <s v="frp_fpetro"/>
    <s v="3-Moderado/Limitado"/>
    <s v="3-Medio"/>
    <s v="Media"/>
    <x v="0"/>
    <s v="SONACOL SA"/>
    <s v="HD/Nuevas redes VLAN en VDC"/>
    <s v="27/12/2023 10:42:25"/>
    <s v="27/12/2023 10:45:04"/>
    <x v="0"/>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x v="1"/>
    <x v="0"/>
    <x v="1"/>
    <x v="0"/>
    <x v="0"/>
  </r>
  <r>
    <s v="INC000002519806"/>
    <s v="HOUSING"/>
    <x v="16"/>
    <s v="BELIEVE"/>
    <s v="FERNEY D GARZON PEÑA"/>
    <s v="frp_fbalab"/>
    <s v="3-Moderado/Limitado"/>
    <s v="3-Medio"/>
    <s v="Media"/>
    <x v="0"/>
    <s v="TELEFONICA EMPRESAS DE CHILE SA"/>
    <s v="GESTION DATACENTER/ ACCESOS / GTD - SONDA"/>
    <s v="27/12/2023 9:31:28"/>
    <s v="27/12/2023 9:32:49"/>
    <x v="0"/>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x v="0"/>
    <x v="0"/>
    <x v="0"/>
    <x v="0"/>
    <x v="0"/>
  </r>
  <r>
    <s v="INC000002519814"/>
    <s v="HOUSING"/>
    <x v="15"/>
    <s v="APQ ACCESOS"/>
    <s v="LUIS O MORALES ARENAS"/>
    <s v="tct_luimoa"/>
    <s v="4-Menor/Localizado"/>
    <s v="4-Baja"/>
    <s v="Baja"/>
    <x v="0"/>
    <s v="TELEFONICA EMPRESAS DE CHILE SA"/>
    <s v="SE GENERA TICKET POR RONDA Y REVISION DE SALAS TECNICAS"/>
    <s v="27/12/2023 9:49:56"/>
    <s v="27/12/2023 9:51:23"/>
    <x v="0"/>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x v="0"/>
    <x v="0"/>
    <x v="0"/>
    <x v="0"/>
    <x v="0"/>
  </r>
  <r>
    <s v="INC000002519833"/>
    <s v="VPN IP - MPLS"/>
    <x v="6"/>
    <s v="GESTION CALL CENTER"/>
    <s v="SEBASTIAN A JARA VIDAL"/>
    <s v="frp_rvilel"/>
    <s v="4-Menor/Localizado"/>
    <s v="4-Baja"/>
    <s v="Baja"/>
    <x v="0"/>
    <s v="CELULOSA ARAUCO Y CONSTITUCION S A"/>
    <s v="CALL CENTER/ REQUERIMIENTO"/>
    <s v="27/12/2023 10:16:28"/>
    <s v="27/12/2023 10:19:02"/>
    <x v="0"/>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x v="0"/>
    <x v="0"/>
    <x v="0"/>
    <x v="0"/>
    <x v="0"/>
  </r>
  <r>
    <s v="INC000002519842"/>
    <s v="HOUSING"/>
    <x v="19"/>
    <s v="BELIEVE"/>
    <s v="SEBASTIAN A JARA VIDAL"/>
    <s v="frp_fbalab"/>
    <s v="3-Moderado/Limitado"/>
    <s v="3-Medio"/>
    <s v="Media"/>
    <x v="0"/>
    <s v="EMPRESAS TUCAPEL S A"/>
    <s v="GESTION DATACENTER/ ACCESOS / EMPRESAS TUCAPEL S A"/>
    <s v="27/12/2023 10:32:59"/>
    <s v="27/12/2023 10:34:17"/>
    <x v="0"/>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x v="0"/>
    <x v="0"/>
    <x v="0"/>
    <x v="0"/>
    <x v="0"/>
  </r>
  <r>
    <s v="INC000002519844"/>
    <s v="GDA"/>
    <x v="4"/>
    <s v="GESTION DE ACCESO"/>
    <s v="PAUL A SEPULVEDA ALVAREZ"/>
    <s v="asc_atoled"/>
    <s v="3-Moderado/Limitado"/>
    <s v="3-Medio"/>
    <s v="Media"/>
    <x v="0"/>
    <s v="FRACTALIA"/>
    <s v="Baja VPN"/>
    <s v="27/12/2023 10:35:35"/>
    <s v="27/12/2023 10:44:03"/>
    <x v="0"/>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x v="1"/>
    <x v="1"/>
    <x v="0"/>
    <x v="0"/>
    <x v="0"/>
  </r>
  <r>
    <s v="INC000002519845"/>
    <s v="VPN IP - MPLS"/>
    <x v="9"/>
    <s v="ADMINISTRADORES RESIDENTES"/>
    <s v="RODRIGO VÁSQUEZ MUÑOZ"/>
    <s v="frp_rreyes"/>
    <s v="3-Moderado/Limitado"/>
    <s v="3-Medio"/>
    <s v="Media"/>
    <x v="0"/>
    <s v="INSTITUTO PROFESIONAL DE CHILE SA"/>
    <s v="GAMA / Respaldo servidores - IPCHILE"/>
    <s v="27/12/2023 10:38:18"/>
    <s v="27/12/2023 10:42:03"/>
    <x v="0"/>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x v="0"/>
    <x v="0"/>
    <x v="0"/>
    <x v="0"/>
    <x v="0"/>
  </r>
  <r>
    <s v="INC000002519949"/>
    <s v="HOUSING"/>
    <x v="15"/>
    <s v="APQ ACCESOS"/>
    <s v="LUIS O MORALES ARENAS"/>
    <s v="tct_luimoa"/>
    <s v="4-Menor/Localizado"/>
    <s v="4-Baja"/>
    <s v="Baja"/>
    <x v="0"/>
    <s v="TELEFONICA EMPRESAS DE CHILE SA"/>
    <s v="SE GENERA TICKET DE SUPERVISION PARA CLIENTE CEPECH / DUOC"/>
    <s v="27/12/2023 12:07:47"/>
    <s v="27/12/2023 12:09:18"/>
    <x v="0"/>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x v="0"/>
    <x v="0"/>
    <x v="0"/>
    <x v="0"/>
    <x v="0"/>
  </r>
  <r>
    <s v="INC000002519953"/>
    <s v="RED INTERNA"/>
    <x v="0"/>
    <s v="APQ ACCESOS"/>
    <s v="CRISTOPHER MALDONADO ROMERO"/>
    <s v="tct_cmaldo"/>
    <s v="4-Menor/Localizado"/>
    <s v="4-Baja"/>
    <s v="Baja"/>
    <x v="0"/>
    <s v="TELEFONICA EMPRESAS DE CHILE SA"/>
    <s v="RONDA TOMA DE TEMPERATURAS SALAS TIC"/>
    <s v="27/12/2023 12:12:57"/>
    <s v="27/12/2023 12:14:18"/>
    <x v="0"/>
    <s v="CDP ANTIGUO 1"/>
    <s v="CDP ANTIGUO 2"/>
    <s v="27/12/2023 12:46:27"/>
    <s v="27/12/2023 23:50:00"/>
    <m/>
    <s v="RONDA REALIZADA"/>
    <d v="1899-12-30T00:00:00"/>
    <d v="1899-12-30T00:00:00"/>
    <d v="1899-12-30T00:00:00"/>
    <s v=""/>
    <s v="Cumplido"/>
    <m/>
    <m/>
    <m/>
    <m/>
    <m/>
    <d v="2023-11-22T00:00:00"/>
    <x v="0"/>
    <x v="0"/>
    <x v="0"/>
    <x v="0"/>
    <x v="0"/>
  </r>
  <r>
    <s v="INC000002519966"/>
    <s v="VPN IP - MPLS"/>
    <x v="9"/>
    <s v="BELIEVE"/>
    <s v="AXEL ANDRADE"/>
    <s v="frp_cnavar"/>
    <s v="3-Moderado/Limitado"/>
    <s v="3-Medio"/>
    <s v="Media"/>
    <x v="0"/>
    <s v="INSTITUTO PROFESIONAL DE CHILE SA"/>
    <s v="GAMA/ Requerimiento Respaldo VM Completo Servidor Múnich - IPCHILE"/>
    <s v="27/12/2023 13:17:17"/>
    <s v="27/12/2023 13:20:11"/>
    <x v="0"/>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x v="1"/>
    <x v="1"/>
    <x v="0"/>
    <x v="0"/>
    <x v="0"/>
  </r>
  <r>
    <s v="INC000002520044"/>
    <s v="HOUSING"/>
    <x v="14"/>
    <s v="BELIEVE"/>
    <s v="CRISTOPHER MALDONADO ROMERO"/>
    <s v="frp_fbalab"/>
    <s v="3-Moderado/Limitado"/>
    <s v="3-Medio"/>
    <s v="Media"/>
    <x v="0"/>
    <s v="UNIVERSIDAD DEL ALBA"/>
    <s v="GESTION DATACENTER/ ACCESOS / UNIVERSIDAD DEL ALBA"/>
    <s v="27/12/2023 11:39:37"/>
    <s v="27/12/2023 11:41:14"/>
    <x v="0"/>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x v="0"/>
    <x v="0"/>
    <x v="0"/>
    <x v="0"/>
    <x v="0"/>
  </r>
  <r>
    <s v="INC000002520058"/>
    <s v="HOUSING"/>
    <x v="14"/>
    <s v="BELIEVE"/>
    <s v="CRISTOPHER MALDONADO ROMERO"/>
    <s v="frp_fbalab"/>
    <s v="3-Moderado/Limitado"/>
    <s v="3-Medio"/>
    <s v="Media"/>
    <x v="0"/>
    <s v="HDI SEGUROS S.A."/>
    <s v="GESTION DATACENTER/ ACCESOS / HDI SEGUROS S.A."/>
    <s v="27/12/2023 11:55:04"/>
    <s v="27/12/2023 11:56:34"/>
    <x v="0"/>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x v="0"/>
    <x v="0"/>
    <x v="0"/>
    <x v="0"/>
    <x v="0"/>
  </r>
  <r>
    <s v="INC000002520059"/>
    <s v="TICKET-INTELIGENTE"/>
    <x v="4"/>
    <s v="GESTION TI"/>
    <s v="PAUL A SEPULVEDA ALVAREZ"/>
    <s v="USR_TSIGHT"/>
    <s v="1-Extenso/Generalizado"/>
    <s v="4-Baja"/>
    <s v="Baja"/>
    <x v="1"/>
    <s v="GPS CHILE SPA"/>
    <s v="gpschi01 - wnprws_gps01 TICKET AUTOMATICO"/>
    <s v="27/12/2023 11:54:49"/>
    <s v="27/12/2023 11:54:49"/>
    <x v="0"/>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x v="1"/>
    <x v="1"/>
    <x v="0"/>
    <x v="0"/>
    <x v="0"/>
  </r>
  <r>
    <s v="INC000002520124"/>
    <s v="VPN IP - MPLS"/>
    <x v="4"/>
    <s v="GESTION HD"/>
    <s v="GIOVANNI D ROCCO VALENZUELA"/>
    <s v="frp_spevel"/>
    <s v="3-Moderado/Limitado"/>
    <s v="3-Medio"/>
    <s v="Media"/>
    <x v="0"/>
    <s v="TELEFONICA GLOBAL TECHNOLOGY S.A.AGENCIA EN CHILE"/>
    <s v="HD/TELEFONICA - Cuenta local bloqueada SISTEMA_INVENTARIO 172.29.100.118"/>
    <s v="27/12/2023 12:15:44"/>
    <s v="27/12/2023 12:20:50"/>
    <x v="0"/>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x v="1"/>
    <x v="1"/>
    <x v="0"/>
    <x v="0"/>
    <x v="0"/>
  </r>
  <r>
    <s v="INC000002520164"/>
    <s v="HOUSING"/>
    <x v="19"/>
    <s v="BELIEVE"/>
    <s v="SEBASTIAN A JARA VIDAL"/>
    <s v="frp_fbalab"/>
    <s v="3-Moderado/Limitado"/>
    <s v="3-Medio"/>
    <s v="Media"/>
    <x v="0"/>
    <s v="INELCOM CHILE SA"/>
    <s v="GESTION DATACENTER/ ACCESOS / INELCOM CHILE SA"/>
    <s v="27/12/2023 13:48:12"/>
    <s v="27/12/2023 13:49:28"/>
    <x v="0"/>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x v="0"/>
    <x v="0"/>
    <x v="0"/>
    <x v="0"/>
    <x v="0"/>
  </r>
  <r>
    <s v="INC000002520177"/>
    <s v="HOUSING"/>
    <x v="19"/>
    <s v="BELIEVE"/>
    <s v="SEBASTIAN A JARA VIDAL"/>
    <s v="frp_fbalab"/>
    <s v="3-Moderado/Limitado"/>
    <s v="3-Medio"/>
    <s v="Media"/>
    <x v="0"/>
    <s v="TELEFONICA EMPRESAS DE CHILE SA"/>
    <s v="GESTION DATACENTER/ ACCESOS / TELEFONICA EMPRESAS DE CHILE SA"/>
    <s v="27/12/2023 15:03:57"/>
    <s v="27/12/2023 15:05:25"/>
    <x v="0"/>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x v="0"/>
    <x v="0"/>
    <x v="0"/>
    <x v="0"/>
    <x v="0"/>
  </r>
  <r>
    <s v="INC000002520182"/>
    <s v="VPN IP - MPLS"/>
    <x v="4"/>
    <s v="BELIEVE"/>
    <s v="GIOVANNI D ROCCO VALENZUELA"/>
    <s v="frp_pcamay"/>
    <s v="4-Menor/Localizado"/>
    <s v="4-Baja"/>
    <s v="Baja"/>
    <x v="0"/>
    <s v="TELEFONICA CYBERSECURITY TECH CHILE SPA"/>
    <s v="REQ / SOC / PROBLEMAS CON VPN"/>
    <s v="27/12/2023 15:20:00"/>
    <s v="27/12/2023 15:22:10"/>
    <x v="0"/>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x v="1"/>
    <x v="1"/>
    <x v="0"/>
    <x v="0"/>
    <x v="0"/>
  </r>
  <r>
    <s v="INC000002520218"/>
    <s v="HOSTING VIRTUAL"/>
    <x v="7"/>
    <s v="DUOC TICKET AUTOMATICO"/>
    <s v="DAVID MATELUNA"/>
    <s v="frp_lmosqu"/>
    <s v="3-Moderado/Limitado"/>
    <s v="4-Baja"/>
    <s v="Baja"/>
    <x v="0"/>
    <s v="FUNDACION INSTITUTO PROFESIONAL DUOC UC"/>
    <s v="REQ | DUOC | RE: INC000002520108 Urgencia: Media | Reporte recursos OCI"/>
    <s v="27/12/2023 12:41:36"/>
    <s v="27/12/2023 12:44:47"/>
    <x v="0"/>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x v="1"/>
    <x v="1"/>
    <x v="0"/>
    <x v="0"/>
    <x v="0"/>
  </r>
  <r>
    <s v="INC000002520312"/>
    <s v="HOUSING"/>
    <x v="16"/>
    <s v="BELIEVE"/>
    <s v="FERNEY D GARZON PEÑA"/>
    <s v="frp_jolsso"/>
    <s v="3-Moderado/Limitado"/>
    <s v="3-Medio"/>
    <s v="Media"/>
    <x v="0"/>
    <s v="TELEFONICA EMPRESAS DE CHILE SA"/>
    <s v="GESTION DATACENTER/ ACCESOS /TELEFONICA EMPRESAS DE CHILE SA"/>
    <s v="27/12/2023 13:36:08"/>
    <s v="27/12/2023 13:37:36"/>
    <x v="0"/>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x v="0"/>
    <x v="0"/>
    <x v="0"/>
    <x v="0"/>
    <x v="0"/>
  </r>
  <r>
    <s v="INC000002520328"/>
    <s v="HOUSING"/>
    <x v="19"/>
    <s v="BELIEVE"/>
    <s v="SEBASTIAN A JARA VIDAL"/>
    <s v="frp_jolsso"/>
    <s v="3-Moderado/Limitado"/>
    <s v="3-Medio"/>
    <s v="Media"/>
    <x v="0"/>
    <s v="EQUIPOS ELECTRONICOS Y COMPUTACION SA"/>
    <s v="GESTION DATACENTER/ ACCESOS /EQUIPOS ELECTRONICOS Y COMPUTACION SA"/>
    <s v="27/12/2023 14:36:00"/>
    <s v="27/12/2023 14:37:42"/>
    <x v="0"/>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x v="0"/>
    <x v="0"/>
    <x v="0"/>
    <x v="0"/>
    <x v="0"/>
  </r>
  <r>
    <s v="INC000002520347"/>
    <s v="HOUSING"/>
    <x v="19"/>
    <s v="BELIEVE"/>
    <s v="SEBASTIAN A JARA VIDAL"/>
    <s v="frp_jolsso"/>
    <s v="3-Moderado/Limitado"/>
    <s v="3-Medio"/>
    <s v="Media"/>
    <x v="0"/>
    <s v="CIBERGESTION CHILE S.A."/>
    <s v="GESTION DATACENTER/ ACCESOS /CIBERGESTION CHILE S.A."/>
    <s v="27/12/2023 15:23:23"/>
    <s v="27/12/2023 15:25:20"/>
    <x v="0"/>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x v="0"/>
    <x v="0"/>
    <x v="0"/>
    <x v="0"/>
    <x v="0"/>
  </r>
  <r>
    <s v="INC000002520350"/>
    <s v="HOUSING"/>
    <x v="19"/>
    <s v="BELIEVE"/>
    <s v="SEBASTIAN A JARA VIDAL"/>
    <s v="frp_jolsso"/>
    <s v="3-Moderado/Limitado"/>
    <s v="3-Medio"/>
    <s v="Media"/>
    <x v="0"/>
    <s v="EQUIPOS ELECTRONICOS Y COMPUTACION SA"/>
    <s v="GESTION DATACENTER/ ACCESOS /EQUIPOS ELECTRONICOS Y COMPUTACION SA"/>
    <s v="27/12/2023 15:32:24"/>
    <s v="27/12/2023 15:34:13"/>
    <x v="0"/>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x v="0"/>
    <x v="0"/>
    <x v="0"/>
    <x v="0"/>
    <x v="0"/>
  </r>
  <r>
    <s v="INC000002520453"/>
    <s v="MONITOREO"/>
    <x v="23"/>
    <s v="SM OPERACIONES"/>
    <s v="JUAN P SEGURA VARGAS"/>
    <s v="tct_decruz"/>
    <s v="4-Menor/Localizado"/>
    <s v="4-Baja"/>
    <s v="Baja"/>
    <x v="0"/>
    <s v="TELEFONICA GLOBAL TECHNOLOGY S.A.AGENCIA EN CHILE"/>
    <s v="ALERTAS DE MONITOREO 27-12-2023"/>
    <s v="27/12/2023 15:18:00"/>
    <s v="27/12/2023 15:20:35"/>
    <x v="0"/>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x v="0"/>
    <x v="0"/>
    <x v="0"/>
    <x v="0"/>
    <x v="0"/>
  </r>
  <r>
    <s v="INC000002520483"/>
    <s v="RED INTERNA"/>
    <x v="1"/>
    <s v="APQ ACCESOS"/>
    <s v="CARLOS F ARAYA RAMIREZ"/>
    <s v="tct_cararr"/>
    <s v="4-Menor/Localizado"/>
    <s v="4-Baja"/>
    <s v="Baja"/>
    <x v="0"/>
    <s v="TELEFONICA CYBERSECURITY TECH CHILE SPA"/>
    <s v="RONDA INSPECTIVA"/>
    <s v="27/12/2023 15:48:59"/>
    <s v="27/12/2023 15:49:37"/>
    <x v="0"/>
    <s v="CDP ANTIGUO 1"/>
    <s v="CDP ANTIGUO 2"/>
    <s v="27/12/2023 16:05:32"/>
    <s v="27/12/2023 23:50:00"/>
    <m/>
    <s v="RONDA REALIZADA"/>
    <d v="1899-12-30T00:00:00"/>
    <d v="1899-12-30T00:00:00"/>
    <d v="1899-12-30T00:00:00"/>
    <s v=""/>
    <s v="Cumplido"/>
    <m/>
    <m/>
    <m/>
    <m/>
    <m/>
    <d v="2023-11-22T00:00:00"/>
    <x v="0"/>
    <x v="0"/>
    <x v="0"/>
    <x v="0"/>
    <x v="0"/>
  </r>
  <r>
    <s v="INC000002520523"/>
    <s v="OFFICE365"/>
    <x v="4"/>
    <s v="OPERACION N1"/>
    <s v="ALEJANDRO ACEVEDO VALENZUELA"/>
    <s v="tct_aaceve"/>
    <s v="4-Menor/Localizado"/>
    <s v="4-Baja"/>
    <s v="Baja"/>
    <x v="0"/>
    <s v="TELEFONICA GLOBAL TECHNOLOGY S.A.AGENCIA EN CHILE"/>
    <s v="Creación app azure Reunión Formativa."/>
    <s v="27/12/2023 15:57:48"/>
    <s v="27/12/2023 16:00:28"/>
    <x v="0"/>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x v="0"/>
    <x v="0"/>
    <x v="0"/>
    <x v="0"/>
    <x v="0"/>
  </r>
  <r>
    <s v="INC000002520542"/>
    <s v="RED INTERNA"/>
    <x v="0"/>
    <s v="APQ ACCESOS"/>
    <s v="CRISTOPHER MALDONADO ROMERO"/>
    <s v="tct_cmaldo"/>
    <s v="4-Menor/Localizado"/>
    <s v="4-Baja"/>
    <s v="Baja"/>
    <x v="0"/>
    <s v="TELEFONICA EMPRESAS DE CHILE SA"/>
    <s v="RONDA TOMA DE TEMPERATURAS SALAS TIC"/>
    <s v="27/12/2023 16:25:54"/>
    <s v="27/12/2023 16:26:56"/>
    <x v="0"/>
    <s v="CDP ANTIGUO 1"/>
    <s v="CDP ANTIGUO 2"/>
    <s v="27/12/2023 17:01:50"/>
    <s v="27/12/2023 23:50:00"/>
    <m/>
    <s v="RONDA REALIZADA"/>
    <d v="1899-12-30T00:00:00"/>
    <d v="1899-12-30T00:00:00"/>
    <d v="1899-12-30T00:00:00"/>
    <s v=""/>
    <s v="Cumplido"/>
    <m/>
    <m/>
    <m/>
    <m/>
    <m/>
    <d v="2023-11-23T00:00:00"/>
    <x v="0"/>
    <x v="0"/>
    <x v="0"/>
    <x v="0"/>
    <x v="0"/>
  </r>
  <r>
    <s v="INC000002520551"/>
    <s v="RED INTERNA"/>
    <x v="0"/>
    <s v="APQ ACCESOS"/>
    <s v="CRISTOPHER MALDONADO ROMERO"/>
    <s v="tct_cmaldo"/>
    <s v="4-Menor/Localizado"/>
    <s v="4-Baja"/>
    <s v="Baja"/>
    <x v="0"/>
    <s v="TELEFONICA EMPRESAS DE CHILE SA"/>
    <s v="RONDA TOMA DE TEMPERATURAS SALAS TIC"/>
    <s v="27/12/2023 17:02:15"/>
    <s v="27/12/2023 17:03:23"/>
    <x v="0"/>
    <s v="CDP ANTIGUO 1"/>
    <s v="CDP ANTIGUO 2"/>
    <s v="27/12/2023 19:15:29"/>
    <s v="27/12/2023 23:50:00"/>
    <m/>
    <s v="RONDA REALIZADA"/>
    <d v="1899-12-30T00:00:00"/>
    <d v="1899-12-30T00:00:00"/>
    <d v="1899-12-30T00:00:00"/>
    <s v=""/>
    <s v="Cumplido"/>
    <m/>
    <m/>
    <m/>
    <m/>
    <m/>
    <d v="2023-11-22T00:00:00"/>
    <x v="0"/>
    <x v="0"/>
    <x v="0"/>
    <x v="0"/>
    <x v="0"/>
  </r>
  <r>
    <s v="INC000002520553"/>
    <s v="RED INTERNA"/>
    <x v="0"/>
    <s v="APQ ACCESOS"/>
    <s v="CRISTOPHER MALDONADO ROMERO"/>
    <s v="tct_cmaldo"/>
    <s v="4-Menor/Localizado"/>
    <s v="4-Baja"/>
    <s v="Baja"/>
    <x v="0"/>
    <s v="TELEFONICA EMPRESAS DE CHILE SA"/>
    <s v="RONDA TOMA DE TEMPERATURAS SALAS TIC"/>
    <s v="27/12/2023 17:03:43"/>
    <s v="27/12/2023 17:04:35"/>
    <x v="0"/>
    <s v="CDP ANTIGUO 1"/>
    <s v="CDP ANTIGUO 2"/>
    <s v="27/12/2023 19:23:38"/>
    <s v="27/12/2023 23:50:00"/>
    <m/>
    <s v="RONDA REALIZADA"/>
    <d v="1899-12-30T00:00:00"/>
    <d v="1899-12-30T00:00:00"/>
    <d v="1899-12-30T00:00:00"/>
    <s v=""/>
    <s v="Cumplido"/>
    <m/>
    <m/>
    <m/>
    <m/>
    <m/>
    <d v="2023-11-22T00:00:00"/>
    <x v="0"/>
    <x v="0"/>
    <x v="0"/>
    <x v="0"/>
    <x v="0"/>
  </r>
  <r>
    <s v="INC000002520562"/>
    <s v="VPN IP - MPLS"/>
    <x v="17"/>
    <s v="GESTION HD"/>
    <s v="EWALD R GALAZ MILLALEO"/>
    <s v="frp_spevel"/>
    <s v="3-Moderado/Limitado"/>
    <s v="3-Medio"/>
    <s v="Media"/>
    <x v="0"/>
    <s v="FUNDACION RED DE SALUD DE LA UNIVERSIDAD DE ANTOFAGASTA"/>
    <s v="HD/reseteo de contraseña"/>
    <s v="27/12/2023 17:24:02"/>
    <s v="27/12/2023 17:26:33"/>
    <x v="0"/>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x v="1"/>
    <x v="1"/>
    <x v="0"/>
    <x v="0"/>
    <x v="0"/>
  </r>
  <r>
    <s v="INC000002520574"/>
    <s v="SEGURIDAD"/>
    <x v="4"/>
    <s v="SSO"/>
    <s v="GIOVANNI D ROCCO VALENZUELA"/>
    <s v="tct_lfrome"/>
    <s v="2-Significativo/Amplio"/>
    <s v="2-Alta"/>
    <s v="Alta"/>
    <x v="0"/>
    <s v="TELEFONICA CYBERSECURITY TECH CHILE SPA"/>
    <s v="Solicitud de Apagado de Servidor"/>
    <s v="27/12/2023 17:43:25"/>
    <s v="27/12/2023 17:44:54"/>
    <x v="0"/>
    <s v="SOC Empresas"/>
    <s v="Marca"/>
    <s v="28/12/2023 12:48:15"/>
    <s v="28/12/2023 23:50:00"/>
    <s v="Nos solicita apoyo con :"/>
    <m/>
    <d v="1899-12-30T18:14:00"/>
    <d v="1899-12-30T19:04:50"/>
    <d v="1899-12-30T00:50:50"/>
    <s v=""/>
    <s v="Cumplido"/>
    <m/>
    <m/>
    <m/>
    <m/>
    <m/>
    <d v="2023-11-22T00:00:00"/>
    <x v="0"/>
    <x v="0"/>
    <x v="0"/>
    <x v="0"/>
    <x v="0"/>
  </r>
  <r>
    <s v="INC000002520594"/>
    <s v="HOUSING"/>
    <x v="19"/>
    <s v="BELIEVE"/>
    <s v="SEBASTIAN A JARA VIDAL"/>
    <s v="frp_jolsso"/>
    <s v="3-Moderado/Limitado"/>
    <s v="3-Medio"/>
    <s v="Media"/>
    <x v="0"/>
    <s v="CELULOSA ARAUCO Y CONSTITUCION S A"/>
    <s v="GESTION DATACENTER/ ACCESOS /CELULOSA ARAUCO Y CONSTITUCION S A"/>
    <s v="27/12/2023 18:54:30"/>
    <s v="27/12/2023 18:55:55"/>
    <x v="0"/>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x v="0"/>
    <x v="0"/>
    <x v="0"/>
    <x v="0"/>
    <x v="0"/>
  </r>
  <r>
    <s v="INC000002520665"/>
    <s v="HOUSING"/>
    <x v="15"/>
    <s v="APQ ACCESOS"/>
    <s v="LUIS O MORALES ARENAS"/>
    <s v="tct_luimoa"/>
    <s v="4-Menor/Localizado"/>
    <s v="4-Baja"/>
    <s v="Baja"/>
    <x v="0"/>
    <s v="TELEFONICA EMPRESAS DE CHILE SA"/>
    <s v="SE GENERA TICKET POR REVISION Y TOMA DE ALARMA DE CLIENTES"/>
    <s v="27/12/2023 17:52:38"/>
    <s v="27/12/2023 17:54:08"/>
    <x v="0"/>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x v="0"/>
    <x v="0"/>
    <x v="0"/>
    <x v="0"/>
    <x v="0"/>
  </r>
  <r>
    <s v="INC000002520673"/>
    <s v="HOUSING"/>
    <x v="16"/>
    <s v="BELIEVE"/>
    <s v="JOSE G MARQUEZ MARCANO"/>
    <s v="frp_fbalab"/>
    <s v="3-Moderado/Limitado"/>
    <s v="3-Medio"/>
    <s v="Media"/>
    <x v="0"/>
    <s v="HUAWEI CHILE S A"/>
    <s v="GESTION DATACENTER/ ACCESOS / HUAWEI CHILE S A"/>
    <s v="27/12/2023 18:13:46"/>
    <s v="27/12/2023 18:14:49"/>
    <x v="0"/>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x v="0"/>
    <x v="0"/>
    <x v="0"/>
    <x v="0"/>
    <x v="0"/>
  </r>
  <r>
    <s v="INC000002520699"/>
    <s v="VPN IP - MPLS"/>
    <x v="17"/>
    <s v="GESTION HD"/>
    <s v="NICOLAS A SAAVEDRA EGUILUZ"/>
    <s v="frp_dalcap"/>
    <s v="4-Menor/Localizado"/>
    <s v="4-Baja"/>
    <s v="Baja"/>
    <x v="0"/>
    <s v="NUTRISCO CHILE SA"/>
    <s v="REQ / OT a transportar a PRD // OEDK925238 // OEDK925217"/>
    <s v="27/12/2023 23:12:59"/>
    <s v="27/12/2023 23:17:02"/>
    <x v="0"/>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x v="0"/>
    <x v="0"/>
    <x v="0"/>
    <x v="0"/>
    <x v="0"/>
  </r>
  <r>
    <s v="INC000002520703"/>
    <s v="HOUSING"/>
    <x v="19"/>
    <s v="BELIEVE"/>
    <s v="EDUARDO A NUÑEZ LAMOZA"/>
    <s v="frp_jreyna"/>
    <s v="3-Moderado/Limitado"/>
    <s v="3-Medio"/>
    <s v="Media"/>
    <x v="0"/>
    <s v="BRINK S CHILE S A"/>
    <s v="GESTION DATACENTER/ ACCESOS  / Brinks Chile"/>
    <s v="27/12/2023 23:54:50"/>
    <s v="27/12/2023 23:55:52"/>
    <x v="0"/>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x v="1"/>
    <x v="0"/>
    <x v="1"/>
    <x v="0"/>
    <x v="0"/>
  </r>
  <r>
    <s v="INC000002520735"/>
    <s v="HOSTING VIRTUAL"/>
    <x v="13"/>
    <s v="SM OPERACIONES"/>
    <s v="PABLO N OLIVA ALARCON"/>
    <s v="tct_decruz"/>
    <s v="4-Menor/Localizado"/>
    <s v="4-Baja"/>
    <s v="Baja"/>
    <x v="0"/>
    <s v="BITUMIX S.A."/>
    <s v="Recursos cliente Bitumix"/>
    <s v="27/12/2023 16:53:53"/>
    <s v="27/12/2023 16:57:08"/>
    <x v="0"/>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x v="1"/>
    <x v="0"/>
    <x v="0"/>
    <x v="1"/>
    <x v="0"/>
  </r>
  <r>
    <s v="INC000002520747"/>
    <s v="INFRAESTRUCTURA DC"/>
    <x v="8"/>
    <s v="APQ ACCESOS"/>
    <s v="JONATHAN A MARQUEZ ASTENGO"/>
    <s v="tct_jmarqu"/>
    <s v="4-Menor/Localizado"/>
    <s v="4-Baja"/>
    <s v="Baja"/>
    <x v="0"/>
    <s v="TELEFONICA CYBERSECURITY TECH CHILE SPA"/>
    <s v="FACTIBILIDAD VOY Y DATOS/CRQ 80420"/>
    <s v="27/12/2023 17:09:23"/>
    <s v="27/12/2023 17:09:25"/>
    <x v="0"/>
    <s v="CDP ANTIGUO 1"/>
    <s v="CDP ANTIGUO 2"/>
    <s v="27/12/2023 17:21:45"/>
    <s v="27/12/2023 23:50:00"/>
    <s v="FACTIBILIDAD PARA INGRESO DE EQUIPOS"/>
    <s v="FACTIBILIDAD ENVIADA"/>
    <d v="1899-12-30T00:00:00"/>
    <d v="1899-12-30T00:00:00"/>
    <d v="1899-12-30T00:00:00"/>
    <s v=""/>
    <s v="Cumplido"/>
    <m/>
    <m/>
    <m/>
    <m/>
    <m/>
    <d v="2023-11-23T00:00:00"/>
    <x v="0"/>
    <x v="0"/>
    <x v="0"/>
    <x v="0"/>
    <x v="0"/>
  </r>
  <r>
    <s v="INC000002520762"/>
    <s v="VPN IP - MPLS"/>
    <x v="13"/>
    <s v="GESTION HD"/>
    <s v="ANGEL CASTRO CABRERA"/>
    <s v="frp_fpetro"/>
    <s v="3-Moderado/Limitado"/>
    <s v="3-Medio"/>
    <s v="Media"/>
    <x v="0"/>
    <s v="TELEFONICA GLOBAL TECHNOLOGY S.A.AGENCIA EN CHILE"/>
    <s v="HD/creación de port Group"/>
    <s v="27/12/2023 17:22:51"/>
    <s v="27/12/2023 17:24:57"/>
    <x v="0"/>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x v="0"/>
    <x v="0"/>
    <x v="0"/>
    <x v="0"/>
    <x v="0"/>
  </r>
  <r>
    <s v="INC000002520771"/>
    <s v="VPN IP - MPLS"/>
    <x v="2"/>
    <s v="GESTION HD"/>
    <s v="JUAN PABLO PAZ GOMPERTZ"/>
    <s v="frp_fpetro"/>
    <s v="3-Moderado/Limitado"/>
    <s v="3-Medio"/>
    <s v="Media"/>
    <x v="0"/>
    <s v="TELEFONICA GLOBAL TECHNOLOGY S.A.AGENCIA EN CHILE"/>
    <s v="HD/Ventisqueros//PVLaN sitio cotingencia"/>
    <s v="27/12/2023 17:29:00"/>
    <s v="27/12/2023 17:31:15"/>
    <x v="0"/>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x v="0"/>
    <x v="0"/>
    <x v="0"/>
    <x v="0"/>
    <x v="0"/>
  </r>
  <r>
    <s v="INC000002520970"/>
    <s v="HOUSING"/>
    <x v="16"/>
    <s v="BELIEVE"/>
    <s v="FERNEY D GARZON PEÑA"/>
    <s v="frp_fbalab"/>
    <s v="3-Moderado/Limitado"/>
    <s v="3-Medio"/>
    <s v="Media"/>
    <x v="0"/>
    <s v="HUAWEI CHILE S A"/>
    <s v="GESTION DATACENTER/ ACCESOS / HUAWEI CHILE S A"/>
    <s v="28/12/2023 9:08:57"/>
    <s v="28/12/2023 9:10:58"/>
    <x v="0"/>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x v="0"/>
    <x v="0"/>
    <x v="0"/>
    <x v="0"/>
    <x v="0"/>
  </r>
  <r>
    <s v="INC000002521075"/>
    <s v="HOUSING"/>
    <x v="15"/>
    <s v="APQ ACCESOS"/>
    <s v="JOSE G MARQUEZ MARCANO"/>
    <s v="tct_josmam"/>
    <s v="4-Menor/Localizado"/>
    <s v="4-Baja"/>
    <s v="Baja"/>
    <x v="0"/>
    <s v="TELEFONICA EMPRESAS DE CHILE SA"/>
    <s v="RONDA Y REVISION DE SALAS"/>
    <s v="27/12/2023 23:57:31"/>
    <s v="27/12/2023 23:58:38"/>
    <x v="0"/>
    <s v="CDP ANTIGUO 1"/>
    <s v="CDP ANTIGUO 2"/>
    <s v="28/12/2023 0:00:21"/>
    <s v="28/12/2023 23:50:00"/>
    <s v="RONDA Y REVISION DE SALAS"/>
    <s v="RONDAS REALIZADAS"/>
    <d v="1899-12-30T00:01:16"/>
    <d v="1899-12-30T00:02:50"/>
    <d v="1899-12-30T00:01:34"/>
    <s v=""/>
    <s v="Cumplido"/>
    <m/>
    <m/>
    <m/>
    <m/>
    <m/>
    <d v="2023-11-23T00:00:00"/>
    <x v="0"/>
    <x v="0"/>
    <x v="0"/>
    <x v="0"/>
    <x v="0"/>
  </r>
  <r>
    <s v="INC000002521077"/>
    <s v="HOUSING"/>
    <x v="16"/>
    <s v="BELIEVE"/>
    <s v="JOSE G MARQUEZ MARCANO"/>
    <s v="frp_jcruzy"/>
    <s v="3-Moderado/Limitado"/>
    <s v="3-Medio"/>
    <s v="Media"/>
    <x v="1"/>
    <s v="TELEFONICA INTERNACIONAL CHILE SA"/>
    <s v="GESTION DATACENTER/ ACCESOS  / ARAUCO"/>
    <s v="28/12/2023 0:04:27"/>
    <s v="28/12/2023 0:14:36"/>
    <x v="0"/>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x v="0"/>
    <x v="0"/>
    <x v="0"/>
    <x v="0"/>
    <x v="0"/>
  </r>
  <r>
    <s v="INC000002521080"/>
    <s v="HOUSING"/>
    <x v="15"/>
    <s v="APQ ACCESOS"/>
    <s v="JOSE G MARQUEZ MARCANO"/>
    <s v="tct_josmam"/>
    <s v="4-Menor/Localizado"/>
    <s v="4-Baja"/>
    <s v="Baja"/>
    <x v="0"/>
    <s v="TELEFONICA EMPRESAS DE CHILE SA"/>
    <s v="TOMA DE ALARMAS DE CLIENTES"/>
    <s v="28/12/2023 0:01:19"/>
    <s v="28/12/2023 0:03:36"/>
    <x v="0"/>
    <s v="CDP ANTIGUO 1"/>
    <s v="CDP ANTIGUO 2"/>
    <s v="28/12/2023 0:07:00"/>
    <s v="28/12/2023 23:50:00"/>
    <s v="TOMA DE ALARMAS DE CLIENTES"/>
    <s v="TOMA DE ALARMAS REALIZADAS"/>
    <d v="1899-12-30T00:03:07"/>
    <d v="1899-12-30T00:05:41"/>
    <d v="1899-12-30T00:02:34"/>
    <s v=""/>
    <s v="Cumplido"/>
    <m/>
    <m/>
    <m/>
    <m/>
    <m/>
    <d v="2023-11-24T00:00:00"/>
    <x v="0"/>
    <x v="0"/>
    <x v="0"/>
    <x v="0"/>
    <x v="0"/>
  </r>
  <r>
    <s v="INC000002521111"/>
    <s v="VPN IP - MPLS"/>
    <x v="17"/>
    <s v="GESTION HD"/>
    <s v="NICOLAS A SAAVEDRA EGUILUZ"/>
    <s v="frp_dalcap"/>
    <s v="4-Menor/Localizado"/>
    <s v="4-Baja"/>
    <s v="Baja"/>
    <x v="0"/>
    <s v="NUTRISCO CHILE SA"/>
    <s v="REQ / OEDK925203 OT-Paso a PRD Centro DE36"/>
    <s v="28/12/2023 7:23:14"/>
    <s v="28/12/2023 7:26:21"/>
    <x v="0"/>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x v="0"/>
    <x v="0"/>
    <x v="0"/>
    <x v="0"/>
    <x v="0"/>
  </r>
  <r>
    <s v="INC000002521113"/>
    <s v="SAP"/>
    <x v="17"/>
    <s v="CLOUD SAP HANA"/>
    <s v="NICOLAS A SAAVEDRA EGUILUZ"/>
    <s v="tct_nsaave"/>
    <s v="4-Menor/Localizado"/>
    <s v="4-Baja"/>
    <s v="Baja"/>
    <x v="0"/>
    <s v="TELEFONICA EMPRESAS DE CHILE SA"/>
    <s v="Checklist Diario Clientes 28-12-23"/>
    <s v="28/12/2023 8:14:36"/>
    <s v="28/12/2023 8:16:12"/>
    <x v="0"/>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x v="0"/>
    <x v="0"/>
    <x v="0"/>
    <x v="0"/>
    <x v="0"/>
  </r>
  <r>
    <s v="INC000002521125"/>
    <s v="RED INTERNA"/>
    <x v="1"/>
    <s v="APQ ACCESOS"/>
    <s v="CARLOS F ARAYA RAMIREZ"/>
    <s v="tct_cararr"/>
    <s v="4-Menor/Localizado"/>
    <s v="4-Baja"/>
    <s v="Baja"/>
    <x v="0"/>
    <s v="TELEFONICA CYBERSECURITY TECH CHILE SPA"/>
    <s v="RONDA INSPECTIVA"/>
    <s v="28/12/2023 9:28:41"/>
    <s v="28/12/2023 9:29:20"/>
    <x v="0"/>
    <s v="CDP ANTIGUO 1"/>
    <s v="CDP ANTIGUO 2"/>
    <s v="28/12/2023 9:46:02"/>
    <s v="28/12/2023 23:50:00"/>
    <m/>
    <s v="RONDA REALIZADA"/>
    <d v="1899-12-30T00:00:00"/>
    <d v="1899-12-30T00:00:00"/>
    <d v="1899-12-30T00:00:00"/>
    <s v=""/>
    <s v="Cumplido"/>
    <m/>
    <m/>
    <m/>
    <m/>
    <m/>
    <d v="2023-11-22T00:00:00"/>
    <x v="0"/>
    <x v="0"/>
    <x v="0"/>
    <x v="0"/>
    <x v="0"/>
  </r>
  <r>
    <s v="INC000002521128"/>
    <s v="HOUSING"/>
    <x v="1"/>
    <s v="APQ ACCESOS"/>
    <s v="CARLOS F ARAYA RAMIREZ"/>
    <s v="tct_cararr"/>
    <s v="4-Menor/Localizado"/>
    <s v="4-Baja"/>
    <s v="Baja"/>
    <x v="0"/>
    <s v="TELEFONICA CYBERSECURITY TECH CHILE SPA"/>
    <s v="TOMA DE ALARMAS"/>
    <s v="28/12/2023 9:31:11"/>
    <s v="28/12/2023 9:32:02"/>
    <x v="0"/>
    <s v="CDP ANTIGUO 1"/>
    <s v="CDP ANTIGUO 2"/>
    <s v="28/12/2023 9:48:38"/>
    <s v="28/12/2023 23:50:00"/>
    <m/>
    <s v="TOMA DE ALARMAS REALIZADA"/>
    <d v="1899-12-30T00:00:00"/>
    <d v="1899-12-30T00:00:00"/>
    <d v="1899-12-30T00:00:00"/>
    <s v=""/>
    <s v="Cumplido"/>
    <m/>
    <m/>
    <m/>
    <m/>
    <m/>
    <d v="2023-11-22T00:00:00"/>
    <x v="0"/>
    <x v="0"/>
    <x v="0"/>
    <x v="0"/>
    <x v="0"/>
  </r>
  <r>
    <s v="INC000002521176"/>
    <s v="HOUSING"/>
    <x v="19"/>
    <s v="BELIEVE"/>
    <s v="SEBASTIAN A JARA VIDAL"/>
    <s v="frp_dvital"/>
    <s v="3-Moderado/Limitado"/>
    <s v="4-Baja"/>
    <s v="Baja"/>
    <x v="0"/>
    <s v="ICETEL SERVICIOS S.A."/>
    <s v="GESTION DATACENTER/ ACCESOS / ICETEL SERVICIOS S.A."/>
    <s v="28/12/2023 11:14:48"/>
    <s v="28/12/2023 11:17:40"/>
    <x v="0"/>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x v="0"/>
    <x v="0"/>
    <x v="0"/>
    <x v="0"/>
    <x v="0"/>
  </r>
  <r>
    <s v="INC000002521440"/>
    <s v="TICKET-INTELIGENTE"/>
    <x v="4"/>
    <s v="GESTION TI"/>
    <s v="PAUL A SEPULVEDA ALVAREZ"/>
    <s v="USR_TSIGHT"/>
    <s v="1-Extenso/Generalizado"/>
    <s v="4-Baja"/>
    <s v="Baja"/>
    <x v="1"/>
    <s v="FUNDACION INSTITUTO PROFESIONAL DUOC UC"/>
    <s v="fiprdu01 - dcacdvalpo1 TICKET AUTOMATICO"/>
    <s v="28/12/2023 3:47:39"/>
    <s v="28/12/2023 3:47:39"/>
    <x v="0"/>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x v="0"/>
    <x v="0"/>
    <x v="0"/>
    <x v="0"/>
    <x v="0"/>
  </r>
  <r>
    <s v="INC000002521441"/>
    <s v="TICKET-INTELIGENTE"/>
    <x v="4"/>
    <s v="GESTION TI"/>
    <s v="PAUL A SEPULVEDA ALVAREZ"/>
    <s v="USR_TSIGHT"/>
    <s v="1-Extenso/Generalizado"/>
    <s v="4-Baja"/>
    <s v="Baja"/>
    <x v="1"/>
    <s v="FUNDACION INSTITUTO PROFESIONAL DUOC UC"/>
    <s v="fiprdu01 - hyp_valpo1 TICKET AUTOMATICO"/>
    <s v="28/12/2023 3:48:41"/>
    <s v="28/12/2023 3:48:41"/>
    <x v="0"/>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x v="0"/>
    <x v="0"/>
    <x v="0"/>
    <x v="0"/>
    <x v="0"/>
  </r>
  <r>
    <s v="INC000002521442"/>
    <s v="TICKET-INTELIGENTE"/>
    <x v="4"/>
    <s v="GESTION TI"/>
    <s v="PAUL A SEPULVEDA ALVAREZ"/>
    <s v="USR_TSIGHT"/>
    <s v="1-Extenso/Generalizado"/>
    <s v="4-Baja"/>
    <s v="Baja"/>
    <x v="1"/>
    <s v="FUNDACION INSTITUTO PROFESIONAL DUOC UC"/>
    <s v="fiprdu01 - dcadmvalpo1_duoc_cl TICKET AUTOMATICO"/>
    <s v="28/12/2023 3:48:46"/>
    <s v="28/12/2023 3:48:46"/>
    <x v="0"/>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x v="0"/>
    <x v="0"/>
    <x v="0"/>
    <x v="0"/>
    <x v="0"/>
  </r>
  <r>
    <s v="INC000002521443"/>
    <s v="TICKET-INTELIGENTE"/>
    <x v="4"/>
    <s v="GESTION TI"/>
    <s v="PAUL A SEPULVEDA ALVAREZ"/>
    <s v="USR_TSIGHT"/>
    <s v="1-Extenso/Generalizado"/>
    <s v="4-Baja"/>
    <s v="Baja"/>
    <x v="1"/>
    <s v="FUNDACION INSTITUTO PROFESIONAL DUOC UC"/>
    <s v="fiprdu01 - ilo_valpo1 TICKET AUTOMATICO"/>
    <s v="28/12/2023 3:49:54"/>
    <s v="28/12/2023 3:49:54"/>
    <x v="0"/>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x v="0"/>
    <x v="0"/>
    <x v="0"/>
    <x v="0"/>
    <x v="0"/>
  </r>
  <r>
    <s v="INC000002521503"/>
    <s v="HOUSING"/>
    <x v="6"/>
    <s v="APQ ACCESOS"/>
    <s v="EDUARDO A NUÑEZ LAMOZA"/>
    <s v="tct_edunul"/>
    <s v="4-Menor/Localizado"/>
    <s v="4-Baja"/>
    <s v="Baja"/>
    <x v="0"/>
    <s v="TELEFONICA CYBERSECURITY TECH CHILE SPA"/>
    <s v="TOMA DE TEMPERATURAS"/>
    <s v="28/12/2023 6:41:58"/>
    <s v="28/12/2023 6:42:52"/>
    <x v="0"/>
    <s v="TI"/>
    <s v="CLIMA"/>
    <s v="28/12/2023 6:43:10"/>
    <s v="28/12/2023 23:50:00"/>
    <s v="TOMA DE TEMPERATURAS"/>
    <s v="RONDA REALIZADA"/>
    <d v="1899-12-30T00:00:00"/>
    <d v="1899-12-30T00:00:00"/>
    <d v="1899-12-30T00:00:00"/>
    <s v=""/>
    <s v="Cumplido"/>
    <m/>
    <m/>
    <m/>
    <m/>
    <m/>
    <d v="2023-11-22T00:00:00"/>
    <x v="0"/>
    <x v="0"/>
    <x v="0"/>
    <x v="0"/>
    <x v="0"/>
  </r>
  <r>
    <s v="INC000002521505"/>
    <s v="HOUSING"/>
    <x v="6"/>
    <s v="APQ ACCESOS"/>
    <s v="EDUARDO A NUÑEZ LAMOZA"/>
    <s v="tct_edunul"/>
    <s v="4-Menor/Localizado"/>
    <s v="4-Baja"/>
    <s v="Baja"/>
    <x v="0"/>
    <s v="TELEFONICA CYBERSECURITY TECH CHILE SPA"/>
    <s v="RONDA SALAS TECNICAS"/>
    <s v="28/12/2023 6:43:42"/>
    <s v="28/12/2023 6:44:45"/>
    <x v="0"/>
    <s v="TI"/>
    <s v="INFRAESTRUCTURA"/>
    <s v="28/12/2023 6:45:02"/>
    <s v="28/12/2023 23:50:00"/>
    <s v="REVISION DE SALAS Y RACK"/>
    <s v="RONDA REALIZADA"/>
    <d v="1899-12-30T00:00:00"/>
    <d v="1899-12-30T00:00:00"/>
    <d v="1899-12-30T00:00:00"/>
    <s v=""/>
    <s v="Cumplido"/>
    <m/>
    <m/>
    <m/>
    <m/>
    <m/>
    <d v="2023-11-22T00:00:00"/>
    <x v="0"/>
    <x v="0"/>
    <x v="0"/>
    <x v="0"/>
    <x v="0"/>
  </r>
  <r>
    <s v="INC000002521597"/>
    <s v="BACKUP ON DEMAND"/>
    <x v="9"/>
    <s v="SM OPERACIONES"/>
    <s v="AXEL ANDRADE"/>
    <s v="tct_decruz"/>
    <s v="4-Menor/Localizado"/>
    <s v="3-Medio"/>
    <s v="Media"/>
    <x v="0"/>
    <s v="MOSAICO SA"/>
    <s v="MOSAICO//BAJA VM EN RESPALDO"/>
    <s v="28/12/2023 9:56:29"/>
    <s v="28/12/2023 9:58:27"/>
    <x v="0"/>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x v="1"/>
    <x v="0"/>
    <x v="1"/>
    <x v="0"/>
    <x v="0"/>
  </r>
  <r>
    <s v="INC000002521704"/>
    <s v="TICKET-INTELIGENTE"/>
    <x v="4"/>
    <s v="GESTION TI"/>
    <s v="PAUL A SEPULVEDA ALVAREZ"/>
    <s v="USR_TSIGHT"/>
    <s v="1-Extenso/Generalizado"/>
    <s v="4-Baja"/>
    <s v="Baja"/>
    <x v="1"/>
    <s v="EMPRESA NACIONAL DE CERTIFICACIONES"/>
    <s v="emnace01 - s4d34ecertdb2.ecertchile.local TICKET AUTOMATICO"/>
    <s v="28/12/2023 11:08:56"/>
    <s v="28/12/2023 11:08:56"/>
    <x v="0"/>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x v="0"/>
    <x v="0"/>
    <x v="0"/>
    <x v="0"/>
    <x v="0"/>
  </r>
  <r>
    <s v="INC000002521719"/>
    <s v="VPN IP - MPLS"/>
    <x v="2"/>
    <s v="GESTION HD"/>
    <s v="OSCAR A RAMIREZ SOTO"/>
    <s v="frp_fpetro"/>
    <s v="3-Moderado/Limitado"/>
    <s v="3-Medio"/>
    <s v="Media"/>
    <x v="1"/>
    <s v="FUND DE BENEFICENCIA HOGAR DE CRISTO"/>
    <s v="HD/Problemas conexion SAP"/>
    <s v="28/12/2023 10:29:38"/>
    <s v="28/12/2023 10:31:08"/>
    <x v="0"/>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x v="1"/>
    <x v="1"/>
    <x v="0"/>
    <x v="0"/>
    <x v="0"/>
  </r>
  <r>
    <s v="INC000002521734"/>
    <s v="HOUSING"/>
    <x v="19"/>
    <s v="BELIEVE"/>
    <s v="SEBASTIAN A JARA VIDAL"/>
    <s v="frp_fbalab"/>
    <s v="3-Moderado/Limitado"/>
    <s v="3-Medio"/>
    <s v="Media"/>
    <x v="0"/>
    <s v="TELEFONICA EMPRESAS DE CHILE SA"/>
    <s v="GESTION DATACENTER/ ACCESOS / TELEFONICA EMPRESAS DE CHILE SA"/>
    <s v="28/12/2023 10:46:59"/>
    <s v="28/12/2023 10:50:48"/>
    <x v="0"/>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x v="0"/>
    <x v="0"/>
    <x v="0"/>
    <x v="0"/>
    <x v="0"/>
  </r>
  <r>
    <s v="INC000002521775"/>
    <s v="OFFICE365"/>
    <x v="4"/>
    <s v="OPERACION N1"/>
    <s v="ALEJANDRO ACEVEDO VALENZUELA"/>
    <s v="tct_aaceve"/>
    <s v="4-Menor/Localizado"/>
    <s v="4-Baja"/>
    <s v="Baja"/>
    <x v="0"/>
    <s v="TELEFONICA GLOBAL TECHNOLOGY S.A.AGENCIA EN CHILE"/>
    <s v="SOC/REQ TELEFONICA CYBERSECURITY TECH CHILE SPA/INC000002517897/ Alarma de inactividad Equipos ABIF"/>
    <s v="28/12/2023 11:39:16"/>
    <s v="28/12/2023 11:41:01"/>
    <x v="0"/>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x v="0"/>
    <x v="0"/>
    <x v="0"/>
    <x v="0"/>
    <x v="0"/>
  </r>
  <r>
    <s v="INC000002521939"/>
    <s v="HOSTING VIRTUAL"/>
    <x v="13"/>
    <s v="SM OPERACIONES"/>
    <s v="PABLO N OLIVA ALARCON"/>
    <s v="tct_decruz"/>
    <s v="4-Menor/Localizado"/>
    <s v="3-Medio"/>
    <s v="Media"/>
    <x v="0"/>
    <s v="ZAMBONI INGENIEROS ASOCIADOS LIMITADA"/>
    <s v="Necesito una copia de la máquina virtual OPSAPI que está en el VDC de Telefónica :"/>
    <s v="28/12/2023 11:50:15"/>
    <s v="28/12/2023 11:51:03"/>
    <x v="0"/>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x v="1"/>
    <x v="0"/>
    <x v="1"/>
    <x v="0"/>
    <x v="0"/>
  </r>
  <r>
    <s v="INC000002522005"/>
    <s v="VPN IP - MPLS"/>
    <x v="12"/>
    <s v="ADMINISTRADORES RESIDENTES"/>
    <s v="MOISES E MONTERO RAMOS"/>
    <s v="frp_kefern"/>
    <s v="3-Moderado/Limitado"/>
    <s v="3-Medio"/>
    <s v="Media"/>
    <x v="0"/>
    <s v="INSTITUTO PROFESIONAL DE CHILE SA"/>
    <s v="GAMA / Requerimiento Políticas de Replicas Diciembre 2023"/>
    <s v="28/12/2023 12:12:18"/>
    <s v="28/12/2023 12:17:09"/>
    <x v="0"/>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x v="1"/>
    <x v="0"/>
    <x v="1"/>
    <x v="0"/>
    <x v="0"/>
  </r>
  <r>
    <s v="INC000002522006"/>
    <s v="SEGURIDAD"/>
    <x v="4"/>
    <s v="GAMA  TICKET AUTOMATICO"/>
    <s v="ALEJANDRO ACEVEDO VALENZUELA"/>
    <s v="asc_vanton"/>
    <s v="4-Menor/Localizado"/>
    <s v="3-Medio"/>
    <s v="Media"/>
    <x v="0"/>
    <s v="FRACTALIA"/>
    <s v="Acceso a IP 10.70.10.141 , desde SQL Server"/>
    <s v="28/12/2023 12:14:55"/>
    <s v="28/12/2023 12:19:18"/>
    <x v="0"/>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x v="1"/>
    <x v="1"/>
    <x v="0"/>
    <x v="0"/>
    <x v="0"/>
  </r>
  <r>
    <s v="INC000002522022"/>
    <s v="RED INTERNA"/>
    <x v="0"/>
    <s v="APQ ACCESOS"/>
    <s v="CRISTOPHER MALDONADO ROMERO"/>
    <s v="tct_cmaldo"/>
    <s v="4-Menor/Localizado"/>
    <s v="4-Baja"/>
    <s v="Baja"/>
    <x v="0"/>
    <s v="TELEFONICA EMPRESAS DE CHILE SA"/>
    <s v="RONDA TOMA DE TEMPERATURAS SALAS TIC"/>
    <s v="28/12/2023 12:39:32"/>
    <s v="28/12/2023 12:40:34"/>
    <x v="0"/>
    <s v="CDP ANTIGUO 1"/>
    <s v="CDP ANTIGUO 2"/>
    <s v="28/12/2023 13:04:04"/>
    <s v="28/12/2023 23:50:00"/>
    <m/>
    <s v="RONDA REALIZADA"/>
    <d v="1899-12-30T00:00:00"/>
    <d v="1899-12-30T00:00:00"/>
    <d v="1899-12-30T00:00:00"/>
    <s v=""/>
    <s v="Cumplido"/>
    <m/>
    <m/>
    <m/>
    <m/>
    <m/>
    <d v="2023-11-22T00:00:00"/>
    <x v="0"/>
    <x v="0"/>
    <x v="0"/>
    <x v="0"/>
    <x v="0"/>
  </r>
  <r>
    <s v="INC000002522044"/>
    <s v="INFRAESTRUCTURA DC"/>
    <x v="8"/>
    <s v="APQ ACCESOS"/>
    <s v="JONATHAN A MARQUEZ ASTENGO"/>
    <s v="tct_sjarav"/>
    <s v="4-Menor/Localizado"/>
    <s v="4-Baja"/>
    <s v="Baja"/>
    <x v="0"/>
    <s v="TELEFONICA CYBERSECURITY TECH CHILE SPA"/>
    <s v="FACTIBILIDAD CLIENTE VOZ Y DATOS/CRQ 80420"/>
    <s v="28/12/2023 13:35:45"/>
    <s v="28/12/2023 13:36:57"/>
    <x v="0"/>
    <s v="CDP ANTIGUO 1"/>
    <s v="CDP ANTIGUO 2"/>
    <s v="28/12/2023 13:47:14"/>
    <s v="28/12/2023 23:50:00"/>
    <s v="FACTIBILIDAD PARA INGRESO DE EQUIPOS Y UN EGRESO"/>
    <s v="FACTIBILIDAD ENVIADA"/>
    <d v="1899-12-30T00:00:00"/>
    <d v="1899-12-30T00:00:00"/>
    <d v="1899-12-30T00:00:00"/>
    <s v=""/>
    <s v="Cumplido"/>
    <m/>
    <m/>
    <m/>
    <m/>
    <m/>
    <d v="2023-11-22T00:00:00"/>
    <x v="0"/>
    <x v="0"/>
    <x v="0"/>
    <x v="0"/>
    <x v="0"/>
  </r>
  <r>
    <s v="INC000002522069"/>
    <s v="HOUSING"/>
    <x v="7"/>
    <s v="DUOC TICKET AUTOMATICO"/>
    <s v="ALVARO ORTIZ"/>
    <s v="frp_disilv"/>
    <s v="3-Moderado/Limitado"/>
    <s v="4-Baja"/>
    <s v="Baja"/>
    <x v="0"/>
    <s v="FUNDACION INSTITUTO PROFESIONAL DUOC UC"/>
    <s v="REQ | DUOC | RE: Truncate"/>
    <s v="28/12/2023 14:37:49"/>
    <s v="28/12/2023 14:41:37"/>
    <x v="0"/>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x v="1"/>
    <x v="1"/>
    <x v="0"/>
    <x v="0"/>
    <x v="0"/>
  </r>
  <r>
    <s v="INC000002522080"/>
    <s v="VPN IP - MPLS"/>
    <x v="9"/>
    <s v="GESTION HD"/>
    <s v="AXEL ANDRADE"/>
    <s v="frp_fpetro"/>
    <s v="3-Moderado/Limitado"/>
    <s v="3-Medio"/>
    <s v="Media"/>
    <x v="0"/>
    <s v="SOC PUNTA DEL COBRE S A"/>
    <s v="REQ/Alta Respaldo PUC-DB-11-01"/>
    <s v="28/12/2023 16:25:37"/>
    <s v="28/12/2023 16:28:06"/>
    <x v="0"/>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x v="1"/>
    <x v="1"/>
    <x v="0"/>
    <x v="0"/>
    <x v="0"/>
  </r>
  <r>
    <s v="INC000002522086"/>
    <s v="RED INTERNA"/>
    <x v="0"/>
    <s v="APQ ACCESOS"/>
    <s v="CRISTOPHER MALDONADO ROMERO"/>
    <s v="tct_cmaldo"/>
    <s v="4-Menor/Localizado"/>
    <s v="4-Baja"/>
    <s v="Baja"/>
    <x v="0"/>
    <s v="TELEFONICA EMPRESAS DE CHILE SA"/>
    <s v="RONDA TOMA DE TEMPERATURAS SALAS TIC"/>
    <s v="28/12/2023 16:12:19"/>
    <s v="28/12/2023 16:14:15"/>
    <x v="0"/>
    <s v="CDP ANTIGUO 1"/>
    <s v="CDP ANTIGUO 2"/>
    <s v="28/12/2023 17:13:18"/>
    <s v="28/12/2023 23:50:00"/>
    <m/>
    <s v="RONDA REALIZADA"/>
    <d v="1899-12-30T00:00:00"/>
    <d v="1899-12-30T00:00:00"/>
    <d v="1899-12-30T00:00:00"/>
    <s v=""/>
    <s v="Cumplido"/>
    <m/>
    <m/>
    <m/>
    <m/>
    <m/>
    <d v="2023-11-22T00:00:00"/>
    <x v="0"/>
    <x v="0"/>
    <x v="0"/>
    <x v="0"/>
    <x v="0"/>
  </r>
  <r>
    <s v="INC000002522137"/>
    <s v="OFFICE365"/>
    <x v="5"/>
    <s v="GESTION CALL CENTER"/>
    <s v="ALEJANDRO ACEVEDO VALENZUELA"/>
    <s v="frp_kjoopl"/>
    <s v="4-Menor/Localizado"/>
    <s v="4-Baja"/>
    <s v="Baja"/>
    <x v="0"/>
    <s v="DUPLEX S A"/>
    <s v="CALL CENTER /PROBLEMAS CON OUTLOOK"/>
    <s v="28/12/2023 16:22:18"/>
    <s v="28/12/2023 16:25:46"/>
    <x v="0"/>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x v="0"/>
    <x v="0"/>
    <x v="0"/>
    <x v="0"/>
    <x v="0"/>
  </r>
  <r>
    <s v="INC000002522234"/>
    <s v="OFFICE365"/>
    <x v="5"/>
    <s v="GESTION HD"/>
    <s v="ALEJANDRO ACEVEDO VALENZUELA"/>
    <s v="frp_rvilel"/>
    <s v="4-Menor/Localizado"/>
    <s v="4-Baja"/>
    <s v="Baja"/>
    <x v="0"/>
    <s v="GARCIA NADAL &amp; COMPANIA LIMITADA"/>
    <s v="HD/REQUERIMIENTO"/>
    <s v="28/12/2023 13:07:04"/>
    <s v="28/12/2023 13:12:10"/>
    <x v="0"/>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x v="1"/>
    <x v="1"/>
    <x v="0"/>
    <x v="0"/>
    <x v="0"/>
  </r>
  <r>
    <s v="INC000002522253"/>
    <s v="VPN IP - MPLS"/>
    <x v="12"/>
    <s v="GESTION HD"/>
    <s v="MOISES E MONTERO RAMOS"/>
    <s v="frp_fpetro"/>
    <s v="3-Moderado/Limitado"/>
    <s v="3-Medio"/>
    <s v="Media"/>
    <x v="0"/>
    <s v="EMPRESA NACIONAL DE CERTIFICACIONES"/>
    <s v="HD/Migrar VM Apoquindo a San Martin"/>
    <s v="28/12/2023 13:37:22"/>
    <s v="28/12/2023 13:38:38"/>
    <x v="0"/>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x v="1"/>
    <x v="0"/>
    <x v="1"/>
    <x v="0"/>
    <x v="0"/>
  </r>
  <r>
    <s v="INC000002522420"/>
    <s v="HOUSING"/>
    <x v="19"/>
    <s v="BELIEVE"/>
    <s v="SEBASTIAN A JARA VIDAL"/>
    <s v="frp_fbalab"/>
    <s v="3-Moderado/Limitado"/>
    <s v="3-Medio"/>
    <s v="Media"/>
    <x v="0"/>
    <s v="IDOM INGENIERIA Y CONSULTORIA S.A. AGENCIA EN CHILE"/>
    <s v="GESTION DATACENTER/ ACCESOS / Nabiax"/>
    <s v="28/12/2023 14:29:09"/>
    <s v="28/12/2023 14:30:31"/>
    <x v="0"/>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x v="0"/>
    <x v="0"/>
    <x v="0"/>
    <x v="0"/>
    <x v="0"/>
  </r>
  <r>
    <s v="INC000002522424"/>
    <s v="HOUSING"/>
    <x v="19"/>
    <s v="BELIEVE"/>
    <s v="SEBASTIAN A JARA VIDAL"/>
    <s v="frp_fbalab"/>
    <s v="3-Moderado/Limitado"/>
    <s v="3-Medio"/>
    <s v="Media"/>
    <x v="0"/>
    <s v="TELEFONICA EMPRESAS DE CHILE SA"/>
    <s v="GESTION DATACENTER/ ACCESOS / TELEFONICA EMPRESAS DE CHILE SA"/>
    <s v="28/12/2023 14:38:15"/>
    <s v="28/12/2023 14:39:17"/>
    <x v="0"/>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x v="0"/>
    <x v="0"/>
    <x v="0"/>
    <x v="0"/>
    <x v="0"/>
  </r>
  <r>
    <s v="INC000002522458"/>
    <s v="HOUSING"/>
    <x v="15"/>
    <s v="APQ ACCESOS"/>
    <s v="ESTEBAN O BUSTOS CORNEJO"/>
    <s v="tct_ebusto"/>
    <s v="4-Menor/Localizado"/>
    <s v="4-Baja"/>
    <s v="Baja"/>
    <x v="0"/>
    <s v="TELEFONICA EMPRESAS DE CHILE SA"/>
    <s v="SUPERVISION INSTALACION DE EQUIPO"/>
    <s v="28/12/2023 15:27:40"/>
    <s v="28/12/2023 15:43:47"/>
    <x v="0"/>
    <s v="CDP ANTIGUO 1"/>
    <s v="CDP ANTIGUO 2"/>
    <s v="28/12/2023 15:46:16"/>
    <s v="28/12/2023 23:50:00"/>
    <s v="SUPERVISION INSTALACION DE EQUIPO"/>
    <s v="SUPERVISION CRQ/OK"/>
    <d v="1899-12-30T00:02:29"/>
    <d v="1899-12-30T00:18:36"/>
    <d v="1899-12-30T00:16:07"/>
    <s v=""/>
    <s v="Cumplido"/>
    <m/>
    <m/>
    <m/>
    <m/>
    <m/>
    <d v="2023-11-22T00:00:00"/>
    <x v="0"/>
    <x v="0"/>
    <x v="0"/>
    <x v="0"/>
    <x v="0"/>
  </r>
  <r>
    <s v="INC000002522553"/>
    <s v="VPN IP - MPLS"/>
    <x v="17"/>
    <s v="GESTION HD"/>
    <s v="EWALD R GALAZ MILLALEO"/>
    <s v="frp_jesanc"/>
    <s v="4-Menor/Localizado"/>
    <s v="4-Baja"/>
    <s v="Baja"/>
    <x v="0"/>
    <s v="NUTRISCO CHILE SA"/>
    <s v="REQ / Transporte OT // OEDK925244"/>
    <s v="28/12/2023 23:18:36"/>
    <s v="28/12/2023 23:21:45"/>
    <x v="0"/>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x v="1"/>
    <x v="0"/>
    <x v="1"/>
    <x v="0"/>
    <x v="0"/>
  </r>
  <r>
    <s v="INC000002522556"/>
    <s v="MONITOREO"/>
    <x v="4"/>
    <s v="BELIEVE"/>
    <s v="GIOVANNI D ROCCO VALENZUELA"/>
    <s v="frp_dsilva"/>
    <s v="4-Menor/Localizado"/>
    <s v="4-Baja"/>
    <s v="Baja"/>
    <x v="1"/>
    <s v="TELEFONICA EMPRESAS DE CHILE SA"/>
    <s v="Sin Internet Server INFORMESGES02"/>
    <s v="29/12/2023 8:31:39"/>
    <s v="29/12/2023 8:31:51"/>
    <x v="0"/>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x v="1"/>
    <x v="1"/>
    <x v="0"/>
    <x v="0"/>
    <x v="0"/>
  </r>
  <r>
    <s v="INC000002522605"/>
    <s v="HOSTING VIRTUAL"/>
    <x v="4"/>
    <s v="SISTEMA OPERATIVO MICROSOFT"/>
    <s v="GIOVANNI D ROCCO VALENZUELA"/>
    <s v="tct_grocco"/>
    <s v="4-Menor/Localizado"/>
    <s v="4-Baja"/>
    <s v="Baja"/>
    <x v="0"/>
    <s v="TELEFONICA GLOBAL TECHNOLOGY S.A.AGENCIA EN CHILE"/>
    <s v="CREACION RFC MUNICH IPCHILE BAJA"/>
    <s v="28/12/2023 16:04:56"/>
    <s v="28/12/2023 16:05:50"/>
    <x v="0"/>
    <s v="CDP ANTIGUO 1"/>
    <s v="CDP ANTIGUO 2"/>
    <s v="28/12/2023 16:13:02"/>
    <s v="28/12/2023 23:50:00"/>
    <s v="SOLICITA BAJA DE SERVICIOS"/>
    <m/>
    <d v="1899-12-30T00:00:00"/>
    <d v="1899-12-30T00:08:06"/>
    <d v="1899-12-30T00:08:06"/>
    <s v=""/>
    <s v="Cumplido"/>
    <m/>
    <m/>
    <m/>
    <m/>
    <m/>
    <d v="2023-11-23T00:00:00"/>
    <x v="0"/>
    <x v="0"/>
    <x v="0"/>
    <x v="0"/>
    <x v="0"/>
  </r>
  <r>
    <s v="INC000002522607"/>
    <s v="HOSTING VIRTUAL"/>
    <x v="4"/>
    <s v="SISTEMA OPERATIVO MICROSOFT"/>
    <s v="GIOVANNI D ROCCO VALENZUELA"/>
    <s v="tct_grocco"/>
    <s v="4-Menor/Localizado"/>
    <s v="4-Baja"/>
    <s v="Baja"/>
    <x v="0"/>
    <s v="TELEFONICA GLOBAL TECHNOLOGY S.A.AGENCIA EN CHILE"/>
    <s v="GENERACION RFC BAJA SERV BELGRADO IPCHILE"/>
    <s v="28/12/2023 16:05:57"/>
    <s v="28/12/2023 16:06:40"/>
    <x v="0"/>
    <s v="CDP ANTIGUO 1"/>
    <s v="CDP ANTIGUO 2"/>
    <s v="28/12/2023 16:13:51"/>
    <s v="28/12/2023 23:50:00"/>
    <s v="Cliente solicita baja de servicios"/>
    <m/>
    <d v="1899-12-30T00:00:00"/>
    <d v="1899-12-30T00:07:54"/>
    <d v="1899-12-30T00:07:54"/>
    <s v=""/>
    <s v="Cumplido"/>
    <m/>
    <m/>
    <m/>
    <m/>
    <m/>
    <d v="2023-11-22T00:00:00"/>
    <x v="0"/>
    <x v="0"/>
    <x v="0"/>
    <x v="0"/>
    <x v="0"/>
  </r>
  <r>
    <s v="INC000002522609"/>
    <s v="HOSTING VIRTUAL"/>
    <x v="4"/>
    <s v="SISTEMA OPERATIVO MICROSOFT"/>
    <s v="GIOVANNI D ROCCO VALENZUELA"/>
    <s v="tct_grocco"/>
    <s v="4-Menor/Localizado"/>
    <s v="4-Baja"/>
    <s v="Baja"/>
    <x v="0"/>
    <s v="TELEFONICA GLOBAL TECHNOLOGY S.A.AGENCIA EN CHILE"/>
    <s v="GENERACION SO BASE DFS SOC"/>
    <s v="28/12/2023 16:06:47"/>
    <s v="28/12/2023 16:08:01"/>
    <x v="0"/>
    <s v="CDP ANTIGUO 1"/>
    <s v="CDP ANTIGUO 2"/>
    <s v="28/12/2023 16:14:47"/>
    <s v="28/12/2023 23:50:00"/>
    <s v="se genera RFC para actualizacion de SO BASE para pasar desde ws2012r2 a WS2019"/>
    <m/>
    <d v="1899-12-30T00:00:00"/>
    <d v="1899-12-30T00:08:00"/>
    <d v="1899-12-30T00:08:00"/>
    <s v=""/>
    <s v="Cumplido"/>
    <m/>
    <m/>
    <m/>
    <m/>
    <m/>
    <d v="2023-11-27T00:00:00"/>
    <x v="0"/>
    <x v="0"/>
    <x v="0"/>
    <x v="0"/>
    <x v="0"/>
  </r>
  <r>
    <s v="INC000002522611"/>
    <s v="HOSTING VIRTUAL"/>
    <x v="4"/>
    <s v="SISTEMA OPERATIVO MICROSOFT"/>
    <s v="GIOVANNI D ROCCO VALENZUELA"/>
    <s v="tct_grocco"/>
    <s v="4-Menor/Localizado"/>
    <s v="4-Baja"/>
    <s v="Baja"/>
    <x v="0"/>
    <s v="TELEFONICA GLOBAL TECHNOLOGY S.A.AGENCIA EN CHILE"/>
    <s v="RFC WSUS SOC EMPRESAS"/>
    <s v="28/12/2023 16:08:08"/>
    <s v="28/12/2023 16:09:03"/>
    <x v="0"/>
    <s v="CDP ANTIGUO 1"/>
    <s v="CDP ANTIGUO 2"/>
    <s v="28/12/2023 16:15:09"/>
    <s v="28/12/2023 23:50:00"/>
    <s v="GENERACION DE RFC PARA ACTUALIZACION DE EQUIPOS SOC WINDOWS"/>
    <m/>
    <d v="1899-12-30T00:00:00"/>
    <d v="1899-12-30T00:07:01"/>
    <d v="1899-12-30T00:07:01"/>
    <s v=""/>
    <s v="Cumplido"/>
    <m/>
    <m/>
    <m/>
    <m/>
    <m/>
    <d v="2023-11-22T00:00:00"/>
    <x v="0"/>
    <x v="0"/>
    <x v="0"/>
    <x v="0"/>
    <x v="0"/>
  </r>
  <r>
    <s v="INC000002522613"/>
    <s v="HOSTING VIRTUAL"/>
    <x v="4"/>
    <s v="SISTEMA OPERATIVO MICROSOFT"/>
    <s v="GIOVANNI D ROCCO VALENZUELA"/>
    <s v="tct_grocco"/>
    <s v="4-Menor/Localizado"/>
    <s v="4-Baja"/>
    <s v="Baja"/>
    <x v="0"/>
    <s v="TELEFONICA GLOBAL TECHNOLOGY S.A.AGENCIA EN CHILE"/>
    <s v="GENERACION RFC WSUS UPDATE MDM SOC"/>
    <s v="28/12/2023 16:09:11"/>
    <s v="28/12/2023 16:10:01"/>
    <x v="0"/>
    <s v="CDP ANTIGUO 1"/>
    <s v="CDP ANTIGUO 2"/>
    <s v="28/12/2023 16:16:13"/>
    <s v="28/12/2023 23:50:00"/>
    <s v="GENERACION DE RFC MDM SOC PARA ACTUALIZACION SE EQUIPOS WINDOWS"/>
    <m/>
    <d v="1899-12-30T00:00:00"/>
    <d v="1899-12-30T00:07:02"/>
    <d v="1899-12-30T00:07:02"/>
    <s v=""/>
    <s v="Cumplido"/>
    <m/>
    <m/>
    <m/>
    <m/>
    <m/>
    <d v="2023-11-22T00:00:00"/>
    <x v="0"/>
    <x v="0"/>
    <x v="0"/>
    <x v="0"/>
    <x v="0"/>
  </r>
  <r>
    <s v="INC000002522616"/>
    <s v="HOSTING VIRTUAL"/>
    <x v="4"/>
    <s v="SISTEMA OPERATIVO MICROSOFT"/>
    <s v="GIOVANNI D ROCCO VALENZUELA"/>
    <s v="tct_grocco"/>
    <s v="4-Menor/Localizado"/>
    <s v="4-Baja"/>
    <s v="Baja"/>
    <x v="0"/>
    <s v="TELEFONICA GLOBAL TECHNOLOGY S.A.AGENCIA EN CHILE"/>
    <s v="CONFIGURACION WSUS SOC"/>
    <s v="28/12/2023 16:10:10"/>
    <s v="28/12/2023 16:11:01"/>
    <x v="0"/>
    <s v="CDP ANTIGUO 1"/>
    <s v="CDP ANTIGUO 2"/>
    <s v="28/12/2023 16:17:13"/>
    <s v="28/12/2023 23:50:00"/>
    <s v="SE REALIZA CONFIGURACION DE EQUIPO WSUS PARA SOC"/>
    <m/>
    <d v="1899-12-30T00:00:00"/>
    <d v="1899-12-30T00:07:03"/>
    <d v="1899-12-30T00:07:03"/>
    <s v=""/>
    <s v="Cumplido"/>
    <m/>
    <m/>
    <m/>
    <m/>
    <m/>
    <d v="2023-11-29T00:00:00"/>
    <x v="0"/>
    <x v="0"/>
    <x v="0"/>
    <x v="0"/>
    <x v="0"/>
  </r>
  <r>
    <s v="INC000002522713"/>
    <s v="RED INTERNA"/>
    <x v="0"/>
    <s v="APQ ACCESOS"/>
    <s v="CRISTOPHER MALDONADO ROMERO"/>
    <s v="tct_cmaldo"/>
    <s v="4-Menor/Localizado"/>
    <s v="4-Baja"/>
    <s v="Baja"/>
    <x v="0"/>
    <s v="TELEFONICA EMPRESAS DE CHILE SA"/>
    <s v="RONDA TOMA DE TEMPERATURAS SALAS TIC"/>
    <s v="28/12/2023 17:30:47"/>
    <s v="28/12/2023 17:31:43"/>
    <x v="0"/>
    <s v="CDP ANTIGUO 1"/>
    <s v="CDP ANTIGUO 2"/>
    <s v="28/12/2023 18:17:54"/>
    <s v="28/12/2023 23:50:00"/>
    <m/>
    <s v="RONDA REALIZADA"/>
    <d v="1899-12-30T00:00:00"/>
    <d v="1899-12-30T00:00:00"/>
    <d v="1899-12-30T00:00:00"/>
    <s v=""/>
    <s v="Cumplido"/>
    <m/>
    <m/>
    <m/>
    <m/>
    <m/>
    <d v="2023-11-22T00:00:00"/>
    <x v="0"/>
    <x v="0"/>
    <x v="0"/>
    <x v="0"/>
    <x v="0"/>
  </r>
  <r>
    <s v="INC000002522716"/>
    <s v="RED INTERNA"/>
    <x v="0"/>
    <s v="APQ ACCESOS"/>
    <s v="CRISTOPHER MALDONADO ROMERO"/>
    <s v="tct_cmaldo"/>
    <s v="4-Menor/Localizado"/>
    <s v="4-Baja"/>
    <s v="Baja"/>
    <x v="0"/>
    <s v="TELEFONICA EMPRESAS DE CHILE SA"/>
    <s v="RONDA TOMA DE TEMPERATURAS SALAS TIC"/>
    <s v="28/12/2023 17:33:08"/>
    <s v="28/12/2023 17:34:18"/>
    <x v="0"/>
    <s v="CDP ANTIGUO 1"/>
    <s v="CDP ANTIGUO 2"/>
    <s v="28/12/2023 19:18:11"/>
    <s v="28/12/2023 23:50:00"/>
    <m/>
    <s v="RONDA REALIZADA"/>
    <d v="1899-12-30T00:00:00"/>
    <d v="1899-12-30T00:00:00"/>
    <d v="1899-12-30T00:00:00"/>
    <s v=""/>
    <s v="Cumplido"/>
    <m/>
    <m/>
    <m/>
    <m/>
    <m/>
    <d v="2023-11-23T00:00:00"/>
    <x v="0"/>
    <x v="0"/>
    <x v="0"/>
    <x v="0"/>
    <x v="0"/>
  </r>
  <r>
    <s v="INC000002522825"/>
    <s v="HOUSING"/>
    <x v="15"/>
    <s v="APQ ACCESOS"/>
    <s v="ESTEBAN O BUSTOS CORNEJO"/>
    <s v="tct_ebusto"/>
    <s v="4-Menor/Localizado"/>
    <s v="4-Baja"/>
    <s v="Baja"/>
    <x v="0"/>
    <s v="TELEFONICA EMPRESAS DE CHILE SA"/>
    <s v="SUPERVISION Desrackeo y desergenizacion para revision de server Huawei"/>
    <s v="28/12/2023 18:49:23"/>
    <s v="28/12/2023 18:51:05"/>
    <x v="0"/>
    <s v="CDP ANTIGUO 1"/>
    <s v="CDP ANTIGUO 2"/>
    <s v="28/12/2023 18:52:16"/>
    <s v="28/12/2023 23:50:00"/>
    <s v="SUPERVISION Desrackeo y desergenizacion para revision de server Huawei"/>
    <s v="SUPERVISION CRQ/OK"/>
    <d v="1899-12-30T00:01:11"/>
    <d v="1899-12-30T00:02:53"/>
    <d v="1899-12-30T00:01:42"/>
    <s v=""/>
    <s v="Cumplido"/>
    <m/>
    <m/>
    <m/>
    <m/>
    <m/>
    <d v="2023-11-22T00:00:00"/>
    <x v="0"/>
    <x v="0"/>
    <x v="0"/>
    <x v="0"/>
    <x v="0"/>
  </r>
  <r>
    <s v="INC000002522827"/>
    <s v="HOUSING"/>
    <x v="15"/>
    <s v="APQ ACCESOS"/>
    <s v="ESTEBAN O BUSTOS CORNEJO"/>
    <s v="tct_ebusto"/>
    <s v="4-Menor/Localizado"/>
    <s v="4-Baja"/>
    <s v="Baja"/>
    <x v="0"/>
    <s v="TELEFONICA EMPRESAS DE CHILE SA"/>
    <s v="SUPERVISION Certificación de Enlace de Fibra Oscura, CS k2130428 || CS: 20-15-0010305547"/>
    <s v="28/12/2023 18:53:31"/>
    <s v="28/12/2023 18:55:45"/>
    <x v="0"/>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x v="0"/>
    <x v="0"/>
    <x v="0"/>
    <x v="0"/>
    <x v="0"/>
  </r>
  <r>
    <s v="INC000002522883"/>
    <s v="HOUSING"/>
    <x v="15"/>
    <s v="APQ ACCESOS"/>
    <s v="ALDO P VALENZUELA MUJICA"/>
    <s v="tct_avalen"/>
    <s v="2-Significativo/Amplio"/>
    <s v="2-Alta"/>
    <s v="Alta"/>
    <x v="0"/>
    <s v="TELEFONICA EMPRESAS DE CHILE SA"/>
    <s v="RONDA Y REVISION DE SALAS TECNICAS"/>
    <s v="29/12/2023 6:19:15"/>
    <s v="29/12/2023 6:20:09"/>
    <x v="0"/>
    <s v="CDP ANTIGUO 1"/>
    <s v="CDP ANTIGUO 2"/>
    <s v="29/12/2023 6:21:58"/>
    <s v="29/12/2023 23:50:00"/>
    <s v="RONDA Y REVISION DE SALAS TECNICAS"/>
    <s v="SE REALIZA RONDA"/>
    <d v="1899-12-30T00:01:18"/>
    <d v="1899-12-30T00:02:43"/>
    <d v="1899-12-30T00:01:25"/>
    <s v=""/>
    <s v="Cumplido"/>
    <m/>
    <m/>
    <m/>
    <m/>
    <m/>
    <d v="2023-11-22T00:00:00"/>
    <x v="0"/>
    <x v="0"/>
    <x v="0"/>
    <x v="0"/>
    <x v="0"/>
  </r>
  <r>
    <s v="INC000002522885"/>
    <s v="HOUSING"/>
    <x v="15"/>
    <s v="APQ ACCESOS"/>
    <s v="ALDO P VALENZUELA MUJICA"/>
    <s v="tct_avalen"/>
    <s v="2-Significativo/Amplio"/>
    <s v="2-Alta"/>
    <s v="Alta"/>
    <x v="0"/>
    <s v="TELEFONICA EMPRESAS DE CHILE SA"/>
    <s v="TOMA DE ALARMAS DE CLIENTE"/>
    <s v="29/12/2023 6:22:19"/>
    <s v="29/12/2023 6:23:12"/>
    <x v="0"/>
    <s v="CDP ANTIGUO 1"/>
    <s v="CDP ANTIGUO 2"/>
    <s v="29/12/2023 6:25:46"/>
    <s v="29/12/2023 23:50:00"/>
    <s v="TOMA DE ALARMAS DE CLIENTE"/>
    <s v="SE REALIZA TOMA DE ALARMAS"/>
    <d v="1899-12-30T00:02:12"/>
    <d v="1899-12-30T00:03:27"/>
    <d v="1899-12-30T00:01:15"/>
    <s v=""/>
    <s v="Cumplido"/>
    <m/>
    <m/>
    <m/>
    <m/>
    <m/>
    <d v="2023-11-22T00:00:00"/>
    <x v="0"/>
    <x v="0"/>
    <x v="0"/>
    <x v="0"/>
    <x v="0"/>
  </r>
  <r>
    <s v="INC000002522890"/>
    <s v="INFRAESTRUCTURA DC"/>
    <x v="6"/>
    <s v="APQ ACCESOS"/>
    <s v="FRANCISCO J FELIU ABARCA"/>
    <s v="tct_frafea"/>
    <s v="4-Menor/Localizado"/>
    <s v="4-Baja"/>
    <s v="Baja"/>
    <x v="0"/>
    <s v="TELEFONICA CYBERSECURITY TECH CHILE SPA"/>
    <s v="RONDA POR TOMA DE TEMPERATURAS EN SALAS TIC"/>
    <s v="29/12/2023 8:35:33"/>
    <s v="29/12/2023 8:36:23"/>
    <x v="0"/>
    <s v="TI"/>
    <s v="CLIMA"/>
    <s v="29/12/2023 9:40:49"/>
    <s v="29/12/2023 23:50:00"/>
    <s v="RONDA POR TOMA DE TEMPERATURAS EN SALAS TIC"/>
    <s v="RONDA REALIZADA"/>
    <d v="1899-12-30T00:00:00"/>
    <d v="1899-12-30T00:00:00"/>
    <d v="1899-12-30T00:00:00"/>
    <s v=""/>
    <s v="Cumplido"/>
    <m/>
    <m/>
    <m/>
    <m/>
    <m/>
    <d v="2023-11-23T00:00:00"/>
    <x v="0"/>
    <x v="0"/>
    <x v="0"/>
    <x v="0"/>
    <x v="0"/>
  </r>
  <r>
    <s v="INC000002522957"/>
    <s v="TICKET-INTELIGENTE"/>
    <x v="4"/>
    <s v="GESTION TI"/>
    <s v="PAUL A SEPULVEDA ALVAREZ"/>
    <s v="USR_TSIGHT"/>
    <s v="1-Extenso/Generalizado"/>
    <s v="4-Baja"/>
    <s v="Baja"/>
    <x v="1"/>
    <s v="GPS CHILE SPA"/>
    <s v="gpschi01 - wnprap_gps04 TICKET AUTOMATICO"/>
    <s v="28/12/2023 19:58:15"/>
    <s v="28/12/2023 19:58:15"/>
    <x v="0"/>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x v="0"/>
    <x v="0"/>
    <x v="0"/>
    <x v="0"/>
    <x v="0"/>
  </r>
  <r>
    <s v="INC000002522976"/>
    <s v="VPN IP - MPLS"/>
    <x v="17"/>
    <s v="GESTION HD"/>
    <s v="EWALD R GALAZ MILLALEO"/>
    <s v="frp_kaldor"/>
    <s v="3-Moderado/Limitado"/>
    <s v="3-Medio"/>
    <s v="Media"/>
    <x v="0"/>
    <s v="INDUSTRIAS CHILENAS DE ALAMBRE INCHALAM S.A."/>
    <s v="HD / RE: Enviando por correo electrónico: HPLBOOMPRD sin validez"/>
    <s v="28/12/2023 20:35:29"/>
    <s v="28/12/2023 20:35:31"/>
    <x v="0"/>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x v="1"/>
    <x v="1"/>
    <x v="0"/>
    <x v="0"/>
    <x v="0"/>
  </r>
  <r>
    <s v="INC000002523047"/>
    <s v="TICKET-INTELIGENTE"/>
    <x v="4"/>
    <s v="GESTION TI"/>
    <s v="PAUL A SEPULVEDA ALVAREZ"/>
    <s v="USR_TSIGHT"/>
    <s v="1-Extenso/Generalizado"/>
    <s v="4-Baja"/>
    <s v="Baja"/>
    <x v="1"/>
    <s v="COAGRA S A"/>
    <s v="coagra01 - sap_prod_e_vm TICKET AUTOMATICO"/>
    <s v="28/12/2023 22:33:05"/>
    <s v="28/12/2023 22:33:05"/>
    <x v="0"/>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x v="0"/>
    <x v="0"/>
    <x v="0"/>
    <x v="0"/>
    <x v="0"/>
  </r>
  <r>
    <s v="INC000002523420"/>
    <s v="HOUSING"/>
    <x v="6"/>
    <s v="APQ ACCESOS"/>
    <s v="EDUARDO A NUÑEZ LAMOZA"/>
    <s v="tct_edunul"/>
    <s v="4-Menor/Localizado"/>
    <s v="4-Baja"/>
    <s v="Baja"/>
    <x v="0"/>
    <s v="TELEFONICA CYBERSECURITY TECH CHILE SPA"/>
    <s v="TOMA DE TEMPERATURAS"/>
    <s v="29/12/2023 6:07:05"/>
    <s v="29/12/2023 6:07:51"/>
    <x v="0"/>
    <s v="TI"/>
    <s v="CLIMA"/>
    <s v="29/12/2023 6:08:21"/>
    <s v="29/12/2023 23:50:00"/>
    <s v="TOMA DE TEMPERATURAS"/>
    <s v="RONDA REALIZADA"/>
    <d v="1899-12-30T00:00:00"/>
    <d v="1899-12-30T00:00:00"/>
    <d v="1899-12-30T00:00:00"/>
    <s v=""/>
    <s v="Cumplido"/>
    <m/>
    <m/>
    <m/>
    <m/>
    <m/>
    <d v="2023-11-23T00:00:00"/>
    <x v="0"/>
    <x v="0"/>
    <x v="0"/>
    <x v="0"/>
    <x v="0"/>
  </r>
  <r>
    <s v="INC000002523426"/>
    <s v="HOUSING"/>
    <x v="6"/>
    <s v="APQ ACCESOS"/>
    <s v="EDUARDO A NUÑEZ LAMOZA"/>
    <s v="tct_edunul"/>
    <s v="4-Menor/Localizado"/>
    <s v="4-Baja"/>
    <s v="Baja"/>
    <x v="0"/>
    <s v="TELEFONICA CYBERSECURITY TECH CHILE SPA"/>
    <s v="RONDA SALAS TECNICAS"/>
    <s v="29/12/2023 6:08:46"/>
    <s v="29/12/2023 6:09:47"/>
    <x v="0"/>
    <s v="TI"/>
    <s v="INFRAESTRUCTURA"/>
    <s v="29/12/2023 6:10:03"/>
    <s v="29/12/2023 23:50:00"/>
    <s v="REVISION DE SALAS Y RACK"/>
    <s v="RONDA REALIZADA"/>
    <d v="1899-12-30T00:00:00"/>
    <d v="1899-12-30T00:00:00"/>
    <d v="1899-12-30T00:00:00"/>
    <s v=""/>
    <s v="Cumplido"/>
    <m/>
    <m/>
    <m/>
    <m/>
    <m/>
    <d v="2023-11-23T00:00:00"/>
    <x v="0"/>
    <x v="0"/>
    <x v="0"/>
    <x v="0"/>
    <x v="0"/>
  </r>
  <r>
    <s v="INC000002523457"/>
    <s v="VPN IP - MPLS"/>
    <x v="6"/>
    <s v="GESTION HD"/>
    <s v="FRANCISCO J FELIU ABARCA"/>
    <s v="frp_jmarti"/>
    <s v="4-Menor/Localizado"/>
    <s v="4-Baja"/>
    <s v="Baja"/>
    <x v="0"/>
    <s v="BANCO DEL ESTADO DE CHILE"/>
    <s v="HD/ REQUERIMIENTO DE CAMBIO DE MEDIOS MAGNETICOS"/>
    <s v="29/12/2023 7:28:00"/>
    <s v="29/12/2023 7:36:10"/>
    <x v="0"/>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x v="1"/>
    <x v="1"/>
    <x v="0"/>
    <x v="0"/>
    <x v="0"/>
  </r>
  <r>
    <s v="INC000002523487"/>
    <s v="HOUSING"/>
    <x v="15"/>
    <s v="APQ ACCESOS"/>
    <s v="ESTEBAN O BUSTOS CORNEJO"/>
    <s v="tct_ebusto"/>
    <s v="4-Menor/Localizado"/>
    <s v="4-Baja"/>
    <s v="Baja"/>
    <x v="0"/>
    <s v="TELEFONICA EMPRESAS DE CHILE SA"/>
    <s v="RONDA Y REVISION DE SALAS TECNICAS"/>
    <s v="29/12/2023 8:12:48"/>
    <s v="29/12/2023 8:13:49"/>
    <x v="0"/>
    <s v="CDP ANTIGUO 1"/>
    <s v="CDP ANTIGUO 2"/>
    <s v="29/12/2023 10:14:28"/>
    <s v="29/12/2023 23:50:00"/>
    <s v="RONDA Y REVISION DE SALAS TECNICAS"/>
    <s v="RONDA REALIZADA"/>
    <d v="1899-12-30T02:00:39"/>
    <d v="1899-12-30T02:01:40"/>
    <d v="1899-12-30T00:01:01"/>
    <s v=""/>
    <s v="Cumplido"/>
    <m/>
    <m/>
    <m/>
    <m/>
    <m/>
    <d v="2023-11-23T00:00:00"/>
    <x v="0"/>
    <x v="0"/>
    <x v="0"/>
    <x v="0"/>
    <x v="0"/>
  </r>
  <r>
    <s v="INC000002523497"/>
    <s v="SAP"/>
    <x v="17"/>
    <s v="CLOUD SAP HANA"/>
    <s v="NICOLAS A SAAVEDRA EGUILUZ"/>
    <s v="tct_nsaave"/>
    <s v="4-Menor/Localizado"/>
    <s v="4-Baja"/>
    <s v="Baja"/>
    <x v="0"/>
    <s v="TELEFONICA EMPRESAS DE CHILE SA"/>
    <s v="Checklist Diario Clientes 29.12.23"/>
    <s v="29/12/2023 8:31:52"/>
    <s v="29/12/2023 8:33:22"/>
    <x v="0"/>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x v="0"/>
    <x v="0"/>
    <x v="0"/>
    <x v="0"/>
    <x v="0"/>
  </r>
  <r>
    <s v="INC000002523550"/>
    <s v="RED INTERNA"/>
    <x v="1"/>
    <s v="APQ ACCESOS"/>
    <s v="CARLOS F ARAYA RAMIREZ"/>
    <s v="tct_cararr"/>
    <s v="4-Menor/Localizado"/>
    <s v="4-Baja"/>
    <s v="Baja"/>
    <x v="0"/>
    <s v="TELEFONICA CYBERSECURITY TECH CHILE SPA"/>
    <s v="RONDA INSPECTIVA"/>
    <s v="29/12/2023 9:28:21"/>
    <s v="29/12/2023 9:32:07"/>
    <x v="0"/>
    <s v="CDP ANTIGUO 1"/>
    <s v="CDP ANTIGUO 2"/>
    <s v="29/12/2023 9:57:55"/>
    <s v="29/12/2023 23:50:00"/>
    <m/>
    <s v="ronda realizada"/>
    <d v="1899-12-30T00:00:00"/>
    <d v="1899-12-30T00:00:00"/>
    <d v="1899-12-30T00:00:00"/>
    <s v=""/>
    <s v="Cumplido"/>
    <s v="Ticket atendido en tiempo y forma"/>
    <m/>
    <m/>
    <m/>
    <m/>
    <d v="2023-11-23T00:00:00"/>
    <x v="0"/>
    <x v="0"/>
    <x v="0"/>
    <x v="0"/>
    <x v="0"/>
  </r>
  <r>
    <s v="INC000002523553"/>
    <s v="HOUSING"/>
    <x v="1"/>
    <s v="APQ ACCESOS"/>
    <s v="CARLOS F ARAYA RAMIREZ"/>
    <s v="tct_cararr"/>
    <s v="4-Menor/Localizado"/>
    <s v="4-Baja"/>
    <s v="Baja"/>
    <x v="0"/>
    <s v="TELEFONICA CYBERSECURITY TECH CHILE SPA"/>
    <s v="TOMA DE ALARMAS"/>
    <s v="29/12/2023 9:33:58"/>
    <s v="29/12/2023 9:34:55"/>
    <x v="0"/>
    <s v="CDP ANTIGUO 1"/>
    <s v="CDP ANTIGUO 2"/>
    <s v="29/12/2023 9:58:50"/>
    <s v="29/12/2023 23:50:00"/>
    <m/>
    <s v="toma de alarmas realizada"/>
    <d v="1899-12-30T00:00:00"/>
    <d v="1899-12-30T00:00:00"/>
    <d v="1899-12-30T00:00:00"/>
    <s v=""/>
    <s v="Cumplido"/>
    <m/>
    <m/>
    <m/>
    <m/>
    <m/>
    <d v="2023-11-23T00:00:00"/>
    <x v="0"/>
    <x v="0"/>
    <x v="0"/>
    <x v="0"/>
    <x v="0"/>
  </r>
  <r>
    <s v="INC000002523662"/>
    <s v="RED INTERNA"/>
    <x v="0"/>
    <s v="APQ ACCESOS"/>
    <s v="CRISTOPHER MALDONADO ROMERO"/>
    <s v="tct_cmaldo"/>
    <s v="4-Menor/Localizado"/>
    <s v="4-Baja"/>
    <s v="Baja"/>
    <x v="0"/>
    <s v="TELEFONICA EMPRESAS DE CHILE SA"/>
    <s v="RONDA TOMA DE TEMPERATURAS SALAS TIC"/>
    <s v="29/12/2023 10:56:50"/>
    <s v="29/12/2023 10:57:48"/>
    <x v="0"/>
    <s v="CDP ANTIGUO 1"/>
    <s v="CDP ANTIGUO 2"/>
    <s v="29/12/2023 12:28:34"/>
    <s v="29/12/2023 23:50:00"/>
    <m/>
    <s v="RONDA REALIZADA"/>
    <d v="1899-12-30T00:00:00"/>
    <d v="1899-12-30T00:00:00"/>
    <d v="1899-12-30T00:00:00"/>
    <s v=""/>
    <s v="Cumplido"/>
    <m/>
    <m/>
    <m/>
    <m/>
    <m/>
    <d v="2023-11-24T00:00:00"/>
    <x v="0"/>
    <x v="0"/>
    <x v="0"/>
    <x v="0"/>
    <x v="0"/>
  </r>
  <r>
    <s v="INC000002523763"/>
    <s v="HOUSING"/>
    <x v="6"/>
    <s v="APQ ACCESOS"/>
    <s v="FRANCISCO J FELIU ABARCA"/>
    <s v="tct_frafea"/>
    <s v="4-Menor/Localizado"/>
    <s v="4-Baja"/>
    <s v="Baja"/>
    <x v="0"/>
    <s v="TELEFONICA CYBERSECURITY TECH CHILE SPA"/>
    <s v="RONDA PREVENTIVA EN SALAS TIC"/>
    <s v="29/12/2023 11:45:21"/>
    <s v="29/12/2023 11:46:13"/>
    <x v="0"/>
    <s v="TI"/>
    <s v="INFRAESTRUCTURA"/>
    <s v="29/12/2023 12:05:11"/>
    <s v="29/12/2023 23:50:00"/>
    <s v="RONDA PREVENTIVA EN SALAS TIC"/>
    <s v="RONDA REALIZADA"/>
    <d v="1899-12-30T00:00:00"/>
    <d v="1899-12-30T00:00:00"/>
    <d v="1899-12-30T00:00:00"/>
    <s v=""/>
    <s v="Cumplido"/>
    <m/>
    <m/>
    <m/>
    <m/>
    <m/>
    <d v="2023-11-23T00:00:00"/>
    <x v="0"/>
    <x v="0"/>
    <x v="0"/>
    <x v="0"/>
    <x v="0"/>
  </r>
  <r>
    <s v="INC000002523780"/>
    <s v="VPN IP - MPLS"/>
    <x v="2"/>
    <s v="GESTION HD"/>
    <s v="LUIS RODRIGO ACEVEDO COLLIPAL"/>
    <s v="frp_spevel"/>
    <s v="3-Moderado/Limitado"/>
    <s v="3-Medio"/>
    <s v="Media"/>
    <x v="0"/>
    <s v="HORTIFRUT S.A"/>
    <s v="HD/Creación de cuenta VPN - ST-97818"/>
    <s v="29/12/2023 12:27:30"/>
    <s v="29/12/2023 12:30:16"/>
    <x v="0"/>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x v="1"/>
    <x v="1"/>
    <x v="0"/>
    <x v="0"/>
    <x v="0"/>
  </r>
  <r>
    <s v="INC000002523791"/>
    <s v="INFRAESTRUCTURA DC"/>
    <x v="6"/>
    <s v="APQ ACCESOS"/>
    <s v="FRANCISCO J FELIU ABARCA"/>
    <s v="tct_frafea"/>
    <s v="4-Menor/Localizado"/>
    <s v="4-Baja"/>
    <s v="Baja"/>
    <x v="0"/>
    <s v="TELEFONICA CYBERSECURITY TECH CHILE SPA"/>
    <s v="RONDA POR TOMA DE TEMPERATURAS EN SALAS TIC"/>
    <s v="29/12/2023 12:41:54"/>
    <s v="29/12/2023 12:42:44"/>
    <x v="0"/>
    <s v="TI"/>
    <s v="CLIMA"/>
    <s v="29/12/2023 12:58:14"/>
    <s v="29/12/2023 23:50:00"/>
    <s v="RONDA POR TOMA DE TEMPERATURAS EN SALAS TIC"/>
    <s v="RONDA REALIZADA"/>
    <d v="1899-12-30T00:00:00"/>
    <d v="1899-12-30T00:00:00"/>
    <d v="1899-12-30T00:00:00"/>
    <s v=""/>
    <s v="Cumplido"/>
    <m/>
    <m/>
    <m/>
    <m/>
    <m/>
    <d v="2023-11-23T00:00:00"/>
    <x v="0"/>
    <x v="0"/>
    <x v="0"/>
    <x v="0"/>
    <x v="0"/>
  </r>
  <r>
    <s v="INC000002523905"/>
    <s v="HOUSING"/>
    <x v="3"/>
    <s v="DUOC TICKET AUTOMATICO"/>
    <s v="GUSTAVO AVILA VERA"/>
    <s v="frp_jciert"/>
    <s v="4-Menor/Localizado"/>
    <s v="4-Baja"/>
    <s v="Baja"/>
    <x v="1"/>
    <s v="FUNDACION INSTITUTO PROFESIONAL DUOC UC"/>
    <s v="duoc | RE: Certificados SSL en Ambiente QA"/>
    <s v="29/12/2023 10:40:27"/>
    <s v="29/12/2023 10:43:43"/>
    <x v="0"/>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x v="1"/>
    <x v="1"/>
    <x v="0"/>
    <x v="0"/>
    <x v="0"/>
  </r>
  <r>
    <s v="INC000002523933"/>
    <s v="HOUSING"/>
    <x v="14"/>
    <s v="BELIEVE"/>
    <s v="CRISTOPHER MALDONADO ROMERO"/>
    <s v="frp_pcamay"/>
    <s v="3-Moderado/Limitado"/>
    <s v="3-Medio"/>
    <s v="Media"/>
    <x v="0"/>
    <s v="TELEFONICA EMPRESAS DE CHILE SA"/>
    <s v="GESTION DATACENTER/ ACCESOS / Univeridad del Alba"/>
    <s v="29/12/2023 11:45:01"/>
    <s v="29/12/2023 11:45:19"/>
    <x v="0"/>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x v="0"/>
    <x v="0"/>
    <x v="0"/>
    <x v="0"/>
    <x v="0"/>
  </r>
  <r>
    <s v="INC000002523948"/>
    <s v="HOUSING"/>
    <x v="19"/>
    <s v="BELIEVE"/>
    <s v="FRANCISCO J FELIU ABARCA"/>
    <s v="frp_pcamay"/>
    <s v="3-Moderado/Limitado"/>
    <s v="3-Medio"/>
    <s v="Media"/>
    <x v="0"/>
    <s v="INDRA SISTEMAS CHILE S A"/>
    <s v="GESTION DATACENTER/ ACCESOS / INDRA SISTEMAS"/>
    <s v="29/12/2023 12:23:20"/>
    <s v="29/12/2023 12:23:47"/>
    <x v="0"/>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x v="0"/>
    <x v="0"/>
    <x v="0"/>
    <x v="0"/>
    <x v="0"/>
  </r>
  <r>
    <s v="INC000002523954"/>
    <s v="INFRAESTRUCTURA DC"/>
    <x v="1"/>
    <s v="APQ ACCESOS"/>
    <s v="CARLOS F ARAYA RAMIREZ"/>
    <s v="tct_cararr"/>
    <s v="4-Menor/Localizado"/>
    <s v="4-Baja"/>
    <s v="Baja"/>
    <x v="0"/>
    <s v="TELEFONICA CYBERSECURITY TECH CHILE SPA"/>
    <s v="FACTIBILIDAD 80347"/>
    <s v="29/12/2023 12:39:57"/>
    <s v="29/12/2023 12:40:54"/>
    <x v="0"/>
    <s v="CDP ANTIGUO 1"/>
    <s v="CDP ANTIGUO 2"/>
    <s v="29/12/2023 12:49:57"/>
    <s v="29/12/2023 23:50:00"/>
    <s v="BCO SANTANDER"/>
    <s v="FACTIBILIDAD ENVIADA"/>
    <d v="1899-12-30T00:08:25"/>
    <d v="1899-12-30T00:10:00"/>
    <d v="1899-12-30T00:01:35"/>
    <s v=""/>
    <s v="Cumplido"/>
    <m/>
    <m/>
    <m/>
    <m/>
    <m/>
    <d v="2023-11-23T00:00:00"/>
    <x v="0"/>
    <x v="0"/>
    <x v="0"/>
    <x v="0"/>
    <x v="0"/>
  </r>
  <r>
    <s v="INC000002524001"/>
    <s v="HOUSING"/>
    <x v="15"/>
    <s v="APQ ACCESOS"/>
    <s v="ESTEBAN O BUSTOS CORNEJO"/>
    <s v="tct_ebusto"/>
    <s v="4-Menor/Localizado"/>
    <s v="4-Baja"/>
    <s v="Baja"/>
    <x v="0"/>
    <s v="TELEFONICA EMPRESAS DE CHILE SA"/>
    <s v="TOMA DE ALARMAS DE CLIENTES"/>
    <s v="29/12/2023 15:53:42"/>
    <s v="29/12/2023 15:55:14"/>
    <x v="0"/>
    <s v="CDP ANTIGUO 1"/>
    <s v="CDP ANTIGUO 2"/>
    <s v="29/12/2023 16:00:10"/>
    <s v="29/12/2023 23:50:00"/>
    <s v="TOMA DE ALARMAS DE CLIENTES"/>
    <s v="TOMA DE ALARMAS REALIZADA"/>
    <d v="1899-12-30T00:04:56"/>
    <d v="1899-12-30T00:06:28"/>
    <d v="1899-12-30T00:01:32"/>
    <s v=""/>
    <s v="Cumplido"/>
    <m/>
    <m/>
    <m/>
    <m/>
    <m/>
    <d v="2023-11-23T00:00:00"/>
    <x v="0"/>
    <x v="0"/>
    <x v="0"/>
    <x v="0"/>
    <x v="0"/>
  </r>
  <r>
    <s v="INC000002524045"/>
    <s v="VPN IP - MPLS"/>
    <x v="19"/>
    <s v="GESTION HD"/>
    <s v="FRANCISCO J FELIU ABARCA"/>
    <s v="frp_fpetro"/>
    <s v="3-Moderado/Limitado"/>
    <s v="3-Medio"/>
    <s v="Media"/>
    <x v="0"/>
    <s v="PROSEGUR LTDA."/>
    <s v="HD/Acceso permanente Data Center"/>
    <s v="29/12/2023 13:11:17"/>
    <s v="29/12/2023 13:13:28"/>
    <x v="0"/>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x v="0"/>
    <x v="0"/>
    <x v="0"/>
    <x v="0"/>
    <x v="0"/>
  </r>
  <r>
    <s v="INC000002524063"/>
    <s v="HOUSING"/>
    <x v="16"/>
    <s v="BELIEVE"/>
    <s v="JOSE G MARQUEZ MARCANO"/>
    <s v="frp_jolsso"/>
    <s v="3-Moderado/Limitado"/>
    <s v="3-Medio"/>
    <s v="Media"/>
    <x v="0"/>
    <s v="TELEFONICA EMPRESAS DE CHILE SA"/>
    <s v="GESTION DATACENTER/ ACCESOS /TELEFONICA EMPRESAS DE CHILE SA"/>
    <s v="29/12/2023 13:45:00"/>
    <s v="29/12/2023 13:46:41"/>
    <x v="0"/>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x v="0"/>
    <x v="0"/>
    <x v="0"/>
    <x v="0"/>
    <x v="0"/>
  </r>
  <r>
    <s v="INC000002524088"/>
    <s v="HOUSING"/>
    <x v="16"/>
    <s v="BELIEVE"/>
    <s v="ESTEBAN O BUSTOS CORNEJO"/>
    <s v="frp_jolsso"/>
    <s v="3-Moderado/Limitado"/>
    <s v="3-Medio"/>
    <s v="Media"/>
    <x v="0"/>
    <s v="HUAWEI CHILE S A"/>
    <s v="GESTION DATACENTER/ ACCESOS /HUAWEI CHILE S A"/>
    <s v="29/12/2023 15:09:30"/>
    <s v="29/12/2023 15:15:20"/>
    <x v="0"/>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x v="0"/>
    <x v="0"/>
    <x v="0"/>
    <x v="0"/>
    <x v="0"/>
  </r>
  <r>
    <s v="INC000002524093"/>
    <s v="HOUSING"/>
    <x v="16"/>
    <s v="BELIEVE"/>
    <s v="ESTEBAN O BUSTOS CORNEJO"/>
    <s v="frp_jolsso"/>
    <s v="3-Moderado/Limitado"/>
    <s v="3-Medio"/>
    <s v="Media"/>
    <x v="0"/>
    <s v="HUAWEI CHILE S A"/>
    <s v="GESTION DATACENTER/ ACCESOS /HUAWEI CHILE S A"/>
    <s v="29/12/2023 15:16:48"/>
    <s v="29/12/2023 15:18:22"/>
    <x v="0"/>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x v="0"/>
    <x v="0"/>
    <x v="0"/>
    <x v="0"/>
    <x v="0"/>
  </r>
  <r>
    <s v="INC000002524096"/>
    <s v="HOUSING"/>
    <x v="16"/>
    <s v="BELIEVE"/>
    <s v="ESTEBAN O BUSTOS CORNEJO"/>
    <s v="frp_jolsso"/>
    <s v="3-Moderado/Limitado"/>
    <s v="3-Medio"/>
    <s v="Media"/>
    <x v="0"/>
    <s v="HUAWEI CHILE S A"/>
    <s v="GESTION DATACENTER/ ACCESOS /HUAWEI CHILE S A"/>
    <s v="29/12/2023 15:19:06"/>
    <s v="29/12/2023 15:20:17"/>
    <x v="0"/>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x v="0"/>
    <x v="0"/>
    <x v="0"/>
    <x v="0"/>
    <x v="0"/>
  </r>
  <r>
    <s v="INC000002524099"/>
    <s v="HOUSING"/>
    <x v="16"/>
    <s v="BELIEVE"/>
    <s v="ESTEBAN O BUSTOS CORNEJO"/>
    <s v="frp_jolsso"/>
    <s v="3-Moderado/Limitado"/>
    <s v="3-Medio"/>
    <s v="Media"/>
    <x v="0"/>
    <s v="HUAWEI CHILE S A"/>
    <s v="GESTION DATACENTER/ ACCESOS /HUAWEI CHILE S A"/>
    <s v="29/12/2023 15:20:53"/>
    <s v="29/12/2023 15:22:04"/>
    <x v="0"/>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x v="0"/>
    <x v="0"/>
    <x v="0"/>
    <x v="0"/>
    <x v="0"/>
  </r>
  <r>
    <s v="INC000002524100"/>
    <s v="HOUSING"/>
    <x v="16"/>
    <s v="BELIEVE"/>
    <s v="ESTEBAN O BUSTOS CORNEJO"/>
    <s v="frp_jolsso"/>
    <s v="3-Moderado/Limitado"/>
    <s v="3-Medio"/>
    <s v="Media"/>
    <x v="0"/>
    <s v="HUAWEI CHILE S A"/>
    <s v="GESTION DATACENTER/ ACCESOS /HUAWEI CHILE S A"/>
    <s v="29/12/2023 15:22:36"/>
    <s v="29/12/2023 15:23:47"/>
    <x v="0"/>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x v="0"/>
    <x v="0"/>
    <x v="0"/>
    <x v="0"/>
    <x v="0"/>
  </r>
  <r>
    <s v="INC000002524101"/>
    <s v="HOUSING"/>
    <x v="16"/>
    <s v="BELIEVE"/>
    <s v="ESTEBAN O BUSTOS CORNEJO"/>
    <s v="frp_jolsso"/>
    <s v="3-Moderado/Limitado"/>
    <s v="3-Medio"/>
    <s v="Media"/>
    <x v="0"/>
    <s v="HUAWEI CHILE S A"/>
    <s v="GESTION DATACENTER/ ACCESOS /HUAWEI CHILE S A"/>
    <s v="29/12/2023 15:24:19"/>
    <s v="29/12/2023 15:25:29"/>
    <x v="0"/>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x v="0"/>
    <x v="0"/>
    <x v="0"/>
    <x v="0"/>
    <x v="0"/>
  </r>
  <r>
    <s v="INC000002524102"/>
    <s v="HOUSING"/>
    <x v="16"/>
    <s v="BELIEVE"/>
    <s v="ESTEBAN O BUSTOS CORNEJO"/>
    <s v="frp_jolsso"/>
    <s v="3-Moderado/Limitado"/>
    <s v="3-Medio"/>
    <s v="Media"/>
    <x v="0"/>
    <s v="HUAWEI CHILE S A"/>
    <s v="GESTION DATACENTER/ ACCESOS /HUAWEI CHILE S A"/>
    <s v="29/12/2023 15:26:01"/>
    <s v="29/12/2023 15:27:02"/>
    <x v="0"/>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x v="0"/>
    <x v="0"/>
    <x v="0"/>
    <x v="0"/>
    <x v="0"/>
  </r>
  <r>
    <s v="INC000002524109"/>
    <s v="HOUSING"/>
    <x v="14"/>
    <s v="BELIEVE"/>
    <s v="CRISTOPHER MALDONADO ROMERO"/>
    <s v="frp_dvital"/>
    <s v="3-Moderado/Limitado"/>
    <s v="3-Medio"/>
    <s v="Media"/>
    <x v="0"/>
    <s v="BANCO SANTANDER CHILE"/>
    <s v="GESTION DATACENTER/ ACCESOS / BANCO SANTANDER CHILE"/>
    <s v="29/12/2023 12:22:47"/>
    <s v="29/12/2023 12:28:07"/>
    <x v="0"/>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x v="0"/>
    <x v="0"/>
    <x v="0"/>
    <x v="0"/>
    <x v="0"/>
  </r>
  <r>
    <s v="INC000002524142"/>
    <s v="HOUSING"/>
    <x v="15"/>
    <s v="APQ ACCESOS"/>
    <s v="JOSE G MARQUEZ MARCANO"/>
    <s v="tct_josmam"/>
    <s v="4-Menor/Localizado"/>
    <s v="4-Baja"/>
    <s v="Baja"/>
    <x v="0"/>
    <s v="TELEFONICA EMPRESAS DE CHILE SA"/>
    <s v="SUPERVISION: INSTALACION de cruzada para proyecto M126979-0"/>
    <s v="29/12/2023 12:53:00"/>
    <s v="29/12/2023 12:53:49"/>
    <x v="0"/>
    <s v="CDP ANTIGUO 1"/>
    <s v="CDP ANTIGUO 2"/>
    <s v="29/12/2023 12:55:26"/>
    <s v="29/12/2023 23:50:00"/>
    <s v="INSTALACION de cruzada para proyecto M126979-0"/>
    <s v="TRABAJO REALIZADO CON EXITO"/>
    <d v="1899-12-30T00:01:20"/>
    <d v="1899-12-30T00:02:26"/>
    <d v="1899-12-30T00:01:06"/>
    <s v=""/>
    <s v="Cumplido"/>
    <m/>
    <m/>
    <m/>
    <m/>
    <m/>
    <d v="2023-11-23T00:00:00"/>
    <x v="0"/>
    <x v="0"/>
    <x v="0"/>
    <x v="0"/>
    <x v="0"/>
  </r>
  <r>
    <s v="INC000002524166"/>
    <s v="HOUSING"/>
    <x v="15"/>
    <s v="APQ ACCESOS"/>
    <s v="JOSE G MARQUEZ MARCANO"/>
    <s v="tct_josmam"/>
    <s v="4-Menor/Localizado"/>
    <s v="4-Baja"/>
    <s v="Baja"/>
    <x v="0"/>
    <s v="TELEFONICA EMPRESAS DE CHILE SA"/>
    <s v="SUPERVISION: Instalación de SFPs"/>
    <s v="29/12/2023 13:12:22"/>
    <s v="29/12/2023 13:13:30"/>
    <x v="0"/>
    <s v="CDP ANTIGUO 1"/>
    <s v="CDP ANTIGUO 2"/>
    <s v="29/12/2023 13:14:32"/>
    <s v="29/12/2023 23:50:00"/>
    <s v="Instalación de SFPs"/>
    <s v="TRABAJO REALIZADO"/>
    <d v="1899-12-30T00:00:44"/>
    <d v="1899-12-30T00:02:10"/>
    <d v="1899-12-30T00:01:26"/>
    <s v=""/>
    <s v="Cumplido"/>
    <m/>
    <m/>
    <m/>
    <m/>
    <m/>
    <d v="2023-11-23T00:00:00"/>
    <x v="0"/>
    <x v="0"/>
    <x v="0"/>
    <x v="0"/>
    <x v="0"/>
  </r>
  <r>
    <s v="INC000002524267"/>
    <s v="SAP"/>
    <x v="17"/>
    <s v="GESTION HD"/>
    <s v="FREDDY O CORTES DIAZ"/>
    <s v="frp_fpetro"/>
    <s v="3-Moderado/Limitado"/>
    <s v="3-Medio"/>
    <s v="Media"/>
    <x v="0"/>
    <s v="INDUSTRIAS CHILENAS DE ALAMBRE INCHALAM S.A."/>
    <s v="HD/Lista no sobreescribe con TX masiva"/>
    <s v="29/12/2023 16:10:37"/>
    <s v="29/12/2023 16:12:38"/>
    <x v="0"/>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x v="0"/>
    <x v="0"/>
    <x v="0"/>
    <x v="0"/>
    <x v="0"/>
  </r>
  <r>
    <s v="INC000002524278"/>
    <s v="INFRAESTRUCTURA DC"/>
    <x v="6"/>
    <s v="APQ ACCESOS"/>
    <s v="FRANCISCO J FELIU ABARCA"/>
    <s v="tct_frafea"/>
    <s v="4-Menor/Localizado"/>
    <s v="4-Baja"/>
    <s v="Baja"/>
    <x v="0"/>
    <s v="TELEFONICA CYBERSECURITY TECH CHILE SPA"/>
    <s v="RONDA POR TOMA DE TEMPERATURAS EN SALAS TIC"/>
    <s v="29/12/2023 16:51:39"/>
    <s v="29/12/2023 16:52:27"/>
    <x v="0"/>
    <s v="TI"/>
    <s v="CLIMA"/>
    <s v="29/12/2023 17:07:59"/>
    <s v="29/12/2023 23:50:00"/>
    <s v="RONDA POR TOMA DE TEMPERATURAS EN SALAS TIC"/>
    <s v="RONDA REALIZADA"/>
    <d v="1899-12-30T00:00:00"/>
    <d v="1899-12-30T00:00:00"/>
    <d v="1899-12-30T00:00:00"/>
    <s v=""/>
    <s v="Cumplido"/>
    <m/>
    <m/>
    <m/>
    <m/>
    <m/>
    <d v="2023-11-23T00:00:00"/>
    <x v="0"/>
    <x v="0"/>
    <x v="0"/>
    <x v="0"/>
    <x v="0"/>
  </r>
  <r>
    <s v="INC000002524279"/>
    <s v="SAP"/>
    <x v="17"/>
    <s v="GESTION HD"/>
    <s v="FREDDY O CORTES DIAZ"/>
    <s v="frp_fpetro"/>
    <s v="3-Moderado/Limitado"/>
    <s v="3-Medio"/>
    <s v="Media"/>
    <x v="0"/>
    <s v="NUTRISCO CHILE SA"/>
    <s v="HD/Transporte OT // OEDK925257"/>
    <s v="29/12/2023 16:52:38"/>
    <s v="29/12/2023 16:54:01"/>
    <x v="0"/>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x v="0"/>
    <x v="0"/>
    <x v="0"/>
    <x v="0"/>
    <x v="0"/>
  </r>
  <r>
    <s v="INC000002524288"/>
    <s v="VPN IP - MPLS"/>
    <x v="6"/>
    <s v="GESTION HD"/>
    <s v="FRANCISCO J FELIU ABARCA"/>
    <s v="frp_spevel"/>
    <s v="3-Moderado/Limitado"/>
    <s v="3-Medio"/>
    <s v="Media"/>
    <x v="0"/>
    <s v="FUND DE BENEFICENCIA HOGAR DE CRISTO"/>
    <s v="HD/Reinicio de firewalls Fortinet"/>
    <s v="29/12/2023 17:33:31"/>
    <s v="29/12/2023 17:36:08"/>
    <x v="0"/>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x v="0"/>
    <x v="0"/>
    <x v="0"/>
    <x v="0"/>
    <x v="0"/>
  </r>
  <r>
    <s v="INC000002524296"/>
    <s v="INFRAESTRUCTURA DC"/>
    <x v="6"/>
    <s v="APQ ACCESOS"/>
    <s v="FRANCISCO J FELIU ABARCA"/>
    <s v="tct_frafea"/>
    <s v="4-Menor/Localizado"/>
    <s v="4-Baja"/>
    <s v="Baja"/>
    <x v="0"/>
    <s v="TELEFONICA CYBERSECURITY TECH CHILE SPA"/>
    <s v="RONDA PREVENTIVA Y LECTURA DE TEMPERATURAS EN SALAS TIC"/>
    <s v="29/12/2023 19:11:51"/>
    <s v="29/12/2023 19:12:36"/>
    <x v="0"/>
    <s v="TI"/>
    <s v="CLIMA"/>
    <s v="29/12/2023 19:30:30"/>
    <s v="29/12/2023 23:50:00"/>
    <s v="RONDA PREVENTIVA Y LECTURA DE TEMPERATURAS EN SALAS TIC"/>
    <s v="RONDA REALIZADO"/>
    <d v="1899-12-30T00:00:00"/>
    <d v="1899-12-30T00:00:00"/>
    <d v="1899-12-30T00:00:00"/>
    <s v=""/>
    <s v="Cumplido"/>
    <m/>
    <m/>
    <m/>
    <m/>
    <m/>
    <d v="2023-11-23T00:00:00"/>
    <x v="0"/>
    <x v="0"/>
    <x v="0"/>
    <x v="0"/>
    <x v="0"/>
  </r>
  <r>
    <s v="INC000002524372"/>
    <s v="TICKET-INTELIGENTE"/>
    <x v="4"/>
    <s v="GESTION TI"/>
    <s v="GIOVANNI D ROCCO VALENZUELA"/>
    <s v="USR_TSIGHT"/>
    <s v="1-Extenso/Generalizado"/>
    <s v="4-Baja"/>
    <s v="Baja"/>
    <x v="1"/>
    <s v="RABIE HNOSLTDA"/>
    <s v="rabie001 - aranda_app01 TICKET AUTOMATICO"/>
    <s v="29/12/2023 15:50:46"/>
    <s v="29/12/2023 15:50:46"/>
    <x v="0"/>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x v="0"/>
    <x v="0"/>
    <x v="0"/>
    <x v="0"/>
    <x v="0"/>
  </r>
  <r>
    <s v="INC000002524408"/>
    <s v="RED INTERNA"/>
    <x v="0"/>
    <s v="APQ ACCESOS"/>
    <s v="CRISTOPHER MALDONADO ROMERO"/>
    <s v="tct_cmaldo"/>
    <s v="4-Menor/Localizado"/>
    <s v="4-Baja"/>
    <s v="Baja"/>
    <x v="0"/>
    <s v="TELEFONICA EMPRESAS DE CHILE SA"/>
    <s v="RONDA TOMA DE TEMPERATURAS SALAS TIC"/>
    <s v="29/12/2023 15:47:45"/>
    <s v="29/12/2023 15:48:49"/>
    <x v="0"/>
    <s v="CDP ANTIGUO 1"/>
    <s v="CDP ANTIGUO 2"/>
    <s v="29/12/2023 16:16:28"/>
    <s v="29/12/2023 23:50:00"/>
    <m/>
    <s v="RONDA REALIZADA"/>
    <d v="1899-12-30T00:00:00"/>
    <d v="1899-12-30T00:00:00"/>
    <d v="1899-12-30T00:00:00"/>
    <s v=""/>
    <s v="Cumplido"/>
    <m/>
    <m/>
    <m/>
    <m/>
    <m/>
    <d v="2023-11-24T00:00:00"/>
    <x v="0"/>
    <x v="0"/>
    <x v="0"/>
    <x v="0"/>
    <x v="0"/>
  </r>
  <r>
    <s v="INC000002524414"/>
    <s v="RED INTERNA"/>
    <x v="0"/>
    <s v="APQ ACCESOS"/>
    <s v="CRISTOPHER MALDONADO ROMERO"/>
    <s v="tct_cmaldo"/>
    <s v="4-Menor/Localizado"/>
    <s v="4-Baja"/>
    <s v="Baja"/>
    <x v="0"/>
    <s v="TELEFONICA EMPRESAS DE CHILE SA"/>
    <s v="RONDA TOMA DE TEMPERATURAS SALAS TIC"/>
    <s v="29/12/2023 16:05:42"/>
    <s v="29/12/2023 16:15:27"/>
    <x v="0"/>
    <s v="CDP ANTIGUO 1"/>
    <s v="CDP ANTIGUO 2"/>
    <s v="29/12/2023 19:26:29"/>
    <s v="29/12/2023 23:50:00"/>
    <m/>
    <s v="RONDA REALIZADA"/>
    <d v="1899-12-30T00:00:00"/>
    <d v="1899-12-30T00:00:00"/>
    <d v="1899-12-30T00:00:00"/>
    <s v=""/>
    <s v="Cumplido"/>
    <m/>
    <m/>
    <m/>
    <m/>
    <m/>
    <d v="2023-11-23T00:00:00"/>
    <x v="0"/>
    <x v="0"/>
    <x v="0"/>
    <x v="0"/>
    <x v="0"/>
  </r>
  <r>
    <s v="INC000002524422"/>
    <s v="RED INTERNA"/>
    <x v="0"/>
    <s v="APQ ACCESOS"/>
    <s v="CRISTOPHER MALDONADO ROMERO"/>
    <s v="tct_cmaldo"/>
    <s v="4-Menor/Localizado"/>
    <s v="4-Baja"/>
    <s v="Baja"/>
    <x v="0"/>
    <s v="TELEFONICA EMPRESAS DE CHILE SA"/>
    <s v="RONDA TOMA DE TEMPERATURAS SALAS TIC"/>
    <s v="29/12/2023 16:23:38"/>
    <s v="29/12/2023 16:24:48"/>
    <x v="0"/>
    <s v="CDP ANTIGUO 1"/>
    <s v="CDP ANTIGUO 2"/>
    <s v="29/12/2023 19:59:25"/>
    <s v="29/12/2023 23:50:00"/>
    <m/>
    <s v="RONDA REALIZADA"/>
    <d v="1899-12-30T00:00:00"/>
    <d v="1899-12-30T00:00:00"/>
    <d v="1899-12-30T00:00:00"/>
    <s v=""/>
    <s v="Cumplido"/>
    <m/>
    <m/>
    <m/>
    <m/>
    <m/>
    <d v="2023-11-23T00:00:00"/>
    <x v="0"/>
    <x v="0"/>
    <x v="0"/>
    <x v="0"/>
    <x v="0"/>
  </r>
  <r>
    <s v="INC000002524555"/>
    <s v="HOUSING"/>
    <x v="15"/>
    <s v="APQ ACCESOS"/>
    <s v="ALDO P VALENZUELA MUJICA"/>
    <s v="tct_avalen"/>
    <s v="2-Significativo/Amplio"/>
    <s v="2-Alta"/>
    <s v="Alta"/>
    <x v="0"/>
    <s v="TELEFONICA EMPRESAS DE CHILE SA"/>
    <s v="RONDA Y REVISION DE SALAS TECNICAS"/>
    <s v="30/12/2023 5:04:05"/>
    <s v="30/12/2023 5:05:07"/>
    <x v="0"/>
    <s v="CDP ANTIGUO 1"/>
    <s v="CDP ANTIGUO 2"/>
    <s v="30/12/2023 5:07:11"/>
    <s v="30/12/2023 23:50:00"/>
    <s v="RONDA Y REVISION DE SALAS TECNICAS"/>
    <s v="SE REALIZA RONDA"/>
    <d v="1899-12-30T00:01:46"/>
    <d v="1899-12-30T00:03:06"/>
    <d v="1899-12-30T00:01:20"/>
    <s v=""/>
    <s v="Cumplido"/>
    <m/>
    <m/>
    <m/>
    <m/>
    <m/>
    <d v="2023-11-23T00:00:00"/>
    <x v="0"/>
    <x v="0"/>
    <x v="0"/>
    <x v="0"/>
    <x v="0"/>
  </r>
  <r>
    <s v="INC000002524557"/>
    <s v="HOUSING"/>
    <x v="15"/>
    <s v="APQ ACCESOS"/>
    <s v="ALDO P VALENZUELA MUJICA"/>
    <s v="tct_avalen"/>
    <s v="2-Significativo/Amplio"/>
    <s v="2-Alta"/>
    <s v="Alta"/>
    <x v="0"/>
    <s v="TELEFONICA EMPRESAS DE CHILE SA"/>
    <s v="TOMA DE ALARMAS DE CLIENTE"/>
    <s v="30/12/2023 5:07:26"/>
    <s v="30/12/2023 5:08:45"/>
    <x v="0"/>
    <s v="CDP ANTIGUO 1"/>
    <s v="CDP ANTIGUO 2"/>
    <s v="30/12/2023 5:10:09"/>
    <s v="30/12/2023 23:50:00"/>
    <s v="TOMA DE ALARMAS DE CLIENTE"/>
    <s v="SE REALIZA TOMA DE ALARMAS"/>
    <d v="1899-12-30T00:01:02"/>
    <d v="1899-12-30T00:02:43"/>
    <d v="1899-12-30T00:01:41"/>
    <s v=""/>
    <s v="Cumplido"/>
    <m/>
    <m/>
    <m/>
    <m/>
    <m/>
    <d v="2023-11-24T00:00:00"/>
    <x v="0"/>
    <x v="0"/>
    <x v="0"/>
    <x v="0"/>
    <x v="0"/>
  </r>
  <r>
    <s v="INC000002524591"/>
    <s v="RED INTERNA"/>
    <x v="0"/>
    <s v="APQ ACCESOS"/>
    <s v="CRISTOPHER MALDONADO ROMERO"/>
    <s v="tct_cmaldo"/>
    <s v="4-Menor/Localizado"/>
    <s v="4-Baja"/>
    <s v="Baja"/>
    <x v="0"/>
    <s v="TELEFONICA EMPRESAS DE CHILE SA"/>
    <s v="RONDA TOMA DE TEMPERATURAS SALAS TIC"/>
    <s v="30/12/2023 15:12:25"/>
    <s v="30/12/2023 15:13:52"/>
    <x v="0"/>
    <s v="CDP ANTIGUO 1"/>
    <s v="CDP ANTIGUO 2"/>
    <s v="30/12/2023 17:29:10"/>
    <s v="30/12/2023 23:50:00"/>
    <m/>
    <s v="RONDA REALIZADA"/>
    <d v="1899-12-30T00:00:00"/>
    <d v="1899-12-30T00:00:00"/>
    <d v="1899-12-30T00:00:00"/>
    <s v=""/>
    <s v="Cumplido"/>
    <m/>
    <m/>
    <m/>
    <m/>
    <m/>
    <d v="2023-11-24T00:00:00"/>
    <x v="0"/>
    <x v="0"/>
    <x v="0"/>
    <x v="0"/>
    <x v="0"/>
  </r>
  <r>
    <s v="INC000002524594"/>
    <s v="RED INTERNA"/>
    <x v="0"/>
    <s v="APQ ACCESOS"/>
    <s v="CRISTOPHER MALDONADO ROMERO"/>
    <s v="tct_cmaldo"/>
    <s v="4-Menor/Localizado"/>
    <s v="4-Baja"/>
    <s v="Baja"/>
    <x v="0"/>
    <s v="TELEFONICA EMPRESAS DE CHILE SA"/>
    <s v="RONDA TOMA DE TEMPERATURAS SALAS TIC"/>
    <s v="30/12/2023 15:14:58"/>
    <s v="30/12/2023 15:16:01"/>
    <x v="0"/>
    <s v="CDP ANTIGUO 1"/>
    <s v="CDP ANTIGUO 2"/>
    <s v="30/12/2023 17:29:40"/>
    <s v="30/12/2023 23:50:00"/>
    <m/>
    <s v="RONDA REALIZADA"/>
    <d v="1899-12-30T00:00:00"/>
    <d v="1899-12-30T00:00:00"/>
    <d v="1899-12-30T00:00:00"/>
    <s v=""/>
    <s v="Cumplido"/>
    <m/>
    <m/>
    <m/>
    <m/>
    <m/>
    <d v="2023-11-23T00:00:00"/>
    <x v="0"/>
    <x v="0"/>
    <x v="0"/>
    <x v="0"/>
    <x v="0"/>
  </r>
  <r>
    <s v="INC000002524614"/>
    <s v="HOUSING"/>
    <x v="19"/>
    <s v="BELIEVE"/>
    <s v="FRANCISCO J FELIU ABARCA"/>
    <s v="frp_pcamay"/>
    <s v="3-Moderado/Limitado"/>
    <s v="3-Medio"/>
    <s v="Media"/>
    <x v="0"/>
    <s v="TELEFONICA EMPRESAS DE CHILE SA"/>
    <s v="GESTION DATACENTER/ ACCESOS / hogar de cristo"/>
    <s v="29/12/2023 17:26:39"/>
    <s v="29/12/2023 17:27:04"/>
    <x v="0"/>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x v="0"/>
    <x v="0"/>
    <x v="0"/>
    <x v="0"/>
    <x v="0"/>
  </r>
  <r>
    <s v="INC000002524730"/>
    <s v="TICKET-INTELIGENTE"/>
    <x v="4"/>
    <s v="GESTION TI"/>
    <s v="GIOVANNI D ROCCO VALENZUELA"/>
    <s v="USR_TSIGHT"/>
    <s v="1-Extenso/Generalizado"/>
    <s v="4-Baja"/>
    <s v="Baja"/>
    <x v="1"/>
    <s v="GPS CHILE SPA"/>
    <s v="gpschi01 - wnprap_gps04 TICKET AUTOMATICO"/>
    <s v="29/12/2023 20:49:41"/>
    <s v="29/12/2023 20:49:41"/>
    <x v="0"/>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x v="0"/>
    <x v="0"/>
    <x v="0"/>
    <x v="0"/>
    <x v="0"/>
  </r>
  <r>
    <s v="INC000002524819"/>
    <s v="SAP"/>
    <x v="17"/>
    <s v="GESTION HD"/>
    <s v="FREDDY O CORTES DIAZ"/>
    <s v="frp_fpetro"/>
    <s v="3-Moderado/Limitado"/>
    <s v="3-Medio"/>
    <s v="Media"/>
    <x v="0"/>
    <s v="INDUSTRIAS CHILENAS DE ALAMBRE INCHALAM S.A."/>
    <s v="HD/INCHALAM - Listado de OTs"/>
    <s v="30/12/2023 11:07:41"/>
    <s v="30/12/2023 11:09:59"/>
    <x v="0"/>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x v="1"/>
    <x v="1"/>
    <x v="0"/>
    <x v="0"/>
    <x v="0"/>
  </r>
  <r>
    <s v="INC000002524851"/>
    <s v="RED INTERNA"/>
    <x v="6"/>
    <s v="APQ ACCESOS"/>
    <s v="FRANCISCO J FELIU ABARCA"/>
    <s v="tct_frafea"/>
    <s v="4-Menor/Localizado"/>
    <s v="4-Baja"/>
    <s v="Baja"/>
    <x v="0"/>
    <s v="TELEFONICA CYBERSECURITY TECH CHILE SPA"/>
    <s v="ORDENAMIENTO Y LIMPIEZA DE CABLES PANEL DE MONITORES OPERACIONES SM"/>
    <s v="30/12/2023 14:46:23"/>
    <s v="30/12/2023 14:50:04"/>
    <x v="0"/>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x v="0"/>
    <x v="0"/>
    <x v="0"/>
    <x v="0"/>
    <x v="0"/>
  </r>
  <r>
    <s v="INC000002524854"/>
    <s v="INFRAESTRUCTURA DC"/>
    <x v="6"/>
    <s v="APQ ACCESOS"/>
    <s v="FRANCISCO J FELIU ABARCA"/>
    <s v="tct_frafea"/>
    <s v="4-Menor/Localizado"/>
    <s v="4-Baja"/>
    <s v="Baja"/>
    <x v="0"/>
    <s v="TELEFONICA CYBERSECURITY TECH CHILE SPA"/>
    <s v="RONDA POR TOMA DE TEMPERATURAS EN SALAS TIC"/>
    <s v="30/12/2023 16:44:34"/>
    <s v="30/12/2023 16:45:20"/>
    <x v="0"/>
    <s v="TI"/>
    <s v="CLIMA"/>
    <s v="30/12/2023 16:56:09"/>
    <s v="30/12/2023 23:50:00"/>
    <s v="RONDA POR TOMA DE TEMPERATURAS EN SALAS TIC"/>
    <s v="RONDA REALIZADA"/>
    <d v="1899-12-30T00:00:00"/>
    <d v="1899-12-30T00:00:00"/>
    <d v="1899-12-30T00:00:00"/>
    <s v=""/>
    <s v="Cumplido"/>
    <m/>
    <m/>
    <m/>
    <m/>
    <m/>
    <d v="2023-11-23T00:00:00"/>
    <x v="0"/>
    <x v="0"/>
    <x v="0"/>
    <x v="0"/>
    <x v="0"/>
  </r>
  <r>
    <s v="INC000002524856"/>
    <s v="RED INTERNA"/>
    <x v="0"/>
    <s v="APQ ACCESOS"/>
    <s v="CRISTOPHER MALDONADO ROMERO"/>
    <s v="tct_cmaldo"/>
    <s v="4-Menor/Localizado"/>
    <s v="4-Baja"/>
    <s v="Baja"/>
    <x v="0"/>
    <s v="TELEFONICA EMPRESAS DE CHILE SA"/>
    <s v="RONDA TOMA DE TEMPERATURAS SALAS TIC"/>
    <s v="30/12/2023 18:34:11"/>
    <s v="30/12/2023 18:35:29"/>
    <x v="0"/>
    <s v="CDP ANTIGUO 1"/>
    <s v="CDP ANTIGUO 2"/>
    <s v="30/12/2023 18:47:50"/>
    <s v="30/12/2023 23:50:00"/>
    <m/>
    <s v="RONDA REALIZADA"/>
    <d v="1899-12-30T00:00:00"/>
    <d v="1899-12-30T00:00:00"/>
    <d v="1899-12-30T00:00:00"/>
    <s v=""/>
    <s v="Cumplido"/>
    <m/>
    <m/>
    <m/>
    <m/>
    <m/>
    <d v="2023-11-23T00:00:00"/>
    <x v="0"/>
    <x v="0"/>
    <x v="0"/>
    <x v="0"/>
    <x v="0"/>
  </r>
  <r>
    <s v="INC000002524859"/>
    <s v="RED INTERNA"/>
    <x v="0"/>
    <s v="APQ ACCESOS"/>
    <s v="CRISTOPHER MALDONADO ROMERO"/>
    <s v="tct_cmaldo"/>
    <s v="4-Menor/Localizado"/>
    <s v="4-Baja"/>
    <s v="Baja"/>
    <x v="0"/>
    <s v="TELEFONICA EMPRESAS DE CHILE SA"/>
    <s v="RONDA TOMA DE TEMPERATURAS SALAS TIC"/>
    <s v="30/12/2023 18:49:21"/>
    <s v="30/12/2023 18:50:18"/>
    <x v="0"/>
    <s v="CDP ANTIGUO 1"/>
    <s v="CDP ANTIGUO 2"/>
    <s v="30/12/2023 19:19:50"/>
    <s v="30/12/2023 23:50:00"/>
    <m/>
    <s v="RONDA REALIZADA"/>
    <d v="1899-12-30T00:00:00"/>
    <d v="1899-12-30T00:00:00"/>
    <d v="1899-12-30T00:00:00"/>
    <s v=""/>
    <s v="Cumplido"/>
    <m/>
    <m/>
    <m/>
    <m/>
    <m/>
    <d v="2023-11-23T00:00:00"/>
    <x v="0"/>
    <x v="0"/>
    <x v="0"/>
    <x v="0"/>
    <x v="0"/>
  </r>
  <r>
    <s v="INC000002524861"/>
    <s v="INFRAESTRUCTURA DC"/>
    <x v="6"/>
    <s v="APQ ACCESOS"/>
    <s v="FRANCISCO J FELIU ABARCA"/>
    <s v="tct_frafea"/>
    <s v="4-Menor/Localizado"/>
    <s v="4-Baja"/>
    <s v="Baja"/>
    <x v="0"/>
    <s v="TELEFONICA CYBERSECURITY TECH CHILE SPA"/>
    <s v="RONDA PREVENTIVA Y LECTURA DE TEMPERATURAS EN SALAS TIC"/>
    <s v="30/12/2023 19:14:45"/>
    <s v="30/12/2023 19:15:30"/>
    <x v="0"/>
    <s v="TI"/>
    <s v="CLIMA"/>
    <s v="30/12/2023 19:29:19"/>
    <s v="30/12/2023 23:50:00"/>
    <s v="RONDA PREVENTIVA Y LECTURA DE TEMPERATURAS EN SALAS TIC"/>
    <s v="RONDA REALIZADA"/>
    <d v="1899-12-30T00:00:00"/>
    <d v="1899-12-30T00:00:00"/>
    <d v="1899-12-30T00:00:00"/>
    <s v=""/>
    <s v="Cumplido"/>
    <m/>
    <m/>
    <m/>
    <m/>
    <m/>
    <d v="2023-11-23T00:00:00"/>
    <x v="0"/>
    <x v="0"/>
    <x v="0"/>
    <x v="0"/>
    <x v="0"/>
  </r>
  <r>
    <s v="INC000002524870"/>
    <s v="HOUSING"/>
    <x v="6"/>
    <s v="APQ ACCESOS"/>
    <s v="EDUARDO A NUÑEZ LAMOZA"/>
    <s v="tct_edunul"/>
    <s v="4-Menor/Localizado"/>
    <s v="4-Baja"/>
    <s v="Baja"/>
    <x v="0"/>
    <s v="TELEFONICA CYBERSECURITY TECH CHILE SPA"/>
    <s v="TOMA DE TEMPERATURAS"/>
    <s v="31/12/2023 7:03:00"/>
    <s v="31/12/2023 7:04:07"/>
    <x v="0"/>
    <s v="TI"/>
    <s v="CLIMA"/>
    <s v="31/12/2023 7:04:31"/>
    <s v="31/12/2023 23:50:00"/>
    <s v="TOMA DE TEMPERATURAS"/>
    <s v="RONDA REALIZADA"/>
    <d v="1899-12-30T00:00:00"/>
    <d v="1899-12-30T00:00:00"/>
    <d v="1899-12-30T00:00:00"/>
    <s v=""/>
    <s v="Cumplido"/>
    <m/>
    <m/>
    <m/>
    <m/>
    <m/>
    <d v="2023-11-24T00:00:00"/>
    <x v="0"/>
    <x v="0"/>
    <x v="0"/>
    <x v="0"/>
    <x v="0"/>
  </r>
  <r>
    <s v="INC000002524872"/>
    <s v="HOUSING"/>
    <x v="6"/>
    <s v="APQ ACCESOS"/>
    <s v="EDUARDO A NUÑEZ LAMOZA"/>
    <s v="tct_edunul"/>
    <s v="4-Menor/Localizado"/>
    <s v="4-Baja"/>
    <s v="Baja"/>
    <x v="0"/>
    <s v="TELEFONICA CYBERSECURITY TECH CHILE SPA"/>
    <s v="RONDA SALAS TECNICAS"/>
    <s v="31/12/2023 7:05:51"/>
    <s v="31/12/2023 7:07:09"/>
    <x v="0"/>
    <s v="TI"/>
    <s v="INFRAESTRUCTURA"/>
    <s v="31/12/2023 7:07:27"/>
    <s v="31/12/2023 23:50:00"/>
    <s v="REVISION DE SALAS Y RACK"/>
    <s v="RONDA REALIZADA"/>
    <d v="1899-12-30T00:00:00"/>
    <d v="1899-12-30T00:00:00"/>
    <d v="1899-12-30T00:00:00"/>
    <s v=""/>
    <s v="Cumplido"/>
    <m/>
    <m/>
    <m/>
    <m/>
    <m/>
    <d v="2023-11-23T00:00:00"/>
    <x v="0"/>
    <x v="0"/>
    <x v="0"/>
    <x v="0"/>
    <x v="0"/>
  </r>
  <r>
    <s v="INC000002524896"/>
    <s v="INFRAESTRUCTURA DC"/>
    <x v="6"/>
    <s v="APQ ACCESOS"/>
    <s v="FRANCISCO J FELIU ABARCA"/>
    <s v="tct_frafea"/>
    <s v="4-Menor/Localizado"/>
    <s v="4-Baja"/>
    <s v="Baja"/>
    <x v="0"/>
    <s v="TELEFONICA CYBERSECURITY TECH CHILE SPA"/>
    <s v="RONDA POR TOMA DE TEMPERATURAS EN SALAS TIC"/>
    <s v="31/12/2023 12:51:23"/>
    <s v="31/12/2023 12:52:12"/>
    <x v="0"/>
    <s v="TI"/>
    <s v="CLIMA"/>
    <s v="31/12/2023 13:20:26"/>
    <s v="31/12/2023 23:50:00"/>
    <s v="RONDA POR TOMA DE TEMPERATURAS EN SALAS TIC"/>
    <s v="RONDA REALIZADA"/>
    <d v="1899-12-30T00:00:00"/>
    <d v="1899-12-30T00:00:00"/>
    <d v="1899-12-30T00:00:00"/>
    <s v=""/>
    <s v="Cumplido"/>
    <m/>
    <m/>
    <m/>
    <m/>
    <m/>
    <d v="2023-11-23T00:00:00"/>
    <x v="0"/>
    <x v="0"/>
    <x v="0"/>
    <x v="0"/>
    <x v="0"/>
  </r>
  <r>
    <s v="INC000002524927"/>
    <s v="TICKET-INTELIGENTE"/>
    <x v="3"/>
    <s v="GESTION TI"/>
    <s v="GUSTAVO AVILA VERA"/>
    <s v="USR_TSIGHT"/>
    <s v="1-Extenso/Generalizado"/>
    <s v="4-Baja"/>
    <s v="Baja"/>
    <x v="1"/>
    <s v="FUNDACION INSTITUTO PROFESIONAL DUOC UC"/>
    <s v="fiprdu01 - ftpblackboard TICKET AUTOMATICO"/>
    <s v="30/12/2023 0:11:21"/>
    <s v="30/12/2023 0:11:21"/>
    <x v="0"/>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x v="0"/>
    <x v="0"/>
    <x v="0"/>
    <x v="0"/>
    <x v="0"/>
  </r>
  <r>
    <s v="INC000002524940"/>
    <s v="TICKET-INTELIGENTE"/>
    <x v="4"/>
    <s v="GESTION TI"/>
    <s v="GIOVANNI D ROCCO VALENZUELA"/>
    <s v="USR_TSIGHT"/>
    <s v="1-Extenso/Generalizado"/>
    <s v="4-Baja"/>
    <s v="Baja"/>
    <x v="1"/>
    <s v="FUNDACION INSTITUTO PROFESIONAL DUOC UC"/>
    <s v="fiprdu01 - srvshareprodb_vm TICKET AUTOMATICO"/>
    <s v="30/12/2023 0:26:13"/>
    <s v="30/12/2023 0:26:13"/>
    <x v="0"/>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x v="0"/>
    <x v="0"/>
    <x v="0"/>
    <x v="0"/>
    <x v="0"/>
  </r>
  <r>
    <s v="INC000002525119"/>
    <s v="INFRAESTRUCTURA DC"/>
    <x v="6"/>
    <s v="APQ ACCESOS"/>
    <s v="FRANCISCO J FELIU ABARCA"/>
    <s v="tct_frafea"/>
    <s v="4-Menor/Localizado"/>
    <s v="4-Baja"/>
    <s v="Baja"/>
    <x v="0"/>
    <s v="TELEFONICA CYBERSECURITY TECH CHILE SPA"/>
    <s v="RONDA POR TOMA DE TEMPERATURAS EN SALAS TIC"/>
    <s v="30/12/2023 8:42:50"/>
    <s v="30/12/2023 8:43:37"/>
    <x v="0"/>
    <s v="TI"/>
    <s v="CLIMA"/>
    <s v="30/12/2023 8:52:19"/>
    <s v="30/12/2023 23:50:00"/>
    <s v="RONDA POR TOMA DE TEMPERATURAS EN SALAS TIC"/>
    <s v="RONDA REALIZADA"/>
    <d v="1899-12-30T00:00:00"/>
    <d v="1899-12-30T00:00:00"/>
    <d v="1899-12-30T00:00:00"/>
    <s v=""/>
    <s v="Cumplido"/>
    <m/>
    <m/>
    <m/>
    <m/>
    <m/>
    <d v="2023-11-23T00:00:00"/>
    <x v="0"/>
    <x v="0"/>
    <x v="0"/>
    <x v="0"/>
    <x v="0"/>
  </r>
  <r>
    <s v="INC000002525147"/>
    <s v="HOUSING"/>
    <x v="6"/>
    <s v="APQ ACCESOS"/>
    <s v="FRANCISCO J FELIU ABARCA"/>
    <s v="tct_frafea"/>
    <s v="4-Menor/Localizado"/>
    <s v="4-Baja"/>
    <s v="Baja"/>
    <x v="0"/>
    <s v="TELEFONICA CYBERSECURITY TECH CHILE SPA"/>
    <s v="RONDA PREVENTIVA EN SALAS TIC"/>
    <s v="30/12/2023 9:12:56"/>
    <s v="30/12/2023 9:14:29"/>
    <x v="0"/>
    <s v="TI"/>
    <s v="INFRAESTRUCTURA"/>
    <s v="30/12/2023 9:56:15"/>
    <s v="30/12/2023 23:50:00"/>
    <s v="RONDA PREVENTIVA EN SALAS TIC"/>
    <s v="RONDA REALIZADA"/>
    <d v="1899-12-30T00:00:00"/>
    <d v="1899-12-30T00:00:00"/>
    <d v="1899-12-30T00:00:00"/>
    <s v=""/>
    <s v="Cumplido"/>
    <m/>
    <m/>
    <m/>
    <m/>
    <m/>
    <d v="2023-11-24T00:00:00"/>
    <x v="0"/>
    <x v="0"/>
    <x v="0"/>
    <x v="0"/>
    <x v="0"/>
  </r>
  <r>
    <s v="INC000002525164"/>
    <s v="TICKET-INTELIGENTE"/>
    <x v="4"/>
    <s v="GESTION TI"/>
    <s v="GIOVANNI D ROCCO VALENZUELA"/>
    <s v="USR_TSIGHT"/>
    <s v="1-Extenso/Generalizado"/>
    <s v="4-Baja"/>
    <s v="Baja"/>
    <x v="1"/>
    <s v="FUNDACION INSTITUTO PROFESIONAL DUOC UC"/>
    <s v="fiprdu01 - srvfs01_vm TICKET AUTOMATICO"/>
    <s v="30/12/2023 9:49:29"/>
    <s v="30/12/2023 9:49:29"/>
    <x v="0"/>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x v="0"/>
    <x v="0"/>
    <x v="0"/>
    <x v="0"/>
    <x v="0"/>
  </r>
  <r>
    <s v="INC000002525244"/>
    <s v="INFRAESTRUCTURA DC"/>
    <x v="6"/>
    <s v="APQ ACCESOS"/>
    <s v="FRANCISCO J FELIU ABARCA"/>
    <s v="tct_frafea"/>
    <s v="4-Menor/Localizado"/>
    <s v="4-Baja"/>
    <s v="Baja"/>
    <x v="0"/>
    <s v="TELEFONICA CYBERSECURITY TECH CHILE SPA"/>
    <s v="RONDA POR TOMA DE TEMPERATURAS EN SALAS TIC"/>
    <s v="30/12/2023 12:58:32"/>
    <s v="30/12/2023 12:59:39"/>
    <x v="0"/>
    <s v="TI"/>
    <s v="CLIMA"/>
    <s v="30/12/2023 13:15:05"/>
    <s v="30/12/2023 23:50:00"/>
    <s v="RONDA POR TOMA DE TEMPERATURAS EN SALAS TIC"/>
    <s v="RONDA REALIZADA"/>
    <d v="1899-12-30T00:00:00"/>
    <d v="1899-12-30T00:00:00"/>
    <d v="1899-12-30T00:00:00"/>
    <s v=""/>
    <s v="Cumplido"/>
    <m/>
    <m/>
    <m/>
    <m/>
    <m/>
    <d v="2023-11-23T00:00:00"/>
    <x v="0"/>
    <x v="0"/>
    <x v="0"/>
    <x v="0"/>
    <x v="0"/>
  </r>
  <r>
    <s v="INC000002525375"/>
    <s v="HOUSING"/>
    <x v="15"/>
    <s v="APQ ACCESOS"/>
    <s v="JAIRO A SALINAS GARAY"/>
    <s v="tct_jsalin"/>
    <s v="3-Moderado/Limitado"/>
    <s v="3-Medio"/>
    <s v="Media"/>
    <x v="0"/>
    <s v="TELEFONICA EMPRESAS DE CHILE SA"/>
    <s v="RONDA Y REVISION DE SALAS TECNICAS"/>
    <s v="30/12/2023 18:34:24"/>
    <s v="30/12/2023 18:35:35"/>
    <x v="0"/>
    <s v="CDP ANTIGUO 1"/>
    <s v="CDP ANTIGUO 2"/>
    <s v="30/12/2023 18:35:35"/>
    <s v="30/12/2023 23:50:00"/>
    <s v="RONDA Y REVISION DE SALAS TECNICAS"/>
    <s v="RONDA REALIZADA."/>
    <d v="1899-12-30T00:00:00"/>
    <d v="1899-12-30T00:01:11"/>
    <d v="1899-12-30T00:01:11"/>
    <s v=""/>
    <s v="Cumplido"/>
    <m/>
    <m/>
    <m/>
    <m/>
    <m/>
    <d v="2023-11-23T00:00:00"/>
    <x v="0"/>
    <x v="0"/>
    <x v="0"/>
    <x v="0"/>
    <x v="0"/>
  </r>
  <r>
    <s v="INC000002525376"/>
    <s v="HOUSING"/>
    <x v="15"/>
    <s v="APQ ACCESOS"/>
    <s v="JAIRO A SALINAS GARAY"/>
    <s v="tct_jsalin"/>
    <s v="3-Moderado/Limitado"/>
    <s v="3-Medio"/>
    <s v="Media"/>
    <x v="0"/>
    <s v="TELEFONICA EMPRESAS DE CHILE SA"/>
    <s v="TOMA DE ALARMAS DE CLIENTE"/>
    <s v="30/12/2023 18:35:52"/>
    <s v="30/12/2023 18:37:17"/>
    <x v="0"/>
    <s v="CDP ANTIGUO 1"/>
    <s v="CDP ANTIGUO 2"/>
    <s v="30/12/2023 18:37:17"/>
    <s v="30/12/2023 23:50:00"/>
    <s v="TOMA DE ALARMAS DE CLIENTE"/>
    <s v="TOMA DE ALARMAS REALIZADA."/>
    <d v="1899-12-30T00:00:00"/>
    <d v="1899-12-30T00:01:25"/>
    <d v="1899-12-30T00:01:25"/>
    <s v=""/>
    <s v="Cumplido"/>
    <m/>
    <m/>
    <m/>
    <m/>
    <m/>
    <d v="2023-11-23T00:00:00"/>
    <x v="0"/>
    <x v="0"/>
    <x v="0"/>
    <x v="0"/>
    <x v="0"/>
  </r>
  <r>
    <s v="INC000002525449"/>
    <s v="INFRAESTRUCTURA DC"/>
    <x v="6"/>
    <s v="APQ ACCESOS"/>
    <s v="FRANCISCO J FELIU ABARCA"/>
    <s v="tct_frafea"/>
    <s v="4-Menor/Localizado"/>
    <s v="4-Baja"/>
    <s v="Baja"/>
    <x v="0"/>
    <s v="TELEFONICA CYBERSECURITY TECH CHILE SPA"/>
    <s v="RONDA PREVENTIVA EN SALAS TIC"/>
    <s v="31/12/2023 9:43:56"/>
    <s v="31/12/2023 9:45:15"/>
    <x v="0"/>
    <s v="TI"/>
    <s v="INFRAESTRUCTURA"/>
    <s v="31/12/2023 10:34:25"/>
    <s v="31/12/2023 23:50:00"/>
    <s v="RONDA PREVENTIVA EN SALAS TIC"/>
    <s v="RONDA REALIZADA"/>
    <d v="1899-12-30T00:00:00"/>
    <d v="1899-12-30T00:00:00"/>
    <d v="1899-12-30T00:00:00"/>
    <s v=""/>
    <s v="Cumplido"/>
    <m/>
    <m/>
    <m/>
    <m/>
    <m/>
    <d v="2023-11-23T00:00:00"/>
    <x v="0"/>
    <x v="0"/>
    <x v="0"/>
    <x v="0"/>
    <x v="0"/>
  </r>
  <r>
    <s v="INC000002525670"/>
    <s v="TICKET-INTELIGENTE"/>
    <x v="4"/>
    <s v="GESTION TI"/>
    <s v="GIOVANNI D ROCCO VALENZUELA"/>
    <s v="USR_TSIGHT"/>
    <s v="1-Extenso/Generalizado"/>
    <s v="4-Baja"/>
    <s v="Baja"/>
    <x v="1"/>
    <s v="COAGRA S A"/>
    <s v="coagra01 - sap_prod_e_vm TICKET AUTOMATICO"/>
    <s v="30/12/2023 22:26:19"/>
    <s v="30/12/2023 22:26:19"/>
    <x v="0"/>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x v="0"/>
    <x v="0"/>
    <x v="0"/>
    <x v="0"/>
    <x v="0"/>
  </r>
  <r>
    <s v="INC000002525795"/>
    <s v="HOUSING"/>
    <x v="15"/>
    <s v="APQ ACCESOS"/>
    <s v="ALDO P VALENZUELA MUJICA"/>
    <s v="tct_avalen"/>
    <s v="2-Significativo/Amplio"/>
    <s v="2-Alta"/>
    <s v="Alta"/>
    <x v="0"/>
    <s v="TELEFONICA EMPRESAS DE CHILE SA"/>
    <s v="RONDA Y REVISION DE SALAS TECNICAS"/>
    <s v="31/12/2023 4:46:44"/>
    <s v="31/12/2023 4:48:19"/>
    <x v="0"/>
    <s v="CDP ANTIGUO 1"/>
    <s v="CDP ANTIGUO 2"/>
    <s v="31/12/2023 4:49:47"/>
    <s v="31/12/2023 23:50:00"/>
    <s v="RONDA Y REVISION DE SALAS TECNICAS"/>
    <s v="SE REALIZA RONDA"/>
    <d v="1899-12-30T00:01:10"/>
    <d v="1899-12-30T00:03:03"/>
    <d v="1899-12-30T00:01:53"/>
    <s v=""/>
    <s v="Cumplido"/>
    <m/>
    <m/>
    <m/>
    <m/>
    <m/>
    <d v="2023-11-23T00:00:00"/>
    <x v="0"/>
    <x v="0"/>
    <x v="0"/>
    <x v="0"/>
    <x v="0"/>
  </r>
  <r>
    <s v="INC000002525798"/>
    <s v="HOUSING"/>
    <x v="15"/>
    <s v="APQ ACCESOS"/>
    <s v="ALDO P VALENZUELA MUJICA"/>
    <s v="tct_avalen"/>
    <s v="2-Significativo/Amplio"/>
    <s v="2-Alta"/>
    <s v="Alta"/>
    <x v="0"/>
    <s v="TELEFONICA EMPRESAS DE CHILE SA"/>
    <s v="TOMA DE ALARMAS DE CLIENTE"/>
    <s v="31/12/2023 4:50:08"/>
    <s v="31/12/2023 4:51:24"/>
    <x v="0"/>
    <s v="CDP ANTIGUO 1"/>
    <s v="CDP ANTIGUO 2"/>
    <s v="31/12/2023 4:52:43"/>
    <s v="31/12/2023 23:50:00"/>
    <s v="TOMA DE ALARMAS DE CLIENTE"/>
    <s v="SE REALIZA TOMA DE ALARMAS"/>
    <d v="1899-12-30T00:00:59"/>
    <d v="1899-12-30T00:02:35"/>
    <d v="1899-12-30T00:01:36"/>
    <s v=""/>
    <s v="Cumplido"/>
    <m/>
    <m/>
    <m/>
    <m/>
    <m/>
    <d v="2023-11-23T00:00:00"/>
    <x v="0"/>
    <x v="0"/>
    <x v="0"/>
    <x v="0"/>
    <x v="0"/>
  </r>
  <r>
    <s v="INC000002526113"/>
    <s v="INFRAESTRUCTURA DC"/>
    <x v="6"/>
    <s v="APQ ACCESOS"/>
    <s v="FRANCISCO J FELIU ABARCA"/>
    <s v="tct_frafea"/>
    <s v="4-Menor/Localizado"/>
    <s v="4-Baja"/>
    <s v="Baja"/>
    <x v="0"/>
    <s v="TELEFONICA CYBERSECURITY TECH CHILE SPA"/>
    <s v="RONDA POR TOMA DE TEMPERATURAS EN SALAS TIC"/>
    <s v="31/12/2023 16:59:44"/>
    <s v="31/12/2023 17:00:51"/>
    <x v="0"/>
    <s v="TI"/>
    <s v="CLIMA"/>
    <s v="31/12/2023 17:26:33"/>
    <s v="31/12/2023 23:50:00"/>
    <s v="RONDA POR TOMA DE TEMPERATURAS EN SALAS TIC"/>
    <s v="RONDA REALIZADA"/>
    <d v="1899-12-30T00:00:00"/>
    <d v="1899-12-30T00:00:00"/>
    <d v="1899-12-30T00:00:00"/>
    <s v=""/>
    <s v="Cumplido"/>
    <m/>
    <m/>
    <m/>
    <m/>
    <m/>
    <d v="2023-11-23T00:00:00"/>
    <x v="0"/>
    <x v="0"/>
    <x v="0"/>
    <x v="0"/>
    <x v="0"/>
  </r>
  <r>
    <s v="INC000002526131"/>
    <s v="INFRAESTRUCTURA DC"/>
    <x v="0"/>
    <s v="APQ ACCESOS"/>
    <s v="MARIO A BARRIENTOS RUIZ"/>
    <s v="MBARRIENTOS"/>
    <s v="4-Menor/Localizado"/>
    <s v="4-Baja"/>
    <s v="Baja"/>
    <x v="0"/>
    <s v="TELEFONICA GLOBAL TECHNOLOGY S.A.AGENCIA EN CHILE"/>
    <s v="RONDA DE INSPECCIÓN DE SALAS Y TOMA DE TEMPERATURAS DC APOQUINDO"/>
    <s v="31/12/2023 18:17:35"/>
    <s v="31/12/2023 18:20:17"/>
    <x v="0"/>
    <s v="TI"/>
    <s v="CLIMA"/>
    <s v="31/12/2023 18:40:21"/>
    <s v="31/12/2023 23:50:00"/>
    <s v="RONDA DE INSPECCIÓN DE SALAS Y TOMA DE TEMPERATURAS DC APOQUINDO"/>
    <s v="RONDA REALIZADA"/>
    <d v="1899-12-30T00:00:00"/>
    <d v="1899-12-30T00:00:00"/>
    <d v="1899-12-30T00:00:00"/>
    <s v=""/>
    <s v="Cumplido"/>
    <m/>
    <m/>
    <m/>
    <m/>
    <m/>
    <d v="2023-11-23T00:00:00"/>
    <x v="0"/>
    <x v="0"/>
    <x v="0"/>
    <x v="0"/>
    <x v="0"/>
  </r>
  <r>
    <s v="INC000002526133"/>
    <s v="INFRAESTRUCTURA DC"/>
    <x v="0"/>
    <s v="APQ ACCESOS"/>
    <s v="MARIO A BARRIENTOS RUIZ"/>
    <s v="MBARRIENTOS"/>
    <s v="4-Menor/Localizado"/>
    <s v="4-Baja"/>
    <s v="Baja"/>
    <x v="0"/>
    <s v="TELEFONICA GLOBAL TECHNOLOGY S.A.AGENCIA EN CHILE"/>
    <s v="RONDA DE INSPECCIÓN DE SALAS Y TOMA DE TEMPERATURAS DC APOQUINDO"/>
    <s v="31/12/2023 18:20:35"/>
    <s v="31/12/2023 18:22:08"/>
    <x v="0"/>
    <s v="TI"/>
    <s v="CLIMA"/>
    <s v="31/12/2023 18:41:17"/>
    <s v="31/12/2023 23:50:00"/>
    <s v="RONDA DE INSPECCIÓN DE SALAS Y TOMA DE TEMPERATURAS DC APOQUINDO"/>
    <s v="RONDA REALIZADA"/>
    <d v="1899-12-30T00:00:00"/>
    <d v="1899-12-30T00:00:00"/>
    <d v="1899-12-30T00:00:00"/>
    <s v=""/>
    <s v="Cumplido"/>
    <m/>
    <m/>
    <m/>
    <m/>
    <m/>
    <d v="2023-11-23T00:00:00"/>
    <x v="0"/>
    <x v="0"/>
    <x v="0"/>
    <x v="0"/>
    <x v="0"/>
  </r>
  <r>
    <s v="INC000002526135"/>
    <s v="INFRAESTRUCTURA DC"/>
    <x v="0"/>
    <s v="APQ ACCESOS"/>
    <s v="MARIO A BARRIENTOS RUIZ"/>
    <s v="MBARRIENTOS"/>
    <s v="4-Menor/Localizado"/>
    <s v="4-Baja"/>
    <s v="Baja"/>
    <x v="0"/>
    <s v="TELEFONICA GLOBAL TECHNOLOGY S.A.AGENCIA EN CHILE"/>
    <s v="RONDA DE INSPECCIÓN DE SALAS Y TOMA DE TEMPERATURAS DC APOQUINDO"/>
    <s v="31/12/2023 18:24:26"/>
    <s v="31/12/2023 18:24:51"/>
    <x v="0"/>
    <s v="TI"/>
    <s v="CLIMA"/>
    <s v="31/12/2023 18:37:50"/>
    <s v="31/12/2023 23:50:00"/>
    <s v="RONDA DE INSPECCIÓN DE SALAS Y TOMA DE TEMPERATURAS DC APOQUINDO"/>
    <s v="RONDA REALIZADA"/>
    <d v="1899-12-30T00:00:00"/>
    <d v="1899-12-30T00:00:00"/>
    <d v="1899-12-30T00:00:00"/>
    <s v=""/>
    <s v="Cumplido"/>
    <m/>
    <m/>
    <m/>
    <m/>
    <m/>
    <d v="2023-11-23T00:00:00"/>
    <x v="0"/>
    <x v="0"/>
    <x v="0"/>
    <x v="0"/>
    <x v="0"/>
  </r>
  <r>
    <s v="INC000002526137"/>
    <s v="INFRAESTRUCTURA DC"/>
    <x v="6"/>
    <s v="APQ ACCESOS"/>
    <s v="FRANCISCO J FELIU ABARCA"/>
    <s v="tct_frafea"/>
    <s v="4-Menor/Localizado"/>
    <s v="4-Baja"/>
    <s v="Baja"/>
    <x v="0"/>
    <s v="TELEFONICA CYBERSECURITY TECH CHILE SPA"/>
    <s v="RONDA PREVENTIVA Y LECTURA DE TEMPERATURAS EN SALAS TIC"/>
    <s v="31/12/2023 19:05:01"/>
    <s v="31/12/2023 19:05:51"/>
    <x v="0"/>
    <s v="TI"/>
    <s v="CLIMA"/>
    <s v="31/12/2023 19:22:37"/>
    <s v="31/12/2023 23:50:00"/>
    <s v="RONDA PREVENTIVA Y LECTURA DE TEMPERATURAS EN SALAS TIC"/>
    <s v="RONDA REALIZADA"/>
    <d v="1899-12-30T00:00:00"/>
    <d v="1899-12-30T00:00:00"/>
    <d v="1899-12-30T00:00:00"/>
    <s v=""/>
    <s v="Cumplido"/>
    <m/>
    <m/>
    <m/>
    <m/>
    <m/>
    <d v="2023-11-24T00:00:00"/>
    <x v="0"/>
    <x v="0"/>
    <x v="0"/>
    <x v="0"/>
    <x v="0"/>
  </r>
  <r>
    <s v="INC000002526218"/>
    <s v="HOUSING"/>
    <x v="15"/>
    <s v="APQ ACCESOS"/>
    <s v="JAIRO A SALINAS GARAY"/>
    <s v="tct_jsalin"/>
    <s v="3-Moderado/Limitado"/>
    <s v="3-Medio"/>
    <s v="Media"/>
    <x v="0"/>
    <s v="TELEFONICA EMPRESAS DE CHILE SA"/>
    <s v="RONDA Y REVISION DE SALAS TECNICAS"/>
    <s v="31/12/2023 19:36:16"/>
    <s v="31/12/2023 19:37:50"/>
    <x v="0"/>
    <s v="CDP ANTIGUO 1"/>
    <s v="CDP ANTIGUO 2"/>
    <s v="31/12/2023 19:37:50"/>
    <s v="31/12/2023 23:50:00"/>
    <s v="RONDA Y REVISION DE SALAS TECNICAS"/>
    <s v="RONDA REALIZADA."/>
    <d v="1899-12-30T00:00:00"/>
    <d v="1899-12-30T00:01:34"/>
    <d v="1899-12-30T00:01:34"/>
    <s v=""/>
    <s v="Cumplido"/>
    <m/>
    <m/>
    <m/>
    <m/>
    <m/>
    <d v="2023-11-24T00:00:00"/>
    <x v="0"/>
    <x v="0"/>
    <x v="0"/>
    <x v="0"/>
    <x v="0"/>
  </r>
  <r>
    <s v="INC000002526219"/>
    <s v="HOUSING"/>
    <x v="15"/>
    <s v="APQ ACCESOS"/>
    <s v="JAIRO A SALINAS GARAY"/>
    <s v="tct_jsalin"/>
    <s v="3-Moderado/Limitado"/>
    <s v="3-Medio"/>
    <s v="Media"/>
    <x v="0"/>
    <s v="TELEFONICA EMPRESAS DE CHILE SA"/>
    <s v="TOMA DE ALARMAS DE CLIENTE"/>
    <s v="31/12/2023 19:37:56"/>
    <s v="31/12/2023 19:39:23"/>
    <x v="0"/>
    <s v="CDP ANTIGUO 1"/>
    <s v="CDP ANTIGUO 2"/>
    <s v="31/12/2023 19:39:23"/>
    <s v="31/12/2023 23:50:00"/>
    <s v="TOMA DE ALARMAS DE CLIENTE"/>
    <s v="TOMA DE ALARMAS REALIZADA."/>
    <d v="1899-12-30T00:00:00"/>
    <d v="1899-12-30T00:01:27"/>
    <d v="1899-12-30T00:01:27"/>
    <s v=""/>
    <s v="Cumplido"/>
    <m/>
    <m/>
    <m/>
    <m/>
    <m/>
    <d v="2023-11-29T00:00:00"/>
    <x v="0"/>
    <x v="0"/>
    <x v="0"/>
    <x v="0"/>
    <x v="0"/>
  </r>
  <r>
    <s v="INC000002526223"/>
    <s v="RED INTERNA"/>
    <x v="6"/>
    <s v="APQ ACCESOS"/>
    <s v="YORDI M HURTADO ARAYA"/>
    <s v="tct_yorhua"/>
    <s v="4-Menor/Localizado"/>
    <s v="4-Baja"/>
    <s v="Baja"/>
    <x v="0"/>
    <s v="TELEFONICA CYBERSECURITY TECH CHILE SPA"/>
    <s v="RONDA TOMA DE TEMPERATURAS SALAS TIC"/>
    <s v="31/12/2023 20:34:03"/>
    <s v="31/12/2023 20:34:27"/>
    <x v="0"/>
    <s v="CDP ANTIGUO 1"/>
    <s v="CDP ANTIGUO 2"/>
    <s v="31/12/2023 20:42:39"/>
    <s v="31/12/2023 23:50:00"/>
    <s v="RONDA TOMA DE TEMPERATURAS SALAS TIC"/>
    <s v="RONDA REALIZADA"/>
    <d v="1899-12-30T00:00:00"/>
    <d v="1899-12-30T00:08:36"/>
    <d v="1899-12-30T00:08:36"/>
    <s v=""/>
    <s v="Cumplido"/>
    <m/>
    <m/>
    <m/>
    <m/>
    <m/>
    <d v="2023-11-23T00:00:00"/>
    <x v="0"/>
    <x v="0"/>
    <x v="0"/>
    <x v="0"/>
    <x v="0"/>
  </r>
  <r>
    <s v="INC000002526224"/>
    <s v="RED INTERNA"/>
    <x v="6"/>
    <s v="APQ ACCESOS"/>
    <s v="YORDI M HURTADO ARAYA"/>
    <s v="tct_yorhua"/>
    <s v="4-Menor/Localizado"/>
    <s v="4-Baja"/>
    <s v="Baja"/>
    <x v="0"/>
    <s v="TELEFONICA CYBERSECURITY TECH CHILE SPA"/>
    <s v="RONDA TOMA DE TEMPERATURAS SALAS TIC 00:30RONDA TOMA DE TEMPERATURAS SALAS TIC 00:30"/>
    <s v="31/12/2023 20:34:41"/>
    <s v="31/12/2023 20:38:23"/>
    <x v="0"/>
    <s v="CDP ANTIGUO 1"/>
    <s v="CDP ANTIGUO 2"/>
    <s v="31/12/2023 20:42:54"/>
    <s v="31/12/2023 23:50:00"/>
    <m/>
    <s v="RONDA REALIZADA"/>
    <d v="1899-12-30T00:00:00"/>
    <d v="1899-12-30T00:08:13"/>
    <d v="1899-12-30T00:08:13"/>
    <s v=""/>
    <s v="Cumplido"/>
    <m/>
    <m/>
    <m/>
    <m/>
    <m/>
    <d v="2023-11-24T00:00:00"/>
    <x v="0"/>
    <x v="0"/>
    <x v="0"/>
    <x v="0"/>
    <x v="0"/>
  </r>
  <r>
    <s v="INC000002526225"/>
    <s v="RED INTERNA"/>
    <x v="6"/>
    <s v="APQ ACCESOS"/>
    <s v="YORDI M HURTADO ARAYA"/>
    <s v="tct_yorhua"/>
    <s v="4-Menor/Localizado"/>
    <s v="4-Baja"/>
    <s v="Baja"/>
    <x v="0"/>
    <s v="TELEFONICA CYBERSECURITY TECH CHILE SPA"/>
    <s v="RONDA TOMA DE TEMPERATURAS SALAS TIC 04:30"/>
    <s v="31/12/2023 20:38:37"/>
    <s v="31/12/2023 20:39:01"/>
    <x v="0"/>
    <s v="CDP ANTIGUO 1"/>
    <s v="CDP ANTIGUO 2"/>
    <s v="31/12/2023 20:43:18"/>
    <s v="31/12/2023 23:50:00"/>
    <s v="RONDA TOMA DE TEMPERATURAS SALAS TIC 04:30"/>
    <s v="RONDA REALIZADA"/>
    <d v="1899-12-30T00:00:00"/>
    <d v="1899-12-30T00:04:41"/>
    <d v="1899-12-30T00:04:41"/>
    <s v=""/>
    <s v="Cumplido"/>
    <m/>
    <m/>
    <m/>
    <m/>
    <m/>
    <d v="2023-11-24T00:00:00"/>
    <x v="0"/>
    <x v="0"/>
    <x v="0"/>
    <x v="0"/>
    <x v="0"/>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r>
    <m/>
    <m/>
    <x v="25"/>
    <m/>
    <m/>
    <m/>
    <m/>
    <m/>
    <m/>
    <x v="2"/>
    <m/>
    <m/>
    <m/>
    <m/>
    <x v="2"/>
    <m/>
    <m/>
    <m/>
    <m/>
    <m/>
    <m/>
    <m/>
    <m/>
    <m/>
    <m/>
    <m/>
    <m/>
    <m/>
    <m/>
    <m/>
    <m/>
    <m/>
    <x v="2"/>
    <x v="2"/>
    <x v="2"/>
    <x v="2"/>
    <x v="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s v="Baja"/>
    <x v="0"/>
    <s v="TELEFONICA EMPRESAS DE CHILE SA"/>
    <s v="INCIDENCIA TELÉFONO RED FIJA  DE GUARDIA SIN SERVICIO EN OFICINA DATACENTER APOQUINDO"/>
    <s v="08/11/2023 9:26:10"/>
    <s v="08/11/2023 9:29:08"/>
    <x v="0"/>
    <s v="CDP ANTIGUO 1"/>
    <s v="CDP ANTIGUO 2"/>
    <s v="28/12/2023 10:52:52"/>
    <s v="28/12/2023 23:50:00"/>
    <m/>
    <s v="tema sin solución. se debe cerrar"/>
    <d v="1899-12-30T00:00:00"/>
    <d v="1899-12-30T00:00:00"/>
    <d v="1899-12-30T00:00:00"/>
    <s v=""/>
    <s v="Cumplido"/>
    <m/>
    <m/>
    <m/>
    <m/>
    <m/>
    <d v="2023-11-03T00:00:00"/>
    <x v="0"/>
    <x v="0"/>
    <s v="NO CUMPLE"/>
    <x v="0"/>
    <x v="0"/>
    <x v="0"/>
    <x v="0"/>
    <s v="NO CUMPLE"/>
    <x v="0"/>
    <x v="0"/>
  </r>
  <r>
    <s v="INC000002428914"/>
    <s v="VPN IP - MPLS"/>
    <x v="1"/>
    <s v="GESTION HD"/>
    <s v="DANIEL A MUÑOZ BUSTOS"/>
    <s v="frp_disilv"/>
    <s v="4-Menor/Localizado"/>
    <s v="4-Baja"/>
    <s v="Baja"/>
    <x v="0"/>
    <s v="ULTRAMAR AGENCIA MARITIMA LIMITADA"/>
    <s v="REQ / Solicitud Revisión - Ultramar Agencia Marítima"/>
    <s v="09/11/2023 15:16:45"/>
    <s v="09/11/2023 15:26:02"/>
    <x v="0"/>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m/>
    <m/>
    <m/>
    <m/>
    <d v="2023-11-13T00:00:00"/>
    <x v="1"/>
    <x v="0"/>
    <s v="NO CUMPLE"/>
    <x v="0"/>
    <x v="1"/>
    <x v="1"/>
    <x v="0"/>
    <s v="NO CUMPLE"/>
    <x v="0"/>
    <x v="1"/>
  </r>
  <r>
    <s v="INC000002449034"/>
    <s v="RED INTERNA"/>
    <x v="0"/>
    <s v="APQ ACCESOS"/>
    <s v="MARIO A BARRIENTOS RUIZ"/>
    <s v="tct_cmaldo"/>
    <s v="4-Menor/Localizado"/>
    <s v="4-Baja"/>
    <s v="Baja"/>
    <x v="0"/>
    <s v="TELEFONICA EMPRESAS DE CHILE SA"/>
    <s v="CÁMARAS SIN CONEXIÓN TIC 7 DC APOQUINDO"/>
    <s v="19/11/2023 11:05:32"/>
    <s v="19/11/2023 11:07:22"/>
    <x v="0"/>
    <s v="CDP ANTIGUO 1"/>
    <s v="CDP ANTIGUO 2"/>
    <s v="01/12/2023 9:44:52"/>
    <s v="01/12/2023 23:50:00"/>
    <m/>
    <s v="camaras operativas"/>
    <d v="1899-12-30T00:00:00"/>
    <d v="1899-12-30T00:00:00"/>
    <d v="1899-12-30T00:00:00"/>
    <s v=""/>
    <s v="Cumplido"/>
    <m/>
    <m/>
    <m/>
    <m/>
    <m/>
    <d v="2023-11-03T00:00:00"/>
    <x v="0"/>
    <x v="0"/>
    <s v="NO CUMPLE"/>
    <x v="0"/>
    <x v="0"/>
    <x v="0"/>
    <x v="0"/>
    <s v="NO CUMPLE"/>
    <x v="0"/>
    <x v="0"/>
  </r>
  <r>
    <s v="INC000002450144"/>
    <s v="COMUNICACIONES"/>
    <x v="2"/>
    <s v="GESTION PLATAFORMA CLIENTES"/>
    <s v="JUAN PABLO PAZ GOMPERTZ"/>
    <s v="lmolcont"/>
    <s v="4-Menor/Localizado"/>
    <s v="4-Baja"/>
    <s v="Baja"/>
    <x v="0"/>
    <s v="TELEFONICA EMPRESAS DE CHILE SA"/>
    <s v="(ASIGNAR A OSCAR RAMIREZ) Validación de planilla de VPN IPSec para cliente Colbun."/>
    <s v="27/11/2023 17:20:50"/>
    <s v="27/11/2023 17:23:33"/>
    <x v="0"/>
    <s v="PLATAFORMAS"/>
    <s v="REMEDY EMPRESAS"/>
    <s v="05/12/2023 16:51:50"/>
    <s v="05/12/2023 23:50:00"/>
    <s v="Se adjunta correo con solicitud de revisión de planilla VPN IPSec."/>
    <s v="Se establece tunel VPN de manera satisfactoria."/>
    <d v="1900-01-06T22:25:13"/>
    <d v="1900-01-06T23:31:00"/>
    <d v="1899-12-30T01:05:47"/>
    <s v=""/>
    <s v="Cumplido"/>
    <m/>
    <m/>
    <m/>
    <m/>
    <m/>
    <d v="2023-11-07T00:00:00"/>
    <x v="1"/>
    <x v="1"/>
    <s v="NO CUMPLE"/>
    <x v="0"/>
    <x v="0"/>
    <x v="1"/>
    <x v="0"/>
    <s v="NO CUMPLE"/>
    <x v="0"/>
    <x v="1"/>
  </r>
  <r>
    <s v="INC000002450169"/>
    <s v="HOUSING"/>
    <x v="3"/>
    <s v="GESTION PLATAFORMA CLIENTES"/>
    <s v="SEBASTIAN I ACUÑA GUZMAN"/>
    <s v="vos_bherna"/>
    <s v="3-Moderado/Limitado"/>
    <s v="3-Medio"/>
    <s v="Media"/>
    <x v="0"/>
    <s v="FRACTALIA"/>
    <s v="(Asignar a Sebastián Acuña) Estado de Firewall en plataforma productiva BMC Remedy 20."/>
    <s v="06/12/2023 10:14:58"/>
    <s v="06/12/2023 10:21:08"/>
    <x v="0"/>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m/>
    <m/>
    <m/>
    <m/>
    <d v="2023-11-03T00:00:00"/>
    <x v="1"/>
    <x v="1"/>
    <s v="NO CUMPLE"/>
    <x v="0"/>
    <x v="0"/>
    <x v="1"/>
    <x v="1"/>
    <s v="NO CUMPLE"/>
    <x v="0"/>
    <x v="0"/>
  </r>
  <r>
    <s v="INC000002450177"/>
    <s v="HOUSING"/>
    <x v="3"/>
    <s v="GESTION PLATAFORMA CLIENTES"/>
    <s v="SEBASTIAN I ACUÑA GUZMAN"/>
    <s v="vos_bherna"/>
    <s v="3-Moderado/Limitado"/>
    <s v="3-Medio"/>
    <s v="Media"/>
    <x v="0"/>
    <s v="FRACTALIA"/>
    <s v="(Asignar a Sebastian Acuña) Modificacion Archivo Host QA"/>
    <s v="11/12/2023 12:52:31"/>
    <s v="11/12/2023 13:00:51"/>
    <x v="0"/>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m/>
    <m/>
    <m/>
    <m/>
    <d v="2023-11-03T00:00:00"/>
    <x v="1"/>
    <x v="1"/>
    <s v="NO CUMPLE"/>
    <x v="0"/>
    <x v="0"/>
    <x v="1"/>
    <x v="1"/>
    <s v="NO CUMPLE"/>
    <x v="0"/>
    <x v="0"/>
  </r>
  <r>
    <s v="INC000002450179"/>
    <s v="HOSTING VIRTUAL"/>
    <x v="4"/>
    <s v="GESTION PLATAFORMA CLIENTES"/>
    <s v="JUAN CARLOS UZCATEGUI FUGUETT"/>
    <s v="lmolcont"/>
    <s v="3-Moderado/Limitado"/>
    <s v="3-Medio"/>
    <s v="Media"/>
    <x v="0"/>
    <s v="TELEFONICA EMPRESAS DE CHILE SA"/>
    <s v="Descarga e instalación de parches de SO en servidores de TrueSight (Diciembre 2023)"/>
    <s v="11/12/2023 16:38:16"/>
    <s v="11/12/2023 16:38:16"/>
    <x v="0"/>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m/>
    <m/>
    <m/>
    <m/>
    <d v="2023-11-13T00:00:00"/>
    <x v="0"/>
    <x v="0"/>
    <s v="NO CUMPLE"/>
    <x v="0"/>
    <x v="0"/>
    <x v="1"/>
    <x v="0"/>
    <s v="NO CUMPLE"/>
    <x v="0"/>
    <x v="1"/>
  </r>
  <r>
    <s v="INC000002456231"/>
    <s v="OFFICE365"/>
    <x v="5"/>
    <s v="GESTION HD"/>
    <s v="JAVIERA A UMAÑA YEVENES"/>
    <s v="frp_disilv"/>
    <s v="3-Moderado/Limitado"/>
    <s v="3-Medio"/>
    <s v="Media"/>
    <x v="0"/>
    <s v="CONSULTORA Y ADM DE RECURSOS HUMANOS SA"/>
    <s v="HD/Problemas cuenta de correo"/>
    <s v="22/11/2023 17:24:27"/>
    <s v="22/11/2023 17:28:04"/>
    <x v="0"/>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m/>
    <m/>
    <m/>
    <m/>
    <d v="2023-11-03T00:00:00"/>
    <x v="0"/>
    <x v="0"/>
    <s v="NO CUMPLE"/>
    <x v="0"/>
    <x v="0"/>
    <x v="1"/>
    <x v="0"/>
    <s v="NO CUMPLE"/>
    <x v="0"/>
    <x v="1"/>
  </r>
  <r>
    <s v="INC000002464520"/>
    <s v="INFRAESTRUCTURA DC"/>
    <x v="6"/>
    <s v="APQ ACCESOS"/>
    <s v="SEBASTIAN A JARA VIDAL"/>
    <s v="tct_frafea"/>
    <s v="4-Menor/Localizado"/>
    <s v="4-Baja"/>
    <s v="Baja"/>
    <x v="0"/>
    <s v="TELEFONICA CYBERSECURITY TECH CHILE SPA"/>
    <s v="TICKET SUPERVISION INC000002437400 / CRQ77248 MTTO CORRECTIVO EAA SALAS TIC 2 Y 4"/>
    <s v="27/11/2023 10:49:14"/>
    <s v="27/11/2023 10:56:26"/>
    <x v="0"/>
    <s v="TI"/>
    <s v="CLIMA"/>
    <s v="04/12/2023 15:11:49"/>
    <s v="04/12/2023 23:50:00"/>
    <s v="TICKET SUPERVISION INC000002437400 / CRQ77248 MTTO CORRECTIVO EAA SALAS TIC 2 Y 4"/>
    <m/>
    <d v="1899-12-30T00:00:00"/>
    <d v="1899-12-30T00:00:00"/>
    <d v="1899-12-30T00:00:00"/>
    <s v=""/>
    <s v="Cumplido"/>
    <m/>
    <m/>
    <m/>
    <m/>
    <m/>
    <d v="2023-11-04T00:00:00"/>
    <x v="0"/>
    <x v="0"/>
    <s v="NO CUMPLE"/>
    <x v="0"/>
    <x v="0"/>
    <x v="0"/>
    <x v="0"/>
    <s v="NO CUMPLE"/>
    <x v="0"/>
    <x v="0"/>
  </r>
  <r>
    <s v="INC000002465045"/>
    <s v="VPN IP - MPLS"/>
    <x v="7"/>
    <s v="GESTION HD"/>
    <s v="CRISTOBAL I REYES DELGADO"/>
    <s v="frp_jciert"/>
    <s v="4-Menor/Localizado"/>
    <s v="4-Baja"/>
    <s v="Baja"/>
    <x v="0"/>
    <s v="TELEFONICA GLOBAL TECHNOLOGY S.A.AGENCIA EN CHILE"/>
    <s v="REQ / COAGRA: Copiar Tabla SOFFCONT1 de SBX a QAS"/>
    <s v="27/11/2023 13:17:39"/>
    <s v="27/11/2023 13:20:23"/>
    <x v="0"/>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m/>
    <m/>
    <m/>
    <m/>
    <d v="2023-11-03T00:00:00"/>
    <x v="0"/>
    <x v="0"/>
    <s v="NO CUMPLE"/>
    <x v="0"/>
    <x v="0"/>
    <x v="1"/>
    <x v="0"/>
    <s v="NO CUMPLE"/>
    <x v="0"/>
    <x v="1"/>
  </r>
  <r>
    <s v="INC000002465701"/>
    <s v="VPN IP - MPLS"/>
    <x v="6"/>
    <s v="GESTION HD"/>
    <s v="PATRICIO A CASTILLO GONZALEZ"/>
    <s v="frp_disilv"/>
    <s v="3-Moderado/Limitado"/>
    <s v="3-Medio"/>
    <s v="Media"/>
    <x v="0"/>
    <s v="EQUIPOS ELECTRONICOS Y COMPUTACION SA"/>
    <s v="HD/CHI-004051948/EQUIPOS ELECTRONICOS Y COMPUTACION S.A./Pre-Factibilidad"/>
    <s v="27/11/2023 18:03:37"/>
    <s v="27/11/2023 18:10:09"/>
    <x v="0"/>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m/>
    <m/>
    <m/>
    <m/>
    <d v="2023-11-03T00:00:00"/>
    <x v="0"/>
    <x v="0"/>
    <s v="NO CUMPLE"/>
    <x v="0"/>
    <x v="0"/>
    <x v="1"/>
    <x v="0"/>
    <s v="NO CUMPLE"/>
    <x v="0"/>
    <x v="1"/>
  </r>
  <r>
    <s v="INC000002465896"/>
    <s v="HOSTING VIRTUAL"/>
    <x v="3"/>
    <s v="DUOC TICKET AUTOMATICO"/>
    <s v="VICTOR SEPULVEDA GAMARRA"/>
    <s v="frp_fcruzp"/>
    <s v="3-Moderado/Limitado"/>
    <s v="4-Baja"/>
    <s v="Baja"/>
    <x v="0"/>
    <s v="FUNDACION INSTITUTO PROFESIONAL DUOC UC"/>
    <s v="RQ / DUOC / Creacion SFTP"/>
    <s v="28/11/2023 9:45:37"/>
    <s v="28/11/2023 9:47:06"/>
    <x v="0"/>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m/>
    <m/>
    <m/>
    <m/>
    <d v="2023-11-03T00:00:00"/>
    <x v="0"/>
    <x v="0"/>
    <s v="NO CUMPLE"/>
    <x v="0"/>
    <x v="0"/>
    <x v="1"/>
    <x v="0"/>
    <s v="NO CUMPLE"/>
    <x v="0"/>
    <x v="1"/>
  </r>
  <r>
    <s v="INC000002467204"/>
    <s v="HOUSING"/>
    <x v="8"/>
    <s v="APQ ACCESOS"/>
    <s v="ROBERTO CAMPILLAY ITURRIETA"/>
    <s v="tct_rdiazc"/>
    <s v="2-Significativo/Amplio"/>
    <s v="2-Alta"/>
    <s v="Alta"/>
    <x v="0"/>
    <s v="TELEFONICA CYBERSECURITY TECH CHILE SPA"/>
    <s v="San Martin, 2 huellas proyecto  MIA 2024 Servers renovación"/>
    <s v="28/11/2023 14:47:50"/>
    <s v="28/11/2023 14:52:19"/>
    <x v="0"/>
    <s v="HARDWARE"/>
    <s v="DATACENTER"/>
    <s v="19/12/2023 16:04:59"/>
    <s v="19/12/2023 23:50:00"/>
    <m/>
    <m/>
    <d v="1900-01-20T00:56:45"/>
    <d v="1900-01-20T01:17:09"/>
    <d v="1899-12-30T00:20:24"/>
    <s v=""/>
    <s v="Cumplido"/>
    <m/>
    <m/>
    <m/>
    <m/>
    <m/>
    <d v="2023-11-03T00:00:00"/>
    <x v="0"/>
    <x v="0"/>
    <s v="NO CUMPLE"/>
    <x v="0"/>
    <x v="0"/>
    <x v="1"/>
    <x v="0"/>
    <s v="NO CUMPLE"/>
    <x v="0"/>
    <x v="1"/>
  </r>
  <r>
    <s v="INC000002467451"/>
    <s v="VPN IP - MPLS"/>
    <x v="2"/>
    <s v="GESTION HD"/>
    <s v="MARIO PARADA DUARTE"/>
    <s v="frp_spevel"/>
    <s v="3-Moderado/Limitado"/>
    <s v="3-Medio"/>
    <s v="Media"/>
    <x v="0"/>
    <s v="BRINK S CHILE S A"/>
    <s v="HD/Problemas canal de comunicación y velocidad hacia VDC. BRINKS C-19872300222 ;"/>
    <s v="28/11/2023 13:05:21"/>
    <s v="28/11/2023 13:07:18"/>
    <x v="0"/>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m/>
    <m/>
    <m/>
    <m/>
    <d v="2023-11-03T00:00:00"/>
    <x v="1"/>
    <x v="0"/>
    <s v="CUMPLE"/>
    <x v="0"/>
    <x v="0"/>
    <x v="1"/>
    <x v="0"/>
    <s v="NO CUMPLE"/>
    <x v="0"/>
    <x v="1"/>
  </r>
  <r>
    <s v="INC000002467537"/>
    <s v="VPN IP - MPLS"/>
    <x v="9"/>
    <s v="GESTION HD"/>
    <s v="AXEL ANDRADE"/>
    <s v="frp_jciert"/>
    <s v="4-Menor/Localizado"/>
    <s v="4-Baja"/>
    <s v="Baja"/>
    <x v="0"/>
    <s v="SONACOL SA"/>
    <s v="REQ / Baja de respaldos"/>
    <s v="28/11/2023 13:52:31"/>
    <s v="28/11/2023 13:56:29"/>
    <x v="0"/>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m/>
    <m/>
    <m/>
    <m/>
    <d v="2023-11-06T00:00:00"/>
    <x v="1"/>
    <x v="0"/>
    <s v="CUMPLE"/>
    <x v="0"/>
    <x v="0"/>
    <x v="1"/>
    <x v="0"/>
    <s v="NO CUMPLE"/>
    <x v="0"/>
    <x v="1"/>
  </r>
  <r>
    <s v="INC000002467918"/>
    <s v="HOUSING"/>
    <x v="4"/>
    <s v="DUOC TICKET AUTOMATICO"/>
    <s v="JUAN CARLOS UZCATEGUI FUGUETT"/>
    <s v="frp_fcruzp"/>
    <s v="3-Moderado/Limitado"/>
    <s v="4-Baja"/>
    <s v="Baja"/>
    <x v="0"/>
    <s v="FUNDACION INSTITUTO PROFESIONAL DUOC UC"/>
    <s v="RQ / DUOC / RV: Activación Certificado SSL"/>
    <s v="28/11/2023 15:19:31"/>
    <s v="28/11/2023 15:21:15"/>
    <x v="0"/>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m/>
    <m/>
    <m/>
    <m/>
    <d v="2023-11-03T00:00:00"/>
    <x v="1"/>
    <x v="0"/>
    <s v="CUMPLE"/>
    <x v="0"/>
    <x v="0"/>
    <x v="1"/>
    <x v="0"/>
    <s v="NO CUMPLE"/>
    <x v="0"/>
    <x v="1"/>
  </r>
  <r>
    <s v="INC000002468613"/>
    <s v="VPN IP - MPLS"/>
    <x v="9"/>
    <s v="BELIEVE"/>
    <s v="RODRIGO VÁSQUEZ MUÑOZ"/>
    <s v="frp_kaldor"/>
    <s v="3-Moderado/Limitado"/>
    <s v="3-Medio"/>
    <s v="Media"/>
    <x v="0"/>
    <s v="GPS CHILE SPA"/>
    <s v="PEND. HORA HABIL//GAMA / consultas por respaldo de base de datos"/>
    <s v="28/11/2023 19:19:43"/>
    <s v="28/11/2023 19:25:56"/>
    <x v="0"/>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m/>
    <m/>
    <m/>
    <m/>
    <d v="2023-11-03T00:00:00"/>
    <x v="1"/>
    <x v="1"/>
    <s v="NO CUMPLE"/>
    <x v="0"/>
    <x v="0"/>
    <x v="1"/>
    <x v="0"/>
    <s v="NO CUMPLE"/>
    <x v="0"/>
    <x v="1"/>
  </r>
  <r>
    <s v="INC000002468963"/>
    <s v="OFFICE365"/>
    <x v="5"/>
    <s v="GESTION CALL CENTER"/>
    <s v="JAVIERA A UMAÑA YEVENES"/>
    <s v="frp_mdomin"/>
    <s v="4-Menor/Localizado"/>
    <s v="4-Baja"/>
    <s v="Baja"/>
    <x v="1"/>
    <s v="AGUAS Y RILES S A"/>
    <s v="FRONT CTC/CALL CENTER/ PROBLEMA CON OFFICE 365"/>
    <s v="29/11/2023 9:54:17"/>
    <s v="29/11/2023 9:55:47"/>
    <x v="0"/>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s v=""/>
    <s v=""/>
    <s v=""/>
    <s v="Cumplido"/>
    <d v="2023-11-01T00:00:00"/>
    <x v="0"/>
    <x v="0"/>
    <s v="NO CUMPLE"/>
    <x v="0"/>
    <x v="0"/>
    <x v="1"/>
    <x v="0"/>
    <s v="NO CUMPLE"/>
    <x v="0"/>
    <x v="1"/>
  </r>
  <r>
    <s v="INC000002469873"/>
    <s v="CORREO"/>
    <x v="10"/>
    <s v="GOOGLE WORKSPACE"/>
    <s v="JAVIERA A UMAÑA YEVENES"/>
    <s v="tct_jumana"/>
    <s v="4-Menor/Localizado"/>
    <s v="4-Baja"/>
    <s v="Baja"/>
    <x v="0"/>
    <s v="TELEFONICA GLOBAL TECHNOLOGY S.A.AGENCIA EN CHILE"/>
    <s v="Proyecto GW HUASCO // CHI-003685378"/>
    <s v="29/11/2023 13:35:43"/>
    <s v="29/11/2023 13:39:03"/>
    <x v="0"/>
    <s v="TI"/>
    <s v="APLICATIVOS"/>
    <s v="06/12/2023 12:29:36"/>
    <s v="06/12/2023 23:50:00"/>
    <s v="Configuraciones para proyecto migración Google Workspace C-19872300191_SERVICIO LOCAL DE EDUCACION PUBLICA DE HUASCO // CHI-003685378"/>
    <m/>
    <d v="1900-01-05T22:50:33"/>
    <d v="1900-01-05T22:53:53"/>
    <d v="1899-12-30T00:03:20"/>
    <s v=""/>
    <s v="Cumplido"/>
    <m/>
    <m/>
    <m/>
    <m/>
    <m/>
    <d v="2023-11-01T00:00:00"/>
    <x v="0"/>
    <x v="0"/>
    <s v="NO CUMPLE"/>
    <x v="0"/>
    <x v="0"/>
    <x v="1"/>
    <x v="0"/>
    <s v="NO CUMPLE"/>
    <x v="0"/>
    <x v="1"/>
  </r>
  <r>
    <s v="INC000002469922"/>
    <s v="VPN IP - MPLS"/>
    <x v="2"/>
    <s v="GESTION HD"/>
    <s v="OSCAR A RAMIREZ SOTO"/>
    <s v="frp_fpetro"/>
    <s v="3-Moderado/Limitado"/>
    <s v="3-Medio"/>
    <s v="Media"/>
    <x v="0"/>
    <s v="EMPRESA NACIONAL DE CERTIFICACIONES"/>
    <s v="REQ/ LEVANTAMIENTO DE INFORMACION FW  | DC APOQUINDO - DC SAN MARTIN"/>
    <s v="29/11/2023 12:08:26"/>
    <s v="29/11/2023 12:13:03"/>
    <x v="0"/>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m/>
    <m/>
    <m/>
    <m/>
    <d v="2023-11-01T00:00:00"/>
    <x v="1"/>
    <x v="1"/>
    <s v="NO CUMPLE"/>
    <x v="0"/>
    <x v="0"/>
    <x v="1"/>
    <x v="0"/>
    <s v="NO CUMPLE"/>
    <x v="0"/>
    <x v="1"/>
  </r>
  <r>
    <s v="INC000002470021"/>
    <s v="VPN IP - MPLS"/>
    <x v="0"/>
    <s v="GESTION HD"/>
    <s v="CARLOS F ARAYA RAMIREZ"/>
    <s v="frp_spevel"/>
    <s v="3-Moderado/Limitado"/>
    <s v="3-Medio"/>
    <s v="Media"/>
    <x v="0"/>
    <s v="EMPRESA NACIONAL DE CERTIFICACIONES"/>
    <s v="HD/[ECERT] DC APOQUINDO | FOTOS RACK DC SALA 7 - FILA B - RACK 02"/>
    <s v="29/11/2023 11:57:50"/>
    <s v="29/11/2023 12:00:29"/>
    <x v="0"/>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m/>
    <m/>
    <m/>
    <m/>
    <d v="2023-11-01T00:00:00"/>
    <x v="0"/>
    <x v="0"/>
    <s v="NO CUMPLE"/>
    <x v="0"/>
    <x v="0"/>
    <x v="1"/>
    <x v="0"/>
    <s v="NO CUMPLE"/>
    <x v="0"/>
    <x v="1"/>
  </r>
  <r>
    <s v="INC000002470262"/>
    <s v="VPN IP - MPLS"/>
    <x v="2"/>
    <s v="GESTION HD"/>
    <s v="LUIS RODRIGO ACEVEDO COLLIPAL"/>
    <s v="frp_spevel"/>
    <s v="3-Moderado/Limitado"/>
    <s v="3-Medio"/>
    <s v="Media"/>
    <x v="0"/>
    <s v="TELEFONICA GLOBAL TECHNOLOGY S.A.AGENCIA EN CHILE"/>
    <s v="HD/TCCT - VDC - Requerimiento - Revisión de regla de firewall red PaaS"/>
    <s v="29/11/2023 15:03:58"/>
    <s v="29/11/2023 15:06:58"/>
    <x v="0"/>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m/>
    <m/>
    <m/>
    <m/>
    <d v="2023-11-01T00:00:00"/>
    <x v="1"/>
    <x v="0"/>
    <s v="CUMPLE"/>
    <x v="0"/>
    <x v="0"/>
    <x v="1"/>
    <x v="0"/>
    <s v="NO CUMPLE"/>
    <x v="0"/>
    <x v="1"/>
  </r>
  <r>
    <s v="INC000002470270"/>
    <s v="VPN IP - MPLS"/>
    <x v="9"/>
    <s v="ADMINISTRADORES RESIDENTES"/>
    <s v="AXEL ANDRADE"/>
    <s v="frp_rreyes"/>
    <s v="3-Moderado/Limitado"/>
    <s v="3-Medio"/>
    <s v="Media"/>
    <x v="0"/>
    <s v="INSTITUTO PROFESIONAL DE CHILE SA"/>
    <s v="GAMA / Solicitud respaldo diario nueva base de datos - IPCHILE"/>
    <s v="29/11/2023 15:17:42"/>
    <s v="29/11/2023 15:21:06"/>
    <x v="0"/>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m/>
    <m/>
    <m/>
    <m/>
    <d v="2023-11-01T00:00:00"/>
    <x v="1"/>
    <x v="0"/>
    <s v="CUMPLE"/>
    <x v="0"/>
    <x v="0"/>
    <x v="1"/>
    <x v="0"/>
    <s v="NO CUMPLE"/>
    <x v="0"/>
    <x v="1"/>
  </r>
  <r>
    <s v="INC000002470409"/>
    <s v="VPN IP - MPLS"/>
    <x v="11"/>
    <s v="BELIEVE"/>
    <s v="CAROLINA MONCADA PIZARRO"/>
    <s v="frp_cnavar"/>
    <s v="3-Moderado/Limitado"/>
    <s v="3-Medio"/>
    <s v="Media"/>
    <x v="0"/>
    <s v="COMPANIA AGROPECUARIA COPEVAL S A"/>
    <s v="GAMA/ Velocidad MPLS."/>
    <s v="29/11/2023 15:00:54"/>
    <s v="29/11/2023 15:05:08"/>
    <x v="0"/>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m/>
    <m/>
    <m/>
    <m/>
    <d v="2023-11-01T00:00:00"/>
    <x v="1"/>
    <x v="0"/>
    <s v="NO CUMPLE"/>
    <x v="1"/>
    <x v="0"/>
    <x v="1"/>
    <x v="0"/>
    <s v="NO CUMPLE"/>
    <x v="0"/>
    <x v="1"/>
  </r>
  <r>
    <s v="INC000002470785"/>
    <s v="VPN IP - MPLS"/>
    <x v="12"/>
    <s v="GESTION HD"/>
    <s v="MOISES E MONTERO RAMOS"/>
    <s v="frp_cnavar"/>
    <s v="3-Moderado/Limitado"/>
    <s v="3-Medio"/>
    <s v="Media"/>
    <x v="0"/>
    <s v="PRODUCTOS DEL MAR VENTISQUEROS S A"/>
    <s v="HD/ Ventisquero//Zorg"/>
    <s v="29/11/2023 17:27:10"/>
    <s v="29/11/2023 17:31:25"/>
    <x v="0"/>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m/>
    <m/>
    <m/>
    <m/>
    <d v="2023-11-01T00:00:00"/>
    <x v="1"/>
    <x v="1"/>
    <s v="NO CUMPLE"/>
    <x v="0"/>
    <x v="0"/>
    <x v="1"/>
    <x v="0"/>
    <s v="NO CUMPLE"/>
    <x v="0"/>
    <x v="1"/>
  </r>
  <r>
    <s v="INC000002471692"/>
    <s v="VPN IP - MPLS"/>
    <x v="11"/>
    <s v="GESTION CALL CENTER"/>
    <s v="SANDRA BASSALETTI ATENAS"/>
    <s v="frp_xgambo"/>
    <s v="4-Menor/Localizado"/>
    <s v="3-Medio"/>
    <s v="Media"/>
    <x v="0"/>
    <s v="UNIVERSIDAD DE MAGALLANES"/>
    <s v="CTC FRONT / EMPRESAS /  INFORMACION DE LA IP PUBLICA Y SEGMENTO DE IP PUBLICA"/>
    <s v="30/11/2023 10:07:31"/>
    <s v="30/11/2023 10:08:46"/>
    <x v="0"/>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m/>
    <m/>
    <m/>
    <m/>
    <d v="2023-11-01T00:00:00"/>
    <x v="1"/>
    <x v="0"/>
    <s v="NO CUMPLE"/>
    <x v="1"/>
    <x v="0"/>
    <x v="1"/>
    <x v="0"/>
    <s v="NO CUMPLE"/>
    <x v="0"/>
    <x v="1"/>
  </r>
  <r>
    <s v="INC000002472035"/>
    <s v="COMUNICACIONES"/>
    <x v="2"/>
    <s v="SM OPERACIONES"/>
    <s v="MARIO PARADA DUARTE"/>
    <s v="tct_decruz"/>
    <s v="3-Moderado/Limitado"/>
    <s v="3-Medio"/>
    <s v="Media"/>
    <x v="1"/>
    <s v="BRINK S CHILE S A"/>
    <s v="caída de enlace hacia core VDC"/>
    <s v="30/11/2023 9:40:18"/>
    <s v="30/11/2023 9:41:56"/>
    <x v="0"/>
    <s v="HARDWARE"/>
    <s v="Data Center"/>
    <s v="04/12/2023 15:59:10"/>
    <s v="04/12/2023 23:50:00"/>
    <s v="generar accesos de las personas que deben asistir."/>
    <s v="Se cambian enlaces de FO y se soluciona el problema de cliente"/>
    <d v="1900-01-03T03:12:34"/>
    <d v="1900-01-03T06:18:52"/>
    <d v="1899-12-30T03:06:18"/>
    <s v="Cumplido"/>
    <s v=""/>
    <m/>
    <s v=""/>
    <s v=""/>
    <s v="Cumplido"/>
    <s v=""/>
    <d v="2023-11-01T00:00:00"/>
    <x v="1"/>
    <x v="1"/>
    <s v="NO CUMPLE"/>
    <x v="0"/>
    <x v="0"/>
    <x v="1"/>
    <x v="0"/>
    <s v="NO CUMPLE"/>
    <x v="0"/>
    <x v="1"/>
  </r>
  <r>
    <s v="INC000002472134"/>
    <s v="VPN IP - MPLS"/>
    <x v="13"/>
    <s v="GESTION HD"/>
    <s v="JOSE A SANTIS SERRANO"/>
    <s v="frp_jciert"/>
    <s v="4-Menor/Localizado"/>
    <s v="4-Baja"/>
    <s v="Baja"/>
    <x v="0"/>
    <s v="TELEFONICA GLOBAL TECHNOLOGY S.A.AGENCIA EN CHILE"/>
    <s v="REQ / TCCT - Requerimiento - Acceso área preventas a VDC Tenant PRESALESDEMO"/>
    <s v="30/11/2023 11:14:34"/>
    <s v="30/11/2023 11:19:07"/>
    <x v="0"/>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m/>
    <m/>
    <m/>
    <m/>
    <d v="2023-11-01T00:00:00"/>
    <x v="1"/>
    <x v="1"/>
    <s v="NO CUMPLE"/>
    <x v="0"/>
    <x v="0"/>
    <x v="1"/>
    <x v="0"/>
    <s v="NO CUMPLE"/>
    <x v="0"/>
    <x v="1"/>
  </r>
  <r>
    <s v="INC000002472330"/>
    <s v="VPN IP - MPLS"/>
    <x v="4"/>
    <s v="GESTION HD"/>
    <s v="ALEJANDRO ACEVEDO VALENZUELA"/>
    <s v="frp_spevel"/>
    <s v="3-Moderado/Limitado"/>
    <s v="3-Medio"/>
    <s v="Media"/>
    <x v="0"/>
    <s v="TELEFONICA GLOBAL TECHNOLOGY S.A.AGENCIA EN CHILE"/>
    <s v="HD/INC000003278058 - [CSIRT CL] SERVIDORES SIN CONEXIÓN A LA CONSOLA PANDA"/>
    <s v="30/11/2023 11:41:33"/>
    <s v="30/11/2023 11:49:27"/>
    <x v="0"/>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m/>
    <m/>
    <m/>
    <m/>
    <d v="2023-11-01T00:00:00"/>
    <x v="1"/>
    <x v="1"/>
    <s v="NO CUMPLE"/>
    <x v="0"/>
    <x v="0"/>
    <x v="1"/>
    <x v="0"/>
    <s v="NO CUMPLE"/>
    <x v="0"/>
    <x v="1"/>
  </r>
  <r>
    <s v="INC000002472504"/>
    <s v="HOUSING"/>
    <x v="14"/>
    <s v="APQ ACCESOS"/>
    <s v="PATRICIO A CASTILLO GONZALEZ"/>
    <s v="tct_frafea"/>
    <s v="4-Menor/Localizado"/>
    <s v="4-Baja"/>
    <s v="Baja"/>
    <x v="0"/>
    <s v="TELEFONICA CYBERSECURITY TECH CHILE SPA"/>
    <s v="ACTUALIZACION ACCESOS PERMANENTES DC APQ"/>
    <s v="30/11/2023 17:26:17"/>
    <s v="30/11/2023 17:27:27"/>
    <x v="0"/>
    <s v="CDP ANTIGUO 1"/>
    <s v="CDP ANTIGUO 2"/>
    <s v="04/12/2023 14:59:25"/>
    <s v="04/12/2023 23:50:00"/>
    <s v="ACTUALIZACION ACCESOS PERMANENTES DC APQ"/>
    <s v="Accesos permanentes actualizados"/>
    <d v="1899-12-30T00:00:00"/>
    <d v="1899-12-30T00:00:00"/>
    <d v="1899-12-30T00:00:00"/>
    <s v=""/>
    <s v="Cumplido"/>
    <m/>
    <m/>
    <m/>
    <m/>
    <m/>
    <d v="2023-11-01T00:00:00"/>
    <x v="0"/>
    <x v="0"/>
    <s v="NO CUMPLE"/>
    <x v="0"/>
    <x v="0"/>
    <x v="0"/>
    <x v="0"/>
    <s v="NO CUMPLE"/>
    <x v="0"/>
    <x v="0"/>
  </r>
  <r>
    <s v="INC000002472786"/>
    <s v="VPN IP - MPLS"/>
    <x v="13"/>
    <s v="ADMINISTRADORES RESIDENTES"/>
    <s v="PABLO N OLIVA ALARCON"/>
    <s v="frp_joflor"/>
    <s v="3-Moderado/Limitado"/>
    <s v="3-Medio"/>
    <s v="Media"/>
    <x v="0"/>
    <s v="FARMACIAS AHUMADA S.A."/>
    <s v="GAMA | Agregar vlan DMZ para servidor CL01WEBABFPROD2"/>
    <s v="30/11/2023 16:44:06"/>
    <s v="30/11/2023 16:48:42"/>
    <x v="0"/>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m/>
    <m/>
    <m/>
    <m/>
    <d v="2023-11-01T00:00:00"/>
    <x v="1"/>
    <x v="1"/>
    <s v="NO CUMPLE"/>
    <x v="0"/>
    <x v="0"/>
    <x v="1"/>
    <x v="0"/>
    <s v="NO CUMPLE"/>
    <x v="0"/>
    <x v="1"/>
  </r>
  <r>
    <s v="INC000002472872"/>
    <s v="VPN IP - MPLS"/>
    <x v="3"/>
    <s v="BELIEVE"/>
    <s v="VICTOR SEPULVEDA GAMARRA"/>
    <s v="frp_jaboll"/>
    <s v="4-Menor/Localizado"/>
    <s v="4-Baja"/>
    <s v="Baja"/>
    <x v="0"/>
    <s v="TELEFONICA CYBERSECURITY TECH CHILE SPA"/>
    <s v="REQ / SOC / TRAFICO BLOQUEADO"/>
    <s v="30/11/2023 14:22:54"/>
    <s v="30/11/2023 14:38:42"/>
    <x v="0"/>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m/>
    <m/>
    <m/>
    <m/>
    <d v="2023-11-01T00:00:00"/>
    <x v="1"/>
    <x v="0"/>
    <s v="CUMPLE"/>
    <x v="0"/>
    <x v="0"/>
    <x v="1"/>
    <x v="0"/>
    <s v="NO CUMPLE"/>
    <x v="1"/>
    <x v="0"/>
  </r>
  <r>
    <s v="INC000002473249"/>
    <s v="RED INTERNA"/>
    <x v="6"/>
    <s v="APQ ACCESOS"/>
    <s v="YORDI M HURTADO ARAYA"/>
    <s v="tct_yorhua"/>
    <s v="4-Menor/Localizado"/>
    <s v="4-Baja"/>
    <s v="Baja"/>
    <x v="0"/>
    <s v="TELEFONICA CYBERSECURITY TECH CHILE SPA"/>
    <s v="RONDA TOMA DE TEMPERATURAS SALAS TIC 04:30"/>
    <s v="30/11/2023 22:29:05"/>
    <s v="30/11/2023 22:29:41"/>
    <x v="0"/>
    <s v="CDP ANTIGUO 1"/>
    <s v="CDP ANTIGUO 2"/>
    <s v="01/12/2023 6:48:34"/>
    <s v="01/12/2023 23:50:00"/>
    <s v="RONDA TOMA DE TEMPERATURAS SALAS TIC 04:30"/>
    <s v="RONDA REALIZADA"/>
    <d v="1899-12-30T00:00:00"/>
    <d v="1899-12-30T08:19:29"/>
    <d v="1899-12-30T08:19:29"/>
    <s v=""/>
    <s v="Cumplido"/>
    <m/>
    <m/>
    <m/>
    <m/>
    <m/>
    <d v="2023-11-03T00:00:00"/>
    <x v="1"/>
    <x v="0"/>
    <s v="NO CUMPLE"/>
    <x v="1"/>
    <x v="0"/>
    <x v="1"/>
    <x v="0"/>
    <s v="NO CUMPLE"/>
    <x v="1"/>
    <x v="0"/>
  </r>
  <r>
    <s v="INC000002473250"/>
    <s v="RED INTERNA"/>
    <x v="6"/>
    <s v="APQ ACCESOS"/>
    <s v="YORDI M HURTADO ARAYA"/>
    <s v="tct_yorhua"/>
    <s v="4-Menor/Localizado"/>
    <s v="4-Baja"/>
    <s v="Baja"/>
    <x v="0"/>
    <s v="TELEFONICA CYBERSECURITY TECH CHILE SPA"/>
    <s v="RONDA SALAS TECNICAS 04:30"/>
    <s v="30/11/2023 22:29:57"/>
    <s v="30/11/2023 22:30:24"/>
    <x v="0"/>
    <s v="CDP ANTIGUO 1"/>
    <s v="CDP ANTIGUO 2"/>
    <s v="01/12/2023 6:48:14"/>
    <s v="01/12/2023 23:50:00"/>
    <s v="RONDA SALAS TECNICAS 04:30"/>
    <s v="RONDA REALIZADA"/>
    <d v="1899-12-30T00:00:00"/>
    <d v="1899-12-30T08:18:17"/>
    <d v="1899-12-30T08:18:17"/>
    <s v=""/>
    <s v="Cumplido"/>
    <m/>
    <m/>
    <m/>
    <m/>
    <m/>
    <d v="2023-11-01T00:00:00"/>
    <x v="1"/>
    <x v="0"/>
    <s v="NO CUMPLE"/>
    <x v="1"/>
    <x v="0"/>
    <x v="1"/>
    <x v="0"/>
    <s v="NO CUMPLE"/>
    <x v="1"/>
    <x v="0"/>
  </r>
  <r>
    <s v="INC000002473296"/>
    <s v="RED INTERNA"/>
    <x v="0"/>
    <s v="APOQUINDO TI"/>
    <s v="RICARDO F ORELLANA MARDONES"/>
    <s v="tct_rorell"/>
    <s v="4-Menor/Localizado"/>
    <s v="4-Baja"/>
    <s v="Baja"/>
    <x v="0"/>
    <s v="TELEFONICA EMPRESAS DE CHILE SA"/>
    <s v="RONDA Y MEDICIÓN DE TEMPERATURAS EN SALAS TIC"/>
    <s v="01/12/2023 2:29:18"/>
    <s v="01/12/2023 2:30:16"/>
    <x v="0"/>
    <s v="TI"/>
    <s v="CLIMA"/>
    <s v="01/12/2023 2:44:03"/>
    <s v="01/12/2023 23:50:00"/>
    <m/>
    <s v="ACT REALIZADA SIN NOVEDAD"/>
    <d v="1899-12-30T00:00:00"/>
    <d v="1899-12-30T00:00:00"/>
    <d v="1899-12-30T00:00:00"/>
    <s v=""/>
    <s v="Cumplido"/>
    <m/>
    <m/>
    <m/>
    <m/>
    <m/>
    <d v="2023-11-01T00:00:00"/>
    <x v="0"/>
    <x v="0"/>
    <s v="NO CUMPLE"/>
    <x v="0"/>
    <x v="0"/>
    <x v="0"/>
    <x v="0"/>
    <s v="NO CUMPLE"/>
    <x v="0"/>
    <x v="0"/>
  </r>
  <r>
    <s v="INC000002473298"/>
    <s v="HOUSING"/>
    <x v="15"/>
    <s v="APQ ACCESOS"/>
    <s v="LUIS O MORALES ARENAS"/>
    <s v="tct_luimoa"/>
    <s v="4-Menor/Localizado"/>
    <s v="4-Baja"/>
    <s v="Baja"/>
    <x v="0"/>
    <s v="TELEFONICA EMPRESAS DE CHILE SA"/>
    <s v="SE GENERA TICKET POR RONDA Y REVISION DE SALAS TECNICAS"/>
    <s v="01/12/2023 4:09:07"/>
    <s v="01/12/2023 4:10:12"/>
    <x v="0"/>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x v="0"/>
    <x v="0"/>
    <s v="NO CUMPLE"/>
    <x v="0"/>
    <x v="0"/>
    <x v="0"/>
    <x v="0"/>
    <s v="NO CUMPLE"/>
    <x v="0"/>
    <x v="0"/>
  </r>
  <r>
    <s v="INC000002473300"/>
    <s v="HOUSING"/>
    <x v="15"/>
    <s v="APQ ACCESOS"/>
    <s v="LUIS O MORALES ARENAS"/>
    <s v="tct_luimoa"/>
    <s v="4-Menor/Localizado"/>
    <s v="4-Baja"/>
    <s v="Baja"/>
    <x v="0"/>
    <s v="TELEFONICA EMPRESAS DE CHILE SA"/>
    <s v="SE GENERA TICKET DE SUPERVISION PARA CLIENTE CCA"/>
    <s v="01/12/2023 4:17:44"/>
    <s v="01/12/2023 4:19:05"/>
    <x v="0"/>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m/>
    <m/>
    <m/>
    <m/>
    <d v="2023-11-01T00:00:00"/>
    <x v="0"/>
    <x v="0"/>
    <s v="NO CUMPLE"/>
    <x v="0"/>
    <x v="0"/>
    <x v="0"/>
    <x v="0"/>
    <s v="NO CUMPLE"/>
    <x v="0"/>
    <x v="0"/>
  </r>
  <r>
    <s v="INC000002473302"/>
    <s v="BACKUP ON DEMAND"/>
    <x v="9"/>
    <s v="SM OPERACIONES"/>
    <s v="RODRIGO VÁSQUEZ MUÑOZ"/>
    <s v="tct_jsegur"/>
    <s v="4-Menor/Localizado"/>
    <s v="4-Baja"/>
    <s v="Baja"/>
    <x v="0"/>
    <s v="TELEFONICA GLOBAL TECHNOLOGY S.A.AGENCIA EN CHILE"/>
    <s v="Problemas al generar reportes swagger y de base de datos sql SOC y IP CHILE"/>
    <s v="01/12/2023 6:12:30"/>
    <s v="01/12/2023 6:17:22"/>
    <x v="0"/>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m/>
    <m/>
    <m/>
    <m/>
    <d v="2023-11-01T00:00:00"/>
    <x v="0"/>
    <x v="0"/>
    <s v="NO CUMPLE"/>
    <x v="0"/>
    <x v="0"/>
    <x v="0"/>
    <x v="0"/>
    <s v="NO CUMPLE"/>
    <x v="0"/>
    <x v="0"/>
  </r>
  <r>
    <s v="INC000002473376"/>
    <s v="HOUSING"/>
    <x v="16"/>
    <s v="BELIEVE"/>
    <s v="LUIS O MORALES ARENAS"/>
    <s v="frp_pcamay"/>
    <s v="3-Moderado/Limitado"/>
    <s v="3-Medio"/>
    <s v="Media"/>
    <x v="0"/>
    <s v="CENTRO DE COMPENSACION AUTOMATIZADO S A"/>
    <s v="GESTION DATACENTER/ ACCESOS /"/>
    <s v="30/11/2023 21:20:03"/>
    <s v="30/11/2023 21:20:12"/>
    <x v="0"/>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m/>
    <m/>
    <m/>
    <m/>
    <d v="2023-11-03T00:00:00"/>
    <x v="0"/>
    <x v="0"/>
    <s v="NO CUMPLE"/>
    <x v="0"/>
    <x v="0"/>
    <x v="1"/>
    <x v="1"/>
    <s v="NO CUMPLE"/>
    <x v="0"/>
    <x v="0"/>
  </r>
  <r>
    <s v="INC000002473396"/>
    <s v="RED INTERNA"/>
    <x v="0"/>
    <s v="APOQUINDO TI"/>
    <s v="RICARDO F ORELLANA MARDONES"/>
    <s v="tct_rorell"/>
    <s v="4-Menor/Localizado"/>
    <s v="4-Baja"/>
    <s v="Baja"/>
    <x v="0"/>
    <s v="TELEFONICA EMPRESAS DE CHILE SA"/>
    <s v="RONDA Y MEDICIÓN DE TEMPERATURAS EN SALAS TIC"/>
    <s v="01/12/2023 0:21:10"/>
    <s v="01/12/2023 0:22:04"/>
    <x v="0"/>
    <s v="TI"/>
    <s v="CLIMA"/>
    <s v="01/12/2023 0:38:23"/>
    <s v="01/12/2023 23:50:00"/>
    <m/>
    <s v="ACT REALIZADA SIN NOVEDAD"/>
    <d v="1899-12-30T00:00:00"/>
    <d v="1899-12-30T00:00:00"/>
    <d v="1899-12-30T00:00:00"/>
    <s v=""/>
    <s v="Cumplido"/>
    <m/>
    <m/>
    <m/>
    <m/>
    <m/>
    <d v="2023-11-03T00:00:00"/>
    <x v="0"/>
    <x v="0"/>
    <s v="NO CUMPLE"/>
    <x v="0"/>
    <x v="0"/>
    <x v="0"/>
    <x v="0"/>
    <s v="NO CUMPLE"/>
    <x v="0"/>
    <x v="0"/>
  </r>
  <r>
    <s v="INC000002473452"/>
    <s v="SAP"/>
    <x v="17"/>
    <s v="CLOUD SAP HANA"/>
    <s v="OSCAR A GUZMAN MEDIC"/>
    <s v="tct_oguzma"/>
    <s v="3-Moderado/Limitado"/>
    <s v="3-Medio"/>
    <s v="Media"/>
    <x v="0"/>
    <s v="ACMA S.A."/>
    <s v="ACMA - Bloqueo masivo programado"/>
    <s v="30/11/2023 21:59:46"/>
    <s v="30/11/2023 22:18:21"/>
    <x v="0"/>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m/>
    <m/>
    <m/>
    <m/>
    <d v="2023-11-03T00:00:00"/>
    <x v="0"/>
    <x v="0"/>
    <s v="NO CUMPLE"/>
    <x v="0"/>
    <x v="0"/>
    <x v="1"/>
    <x v="1"/>
    <s v="NO CUMPLE"/>
    <x v="0"/>
    <x v="0"/>
  </r>
  <r>
    <s v="INC000002473469"/>
    <s v="VPN IP - MPLS"/>
    <x v="9"/>
    <s v="GESTION HD"/>
    <s v="AXEL ANDRADE"/>
    <s v="frp_dalcap"/>
    <s v="4-Menor/Localizado"/>
    <s v="4-Baja"/>
    <s v="Baja"/>
    <x v="0"/>
    <s v="EMPRESA NACIONAL DE CERTIFICACIONES"/>
    <s v="REQ / [ECERT] INFORMACION DE REPORTE MENSUAL RESPALDOS Y CAPACIDAD"/>
    <s v="01/12/2023 3:42:53"/>
    <s v="01/12/2023 3:47:37"/>
    <x v="0"/>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m/>
    <m/>
    <m/>
    <m/>
    <d v="2023-11-03T00:00:00"/>
    <x v="0"/>
    <x v="0"/>
    <s v="NO CUMPLE"/>
    <x v="0"/>
    <x v="0"/>
    <x v="1"/>
    <x v="0"/>
    <s v="NO CUMPLE"/>
    <x v="0"/>
    <x v="1"/>
  </r>
  <r>
    <s v="INC000002473473"/>
    <s v="HOUSING"/>
    <x v="15"/>
    <s v="APQ ACCESOS"/>
    <s v="LUIS O MORALES ARENAS"/>
    <s v="tct_luimoa"/>
    <s v="4-Menor/Localizado"/>
    <s v="4-Baja"/>
    <s v="Baja"/>
    <x v="0"/>
    <s v="TELEFONICA EMPRESAS DE CHILE SA"/>
    <s v="SE GENERA TICKET DE SUPERVISION PARA CLIENTE DXC"/>
    <s v="01/12/2023 4:27:49"/>
    <s v="01/12/2023 4:29:08"/>
    <x v="0"/>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m/>
    <m/>
    <m/>
    <m/>
    <d v="2023-11-03T00:00:00"/>
    <x v="0"/>
    <x v="0"/>
    <s v="NO CUMPLE"/>
    <x v="0"/>
    <x v="0"/>
    <x v="0"/>
    <x v="0"/>
    <s v="NO CUMPLE"/>
    <x v="0"/>
    <x v="0"/>
  </r>
  <r>
    <s v="INC000002473475"/>
    <s v="HOUSING"/>
    <x v="15"/>
    <s v="APQ ACCESOS"/>
    <s v="LUIS O MORALES ARENAS"/>
    <s v="tct_luimoa"/>
    <s v="4-Menor/Localizado"/>
    <s v="4-Baja"/>
    <s v="Baja"/>
    <x v="0"/>
    <s v="TELEFONICA EMPRESAS DE CHILE SA"/>
    <s v="SE GENERA TICKET POR REVISION Y TOMA DE ALARMA DE CLIENTES"/>
    <s v="01/12/2023 4:43:41"/>
    <s v="01/12/2023 4:45:35"/>
    <x v="0"/>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x v="0"/>
    <x v="0"/>
    <s v="NO CUMPLE"/>
    <x v="0"/>
    <x v="0"/>
    <x v="0"/>
    <x v="0"/>
    <s v="NO CUMPLE"/>
    <x v="0"/>
    <x v="0"/>
  </r>
  <r>
    <s v="INC000002473477"/>
    <s v="HOUSING"/>
    <x v="15"/>
    <s v="APQ ACCESOS"/>
    <s v="LUIS O MORALES ARENAS"/>
    <s v="tct_luimoa"/>
    <s v="4-Menor/Localizado"/>
    <s v="4-Baja"/>
    <s v="Baja"/>
    <x v="0"/>
    <s v="TELEFONICA EMPRESAS DE CHILE SA"/>
    <s v="SE GENERA TICKET POR RONDA Y REVISION DE SALAS TECNICAS"/>
    <s v="01/12/2023 5:09:13"/>
    <s v="01/12/2023 5:10:55"/>
    <x v="0"/>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s v="NO CUMPLE"/>
    <x v="0"/>
    <x v="0"/>
    <x v="0"/>
    <x v="0"/>
    <s v="NO CUMPLE"/>
    <x v="0"/>
    <x v="0"/>
  </r>
  <r>
    <s v="INC000002473481"/>
    <s v="SAP"/>
    <x v="17"/>
    <s v="CLOUD SAP HANA"/>
    <s v="NICOLAS A SAAVEDRA EGUILUZ"/>
    <s v="tct_nsaave"/>
    <s v="4-Menor/Localizado"/>
    <s v="4-Baja"/>
    <s v="Baja"/>
    <x v="0"/>
    <s v="TELEFONICA EMPRESAS DE CHILE SA"/>
    <s v="Checklist Diario Clientes 01.12.23"/>
    <s v="01/12/2023 7:50:38"/>
    <s v="01/12/2023 7:51:33"/>
    <x v="0"/>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m/>
    <m/>
    <m/>
    <m/>
    <d v="2023-11-03T00:00:00"/>
    <x v="0"/>
    <x v="0"/>
    <s v="NO CUMPLE"/>
    <x v="0"/>
    <x v="0"/>
    <x v="0"/>
    <x v="0"/>
    <s v="NO CUMPLE"/>
    <x v="0"/>
    <x v="0"/>
  </r>
  <r>
    <s v="INC000002473992"/>
    <s v="TICKET-INTELIGENTE"/>
    <x v="4"/>
    <s v="GESTION TI"/>
    <s v="GIOVANNI D ROCCO VALENZUELA"/>
    <s v="USR_TSIGHT"/>
    <s v="1-Extenso/Generalizado"/>
    <s v="4-Baja"/>
    <s v="Baja"/>
    <x v="1"/>
    <s v="FUNDACION INSTITUTO PROFESIONAL DUOC UC"/>
    <s v="fiprdu01 - dcadmsnjoaquin TICKET AUTOMATICO"/>
    <s v="01/12/2023 4:14:16"/>
    <s v="01/12/2023 4:14:16"/>
    <x v="0"/>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s v=""/>
    <s v=""/>
    <s v=""/>
    <s v="Cumplido"/>
    <d v="2023-11-03T00:00:00"/>
    <x v="0"/>
    <x v="0"/>
    <s v="NO CUMPLE"/>
    <x v="0"/>
    <x v="0"/>
    <x v="1"/>
    <x v="1"/>
    <s v="NO CUMPLE"/>
    <x v="0"/>
    <x v="0"/>
  </r>
  <r>
    <s v="INC000002473998"/>
    <s v="RED INTERNA"/>
    <x v="0"/>
    <s v="APOQUINDO TI"/>
    <s v="RICARDO F ORELLANA MARDONES"/>
    <s v="tct_rorell"/>
    <s v="4-Menor/Localizado"/>
    <s v="4-Baja"/>
    <s v="Baja"/>
    <x v="0"/>
    <s v="TELEFONICA EMPRESAS DE CHILE SA"/>
    <s v="RONDA Y MEDICIÓN DE TEMPERATURAS EN SALAS TIC"/>
    <s v="01/12/2023 4:26:50"/>
    <s v="01/12/2023 4:28:02"/>
    <x v="0"/>
    <s v="TI"/>
    <s v="CLIMA"/>
    <s v="01/12/2023 4:40:10"/>
    <s v="01/12/2023 23:50:00"/>
    <m/>
    <s v="ACT REALIZADA SIN NOVEDAD"/>
    <d v="1899-12-30T00:00:00"/>
    <d v="1899-12-30T00:00:00"/>
    <d v="1899-12-30T00:00:00"/>
    <s v=""/>
    <s v="Cumplido"/>
    <m/>
    <m/>
    <m/>
    <m/>
    <m/>
    <d v="2023-11-03T00:00:00"/>
    <x v="0"/>
    <x v="0"/>
    <s v="NO CUMPLE"/>
    <x v="0"/>
    <x v="0"/>
    <x v="0"/>
    <x v="0"/>
    <s v="NO CUMPLE"/>
    <x v="0"/>
    <x v="0"/>
  </r>
  <r>
    <s v="INC000002474001"/>
    <s v="TICKET-INTELIGENTE"/>
    <x v="4"/>
    <s v="GESTION TI"/>
    <s v="GIOVANNI D ROCCO VALENZUELA"/>
    <s v="USR_TSIGHT"/>
    <s v="1-Extenso/Generalizado"/>
    <s v="4-Baja"/>
    <s v="Baja"/>
    <x v="1"/>
    <s v="GPS CHILE SPA"/>
    <s v="gpschi01 - wnprws_gps05 TICKET AUTOMATICO"/>
    <s v="01/12/2023 4:28:28"/>
    <s v="01/12/2023 4:28:28"/>
    <x v="0"/>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s v=""/>
    <s v=""/>
    <s v=""/>
    <s v="Cumplido"/>
    <d v="2023-11-01T00:00:00"/>
    <x v="0"/>
    <x v="0"/>
    <s v="NO CUMPLE"/>
    <x v="0"/>
    <x v="0"/>
    <x v="1"/>
    <x v="1"/>
    <s v="NO CUMPLE"/>
    <x v="0"/>
    <x v="0"/>
  </r>
  <r>
    <s v="INC000002474003"/>
    <s v="TICKET-INTELIGENTE"/>
    <x v="4"/>
    <s v="GESTION TI"/>
    <s v="GIOVANNI D ROCCO VALENZUELA"/>
    <s v="USR_TSIGHT"/>
    <s v="1-Extenso/Generalizado"/>
    <s v="4-Baja"/>
    <s v="Baja"/>
    <x v="1"/>
    <s v="RABIE HNOSLTDA"/>
    <s v="rabie001 - lonquimay TICKET AUTOMATICO"/>
    <s v="01/12/2023 4:38:12"/>
    <s v="01/12/2023 4:38:12"/>
    <x v="0"/>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s v=""/>
    <s v=""/>
    <s v=""/>
    <s v="Cumplido"/>
    <d v="2023-11-01T00:00:00"/>
    <x v="0"/>
    <x v="0"/>
    <s v="NO CUMPLE"/>
    <x v="0"/>
    <x v="0"/>
    <x v="0"/>
    <x v="0"/>
    <s v="NO CUMPLE"/>
    <x v="0"/>
    <x v="0"/>
  </r>
  <r>
    <s v="INC000002474014"/>
    <s v="HOUSING"/>
    <x v="15"/>
    <s v="APQ ACCESOS"/>
    <s v="LUIS O MORALES ARENAS"/>
    <s v="tct_luimoa"/>
    <s v="4-Menor/Localizado"/>
    <s v="4-Baja"/>
    <s v="Baja"/>
    <x v="0"/>
    <s v="TELEFONICA EMPRESAS DE CHILE SA"/>
    <s v="SE GENERA TICKET POR RONDA Y REVISION DE SALAS TECNICAS"/>
    <s v="01/12/2023 6:03:26"/>
    <s v="01/12/2023 6:13:59"/>
    <x v="0"/>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1T00:00:00"/>
    <x v="0"/>
    <x v="0"/>
    <s v="NO CUMPLE"/>
    <x v="0"/>
    <x v="0"/>
    <x v="0"/>
    <x v="0"/>
    <s v="NO CUMPLE"/>
    <x v="0"/>
    <x v="0"/>
  </r>
  <r>
    <s v="INC000002474046"/>
    <s v="RED INTERNA"/>
    <x v="1"/>
    <s v="APQ ACCESOS"/>
    <s v="CARLOS F ARAYA RAMIREZ"/>
    <s v="tct_cararr"/>
    <s v="4-Menor/Localizado"/>
    <s v="4-Baja"/>
    <s v="Baja"/>
    <x v="0"/>
    <s v="TELEFONICA CYBERSECURITY TECH CHILE SPA"/>
    <s v="RONDA INSPECTIVA"/>
    <s v="01/12/2023 9:07:26"/>
    <s v="01/12/2023 9:08:15"/>
    <x v="0"/>
    <s v="CDP ANTIGUO 1"/>
    <s v="CDP ANTIGUO 2"/>
    <s v="01/12/2023 9:29:14"/>
    <s v="01/12/2023 23:50:00"/>
    <m/>
    <s v="RONDA REALIZADA"/>
    <d v="1899-12-30T00:00:00"/>
    <d v="1899-12-30T00:00:00"/>
    <d v="1899-12-30T00:00:00"/>
    <s v=""/>
    <s v="Cumplido"/>
    <m/>
    <m/>
    <m/>
    <m/>
    <m/>
    <d v="2023-11-01T00:00:00"/>
    <x v="0"/>
    <x v="0"/>
    <s v="NO CUMPLE"/>
    <x v="0"/>
    <x v="0"/>
    <x v="0"/>
    <x v="0"/>
    <s v="NO CUMPLE"/>
    <x v="0"/>
    <x v="0"/>
  </r>
  <r>
    <s v="INC000002474059"/>
    <s v="VPN IP - MPLS"/>
    <x v="6"/>
    <s v="GESTION HD"/>
    <s v="SEBASTIAN A JARA VIDAL"/>
    <s v="frp_kefern"/>
    <s v="4-Menor/Localizado"/>
    <s v="4-Baja"/>
    <s v="Baja"/>
    <x v="0"/>
    <s v="BANCO DEL ESTADO DE CHILE"/>
    <s v="From CTC / Empresa / CAMBIO DE MEDIOS MAGNETICOS"/>
    <s v="01/12/2023 10:35:37"/>
    <s v="01/12/2023 10:37:52"/>
    <x v="0"/>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m/>
    <m/>
    <m/>
    <m/>
    <d v="2023-11-01T00:00:00"/>
    <x v="0"/>
    <x v="0"/>
    <s v="NO CUMPLE"/>
    <x v="0"/>
    <x v="0"/>
    <x v="1"/>
    <x v="1"/>
    <s v="NO CUMPLE"/>
    <x v="0"/>
    <x v="0"/>
  </r>
  <r>
    <s v="INC000002474066"/>
    <s v="HOUSING"/>
    <x v="18"/>
    <s v="DUOC TICKET AUTOMATICO"/>
    <s v="ALVARO ORTIZ"/>
    <s v="frp_fcruzp"/>
    <s v="3-Moderado/Limitado"/>
    <s v="4-Baja"/>
    <s v="Baja"/>
    <x v="0"/>
    <s v="FUNDACION INSTITUTO PROFESIONAL DUOC UC"/>
    <s v="RQ / DUOC / Solicitud información BDI /BDC"/>
    <s v="01/12/2023 10:14:16"/>
    <s v="01/12/2023 10:16:38"/>
    <x v="0"/>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m/>
    <m/>
    <m/>
    <m/>
    <d v="2023-11-01T00:00:00"/>
    <x v="0"/>
    <x v="0"/>
    <s v="NO CUMPLE"/>
    <x v="0"/>
    <x v="0"/>
    <x v="1"/>
    <x v="1"/>
    <s v="NO CUMPLE"/>
    <x v="0"/>
    <x v="0"/>
  </r>
  <r>
    <s v="INC000002474075"/>
    <s v="VPN IP - MPLS"/>
    <x v="6"/>
    <s v="BELIEVE"/>
    <s v="RENE E VILLEGAS CARREÑO"/>
    <s v="frp_cnavar"/>
    <s v="3-Moderado/Limitado"/>
    <s v="3-Medio"/>
    <s v="Media"/>
    <x v="1"/>
    <s v="CELULOSA ARAUCO Y CONSTITUCION S A"/>
    <s v="GAMA/ RE: INCIDENTE: Generar ticket. CELULOSA ARAUCO"/>
    <s v="01/12/2023 10:49:52"/>
    <s v="01/12/2023 10:51:08"/>
    <x v="0"/>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s v=""/>
    <s v=""/>
    <s v="Cumplido"/>
    <s v=""/>
    <d v="2023-11-03T00:00:00"/>
    <x v="1"/>
    <x v="1"/>
    <s v="NO CUMPLE"/>
    <x v="0"/>
    <x v="0"/>
    <x v="1"/>
    <x v="0"/>
    <s v="NO CUMPLE"/>
    <x v="0"/>
    <x v="1"/>
  </r>
  <r>
    <s v="INC000002474076"/>
    <s v="HOUSING"/>
    <x v="19"/>
    <s v="BELIEVE"/>
    <s v="SEBASTIAN A JARA VIDAL"/>
    <s v="frp_pcamay"/>
    <s v="3-Moderado/Limitado"/>
    <s v="3-Medio"/>
    <s v="Media"/>
    <x v="0"/>
    <s v="TELEFONICA EMPRESAS DE CHILE SA"/>
    <s v="GESTION DATACENTER/ ACCESOS / TELEFONICA EMPRESAS DE CHILE SA"/>
    <s v="01/12/2023 10:55:51"/>
    <s v="01/12/2023 10:55:56"/>
    <x v="0"/>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m/>
    <m/>
    <m/>
    <m/>
    <d v="2023-11-01T00:00:00"/>
    <x v="0"/>
    <x v="0"/>
    <s v="NO CUMPLE"/>
    <x v="0"/>
    <x v="0"/>
    <x v="0"/>
    <x v="0"/>
    <s v="NO CUMPLE"/>
    <x v="0"/>
    <x v="0"/>
  </r>
  <r>
    <s v="INC000002474082"/>
    <s v="HOUSING"/>
    <x v="19"/>
    <s v="BELIEVE"/>
    <s v="SEBASTIAN A JARA VIDAL"/>
    <s v="frp_pcamay"/>
    <s v="3-Moderado/Limitado"/>
    <s v="3-Medio"/>
    <s v="Media"/>
    <x v="0"/>
    <s v="UNIVERSIDAD SAN SEBASTIAN"/>
    <s v="GESTION DATACENTER/ ACCESOS /"/>
    <s v="01/12/2023 11:10:13"/>
    <s v="01/12/2023 11:10:19"/>
    <x v="0"/>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m/>
    <m/>
    <m/>
    <m/>
    <d v="2023-11-01T00:00:00"/>
    <x v="0"/>
    <x v="0"/>
    <s v="NO CUMPLE"/>
    <x v="0"/>
    <x v="0"/>
    <x v="0"/>
    <x v="0"/>
    <s v="NO CUMPLE"/>
    <x v="0"/>
    <x v="0"/>
  </r>
  <r>
    <s v="INC000002474089"/>
    <s v="HOUSING"/>
    <x v="16"/>
    <s v="BELIEVE"/>
    <s v="FERNEY D GARZON PEÑA"/>
    <s v="frp_pcamay"/>
    <s v="3-Moderado/Limitado"/>
    <s v="3-Medio"/>
    <s v="Media"/>
    <x v="0"/>
    <s v="HUAWEI CHILE S A"/>
    <s v="GESTION DATACENTER/ ACCESOS / HUAWEI CHILE S A"/>
    <s v="01/12/2023 11:31:46"/>
    <s v="01/12/2023 11:36:32"/>
    <x v="0"/>
    <s v="COMUNICACIONES"/>
    <s v="VPN IP - MPLS"/>
    <s v="01/12/2023 11:56:50"/>
    <s v="01/12/2023 23:50:00"/>
    <s v="GESTION DATACENTER/ ACCESOS / HUAWEI CHILE S A"/>
    <m/>
    <d v="1899-12-30T00:00:00"/>
    <d v="1899-12-30T00:25:04"/>
    <d v="1899-12-30T00:25:04"/>
    <s v=""/>
    <s v="Cumplido"/>
    <m/>
    <m/>
    <m/>
    <m/>
    <m/>
    <d v="2023-11-03T00:00:00"/>
    <x v="0"/>
    <x v="0"/>
    <s v="NO CUMPLE"/>
    <x v="0"/>
    <x v="0"/>
    <x v="0"/>
    <x v="0"/>
    <s v="NO CUMPLE"/>
    <x v="0"/>
    <x v="0"/>
  </r>
  <r>
    <s v="INC000002474090"/>
    <s v="HOUSING"/>
    <x v="16"/>
    <s v="BELIEVE"/>
    <s v="FERNEY D GARZON PEÑA"/>
    <s v="frp_pcamay"/>
    <s v="3-Moderado/Limitado"/>
    <s v="3-Medio"/>
    <s v="Media"/>
    <x v="0"/>
    <s v="HUAWEI CHILE S A"/>
    <s v="GESTION DATACENTER/ ACCESOS / HUAWEI CHILE S A"/>
    <s v="01/12/2023 11:31:51"/>
    <s v="01/12/2023 11:37:01"/>
    <x v="0"/>
    <s v="COMUNICACIONES"/>
    <s v="VPN IP - MPLS"/>
    <s v="01/12/2023 11:57:25"/>
    <s v="01/12/2023 23:50:00"/>
    <s v="GESTION DATACENTER/ ACCESOS / HUAWEI CHILE S A"/>
    <m/>
    <d v="1899-12-30T00:00:00"/>
    <d v="1899-12-30T00:25:34"/>
    <d v="1899-12-30T00:25:34"/>
    <s v=""/>
    <s v="Cumplido"/>
    <m/>
    <m/>
    <m/>
    <m/>
    <m/>
    <d v="2023-11-03T00:00:00"/>
    <x v="0"/>
    <x v="0"/>
    <s v="NO CUMPLE"/>
    <x v="0"/>
    <x v="0"/>
    <x v="0"/>
    <x v="0"/>
    <s v="NO CUMPLE"/>
    <x v="0"/>
    <x v="0"/>
  </r>
  <r>
    <s v="INC000002474091"/>
    <s v="HOUSING"/>
    <x v="16"/>
    <s v="BELIEVE"/>
    <s v="FERNEY D GARZON PEÑA"/>
    <s v="frp_pcamay"/>
    <s v="3-Moderado/Limitado"/>
    <s v="3-Medio"/>
    <s v="Media"/>
    <x v="0"/>
    <s v="HUAWEI CHILE S A"/>
    <s v="GESTION DATACENTER/ ACCESOS / HUAWEI CHILE S A"/>
    <s v="01/12/2023 11:31:57"/>
    <s v="01/12/2023 11:37:47"/>
    <x v="0"/>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m/>
    <m/>
    <m/>
    <m/>
    <d v="2023-11-03T00:00:00"/>
    <x v="0"/>
    <x v="0"/>
    <s v="NO CUMPLE"/>
    <x v="0"/>
    <x v="0"/>
    <x v="0"/>
    <x v="0"/>
    <s v="NO CUMPLE"/>
    <x v="0"/>
    <x v="0"/>
  </r>
  <r>
    <s v="INC000002474092"/>
    <s v="HOUSING"/>
    <x v="16"/>
    <s v="BELIEVE"/>
    <s v="FERNEY D GARZON PEÑA"/>
    <s v="frp_pcamay"/>
    <s v="3-Moderado/Limitado"/>
    <s v="3-Medio"/>
    <s v="Media"/>
    <x v="0"/>
    <s v="HUAWEI CHILE S A"/>
    <s v="GESTION DATACENTER/ ACCESOS / HUAWEI CHILE S A"/>
    <s v="01/12/2023 11:32:00"/>
    <s v="01/12/2023 11:38:14"/>
    <x v="0"/>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m/>
    <m/>
    <m/>
    <m/>
    <d v="2023-11-03T00:00:00"/>
    <x v="0"/>
    <x v="0"/>
    <s v="NO CUMPLE"/>
    <x v="0"/>
    <x v="0"/>
    <x v="0"/>
    <x v="0"/>
    <s v="NO CUMPLE"/>
    <x v="0"/>
    <x v="0"/>
  </r>
  <r>
    <s v="INC000002474093"/>
    <s v="HOUSING"/>
    <x v="16"/>
    <s v="BELIEVE"/>
    <s v="FERNEY D GARZON PEÑA"/>
    <s v="frp_pcamay"/>
    <s v="3-Moderado/Limitado"/>
    <s v="3-Medio"/>
    <s v="Media"/>
    <x v="0"/>
    <s v="HUAWEI CHILE S A"/>
    <s v="GESTION DATACENTER/ ACCESOS / HUAWEI CHILE S A"/>
    <s v="01/12/2023 11:32:03"/>
    <s v="01/12/2023 11:38:41"/>
    <x v="0"/>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m/>
    <m/>
    <m/>
    <m/>
    <d v="2023-11-03T00:00:00"/>
    <x v="0"/>
    <x v="0"/>
    <s v="NO CUMPLE"/>
    <x v="0"/>
    <x v="0"/>
    <x v="0"/>
    <x v="0"/>
    <s v="NO CUMPLE"/>
    <x v="0"/>
    <x v="0"/>
  </r>
  <r>
    <s v="INC000002474094"/>
    <s v="HOUSING"/>
    <x v="16"/>
    <s v="BELIEVE"/>
    <s v="FERNEY D GARZON PEÑA"/>
    <s v="frp_pcamay"/>
    <s v="3-Moderado/Limitado"/>
    <s v="3-Medio"/>
    <s v="Media"/>
    <x v="0"/>
    <s v="HUAWEI CHILE S A"/>
    <s v="GESTION DATACENTER/ ACCESOS / HUAWEI CHILE S A"/>
    <s v="01/12/2023 11:32:06"/>
    <s v="01/12/2023 11:39:14"/>
    <x v="0"/>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m/>
    <m/>
    <m/>
    <m/>
    <d v="2023-11-03T00:00:00"/>
    <x v="0"/>
    <x v="0"/>
    <s v="NO CUMPLE"/>
    <x v="0"/>
    <x v="0"/>
    <x v="0"/>
    <x v="0"/>
    <s v="NO CUMPLE"/>
    <x v="0"/>
    <x v="0"/>
  </r>
  <r>
    <s v="INC000002474095"/>
    <s v="HOUSING"/>
    <x v="16"/>
    <s v="BELIEVE"/>
    <s v="FERNEY D GARZON PEÑA"/>
    <s v="frp_pcamay"/>
    <s v="3-Moderado/Limitado"/>
    <s v="3-Medio"/>
    <s v="Media"/>
    <x v="0"/>
    <s v="HUAWEI CHILE S A"/>
    <s v="GESTION DATACENTER/ ACCESOS / HUAWEI CHILE S A"/>
    <s v="01/12/2023 11:32:09"/>
    <s v="01/12/2023 11:39:44"/>
    <x v="0"/>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m/>
    <m/>
    <m/>
    <m/>
    <d v="2023-11-03T00:00:00"/>
    <x v="0"/>
    <x v="0"/>
    <s v="NO CUMPLE"/>
    <x v="0"/>
    <x v="0"/>
    <x v="0"/>
    <x v="0"/>
    <s v="NO CUMPLE"/>
    <x v="0"/>
    <x v="0"/>
  </r>
  <r>
    <s v="INC000002474150"/>
    <s v="RED INTERNA"/>
    <x v="0"/>
    <s v="APOQUINDO TI"/>
    <s v="RICARDO F ORELLANA MARDONES"/>
    <s v="tct_rorell"/>
    <s v="4-Menor/Localizado"/>
    <s v="4-Baja"/>
    <s v="Baja"/>
    <x v="0"/>
    <s v="TELEFONICA EMPRESAS DE CHILE SA"/>
    <s v="RONDA Y MEDICIÓN DE TEMPERATURAS EN SALAS TIC"/>
    <s v="01/12/2023 7:26:42"/>
    <s v="01/12/2023 7:27:42"/>
    <x v="0"/>
    <s v="TI"/>
    <s v="CLIMA"/>
    <s v="01/12/2023 7:37:52"/>
    <s v="01/12/2023 23:50:00"/>
    <m/>
    <s v="ACT REALIZADA SIN NOVEDAD"/>
    <d v="1899-12-30T00:00:00"/>
    <d v="1899-12-30T00:00:00"/>
    <d v="1899-12-30T00:00:00"/>
    <s v=""/>
    <s v="Cumplido"/>
    <m/>
    <m/>
    <m/>
    <m/>
    <m/>
    <d v="2023-11-03T00:00:00"/>
    <x v="0"/>
    <x v="0"/>
    <s v="NO CUMPLE"/>
    <x v="0"/>
    <x v="0"/>
    <x v="0"/>
    <x v="0"/>
    <s v="NO CUMPLE"/>
    <x v="0"/>
    <x v="0"/>
  </r>
  <r>
    <s v="INC000002474187"/>
    <s v="HOUSING"/>
    <x v="4"/>
    <s v="DUOC TICKET PENDIENTES"/>
    <s v="ALEJANDRO ACEVEDO VALENZUELA"/>
    <s v="frp_ercoro"/>
    <s v="3-Moderado/Limitado"/>
    <s v="4-Baja"/>
    <s v="Baja"/>
    <x v="0"/>
    <s v="FUNDACION INSTITUTO PROFESIONAL DUOC UC"/>
    <s v="RQ | DUOC | Crear registro de aplicación SSO"/>
    <s v="01/12/2023 8:49:55"/>
    <s v="01/12/2023 8:54:17"/>
    <x v="0"/>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m/>
    <m/>
    <m/>
    <m/>
    <d v="2023-11-03T00:00:00"/>
    <x v="1"/>
    <x v="1"/>
    <s v="NO CUMPLE"/>
    <x v="0"/>
    <x v="0"/>
    <x v="1"/>
    <x v="0"/>
    <s v="CUMPLE"/>
    <x v="0"/>
    <x v="0"/>
  </r>
  <r>
    <s v="INC000002474212"/>
    <s v="INFRAESTRUCTURA DC"/>
    <x v="6"/>
    <s v="APQ ACCESOS"/>
    <s v="SEBASTIAN A JARA VIDAL"/>
    <s v="tct_sjarav"/>
    <s v="4-Menor/Localizado"/>
    <s v="4-Baja"/>
    <s v="Baja"/>
    <x v="0"/>
    <s v="TELEFONICA CYBERSECURITY TECH CHILE SPA"/>
    <s v="Ronda inspectiva DC SM"/>
    <s v="01/12/2023 7:59:24"/>
    <s v="01/12/2023 8:00:17"/>
    <x v="0"/>
    <s v="CDP ANTIGUO 1"/>
    <s v="CDP ANTIGUO 2"/>
    <s v="01/12/2023 8:28:49"/>
    <s v="01/12/2023 23:50:00"/>
    <m/>
    <m/>
    <d v="1899-12-30T00:28:32"/>
    <d v="1899-12-30T00:29:25"/>
    <d v="1899-12-30T00:00:53"/>
    <s v=""/>
    <s v="Cumplido"/>
    <m/>
    <m/>
    <m/>
    <m/>
    <m/>
    <d v="2023-11-03T00:00:00"/>
    <x v="0"/>
    <x v="0"/>
    <s v="NO CUMPLE"/>
    <x v="0"/>
    <x v="0"/>
    <x v="0"/>
    <x v="0"/>
    <s v="NO CUMPLE"/>
    <x v="0"/>
    <x v="0"/>
  </r>
  <r>
    <s v="INC000002474222"/>
    <s v="VPN IP - MPLS"/>
    <x v="3"/>
    <s v="GESTION HD"/>
    <s v="SEBASTIAN I ACUÑA GUZMAN"/>
    <s v="frp_jciert"/>
    <s v="4-Menor/Localizado"/>
    <s v="4-Baja"/>
    <s v="Baja"/>
    <x v="0"/>
    <s v="TELEFONICA GLOBAL TECHNOLOGY S.A.AGENCIA EN CHILE"/>
    <s v="REQ / inconvenientes con relay de correo."/>
    <s v="01/12/2023 9:13:00"/>
    <s v="01/12/2023 9:15:31"/>
    <x v="0"/>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m/>
    <m/>
    <m/>
    <m/>
    <d v="2023-11-03T00:00:00"/>
    <x v="0"/>
    <x v="0"/>
    <s v="NO CUMPLE"/>
    <x v="0"/>
    <x v="0"/>
    <x v="1"/>
    <x v="1"/>
    <s v="NO CUMPLE"/>
    <x v="0"/>
    <x v="0"/>
  </r>
  <r>
    <s v="INC000002474243"/>
    <s v="HOUSING"/>
    <x v="15"/>
    <s v="APQ ACCESOS"/>
    <s v="JOSE G MARQUEZ MARCANO"/>
    <s v="tct_josmam"/>
    <s v="4-Menor/Localizado"/>
    <s v="4-Baja"/>
    <s v="Baja"/>
    <x v="0"/>
    <s v="TELEFONICA EMPRESAS DE CHILE SA"/>
    <s v="RONDA Y REVISION DE SALAS"/>
    <s v="01/12/2023 9:44:39"/>
    <s v="01/12/2023 9:45:22"/>
    <x v="0"/>
    <s v="CDP ANTIGUO 1"/>
    <s v="CDP ANTIGUO 2"/>
    <s v="01/12/2023 10:30:30"/>
    <s v="01/12/2023 23:50:00"/>
    <s v="RONDA Y REVISION DE SALAS"/>
    <s v="RONDAS REALIZADAS"/>
    <d v="1899-12-30T00:44:52"/>
    <d v="1899-12-30T00:45:51"/>
    <d v="1899-12-30T00:00:59"/>
    <s v=""/>
    <s v="Cumplido"/>
    <m/>
    <m/>
    <m/>
    <m/>
    <m/>
    <d v="2023-11-03T00:00:00"/>
    <x v="0"/>
    <x v="0"/>
    <s v="NO CUMPLE"/>
    <x v="0"/>
    <x v="0"/>
    <x v="0"/>
    <x v="0"/>
    <s v="NO CUMPLE"/>
    <x v="0"/>
    <x v="0"/>
  </r>
  <r>
    <s v="INC000002474254"/>
    <s v="VPN IP - MPLS"/>
    <x v="17"/>
    <s v="GESTION HD"/>
    <s v="NICOLAS A SAAVEDRA EGUILUZ"/>
    <s v="frp_spevel"/>
    <s v="3-Moderado/Limitado"/>
    <s v="3-Medio"/>
    <s v="Media"/>
    <x v="0"/>
    <s v="NUTRISCO CHILE SA"/>
    <s v="HD/ Bloqueo y fin Vigencia"/>
    <s v="01/12/2023 10:04:40"/>
    <s v="01/12/2023 10:07:02"/>
    <x v="0"/>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m/>
    <m/>
    <m/>
    <m/>
    <d v="2023-11-03T00:00:00"/>
    <x v="1"/>
    <x v="1"/>
    <s v="NO CUMPLE"/>
    <x v="0"/>
    <x v="0"/>
    <x v="1"/>
    <x v="1"/>
    <s v="NO CUMPLE"/>
    <x v="0"/>
    <x v="0"/>
  </r>
  <r>
    <s v="INC000002474278"/>
    <s v="VPN IP - MPLS"/>
    <x v="13"/>
    <s v="GESTION HD"/>
    <s v="MOISES E MONTERO RAMOS"/>
    <s v="frp_jciert"/>
    <s v="4-Menor/Localizado"/>
    <s v="4-Baja"/>
    <s v="Baja"/>
    <x v="0"/>
    <s v="TELEFONICA GLOBAL TECHNOLOGY S.A.AGENCIA EN CHILE"/>
    <s v="REQ / Requerimiento: Solicitud Baja VDC cliente SOC ALIMENTACION CASINO EXPRESS"/>
    <s v="01/12/2023 10:55:55"/>
    <s v="01/12/2023 10:57:47"/>
    <x v="0"/>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m/>
    <m/>
    <m/>
    <m/>
    <d v="2023-11-03T00:00:00"/>
    <x v="0"/>
    <x v="0"/>
    <s v="NO CUMPLE"/>
    <x v="0"/>
    <x v="0"/>
    <x v="1"/>
    <x v="1"/>
    <s v="NO CUMPLE"/>
    <x v="0"/>
    <x v="0"/>
  </r>
  <r>
    <s v="INC000002474281"/>
    <s v="VPN IP - MPLS"/>
    <x v="6"/>
    <s v="GESTION CALL CENTER"/>
    <s v="SEBASTIAN A JARA VIDAL"/>
    <s v="frp_mdomin"/>
    <s v="4-Menor/Localizado"/>
    <s v="4-Baja"/>
    <s v="Baja"/>
    <x v="0"/>
    <s v="CELULOSA ARAUCO Y CONSTITUCION S A"/>
    <s v="FRONT CTC/ EMPRESAS/ INGRESO DE CINTAS AL DATA CENTER"/>
    <s v="01/12/2023 12:47:27"/>
    <s v="01/12/2023 12:48:37"/>
    <x v="0"/>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m/>
    <m/>
    <m/>
    <m/>
    <d v="2023-11-03T00:00:00"/>
    <x v="0"/>
    <x v="0"/>
    <s v="NO CUMPLE"/>
    <x v="0"/>
    <x v="0"/>
    <x v="1"/>
    <x v="0"/>
    <s v="CUMPLE"/>
    <x v="0"/>
    <x v="0"/>
  </r>
  <r>
    <s v="INC000002474301"/>
    <s v="INFRAESTRUCTURA DC"/>
    <x v="6"/>
    <s v="APQ ACCESOS"/>
    <s v="RENE E VILLEGAS CARREÑO"/>
    <s v="tct_sjarav"/>
    <s v="4-Menor/Localizado"/>
    <s v="4-Baja"/>
    <s v="Baja"/>
    <x v="0"/>
    <s v="TELEFONICA CYBERSECURITY TECH CHILE SPA"/>
    <s v="RECAMBIO DE EXTINTORES"/>
    <s v="01/12/2023 11:23:02"/>
    <s v="01/12/2023 11:24:58"/>
    <x v="0"/>
    <s v="CDP ANTIGUO 1"/>
    <s v="CDP ANTIGUO 2"/>
    <s v="01/12/2023 11:25:09"/>
    <s v="01/12/2023 23:50:00"/>
    <m/>
    <m/>
    <d v="1899-12-30T00:00:00"/>
    <d v="1899-12-30T00:00:00"/>
    <d v="1899-12-30T00:00:00"/>
    <s v=""/>
    <s v="Cumplido"/>
    <m/>
    <m/>
    <m/>
    <m/>
    <m/>
    <d v="2023-11-03T00:00:00"/>
    <x v="0"/>
    <x v="0"/>
    <s v="NO CUMPLE"/>
    <x v="0"/>
    <x v="0"/>
    <x v="0"/>
    <x v="0"/>
    <s v="NO CUMPLE"/>
    <x v="0"/>
    <x v="0"/>
  </r>
  <r>
    <s v="INC000002474313"/>
    <s v="HOUSING"/>
    <x v="4"/>
    <s v="DUOC TICKET AUTOMATICO"/>
    <s v="ALEJANDRO ACEVEDO VALENZUELA"/>
    <s v="frp_lmosqu"/>
    <s v="3-Moderado/Limitado"/>
    <s v="4-Baja"/>
    <s v="Baja"/>
    <x v="0"/>
    <s v="FUNDACION INSTITUTO PROFESIONAL DUOC UC"/>
    <s v="REQ / DUOC /  RE: Colaboradores con Teams"/>
    <s v="01/12/2023 9:17:29"/>
    <s v="01/12/2023 9:19:56"/>
    <x v="0"/>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m/>
    <m/>
    <m/>
    <m/>
    <d v="2023-11-03T00:00:00"/>
    <x v="0"/>
    <x v="0"/>
    <s v="NO CUMPLE"/>
    <x v="0"/>
    <x v="0"/>
    <x v="1"/>
    <x v="1"/>
    <s v="NO CUMPLE"/>
    <x v="0"/>
    <x v="0"/>
  </r>
  <r>
    <s v="INC000002474409"/>
    <s v="VPN IP - MPLS"/>
    <x v="9"/>
    <s v="ADMINISTRADORES RESIDENTES"/>
    <s v="AXEL ANDRADE"/>
    <s v="frp_joflor"/>
    <s v="3-Moderado/Limitado"/>
    <s v="3-Medio"/>
    <s v="Media"/>
    <x v="0"/>
    <s v="INSTITUTO PROFESIONAL DE CHILE SA"/>
    <s v="GAMA | Restauraciones de respaldos"/>
    <s v="01/12/2023 9:32:24"/>
    <s v="01/12/2023 9:41:34"/>
    <x v="0"/>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m/>
    <m/>
    <m/>
    <m/>
    <d v="2023-11-03T00:00:00"/>
    <x v="0"/>
    <x v="0"/>
    <s v="NO CUMPLE"/>
    <x v="0"/>
    <x v="0"/>
    <x v="1"/>
    <x v="0"/>
    <s v="NO CUMPLE"/>
    <x v="0"/>
    <x v="1"/>
  </r>
  <r>
    <s v="INC000002474563"/>
    <s v="VPN IP - MPLS"/>
    <x v="13"/>
    <s v="GESTION HD"/>
    <s v="PABLO N OLIVA ALARCON"/>
    <s v="frp_fpetro"/>
    <s v="3-Moderado/Limitado"/>
    <s v="3-Medio"/>
    <s v="Media"/>
    <x v="0"/>
    <s v="TELEFONICA GLOBAL TECHNOLOGY S.A.AGENCIA EN CHILE"/>
    <s v="REQ/Requerimiento TCCT - ATOS - TOD - Solictud de metricas de rendimiento MOVI"/>
    <s v="01/12/2023 12:18:02"/>
    <s v="01/12/2023 12:24:56"/>
    <x v="0"/>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m/>
    <m/>
    <m/>
    <m/>
    <d v="2023-11-03T00:00:00"/>
    <x v="1"/>
    <x v="0"/>
    <s v="CUMPLE"/>
    <x v="0"/>
    <x v="0"/>
    <x v="1"/>
    <x v="0"/>
    <s v="NO CUMPLE"/>
    <x v="0"/>
    <x v="1"/>
  </r>
  <r>
    <s v="INC000002474613"/>
    <s v="VPN IP - MPLS"/>
    <x v="20"/>
    <s v="GESTION HD"/>
    <s v="JORGE S LORCA LEIVA"/>
    <s v="frp_spevel"/>
    <s v="3-Moderado/Limitado"/>
    <s v="3-Medio"/>
    <s v="Media"/>
    <x v="0"/>
    <s v="REDBANC S A"/>
    <s v="HD/Baja Personal Permanente DXC"/>
    <s v="01/12/2023 12:06:22"/>
    <s v="01/12/2023 12:09:46"/>
    <x v="0"/>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m/>
    <m/>
    <m/>
    <m/>
    <d v="2023-11-03T00:00:00"/>
    <x v="0"/>
    <x v="0"/>
    <s v="NO CUMPLE"/>
    <x v="0"/>
    <x v="0"/>
    <x v="0"/>
    <x v="0"/>
    <s v="NO CUMPLE"/>
    <x v="0"/>
    <x v="0"/>
  </r>
  <r>
    <s v="INC000002474624"/>
    <s v="VPN IP - MPLS"/>
    <x v="4"/>
    <s v="GESTION HD"/>
    <s v="JUAN CARLOS UZCATEGUI FUGUETT"/>
    <s v="frp_spevel"/>
    <s v="3-Moderado/Limitado"/>
    <s v="3-Medio"/>
    <s v="Media"/>
    <x v="0"/>
    <s v="TELEFONICA GLOBAL TECHNOLOGY S.A.AGENCIA EN CHILE"/>
    <s v="HD/SOC/INC000002389964 |REVISIÓN CUENTA VPN / KOLIVARES (USUARIO IMPLANTACIÓN)"/>
    <s v="01/12/2023 12:25:20"/>
    <s v="01/12/2023 12:28:35"/>
    <x v="0"/>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m/>
    <m/>
    <m/>
    <m/>
    <d v="2023-11-03T00:00:00"/>
    <x v="1"/>
    <x v="1"/>
    <s v="NO CUMPLE"/>
    <x v="0"/>
    <x v="0"/>
    <x v="1"/>
    <x v="1"/>
    <s v="NO CUMPLE"/>
    <x v="0"/>
    <x v="0"/>
  </r>
  <r>
    <s v="INC000002474634"/>
    <s v="VPN IP - MPLS"/>
    <x v="2"/>
    <s v="GESTION HD"/>
    <s v="LUIS A VILLASMIL CASTILLO"/>
    <s v="frp_jciert"/>
    <s v="4-Menor/Localizado"/>
    <s v="4-Baja"/>
    <s v="Baja"/>
    <x v="0"/>
    <s v="ZAMBONI INGENIEROS ASOCIADOS LIMITADA"/>
    <s v="REQ / Consulta por servicios contratados por cliente ZAMBONI INGENIEROS ASOCIADOS"/>
    <s v="01/12/2023 13:00:09"/>
    <s v="01/12/2023 13:02:53"/>
    <x v="0"/>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m/>
    <m/>
    <m/>
    <m/>
    <d v="2023-11-03T00:00:00"/>
    <x v="1"/>
    <x v="1"/>
    <s v="NO CUMPLE"/>
    <x v="0"/>
    <x v="0"/>
    <x v="1"/>
    <x v="1"/>
    <s v="NO CUMPLE"/>
    <x v="0"/>
    <x v="0"/>
  </r>
  <r>
    <s v="INC000002474637"/>
    <s v="COMUNICACIONES"/>
    <x v="21"/>
    <s v="SM OPERACIONES"/>
    <s v="DENISE CRUZAT ETCHEBERRY"/>
    <s v="tct_decruz"/>
    <s v="4-Menor/Localizado"/>
    <s v="4-Baja"/>
    <s v="Baja"/>
    <x v="0"/>
    <s v="TELEFONICA GLOBAL TECHNOLOGY S.A.AGENCIA EN CHILE"/>
    <s v="BAJA DE SERVICIO/CLIENTE SALMONES CAMANCHACA S A  SISON 202301507"/>
    <s v="01/12/2023 12:52:31"/>
    <s v="01/12/2023 12:53:07"/>
    <x v="1"/>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m/>
    <m/>
    <m/>
    <m/>
    <d v="2023-11-03T00:00:00"/>
    <x v="0"/>
    <x v="0"/>
    <s v="NO CUMPLE"/>
    <x v="0"/>
    <x v="0"/>
    <x v="0"/>
    <x v="0"/>
    <s v="NO CUMPLE"/>
    <x v="0"/>
    <x v="0"/>
  </r>
  <r>
    <s v="INC000002474659"/>
    <s v="OFFICE365"/>
    <x v="5"/>
    <s v="SM OPERACIONES"/>
    <s v="JAVIERA A UMAÑA YEVENES"/>
    <s v="tct_decruz"/>
    <s v="4-Menor/Localizado"/>
    <s v="2-Alta"/>
    <s v="Media"/>
    <x v="0"/>
    <s v="TELEFONICA GLOBAL TECHNOLOGY S.A.AGENCIA EN CHILE"/>
    <s v="VALIDAR INTEGRANTE DE LISTA teamleader.tcct@tic.cl"/>
    <s v="01/12/2023 13:30:05"/>
    <s v="01/12/2023 13:32:09"/>
    <x v="0"/>
    <s v="TI"/>
    <s v="APLICATIVOS"/>
    <s v="01/12/2023 14:00:24"/>
    <s v="01/12/2023 23:50:00"/>
    <s v="JESUS JOSE NELO PETAQUERO &lt;jesus.nelo@telefonica.com&gt;_x000a__x000a_Si no está incluir..."/>
    <m/>
    <d v="1899-12-30T00:00:00"/>
    <d v="1899-12-30T00:00:00"/>
    <d v="1899-12-30T00:00:00"/>
    <s v=""/>
    <s v="Cumplido"/>
    <m/>
    <m/>
    <m/>
    <m/>
    <m/>
    <d v="2023-11-03T00:00:00"/>
    <x v="0"/>
    <x v="0"/>
    <s v="NO CUMPLE"/>
    <x v="0"/>
    <x v="0"/>
    <x v="0"/>
    <x v="0"/>
    <s v="NO CUMPLE"/>
    <x v="0"/>
    <x v="0"/>
  </r>
  <r>
    <s v="INC000002474676"/>
    <s v="INFRAESTRUCTURA DC"/>
    <x v="13"/>
    <s v="GESTION PROBLEMAS"/>
    <s v="MOISES E MONTERO RAMOS"/>
    <s v="jgresve"/>
    <s v="3-Moderado/Limitado"/>
    <s v="3-Medio"/>
    <s v="Media"/>
    <x v="0"/>
    <s v="TELEFONICA EMPRESAS DE CHILE SA"/>
    <s v="HCS - Vcenter/vmware  - VM: Jumpbox"/>
    <s v="01/12/2023 14:28:09"/>
    <s v="01/12/2023 14:30:42"/>
    <x v="0"/>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m/>
    <m/>
    <m/>
    <m/>
    <d v="2023-11-06T00:00:00"/>
    <x v="1"/>
    <x v="1"/>
    <s v="NO CUMPLE"/>
    <x v="0"/>
    <x v="0"/>
    <x v="1"/>
    <x v="0"/>
    <s v="NO CUMPLE"/>
    <x v="0"/>
    <x v="1"/>
  </r>
  <r>
    <s v="INC000002474678"/>
    <s v="VPN IP - MPLS"/>
    <x v="9"/>
    <s v="BELIEVE"/>
    <s v="AXEL ANDRADE"/>
    <s v="frp_cnavar"/>
    <s v="3-Moderado/Limitado"/>
    <s v="3-Medio"/>
    <s v="Media"/>
    <x v="0"/>
    <s v="INSTITUTO PROFESIONAL DE CHILE SA"/>
    <s v="GAMA/ Solicitud restauraciones - TERRAOESTE"/>
    <s v="01/12/2023 15:06:32"/>
    <s v="01/12/2023 15:09:50"/>
    <x v="0"/>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m/>
    <m/>
    <m/>
    <m/>
    <d v="2023-11-09T00:00:00"/>
    <x v="1"/>
    <x v="1"/>
    <s v="NO CUMPLE"/>
    <x v="0"/>
    <x v="0"/>
    <x v="1"/>
    <x v="0"/>
    <s v="NO CUMPLE"/>
    <x v="0"/>
    <x v="1"/>
  </r>
  <r>
    <s v="INC000002474690"/>
    <s v="INFRAESTRUCTURA DC"/>
    <x v="8"/>
    <s v="APQ ACCESOS"/>
    <s v="JONATHAN A MARQUEZ ASTENGO"/>
    <s v="tct_sjarav"/>
    <s v="4-Menor/Localizado"/>
    <s v="4-Baja"/>
    <s v="Baja"/>
    <x v="0"/>
    <s v="TELEFONICA CYBERSECURITY TECH CHILE SPA"/>
    <s v="RETIRO DE FIBRA PARA CLIENTE BRINKS"/>
    <s v="01/12/2023 15:26:32"/>
    <s v="01/12/2023 15:27:48"/>
    <x v="0"/>
    <s v="CDP ANTIGUO 1"/>
    <s v="CDP ANTIGUO 2"/>
    <s v="04/12/2023 12:59:08"/>
    <s v="04/12/2023 23:50:00"/>
    <s v="RETIRO DE FIBRA QUE SE REEMPLAZO"/>
    <s v="MANO REMOTA REALIZADA"/>
    <d v="1899-12-30T00:00:00"/>
    <d v="1899-12-30T00:00:00"/>
    <d v="1899-12-30T00:00:00"/>
    <s v=""/>
    <s v="Cumplido"/>
    <m/>
    <m/>
    <m/>
    <m/>
    <m/>
    <d v="2023-11-03T00:00:00"/>
    <x v="0"/>
    <x v="0"/>
    <s v="NO CUMPLE"/>
    <x v="0"/>
    <x v="0"/>
    <x v="0"/>
    <x v="0"/>
    <s v="NO CUMPLE"/>
    <x v="0"/>
    <x v="0"/>
  </r>
  <r>
    <s v="INC000002474692"/>
    <s v="INFRAESTRUCTURA DC"/>
    <x v="8"/>
    <s v="APQ ACCESOS"/>
    <s v="JONATHAN A MARQUEZ ASTENGO"/>
    <s v="tct_sjarav"/>
    <s v="4-Menor/Localizado"/>
    <s v="4-Baja"/>
    <s v="Baja"/>
    <x v="0"/>
    <s v="TELEFONICA CYBERSECURITY TECH CHILE SPA"/>
    <s v="SUPERVISION CLIENTE REDSALUD/CRQ 79124"/>
    <s v="01/12/2023 15:28:08"/>
    <s v="01/12/2023 15:29:23"/>
    <x v="0"/>
    <s v="CDP ANTIGUO 1"/>
    <s v="CDP ANTIGUO 2"/>
    <s v="01/12/2023 16:50:32"/>
    <s v="01/12/2023 23:50:00"/>
    <s v="TENDIDO DE FIBRA"/>
    <s v="SUPERVISION/CRQ OK"/>
    <d v="1899-12-30T00:00:00"/>
    <d v="1899-12-30T00:00:00"/>
    <d v="1899-12-30T00:00:00"/>
    <s v=""/>
    <s v="Cumplido"/>
    <m/>
    <m/>
    <m/>
    <m/>
    <m/>
    <d v="2023-11-03T00:00:00"/>
    <x v="0"/>
    <x v="0"/>
    <s v="NO CUMPLE"/>
    <x v="0"/>
    <x v="0"/>
    <x v="0"/>
    <x v="0"/>
    <s v="NO CUMPLE"/>
    <x v="0"/>
    <x v="0"/>
  </r>
  <r>
    <s v="INC000002474711"/>
    <s v="VPN IP - MPLS"/>
    <x v="16"/>
    <s v="BELIEVE"/>
    <s v="LUIS O MORALES ARENAS"/>
    <s v="frp_pcamay"/>
    <s v="3-Moderado/Limitado"/>
    <s v="3-Medio"/>
    <s v="Media"/>
    <x v="0"/>
    <s v="CENTRO DE COMPENSACION AUTOMATIZADO S A"/>
    <s v="GESTION DATACENTER/ ACCESOS / CENTRO DE COMPENSACION AUTOMATIZADO S A"/>
    <s v="01/12/2023 12:09:38"/>
    <s v="01/12/2023 12:10:01"/>
    <x v="0"/>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m/>
    <m/>
    <m/>
    <m/>
    <d v="2023-11-03T00:00:00"/>
    <x v="1"/>
    <x v="1"/>
    <s v="NO CUMPLE"/>
    <x v="0"/>
    <x v="0"/>
    <x v="1"/>
    <x v="0"/>
    <s v="NO CUMPLE"/>
    <x v="1"/>
    <x v="0"/>
  </r>
  <r>
    <s v="INC000002474722"/>
    <s v="VPN IP - MPLS"/>
    <x v="9"/>
    <s v="BELIEVE"/>
    <s v="RODRIGO VÁSQUEZ MUÑOZ"/>
    <s v="frp_cnavar"/>
    <s v="3-Moderado/Limitado"/>
    <s v="3-Medio"/>
    <s v="Media"/>
    <x v="0"/>
    <s v="INSTITUTO PROFESIONAL DE CHILE SA"/>
    <s v="GAMA/ Solicitud restauraciones - CPECH"/>
    <s v="01/12/2023 13:06:46"/>
    <s v="01/12/2023 13:12:50"/>
    <x v="0"/>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m/>
    <m/>
    <m/>
    <m/>
    <d v="2023-11-03T00:00:00"/>
    <x v="0"/>
    <x v="0"/>
    <s v="NO CUMPLE"/>
    <x v="0"/>
    <x v="0"/>
    <x v="1"/>
    <x v="0"/>
    <s v="NO CUMPLE"/>
    <x v="0"/>
    <x v="1"/>
  </r>
  <r>
    <s v="INC000002474735"/>
    <s v="HOUSING"/>
    <x v="4"/>
    <s v="DUOC TICKET AUTOMATICO"/>
    <s v="JUAN CARLOS UZCATEGUI FUGUETT"/>
    <s v="frp_fcruzp"/>
    <s v="3-Moderado/Limitado"/>
    <s v="4-Baja"/>
    <s v="Baja"/>
    <x v="0"/>
    <s v="FUNDACION INSTITUTO PROFESIONAL DUOC UC"/>
    <s v="RQ / DUOC / RV: Solicitud información para auditoria 2024"/>
    <s v="01/12/2023 13:20:49"/>
    <s v="01/12/2023 13:22:51"/>
    <x v="0"/>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m/>
    <m/>
    <m/>
    <m/>
    <d v="2023-11-03T00:00:00"/>
    <x v="0"/>
    <x v="0"/>
    <s v="NO CUMPLE"/>
    <x v="0"/>
    <x v="0"/>
    <x v="1"/>
    <x v="0"/>
    <s v="NO CUMPLE"/>
    <x v="0"/>
    <x v="1"/>
  </r>
  <r>
    <s v="INC000002474755"/>
    <s v="VPN IP - MPLS"/>
    <x v="3"/>
    <s v="GESTION HD"/>
    <s v="SEBASTIAN I ACUÑA GUZMAN"/>
    <s v="frp_jciert"/>
    <s v="4-Menor/Localizado"/>
    <s v="4-Baja"/>
    <s v="Baja"/>
    <x v="0"/>
    <s v="CONSORCIO INDUSTRIAL DE ALIMENTOS S A"/>
    <s v="REQ / Creación de registro SPF en Dominio cialalimentos.cl"/>
    <s v="01/12/2023 15:07:19"/>
    <s v="01/12/2023 15:09:53"/>
    <x v="0"/>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m/>
    <m/>
    <m/>
    <m/>
    <d v="2023-11-06T00:00:00"/>
    <x v="1"/>
    <x v="1"/>
    <s v="NO CUMPLE"/>
    <x v="0"/>
    <x v="0"/>
    <x v="1"/>
    <x v="0"/>
    <s v="NO CUMPLE"/>
    <x v="0"/>
    <x v="1"/>
  </r>
  <r>
    <s v="INC000002474757"/>
    <s v="VPN IP - MPLS"/>
    <x v="13"/>
    <s v="GESTION HD"/>
    <s v="DEIBY Y SANTOYO MONTEROLA"/>
    <s v="frp_jciert"/>
    <s v="4-Menor/Localizado"/>
    <s v="4-Baja"/>
    <s v="Baja"/>
    <x v="0"/>
    <s v="RED DE CLINICAS REGIONALES S.A."/>
    <s v="REQ / Actualización información espacio - VDC"/>
    <s v="01/12/2023 15:54:44"/>
    <s v="01/12/2023 15:57:47"/>
    <x v="0"/>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m/>
    <m/>
    <m/>
    <m/>
    <d v="2023-11-03T00:00:00"/>
    <x v="1"/>
    <x v="1"/>
    <s v="NO CUMPLE"/>
    <x v="0"/>
    <x v="0"/>
    <x v="1"/>
    <x v="1"/>
    <s v="NO CUMPLE"/>
    <x v="0"/>
    <x v="0"/>
  </r>
  <r>
    <s v="INC000002474762"/>
    <s v="HOUSING"/>
    <x v="15"/>
    <s v="APQ ACCESOS"/>
    <s v="ESTEBAN O BUSTOS CORNEJO"/>
    <s v="tct_ebusto"/>
    <s v="2-Significativo/Amplio"/>
    <s v="2-Alta"/>
    <s v="Alta"/>
    <x v="0"/>
    <s v="TELEFONICA EMPRESAS DE CHILE SA"/>
    <s v="SUPERVISION INCIDENTE HUAWEI"/>
    <s v="01/12/2023 15:44:36"/>
    <s v="01/12/2023 15:45:57"/>
    <x v="0"/>
    <s v="CDP ANTIGUO 1"/>
    <s v="CDP ANTIGUO 2"/>
    <s v="01/12/2023 15:47:24"/>
    <s v="01/12/2023 23:50:00"/>
    <s v="SUPERVISION INCIDENTE HUAWEI"/>
    <s v="INCIDENCIA RESTABLECIDA"/>
    <d v="1899-12-30T00:01:27"/>
    <d v="1899-12-30T00:02:48"/>
    <d v="1899-12-30T00:01:21"/>
    <s v=""/>
    <s v="Cumplido"/>
    <m/>
    <m/>
    <m/>
    <m/>
    <m/>
    <d v="2023-11-03T00:00:00"/>
    <x v="0"/>
    <x v="0"/>
    <s v="NO CUMPLE"/>
    <x v="0"/>
    <x v="0"/>
    <x v="0"/>
    <x v="0"/>
    <s v="NO CUMPLE"/>
    <x v="0"/>
    <x v="0"/>
  </r>
  <r>
    <s v="INC000002474769"/>
    <s v="INFRAESTRUCTURA DC"/>
    <x v="8"/>
    <s v="APQ ACCESOS"/>
    <s v="JONATHAN A MARQUEZ ASTENGO"/>
    <s v="tct_jmarqu"/>
    <s v="4-Menor/Localizado"/>
    <s v="4-Baja"/>
    <s v="Baja"/>
    <x v="0"/>
    <s v="TELEFONICA CYBERSECURITY TECH CHILE SPA"/>
    <s v="SUPERVISION TENDIDO FIBRA BRINKS/CRQ 75438"/>
    <s v="01/12/2023 16:14:26"/>
    <s v="01/12/2023 16:18:14"/>
    <x v="0"/>
    <s v="CDP ANTIGUO 1"/>
    <s v="CDP ANTIGUO 2"/>
    <s v="01/12/2023 16:52:34"/>
    <s v="01/12/2023 23:50:00"/>
    <s v="SUPERVISION TENDIDO DE FIBRA BRINKS"/>
    <s v="SUPERVISION CRQ/ OK"/>
    <d v="1899-12-30T00:00:00"/>
    <d v="1899-12-30T00:00:00"/>
    <d v="1899-12-30T00:00:00"/>
    <s v=""/>
    <s v="Cumplido"/>
    <m/>
    <m/>
    <m/>
    <m/>
    <m/>
    <d v="2023-11-03T00:00:00"/>
    <x v="0"/>
    <x v="0"/>
    <s v="NO CUMPLE"/>
    <x v="0"/>
    <x v="0"/>
    <x v="0"/>
    <x v="0"/>
    <s v="NO CUMPLE"/>
    <x v="0"/>
    <x v="0"/>
  </r>
  <r>
    <s v="INC000002474775"/>
    <s v="VPN IP - MPLS"/>
    <x v="17"/>
    <s v="GESTION HD"/>
    <s v="NICOLAS A SAAVEDRA EGUILUZ"/>
    <s v="frp_jciert"/>
    <s v="4-Menor/Localizado"/>
    <s v="4-Baja"/>
    <s v="Baja"/>
    <x v="0"/>
    <s v="TELEFONICA GLOBAL TECHNOLOGY S.A.AGENCIA EN CHILE"/>
    <s v="REQ / Revisión de aperturas de Mandante prd"/>
    <s v="01/12/2023 16:31:38"/>
    <s v="01/12/2023 16:34:47"/>
    <x v="0"/>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m/>
    <m/>
    <m/>
    <m/>
    <d v="2023-11-03T00:00:00"/>
    <x v="0"/>
    <x v="0"/>
    <s v="NO CUMPLE"/>
    <x v="0"/>
    <x v="0"/>
    <x v="0"/>
    <x v="0"/>
    <s v="NO CUMPLE"/>
    <x v="0"/>
    <x v="0"/>
  </r>
  <r>
    <s v="INC000002474778"/>
    <s v="VPN IP - MPLS"/>
    <x v="17"/>
    <s v="GESTION HD"/>
    <s v="NICOLAS A SAAVEDRA EGUILUZ"/>
    <s v="frp_jciert"/>
    <s v="4-Menor/Localizado"/>
    <s v="4-Baja"/>
    <s v="Baja"/>
    <x v="0"/>
    <s v="TELEFONICA GLOBAL TECHNOLOGY S.A.AGENCIA EN CHILE"/>
    <s v="REQ / NUTRISCO: Jobs Cancelados en PRD"/>
    <s v="01/12/2023 16:37:31"/>
    <s v="01/12/2023 16:40:40"/>
    <x v="0"/>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m/>
    <m/>
    <m/>
    <m/>
    <d v="2023-11-03T00:00:00"/>
    <x v="0"/>
    <x v="0"/>
    <s v="NO CUMPLE"/>
    <x v="0"/>
    <x v="0"/>
    <x v="0"/>
    <x v="0"/>
    <s v="NO CUMPLE"/>
    <x v="0"/>
    <x v="0"/>
  </r>
  <r>
    <s v="INC000002474782"/>
    <s v="INFRAESTRUCTURA DC"/>
    <x v="8"/>
    <s v="APQ ACCESOS"/>
    <s v="JONATHAN A MARQUEZ ASTENGO"/>
    <s v="tct_jmarqu"/>
    <s v="4-Menor/Localizado"/>
    <s v="4-Baja"/>
    <s v="Baja"/>
    <x v="0"/>
    <s v="TELEFONICA CYBERSECURITY TECH CHILE SPA"/>
    <s v="SUPERVISION ARAUCO/CRQ 78963"/>
    <s v="01/12/2023 16:56:53"/>
    <s v="01/12/2023 16:57:51"/>
    <x v="0"/>
    <s v="CDP ANTIGUO 1"/>
    <s v="CDP ANTIGUO 2"/>
    <s v="01/12/2023 16:58:50"/>
    <s v="01/12/2023 23:50:00"/>
    <s v="SUPERVISION INGRESO DE EQUIPO"/>
    <s v="SUPERVISION CRQ/ OK"/>
    <d v="1899-12-30T00:00:00"/>
    <d v="1899-12-30T00:00:00"/>
    <d v="1899-12-30T00:00:00"/>
    <s v=""/>
    <s v="Cumplido"/>
    <m/>
    <m/>
    <m/>
    <m/>
    <m/>
    <d v="2023-11-03T00:00:00"/>
    <x v="0"/>
    <x v="0"/>
    <s v="NO CUMPLE"/>
    <x v="0"/>
    <x v="0"/>
    <x v="0"/>
    <x v="0"/>
    <s v="NO CUMPLE"/>
    <x v="0"/>
    <x v="0"/>
  </r>
  <r>
    <s v="INC000002474811"/>
    <s v="HOUSING"/>
    <x v="15"/>
    <s v="APQ ACCESOS"/>
    <s v="JOSE G MARQUEZ MARCANO"/>
    <s v="tct_josmam"/>
    <s v="4-Menor/Localizado"/>
    <s v="4-Baja"/>
    <s v="Baja"/>
    <x v="0"/>
    <s v="TELEFONICA EMPRESAS DE CHILE SA"/>
    <s v="TOMA DE ALARMAS DE CLIENTES"/>
    <s v="01/12/2023 12:42:50"/>
    <s v="01/12/2023 12:43:47"/>
    <x v="0"/>
    <s v="CDP ANTIGUO 1"/>
    <s v="CDP ANTIGUO 2"/>
    <s v="01/12/2023 12:46:25"/>
    <s v="01/12/2023 23:50:00"/>
    <s v="TOMA DE ALARMAS DE CLIENTES"/>
    <s v="TOMA DE ALARMAS REALIZADAS"/>
    <d v="1899-12-30T00:02:19"/>
    <d v="1899-12-30T00:03:35"/>
    <d v="1899-12-30T00:01:16"/>
    <s v=""/>
    <s v="Cumplido"/>
    <m/>
    <m/>
    <m/>
    <m/>
    <m/>
    <d v="2023-11-03T00:00:00"/>
    <x v="0"/>
    <x v="0"/>
    <s v="NO CUMPLE"/>
    <x v="0"/>
    <x v="0"/>
    <x v="0"/>
    <x v="0"/>
    <s v="NO CUMPLE"/>
    <x v="0"/>
    <x v="0"/>
  </r>
  <r>
    <s v="INC000002474818"/>
    <s v="HOUSING"/>
    <x v="15"/>
    <s v="APQ ACCESOS"/>
    <s v="JOSE G MARQUEZ MARCANO"/>
    <s v="tct_josmam"/>
    <s v="4-Menor/Localizado"/>
    <s v="4-Baja"/>
    <s v="Baja"/>
    <x v="0"/>
    <s v="TELEFONICA EMPRESAS DE CHILE SA"/>
    <s v="RONDA Y REVISION DE SALAS"/>
    <s v="01/12/2023 12:47:46"/>
    <s v="01/12/2023 12:48:36"/>
    <x v="0"/>
    <s v="CDP ANTIGUO 1"/>
    <s v="CDP ANTIGUO 2"/>
    <s v="01/12/2023 12:50:00"/>
    <s v="01/12/2023 23:50:00"/>
    <s v="RONDA Y REVISION DE SALAS"/>
    <s v="RONDAS REALIZADAS"/>
    <d v="1899-12-30T00:01:04"/>
    <d v="1899-12-30T00:02:14"/>
    <d v="1899-12-30T00:01:10"/>
    <s v=""/>
    <s v="Cumplido"/>
    <m/>
    <m/>
    <m/>
    <m/>
    <m/>
    <d v="2023-11-03T00:00:00"/>
    <x v="0"/>
    <x v="0"/>
    <s v="NO CUMPLE"/>
    <x v="0"/>
    <x v="0"/>
    <x v="0"/>
    <x v="0"/>
    <s v="NO CUMPLE"/>
    <x v="0"/>
    <x v="0"/>
  </r>
  <r>
    <s v="INC000002474831"/>
    <s v="INFRAESTRUCTURA DC"/>
    <x v="8"/>
    <s v="APQ ACCESOS"/>
    <s v="JONATHAN A MARQUEZ ASTENGO"/>
    <s v="tct_jmarqu"/>
    <s v="4-Menor/Localizado"/>
    <s v="4-Baja"/>
    <s v="Baja"/>
    <x v="0"/>
    <s v="TELEFONICA CYBERSECURITY TECH CHILE SPA"/>
    <s v="FACTIBILIDAD ARAUCO/CRQ 78963"/>
    <s v="01/12/2023 13:06:05"/>
    <s v="01/12/2023 13:08:16"/>
    <x v="0"/>
    <s v="CDP ANTIGUO 1"/>
    <s v="CDP ANTIGUO 2"/>
    <s v="01/12/2023 13:09:39"/>
    <s v="01/12/2023 23:50:00"/>
    <s v="FACTIBILIDAD PARA INGRESO DE EQUIPO"/>
    <s v="FACTIBILIDAD ENVIADA"/>
    <d v="1899-12-30T00:00:00"/>
    <d v="1899-12-30T00:00:00"/>
    <d v="1899-12-30T00:00:00"/>
    <s v=""/>
    <s v="Cumplido"/>
    <m/>
    <m/>
    <m/>
    <m/>
    <m/>
    <d v="2023-11-03T00:00:00"/>
    <x v="0"/>
    <x v="0"/>
    <s v="NO CUMPLE"/>
    <x v="0"/>
    <x v="0"/>
    <x v="0"/>
    <x v="0"/>
    <s v="NO CUMPLE"/>
    <x v="0"/>
    <x v="0"/>
  </r>
  <r>
    <s v="INC000002474867"/>
    <s v="INFRAESTRUCTURA DC"/>
    <x v="1"/>
    <s v="APQ ACCESOS"/>
    <s v="CARLOS F ARAYA RAMIREZ"/>
    <s v="tct_cararr"/>
    <s v="4-Menor/Localizado"/>
    <s v="4-Baja"/>
    <s v="Baja"/>
    <x v="0"/>
    <s v="TELEFONICA CYBERSECURITY TECH CHILE SPA"/>
    <s v="FACTIBILIDAD 78856 (2)"/>
    <s v="01/12/2023 15:24:08"/>
    <s v="01/12/2023 15:25:14"/>
    <x v="0"/>
    <s v="CDP ANTIGUO 1"/>
    <s v="CDP ANTIGUO 2"/>
    <s v="01/12/2023 15:37:48"/>
    <s v="01/12/2023 23:50:00"/>
    <m/>
    <s v="FACTIBILIDAD ENVIADA"/>
    <d v="1899-12-30T00:00:00"/>
    <d v="1899-12-30T00:00:00"/>
    <d v="1899-12-30T00:00:00"/>
    <s v=""/>
    <s v="Cumplido"/>
    <m/>
    <m/>
    <m/>
    <m/>
    <m/>
    <d v="2023-11-03T00:00:00"/>
    <x v="0"/>
    <x v="0"/>
    <s v="NO CUMPLE"/>
    <x v="0"/>
    <x v="0"/>
    <x v="0"/>
    <x v="0"/>
    <s v="NO CUMPLE"/>
    <x v="0"/>
    <x v="0"/>
  </r>
  <r>
    <s v="INC000002474935"/>
    <s v="VPN IP - MPLS"/>
    <x v="3"/>
    <s v="GESTION HD"/>
    <s v="GUSTAVO AVILA VERA"/>
    <s v="frp_jciert"/>
    <s v="4-Menor/Localizado"/>
    <s v="4-Baja"/>
    <s v="Baja"/>
    <x v="0"/>
    <s v="TELEFONICA GLOBAL TECHNOLOGY S.A.AGENCIA EN CHILE"/>
    <s v="REQ / CARGA FOLIOS TIPO DOC 33 EN PRODUCTIVO"/>
    <s v="01/12/2023 13:54:17"/>
    <s v="01/12/2023 13:55:54"/>
    <x v="0"/>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m/>
    <m/>
    <m/>
    <m/>
    <d v="2023-11-03T00:00:00"/>
    <x v="1"/>
    <x v="1"/>
    <s v="NO CUMPLE"/>
    <x v="0"/>
    <x v="0"/>
    <x v="1"/>
    <x v="1"/>
    <s v="NO CUMPLE"/>
    <x v="0"/>
    <x v="0"/>
  </r>
  <r>
    <s v="INC000002474948"/>
    <s v="VPN IP - MPLS"/>
    <x v="9"/>
    <s v="GESTION HD"/>
    <s v="AXEL ANDRADE"/>
    <s v="frp_spevel"/>
    <s v="3-Moderado/Limitado"/>
    <s v="3-Medio"/>
    <s v="Media"/>
    <x v="0"/>
    <s v="INDUSTRIAS CHILENAS DE ALAMBRE INCHALAM S.A."/>
    <s v="HD/INCHALAM: Ejecutar respaldo FULL"/>
    <s v="01/12/2023 14:09:04"/>
    <s v="01/12/2023 14:22:00"/>
    <x v="0"/>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m/>
    <m/>
    <m/>
    <m/>
    <d v="2023-11-03T00:00:00"/>
    <x v="1"/>
    <x v="1"/>
    <s v="NO CUMPLE"/>
    <x v="0"/>
    <x v="0"/>
    <x v="1"/>
    <x v="1"/>
    <s v="NO CUMPLE"/>
    <x v="0"/>
    <x v="0"/>
  </r>
  <r>
    <s v="INC000002474962"/>
    <s v="HOUSING"/>
    <x v="19"/>
    <s v="BELIEVE"/>
    <s v="SEBASTIAN A JARA VIDAL"/>
    <s v="frp_jolsso"/>
    <s v="3-Moderado/Limitado"/>
    <s v="3-Medio"/>
    <s v="Media"/>
    <x v="0"/>
    <s v="ARAUCO S A"/>
    <s v="GESTION DATACENTER/ ACCESOS / ARAUCO S A"/>
    <s v="01/12/2023 14:17:59"/>
    <s v="01/12/2023 14:20:46"/>
    <x v="0"/>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m/>
    <m/>
    <m/>
    <m/>
    <d v="2023-11-03T00:00:00"/>
    <x v="0"/>
    <x v="0"/>
    <s v="NO CUMPLE"/>
    <x v="0"/>
    <x v="0"/>
    <x v="0"/>
    <x v="0"/>
    <s v="NO CUMPLE"/>
    <x v="0"/>
    <x v="0"/>
  </r>
  <r>
    <s v="INC000002474990"/>
    <s v="VPN IP - MPLS"/>
    <x v="13"/>
    <s v="ADMINISTRADORES RESIDENTES"/>
    <s v="JOSE A SANTIS SERRANO"/>
    <s v="frp_rreyes"/>
    <s v="3-Moderado/Limitado"/>
    <s v="3-Medio"/>
    <s v="Media"/>
    <x v="0"/>
    <s v="FARMACIAS AHUMADA S.A."/>
    <s v="GAMA / Activación apt update ubuntu vdc"/>
    <s v="01/12/2023 15:01:11"/>
    <s v="01/12/2023 15:03:36"/>
    <x v="0"/>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m/>
    <m/>
    <m/>
    <m/>
    <d v="2023-11-03T00:00:00"/>
    <x v="1"/>
    <x v="1"/>
    <s v="NO CUMPLE"/>
    <x v="0"/>
    <x v="0"/>
    <x v="1"/>
    <x v="1"/>
    <s v="NO CUMPLE"/>
    <x v="0"/>
    <x v="0"/>
  </r>
  <r>
    <s v="INC000002475005"/>
    <s v="VPN IP - MPLS"/>
    <x v="9"/>
    <s v="ADMINISTRADORES RESIDENTES"/>
    <s v="RODRIGO VÁSQUEZ MUÑOZ"/>
    <s v="frp_rreyes"/>
    <s v="3-Moderado/Limitado"/>
    <s v="3-Medio"/>
    <s v="Media"/>
    <x v="0"/>
    <s v="INSTITUTO PROFESIONAL DE CHILE SA"/>
    <s v="GAMA / Solicitud restauraciones - TERRASOL"/>
    <s v="01/12/2023 15:10:27"/>
    <s v="01/12/2023 15:13:16"/>
    <x v="0"/>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m/>
    <m/>
    <m/>
    <m/>
    <d v="2023-11-03T00:00:00"/>
    <x v="0"/>
    <x v="0"/>
    <s v="NO CUMPLE"/>
    <x v="0"/>
    <x v="0"/>
    <x v="1"/>
    <x v="0"/>
    <s v="NO CUMPLE"/>
    <x v="0"/>
    <x v="1"/>
  </r>
  <r>
    <s v="INC000002475084"/>
    <s v="VPN IP - MPLS"/>
    <x v="17"/>
    <s v="ADMINISTRADORES RESIDENTES"/>
    <s v="NICOLAS A SAAVEDRA EGUILUZ"/>
    <s v="frp_rreyes"/>
    <s v="4-Menor/Localizado"/>
    <s v="4-Baja"/>
    <s v="Baja"/>
    <x v="0"/>
    <s v="NUTRISCO CHILE SA"/>
    <s v="REQ / hd / NUTRISCO: Bloqueos en SAP"/>
    <s v="01/12/2023 16:43:18"/>
    <s v="01/12/2023 16:46:47"/>
    <x v="0"/>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m/>
    <m/>
    <m/>
    <m/>
    <d v="2023-11-03T00:00:00"/>
    <x v="0"/>
    <x v="0"/>
    <s v="NO CUMPLE"/>
    <x v="0"/>
    <x v="0"/>
    <x v="0"/>
    <x v="0"/>
    <s v="NO CUMPLE"/>
    <x v="0"/>
    <x v="0"/>
  </r>
  <r>
    <s v="INC000002475150"/>
    <s v="VPN IP - MPLS"/>
    <x v="4"/>
    <s v="BELIEVE"/>
    <s v="JUAN CARLOS UZCATEGUI FUGUETT"/>
    <s v="frp_dvital"/>
    <s v="4-Menor/Localizado"/>
    <s v="4-Baja"/>
    <s v="Baja"/>
    <x v="0"/>
    <s v="TELEFONICA CYBERSECURITY TECH CHILE SPA"/>
    <s v="REQ / SOC / BAJA DE LA CUENTA AD"/>
    <s v="01/12/2023 17:02:48"/>
    <s v="01/12/2023 17:08:57"/>
    <x v="0"/>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m/>
    <m/>
    <m/>
    <m/>
    <d v="2023-11-03T00:00:00"/>
    <x v="1"/>
    <x v="0"/>
    <s v="CUMPLE"/>
    <x v="0"/>
    <x v="0"/>
    <x v="1"/>
    <x v="0"/>
    <s v="NO CUMPLE"/>
    <x v="0"/>
    <x v="1"/>
  </r>
  <r>
    <s v="INC000002475158"/>
    <s v="SERVICIOS DIGITALES"/>
    <x v="21"/>
    <s v="SM OPERACIONES"/>
    <s v="DENISE CRUZAT ETCHEBERRY"/>
    <s v="tct_decruz"/>
    <s v="4-Menor/Localizado"/>
    <s v="4-Baja"/>
    <s v="Baja"/>
    <x v="0"/>
    <s v="TELEFONICA GLOBAL TECHNOLOGY S.A.AGENCIA EN CHILE"/>
    <s v="TRABAJO ADMINISTRATIVO-INFORMES MENSUALES"/>
    <s v="01/12/2023 17:15:12"/>
    <s v="01/12/2023 17:16:15"/>
    <x v="0"/>
    <s v="TI"/>
    <s v="SISTEMAS OPERATIVOS"/>
    <s v="04/12/2023 8:53:53"/>
    <s v="04/12/2023 23:50:00"/>
    <m/>
    <s v="se trabaja en reporte mensual"/>
    <d v="1899-12-30T00:00:00"/>
    <d v="1900-01-01T15:38:41"/>
    <d v="1900-01-01T00:00:00"/>
    <s v=""/>
    <s v="Cumplido"/>
    <s v="Ticket se crea como respaldo de trabajo fuera de horario"/>
    <m/>
    <m/>
    <m/>
    <m/>
    <d v="2023-11-03T00:00:00"/>
    <x v="1"/>
    <x v="0"/>
    <s v="NO CUMPLE"/>
    <x v="0"/>
    <x v="1"/>
    <x v="1"/>
    <x v="0"/>
    <s v="NO CUMPLE"/>
    <x v="0"/>
    <x v="1"/>
  </r>
  <r>
    <s v="INC000002475199"/>
    <s v="HOSTING VIRTUAL"/>
    <x v="4"/>
    <s v="OPERACION N1"/>
    <s v="ALEJANDRO ACEVEDO VALENZUELA"/>
    <s v="tct_aaceve"/>
    <s v="4-Menor/Localizado"/>
    <s v="4-Baja"/>
    <s v="Baja"/>
    <x v="0"/>
    <s v="TELEFONICA GLOBAL TECHNOLOGY S.A.AGENCIA EN CHILE"/>
    <s v="PROCEDIMIENTO DE  BLOQUEO  / DESBLOQUEO VPN"/>
    <s v="01/12/2023 19:10:16"/>
    <s v="01/12/2023 19:11:52"/>
    <x v="0"/>
    <s v="TI"/>
    <s v="SISTEMAS OPERATIVOS"/>
    <s v="04/12/2023 7:03:24"/>
    <s v="04/12/2023 23:50:00"/>
    <s v="PROCEDIMIENTO DE  BLOQUEO  / DESBLOQUEO VPN"/>
    <s v="DESBLOQUEO REALIZADO DE VPN"/>
    <d v="1900-01-01T11:49:56"/>
    <d v="1900-01-01T11:53:08"/>
    <d v="1899-12-30T00:03:12"/>
    <s v=""/>
    <s v="Cumplido"/>
    <m/>
    <m/>
    <m/>
    <m/>
    <m/>
    <d v="2023-11-03T00:00:00"/>
    <x v="0"/>
    <x v="0"/>
    <s v="NO CUMPLE"/>
    <x v="0"/>
    <x v="0"/>
    <x v="1"/>
    <x v="0"/>
    <s v="NO CUMPLE"/>
    <x v="0"/>
    <x v="1"/>
  </r>
  <r>
    <s v="INC000002475260"/>
    <s v="HOUSING"/>
    <x v="16"/>
    <s v="BELIEVE"/>
    <s v="JOSE G MARQUEZ MARCANO"/>
    <s v="frp_pcamay"/>
    <s v="3-Moderado/Limitado"/>
    <s v="3-Medio"/>
    <s v="Media"/>
    <x v="0"/>
    <s v="TELEFONICA EMPRESAS DE CHILE SA"/>
    <s v="GESTION DATACENTER/ ACCESOS / TELEFONICA EMPRESAS DE CHILE SA"/>
    <s v="01/12/2023 18:11:17"/>
    <s v="01/12/2023 18:11:26"/>
    <x v="0"/>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m/>
    <m/>
    <m/>
    <m/>
    <d v="2023-11-03T00:00:00"/>
    <x v="0"/>
    <x v="0"/>
    <s v="NO CUMPLE"/>
    <x v="0"/>
    <x v="0"/>
    <x v="1"/>
    <x v="1"/>
    <s v="NO CUMPLE"/>
    <x v="0"/>
    <x v="0"/>
  </r>
  <r>
    <s v="INC000002475282"/>
    <s v="HOUSING"/>
    <x v="15"/>
    <s v="APQ ACCESOS"/>
    <s v="JOSE G MARQUEZ MARCANO"/>
    <s v="tct_josmam"/>
    <s v="4-Menor/Localizado"/>
    <s v="4-Baja"/>
    <s v="Baja"/>
    <x v="0"/>
    <s v="TELEFONICA EMPRESAS DE CHILE SA"/>
    <s v="RONDA Y REVISION DE SALAS"/>
    <s v="01/12/2023 18:46:08"/>
    <s v="01/12/2023 18:47:01"/>
    <x v="0"/>
    <s v="CDP ANTIGUO 1"/>
    <s v="CDP ANTIGUO 2"/>
    <s v="01/12/2023 18:49:34"/>
    <s v="01/12/2023 23:50:00"/>
    <s v="RONDA Y REVISION DE SALAS"/>
    <s v="RONDAS REALIZADAS"/>
    <d v="1899-12-30T00:02:08"/>
    <d v="1899-12-30T00:03:26"/>
    <d v="1899-12-30T00:01:18"/>
    <s v=""/>
    <s v="Cumplido"/>
    <m/>
    <m/>
    <m/>
    <m/>
    <m/>
    <d v="2023-11-03T00:00:00"/>
    <x v="0"/>
    <x v="0"/>
    <s v="NO CUMPLE"/>
    <x v="0"/>
    <x v="0"/>
    <x v="0"/>
    <x v="0"/>
    <s v="NO CUMPLE"/>
    <x v="0"/>
    <x v="0"/>
  </r>
  <r>
    <s v="INC000002475286"/>
    <s v="HOUSING"/>
    <x v="15"/>
    <s v="APQ ACCESOS"/>
    <s v="JOSE G MARQUEZ MARCANO"/>
    <s v="tct_josmam"/>
    <s v="4-Menor/Localizado"/>
    <s v="4-Baja"/>
    <s v="Baja"/>
    <x v="0"/>
    <s v="TELEFONICA EMPRESAS DE CHILE SA"/>
    <s v="RONDA Y REVISION DE SALAS"/>
    <s v="01/12/2023 18:50:02"/>
    <s v="01/12/2023 18:50:56"/>
    <x v="0"/>
    <s v="CDP ANTIGUO 1"/>
    <s v="CDP ANTIGUO 2"/>
    <s v="01/12/2023 18:52:08"/>
    <s v="01/12/2023 23:50:00"/>
    <s v="RONDA Y REVISION DE SALAS"/>
    <s v="RONDAS REALIZADAS"/>
    <d v="1899-12-30T00:00:55"/>
    <d v="1899-12-30T00:02:06"/>
    <d v="1899-12-30T00:01:11"/>
    <s v=""/>
    <s v="Cumplido"/>
    <m/>
    <m/>
    <m/>
    <m/>
    <m/>
    <d v="2023-11-03T00:00:00"/>
    <x v="0"/>
    <x v="0"/>
    <s v="NO CUMPLE"/>
    <x v="0"/>
    <x v="0"/>
    <x v="0"/>
    <x v="0"/>
    <s v="NO CUMPLE"/>
    <x v="0"/>
    <x v="0"/>
  </r>
  <r>
    <s v="INC000002475338"/>
    <s v="RED INTERNA"/>
    <x v="0"/>
    <s v="APOQUINDO TI"/>
    <s v="RICARDO F ORELLANA MARDONES"/>
    <s v="tct_rorell"/>
    <s v="4-Menor/Localizado"/>
    <s v="4-Baja"/>
    <s v="Baja"/>
    <x v="0"/>
    <s v="TELEFONICA EMPRESAS DE CHILE SA"/>
    <s v="RONDA Y MEDICIÓN DE TEMPERATURAS EN SALAS TIC"/>
    <s v="02/12/2023 2:31:25"/>
    <s v="02/12/2023 2:32:19"/>
    <x v="0"/>
    <s v="TI"/>
    <s v="CLIMA"/>
    <s v="02/12/2023 2:45:57"/>
    <s v="02/12/2023 23:50:00"/>
    <m/>
    <s v="ACT REALIZADA SIN NOVEDAD"/>
    <d v="1899-12-30T00:00:00"/>
    <d v="1899-12-30T00:00:00"/>
    <d v="1899-12-30T00:00:00"/>
    <s v=""/>
    <s v="Cumplido"/>
    <m/>
    <m/>
    <m/>
    <m/>
    <m/>
    <d v="2023-11-03T00:00:00"/>
    <x v="0"/>
    <x v="0"/>
    <s v="NO CUMPLE"/>
    <x v="0"/>
    <x v="0"/>
    <x v="0"/>
    <x v="0"/>
    <s v="NO CUMPLE"/>
    <x v="0"/>
    <x v="0"/>
  </r>
  <r>
    <s v="INC000002475343"/>
    <s v="RED INTERNA"/>
    <x v="0"/>
    <s v="APOQUINDO TI"/>
    <s v="RICARDO F ORELLANA MARDONES"/>
    <s v="tct_rorell"/>
    <s v="4-Menor/Localizado"/>
    <s v="4-Baja"/>
    <s v="Baja"/>
    <x v="0"/>
    <s v="TELEFONICA EMPRESAS DE CHILE SA"/>
    <s v="RONDA Y MEDICIÓN DE TEMPERATURAS EN SALAS TIC"/>
    <s v="02/12/2023 4:07:10"/>
    <s v="02/12/2023 4:08:01"/>
    <x v="0"/>
    <s v="TI"/>
    <s v="CLIMA"/>
    <s v="02/12/2023 4:39:48"/>
    <s v="02/12/2023 23:50:00"/>
    <m/>
    <s v="ACT REALIZADA SIN NOVEDAD"/>
    <d v="1899-12-30T00:00:00"/>
    <d v="1899-12-30T00:00:00"/>
    <d v="1899-12-30T00:00:00"/>
    <s v=""/>
    <s v="Cumplido"/>
    <m/>
    <m/>
    <m/>
    <m/>
    <m/>
    <d v="2023-11-03T00:00:00"/>
    <x v="0"/>
    <x v="0"/>
    <s v="NO CUMPLE"/>
    <x v="0"/>
    <x v="0"/>
    <x v="0"/>
    <x v="0"/>
    <s v="NO CUMPLE"/>
    <x v="0"/>
    <x v="0"/>
  </r>
  <r>
    <s v="INC000002475412"/>
    <s v="INFRAESTRUCTURA DC"/>
    <x v="0"/>
    <s v="APQ ACCESOS"/>
    <s v="MARIO A BARRIENTOS RUIZ"/>
    <s v="MBARRIENTOS"/>
    <s v="4-Menor/Localizado"/>
    <s v="4-Baja"/>
    <s v="Baja"/>
    <x v="0"/>
    <s v="TELEFONICA GLOBAL TECHNOLOGY S.A.AGENCIA EN CHILE"/>
    <s v="RONDA DE INSPECCIÓN DE SALAS Y TOMA DE TEMPERATURAS DC APOQUINDO"/>
    <s v="01/12/2023 19:27:11"/>
    <s v="01/12/2023 19:28:16"/>
    <x v="0"/>
    <s v="TI"/>
    <s v="CLIMA"/>
    <s v="01/12/2023 19:41:33"/>
    <s v="01/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415"/>
    <s v="INFRAESTRUCTURA DC"/>
    <x v="0"/>
    <s v="APQ ACCESOS"/>
    <s v="MARIO A BARRIENTOS RUIZ"/>
    <s v="MBARRIENTOS"/>
    <s v="4-Menor/Localizado"/>
    <s v="4-Baja"/>
    <s v="Baja"/>
    <x v="0"/>
    <s v="TELEFONICA GLOBAL TECHNOLOGY S.A.AGENCIA EN CHILE"/>
    <s v="RONDA DE INSPECCIÓN DE SALAS Y TOMA DE TEMPERATURAS DC APOQUINDO"/>
    <s v="01/12/2023 19:28:30"/>
    <s v="01/12/2023 19:29:24"/>
    <x v="0"/>
    <s v="TI"/>
    <s v="CLIMA"/>
    <s v="01/12/2023 19:42:15"/>
    <s v="01/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419"/>
    <s v="INFRAESTRUCTURA DC"/>
    <x v="0"/>
    <s v="APQ ACCESOS"/>
    <s v="MARIO A BARRIENTOS RUIZ"/>
    <s v="MBARRIENTOS"/>
    <s v="4-Menor/Localizado"/>
    <s v="4-Baja"/>
    <s v="Baja"/>
    <x v="0"/>
    <s v="TELEFONICA GLOBAL TECHNOLOGY S.A.AGENCIA EN CHILE"/>
    <s v="RONDA DE INSPECCIÓN DE SALAS Y TOMA DE TEMPERATURAS DC APOQUINDO"/>
    <s v="01/12/2023 19:29:34"/>
    <s v="01/12/2023 19:30:51"/>
    <x v="0"/>
    <s v="TI"/>
    <s v="CLIMA"/>
    <s v="01/12/2023 19:42:53"/>
    <s v="01/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421"/>
    <s v="INFRAESTRUCTURA DC"/>
    <x v="0"/>
    <s v="APQ ACCESOS"/>
    <s v="MARIO A BARRIENTOS RUIZ"/>
    <s v="MBARRIENTOS"/>
    <s v="4-Menor/Localizado"/>
    <s v="4-Baja"/>
    <s v="Baja"/>
    <x v="0"/>
    <s v="TELEFONICA GLOBAL TECHNOLOGY S.A.AGENCIA EN CHILE"/>
    <s v="RONDA DE INSPECCIÓN DE SALAS Y TOMA DE TEMPERATURAS DC APOQUINDO"/>
    <s v="01/12/2023 19:31:16"/>
    <s v="01/12/2023 19:32:15"/>
    <x v="0"/>
    <s v="TI"/>
    <s v="CLIMA"/>
    <s v="01/12/2023 19:43:43"/>
    <s v="01/12/2023 23:50:00"/>
    <s v="RONDA DE INSPECCIÓN DE SALAS Y TOMA DE TEMPERATURAS DC APOQUINDO"/>
    <s v="RONDA REALIZADA"/>
    <d v="1899-12-30T00:00:00"/>
    <d v="1899-12-30T00:00:00"/>
    <d v="1899-12-30T00:00:00"/>
    <s v=""/>
    <s v="Cumplido"/>
    <m/>
    <m/>
    <m/>
    <m/>
    <m/>
    <d v="2023-11-06T00:00:00"/>
    <x v="0"/>
    <x v="0"/>
    <s v="NO CUMPLE"/>
    <x v="0"/>
    <x v="0"/>
    <x v="0"/>
    <x v="0"/>
    <s v="NO CUMPLE"/>
    <x v="0"/>
    <x v="0"/>
  </r>
  <r>
    <s v="INC000002475514"/>
    <s v="HOUSING"/>
    <x v="15"/>
    <s v="APQ ACCESOS"/>
    <s v="LUIS O MORALES ARENAS"/>
    <s v="tct_luimoa"/>
    <s v="4-Menor/Localizado"/>
    <s v="4-Baja"/>
    <s v="Baja"/>
    <x v="0"/>
    <s v="TELEFONICA EMPRESAS DE CHILE SA"/>
    <s v="SE GENERA TICKET POR RONDA Y REVISION DE SALAS TECNICAS"/>
    <s v="01/12/2023 21:03:09"/>
    <s v="01/12/2023 21:05:22"/>
    <x v="0"/>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s v="NO CUMPLE"/>
    <x v="0"/>
    <x v="0"/>
    <x v="0"/>
    <x v="0"/>
    <s v="NO CUMPLE"/>
    <x v="0"/>
    <x v="0"/>
  </r>
  <r>
    <s v="INC000002475526"/>
    <s v="VPN IP - MPLS"/>
    <x v="13"/>
    <s v="GESTION HD"/>
    <s v="DEIBY Y SANTOYO MONTEROLA"/>
    <s v="frp_disilv"/>
    <s v="4-Menor/Localizado"/>
    <s v="4-Baja"/>
    <s v="Baja"/>
    <x v="0"/>
    <s v="TELEFONICA GLOBAL TECHNOLOGY S.A.AGENCIA EN CHILE"/>
    <s v="REQ / Incidencia respaldo osccxpr (243ce1d5-94d7-4b22-9fbe-8abfbd0ad86b) - Eliminar Snapshot"/>
    <s v="01/12/2023 22:05:39"/>
    <s v="01/12/2023 22:10:11"/>
    <x v="0"/>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m/>
    <m/>
    <m/>
    <m/>
    <d v="2023-11-03T00:00:00"/>
    <x v="1"/>
    <x v="1"/>
    <s v="NO CUMPLE"/>
    <x v="0"/>
    <x v="0"/>
    <x v="1"/>
    <x v="1"/>
    <s v="NO CUMPLE"/>
    <x v="0"/>
    <x v="0"/>
  </r>
  <r>
    <s v="INC000002475550"/>
    <s v="RED INTERNA"/>
    <x v="0"/>
    <s v="APOQUINDO TI"/>
    <s v="RICARDO F ORELLANA MARDONES"/>
    <s v="tct_rorell"/>
    <s v="4-Menor/Localizado"/>
    <s v="4-Baja"/>
    <s v="Baja"/>
    <x v="0"/>
    <s v="TELEFONICA EMPRESAS DE CHILE SA"/>
    <s v="RONDA Y MEDICIÓN DE TEMPERATURAS EN SALAS TIC"/>
    <s v="02/12/2023 7:02:42"/>
    <s v="02/12/2023 7:03:41"/>
    <x v="0"/>
    <s v="TI"/>
    <s v="CLIMA"/>
    <s v="02/12/2023 7:20:03"/>
    <s v="02/12/2023 23:50:00"/>
    <m/>
    <m/>
    <d v="1899-12-30T00:00:00"/>
    <d v="1899-12-30T00:00:00"/>
    <d v="1899-12-30T00:00:00"/>
    <s v=""/>
    <s v="Cumplido"/>
    <m/>
    <m/>
    <m/>
    <m/>
    <m/>
    <d v="2023-11-03T00:00:00"/>
    <x v="0"/>
    <x v="0"/>
    <s v="NO CUMPLE"/>
    <x v="0"/>
    <x v="0"/>
    <x v="0"/>
    <x v="0"/>
    <s v="NO CUMPLE"/>
    <x v="0"/>
    <x v="0"/>
  </r>
  <r>
    <s v="INC000002475568"/>
    <s v="HOUSING"/>
    <x v="15"/>
    <s v="APQ ACCESOS"/>
    <s v="JOSE G MARQUEZ MARCANO"/>
    <s v="tct_josmam"/>
    <s v="4-Menor/Localizado"/>
    <s v="4-Baja"/>
    <s v="Baja"/>
    <x v="0"/>
    <s v="TELEFONICA EMPRESAS DE CHILE SA"/>
    <s v="RONDA Y REVISION DE SALAS"/>
    <s v="02/12/2023 10:57:30"/>
    <s v="02/12/2023 10:58:14"/>
    <x v="0"/>
    <s v="CDP ANTIGUO 1"/>
    <s v="CDP ANTIGUO 2"/>
    <s v="02/12/2023 11:01:54"/>
    <s v="02/12/2023 23:50:00"/>
    <s v="RONDA Y REVISION DE SALAS"/>
    <s v="RONDAS REALIZADAS"/>
    <d v="1899-12-30T00:03:22"/>
    <d v="1899-12-30T00:04:24"/>
    <d v="1899-12-30T00:01:02"/>
    <s v=""/>
    <s v="Cumplido"/>
    <m/>
    <m/>
    <m/>
    <m/>
    <m/>
    <d v="2023-11-03T00:00:00"/>
    <x v="0"/>
    <x v="0"/>
    <s v="NO CUMPLE"/>
    <x v="0"/>
    <x v="0"/>
    <x v="0"/>
    <x v="0"/>
    <s v="NO CUMPLE"/>
    <x v="0"/>
    <x v="0"/>
  </r>
  <r>
    <s v="INC000002475591"/>
    <s v="HOUSING"/>
    <x v="15"/>
    <s v="APQ ACCESOS"/>
    <s v="JOSE G MARQUEZ MARCANO"/>
    <s v="tct_josmam"/>
    <s v="4-Menor/Localizado"/>
    <s v="4-Baja"/>
    <s v="Baja"/>
    <x v="0"/>
    <s v="TELEFONICA EMPRESAS DE CHILE SA"/>
    <s v="TOMA DE ALARMAS DE CLIENTES"/>
    <s v="02/12/2023 18:34:58"/>
    <s v="02/12/2023 18:35:55"/>
    <x v="0"/>
    <s v="CDP ANTIGUO 1"/>
    <s v="CDP ANTIGUO 2"/>
    <s v="02/12/2023 18:42:54"/>
    <s v="02/12/2023 23:50:00"/>
    <s v="TOMA DE ALARMAS DE CLIENTES"/>
    <s v="TOMA DE ALARMAS REALIZADAS"/>
    <d v="1899-12-30T00:06:37"/>
    <d v="1899-12-30T00:07:56"/>
    <d v="1899-12-30T00:01:19"/>
    <s v=""/>
    <s v="Cumplido"/>
    <m/>
    <m/>
    <m/>
    <m/>
    <m/>
    <d v="2023-11-03T00:00:00"/>
    <x v="0"/>
    <x v="0"/>
    <s v="NO CUMPLE"/>
    <x v="0"/>
    <x v="0"/>
    <x v="0"/>
    <x v="0"/>
    <s v="NO CUMPLE"/>
    <x v="0"/>
    <x v="0"/>
  </r>
  <r>
    <s v="INC000002475618"/>
    <s v="RED INTERNA"/>
    <x v="0"/>
    <s v="APOQUINDO TI"/>
    <s v="RICARDO F ORELLANA MARDONES"/>
    <s v="tct_rorell"/>
    <s v="4-Menor/Localizado"/>
    <s v="4-Baja"/>
    <s v="Baja"/>
    <x v="0"/>
    <s v="TELEFONICA EMPRESAS DE CHILE SA"/>
    <s v="RONDA Y MEDICIÓN DE TEMPERATURAS EN SALAS TIC"/>
    <s v="02/12/2023 0:20:44"/>
    <s v="02/12/2023 0:21:40"/>
    <x v="0"/>
    <s v="TI"/>
    <s v="CLIMA"/>
    <s v="02/12/2023 0:47:55"/>
    <s v="02/12/2023 23:50:00"/>
    <m/>
    <s v="ACT REALIZADA SIN NOVEDAD"/>
    <d v="1899-12-30T00:00:00"/>
    <d v="1899-12-30T00:00:00"/>
    <d v="1899-12-30T00:00:00"/>
    <s v=""/>
    <s v="Cumplido"/>
    <m/>
    <m/>
    <m/>
    <m/>
    <m/>
    <d v="2023-11-03T00:00:00"/>
    <x v="0"/>
    <x v="0"/>
    <s v="NO CUMPLE"/>
    <x v="0"/>
    <x v="0"/>
    <x v="0"/>
    <x v="0"/>
    <s v="NO CUMPLE"/>
    <x v="0"/>
    <x v="0"/>
  </r>
  <r>
    <s v="INC000002475645"/>
    <s v="INFRAESTRUCTURA DC"/>
    <x v="0"/>
    <s v="APQ ACCESOS"/>
    <s v="MARIO A BARRIENTOS RUIZ"/>
    <s v="MBARRIENTOS"/>
    <s v="4-Menor/Localizado"/>
    <s v="4-Baja"/>
    <s v="Baja"/>
    <x v="0"/>
    <s v="TELEFONICA GLOBAL TECHNOLOGY S.A.AGENCIA EN CHILE"/>
    <s v="RONDA DE INSPECCIÓN DE SALAS Y TOMA DE TEMPERATURAS DC APOQUINDO"/>
    <s v="02/12/2023 15:48:37"/>
    <s v="02/12/2023 15:49:35"/>
    <x v="0"/>
    <s v="TI"/>
    <s v="CLIMA"/>
    <s v="02/12/2023 20:13:01"/>
    <s v="02/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648"/>
    <s v="INFRAESTRUCTURA DC"/>
    <x v="0"/>
    <s v="APQ ACCESOS"/>
    <s v="MARIO A BARRIENTOS RUIZ"/>
    <s v="MBARRIENTOS"/>
    <s v="4-Menor/Localizado"/>
    <s v="4-Baja"/>
    <s v="Baja"/>
    <x v="0"/>
    <s v="TELEFONICA GLOBAL TECHNOLOGY S.A.AGENCIA EN CHILE"/>
    <s v="RONDA DE INSPECCIÓN DE SALAS Y TOMA DE TEMPERATURAS DC APOQUINDO"/>
    <s v="02/12/2023 15:49:47"/>
    <s v="02/12/2023 15:51:03"/>
    <x v="0"/>
    <s v="TI"/>
    <s v="CLIMA"/>
    <s v="02/12/2023 20:13:48"/>
    <s v="02/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650"/>
    <s v="INFRAESTRUCTURA DC"/>
    <x v="0"/>
    <s v="APQ ACCESOS"/>
    <s v="MARIO A BARRIENTOS RUIZ"/>
    <s v="MBARRIENTOS"/>
    <s v="4-Menor/Localizado"/>
    <s v="4-Baja"/>
    <s v="Baja"/>
    <x v="0"/>
    <s v="TELEFONICA GLOBAL TECHNOLOGY S.A.AGENCIA EN CHILE"/>
    <s v="RONDA DE INSPECCIÓN DE SALAS Y TOMA DE TEMPERATURAS DC APOQUINDO"/>
    <s v="02/12/2023 15:51:15"/>
    <s v="02/12/2023 15:52:35"/>
    <x v="0"/>
    <s v="TI"/>
    <s v="CLIMA"/>
    <s v="02/12/2023 20:14:33"/>
    <s v="02/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5662"/>
    <s v="RED INTERNA"/>
    <x v="6"/>
    <s v="APQ ACCESOS"/>
    <s v="YORDI M HURTADO ARAYA"/>
    <s v="tct_yorhua"/>
    <s v="4-Menor/Localizado"/>
    <s v="4-Baja"/>
    <s v="Baja"/>
    <x v="0"/>
    <s v="TELEFONICA CYBERSECURITY TECH CHILE SPA"/>
    <s v="Cliente Brinks John Vergara solicita toma de fotografías de rack"/>
    <s v="02/12/2023 23:45:26"/>
    <s v="02/12/2023 23:47:50"/>
    <x v="0"/>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m/>
    <m/>
    <m/>
    <m/>
    <d v="2023-11-02T00:00:00"/>
    <x v="1"/>
    <x v="0"/>
    <s v="NO CUMPLE"/>
    <x v="1"/>
    <x v="0"/>
    <x v="1"/>
    <x v="0"/>
    <s v="NO CUMPLE"/>
    <x v="0"/>
    <x v="1"/>
  </r>
  <r>
    <s v="INC000002475666"/>
    <s v="RED INTERNA"/>
    <x v="0"/>
    <s v="APOQUINDO TI"/>
    <s v="RICARDO F ORELLANA MARDONES"/>
    <s v="tct_rorell"/>
    <s v="4-Menor/Localizado"/>
    <s v="4-Baja"/>
    <s v="Baja"/>
    <x v="0"/>
    <s v="TELEFONICA EMPRESAS DE CHILE SA"/>
    <s v="RONDA Y MEDICIÓN DE TEMPERATURAS EN SALAS TIC"/>
    <s v="03/12/2023 0:20:48"/>
    <s v="03/12/2023 0:21:42"/>
    <x v="0"/>
    <s v="CDP ANTIGUO 1"/>
    <s v="CDP ANTIGUO 2"/>
    <s v="03/12/2023 0:42:13"/>
    <s v="03/12/2023 23:50:00"/>
    <m/>
    <s v="ACT REALIZADA SIN NOVEDAD"/>
    <d v="1899-12-30T00:00:00"/>
    <d v="1899-12-30T00:00:00"/>
    <d v="1899-12-30T00:00:00"/>
    <s v=""/>
    <s v="Cumplido"/>
    <m/>
    <m/>
    <m/>
    <m/>
    <m/>
    <d v="2023-11-06T00:00:00"/>
    <x v="0"/>
    <x v="0"/>
    <s v="NO CUMPLE"/>
    <x v="0"/>
    <x v="0"/>
    <x v="0"/>
    <x v="0"/>
    <s v="NO CUMPLE"/>
    <x v="0"/>
    <x v="0"/>
  </r>
  <r>
    <s v="INC000002475702"/>
    <s v="RED INTERNA"/>
    <x v="0"/>
    <s v="APQ ACCESOS"/>
    <s v="CRISTOPHER MALDONADO ROMERO"/>
    <s v="tct_cmaldo"/>
    <s v="4-Menor/Localizado"/>
    <s v="4-Baja"/>
    <s v="Baja"/>
    <x v="0"/>
    <s v="TELEFONICA EMPRESAS DE CHILE SA"/>
    <s v="RONDA TOMA DE TEMPERATURAS SALAS TIC"/>
    <s v="03/12/2023 12:06:19"/>
    <s v="03/12/2023 12:07:22"/>
    <x v="0"/>
    <s v="CDP ANTIGUO 1"/>
    <s v="CDP ANTIGUO 2"/>
    <s v="03/12/2023 12:47:19"/>
    <s v="03/12/2023 23:50:00"/>
    <m/>
    <s v="RONDA REALIZADA"/>
    <d v="1899-12-30T00:00:00"/>
    <d v="1899-12-30T00:00:00"/>
    <d v="1899-12-30T00:00:00"/>
    <s v=""/>
    <s v="Cumplido"/>
    <m/>
    <m/>
    <m/>
    <m/>
    <m/>
    <d v="2023-11-03T00:00:00"/>
    <x v="0"/>
    <x v="0"/>
    <s v="NO CUMPLE"/>
    <x v="0"/>
    <x v="0"/>
    <x v="0"/>
    <x v="0"/>
    <s v="NO CUMPLE"/>
    <x v="0"/>
    <x v="0"/>
  </r>
  <r>
    <s v="INC000002475780"/>
    <s v="TICKET-INTELIGENTE"/>
    <x v="3"/>
    <s v="GESTION TI"/>
    <s v="SEBASTIAN I ACUÑA GUZMAN"/>
    <s v="USR_TSIGHT"/>
    <s v="1-Extenso/Generalizado"/>
    <s v="4-Baja"/>
    <s v="Baja"/>
    <x v="1"/>
    <s v="TELEFONICA EMPRESAS DE CHILE SA"/>
    <s v="wocu_metrics TICKET AUTOMATICO"/>
    <s v="02/12/2023 0:20:43"/>
    <s v="02/12/2023 0:20:43"/>
    <x v="0"/>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s v=""/>
    <s v=""/>
    <s v=""/>
    <s v="Cumplido"/>
    <d v="2023-11-03T00:00:00"/>
    <x v="0"/>
    <x v="0"/>
    <s v="NO CUMPLE"/>
    <x v="0"/>
    <x v="0"/>
    <x v="1"/>
    <x v="1"/>
    <s v="NO CUMPLE"/>
    <x v="0"/>
    <x v="0"/>
  </r>
  <r>
    <s v="INC000002475951"/>
    <s v="HOUSING"/>
    <x v="15"/>
    <s v="APQ ACCESOS"/>
    <s v="LUIS O MORALES ARENAS"/>
    <s v="tct_luimoa"/>
    <s v="4-Menor/Localizado"/>
    <s v="4-Baja"/>
    <s v="Baja"/>
    <x v="0"/>
    <s v="TELEFONICA EMPRESAS DE CHILE SA"/>
    <s v="SE GENERA TICKET DE SUPERVISION PARA CLIENTE T EMPRESAS"/>
    <s v="02/12/2023 5:36:52"/>
    <s v="02/12/2023 5:40:18"/>
    <x v="0"/>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m/>
    <m/>
    <m/>
    <m/>
    <d v="2023-11-03T00:00:00"/>
    <x v="0"/>
    <x v="0"/>
    <s v="NO CUMPLE"/>
    <x v="0"/>
    <x v="0"/>
    <x v="0"/>
    <x v="0"/>
    <s v="NO CUMPLE"/>
    <x v="0"/>
    <x v="0"/>
  </r>
  <r>
    <s v="INC000002475957"/>
    <s v="HOUSING"/>
    <x v="15"/>
    <s v="APQ ACCESOS"/>
    <s v="LUIS O MORALES ARENAS"/>
    <s v="tct_luimoa"/>
    <s v="4-Menor/Localizado"/>
    <s v="4-Baja"/>
    <s v="Baja"/>
    <x v="0"/>
    <s v="TELEFONICA EMPRESAS DE CHILE SA"/>
    <s v="SE GENERA TICKET POR REVISION Y TOMA DE ALARMA DE CLIENTE"/>
    <s v="02/12/2023 6:03:33"/>
    <s v="02/12/2023 6:05:00"/>
    <x v="0"/>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x v="0"/>
    <x v="0"/>
    <s v="NO CUMPLE"/>
    <x v="0"/>
    <x v="0"/>
    <x v="0"/>
    <x v="0"/>
    <s v="NO CUMPLE"/>
    <x v="0"/>
    <x v="0"/>
  </r>
  <r>
    <s v="INC000002475986"/>
    <s v="HOUSING"/>
    <x v="6"/>
    <s v="APQ ACCESOS"/>
    <s v="EDUARDO A NUÑEZ LAMOZA"/>
    <s v="tct_edunul"/>
    <s v="4-Menor/Localizado"/>
    <s v="4-Baja"/>
    <s v="Baja"/>
    <x v="0"/>
    <s v="TELEFONICA CYBERSECURITY TECH CHILE SPA"/>
    <s v="TOMA DE TEMPERATURAS"/>
    <s v="02/12/2023 6:56:48"/>
    <s v="02/12/2023 6:58:06"/>
    <x v="0"/>
    <s v="TI"/>
    <s v="CLIMA"/>
    <s v="02/12/2023 6:58:29"/>
    <s v="02/12/2023 23:50:00"/>
    <s v="TOMA DE TEMPERATURAS"/>
    <s v="RONDA REALIZADA"/>
    <d v="1899-12-30T00:00:00"/>
    <d v="1899-12-30T00:00:00"/>
    <d v="1899-12-30T00:00:00"/>
    <s v=""/>
    <s v="Cumplido"/>
    <m/>
    <m/>
    <m/>
    <m/>
    <m/>
    <d v="2023-11-03T00:00:00"/>
    <x v="0"/>
    <x v="0"/>
    <s v="NO CUMPLE"/>
    <x v="0"/>
    <x v="0"/>
    <x v="0"/>
    <x v="0"/>
    <s v="NO CUMPLE"/>
    <x v="0"/>
    <x v="0"/>
  </r>
  <r>
    <s v="INC000002475988"/>
    <s v="HOUSING"/>
    <x v="6"/>
    <s v="APQ ACCESOS"/>
    <s v="EDUARDO A NUÑEZ LAMOZA"/>
    <s v="tct_edunul"/>
    <s v="4-Menor/Localizado"/>
    <s v="4-Baja"/>
    <s v="Baja"/>
    <x v="0"/>
    <s v="TELEFONICA CYBERSECURITY TECH CHILE SPA"/>
    <s v="TOMA DE TEMPERATURAS"/>
    <s v="02/12/2023 6:58:41"/>
    <s v="02/12/2023 6:59:34"/>
    <x v="0"/>
    <s v="TI"/>
    <s v="CLIMA"/>
    <s v="02/12/2023 6:59:52"/>
    <s v="02/12/2023 23:50:00"/>
    <s v="TOMA DE TEMPERATURAS"/>
    <s v="RONDA REALIZADA"/>
    <d v="1899-12-30T00:00:00"/>
    <d v="1899-12-30T00:00:00"/>
    <d v="1899-12-30T00:00:00"/>
    <s v=""/>
    <s v="Cumplido"/>
    <m/>
    <m/>
    <m/>
    <m/>
    <m/>
    <d v="2023-11-03T00:00:00"/>
    <x v="0"/>
    <x v="0"/>
    <s v="NO CUMPLE"/>
    <x v="0"/>
    <x v="0"/>
    <x v="0"/>
    <x v="0"/>
    <s v="NO CUMPLE"/>
    <x v="0"/>
    <x v="0"/>
  </r>
  <r>
    <s v="INC000002475990"/>
    <s v="HOUSING"/>
    <x v="6"/>
    <s v="APQ ACCESOS"/>
    <s v="EDUARDO A NUÑEZ LAMOZA"/>
    <s v="tct_edunul"/>
    <s v="4-Menor/Localizado"/>
    <s v="4-Baja"/>
    <s v="Baja"/>
    <x v="0"/>
    <s v="TELEFONICA CYBERSECURITY TECH CHILE SPA"/>
    <s v="TOMA DE TEMPERATURAS"/>
    <s v="02/12/2023 7:00:14"/>
    <s v="02/12/2023 7:01:10"/>
    <x v="0"/>
    <s v="TI"/>
    <s v="CLIMA"/>
    <s v="02/12/2023 7:01:32"/>
    <s v="02/12/2023 23:50:00"/>
    <s v="TOMA DE TEMPERATURAS"/>
    <s v="RONDA REALIZADA"/>
    <d v="1899-12-30T00:00:00"/>
    <d v="1899-12-30T00:00:00"/>
    <d v="1899-12-30T00:00:00"/>
    <s v=""/>
    <s v="Cumplido"/>
    <m/>
    <m/>
    <m/>
    <m/>
    <m/>
    <d v="2023-11-03T00:00:00"/>
    <x v="0"/>
    <x v="0"/>
    <s v="NO CUMPLE"/>
    <x v="0"/>
    <x v="0"/>
    <x v="0"/>
    <x v="0"/>
    <s v="NO CUMPLE"/>
    <x v="0"/>
    <x v="0"/>
  </r>
  <r>
    <s v="INC000002475992"/>
    <s v="HOUSING"/>
    <x v="6"/>
    <s v="APQ ACCESOS"/>
    <s v="EDUARDO A NUÑEZ LAMOZA"/>
    <s v="tct_edunul"/>
    <s v="4-Menor/Localizado"/>
    <s v="4-Baja"/>
    <s v="Baja"/>
    <x v="0"/>
    <s v="TELEFONICA CYBERSECURITY TECH CHILE SPA"/>
    <s v="RONDA SALAS TECNICAS"/>
    <s v="02/12/2023 7:01:46"/>
    <s v="02/12/2023 7:02:47"/>
    <x v="0"/>
    <s v="TI"/>
    <s v="INFRAESTRUCTURA"/>
    <s v="02/12/2023 7:03:04"/>
    <s v="02/12/2023 23:50:00"/>
    <s v="REVISION DE SALAS Y RACK"/>
    <s v="RONDA REALIZADA"/>
    <d v="1899-12-30T00:00:00"/>
    <d v="1899-12-30T00:00:00"/>
    <d v="1899-12-30T00:00:00"/>
    <s v=""/>
    <s v="Cumplido"/>
    <m/>
    <m/>
    <m/>
    <m/>
    <m/>
    <d v="2023-11-03T00:00:00"/>
    <x v="0"/>
    <x v="0"/>
    <s v="NO CUMPLE"/>
    <x v="0"/>
    <x v="0"/>
    <x v="0"/>
    <x v="0"/>
    <s v="NO CUMPLE"/>
    <x v="0"/>
    <x v="0"/>
  </r>
  <r>
    <s v="INC000002475994"/>
    <s v="HOUSING"/>
    <x v="6"/>
    <s v="APQ ACCESOS"/>
    <s v="EDUARDO A NUÑEZ LAMOZA"/>
    <s v="tct_edunul"/>
    <s v="4-Menor/Localizado"/>
    <s v="4-Baja"/>
    <s v="Baja"/>
    <x v="0"/>
    <s v="TELEFONICA CYBERSECURITY TECH CHILE SPA"/>
    <s v="RONDA SALAS TECNICAS"/>
    <s v="02/12/2023 7:03:19"/>
    <s v="02/12/2023 7:04:19"/>
    <x v="0"/>
    <s v="TI"/>
    <s v="INFRAESTRUCTURA"/>
    <s v="02/12/2023 7:04:42"/>
    <s v="02/12/2023 23:50:00"/>
    <s v="REVISION DE SALAS Y RACK"/>
    <s v="RONDA REALIZADA"/>
    <d v="1899-12-30T00:00:00"/>
    <d v="1899-12-30T00:00:00"/>
    <d v="1899-12-30T00:00:00"/>
    <s v=""/>
    <s v="Cumplido"/>
    <m/>
    <m/>
    <m/>
    <m/>
    <m/>
    <d v="2023-11-03T00:00:00"/>
    <x v="0"/>
    <x v="0"/>
    <s v="NO CUMPLE"/>
    <x v="0"/>
    <x v="0"/>
    <x v="0"/>
    <x v="0"/>
    <s v="NO CUMPLE"/>
    <x v="0"/>
    <x v="0"/>
  </r>
  <r>
    <s v="INC000002475997"/>
    <s v="HOUSING"/>
    <x v="6"/>
    <s v="APQ ACCESOS"/>
    <s v="EDUARDO A NUÑEZ LAMOZA"/>
    <s v="tct_edunul"/>
    <s v="4-Menor/Localizado"/>
    <s v="4-Baja"/>
    <s v="Baja"/>
    <x v="0"/>
    <s v="TELEFONICA CYBERSECURITY TECH CHILE SPA"/>
    <s v="RONDA SALAS TECNICAS"/>
    <s v="02/12/2023 7:04:55"/>
    <s v="02/12/2023 7:05:56"/>
    <x v="0"/>
    <s v="TI"/>
    <s v="INFRAESTRUCTURA"/>
    <s v="02/12/2023 7:06:17"/>
    <s v="02/12/2023 23:50:00"/>
    <s v="REVISION DE SALAS Y RACK"/>
    <s v="RONDA REALIZADA"/>
    <d v="1899-12-30T00:00:00"/>
    <d v="1899-12-30T00:00:00"/>
    <d v="1899-12-30T00:00:00"/>
    <s v=""/>
    <s v="Cumplido"/>
    <m/>
    <m/>
    <m/>
    <m/>
    <m/>
    <d v="2023-11-03T00:00:00"/>
    <x v="0"/>
    <x v="0"/>
    <s v="NO CUMPLE"/>
    <x v="0"/>
    <x v="0"/>
    <x v="0"/>
    <x v="0"/>
    <s v="NO CUMPLE"/>
    <x v="0"/>
    <x v="0"/>
  </r>
  <r>
    <s v="INC000002476205"/>
    <s v="TICKET-INTELIGENTE"/>
    <x v="13"/>
    <s v="GESTION TI"/>
    <s v="DEIBY Y SANTOYO MONTEROLA"/>
    <s v="USR_TSIGHT"/>
    <s v="1-Extenso/Generalizado"/>
    <s v="4-Baja"/>
    <s v="Baja"/>
    <x v="1"/>
    <s v="FUNDACION INSTITUTO PROFESIONAL DUOC UC"/>
    <s v="fiprdu01 - dcacdvalpo1 TICKET AUTOMATICO"/>
    <s v="02/12/2023 12:50:48"/>
    <s v="02/12/2023 12:50:48"/>
    <x v="0"/>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s v=""/>
    <s v=""/>
    <s v=""/>
    <s v="Cumplido"/>
    <d v="2023-11-03T00:00:00"/>
    <x v="1"/>
    <x v="1"/>
    <s v="NO CUMPLE"/>
    <x v="0"/>
    <x v="0"/>
    <x v="1"/>
    <x v="0"/>
    <s v="NO CUMPLE"/>
    <x v="0"/>
    <x v="1"/>
  </r>
  <r>
    <s v="INC000002476265"/>
    <s v="TICKET-INTELIGENTE"/>
    <x v="4"/>
    <s v="GESTION TI"/>
    <s v="ALEJANDRO ACEVEDO VALENZUELA"/>
    <s v="USR_TSIGHT"/>
    <s v="1-Extenso/Generalizado"/>
    <s v="4-Baja"/>
    <s v="Baja"/>
    <x v="1"/>
    <s v="FUNDACION INSTITUTO PROFESIONAL DUOC UC"/>
    <s v="fiprdu01 - dcadmvalpo1_duoc_cl TICKET AUTOMATICO"/>
    <s v="02/12/2023 14:55:00"/>
    <s v="02/12/2023 14:55:00"/>
    <x v="0"/>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s v=""/>
    <s v=""/>
    <s v=""/>
    <s v="Cumplido"/>
    <d v="2023-11-03T00:00:00"/>
    <x v="0"/>
    <x v="0"/>
    <s v="NO CUMPLE"/>
    <x v="0"/>
    <x v="0"/>
    <x v="1"/>
    <x v="0"/>
    <s v="NO CUMPLE"/>
    <x v="1"/>
    <x v="0"/>
  </r>
  <r>
    <s v="INC000002476324"/>
    <s v="HOUSING"/>
    <x v="15"/>
    <s v="APQ ACCESOS"/>
    <s v="LUIS O MORALES ARENAS"/>
    <s v="tct_luimoa"/>
    <s v="4-Menor/Localizado"/>
    <s v="4-Baja"/>
    <s v="Baja"/>
    <x v="0"/>
    <s v="TELEFONICA EMPRESAS DE CHILE SA"/>
    <s v="SE GENERA TICKET POR RONDA Y REVISION DE SALAS TECNICAS"/>
    <s v="02/12/2023 21:11:45"/>
    <s v="02/12/2023 21:13:01"/>
    <x v="0"/>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s v="NO CUMPLE"/>
    <x v="0"/>
    <x v="0"/>
    <x v="0"/>
    <x v="0"/>
    <s v="NO CUMPLE"/>
    <x v="0"/>
    <x v="0"/>
  </r>
  <r>
    <s v="INC000002476333"/>
    <s v="HOUSING"/>
    <x v="15"/>
    <s v="APQ ACCESOS"/>
    <s v="LUIS O MORALES ARENAS"/>
    <s v="tct_luimoa"/>
    <s v="4-Menor/Localizado"/>
    <s v="4-Baja"/>
    <s v="Baja"/>
    <x v="0"/>
    <s v="TELEFONICA EMPRESAS DE CHILE SA"/>
    <s v="SE GENERA TICKET POR REVISION Y TOMA DE ALARMA DE CLIENTES"/>
    <s v="02/12/2023 23:02:17"/>
    <s v="02/12/2023 23:03:39"/>
    <x v="0"/>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03T00:00:00"/>
    <x v="0"/>
    <x v="0"/>
    <s v="NO CUMPLE"/>
    <x v="0"/>
    <x v="0"/>
    <x v="0"/>
    <x v="0"/>
    <s v="NO CUMPLE"/>
    <x v="0"/>
    <x v="0"/>
  </r>
  <r>
    <s v="INC000002476386"/>
    <s v="RED INTERNA"/>
    <x v="0"/>
    <s v="APOQUINDO TI"/>
    <s v="RICARDO F ORELLANA MARDONES"/>
    <s v="tct_rorell"/>
    <s v="4-Menor/Localizado"/>
    <s v="4-Baja"/>
    <s v="Baja"/>
    <x v="0"/>
    <s v="TELEFONICA EMPRESAS DE CHILE SA"/>
    <s v="RONDA Y MEDICIÓN DE TEMPERATURAS EN SALAS TIC"/>
    <s v="03/12/2023 4:19:06"/>
    <s v="03/12/2023 4:20:09"/>
    <x v="0"/>
    <s v="TI"/>
    <s v="CLIMA"/>
    <s v="03/12/2023 4:31:17"/>
    <s v="03/12/2023 23:50:00"/>
    <m/>
    <s v="ACT REALIZADA SIN NOVEDAD"/>
    <d v="1899-12-30T00:00:00"/>
    <d v="1899-12-30T00:00:00"/>
    <d v="1899-12-30T00:00:00"/>
    <s v=""/>
    <s v="Cumplido"/>
    <m/>
    <m/>
    <m/>
    <m/>
    <m/>
    <d v="2023-11-03T00:00:00"/>
    <x v="0"/>
    <x v="0"/>
    <s v="NO CUMPLE"/>
    <x v="0"/>
    <x v="0"/>
    <x v="0"/>
    <x v="0"/>
    <s v="NO CUMPLE"/>
    <x v="0"/>
    <x v="0"/>
  </r>
  <r>
    <s v="INC000002476848"/>
    <s v="INFRAESTRUCTURA DC"/>
    <x v="0"/>
    <s v="APQ ACCESOS"/>
    <s v="MARIO A BARRIENTOS RUIZ"/>
    <s v="MBARRIENTOS"/>
    <s v="4-Menor/Localizado"/>
    <s v="4-Baja"/>
    <s v="Baja"/>
    <x v="0"/>
    <s v="TELEFONICA GLOBAL TECHNOLOGY S.A.AGENCIA EN CHILE"/>
    <s v="RONDA DE INSPECCIÓN DE SALAS Y TOMA DE TEMPERATURAS DC APOQUINDO"/>
    <s v="02/12/2023 19:50:06"/>
    <s v="02/12/2023 19:51:44"/>
    <x v="0"/>
    <s v="TI"/>
    <s v="CLIMA"/>
    <s v="02/12/2023 20:15:10"/>
    <s v="02/12/2023 23:50:00"/>
    <s v="RONDA DE INSPECCIÓN DE SALAS Y TOMA DE TEMPERATURAS DC APOQUINDO"/>
    <s v="RONDA REALIZADA"/>
    <d v="1899-12-30T00:00:00"/>
    <d v="1899-12-30T00:00:00"/>
    <d v="1899-12-30T00:00:00"/>
    <s v=""/>
    <s v="Cumplido"/>
    <m/>
    <m/>
    <m/>
    <m/>
    <m/>
    <d v="2023-11-03T00:00:00"/>
    <x v="0"/>
    <x v="0"/>
    <s v="NO CUMPLE"/>
    <x v="0"/>
    <x v="0"/>
    <x v="0"/>
    <x v="0"/>
    <s v="NO CUMPLE"/>
    <x v="0"/>
    <x v="0"/>
  </r>
  <r>
    <s v="INC000002476871"/>
    <s v="RED INTERNA"/>
    <x v="6"/>
    <s v="APQ ACCESOS"/>
    <s v="YORDI M HURTADO ARAYA"/>
    <s v="tct_yorhua"/>
    <s v="4-Menor/Localizado"/>
    <s v="4-Baja"/>
    <s v="Baja"/>
    <x v="0"/>
    <s v="TELEFONICA CYBERSECURITY TECH CHILE SPA"/>
    <s v="RONDA TOMA DE TEMPERATURAS SALAS TIC 00:30"/>
    <s v="02/12/2023 20:52:02"/>
    <s v="02/12/2023 20:52:29"/>
    <x v="0"/>
    <s v="CDP ANTIGUO 1"/>
    <s v="CDP ANTIGUO 2"/>
    <s v="02/12/2023 22:06:51"/>
    <s v="02/12/2023 23:50:00"/>
    <s v="RONDA TOMA DE TEMPERATURAS SALAS TIC 00:30"/>
    <s v="RONDA REALIZADA"/>
    <d v="1899-12-30T00:00:00"/>
    <d v="1899-12-30T01:14:49"/>
    <d v="1899-12-30T01:14:49"/>
    <s v=""/>
    <s v="Cumplido"/>
    <m/>
    <m/>
    <m/>
    <m/>
    <m/>
    <d v="2023-11-07T00:00:00"/>
    <x v="1"/>
    <x v="1"/>
    <s v="NO CUMPLE"/>
    <x v="0"/>
    <x v="0"/>
    <x v="1"/>
    <x v="1"/>
    <s v="NO CUMPLE"/>
    <x v="0"/>
    <x v="0"/>
  </r>
  <r>
    <s v="INC000002476873"/>
    <s v="RED INTERNA"/>
    <x v="6"/>
    <s v="APQ ACCESOS"/>
    <s v="YORDI M HURTADO ARAYA"/>
    <s v="tct_yorhua"/>
    <s v="4-Menor/Localizado"/>
    <s v="4-Baja"/>
    <s v="Baja"/>
    <x v="0"/>
    <s v="TELEFONICA CYBERSECURITY TECH CHILE SPA"/>
    <s v="RONDA SALAS TECNICAS 00:30"/>
    <s v="02/12/2023 20:52:48"/>
    <s v="02/12/2023 20:53:15"/>
    <x v="0"/>
    <s v="CDP ANTIGUO 1"/>
    <s v="CDP ANTIGUO 2"/>
    <s v="02/12/2023 22:06:29"/>
    <s v="02/12/2023 23:50:00"/>
    <s v="RONDA SALAS TECNICAS 00:30"/>
    <s v="RONDA REALIZADA"/>
    <d v="1899-12-30T00:00:00"/>
    <d v="1899-12-30T01:13:41"/>
    <d v="1899-12-30T01:13:41"/>
    <s v=""/>
    <s v="Cumplido"/>
    <m/>
    <m/>
    <m/>
    <m/>
    <m/>
    <d v="2023-11-03T00:00:00"/>
    <x v="1"/>
    <x v="1"/>
    <s v="NO CUMPLE"/>
    <x v="0"/>
    <x v="0"/>
    <x v="1"/>
    <x v="1"/>
    <s v="NO CUMPLE"/>
    <x v="0"/>
    <x v="0"/>
  </r>
  <r>
    <s v="INC000002476904"/>
    <s v="RED INTERNA"/>
    <x v="6"/>
    <s v="APQ ACCESOS"/>
    <s v="YORDI M HURTADO ARAYA"/>
    <s v="tct_yorhua"/>
    <s v="4-Menor/Localizado"/>
    <s v="4-Baja"/>
    <s v="Baja"/>
    <x v="0"/>
    <s v="TELEFONICA CYBERSECURITY TECH CHILE SPA"/>
    <s v="RONDA TOMA DE TEMPERATURAS SALAS TIC 04:30"/>
    <s v="02/12/2023 22:07:29"/>
    <s v="02/12/2023 22:07:58"/>
    <x v="0"/>
    <s v="CDP ANTIGUO 1"/>
    <s v="CDP ANTIGUO 2"/>
    <s v="03/12/2023 0:24:49"/>
    <s v="03/12/2023 23:50:00"/>
    <s v="RONDA TOMA DE TEMPERATURAS SALAS TIC 04:30"/>
    <s v="RONDA REALIZADA"/>
    <d v="1899-12-30T00:00:00"/>
    <d v="1899-12-30T02:17:20"/>
    <d v="1899-12-30T02:17:20"/>
    <s v=""/>
    <s v="Cumplido"/>
    <m/>
    <m/>
    <m/>
    <m/>
    <m/>
    <d v="2023-11-03T00:00:00"/>
    <x v="1"/>
    <x v="1"/>
    <s v="NO CUMPLE"/>
    <x v="0"/>
    <x v="0"/>
    <x v="1"/>
    <x v="1"/>
    <s v="NO CUMPLE"/>
    <x v="0"/>
    <x v="0"/>
  </r>
  <r>
    <s v="INC000002476908"/>
    <s v="RED INTERNA"/>
    <x v="6"/>
    <s v="APQ ACCESOS"/>
    <s v="YORDI M HURTADO ARAYA"/>
    <s v="tct_yorhua"/>
    <s v="4-Menor/Localizado"/>
    <s v="4-Baja"/>
    <s v="Baja"/>
    <x v="0"/>
    <s v="TELEFONICA CYBERSECURITY TECH CHILE SPA"/>
    <s v="RONDA TOMA DE TEMPERATURAS SALAS TIC 20:30"/>
    <s v="02/12/2023 20:09:59"/>
    <s v="02/12/2023 20:10:27"/>
    <x v="0"/>
    <s v="CDP ANTIGUO 1"/>
    <s v="CDP ANTIGUO 2"/>
    <s v="02/12/2023 20:51:22"/>
    <s v="02/12/2023 23:50:00"/>
    <s v="RONDA TOMA DE TEMPERATURAS SALAS TIC 20:30"/>
    <s v="RONDA REALIZADA"/>
    <d v="1899-12-30T00:00:00"/>
    <d v="1899-12-30T00:41:23"/>
    <d v="1899-12-30T00:41:23"/>
    <s v=""/>
    <s v="Cumplido"/>
    <m/>
    <m/>
    <m/>
    <m/>
    <m/>
    <d v="2023-11-03T00:00:00"/>
    <x v="0"/>
    <x v="0"/>
    <s v="NO CUMPLE"/>
    <x v="0"/>
    <x v="0"/>
    <x v="0"/>
    <x v="0"/>
    <s v="NO CUMPLE"/>
    <x v="0"/>
    <x v="0"/>
  </r>
  <r>
    <s v="INC000002476909"/>
    <s v="RED INTERNA"/>
    <x v="6"/>
    <s v="APQ ACCESOS"/>
    <s v="YORDI M HURTADO ARAYA"/>
    <s v="tct_yorhua"/>
    <s v="4-Menor/Localizado"/>
    <s v="4-Baja"/>
    <s v="Baja"/>
    <x v="0"/>
    <s v="TELEFONICA CYBERSECURITY TECH CHILE SPA"/>
    <s v="RONDA SALAS TECNICAS 20:30"/>
    <s v="02/12/2023 20:10:35"/>
    <s v="02/12/2023 20:11:06"/>
    <x v="0"/>
    <s v="CDP ANTIGUO 1"/>
    <s v="CDP ANTIGUO 2"/>
    <s v="02/12/2023 20:51:41"/>
    <s v="02/12/2023 23:50:00"/>
    <s v="RONDA SALAS TECNICAS 20:30"/>
    <s v="RONDA REALIZADA"/>
    <d v="1899-12-30T00:00:00"/>
    <d v="1899-12-30T00:41:06"/>
    <d v="1899-12-30T00:41:06"/>
    <s v=""/>
    <s v="Cumplido"/>
    <m/>
    <m/>
    <m/>
    <m/>
    <m/>
    <d v="2023-11-03T00:00:00"/>
    <x v="0"/>
    <x v="0"/>
    <s v="NO CUMPLE"/>
    <x v="0"/>
    <x v="0"/>
    <x v="0"/>
    <x v="0"/>
    <s v="NO CUMPLE"/>
    <x v="0"/>
    <x v="0"/>
  </r>
  <r>
    <s v="INC000002476915"/>
    <s v="HOUSING"/>
    <x v="19"/>
    <s v="BELIEVE"/>
    <s v="SEBASTIAN A JARA VIDAL"/>
    <s v="frp_jolsso"/>
    <s v="3-Moderado/Limitado"/>
    <s v="3-Medio"/>
    <s v="Media"/>
    <x v="0"/>
    <s v="EQUIPOS ELECTRONICOS Y COMPUTACION SA"/>
    <s v="GESTION DATACENTER/ ACCESOS / EQUIPOS ELECTRONICOS Y COMPUTACION SA"/>
    <s v="02/12/2023 20:41:59"/>
    <s v="02/12/2023 20:43:17"/>
    <x v="0"/>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m/>
    <m/>
    <m/>
    <m/>
    <d v="2023-11-03T00:00:00"/>
    <x v="0"/>
    <x v="0"/>
    <s v="NO CUMPLE"/>
    <x v="0"/>
    <x v="0"/>
    <x v="1"/>
    <x v="0"/>
    <s v="NO CUMPLE"/>
    <x v="0"/>
    <x v="1"/>
  </r>
  <r>
    <s v="INC000002476942"/>
    <s v="RED INTERNA"/>
    <x v="0"/>
    <s v="APOQUINDO TI"/>
    <s v="RICARDO F ORELLANA MARDONES"/>
    <s v="tct_rorell"/>
    <s v="4-Menor/Localizado"/>
    <s v="4-Baja"/>
    <s v="Baja"/>
    <x v="0"/>
    <s v="TELEFONICA EMPRESAS DE CHILE SA"/>
    <s v="RONDA Y MEDICIÓN DE TEMPERATURAS EN SALAS TIC"/>
    <s v="03/12/2023 2:38:05"/>
    <s v="03/12/2023 2:39:04"/>
    <x v="0"/>
    <s v="TI"/>
    <s v="CLIMA"/>
    <s v="03/12/2023 2:48:45"/>
    <s v="03/12/2023 23:50:00"/>
    <m/>
    <s v="ACT REALIZADA SIN NOVEDAD"/>
    <d v="1899-12-30T00:00:00"/>
    <d v="1899-12-30T00:00:00"/>
    <d v="1899-12-30T00:00:00"/>
    <s v=""/>
    <s v="Cumplido"/>
    <m/>
    <m/>
    <m/>
    <m/>
    <m/>
    <d v="2023-11-03T00:00:00"/>
    <x v="0"/>
    <x v="0"/>
    <s v="NO CUMPLE"/>
    <x v="0"/>
    <x v="0"/>
    <x v="0"/>
    <x v="0"/>
    <s v="NO CUMPLE"/>
    <x v="0"/>
    <x v="0"/>
  </r>
  <r>
    <s v="INC000002476946"/>
    <s v="RED INTERNA"/>
    <x v="0"/>
    <s v="APOQUINDO TI"/>
    <s v="RICARDO F ORELLANA MARDONES"/>
    <s v="tct_rorell"/>
    <s v="4-Menor/Localizado"/>
    <s v="4-Baja"/>
    <s v="Baja"/>
    <x v="0"/>
    <s v="TELEFONICA EMPRESAS DE CHILE SA"/>
    <s v="RONDA Y MEDICIÓN DE TEMPERATURAS EN SALAS TIC"/>
    <s v="03/12/2023 7:19:32"/>
    <s v="03/12/2023 7:20:28"/>
    <x v="0"/>
    <s v="TI"/>
    <s v="CLIMA"/>
    <s v="03/12/2023 7:30:37"/>
    <s v="03/12/2023 23:50:00"/>
    <m/>
    <s v="ACT REALIZADA SIN NOVEDAD"/>
    <d v="1899-12-30T00:00:00"/>
    <d v="1899-12-30T00:00:00"/>
    <d v="1899-12-30T00:00:00"/>
    <s v=""/>
    <s v="Cumplido"/>
    <m/>
    <m/>
    <m/>
    <m/>
    <m/>
    <d v="2023-11-03T00:00:00"/>
    <x v="0"/>
    <x v="0"/>
    <s v="NO CUMPLE"/>
    <x v="0"/>
    <x v="0"/>
    <x v="0"/>
    <x v="0"/>
    <s v="NO CUMPLE"/>
    <x v="0"/>
    <x v="0"/>
  </r>
  <r>
    <s v="INC000002476986"/>
    <s v="VPN IP - MPLS"/>
    <x v="9"/>
    <s v="ADMINISTRADORES RESIDENTES"/>
    <s v="AXEL ANDRADE"/>
    <s v="frp_rreyes"/>
    <s v="3-Moderado/Limitado"/>
    <s v="3-Medio"/>
    <s v="Media"/>
    <x v="1"/>
    <s v="FARMACIAS AHUMADA S.A."/>
    <s v="GAMA / Backup VM Cl01BALFUSE01"/>
    <s v="03/12/2023 15:53:46"/>
    <s v="03/12/2023 15:56:50"/>
    <x v="0"/>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s v=""/>
    <s v=""/>
    <s v="Cumplido"/>
    <s v=""/>
    <d v="2023-11-03T00:00:00"/>
    <x v="1"/>
    <x v="1"/>
    <s v="NO CUMPLE"/>
    <x v="0"/>
    <x v="0"/>
    <x v="1"/>
    <x v="0"/>
    <s v="NO CUMPLE"/>
    <x v="0"/>
    <x v="1"/>
  </r>
  <r>
    <s v="INC000002477006"/>
    <s v="RED INTERNA"/>
    <x v="6"/>
    <s v="APQ ACCESOS"/>
    <s v="YORDI M HURTADO ARAYA"/>
    <s v="tct_yorhua"/>
    <s v="4-Menor/Localizado"/>
    <s v="4-Baja"/>
    <s v="Baja"/>
    <x v="0"/>
    <s v="TELEFONICA CYBERSECURITY TECH CHILE SPA"/>
    <s v="RONDA SALAS TECNICAS 04:30"/>
    <s v="02/12/2023 22:08:11"/>
    <s v="02/12/2023 22:08:43"/>
    <x v="0"/>
    <s v="CDP ANTIGUO 1"/>
    <s v="CDP ANTIGUO 2"/>
    <s v="03/12/2023 0:24:29"/>
    <s v="03/12/2023 23:50:00"/>
    <s v="RONDA SALAS TECNICAS 04:30"/>
    <s v="RONDA REALIZADA"/>
    <d v="1899-12-30T00:00:00"/>
    <d v="1899-12-30T02:16:18"/>
    <d v="1899-12-30T02:16:18"/>
    <s v=""/>
    <s v="Cumplido"/>
    <m/>
    <m/>
    <m/>
    <m/>
    <m/>
    <d v="2023-11-03T00:00:00"/>
    <x v="1"/>
    <x v="1"/>
    <s v="NO CUMPLE"/>
    <x v="0"/>
    <x v="0"/>
    <x v="1"/>
    <x v="1"/>
    <s v="NO CUMPLE"/>
    <x v="0"/>
    <x v="0"/>
  </r>
  <r>
    <s v="INC000002477451"/>
    <s v="TICKET-INTELIGENTE"/>
    <x v="4"/>
    <s v="GESTION TI"/>
    <s v="ALEJANDRO ACEVEDO VALENZUELA"/>
    <s v="USR_TSIGHT"/>
    <s v="1-Extenso/Generalizado"/>
    <s v="4-Baja"/>
    <s v="Baja"/>
    <x v="1"/>
    <s v="PESQUERA CAMANCHACA"/>
    <s v="pescam01 - svrad1_camanchaca.cl_srv TICKET AUTOMATICO"/>
    <s v="03/12/2023 2:14:34"/>
    <s v="03/12/2023 2:14:34"/>
    <x v="0"/>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s v=""/>
    <s v=""/>
    <s v=""/>
    <s v="Cumplido"/>
    <d v="2023-11-03T00:00:00"/>
    <x v="0"/>
    <x v="0"/>
    <s v="NO CUMPLE"/>
    <x v="0"/>
    <x v="0"/>
    <x v="1"/>
    <x v="0"/>
    <s v="CUMPLE"/>
    <x v="0"/>
    <x v="0"/>
  </r>
  <r>
    <s v="INC000002477534"/>
    <s v="TICKET-INTELIGENTE"/>
    <x v="3"/>
    <s v="GESTION TI"/>
    <s v="SEBASTIAN I ACUÑA GUZMAN"/>
    <s v="USR_TSIGHT"/>
    <s v="1-Extenso/Generalizado"/>
    <s v="4-Baja"/>
    <s v="Baja"/>
    <x v="1"/>
    <s v="BLUMAR S.A."/>
    <s v="blumar01 - blutssaperp TICKET AUTOMATICO"/>
    <s v="03/12/2023 5:57:48"/>
    <s v="03/12/2023 5:57:48"/>
    <x v="0"/>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s v=""/>
    <s v=""/>
    <s v=""/>
    <s v="Cumplido"/>
    <d v="2023-11-03T00:00:00"/>
    <x v="0"/>
    <x v="0"/>
    <s v="NO CUMPLE"/>
    <x v="0"/>
    <x v="0"/>
    <x v="1"/>
    <x v="1"/>
    <s v="NO CUMPLE"/>
    <x v="0"/>
    <x v="0"/>
  </r>
  <r>
    <s v="INC000002477536"/>
    <s v="TICKET-INTELIGENTE"/>
    <x v="4"/>
    <s v="GESTION TI"/>
    <s v="ALEJANDRO ACEVEDO VALENZUELA"/>
    <s v="USR_TSIGHT"/>
    <s v="1-Extenso/Generalizado"/>
    <s v="4-Baja"/>
    <s v="Baja"/>
    <x v="1"/>
    <s v="COMERCIAL E IMPORTADORA AUDIOMUSICA SPA"/>
    <s v="ciausp01 - ts2 TICKET AUTOMATICO"/>
    <s v="03/12/2023 5:58:39"/>
    <s v="03/12/2023 5:58:39"/>
    <x v="0"/>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s v=""/>
    <s v=""/>
    <s v=""/>
    <s v="Cumplido"/>
    <d v="2023-11-03T00:00:00"/>
    <x v="0"/>
    <x v="0"/>
    <s v="NO CUMPLE"/>
    <x v="0"/>
    <x v="0"/>
    <x v="1"/>
    <x v="0"/>
    <s v="NO CUMPLE"/>
    <x v="1"/>
    <x v="0"/>
  </r>
  <r>
    <s v="INC000002477723"/>
    <s v="HOUSING"/>
    <x v="15"/>
    <s v="APQ ACCESOS"/>
    <s v="LUIS O MORALES ARENAS"/>
    <s v="tct_luimoa"/>
    <s v="4-Menor/Localizado"/>
    <s v="4-Baja"/>
    <s v="Baja"/>
    <x v="0"/>
    <s v="TELEFONICA EMPRESAS DE CHILE SA"/>
    <s v="SE GENERA TICKET POR RONDA Y REVISION DE SALAS TECNICAS"/>
    <s v="03/12/2023 21:10:22"/>
    <s v="03/12/2023 21:12:15"/>
    <x v="0"/>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3T00:00:00"/>
    <x v="0"/>
    <x v="0"/>
    <s v="NO CUMPLE"/>
    <x v="0"/>
    <x v="0"/>
    <x v="0"/>
    <x v="0"/>
    <s v="NO CUMPLE"/>
    <x v="0"/>
    <x v="0"/>
  </r>
  <r>
    <s v="INC000002477734"/>
    <s v="HOUSING"/>
    <x v="15"/>
    <s v="APQ ACCESOS"/>
    <s v="LUIS O MORALES ARENAS"/>
    <s v="tct_luimoa"/>
    <s v="4-Menor/Localizado"/>
    <s v="4-Baja"/>
    <s v="Baja"/>
    <x v="0"/>
    <s v="TELEFONICA EMPRESAS DE CHILE SA"/>
    <s v="SE GENERA TICKET DE SUPERVISION PARA CLIENTE DXC"/>
    <s v="04/12/2023 1:04:14"/>
    <s v="04/12/2023 1:05:52"/>
    <x v="0"/>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m/>
    <m/>
    <m/>
    <m/>
    <d v="2023-11-03T00:00:00"/>
    <x v="0"/>
    <x v="0"/>
    <s v="NO CUMPLE"/>
    <x v="0"/>
    <x v="0"/>
    <x v="0"/>
    <x v="0"/>
    <s v="NO CUMPLE"/>
    <x v="0"/>
    <x v="0"/>
  </r>
  <r>
    <s v="INC000002477755"/>
    <s v="HOUSING"/>
    <x v="14"/>
    <s v="BELIEVE"/>
    <s v="BASTIAN A ROA CHIARLEONI"/>
    <s v="frp_jreyna"/>
    <s v="3-Moderado/Limitado"/>
    <s v="3-Medio"/>
    <s v="Media"/>
    <x v="0"/>
    <s v="ICETEL SERVICIOS S.A."/>
    <s v="GESTION DATACENTER/ ACCESOS  / NBX"/>
    <s v="04/12/2023 7:32:11"/>
    <s v="04/12/2023 7:41:32"/>
    <x v="0"/>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m/>
    <m/>
    <m/>
    <m/>
    <d v="2023-11-03T00:00:00"/>
    <x v="0"/>
    <x v="0"/>
    <s v="NO CUMPLE"/>
    <x v="0"/>
    <x v="0"/>
    <x v="0"/>
    <x v="0"/>
    <s v="NO CUMPLE"/>
    <x v="0"/>
    <x v="0"/>
  </r>
  <r>
    <s v="INC000002477757"/>
    <s v="HOUSING"/>
    <x v="14"/>
    <s v="BELIEVE"/>
    <s v="BASTIAN A ROA CHIARLEONI"/>
    <s v="frp_jreyna"/>
    <s v="3-Moderado/Limitado"/>
    <s v="3-Medio"/>
    <s v="Media"/>
    <x v="0"/>
    <s v="ICETEL SERVICIOS S.A."/>
    <s v="GESTION DATACENTER/ ACCESOS  / ICETEL SERVICIOS S.A."/>
    <s v="04/12/2023 7:36:16"/>
    <s v="04/12/2023 7:41:20"/>
    <x v="0"/>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m/>
    <m/>
    <m/>
    <m/>
    <d v="2023-11-03T00:00:00"/>
    <x v="0"/>
    <x v="0"/>
    <s v="NO CUMPLE"/>
    <x v="0"/>
    <x v="0"/>
    <x v="0"/>
    <x v="0"/>
    <s v="NO CUMPLE"/>
    <x v="0"/>
    <x v="0"/>
  </r>
  <r>
    <s v="INC000002477801"/>
    <s v="VPN IP - MPLS"/>
    <x v="4"/>
    <s v="BELIEVE"/>
    <s v="JUAN CARLOS UZCATEGUI FUGUETT"/>
    <s v="frp_fbalab"/>
    <s v="4-Menor/Localizado"/>
    <s v="4-Baja"/>
    <s v="Baja"/>
    <x v="0"/>
    <s v="TELEFONICA CYBERSECURITY TECH CHILE SPA"/>
    <s v="REQ / SOC / Reset password de AD"/>
    <s v="04/12/2023 9:57:19"/>
    <s v="04/12/2023 9:58:16"/>
    <x v="0"/>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m/>
    <m/>
    <m/>
    <m/>
    <d v="2023-11-03T00:00:00"/>
    <x v="1"/>
    <x v="0"/>
    <s v="NO CUMPLE"/>
    <x v="1"/>
    <x v="0"/>
    <x v="1"/>
    <x v="0"/>
    <s v="NO CUMPLE"/>
    <x v="1"/>
    <x v="0"/>
  </r>
  <r>
    <s v="INC000002477822"/>
    <s v="TICKET-INTELIGENTE"/>
    <x v="2"/>
    <s v="GESTION TI"/>
    <s v="LUIS RODRIGO ACEVEDO COLLIPAL"/>
    <s v="USR_TSIGHT"/>
    <s v="1-Extenso/Generalizado"/>
    <s v="4-Baja"/>
    <s v="Baja"/>
    <x v="1"/>
    <s v="COCA COLA EMBONOR S A"/>
    <s v="cocoem01 - srv_koe_dmz TICKET AUTOMATICO"/>
    <s v="03/12/2023 10:32:18"/>
    <s v="03/12/2023 10:32:18"/>
    <x v="0"/>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s v=""/>
    <s v=""/>
    <s v=""/>
    <s v="Cumplido"/>
    <d v="2023-11-03T00:00:00"/>
    <x v="0"/>
    <x v="0"/>
    <s v="NO CUMPLE"/>
    <x v="0"/>
    <x v="0"/>
    <x v="1"/>
    <x v="0"/>
    <s v="CUMPLE"/>
    <x v="0"/>
    <x v="0"/>
  </r>
  <r>
    <s v="INC000002477824"/>
    <s v="TICKET-INTELIGENTE"/>
    <x v="2"/>
    <s v="GESTION TI"/>
    <s v="LUIS RODRIGO ACEVEDO COLLIPAL"/>
    <s v="USR_TSIGHT"/>
    <s v="1-Extenso/Generalizado"/>
    <s v="4-Baja"/>
    <s v="Baja"/>
    <x v="1"/>
    <s v="COCA COLA EMBONOR S A"/>
    <s v="cocoem01 - srv_koe_appdmz TICKET AUTOMATICO"/>
    <s v="03/12/2023 10:33:51"/>
    <s v="03/12/2023 10:33:51"/>
    <x v="0"/>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s v=""/>
    <s v=""/>
    <s v=""/>
    <s v="Cumplido"/>
    <d v="2023-11-03T00:00:00"/>
    <x v="1"/>
    <x v="1"/>
    <s v="NO CUMPLE"/>
    <x v="0"/>
    <x v="0"/>
    <x v="1"/>
    <x v="0"/>
    <s v="CUMPLE"/>
    <x v="0"/>
    <x v="0"/>
  </r>
  <r>
    <s v="INC000002478008"/>
    <s v="HOUSING"/>
    <x v="15"/>
    <s v="APQ ACCESOS"/>
    <s v="JOSE G MARQUEZ MARCANO"/>
    <s v="tct_josmam"/>
    <s v="4-Menor/Localizado"/>
    <s v="4-Baja"/>
    <s v="Baja"/>
    <x v="0"/>
    <s v="TELEFONICA EMPRESAS DE CHILE SA"/>
    <s v="RONDA Y REVISION DE SALAS"/>
    <s v="03/12/2023 12:31:08"/>
    <s v="03/12/2023 12:31:59"/>
    <x v="0"/>
    <s v="CDP ANTIGUO 1"/>
    <s v="CDP ANTIGUO 2"/>
    <s v="03/12/2023 12:33:15"/>
    <s v="03/12/2023 23:50:00"/>
    <s v="RONDA Y REVISION DE SALAS"/>
    <s v="RONDAS REALIZADAS"/>
    <d v="1899-12-30T00:00:00"/>
    <d v="1899-12-30T00:02:07"/>
    <d v="1899-12-30T00:02:07"/>
    <s v=""/>
    <s v="Cumplido"/>
    <m/>
    <m/>
    <m/>
    <m/>
    <m/>
    <d v="2023-11-03T00:00:00"/>
    <x v="0"/>
    <x v="0"/>
    <s v="NO CUMPLE"/>
    <x v="0"/>
    <x v="0"/>
    <x v="0"/>
    <x v="0"/>
    <s v="NO CUMPLE"/>
    <x v="0"/>
    <x v="0"/>
  </r>
  <r>
    <s v="INC000002478010"/>
    <s v="HOUSING"/>
    <x v="15"/>
    <s v="APQ ACCESOS"/>
    <s v="JOSE G MARQUEZ MARCANO"/>
    <s v="tct_josmam"/>
    <s v="4-Menor/Localizado"/>
    <s v="4-Baja"/>
    <s v="Baja"/>
    <x v="0"/>
    <s v="TELEFONICA EMPRESAS DE CHILE SA"/>
    <s v="TOMA DE ALARMAS DE CLIENTES"/>
    <s v="03/12/2023 12:33:35"/>
    <s v="03/12/2023 12:34:22"/>
    <x v="0"/>
    <s v="CDP ANTIGUO 1"/>
    <s v="CDP ANTIGUO 2"/>
    <s v="03/12/2023 12:35:51"/>
    <s v="03/12/2023 23:50:00"/>
    <s v="TOMA DE ALARMAS DE CLIENTES"/>
    <s v="TOMA DE ALARMAS REALIZADAS"/>
    <d v="1899-12-30T00:01:11"/>
    <d v="1899-12-30T00:02:16"/>
    <d v="1899-12-30T00:01:05"/>
    <s v=""/>
    <s v="Cumplido"/>
    <m/>
    <m/>
    <m/>
    <m/>
    <m/>
    <d v="2023-11-03T00:00:00"/>
    <x v="0"/>
    <x v="0"/>
    <s v="NO CUMPLE"/>
    <x v="0"/>
    <x v="0"/>
    <x v="0"/>
    <x v="0"/>
    <s v="NO CUMPLE"/>
    <x v="0"/>
    <x v="0"/>
  </r>
  <r>
    <s v="INC000002478056"/>
    <s v="HOSTING VIRTUAL"/>
    <x v="4"/>
    <s v="DUOC TICKET PENDIENTES"/>
    <s v="JUAN CARLOS UZCATEGUI FUGUETT"/>
    <s v="frp_jcarra"/>
    <s v="3-Moderado/Limitado"/>
    <s v="4-Baja"/>
    <s v="Baja"/>
    <x v="0"/>
    <s v="FUNDACION INSTITUTO PROFESIONAL DUOC UC"/>
    <s v="DUOC / RQ / Crear registro de aplicación SSO"/>
    <s v="04/12/2023 8:55:11"/>
    <s v="04/12/2023 8:57:21"/>
    <x v="0"/>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m/>
    <m/>
    <m/>
    <m/>
    <d v="2023-11-03T00:00:00"/>
    <x v="1"/>
    <x v="0"/>
    <s v="CUMPLE"/>
    <x v="0"/>
    <x v="0"/>
    <x v="1"/>
    <x v="0"/>
    <s v="NO CUMPLE"/>
    <x v="1"/>
    <x v="0"/>
  </r>
  <r>
    <s v="INC000002478058"/>
    <s v="RED INTERNA"/>
    <x v="1"/>
    <s v="APQ ACCESOS"/>
    <s v="CARLOS F ARAYA RAMIREZ"/>
    <s v="tct_cararr"/>
    <s v="4-Menor/Localizado"/>
    <s v="4-Baja"/>
    <s v="Baja"/>
    <x v="0"/>
    <s v="TELEFONICA CYBERSECURITY TECH CHILE SPA"/>
    <s v="RONDA INSPECTIVA"/>
    <s v="04/12/2023 9:05:20"/>
    <s v="04/12/2023 9:08:00"/>
    <x v="0"/>
    <s v="CDP ANTIGUO 1"/>
    <s v="CDP ANTIGUO 2"/>
    <s v="04/12/2023 9:41:42"/>
    <s v="04/12/2023 23:50:00"/>
    <m/>
    <s v="ronda realizada"/>
    <d v="1899-12-30T00:00:00"/>
    <d v="1899-12-30T00:00:00"/>
    <d v="1899-12-30T00:00:00"/>
    <s v=""/>
    <s v="Cumplido"/>
    <m/>
    <m/>
    <m/>
    <m/>
    <m/>
    <d v="2023-11-03T00:00:00"/>
    <x v="0"/>
    <x v="0"/>
    <s v="NO CUMPLE"/>
    <x v="0"/>
    <x v="0"/>
    <x v="0"/>
    <x v="0"/>
    <s v="NO CUMPLE"/>
    <x v="0"/>
    <x v="0"/>
  </r>
  <r>
    <s v="INC000002478078"/>
    <s v="INFRAESTRUCTURA DC"/>
    <x v="8"/>
    <s v="APQ ACCESOS"/>
    <s v="JONATHAN A MARQUEZ ASTENGO"/>
    <s v="tct_jmarqu"/>
    <s v="4-Menor/Localizado"/>
    <s v="4-Baja"/>
    <s v="Baja"/>
    <x v="0"/>
    <s v="TELEFONICA CYBERSECURITY TECH CHILE SPA"/>
    <s v="FACTIBILIDAD ARAUCO/CRQ 79209"/>
    <s v="04/12/2023 10:04:06"/>
    <s v="04/12/2023 10:05:59"/>
    <x v="0"/>
    <s v="CDP ANTIGUO 1"/>
    <s v="CDP ANTIGUO 2"/>
    <s v="04/12/2023 10:16:19"/>
    <s v="04/12/2023 23:50:00"/>
    <s v="FACTIBILIDAD PARA INGRESO DE EQUIPO"/>
    <s v="FACTIBILIDAD ENVIADA"/>
    <d v="1899-12-30T00:00:00"/>
    <d v="1899-12-30T00:00:00"/>
    <d v="1899-12-30T00:00:00"/>
    <s v=""/>
    <s v="Cumplido"/>
    <m/>
    <m/>
    <m/>
    <m/>
    <m/>
    <d v="2023-11-06T00:00:00"/>
    <x v="0"/>
    <x v="0"/>
    <s v="NO CUMPLE"/>
    <x v="0"/>
    <x v="0"/>
    <x v="0"/>
    <x v="0"/>
    <s v="NO CUMPLE"/>
    <x v="0"/>
    <x v="0"/>
  </r>
  <r>
    <s v="INC000002478082"/>
    <s v="HOSTING VIRTUAL"/>
    <x v="22"/>
    <s v="AZURE"/>
    <s v="ANGEL CASTRO CABRERA"/>
    <s v="tct_ascast"/>
    <s v="4-Menor/Localizado"/>
    <s v="4-Baja"/>
    <s v="Baja"/>
    <x v="0"/>
    <s v="TELEFONICA GLOBAL TECHNOLOGY S.A.AGENCIA EN CHILE"/>
    <s v="ATOS - REDBANC REVISION"/>
    <s v="04/12/2023 10:09:58"/>
    <s v="04/12/2023 10:13:08"/>
    <x v="0"/>
    <s v="TI"/>
    <s v="SERVIDORES VIRTUALES"/>
    <s v="04/12/2023 10:21:05"/>
    <s v="04/12/2023 23:50:00"/>
    <s v="Se crea ticket por revision de servicios de ATOS - REDBANC"/>
    <m/>
    <d v="1899-12-30T00:00:00"/>
    <d v="1899-12-30T00:11:07"/>
    <d v="1899-12-30T00:11:07"/>
    <s v=""/>
    <s v="Cumplido"/>
    <m/>
    <m/>
    <m/>
    <m/>
    <m/>
    <d v="2023-11-03T00:00:00"/>
    <x v="0"/>
    <x v="0"/>
    <s v="NO CUMPLE"/>
    <x v="0"/>
    <x v="0"/>
    <x v="0"/>
    <x v="0"/>
    <s v="NO CUMPLE"/>
    <x v="0"/>
    <x v="0"/>
  </r>
  <r>
    <s v="INC000002478091"/>
    <s v="VPN IP - MPLS"/>
    <x v="17"/>
    <s v="GESTION HD"/>
    <s v="NICOLAS A SAAVEDRA EGUILUZ"/>
    <s v="frp_spevel"/>
    <s v="3-Moderado/Limitado"/>
    <s v="3-Medio"/>
    <s v="Media"/>
    <x v="0"/>
    <s v="NUTRISCO CHILE SA"/>
    <s v="HD/Revisión"/>
    <s v="04/12/2023 10:28:27"/>
    <s v="04/12/2023 10:31:25"/>
    <x v="0"/>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m/>
    <m/>
    <m/>
    <m/>
    <d v="2023-11-03T00:00:00"/>
    <x v="0"/>
    <x v="0"/>
    <s v="NO CUMPLE"/>
    <x v="0"/>
    <x v="0"/>
    <x v="0"/>
    <x v="0"/>
    <s v="NO CUMPLE"/>
    <x v="0"/>
    <x v="0"/>
  </r>
  <r>
    <s v="INC000002478650"/>
    <s v="RED INTERNA"/>
    <x v="0"/>
    <s v="APQ ACCESOS"/>
    <s v="CRISTOPHER MALDONADO ROMERO"/>
    <s v="tct_cmaldo"/>
    <s v="4-Menor/Localizado"/>
    <s v="4-Baja"/>
    <s v="Baja"/>
    <x v="0"/>
    <s v="TELEFONICA EMPRESAS DE CHILE SA"/>
    <s v="RONDA TOMA DE TEMPERATURAS SALAS TIC"/>
    <s v="03/12/2023 16:50:36"/>
    <s v="03/12/2023 16:51:23"/>
    <x v="0"/>
    <s v="CDP ANTIGUO 1"/>
    <s v="CDP ANTIGUO 2"/>
    <s v="03/12/2023 18:37:05"/>
    <s v="03/12/2023 23:50:00"/>
    <m/>
    <s v="RONDA REALIZADA"/>
    <d v="1899-12-30T00:00:00"/>
    <d v="1899-12-30T00:00:00"/>
    <d v="1899-12-30T00:00:00"/>
    <s v=""/>
    <s v="Cumplido"/>
    <m/>
    <m/>
    <m/>
    <m/>
    <m/>
    <d v="2023-11-03T00:00:00"/>
    <x v="0"/>
    <x v="0"/>
    <s v="NO CUMPLE"/>
    <x v="0"/>
    <x v="0"/>
    <x v="0"/>
    <x v="0"/>
    <s v="NO CUMPLE"/>
    <x v="0"/>
    <x v="0"/>
  </r>
  <r>
    <s v="INC000002478671"/>
    <s v="VPN IP - MPLS"/>
    <x v="2"/>
    <s v="GESTION HD"/>
    <s v="LUIS RODRIGO ACEVEDO COLLIPAL"/>
    <s v="frp_spevel"/>
    <s v="3-Moderado/Limitado"/>
    <s v="3-Medio"/>
    <s v="Media"/>
    <x v="1"/>
    <s v="PALUMBO S.A."/>
    <s v="HD/INCONVENIENTE CON VPN"/>
    <s v="03/12/2023 17:36:06"/>
    <s v="03/12/2023 17:41:28"/>
    <x v="0"/>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s v=""/>
    <s v=""/>
    <s v="Cumplido"/>
    <s v=""/>
    <d v="2023-11-03T00:00:00"/>
    <x v="0"/>
    <x v="0"/>
    <s v="NO CUMPLE"/>
    <x v="0"/>
    <x v="0"/>
    <x v="1"/>
    <x v="1"/>
    <s v="NO CUMPLE"/>
    <x v="0"/>
    <x v="0"/>
  </r>
  <r>
    <s v="INC000002478709"/>
    <s v="RED INTERNA"/>
    <x v="0"/>
    <s v="APQ ACCESOS"/>
    <s v="CRISTOPHER MALDONADO ROMERO"/>
    <s v="tct_cmaldo"/>
    <s v="4-Menor/Localizado"/>
    <s v="4-Baja"/>
    <s v="Baja"/>
    <x v="0"/>
    <s v="TELEFONICA EMPRESAS DE CHILE SA"/>
    <s v="RONDA TOMA DE TEMPERATURAS SALAS TIC"/>
    <s v="03/12/2023 19:39:38"/>
    <s v="03/12/2023 19:40:58"/>
    <x v="0"/>
    <s v="CDP ANTIGUO 1"/>
    <s v="CDP ANTIGUO 2"/>
    <s v="03/12/2023 20:00:37"/>
    <s v="03/12/2023 23:50:00"/>
    <m/>
    <s v="RONDA REALIZADA"/>
    <d v="1899-12-30T00:00:00"/>
    <d v="1899-12-30T00:00:00"/>
    <d v="1899-12-30T00:00:00"/>
    <s v=""/>
    <s v="Cumplido"/>
    <m/>
    <m/>
    <m/>
    <m/>
    <m/>
    <d v="2023-11-03T00:00:00"/>
    <x v="0"/>
    <x v="0"/>
    <s v="NO CUMPLE"/>
    <x v="0"/>
    <x v="0"/>
    <x v="0"/>
    <x v="0"/>
    <s v="NO CUMPLE"/>
    <x v="0"/>
    <x v="0"/>
  </r>
  <r>
    <s v="INC000002478711"/>
    <s v="RED INTERNA"/>
    <x v="0"/>
    <s v="APQ ACCESOS"/>
    <s v="CRISTOPHER MALDONADO ROMERO"/>
    <s v="tct_cmaldo"/>
    <s v="4-Menor/Localizado"/>
    <s v="4-Baja"/>
    <s v="Baja"/>
    <x v="0"/>
    <s v="TELEFONICA EMPRESAS DE CHILE SA"/>
    <s v="RONDA TOMA DE TEMPERATURAS SALAS TIC"/>
    <s v="03/12/2023 19:43:21"/>
    <s v="03/12/2023 19:44:08"/>
    <x v="0"/>
    <s v="CDP ANTIGUO 1"/>
    <s v="CDP ANTIGUO 2"/>
    <s v="03/12/2023 20:07:35"/>
    <s v="03/12/2023 23:50:00"/>
    <m/>
    <s v="RONDA REALIZADA"/>
    <d v="1899-12-30T00:00:00"/>
    <d v="1899-12-30T00:00:00"/>
    <d v="1899-12-30T00:00:00"/>
    <s v=""/>
    <s v="Cumplido"/>
    <m/>
    <m/>
    <m/>
    <m/>
    <m/>
    <d v="2023-11-03T00:00:00"/>
    <x v="0"/>
    <x v="0"/>
    <s v="NO CUMPLE"/>
    <x v="0"/>
    <x v="0"/>
    <x v="0"/>
    <x v="0"/>
    <s v="NO CUMPLE"/>
    <x v="0"/>
    <x v="0"/>
  </r>
  <r>
    <s v="INC000002478768"/>
    <s v="HOUSING"/>
    <x v="6"/>
    <s v="APQ ACCESOS"/>
    <s v="EDUARDO A NUÑEZ LAMOZA"/>
    <s v="tct_edunul"/>
    <s v="4-Menor/Localizado"/>
    <s v="4-Baja"/>
    <s v="Baja"/>
    <x v="0"/>
    <s v="TELEFONICA CYBERSECURITY TECH CHILE SPA"/>
    <s v="TOMA DE TEMPERATURAS"/>
    <s v="04/12/2023 5:49:21"/>
    <s v="04/12/2023 5:50:12"/>
    <x v="0"/>
    <s v="TI"/>
    <s v="CLIMA"/>
    <s v="04/12/2023 5:50:30"/>
    <s v="04/12/2023 23:50:00"/>
    <s v="TOMA DE TEMPERATURAS"/>
    <s v="RONDA REALIZADA"/>
    <d v="1899-12-30T00:00:00"/>
    <d v="1899-12-30T00:00:00"/>
    <d v="1899-12-30T00:00:00"/>
    <s v=""/>
    <s v="Cumplido"/>
    <m/>
    <m/>
    <m/>
    <m/>
    <m/>
    <d v="2023-11-03T00:00:00"/>
    <x v="0"/>
    <x v="0"/>
    <s v="NO CUMPLE"/>
    <x v="0"/>
    <x v="0"/>
    <x v="0"/>
    <x v="0"/>
    <s v="NO CUMPLE"/>
    <x v="0"/>
    <x v="0"/>
  </r>
  <r>
    <s v="INC000002478770"/>
    <s v="HOUSING"/>
    <x v="6"/>
    <s v="APQ ACCESOS"/>
    <s v="EDUARDO A NUÑEZ LAMOZA"/>
    <s v="tct_edunul"/>
    <s v="4-Menor/Localizado"/>
    <s v="4-Baja"/>
    <s v="Baja"/>
    <x v="0"/>
    <s v="TELEFONICA CYBERSECURITY TECH CHILE SPA"/>
    <s v="TOMA DE TEMPERATURAS"/>
    <s v="04/12/2023 5:50:43"/>
    <s v="04/12/2023 5:51:39"/>
    <x v="0"/>
    <s v="TI"/>
    <s v="CLIMA"/>
    <s v="04/12/2023 5:52:00"/>
    <s v="04/12/2023 23:50:00"/>
    <s v="TOMA DE TEMPERATURAS"/>
    <s v="RONDA REALIZADA"/>
    <d v="1899-12-30T00:00:00"/>
    <d v="1899-12-30T00:00:00"/>
    <d v="1899-12-30T00:00:00"/>
    <s v=""/>
    <s v="Cumplido"/>
    <m/>
    <m/>
    <m/>
    <m/>
    <m/>
    <d v="2023-11-07T00:00:00"/>
    <x v="0"/>
    <x v="0"/>
    <s v="NO CUMPLE"/>
    <x v="0"/>
    <x v="0"/>
    <x v="0"/>
    <x v="0"/>
    <s v="NO CUMPLE"/>
    <x v="0"/>
    <x v="0"/>
  </r>
  <r>
    <s v="INC000002478772"/>
    <s v="HOUSING"/>
    <x v="6"/>
    <s v="APQ ACCESOS"/>
    <s v="EDUARDO A NUÑEZ LAMOZA"/>
    <s v="tct_edunul"/>
    <s v="4-Menor/Localizado"/>
    <s v="4-Baja"/>
    <s v="Baja"/>
    <x v="0"/>
    <s v="TELEFONICA CYBERSECURITY TECH CHILE SPA"/>
    <s v="TOMA DE TEMPERATURAS"/>
    <s v="04/12/2023 5:52:14"/>
    <s v="04/12/2023 5:53:22"/>
    <x v="0"/>
    <s v="TI"/>
    <s v="CLIMA"/>
    <s v="04/12/2023 5:53:42"/>
    <s v="04/12/2023 23:50:00"/>
    <s v="TOMA DE TEMPERATURAS"/>
    <s v="RONDA REALIZADA"/>
    <d v="1899-12-30T00:00:00"/>
    <d v="1899-12-30T00:00:00"/>
    <d v="1899-12-30T00:00:00"/>
    <s v=""/>
    <s v="Cumplido"/>
    <m/>
    <m/>
    <m/>
    <m/>
    <m/>
    <d v="2023-11-07T00:00:00"/>
    <x v="0"/>
    <x v="0"/>
    <s v="NO CUMPLE"/>
    <x v="0"/>
    <x v="0"/>
    <x v="0"/>
    <x v="0"/>
    <s v="NO CUMPLE"/>
    <x v="0"/>
    <x v="0"/>
  </r>
  <r>
    <s v="INC000002478774"/>
    <s v="HOUSING"/>
    <x v="6"/>
    <s v="APQ ACCESOS"/>
    <s v="EDUARDO A NUÑEZ LAMOZA"/>
    <s v="tct_edunul"/>
    <s v="4-Menor/Localizado"/>
    <s v="4-Baja"/>
    <s v="Baja"/>
    <x v="0"/>
    <s v="TELEFONICA CYBERSECURITY TECH CHILE SPA"/>
    <s v="RONDA SALAS TECNICAS"/>
    <s v="04/12/2023 5:53:55"/>
    <s v="04/12/2023 5:54:59"/>
    <x v="0"/>
    <s v="TI"/>
    <s v="INFRAESTRUCTURA"/>
    <s v="04/12/2023 5:55:17"/>
    <s v="04/12/2023 23:50:00"/>
    <s v="REVISION DE SALAS Y RACK"/>
    <s v="RONDA REALIZADA"/>
    <d v="1899-12-30T00:00:00"/>
    <d v="1899-12-30T00:00:00"/>
    <d v="1899-12-30T00:00:00"/>
    <s v=""/>
    <s v="Cumplido"/>
    <m/>
    <m/>
    <m/>
    <m/>
    <m/>
    <d v="2023-11-03T00:00:00"/>
    <x v="0"/>
    <x v="0"/>
    <s v="NO CUMPLE"/>
    <x v="0"/>
    <x v="0"/>
    <x v="0"/>
    <x v="0"/>
    <s v="NO CUMPLE"/>
    <x v="0"/>
    <x v="0"/>
  </r>
  <r>
    <s v="INC000002478776"/>
    <s v="HOUSING"/>
    <x v="6"/>
    <s v="APQ ACCESOS"/>
    <s v="EDUARDO A NUÑEZ LAMOZA"/>
    <s v="tct_edunul"/>
    <s v="4-Menor/Localizado"/>
    <s v="4-Baja"/>
    <s v="Baja"/>
    <x v="0"/>
    <s v="TELEFONICA CYBERSECURITY TECH CHILE SPA"/>
    <s v="RONDA SALAS TECNICAS"/>
    <s v="04/12/2023 5:55:32"/>
    <s v="04/12/2023 5:56:40"/>
    <x v="0"/>
    <s v="TI"/>
    <s v="INFRAESTRUCTURA"/>
    <s v="04/12/2023 5:57:01"/>
    <s v="04/12/2023 23:50:00"/>
    <s v="REVISION DE SALAS Y RACK"/>
    <s v="RONDA REALIZADA"/>
    <d v="1899-12-30T00:00:00"/>
    <d v="1899-12-30T00:00:00"/>
    <d v="1899-12-30T00:00:00"/>
    <s v=""/>
    <s v="Cumplido"/>
    <m/>
    <m/>
    <m/>
    <m/>
    <m/>
    <d v="2023-11-03T00:00:00"/>
    <x v="0"/>
    <x v="0"/>
    <s v="NO CUMPLE"/>
    <x v="0"/>
    <x v="0"/>
    <x v="0"/>
    <x v="0"/>
    <s v="NO CUMPLE"/>
    <x v="0"/>
    <x v="0"/>
  </r>
  <r>
    <s v="INC000002478778"/>
    <s v="HOUSING"/>
    <x v="6"/>
    <s v="APQ ACCESOS"/>
    <s v="EDUARDO A NUÑEZ LAMOZA"/>
    <s v="tct_edunul"/>
    <s v="4-Menor/Localizado"/>
    <s v="4-Baja"/>
    <s v="Baja"/>
    <x v="0"/>
    <s v="TELEFONICA CYBERSECURITY TECH CHILE SPA"/>
    <s v="RONDA SALAS TECNICAS"/>
    <s v="04/12/2023 5:57:16"/>
    <s v="04/12/2023 5:58:12"/>
    <x v="0"/>
    <s v="TI"/>
    <s v="INFRAESTRUCTURA"/>
    <s v="04/12/2023 5:58:29"/>
    <s v="04/12/2023 23:50:00"/>
    <s v="REVISION DE SALAS Y RACK"/>
    <s v="RONDA REALIZADA"/>
    <d v="1899-12-30T00:00:00"/>
    <d v="1899-12-30T00:00:00"/>
    <d v="1899-12-30T00:00:00"/>
    <s v=""/>
    <s v="Cumplido"/>
    <m/>
    <m/>
    <m/>
    <m/>
    <m/>
    <d v="2023-11-06T00:00:00"/>
    <x v="0"/>
    <x v="0"/>
    <s v="NO CUMPLE"/>
    <x v="0"/>
    <x v="0"/>
    <x v="0"/>
    <x v="0"/>
    <s v="NO CUMPLE"/>
    <x v="0"/>
    <x v="0"/>
  </r>
  <r>
    <s v="INC000002478786"/>
    <s v="HOUSING"/>
    <x v="15"/>
    <s v="APQ ACCESOS"/>
    <s v="LUIS O MORALES ARENAS"/>
    <s v="tct_luimoa"/>
    <s v="4-Menor/Localizado"/>
    <s v="4-Baja"/>
    <s v="Baja"/>
    <x v="0"/>
    <s v="TELEFONICA EMPRESAS DE CHILE SA"/>
    <s v="SE GENERA TICKET DE SUPERVISION PARA CLIENTE DXC"/>
    <s v="04/12/2023 6:41:58"/>
    <s v="04/12/2023 6:43:18"/>
    <x v="0"/>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m/>
    <m/>
    <m/>
    <m/>
    <d v="2023-11-03T00:00:00"/>
    <x v="0"/>
    <x v="0"/>
    <s v="NO CUMPLE"/>
    <x v="0"/>
    <x v="0"/>
    <x v="0"/>
    <x v="0"/>
    <s v="NO CUMPLE"/>
    <x v="0"/>
    <x v="0"/>
  </r>
  <r>
    <s v="INC000002478788"/>
    <s v="HOUSING"/>
    <x v="15"/>
    <s v="APQ ACCESOS"/>
    <s v="LUIS O MORALES ARENAS"/>
    <s v="tct_luimoa"/>
    <s v="4-Menor/Localizado"/>
    <s v="4-Baja"/>
    <s v="Baja"/>
    <x v="0"/>
    <s v="TELEFONICA EMPRESAS DE CHILE SA"/>
    <s v="SE GENERA TICKET POR REVISION Y TOMA DE ALARMA DE CLIENTES"/>
    <s v="04/12/2023 6:45:04"/>
    <s v="04/12/2023 6:46:20"/>
    <x v="0"/>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3T00:00:00"/>
    <x v="0"/>
    <x v="0"/>
    <s v="NO CUMPLE"/>
    <x v="0"/>
    <x v="0"/>
    <x v="0"/>
    <x v="0"/>
    <s v="NO CUMPLE"/>
    <x v="0"/>
    <x v="0"/>
  </r>
  <r>
    <s v="INC000002478802"/>
    <s v="INFRAESTRUCTURA DC"/>
    <x v="15"/>
    <s v="APQ ACCESOS"/>
    <s v="PABLO A MALDONADO FLORES"/>
    <s v="tct_pabmaf"/>
    <s v="2-Significativo/Amplio"/>
    <s v="2-Alta"/>
    <s v="Alta"/>
    <x v="0"/>
    <s v="TELEFONICA CYBERSECURITY TECH CHILE SPA"/>
    <s v="REALIZAR RONDA Y REVISION DE SALAS TECNICAS"/>
    <s v="04/12/2023 9:01:33"/>
    <s v="04/12/2023 9:01:48"/>
    <x v="0"/>
    <s v="CDP ANTIGUO 1"/>
    <s v="CDP ANTIGUO 2"/>
    <s v="04/12/2023 12:12:49"/>
    <s v="04/12/2023 23:50:00"/>
    <s v="REALIZAR RONDA Y REVISION DE SALAS TECNICAS"/>
    <s v="RONDAS OK"/>
    <d v="1899-12-30T03:10:34"/>
    <d v="1899-12-30T03:11:16"/>
    <d v="1899-12-30T00:00:42"/>
    <s v=""/>
    <s v="Cumplido"/>
    <m/>
    <m/>
    <m/>
    <m/>
    <m/>
    <d v="2023-11-06T00:00:00"/>
    <x v="0"/>
    <x v="0"/>
    <s v="NO CUMPLE"/>
    <x v="0"/>
    <x v="0"/>
    <x v="1"/>
    <x v="1"/>
    <s v="NO CUMPLE"/>
    <x v="0"/>
    <x v="0"/>
  </r>
  <r>
    <s v="INC000002478867"/>
    <s v="TICKET-INTELIGENTE"/>
    <x v="4"/>
    <s v="GESTION TI"/>
    <s v="ALEJANDRO ACEVEDO VALENZUELA"/>
    <s v="USR_TSIGHT"/>
    <s v="1-Extenso/Generalizado"/>
    <s v="4-Baja"/>
    <s v="Baja"/>
    <x v="1"/>
    <s v="COMERCIAL E IMPORTADORA AUDIOMUSICA SPA"/>
    <s v="ciausp01 - sapbo2_audiomusica_com TICKET AUTOMATICO"/>
    <s v="03/12/2023 21:26:36"/>
    <s v="03/12/2023 21:26:36"/>
    <x v="0"/>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s v=""/>
    <s v=""/>
    <s v=""/>
    <s v="Cumplido"/>
    <d v="2023-11-03T00:00:00"/>
    <x v="0"/>
    <x v="0"/>
    <s v="NO CUMPLE"/>
    <x v="0"/>
    <x v="0"/>
    <x v="0"/>
    <x v="0"/>
    <s v="NO CUMPLE"/>
    <x v="0"/>
    <x v="0"/>
  </r>
  <r>
    <s v="INC000002479087"/>
    <s v="SAP"/>
    <x v="17"/>
    <s v="CLOUD SAP HANA"/>
    <s v="NICOLAS A SAAVEDRA EGUILUZ"/>
    <s v="tct_nsaave"/>
    <s v="4-Menor/Localizado"/>
    <s v="4-Baja"/>
    <s v="Baja"/>
    <x v="0"/>
    <s v="TELEFONICA EMPRESAS DE CHILE SA"/>
    <s v="Checklist Diario Clientes 04.12.23"/>
    <s v="04/12/2023 8:09:08"/>
    <s v="04/12/2023 8:12:43"/>
    <x v="0"/>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m/>
    <m/>
    <m/>
    <m/>
    <d v="2023-11-03T00:00:00"/>
    <x v="0"/>
    <x v="0"/>
    <s v="NO CUMPLE"/>
    <x v="0"/>
    <x v="0"/>
    <x v="0"/>
    <x v="0"/>
    <s v="NO CUMPLE"/>
    <x v="0"/>
    <x v="0"/>
  </r>
  <r>
    <s v="INC000002479097"/>
    <s v="TICKET-INTELIGENTE"/>
    <x v="4"/>
    <s v="GESTION TI"/>
    <s v="SEBASTIAN I ACUÑA GUZMAN"/>
    <s v="USR_TSIGHT"/>
    <s v="1-Extenso/Generalizado"/>
    <s v="4-Baja"/>
    <s v="Baja"/>
    <x v="1"/>
    <s v="TELEFONICA EMPRESAS DE CHILE SA"/>
    <s v="wocu_metrics TICKET AUTOMATICO"/>
    <s v="04/12/2023 8:14:26"/>
    <s v="04/12/2023 8:14:26"/>
    <x v="0"/>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s v=""/>
    <s v=""/>
    <s v=""/>
    <s v="Cumplido"/>
    <d v="2023-11-03T00:00:00"/>
    <x v="0"/>
    <x v="0"/>
    <s v="NO CUMPLE"/>
    <x v="0"/>
    <x v="0"/>
    <x v="1"/>
    <x v="1"/>
    <s v="NO CUMPLE"/>
    <x v="0"/>
    <x v="0"/>
  </r>
  <r>
    <s v="INC000002479205"/>
    <s v="INFRAESTRUCTURA DC"/>
    <x v="15"/>
    <s v="APQ ACCESOS"/>
    <s v="PABLO A MALDONADO FLORES"/>
    <s v="tct_pabmaf"/>
    <s v="2-Significativo/Amplio"/>
    <s v="2-Alta"/>
    <s v="Alta"/>
    <x v="0"/>
    <s v="TELEFONICA CYBERSECURITY TECH CHILE SPA"/>
    <s v="REALIZAR TOMA DE ALARMAS DE CLIENTE SALA BLANCA 502"/>
    <s v="04/12/2023 9:04:52"/>
    <s v="04/12/2023 9:05:42"/>
    <x v="0"/>
    <s v="CDP ANTIGUO 1"/>
    <s v="CDP ANTIGUO 2"/>
    <s v="04/12/2023 12:12:03"/>
    <s v="04/12/2023 23:50:00"/>
    <s v="REALIZAR TOMA DE ALARMAS DE CLIENTE SALA BLANCA 502"/>
    <s v="ALARMAS OK"/>
    <d v="1899-12-30T03:04:59"/>
    <d v="1899-12-30T03:07:11"/>
    <d v="1899-12-30T00:02:12"/>
    <s v=""/>
    <s v="Cumplido"/>
    <m/>
    <m/>
    <m/>
    <m/>
    <m/>
    <d v="2023-11-03T00:00:00"/>
    <x v="0"/>
    <x v="0"/>
    <s v="NO CUMPLE"/>
    <x v="0"/>
    <x v="0"/>
    <x v="1"/>
    <x v="1"/>
    <s v="NO CUMPLE"/>
    <x v="0"/>
    <x v="0"/>
  </r>
  <r>
    <s v="INC000002479261"/>
    <s v="HOUSING"/>
    <x v="16"/>
    <s v="BELIEVE"/>
    <s v="FERNEY D GARZON PEÑA"/>
    <s v="frp_fbalab"/>
    <s v="3-Moderado/Limitado"/>
    <s v="3-Medio"/>
    <s v="Media"/>
    <x v="0"/>
    <s v="TELEFONICA EMPRESAS DE CHILE SA"/>
    <s v="GESTION DATACENTER/ ACCESOS / TELEFONICA EMPRESAS DE CHILE SA"/>
    <s v="04/12/2023 11:16:39"/>
    <s v="04/12/2023 11:21:12"/>
    <x v="0"/>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m/>
    <m/>
    <m/>
    <m/>
    <d v="2023-11-03T00:00:00"/>
    <x v="0"/>
    <x v="0"/>
    <s v="NO CUMPLE"/>
    <x v="0"/>
    <x v="0"/>
    <x v="1"/>
    <x v="1"/>
    <s v="NO CUMPLE"/>
    <x v="0"/>
    <x v="0"/>
  </r>
  <r>
    <s v="INC000002479262"/>
    <s v="HOUSING"/>
    <x v="16"/>
    <s v="BELIEVE"/>
    <s v="FERNEY D GARZON PEÑA"/>
    <s v="frp_fbalab"/>
    <s v="3-Moderado/Limitado"/>
    <s v="3-Medio"/>
    <s v="Media"/>
    <x v="0"/>
    <s v="TELEFONICA EMPRESAS DE CHILE SA"/>
    <s v="GESTION DATACENTER/ ACCESOS / TELEFONICA EMPRESAS DE CHILE SA"/>
    <s v="04/12/2023 11:18:03"/>
    <s v="04/12/2023 11:21:13"/>
    <x v="0"/>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m/>
    <m/>
    <m/>
    <m/>
    <d v="2023-11-03T00:00:00"/>
    <x v="0"/>
    <x v="0"/>
    <s v="NO CUMPLE"/>
    <x v="0"/>
    <x v="0"/>
    <x v="1"/>
    <x v="1"/>
    <s v="NO CUMPLE"/>
    <x v="0"/>
    <x v="0"/>
  </r>
  <r>
    <s v="INC000002479281"/>
    <s v="HOUSING"/>
    <x v="14"/>
    <s v="BELIEVE"/>
    <s v="CRISTOPHER MALDONADO ROMERO"/>
    <s v="frp_pcamay"/>
    <s v="3-Moderado/Limitado"/>
    <s v="3-Medio"/>
    <s v="Media"/>
    <x v="1"/>
    <s v="BANCO SANTANDER CHILE"/>
    <s v="GESTION DATACENTER/ ACCESOS /BANCO SANTANDER CHILE"/>
    <s v="04/12/2023 12:13:40"/>
    <s v="04/12/2023 12:13:58"/>
    <x v="0"/>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s v=""/>
    <s v=""/>
    <s v="Cumplido"/>
    <s v=""/>
    <d v="2023-11-03T00:00:00"/>
    <x v="0"/>
    <x v="0"/>
    <s v="NO CUMPLE"/>
    <x v="0"/>
    <x v="0"/>
    <x v="0"/>
    <x v="0"/>
    <s v="NO CUMPLE"/>
    <x v="0"/>
    <x v="0"/>
  </r>
  <r>
    <s v="INC000002479288"/>
    <s v="HOUSING"/>
    <x v="19"/>
    <s v="BELIEVE"/>
    <s v="SEBASTIAN A JARA VIDAL"/>
    <s v="frp_fbalab"/>
    <s v="3-Moderado/Limitado"/>
    <s v="3-Medio"/>
    <s v="Media"/>
    <x v="0"/>
    <s v="CELULOSA ARAUCO Y CONSTITUCION S A"/>
    <s v="GESTION DATACENTER/ ACCESOS / CELULOSA ARAUCO Y CONSTITUCION S A"/>
    <s v="04/12/2023 12:12:31"/>
    <s v="04/12/2023 12:13:31"/>
    <x v="0"/>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m/>
    <m/>
    <m/>
    <m/>
    <d v="2023-11-03T00:00:00"/>
    <x v="0"/>
    <x v="0"/>
    <s v="NO CUMPLE"/>
    <x v="0"/>
    <x v="0"/>
    <x v="0"/>
    <x v="0"/>
    <s v="NO CUMPLE"/>
    <x v="0"/>
    <x v="0"/>
  </r>
  <r>
    <s v="INC000002479294"/>
    <s v="HOUSING"/>
    <x v="19"/>
    <s v="BELIEVE"/>
    <s v="SEBASTIAN A JARA VIDAL"/>
    <s v="frp_pcamay"/>
    <s v="3-Moderado/Limitado"/>
    <s v="3-Medio"/>
    <s v="Media"/>
    <x v="0"/>
    <s v="EQUIPOS ELECTRONICOS Y COMPUTACION SA"/>
    <s v="GESTION DATACENTER/ ACCESOS /EQUIPOS ELECTRONICOS Y COMPUTACION SA"/>
    <s v="04/12/2023 12:24:37"/>
    <s v="04/12/2023 12:24:51"/>
    <x v="0"/>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m/>
    <m/>
    <m/>
    <m/>
    <d v="2023-11-03T00:00:00"/>
    <x v="0"/>
    <x v="0"/>
    <s v="NO CUMPLE"/>
    <x v="0"/>
    <x v="0"/>
    <x v="0"/>
    <x v="0"/>
    <s v="NO CUMPLE"/>
    <x v="0"/>
    <x v="0"/>
  </r>
  <r>
    <s v="INC000002479309"/>
    <s v="VPN IP - MPLS"/>
    <x v="9"/>
    <s v="GESTION HD"/>
    <s v="SEBASTIAN VILLENA"/>
    <s v="frp_jciert"/>
    <s v="4-Menor/Localizado"/>
    <s v="4-Baja"/>
    <s v="Baja"/>
    <x v="0"/>
    <s v="TELEFONICA EMPRESAS DE CHILE SA"/>
    <s v="REQ / Evidencias de Respaldo de Base de Datos del Servidor CL-V-BD02"/>
    <s v="04/12/2023 9:53:24"/>
    <s v="04/12/2023 9:56:20"/>
    <x v="0"/>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m/>
    <m/>
    <m/>
    <m/>
    <d v="2023-11-03T00:00:00"/>
    <x v="1"/>
    <x v="1"/>
    <s v="NO CUMPLE"/>
    <x v="0"/>
    <x v="0"/>
    <x v="1"/>
    <x v="0"/>
    <s v="NO CUMPLE"/>
    <x v="0"/>
    <x v="1"/>
  </r>
  <r>
    <s v="INC000002479355"/>
    <s v="TICKET-INTELIGENTE"/>
    <x v="4"/>
    <s v="GESTION TI"/>
    <s v="ALEJANDRO ACEVEDO VALENZUELA"/>
    <s v="USR_TSIGHT"/>
    <s v="1-Extenso/Generalizado"/>
    <s v="4-Baja"/>
    <s v="Baja"/>
    <x v="1"/>
    <s v="JANSSEN S.A."/>
    <s v="janssen01 - sap-bo-win12 TICKET AUTOMATICO"/>
    <s v="04/12/2023 10:22:37"/>
    <s v="04/12/2023 10:22:37"/>
    <x v="0"/>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s v=""/>
    <s v=""/>
    <s v=""/>
    <s v="Cumplido"/>
    <d v="2023-11-03T00:00:00"/>
    <x v="1"/>
    <x v="1"/>
    <s v="NO CUMPLE"/>
    <x v="0"/>
    <x v="0"/>
    <x v="1"/>
    <x v="1"/>
    <s v="NO CUMPLE"/>
    <x v="0"/>
    <x v="0"/>
  </r>
  <r>
    <s v="INC000002479369"/>
    <s v="VPN IP - MPLS"/>
    <x v="13"/>
    <s v="BELIEVE"/>
    <s v="JOSE A SANTIS SERRANO"/>
    <s v="frp_fpetro"/>
    <s v="3-Moderado/Limitado"/>
    <s v="3-Medio"/>
    <s v="Media"/>
    <x v="0"/>
    <s v="BVS GROUP SPA"/>
    <s v="REQ/IP Maquina VDC y agregar usuario autorizado // BVS group"/>
    <s v="04/12/2023 10:30:55"/>
    <s v="04/12/2023 10:37:27"/>
    <x v="0"/>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m/>
    <m/>
    <m/>
    <m/>
    <d v="2023-11-03T00:00:00"/>
    <x v="1"/>
    <x v="0"/>
    <s v="NO CUMPLE"/>
    <x v="1"/>
    <x v="0"/>
    <x v="1"/>
    <x v="0"/>
    <s v="NO CUMPLE"/>
    <x v="1"/>
    <x v="0"/>
  </r>
  <r>
    <s v="INC000002479384"/>
    <s v="HOUSING"/>
    <x v="14"/>
    <s v="BELIEVE"/>
    <s v="CRISTOPHER MALDONADO ROMERO"/>
    <s v="frp_dvital"/>
    <s v="3-Moderado/Limitado"/>
    <s v="3-Medio"/>
    <s v="Media"/>
    <x v="0"/>
    <s v="TELEFONICA EMPRESAS DE CHILE SA"/>
    <s v="GESTION DATACENTER/ ACCESOS /  REDBANK"/>
    <s v="04/12/2023 10:56:18"/>
    <s v="04/12/2023 10:59:38"/>
    <x v="0"/>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m/>
    <m/>
    <m/>
    <m/>
    <d v="2023-11-03T00:00:00"/>
    <x v="0"/>
    <x v="0"/>
    <s v="NO CUMPLE"/>
    <x v="0"/>
    <x v="0"/>
    <x v="1"/>
    <x v="1"/>
    <s v="NO CUMPLE"/>
    <x v="0"/>
    <x v="0"/>
  </r>
  <r>
    <s v="INC000002479387"/>
    <s v="TICKET-INTELIGENTE"/>
    <x v="3"/>
    <s v="GESTION TI"/>
    <s v="GUSTAVO AVILA VERA"/>
    <s v="USR_TSIGHT"/>
    <s v="1-Extenso/Generalizado"/>
    <s v="4-Baja"/>
    <s v="Baja"/>
    <x v="1"/>
    <s v="TELEFONICA CYBERSECURITY TECH CHILE SPA"/>
    <s v="tctcsp01 - soc-splunk-i-01 TICKET AUTOMATICO"/>
    <s v="04/12/2023 10:38:43"/>
    <s v="04/12/2023 10:38:43"/>
    <x v="0"/>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s v=""/>
    <s v=""/>
    <s v=""/>
    <s v="Cumplido"/>
    <d v="2023-11-07T00:00:00"/>
    <x v="1"/>
    <x v="1"/>
    <s v="NO CUMPLE"/>
    <x v="0"/>
    <x v="0"/>
    <x v="1"/>
    <x v="1"/>
    <s v="NO CUMPLE"/>
    <x v="0"/>
    <x v="0"/>
  </r>
  <r>
    <s v="INC000002479482"/>
    <s v="VPN IP - MPLS"/>
    <x v="3"/>
    <s v="GESTION CALL CENTER"/>
    <s v="SEBASTIAN I ACUÑA GUZMAN"/>
    <s v="frp_mdomin"/>
    <s v="4-Menor/Localizado"/>
    <s v="4-Baja"/>
    <s v="Baja"/>
    <x v="0"/>
    <s v="AUTO REPUESTOS LOS HEROES LIMITADA"/>
    <s v="FRONT CTC/CALL CENTER/ CONFIGURAR DNS"/>
    <s v="04/12/2023 13:19:56"/>
    <s v="04/12/2023 13:21:03"/>
    <x v="0"/>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m/>
    <m/>
    <m/>
    <m/>
    <d v="2023-11-03T00:00:00"/>
    <x v="1"/>
    <x v="1"/>
    <s v="NO CUMPLE"/>
    <x v="0"/>
    <x v="0"/>
    <x v="1"/>
    <x v="0"/>
    <s v="NO CUMPLE"/>
    <x v="1"/>
    <x v="0"/>
  </r>
  <r>
    <s v="INC000002479551"/>
    <s v="HOUSING"/>
    <x v="7"/>
    <s v="DUOC TICKET PENDIENTES"/>
    <s v="CLAUDIO A GAJARDO GARRIDO"/>
    <s v="frp_joagui"/>
    <s v="3-Moderado/Limitado"/>
    <s v="4-Baja"/>
    <s v="Baja"/>
    <x v="0"/>
    <s v="FUNDACION INSTITUTO PROFESIONAL DUOC UC"/>
    <s v="RQ | DUOC | RE: [DUOC] Baja de cuentas OCI: DUOC-Tenance-Oracle"/>
    <s v="04/12/2023 12:49:11"/>
    <s v="04/12/2023 12:50:30"/>
    <x v="0"/>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m/>
    <m/>
    <m/>
    <m/>
    <d v="2023-11-03T00:00:00"/>
    <x v="1"/>
    <x v="0"/>
    <s v="NO CUMPLE"/>
    <x v="0"/>
    <x v="1"/>
    <x v="1"/>
    <x v="0"/>
    <s v="NO CUMPLE"/>
    <x v="0"/>
    <x v="1"/>
  </r>
  <r>
    <s v="INC000002479554"/>
    <s v="VPN IP - MPLS"/>
    <x v="3"/>
    <s v="GESTION HD"/>
    <s v="GUSTAVO AVILA VERA"/>
    <s v="frp_spevel"/>
    <s v="3-Moderado/Limitado"/>
    <s v="3-Medio"/>
    <s v="Media"/>
    <x v="0"/>
    <s v="CENTRAL DE RESTAURANTES ARAMARK LTDA."/>
    <s v="HD/Solicitud de registros DNS dominio aramark.cl - Folio F081160"/>
    <s v="04/12/2023 13:00:22"/>
    <s v="04/12/2023 13:04:37"/>
    <x v="0"/>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m/>
    <m/>
    <m/>
    <m/>
    <d v="2023-11-06T00:00:00"/>
    <x v="1"/>
    <x v="1"/>
    <s v="NO CUMPLE"/>
    <x v="0"/>
    <x v="0"/>
    <x v="1"/>
    <x v="1"/>
    <s v="NO CUMPLE"/>
    <x v="0"/>
    <x v="0"/>
  </r>
  <r>
    <s v="INC000002479564"/>
    <s v="VPN IP - MPLS"/>
    <x v="13"/>
    <s v="GESTION HD"/>
    <s v="DEIBY Y SANTOYO MONTEROLA"/>
    <s v="frp_spevel"/>
    <s v="3-Moderado/Limitado"/>
    <s v="3-Medio"/>
    <s v="Media"/>
    <x v="0"/>
    <s v="ILUSTRE MUNICIPALIDAD DE CHILLAN VIEJO"/>
    <s v="HD/Requerimiento TCCT-ATOS-TOD ILUSTRE MUNICIPALIDAD DE CHILLAN VIEJO"/>
    <s v="04/12/2023 13:30:10"/>
    <s v="04/12/2023 13:38:20"/>
    <x v="0"/>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m/>
    <m/>
    <m/>
    <m/>
    <d v="2023-11-03T00:00:00"/>
    <x v="1"/>
    <x v="0"/>
    <s v="CUMPLE"/>
    <x v="0"/>
    <x v="0"/>
    <x v="1"/>
    <x v="0"/>
    <s v="CUMPLE"/>
    <x v="0"/>
    <x v="0"/>
  </r>
  <r>
    <s v="INC000002479620"/>
    <s v="VPN IP - MPLS"/>
    <x v="2"/>
    <s v="GESTION HD"/>
    <s v="LUIS RODRIGO ACEVEDO COLLIPAL"/>
    <s v="frp_jciert"/>
    <s v="4-Menor/Localizado"/>
    <s v="4-Baja"/>
    <s v="Baja"/>
    <x v="0"/>
    <s v="EMPRESA NACIONAL DE CERTIFICACIONES"/>
    <s v="REQ / Agregar accesos a usuario vpn ssl"/>
    <s v="04/12/2023 11:04:21"/>
    <s v="04/12/2023 11:07:03"/>
    <x v="0"/>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m/>
    <m/>
    <m/>
    <m/>
    <d v="2023-11-03T00:00:00"/>
    <x v="1"/>
    <x v="1"/>
    <s v="NO CUMPLE"/>
    <x v="0"/>
    <x v="0"/>
    <x v="1"/>
    <x v="1"/>
    <s v="NO CUMPLE"/>
    <x v="0"/>
    <x v="0"/>
  </r>
  <r>
    <s v="INC000002479626"/>
    <s v="VPN IP - MPLS"/>
    <x v="9"/>
    <s v="GESTION HD"/>
    <s v="RODRIGO VÁSQUEZ MUÑOZ"/>
    <s v="frp_fpetro"/>
    <s v="3-Moderado/Limitado"/>
    <s v="3-Medio"/>
    <s v="Media"/>
    <x v="0"/>
    <s v="GASMAR S A"/>
    <s v="REQ/Cliente GASMAR - Servidor GASMARNAS2 IP 10.67.130.2 - Recuperación de archivos"/>
    <s v="04/12/2023 11:06:21"/>
    <s v="04/12/2023 11:12:24"/>
    <x v="0"/>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m/>
    <m/>
    <m/>
    <m/>
    <d v="2023-11-03T00:00:00"/>
    <x v="1"/>
    <x v="1"/>
    <s v="NO CUMPLE"/>
    <x v="0"/>
    <x v="0"/>
    <x v="1"/>
    <x v="0"/>
    <s v="NO CUMPLE"/>
    <x v="0"/>
    <x v="1"/>
  </r>
  <r>
    <s v="INC000002479630"/>
    <s v="VPN IP - MPLS"/>
    <x v="3"/>
    <s v="GESTION HD"/>
    <s v="GUSTAVO AVILA VERA"/>
    <s v="frp_jciert"/>
    <s v="4-Menor/Localizado"/>
    <s v="4-Baja"/>
    <s v="Baja"/>
    <x v="0"/>
    <s v="BLUMAR S.A."/>
    <s v="REQ / Claves Root"/>
    <s v="04/12/2023 11:12:58"/>
    <s v="04/12/2023 11:14:53"/>
    <x v="0"/>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m/>
    <m/>
    <m/>
    <m/>
    <d v="2023-11-03T00:00:00"/>
    <x v="1"/>
    <x v="1"/>
    <s v="NO CUMPLE"/>
    <x v="0"/>
    <x v="0"/>
    <x v="1"/>
    <x v="0"/>
    <s v="CUMPLE"/>
    <x v="0"/>
    <x v="0"/>
  </r>
  <r>
    <s v="INC000002479647"/>
    <s v="VPN IP - MPLS"/>
    <x v="2"/>
    <s v="GESTION HD"/>
    <s v="LUIS A VILLASMIL CASTILLO"/>
    <s v="frp_jciert"/>
    <s v="4-Menor/Localizado"/>
    <s v="4-Baja"/>
    <s v="Baja"/>
    <x v="0"/>
    <s v="TELEFONICA GLOBAL TECHNOLOGY S.A.AGENCIA EN CHILE"/>
    <s v="REQ / Cuentas PAM"/>
    <s v="04/12/2023 11:21:16"/>
    <s v="04/12/2023 11:24:50"/>
    <x v="0"/>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m/>
    <m/>
    <m/>
    <m/>
    <d v="2023-11-03T00:00:00"/>
    <x v="1"/>
    <x v="1"/>
    <s v="NO CUMPLE"/>
    <x v="0"/>
    <x v="0"/>
    <x v="1"/>
    <x v="1"/>
    <s v="NO CUMPLE"/>
    <x v="0"/>
    <x v="0"/>
  </r>
  <r>
    <s v="INC000002479688"/>
    <s v="HOUSING"/>
    <x v="16"/>
    <s v="BELIEVE"/>
    <s v="FERNEY D GARZON PEÑA"/>
    <s v="frp_dvital"/>
    <s v="3-Moderado/Limitado"/>
    <s v="3-Medio"/>
    <s v="Media"/>
    <x v="0"/>
    <s v="TELEFONICA EMPRESAS DE CHILE SA"/>
    <s v="GESTION DATACENTER/ ACCESOS /  DXC"/>
    <s v="04/12/2023 11:50:49"/>
    <s v="04/12/2023 12:00:31"/>
    <x v="0"/>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m/>
    <m/>
    <m/>
    <m/>
    <d v="2023-11-06T00:00:00"/>
    <x v="0"/>
    <x v="0"/>
    <s v="NO CUMPLE"/>
    <x v="0"/>
    <x v="0"/>
    <x v="0"/>
    <x v="0"/>
    <s v="NO CUMPLE"/>
    <x v="0"/>
    <x v="0"/>
  </r>
  <r>
    <s v="INC000002479716"/>
    <s v="VPN IP - MPLS"/>
    <x v="13"/>
    <s v="GESTION HD"/>
    <s v="ANGEL CASTRO CABRERA"/>
    <s v="frp_jciert"/>
    <s v="4-Menor/Localizado"/>
    <s v="4-Baja"/>
    <s v="Baja"/>
    <x v="0"/>
    <s v="TELEFONICA GLOBAL TECHNOLOGY S.A.AGENCIA EN CHILE"/>
    <s v="REQ / Importar a VDC de CLIENTE TERRASOL vm restauradas"/>
    <s v="04/12/2023 11:55:56"/>
    <s v="04/12/2023 11:57:48"/>
    <x v="0"/>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m/>
    <m/>
    <m/>
    <m/>
    <d v="2023-11-03T00:00:00"/>
    <x v="1"/>
    <x v="1"/>
    <s v="NO CUMPLE"/>
    <x v="0"/>
    <x v="0"/>
    <x v="1"/>
    <x v="0"/>
    <s v="CUMPLE"/>
    <x v="0"/>
    <x v="0"/>
  </r>
  <r>
    <s v="INC000002479734"/>
    <s v="VPN IP - MPLS"/>
    <x v="4"/>
    <s v="GESTION HD"/>
    <s v="ALEJANDRO ACEVEDO VALENZUELA"/>
    <s v="frp_jciert"/>
    <s v="4-Menor/Localizado"/>
    <s v="4-Baja"/>
    <s v="Baja"/>
    <x v="0"/>
    <s v="TELEFONICA GLOBAL TECHNOLOGY S.A.AGENCIA EN CHILE"/>
    <s v="REQ / GRUPO BEKAERT / ACMA - Revisar servidor Acma-SQL003 10.68.133.182"/>
    <s v="04/12/2023 12:05:56"/>
    <s v="04/12/2023 12:09:06"/>
    <x v="0"/>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m/>
    <m/>
    <m/>
    <m/>
    <d v="2023-11-03T00:00:00"/>
    <x v="1"/>
    <x v="1"/>
    <s v="NO CUMPLE"/>
    <x v="0"/>
    <x v="0"/>
    <x v="1"/>
    <x v="1"/>
    <s v="NO CUMPLE"/>
    <x v="0"/>
    <x v="0"/>
  </r>
  <r>
    <s v="INC000002479774"/>
    <s v="VPN IP - MPLS"/>
    <x v="2"/>
    <s v="GESTION HD"/>
    <s v="OSCAR A RAMIREZ SOTO"/>
    <s v="frp_jciert"/>
    <s v="4-Menor/Localizado"/>
    <s v="4-Baja"/>
    <s v="Baja"/>
    <x v="0"/>
    <s v="PALUMBO S.A."/>
    <s v="REQ / Creación usuarios VPN"/>
    <s v="04/12/2023 12:25:59"/>
    <s v="04/12/2023 12:29:17"/>
    <x v="0"/>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m/>
    <m/>
    <m/>
    <m/>
    <d v="2023-11-03T00:00:00"/>
    <x v="0"/>
    <x v="0"/>
    <s v="NO CUMPLE"/>
    <x v="0"/>
    <x v="0"/>
    <x v="1"/>
    <x v="0"/>
    <s v="NO CUMPLE"/>
    <x v="1"/>
    <x v="0"/>
  </r>
  <r>
    <s v="INC000002479777"/>
    <s v="VPN IP - MPLS"/>
    <x v="15"/>
    <s v="GESTION HD"/>
    <s v="PABLO A MALDONADO FLORES"/>
    <s v="frp_fpetro"/>
    <s v="3-Moderado/Limitado"/>
    <s v="3-Medio"/>
    <s v="Media"/>
    <x v="0"/>
    <s v="TELEFONICA GLOBAL TECHNOLOGY S.A.AGENCIA EN CHILE"/>
    <s v="REQ/Creación de Folio"/>
    <s v="04/12/2023 12:23:08"/>
    <s v="04/12/2023 12:30:45"/>
    <x v="0"/>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m/>
    <m/>
    <m/>
    <m/>
    <d v="2023-11-03T00:00:00"/>
    <x v="1"/>
    <x v="1"/>
    <s v="NO CUMPLE"/>
    <x v="0"/>
    <x v="0"/>
    <x v="1"/>
    <x v="1"/>
    <s v="NO CUMPLE"/>
    <x v="0"/>
    <x v="0"/>
  </r>
  <r>
    <s v="INC000002479807"/>
    <s v="VPN IP - MPLS"/>
    <x v="5"/>
    <s v="BELIEVE"/>
    <s v="JAVIERA A UMAÑA YEVENES"/>
    <s v="frp_pcamay"/>
    <s v="4-Menor/Localizado"/>
    <s v="4-Baja"/>
    <s v="Baja"/>
    <x v="0"/>
    <s v="TELEFONICA CYBERSECURITY TECH CHILE SPA"/>
    <s v="REQ /  SOC / DUDAS SOBRE EL DOMINIO TIC"/>
    <s v="04/12/2023 13:08:40"/>
    <s v="04/12/2023 13:08:46"/>
    <x v="0"/>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m/>
    <m/>
    <m/>
    <m/>
    <d v="2023-11-03T00:00:00"/>
    <x v="1"/>
    <x v="1"/>
    <s v="NO CUMPLE"/>
    <x v="0"/>
    <x v="0"/>
    <x v="1"/>
    <x v="0"/>
    <s v="NO CUMPLE"/>
    <x v="0"/>
    <x v="1"/>
  </r>
  <r>
    <s v="INC000002479860"/>
    <s v="HOUSING"/>
    <x v="15"/>
    <s v="APQ ACCESOS"/>
    <s v="ESTEBAN O BUSTOS CORNEJO"/>
    <s v="tct_ebusto"/>
    <s v="4-Menor/Localizado"/>
    <s v="4-Baja"/>
    <s v="Baja"/>
    <x v="0"/>
    <s v="TELEFONICA EMPRESAS DE CHILE SA"/>
    <s v="SUPERVISION GTD"/>
    <s v="04/12/2023 15:32:59"/>
    <s v="04/12/2023 15:34:19"/>
    <x v="0"/>
    <s v="CDP ANTIGUO 1"/>
    <s v="CDP ANTIGUO 2"/>
    <s v="04/12/2023 15:35:47"/>
    <s v="04/12/2023 23:50:00"/>
    <s v="SUPERVISION GTD"/>
    <s v="SUPERVISION CRQ/OK"/>
    <d v="1899-12-30T00:01:28"/>
    <d v="1899-12-30T00:02:48"/>
    <d v="1899-12-30T00:01:20"/>
    <s v=""/>
    <s v="Cumplido"/>
    <m/>
    <m/>
    <m/>
    <m/>
    <m/>
    <d v="2023-11-03T00:00:00"/>
    <x v="0"/>
    <x v="0"/>
    <s v="NO CUMPLE"/>
    <x v="0"/>
    <x v="0"/>
    <x v="0"/>
    <x v="0"/>
    <s v="NO CUMPLE"/>
    <x v="0"/>
    <x v="0"/>
  </r>
  <r>
    <s v="INC000002479866"/>
    <s v="INFRAESTRUCTURA DC"/>
    <x v="8"/>
    <s v="APQ ACCESOS"/>
    <s v="JONATHAN A MARQUEZ ASTENGO"/>
    <s v="tct_jmarqu"/>
    <s v="4-Menor/Localizado"/>
    <s v="4-Baja"/>
    <s v="Baja"/>
    <x v="0"/>
    <s v="TELEFONICA CYBERSECURITY TECH CHILE SPA"/>
    <s v="SUPERVISION CHILENA CONSOLIDADA/CRQ 79132"/>
    <s v="04/12/2023 16:05:24"/>
    <s v="04/12/2023 16:06:49"/>
    <x v="0"/>
    <s v="CDP ANTIGUO 1"/>
    <s v="CDP ANTIGUO 2"/>
    <s v="04/12/2023 16:08:44"/>
    <s v="04/12/2023 23:50:00"/>
    <s v="SUPERVISAR CRUZADA"/>
    <s v="SUPERVISION/CRQ OK"/>
    <d v="1899-12-30T00:00:00"/>
    <d v="1899-12-30T00:00:00"/>
    <d v="1899-12-30T00:00:00"/>
    <s v=""/>
    <s v="Cumplido"/>
    <m/>
    <m/>
    <m/>
    <m/>
    <m/>
    <d v="2023-11-03T00:00:00"/>
    <x v="0"/>
    <x v="0"/>
    <s v="NO CUMPLE"/>
    <x v="0"/>
    <x v="0"/>
    <x v="0"/>
    <x v="0"/>
    <s v="NO CUMPLE"/>
    <x v="0"/>
    <x v="0"/>
  </r>
  <r>
    <s v="INC000002479867"/>
    <s v="HOUSING"/>
    <x v="15"/>
    <s v="APQ ACCESOS"/>
    <s v="ESTEBAN O BUSTOS CORNEJO"/>
    <s v="tct_ebusto"/>
    <s v="2-Significativo/Amplio"/>
    <s v="2-Alta"/>
    <s v="Alta"/>
    <x v="0"/>
    <s v="TELEFONICA EMPRESAS DE CHILE SA"/>
    <s v="SUPERVISION INCIDENTE HUAWEI"/>
    <s v="04/12/2023 16:05:36"/>
    <s v="04/12/2023 16:07:01"/>
    <x v="0"/>
    <s v="CDP ANTIGUO 1"/>
    <s v="CDP ANTIGUO 2"/>
    <s v="04/12/2023 18:19:37"/>
    <s v="04/12/2023 23:50:00"/>
    <s v="SUPERVISION INCIDENTE HUAWEI"/>
    <s v="INCIDENCIA NO RESTABLECIDA"/>
    <d v="1899-12-30T02:12:36"/>
    <d v="1899-12-30T02:14:01"/>
    <d v="1899-12-30T00:01:25"/>
    <s v=""/>
    <s v="Cumplido"/>
    <m/>
    <m/>
    <m/>
    <m/>
    <m/>
    <d v="2023-11-03T00:00:00"/>
    <x v="0"/>
    <x v="0"/>
    <s v="NO CUMPLE"/>
    <x v="0"/>
    <x v="0"/>
    <x v="1"/>
    <x v="1"/>
    <s v="NO CUMPLE"/>
    <x v="0"/>
    <x v="0"/>
  </r>
  <r>
    <s v="INC000002479870"/>
    <s v="SEGURIDAD"/>
    <x v="9"/>
    <s v="SSO"/>
    <s v="RODRIGO VÁSQUEZ MUÑOZ"/>
    <s v="tct_didala"/>
    <s v="2-Significativo/Amplio"/>
    <s v="2-Alta"/>
    <s v="Alta"/>
    <x v="0"/>
    <s v="TELEFONICA CYBERSECURITY TECH CHILE SPA"/>
    <s v="Realización Respaldo Maquinas Zabbix Paine"/>
    <s v="04/12/2023 16:08:14"/>
    <s v="04/12/2023 16:09:04"/>
    <x v="0"/>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m/>
    <m/>
    <m/>
    <m/>
    <d v="2023-11-03T00:00:00"/>
    <x v="0"/>
    <x v="0"/>
    <s v="NO CUMPLE"/>
    <x v="0"/>
    <x v="0"/>
    <x v="0"/>
    <x v="0"/>
    <s v="NO CUMPLE"/>
    <x v="0"/>
    <x v="0"/>
  </r>
  <r>
    <s v="INC000002479878"/>
    <s v="RED INTERNA"/>
    <x v="0"/>
    <s v="APQ ACCESOS"/>
    <s v="CRISTOPHER MALDONADO ROMERO"/>
    <s v="tct_cmaldo"/>
    <s v="4-Menor/Localizado"/>
    <s v="4-Baja"/>
    <s v="Baja"/>
    <x v="0"/>
    <s v="TELEFONICA EMPRESAS DE CHILE SA"/>
    <s v="RONDA TOMA DE TEMPERATURAS SALAS TIC"/>
    <s v="04/12/2023 16:36:49"/>
    <s v="04/12/2023 16:37:51"/>
    <x v="0"/>
    <s v="CDP ANTIGUO 1"/>
    <s v="CDP ANTIGUO 2"/>
    <s v="04/12/2023 17:00:39"/>
    <s v="04/12/2023 23:50:00"/>
    <m/>
    <s v="RONDA REALIZADA"/>
    <d v="1899-12-30T00:00:00"/>
    <d v="1899-12-30T00:00:00"/>
    <d v="1899-12-30T00:00:00"/>
    <s v=""/>
    <s v="Cumplido"/>
    <m/>
    <m/>
    <m/>
    <m/>
    <m/>
    <d v="2023-11-03T00:00:00"/>
    <x v="0"/>
    <x v="0"/>
    <s v="NO CUMPLE"/>
    <x v="0"/>
    <x v="0"/>
    <x v="0"/>
    <x v="0"/>
    <s v="NO CUMPLE"/>
    <x v="0"/>
    <x v="0"/>
  </r>
  <r>
    <s v="INC000002479892"/>
    <s v="HOUSING"/>
    <x v="14"/>
    <s v="BELIEVE"/>
    <s v="CRISTOPHER MALDONADO ROMERO"/>
    <s v="frp_fbalab"/>
    <s v="3-Moderado/Limitado"/>
    <s v="3-Medio"/>
    <s v="Media"/>
    <x v="0"/>
    <s v="FORUM SERVICIOS FINANCIEROS SA"/>
    <s v="GESTION DATACENTER/ ACCESOS / FORUM SERVICIOS FINANCIEROS SA"/>
    <s v="04/12/2023 17:38:02"/>
    <s v="04/12/2023 17:39:13"/>
    <x v="0"/>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m/>
    <m/>
    <m/>
    <m/>
    <d v="2023-11-03T00:00:00"/>
    <x v="0"/>
    <x v="0"/>
    <s v="NO CUMPLE"/>
    <x v="0"/>
    <x v="0"/>
    <x v="0"/>
    <x v="0"/>
    <s v="NO CUMPLE"/>
    <x v="0"/>
    <x v="0"/>
  </r>
  <r>
    <s v="INC000002479902"/>
    <s v="HOUSING"/>
    <x v="16"/>
    <s v="BELIEVE"/>
    <s v="PABLO A MALDONADO FLORES"/>
    <s v="frp_fbalab"/>
    <s v="3-Moderado/Limitado"/>
    <s v="3-Medio"/>
    <s v="Media"/>
    <x v="0"/>
    <s v="TELEFONICA EMPRESAS DE CHILE SA"/>
    <s v="GESTION DATACENTER/ ACCESOS / TELEFONICA EMPRESAS DE CHILE SA"/>
    <s v="04/12/2023 18:04:13"/>
    <s v="04/12/2023 18:06:12"/>
    <x v="0"/>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m/>
    <m/>
    <m/>
    <m/>
    <d v="2023-11-03T00:00:00"/>
    <x v="0"/>
    <x v="0"/>
    <s v="NO CUMPLE"/>
    <x v="0"/>
    <x v="0"/>
    <x v="0"/>
    <x v="0"/>
    <s v="NO CUMPLE"/>
    <x v="0"/>
    <x v="0"/>
  </r>
  <r>
    <s v="INC000002479904"/>
    <s v="HOUSING"/>
    <x v="14"/>
    <s v="BELIEVE"/>
    <s v="CRISTOPHER MALDONADO ROMERO"/>
    <s v="frp_fbalab"/>
    <s v="3-Moderado/Limitado"/>
    <s v="3-Medio"/>
    <s v="Media"/>
    <x v="0"/>
    <s v="FORUM SERVICIOS FINANCIEROS SA"/>
    <s v="GESTION DATACENTER/ ACCESOS / FORUM SERVICIOS FINANCIEROS SA"/>
    <s v="04/12/2023 18:21:47"/>
    <s v="04/12/2023 18:27:13"/>
    <x v="0"/>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m/>
    <m/>
    <m/>
    <m/>
    <d v="2023-11-08T00:00:00"/>
    <x v="0"/>
    <x v="0"/>
    <s v="NO CUMPLE"/>
    <x v="0"/>
    <x v="0"/>
    <x v="1"/>
    <x v="1"/>
    <s v="NO CUMPLE"/>
    <x v="0"/>
    <x v="0"/>
  </r>
  <r>
    <s v="INC000002479947"/>
    <s v="TICKET-INTELIGENTE"/>
    <x v="3"/>
    <s v="GESTION TI"/>
    <s v="GUSTAVO AVILA VERA"/>
    <s v="USR_TSIGHT"/>
    <s v="1-Extenso/Generalizado"/>
    <s v="4-Baja"/>
    <s v="Baja"/>
    <x v="1"/>
    <s v="BLUMAR S.A."/>
    <s v="blumar01 - blutssaperp TICKET AUTOMATICO"/>
    <s v="04/12/2023 13:07:30"/>
    <s v="04/12/2023 13:07:30"/>
    <x v="0"/>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s v=""/>
    <s v=""/>
    <s v=""/>
    <s v="Cumplido"/>
    <d v="2023-11-03T00:00:00"/>
    <x v="0"/>
    <x v="0"/>
    <s v="NO CUMPLE"/>
    <x v="0"/>
    <x v="0"/>
    <x v="1"/>
    <x v="1"/>
    <s v="NO CUMPLE"/>
    <x v="0"/>
    <x v="0"/>
  </r>
  <r>
    <s v="INC000002479948"/>
    <s v="RED INTERNA"/>
    <x v="0"/>
    <s v="APQ ACCESOS"/>
    <s v="CRISTOPHER MALDONADO ROMERO"/>
    <s v="tct_cmaldo"/>
    <s v="4-Menor/Localizado"/>
    <s v="4-Baja"/>
    <s v="Baja"/>
    <x v="0"/>
    <s v="TELEFONICA EMPRESAS DE CHILE SA"/>
    <s v="RONDA TOMA DE TEMPERATURAS SALAS TIC"/>
    <s v="04/12/2023 13:10:09"/>
    <s v="04/12/2023 13:11:02"/>
    <x v="0"/>
    <s v="CDP ANTIGUO 1"/>
    <s v="CDP ANTIGUO 2"/>
    <s v="04/12/2023 13:34:51"/>
    <s v="04/12/2023 23:50:00"/>
    <m/>
    <s v="RONDA REALIZADA"/>
    <d v="1899-12-30T00:00:00"/>
    <d v="1899-12-30T00:00:00"/>
    <d v="1899-12-30T00:00:00"/>
    <s v=""/>
    <s v="Cumplido"/>
    <m/>
    <m/>
    <m/>
    <m/>
    <m/>
    <d v="2023-11-07T00:00:00"/>
    <x v="0"/>
    <x v="0"/>
    <s v="NO CUMPLE"/>
    <x v="0"/>
    <x v="0"/>
    <x v="0"/>
    <x v="0"/>
    <s v="NO CUMPLE"/>
    <x v="0"/>
    <x v="0"/>
  </r>
  <r>
    <s v="INC000002479957"/>
    <s v="TICKET-INTELIGENTE"/>
    <x v="4"/>
    <s v="GESTION TI"/>
    <s v="ALEJANDRO ACEVEDO VALENZUELA"/>
    <s v="USR_TSIGHT"/>
    <s v="1-Extenso/Generalizado"/>
    <s v="4-Baja"/>
    <s v="Baja"/>
    <x v="1"/>
    <s v="GPS CHILE SPA"/>
    <s v="gpschi01 - wnprws_med01 TICKET AUTOMATICO"/>
    <s v="04/12/2023 13:16:34"/>
    <s v="04/12/2023 13:16:34"/>
    <x v="0"/>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s v=""/>
    <s v=""/>
    <s v=""/>
    <s v="Cumplido"/>
    <d v="2023-11-03T00:00:00"/>
    <x v="1"/>
    <x v="1"/>
    <s v="NO CUMPLE"/>
    <x v="0"/>
    <x v="0"/>
    <x v="1"/>
    <x v="1"/>
    <s v="NO CUMPLE"/>
    <x v="0"/>
    <x v="0"/>
  </r>
  <r>
    <s v="INC000002479994"/>
    <s v="TICKET-INTELIGENTE"/>
    <x v="23"/>
    <s v="GESTION TI"/>
    <s v="JUAN P SEGURA VARGAS"/>
    <s v="USR_TSIGHT"/>
    <s v="1-Extenso/Generalizado"/>
    <s v="4-Baja"/>
    <s v="Baja"/>
    <x v="1"/>
    <s v="TELEFONICA EMPRESAS DE CHILE SA"/>
    <s v="gda - bda_gda50 TICKET AUTOMATICO"/>
    <s v="04/12/2023 13:58:07"/>
    <s v="04/12/2023 13:58:07"/>
    <x v="0"/>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s v=""/>
    <s v=""/>
    <s v=""/>
    <s v="Cumplido"/>
    <d v="2023-11-06T00:00:00"/>
    <x v="1"/>
    <x v="1"/>
    <s v="NO CUMPLE"/>
    <x v="0"/>
    <x v="0"/>
    <x v="1"/>
    <x v="1"/>
    <s v="NO CUMPLE"/>
    <x v="0"/>
    <x v="0"/>
  </r>
  <r>
    <s v="INC000002480004"/>
    <s v="HOUSING"/>
    <x v="16"/>
    <s v="BELIEVE"/>
    <s v="JORGE S LORCA LEIVA"/>
    <s v="frp_fbalab"/>
    <s v="3-Moderado/Limitado"/>
    <s v="3-Medio"/>
    <s v="Media"/>
    <x v="0"/>
    <s v="TELEFONICA EMPRESAS DE CHILE SA"/>
    <s v="GESTION DATACENTER/ ACCESOS / TELEFONICA EMPRESAS DE CHILE SA"/>
    <s v="04/12/2023 14:08:36"/>
    <s v="04/12/2023 14:09:37"/>
    <x v="0"/>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m/>
    <m/>
    <m/>
    <m/>
    <d v="2023-11-04T00:00:00"/>
    <x v="0"/>
    <x v="0"/>
    <s v="NO CUMPLE"/>
    <x v="0"/>
    <x v="0"/>
    <x v="1"/>
    <x v="1"/>
    <s v="NO CUMPLE"/>
    <x v="0"/>
    <x v="0"/>
  </r>
  <r>
    <s v="INC000002480068"/>
    <s v="TICKET-INTELIGENTE"/>
    <x v="23"/>
    <s v="GESTION TI"/>
    <s v="JUAN P SEGURA VARGAS"/>
    <s v="USR_TSIGHT"/>
    <s v="1-Extenso/Generalizado"/>
    <s v="4-Baja"/>
    <s v="Baja"/>
    <x v="1"/>
    <s v="FUNDACION INSTITUTO PROFESIONAL DUOC UC"/>
    <s v="fiprdu01 - srvfs01_vm TICKET AUTOMATICO"/>
    <s v="04/12/2023 15:14:59"/>
    <s v="04/12/2023 15:14:59"/>
    <x v="0"/>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s v=""/>
    <s v=""/>
    <s v=""/>
    <s v="Cumplido"/>
    <d v="2023-11-06T00:00:00"/>
    <x v="1"/>
    <x v="1"/>
    <s v="NO CUMPLE"/>
    <x v="0"/>
    <x v="0"/>
    <x v="1"/>
    <x v="1"/>
    <s v="NO CUMPLE"/>
    <x v="0"/>
    <x v="0"/>
  </r>
  <r>
    <s v="INC000002480077"/>
    <s v="TICKET-INTELIGENTE"/>
    <x v="23"/>
    <s v="GESTION TI"/>
    <s v="JUAN P SEGURA VARGAS"/>
    <s v="USR_TSIGHT"/>
    <s v="1-Extenso/Generalizado"/>
    <s v="4-Baja"/>
    <s v="Baja"/>
    <x v="1"/>
    <s v="EMPRESA NACIONAL DE CERTIFICACIONES"/>
    <s v="emnace01 - srv_file01_vm TICKET AUTOMATICO"/>
    <s v="04/12/2023 15:22:17"/>
    <s v="04/12/2023 15:22:17"/>
    <x v="0"/>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s v=""/>
    <s v=""/>
    <s v=""/>
    <s v="Cumplido"/>
    <d v="2023-11-04T00:00:00"/>
    <x v="1"/>
    <x v="1"/>
    <s v="NO CUMPLE"/>
    <x v="0"/>
    <x v="0"/>
    <x v="1"/>
    <x v="1"/>
    <s v="NO CUMPLE"/>
    <x v="0"/>
    <x v="0"/>
  </r>
  <r>
    <s v="INC000002480080"/>
    <s v="HOUSING"/>
    <x v="14"/>
    <s v="BELIEVE"/>
    <s v="CRISTOPHER MALDONADO ROMERO"/>
    <s v="frp_fbalab"/>
    <s v="3-Moderado/Limitado"/>
    <s v="3-Medio"/>
    <s v="Media"/>
    <x v="0"/>
    <s v="BANCO SANTANDER CHILE 1"/>
    <s v="GESTION DATACENTER/ ACCESOS / BANCO SANTANDER CHILE 1"/>
    <s v="04/12/2023 15:28:16"/>
    <s v="04/12/2023 15:32:01"/>
    <x v="0"/>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m/>
    <m/>
    <m/>
    <m/>
    <d v="2023-11-04T00:00:00"/>
    <x v="0"/>
    <x v="0"/>
    <s v="NO CUMPLE"/>
    <x v="0"/>
    <x v="0"/>
    <x v="1"/>
    <x v="1"/>
    <s v="NO CUMPLE"/>
    <x v="0"/>
    <x v="0"/>
  </r>
  <r>
    <s v="INC000002480105"/>
    <s v="HOUSING"/>
    <x v="19"/>
    <s v="BELIEVE"/>
    <s v="SEBASTIAN A JARA VIDAL"/>
    <s v="frp_jolsso"/>
    <s v="3-Moderado/Limitado"/>
    <s v="3-Medio"/>
    <s v="Media"/>
    <x v="1"/>
    <s v="FORUM SERVICIOS FINANCIEROS SA"/>
    <s v="GESTION DATACENTER/ ACCESOS / FORUM SERVICIOS FINANCIEROS SA"/>
    <s v="04/12/2023 14:54:25"/>
    <s v="04/12/2023 14:56:12"/>
    <x v="0"/>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s v=""/>
    <s v=""/>
    <s v="Cumplido"/>
    <s v=""/>
    <d v="2023-11-03T00:00:00"/>
    <x v="0"/>
    <x v="0"/>
    <s v="NO CUMPLE"/>
    <x v="0"/>
    <x v="0"/>
    <x v="0"/>
    <x v="0"/>
    <s v="NO CUMPLE"/>
    <x v="0"/>
    <x v="0"/>
  </r>
  <r>
    <s v="INC000002480128"/>
    <s v="HOUSING"/>
    <x v="16"/>
    <s v="BELIEVE"/>
    <s v="JORGE S LORCA LEIVA"/>
    <s v="frp_jolsso"/>
    <s v="3-Moderado/Limitado"/>
    <s v="3-Medio"/>
    <s v="Media"/>
    <x v="0"/>
    <s v="TELEFONICA EMPRESAS DE CHILE SA"/>
    <s v="GESTION DATACENTER/ ACCESOS / TELEFONICA EMPRESAS DE CHILE SA"/>
    <s v="04/12/2023 15:36:12"/>
    <s v="04/12/2023 15:39:09"/>
    <x v="0"/>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m/>
    <m/>
    <m/>
    <m/>
    <d v="2023-11-04T00:00:00"/>
    <x v="0"/>
    <x v="0"/>
    <s v="NO CUMPLE"/>
    <x v="0"/>
    <x v="0"/>
    <x v="0"/>
    <x v="0"/>
    <s v="NO CUMPLE"/>
    <x v="0"/>
    <x v="0"/>
  </r>
  <r>
    <s v="INC000002480131"/>
    <s v="VPN IP - MPLS"/>
    <x v="12"/>
    <s v="GESTION HD"/>
    <s v="MOISES E MONTERO RAMOS"/>
    <s v="frp_jciert"/>
    <s v="4-Menor/Localizado"/>
    <s v="4-Baja"/>
    <s v="Baja"/>
    <x v="0"/>
    <s v="GARMENDIA MACUS SOCIEDAD ANONIMA"/>
    <s v="REQ / GARMENDIA//Zerto Cloud Connector"/>
    <s v="04/12/2023 15:42:51"/>
    <s v="04/12/2023 15:47:06"/>
    <x v="0"/>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m/>
    <m/>
    <m/>
    <m/>
    <d v="2023-11-04T00:00:00"/>
    <x v="1"/>
    <x v="1"/>
    <s v="NO CUMPLE"/>
    <x v="0"/>
    <x v="0"/>
    <x v="1"/>
    <x v="0"/>
    <s v="NO CUMPLE"/>
    <x v="0"/>
    <x v="1"/>
  </r>
  <r>
    <s v="INC000002480134"/>
    <s v="VPN IP - MPLS"/>
    <x v="3"/>
    <s v="GESTION HD"/>
    <s v="GUSTAVO AVILA VERA"/>
    <s v="frp_jciert"/>
    <s v="4-Menor/Localizado"/>
    <s v="4-Baja"/>
    <s v="Baja"/>
    <x v="0"/>
    <s v="TELEFONICA GLOBAL TECHNOLOGY S.A.AGENCIA EN CHILE"/>
    <s v="REQ / Carga Dump_ Emisión Facturas Electrónicas"/>
    <s v="04/12/2023 15:49:50"/>
    <s v="04/12/2023 15:51:55"/>
    <x v="0"/>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m/>
    <m/>
    <m/>
    <m/>
    <d v="2023-11-04T00:00:00"/>
    <x v="0"/>
    <x v="0"/>
    <s v="NO CUMPLE"/>
    <x v="0"/>
    <x v="0"/>
    <x v="1"/>
    <x v="1"/>
    <s v="NO CUMPLE"/>
    <x v="0"/>
    <x v="0"/>
  </r>
  <r>
    <s v="INC000002480135"/>
    <s v="HOUSING"/>
    <x v="16"/>
    <s v="BELIEVE"/>
    <s v="JORGE S LORCA LEIVA"/>
    <s v="frp_jolsso"/>
    <s v="3-Moderado/Limitado"/>
    <s v="3-Medio"/>
    <s v="Media"/>
    <x v="0"/>
    <s v="TELEFONICA EMPRESAS DE CHILE SA"/>
    <s v="GESTION DATACENTER/ ACCESOS / TELEFONICA EMPRESAS DE CHILE SA"/>
    <s v="04/12/2023 15:49:33"/>
    <s v="04/12/2023 15:51:20"/>
    <x v="0"/>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m/>
    <m/>
    <m/>
    <m/>
    <d v="2023-11-04T00:00:00"/>
    <x v="0"/>
    <x v="0"/>
    <s v="NO CUMPLE"/>
    <x v="0"/>
    <x v="0"/>
    <x v="0"/>
    <x v="0"/>
    <s v="NO CUMPLE"/>
    <x v="0"/>
    <x v="0"/>
  </r>
  <r>
    <s v="INC000002480154"/>
    <s v="HOUSING"/>
    <x v="19"/>
    <s v="BELIEVE"/>
    <s v="SEBASTIAN A JARA VIDAL"/>
    <s v="frp_dvital"/>
    <s v="3-Moderado/Limitado"/>
    <s v="3-Medio"/>
    <s v="Media"/>
    <x v="0"/>
    <s v="IDOM INGENIERIA Y CONSULTORIA S.A. AGENCIA EN CHILE"/>
    <s v="GESTION DATACENTER/ ACCESOS / Nabiax"/>
    <s v="04/12/2023 16:28:41"/>
    <s v="04/12/2023 16:33:54"/>
    <x v="0"/>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m/>
    <m/>
    <m/>
    <m/>
    <d v="2023-11-04T00:00:00"/>
    <x v="0"/>
    <x v="0"/>
    <s v="NO CUMPLE"/>
    <x v="0"/>
    <x v="0"/>
    <x v="0"/>
    <x v="0"/>
    <s v="NO CUMPLE"/>
    <x v="0"/>
    <x v="0"/>
  </r>
  <r>
    <s v="INC000002480179"/>
    <s v="VPN IP - MPLS"/>
    <x v="3"/>
    <s v="GESTION HD"/>
    <s v="SEBASTIAN I ACUÑA GUZMAN"/>
    <s v="frp_jciert"/>
    <s v="4-Menor/Localizado"/>
    <s v="4-Baja"/>
    <s v="Baja"/>
    <x v="0"/>
    <s v="TELEFONICA GLOBAL TECHNOLOGY S.A.AGENCIA EN CHILE"/>
    <s v="REQ / Creación de registro SPF - overhaul.cl"/>
    <s v="04/12/2023 17:37:36"/>
    <s v="04/12/2023 17:40:12"/>
    <x v="0"/>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m/>
    <m/>
    <m/>
    <m/>
    <d v="2023-11-03T00:00:00"/>
    <x v="0"/>
    <x v="0"/>
    <s v="NO CUMPLE"/>
    <x v="0"/>
    <x v="0"/>
    <x v="1"/>
    <x v="0"/>
    <s v="NO CUMPLE"/>
    <x v="1"/>
    <x v="0"/>
  </r>
  <r>
    <s v="INC000002480188"/>
    <s v="VPN IP - MPLS"/>
    <x v="17"/>
    <s v="GESTION HD"/>
    <s v="NICOLAS A SAAVEDRA EGUILUZ"/>
    <s v="frp_fpetro"/>
    <s v="3-Moderado/Limitado"/>
    <s v="3-Medio"/>
    <s v="Media"/>
    <x v="0"/>
    <s v="NUTRISCO CHILE SA"/>
    <s v="REQ/Usuarios en SAP"/>
    <s v="04/12/2023 17:46:34"/>
    <s v="04/12/2023 17:49:54"/>
    <x v="0"/>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m/>
    <m/>
    <m/>
    <m/>
    <d v="2023-11-04T00:00:00"/>
    <x v="0"/>
    <x v="0"/>
    <s v="NO CUMPLE"/>
    <x v="0"/>
    <x v="0"/>
    <x v="0"/>
    <x v="0"/>
    <s v="NO CUMPLE"/>
    <x v="0"/>
    <x v="0"/>
  </r>
  <r>
    <s v="INC000002480191"/>
    <s v="VPN IP - MPLS"/>
    <x v="4"/>
    <s v="GESTION HD"/>
    <s v="ALEJANDRO ACEVEDO VALENZUELA"/>
    <s v="frp_fpetro"/>
    <s v="3-Moderado/Limitado"/>
    <s v="3-Medio"/>
    <s v="Media"/>
    <x v="0"/>
    <s v="EMPRESA NACIONAL DE CERTIFICACIONES"/>
    <s v="REQ/Activar OS"/>
    <s v="04/12/2023 17:53:09"/>
    <s v="04/12/2023 17:57:18"/>
    <x v="0"/>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m/>
    <m/>
    <m/>
    <m/>
    <d v="2023-11-06T00:00:00"/>
    <x v="1"/>
    <x v="1"/>
    <s v="NO CUMPLE"/>
    <x v="0"/>
    <x v="0"/>
    <x v="1"/>
    <x v="0"/>
    <s v="NO CUMPLE"/>
    <x v="1"/>
    <x v="0"/>
  </r>
  <r>
    <s v="INC000002480194"/>
    <s v="VPN IP - MPLS"/>
    <x v="13"/>
    <s v="BELIEVE"/>
    <s v="PABLO N OLIVA ALARCON"/>
    <s v="frp_jciert"/>
    <s v="4-Menor/Localizado"/>
    <s v="4-Baja"/>
    <s v="Baja"/>
    <x v="0"/>
    <s v="TELEFONICA GLOBAL TECHNOLOGY S.A.AGENCIA EN CHILE"/>
    <s v="REQ / Importación vm VDC IPCHILE"/>
    <s v="04/12/2023 17:59:53"/>
    <s v="04/12/2023 18:06:13"/>
    <x v="0"/>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m/>
    <m/>
    <m/>
    <m/>
    <d v="2023-11-03T00:00:00"/>
    <x v="1"/>
    <x v="1"/>
    <s v="NO CUMPLE"/>
    <x v="0"/>
    <x v="0"/>
    <x v="1"/>
    <x v="0"/>
    <s v="NO CUMPLE"/>
    <x v="0"/>
    <x v="1"/>
  </r>
  <r>
    <s v="INC000002480197"/>
    <s v="VPN IP - MPLS"/>
    <x v="3"/>
    <s v="GESTION HD"/>
    <s v="SEBASTIAN I ACUÑA GUZMAN"/>
    <s v="frp_jciert"/>
    <s v="4-Menor/Localizado"/>
    <s v="4-Baja"/>
    <s v="Baja"/>
    <x v="0"/>
    <s v="BLUMAR S.A."/>
    <s v="REQ / Validar licencias Suse"/>
    <s v="04/12/2023 18:15:33"/>
    <s v="04/12/2023 18:20:35"/>
    <x v="0"/>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m/>
    <m/>
    <m/>
    <m/>
    <d v="2023-11-04T00:00:00"/>
    <x v="1"/>
    <x v="1"/>
    <s v="NO CUMPLE"/>
    <x v="0"/>
    <x v="0"/>
    <x v="1"/>
    <x v="0"/>
    <s v="NO CUMPLE"/>
    <x v="1"/>
    <x v="0"/>
  </r>
  <r>
    <s v="INC000002480205"/>
    <s v="INFRAESTRUCTURA DC"/>
    <x v="15"/>
    <s v="APQ ACCESOS"/>
    <s v="PABLO A MALDONADO FLORES"/>
    <s v="tct_pabmaf"/>
    <s v="2-Significativo/Amplio"/>
    <s v="2-Alta"/>
    <s v="Alta"/>
    <x v="0"/>
    <s v="TELEFONICA CYBERSECURITY TECH CHILE SPA"/>
    <s v="REALIZAR RONDA Y REVISION DE SALAS TECNICAS"/>
    <s v="04/12/2023 15:23:36"/>
    <s v="04/12/2023 15:24:28"/>
    <x v="0"/>
    <s v="CDP ANTIGUO 1"/>
    <s v="CDP ANTIGUO 2"/>
    <s v="04/12/2023 15:38:57"/>
    <s v="04/12/2023 23:50:00"/>
    <s v="REALIZAR RONDA Y REVISION DE SALAS TECNICAS"/>
    <m/>
    <d v="1899-12-30T00:13:38"/>
    <d v="1899-12-30T00:15:21"/>
    <d v="1899-12-30T00:01:43"/>
    <s v=""/>
    <s v="Cumplido"/>
    <m/>
    <m/>
    <m/>
    <m/>
    <m/>
    <d v="2023-11-04T00:00:00"/>
    <x v="0"/>
    <x v="0"/>
    <s v="NO CUMPLE"/>
    <x v="0"/>
    <x v="0"/>
    <x v="0"/>
    <x v="0"/>
    <s v="NO CUMPLE"/>
    <x v="0"/>
    <x v="0"/>
  </r>
  <r>
    <s v="INC000002480209"/>
    <s v="INFRAESTRUCTURA DC"/>
    <x v="15"/>
    <s v="APQ ACCESOS"/>
    <s v="PABLO A MALDONADO FLORES"/>
    <s v="tct_pabmaf"/>
    <s v="2-Significativo/Amplio"/>
    <s v="2-Alta"/>
    <s v="Alta"/>
    <x v="0"/>
    <s v="TELEFONICA CYBERSECURITY TECH CHILE SPA"/>
    <s v="REALIZAR RONDA Y REVISION DE SALAS TECNICAS"/>
    <s v="04/12/2023 15:25:44"/>
    <s v="04/12/2023 15:27:14"/>
    <x v="0"/>
    <s v="CDP ANTIGUO 1"/>
    <s v="CDP ANTIGUO 2"/>
    <s v="04/12/2023 15:39:56"/>
    <s v="04/12/2023 23:50:00"/>
    <s v="REALIZAR RONDA Y REVISION DE SALAS TECNICAS"/>
    <m/>
    <d v="1899-12-30T00:12:19"/>
    <d v="1899-12-30T00:14:12"/>
    <d v="1899-12-30T00:01:53"/>
    <s v=""/>
    <s v="Cumplido"/>
    <m/>
    <m/>
    <m/>
    <m/>
    <m/>
    <d v="2023-11-04T00:00:00"/>
    <x v="0"/>
    <x v="0"/>
    <s v="NO CUMPLE"/>
    <x v="0"/>
    <x v="0"/>
    <x v="0"/>
    <x v="0"/>
    <s v="NO CUMPLE"/>
    <x v="0"/>
    <x v="0"/>
  </r>
  <r>
    <s v="INC000002480213"/>
    <s v="INFRAESTRUCTURA DC"/>
    <x v="15"/>
    <s v="APQ ACCESOS"/>
    <s v="PABLO A MALDONADO FLORES"/>
    <s v="tct_pabmaf"/>
    <s v="2-Significativo/Amplio"/>
    <s v="2-Alta"/>
    <s v="Alta"/>
    <x v="0"/>
    <s v="TELEFONICA CYBERSECURITY TECH CHILE SPA"/>
    <s v="REALIZAR RONDA Y REVISION DE SALAS TECNICAS"/>
    <s v="04/12/2023 15:30:00"/>
    <s v="04/12/2023 15:30:01"/>
    <x v="0"/>
    <s v="CDP ANTIGUO 1"/>
    <s v="CDP ANTIGUO 2"/>
    <s v="04/12/2023 15:40:30"/>
    <s v="04/12/2023 23:50:00"/>
    <s v="REALIZAR RONDA Y REVISION DE SALAS TECNICAS"/>
    <m/>
    <d v="1899-12-30T00:09:53"/>
    <d v="1899-12-30T00:10:30"/>
    <d v="1899-12-30T00:00:37"/>
    <s v=""/>
    <s v="Cumplido"/>
    <m/>
    <m/>
    <m/>
    <m/>
    <m/>
    <d v="2023-11-04T00:00:00"/>
    <x v="0"/>
    <x v="0"/>
    <s v="NO CUMPLE"/>
    <x v="0"/>
    <x v="0"/>
    <x v="0"/>
    <x v="0"/>
    <s v="NO CUMPLE"/>
    <x v="0"/>
    <x v="0"/>
  </r>
  <r>
    <s v="INC000002480238"/>
    <s v="HOUSING"/>
    <x v="1"/>
    <s v="APQ ACCESOS"/>
    <s v="CARLOS F ARAYA RAMIREZ"/>
    <s v="tct_cararr"/>
    <s v="4-Menor/Localizado"/>
    <s v="4-Baja"/>
    <s v="Baja"/>
    <x v="0"/>
    <s v="TELEFONICA CYBERSECURITY TECH CHILE SPA"/>
    <s v="FACTIBILIDAD 78851"/>
    <s v="04/12/2023 16:17:53"/>
    <s v="04/12/2023 16:19:25"/>
    <x v="0"/>
    <s v="CDP ANTIGUO 1"/>
    <s v="CDP ANTIGUO 2"/>
    <s v="04/12/2023 16:56:56"/>
    <s v="04/12/2023 23:50:00"/>
    <s v="FORUM"/>
    <s v="FACTIBILIDAD ENVIADA"/>
    <d v="1899-12-30T00:00:00"/>
    <d v="1899-12-30T00:00:00"/>
    <d v="1899-12-30T00:00:00"/>
    <s v=""/>
    <s v="Cumplido"/>
    <m/>
    <m/>
    <m/>
    <m/>
    <m/>
    <d v="2023-11-04T00:00:00"/>
    <x v="0"/>
    <x v="0"/>
    <s v="NO CUMPLE"/>
    <x v="0"/>
    <x v="0"/>
    <x v="0"/>
    <x v="0"/>
    <s v="NO CUMPLE"/>
    <x v="0"/>
    <x v="0"/>
  </r>
  <r>
    <s v="INC000002480256"/>
    <s v="HOUSING"/>
    <x v="1"/>
    <s v="APQ ACCESOS"/>
    <s v="CARLOS F ARAYA RAMIREZ"/>
    <s v="tct_cararr"/>
    <s v="4-Menor/Localizado"/>
    <s v="4-Baja"/>
    <s v="Baja"/>
    <x v="0"/>
    <s v="TELEFONICA CYBERSECURITY TECH CHILE SPA"/>
    <s v="FACTIBILIDAD 78531"/>
    <s v="04/12/2023 16:42:18"/>
    <s v="04/12/2023 16:43:13"/>
    <x v="0"/>
    <s v="CDP ANTIGUO 1"/>
    <s v="CDP ANTIGUO 2"/>
    <s v="04/12/2023 17:00:52"/>
    <s v="04/12/2023 23:50:00"/>
    <s v="PESQUERA TRANS"/>
    <s v="FACTIBILIDAD ENVIADA"/>
    <d v="1899-12-30T00:00:00"/>
    <d v="1899-12-30T00:00:00"/>
    <d v="1899-12-30T00:00:00"/>
    <s v=""/>
    <s v="Cumplido"/>
    <m/>
    <m/>
    <m/>
    <m/>
    <m/>
    <d v="2023-11-04T00:00:00"/>
    <x v="0"/>
    <x v="0"/>
    <s v="NO CUMPLE"/>
    <x v="0"/>
    <x v="0"/>
    <x v="0"/>
    <x v="0"/>
    <s v="NO CUMPLE"/>
    <x v="0"/>
    <x v="0"/>
  </r>
  <r>
    <s v="INC000002480268"/>
    <s v="HOUSING"/>
    <x v="1"/>
    <s v="APQ ACCESOS"/>
    <s v="CARLOS F ARAYA RAMIREZ"/>
    <s v="tct_cararr"/>
    <s v="4-Menor/Localizado"/>
    <s v="4-Baja"/>
    <s v="Baja"/>
    <x v="0"/>
    <s v="TELEFONICA CYBERSECURITY TECH CHILE SPA"/>
    <s v="FACTIBILIDAD 78993"/>
    <s v="04/12/2023 17:07:03"/>
    <s v="04/12/2023 17:08:14"/>
    <x v="0"/>
    <s v="CDP ANTIGUO 1"/>
    <s v="CDP ANTIGUO 2"/>
    <s v="04/12/2023 17:12:30"/>
    <s v="04/12/2023 23:50:00"/>
    <s v="BCO SANTANDER"/>
    <s v="FACTIBILIDAD ENVIADA"/>
    <d v="1899-12-30T00:03:51"/>
    <d v="1899-12-30T00:05:27"/>
    <d v="1899-12-30T00:01:36"/>
    <s v=""/>
    <s v="Cumplido"/>
    <m/>
    <m/>
    <m/>
    <m/>
    <m/>
    <d v="2023-11-04T00:00:00"/>
    <x v="0"/>
    <x v="0"/>
    <s v="NO CUMPLE"/>
    <x v="0"/>
    <x v="0"/>
    <x v="0"/>
    <x v="0"/>
    <s v="NO CUMPLE"/>
    <x v="0"/>
    <x v="0"/>
  </r>
  <r>
    <s v="INC000002480311"/>
    <s v="TICKET-INTELIGENTE"/>
    <x v="23"/>
    <s v="GESTION TI"/>
    <s v="JUAN P SEGURA VARGAS"/>
    <s v="USR_TSIGHT"/>
    <s v="1-Extenso/Generalizado"/>
    <s v="4-Baja"/>
    <s v="Baja"/>
    <x v="1"/>
    <s v="TELEFONICA EMPRESAS DE CHILE SA"/>
    <s v="wocu_metrics TICKET AUTOMATICO"/>
    <s v="04/12/2023 16:02:43"/>
    <s v="04/12/2023 16:02:43"/>
    <x v="0"/>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s v=""/>
    <s v=""/>
    <s v=""/>
    <s v="Cumplido"/>
    <d v="2023-11-04T00:00:00"/>
    <x v="1"/>
    <x v="1"/>
    <s v="NO CUMPLE"/>
    <x v="0"/>
    <x v="0"/>
    <x v="1"/>
    <x v="1"/>
    <s v="NO CUMPLE"/>
    <x v="0"/>
    <x v="0"/>
  </r>
  <r>
    <s v="INC000002480372"/>
    <s v="VPN IP - MPLS"/>
    <x v="13"/>
    <s v="GESTION HD"/>
    <s v="PABLO N OLIVA ALARCON"/>
    <s v="frp_rreyes"/>
    <s v="3-Moderado/Limitado"/>
    <s v="3-Medio"/>
    <s v="Media"/>
    <x v="0"/>
    <s v="TELEFONICA CYBERSECURITY TECH CHILE SPA"/>
    <s v="HD/ Plataforma VDC Servicio de respaldo básico - Cliente Brinks"/>
    <s v="04/12/2023 17:01:48"/>
    <s v="04/12/2023 17:04:05"/>
    <x v="0"/>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m/>
    <m/>
    <m/>
    <m/>
    <d v="2023-11-05T00:00:00"/>
    <x v="1"/>
    <x v="1"/>
    <s v="NO CUMPLE"/>
    <x v="0"/>
    <x v="0"/>
    <x v="1"/>
    <x v="0"/>
    <s v="NO CUMPLE"/>
    <x v="0"/>
    <x v="1"/>
  </r>
  <r>
    <s v="INC000002480506"/>
    <s v="VPN IP - MPLS"/>
    <x v="23"/>
    <s v="GESTION HD"/>
    <s v="JUAN P SEGURA VARGAS"/>
    <s v="frp_fpetro"/>
    <s v="3-Moderado/Limitado"/>
    <s v="3-Medio"/>
    <s v="Media"/>
    <x v="1"/>
    <s v="EMPRESA NACIONAL DE CERTIFICACIONES"/>
    <s v="REQ/Activación OS"/>
    <s v="04/12/2023 18:26:45"/>
    <s v="04/12/2023 18:31:09"/>
    <x v="0"/>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s v=""/>
    <s v=""/>
    <s v="Cumplido"/>
    <s v=""/>
    <d v="2023-11-04T00:00:00"/>
    <x v="1"/>
    <x v="1"/>
    <s v="NO CUMPLE"/>
    <x v="0"/>
    <x v="0"/>
    <x v="1"/>
    <x v="1"/>
    <s v="NO CUMPLE"/>
    <x v="0"/>
    <x v="0"/>
  </r>
  <r>
    <s v="INC000002480547"/>
    <s v="HOSTING VIRTUAL"/>
    <x v="4"/>
    <s v="SISTEMA OPERATIVO MICROSOFT"/>
    <s v="GIOVANNI D ROCCO VALENZUELA"/>
    <s v="tct_grocco"/>
    <s v="4-Menor/Localizado"/>
    <s v="4-Baja"/>
    <s v="Baja"/>
    <x v="0"/>
    <s v="TELEFONICA GLOBAL TECHNOLOGY S.A.AGENCIA EN CHILE"/>
    <s v="DESHABILITACION HABILITACION USUARIOS TCCT"/>
    <s v="04/12/2023 23:46:32"/>
    <s v="04/12/2023 23:47:03"/>
    <x v="0"/>
    <s v="CDP ANTIGUO 1"/>
    <s v="CDP ANTIGUO 2"/>
    <s v="04/12/2023 23:47:33"/>
    <s v="04/12/2023 23:50:00"/>
    <s v="HABLITACION Y DESHB. DE USER TCCT VPN"/>
    <m/>
    <d v="1899-12-30T00:00:00"/>
    <d v="1899-12-30T00:01:01"/>
    <d v="1899-12-30T00:01:01"/>
    <s v=""/>
    <s v="Cumplido"/>
    <m/>
    <m/>
    <m/>
    <m/>
    <m/>
    <d v="2023-11-04T00:00:00"/>
    <x v="0"/>
    <x v="0"/>
    <s v="NO CUMPLE"/>
    <x v="0"/>
    <x v="0"/>
    <x v="0"/>
    <x v="0"/>
    <s v="NO CUMPLE"/>
    <x v="0"/>
    <x v="0"/>
  </r>
  <r>
    <s v="INC000002480572"/>
    <s v="HOSTING VIRTUAL"/>
    <x v="4"/>
    <s v="SM OPERACIONES"/>
    <s v="JUAN CARLOS UZCATEGUI FUGUETT"/>
    <s v="tct_decruz"/>
    <s v="4-Menor/Localizado"/>
    <s v="4-Baja"/>
    <s v="Baja"/>
    <x v="0"/>
    <s v="EMPRESA NACIONAL DE CERTIFICACIONES"/>
    <s v="ACTIVAR LICENCIA"/>
    <s v="05/12/2023 9:19:36"/>
    <s v="05/12/2023 9:20:43"/>
    <x v="0"/>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m/>
    <m/>
    <m/>
    <m/>
    <d v="2023-11-04T00:00:00"/>
    <x v="1"/>
    <x v="1"/>
    <s v="NO CUMPLE"/>
    <x v="0"/>
    <x v="0"/>
    <x v="1"/>
    <x v="1"/>
    <s v="NO CUMPLE"/>
    <x v="0"/>
    <x v="0"/>
  </r>
  <r>
    <s v="INC000002480581"/>
    <s v="HOUSING"/>
    <x v="19"/>
    <s v="BELIEVE"/>
    <s v="YORDI M HURTADO ARAYA"/>
    <s v="frp_pcamay"/>
    <s v="3-Moderado/Limitado"/>
    <s v="3-Medio"/>
    <s v="Media"/>
    <x v="0"/>
    <s v="IDOM INGENIERIA Y CONSULTORIA S.A. AGENCIA EN CHILE"/>
    <s v="GESTION DATACENTER/ ACCESOS / Nabiax"/>
    <s v="05/12/2023 9:46:42"/>
    <s v="05/12/2023 9:46:51"/>
    <x v="0"/>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m/>
    <m/>
    <m/>
    <m/>
    <d v="2023-11-04T00:00:00"/>
    <x v="0"/>
    <x v="0"/>
    <s v="NO CUMPLE"/>
    <x v="0"/>
    <x v="0"/>
    <x v="0"/>
    <x v="0"/>
    <s v="NO CUMPLE"/>
    <x v="0"/>
    <x v="0"/>
  </r>
  <r>
    <s v="INC000002480588"/>
    <s v="RED INTERNA"/>
    <x v="1"/>
    <s v="APQ ACCESOS"/>
    <s v="CARLOS F ARAYA RAMIREZ"/>
    <s v="tct_cararr"/>
    <s v="4-Menor/Localizado"/>
    <s v="4-Baja"/>
    <s v="Baja"/>
    <x v="0"/>
    <s v="TELEFONICA CYBERSECURITY TECH CHILE SPA"/>
    <s v="RONDA INSPECTIVA"/>
    <s v="05/12/2023 9:51:46"/>
    <s v="05/12/2023 9:52:35"/>
    <x v="0"/>
    <s v="CDP ANTIGUO 1"/>
    <s v="CDP ANTIGUO 2"/>
    <s v="05/12/2023 10:26:12"/>
    <s v="05/12/2023 23:50:00"/>
    <m/>
    <s v="Ronda realizada"/>
    <d v="1899-12-30T00:00:00"/>
    <d v="1899-12-30T00:00:00"/>
    <d v="1899-12-30T00:00:00"/>
    <s v=""/>
    <s v="Cumplido"/>
    <m/>
    <m/>
    <m/>
    <m/>
    <m/>
    <d v="2023-11-04T00:00:00"/>
    <x v="0"/>
    <x v="0"/>
    <s v="NO CUMPLE"/>
    <x v="0"/>
    <x v="0"/>
    <x v="0"/>
    <x v="0"/>
    <s v="NO CUMPLE"/>
    <x v="0"/>
    <x v="0"/>
  </r>
  <r>
    <s v="INC000002480589"/>
    <s v="HOUSING"/>
    <x v="16"/>
    <s v="BELIEVE"/>
    <s v="JORGE S LORCA LEIVA"/>
    <s v="frp_pcamay"/>
    <s v="3-Moderado/Limitado"/>
    <s v="3-Medio"/>
    <s v="Media"/>
    <x v="0"/>
    <s v="TELEFONICA EMPRESAS DE CHILE SA"/>
    <s v="GESTION DATACENTER/ ACCESOS /GTD - NEXUS"/>
    <s v="05/12/2023 9:55:42"/>
    <s v="05/12/2023 9:55:51"/>
    <x v="0"/>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m/>
    <m/>
    <m/>
    <m/>
    <d v="2023-11-04T00:00:00"/>
    <x v="0"/>
    <x v="0"/>
    <s v="NO CUMPLE"/>
    <x v="0"/>
    <x v="0"/>
    <x v="1"/>
    <x v="0"/>
    <s v="CUMPLE"/>
    <x v="0"/>
    <x v="0"/>
  </r>
  <r>
    <s v="INC000002480597"/>
    <s v="HOUSING"/>
    <x v="19"/>
    <s v="BELIEVE"/>
    <s v="YORDI M HURTADO ARAYA"/>
    <s v="frp_pcamay"/>
    <s v="3-Moderado/Limitado"/>
    <s v="3-Medio"/>
    <s v="Media"/>
    <x v="0"/>
    <s v="TELEFONICA CYBERSECURITY TECH CHILE SPA"/>
    <s v="GESTION DATACENTER/ ACCESOS / TELEFÓNICA CYBERSECURITY &amp; CLOUD TECH CHILE SPA"/>
    <s v="05/12/2023 10:14:50"/>
    <s v="05/12/2023 10:14:55"/>
    <x v="0"/>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m/>
    <m/>
    <m/>
    <m/>
    <d v="2023-11-04T00:00:00"/>
    <x v="0"/>
    <x v="0"/>
    <s v="NO CUMPLE"/>
    <x v="0"/>
    <x v="0"/>
    <x v="0"/>
    <x v="0"/>
    <s v="NO CUMPLE"/>
    <x v="0"/>
    <x v="0"/>
  </r>
  <r>
    <s v="INC000002480606"/>
    <s v="HOUSING"/>
    <x v="16"/>
    <s v="BELIEVE"/>
    <s v="PABLO A MALDONADO FLORES"/>
    <s v="frp_fbalab"/>
    <s v="3-Moderado/Limitado"/>
    <s v="3-Medio"/>
    <s v="Media"/>
    <x v="0"/>
    <s v="FORUM SERVICIOS FINANCIEROS SA"/>
    <s v="GESTION DATACENTER/ ACCESOS / FORUM SERVICIOS FINANCIEROS SA"/>
    <s v="04/12/2023 18:23:51"/>
    <s v="04/12/2023 18:27:18"/>
    <x v="0"/>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m/>
    <m/>
    <m/>
    <m/>
    <d v="2023-11-06T00:00:00"/>
    <x v="1"/>
    <x v="0"/>
    <s v="NO CUMPLE"/>
    <x v="1"/>
    <x v="0"/>
    <x v="1"/>
    <x v="0"/>
    <s v="NO CUMPLE"/>
    <x v="1"/>
    <x v="0"/>
  </r>
  <r>
    <s v="INC000002480623"/>
    <s v="RED INTERNA"/>
    <x v="0"/>
    <s v="APQ ACCESOS"/>
    <s v="CRISTOPHER MALDONADO ROMERO"/>
    <s v="tct_cmaldo"/>
    <s v="4-Menor/Localizado"/>
    <s v="4-Baja"/>
    <s v="Baja"/>
    <x v="0"/>
    <s v="TELEFONICA EMPRESAS DE CHILE SA"/>
    <s v="RONDA SALAS TÉCNICAS"/>
    <s v="04/12/2023 20:08:38"/>
    <s v="04/12/2023 20:10:06"/>
    <x v="0"/>
    <s v="CDP ANTIGUO 1"/>
    <s v="CDP ANTIGUO 2"/>
    <s v="04/12/2023 20:18:31"/>
    <s v="04/12/2023 23:50:00"/>
    <m/>
    <s v="RONDA REALIZADA"/>
    <d v="1899-12-30T00:00:00"/>
    <d v="1899-12-30T00:00:00"/>
    <d v="1899-12-30T00:00:00"/>
    <s v=""/>
    <s v="Cumplido"/>
    <m/>
    <m/>
    <m/>
    <m/>
    <m/>
    <d v="2023-11-06T00:00:00"/>
    <x v="0"/>
    <x v="0"/>
    <s v="NO CUMPLE"/>
    <x v="0"/>
    <x v="0"/>
    <x v="0"/>
    <x v="0"/>
    <s v="NO CUMPLE"/>
    <x v="0"/>
    <x v="0"/>
  </r>
  <r>
    <s v="INC000002480628"/>
    <s v="VPN IP - MPLS"/>
    <x v="2"/>
    <s v="GESTION HD"/>
    <s v="JUAN PABLO PAZ GOMPERTZ"/>
    <s v="frp_disilv"/>
    <s v="4-Menor/Localizado"/>
    <s v="4-Baja"/>
    <s v="Baja"/>
    <x v="0"/>
    <s v="PALUMBO S.A."/>
    <s v="REQ / Redes inalcanzables a través de la VPN"/>
    <s v="04/12/2023 21:49:52"/>
    <s v="04/12/2023 21:53:29"/>
    <x v="0"/>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m/>
    <m/>
    <m/>
    <m/>
    <d v="2023-11-04T00:00:00"/>
    <x v="1"/>
    <x v="0"/>
    <s v="NO CUMPLE"/>
    <x v="1"/>
    <x v="0"/>
    <x v="1"/>
    <x v="0"/>
    <s v="NO CUMPLE"/>
    <x v="1"/>
    <x v="0"/>
  </r>
  <r>
    <s v="INC000002480689"/>
    <s v="VPN IP - MPLS"/>
    <x v="13"/>
    <s v="GESTION HD"/>
    <s v="ANGEL CASTRO CABRERA"/>
    <s v="frp_spevel"/>
    <s v="3-Moderado/Limitado"/>
    <s v="3-Medio"/>
    <s v="Media"/>
    <x v="0"/>
    <s v="TELEFONICA GLOBAL TECHNOLOGY S.A.AGENCIA EN CHILE"/>
    <s v="HD/Importación vm VDC CPECH"/>
    <s v="05/12/2023 9:24:58"/>
    <s v="05/12/2023 9:28:42"/>
    <x v="0"/>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m/>
    <m/>
    <m/>
    <m/>
    <d v="2023-11-04T00:00:00"/>
    <x v="1"/>
    <x v="0"/>
    <s v="NO CUMPLE"/>
    <x v="1"/>
    <x v="0"/>
    <x v="1"/>
    <x v="0"/>
    <s v="NO CUMPLE"/>
    <x v="1"/>
    <x v="0"/>
  </r>
  <r>
    <s v="INC000002480698"/>
    <s v="HOUSING"/>
    <x v="19"/>
    <s v="BELIEVE"/>
    <s v="YORDI M HURTADO ARAYA"/>
    <s v="frp_fbalab"/>
    <s v="3-Moderado/Limitado"/>
    <s v="3-Medio"/>
    <s v="Media"/>
    <x v="0"/>
    <s v="TELEFONICA EMPRESAS DE CHILE SA"/>
    <s v="GESTION DATACENTER/ ACCESOS / TELEFONICA EMPRESAS DE CHILE SA"/>
    <s v="05/12/2023 9:58:19"/>
    <s v="05/12/2023 10:02:41"/>
    <x v="0"/>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m/>
    <m/>
    <m/>
    <m/>
    <d v="2023-11-04T00:00:00"/>
    <x v="0"/>
    <x v="0"/>
    <s v="NO CUMPLE"/>
    <x v="0"/>
    <x v="0"/>
    <x v="0"/>
    <x v="0"/>
    <s v="NO CUMPLE"/>
    <x v="0"/>
    <x v="0"/>
  </r>
  <r>
    <s v="INC000002480703"/>
    <s v="HOUSING"/>
    <x v="16"/>
    <s v="BELIEVE"/>
    <s v="FERNEY D GARZON PEÑA"/>
    <s v="frp_fbalab"/>
    <s v="3-Moderado/Limitado"/>
    <s v="3-Medio"/>
    <s v="Media"/>
    <x v="0"/>
    <s v="TELEFONICA CYBERSECURITY TECH CHILE SPA"/>
    <s v="GESTION DATACENTER/ ACCESOS / TELEFONICA CYBERSECURITY TECH CHILE SPA"/>
    <s v="05/12/2023 10:10:48"/>
    <s v="05/12/2023 10:11:49"/>
    <x v="0"/>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m/>
    <m/>
    <m/>
    <m/>
    <d v="2023-11-04T00:00:00"/>
    <x v="0"/>
    <x v="0"/>
    <s v="NO CUMPLE"/>
    <x v="0"/>
    <x v="0"/>
    <x v="1"/>
    <x v="1"/>
    <s v="NO CUMPLE"/>
    <x v="0"/>
    <x v="0"/>
  </r>
  <r>
    <s v="INC000002480803"/>
    <s v="TICKET-INTELIGENTE"/>
    <x v="4"/>
    <s v="GESTION TI"/>
    <s v="ALEJANDRO ACEVEDO VALENZUELA"/>
    <s v="USR_TSIGHT"/>
    <s v="1-Extenso/Generalizado"/>
    <s v="4-Baja"/>
    <s v="Baja"/>
    <x v="1"/>
    <s v="FUNDACION INSTITUTO PROFESIONAL DUOC UC"/>
    <s v="fiprdu01 - srv_mhc01_vm TICKET AUTOMATICO"/>
    <s v="04/12/2023 21:48:24"/>
    <s v="04/12/2023 21:48:24"/>
    <x v="0"/>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s v=""/>
    <s v=""/>
    <s v=""/>
    <s v="Cumplido"/>
    <d v="2023-11-04T00:00:00"/>
    <x v="0"/>
    <x v="0"/>
    <s v="NO CUMPLE"/>
    <x v="0"/>
    <x v="0"/>
    <x v="1"/>
    <x v="0"/>
    <s v="NO CUMPLE"/>
    <x v="1"/>
    <x v="0"/>
  </r>
  <r>
    <s v="INC000002480809"/>
    <s v="HOUSING"/>
    <x v="14"/>
    <s v="BELIEVE"/>
    <s v="CRISTOPHER MALDONADO ROMERO"/>
    <s v="frp_jolsso"/>
    <s v="3-Moderado/Limitado"/>
    <s v="3-Medio"/>
    <s v="Media"/>
    <x v="0"/>
    <s v="BANCO SANTANDER CHILE"/>
    <s v="GESTION DATACENTER/ ACCESOS / BANCO SANTANDER CHILE"/>
    <s v="04/12/2023 19:42:50"/>
    <s v="04/12/2023 19:45:39"/>
    <x v="0"/>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m/>
    <m/>
    <m/>
    <m/>
    <d v="2023-11-04T00:00:00"/>
    <x v="0"/>
    <x v="0"/>
    <s v="NO CUMPLE"/>
    <x v="0"/>
    <x v="0"/>
    <x v="0"/>
    <x v="0"/>
    <s v="NO CUMPLE"/>
    <x v="0"/>
    <x v="0"/>
  </r>
  <r>
    <s v="INC000002480811"/>
    <s v="HOUSING"/>
    <x v="16"/>
    <s v="BELIEVE"/>
    <s v="ALDO P VALENZUELA MUJICA"/>
    <s v="frp_jolsso"/>
    <s v="3-Moderado/Limitado"/>
    <s v="3-Medio"/>
    <s v="Media"/>
    <x v="0"/>
    <s v="HUAWEI CHILE S A"/>
    <s v="GESTION DATACENTER/ ACCESOS / HUAWEI CHILE S A"/>
    <s v="04/12/2023 20:00:11"/>
    <s v="04/12/2023 20:02:10"/>
    <x v="0"/>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m/>
    <m/>
    <m/>
    <m/>
    <d v="2023-11-05T00:00:00"/>
    <x v="0"/>
    <x v="0"/>
    <s v="NO CUMPLE"/>
    <x v="0"/>
    <x v="0"/>
    <x v="1"/>
    <x v="0"/>
    <s v="NO CUMPLE"/>
    <x v="1"/>
    <x v="0"/>
  </r>
  <r>
    <s v="INC000002480813"/>
    <s v="HOUSING"/>
    <x v="16"/>
    <s v="BELIEVE"/>
    <s v="ALDO P VALENZUELA MUJICA"/>
    <s v="frp_jolsso"/>
    <s v="3-Moderado/Limitado"/>
    <s v="3-Medio"/>
    <s v="Media"/>
    <x v="0"/>
    <s v="TELEFONICA EMPRESAS DE CHILE SA"/>
    <s v="GESTION DATACENTER/ ACCESOS / TELEFONICA EMPRESAS DE CHILE SA"/>
    <s v="04/12/2023 20:41:33"/>
    <s v="04/12/2023 20:43:47"/>
    <x v="0"/>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m/>
    <m/>
    <m/>
    <m/>
    <d v="2023-11-05T00:00:00"/>
    <x v="0"/>
    <x v="0"/>
    <s v="NO CUMPLE"/>
    <x v="0"/>
    <x v="0"/>
    <x v="1"/>
    <x v="1"/>
    <s v="NO CUMPLE"/>
    <x v="0"/>
    <x v="0"/>
  </r>
  <r>
    <s v="INC000002480817"/>
    <s v="VPN IP - MPLS"/>
    <x v="4"/>
    <s v="BELIEVE"/>
    <s v="ALEJANDRO ACEVEDO VALENZUELA"/>
    <s v="frp_jolsso"/>
    <s v="4-Menor/Localizado"/>
    <s v="4-Baja"/>
    <s v="Baja"/>
    <x v="0"/>
    <s v="TELEFONICA CYBERSECURITY TECH CHILE SPA"/>
    <s v="REQ / SOC / Reseteo password"/>
    <s v="04/12/2023 21:15:44"/>
    <s v="04/12/2023 21:16:56"/>
    <x v="0"/>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m/>
    <m/>
    <m/>
    <m/>
    <d v="2023-11-05T00:00:00"/>
    <x v="1"/>
    <x v="1"/>
    <s v="NO CUMPLE"/>
    <x v="0"/>
    <x v="0"/>
    <x v="1"/>
    <x v="0"/>
    <s v="NO CUMPLE"/>
    <x v="1"/>
    <x v="0"/>
  </r>
  <r>
    <s v="INC000002480826"/>
    <s v="HOUSING"/>
    <x v="15"/>
    <s v="APQ ACCESOS"/>
    <s v="ALDO P VALENZUELA MUJICA"/>
    <s v="tct_avalen"/>
    <s v="2-Significativo/Amplio"/>
    <s v="2-Alta"/>
    <s v="Alta"/>
    <x v="0"/>
    <s v="TELEFONICA EMPRESAS DE CHILE SA"/>
    <s v="SUPERVISION Retiro Fortigate y movimiento PaloAlto"/>
    <s v="05/12/2023 4:19:27"/>
    <s v="05/12/2023 4:22:17"/>
    <x v="0"/>
    <s v="CDP ANTIGUO 1"/>
    <s v="CDP ANTIGUO 2"/>
    <s v="05/12/2023 4:24:54"/>
    <s v="05/12/2023 23:50:00"/>
    <s v="SUPERVISION Retiro Fortigate y movimiento PaloAlto"/>
    <s v="SE REALIZA SUPERVISION"/>
    <d v="1899-12-30T00:01:57"/>
    <d v="1899-12-30T00:05:27"/>
    <d v="1899-12-30T00:03:30"/>
    <s v=""/>
    <s v="Cumplido"/>
    <m/>
    <m/>
    <m/>
    <m/>
    <m/>
    <d v="2023-11-05T00:00:00"/>
    <x v="0"/>
    <x v="0"/>
    <s v="NO CUMPLE"/>
    <x v="0"/>
    <x v="0"/>
    <x v="0"/>
    <x v="0"/>
    <s v="NO CUMPLE"/>
    <x v="0"/>
    <x v="0"/>
  </r>
  <r>
    <s v="INC000002480828"/>
    <s v="HOUSING"/>
    <x v="15"/>
    <s v="APQ ACCESOS"/>
    <s v="ALDO P VALENZUELA MUJICA"/>
    <s v="tct_avalen"/>
    <s v="2-Significativo/Amplio"/>
    <s v="2-Alta"/>
    <s v="Alta"/>
    <x v="0"/>
    <s v="TELEFONICA EMPRESAS DE CHILE SA"/>
    <s v="SUPERVISION Conexión de cableado, configuración y medición en ROADM / DXC"/>
    <s v="05/12/2023 4:31:15"/>
    <s v="05/12/2023 4:32:34"/>
    <x v="0"/>
    <s v="CDP ANTIGUO 1"/>
    <s v="CDP ANTIGUO 2"/>
    <s v="05/12/2023 4:34:53"/>
    <s v="05/12/2023 23:50:00"/>
    <s v="SUPERVISION Conexión de cableado, configuración y medición en ROADM / DXC"/>
    <s v="SE REALIZA SUPERVISION"/>
    <d v="1899-12-30T00:01:19"/>
    <d v="1899-12-30T00:03:38"/>
    <d v="1899-12-30T00:02:19"/>
    <s v=""/>
    <s v="Cumplido"/>
    <m/>
    <m/>
    <m/>
    <m/>
    <m/>
    <d v="2023-11-05T00:00:00"/>
    <x v="0"/>
    <x v="0"/>
    <s v="NO CUMPLE"/>
    <x v="0"/>
    <x v="0"/>
    <x v="0"/>
    <x v="0"/>
    <s v="NO CUMPLE"/>
    <x v="0"/>
    <x v="0"/>
  </r>
  <r>
    <s v="INC000002480831"/>
    <s v="HOUSING"/>
    <x v="15"/>
    <s v="APQ ACCESOS"/>
    <s v="ALDO P VALENZUELA MUJICA"/>
    <s v="tct_avalen"/>
    <s v="2-Significativo/Amplio"/>
    <s v="2-Alta"/>
    <s v="Alta"/>
    <x v="0"/>
    <s v="TELEFONICA EMPRESAS DE CHILE SA"/>
    <s v="SUPERVISION Ingreso y rackeo Servidores"/>
    <s v="05/12/2023 4:43:02"/>
    <s v="05/12/2023 4:44:16"/>
    <x v="0"/>
    <s v="CDP ANTIGUO 1"/>
    <s v="CDP ANTIGUO 2"/>
    <s v="05/12/2023 4:47:00"/>
    <s v="05/12/2023 23:50:00"/>
    <s v="SUPERVISION Ingreso y rackeo Servidores"/>
    <s v="SE REALIZA SUPERVISION"/>
    <d v="1899-12-30T00:02:23"/>
    <d v="1899-12-30T00:03:58"/>
    <d v="1899-12-30T00:01:35"/>
    <s v=""/>
    <s v="Cumplido"/>
    <m/>
    <m/>
    <m/>
    <m/>
    <m/>
    <d v="2023-11-05T00:00:00"/>
    <x v="0"/>
    <x v="0"/>
    <s v="NO CUMPLE"/>
    <x v="0"/>
    <x v="0"/>
    <x v="0"/>
    <x v="0"/>
    <s v="NO CUMPLE"/>
    <x v="0"/>
    <x v="0"/>
  </r>
  <r>
    <s v="INC000002480833"/>
    <s v="HOUSING"/>
    <x v="15"/>
    <s v="APQ ACCESOS"/>
    <s v="ALDO P VALENZUELA MUJICA"/>
    <s v="tct_avalen"/>
    <s v="2-Significativo/Amplio"/>
    <s v="2-Alta"/>
    <s v="Alta"/>
    <x v="0"/>
    <s v="TELEFONICA EMPRESAS DE CHILE SA"/>
    <s v="RONDA Y REVISION DE SALAS TECNICAS"/>
    <s v="05/12/2023 4:58:24"/>
    <s v="05/12/2023 4:59:58"/>
    <x v="0"/>
    <s v="CDP ANTIGUO 1"/>
    <s v="CDP ANTIGUO 2"/>
    <s v="05/12/2023 5:01:51"/>
    <s v="05/12/2023 23:50:00"/>
    <s v="RONDA Y REVISION DE SALAS TECNICAS"/>
    <s v="SE REALIZA RONDA"/>
    <d v="1899-12-30T00:01:31"/>
    <d v="1899-12-30T00:03:27"/>
    <d v="1899-12-30T00:01:56"/>
    <s v=""/>
    <s v="Cumplido"/>
    <m/>
    <m/>
    <m/>
    <m/>
    <m/>
    <d v="2023-11-05T00:00:00"/>
    <x v="0"/>
    <x v="0"/>
    <s v="NO CUMPLE"/>
    <x v="0"/>
    <x v="0"/>
    <x v="0"/>
    <x v="0"/>
    <s v="NO CUMPLE"/>
    <x v="0"/>
    <x v="0"/>
  </r>
  <r>
    <s v="INC000002480835"/>
    <s v="HOUSING"/>
    <x v="15"/>
    <s v="APQ ACCESOS"/>
    <s v="ALDO P VALENZUELA MUJICA"/>
    <s v="tct_avalen"/>
    <s v="2-Significativo/Amplio"/>
    <s v="2-Alta"/>
    <s v="Alta"/>
    <x v="0"/>
    <s v="TELEFONICA EMPRESAS DE CHILE SA"/>
    <s v="TOMA DE ALARMAS DE CLIENTE"/>
    <s v="05/12/2023 5:02:46"/>
    <s v="05/12/2023 5:03:52"/>
    <x v="0"/>
    <s v="CDP ANTIGUO 1"/>
    <s v="CDP ANTIGUO 2"/>
    <s v="05/12/2023 5:05:15"/>
    <s v="05/12/2023 23:50:00"/>
    <s v="TOMA DE ALARMAS DE CLIENTE"/>
    <s v="SE REALIZA TOMA DE ALARMAS"/>
    <d v="1899-12-30T00:00:42"/>
    <d v="1899-12-30T00:02:29"/>
    <d v="1899-12-30T00:01:47"/>
    <s v=""/>
    <s v="Cumplido"/>
    <m/>
    <m/>
    <m/>
    <m/>
    <m/>
    <d v="2023-11-05T00:00:00"/>
    <x v="0"/>
    <x v="0"/>
    <s v="NO CUMPLE"/>
    <x v="0"/>
    <x v="0"/>
    <x v="0"/>
    <x v="0"/>
    <s v="NO CUMPLE"/>
    <x v="0"/>
    <x v="0"/>
  </r>
  <r>
    <s v="INC000002480837"/>
    <s v="HOUSING"/>
    <x v="15"/>
    <s v="APQ ACCESOS"/>
    <s v="ALDO P VALENZUELA MUJICA"/>
    <s v="tct_avalen"/>
    <s v="2-Significativo/Amplio"/>
    <s v="2-Alta"/>
    <s v="Alta"/>
    <x v="0"/>
    <s v="TELEFONICA EMPRESAS DE CHILE SA"/>
    <s v="SUPERVISION Reemplazo de disco con falla en HITACHI E990 (en caliente)"/>
    <s v="05/12/2023 5:06:16"/>
    <s v="05/12/2023 5:07:24"/>
    <x v="0"/>
    <s v="CDP ANTIGUO 1"/>
    <s v="CDP ANTIGUO 2"/>
    <s v="05/12/2023 5:08:57"/>
    <s v="05/12/2023 23:50:00"/>
    <s v="SUPERVISION Reemplazo de disco con falla en HITACHI E990 (en caliente)"/>
    <s v="SE REALIZA SUPERVISION"/>
    <d v="1899-12-30T00:00:42"/>
    <d v="1899-12-30T00:02:41"/>
    <d v="1899-12-30T00:01:59"/>
    <s v=""/>
    <s v="Cumplido"/>
    <m/>
    <m/>
    <m/>
    <m/>
    <m/>
    <d v="2023-11-05T00:00:00"/>
    <x v="0"/>
    <x v="0"/>
    <s v="NO CUMPLE"/>
    <x v="0"/>
    <x v="0"/>
    <x v="0"/>
    <x v="0"/>
    <s v="NO CUMPLE"/>
    <x v="0"/>
    <x v="0"/>
  </r>
  <r>
    <s v="INC000002480839"/>
    <s v="HOUSING"/>
    <x v="15"/>
    <s v="APQ ACCESOS"/>
    <s v="ALDO P VALENZUELA MUJICA"/>
    <s v="tct_avalen"/>
    <s v="2-Significativo/Amplio"/>
    <s v="2-Alta"/>
    <s v="Alta"/>
    <x v="0"/>
    <s v="TELEFONICA EMPRESAS DE CHILE SA"/>
    <s v="SUPERVISION Se requiere accesos conectar cruzada optica en Rack de ORIGEN:  DMKB.03"/>
    <s v="05/12/2023 5:47:36"/>
    <s v="05/12/2023 5:49:58"/>
    <x v="0"/>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m/>
    <m/>
    <m/>
    <m/>
    <d v="2023-11-05T00:00:00"/>
    <x v="0"/>
    <x v="0"/>
    <s v="NO CUMPLE"/>
    <x v="0"/>
    <x v="0"/>
    <x v="0"/>
    <x v="0"/>
    <s v="NO CUMPLE"/>
    <x v="0"/>
    <x v="0"/>
  </r>
  <r>
    <s v="INC000002480842"/>
    <s v="HOUSING"/>
    <x v="15"/>
    <s v="APQ ACCESOS"/>
    <s v="ALDO P VALENZUELA MUJICA"/>
    <s v="tct_avalen"/>
    <s v="2-Significativo/Amplio"/>
    <s v="2-Alta"/>
    <s v="Alta"/>
    <x v="0"/>
    <s v="TELEFONICA EMPRESAS DE CHILE SA"/>
    <s v="RONDA Y REVISION DE SALAS TECNICAS"/>
    <s v="05/12/2023 6:08:42"/>
    <s v="05/12/2023 6:11:00"/>
    <x v="0"/>
    <s v="CDP ANTIGUO 1"/>
    <s v="CDP ANTIGUO 2"/>
    <s v="05/12/2023 6:14:10"/>
    <s v="05/12/2023 23:50:00"/>
    <s v="RONDA Y REVISION DE SALAS TECNICAS"/>
    <s v="SE REALIZA RONDA"/>
    <d v="1899-12-30T00:02:50"/>
    <d v="1899-12-30T00:05:28"/>
    <d v="1899-12-30T00:02:38"/>
    <s v=""/>
    <s v="Cumplido"/>
    <m/>
    <m/>
    <m/>
    <m/>
    <m/>
    <d v="2023-11-05T00:00:00"/>
    <x v="0"/>
    <x v="0"/>
    <s v="NO CUMPLE"/>
    <x v="0"/>
    <x v="0"/>
    <x v="0"/>
    <x v="0"/>
    <s v="NO CUMPLE"/>
    <x v="0"/>
    <x v="0"/>
  </r>
  <r>
    <s v="INC000002480852"/>
    <s v="VPN IP - MPLS"/>
    <x v="13"/>
    <s v="BELIEVE"/>
    <s v="PABLO N OLIVA ALARCON"/>
    <s v="frp_cnavar"/>
    <s v="3-Moderado/Limitado"/>
    <s v="3-Medio"/>
    <s v="Media"/>
    <x v="0"/>
    <s v="GPS CHILE SPA"/>
    <s v="GAMA/ Alerta Vcenter"/>
    <s v="05/12/2023 8:23:51"/>
    <s v="05/12/2023 8:28:43"/>
    <x v="0"/>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m/>
    <m/>
    <m/>
    <m/>
    <d v="2023-11-05T00:00:00"/>
    <x v="1"/>
    <x v="0"/>
    <s v="NO CUMPLE"/>
    <x v="1"/>
    <x v="0"/>
    <x v="1"/>
    <x v="0"/>
    <s v="NO CUMPLE"/>
    <x v="0"/>
    <x v="1"/>
  </r>
  <r>
    <s v="INC000002480883"/>
    <s v="VPN IP - MPLS"/>
    <x v="2"/>
    <s v="ADMINISTRADORES RESIDENTES"/>
    <s v="OSCAR A RAMIREZ SOTO"/>
    <s v="frp_rreyes"/>
    <s v="3-Moderado/Limitado"/>
    <s v="3-Medio"/>
    <s v="Media"/>
    <x v="0"/>
    <s v="INSTITUTO PROFESIONAL DE CHILE SA"/>
    <s v="GAMA / Requerimiento Revisión Caída de Servicios IPCHILE"/>
    <s v="05/12/2023 9:20:10"/>
    <s v="05/12/2023 9:22:55"/>
    <x v="0"/>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m/>
    <m/>
    <m/>
    <m/>
    <d v="2023-11-05T00:00:00"/>
    <x v="1"/>
    <x v="1"/>
    <s v="NO CUMPLE"/>
    <x v="0"/>
    <x v="0"/>
    <x v="1"/>
    <x v="0"/>
    <s v="NO CUMPLE"/>
    <x v="0"/>
    <x v="1"/>
  </r>
  <r>
    <s v="INC000002481168"/>
    <s v="SAP"/>
    <x v="17"/>
    <s v="CLOUD SAP HANA"/>
    <s v="NICOLAS A SAAVEDRA EGUILUZ"/>
    <s v="tct_nsaave"/>
    <s v="4-Menor/Localizado"/>
    <s v="4-Baja"/>
    <s v="Baja"/>
    <x v="0"/>
    <s v="TELEFONICA EMPRESAS DE CHILE SA"/>
    <s v="Checklist diario Clientes 05.12.23"/>
    <s v="05/12/2023 7:49:16"/>
    <s v="05/12/2023 7:50:39"/>
    <x v="0"/>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m/>
    <m/>
    <m/>
    <m/>
    <d v="2023-11-05T00:00:00"/>
    <x v="0"/>
    <x v="0"/>
    <s v="NO CUMPLE"/>
    <x v="0"/>
    <x v="0"/>
    <x v="0"/>
    <x v="0"/>
    <s v="NO CUMPLE"/>
    <x v="0"/>
    <x v="0"/>
  </r>
  <r>
    <s v="INC000002481183"/>
    <s v="SAP"/>
    <x v="17"/>
    <s v="GESTION HD"/>
    <s v="FREDDY O CORTES DIAZ"/>
    <s v="frp_dalcap"/>
    <s v="4-Menor/Localizado"/>
    <s v="4-Baja"/>
    <s v="Baja"/>
    <x v="0"/>
    <s v="TELEFONICA GLOBAL TECHNOLOGY S.A.AGENCIA EN CHILE"/>
    <s v="HD | Error proceso AF mensual"/>
    <s v="05/12/2023 8:22:09"/>
    <s v="05/12/2023 8:26:36"/>
    <x v="0"/>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m/>
    <m/>
    <m/>
    <m/>
    <d v="2023-11-05T00:00:00"/>
    <x v="1"/>
    <x v="0"/>
    <s v="CUMPLE"/>
    <x v="0"/>
    <x v="0"/>
    <x v="1"/>
    <x v="0"/>
    <s v="CUMPLE"/>
    <x v="0"/>
    <x v="0"/>
  </r>
  <r>
    <s v="INC000002481189"/>
    <s v="RED INTERNA"/>
    <x v="6"/>
    <s v="APQ ACCESOS"/>
    <s v="YORDI M HURTADO ARAYA"/>
    <s v="tct_yorhua"/>
    <s v="4-Menor/Localizado"/>
    <s v="4-Baja"/>
    <s v="Baja"/>
    <x v="0"/>
    <s v="TELEFONICA CYBERSECURITY TECH CHILE SPA"/>
    <s v="RONDA TOMA DE TEMPERATURAS SALAS TIC 08:30"/>
    <s v="05/12/2023 8:26:40"/>
    <s v="05/12/2023 8:27:08"/>
    <x v="0"/>
    <s v="CDP ANTIGUO 1"/>
    <s v="CDP ANTIGUO 2"/>
    <s v="05/12/2023 9:10:37"/>
    <s v="05/12/2023 23:50:00"/>
    <s v="RONDA TOMA DE TEMPERATURAS SALAS TIC 08:30"/>
    <s v="RONDA REALIZADA"/>
    <d v="1899-12-30T00:00:00"/>
    <d v="1899-12-30T00:43:57"/>
    <d v="1899-12-30T00:43:57"/>
    <s v=""/>
    <s v="Cumplido"/>
    <m/>
    <m/>
    <m/>
    <m/>
    <m/>
    <d v="2023-11-05T00:00:00"/>
    <x v="0"/>
    <x v="0"/>
    <s v="NO CUMPLE"/>
    <x v="0"/>
    <x v="0"/>
    <x v="0"/>
    <x v="0"/>
    <s v="NO CUMPLE"/>
    <x v="0"/>
    <x v="0"/>
  </r>
  <r>
    <s v="INC000002481191"/>
    <s v="RED INTERNA"/>
    <x v="6"/>
    <s v="APQ ACCESOS"/>
    <s v="YORDI M HURTADO ARAYA"/>
    <s v="tct_yorhua"/>
    <s v="4-Menor/Localizado"/>
    <s v="4-Baja"/>
    <s v="Baja"/>
    <x v="0"/>
    <s v="TELEFONICA CYBERSECURITY TECH CHILE SPA"/>
    <s v="RONDA SALAS TECNICAS 10:30"/>
    <s v="05/12/2023 8:27:23"/>
    <s v="05/12/2023 8:27:47"/>
    <x v="0"/>
    <s v="CDP ANTIGUO 1"/>
    <s v="CDP ANTIGUO 2"/>
    <s v="05/12/2023 9:11:00"/>
    <s v="05/12/2023 23:50:00"/>
    <s v="RONDA SALAS TECNICAS 10:30"/>
    <s v="RONDA REALIZADA"/>
    <d v="1899-12-30T00:00:00"/>
    <d v="1899-12-30T00:43:37"/>
    <d v="1899-12-30T00:43:37"/>
    <s v=""/>
    <s v="Cumplido"/>
    <m/>
    <m/>
    <m/>
    <m/>
    <m/>
    <d v="2023-11-05T00:00:00"/>
    <x v="0"/>
    <x v="0"/>
    <s v="NO CUMPLE"/>
    <x v="0"/>
    <x v="0"/>
    <x v="0"/>
    <x v="0"/>
    <s v="NO CUMPLE"/>
    <x v="0"/>
    <x v="0"/>
  </r>
  <r>
    <s v="INC000002481199"/>
    <s v="INFRAESTRUCTURA DC"/>
    <x v="15"/>
    <s v="APQ ACCESOS"/>
    <s v="PABLO A MALDONADO FLORES"/>
    <s v="tct_pabmaf"/>
    <s v="2-Significativo/Amplio"/>
    <s v="2-Alta"/>
    <s v="Alta"/>
    <x v="0"/>
    <s v="TELEFONICA CYBERSECURITY TECH CHILE SPA"/>
    <s v="REALIZAR RONDA Y REVISION DE SALAS TECNICAS"/>
    <s v="05/12/2023 8:35:32"/>
    <s v="05/12/2023 8:36:42"/>
    <x v="0"/>
    <s v="CDP ANTIGUO 1"/>
    <s v="CDP ANTIGUO 2"/>
    <s v="05/12/2023 8:57:08"/>
    <s v="05/12/2023 23:50:00"/>
    <s v="REALIZAR RONDA Y REVISION DE SALAS TECNICAS"/>
    <s v="RONDAS OK"/>
    <d v="1899-12-30T00:20:08"/>
    <d v="1899-12-30T00:21:36"/>
    <d v="1899-12-30T00:01:28"/>
    <s v=""/>
    <s v="Cumplido"/>
    <m/>
    <m/>
    <m/>
    <m/>
    <m/>
    <d v="2023-11-05T00:00:00"/>
    <x v="0"/>
    <x v="0"/>
    <s v="NO CUMPLE"/>
    <x v="0"/>
    <x v="0"/>
    <x v="0"/>
    <x v="0"/>
    <s v="NO CUMPLE"/>
    <x v="0"/>
    <x v="0"/>
  </r>
  <r>
    <s v="INC000002481208"/>
    <s v="INFRAESTRUCTURA DC"/>
    <x v="15"/>
    <s v="APQ ACCESOS"/>
    <s v="PABLO A MALDONADO FLORES"/>
    <s v="tct_pabmaf"/>
    <s v="2-Significativo/Amplio"/>
    <s v="2-Alta"/>
    <s v="Alta"/>
    <x v="0"/>
    <s v="TELEFONICA CYBERSECURITY TECH CHILE SPA"/>
    <s v="REALIZAR TOMA DE ALARMAS DE CLIENTE SALA CARRIER"/>
    <s v="05/12/2023 8:43:08"/>
    <s v="05/12/2023 8:49:18"/>
    <x v="0"/>
    <s v="CDP ANTIGUO 1"/>
    <s v="CDP ANTIGUO 2"/>
    <s v="05/12/2023 9:26:24"/>
    <s v="05/12/2023 23:50:00"/>
    <s v="REALIZAR TOMA DE ALARMAS DE CLIENTE SALA CARRIER"/>
    <s v="ALARMAS OK"/>
    <d v="1899-12-30T00:36:45"/>
    <d v="1899-12-30T00:43:16"/>
    <d v="1899-12-30T00:06:31"/>
    <s v=""/>
    <s v="Cumplido"/>
    <m/>
    <m/>
    <m/>
    <m/>
    <m/>
    <d v="2023-11-05T00:00:00"/>
    <x v="0"/>
    <x v="0"/>
    <s v="NO CUMPLE"/>
    <x v="0"/>
    <x v="0"/>
    <x v="0"/>
    <x v="0"/>
    <s v="NO CUMPLE"/>
    <x v="0"/>
    <x v="0"/>
  </r>
  <r>
    <s v="INC000002481250"/>
    <s v="VPN IP - MPLS"/>
    <x v="9"/>
    <s v="ADMINISTRADORES RESIDENTES"/>
    <s v="RODRIGO VÁSQUEZ MUÑOZ"/>
    <s v="frp_joflor"/>
    <s v="3-Moderado/Limitado"/>
    <s v="3-Medio"/>
    <s v="Media"/>
    <x v="0"/>
    <s v="FARMACIAS AHUMADA S.A."/>
    <s v="GAMA|  Restauracion archivo storegabi"/>
    <s v="05/12/2023 9:34:51"/>
    <s v="05/12/2023 9:39:07"/>
    <x v="0"/>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m/>
    <m/>
    <m/>
    <m/>
    <d v="2023-11-06T00:00:00"/>
    <x v="0"/>
    <x v="0"/>
    <s v="NO CUMPLE"/>
    <x v="0"/>
    <x v="0"/>
    <x v="1"/>
    <x v="0"/>
    <s v="NO CUMPLE"/>
    <x v="0"/>
    <x v="1"/>
  </r>
  <r>
    <s v="INC000002481312"/>
    <s v="VPN IP - MPLS"/>
    <x v="2"/>
    <s v="GESTION HD"/>
    <s v="LUIS A VILLASMIL CASTILLO"/>
    <s v="frp_fpetro"/>
    <s v="3-Moderado/Limitado"/>
    <s v="3-Medio"/>
    <s v="Media"/>
    <x v="0"/>
    <s v="HORTIFRUT S.A"/>
    <s v="REQ/Modificación cuentas VPN"/>
    <s v="05/12/2023 10:18:14"/>
    <s v="05/12/2023 10:23:05"/>
    <x v="0"/>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m/>
    <m/>
    <m/>
    <m/>
    <d v="2023-11-05T00:00:00"/>
    <x v="1"/>
    <x v="0"/>
    <s v="NO CUMPLE"/>
    <x v="1"/>
    <x v="0"/>
    <x v="1"/>
    <x v="0"/>
    <s v="NO CUMPLE"/>
    <x v="0"/>
    <x v="1"/>
  </r>
  <r>
    <s v="INC000002481318"/>
    <s v="VPN IP - MPLS"/>
    <x v="13"/>
    <s v="GESTION HD"/>
    <s v="DEIBY Y SANTOYO MONTEROLA"/>
    <s v="frp_fpetro"/>
    <s v="3-Moderado/Limitado"/>
    <s v="3-Medio"/>
    <s v="Media"/>
    <x v="0"/>
    <s v="TELEFONICA GLOBAL TECHNOLOGY S.A.AGENCIA EN CHILE"/>
    <s v="REQ/Importar a VDC de CLIENTE CPECH vm restauradas"/>
    <s v="05/12/2023 10:26:14"/>
    <s v="05/12/2023 10:30:34"/>
    <x v="0"/>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m/>
    <m/>
    <m/>
    <m/>
    <d v="2023-11-05T00:00:00"/>
    <x v="1"/>
    <x v="1"/>
    <s v="NO CUMPLE"/>
    <x v="0"/>
    <x v="0"/>
    <x v="1"/>
    <x v="1"/>
    <s v="NO CUMPLE"/>
    <x v="0"/>
    <x v="0"/>
  </r>
  <r>
    <s v="INC000002481343"/>
    <s v="CORREO"/>
    <x v="10"/>
    <s v="GOOGLE WORKSPACE"/>
    <s v="JAVIERA A UMAÑA YEVENES"/>
    <s v="tct_jumana"/>
    <s v="4-Menor/Localizado"/>
    <s v="4-Baja"/>
    <s v="Baja"/>
    <x v="0"/>
    <s v="TELEFONICA GLOBAL TECHNOLOGY S.A.AGENCIA EN CHILE"/>
    <s v="Reporte mensual facturación GW"/>
    <s v="05/12/2023 10:38:52"/>
    <s v="05/12/2023 10:42:05"/>
    <x v="0"/>
    <s v="TI"/>
    <s v="APLICATIVOS"/>
    <s v="05/12/2023 17:42:09"/>
    <s v="05/12/2023 23:50:00"/>
    <m/>
    <m/>
    <d v="1899-12-30T07:00:04"/>
    <d v="1899-12-30T07:03:17"/>
    <d v="1899-12-30T00:03:13"/>
    <s v=""/>
    <s v="Cumplido"/>
    <m/>
    <m/>
    <m/>
    <m/>
    <m/>
    <d v="2023-11-05T00:00:00"/>
    <x v="0"/>
    <x v="0"/>
    <s v="NO CUMPLE"/>
    <x v="0"/>
    <x v="0"/>
    <x v="1"/>
    <x v="0"/>
    <s v="CUMPLE"/>
    <x v="0"/>
    <x v="0"/>
  </r>
  <r>
    <s v="INC000002481403"/>
    <s v="TICKET-INTELIGENTE"/>
    <x v="3"/>
    <s v="GESTION TI"/>
    <s v="GUSTAVO AVILA VERA"/>
    <s v="USR_TSIGHT"/>
    <s v="1-Extenso/Generalizado"/>
    <s v="4-Baja"/>
    <s v="Baja"/>
    <x v="1"/>
    <s v="TELEFONICA CYBERSECURITY TECH CHILE SPA"/>
    <s v="tctcsp01 - soc-splunk-i-01 TICKET AUTOMATICO"/>
    <s v="05/12/2023 11:31:46"/>
    <s v="05/12/2023 11:31:46"/>
    <x v="0"/>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s v=""/>
    <s v=""/>
    <s v=""/>
    <s v="Cumplido"/>
    <d v="2023-11-05T00:00:00"/>
    <x v="0"/>
    <x v="0"/>
    <s v="NO CUMPLE"/>
    <x v="0"/>
    <x v="0"/>
    <x v="1"/>
    <x v="1"/>
    <s v="NO CUMPLE"/>
    <x v="0"/>
    <x v="0"/>
  </r>
  <r>
    <s v="INC000002481412"/>
    <s v="RED INTERNA"/>
    <x v="6"/>
    <s v="APQ ACCESOS"/>
    <s v="YORDI M HURTADO ARAYA"/>
    <s v="tct_yorhua"/>
    <s v="4-Menor/Localizado"/>
    <s v="4-Baja"/>
    <s v="Baja"/>
    <x v="0"/>
    <s v="TELEFONICA CYBERSECURITY TECH CHILE SPA"/>
    <s v="manos remotas debido a problema con equipo Dell r63 UR 35, 34"/>
    <s v="05/12/2023 10:29:58"/>
    <s v="05/12/2023 10:32:05"/>
    <x v="0"/>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m/>
    <m/>
    <m/>
    <m/>
    <d v="2023-11-05T00:00:00"/>
    <x v="1"/>
    <x v="1"/>
    <s v="NO CUMPLE"/>
    <x v="0"/>
    <x v="0"/>
    <x v="1"/>
    <x v="1"/>
    <s v="NO CUMPLE"/>
    <x v="0"/>
    <x v="0"/>
  </r>
  <r>
    <s v="INC000002481431"/>
    <s v="VPN IP - MPLS"/>
    <x v="2"/>
    <s v="GESTION HD"/>
    <s v="MARIO PARADA DUARTE"/>
    <s v="frp_spevel"/>
    <s v="3-Moderado/Limitado"/>
    <s v="3-Medio"/>
    <s v="Media"/>
    <x v="0"/>
    <s v="ISAPRE CONSALUD S.A."/>
    <s v="HD/Telefonia consalud // aplicativo consargie"/>
    <s v="05/12/2023 11:12:16"/>
    <s v="05/12/2023 11:27:09"/>
    <x v="0"/>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m/>
    <m/>
    <m/>
    <m/>
    <d v="2023-11-05T00:00:00"/>
    <x v="1"/>
    <x v="0"/>
    <s v="NO CUMPLE"/>
    <x v="1"/>
    <x v="0"/>
    <x v="1"/>
    <x v="0"/>
    <s v="NO CUMPLE"/>
    <x v="0"/>
    <x v="1"/>
  </r>
  <r>
    <s v="INC000002481451"/>
    <s v="HOUSING"/>
    <x v="14"/>
    <s v="BELIEVE"/>
    <s v="CRISTOPHER MALDONADO ROMERO"/>
    <s v="frp_jolsso"/>
    <s v="3-Moderado/Limitado"/>
    <s v="3-Medio"/>
    <s v="Media"/>
    <x v="0"/>
    <s v="IDOM INGENIERIA Y CONSULTORIA S.A. AGENCIA EN CHILE"/>
    <s v="GESTION DATACENTER/ ACCESOS / IDOM INGENIERIA Y CONSULTORIA S.A. AGENCIA EN CHILE"/>
    <s v="05/12/2023 11:59:55"/>
    <s v="05/12/2023 12:01:31"/>
    <x v="0"/>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m/>
    <m/>
    <m/>
    <m/>
    <d v="2023-11-05T00:00:00"/>
    <x v="0"/>
    <x v="0"/>
    <s v="NO CUMPLE"/>
    <x v="0"/>
    <x v="0"/>
    <x v="0"/>
    <x v="0"/>
    <s v="NO CUMPLE"/>
    <x v="0"/>
    <x v="0"/>
  </r>
  <r>
    <s v="INC000002481460"/>
    <s v="HOUSING"/>
    <x v="16"/>
    <s v="BELIEVE"/>
    <s v="FERNEY D GARZON PEÑA"/>
    <s v="frp_fbalab"/>
    <s v="3-Moderado/Limitado"/>
    <s v="3-Medio"/>
    <s v="Media"/>
    <x v="0"/>
    <s v="CENTRO DE COMPENSACION AUTOMATIZADO S A"/>
    <s v="GESTION DATACENTER/ ACCESOS / CENTRO DE COMPENSACION AUTOMATIZADO S A"/>
    <s v="05/12/2023 12:13:58"/>
    <s v="05/12/2023 12:15:07"/>
    <x v="0"/>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m/>
    <m/>
    <m/>
    <m/>
    <d v="2023-11-05T00:00:00"/>
    <x v="0"/>
    <x v="0"/>
    <s v="NO CUMPLE"/>
    <x v="0"/>
    <x v="0"/>
    <x v="1"/>
    <x v="1"/>
    <s v="NO CUMPLE"/>
    <x v="0"/>
    <x v="0"/>
  </r>
  <r>
    <s v="INC000002481464"/>
    <s v="HOUSING"/>
    <x v="16"/>
    <s v="BELIEVE"/>
    <s v="JORGE S LORCA LEIVA"/>
    <s v="frp_jolsso"/>
    <s v="3-Moderado/Limitado"/>
    <s v="3-Medio"/>
    <s v="Media"/>
    <x v="0"/>
    <s v="TELEFONICA EMPRESAS DE CHILE SA"/>
    <s v="GESTION DATACENTER/ ACCESOS / TELEFONICA EMPRESAS DE CHILE SA"/>
    <s v="05/12/2023 12:24:49"/>
    <s v="05/12/2023 12:26:02"/>
    <x v="0"/>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m/>
    <m/>
    <m/>
    <m/>
    <d v="2023-11-09T00:00:00"/>
    <x v="0"/>
    <x v="0"/>
    <s v="NO CUMPLE"/>
    <x v="0"/>
    <x v="0"/>
    <x v="0"/>
    <x v="0"/>
    <s v="NO CUMPLE"/>
    <x v="0"/>
    <x v="0"/>
  </r>
  <r>
    <s v="INC000002481467"/>
    <s v="HOUSING"/>
    <x v="14"/>
    <s v="BELIEVE"/>
    <s v="CRISTOPHER MALDONADO ROMERO"/>
    <s v="frp_fbalab"/>
    <s v="3-Moderado/Limitado"/>
    <s v="3-Medio"/>
    <s v="Media"/>
    <x v="0"/>
    <s v="EMPRESA NACIONAL DE CERTIFICACIONES"/>
    <s v="GESTION DATACENTER/ ACCESOS / EMPRESA NACIONAL DE CERTIFICACIONES"/>
    <s v="05/12/2023 12:30:00"/>
    <s v="05/12/2023 12:31:30"/>
    <x v="0"/>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m/>
    <m/>
    <m/>
    <m/>
    <d v="2023-11-06T00:00:00"/>
    <x v="0"/>
    <x v="0"/>
    <s v="NO CUMPLE"/>
    <x v="0"/>
    <x v="0"/>
    <x v="1"/>
    <x v="1"/>
    <s v="NO CUMPLE"/>
    <x v="0"/>
    <x v="0"/>
  </r>
  <r>
    <s v="INC000002481469"/>
    <s v="HOUSING"/>
    <x v="14"/>
    <s v="BELIEVE"/>
    <s v="CRISTOPHER MALDONADO ROMERO"/>
    <s v="frp_jolsso"/>
    <s v="3-Moderado/Limitado"/>
    <s v="3-Medio"/>
    <s v="Media"/>
    <x v="0"/>
    <s v="IDOM INGENIERIA Y CONSULTORIA S.A. AGENCIA EN CHILE"/>
    <s v="GESTION DATACENTER/ ACCESOS / IDOM INGENIERIA Y CONSULTORIA S.A. AGENCIA EN CHILE"/>
    <s v="05/12/2023 12:33:29"/>
    <s v="05/12/2023 12:35:13"/>
    <x v="0"/>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m/>
    <m/>
    <m/>
    <m/>
    <d v="2023-11-06T00:00:00"/>
    <x v="0"/>
    <x v="0"/>
    <s v="NO CUMPLE"/>
    <x v="0"/>
    <x v="0"/>
    <x v="0"/>
    <x v="0"/>
    <s v="NO CUMPLE"/>
    <x v="0"/>
    <x v="0"/>
  </r>
  <r>
    <s v="INC000002481489"/>
    <s v="HOUSING"/>
    <x v="19"/>
    <s v="BELIEVE"/>
    <s v="YORDI M HURTADO ARAYA"/>
    <s v="frp_fbalab"/>
    <s v="3-Moderado/Limitado"/>
    <s v="3-Medio"/>
    <s v="Media"/>
    <x v="0"/>
    <s v="IDOM INGENIERIA Y CONSULTORIA S.A. AGENCIA EN CHILE"/>
    <s v="GESTION DATACENTER/ ACCESOS / NABIAX"/>
    <s v="05/12/2023 13:06:38"/>
    <s v="05/12/2023 13:08:02"/>
    <x v="0"/>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m/>
    <m/>
    <m/>
    <m/>
    <d v="2023-11-06T00:00:00"/>
    <x v="0"/>
    <x v="0"/>
    <s v="NO CUMPLE"/>
    <x v="0"/>
    <x v="0"/>
    <x v="0"/>
    <x v="0"/>
    <s v="NO CUMPLE"/>
    <x v="0"/>
    <x v="0"/>
  </r>
  <r>
    <s v="INC000002481538"/>
    <s v="HOUSING"/>
    <x v="16"/>
    <s v="BELIEVE"/>
    <s v="FERNEY D GARZON PEÑA"/>
    <s v="frp_pcamay"/>
    <s v="3-Moderado/Limitado"/>
    <s v="3-Medio"/>
    <s v="Media"/>
    <x v="0"/>
    <s v="TELEFONICA EMPRESAS DE CHILE SA"/>
    <s v="GESTION DATACENTER/ ACCESOS / TELEFONICA EMPRESAS DE CHILE SA"/>
    <s v="05/12/2023 11:36:18"/>
    <s v="05/12/2023 11:36:19"/>
    <x v="0"/>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m/>
    <m/>
    <m/>
    <m/>
    <d v="2023-11-06T00:00:00"/>
    <x v="0"/>
    <x v="0"/>
    <s v="NO CUMPLE"/>
    <x v="0"/>
    <x v="0"/>
    <x v="0"/>
    <x v="0"/>
    <s v="NO CUMPLE"/>
    <x v="0"/>
    <x v="0"/>
  </r>
  <r>
    <s v="INC000002481544"/>
    <s v="HOUSING"/>
    <x v="16"/>
    <s v="BELIEVE"/>
    <s v="FERNEY D GARZON PEÑA"/>
    <s v="frp_pcamay"/>
    <s v="3-Moderado/Limitado"/>
    <s v="3-Medio"/>
    <s v="Media"/>
    <x v="0"/>
    <s v="CENTRO DE COMPENSACION AUTOMATIZADO S A"/>
    <s v="GESTION DATACENTER/ ACCESOS / CENTRO DE COMPENSACION AUTOMATIZADO S A"/>
    <s v="05/12/2023 11:48:38"/>
    <s v="05/12/2023 11:49:03"/>
    <x v="0"/>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m/>
    <m/>
    <m/>
    <m/>
    <d v="2023-11-06T00:00:00"/>
    <x v="0"/>
    <x v="0"/>
    <s v="NO CUMPLE"/>
    <x v="0"/>
    <x v="0"/>
    <x v="1"/>
    <x v="1"/>
    <s v="NO CUMPLE"/>
    <x v="0"/>
    <x v="0"/>
  </r>
  <r>
    <s v="INC000002481547"/>
    <s v="RED INTERNA"/>
    <x v="6"/>
    <s v="APQ ACCESOS"/>
    <s v="YORDI M HURTADO ARAYA"/>
    <s v="tct_yorhua"/>
    <s v="4-Menor/Localizado"/>
    <s v="4-Baja"/>
    <s v="Baja"/>
    <x v="0"/>
    <s v="TELEFONICA CYBERSECURITY TECH CHILE SPA"/>
    <s v="RONDA TOMA DE TEMPERATURAS SALAS TIC 12:30"/>
    <s v="05/12/2023 11:55:40"/>
    <s v="05/12/2023 11:56:15"/>
    <x v="0"/>
    <s v="CDP ANTIGUO 1"/>
    <s v="CDP ANTIGUO 2"/>
    <s v="05/12/2023 12:35:11"/>
    <s v="05/12/2023 23:50:00"/>
    <s v="RONDA TOMA DE TEMPERATURAS SALAS TIC 12:30"/>
    <s v="RONDA REALIZADA"/>
    <d v="1899-12-30T00:00:00"/>
    <d v="1899-12-30T00:39:31"/>
    <d v="1899-12-30T00:39:31"/>
    <s v=""/>
    <s v="Cumplido"/>
    <m/>
    <m/>
    <m/>
    <m/>
    <m/>
    <d v="2023-11-06T00:00:00"/>
    <x v="0"/>
    <x v="0"/>
    <s v="NO CUMPLE"/>
    <x v="0"/>
    <x v="0"/>
    <x v="0"/>
    <x v="0"/>
    <s v="NO CUMPLE"/>
    <x v="0"/>
    <x v="0"/>
  </r>
  <r>
    <s v="INC000002481550"/>
    <s v="RED INTERNA"/>
    <x v="6"/>
    <s v="APQ ACCESOS"/>
    <s v="YORDI M HURTADO ARAYA"/>
    <s v="tct_yorhua"/>
    <s v="4-Menor/Localizado"/>
    <s v="4-Baja"/>
    <s v="Baja"/>
    <x v="0"/>
    <s v="TELEFONICA CYBERSECURITY TECH CHILE SPA"/>
    <s v="RONDA SALAS TECNICAS 15:30"/>
    <s v="05/12/2023 11:56:53"/>
    <s v="05/12/2023 11:57:22"/>
    <x v="0"/>
    <s v="CDP ANTIGUO 1"/>
    <s v="CDP ANTIGUO 2"/>
    <s v="05/12/2023 12:35:30"/>
    <s v="05/12/2023 23:50:00"/>
    <s v="RONDA SALAS TECNICAS 15:30"/>
    <s v="RONDA REALIZADA"/>
    <d v="1899-12-30T00:00:00"/>
    <d v="1899-12-30T00:38:37"/>
    <d v="1899-12-30T00:38:37"/>
    <s v=""/>
    <s v="Cumplido"/>
    <m/>
    <m/>
    <m/>
    <m/>
    <m/>
    <d v="2023-11-06T00:00:00"/>
    <x v="0"/>
    <x v="0"/>
    <s v="NO CUMPLE"/>
    <x v="0"/>
    <x v="0"/>
    <x v="0"/>
    <x v="0"/>
    <s v="NO CUMPLE"/>
    <x v="0"/>
    <x v="0"/>
  </r>
  <r>
    <s v="INC000002481554"/>
    <s v="HOUSING"/>
    <x v="15"/>
    <s v="APQ ACCESOS"/>
    <s v="ESTEBAN O BUSTOS CORNEJO"/>
    <s v="tct_ebusto"/>
    <s v="2-Significativo/Amplio"/>
    <s v="2-Alta"/>
    <s v="Alta"/>
    <x v="0"/>
    <s v="TELEFONICA EMPRESAS DE CHILE SA"/>
    <s v="SUPERVISION CAMBIO DE FUENTE DE PODER"/>
    <s v="05/12/2023 11:59:31"/>
    <s v="05/12/2023 12:00:34"/>
    <x v="0"/>
    <s v="CDP ANTIGUO 1"/>
    <s v="CDP ANTIGUO 2"/>
    <s v="05/12/2023 12:02:04"/>
    <s v="05/12/2023 23:50:00"/>
    <s v="SUPERVISION CAMBIO DE FUENTE DE PODER"/>
    <s v="INCIDENCIA RESTABLECIDA"/>
    <d v="1899-12-30T00:01:30"/>
    <d v="1899-12-30T00:02:33"/>
    <d v="1899-12-30T00:01:03"/>
    <s v=""/>
    <s v="Cumplido"/>
    <m/>
    <m/>
    <m/>
    <m/>
    <m/>
    <d v="2023-11-06T00:00:00"/>
    <x v="0"/>
    <x v="0"/>
    <s v="NO CUMPLE"/>
    <x v="0"/>
    <x v="0"/>
    <x v="0"/>
    <x v="0"/>
    <s v="NO CUMPLE"/>
    <x v="0"/>
    <x v="0"/>
  </r>
  <r>
    <s v="INC000002481629"/>
    <s v="RED INTERNA"/>
    <x v="0"/>
    <s v="APQ ACCESOS"/>
    <s v="CRISTOPHER MALDONADO ROMERO"/>
    <s v="tct_cmaldo"/>
    <s v="4-Menor/Localizado"/>
    <s v="4-Baja"/>
    <s v="Baja"/>
    <x v="0"/>
    <s v="TELEFONICA EMPRESAS DE CHILE SA"/>
    <s v="RONDA TOMA DE TEMPERATURAS SALAS TIC"/>
    <s v="05/12/2023 12:03:34"/>
    <s v="05/12/2023 12:04:40"/>
    <x v="0"/>
    <s v="CDP ANTIGUO 1"/>
    <s v="CDP ANTIGUO 2"/>
    <s v="05/12/2023 13:00:02"/>
    <s v="05/12/2023 23:50:00"/>
    <m/>
    <s v="RONDA REALIZADA"/>
    <d v="1899-12-30T00:00:00"/>
    <d v="1899-12-30T00:00:00"/>
    <d v="1899-12-30T00:00:00"/>
    <s v=""/>
    <s v="Cumplido"/>
    <m/>
    <m/>
    <m/>
    <m/>
    <m/>
    <d v="2023-11-06T00:00:00"/>
    <x v="0"/>
    <x v="0"/>
    <s v="NO CUMPLE"/>
    <x v="0"/>
    <x v="0"/>
    <x v="0"/>
    <x v="0"/>
    <s v="NO CUMPLE"/>
    <x v="0"/>
    <x v="0"/>
  </r>
  <r>
    <s v="INC000002481689"/>
    <s v="INFRAESTRUCTURA DC"/>
    <x v="15"/>
    <s v="APQ ACCESOS"/>
    <s v="PABLO A MALDONADO FLORES"/>
    <s v="tct_pabmaf"/>
    <s v="2-Significativo/Amplio"/>
    <s v="2-Alta"/>
    <s v="Alta"/>
    <x v="0"/>
    <s v="TELEFONICA CYBERSECURITY TECH CHILE SPA"/>
    <s v="REALIZAR RONDA Y REVISION DE SALAS TECNICAS"/>
    <s v="05/12/2023 15:29:37"/>
    <s v="05/12/2023 15:32:49"/>
    <x v="0"/>
    <s v="CDP ANTIGUO 1"/>
    <s v="CDP ANTIGUO 2"/>
    <s v="05/12/2023 15:40:29"/>
    <s v="05/12/2023 23:50:00"/>
    <s v="REALIZAR RONDA Y REVISION DE SALAS TECNICAS"/>
    <s v="RONDAS OK"/>
    <d v="1899-12-30T00:07:11"/>
    <d v="1899-12-30T00:10:52"/>
    <d v="1899-12-30T00:03:41"/>
    <s v=""/>
    <s v="Cumplido"/>
    <m/>
    <m/>
    <m/>
    <m/>
    <m/>
    <d v="2023-11-06T00:00:00"/>
    <x v="0"/>
    <x v="0"/>
    <s v="NO CUMPLE"/>
    <x v="0"/>
    <x v="0"/>
    <x v="0"/>
    <x v="0"/>
    <s v="NO CUMPLE"/>
    <x v="0"/>
    <x v="0"/>
  </r>
  <r>
    <s v="INC000002481742"/>
    <s v="HOSTING VIRTUAL"/>
    <x v="2"/>
    <s v="GESTION HD"/>
    <s v="OSCAR A RAMIREZ SOTO"/>
    <s v="frp_lmosqu"/>
    <s v="4-Menor/Localizado"/>
    <s v="4-Baja"/>
    <s v="Baja"/>
    <x v="0"/>
    <s v="RENTOKIL INITIAL CHILE SPA"/>
    <s v="REQ /  Asignación de Ips PVLAN / Help Desk"/>
    <s v="05/12/2023 12:11:30"/>
    <s v="05/12/2023 12:13:44"/>
    <x v="0"/>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m/>
    <m/>
    <m/>
    <m/>
    <d v="2023-11-06T00:00:00"/>
    <x v="0"/>
    <x v="0"/>
    <s v="NO CUMPLE"/>
    <x v="0"/>
    <x v="0"/>
    <x v="1"/>
    <x v="0"/>
    <s v="CUMPLE"/>
    <x v="0"/>
    <x v="0"/>
  </r>
  <r>
    <s v="INC000002481746"/>
    <s v="VPN IP - MPLS"/>
    <x v="3"/>
    <s v="GESTION HD"/>
    <s v="SEBASTIAN I ACUÑA GUZMAN"/>
    <s v="frp_jciert"/>
    <s v="4-Menor/Localizado"/>
    <s v="4-Baja"/>
    <s v="Baja"/>
    <x v="0"/>
    <s v="CAMARA DE COMERCIO DE SANTIAGO A G"/>
    <s v="REQ / [CCS] CAMBIO DE CREDENCIALES EN SERVIDORES LINUX | DICIEMBRE 2023"/>
    <s v="05/12/2023 12:35:04"/>
    <s v="05/12/2023 12:45:47"/>
    <x v="0"/>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m/>
    <m/>
    <m/>
    <m/>
    <d v="2023-11-06T00:00:00"/>
    <x v="0"/>
    <x v="0"/>
    <s v="NO CUMPLE"/>
    <x v="0"/>
    <x v="0"/>
    <x v="1"/>
    <x v="0"/>
    <s v="NO CUMPLE"/>
    <x v="0"/>
    <x v="1"/>
  </r>
  <r>
    <s v="INC000002481820"/>
    <s v="VPN IP - MPLS"/>
    <x v="13"/>
    <s v="BELIEVE"/>
    <s v="JOSE A SANTIS SERRANO"/>
    <s v="frp_jciert"/>
    <s v="4-Menor/Localizado"/>
    <s v="4-Baja"/>
    <s v="Baja"/>
    <x v="0"/>
    <s v="TELEFONICA GLOBAL TECHNOLOGY S.A.AGENCIA EN CHILE"/>
    <s v="REQ / C-19872300193 // FUND INSTITUTO PROFESIONAL DUOC UC // Credenciales al VDC"/>
    <s v="05/12/2023 13:07:05"/>
    <s v="05/12/2023 13:10:43"/>
    <x v="0"/>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m/>
    <m/>
    <m/>
    <m/>
    <d v="2023-11-06T00:00:00"/>
    <x v="1"/>
    <x v="0"/>
    <s v="CUMPLE"/>
    <x v="0"/>
    <x v="0"/>
    <x v="1"/>
    <x v="0"/>
    <s v="CUMPLE"/>
    <x v="0"/>
    <x v="0"/>
  </r>
  <r>
    <s v="INC000002481822"/>
    <s v="HOSTING VIRTUAL"/>
    <x v="3"/>
    <s v="OPERACION N1"/>
    <s v="SEBASTIAN I ACUÑA GUZMAN"/>
    <s v="tct_sacuna"/>
    <s v="3-Moderado/Limitado"/>
    <s v="3-Medio"/>
    <s v="Media"/>
    <x v="0"/>
    <s v="TELEFONICA EMPRESAS DE CHILE SA"/>
    <s v="Configuración ntp soc-splunk-sh-01 y soc-splunk-sh-02"/>
    <s v="05/12/2023 13:06:38"/>
    <s v="05/12/2023 13:06:39"/>
    <x v="0"/>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m/>
    <m/>
    <m/>
    <m/>
    <d v="2023-11-06T00:00:00"/>
    <x v="0"/>
    <x v="0"/>
    <s v="NO CUMPLE"/>
    <x v="0"/>
    <x v="0"/>
    <x v="0"/>
    <x v="0"/>
    <s v="NO CUMPLE"/>
    <x v="0"/>
    <x v="0"/>
  </r>
  <r>
    <s v="INC000002481826"/>
    <s v="TICKET-INTELIGENTE"/>
    <x v="3"/>
    <s v="GESTION TI"/>
    <s v="SEBASTIAN I ACUÑA GUZMAN"/>
    <s v="USR_TSIGHT"/>
    <s v="1-Extenso/Generalizado"/>
    <s v="4-Baja"/>
    <s v="Baja"/>
    <x v="1"/>
    <s v="TELEFONICA EMPRESAS DE CHILE SA"/>
    <s v="prod-ar-apirest03 TICKET AUTOMATICO"/>
    <s v="05/12/2023 13:08:55"/>
    <s v="05/12/2023 13:08:55"/>
    <x v="0"/>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s v=""/>
    <s v=""/>
    <s v=""/>
    <s v="Cumplido"/>
    <d v="2023-11-06T00:00:00"/>
    <x v="1"/>
    <x v="1"/>
    <s v="NO CUMPLE"/>
    <x v="0"/>
    <x v="0"/>
    <x v="1"/>
    <x v="1"/>
    <s v="NO CUMPLE"/>
    <x v="0"/>
    <x v="0"/>
  </r>
  <r>
    <s v="INC000002481828"/>
    <s v="VPN IP - MPLS"/>
    <x v="2"/>
    <s v="GESTION HD"/>
    <s v="LUIS RODRIGO ACEVEDO COLLIPAL"/>
    <s v="frp_fpetro"/>
    <s v="3-Moderado/Limitado"/>
    <s v="3-Medio"/>
    <s v="Media"/>
    <x v="0"/>
    <s v="TELEFONICA GLOBAL TECHNOLOGY S.A.AGENCIA EN CHILE"/>
    <s v="REQ/Pvlan apq H1"/>
    <s v="05/12/2023 13:10:04"/>
    <s v="05/12/2023 13:16:01"/>
    <x v="0"/>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m/>
    <m/>
    <m/>
    <m/>
    <d v="2023-11-06T00:00:00"/>
    <x v="1"/>
    <x v="0"/>
    <s v="CUMPLE"/>
    <x v="0"/>
    <x v="0"/>
    <x v="1"/>
    <x v="0"/>
    <s v="NO CUMPLE"/>
    <x v="0"/>
    <x v="1"/>
  </r>
  <r>
    <s v="INC000002481886"/>
    <s v="TICKET-INTELIGENTE"/>
    <x v="23"/>
    <s v="GESTION TI"/>
    <s v="JUAN P SEGURA VARGAS"/>
    <s v="USR_TSIGHT"/>
    <s v="1-Extenso/Generalizado"/>
    <s v="4-Baja"/>
    <s v="Baja"/>
    <x v="1"/>
    <s v="TELEFONICA EMPRESAS DE CHILE SA"/>
    <s v="wocu_metrics TICKET AUTOMATICO"/>
    <s v="05/12/2023 14:08:32"/>
    <s v="05/12/2023 14:08:32"/>
    <x v="0"/>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s v=""/>
    <s v=""/>
    <s v=""/>
    <s v="Cumplido"/>
    <d v="2023-11-06T00:00:00"/>
    <x v="0"/>
    <x v="0"/>
    <s v="NO CUMPLE"/>
    <x v="0"/>
    <x v="0"/>
    <x v="1"/>
    <x v="1"/>
    <s v="NO CUMPLE"/>
    <x v="0"/>
    <x v="0"/>
  </r>
  <r>
    <s v="INC000002481934"/>
    <s v="INFRAESTRUCTURA DC"/>
    <x v="15"/>
    <s v="APQ ACCESOS"/>
    <s v="PABLO A MALDONADO FLORES"/>
    <s v="tct_pabmaf"/>
    <s v="2-Significativo/Amplio"/>
    <s v="2-Alta"/>
    <s v="Alta"/>
    <x v="0"/>
    <s v="TELEFONICA CYBERSECURITY TECH CHILE SPA"/>
    <s v="REALIZAR RONDA Y REVISION DE SALAS TECNICAS"/>
    <s v="05/12/2023 14:23:58"/>
    <s v="05/12/2023 14:24:59"/>
    <x v="0"/>
    <s v="CDP ANTIGUO 1"/>
    <s v="CDP ANTIGUO 2"/>
    <s v="05/12/2023 14:27:29"/>
    <s v="05/12/2023 23:50:00"/>
    <s v="REALIZAR RONDA Y REVISION DE SALAS TECNICAS"/>
    <s v="RONDAS OK"/>
    <d v="1899-12-30T00:02:05"/>
    <d v="1899-12-30T00:03:31"/>
    <d v="1899-12-30T00:01:26"/>
    <s v=""/>
    <s v="Cumplido"/>
    <m/>
    <m/>
    <m/>
    <m/>
    <m/>
    <d v="2023-11-06T00:00:00"/>
    <x v="0"/>
    <x v="0"/>
    <s v="NO CUMPLE"/>
    <x v="0"/>
    <x v="0"/>
    <x v="0"/>
    <x v="0"/>
    <s v="NO CUMPLE"/>
    <x v="0"/>
    <x v="0"/>
  </r>
  <r>
    <s v="INC000002481961"/>
    <s v="RED INTERNA"/>
    <x v="6"/>
    <s v="APQ ACCESOS"/>
    <s v="YORDI M HURTADO ARAYA"/>
    <s v="tct_yorhua"/>
    <s v="4-Menor/Localizado"/>
    <s v="4-Baja"/>
    <s v="Baja"/>
    <x v="0"/>
    <s v="TELEFONICA CYBERSECURITY TECH CHILE SPA"/>
    <s v="RONDA TOMA DE TEMPERATURAS SALAS TIC 16:30"/>
    <s v="05/12/2023 15:41:25"/>
    <s v="05/12/2023 15:41:50"/>
    <x v="0"/>
    <s v="CDP ANTIGUO 1"/>
    <s v="CDP ANTIGUO 2"/>
    <s v="05/12/2023 16:29:53"/>
    <s v="05/12/2023 23:50:00"/>
    <s v="RONDA TOMA DE TEMPERATURAS SALAS TIC 16:30"/>
    <s v="RONDA REALIZADA"/>
    <d v="1899-12-30T00:00:00"/>
    <d v="1899-12-30T00:48:28"/>
    <d v="1899-12-30T00:48:28"/>
    <s v=""/>
    <s v="Cumplido"/>
    <m/>
    <m/>
    <m/>
    <m/>
    <m/>
    <d v="2023-11-06T00:00:00"/>
    <x v="0"/>
    <x v="0"/>
    <s v="NO CUMPLE"/>
    <x v="0"/>
    <x v="0"/>
    <x v="0"/>
    <x v="0"/>
    <s v="NO CUMPLE"/>
    <x v="0"/>
    <x v="0"/>
  </r>
  <r>
    <s v="INC000002481962"/>
    <s v="RED INTERNA"/>
    <x v="6"/>
    <s v="APQ ACCESOS"/>
    <s v="YORDI M HURTADO ARAYA"/>
    <s v="tct_yorhua"/>
    <s v="4-Menor/Localizado"/>
    <s v="4-Baja"/>
    <s v="Baja"/>
    <x v="0"/>
    <s v="TELEFONICA CYBERSECURITY TECH CHILE SPA"/>
    <s v="RONDA SALAS TECNICAS 19:30"/>
    <s v="05/12/2023 15:42:05"/>
    <s v="05/12/2023 15:42:31"/>
    <x v="0"/>
    <s v="CDP ANTIGUO 1"/>
    <s v="CDP ANTIGUO 2"/>
    <s v="05/12/2023 16:29:22"/>
    <s v="05/12/2023 23:50:00"/>
    <s v="RONDA SALAS TECNICAS 19:30"/>
    <s v="RONDA REALIZADA"/>
    <d v="1899-12-30T00:00:00"/>
    <d v="1899-12-30T00:47:17"/>
    <d v="1899-12-30T00:47:17"/>
    <s v=""/>
    <s v="Cumplido"/>
    <m/>
    <m/>
    <m/>
    <m/>
    <m/>
    <d v="2023-11-06T00:00:00"/>
    <x v="0"/>
    <x v="0"/>
    <s v="NO CUMPLE"/>
    <x v="0"/>
    <x v="0"/>
    <x v="0"/>
    <x v="0"/>
    <s v="NO CUMPLE"/>
    <x v="0"/>
    <x v="0"/>
  </r>
  <r>
    <s v="INC000002481971"/>
    <s v="HOUSING"/>
    <x v="19"/>
    <s v="BELIEVE"/>
    <s v="YORDI M HURTADO ARAYA"/>
    <s v="frp_pcamay"/>
    <s v="3-Moderado/Limitado"/>
    <s v="3-Medio"/>
    <s v="Media"/>
    <x v="0"/>
    <s v="MASISA S.A. 1"/>
    <s v="GESTION DATACENTER/ ACCESOS / MASISA"/>
    <s v="05/12/2023 16:57:20"/>
    <s v="05/12/2023 16:59:56"/>
    <x v="0"/>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m/>
    <m/>
    <m/>
    <m/>
    <d v="2023-11-06T00:00:00"/>
    <x v="0"/>
    <x v="0"/>
    <s v="NO CUMPLE"/>
    <x v="0"/>
    <x v="0"/>
    <x v="0"/>
    <x v="0"/>
    <s v="NO CUMPLE"/>
    <x v="0"/>
    <x v="0"/>
  </r>
  <r>
    <s v="INC000002481973"/>
    <s v="VPN IP - MPLS"/>
    <x v="19"/>
    <s v="BELIEVE"/>
    <s v="YORDI M HURTADO ARAYA"/>
    <s v="frp_pcamay"/>
    <s v="3-Moderado/Limitado"/>
    <s v="3-Medio"/>
    <s v="Media"/>
    <x v="0"/>
    <s v="MASISA S.A. 1"/>
    <s v="GESTION DATACENTER/ ACCESOS / MASISA"/>
    <s v="05/12/2023 17:16:45"/>
    <s v="05/12/2023 17:17:05"/>
    <x v="0"/>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m/>
    <m/>
    <m/>
    <m/>
    <d v="2023-11-06T00:00:00"/>
    <x v="0"/>
    <x v="0"/>
    <s v="NO CUMPLE"/>
    <x v="0"/>
    <x v="0"/>
    <x v="0"/>
    <x v="0"/>
    <s v="NO CUMPLE"/>
    <x v="0"/>
    <x v="0"/>
  </r>
  <r>
    <s v="INC000002481987"/>
    <s v="HOUSING"/>
    <x v="14"/>
    <s v="BELIEVE"/>
    <s v="CRISTOPHER MALDONADO ROMERO"/>
    <s v="frp_fbalab"/>
    <s v="3-Moderado/Limitado"/>
    <s v="3-Medio"/>
    <s v="Media"/>
    <x v="0"/>
    <s v="FARMACIAS AHUMADA S.A."/>
    <s v="GESTION DATACENTER/ ACCESOS / FARMACIAS AHUMADA S.A."/>
    <s v="05/12/2023 17:48:39"/>
    <s v="05/12/2023 17:50:16"/>
    <x v="0"/>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m/>
    <m/>
    <m/>
    <m/>
    <d v="2023-11-06T00:00:00"/>
    <x v="0"/>
    <x v="0"/>
    <s v="NO CUMPLE"/>
    <x v="0"/>
    <x v="0"/>
    <x v="0"/>
    <x v="0"/>
    <s v="NO CUMPLE"/>
    <x v="0"/>
    <x v="0"/>
  </r>
  <r>
    <s v="INC000002481992"/>
    <s v="HOUSING"/>
    <x v="19"/>
    <s v="BELIEVE"/>
    <s v="YORDI M HURTADO ARAYA"/>
    <s v="frp_fbalab"/>
    <s v="3-Moderado/Limitado"/>
    <s v="3-Medio"/>
    <s v="Media"/>
    <x v="0"/>
    <s v="FARMACIAS AHUMADA S.A."/>
    <s v="GESTION DATACENTER/ ACCESOS / FARMACIAS AHUMADA S.A."/>
    <s v="05/12/2023 17:58:08"/>
    <s v="05/12/2023 17:59:23"/>
    <x v="0"/>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m/>
    <m/>
    <m/>
    <m/>
    <d v="2023-11-06T00:00:00"/>
    <x v="0"/>
    <x v="0"/>
    <s v="NO CUMPLE"/>
    <x v="0"/>
    <x v="0"/>
    <x v="0"/>
    <x v="0"/>
    <s v="NO CUMPLE"/>
    <x v="0"/>
    <x v="0"/>
  </r>
  <r>
    <s v="INC000002481995"/>
    <s v="HOUSING"/>
    <x v="7"/>
    <s v="DUOC TICKET PENDIENTES"/>
    <s v="ALVARO ORTIZ"/>
    <s v="frp_ercoro"/>
    <s v="3-Moderado/Limitado"/>
    <s v="4-Baja"/>
    <s v="Baja"/>
    <x v="0"/>
    <s v="FUNDACION INSTITUTO PROFESIONAL DUOC UC"/>
    <s v="RQ | DUOC | Solicitud homologación BD"/>
    <s v="05/12/2023 17:59:49"/>
    <s v="05/12/2023 18:01:49"/>
    <x v="0"/>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m/>
    <m/>
    <m/>
    <m/>
    <d v="2023-11-06T00:00:00"/>
    <x v="1"/>
    <x v="1"/>
    <s v="NO CUMPLE"/>
    <x v="0"/>
    <x v="0"/>
    <x v="1"/>
    <x v="1"/>
    <s v="NO CUMPLE"/>
    <x v="0"/>
    <x v="0"/>
  </r>
  <r>
    <s v="INC000002482006"/>
    <s v="HOUSING"/>
    <x v="16"/>
    <s v="BELIEVE"/>
    <s v="FERNEY D GARZON PEÑA"/>
    <s v="frp_fbalab"/>
    <s v="3-Moderado/Limitado"/>
    <s v="3-Medio"/>
    <s v="Media"/>
    <x v="0"/>
    <s v="FORUM SERVICIOS FINANCIEROS SA"/>
    <s v="GESTION DATACENTER/ ACCESOS / FORUM SERVICIOS FINANCIEROS SA"/>
    <s v="05/12/2023 13:56:07"/>
    <s v="05/12/2023 13:57:14"/>
    <x v="0"/>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m/>
    <m/>
    <m/>
    <m/>
    <d v="2023-11-07T00:00:00"/>
    <x v="0"/>
    <x v="0"/>
    <s v="NO CUMPLE"/>
    <x v="0"/>
    <x v="0"/>
    <x v="1"/>
    <x v="1"/>
    <s v="NO CUMPLE"/>
    <x v="0"/>
    <x v="0"/>
  </r>
  <r>
    <s v="INC000002482023"/>
    <s v="HOUSING"/>
    <x v="4"/>
    <s v="DUOC TICKET PENDIENTES"/>
    <s v="JUAN CARLOS UZCATEGUI FUGUETT"/>
    <s v="frp_joagui"/>
    <s v="3-Moderado/Limitado"/>
    <s v="4-Baja"/>
    <s v="Baja"/>
    <x v="0"/>
    <s v="FUNDACION INSTITUTO PROFESIONAL DUOC UC"/>
    <s v="RQ | DUOC | RE: Extracción de usuarios Administradores y Operadores"/>
    <s v="05/12/2023 14:24:22"/>
    <s v="05/12/2023 14:26:21"/>
    <x v="0"/>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m/>
    <m/>
    <m/>
    <m/>
    <d v="2023-11-06T00:00:00"/>
    <x v="1"/>
    <x v="1"/>
    <s v="NO CUMPLE"/>
    <x v="0"/>
    <x v="0"/>
    <x v="1"/>
    <x v="0"/>
    <s v="NO CUMPLE"/>
    <x v="0"/>
    <x v="1"/>
  </r>
  <r>
    <s v="INC000002482065"/>
    <s v="HOUSING"/>
    <x v="14"/>
    <s v="BELIEVE"/>
    <s v="CRISTOPHER MALDONADO ROMERO"/>
    <s v="frp_jolsso"/>
    <s v="3-Moderado/Limitado"/>
    <s v="3-Medio"/>
    <s v="Media"/>
    <x v="0"/>
    <s v="FORUM SERVICIOS FINANCIEROS SA"/>
    <s v="GESTION DATACENTER/ ACCESOS / FORUM SERVICIOS FINANCIEROS SA"/>
    <s v="05/12/2023 15:27:58"/>
    <s v="05/12/2023 15:29:29"/>
    <x v="0"/>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m/>
    <m/>
    <m/>
    <m/>
    <d v="2023-11-06T00:00:00"/>
    <x v="0"/>
    <x v="0"/>
    <s v="NO CUMPLE"/>
    <x v="0"/>
    <x v="0"/>
    <x v="0"/>
    <x v="0"/>
    <s v="NO CUMPLE"/>
    <x v="0"/>
    <x v="0"/>
  </r>
  <r>
    <s v="INC000002482070"/>
    <s v="OFFICE365"/>
    <x v="5"/>
    <s v="DUOC TICKET PENDIENTES"/>
    <s v="JAVIERA A UMAÑA YEVENES"/>
    <s v="frp_joagui"/>
    <s v="3-Moderado/Limitado"/>
    <s v="4-Baja"/>
    <s v="Baja"/>
    <x v="0"/>
    <s v="FUNDACION INSTITUTO PROFESIONAL DUOC UC"/>
    <s v="DUOC | RQ | RE: consulta por posible correo enviado"/>
    <s v="05/12/2023 15:32:39"/>
    <s v="05/12/2023 15:33:58"/>
    <x v="0"/>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m/>
    <m/>
    <m/>
    <m/>
    <d v="2023-11-06T00:00:00"/>
    <x v="0"/>
    <x v="0"/>
    <s v="NO CUMPLE"/>
    <x v="0"/>
    <x v="0"/>
    <x v="1"/>
    <x v="0"/>
    <s v="NO CUMPLE"/>
    <x v="0"/>
    <x v="1"/>
  </r>
  <r>
    <s v="INC000002482087"/>
    <s v="HOUSING"/>
    <x v="16"/>
    <s v="BELIEVE"/>
    <s v="JORGE S LORCA LEIVA"/>
    <s v="frp_fbalab"/>
    <s v="3-Moderado/Limitado"/>
    <s v="3-Medio"/>
    <s v="Media"/>
    <x v="0"/>
    <s v="TELEFONICA EMPRESAS DE CHILE SA"/>
    <s v="GESTION DATACENTER/ ACCESOS / TELEFONICA EMPRESAS DE CHILE SA"/>
    <s v="05/12/2023 16:05:37"/>
    <s v="05/12/2023 16:06:48"/>
    <x v="0"/>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m/>
    <m/>
    <m/>
    <m/>
    <d v="2023-11-06T00:00:00"/>
    <x v="0"/>
    <x v="0"/>
    <s v="NO CUMPLE"/>
    <x v="0"/>
    <x v="0"/>
    <x v="1"/>
    <x v="0"/>
    <s v="NO CUMPLE"/>
    <x v="1"/>
    <x v="0"/>
  </r>
  <r>
    <s v="INC000002482092"/>
    <s v="RED INTERNA"/>
    <x v="0"/>
    <s v="APQ ACCESOS"/>
    <s v="CRISTOPHER MALDONADO ROMERO"/>
    <s v="tct_cmaldo"/>
    <s v="4-Menor/Localizado"/>
    <s v="4-Baja"/>
    <s v="Baja"/>
    <x v="0"/>
    <s v="TELEFONICA EMPRESAS DE CHILE SA"/>
    <s v="RONDA TOMA DE TEMPERATURAS SALAS TIC"/>
    <s v="05/12/2023 16:19:15"/>
    <s v="05/12/2023 16:21:22"/>
    <x v="0"/>
    <s v="CDP ANTIGUO 1"/>
    <s v="CDP ANTIGUO 2"/>
    <s v="05/12/2023 16:46:54"/>
    <s v="05/12/2023 23:50:00"/>
    <m/>
    <s v="RONDA REALIZADA"/>
    <d v="1899-12-30T00:00:00"/>
    <d v="1899-12-30T00:00:00"/>
    <d v="1899-12-30T00:00:00"/>
    <s v=""/>
    <s v="Cumplido"/>
    <m/>
    <m/>
    <m/>
    <m/>
    <m/>
    <d v="2023-11-06T00:00:00"/>
    <x v="0"/>
    <x v="0"/>
    <s v="NO CUMPLE"/>
    <x v="0"/>
    <x v="0"/>
    <x v="0"/>
    <x v="0"/>
    <s v="NO CUMPLE"/>
    <x v="0"/>
    <x v="0"/>
  </r>
  <r>
    <s v="INC000002482183"/>
    <s v="TICKET-INTELIGENTE"/>
    <x v="3"/>
    <s v="DUOC TICKET AUTOMATICO"/>
    <s v="VICTOR SEPULVEDA GAMARRA"/>
    <s v="USR_TSIGHT"/>
    <s v="1-Extenso/Generalizado"/>
    <s v="4-Baja"/>
    <s v="Baja"/>
    <x v="1"/>
    <s v="FUNDACION INSTITUTO PROFESIONAL DUOC UC"/>
    <s v="fiprdu01 - servidor virtual cliente duoc TICKET AUTOMATICO"/>
    <s v="05/12/2023 15:44:57"/>
    <s v="05/12/2023 15:44:57"/>
    <x v="0"/>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s v=""/>
    <s v=""/>
    <s v=""/>
    <s v="Cumplido"/>
    <d v="2023-11-06T00:00:00"/>
    <x v="1"/>
    <x v="1"/>
    <s v="NO CUMPLE"/>
    <x v="0"/>
    <x v="0"/>
    <x v="1"/>
    <x v="1"/>
    <s v="NO CUMPLE"/>
    <x v="0"/>
    <x v="0"/>
  </r>
  <r>
    <s v="INC000002482250"/>
    <s v="VPN IP - MPLS"/>
    <x v="9"/>
    <s v="GESTION HD"/>
    <s v="AXEL ANDRADE"/>
    <s v="frp_rreyes"/>
    <s v="3-Moderado/Limitado"/>
    <s v="3-Medio"/>
    <s v="Media"/>
    <x v="0"/>
    <s v="ARTIKOS CHILE S A"/>
    <s v="HD / Requerimiento Artikos Chile S.A. / Restaurar bases de datos Usuarios"/>
    <s v="05/12/2023 16:52:34"/>
    <s v="05/12/2023 16:55:40"/>
    <x v="0"/>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m/>
    <m/>
    <m/>
    <m/>
    <d v="2023-11-06T00:00:00"/>
    <x v="1"/>
    <x v="1"/>
    <s v="NO CUMPLE"/>
    <x v="0"/>
    <x v="0"/>
    <x v="1"/>
    <x v="1"/>
    <s v="NO CUMPLE"/>
    <x v="0"/>
    <x v="0"/>
  </r>
  <r>
    <s v="INC000002482275"/>
    <s v="VPN IP - MPLS"/>
    <x v="9"/>
    <s v="BELIEVE"/>
    <s v="RODRIGO VÁSQUEZ MUÑOZ"/>
    <s v="frp_jciert"/>
    <s v="4-Menor/Localizado"/>
    <s v="4-Baja"/>
    <s v="Baja"/>
    <x v="0"/>
    <s v="TELEFONICA GLOBAL TECHNOLOGY S.A.AGENCIA EN CHILE"/>
    <s v="REQ / [RABIE] Respaldo URGENTE bases de datos servidor LICANCABUR3"/>
    <s v="05/12/2023 17:35:03"/>
    <s v="05/12/2023 17:39:13"/>
    <x v="0"/>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m/>
    <m/>
    <m/>
    <m/>
    <d v="2023-11-06T00:00:00"/>
    <x v="0"/>
    <x v="0"/>
    <s v="NO CUMPLE"/>
    <x v="0"/>
    <x v="0"/>
    <x v="0"/>
    <x v="0"/>
    <s v="NO CUMPLE"/>
    <x v="0"/>
    <x v="0"/>
  </r>
  <r>
    <s v="INC000002482316"/>
    <s v="TICKET-INTELIGENTE"/>
    <x v="23"/>
    <s v="GESTION TI"/>
    <s v="JUAN P SEGURA VARGAS"/>
    <s v="USR_TSIGHT"/>
    <s v="1-Extenso/Generalizado"/>
    <s v="4-Baja"/>
    <s v="Baja"/>
    <x v="1"/>
    <s v="TELEFONICA CYBERSECURITY TECH CHILE SPA"/>
    <s v="tctcsp01 - soc-splunk-i-01 TICKET AUTOMATICO"/>
    <s v="05/12/2023 16:46:04"/>
    <s v="05/12/2023 16:46:04"/>
    <x v="0"/>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s v=""/>
    <s v=""/>
    <s v=""/>
    <s v="Cumplido"/>
    <d v="2023-11-06T00:00:00"/>
    <x v="1"/>
    <x v="1"/>
    <s v="NO CUMPLE"/>
    <x v="0"/>
    <x v="0"/>
    <x v="1"/>
    <x v="1"/>
    <s v="NO CUMPLE"/>
    <x v="0"/>
    <x v="0"/>
  </r>
  <r>
    <s v="INC000002482336"/>
    <s v="TICKET-INTELIGENTE"/>
    <x v="23"/>
    <s v="GESTION TI"/>
    <s v="JUAN P SEGURA VARGAS"/>
    <s v="USR_TSIGHT"/>
    <s v="1-Extenso/Generalizado"/>
    <s v="4-Baja"/>
    <s v="Baja"/>
    <x v="1"/>
    <s v="EMPRESA NACIONAL DE CERTIFICACIONES"/>
    <s v="emnace01 - ecert_respaldos_hsm TICKET AUTOMATICO"/>
    <s v="05/12/2023 17:21:57"/>
    <s v="05/12/2023 17:21:57"/>
    <x v="0"/>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s v=""/>
    <s v=""/>
    <s v=""/>
    <s v="Cumplido"/>
    <d v="2023-11-06T00:00:00"/>
    <x v="1"/>
    <x v="1"/>
    <s v="NO CUMPLE"/>
    <x v="0"/>
    <x v="0"/>
    <x v="1"/>
    <x v="1"/>
    <s v="NO CUMPLE"/>
    <x v="0"/>
    <x v="0"/>
  </r>
  <r>
    <s v="INC000002482348"/>
    <s v="TICKET-INTELIGENTE"/>
    <x v="3"/>
    <s v="GESTION TI"/>
    <s v="SEBASTIAN I ACUÑA GUZMAN"/>
    <s v="USR_TSIGHT"/>
    <s v="1-Extenso/Generalizado"/>
    <s v="4-Baja"/>
    <s v="Baja"/>
    <x v="1"/>
    <s v="TELEFONICA EMPRESAS DE CHILE SA"/>
    <s v="wocu_metrics TICKET AUTOMATICO"/>
    <s v="05/12/2023 17:36:22"/>
    <s v="05/12/2023 17:36:22"/>
    <x v="0"/>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s v=""/>
    <s v=""/>
    <s v=""/>
    <s v="Cumplido"/>
    <d v="2023-11-09T00:00:00"/>
    <x v="0"/>
    <x v="0"/>
    <s v="NO CUMPLE"/>
    <x v="0"/>
    <x v="0"/>
    <x v="1"/>
    <x v="1"/>
    <s v="NO CUMPLE"/>
    <x v="0"/>
    <x v="0"/>
  </r>
  <r>
    <s v="INC000002482349"/>
    <s v="VPN IP - MPLS"/>
    <x v="2"/>
    <s v="ADMINISTRADORES RESIDENTES"/>
    <s v="LUIS RODRIGO ACEVEDO COLLIPAL"/>
    <s v="frp_joflor"/>
    <s v="3-Moderado/Limitado"/>
    <s v="3-Medio"/>
    <s v="Media"/>
    <x v="0"/>
    <s v="INSTITUTO PROFESIONAL DE CHILE SA"/>
    <s v="GAMA | Problemas conexión VPN - TERRAOESTE"/>
    <s v="05/12/2023 17:38:51"/>
    <s v="05/12/2023 17:47:15"/>
    <x v="0"/>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m/>
    <m/>
    <m/>
    <m/>
    <d v="2023-11-09T00:00:00"/>
    <x v="1"/>
    <x v="1"/>
    <s v="NO CUMPLE"/>
    <x v="0"/>
    <x v="0"/>
    <x v="1"/>
    <x v="0"/>
    <s v="NO CUMPLE"/>
    <x v="1"/>
    <x v="0"/>
  </r>
  <r>
    <s v="INC000002482388"/>
    <s v="BACKUP ON DEMAND"/>
    <x v="9"/>
    <s v="BACK UP DATA CENTER (BACKUP ON DEMAND)"/>
    <s v="RODRIGO VÁSQUEZ MUÑOZ"/>
    <s v="tct_rvasqu"/>
    <s v="4-Menor/Localizado"/>
    <s v="4-Baja"/>
    <s v="Baja"/>
    <x v="0"/>
    <s v="TELEFONICA GLOBAL TECHNOLOGY S.A.AGENCIA EN CHILE"/>
    <s v="ejecucion clon HC y coagra"/>
    <s v="05/12/2023 18:10:14"/>
    <s v="05/12/2023 18:11:06"/>
    <x v="0"/>
    <s v="CDP ANTIGUO 1"/>
    <s v="CDP ANTIGUO 2"/>
    <s v="07/12/2023 18:22:48"/>
    <s v="07/12/2023 23:50:00"/>
    <s v="ejecucion,  revision de clon HC y coagra"/>
    <s v="clones ejecutados correctamente"/>
    <d v="1900-01-01T00:11:42"/>
    <d v="1900-01-01T00:12:34"/>
    <d v="1899-12-30T00:00:52"/>
    <s v=""/>
    <s v="Cumplido"/>
    <m/>
    <m/>
    <m/>
    <m/>
    <m/>
    <d v="2023-11-09T00:00:00"/>
    <x v="0"/>
    <x v="0"/>
    <s v="NO CUMPLE"/>
    <x v="0"/>
    <x v="0"/>
    <x v="1"/>
    <x v="0"/>
    <s v="NO CUMPLE"/>
    <x v="0"/>
    <x v="1"/>
  </r>
  <r>
    <s v="INC000002482432"/>
    <s v="HOUSING"/>
    <x v="14"/>
    <s v="BELIEVE"/>
    <s v="CRISTOPHER MALDONADO ROMERO"/>
    <s v="frp_jolsso"/>
    <s v="3-Moderado/Limitado"/>
    <s v="3-Medio"/>
    <s v="Media"/>
    <x v="0"/>
    <s v="BANCO SANTANDER CHILE"/>
    <s v="GESTION DATACENTER/ ACCESOS / BANCO SANTANDER CHILE"/>
    <s v="05/12/2023 18:20:27"/>
    <s v="05/12/2023 18:22:19"/>
    <x v="0"/>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m/>
    <m/>
    <m/>
    <m/>
    <d v="2023-11-20T00:00:00"/>
    <x v="0"/>
    <x v="0"/>
    <s v="NO CUMPLE"/>
    <x v="0"/>
    <x v="0"/>
    <x v="0"/>
    <x v="0"/>
    <s v="NO CUMPLE"/>
    <x v="0"/>
    <x v="0"/>
  </r>
  <r>
    <s v="INC000002482440"/>
    <s v="RED INTERNA"/>
    <x v="0"/>
    <s v="APQ ACCESOS"/>
    <s v="CRISTOPHER MALDONADO ROMERO"/>
    <s v="tct_cmaldo"/>
    <s v="4-Menor/Localizado"/>
    <s v="4-Baja"/>
    <s v="Baja"/>
    <x v="0"/>
    <s v="TELEFONICA EMPRESAS DE CHILE SA"/>
    <s v="RONDA TOMA DE TEMPERATURAS SALAS TIC"/>
    <s v="05/12/2023 18:48:26"/>
    <s v="05/12/2023 18:49:23"/>
    <x v="0"/>
    <s v="CDP ANTIGUO 1"/>
    <s v="CDP ANTIGUO 2"/>
    <s v="05/12/2023 19:10:00"/>
    <s v="05/12/2023 23:50:00"/>
    <m/>
    <s v="RONDA REALIZADA"/>
    <d v="1899-12-30T00:00:00"/>
    <d v="1899-12-30T00:00:00"/>
    <d v="1899-12-30T00:00:00"/>
    <s v=""/>
    <s v="Cumplido"/>
    <m/>
    <m/>
    <m/>
    <m/>
    <m/>
    <d v="2023-11-16T00:00:00"/>
    <x v="0"/>
    <x v="0"/>
    <s v="NO CUMPLE"/>
    <x v="0"/>
    <x v="0"/>
    <x v="0"/>
    <x v="0"/>
    <s v="NO CUMPLE"/>
    <x v="0"/>
    <x v="0"/>
  </r>
  <r>
    <s v="INC000002482444"/>
    <s v="RED INTERNA"/>
    <x v="0"/>
    <s v="APQ ACCESOS"/>
    <s v="CRISTOPHER MALDONADO ROMERO"/>
    <s v="tct_cmaldo"/>
    <s v="4-Menor/Localizado"/>
    <s v="4-Baja"/>
    <s v="Baja"/>
    <x v="0"/>
    <s v="TELEFONICA EMPRESAS DE CHILE SA"/>
    <s v="RONDA TOMA DE TEMPERATURAS SALAS TIC"/>
    <s v="05/12/2023 18:54:44"/>
    <s v="05/12/2023 18:55:31"/>
    <x v="0"/>
    <s v="CDP ANTIGUO 1"/>
    <s v="CDP ANTIGUO 2"/>
    <s v="05/12/2023 19:26:09"/>
    <s v="05/12/2023 23:50:00"/>
    <m/>
    <s v="RONDA REALIZADA"/>
    <d v="1899-12-30T00:00:00"/>
    <d v="1899-12-30T00:00:00"/>
    <d v="1899-12-30T00:00:00"/>
    <s v=""/>
    <s v="Cumplido"/>
    <m/>
    <m/>
    <m/>
    <m/>
    <m/>
    <d v="2023-11-06T00:00:00"/>
    <x v="0"/>
    <x v="0"/>
    <s v="NO CUMPLE"/>
    <x v="0"/>
    <x v="0"/>
    <x v="0"/>
    <x v="0"/>
    <s v="NO CUMPLE"/>
    <x v="0"/>
    <x v="0"/>
  </r>
  <r>
    <s v="INC000002482455"/>
    <s v="INFRAESTRUCTURA DC"/>
    <x v="6"/>
    <s v="APQ ACCESOS"/>
    <s v="FRANCISCO J FELIU ABARCA"/>
    <s v="tct_frafea"/>
    <s v="4-Menor/Localizado"/>
    <s v="4-Baja"/>
    <s v="Baja"/>
    <x v="0"/>
    <s v="TELEFONICA CYBERSECURITY TECH CHILE SPA"/>
    <s v="RONDA POR TOMA DE TEMPERATURAS EN SALAS TIC"/>
    <s v="05/12/2023 20:53:34"/>
    <s v="05/12/2023 20:54:20"/>
    <x v="0"/>
    <s v="TI"/>
    <s v="CLIMA"/>
    <s v="05/12/2023 21:17:28"/>
    <s v="05/12/2023 23:50:00"/>
    <s v="RONDA POR TOMA DE TEMPERATURAS EN SALAS TIC"/>
    <s v="RONDA REALIZADA"/>
    <d v="1899-12-30T00:00:00"/>
    <d v="1899-12-30T00:00:00"/>
    <d v="1899-12-30T00:00:00"/>
    <s v=""/>
    <s v="Cumplido"/>
    <m/>
    <m/>
    <m/>
    <m/>
    <m/>
    <d v="2023-11-06T00:00:00"/>
    <x v="0"/>
    <x v="0"/>
    <s v="NO CUMPLE"/>
    <x v="0"/>
    <x v="0"/>
    <x v="0"/>
    <x v="0"/>
    <s v="NO CUMPLE"/>
    <x v="0"/>
    <x v="0"/>
  </r>
  <r>
    <s v="INC000002482463"/>
    <s v="HOUSING"/>
    <x v="6"/>
    <s v="APQ ACCESOS"/>
    <s v="FRANCISCO J FELIU ABARCA"/>
    <s v="tct_frafea"/>
    <s v="4-Menor/Localizado"/>
    <s v="4-Baja"/>
    <s v="Baja"/>
    <x v="0"/>
    <s v="TELEFONICA CYBERSECURITY TECH CHILE SPA"/>
    <s v="RONDA PREVENTIVA EN SALAS TIC"/>
    <s v="05/12/2023 21:18:42"/>
    <s v="05/12/2023 21:19:27"/>
    <x v="0"/>
    <s v="TI"/>
    <s v="INFRAESTRUCTURA"/>
    <s v="05/12/2023 22:03:48"/>
    <s v="05/12/2023 23:50:00"/>
    <s v="RONDA PREVENTIVA EN SALAS TIC"/>
    <s v="RONDA REALIZADA"/>
    <d v="1899-12-30T00:00:00"/>
    <d v="1899-12-30T00:00:00"/>
    <d v="1899-12-30T00:00:00"/>
    <s v=""/>
    <s v="Cumplido"/>
    <m/>
    <m/>
    <m/>
    <m/>
    <m/>
    <d v="2023-11-06T00:00:00"/>
    <x v="0"/>
    <x v="0"/>
    <s v="NO CUMPLE"/>
    <x v="0"/>
    <x v="0"/>
    <x v="0"/>
    <x v="0"/>
    <s v="NO CUMPLE"/>
    <x v="0"/>
    <x v="0"/>
  </r>
  <r>
    <s v="INC000002482475"/>
    <s v="INFRAESTRUCTURA DC"/>
    <x v="6"/>
    <s v="APQ ACCESOS"/>
    <s v="FRANCISCO J FELIU ABARCA"/>
    <s v="tct_frafea"/>
    <s v="4-Menor/Localizado"/>
    <s v="4-Baja"/>
    <s v="Baja"/>
    <x v="0"/>
    <s v="TELEFONICA CYBERSECURITY TECH CHILE SPA"/>
    <s v="RONDA POR TOMA DE TEMPERATURAS EN SALAS TIC"/>
    <s v="06/12/2023 0:46:02"/>
    <s v="06/12/2023 0:47:00"/>
    <x v="0"/>
    <s v="TI"/>
    <s v="CLIMA"/>
    <s v="06/12/2023 1:04:29"/>
    <s v="06/12/2023 23:50:00"/>
    <s v="RONDA POR TOMA DE TEMPERATURAS EN SALAS TIC"/>
    <s v="RONDA REALIZADA"/>
    <d v="1899-12-30T00:00:00"/>
    <d v="1899-12-30T00:00:00"/>
    <d v="1899-12-30T00:00:00"/>
    <s v=""/>
    <s v="Cumplido"/>
    <m/>
    <m/>
    <m/>
    <m/>
    <m/>
    <d v="2023-11-06T00:00:00"/>
    <x v="0"/>
    <x v="0"/>
    <s v="NO CUMPLE"/>
    <x v="0"/>
    <x v="0"/>
    <x v="0"/>
    <x v="0"/>
    <s v="NO CUMPLE"/>
    <x v="0"/>
    <x v="0"/>
  </r>
  <r>
    <s v="INC000002482497"/>
    <s v="INFRAESTRUCTURA DC"/>
    <x v="15"/>
    <s v="APQ ACCESOS"/>
    <s v="PABLO A MALDONADO FLORES"/>
    <s v="tct_pabmaf"/>
    <s v="2-Significativo/Amplio"/>
    <s v="2-Alta"/>
    <s v="Alta"/>
    <x v="0"/>
    <s v="TELEFONICA CYBERSECURITY TECH CHILE SPA"/>
    <s v="REALIZAR RONDA Y REVISION DE SALAS TECNICAS"/>
    <s v="06/12/2023 9:03:56"/>
    <s v="06/12/2023 9:04:35"/>
    <x v="0"/>
    <s v="CDP ANTIGUO 1"/>
    <s v="CDP ANTIGUO 2"/>
    <s v="06/12/2023 9:42:14"/>
    <s v="06/12/2023 23:50:00"/>
    <s v="REALIZAR RONDA Y REVISION DE SALAS TECNICAS"/>
    <s v="rondas ok"/>
    <d v="1899-12-30T00:36:04"/>
    <d v="1899-12-30T00:38:18"/>
    <d v="1899-12-30T00:02:14"/>
    <s v=""/>
    <s v="Cumplido"/>
    <m/>
    <m/>
    <m/>
    <m/>
    <m/>
    <d v="2023-11-06T00:00:00"/>
    <x v="0"/>
    <x v="0"/>
    <s v="NO CUMPLE"/>
    <x v="0"/>
    <x v="0"/>
    <x v="0"/>
    <x v="0"/>
    <s v="NO CUMPLE"/>
    <x v="0"/>
    <x v="0"/>
  </r>
  <r>
    <s v="INC000002482499"/>
    <s v="INFRAESTRUCTURA DC"/>
    <x v="15"/>
    <s v="APQ ACCESOS"/>
    <s v="PABLO A MALDONADO FLORES"/>
    <s v="tct_pabmaf"/>
    <s v="2-Significativo/Amplio"/>
    <s v="2-Alta"/>
    <s v="Alta"/>
    <x v="0"/>
    <s v="TELEFONICA CYBERSECURITY TECH CHILE SPA"/>
    <s v="REALIZAR TOMA DE ALARMAS DE CLIENTE SALA BLANCA 502A"/>
    <s v="06/12/2023 9:10:54"/>
    <s v="06/12/2023 9:11:04"/>
    <x v="0"/>
    <s v="CDP ANTIGUO 1"/>
    <s v="CDP ANTIGUO 2"/>
    <s v="06/12/2023 15:56:10"/>
    <s v="06/12/2023 23:50:00"/>
    <s v="REALIZAR TOMA DE ALARMAS DE CLIENTE SALA BLANCA 502A"/>
    <s v="alarmas ok"/>
    <d v="1899-12-30T06:44:46"/>
    <d v="1899-12-30T06:45:16"/>
    <d v="1899-12-30T00:00:30"/>
    <s v=""/>
    <s v="Cumplido"/>
    <m/>
    <m/>
    <m/>
    <m/>
    <m/>
    <d v="2023-11-07T00:00:00"/>
    <x v="0"/>
    <x v="0"/>
    <s v="NO CUMPLE"/>
    <x v="0"/>
    <x v="0"/>
    <x v="1"/>
    <x v="0"/>
    <s v="CUMPLE"/>
    <x v="0"/>
    <x v="0"/>
  </r>
  <r>
    <s v="INC000002482501"/>
    <s v="VPN IP - MPLS"/>
    <x v="21"/>
    <s v="ADMINISTRADORES RESIDENTES"/>
    <s v="DENISE CRUZAT ETCHEBERRY"/>
    <s v="frp_rreyes"/>
    <s v="3-Moderado/Limitado"/>
    <s v="3-Medio"/>
    <s v="Media"/>
    <x v="0"/>
    <s v="LARRAIN VIAL SA CORREDORA DE BOLSA"/>
    <s v="GAMA / Problemas instalación Cortex 7.9 CE en Windows 2008"/>
    <s v="06/12/2023 9:38:02"/>
    <s v="06/12/2023 9:42:28"/>
    <x v="0"/>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m/>
    <m/>
    <m/>
    <m/>
    <d v="2023-11-06T00:00:00"/>
    <x v="0"/>
    <x v="0"/>
    <s v="NO CUMPLE"/>
    <x v="0"/>
    <x v="0"/>
    <x v="0"/>
    <x v="0"/>
    <s v="NO CUMPLE"/>
    <x v="0"/>
    <x v="0"/>
  </r>
  <r>
    <s v="INC000002482502"/>
    <s v="RED INTERNA"/>
    <x v="1"/>
    <s v="APQ ACCESOS"/>
    <s v="CARLOS F ARAYA RAMIREZ"/>
    <s v="tct_cararr"/>
    <s v="4-Menor/Localizado"/>
    <s v="4-Baja"/>
    <s v="Baja"/>
    <x v="0"/>
    <s v="TELEFONICA CYBERSECURITY TECH CHILE SPA"/>
    <s v="RONDA INSPECTIVA"/>
    <s v="06/12/2023 9:41:48"/>
    <s v="06/12/2023 9:43:02"/>
    <x v="0"/>
    <s v="CDP ANTIGUO 1"/>
    <s v="CDP ANTIGUO 2"/>
    <s v="06/12/2023 10:50:24"/>
    <s v="06/12/2023 23:50:00"/>
    <m/>
    <s v="ronda realizada"/>
    <d v="1899-12-30T00:00:00"/>
    <d v="1899-12-30T00:00:00"/>
    <d v="1899-12-30T00:00:00"/>
    <s v=""/>
    <s v="Cumplido"/>
    <m/>
    <m/>
    <m/>
    <m/>
    <m/>
    <d v="2023-11-06T00:00:00"/>
    <x v="0"/>
    <x v="0"/>
    <s v="NO CUMPLE"/>
    <x v="0"/>
    <x v="0"/>
    <x v="0"/>
    <x v="0"/>
    <s v="NO CUMPLE"/>
    <x v="0"/>
    <x v="0"/>
  </r>
  <r>
    <s v="INC000002482515"/>
    <s v="INFRAESTRUCTURA DC"/>
    <x v="15"/>
    <s v="APQ ACCESOS"/>
    <s v="PABLO A MALDONADO FLORES"/>
    <s v="tct_pabmaf"/>
    <s v="2-Significativo/Amplio"/>
    <s v="2-Alta"/>
    <s v="Alta"/>
    <x v="0"/>
    <s v="TELEFONICA CYBERSECURITY TECH CHILE SPA"/>
    <s v="REALIZAR RONDA Y REVISION DE SALAS TECNICAS"/>
    <s v="05/12/2023 18:31:13"/>
    <s v="05/12/2023 18:32:02"/>
    <x v="0"/>
    <s v="CDP ANTIGUO 1"/>
    <s v="CDP ANTIGUO 2"/>
    <s v="05/12/2023 18:34:56"/>
    <s v="05/12/2023 23:50:00"/>
    <s v="REALIZAR RONDA Y REVISION DE SALAS TECNICAS"/>
    <s v="RONDAS OK"/>
    <d v="1899-12-30T00:02:37"/>
    <d v="1899-12-30T00:03:43"/>
    <d v="1899-12-30T00:01:06"/>
    <s v=""/>
    <s v="Cumplido"/>
    <m/>
    <m/>
    <m/>
    <m/>
    <m/>
    <d v="2023-11-06T00:00:00"/>
    <x v="0"/>
    <x v="0"/>
    <s v="NO CUMPLE"/>
    <x v="0"/>
    <x v="0"/>
    <x v="0"/>
    <x v="0"/>
    <s v="NO CUMPLE"/>
    <x v="0"/>
    <x v="0"/>
  </r>
  <r>
    <s v="INC000002482526"/>
    <s v="VPN IP - MPLS"/>
    <x v="19"/>
    <s v="BELIEVE"/>
    <s v="YORDI M HURTADO ARAYA"/>
    <s v="frp_pcamay"/>
    <s v="3-Moderado/Limitado"/>
    <s v="3-Medio"/>
    <s v="Media"/>
    <x v="0"/>
    <s v="COPEC S.A."/>
    <s v="GESTION DATACENTER/ ACCESOS / COPEC S.A."/>
    <s v="05/12/2023 18:56:33"/>
    <s v="05/12/2023 18:56:36"/>
    <x v="0"/>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m/>
    <m/>
    <m/>
    <m/>
    <d v="2023-11-06T00:00:00"/>
    <x v="0"/>
    <x v="0"/>
    <s v="NO CUMPLE"/>
    <x v="0"/>
    <x v="0"/>
    <x v="0"/>
    <x v="0"/>
    <s v="NO CUMPLE"/>
    <x v="0"/>
    <x v="0"/>
  </r>
  <r>
    <s v="INC000002482570"/>
    <s v="HOUSING"/>
    <x v="15"/>
    <s v="APQ ACCESOS"/>
    <s v="ALDO P VALENZUELA MUJICA"/>
    <s v="tct_avalen"/>
    <s v="2-Significativo/Amplio"/>
    <s v="2-Alta"/>
    <s v="Alta"/>
    <x v="0"/>
    <s v="TELEFONICA EMPRESAS DE CHILE SA"/>
    <s v="RONDA Y REVISION DE SALAS TECNICAS"/>
    <s v="06/12/2023 3:31:42"/>
    <s v="06/12/2023 3:32:37"/>
    <x v="0"/>
    <s v="CDP ANTIGUO 1"/>
    <s v="CDP ANTIGUO 2"/>
    <s v="06/12/2023 3:35:26"/>
    <s v="06/12/2023 23:50:00"/>
    <s v="RONDA Y REVISION DE SALAS TECNICAS"/>
    <s v="SE REALIZA RONDA"/>
    <d v="1899-12-30T00:02:21"/>
    <d v="1899-12-30T00:03:44"/>
    <d v="1899-12-30T00:01:23"/>
    <s v=""/>
    <s v="Cumplido"/>
    <m/>
    <m/>
    <m/>
    <m/>
    <m/>
    <d v="2023-11-07T00:00:00"/>
    <x v="0"/>
    <x v="0"/>
    <s v="NO CUMPLE"/>
    <x v="0"/>
    <x v="0"/>
    <x v="0"/>
    <x v="0"/>
    <s v="NO CUMPLE"/>
    <x v="0"/>
    <x v="0"/>
  </r>
  <r>
    <s v="INC000002482572"/>
    <s v="HOUSING"/>
    <x v="15"/>
    <s v="APQ ACCESOS"/>
    <s v="ALDO P VALENZUELA MUJICA"/>
    <s v="tct_avalen"/>
    <s v="2-Significativo/Amplio"/>
    <s v="2-Alta"/>
    <s v="Alta"/>
    <x v="0"/>
    <s v="TELEFONICA EMPRESAS DE CHILE SA"/>
    <s v="TOMA DE ALARMAS DE CLIENTE"/>
    <s v="06/12/2023 3:35:48"/>
    <s v="06/12/2023 3:36:49"/>
    <x v="0"/>
    <s v="CDP ANTIGUO 1"/>
    <s v="CDP ANTIGUO 2"/>
    <s v="06/12/2023 3:38:20"/>
    <s v="06/12/2023 23:50:00"/>
    <s v="TOMA DE ALARMAS DE CLIENTE"/>
    <s v="SE REALIZA TOMA DE ALARMAS"/>
    <d v="1899-12-30T00:00:49"/>
    <d v="1899-12-30T00:02:32"/>
    <d v="1899-12-30T00:01:43"/>
    <s v=""/>
    <s v="Cumplido"/>
    <m/>
    <m/>
    <m/>
    <m/>
    <m/>
    <d v="2023-11-07T00:00:00"/>
    <x v="0"/>
    <x v="0"/>
    <s v="NO CUMPLE"/>
    <x v="0"/>
    <x v="0"/>
    <x v="0"/>
    <x v="0"/>
    <s v="NO CUMPLE"/>
    <x v="0"/>
    <x v="0"/>
  </r>
  <r>
    <s v="INC000002482574"/>
    <s v="HOUSING"/>
    <x v="15"/>
    <s v="APQ ACCESOS"/>
    <s v="ALDO P VALENZUELA MUJICA"/>
    <s v="tct_avalen"/>
    <s v="2-Significativo/Amplio"/>
    <s v="2-Alta"/>
    <s v="Alta"/>
    <x v="0"/>
    <s v="TELEFONICA EMPRESAS DE CHILE SA"/>
    <s v="SUPERVISION limpieza de Rack´s Cliente DXC"/>
    <s v="06/12/2023 3:43:48"/>
    <s v="06/12/2023 3:45:04"/>
    <x v="0"/>
    <s v="CDP ANTIGUO 1"/>
    <s v="CDP ANTIGUO 2"/>
    <s v="06/12/2023 3:47:24"/>
    <s v="06/12/2023 23:50:00"/>
    <s v="SUPERVISION limpieza de Rack´s Cliente DXC"/>
    <s v="SE REALIZA SUPERVISION"/>
    <d v="1899-12-30T00:02:00"/>
    <d v="1899-12-30T00:03:36"/>
    <d v="1899-12-30T00:01:36"/>
    <s v=""/>
    <s v="Cumplido"/>
    <m/>
    <m/>
    <m/>
    <m/>
    <m/>
    <d v="2023-11-06T00:00:00"/>
    <x v="0"/>
    <x v="0"/>
    <s v="NO CUMPLE"/>
    <x v="0"/>
    <x v="0"/>
    <x v="0"/>
    <x v="0"/>
    <s v="NO CUMPLE"/>
    <x v="0"/>
    <x v="0"/>
  </r>
  <r>
    <s v="INC000002482576"/>
    <s v="HOUSING"/>
    <x v="15"/>
    <s v="APQ ACCESOS"/>
    <s v="ALDO P VALENZUELA MUJICA"/>
    <s v="tct_avalen"/>
    <s v="2-Significativo/Amplio"/>
    <s v="2-Alta"/>
    <s v="Alta"/>
    <x v="0"/>
    <s v="TELEFONICA EMPRESAS DE CHILE SA"/>
    <s v="SUPERVISION conexión de cruzadas para proyecto GTD-NEXUS"/>
    <s v="06/12/2023 3:51:19"/>
    <s v="06/12/2023 3:52:26"/>
    <x v="0"/>
    <s v="CDP ANTIGUO 1"/>
    <s v="CDP ANTIGUO 2"/>
    <s v="06/12/2023 4:09:06"/>
    <s v="06/12/2023 23:50:00"/>
    <s v="SUPERVISION conexión de cruzadas para proyecto GTD-NEXUS"/>
    <s v="SE REALIZA SUPERVISION"/>
    <d v="1899-12-30T00:16:15"/>
    <d v="1899-12-30T00:17:47"/>
    <d v="1899-12-30T00:01:32"/>
    <s v=""/>
    <s v="Cumplido"/>
    <m/>
    <m/>
    <m/>
    <m/>
    <m/>
    <d v="2023-11-06T00:00:00"/>
    <x v="0"/>
    <x v="0"/>
    <s v="NO CUMPLE"/>
    <x v="0"/>
    <x v="0"/>
    <x v="0"/>
    <x v="0"/>
    <s v="NO CUMPLE"/>
    <x v="0"/>
    <x v="0"/>
  </r>
  <r>
    <s v="INC000002482578"/>
    <s v="HOUSING"/>
    <x v="15"/>
    <s v="APQ ACCESOS"/>
    <s v="ALDO P VALENZUELA MUJICA"/>
    <s v="tct_avalen"/>
    <s v="2-Significativo/Amplio"/>
    <s v="2-Alta"/>
    <s v="Alta"/>
    <x v="0"/>
    <s v="TELEFONICA EMPRESAS DE CHILE SA"/>
    <s v="SUPERVISION Se requiere ventana de trabajo para Desrackeo y Raekeo de equipo detallado"/>
    <s v="06/12/2023 3:54:20"/>
    <s v="06/12/2023 3:56:44"/>
    <x v="0"/>
    <s v="CDP ANTIGUO 1"/>
    <s v="CDP ANTIGUO 2"/>
    <s v="06/12/2023 3:58:08"/>
    <s v="06/12/2023 23:50:00"/>
    <s v="SUPERVISION Se requiere ventana de trabajo para Desrackeo y Raekeo de equipo detallado"/>
    <s v="SE REALIZA SUPERVISION"/>
    <d v="1899-12-30T00:00:59"/>
    <d v="1899-12-30T00:03:48"/>
    <d v="1899-12-30T00:02:49"/>
    <s v=""/>
    <s v="Cumplido"/>
    <m/>
    <m/>
    <m/>
    <m/>
    <m/>
    <d v="2023-11-06T00:00:00"/>
    <x v="0"/>
    <x v="0"/>
    <s v="NO CUMPLE"/>
    <x v="0"/>
    <x v="0"/>
    <x v="0"/>
    <x v="0"/>
    <s v="NO CUMPLE"/>
    <x v="0"/>
    <x v="0"/>
  </r>
  <r>
    <s v="INC000002482580"/>
    <s v="HOUSING"/>
    <x v="15"/>
    <s v="APQ ACCESOS"/>
    <s v="ALDO P VALENZUELA MUJICA"/>
    <s v="tct_avalen"/>
    <s v="2-Significativo/Amplio"/>
    <s v="2-Alta"/>
    <s v="Alta"/>
    <x v="0"/>
    <s v="TELEFONICA EMPRESAS DE CHILE SA"/>
    <s v="SUPERVISION Conexión de cableado existente"/>
    <s v="06/12/2023 3:58:54"/>
    <s v="06/12/2023 4:00:43"/>
    <x v="0"/>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m/>
    <m/>
    <m/>
    <m/>
    <d v="2023-11-06T00:00:00"/>
    <x v="0"/>
    <x v="0"/>
    <s v="NO CUMPLE"/>
    <x v="0"/>
    <x v="0"/>
    <x v="0"/>
    <x v="0"/>
    <s v="NO CUMPLE"/>
    <x v="0"/>
    <x v="0"/>
  </r>
  <r>
    <s v="INC000002482582"/>
    <s v="HOUSING"/>
    <x v="15"/>
    <s v="APQ ACCESOS"/>
    <s v="ALDO P VALENZUELA MUJICA"/>
    <s v="tct_avalen"/>
    <s v="2-Significativo/Amplio"/>
    <s v="2-Alta"/>
    <s v="Alta"/>
    <x v="0"/>
    <s v="TELEFONICA EMPRESAS DE CHILE SA"/>
    <s v="SUPERVISION  Se requiere acceder a rack DB31-32"/>
    <s v="06/12/2023 4:03:01"/>
    <s v="06/12/2023 4:06:31"/>
    <x v="0"/>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m/>
    <m/>
    <m/>
    <m/>
    <d v="2023-11-08T00:00:00"/>
    <x v="0"/>
    <x v="0"/>
    <s v="NO CUMPLE"/>
    <x v="0"/>
    <x v="0"/>
    <x v="0"/>
    <x v="0"/>
    <s v="NO CUMPLE"/>
    <x v="0"/>
    <x v="0"/>
  </r>
  <r>
    <s v="INC000002482584"/>
    <s v="HOUSING"/>
    <x v="15"/>
    <s v="APQ ACCESOS"/>
    <s v="ALDO P VALENZUELA MUJICA"/>
    <s v="tct_avalen"/>
    <s v="2-Significativo/Amplio"/>
    <s v="2-Alta"/>
    <s v="Alta"/>
    <x v="0"/>
    <s v="TELEFONICA EMPRESAS DE CHILE SA"/>
    <s v="RONDA Y REVISION DE SALAS TECNICAS"/>
    <s v="06/12/2023 5:21:42"/>
    <s v="06/12/2023 5:23:06"/>
    <x v="0"/>
    <s v="CDP ANTIGUO 1"/>
    <s v="CDP ANTIGUO 2"/>
    <s v="06/12/2023 5:27:23"/>
    <s v="06/12/2023 23:50:00"/>
    <s v="RONDA Y REVISION DE SALAS TECNICAS"/>
    <s v="SE REALIZAN RONDAS"/>
    <d v="1899-12-30T00:03:55"/>
    <d v="1899-12-30T00:05:41"/>
    <d v="1899-12-30T00:01:46"/>
    <s v=""/>
    <s v="Cumplido"/>
    <m/>
    <m/>
    <m/>
    <m/>
    <m/>
    <d v="2023-11-06T00:00:00"/>
    <x v="0"/>
    <x v="0"/>
    <s v="NO CUMPLE"/>
    <x v="0"/>
    <x v="0"/>
    <x v="0"/>
    <x v="0"/>
    <s v="NO CUMPLE"/>
    <x v="0"/>
    <x v="0"/>
  </r>
  <r>
    <s v="INC000002482586"/>
    <s v="HOUSING"/>
    <x v="15"/>
    <s v="APQ ACCESOS"/>
    <s v="ALDO P VALENZUELA MUJICA"/>
    <s v="tct_avalen"/>
    <s v="2-Significativo/Amplio"/>
    <s v="2-Alta"/>
    <s v="Alta"/>
    <x v="1"/>
    <s v="TELEFONICA EMPRESAS DE CHILE SA"/>
    <s v="RONDA Y REVISION DE SALAS TECNICAS"/>
    <s v="06/12/2023 5:33:07"/>
    <s v="06/12/2023 5:36:23"/>
    <x v="0"/>
    <s v="CDP ANTIGUO 1"/>
    <s v="CDP ANTIGUO 2"/>
    <s v="06/12/2023 5:39:26"/>
    <s v="06/12/2023 23:50:00"/>
    <s v="RONDA Y REVISION DE SALAS TECNICAS"/>
    <s v="SE REALIZA RONDA"/>
    <d v="1899-12-30T00:02:41"/>
    <d v="1899-12-30T00:06:19"/>
    <d v="1899-12-30T00:03:38"/>
    <s v="Cumplido"/>
    <s v=""/>
    <m/>
    <s v=""/>
    <s v="Cumplido"/>
    <s v=""/>
    <s v=""/>
    <d v="2023-11-10T00:00:00"/>
    <x v="0"/>
    <x v="0"/>
    <s v="NO CUMPLE"/>
    <x v="0"/>
    <x v="0"/>
    <x v="0"/>
    <x v="0"/>
    <s v="NO CUMPLE"/>
    <x v="0"/>
    <x v="0"/>
  </r>
  <r>
    <s v="INC000002482590"/>
    <s v="SAP"/>
    <x v="17"/>
    <s v="CLOUD SAP HANA"/>
    <s v="NICOLAS A SAAVEDRA EGUILUZ"/>
    <s v="tct_nsaave"/>
    <s v="4-Menor/Localizado"/>
    <s v="4-Baja"/>
    <s v="Baja"/>
    <x v="0"/>
    <s v="TELEFONICA EMPRESAS DE CHILE SA"/>
    <s v="Checkñiost diario Clientes 06.12.23"/>
    <s v="06/12/2023 6:44:11"/>
    <s v="06/12/2023 6:45:16"/>
    <x v="0"/>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m/>
    <m/>
    <m/>
    <m/>
    <d v="2023-11-07T00:00:00"/>
    <x v="0"/>
    <x v="0"/>
    <s v="NO CUMPLE"/>
    <x v="0"/>
    <x v="0"/>
    <x v="0"/>
    <x v="0"/>
    <s v="NO CUMPLE"/>
    <x v="0"/>
    <x v="0"/>
  </r>
  <r>
    <s v="INC000002482596"/>
    <s v="VPN IP - MPLS"/>
    <x v="9"/>
    <s v="BELIEVE"/>
    <s v="AXEL ANDRADE"/>
    <s v="frp_dalcap"/>
    <s v="4-Menor/Localizado"/>
    <s v="4-Baja"/>
    <s v="Baja"/>
    <x v="0"/>
    <s v="RABIE HNOSLTDA"/>
    <s v="REQ / Respaldo bases de datos servidor APOLO"/>
    <s v="06/12/2023 7:55:33"/>
    <s v="06/12/2023 8:00:34"/>
    <x v="0"/>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m/>
    <m/>
    <m/>
    <m/>
    <d v="2023-11-08T00:00:00"/>
    <x v="1"/>
    <x v="1"/>
    <s v="NO CUMPLE"/>
    <x v="0"/>
    <x v="0"/>
    <x v="1"/>
    <x v="1"/>
    <s v="NO CUMPLE"/>
    <x v="0"/>
    <x v="0"/>
  </r>
  <r>
    <s v="INC000002482622"/>
    <s v="BACKUP ON DEMAND"/>
    <x v="4"/>
    <s v="SM OPERACIONES"/>
    <s v="ALEJANDRO ACEVEDO VALENZUELA"/>
    <s v="tct_jsegur"/>
    <s v="4-Menor/Localizado"/>
    <s v="4-Baja"/>
    <s v="Baja"/>
    <x v="0"/>
    <s v="TELEFONICA GLOBAL TECHNOLOGY S.A.AGENCIA EN CHILE"/>
    <s v="Problemas para respaldar servidor subcapa"/>
    <s v="05/12/2023 20:01:32"/>
    <s v="05/12/2023 20:03:13"/>
    <x v="0"/>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m/>
    <m/>
    <m/>
    <m/>
    <d v="2023-11-06T00:00:00"/>
    <x v="0"/>
    <x v="0"/>
    <s v="NO CUMPLE"/>
    <x v="0"/>
    <x v="0"/>
    <x v="0"/>
    <x v="0"/>
    <s v="NO CUMPLE"/>
    <x v="0"/>
    <x v="0"/>
  </r>
  <r>
    <s v="INC000002482651"/>
    <s v="HOUSING"/>
    <x v="16"/>
    <s v="BELIEVE"/>
    <s v="ALDO P VALENZUELA MUJICA"/>
    <s v="frp_jreyna"/>
    <s v="3-Moderado/Limitado"/>
    <s v="3-Medio"/>
    <s v="Media"/>
    <x v="0"/>
    <s v="CENTRO DE COMPENSACION AUTOMATIZADO S A"/>
    <s v="GESTION DATACENTER/ ACCESOS  / CCA"/>
    <s v="06/12/2023 2:42:42"/>
    <s v="06/12/2023 2:47:27"/>
    <x v="0"/>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m/>
    <m/>
    <m/>
    <m/>
    <d v="2023-11-08T00:00:00"/>
    <x v="0"/>
    <x v="0"/>
    <s v="NO CUMPLE"/>
    <x v="0"/>
    <x v="0"/>
    <x v="1"/>
    <x v="1"/>
    <s v="NO CUMPLE"/>
    <x v="0"/>
    <x v="0"/>
  </r>
  <r>
    <s v="INC000002482653"/>
    <s v="INFRAESTRUCTURA DC"/>
    <x v="6"/>
    <s v="APQ ACCESOS"/>
    <s v="FRANCISCO J FELIU ABARCA"/>
    <s v="tct_frafea"/>
    <s v="4-Menor/Localizado"/>
    <s v="4-Baja"/>
    <s v="Baja"/>
    <x v="0"/>
    <s v="TELEFONICA CYBERSECURITY TECH CHILE SPA"/>
    <s v="RONDA POR TOMA DE TEMPERATURAS EN SALAS TIC"/>
    <s v="06/12/2023 5:15:21"/>
    <s v="06/12/2023 5:16:19"/>
    <x v="0"/>
    <s v="TI"/>
    <s v="CLIMA"/>
    <s v="06/12/2023 5:41:08"/>
    <s v="06/12/2023 23:50:00"/>
    <s v="RONDA POR TOMA DE TEMPERATURAS EN SALAS TIC"/>
    <s v="RONDA REALIZADA"/>
    <d v="1899-12-30T00:00:00"/>
    <d v="1899-12-30T00:00:00"/>
    <d v="1899-12-30T00:00:00"/>
    <s v=""/>
    <s v="Cumplido"/>
    <m/>
    <m/>
    <m/>
    <m/>
    <m/>
    <d v="2023-11-06T00:00:00"/>
    <x v="0"/>
    <x v="0"/>
    <s v="NO CUMPLE"/>
    <x v="0"/>
    <x v="0"/>
    <x v="0"/>
    <x v="0"/>
    <s v="NO CUMPLE"/>
    <x v="0"/>
    <x v="0"/>
  </r>
  <r>
    <s v="INC000002482655"/>
    <s v="INFRAESTRUCTURA DC"/>
    <x v="6"/>
    <s v="APQ ACCESOS"/>
    <s v="FRANCISCO J FELIU ABARCA"/>
    <s v="tct_frafea"/>
    <s v="4-Menor/Localizado"/>
    <s v="4-Baja"/>
    <s v="Baja"/>
    <x v="0"/>
    <s v="TELEFONICA CYBERSECURITY TECH CHILE SPA"/>
    <s v="RONDA PREVENTIVA Y LECTURA DE TEMPERATURAS EN SALAS TIC"/>
    <s v="06/12/2023 6:46:38"/>
    <s v="06/12/2023 6:47:30"/>
    <x v="0"/>
    <s v="TI"/>
    <s v="CLIMA"/>
    <s v="06/12/2023 7:21:42"/>
    <s v="06/12/2023 23:50:00"/>
    <s v="RONDA PREVENTIVA Y LECTURA DE TEMPERATURAS EN SALAS TIC"/>
    <s v="RONDA REALIZADA"/>
    <d v="1899-12-30T00:00:00"/>
    <d v="1899-12-30T00:00:00"/>
    <d v="1899-12-30T00:00:00"/>
    <s v=""/>
    <s v="Cumplido"/>
    <m/>
    <m/>
    <m/>
    <m/>
    <m/>
    <d v="2023-11-06T00:00:00"/>
    <x v="0"/>
    <x v="0"/>
    <s v="NO CUMPLE"/>
    <x v="0"/>
    <x v="0"/>
    <x v="0"/>
    <x v="0"/>
    <s v="NO CUMPLE"/>
    <x v="0"/>
    <x v="0"/>
  </r>
  <r>
    <s v="INC000002482657"/>
    <s v="VPN IP - MPLS"/>
    <x v="2"/>
    <s v="GESTION HD"/>
    <s v="OSCAR A RAMIREZ SOTO"/>
    <s v="frp_jciert"/>
    <s v="4-Menor/Localizado"/>
    <s v="4-Baja"/>
    <s v="Baja"/>
    <x v="0"/>
    <s v="TELEFONICA GLOBAL TECHNOLOGY S.A.AGENCIA EN CHILE"/>
    <s v="REQ / Sol configuración de usuario VPN"/>
    <s v="06/12/2023 8:07:59"/>
    <s v="06/12/2023 8:11:13"/>
    <x v="0"/>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m/>
    <m/>
    <m/>
    <m/>
    <d v="2023-11-06T00:00:00"/>
    <x v="1"/>
    <x v="1"/>
    <s v="NO CUMPLE"/>
    <x v="0"/>
    <x v="0"/>
    <x v="1"/>
    <x v="0"/>
    <s v="NO CUMPLE"/>
    <x v="1"/>
    <x v="0"/>
  </r>
  <r>
    <s v="INC000002482659"/>
    <s v="VPN IP - MPLS"/>
    <x v="3"/>
    <s v="BELIEVE"/>
    <s v="GUSTAVO AVILA VERA"/>
    <s v="frp_jciert"/>
    <s v="4-Menor/Localizado"/>
    <s v="4-Baja"/>
    <s v="Baja"/>
    <x v="0"/>
    <s v="ACADEMIA POLITECNICA NAVAL"/>
    <s v="REQ / Creación Zona DNS"/>
    <s v="06/12/2023 9:03:32"/>
    <s v="06/12/2023 9:08:38"/>
    <x v="0"/>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m/>
    <m/>
    <m/>
    <m/>
    <d v="2023-11-06T00:00:00"/>
    <x v="0"/>
    <x v="0"/>
    <s v="NO CUMPLE"/>
    <x v="0"/>
    <x v="0"/>
    <x v="1"/>
    <x v="0"/>
    <s v="CUMPLE"/>
    <x v="0"/>
    <x v="0"/>
  </r>
  <r>
    <s v="INC000002482676"/>
    <s v="HOSTING VIRTUAL"/>
    <x v="7"/>
    <s v="OPERACION N1"/>
    <s v="CLAUDIO A GAJARDO GARRIDO"/>
    <s v="tct_cgajar"/>
    <s v="2-Significativo/Amplio"/>
    <s v="3-Medio"/>
    <s v="Media"/>
    <x v="0"/>
    <s v="FUNDACION INSTITUTO PROFESIONAL DUOC UC"/>
    <s v="Requerimiento de bases de datos solicitado sin el flujo correspondiente."/>
    <s v="06/12/2023 9:40:36"/>
    <s v="06/12/2023 9:44:10"/>
    <x v="0"/>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m/>
    <m/>
    <m/>
    <m/>
    <d v="2023-11-07T00:00:00"/>
    <x v="0"/>
    <x v="0"/>
    <s v="NO CUMPLE"/>
    <x v="0"/>
    <x v="0"/>
    <x v="0"/>
    <x v="0"/>
    <s v="NO CUMPLE"/>
    <x v="0"/>
    <x v="0"/>
  </r>
  <r>
    <s v="INC000002482689"/>
    <s v="VPN IP - MPLS"/>
    <x v="13"/>
    <s v="GESTION HD"/>
    <s v="JOSE A SANTIS SERRANO"/>
    <s v="frp_jciert"/>
    <s v="4-Menor/Localizado"/>
    <s v="4-Baja"/>
    <s v="Baja"/>
    <x v="0"/>
    <s v="TELEFONICA GLOBAL TECHNOLOGY S.A.AGENCIA EN CHILE"/>
    <s v="REQ / Alarmas Host hardware system board status C4-APQ"/>
    <s v="06/12/2023 10:39:36"/>
    <s v="06/12/2023 10:44:19"/>
    <x v="0"/>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m/>
    <m/>
    <m/>
    <m/>
    <d v="2023-11-06T00:00:00"/>
    <x v="1"/>
    <x v="0"/>
    <s v="CUMPLE"/>
    <x v="0"/>
    <x v="0"/>
    <x v="1"/>
    <x v="0"/>
    <s v="NO CUMPLE"/>
    <x v="1"/>
    <x v="0"/>
  </r>
  <r>
    <s v="INC000002482696"/>
    <s v="HOUSING"/>
    <x v="16"/>
    <s v="BELIEVE"/>
    <s v="FERNEY D GARZON PEÑA"/>
    <s v="frp_fbalab"/>
    <s v="3-Moderado/Limitado"/>
    <s v="3-Medio"/>
    <s v="Media"/>
    <x v="0"/>
    <s v="TELEFONICA EMPRESAS DE CHILE SA"/>
    <s v="GESTION DATACENTER/ ACCESOS / TELEFONICA EMPRESAS DE CHILE SA"/>
    <s v="06/12/2023 10:20:55"/>
    <s v="06/12/2023 10:22:09"/>
    <x v="0"/>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m/>
    <m/>
    <m/>
    <m/>
    <d v="2023-11-07T00:00:00"/>
    <x v="0"/>
    <x v="0"/>
    <s v="NO CUMPLE"/>
    <x v="0"/>
    <x v="0"/>
    <x v="0"/>
    <x v="0"/>
    <s v="NO CUMPLE"/>
    <x v="0"/>
    <x v="0"/>
  </r>
  <r>
    <s v="INC000002482776"/>
    <s v="TICKET-INTELIGENTE"/>
    <x v="3"/>
    <s v="GESTION TI"/>
    <s v="SEBASTIAN I ACUÑA GUZMAN"/>
    <s v="USR_TSIGHT"/>
    <s v="1-Extenso/Generalizado"/>
    <s v="4-Baja"/>
    <s v="Baja"/>
    <x v="1"/>
    <s v="TELEFONICA EMPRESAS DE CHILE SA"/>
    <s v="wocu_metrics TICKET AUTOMATICO"/>
    <s v="05/12/2023 21:05:11"/>
    <s v="05/12/2023 21:05:11"/>
    <x v="0"/>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s v=""/>
    <s v=""/>
    <s v=""/>
    <s v="Cumplido"/>
    <d v="2023-11-08T00:00:00"/>
    <x v="0"/>
    <x v="0"/>
    <s v="NO CUMPLE"/>
    <x v="0"/>
    <x v="0"/>
    <x v="1"/>
    <x v="1"/>
    <s v="NO CUMPLE"/>
    <x v="0"/>
    <x v="0"/>
  </r>
  <r>
    <s v="INC000002482809"/>
    <s v="TICKET-INTELIGENTE"/>
    <x v="4"/>
    <s v="GESTION TI"/>
    <s v="ALEJANDRO ACEVEDO VALENZUELA"/>
    <s v="USR_TSIGHT"/>
    <s v="1-Extenso/Generalizado"/>
    <s v="4-Baja"/>
    <s v="Baja"/>
    <x v="1"/>
    <s v="GPS CHILE SPA"/>
    <s v="gpschi01 - wnprap_gps02 TICKET AUTOMATICO"/>
    <s v="05/12/2023 22:13:58"/>
    <s v="05/12/2023 22:13:58"/>
    <x v="0"/>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s v=""/>
    <s v=""/>
    <s v=""/>
    <s v="Cumplido"/>
    <d v="2023-11-07T00:00:00"/>
    <x v="0"/>
    <x v="0"/>
    <s v="NO CUMPLE"/>
    <x v="0"/>
    <x v="0"/>
    <x v="1"/>
    <x v="0"/>
    <s v="NO CUMPLE"/>
    <x v="1"/>
    <x v="0"/>
  </r>
  <r>
    <s v="INC000002483034"/>
    <s v="RED INTERNA"/>
    <x v="6"/>
    <s v="APQ ACCESOS"/>
    <s v="YORDI M HURTADO ARAYA"/>
    <s v="tct_yorhua"/>
    <s v="4-Menor/Localizado"/>
    <s v="4-Baja"/>
    <s v="Baja"/>
    <x v="0"/>
    <s v="TELEFONICA CYBERSECURITY TECH CHILE SPA"/>
    <s v="RONDA TOMA DE TEMPERATURAS SALAS TIC 08:30"/>
    <s v="06/12/2023 8:10:08"/>
    <s v="06/12/2023 8:10:34"/>
    <x v="0"/>
    <s v="CDP ANTIGUO 1"/>
    <s v="CDP ANTIGUO 2"/>
    <s v="06/12/2023 8:43:14"/>
    <s v="06/12/2023 23:50:00"/>
    <s v="RONDA TOMA DE TEMPERATURAS SALAS TIC 08:30"/>
    <s v="RONDA REALIZADA"/>
    <d v="1899-12-30T00:00:00"/>
    <d v="1899-12-30T00:33:06"/>
    <d v="1899-12-30T00:33:06"/>
    <s v=""/>
    <s v="Cumplido"/>
    <m/>
    <m/>
    <m/>
    <m/>
    <m/>
    <d v="2023-11-06T00:00:00"/>
    <x v="0"/>
    <x v="0"/>
    <s v="NO CUMPLE"/>
    <x v="0"/>
    <x v="0"/>
    <x v="0"/>
    <x v="0"/>
    <s v="NO CUMPLE"/>
    <x v="0"/>
    <x v="0"/>
  </r>
  <r>
    <s v="INC000002483036"/>
    <s v="RED INTERNA"/>
    <x v="6"/>
    <s v="APQ ACCESOS"/>
    <s v="YORDI M HURTADO ARAYA"/>
    <s v="tct_yorhua"/>
    <s v="4-Menor/Localizado"/>
    <s v="4-Baja"/>
    <s v="Baja"/>
    <x v="0"/>
    <s v="TELEFONICA CYBERSECURITY TECH CHILE SPA"/>
    <s v="RONDA SALAS TECNICAS 10:30"/>
    <s v="06/12/2023 8:10:49"/>
    <s v="06/12/2023 8:11:17"/>
    <x v="0"/>
    <s v="CDP ANTIGUO 1"/>
    <s v="CDP ANTIGUO 2"/>
    <s v="06/12/2023 8:43:30"/>
    <s v="06/12/2023 23:50:00"/>
    <s v="RONDA SALAS TECNICAS 10:30"/>
    <s v="RONDA REALIZADA"/>
    <d v="1899-12-30T00:00:00"/>
    <d v="1899-12-30T00:32:41"/>
    <d v="1899-12-30T00:32:41"/>
    <s v=""/>
    <s v="Cumplido"/>
    <m/>
    <m/>
    <m/>
    <m/>
    <m/>
    <d v="2023-11-07T00:00:00"/>
    <x v="0"/>
    <x v="0"/>
    <s v="NO CUMPLE"/>
    <x v="0"/>
    <x v="0"/>
    <x v="0"/>
    <x v="0"/>
    <s v="NO CUMPLE"/>
    <x v="0"/>
    <x v="0"/>
  </r>
  <r>
    <s v="INC000002483048"/>
    <s v="HOUSING"/>
    <x v="19"/>
    <s v="BELIEVE"/>
    <s v="YORDI M HURTADO ARAYA"/>
    <s v="frp_jreyna"/>
    <s v="3-Moderado/Limitado"/>
    <s v="3-Medio"/>
    <s v="Media"/>
    <x v="0"/>
    <s v="CELULOSA ARAUCO Y CONSTITUCION S A"/>
    <s v="GESTION DATACENTER/ ACCESOS  / ARAUCO"/>
    <s v="06/12/2023 8:33:23"/>
    <s v="06/12/2023 8:37:00"/>
    <x v="0"/>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m/>
    <m/>
    <m/>
    <m/>
    <d v="2023-11-06T00:00:00"/>
    <x v="0"/>
    <x v="0"/>
    <s v="NO CUMPLE"/>
    <x v="0"/>
    <x v="0"/>
    <x v="0"/>
    <x v="0"/>
    <s v="NO CUMPLE"/>
    <x v="0"/>
    <x v="0"/>
  </r>
  <r>
    <s v="INC000002483105"/>
    <s v="BACKUP ON DEMAND"/>
    <x v="9"/>
    <s v="BACK UP DATA CENTER (BACKUP ON DEMAND)"/>
    <s v="RODRIGO VÁSQUEZ MUÑOZ"/>
    <s v="tct_rvasqu"/>
    <s v="4-Menor/Localizado"/>
    <s v="4-Baja"/>
    <s v="Baja"/>
    <x v="0"/>
    <s v="TELEFONICA GLOBAL TECHNOLOGY S.A.AGENCIA EN CHILE"/>
    <s v="revision en terreno de libreria ipchile"/>
    <s v="06/12/2023 8:29:51"/>
    <s v="06/12/2023 8:30:45"/>
    <x v="0"/>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m/>
    <m/>
    <m/>
    <m/>
    <d v="2023-11-06T00:00:00"/>
    <x v="0"/>
    <x v="0"/>
    <s v="NO CUMPLE"/>
    <x v="0"/>
    <x v="0"/>
    <x v="1"/>
    <x v="0"/>
    <s v="NO CUMPLE"/>
    <x v="1"/>
    <x v="0"/>
  </r>
  <r>
    <s v="INC000002483127"/>
    <s v="VPN IP - MPLS"/>
    <x v="13"/>
    <s v="GESTION HD"/>
    <s v="DEIBY Y SANTOYO MONTEROLA"/>
    <s v="frp_spevel"/>
    <s v="3-Moderado/Limitado"/>
    <s v="3-Medio"/>
    <s v="Media"/>
    <x v="0"/>
    <s v="COAGRA S A"/>
    <s v="HD/[COAGRA] Recursos disponibles VDC"/>
    <s v="06/12/2023 9:42:05"/>
    <s v="06/12/2023 9:45:21"/>
    <x v="0"/>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m/>
    <m/>
    <m/>
    <m/>
    <d v="2023-11-06T00:00:00"/>
    <x v="1"/>
    <x v="1"/>
    <s v="NO CUMPLE"/>
    <x v="0"/>
    <x v="0"/>
    <x v="1"/>
    <x v="1"/>
    <s v="NO CUMPLE"/>
    <x v="0"/>
    <x v="0"/>
  </r>
  <r>
    <s v="INC000002483137"/>
    <s v="VPN IP - MPLS"/>
    <x v="13"/>
    <s v="GESTION HD"/>
    <s v="DEIBY Y SANTOYO MONTEROLA"/>
    <s v="frp_spevel"/>
    <s v="3-Moderado/Limitado"/>
    <s v="3-Medio"/>
    <s v="Media"/>
    <x v="0"/>
    <s v="SOC PUNTA DEL COBRE S A"/>
    <s v="HD/INC000002467131 Copia PUC-SAP-11-11"/>
    <s v="06/12/2023 10:07:58"/>
    <s v="06/12/2023 10:11:21"/>
    <x v="0"/>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m/>
    <m/>
    <m/>
    <m/>
    <d v="2023-11-06T00:00:00"/>
    <x v="1"/>
    <x v="0"/>
    <s v="NO CUMPLE"/>
    <x v="1"/>
    <x v="0"/>
    <x v="1"/>
    <x v="0"/>
    <s v="NO CUMPLE"/>
    <x v="0"/>
    <x v="1"/>
  </r>
  <r>
    <s v="INC000002483162"/>
    <s v="HOSTING VIRTUAL"/>
    <x v="4"/>
    <s v="GESTION PLATAFORMA CLIENTES"/>
    <s v="GIOVANNI D ROCCO VALENZUELA"/>
    <s v="vos_eperez"/>
    <s v="4-Menor/Localizado"/>
    <s v="4-Baja"/>
    <s v="Baja"/>
    <x v="0"/>
    <s v="TELEFONICA EMPRESAS DE CHILE SA"/>
    <s v="Solicitud de Snapshot de servidor SW-POLL02"/>
    <s v="06/12/2023 10:53:19"/>
    <s v="06/12/2023 11:01:26"/>
    <x v="0"/>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m/>
    <m/>
    <m/>
    <m/>
    <d v="2023-11-06T00:00:00"/>
    <x v="1"/>
    <x v="1"/>
    <s v="NO CUMPLE"/>
    <x v="0"/>
    <x v="0"/>
    <x v="1"/>
    <x v="1"/>
    <s v="NO CUMPLE"/>
    <x v="0"/>
    <x v="0"/>
  </r>
  <r>
    <s v="INC000002483189"/>
    <s v="HOUSING"/>
    <x v="15"/>
    <s v="APQ ACCESOS"/>
    <s v="JOSE G MARQUEZ MARCANO"/>
    <s v="tct_josmam"/>
    <s v="4-Menor/Localizado"/>
    <s v="4-Baja"/>
    <s v="Baja"/>
    <x v="0"/>
    <s v="TELEFONICA EMPRESAS DE CHILE SA"/>
    <s v="SUPERVISION:  instalación de cruzada"/>
    <s v="06/12/2023 11:39:47"/>
    <s v="06/12/2023 11:41:04"/>
    <x v="0"/>
    <s v="CDP ANTIGUO 1"/>
    <s v="CDP ANTIGUO 2"/>
    <s v="06/12/2023 11:45:51"/>
    <s v="06/12/2023 23:50:00"/>
    <s v="instalación de cruzada (6/12) y conexión de cruzada (7/12) para proyecto M126414-0 @183081 K2330983"/>
    <s v="TRABAJO REALIZADO"/>
    <d v="1899-12-30T00:04:32"/>
    <d v="1899-12-30T00:06:04"/>
    <d v="1899-12-30T00:01:32"/>
    <s v=""/>
    <s v="Cumplido"/>
    <m/>
    <m/>
    <m/>
    <m/>
    <m/>
    <d v="2023-11-07T00:00:00"/>
    <x v="0"/>
    <x v="0"/>
    <s v="NO CUMPLE"/>
    <x v="0"/>
    <x v="0"/>
    <x v="0"/>
    <x v="0"/>
    <s v="NO CUMPLE"/>
    <x v="0"/>
    <x v="0"/>
  </r>
  <r>
    <s v="INC000002483317"/>
    <s v="VPN IP - MPLS"/>
    <x v="13"/>
    <s v="ADMINISTRADORES RESIDENTES"/>
    <s v="MOISES E MONTERO RAMOS"/>
    <s v="frp_rreyes"/>
    <s v="3-Moderado/Limitado"/>
    <s v="3-Medio"/>
    <s v="Media"/>
    <x v="0"/>
    <s v="FARMACIAS AHUMADA S.A."/>
    <s v="GAMA / [FASA] Activación apt update ubuntu vdc"/>
    <s v="06/12/2023 10:58:24"/>
    <s v="06/12/2023 11:02:06"/>
    <x v="0"/>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m/>
    <m/>
    <m/>
    <m/>
    <d v="2023-11-06T00:00:00"/>
    <x v="1"/>
    <x v="1"/>
    <s v="NO CUMPLE"/>
    <x v="0"/>
    <x v="0"/>
    <x v="1"/>
    <x v="0"/>
    <s v="NO CUMPLE"/>
    <x v="0"/>
    <x v="1"/>
  </r>
  <r>
    <s v="INC000002483322"/>
    <s v="RED INTERNA"/>
    <x v="6"/>
    <s v="APQ ACCESOS"/>
    <s v="YORDI M HURTADO ARAYA"/>
    <s v="tct_yorhua"/>
    <s v="4-Menor/Localizado"/>
    <s v="4-Baja"/>
    <s v="Baja"/>
    <x v="0"/>
    <s v="TELEFONICA CYBERSECURITY TECH CHILE SPA"/>
    <s v="RONDA TOMA DE TEMPERATURAS SALAS TIC 12:30"/>
    <s v="06/12/2023 11:36:25"/>
    <s v="06/12/2023 11:36:56"/>
    <x v="0"/>
    <s v="CDP ANTIGUO 1"/>
    <s v="CDP ANTIGUO 2"/>
    <s v="06/12/2023 12:04:46"/>
    <s v="06/12/2023 23:50:00"/>
    <s v="RONDA TOMA DE TEMPERATURAS SALAS TIC 12:30"/>
    <s v="RONDA REALIZADA"/>
    <d v="1899-12-30T00:00:00"/>
    <d v="1899-12-30T00:28:21"/>
    <d v="1899-12-30T00:28:21"/>
    <s v=""/>
    <s v="Cumplido"/>
    <m/>
    <m/>
    <m/>
    <m/>
    <m/>
    <d v="2023-11-07T00:00:00"/>
    <x v="0"/>
    <x v="0"/>
    <s v="NO CUMPLE"/>
    <x v="0"/>
    <x v="0"/>
    <x v="0"/>
    <x v="0"/>
    <s v="NO CUMPLE"/>
    <x v="0"/>
    <x v="0"/>
  </r>
  <r>
    <s v="INC000002483324"/>
    <s v="RED INTERNA"/>
    <x v="6"/>
    <s v="APQ ACCESOS"/>
    <s v="YORDI M HURTADO ARAYA"/>
    <s v="tct_yorhua"/>
    <s v="4-Menor/Localizado"/>
    <s v="4-Baja"/>
    <s v="Baja"/>
    <x v="0"/>
    <s v="TELEFONICA CYBERSECURITY TECH CHILE SPA"/>
    <s v="RONDA SALAS TECNICAS 15:30"/>
    <s v="06/12/2023 11:37:11"/>
    <s v="06/12/2023 11:37:47"/>
    <x v="0"/>
    <s v="CDP ANTIGUO 1"/>
    <s v="CDP ANTIGUO 2"/>
    <s v="06/12/2023 12:04:14"/>
    <s v="06/12/2023 23:50:00"/>
    <s v="RONDA SALAS TECNICAS 15:30"/>
    <s v="RONDA REALIZADA"/>
    <d v="1899-12-30T00:00:00"/>
    <d v="1899-12-30T00:27:03"/>
    <d v="1899-12-30T00:27:03"/>
    <s v=""/>
    <s v="Cumplido"/>
    <m/>
    <m/>
    <m/>
    <m/>
    <m/>
    <d v="2023-11-06T00:00:00"/>
    <x v="0"/>
    <x v="0"/>
    <s v="NO CUMPLE"/>
    <x v="0"/>
    <x v="0"/>
    <x v="0"/>
    <x v="0"/>
    <s v="NO CUMPLE"/>
    <x v="0"/>
    <x v="0"/>
  </r>
  <r>
    <s v="INC000002483326"/>
    <s v="BACKUP ON DEMAND"/>
    <x v="23"/>
    <s v="SM OPERACIONES"/>
    <s v="JUAN P SEGURA VARGAS"/>
    <s v="tct_jsegur"/>
    <s v="4-Menor/Localizado"/>
    <s v="4-Baja"/>
    <s v="Baja"/>
    <x v="0"/>
    <s v="TELEFONICA GLOBAL TECHNOLOGY S.A.AGENCIA EN CHILE"/>
    <s v="Entrega de cinta clon ccs Noviembre 2023"/>
    <s v="06/12/2023 11:51:26"/>
    <s v="06/12/2023 12:03:57"/>
    <x v="0"/>
    <s v="TI"/>
    <s v="ALMACENAMIENTO y RESPALDO"/>
    <s v="06/12/2023 15:50:38"/>
    <s v="06/12/2023 23:50:00"/>
    <s v="Entrega de cinta clon ccs Noviembre 2023."/>
    <m/>
    <d v="1899-12-30T03:45:32"/>
    <d v="1899-12-30T03:59:12"/>
    <d v="1899-12-30T00:13:40"/>
    <s v=""/>
    <s v="Cumplido"/>
    <m/>
    <m/>
    <m/>
    <m/>
    <m/>
    <d v="2023-11-08T00:00:00"/>
    <x v="0"/>
    <x v="0"/>
    <s v="NO CUMPLE"/>
    <x v="0"/>
    <x v="0"/>
    <x v="1"/>
    <x v="1"/>
    <s v="NO CUMPLE"/>
    <x v="0"/>
    <x v="0"/>
  </r>
  <r>
    <s v="INC000002483370"/>
    <s v="VPN IP - MPLS"/>
    <x v="3"/>
    <s v="GESTION HD"/>
    <s v="GUSTAVO AVILA VERA"/>
    <s v="frp_rreyes"/>
    <s v="3-Moderado/Limitado"/>
    <s v="3-Medio"/>
    <s v="Media"/>
    <x v="0"/>
    <s v="TELEFONICA GLOBAL TECHNOLOGY S.A.AGENCIA EN CHILE"/>
    <s v="HD / Requerimiento: TCCT Restablecer Contraseña Usuario GPS.SFTP"/>
    <s v="06/12/2023 15:18:29"/>
    <s v="06/12/2023 15:20:40"/>
    <x v="0"/>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m/>
    <m/>
    <m/>
    <m/>
    <d v="2023-11-06T00:00:00"/>
    <x v="0"/>
    <x v="0"/>
    <s v="NO CUMPLE"/>
    <x v="0"/>
    <x v="0"/>
    <x v="0"/>
    <x v="0"/>
    <s v="NO CUMPLE"/>
    <x v="0"/>
    <x v="0"/>
  </r>
  <r>
    <s v="INC000002483376"/>
    <s v="HOUSING"/>
    <x v="19"/>
    <s v="BELIEVE"/>
    <s v="YORDI M HURTADO ARAYA"/>
    <s v="frp_fbalab"/>
    <s v="3-Moderado/Limitado"/>
    <s v="3-Medio"/>
    <s v="Media"/>
    <x v="0"/>
    <s v="TELEFONICA EMPRESAS DE CHILE SA"/>
    <s v="GESTION DATACENTER/ ACCESOS / TELEFONICA EMPRESAS DE CHILE SA"/>
    <s v="06/12/2023 15:34:13"/>
    <s v="06/12/2023 15:36:07"/>
    <x v="0"/>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m/>
    <m/>
    <m/>
    <m/>
    <d v="2023-11-06T00:00:00"/>
    <x v="0"/>
    <x v="0"/>
    <s v="NO CUMPLE"/>
    <x v="0"/>
    <x v="0"/>
    <x v="0"/>
    <x v="0"/>
    <s v="NO CUMPLE"/>
    <x v="0"/>
    <x v="0"/>
  </r>
  <r>
    <s v="INC000002483378"/>
    <s v="HOUSING"/>
    <x v="19"/>
    <s v="BELIEVE"/>
    <s v="YORDI M HURTADO ARAYA"/>
    <s v="frp_jolsso"/>
    <s v="3-Moderado/Limitado"/>
    <s v="3-Medio"/>
    <s v="Media"/>
    <x v="0"/>
    <s v="TELEFONICA EMPRESAS DE CHILE SA"/>
    <s v="GESTION DATACENTER/ ACCESOS / TELEFONICA EMPRESAS DE CHILE SA"/>
    <s v="06/12/2023 15:47:02"/>
    <s v="06/12/2023 15:48:48"/>
    <x v="0"/>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m/>
    <m/>
    <m/>
    <m/>
    <d v="2023-11-06T00:00:00"/>
    <x v="0"/>
    <x v="0"/>
    <s v="NO CUMPLE"/>
    <x v="0"/>
    <x v="0"/>
    <x v="0"/>
    <x v="0"/>
    <s v="NO CUMPLE"/>
    <x v="0"/>
    <x v="0"/>
  </r>
  <r>
    <s v="INC000002483402"/>
    <s v="HOUSING"/>
    <x v="16"/>
    <s v="BELIEVE"/>
    <s v="JORGE S LORCA LEIVA"/>
    <s v="frp_jolsso"/>
    <s v="3-Moderado/Limitado"/>
    <s v="3-Medio"/>
    <s v="Media"/>
    <x v="0"/>
    <s v="TELEFONICA EMPRESAS DE CHILE SA"/>
    <s v="GESTION DATACENTER/ ACCESOS / TELEFONICA EMPRESAS DE CHILE SA"/>
    <s v="06/12/2023 16:42:30"/>
    <s v="06/12/2023 16:45:25"/>
    <x v="0"/>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m/>
    <m/>
    <m/>
    <m/>
    <d v="2023-11-06T00:00:00"/>
    <x v="0"/>
    <x v="0"/>
    <s v="NO CUMPLE"/>
    <x v="0"/>
    <x v="0"/>
    <x v="0"/>
    <x v="0"/>
    <s v="NO CUMPLE"/>
    <x v="0"/>
    <x v="0"/>
  </r>
  <r>
    <s v="INC000002483403"/>
    <s v="HOUSING"/>
    <x v="14"/>
    <s v="BELIEVE"/>
    <s v="CRISTOPHER MALDONADO ROMERO"/>
    <s v="frp_pcamay"/>
    <s v="3-Moderado/Limitado"/>
    <s v="3-Medio"/>
    <s v="Media"/>
    <x v="0"/>
    <s v="TELEFONICA EMPRESAS DE CHILE SA"/>
    <s v="GESTION DATACENTER/ ACCESOS / TELEFONICA EMPRESAS DE CHILE SA"/>
    <s v="06/12/2023 16:55:58"/>
    <s v="06/12/2023 16:56:01"/>
    <x v="0"/>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m/>
    <m/>
    <m/>
    <m/>
    <d v="2023-11-07T00:00:00"/>
    <x v="0"/>
    <x v="0"/>
    <s v="NO CUMPLE"/>
    <x v="0"/>
    <x v="0"/>
    <x v="1"/>
    <x v="0"/>
    <s v="NO CUMPLE"/>
    <x v="0"/>
    <x v="1"/>
  </r>
  <r>
    <s v="INC000002483411"/>
    <s v="VPN IP - MPLS"/>
    <x v="4"/>
    <s v="GESTION HD"/>
    <s v="JUAN CARLOS UZCATEGUI FUGUETT"/>
    <s v="frp_jciert"/>
    <s v="4-Menor/Localizado"/>
    <s v="4-Baja"/>
    <s v="Baja"/>
    <x v="0"/>
    <s v="TELEFONICA GLOBAL TECHNOLOGY S.A.AGENCIA EN CHILE"/>
    <s v="REQ / COAGRA: Eliminar Discos COAGRABWDES"/>
    <s v="06/12/2023 11:04:38"/>
    <s v="06/12/2023 11:07:56"/>
    <x v="0"/>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m/>
    <m/>
    <m/>
    <m/>
    <d v="2023-11-07T00:00:00"/>
    <x v="0"/>
    <x v="0"/>
    <s v="NO CUMPLE"/>
    <x v="0"/>
    <x v="0"/>
    <x v="1"/>
    <x v="1"/>
    <s v="NO CUMPLE"/>
    <x v="0"/>
    <x v="0"/>
  </r>
  <r>
    <s v="INC000002483415"/>
    <s v="HOSTING VIRTUAL"/>
    <x v="3"/>
    <s v="DUOC TICKET AUTOMATICO"/>
    <s v="GUSTAVO AVILA VERA"/>
    <s v="frp_lmosqu"/>
    <s v="3-Moderado/Limitado"/>
    <s v="4-Baja"/>
    <s v="Baja"/>
    <x v="0"/>
    <s v="FUNDACION INSTITUTO PROFESIONAL DUOC UC"/>
    <s v="REQ | DUOC | [CCS] Aumento de Swap servidor CCSCO-DB-QADESA  |"/>
    <s v="06/12/2023 11:02:54"/>
    <s v="06/12/2023 11:05:53"/>
    <x v="0"/>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m/>
    <m/>
    <m/>
    <m/>
    <d v="2023-11-06T00:00:00"/>
    <x v="1"/>
    <x v="1"/>
    <s v="NO CUMPLE"/>
    <x v="0"/>
    <x v="0"/>
    <x v="1"/>
    <x v="1"/>
    <s v="NO CUMPLE"/>
    <x v="0"/>
    <x v="0"/>
  </r>
  <r>
    <s v="INC000002483490"/>
    <s v="HOUSING"/>
    <x v="16"/>
    <s v="BELIEVE"/>
    <s v="FERNEY D GARZON PEÑA"/>
    <s v="frp_jolsso"/>
    <s v="3-Moderado/Limitado"/>
    <s v="3-Medio"/>
    <s v="Media"/>
    <x v="0"/>
    <s v="TELEFONICA EMPRESAS DE CHILE SA"/>
    <s v="GESTION DATACENTER/ ACCESOS / TELEFONICA EMPRESAS DE CHILE SA"/>
    <s v="06/12/2023 13:17:34"/>
    <s v="06/12/2023 13:19:43"/>
    <x v="0"/>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m/>
    <m/>
    <m/>
    <m/>
    <d v="2023-11-06T00:00:00"/>
    <x v="0"/>
    <x v="0"/>
    <s v="NO CUMPLE"/>
    <x v="0"/>
    <x v="0"/>
    <x v="0"/>
    <x v="0"/>
    <s v="NO CUMPLE"/>
    <x v="0"/>
    <x v="0"/>
  </r>
  <r>
    <s v="INC000002483540"/>
    <s v="TICKET-INTELIGENTE"/>
    <x v="3"/>
    <s v="GESTION TI"/>
    <s v="GUSTAVO AVILA VERA"/>
    <s v="USR_TSIGHT"/>
    <s v="1-Extenso/Generalizado"/>
    <s v="4-Baja"/>
    <s v="Baja"/>
    <x v="1"/>
    <s v="CAMARA DE COMERCIO DE SANTIAGO A G"/>
    <s v="cacost01 - ccsco0-dom0 TICKET AUTOMATICO"/>
    <s v="06/12/2023 11:39:36"/>
    <s v="06/12/2023 11:39:36"/>
    <x v="0"/>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s v=""/>
    <s v=""/>
    <s v=""/>
    <s v="Cumplido"/>
    <d v="2023-11-06T00:00:00"/>
    <x v="1"/>
    <x v="1"/>
    <s v="NO CUMPLE"/>
    <x v="0"/>
    <x v="0"/>
    <x v="1"/>
    <x v="1"/>
    <s v="NO CUMPLE"/>
    <x v="0"/>
    <x v="0"/>
  </r>
  <r>
    <s v="INC000002483545"/>
    <s v="RED INTERNA"/>
    <x v="0"/>
    <s v="APQ ACCESOS"/>
    <s v="CRISTOPHER MALDONADO ROMERO"/>
    <s v="tct_cmaldo"/>
    <s v="4-Menor/Localizado"/>
    <s v="4-Baja"/>
    <s v="Baja"/>
    <x v="0"/>
    <s v="TELEFONICA EMPRESAS DE CHILE SA"/>
    <s v="RONDA TOMA DE TEMPERATURAS SALAS TIC"/>
    <s v="06/12/2023 11:44:38"/>
    <s v="06/12/2023 11:45:37"/>
    <x v="0"/>
    <s v="CDP ANTIGUO 1"/>
    <s v="CDP ANTIGUO 2"/>
    <s v="06/12/2023 12:31:19"/>
    <s v="06/12/2023 23:50:00"/>
    <m/>
    <s v="RONDA REALIZADA"/>
    <d v="1899-12-30T00:00:00"/>
    <d v="1899-12-30T00:00:00"/>
    <d v="1899-12-30T00:00:00"/>
    <s v=""/>
    <s v="Cumplido"/>
    <m/>
    <m/>
    <m/>
    <m/>
    <m/>
    <d v="2023-11-06T00:00:00"/>
    <x v="0"/>
    <x v="0"/>
    <s v="NO CUMPLE"/>
    <x v="0"/>
    <x v="0"/>
    <x v="0"/>
    <x v="0"/>
    <s v="NO CUMPLE"/>
    <x v="0"/>
    <x v="0"/>
  </r>
  <r>
    <s v="INC000002483547"/>
    <s v="VPN IP - MPLS"/>
    <x v="21"/>
    <s v="GESTION CALL CENTER"/>
    <s v="DENISE CRUZAT ETCHEBERRY"/>
    <s v="frp_jugonz"/>
    <s v="4-Menor/Localizado"/>
    <s v="4-Baja"/>
    <s v="Baja"/>
    <x v="0"/>
    <s v="SELECCION CONTRATACION Y SERVICIOS S.A."/>
    <s v="FRONT CTC/ EMPRESAS/ CLAVE DE ACCESO PARA WEBHOSTING Y STORAGE"/>
    <s v="06/12/2023 11:54:03"/>
    <s v="06/12/2023 11:55:19"/>
    <x v="0"/>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m/>
    <m/>
    <m/>
    <m/>
    <d v="2023-11-06T00:00:00"/>
    <x v="1"/>
    <x v="1"/>
    <s v="NO CUMPLE"/>
    <x v="0"/>
    <x v="0"/>
    <x v="1"/>
    <x v="0"/>
    <s v="NO CUMPLE"/>
    <x v="1"/>
    <x v="0"/>
  </r>
  <r>
    <s v="INC000002483558"/>
    <s v="TICKET-INTELIGENTE"/>
    <x v="3"/>
    <s v="GESTION TI"/>
    <s v="GUSTAVO AVILA VERA"/>
    <s v="USR_TSIGHT"/>
    <s v="1-Extenso/Generalizado"/>
    <s v="4-Baja"/>
    <s v="Baja"/>
    <x v="1"/>
    <s v="CAMARA DE COMERCIO DE SANTIAGO A G"/>
    <s v="cacost01 - entmanager TICKET AUTOMATICO"/>
    <s v="06/12/2023 11:53:21"/>
    <s v="06/12/2023 11:53:21"/>
    <x v="0"/>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s v=""/>
    <s v=""/>
    <s v=""/>
    <s v="Cumplido"/>
    <d v="2023-11-06T00:00:00"/>
    <x v="1"/>
    <x v="1"/>
    <s v="NO CUMPLE"/>
    <x v="0"/>
    <x v="0"/>
    <x v="1"/>
    <x v="1"/>
    <s v="NO CUMPLE"/>
    <x v="0"/>
    <x v="0"/>
  </r>
  <r>
    <s v="INC000002483611"/>
    <s v="HOUSING"/>
    <x v="0"/>
    <s v="BELIEVE"/>
    <s v="CRISTOPHER MALDONADO ROMERO"/>
    <s v="frp_pcamay"/>
    <s v="3-Moderado/Limitado"/>
    <s v="3-Medio"/>
    <s v="Media"/>
    <x v="1"/>
    <s v="FORUM SERVICIOS FINANCIEROS SA"/>
    <s v="GESTION DATACENTER/ ACCESOS / FORUM"/>
    <s v="06/12/2023 12:31:00"/>
    <s v="06/12/2023 12:31:14"/>
    <x v="0"/>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s v=""/>
    <s v=""/>
    <s v="Cumplido"/>
    <s v=""/>
    <d v="2023-11-06T00:00:00"/>
    <x v="1"/>
    <x v="1"/>
    <s v="NO CUMPLE"/>
    <x v="0"/>
    <x v="0"/>
    <x v="1"/>
    <x v="0"/>
    <s v="CUMPLE"/>
    <x v="0"/>
    <x v="0"/>
  </r>
  <r>
    <s v="INC000002483618"/>
    <s v="HOUSING"/>
    <x v="14"/>
    <s v="BELIEVE"/>
    <s v="CRISTOPHER MALDONADO ROMERO"/>
    <s v="frp_pcamay"/>
    <s v="3-Moderado/Limitado"/>
    <s v="3-Medio"/>
    <s v="Media"/>
    <x v="0"/>
    <s v="BANCO SANTANDER CHILE"/>
    <s v="GESTION DATACENTER/ ACCESOS / Santander"/>
    <s v="06/12/2023 12:47:05"/>
    <s v="06/12/2023 12:47:37"/>
    <x v="0"/>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m/>
    <m/>
    <m/>
    <m/>
    <d v="2023-11-06T00:00:00"/>
    <x v="0"/>
    <x v="0"/>
    <s v="NO CUMPLE"/>
    <x v="0"/>
    <x v="0"/>
    <x v="0"/>
    <x v="0"/>
    <s v="NO CUMPLE"/>
    <x v="0"/>
    <x v="0"/>
  </r>
  <r>
    <s v="INC000002483633"/>
    <s v="HOUSING"/>
    <x v="14"/>
    <s v="BELIEVE"/>
    <s v="CRISTOPHER MALDONADO ROMERO"/>
    <s v="frp_pcamay"/>
    <s v="3-Moderado/Limitado"/>
    <s v="3-Medio"/>
    <s v="Media"/>
    <x v="0"/>
    <s v="IDOM INGENIERIA Y CONSULTORIA S.A. AGENCIA EN CHILE"/>
    <s v="GESTION DATACENTER/ ACCESOS / NBX"/>
    <s v="06/12/2023 13:04:13"/>
    <s v="06/12/2023 13:04:55"/>
    <x v="0"/>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m/>
    <m/>
    <m/>
    <m/>
    <d v="2023-11-08T00:00:00"/>
    <x v="0"/>
    <x v="0"/>
    <s v="NO CUMPLE"/>
    <x v="0"/>
    <x v="0"/>
    <x v="1"/>
    <x v="1"/>
    <s v="NO CUMPLE"/>
    <x v="0"/>
    <x v="0"/>
  </r>
  <r>
    <s v="INC000002483647"/>
    <s v="HOUSING"/>
    <x v="16"/>
    <s v="BELIEVE"/>
    <s v="JORGE S LORCA LEIVA"/>
    <s v="frp_pcamay"/>
    <s v="3-Moderado/Limitado"/>
    <s v="3-Medio"/>
    <s v="Media"/>
    <x v="0"/>
    <s v="TELEFONICA EMPRESAS DE CHILE SA"/>
    <s v="GESTION DATACENTER/ ACCESOS / OPERADORA DE TARJETAS DE CREDITO NEXUS S A- Telefonica"/>
    <s v="06/12/2023 14:11:48"/>
    <s v="06/12/2023 14:11:58"/>
    <x v="0"/>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m/>
    <m/>
    <m/>
    <m/>
    <d v="2023-11-06T00:00:00"/>
    <x v="1"/>
    <x v="1"/>
    <s v="NO CUMPLE"/>
    <x v="0"/>
    <x v="0"/>
    <x v="1"/>
    <x v="1"/>
    <s v="NO CUMPLE"/>
    <x v="0"/>
    <x v="0"/>
  </r>
  <r>
    <s v="INC000002483659"/>
    <s v="VPN IP - MPLS"/>
    <x v="7"/>
    <s v="GESTION HD"/>
    <s v="CRISTOBAL I REYES DELGADO"/>
    <s v="frp_spevel"/>
    <s v="3-Moderado/Limitado"/>
    <s v="3-Medio"/>
    <s v="Media"/>
    <x v="0"/>
    <s v="TELEFONICA GLOBAL TECHNOLOGY S.A.AGENCIA EN CHILE"/>
    <s v="HD/Acceso a Servidor SUBCAPA"/>
    <s v="06/12/2023 14:56:08"/>
    <s v="06/12/2023 14:58:58"/>
    <x v="0"/>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m/>
    <m/>
    <m/>
    <m/>
    <d v="2023-11-06T00:00:00"/>
    <x v="1"/>
    <x v="1"/>
    <s v="NO CUMPLE"/>
    <x v="0"/>
    <x v="0"/>
    <x v="1"/>
    <x v="0"/>
    <s v="NO CUMPLE"/>
    <x v="0"/>
    <x v="1"/>
  </r>
  <r>
    <s v="INC000002483663"/>
    <s v="VPN IP - MPLS"/>
    <x v="13"/>
    <s v="GESTION HD"/>
    <s v="ANGEL CASTRO CABRERA"/>
    <s v="frp_spevel"/>
    <s v="3-Moderado/Limitado"/>
    <s v="3-Medio"/>
    <s v="Media"/>
    <x v="0"/>
    <s v="TELEFONICA GLOBAL TECHNOLOGY S.A.AGENCIA EN CHILE"/>
    <s v="HD/Importación vm VDC IPCHILE"/>
    <s v="06/12/2023 15:12:09"/>
    <s v="06/12/2023 15:14:41"/>
    <x v="0"/>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m/>
    <m/>
    <m/>
    <m/>
    <d v="2023-11-07T00:00:00"/>
    <x v="1"/>
    <x v="1"/>
    <s v="NO CUMPLE"/>
    <x v="0"/>
    <x v="0"/>
    <x v="1"/>
    <x v="0"/>
    <s v="NO CUMPLE"/>
    <x v="1"/>
    <x v="0"/>
  </r>
  <r>
    <s v="INC000002483671"/>
    <s v="CORREO"/>
    <x v="5"/>
    <s v="CALIDAD"/>
    <s v="JAVIERA A UMAÑA YEVENES"/>
    <s v="tct_fvegab"/>
    <s v="4-Menor/Localizado"/>
    <s v="4-Baja"/>
    <s v="Baja"/>
    <x v="0"/>
    <s v="TELEFONICA CYBERSECURITY TECH CHILE SPA"/>
    <s v="Incorporación de 2 usuarios a la cuenta especialistaimpcyber@tic.cl"/>
    <s v="06/12/2023 15:32:24"/>
    <s v="06/12/2023 15:35:32"/>
    <x v="0"/>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m/>
    <m/>
    <m/>
    <m/>
    <d v="2023-11-07T00:00:00"/>
    <x v="0"/>
    <x v="0"/>
    <s v="NO CUMPLE"/>
    <x v="0"/>
    <x v="0"/>
    <x v="0"/>
    <x v="0"/>
    <s v="NO CUMPLE"/>
    <x v="0"/>
    <x v="0"/>
  </r>
  <r>
    <s v="INC000002483692"/>
    <s v="HOSTING VIRTUAL"/>
    <x v="4"/>
    <s v="GESTION PLATAFORMA CLIENTES"/>
    <s v="ALEJANDRO ACEVEDO VALENZUELA"/>
    <s v="vos_eperez"/>
    <s v="4-Menor/Localizado"/>
    <s v="4-Baja"/>
    <s v="Baja"/>
    <x v="0"/>
    <s v="TELEFONICA EMPRESAS DE CHILE SA"/>
    <s v="Solicitud de Snapshots para servidores desde SW-POLL06 al SW-POLL09"/>
    <s v="06/12/2023 17:15:07"/>
    <s v="06/12/2023 17:24:55"/>
    <x v="0"/>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m/>
    <m/>
    <m/>
    <m/>
    <d v="2023-11-06T00:00:00"/>
    <x v="0"/>
    <x v="0"/>
    <s v="NO CUMPLE"/>
    <x v="0"/>
    <x v="0"/>
    <x v="0"/>
    <x v="0"/>
    <s v="NO CUMPLE"/>
    <x v="0"/>
    <x v="0"/>
  </r>
  <r>
    <s v="INC000002483705"/>
    <s v="VPN IP - MPLS"/>
    <x v="2"/>
    <s v="GESTION HD"/>
    <s v="LUIS A VILLASMIL CASTILLO"/>
    <s v="frp_fpetro"/>
    <s v="3-Moderado/Limitado"/>
    <s v="3-Medio"/>
    <s v="Media"/>
    <x v="0"/>
    <s v="HORTIFRUT S.A"/>
    <s v="REQ/Creación de VPN"/>
    <s v="06/12/2023 12:17:28"/>
    <s v="06/12/2023 12:20:51"/>
    <x v="0"/>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m/>
    <m/>
    <m/>
    <m/>
    <d v="2023-11-07T00:00:00"/>
    <x v="1"/>
    <x v="1"/>
    <s v="NO CUMPLE"/>
    <x v="0"/>
    <x v="0"/>
    <x v="1"/>
    <x v="1"/>
    <s v="NO CUMPLE"/>
    <x v="0"/>
    <x v="0"/>
  </r>
  <r>
    <s v="INC000002483770"/>
    <s v="HOUSING"/>
    <x v="14"/>
    <s v="BELIEVE"/>
    <s v="CRISTOPHER MALDONADO ROMERO"/>
    <s v="frp_fbalab"/>
    <s v="3-Moderado/Limitado"/>
    <s v="3-Medio"/>
    <s v="Media"/>
    <x v="0"/>
    <s v="TELEFONICA EMPRESAS DE CHILE SA"/>
    <s v="GESTION DATACENTER/ ACCESOS / TELEFONICA EMPRESAS DE CHILE SA"/>
    <s v="06/12/2023 13:04:03"/>
    <s v="06/12/2023 13:05:11"/>
    <x v="0"/>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m/>
    <m/>
    <m/>
    <m/>
    <d v="2023-11-06T00:00:00"/>
    <x v="0"/>
    <x v="0"/>
    <s v="NO CUMPLE"/>
    <x v="0"/>
    <x v="0"/>
    <x v="0"/>
    <x v="0"/>
    <s v="NO CUMPLE"/>
    <x v="0"/>
    <x v="0"/>
  </r>
  <r>
    <s v="INC000002483828"/>
    <s v="HOUSING"/>
    <x v="16"/>
    <s v="BELIEVE"/>
    <s v="FERNEY D GARZON PEÑA"/>
    <s v="frp_dvital"/>
    <s v="3-Moderado/Limitado"/>
    <s v="3-Medio"/>
    <s v="Media"/>
    <x v="0"/>
    <s v="TELEFONICA EMPRESAS DE CHILE SA"/>
    <s v="GESTION DATACENTER/ ACCESOS / TELEFONICA EMPRESAS DE CHILE SA"/>
    <s v="06/12/2023 13:49:55"/>
    <s v="06/12/2023 13:52:22"/>
    <x v="0"/>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m/>
    <m/>
    <m/>
    <m/>
    <d v="2023-11-06T00:00:00"/>
    <x v="0"/>
    <x v="0"/>
    <s v="NO CUMPLE"/>
    <x v="0"/>
    <x v="0"/>
    <x v="1"/>
    <x v="1"/>
    <s v="NO CUMPLE"/>
    <x v="0"/>
    <x v="0"/>
  </r>
  <r>
    <s v="INC000002483902"/>
    <s v="RED INTERNA"/>
    <x v="6"/>
    <s v="APQ ACCESOS"/>
    <s v="YORDI M HURTADO ARAYA"/>
    <s v="tct_yorhua"/>
    <s v="4-Menor/Localizado"/>
    <s v="4-Baja"/>
    <s v="Baja"/>
    <x v="0"/>
    <s v="TELEFONICA CYBERSECURITY TECH CHILE SPA"/>
    <s v="RONDA TOMA DE TEMPERATURAS SALAS TIC 16:30"/>
    <s v="06/12/2023 15:43:41"/>
    <s v="06/12/2023 15:44:12"/>
    <x v="0"/>
    <s v="CDP ANTIGUO 1"/>
    <s v="CDP ANTIGUO 2"/>
    <s v="06/12/2023 16:13:50"/>
    <s v="06/12/2023 23:50:00"/>
    <s v="RONDA TOMA DE TEMPERATURAS SALAS TIC 16:30"/>
    <s v="RONDA REALIZADA"/>
    <d v="1899-12-30T00:00:00"/>
    <d v="1899-12-30T00:30:09"/>
    <d v="1899-12-30T00:30:09"/>
    <s v=""/>
    <s v="Cumplido"/>
    <m/>
    <m/>
    <m/>
    <m/>
    <m/>
    <d v="2023-11-07T00:00:00"/>
    <x v="0"/>
    <x v="0"/>
    <s v="NO CUMPLE"/>
    <x v="0"/>
    <x v="0"/>
    <x v="0"/>
    <x v="0"/>
    <s v="NO CUMPLE"/>
    <x v="0"/>
    <x v="0"/>
  </r>
  <r>
    <s v="INC000002483907"/>
    <s v="HOUSING"/>
    <x v="16"/>
    <s v="BELIEVE"/>
    <s v="FERNEY D GARZON PEÑA"/>
    <s v="frp_jolsso"/>
    <s v="3-Moderado/Limitado"/>
    <s v="3-Medio"/>
    <s v="Media"/>
    <x v="0"/>
    <s v="TELEFONICA EMPRESAS DE CHILE SA"/>
    <s v="GESTION DATACENTER/ ACCESOS / TELEFONICA EMPRESAS DE CHILE SA"/>
    <s v="06/12/2023 13:44:23"/>
    <s v="06/12/2023 13:46:06"/>
    <x v="0"/>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m/>
    <m/>
    <m/>
    <m/>
    <d v="2023-11-06T00:00:00"/>
    <x v="0"/>
    <x v="0"/>
    <s v="NO CUMPLE"/>
    <x v="0"/>
    <x v="0"/>
    <x v="1"/>
    <x v="1"/>
    <s v="NO CUMPLE"/>
    <x v="0"/>
    <x v="0"/>
  </r>
  <r>
    <s v="INC000002483915"/>
    <s v="VPN IP - MPLS"/>
    <x v="4"/>
    <s v="GESTION HD"/>
    <s v="ALEJANDRO ACEVEDO VALENZUELA"/>
    <s v="frp_jciert"/>
    <s v="4-Menor/Localizado"/>
    <s v="4-Baja"/>
    <s v="Baja"/>
    <x v="0"/>
    <s v="TELEFONICA GLOBAL TECHNOLOGY S.A.AGENCIA EN CHILE"/>
    <s v="REQ / Activar OS"/>
    <s v="06/12/2023 14:20:58"/>
    <s v="06/12/2023 14:26:07"/>
    <x v="0"/>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m/>
    <m/>
    <m/>
    <m/>
    <d v="2023-11-07T00:00:00"/>
    <x v="1"/>
    <x v="1"/>
    <s v="NO CUMPLE"/>
    <x v="0"/>
    <x v="0"/>
    <x v="1"/>
    <x v="1"/>
    <s v="NO CUMPLE"/>
    <x v="0"/>
    <x v="0"/>
  </r>
  <r>
    <s v="INC000002483952"/>
    <s v="HOUSING"/>
    <x v="15"/>
    <s v="APQ ACCESOS"/>
    <s v="JOSE G MARQUEZ MARCANO"/>
    <s v="tct_josmam"/>
    <s v="4-Menor/Localizado"/>
    <s v="4-Baja"/>
    <s v="Baja"/>
    <x v="0"/>
    <s v="TELEFONICA EMPRESAS DE CHILE SA"/>
    <s v="SUPERVISION: Cambio de Cintas en ambas Librerias de Respaldo ubicado en Sala blanca"/>
    <s v="06/12/2023 15:57:43"/>
    <s v="06/12/2023 15:59:05"/>
    <x v="0"/>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m/>
    <m/>
    <m/>
    <m/>
    <d v="2023-11-07T00:00:00"/>
    <x v="0"/>
    <x v="0"/>
    <s v="NO CUMPLE"/>
    <x v="0"/>
    <x v="0"/>
    <x v="0"/>
    <x v="0"/>
    <s v="NO CUMPLE"/>
    <x v="0"/>
    <x v="0"/>
  </r>
  <r>
    <s v="INC000002483955"/>
    <s v="HOUSING"/>
    <x v="1"/>
    <s v="APQ ACCESOS"/>
    <s v="CARLOS F ARAYA RAMIREZ"/>
    <s v="tct_cararr"/>
    <s v="4-Menor/Localizado"/>
    <s v="4-Baja"/>
    <s v="Baja"/>
    <x v="0"/>
    <s v="TELEFONICA CYBERSECURITY TECH CHILE SPA"/>
    <s v="FACTIBILIDAD 79421"/>
    <s v="06/12/2023 16:14:11"/>
    <s v="06/12/2023 16:16:25"/>
    <x v="0"/>
    <s v="CDP ANTIGUO 1"/>
    <s v="CDP ANTIGUO 2"/>
    <s v="06/12/2023 17:30:03"/>
    <s v="06/12/2023 23:50:00"/>
    <s v="FORUM"/>
    <s v="FACTIBILIDAD ENVIADA"/>
    <d v="1899-12-30T00:00:00"/>
    <d v="1899-12-30T00:00:00"/>
    <d v="1899-12-30T00:00:00"/>
    <s v=""/>
    <s v="Cumplido"/>
    <m/>
    <m/>
    <m/>
    <m/>
    <m/>
    <d v="2023-11-07T00:00:00"/>
    <x v="0"/>
    <x v="0"/>
    <s v="NO CUMPLE"/>
    <x v="0"/>
    <x v="0"/>
    <x v="0"/>
    <x v="0"/>
    <s v="NO CUMPLE"/>
    <x v="0"/>
    <x v="0"/>
  </r>
  <r>
    <s v="INC000002483986"/>
    <s v="INFRAESTRUCTURA DC"/>
    <x v="6"/>
    <s v="APQ ACCESOS"/>
    <s v="FRANCISCO J FELIU ABARCA"/>
    <s v="tct_frafea"/>
    <s v="4-Menor/Localizado"/>
    <s v="4-Baja"/>
    <s v="Baja"/>
    <x v="0"/>
    <s v="TELEFONICA CYBERSECURITY TECH CHILE SPA"/>
    <s v="RONDA POR TOMA DE TEMPERATURAS EN SALAS TIC"/>
    <s v="06/12/2023 21:01:15"/>
    <s v="06/12/2023 21:02:03"/>
    <x v="0"/>
    <s v="TI"/>
    <s v="CLIMA"/>
    <s v="06/12/2023 21:14:44"/>
    <s v="06/12/2023 23:50:00"/>
    <s v="RONDA POR TOMA DE TEMPERATURAS EN SALAS TIC"/>
    <s v="RONDA REALIZADA"/>
    <d v="1899-12-30T00:00:00"/>
    <d v="1899-12-30T00:00:00"/>
    <d v="1899-12-30T00:00:00"/>
    <s v=""/>
    <s v="Cumplido"/>
    <m/>
    <m/>
    <m/>
    <m/>
    <m/>
    <d v="2023-11-07T00:00:00"/>
    <x v="0"/>
    <x v="0"/>
    <s v="NO CUMPLE"/>
    <x v="0"/>
    <x v="0"/>
    <x v="0"/>
    <x v="0"/>
    <s v="NO CUMPLE"/>
    <x v="0"/>
    <x v="0"/>
  </r>
  <r>
    <s v="INC000002483988"/>
    <s v="INFRAESTRUCTURA DC"/>
    <x v="8"/>
    <s v="APQ ACCESOS"/>
    <s v="FRANCISCO J FELIU ABARCA"/>
    <s v="tct_frafea"/>
    <s v="4-Menor/Localizado"/>
    <s v="4-Baja"/>
    <s v="Baja"/>
    <x v="0"/>
    <s v="TELEFONICA CYBERSECURITY TECH CHILE SPA"/>
    <s v="RONDA PREVENTIVA EN SALAS TIC"/>
    <s v="06/12/2023 22:02:52"/>
    <s v="06/12/2023 22:04:16"/>
    <x v="0"/>
    <s v="TI"/>
    <s v="INFRAESTRUCTURA"/>
    <s v="06/12/2023 22:46:57"/>
    <s v="06/12/2023 23:50:00"/>
    <s v="RONDA PREVENTIVA EN SALAS TIC"/>
    <s v="RONDA REALIZADA"/>
    <d v="1899-12-30T00:00:00"/>
    <d v="1899-12-30T00:00:00"/>
    <d v="1899-12-30T00:00:00"/>
    <s v=""/>
    <s v="Cumplido"/>
    <m/>
    <m/>
    <m/>
    <m/>
    <m/>
    <d v="2023-11-07T00:00:00"/>
    <x v="0"/>
    <x v="0"/>
    <s v="NO CUMPLE"/>
    <x v="0"/>
    <x v="0"/>
    <x v="0"/>
    <x v="0"/>
    <s v="NO CUMPLE"/>
    <x v="0"/>
    <x v="0"/>
  </r>
  <r>
    <s v="INC000002483994"/>
    <s v="INFRAESTRUCTURA DC"/>
    <x v="6"/>
    <s v="APQ ACCESOS"/>
    <s v="FRANCISCO J FELIU ABARCA"/>
    <s v="tct_frafea"/>
    <s v="4-Menor/Localizado"/>
    <s v="4-Baja"/>
    <s v="Baja"/>
    <x v="0"/>
    <s v="TELEFONICA CYBERSECURITY TECH CHILE SPA"/>
    <s v="RONDA POR TOMA DE TEMPERATURAS EN SALAS TIC"/>
    <s v="07/12/2023 0:51:39"/>
    <s v="07/12/2023 0:52:31"/>
    <x v="0"/>
    <s v="TI"/>
    <s v="CLIMA"/>
    <s v="07/12/2023 5:02:11"/>
    <s v="07/12/2023 23:50:00"/>
    <s v="RONDA POR TOMA DE TEMPERATURAS EN SALAS TIC"/>
    <s v="RONDA REALIZADA"/>
    <d v="1899-12-30T00:00:00"/>
    <d v="1899-12-30T00:00:00"/>
    <d v="1899-12-30T00:00:00"/>
    <s v=""/>
    <s v="Cumplido"/>
    <m/>
    <m/>
    <m/>
    <m/>
    <m/>
    <d v="2023-11-07T00:00:00"/>
    <x v="0"/>
    <x v="0"/>
    <s v="NO CUMPLE"/>
    <x v="0"/>
    <x v="0"/>
    <x v="0"/>
    <x v="0"/>
    <s v="NO CUMPLE"/>
    <x v="0"/>
    <x v="0"/>
  </r>
  <r>
    <s v="INC000002484005"/>
    <s v="RED INTERNA"/>
    <x v="6"/>
    <s v="APQ ACCESOS"/>
    <s v="YORDI M HURTADO ARAYA"/>
    <s v="tct_yorhua"/>
    <s v="4-Menor/Localizado"/>
    <s v="4-Baja"/>
    <s v="Baja"/>
    <x v="0"/>
    <s v="TELEFONICA CYBERSECURITY TECH CHILE SPA"/>
    <s v="RONDA SALAS TECNICAS 19:30"/>
    <s v="06/12/2023 15:44:38"/>
    <s v="06/12/2023 15:45:05"/>
    <x v="0"/>
    <s v="CDP ANTIGUO 1"/>
    <s v="CDP ANTIGUO 2"/>
    <s v="06/12/2023 16:13:30"/>
    <s v="06/12/2023 23:50:00"/>
    <s v="RONDA SALAS TECNICAS 19:30"/>
    <s v="RONDA REALIZADA"/>
    <d v="1899-12-30T00:00:00"/>
    <d v="1899-12-30T00:28:52"/>
    <d v="1899-12-30T00:28:52"/>
    <s v=""/>
    <s v="Cumplido"/>
    <m/>
    <m/>
    <m/>
    <m/>
    <m/>
    <d v="2023-11-06T00:00:00"/>
    <x v="0"/>
    <x v="0"/>
    <s v="NO CUMPLE"/>
    <x v="0"/>
    <x v="0"/>
    <x v="0"/>
    <x v="0"/>
    <s v="NO CUMPLE"/>
    <x v="0"/>
    <x v="0"/>
  </r>
  <r>
    <s v="INC000002484029"/>
    <s v="HOUSING"/>
    <x v="4"/>
    <s v="DUOC TICKET PENDIENTES"/>
    <s v="JUAN CARLOS UZCATEGUI FUGUETT"/>
    <s v="frp_joagui"/>
    <s v="3-Moderado/Limitado"/>
    <s v="4-Baja"/>
    <s v="Baja"/>
    <x v="0"/>
    <s v="FUNDACION INSTITUTO PROFESIONAL DUOC UC"/>
    <s v="RQ | DUOC | RE: Consultas y Revisión de logs"/>
    <s v="06/12/2023 16:09:26"/>
    <s v="06/12/2023 16:10:39"/>
    <x v="0"/>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m/>
    <m/>
    <m/>
    <m/>
    <d v="2023-11-06T00:00:00"/>
    <x v="1"/>
    <x v="1"/>
    <s v="NO CUMPLE"/>
    <x v="0"/>
    <x v="0"/>
    <x v="1"/>
    <x v="0"/>
    <s v="NO CUMPLE"/>
    <x v="0"/>
    <x v="1"/>
  </r>
  <r>
    <s v="INC000002484152"/>
    <s v="TICKET-INTELIGENTE"/>
    <x v="23"/>
    <s v="GESTION TI"/>
    <s v="JUAN P SEGURA VARGAS"/>
    <s v="USR_TSIGHT"/>
    <s v="1-Extenso/Generalizado"/>
    <s v="4-Baja"/>
    <s v="Baja"/>
    <x v="1"/>
    <s v="FERROVIAL SERVICIOS CHILE SOCIEDAD LIMITADA"/>
    <s v="cficli01 - fvialad02 TICKET AUTOMATICO"/>
    <s v="06/12/2023 16:38:55"/>
    <s v="06/12/2023 16:38:55"/>
    <x v="0"/>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s v=""/>
    <s v=""/>
    <s v=""/>
    <s v="Cumplido"/>
    <d v="2023-11-07T00:00:00"/>
    <x v="1"/>
    <x v="1"/>
    <s v="NO CUMPLE"/>
    <x v="0"/>
    <x v="0"/>
    <x v="1"/>
    <x v="1"/>
    <s v="NO CUMPLE"/>
    <x v="0"/>
    <x v="0"/>
  </r>
  <r>
    <s v="INC000002484172"/>
    <s v="INFRAESTRUCTURA DC"/>
    <x v="15"/>
    <s v="APQ ACCESOS"/>
    <s v="PABLO A MALDONADO FLORES"/>
    <s v="tct_pabmaf"/>
    <s v="2-Significativo/Amplio"/>
    <s v="2-Alta"/>
    <s v="Alta"/>
    <x v="0"/>
    <s v="TELEFONICA CYBERSECURITY TECH CHILE SPA"/>
    <s v="REALIZAR RONDA Y REVISION DE SALAS TECNICAS"/>
    <s v="06/12/2023 16:58:30"/>
    <s v="06/12/2023 16:59:16"/>
    <x v="0"/>
    <s v="CDP ANTIGUO 1"/>
    <s v="CDP ANTIGUO 2"/>
    <s v="06/12/2023 17:10:12"/>
    <s v="06/12/2023 23:50:00"/>
    <s v="REALIZAR RONDA Y REVISION DE SALAS TECNICAS"/>
    <m/>
    <d v="1899-12-30T00:10:37"/>
    <d v="1899-12-30T00:11:42"/>
    <d v="1899-12-30T00:01:05"/>
    <s v=""/>
    <s v="Cumplido"/>
    <m/>
    <m/>
    <m/>
    <m/>
    <m/>
    <d v="2023-11-07T00:00:00"/>
    <x v="0"/>
    <x v="0"/>
    <s v="NO CUMPLE"/>
    <x v="0"/>
    <x v="0"/>
    <x v="0"/>
    <x v="0"/>
    <s v="NO CUMPLE"/>
    <x v="0"/>
    <x v="0"/>
  </r>
  <r>
    <s v="INC000002484175"/>
    <s v="INFRAESTRUCTURA DC"/>
    <x v="15"/>
    <s v="APQ ACCESOS"/>
    <s v="PABLO A MALDONADO FLORES"/>
    <s v="tct_pabmaf"/>
    <s v="2-Significativo/Amplio"/>
    <s v="2-Alta"/>
    <s v="Alta"/>
    <x v="0"/>
    <s v="TELEFONICA CYBERSECURITY TECH CHILE SPA"/>
    <s v="REALIZAR RONDA Y REVISION DE SALAS TECNICAS"/>
    <s v="06/12/2023 17:01:22"/>
    <s v="06/12/2023 17:02:41"/>
    <x v="0"/>
    <s v="CDP ANTIGUO 1"/>
    <s v="CDP ANTIGUO 2"/>
    <s v="06/12/2023 17:11:30"/>
    <s v="06/12/2023 23:50:00"/>
    <s v="REALIZAR RONDA Y REVISION DE SALAS TECNICAS"/>
    <m/>
    <d v="1899-12-30T00:08:26"/>
    <d v="1899-12-30T00:10:08"/>
    <d v="1899-12-30T00:01:42"/>
    <s v=""/>
    <s v="Cumplido"/>
    <m/>
    <m/>
    <m/>
    <m/>
    <m/>
    <d v="2023-11-07T00:00:00"/>
    <x v="0"/>
    <x v="0"/>
    <s v="NO CUMPLE"/>
    <x v="0"/>
    <x v="0"/>
    <x v="0"/>
    <x v="0"/>
    <s v="NO CUMPLE"/>
    <x v="0"/>
    <x v="0"/>
  </r>
  <r>
    <s v="INC000002484192"/>
    <s v="INFRAESTRUCTURA DC"/>
    <x v="15"/>
    <s v="APQ ACCESOS"/>
    <s v="PABLO A MALDONADO FLORES"/>
    <s v="tct_pabmaf"/>
    <s v="2-Significativo/Amplio"/>
    <s v="2-Alta"/>
    <s v="Alta"/>
    <x v="0"/>
    <s v="TELEFONICA CYBERSECURITY TECH CHILE SPA"/>
    <s v="REALIZAR RONDA Y REVISION DE SALAS TECNICAS"/>
    <s v="06/12/2023 17:05:48"/>
    <s v="06/12/2023 17:06:27"/>
    <x v="0"/>
    <s v="CDP ANTIGUO 1"/>
    <s v="CDP ANTIGUO 2"/>
    <s v="06/12/2023 17:11:54"/>
    <s v="06/12/2023 23:50:00"/>
    <s v="REALIZAR RONDA Y REVISION DE SALAS TECNICAS"/>
    <m/>
    <d v="1899-12-30T00:05:07"/>
    <d v="1899-12-30T00:06:06"/>
    <d v="1899-12-30T00:00:59"/>
    <s v=""/>
    <s v="Cumplido"/>
    <m/>
    <m/>
    <m/>
    <m/>
    <m/>
    <d v="2023-11-07T00:00:00"/>
    <x v="0"/>
    <x v="0"/>
    <s v="NO CUMPLE"/>
    <x v="0"/>
    <x v="0"/>
    <x v="0"/>
    <x v="0"/>
    <s v="NO CUMPLE"/>
    <x v="0"/>
    <x v="0"/>
  </r>
  <r>
    <s v="INC000002484205"/>
    <s v="HOUSING"/>
    <x v="16"/>
    <s v="BELIEVE"/>
    <s v="JORGE S LORCA LEIVA"/>
    <s v="frp_jolsso"/>
    <s v="3-Moderado/Limitado"/>
    <s v="3-Medio"/>
    <s v="Media"/>
    <x v="0"/>
    <s v="TELEFONICA EMPRESAS DE CHILE SA"/>
    <s v="GESTION DATACENTER/ ACCESOS / TELEFONICA EMPRESAS DE CHILE SA"/>
    <s v="06/12/2023 16:46:53"/>
    <s v="06/12/2023 16:50:19"/>
    <x v="0"/>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m/>
    <m/>
    <m/>
    <m/>
    <d v="2023-11-10T00:00:00"/>
    <x v="0"/>
    <x v="0"/>
    <s v="NO CUMPLE"/>
    <x v="0"/>
    <x v="0"/>
    <x v="0"/>
    <x v="0"/>
    <s v="NO CUMPLE"/>
    <x v="0"/>
    <x v="0"/>
  </r>
  <r>
    <s v="INC000002484208"/>
    <s v="HOUSING"/>
    <x v="16"/>
    <s v="BELIEVE"/>
    <s v="JORGE S LORCA LEIVA"/>
    <s v="frp_jolsso"/>
    <s v="3-Moderado/Limitado"/>
    <s v="3-Medio"/>
    <s v="Media"/>
    <x v="0"/>
    <s v="TELEFONICA EMPRESAS DE CHILE SA"/>
    <s v="GESTION DATACENTER/ ACCESOS / TELEFONICA EMPRESAS DE CHILE SA"/>
    <s v="06/12/2023 16:51:55"/>
    <s v="06/12/2023 16:53:23"/>
    <x v="0"/>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m/>
    <m/>
    <m/>
    <m/>
    <d v="2023-11-06T00:00:00"/>
    <x v="0"/>
    <x v="0"/>
    <s v="NO CUMPLE"/>
    <x v="0"/>
    <x v="0"/>
    <x v="0"/>
    <x v="0"/>
    <s v="NO CUMPLE"/>
    <x v="0"/>
    <x v="0"/>
  </r>
  <r>
    <s v="INC000002484211"/>
    <s v="HOUSING"/>
    <x v="16"/>
    <s v="BELIEVE"/>
    <s v="JORGE S LORCA LEIVA"/>
    <s v="frp_jolsso"/>
    <s v="3-Moderado/Limitado"/>
    <s v="3-Medio"/>
    <s v="Media"/>
    <x v="0"/>
    <s v="TELEFONICA EMPRESAS DE CHILE SA"/>
    <s v="GESTION DATACENTER/ ACCESOS / TELEFONICA EMPRESAS DE CHILE SA"/>
    <s v="06/12/2023 16:54:21"/>
    <s v="06/12/2023 16:55:35"/>
    <x v="0"/>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m/>
    <m/>
    <m/>
    <m/>
    <d v="2023-11-06T00:00:00"/>
    <x v="0"/>
    <x v="0"/>
    <s v="NO CUMPLE"/>
    <x v="0"/>
    <x v="0"/>
    <x v="0"/>
    <x v="0"/>
    <s v="NO CUMPLE"/>
    <x v="0"/>
    <x v="0"/>
  </r>
  <r>
    <s v="INC000002484214"/>
    <s v="RED INTERNA"/>
    <x v="0"/>
    <s v="APQ ACCESOS"/>
    <s v="CRISTOPHER MALDONADO ROMERO"/>
    <s v="tct_cmaldo"/>
    <s v="4-Menor/Localizado"/>
    <s v="4-Baja"/>
    <s v="Baja"/>
    <x v="0"/>
    <s v="TELEFONICA EMPRESAS DE CHILE SA"/>
    <s v="RONDA TOMA DE TEMPERATURAS SALAS TIC"/>
    <s v="06/12/2023 17:01:18"/>
    <s v="06/12/2023 17:02:19"/>
    <x v="0"/>
    <s v="CDP ANTIGUO 1"/>
    <s v="CDP ANTIGUO 2"/>
    <s v="06/12/2023 17:15:56"/>
    <s v="06/12/2023 23:50:00"/>
    <m/>
    <s v="RONDA REALIZADA"/>
    <d v="1899-12-30T00:00:00"/>
    <d v="1899-12-30T00:00:00"/>
    <d v="1899-12-30T00:00:00"/>
    <s v=""/>
    <s v="Cumplido"/>
    <m/>
    <m/>
    <m/>
    <m/>
    <m/>
    <d v="2023-11-06T00:00:00"/>
    <x v="0"/>
    <x v="0"/>
    <s v="NO CUMPLE"/>
    <x v="0"/>
    <x v="0"/>
    <x v="0"/>
    <x v="0"/>
    <s v="NO CUMPLE"/>
    <x v="0"/>
    <x v="0"/>
  </r>
  <r>
    <s v="INC000002484219"/>
    <s v="HOUSING"/>
    <x v="19"/>
    <s v="BELIEVE"/>
    <s v="YORDI M HURTADO ARAYA"/>
    <s v="frp_jolsso"/>
    <s v="3-Moderado/Limitado"/>
    <s v="3-Medio"/>
    <s v="Media"/>
    <x v="0"/>
    <s v="CELULOSA ARAUCO Y CONSTITUCION S A"/>
    <s v="GESTION DATACENTER/ ACCESOS /CELULOSA ARAUCO Y CONSTITUCION S A"/>
    <s v="06/12/2023 17:08:03"/>
    <s v="06/12/2023 17:09:14"/>
    <x v="0"/>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m/>
    <m/>
    <m/>
    <m/>
    <d v="2023-11-06T00:00:00"/>
    <x v="0"/>
    <x v="0"/>
    <s v="NO CUMPLE"/>
    <x v="0"/>
    <x v="0"/>
    <x v="0"/>
    <x v="0"/>
    <s v="NO CUMPLE"/>
    <x v="0"/>
    <x v="0"/>
  </r>
  <r>
    <s v="INC000002484220"/>
    <s v="VPN IP - MPLS"/>
    <x v="17"/>
    <s v="GESTION HD"/>
    <s v="NICOLAS A SAAVEDRA EGUILUZ"/>
    <s v="frp_cnavar"/>
    <s v="3-Moderado/Limitado"/>
    <s v="3-Medio"/>
    <s v="Media"/>
    <x v="0"/>
    <s v="NUTRISCO CHILE SA"/>
    <s v="HD/ Crear usuario en QAS"/>
    <s v="06/12/2023 17:11:25"/>
    <s v="06/12/2023 17:15:08"/>
    <x v="0"/>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m/>
    <m/>
    <m/>
    <m/>
    <d v="2023-11-06T00:00:00"/>
    <x v="0"/>
    <x v="0"/>
    <s v="NO CUMPLE"/>
    <x v="0"/>
    <x v="0"/>
    <x v="0"/>
    <x v="0"/>
    <s v="NO CUMPLE"/>
    <x v="0"/>
    <x v="0"/>
  </r>
  <r>
    <s v="INC000002484224"/>
    <s v="HOUSING"/>
    <x v="16"/>
    <s v="BELIEVE"/>
    <s v="FERNEY D GARZON PEÑA"/>
    <s v="frp_jolsso"/>
    <s v="3-Moderado/Limitado"/>
    <s v="3-Medio"/>
    <s v="Media"/>
    <x v="0"/>
    <s v="TELEFONICA EMPRESAS DE CHILE SA"/>
    <s v="GESTION DATACENTER/ ACCESOS /TELEFONICA EMPRESAS DE CHILE SA"/>
    <s v="06/12/2023 17:25:12"/>
    <s v="06/12/2023 17:26:31"/>
    <x v="0"/>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m/>
    <m/>
    <m/>
    <m/>
    <d v="2023-11-06T00:00:00"/>
    <x v="0"/>
    <x v="0"/>
    <s v="NO CUMPLE"/>
    <x v="0"/>
    <x v="0"/>
    <x v="0"/>
    <x v="0"/>
    <s v="NO CUMPLE"/>
    <x v="0"/>
    <x v="0"/>
  </r>
  <r>
    <s v="INC000002484242"/>
    <s v="VPN IP - MPLS"/>
    <x v="7"/>
    <s v="GESTION HD"/>
    <s v="CRISTOBAL I REYES DELGADO"/>
    <s v="frp_cnavar"/>
    <s v="3-Moderado/Limitado"/>
    <s v="3-Medio"/>
    <s v="Media"/>
    <x v="0"/>
    <s v="COAGRA S A"/>
    <s v="HD/ COAGRA: Restaurar DB con Tabla SOFFCONT1 de SBX a QAS"/>
    <s v="06/12/2023 18:00:43"/>
    <s v="06/12/2023 18:05:09"/>
    <x v="0"/>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m/>
    <m/>
    <m/>
    <m/>
    <d v="2023-11-06T00:00:00"/>
    <x v="0"/>
    <x v="0"/>
    <s v="NO CUMPLE"/>
    <x v="0"/>
    <x v="0"/>
    <x v="1"/>
    <x v="1"/>
    <s v="NO CUMPLE"/>
    <x v="0"/>
    <x v="0"/>
  </r>
  <r>
    <s v="INC000002484245"/>
    <s v="HOUSING"/>
    <x v="19"/>
    <s v="BELIEVE"/>
    <s v="YORDI M HURTADO ARAYA"/>
    <s v="frp_jolsso"/>
    <s v="3-Moderado/Limitado"/>
    <s v="3-Medio"/>
    <s v="Media"/>
    <x v="0"/>
    <s v="TELEFONICA GLOBAL TECHNOLOGY S.A.AGENCIA EN CHILE"/>
    <s v="GESTION DATACENTER/ ACCESOS /TELEFONICA GLOBAL TECHNOLOGY S.A.AGENCIA EN CHILE"/>
    <s v="06/12/2023 18:00:16"/>
    <s v="06/12/2023 18:01:33"/>
    <x v="0"/>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m/>
    <m/>
    <m/>
    <m/>
    <d v="2023-11-07T00:00:00"/>
    <x v="0"/>
    <x v="0"/>
    <s v="NO CUMPLE"/>
    <x v="0"/>
    <x v="0"/>
    <x v="0"/>
    <x v="0"/>
    <s v="NO CUMPLE"/>
    <x v="0"/>
    <x v="0"/>
  </r>
  <r>
    <s v="INC000002484279"/>
    <s v="VPN IP - MPLS"/>
    <x v="9"/>
    <s v="BELIEVE"/>
    <s v="RODRIGO VÁSQUEZ MUÑOZ"/>
    <s v="frp_disilv"/>
    <s v="4-Menor/Localizado"/>
    <s v="4-Baja"/>
    <s v="Baja"/>
    <x v="0"/>
    <s v="INSTITUTO PROFESIONAL DE CHILE SA"/>
    <s v="PEND HORARIO HABIL | REQ / Solicitud respaldo - CPECH"/>
    <s v="06/12/2023 22:17:12"/>
    <s v="06/12/2023 22:21:03"/>
    <x v="0"/>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m/>
    <m/>
    <m/>
    <m/>
    <d v="2023-11-06T00:00:00"/>
    <x v="1"/>
    <x v="1"/>
    <s v="NO CUMPLE"/>
    <x v="0"/>
    <x v="0"/>
    <x v="1"/>
    <x v="0"/>
    <s v="NO CUMPLE"/>
    <x v="1"/>
    <x v="0"/>
  </r>
  <r>
    <s v="INC000002484306"/>
    <s v="INFRAESTRUCTURA DC"/>
    <x v="15"/>
    <s v="APQ ACCESOS"/>
    <s v="PABLO A MALDONADO FLORES"/>
    <s v="tct_pabmaf"/>
    <s v="2-Significativo/Amplio"/>
    <s v="2-Alta"/>
    <s v="Alta"/>
    <x v="0"/>
    <s v="TELEFONICA CYBERSECURITY TECH CHILE SPA"/>
    <s v="Se realiza supervisión del siguiente trabajo"/>
    <s v="06/12/2023 17:13:43"/>
    <s v="06/12/2023 17:17:00"/>
    <x v="0"/>
    <s v="CDP ANTIGUO 1"/>
    <s v="CDP ANTIGUO 2"/>
    <s v="06/12/2023 18:07:37"/>
    <s v="06/12/2023 23:50:00"/>
    <s v="Se realiza supervisión del siguiente trabajo"/>
    <m/>
    <d v="1899-12-30T00:50:19"/>
    <d v="1899-12-30T00:53:54"/>
    <d v="1899-12-30T00:03:35"/>
    <s v=""/>
    <s v="Cumplido"/>
    <m/>
    <m/>
    <m/>
    <m/>
    <m/>
    <d v="2023-11-07T00:00:00"/>
    <x v="0"/>
    <x v="0"/>
    <s v="NO CUMPLE"/>
    <x v="0"/>
    <x v="0"/>
    <x v="0"/>
    <x v="0"/>
    <s v="NO CUMPLE"/>
    <x v="0"/>
    <x v="0"/>
  </r>
  <r>
    <s v="INC000002484325"/>
    <s v="VPN IP - MPLS"/>
    <x v="4"/>
    <s v="GESTION HD"/>
    <s v="GIOVANNI D ROCCO VALENZUELA"/>
    <s v="frp_fpetro"/>
    <s v="3-Moderado/Limitado"/>
    <s v="3-Medio"/>
    <s v="Media"/>
    <x v="0"/>
    <s v="TELEFONICA GLOBAL TECHNOLOGY S.A.AGENCIA EN CHILE"/>
    <s v="REQ/TELEFONICA - Privilegios cuenta local servidor SUBCAPA 10.68.131.248"/>
    <s v="06/12/2023 17:36:12"/>
    <s v="06/12/2023 17:38:57"/>
    <x v="0"/>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m/>
    <m/>
    <m/>
    <m/>
    <d v="2023-11-07T00:00:00"/>
    <x v="1"/>
    <x v="1"/>
    <s v="NO CUMPLE"/>
    <x v="0"/>
    <x v="0"/>
    <x v="1"/>
    <x v="0"/>
    <s v="NO CUMPLE"/>
    <x v="0"/>
    <x v="1"/>
  </r>
  <r>
    <s v="INC000002484351"/>
    <s v="VPN IP - MPLS"/>
    <x v="13"/>
    <s v="GESTION HD"/>
    <s v="DEIBY Y SANTOYO MONTEROLA"/>
    <s v="frp_fpetro"/>
    <s v="2-Significativo/Amplio"/>
    <s v="1-Crítica"/>
    <s v="Critica"/>
    <x v="0"/>
    <s v="JANSSEN S.A."/>
    <s v="REQ/Solicitud de restauración maquinas virtuales - SUSE y WINDOWS (Urgente)"/>
    <s v="06/12/2023 17:59:13"/>
    <s v="06/12/2023 18:02:50"/>
    <x v="0"/>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m/>
    <m/>
    <m/>
    <m/>
    <d v="2023-11-07T00:00:00"/>
    <x v="0"/>
    <x v="0"/>
    <s v="NO CUMPLE"/>
    <x v="0"/>
    <x v="0"/>
    <x v="1"/>
    <x v="0"/>
    <s v="NO CUMPLE"/>
    <x v="1"/>
    <x v="0"/>
  </r>
  <r>
    <s v="INC000002484362"/>
    <s v="HOSTING VIRTUAL"/>
    <x v="4"/>
    <s v="OPERACION N1"/>
    <s v="ALEJANDRO ACEVEDO VALENZUELA"/>
    <s v="tct_aaceve"/>
    <s v="4-Menor/Localizado"/>
    <s v="4-Baja"/>
    <s v="Baja"/>
    <x v="0"/>
    <s v="TELEFONICA GLOBAL TECHNOLOGY S.A.AGENCIA EN CHILE"/>
    <s v="[CSIRT CL] SERVIDORES SIN CONEXIÓN A LA CONSOLA PANDA +30 DÍAS"/>
    <s v="06/12/2023 18:12:41"/>
    <s v="06/12/2023 18:13:37"/>
    <x v="0"/>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m/>
    <m/>
    <m/>
    <m/>
    <d v="2023-11-07T00:00:00"/>
    <x v="0"/>
    <x v="0"/>
    <s v="NO CUMPLE"/>
    <x v="0"/>
    <x v="0"/>
    <x v="1"/>
    <x v="1"/>
    <s v="NO CUMPLE"/>
    <x v="0"/>
    <x v="0"/>
  </r>
  <r>
    <s v="INC000002484394"/>
    <s v="TICKET-INTELIGENTE"/>
    <x v="3"/>
    <s v="GESTION TI"/>
    <s v="SEBASTIAN I ACUÑA GUZMAN"/>
    <s v="USR_TSIGHT"/>
    <s v="1-Extenso/Generalizado"/>
    <s v="4-Baja"/>
    <s v="Baja"/>
    <x v="1"/>
    <s v="EMPRESA NACIONAL DE CERTIFICACIONES"/>
    <s v="emnace01 - ecert-ngs TICKET AUTOMATICO"/>
    <s v="06/12/2023 19:13:55"/>
    <s v="06/12/2023 19:13:55"/>
    <x v="0"/>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s v=""/>
    <s v=""/>
    <s v=""/>
    <s v="Cumplido"/>
    <d v="2023-11-07T00:00:00"/>
    <x v="0"/>
    <x v="0"/>
    <s v="NO CUMPLE"/>
    <x v="0"/>
    <x v="0"/>
    <x v="1"/>
    <x v="1"/>
    <s v="NO CUMPLE"/>
    <x v="0"/>
    <x v="0"/>
  </r>
  <r>
    <s v="INC000002484398"/>
    <s v="VPN IP - MPLS"/>
    <x v="13"/>
    <s v="ADMINISTRADORES RESIDENTES"/>
    <s v="ANGEL CASTRO CABRERA"/>
    <s v="frp_joflor"/>
    <s v="3-Moderado/Limitado"/>
    <s v="3-Medio"/>
    <s v="Media"/>
    <x v="0"/>
    <s v="INSTITUTO PROFESIONAL DE CHILE SA"/>
    <s v="PEND HORARIO HABIL | GAMA | Requerimiento Creación Acceso VDC CEPECH - C4PACEPECH"/>
    <s v="06/12/2023 19:17:51"/>
    <s v="06/12/2023 19:21:29"/>
    <x v="0"/>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m/>
    <m/>
    <m/>
    <m/>
    <d v="2023-11-07T00:00:00"/>
    <x v="1"/>
    <x v="0"/>
    <s v="CUMPLE"/>
    <x v="0"/>
    <x v="0"/>
    <x v="1"/>
    <x v="0"/>
    <s v="NO CUMPLE"/>
    <x v="1"/>
    <x v="0"/>
  </r>
  <r>
    <s v="INC000002484399"/>
    <s v="VPN IP - MPLS"/>
    <x v="2"/>
    <s v="GESTION HD"/>
    <s v="LUIS RODRIGO ACEVEDO COLLIPAL"/>
    <s v="frp_fpetro"/>
    <s v="3-Moderado/Limitado"/>
    <s v="3-Medio"/>
    <s v="Media"/>
    <x v="1"/>
    <s v="HORTIFRUT S.A"/>
    <s v="REQ/acceso a host VPN"/>
    <s v="06/12/2023 19:20:57"/>
    <s v="06/12/2023 19:24:07"/>
    <x v="0"/>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s v=""/>
    <s v=""/>
    <s v="Cumplido"/>
    <s v=""/>
    <d v="2023-11-07T00:00:00"/>
    <x v="1"/>
    <x v="1"/>
    <s v="NO CUMPLE"/>
    <x v="0"/>
    <x v="0"/>
    <x v="1"/>
    <x v="1"/>
    <s v="NO CUMPLE"/>
    <x v="0"/>
    <x v="0"/>
  </r>
  <r>
    <s v="INC000002484405"/>
    <s v="HOUSING"/>
    <x v="16"/>
    <s v="BELIEVE"/>
    <s v="FERNEY D GARZON PEÑA"/>
    <s v="frp_fbalab"/>
    <s v="3-Moderado/Limitado"/>
    <s v="3-Medio"/>
    <s v="Media"/>
    <x v="0"/>
    <s v="TELEFONICA EMPRESAS DE CHILE SA"/>
    <s v="GESTION DATACENTER/ ACCESOS / TELEFONICA EMPRESAS DE CHILE SA"/>
    <s v="06/12/2023 17:42:54"/>
    <s v="06/12/2023 17:51:14"/>
    <x v="0"/>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m/>
    <m/>
    <m/>
    <m/>
    <d v="2023-11-07T00:00:00"/>
    <x v="0"/>
    <x v="0"/>
    <s v="NO CUMPLE"/>
    <x v="0"/>
    <x v="0"/>
    <x v="0"/>
    <x v="0"/>
    <s v="NO CUMPLE"/>
    <x v="0"/>
    <x v="0"/>
  </r>
  <r>
    <s v="INC000002484408"/>
    <s v="HOUSING"/>
    <x v="19"/>
    <s v="BELIEVE"/>
    <s v="YORDI M HURTADO ARAYA"/>
    <s v="frp_fbalab"/>
    <s v="3-Moderado/Limitado"/>
    <s v="3-Medio"/>
    <s v="Media"/>
    <x v="0"/>
    <s v="IDOM INGENIERIA Y CONSULTORIA S.A. AGENCIA EN CHILE"/>
    <s v="GESTION DATACENTER/ ACCESOS / IDOM INGENIERIA Y CONSULTORIA S.A. AGENCIA EN CHILE"/>
    <s v="06/12/2023 17:54:43"/>
    <s v="06/12/2023 17:55:31"/>
    <x v="0"/>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m/>
    <m/>
    <m/>
    <m/>
    <d v="2023-11-07T00:00:00"/>
    <x v="0"/>
    <x v="0"/>
    <s v="NO CUMPLE"/>
    <x v="0"/>
    <x v="0"/>
    <x v="0"/>
    <x v="0"/>
    <s v="NO CUMPLE"/>
    <x v="0"/>
    <x v="0"/>
  </r>
  <r>
    <s v="INC000002484412"/>
    <s v="HOUSING"/>
    <x v="16"/>
    <s v="BELIEVE"/>
    <s v="JOSE G MARQUEZ MARCANO"/>
    <s v="frp_fbalab"/>
    <s v="3-Moderado/Limitado"/>
    <s v="3-Medio"/>
    <s v="Media"/>
    <x v="0"/>
    <s v="TELEFONICA EMPRESAS DE CHILE SA"/>
    <s v="GESTION DATACENTER/ ACCESOS / TELEFONICA EMPRESAS DE CHILE SA"/>
    <s v="06/12/2023 18:06:02"/>
    <s v="06/12/2023 18:12:55"/>
    <x v="0"/>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m/>
    <m/>
    <m/>
    <m/>
    <d v="2023-11-07T00:00:00"/>
    <x v="0"/>
    <x v="0"/>
    <s v="NO CUMPLE"/>
    <x v="0"/>
    <x v="0"/>
    <x v="0"/>
    <x v="0"/>
    <s v="NO CUMPLE"/>
    <x v="0"/>
    <x v="0"/>
  </r>
  <r>
    <s v="INC000002484477"/>
    <s v="HOUSING"/>
    <x v="15"/>
    <s v="APQ ACCESOS"/>
    <s v="ALDO P VALENZUELA MUJICA"/>
    <s v="tct_avalen"/>
    <s v="2-Significativo/Amplio"/>
    <s v="2-Alta"/>
    <s v="Alta"/>
    <x v="0"/>
    <s v="TELEFONICA EMPRESAS DE CHILE SA"/>
    <s v="SUPERVISION  Movimiento de equipos y retiro de equipo"/>
    <s v="07/12/2023 4:55:23"/>
    <s v="07/12/2023 4:56:31"/>
    <x v="0"/>
    <s v="CDP ANTIGUO 1"/>
    <s v="CDP ANTIGUO 2"/>
    <s v="07/12/2023 4:59:15"/>
    <s v="07/12/2023 23:50:00"/>
    <s v="SUPERVISION  Movimiento de equipos y retiro de equipo"/>
    <s v="SE REALIZA SUPERVISION"/>
    <d v="1899-12-30T00:02:22"/>
    <d v="1899-12-30T00:03:52"/>
    <d v="1899-12-30T00:01:30"/>
    <s v=""/>
    <s v="Cumplido"/>
    <m/>
    <m/>
    <m/>
    <m/>
    <m/>
    <d v="2023-11-07T00:00:00"/>
    <x v="0"/>
    <x v="0"/>
    <s v="NO CUMPLE"/>
    <x v="0"/>
    <x v="0"/>
    <x v="0"/>
    <x v="0"/>
    <s v="NO CUMPLE"/>
    <x v="0"/>
    <x v="0"/>
  </r>
  <r>
    <s v="INC000002484479"/>
    <s v="HOUSING"/>
    <x v="15"/>
    <s v="APQ ACCESOS"/>
    <s v="ALDO P VALENZUELA MUJICA"/>
    <s v="tct_avalen"/>
    <s v="2-Significativo/Amplio"/>
    <s v="2-Alta"/>
    <s v="Alta"/>
    <x v="0"/>
    <s v="TELEFONICA EMPRESAS DE CHILE SA"/>
    <s v="SUPERVISION instalación Directores"/>
    <s v="07/12/2023 5:14:18"/>
    <s v="07/12/2023 5:15:29"/>
    <x v="0"/>
    <s v="CDP ANTIGUO 1"/>
    <s v="CDP ANTIGUO 2"/>
    <s v="07/12/2023 5:16:51"/>
    <s v="07/12/2023 23:50:00"/>
    <s v="SUPERVISION instalación Directores"/>
    <s v="SE REALIZA SUPERVISION"/>
    <d v="1899-12-30T00:01:06"/>
    <d v="1899-12-30T00:02:33"/>
    <d v="1899-12-30T00:01:27"/>
    <s v=""/>
    <s v="Cumplido"/>
    <m/>
    <m/>
    <m/>
    <m/>
    <m/>
    <d v="2023-11-06T00:00:00"/>
    <x v="0"/>
    <x v="0"/>
    <s v="NO CUMPLE"/>
    <x v="0"/>
    <x v="0"/>
    <x v="0"/>
    <x v="0"/>
    <s v="NO CUMPLE"/>
    <x v="0"/>
    <x v="0"/>
  </r>
  <r>
    <s v="INC000002484481"/>
    <s v="HOUSING"/>
    <x v="15"/>
    <s v="APQ ACCESOS"/>
    <s v="ALDO P VALENZUELA MUJICA"/>
    <s v="tct_avalen"/>
    <s v="2-Significativo/Amplio"/>
    <s v="2-Alta"/>
    <s v="Alta"/>
    <x v="0"/>
    <s v="TELEFONICA EMPRESAS DE CHILE SA"/>
    <s v="SUPERVISION Se requiere acceder a los rack DB31,DB32,DB33,DB34,CP11 y CA34"/>
    <s v="07/12/2023 5:17:43"/>
    <s v="07/12/2023 5:19:26"/>
    <x v="0"/>
    <s v="CDP ANTIGUO 1"/>
    <s v="CDP ANTIGUO 2"/>
    <s v="07/12/2023 5:21:19"/>
    <s v="07/12/2023 23:50:00"/>
    <s v="SUPERVISION Se requiere acceder a los rack DB31,DB32,DB33,DB34,CP11 y CA34"/>
    <s v="SE REALIZA SUPERVISION"/>
    <d v="1899-12-30T00:01:05"/>
    <d v="1899-12-30T00:03:36"/>
    <d v="1899-12-30T00:02:31"/>
    <s v=""/>
    <s v="Cumplido"/>
    <m/>
    <m/>
    <m/>
    <m/>
    <m/>
    <d v="2023-11-07T00:00:00"/>
    <x v="0"/>
    <x v="0"/>
    <s v="NO CUMPLE"/>
    <x v="0"/>
    <x v="0"/>
    <x v="0"/>
    <x v="0"/>
    <s v="NO CUMPLE"/>
    <x v="0"/>
    <x v="0"/>
  </r>
  <r>
    <s v="INC000002484483"/>
    <s v="HOUSING"/>
    <x v="15"/>
    <s v="APQ ACCESOS"/>
    <s v="ALDO P VALENZUELA MUJICA"/>
    <s v="tct_avalen"/>
    <s v="2-Significativo/Amplio"/>
    <s v="3-Medio"/>
    <s v="Media"/>
    <x v="0"/>
    <s v="TELEFONICA EMPRESAS DE CHILE SA"/>
    <s v="RONDA Y REVISION DE SALAS TECNICAS"/>
    <s v="07/12/2023 5:21:53"/>
    <s v="07/12/2023 5:22:57"/>
    <x v="0"/>
    <s v="CDP ANTIGUO 1"/>
    <s v="CDP ANTIGUO 2"/>
    <s v="07/12/2023 5:24:21"/>
    <s v="07/12/2023 23:50:00"/>
    <s v="RONDA Y REVISION DE SALAS TECNICAS"/>
    <s v="SE REALIZA RONDA"/>
    <d v="1899-12-30T00:01:03"/>
    <d v="1899-12-30T00:02:28"/>
    <d v="1899-12-30T00:01:25"/>
    <s v=""/>
    <s v="Cumplido"/>
    <m/>
    <m/>
    <m/>
    <m/>
    <m/>
    <d v="2023-11-08T00:00:00"/>
    <x v="0"/>
    <x v="0"/>
    <s v="NO CUMPLE"/>
    <x v="0"/>
    <x v="0"/>
    <x v="0"/>
    <x v="0"/>
    <s v="NO CUMPLE"/>
    <x v="0"/>
    <x v="0"/>
  </r>
  <r>
    <s v="INC000002484485"/>
    <s v="HOUSING"/>
    <x v="15"/>
    <s v="APQ ACCESOS"/>
    <s v="ALDO P VALENZUELA MUJICA"/>
    <s v="tct_avalen"/>
    <s v="2-Significativo/Amplio"/>
    <s v="2-Alta"/>
    <s v="Alta"/>
    <x v="0"/>
    <s v="TELEFONICA EMPRESAS DE CHILE SA"/>
    <s v="TOMA DE ALARMAS DE CLIENTE"/>
    <s v="07/12/2023 5:24:45"/>
    <s v="07/12/2023 5:25:40"/>
    <x v="0"/>
    <s v="CDP ANTIGUO 1"/>
    <s v="CDP ANTIGUO 2"/>
    <s v="07/12/2023 5:26:52"/>
    <s v="07/12/2023 23:50:00"/>
    <s v="TOMA DE ALARMAS DE CLIENTE"/>
    <s v="SE REALIZA TOMA DE ALARMAS"/>
    <d v="1899-12-30T00:00:42"/>
    <d v="1899-12-30T00:02:07"/>
    <d v="1899-12-30T00:01:25"/>
    <s v=""/>
    <s v="Cumplido"/>
    <m/>
    <m/>
    <m/>
    <m/>
    <m/>
    <d v="2023-11-07T00:00:00"/>
    <x v="0"/>
    <x v="0"/>
    <s v="NO CUMPLE"/>
    <x v="0"/>
    <x v="0"/>
    <x v="0"/>
    <x v="0"/>
    <s v="NO CUMPLE"/>
    <x v="0"/>
    <x v="0"/>
  </r>
  <r>
    <s v="INC000002484487"/>
    <s v="HOUSING"/>
    <x v="15"/>
    <s v="APQ ACCESOS"/>
    <s v="ALDO P VALENZUELA MUJICA"/>
    <s v="tct_avalen"/>
    <s v="2-Significativo/Amplio"/>
    <s v="2-Alta"/>
    <s v="Alta"/>
    <x v="0"/>
    <s v="TELEFONICA EMPRESAS DE CHILE SA"/>
    <s v="SUPERVISION  Conexión de cableado, configuración y medición en ROADM / DXC"/>
    <s v="07/12/2023 5:31:19"/>
    <s v="07/12/2023 5:32:29"/>
    <x v="0"/>
    <s v="CDP ANTIGUO 1"/>
    <s v="CDP ANTIGUO 2"/>
    <s v="07/12/2023 5:33:51"/>
    <s v="07/12/2023 23:50:00"/>
    <s v="SUPERVISION  Conexión de cableado, configuración y medición en ROADM / DXC"/>
    <s v="SE REALIZA SUPERVISION"/>
    <d v="1899-12-30T00:01:02"/>
    <d v="1899-12-30T00:02:32"/>
    <d v="1899-12-30T00:01:30"/>
    <s v=""/>
    <s v="Cumplido"/>
    <m/>
    <m/>
    <m/>
    <m/>
    <m/>
    <d v="2023-11-07T00:00:00"/>
    <x v="0"/>
    <x v="0"/>
    <s v="NO CUMPLE"/>
    <x v="0"/>
    <x v="0"/>
    <x v="0"/>
    <x v="0"/>
    <s v="NO CUMPLE"/>
    <x v="0"/>
    <x v="0"/>
  </r>
  <r>
    <s v="INC000002484490"/>
    <s v="HOUSING"/>
    <x v="15"/>
    <s v="APQ ACCESOS"/>
    <s v="ALDO P VALENZUELA MUJICA"/>
    <s v="tct_avalen"/>
    <s v="2-Significativo/Amplio"/>
    <s v="2-Alta"/>
    <s v="Alta"/>
    <x v="0"/>
    <s v="TELEFONICA EMPRESAS DE CHILE SA"/>
    <s v="RONDA Y REVISION DE SALAS TECNICAS"/>
    <s v="07/12/2023 5:45:24"/>
    <s v="07/12/2023 5:46:45"/>
    <x v="0"/>
    <s v="CDP ANTIGUO 1"/>
    <s v="CDP ANTIGUO 2"/>
    <s v="07/12/2023 5:49:13"/>
    <s v="07/12/2023 23:50:00"/>
    <s v="RONDA Y REVISION DE SALAS TECNICAS"/>
    <s v="SE REALIZA RONDA"/>
    <d v="1899-12-30T00:02:07"/>
    <d v="1899-12-30T00:03:49"/>
    <d v="1899-12-30T00:01:42"/>
    <s v=""/>
    <s v="Cumplido"/>
    <m/>
    <m/>
    <m/>
    <m/>
    <m/>
    <d v="2023-11-07T00:00:00"/>
    <x v="0"/>
    <x v="0"/>
    <s v="NO CUMPLE"/>
    <x v="0"/>
    <x v="0"/>
    <x v="0"/>
    <x v="0"/>
    <s v="NO CUMPLE"/>
    <x v="0"/>
    <x v="0"/>
  </r>
  <r>
    <s v="INC000002484492"/>
    <s v="HOUSING"/>
    <x v="15"/>
    <s v="APQ ACCESOS"/>
    <s v="ALDO P VALENZUELA MUJICA"/>
    <s v="tct_avalen"/>
    <s v="2-Significativo/Amplio"/>
    <s v="2-Alta"/>
    <s v="Alta"/>
    <x v="0"/>
    <s v="TELEFONICA EMPRESAS DE CHILE SA"/>
    <s v="RONDA Y REVISION DE SALAS TECNICAS"/>
    <s v="07/12/2023 5:53:50"/>
    <s v="07/12/2023 5:54:58"/>
    <x v="0"/>
    <s v="CDP ANTIGUO 1"/>
    <s v="CDP ANTIGUO 2"/>
    <s v="07/12/2023 5:57:14"/>
    <s v="07/12/2023 23:50:00"/>
    <s v="RONDA Y REVISION DE SALAS TECNICAS"/>
    <s v="SE REALIZA RONDA"/>
    <d v="1899-12-30T00:01:57"/>
    <d v="1899-12-30T00:03:24"/>
    <d v="1899-12-30T00:01:27"/>
    <s v=""/>
    <s v="Cumplido"/>
    <m/>
    <m/>
    <m/>
    <m/>
    <m/>
    <d v="2023-11-07T00:00:00"/>
    <x v="0"/>
    <x v="0"/>
    <s v="NO CUMPLE"/>
    <x v="0"/>
    <x v="0"/>
    <x v="0"/>
    <x v="0"/>
    <s v="NO CUMPLE"/>
    <x v="0"/>
    <x v="0"/>
  </r>
  <r>
    <s v="INC000002484822"/>
    <s v="RED INTERNA"/>
    <x v="6"/>
    <s v="APQ ACCESOS"/>
    <s v="YORDI M HURTADO ARAYA"/>
    <s v="tct_yorhua"/>
    <s v="4-Menor/Localizado"/>
    <s v="4-Baja"/>
    <s v="Baja"/>
    <x v="0"/>
    <s v="TELEFONICA CYBERSECURITY TECH CHILE SPA"/>
    <s v="RONDA TOMA DE TEMPERATURAS SALAS TIC 08:30"/>
    <s v="07/12/2023 8:08:00"/>
    <s v="07/12/2023 8:08:29"/>
    <x v="0"/>
    <s v="CDP ANTIGUO 1"/>
    <s v="CDP ANTIGUO 2"/>
    <s v="07/12/2023 9:00:20"/>
    <s v="07/12/2023 23:50:00"/>
    <s v="RONDA TOMA DE TEMPERATURAS SALAS TIC 08:30"/>
    <s v="RONDA REALIZADA"/>
    <d v="1899-12-30T00:00:00"/>
    <d v="1899-12-30T00:52:20"/>
    <d v="1899-12-30T00:52:20"/>
    <s v=""/>
    <s v="Cumplido"/>
    <m/>
    <m/>
    <m/>
    <m/>
    <m/>
    <d v="2023-11-07T00:00:00"/>
    <x v="0"/>
    <x v="0"/>
    <s v="NO CUMPLE"/>
    <x v="0"/>
    <x v="0"/>
    <x v="0"/>
    <x v="0"/>
    <s v="NO CUMPLE"/>
    <x v="0"/>
    <x v="0"/>
  </r>
  <r>
    <s v="INC000002484823"/>
    <s v="RED INTERNA"/>
    <x v="6"/>
    <s v="APQ ACCESOS"/>
    <s v="YORDI M HURTADO ARAYA"/>
    <s v="tct_yorhua"/>
    <s v="4-Menor/Localizado"/>
    <s v="4-Baja"/>
    <s v="Baja"/>
    <x v="0"/>
    <s v="TELEFONICA CYBERSECURITY TECH CHILE SPA"/>
    <s v="RONDA SALAS TECNICAS 10:30"/>
    <s v="07/12/2023 8:08:48"/>
    <s v="07/12/2023 8:09:14"/>
    <x v="0"/>
    <s v="CDP ANTIGUO 1"/>
    <s v="CDP ANTIGUO 2"/>
    <s v="07/12/2023 9:00:05"/>
    <s v="07/12/2023 23:50:00"/>
    <s v="RONDA SALAS TECNICAS 10:30"/>
    <s v="RONDA REALIZADA"/>
    <d v="1899-12-30T00:00:00"/>
    <d v="1899-12-30T00:51:17"/>
    <d v="1899-12-30T00:51:17"/>
    <s v=""/>
    <s v="Cumplido"/>
    <m/>
    <m/>
    <m/>
    <m/>
    <m/>
    <d v="2023-11-07T00:00:00"/>
    <x v="0"/>
    <x v="0"/>
    <s v="NO CUMPLE"/>
    <x v="0"/>
    <x v="0"/>
    <x v="0"/>
    <x v="0"/>
    <s v="NO CUMPLE"/>
    <x v="0"/>
    <x v="0"/>
  </r>
  <r>
    <s v="INC000002484829"/>
    <s v="SAP"/>
    <x v="17"/>
    <s v="CLOUD SAP HANA"/>
    <s v="NICOLAS A SAAVEDRA EGUILUZ"/>
    <s v="tct_nsaave"/>
    <s v="4-Menor/Localizado"/>
    <s v="4-Baja"/>
    <s v="Baja"/>
    <x v="0"/>
    <s v="TELEFONICA EMPRESAS DE CHILE SA"/>
    <s v="Checklist diario clientes 07.12.23"/>
    <s v="07/12/2023 8:32:10"/>
    <s v="07/12/2023 8:33:24"/>
    <x v="0"/>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m/>
    <m/>
    <m/>
    <m/>
    <d v="2023-11-07T00:00:00"/>
    <x v="0"/>
    <x v="0"/>
    <s v="NO CUMPLE"/>
    <x v="0"/>
    <x v="0"/>
    <x v="0"/>
    <x v="0"/>
    <s v="NO CUMPLE"/>
    <x v="0"/>
    <x v="0"/>
  </r>
  <r>
    <s v="INC000002484842"/>
    <s v="HOSTING VIRTUAL"/>
    <x v="4"/>
    <s v="GESTION PLATAFORMA CLIENTES"/>
    <s v="JUAN CARLOS UZCATEGUI FUGUETT"/>
    <s v="vos_eperez"/>
    <s v="4-Menor/Localizado"/>
    <s v="4-Baja"/>
    <s v="Baja"/>
    <x v="0"/>
    <s v="TELEFONICA EMPRESAS DE CHILE SA"/>
    <s v="verificar y encender servidores SW-CORE01, SW-DB01-V3 y SW-POLL08 de nuevo parque SolarWinds"/>
    <s v="07/12/2023 9:03:56"/>
    <s v="07/12/2023 9:04:04"/>
    <x v="0"/>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m/>
    <m/>
    <m/>
    <m/>
    <d v="2023-11-07T00:00:00"/>
    <x v="0"/>
    <x v="0"/>
    <s v="NO CUMPLE"/>
    <x v="0"/>
    <x v="0"/>
    <x v="1"/>
    <x v="1"/>
    <s v="NO CUMPLE"/>
    <x v="0"/>
    <x v="0"/>
  </r>
  <r>
    <s v="INC000002484858"/>
    <s v="VPN IP - MPLS"/>
    <x v="9"/>
    <s v="ADMINISTRADORES RESIDENTES"/>
    <s v="RODRIGO VÁSQUEZ MUÑOZ"/>
    <s v="frp_joflor"/>
    <s v="3-Moderado/Limitado"/>
    <s v="3-Medio"/>
    <s v="Media"/>
    <x v="0"/>
    <s v="INSTITUTO PROFESIONAL DE CHILE SA"/>
    <s v="GAMA | Solicitud de Restauración CEPECH"/>
    <s v="07/12/2023 9:53:11"/>
    <s v="07/12/2023 10:00:43"/>
    <x v="0"/>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m/>
    <m/>
    <m/>
    <m/>
    <d v="2023-11-07T00:00:00"/>
    <x v="0"/>
    <x v="0"/>
    <s v="NO CUMPLE"/>
    <x v="0"/>
    <x v="0"/>
    <x v="1"/>
    <x v="0"/>
    <s v="NO CUMPLE"/>
    <x v="1"/>
    <x v="0"/>
  </r>
  <r>
    <s v="INC000002484862"/>
    <s v="VPN IP - MPLS"/>
    <x v="9"/>
    <s v="ADMINISTRADORES RESIDENTES"/>
    <s v="SEBASTIAN VILLENA"/>
    <s v="frp_joflor"/>
    <s v="3-Moderado/Limitado"/>
    <s v="3-Medio"/>
    <s v="Media"/>
    <x v="0"/>
    <s v="INSTITUTO PROFESIONAL DE CHILE SA"/>
    <s v="GAMA | Informe de Políticas de Respaldos.-"/>
    <s v="07/12/2023 10:01:32"/>
    <s v="07/12/2023 10:05:38"/>
    <x v="0"/>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m/>
    <m/>
    <m/>
    <m/>
    <d v="2023-11-07T00:00:00"/>
    <x v="1"/>
    <x v="0"/>
    <s v="CUMPLE"/>
    <x v="0"/>
    <x v="0"/>
    <x v="1"/>
    <x v="0"/>
    <s v="CUMPLE"/>
    <x v="0"/>
    <x v="0"/>
  </r>
  <r>
    <s v="INC000002484913"/>
    <s v="INFRAESTRUCTURA DC"/>
    <x v="6"/>
    <s v="APQ ACCESOS"/>
    <s v="FRANCISCO J FELIU ABARCA"/>
    <s v="tct_frafea"/>
    <s v="4-Menor/Localizado"/>
    <s v="4-Baja"/>
    <s v="Baja"/>
    <x v="0"/>
    <s v="TELEFONICA CYBERSECURITY TECH CHILE SPA"/>
    <s v="RONDA POR TOMA DE TEMPERATURAS EN SALAS TIC"/>
    <s v="07/12/2023 5:21:48"/>
    <s v="07/12/2023 5:22:46"/>
    <x v="0"/>
    <s v="TI"/>
    <s v="CLIMA"/>
    <s v="07/12/2023 5:39:37"/>
    <s v="07/12/2023 23:50:00"/>
    <s v="RONDA POR TOMA DE TEMPERATURAS EN SALAS TIC"/>
    <s v="RONDA REALIZADA"/>
    <d v="1899-12-30T00:00:00"/>
    <d v="1899-12-30T00:00:00"/>
    <d v="1899-12-30T00:00:00"/>
    <s v=""/>
    <s v="Cumplido"/>
    <m/>
    <m/>
    <m/>
    <m/>
    <m/>
    <d v="2023-11-07T00:00:00"/>
    <x v="0"/>
    <x v="0"/>
    <s v="NO CUMPLE"/>
    <x v="0"/>
    <x v="0"/>
    <x v="0"/>
    <x v="0"/>
    <s v="NO CUMPLE"/>
    <x v="0"/>
    <x v="0"/>
  </r>
  <r>
    <s v="INC000002484921"/>
    <s v="INFRAESTRUCTURA DC"/>
    <x v="6"/>
    <s v="APQ ACCESOS"/>
    <s v="FRANCISCO J FELIU ABARCA"/>
    <s v="tct_frafea"/>
    <s v="4-Menor/Localizado"/>
    <s v="4-Baja"/>
    <s v="Baja"/>
    <x v="0"/>
    <s v="TELEFONICA CYBERSECURITY TECH CHILE SPA"/>
    <s v="RONDA PREVENTIVA Y LECTURA DE TEMPERATURAS EN SALAS TIC"/>
    <s v="07/12/2023 7:00:44"/>
    <s v="07/12/2023 7:01:39"/>
    <x v="0"/>
    <s v="TI"/>
    <s v="CLIMA"/>
    <s v="07/12/2023 7:19:46"/>
    <s v="07/12/2023 23:50:00"/>
    <s v="RONDA PREVENTIVA Y LECTURA DE TEMPERATURAS EN SALAS TIC"/>
    <s v="RONDA REALIZADA"/>
    <d v="1899-12-30T00:00:00"/>
    <d v="1899-12-30T00:00:00"/>
    <d v="1899-12-30T00:00:00"/>
    <s v=""/>
    <s v="Cumplido"/>
    <m/>
    <m/>
    <m/>
    <m/>
    <m/>
    <d v="2023-11-08T00:00:00"/>
    <x v="0"/>
    <x v="0"/>
    <s v="NO CUMPLE"/>
    <x v="0"/>
    <x v="0"/>
    <x v="0"/>
    <x v="0"/>
    <s v="NO CUMPLE"/>
    <x v="0"/>
    <x v="0"/>
  </r>
  <r>
    <s v="INC000002484935"/>
    <s v="VPN IP - MPLS"/>
    <x v="3"/>
    <s v="GESTION HD"/>
    <s v="GUSTAVO AVILA VERA"/>
    <s v="frp_spevel"/>
    <s v="3-Moderado/Limitado"/>
    <s v="3-Medio"/>
    <s v="Media"/>
    <x v="0"/>
    <s v="INMOBILIARIA FRUSAN S.A."/>
    <s v="HD/Frusan: Validar Reinicio de Servidor"/>
    <s v="07/12/2023 8:54:36"/>
    <s v="07/12/2023 8:57:09"/>
    <x v="0"/>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m/>
    <m/>
    <m/>
    <m/>
    <d v="2023-11-07T00:00:00"/>
    <x v="0"/>
    <x v="0"/>
    <s v="NO CUMPLE"/>
    <x v="0"/>
    <x v="0"/>
    <x v="0"/>
    <x v="0"/>
    <s v="NO CUMPLE"/>
    <x v="0"/>
    <x v="0"/>
  </r>
  <r>
    <s v="INC000002484940"/>
    <s v="VPN IP - MPLS"/>
    <x v="21"/>
    <s v="GESTION HD"/>
    <s v="DENISE CRUZAT ETCHEBERRY"/>
    <s v="frp_spevel"/>
    <s v="3-Moderado/Limitado"/>
    <s v="3-Medio"/>
    <s v="Media"/>
    <x v="1"/>
    <s v="CONSORCIO INDUSTRIAL DE ALIMENTOS S A"/>
    <s v="HD/REVISAR SERVIDOR SOLMAN 10.250.240.93"/>
    <s v="07/12/2023 9:05:29"/>
    <s v="07/12/2023 9:08:02"/>
    <x v="1"/>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s v=""/>
    <s v=""/>
    <s v="Cumplido"/>
    <s v=""/>
    <d v="2023-11-08T00:00:00"/>
    <x v="0"/>
    <x v="0"/>
    <s v="NO CUMPLE"/>
    <x v="0"/>
    <x v="0"/>
    <x v="0"/>
    <x v="0"/>
    <s v="NO CUMPLE"/>
    <x v="0"/>
    <x v="0"/>
  </r>
  <r>
    <s v="INC000002484955"/>
    <s v="INFRAESTRUCTURA DC"/>
    <x v="15"/>
    <s v="APQ ACCESOS"/>
    <s v="PABLO A MALDONADO FLORES"/>
    <s v="tct_pabmaf"/>
    <s v="2-Significativo/Amplio"/>
    <s v="3-Medio"/>
    <s v="Media"/>
    <x v="0"/>
    <s v="TELEFONICA CYBERSECURITY TECH CHILE SPA"/>
    <s v="REALIZAR RONDA Y REVISION DE SALAS TECNICAS"/>
    <s v="07/12/2023 9:18:24"/>
    <s v="07/12/2023 9:19:42"/>
    <x v="0"/>
    <s v="CDP ANTIGUO 1"/>
    <s v="CDP ANTIGUO 2"/>
    <s v="07/12/2023 10:12:28"/>
    <s v="07/12/2023 23:50:00"/>
    <s v="REALIZAR RONDA Y REVISION DE SALAS TECNICAS"/>
    <s v="RONDAS OK"/>
    <d v="1899-12-30T00:52:24"/>
    <d v="1899-12-30T00:54:04"/>
    <d v="1899-12-30T00:01:40"/>
    <s v=""/>
    <s v="Cumplido"/>
    <m/>
    <m/>
    <m/>
    <m/>
    <m/>
    <d v="2023-11-07T00:00:00"/>
    <x v="0"/>
    <x v="0"/>
    <s v="NO CUMPLE"/>
    <x v="0"/>
    <x v="0"/>
    <x v="0"/>
    <x v="0"/>
    <s v="NO CUMPLE"/>
    <x v="0"/>
    <x v="0"/>
  </r>
  <r>
    <s v="INC000002484974"/>
    <s v="INFRAESTRUCTURA DC"/>
    <x v="15"/>
    <s v="APQ ACCESOS"/>
    <s v="PABLO A MALDONADO FLORES"/>
    <s v="tct_pabmaf"/>
    <s v="2-Significativo/Amplio"/>
    <s v="2-Alta"/>
    <s v="Alta"/>
    <x v="0"/>
    <s v="TELEFONICA CYBERSECURITY TECH CHILE SPA"/>
    <s v="REALIZAR TOMA DE ALARMAS DE CLIENTE SALA BLANCA"/>
    <s v="07/12/2023 9:48:10"/>
    <s v="07/12/2023 9:52:10"/>
    <x v="0"/>
    <s v="CDP ANTIGUO 1"/>
    <s v="CDP ANTIGUO 2"/>
    <s v="07/12/2023 10:18:55"/>
    <s v="07/12/2023 23:50:00"/>
    <s v="REALIZAR TOMA DE ALARMAS DE CLIENTE SALA BLANCA"/>
    <s v="ALARMAS OK"/>
    <d v="1899-12-30T00:24:05"/>
    <d v="1899-12-30T00:30:45"/>
    <d v="1899-12-30T00:06:40"/>
    <s v=""/>
    <s v="Cumplido"/>
    <m/>
    <m/>
    <m/>
    <m/>
    <m/>
    <d v="2023-11-08T00:00:00"/>
    <x v="0"/>
    <x v="0"/>
    <s v="NO CUMPLE"/>
    <x v="0"/>
    <x v="0"/>
    <x v="0"/>
    <x v="0"/>
    <s v="NO CUMPLE"/>
    <x v="0"/>
    <x v="0"/>
  </r>
  <r>
    <s v="INC000002484985"/>
    <s v="VPN IP - MPLS"/>
    <x v="2"/>
    <s v="GESTION HD"/>
    <s v="LUIS A VILLASMIL CASTILLO"/>
    <s v="frp_fpetro"/>
    <s v="3-Moderado/Limitado"/>
    <s v="3-Medio"/>
    <s v="Media"/>
    <x v="1"/>
    <s v="AVANTS SERVICIOS INTEGRALES"/>
    <s v="REQ/Falla conexión entre redes"/>
    <s v="07/12/2023 10:02:08"/>
    <s v="07/12/2023 10:06:37"/>
    <x v="0"/>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s v=""/>
    <s v=""/>
    <s v="Cumplido"/>
    <s v=""/>
    <d v="2023-11-07T00:00:00"/>
    <x v="1"/>
    <x v="1"/>
    <s v="NO CUMPLE"/>
    <x v="0"/>
    <x v="0"/>
    <x v="1"/>
    <x v="1"/>
    <s v="NO CUMPLE"/>
    <x v="0"/>
    <x v="0"/>
  </r>
  <r>
    <s v="INC000002484992"/>
    <s v="VPN IP - MPLS"/>
    <x v="17"/>
    <s v="GESTION HD"/>
    <s v="NICOLAS A SAAVEDRA EGUILUZ"/>
    <s v="frp_spevel"/>
    <s v="3-Moderado/Limitado"/>
    <s v="3-Medio"/>
    <s v="Media"/>
    <x v="0"/>
    <s v="CENTRO MEDICO ANTOFAGASTA SA"/>
    <s v="HD/Formulario Solicitud Creación Usuario y Asignación Roles-Perfiles.xlsx"/>
    <s v="07/12/2023 10:11:38"/>
    <s v="07/12/2023 10:15:28"/>
    <x v="0"/>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m/>
    <m/>
    <m/>
    <m/>
    <d v="2023-11-07T00:00:00"/>
    <x v="1"/>
    <x v="1"/>
    <s v="NO CUMPLE"/>
    <x v="0"/>
    <x v="0"/>
    <x v="1"/>
    <x v="1"/>
    <s v="NO CUMPLE"/>
    <x v="0"/>
    <x v="0"/>
  </r>
  <r>
    <s v="INC000002485003"/>
    <s v="HOUSING"/>
    <x v="1"/>
    <s v="APQ ACCESOS"/>
    <s v="CARLOS F ARAYA RAMIREZ"/>
    <s v="tct_cararr"/>
    <s v="4-Menor/Localizado"/>
    <s v="4-Baja"/>
    <s v="Baja"/>
    <x v="0"/>
    <s v="TELEFONICA CYBERSECURITY TECH CHILE SPA"/>
    <s v="FACTIBILIDAD 79091"/>
    <s v="07/12/2023 10:25:53"/>
    <s v="07/12/2023 10:27:43"/>
    <x v="0"/>
    <s v="CDP ANTIGUO 1"/>
    <s v="CDP ANTIGUO 2"/>
    <s v="07/12/2023 14:07:15"/>
    <s v="07/12/2023 23:50:00"/>
    <s v="BCO SANTANDER"/>
    <s v="FACTIBILIDAD ENVIADA"/>
    <d v="1899-12-30T03:39:02"/>
    <d v="1899-12-30T03:41:22"/>
    <d v="1899-12-30T00:02:20"/>
    <s v=""/>
    <s v="Cumplido"/>
    <m/>
    <m/>
    <m/>
    <m/>
    <m/>
    <d v="2023-11-08T00:00:00"/>
    <x v="0"/>
    <x v="0"/>
    <s v="NO CUMPLE"/>
    <x v="0"/>
    <x v="0"/>
    <x v="1"/>
    <x v="1"/>
    <s v="NO CUMPLE"/>
    <x v="0"/>
    <x v="0"/>
  </r>
  <r>
    <s v="INC000002485008"/>
    <s v="TICKET-INTELIGENTE"/>
    <x v="4"/>
    <s v="GESTION TI"/>
    <s v="ALEJANDRO ACEVEDO VALENZUELA"/>
    <s v="USR_TSIGHT"/>
    <s v="1-Extenso/Generalizado"/>
    <s v="4-Baja"/>
    <s v="Baja"/>
    <x v="1"/>
    <s v="FUNDACION INSTITUTO PROFESIONAL DUOC UC"/>
    <s v="fiprdu01 - dcadmmelipilla TICKET AUTOMATICO"/>
    <s v="07/12/2023 5:23:02"/>
    <s v="07/12/2023 5:23:02"/>
    <x v="0"/>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s v=""/>
    <s v=""/>
    <s v=""/>
    <s v="Cumplido"/>
    <d v="2023-11-07T00:00:00"/>
    <x v="0"/>
    <x v="0"/>
    <s v="NO CUMPLE"/>
    <x v="0"/>
    <x v="0"/>
    <x v="1"/>
    <x v="1"/>
    <s v="NO CUMPLE"/>
    <x v="0"/>
    <x v="0"/>
  </r>
  <r>
    <s v="INC000002485033"/>
    <s v="TICKET-INTELIGENTE"/>
    <x v="4"/>
    <s v="GESTION TI"/>
    <s v="ALEJANDRO ACEVEDO VALENZUELA"/>
    <s v="USR_TSIGHT"/>
    <s v="1-Extenso/Generalizado"/>
    <s v="4-Baja"/>
    <s v="Baja"/>
    <x v="1"/>
    <s v="FUNDACION INSTITUTO PROFESIONAL DUOC UC"/>
    <s v="fiprdu01 - dcadmsnbdo TICKET AUTOMATICO"/>
    <s v="07/12/2023 6:54:25"/>
    <s v="07/12/2023 6:54:25"/>
    <x v="0"/>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s v=""/>
    <s v=""/>
    <s v=""/>
    <s v="Cumplido"/>
    <d v="2023-11-07T00:00:00"/>
    <x v="0"/>
    <x v="0"/>
    <s v="NO CUMPLE"/>
    <x v="0"/>
    <x v="0"/>
    <x v="0"/>
    <x v="0"/>
    <s v="NO CUMPLE"/>
    <x v="0"/>
    <x v="0"/>
  </r>
  <r>
    <s v="INC000002485104"/>
    <s v="TICKET-INTELIGENTE"/>
    <x v="4"/>
    <s v="GESTION TI"/>
    <s v="GIOVANNI D ROCCO VALENZUELA"/>
    <s v="USR_TSIGHT"/>
    <s v="1-Extenso/Generalizado"/>
    <s v="4-Baja"/>
    <s v="Baja"/>
    <x v="1"/>
    <s v="GPS CHILE SPA"/>
    <s v="gpschi01 - wnprws_gps05 TICKET AUTOMATICO"/>
    <s v="07/12/2023 9:20:00"/>
    <s v="07/12/2023 9:20:00"/>
    <x v="0"/>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s v=""/>
    <s v=""/>
    <s v=""/>
    <s v="Cumplido"/>
    <d v="2023-11-07T00:00:00"/>
    <x v="1"/>
    <x v="1"/>
    <s v="NO CUMPLE"/>
    <x v="0"/>
    <x v="0"/>
    <x v="1"/>
    <x v="0"/>
    <s v="CUMPLE"/>
    <x v="0"/>
    <x v="0"/>
  </r>
  <r>
    <s v="INC000002485131"/>
    <s v="HOSTING VIRTUAL"/>
    <x v="3"/>
    <s v="DUOC TICKET AUTOMATICO"/>
    <s v="VICTOR SEPULVEDA GAMARRA"/>
    <s v="frp_lmosqu"/>
    <s v="3-Moderado/Limitado"/>
    <s v="4-Baja"/>
    <s v="Baja"/>
    <x v="0"/>
    <s v="FUNDACION INSTITUTO PROFESIONAL DUOC UC"/>
    <s v="REQ | DUOC | RV: Solicitud de creación de dominio"/>
    <s v="07/12/2023 10:20:52"/>
    <s v="07/12/2023 10:23:53"/>
    <x v="0"/>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m/>
    <m/>
    <m/>
    <m/>
    <d v="2023-11-07T00:00:00"/>
    <x v="0"/>
    <x v="0"/>
    <s v="NO CUMPLE"/>
    <x v="0"/>
    <x v="0"/>
    <x v="1"/>
    <x v="0"/>
    <s v="NO CUMPLE"/>
    <x v="0"/>
    <x v="1"/>
  </r>
  <r>
    <s v="INC000002485145"/>
    <s v="HOUSING"/>
    <x v="19"/>
    <s v="BELIEVE"/>
    <s v="YORDI M HURTADO ARAYA"/>
    <s v="frp_fbalab"/>
    <s v="3-Moderado/Limitado"/>
    <s v="3-Medio"/>
    <s v="Media"/>
    <x v="0"/>
    <s v="IDOM INGENIERIA Y CONSULTORIA S.A. AGENCIA EN CHILE"/>
    <s v="GESTION DATACENTER/ ACCESOS / IDOM INGENIERIA Y CONSULTORIA S.A. AGENCIA EN CHILE"/>
    <s v="07/12/2023 10:51:49"/>
    <s v="07/12/2023 10:53:45"/>
    <x v="0"/>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m/>
    <m/>
    <m/>
    <m/>
    <d v="2023-11-09T00:00:00"/>
    <x v="0"/>
    <x v="0"/>
    <s v="NO CUMPLE"/>
    <x v="0"/>
    <x v="0"/>
    <x v="0"/>
    <x v="0"/>
    <s v="NO CUMPLE"/>
    <x v="0"/>
    <x v="0"/>
  </r>
  <r>
    <s v="INC000002485179"/>
    <s v="RED INTERNA"/>
    <x v="6"/>
    <s v="APQ ACCESOS"/>
    <s v="YORDI M HURTADO ARAYA"/>
    <s v="tct_yorhua"/>
    <s v="4-Menor/Localizado"/>
    <s v="4-Baja"/>
    <s v="Baja"/>
    <x v="0"/>
    <s v="TELEFONICA CYBERSECURITY TECH CHILE SPA"/>
    <s v="RONDA TOMA DE TEMPERATURAS SALAS TIC 12:30"/>
    <s v="07/12/2023 11:41:41"/>
    <s v="07/12/2023 11:42:07"/>
    <x v="0"/>
    <s v="CDP ANTIGUO 1"/>
    <s v="CDP ANTIGUO 2"/>
    <s v="07/12/2023 12:15:32"/>
    <s v="07/12/2023 23:50:00"/>
    <s v="RONDA TOMA DE TEMPERATURAS SALAS TIC 12:30"/>
    <s v="RONDA REALIZADA"/>
    <d v="1899-12-30T00:00:00"/>
    <d v="1899-12-30T00:33:51"/>
    <d v="1899-12-30T00:33:51"/>
    <s v=""/>
    <s v="Cumplido"/>
    <m/>
    <m/>
    <m/>
    <m/>
    <m/>
    <d v="2023-11-07T00:00:00"/>
    <x v="0"/>
    <x v="0"/>
    <s v="NO CUMPLE"/>
    <x v="0"/>
    <x v="0"/>
    <x v="0"/>
    <x v="0"/>
    <s v="NO CUMPLE"/>
    <x v="0"/>
    <x v="0"/>
  </r>
  <r>
    <s v="INC000002485180"/>
    <s v="RED INTERNA"/>
    <x v="6"/>
    <s v="APQ ACCESOS"/>
    <s v="YORDI M HURTADO ARAYA"/>
    <s v="tct_yorhua"/>
    <s v="4-Menor/Localizado"/>
    <s v="4-Baja"/>
    <s v="Baja"/>
    <x v="0"/>
    <s v="TELEFONICA CYBERSECURITY TECH CHILE SPA"/>
    <s v="RONDA SALAS TECNICAS 15:30"/>
    <s v="07/12/2023 11:43:01"/>
    <s v="07/12/2023 11:43:27"/>
    <x v="0"/>
    <s v="CDP ANTIGUO 1"/>
    <s v="CDP ANTIGUO 2"/>
    <s v="07/12/2023 12:15:54"/>
    <s v="07/12/2023 23:50:00"/>
    <s v="RONDA SALAS TECNICAS 15:30"/>
    <s v="RONDA REALIZADA"/>
    <d v="1899-12-30T00:00:00"/>
    <d v="1899-12-30T00:32:53"/>
    <d v="1899-12-30T00:32:53"/>
    <s v=""/>
    <s v="Cumplido"/>
    <m/>
    <m/>
    <m/>
    <m/>
    <m/>
    <d v="2023-11-07T00:00:00"/>
    <x v="0"/>
    <x v="0"/>
    <s v="NO CUMPLE"/>
    <x v="0"/>
    <x v="0"/>
    <x v="0"/>
    <x v="0"/>
    <s v="NO CUMPLE"/>
    <x v="0"/>
    <x v="0"/>
  </r>
  <r>
    <s v="INC000002485196"/>
    <s v="HOSTING VIRTUAL"/>
    <x v="3"/>
    <s v="DUOC TICKET AUTOMATICO"/>
    <s v="VICTOR SEPULVEDA GAMARRA"/>
    <s v="frp_lmosqu"/>
    <s v="3-Moderado/Limitado"/>
    <s v="4-Baja"/>
    <s v="Baja"/>
    <x v="1"/>
    <s v="FUNDACION INSTITUTO PROFESIONAL DUOC UC"/>
    <s v="DUOC | REQ |  Alerta Global: Monitoreo Atentus"/>
    <s v="07/12/2023 12:07:46"/>
    <s v="07/12/2023 12:12:29"/>
    <x v="0"/>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s v=""/>
    <s v=""/>
    <s v=""/>
    <s v="Cumplido"/>
    <d v="2023-11-10T00:00:00"/>
    <x v="0"/>
    <x v="0"/>
    <s v="NO CUMPLE"/>
    <x v="0"/>
    <x v="0"/>
    <x v="0"/>
    <x v="0"/>
    <s v="NO CUMPLE"/>
    <x v="0"/>
    <x v="0"/>
  </r>
  <r>
    <s v="INC000002485199"/>
    <s v="HOUSING"/>
    <x v="19"/>
    <s v="BELIEVE"/>
    <s v="YORDI M HURTADO ARAYA"/>
    <s v="frp_fbalab"/>
    <s v="3-Moderado/Limitado"/>
    <s v="3-Medio"/>
    <s v="Media"/>
    <x v="0"/>
    <s v="FONDO DE SOLIDARIDAD E INVERSION SOCIAL"/>
    <s v="GESTION DATACENTER/ ACCESOS / FONDO DE SOLIDARIDAD E INVERSION SOCIAL"/>
    <s v="07/12/2023 12:16:23"/>
    <s v="07/12/2023 12:17:59"/>
    <x v="0"/>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m/>
    <m/>
    <m/>
    <m/>
    <d v="2023-11-07T00:00:00"/>
    <x v="0"/>
    <x v="0"/>
    <s v="NO CUMPLE"/>
    <x v="0"/>
    <x v="0"/>
    <x v="0"/>
    <x v="0"/>
    <s v="NO CUMPLE"/>
    <x v="0"/>
    <x v="0"/>
  </r>
  <r>
    <s v="INC000002485258"/>
    <s v="HOUSING"/>
    <x v="15"/>
    <s v="APQ ACCESOS"/>
    <s v="JOSE G MARQUEZ MARCANO"/>
    <s v="tct_josmam"/>
    <s v="4-Menor/Localizado"/>
    <s v="4-Baja"/>
    <s v="Baja"/>
    <x v="0"/>
    <s v="TELEFONICA EMPRESAS DE CHILE SA"/>
    <s v="SUPERVISION: Ingreso a DC PAINE para realizar instalación de cruzada"/>
    <s v="07/12/2023 10:56:12"/>
    <s v="07/12/2023 10:57:37"/>
    <x v="0"/>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m/>
    <m/>
    <m/>
    <m/>
    <d v="2023-11-07T00:00:00"/>
    <x v="0"/>
    <x v="0"/>
    <s v="NO CUMPLE"/>
    <x v="0"/>
    <x v="0"/>
    <x v="0"/>
    <x v="0"/>
    <s v="NO CUMPLE"/>
    <x v="0"/>
    <x v="0"/>
  </r>
  <r>
    <s v="INC000002485283"/>
    <s v="TICKET-INTELIGENTE"/>
    <x v="4"/>
    <s v="GESTION TI"/>
    <s v="ALEJANDRO ACEVEDO VALENZUELA"/>
    <s v="USR_TSIGHT"/>
    <s v="1-Extenso/Generalizado"/>
    <s v="4-Baja"/>
    <s v="Baja"/>
    <x v="1"/>
    <s v="SUGAL CHILE LIMITADA"/>
    <s v="suchli01 - qasmon_vm TICKET AUTOMATICO"/>
    <s v="07/12/2023 11:35:08"/>
    <s v="07/12/2023 11:35:08"/>
    <x v="0"/>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s v=""/>
    <s v=""/>
    <s v=""/>
    <s v="Cumplido"/>
    <d v="2023-11-08T00:00:00"/>
    <x v="0"/>
    <x v="0"/>
    <s v="NO CUMPLE"/>
    <x v="0"/>
    <x v="0"/>
    <x v="1"/>
    <x v="1"/>
    <s v="NO CUMPLE"/>
    <x v="0"/>
    <x v="0"/>
  </r>
  <r>
    <s v="INC000002485326"/>
    <s v="RED INTERNA"/>
    <x v="0"/>
    <s v="APOQUINDO TI"/>
    <s v="RICARDO F ORELLANA MARDONES"/>
    <s v="tct_rorell"/>
    <s v="4-Menor/Localizado"/>
    <s v="4-Baja"/>
    <s v="Baja"/>
    <x v="0"/>
    <s v="TELEFONICA EMPRESAS DE CHILE SA"/>
    <s v="RONDA Y MEDICIÓN DE TEMPERATURAS EN SALAS TIC"/>
    <s v="07/12/2023 10:59:20"/>
    <s v="07/12/2023 11:00:35"/>
    <x v="0"/>
    <s v="TI"/>
    <s v="CLIMA"/>
    <s v="07/12/2023 11:20:39"/>
    <s v="07/12/2023 23:50:00"/>
    <m/>
    <s v="ACT REALIZADA SIN NOVEDAD"/>
    <d v="1899-12-30T00:00:00"/>
    <d v="1899-12-30T00:00:00"/>
    <d v="1899-12-30T00:00:00"/>
    <s v=""/>
    <s v="Cumplido"/>
    <m/>
    <m/>
    <m/>
    <m/>
    <m/>
    <d v="2023-11-07T00:00:00"/>
    <x v="0"/>
    <x v="0"/>
    <s v="NO CUMPLE"/>
    <x v="0"/>
    <x v="0"/>
    <x v="0"/>
    <x v="0"/>
    <s v="NO CUMPLE"/>
    <x v="0"/>
    <x v="0"/>
  </r>
  <r>
    <s v="INC000002485341"/>
    <s v="VPN IP - MPLS"/>
    <x v="17"/>
    <s v="GESTION HD"/>
    <s v="NICOLAS A SAAVEDRA EGUILUZ"/>
    <s v="frp_fpetro"/>
    <s v="3-Moderado/Limitado"/>
    <s v="3-Medio"/>
    <s v="Media"/>
    <x v="0"/>
    <s v="NUTRISCO CHILE SA"/>
    <s v="HD/Información para creación SAP"/>
    <s v="07/12/2023 11:20:59"/>
    <s v="07/12/2023 11:24:15"/>
    <x v="0"/>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m/>
    <m/>
    <m/>
    <m/>
    <d v="2023-11-08T00:00:00"/>
    <x v="0"/>
    <x v="0"/>
    <s v="NO CUMPLE"/>
    <x v="0"/>
    <x v="0"/>
    <x v="0"/>
    <x v="0"/>
    <s v="NO CUMPLE"/>
    <x v="0"/>
    <x v="0"/>
  </r>
  <r>
    <s v="INC000002485345"/>
    <s v="INFRAESTRUCTURA DC"/>
    <x v="1"/>
    <s v="APQ ACCESOS"/>
    <s v="CARLOS F ARAYA RAMIREZ"/>
    <s v="tct_cararr"/>
    <s v="4-Menor/Localizado"/>
    <s v="4-Baja"/>
    <s v="Baja"/>
    <x v="0"/>
    <s v="TELEFONICA CYBERSECURITY TECH CHILE SPA"/>
    <s v="FACTIBILIDAD 79604"/>
    <s v="07/12/2023 11:27:17"/>
    <s v="07/12/2023 11:28:13"/>
    <x v="0"/>
    <s v="CDP ANTIGUO 1"/>
    <s v="CDP ANTIGUO 2"/>
    <s v="07/12/2023 12:03:17"/>
    <s v="07/12/2023 23:50:00"/>
    <s v="TELEFONICA"/>
    <s v="FACTIBILIDAD ENVIADA"/>
    <d v="1899-12-30T00:34:23"/>
    <d v="1899-12-30T00:36:00"/>
    <d v="1899-12-30T00:01:37"/>
    <s v=""/>
    <s v="Cumplido"/>
    <m/>
    <m/>
    <m/>
    <m/>
    <m/>
    <d v="2023-11-07T00:00:00"/>
    <x v="0"/>
    <x v="0"/>
    <s v="NO CUMPLE"/>
    <x v="0"/>
    <x v="0"/>
    <x v="0"/>
    <x v="0"/>
    <s v="NO CUMPLE"/>
    <x v="0"/>
    <x v="0"/>
  </r>
  <r>
    <s v="INC000002485372"/>
    <s v="VPN IP - MPLS"/>
    <x v="6"/>
    <s v="GESTION HD"/>
    <s v="YORDI M HURTADO ARAYA"/>
    <s v="frp_jancha"/>
    <s v="4-Menor/Localizado"/>
    <s v="4-Baja"/>
    <s v="Baja"/>
    <x v="0"/>
    <s v="BANCO DEL ESTADO DE CHILE"/>
    <s v="FRONT CTC/ EMPRESAS/REQUERIMIENTO DE CAMBIO DE MEDIOS MAGNETICOS"/>
    <s v="07/12/2023 12:19:27"/>
    <s v="07/12/2023 12:21:05"/>
    <x v="0"/>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m/>
    <m/>
    <m/>
    <m/>
    <d v="2023-11-13T00:00:00"/>
    <x v="1"/>
    <x v="1"/>
    <s v="NO CUMPLE"/>
    <x v="0"/>
    <x v="0"/>
    <x v="1"/>
    <x v="1"/>
    <s v="NO CUMPLE"/>
    <x v="0"/>
    <x v="0"/>
  </r>
  <r>
    <s v="INC000002485375"/>
    <s v="RED INTERNA"/>
    <x v="0"/>
    <s v="APOQUINDO TI"/>
    <s v="RICARDO F ORELLANA MARDONES"/>
    <s v="tct_rorell"/>
    <s v="4-Menor/Localizado"/>
    <s v="4-Baja"/>
    <s v="Baja"/>
    <x v="0"/>
    <s v="TELEFONICA EMPRESAS DE CHILE SA"/>
    <s v="RONDA Y MEDICIÓN DE TEMPERATURAS EN SALAS TIC"/>
    <s v="07/12/2023 12:22:01"/>
    <s v="07/12/2023 12:23:05"/>
    <x v="0"/>
    <s v="TI"/>
    <s v="CLIMA"/>
    <s v="07/12/2023 12:49:52"/>
    <s v="07/12/2023 23:50:00"/>
    <m/>
    <s v="ACT REALIZADA SIN NOVEDAD"/>
    <d v="1899-12-30T00:00:00"/>
    <d v="1899-12-30T00:00:00"/>
    <d v="1899-12-30T00:00:00"/>
    <s v=""/>
    <s v="Cumplido"/>
    <m/>
    <m/>
    <m/>
    <m/>
    <m/>
    <d v="2023-11-07T00:00:00"/>
    <x v="0"/>
    <x v="0"/>
    <s v="NO CUMPLE"/>
    <x v="0"/>
    <x v="0"/>
    <x v="0"/>
    <x v="0"/>
    <s v="NO CUMPLE"/>
    <x v="0"/>
    <x v="0"/>
  </r>
  <r>
    <s v="INC000002485397"/>
    <s v="RED INTERNA"/>
    <x v="1"/>
    <s v="APQ ACCESOS"/>
    <s v="CARLOS F ARAYA RAMIREZ"/>
    <s v="tct_cararr"/>
    <s v="4-Menor/Localizado"/>
    <s v="4-Baja"/>
    <s v="Baja"/>
    <x v="0"/>
    <s v="TELEFONICA CYBERSECURITY TECH CHILE SPA"/>
    <s v="TOMA DE ALARMAS"/>
    <s v="07/12/2023 12:53:41"/>
    <s v="07/12/2023 12:54:22"/>
    <x v="0"/>
    <s v="CDP ANTIGUO 1"/>
    <s v="CDP ANTIGUO 2"/>
    <s v="07/12/2023 13:52:24"/>
    <s v="07/12/2023 23:50:00"/>
    <m/>
    <s v="toma de alarmas realizada"/>
    <d v="1899-12-30T00:00:00"/>
    <d v="1899-12-30T00:00:00"/>
    <d v="1899-12-30T00:00:00"/>
    <s v=""/>
    <s v="Cumplido"/>
    <m/>
    <m/>
    <m/>
    <m/>
    <m/>
    <d v="2023-11-07T00:00:00"/>
    <x v="0"/>
    <x v="0"/>
    <s v="NO CUMPLE"/>
    <x v="0"/>
    <x v="0"/>
    <x v="0"/>
    <x v="0"/>
    <s v="NO CUMPLE"/>
    <x v="0"/>
    <x v="0"/>
  </r>
  <r>
    <s v="INC000002485414"/>
    <s v="TICKET-INTELIGENTE"/>
    <x v="4"/>
    <s v="GESTION TI"/>
    <s v="GIOVANNI D ROCCO VALENZUELA"/>
    <s v="USR_TSIGHT"/>
    <s v="1-Extenso/Generalizado"/>
    <s v="4-Baja"/>
    <s v="Baja"/>
    <x v="1"/>
    <s v="GPS CHILE SPA"/>
    <s v="gpschi01 - wnprap_gps04 TICKET AUTOMATICO"/>
    <s v="07/12/2023 12:37:43"/>
    <s v="07/12/2023 12:37:43"/>
    <x v="0"/>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s v=""/>
    <s v=""/>
    <s v=""/>
    <s v="Cumplido"/>
    <d v="2023-11-07T00:00:00"/>
    <x v="0"/>
    <x v="0"/>
    <s v="NO CUMPLE"/>
    <x v="0"/>
    <x v="0"/>
    <x v="1"/>
    <x v="1"/>
    <s v="NO CUMPLE"/>
    <x v="0"/>
    <x v="0"/>
  </r>
  <r>
    <s v="INC000002485418"/>
    <s v="TICKET-INTELIGENTE"/>
    <x v="3"/>
    <s v="GESTION TI"/>
    <s v="GUSTAVO AVILA VERA"/>
    <s v="USR_TSIGHT"/>
    <s v="1-Extenso/Generalizado"/>
    <s v="4-Baja"/>
    <s v="Baja"/>
    <x v="1"/>
    <s v="TELEFONICA CYBERSECURITY TECH CHILE SPA"/>
    <s v="tctcsp01 - soc-splunk-i-01 TICKET AUTOMATICO"/>
    <s v="07/12/2023 12:43:39"/>
    <s v="07/12/2023 12:43:39"/>
    <x v="0"/>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s v=""/>
    <s v=""/>
    <s v=""/>
    <s v="Cumplido"/>
    <d v="2023-11-07T00:00:00"/>
    <x v="1"/>
    <x v="1"/>
    <s v="NO CUMPLE"/>
    <x v="0"/>
    <x v="0"/>
    <x v="1"/>
    <x v="1"/>
    <s v="NO CUMPLE"/>
    <x v="0"/>
    <x v="0"/>
  </r>
  <r>
    <s v="INC000002485541"/>
    <s v="INFRAESTRUCTURA DC"/>
    <x v="15"/>
    <s v="APQ ACCESOS"/>
    <s v="PABLO A MALDONADO FLORES"/>
    <s v="tct_pabmaf"/>
    <s v="2-Significativo/Amplio"/>
    <s v="2-Alta"/>
    <s v="Alta"/>
    <x v="0"/>
    <s v="TELEFONICA CYBERSECURITY TECH CHILE SPA"/>
    <s v="REALIZAR RONDA Y REVISION DE SALAS TECNICAS"/>
    <s v="07/12/2023 15:06:21"/>
    <s v="07/12/2023 15:08:21"/>
    <x v="0"/>
    <s v="CDP ANTIGUO 1"/>
    <s v="CDP ANTIGUO 2"/>
    <s v="07/12/2023 15:18:52"/>
    <s v="07/12/2023 23:50:00"/>
    <s v="REALIZAR RONDA Y REVISION DE SALAS TECNICAS"/>
    <s v="RONDAS OK"/>
    <d v="1899-12-30T00:00:00"/>
    <d v="1899-12-30T00:00:00"/>
    <d v="1899-12-30T00:00:00"/>
    <s v=""/>
    <s v="Cumplido"/>
    <m/>
    <m/>
    <m/>
    <m/>
    <m/>
    <d v="2023-11-07T00:00:00"/>
    <x v="0"/>
    <x v="0"/>
    <s v="NO CUMPLE"/>
    <x v="0"/>
    <x v="0"/>
    <x v="0"/>
    <x v="0"/>
    <s v="NO CUMPLE"/>
    <x v="0"/>
    <x v="0"/>
  </r>
  <r>
    <s v="INC000002485543"/>
    <s v="INFRAESTRUCTURA DC"/>
    <x v="15"/>
    <s v="APQ ACCESOS"/>
    <s v="PABLO A MALDONADO FLORES"/>
    <s v="tct_pabmaf"/>
    <s v="2-Significativo/Amplio"/>
    <s v="2-Alta"/>
    <s v="Alta"/>
    <x v="0"/>
    <s v="TELEFONICA CYBERSECURITY TECH CHILE SPA"/>
    <s v="REALIZAR RONDA Y REVISION DE SALAS TECNICAS"/>
    <s v="07/12/2023 15:11:34"/>
    <s v="07/12/2023 15:11:35"/>
    <x v="0"/>
    <s v="CDP ANTIGUO 1"/>
    <s v="CDP ANTIGUO 2"/>
    <s v="07/12/2023 15:20:03"/>
    <s v="07/12/2023 23:50:00"/>
    <s v="REALIZAR RONDA Y REVISION DE SALAS TECNICAS"/>
    <s v="RONDAS OK"/>
    <d v="1899-12-30T00:00:00"/>
    <d v="1899-12-30T00:00:00"/>
    <d v="1899-12-30T00:00:00"/>
    <s v=""/>
    <s v="Cumplido"/>
    <m/>
    <m/>
    <m/>
    <m/>
    <m/>
    <d v="2023-11-08T00:00:00"/>
    <x v="0"/>
    <x v="0"/>
    <s v="NO CUMPLE"/>
    <x v="0"/>
    <x v="0"/>
    <x v="0"/>
    <x v="0"/>
    <s v="NO CUMPLE"/>
    <x v="0"/>
    <x v="0"/>
  </r>
  <r>
    <s v="INC000002485545"/>
    <s v="INFRAESTRUCTURA DC"/>
    <x v="15"/>
    <s v="APQ ACCESOS"/>
    <s v="PABLO A MALDONADO FLORES"/>
    <s v="tct_pabmaf"/>
    <s v="2-Significativo/Amplio"/>
    <s v="2-Alta"/>
    <s v="Alta"/>
    <x v="0"/>
    <s v="TELEFONICA CYBERSECURITY TECH CHILE SPA"/>
    <s v="REALIZAR RONDA Y REVISION DE SALAS TECNICAS"/>
    <s v="07/12/2023 15:16:33"/>
    <s v="07/12/2023 15:16:46"/>
    <x v="0"/>
    <s v="CDP ANTIGUO 1"/>
    <s v="CDP ANTIGUO 2"/>
    <s v="07/12/2023 15:20:32"/>
    <s v="07/12/2023 23:50:00"/>
    <s v="REALIZAR RONDA Y REVISION DE SALAS TECNICAS"/>
    <s v="RONDAS OK"/>
    <d v="1899-12-30T00:03:23"/>
    <d v="1899-12-30T00:03:59"/>
    <d v="1899-12-30T00:00:36"/>
    <s v=""/>
    <s v="Cumplido"/>
    <m/>
    <m/>
    <m/>
    <m/>
    <m/>
    <d v="2023-11-07T00:00:00"/>
    <x v="0"/>
    <x v="0"/>
    <s v="NO CUMPLE"/>
    <x v="0"/>
    <x v="0"/>
    <x v="0"/>
    <x v="0"/>
    <s v="NO CUMPLE"/>
    <x v="0"/>
    <x v="0"/>
  </r>
  <r>
    <s v="INC000002485547"/>
    <s v="RED INTERNA"/>
    <x v="6"/>
    <s v="APQ ACCESOS"/>
    <s v="YORDI M HURTADO ARAYA"/>
    <s v="tct_yorhua"/>
    <s v="4-Menor/Localizado"/>
    <s v="4-Baja"/>
    <s v="Baja"/>
    <x v="0"/>
    <s v="TELEFONICA CYBERSECURITY TECH CHILE SPA"/>
    <s v="RONDA TOMA DE TEMPERATURAS SALAS TIC 16:30"/>
    <s v="07/12/2023 15:20:32"/>
    <s v="07/12/2023 15:21:14"/>
    <x v="0"/>
    <s v="CDP ANTIGUO 1"/>
    <s v="CDP ANTIGUO 2"/>
    <s v="07/12/2023 16:21:20"/>
    <s v="07/12/2023 23:50:00"/>
    <s v="RONDA TOMA DE TEMPERATURAS SALAS TIC 16:30"/>
    <s v="RONDA REALIZADA"/>
    <d v="1899-12-30T00:00:00"/>
    <d v="1899-12-30T01:00:48"/>
    <d v="1899-12-30T01:00:48"/>
    <s v=""/>
    <s v="Cumplido"/>
    <m/>
    <m/>
    <m/>
    <m/>
    <m/>
    <d v="2023-11-07T00:00:00"/>
    <x v="1"/>
    <x v="1"/>
    <s v="NO CUMPLE"/>
    <x v="0"/>
    <x v="0"/>
    <x v="1"/>
    <x v="1"/>
    <s v="NO CUMPLE"/>
    <x v="0"/>
    <x v="0"/>
  </r>
  <r>
    <s v="INC000002485548"/>
    <s v="RED INTERNA"/>
    <x v="6"/>
    <s v="APQ ACCESOS"/>
    <s v="YORDI M HURTADO ARAYA"/>
    <s v="tct_yorhua"/>
    <s v="4-Menor/Localizado"/>
    <s v="4-Baja"/>
    <s v="Baja"/>
    <x v="0"/>
    <s v="TELEFONICA CYBERSECURITY TECH CHILE SPA"/>
    <s v="RONDA SALAS TECNICAS 19:30"/>
    <s v="07/12/2023 15:21:29"/>
    <s v="07/12/2023 15:21:55"/>
    <x v="0"/>
    <s v="CDP ANTIGUO 1"/>
    <s v="CDP ANTIGUO 2"/>
    <s v="07/12/2023 16:20:40"/>
    <s v="07/12/2023 23:50:00"/>
    <s v="RONDA SALAS TECNICAS 19:30"/>
    <s v="RONDA REALIZADA"/>
    <d v="1899-12-30T00:00:00"/>
    <d v="1899-12-30T00:59:11"/>
    <d v="1899-12-30T00:59:11"/>
    <s v=""/>
    <s v="Cumplido"/>
    <m/>
    <m/>
    <m/>
    <m/>
    <m/>
    <d v="2023-11-07T00:00:00"/>
    <x v="0"/>
    <x v="0"/>
    <s v="NO CUMPLE"/>
    <x v="0"/>
    <x v="0"/>
    <x v="0"/>
    <x v="0"/>
    <s v="NO CUMPLE"/>
    <x v="0"/>
    <x v="0"/>
  </r>
  <r>
    <s v="INC000002485582"/>
    <s v="HOUSING"/>
    <x v="1"/>
    <s v="APQ ACCESOS"/>
    <s v="CARLOS F ARAYA RAMIREZ"/>
    <s v="tct_cararr"/>
    <s v="4-Menor/Localizado"/>
    <s v="4-Baja"/>
    <s v="Baja"/>
    <x v="0"/>
    <s v="TELEFONICA CYBERSECURITY TECH CHILE SPA"/>
    <s v="FACTIBILIDAD 78997"/>
    <s v="07/12/2023 17:24:06"/>
    <s v="07/12/2023 17:25:07"/>
    <x v="0"/>
    <s v="CDP ANTIGUO 1"/>
    <s v="CDP ANTIGUO 2"/>
    <s v="07/12/2023 17:34:50"/>
    <s v="07/12/2023 23:50:00"/>
    <m/>
    <s v="FACTIBILIDAD ENVIADA"/>
    <d v="1899-12-30T00:09:14"/>
    <d v="1899-12-30T00:10:44"/>
    <d v="1899-12-30T00:01:30"/>
    <s v=""/>
    <s v="Cumplido"/>
    <m/>
    <m/>
    <m/>
    <m/>
    <m/>
    <d v="2023-11-10T00:00:00"/>
    <x v="0"/>
    <x v="0"/>
    <s v="NO CUMPLE"/>
    <x v="0"/>
    <x v="0"/>
    <x v="0"/>
    <x v="0"/>
    <s v="NO CUMPLE"/>
    <x v="0"/>
    <x v="0"/>
  </r>
  <r>
    <s v="INC000002485584"/>
    <s v="RED INTERNA"/>
    <x v="1"/>
    <s v="APQ ACCESOS"/>
    <s v="CARLOS F ARAYA RAMIREZ"/>
    <s v="tct_cararr"/>
    <s v="4-Menor/Localizado"/>
    <s v="4-Baja"/>
    <s v="Baja"/>
    <x v="0"/>
    <s v="TELEFONICA CYBERSECURITY TECH CHILE SPA"/>
    <s v="RONDA INSPECTIVA"/>
    <s v="07/12/2023 17:31:41"/>
    <s v="07/12/2023 17:32:20"/>
    <x v="0"/>
    <s v="CDP ANTIGUO 1"/>
    <s v="CDP ANTIGUO 2"/>
    <s v="07/12/2023 18:22:59"/>
    <s v="07/12/2023 23:50:00"/>
    <m/>
    <s v="ronda realizada"/>
    <d v="1899-12-30T00:00:00"/>
    <d v="1899-12-30T00:00:00"/>
    <d v="1899-12-30T00:00:00"/>
    <s v=""/>
    <s v="Cumplido"/>
    <m/>
    <m/>
    <m/>
    <m/>
    <m/>
    <d v="2023-11-07T00:00:00"/>
    <x v="0"/>
    <x v="0"/>
    <s v="NO CUMPLE"/>
    <x v="0"/>
    <x v="0"/>
    <x v="0"/>
    <x v="0"/>
    <s v="NO CUMPLE"/>
    <x v="0"/>
    <x v="0"/>
  </r>
  <r>
    <s v="INC000002485604"/>
    <s v="HOUSING"/>
    <x v="16"/>
    <s v="BELIEVE"/>
    <s v="ALDO P VALENZUELA MUJICA"/>
    <s v="frp_pcamay"/>
    <s v="3-Moderado/Limitado"/>
    <s v="3-Medio"/>
    <s v="Media"/>
    <x v="0"/>
    <s v="TELEFONICA EMPRESAS DE CHILE SA"/>
    <s v="GESTION DATACENTER/ ACCESOS / TELEFONICA EMPRESAS DE CHILE SA"/>
    <s v="07/12/2023 20:51:07"/>
    <s v="07/12/2023 20:51:26"/>
    <x v="0"/>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m/>
    <m/>
    <m/>
    <m/>
    <d v="2023-11-07T00:00:00"/>
    <x v="0"/>
    <x v="0"/>
    <s v="NO CUMPLE"/>
    <x v="0"/>
    <x v="0"/>
    <x v="1"/>
    <x v="1"/>
    <s v="NO CUMPLE"/>
    <x v="0"/>
    <x v="0"/>
  </r>
  <r>
    <s v="INC000002485619"/>
    <s v="VPN IP - MPLS"/>
    <x v="4"/>
    <s v="BELIEVE"/>
    <s v="ALEJANDRO ACEVEDO VALENZUELA"/>
    <s v="frp_fbalab"/>
    <s v="4-Menor/Localizado"/>
    <s v="4-Baja"/>
    <s v="Baja"/>
    <x v="0"/>
    <s v="TELEFONICA CYBERSECURITY TECH CHILE SPA"/>
    <s v="REQ / SOC  /RE: Bajar cuenta AD"/>
    <s v="07/12/2023 13:32:53"/>
    <s v="07/12/2023 13:33:38"/>
    <x v="0"/>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m/>
    <m/>
    <m/>
    <m/>
    <d v="2023-11-07T00:00:00"/>
    <x v="0"/>
    <x v="0"/>
    <s v="NO CUMPLE"/>
    <x v="0"/>
    <x v="0"/>
    <x v="0"/>
    <x v="0"/>
    <s v="NO CUMPLE"/>
    <x v="0"/>
    <x v="0"/>
  </r>
  <r>
    <s v="INC000002485645"/>
    <s v="VPN IP - MPLS"/>
    <x v="4"/>
    <s v="BELIEVE"/>
    <s v="VICTOR SEPULVEDA GAMARRA"/>
    <s v="frp_jolsso"/>
    <s v="4-Menor/Localizado"/>
    <s v="4-Baja"/>
    <s v="Baja"/>
    <x v="0"/>
    <s v="TELEFONICA CYBERSECURITY TECH CHILE SPA"/>
    <s v="REQ / SOC / RE: Alarma de inactividad Equipos DUOC 1 hora Fired"/>
    <s v="07/12/2023 14:22:29"/>
    <s v="07/12/2023 14:23:34"/>
    <x v="0"/>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m/>
    <m/>
    <m/>
    <m/>
    <d v="2023-11-07T00:00:00"/>
    <x v="0"/>
    <x v="0"/>
    <s v="NO CUMPLE"/>
    <x v="0"/>
    <x v="0"/>
    <x v="0"/>
    <x v="0"/>
    <s v="NO CUMPLE"/>
    <x v="0"/>
    <x v="0"/>
  </r>
  <r>
    <s v="INC000002485676"/>
    <s v="HOSTING VIRTUAL"/>
    <x v="4"/>
    <s v="DUOC TICKET AUTOMATICO"/>
    <s v="ALEJANDRO ACEVEDO VALENZUELA"/>
    <s v="frp_fcruzp"/>
    <s v="3-Moderado/Limitado"/>
    <s v="4-Baja"/>
    <s v="Baja"/>
    <x v="0"/>
    <s v="FUNDACION INSTITUTO PROFESIONAL DUOC UC"/>
    <s v="RQ / DUOC / Eliminación de DC que no existen"/>
    <s v="07/12/2023 15:13:14"/>
    <s v="07/12/2023 15:15:12"/>
    <x v="0"/>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m/>
    <m/>
    <m/>
    <m/>
    <d v="2023-11-07T00:00:00"/>
    <x v="0"/>
    <x v="0"/>
    <s v="NO CUMPLE"/>
    <x v="0"/>
    <x v="0"/>
    <x v="1"/>
    <x v="1"/>
    <s v="NO CUMPLE"/>
    <x v="0"/>
    <x v="0"/>
  </r>
  <r>
    <s v="INC000002485700"/>
    <s v="HOUSING"/>
    <x v="14"/>
    <s v="BELIEVE"/>
    <s v="RICARDO F ORELLANA MARDONES"/>
    <s v="frp_jolsso"/>
    <s v="3-Moderado/Limitado"/>
    <s v="3-Medio"/>
    <s v="Media"/>
    <x v="0"/>
    <s v="BANCO SANTANDER CHILE"/>
    <s v="GESTION DATACENTER/ ACCESOS /BANCO SANTANDER CHILE"/>
    <s v="07/12/2023 16:13:31"/>
    <s v="07/12/2023 16:17:05"/>
    <x v="0"/>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m/>
    <m/>
    <m/>
    <m/>
    <d v="2023-11-07T00:00:00"/>
    <x v="0"/>
    <x v="0"/>
    <s v="NO CUMPLE"/>
    <x v="0"/>
    <x v="0"/>
    <x v="1"/>
    <x v="0"/>
    <s v="NO CUMPLE"/>
    <x v="0"/>
    <x v="1"/>
  </r>
  <r>
    <s v="INC000002485710"/>
    <s v="VPN IP - MPLS"/>
    <x v="9"/>
    <s v="BELIEVE"/>
    <s v="AXEL ANDRADE"/>
    <s v="frp_kaldor"/>
    <s v="3-Moderado/Limitado"/>
    <s v="3-Medio"/>
    <s v="Media"/>
    <x v="0"/>
    <s v="FARMACIAS AHUMADA S.A."/>
    <s v="GAMA / eliminar de plataforma de respaldo sercer cl01balfuse01"/>
    <s v="07/12/2023 13:11:34"/>
    <s v="07/12/2023 13:15:57"/>
    <x v="0"/>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m/>
    <m/>
    <m/>
    <m/>
    <d v="2023-11-07T00:00:00"/>
    <x v="1"/>
    <x v="0"/>
    <s v="CUMPLE"/>
    <x v="0"/>
    <x v="0"/>
    <x v="1"/>
    <x v="0"/>
    <s v="NO CUMPLE"/>
    <x v="0"/>
    <x v="1"/>
  </r>
  <r>
    <s v="INC000002485795"/>
    <s v="HOUSING"/>
    <x v="16"/>
    <s v="BELIEVE"/>
    <s v="JOSE G MARQUEZ MARCANO"/>
    <s v="frp_jolsso"/>
    <s v="3-Moderado/Limitado"/>
    <s v="3-Medio"/>
    <s v="Media"/>
    <x v="0"/>
    <s v="HUAWEI CHILE S A"/>
    <s v="GESTION DATACENTER/ ACCESOS /HUAWEI CHILE S A"/>
    <s v="07/12/2023 18:16:36"/>
    <s v="07/12/2023 18:18:01"/>
    <x v="0"/>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m/>
    <m/>
    <m/>
    <m/>
    <d v="2023-11-07T00:00:00"/>
    <x v="0"/>
    <x v="0"/>
    <s v="NO CUMPLE"/>
    <x v="0"/>
    <x v="0"/>
    <x v="0"/>
    <x v="0"/>
    <s v="NO CUMPLE"/>
    <x v="0"/>
    <x v="0"/>
  </r>
  <r>
    <s v="INC000002485797"/>
    <s v="HOUSING"/>
    <x v="16"/>
    <s v="BELIEVE"/>
    <s v="JOSE G MARQUEZ MARCANO"/>
    <s v="frp_jolsso"/>
    <s v="3-Moderado/Limitado"/>
    <s v="3-Medio"/>
    <s v="Media"/>
    <x v="0"/>
    <s v="HUAWEI CHILE S A"/>
    <s v="GESTION DATACENTER/ ACCESOS /HUAWEI CHILE S A"/>
    <s v="07/12/2023 18:19:59"/>
    <s v="07/12/2023 18:21:21"/>
    <x v="0"/>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m/>
    <m/>
    <m/>
    <m/>
    <d v="2023-11-07T00:00:00"/>
    <x v="0"/>
    <x v="0"/>
    <s v="NO CUMPLE"/>
    <x v="0"/>
    <x v="0"/>
    <x v="0"/>
    <x v="0"/>
    <s v="NO CUMPLE"/>
    <x v="0"/>
    <x v="0"/>
  </r>
  <r>
    <s v="INC000002485799"/>
    <s v="HOUSING"/>
    <x v="16"/>
    <s v="BELIEVE"/>
    <s v="JOSE G MARQUEZ MARCANO"/>
    <s v="frp_jolsso"/>
    <s v="3-Moderado/Limitado"/>
    <s v="3-Medio"/>
    <s v="Media"/>
    <x v="0"/>
    <s v="HUAWEI CHILE S A"/>
    <s v="GESTION DATACENTER/ ACCESOS /HUAWEI CHILE S A"/>
    <s v="07/12/2023 18:23:19"/>
    <s v="07/12/2023 18:24:26"/>
    <x v="0"/>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m/>
    <m/>
    <m/>
    <m/>
    <d v="2023-11-07T00:00:00"/>
    <x v="0"/>
    <x v="0"/>
    <s v="NO CUMPLE"/>
    <x v="0"/>
    <x v="0"/>
    <x v="0"/>
    <x v="0"/>
    <s v="NO CUMPLE"/>
    <x v="0"/>
    <x v="0"/>
  </r>
  <r>
    <s v="INC000002485802"/>
    <s v="HOUSING"/>
    <x v="16"/>
    <s v="BELIEVE"/>
    <s v="JOSE G MARQUEZ MARCANO"/>
    <s v="frp_jolsso"/>
    <s v="3-Moderado/Limitado"/>
    <s v="3-Medio"/>
    <s v="Media"/>
    <x v="0"/>
    <s v="HUAWEI CHILE S A"/>
    <s v="GESTION DATACENTER/ ACCESOS /HUAWEI CHILE S A"/>
    <s v="07/12/2023 18:27:22"/>
    <s v="07/12/2023 18:30:46"/>
    <x v="0"/>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m/>
    <m/>
    <m/>
    <m/>
    <d v="2023-11-07T00:00:00"/>
    <x v="0"/>
    <x v="0"/>
    <s v="NO CUMPLE"/>
    <x v="0"/>
    <x v="0"/>
    <x v="0"/>
    <x v="0"/>
    <s v="NO CUMPLE"/>
    <x v="0"/>
    <x v="0"/>
  </r>
  <r>
    <s v="INC000002485934"/>
    <s v="RED INTERNA"/>
    <x v="0"/>
    <s v="APOQUINDO TI"/>
    <s v="RICARDO F ORELLANA MARDONES"/>
    <s v="tct_rorell"/>
    <s v="4-Menor/Localizado"/>
    <s v="4-Baja"/>
    <s v="Baja"/>
    <x v="0"/>
    <s v="TELEFONICA EMPRESAS DE CHILE SA"/>
    <s v="RONDA Y MEDICIÓN DE TEMPERATURAS EN SALAS TIC"/>
    <s v="07/12/2023 16:26:50"/>
    <s v="07/12/2023 16:27:59"/>
    <x v="0"/>
    <s v="TI"/>
    <s v="CLIMA"/>
    <s v="07/12/2023 16:43:07"/>
    <s v="07/12/2023 23:50:00"/>
    <m/>
    <s v="ACT REALIZADA SIN NOVEDAD"/>
    <d v="1899-12-30T00:00:00"/>
    <d v="1899-12-30T00:00:00"/>
    <d v="1899-12-30T00:00:00"/>
    <s v=""/>
    <s v="Cumplido"/>
    <m/>
    <m/>
    <m/>
    <m/>
    <m/>
    <d v="2023-11-08T00:00:00"/>
    <x v="0"/>
    <x v="0"/>
    <s v="NO CUMPLE"/>
    <x v="0"/>
    <x v="0"/>
    <x v="0"/>
    <x v="0"/>
    <s v="NO CUMPLE"/>
    <x v="0"/>
    <x v="0"/>
  </r>
  <r>
    <s v="INC000002486005"/>
    <s v="HOUSING"/>
    <x v="14"/>
    <s v="BELIEVE"/>
    <s v="RICARDO F ORELLANA MARDONES"/>
    <s v="frp_jolsso"/>
    <s v="3-Moderado/Limitado"/>
    <s v="3-Medio"/>
    <s v="Media"/>
    <x v="0"/>
    <s v="TELEFONICA EMPRESAS DE CHILE SA"/>
    <s v="GESTION DATACENTER/ ACCESOS /TELEFONICA EMPRESAS DE CHILE SA"/>
    <s v="07/12/2023 16:26:51"/>
    <s v="07/12/2023 16:28:45"/>
    <x v="0"/>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m/>
    <m/>
    <m/>
    <m/>
    <d v="2023-11-08T00:00:00"/>
    <x v="0"/>
    <x v="0"/>
    <s v="NO CUMPLE"/>
    <x v="0"/>
    <x v="0"/>
    <x v="0"/>
    <x v="0"/>
    <s v="NO CUMPLE"/>
    <x v="0"/>
    <x v="0"/>
  </r>
  <r>
    <s v="INC000002486016"/>
    <s v="HOUSING"/>
    <x v="14"/>
    <s v="BELIEVE"/>
    <s v="RICARDO F ORELLANA MARDONES"/>
    <s v="frp_jolsso"/>
    <s v="3-Moderado/Limitado"/>
    <s v="3-Medio"/>
    <s v="Media"/>
    <x v="0"/>
    <s v="TELEFONICA GLOBAL TECHNOLOGY S.A.AGENCIA EN CHILE"/>
    <s v="GESTION DATACENTER/ ACCESOS /TELEFONICA GLOBAL TECHNOLOGY S.A.AGENCIA EN CHILE"/>
    <s v="07/12/2023 16:45:52"/>
    <s v="07/12/2023 16:47:23"/>
    <x v="0"/>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m/>
    <m/>
    <m/>
    <m/>
    <d v="2023-11-08T00:00:00"/>
    <x v="0"/>
    <x v="0"/>
    <s v="NO CUMPLE"/>
    <x v="0"/>
    <x v="0"/>
    <x v="0"/>
    <x v="0"/>
    <s v="NO CUMPLE"/>
    <x v="0"/>
    <x v="0"/>
  </r>
  <r>
    <s v="INC000002486018"/>
    <s v="HOUSING"/>
    <x v="19"/>
    <s v="BELIEVE"/>
    <s v="YORDI M HURTADO ARAYA"/>
    <s v="frp_fbalab"/>
    <s v="3-Moderado/Limitado"/>
    <s v="3-Medio"/>
    <s v="Media"/>
    <x v="0"/>
    <s v="TELEFONICA EMPRESAS DE CHILE SA"/>
    <s v="GESTION DATACENTER/ ACCESOS / TELEFONICA EMPRESAS DE CHILE SA"/>
    <s v="07/12/2023 16:49:18"/>
    <s v="07/12/2023 16:53:47"/>
    <x v="0"/>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m/>
    <m/>
    <m/>
    <m/>
    <d v="2023-11-08T00:00:00"/>
    <x v="0"/>
    <x v="0"/>
    <s v="NO CUMPLE"/>
    <x v="0"/>
    <x v="0"/>
    <x v="0"/>
    <x v="0"/>
    <s v="NO CUMPLE"/>
    <x v="0"/>
    <x v="0"/>
  </r>
  <r>
    <s v="INC000002486065"/>
    <s v="HOUSING"/>
    <x v="14"/>
    <s v="BELIEVE"/>
    <s v="CRISTOPHER MALDONADO ROMERO"/>
    <s v="frp_fbalab"/>
    <s v="3-Moderado/Limitado"/>
    <s v="3-Medio"/>
    <s v="Media"/>
    <x v="0"/>
    <s v="HDI SEGUROS S.A."/>
    <s v="GESTION DATACENTER/ ACCESOS / HDI SEGUROS S.A."/>
    <s v="07/12/2023 18:12:31"/>
    <s v="07/12/2023 18:14:23"/>
    <x v="0"/>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m/>
    <m/>
    <m/>
    <m/>
    <d v="2023-11-10T00:00:00"/>
    <x v="0"/>
    <x v="0"/>
    <s v="NO CUMPLE"/>
    <x v="0"/>
    <x v="0"/>
    <x v="1"/>
    <x v="0"/>
    <s v="NO CUMPLE"/>
    <x v="0"/>
    <x v="1"/>
  </r>
  <r>
    <s v="INC000002486070"/>
    <s v="HOUSING"/>
    <x v="16"/>
    <s v="BELIEVE"/>
    <s v="JOSE G MARQUEZ MARCANO"/>
    <s v="frp_pcamay"/>
    <s v="3-Moderado/Limitado"/>
    <s v="3-Medio"/>
    <s v="Media"/>
    <x v="0"/>
    <s v="HUAWEI CHILE S A"/>
    <s v="GESTION DATACENTER/ ACCESOS / HUAWEI CHILE S A"/>
    <s v="07/12/2023 18:24:08"/>
    <s v="07/12/2023 18:24:16"/>
    <x v="0"/>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m/>
    <m/>
    <m/>
    <m/>
    <d v="2023-11-13T00:00:00"/>
    <x v="0"/>
    <x v="0"/>
    <s v="NO CUMPLE"/>
    <x v="0"/>
    <x v="0"/>
    <x v="0"/>
    <x v="0"/>
    <s v="NO CUMPLE"/>
    <x v="0"/>
    <x v="0"/>
  </r>
  <r>
    <s v="INC000002486071"/>
    <s v="HOUSING"/>
    <x v="16"/>
    <s v="BELIEVE"/>
    <s v="JOSE G MARQUEZ MARCANO"/>
    <s v="frp_pcamay"/>
    <s v="3-Moderado/Limitado"/>
    <s v="3-Medio"/>
    <s v="Media"/>
    <x v="0"/>
    <s v="HUAWEI CHILE S A"/>
    <s v="GESTION DATACENTER/ ACCESOS / HUAWEI CHILE S A"/>
    <s v="07/12/2023 18:24:04"/>
    <s v="07/12/2023 18:24:19"/>
    <x v="0"/>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m/>
    <m/>
    <m/>
    <m/>
    <d v="2023-11-07T00:00:00"/>
    <x v="0"/>
    <x v="0"/>
    <s v="NO CUMPLE"/>
    <x v="0"/>
    <x v="0"/>
    <x v="0"/>
    <x v="0"/>
    <s v="NO CUMPLE"/>
    <x v="0"/>
    <x v="0"/>
  </r>
  <r>
    <s v="INC000002486076"/>
    <s v="HOUSING"/>
    <x v="19"/>
    <s v="BELIEVE"/>
    <s v="YORDI M HURTADO ARAYA"/>
    <s v="frp_fbalab"/>
    <s v="3-Moderado/Limitado"/>
    <s v="3-Medio"/>
    <s v="Media"/>
    <x v="0"/>
    <s v="BARRICK SERVICIOS MINEROS LTDA."/>
    <s v="GESTION DATACENTER/ ACCESOS / BARRICK SERVICIOS MINEROS LTDA."/>
    <s v="07/12/2023 18:27:25"/>
    <s v="07/12/2023 18:28:46"/>
    <x v="0"/>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m/>
    <m/>
    <m/>
    <m/>
    <d v="2023-11-07T00:00:00"/>
    <x v="0"/>
    <x v="0"/>
    <s v="NO CUMPLE"/>
    <x v="0"/>
    <x v="0"/>
    <x v="0"/>
    <x v="0"/>
    <s v="NO CUMPLE"/>
    <x v="0"/>
    <x v="0"/>
  </r>
  <r>
    <s v="INC000002486099"/>
    <s v="RED INTERNA"/>
    <x v="0"/>
    <s v="APOQUINDO TI"/>
    <s v="RICARDO F ORELLANA MARDONES"/>
    <s v="tct_rorell"/>
    <s v="4-Menor/Localizado"/>
    <s v="4-Baja"/>
    <s v="Baja"/>
    <x v="0"/>
    <s v="TELEFONICA EMPRESAS DE CHILE SA"/>
    <s v="RONDA Y MEDICIÓN DE TEMPERATURAS EN SALAS TIC"/>
    <s v="07/12/2023 19:48:03"/>
    <s v="07/12/2023 19:48:59"/>
    <x v="0"/>
    <s v="TI"/>
    <s v="CLIMA"/>
    <s v="07/12/2023 19:59:34"/>
    <s v="07/12/2023 23:50:00"/>
    <m/>
    <s v="ACT REALIZADA SIN NOVEDAD"/>
    <d v="1899-12-30T00:00:00"/>
    <d v="1899-12-30T00:00:00"/>
    <d v="1899-12-30T00:00:00"/>
    <s v=""/>
    <s v="Cumplido"/>
    <m/>
    <m/>
    <m/>
    <m/>
    <m/>
    <d v="2023-11-07T00:00:00"/>
    <x v="0"/>
    <x v="0"/>
    <s v="NO CUMPLE"/>
    <x v="0"/>
    <x v="0"/>
    <x v="0"/>
    <x v="0"/>
    <s v="NO CUMPLE"/>
    <x v="0"/>
    <x v="0"/>
  </r>
  <r>
    <s v="INC000002486187"/>
    <s v="RED INTERNA"/>
    <x v="0"/>
    <s v="APOQUINDO TI"/>
    <s v="RICARDO F ORELLANA MARDONES"/>
    <s v="tct_rorell"/>
    <s v="4-Menor/Localizado"/>
    <s v="4-Baja"/>
    <s v="Baja"/>
    <x v="0"/>
    <s v="TELEFONICA EMPRESAS DE CHILE SA"/>
    <s v="RONDA Y MEDICIÓN DE TEMPERATURAS EN  SALAS TIC"/>
    <s v="07/12/2023 18:51:26"/>
    <s v="07/12/2023 18:52:25"/>
    <x v="0"/>
    <s v="TI"/>
    <s v="CLIMA"/>
    <s v="07/12/2023 19:30:25"/>
    <s v="07/12/2023 23:50:00"/>
    <m/>
    <s v="ACT REALIZADA SIN NOVEDAD"/>
    <d v="1899-12-30T00:00:00"/>
    <d v="1899-12-30T00:00:00"/>
    <d v="1899-12-30T00:00:00"/>
    <s v=""/>
    <s v="Cumplido"/>
    <m/>
    <m/>
    <m/>
    <m/>
    <m/>
    <d v="2023-11-08T00:00:00"/>
    <x v="0"/>
    <x v="0"/>
    <s v="NO CUMPLE"/>
    <x v="0"/>
    <x v="0"/>
    <x v="0"/>
    <x v="0"/>
    <s v="NO CUMPLE"/>
    <x v="0"/>
    <x v="0"/>
  </r>
  <r>
    <s v="INC000002486205"/>
    <s v="HOUSING"/>
    <x v="16"/>
    <s v="BELIEVE"/>
    <s v="JOSE G MARQUEZ MARCANO"/>
    <s v="frp_jolsso"/>
    <s v="3-Moderado/Limitado"/>
    <s v="3-Medio"/>
    <s v="Media"/>
    <x v="0"/>
    <s v="HUAWEI CHILE S A"/>
    <s v="GESTION DATACENTER/ ACCESOS /HUAWEI CHILE S A"/>
    <s v="07/12/2023 18:33:10"/>
    <s v="07/12/2023 18:34:46"/>
    <x v="0"/>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m/>
    <m/>
    <m/>
    <m/>
    <d v="2023-11-08T00:00:00"/>
    <x v="0"/>
    <x v="0"/>
    <s v="NO CUMPLE"/>
    <x v="0"/>
    <x v="0"/>
    <x v="0"/>
    <x v="0"/>
    <s v="NO CUMPLE"/>
    <x v="0"/>
    <x v="0"/>
  </r>
  <r>
    <s v="INC000002486208"/>
    <s v="VPN IP - MPLS"/>
    <x v="9"/>
    <s v="GESTION HD"/>
    <s v="SEBASTIAN VILLENA"/>
    <s v="frp_cnavar"/>
    <s v="3-Moderado/Limitado"/>
    <s v="3-Medio"/>
    <s v="Media"/>
    <x v="0"/>
    <s v="GARMENDIA MACUS SOCIEDAD ANONIMA"/>
    <s v="|PDTE | HORARIO HÁBIL | 11 / 12 8:00 ||------ ///HD/ Garmendia backup"/>
    <s v="07/12/2023 18:36:43"/>
    <s v="07/12/2023 18:41:19"/>
    <x v="0"/>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m/>
    <m/>
    <m/>
    <m/>
    <d v="2023-11-10T00:00:00"/>
    <x v="1"/>
    <x v="0"/>
    <s v="CUMPLE"/>
    <x v="0"/>
    <x v="0"/>
    <x v="1"/>
    <x v="0"/>
    <s v="NO CUMPLE"/>
    <x v="0"/>
    <x v="1"/>
  </r>
  <r>
    <s v="INC000002486223"/>
    <s v="VPN IP - MPLS"/>
    <x v="2"/>
    <s v="GESTION HD"/>
    <s v="LUIS A VILLASMIL CASTILLO"/>
    <s v="frp_disilv"/>
    <s v="3-Moderado/Limitado"/>
    <s v="3-Medio"/>
    <s v="Media"/>
    <x v="0"/>
    <s v="UNIFY COMMUNICATIONS LIMITADA"/>
    <s v="REQ | Levantamiento NAT Firewall ToD INC000002426850"/>
    <s v="07/12/2023 20:23:26"/>
    <s v="07/12/2023 20:31:55"/>
    <x v="0"/>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m/>
    <m/>
    <m/>
    <m/>
    <d v="2023-11-07T00:00:00"/>
    <x v="1"/>
    <x v="0"/>
    <s v="NO CUMPLE"/>
    <x v="1"/>
    <x v="0"/>
    <x v="1"/>
    <x v="0"/>
    <s v="NO CUMPLE"/>
    <x v="0"/>
    <x v="1"/>
  </r>
  <r>
    <s v="INC000002486249"/>
    <s v="INFRAESTRUCTURA DC"/>
    <x v="6"/>
    <s v="APQ ACCESOS"/>
    <s v="FRANCISCO J FELIU ABARCA"/>
    <s v="tct_frafea"/>
    <s v="4-Menor/Localizado"/>
    <s v="4-Baja"/>
    <s v="Baja"/>
    <x v="0"/>
    <s v="TELEFONICA CYBERSECURITY TECH CHILE SPA"/>
    <s v="RONDA POR TOMA DE TEMPERATURAS EN SALAS TIC"/>
    <s v="08/12/2023 1:24:23"/>
    <s v="08/12/2023 1:25:08"/>
    <x v="0"/>
    <s v="TI"/>
    <s v="CLIMA"/>
    <s v="08/12/2023 1:37:13"/>
    <s v="08/12/2023 23:50:00"/>
    <s v="RONDA POR TOMA DE TEMPERATURAS EN SALAS TIC"/>
    <s v="RONDA REALIZADA"/>
    <d v="1899-12-30T00:00:00"/>
    <d v="1899-12-30T00:00:00"/>
    <d v="1899-12-30T00:00:00"/>
    <s v=""/>
    <s v="Cumplido"/>
    <m/>
    <m/>
    <m/>
    <m/>
    <m/>
    <d v="2023-11-08T00:00:00"/>
    <x v="0"/>
    <x v="0"/>
    <s v="NO CUMPLE"/>
    <x v="0"/>
    <x v="0"/>
    <x v="0"/>
    <x v="0"/>
    <s v="NO CUMPLE"/>
    <x v="0"/>
    <x v="0"/>
  </r>
  <r>
    <s v="INC000002486251"/>
    <s v="HOUSING"/>
    <x v="6"/>
    <s v="APQ ACCESOS"/>
    <s v="FRANCISCO J FELIU ABARCA"/>
    <s v="tct_frafea"/>
    <s v="4-Menor/Localizado"/>
    <s v="4-Baja"/>
    <s v="Baja"/>
    <x v="0"/>
    <s v="TELEFONICA CYBERSECURITY TECH CHILE SPA"/>
    <s v="TOMA DE ALARMAS CLIENTE EN SALAS TIC"/>
    <s v="08/12/2023 1:55:36"/>
    <s v="08/12/2023 1:56:31"/>
    <x v="0"/>
    <s v="TI"/>
    <s v="INFRAESTRUCTURA"/>
    <s v="08/12/2023 3:00:46"/>
    <s v="08/12/2023 23:50:00"/>
    <s v="TOMA DE ALARMAS CLIENTE EN SALAS TIC"/>
    <s v="TOMA DE ALARMAS REALIZADA"/>
    <d v="1899-12-30T00:00:00"/>
    <d v="1899-12-30T00:00:00"/>
    <d v="1899-12-30T00:00:00"/>
    <s v=""/>
    <s v="Cumplido"/>
    <m/>
    <m/>
    <m/>
    <m/>
    <m/>
    <d v="2023-11-08T00:00:00"/>
    <x v="0"/>
    <x v="0"/>
    <s v="NO CUMPLE"/>
    <x v="0"/>
    <x v="0"/>
    <x v="0"/>
    <x v="0"/>
    <s v="NO CUMPLE"/>
    <x v="0"/>
    <x v="0"/>
  </r>
  <r>
    <s v="INC000002486290"/>
    <s v="RED INTERNA"/>
    <x v="6"/>
    <s v="APQ ACCESOS"/>
    <s v="YORDI M HURTADO ARAYA"/>
    <s v="tct_yorhua"/>
    <s v="4-Menor/Localizado"/>
    <s v="4-Baja"/>
    <s v="Baja"/>
    <x v="0"/>
    <s v="TELEFONICA CYBERSECURITY TECH CHILE SPA"/>
    <s v="RONDA TOMA DE TEMPERATURAS SALAS TIC 12:30"/>
    <s v="08/12/2023 11:55:44"/>
    <s v="08/12/2023 11:56:13"/>
    <x v="0"/>
    <s v="CDP ANTIGUO 1"/>
    <s v="CDP ANTIGUO 2"/>
    <s v="08/12/2023 13:43:07"/>
    <s v="08/12/2023 23:50:00"/>
    <s v="RONDA TOMA DE TEMPERATURAS SALAS TIC 12:30"/>
    <s v="RONDA REALIZADA"/>
    <d v="1899-12-30T00:00:00"/>
    <d v="1899-12-30T01:47:23"/>
    <d v="1899-12-30T01:47:23"/>
    <s v=""/>
    <s v="Cumplido"/>
    <m/>
    <m/>
    <m/>
    <m/>
    <m/>
    <d v="2023-11-08T00:00:00"/>
    <x v="1"/>
    <x v="1"/>
    <s v="NO CUMPLE"/>
    <x v="0"/>
    <x v="0"/>
    <x v="1"/>
    <x v="1"/>
    <s v="NO CUMPLE"/>
    <x v="0"/>
    <x v="0"/>
  </r>
  <r>
    <s v="INC000002486291"/>
    <s v="RED INTERNA"/>
    <x v="6"/>
    <s v="APQ ACCESOS"/>
    <s v="YORDI M HURTADO ARAYA"/>
    <s v="tct_yorhua"/>
    <s v="4-Menor/Localizado"/>
    <s v="4-Baja"/>
    <s v="Baja"/>
    <x v="0"/>
    <s v="TELEFONICA CYBERSECURITY TECH CHILE SPA"/>
    <s v="RONDA SALAS TECNICAS 15:30"/>
    <s v="08/12/2023 11:56:32"/>
    <s v="08/12/2023 11:56:57"/>
    <x v="0"/>
    <s v="CDP ANTIGUO 1"/>
    <s v="CDP ANTIGUO 2"/>
    <s v="08/12/2023 13:43:26"/>
    <s v="08/12/2023 23:50:00"/>
    <s v="RONDA SALAS TECNICAS 15:30"/>
    <s v="RONDA REALIZADA"/>
    <d v="1899-12-30T00:00:00"/>
    <d v="1899-12-30T01:46:54"/>
    <d v="1899-12-30T01:46:54"/>
    <s v=""/>
    <s v="Cumplido"/>
    <m/>
    <m/>
    <m/>
    <m/>
    <m/>
    <d v="2023-11-08T00:00:00"/>
    <x v="1"/>
    <x v="1"/>
    <s v="NO CUMPLE"/>
    <x v="0"/>
    <x v="0"/>
    <x v="1"/>
    <x v="1"/>
    <s v="NO CUMPLE"/>
    <x v="0"/>
    <x v="0"/>
  </r>
  <r>
    <s v="INC000002486317"/>
    <s v="TICKET-INTELIGENTE"/>
    <x v="4"/>
    <s v="GESTION TI"/>
    <s v="ALEJANDRO ACEVEDO VALENZUELA"/>
    <s v="USR_TSIGHT"/>
    <s v="1-Extenso/Generalizado"/>
    <s v="4-Baja"/>
    <s v="Baja"/>
    <x v="1"/>
    <s v="EMPRESA NACIONAL DE CERTIFICACIONES"/>
    <s v="emnace01 - ecert_root_vm TICKET AUTOMATICO"/>
    <s v="07/12/2023 19:27:54"/>
    <s v="07/12/2023 19:27:54"/>
    <x v="0"/>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s v=""/>
    <s v=""/>
    <s v=""/>
    <s v="Cumplido"/>
    <d v="2023-11-08T00:00:00"/>
    <x v="0"/>
    <x v="0"/>
    <s v="NO CUMPLE"/>
    <x v="0"/>
    <x v="0"/>
    <x v="1"/>
    <x v="1"/>
    <s v="NO CUMPLE"/>
    <x v="0"/>
    <x v="0"/>
  </r>
  <r>
    <s v="INC000002486408"/>
    <s v="INFRAESTRUCTURA DC"/>
    <x v="6"/>
    <s v="APQ ACCESOS"/>
    <s v="FRANCISCO J FELIU ABARCA"/>
    <s v="tct_frafea"/>
    <s v="4-Menor/Localizado"/>
    <s v="4-Baja"/>
    <s v="Baja"/>
    <x v="0"/>
    <s v="TELEFONICA CYBERSECURITY TECH CHILE SPA"/>
    <s v="RONDA POR TOMA DE TEMPERATURAS EN SALAS TIC"/>
    <s v="07/12/2023 20:36:30"/>
    <s v="07/12/2023 20:37:16"/>
    <x v="0"/>
    <s v="TI"/>
    <s v="CLIMA"/>
    <s v="07/12/2023 21:00:11"/>
    <s v="07/12/2023 23:50:00"/>
    <s v="RONDA POR TOMA DE TEMPERATURAS EN SALAS TIC"/>
    <s v="RONDA REALIZADA"/>
    <d v="1899-12-30T00:00:00"/>
    <d v="1899-12-30T00:00:00"/>
    <d v="1899-12-30T00:00:00"/>
    <s v=""/>
    <s v="Cumplido"/>
    <m/>
    <m/>
    <m/>
    <m/>
    <m/>
    <d v="2023-11-08T00:00:00"/>
    <x v="0"/>
    <x v="0"/>
    <s v="NO CUMPLE"/>
    <x v="0"/>
    <x v="0"/>
    <x v="0"/>
    <x v="0"/>
    <s v="NO CUMPLE"/>
    <x v="0"/>
    <x v="0"/>
  </r>
  <r>
    <s v="INC000002486413"/>
    <s v="INFRAESTRUCTURA DC"/>
    <x v="6"/>
    <s v="APQ ACCESOS"/>
    <s v="FRANCISCO J FELIU ABARCA"/>
    <s v="tct_frafea"/>
    <s v="4-Menor/Localizado"/>
    <s v="4-Baja"/>
    <s v="Baja"/>
    <x v="0"/>
    <s v="TELEFONICA CYBERSECURITY TECH CHILE SPA"/>
    <s v="RONDA PREVENTIVA EN SALAS TIC"/>
    <s v="07/12/2023 21:51:14"/>
    <s v="07/12/2023 21:51:15"/>
    <x v="0"/>
    <s v="TI"/>
    <s v="CLIMA"/>
    <s v="07/12/2023 22:25:51"/>
    <s v="07/12/2023 23:50:00"/>
    <s v="RONDA PREVENTIVA EN SALAS TIC"/>
    <s v="RONDA REALIZADA"/>
    <d v="1899-12-30T00:00:00"/>
    <d v="1899-12-30T00:00:00"/>
    <d v="1899-12-30T00:00:00"/>
    <s v=""/>
    <s v="Cumplido"/>
    <m/>
    <m/>
    <m/>
    <m/>
    <m/>
    <d v="2023-11-08T00:00:00"/>
    <x v="0"/>
    <x v="0"/>
    <s v="NO CUMPLE"/>
    <x v="0"/>
    <x v="0"/>
    <x v="0"/>
    <x v="0"/>
    <s v="NO CUMPLE"/>
    <x v="0"/>
    <x v="0"/>
  </r>
  <r>
    <s v="INC000002486422"/>
    <s v="RED INTERNA"/>
    <x v="6"/>
    <s v="APQ ACCESOS"/>
    <s v="YORDI M HURTADO ARAYA"/>
    <s v="tct_yorhua"/>
    <s v="4-Menor/Localizado"/>
    <s v="4-Baja"/>
    <s v="Baja"/>
    <x v="0"/>
    <s v="TELEFONICA CYBERSECURITY TECH CHILE SPA"/>
    <s v="RONDA TOMA DE TEMPERATURAS SALAS TIC 08:30"/>
    <s v="08/12/2023 9:06:46"/>
    <s v="08/12/2023 9:07:13"/>
    <x v="0"/>
    <s v="CDP ANTIGUO 1"/>
    <s v="CDP ANTIGUO 2"/>
    <s v="08/12/2023 9:40:20"/>
    <s v="08/12/2023 23:50:00"/>
    <s v="RONDA TOMA DE TEMPERATURAS SALAS TIC 08:30"/>
    <s v="RONDA REALIZADA"/>
    <d v="1899-12-30T00:00:00"/>
    <d v="1899-12-30T00:33:34"/>
    <d v="1899-12-30T00:33:34"/>
    <s v=""/>
    <s v="Cumplido"/>
    <m/>
    <m/>
    <m/>
    <m/>
    <m/>
    <d v="2023-11-08T00:00:00"/>
    <x v="0"/>
    <x v="0"/>
    <s v="NO CUMPLE"/>
    <x v="0"/>
    <x v="0"/>
    <x v="0"/>
    <x v="0"/>
    <s v="NO CUMPLE"/>
    <x v="0"/>
    <x v="0"/>
  </r>
  <r>
    <s v="INC000002486423"/>
    <s v="RED INTERNA"/>
    <x v="6"/>
    <s v="APQ ACCESOS"/>
    <s v="YORDI M HURTADO ARAYA"/>
    <s v="tct_yorhua"/>
    <s v="4-Menor/Localizado"/>
    <s v="4-Baja"/>
    <s v="Baja"/>
    <x v="0"/>
    <s v="TELEFONICA CYBERSECURITY TECH CHILE SPA"/>
    <s v="RONDA SALAS TECNICAS 10:30"/>
    <s v="08/12/2023 9:07:27"/>
    <s v="08/12/2023 9:07:52"/>
    <x v="0"/>
    <s v="CDP ANTIGUO 1"/>
    <s v="CDP ANTIGUO 2"/>
    <s v="08/12/2023 9:40:36"/>
    <s v="08/12/2023 23:50:00"/>
    <s v="RONDA SALAS TECNICAS 10:30"/>
    <s v="RONDA REALIZADA"/>
    <d v="1899-12-30T00:00:00"/>
    <d v="1899-12-30T00:33:09"/>
    <d v="1899-12-30T00:33:09"/>
    <s v=""/>
    <s v="Cumplido"/>
    <m/>
    <m/>
    <m/>
    <m/>
    <m/>
    <d v="2023-11-08T00:00:00"/>
    <x v="0"/>
    <x v="0"/>
    <s v="NO CUMPLE"/>
    <x v="0"/>
    <x v="0"/>
    <x v="0"/>
    <x v="0"/>
    <s v="NO CUMPLE"/>
    <x v="0"/>
    <x v="0"/>
  </r>
  <r>
    <s v="INC000002486425"/>
    <s v="RED INTERNA"/>
    <x v="0"/>
    <s v="APOQUINDO TI"/>
    <s v="RICARDO F ORELLANA MARDONES"/>
    <s v="tct_rorell"/>
    <s v="4-Menor/Localizado"/>
    <s v="4-Baja"/>
    <s v="Baja"/>
    <x v="0"/>
    <s v="TELEFONICA EMPRESAS DE CHILE SA"/>
    <s v="RONDA Y MEDICIÓN DE TEMPERATURAS EN SALAS TIC"/>
    <s v="08/12/2023 10:37:13"/>
    <s v="08/12/2023 10:38:11"/>
    <x v="0"/>
    <s v="TI"/>
    <s v="CLIMA"/>
    <s v="08/12/2023 10:48:13"/>
    <s v="08/12/2023 23:50:00"/>
    <m/>
    <s v="ACT REALIZADA SIN NOVEDAD"/>
    <d v="1899-12-30T00:00:00"/>
    <d v="1899-12-30T00:00:00"/>
    <d v="1899-12-30T00:00:00"/>
    <s v=""/>
    <s v="Cumplido"/>
    <m/>
    <m/>
    <m/>
    <m/>
    <m/>
    <d v="2023-11-08T00:00:00"/>
    <x v="0"/>
    <x v="0"/>
    <s v="NO CUMPLE"/>
    <x v="0"/>
    <x v="0"/>
    <x v="0"/>
    <x v="0"/>
    <s v="NO CUMPLE"/>
    <x v="0"/>
    <x v="0"/>
  </r>
  <r>
    <s v="INC000002486441"/>
    <s v="HOUSING"/>
    <x v="16"/>
    <s v="BELIEVE"/>
    <s v="JOSE G MARQUEZ MARCANO"/>
    <s v="frp_pcamay"/>
    <s v="3-Moderado/Limitado"/>
    <s v="3-Medio"/>
    <s v="Media"/>
    <x v="1"/>
    <s v="CENTRO DE COMPENSACION AUTOMATIZADO S A"/>
    <s v="GESTION DATACENTER/ ACCESOS / CENTRO DE COMPENSACION AUTOMATIZADO S A"/>
    <s v="08/12/2023 13:53:24"/>
    <s v="08/12/2023 13:53:33"/>
    <x v="0"/>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s v=""/>
    <s v=""/>
    <s v="Cumplido"/>
    <s v=""/>
    <d v="2023-11-08T00:00:00"/>
    <x v="1"/>
    <x v="1"/>
    <s v="NO CUMPLE"/>
    <x v="0"/>
    <x v="0"/>
    <x v="1"/>
    <x v="0"/>
    <s v="NO CUMPLE"/>
    <x v="0"/>
    <x v="1"/>
  </r>
  <r>
    <s v="INC000002486469"/>
    <s v="HOUSING"/>
    <x v="15"/>
    <s v="APQ ACCESOS"/>
    <s v="LUIS O MORALES ARENAS"/>
    <s v="tct_luimoa"/>
    <s v="4-Menor/Localizado"/>
    <s v="4-Baja"/>
    <s v="Baja"/>
    <x v="0"/>
    <s v="TELEFONICA EMPRESAS DE CHILE SA"/>
    <s v="SE GENERA TICKET POR RONDA Y REVISION DE SALAS TECNICA"/>
    <s v="08/12/2023 16:07:56"/>
    <s v="08/12/2023 16:10:08"/>
    <x v="0"/>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s v="NO CUMPLE"/>
    <x v="0"/>
    <x v="0"/>
    <x v="0"/>
    <x v="0"/>
    <s v="NO CUMPLE"/>
    <x v="0"/>
    <x v="0"/>
  </r>
  <r>
    <s v="INC000002486477"/>
    <s v="HOUSING"/>
    <x v="15"/>
    <s v="APQ ACCESOS"/>
    <s v="LUIS O MORALES ARENAS"/>
    <s v="tct_luimoa"/>
    <s v="4-Menor/Localizado"/>
    <s v="4-Baja"/>
    <s v="Baja"/>
    <x v="0"/>
    <s v="TELEFONICA EMPRESAS DE CHILE SA"/>
    <s v="SE GENERA TICKET POR RONDA Y REVISION DE SALAS TECNICAS"/>
    <s v="08/12/2023 17:06:53"/>
    <s v="08/12/2023 17:08:53"/>
    <x v="0"/>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m/>
    <m/>
    <m/>
    <m/>
    <d v="2023-11-07T00:00:00"/>
    <x v="0"/>
    <x v="0"/>
    <s v="NO CUMPLE"/>
    <x v="0"/>
    <x v="0"/>
    <x v="0"/>
    <x v="0"/>
    <s v="NO CUMPLE"/>
    <x v="0"/>
    <x v="0"/>
  </r>
  <r>
    <s v="INC000002486485"/>
    <s v="HOUSING"/>
    <x v="15"/>
    <s v="APQ ACCESOS"/>
    <s v="LUIS O MORALES ARENAS"/>
    <s v="tct_luimoa"/>
    <s v="4-Menor/Localizado"/>
    <s v="4-Baja"/>
    <s v="Baja"/>
    <x v="0"/>
    <s v="TELEFONICA EMPRESAS DE CHILE SA"/>
    <s v="SE GENERA TICKET POR RONDA Y REVISION DE SALAS TECNICAS"/>
    <s v="08/12/2023 17:54:54"/>
    <s v="08/12/2023 17:56:23"/>
    <x v="0"/>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m/>
    <m/>
    <m/>
    <m/>
    <d v="2023-11-07T00:00:00"/>
    <x v="0"/>
    <x v="0"/>
    <s v="NO CUMPLE"/>
    <x v="0"/>
    <x v="0"/>
    <x v="0"/>
    <x v="0"/>
    <s v="NO CUMPLE"/>
    <x v="0"/>
    <x v="0"/>
  </r>
  <r>
    <s v="INC000002486487"/>
    <s v="RED INTERNA"/>
    <x v="0"/>
    <s v="APOQUINDO TI"/>
    <s v="RICARDO F ORELLANA MARDONES"/>
    <s v="tct_rorell"/>
    <s v="4-Menor/Localizado"/>
    <s v="4-Baja"/>
    <s v="Baja"/>
    <x v="0"/>
    <s v="TELEFONICA EMPRESAS DE CHILE SA"/>
    <s v="RONDA Y MEDICIÓN DE TEMPERATURAS EN SALAS TIC"/>
    <s v="08/12/2023 18:38:47"/>
    <s v="08/12/2023 18:39:47"/>
    <x v="0"/>
    <s v="TI"/>
    <s v="CLIMA"/>
    <s v="08/12/2023 19:13:49"/>
    <s v="08/12/2023 23:50:00"/>
    <m/>
    <s v="ACT REALIZADA SIN NOVEDAD"/>
    <d v="1899-12-30T00:00:00"/>
    <d v="1899-12-30T00:00:00"/>
    <d v="1899-12-30T00:00:00"/>
    <s v=""/>
    <s v="Cumplido"/>
    <m/>
    <m/>
    <m/>
    <m/>
    <m/>
    <d v="2023-11-08T00:00:00"/>
    <x v="0"/>
    <x v="0"/>
    <s v="NO CUMPLE"/>
    <x v="0"/>
    <x v="0"/>
    <x v="0"/>
    <x v="0"/>
    <s v="NO CUMPLE"/>
    <x v="0"/>
    <x v="0"/>
  </r>
  <r>
    <s v="INC000002486502"/>
    <s v="BACKUP ON DEMAND"/>
    <x v="9"/>
    <s v="BACK UP DATA CENTER (BACKUP ON DEMAND)"/>
    <s v="RODRIGO VÁSQUEZ MUÑOZ"/>
    <s v="tct_rvasqu"/>
    <s v="4-Menor/Localizado"/>
    <s v="4-Baja"/>
    <s v="Baja"/>
    <x v="0"/>
    <s v="TELEFONICA GLOBAL TECHNOLOGY S.A.AGENCIA EN CHILE"/>
    <s v="modificacion vm en respaldo cliente janssen"/>
    <s v="08/12/2023 22:18:09"/>
    <s v="08/12/2023 22:20:10"/>
    <x v="0"/>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m/>
    <m/>
    <m/>
    <m/>
    <d v="2023-11-08T00:00:00"/>
    <x v="0"/>
    <x v="0"/>
    <s v="NO CUMPLE"/>
    <x v="0"/>
    <x v="0"/>
    <x v="1"/>
    <x v="0"/>
    <s v="NO CUMPLE"/>
    <x v="0"/>
    <x v="1"/>
  </r>
  <r>
    <s v="INC000002486573"/>
    <s v="VPN IP - MPLS"/>
    <x v="17"/>
    <s v="GESTION HD"/>
    <s v="NICOLAS A SAAVEDRA EGUILUZ"/>
    <s v="frp_jesanc"/>
    <s v="4-Menor/Localizado"/>
    <s v="4-Baja"/>
    <s v="Baja"/>
    <x v="0"/>
    <s v="INDUSTRIAS CHILENAS DE ALAMBRE INCHALAM S.A."/>
    <s v="REQ / Transporte de órdenes a PRD - Mañana 08-12-2023 a las 07:00"/>
    <s v="08/12/2023 7:38:14"/>
    <s v="08/12/2023 7:42:25"/>
    <x v="0"/>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m/>
    <m/>
    <m/>
    <m/>
    <d v="2023-11-08T00:00:00"/>
    <x v="1"/>
    <x v="0"/>
    <s v="CUMPLE"/>
    <x v="0"/>
    <x v="0"/>
    <x v="1"/>
    <x v="0"/>
    <s v="NO CUMPLE"/>
    <x v="0"/>
    <x v="1"/>
  </r>
  <r>
    <s v="INC000002486594"/>
    <s v="HOUSING"/>
    <x v="15"/>
    <s v="APQ ACCESOS"/>
    <s v="LUIS O MORALES ARENAS"/>
    <s v="tct_luimoa"/>
    <s v="4-Menor/Localizado"/>
    <s v="4-Baja"/>
    <s v="Baja"/>
    <x v="0"/>
    <s v="TELEFONICA EMPRESAS DE CHILE SA"/>
    <s v="SE GENERA TICKET POR REVISION Y TOMA DE ALARMA DE CLIENTES"/>
    <s v="08/12/2023 12:52:55"/>
    <s v="08/12/2023 12:54:44"/>
    <x v="0"/>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m/>
    <m/>
    <m/>
    <m/>
    <d v="2023-11-08T00:00:00"/>
    <x v="0"/>
    <x v="0"/>
    <s v="NO CUMPLE"/>
    <x v="0"/>
    <x v="0"/>
    <x v="0"/>
    <x v="0"/>
    <s v="NO CUMPLE"/>
    <x v="0"/>
    <x v="0"/>
  </r>
  <r>
    <s v="INC000002486620"/>
    <s v="TICKET-INTELIGENTE"/>
    <x v="4"/>
    <s v="GESTION TI"/>
    <s v="ALEJANDRO ACEVEDO VALENZUELA"/>
    <s v="USR_TSIGHT"/>
    <s v="1-Extenso/Generalizado"/>
    <s v="4-Baja"/>
    <s v="Baja"/>
    <x v="1"/>
    <s v="COAGRA S A"/>
    <s v="coagra01 - sap_prod_e_vm TICKET AUTOMATICO"/>
    <s v="07/12/2023 22:32:14"/>
    <s v="07/12/2023 22:32:14"/>
    <x v="0"/>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s v=""/>
    <s v=""/>
    <s v=""/>
    <s v="Cumplido"/>
    <d v="2023-11-08T00:00:00"/>
    <x v="0"/>
    <x v="0"/>
    <s v="NO CUMPLE"/>
    <x v="0"/>
    <x v="0"/>
    <x v="1"/>
    <x v="0"/>
    <s v="NO CUMPLE"/>
    <x v="1"/>
    <x v="0"/>
  </r>
  <r>
    <s v="INC000002486745"/>
    <s v="TICKET-INTELIGENTE"/>
    <x v="3"/>
    <s v="GESTION TI"/>
    <s v="SEBASTIAN I ACUÑA GUZMAN"/>
    <s v="USR_TSIGHT"/>
    <s v="1-Extenso/Generalizado"/>
    <s v="4-Baja"/>
    <s v="Baja"/>
    <x v="1"/>
    <s v="BLUMAR S.A."/>
    <s v="blumar01 - blutssaperp TICKET AUTOMATICO"/>
    <s v="08/12/2023 3:10:41"/>
    <s v="08/12/2023 3:10:41"/>
    <x v="0"/>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s v=""/>
    <s v=""/>
    <s v=""/>
    <s v="Cumplido"/>
    <d v="2023-11-08T00:00:00"/>
    <x v="0"/>
    <x v="0"/>
    <s v="NO CUMPLE"/>
    <x v="0"/>
    <x v="0"/>
    <x v="1"/>
    <x v="1"/>
    <s v="NO CUMPLE"/>
    <x v="0"/>
    <x v="0"/>
  </r>
  <r>
    <s v="INC000002486782"/>
    <s v="HOUSING"/>
    <x v="15"/>
    <s v="APQ ACCESOS"/>
    <s v="ALDO P VALENZUELA MUJICA"/>
    <s v="tct_avalen"/>
    <s v="2-Significativo/Amplio"/>
    <s v="2-Alta"/>
    <s v="Alta"/>
    <x v="0"/>
    <s v="TELEFONICA EMPRESAS DE CHILE SA"/>
    <s v="RONDA Y REVISION DE SALAS TECNICAS"/>
    <s v="08/12/2023 4:56:50"/>
    <s v="08/12/2023 4:57:59"/>
    <x v="0"/>
    <s v="CDP ANTIGUO 1"/>
    <s v="CDP ANTIGUO 2"/>
    <s v="08/12/2023 4:59:42"/>
    <s v="08/12/2023 23:50:00"/>
    <s v="RONDA Y REVISION DE SALAS TECNICAS"/>
    <s v="SE REALIZA RONDA"/>
    <d v="1899-12-30T00:01:22"/>
    <d v="1899-12-30T00:02:52"/>
    <d v="1899-12-30T00:01:30"/>
    <s v=""/>
    <s v="Cumplido"/>
    <m/>
    <m/>
    <m/>
    <m/>
    <m/>
    <d v="2023-11-08T00:00:00"/>
    <x v="0"/>
    <x v="0"/>
    <s v="NO CUMPLE"/>
    <x v="0"/>
    <x v="0"/>
    <x v="0"/>
    <x v="0"/>
    <s v="NO CUMPLE"/>
    <x v="0"/>
    <x v="0"/>
  </r>
  <r>
    <s v="INC000002486785"/>
    <s v="HOUSING"/>
    <x v="15"/>
    <s v="APQ ACCESOS"/>
    <s v="ALDO P VALENZUELA MUJICA"/>
    <s v="tct_avalen"/>
    <s v="2-Significativo/Amplio"/>
    <s v="2-Alta"/>
    <s v="Alta"/>
    <x v="0"/>
    <s v="TELEFONICA EMPRESAS DE CHILE SA"/>
    <s v="TOMA DE ALARMAS DE CLIENTE"/>
    <s v="08/12/2023 4:59:56"/>
    <s v="08/12/2023 5:01:16"/>
    <x v="0"/>
    <s v="CDP ANTIGUO 1"/>
    <s v="CDP ANTIGUO 2"/>
    <s v="08/12/2023 5:02:39"/>
    <s v="08/12/2023 23:50:00"/>
    <s v="TOMA DE ALARMAS DE CLIENTE"/>
    <s v="SE REALIZA TOMA DE ALARMAS"/>
    <d v="1899-12-30T00:01:05"/>
    <d v="1899-12-30T00:02:43"/>
    <d v="1899-12-30T00:01:38"/>
    <s v=""/>
    <s v="Cumplido"/>
    <m/>
    <m/>
    <m/>
    <m/>
    <m/>
    <d v="2023-11-08T00:00:00"/>
    <x v="0"/>
    <x v="0"/>
    <s v="NO CUMPLE"/>
    <x v="0"/>
    <x v="0"/>
    <x v="0"/>
    <x v="0"/>
    <s v="NO CUMPLE"/>
    <x v="0"/>
    <x v="0"/>
  </r>
  <r>
    <s v="INC000002486789"/>
    <s v="HOUSING"/>
    <x v="15"/>
    <s v="APQ ACCESOS"/>
    <s v="ALDO P VALENZUELA MUJICA"/>
    <s v="tct_avalen"/>
    <s v="2-Significativo/Amplio"/>
    <s v="2-Alta"/>
    <s v="Alta"/>
    <x v="0"/>
    <s v="TELEFONICA EMPRESAS DE CHILE SA"/>
    <s v="SUPERVISION ingreso de equipos y tendido de cableado para DXC."/>
    <s v="08/12/2023 5:03:51"/>
    <s v="08/12/2023 5:05:29"/>
    <x v="0"/>
    <s v="CDP ANTIGUO 1"/>
    <s v="CDP ANTIGUO 2"/>
    <s v="08/12/2023 5:07:46"/>
    <s v="08/12/2023 23:50:00"/>
    <s v="SUPERVISION ingreso de equipos y tendido de cableado para DXC."/>
    <s v="SE REALIZA SUPERVISION"/>
    <d v="1899-12-30T00:01:57"/>
    <d v="1899-12-30T00:03:55"/>
    <d v="1899-12-30T00:01:58"/>
    <s v=""/>
    <s v="Cumplido"/>
    <m/>
    <m/>
    <m/>
    <m/>
    <m/>
    <d v="2023-11-08T00:00:00"/>
    <x v="0"/>
    <x v="0"/>
    <s v="NO CUMPLE"/>
    <x v="0"/>
    <x v="0"/>
    <x v="0"/>
    <x v="0"/>
    <s v="NO CUMPLE"/>
    <x v="0"/>
    <x v="0"/>
  </r>
  <r>
    <s v="INC000002486794"/>
    <s v="HOUSING"/>
    <x v="15"/>
    <s v="APQ ACCESOS"/>
    <s v="ALDO P VALENZUELA MUJICA"/>
    <s v="tct_avalen"/>
    <s v="2-Significativo/Amplio"/>
    <s v="2-Alta"/>
    <s v="Alta"/>
    <x v="0"/>
    <s v="TELEFONICA EMPRESAS DE CHILE SA"/>
    <s v="SUPERVISION Apagado y retiro de equipos"/>
    <s v="08/12/2023 5:17:26"/>
    <s v="08/12/2023 5:18:45"/>
    <x v="0"/>
    <s v="CDP ANTIGUO 1"/>
    <s v="CDP ANTIGUO 2"/>
    <s v="08/12/2023 5:20:24"/>
    <s v="08/12/2023 23:50:00"/>
    <s v="SUPERVISION Apagado y retiro de equipos"/>
    <s v="SE REALIZA SUPERVISION"/>
    <d v="1899-12-30T00:01:19"/>
    <d v="1899-12-30T00:02:58"/>
    <d v="1899-12-30T00:01:39"/>
    <s v=""/>
    <s v="Cumplido"/>
    <m/>
    <m/>
    <m/>
    <m/>
    <m/>
    <d v="2023-11-08T00:00:00"/>
    <x v="0"/>
    <x v="0"/>
    <s v="NO CUMPLE"/>
    <x v="0"/>
    <x v="0"/>
    <x v="0"/>
    <x v="0"/>
    <s v="NO CUMPLE"/>
    <x v="0"/>
    <x v="0"/>
  </r>
  <r>
    <s v="INC000002486802"/>
    <s v="HOUSING"/>
    <x v="15"/>
    <s v="APQ ACCESOS"/>
    <s v="ALDO P VALENZUELA MUJICA"/>
    <s v="tct_avalen"/>
    <s v="2-Significativo/Amplio"/>
    <s v="2-Alta"/>
    <s v="Alta"/>
    <x v="0"/>
    <s v="TELEFONICA EMPRESAS DE CHILE SA"/>
    <s v="SUPERVISION Conexión cableado existente en sala WHITE (502)"/>
    <s v="08/12/2023 5:28:39"/>
    <s v="08/12/2023 5:30:26"/>
    <x v="0"/>
    <s v="CDP ANTIGUO 1"/>
    <s v="CDP ANTIGUO 2"/>
    <s v="08/12/2023 5:32:04"/>
    <s v="08/12/2023 23:50:00"/>
    <s v="SUPERVISION Conexión cableado existente en sala WHITE (502)"/>
    <s v="SE REALIZA SUPERVISION"/>
    <d v="1899-12-30T00:01:18"/>
    <d v="1899-12-30T00:03:25"/>
    <d v="1899-12-30T00:02:07"/>
    <s v=""/>
    <s v="Cumplido"/>
    <m/>
    <m/>
    <m/>
    <m/>
    <m/>
    <d v="2023-11-08T00:00:00"/>
    <x v="0"/>
    <x v="0"/>
    <s v="NO CUMPLE"/>
    <x v="0"/>
    <x v="0"/>
    <x v="0"/>
    <x v="0"/>
    <s v="NO CUMPLE"/>
    <x v="0"/>
    <x v="0"/>
  </r>
  <r>
    <s v="INC000002486806"/>
    <s v="HOUSING"/>
    <x v="15"/>
    <s v="APQ ACCESOS"/>
    <s v="ALDO P VALENZUELA MUJICA"/>
    <s v="tct_avalen"/>
    <s v="2-Significativo/Amplio"/>
    <s v="2-Alta"/>
    <s v="Alta"/>
    <x v="0"/>
    <s v="TELEFONICA EMPRESAS DE CHILE SA"/>
    <s v="SUPERVISION Conectar fibra en rack AE34 entre PRD7918 y Switch TOR_PAINE_05"/>
    <s v="08/12/2023 5:40:15"/>
    <s v="08/12/2023 5:41:49"/>
    <x v="0"/>
    <s v="CDP ANTIGUO 1"/>
    <s v="CDP ANTIGUO 2"/>
    <s v="08/12/2023 5:43:22"/>
    <s v="08/12/2023 23:50:00"/>
    <s v="SUPERVISION Conectar fibra en rack AE34 entre PRD7918 y Switch TOR_PAINE_05"/>
    <s v="SE REALIZA SUPERVISION"/>
    <d v="1899-12-30T00:01:15"/>
    <d v="1899-12-30T00:03:07"/>
    <d v="1899-12-30T00:01:52"/>
    <s v=""/>
    <s v="Cumplido"/>
    <m/>
    <m/>
    <m/>
    <m/>
    <m/>
    <d v="2023-11-08T00:00:00"/>
    <x v="0"/>
    <x v="0"/>
    <s v="NO CUMPLE"/>
    <x v="0"/>
    <x v="0"/>
    <x v="0"/>
    <x v="0"/>
    <s v="NO CUMPLE"/>
    <x v="0"/>
    <x v="0"/>
  </r>
  <r>
    <s v="INC000002486810"/>
    <s v="HOUSING"/>
    <x v="15"/>
    <s v="APQ ACCESOS"/>
    <s v="ALDO P VALENZUELA MUJICA"/>
    <s v="tct_avalen"/>
    <s v="2-Significativo/Amplio"/>
    <s v="2-Alta"/>
    <s v="Alta"/>
    <x v="0"/>
    <s v="TELEFONICA EMPRESAS DE CHILE SA"/>
    <s v="RONDA Y REVISION DE SALAS TECNICAS"/>
    <s v="08/12/2023 5:50:54"/>
    <s v="08/12/2023 5:52:03"/>
    <x v="0"/>
    <s v="CDP ANTIGUO 1"/>
    <s v="CDP ANTIGUO 2"/>
    <s v="08/12/2023 5:54:22"/>
    <s v="08/12/2023 23:50:00"/>
    <s v="RONDA Y REVISION DE SALAS TECNICAS"/>
    <s v="SE REALIZA RONDA"/>
    <d v="1899-12-30T00:01:58"/>
    <d v="1899-12-30T00:03:28"/>
    <d v="1899-12-30T00:01:30"/>
    <s v=""/>
    <s v="Cumplido"/>
    <m/>
    <m/>
    <m/>
    <m/>
    <m/>
    <d v="2023-11-08T00:00:00"/>
    <x v="0"/>
    <x v="0"/>
    <s v="NO CUMPLE"/>
    <x v="0"/>
    <x v="0"/>
    <x v="0"/>
    <x v="0"/>
    <s v="NO CUMPLE"/>
    <x v="0"/>
    <x v="0"/>
  </r>
  <r>
    <s v="INC000002486811"/>
    <s v="INFRAESTRUCTURA DC"/>
    <x v="6"/>
    <s v="APQ ACCESOS"/>
    <s v="FRANCISCO J FELIU ABARCA"/>
    <s v="tct_frafea"/>
    <s v="4-Menor/Localizado"/>
    <s v="4-Baja"/>
    <s v="Baja"/>
    <x v="0"/>
    <s v="TELEFONICA CYBERSECURITY TECH CHILE SPA"/>
    <s v="RONDA POR TOMA DE TEMPERATURAS EN SALAS TIC"/>
    <s v="08/12/2023 5:52:42"/>
    <s v="08/12/2023 5:53:39"/>
    <x v="0"/>
    <s v="TI"/>
    <s v="CLIMA"/>
    <s v="08/12/2023 6:02:43"/>
    <s v="08/12/2023 23:50:00"/>
    <s v="RONDA POR TOMA DE TEMPERATURAS EN SALAS TIC"/>
    <s v="RONDA REALIZADA"/>
    <d v="1899-12-30T00:00:00"/>
    <d v="1899-12-30T00:00:00"/>
    <d v="1899-12-30T00:00:00"/>
    <s v=""/>
    <s v="Cumplido"/>
    <m/>
    <m/>
    <m/>
    <m/>
    <m/>
    <d v="2023-11-08T00:00:00"/>
    <x v="0"/>
    <x v="0"/>
    <s v="NO CUMPLE"/>
    <x v="0"/>
    <x v="0"/>
    <x v="0"/>
    <x v="0"/>
    <s v="NO CUMPLE"/>
    <x v="0"/>
    <x v="0"/>
  </r>
  <r>
    <s v="INC000002486815"/>
    <s v="HOUSING"/>
    <x v="15"/>
    <s v="APQ ACCESOS"/>
    <s v="ALDO P VALENZUELA MUJICA"/>
    <s v="tct_avalen"/>
    <s v="2-Significativo/Amplio"/>
    <s v="2-Alta"/>
    <s v="Alta"/>
    <x v="0"/>
    <s v="TELEFONICA EMPRESAS DE CHILE SA"/>
    <s v="RONDA Y REVISION DE SALAS TECNICAS"/>
    <s v="08/12/2023 5:57:32"/>
    <s v="08/12/2023 5:58:35"/>
    <x v="0"/>
    <s v="CDP ANTIGUO 1"/>
    <s v="CDP ANTIGUO 2"/>
    <s v="08/12/2023 6:00:29"/>
    <s v="08/12/2023 23:50:00"/>
    <s v="RONDA Y REVISION DE SALAS TECNICAS"/>
    <s v="SE REALIZA RONDA"/>
    <d v="1899-12-30T00:01:33"/>
    <d v="1899-12-30T00:02:57"/>
    <d v="1899-12-30T00:01:24"/>
    <s v=""/>
    <s v="Cumplido"/>
    <m/>
    <m/>
    <m/>
    <m/>
    <m/>
    <d v="2023-11-09T00:00:00"/>
    <x v="0"/>
    <x v="0"/>
    <s v="NO CUMPLE"/>
    <x v="0"/>
    <x v="0"/>
    <x v="0"/>
    <x v="0"/>
    <s v="NO CUMPLE"/>
    <x v="0"/>
    <x v="0"/>
  </r>
  <r>
    <s v="INC000002486836"/>
    <s v="INFRAESTRUCTURA DC"/>
    <x v="6"/>
    <s v="APQ ACCESOS"/>
    <s v="FRANCISCO J FELIU ABARCA"/>
    <s v="tct_frafea"/>
    <s v="4-Menor/Localizado"/>
    <s v="4-Baja"/>
    <s v="Baja"/>
    <x v="0"/>
    <s v="TELEFONICA CYBERSECURITY TECH CHILE SPA"/>
    <s v="RONDA PREVENTIVA Y LECTURA DE TEMPERATURAS EN SALAS TIC"/>
    <s v="08/12/2023 7:08:36"/>
    <s v="08/12/2023 7:09:35"/>
    <x v="0"/>
    <s v="TI"/>
    <s v="CLIMA"/>
    <s v="08/12/2023 7:34:55"/>
    <s v="08/12/2023 23:50:00"/>
    <s v="RONDA PREVENTIVA Y LECTURA DE TEMPERATURAS EN SALAS TIC"/>
    <s v="RONDA REALIZADA"/>
    <d v="1899-12-30T00:00:00"/>
    <d v="1899-12-30T00:00:00"/>
    <d v="1899-12-30T00:00:00"/>
    <s v=""/>
    <s v="Cumplido"/>
    <m/>
    <m/>
    <m/>
    <m/>
    <m/>
    <d v="2023-11-09T00:00:00"/>
    <x v="0"/>
    <x v="0"/>
    <s v="NO CUMPLE"/>
    <x v="0"/>
    <x v="0"/>
    <x v="0"/>
    <x v="0"/>
    <s v="NO CUMPLE"/>
    <x v="0"/>
    <x v="0"/>
  </r>
  <r>
    <s v="INC000002486849"/>
    <s v="INFRAESTRUCTURA DC"/>
    <x v="0"/>
    <s v="APQ ACCESOS"/>
    <s v="MARIO A BARRIENTOS RUIZ"/>
    <s v="MBARRIENTOS"/>
    <s v="4-Menor/Localizado"/>
    <s v="4-Baja"/>
    <s v="Baja"/>
    <x v="0"/>
    <s v="TELEFONICA GLOBAL TECHNOLOGY S.A.AGENCIA EN CHILE"/>
    <s v="RONDA DE INSPECCIÓN DE SALAS Y TOMA DE TEMPERATURAS DC APOQUINDO"/>
    <s v="08/12/2023 7:34:29"/>
    <s v="08/12/2023 7:35:39"/>
    <x v="0"/>
    <s v="TI"/>
    <s v="CLIMA"/>
    <s v="08/12/2023 7:49:12"/>
    <s v="08/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6851"/>
    <s v="INFRAESTRUCTURA DC"/>
    <x v="0"/>
    <s v="APQ ACCESOS"/>
    <s v="MARIO A BARRIENTOS RUIZ"/>
    <s v="MBARRIENTOS"/>
    <s v="4-Menor/Localizado"/>
    <s v="4-Baja"/>
    <s v="Baja"/>
    <x v="0"/>
    <s v="TELEFONICA GLOBAL TECHNOLOGY S.A.AGENCIA EN CHILE"/>
    <s v="RONDA DE INSPECCIÓN DE SALAS Y TOMA DE TEMPERATURAS DC APOQUINDO"/>
    <s v="08/12/2023 7:35:54"/>
    <s v="08/12/2023 7:37:14"/>
    <x v="0"/>
    <s v="TI"/>
    <s v="CLIMA"/>
    <s v="08/12/2023 7:50:01"/>
    <s v="08/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6853"/>
    <s v="INFRAESTRUCTURA DC"/>
    <x v="0"/>
    <s v="APQ ACCESOS"/>
    <s v="MARIO A BARRIENTOS RUIZ"/>
    <s v="MBARRIENTOS"/>
    <s v="4-Menor/Localizado"/>
    <s v="4-Baja"/>
    <s v="Baja"/>
    <x v="0"/>
    <s v="TELEFONICA GLOBAL TECHNOLOGY S.A.AGENCIA EN CHILE"/>
    <s v="RONDA DE INSPECCIÓN DE SALAS Y TOMA DE TEMPERATURAS DC APOQUINDO"/>
    <s v="08/12/2023 7:37:40"/>
    <s v="08/12/2023 7:39:21"/>
    <x v="0"/>
    <s v="TI"/>
    <s v="CLIMA"/>
    <s v="08/12/2023 7:50:50"/>
    <s v="08/12/2023 23:50:00"/>
    <s v="RONDA DE INSPECCIÓN DE SALAS Y TOMA DE TEMPERATURAS DC APOQUINDO"/>
    <s v="RONDA REALIZADA"/>
    <d v="1899-12-30T00:00:00"/>
    <d v="1899-12-30T00:00:00"/>
    <d v="1899-12-30T00:00:00"/>
    <s v=""/>
    <s v="Cumplido"/>
    <m/>
    <m/>
    <m/>
    <m/>
    <m/>
    <d v="2023-11-10T00:00:00"/>
    <x v="0"/>
    <x v="0"/>
    <s v="NO CUMPLE"/>
    <x v="0"/>
    <x v="0"/>
    <x v="0"/>
    <x v="0"/>
    <s v="NO CUMPLE"/>
    <x v="0"/>
    <x v="0"/>
  </r>
  <r>
    <s v="INC000002486855"/>
    <s v="INFRAESTRUCTURA DC"/>
    <x v="0"/>
    <s v="APQ ACCESOS"/>
    <s v="MARIO A BARRIENTOS RUIZ"/>
    <s v="MBARRIENTOS"/>
    <s v="4-Menor/Localizado"/>
    <s v="4-Baja"/>
    <s v="Baja"/>
    <x v="0"/>
    <s v="TELEFONICA GLOBAL TECHNOLOGY S.A.AGENCIA EN CHILE"/>
    <s v="RONDA DE INSPECCIÓN DE SALAS Y TOMA DE TEMPERATURAS DC APOQUINDO"/>
    <s v="08/12/2023 7:39:35"/>
    <s v="08/12/2023 7:40:39"/>
    <x v="0"/>
    <s v="TI"/>
    <s v="CLIMA"/>
    <s v="08/12/2023 7:51:53"/>
    <s v="08/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6966"/>
    <s v="HOUSING"/>
    <x v="15"/>
    <s v="APQ ACCESOS"/>
    <s v="LUIS O MORALES ARENAS"/>
    <s v="tct_luimoa"/>
    <s v="4-Menor/Localizado"/>
    <s v="4-Baja"/>
    <s v="Baja"/>
    <x v="0"/>
    <s v="TELEFONICA EMPRESAS DE CHILE SA"/>
    <s v="SE GENERA TICKET POR RONDA Y REVISION DE SALAS TECNICAS"/>
    <s v="08/12/2023 10:06:36"/>
    <s v="08/12/2023 10:07:59"/>
    <x v="0"/>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m/>
    <m/>
    <m/>
    <m/>
    <d v="2023-11-09T00:00:00"/>
    <x v="0"/>
    <x v="0"/>
    <s v="NO CUMPLE"/>
    <x v="0"/>
    <x v="0"/>
    <x v="1"/>
    <x v="1"/>
    <s v="NO CUMPLE"/>
    <x v="0"/>
    <x v="0"/>
  </r>
  <r>
    <s v="INC000002486981"/>
    <s v="HOUSING"/>
    <x v="14"/>
    <s v="BELIEVE"/>
    <s v="RICARDO F ORELLANA MARDONES"/>
    <s v="frp_dvital"/>
    <s v="3-Moderado/Limitado"/>
    <s v="3-Medio"/>
    <s v="Media"/>
    <x v="0"/>
    <s v="FORUM SERVICIOS FINANCIEROS SA"/>
    <s v="GESTION DATACENTER/ ACCESOS / FORUM SERVICIOS FINANCIEROS SA"/>
    <s v="08/12/2023 10:24:46"/>
    <s v="08/12/2023 10:35:01"/>
    <x v="0"/>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m/>
    <m/>
    <m/>
    <m/>
    <d v="2023-11-08T00:00:00"/>
    <x v="0"/>
    <x v="0"/>
    <s v="NO CUMPLE"/>
    <x v="0"/>
    <x v="0"/>
    <x v="1"/>
    <x v="0"/>
    <s v="NO CUMPLE"/>
    <x v="0"/>
    <x v="1"/>
  </r>
  <r>
    <s v="INC000002487091"/>
    <s v="RED INTERNA"/>
    <x v="0"/>
    <s v="APOQUINDO TI"/>
    <s v="RICARDO F ORELLANA MARDONES"/>
    <s v="tct_rorell"/>
    <s v="4-Menor/Localizado"/>
    <s v="4-Baja"/>
    <s v="Baja"/>
    <x v="0"/>
    <s v="TELEFONICA EMPRESAS DE CHILE SA"/>
    <s v="RONDA Y MEDICIÓN DE TEMPERATURAS EN SALAS TIC"/>
    <s v="08/12/2023 12:20:09"/>
    <s v="08/12/2023 12:21:25"/>
    <x v="0"/>
    <s v="TI"/>
    <s v="CLIMA"/>
    <s v="08/12/2023 12:34:55"/>
    <s v="08/12/2023 23:50:00"/>
    <m/>
    <s v="ACT REALIZADA SIN NOVEDAD"/>
    <d v="1899-12-30T00:00:00"/>
    <d v="1899-12-30T00:00:00"/>
    <d v="1899-12-30T00:00:00"/>
    <s v=""/>
    <s v="Cumplido"/>
    <m/>
    <m/>
    <m/>
    <m/>
    <m/>
    <d v="2023-11-16T00:00:00"/>
    <x v="0"/>
    <x v="0"/>
    <s v="NO CUMPLE"/>
    <x v="0"/>
    <x v="0"/>
    <x v="0"/>
    <x v="0"/>
    <s v="NO CUMPLE"/>
    <x v="0"/>
    <x v="0"/>
  </r>
  <r>
    <s v="INC000002487098"/>
    <s v="TICKET-INTELIGENTE"/>
    <x v="4"/>
    <s v="GESTION TI"/>
    <s v="JUAN CARLOS UZCATEGUI FUGUETT"/>
    <s v="USR_TSIGHT"/>
    <s v="1-Extenso/Generalizado"/>
    <s v="4-Baja"/>
    <s v="Baja"/>
    <x v="1"/>
    <s v="FUNDACION INSTITUTO PROFESIONAL DUOC UC"/>
    <s v="fiprdu01 - ilo_sncarlos TICKET AUTOMATICO"/>
    <s v="08/12/2023 12:25:44"/>
    <s v="08/12/2023 12:25:44"/>
    <x v="0"/>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s v=""/>
    <s v=""/>
    <s v=""/>
    <s v="Cumplido"/>
    <d v="2023-11-08T00:00:00"/>
    <x v="0"/>
    <x v="0"/>
    <s v="NO CUMPLE"/>
    <x v="0"/>
    <x v="0"/>
    <x v="1"/>
    <x v="1"/>
    <s v="NO CUMPLE"/>
    <x v="0"/>
    <x v="0"/>
  </r>
  <r>
    <s v="INC000002487213"/>
    <s v="VPN IP - MPLS"/>
    <x v="4"/>
    <s v="GESTION HD"/>
    <s v="JUAN CARLOS UZCATEGUI FUGUETT"/>
    <s v="frp_fpetro"/>
    <s v="3-Moderado/Limitado"/>
    <s v="3-Medio"/>
    <s v="Media"/>
    <x v="0"/>
    <s v="TELEFONICA GLOBAL TECHNOLOGY S.A.AGENCIA EN CHILE"/>
    <s v="REQ/DUOC | Solicitud de ventana de reinicio HYP-PVESPUCIO"/>
    <s v="08/12/2023 13:39:11"/>
    <s v="08/12/2023 13:42:02"/>
    <x v="0"/>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m/>
    <m/>
    <m/>
    <m/>
    <d v="2023-11-08T00:00:00"/>
    <x v="0"/>
    <x v="0"/>
    <s v="NO CUMPLE"/>
    <x v="0"/>
    <x v="0"/>
    <x v="1"/>
    <x v="0"/>
    <s v="NO CUMPLE"/>
    <x v="0"/>
    <x v="1"/>
  </r>
  <r>
    <s v="INC000002487224"/>
    <s v="RED INTERNA"/>
    <x v="6"/>
    <s v="APQ ACCESOS"/>
    <s v="YORDI M HURTADO ARAYA"/>
    <s v="tct_yorhua"/>
    <s v="4-Menor/Localizado"/>
    <s v="4-Baja"/>
    <s v="Baja"/>
    <x v="0"/>
    <s v="TELEFONICA CYBERSECURITY TECH CHILE SPA"/>
    <s v="RONDA TOMA DE TEMPERATURAS SALAS TIC 16:30"/>
    <s v="08/12/2023 15:59:47"/>
    <s v="08/12/2023 16:00:29"/>
    <x v="0"/>
    <s v="CDP ANTIGUO 1"/>
    <s v="CDP ANTIGUO 2"/>
    <s v="08/12/2023 16:34:03"/>
    <s v="08/12/2023 23:50:00"/>
    <s v="RONDA TOMA DE TEMPERATURAS SALAS TIC 16:30"/>
    <s v="RONDA REALIZADA"/>
    <d v="1899-12-30T00:00:00"/>
    <d v="1899-12-30T00:34:16"/>
    <d v="1899-12-30T00:34:16"/>
    <s v=""/>
    <s v="Cumplido"/>
    <m/>
    <m/>
    <m/>
    <m/>
    <m/>
    <d v="2023-11-08T00:00:00"/>
    <x v="0"/>
    <x v="0"/>
    <s v="NO CUMPLE"/>
    <x v="0"/>
    <x v="0"/>
    <x v="0"/>
    <x v="0"/>
    <s v="NO CUMPLE"/>
    <x v="0"/>
    <x v="0"/>
  </r>
  <r>
    <s v="INC000002487226"/>
    <s v="RED INTERNA"/>
    <x v="6"/>
    <s v="APQ ACCESOS"/>
    <s v="YORDI M HURTADO ARAYA"/>
    <s v="tct_yorhua"/>
    <s v="4-Menor/Localizado"/>
    <s v="4-Baja"/>
    <s v="Baja"/>
    <x v="0"/>
    <s v="TELEFONICA CYBERSECURITY TECH CHILE SPA"/>
    <s v="RONDA SALAS TECNICAS 19:30"/>
    <s v="08/12/2023 16:00:40"/>
    <s v="08/12/2023 16:01:04"/>
    <x v="0"/>
    <s v="CDP ANTIGUO 1"/>
    <s v="CDP ANTIGUO 2"/>
    <s v="08/12/2023 16:33:44"/>
    <s v="08/12/2023 23:50:00"/>
    <s v="RONDA SALAS TECNICAS 19:30"/>
    <s v="RONDA REALIZADA"/>
    <d v="1899-12-30T00:00:00"/>
    <d v="1899-12-30T00:33:04"/>
    <d v="1899-12-30T00:33:04"/>
    <s v=""/>
    <s v="Cumplido"/>
    <m/>
    <m/>
    <m/>
    <m/>
    <m/>
    <d v="2023-11-08T00:00:00"/>
    <x v="0"/>
    <x v="0"/>
    <s v="NO CUMPLE"/>
    <x v="0"/>
    <x v="0"/>
    <x v="0"/>
    <x v="0"/>
    <s v="NO CUMPLE"/>
    <x v="0"/>
    <x v="0"/>
  </r>
  <r>
    <s v="INC000002487246"/>
    <s v="HOUSING"/>
    <x v="19"/>
    <s v="BELIEVE"/>
    <s v="FRANCISCO J FELIU ABARCA"/>
    <s v="frp_josama"/>
    <s v="3-Moderado/Limitado"/>
    <s v="3-Medio"/>
    <s v="Media"/>
    <x v="0"/>
    <s v="COMERCIAL ECCSA S A"/>
    <s v="GESTION DATACENTER/ ACCESOS/  DC SAN MARTIN/ COMERCIAL ECCSA S A"/>
    <s v="08/12/2023 23:44:02"/>
    <s v="08/12/2023 23:50:43"/>
    <x v="0"/>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m/>
    <m/>
    <m/>
    <m/>
    <d v="2023-11-08T00:00:00"/>
    <x v="0"/>
    <x v="0"/>
    <s v="NO CUMPLE"/>
    <x v="0"/>
    <x v="0"/>
    <x v="0"/>
    <x v="0"/>
    <s v="NO CUMPLE"/>
    <x v="0"/>
    <x v="0"/>
  </r>
  <r>
    <s v="INC000002487262"/>
    <s v="HOUSING"/>
    <x v="15"/>
    <s v="APQ ACCESOS"/>
    <s v="JOSE G MARQUEZ MARCANO"/>
    <s v="tct_josmam"/>
    <s v="4-Menor/Localizado"/>
    <s v="4-Baja"/>
    <s v="Baja"/>
    <x v="0"/>
    <s v="TELEFONICA EMPRESAS DE CHILE SA"/>
    <s v="RONDA Y REVISION DE SALAS"/>
    <s v="09/12/2023 7:03:25"/>
    <s v="09/12/2023 7:04:14"/>
    <x v="0"/>
    <s v="CDP ANTIGUO 1"/>
    <s v="CDP ANTIGUO 2"/>
    <s v="09/12/2023 7:06:24"/>
    <s v="09/12/2023 23:50:00"/>
    <s v="RONDA Y REVISION DE SALAS"/>
    <s v="RONDAS REALIZADAS"/>
    <d v="1899-12-30T00:01:55"/>
    <d v="1899-12-30T00:02:59"/>
    <d v="1899-12-30T00:01:04"/>
    <s v=""/>
    <s v="Cumplido"/>
    <m/>
    <m/>
    <m/>
    <m/>
    <m/>
    <d v="2023-11-09T00:00:00"/>
    <x v="0"/>
    <x v="0"/>
    <s v="NO CUMPLE"/>
    <x v="0"/>
    <x v="0"/>
    <x v="0"/>
    <x v="0"/>
    <s v="NO CUMPLE"/>
    <x v="0"/>
    <x v="0"/>
  </r>
  <r>
    <s v="INC000002487268"/>
    <s v="INFRAESTRUCTURA DC"/>
    <x v="0"/>
    <s v="APQ ACCESOS"/>
    <s v="MARIO A BARRIENTOS RUIZ"/>
    <s v="MBARRIENTOS"/>
    <s v="4-Menor/Localizado"/>
    <s v="4-Baja"/>
    <s v="Baja"/>
    <x v="0"/>
    <s v="TELEFONICA GLOBAL TECHNOLOGY S.A.AGENCIA EN CHILE"/>
    <s v="RONDA DE INSPECCIÓN DE SALAS Y TOMA DE TEMPERATURAS DC APOQUINDO"/>
    <s v="09/12/2023 7:40:08"/>
    <s v="09/12/2023 7:41:30"/>
    <x v="0"/>
    <s v="TI"/>
    <m/>
    <s v="09/12/2023 7:57:35"/>
    <s v="09/12/2023 23:50:00"/>
    <s v="RONDA DE INSPECCIÓN DE SALAS Y TOMA DE TEMPERATURAS DC APOQUINDO"/>
    <s v="RONDA REALIZADA"/>
    <d v="1899-12-30T00:00:00"/>
    <d v="1899-12-30T00:00:00"/>
    <d v="1899-12-30T00:00:00"/>
    <s v=""/>
    <s v="Cumplido"/>
    <m/>
    <m/>
    <m/>
    <m/>
    <m/>
    <d v="2023-11-14T00:00:00"/>
    <x v="0"/>
    <x v="0"/>
    <s v="NO CUMPLE"/>
    <x v="0"/>
    <x v="0"/>
    <x v="0"/>
    <x v="0"/>
    <s v="NO CUMPLE"/>
    <x v="0"/>
    <x v="0"/>
  </r>
  <r>
    <s v="INC000002487270"/>
    <s v="INFRAESTRUCTURA DC"/>
    <x v="0"/>
    <s v="APQ ACCESOS"/>
    <s v="MARIO A BARRIENTOS RUIZ"/>
    <s v="MBARRIENTOS"/>
    <s v="4-Menor/Localizado"/>
    <s v="4-Baja"/>
    <s v="Baja"/>
    <x v="0"/>
    <s v="TELEFONICA GLOBAL TECHNOLOGY S.A.AGENCIA EN CHILE"/>
    <s v="RONDA DE INSPECCIÓN DE SALAS Y TOMA DE TEMPERATURAS DC APOQUINDO"/>
    <s v="09/12/2023 7:41:46"/>
    <s v="09/12/2023 7:42:54"/>
    <x v="0"/>
    <s v="TI"/>
    <s v="CLIMA"/>
    <s v="09/12/2023 7:58:41"/>
    <s v="09/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7272"/>
    <s v="INFRAESTRUCTURA DC"/>
    <x v="0"/>
    <s v="APQ ACCESOS"/>
    <s v="MARIO A BARRIENTOS RUIZ"/>
    <s v="MBARRIENTOS"/>
    <s v="4-Menor/Localizado"/>
    <s v="4-Baja"/>
    <s v="Baja"/>
    <x v="0"/>
    <s v="TELEFONICA GLOBAL TECHNOLOGY S.A.AGENCIA EN CHILE"/>
    <s v="RONDA DE INSPECCIÓN DE SALAS Y TOMA DE TEMPERATURAS DC APOQUINDO"/>
    <s v="09/12/2023 7:43:07"/>
    <s v="09/12/2023 7:44:17"/>
    <x v="0"/>
    <s v="TI"/>
    <s v="CLIMA"/>
    <s v="09/12/2023 7:59:22"/>
    <s v="09/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7274"/>
    <s v="INFRAESTRUCTURA DC"/>
    <x v="0"/>
    <s v="APQ ACCESOS"/>
    <s v="MARIO A BARRIENTOS RUIZ"/>
    <s v="MBARRIENTOS"/>
    <s v="4-Menor/Localizado"/>
    <s v="4-Baja"/>
    <s v="Baja"/>
    <x v="0"/>
    <s v="TELEFONICA GLOBAL TECHNOLOGY S.A.AGENCIA EN CHILE"/>
    <s v="RONDA DE INSPECCIÓN DE SALAS Y TOMA DE TEMPERATURAS DC APOQUINDO"/>
    <s v="09/12/2023 7:44:41"/>
    <s v="09/12/2023 7:45:35"/>
    <x v="0"/>
    <s v="TI"/>
    <s v="CLIMA"/>
    <s v="09/12/2023 8:00:01"/>
    <s v="09/12/2023 23:50:00"/>
    <s v="RONDA DE INSPECCIÓN DE SALAS Y TOMA DE TEMPERATURAS DC APOQUINDO"/>
    <s v="RONDA REALIZADA"/>
    <d v="1899-12-30T00:00:00"/>
    <d v="1899-12-30T00:00:00"/>
    <d v="1899-12-30T00:00:00"/>
    <s v=""/>
    <s v="Cumplido"/>
    <m/>
    <m/>
    <m/>
    <m/>
    <m/>
    <d v="2023-11-08T00:00:00"/>
    <x v="0"/>
    <x v="0"/>
    <s v="NO CUMPLE"/>
    <x v="0"/>
    <x v="0"/>
    <x v="0"/>
    <x v="0"/>
    <s v="NO CUMPLE"/>
    <x v="0"/>
    <x v="0"/>
  </r>
  <r>
    <s v="INC000002487280"/>
    <s v="HOUSING"/>
    <x v="15"/>
    <s v="APQ ACCESOS"/>
    <s v="LUIS O MORALES ARENAS"/>
    <s v="tct_luimoa"/>
    <s v="4-Menor/Localizado"/>
    <s v="4-Baja"/>
    <s v="Baja"/>
    <x v="0"/>
    <s v="TELEFONICA EMPRESAS DE CHILE SA"/>
    <s v="SE GENERA TICKET POR RONDA Y REVISION DE SALAS TECNICAS"/>
    <s v="09/12/2023 8:41:38"/>
    <s v="09/12/2023 8:43:05"/>
    <x v="0"/>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s v="NO CUMPLE"/>
    <x v="0"/>
    <x v="0"/>
    <x v="0"/>
    <x v="0"/>
    <s v="NO CUMPLE"/>
    <x v="0"/>
    <x v="0"/>
  </r>
  <r>
    <s v="INC000002487289"/>
    <s v="RED INTERNA"/>
    <x v="0"/>
    <s v="APOQUINDO TI"/>
    <s v="RICARDO F ORELLANA MARDONES"/>
    <s v="tct_rorell"/>
    <s v="4-Menor/Localizado"/>
    <s v="4-Baja"/>
    <s v="Baja"/>
    <x v="0"/>
    <s v="TELEFONICA EMPRESAS DE CHILE SA"/>
    <s v="RONDA Y MEDICIÓN DE TEMPERATURAS EN SALAS TIC"/>
    <s v="09/12/2023 12:10:12"/>
    <s v="09/12/2023 12:11:12"/>
    <x v="0"/>
    <s v="TI"/>
    <s v="CLIMA"/>
    <s v="09/12/2023 12:50:25"/>
    <s v="09/12/2023 23:50:00"/>
    <m/>
    <s v="ACT REALIZADA SIN NOVEDAD"/>
    <d v="1899-12-30T00:00:00"/>
    <d v="1899-12-30T00:00:00"/>
    <d v="1899-12-30T00:00:00"/>
    <s v=""/>
    <s v="Cumplido"/>
    <m/>
    <m/>
    <m/>
    <m/>
    <m/>
    <d v="2023-11-09T00:00:00"/>
    <x v="0"/>
    <x v="0"/>
    <s v="NO CUMPLE"/>
    <x v="0"/>
    <x v="0"/>
    <x v="0"/>
    <x v="0"/>
    <s v="NO CUMPLE"/>
    <x v="0"/>
    <x v="0"/>
  </r>
  <r>
    <s v="INC000002487315"/>
    <s v="CORREO"/>
    <x v="4"/>
    <s v="TI"/>
    <s v="JUAN CARLOS UZCATEGUI FUGUETT"/>
    <s v="tct_jsaave"/>
    <s v="3-Moderado/Limitado"/>
    <s v="3-Medio"/>
    <s v="Media"/>
    <x v="0"/>
    <s v="TELEFONICA CYBERSECURITY TECH CHILE SPA"/>
    <s v="Problemas con accese VPN"/>
    <s v="08/12/2023 15:58:24"/>
    <s v="08/12/2023 16:08:40"/>
    <x v="0"/>
    <s v="TI"/>
    <s v="SISTEMAS OPERATIVOS"/>
    <s v="08/12/2023 16:24:50"/>
    <s v="08/12/2023 23:50:00"/>
    <s v="Problemas con acceso VPN"/>
    <s v="Se realiza gestion de requerimiento de acuerdo a lo solicitado y ser valida con usuario final."/>
    <d v="1899-12-30T00:01:39"/>
    <d v="1899-12-30T00:26:26"/>
    <d v="1899-12-30T00:24:47"/>
    <s v=""/>
    <s v="Cumplido"/>
    <m/>
    <m/>
    <m/>
    <m/>
    <m/>
    <d v="2023-11-08T00:00:00"/>
    <x v="0"/>
    <x v="0"/>
    <s v="NO CUMPLE"/>
    <x v="0"/>
    <x v="0"/>
    <x v="0"/>
    <x v="0"/>
    <s v="NO CUMPLE"/>
    <x v="0"/>
    <x v="0"/>
  </r>
  <r>
    <s v="INC000002487360"/>
    <s v="INFRAESTRUCTURA DC"/>
    <x v="6"/>
    <s v="APQ ACCESOS"/>
    <s v="FRANCISCO J FELIU ABARCA"/>
    <s v="tct_frafea"/>
    <s v="4-Menor/Localizado"/>
    <s v="4-Baja"/>
    <s v="Baja"/>
    <x v="0"/>
    <s v="TELEFONICA CYBERSECURITY TECH CHILE SPA"/>
    <s v="RONDA POR TOMA DE TEMPERATURAS EN SALAS TIC"/>
    <s v="08/12/2023 20:44:13"/>
    <s v="08/12/2023 20:45:17"/>
    <x v="0"/>
    <s v="TI"/>
    <s v="CLIMA"/>
    <s v="08/12/2023 20:51:36"/>
    <s v="08/12/2023 23:50:00"/>
    <s v="RONDA POR TOMA DE TEMPERATURAS EN SALAS TIC"/>
    <s v="RONDA REALIZADA"/>
    <d v="1899-12-30T00:00:00"/>
    <d v="1899-12-30T00:00:00"/>
    <d v="1899-12-30T00:00:00"/>
    <s v=""/>
    <s v="Cumplido"/>
    <m/>
    <m/>
    <m/>
    <m/>
    <m/>
    <d v="2023-11-10T00:00:00"/>
    <x v="0"/>
    <x v="0"/>
    <s v="NO CUMPLE"/>
    <x v="0"/>
    <x v="0"/>
    <x v="0"/>
    <x v="0"/>
    <s v="NO CUMPLE"/>
    <x v="0"/>
    <x v="0"/>
  </r>
  <r>
    <s v="INC000002487362"/>
    <s v="INFRAESTRUCTURA DC"/>
    <x v="6"/>
    <s v="APQ ACCESOS"/>
    <s v="FRANCISCO J FELIU ABARCA"/>
    <s v="tct_frafea"/>
    <s v="4-Menor/Localizado"/>
    <s v="4-Baja"/>
    <s v="Baja"/>
    <x v="0"/>
    <s v="TELEFONICA CYBERSECURITY TECH CHILE SPA"/>
    <s v="RONDA PREVENTIVA EN SALAS TIC"/>
    <s v="08/12/2023 20:56:29"/>
    <s v="08/12/2023 20:57:14"/>
    <x v="0"/>
    <s v="TI"/>
    <s v="INFRAESTRUCTURA"/>
    <s v="08/12/2023 21:34:59"/>
    <s v="08/12/2023 23:50:00"/>
    <s v="RONDA PREVENTIVA EN SALAS TIC"/>
    <s v="RONDA REALIZADA"/>
    <d v="1899-12-30T00:00:00"/>
    <d v="1899-12-30T00:00:00"/>
    <d v="1899-12-30T00:00:00"/>
    <s v=""/>
    <s v="Cumplido"/>
    <m/>
    <m/>
    <m/>
    <m/>
    <m/>
    <d v="2023-11-08T00:00:00"/>
    <x v="0"/>
    <x v="0"/>
    <s v="NO CUMPLE"/>
    <x v="0"/>
    <x v="0"/>
    <x v="0"/>
    <x v="0"/>
    <s v="NO CUMPLE"/>
    <x v="0"/>
    <x v="0"/>
  </r>
  <r>
    <s v="INC000002487368"/>
    <s v="HOUSING"/>
    <x v="15"/>
    <s v="APQ ACCESOS"/>
    <s v="JOSE G MARQUEZ MARCANO"/>
    <s v="tct_josmam"/>
    <s v="4-Menor/Localizado"/>
    <s v="4-Baja"/>
    <s v="Baja"/>
    <x v="0"/>
    <s v="TELEFONICA EMPRESAS DE CHILE SA"/>
    <s v="RONDA Y REVISION DE SALAS"/>
    <s v="08/12/2023 22:18:58"/>
    <s v="08/12/2023 22:19:49"/>
    <x v="0"/>
    <s v="CDP ANTIGUO 1"/>
    <s v="CDP ANTIGUO 2"/>
    <s v="08/12/2023 22:31:14"/>
    <s v="08/12/2023 23:50:00"/>
    <s v="RONDA Y REVISION DE SALAS"/>
    <s v="RONDAS REALIZADAS"/>
    <d v="1899-12-30T00:11:05"/>
    <d v="1899-12-30T00:12:16"/>
    <d v="1899-12-30T00:01:11"/>
    <s v=""/>
    <s v="Cumplido"/>
    <m/>
    <m/>
    <m/>
    <m/>
    <m/>
    <d v="2023-11-08T00:00:00"/>
    <x v="0"/>
    <x v="0"/>
    <s v="NO CUMPLE"/>
    <x v="0"/>
    <x v="0"/>
    <x v="0"/>
    <x v="0"/>
    <s v="NO CUMPLE"/>
    <x v="0"/>
    <x v="0"/>
  </r>
  <r>
    <s v="INC000002487374"/>
    <s v="INFRAESTRUCTURA DC"/>
    <x v="6"/>
    <s v="APQ ACCESOS"/>
    <s v="FRANCISCO J FELIU ABARCA"/>
    <s v="tct_frafea"/>
    <s v="4-Menor/Localizado"/>
    <s v="4-Baja"/>
    <s v="Baja"/>
    <x v="0"/>
    <s v="TELEFONICA CYBERSECURITY TECH CHILE SPA"/>
    <s v="RONDA POR TOMA DE TEMPERATURAS EN SALAS TIC"/>
    <s v="09/12/2023 0:31:36"/>
    <s v="09/12/2023 0:33:47"/>
    <x v="0"/>
    <s v="TI"/>
    <s v="CLIMA"/>
    <s v="09/12/2023 0:38:01"/>
    <s v="09/12/2023 23:50:00"/>
    <s v="RONDA POR TOMA DE TEMPERATURAS EN SALAS TIC"/>
    <s v="RONDA REALIZADA"/>
    <d v="1899-12-30T00:00:00"/>
    <d v="1899-12-30T00:00:00"/>
    <d v="1899-12-30T00:00:00"/>
    <s v=""/>
    <s v="Cumplido"/>
    <m/>
    <m/>
    <m/>
    <m/>
    <m/>
    <d v="2023-11-09T00:00:00"/>
    <x v="0"/>
    <x v="0"/>
    <s v="NO CUMPLE"/>
    <x v="0"/>
    <x v="0"/>
    <x v="0"/>
    <x v="0"/>
    <s v="NO CUMPLE"/>
    <x v="0"/>
    <x v="0"/>
  </r>
  <r>
    <s v="INC000002487378"/>
    <s v="HOUSING"/>
    <x v="6"/>
    <s v="APQ ACCESOS"/>
    <s v="FRANCISCO J FELIU ABARCA"/>
    <s v="tct_frafea"/>
    <s v="4-Menor/Localizado"/>
    <s v="4-Baja"/>
    <s v="Baja"/>
    <x v="0"/>
    <s v="TELEFONICA CYBERSECURITY TECH CHILE SPA"/>
    <s v="NCIDENTE DATACENTER SAN MARTIN - INC000002487378 / CAIDA DE ENLACE CLIENTE RIPLEY"/>
    <s v="09/12/2023 1:26:47"/>
    <s v="09/12/2023 1:28:16"/>
    <x v="0"/>
    <s v="CDP ANTIGUO 1"/>
    <s v="CDP ANTIGUO 2"/>
    <s v="09/12/2023 2:08:28"/>
    <s v="09/12/2023 23:50:00"/>
    <s v="NCIDENTE DATACENTER SAN MARTIN - INC000002487378 / CAIDA DE ENLACE CLIENTE RIPLEY"/>
    <s v="INCIDENCIA RESTABLECIDA"/>
    <d v="1899-12-30T00:00:00"/>
    <d v="1899-12-30T00:00:00"/>
    <d v="1899-12-30T00:00:00"/>
    <s v=""/>
    <s v="Cumplido"/>
    <m/>
    <m/>
    <m/>
    <m/>
    <m/>
    <d v="2023-11-08T00:00:00"/>
    <x v="0"/>
    <x v="0"/>
    <s v="NO CUMPLE"/>
    <x v="0"/>
    <x v="0"/>
    <x v="0"/>
    <x v="0"/>
    <s v="NO CUMPLE"/>
    <x v="0"/>
    <x v="0"/>
  </r>
  <r>
    <s v="INC000002487387"/>
    <s v="HOUSING"/>
    <x v="16"/>
    <s v="BELIEVE"/>
    <s v="LUIS O MORALES ARENAS"/>
    <s v="frp_josama"/>
    <s v="3-Moderado/Limitado"/>
    <s v="3-Medio"/>
    <s v="Media"/>
    <x v="0"/>
    <s v="INELCOM CHILE SA"/>
    <s v="GESTION DATACENTER/ ACCESOS/  DC PAINE/ INELCOM CHILE SA"/>
    <s v="09/12/2023 8:07:37"/>
    <s v="09/12/2023 8:14:05"/>
    <x v="0"/>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m/>
    <m/>
    <m/>
    <m/>
    <d v="2023-11-08T00:00:00"/>
    <x v="1"/>
    <x v="1"/>
    <s v="NO CUMPLE"/>
    <x v="0"/>
    <x v="0"/>
    <x v="1"/>
    <x v="0"/>
    <s v="NO CUMPLE"/>
    <x v="1"/>
    <x v="0"/>
  </r>
  <r>
    <s v="INC000002487400"/>
    <s v="BACKUP ON DEMAND"/>
    <x v="9"/>
    <s v="BACK UP DATA CENTER (BACKUP ON DEMAND)"/>
    <s v="RODRIGO VÁSQUEZ MUÑOZ"/>
    <s v="tct_rvasqu"/>
    <s v="4-Menor/Localizado"/>
    <s v="4-Baja"/>
    <s v="Baja"/>
    <x v="0"/>
    <s v="TELEFONICA GLOBAL TECHNOLOGY S.A.AGENCIA EN CHILE"/>
    <s v="revision estado plataformas de respaldo"/>
    <s v="09/12/2023 9:25:21"/>
    <s v="09/12/2023 9:26:40"/>
    <x v="0"/>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m/>
    <m/>
    <m/>
    <m/>
    <d v="2023-11-09T00:00:00"/>
    <x v="0"/>
    <x v="0"/>
    <s v="NO CUMPLE"/>
    <x v="0"/>
    <x v="0"/>
    <x v="1"/>
    <x v="0"/>
    <s v="NO CUMPLE"/>
    <x v="0"/>
    <x v="1"/>
  </r>
  <r>
    <s v="INC000002487529"/>
    <s v="RED INTERNA"/>
    <x v="0"/>
    <s v="APOQUINDO TI"/>
    <s v="RICARDO F ORELLANA MARDONES"/>
    <s v="tct_rorell"/>
    <s v="4-Menor/Localizado"/>
    <s v="4-Baja"/>
    <s v="Baja"/>
    <x v="0"/>
    <s v="TELEFONICA EMPRESAS DE CHILE SA"/>
    <s v="RONDA Y MEDICIÓN DE TEMPERATURAS EN SALAS TIC"/>
    <s v="08/12/2023 16:26:24"/>
    <s v="08/12/2023 16:27:29"/>
    <x v="0"/>
    <s v="TI"/>
    <s v="CLIMA"/>
    <s v="08/12/2023 16:46:58"/>
    <s v="08/12/2023 23:50:00"/>
    <m/>
    <s v="ACT REALIZADA SIN NOVEDAD"/>
    <d v="1899-12-30T00:00:00"/>
    <d v="1899-12-30T00:00:00"/>
    <d v="1899-12-30T00:00:00"/>
    <s v=""/>
    <s v="Cumplido"/>
    <m/>
    <m/>
    <m/>
    <m/>
    <m/>
    <d v="2023-11-09T00:00:00"/>
    <x v="0"/>
    <x v="0"/>
    <s v="NO CUMPLE"/>
    <x v="0"/>
    <x v="0"/>
    <x v="0"/>
    <x v="0"/>
    <s v="NO CUMPLE"/>
    <x v="0"/>
    <x v="0"/>
  </r>
  <r>
    <s v="INC000002487597"/>
    <s v="RED INTERNA"/>
    <x v="0"/>
    <s v="APOQUINDO TI"/>
    <s v="RICARDO F ORELLANA MARDONES"/>
    <s v="tct_rorell"/>
    <s v="4-Menor/Localizado"/>
    <s v="4-Baja"/>
    <s v="Baja"/>
    <x v="0"/>
    <s v="TELEFONICA EMPRESAS DE CHILE SA"/>
    <s v="RONDA Y MEDICIÓN DE TEMPERATURAS EN SALAS TIC"/>
    <s v="08/12/2023 20:19:20"/>
    <s v="08/12/2023 20:20:14"/>
    <x v="0"/>
    <s v="TI"/>
    <s v="CLIMA"/>
    <s v="08/12/2023 20:32:56"/>
    <s v="08/12/2023 23:50:00"/>
    <m/>
    <s v="ACT REALIZADA SIN NOVEDAD"/>
    <d v="1899-12-30T00:00:00"/>
    <d v="1899-12-30T00:00:00"/>
    <d v="1899-12-30T00:00:00"/>
    <s v=""/>
    <s v="Cumplido"/>
    <m/>
    <m/>
    <m/>
    <m/>
    <m/>
    <d v="2023-11-09T00:00:00"/>
    <x v="0"/>
    <x v="0"/>
    <s v="NO CUMPLE"/>
    <x v="0"/>
    <x v="0"/>
    <x v="0"/>
    <x v="0"/>
    <s v="NO CUMPLE"/>
    <x v="0"/>
    <x v="0"/>
  </r>
  <r>
    <s v="INC000002487701"/>
    <s v="TICKET-INTELIGENTE"/>
    <x v="4"/>
    <s v="GESTION TI"/>
    <s v="JUAN CARLOS UZCATEGUI FUGUETT"/>
    <s v="USR_TSIGHT"/>
    <s v="1-Extenso/Generalizado"/>
    <s v="4-Baja"/>
    <s v="Baja"/>
    <x v="1"/>
    <s v="GPS CHILE SPA"/>
    <s v="gpschi01 - wnprdb_gps05 TICKET AUTOMATICO"/>
    <s v="09/12/2023 0:35:41"/>
    <s v="09/12/2023 0:35:41"/>
    <x v="0"/>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s v=""/>
    <s v=""/>
    <s v=""/>
    <s v="Cumplido"/>
    <d v="2023-11-08T00:00:00"/>
    <x v="0"/>
    <x v="0"/>
    <s v="NO CUMPLE"/>
    <x v="0"/>
    <x v="0"/>
    <x v="1"/>
    <x v="0"/>
    <s v="NO CUMPLE"/>
    <x v="0"/>
    <x v="1"/>
  </r>
  <r>
    <s v="INC000002487746"/>
    <s v="VPN IP - MPLS"/>
    <x v="3"/>
    <s v="GESTION HD"/>
    <s v="GUSTAVO AVILA VERA"/>
    <s v="frp_dalcap"/>
    <s v="4-Menor/Localizado"/>
    <s v="4-Baja"/>
    <s v="Baja"/>
    <x v="0"/>
    <s v="TELEFONICA GLOBAL TECHNOLOGY S.A.AGENCIA EN CHILE"/>
    <s v="REQ / Inconveniente con recepción de correos"/>
    <s v="09/12/2023 1:47:16"/>
    <s v="09/12/2023 1:48:50"/>
    <x v="0"/>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m/>
    <m/>
    <m/>
    <m/>
    <d v="2023-11-09T00:00:00"/>
    <x v="0"/>
    <x v="0"/>
    <s v="NO CUMPLE"/>
    <x v="0"/>
    <x v="0"/>
    <x v="1"/>
    <x v="1"/>
    <s v="NO CUMPLE"/>
    <x v="0"/>
    <x v="0"/>
  </r>
  <r>
    <s v="INC000002487755"/>
    <s v="TICKET-INTELIGENTE"/>
    <x v="3"/>
    <s v="GESTION TI"/>
    <s v="GUSTAVO AVILA VERA"/>
    <s v="USR_TSIGHT"/>
    <s v="1-Extenso/Generalizado"/>
    <s v="4-Baja"/>
    <s v="Baja"/>
    <x v="1"/>
    <s v="BLUMAR S.A."/>
    <s v="blumar01 - blutssaperp TICKET AUTOMATICO"/>
    <s v="09/12/2023 2:07:03"/>
    <s v="09/12/2023 2:07:03"/>
    <x v="0"/>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s v=""/>
    <s v=""/>
    <s v=""/>
    <s v="Cumplido"/>
    <d v="2023-11-08T00:00:00"/>
    <x v="0"/>
    <x v="0"/>
    <s v="NO CUMPLE"/>
    <x v="0"/>
    <x v="0"/>
    <x v="1"/>
    <x v="1"/>
    <s v="NO CUMPLE"/>
    <x v="0"/>
    <x v="0"/>
  </r>
  <r>
    <s v="INC000002487823"/>
    <s v="HOUSING"/>
    <x v="15"/>
    <s v="APQ ACCESOS"/>
    <s v="LUIS O MORALES ARENAS"/>
    <s v="tct_luimoa"/>
    <s v="4-Menor/Localizado"/>
    <s v="4-Baja"/>
    <s v="Baja"/>
    <x v="0"/>
    <s v="TELEFONICA EMPRESAS DE CHILE SA"/>
    <s v="SE GENERA TICKET POR REVISION Y TOMA DE ALARMA DE CLIENTES"/>
    <s v="09/12/2023 10:12:01"/>
    <s v="09/12/2023 10:13:25"/>
    <x v="0"/>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08T00:00:00"/>
    <x v="0"/>
    <x v="0"/>
    <s v="NO CUMPLE"/>
    <x v="0"/>
    <x v="0"/>
    <x v="0"/>
    <x v="0"/>
    <s v="NO CUMPLE"/>
    <x v="0"/>
    <x v="0"/>
  </r>
  <r>
    <s v="INC000002487837"/>
    <s v="HOUSING"/>
    <x v="15"/>
    <s v="APQ ACCESOS"/>
    <s v="LUIS O MORALES ARENAS"/>
    <s v="tct_luimoa"/>
    <s v="4-Menor/Localizado"/>
    <s v="4-Baja"/>
    <s v="Baja"/>
    <x v="0"/>
    <s v="TELEFONICA EMPRESAS DE CHILE SA"/>
    <s v="SE GENERA TICKET POR RONDA Y REVISION DE SALAS TECNICAS"/>
    <s v="09/12/2023 12:05:34"/>
    <s v="09/12/2023 12:06:43"/>
    <x v="0"/>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s v="NO CUMPLE"/>
    <x v="0"/>
    <x v="0"/>
    <x v="0"/>
    <x v="0"/>
    <s v="NO CUMPLE"/>
    <x v="0"/>
    <x v="0"/>
  </r>
  <r>
    <s v="INC000002487848"/>
    <s v="HOUSING"/>
    <x v="15"/>
    <s v="APQ ACCESOS"/>
    <s v="LUIS O MORALES ARENAS"/>
    <s v="tct_luimoa"/>
    <s v="4-Menor/Localizado"/>
    <s v="4-Baja"/>
    <s v="Baja"/>
    <x v="0"/>
    <s v="TELEFONICA EMPRESAS DE CHILE SA"/>
    <s v="SE GENERA TICKET POR RONDA Y REVISION DE SALAS TECNICAS"/>
    <s v="09/12/2023 15:03:42"/>
    <s v="09/12/2023 15:04:51"/>
    <x v="0"/>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8T00:00:00"/>
    <x v="0"/>
    <x v="0"/>
    <s v="NO CUMPLE"/>
    <x v="0"/>
    <x v="0"/>
    <x v="0"/>
    <x v="0"/>
    <s v="NO CUMPLE"/>
    <x v="0"/>
    <x v="0"/>
  </r>
  <r>
    <s v="INC000002487850"/>
    <s v="RED INTERNA"/>
    <x v="0"/>
    <s v="APOQUINDO TI"/>
    <s v="RICARDO F ORELLANA MARDONES"/>
    <s v="tct_rorell"/>
    <s v="4-Menor/Localizado"/>
    <s v="4-Baja"/>
    <s v="Baja"/>
    <x v="0"/>
    <s v="TELEFONICA EMPRESAS DE CHILE SA"/>
    <s v="INCIDENCIA  AGUA  REBALSADA DESDE BAÑOS HOMBRES HASTA COCINA DEL EDIFICIO DATACENTER  APOQUINDO"/>
    <s v="09/12/2023 15:25:57"/>
    <s v="09/12/2023 15:29:54"/>
    <x v="0"/>
    <s v="TI"/>
    <s v="INFRAESTRUCTURA"/>
    <s v="09/12/2023 18:44:54"/>
    <s v="09/12/2023 23:50:00"/>
    <m/>
    <m/>
    <d v="1899-12-30T00:00:00"/>
    <d v="1899-12-30T00:00:00"/>
    <d v="1899-12-30T00:00:00"/>
    <s v=""/>
    <s v="Cumplido"/>
    <m/>
    <m/>
    <m/>
    <m/>
    <m/>
    <d v="2023-11-08T00:00:00"/>
    <x v="0"/>
    <x v="0"/>
    <s v="NO CUMPLE"/>
    <x v="0"/>
    <x v="0"/>
    <x v="0"/>
    <x v="0"/>
    <s v="NO CUMPLE"/>
    <x v="0"/>
    <x v="0"/>
  </r>
  <r>
    <s v="INC000002487950"/>
    <s v="INFRAESTRUCTURA DC"/>
    <x v="6"/>
    <s v="APQ ACCESOS"/>
    <s v="FRANCISCO J FELIU ABARCA"/>
    <s v="tct_frafea"/>
    <s v="4-Menor/Localizado"/>
    <s v="4-Baja"/>
    <s v="Baja"/>
    <x v="0"/>
    <s v="TELEFONICA CYBERSECURITY TECH CHILE SPA"/>
    <s v="RONDA POR TOMA DE TEMPERATURAS EN SALAS TIC"/>
    <s v="09/12/2023 5:47:28"/>
    <s v="09/12/2023 5:48:24"/>
    <x v="0"/>
    <s v="TI"/>
    <s v="CLIMA"/>
    <s v="09/12/2023 6:03:28"/>
    <s v="09/12/2023 23:50:00"/>
    <s v="RONDA POR TOMA DE TEMPERATURAS EN SALAS TIC"/>
    <s v="RONDA REALIZADA"/>
    <d v="1899-12-30T00:00:00"/>
    <d v="1899-12-30T00:00:00"/>
    <d v="1899-12-30T00:00:00"/>
    <s v=""/>
    <s v="Cumplido"/>
    <m/>
    <m/>
    <m/>
    <m/>
    <m/>
    <d v="2023-11-08T00:00:00"/>
    <x v="0"/>
    <x v="0"/>
    <s v="NO CUMPLE"/>
    <x v="0"/>
    <x v="0"/>
    <x v="0"/>
    <x v="0"/>
    <s v="NO CUMPLE"/>
    <x v="0"/>
    <x v="0"/>
  </r>
  <r>
    <s v="INC000002487979"/>
    <s v="INFRAESTRUCTURA DC"/>
    <x v="6"/>
    <s v="APQ ACCESOS"/>
    <s v="FRANCISCO J FELIU ABARCA"/>
    <s v="tct_frafea"/>
    <s v="4-Menor/Localizado"/>
    <s v="4-Baja"/>
    <s v="Baja"/>
    <x v="0"/>
    <s v="TELEFONICA CYBERSECURITY TECH CHILE SPA"/>
    <s v="RONDA PREVENTIVA Y LECTURA DE TEMPERATURAS EN SALAS TIC"/>
    <s v="09/12/2023 7:06:15"/>
    <s v="09/12/2023 7:07:08"/>
    <x v="0"/>
    <s v="TI"/>
    <s v="CLIMA"/>
    <s v="09/12/2023 7:21:45"/>
    <s v="09/12/2023 23:50:00"/>
    <s v="RONDA PREVENTIVA Y LECTURA DE TEMPERATURAS EN SALAS TIC"/>
    <s v="RONDA REALIZADA"/>
    <d v="1899-12-30T00:00:00"/>
    <d v="1899-12-30T00:00:00"/>
    <d v="1899-12-30T00:00:00"/>
    <s v=""/>
    <s v="Cumplido"/>
    <m/>
    <m/>
    <m/>
    <m/>
    <m/>
    <d v="2023-11-08T00:00:00"/>
    <x v="0"/>
    <x v="0"/>
    <s v="NO CUMPLE"/>
    <x v="0"/>
    <x v="0"/>
    <x v="0"/>
    <x v="0"/>
    <s v="NO CUMPLE"/>
    <x v="0"/>
    <x v="0"/>
  </r>
  <r>
    <s v="INC000002488112"/>
    <s v="RED INTERNA"/>
    <x v="0"/>
    <s v="APOQUINDO TI"/>
    <s v="RICARDO F ORELLANA MARDONES"/>
    <s v="tct_rorell"/>
    <s v="4-Menor/Localizado"/>
    <s v="4-Baja"/>
    <s v="Baja"/>
    <x v="0"/>
    <s v="TELEFONICA EMPRESAS DE CHILE SA"/>
    <s v="RONDA Y MEDICIÓN DE TEMPERATURAS EN SALAS TIC"/>
    <s v="09/12/2023 10:37:43"/>
    <s v="09/12/2023 10:38:38"/>
    <x v="0"/>
    <s v="TI"/>
    <s v="CLIMA"/>
    <s v="09/12/2023 10:49:47"/>
    <s v="09/12/2023 23:50:00"/>
    <m/>
    <s v="ACT REALIZADA SIN NOVEDAD"/>
    <d v="1899-12-30T00:00:00"/>
    <d v="1899-12-30T00:00:00"/>
    <d v="1899-12-30T00:00:00"/>
    <s v=""/>
    <s v="Cumplido"/>
    <m/>
    <m/>
    <m/>
    <m/>
    <m/>
    <d v="2023-11-13T00:00:00"/>
    <x v="0"/>
    <x v="0"/>
    <s v="NO CUMPLE"/>
    <x v="0"/>
    <x v="0"/>
    <x v="0"/>
    <x v="0"/>
    <s v="NO CUMPLE"/>
    <x v="0"/>
    <x v="0"/>
  </r>
  <r>
    <s v="INC000002488132"/>
    <s v="RED INTERNA"/>
    <x v="0"/>
    <s v="APOQUINDO TI"/>
    <s v="RICARDO F ORELLANA MARDONES"/>
    <s v="tct_rorell"/>
    <s v="4-Menor/Localizado"/>
    <s v="4-Baja"/>
    <s v="Baja"/>
    <x v="0"/>
    <s v="TELEFONICA EMPRESAS DE CHILE SA"/>
    <s v="RONDA Y MEDICIÓN DE TEMPERATURAS EN SALAS TIC"/>
    <s v="09/12/2023 16:24:27"/>
    <s v="09/12/2023 16:25:27"/>
    <x v="0"/>
    <s v="TI"/>
    <s v="CLIMA"/>
    <s v="09/12/2023 16:38:16"/>
    <s v="09/12/2023 23:50:00"/>
    <m/>
    <s v="ACT REALIZADA SIN NOVEDAD"/>
    <d v="1899-12-30T00:00:00"/>
    <d v="1899-12-30T00:00:00"/>
    <d v="1899-12-30T00:00:00"/>
    <s v=""/>
    <s v="Cumplido"/>
    <m/>
    <m/>
    <m/>
    <m/>
    <m/>
    <d v="2023-11-09T00:00:00"/>
    <x v="0"/>
    <x v="0"/>
    <s v="NO CUMPLE"/>
    <x v="0"/>
    <x v="0"/>
    <x v="0"/>
    <x v="0"/>
    <s v="NO CUMPLE"/>
    <x v="0"/>
    <x v="0"/>
  </r>
  <r>
    <s v="INC000002488167"/>
    <s v="HOUSING"/>
    <x v="15"/>
    <s v="APQ ACCESOS"/>
    <s v="JOSE G MARQUEZ MARCANO"/>
    <s v="tct_josmam"/>
    <s v="4-Menor/Localizado"/>
    <s v="4-Baja"/>
    <s v="Baja"/>
    <x v="0"/>
    <s v="TELEFONICA EMPRESAS DE CHILE SA"/>
    <s v="TOMA DE ALARMAS DE CLIENTES"/>
    <s v="09/12/2023 23:22:03"/>
    <s v="09/12/2023 23:22:42"/>
    <x v="0"/>
    <s v="CDP ANTIGUO 1"/>
    <s v="CDP ANTIGUO 2"/>
    <s v="09/12/2023 23:25:00"/>
    <s v="09/12/2023 23:50:00"/>
    <s v="TOMA DE ALARMAS DE CLIENTES"/>
    <s v="TOMA DE ALARMAS REALIZADAS"/>
    <d v="1899-12-30T00:02:00"/>
    <d v="1899-12-30T00:02:57"/>
    <d v="1899-12-30T00:00:57"/>
    <s v=""/>
    <s v="Cumplido"/>
    <m/>
    <m/>
    <m/>
    <m/>
    <m/>
    <d v="2023-11-09T00:00:00"/>
    <x v="0"/>
    <x v="0"/>
    <s v="NO CUMPLE"/>
    <x v="0"/>
    <x v="0"/>
    <x v="0"/>
    <x v="0"/>
    <s v="NO CUMPLE"/>
    <x v="0"/>
    <x v="0"/>
  </r>
  <r>
    <s v="INC000002488191"/>
    <s v="HOUSING"/>
    <x v="15"/>
    <s v="APQ ACCESOS"/>
    <s v="LUIS O MORALES ARENAS"/>
    <s v="tct_luimoa"/>
    <s v="4-Menor/Localizado"/>
    <s v="4-Baja"/>
    <s v="Baja"/>
    <x v="0"/>
    <s v="TELEFONICA EMPRESAS DE CHILE SA"/>
    <s v="SE GENERA TICKET POR RONDA Y REVISION DE SALAS TECNICAS"/>
    <s v="10/12/2023 8:27:04"/>
    <s v="10/12/2023 8:28:15"/>
    <x v="0"/>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s v="NO CUMPLE"/>
    <x v="0"/>
    <x v="0"/>
    <x v="0"/>
    <x v="0"/>
    <s v="NO CUMPLE"/>
    <x v="0"/>
    <x v="0"/>
  </r>
  <r>
    <s v="INC000002488250"/>
    <s v="TICKET-INTELIGENTE"/>
    <x v="4"/>
    <s v="GESTION TI"/>
    <s v="JUAN CARLOS UZCATEGUI FUGUETT"/>
    <s v="USR_TSIGHT"/>
    <s v="1-Extenso/Generalizado"/>
    <s v="4-Baja"/>
    <s v="Baja"/>
    <x v="1"/>
    <s v="FUNDACION INSTITUTO PROFESIONAL DUOC UC"/>
    <s v="fiprdu01 - ilo_conce TICKET AUTOMATICO"/>
    <s v="09/12/2023 11:54:02"/>
    <s v="09/12/2023 11:54:02"/>
    <x v="0"/>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s v=""/>
    <s v=""/>
    <s v=""/>
    <s v="Cumplido"/>
    <d v="2023-11-09T00:00:00"/>
    <x v="0"/>
    <x v="0"/>
    <s v="NO CUMPLE"/>
    <x v="0"/>
    <x v="0"/>
    <x v="1"/>
    <x v="1"/>
    <s v="NO CUMPLE"/>
    <x v="0"/>
    <x v="0"/>
  </r>
  <r>
    <s v="INC000002488408"/>
    <s v="RED INTERNA"/>
    <x v="0"/>
    <s v="APOQUINDO TI"/>
    <s v="RICARDO F ORELLANA MARDONES"/>
    <s v="tct_rorell"/>
    <s v="4-Menor/Localizado"/>
    <s v="4-Baja"/>
    <s v="Baja"/>
    <x v="0"/>
    <s v="TELEFONICA EMPRESAS DE CHILE SA"/>
    <s v="RONDA Y MEDICIÓN DE TEMPERATURAS EN SALAS TIC"/>
    <s v="09/12/2023 18:31:59"/>
    <s v="09/12/2023 18:32:54"/>
    <x v="0"/>
    <s v="TI"/>
    <s v="CLIMA"/>
    <s v="09/12/2023 18:45:55"/>
    <s v="09/12/2023 23:50:00"/>
    <m/>
    <s v="ACT REALIZADA SIN NOVEDAD"/>
    <d v="1899-12-30T00:00:00"/>
    <d v="1899-12-30T00:00:00"/>
    <d v="1899-12-30T00:00:00"/>
    <s v=""/>
    <s v="Cumplido"/>
    <m/>
    <m/>
    <m/>
    <m/>
    <m/>
    <d v="2023-11-08T00:00:00"/>
    <x v="0"/>
    <x v="0"/>
    <s v="NO CUMPLE"/>
    <x v="0"/>
    <x v="0"/>
    <x v="0"/>
    <x v="0"/>
    <s v="NO CUMPLE"/>
    <x v="0"/>
    <x v="0"/>
  </r>
  <r>
    <s v="INC000002488463"/>
    <s v="HOUSING"/>
    <x v="15"/>
    <s v="APQ ACCESOS"/>
    <s v="JOSE G MARQUEZ MARCANO"/>
    <s v="tct_josmam"/>
    <s v="4-Menor/Localizado"/>
    <s v="4-Baja"/>
    <s v="Baja"/>
    <x v="0"/>
    <s v="TELEFONICA EMPRESAS DE CHILE SA"/>
    <s v="RONDA Y REVISION DE SALAS"/>
    <s v="10/12/2023 0:59:49"/>
    <s v="10/12/2023 1:00:57"/>
    <x v="0"/>
    <s v="CDP ANTIGUO 1"/>
    <s v="CDP ANTIGUO 2"/>
    <s v="10/12/2023 1:02:46"/>
    <s v="10/12/2023 23:50:00"/>
    <s v="RONDA Y REVISION DE SALAS"/>
    <s v="RONDAS REALIZADAS"/>
    <d v="1899-12-30T00:01:33"/>
    <d v="1899-12-30T00:02:57"/>
    <d v="1899-12-30T00:01:24"/>
    <s v=""/>
    <s v="Cumplido"/>
    <m/>
    <m/>
    <m/>
    <m/>
    <m/>
    <d v="2023-11-08T00:00:00"/>
    <x v="0"/>
    <x v="0"/>
    <s v="NO CUMPLE"/>
    <x v="0"/>
    <x v="0"/>
    <x v="0"/>
    <x v="0"/>
    <s v="NO CUMPLE"/>
    <x v="0"/>
    <x v="0"/>
  </r>
  <r>
    <s v="INC000002488475"/>
    <s v="HOUSING"/>
    <x v="15"/>
    <s v="APQ ACCESOS"/>
    <s v="JOSE G MARQUEZ MARCANO"/>
    <s v="tct_josmam"/>
    <s v="4-Menor/Localizado"/>
    <s v="4-Baja"/>
    <s v="Baja"/>
    <x v="0"/>
    <s v="TELEFONICA EMPRESAS DE CHILE SA"/>
    <s v="SUPERVISION: Se requiere ventana para conexión por consola para roball."/>
    <s v="10/12/2023 7:00:51"/>
    <s v="10/12/2023 7:03:11"/>
    <x v="0"/>
    <s v="CDP ANTIGUO 1"/>
    <s v="CDP ANTIGUO 2"/>
    <s v="10/12/2023 7:04:45"/>
    <s v="10/12/2023 23:50:00"/>
    <s v="Se requiere ventana para conexión por consola para roball."/>
    <m/>
    <d v="1899-12-30T00:01:17"/>
    <d v="1899-12-30T00:03:54"/>
    <d v="1899-12-30T00:02:37"/>
    <s v=""/>
    <s v="Cumplido"/>
    <m/>
    <m/>
    <m/>
    <m/>
    <m/>
    <d v="2023-11-08T00:00:00"/>
    <x v="0"/>
    <x v="0"/>
    <s v="NO CUMPLE"/>
    <x v="0"/>
    <x v="0"/>
    <x v="0"/>
    <x v="0"/>
    <s v="NO CUMPLE"/>
    <x v="0"/>
    <x v="0"/>
  </r>
  <r>
    <s v="INC000002488477"/>
    <s v="HOUSING"/>
    <x v="15"/>
    <s v="APQ ACCESOS"/>
    <s v="JOSE G MARQUEZ MARCANO"/>
    <s v="tct_josmam"/>
    <s v="4-Menor/Localizado"/>
    <s v="4-Baja"/>
    <s v="Baja"/>
    <x v="0"/>
    <s v="TELEFONICA EMPRESAS DE CHILE SA"/>
    <s v="RONDA Y REVISION DE SALAS"/>
    <s v="10/12/2023 7:05:00"/>
    <s v="10/12/2023 7:05:47"/>
    <x v="0"/>
    <s v="CDP ANTIGUO 1"/>
    <s v="CDP ANTIGUO 2"/>
    <s v="10/12/2023 7:07:25"/>
    <s v="10/12/2023 23:50:00"/>
    <s v="RONDA Y REVISION DE SALAS"/>
    <s v="RONDAS REALIZADAS"/>
    <d v="1899-12-30T00:01:23"/>
    <d v="1899-12-30T00:02:25"/>
    <d v="1899-12-30T00:01:02"/>
    <s v=""/>
    <s v="Cumplido"/>
    <m/>
    <m/>
    <m/>
    <m/>
    <m/>
    <d v="2023-11-09T00:00:00"/>
    <x v="0"/>
    <x v="0"/>
    <s v="NO CUMPLE"/>
    <x v="0"/>
    <x v="0"/>
    <x v="0"/>
    <x v="0"/>
    <s v="NO CUMPLE"/>
    <x v="0"/>
    <x v="0"/>
  </r>
  <r>
    <s v="INC000002488479"/>
    <s v="HOUSING"/>
    <x v="15"/>
    <s v="APQ ACCESOS"/>
    <s v="JOSE G MARQUEZ MARCANO"/>
    <s v="tct_josmam"/>
    <s v="4-Menor/Localizado"/>
    <s v="4-Baja"/>
    <s v="Baja"/>
    <x v="0"/>
    <s v="TELEFONICA EMPRESAS DE CHILE SA"/>
    <s v="RONDA Y REVISION DE SALAS"/>
    <s v="10/12/2023 7:07:43"/>
    <s v="10/12/2023 7:08:27"/>
    <x v="0"/>
    <s v="CDP ANTIGUO 1"/>
    <s v="CDP ANTIGUO 2"/>
    <s v="10/12/2023 7:09:59"/>
    <s v="10/12/2023 23:50:00"/>
    <s v="RONDA Y REVISION DE SALAS"/>
    <s v="RONDAS REALIZADAS"/>
    <d v="1899-12-30T00:01:16"/>
    <d v="1899-12-30T00:02:16"/>
    <d v="1899-12-30T00:01:00"/>
    <s v=""/>
    <s v="Cumplido"/>
    <m/>
    <m/>
    <m/>
    <m/>
    <m/>
    <d v="2023-11-08T00:00:00"/>
    <x v="0"/>
    <x v="0"/>
    <s v="NO CUMPLE"/>
    <x v="0"/>
    <x v="0"/>
    <x v="0"/>
    <x v="0"/>
    <s v="NO CUMPLE"/>
    <x v="0"/>
    <x v="0"/>
  </r>
  <r>
    <s v="INC000002488493"/>
    <s v="HOUSING"/>
    <x v="19"/>
    <s v="BELIEVE"/>
    <s v="SEBASTIAN A JARA VIDAL"/>
    <s v="frp_jolsso"/>
    <s v="3-Moderado/Limitado"/>
    <s v="3-Medio"/>
    <s v="Media"/>
    <x v="0"/>
    <s v="GARMENDIA MACUS SOCIEDAD ANONIMA"/>
    <s v="GESTION DATACENTER/ ACCESOS /GARMENDIA MACUS SOCIEDAD ANONIMA"/>
    <s v="10/12/2023 13:17:29"/>
    <s v="10/12/2023 13:20:25"/>
    <x v="0"/>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m/>
    <m/>
    <m/>
    <m/>
    <d v="2023-11-09T00:00:00"/>
    <x v="0"/>
    <x v="0"/>
    <s v="NO CUMPLE"/>
    <x v="0"/>
    <x v="0"/>
    <x v="1"/>
    <x v="1"/>
    <s v="NO CUMPLE"/>
    <x v="0"/>
    <x v="0"/>
  </r>
  <r>
    <s v="INC000002488497"/>
    <s v="VPN IP - MPLS"/>
    <x v="4"/>
    <s v="GESTION HD"/>
    <s v="JUAN CARLOS UZCATEGUI FUGUETT"/>
    <s v="frp_rreyes"/>
    <s v="3-Moderado/Limitado"/>
    <s v="3-Medio"/>
    <s v="Media"/>
    <x v="0"/>
    <s v="TELEFONICA GLOBAL TECHNOLOGY S.A.AGENCIA EN CHILE"/>
    <s v="HD /  [TCCT-CHILE-CLOUD][AC]TCCT-CHILE-CLOUD-CA-VPN-001-T1110.001 Ataque de fuerza"/>
    <s v="10/12/2023 14:36:06"/>
    <s v="10/12/2023 14:42:05"/>
    <x v="0"/>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m/>
    <m/>
    <m/>
    <m/>
    <d v="2023-11-09T00:00:00"/>
    <x v="0"/>
    <x v="0"/>
    <s v="NO CUMPLE"/>
    <x v="0"/>
    <x v="0"/>
    <x v="1"/>
    <x v="0"/>
    <s v="NO CUMPLE"/>
    <x v="1"/>
    <x v="0"/>
  </r>
  <r>
    <s v="INC000002488507"/>
    <s v="HOUSING"/>
    <x v="15"/>
    <s v="APQ ACCESOS"/>
    <s v="LUIS O MORALES ARENAS"/>
    <s v="tct_luimoa"/>
    <s v="4-Menor/Localizado"/>
    <s v="4-Baja"/>
    <s v="Baja"/>
    <x v="0"/>
    <s v="TELEFONICA EMPRESAS DE CHILE SA"/>
    <s v="SE GENERA TICKET POR RONDA Y REVISION DE SALAS TECNICAS"/>
    <s v="09/12/2023 17:04:30"/>
    <s v="09/12/2023 17:05:37"/>
    <x v="0"/>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s v="NO CUMPLE"/>
    <x v="0"/>
    <x v="0"/>
    <x v="0"/>
    <x v="0"/>
    <s v="NO CUMPLE"/>
    <x v="0"/>
    <x v="0"/>
  </r>
  <r>
    <s v="INC000002488564"/>
    <s v="RED INTERNA"/>
    <x v="0"/>
    <s v="APOQUINDO TI"/>
    <s v="RICARDO F ORELLANA MARDONES"/>
    <s v="tct_rorell"/>
    <s v="4-Menor/Localizado"/>
    <s v="4-Baja"/>
    <s v="Baja"/>
    <x v="0"/>
    <s v="TELEFONICA EMPRESAS DE CHILE SA"/>
    <s v="RONDA Y MEDICIÓN DE TEMPERATURAS EN SALAS TIC"/>
    <s v="09/12/2023 19:36:51"/>
    <s v="09/12/2023 19:37:48"/>
    <x v="0"/>
    <s v="TI"/>
    <s v="CLIMA"/>
    <s v="09/12/2023 19:47:24"/>
    <s v="09/12/2023 23:50:00"/>
    <m/>
    <s v="ACT REALIZADA SIN NOVEDAD"/>
    <d v="1899-12-30T00:00:00"/>
    <d v="1899-12-30T00:00:00"/>
    <d v="1899-12-30T00:00:00"/>
    <s v=""/>
    <s v="Cumplido"/>
    <m/>
    <m/>
    <m/>
    <m/>
    <m/>
    <d v="2023-11-09T00:00:00"/>
    <x v="0"/>
    <x v="0"/>
    <s v="NO CUMPLE"/>
    <x v="0"/>
    <x v="0"/>
    <x v="0"/>
    <x v="0"/>
    <s v="NO CUMPLE"/>
    <x v="0"/>
    <x v="0"/>
  </r>
  <r>
    <s v="INC000002488748"/>
    <s v="HOUSING"/>
    <x v="15"/>
    <s v="APQ ACCESOS"/>
    <s v="JOSE G MARQUEZ MARCANO"/>
    <s v="tct_josmam"/>
    <s v="4-Menor/Localizado"/>
    <s v="4-Baja"/>
    <s v="Baja"/>
    <x v="0"/>
    <s v="TELEFONICA EMPRESAS DE CHILE SA"/>
    <s v="RONDA Y REVISION DE SALAS"/>
    <s v="09/12/2023 22:37:00"/>
    <s v="09/12/2023 22:37:43"/>
    <x v="0"/>
    <s v="CDP ANTIGUO 1"/>
    <s v="CDP ANTIGUO 2"/>
    <s v="09/12/2023 22:41:26"/>
    <s v="09/12/2023 23:50:00"/>
    <s v="RONDA Y REVISION DE SALAS"/>
    <s v="RONDAS REALIZADAS"/>
    <d v="1899-12-30T00:03:28"/>
    <d v="1899-12-30T00:04:26"/>
    <d v="1899-12-30T00:00:58"/>
    <s v=""/>
    <s v="Cumplido"/>
    <m/>
    <m/>
    <m/>
    <m/>
    <m/>
    <d v="2023-11-08T00:00:00"/>
    <x v="0"/>
    <x v="0"/>
    <s v="NO CUMPLE"/>
    <x v="0"/>
    <x v="0"/>
    <x v="0"/>
    <x v="0"/>
    <s v="NO CUMPLE"/>
    <x v="0"/>
    <x v="0"/>
  </r>
  <r>
    <s v="INC000002488904"/>
    <s v="HOUSING"/>
    <x v="6"/>
    <s v="APQ ACCESOS"/>
    <s v="EDUARDO A NUÑEZ LAMOZA"/>
    <s v="tct_edunul"/>
    <s v="4-Menor/Localizado"/>
    <s v="4-Baja"/>
    <s v="Baja"/>
    <x v="0"/>
    <s v="TELEFONICA CYBERSECURITY TECH CHILE SPA"/>
    <s v="TOMA DE TEMPERATURAS"/>
    <s v="10/12/2023 4:55:11"/>
    <s v="10/12/2023 4:55:59"/>
    <x v="0"/>
    <s v="TI"/>
    <s v="CLIMA"/>
    <s v="10/12/2023 4:56:19"/>
    <s v="10/12/2023 23:50:00"/>
    <s v="TOMA DE TEMPERATURAS"/>
    <s v="RONDA REALIZADA"/>
    <d v="1899-12-30T00:00:00"/>
    <d v="1899-12-30T00:00:00"/>
    <d v="1899-12-30T00:00:00"/>
    <s v=""/>
    <s v="Cumplido"/>
    <m/>
    <m/>
    <m/>
    <m/>
    <m/>
    <d v="2023-11-08T00:00:00"/>
    <x v="0"/>
    <x v="0"/>
    <s v="NO CUMPLE"/>
    <x v="0"/>
    <x v="0"/>
    <x v="0"/>
    <x v="0"/>
    <s v="NO CUMPLE"/>
    <x v="0"/>
    <x v="0"/>
  </r>
  <r>
    <s v="INC000002488906"/>
    <s v="HOUSING"/>
    <x v="6"/>
    <s v="APQ ACCESOS"/>
    <s v="EDUARDO A NUÑEZ LAMOZA"/>
    <s v="tct_edunul"/>
    <s v="4-Menor/Localizado"/>
    <s v="4-Baja"/>
    <s v="Baja"/>
    <x v="0"/>
    <s v="TELEFONICA CYBERSECURITY TECH CHILE SPA"/>
    <s v="TOMA DE TEMPERATURAS"/>
    <s v="10/12/2023 4:56:36"/>
    <s v="10/12/2023 4:57:33"/>
    <x v="0"/>
    <s v="TI"/>
    <s v="CLIMA"/>
    <s v="10/12/2023 4:57:49"/>
    <s v="10/12/2023 23:50:00"/>
    <s v="TOMA DE TEMPERATURAS"/>
    <s v="RONDA REALIZADA"/>
    <d v="1899-12-30T00:00:00"/>
    <d v="1899-12-30T00:00:00"/>
    <d v="1899-12-30T00:00:00"/>
    <s v=""/>
    <s v="Cumplido"/>
    <m/>
    <m/>
    <m/>
    <m/>
    <m/>
    <d v="2023-11-09T00:00:00"/>
    <x v="0"/>
    <x v="0"/>
    <s v="NO CUMPLE"/>
    <x v="0"/>
    <x v="0"/>
    <x v="0"/>
    <x v="0"/>
    <s v="NO CUMPLE"/>
    <x v="0"/>
    <x v="0"/>
  </r>
  <r>
    <s v="INC000002488908"/>
    <s v="HOUSING"/>
    <x v="6"/>
    <s v="APQ ACCESOS"/>
    <s v="EDUARDO A NUÑEZ LAMOZA"/>
    <s v="tct_edunul"/>
    <s v="4-Menor/Localizado"/>
    <s v="4-Baja"/>
    <s v="Baja"/>
    <x v="0"/>
    <s v="TELEFONICA CYBERSECURITY TECH CHILE SPA"/>
    <s v="TOMA DE TEMPERATURAS"/>
    <s v="10/12/2023 4:58:03"/>
    <s v="10/12/2023 4:58:52"/>
    <x v="0"/>
    <s v="TI"/>
    <s v="CLIMA"/>
    <s v="10/12/2023 4:59:11"/>
    <s v="10/12/2023 23:50:00"/>
    <s v="TOMA DE TEMPERATURAS"/>
    <s v="RONDA REALIZADA"/>
    <d v="1899-12-30T00:00:00"/>
    <d v="1899-12-30T00:00:00"/>
    <d v="1899-12-30T00:00:00"/>
    <s v=""/>
    <s v="Cumplido"/>
    <m/>
    <m/>
    <m/>
    <m/>
    <m/>
    <d v="2023-11-08T00:00:00"/>
    <x v="0"/>
    <x v="0"/>
    <s v="NO CUMPLE"/>
    <x v="0"/>
    <x v="0"/>
    <x v="0"/>
    <x v="0"/>
    <s v="NO CUMPLE"/>
    <x v="0"/>
    <x v="0"/>
  </r>
  <r>
    <s v="INC000002488911"/>
    <s v="HOUSING"/>
    <x v="6"/>
    <s v="APQ ACCESOS"/>
    <s v="EDUARDO A NUÑEZ LAMOZA"/>
    <s v="tct_edunul"/>
    <s v="4-Menor/Localizado"/>
    <s v="4-Baja"/>
    <s v="Baja"/>
    <x v="0"/>
    <s v="TELEFONICA CYBERSECURITY TECH CHILE SPA"/>
    <s v="RONDA SALAS TECNICAS"/>
    <s v="10/12/2023 4:59:23"/>
    <s v="10/12/2023 5:00:23"/>
    <x v="0"/>
    <s v="TI"/>
    <s v="INFRAESTRUCTURA"/>
    <s v="10/12/2023 5:00:41"/>
    <s v="10/12/2023 23:50:00"/>
    <s v="REVISION DE SALAS Y RACK"/>
    <s v="RONDA REALIZADA"/>
    <d v="1899-12-30T00:00:00"/>
    <d v="1899-12-30T00:00:00"/>
    <d v="1899-12-30T00:00:00"/>
    <s v=""/>
    <s v="Cumplido"/>
    <m/>
    <m/>
    <m/>
    <m/>
    <m/>
    <d v="2023-11-08T00:00:00"/>
    <x v="0"/>
    <x v="0"/>
    <s v="NO CUMPLE"/>
    <x v="0"/>
    <x v="0"/>
    <x v="0"/>
    <x v="0"/>
    <s v="NO CUMPLE"/>
    <x v="0"/>
    <x v="0"/>
  </r>
  <r>
    <s v="INC000002488913"/>
    <s v="HOUSING"/>
    <x v="6"/>
    <s v="APQ ACCESOS"/>
    <s v="EDUARDO A NUÑEZ LAMOZA"/>
    <s v="tct_edunul"/>
    <s v="4-Menor/Localizado"/>
    <s v="4-Baja"/>
    <s v="Baja"/>
    <x v="0"/>
    <s v="TELEFONICA CYBERSECURITY TECH CHILE SPA"/>
    <s v="RONDA SALAS TECNICAS"/>
    <s v="10/12/2023 5:00:54"/>
    <s v="10/12/2023 5:01:48"/>
    <x v="0"/>
    <s v="TI"/>
    <s v="INFRAESTRUCTURA"/>
    <s v="10/12/2023 5:02:11"/>
    <s v="10/12/2023 23:50:00"/>
    <s v="REVISION DE SALAS Y RACK"/>
    <s v="RONDA REALIZADA"/>
    <d v="1899-12-30T00:00:00"/>
    <d v="1899-12-30T00:00:00"/>
    <d v="1899-12-30T00:00:00"/>
    <s v=""/>
    <s v="Cumplido"/>
    <m/>
    <m/>
    <m/>
    <m/>
    <m/>
    <d v="2023-11-08T00:00:00"/>
    <x v="0"/>
    <x v="0"/>
    <s v="NO CUMPLE"/>
    <x v="0"/>
    <x v="0"/>
    <x v="0"/>
    <x v="0"/>
    <s v="NO CUMPLE"/>
    <x v="0"/>
    <x v="0"/>
  </r>
  <r>
    <s v="INC000002488915"/>
    <s v="HOUSING"/>
    <x v="6"/>
    <s v="APQ ACCESOS"/>
    <s v="EDUARDO A NUÑEZ LAMOZA"/>
    <s v="tct_edunul"/>
    <s v="4-Menor/Localizado"/>
    <s v="4-Baja"/>
    <s v="Baja"/>
    <x v="0"/>
    <s v="TELEFONICA CYBERSECURITY TECH CHILE SPA"/>
    <s v="RONDA SALAS TECNICAS"/>
    <s v="10/12/2023 5:02:24"/>
    <s v="10/12/2023 5:03:20"/>
    <x v="0"/>
    <s v="TI"/>
    <s v="INFRAESTRUCTURA"/>
    <s v="10/12/2023 5:03:39"/>
    <s v="10/12/2023 23:50:00"/>
    <s v="REVISION DE SALAS Y RACK"/>
    <s v="RONDA REALIZADA"/>
    <d v="1899-12-30T00:00:00"/>
    <d v="1899-12-30T00:00:00"/>
    <d v="1899-12-30T00:00:00"/>
    <s v=""/>
    <s v="Cumplido"/>
    <m/>
    <m/>
    <m/>
    <m/>
    <m/>
    <d v="2023-11-08T00:00:00"/>
    <x v="0"/>
    <x v="0"/>
    <s v="NO CUMPLE"/>
    <x v="0"/>
    <x v="0"/>
    <x v="0"/>
    <x v="0"/>
    <s v="NO CUMPLE"/>
    <x v="0"/>
    <x v="0"/>
  </r>
  <r>
    <s v="INC000002489011"/>
    <s v="INFRAESTRUCTURA DC"/>
    <x v="0"/>
    <s v="APQ ACCESOS"/>
    <s v="MARIO A BARRIENTOS RUIZ"/>
    <s v="MBARRIENTOS"/>
    <s v="4-Menor/Localizado"/>
    <s v="4-Baja"/>
    <s v="Baja"/>
    <x v="0"/>
    <s v="TELEFONICA GLOBAL TECHNOLOGY S.A.AGENCIA EN CHILE"/>
    <s v="RONDA DE INSPECCIÓN DE SALAS Y TOMA DE TEMPERATURAS DC APOQUINDO"/>
    <s v="10/12/2023 7:50:38"/>
    <s v="10/12/2023 7:51:47"/>
    <x v="0"/>
    <s v="TI"/>
    <s v="CLIMA"/>
    <s v="10/12/2023 8:05:15"/>
    <s v="10/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89014"/>
    <s v="INFRAESTRUCTURA DC"/>
    <x v="0"/>
    <s v="APQ ACCESOS"/>
    <s v="MARIO A BARRIENTOS RUIZ"/>
    <s v="MBARRIENTOS"/>
    <s v="4-Menor/Localizado"/>
    <s v="4-Baja"/>
    <s v="Baja"/>
    <x v="0"/>
    <s v="TELEFONICA GLOBAL TECHNOLOGY S.A.AGENCIA EN CHILE"/>
    <s v="RONDA DE INSPECCIÓN DE SALAS Y TOMA DE TEMPERATURAS DC APOQUINDO"/>
    <s v="10/12/2023 7:52:00"/>
    <s v="10/12/2023 7:53:05"/>
    <x v="0"/>
    <s v="TI"/>
    <s v="CLIMA"/>
    <s v="10/12/2023 8:06:07"/>
    <s v="10/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89017"/>
    <s v="INFRAESTRUCTURA DC"/>
    <x v="0"/>
    <s v="APQ ACCESOS"/>
    <s v="MARIO A BARRIENTOS RUIZ"/>
    <s v="MBARRIENTOS"/>
    <s v="4-Menor/Localizado"/>
    <s v="4-Baja"/>
    <s v="Baja"/>
    <x v="0"/>
    <s v="TELEFONICA GLOBAL TECHNOLOGY S.A.AGENCIA EN CHILE"/>
    <s v="RONDA DE INSPECCIÓN DE SALAS Y TOMA DE TEMPERATURAS DC APOQUINDO"/>
    <s v="10/12/2023 7:53:18"/>
    <s v="10/12/2023 7:54:39"/>
    <x v="0"/>
    <s v="TI"/>
    <s v="CLIMA"/>
    <s v="10/12/2023 8:07:50"/>
    <s v="10/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89019"/>
    <s v="INFRAESTRUCTURA DC"/>
    <x v="0"/>
    <s v="APQ ACCESOS"/>
    <s v="MARIO A BARRIENTOS RUIZ"/>
    <s v="MBARRIENTOS"/>
    <s v="4-Menor/Localizado"/>
    <s v="4-Baja"/>
    <s v="Baja"/>
    <x v="0"/>
    <s v="TELEFONICA GLOBAL TECHNOLOGY S.A.AGENCIA EN CHILE"/>
    <s v="RONDA DE INSPECCIÓN DE SALAS Y TOMA DE TEMPERATURAS DC APOQUINDO"/>
    <s v="10/12/2023 7:54:54"/>
    <s v="10/12/2023 7:56:17"/>
    <x v="0"/>
    <s v="TI"/>
    <s v="CLIMA"/>
    <s v="10/12/2023 8:08:48"/>
    <s v="10/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89111"/>
    <s v="BACKUP ON DEMAND"/>
    <x v="9"/>
    <s v="BACK UP DATA CENTER (BACKUP ON DEMAND)"/>
    <s v="RODRIGO VÁSQUEZ MUÑOZ"/>
    <s v="tct_rvasqu"/>
    <s v="4-Menor/Localizado"/>
    <s v="4-Baja"/>
    <s v="Baja"/>
    <x v="0"/>
    <s v="TELEFONICA GLOBAL TECHNOLOGY S.A.AGENCIA EN CHILE"/>
    <s v="validacion estado plataformas de respaldo netbackup"/>
    <s v="10/12/2023 10:02:09"/>
    <s v="10/12/2023 10:02:58"/>
    <x v="0"/>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m/>
    <m/>
    <m/>
    <m/>
    <d v="2023-11-09T00:00:00"/>
    <x v="0"/>
    <x v="0"/>
    <s v="NO CUMPLE"/>
    <x v="0"/>
    <x v="0"/>
    <x v="1"/>
    <x v="0"/>
    <s v="NO CUMPLE"/>
    <x v="0"/>
    <x v="1"/>
  </r>
  <r>
    <s v="INC000002489119"/>
    <s v="HOUSING"/>
    <x v="15"/>
    <s v="APQ ACCESOS"/>
    <s v="LUIS O MORALES ARENAS"/>
    <s v="tct_luimoa"/>
    <s v="4-Menor/Localizado"/>
    <s v="4-Baja"/>
    <s v="Baja"/>
    <x v="0"/>
    <s v="TELEFONICA EMPRESAS DE CHILE SA"/>
    <s v="SE GENERA TICKET POR RONDA Y REVISION DE SALAS TECNICAS"/>
    <s v="10/12/2023 12:20:36"/>
    <s v="10/12/2023 12:21:41"/>
    <x v="0"/>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s v="NO CUMPLE"/>
    <x v="0"/>
    <x v="0"/>
    <x v="0"/>
    <x v="0"/>
    <s v="NO CUMPLE"/>
    <x v="0"/>
    <x v="0"/>
  </r>
  <r>
    <s v="INC000002489138"/>
    <s v="RED INTERNA"/>
    <x v="0"/>
    <s v="APOQUINDO TI"/>
    <s v="RICARDO F ORELLANA MARDONES"/>
    <s v="tct_rorell"/>
    <s v="4-Menor/Localizado"/>
    <s v="4-Baja"/>
    <s v="Baja"/>
    <x v="0"/>
    <s v="TELEFONICA EMPRESAS DE CHILE SA"/>
    <s v="RONDA Y MEDICIÓN DE TEMPERATURAS EN SALAS TIC"/>
    <s v="10/12/2023 18:24:53"/>
    <s v="10/12/2023 18:25:55"/>
    <x v="0"/>
    <s v="TI"/>
    <s v="CLIMA"/>
    <s v="10/12/2023 18:36:10"/>
    <s v="10/12/2023 23:50:00"/>
    <m/>
    <s v="ACT REALIZADA SIN NOVEDAD"/>
    <d v="1899-12-30T00:00:00"/>
    <d v="1899-12-30T00:00:00"/>
    <d v="1899-12-30T00:00:00"/>
    <s v=""/>
    <s v="Cumplido"/>
    <m/>
    <m/>
    <m/>
    <m/>
    <m/>
    <d v="2023-11-09T00:00:00"/>
    <x v="0"/>
    <x v="0"/>
    <s v="NO CUMPLE"/>
    <x v="0"/>
    <x v="0"/>
    <x v="0"/>
    <x v="0"/>
    <s v="NO CUMPLE"/>
    <x v="0"/>
    <x v="0"/>
  </r>
  <r>
    <s v="INC000002489142"/>
    <s v="RED INTERNA"/>
    <x v="0"/>
    <s v="APOQUINDO TI"/>
    <s v="RICARDO F ORELLANA MARDONES"/>
    <s v="tct_rorell"/>
    <s v="4-Menor/Localizado"/>
    <s v="4-Baja"/>
    <s v="Baja"/>
    <x v="0"/>
    <s v="TELEFONICA EMPRESAS DE CHILE SA"/>
    <s v="RONDA Y MEDICIÓN DE TEMPERATURAS EN SALAS TIC"/>
    <s v="10/12/2023 19:22:45"/>
    <s v="10/12/2023 19:23:46"/>
    <x v="0"/>
    <s v="TI"/>
    <s v="CLIMA"/>
    <s v="10/12/2023 19:34:40"/>
    <s v="10/12/2023 23:50:00"/>
    <m/>
    <s v="ACT REALIZADA SIN NOVEDAD"/>
    <d v="1899-12-30T00:00:00"/>
    <d v="1899-12-30T00:00:00"/>
    <d v="1899-12-30T00:00:00"/>
    <s v=""/>
    <s v="Cumplido"/>
    <m/>
    <m/>
    <m/>
    <m/>
    <m/>
    <d v="2023-11-09T00:00:00"/>
    <x v="0"/>
    <x v="0"/>
    <s v="NO CUMPLE"/>
    <x v="0"/>
    <x v="0"/>
    <x v="0"/>
    <x v="0"/>
    <s v="NO CUMPLE"/>
    <x v="0"/>
    <x v="0"/>
  </r>
  <r>
    <s v="INC000002489197"/>
    <s v="HOUSING"/>
    <x v="15"/>
    <s v="APQ ACCESOS"/>
    <s v="JOSE G MARQUEZ MARCANO"/>
    <s v="tct_josmam"/>
    <s v="4-Menor/Localizado"/>
    <s v="4-Baja"/>
    <s v="Baja"/>
    <x v="0"/>
    <s v="TELEFONICA EMPRESAS DE CHILE SA"/>
    <s v="RONDA Y REVISION DE SALAS"/>
    <s v="11/12/2023 7:04:43"/>
    <s v="11/12/2023 7:05:33"/>
    <x v="0"/>
    <s v="CDP ANTIGUO 1"/>
    <s v="CDP ANTIGUO 2"/>
    <s v="11/12/2023 7:06:55"/>
    <s v="11/12/2023 23:50:00"/>
    <s v="RONDA Y REVISION DE SALAS"/>
    <s v="RONDAS REALIZADAS"/>
    <d v="1899-12-30T00:01:07"/>
    <d v="1899-12-30T00:02:12"/>
    <d v="1899-12-30T00:01:05"/>
    <s v=""/>
    <s v="Cumplido"/>
    <m/>
    <m/>
    <m/>
    <m/>
    <m/>
    <d v="2023-11-09T00:00:00"/>
    <x v="0"/>
    <x v="0"/>
    <s v="NO CUMPLE"/>
    <x v="0"/>
    <x v="0"/>
    <x v="0"/>
    <x v="0"/>
    <s v="NO CUMPLE"/>
    <x v="0"/>
    <x v="0"/>
  </r>
  <r>
    <s v="INC000002489200"/>
    <s v="HOUSING"/>
    <x v="15"/>
    <s v="APQ ACCESOS"/>
    <s v="JOSE G MARQUEZ MARCANO"/>
    <s v="tct_josmam"/>
    <s v="4-Menor/Localizado"/>
    <s v="4-Baja"/>
    <s v="Baja"/>
    <x v="0"/>
    <s v="TELEFONICA EMPRESAS DE CHILE SA"/>
    <s v="RONDA Y REVISION DE SALAS"/>
    <s v="11/12/2023 7:07:18"/>
    <s v="11/12/2023 7:08:07"/>
    <x v="0"/>
    <s v="CDP ANTIGUO 1"/>
    <s v="CDP ANTIGUO 2"/>
    <s v="11/12/2023 7:09:32"/>
    <s v="11/12/2023 23:50:00"/>
    <s v="RONDA Y REVISION DE SALAS"/>
    <s v="RONDAS REALIZADAS"/>
    <d v="1899-12-30T00:01:07"/>
    <d v="1899-12-30T00:02:14"/>
    <d v="1899-12-30T00:01:07"/>
    <s v=""/>
    <s v="Cumplido"/>
    <m/>
    <m/>
    <m/>
    <m/>
    <m/>
    <d v="2023-11-09T00:00:00"/>
    <x v="0"/>
    <x v="0"/>
    <s v="NO CUMPLE"/>
    <x v="0"/>
    <x v="0"/>
    <x v="0"/>
    <x v="0"/>
    <s v="NO CUMPLE"/>
    <x v="0"/>
    <x v="0"/>
  </r>
  <r>
    <s v="INC000002489218"/>
    <s v="RED INTERNA"/>
    <x v="0"/>
    <s v="APOQUINDO TI"/>
    <s v="RICARDO F ORELLANA MARDONES"/>
    <s v="tct_rorell"/>
    <s v="4-Menor/Localizado"/>
    <s v="4-Baja"/>
    <s v="Baja"/>
    <x v="0"/>
    <s v="TELEFONICA EMPRESAS DE CHILE SA"/>
    <s v="RONDA Y MEDICIÓN DE TEMPERATURAS EN SALAS TIC"/>
    <s v="10/12/2023 10:40:51"/>
    <s v="10/12/2023 10:41:44"/>
    <x v="0"/>
    <s v="TI"/>
    <s v="CLIMA"/>
    <s v="10/12/2023 11:19:46"/>
    <s v="10/12/2023 23:50:00"/>
    <m/>
    <s v="ACT REALIZADA SIN NOVEDAD"/>
    <d v="1899-12-30T00:00:00"/>
    <d v="1899-12-30T00:00:00"/>
    <d v="1899-12-30T00:00:00"/>
    <s v=""/>
    <s v="Cumplido"/>
    <m/>
    <m/>
    <m/>
    <m/>
    <m/>
    <d v="2023-11-09T00:00:00"/>
    <x v="0"/>
    <x v="0"/>
    <s v="NO CUMPLE"/>
    <x v="0"/>
    <x v="0"/>
    <x v="0"/>
    <x v="0"/>
    <s v="NO CUMPLE"/>
    <x v="0"/>
    <x v="0"/>
  </r>
  <r>
    <s v="INC000002489221"/>
    <s v="HOUSING"/>
    <x v="15"/>
    <s v="APQ ACCESOS"/>
    <s v="LUIS O MORALES ARENAS"/>
    <s v="tct_luimoa"/>
    <s v="4-Menor/Localizado"/>
    <s v="4-Baja"/>
    <s v="Baja"/>
    <x v="0"/>
    <s v="TELEFONICA EMPRESAS DE CHILE SA"/>
    <s v="SE GENERA TICKET POR REVISION Y TOMA DE ALARMA DE CLIENTES"/>
    <s v="10/12/2023 10:46:31"/>
    <s v="10/12/2023 10:48:20"/>
    <x v="0"/>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09T00:00:00"/>
    <x v="0"/>
    <x v="0"/>
    <s v="NO CUMPLE"/>
    <x v="0"/>
    <x v="0"/>
    <x v="0"/>
    <x v="0"/>
    <s v="NO CUMPLE"/>
    <x v="0"/>
    <x v="0"/>
  </r>
  <r>
    <s v="INC000002489262"/>
    <s v="RED INTERNA"/>
    <x v="0"/>
    <s v="APOQUINDO TI"/>
    <s v="RICARDO F ORELLANA MARDONES"/>
    <s v="tct_rorell"/>
    <s v="4-Menor/Localizado"/>
    <s v="4-Baja"/>
    <s v="Baja"/>
    <x v="0"/>
    <s v="TELEFONICA EMPRESAS DE CHILE SA"/>
    <s v="RONDA Y MEDICIÓN DE TEMPERATURAS EN SALAS TIC"/>
    <s v="10/12/2023 16:22:56"/>
    <s v="10/12/2023 16:23:53"/>
    <x v="0"/>
    <s v="TI"/>
    <s v="CLIMA"/>
    <s v="10/12/2023 16:36:36"/>
    <s v="10/12/2023 23:50:00"/>
    <m/>
    <s v="ACT REALIZADA SIN NOVEDAD"/>
    <d v="1899-12-30T00:00:00"/>
    <d v="1899-12-30T00:00:00"/>
    <d v="1899-12-30T00:00:00"/>
    <s v=""/>
    <s v="Cumplido"/>
    <m/>
    <m/>
    <m/>
    <m/>
    <m/>
    <d v="2023-11-09T00:00:00"/>
    <x v="0"/>
    <x v="0"/>
    <s v="NO CUMPLE"/>
    <x v="0"/>
    <x v="0"/>
    <x v="0"/>
    <x v="0"/>
    <s v="NO CUMPLE"/>
    <x v="0"/>
    <x v="0"/>
  </r>
  <r>
    <s v="INC000002489273"/>
    <s v="HOUSING"/>
    <x v="15"/>
    <s v="APQ ACCESOS"/>
    <s v="LUIS O MORALES ARENAS"/>
    <s v="tct_luimoa"/>
    <s v="4-Menor/Localizado"/>
    <s v="4-Baja"/>
    <s v="Baja"/>
    <x v="0"/>
    <s v="TELEFONICA EMPRESAS DE CHILE SA"/>
    <s v="SE GENERA TICKET POR RONDA Y REVISION DE SALAS TECNICAS"/>
    <s v="10/12/2023 17:37:16"/>
    <s v="10/12/2023 17:38:26"/>
    <x v="0"/>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s v="NO CUMPLE"/>
    <x v="0"/>
    <x v="0"/>
    <x v="0"/>
    <x v="0"/>
    <s v="NO CUMPLE"/>
    <x v="0"/>
    <x v="0"/>
  </r>
  <r>
    <s v="INC000002489289"/>
    <s v="HOUSING"/>
    <x v="15"/>
    <s v="APQ ACCESOS"/>
    <s v="JOSE G MARQUEZ MARCANO"/>
    <s v="tct_josmam"/>
    <s v="4-Menor/Localizado"/>
    <s v="4-Baja"/>
    <s v="Baja"/>
    <x v="0"/>
    <s v="TELEFONICA EMPRESAS DE CHILE SA"/>
    <s v="RONDA Y REVISION DE SALAS"/>
    <s v="11/12/2023 0:51:41"/>
    <s v="11/12/2023 0:52:21"/>
    <x v="0"/>
    <s v="CDP ANTIGUO 1"/>
    <s v="CDP ANTIGUO 2"/>
    <s v="11/12/2023 0:53:51"/>
    <s v="11/12/2023 23:50:00"/>
    <s v="RONDA Y REVISION DE SALAS"/>
    <s v="RONDAS REALIZADAS"/>
    <d v="1899-12-30T00:00:20"/>
    <d v="1899-12-30T00:02:10"/>
    <d v="1899-12-30T00:01:50"/>
    <s v=""/>
    <s v="Cumplido"/>
    <m/>
    <m/>
    <m/>
    <m/>
    <m/>
    <d v="2023-11-09T00:00:00"/>
    <x v="0"/>
    <x v="0"/>
    <s v="NO CUMPLE"/>
    <x v="0"/>
    <x v="0"/>
    <x v="0"/>
    <x v="0"/>
    <s v="NO CUMPLE"/>
    <x v="0"/>
    <x v="0"/>
  </r>
  <r>
    <s v="INC000002489295"/>
    <s v="BACKUP ON DEMAND"/>
    <x v="3"/>
    <s v="GESTION HD"/>
    <s v="GUSTAVO AVILA VERA"/>
    <s v="frp_jesanc"/>
    <s v="4-Menor/Localizado"/>
    <s v="4-Baja"/>
    <s v="Baja"/>
    <x v="0"/>
    <s v="TELEFONICA INTERNACIONAL CHILE SA"/>
    <s v="HD/Inconveniente Relay de correo"/>
    <s v="11/12/2023 1:29:33"/>
    <s v="11/12/2023 1:34:17"/>
    <x v="0"/>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m/>
    <m/>
    <m/>
    <m/>
    <d v="2023-11-09T00:00:00"/>
    <x v="0"/>
    <x v="0"/>
    <s v="NO CUMPLE"/>
    <x v="0"/>
    <x v="0"/>
    <x v="0"/>
    <x v="0"/>
    <s v="NO CUMPLE"/>
    <x v="0"/>
    <x v="0"/>
  </r>
  <r>
    <s v="INC000002489349"/>
    <s v="RED INTERNA"/>
    <x v="0"/>
    <s v="APOQUINDO TI"/>
    <s v="RICARDO F ORELLANA MARDONES"/>
    <s v="tct_rorell"/>
    <s v="4-Menor/Localizado"/>
    <s v="4-Baja"/>
    <s v="Baja"/>
    <x v="0"/>
    <s v="TELEFONICA EMPRESAS DE CHILE SA"/>
    <s v="RONDA Y MEDICIÓN DE TEMPERATURAS EN SALAS TIC"/>
    <s v="10/12/2023 12:20:05"/>
    <s v="10/12/2023 12:21:00"/>
    <x v="0"/>
    <s v="TI"/>
    <s v="CLIMA"/>
    <s v="10/12/2023 12:32:15"/>
    <s v="10/12/2023 23:50:00"/>
    <m/>
    <s v="ACT REALIZADA SIN NOVEDAD"/>
    <d v="1899-12-30T00:00:00"/>
    <d v="1899-12-30T00:00:00"/>
    <d v="1899-12-30T00:00:00"/>
    <s v=""/>
    <s v="Cumplido"/>
    <m/>
    <m/>
    <m/>
    <m/>
    <m/>
    <d v="2023-11-09T00:00:00"/>
    <x v="0"/>
    <x v="0"/>
    <s v="NO CUMPLE"/>
    <x v="0"/>
    <x v="0"/>
    <x v="0"/>
    <x v="0"/>
    <s v="NO CUMPLE"/>
    <x v="0"/>
    <x v="0"/>
  </r>
  <r>
    <s v="INC000002489539"/>
    <s v="HOUSING"/>
    <x v="15"/>
    <s v="APQ ACCESOS"/>
    <s v="JOSE G MARQUEZ MARCANO"/>
    <s v="tct_josmam"/>
    <s v="4-Menor/Localizado"/>
    <s v="4-Baja"/>
    <s v="Baja"/>
    <x v="0"/>
    <s v="TELEFONICA EMPRESAS DE CHILE SA"/>
    <s v="RONDA Y REVISION DE SALAS"/>
    <s v="10/12/2023 23:24:54"/>
    <s v="10/12/2023 23:25:44"/>
    <x v="0"/>
    <s v="CDP ANTIGUO 1"/>
    <s v="CDP ANTIGUO 2"/>
    <s v="10/12/2023 23:27:13"/>
    <s v="10/12/2023 23:50:00"/>
    <s v="RONDA Y REVISION DE SALAS"/>
    <s v="RONDAS REALIZADAS"/>
    <d v="1899-12-30T00:01:16"/>
    <d v="1899-12-30T00:02:19"/>
    <d v="1899-12-30T00:01:03"/>
    <s v=""/>
    <s v="Cumplido"/>
    <m/>
    <m/>
    <m/>
    <m/>
    <m/>
    <d v="2023-11-09T00:00:00"/>
    <x v="0"/>
    <x v="0"/>
    <s v="NO CUMPLE"/>
    <x v="0"/>
    <x v="0"/>
    <x v="0"/>
    <x v="0"/>
    <s v="NO CUMPLE"/>
    <x v="0"/>
    <x v="0"/>
  </r>
  <r>
    <s v="INC000002489541"/>
    <s v="HOUSING"/>
    <x v="15"/>
    <s v="APQ ACCESOS"/>
    <s v="JOSE G MARQUEZ MARCANO"/>
    <s v="tct_josmam"/>
    <s v="4-Menor/Localizado"/>
    <s v="4-Baja"/>
    <s v="Baja"/>
    <x v="0"/>
    <s v="TELEFONICA EMPRESAS DE CHILE SA"/>
    <s v="TOMA DE ALARMAS DE CLIENTES"/>
    <s v="10/12/2023 23:27:34"/>
    <s v="10/12/2023 23:28:16"/>
    <x v="0"/>
    <s v="CDP ANTIGUO 1"/>
    <s v="CDP ANTIGUO 2"/>
    <s v="10/12/2023 23:30:19"/>
    <s v="10/12/2023 23:50:00"/>
    <s v="TOMA DE ALARMAS DE CLIENTES"/>
    <s v="TOMA DE ALARMAS REALIZADAS"/>
    <d v="1899-12-30T00:01:44"/>
    <d v="1899-12-30T00:02:45"/>
    <d v="1899-12-30T00:01:01"/>
    <s v=""/>
    <s v="Cumplido"/>
    <m/>
    <m/>
    <m/>
    <m/>
    <m/>
    <d v="2023-11-09T00:00:00"/>
    <x v="0"/>
    <x v="0"/>
    <s v="NO CUMPLE"/>
    <x v="0"/>
    <x v="0"/>
    <x v="0"/>
    <x v="0"/>
    <s v="NO CUMPLE"/>
    <x v="0"/>
    <x v="0"/>
  </r>
  <r>
    <s v="INC000002489561"/>
    <s v="WIFI INDOOR"/>
    <x v="20"/>
    <s v="GESTION HD"/>
    <s v="JORGE S LORCA LEIVA"/>
    <s v="frp_jesanc"/>
    <s v="4-Menor/Localizado"/>
    <s v="4-Baja"/>
    <s v="Baja"/>
    <x v="0"/>
    <s v="TELEFONICA INTERNACIONAL CHILE SA"/>
    <s v="HD/ Requerimiento Wifi DXC Paine"/>
    <s v="11/12/2023 5:09:24"/>
    <s v="11/12/2023 5:12:43"/>
    <x v="0"/>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m/>
    <m/>
    <m/>
    <m/>
    <d v="2023-11-09T00:00:00"/>
    <x v="0"/>
    <x v="0"/>
    <s v="NO CUMPLE"/>
    <x v="0"/>
    <x v="0"/>
    <x v="0"/>
    <x v="0"/>
    <s v="NO CUMPLE"/>
    <x v="0"/>
    <x v="0"/>
  </r>
  <r>
    <s v="INC000002489585"/>
    <s v="HOSTING VIRTUAL"/>
    <x v="4"/>
    <s v="GESTION PLATAFORMA CLIENTES"/>
    <s v="JUAN CARLOS UZCATEGUI FUGUETT"/>
    <s v="vos_eperez"/>
    <s v="4-Menor/Localizado"/>
    <s v="4-Baja"/>
    <s v="Baja"/>
    <x v="0"/>
    <s v="TELEFONICA EMPRESAS DE CHILE SA"/>
    <s v="Reestablecimiento contraseña en servidor SW-CORE01 (parque nuevo SolarWinds)"/>
    <s v="11/12/2023 8:51:52"/>
    <s v="11/12/2023 8:54:57"/>
    <x v="0"/>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m/>
    <m/>
    <m/>
    <m/>
    <d v="2023-11-09T00:00:00"/>
    <x v="1"/>
    <x v="0"/>
    <s v="CUMPLE"/>
    <x v="0"/>
    <x v="0"/>
    <x v="1"/>
    <x v="0"/>
    <s v="CUMPLE"/>
    <x v="0"/>
    <x v="0"/>
  </r>
  <r>
    <s v="INC000002489595"/>
    <s v="HOUSING"/>
    <x v="1"/>
    <s v="APQ ACCESOS"/>
    <s v="CARLOS F ARAYA RAMIREZ"/>
    <s v="tct_cararr"/>
    <s v="4-Menor/Localizado"/>
    <s v="4-Baja"/>
    <s v="Baja"/>
    <x v="0"/>
    <s v="TELEFONICA CYBERSECURITY TECH CHILE SPA"/>
    <s v="FACTIBILIDAD 79625"/>
    <s v="11/12/2023 9:52:31"/>
    <s v="11/12/2023 9:55:08"/>
    <x v="0"/>
    <s v="CDP ANTIGUO 1"/>
    <s v="CDP ANTIGUO 2"/>
    <s v="11/12/2023 10:04:21"/>
    <s v="11/12/2023 23:50:00"/>
    <s v="HDI SEGUROS"/>
    <s v="FACTIBILIDAD ENVIADA"/>
    <d v="1899-12-30T00:00:00"/>
    <d v="1899-12-30T00:00:00"/>
    <d v="1899-12-30T00:00:00"/>
    <s v=""/>
    <s v="Cumplido"/>
    <m/>
    <m/>
    <m/>
    <m/>
    <m/>
    <d v="2023-11-09T00:00:00"/>
    <x v="0"/>
    <x v="0"/>
    <s v="NO CUMPLE"/>
    <x v="0"/>
    <x v="0"/>
    <x v="0"/>
    <x v="0"/>
    <s v="NO CUMPLE"/>
    <x v="0"/>
    <x v="0"/>
  </r>
  <r>
    <s v="INC000002489604"/>
    <s v="RED INTERNA"/>
    <x v="1"/>
    <s v="APQ ACCESOS"/>
    <s v="CARLOS F ARAYA RAMIREZ"/>
    <s v="tct_cararr"/>
    <s v="4-Menor/Localizado"/>
    <s v="4-Baja"/>
    <s v="Baja"/>
    <x v="0"/>
    <s v="TELEFONICA CYBERSECURITY TECH CHILE SPA"/>
    <s v="RONDA INSPECTIVA"/>
    <s v="11/12/2023 10:04:56"/>
    <s v="11/12/2023 10:05:36"/>
    <x v="0"/>
    <s v="CDP ANTIGUO 1"/>
    <s v="CDP ANTIGUO 2"/>
    <s v="11/12/2023 11:39:04"/>
    <s v="11/12/2023 23:50:00"/>
    <m/>
    <s v="ronda realizada"/>
    <d v="1899-12-30T00:00:00"/>
    <d v="1899-12-30T00:00:00"/>
    <d v="1899-12-30T00:00:00"/>
    <s v=""/>
    <s v="Cumplido"/>
    <m/>
    <m/>
    <m/>
    <m/>
    <m/>
    <d v="2023-11-09T00:00:00"/>
    <x v="0"/>
    <x v="0"/>
    <s v="NO CUMPLE"/>
    <x v="0"/>
    <x v="0"/>
    <x v="0"/>
    <x v="0"/>
    <s v="NO CUMPLE"/>
    <x v="0"/>
    <x v="0"/>
  </r>
  <r>
    <s v="INC000002489612"/>
    <s v="HOUSING"/>
    <x v="15"/>
    <s v="APQ ACCESOS"/>
    <s v="LUIS O MORALES ARENAS"/>
    <s v="tct_luimoa"/>
    <s v="4-Menor/Localizado"/>
    <s v="4-Baja"/>
    <s v="Baja"/>
    <x v="0"/>
    <s v="TELEFONICA EMPRESAS DE CHILE SA"/>
    <s v="SE GENERA TICKET POR RONDA Y REVISION DE SALAS TECNICAS"/>
    <s v="10/12/2023 15:36:32"/>
    <s v="10/12/2023 15:37:54"/>
    <x v="0"/>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09T00:00:00"/>
    <x v="0"/>
    <x v="0"/>
    <s v="NO CUMPLE"/>
    <x v="0"/>
    <x v="0"/>
    <x v="0"/>
    <x v="0"/>
    <s v="NO CUMPLE"/>
    <x v="0"/>
    <x v="0"/>
  </r>
  <r>
    <s v="INC000002490009"/>
    <s v="TICKET-INTELIGENTE"/>
    <x v="3"/>
    <s v="GESTION TI"/>
    <s v="GUSTAVO AVILA VERA"/>
    <s v="USR_TSIGHT"/>
    <s v="1-Extenso/Generalizado"/>
    <s v="4-Baja"/>
    <s v="Baja"/>
    <x v="1"/>
    <s v="TELEFONICA EMPRESAS DE CHILE SA"/>
    <s v="telefonica - lnxq003_localhost.vm TICKET AUTOMATICO"/>
    <s v="10/12/2023 23:09:24"/>
    <s v="10/12/2023 23:09:24"/>
    <x v="0"/>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s v=""/>
    <s v=""/>
    <s v=""/>
    <s v="Cumplido"/>
    <d v="2023-11-09T00:00:00"/>
    <x v="0"/>
    <x v="0"/>
    <s v="NO CUMPLE"/>
    <x v="0"/>
    <x v="0"/>
    <x v="1"/>
    <x v="0"/>
    <s v="CUMPLE"/>
    <x v="0"/>
    <x v="0"/>
  </r>
  <r>
    <s v="INC000002490026"/>
    <s v="HOUSING"/>
    <x v="19"/>
    <s v="BELIEVE"/>
    <s v="EDUARDO A NUÑEZ LAMOZA"/>
    <s v="frp_josama"/>
    <s v="3-Moderado/Limitado"/>
    <s v="3-Medio"/>
    <s v="Media"/>
    <x v="0"/>
    <s v="CELULOSA ARAUCO Y CONSTITUCION S A"/>
    <s v="GESTION DATACENTER/ ACCESOS/  DC SAN MARTIN/ CELULOSA ARAUCO Y CONSTITUCION"/>
    <s v="10/12/2023 23:48:21"/>
    <s v="11/12/2023 0:02:50"/>
    <x v="0"/>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m/>
    <m/>
    <m/>
    <m/>
    <d v="2023-11-09T00:00:00"/>
    <x v="0"/>
    <x v="0"/>
    <s v="NO CUMPLE"/>
    <x v="0"/>
    <x v="0"/>
    <x v="0"/>
    <x v="0"/>
    <s v="NO CUMPLE"/>
    <x v="0"/>
    <x v="0"/>
  </r>
  <r>
    <s v="INC000002490145"/>
    <s v="HOUSING"/>
    <x v="16"/>
    <s v="BELIEVE"/>
    <s v="FERNEY D GARZON PEÑA"/>
    <s v="frp_fbalab"/>
    <s v="3-Moderado/Limitado"/>
    <s v="3-Medio"/>
    <s v="Media"/>
    <x v="0"/>
    <s v="CENTRO DE COMPENSACION AUTOMATIZADO S A"/>
    <s v="GESTION DATACENTER/ ACCESOS / CENTRO DE COMPENSACION AUTOMATIZADO S A"/>
    <s v="11/12/2023 9:10:21"/>
    <s v="11/12/2023 9:11:46"/>
    <x v="0"/>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m/>
    <m/>
    <m/>
    <m/>
    <d v="2023-11-10T00:00:00"/>
    <x v="0"/>
    <x v="0"/>
    <s v="NO CUMPLE"/>
    <x v="0"/>
    <x v="0"/>
    <x v="1"/>
    <x v="0"/>
    <s v="NO CUMPLE"/>
    <x v="1"/>
    <x v="0"/>
  </r>
  <r>
    <s v="INC000002490168"/>
    <s v="VPN IP - MPLS"/>
    <x v="3"/>
    <s v="GESTION HD"/>
    <s v="GUSTAVO AVILA VERA"/>
    <s v="frp_jciert"/>
    <s v="4-Menor/Localizado"/>
    <s v="4-Baja"/>
    <s v="Baja"/>
    <x v="0"/>
    <s v="TELEFONICA GLOBAL TECHNOLOGY S.A.AGENCIA EN CHILE"/>
    <s v="REQ / Requerimiento || Acceso SFTP || Cliente: Punta del Cobre"/>
    <s v="11/12/2023 9:32:39"/>
    <s v="11/12/2023 9:38:32"/>
    <x v="0"/>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m/>
    <m/>
    <m/>
    <m/>
    <d v="2023-11-09T00:00:00"/>
    <x v="0"/>
    <x v="0"/>
    <s v="NO CUMPLE"/>
    <x v="0"/>
    <x v="0"/>
    <x v="0"/>
    <x v="0"/>
    <s v="NO CUMPLE"/>
    <x v="0"/>
    <x v="0"/>
  </r>
  <r>
    <s v="INC000002490180"/>
    <s v="VPN IP - MPLS"/>
    <x v="2"/>
    <s v="GESTION CALL CENTER"/>
    <s v="LUIS A VILLASMIL CASTILLO"/>
    <s v="frp_driosr"/>
    <s v="4-Menor/Localizado"/>
    <s v="4-Baja"/>
    <s v="Baja"/>
    <x v="0"/>
    <s v="CELMEDIA S A"/>
    <s v="FRONT CTC/ROBUSTO/UNA NUEVA VPN"/>
    <s v="11/12/2023 9:43:10"/>
    <s v="11/12/2023 9:45:48"/>
    <x v="0"/>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m/>
    <m/>
    <m/>
    <m/>
    <d v="2023-11-09T00:00:00"/>
    <x v="1"/>
    <x v="0"/>
    <s v="CUMPLE"/>
    <x v="0"/>
    <x v="0"/>
    <x v="1"/>
    <x v="0"/>
    <s v="NO CUMPLE"/>
    <x v="0"/>
    <x v="1"/>
  </r>
  <r>
    <s v="INC000002490186"/>
    <s v="VPN IP - MPLS"/>
    <x v="17"/>
    <s v="GESTION HD"/>
    <s v="NICOLAS A SAAVEDRA EGUILUZ"/>
    <s v="frp_jciert"/>
    <s v="4-Menor/Localizado"/>
    <s v="4-Baja"/>
    <s v="Baja"/>
    <x v="0"/>
    <s v="TELEFONICA GLOBAL TECHNOLOGY S.A.AGENCIA EN CHILE"/>
    <s v="REQ / Formulario Solicitud Creación Usuario y Asignación Roles-Perfiles.xlsx"/>
    <s v="11/12/2023 9:43:48"/>
    <s v="11/12/2023 9:46:38"/>
    <x v="0"/>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m/>
    <m/>
    <m/>
    <m/>
    <d v="2023-11-09T00:00:00"/>
    <x v="1"/>
    <x v="0"/>
    <s v="CUMPLE"/>
    <x v="0"/>
    <x v="0"/>
    <x v="1"/>
    <x v="0"/>
    <s v="CUMPLE"/>
    <x v="0"/>
    <x v="0"/>
  </r>
  <r>
    <s v="INC000002490192"/>
    <s v="HOUSING"/>
    <x v="19"/>
    <s v="BELIEVE"/>
    <s v="SEBASTIAN A JARA VIDAL"/>
    <s v="frp_fbalab"/>
    <s v="3-Moderado/Limitado"/>
    <s v="3-Medio"/>
    <s v="Media"/>
    <x v="0"/>
    <s v="TELEFONICA EMPRESAS DE CHILE SA"/>
    <s v="GESTION DATACENTER/ ACCESOS / TELEFONICA EMPRESAS DE CHILE SA"/>
    <s v="11/12/2023 9:48:30"/>
    <s v="11/12/2023 9:49:31"/>
    <x v="0"/>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m/>
    <m/>
    <m/>
    <m/>
    <d v="2023-11-13T00:00:00"/>
    <x v="0"/>
    <x v="0"/>
    <s v="NO CUMPLE"/>
    <x v="0"/>
    <x v="0"/>
    <x v="0"/>
    <x v="0"/>
    <s v="NO CUMPLE"/>
    <x v="0"/>
    <x v="0"/>
  </r>
  <r>
    <s v="INC000002490200"/>
    <s v="HOUSING"/>
    <x v="14"/>
    <s v="BELIEVE"/>
    <s v="CRISTOPHER MALDONADO ROMERO"/>
    <s v="frp_fbalab"/>
    <s v="3-Moderado/Limitado"/>
    <s v="3-Medio"/>
    <s v="Media"/>
    <x v="0"/>
    <s v="ICETEL SERVICIOS S.A."/>
    <s v="GESTION DATACENTER/ ACCESOS / ICETEL SERVICIOS S.A."/>
    <s v="11/12/2023 9:58:36"/>
    <s v="11/12/2023 10:00:33"/>
    <x v="0"/>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m/>
    <m/>
    <m/>
    <m/>
    <d v="2023-11-09T00:00:00"/>
    <x v="0"/>
    <x v="0"/>
    <s v="NO CUMPLE"/>
    <x v="0"/>
    <x v="0"/>
    <x v="0"/>
    <x v="0"/>
    <s v="NO CUMPLE"/>
    <x v="0"/>
    <x v="0"/>
  </r>
  <r>
    <s v="INC000002490279"/>
    <s v="INFRAESTRUCTURA DC"/>
    <x v="0"/>
    <s v="APQ ACCESOS"/>
    <s v="MARIO A BARRIENTOS RUIZ"/>
    <s v="MBARRIENTOS"/>
    <s v="4-Menor/Localizado"/>
    <s v="4-Baja"/>
    <s v="Baja"/>
    <x v="0"/>
    <s v="TELEFONICA GLOBAL TECHNOLOGY S.A.AGENCIA EN CHILE"/>
    <s v="RONDA DE INSPECCIÓN DE SALAS Y TOMA DE TEMPERATURAS DC APOQUINDO"/>
    <s v="11/12/2023 7:01:12"/>
    <s v="11/12/2023 7:02:36"/>
    <x v="0"/>
    <s v="TI"/>
    <s v="CLIMA"/>
    <s v="11/12/2023 7:28:24"/>
    <s v="11/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90283"/>
    <s v="INFRAESTRUCTURA DC"/>
    <x v="0"/>
    <s v="APQ ACCESOS"/>
    <s v="MARIO A BARRIENTOS RUIZ"/>
    <s v="MBARRIENTOS"/>
    <s v="4-Menor/Localizado"/>
    <s v="4-Baja"/>
    <s v="Baja"/>
    <x v="0"/>
    <s v="TELEFONICA GLOBAL TECHNOLOGY S.A.AGENCIA EN CHILE"/>
    <s v="RONDA DE INSPECCIÓN DE SALAS Y TOMA DE TEMPERATURAS DC APOQUINDO"/>
    <s v="11/12/2023 7:10:14"/>
    <s v="11/12/2023 7:11:43"/>
    <x v="0"/>
    <s v="TI"/>
    <s v="CLIMA"/>
    <s v="11/12/2023 7:29:20"/>
    <s v="11/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90289"/>
    <s v="INFRAESTRUCTURA DC"/>
    <x v="0"/>
    <s v="APQ ACCESOS"/>
    <s v="MARIO A BARRIENTOS RUIZ"/>
    <s v="MBARRIENTOS"/>
    <s v="4-Menor/Localizado"/>
    <s v="4-Baja"/>
    <s v="Baja"/>
    <x v="0"/>
    <s v="TELEFONICA GLOBAL TECHNOLOGY S.A.AGENCIA EN CHILE"/>
    <s v="RONDA DE INSPECCIÓN DE SALAS Y TOMA DE TEMPERATURAS DC APOQUINDO"/>
    <s v="11/12/2023 7:12:08"/>
    <s v="11/12/2023 7:13:22"/>
    <x v="0"/>
    <s v="TI"/>
    <s v="CLIMA"/>
    <s v="11/12/2023 7:30:10"/>
    <s v="11/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90292"/>
    <s v="INFRAESTRUCTURA DC"/>
    <x v="0"/>
    <s v="APQ ACCESOS"/>
    <s v="MARIO A BARRIENTOS RUIZ"/>
    <s v="MBARRIENTOS"/>
    <s v="4-Menor/Localizado"/>
    <s v="4-Baja"/>
    <s v="Baja"/>
    <x v="0"/>
    <s v="TELEFONICA GLOBAL TECHNOLOGY S.A.AGENCIA EN CHILE"/>
    <s v="RONDA DE INSPECCIÓN DE SALAS Y TOMA DE TEMPERATURAS DC APOQUINDO"/>
    <s v="11/12/2023 7:13:45"/>
    <s v="11/12/2023 7:14:54"/>
    <x v="0"/>
    <s v="TI"/>
    <s v="CLIMA"/>
    <s v="11/12/2023 7:27:31"/>
    <s v="11/12/2023 23:50:00"/>
    <s v="RONDA DE INSPECCIÓN DE SALAS Y TOMA DE TEMPERATURAS DC APOQUINDO"/>
    <s v="RONDA REALIZADA"/>
    <d v="1899-12-30T00:00:00"/>
    <d v="1899-12-30T00:00:00"/>
    <d v="1899-12-30T00:00:00"/>
    <s v=""/>
    <s v="Cumplido"/>
    <m/>
    <m/>
    <m/>
    <m/>
    <m/>
    <d v="2023-11-09T00:00:00"/>
    <x v="0"/>
    <x v="0"/>
    <s v="NO CUMPLE"/>
    <x v="0"/>
    <x v="0"/>
    <x v="0"/>
    <x v="0"/>
    <s v="NO CUMPLE"/>
    <x v="0"/>
    <x v="0"/>
  </r>
  <r>
    <s v="INC000002490327"/>
    <s v="SAP"/>
    <x v="17"/>
    <s v="CLOUD SAP HANA"/>
    <s v="NICOLAS A SAAVEDRA EGUILUZ"/>
    <s v="tct_nsaave"/>
    <s v="4-Menor/Localizado"/>
    <s v="4-Baja"/>
    <s v="Baja"/>
    <x v="0"/>
    <s v="TELEFONICA EMPRESAS DE CHILE SA"/>
    <s v="Checklist Diario Clientes 11-12-23"/>
    <s v="11/12/2023 8:03:12"/>
    <s v="11/12/2023 8:04:38"/>
    <x v="0"/>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m/>
    <m/>
    <m/>
    <m/>
    <d v="2023-11-09T00:00:00"/>
    <x v="0"/>
    <x v="0"/>
    <s v="NO CUMPLE"/>
    <x v="0"/>
    <x v="0"/>
    <x v="0"/>
    <x v="0"/>
    <s v="NO CUMPLE"/>
    <x v="0"/>
    <x v="0"/>
  </r>
  <r>
    <s v="INC000002490339"/>
    <s v="HOUSING"/>
    <x v="14"/>
    <s v="BELIEVE"/>
    <s v="CRISTOPHER MALDONADO ROMERO"/>
    <s v="frp_dvital"/>
    <s v="3-Moderado/Limitado"/>
    <s v="3-Medio"/>
    <s v="Media"/>
    <x v="1"/>
    <s v="ICETEL SERVICIOS S.A."/>
    <s v="GESTION DATACENTER/ ACCESOS / NBX"/>
    <s v="11/12/2023 8:18:54"/>
    <s v="11/12/2023 8:22:51"/>
    <x v="0"/>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s v=""/>
    <s v=""/>
    <s v="Cumplido"/>
    <s v=""/>
    <d v="2023-11-09T00:00:00"/>
    <x v="0"/>
    <x v="0"/>
    <s v="NO CUMPLE"/>
    <x v="0"/>
    <x v="0"/>
    <x v="1"/>
    <x v="1"/>
    <s v="NO CUMPLE"/>
    <x v="0"/>
    <x v="0"/>
  </r>
  <r>
    <s v="INC000002490435"/>
    <s v="HOUSING"/>
    <x v="15"/>
    <s v="APQ ACCESOS"/>
    <s v="LUIS O MORALES ARENAS"/>
    <s v="tct_luimoa"/>
    <s v="4-Menor/Localizado"/>
    <s v="4-Baja"/>
    <s v="Baja"/>
    <x v="0"/>
    <s v="TELEFONICA EMPRESAS DE CHILE SA"/>
    <s v="SE GENERA TICKET POR RONDA Y REVISION DE SALAS TECNICAS"/>
    <s v="11/12/2023 10:28:29"/>
    <s v="11/12/2023 10:30:41"/>
    <x v="0"/>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m/>
    <m/>
    <m/>
    <m/>
    <d v="2023-11-09T00:00:00"/>
    <x v="0"/>
    <x v="0"/>
    <s v="NO CUMPLE"/>
    <x v="0"/>
    <x v="0"/>
    <x v="0"/>
    <x v="0"/>
    <s v="NO CUMPLE"/>
    <x v="0"/>
    <x v="0"/>
  </r>
  <r>
    <s v="INC000002490440"/>
    <s v="HOUSING"/>
    <x v="15"/>
    <s v="APQ ACCESOS"/>
    <s v="LUIS O MORALES ARENAS"/>
    <s v="tct_luimoa"/>
    <s v="4-Menor/Localizado"/>
    <s v="4-Baja"/>
    <s v="Baja"/>
    <x v="0"/>
    <s v="TELEFONICA EMPRESAS DE CHILE SA"/>
    <s v="SE GENERA TICKET POR REVISION Y TOMA DE ALARMA DE CLIENTES"/>
    <s v="11/12/2023 10:32:55"/>
    <s v="11/12/2023 10:33:55"/>
    <x v="0"/>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m/>
    <m/>
    <m/>
    <m/>
    <d v="2023-11-09T00:00:00"/>
    <x v="0"/>
    <x v="0"/>
    <s v="NO CUMPLE"/>
    <x v="0"/>
    <x v="0"/>
    <x v="1"/>
    <x v="1"/>
    <s v="NO CUMPLE"/>
    <x v="0"/>
    <x v="0"/>
  </r>
  <r>
    <s v="INC000002490442"/>
    <s v="HOSTING VIRTUAL"/>
    <x v="4"/>
    <s v="OPERACION N1"/>
    <s v="PAUL A SEPULVEDA ALVAREZ"/>
    <s v="tct_aaceve"/>
    <s v="4-Menor/Localizado"/>
    <s v="4-Baja"/>
    <s v="Baja"/>
    <x v="0"/>
    <s v="TELEFONICA GLOBAL TECHNOLOGY S.A.AGENCIA EN CHILE"/>
    <s v="RQ / DUOC / Eliminación de DC que no existen"/>
    <s v="11/12/2023 10:42:10"/>
    <s v="11/12/2023 10:44:36"/>
    <x v="0"/>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m/>
    <m/>
    <m/>
    <m/>
    <d v="2023-11-09T00:00:00"/>
    <x v="0"/>
    <x v="0"/>
    <s v="NO CUMPLE"/>
    <x v="0"/>
    <x v="0"/>
    <x v="1"/>
    <x v="0"/>
    <s v="NO CUMPLE"/>
    <x v="0"/>
    <x v="1"/>
  </r>
  <r>
    <s v="INC000002490482"/>
    <s v="RED INTERNA"/>
    <x v="0"/>
    <s v="APQ ACCESOS"/>
    <s v="CRISTOPHER MALDONADO ROMERO"/>
    <s v="tct_cmaldo"/>
    <s v="4-Menor/Localizado"/>
    <s v="4-Baja"/>
    <s v="Baja"/>
    <x v="0"/>
    <s v="TELEFONICA EMPRESAS DE CHILE SA"/>
    <s v="RONDA TOMA DE TEMPERATURAS SALAS TIC"/>
    <s v="11/12/2023 12:17:22"/>
    <s v="11/12/2023 12:22:37"/>
    <x v="0"/>
    <s v="CDP ANTIGUO 1"/>
    <s v="CDP ANTIGUO 2"/>
    <s v="11/12/2023 13:10:27"/>
    <s v="11/12/2023 23:50:00"/>
    <m/>
    <s v="RONDA REALIZADA"/>
    <d v="1899-12-30T00:00:00"/>
    <d v="1899-12-30T00:00:00"/>
    <d v="1899-12-30T00:00:00"/>
    <s v=""/>
    <s v="Cumplido"/>
    <m/>
    <m/>
    <m/>
    <m/>
    <m/>
    <d v="2023-11-09T00:00:00"/>
    <x v="0"/>
    <x v="0"/>
    <s v="NO CUMPLE"/>
    <x v="0"/>
    <x v="0"/>
    <x v="0"/>
    <x v="0"/>
    <s v="NO CUMPLE"/>
    <x v="0"/>
    <x v="0"/>
  </r>
  <r>
    <s v="INC000002490580"/>
    <s v="HOSTING VIRTUAL"/>
    <x v="4"/>
    <s v="DUOC TICKET AUTOMATICO"/>
    <s v="PAUL A SEPULVEDA ALVAREZ"/>
    <s v="frp_lmosqu"/>
    <s v="3-Moderado/Limitado"/>
    <s v="4-Baja"/>
    <s v="Baja"/>
    <x v="0"/>
    <s v="FUNDACION INSTITUTO PROFESIONAL DUOC UC"/>
    <s v="DESCARGA DE BHE DESDE CASILLA PKRAMM A SAPVIM. /INC000002470156 / DUOC / REQ"/>
    <s v="11/12/2023 10:32:13"/>
    <s v="11/12/2023 10:35:07"/>
    <x v="0"/>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m/>
    <m/>
    <m/>
    <m/>
    <d v="2023-11-10T00:00:00"/>
    <x v="0"/>
    <x v="0"/>
    <s v="NO CUMPLE"/>
    <x v="0"/>
    <x v="0"/>
    <x v="1"/>
    <x v="1"/>
    <s v="NO CUMPLE"/>
    <x v="0"/>
    <x v="0"/>
  </r>
  <r>
    <s v="INC000002490587"/>
    <s v="VPN IP - MPLS"/>
    <x v="4"/>
    <s v="BELIEVE"/>
    <s v="GIOVANNI D ROCCO VALENZUELA"/>
    <s v="frp_dvital"/>
    <s v="4-Menor/Localizado"/>
    <s v="4-Baja"/>
    <s v="Baja"/>
    <x v="0"/>
    <s v="TELEFONICA CYBERSECURITY TECH CHILE SPA"/>
    <s v="REQ / SOC / actualizar el espacio en disco libre del repositorio soc"/>
    <s v="11/12/2023 10:40:18"/>
    <s v="11/12/2023 10:42:11"/>
    <x v="0"/>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m/>
    <m/>
    <m/>
    <m/>
    <d v="2023-11-09T00:00:00"/>
    <x v="1"/>
    <x v="0"/>
    <s v="CUMPLE"/>
    <x v="0"/>
    <x v="0"/>
    <x v="1"/>
    <x v="0"/>
    <s v="CUMPLE"/>
    <x v="0"/>
    <x v="0"/>
  </r>
  <r>
    <s v="INC000002490648"/>
    <s v="VPN IP - MPLS"/>
    <x v="13"/>
    <s v="GESTION HD"/>
    <s v="DEIBY Y SANTOYO MONTEROLA"/>
    <s v="frp_jciert"/>
    <s v="4-Menor/Localizado"/>
    <s v="4-Baja"/>
    <s v="Baja"/>
    <x v="0"/>
    <s v="TELEFONICA GLOBAL TECHNOLOGY S.A.AGENCIA EN CHILE"/>
    <s v="REQ / Licenciamiento REDHAT"/>
    <s v="11/12/2023 10:30:38"/>
    <s v="11/12/2023 10:32:49"/>
    <x v="0"/>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m/>
    <m/>
    <m/>
    <m/>
    <d v="2023-11-10T00:00:00"/>
    <x v="1"/>
    <x v="1"/>
    <s v="NO CUMPLE"/>
    <x v="0"/>
    <x v="0"/>
    <x v="1"/>
    <x v="0"/>
    <s v="NO CUMPLE"/>
    <x v="0"/>
    <x v="1"/>
  </r>
  <r>
    <s v="INC000002490660"/>
    <s v="HOUSING"/>
    <x v="19"/>
    <s v="BELIEVE"/>
    <s v="SEBASTIAN A JARA VIDAL"/>
    <s v="frp_fbalab"/>
    <s v="3-Moderado/Limitado"/>
    <s v="3-Medio"/>
    <s v="Media"/>
    <x v="0"/>
    <s v="IDOM INGENIERIA Y CONSULTORIA S.A. AGENCIA EN CHILE"/>
    <s v="GESTION DATACENTER/ ACCESOS / IDOM INGENIERIA Y CONSULTORIA S.A. AGENCIA EN CHILE"/>
    <s v="11/12/2023 10:35:28"/>
    <s v="11/12/2023 10:36:31"/>
    <x v="0"/>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m/>
    <m/>
    <m/>
    <m/>
    <d v="2023-11-10T00:00:00"/>
    <x v="0"/>
    <x v="0"/>
    <s v="NO CUMPLE"/>
    <x v="0"/>
    <x v="0"/>
    <x v="0"/>
    <x v="0"/>
    <s v="NO CUMPLE"/>
    <x v="0"/>
    <x v="0"/>
  </r>
  <r>
    <s v="INC000002490741"/>
    <s v="VPN IP - MPLS"/>
    <x v="24"/>
    <s v="ADMINISTRADORES RESIDENTES"/>
    <s v="JOAQUIN AGUIRRE PERALTA"/>
    <s v="frp_rreyes"/>
    <s v="3-Moderado/Limitado"/>
    <s v="3-Medio"/>
    <s v="Media"/>
    <x v="0"/>
    <s v="MASISA S.A. 1"/>
    <s v="GAMA /Pruebas HA para enlace Entel Data Center Tivit"/>
    <s v="11/12/2023 11:36:06"/>
    <s v="11/12/2023 11:39:22"/>
    <x v="0"/>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m/>
    <m/>
    <m/>
    <m/>
    <d v="2023-11-09T00:00:00"/>
    <x v="0"/>
    <x v="0"/>
    <s v="NO CUMPLE"/>
    <x v="0"/>
    <x v="0"/>
    <x v="1"/>
    <x v="0"/>
    <s v="CUMPLE"/>
    <x v="0"/>
    <x v="0"/>
  </r>
  <r>
    <s v="INC000002490762"/>
    <s v="HOSTING VIRTUAL"/>
    <x v="4"/>
    <s v="GESTION PLATAFORMA CLIENTES"/>
    <s v="JUAN CARLOS UZCATEGUI FUGUETT"/>
    <s v="vos_eperez"/>
    <s v="2-Significativo/Amplio"/>
    <s v="2-Alta"/>
    <s v="Alta"/>
    <x v="1"/>
    <s v="TELEFONICA EMPRESAS DE CHILE SA"/>
    <s v="Revisión estado servidor SW-CORE01"/>
    <s v="11/12/2023 12:02:52"/>
    <s v="11/12/2023 12:07:53"/>
    <x v="0"/>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s v=""/>
    <s v="Cumplido"/>
    <s v=""/>
    <s v=""/>
    <d v="2023-11-13T00:00:00"/>
    <x v="1"/>
    <x v="1"/>
    <s v="NO CUMPLE"/>
    <x v="0"/>
    <x v="0"/>
    <x v="1"/>
    <x v="1"/>
    <s v="NO CUMPLE"/>
    <x v="0"/>
    <x v="0"/>
  </r>
  <r>
    <s v="INC000002490867"/>
    <s v="TICKET-INTELIGENTE"/>
    <x v="4"/>
    <s v="GESTION TI"/>
    <s v="JUAN CARLOS UZCATEGUI FUGUETT"/>
    <s v="USR_TSIGHT"/>
    <s v="1-Extenso/Generalizado"/>
    <s v="4-Baja"/>
    <s v="Baja"/>
    <x v="1"/>
    <s v="RABIE HNOSLTDA"/>
    <s v="rabie001 - lonquimay TICKET AUTOMATICO"/>
    <s v="11/12/2023 11:53:01"/>
    <s v="11/12/2023 11:53:01"/>
    <x v="0"/>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s v=""/>
    <s v=""/>
    <s v=""/>
    <s v="Cumplido"/>
    <d v="2023-11-10T00:00:00"/>
    <x v="1"/>
    <x v="1"/>
    <s v="NO CUMPLE"/>
    <x v="0"/>
    <x v="0"/>
    <x v="1"/>
    <x v="1"/>
    <s v="NO CUMPLE"/>
    <x v="0"/>
    <x v="0"/>
  </r>
  <r>
    <s v="INC000002490883"/>
    <s v="TICKET-INTELIGENTE"/>
    <x v="4"/>
    <s v="GESTION TI"/>
    <s v="ALEJANDRO ACEVEDO VALENZUELA"/>
    <s v="USR_TSIGHT"/>
    <s v="1-Extenso/Generalizado"/>
    <s v="4-Baja"/>
    <s v="Baja"/>
    <x v="1"/>
    <s v="FUNDACION INSTITUTO PROFESIONAL DUOC UC"/>
    <s v="fiprdu01 - pro_exch_wsnt TICKET AUTOMATICO"/>
    <s v="11/12/2023 12:10:08"/>
    <s v="11/12/2023 12:10:08"/>
    <x v="0"/>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s v=""/>
    <s v=""/>
    <s v=""/>
    <s v="Cumplido"/>
    <d v="2023-11-09T00:00:00"/>
    <x v="0"/>
    <x v="0"/>
    <s v="NO CUMPLE"/>
    <x v="0"/>
    <x v="0"/>
    <x v="1"/>
    <x v="0"/>
    <s v="CUMPLE"/>
    <x v="0"/>
    <x v="0"/>
  </r>
  <r>
    <s v="INC000002490916"/>
    <s v="HOUSING"/>
    <x v="16"/>
    <s v="BELIEVE"/>
    <s v="JORGE S LORCA LEIVA"/>
    <s v="frp_fbalab"/>
    <s v="3-Moderado/Limitado"/>
    <s v="3-Medio"/>
    <s v="Media"/>
    <x v="0"/>
    <s v="HUAWEI CHILE S A"/>
    <s v="GESTION DATACENTER/ ACCESOS / HUAWEI CHILE S A"/>
    <s v="11/12/2023 11:31:15"/>
    <s v="11/12/2023 11:32:25"/>
    <x v="0"/>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m/>
    <m/>
    <m/>
    <m/>
    <d v="2023-11-09T00:00:00"/>
    <x v="0"/>
    <x v="0"/>
    <s v="NO CUMPLE"/>
    <x v="0"/>
    <x v="0"/>
    <x v="1"/>
    <x v="1"/>
    <s v="NO CUMPLE"/>
    <x v="0"/>
    <x v="0"/>
  </r>
  <r>
    <s v="INC000002490918"/>
    <s v="VPN IP - MPLS"/>
    <x v="9"/>
    <s v="GESTION HD"/>
    <s v="SEBASTIAN VILLENA"/>
    <s v="frp_fpetro"/>
    <s v="3-Moderado/Limitado"/>
    <s v="3-Medio"/>
    <s v="Media"/>
    <x v="0"/>
    <s v="CONYTEC PROYECTOS DE I"/>
    <s v="REQ/Baja de servidor MC_PORTALCLI"/>
    <s v="11/12/2023 11:36:20"/>
    <s v="11/12/2023 11:38:41"/>
    <x v="0"/>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m/>
    <m/>
    <m/>
    <m/>
    <d v="2023-11-09T00:00:00"/>
    <x v="1"/>
    <x v="1"/>
    <s v="NO CUMPLE"/>
    <x v="0"/>
    <x v="0"/>
    <x v="1"/>
    <x v="0"/>
    <s v="CUMPLE"/>
    <x v="0"/>
    <x v="0"/>
  </r>
  <r>
    <s v="INC000002490920"/>
    <s v="HOUSING"/>
    <x v="14"/>
    <s v="BELIEVE"/>
    <s v="CRISTOPHER MALDONADO ROMERO"/>
    <s v="frp_fbalab"/>
    <s v="3-Moderado/Limitado"/>
    <s v="3-Medio"/>
    <s v="Media"/>
    <x v="0"/>
    <s v="NCG SERVICIOS S.A."/>
    <s v="GESTION DATACENTER/ ACCESOS / NCG SERVICIOS S.A."/>
    <s v="11/12/2023 11:36:08"/>
    <s v="11/12/2023 11:38:24"/>
    <x v="0"/>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m/>
    <m/>
    <m/>
    <m/>
    <d v="2023-11-09T00:00:00"/>
    <x v="0"/>
    <x v="0"/>
    <s v="NO CUMPLE"/>
    <x v="0"/>
    <x v="0"/>
    <x v="0"/>
    <x v="0"/>
    <s v="NO CUMPLE"/>
    <x v="0"/>
    <x v="0"/>
  </r>
  <r>
    <s v="INC000002490930"/>
    <s v="HOUSING"/>
    <x v="16"/>
    <s v="BELIEVE"/>
    <s v="FERNEY D GARZON PEÑA"/>
    <s v="frp_fbalab"/>
    <s v="3-Moderado/Limitado"/>
    <s v="3-Medio"/>
    <s v="Media"/>
    <x v="0"/>
    <s v="CENTRO DE COMPENSACION AUTOMATIZADO S A"/>
    <s v="GESTION DATACENTER/ ACCESOS / CENTRO DE COMPENSACION AUTOMATIZADO S A"/>
    <s v="11/12/2023 11:45:24"/>
    <s v="11/12/2023 11:46:31"/>
    <x v="0"/>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m/>
    <m/>
    <m/>
    <m/>
    <d v="2023-11-09T00:00:00"/>
    <x v="0"/>
    <x v="0"/>
    <s v="NO CUMPLE"/>
    <x v="0"/>
    <x v="0"/>
    <x v="1"/>
    <x v="1"/>
    <s v="NO CUMPLE"/>
    <x v="0"/>
    <x v="0"/>
  </r>
  <r>
    <s v="INC000002490965"/>
    <s v="HOUSING"/>
    <x v="14"/>
    <s v="BELIEVE"/>
    <s v="CRISTOPHER MALDONADO ROMERO"/>
    <s v="frp_fbalab"/>
    <s v="3-Moderado/Limitado"/>
    <s v="3-Medio"/>
    <s v="Media"/>
    <x v="0"/>
    <s v="BANCO SANTANDER CHILE"/>
    <s v="GESTION DATACENTER/ ACCESOS / BANCO SANTANDER CHILE"/>
    <s v="11/12/2023 12:17:41"/>
    <s v="11/12/2023 12:18:43"/>
    <x v="0"/>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m/>
    <m/>
    <m/>
    <m/>
    <d v="2023-11-09T00:00:00"/>
    <x v="0"/>
    <x v="0"/>
    <s v="NO CUMPLE"/>
    <x v="0"/>
    <x v="0"/>
    <x v="0"/>
    <x v="0"/>
    <s v="NO CUMPLE"/>
    <x v="0"/>
    <x v="0"/>
  </r>
  <r>
    <s v="INC000002490983"/>
    <s v="VPN IP - MPLS"/>
    <x v="9"/>
    <s v="GESTION HD"/>
    <s v="RODRIGO VÁSQUEZ MUÑOZ"/>
    <s v="frp_fpetro"/>
    <s v="3-Moderado/Limitado"/>
    <s v="3-Medio"/>
    <s v="Media"/>
    <x v="0"/>
    <s v="SOC PUNTA DEL COBRE S A"/>
    <s v="REQ/Plan de Respaldo PUC-SAP-11-11"/>
    <s v="11/12/2023 12:41:19"/>
    <s v="11/12/2023 12:49:41"/>
    <x v="0"/>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m/>
    <m/>
    <m/>
    <m/>
    <d v="2023-11-09T00:00:00"/>
    <x v="1"/>
    <x v="1"/>
    <s v="NO CUMPLE"/>
    <x v="0"/>
    <x v="0"/>
    <x v="1"/>
    <x v="1"/>
    <s v="NO CUMPLE"/>
    <x v="0"/>
    <x v="0"/>
  </r>
  <r>
    <s v="INC000002490984"/>
    <s v="VPN IP - MPLS"/>
    <x v="2"/>
    <s v="GESTION HD"/>
    <s v="JOSE E ÑANCULEF CONTRERAS"/>
    <s v="frp_jciert"/>
    <s v="4-Menor/Localizado"/>
    <s v="4-Baja"/>
    <s v="Baja"/>
    <x v="0"/>
    <s v="TELEFONICA GLOBAL TECHNOLOGY S.A.AGENCIA EN CHILE"/>
    <s v="REQ / Pvlan a servicio wazu 172.29.100.83"/>
    <s v="11/12/2023 12:42:19"/>
    <s v="11/12/2023 12:46:22"/>
    <x v="0"/>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m/>
    <m/>
    <m/>
    <m/>
    <d v="2023-11-09T00:00:00"/>
    <x v="1"/>
    <x v="1"/>
    <s v="NO CUMPLE"/>
    <x v="0"/>
    <x v="0"/>
    <x v="1"/>
    <x v="0"/>
    <s v="CUMPLE"/>
    <x v="0"/>
    <x v="0"/>
  </r>
  <r>
    <s v="INC000002491030"/>
    <s v="TICKET-INTELIGENTE"/>
    <x v="3"/>
    <s v="DUOC TICKET AUTOMATICO"/>
    <s v="VICTOR SEPULVEDA GAMARRA"/>
    <s v="USR_TSIGHT"/>
    <s v="1-Extenso/Generalizado"/>
    <s v="4-Baja"/>
    <s v="Baja"/>
    <x v="1"/>
    <s v="FUNDACION INSTITUTO PROFESIONAL DUOC UC"/>
    <s v="fiprdu01 - proveedores TICKET AUTOMATICO"/>
    <s v="11/12/2023 13:00:05"/>
    <s v="11/12/2023 13:00:05"/>
    <x v="0"/>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s v=""/>
    <s v=""/>
    <s v=""/>
    <s v="Cumplido"/>
    <d v="2023-11-09T00:00:00"/>
    <x v="0"/>
    <x v="0"/>
    <s v="NO CUMPLE"/>
    <x v="0"/>
    <x v="0"/>
    <x v="0"/>
    <x v="0"/>
    <s v="NO CUMPLE"/>
    <x v="0"/>
    <x v="0"/>
  </r>
  <r>
    <s v="INC000002491031"/>
    <s v="TICKET-INTELIGENTE"/>
    <x v="3"/>
    <s v="DUOC TICKET AUTOMATICO"/>
    <s v="VICTOR SEPULVEDA GAMARRA"/>
    <s v="USR_TSIGHT"/>
    <s v="1-Extenso/Generalizado"/>
    <s v="4-Baja"/>
    <s v="Baja"/>
    <x v="1"/>
    <s v="FUNDACION INSTITUTO PROFESIONAL DUOC UC"/>
    <s v="fiprdu01 - liceo_andes TICKET AUTOMATICO"/>
    <s v="11/12/2023 13:00:11"/>
    <s v="11/12/2023 13:00:11"/>
    <x v="0"/>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s v=""/>
    <s v=""/>
    <s v=""/>
    <s v="Cumplido"/>
    <d v="2023-11-09T00:00:00"/>
    <x v="0"/>
    <x v="0"/>
    <s v="NO CUMPLE"/>
    <x v="0"/>
    <x v="0"/>
    <x v="0"/>
    <x v="0"/>
    <s v="NO CUMPLE"/>
    <x v="0"/>
    <x v="0"/>
  </r>
  <r>
    <s v="INC000002491032"/>
    <s v="TICKET-INTELIGENTE"/>
    <x v="3"/>
    <s v="DUOC TICKET AUTOMATICO"/>
    <s v="VICTOR SEPULVEDA GAMARRA"/>
    <s v="USR_TSIGHT"/>
    <s v="1-Extenso/Generalizado"/>
    <s v="4-Baja"/>
    <s v="Baja"/>
    <x v="1"/>
    <s v="FUNDACION INSTITUTO PROFESIONAL DUOC UC"/>
    <s v="fiprdu01 - portal_practica TICKET AUTOMATICO"/>
    <s v="11/12/2023 13:00:19"/>
    <s v="11/12/2023 13:00:19"/>
    <x v="0"/>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s v=""/>
    <s v=""/>
    <s v=""/>
    <s v="Cumplido"/>
    <d v="2023-11-09T00:00:00"/>
    <x v="0"/>
    <x v="0"/>
    <s v="NO CUMPLE"/>
    <x v="0"/>
    <x v="0"/>
    <x v="0"/>
    <x v="0"/>
    <s v="NO CUMPLE"/>
    <x v="0"/>
    <x v="0"/>
  </r>
  <r>
    <s v="INC000002491033"/>
    <s v="TICKET-INTELIGENTE"/>
    <x v="3"/>
    <s v="DUOC TICKET AUTOMATICO"/>
    <s v="VICTOR SEPULVEDA GAMARRA"/>
    <s v="USR_TSIGHT"/>
    <s v="1-Extenso/Generalizado"/>
    <s v="4-Baja"/>
    <s v="Baja"/>
    <x v="1"/>
    <s v="FUNDACION INSTITUTO PROFESIONAL DUOC UC"/>
    <s v="fiprdu01 - cape TICKET AUTOMATICO"/>
    <s v="11/12/2023 13:00:26"/>
    <s v="11/12/2023 13:00:26"/>
    <x v="0"/>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s v=""/>
    <s v=""/>
    <s v=""/>
    <s v="Cumplido"/>
    <d v="2023-11-10T00:00:00"/>
    <x v="0"/>
    <x v="0"/>
    <s v="NO CUMPLE"/>
    <x v="0"/>
    <x v="0"/>
    <x v="0"/>
    <x v="0"/>
    <s v="NO CUMPLE"/>
    <x v="0"/>
    <x v="0"/>
  </r>
  <r>
    <s v="INC000002491034"/>
    <s v="TICKET-INTELIGENTE"/>
    <x v="3"/>
    <s v="DUOC TICKET AUTOMATICO"/>
    <s v="VICTOR SEPULVEDA GAMARRA"/>
    <s v="USR_TSIGHT"/>
    <s v="1-Extenso/Generalizado"/>
    <s v="4-Baja"/>
    <s v="Baja"/>
    <x v="1"/>
    <s v="FUNDACION INSTITUTO PROFESIONAL DUOC UC"/>
    <s v="fiprdu01 - avance curricular TICKET AUTOMATICO"/>
    <s v="11/12/2023 13:00:32"/>
    <s v="11/12/2023 13:00:32"/>
    <x v="0"/>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s v=""/>
    <s v=""/>
    <s v=""/>
    <s v="Cumplido"/>
    <d v="2023-11-09T00:00:00"/>
    <x v="0"/>
    <x v="0"/>
    <s v="NO CUMPLE"/>
    <x v="0"/>
    <x v="0"/>
    <x v="0"/>
    <x v="0"/>
    <s v="NO CUMPLE"/>
    <x v="0"/>
    <x v="0"/>
  </r>
  <r>
    <s v="INC000002491043"/>
    <s v="TICKET-INTELIGENTE"/>
    <x v="3"/>
    <s v="DUOC TICKET AUTOMATICO"/>
    <s v="VICTOR SEPULVEDA GAMARRA"/>
    <s v="USR_TSIGHT"/>
    <s v="1-Extenso/Generalizado"/>
    <s v="4-Baja"/>
    <s v="Baja"/>
    <x v="1"/>
    <s v="FUNDACION INSTITUTO PROFESIONAL DUOC UC"/>
    <s v="fiprdu01 - turismo TICKET AUTOMATICO"/>
    <s v="11/12/2023 13:04:28"/>
    <s v="11/12/2023 13:04:28"/>
    <x v="0"/>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s v=""/>
    <s v=""/>
    <s v=""/>
    <s v="Cumplido"/>
    <d v="2023-11-10T00:00:00"/>
    <x v="0"/>
    <x v="0"/>
    <s v="NO CUMPLE"/>
    <x v="0"/>
    <x v="0"/>
    <x v="0"/>
    <x v="0"/>
    <s v="NO CUMPLE"/>
    <x v="0"/>
    <x v="0"/>
  </r>
  <r>
    <s v="INC000002491053"/>
    <s v="TICKET-INTELIGENTE"/>
    <x v="3"/>
    <s v="DUOC TICKET AUTOMATICO"/>
    <s v="VICTOR SEPULVEDA GAMARRA"/>
    <s v="USR_TSIGHT"/>
    <s v="1-Extenso/Generalizado"/>
    <s v="4-Baja"/>
    <s v="Baja"/>
    <x v="1"/>
    <s v="FUNDACION INSTITUTO PROFESIONAL DUOC UC"/>
    <s v="fiprdu01 - educacion continua TICKET AUTOMATICO"/>
    <s v="11/12/2023 13:09:15"/>
    <s v="11/12/2023 13:09:15"/>
    <x v="0"/>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s v=""/>
    <s v=""/>
    <s v=""/>
    <s v="Cumplido"/>
    <d v="2023-11-10T00:00:00"/>
    <x v="0"/>
    <x v="0"/>
    <s v="NO CUMPLE"/>
    <x v="0"/>
    <x v="0"/>
    <x v="0"/>
    <x v="0"/>
    <s v="NO CUMPLE"/>
    <x v="0"/>
    <x v="0"/>
  </r>
  <r>
    <s v="INC000002491054"/>
    <s v="TICKET-INTELIGENTE"/>
    <x v="3"/>
    <s v="DUOC TICKET AUTOMATICO"/>
    <s v="VICTOR SEPULVEDA GAMARRA"/>
    <s v="USR_TSIGHT"/>
    <s v="1-Extenso/Generalizado"/>
    <s v="4-Baja"/>
    <s v="Baja"/>
    <x v="1"/>
    <s v="FUNDACION INSTITUTO PROFESIONAL DUOC UC"/>
    <s v="fiprdu01 - portal biblioteca TICKET AUTOMATICO"/>
    <s v="11/12/2023 13:09:22"/>
    <s v="11/12/2023 13:09:22"/>
    <x v="0"/>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s v=""/>
    <s v=""/>
    <s v=""/>
    <s v="Cumplido"/>
    <d v="2023-11-10T00:00:00"/>
    <x v="0"/>
    <x v="0"/>
    <s v="NO CUMPLE"/>
    <x v="0"/>
    <x v="0"/>
    <x v="0"/>
    <x v="0"/>
    <s v="NO CUMPLE"/>
    <x v="0"/>
    <x v="0"/>
  </r>
  <r>
    <s v="INC000002491085"/>
    <s v="VPN IP - MPLS"/>
    <x v="9"/>
    <s v="GESTION HD"/>
    <s v="RODRIGO VÁSQUEZ MUÑOZ"/>
    <s v="frp_lmosqu"/>
    <s v="4-Menor/Localizado"/>
    <s v="4-Baja"/>
    <s v="Baja"/>
    <x v="0"/>
    <s v="SONACOL SA"/>
    <s v="REQ /  [SONACOL] Validar respaldo SONACOL-STF01 y SONACOL-STF02 / Help Desk"/>
    <s v="11/12/2023 13:28:28"/>
    <s v="11/12/2023 13:30:31"/>
    <x v="0"/>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m/>
    <m/>
    <m/>
    <m/>
    <d v="2023-11-09T00:00:00"/>
    <x v="1"/>
    <x v="1"/>
    <s v="NO CUMPLE"/>
    <x v="0"/>
    <x v="0"/>
    <x v="1"/>
    <x v="0"/>
    <s v="NO CUMPLE"/>
    <x v="0"/>
    <x v="1"/>
  </r>
  <r>
    <s v="INC000002491189"/>
    <s v="HOSTING VIRTUAL"/>
    <x v="7"/>
    <s v="OPERACION N1"/>
    <s v="ALVARO ORTIZ"/>
    <s v="tct_alorti"/>
    <s v="2-Significativo/Amplio"/>
    <s v="3-Medio"/>
    <s v="Media"/>
    <x v="0"/>
    <s v="FUNDACION INSTITUTO PROFESIONAL DUOC UC"/>
    <s v="enviar informacion de tamaño de base de datos"/>
    <s v="11/12/2023 17:00:08"/>
    <s v="11/12/2023 17:00:12"/>
    <x v="0"/>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m/>
    <m/>
    <m/>
    <m/>
    <d v="2023-11-09T00:00:00"/>
    <x v="0"/>
    <x v="0"/>
    <s v="NO CUMPLE"/>
    <x v="0"/>
    <x v="0"/>
    <x v="0"/>
    <x v="0"/>
    <s v="NO CUMPLE"/>
    <x v="0"/>
    <x v="0"/>
  </r>
  <r>
    <s v="INC000002491214"/>
    <s v="VPN IP - MPLS"/>
    <x v="3"/>
    <s v="GESTION HD"/>
    <s v="GUSTAVO AVILA VERA"/>
    <s v="frp_fpetro"/>
    <s v="3-Moderado/Limitado"/>
    <s v="3-Medio"/>
    <s v="Media"/>
    <x v="0"/>
    <s v="AGRICOLA ARIZTIA LIMITADA"/>
    <s v="REQ/REGISTRO DNS ZONA ARIZTIAATUNEGOCIO.CL"/>
    <s v="11/12/2023 13:17:07"/>
    <s v="11/12/2023 13:20:57"/>
    <x v="0"/>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m/>
    <m/>
    <m/>
    <m/>
    <d v="2023-11-21T00:00:00"/>
    <x v="0"/>
    <x v="0"/>
    <s v="NO CUMPLE"/>
    <x v="0"/>
    <x v="0"/>
    <x v="0"/>
    <x v="0"/>
    <s v="NO CUMPLE"/>
    <x v="0"/>
    <x v="0"/>
  </r>
  <r>
    <s v="INC000002491258"/>
    <s v="VPN IP - MPLS"/>
    <x v="9"/>
    <s v="GESTION HD"/>
    <s v="RODRIGO VÁSQUEZ MUÑOZ"/>
    <s v="frp_fpetro"/>
    <s v="3-Moderado/Limitado"/>
    <s v="3-Medio"/>
    <s v="Media"/>
    <x v="0"/>
    <s v="SOC PUNTA DEL COBRE S A"/>
    <s v="REQ/Plan de Respaldo PUC-SAP-11-11"/>
    <s v="11/12/2023 15:09:20"/>
    <s v="11/12/2023 15:22:14"/>
    <x v="0"/>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m/>
    <m/>
    <m/>
    <m/>
    <d v="2023-11-09T00:00:00"/>
    <x v="0"/>
    <x v="0"/>
    <s v="NO CUMPLE"/>
    <x v="0"/>
    <x v="0"/>
    <x v="1"/>
    <x v="0"/>
    <s v="NO CUMPLE"/>
    <x v="0"/>
    <x v="1"/>
  </r>
  <r>
    <s v="INC000002491263"/>
    <s v="VPN IP - MPLS"/>
    <x v="9"/>
    <s v="GESTION HD"/>
    <s v="RODRIGO VÁSQUEZ MUÑOZ"/>
    <s v="frp_fpetro"/>
    <s v="3-Moderado/Limitado"/>
    <s v="3-Medio"/>
    <s v="Media"/>
    <x v="0"/>
    <s v="SOC PUNTA DEL COBRE S A"/>
    <s v="REQ/Informe Estado de Respaldo Servidores"/>
    <s v="11/12/2023 15:23:18"/>
    <s v="11/12/2023 15:26:05"/>
    <x v="0"/>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m/>
    <m/>
    <m/>
    <m/>
    <d v="2023-11-10T00:00:00"/>
    <x v="0"/>
    <x v="0"/>
    <s v="NO CUMPLE"/>
    <x v="0"/>
    <x v="0"/>
    <x v="1"/>
    <x v="0"/>
    <s v="NO CUMPLE"/>
    <x v="0"/>
    <x v="1"/>
  </r>
  <r>
    <s v="INC000002491282"/>
    <s v="HOUSING"/>
    <x v="15"/>
    <s v="APQ ACCESOS"/>
    <s v="ESTEBAN O BUSTOS CORNEJO"/>
    <s v="tct_ebusto"/>
    <s v="2-Significativo/Amplio"/>
    <s v="2-Alta"/>
    <s v="Alta"/>
    <x v="0"/>
    <s v="TELEFONICA EMPRESAS DE CHILE SA"/>
    <s v="SUPERVISION INCIDENTE HUAWEI"/>
    <s v="11/12/2023 16:01:43"/>
    <s v="11/12/2023 16:03:04"/>
    <x v="0"/>
    <s v="CDP ANTIGUO 1"/>
    <s v="CDP ANTIGUO 2"/>
    <s v="11/12/2023 16:04:41"/>
    <s v="11/12/2023 23:50:00"/>
    <s v="SUPERVISION INCIDENTE HUAWEI"/>
    <s v="INCIDENCIA RESTABLECIDA"/>
    <d v="1899-12-30T00:01:37"/>
    <d v="1899-12-30T00:02:58"/>
    <d v="1899-12-30T00:01:21"/>
    <s v=""/>
    <s v="Cumplido"/>
    <m/>
    <m/>
    <m/>
    <m/>
    <m/>
    <d v="2023-11-09T00:00:00"/>
    <x v="0"/>
    <x v="0"/>
    <s v="NO CUMPLE"/>
    <x v="0"/>
    <x v="0"/>
    <x v="0"/>
    <x v="0"/>
    <s v="NO CUMPLE"/>
    <x v="0"/>
    <x v="0"/>
  </r>
  <r>
    <s v="INC000002491286"/>
    <s v="HOUSING"/>
    <x v="15"/>
    <s v="APQ ACCESOS"/>
    <s v="ESTEBAN O BUSTOS CORNEJO"/>
    <s v="tct_ebusto"/>
    <s v="2-Significativo/Amplio"/>
    <s v="2-Alta"/>
    <s v="Alta"/>
    <x v="0"/>
    <s v="TELEFONICA EMPRESAS DE CHILE SA"/>
    <s v="SUPERVISION INCIDENTE Huawei"/>
    <s v="11/12/2023 16:06:42"/>
    <s v="11/12/2023 16:10:35"/>
    <x v="0"/>
    <s v="CDP ANTIGUO 1"/>
    <s v="CDP ANTIGUO 2"/>
    <s v="11/12/2023 16:12:03"/>
    <s v="11/12/2023 23:50:00"/>
    <s v="SUPERVISION INCIDENTE Huawei"/>
    <s v="INCIDENCIA RESTABLECIDA"/>
    <d v="1899-12-30T00:01:28"/>
    <d v="1899-12-30T00:05:21"/>
    <d v="1899-12-30T00:03:53"/>
    <s v=""/>
    <s v="Cumplido"/>
    <m/>
    <m/>
    <m/>
    <m/>
    <m/>
    <d v="2023-11-09T00:00:00"/>
    <x v="0"/>
    <x v="0"/>
    <s v="NO CUMPLE"/>
    <x v="0"/>
    <x v="0"/>
    <x v="0"/>
    <x v="0"/>
    <s v="NO CUMPLE"/>
    <x v="0"/>
    <x v="0"/>
  </r>
  <r>
    <s v="INC000002491303"/>
    <s v="HOUSING"/>
    <x v="7"/>
    <s v="DUOC TICKET PENDIENTES"/>
    <s v="ALVARO ORTIZ"/>
    <s v="frp_ercoro"/>
    <s v="3-Moderado/Limitado"/>
    <s v="2-Alta"/>
    <s v="Alta"/>
    <x v="0"/>
    <s v="FUNDACION INSTITUTO PROFESIONAL DUOC UC"/>
    <s v="RQ | DUOC | DUOC - Modernización Landscape e integración"/>
    <s v="11/12/2023 16:48:38"/>
    <s v="11/12/2023 16:53:03"/>
    <x v="0"/>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m/>
    <m/>
    <m/>
    <m/>
    <d v="2023-11-10T00:00:00"/>
    <x v="0"/>
    <x v="0"/>
    <s v="NO CUMPLE"/>
    <x v="0"/>
    <x v="0"/>
    <x v="0"/>
    <x v="0"/>
    <s v="NO CUMPLE"/>
    <x v="0"/>
    <x v="0"/>
  </r>
  <r>
    <s v="INC000002491371"/>
    <s v="VPN IP - MPLS"/>
    <x v="6"/>
    <s v="GESTION HD"/>
    <s v="PATRICIO A CASTILLO GONZALEZ"/>
    <s v="frp_kaldor"/>
    <s v="3-Moderado/Limitado"/>
    <s v="3-Medio"/>
    <s v="Media"/>
    <x v="0"/>
    <s v="COMPASS CATERING S.A."/>
    <s v="HD / Validación Router DC San Martin 50"/>
    <s v="11/12/2023 15:34:50"/>
    <s v="11/12/2023 15:40:07"/>
    <x v="0"/>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m/>
    <m/>
    <m/>
    <m/>
    <d v="2023-11-09T00:00:00"/>
    <x v="1"/>
    <x v="0"/>
    <s v="CUMPLE"/>
    <x v="0"/>
    <x v="0"/>
    <x v="1"/>
    <x v="0"/>
    <s v="NO CUMPLE"/>
    <x v="1"/>
    <x v="0"/>
  </r>
  <r>
    <s v="INC000002491381"/>
    <s v="VPN IP - MPLS"/>
    <x v="9"/>
    <s v="BELIEVE"/>
    <s v="RODRIGO VÁSQUEZ MUÑOZ"/>
    <s v="frp_disilv"/>
    <s v="3-Moderado/Limitado"/>
    <s v="3-Medio"/>
    <s v="Media"/>
    <x v="0"/>
    <s v="INSTITUTO PROFESIONAL DE CHILE SA"/>
    <s v="REQ/Restauración Base de datos - IPCHILE"/>
    <s v="11/12/2023 15:45:43"/>
    <s v="11/12/2023 15:48:53"/>
    <x v="0"/>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m/>
    <m/>
    <m/>
    <m/>
    <d v="2023-11-10T00:00:00"/>
    <x v="0"/>
    <x v="0"/>
    <s v="NO CUMPLE"/>
    <x v="0"/>
    <x v="0"/>
    <x v="1"/>
    <x v="0"/>
    <s v="NO CUMPLE"/>
    <x v="0"/>
    <x v="1"/>
  </r>
  <r>
    <s v="INC000002491389"/>
    <s v="VPN IP - MPLS"/>
    <x v="2"/>
    <s v="BELIEVE"/>
    <s v="LUIS RODRIGO ACEVEDO COLLIPAL"/>
    <s v="frp_kaldor"/>
    <s v="3-Moderado/Limitado"/>
    <s v="3-Medio"/>
    <s v="Media"/>
    <x v="0"/>
    <s v="HORTIFRUT S.A"/>
    <s v="HD / Creación de cuenta VPN"/>
    <s v="11/12/2023 16:25:12"/>
    <s v="11/12/2023 16:31:03"/>
    <x v="0"/>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m/>
    <m/>
    <m/>
    <m/>
    <d v="2023-11-10T00:00:00"/>
    <x v="1"/>
    <x v="1"/>
    <s v="NO CUMPLE"/>
    <x v="0"/>
    <x v="0"/>
    <x v="1"/>
    <x v="0"/>
    <s v="NO CUMPLE"/>
    <x v="1"/>
    <x v="0"/>
  </r>
  <r>
    <s v="INC000002491397"/>
    <s v="VPN IP - MPLS"/>
    <x v="7"/>
    <s v="GESTION HD"/>
    <s v="CRISTOBAL I REYES DELGADO"/>
    <s v="frp_kaldor"/>
    <s v="3-Moderado/Limitado"/>
    <s v="3-Medio"/>
    <s v="Media"/>
    <x v="0"/>
    <s v="TELEFONICA GLOBAL TECHNOLOGY S.A.AGENCIA EN CHILE"/>
    <s v="HD / Permitir conexión en Base de Datos"/>
    <s v="11/12/2023 16:41:53"/>
    <s v="11/12/2023 16:47:05"/>
    <x v="0"/>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m/>
    <m/>
    <m/>
    <m/>
    <d v="2023-11-10T00:00:00"/>
    <x v="0"/>
    <x v="0"/>
    <s v="NO CUMPLE"/>
    <x v="0"/>
    <x v="0"/>
    <x v="1"/>
    <x v="0"/>
    <s v="NO CUMPLE"/>
    <x v="1"/>
    <x v="0"/>
  </r>
  <r>
    <s v="INC000002491404"/>
    <s v="VPN IP - MPLS"/>
    <x v="17"/>
    <s v="GESTION HD"/>
    <s v="NICOLAS A SAAVEDRA EGUILUZ"/>
    <s v="frp_kaldor"/>
    <s v="3-Moderado/Limitado"/>
    <s v="3-Medio"/>
    <s v="Media"/>
    <x v="0"/>
    <s v="NUTRISCO CHILE SA"/>
    <s v="HD / RV: Roles y Perfiles SAP Luis Reyes"/>
    <s v="11/12/2023 16:56:09"/>
    <s v="11/12/2023 17:00:54"/>
    <x v="0"/>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m/>
    <m/>
    <m/>
    <m/>
    <d v="2023-11-10T00:00:00"/>
    <x v="0"/>
    <x v="0"/>
    <s v="NO CUMPLE"/>
    <x v="0"/>
    <x v="0"/>
    <x v="0"/>
    <x v="0"/>
    <s v="NO CUMPLE"/>
    <x v="0"/>
    <x v="0"/>
  </r>
  <r>
    <s v="INC000002491470"/>
    <s v="INFRAESTRUCTURA DC"/>
    <x v="1"/>
    <s v="APQ ACCESOS"/>
    <s v="CARLOS F ARAYA RAMIREZ"/>
    <s v="tct_cararr"/>
    <s v="4-Menor/Localizado"/>
    <s v="4-Baja"/>
    <s v="Baja"/>
    <x v="0"/>
    <s v="TELEFONICA CYBERSECURITY TECH CHILE SPA"/>
    <s v="FACTIBILIDAD 79522"/>
    <s v="11/12/2023 14:05:41"/>
    <s v="11/12/2023 14:07:50"/>
    <x v="0"/>
    <s v="CDP ANTIGUO 1"/>
    <s v="CDP ANTIGUO 2"/>
    <s v="11/12/2023 14:17:45"/>
    <s v="11/12/2023 23:50:00"/>
    <s v="BCO SANTANDER"/>
    <s v="FACTIBILIDAD ENVIADA"/>
    <d v="1899-12-30T00:00:00"/>
    <d v="1899-12-30T00:00:00"/>
    <d v="1899-12-30T00:00:00"/>
    <s v=""/>
    <s v="Cumplido"/>
    <m/>
    <m/>
    <m/>
    <m/>
    <m/>
    <d v="2023-11-10T00:00:00"/>
    <x v="0"/>
    <x v="0"/>
    <s v="NO CUMPLE"/>
    <x v="0"/>
    <x v="0"/>
    <x v="0"/>
    <x v="0"/>
    <s v="NO CUMPLE"/>
    <x v="0"/>
    <x v="0"/>
  </r>
  <r>
    <s v="INC000002491510"/>
    <s v="VPN IP - MPLS"/>
    <x v="13"/>
    <s v="ADMINISTRADORES RESIDENTES"/>
    <s v="DEIBY Y SANTOYO MONTEROLA"/>
    <s v="asc_vmonti"/>
    <s v="3-Moderado/Limitado"/>
    <s v="1-Crítica"/>
    <s v="Alta"/>
    <x v="0"/>
    <s v="EMPRESAS IANSA S A"/>
    <s v="CGO / IANSA/ / RECUPERAR ACCESOS A MÁQUINA VIRTUAL CLIENTE IANSA"/>
    <s v="11/12/2023 14:29:41"/>
    <s v="11/12/2023 14:35:34"/>
    <x v="0"/>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m/>
    <m/>
    <m/>
    <m/>
    <d v="2023-11-10T00:00:00"/>
    <x v="1"/>
    <x v="0"/>
    <s v="NO CUMPLE"/>
    <x v="1"/>
    <x v="0"/>
    <x v="1"/>
    <x v="0"/>
    <s v="NO CUMPLE"/>
    <x v="1"/>
    <x v="0"/>
  </r>
  <r>
    <s v="INC000002491554"/>
    <s v="HOUSING"/>
    <x v="19"/>
    <s v="BELIEVE"/>
    <s v="SEBASTIAN A JARA VIDAL"/>
    <s v="frp_jolsso"/>
    <s v="3-Moderado/Limitado"/>
    <s v="3-Medio"/>
    <s v="Media"/>
    <x v="0"/>
    <s v="IDOM INGENIERIA Y CONSULTORIA S.A. AGENCIA EN CHILE"/>
    <s v="GESTION DATACENTER/ ACCESOS /IDOM INGENIERIA Y CONSULTORIA S.A. AGENCIA EN CHILE"/>
    <s v="11/12/2023 14:59:50"/>
    <s v="11/12/2023 15:03:20"/>
    <x v="0"/>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m/>
    <m/>
    <m/>
    <m/>
    <d v="2023-11-10T00:00:00"/>
    <x v="0"/>
    <x v="0"/>
    <s v="NO CUMPLE"/>
    <x v="0"/>
    <x v="0"/>
    <x v="0"/>
    <x v="0"/>
    <s v="NO CUMPLE"/>
    <x v="0"/>
    <x v="0"/>
  </r>
  <r>
    <s v="INC000002491569"/>
    <s v="HOUSING"/>
    <x v="1"/>
    <s v="APQ ACCESOS"/>
    <s v="CARLOS F ARAYA RAMIREZ"/>
    <s v="tct_cararr"/>
    <s v="4-Menor/Localizado"/>
    <s v="4-Baja"/>
    <s v="Baja"/>
    <x v="0"/>
    <s v="TELEFONICA CYBERSECURITY TECH CHILE SPA"/>
    <s v="FACTIBILIDAD 79419"/>
    <s v="11/12/2023 15:13:10"/>
    <s v="11/12/2023 15:16:32"/>
    <x v="0"/>
    <s v="CDP ANTIGUO 1"/>
    <s v="CDP ANTIGUO 2"/>
    <s v="11/12/2023 15:32:20"/>
    <s v="11/12/2023 23:50:00"/>
    <s v="BCO SANTANDER"/>
    <s v="FACTIBILIDAD ENVIADA"/>
    <d v="1899-12-30T00:00:00"/>
    <d v="1899-12-30T00:00:00"/>
    <d v="1899-12-30T00:00:00"/>
    <s v=""/>
    <s v="Cumplido"/>
    <m/>
    <m/>
    <m/>
    <m/>
    <m/>
    <d v="2023-11-10T00:00:00"/>
    <x v="0"/>
    <x v="0"/>
    <s v="NO CUMPLE"/>
    <x v="0"/>
    <x v="0"/>
    <x v="0"/>
    <x v="0"/>
    <s v="NO CUMPLE"/>
    <x v="0"/>
    <x v="0"/>
  </r>
  <r>
    <s v="INC000002491579"/>
    <s v="HOUSING"/>
    <x v="14"/>
    <s v="BELIEVE"/>
    <s v="CRISTOPHER MALDONADO ROMERO"/>
    <s v="frp_jolsso"/>
    <s v="3-Moderado/Limitado"/>
    <s v="3-Medio"/>
    <s v="Media"/>
    <x v="0"/>
    <s v="BANCO SANTANDER CHILE"/>
    <s v="GESTION DATACENTER/ ACCESOS /BANCO SANTANDER CHILE"/>
    <s v="11/12/2023 15:24:39"/>
    <s v="11/12/2023 15:26:35"/>
    <x v="0"/>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m/>
    <m/>
    <m/>
    <m/>
    <d v="2023-11-10T00:00:00"/>
    <x v="0"/>
    <x v="0"/>
    <s v="NO CUMPLE"/>
    <x v="0"/>
    <x v="0"/>
    <x v="1"/>
    <x v="1"/>
    <s v="NO CUMPLE"/>
    <x v="0"/>
    <x v="0"/>
  </r>
  <r>
    <s v="INC000002491643"/>
    <s v="HOUSING"/>
    <x v="16"/>
    <s v="BELIEVE"/>
    <s v="JORGE S LORCA LEIVA"/>
    <s v="frp_jolsso"/>
    <s v="3-Moderado/Limitado"/>
    <s v="3-Medio"/>
    <s v="Media"/>
    <x v="0"/>
    <s v="TELEFONICA EMPRESAS DE CHILE SA"/>
    <s v="GESTION DATACENTER/ ACCESOS /TELEFONICA EMPRESAS DE CHILE SA"/>
    <s v="11/12/2023 16:02:50"/>
    <s v="11/12/2023 16:04:26"/>
    <x v="0"/>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m/>
    <m/>
    <m/>
    <m/>
    <d v="2023-11-09T00:00:00"/>
    <x v="0"/>
    <x v="0"/>
    <s v="NO CUMPLE"/>
    <x v="0"/>
    <x v="0"/>
    <x v="0"/>
    <x v="0"/>
    <s v="NO CUMPLE"/>
    <x v="0"/>
    <x v="0"/>
  </r>
  <r>
    <s v="INC000002491648"/>
    <s v="HOUSING"/>
    <x v="14"/>
    <s v="BELIEVE"/>
    <s v="CRISTOPHER MALDONADO ROMERO"/>
    <s v="frp_jolsso"/>
    <s v="3-Moderado/Limitado"/>
    <s v="3-Medio"/>
    <s v="Media"/>
    <x v="0"/>
    <s v="BANCO SANTANDER CHILE"/>
    <s v="GESTION DATACENTER/ ACCESOS /BANCO SANTANDER CHILE"/>
    <s v="11/12/2023 16:14:10"/>
    <s v="11/12/2023 16:15:54"/>
    <x v="0"/>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m/>
    <m/>
    <m/>
    <m/>
    <d v="2023-11-09T00:00:00"/>
    <x v="0"/>
    <x v="0"/>
    <s v="NO CUMPLE"/>
    <x v="0"/>
    <x v="0"/>
    <x v="0"/>
    <x v="0"/>
    <s v="NO CUMPLE"/>
    <x v="0"/>
    <x v="0"/>
  </r>
  <r>
    <s v="INC000002491663"/>
    <s v="TICKET-INTELIGENTE"/>
    <x v="23"/>
    <s v="GESTION TI"/>
    <s v="VICTOR BRAVO ORREGO"/>
    <s v="USR_TSIGHT"/>
    <s v="1-Extenso/Generalizado"/>
    <s v="4-Baja"/>
    <s v="Baja"/>
    <x v="1"/>
    <s v="GPS CHILE SPA"/>
    <s v="gpschi01 - wnprap_cap02 TICKET AUTOMATICO"/>
    <s v="11/12/2023 16:18:52"/>
    <s v="11/12/2023 16:18:52"/>
    <x v="0"/>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s v=""/>
    <s v=""/>
    <s v=""/>
    <s v="Cumplido"/>
    <d v="2023-11-09T00:00:00"/>
    <x v="0"/>
    <x v="0"/>
    <s v="NO CUMPLE"/>
    <x v="0"/>
    <x v="0"/>
    <x v="1"/>
    <x v="1"/>
    <s v="NO CUMPLE"/>
    <x v="0"/>
    <x v="0"/>
  </r>
  <r>
    <s v="INC000002491711"/>
    <s v="VPN IP - MPLS"/>
    <x v="3"/>
    <s v="GESTION HD"/>
    <s v="SEBASTIAN I ACUÑA GUZMAN"/>
    <s v="frp_fpetro"/>
    <s v="3-Moderado/Limitado"/>
    <s v="3-Medio"/>
    <s v="Media"/>
    <x v="0"/>
    <s v="AGRICOLA ARIZTIA LIMITADA"/>
    <s v="REQ/MODIFICAR REGISTRO ZONA DNS ARIZTIAATUNEGOCIO.CL"/>
    <s v="11/12/2023 17:05:43"/>
    <s v="11/12/2023 17:09:38"/>
    <x v="0"/>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m/>
    <m/>
    <m/>
    <m/>
    <d v="2023-11-10T00:00:00"/>
    <x v="1"/>
    <x v="1"/>
    <s v="NO CUMPLE"/>
    <x v="0"/>
    <x v="0"/>
    <x v="1"/>
    <x v="0"/>
    <s v="NO CUMPLE"/>
    <x v="1"/>
    <x v="0"/>
  </r>
  <r>
    <s v="INC000002491717"/>
    <s v="VPN IP - MPLS"/>
    <x v="17"/>
    <s v="GESTION HD"/>
    <s v="NICOLAS A SAAVEDRA EGUILUZ"/>
    <s v="frp_fpetro"/>
    <s v="3-Moderado/Limitado"/>
    <s v="3-Medio"/>
    <s v="Media"/>
    <x v="0"/>
    <s v="FUNDACION RED DE SALUD DE LA UNIVERSIDAD DE ANTOFAGASTA"/>
    <s v="REQ/Formulario Solicitud Creación Usuario y Asignación Roles-Perfiles.xlsx"/>
    <s v="11/12/2023 17:20:49"/>
    <s v="11/12/2023 17:24:48"/>
    <x v="0"/>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m/>
    <m/>
    <m/>
    <m/>
    <d v="2023-11-09T00:00:00"/>
    <x v="0"/>
    <x v="0"/>
    <s v="NO CUMPLE"/>
    <x v="0"/>
    <x v="0"/>
    <x v="0"/>
    <x v="0"/>
    <s v="NO CUMPLE"/>
    <x v="0"/>
    <x v="0"/>
  </r>
  <r>
    <s v="INC000002491737"/>
    <s v="VPN IP - MPLS"/>
    <x v="4"/>
    <s v="GESTION HD"/>
    <s v="PAUL A SEPULVEDA ALVAREZ"/>
    <s v="frp_fpetro"/>
    <s v="3-Moderado/Limitado"/>
    <s v="3-Medio"/>
    <s v="Media"/>
    <x v="0"/>
    <s v="TELEFONICA GLOBAL TECHNOLOGY S.A.AGENCIA EN CHILE"/>
    <s v="REQ/MAQUINAS VIRTUALES SERVICIO TOD"/>
    <s v="11/12/2023 18:18:44"/>
    <s v="11/12/2023 18:21:01"/>
    <x v="0"/>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m/>
    <m/>
    <m/>
    <m/>
    <d v="2023-11-10T00:00:00"/>
    <x v="0"/>
    <x v="0"/>
    <s v="NO CUMPLE"/>
    <x v="0"/>
    <x v="0"/>
    <x v="1"/>
    <x v="1"/>
    <s v="NO CUMPLE"/>
    <x v="0"/>
    <x v="0"/>
  </r>
  <r>
    <s v="INC000002491767"/>
    <s v="HOUSING"/>
    <x v="6"/>
    <s v="APQ ACCESOS"/>
    <s v="EDUARDO A NUÑEZ LAMOZA"/>
    <s v="tct_edunul"/>
    <s v="4-Menor/Localizado"/>
    <s v="4-Baja"/>
    <s v="Baja"/>
    <x v="0"/>
    <s v="TELEFONICA CYBERSECURITY TECH CHILE SPA"/>
    <s v="TOMA DE TEMPERATURAS"/>
    <s v="12/12/2023 6:32:35"/>
    <s v="12/12/2023 6:33:24"/>
    <x v="0"/>
    <s v="TI"/>
    <s v="CLIMA"/>
    <s v="12/12/2023 6:33:42"/>
    <s v="12/12/2023 23:50:00"/>
    <s v="TOMA DE TEMPERATURAS"/>
    <s v="RONDA REALIZADA"/>
    <d v="1899-12-30T00:00:00"/>
    <d v="1899-12-30T00:00:00"/>
    <d v="1899-12-30T00:00:00"/>
    <s v=""/>
    <s v="Cumplido"/>
    <m/>
    <m/>
    <m/>
    <m/>
    <m/>
    <d v="2023-11-10T00:00:00"/>
    <x v="0"/>
    <x v="0"/>
    <s v="NO CUMPLE"/>
    <x v="0"/>
    <x v="0"/>
    <x v="0"/>
    <x v="0"/>
    <s v="NO CUMPLE"/>
    <x v="0"/>
    <x v="0"/>
  </r>
  <r>
    <s v="INC000002491770"/>
    <s v="HOUSING"/>
    <x v="6"/>
    <s v="APQ ACCESOS"/>
    <s v="EDUARDO A NUÑEZ LAMOZA"/>
    <s v="tct_edunul"/>
    <s v="4-Menor/Localizado"/>
    <s v="4-Baja"/>
    <s v="Baja"/>
    <x v="0"/>
    <s v="TELEFONICA CYBERSECURITY TECH CHILE SPA"/>
    <s v="TOMA DE TEMPERATURAS"/>
    <s v="12/12/2023 6:34:09"/>
    <s v="12/12/2023 6:34:58"/>
    <x v="0"/>
    <s v="TI"/>
    <s v="CLIMA"/>
    <s v="12/12/2023 6:35:15"/>
    <s v="12/12/2023 23:50:00"/>
    <s v="TOMA DE TEMPERATURAS"/>
    <s v="RONDA REALIZADA"/>
    <d v="1899-12-30T00:00:00"/>
    <d v="1899-12-30T00:00:00"/>
    <d v="1899-12-30T00:00:00"/>
    <s v=""/>
    <s v="Cumplido"/>
    <m/>
    <m/>
    <m/>
    <m/>
    <m/>
    <d v="2023-11-09T00:00:00"/>
    <x v="0"/>
    <x v="0"/>
    <s v="NO CUMPLE"/>
    <x v="0"/>
    <x v="0"/>
    <x v="0"/>
    <x v="0"/>
    <s v="NO CUMPLE"/>
    <x v="0"/>
    <x v="0"/>
  </r>
  <r>
    <s v="INC000002491772"/>
    <s v="HOUSING"/>
    <x v="6"/>
    <s v="APQ ACCESOS"/>
    <s v="EDUARDO A NUÑEZ LAMOZA"/>
    <s v="tct_edunul"/>
    <s v="4-Menor/Localizado"/>
    <s v="4-Baja"/>
    <s v="Baja"/>
    <x v="0"/>
    <s v="TELEFONICA CYBERSECURITY TECH CHILE SPA"/>
    <s v="TOMA DE TEMPERATURAS"/>
    <s v="12/12/2023 6:35:28"/>
    <s v="12/12/2023 6:36:16"/>
    <x v="0"/>
    <s v="TI"/>
    <s v="CLIMA"/>
    <s v="12/12/2023 6:36:36"/>
    <s v="12/12/2023 23:50:00"/>
    <s v="TOMA DE TEMPERATURAS"/>
    <s v="RONDA REALIZADA"/>
    <d v="1899-12-30T00:00:00"/>
    <d v="1899-12-30T00:00:00"/>
    <d v="1899-12-30T00:00:00"/>
    <s v=""/>
    <s v="Cumplido"/>
    <m/>
    <m/>
    <m/>
    <m/>
    <m/>
    <d v="2023-11-10T00:00:00"/>
    <x v="0"/>
    <x v="0"/>
    <s v="NO CUMPLE"/>
    <x v="0"/>
    <x v="0"/>
    <x v="0"/>
    <x v="0"/>
    <s v="NO CUMPLE"/>
    <x v="0"/>
    <x v="0"/>
  </r>
  <r>
    <s v="INC000002491774"/>
    <s v="HOUSING"/>
    <x v="6"/>
    <s v="APQ ACCESOS"/>
    <s v="EDUARDO A NUÑEZ LAMOZA"/>
    <s v="tct_edunul"/>
    <s v="4-Menor/Localizado"/>
    <s v="4-Baja"/>
    <s v="Baja"/>
    <x v="0"/>
    <s v="TELEFONICA CYBERSECURITY TECH CHILE SPA"/>
    <s v="RONDA SALAS TECNICAS"/>
    <s v="12/12/2023 6:36:49"/>
    <s v="12/12/2023 6:38:05"/>
    <x v="0"/>
    <s v="TI"/>
    <s v="INFRAESTRUCTURA"/>
    <s v="12/12/2023 6:38:32"/>
    <s v="12/12/2023 23:50:00"/>
    <s v="REVISION DE SALAS Y RACK"/>
    <s v="RONDA REALIZADA"/>
    <d v="1899-12-30T00:00:00"/>
    <d v="1899-12-30T00:00:00"/>
    <d v="1899-12-30T00:00:00"/>
    <s v=""/>
    <s v="Cumplido"/>
    <m/>
    <m/>
    <m/>
    <m/>
    <m/>
    <d v="2023-11-10T00:00:00"/>
    <x v="0"/>
    <x v="0"/>
    <s v="NO CUMPLE"/>
    <x v="0"/>
    <x v="0"/>
    <x v="0"/>
    <x v="0"/>
    <s v="NO CUMPLE"/>
    <x v="0"/>
    <x v="0"/>
  </r>
  <r>
    <s v="INC000002491776"/>
    <s v="HOUSING"/>
    <x v="6"/>
    <s v="APQ ACCESOS"/>
    <s v="EDUARDO A NUÑEZ LAMOZA"/>
    <s v="tct_edunul"/>
    <s v="4-Menor/Localizado"/>
    <s v="4-Baja"/>
    <s v="Baja"/>
    <x v="0"/>
    <s v="TELEFONICA CYBERSECURITY TECH CHILE SPA"/>
    <s v="RONDA SALAS TECNICAS"/>
    <s v="12/12/2023 6:38:53"/>
    <s v="12/12/2023 6:39:52"/>
    <x v="0"/>
    <s v="TI"/>
    <s v="INFRAESTRUCTURA"/>
    <s v="12/12/2023 6:40:11"/>
    <s v="12/12/2023 23:50:00"/>
    <s v="REVISION DE SALAS Y RACK"/>
    <s v="RONDA REALIZADA"/>
    <d v="1899-12-30T00:00:00"/>
    <d v="1899-12-30T00:00:00"/>
    <d v="1899-12-30T00:00:00"/>
    <s v=""/>
    <s v="Cumplido"/>
    <m/>
    <m/>
    <m/>
    <m/>
    <m/>
    <d v="2023-11-10T00:00:00"/>
    <x v="0"/>
    <x v="0"/>
    <s v="NO CUMPLE"/>
    <x v="0"/>
    <x v="0"/>
    <x v="0"/>
    <x v="0"/>
    <s v="NO CUMPLE"/>
    <x v="0"/>
    <x v="0"/>
  </r>
  <r>
    <s v="INC000002491778"/>
    <s v="HOUSING"/>
    <x v="6"/>
    <s v="APQ ACCESOS"/>
    <s v="EDUARDO A NUÑEZ LAMOZA"/>
    <s v="tct_edunul"/>
    <s v="4-Menor/Localizado"/>
    <s v="4-Baja"/>
    <s v="Baja"/>
    <x v="0"/>
    <s v="TELEFONICA CYBERSECURITY TECH CHILE SPA"/>
    <s v="RONDA SALAS TECNICAS"/>
    <s v="12/12/2023 6:40:23"/>
    <s v="12/12/2023 6:41:22"/>
    <x v="0"/>
    <s v="TI"/>
    <s v="INFRAESTRUCTURA"/>
    <s v="12/12/2023 6:41:38"/>
    <s v="12/12/2023 23:50:00"/>
    <s v="REVISION DE SALAS Y RACK"/>
    <s v="RONDA REALIZADA"/>
    <d v="1899-12-30T00:00:00"/>
    <d v="1899-12-30T00:00:00"/>
    <d v="1899-12-30T00:00:00"/>
    <s v=""/>
    <s v="Cumplido"/>
    <m/>
    <m/>
    <m/>
    <m/>
    <m/>
    <d v="2023-11-10T00:00:00"/>
    <x v="0"/>
    <x v="0"/>
    <s v="NO CUMPLE"/>
    <x v="0"/>
    <x v="0"/>
    <x v="0"/>
    <x v="0"/>
    <s v="NO CUMPLE"/>
    <x v="0"/>
    <x v="0"/>
  </r>
  <r>
    <s v="INC000002491796"/>
    <s v="VPN IP - MPLS"/>
    <x v="9"/>
    <s v="GESTION HD"/>
    <s v="SEBASTIAN VILLENA"/>
    <s v="frp_fpetro"/>
    <s v="3-Moderado/Limitado"/>
    <s v="3-Medio"/>
    <s v="Media"/>
    <x v="0"/>
    <s v="CONYTEC PROYECTOS DE I"/>
    <s v="REQ/Baja de servidor MCOPENDCIM"/>
    <s v="12/12/2023 9:05:13"/>
    <s v="12/12/2023 9:07:26"/>
    <x v="0"/>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m/>
    <m/>
    <m/>
    <m/>
    <d v="2023-11-10T00:00:00"/>
    <x v="1"/>
    <x v="1"/>
    <s v="NO CUMPLE"/>
    <x v="0"/>
    <x v="0"/>
    <x v="1"/>
    <x v="1"/>
    <s v="NO CUMPLE"/>
    <x v="0"/>
    <x v="0"/>
  </r>
  <r>
    <s v="INC000002491811"/>
    <s v="RED INTERNA"/>
    <x v="0"/>
    <s v="APQ ACCESOS"/>
    <s v="CRISTOPHER MALDONADO ROMERO"/>
    <s v="tct_cmaldo"/>
    <s v="4-Menor/Localizado"/>
    <s v="4-Baja"/>
    <s v="Baja"/>
    <x v="0"/>
    <s v="TELEFONICA EMPRESAS DE CHILE SA"/>
    <s v="RONDA TOMA DE TEMPERATURAS SALAS TIC"/>
    <s v="11/12/2023 17:07:11"/>
    <s v="11/12/2023 17:08:09"/>
    <x v="0"/>
    <s v="CDP ANTIGUO 1"/>
    <s v="CDP ANTIGUO 2"/>
    <s v="11/12/2023 17:33:15"/>
    <s v="11/12/2023 23:50:00"/>
    <m/>
    <s v="RONDA REALIZADA"/>
    <d v="1899-12-30T00:00:00"/>
    <d v="1899-12-30T00:00:00"/>
    <d v="1899-12-30T00:00:00"/>
    <s v=""/>
    <s v="Cumplido"/>
    <m/>
    <m/>
    <m/>
    <m/>
    <m/>
    <d v="2023-11-10T00:00:00"/>
    <x v="0"/>
    <x v="0"/>
    <s v="NO CUMPLE"/>
    <x v="0"/>
    <x v="0"/>
    <x v="0"/>
    <x v="0"/>
    <s v="NO CUMPLE"/>
    <x v="0"/>
    <x v="0"/>
  </r>
  <r>
    <s v="INC000002491830"/>
    <s v="HOUSING"/>
    <x v="16"/>
    <s v="BELIEVE"/>
    <s v="JOSE G MARQUEZ MARCANO"/>
    <s v="frp_jolsso"/>
    <s v="3-Moderado/Limitado"/>
    <s v="3-Medio"/>
    <s v="Media"/>
    <x v="0"/>
    <s v="CENTRO DE COMPENSACION AUTOMATIZADO S A"/>
    <s v="GESTION DATACENTER/ ACCESOS /CENTRO DE COMPENSACION AUTOMATIZADO S A"/>
    <s v="11/12/2023 18:17:28"/>
    <s v="11/12/2023 18:19:31"/>
    <x v="0"/>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m/>
    <m/>
    <m/>
    <m/>
    <d v="2023-11-10T00:00:00"/>
    <x v="1"/>
    <x v="1"/>
    <s v="NO CUMPLE"/>
    <x v="0"/>
    <x v="0"/>
    <x v="1"/>
    <x v="1"/>
    <s v="NO CUMPLE"/>
    <x v="0"/>
    <x v="0"/>
  </r>
  <r>
    <s v="INC000002491832"/>
    <s v="RED INTERNA"/>
    <x v="0"/>
    <s v="APQ ACCESOS"/>
    <s v="CRISTOPHER MALDONADO ROMERO"/>
    <s v="tct_cmaldo"/>
    <s v="4-Menor/Localizado"/>
    <s v="4-Baja"/>
    <s v="Baja"/>
    <x v="0"/>
    <s v="TELEFONICA EMPRESAS DE CHILE SA"/>
    <s v="RONDA TOMA DE TEMPERATURAS SALAS TIC"/>
    <s v="11/12/2023 18:19:46"/>
    <s v="11/12/2023 18:20:57"/>
    <x v="0"/>
    <s v="CDP ANTIGUO 1"/>
    <s v="CDP ANTIGUO 2"/>
    <s v="11/12/2023 19:39:15"/>
    <s v="11/12/2023 23:50:00"/>
    <m/>
    <s v="RONDA REALIZADA"/>
    <d v="1899-12-30T00:00:00"/>
    <d v="1899-12-30T00:00:00"/>
    <d v="1899-12-30T00:00:00"/>
    <s v=""/>
    <s v="Cumplido"/>
    <m/>
    <m/>
    <m/>
    <m/>
    <m/>
    <d v="2023-11-16T00:00:00"/>
    <x v="0"/>
    <x v="0"/>
    <s v="NO CUMPLE"/>
    <x v="0"/>
    <x v="0"/>
    <x v="0"/>
    <x v="0"/>
    <s v="NO CUMPLE"/>
    <x v="0"/>
    <x v="0"/>
  </r>
  <r>
    <s v="INC000002491834"/>
    <s v="RED INTERNA"/>
    <x v="0"/>
    <s v="APQ ACCESOS"/>
    <s v="CRISTOPHER MALDONADO ROMERO"/>
    <s v="tct_cmaldo"/>
    <s v="4-Menor/Localizado"/>
    <s v="4-Baja"/>
    <s v="Baja"/>
    <x v="0"/>
    <s v="TELEFONICA EMPRESAS DE CHILE SA"/>
    <s v="RONDA TOMA DE TEMPERATURAS SALAS TIC"/>
    <s v="11/12/2023 18:21:38"/>
    <s v="11/12/2023 18:22:35"/>
    <x v="0"/>
    <s v="CDP ANTIGUO 1"/>
    <s v="CDP ANTIGUO 2"/>
    <s v="11/12/2023 19:39:47"/>
    <s v="11/12/2023 23:50:00"/>
    <m/>
    <s v="RONDA REALIZADA"/>
    <d v="1899-12-30T00:00:00"/>
    <d v="1899-12-30T00:00:00"/>
    <d v="1899-12-30T00:00:00"/>
    <s v=""/>
    <s v="Cumplido"/>
    <m/>
    <m/>
    <m/>
    <m/>
    <m/>
    <d v="2023-11-12T00:00:00"/>
    <x v="0"/>
    <x v="0"/>
    <s v="NO CUMPLE"/>
    <x v="0"/>
    <x v="0"/>
    <x v="0"/>
    <x v="0"/>
    <s v="NO CUMPLE"/>
    <x v="0"/>
    <x v="0"/>
  </r>
  <r>
    <s v="INC000002491836"/>
    <s v="HOUSING"/>
    <x v="14"/>
    <s v="BELIEVE"/>
    <s v="CRISTOPHER MALDONADO ROMERO"/>
    <s v="frp_jolsso"/>
    <s v="3-Moderado/Limitado"/>
    <s v="3-Medio"/>
    <s v="Media"/>
    <x v="0"/>
    <s v="TELEFONICA EMPRESAS DE CHILE SA"/>
    <s v="GESTION DATACENTER/ ACCESOS /TELEFONICA EMPRESAS DE CHILE SA"/>
    <s v="11/12/2023 18:28:11"/>
    <s v="11/12/2023 18:29:39"/>
    <x v="0"/>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m/>
    <m/>
    <m/>
    <m/>
    <d v="2023-11-10T00:00:00"/>
    <x v="0"/>
    <x v="0"/>
    <s v="NO CUMPLE"/>
    <x v="0"/>
    <x v="0"/>
    <x v="0"/>
    <x v="0"/>
    <s v="NO CUMPLE"/>
    <x v="0"/>
    <x v="0"/>
  </r>
  <r>
    <s v="INC000002491849"/>
    <s v="HOUSING"/>
    <x v="14"/>
    <s v="BELIEVE"/>
    <s v="CRISTOPHER MALDONADO ROMERO"/>
    <s v="frp_jolsso"/>
    <s v="3-Moderado/Limitado"/>
    <s v="3-Medio"/>
    <s v="Media"/>
    <x v="0"/>
    <s v="TELEFONICA CYBERSECURITY TECH CHILE SPA"/>
    <s v="GESTION DATACENTER/ ACCESOS /TELEFONICA CYBERSECURITY TECH CHILE SPA"/>
    <s v="11/12/2023 19:08:30"/>
    <s v="11/12/2023 19:11:30"/>
    <x v="0"/>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m/>
    <m/>
    <m/>
    <m/>
    <d v="2023-11-10T00:00:00"/>
    <x v="0"/>
    <x v="0"/>
    <s v="NO CUMPLE"/>
    <x v="0"/>
    <x v="0"/>
    <x v="0"/>
    <x v="0"/>
    <s v="NO CUMPLE"/>
    <x v="0"/>
    <x v="0"/>
  </r>
  <r>
    <s v="INC000002491856"/>
    <s v="HOUSING"/>
    <x v="19"/>
    <s v="BELIEVE"/>
    <s v="EDUARDO A NUÑEZ LAMOZA"/>
    <s v="frp_jolsso"/>
    <s v="3-Moderado/Limitado"/>
    <s v="3-Medio"/>
    <s v="Media"/>
    <x v="0"/>
    <s v="SERVIEX S A"/>
    <s v="GESTION DATACENTER/ ACCESOS /SERVIEX S A"/>
    <s v="11/12/2023 19:44:15"/>
    <s v="11/12/2023 19:46:25"/>
    <x v="0"/>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m/>
    <m/>
    <m/>
    <m/>
    <d v="2023-11-10T00:00:00"/>
    <x v="0"/>
    <x v="0"/>
    <s v="NO CUMPLE"/>
    <x v="0"/>
    <x v="0"/>
    <x v="1"/>
    <x v="1"/>
    <s v="NO CUMPLE"/>
    <x v="0"/>
    <x v="0"/>
  </r>
  <r>
    <s v="INC000002491860"/>
    <s v="HOSTING VIRTUAL"/>
    <x v="13"/>
    <s v="GESTION HD"/>
    <s v="JESUS NELO PETAQUERO"/>
    <s v="frp_lmosqu"/>
    <s v="4-Menor/Localizado"/>
    <s v="4-Baja"/>
    <s v="Baja"/>
    <x v="0"/>
    <s v="CAJA DE COMPENSACION DE LOS ANDES"/>
    <s v="REQ / TCCT - REQ- Apoyo implantación - Regularizacion de Tenant CAJA LOS ANDES/HD"/>
    <s v="11/12/2023 20:03:42"/>
    <s v="11/12/2023 20:06:25"/>
    <x v="0"/>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m/>
    <m/>
    <m/>
    <m/>
    <d v="2023-11-10T00:00:00"/>
    <x v="0"/>
    <x v="0"/>
    <s v="NO CUMPLE"/>
    <x v="0"/>
    <x v="0"/>
    <x v="1"/>
    <x v="0"/>
    <s v="NO CUMPLE"/>
    <x v="0"/>
    <x v="1"/>
  </r>
  <r>
    <s v="INC000002491870"/>
    <s v="VPN IP - MPLS"/>
    <x v="13"/>
    <s v="GESTION HD"/>
    <s v="PABLO N OLIVA ALARCON"/>
    <s v="frp_disilv"/>
    <s v="4-Menor/Localizado"/>
    <s v="4-Baja"/>
    <s v="Baja"/>
    <x v="0"/>
    <s v="TELEFONICA GLOBAL TECHNOLOGY S.A.AGENCIA EN CHILE"/>
    <s v="REQ / Solicitud revisión de VM"/>
    <s v="11/12/2023 21:42:51"/>
    <s v="11/12/2023 21:44:41"/>
    <x v="0"/>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m/>
    <m/>
    <m/>
    <m/>
    <d v="2023-11-10T00:00:00"/>
    <x v="0"/>
    <x v="0"/>
    <s v="NO CUMPLE"/>
    <x v="0"/>
    <x v="0"/>
    <x v="1"/>
    <x v="1"/>
    <s v="NO CUMPLE"/>
    <x v="0"/>
    <x v="0"/>
  </r>
  <r>
    <s v="INC000002491896"/>
    <s v="VPN IP - MPLS"/>
    <x v="3"/>
    <s v="GESTION HD"/>
    <s v="GUSTAVO AVILA VERA"/>
    <s v="frp_dalcap"/>
    <s v="4-Menor/Localizado"/>
    <s v="4-Baja"/>
    <s v="Baja"/>
    <x v="0"/>
    <s v="TELEFONICA CYBERSECURITY TECH CHILE SPA"/>
    <s v="REQ / Problema relay de correo"/>
    <s v="12/12/2023 1:11:40"/>
    <s v="12/12/2023 1:15:19"/>
    <x v="0"/>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m/>
    <m/>
    <m/>
    <m/>
    <d v="2023-11-10T00:00:00"/>
    <x v="0"/>
    <x v="0"/>
    <s v="NO CUMPLE"/>
    <x v="0"/>
    <x v="0"/>
    <x v="0"/>
    <x v="0"/>
    <s v="NO CUMPLE"/>
    <x v="0"/>
    <x v="0"/>
  </r>
  <r>
    <s v="INC000002491900"/>
    <s v="HOUSING"/>
    <x v="15"/>
    <s v="APQ ACCESOS"/>
    <s v="JOSE G MARQUEZ MARCANO"/>
    <s v="tct_josmam"/>
    <s v="4-Menor/Localizado"/>
    <s v="4-Baja"/>
    <s v="Baja"/>
    <x v="0"/>
    <s v="TELEFONICA EMPRESAS DE CHILE SA"/>
    <s v="SUPERVISION: Instalar y energizar  los switch arista (2)."/>
    <s v="12/12/2023 2:13:45"/>
    <s v="12/12/2023 2:14:48"/>
    <x v="0"/>
    <s v="CDP ANTIGUO 1"/>
    <s v="CDP ANTIGUO 2"/>
    <s v="12/12/2023 2:16:33"/>
    <s v="12/12/2023 23:50:00"/>
    <s v="Instalar y energizar  los switch arista (2)."/>
    <s v="TRABAJO REALIZADO"/>
    <d v="1899-12-30T00:01:22"/>
    <d v="1899-12-30T00:02:48"/>
    <d v="1899-12-30T00:01:26"/>
    <s v=""/>
    <s v="Cumplido"/>
    <m/>
    <m/>
    <m/>
    <m/>
    <m/>
    <d v="2023-11-12T00:00:00"/>
    <x v="0"/>
    <x v="0"/>
    <s v="NO CUMPLE"/>
    <x v="0"/>
    <x v="0"/>
    <x v="0"/>
    <x v="0"/>
    <s v="NO CUMPLE"/>
    <x v="0"/>
    <x v="0"/>
  </r>
  <r>
    <s v="INC000002491902"/>
    <s v="HOUSING"/>
    <x v="15"/>
    <s v="APQ ACCESOS"/>
    <s v="JOSE G MARQUEZ MARCANO"/>
    <s v="tct_josmam"/>
    <s v="4-Menor/Localizado"/>
    <s v="4-Baja"/>
    <s v="Baja"/>
    <x v="0"/>
    <s v="TELEFONICA EMPRESAS DE CHILE SA"/>
    <s v="SUPERVISION: Migracion Switch Cisco a Arista"/>
    <s v="12/12/2023 2:26:01"/>
    <s v="12/12/2023 2:27:03"/>
    <x v="0"/>
    <s v="CDP ANTIGUO 1"/>
    <s v="CDP ANTIGUO 2"/>
    <s v="12/12/2023 2:29:04"/>
    <s v="12/12/2023 23:50:00"/>
    <s v="Migracion Switch Cisco a Arista"/>
    <s v="TRABAJO REALIZADO"/>
    <d v="1899-12-30T00:01:46"/>
    <d v="1899-12-30T00:03:03"/>
    <d v="1899-12-30T00:01:17"/>
    <s v=""/>
    <s v="Cumplido"/>
    <m/>
    <m/>
    <m/>
    <m/>
    <m/>
    <d v="2023-11-10T00:00:00"/>
    <x v="0"/>
    <x v="0"/>
    <s v="NO CUMPLE"/>
    <x v="0"/>
    <x v="0"/>
    <x v="0"/>
    <x v="0"/>
    <s v="NO CUMPLE"/>
    <x v="0"/>
    <x v="0"/>
  </r>
  <r>
    <s v="INC000002491904"/>
    <s v="HOUSING"/>
    <x v="15"/>
    <s v="APQ ACCESOS"/>
    <s v="JOSE G MARQUEZ MARCANO"/>
    <s v="tct_josmam"/>
    <s v="4-Menor/Localizado"/>
    <s v="4-Baja"/>
    <s v="Baja"/>
    <x v="0"/>
    <s v="TELEFONICA EMPRESAS DE CHILE SA"/>
    <s v="TOMA DE ALARMAS DE CLIENTES"/>
    <s v="12/12/2023 2:29:23"/>
    <s v="12/12/2023 2:30:42"/>
    <x v="0"/>
    <s v="CDP ANTIGUO 1"/>
    <s v="CDP ANTIGUO 2"/>
    <s v="12/12/2023 2:31:44"/>
    <s v="12/12/2023 23:50:00"/>
    <s v="TOMA DE ALARMAS DE CLIENTES"/>
    <s v="TOMA DE ALARMAS REALIZADAS"/>
    <d v="1899-12-30T00:01:02"/>
    <d v="1899-12-30T00:02:21"/>
    <d v="1899-12-30T00:01:19"/>
    <s v=""/>
    <s v="Cumplido"/>
    <m/>
    <m/>
    <m/>
    <m/>
    <m/>
    <d v="2023-11-10T00:00:00"/>
    <x v="0"/>
    <x v="0"/>
    <s v="NO CUMPLE"/>
    <x v="0"/>
    <x v="0"/>
    <x v="0"/>
    <x v="0"/>
    <s v="NO CUMPLE"/>
    <x v="0"/>
    <x v="0"/>
  </r>
  <r>
    <s v="INC000002492007"/>
    <s v="HOUSING"/>
    <x v="14"/>
    <s v="BELIEVE"/>
    <s v="CRISTOPHER MALDONADO ROMERO"/>
    <s v="frp_fbalab"/>
    <s v="3-Moderado/Limitado"/>
    <s v="3-Medio"/>
    <s v="Media"/>
    <x v="0"/>
    <s v="HDI SEGUROS S.A."/>
    <s v="GESTION DATACENTER/ ACCESOS / HDI SEGUROS S.A."/>
    <s v="11/12/2023 17:31:14"/>
    <s v="11/12/2023 17:32:09"/>
    <x v="0"/>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m/>
    <m/>
    <m/>
    <m/>
    <d v="2023-11-10T00:00:00"/>
    <x v="0"/>
    <x v="0"/>
    <s v="NO CUMPLE"/>
    <x v="0"/>
    <x v="0"/>
    <x v="0"/>
    <x v="0"/>
    <s v="NO CUMPLE"/>
    <x v="0"/>
    <x v="0"/>
  </r>
  <r>
    <s v="INC000002492013"/>
    <s v="CORREO"/>
    <x v="5"/>
    <s v="O365"/>
    <s v="JAVIERA A UMAÑA YEVENES"/>
    <s v="tct_jumana"/>
    <s v="4-Menor/Localizado"/>
    <s v="4-Baja"/>
    <s v="Baja"/>
    <x v="0"/>
    <s v="TELEFONICA GLOBAL TECHNOLOGY S.A.AGENCIA EN CHILE"/>
    <s v="Cambio de administrador M365 - Municipalidad de Graneros"/>
    <s v="11/12/2023 17:47:18"/>
    <s v="11/12/2023 17:47:44"/>
    <x v="0"/>
    <s v="TI"/>
    <s v="APLICATIVOS"/>
    <s v="11/12/2023 18:06:53"/>
    <s v="11/12/2023 23:50:00"/>
    <s v="Cliente solicita apoyo para cambiar administrador M365"/>
    <m/>
    <d v="1899-12-30T00:19:09"/>
    <d v="1899-12-30T00:19:35"/>
    <d v="1899-12-30T00:00:26"/>
    <s v=""/>
    <s v="Cumplido"/>
    <m/>
    <m/>
    <m/>
    <m/>
    <m/>
    <d v="2023-11-10T00:00:00"/>
    <x v="0"/>
    <x v="0"/>
    <s v="NO CUMPLE"/>
    <x v="0"/>
    <x v="0"/>
    <x v="0"/>
    <x v="0"/>
    <s v="NO CUMPLE"/>
    <x v="0"/>
    <x v="0"/>
  </r>
  <r>
    <s v="INC000002492016"/>
    <s v="CORREO"/>
    <x v="10"/>
    <s v="GOOGLE WORKSPACE"/>
    <s v="JAVIERA A UMAÑA YEVENES"/>
    <s v="tct_jumana"/>
    <s v="4-Menor/Localizado"/>
    <s v="4-Baja"/>
    <s v="Baja"/>
    <x v="0"/>
    <s v="TELEFONICA GLOBAL TECHNOLOGY S.A.AGENCIA EN CHILE"/>
    <s v="Proyecto GW Huasco - CHI-003685378 // SERVICIO LOCAL DE EDUCACION PUBLICA DE HUASCO"/>
    <s v="11/12/2023 17:57:56"/>
    <s v="11/12/2023 17:57:58"/>
    <x v="0"/>
    <s v="TI"/>
    <s v="APLICATIVOS"/>
    <s v="14/12/2023 16:35:06"/>
    <s v="14/12/2023 23:50:00"/>
    <m/>
    <m/>
    <d v="1900-01-01T22:37:08"/>
    <d v="1900-01-01T22:37:10"/>
    <d v="1899-12-30T00:00:02"/>
    <s v=""/>
    <s v="Cumplido"/>
    <m/>
    <m/>
    <m/>
    <m/>
    <m/>
    <d v="2023-11-10T00:00:00"/>
    <x v="0"/>
    <x v="0"/>
    <s v="NO CUMPLE"/>
    <x v="0"/>
    <x v="0"/>
    <x v="1"/>
    <x v="0"/>
    <s v="NO CUMPLE"/>
    <x v="0"/>
    <x v="1"/>
  </r>
  <r>
    <s v="INC000002492052"/>
    <s v="HOUSING"/>
    <x v="15"/>
    <s v="APQ ACCESOS"/>
    <s v="LUIS O MORALES ARENAS"/>
    <s v="tct_luimoa"/>
    <s v="4-Menor/Localizado"/>
    <s v="4-Baja"/>
    <s v="Baja"/>
    <x v="0"/>
    <s v="TELEFONICA EMPRESAS DE CHILE SA"/>
    <s v="SE GENERA TICKET POR SUPERVISION CLIENTE CCA"/>
    <s v="11/12/2023 20:01:20"/>
    <s v="11/12/2023 20:02:31"/>
    <x v="0"/>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m/>
    <m/>
    <m/>
    <m/>
    <d v="2023-11-13T00:00:00"/>
    <x v="0"/>
    <x v="0"/>
    <s v="NO CUMPLE"/>
    <x v="0"/>
    <x v="0"/>
    <x v="0"/>
    <x v="0"/>
    <s v="NO CUMPLE"/>
    <x v="0"/>
    <x v="0"/>
  </r>
  <r>
    <s v="INC000002492070"/>
    <s v="VPN IP - MPLS"/>
    <x v="2"/>
    <s v="GESTION HD"/>
    <s v="OSCAR A RAMIREZ SOTO"/>
    <s v="frp_dalcap"/>
    <s v="4-Menor/Localizado"/>
    <s v="4-Baja"/>
    <s v="Baja"/>
    <x v="0"/>
    <s v="HORTIFRUT S.A"/>
    <s v="REQ / Ajuste cuentas VPN - ST-98142"/>
    <s v="11/12/2023 23:19:13"/>
    <s v="11/12/2023 23:21:59"/>
    <x v="0"/>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m/>
    <m/>
    <m/>
    <m/>
    <d v="2023-11-10T00:00:00"/>
    <x v="1"/>
    <x v="0"/>
    <s v="NO CUMPLE"/>
    <x v="1"/>
    <x v="0"/>
    <x v="1"/>
    <x v="0"/>
    <s v="NO CUMPLE"/>
    <x v="1"/>
    <x v="0"/>
  </r>
  <r>
    <s v="INC000002492088"/>
    <s v="SAP"/>
    <x v="17"/>
    <s v="CLOUD SAP HANA"/>
    <s v="NICOLAS A SAAVEDRA EGUILUZ"/>
    <s v="tct_nsaave"/>
    <s v="4-Menor/Localizado"/>
    <s v="4-Baja"/>
    <s v="Baja"/>
    <x v="0"/>
    <s v="TELEFONICA EMPRESAS DE CHILE SA"/>
    <s v="Checklist Diario clientes 12.12.23"/>
    <s v="12/12/2023 7:45:19"/>
    <s v="12/12/2023 7:46:20"/>
    <x v="0"/>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m/>
    <m/>
    <m/>
    <m/>
    <d v="2023-11-13T00:00:00"/>
    <x v="0"/>
    <x v="0"/>
    <s v="NO CUMPLE"/>
    <x v="0"/>
    <x v="0"/>
    <x v="0"/>
    <x v="0"/>
    <s v="NO CUMPLE"/>
    <x v="0"/>
    <x v="0"/>
  </r>
  <r>
    <s v="INC000002492103"/>
    <s v="HOSTING VIRTUAL"/>
    <x v="13"/>
    <s v="GESTION HD"/>
    <s v="ANGEL CASTRO CABRERA"/>
    <s v="frp_spevel"/>
    <s v="3-Moderado/Limitado"/>
    <s v="3-Medio"/>
    <s v="Media"/>
    <x v="0"/>
    <s v="EDUCARIA CHILE SPA"/>
    <s v="HD/TCCT - VDC - Cliente ZIG ZAG - No puedo validarme"/>
    <s v="12/12/2023 9:20:51"/>
    <s v="12/12/2023 9:21:56"/>
    <x v="0"/>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m/>
    <m/>
    <m/>
    <m/>
    <d v="2023-11-10T00:00:00"/>
    <x v="1"/>
    <x v="1"/>
    <s v="NO CUMPLE"/>
    <x v="0"/>
    <x v="0"/>
    <x v="1"/>
    <x v="1"/>
    <s v="NO CUMPLE"/>
    <x v="0"/>
    <x v="0"/>
  </r>
  <r>
    <s v="INC000002492231"/>
    <s v="HOUSING"/>
    <x v="15"/>
    <s v="APQ ACCESOS"/>
    <s v="JOSE G MARQUEZ MARCANO"/>
    <s v="tct_josmam"/>
    <s v="4-Menor/Localizado"/>
    <s v="4-Baja"/>
    <s v="Baja"/>
    <x v="0"/>
    <s v="TELEFONICA EMPRESAS DE CHILE SA"/>
    <s v="RONDA Y REVISION DE SALAS"/>
    <s v="11/12/2023 21:32:01"/>
    <s v="11/12/2023 21:32:51"/>
    <x v="0"/>
    <s v="CDP ANTIGUO 1"/>
    <s v="CDP ANTIGUO 2"/>
    <s v="11/12/2023 21:35:30"/>
    <s v="11/12/2023 23:50:00"/>
    <s v="RONDA Y REVISION DE SALAS"/>
    <s v="RONDAS REALIZADAS"/>
    <d v="1899-12-30T00:02:25"/>
    <d v="1899-12-30T00:03:29"/>
    <d v="1899-12-30T00:01:04"/>
    <s v=""/>
    <s v="Cumplido"/>
    <m/>
    <m/>
    <m/>
    <m/>
    <m/>
    <d v="2023-11-10T00:00:00"/>
    <x v="0"/>
    <x v="0"/>
    <s v="NO CUMPLE"/>
    <x v="0"/>
    <x v="0"/>
    <x v="0"/>
    <x v="0"/>
    <s v="NO CUMPLE"/>
    <x v="0"/>
    <x v="0"/>
  </r>
  <r>
    <s v="INC000002492238"/>
    <s v="HOUSING"/>
    <x v="15"/>
    <s v="APQ ACCESOS"/>
    <s v="JOSE G MARQUEZ MARCANO"/>
    <s v="tct_josmam"/>
    <s v="4-Menor/Localizado"/>
    <s v="4-Baja"/>
    <s v="Baja"/>
    <x v="0"/>
    <s v="TELEFONICA EMPRESAS DE CHILE SA"/>
    <s v="SUPERVISION: Retiro 4 PDUs de racks"/>
    <s v="11/12/2023 21:35:47"/>
    <s v="11/12/2023 21:36:56"/>
    <x v="0"/>
    <s v="CDP ANTIGUO 1"/>
    <s v="CDP ANTIGUO 2"/>
    <s v="11/12/2023 21:38:08"/>
    <s v="11/12/2023 23:50:00"/>
    <s v="Retiro 4 PDUs de racks"/>
    <s v="TRABAJO REALIZADO"/>
    <d v="1899-12-30T00:00:49"/>
    <d v="1899-12-30T00:02:21"/>
    <d v="1899-12-30T00:01:32"/>
    <s v=""/>
    <s v="Cumplido"/>
    <m/>
    <m/>
    <m/>
    <m/>
    <m/>
    <d v="2023-11-10T00:00:00"/>
    <x v="0"/>
    <x v="0"/>
    <s v="NO CUMPLE"/>
    <x v="0"/>
    <x v="0"/>
    <x v="0"/>
    <x v="0"/>
    <s v="NO CUMPLE"/>
    <x v="0"/>
    <x v="0"/>
  </r>
  <r>
    <s v="INC000002492355"/>
    <s v="TICKET-INTELIGENTE"/>
    <x v="4"/>
    <s v="GESTION TI"/>
    <s v="JUAN CARLOS UZCATEGUI FUGUETT"/>
    <s v="USR_TSIGHT"/>
    <s v="1-Extenso/Generalizado"/>
    <s v="4-Baja"/>
    <s v="Baja"/>
    <x v="1"/>
    <s v="FUNDACION INSTITUTO PROFESIONAL DUOC UC"/>
    <s v="fiprdu01 - dc_admpvespucio TICKET AUTOMATICO"/>
    <s v="11/12/2023 23:20:43"/>
    <s v="11/12/2023 23:20:43"/>
    <x v="0"/>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s v=""/>
    <s v=""/>
    <s v=""/>
    <s v="Cumplido"/>
    <d v="2023-11-10T00:00:00"/>
    <x v="0"/>
    <x v="0"/>
    <s v="NO CUMPLE"/>
    <x v="0"/>
    <x v="0"/>
    <x v="0"/>
    <x v="0"/>
    <s v="NO CUMPLE"/>
    <x v="0"/>
    <x v="0"/>
  </r>
  <r>
    <s v="INC000002492356"/>
    <s v="TICKET-INTELIGENTE"/>
    <x v="4"/>
    <s v="GESTION TI"/>
    <s v="JUAN CARLOS UZCATEGUI FUGUETT"/>
    <s v="USR_TSIGHT"/>
    <s v="1-Extenso/Generalizado"/>
    <s v="4-Baja"/>
    <s v="Baja"/>
    <x v="1"/>
    <s v="FUNDACION INSTITUTO PROFESIONAL DUOC UC"/>
    <s v="fiprdu01 - dc_acdpvespucio TICKET AUTOMATICO"/>
    <s v="11/12/2023 23:20:43"/>
    <s v="11/12/2023 23:20:43"/>
    <x v="0"/>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s v=""/>
    <s v=""/>
    <s v=""/>
    <s v="Cumplido"/>
    <d v="2023-11-10T00:00:00"/>
    <x v="0"/>
    <x v="0"/>
    <s v="NO CUMPLE"/>
    <x v="0"/>
    <x v="0"/>
    <x v="0"/>
    <x v="0"/>
    <s v="NO CUMPLE"/>
    <x v="0"/>
    <x v="0"/>
  </r>
  <r>
    <s v="INC000002492506"/>
    <s v="HOUSING"/>
    <x v="15"/>
    <s v="APQ ACCESOS"/>
    <s v="JOSE G MARQUEZ MARCANO"/>
    <s v="tct_josmam"/>
    <s v="4-Menor/Localizado"/>
    <s v="4-Baja"/>
    <s v="Baja"/>
    <x v="0"/>
    <s v="TELEFONICA EMPRESAS DE CHILE SA"/>
    <s v="RONDA Y REVISION DE SALAS"/>
    <s v="12/12/2023 3:42:53"/>
    <s v="12/12/2023 3:43:35"/>
    <x v="0"/>
    <s v="CDP ANTIGUO 1"/>
    <s v="CDP ANTIGUO 2"/>
    <s v="12/12/2023 3:45:42"/>
    <s v="12/12/2023 23:50:00"/>
    <s v="RONDA Y REVISION DE SALAS"/>
    <s v="RONDAS REALZIADAS"/>
    <d v="1899-12-30T00:01:40"/>
    <d v="1899-12-30T00:02:49"/>
    <d v="1899-12-30T00:01:09"/>
    <s v=""/>
    <s v="Cumplido"/>
    <m/>
    <m/>
    <m/>
    <m/>
    <m/>
    <d v="2023-11-10T00:00:00"/>
    <x v="0"/>
    <x v="0"/>
    <s v="NO CUMPLE"/>
    <x v="0"/>
    <x v="0"/>
    <x v="0"/>
    <x v="0"/>
    <s v="NO CUMPLE"/>
    <x v="0"/>
    <x v="0"/>
  </r>
  <r>
    <s v="INC000002492521"/>
    <s v="HOSTING VIRTUAL"/>
    <x v="4"/>
    <s v="GESTION PLATAFORMA CLIENTES"/>
    <s v="JUAN CARLOS UZCATEGUI FUGUETT"/>
    <s v="vos_eperez"/>
    <s v="4-Menor/Localizado"/>
    <s v="4-Baja"/>
    <s v="Baja"/>
    <x v="0"/>
    <s v="TELEFONICA EMPRESAS DE CHILE SA"/>
    <s v="Reestablecimiento contraseña servidores SolarWinds"/>
    <s v="12/12/2023 9:15:37"/>
    <s v="12/12/2023 9:16:58"/>
    <x v="0"/>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m/>
    <m/>
    <m/>
    <m/>
    <d v="2023-11-10T00:00:00"/>
    <x v="1"/>
    <x v="0"/>
    <s v="CUMPLE"/>
    <x v="0"/>
    <x v="0"/>
    <x v="1"/>
    <x v="0"/>
    <s v="CUMPLE"/>
    <x v="0"/>
    <x v="0"/>
  </r>
  <r>
    <s v="INC000002492528"/>
    <s v="HOUSING"/>
    <x v="15"/>
    <s v="APQ ACCESOS"/>
    <s v="JAIRO A SALINAS GARAY"/>
    <s v="tct_jsalin"/>
    <s v="3-Moderado/Limitado"/>
    <s v="3-Medio"/>
    <s v="Media"/>
    <x v="0"/>
    <s v="TELEFONICA EMPRESAS DE CHILE SA"/>
    <s v="RONDA Y REVISION DE SALAS TECNICAS"/>
    <s v="12/12/2023 9:32:12"/>
    <s v="12/12/2023 9:34:56"/>
    <x v="0"/>
    <s v="CDP ANTIGUO 1"/>
    <s v="CDP ANTIGUO 2"/>
    <s v="12/12/2023 9:55:46"/>
    <s v="12/12/2023 23:50:00"/>
    <s v="RONDA Y REVISION DE SALAS TECNICAS"/>
    <s v="RONDA REALIZADA."/>
    <d v="1899-12-30T00:20:50"/>
    <d v="1899-12-30T00:23:34"/>
    <d v="1899-12-30T00:02:44"/>
    <s v=""/>
    <s v="Cumplido"/>
    <m/>
    <m/>
    <m/>
    <m/>
    <m/>
    <d v="2023-11-15T00:00:00"/>
    <x v="0"/>
    <x v="0"/>
    <s v="NO CUMPLE"/>
    <x v="0"/>
    <x v="0"/>
    <x v="0"/>
    <x v="0"/>
    <s v="NO CUMPLE"/>
    <x v="0"/>
    <x v="0"/>
  </r>
  <r>
    <s v="INC000002492536"/>
    <s v="VPN IP - MPLS"/>
    <x v="9"/>
    <s v="GESTION HD"/>
    <s v="RODRIGO VÁSQUEZ MUÑOZ"/>
    <s v="frp_fpetro"/>
    <s v="3-Moderado/Limitado"/>
    <s v="3-Medio"/>
    <s v="Media"/>
    <x v="0"/>
    <s v="CONYTEC PROYECTOS DE I"/>
    <s v="REQ/Alta de respaldos VDC. CCANTARABD - CCANTARAAPP - CCVDCWEBLB"/>
    <s v="12/12/2023 9:52:37"/>
    <s v="12/12/2023 9:55:02"/>
    <x v="0"/>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m/>
    <m/>
    <m/>
    <m/>
    <d v="2023-11-10T00:00:00"/>
    <x v="1"/>
    <x v="1"/>
    <s v="NO CUMPLE"/>
    <x v="0"/>
    <x v="0"/>
    <x v="1"/>
    <x v="0"/>
    <s v="NO CUMPLE"/>
    <x v="0"/>
    <x v="1"/>
  </r>
  <r>
    <s v="INC000002492656"/>
    <s v="HOUSING"/>
    <x v="15"/>
    <s v="APQ ACCESOS"/>
    <s v="JOSE G MARQUEZ MARCANO"/>
    <s v="tct_josmam"/>
    <s v="4-Menor/Localizado"/>
    <s v="4-Baja"/>
    <s v="Baja"/>
    <x v="0"/>
    <s v="TELEFONICA EMPRESAS DE CHILE SA"/>
    <s v="RONDA Y REVISION DE SALAS"/>
    <s v="12/12/2023 7:08:22"/>
    <s v="12/12/2023 7:09:16"/>
    <x v="0"/>
    <s v="CDP ANTIGUO 1"/>
    <s v="CDP ANTIGUO 2"/>
    <s v="12/12/2023 7:11:36"/>
    <s v="12/12/2023 23:50:00"/>
    <s v="RONDA Y REVISION DE SALAS"/>
    <s v="RONDAS REALIZADAS"/>
    <d v="1899-12-30T00:02:02"/>
    <d v="1899-12-30T00:03:14"/>
    <d v="1899-12-30T00:01:12"/>
    <s v=""/>
    <s v="Cumplido"/>
    <m/>
    <m/>
    <m/>
    <m/>
    <m/>
    <d v="2023-11-11T00:00:00"/>
    <x v="0"/>
    <x v="0"/>
    <s v="NO CUMPLE"/>
    <x v="0"/>
    <x v="0"/>
    <x v="0"/>
    <x v="0"/>
    <s v="NO CUMPLE"/>
    <x v="0"/>
    <x v="0"/>
  </r>
  <r>
    <s v="INC000002492936"/>
    <s v="VPN IP - MPLS"/>
    <x v="12"/>
    <s v="ADMINISTRADORES RESIDENTES"/>
    <s v="JOSE A SANTIS SERRANO"/>
    <s v="frp_joflor"/>
    <s v="3-Moderado/Limitado"/>
    <s v="3-Medio"/>
    <s v="Media"/>
    <x v="0"/>
    <s v="INSTITUTO PROFESIONAL DE CHILE SA"/>
    <s v="GAMA | Requerimiento Restauración Replicas Servidores IPCHILE"/>
    <s v="12/12/2023 9:57:40"/>
    <s v="12/12/2023 10:01:37"/>
    <x v="0"/>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m/>
    <m/>
    <m/>
    <m/>
    <d v="2023-11-10T00:00:00"/>
    <x v="1"/>
    <x v="1"/>
    <s v="NO CUMPLE"/>
    <x v="0"/>
    <x v="0"/>
    <x v="1"/>
    <x v="0"/>
    <s v="NO CUMPLE"/>
    <x v="0"/>
    <x v="1"/>
  </r>
  <r>
    <s v="INC000002492937"/>
    <s v="VPN IP - MPLS"/>
    <x v="5"/>
    <s v="GESTION HD"/>
    <s v="JAVIERA A UMAÑA YEVENES"/>
    <s v="frp_spevel"/>
    <s v="3-Moderado/Limitado"/>
    <s v="3-Medio"/>
    <s v="Media"/>
    <x v="0"/>
    <s v="SOCIEDAD CONCESIONARIA VESPUCIO ORIENTE S.A."/>
    <s v="HD/Problemas con Dominio"/>
    <s v="12/12/2023 9:57:54"/>
    <s v="12/12/2023 9:59:52"/>
    <x v="0"/>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m/>
    <m/>
    <m/>
    <m/>
    <d v="2023-11-10T00:00:00"/>
    <x v="1"/>
    <x v="1"/>
    <s v="NO CUMPLE"/>
    <x v="0"/>
    <x v="0"/>
    <x v="1"/>
    <x v="0"/>
    <s v="NO CUMPLE"/>
    <x v="0"/>
    <x v="1"/>
  </r>
  <r>
    <s v="INC000002492958"/>
    <s v="VPN IP - MPLS"/>
    <x v="17"/>
    <s v="GESTION HD"/>
    <s v="NICOLAS A SAAVEDRA EGUILUZ"/>
    <s v="frp_jciert"/>
    <s v="4-Menor/Localizado"/>
    <s v="4-Baja"/>
    <s v="Baja"/>
    <x v="0"/>
    <s v="TELEFONICA GLOBAL TECHNOLOGY S.A.AGENCIA EN CHILE"/>
    <s v="REQ / Desbloqueo y cambio de clave en QAS"/>
    <s v="12/12/2023 10:21:02"/>
    <s v="12/12/2023 10:25:04"/>
    <x v="0"/>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m/>
    <m/>
    <m/>
    <m/>
    <d v="2023-11-10T00:00:00"/>
    <x v="1"/>
    <x v="0"/>
    <s v="CUMPLE"/>
    <x v="0"/>
    <x v="0"/>
    <x v="1"/>
    <x v="0"/>
    <s v="CUMPLE"/>
    <x v="0"/>
    <x v="0"/>
  </r>
  <r>
    <s v="INC000002492986"/>
    <s v="HOUSING"/>
    <x v="4"/>
    <s v="DUOC TICKET AUTOMATICO"/>
    <s v="ALEJANDRO ACEVEDO VALENZUELA"/>
    <s v="frp_lmosqu"/>
    <s v="3-Moderado/Limitado"/>
    <s v="4-Baja"/>
    <s v="Baja"/>
    <x v="0"/>
    <s v="FUNDACION INSTITUTO PROFESIONAL DUOC UC"/>
    <s v="REQ | DUOC |  [DUOC]Actualizaciones MS período Diciembre 2023"/>
    <s v="12/12/2023 11:05:27"/>
    <s v="12/12/2023 11:07:07"/>
    <x v="0"/>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m/>
    <m/>
    <m/>
    <m/>
    <d v="2023-11-15T00:00:00"/>
    <x v="0"/>
    <x v="0"/>
    <s v="NO CUMPLE"/>
    <x v="0"/>
    <x v="0"/>
    <x v="1"/>
    <x v="0"/>
    <s v="CUMPLE"/>
    <x v="0"/>
    <x v="0"/>
  </r>
  <r>
    <s v="INC000002493082"/>
    <s v="TICKET-INTELIGENTE"/>
    <x v="4"/>
    <s v="GESTION TI"/>
    <s v="PAUL A SEPULVEDA ALVAREZ"/>
    <s v="USR_TSIGHT"/>
    <s v="1-Extenso/Generalizado"/>
    <s v="4-Baja"/>
    <s v="Baja"/>
    <x v="1"/>
    <s v="FUNDACION INSTITUTO PROFESIONAL DUOC UC"/>
    <s v="fiprdu01 - pro_exch_wsnt TICKET AUTOMATICO"/>
    <s v="12/12/2023 11:08:22"/>
    <s v="12/12/2023 11:08:22"/>
    <x v="0"/>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s v=""/>
    <s v=""/>
    <s v=""/>
    <s v="Cumplido"/>
    <d v="2023-11-10T00:00:00"/>
    <x v="0"/>
    <x v="0"/>
    <s v="NO CUMPLE"/>
    <x v="0"/>
    <x v="0"/>
    <x v="1"/>
    <x v="0"/>
    <s v="CUMPLE"/>
    <x v="0"/>
    <x v="0"/>
  </r>
  <r>
    <s v="INC000002493135"/>
    <s v="VPN IP - MPLS"/>
    <x v="12"/>
    <s v="GESTION HD"/>
    <s v="JOSE A SANTIS SERRANO"/>
    <s v="frp_fpetro"/>
    <s v="3-Moderado/Limitado"/>
    <s v="3-Medio"/>
    <s v="Media"/>
    <x v="0"/>
    <s v="SONACOL SA"/>
    <s v="REQ/[SONACOL] Reconfiguracion VPGs STF01 - STF02"/>
    <s v="12/12/2023 10:34:32"/>
    <s v="12/12/2023 10:37:38"/>
    <x v="0"/>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m/>
    <m/>
    <m/>
    <m/>
    <d v="2023-11-10T00:00:00"/>
    <x v="1"/>
    <x v="1"/>
    <s v="NO CUMPLE"/>
    <x v="0"/>
    <x v="0"/>
    <x v="1"/>
    <x v="0"/>
    <s v="NO CUMPLE"/>
    <x v="0"/>
    <x v="1"/>
  </r>
  <r>
    <s v="INC000002493158"/>
    <s v="VPN IP - MPLS"/>
    <x v="5"/>
    <s v="BELIEVE"/>
    <s v="JAVIERA A UMAÑA YEVENES"/>
    <s v="frp_frodri"/>
    <s v="4-Menor/Localizado"/>
    <s v="4-Baja"/>
    <s v="Baja"/>
    <x v="1"/>
    <s v="PROCESADORA DE RESIDUOS INDUSTRIALES LIMITADA"/>
    <s v="FRONT CTC/ EMPRESAS/ configuracion de licencias E3"/>
    <s v="12/12/2023 11:00:05"/>
    <s v="12/12/2023 11:04:36"/>
    <x v="0"/>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s v=""/>
    <s v=""/>
    <s v=""/>
    <s v="Cumplido"/>
    <d v="2023-11-10T00:00:00"/>
    <x v="0"/>
    <x v="0"/>
    <s v="NO CUMPLE"/>
    <x v="0"/>
    <x v="0"/>
    <x v="1"/>
    <x v="1"/>
    <s v="NO CUMPLE"/>
    <x v="0"/>
    <x v="0"/>
  </r>
  <r>
    <s v="INC000002493174"/>
    <s v="VPN IP - MPLS"/>
    <x v="3"/>
    <s v="ADMINISTRADORES RESIDENTES"/>
    <s v="VICTOR SEPULVEDA GAMARRA"/>
    <s v="frp_rreyes"/>
    <s v="3-Moderado/Limitado"/>
    <s v="3-Medio"/>
    <s v="Media"/>
    <x v="1"/>
    <s v="FUNDACION INSTITUTO PROFESIONAL DUOC UC"/>
    <s v="Alerta caída global Bibliografía MSAD, Correo Profesor MSAD, Duoc Portal Docente MSAD, RAGC"/>
    <s v="12/12/2023 11:28:21"/>
    <s v="12/12/2023 11:31:17"/>
    <x v="0"/>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s v=""/>
    <s v=""/>
    <s v="Cumplido"/>
    <s v=""/>
    <d v="2023-11-10T00:00:00"/>
    <x v="0"/>
    <x v="0"/>
    <s v="NO CUMPLE"/>
    <x v="0"/>
    <x v="0"/>
    <x v="1"/>
    <x v="1"/>
    <s v="NO CUMPLE"/>
    <x v="0"/>
    <x v="0"/>
  </r>
  <r>
    <s v="INC000002493208"/>
    <s v="HOUSING"/>
    <x v="15"/>
    <s v="APQ ACCESOS"/>
    <s v="JAIRO A SALINAS GARAY"/>
    <s v="tct_jsalin"/>
    <s v="3-Moderado/Limitado"/>
    <s v="3-Medio"/>
    <s v="Media"/>
    <x v="0"/>
    <s v="TELEFONICA EMPRESAS DE CHILE SA"/>
    <s v="TOMA DE ALARMAS DE CLIENTE"/>
    <s v="12/12/2023 10:28:48"/>
    <s v="12/12/2023 10:29:53"/>
    <x v="0"/>
    <s v="CDP ANTIGUO 1"/>
    <s v="CDP ANTIGUO 2"/>
    <s v="12/12/2023 11:27:36"/>
    <s v="12/12/2023 23:50:00"/>
    <s v="TOMA DE ALARMAS DE CLIENTE"/>
    <s v="TOMA DE ALARMAS REALIZADA."/>
    <d v="1899-12-30T00:57:43"/>
    <d v="1899-12-30T00:58:48"/>
    <d v="1899-12-30T00:01:05"/>
    <s v=""/>
    <s v="Cumplido"/>
    <m/>
    <m/>
    <m/>
    <m/>
    <m/>
    <d v="2023-11-10T00:00:00"/>
    <x v="0"/>
    <x v="0"/>
    <s v="NO CUMPLE"/>
    <x v="0"/>
    <x v="0"/>
    <x v="0"/>
    <x v="0"/>
    <s v="NO CUMPLE"/>
    <x v="0"/>
    <x v="0"/>
  </r>
  <r>
    <s v="INC000002493225"/>
    <s v="HOSTING VIRTUAL"/>
    <x v="4"/>
    <s v="GESTION PLATAFORMA CLIENTES"/>
    <s v="JUAN CARLOS UZCATEGUI FUGUETT"/>
    <s v="vos_eperez"/>
    <s v="4-Menor/Localizado"/>
    <s v="4-Baja"/>
    <s v="Baja"/>
    <x v="0"/>
    <s v="TELEFONICA EMPRESAS DE CHILE SA"/>
    <s v="Creación de VM para nuevo parque SolarWinds"/>
    <s v="12/12/2023 10:48:20"/>
    <s v="12/12/2023 10:55:55"/>
    <x v="0"/>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m/>
    <m/>
    <m/>
    <m/>
    <d v="2023-11-10T00:00:00"/>
    <x v="0"/>
    <x v="0"/>
    <s v="NO CUMPLE"/>
    <x v="0"/>
    <x v="0"/>
    <x v="1"/>
    <x v="0"/>
    <s v="NO CUMPLE"/>
    <x v="0"/>
    <x v="1"/>
  </r>
  <r>
    <s v="INC000002493295"/>
    <s v="HOUSING"/>
    <x v="19"/>
    <s v="BELIEVE"/>
    <s v="SEBASTIAN A JARA VIDAL"/>
    <s v="frp_jolsso"/>
    <s v="3-Moderado/Limitado"/>
    <s v="3-Medio"/>
    <s v="Media"/>
    <x v="0"/>
    <s v="EQUIPOS ELECTRONICOS Y COMPUTACION SA"/>
    <s v="GESTION DATACENTER/ ACCESOS /EQUIPOS ELECTRONICOS Y COMPUTACION SA"/>
    <s v="12/12/2023 14:51:44"/>
    <s v="12/12/2023 14:53:03"/>
    <x v="0"/>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m/>
    <m/>
    <m/>
    <m/>
    <d v="2023-11-10T00:00:00"/>
    <x v="0"/>
    <x v="0"/>
    <s v="NO CUMPLE"/>
    <x v="0"/>
    <x v="0"/>
    <x v="0"/>
    <x v="0"/>
    <s v="NO CUMPLE"/>
    <x v="0"/>
    <x v="0"/>
  </r>
  <r>
    <s v="INC000002493312"/>
    <s v="VPN IP - MPLS"/>
    <x v="2"/>
    <s v="GESTION HD"/>
    <s v="MARIO PARADA DUARTE"/>
    <s v="frp_spevel"/>
    <s v="3-Moderado/Limitado"/>
    <s v="3-Medio"/>
    <s v="Media"/>
    <x v="0"/>
    <s v="TELEFONICA CYBERSECURITY TECH CHILE SPA"/>
    <s v="HD/VPN S2S Adem Ltda"/>
    <s v="12/12/2023 12:00:36"/>
    <s v="12/12/2023 12:01:53"/>
    <x v="0"/>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m/>
    <m/>
    <m/>
    <m/>
    <d v="2023-11-14T00:00:00"/>
    <x v="1"/>
    <x v="0"/>
    <s v="NO CUMPLE"/>
    <x v="1"/>
    <x v="0"/>
    <x v="1"/>
    <x v="0"/>
    <s v="NO CUMPLE"/>
    <x v="0"/>
    <x v="1"/>
  </r>
  <r>
    <s v="INC000002493324"/>
    <s v="VPN IP - MPLS"/>
    <x v="3"/>
    <s v="GESTION HD"/>
    <s v="SEBASTIAN I ACUÑA GUZMAN"/>
    <s v="frp_spevel"/>
    <s v="3-Moderado/Limitado"/>
    <s v="3-Medio"/>
    <s v="Media"/>
    <x v="0"/>
    <s v="TELEFONICA GLOBAL TECHNOLOGY S.A.AGENCIA EN CHILE"/>
    <s v="HD/ Habilitar Acceso desde ServerTools"/>
    <s v="12/12/2023 12:06:13"/>
    <s v="12/12/2023 12:09:54"/>
    <x v="0"/>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m/>
    <m/>
    <m/>
    <m/>
    <d v="2023-11-13T00:00:00"/>
    <x v="0"/>
    <x v="0"/>
    <s v="NO CUMPLE"/>
    <x v="0"/>
    <x v="0"/>
    <x v="1"/>
    <x v="1"/>
    <s v="NO CUMPLE"/>
    <x v="0"/>
    <x v="0"/>
  </r>
  <r>
    <s v="INC000002493387"/>
    <s v="VPN IP - MPLS"/>
    <x v="17"/>
    <s v="GESTION HD"/>
    <s v="EWALD R GALAZ MILLALEO"/>
    <s v="frp_lmosqu"/>
    <s v="4-Menor/Localizado"/>
    <s v="4-Baja"/>
    <s v="Baja"/>
    <x v="0"/>
    <s v="INDUSTRIAS CHILENAS DE ALAMBRE INCHALAM S.A."/>
    <s v="REQ / INCHALAM - Estado de cuenta clientes / Help Desk"/>
    <s v="12/12/2023 13:33:34"/>
    <s v="12/12/2023 13:36:15"/>
    <x v="0"/>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m/>
    <m/>
    <m/>
    <m/>
    <d v="2023-11-10T00:00:00"/>
    <x v="1"/>
    <x v="0"/>
    <s v="NO CUMPLE"/>
    <x v="1"/>
    <x v="0"/>
    <x v="1"/>
    <x v="0"/>
    <s v="NO CUMPLE"/>
    <x v="1"/>
    <x v="0"/>
  </r>
  <r>
    <s v="INC000002493419"/>
    <s v="SAP"/>
    <x v="17"/>
    <s v="GESTION HD"/>
    <s v="EWALD R GALAZ MILLALEO"/>
    <s v="frp_jciert"/>
    <s v="4-Menor/Localizado"/>
    <s v="4-Baja"/>
    <s v="Baja"/>
    <x v="0"/>
    <s v="UNIVERSIDAD DE ANTOFAGASTA"/>
    <s v="REQ / Formulario Solicitud Creación Usuario y Asignación Roles-"/>
    <s v="12/12/2023 12:04:03"/>
    <s v="12/12/2023 12:08:50"/>
    <x v="0"/>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m/>
    <m/>
    <m/>
    <m/>
    <d v="2023-11-10T00:00:00"/>
    <x v="1"/>
    <x v="0"/>
    <s v="NO CUMPLE"/>
    <x v="1"/>
    <x v="0"/>
    <x v="1"/>
    <x v="0"/>
    <s v="NO CUMPLE"/>
    <x v="1"/>
    <x v="0"/>
  </r>
  <r>
    <s v="INC000002493427"/>
    <s v="RED INTERNA"/>
    <x v="0"/>
    <s v="APQ ACCESOS"/>
    <s v="CRISTOPHER MALDONADO ROMERO"/>
    <s v="tct_cmaldo"/>
    <s v="4-Menor/Localizado"/>
    <s v="4-Baja"/>
    <s v="Baja"/>
    <x v="0"/>
    <s v="TELEFONICA EMPRESAS DE CHILE SA"/>
    <s v="RONDA TOMA DE TEMPERATURAS SALAS TIC"/>
    <s v="12/12/2023 12:10:55"/>
    <s v="12/12/2023 12:12:41"/>
    <x v="0"/>
    <s v="CDP ANTIGUO 1"/>
    <s v="CDP ANTIGUO 2"/>
    <s v="12/12/2023 13:55:30"/>
    <s v="12/12/2023 23:50:00"/>
    <m/>
    <s v="RONDA REALIZADA"/>
    <d v="1899-12-30T00:00:00"/>
    <d v="1899-12-30T00:00:00"/>
    <d v="1899-12-30T00:00:00"/>
    <s v=""/>
    <s v="Cumplido"/>
    <m/>
    <m/>
    <m/>
    <m/>
    <m/>
    <d v="2023-11-10T00:00:00"/>
    <x v="0"/>
    <x v="0"/>
    <s v="NO CUMPLE"/>
    <x v="0"/>
    <x v="0"/>
    <x v="0"/>
    <x v="0"/>
    <s v="NO CUMPLE"/>
    <x v="0"/>
    <x v="0"/>
  </r>
  <r>
    <s v="INC000002493437"/>
    <s v="INFRAESTRUCTURA DC"/>
    <x v="8"/>
    <s v="APQ ACCESOS"/>
    <s v="JONATHAN A MARQUEZ ASTENGO"/>
    <s v="tct_sjarav"/>
    <s v="4-Menor/Localizado"/>
    <s v="4-Baja"/>
    <s v="Baja"/>
    <x v="0"/>
    <s v="TELEFONICA CYBERSECURITY TECH CHILE SPA"/>
    <s v="RETIRO DE CABLES TIC 4"/>
    <s v="12/12/2023 12:18:14"/>
    <s v="12/12/2023 12:19:37"/>
    <x v="0"/>
    <s v="CDP ANTIGUO 1"/>
    <s v="CDP ANTIGUO 2"/>
    <s v="14/12/2023 17:59:17"/>
    <s v="14/12/2023 23:50:00"/>
    <s v="RETIRO DE CABLEADO DE RACK DESOCUPADOS"/>
    <s v="MANO REMOTA REALIZADA"/>
    <d v="1899-12-30T00:00:00"/>
    <d v="1899-12-30T00:00:00"/>
    <d v="1899-12-30T00:00:00"/>
    <s v=""/>
    <s v="Cumplido"/>
    <m/>
    <m/>
    <m/>
    <m/>
    <m/>
    <d v="2023-11-14T00:00:00"/>
    <x v="0"/>
    <x v="0"/>
    <s v="NO CUMPLE"/>
    <x v="0"/>
    <x v="0"/>
    <x v="0"/>
    <x v="0"/>
    <s v="NO CUMPLE"/>
    <x v="0"/>
    <x v="0"/>
  </r>
  <r>
    <s v="INC000002493473"/>
    <s v="RED INTERNA"/>
    <x v="0"/>
    <s v="APQ ACCESOS"/>
    <s v="CRISTOPHER MALDONADO ROMERO"/>
    <s v="tct_cmaldo"/>
    <s v="4-Menor/Localizado"/>
    <s v="4-Baja"/>
    <s v="Baja"/>
    <x v="0"/>
    <s v="TELEFONICA EMPRESAS DE CHILE SA"/>
    <s v="RONDA TOMA DE TEMPERATURAS SALAS TIC"/>
    <s v="12/12/2023 12:45:59"/>
    <s v="12/12/2023 12:48:00"/>
    <x v="0"/>
    <s v="CDP ANTIGUO 1"/>
    <s v="CDP ANTIGUO 2"/>
    <s v="12/12/2023 18:54:04"/>
    <s v="12/12/2023 23:50:00"/>
    <m/>
    <s v="RONDA REALIZADA"/>
    <d v="1899-12-30T06:06:04"/>
    <d v="1899-12-30T06:08:05"/>
    <d v="1899-12-30T00:02:01"/>
    <s v=""/>
    <s v="Cumplido"/>
    <m/>
    <m/>
    <m/>
    <m/>
    <m/>
    <d v="2023-11-10T00:00:00"/>
    <x v="0"/>
    <x v="0"/>
    <s v="NO CUMPLE"/>
    <x v="0"/>
    <x v="0"/>
    <x v="1"/>
    <x v="0"/>
    <s v="CUMPLE"/>
    <x v="0"/>
    <x v="0"/>
  </r>
  <r>
    <s v="INC000002493533"/>
    <s v="RED INTERNA"/>
    <x v="1"/>
    <s v="APQ ACCESOS"/>
    <s v="CARLOS F ARAYA RAMIREZ"/>
    <s v="tct_cararr"/>
    <s v="4-Menor/Localizado"/>
    <s v="4-Baja"/>
    <s v="Baja"/>
    <x v="0"/>
    <s v="TELEFONICA CYBERSECURITY TECH CHILE SPA"/>
    <s v="RONDA INSPECTIVA"/>
    <s v="12/12/2023 12:36:41"/>
    <s v="12/12/2023 12:36:43"/>
    <x v="0"/>
    <s v="CDP ANTIGUO 1"/>
    <s v="CDP ANTIGUO 2"/>
    <s v="12/12/2023 12:51:44"/>
    <s v="12/12/2023 23:50:00"/>
    <m/>
    <s v="ronda realizada"/>
    <d v="1899-12-30T00:00:00"/>
    <d v="1899-12-30T00:00:00"/>
    <d v="1899-12-30T00:00:00"/>
    <s v=""/>
    <s v="Cumplido"/>
    <m/>
    <m/>
    <m/>
    <m/>
    <m/>
    <d v="2023-11-10T00:00:00"/>
    <x v="0"/>
    <x v="0"/>
    <s v="NO CUMPLE"/>
    <x v="0"/>
    <x v="0"/>
    <x v="0"/>
    <x v="0"/>
    <s v="NO CUMPLE"/>
    <x v="0"/>
    <x v="0"/>
  </r>
  <r>
    <s v="INC000002493555"/>
    <s v="HOUSING"/>
    <x v="14"/>
    <s v="BELIEVE"/>
    <s v="CRISTOPHER MALDONADO ROMERO"/>
    <s v="frp_pcamay"/>
    <s v="3-Moderado/Limitado"/>
    <s v="3-Medio"/>
    <s v="Media"/>
    <x v="0"/>
    <s v="TELEFONICA EMPRESAS DE CHILE SA"/>
    <s v="GESTION DATACENTER/ ACCESOS / SINACOFI"/>
    <s v="12/12/2023 13:32:29"/>
    <s v="12/12/2023 13:32:31"/>
    <x v="0"/>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m/>
    <m/>
    <m/>
    <m/>
    <d v="2023-11-10T00:00:00"/>
    <x v="0"/>
    <x v="0"/>
    <s v="NO CUMPLE"/>
    <x v="0"/>
    <x v="0"/>
    <x v="0"/>
    <x v="0"/>
    <s v="NO CUMPLE"/>
    <x v="0"/>
    <x v="0"/>
  </r>
  <r>
    <s v="INC000002493584"/>
    <s v="HOUSING"/>
    <x v="4"/>
    <s v="DUOC TICKET PENDIENTES"/>
    <s v="ALEJANDRO ACEVEDO VALENZUELA"/>
    <s v="frp_joagui"/>
    <s v="3-Moderado/Limitado"/>
    <s v="4-Baja"/>
    <s v="Baja"/>
    <x v="0"/>
    <s v="FUNDACION INSTITUTO PROFESIONAL DUOC UC"/>
    <s v="RQ | DUOC | [DUOC] Sitios Sharepoint 2013"/>
    <s v="12/12/2023 15:16:02"/>
    <s v="12/12/2023 15:17:41"/>
    <x v="0"/>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m/>
    <m/>
    <m/>
    <m/>
    <d v="2023-11-10T00:00:00"/>
    <x v="0"/>
    <x v="0"/>
    <s v="NO CUMPLE"/>
    <x v="0"/>
    <x v="0"/>
    <x v="0"/>
    <x v="0"/>
    <s v="NO CUMPLE"/>
    <x v="0"/>
    <x v="0"/>
  </r>
  <r>
    <s v="INC000002493589"/>
    <s v="HOUSING"/>
    <x v="16"/>
    <s v="BELIEVE"/>
    <s v="JORGE S LORCA LEIVA"/>
    <s v="frp_pcamay"/>
    <s v="3-Moderado/Limitado"/>
    <s v="3-Medio"/>
    <s v="Media"/>
    <x v="1"/>
    <s v="TELEFONICA EMPRESAS DE CHILE SA"/>
    <s v="GESTION DATACENTER/ ACCESOS / TELEFONICA EMPRESAS DE CHILE SA"/>
    <s v="12/12/2023 16:03:56"/>
    <s v="12/12/2023 16:04:09"/>
    <x v="0"/>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s v=""/>
    <s v=""/>
    <s v="Cumplido"/>
    <s v=""/>
    <d v="2023-11-10T00:00:00"/>
    <x v="0"/>
    <x v="0"/>
    <s v="NO CUMPLE"/>
    <x v="0"/>
    <x v="0"/>
    <x v="0"/>
    <x v="0"/>
    <s v="NO CUMPLE"/>
    <x v="0"/>
    <x v="0"/>
  </r>
  <r>
    <s v="INC000002493611"/>
    <s v="HOUSING"/>
    <x v="3"/>
    <s v="GESTION PLATAFORMA CLIENTES"/>
    <s v="GUSTAVO AVILA VERA"/>
    <s v="vos_bherna"/>
    <s v="4-Menor/Localizado"/>
    <s v="3-Medio"/>
    <s v="Media"/>
    <x v="0"/>
    <s v="FRACTALIA"/>
    <s v="(Asignar a Sebastián Acuña) Incorporación de Línea en archivo host server QA."/>
    <s v="14/12/2023 11:28:25"/>
    <s v="14/12/2023 11:32:26"/>
    <x v="0"/>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m/>
    <m/>
    <m/>
    <m/>
    <d v="2023-11-10T00:00:00"/>
    <x v="1"/>
    <x v="0"/>
    <s v="CUMPLE"/>
    <x v="0"/>
    <x v="0"/>
    <x v="1"/>
    <x v="0"/>
    <s v="CUMPLE"/>
    <x v="0"/>
    <x v="0"/>
  </r>
  <r>
    <s v="INC000002493615"/>
    <s v="HOUSING"/>
    <x v="2"/>
    <s v="GESTION PLATAFORMA CLIENTES"/>
    <m/>
    <s v="vos_bherna"/>
    <s v="3-Moderado/Limitado"/>
    <s v="4-Baja"/>
    <s v="Baja"/>
    <x v="0"/>
    <s v="FRACTALIA"/>
    <s v="RESETEOP PASSWORD VPN"/>
    <s v="17/12/2023 13:03:23"/>
    <s v="17/12/2023 13:05:53"/>
    <x v="1"/>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m/>
    <m/>
    <m/>
    <m/>
    <d v="2023-11-10T00:00:00"/>
    <x v="0"/>
    <x v="0"/>
    <s v="NO CUMPLE"/>
    <x v="0"/>
    <x v="0"/>
    <x v="0"/>
    <x v="0"/>
    <s v="NO CUMPLE"/>
    <x v="0"/>
    <x v="0"/>
  </r>
  <r>
    <s v="INC000002493723"/>
    <s v="VPN IP - MPLS"/>
    <x v="3"/>
    <s v="GESTION HD"/>
    <s v="GUSTAVO AVILA VERA"/>
    <s v="frp_fpetro"/>
    <s v="3-Moderado/Limitado"/>
    <s v="3-Medio"/>
    <s v="Media"/>
    <x v="0"/>
    <s v="INMOBILIARIA FRUSAN S.A."/>
    <s v="REQ/TTECH: Licencia Linux SUSE"/>
    <s v="12/12/2023 13:39:52"/>
    <s v="12/12/2023 13:42:14"/>
    <x v="0"/>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m/>
    <m/>
    <m/>
    <m/>
    <d v="2023-11-13T00:00:00"/>
    <x v="1"/>
    <x v="1"/>
    <s v="NO CUMPLE"/>
    <x v="0"/>
    <x v="0"/>
    <x v="1"/>
    <x v="1"/>
    <s v="NO CUMPLE"/>
    <x v="0"/>
    <x v="0"/>
  </r>
  <r>
    <s v="INC000002493730"/>
    <s v="HOUSING"/>
    <x v="14"/>
    <s v="BELIEVE"/>
    <s v="CRISTOPHER MALDONADO ROMERO"/>
    <s v="frp_fbalab"/>
    <s v="3-Moderado/Limitado"/>
    <s v="3-Medio"/>
    <s v="Media"/>
    <x v="0"/>
    <s v="BANCO SANTANDER CHILE"/>
    <s v="GESTION DATACENTER/ ACCESOS / BANCO SANTANDER CHILE"/>
    <s v="12/12/2023 13:52:49"/>
    <s v="12/12/2023 13:53:51"/>
    <x v="0"/>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m/>
    <m/>
    <m/>
    <m/>
    <d v="2023-11-10T00:00:00"/>
    <x v="0"/>
    <x v="0"/>
    <s v="NO CUMPLE"/>
    <x v="0"/>
    <x v="0"/>
    <x v="0"/>
    <x v="0"/>
    <s v="NO CUMPLE"/>
    <x v="0"/>
    <x v="0"/>
  </r>
  <r>
    <s v="INC000002493745"/>
    <s v="VPN IP - MPLS"/>
    <x v="17"/>
    <s v="BELIEVE"/>
    <s v="EWALD R GALAZ MILLALEO"/>
    <s v="frp_fpetro"/>
    <s v="3-Moderado/Limitado"/>
    <s v="3-Medio"/>
    <s v="Media"/>
    <x v="0"/>
    <s v="FUNDACION RED DE SALUD DE LA UNIVERSIDAD DE ANTOFAGASTA"/>
    <s v="REQ/HCUA - RE: Formulario Solicitud Creación Usuario y Asignación Roles-Perfiles"/>
    <s v="12/12/2023 14:02:01"/>
    <s v="12/12/2023 14:06:48"/>
    <x v="0"/>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m/>
    <m/>
    <m/>
    <m/>
    <d v="2023-11-10T00:00:00"/>
    <x v="1"/>
    <x v="0"/>
    <s v="NO CUMPLE"/>
    <x v="1"/>
    <x v="0"/>
    <x v="1"/>
    <x v="0"/>
    <s v="NO CUMPLE"/>
    <x v="0"/>
    <x v="1"/>
  </r>
  <r>
    <s v="INC000002493781"/>
    <s v="VPN IP - MPLS"/>
    <x v="9"/>
    <s v="GESTION HD"/>
    <s v="SEBASTIAN VILLENA"/>
    <s v="frp_fpetro"/>
    <s v="3-Moderado/Limitado"/>
    <s v="3-Medio"/>
    <s v="Media"/>
    <x v="0"/>
    <s v="RENTOKIL INITIAL CHILE SPA"/>
    <s v="REQ/Backup Rentokil"/>
    <s v="12/12/2023 14:39:28"/>
    <s v="12/12/2023 14:42:34"/>
    <x v="0"/>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m/>
    <m/>
    <m/>
    <m/>
    <d v="2023-11-10T00:00:00"/>
    <x v="1"/>
    <x v="1"/>
    <s v="NO CUMPLE"/>
    <x v="0"/>
    <x v="0"/>
    <x v="1"/>
    <x v="0"/>
    <s v="NO CUMPLE"/>
    <x v="0"/>
    <x v="1"/>
  </r>
  <r>
    <s v="INC000002493881"/>
    <s v="VPN IP - MPLS"/>
    <x v="13"/>
    <s v="GESTION HD"/>
    <s v="ANGEL CASTRO CABRERA"/>
    <s v="frp_lmosqu"/>
    <s v="4-Menor/Localizado"/>
    <s v="4-Baja"/>
    <s v="Baja"/>
    <x v="0"/>
    <s v="ISAPRE NUEVA MASVIDA SA"/>
    <s v="REQ /  ISAPRE NUEVA MAS VIDA / Help Desk"/>
    <s v="12/12/2023 16:53:46"/>
    <s v="12/12/2023 16:55:47"/>
    <x v="0"/>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m/>
    <m/>
    <m/>
    <m/>
    <d v="2023-11-10T00:00:00"/>
    <x v="1"/>
    <x v="0"/>
    <s v="CUMPLE"/>
    <x v="0"/>
    <x v="0"/>
    <x v="1"/>
    <x v="0"/>
    <s v="NO CUMPLE"/>
    <x v="0"/>
    <x v="1"/>
  </r>
  <r>
    <s v="INC000002493889"/>
    <s v="VPN IP - MPLS"/>
    <x v="4"/>
    <s v="GESTION HD"/>
    <s v="ALEJANDRO ACEVEDO VALENZUELA"/>
    <s v="frp_lmosqu"/>
    <s v="4-Menor/Localizado"/>
    <s v="4-Baja"/>
    <s v="Baja"/>
    <x v="0"/>
    <s v="EMPRESA NACIONAL DE CERTIFICACIONES"/>
    <s v="REQ /  Desinstalar AV TREND de servidores / HEL P DESK"/>
    <s v="12/12/2023 17:09:54"/>
    <s v="12/12/2023 17:13:47"/>
    <x v="0"/>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m/>
    <m/>
    <m/>
    <m/>
    <d v="2023-11-14T00:00:00"/>
    <x v="1"/>
    <x v="1"/>
    <s v="NO CUMPLE"/>
    <x v="0"/>
    <x v="0"/>
    <x v="1"/>
    <x v="0"/>
    <s v="NO CUMPLE"/>
    <x v="1"/>
    <x v="0"/>
  </r>
  <r>
    <s v="INC000002493890"/>
    <s v="HOUSING"/>
    <x v="15"/>
    <s v="APQ ACCESOS"/>
    <s v="ESTEBAN O BUSTOS CORNEJO"/>
    <s v="tct_ebusto"/>
    <s v="4-Menor/Localizado"/>
    <s v="4-Baja"/>
    <s v="Baja"/>
    <x v="0"/>
    <s v="TELEFONICA EMPRESAS DE CHILE SA"/>
    <s v="SUPERVISION ENERGIZACION EQUIPO HUAWEI"/>
    <s v="12/12/2023 17:11:26"/>
    <s v="12/12/2023 17:13:51"/>
    <x v="0"/>
    <s v="CDP ANTIGUO 1"/>
    <s v="CDP ANTIGUO 2"/>
    <s v="12/12/2023 17:15:52"/>
    <s v="12/12/2023 23:50:00"/>
    <s v="SUPERVISION ENERGIZACION EQUIPO HUAWEI"/>
    <s v="SUPERVISION CRQ/OK"/>
    <d v="1899-12-30T00:02:01"/>
    <d v="1899-12-30T00:04:26"/>
    <d v="1899-12-30T00:02:25"/>
    <s v=""/>
    <s v="Cumplido"/>
    <m/>
    <m/>
    <m/>
    <m/>
    <m/>
    <d v="2023-11-11T00:00:00"/>
    <x v="0"/>
    <x v="0"/>
    <s v="NO CUMPLE"/>
    <x v="0"/>
    <x v="0"/>
    <x v="0"/>
    <x v="0"/>
    <s v="NO CUMPLE"/>
    <x v="0"/>
    <x v="0"/>
  </r>
  <r>
    <s v="INC000002493920"/>
    <s v="VPN IP - MPLS"/>
    <x v="6"/>
    <s v="BELIEVE"/>
    <s v="SEBASTIAN A JARA VIDAL"/>
    <s v="frp_kaldor"/>
    <s v="3-Moderado/Limitado"/>
    <s v="3-Medio"/>
    <s v="Media"/>
    <x v="0"/>
    <s v="FARMACIAS AHUMADA S.A."/>
    <s v="GAMA / [FASA] Registro acceso a datacenter SM y APOQ"/>
    <s v="12/12/2023 15:26:08"/>
    <s v="12/12/2023 15:30:02"/>
    <x v="0"/>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m/>
    <m/>
    <m/>
    <m/>
    <d v="2023-11-10T00:00:00"/>
    <x v="0"/>
    <x v="0"/>
    <s v="NO CUMPLE"/>
    <x v="0"/>
    <x v="0"/>
    <x v="1"/>
    <x v="1"/>
    <s v="NO CUMPLE"/>
    <x v="0"/>
    <x v="0"/>
  </r>
  <r>
    <s v="INC000002493930"/>
    <s v="VPN IP - MPLS"/>
    <x v="3"/>
    <s v="GESTION HD"/>
    <s v="SEBASTIAN I ACUÑA GUZMAN"/>
    <s v="frp_fpetro"/>
    <s v="3-Moderado/Limitado"/>
    <s v="3-Medio"/>
    <s v="Media"/>
    <x v="0"/>
    <s v="CONSTRUCTORA DE PAVIMENTOS ASFALTICOS BITUMIX S.A"/>
    <s v="REQ/Agregar registros DNS a bitumix.cl"/>
    <s v="12/12/2023 15:32:38"/>
    <s v="12/12/2023 15:35:06"/>
    <x v="0"/>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m/>
    <m/>
    <m/>
    <m/>
    <d v="2023-11-10T00:00:00"/>
    <x v="1"/>
    <x v="1"/>
    <s v="NO CUMPLE"/>
    <x v="0"/>
    <x v="0"/>
    <x v="1"/>
    <x v="1"/>
    <s v="NO CUMPLE"/>
    <x v="0"/>
    <x v="0"/>
  </r>
  <r>
    <s v="INC000002493934"/>
    <s v="HOUSING"/>
    <x v="19"/>
    <s v="BELIEVE"/>
    <s v="SEBASTIAN A JARA VIDAL"/>
    <s v="frp_fbalab"/>
    <s v="3-Moderado/Limitado"/>
    <s v="3-Medio"/>
    <s v="Media"/>
    <x v="0"/>
    <s v="IDOM INGENIERIA Y CONSULTORIA S.A. AGENCIA EN CHILE"/>
    <s v="GESTION DATACENTER/ ACCESOS / IDOM INGENIERIA Y CONSULTORIA S.A. AGENCIA EN CHILE"/>
    <s v="12/12/2023 15:38:47"/>
    <s v="12/12/2023 15:39:49"/>
    <x v="0"/>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m/>
    <m/>
    <m/>
    <m/>
    <d v="2023-11-10T00:00:00"/>
    <x v="0"/>
    <x v="0"/>
    <s v="NO CUMPLE"/>
    <x v="0"/>
    <x v="0"/>
    <x v="0"/>
    <x v="0"/>
    <s v="NO CUMPLE"/>
    <x v="0"/>
    <x v="0"/>
  </r>
  <r>
    <s v="INC000002493950"/>
    <s v="VPN IP - MPLS"/>
    <x v="17"/>
    <s v="GESTION HD"/>
    <s v="NICOLAS A SAAVEDRA EGUILUZ"/>
    <s v="frp_fpetro"/>
    <s v="3-Moderado/Limitado"/>
    <s v="3-Medio"/>
    <s v="Media"/>
    <x v="0"/>
    <s v="FUND DE BENEFICENCIA HOGAR DE CRISTO"/>
    <s v="REQ/Nota SAP"/>
    <s v="12/12/2023 16:03:59"/>
    <s v="12/12/2023 16:05:38"/>
    <x v="0"/>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m/>
    <m/>
    <m/>
    <m/>
    <d v="2023-11-10T00:00:00"/>
    <x v="0"/>
    <x v="0"/>
    <s v="NO CUMPLE"/>
    <x v="0"/>
    <x v="0"/>
    <x v="0"/>
    <x v="0"/>
    <s v="NO CUMPLE"/>
    <x v="0"/>
    <x v="0"/>
  </r>
  <r>
    <s v="INC000002493966"/>
    <s v="VPN IP - MPLS"/>
    <x v="2"/>
    <s v="GESTION HD"/>
    <s v="OSCAR A RAMIREZ SOTO"/>
    <s v="frp_fpetro"/>
    <s v="3-Moderado/Limitado"/>
    <s v="3-Medio"/>
    <s v="Media"/>
    <x v="0"/>
    <s v="HORTIFRUT S.A"/>
    <s v="REQ/Ajuste permiso cuenta VPN - ST - 97398"/>
    <s v="12/12/2023 16:21:00"/>
    <s v="12/12/2023 16:23:15"/>
    <x v="0"/>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m/>
    <m/>
    <m/>
    <m/>
    <d v="2023-11-10T00:00:00"/>
    <x v="0"/>
    <x v="0"/>
    <s v="NO CUMPLE"/>
    <x v="0"/>
    <x v="0"/>
    <x v="0"/>
    <x v="0"/>
    <s v="NO CUMPLE"/>
    <x v="0"/>
    <x v="0"/>
  </r>
  <r>
    <s v="INC000002493980"/>
    <s v="VPN IP - MPLS"/>
    <x v="13"/>
    <s v="GESTION HD"/>
    <s v="PABLO N OLIVA ALARCON"/>
    <s v="frp_fpetro"/>
    <s v="3-Moderado/Limitado"/>
    <s v="3-Medio"/>
    <s v="Media"/>
    <x v="0"/>
    <s v="TELEFONICA GLOBAL TECHNOLOGY S.A.AGENCIA EN CHILE"/>
    <s v="REQ/PY // C-19872300311 - CHI-004050168 - COMERCIALIZADORA SONOFLEX CHILE LIMITADA"/>
    <s v="12/12/2023 16:29:44"/>
    <s v="12/12/2023 16:31:31"/>
    <x v="0"/>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m/>
    <m/>
    <m/>
    <m/>
    <d v="2023-11-10T00:00:00"/>
    <x v="1"/>
    <x v="0"/>
    <s v="CUMPLE"/>
    <x v="0"/>
    <x v="0"/>
    <x v="1"/>
    <x v="0"/>
    <s v="NO CUMPLE"/>
    <x v="1"/>
    <x v="0"/>
  </r>
  <r>
    <s v="INC000002493984"/>
    <s v="TICKET-INTELIGENTE"/>
    <x v="3"/>
    <s v="DUOC TICKET AUTOMATICO"/>
    <s v="VICTOR SEPULVEDA GAMARRA"/>
    <s v="USR_TSIGHT"/>
    <s v="1-Extenso/Generalizado"/>
    <s v="4-Baja"/>
    <s v="Baja"/>
    <x v="1"/>
    <s v="FUNDACION INSTITUTO PROFESIONAL DUOC UC"/>
    <s v="fiprdu01 - portal ess TICKET AUTOMATICO"/>
    <s v="12/12/2023 16:30:13"/>
    <s v="12/12/2023 16:30:13"/>
    <x v="0"/>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s v=""/>
    <s v=""/>
    <s v=""/>
    <s v="Cumplido"/>
    <d v="2023-11-10T00:00:00"/>
    <x v="0"/>
    <x v="0"/>
    <s v="NO CUMPLE"/>
    <x v="0"/>
    <x v="0"/>
    <x v="1"/>
    <x v="0"/>
    <s v="NO CUMPLE"/>
    <x v="1"/>
    <x v="0"/>
  </r>
  <r>
    <s v="INC000002493985"/>
    <s v="TICKET-INTELIGENTE"/>
    <x v="3"/>
    <s v="DUOC TICKET AUTOMATICO"/>
    <s v="VICTOR SEPULVEDA GAMARRA"/>
    <s v="USR_TSIGHT"/>
    <s v="1-Extenso/Generalizado"/>
    <s v="4-Baja"/>
    <s v="Baja"/>
    <x v="1"/>
    <s v="FUNDACION INSTITUTO PROFESIONAL DUOC UC"/>
    <s v="fiprdu01 - portal de admisiones TICKET AUTOMATICO"/>
    <s v="12/12/2023 16:30:13"/>
    <s v="12/12/2023 16:30:13"/>
    <x v="0"/>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s v=""/>
    <s v=""/>
    <s v=""/>
    <s v="Cumplido"/>
    <d v="2023-11-13T00:00:00"/>
    <x v="0"/>
    <x v="0"/>
    <s v="NO CUMPLE"/>
    <x v="0"/>
    <x v="0"/>
    <x v="1"/>
    <x v="0"/>
    <s v="NO CUMPLE"/>
    <x v="1"/>
    <x v="0"/>
  </r>
  <r>
    <s v="INC000002493995"/>
    <s v="VPN IP - MPLS"/>
    <x v="17"/>
    <s v="GESTION HD"/>
    <s v="NICOLAS A SAAVEDRA EGUILUZ"/>
    <s v="frp_fpetro"/>
    <s v="3-Moderado/Limitado"/>
    <s v="3-Medio"/>
    <s v="Media"/>
    <x v="0"/>
    <s v="INMOBILIARIA FRUSAN S.A."/>
    <s v="REQ/ FRUSAN: Checklist ECC PRD 12.12.2023"/>
    <s v="12/12/2023 16:38:59"/>
    <s v="12/12/2023 16:41:10"/>
    <x v="0"/>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m/>
    <m/>
    <m/>
    <m/>
    <d v="2023-11-11T00:00:00"/>
    <x v="0"/>
    <x v="0"/>
    <s v="NO CUMPLE"/>
    <x v="0"/>
    <x v="0"/>
    <x v="0"/>
    <x v="0"/>
    <s v="NO CUMPLE"/>
    <x v="0"/>
    <x v="0"/>
  </r>
  <r>
    <s v="INC000002493998"/>
    <s v="TICKET-INTELIGENTE"/>
    <x v="23"/>
    <s v="GESTION TI"/>
    <s v="SERGIO ORELLANA"/>
    <s v="USR_TSIGHT"/>
    <s v="1-Extenso/Generalizado"/>
    <s v="4-Baja"/>
    <s v="Baja"/>
    <x v="1"/>
    <s v="FUNDACION INSTITUTO PROFESIONAL DUOC UC"/>
    <s v="fiprdu01 - srvfs01_vm TICKET AUTOMATICO"/>
    <s v="12/12/2023 16:43:36"/>
    <s v="12/12/2023 16:43:36"/>
    <x v="0"/>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s v=""/>
    <s v=""/>
    <s v=""/>
    <s v="Cumplido"/>
    <d v="2023-11-10T00:00:00"/>
    <x v="0"/>
    <x v="0"/>
    <s v="NO CUMPLE"/>
    <x v="0"/>
    <x v="0"/>
    <x v="1"/>
    <x v="1"/>
    <s v="NO CUMPLE"/>
    <x v="0"/>
    <x v="0"/>
  </r>
  <r>
    <s v="INC000002494006"/>
    <s v="HOUSING"/>
    <x v="14"/>
    <s v="BELIEVE"/>
    <s v="CRISTOPHER MALDONADO ROMERO"/>
    <s v="frp_jolsso"/>
    <s v="3-Moderado/Limitado"/>
    <s v="3-Medio"/>
    <s v="Media"/>
    <x v="0"/>
    <s v="TELEFONICA EMPRESAS DE CHILE SA"/>
    <s v="GESTION DATACENTER/ ACCESOS /TELEFONICA EMPRESAS DE CHILE SA"/>
    <s v="12/12/2023 15:11:16"/>
    <s v="12/12/2023 15:13:06"/>
    <x v="0"/>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m/>
    <m/>
    <m/>
    <m/>
    <d v="2023-11-11T00:00:00"/>
    <x v="0"/>
    <x v="0"/>
    <s v="NO CUMPLE"/>
    <x v="0"/>
    <x v="0"/>
    <x v="1"/>
    <x v="1"/>
    <s v="NO CUMPLE"/>
    <x v="0"/>
    <x v="0"/>
  </r>
  <r>
    <s v="INC000002494009"/>
    <s v="HOUSING"/>
    <x v="19"/>
    <s v="BELIEVE"/>
    <s v="SEBASTIAN A JARA VIDAL"/>
    <s v="frp_jolsso"/>
    <s v="3-Moderado/Limitado"/>
    <s v="3-Medio"/>
    <s v="Media"/>
    <x v="0"/>
    <s v="TELEFONICA EMPRESAS DE CHILE SA"/>
    <s v="GESTION DATACENTER/ ACCESOS /TELEFONICA EMPRESAS DE CHILE SA"/>
    <s v="12/12/2023 15:13:33"/>
    <s v="12/12/2023 15:17:05"/>
    <x v="0"/>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m/>
    <m/>
    <m/>
    <m/>
    <d v="2023-11-11T00:00:00"/>
    <x v="0"/>
    <x v="0"/>
    <s v="NO CUMPLE"/>
    <x v="0"/>
    <x v="0"/>
    <x v="0"/>
    <x v="0"/>
    <s v="NO CUMPLE"/>
    <x v="0"/>
    <x v="0"/>
  </r>
  <r>
    <s v="INC000002494046"/>
    <s v="HOSTING VIRTUAL"/>
    <x v="13"/>
    <s v="SM OPERACIONES"/>
    <s v="DEIBY Y SANTOYO MONTEROLA"/>
    <s v="tct_decruz"/>
    <s v="3-Moderado/Limitado"/>
    <s v="2-Alta"/>
    <s v="Alta"/>
    <x v="0"/>
    <s v="TELEFONICA CYBERSECURITY TECH CHILE SPA"/>
    <s v="Revisar servidor sin acceso"/>
    <s v="12/12/2023 16:52:37"/>
    <s v="12/12/2023 16:53:32"/>
    <x v="0"/>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m/>
    <m/>
    <m/>
    <m/>
    <d v="2023-11-11T00:00:00"/>
    <x v="1"/>
    <x v="0"/>
    <s v="CUMPLE"/>
    <x v="0"/>
    <x v="0"/>
    <x v="1"/>
    <x v="0"/>
    <s v="NO CUMPLE"/>
    <x v="1"/>
    <x v="0"/>
  </r>
  <r>
    <s v="INC000002494105"/>
    <s v="HOUSING"/>
    <x v="19"/>
    <s v="BELIEVE"/>
    <s v="SEBASTIAN A JARA VIDAL"/>
    <s v="frp_jolsso"/>
    <s v="3-Moderado/Limitado"/>
    <s v="3-Medio"/>
    <s v="Media"/>
    <x v="0"/>
    <s v="TELEFONICA CYBERSECURITY TECH CHILE SPA"/>
    <s v="GESTION DATACENTER/ ACCESOS /TELEFONICA CYBERSECURITY TECH CHILE SPA"/>
    <s v="12/12/2023 16:53:46"/>
    <s v="12/12/2023 16:55:35"/>
    <x v="0"/>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m/>
    <m/>
    <m/>
    <m/>
    <d v="2023-11-11T00:00:00"/>
    <x v="0"/>
    <x v="0"/>
    <s v="NO CUMPLE"/>
    <x v="0"/>
    <x v="0"/>
    <x v="0"/>
    <x v="0"/>
    <s v="NO CUMPLE"/>
    <x v="0"/>
    <x v="0"/>
  </r>
  <r>
    <s v="INC000002494116"/>
    <s v="HOUSING"/>
    <x v="19"/>
    <s v="BELIEVE"/>
    <s v="SEBASTIAN A JARA VIDAL"/>
    <s v="frp_fbalab"/>
    <s v="3-Moderado/Limitado"/>
    <s v="3-Medio"/>
    <s v="Media"/>
    <x v="0"/>
    <s v="TRANSUNION SOLUCIONES DE INFORMACION CHILE S.A."/>
    <s v="GESTION DATACENTER/ ACCESOS / TRANSUNION SOLUCIONES DE INFORMACION CHILE S.A."/>
    <s v="12/12/2023 17:07:39"/>
    <s v="12/12/2023 17:08:54"/>
    <x v="0"/>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m/>
    <m/>
    <m/>
    <m/>
    <d v="2023-11-11T00:00:00"/>
    <x v="0"/>
    <x v="0"/>
    <s v="NO CUMPLE"/>
    <x v="0"/>
    <x v="0"/>
    <x v="0"/>
    <x v="0"/>
    <s v="NO CUMPLE"/>
    <x v="0"/>
    <x v="0"/>
  </r>
  <r>
    <s v="INC000002494135"/>
    <s v="VPN IP - MPLS"/>
    <x v="13"/>
    <s v="GESTION HD"/>
    <s v="MOISES E MONTERO RAMOS"/>
    <s v="frp_fpetro"/>
    <s v="3-Moderado/Limitado"/>
    <s v="3-Medio"/>
    <s v="Media"/>
    <x v="0"/>
    <s v="SONACOL SA"/>
    <s v="REQ/Solicitud de reunión técnica VDC"/>
    <s v="12/12/2023 17:28:04"/>
    <s v="12/12/2023 17:30:14"/>
    <x v="0"/>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m/>
    <m/>
    <m/>
    <m/>
    <d v="2023-11-11T00:00:00"/>
    <x v="1"/>
    <x v="0"/>
    <s v="CUMPLE"/>
    <x v="0"/>
    <x v="0"/>
    <x v="1"/>
    <x v="0"/>
    <s v="NO CUMPLE"/>
    <x v="0"/>
    <x v="1"/>
  </r>
  <r>
    <s v="INC000002494152"/>
    <s v="VPN IP - MPLS"/>
    <x v="15"/>
    <s v="BELIEVE"/>
    <s v="JAIRO A SALINAS GARAY"/>
    <s v="vos_jlevim"/>
    <s v="3-Moderado/Limitado"/>
    <s v="2-Alta"/>
    <s v="Alta"/>
    <x v="1"/>
    <s v="REDBANC S A"/>
    <s v="Incidente Perdida de servicio DC Paine"/>
    <s v="12/12/2023 17:39:18"/>
    <s v="12/12/2023 17:39:28"/>
    <x v="0"/>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s v=""/>
    <s v="Cumplido"/>
    <s v=""/>
    <s v=""/>
    <d v="2023-11-11T00:00:00"/>
    <x v="0"/>
    <x v="0"/>
    <s v="NO CUMPLE"/>
    <x v="0"/>
    <x v="0"/>
    <x v="1"/>
    <x v="1"/>
    <s v="NO CUMPLE"/>
    <x v="0"/>
    <x v="0"/>
  </r>
  <r>
    <s v="INC000002494216"/>
    <s v="HOUSING"/>
    <x v="16"/>
    <s v="BELIEVE"/>
    <s v="JAIRO A SALINAS GARAY"/>
    <s v="frp_fbalab"/>
    <s v="3-Moderado/Limitado"/>
    <s v="3-Medio"/>
    <s v="Media"/>
    <x v="0"/>
    <s v="TELEFONICA EMPRESAS DE CHILE SA"/>
    <s v="GESTION DATACENTER/ ACCESOS / TELEFONICA EMPRESAS DE CHILE SA"/>
    <s v="12/12/2023 18:02:58"/>
    <s v="12/12/2023 18:04:04"/>
    <x v="0"/>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m/>
    <m/>
    <m/>
    <m/>
    <d v="2023-11-11T00:00:00"/>
    <x v="0"/>
    <x v="0"/>
    <s v="NO CUMPLE"/>
    <x v="0"/>
    <x v="0"/>
    <x v="1"/>
    <x v="1"/>
    <s v="NO CUMPLE"/>
    <x v="0"/>
    <x v="0"/>
  </r>
  <r>
    <s v="INC000002494249"/>
    <s v="RED INTERNA"/>
    <x v="0"/>
    <s v="APQ ACCESOS"/>
    <s v="CRISTOPHER MALDONADO ROMERO"/>
    <s v="tct_cmaldo"/>
    <s v="4-Menor/Localizado"/>
    <s v="4-Baja"/>
    <s v="Baja"/>
    <x v="0"/>
    <s v="TELEFONICA EMPRESAS DE CHILE SA"/>
    <s v="RONDA TOMA DE TEMPERATURAS SALAS TIC"/>
    <s v="12/12/2023 19:33:48"/>
    <s v="12/12/2023 19:34:43"/>
    <x v="0"/>
    <s v="CDP ANTIGUO 1"/>
    <s v="CDP ANTIGUO 2"/>
    <s v="12/12/2023 19:50:09"/>
    <s v="12/12/2023 23:50:00"/>
    <m/>
    <s v="RONDA REALIZADA"/>
    <d v="1899-12-30T00:00:00"/>
    <d v="1899-12-30T00:00:00"/>
    <d v="1899-12-30T00:00:00"/>
    <s v=""/>
    <s v="Cumplido"/>
    <m/>
    <m/>
    <m/>
    <m/>
    <m/>
    <d v="2023-11-12T00:00:00"/>
    <x v="0"/>
    <x v="0"/>
    <s v="NO CUMPLE"/>
    <x v="0"/>
    <x v="0"/>
    <x v="0"/>
    <x v="0"/>
    <s v="NO CUMPLE"/>
    <x v="0"/>
    <x v="0"/>
  </r>
  <r>
    <s v="INC000002494254"/>
    <s v="RED INTERNA"/>
    <x v="0"/>
    <s v="APQ ACCESOS"/>
    <s v="CRISTOPHER MALDONADO ROMERO"/>
    <s v="tct_cmaldo"/>
    <s v="4-Menor/Localizado"/>
    <s v="4-Baja"/>
    <s v="Baja"/>
    <x v="0"/>
    <s v="TELEFONICA EMPRESAS DE CHILE SA"/>
    <s v="RONDA TOMA DE TEMPERATURAS SALAS TIC"/>
    <s v="12/12/2023 19:35:01"/>
    <s v="12/12/2023 19:35:57"/>
    <x v="0"/>
    <s v="CDP ANTIGUO 1"/>
    <s v="CDP ANTIGUO 2"/>
    <s v="12/12/2023 19:59:14"/>
    <s v="12/12/2023 23:50:00"/>
    <m/>
    <s v="RONDA REALIZADA"/>
    <d v="1899-12-30T00:00:00"/>
    <d v="1899-12-30T00:00:00"/>
    <d v="1899-12-30T00:00:00"/>
    <s v=""/>
    <s v="Cumplido"/>
    <m/>
    <m/>
    <m/>
    <m/>
    <m/>
    <d v="2023-11-11T00:00:00"/>
    <x v="0"/>
    <x v="0"/>
    <s v="NO CUMPLE"/>
    <x v="0"/>
    <x v="0"/>
    <x v="0"/>
    <x v="0"/>
    <s v="NO CUMPLE"/>
    <x v="0"/>
    <x v="0"/>
  </r>
  <r>
    <s v="INC000002494318"/>
    <s v="HOSTING VIRTUAL"/>
    <x v="13"/>
    <s v="GESTION HD"/>
    <s v="MOISES E MONTERO RAMOS"/>
    <s v="frp_lmosqu"/>
    <s v="4-Menor/Localizado"/>
    <s v="4-Baja"/>
    <s v="Baja"/>
    <x v="0"/>
    <s v="LABORATORIOS PRATER S A"/>
    <s v="REQ /  LABORATORIOS PRATER S A | Capacidad en VDC / Help Desk"/>
    <s v="12/12/2023 18:21:48"/>
    <s v="12/12/2023 18:25:41"/>
    <x v="0"/>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m/>
    <m/>
    <m/>
    <m/>
    <d v="2023-11-11T00:00:00"/>
    <x v="1"/>
    <x v="0"/>
    <s v="NO CUMPLE"/>
    <x v="1"/>
    <x v="0"/>
    <x v="1"/>
    <x v="0"/>
    <s v="NO CUMPLE"/>
    <x v="0"/>
    <x v="1"/>
  </r>
  <r>
    <s v="INC000002494341"/>
    <s v="VPN IP - MPLS"/>
    <x v="2"/>
    <s v="GESTION HD"/>
    <s v="OSCAR A RAMIREZ SOTO"/>
    <s v="frp_disilv"/>
    <s v="4-Menor/Localizado"/>
    <s v="4-Baja"/>
    <s v="Baja"/>
    <x v="0"/>
    <s v="HORTIFRUT S.A"/>
    <s v="REQ / Ajuste cuenta VPN TAXPRICING"/>
    <s v="12/12/2023 21:44:13"/>
    <s v="12/12/2023 21:48:05"/>
    <x v="0"/>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m/>
    <m/>
    <m/>
    <m/>
    <d v="2023-11-11T00:00:00"/>
    <x v="1"/>
    <x v="0"/>
    <s v="NO CUMPLE"/>
    <x v="1"/>
    <x v="0"/>
    <x v="1"/>
    <x v="0"/>
    <s v="NO CUMPLE"/>
    <x v="1"/>
    <x v="0"/>
  </r>
  <r>
    <s v="INC000002494346"/>
    <s v="HOUSING"/>
    <x v="15"/>
    <s v="APQ ACCESOS"/>
    <s v="ALDO P VALENZUELA MUJICA"/>
    <s v="tct_avalen"/>
    <s v="2-Significativo/Amplio"/>
    <s v="2-Alta"/>
    <s v="Alta"/>
    <x v="0"/>
    <s v="TELEFONICA EMPRESAS DE CHILE SA"/>
    <s v="RONDA Y REVISION DE SALAS TECNICAS"/>
    <s v="13/12/2023 2:47:38"/>
    <s v="13/12/2023 2:48:42"/>
    <x v="0"/>
    <s v="CDP ANTIGUO 1"/>
    <s v="CDP ANTIGUO 2"/>
    <s v="13/12/2023 2:50:45"/>
    <s v="13/12/2023 23:50:00"/>
    <s v="RONDA Y REVISION DE SALAS TECNICAS"/>
    <s v="SE REALIZA RONDA"/>
    <d v="1899-12-30T00:01:41"/>
    <d v="1899-12-30T00:03:07"/>
    <d v="1899-12-30T00:01:26"/>
    <s v=""/>
    <s v="Cumplido"/>
    <m/>
    <m/>
    <m/>
    <m/>
    <m/>
    <d v="2023-11-12T00:00:00"/>
    <x v="0"/>
    <x v="0"/>
    <s v="NO CUMPLE"/>
    <x v="0"/>
    <x v="0"/>
    <x v="0"/>
    <x v="0"/>
    <s v="NO CUMPLE"/>
    <x v="0"/>
    <x v="0"/>
  </r>
  <r>
    <s v="INC000002494349"/>
    <s v="HOUSING"/>
    <x v="15"/>
    <s v="APQ ACCESOS"/>
    <s v="ALDO P VALENZUELA MUJICA"/>
    <s v="tct_avalen"/>
    <s v="2-Significativo/Amplio"/>
    <s v="2-Alta"/>
    <s v="Alta"/>
    <x v="0"/>
    <s v="TELEFONICA EMPRESAS DE CHILE SA"/>
    <s v="TOMA DE ALARMAS DE CLIENTE"/>
    <s v="13/12/2023 2:51:12"/>
    <s v="13/12/2023 2:52:04"/>
    <x v="0"/>
    <s v="CDP ANTIGUO 1"/>
    <s v="CDP ANTIGUO 2"/>
    <s v="13/12/2023 2:53:25"/>
    <s v="13/12/2023 23:50:00"/>
    <s v="TOMA DE ALARMAS DE CLIENTE"/>
    <s v="SE REALIZA TOMA DE ALARMAS"/>
    <d v="1899-12-30T00:01:01"/>
    <d v="1899-12-30T00:02:13"/>
    <d v="1899-12-30T00:01:12"/>
    <s v=""/>
    <s v="Cumplido"/>
    <m/>
    <m/>
    <m/>
    <m/>
    <m/>
    <d v="2023-11-11T00:00:00"/>
    <x v="0"/>
    <x v="0"/>
    <s v="NO CUMPLE"/>
    <x v="0"/>
    <x v="0"/>
    <x v="0"/>
    <x v="0"/>
    <s v="NO CUMPLE"/>
    <x v="0"/>
    <x v="0"/>
  </r>
  <r>
    <s v="INC000002494352"/>
    <s v="HOUSING"/>
    <x v="15"/>
    <s v="APQ ACCESOS"/>
    <s v="ALDO P VALENZUELA MUJICA"/>
    <s v="tct_avalen"/>
    <s v="2-Significativo/Amplio"/>
    <s v="2-Alta"/>
    <s v="Alta"/>
    <x v="0"/>
    <s v="TELEFONICA EMPRESAS DE CHILE SA"/>
    <s v="SUPERVISION RETIRO DE SOPORTE PDU"/>
    <s v="13/12/2023 2:53:47"/>
    <s v="13/12/2023 2:54:57"/>
    <x v="0"/>
    <s v="CDP ANTIGUO 1"/>
    <s v="CDP ANTIGUO 2"/>
    <s v="13/12/2023 2:57:32"/>
    <s v="13/12/2023 23:50:00"/>
    <s v="SUPERVISION RETIRO DE SOPORTE PDU"/>
    <s v="SE REALIZA SUPERVISION"/>
    <d v="1899-12-30T00:02:15"/>
    <d v="1899-12-30T00:03:45"/>
    <d v="1899-12-30T00:01:30"/>
    <s v=""/>
    <s v="Cumplido"/>
    <m/>
    <m/>
    <m/>
    <m/>
    <m/>
    <d v="2023-11-11T00:00:00"/>
    <x v="0"/>
    <x v="0"/>
    <s v="NO CUMPLE"/>
    <x v="0"/>
    <x v="0"/>
    <x v="0"/>
    <x v="0"/>
    <s v="NO CUMPLE"/>
    <x v="0"/>
    <x v="0"/>
  </r>
  <r>
    <s v="INC000002494355"/>
    <s v="HOUSING"/>
    <x v="15"/>
    <s v="APQ ACCESOS"/>
    <s v="ALDO P VALENZUELA MUJICA"/>
    <s v="tct_avalen"/>
    <s v="2-Significativo/Amplio"/>
    <s v="2-Alta"/>
    <s v="Alta"/>
    <x v="0"/>
    <s v="TELEFONICA EMPRESAS DE CHILE SA"/>
    <s v="RONDA Y REVISION DE SALAS TECNICAS"/>
    <s v="13/12/2023 2:59:15"/>
    <s v="13/12/2023 3:00:17"/>
    <x v="0"/>
    <s v="CDP ANTIGUO 1"/>
    <s v="CDP ANTIGUO 2"/>
    <s v="13/12/2023 3:03:35"/>
    <s v="13/12/2023 23:50:00"/>
    <s v="RONDA Y REVISION DE SALAS TECNICAS"/>
    <s v="SE REALIZA RONDA"/>
    <d v="1899-12-30T00:02:20"/>
    <d v="1899-12-30T00:04:20"/>
    <d v="1899-12-30T00:02:00"/>
    <s v=""/>
    <s v="Cumplido"/>
    <m/>
    <m/>
    <m/>
    <m/>
    <m/>
    <d v="2023-11-11T00:00:00"/>
    <x v="0"/>
    <x v="0"/>
    <s v="NO CUMPLE"/>
    <x v="0"/>
    <x v="0"/>
    <x v="0"/>
    <x v="0"/>
    <s v="NO CUMPLE"/>
    <x v="0"/>
    <x v="0"/>
  </r>
  <r>
    <s v="INC000002494357"/>
    <s v="HOUSING"/>
    <x v="15"/>
    <s v="APQ ACCESOS"/>
    <s v="ALDO P VALENZUELA MUJICA"/>
    <s v="tct_avalen"/>
    <s v="2-Significativo/Amplio"/>
    <s v="2-Alta"/>
    <s v="Alta"/>
    <x v="0"/>
    <s v="TELEFONICA EMPRESAS DE CHILE SA"/>
    <s v="SUPERVISION tendido, retiro y conexión de cableado DXC"/>
    <s v="13/12/2023 3:11:52"/>
    <s v="13/12/2023 3:13:05"/>
    <x v="0"/>
    <s v="CDP ANTIGUO 1"/>
    <s v="CDP ANTIGUO 2"/>
    <s v="13/12/2023 3:15:05"/>
    <s v="13/12/2023 23:50:00"/>
    <s v="SUPERVISION tendido, retiro y conexión de cableado DXC"/>
    <s v="SE REALIZA SUPERVISION"/>
    <d v="1899-12-30T00:01:29"/>
    <d v="1899-12-30T00:03:13"/>
    <d v="1899-12-30T00:01:44"/>
    <s v=""/>
    <s v="Cumplido"/>
    <m/>
    <m/>
    <m/>
    <m/>
    <m/>
    <d v="2023-11-11T00:00:00"/>
    <x v="0"/>
    <x v="0"/>
    <s v="NO CUMPLE"/>
    <x v="0"/>
    <x v="0"/>
    <x v="0"/>
    <x v="0"/>
    <s v="NO CUMPLE"/>
    <x v="0"/>
    <x v="0"/>
  </r>
  <r>
    <s v="INC000002494383"/>
    <s v="SAP"/>
    <x v="17"/>
    <s v="CLOUD SAP HANA"/>
    <s v="NICOLAS A SAAVEDRA EGUILUZ"/>
    <s v="tct_nsaave"/>
    <s v="4-Menor/Localizado"/>
    <s v="4-Baja"/>
    <s v="Baja"/>
    <x v="0"/>
    <s v="TELEFONICA EMPRESAS DE CHILE SA"/>
    <s v="Checklist diario clientes 13.12.23"/>
    <s v="13/12/2023 7:47:42"/>
    <s v="13/12/2023 7:49:34"/>
    <x v="0"/>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m/>
    <m/>
    <m/>
    <m/>
    <d v="2023-11-11T00:00:00"/>
    <x v="0"/>
    <x v="0"/>
    <s v="NO CUMPLE"/>
    <x v="0"/>
    <x v="0"/>
    <x v="0"/>
    <x v="0"/>
    <s v="NO CUMPLE"/>
    <x v="0"/>
    <x v="0"/>
  </r>
  <r>
    <s v="INC000002494397"/>
    <s v="HOUSING"/>
    <x v="15"/>
    <s v="APQ ACCESOS"/>
    <s v="JAIRO A SALINAS GARAY"/>
    <s v="tct_jsalin"/>
    <s v="3-Moderado/Limitado"/>
    <s v="3-Medio"/>
    <s v="Media"/>
    <x v="0"/>
    <s v="TELEFONICA EMPRESAS DE CHILE SA"/>
    <s v="MICROCORTE DC PAINE"/>
    <s v="13/12/2023 8:52:03"/>
    <s v="13/12/2023 8:52:48"/>
    <x v="0"/>
    <s v="CDP ANTIGUO 1"/>
    <s v="CDP ANTIGUO 2"/>
    <s v="13/12/2023 9:05:36"/>
    <s v="13/12/2023 23:50:00"/>
    <s v="MICROCORTE DC PAINE"/>
    <s v="RONDA REALIZADA."/>
    <d v="1899-12-30T00:12:48"/>
    <d v="1899-12-30T00:13:33"/>
    <d v="1899-12-30T00:00:45"/>
    <s v=""/>
    <s v="Cumplido"/>
    <m/>
    <m/>
    <m/>
    <m/>
    <m/>
    <d v="2023-11-12T00:00:00"/>
    <x v="0"/>
    <x v="0"/>
    <s v="NO CUMPLE"/>
    <x v="0"/>
    <x v="0"/>
    <x v="0"/>
    <x v="0"/>
    <s v="NO CUMPLE"/>
    <x v="0"/>
    <x v="0"/>
  </r>
  <r>
    <s v="INC000002494419"/>
    <s v="HOUSING"/>
    <x v="19"/>
    <s v="BELIEVE"/>
    <s v="SEBASTIAN A JARA VIDAL"/>
    <s v="frp_pcamay"/>
    <s v="3-Moderado/Limitado"/>
    <s v="3-Medio"/>
    <s v="Media"/>
    <x v="0"/>
    <s v="SERVIEX S A"/>
    <s v="GESTION DATACENTER/ ACCESOS / Serviex"/>
    <s v="12/12/2023 18:41:42"/>
    <s v="12/12/2023 18:43:59"/>
    <x v="0"/>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m/>
    <m/>
    <m/>
    <m/>
    <d v="2023-11-11T00:00:00"/>
    <x v="0"/>
    <x v="0"/>
    <s v="NO CUMPLE"/>
    <x v="0"/>
    <x v="0"/>
    <x v="0"/>
    <x v="0"/>
    <s v="NO CUMPLE"/>
    <x v="0"/>
    <x v="0"/>
  </r>
  <r>
    <s v="INC000002494436"/>
    <s v="HOUSING"/>
    <x v="15"/>
    <s v="APQ ACCESOS"/>
    <s v="JAIRO A SALINAS GARAY"/>
    <s v="tct_jsalin"/>
    <s v="3-Moderado/Limitado"/>
    <s v="3-Medio"/>
    <s v="Media"/>
    <x v="0"/>
    <s v="TELEFONICA EMPRESAS DE CHILE SA"/>
    <s v="RONDA Y REVISION DE SALAS TECNICAS"/>
    <s v="12/12/2023 19:22:28"/>
    <s v="12/12/2023 19:23:27"/>
    <x v="0"/>
    <s v="CDP ANTIGUO 1"/>
    <s v="CDP ANTIGUO 2"/>
    <s v="12/12/2023 19:23:27"/>
    <s v="12/12/2023 23:50:00"/>
    <s v="RONDA Y REVISION DE SALAS TECNICAS"/>
    <s v="RONDA REALIZADA."/>
    <d v="1899-12-30T00:00:00"/>
    <d v="1899-12-30T00:00:59"/>
    <d v="1899-12-30T00:00:59"/>
    <s v=""/>
    <s v="Cumplido"/>
    <m/>
    <m/>
    <m/>
    <m/>
    <m/>
    <d v="2023-11-11T00:00:00"/>
    <x v="0"/>
    <x v="0"/>
    <s v="NO CUMPLE"/>
    <x v="0"/>
    <x v="0"/>
    <x v="0"/>
    <x v="0"/>
    <s v="NO CUMPLE"/>
    <x v="0"/>
    <x v="0"/>
  </r>
  <r>
    <s v="INC000002494437"/>
    <s v="HOUSING"/>
    <x v="15"/>
    <s v="APQ ACCESOS"/>
    <s v="JAIRO A SALINAS GARAY"/>
    <s v="tct_jsalin"/>
    <s v="3-Moderado/Limitado"/>
    <s v="3-Medio"/>
    <s v="Media"/>
    <x v="0"/>
    <s v="TELEFONICA EMPRESAS DE CHILE SA"/>
    <s v="RONDA Y REVISION DE SALAS TECNICAS"/>
    <s v="12/12/2023 19:23:34"/>
    <s v="12/12/2023 19:24:21"/>
    <x v="0"/>
    <s v="CDP ANTIGUO 1"/>
    <s v="CDP ANTIGUO 2"/>
    <s v="12/12/2023 19:24:21"/>
    <s v="12/12/2023 23:50:00"/>
    <s v="RONDA Y REVISION DE SALAS TECNICAS"/>
    <s v="RONDA REALIZADA."/>
    <d v="1899-12-30T00:00:00"/>
    <d v="1899-12-30T00:00:47"/>
    <d v="1899-12-30T00:00:47"/>
    <s v=""/>
    <s v="Cumplido"/>
    <m/>
    <m/>
    <m/>
    <m/>
    <m/>
    <d v="2023-11-11T00:00:00"/>
    <x v="0"/>
    <x v="0"/>
    <s v="NO CUMPLE"/>
    <x v="0"/>
    <x v="0"/>
    <x v="0"/>
    <x v="0"/>
    <s v="NO CUMPLE"/>
    <x v="0"/>
    <x v="0"/>
  </r>
  <r>
    <s v="INC000002494439"/>
    <s v="HOUSING"/>
    <x v="15"/>
    <s v="APQ ACCESOS"/>
    <s v="JAIRO A SALINAS GARAY"/>
    <s v="tct_jsalin"/>
    <s v="3-Moderado/Limitado"/>
    <s v="3-Medio"/>
    <s v="Media"/>
    <x v="0"/>
    <s v="TELEFONICA EMPRESAS DE CHILE SA"/>
    <s v="RONDA Y REVISION DE SALAS TECNICAS"/>
    <s v="12/12/2023 19:24:27"/>
    <s v="12/12/2023 19:25:20"/>
    <x v="0"/>
    <s v="CDP ANTIGUO 1"/>
    <s v="CDP ANTIGUO 2"/>
    <s v="12/12/2023 19:25:20"/>
    <s v="12/12/2023 23:50:00"/>
    <s v="RONDA Y REVISION DE SALAS TECNICAS"/>
    <s v="RONDA REALIZADA."/>
    <d v="1899-12-30T00:00:00"/>
    <d v="1899-12-30T00:00:53"/>
    <d v="1899-12-30T00:00:53"/>
    <s v=""/>
    <s v="Cumplido"/>
    <m/>
    <m/>
    <m/>
    <m/>
    <m/>
    <d v="2023-11-11T00:00:00"/>
    <x v="0"/>
    <x v="0"/>
    <s v="NO CUMPLE"/>
    <x v="0"/>
    <x v="0"/>
    <x v="0"/>
    <x v="0"/>
    <s v="NO CUMPLE"/>
    <x v="0"/>
    <x v="0"/>
  </r>
  <r>
    <s v="INC000002494442"/>
    <s v="HOUSING"/>
    <x v="15"/>
    <s v="APQ ACCESOS"/>
    <s v="JAIRO A SALINAS GARAY"/>
    <s v="tct_jsalin"/>
    <s v="3-Moderado/Limitado"/>
    <s v="3-Medio"/>
    <s v="Media"/>
    <x v="0"/>
    <s v="TELEFONICA EMPRESAS DE CHILE SA"/>
    <s v="Huawei - Proyecto PD20230313025 Etapa 2"/>
    <s v="12/12/2023 19:26:00"/>
    <s v="12/12/2023 19:27:45"/>
    <x v="0"/>
    <s v="CDP ANTIGUO 1"/>
    <s v="CDP ANTIGUO 2"/>
    <s v="12/12/2023 19:27:45"/>
    <s v="12/12/2023 23:50:00"/>
    <s v="Huawei - Proyecto PD20230313025 Etapa 2"/>
    <s v="RONDA REALIZADA."/>
    <d v="1899-12-30T00:00:00"/>
    <d v="1899-12-30T00:01:45"/>
    <d v="1899-12-30T00:01:45"/>
    <s v=""/>
    <s v="Cumplido"/>
    <m/>
    <m/>
    <m/>
    <m/>
    <m/>
    <d v="2023-11-11T00:00:00"/>
    <x v="0"/>
    <x v="0"/>
    <s v="NO CUMPLE"/>
    <x v="0"/>
    <x v="0"/>
    <x v="0"/>
    <x v="0"/>
    <s v="NO CUMPLE"/>
    <x v="0"/>
    <x v="0"/>
  </r>
  <r>
    <s v="INC000002494573"/>
    <s v="VPN IP - MPLS"/>
    <x v="3"/>
    <s v="GESTION HD"/>
    <s v="GUSTAVO AVILA VERA"/>
    <s v="frp_spevel"/>
    <s v="3-Moderado/Limitado"/>
    <s v="3-Medio"/>
    <s v="Media"/>
    <x v="0"/>
    <s v="INGENIERIA SERVICIOS Y COMUNICACIONES S A"/>
    <s v="HD/Creación de registro SPF - casasdelmaule.cl"/>
    <s v="13/12/2023 9:12:12"/>
    <s v="13/12/2023 9:14:13"/>
    <x v="0"/>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m/>
    <m/>
    <m/>
    <m/>
    <d v="2023-11-11T00:00:00"/>
    <x v="1"/>
    <x v="1"/>
    <s v="NO CUMPLE"/>
    <x v="0"/>
    <x v="0"/>
    <x v="1"/>
    <x v="1"/>
    <s v="NO CUMPLE"/>
    <x v="0"/>
    <x v="0"/>
  </r>
  <r>
    <s v="INC000002494748"/>
    <s v="HOUSING"/>
    <x v="15"/>
    <s v="APQ ACCESOS"/>
    <s v="ALDO P VALENZUELA MUJICA"/>
    <s v="tct_avalen"/>
    <s v="2-Significativo/Amplio"/>
    <s v="2-Alta"/>
    <s v="Alta"/>
    <x v="0"/>
    <s v="TELEFONICA EMPRESAS DE CHILE SA"/>
    <s v="RONDA Y REVISION DE SALAS TECNICAS"/>
    <s v="13/12/2023 5:18:29"/>
    <s v="13/12/2023 5:19:31"/>
    <x v="0"/>
    <s v="CDP ANTIGUO 1"/>
    <s v="CDP ANTIGUO 2"/>
    <s v="13/12/2023 5:21:41"/>
    <s v="13/12/2023 23:50:00"/>
    <s v="RONDA Y REVISION DE SALAS TECNICAS"/>
    <s v="SE REALIZA RONDA"/>
    <d v="1899-12-30T00:01:35"/>
    <d v="1899-12-30T00:03:12"/>
    <d v="1899-12-30T00:01:37"/>
    <s v=""/>
    <s v="Cumplido"/>
    <m/>
    <m/>
    <m/>
    <m/>
    <m/>
    <d v="2023-11-11T00:00:00"/>
    <x v="0"/>
    <x v="0"/>
    <s v="NO CUMPLE"/>
    <x v="0"/>
    <x v="0"/>
    <x v="0"/>
    <x v="0"/>
    <s v="NO CUMPLE"/>
    <x v="0"/>
    <x v="0"/>
  </r>
  <r>
    <s v="INC000002494753"/>
    <s v="HOUSING"/>
    <x v="15"/>
    <s v="APQ ACCESOS"/>
    <s v="ALDO P VALENZUELA MUJICA"/>
    <s v="tct_avalen"/>
    <s v="2-Significativo/Amplio"/>
    <s v="2-Alta"/>
    <s v="Alta"/>
    <x v="0"/>
    <s v="TELEFONICA EMPRESAS DE CHILE SA"/>
    <s v="RONDA Y REVISION DE SALAS TECNICAS"/>
    <s v="13/12/2023 5:37:03"/>
    <s v="13/12/2023 5:38:11"/>
    <x v="0"/>
    <s v="CDP ANTIGUO 1"/>
    <s v="CDP ANTIGUO 2"/>
    <s v="13/12/2023 5:39:53"/>
    <s v="13/12/2023 23:50:00"/>
    <s v="RONDA Y REVISION DE SALAS TECNICAS"/>
    <s v="SE REALIZA RONDA"/>
    <d v="1899-12-30T00:01:16"/>
    <d v="1899-12-30T00:02:50"/>
    <d v="1899-12-30T00:01:34"/>
    <s v=""/>
    <s v="Cumplido"/>
    <m/>
    <m/>
    <m/>
    <m/>
    <m/>
    <d v="2023-11-12T00:00:00"/>
    <x v="0"/>
    <x v="0"/>
    <s v="NO CUMPLE"/>
    <x v="0"/>
    <x v="0"/>
    <x v="0"/>
    <x v="0"/>
    <s v="NO CUMPLE"/>
    <x v="0"/>
    <x v="0"/>
  </r>
  <r>
    <s v="INC000002494877"/>
    <s v="HOUSING"/>
    <x v="19"/>
    <s v="BELIEVE"/>
    <s v="FRANCISCO J FELIU ABARCA"/>
    <s v="frp_fbalab"/>
    <s v="3-Moderado/Limitado"/>
    <s v="3-Medio"/>
    <s v="Media"/>
    <x v="0"/>
    <s v="IDOM INGENIERIA Y CONSULTORIA S.A. AGENCIA EN CHILE"/>
    <s v="GESTION DATACENTER/ ACCESOS / IDOM INGENIERIA Y CONSULTORIA S.A. AGENCIA EN CHILE"/>
    <s v="13/12/2023 9:29:47"/>
    <s v="13/12/2023 9:30:49"/>
    <x v="0"/>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m/>
    <m/>
    <m/>
    <m/>
    <d v="2023-11-12T00:00:00"/>
    <x v="0"/>
    <x v="0"/>
    <s v="NO CUMPLE"/>
    <x v="0"/>
    <x v="0"/>
    <x v="0"/>
    <x v="0"/>
    <s v="NO CUMPLE"/>
    <x v="0"/>
    <x v="0"/>
  </r>
  <r>
    <s v="INC000002494909"/>
    <s v="INFRAESTRUCTURA DC"/>
    <x v="6"/>
    <s v="APQ ACCESOS"/>
    <s v="FRANCISCO J FELIU ABARCA"/>
    <s v="tct_frafea"/>
    <s v="4-Menor/Localizado"/>
    <s v="4-Baja"/>
    <s v="Baja"/>
    <x v="0"/>
    <s v="TELEFONICA CYBERSECURITY TECH CHILE SPA"/>
    <s v="RONDA POR TOMA DE TEMPERATURAS EN SALAS TIC"/>
    <s v="13/12/2023 8:53:59"/>
    <s v="13/12/2023 8:54:42"/>
    <x v="0"/>
    <s v="TI"/>
    <s v="CLIMA"/>
    <s v="13/12/2023 9:10:06"/>
    <s v="13/12/2023 23:50:00"/>
    <s v="RONDA POR TOMA DE TEMPERATURAS EN SALAS TIC"/>
    <s v="RONDA REALIZADA"/>
    <d v="1899-12-30T00:00:00"/>
    <d v="1899-12-30T00:00:00"/>
    <d v="1899-12-30T00:00:00"/>
    <s v=""/>
    <s v="Cumplido"/>
    <m/>
    <m/>
    <m/>
    <m/>
    <m/>
    <d v="2023-11-12T00:00:00"/>
    <x v="0"/>
    <x v="0"/>
    <s v="NO CUMPLE"/>
    <x v="0"/>
    <x v="0"/>
    <x v="0"/>
    <x v="0"/>
    <s v="NO CUMPLE"/>
    <x v="0"/>
    <x v="0"/>
  </r>
  <r>
    <s v="INC000002494924"/>
    <s v="VPN IP - MPLS"/>
    <x v="17"/>
    <s v="GESTION HD"/>
    <s v="EWALD R GALAZ MILLALEO"/>
    <s v="frp_jciert"/>
    <s v="4-Menor/Localizado"/>
    <s v="4-Baja"/>
    <s v="Baja"/>
    <x v="0"/>
    <s v="TELEFONICA GLOBAL TECHNOLOGY S.A.AGENCIA EN CHILE"/>
    <s v="REQ / Actualización Folios LIPS"/>
    <s v="13/12/2023 9:19:07"/>
    <s v="13/12/2023 9:22:11"/>
    <x v="0"/>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m/>
    <m/>
    <m/>
    <m/>
    <d v="2023-11-12T00:00:00"/>
    <x v="1"/>
    <x v="0"/>
    <s v="NO CUMPLE"/>
    <x v="1"/>
    <x v="0"/>
    <x v="1"/>
    <x v="0"/>
    <s v="NO CUMPLE"/>
    <x v="1"/>
    <x v="0"/>
  </r>
  <r>
    <s v="INC000002494937"/>
    <s v="INFRAESTRUCTURA DC"/>
    <x v="6"/>
    <s v="APQ ACCESOS"/>
    <s v="FRANCISCO J FELIU ABARCA"/>
    <s v="tct_frafea"/>
    <s v="4-Menor/Localizado"/>
    <s v="4-Baja"/>
    <s v="Baja"/>
    <x v="0"/>
    <s v="TELEFONICA CYBERSECURITY TECH CHILE SPA"/>
    <s v="RONDA PREVENTIVA EN SALAS TIC"/>
    <s v="13/12/2023 9:54:42"/>
    <s v="13/12/2023 9:55:36"/>
    <x v="0"/>
    <s v="TI"/>
    <s v="INFRAESTRUCTURA"/>
    <s v="13/12/2023 10:36:15"/>
    <s v="13/12/2023 23:50:00"/>
    <s v="RONDA PREVENTIVA EN SALAS TIC"/>
    <s v="RONDA REALIZADA"/>
    <d v="1899-12-30T00:00:00"/>
    <d v="1899-12-30T00:00:00"/>
    <d v="1899-12-30T00:00:00"/>
    <s v=""/>
    <s v="Cumplido"/>
    <m/>
    <m/>
    <m/>
    <m/>
    <m/>
    <d v="2023-11-11T00:00:00"/>
    <x v="0"/>
    <x v="0"/>
    <s v="NO CUMPLE"/>
    <x v="0"/>
    <x v="0"/>
    <x v="0"/>
    <x v="0"/>
    <s v="NO CUMPLE"/>
    <x v="0"/>
    <x v="0"/>
  </r>
  <r>
    <s v="INC000002494953"/>
    <s v="RED INTERNA"/>
    <x v="1"/>
    <s v="APQ ACCESOS"/>
    <s v="CARLOS F ARAYA RAMIREZ"/>
    <s v="tct_cararr"/>
    <s v="4-Menor/Localizado"/>
    <s v="4-Baja"/>
    <s v="Baja"/>
    <x v="0"/>
    <s v="TELEFONICA CYBERSECURITY TECH CHILE SPA"/>
    <s v="RONDA INSPECTIVA"/>
    <s v="13/12/2023 11:07:25"/>
    <s v="13/12/2023 11:09:29"/>
    <x v="0"/>
    <s v="CDP ANTIGUO 1"/>
    <s v="CDP ANTIGUO 2"/>
    <s v="13/12/2023 11:31:33"/>
    <s v="13/12/2023 23:50:00"/>
    <m/>
    <s v="RONDA INSPECTIVA"/>
    <d v="1899-12-30T00:00:00"/>
    <d v="1899-12-30T00:00:00"/>
    <d v="1899-12-30T00:00:00"/>
    <s v=""/>
    <s v="Cumplido"/>
    <m/>
    <m/>
    <m/>
    <m/>
    <m/>
    <d v="2023-11-11T00:00:00"/>
    <x v="0"/>
    <x v="0"/>
    <s v="NO CUMPLE"/>
    <x v="0"/>
    <x v="0"/>
    <x v="0"/>
    <x v="0"/>
    <s v="NO CUMPLE"/>
    <x v="0"/>
    <x v="0"/>
  </r>
  <r>
    <s v="INC000002494965"/>
    <s v="COMUNICACIONES"/>
    <x v="4"/>
    <s v="GESTION PLATAFORMA CLIENTES"/>
    <s v="PAUL A SEPULVEDA ALVAREZ"/>
    <s v="lmolcont"/>
    <s v="2-Significativo/Amplio"/>
    <s v="2-Alta"/>
    <s v="Alta"/>
    <x v="0"/>
    <s v="TELEFONICA EMPRESAS DE CHILE SA"/>
    <s v="(URGENTE POR PROYECTO) REINICIO PASSWORD VPN"/>
    <s v="13/12/2023 11:44:29"/>
    <s v="13/12/2023 11:44:29"/>
    <x v="0"/>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m/>
    <m/>
    <m/>
    <m/>
    <d v="2023-11-11T00:00:00"/>
    <x v="0"/>
    <x v="0"/>
    <s v="NO CUMPLE"/>
    <x v="0"/>
    <x v="0"/>
    <x v="0"/>
    <x v="0"/>
    <s v="NO CUMPLE"/>
    <x v="0"/>
    <x v="0"/>
  </r>
  <r>
    <s v="INC000002494969"/>
    <s v="HOSTING VIRTUAL"/>
    <x v="13"/>
    <s v="GESTION HD"/>
    <s v="ANGEL CASTRO CABRERA"/>
    <s v="frp_lmosqu"/>
    <s v="4-Menor/Localizado"/>
    <s v="4-Baja"/>
    <s v="Baja"/>
    <x v="0"/>
    <s v="EMPRESA NACIONAL DE CERTIFICACIONES"/>
    <s v="REQ /  vm servicios / Help Desk"/>
    <s v="13/12/2023 11:47:03"/>
    <s v="13/12/2023 11:49:09"/>
    <x v="0"/>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m/>
    <m/>
    <m/>
    <m/>
    <d v="2023-11-11T00:00:00"/>
    <x v="1"/>
    <x v="0"/>
    <s v="CUMPLE"/>
    <x v="0"/>
    <x v="0"/>
    <x v="1"/>
    <x v="0"/>
    <s v="NO CUMPLE"/>
    <x v="0"/>
    <x v="1"/>
  </r>
  <r>
    <s v="INC000002494977"/>
    <s v="RED INTERNA"/>
    <x v="0"/>
    <s v="APQ ACCESOS"/>
    <s v="CRISTOPHER MALDONADO ROMERO"/>
    <s v="tct_cmaldo"/>
    <s v="4-Menor/Localizado"/>
    <s v="4-Baja"/>
    <s v="Baja"/>
    <x v="0"/>
    <s v="TELEFONICA EMPRESAS DE CHILE SA"/>
    <s v="RONDA TOMA DE TEMPERATURAS SALAS TIC"/>
    <s v="13/12/2023 12:08:14"/>
    <s v="13/12/2023 12:09:12"/>
    <x v="0"/>
    <s v="CDP ANTIGUO 1"/>
    <s v="CDP ANTIGUO 2"/>
    <s v="13/12/2023 12:43:39"/>
    <s v="13/12/2023 23:50:00"/>
    <m/>
    <s v="RONDA REALIZADA"/>
    <d v="1899-12-30T00:00:00"/>
    <d v="1899-12-30T00:00:00"/>
    <d v="1899-12-30T00:00:00"/>
    <s v=""/>
    <s v="Cumplido"/>
    <m/>
    <m/>
    <m/>
    <m/>
    <m/>
    <d v="2023-11-12T00:00:00"/>
    <x v="0"/>
    <x v="0"/>
    <s v="NO CUMPLE"/>
    <x v="0"/>
    <x v="0"/>
    <x v="0"/>
    <x v="0"/>
    <s v="NO CUMPLE"/>
    <x v="0"/>
    <x v="0"/>
  </r>
  <r>
    <s v="INC000002494998"/>
    <s v="INFRAESTRUCTURA DC"/>
    <x v="6"/>
    <s v="APQ ACCESOS"/>
    <s v="FRANCISCO J FELIU ABARCA"/>
    <s v="tct_frafea"/>
    <s v="4-Menor/Localizado"/>
    <s v="4-Baja"/>
    <s v="Baja"/>
    <x v="0"/>
    <s v="TELEFONICA CYBERSECURITY TECH CHILE SPA"/>
    <s v="RONDA POR TOMA DE TEMPERATURAS EN SALAS TIC"/>
    <s v="13/12/2023 12:48:31"/>
    <s v="13/12/2023 12:49:26"/>
    <x v="0"/>
    <s v="TI"/>
    <s v="CLIMA"/>
    <s v="13/12/2023 15:07:51"/>
    <s v="13/12/2023 23:50:00"/>
    <s v="RONDA POR TOMA DE TEMPERATURAS EN SALAS TIC"/>
    <s v="RONDA REALIZADA"/>
    <d v="1899-12-30T00:00:00"/>
    <d v="1899-12-30T00:00:00"/>
    <d v="1899-12-30T00:00:00"/>
    <s v=""/>
    <s v="Cumplido"/>
    <m/>
    <m/>
    <m/>
    <m/>
    <m/>
    <d v="2023-11-12T00:00:00"/>
    <x v="0"/>
    <x v="0"/>
    <s v="NO CUMPLE"/>
    <x v="0"/>
    <x v="0"/>
    <x v="0"/>
    <x v="0"/>
    <s v="NO CUMPLE"/>
    <x v="0"/>
    <x v="0"/>
  </r>
  <r>
    <s v="INC000002495019"/>
    <s v="HOSTING VIRTUAL"/>
    <x v="4"/>
    <s v="DUOC TICKET AUTOMATICO"/>
    <s v="GIOVANNI D ROCCO VALENZUELA"/>
    <s v="frp_fcruzp"/>
    <s v="3-Moderado/Limitado"/>
    <s v="4-Baja"/>
    <s v="Baja"/>
    <x v="0"/>
    <s v="FUNDACION INSTITUTO PROFESIONAL DUOC UC"/>
    <s v="RQ / DUOC / Permisos FileServer"/>
    <s v="13/12/2023 9:12:46"/>
    <s v="13/12/2023 9:14:36"/>
    <x v="0"/>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m/>
    <m/>
    <m/>
    <m/>
    <d v="2023-11-12T00:00:00"/>
    <x v="1"/>
    <x v="1"/>
    <s v="NO CUMPLE"/>
    <x v="0"/>
    <x v="0"/>
    <x v="1"/>
    <x v="1"/>
    <s v="NO CUMPLE"/>
    <x v="0"/>
    <x v="0"/>
  </r>
  <r>
    <s v="INC000002495347"/>
    <s v="HOUSING"/>
    <x v="16"/>
    <s v="BELIEVE"/>
    <s v="JORGE S LORCA LEIVA"/>
    <s v="frp_fbalab"/>
    <s v="3-Moderado/Limitado"/>
    <s v="3-Medio"/>
    <s v="Media"/>
    <x v="0"/>
    <s v="TELEFONICA EMPRESAS DE CHILE SA"/>
    <s v="GESTION DATACENTER/ ACCESOS / TELEFONICA EMPRESAS DE CHILE SA"/>
    <s v="13/12/2023 11:04:00"/>
    <s v="13/12/2023 11:05:17"/>
    <x v="0"/>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m/>
    <m/>
    <m/>
    <m/>
    <d v="2023-11-12T00:00:00"/>
    <x v="0"/>
    <x v="0"/>
    <s v="NO CUMPLE"/>
    <x v="0"/>
    <x v="0"/>
    <x v="1"/>
    <x v="1"/>
    <s v="NO CUMPLE"/>
    <x v="0"/>
    <x v="0"/>
  </r>
  <r>
    <s v="INC000002495367"/>
    <s v="HOUSING"/>
    <x v="19"/>
    <s v="BELIEVE"/>
    <s v="FRANCISCO J FELIU ABARCA"/>
    <s v="frp_fbalab"/>
    <s v="3-Moderado/Limitado"/>
    <s v="3-Medio"/>
    <s v="Media"/>
    <x v="0"/>
    <s v="EQUIPOS ELECTRONICOS Y COMPUTACION SA"/>
    <s v="GESTION DATACENTER/ ACCESOS / EQUIPOS ELECTRONICOS Y COMPUTACION SA"/>
    <s v="13/12/2023 11:12:41"/>
    <s v="13/12/2023 11:13:41"/>
    <x v="0"/>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m/>
    <m/>
    <m/>
    <m/>
    <d v="2023-11-12T00:00:00"/>
    <x v="0"/>
    <x v="0"/>
    <s v="NO CUMPLE"/>
    <x v="0"/>
    <x v="0"/>
    <x v="0"/>
    <x v="0"/>
    <s v="NO CUMPLE"/>
    <x v="0"/>
    <x v="0"/>
  </r>
  <r>
    <s v="INC000002495397"/>
    <s v="HOUSING"/>
    <x v="14"/>
    <s v="BELIEVE"/>
    <s v="CRISTOPHER MALDONADO ROMERO"/>
    <s v="frp_fbalab"/>
    <s v="3-Moderado/Limitado"/>
    <s v="3-Medio"/>
    <s v="Media"/>
    <x v="0"/>
    <s v="BANCO SANTANDER CHILE 1"/>
    <s v="GESTION DATACENTER/ ACCESOS / BANCO SANTANDER CHILE 1"/>
    <s v="13/12/2023 11:29:14"/>
    <s v="13/12/2023 11:30:38"/>
    <x v="0"/>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m/>
    <m/>
    <m/>
    <m/>
    <d v="2023-11-11T00:00:00"/>
    <x v="0"/>
    <x v="0"/>
    <s v="NO CUMPLE"/>
    <x v="0"/>
    <x v="0"/>
    <x v="0"/>
    <x v="0"/>
    <s v="NO CUMPLE"/>
    <x v="0"/>
    <x v="0"/>
  </r>
  <r>
    <s v="INC000002495419"/>
    <s v="VPN IP - MPLS"/>
    <x v="3"/>
    <s v="GESTION HD"/>
    <s v="GUSTAVO AVILA VERA"/>
    <s v="frp_fpetro"/>
    <s v="3-Moderado/Limitado"/>
    <s v="3-Medio"/>
    <s v="Media"/>
    <x v="0"/>
    <s v="INMOBILIARIA FRUSAN S.A."/>
    <s v="REQ/TTECH: Abrir ticket y derivar a Controller"/>
    <s v="13/12/2023 11:17:37"/>
    <s v="13/12/2023 11:19:57"/>
    <x v="0"/>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m/>
    <m/>
    <m/>
    <m/>
    <d v="2023-11-11T00:00:00"/>
    <x v="0"/>
    <x v="0"/>
    <s v="NO CUMPLE"/>
    <x v="0"/>
    <x v="0"/>
    <x v="0"/>
    <x v="0"/>
    <s v="NO CUMPLE"/>
    <x v="0"/>
    <x v="0"/>
  </r>
  <r>
    <s v="INC000002495432"/>
    <s v="HOSTING VIRTUAL"/>
    <x v="7"/>
    <s v="OPERACION N1"/>
    <s v="ALVARO ORTIZ"/>
    <s v="tct_alorti"/>
    <s v="2-Significativo/Amplio"/>
    <s v="3-Medio"/>
    <s v="Media"/>
    <x v="0"/>
    <s v="FUNDACION INSTITUTO PROFESIONAL DUOC UC"/>
    <s v="generar usuario en qas"/>
    <s v="13/12/2023 11:34:33"/>
    <s v="13/12/2023 11:35:24"/>
    <x v="0"/>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m/>
    <m/>
    <m/>
    <m/>
    <d v="2023-11-13T00:00:00"/>
    <x v="0"/>
    <x v="0"/>
    <s v="NO CUMPLE"/>
    <x v="0"/>
    <x v="0"/>
    <x v="0"/>
    <x v="0"/>
    <s v="NO CUMPLE"/>
    <x v="0"/>
    <x v="0"/>
  </r>
  <r>
    <s v="INC000002495472"/>
    <s v="VPN IP - MPLS"/>
    <x v="4"/>
    <s v="GESTION HD"/>
    <s v="JUAN CARLOS UZCATEGUI FUGUETT"/>
    <s v="frp_fpetro"/>
    <s v="3-Moderado/Limitado"/>
    <s v="3-Medio"/>
    <s v="Media"/>
    <x v="0"/>
    <s v="TELEFONICA GLOBAL TECHNOLOGY S.A.AGENCIA EN CHILE"/>
    <s v="REQ/[EXTERNO] RE: Active Directory - TrackingID#2308080030005744"/>
    <s v="13/12/2023 12:53:57"/>
    <s v="13/12/2023 12:56:33"/>
    <x v="0"/>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m/>
    <m/>
    <m/>
    <m/>
    <d v="2023-11-12T00:00:00"/>
    <x v="1"/>
    <x v="0"/>
    <s v="CUMPLE"/>
    <x v="0"/>
    <x v="0"/>
    <x v="1"/>
    <x v="0"/>
    <s v="CUMPLE"/>
    <x v="0"/>
    <x v="0"/>
  </r>
  <r>
    <s v="INC000002495499"/>
    <s v="HOUSING"/>
    <x v="4"/>
    <s v="DUOC TICKET AUTOMATICO"/>
    <s v="PAUL A SEPULVEDA ALVAREZ"/>
    <s v="frp_fcruzp"/>
    <s v="3-Moderado/Limitado"/>
    <s v="4-Baja"/>
    <s v="Baja"/>
    <x v="0"/>
    <s v="FUNDACION INSTITUTO PROFESIONAL DUOC UC"/>
    <s v="DUOC / RQ / RE: Clientes RADIUS - WIFI 6"/>
    <s v="13/12/2023 13:39:25"/>
    <s v="13/12/2023 13:41:33"/>
    <x v="0"/>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m/>
    <m/>
    <m/>
    <m/>
    <d v="2023-11-12T00:00:00"/>
    <x v="0"/>
    <x v="0"/>
    <s v="NO CUMPLE"/>
    <x v="0"/>
    <x v="0"/>
    <x v="1"/>
    <x v="0"/>
    <s v="CUMPLE"/>
    <x v="0"/>
    <x v="0"/>
  </r>
  <r>
    <s v="INC000002495501"/>
    <s v="HOSTING VIRTUAL"/>
    <x v="3"/>
    <s v="OPERACION N1"/>
    <s v="VICTOR SEPULVEDA GAMARRA"/>
    <s v="tct_vsepul"/>
    <s v="3-Moderado/Limitado"/>
    <s v="3-Medio"/>
    <s v="Media"/>
    <x v="0"/>
    <s v="FUNDACION INSTITUTO PROFESIONAL DUOC UC"/>
    <s v="Crear usuario en servidor SRVBACKDRUPALPRD 01"/>
    <s v="13/12/2023 13:43:37"/>
    <s v="13/12/2023 13:44:11"/>
    <x v="0"/>
    <s v="TI"/>
    <s v="SISTEMAS OPERATIVOS"/>
    <s v="13/12/2023 18:29:43"/>
    <s v="13/12/2023 23:50:00"/>
    <s v="Folio automático para revisión de requerimiento:"/>
    <s v="Se configura usuario y se envían credenciales a cliente."/>
    <d v="1899-12-30T04:45:32"/>
    <d v="1899-12-30T04:46:06"/>
    <d v="1899-12-30T00:00:34"/>
    <s v=""/>
    <s v="Cumplido"/>
    <m/>
    <m/>
    <m/>
    <m/>
    <m/>
    <d v="2023-11-12T00:00:00"/>
    <x v="0"/>
    <x v="0"/>
    <s v="NO CUMPLE"/>
    <x v="0"/>
    <x v="0"/>
    <x v="1"/>
    <x v="0"/>
    <s v="CUMPLE"/>
    <x v="0"/>
    <x v="0"/>
  </r>
  <r>
    <s v="INC000002495521"/>
    <s v="VPN IP - MPLS"/>
    <x v="4"/>
    <s v="BELIEVE"/>
    <s v="JUAN CARLOS UZCATEGUI FUGUETT"/>
    <s v="frp_fbalab"/>
    <s v="4-Menor/Localizado"/>
    <s v="4-Baja"/>
    <s v="Baja"/>
    <x v="0"/>
    <s v="TELEFONICA CYBERSECURITY TECH CHILE SPA"/>
    <s v="REQ / SOC / RE: Alarma de inactividad Equipos DUOC 7 dias Fired"/>
    <s v="13/12/2023 11:42:55"/>
    <s v="13/12/2023 11:47:47"/>
    <x v="0"/>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m/>
    <m/>
    <m/>
    <m/>
    <d v="2023-11-12T00:00:00"/>
    <x v="1"/>
    <x v="0"/>
    <s v="CUMPLE"/>
    <x v="0"/>
    <x v="0"/>
    <x v="1"/>
    <x v="0"/>
    <s v="NO CUMPLE"/>
    <x v="0"/>
    <x v="1"/>
  </r>
  <r>
    <s v="INC000002495553"/>
    <s v="HOUSING"/>
    <x v="16"/>
    <s v="BELIEVE"/>
    <s v="FERNEY D GARZON PEÑA"/>
    <s v="frp_fbalab"/>
    <s v="3-Moderado/Limitado"/>
    <s v="3-Medio"/>
    <s v="Media"/>
    <x v="0"/>
    <s v="CENTRO DE COMPENSACION AUTOMATIZADO S A"/>
    <s v="GESTION DATACENTER/ ACCESOS / CENTRO DE COMPENSACION AUTOMATIZADO S A"/>
    <s v="13/12/2023 12:07:18"/>
    <s v="13/12/2023 12:11:42"/>
    <x v="0"/>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m/>
    <m/>
    <m/>
    <m/>
    <d v="2023-11-14T00:00:00"/>
    <x v="0"/>
    <x v="0"/>
    <s v="NO CUMPLE"/>
    <x v="0"/>
    <x v="0"/>
    <x v="0"/>
    <x v="0"/>
    <s v="NO CUMPLE"/>
    <x v="0"/>
    <x v="0"/>
  </r>
  <r>
    <s v="INC000002495610"/>
    <s v="HOUSING"/>
    <x v="14"/>
    <s v="BELIEVE"/>
    <s v="CRISTOPHER MALDONADO ROMERO"/>
    <s v="frp_fbalab"/>
    <s v="3-Moderado/Limitado"/>
    <s v="3-Medio"/>
    <s v="Media"/>
    <x v="0"/>
    <s v="BANCO SANTANDER CHILE 1"/>
    <s v="GESTION DATACENTER/ ACCESOS / BANCO SANTANDER CHILE 1"/>
    <s v="13/12/2023 12:47:09"/>
    <s v="13/12/2023 12:49:03"/>
    <x v="0"/>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m/>
    <m/>
    <m/>
    <m/>
    <d v="2023-11-12T00:00:00"/>
    <x v="0"/>
    <x v="0"/>
    <s v="NO CUMPLE"/>
    <x v="0"/>
    <x v="0"/>
    <x v="0"/>
    <x v="0"/>
    <s v="NO CUMPLE"/>
    <x v="0"/>
    <x v="0"/>
  </r>
  <r>
    <s v="INC000002495614"/>
    <s v="TICKET-INTELIGENTE"/>
    <x v="4"/>
    <s v="GESTION TI"/>
    <s v="ALEJANDRO ACEVEDO VALENZUELA"/>
    <s v="USR_TSIGHT"/>
    <s v="1-Extenso/Generalizado"/>
    <s v="4-Baja"/>
    <s v="Baja"/>
    <x v="1"/>
    <s v="FUNDACION INSTITUTO PROFESIONAL DUOC UC"/>
    <s v="fiprdu01 - srvfs01_vm TICKET AUTOMATICO"/>
    <s v="13/12/2023 12:53:58"/>
    <s v="13/12/2023 12:53:58"/>
    <x v="0"/>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s v=""/>
    <s v=""/>
    <s v=""/>
    <s v="Cumplido"/>
    <d v="2023-11-12T00:00:00"/>
    <x v="1"/>
    <x v="1"/>
    <s v="NO CUMPLE"/>
    <x v="0"/>
    <x v="0"/>
    <x v="1"/>
    <x v="1"/>
    <s v="NO CUMPLE"/>
    <x v="0"/>
    <x v="0"/>
  </r>
  <r>
    <s v="INC000002495736"/>
    <s v="HOSTING VIRTUAL"/>
    <x v="13"/>
    <s v="GESTION HD"/>
    <s v="JOSE A SANTIS SERRANO"/>
    <s v="frp_lmosqu"/>
    <s v="4-Menor/Localizado"/>
    <s v="4-Baja"/>
    <s v="Baja"/>
    <x v="0"/>
    <s v="BVS GROUP SPA"/>
    <s v="REQ /  Agregar usuario autorizado // BVS group  | Help Desk"/>
    <s v="13/12/2023 14:29:55"/>
    <s v="13/12/2023 14:32:48"/>
    <x v="0"/>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m/>
    <m/>
    <m/>
    <m/>
    <d v="2023-11-13T00:00:00"/>
    <x v="1"/>
    <x v="1"/>
    <s v="NO CUMPLE"/>
    <x v="0"/>
    <x v="0"/>
    <x v="1"/>
    <x v="1"/>
    <s v="NO CUMPLE"/>
    <x v="0"/>
    <x v="0"/>
  </r>
  <r>
    <s v="INC000002495748"/>
    <s v="HOUSING"/>
    <x v="19"/>
    <s v="BELIEVE"/>
    <s v="FRANCISCO J FELIU ABARCA"/>
    <s v="frp_jolsso"/>
    <s v="3-Moderado/Limitado"/>
    <s v="3-Medio"/>
    <s v="Media"/>
    <x v="0"/>
    <s v="ICETEL SERVICIOS S.A."/>
    <s v="GESTION DATACENTER/ ACCESOS /ICETEL SERVICIOS S.A."/>
    <s v="13/12/2023 15:06:52"/>
    <s v="13/12/2023 15:08:22"/>
    <x v="0"/>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m/>
    <m/>
    <m/>
    <m/>
    <d v="2023-11-13T00:00:00"/>
    <x v="0"/>
    <x v="0"/>
    <s v="NO CUMPLE"/>
    <x v="0"/>
    <x v="0"/>
    <x v="0"/>
    <x v="0"/>
    <s v="NO CUMPLE"/>
    <x v="0"/>
    <x v="0"/>
  </r>
  <r>
    <s v="INC000002495771"/>
    <s v="HOSTING VIRTUAL"/>
    <x v="9"/>
    <s v="GESTION HD"/>
    <s v="RODRIGO VÁSQUEZ MUÑOZ"/>
    <s v="frp_lmosqu"/>
    <s v="4-Menor/Localizado"/>
    <s v="4-Baja"/>
    <s v="Baja"/>
    <x v="0"/>
    <s v="SOC PUNTA DEL COBRE S A"/>
    <s v="REQ /  Respaldo Servidores | Help Desk"/>
    <s v="13/12/2023 15:48:45"/>
    <s v="13/12/2023 15:50:33"/>
    <x v="0"/>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m/>
    <m/>
    <m/>
    <m/>
    <d v="2023-11-13T00:00:00"/>
    <x v="1"/>
    <x v="0"/>
    <s v="CUMPLE"/>
    <x v="0"/>
    <x v="0"/>
    <x v="1"/>
    <x v="0"/>
    <s v="NO CUMPLE"/>
    <x v="0"/>
    <x v="1"/>
  </r>
  <r>
    <s v="INC000002495788"/>
    <s v="HOUSING"/>
    <x v="14"/>
    <s v="BELIEVE"/>
    <s v="CRISTOPHER MALDONADO ROMERO"/>
    <s v="frp_jolsso"/>
    <s v="3-Moderado/Limitado"/>
    <s v="3-Medio"/>
    <s v="Media"/>
    <x v="0"/>
    <s v="BANCO SANTANDER CHILE"/>
    <s v="GESTION DATACENTER/ ACCESOS /BANCO SANTANDER CHILE"/>
    <s v="13/12/2023 16:31:01"/>
    <s v="13/12/2023 16:32:21"/>
    <x v="0"/>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m/>
    <m/>
    <m/>
    <m/>
    <d v="2023-11-13T00:00:00"/>
    <x v="0"/>
    <x v="0"/>
    <s v="NO CUMPLE"/>
    <x v="0"/>
    <x v="0"/>
    <x v="1"/>
    <x v="1"/>
    <s v="NO CUMPLE"/>
    <x v="0"/>
    <x v="0"/>
  </r>
  <r>
    <s v="INC000002495884"/>
    <s v="RED INTERNA"/>
    <x v="0"/>
    <s v="APQ ACCESOS"/>
    <s v="CRISTOPHER MALDONADO ROMERO"/>
    <s v="tct_cmaldo"/>
    <s v="4-Menor/Localizado"/>
    <s v="4-Baja"/>
    <s v="Baja"/>
    <x v="0"/>
    <s v="TELEFONICA EMPRESAS DE CHILE SA"/>
    <s v="RONDA TOMA DE TEMPERATURAS SALAS TIC"/>
    <s v="13/12/2023 19:10:49"/>
    <s v="13/12/2023 19:11:45"/>
    <x v="0"/>
    <s v="CDP ANTIGUO 1"/>
    <s v="CDP ANTIGUO 2"/>
    <s v="13/12/2023 19:26:41"/>
    <s v="13/12/2023 23:50:00"/>
    <m/>
    <s v="RONDA REALIZADA"/>
    <d v="1899-12-30T00:00:00"/>
    <d v="1899-12-30T00:00:00"/>
    <d v="1899-12-30T00:00:00"/>
    <s v=""/>
    <s v="Cumplido"/>
    <m/>
    <m/>
    <m/>
    <m/>
    <m/>
    <d v="2023-11-13T00:00:00"/>
    <x v="0"/>
    <x v="0"/>
    <s v="NO CUMPLE"/>
    <x v="0"/>
    <x v="0"/>
    <x v="0"/>
    <x v="0"/>
    <s v="NO CUMPLE"/>
    <x v="0"/>
    <x v="0"/>
  </r>
  <r>
    <s v="INC000002495887"/>
    <s v="RED INTERNA"/>
    <x v="0"/>
    <s v="APQ ACCESOS"/>
    <s v="CRISTOPHER MALDONADO ROMERO"/>
    <s v="tct_cmaldo"/>
    <s v="4-Menor/Localizado"/>
    <s v="4-Baja"/>
    <s v="Baja"/>
    <x v="0"/>
    <s v="TELEFONICA EMPRESAS DE CHILE SA"/>
    <s v="RONDA TOMA DE TEMPERATURAS SALAS TIC"/>
    <s v="13/12/2023 19:13:44"/>
    <s v="13/12/2023 19:14:38"/>
    <x v="0"/>
    <s v="CDP ANTIGUO 1"/>
    <s v="CDP ANTIGUO 2"/>
    <s v="13/12/2023 19:50:08"/>
    <s v="13/12/2023 23:50:00"/>
    <m/>
    <s v="RONDA REALIZADA"/>
    <d v="1899-12-30T00:00:00"/>
    <d v="1899-12-30T00:00:00"/>
    <d v="1899-12-30T00:00:00"/>
    <s v=""/>
    <s v="Cumplido"/>
    <m/>
    <m/>
    <m/>
    <m/>
    <m/>
    <d v="2023-11-13T00:00:00"/>
    <x v="0"/>
    <x v="0"/>
    <s v="NO CUMPLE"/>
    <x v="0"/>
    <x v="0"/>
    <x v="0"/>
    <x v="0"/>
    <s v="NO CUMPLE"/>
    <x v="0"/>
    <x v="0"/>
  </r>
  <r>
    <s v="INC000002495918"/>
    <s v="VPN IP - MPLS"/>
    <x v="3"/>
    <s v="GESTION HD"/>
    <s v="EDUARDO J CAMACHO URDANETA"/>
    <s v="frp_fpetro"/>
    <s v="3-Moderado/Limitado"/>
    <s v="3-Medio"/>
    <s v="Media"/>
    <x v="0"/>
    <s v="INMOBILIARIA FRUSAN S.A."/>
    <s v="REQ/TTECH: Error message: SSL certificate problem: unable to get local issuer certificate"/>
    <s v="13/12/2023 14:23:39"/>
    <s v="13/12/2023 14:26:03"/>
    <x v="0"/>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m/>
    <m/>
    <m/>
    <m/>
    <d v="2023-11-13T00:00:00"/>
    <x v="0"/>
    <x v="0"/>
    <s v="NO CUMPLE"/>
    <x v="0"/>
    <x v="0"/>
    <x v="0"/>
    <x v="0"/>
    <s v="NO CUMPLE"/>
    <x v="0"/>
    <x v="0"/>
  </r>
  <r>
    <s v="INC000002495957"/>
    <s v="HOSTING VIRTUAL"/>
    <x v="16"/>
    <s v="BELIEVE"/>
    <s v="FERNEY D GARZON PEÑA"/>
    <s v="frp_pcamay"/>
    <s v="3-Moderado/Limitado"/>
    <s v="3-Medio"/>
    <s v="Media"/>
    <x v="0"/>
    <s v="TELEFONICA EMPRESAS DE CHILE SA"/>
    <s v="GESTION DATACENTER/ ACCESOS / dxc"/>
    <s v="13/12/2023 16:29:53"/>
    <s v="13/12/2023 16:29:59"/>
    <x v="0"/>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m/>
    <m/>
    <m/>
    <m/>
    <d v="2023-11-12T00:00:00"/>
    <x v="0"/>
    <x v="0"/>
    <s v="NO CUMPLE"/>
    <x v="0"/>
    <x v="0"/>
    <x v="0"/>
    <x v="0"/>
    <s v="NO CUMPLE"/>
    <x v="0"/>
    <x v="0"/>
  </r>
  <r>
    <s v="INC000002495968"/>
    <s v="INFRAESTRUCTURA DC"/>
    <x v="6"/>
    <s v="APQ ACCESOS"/>
    <s v="FRANCISCO J FELIU ABARCA"/>
    <s v="tct_frafea"/>
    <s v="4-Menor/Localizado"/>
    <s v="4-Baja"/>
    <s v="Baja"/>
    <x v="0"/>
    <s v="TELEFONICA CYBERSECURITY TECH CHILE SPA"/>
    <s v="RONDA POR TOMA DE TEMPERATURAS EN SALAS TIC"/>
    <s v="13/12/2023 16:45:28"/>
    <s v="13/12/2023 16:46:22"/>
    <x v="0"/>
    <s v="TI"/>
    <s v="CLIMA"/>
    <s v="13/12/2023 17:18:40"/>
    <s v="13/12/2023 23:50:00"/>
    <s v="RONDA POR TOMA DE TEMPERATURAS EN SALAS TIC"/>
    <s v="RONDA REALIZADA"/>
    <d v="1899-12-30T00:00:00"/>
    <d v="1899-12-30T00:00:00"/>
    <d v="1899-12-30T00:00:00"/>
    <s v=""/>
    <s v="Cumplido"/>
    <m/>
    <m/>
    <m/>
    <m/>
    <m/>
    <d v="2023-11-14T00:00:00"/>
    <x v="0"/>
    <x v="0"/>
    <s v="NO CUMPLE"/>
    <x v="0"/>
    <x v="0"/>
    <x v="0"/>
    <x v="0"/>
    <s v="NO CUMPLE"/>
    <x v="0"/>
    <x v="0"/>
  </r>
  <r>
    <s v="INC000002495970"/>
    <s v="HOUSING"/>
    <x v="15"/>
    <s v="APQ ACCESOS"/>
    <s v="JAIRO A SALINAS GARAY"/>
    <s v="tct_jsalin"/>
    <s v="3-Moderado/Limitado"/>
    <s v="3-Medio"/>
    <s v="Media"/>
    <x v="0"/>
    <s v="TELEFONICA EMPRESAS DE CHILE SA"/>
    <s v="RONDA Y REVISION DE SALAS TECNICAS"/>
    <s v="13/12/2023 16:46:27"/>
    <s v="13/12/2023 16:47:08"/>
    <x v="0"/>
    <s v="CDP ANTIGUO 1"/>
    <s v="CDP ANTIGUO 2"/>
    <s v="13/12/2023 16:49:26"/>
    <s v="13/12/2023 23:50:00"/>
    <s v="RONDA Y REVISION DE SALAS TECNICAS"/>
    <s v="RONDA REALIZADA."/>
    <d v="1899-12-30T00:02:18"/>
    <d v="1899-12-30T00:02:59"/>
    <d v="1899-12-30T00:00:41"/>
    <s v=""/>
    <s v="Cumplido"/>
    <m/>
    <m/>
    <m/>
    <m/>
    <m/>
    <d v="2023-11-13T00:00:00"/>
    <x v="0"/>
    <x v="0"/>
    <s v="NO CUMPLE"/>
    <x v="0"/>
    <x v="0"/>
    <x v="0"/>
    <x v="0"/>
    <s v="NO CUMPLE"/>
    <x v="0"/>
    <x v="0"/>
  </r>
  <r>
    <s v="INC000002495972"/>
    <s v="HOUSING"/>
    <x v="15"/>
    <s v="APQ ACCESOS"/>
    <s v="JAIRO A SALINAS GARAY"/>
    <s v="tct_jsalin"/>
    <s v="3-Moderado/Limitado"/>
    <s v="3-Medio"/>
    <s v="Media"/>
    <x v="0"/>
    <s v="TELEFONICA EMPRESAS DE CHILE SA"/>
    <s v="TOMA DE ALARMAS DE CLIENTE"/>
    <s v="13/12/2023 16:47:19"/>
    <s v="13/12/2023 16:48:08"/>
    <x v="0"/>
    <s v="CDP ANTIGUO 1"/>
    <s v="CDP ANTIGUO 2"/>
    <s v="13/12/2023 16:50:27"/>
    <s v="13/12/2023 23:50:00"/>
    <s v="TOMA DE ALARMAS DE CLIENTE"/>
    <s v="TOMA DE ALARMAS REALIZADA."/>
    <d v="1899-12-30T00:02:19"/>
    <d v="1899-12-30T00:03:08"/>
    <d v="1899-12-30T00:00:49"/>
    <s v=""/>
    <s v="Cumplido"/>
    <m/>
    <m/>
    <m/>
    <m/>
    <m/>
    <d v="2023-11-13T00:00:00"/>
    <x v="0"/>
    <x v="0"/>
    <s v="NO CUMPLE"/>
    <x v="0"/>
    <x v="0"/>
    <x v="0"/>
    <x v="0"/>
    <s v="NO CUMPLE"/>
    <x v="0"/>
    <x v="0"/>
  </r>
  <r>
    <s v="INC000002496022"/>
    <s v="HOUSING"/>
    <x v="19"/>
    <s v="BELIEVE"/>
    <s v="FRANCISCO J FELIU ABARCA"/>
    <s v="frp_fbalab"/>
    <s v="3-Moderado/Limitado"/>
    <s v="3-Medio"/>
    <s v="Media"/>
    <x v="0"/>
    <s v="EMPRESA NACIONAL DE CERTIFICACIONES"/>
    <s v="GESTION DATACENTER/ ACCESOS / EMPRESA NACIONAL DE CERTIFICACIONES"/>
    <s v="13/12/2023 14:14:41"/>
    <s v="13/12/2023 14:16:04"/>
    <x v="0"/>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m/>
    <m/>
    <m/>
    <m/>
    <d v="2023-11-12T00:00:00"/>
    <x v="0"/>
    <x v="0"/>
    <s v="NO CUMPLE"/>
    <x v="0"/>
    <x v="0"/>
    <x v="0"/>
    <x v="0"/>
    <s v="NO CUMPLE"/>
    <x v="0"/>
    <x v="0"/>
  </r>
  <r>
    <s v="INC000002496056"/>
    <s v="HOUSING"/>
    <x v="14"/>
    <s v="BELIEVE"/>
    <s v="CRISTOPHER MALDONADO ROMERO"/>
    <s v="frp_fbalab"/>
    <s v="3-Moderado/Limitado"/>
    <s v="3-Medio"/>
    <s v="Media"/>
    <x v="0"/>
    <s v="TELEFONICA EMPRESAS DE CHILE SA"/>
    <s v="GESTION DATACENTER/ ACCESOS / TELEFONICA EMPRESAS DE CHILE SA"/>
    <s v="13/12/2023 14:44:52"/>
    <s v="13/12/2023 14:45:52"/>
    <x v="0"/>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m/>
    <m/>
    <m/>
    <m/>
    <d v="2023-11-12T00:00:00"/>
    <x v="0"/>
    <x v="0"/>
    <s v="NO CUMPLE"/>
    <x v="0"/>
    <x v="0"/>
    <x v="0"/>
    <x v="0"/>
    <s v="NO CUMPLE"/>
    <x v="0"/>
    <x v="0"/>
  </r>
  <r>
    <s v="INC000002496078"/>
    <s v="HOUSING"/>
    <x v="14"/>
    <s v="BELIEVE"/>
    <s v="CRISTOPHER MALDONADO ROMERO"/>
    <s v="frp_fbalab"/>
    <s v="3-Moderado/Limitado"/>
    <s v="3-Medio"/>
    <s v="Media"/>
    <x v="0"/>
    <s v="TELEFONICA EMPRESAS DE CHILE SA"/>
    <s v="GESTION DATACENTER/ ACCESOS / SINACOFI"/>
    <s v="13/12/2023 15:00:57"/>
    <s v="13/12/2023 15:02:58"/>
    <x v="0"/>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m/>
    <m/>
    <m/>
    <m/>
    <d v="2023-11-12T00:00:00"/>
    <x v="0"/>
    <x v="0"/>
    <s v="NO CUMPLE"/>
    <x v="0"/>
    <x v="0"/>
    <x v="0"/>
    <x v="0"/>
    <s v="NO CUMPLE"/>
    <x v="0"/>
    <x v="0"/>
  </r>
  <r>
    <s v="INC000002496095"/>
    <s v="TICKET-INTELIGENTE"/>
    <x v="23"/>
    <s v="GESTION TI"/>
    <s v="SERGIO ORELLANA"/>
    <s v="USR_TSIGHT"/>
    <s v="1-Extenso/Generalizado"/>
    <s v="4-Baja"/>
    <s v="Baja"/>
    <x v="1"/>
    <s v="RABIE HNOSLTDA"/>
    <s v="rabie001 - aranda_app01 TICKET AUTOMATICO"/>
    <s v="13/12/2023 15:04:41"/>
    <s v="13/12/2023 15:04:41"/>
    <x v="0"/>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s v=""/>
    <s v=""/>
    <s v=""/>
    <s v="Cumplido"/>
    <d v="2023-11-13T00:00:00"/>
    <x v="0"/>
    <x v="0"/>
    <s v="NO CUMPLE"/>
    <x v="0"/>
    <x v="0"/>
    <x v="1"/>
    <x v="1"/>
    <s v="NO CUMPLE"/>
    <x v="0"/>
    <x v="0"/>
  </r>
  <r>
    <s v="INC000002496119"/>
    <s v="HOUSING"/>
    <x v="19"/>
    <s v="BELIEVE"/>
    <s v="FRANCISCO J FELIU ABARCA"/>
    <s v="frp_fbalab"/>
    <s v="3-Moderado/Limitado"/>
    <s v="3-Medio"/>
    <s v="Media"/>
    <x v="0"/>
    <s v="EQUIPOS ELECTRONICOS Y COMPUTACION SA"/>
    <s v="GESTION DATACENTER/ ACCESOS / EQUIPOS ELECTRONICOS Y COMPUTACION SA"/>
    <s v="13/12/2023 15:14:57"/>
    <s v="13/12/2023 15:15:53"/>
    <x v="0"/>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m/>
    <m/>
    <m/>
    <m/>
    <d v="2023-11-12T00:00:00"/>
    <x v="0"/>
    <x v="0"/>
    <s v="NO CUMPLE"/>
    <x v="0"/>
    <x v="0"/>
    <x v="0"/>
    <x v="0"/>
    <s v="NO CUMPLE"/>
    <x v="0"/>
    <x v="0"/>
  </r>
  <r>
    <s v="INC000002496203"/>
    <s v="HOUSING"/>
    <x v="4"/>
    <s v="DUOC TICKET PENDIENTES"/>
    <s v="GIOVANNI D ROCCO VALENZUELA"/>
    <s v="frp_joagui"/>
    <s v="3-Moderado/Limitado"/>
    <s v="4-Baja"/>
    <s v="Baja"/>
    <x v="0"/>
    <s v="FUNDACION INSTITUTO PROFESIONAL DUOC UC"/>
    <s v="RQ | DUOC | Revisión Servidor SRVSMTPPRO"/>
    <s v="13/12/2023 16:04:07"/>
    <s v="13/12/2023 16:06:09"/>
    <x v="0"/>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m/>
    <m/>
    <m/>
    <m/>
    <d v="2023-11-12T00:00:00"/>
    <x v="1"/>
    <x v="1"/>
    <s v="NO CUMPLE"/>
    <x v="0"/>
    <x v="0"/>
    <x v="1"/>
    <x v="0"/>
    <s v="NO CUMPLE"/>
    <x v="1"/>
    <x v="0"/>
  </r>
  <r>
    <s v="INC000002496257"/>
    <s v="COMUNICACIONES"/>
    <x v="2"/>
    <s v="GESTION PLATAFORMA CLIENTES"/>
    <s v="JUAN PABLO PAZ GOMPERTZ"/>
    <s v="lmolcont"/>
    <s v="3-Moderado/Limitado"/>
    <s v="3-Medio"/>
    <s v="Media"/>
    <x v="0"/>
    <s v="TELEFONICA EMPRESAS DE CHILE SA"/>
    <s v="Apoyo con problemas en VPN FORTICLIENT para especialista de proveedor Axity."/>
    <s v="13/12/2023 17:00:00"/>
    <s v="13/12/2023 17:22:04"/>
    <x v="0"/>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m/>
    <m/>
    <m/>
    <m/>
    <d v="2023-11-12T00:00:00"/>
    <x v="0"/>
    <x v="0"/>
    <s v="NO CUMPLE"/>
    <x v="0"/>
    <x v="0"/>
    <x v="1"/>
    <x v="0"/>
    <s v="NO CUMPLE"/>
    <x v="1"/>
    <x v="0"/>
  </r>
  <r>
    <s v="INC000002496313"/>
    <s v="OFFICE365"/>
    <x v="5"/>
    <s v="GESTION CALL CENTER"/>
    <s v="GIOVANNI D ROCCO VALENZUELA"/>
    <s v="frp_jmarti"/>
    <s v="4-Menor/Localizado"/>
    <s v="4-Baja"/>
    <s v="Baja"/>
    <x v="0"/>
    <s v="ECKART ALIMENTOS SPA"/>
    <s v="Problema con cuenta de Power BI Pro"/>
    <s v="13/12/2023 17:05:15"/>
    <s v="13/12/2023 17:34:31"/>
    <x v="0"/>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m/>
    <m/>
    <m/>
    <m/>
    <d v="2023-11-12T00:00:00"/>
    <x v="1"/>
    <x v="1"/>
    <s v="NO CUMPLE"/>
    <x v="0"/>
    <x v="0"/>
    <x v="1"/>
    <x v="0"/>
    <s v="NO CUMPLE"/>
    <x v="0"/>
    <x v="1"/>
  </r>
  <r>
    <s v="INC000002496319"/>
    <s v="HOUSING"/>
    <x v="14"/>
    <s v="BELIEVE"/>
    <s v="CRISTOPHER MALDONADO ROMERO"/>
    <s v="frp_fbalab"/>
    <s v="3-Moderado/Limitado"/>
    <s v="3-Medio"/>
    <s v="Media"/>
    <x v="0"/>
    <s v="BANCO SANTANDER CHILE"/>
    <s v="GESTION DATACENTER/ ACCESOS / BANCO SANTANDER CHILE"/>
    <s v="13/12/2023 17:12:09"/>
    <s v="13/12/2023 17:13:05"/>
    <x v="0"/>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m/>
    <m/>
    <m/>
    <m/>
    <d v="2023-11-13T00:00:00"/>
    <x v="0"/>
    <x v="0"/>
    <s v="NO CUMPLE"/>
    <x v="0"/>
    <x v="0"/>
    <x v="0"/>
    <x v="0"/>
    <s v="NO CUMPLE"/>
    <x v="0"/>
    <x v="0"/>
  </r>
  <r>
    <s v="INC000002496382"/>
    <s v="HOUSING"/>
    <x v="15"/>
    <s v="APQ ACCESOS"/>
    <s v="ALDO P VALENZUELA MUJICA"/>
    <s v="tct_avalen"/>
    <s v="2-Significativo/Amplio"/>
    <s v="2-Alta"/>
    <s v="Alta"/>
    <x v="0"/>
    <s v="TELEFONICA EMPRESAS DE CHILE SA"/>
    <s v="SUPERVISION CAMBIO MODULO SFP"/>
    <s v="13/12/2023 21:44:53"/>
    <s v="13/12/2023 21:46:09"/>
    <x v="0"/>
    <s v="CDP ANTIGUO 1"/>
    <s v="CDP ANTIGUO 2"/>
    <s v="13/12/2023 22:12:25"/>
    <s v="13/12/2023 23:50:00"/>
    <s v="SUPERVISION CAMBIO MODULO SFP"/>
    <s v="SE REALIZA SUPERVISION"/>
    <d v="1899-12-30T00:25:56"/>
    <d v="1899-12-30T00:27:32"/>
    <d v="1899-12-30T00:01:36"/>
    <s v=""/>
    <s v="Cumplido"/>
    <m/>
    <m/>
    <m/>
    <m/>
    <m/>
    <d v="2023-11-13T00:00:00"/>
    <x v="0"/>
    <x v="0"/>
    <s v="NO CUMPLE"/>
    <x v="0"/>
    <x v="0"/>
    <x v="0"/>
    <x v="0"/>
    <s v="NO CUMPLE"/>
    <x v="0"/>
    <x v="0"/>
  </r>
  <r>
    <s v="INC000002496385"/>
    <s v="HOUSING"/>
    <x v="16"/>
    <s v="BELIEVE"/>
    <s v="ALDO P VALENZUELA MUJICA"/>
    <s v="frp_jreyna"/>
    <s v="3-Moderado/Limitado"/>
    <s v="3-Medio"/>
    <s v="Media"/>
    <x v="0"/>
    <s v="TELEFONICA EMPRESAS DE CHILE SA"/>
    <s v="GESTION DATACENTER/ ACCESOS  / GTD - COSMOPLAS/HUAWEI"/>
    <s v="13/12/2023 23:41:22"/>
    <s v="13/12/2023 23:42:43"/>
    <x v="0"/>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m/>
    <m/>
    <m/>
    <m/>
    <d v="2023-11-13T00:00:00"/>
    <x v="0"/>
    <x v="0"/>
    <s v="NO CUMPLE"/>
    <x v="0"/>
    <x v="0"/>
    <x v="1"/>
    <x v="1"/>
    <s v="NO CUMPLE"/>
    <x v="0"/>
    <x v="0"/>
  </r>
  <r>
    <s v="INC000002496401"/>
    <s v="VPN IP - MPLS"/>
    <x v="12"/>
    <s v="GESTION HD"/>
    <s v="JOSE A SANTIS SERRANO"/>
    <s v="frp_jciert"/>
    <s v="4-Menor/Localizado"/>
    <s v="4-Baja"/>
    <s v="Baja"/>
    <x v="0"/>
    <s v="PRODUCTOS DEL MAR VENTISQUEROS S A"/>
    <s v="REQ / Ventsquero//cuenta zorg //DR"/>
    <s v="14/12/2023 10:01:14"/>
    <s v="14/12/2023 10:05:38"/>
    <x v="0"/>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m/>
    <m/>
    <m/>
    <m/>
    <d v="2023-11-13T00:00:00"/>
    <x v="1"/>
    <x v="0"/>
    <s v="NO CUMPLE"/>
    <x v="0"/>
    <x v="1"/>
    <x v="1"/>
    <x v="0"/>
    <s v="NO CUMPLE"/>
    <x v="0"/>
    <x v="1"/>
  </r>
  <r>
    <s v="INC000002496517"/>
    <s v="INFRAESTRUCTURA DC"/>
    <x v="6"/>
    <s v="APQ ACCESOS"/>
    <s v="FRANCISCO J FELIU ABARCA"/>
    <s v="tct_frafea"/>
    <s v="4-Menor/Localizado"/>
    <s v="4-Baja"/>
    <s v="Baja"/>
    <x v="0"/>
    <s v="TELEFONICA CYBERSECURITY TECH CHILE SPA"/>
    <s v="RONDA PREVENTIVA Y LECTURA DE TEMPERATURAS EN SALAS TIC"/>
    <s v="13/12/2023 18:41:00"/>
    <s v="13/12/2023 18:43:50"/>
    <x v="0"/>
    <s v="TI"/>
    <s v="CLIMA"/>
    <s v="13/12/2023 19:23:21"/>
    <s v="13/12/2023 23:50:00"/>
    <s v="RONDA PREVENTIVA Y LECTURA DE TEMPERATURAS EN SALAS TIC"/>
    <s v="RONDA REALIZADA"/>
    <d v="1899-12-30T00:00:00"/>
    <d v="1899-12-30T00:00:00"/>
    <d v="1899-12-30T00:00:00"/>
    <s v=""/>
    <s v="Cumplido"/>
    <m/>
    <m/>
    <m/>
    <m/>
    <m/>
    <d v="2023-11-13T00:00:00"/>
    <x v="0"/>
    <x v="0"/>
    <s v="NO CUMPLE"/>
    <x v="0"/>
    <x v="0"/>
    <x v="0"/>
    <x v="0"/>
    <s v="NO CUMPLE"/>
    <x v="0"/>
    <x v="0"/>
  </r>
  <r>
    <s v="INC000002496524"/>
    <s v="HOUSING"/>
    <x v="15"/>
    <s v="APQ ACCESOS"/>
    <s v="JAIRO A SALINAS GARAY"/>
    <s v="tct_jsalin"/>
    <s v="3-Moderado/Limitado"/>
    <s v="3-Medio"/>
    <s v="Media"/>
    <x v="0"/>
    <s v="TELEFONICA EMPRESAS DE CHILE SA"/>
    <s v="ACTUALIZACIÓN SHAREPOINT"/>
    <s v="13/12/2023 19:18:24"/>
    <s v="13/12/2023 19:19:42"/>
    <x v="0"/>
    <s v="CDP ANTIGUO 1"/>
    <s v="CDP ANTIGUO 2"/>
    <s v="13/12/2023 19:21:17"/>
    <s v="13/12/2023 23:50:00"/>
    <s v="ACTUALIZACIÓN SHAREPOINT"/>
    <s v="SUPERVISION OK."/>
    <d v="1899-12-30T00:01:35"/>
    <d v="1899-12-30T00:02:53"/>
    <d v="1899-12-30T00:01:18"/>
    <s v=""/>
    <s v="Cumplido"/>
    <m/>
    <m/>
    <m/>
    <m/>
    <m/>
    <d v="2023-11-13T00:00:00"/>
    <x v="0"/>
    <x v="0"/>
    <s v="NO CUMPLE"/>
    <x v="0"/>
    <x v="0"/>
    <x v="0"/>
    <x v="0"/>
    <s v="NO CUMPLE"/>
    <x v="0"/>
    <x v="0"/>
  </r>
  <r>
    <s v="INC000002496527"/>
    <s v="HOUSING"/>
    <x v="15"/>
    <s v="APQ ACCESOS"/>
    <s v="JAIRO A SALINAS GARAY"/>
    <s v="tct_jsalin"/>
    <s v="3-Moderado/Limitado"/>
    <s v="3-Medio"/>
    <s v="Media"/>
    <x v="0"/>
    <s v="TELEFONICA EMPRESAS DE CHILE SA"/>
    <s v="RONDA Y REVISION DE SALAS TECNICAS"/>
    <s v="13/12/2023 19:21:31"/>
    <s v="13/12/2023 19:25:07"/>
    <x v="0"/>
    <s v="CDP ANTIGUO 1"/>
    <s v="CDP ANTIGUO 2"/>
    <s v="13/12/2023 19:25:07"/>
    <s v="13/12/2023 23:50:00"/>
    <s v="RONDA Y REVISION DE SALAS TECNICAS"/>
    <s v="RONDA REALIZADA"/>
    <d v="1899-12-30T00:00:00"/>
    <d v="1899-12-30T00:03:36"/>
    <d v="1899-12-30T00:03:36"/>
    <s v=""/>
    <s v="Cumplido"/>
    <m/>
    <m/>
    <m/>
    <m/>
    <m/>
    <d v="2023-11-12T00:00:00"/>
    <x v="0"/>
    <x v="0"/>
    <s v="NO CUMPLE"/>
    <x v="0"/>
    <x v="0"/>
    <x v="0"/>
    <x v="0"/>
    <s v="NO CUMPLE"/>
    <x v="0"/>
    <x v="0"/>
  </r>
  <r>
    <s v="INC000002496528"/>
    <s v="HOUSING"/>
    <x v="15"/>
    <s v="APQ ACCESOS"/>
    <s v="JAIRO A SALINAS GARAY"/>
    <s v="tct_jsalin"/>
    <s v="3-Moderado/Limitado"/>
    <s v="3-Medio"/>
    <s v="Media"/>
    <x v="0"/>
    <s v="TELEFONICA EMPRESAS DE CHILE SA"/>
    <s v="RONDA Y REVISION DE SALAS TECNICAS"/>
    <s v="13/12/2023 19:25:13"/>
    <s v="13/12/2023 19:26:11"/>
    <x v="0"/>
    <s v="CDP ANTIGUO 1"/>
    <s v="CDP ANTIGUO 2"/>
    <s v="13/12/2023 19:26:11"/>
    <s v="13/12/2023 23:50:00"/>
    <s v="RONDA Y REVISION DE SALAS TECNICAS"/>
    <s v="RONDA REALIZADA."/>
    <d v="1899-12-30T00:00:00"/>
    <d v="1899-12-30T00:00:58"/>
    <d v="1899-12-30T00:00:58"/>
    <s v=""/>
    <s v="Cumplido"/>
    <m/>
    <m/>
    <m/>
    <m/>
    <m/>
    <d v="2023-11-12T00:00:00"/>
    <x v="0"/>
    <x v="0"/>
    <s v="NO CUMPLE"/>
    <x v="0"/>
    <x v="0"/>
    <x v="0"/>
    <x v="0"/>
    <s v="NO CUMPLE"/>
    <x v="0"/>
    <x v="0"/>
  </r>
  <r>
    <s v="INC000002496530"/>
    <s v="HOUSING"/>
    <x v="15"/>
    <s v="APQ ACCESOS"/>
    <s v="JAIRO A SALINAS GARAY"/>
    <s v="tct_jsalin"/>
    <s v="3-Moderado/Limitado"/>
    <s v="3-Medio"/>
    <s v="Media"/>
    <x v="0"/>
    <s v="TELEFONICA EMPRESAS DE CHILE SA"/>
    <s v="RONDA Y REVISION DE SALAS TECNICAS"/>
    <s v="13/12/2023 19:26:18"/>
    <s v="13/12/2023 19:36:49"/>
    <x v="0"/>
    <s v="CDP ANTIGUO 1"/>
    <s v="CDP ANTIGUO 2"/>
    <s v="13/12/2023 19:36:49"/>
    <s v="13/12/2023 23:50:00"/>
    <s v="RONDA Y REVISION DE SALAS TECNICAS"/>
    <s v="RONDA REALIZADA."/>
    <d v="1899-12-30T00:00:00"/>
    <d v="1899-12-30T00:10:31"/>
    <d v="1899-12-30T00:10:31"/>
    <s v=""/>
    <s v="Cumplido"/>
    <m/>
    <m/>
    <m/>
    <m/>
    <m/>
    <d v="2023-11-13T00:00:00"/>
    <x v="0"/>
    <x v="0"/>
    <s v="NO CUMPLE"/>
    <x v="0"/>
    <x v="0"/>
    <x v="0"/>
    <x v="0"/>
    <s v="NO CUMPLE"/>
    <x v="0"/>
    <x v="0"/>
  </r>
  <r>
    <s v="INC000002496537"/>
    <s v="HOUSING"/>
    <x v="19"/>
    <s v="BELIEVE"/>
    <s v="YORDI M HURTADO ARAYA"/>
    <s v="frp_jolsso"/>
    <s v="3-Moderado/Limitado"/>
    <s v="3-Medio"/>
    <s v="Media"/>
    <x v="0"/>
    <s v="FORUM SERVICIOS FINANCIEROS SA"/>
    <s v="GESTION DATACENTER/ ACCESOS /FORUM SERVICIOS FINANCIEROS SA"/>
    <s v="13/12/2023 21:11:05"/>
    <s v="13/12/2023 21:12:52"/>
    <x v="0"/>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m/>
    <m/>
    <m/>
    <m/>
    <d v="2023-11-14T00:00:00"/>
    <x v="0"/>
    <x v="0"/>
    <s v="NO CUMPLE"/>
    <x v="0"/>
    <x v="0"/>
    <x v="0"/>
    <x v="0"/>
    <s v="NO CUMPLE"/>
    <x v="0"/>
    <x v="0"/>
  </r>
  <r>
    <s v="INC000002496572"/>
    <s v="INFRAESTRUCTURA DC"/>
    <x v="6"/>
    <s v="APQ ACCESOS"/>
    <s v="FRANCISCO J FELIU ABARCA"/>
    <s v="tct_frafea"/>
    <s v="4-Menor/Localizado"/>
    <s v="4-Baja"/>
    <s v="Baja"/>
    <x v="0"/>
    <s v="TELEFONICA CYBERSECURITY TECH CHILE SPA"/>
    <s v="RONDA POR TOMA DE TEMPERATURAS EN SALAS TIC"/>
    <s v="14/12/2023 8:41:39"/>
    <s v="14/12/2023 8:42:29"/>
    <x v="0"/>
    <s v="TI"/>
    <s v="CLIMA"/>
    <s v="14/12/2023 8:55:42"/>
    <s v="14/12/2023 23:50:00"/>
    <s v="RONDA POR TOMA DE TEMPERATURAS EN SALAS TIC"/>
    <s v="RONDA REALIZADA"/>
    <d v="1899-12-30T00:00:00"/>
    <d v="1899-12-30T00:00:00"/>
    <d v="1899-12-30T00:00:00"/>
    <s v=""/>
    <s v="Cumplido"/>
    <m/>
    <m/>
    <m/>
    <m/>
    <m/>
    <d v="2023-11-13T00:00:00"/>
    <x v="0"/>
    <x v="0"/>
    <s v="NO CUMPLE"/>
    <x v="0"/>
    <x v="0"/>
    <x v="0"/>
    <x v="0"/>
    <s v="NO CUMPLE"/>
    <x v="0"/>
    <x v="0"/>
  </r>
  <r>
    <s v="INC000002496580"/>
    <s v="HOSTING VIRTUAL"/>
    <x v="3"/>
    <s v="GESTION PLATAFORMA CLIENTES"/>
    <s v="GUSTAVO AVILA VERA"/>
    <s v="lmolcont"/>
    <s v="3-Moderado/Limitado"/>
    <s v="3-Medio"/>
    <s v="Media"/>
    <x v="0"/>
    <s v="TELEFONICA EMPRESAS DE CHILE SA"/>
    <s v="Reinicio de password de SO - Servers Remedy Empresas (PROD)"/>
    <s v="14/12/2023 9:28:34"/>
    <s v="14/12/2023 9:28:34"/>
    <x v="0"/>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m/>
    <m/>
    <m/>
    <m/>
    <d v="2023-11-15T00:00:00"/>
    <x v="0"/>
    <x v="0"/>
    <s v="NO CUMPLE"/>
    <x v="0"/>
    <x v="0"/>
    <x v="0"/>
    <x v="0"/>
    <s v="NO CUMPLE"/>
    <x v="0"/>
    <x v="0"/>
  </r>
  <r>
    <s v="INC000002496583"/>
    <s v="INFRAESTRUCTURA DC"/>
    <x v="6"/>
    <s v="APQ ACCESOS"/>
    <s v="FRANCISCO J FELIU ABARCA"/>
    <s v="tct_frafea"/>
    <s v="4-Menor/Localizado"/>
    <s v="4-Baja"/>
    <s v="Baja"/>
    <x v="0"/>
    <s v="TELEFONICA CYBERSECURITY TECH CHILE SPA"/>
    <s v="RONDA PREVENTIVA EN SALAS TIC"/>
    <s v="14/12/2023 9:30:33"/>
    <s v="14/12/2023 9:31:37"/>
    <x v="0"/>
    <s v="TI"/>
    <s v="INFRAESTRUCTURA"/>
    <s v="14/12/2023 10:09:06"/>
    <s v="14/12/2023 23:50:00"/>
    <s v="RONDA PREVENTIVA EN SALAS TIC"/>
    <s v="RONDA FINALIZA SIN NOVEDAD EN SALAS TIC"/>
    <d v="1899-12-30T00:00:00"/>
    <d v="1899-12-30T00:00:00"/>
    <d v="1899-12-30T00:00:00"/>
    <s v=""/>
    <s v="Cumplido"/>
    <m/>
    <m/>
    <m/>
    <m/>
    <m/>
    <d v="2023-11-27T00:00:00"/>
    <x v="0"/>
    <x v="0"/>
    <s v="NO CUMPLE"/>
    <x v="0"/>
    <x v="0"/>
    <x v="0"/>
    <x v="0"/>
    <s v="NO CUMPLE"/>
    <x v="0"/>
    <x v="0"/>
  </r>
  <r>
    <s v="INC000002496623"/>
    <s v="RED INTERNA"/>
    <x v="6"/>
    <s v="APQ ACCESOS"/>
    <s v="YORDI M HURTADO ARAYA"/>
    <s v="tct_yorhua"/>
    <s v="4-Menor/Localizado"/>
    <s v="4-Baja"/>
    <s v="Baja"/>
    <x v="0"/>
    <s v="TELEFONICA CYBERSECURITY TECH CHILE SPA"/>
    <s v="RONDA TOMA DE TEMPERATURAS SALAS TIC 20:30"/>
    <s v="13/12/2023 20:43:52"/>
    <s v="13/12/2023 20:44:26"/>
    <x v="0"/>
    <s v="CDP ANTIGUO 1"/>
    <s v="CDP ANTIGUO 2"/>
    <s v="13/12/2023 21:58:49"/>
    <s v="13/12/2023 23:50:00"/>
    <s v="RONDA TOMA DE TEMPERATURAS SALAS TIC 20:30"/>
    <s v="ACCESOS AUTORIZADOS"/>
    <d v="1899-12-30T00:00:00"/>
    <d v="1899-12-30T01:14:57"/>
    <d v="1899-12-30T01:14:57"/>
    <s v=""/>
    <s v="Cumplido"/>
    <m/>
    <m/>
    <m/>
    <m/>
    <m/>
    <d v="2023-11-13T00:00:00"/>
    <x v="1"/>
    <x v="1"/>
    <s v="NO CUMPLE"/>
    <x v="0"/>
    <x v="0"/>
    <x v="1"/>
    <x v="1"/>
    <s v="NO CUMPLE"/>
    <x v="0"/>
    <x v="0"/>
  </r>
  <r>
    <s v="INC000002496625"/>
    <s v="RED INTERNA"/>
    <x v="6"/>
    <s v="APQ ACCESOS"/>
    <s v="YORDI M HURTADO ARAYA"/>
    <s v="tct_yorhua"/>
    <s v="4-Menor/Localizado"/>
    <s v="4-Baja"/>
    <s v="Baja"/>
    <x v="0"/>
    <s v="TELEFONICA CYBERSECURITY TECH CHILE SPA"/>
    <s v="RONDA SALAS TECNICAS 20:30"/>
    <s v="13/12/2023 20:44:48"/>
    <s v="13/12/2023 20:45:11"/>
    <x v="0"/>
    <s v="CDP ANTIGUO 1"/>
    <s v="CDP ANTIGUO 2"/>
    <s v="13/12/2023 21:58:32"/>
    <s v="13/12/2023 23:50:00"/>
    <s v="RONDA SALAS TECNICAS 20:30"/>
    <s v="ACCESOS AUTORIZADOS"/>
    <d v="1899-12-30T00:00:00"/>
    <d v="1899-12-30T01:13:44"/>
    <d v="1899-12-30T01:13:44"/>
    <s v=""/>
    <s v="Cumplido"/>
    <m/>
    <m/>
    <m/>
    <m/>
    <m/>
    <d v="2023-11-13T00:00:00"/>
    <x v="1"/>
    <x v="1"/>
    <s v="NO CUMPLE"/>
    <x v="0"/>
    <x v="0"/>
    <x v="1"/>
    <x v="1"/>
    <s v="NO CUMPLE"/>
    <x v="0"/>
    <x v="0"/>
  </r>
  <r>
    <s v="INC000002496628"/>
    <s v="RED INTERNA"/>
    <x v="6"/>
    <s v="APQ ACCESOS"/>
    <s v="YORDI M HURTADO ARAYA"/>
    <s v="tct_yorhua"/>
    <s v="4-Menor/Localizado"/>
    <s v="4-Baja"/>
    <s v="Baja"/>
    <x v="0"/>
    <s v="TELEFONICA CYBERSECURITY TECH CHILE SPA"/>
    <s v="RONDA TOMA DE TEMPERATURAS SALAS TIC 00:30"/>
    <s v="13/12/2023 20:45:22"/>
    <s v="13/12/2023 20:45:56"/>
    <x v="0"/>
    <s v="CDP ANTIGUO 1"/>
    <s v="CDP ANTIGUO 2"/>
    <s v="13/12/2023 21:58:15"/>
    <s v="13/12/2023 23:50:00"/>
    <s v="RONDA TOMA DE TEMPERATURAS SALAS TIC 00:30"/>
    <s v="ACCESOS AUTORIZADOS"/>
    <d v="1899-12-30T00:00:00"/>
    <d v="1899-12-30T01:12:53"/>
    <d v="1899-12-30T01:12:53"/>
    <s v=""/>
    <s v="Cumplido"/>
    <m/>
    <m/>
    <m/>
    <m/>
    <m/>
    <d v="2023-11-13T00:00:00"/>
    <x v="1"/>
    <x v="1"/>
    <s v="NO CUMPLE"/>
    <x v="0"/>
    <x v="0"/>
    <x v="1"/>
    <x v="1"/>
    <s v="NO CUMPLE"/>
    <x v="0"/>
    <x v="0"/>
  </r>
  <r>
    <s v="INC000002496629"/>
    <s v="RED INTERNA"/>
    <x v="6"/>
    <s v="APQ ACCESOS"/>
    <s v="YORDI M HURTADO ARAYA"/>
    <s v="tct_yorhua"/>
    <s v="4-Menor/Localizado"/>
    <s v="4-Baja"/>
    <s v="Baja"/>
    <x v="0"/>
    <s v="TELEFONICA CYBERSECURITY TECH CHILE SPA"/>
    <s v="RONDA SALAS TECNICAS 00:30"/>
    <s v="13/12/2023 20:46:09"/>
    <s v="13/12/2023 20:47:01"/>
    <x v="0"/>
    <s v="CDP ANTIGUO 1"/>
    <s v="CDP ANTIGUO 2"/>
    <s v="13/12/2023 21:57:57"/>
    <s v="13/12/2023 23:50:00"/>
    <s v="RONDA SALAS TECNICAS 00:30"/>
    <s v="ACCESOS AUTORIZADOS"/>
    <d v="1899-12-30T00:00:00"/>
    <d v="1899-12-30T01:11:48"/>
    <d v="1899-12-30T01:11:48"/>
    <s v=""/>
    <s v="Cumplido"/>
    <m/>
    <m/>
    <m/>
    <m/>
    <m/>
    <d v="2023-11-13T00:00:00"/>
    <x v="1"/>
    <x v="1"/>
    <s v="NO CUMPLE"/>
    <x v="0"/>
    <x v="0"/>
    <x v="1"/>
    <x v="1"/>
    <s v="NO CUMPLE"/>
    <x v="0"/>
    <x v="0"/>
  </r>
  <r>
    <s v="INC000002496630"/>
    <s v="RED INTERNA"/>
    <x v="6"/>
    <s v="APQ ACCESOS"/>
    <s v="YORDI M HURTADO ARAYA"/>
    <s v="tct_yorhua"/>
    <s v="4-Menor/Localizado"/>
    <s v="4-Baja"/>
    <s v="Baja"/>
    <x v="0"/>
    <s v="TELEFONICA CYBERSECURITY TECH CHILE SPA"/>
    <s v="RONDA TOMA DE TEMPERATURAS SALAS TIC 04:30"/>
    <s v="13/12/2023 20:47:26"/>
    <s v="13/12/2023 20:47:52"/>
    <x v="0"/>
    <s v="CDP ANTIGUO 1"/>
    <s v="CDP ANTIGUO 2"/>
    <s v="13/12/2023 21:57:19"/>
    <s v="13/12/2023 23:50:00"/>
    <s v="RONDA TOMA DE TEMPERATURAS SALAS TIC 04:30"/>
    <s v="ACCESOS AUTORIZADOS"/>
    <d v="1899-12-30T00:00:00"/>
    <d v="1899-12-30T01:09:53"/>
    <d v="1899-12-30T01:09:53"/>
    <s v=""/>
    <s v="Cumplido"/>
    <m/>
    <m/>
    <m/>
    <m/>
    <m/>
    <d v="2023-11-13T00:00:00"/>
    <x v="1"/>
    <x v="1"/>
    <s v="NO CUMPLE"/>
    <x v="0"/>
    <x v="0"/>
    <x v="1"/>
    <x v="1"/>
    <s v="NO CUMPLE"/>
    <x v="0"/>
    <x v="0"/>
  </r>
  <r>
    <s v="INC000002496631"/>
    <s v="RED INTERNA"/>
    <x v="6"/>
    <s v="APQ ACCESOS"/>
    <s v="YORDI M HURTADO ARAYA"/>
    <s v="tct_yorhua"/>
    <s v="4-Menor/Localizado"/>
    <s v="4-Baja"/>
    <s v="Baja"/>
    <x v="0"/>
    <s v="TELEFONICA CYBERSECURITY TECH CHILE SPA"/>
    <s v="RONDA SALAS TECNICAS 04:30"/>
    <s v="13/12/2023 20:48:14"/>
    <s v="13/12/2023 20:48:38"/>
    <x v="0"/>
    <s v="CDP ANTIGUO 1"/>
    <s v="CDP ANTIGUO 2"/>
    <s v="13/12/2023 21:57:01"/>
    <s v="13/12/2023 23:50:00"/>
    <s v="RONDA SALAS TECNICAS 04:30"/>
    <s v="ACCESOS AUTORIZADOS"/>
    <d v="1899-12-30T00:00:00"/>
    <d v="1899-12-30T01:08:47"/>
    <d v="1899-12-30T01:08:47"/>
    <s v=""/>
    <s v="Cumplido"/>
    <m/>
    <m/>
    <m/>
    <m/>
    <m/>
    <d v="2023-11-13T00:00:00"/>
    <x v="1"/>
    <x v="1"/>
    <s v="NO CUMPLE"/>
    <x v="0"/>
    <x v="0"/>
    <x v="1"/>
    <x v="1"/>
    <s v="NO CUMPLE"/>
    <x v="0"/>
    <x v="0"/>
  </r>
  <r>
    <s v="INC000002496633"/>
    <s v="RED INTERNA"/>
    <x v="6"/>
    <s v="APQ ACCESOS"/>
    <s v="YORDI M HURTADO ARAYA"/>
    <s v="tct_yorhua"/>
    <s v="4-Menor/Localizado"/>
    <s v="4-Baja"/>
    <s v="Baja"/>
    <x v="0"/>
    <s v="TELEFONICA CYBERSECURITY TECH CHILE SPA"/>
    <s v="TOMA DE ALARMAS TIC 4"/>
    <s v="13/12/2023 20:51:29"/>
    <s v="13/12/2023 20:51:57"/>
    <x v="0"/>
    <s v="CDP ANTIGUO 1"/>
    <s v="CDP ANTIGUO 2"/>
    <s v="13/12/2023 21:56:41"/>
    <s v="13/12/2023 23:50:00"/>
    <s v="TOMA DE ALARMAS TIC 4"/>
    <s v="TOMA DE ALARMAS REALIZADA"/>
    <d v="1899-12-30T00:00:00"/>
    <d v="1899-12-30T01:05:12"/>
    <d v="1899-12-30T01:05:12"/>
    <s v=""/>
    <s v="Cumplido"/>
    <m/>
    <m/>
    <m/>
    <m/>
    <m/>
    <d v="2023-11-13T00:00:00"/>
    <x v="1"/>
    <x v="1"/>
    <s v="NO CUMPLE"/>
    <x v="0"/>
    <x v="0"/>
    <x v="1"/>
    <x v="1"/>
    <s v="NO CUMPLE"/>
    <x v="0"/>
    <x v="0"/>
  </r>
  <r>
    <s v="INC000002496636"/>
    <s v="TICKET-INTELIGENTE"/>
    <x v="4"/>
    <s v="GESTION TI"/>
    <s v="JUAN CARLOS UZCATEGUI FUGUETT"/>
    <s v="USR_TSIGHT"/>
    <s v="1-Extenso/Generalizado"/>
    <s v="4-Baja"/>
    <s v="Baja"/>
    <x v="1"/>
    <s v="EMPRESA NACIONAL DE CERTIFICACIONES"/>
    <s v="emnace01 - ecert_wsfag TICKET AUTOMATICO"/>
    <s v="13/12/2023 20:51:10"/>
    <s v="13/12/2023 20:51:10"/>
    <x v="0"/>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s v=""/>
    <s v=""/>
    <s v=""/>
    <s v="Cumplido"/>
    <d v="2023-11-13T00:00:00"/>
    <x v="0"/>
    <x v="0"/>
    <s v="NO CUMPLE"/>
    <x v="0"/>
    <x v="0"/>
    <x v="1"/>
    <x v="0"/>
    <s v="NO CUMPLE"/>
    <x v="1"/>
    <x v="0"/>
  </r>
  <r>
    <s v="INC000002496695"/>
    <s v="VPN IP - MPLS"/>
    <x v="4"/>
    <s v="GESTION HD"/>
    <s v="JUAN CARLOS UZCATEGUI FUGUETT"/>
    <s v="frp_disilv"/>
    <s v="4-Menor/Localizado"/>
    <s v="4-Baja"/>
    <s v="Baja"/>
    <x v="0"/>
    <s v="FUNDACION INSTITUTO PROFESIONAL DUOC UC"/>
    <s v="REQ / DUOC | Solicitud de ventana de reinicio HYP-PVESPUCIO"/>
    <s v="13/12/2023 22:13:07"/>
    <s v="13/12/2023 22:15:29"/>
    <x v="0"/>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m/>
    <m/>
    <m/>
    <m/>
    <d v="2023-11-13T00:00:00"/>
    <x v="1"/>
    <x v="1"/>
    <s v="NO CUMPLE"/>
    <x v="0"/>
    <x v="0"/>
    <x v="1"/>
    <x v="0"/>
    <s v="NO CUMPLE"/>
    <x v="0"/>
    <x v="1"/>
  </r>
  <r>
    <s v="INC000002496706"/>
    <s v="TICKET-INTELIGENTE"/>
    <x v="4"/>
    <s v="GESTION TI"/>
    <s v="JUAN CARLOS UZCATEGUI FUGUETT"/>
    <s v="USR_TSIGHT"/>
    <s v="1-Extenso/Generalizado"/>
    <s v="4-Baja"/>
    <s v="Baja"/>
    <x v="1"/>
    <s v="FUNDACION INSTITUTO PROFESIONAL DUOC UC"/>
    <s v="fiprdu01 - srvfs01_vm TICKET AUTOMATICO"/>
    <s v="13/12/2023 22:25:48"/>
    <s v="13/12/2023 22:25:48"/>
    <x v="0"/>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s v=""/>
    <s v=""/>
    <s v=""/>
    <s v="Cumplido"/>
    <d v="2023-11-13T00:00:00"/>
    <x v="0"/>
    <x v="0"/>
    <s v="NO CUMPLE"/>
    <x v="0"/>
    <x v="0"/>
    <x v="1"/>
    <x v="0"/>
    <s v="NO CUMPLE"/>
    <x v="1"/>
    <x v="0"/>
  </r>
  <r>
    <s v="INC000002496816"/>
    <s v="HOUSING"/>
    <x v="15"/>
    <s v="APQ ACCESOS"/>
    <s v="ALDO P VALENZUELA MUJICA"/>
    <s v="tct_avalen"/>
    <s v="2-Significativo/Amplio"/>
    <s v="2-Alta"/>
    <s v="Alta"/>
    <x v="0"/>
    <s v="TELEFONICA EMPRESAS DE CHILE SA"/>
    <s v="SUPERVISION Se necesita retirar equipos ya obsoletos"/>
    <s v="14/12/2023 4:04:58"/>
    <s v="14/12/2023 4:06:02"/>
    <x v="0"/>
    <s v="CDP ANTIGUO 1"/>
    <s v="CDP ANTIGUO 2"/>
    <s v="14/12/2023 4:07:35"/>
    <s v="14/12/2023 23:50:00"/>
    <s v="SUPERVISION Se necesita retirar equipos ya obsoletos"/>
    <s v="SE REALIZA SUPERVISION"/>
    <d v="1899-12-30T00:01:08"/>
    <d v="1899-12-30T00:02:37"/>
    <d v="1899-12-30T00:01:29"/>
    <s v=""/>
    <s v="Cumplido"/>
    <m/>
    <m/>
    <m/>
    <m/>
    <m/>
    <d v="2023-11-13T00:00:00"/>
    <x v="0"/>
    <x v="0"/>
    <s v="NO CUMPLE"/>
    <x v="0"/>
    <x v="0"/>
    <x v="0"/>
    <x v="0"/>
    <s v="NO CUMPLE"/>
    <x v="0"/>
    <x v="0"/>
  </r>
  <r>
    <s v="INC000002496826"/>
    <s v="HOUSING"/>
    <x v="15"/>
    <s v="APQ ACCESOS"/>
    <s v="ALDO P VALENZUELA MUJICA"/>
    <s v="tct_avalen"/>
    <s v="2-Significativo/Amplio"/>
    <s v="2-Alta"/>
    <s v="Alta"/>
    <x v="0"/>
    <s v="TELEFONICA EMPRESAS DE CHILE SA"/>
    <s v="RONDA Y REVISION DE SALAS TECNICAS"/>
    <s v="14/12/2023 5:40:13"/>
    <s v="14/12/2023 5:41:16"/>
    <x v="0"/>
    <s v="CDP ANTIGUO 1"/>
    <s v="CDP ANTIGUO 2"/>
    <s v="14/12/2023 5:43:02"/>
    <s v="14/12/2023 23:50:00"/>
    <s v="RONDA Y REVISION DE SALAS TECNICAS"/>
    <s v="SE REALIZA RONDA"/>
    <d v="1899-12-30T00:01:29"/>
    <d v="1899-12-30T00:02:49"/>
    <d v="1899-12-30T00:01:20"/>
    <s v=""/>
    <s v="Cumplido"/>
    <m/>
    <m/>
    <m/>
    <m/>
    <m/>
    <d v="2023-11-13T00:00:00"/>
    <x v="0"/>
    <x v="0"/>
    <s v="NO CUMPLE"/>
    <x v="0"/>
    <x v="0"/>
    <x v="0"/>
    <x v="0"/>
    <s v="NO CUMPLE"/>
    <x v="0"/>
    <x v="0"/>
  </r>
  <r>
    <s v="INC000002496828"/>
    <s v="HOUSING"/>
    <x v="15"/>
    <s v="APQ ACCESOS"/>
    <s v="ALDO P VALENZUELA MUJICA"/>
    <s v="tct_avalen"/>
    <s v="2-Significativo/Amplio"/>
    <s v="2-Alta"/>
    <s v="Alta"/>
    <x v="0"/>
    <s v="TELEFONICA EMPRESAS DE CHILE SA"/>
    <s v="RONDA Y REVISION DE SALAS TECNICAS"/>
    <s v="14/12/2023 6:15:35"/>
    <s v="14/12/2023 6:17:05"/>
    <x v="0"/>
    <s v="CDP ANTIGUO 1"/>
    <s v="CDP ANTIGUO 2"/>
    <s v="14/12/2023 6:23:13"/>
    <s v="14/12/2023 23:50:00"/>
    <s v="RONDA Y REVISION DE SALAS TECNICAS"/>
    <s v="SE REALIZA RONDA"/>
    <d v="1899-12-30T00:05:44"/>
    <d v="1899-12-30T00:07:38"/>
    <d v="1899-12-30T00:01:54"/>
    <s v=""/>
    <s v="Cumplido"/>
    <m/>
    <m/>
    <m/>
    <m/>
    <m/>
    <d v="2023-11-13T00:00:00"/>
    <x v="0"/>
    <x v="0"/>
    <s v="NO CUMPLE"/>
    <x v="0"/>
    <x v="0"/>
    <x v="0"/>
    <x v="0"/>
    <s v="NO CUMPLE"/>
    <x v="0"/>
    <x v="0"/>
  </r>
  <r>
    <s v="INC000002496830"/>
    <s v="SAP"/>
    <x v="17"/>
    <s v="CLOUD SAP HANA"/>
    <s v="NICOLAS A SAAVEDRA EGUILUZ"/>
    <s v="tct_nsaave"/>
    <s v="4-Menor/Localizado"/>
    <s v="4-Baja"/>
    <s v="Baja"/>
    <x v="0"/>
    <s v="TELEFONICA EMPRESAS DE CHILE SA"/>
    <s v="Checklist Diario Clientes 14.12.23"/>
    <s v="14/12/2023 7:21:07"/>
    <s v="14/12/2023 7:22:27"/>
    <x v="0"/>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m/>
    <m/>
    <m/>
    <m/>
    <d v="2023-11-13T00:00:00"/>
    <x v="0"/>
    <x v="0"/>
    <s v="NO CUMPLE"/>
    <x v="0"/>
    <x v="0"/>
    <x v="0"/>
    <x v="0"/>
    <s v="NO CUMPLE"/>
    <x v="0"/>
    <x v="0"/>
  </r>
  <r>
    <s v="INC000002496850"/>
    <s v="HOSTING VIRTUAL"/>
    <x v="7"/>
    <s v="DUOC TICKET AUTOMATICO"/>
    <s v="DAVID MATELUNA"/>
    <s v="frp_lmosqu"/>
    <s v="3-Moderado/Limitado"/>
    <s v="2-Alta"/>
    <s v="Alta"/>
    <x v="0"/>
    <s v="FUNDACION INSTITUTO PROFESIONAL DUOC UC"/>
    <s v="REQ | DUOC | Urgencia: Alta | Modificar configuraciones de red OCI"/>
    <s v="14/12/2023 9:21:43"/>
    <s v="14/12/2023 9:24:52"/>
    <x v="0"/>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m/>
    <m/>
    <m/>
    <m/>
    <d v="2023-11-13T00:00:00"/>
    <x v="1"/>
    <x v="1"/>
    <s v="NO CUMPLE"/>
    <x v="0"/>
    <x v="0"/>
    <x v="1"/>
    <x v="1"/>
    <s v="NO CUMPLE"/>
    <x v="0"/>
    <x v="0"/>
  </r>
  <r>
    <s v="INC000002496887"/>
    <s v="VPN IP - MPLS"/>
    <x v="2"/>
    <s v="GESTION HD"/>
    <s v="LUIS RODRIGO ACEVEDO COLLIPAL"/>
    <s v="frp_spevel"/>
    <s v="3-Moderado/Limitado"/>
    <s v="3-Medio"/>
    <s v="Media"/>
    <x v="1"/>
    <s v="PALUMBO S.A."/>
    <s v="HD/Habilitacion acceso a IP"/>
    <s v="14/12/2023 10:16:43"/>
    <s v="14/12/2023 10:22:26"/>
    <x v="0"/>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s v=""/>
    <s v=""/>
    <s v="Cumplido"/>
    <s v=""/>
    <d v="2023-11-14T00:00:00"/>
    <x v="0"/>
    <x v="0"/>
    <s v="NO CUMPLE"/>
    <x v="0"/>
    <x v="0"/>
    <x v="1"/>
    <x v="1"/>
    <s v="NO CUMPLE"/>
    <x v="0"/>
    <x v="0"/>
  </r>
  <r>
    <s v="INC000002496898"/>
    <s v="VPN IP - MPLS"/>
    <x v="13"/>
    <s v="GESTION HD"/>
    <s v="ANGEL CASTRO CABRERA"/>
    <s v="frp_spevel"/>
    <s v="3-Moderado/Limitado"/>
    <s v="3-Medio"/>
    <s v="Media"/>
    <x v="0"/>
    <s v="TELEFONICA GLOBAL TECHNOLOGY S.A.AGENCIA EN CHILE"/>
    <s v="HD/TCCT - Requerimiento Cloud - Deshabilitar SSH vShield - Clientes Varios"/>
    <s v="14/12/2023 10:31:47"/>
    <s v="14/12/2023 10:35:05"/>
    <x v="0"/>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m/>
    <m/>
    <m/>
    <m/>
    <d v="2023-11-13T00:00:00"/>
    <x v="1"/>
    <x v="0"/>
    <s v="NO CUMPLE"/>
    <x v="1"/>
    <x v="0"/>
    <x v="1"/>
    <x v="0"/>
    <s v="NO CUMPLE"/>
    <x v="0"/>
    <x v="1"/>
  </r>
  <r>
    <s v="INC000002496948"/>
    <s v="TICKET-INTELIGENTE"/>
    <x v="4"/>
    <s v="GESTION TI"/>
    <s v="JUAN CARLOS UZCATEGUI FUGUETT"/>
    <s v="USR_TSIGHT"/>
    <s v="1-Extenso/Generalizado"/>
    <s v="4-Baja"/>
    <s v="Baja"/>
    <x v="1"/>
    <s v="FUNDACION INSTITUTO PROFESIONAL DUOC UC"/>
    <s v="fiprdu01 - srvfs01_vm TICKET AUTOMATICO"/>
    <s v="14/12/2023 2:57:11"/>
    <s v="14/12/2023 2:57:11"/>
    <x v="0"/>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s v=""/>
    <s v=""/>
    <s v=""/>
    <s v="Cumplido"/>
    <d v="2023-11-13T00:00:00"/>
    <x v="0"/>
    <x v="0"/>
    <s v="NO CUMPLE"/>
    <x v="0"/>
    <x v="0"/>
    <x v="1"/>
    <x v="0"/>
    <s v="NO CUMPLE"/>
    <x v="1"/>
    <x v="0"/>
  </r>
  <r>
    <s v="INC000002496956"/>
    <s v="HOUSING"/>
    <x v="15"/>
    <s v="APQ ACCESOS"/>
    <s v="ALDO P VALENZUELA MUJICA"/>
    <s v="tct_avalen"/>
    <s v="2-Significativo/Amplio"/>
    <s v="2-Alta"/>
    <s v="Alta"/>
    <x v="0"/>
    <s v="TELEFONICA EMPRESAS DE CHILE SA"/>
    <s v="RONDA Y REVISION DE SALAS TECNICAS"/>
    <s v="14/12/2023 3:17:59"/>
    <s v="14/12/2023 3:19:17"/>
    <x v="0"/>
    <s v="CDP ANTIGUO 1"/>
    <s v="CDP ANTIGUO 2"/>
    <s v="14/12/2023 3:21:44"/>
    <s v="14/12/2023 23:50:00"/>
    <s v="RONDA Y REVISION DE SALAS TECNICAS"/>
    <s v="SE REALIZA RONDA"/>
    <d v="1899-12-30T00:01:59"/>
    <d v="1899-12-30T00:03:45"/>
    <d v="1899-12-30T00:01:46"/>
    <s v=""/>
    <s v="Cumplido"/>
    <m/>
    <m/>
    <m/>
    <m/>
    <m/>
    <d v="2023-11-13T00:00:00"/>
    <x v="0"/>
    <x v="0"/>
    <s v="NO CUMPLE"/>
    <x v="0"/>
    <x v="0"/>
    <x v="0"/>
    <x v="0"/>
    <s v="NO CUMPLE"/>
    <x v="0"/>
    <x v="0"/>
  </r>
  <r>
    <s v="INC000002496963"/>
    <s v="HOUSING"/>
    <x v="15"/>
    <s v="APQ ACCESOS"/>
    <s v="ALDO P VALENZUELA MUJICA"/>
    <s v="tct_avalen"/>
    <s v="2-Significativo/Amplio"/>
    <s v="2-Alta"/>
    <s v="Alta"/>
    <x v="0"/>
    <s v="TELEFONICA EMPRESAS DE CHILE SA"/>
    <s v="TOMA DE ALARMAS DE CLIENTE"/>
    <s v="14/12/2023 3:22:51"/>
    <s v="14/12/2023 3:23:48"/>
    <x v="0"/>
    <s v="CDP ANTIGUO 1"/>
    <s v="CDP ANTIGUO 2"/>
    <s v="14/12/2023 3:25:06"/>
    <s v="14/12/2023 23:50:00"/>
    <s v="TOMA DE ALARMAS DE CLIENTE"/>
    <s v="SE REALIZA TOMA DE ALARMAS"/>
    <d v="1899-12-30T00:00:59"/>
    <d v="1899-12-30T00:02:15"/>
    <d v="1899-12-30T00:01:16"/>
    <s v=""/>
    <s v="Cumplido"/>
    <m/>
    <m/>
    <m/>
    <m/>
    <m/>
    <d v="2023-11-13T00:00:00"/>
    <x v="0"/>
    <x v="0"/>
    <s v="NO CUMPLE"/>
    <x v="0"/>
    <x v="0"/>
    <x v="0"/>
    <x v="0"/>
    <s v="NO CUMPLE"/>
    <x v="0"/>
    <x v="0"/>
  </r>
  <r>
    <s v="INC000002497151"/>
    <s v="VPN IP - MPLS"/>
    <x v="9"/>
    <s v="ADMINISTRADORES RESIDENTES"/>
    <s v="AXEL ANDRADE"/>
    <s v="frp_rreyes"/>
    <s v="3-Moderado/Limitado"/>
    <s v="3-Medio"/>
    <s v="Media"/>
    <x v="0"/>
    <s v="INSTITUTO PROFESIONAL DE CHILE SA"/>
    <s v="GAMA / Solicitud Respaldo Semanal Servidor GANTE - IPCHILE"/>
    <s v="14/12/2023 9:16:21"/>
    <s v="14/12/2023 9:20:27"/>
    <x v="0"/>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m/>
    <m/>
    <m/>
    <m/>
    <d v="2023-11-13T00:00:00"/>
    <x v="1"/>
    <x v="0"/>
    <s v="NO CUMPLE"/>
    <x v="1"/>
    <x v="0"/>
    <x v="1"/>
    <x v="0"/>
    <s v="NO CUMPLE"/>
    <x v="0"/>
    <x v="1"/>
  </r>
  <r>
    <s v="INC000002497184"/>
    <s v="VPN IP - MPLS"/>
    <x v="2"/>
    <s v="GESTION CALL CENTER"/>
    <s v="LUIS RODRIGO ACEVEDO COLLIPAL"/>
    <s v="frp_driosr"/>
    <s v="4-Menor/Localizado"/>
    <s v="4-Baja"/>
    <s v="Baja"/>
    <x v="0"/>
    <s v="CELMEDIA S A"/>
    <s v="MESA/"/>
    <s v="14/12/2023 9:42:52"/>
    <s v="14/12/2023 9:45:17"/>
    <x v="0"/>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m/>
    <m/>
    <m/>
    <m/>
    <d v="2023-11-15T00:00:00"/>
    <x v="0"/>
    <x v="0"/>
    <s v="NO CUMPLE"/>
    <x v="0"/>
    <x v="0"/>
    <x v="0"/>
    <x v="0"/>
    <s v="NO CUMPLE"/>
    <x v="0"/>
    <x v="0"/>
  </r>
  <r>
    <s v="INC000002497299"/>
    <s v="HOUSING"/>
    <x v="19"/>
    <s v="BELIEVE"/>
    <s v="FRANCISCO J FELIU ABARCA"/>
    <s v="frp_fbalab"/>
    <s v="3-Moderado/Limitado"/>
    <s v="3-Medio"/>
    <s v="Media"/>
    <x v="0"/>
    <s v="NCG SERVICIOS S.A."/>
    <s v="GESTION DATACENTER/ ACCESOS / NCG SERVICIOS S.A."/>
    <s v="14/12/2023 10:51:00"/>
    <s v="14/12/2023 10:52:23"/>
    <x v="0"/>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m/>
    <m/>
    <m/>
    <m/>
    <d v="2023-11-13T00:00:00"/>
    <x v="1"/>
    <x v="1"/>
    <s v="NO CUMPLE"/>
    <x v="0"/>
    <x v="0"/>
    <x v="1"/>
    <x v="1"/>
    <s v="NO CUMPLE"/>
    <x v="0"/>
    <x v="0"/>
  </r>
  <r>
    <s v="INC000002497341"/>
    <s v="RED INTERNA"/>
    <x v="0"/>
    <s v="APQ ACCESOS"/>
    <s v="CRISTOPHER MALDONADO ROMERO"/>
    <s v="tct_cmaldo"/>
    <s v="4-Menor/Localizado"/>
    <s v="4-Baja"/>
    <s v="Baja"/>
    <x v="0"/>
    <s v="TELEFONICA EMPRESAS DE CHILE SA"/>
    <s v="RONDA TOMA DE TEMPERATURAS SALAS TIC"/>
    <s v="14/12/2023 12:00:00"/>
    <s v="14/12/2023 12:01:01"/>
    <x v="0"/>
    <s v="CDP ANTIGUO 1"/>
    <s v="CDP ANTIGUO 2"/>
    <s v="14/12/2023 13:24:45"/>
    <s v="14/12/2023 23:50:00"/>
    <m/>
    <s v="RONDA REALIZADA"/>
    <d v="1899-12-30T00:00:00"/>
    <d v="1899-12-30T00:00:00"/>
    <d v="1899-12-30T00:00:00"/>
    <s v=""/>
    <s v="Cumplido"/>
    <m/>
    <m/>
    <m/>
    <m/>
    <m/>
    <d v="2023-11-13T00:00:00"/>
    <x v="0"/>
    <x v="0"/>
    <s v="NO CUMPLE"/>
    <x v="0"/>
    <x v="0"/>
    <x v="0"/>
    <x v="0"/>
    <s v="NO CUMPLE"/>
    <x v="0"/>
    <x v="0"/>
  </r>
  <r>
    <s v="INC000002497361"/>
    <s v="VPN IP - MPLS"/>
    <x v="2"/>
    <s v="SM OPERACIONES"/>
    <s v="LUIS RODRIGO ACEVEDO COLLIPAL"/>
    <s v="tct_decruz"/>
    <s v="4-Menor/Localizado"/>
    <s v="4-Baja"/>
    <s v="Baja"/>
    <x v="0"/>
    <s v="BETTER FOOD SPA"/>
    <s v="Revisión de conectividad hacia servidor AWS 172.31.86.195  desde casa matriz"/>
    <s v="14/12/2023 12:38:46"/>
    <s v="14/12/2023 12:40:50"/>
    <x v="0"/>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m/>
    <m/>
    <m/>
    <m/>
    <d v="2023-11-14T00:00:00"/>
    <x v="0"/>
    <x v="0"/>
    <s v="NO CUMPLE"/>
    <x v="0"/>
    <x v="0"/>
    <x v="1"/>
    <x v="0"/>
    <s v="NO CUMPLE"/>
    <x v="0"/>
    <x v="1"/>
  </r>
  <r>
    <s v="INC000002497370"/>
    <s v="BACKUP ON DEMAND"/>
    <x v="13"/>
    <s v="SM OPERACIONES"/>
    <s v="MOISES E MONTERO RAMOS"/>
    <s v="tct_decruz"/>
    <s v="4-Menor/Localizado"/>
    <s v="2-Alta"/>
    <s v="Media"/>
    <x v="0"/>
    <s v="IMPORTADORA Y EXPORTADORA INEX AMERICANA LTDA."/>
    <s v="Consola de administración INEX VDC no tiene conectividad"/>
    <s v="14/12/2023 13:14:35"/>
    <s v="14/12/2023 13:15:22"/>
    <x v="0"/>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m/>
    <m/>
    <m/>
    <m/>
    <d v="2023-11-13T00:00:00"/>
    <x v="0"/>
    <x v="0"/>
    <s v="NO CUMPLE"/>
    <x v="0"/>
    <x v="0"/>
    <x v="1"/>
    <x v="0"/>
    <s v="NO CUMPLE"/>
    <x v="0"/>
    <x v="1"/>
  </r>
  <r>
    <s v="INC000002497387"/>
    <s v="MONITOREO"/>
    <x v="2"/>
    <s v="SM OPERACIONES"/>
    <s v="JOSE E ÑANCULEF CONTRERAS"/>
    <s v="tct_decruz"/>
    <s v="4-Menor/Localizado"/>
    <s v="2-Alta"/>
    <s v="Media"/>
    <x v="1"/>
    <s v="TELEFONICA GLOBAL TECHNOLOGY S.A.AGENCIA EN CHILE"/>
    <s v="PROBLEMAS CON RED OOB"/>
    <s v="14/12/2023 15:01:13"/>
    <s v="14/12/2023 15:05:44"/>
    <x v="0"/>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s v=""/>
    <s v="Cumplido"/>
    <s v=""/>
    <s v=""/>
    <d v="2023-11-13T00:00:00"/>
    <x v="0"/>
    <x v="0"/>
    <s v="NO CUMPLE"/>
    <x v="0"/>
    <x v="0"/>
    <x v="1"/>
    <x v="0"/>
    <s v="NO CUMPLE"/>
    <x v="1"/>
    <x v="0"/>
  </r>
  <r>
    <s v="INC000002497455"/>
    <s v="VPN IP - MPLS"/>
    <x v="2"/>
    <s v="BELIEVE"/>
    <s v="LUIS RODRIGO ACEVEDO COLLIPAL"/>
    <s v="frp_cnavar"/>
    <s v="3-Moderado/Limitado"/>
    <s v="3-Medio"/>
    <s v="Media"/>
    <x v="1"/>
    <s v="SIXBELL"/>
    <s v="GAMA/ Perdida de conectividad Equipamiento AudioCodes extremo Telefónica Apoquindo."/>
    <s v="14/12/2023 14:54:53"/>
    <s v="14/12/2023 14:58:30"/>
    <x v="0"/>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s v=""/>
    <s v=""/>
    <s v="Cumplido"/>
    <s v=""/>
    <d v="2023-11-14T00:00:00"/>
    <x v="1"/>
    <x v="1"/>
    <s v="NO CUMPLE"/>
    <x v="0"/>
    <x v="0"/>
    <x v="1"/>
    <x v="1"/>
    <s v="NO CUMPLE"/>
    <x v="0"/>
    <x v="0"/>
  </r>
  <r>
    <s v="INC000002497463"/>
    <s v="INFRAESTRUCTURA DC"/>
    <x v="6"/>
    <s v="APQ ACCESOS"/>
    <s v="FRANCISCO J FELIU ABARCA"/>
    <s v="tct_frafea"/>
    <s v="4-Menor/Localizado"/>
    <s v="4-Baja"/>
    <s v="Baja"/>
    <x v="0"/>
    <s v="TELEFONICA CYBERSECURITY TECH CHILE SPA"/>
    <s v="RONDA POR TOMA DE TEMPERATURAS EN SALAS TIC"/>
    <s v="14/12/2023 12:57:28"/>
    <s v="14/12/2023 12:58:14"/>
    <x v="0"/>
    <s v="TI"/>
    <s v="CLIMA"/>
    <s v="14/12/2023 13:24:50"/>
    <s v="14/12/2023 23:50:00"/>
    <s v="RONDA POR TOMA DE TEMPERATURAS EN SALAS TIC"/>
    <s v="RONDA REALIZADA"/>
    <d v="1899-12-30T00:00:00"/>
    <d v="1899-12-30T00:00:00"/>
    <d v="1899-12-30T00:00:00"/>
    <s v=""/>
    <s v="Cumplido"/>
    <m/>
    <m/>
    <m/>
    <m/>
    <m/>
    <d v="2023-11-13T00:00:00"/>
    <x v="0"/>
    <x v="0"/>
    <s v="NO CUMPLE"/>
    <x v="0"/>
    <x v="0"/>
    <x v="0"/>
    <x v="0"/>
    <s v="NO CUMPLE"/>
    <x v="0"/>
    <x v="0"/>
  </r>
  <r>
    <s v="INC000002497476"/>
    <s v="HOSTING VIRTUAL"/>
    <x v="9"/>
    <s v="GESTION PLATAFORMA CLIENTES"/>
    <s v="RODRIGO VÁSQUEZ MUÑOZ"/>
    <s v="vos_eperez"/>
    <s v="4-Menor/Localizado"/>
    <s v="4-Baja"/>
    <s v="Baja"/>
    <x v="0"/>
    <s v="TELEFONICA EMPRESAS DE CHILE SA"/>
    <s v="Solicitud de evidencia de regímenes de respaldo de base de datos Solarwinds"/>
    <s v="14/12/2023 13:58:40"/>
    <s v="14/12/2023 14:00:35"/>
    <x v="0"/>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m/>
    <m/>
    <m/>
    <m/>
    <d v="2023-11-13T00:00:00"/>
    <x v="0"/>
    <x v="0"/>
    <s v="NO CUMPLE"/>
    <x v="0"/>
    <x v="0"/>
    <x v="1"/>
    <x v="0"/>
    <s v="NO CUMPLE"/>
    <x v="1"/>
    <x v="0"/>
  </r>
  <r>
    <s v="INC000002497505"/>
    <s v="VPN IP - MPLS"/>
    <x v="4"/>
    <s v="GESTION HD"/>
    <s v="GIOVANNI D ROCCO VALENZUELA"/>
    <s v="frp_spevel"/>
    <s v="3-Moderado/Limitado"/>
    <s v="3-Medio"/>
    <s v="Media"/>
    <x v="0"/>
    <s v="TELEFONICA GLOBAL TECHNOLOGY S.A.AGENCIA EN CHILE"/>
    <s v="HD/ECERT: servicio de agente de respaldo no inicia - servidor SRV-FILE01"/>
    <s v="14/12/2023 10:42:13"/>
    <s v="14/12/2023 10:43:26"/>
    <x v="0"/>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m/>
    <m/>
    <m/>
    <m/>
    <d v="2023-11-13T00:00:00"/>
    <x v="0"/>
    <x v="0"/>
    <s v="NO CUMPLE"/>
    <x v="0"/>
    <x v="0"/>
    <x v="0"/>
    <x v="0"/>
    <s v="NO CUMPLE"/>
    <x v="0"/>
    <x v="0"/>
  </r>
  <r>
    <s v="INC000002497542"/>
    <s v="VPN IP - MPLS"/>
    <x v="4"/>
    <s v="GESTION HD"/>
    <s v="PAUL A SEPULVEDA ALVAREZ"/>
    <s v="frp_spevel"/>
    <s v="3-Moderado/Limitado"/>
    <s v="3-Medio"/>
    <s v="Media"/>
    <x v="0"/>
    <s v="TELEFONICA GLOBAL TECHNOLOGY S.A.AGENCIA EN CHILE"/>
    <s v="HD/SOLARWINDS - Cuenta bloqueada usuario local"/>
    <s v="14/12/2023 11:47:55"/>
    <s v="14/12/2023 11:50:07"/>
    <x v="0"/>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m/>
    <m/>
    <m/>
    <m/>
    <d v="2023-11-13T00:00:00"/>
    <x v="1"/>
    <x v="0"/>
    <s v="CUMPLE"/>
    <x v="0"/>
    <x v="0"/>
    <x v="1"/>
    <x v="0"/>
    <s v="CUMPLE"/>
    <x v="0"/>
    <x v="0"/>
  </r>
  <r>
    <s v="INC000002497556"/>
    <s v="VPN IP - MPLS"/>
    <x v="2"/>
    <s v="GESTION HD"/>
    <s v="OSCAR A RAMIREZ SOTO"/>
    <s v="frp_spevel"/>
    <s v="3-Moderado/Limitado"/>
    <s v="3-Medio"/>
    <s v="Media"/>
    <x v="0"/>
    <s v="XINERGIA LABORAL S A"/>
    <s v="HD/necesito añadir una ip a la vpn externa"/>
    <s v="14/12/2023 12:18:53"/>
    <s v="14/12/2023 12:24:40"/>
    <x v="0"/>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m/>
    <m/>
    <m/>
    <m/>
    <d v="2023-11-13T00:00:00"/>
    <x v="0"/>
    <x v="0"/>
    <s v="NO CUMPLE"/>
    <x v="0"/>
    <x v="0"/>
    <x v="1"/>
    <x v="0"/>
    <s v="CUMPLE"/>
    <x v="0"/>
    <x v="0"/>
  </r>
  <r>
    <s v="INC000002497571"/>
    <s v="VPN IP - MPLS"/>
    <x v="13"/>
    <s v="GESTION HD"/>
    <s v="DEIBY Y SANTOYO MONTEROLA"/>
    <s v="frp_spevel"/>
    <s v="3-Moderado/Limitado"/>
    <s v="3-Medio"/>
    <s v="Media"/>
    <x v="0"/>
    <s v="TELEFONICA GLOBAL TECHNOLOGY S.A.AGENCIA EN CHILE"/>
    <s v="HD/C-19872300325 // CLOUD // CC-CHI-0000068474 // FRUTICOLA Y EXPORTADORA ATACAMA"/>
    <s v="14/12/2023 12:31:40"/>
    <s v="14/12/2023 12:37:09"/>
    <x v="0"/>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m/>
    <m/>
    <m/>
    <m/>
    <d v="2023-11-13T00:00:00"/>
    <x v="1"/>
    <x v="1"/>
    <s v="NO CUMPLE"/>
    <x v="0"/>
    <x v="0"/>
    <x v="1"/>
    <x v="0"/>
    <s v="NO CUMPLE"/>
    <x v="0"/>
    <x v="1"/>
  </r>
  <r>
    <s v="INC000002497972"/>
    <s v="TICKET-INTELIGENTE"/>
    <x v="3"/>
    <s v="DUOC TICKET AUTOMATICO"/>
    <s v="VICTOR SEPULVEDA GAMARRA"/>
    <s v="USR_TSIGHT"/>
    <s v="1-Extenso/Generalizado"/>
    <s v="4-Baja"/>
    <s v="Baja"/>
    <x v="1"/>
    <s v="FUNDACION INSTITUTO PROFESIONAL DUOC UC"/>
    <s v="fiprdu01 - avance curricular TICKET AUTOMATICO"/>
    <s v="14/12/2023 11:58:01"/>
    <s v="14/12/2023 11:58:01"/>
    <x v="0"/>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s v=""/>
    <s v=""/>
    <s v=""/>
    <s v="Cumplido"/>
    <d v="2023-11-13T00:00:00"/>
    <x v="0"/>
    <x v="0"/>
    <s v="NO CUMPLE"/>
    <x v="0"/>
    <x v="0"/>
    <x v="0"/>
    <x v="0"/>
    <s v="NO CUMPLE"/>
    <x v="0"/>
    <x v="0"/>
  </r>
  <r>
    <s v="INC000002497973"/>
    <s v="HOUSING"/>
    <x v="14"/>
    <s v="BELIEVE"/>
    <s v="CRISTOPHER MALDONADO ROMERO"/>
    <s v="frp_fbalab"/>
    <s v="3-Moderado/Limitado"/>
    <s v="3-Medio"/>
    <s v="Media"/>
    <x v="0"/>
    <s v="UNIVERSIDAD DEL ALBA"/>
    <s v="GESTION DATACENTER/ ACCESOS / UNIVERSIDAD DEL ALBA"/>
    <s v="14/12/2023 11:59:16"/>
    <s v="14/12/2023 12:00:12"/>
    <x v="0"/>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m/>
    <m/>
    <m/>
    <m/>
    <d v="2023-11-13T00:00:00"/>
    <x v="0"/>
    <x v="0"/>
    <s v="NO CUMPLE"/>
    <x v="0"/>
    <x v="0"/>
    <x v="0"/>
    <x v="0"/>
    <s v="NO CUMPLE"/>
    <x v="0"/>
    <x v="0"/>
  </r>
  <r>
    <s v="INC000002498090"/>
    <s v="HOUSING"/>
    <x v="16"/>
    <s v="BELIEVE"/>
    <s v="FERNEY D GARZON PEÑA"/>
    <s v="frp_fbalab"/>
    <s v="3-Moderado/Limitado"/>
    <s v="3-Medio"/>
    <s v="Media"/>
    <x v="0"/>
    <s v="REDBANC S A"/>
    <s v="GESTION DATACENTER/ ACCESOS / REDBANC S A"/>
    <s v="14/12/2023 13:40:50"/>
    <s v="14/12/2023 13:51:04"/>
    <x v="0"/>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m/>
    <m/>
    <m/>
    <m/>
    <d v="2023-11-13T00:00:00"/>
    <x v="1"/>
    <x v="1"/>
    <s v="NO CUMPLE"/>
    <x v="0"/>
    <x v="0"/>
    <x v="1"/>
    <x v="1"/>
    <s v="NO CUMPLE"/>
    <x v="0"/>
    <x v="0"/>
  </r>
  <r>
    <s v="INC000002498129"/>
    <s v="VPN IP - MPLS"/>
    <x v="4"/>
    <s v="GESTION HD"/>
    <s v="GIOVANNI D ROCCO VALENZUELA"/>
    <s v="frp_spevel"/>
    <s v="3-Moderado/Limitado"/>
    <s v="3-Medio"/>
    <s v="Media"/>
    <x v="0"/>
    <s v="TELEFONICA GLOBAL TECHNOLOGY S.A.AGENCIA EN CHILE"/>
    <s v="HD/ECERT: reinicio de servidor SRV-FILE01 para regularizar servicios de agente de respaldo"/>
    <s v="14/12/2023 14:25:44"/>
    <s v="14/12/2023 14:27:54"/>
    <x v="0"/>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m/>
    <m/>
    <m/>
    <m/>
    <d v="2023-11-13T00:00:00"/>
    <x v="1"/>
    <x v="0"/>
    <s v="CUMPLE"/>
    <x v="0"/>
    <x v="0"/>
    <x v="1"/>
    <x v="0"/>
    <s v="NO CUMPLE"/>
    <x v="1"/>
    <x v="0"/>
  </r>
  <r>
    <s v="INC000002498138"/>
    <s v="HOSTING VIRTUAL"/>
    <x v="7"/>
    <s v="OPERACION N1"/>
    <s v="CLAUDIO A GAJARDO GARRIDO"/>
    <s v="tct_cgajar"/>
    <s v="2-Significativo/Amplio"/>
    <s v="3-Medio"/>
    <s v="Media"/>
    <x v="1"/>
    <s v="FUNDACION INSTITUTO PROFESIONAL DUOC UC"/>
    <s v="Incidencia de bases de datos reportada sin el flujo correspondiente."/>
    <s v="14/12/2023 14:35:08"/>
    <s v="14/12/2023 14:37:37"/>
    <x v="0"/>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s v=""/>
    <s v=""/>
    <s v="Cumplido"/>
    <s v=""/>
    <d v="2023-11-13T00:00:00"/>
    <x v="0"/>
    <x v="0"/>
    <s v="NO CUMPLE"/>
    <x v="0"/>
    <x v="0"/>
    <x v="0"/>
    <x v="0"/>
    <s v="NO CUMPLE"/>
    <x v="0"/>
    <x v="0"/>
  </r>
  <r>
    <s v="INC000002498142"/>
    <s v="VPN IP - MPLS"/>
    <x v="9"/>
    <s v="GESTION HD"/>
    <s v="SEBASTIAN VILLENA"/>
    <s v="frp_spevel"/>
    <s v="3-Moderado/Limitado"/>
    <s v="3-Medio"/>
    <s v="Media"/>
    <x v="0"/>
    <s v="SONACOL SA"/>
    <s v="HD/[SONACOL] Listado servidores con regimen de respaldo"/>
    <s v="14/12/2023 14:46:27"/>
    <s v="14/12/2023 14:48:25"/>
    <x v="0"/>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m/>
    <m/>
    <m/>
    <m/>
    <d v="2023-11-13T00:00:00"/>
    <x v="1"/>
    <x v="0"/>
    <s v="CUMPLE"/>
    <x v="0"/>
    <x v="0"/>
    <x v="1"/>
    <x v="0"/>
    <s v="NO CUMPLE"/>
    <x v="1"/>
    <x v="0"/>
  </r>
  <r>
    <s v="INC000002498181"/>
    <s v="HOSTING VIRTUAL"/>
    <x v="4"/>
    <s v="GESTION PLATAFORMA CLIENTES"/>
    <s v="PAUL A SEPULVEDA ALVAREZ"/>
    <s v="vos_eperez"/>
    <s v="4-Menor/Localizado"/>
    <s v="4-Baja"/>
    <s v="Baja"/>
    <x v="0"/>
    <s v="TELEFONICA EMPRESAS DE CHILE SA"/>
    <s v="Revisión accesibilidad servidores SW-CORE01, SW-DB01-V3 y SW-POLL08 parque nuevo SolarWinds"/>
    <s v="14/12/2023 16:07:29"/>
    <s v="14/12/2023 16:13:04"/>
    <x v="0"/>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m/>
    <m/>
    <m/>
    <m/>
    <d v="2023-11-13T00:00:00"/>
    <x v="1"/>
    <x v="1"/>
    <s v="NO CUMPLE"/>
    <x v="0"/>
    <x v="0"/>
    <x v="1"/>
    <x v="0"/>
    <s v="NO CUMPLE"/>
    <x v="0"/>
    <x v="1"/>
  </r>
  <r>
    <s v="INC000002498197"/>
    <s v="HOUSING"/>
    <x v="4"/>
    <s v="DUOC TICKET PENDIENTES"/>
    <s v="JUAN CARLOS UZCATEGUI FUGUETT"/>
    <s v="frp_joagui"/>
    <s v="3-Moderado/Limitado"/>
    <s v="4-Baja"/>
    <s v="Baja"/>
    <x v="0"/>
    <s v="FUNDACION INSTITUTO PROFESIONAL DUOC UC"/>
    <s v="RQ | DUOC | RE: Urgencia: Media | Generar lista de usuario"/>
    <s v="14/12/2023 17:00:08"/>
    <s v="14/12/2023 17:01:33"/>
    <x v="0"/>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m/>
    <m/>
    <m/>
    <m/>
    <d v="2023-11-13T00:00:00"/>
    <x v="0"/>
    <x v="0"/>
    <s v="NO CUMPLE"/>
    <x v="0"/>
    <x v="0"/>
    <x v="1"/>
    <x v="0"/>
    <s v="NO CUMPLE"/>
    <x v="0"/>
    <x v="1"/>
  </r>
  <r>
    <s v="INC000002498234"/>
    <s v="TICKET-INTELIGENTE"/>
    <x v="3"/>
    <s v="GESTION TI"/>
    <s v="GUSTAVO AVILA VERA"/>
    <s v="USR_TSIGHT"/>
    <s v="1-Extenso/Generalizado"/>
    <s v="4-Baja"/>
    <s v="Baja"/>
    <x v="1"/>
    <s v="CORP CULTURAL NORTE GRANDE"/>
    <s v="cdnogr01 - hana_des TICKET AUTOMATICO"/>
    <s v="14/12/2023 14:15:32"/>
    <s v="14/12/2023 14:15:32"/>
    <x v="0"/>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s v=""/>
    <s v=""/>
    <s v=""/>
    <s v="Cumplido"/>
    <d v="2023-11-13T00:00:00"/>
    <x v="0"/>
    <x v="0"/>
    <s v="NO CUMPLE"/>
    <x v="0"/>
    <x v="0"/>
    <x v="0"/>
    <x v="0"/>
    <s v="NO CUMPLE"/>
    <x v="0"/>
    <x v="0"/>
  </r>
  <r>
    <s v="INC000002498319"/>
    <s v="TICKET-INTELIGENTE"/>
    <x v="21"/>
    <s v="EVENTOS CGP"/>
    <s v="DENISE CRUZAT ETCHEBERRY"/>
    <s v="USR_TSIGHT"/>
    <s v="1-Extenso/Generalizado"/>
    <s v="4-Baja"/>
    <s v="Baja"/>
    <x v="1"/>
    <s v="AGUAS ANDINAS S.A."/>
    <s v="aguand01 - sftp-centos7 TICKET AUTOMATICO"/>
    <s v="14/12/2023 14:29:48"/>
    <s v="14/12/2023 14:29:48"/>
    <x v="0"/>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s v=""/>
    <s v=""/>
    <s v=""/>
    <s v="Cumplido"/>
    <d v="2023-11-13T00:00:00"/>
    <x v="0"/>
    <x v="0"/>
    <s v="NO CUMPLE"/>
    <x v="0"/>
    <x v="0"/>
    <x v="0"/>
    <x v="0"/>
    <s v="NO CUMPLE"/>
    <x v="0"/>
    <x v="0"/>
  </r>
  <r>
    <s v="INC000002498475"/>
    <s v="HOUSING"/>
    <x v="16"/>
    <s v="BELIEVE"/>
    <s v="FERNEY D GARZON PEÑA"/>
    <s v="frp_fbalab"/>
    <s v="3-Moderado/Limitado"/>
    <s v="3-Medio"/>
    <s v="Media"/>
    <x v="0"/>
    <s v="TELEFONICA EMPRESAS DE CHILE SA"/>
    <s v="GESTION DATACENTER/ ACCESOS / TELEFONICA EMPRESAS DE CHILE SA"/>
    <s v="14/12/2023 15:57:03"/>
    <s v="14/12/2023 15:58:48"/>
    <x v="0"/>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m/>
    <m/>
    <m/>
    <m/>
    <d v="2023-11-15T00:00:00"/>
    <x v="0"/>
    <x v="0"/>
    <s v="NO CUMPLE"/>
    <x v="0"/>
    <x v="0"/>
    <x v="0"/>
    <x v="0"/>
    <s v="NO CUMPLE"/>
    <x v="0"/>
    <x v="0"/>
  </r>
  <r>
    <s v="INC000002498524"/>
    <s v="VPN IP - MPLS"/>
    <x v="3"/>
    <s v="GESTION HD"/>
    <s v="GUSTAVO AVILA VERA"/>
    <s v="frp_jciert"/>
    <s v="4-Menor/Localizado"/>
    <s v="4-Baja"/>
    <s v="Baja"/>
    <x v="0"/>
    <s v="AGRICOLA ARIZTIA LIMITADA"/>
    <s v="REQ / MODIFICAR REGISTRO DNS ZONA ARIZTIAATUNEGOCIO.CL"/>
    <s v="14/12/2023 15:40:50"/>
    <s v="14/12/2023 15:43:13"/>
    <x v="0"/>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m/>
    <m/>
    <m/>
    <m/>
    <d v="2023-11-13T00:00:00"/>
    <x v="0"/>
    <x v="0"/>
    <s v="NO CUMPLE"/>
    <x v="0"/>
    <x v="0"/>
    <x v="0"/>
    <x v="0"/>
    <s v="NO CUMPLE"/>
    <x v="0"/>
    <x v="0"/>
  </r>
  <r>
    <s v="INC000002498539"/>
    <s v="VPN IP - MPLS"/>
    <x v="13"/>
    <s v="GESTION HD"/>
    <s v="PABLO N OLIVA ALARCON"/>
    <s v="frp_spevel"/>
    <s v="3-Moderado/Limitado"/>
    <s v="3-Medio"/>
    <s v="Media"/>
    <x v="0"/>
    <s v="RED DE CLINICAS REGIONALES S.A."/>
    <s v="HD/RED DE CLINICAS REGIONALES | CHI-003992881 | AUMENTO DE STORAGE 12 TB DISCO ORO VDC"/>
    <s v="14/12/2023 16:22:59"/>
    <s v="14/12/2023 16:25:09"/>
    <x v="0"/>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m/>
    <m/>
    <m/>
    <m/>
    <d v="2023-11-13T00:00:00"/>
    <x v="1"/>
    <x v="0"/>
    <s v="CUMPLE"/>
    <x v="0"/>
    <x v="0"/>
    <x v="1"/>
    <x v="0"/>
    <s v="NO CUMPLE"/>
    <x v="0"/>
    <x v="1"/>
  </r>
  <r>
    <s v="INC000002498541"/>
    <s v="RED INTERNA"/>
    <x v="1"/>
    <s v="APQ ACCESOS"/>
    <s v="CARLOS F ARAYA RAMIREZ"/>
    <s v="tct_cararr"/>
    <s v="4-Menor/Localizado"/>
    <s v="4-Baja"/>
    <s v="Baja"/>
    <x v="0"/>
    <s v="TELEFONICA CYBERSECURITY TECH CHILE SPA"/>
    <s v="RONDA INSPECTIVA"/>
    <s v="14/12/2023 16:23:22"/>
    <s v="14/12/2023 16:27:41"/>
    <x v="0"/>
    <s v="CDP ANTIGUO 1"/>
    <s v="CDP ANTIGUO 2"/>
    <s v="14/12/2023 16:39:56"/>
    <s v="14/12/2023 23:50:00"/>
    <m/>
    <s v="ronda realizada"/>
    <d v="1899-12-30T00:00:00"/>
    <d v="1899-12-30T00:00:00"/>
    <d v="1899-12-30T00:00:00"/>
    <s v=""/>
    <s v="Cumplido"/>
    <m/>
    <m/>
    <m/>
    <m/>
    <m/>
    <d v="2023-11-14T00:00:00"/>
    <x v="0"/>
    <x v="0"/>
    <s v="NO CUMPLE"/>
    <x v="0"/>
    <x v="0"/>
    <x v="0"/>
    <x v="0"/>
    <s v="NO CUMPLE"/>
    <x v="0"/>
    <x v="0"/>
  </r>
  <r>
    <s v="INC000002498550"/>
    <s v="OFFICE365"/>
    <x v="5"/>
    <s v="O365"/>
    <s v="JAVIERA A UMAÑA YEVENES"/>
    <s v="tct_jumana"/>
    <s v="4-Menor/Localizado"/>
    <s v="4-Baja"/>
    <s v="Baja"/>
    <x v="1"/>
    <s v="TELEFONICA GLOBAL TECHNOLOGY S.A.AGENCIA EN CHILE"/>
    <s v="Revisión suscripciones M365 por problemas en la renovación automática"/>
    <s v="14/12/2023 16:37:15"/>
    <s v="14/12/2023 16:39:29"/>
    <x v="0"/>
    <s v="TI"/>
    <s v="APLICATIVOS"/>
    <s v="20/12/2023 18:16:30"/>
    <s v="20/12/2023 23:50:00"/>
    <m/>
    <m/>
    <d v="1900-01-05T01:37:01"/>
    <d v="1900-01-05T01:39:15"/>
    <d v="1899-12-30T00:02:14"/>
    <s v="Cumplido"/>
    <s v=""/>
    <m/>
    <s v=""/>
    <s v=""/>
    <s v=""/>
    <s v="Cumplido"/>
    <d v="2023-11-14T00:00:00"/>
    <x v="0"/>
    <x v="0"/>
    <s v="NO CUMPLE"/>
    <x v="0"/>
    <x v="0"/>
    <x v="1"/>
    <x v="0"/>
    <s v="NO CUMPLE"/>
    <x v="0"/>
    <x v="1"/>
  </r>
  <r>
    <s v="INC000002498554"/>
    <s v="VPN IP - MPLS"/>
    <x v="2"/>
    <s v="GESTION HD"/>
    <s v="JUAN PABLO PAZ GOMPERTZ"/>
    <s v="frp_spevel"/>
    <s v="3-Moderado/Limitado"/>
    <s v="3-Medio"/>
    <s v="Media"/>
    <x v="0"/>
    <s v="HORTIFRUT S.A"/>
    <s v="HD/Revisión cuenta VPN Valuetec"/>
    <s v="14/12/2023 16:50:15"/>
    <s v="14/12/2023 16:52:36"/>
    <x v="0"/>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m/>
    <m/>
    <m/>
    <m/>
    <d v="2023-11-14T00:00:00"/>
    <x v="0"/>
    <x v="0"/>
    <s v="NO CUMPLE"/>
    <x v="0"/>
    <x v="0"/>
    <x v="0"/>
    <x v="0"/>
    <s v="NO CUMPLE"/>
    <x v="0"/>
    <x v="0"/>
  </r>
  <r>
    <s v="INC000002498557"/>
    <s v="INFRAESTRUCTURA DC"/>
    <x v="6"/>
    <s v="APQ ACCESOS"/>
    <s v="FRANCISCO J FELIU ABARCA"/>
    <s v="tct_frafea"/>
    <s v="4-Menor/Localizado"/>
    <s v="4-Baja"/>
    <s v="Baja"/>
    <x v="0"/>
    <s v="TELEFONICA CYBERSECURITY TECH CHILE SPA"/>
    <s v="RONDA POR TOMA DE TEMPERATURAS EN SALAS TIC"/>
    <s v="14/12/2023 16:55:50"/>
    <s v="14/12/2023 16:56:36"/>
    <x v="0"/>
    <s v="TI"/>
    <s v="CLIMA"/>
    <s v="14/12/2023 17:05:28"/>
    <s v="14/12/2023 23:50:00"/>
    <s v="RONDA POR TOMA DE TEMPERATURAS EN SALAS TIC"/>
    <s v="RONDA REALIZADA"/>
    <d v="1899-12-30T00:00:00"/>
    <d v="1899-12-30T00:00:00"/>
    <d v="1899-12-30T00:00:00"/>
    <s v=""/>
    <s v="Cumplido"/>
    <m/>
    <m/>
    <m/>
    <m/>
    <m/>
    <d v="2023-11-13T00:00:00"/>
    <x v="0"/>
    <x v="0"/>
    <s v="NO CUMPLE"/>
    <x v="0"/>
    <x v="0"/>
    <x v="0"/>
    <x v="0"/>
    <s v="NO CUMPLE"/>
    <x v="0"/>
    <x v="0"/>
  </r>
  <r>
    <s v="INC000002498588"/>
    <s v="VPN IP - MPLS"/>
    <x v="9"/>
    <s v="GESTION HD"/>
    <s v="RODRIGO VÁSQUEZ MUÑOZ"/>
    <s v="frp_spevel"/>
    <s v="3-Moderado/Limitado"/>
    <s v="3-Medio"/>
    <s v="Media"/>
    <x v="0"/>
    <s v="ARTIKOS CHILE S A"/>
    <s v="HD/Requerimiento Artikos Chile S.A. / Restaurar bases de datos Usuarios"/>
    <s v="14/12/2023 18:04:52"/>
    <s v="14/12/2023 18:08:57"/>
    <x v="0"/>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m/>
    <m/>
    <m/>
    <m/>
    <d v="2023-11-13T00:00:00"/>
    <x v="0"/>
    <x v="0"/>
    <s v="NO CUMPLE"/>
    <x v="0"/>
    <x v="0"/>
    <x v="1"/>
    <x v="0"/>
    <s v="NO CUMPLE"/>
    <x v="1"/>
    <x v="0"/>
  </r>
  <r>
    <s v="INC000002498597"/>
    <s v="VPN IP - MPLS"/>
    <x v="0"/>
    <s v="GESTION HD"/>
    <s v="CRISTOPHER MALDONADO ROMERO"/>
    <s v="frp_spevel"/>
    <s v="3-Moderado/Limitado"/>
    <s v="3-Medio"/>
    <s v="Media"/>
    <x v="0"/>
    <s v="INELCOM CHILE SA"/>
    <s v="HD/Solicitud de manos remotas || Proyecto FORUM || 202018177-1|| En data center APOQUINDO"/>
    <s v="14/12/2023 18:34:57"/>
    <s v="14/12/2023 18:38:14"/>
    <x v="0"/>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m/>
    <m/>
    <m/>
    <m/>
    <d v="2023-11-13T00:00:00"/>
    <x v="1"/>
    <x v="1"/>
    <s v="NO CUMPLE"/>
    <x v="0"/>
    <x v="0"/>
    <x v="1"/>
    <x v="1"/>
    <s v="NO CUMPLE"/>
    <x v="0"/>
    <x v="0"/>
  </r>
  <r>
    <s v="INC000002498602"/>
    <s v="HOUSING"/>
    <x v="15"/>
    <s v="APQ ACCESOS"/>
    <s v="JAIRO A SALINAS GARAY"/>
    <s v="tct_jsalin"/>
    <s v="3-Moderado/Limitado"/>
    <s v="3-Medio"/>
    <s v="Media"/>
    <x v="0"/>
    <s v="TELEFONICA EMPRESAS DE CHILE SA"/>
    <s v="RONDA Y REVISION DE SALAS TECNICAS"/>
    <s v="14/12/2023 18:48:19"/>
    <s v="14/12/2023 18:51:13"/>
    <x v="0"/>
    <s v="CDP ANTIGUO 1"/>
    <s v="CDP ANTIGUO 2"/>
    <s v="14/12/2023 18:52:16"/>
    <s v="14/12/2023 23:50:00"/>
    <s v="RONDA Y REVISION DE SALAS TECNICAS"/>
    <s v="RONDA REALIZADA."/>
    <d v="1899-12-30T00:01:03"/>
    <d v="1899-12-30T00:03:57"/>
    <d v="1899-12-30T00:02:54"/>
    <s v=""/>
    <s v="Cumplido"/>
    <m/>
    <m/>
    <m/>
    <m/>
    <m/>
    <d v="2023-11-13T00:00:00"/>
    <x v="0"/>
    <x v="0"/>
    <s v="NO CUMPLE"/>
    <x v="0"/>
    <x v="0"/>
    <x v="0"/>
    <x v="0"/>
    <s v="NO CUMPLE"/>
    <x v="0"/>
    <x v="0"/>
  </r>
  <r>
    <s v="INC000002498604"/>
    <s v="INFRAESTRUCTURA DC"/>
    <x v="6"/>
    <s v="APQ ACCESOS"/>
    <s v="FRANCISCO J FELIU ABARCA"/>
    <s v="tct_frafea"/>
    <s v="4-Menor/Localizado"/>
    <s v="4-Baja"/>
    <s v="Baja"/>
    <x v="0"/>
    <s v="TELEFONICA CYBERSECURITY TECH CHILE SPA"/>
    <s v="RONDA PREVENTIVA Y LECTURA DE TEMPERATURAS EN SALAS TIC"/>
    <s v="14/12/2023 18:51:29"/>
    <s v="14/12/2023 18:52:15"/>
    <x v="0"/>
    <s v="TI"/>
    <s v="CLIMA"/>
    <s v="14/12/2023 19:19:17"/>
    <s v="14/12/2023 23:50:00"/>
    <s v="RONDA PREVENTIVA Y LECTURA DE TEMPERATURAS EN SALAS TIC"/>
    <s v="RONDA REALIZADA"/>
    <d v="1899-12-30T00:00:00"/>
    <d v="1899-12-30T00:00:00"/>
    <d v="1899-12-30T00:00:00"/>
    <s v=""/>
    <s v="Cumplido"/>
    <m/>
    <m/>
    <m/>
    <m/>
    <m/>
    <d v="2023-11-14T00:00:00"/>
    <x v="0"/>
    <x v="0"/>
    <s v="NO CUMPLE"/>
    <x v="0"/>
    <x v="0"/>
    <x v="0"/>
    <x v="0"/>
    <s v="NO CUMPLE"/>
    <x v="0"/>
    <x v="0"/>
  </r>
  <r>
    <s v="INC000002498706"/>
    <s v="RED INTERNA"/>
    <x v="0"/>
    <s v="APQ ACCESOS"/>
    <s v="CRISTOPHER MALDONADO ROMERO"/>
    <s v="tct_cmaldo"/>
    <s v="4-Menor/Localizado"/>
    <s v="4-Baja"/>
    <s v="Baja"/>
    <x v="0"/>
    <s v="TELEFONICA EMPRESAS DE CHILE SA"/>
    <s v="RONDA TOMA DE TEMPERATURAS SALAS TIC"/>
    <s v="14/12/2023 16:22:03"/>
    <s v="14/12/2023 16:23:08"/>
    <x v="0"/>
    <s v="CDP ANTIGUO 1"/>
    <s v="CDP ANTIGUO 2"/>
    <s v="14/12/2023 17:02:27"/>
    <s v="14/12/2023 23:50:00"/>
    <m/>
    <s v="RONDA REALIZADA"/>
    <d v="1899-12-30T00:00:00"/>
    <d v="1899-12-30T00:00:00"/>
    <d v="1899-12-30T00:00:00"/>
    <s v=""/>
    <s v="Cumplido"/>
    <m/>
    <m/>
    <m/>
    <m/>
    <m/>
    <d v="2023-11-13T00:00:00"/>
    <x v="0"/>
    <x v="0"/>
    <s v="NO CUMPLE"/>
    <x v="0"/>
    <x v="0"/>
    <x v="0"/>
    <x v="0"/>
    <s v="NO CUMPLE"/>
    <x v="0"/>
    <x v="0"/>
  </r>
  <r>
    <s v="INC000002498727"/>
    <s v="VPN IP - MPLS"/>
    <x v="4"/>
    <s v="BELIEVE"/>
    <s v="GIOVANNI D ROCCO VALENZUELA"/>
    <s v="frp_dvital"/>
    <s v="4-Menor/Localizado"/>
    <s v="4-Baja"/>
    <s v="Baja"/>
    <x v="0"/>
    <s v="TELEFONICA CYBERSECURITY TECH CHILE SPA"/>
    <s v="REQ / SOC / revisión de la VPN de comunicación al Splunk SOC"/>
    <s v="14/12/2023 16:33:39"/>
    <s v="14/12/2023 16:39:05"/>
    <x v="0"/>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m/>
    <m/>
    <m/>
    <m/>
    <d v="2023-11-14T00:00:00"/>
    <x v="1"/>
    <x v="1"/>
    <s v="NO CUMPLE"/>
    <x v="0"/>
    <x v="0"/>
    <x v="1"/>
    <x v="1"/>
    <s v="NO CUMPLE"/>
    <x v="0"/>
    <x v="0"/>
  </r>
  <r>
    <s v="INC000002498760"/>
    <s v="VPN IP - MPLS"/>
    <x v="2"/>
    <s v="GESTION CALL CENTER"/>
    <s v="JOSE E ÑANCULEF CONTRERAS"/>
    <s v="frp_jugonz"/>
    <s v="4-Menor/Localizado"/>
    <s v="4-Baja"/>
    <s v="Baja"/>
    <x v="1"/>
    <s v="SYSTEM'S ASAP S A"/>
    <s v="FRONT CTC/CALL CENTER/ NO TIENE INTERNET"/>
    <s v="14/12/2023 17:13:35"/>
    <s v="14/12/2023 17:25:11"/>
    <x v="0"/>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s v=""/>
    <s v=""/>
    <s v=""/>
    <s v="Cumplido"/>
    <d v="2023-11-13T00:00:00"/>
    <x v="0"/>
    <x v="0"/>
    <s v="NO CUMPLE"/>
    <x v="0"/>
    <x v="0"/>
    <x v="1"/>
    <x v="0"/>
    <s v="NO CUMPLE"/>
    <x v="0"/>
    <x v="1"/>
  </r>
  <r>
    <s v="INC000002498805"/>
    <s v="HOUSING"/>
    <x v="16"/>
    <s v="BELIEVE"/>
    <s v="FERNEY D GARZON PEÑA"/>
    <s v="frp_pcamay"/>
    <s v="3-Moderado/Limitado"/>
    <s v="3-Medio"/>
    <s v="Media"/>
    <x v="0"/>
    <s v="HUAWEI CHILE S A"/>
    <s v="GESTION DATACENTER/ ACCESOS / HUAWEI CHILE S A"/>
    <s v="14/12/2023 17:14:32"/>
    <s v="14/12/2023 17:18:35"/>
    <x v="0"/>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m/>
    <m/>
    <m/>
    <m/>
    <d v="2023-11-13T00:00:00"/>
    <x v="0"/>
    <x v="0"/>
    <s v="NO CUMPLE"/>
    <x v="0"/>
    <x v="0"/>
    <x v="0"/>
    <x v="0"/>
    <s v="NO CUMPLE"/>
    <x v="0"/>
    <x v="0"/>
  </r>
  <r>
    <s v="INC000002498806"/>
    <s v="HOUSING"/>
    <x v="16"/>
    <s v="BELIEVE"/>
    <s v="FERNEY D GARZON PEÑA"/>
    <s v="frp_pcamay"/>
    <s v="3-Moderado/Limitado"/>
    <s v="3-Medio"/>
    <s v="Media"/>
    <x v="0"/>
    <s v="HUAWEI CHILE S A"/>
    <s v="GESTION DATACENTER/ ACCESOS / HUAWEI CHILE S A"/>
    <s v="14/12/2023 17:14:53"/>
    <s v="14/12/2023 17:19:37"/>
    <x v="0"/>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m/>
    <m/>
    <m/>
    <m/>
    <d v="2023-11-13T00:00:00"/>
    <x v="0"/>
    <x v="0"/>
    <s v="NO CUMPLE"/>
    <x v="0"/>
    <x v="0"/>
    <x v="0"/>
    <x v="0"/>
    <s v="NO CUMPLE"/>
    <x v="0"/>
    <x v="0"/>
  </r>
  <r>
    <s v="INC000002498809"/>
    <s v="HOUSING"/>
    <x v="16"/>
    <s v="BELIEVE"/>
    <s v="FERNEY D GARZON PEÑA"/>
    <s v="frp_pcamay"/>
    <s v="3-Moderado/Limitado"/>
    <s v="3-Medio"/>
    <s v="Media"/>
    <x v="0"/>
    <s v="HUAWEI CHILE S A"/>
    <s v="GESTION DATACENTER/ ACCESOS / HUAWEI CHILE S A"/>
    <s v="14/12/2023 17:14:58"/>
    <s v="14/12/2023 17:21:15"/>
    <x v="0"/>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m/>
    <m/>
    <m/>
    <m/>
    <d v="2023-11-14T00:00:00"/>
    <x v="0"/>
    <x v="0"/>
    <s v="NO CUMPLE"/>
    <x v="0"/>
    <x v="0"/>
    <x v="0"/>
    <x v="0"/>
    <s v="NO CUMPLE"/>
    <x v="0"/>
    <x v="0"/>
  </r>
  <r>
    <s v="INC000002498810"/>
    <s v="HOUSING"/>
    <x v="16"/>
    <s v="BELIEVE"/>
    <s v="FERNEY D GARZON PEÑA"/>
    <s v="frp_pcamay"/>
    <s v="3-Moderado/Limitado"/>
    <s v="3-Medio"/>
    <s v="Media"/>
    <x v="0"/>
    <s v="HUAWEI CHILE S A"/>
    <s v="GESTION DATACENTER/ ACCESOS / HUAWEI CHILE S A"/>
    <s v="14/12/2023 17:15:02"/>
    <s v="14/12/2023 17:21:59"/>
    <x v="0"/>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m/>
    <m/>
    <m/>
    <m/>
    <d v="2023-11-14T00:00:00"/>
    <x v="0"/>
    <x v="0"/>
    <s v="NO CUMPLE"/>
    <x v="0"/>
    <x v="0"/>
    <x v="0"/>
    <x v="0"/>
    <s v="NO CUMPLE"/>
    <x v="0"/>
    <x v="0"/>
  </r>
  <r>
    <s v="INC000002498812"/>
    <s v="HOUSING"/>
    <x v="16"/>
    <s v="BELIEVE"/>
    <s v="FERNEY D GARZON PEÑA"/>
    <s v="frp_pcamay"/>
    <s v="3-Moderado/Limitado"/>
    <s v="3-Medio"/>
    <s v="Media"/>
    <x v="0"/>
    <s v="HUAWEI CHILE S A"/>
    <s v="GESTION DATACENTER/ ACCESOS / HUAWEI CHILE S A"/>
    <s v="14/12/2023 17:15:07"/>
    <s v="14/12/2023 17:23:26"/>
    <x v="0"/>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m/>
    <m/>
    <m/>
    <m/>
    <d v="2023-11-14T00:00:00"/>
    <x v="0"/>
    <x v="0"/>
    <s v="NO CUMPLE"/>
    <x v="0"/>
    <x v="0"/>
    <x v="0"/>
    <x v="0"/>
    <s v="NO CUMPLE"/>
    <x v="0"/>
    <x v="0"/>
  </r>
  <r>
    <s v="INC000002498813"/>
    <s v="HOUSING"/>
    <x v="16"/>
    <s v="BELIEVE"/>
    <s v="FERNEY D GARZON PEÑA"/>
    <s v="frp_pcamay"/>
    <s v="3-Moderado/Limitado"/>
    <s v="3-Medio"/>
    <s v="Media"/>
    <x v="0"/>
    <s v="HUAWEI CHILE S A"/>
    <s v="GESTION DATACENTER/ ACCESOS / HUAWEI CHILE S A"/>
    <s v="14/12/2023 17:15:12"/>
    <s v="14/12/2023 17:24:46"/>
    <x v="0"/>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m/>
    <m/>
    <m/>
    <m/>
    <d v="2023-11-14T00:00:00"/>
    <x v="0"/>
    <x v="0"/>
    <s v="NO CUMPLE"/>
    <x v="0"/>
    <x v="0"/>
    <x v="0"/>
    <x v="0"/>
    <s v="NO CUMPLE"/>
    <x v="0"/>
    <x v="0"/>
  </r>
  <r>
    <s v="INC000002498814"/>
    <s v="HOUSING"/>
    <x v="16"/>
    <s v="BELIEVE"/>
    <s v="FERNEY D GARZON PEÑA"/>
    <s v="frp_pcamay"/>
    <s v="3-Moderado/Limitado"/>
    <s v="3-Medio"/>
    <s v="Media"/>
    <x v="0"/>
    <s v="HUAWEI CHILE S A"/>
    <s v="GESTION DATACENTER/ ACCESOS / HUAWEI CHILE S A"/>
    <s v="14/12/2023 17:15:18"/>
    <s v="14/12/2023 17:25:50"/>
    <x v="0"/>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m/>
    <m/>
    <m/>
    <m/>
    <d v="2023-11-14T00:00:00"/>
    <x v="0"/>
    <x v="0"/>
    <s v="NO CUMPLE"/>
    <x v="0"/>
    <x v="0"/>
    <x v="0"/>
    <x v="0"/>
    <s v="NO CUMPLE"/>
    <x v="0"/>
    <x v="0"/>
  </r>
  <r>
    <s v="INC000002498925"/>
    <s v="HOUSING"/>
    <x v="14"/>
    <s v="BELIEVE"/>
    <s v="CRISTOPHER MALDONADO ROMERO"/>
    <s v="frp_fbalab"/>
    <s v="3-Moderado/Limitado"/>
    <s v="3-Medio"/>
    <s v="Media"/>
    <x v="0"/>
    <s v="FORUM SERVICIOS FINANCIEROS SA"/>
    <s v="GESTION DATACENTER/ ACCESOS / FORUM SERVICIOS FINANCIEROS SA"/>
    <s v="14/12/2023 17:53:52"/>
    <s v="14/12/2023 17:54:59"/>
    <x v="0"/>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m/>
    <m/>
    <m/>
    <m/>
    <d v="2023-11-14T00:00:00"/>
    <x v="0"/>
    <x v="0"/>
    <s v="NO CUMPLE"/>
    <x v="0"/>
    <x v="0"/>
    <x v="1"/>
    <x v="1"/>
    <s v="NO CUMPLE"/>
    <x v="0"/>
    <x v="0"/>
  </r>
  <r>
    <s v="INC000002498936"/>
    <s v="HOUSING"/>
    <x v="14"/>
    <s v="BELIEVE"/>
    <s v="CRISTOPHER MALDONADO ROMERO"/>
    <s v="frp_fbalab"/>
    <s v="3-Moderado/Limitado"/>
    <s v="3-Medio"/>
    <s v="Media"/>
    <x v="0"/>
    <s v="HDI SEGUROS S.A."/>
    <s v="GESTION DATACENTER/ ACCESOS / HDI SEGUROS S.A."/>
    <s v="14/12/2023 18:25:34"/>
    <s v="14/12/2023 18:27:16"/>
    <x v="0"/>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m/>
    <m/>
    <m/>
    <m/>
    <d v="2023-11-13T00:00:00"/>
    <x v="0"/>
    <x v="0"/>
    <s v="NO CUMPLE"/>
    <x v="0"/>
    <x v="0"/>
    <x v="0"/>
    <x v="0"/>
    <s v="NO CUMPLE"/>
    <x v="0"/>
    <x v="0"/>
  </r>
  <r>
    <s v="INC000002498942"/>
    <s v="HOUSING"/>
    <x v="19"/>
    <s v="BELIEVE"/>
    <s v="FRANCISCO J FELIU ABARCA"/>
    <s v="frp_fbalab"/>
    <s v="3-Moderado/Limitado"/>
    <s v="3-Medio"/>
    <s v="Media"/>
    <x v="0"/>
    <s v="SERVIEX S A"/>
    <s v="GESTION DATACENTER/ ACCESOS / SERVIEX S A"/>
    <s v="14/12/2023 18:36:42"/>
    <s v="14/12/2023 18:38:32"/>
    <x v="0"/>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m/>
    <m/>
    <m/>
    <m/>
    <d v="2023-11-13T00:00:00"/>
    <x v="0"/>
    <x v="0"/>
    <s v="NO CUMPLE"/>
    <x v="0"/>
    <x v="0"/>
    <x v="0"/>
    <x v="0"/>
    <s v="NO CUMPLE"/>
    <x v="0"/>
    <x v="0"/>
  </r>
  <r>
    <s v="INC000002498957"/>
    <s v="RED INTERNA"/>
    <x v="6"/>
    <s v="APQ ACCESOS"/>
    <s v="YORDI M HURTADO ARAYA"/>
    <s v="tct_yorhua"/>
    <s v="4-Menor/Localizado"/>
    <s v="4-Baja"/>
    <s v="Baja"/>
    <x v="0"/>
    <s v="TELEFONICA CYBERSECURITY TECH CHILE SPA"/>
    <s v="RONDA TOMA DE TEMPERATURAS SALAS TIC 20:30"/>
    <s v="14/12/2023 20:31:25"/>
    <s v="14/12/2023 20:31:51"/>
    <x v="0"/>
    <s v="CDP ANTIGUO 1"/>
    <s v="CDP ANTIGUO 2"/>
    <s v="14/12/2023 22:11:11"/>
    <s v="14/12/2023 23:50:00"/>
    <s v="RONDA TOMA DE TEMPERATURAS SALAS TIC 20:30"/>
    <s v="RONDA REALIZADA"/>
    <d v="1899-12-30T00:00:00"/>
    <d v="1899-12-30T01:39:46"/>
    <d v="1899-12-30T01:39:46"/>
    <s v=""/>
    <s v="Cumplido"/>
    <m/>
    <m/>
    <m/>
    <m/>
    <m/>
    <d v="2023-11-13T00:00:00"/>
    <x v="1"/>
    <x v="1"/>
    <s v="NO CUMPLE"/>
    <x v="0"/>
    <x v="0"/>
    <x v="1"/>
    <x v="1"/>
    <s v="NO CUMPLE"/>
    <x v="0"/>
    <x v="0"/>
  </r>
  <r>
    <s v="INC000002498958"/>
    <s v="RED INTERNA"/>
    <x v="6"/>
    <s v="APQ ACCESOS"/>
    <s v="YORDI M HURTADO ARAYA"/>
    <s v="tct_yorhua"/>
    <s v="4-Menor/Localizado"/>
    <s v="4-Baja"/>
    <s v="Baja"/>
    <x v="0"/>
    <s v="TELEFONICA CYBERSECURITY TECH CHILE SPA"/>
    <s v="RONDA SALAS TECNICAS 20:30"/>
    <s v="14/12/2023 20:32:12"/>
    <s v="14/12/2023 20:32:37"/>
    <x v="0"/>
    <s v="CDP ANTIGUO 1"/>
    <s v="CDP ANTIGUO 2"/>
    <s v="14/12/2023 22:10:57"/>
    <s v="14/12/2023 23:50:00"/>
    <s v="RONDA SALAS TECNICAS 20:30"/>
    <s v="RONDA REALIZADA"/>
    <d v="1899-12-30T00:00:00"/>
    <d v="1899-12-30T01:38:45"/>
    <d v="1899-12-30T01:38:45"/>
    <s v=""/>
    <s v="Cumplido"/>
    <m/>
    <m/>
    <m/>
    <m/>
    <m/>
    <d v="2023-11-13T00:00:00"/>
    <x v="1"/>
    <x v="1"/>
    <s v="NO CUMPLE"/>
    <x v="0"/>
    <x v="0"/>
    <x v="1"/>
    <x v="1"/>
    <s v="NO CUMPLE"/>
    <x v="0"/>
    <x v="0"/>
  </r>
  <r>
    <s v="INC000002498959"/>
    <s v="RED INTERNA"/>
    <x v="6"/>
    <s v="APQ ACCESOS"/>
    <s v="YORDI M HURTADO ARAYA"/>
    <s v="tct_yorhua"/>
    <s v="4-Menor/Localizado"/>
    <s v="4-Baja"/>
    <s v="Baja"/>
    <x v="0"/>
    <s v="TELEFONICA CYBERSECURITY TECH CHILE SPA"/>
    <s v="RONDA TOMA DE TEMPERATURAS SALAS TIC 00:30"/>
    <s v="14/12/2023 20:32:49"/>
    <s v="14/12/2023 20:33:17"/>
    <x v="0"/>
    <s v="CDP ANTIGUO 1"/>
    <s v="CDP ANTIGUO 2"/>
    <s v="14/12/2023 22:10:42"/>
    <s v="14/12/2023 23:50:00"/>
    <s v="RONDA TOMA DE TEMPERATURAS SALAS TIC 00:30"/>
    <s v="RONDA REALIZADA"/>
    <d v="1899-12-30T00:00:00"/>
    <d v="1899-12-30T01:37:53"/>
    <d v="1899-12-30T01:37:53"/>
    <s v=""/>
    <s v="Cumplido"/>
    <m/>
    <m/>
    <m/>
    <m/>
    <m/>
    <d v="2023-11-15T00:00:00"/>
    <x v="1"/>
    <x v="1"/>
    <s v="NO CUMPLE"/>
    <x v="0"/>
    <x v="0"/>
    <x v="1"/>
    <x v="1"/>
    <s v="NO CUMPLE"/>
    <x v="0"/>
    <x v="0"/>
  </r>
  <r>
    <s v="INC000002498961"/>
    <s v="RED INTERNA"/>
    <x v="6"/>
    <s v="APQ ACCESOS"/>
    <s v="YORDI M HURTADO ARAYA"/>
    <s v="tct_yorhua"/>
    <s v="4-Menor/Localizado"/>
    <s v="4-Baja"/>
    <s v="Baja"/>
    <x v="0"/>
    <s v="TELEFONICA CYBERSECURITY TECH CHILE SPA"/>
    <s v="RONDA SALAS TECNICAS 00:30"/>
    <s v="14/12/2023 20:33:37"/>
    <s v="14/12/2023 20:34:00"/>
    <x v="0"/>
    <s v="CDP ANTIGUO 1"/>
    <s v="CDP ANTIGUO 2"/>
    <s v="14/12/2023 22:10:28"/>
    <s v="14/12/2023 23:50:00"/>
    <s v="RONDA SALAS TECNICAS 00:30"/>
    <s v="RONDA REALIZADA"/>
    <d v="1899-12-30T00:00:00"/>
    <d v="1899-12-30T01:36:51"/>
    <d v="1899-12-30T01:36:51"/>
    <s v=""/>
    <s v="Cumplido"/>
    <m/>
    <m/>
    <m/>
    <m/>
    <m/>
    <d v="2023-11-14T00:00:00"/>
    <x v="1"/>
    <x v="1"/>
    <s v="NO CUMPLE"/>
    <x v="0"/>
    <x v="0"/>
    <x v="1"/>
    <x v="1"/>
    <s v="NO CUMPLE"/>
    <x v="0"/>
    <x v="0"/>
  </r>
  <r>
    <s v="INC000002498965"/>
    <s v="RED INTERNA"/>
    <x v="6"/>
    <s v="APQ ACCESOS"/>
    <s v="YORDI M HURTADO ARAYA"/>
    <s v="tct_yorhua"/>
    <s v="4-Menor/Localizado"/>
    <s v="4-Baja"/>
    <s v="Baja"/>
    <x v="0"/>
    <s v="TELEFONICA CYBERSECURITY TECH CHILE SPA"/>
    <s v="RONDA TOMA DE TEMPERATURAS SALAS TIC 04:30"/>
    <s v="14/12/2023 20:58:14"/>
    <s v="14/12/2023 20:58:41"/>
    <x v="0"/>
    <s v="CDP ANTIGUO 1"/>
    <s v="CDP ANTIGUO 2"/>
    <s v="14/12/2023 22:10:13"/>
    <s v="14/12/2023 23:50:00"/>
    <s v="RONDA TOMA DE TEMPERATURAS SALAS TIC 04:30"/>
    <s v="RONDA REALIZADA"/>
    <d v="1899-12-30T00:00:00"/>
    <d v="1899-12-30T01:11:59"/>
    <d v="1899-12-30T01:11:59"/>
    <s v=""/>
    <s v="Cumplido"/>
    <m/>
    <m/>
    <m/>
    <m/>
    <m/>
    <d v="2023-11-14T00:00:00"/>
    <x v="1"/>
    <x v="1"/>
    <s v="NO CUMPLE"/>
    <x v="0"/>
    <x v="0"/>
    <x v="1"/>
    <x v="1"/>
    <s v="NO CUMPLE"/>
    <x v="0"/>
    <x v="0"/>
  </r>
  <r>
    <s v="INC000002498966"/>
    <s v="RED INTERNA"/>
    <x v="6"/>
    <s v="APQ ACCESOS"/>
    <s v="YORDI M HURTADO ARAYA"/>
    <s v="tct_yorhua"/>
    <s v="4-Menor/Localizado"/>
    <s v="4-Baja"/>
    <s v="Baja"/>
    <x v="0"/>
    <s v="TELEFONICA CYBERSECURITY TECH CHILE SPA"/>
    <s v="RONDA SALAS TECNICAS 04:30"/>
    <s v="14/12/2023 20:58:57"/>
    <s v="14/12/2023 20:59:22"/>
    <x v="0"/>
    <s v="CDP ANTIGUO 1"/>
    <s v="CDP ANTIGUO 2"/>
    <s v="14/12/2023 22:09:56"/>
    <s v="14/12/2023 23:50:00"/>
    <s v="RONDA SALAS TECNICAS 04:30"/>
    <s v="RONDA REALIZADA"/>
    <d v="1899-12-30T00:00:00"/>
    <d v="1899-12-30T01:10:59"/>
    <d v="1899-12-30T01:10:59"/>
    <s v=""/>
    <s v="Cumplido"/>
    <m/>
    <m/>
    <m/>
    <m/>
    <m/>
    <d v="2023-11-21T00:00:00"/>
    <x v="1"/>
    <x v="1"/>
    <s v="NO CUMPLE"/>
    <x v="0"/>
    <x v="0"/>
    <x v="1"/>
    <x v="1"/>
    <s v="NO CUMPLE"/>
    <x v="0"/>
    <x v="0"/>
  </r>
  <r>
    <s v="INC000002498967"/>
    <s v="RED INTERNA"/>
    <x v="6"/>
    <s v="APQ ACCESOS"/>
    <s v="YORDI M HURTADO ARAYA"/>
    <s v="tct_yorhua"/>
    <s v="4-Menor/Localizado"/>
    <s v="4-Baja"/>
    <s v="Baja"/>
    <x v="0"/>
    <s v="TELEFONICA CYBERSECURITY TECH CHILE SPA"/>
    <s v="TOMA DE ALARMAS TIC 5 Y 6"/>
    <s v="14/12/2023 20:59:43"/>
    <s v="14/12/2023 21:00:18"/>
    <x v="0"/>
    <s v="CDP ANTIGUO 1"/>
    <s v="CDP ANTIGUO 2"/>
    <s v="14/12/2023 22:09:26"/>
    <s v="14/12/2023 23:50:00"/>
    <s v="TOMA DE ALARMAS TIC 5 Y 6"/>
    <s v="TOMA DE ALARMAS REALIZADA"/>
    <d v="1899-12-30T00:00:00"/>
    <d v="1899-12-30T01:09:43"/>
    <d v="1899-12-30T01:09:43"/>
    <s v=""/>
    <s v="Cumplido"/>
    <m/>
    <m/>
    <m/>
    <m/>
    <m/>
    <d v="2023-11-14T00:00:00"/>
    <x v="1"/>
    <x v="1"/>
    <s v="NO CUMPLE"/>
    <x v="0"/>
    <x v="0"/>
    <x v="1"/>
    <x v="1"/>
    <s v="NO CUMPLE"/>
    <x v="0"/>
    <x v="0"/>
  </r>
  <r>
    <s v="INC000002498984"/>
    <s v="RED INTERNA"/>
    <x v="1"/>
    <s v="APQ ACCESOS"/>
    <s v="CARLOS F ARAYA RAMIREZ"/>
    <s v="tct_cararr"/>
    <s v="4-Menor/Localizado"/>
    <s v="4-Baja"/>
    <s v="Baja"/>
    <x v="0"/>
    <s v="TELEFONICA CYBERSECURITY TECH CHILE SPA"/>
    <s v="RONDA INSPECTIVA"/>
    <s v="15/12/2023 9:04:01"/>
    <s v="15/12/2023 9:04:49"/>
    <x v="0"/>
    <s v="CDP ANTIGUO 1"/>
    <s v="CDP ANTIGUO 2"/>
    <s v="15/12/2023 9:33:20"/>
    <s v="15/12/2023 23:50:00"/>
    <m/>
    <s v="RONDA REALIZADA"/>
    <d v="1899-12-30T00:00:00"/>
    <d v="1899-12-30T00:00:00"/>
    <d v="1899-12-30T00:00:00"/>
    <s v=""/>
    <s v="Cumplido"/>
    <m/>
    <m/>
    <m/>
    <m/>
    <m/>
    <d v="2023-11-14T00:00:00"/>
    <x v="0"/>
    <x v="0"/>
    <s v="NO CUMPLE"/>
    <x v="0"/>
    <x v="0"/>
    <x v="0"/>
    <x v="0"/>
    <s v="NO CUMPLE"/>
    <x v="0"/>
    <x v="0"/>
  </r>
  <r>
    <s v="INC000002498987"/>
    <s v="HOUSING"/>
    <x v="1"/>
    <s v="APQ ACCESOS"/>
    <s v="CARLOS F ARAYA RAMIREZ"/>
    <s v="tct_cararr"/>
    <s v="4-Menor/Localizado"/>
    <s v="4-Baja"/>
    <s v="Baja"/>
    <x v="0"/>
    <s v="TELEFONICA CYBERSECURITY TECH CHILE SPA"/>
    <s v="TOMA DE ALARMAS"/>
    <s v="15/12/2023 9:05:23"/>
    <s v="15/12/2023 9:06:33"/>
    <x v="0"/>
    <s v="CDP ANTIGUO 1"/>
    <s v="CDP ANTIGUO 2"/>
    <s v="15/12/2023 9:34:25"/>
    <s v="15/12/2023 23:50:00"/>
    <s v="SALAS TIC 7, 8 Y MDA"/>
    <s v="TOMA DE ALARMAS REALIZADA"/>
    <d v="1899-12-30T00:00:00"/>
    <d v="1899-12-30T00:00:00"/>
    <d v="1899-12-30T00:00:00"/>
    <s v=""/>
    <s v="Cumplido"/>
    <m/>
    <m/>
    <m/>
    <m/>
    <m/>
    <d v="2023-11-14T00:00:00"/>
    <x v="0"/>
    <x v="0"/>
    <s v="NO CUMPLE"/>
    <x v="0"/>
    <x v="0"/>
    <x v="0"/>
    <x v="0"/>
    <s v="NO CUMPLE"/>
    <x v="0"/>
    <x v="0"/>
  </r>
  <r>
    <s v="INC000002499092"/>
    <s v="RED INTERNA"/>
    <x v="0"/>
    <s v="APQ ACCESOS"/>
    <s v="CRISTOPHER MALDONADO ROMERO"/>
    <s v="tct_cmaldo"/>
    <s v="4-Menor/Localizado"/>
    <s v="4-Baja"/>
    <s v="Baja"/>
    <x v="0"/>
    <s v="TELEFONICA EMPRESAS DE CHILE SA"/>
    <s v="RONDA TOMA DE TEMPERATURAS SALAS TIC"/>
    <s v="14/12/2023 19:50:17"/>
    <s v="14/12/2023 19:52:14"/>
    <x v="0"/>
    <s v="CDP ANTIGUO 1"/>
    <s v="CDP ANTIGUO 2"/>
    <s v="14/12/2023 20:08:19"/>
    <s v="14/12/2023 23:50:00"/>
    <m/>
    <s v="RONDA REALIZADA"/>
    <d v="1899-12-30T00:00:00"/>
    <d v="1899-12-30T00:00:00"/>
    <d v="1899-12-30T00:00:00"/>
    <s v=""/>
    <s v="Cumplido"/>
    <m/>
    <m/>
    <m/>
    <m/>
    <m/>
    <d v="2023-11-14T00:00:00"/>
    <x v="0"/>
    <x v="0"/>
    <s v="NO CUMPLE"/>
    <x v="0"/>
    <x v="0"/>
    <x v="0"/>
    <x v="0"/>
    <s v="NO CUMPLE"/>
    <x v="0"/>
    <x v="0"/>
  </r>
  <r>
    <s v="INC000002499094"/>
    <s v="RED INTERNA"/>
    <x v="0"/>
    <s v="APQ ACCESOS"/>
    <s v="CRISTOPHER MALDONADO ROMERO"/>
    <s v="tct_cmaldo"/>
    <s v="4-Menor/Localizado"/>
    <s v="4-Baja"/>
    <s v="Baja"/>
    <x v="0"/>
    <s v="TELEFONICA EMPRESAS DE CHILE SA"/>
    <s v="RONDA TOMA DE TEMPERATURAS SALAS TIC"/>
    <s v="14/12/2023 19:52:43"/>
    <s v="14/12/2023 19:59:02"/>
    <x v="0"/>
    <s v="CDP ANTIGUO 1"/>
    <s v="CDP ANTIGUO 2"/>
    <s v="14/12/2023 20:08:45"/>
    <s v="14/12/2023 23:50:00"/>
    <m/>
    <s v="RONDA REALIZADA"/>
    <d v="1899-12-30T00:00:00"/>
    <d v="1899-12-30T00:00:00"/>
    <d v="1899-12-30T00:00:00"/>
    <s v=""/>
    <s v="Cumplido"/>
    <m/>
    <m/>
    <m/>
    <m/>
    <m/>
    <d v="2023-11-14T00:00:00"/>
    <x v="0"/>
    <x v="0"/>
    <s v="NO CUMPLE"/>
    <x v="0"/>
    <x v="0"/>
    <x v="0"/>
    <x v="0"/>
    <s v="NO CUMPLE"/>
    <x v="0"/>
    <x v="0"/>
  </r>
  <r>
    <s v="INC000002499107"/>
    <s v="HOUSING"/>
    <x v="15"/>
    <s v="APQ ACCESOS"/>
    <s v="JAIRO A SALINAS GARAY"/>
    <s v="tct_jsalin"/>
    <s v="3-Moderado/Limitado"/>
    <s v="3-Medio"/>
    <s v="Media"/>
    <x v="0"/>
    <s v="TELEFONICA EMPRESAS DE CHILE SA"/>
    <s v="TOMA DE ALARMAS DE CLIENTE"/>
    <s v="14/12/2023 18:52:27"/>
    <s v="14/12/2023 18:53:09"/>
    <x v="0"/>
    <s v="CDP ANTIGUO 1"/>
    <s v="CDP ANTIGUO 2"/>
    <s v="14/12/2023 18:54:37"/>
    <s v="14/12/2023 23:50:00"/>
    <s v="TOMA DE ALARMAS DE CLIENTE"/>
    <s v="TOMA DE ALARMAS REALIZADA."/>
    <d v="1899-12-30T00:01:28"/>
    <d v="1899-12-30T00:02:10"/>
    <d v="1899-12-30T00:00:42"/>
    <s v=""/>
    <s v="Cumplido"/>
    <m/>
    <m/>
    <m/>
    <m/>
    <m/>
    <d v="2023-11-14T00:00:00"/>
    <x v="0"/>
    <x v="0"/>
    <s v="NO CUMPLE"/>
    <x v="0"/>
    <x v="0"/>
    <x v="0"/>
    <x v="0"/>
    <s v="NO CUMPLE"/>
    <x v="0"/>
    <x v="0"/>
  </r>
  <r>
    <s v="INC000002499109"/>
    <s v="HOUSING"/>
    <x v="15"/>
    <s v="APQ ACCESOS"/>
    <s v="JAIRO A SALINAS GARAY"/>
    <s v="tct_jsalin"/>
    <s v="3-Moderado/Limitado"/>
    <s v="3-Medio"/>
    <s v="Media"/>
    <x v="0"/>
    <s v="TELEFONICA EMPRESAS DE CHILE SA"/>
    <s v="Cruzada para habilitación de servicions RBK"/>
    <s v="14/12/2023 18:55:19"/>
    <s v="14/12/2023 18:58:52"/>
    <x v="0"/>
    <s v="CDP ANTIGUO 1"/>
    <s v="CDP ANTIGUO 2"/>
    <s v="14/12/2023 19:01:10"/>
    <s v="14/12/2023 23:50:00"/>
    <s v="Cruzada para habilitación de servicions RBK"/>
    <s v="SUPERVISION CRQ/OK."/>
    <d v="1899-12-30T00:02:18"/>
    <d v="1899-12-30T00:05:51"/>
    <d v="1899-12-30T00:03:33"/>
    <s v=""/>
    <s v="Cumplido"/>
    <m/>
    <m/>
    <m/>
    <m/>
    <m/>
    <d v="2023-11-14T00:00:00"/>
    <x v="0"/>
    <x v="0"/>
    <s v="NO CUMPLE"/>
    <x v="0"/>
    <x v="0"/>
    <x v="0"/>
    <x v="0"/>
    <s v="NO CUMPLE"/>
    <x v="0"/>
    <x v="0"/>
  </r>
  <r>
    <s v="INC000002499113"/>
    <s v="HOUSING"/>
    <x v="15"/>
    <s v="APQ ACCESOS"/>
    <s v="JAIRO A SALINAS GARAY"/>
    <s v="tct_jsalin"/>
    <s v="3-Moderado/Limitado"/>
    <s v="3-Medio"/>
    <s v="Media"/>
    <x v="0"/>
    <s v="TELEFONICA EMPRESAS DE CHILE SA"/>
    <s v="Cruzada optima proyecto Huawei-Interside"/>
    <s v="14/12/2023 19:01:25"/>
    <s v="14/12/2023 19:04:03"/>
    <x v="0"/>
    <s v="CDP ANTIGUO 1"/>
    <s v="CDP ANTIGUO 2"/>
    <s v="14/12/2023 19:29:10"/>
    <s v="14/12/2023 23:50:00"/>
    <s v="Cruzada optima proyecto Huawei-Interside"/>
    <s v="SUPERVISION CRQ/OK."/>
    <d v="1899-12-30T00:25:07"/>
    <d v="1899-12-30T00:27:45"/>
    <d v="1899-12-30T00:02:38"/>
    <s v=""/>
    <s v="Cumplido"/>
    <m/>
    <m/>
    <m/>
    <m/>
    <m/>
    <d v="2023-11-14T00:00:00"/>
    <x v="0"/>
    <x v="0"/>
    <s v="NO CUMPLE"/>
    <x v="0"/>
    <x v="0"/>
    <x v="0"/>
    <x v="0"/>
    <s v="NO CUMPLE"/>
    <x v="0"/>
    <x v="0"/>
  </r>
  <r>
    <s v="INC000002499151"/>
    <s v="INFRAESTRUCTURA DC"/>
    <x v="6"/>
    <s v="APQ ACCESOS"/>
    <s v="FRANCISCO J FELIU ABARCA"/>
    <s v="tct_frafea"/>
    <s v="4-Menor/Localizado"/>
    <s v="4-Baja"/>
    <s v="Baja"/>
    <x v="0"/>
    <s v="TELEFONICA CYBERSECURITY TECH CHILE SPA"/>
    <s v="RONDA POR TOMA DE TEMPERATURAS EN SALAS TIC"/>
    <s v="15/12/2023 8:39:18"/>
    <s v="15/12/2023 8:40:13"/>
    <x v="0"/>
    <s v="TI"/>
    <s v="CLIMA"/>
    <s v="15/12/2023 8:54:17"/>
    <s v="15/12/2023 23:50:00"/>
    <s v="RONDA POR TOMA DE TEMPERATURAS EN SALAS TIC"/>
    <s v="RONDA REALIZADA"/>
    <d v="1899-12-30T00:00:00"/>
    <d v="1899-12-30T00:00:00"/>
    <d v="1899-12-30T00:00:00"/>
    <s v=""/>
    <s v="Cumplido"/>
    <m/>
    <m/>
    <m/>
    <m/>
    <m/>
    <d v="2023-11-14T00:00:00"/>
    <x v="0"/>
    <x v="0"/>
    <s v="NO CUMPLE"/>
    <x v="0"/>
    <x v="0"/>
    <x v="0"/>
    <x v="0"/>
    <s v="NO CUMPLE"/>
    <x v="0"/>
    <x v="0"/>
  </r>
  <r>
    <s v="INC000002499162"/>
    <s v="INFRAESTRUCTURA DC"/>
    <x v="6"/>
    <s v="APQ ACCESOS"/>
    <s v="FRANCISCO J FELIU ABARCA"/>
    <s v="tct_frafea"/>
    <s v="4-Menor/Localizado"/>
    <s v="4-Baja"/>
    <s v="Baja"/>
    <x v="0"/>
    <s v="TELEFONICA CYBERSECURITY TECH CHILE SPA"/>
    <s v="RONDA PREVENTIVA EN SALAS TIC"/>
    <s v="15/12/2023 9:28:13"/>
    <s v="15/12/2023 9:30:48"/>
    <x v="0"/>
    <s v="TI"/>
    <s v="INFRAESTRUCTURA"/>
    <s v="15/12/2023 9:56:47"/>
    <s v="15/12/2023 23:50:00"/>
    <s v="RONDA PREVENTIVA EN SALAS TIC"/>
    <s v="RONDA REALIZADA"/>
    <d v="1899-12-30T00:00:00"/>
    <d v="1899-12-30T00:00:00"/>
    <d v="1899-12-30T00:00:00"/>
    <s v=""/>
    <s v="Cumplido"/>
    <m/>
    <m/>
    <m/>
    <m/>
    <m/>
    <d v="2023-11-14T00:00:00"/>
    <x v="0"/>
    <x v="0"/>
    <s v="NO CUMPLE"/>
    <x v="0"/>
    <x v="0"/>
    <x v="0"/>
    <x v="0"/>
    <s v="NO CUMPLE"/>
    <x v="0"/>
    <x v="0"/>
  </r>
  <r>
    <s v="INC000002499173"/>
    <s v="HOUSING"/>
    <x v="15"/>
    <s v="APQ ACCESOS"/>
    <s v="JAIRO A SALINAS GARAY"/>
    <s v="tct_jsalin"/>
    <s v="3-Moderado/Limitado"/>
    <s v="3-Medio"/>
    <s v="Media"/>
    <x v="0"/>
    <s v="TELEFONICA EMPRESAS DE CHILE SA"/>
    <s v="RONDA Y REVISION DE SALAS TECNICAS"/>
    <s v="15/12/2023 9:59:49"/>
    <s v="15/12/2023 10:01:08"/>
    <x v="0"/>
    <s v="CDP ANTIGUO 1"/>
    <s v="CDP ANTIGUO 2"/>
    <s v="15/12/2023 10:03:34"/>
    <s v="15/12/2023 23:50:00"/>
    <s v="RONDA Y REVISION DE SALAS TECNICAS"/>
    <s v="RONDA REALIZADA."/>
    <d v="1899-12-30T00:02:26"/>
    <d v="1899-12-30T00:03:45"/>
    <d v="1899-12-30T00:01:19"/>
    <s v=""/>
    <s v="Cumplido"/>
    <m/>
    <m/>
    <m/>
    <m/>
    <m/>
    <d v="2023-11-14T00:00:00"/>
    <x v="0"/>
    <x v="0"/>
    <s v="NO CUMPLE"/>
    <x v="0"/>
    <x v="0"/>
    <x v="0"/>
    <x v="0"/>
    <s v="NO CUMPLE"/>
    <x v="0"/>
    <x v="0"/>
  </r>
  <r>
    <s v="INC000002499189"/>
    <s v="HOSTING VIRTUAL"/>
    <x v="3"/>
    <s v="OPERACION N1"/>
    <s v="SEBASTIAN I ACUÑA GUZMAN"/>
    <s v="tct_sacuna"/>
    <s v="3-Moderado/Limitado"/>
    <s v="3-Medio"/>
    <s v="Media"/>
    <x v="0"/>
    <s v="TELEFONICA EMPRESAS DE CHILE SA"/>
    <s v="Reconexión sincronización de hora servidor CMDB-QA-DJANGO"/>
    <s v="15/12/2023 10:41:40"/>
    <s v="15/12/2023 10:42:27"/>
    <x v="0"/>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m/>
    <m/>
    <m/>
    <m/>
    <d v="2023-11-14T00:00:00"/>
    <x v="0"/>
    <x v="0"/>
    <s v="NO CUMPLE"/>
    <x v="0"/>
    <x v="0"/>
    <x v="0"/>
    <x v="0"/>
    <s v="NO CUMPLE"/>
    <x v="0"/>
    <x v="0"/>
  </r>
  <r>
    <s v="INC000002499201"/>
    <s v="HOUSING"/>
    <x v="16"/>
    <s v="BELIEVE"/>
    <s v="FERNEY D GARZON PEÑA"/>
    <s v="frp_pcamay"/>
    <s v="3-Moderado/Limitado"/>
    <s v="3-Medio"/>
    <s v="Media"/>
    <x v="0"/>
    <s v="HUAWEI CHILE S A"/>
    <s v="GESTION DATACENTER/ ACCESOS / HUAWEI CHILE S A"/>
    <s v="15/12/2023 11:12:31"/>
    <s v="15/12/2023 11:27:09"/>
    <x v="0"/>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m/>
    <m/>
    <m/>
    <m/>
    <d v="2023-11-14T00:00:00"/>
    <x v="0"/>
    <x v="0"/>
    <s v="NO CUMPLE"/>
    <x v="0"/>
    <x v="0"/>
    <x v="1"/>
    <x v="1"/>
    <s v="NO CUMPLE"/>
    <x v="0"/>
    <x v="0"/>
  </r>
  <r>
    <s v="INC000002499202"/>
    <s v="HOUSING"/>
    <x v="16"/>
    <s v="BELIEVE"/>
    <s v="FERNEY D GARZON PEÑA"/>
    <s v="frp_pcamay"/>
    <s v="3-Moderado/Limitado"/>
    <s v="3-Medio"/>
    <s v="Media"/>
    <x v="0"/>
    <s v="HUAWEI CHILE S A"/>
    <s v="GESTION DATACENTER/ ACCESOS / HUAWEI CHILE S A"/>
    <s v="15/12/2023 11:12:50"/>
    <s v="15/12/2023 11:27:38"/>
    <x v="0"/>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m/>
    <m/>
    <m/>
    <m/>
    <d v="2023-11-14T00:00:00"/>
    <x v="0"/>
    <x v="0"/>
    <s v="NO CUMPLE"/>
    <x v="0"/>
    <x v="0"/>
    <x v="1"/>
    <x v="1"/>
    <s v="NO CUMPLE"/>
    <x v="0"/>
    <x v="0"/>
  </r>
  <r>
    <s v="INC000002499203"/>
    <s v="HOUSING"/>
    <x v="16"/>
    <s v="BELIEVE"/>
    <s v="FERNEY D GARZON PEÑA"/>
    <s v="frp_pcamay"/>
    <s v="3-Moderado/Limitado"/>
    <s v="3-Medio"/>
    <s v="Media"/>
    <x v="0"/>
    <s v="HUAWEI CHILE S A"/>
    <s v="GESTION DATACENTER/ ACCESOS / HUAWEI CHILE S A"/>
    <s v="15/12/2023 11:13:11"/>
    <s v="15/12/2023 11:28:13"/>
    <x v="0"/>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m/>
    <m/>
    <m/>
    <m/>
    <d v="2023-11-14T00:00:00"/>
    <x v="0"/>
    <x v="0"/>
    <s v="NO CUMPLE"/>
    <x v="0"/>
    <x v="0"/>
    <x v="1"/>
    <x v="1"/>
    <s v="NO CUMPLE"/>
    <x v="0"/>
    <x v="0"/>
  </r>
  <r>
    <s v="INC000002499204"/>
    <s v="HOUSING"/>
    <x v="16"/>
    <s v="BELIEVE"/>
    <s v="FERNEY D GARZON PEÑA"/>
    <s v="frp_pcamay"/>
    <s v="3-Moderado/Limitado"/>
    <s v="3-Medio"/>
    <s v="Media"/>
    <x v="0"/>
    <s v="HUAWEI CHILE S A"/>
    <s v="GESTION DATACENTER/ ACCESOS / HUAWEI CHILE S A"/>
    <s v="15/12/2023 11:13:29"/>
    <s v="15/12/2023 11:28:46"/>
    <x v="0"/>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m/>
    <m/>
    <m/>
    <m/>
    <d v="2023-11-14T00:00:00"/>
    <x v="0"/>
    <x v="0"/>
    <s v="NO CUMPLE"/>
    <x v="0"/>
    <x v="0"/>
    <x v="1"/>
    <x v="1"/>
    <s v="NO CUMPLE"/>
    <x v="0"/>
    <x v="0"/>
  </r>
  <r>
    <s v="INC000002499226"/>
    <s v="SAP"/>
    <x v="17"/>
    <s v="CLOUD SAP HANA"/>
    <s v="NICOLAS A SAAVEDRA EGUILUZ"/>
    <s v="tct_nsaave"/>
    <s v="4-Menor/Localizado"/>
    <s v="4-Baja"/>
    <s v="Baja"/>
    <x v="0"/>
    <s v="TELEFONICA EMPRESAS DE CHILE SA"/>
    <s v="Checklist Diario Clientes 15.12.23"/>
    <s v="15/12/2023 7:44:37"/>
    <s v="15/12/2023 7:47:07"/>
    <x v="0"/>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m/>
    <m/>
    <m/>
    <m/>
    <d v="2023-11-14T00:00:00"/>
    <x v="0"/>
    <x v="0"/>
    <s v="NO CUMPLE"/>
    <x v="0"/>
    <x v="0"/>
    <x v="0"/>
    <x v="0"/>
    <s v="NO CUMPLE"/>
    <x v="0"/>
    <x v="0"/>
  </r>
  <r>
    <s v="INC000002499258"/>
    <s v="HOUSING"/>
    <x v="4"/>
    <s v="DUOC TICKET AUTOMATICO"/>
    <s v="ALEJANDRO ACEVEDO VALENZUELA"/>
    <s v="frp_fcruzp"/>
    <s v="3-Moderado/Limitado"/>
    <s v="3-Medio"/>
    <s v="Media"/>
    <x v="0"/>
    <s v="FUNDACION INSTITUTO PROFESIONAL DUOC UC"/>
    <s v="RQ / DUOC / Urgencia: Media | Crear nuevo registro de aplicación"/>
    <s v="15/12/2023 10:05:59"/>
    <s v="15/12/2023 10:07:57"/>
    <x v="0"/>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m/>
    <m/>
    <m/>
    <m/>
    <d v="2023-11-14T00:00:00"/>
    <x v="0"/>
    <x v="0"/>
    <s v="NO CUMPLE"/>
    <x v="0"/>
    <x v="0"/>
    <x v="1"/>
    <x v="0"/>
    <s v="NO CUMPLE"/>
    <x v="0"/>
    <x v="1"/>
  </r>
  <r>
    <s v="INC000002499268"/>
    <s v="HOSTING VIRTUAL"/>
    <x v="4"/>
    <s v="DUOC TICKET AUTOMATICO"/>
    <s v="PAUL A SEPULVEDA ALVAREZ"/>
    <s v="frp_fcruzp"/>
    <s v="3-Moderado/Limitado"/>
    <s v="4-Baja"/>
    <s v="Baja"/>
    <x v="0"/>
    <s v="FUNDACION INSTITUTO PROFESIONAL DUOC UC"/>
    <s v="RQ / DUOC / RE: Problema portal Mira Web"/>
    <s v="15/12/2023 10:33:53"/>
    <s v="15/12/2023 10:36:11"/>
    <x v="0"/>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m/>
    <m/>
    <m/>
    <m/>
    <d v="2023-11-14T00:00:00"/>
    <x v="0"/>
    <x v="0"/>
    <s v="NO CUMPLE"/>
    <x v="0"/>
    <x v="0"/>
    <x v="0"/>
    <x v="0"/>
    <s v="NO CUMPLE"/>
    <x v="0"/>
    <x v="0"/>
  </r>
  <r>
    <s v="INC000002499281"/>
    <s v="OFFICE365"/>
    <x v="5"/>
    <s v="SM OPERACIONES"/>
    <s v="JAVIERA A UMAÑA YEVENES"/>
    <s v="tct_decruz"/>
    <s v="4-Menor/Localizado"/>
    <s v="4-Baja"/>
    <s v="Baja"/>
    <x v="0"/>
    <s v="TELEFONICA GLOBAL TECHNOLOGY S.A.AGENCIA EN CHILE"/>
    <s v="ALTA NUEVO COLABORADOR RONALD MELARA SERRANO"/>
    <s v="15/12/2023 11:22:57"/>
    <s v="15/12/2023 11:26:09"/>
    <x v="0"/>
    <s v="PLATAFORMAS"/>
    <s v="CORREO"/>
    <s v="19/12/2023 9:22:14"/>
    <s v="19/12/2023 23:50:00"/>
    <s v="INCLUIR EN LISTAS DE DISTRIBUCÍÓN  operacion.bkp.tcct@tic.cl y database.tcct@tic.cl"/>
    <m/>
    <d v="1899-12-30T00:00:00"/>
    <d v="1899-12-30T00:00:00"/>
    <d v="1899-12-30T00:00:00"/>
    <s v=""/>
    <s v="Cumplido"/>
    <m/>
    <m/>
    <m/>
    <m/>
    <m/>
    <d v="2023-11-20T00:00:00"/>
    <x v="0"/>
    <x v="0"/>
    <s v="NO CUMPLE"/>
    <x v="0"/>
    <x v="0"/>
    <x v="0"/>
    <x v="0"/>
    <s v="NO CUMPLE"/>
    <x v="0"/>
    <x v="0"/>
  </r>
  <r>
    <s v="INC000002499282"/>
    <s v="VPN IP - MPLS"/>
    <x v="6"/>
    <s v="GESTION HD"/>
    <s v="FRANCISCO J FELIU ABARCA"/>
    <s v="frp_jugonz"/>
    <s v="4-Menor/Localizado"/>
    <s v="4-Baja"/>
    <s v="Baja"/>
    <x v="0"/>
    <s v="BANCO DEL ESTADO DE CHILE"/>
    <s v="FRONT CTC/ EMPRESAS/ CAMBIO DE MEDIOS MAGNETICOS"/>
    <s v="15/12/2023 11:25:19"/>
    <s v="15/12/2023 11:26:29"/>
    <x v="0"/>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m/>
    <m/>
    <m/>
    <m/>
    <d v="2023-11-14T00:00:00"/>
    <x v="0"/>
    <x v="0"/>
    <s v="NO CUMPLE"/>
    <x v="0"/>
    <x v="0"/>
    <x v="1"/>
    <x v="1"/>
    <s v="NO CUMPLE"/>
    <x v="0"/>
    <x v="0"/>
  </r>
  <r>
    <s v="INC000002499316"/>
    <s v="TICKET-INTELIGENTE"/>
    <x v="4"/>
    <s v="GESTION TI"/>
    <s v="JUAN CARLOS UZCATEGUI FUGUETT"/>
    <s v="USR_TSIGHT"/>
    <s v="1-Extenso/Generalizado"/>
    <s v="4-Baja"/>
    <s v="Baja"/>
    <x v="1"/>
    <s v="EMPRESA NACIONAL DE CERTIFICACIONES"/>
    <s v="emnace01 - srv_fes _vm TICKET AUTOMATICO"/>
    <s v="14/12/2023 20:46:55"/>
    <s v="14/12/2023 20:46:55"/>
    <x v="0"/>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s v=""/>
    <s v=""/>
    <s v=""/>
    <s v="Cumplido"/>
    <d v="2023-11-14T00:00:00"/>
    <x v="0"/>
    <x v="0"/>
    <s v="NO CUMPLE"/>
    <x v="0"/>
    <x v="0"/>
    <x v="1"/>
    <x v="0"/>
    <s v="NO CUMPLE"/>
    <x v="1"/>
    <x v="0"/>
  </r>
  <r>
    <s v="INC000002499318"/>
    <s v="TICKET-INTELIGENTE"/>
    <x v="3"/>
    <s v="GESTION TI"/>
    <s v="GUSTAVO AVILA VERA"/>
    <s v="USR_TSIGHT"/>
    <s v="1-Extenso/Generalizado"/>
    <s v="4-Baja"/>
    <s v="Baja"/>
    <x v="1"/>
    <s v="TELEFONICA CYBERSECURITY TECH CHILE SPA"/>
    <s v="tctcsp01 - soc-splunk-i-03 TICKET AUTOMATICO"/>
    <s v="14/12/2023 20:51:34"/>
    <s v="14/12/2023 20:51:34"/>
    <x v="0"/>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s v=""/>
    <s v=""/>
    <s v=""/>
    <s v="Cumplido"/>
    <d v="2023-11-16T00:00:00"/>
    <x v="0"/>
    <x v="0"/>
    <s v="NO CUMPLE"/>
    <x v="0"/>
    <x v="0"/>
    <x v="1"/>
    <x v="1"/>
    <s v="NO CUMPLE"/>
    <x v="0"/>
    <x v="0"/>
  </r>
  <r>
    <s v="INC000002499320"/>
    <s v="TICKET-INTELIGENTE"/>
    <x v="3"/>
    <s v="GESTION TI"/>
    <s v="GUSTAVO AVILA VERA"/>
    <s v="USR_TSIGHT"/>
    <s v="1-Extenso/Generalizado"/>
    <s v="4-Baja"/>
    <s v="Baja"/>
    <x v="1"/>
    <s v="TELEFONICA CYBERSECURITY TECH CHILE SPA"/>
    <s v="tctcsp01 - soc-splunk-i-01 TICKET AUTOMATICO"/>
    <s v="14/12/2023 20:56:35"/>
    <s v="14/12/2023 20:56:35"/>
    <x v="0"/>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s v=""/>
    <s v=""/>
    <s v=""/>
    <s v="Cumplido"/>
    <d v="2023-11-17T00:00:00"/>
    <x v="0"/>
    <x v="0"/>
    <s v="NO CUMPLE"/>
    <x v="0"/>
    <x v="0"/>
    <x v="1"/>
    <x v="1"/>
    <s v="NO CUMPLE"/>
    <x v="0"/>
    <x v="0"/>
  </r>
  <r>
    <s v="INC000002499328"/>
    <s v="TICKET-INTELIGENTE"/>
    <x v="4"/>
    <s v="GESTION TI"/>
    <s v="JUAN CARLOS UZCATEGUI FUGUETT"/>
    <s v="USR_TSIGHT"/>
    <s v="1-Extenso/Generalizado"/>
    <s v="4-Baja"/>
    <s v="Baja"/>
    <x v="1"/>
    <s v="EMPRESA NACIONAL DE CERTIFICACIONES"/>
    <s v="emnace01 - ecert_fe01_vm TICKET AUTOMATICO"/>
    <s v="14/12/2023 21:09:56"/>
    <s v="14/12/2023 21:09:56"/>
    <x v="0"/>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s v=""/>
    <s v=""/>
    <s v=""/>
    <s v="Cumplido"/>
    <d v="2023-11-14T00:00:00"/>
    <x v="0"/>
    <x v="0"/>
    <s v="NO CUMPLE"/>
    <x v="0"/>
    <x v="0"/>
    <x v="1"/>
    <x v="1"/>
    <s v="NO CUMPLE"/>
    <x v="0"/>
    <x v="0"/>
  </r>
  <r>
    <s v="INC000002499337"/>
    <s v="TICKET-INTELIGENTE"/>
    <x v="3"/>
    <s v="GESTION TI"/>
    <s v="GUSTAVO AVILA VERA"/>
    <s v="USR_TSIGHT"/>
    <s v="1-Extenso/Generalizado"/>
    <s v="4-Baja"/>
    <s v="Baja"/>
    <x v="1"/>
    <s v="TELEFONICA CYBERSECURITY TECH CHILE SPA"/>
    <s v="tctcsp01 - soc-splunk-sh-03 TICKET AUTOMATICO"/>
    <s v="14/12/2023 21:24:13"/>
    <s v="14/12/2023 21:24:13"/>
    <x v="0"/>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s v=""/>
    <s v=""/>
    <s v=""/>
    <s v="Cumplido"/>
    <d v="2023-11-14T00:00:00"/>
    <x v="0"/>
    <x v="0"/>
    <s v="NO CUMPLE"/>
    <x v="0"/>
    <x v="0"/>
    <x v="0"/>
    <x v="0"/>
    <s v="NO CUMPLE"/>
    <x v="0"/>
    <x v="0"/>
  </r>
  <r>
    <s v="INC000002499339"/>
    <s v="TICKET-INTELIGENTE"/>
    <x v="3"/>
    <s v="GESTION TI"/>
    <s v="GUSTAVO AVILA VERA"/>
    <s v="USR_TSIGHT"/>
    <s v="1-Extenso/Generalizado"/>
    <s v="4-Baja"/>
    <s v="Baja"/>
    <x v="1"/>
    <s v="TELEFONICA CYBERSECURITY TECH CHILE SPA"/>
    <s v="tctcsp01 - soc-splunk-i-02 TICKET AUTOMATICO"/>
    <s v="14/12/2023 21:27:41"/>
    <s v="14/12/2023 21:27:41"/>
    <x v="0"/>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s v=""/>
    <s v=""/>
    <s v=""/>
    <s v="Cumplido"/>
    <d v="2023-11-14T00:00:00"/>
    <x v="0"/>
    <x v="0"/>
    <s v="NO CUMPLE"/>
    <x v="0"/>
    <x v="0"/>
    <x v="0"/>
    <x v="0"/>
    <s v="NO CUMPLE"/>
    <x v="0"/>
    <x v="0"/>
  </r>
  <r>
    <s v="INC000002499347"/>
    <s v="TICKET-INTELIGENTE"/>
    <x v="4"/>
    <s v="GESTION TI"/>
    <s v="JUAN CARLOS UZCATEGUI FUGUETT"/>
    <s v="USR_TSIGHT"/>
    <s v="1-Extenso/Generalizado"/>
    <s v="4-Baja"/>
    <s v="Baja"/>
    <x v="1"/>
    <s v="EMPRESA NACIONAL DE CERTIFICACIONES"/>
    <s v="emnace01 - ecert_web01 TICKET AUTOMATICO"/>
    <s v="14/12/2023 21:41:59"/>
    <s v="14/12/2023 21:41:59"/>
    <x v="0"/>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s v=""/>
    <s v=""/>
    <s v=""/>
    <s v="Cumplido"/>
    <d v="2023-11-14T00:00:00"/>
    <x v="0"/>
    <x v="0"/>
    <s v="NO CUMPLE"/>
    <x v="0"/>
    <x v="0"/>
    <x v="1"/>
    <x v="1"/>
    <s v="NO CUMPLE"/>
    <x v="0"/>
    <x v="0"/>
  </r>
  <r>
    <s v="INC000002499380"/>
    <s v="TICKET-INTELIGENTE"/>
    <x v="3"/>
    <s v="GESTION TI"/>
    <s v="GUSTAVO AVILA VERA"/>
    <s v="USR_TSIGHT"/>
    <s v="1-Extenso/Generalizado"/>
    <s v="4-Baja"/>
    <s v="Baja"/>
    <x v="1"/>
    <s v="TELEFONICA CYBERSECURITY TECH CHILE SPA"/>
    <s v="tctcsp01 - soc-splunk-i-02 TICKET AUTOMATICO"/>
    <s v="14/12/2023 22:59:53"/>
    <s v="14/12/2023 22:59:53"/>
    <x v="0"/>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s v=""/>
    <s v=""/>
    <s v=""/>
    <s v="Cumplido"/>
    <d v="2023-11-14T00:00:00"/>
    <x v="0"/>
    <x v="0"/>
    <s v="NO CUMPLE"/>
    <x v="0"/>
    <x v="0"/>
    <x v="1"/>
    <x v="1"/>
    <s v="NO CUMPLE"/>
    <x v="0"/>
    <x v="0"/>
  </r>
  <r>
    <s v="INC000002499385"/>
    <s v="TICKET-INTELIGENTE"/>
    <x v="4"/>
    <s v="GESTION TI"/>
    <s v="JUAN CARLOS UZCATEGUI FUGUETT"/>
    <s v="USR_TSIGHT"/>
    <s v="1-Extenso/Generalizado"/>
    <s v="4-Baja"/>
    <s v="Baja"/>
    <x v="1"/>
    <s v="COAGRA S A"/>
    <s v="coagra01 - sap_prod_e_vm TICKET AUTOMATICO"/>
    <s v="14/12/2023 23:07:30"/>
    <s v="14/12/2023 23:07:30"/>
    <x v="0"/>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s v=""/>
    <s v=""/>
    <s v=""/>
    <s v="Cumplido"/>
    <d v="2023-11-14T00:00:00"/>
    <x v="0"/>
    <x v="0"/>
    <s v="NO CUMPLE"/>
    <x v="0"/>
    <x v="0"/>
    <x v="1"/>
    <x v="0"/>
    <s v="NO CUMPLE"/>
    <x v="1"/>
    <x v="0"/>
  </r>
  <r>
    <s v="INC000002499390"/>
    <s v="TICKET-INTELIGENTE"/>
    <x v="3"/>
    <s v="GESTION TI"/>
    <s v="GUSTAVO AVILA VERA"/>
    <s v="USR_TSIGHT"/>
    <s v="1-Extenso/Generalizado"/>
    <s v="4-Baja"/>
    <s v="Baja"/>
    <x v="1"/>
    <s v="TELEFONICA CYBERSECURITY TECH CHILE SPA"/>
    <s v="tctcsp01 - soc-splunk-i-03 TICKET AUTOMATICO"/>
    <s v="14/12/2023 23:40:30"/>
    <s v="14/12/2023 23:40:30"/>
    <x v="0"/>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s v=""/>
    <s v=""/>
    <s v=""/>
    <s v="Cumplido"/>
    <d v="2023-11-14T00:00:00"/>
    <x v="0"/>
    <x v="0"/>
    <s v="NO CUMPLE"/>
    <x v="0"/>
    <x v="0"/>
    <x v="1"/>
    <x v="1"/>
    <s v="NO CUMPLE"/>
    <x v="0"/>
    <x v="0"/>
  </r>
  <r>
    <s v="INC000002499449"/>
    <s v="TICKET-INTELIGENTE"/>
    <x v="4"/>
    <s v="GESTION TI"/>
    <s v="JUAN CARLOS UZCATEGUI FUGUETT"/>
    <s v="USR_TSIGHT"/>
    <s v="1-Extenso/Generalizado"/>
    <s v="4-Baja"/>
    <s v="Baja"/>
    <x v="1"/>
    <s v="COMERCIAL E IMPORTADORA AUDIOMUSICA SPA"/>
    <s v="ciausp01 - svr_dc TICKET AUTOMATICO"/>
    <s v="15/12/2023 1:19:04"/>
    <s v="15/12/2023 1:19:04"/>
    <x v="0"/>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s v=""/>
    <s v=""/>
    <s v=""/>
    <s v="Cumplido"/>
    <d v="2023-11-14T00:00:00"/>
    <x v="0"/>
    <x v="0"/>
    <s v="NO CUMPLE"/>
    <x v="0"/>
    <x v="0"/>
    <x v="1"/>
    <x v="0"/>
    <s v="NO CUMPLE"/>
    <x v="1"/>
    <x v="0"/>
  </r>
  <r>
    <s v="INC000002499542"/>
    <s v="HOUSING"/>
    <x v="15"/>
    <s v="APQ ACCESOS"/>
    <s v="ALDO P VALENZUELA MUJICA"/>
    <s v="tct_avalen"/>
    <s v="2-Significativo/Amplio"/>
    <s v="2-Alta"/>
    <s v="Alta"/>
    <x v="0"/>
    <s v="TELEFONICA EMPRESAS DE CHILE SA"/>
    <s v="RONDA Y REVISION DE SALAS TECNICAS"/>
    <s v="15/12/2023 6:12:40"/>
    <s v="15/12/2023 6:13:47"/>
    <x v="0"/>
    <s v="CDP ANTIGUO 1"/>
    <s v="CDP ANTIGUO 2"/>
    <s v="15/12/2023 6:17:20"/>
    <s v="15/12/2023 23:50:00"/>
    <s v="RONDA Y REVISION DE SALAS TECNICAS"/>
    <s v="SE REALIZA RONDA"/>
    <d v="1899-12-30T00:03:11"/>
    <d v="1899-12-30T00:04:40"/>
    <d v="1899-12-30T00:01:29"/>
    <s v=""/>
    <s v="Cumplido"/>
    <m/>
    <m/>
    <m/>
    <m/>
    <m/>
    <d v="2023-11-14T00:00:00"/>
    <x v="0"/>
    <x v="0"/>
    <s v="NO CUMPLE"/>
    <x v="0"/>
    <x v="0"/>
    <x v="0"/>
    <x v="0"/>
    <s v="NO CUMPLE"/>
    <x v="0"/>
    <x v="0"/>
  </r>
  <r>
    <s v="INC000002499545"/>
    <s v="HOUSING"/>
    <x v="15"/>
    <s v="APQ ACCESOS"/>
    <s v="ALDO P VALENZUELA MUJICA"/>
    <s v="tct_avalen"/>
    <s v="2-Significativo/Amplio"/>
    <s v="2-Alta"/>
    <s v="Alta"/>
    <x v="0"/>
    <s v="TELEFONICA EMPRESAS DE CHILE SA"/>
    <s v="TOMA DE ALARMAS DE CLIENTE"/>
    <s v="15/12/2023 6:14:41"/>
    <s v="15/12/2023 6:15:39"/>
    <x v="0"/>
    <s v="CDP ANTIGUO 1"/>
    <s v="CDP ANTIGUO 2"/>
    <s v="15/12/2023 6:18:02"/>
    <s v="15/12/2023 23:50:00"/>
    <s v="TOMA DE ALARMAS DE CLIENTE"/>
    <s v="SE REALIZA TOMA DE ALARMAS"/>
    <d v="1899-12-30T00:01:59"/>
    <d v="1899-12-30T00:03:21"/>
    <d v="1899-12-30T00:01:22"/>
    <s v=""/>
    <s v="Cumplido"/>
    <m/>
    <m/>
    <m/>
    <m/>
    <m/>
    <d v="2023-11-14T00:00:00"/>
    <x v="0"/>
    <x v="0"/>
    <s v="NO CUMPLE"/>
    <x v="0"/>
    <x v="0"/>
    <x v="0"/>
    <x v="0"/>
    <s v="NO CUMPLE"/>
    <x v="0"/>
    <x v="0"/>
  </r>
  <r>
    <s v="INC000002499549"/>
    <s v="HOUSING"/>
    <x v="15"/>
    <s v="APQ ACCESOS"/>
    <s v="ALDO P VALENZUELA MUJICA"/>
    <s v="tct_avalen"/>
    <s v="2-Significativo/Amplio"/>
    <s v="2-Alta"/>
    <s v="Alta"/>
    <x v="0"/>
    <s v="TELEFONICA EMPRESAS DE CHILE SA"/>
    <s v="SUPERVISION Apagado, borrado seguro, desrackeo de equipo / DXC"/>
    <s v="15/12/2023 6:20:13"/>
    <s v="15/12/2023 6:21:28"/>
    <x v="0"/>
    <s v="CDP ANTIGUO 1"/>
    <s v="CDP ANTIGUO 2"/>
    <s v="15/12/2023 6:25:11"/>
    <s v="15/12/2023 23:50:00"/>
    <s v="SUPERVISION Apagado, borrado seguro, desrackeo de equipo / DXC"/>
    <s v="SE REALIZA SUPERVISION"/>
    <d v="1899-12-30T00:03:22"/>
    <d v="1899-12-30T00:04:58"/>
    <d v="1899-12-30T00:01:36"/>
    <s v=""/>
    <s v="Cumplido"/>
    <m/>
    <m/>
    <m/>
    <m/>
    <m/>
    <d v="2023-11-14T00:00:00"/>
    <x v="0"/>
    <x v="0"/>
    <s v="NO CUMPLE"/>
    <x v="0"/>
    <x v="0"/>
    <x v="0"/>
    <x v="0"/>
    <s v="NO CUMPLE"/>
    <x v="0"/>
    <x v="0"/>
  </r>
  <r>
    <s v="INC000002499556"/>
    <s v="HOUSING"/>
    <x v="15"/>
    <s v="APQ ACCESOS"/>
    <s v="ALDO P VALENZUELA MUJICA"/>
    <s v="tct_avalen"/>
    <s v="2-Significativo/Amplio"/>
    <s v="2-Alta"/>
    <s v="Alta"/>
    <x v="0"/>
    <s v="TELEFONICA EMPRESAS DE CHILE SA"/>
    <s v="SUPERVISION Se requiere acceder a los rack DB31,DB32,DB33,DB34 y CA34"/>
    <s v="15/12/2023 6:44:31"/>
    <s v="15/12/2023 6:45:47"/>
    <x v="0"/>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m/>
    <m/>
    <m/>
    <m/>
    <d v="2023-11-14T00:00:00"/>
    <x v="0"/>
    <x v="0"/>
    <s v="NO CUMPLE"/>
    <x v="0"/>
    <x v="0"/>
    <x v="0"/>
    <x v="0"/>
    <s v="NO CUMPLE"/>
    <x v="0"/>
    <x v="0"/>
  </r>
  <r>
    <s v="INC000002499925"/>
    <s v="HOUSING"/>
    <x v="14"/>
    <s v="BELIEVE"/>
    <s v="MARIO A BARRIENTOS RUIZ"/>
    <s v="frp_dvital"/>
    <s v="3-Moderado/Limitado"/>
    <s v="3-Medio"/>
    <s v="Media"/>
    <x v="0"/>
    <s v="BANCO SANTANDER CHILE"/>
    <s v="GESTION DATACENTER/ ACCESOS / BANCO SANTANDER CHILE"/>
    <s v="15/12/2023 11:24:49"/>
    <s v="15/12/2023 11:24:54"/>
    <x v="0"/>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m/>
    <m/>
    <m/>
    <m/>
    <d v="2023-11-14T00:00:00"/>
    <x v="0"/>
    <x v="0"/>
    <s v="NO CUMPLE"/>
    <x v="0"/>
    <x v="0"/>
    <x v="0"/>
    <x v="0"/>
    <s v="NO CUMPLE"/>
    <x v="0"/>
    <x v="0"/>
  </r>
  <r>
    <s v="INC000002499944"/>
    <s v="VPN IP - MPLS"/>
    <x v="4"/>
    <s v="BELIEVE"/>
    <s v="GIOVANNI D ROCCO VALENZUELA"/>
    <s v="frp_dvital"/>
    <s v="4-Menor/Localizado"/>
    <s v="4-Baja"/>
    <s v="Baja"/>
    <x v="0"/>
    <s v="TELEFONICA CYBERSECURITY TECH CHILE SPA"/>
    <s v="REQ / SOC / Ampliar espacio Casilla: informes@soc-chile.telefonica.com"/>
    <s v="15/12/2023 11:45:15"/>
    <s v="15/12/2023 11:46:27"/>
    <x v="0"/>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m/>
    <m/>
    <m/>
    <m/>
    <d v="2023-11-14T00:00:00"/>
    <x v="0"/>
    <x v="0"/>
    <s v="NO CUMPLE"/>
    <x v="0"/>
    <x v="0"/>
    <x v="0"/>
    <x v="0"/>
    <s v="NO CUMPLE"/>
    <x v="0"/>
    <x v="0"/>
  </r>
  <r>
    <s v="INC000002499954"/>
    <s v="INFRAESTRUCTURA DC"/>
    <x v="8"/>
    <s v="APQ ACCESOS"/>
    <s v="JONATHAN A MARQUEZ ASTENGO"/>
    <s v="tct_jmarqu"/>
    <s v="4-Menor/Localizado"/>
    <s v="4-Baja"/>
    <s v="Baja"/>
    <x v="0"/>
    <s v="TELEFONICA CYBERSECURITY TECH CHILE SPA"/>
    <s v="FACTIBILIDAD ESVAL/CRQ 80025"/>
    <s v="15/12/2023 11:48:41"/>
    <s v="15/12/2023 11:50:19"/>
    <x v="0"/>
    <s v="CDP ANTIGUO 1"/>
    <s v="CDP ANTIGUO 2"/>
    <s v="15/12/2023 12:20:37"/>
    <s v="15/12/2023 23:50:00"/>
    <s v="FACTIBILIDAD ESVAL INGRESO EQUIPOS"/>
    <s v="FACTIBILIDAD ENVIADA"/>
    <d v="1899-12-30T00:00:00"/>
    <d v="1899-12-30T00:00:00"/>
    <d v="1899-12-30T00:00:00"/>
    <s v=""/>
    <s v="Cumplido"/>
    <m/>
    <m/>
    <m/>
    <m/>
    <m/>
    <d v="2023-11-14T00:00:00"/>
    <x v="0"/>
    <x v="0"/>
    <s v="NO CUMPLE"/>
    <x v="0"/>
    <x v="0"/>
    <x v="0"/>
    <x v="0"/>
    <s v="NO CUMPLE"/>
    <x v="0"/>
    <x v="0"/>
  </r>
  <r>
    <s v="INC000002499957"/>
    <s v="INFRAESTRUCTURA DC"/>
    <x v="8"/>
    <s v="APQ ACCESOS"/>
    <s v="JONATHAN A MARQUEZ ASTENGO"/>
    <s v="tct_jmarqu"/>
    <s v="4-Menor/Localizado"/>
    <s v="4-Baja"/>
    <s v="Baja"/>
    <x v="0"/>
    <s v="TELEFONICA CYBERSECURITY TECH CHILE SPA"/>
    <s v="FACTIBILIDAD INDRA/CRQ 79458"/>
    <s v="15/12/2023 11:51:31"/>
    <s v="15/12/2023 11:53:41"/>
    <x v="0"/>
    <s v="CDP ANTIGUO 1"/>
    <s v="CDP ANTIGUO 2"/>
    <s v="15/12/2023 12:21:41"/>
    <s v="15/12/2023 23:50:00"/>
    <s v="FACTIBILIDAD PARA INDRA RETIRO DE EQUIPOS"/>
    <s v="FACTIBILIDAD ENVIADA"/>
    <d v="1899-12-30T00:00:00"/>
    <d v="1899-12-30T00:00:00"/>
    <d v="1899-12-30T00:00:00"/>
    <s v=""/>
    <s v="Cumplido"/>
    <m/>
    <m/>
    <m/>
    <m/>
    <m/>
    <d v="2023-11-14T00:00:00"/>
    <x v="0"/>
    <x v="0"/>
    <s v="NO CUMPLE"/>
    <x v="0"/>
    <x v="0"/>
    <x v="0"/>
    <x v="0"/>
    <s v="NO CUMPLE"/>
    <x v="0"/>
    <x v="0"/>
  </r>
  <r>
    <s v="INC000002500005"/>
    <s v="HOUSING"/>
    <x v="16"/>
    <s v="BELIEVE"/>
    <s v="FERNEY D GARZON PEÑA"/>
    <s v="frp_pcamay"/>
    <s v="3-Moderado/Limitado"/>
    <s v="3-Medio"/>
    <s v="Media"/>
    <x v="0"/>
    <s v="HUAWEI CHILE S A"/>
    <s v="GESTION DATACENTER/ ACCESOS / HUAWEI CHILE S A"/>
    <s v="15/12/2023 11:13:47"/>
    <s v="15/12/2023 11:29:19"/>
    <x v="0"/>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m/>
    <m/>
    <m/>
    <m/>
    <d v="2023-11-14T00:00:00"/>
    <x v="0"/>
    <x v="0"/>
    <s v="NO CUMPLE"/>
    <x v="0"/>
    <x v="0"/>
    <x v="1"/>
    <x v="1"/>
    <s v="NO CUMPLE"/>
    <x v="0"/>
    <x v="0"/>
  </r>
  <r>
    <s v="INC000002500007"/>
    <s v="HOUSING"/>
    <x v="16"/>
    <s v="BELIEVE"/>
    <s v="FERNEY D GARZON PEÑA"/>
    <s v="frp_pcamay"/>
    <s v="3-Moderado/Limitado"/>
    <s v="3-Medio"/>
    <s v="Media"/>
    <x v="0"/>
    <s v="HUAWEI CHILE S A"/>
    <s v="GESTION DATACENTER/ ACCESOS / HUAWEI CHILE S A"/>
    <s v="15/12/2023 11:15:31"/>
    <s v="15/12/2023 11:30:09"/>
    <x v="0"/>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m/>
    <m/>
    <m/>
    <m/>
    <d v="2023-11-14T00:00:00"/>
    <x v="0"/>
    <x v="0"/>
    <s v="NO CUMPLE"/>
    <x v="0"/>
    <x v="0"/>
    <x v="1"/>
    <x v="1"/>
    <s v="NO CUMPLE"/>
    <x v="0"/>
    <x v="0"/>
  </r>
  <r>
    <s v="INC000002500008"/>
    <s v="HOUSING"/>
    <x v="16"/>
    <s v="BELIEVE"/>
    <s v="FERNEY D GARZON PEÑA"/>
    <s v="frp_pcamay"/>
    <s v="3-Moderado/Limitado"/>
    <s v="3-Medio"/>
    <s v="Media"/>
    <x v="0"/>
    <s v="HUAWEI CHILE S A"/>
    <s v="GESTION DATACENTER/ ACCESOS / HUAWEI CHILE S A"/>
    <s v="15/12/2023 11:17:43"/>
    <s v="15/12/2023 11:30:38"/>
    <x v="0"/>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m/>
    <m/>
    <m/>
    <m/>
    <d v="2023-11-14T00:00:00"/>
    <x v="0"/>
    <x v="0"/>
    <s v="NO CUMPLE"/>
    <x v="0"/>
    <x v="0"/>
    <x v="1"/>
    <x v="1"/>
    <s v="NO CUMPLE"/>
    <x v="0"/>
    <x v="0"/>
  </r>
  <r>
    <s v="INC000002500043"/>
    <s v="HOUSING"/>
    <x v="14"/>
    <s v="BELIEVE"/>
    <s v="MARIO A BARRIENTOS RUIZ"/>
    <s v="frp_pcamay"/>
    <s v="3-Moderado/Limitado"/>
    <s v="3-Medio"/>
    <s v="Media"/>
    <x v="0"/>
    <s v="TELEFONICA EMPRESAS DE CHILE SA"/>
    <s v="GESTION DATACENTER/ ACCESOS / TELXIUS - IG NETWORKS"/>
    <s v="15/12/2023 12:16:50"/>
    <s v="15/12/2023 12:17:26"/>
    <x v="0"/>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m/>
    <m/>
    <m/>
    <m/>
    <d v="2023-11-14T00:00:00"/>
    <x v="0"/>
    <x v="0"/>
    <s v="NO CUMPLE"/>
    <x v="0"/>
    <x v="0"/>
    <x v="0"/>
    <x v="0"/>
    <s v="NO CUMPLE"/>
    <x v="0"/>
    <x v="0"/>
  </r>
  <r>
    <s v="INC000002500050"/>
    <s v="VPN IP - MPLS"/>
    <x v="7"/>
    <s v="GESTION HD"/>
    <s v="CRISTOBAL I REYES DELGADO"/>
    <s v="frp_jciert"/>
    <s v="4-Menor/Localizado"/>
    <s v="4-Baja"/>
    <s v="Baja"/>
    <x v="0"/>
    <s v="TELEFONICA GLOBAL TECHNOLOGY S.A.AGENCIA EN CHILE"/>
    <s v="REQ / CHER - Alarma disco F"/>
    <s v="15/12/2023 12:33:56"/>
    <s v="15/12/2023 12:37:01"/>
    <x v="0"/>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m/>
    <m/>
    <m/>
    <m/>
    <d v="2023-11-14T00:00:00"/>
    <x v="1"/>
    <x v="1"/>
    <s v="NO CUMPLE"/>
    <x v="0"/>
    <x v="0"/>
    <x v="1"/>
    <x v="0"/>
    <s v="CUMPLE"/>
    <x v="0"/>
    <x v="0"/>
  </r>
  <r>
    <s v="INC000002500064"/>
    <s v="VPN IP - MPLS"/>
    <x v="13"/>
    <s v="GESTION HD"/>
    <s v="DEIBY Y SANTOYO MONTEROLA"/>
    <s v="frp_jciert"/>
    <s v="4-Menor/Localizado"/>
    <s v="4-Baja"/>
    <s v="Baja"/>
    <x v="0"/>
    <s v="EMPRESA NACIONAL DE CERTIFICACIONES"/>
    <s v="REQ / 19872300306 // CLOUD // CC-CHI-0000130829 // EMPRESA NACIONAL DE CERTIFICACION ELECTRONICA"/>
    <s v="15/12/2023 13:01:26"/>
    <s v="15/12/2023 13:04:49"/>
    <x v="0"/>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m/>
    <m/>
    <m/>
    <m/>
    <d v="2023-11-14T00:00:00"/>
    <x v="1"/>
    <x v="1"/>
    <s v="NO CUMPLE"/>
    <x v="0"/>
    <x v="0"/>
    <x v="1"/>
    <x v="0"/>
    <s v="NO CUMPLE"/>
    <x v="0"/>
    <x v="1"/>
  </r>
  <r>
    <s v="INC000002500076"/>
    <s v="INFRAESTRUCTURA DC"/>
    <x v="6"/>
    <s v="APQ ACCESOS"/>
    <s v="FRANCISCO J FELIU ABARCA"/>
    <s v="tct_frafea"/>
    <s v="4-Menor/Localizado"/>
    <s v="4-Baja"/>
    <s v="Baja"/>
    <x v="0"/>
    <s v="TELEFONICA CYBERSECURITY TECH CHILE SPA"/>
    <s v="RONDA POR TOMA DE TEMPERATURAS EN SALAS TIC"/>
    <s v="15/12/2023 12:50:21"/>
    <s v="15/12/2023 12:51:07"/>
    <x v="0"/>
    <s v="TI"/>
    <s v="CLIMA"/>
    <s v="15/12/2023 12:59:26"/>
    <s v="15/12/2023 23:50:00"/>
    <s v="RONDA POR TOMA DE TEMPERATURAS EN SALAS TIC"/>
    <s v="RONDA REALIZADA"/>
    <d v="1899-12-30T00:00:00"/>
    <d v="1899-12-30T00:00:00"/>
    <d v="1899-12-30T00:00:00"/>
    <s v=""/>
    <s v="Cumplido"/>
    <m/>
    <m/>
    <m/>
    <m/>
    <m/>
    <d v="2023-11-14T00:00:00"/>
    <x v="0"/>
    <x v="0"/>
    <s v="NO CUMPLE"/>
    <x v="0"/>
    <x v="0"/>
    <x v="0"/>
    <x v="0"/>
    <s v="NO CUMPLE"/>
    <x v="0"/>
    <x v="0"/>
  </r>
  <r>
    <s v="INC000002500096"/>
    <s v="VPN IP - MPLS"/>
    <x v="9"/>
    <s v="GESTION HD"/>
    <s v="RODRIGO VÁSQUEZ MUÑOZ"/>
    <s v="frp_jciert"/>
    <s v="4-Menor/Localizado"/>
    <s v="4-Baja"/>
    <s v="Baja"/>
    <x v="0"/>
    <s v="SOC PUNTA DEL COBRE S A"/>
    <s v="REQ / Ingreso Server a respaldo"/>
    <s v="15/12/2023 13:26:50"/>
    <s v="15/12/2023 13:30:30"/>
    <x v="0"/>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m/>
    <m/>
    <m/>
    <m/>
    <d v="2023-11-14T00:00:00"/>
    <x v="1"/>
    <x v="1"/>
    <s v="NO CUMPLE"/>
    <x v="0"/>
    <x v="0"/>
    <x v="1"/>
    <x v="1"/>
    <s v="NO CUMPLE"/>
    <x v="0"/>
    <x v="0"/>
  </r>
  <r>
    <s v="INC000002500147"/>
    <s v="HOUSING"/>
    <x v="16"/>
    <s v="BELIEVE"/>
    <s v="FERNEY D GARZON PEÑA"/>
    <s v="frp_dvital"/>
    <s v="3-Moderado/Limitado"/>
    <s v="3-Medio"/>
    <s v="Media"/>
    <x v="0"/>
    <s v="TELEFONICA EMPRESAS DE CHILE SA"/>
    <s v="GESTION DATACENTER/ ACCESOS / TELEFONICA EMPRESAS DE CHILE SA"/>
    <s v="15/12/2023 13:26:41"/>
    <s v="15/12/2023 13:30:59"/>
    <x v="0"/>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m/>
    <m/>
    <m/>
    <m/>
    <d v="2023-11-20T00:00:00"/>
    <x v="0"/>
    <x v="0"/>
    <s v="NO CUMPLE"/>
    <x v="0"/>
    <x v="0"/>
    <x v="1"/>
    <x v="1"/>
    <s v="NO CUMPLE"/>
    <x v="0"/>
    <x v="0"/>
  </r>
  <r>
    <s v="INC000002500172"/>
    <s v="HOUSING"/>
    <x v="16"/>
    <s v="BELIEVE"/>
    <s v="JORGE S LORCA LEIVA"/>
    <s v="frp_dvital"/>
    <s v="3-Moderado/Limitado"/>
    <s v="3-Medio"/>
    <s v="Media"/>
    <x v="0"/>
    <s v="TELEFONICA EMPRESAS DE CHILE SA"/>
    <s v="GESTION DATACENTER/ ACCESOS / TELEFONICA EMPRESAS DE CHILE SA"/>
    <s v="15/12/2023 14:14:51"/>
    <s v="15/12/2023 14:20:15"/>
    <x v="0"/>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m/>
    <m/>
    <m/>
    <m/>
    <d v="2023-11-17T00:00:00"/>
    <x v="0"/>
    <x v="0"/>
    <s v="NO CUMPLE"/>
    <x v="0"/>
    <x v="0"/>
    <x v="1"/>
    <x v="1"/>
    <s v="NO CUMPLE"/>
    <x v="0"/>
    <x v="0"/>
  </r>
  <r>
    <s v="INC000002500219"/>
    <s v="HOSTING VIRTUAL"/>
    <x v="3"/>
    <s v="DUOC TICKET AUTOMATICO"/>
    <s v="SEBASTIAN I ACUÑA GUZMAN"/>
    <s v="frp_fcruzp"/>
    <s v="3-Moderado/Limitado"/>
    <s v="4-Baja"/>
    <s v="Baja"/>
    <x v="0"/>
    <s v="FUNDACION INSTITUTO PROFESIONAL DUOC UC"/>
    <s v="RQ / DUOC / Creacion de Usuario de Servicio Server Linux"/>
    <s v="15/12/2023 13:56:03"/>
    <s v="15/12/2023 13:58:21"/>
    <x v="0"/>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m/>
    <m/>
    <m/>
    <m/>
    <d v="2023-11-14T00:00:00"/>
    <x v="1"/>
    <x v="1"/>
    <s v="NO CUMPLE"/>
    <x v="0"/>
    <x v="0"/>
    <x v="1"/>
    <x v="0"/>
    <s v="NO CUMPLE"/>
    <x v="0"/>
    <x v="1"/>
  </r>
  <r>
    <s v="INC000002500275"/>
    <s v="HOUSING"/>
    <x v="16"/>
    <s v="BELIEVE"/>
    <s v="JAIRO A SALINAS GARAY"/>
    <s v="frp_jolsso"/>
    <s v="3-Moderado/Limitado"/>
    <s v="3-Medio"/>
    <s v="Media"/>
    <x v="0"/>
    <s v="TELEFONICA EMPRESAS DE CHILE SA"/>
    <s v="GESTION DATACENTER/ ACCESOS /TELEFONICA EMPRESAS DE CHILE SA"/>
    <s v="15/12/2023 18:49:39"/>
    <s v="15/12/2023 18:51:28"/>
    <x v="0"/>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m/>
    <m/>
    <m/>
    <m/>
    <d v="2023-11-15T00:00:00"/>
    <x v="0"/>
    <x v="0"/>
    <s v="NO CUMPLE"/>
    <x v="0"/>
    <x v="0"/>
    <x v="1"/>
    <x v="1"/>
    <s v="NO CUMPLE"/>
    <x v="0"/>
    <x v="0"/>
  </r>
  <r>
    <s v="INC000002500277"/>
    <s v="HOUSING"/>
    <x v="16"/>
    <s v="BELIEVE"/>
    <s v="JAIRO A SALINAS GARAY"/>
    <s v="frp_jolsso"/>
    <s v="3-Moderado/Limitado"/>
    <s v="3-Medio"/>
    <s v="Media"/>
    <x v="0"/>
    <s v="TELEFONICA EMPRESAS DE CHILE SA"/>
    <s v="GESTION DATACENTER/ ACCESOS /TELEFONICA EMPRESAS DE CHILE SA"/>
    <s v="15/12/2023 19:05:00"/>
    <s v="15/12/2023 19:07:04"/>
    <x v="0"/>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m/>
    <m/>
    <m/>
    <m/>
    <d v="2023-11-17T00:00:00"/>
    <x v="0"/>
    <x v="0"/>
    <s v="NO CUMPLE"/>
    <x v="0"/>
    <x v="0"/>
    <x v="1"/>
    <x v="1"/>
    <s v="NO CUMPLE"/>
    <x v="0"/>
    <x v="0"/>
  </r>
  <r>
    <s v="INC000002500300"/>
    <s v="RED INTERNA"/>
    <x v="6"/>
    <s v="APQ ACCESOS"/>
    <s v="YORDI M HURTADO ARAYA"/>
    <s v="tct_yorhua"/>
    <s v="4-Menor/Localizado"/>
    <s v="4-Baja"/>
    <s v="Baja"/>
    <x v="0"/>
    <s v="TELEFONICA CYBERSECURITY TECH CHILE SPA"/>
    <s v="RONDA TOMA DE TEMPERATURAS SALAS TIC 20:30"/>
    <s v="15/12/2023 21:08:41"/>
    <s v="15/12/2023 21:09:07"/>
    <x v="0"/>
    <s v="CDP ANTIGUO 1"/>
    <s v="CDP ANTIGUO 2"/>
    <s v="15/12/2023 22:51:49"/>
    <s v="15/12/2023 23:50:00"/>
    <s v="RONDA TOMA DE TEMPERATURAS SALAS TIC 20:30"/>
    <s v="RONDA REALIZADA"/>
    <d v="1899-12-30T00:00:00"/>
    <d v="1899-12-30T01:43:08"/>
    <d v="1899-12-30T01:43:08"/>
    <s v=""/>
    <s v="Cumplido"/>
    <m/>
    <m/>
    <m/>
    <m/>
    <m/>
    <d v="2023-11-15T00:00:00"/>
    <x v="1"/>
    <x v="1"/>
    <s v="NO CUMPLE"/>
    <x v="0"/>
    <x v="0"/>
    <x v="1"/>
    <x v="1"/>
    <s v="NO CUMPLE"/>
    <x v="0"/>
    <x v="0"/>
  </r>
  <r>
    <s v="INC000002500302"/>
    <s v="RED INTERNA"/>
    <x v="6"/>
    <s v="APQ ACCESOS"/>
    <s v="YORDI M HURTADO ARAYA"/>
    <s v="tct_yorhua"/>
    <s v="4-Menor/Localizado"/>
    <s v="4-Baja"/>
    <s v="Baja"/>
    <x v="0"/>
    <s v="TELEFONICA CYBERSECURITY TECH CHILE SPA"/>
    <s v="RONDA SALAS TECNICAS 20:30"/>
    <s v="15/12/2023 21:09:40"/>
    <s v="15/12/2023 21:10:07"/>
    <x v="0"/>
    <s v="CDP ANTIGUO 1"/>
    <s v="CDP ANTIGUO 2"/>
    <s v="15/12/2023 22:52:06"/>
    <s v="15/12/2023 23:50:00"/>
    <s v="RONDA SALAS TECNICAS 20:30"/>
    <s v="RONDA REALIZADA"/>
    <d v="1899-12-30T00:00:00"/>
    <d v="1899-12-30T01:42:26"/>
    <d v="1899-12-30T01:42:26"/>
    <s v=""/>
    <s v="Cumplido"/>
    <m/>
    <m/>
    <m/>
    <m/>
    <m/>
    <d v="2023-11-14T00:00:00"/>
    <x v="1"/>
    <x v="1"/>
    <s v="NO CUMPLE"/>
    <x v="0"/>
    <x v="0"/>
    <x v="1"/>
    <x v="1"/>
    <s v="NO CUMPLE"/>
    <x v="0"/>
    <x v="0"/>
  </r>
  <r>
    <s v="INC000002500304"/>
    <s v="RED INTERNA"/>
    <x v="6"/>
    <s v="APQ ACCESOS"/>
    <s v="YORDI M HURTADO ARAYA"/>
    <s v="tct_yorhua"/>
    <s v="4-Menor/Localizado"/>
    <s v="4-Baja"/>
    <s v="Baja"/>
    <x v="0"/>
    <s v="TELEFONICA CYBERSECURITY TECH CHILE SPA"/>
    <s v="RONDA TOMA DE TEMPERATURAS SALAS TIC 00:30"/>
    <s v="15/12/2023 21:10:24"/>
    <s v="15/12/2023 21:10:53"/>
    <x v="0"/>
    <s v="CDP ANTIGUO 1"/>
    <s v="CDP ANTIGUO 2"/>
    <s v="15/12/2023 22:52:22"/>
    <s v="15/12/2023 23:50:00"/>
    <s v="RONDA TOMA DE TEMPERATURAS SALAS TIC 00:30"/>
    <s v="RONDA REALIZADA"/>
    <d v="1899-12-30T00:00:00"/>
    <d v="1899-12-30T01:41:58"/>
    <d v="1899-12-30T01:41:58"/>
    <s v=""/>
    <s v="Cumplido"/>
    <m/>
    <m/>
    <m/>
    <m/>
    <m/>
    <d v="2023-11-14T00:00:00"/>
    <x v="1"/>
    <x v="1"/>
    <s v="NO CUMPLE"/>
    <x v="0"/>
    <x v="0"/>
    <x v="1"/>
    <x v="1"/>
    <s v="NO CUMPLE"/>
    <x v="0"/>
    <x v="0"/>
  </r>
  <r>
    <s v="INC000002500305"/>
    <s v="VPN IP - MPLS"/>
    <x v="9"/>
    <s v="GESTION HD"/>
    <s v="AXEL ANDRADE"/>
    <s v="frp_spevel"/>
    <s v="3-Moderado/Limitado"/>
    <s v="3-Medio"/>
    <s v="Media"/>
    <x v="0"/>
    <s v="ARTIKOS CHILE S A"/>
    <s v="HD/Requerimiento Artikos Chile S.A. / Restaurar bases de datos IntegracionB2B"/>
    <s v="15/12/2023 13:07:35"/>
    <s v="15/12/2023 13:10:17"/>
    <x v="0"/>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m/>
    <m/>
    <m/>
    <m/>
    <d v="2023-11-14T00:00:00"/>
    <x v="1"/>
    <x v="1"/>
    <s v="NO CUMPLE"/>
    <x v="0"/>
    <x v="0"/>
    <x v="1"/>
    <x v="1"/>
    <s v="NO CUMPLE"/>
    <x v="0"/>
    <x v="0"/>
  </r>
  <r>
    <s v="INC000002500307"/>
    <s v="VPN IP - MPLS"/>
    <x v="3"/>
    <s v="GESTION CALL CENTER"/>
    <s v="GUSTAVO AVILA VERA"/>
    <s v="frp_rberna"/>
    <s v="4-Menor/Localizado"/>
    <s v="4-Baja"/>
    <s v="Baja"/>
    <x v="0"/>
    <s v="EVERGREEN SHIPPING AGENCY (CHILE) SPA"/>
    <s v="REQUERIMIENTO:DESEA RETIRAR IP DE LISTA NEGRA"/>
    <s v="15/12/2023 13:06:20"/>
    <s v="15/12/2023 13:33:43"/>
    <x v="0"/>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m/>
    <m/>
    <m/>
    <m/>
    <d v="2023-11-14T00:00:00"/>
    <x v="1"/>
    <x v="1"/>
    <s v="NO CUMPLE"/>
    <x v="0"/>
    <x v="0"/>
    <x v="1"/>
    <x v="0"/>
    <s v="NO CUMPLE"/>
    <x v="0"/>
    <x v="1"/>
  </r>
  <r>
    <s v="INC000002500426"/>
    <s v="HOUSING"/>
    <x v="14"/>
    <s v="BELIEVE"/>
    <s v="MARIO A BARRIENTOS RUIZ"/>
    <s v="frp_pcamay"/>
    <s v="3-Moderado/Limitado"/>
    <s v="3-Medio"/>
    <s v="Media"/>
    <x v="0"/>
    <s v="HDI SEGUROS S.A."/>
    <s v="GESTION DATACENTER/ ACCESOS / HDI SEGUROS S.A."/>
    <s v="15/12/2023 14:20:31"/>
    <s v="15/12/2023 14:20:38"/>
    <x v="0"/>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m/>
    <m/>
    <m/>
    <m/>
    <d v="2023-11-14T00:00:00"/>
    <x v="0"/>
    <x v="0"/>
    <s v="NO CUMPLE"/>
    <x v="0"/>
    <x v="0"/>
    <x v="1"/>
    <x v="1"/>
    <s v="NO CUMPLE"/>
    <x v="0"/>
    <x v="0"/>
  </r>
  <r>
    <s v="INC000002500433"/>
    <s v="VPN IP - MPLS"/>
    <x v="3"/>
    <s v="GESTION HD"/>
    <s v="GUSTAVO AVILA VERA"/>
    <s v="frp_jciert"/>
    <s v="4-Menor/Localizado"/>
    <s v="4-Baja"/>
    <s v="Baja"/>
    <x v="0"/>
    <s v="BLUMAR S.A."/>
    <s v="REQ / Blumar//renovacion suscripciones Suse"/>
    <s v="15/12/2023 14:49:32"/>
    <s v="15/12/2023 14:57:09"/>
    <x v="0"/>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m/>
    <m/>
    <m/>
    <m/>
    <d v="2023-11-14T00:00:00"/>
    <x v="1"/>
    <x v="1"/>
    <s v="NO CUMPLE"/>
    <x v="0"/>
    <x v="0"/>
    <x v="1"/>
    <x v="0"/>
    <s v="NO CUMPLE"/>
    <x v="0"/>
    <x v="1"/>
  </r>
  <r>
    <s v="INC000002500445"/>
    <s v="HOUSING"/>
    <x v="16"/>
    <s v="BELIEVE"/>
    <s v="FERNEY D GARZON PEÑA"/>
    <s v="frp_pcamay"/>
    <s v="3-Moderado/Limitado"/>
    <s v="3-Medio"/>
    <s v="Media"/>
    <x v="0"/>
    <s v="TELEFONICA EMPRESAS DE CHILE SA"/>
    <s v="GESTION DATACENTER/ ACCESOS / GTD - SONDA"/>
    <s v="15/12/2023 15:12:06"/>
    <s v="15/12/2023 15:12:16"/>
    <x v="0"/>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m/>
    <m/>
    <m/>
    <m/>
    <d v="2023-11-16T00:00:00"/>
    <x v="0"/>
    <x v="0"/>
    <s v="NO CUMPLE"/>
    <x v="0"/>
    <x v="0"/>
    <x v="1"/>
    <x v="1"/>
    <s v="NO CUMPLE"/>
    <x v="0"/>
    <x v="0"/>
  </r>
  <r>
    <s v="INC000002500447"/>
    <s v="HOUSING"/>
    <x v="16"/>
    <s v="BELIEVE"/>
    <s v="FERNEY D GARZON PEÑA"/>
    <s v="frp_pcamay"/>
    <s v="3-Moderado/Limitado"/>
    <s v="3-Medio"/>
    <s v="Media"/>
    <x v="0"/>
    <s v="TELEFONICA EMPRESAS DE CHILE SA"/>
    <s v="GESTION DATACENTER/ ACCESOS / GTD - SONDA"/>
    <s v="15/12/2023 15:20:47"/>
    <s v="15/12/2023 15:21:01"/>
    <x v="0"/>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m/>
    <m/>
    <m/>
    <m/>
    <d v="2023-11-14T00:00:00"/>
    <x v="0"/>
    <x v="0"/>
    <s v="NO CUMPLE"/>
    <x v="0"/>
    <x v="0"/>
    <x v="0"/>
    <x v="0"/>
    <s v="NO CUMPLE"/>
    <x v="0"/>
    <x v="0"/>
  </r>
  <r>
    <s v="INC000002500515"/>
    <s v="VPN IP - MPLS"/>
    <x v="17"/>
    <s v="GESTION HD"/>
    <s v="NICOLAS A SAAVEDRA EGUILUZ"/>
    <s v="frp_jciert"/>
    <s v="4-Menor/Localizado"/>
    <s v="4-Baja"/>
    <s v="Baja"/>
    <x v="0"/>
    <s v="TELEFONICA GLOBAL TECHNOLOGY S.A.AGENCIA EN CHILE"/>
    <s v="REQ / Req Carga masiva de puestos de trabajos"/>
    <s v="15/12/2023 16:16:13"/>
    <s v="15/12/2023 16:18:50"/>
    <x v="0"/>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m/>
    <m/>
    <m/>
    <m/>
    <d v="2023-11-14T00:00:00"/>
    <x v="0"/>
    <x v="0"/>
    <s v="NO CUMPLE"/>
    <x v="0"/>
    <x v="0"/>
    <x v="0"/>
    <x v="0"/>
    <s v="NO CUMPLE"/>
    <x v="0"/>
    <x v="0"/>
  </r>
  <r>
    <s v="INC000002500521"/>
    <s v="VPN IP - MPLS"/>
    <x v="3"/>
    <s v="GESTION HD"/>
    <s v="GUSTAVO AVILA VERA"/>
    <s v="frp_jciert"/>
    <s v="4-Menor/Localizado"/>
    <s v="4-Baja"/>
    <s v="Baja"/>
    <x v="0"/>
    <s v="TELEFONICA GLOBAL TECHNOLOGY S.A.AGENCIA EN CHILE"/>
    <s v="REQ / FRUSAN: Error al actualizar librería linux usando zypper"/>
    <s v="15/12/2023 16:38:32"/>
    <s v="15/12/2023 16:41:38"/>
    <x v="0"/>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m/>
    <m/>
    <m/>
    <m/>
    <d v="2023-11-15T00:00:00"/>
    <x v="0"/>
    <x v="0"/>
    <s v="NO CUMPLE"/>
    <x v="0"/>
    <x v="0"/>
    <x v="1"/>
    <x v="0"/>
    <s v="NO CUMPLE"/>
    <x v="0"/>
    <x v="1"/>
  </r>
  <r>
    <s v="INC000002500523"/>
    <s v="VPN IP - MPLS"/>
    <x v="13"/>
    <s v="ADMINISTRADORES RESIDENTES"/>
    <s v="ANGEL CASTRO CABRERA"/>
    <s v="frp_rreyes"/>
    <s v="3-Moderado/Limitado"/>
    <s v="3-Medio"/>
    <s v="Media"/>
    <x v="0"/>
    <s v="FARMACIA AHUMADA S.A."/>
    <s v="GAMA / reinicio servidor wazuhindex"/>
    <s v="15/12/2023 16:26:10"/>
    <s v="15/12/2023 16:28:45"/>
    <x v="0"/>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m/>
    <m/>
    <m/>
    <m/>
    <d v="2023-11-15T00:00:00"/>
    <x v="0"/>
    <x v="0"/>
    <s v="NO CUMPLE"/>
    <x v="0"/>
    <x v="0"/>
    <x v="1"/>
    <x v="1"/>
    <s v="NO CUMPLE"/>
    <x v="0"/>
    <x v="0"/>
  </r>
  <r>
    <s v="INC000002500543"/>
    <s v="VPN IP - MPLS"/>
    <x v="17"/>
    <s v="GESTION HD"/>
    <s v="NICOLAS A SAAVEDRA EGUILUZ"/>
    <s v="frp_jciert"/>
    <s v="4-Menor/Localizado"/>
    <s v="4-Baja"/>
    <s v="Baja"/>
    <x v="0"/>
    <s v="TELEFONICA GLOBAL TECHNOLOGY S.A.AGENCIA EN CHILE"/>
    <s v="REQ / Paso a productivo DEEK952568"/>
    <s v="15/12/2023 17:16:19"/>
    <s v="15/12/2023 17:19:25"/>
    <x v="0"/>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m/>
    <m/>
    <m/>
    <m/>
    <d v="2023-11-15T00:00:00"/>
    <x v="1"/>
    <x v="1"/>
    <s v="NO CUMPLE"/>
    <x v="0"/>
    <x v="0"/>
    <x v="1"/>
    <x v="0"/>
    <s v="CUMPLE"/>
    <x v="0"/>
    <x v="0"/>
  </r>
  <r>
    <s v="INC000002500618"/>
    <s v="INFRAESTRUCTURA DC"/>
    <x v="6"/>
    <s v="APQ ACCESOS"/>
    <s v="FRANCISCO J FELIU ABARCA"/>
    <s v="tct_frafea"/>
    <s v="4-Menor/Localizado"/>
    <s v="4-Baja"/>
    <s v="Baja"/>
    <x v="0"/>
    <s v="TELEFONICA CYBERSECURITY TECH CHILE SPA"/>
    <s v="RONDA POR TOMA DE TEMPERATURAS EN SALAS TIC"/>
    <s v="15/12/2023 16:48:02"/>
    <s v="15/12/2023 16:48:48"/>
    <x v="0"/>
    <s v="TI"/>
    <s v="CLIMA"/>
    <s v="15/12/2023 17:01:12"/>
    <s v="15/12/2023 23:50:00"/>
    <s v="RONDA POR TOMA DE TEMPERATURAS EN SALAS TIC"/>
    <s v="RONDA REALIZADA"/>
    <d v="1899-12-30T00:00:00"/>
    <d v="1899-12-30T00:00:00"/>
    <d v="1899-12-30T00:00:00"/>
    <s v=""/>
    <s v="Cumplido"/>
    <m/>
    <m/>
    <m/>
    <m/>
    <m/>
    <d v="2023-11-14T00:00:00"/>
    <x v="0"/>
    <x v="0"/>
    <s v="NO CUMPLE"/>
    <x v="0"/>
    <x v="0"/>
    <x v="0"/>
    <x v="0"/>
    <s v="NO CUMPLE"/>
    <x v="0"/>
    <x v="0"/>
  </r>
  <r>
    <s v="INC000002500657"/>
    <s v="HOUSING"/>
    <x v="19"/>
    <s v="BELIEVE"/>
    <s v="FRANCISCO J FELIU ABARCA"/>
    <s v="frp_pcamay"/>
    <s v="3-Moderado/Limitado"/>
    <s v="3-Medio"/>
    <s v="Media"/>
    <x v="0"/>
    <s v="INDRA SISTEMAS CHILE S A"/>
    <s v="GESTION DATACENTER/ ACCESOS / Indra Sistemas Chile"/>
    <s v="15/12/2023 18:11:44"/>
    <s v="15/12/2023 18:12:28"/>
    <x v="0"/>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m/>
    <m/>
    <m/>
    <m/>
    <d v="2023-11-14T00:00:00"/>
    <x v="0"/>
    <x v="0"/>
    <s v="NO CUMPLE"/>
    <x v="0"/>
    <x v="0"/>
    <x v="0"/>
    <x v="0"/>
    <s v="NO CUMPLE"/>
    <x v="0"/>
    <x v="0"/>
  </r>
  <r>
    <s v="INC000002500669"/>
    <s v="INFRAESTRUCTURA DC"/>
    <x v="6"/>
    <s v="APQ ACCESOS"/>
    <s v="FRANCISCO J FELIU ABARCA"/>
    <s v="tct_frafea"/>
    <s v="4-Menor/Localizado"/>
    <s v="4-Baja"/>
    <s v="Baja"/>
    <x v="0"/>
    <s v="TELEFONICA CYBERSECURITY TECH CHILE SPA"/>
    <s v="RONDA PREVENTIVA Y LECTURA DE TEMPERATURAS EN SALAS TIC"/>
    <s v="15/12/2023 18:38:30"/>
    <s v="15/12/2023 18:39:16"/>
    <x v="0"/>
    <s v="TI"/>
    <s v="CLIMA"/>
    <s v="15/12/2023 19:32:05"/>
    <s v="15/12/2023 23:50:00"/>
    <s v="RONDA PREVENTIVA Y LECTURA DE TEMPERATURAS EN SALAS TIC"/>
    <s v="RONDA REALIZADA"/>
    <d v="1899-12-30T00:00:00"/>
    <d v="1899-12-30T00:00:00"/>
    <d v="1899-12-30T00:00:00"/>
    <s v=""/>
    <s v="Cumplido"/>
    <m/>
    <m/>
    <m/>
    <m/>
    <m/>
    <d v="2023-11-14T00:00:00"/>
    <x v="0"/>
    <x v="0"/>
    <s v="NO CUMPLE"/>
    <x v="0"/>
    <x v="0"/>
    <x v="0"/>
    <x v="0"/>
    <s v="NO CUMPLE"/>
    <x v="0"/>
    <x v="0"/>
  </r>
  <r>
    <s v="INC000002500689"/>
    <s v="HOUSING"/>
    <x v="15"/>
    <s v="APQ ACCESOS"/>
    <s v="JAIRO A SALINAS GARAY"/>
    <s v="tct_jsalin"/>
    <s v="3-Moderado/Limitado"/>
    <s v="3-Medio"/>
    <s v="Media"/>
    <x v="0"/>
    <s v="TELEFONICA EMPRESAS DE CHILE SA"/>
    <s v="TOMA DE ALARMAS DE CLIENTE"/>
    <s v="15/12/2023 19:30:13"/>
    <s v="15/12/2023 19:31:47"/>
    <x v="0"/>
    <s v="CDP ANTIGUO 1"/>
    <s v="CDP ANTIGUO 2"/>
    <s v="15/12/2023 19:31:47"/>
    <s v="15/12/2023 23:50:00"/>
    <s v="TOMA DE ALARMAS DE CLIENTE"/>
    <s v="TOMA DE ALARMAS REALIZADA."/>
    <d v="1899-12-30T00:00:00"/>
    <d v="1899-12-30T00:01:34"/>
    <d v="1899-12-30T00:01:34"/>
    <s v=""/>
    <s v="Cumplido"/>
    <m/>
    <m/>
    <m/>
    <m/>
    <m/>
    <d v="2023-11-15T00:00:00"/>
    <x v="0"/>
    <x v="0"/>
    <s v="NO CUMPLE"/>
    <x v="0"/>
    <x v="0"/>
    <x v="0"/>
    <x v="0"/>
    <s v="NO CUMPLE"/>
    <x v="0"/>
    <x v="0"/>
  </r>
  <r>
    <s v="INC000002500691"/>
    <s v="HOUSING"/>
    <x v="15"/>
    <s v="APQ ACCESOS"/>
    <s v="JAIRO A SALINAS GARAY"/>
    <s v="tct_jsalin"/>
    <s v="3-Moderado/Limitado"/>
    <s v="3-Medio"/>
    <s v="Media"/>
    <x v="0"/>
    <s v="TELEFONICA EMPRESAS DE CHILE SA"/>
    <s v="ingreso de equipos, energizado, pruebas electricas y conexión."/>
    <s v="15/12/2023 19:31:57"/>
    <s v="15/12/2023 19:33:11"/>
    <x v="0"/>
    <s v="CDP ANTIGUO 1"/>
    <s v="CDP ANTIGUO 2"/>
    <s v="15/12/2023 19:33:11"/>
    <s v="15/12/2023 23:50:00"/>
    <s v="ingreso de equipos, energizado, pruebas electricas y conexión."/>
    <s v="SUPERVISION CRQ/OK."/>
    <d v="1899-12-30T00:00:00"/>
    <d v="1899-12-30T00:01:14"/>
    <d v="1899-12-30T00:01:14"/>
    <s v=""/>
    <s v="Cumplido"/>
    <m/>
    <m/>
    <m/>
    <m/>
    <m/>
    <d v="2023-11-15T00:00:00"/>
    <x v="0"/>
    <x v="0"/>
    <s v="NO CUMPLE"/>
    <x v="0"/>
    <x v="0"/>
    <x v="0"/>
    <x v="0"/>
    <s v="NO CUMPLE"/>
    <x v="0"/>
    <x v="0"/>
  </r>
  <r>
    <s v="INC000002500700"/>
    <s v="INFRAESTRUCTURA DC"/>
    <x v="0"/>
    <s v="APQ ACCESOS"/>
    <s v="MARIO A BARRIENTOS RUIZ"/>
    <s v="MBARRIENTOS"/>
    <s v="4-Menor/Localizado"/>
    <s v="4-Baja"/>
    <s v="Baja"/>
    <x v="0"/>
    <s v="TELEFONICA GLOBAL TECHNOLOGY S.A.AGENCIA EN CHILE"/>
    <s v="RONDA DE INSPECCIÓN DE SALAS Y TOMA DE TEMPERATURAS DC APOQUINDO"/>
    <s v="15/12/2023 19:59:36"/>
    <s v="15/12/2023 20:00:46"/>
    <x v="0"/>
    <s v="TI"/>
    <s v="CLIMA"/>
    <s v="15/12/2023 20:18:26"/>
    <s v="15/12/2023 23:50:00"/>
    <s v="RONDA DE INSPECCIÓN DE SALAS Y TOMA DE TEMPERATURAS DC APOQUINDO"/>
    <s v="RONDA REALIZADA"/>
    <d v="1899-12-30T00:00:00"/>
    <d v="1899-12-30T00:00:00"/>
    <d v="1899-12-30T00:00:00"/>
    <s v=""/>
    <s v="Cumplido"/>
    <m/>
    <m/>
    <m/>
    <m/>
    <m/>
    <d v="2023-11-14T00:00:00"/>
    <x v="0"/>
    <x v="0"/>
    <s v="NO CUMPLE"/>
    <x v="0"/>
    <x v="0"/>
    <x v="0"/>
    <x v="0"/>
    <s v="NO CUMPLE"/>
    <x v="0"/>
    <x v="0"/>
  </r>
  <r>
    <s v="INC000002500702"/>
    <s v="INFRAESTRUCTURA DC"/>
    <x v="0"/>
    <s v="APQ ACCESOS"/>
    <s v="MARIO A BARRIENTOS RUIZ"/>
    <s v="MBARRIENTOS"/>
    <s v="4-Menor/Localizado"/>
    <s v="4-Baja"/>
    <s v="Baja"/>
    <x v="0"/>
    <s v="TELEFONICA GLOBAL TECHNOLOGY S.A.AGENCIA EN CHILE"/>
    <s v="RONDA DE INSPECCIÓN DE SALAS Y TOMA DE TEMPERATURAS DC APOQUINDO"/>
    <s v="15/12/2023 20:01:04"/>
    <s v="15/12/2023 20:02:18"/>
    <x v="0"/>
    <s v="TI"/>
    <s v="CLIMA"/>
    <s v="15/12/2023 20:19:07"/>
    <s v="15/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0704"/>
    <s v="INFRAESTRUCTURA DC"/>
    <x v="0"/>
    <s v="APQ ACCESOS"/>
    <s v="MARIO A BARRIENTOS RUIZ"/>
    <s v="MBARRIENTOS"/>
    <s v="4-Menor/Localizado"/>
    <s v="4-Baja"/>
    <s v="Baja"/>
    <x v="0"/>
    <s v="TELEFONICA GLOBAL TECHNOLOGY S.A.AGENCIA EN CHILE"/>
    <s v="RONDA DE INSPECCIÓN DE SALAS Y TOMA DE TEMPERATURAS DC APOQUINDO"/>
    <s v="15/12/2023 20:02:40"/>
    <s v="15/12/2023 20:03:46"/>
    <x v="0"/>
    <s v="TI"/>
    <s v="CLIMA"/>
    <s v="15/12/2023 20:19:51"/>
    <s v="15/12/2023 23:50:00"/>
    <s v="RONDA DE INSPECCIÓN DE SALAS Y TOMA DE TEMPERATURAS DC APOQUINDO"/>
    <s v="RONDA REALIZADA"/>
    <d v="1899-12-30T00:00:00"/>
    <d v="1899-12-30T00:00:00"/>
    <d v="1899-12-30T00:00:00"/>
    <s v=""/>
    <s v="Cumplido"/>
    <m/>
    <m/>
    <m/>
    <m/>
    <m/>
    <d v="2023-11-14T00:00:00"/>
    <x v="0"/>
    <x v="0"/>
    <s v="NO CUMPLE"/>
    <x v="0"/>
    <x v="0"/>
    <x v="0"/>
    <x v="0"/>
    <s v="NO CUMPLE"/>
    <x v="0"/>
    <x v="0"/>
  </r>
  <r>
    <s v="INC000002500848"/>
    <s v="RED INTERNA"/>
    <x v="0"/>
    <s v="APOQUINDO TI"/>
    <s v="RICARDO F ORELLANA MARDONES"/>
    <s v="tct_rorell"/>
    <s v="4-Menor/Localizado"/>
    <s v="4-Baja"/>
    <s v="Baja"/>
    <x v="0"/>
    <s v="TELEFONICA EMPRESAS DE CHILE SA"/>
    <s v="RONDA Y MEDICIÓN DE TEMPERATURAS EN SALAS TIC"/>
    <s v="16/12/2023 7:22:15"/>
    <s v="16/12/2023 7:23:09"/>
    <x v="0"/>
    <s v="TI"/>
    <s v="CLIMA"/>
    <s v="16/12/2023 7:34:31"/>
    <s v="16/12/2023 23:50:00"/>
    <m/>
    <s v="ACT REALIZADA SIN NOVEDAD"/>
    <d v="1899-12-30T00:00:00"/>
    <d v="1899-12-30T00:00:00"/>
    <d v="1899-12-30T00:00:00"/>
    <s v=""/>
    <s v="Cumplido"/>
    <m/>
    <m/>
    <m/>
    <m/>
    <m/>
    <d v="2023-11-14T00:00:00"/>
    <x v="0"/>
    <x v="0"/>
    <s v="NO CUMPLE"/>
    <x v="0"/>
    <x v="0"/>
    <x v="0"/>
    <x v="0"/>
    <s v="NO CUMPLE"/>
    <x v="0"/>
    <x v="0"/>
  </r>
  <r>
    <s v="INC000002500850"/>
    <s v="SAP"/>
    <x v="17"/>
    <s v="CLOUD SAP HANA"/>
    <s v="NICOLAS A SAAVEDRA EGUILUZ"/>
    <s v="tct_nsaave"/>
    <s v="4-Menor/Localizado"/>
    <s v="4-Baja"/>
    <s v="Baja"/>
    <x v="0"/>
    <s v="TELEFONICA EMPRESAS DE CHILE SA"/>
    <s v="Checklist Diario Clientes 16.12.23"/>
    <s v="16/12/2023 7:56:58"/>
    <s v="16/12/2023 7:58:43"/>
    <x v="0"/>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m/>
    <m/>
    <m/>
    <m/>
    <d v="2023-11-14T00:00:00"/>
    <x v="0"/>
    <x v="0"/>
    <s v="NO CUMPLE"/>
    <x v="0"/>
    <x v="0"/>
    <x v="0"/>
    <x v="0"/>
    <s v="NO CUMPLE"/>
    <x v="0"/>
    <x v="0"/>
  </r>
  <r>
    <s v="INC000002500858"/>
    <s v="SEGURIDAD"/>
    <x v="4"/>
    <s v="ANALISTAS NSM N1"/>
    <s v="JUAN CARLOS UZCATEGUI FUGUETT"/>
    <s v="tct_fravatre"/>
    <s v="3-Moderado/Limitado"/>
    <s v="3-Medio"/>
    <s v="Media"/>
    <x v="0"/>
    <s v="TELEFONICA EMPRESAS DE CHILE SA"/>
    <s v="Investigación:Solicitud de cambio de contraseña en la AD"/>
    <s v="16/12/2023 11:44:11"/>
    <s v="16/12/2023 11:47:45"/>
    <x v="0"/>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m/>
    <m/>
    <m/>
    <m/>
    <d v="2023-11-14T00:00:00"/>
    <x v="1"/>
    <x v="0"/>
    <s v="NO CUMPLE"/>
    <x v="1"/>
    <x v="0"/>
    <x v="1"/>
    <x v="0"/>
    <s v="NO CUMPLE"/>
    <x v="0"/>
    <x v="1"/>
  </r>
  <r>
    <s v="INC000002500874"/>
    <s v="INFRAESTRUCTURA DC"/>
    <x v="6"/>
    <s v="APQ ACCESOS"/>
    <s v="FRANCISCO J FELIU ABARCA"/>
    <s v="tct_frafea"/>
    <s v="4-Menor/Localizado"/>
    <s v="4-Baja"/>
    <s v="Baja"/>
    <x v="0"/>
    <s v="TELEFONICA CYBERSECURITY TECH CHILE SPA"/>
    <s v="RONDA PREVENTIVA Y LECTURA DE TEMPERATURAS EN SALAS TIC"/>
    <s v="16/12/2023 14:55:30"/>
    <s v="16/12/2023 14:56:31"/>
    <x v="0"/>
    <s v="TI"/>
    <s v="CLIMA"/>
    <s v="16/12/2023 15:30:42"/>
    <s v="16/12/2023 23:50:00"/>
    <s v="RONDA PREVENTIVA Y LECTURA DE TEMPERATURAS EN SALAS TIC"/>
    <s v="RONDA REALIZADA"/>
    <d v="1899-12-30T00:00:00"/>
    <d v="1899-12-30T00:00:00"/>
    <d v="1899-12-30T00:00:00"/>
    <s v=""/>
    <s v="Cumplido"/>
    <m/>
    <m/>
    <m/>
    <m/>
    <m/>
    <d v="2023-11-14T00:00:00"/>
    <x v="0"/>
    <x v="0"/>
    <s v="NO CUMPLE"/>
    <x v="0"/>
    <x v="0"/>
    <x v="0"/>
    <x v="0"/>
    <s v="NO CUMPLE"/>
    <x v="0"/>
    <x v="0"/>
  </r>
  <r>
    <s v="INC000002500886"/>
    <s v="HOUSING"/>
    <x v="6"/>
    <s v="APQ ACCESOS"/>
    <s v="FRANCISCO J FELIU ABARCA"/>
    <s v="tct_frafea"/>
    <s v="4-Menor/Localizado"/>
    <s v="4-Baja"/>
    <s v="Baja"/>
    <x v="0"/>
    <s v="TELEFONICA CYBERSECURITY TECH CHILE SPA"/>
    <s v="TICKET SUPERVISION INC000002501078 CLIENTE SERVIEX"/>
    <s v="16/12/2023 15:30:57"/>
    <s v="16/12/2023 15:32:05"/>
    <x v="0"/>
    <s v="HARDWARE"/>
    <s v="CLIENTE"/>
    <s v="16/12/2023 17:22:46"/>
    <s v="16/12/2023 23:50:00"/>
    <s v="TICKET SUPERVISION INC000002501078 CLIENTE SERVIEX"/>
    <s v="SUPERVISION / OK"/>
    <d v="1899-12-30T00:00:00"/>
    <d v="1899-12-30T00:00:00"/>
    <d v="1899-12-30T00:00:00"/>
    <s v=""/>
    <s v="Cumplido"/>
    <m/>
    <m/>
    <m/>
    <m/>
    <m/>
    <d v="2023-11-14T00:00:00"/>
    <x v="0"/>
    <x v="0"/>
    <s v="NO CUMPLE"/>
    <x v="0"/>
    <x v="0"/>
    <x v="0"/>
    <x v="0"/>
    <s v="NO CUMPLE"/>
    <x v="0"/>
    <x v="0"/>
  </r>
  <r>
    <s v="INC000002500907"/>
    <s v="INFRAESTRUCTURA DC"/>
    <x v="0"/>
    <s v="APQ ACCESOS"/>
    <s v="MARIO A BARRIENTOS RUIZ"/>
    <s v="MBARRIENTOS"/>
    <s v="4-Menor/Localizado"/>
    <s v="4-Baja"/>
    <s v="Baja"/>
    <x v="0"/>
    <s v="TELEFONICA GLOBAL TECHNOLOGY S.A.AGENCIA EN CHILE"/>
    <s v="RONDA DE INSPECCIÓN DE SALAS Y TOMA DE TEMPERATURAS DC APOQUINDO"/>
    <s v="15/12/2023 20:04:03"/>
    <s v="15/12/2023 20:05:07"/>
    <x v="0"/>
    <s v="TI"/>
    <s v="CLIMA"/>
    <s v="15/12/2023 20:20:44"/>
    <s v="15/12/2023 23:50:00"/>
    <s v="RONDA DE INSPECCIÓN DE SALAS Y TOMA DE TEMPERATURAS DC APOQUINDO"/>
    <s v="RONDA REALIZADA"/>
    <d v="1899-12-30T00:00:00"/>
    <d v="1899-12-30T00:00:00"/>
    <d v="1899-12-30T00:00:00"/>
    <s v=""/>
    <s v="Cumplido"/>
    <m/>
    <m/>
    <m/>
    <m/>
    <m/>
    <d v="2023-11-14T00:00:00"/>
    <x v="0"/>
    <x v="0"/>
    <s v="NO CUMPLE"/>
    <x v="0"/>
    <x v="0"/>
    <x v="0"/>
    <x v="0"/>
    <s v="NO CUMPLE"/>
    <x v="0"/>
    <x v="0"/>
  </r>
  <r>
    <s v="INC000002500915"/>
    <s v="VPN IP - MPLS"/>
    <x v="13"/>
    <s v="GESTION HD"/>
    <s v="DEIBY Y SANTOYO MONTEROLA"/>
    <s v="frp_disilv"/>
    <s v="4-Menor/Localizado"/>
    <s v="4-Baja"/>
    <s v="Baja"/>
    <x v="0"/>
    <s v="TELEFONICA GLOBAL TECHNOLOGY S.A.AGENCIA EN CHILE"/>
    <s v="REQ / Requerimiento: Solicitud de actualización PowerCli RASes OB Chile"/>
    <s v="15/12/2023 20:51:50"/>
    <s v="15/12/2023 20:58:21"/>
    <x v="0"/>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m/>
    <m/>
    <m/>
    <m/>
    <d v="2023-11-14T00:00:00"/>
    <x v="1"/>
    <x v="1"/>
    <s v="NO CUMPLE"/>
    <x v="0"/>
    <x v="0"/>
    <x v="1"/>
    <x v="0"/>
    <s v="NO CUMPLE"/>
    <x v="0"/>
    <x v="1"/>
  </r>
  <r>
    <s v="INC000002500920"/>
    <s v="VPN IP - MPLS"/>
    <x v="4"/>
    <s v="GESTION HD"/>
    <s v="JUAN CARLOS UZCATEGUI FUGUETT"/>
    <s v="frp_disilv"/>
    <s v="4-Menor/Localizado"/>
    <s v="4-Baja"/>
    <s v="Baja"/>
    <x v="0"/>
    <s v="TELEFONICA GLOBAL TECHNOLOGY S.A.AGENCIA EN CHILE"/>
    <s v="REQ / Apertura - [TCCT-CHILE-CLOUD][AC]TCCT-CHILE-CLOUD-DS-FW-001-T1046 Escaneo local"/>
    <s v="15/12/2023 21:05:34"/>
    <s v="15/12/2023 21:53:19"/>
    <x v="0"/>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m/>
    <m/>
    <m/>
    <m/>
    <d v="2023-11-14T00:00:00"/>
    <x v="1"/>
    <x v="1"/>
    <s v="NO CUMPLE"/>
    <x v="0"/>
    <x v="0"/>
    <x v="1"/>
    <x v="0"/>
    <s v="NO CUMPLE"/>
    <x v="0"/>
    <x v="1"/>
  </r>
  <r>
    <s v="INC000002500931"/>
    <s v="RED INTERNA"/>
    <x v="0"/>
    <s v="APOQUINDO TI"/>
    <s v="RICARDO F ORELLANA MARDONES"/>
    <s v="tct_rorell"/>
    <s v="4-Menor/Localizado"/>
    <s v="4-Baja"/>
    <s v="Baja"/>
    <x v="0"/>
    <s v="TELEFONICA EMPRESAS DE CHILE SA"/>
    <s v="RONDA Y MEDICIÓN DE TEMPERATURAS EN SALAS TIC"/>
    <s v="16/12/2023 2:30:47"/>
    <s v="16/12/2023 2:31:42"/>
    <x v="0"/>
    <s v="TI"/>
    <s v="CLIMA"/>
    <s v="16/12/2023 2:42:50"/>
    <s v="16/12/2023 23:50:00"/>
    <m/>
    <s v="ACT REALIZADA SIN NOVEDAD"/>
    <d v="1899-12-30T00:00:00"/>
    <d v="1899-12-30T00:00:00"/>
    <d v="1899-12-30T00:00:00"/>
    <s v=""/>
    <s v="Cumplido"/>
    <m/>
    <m/>
    <m/>
    <m/>
    <m/>
    <d v="2023-11-14T00:00:00"/>
    <x v="0"/>
    <x v="0"/>
    <s v="NO CUMPLE"/>
    <x v="0"/>
    <x v="0"/>
    <x v="0"/>
    <x v="0"/>
    <s v="NO CUMPLE"/>
    <x v="0"/>
    <x v="0"/>
  </r>
  <r>
    <s v="INC000002500937"/>
    <s v="RED INTERNA"/>
    <x v="0"/>
    <s v="APOQUINDO TI"/>
    <s v="RICARDO F ORELLANA MARDONES"/>
    <s v="tct_rorell"/>
    <s v="4-Menor/Localizado"/>
    <s v="4-Baja"/>
    <s v="Baja"/>
    <x v="0"/>
    <s v="TELEFONICA EMPRESAS DE CHILE SA"/>
    <s v="RONDA Y MEDICIÓN DE TEMPERATURAS EN SALAS TIC"/>
    <s v="16/12/2023 4:23:28"/>
    <s v="16/12/2023 4:24:34"/>
    <x v="0"/>
    <s v="TI"/>
    <s v="CLIMA"/>
    <s v="16/12/2023 4:37:12"/>
    <s v="16/12/2023 23:50:00"/>
    <m/>
    <s v="ACT REALIZADA SIN NOVEDAD"/>
    <d v="1899-12-30T00:00:00"/>
    <d v="1899-12-30T00:00:00"/>
    <d v="1899-12-30T00:00:00"/>
    <s v=""/>
    <s v="Cumplido"/>
    <m/>
    <m/>
    <m/>
    <m/>
    <m/>
    <d v="2023-11-14T00:00:00"/>
    <x v="0"/>
    <x v="0"/>
    <s v="NO CUMPLE"/>
    <x v="0"/>
    <x v="0"/>
    <x v="0"/>
    <x v="0"/>
    <s v="NO CUMPLE"/>
    <x v="0"/>
    <x v="0"/>
  </r>
  <r>
    <s v="INC000002500947"/>
    <s v="INFRAESTRUCTURA DC"/>
    <x v="6"/>
    <s v="APQ ACCESOS"/>
    <s v="FRANCISCO J FELIU ABARCA"/>
    <s v="tct_frafea"/>
    <s v="4-Menor/Localizado"/>
    <s v="4-Baja"/>
    <s v="Baja"/>
    <x v="0"/>
    <s v="TELEFONICA CYBERSECURITY TECH CHILE SPA"/>
    <s v="RONDA PREVENTIVA Y LECTURA DE TEMPERATURAS EN SALAS TIC"/>
    <s v="16/12/2023 8:36:50"/>
    <s v="16/12/2023 8:37:39"/>
    <x v="0"/>
    <s v="TI"/>
    <s v="CLIMA"/>
    <s v="16/12/2023 8:57:14"/>
    <s v="16/12/2023 23:50:00"/>
    <s v="RONDA PREVENTIVA Y LECTURA DE TEMPERATURAS EN SALAS TIC"/>
    <s v="RONDA REALIZADA"/>
    <d v="1899-12-30T00:00:00"/>
    <d v="1899-12-30T00:00:00"/>
    <d v="1899-12-30T00:00:00"/>
    <s v=""/>
    <s v="Cumplido"/>
    <m/>
    <m/>
    <m/>
    <m/>
    <m/>
    <d v="2023-11-14T00:00:00"/>
    <x v="0"/>
    <x v="0"/>
    <s v="NO CUMPLE"/>
    <x v="0"/>
    <x v="0"/>
    <x v="0"/>
    <x v="0"/>
    <s v="NO CUMPLE"/>
    <x v="0"/>
    <x v="0"/>
  </r>
  <r>
    <s v="INC000002500949"/>
    <s v="INFRAESTRUCTURA DC"/>
    <x v="6"/>
    <s v="APQ ACCESOS"/>
    <s v="FRANCISCO J FELIU ABARCA"/>
    <s v="tct_frafea"/>
    <s v="4-Menor/Localizado"/>
    <s v="4-Baja"/>
    <s v="Baja"/>
    <x v="0"/>
    <s v="TELEFONICA CYBERSECURITY TECH CHILE SPA"/>
    <s v="RONDA PREVENTIVA EN SALAS TIC"/>
    <s v="16/12/2023 9:06:12"/>
    <s v="16/12/2023 9:07:03"/>
    <x v="0"/>
    <s v="TI"/>
    <s v="INFRAESTRUCTURA"/>
    <s v="16/12/2023 9:34:58"/>
    <s v="16/12/2023 23:50:00"/>
    <s v="RONDA PREVENTIVA EN SALAS TIC"/>
    <s v="RONDA REALIZADA"/>
    <d v="1899-12-30T00:00:00"/>
    <d v="1899-12-30T00:00:00"/>
    <d v="1899-12-30T00:00:00"/>
    <s v=""/>
    <s v="Cumplido"/>
    <m/>
    <m/>
    <m/>
    <m/>
    <m/>
    <d v="2023-11-14T00:00:00"/>
    <x v="0"/>
    <x v="0"/>
    <s v="NO CUMPLE"/>
    <x v="0"/>
    <x v="0"/>
    <x v="0"/>
    <x v="0"/>
    <s v="NO CUMPLE"/>
    <x v="0"/>
    <x v="0"/>
  </r>
  <r>
    <s v="INC000002500960"/>
    <s v="HOUSING"/>
    <x v="6"/>
    <s v="APQ ACCESOS"/>
    <s v="FRANCISCO J FELIU ABARCA"/>
    <s v="tct_frafea"/>
    <s v="4-Menor/Localizado"/>
    <s v="4-Baja"/>
    <s v="Baja"/>
    <x v="0"/>
    <s v="TELEFONICA CYBERSECURITY TECH CHILE SPA"/>
    <s v="TICKET SUPERVISION INC000002491856 CLIENTE SERVIEX"/>
    <s v="16/12/2023 9:42:46"/>
    <s v="16/12/2023 9:44:16"/>
    <x v="0"/>
    <s v="HARDWARE"/>
    <s v="CLIENTE"/>
    <s v="16/12/2023 14:54:21"/>
    <s v="16/12/2023 23:50:00"/>
    <s v="TICKET SUPERVISION INC000002491856 CLIENTE SERVIEX"/>
    <s v="SUPERVISION / OK"/>
    <d v="1899-12-30T00:00:00"/>
    <d v="1899-12-30T00:00:00"/>
    <d v="1899-12-30T00:00:00"/>
    <s v=""/>
    <s v="Cumplido"/>
    <m/>
    <m/>
    <m/>
    <m/>
    <m/>
    <d v="2023-11-14T00:00:00"/>
    <x v="0"/>
    <x v="0"/>
    <s v="NO CUMPLE"/>
    <x v="0"/>
    <x v="0"/>
    <x v="0"/>
    <x v="0"/>
    <s v="NO CUMPLE"/>
    <x v="0"/>
    <x v="0"/>
  </r>
  <r>
    <s v="INC000002500994"/>
    <s v="HOUSING"/>
    <x v="16"/>
    <s v="BELIEVE"/>
    <s v="LUIS O MORALES ARENAS"/>
    <s v="frp_pcamay"/>
    <s v="3-Moderado/Limitado"/>
    <s v="3-Medio"/>
    <s v="Media"/>
    <x v="0"/>
    <s v="TRANSBANK S.A."/>
    <s v="GESTION DATACENTER/ ACCESOS / TRANSBANK S.A."/>
    <s v="16/12/2023 20:00:15"/>
    <s v="16/12/2023 20:00:37"/>
    <x v="0"/>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m/>
    <m/>
    <m/>
    <m/>
    <d v="2023-11-15T00:00:00"/>
    <x v="0"/>
    <x v="0"/>
    <s v="NO CUMPLE"/>
    <x v="0"/>
    <x v="0"/>
    <x v="0"/>
    <x v="0"/>
    <s v="NO CUMPLE"/>
    <x v="0"/>
    <x v="0"/>
  </r>
  <r>
    <s v="INC000002501001"/>
    <s v="HOUSING"/>
    <x v="19"/>
    <s v="BELIEVE"/>
    <s v="YORDI M HURTADO ARAYA"/>
    <s v="frp_josama"/>
    <s v="3-Moderado/Limitado"/>
    <s v="3-Medio"/>
    <s v="Media"/>
    <x v="0"/>
    <s v="INDRA SISTEMAS CHILE S A"/>
    <s v="GESTION DATACENTER/ ACCESOS/  DC SAN MARTIN/ INDRA SISTEMAS CHILE S A"/>
    <s v="16/12/2023 23:15:10"/>
    <s v="16/12/2023 23:22:01"/>
    <x v="0"/>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m/>
    <m/>
    <m/>
    <m/>
    <d v="2023-11-15T00:00:00"/>
    <x v="0"/>
    <x v="0"/>
    <s v="NO CUMPLE"/>
    <x v="0"/>
    <x v="0"/>
    <x v="0"/>
    <x v="0"/>
    <s v="NO CUMPLE"/>
    <x v="0"/>
    <x v="0"/>
  </r>
  <r>
    <s v="INC000002501005"/>
    <s v="RED INTERNA"/>
    <x v="6"/>
    <s v="APQ ACCESOS"/>
    <s v="YORDI M HURTADO ARAYA"/>
    <s v="tct_yorhua"/>
    <s v="4-Menor/Localizado"/>
    <s v="4-Baja"/>
    <s v="Baja"/>
    <x v="0"/>
    <s v="TELEFONICA CYBERSECURITY TECH CHILE SPA"/>
    <s v="RONDA SALAS TECNICAS 00:30"/>
    <s v="15/12/2023 21:11:23"/>
    <s v="15/12/2023 21:11:46"/>
    <x v="0"/>
    <s v="CDP ANTIGUO 1"/>
    <s v="CDP ANTIGUO 2"/>
    <s v="15/12/2023 22:52:41"/>
    <s v="15/12/2023 23:50:00"/>
    <s v="RONDA SALAS TECNICAS 00:30"/>
    <s v="RONDA REALIZADA"/>
    <d v="1899-12-30T00:00:00"/>
    <d v="1899-12-30T01:41:18"/>
    <d v="1899-12-30T01:41:18"/>
    <s v=""/>
    <s v="Cumplido"/>
    <m/>
    <m/>
    <m/>
    <m/>
    <m/>
    <d v="2023-11-15T00:00:00"/>
    <x v="1"/>
    <x v="1"/>
    <s v="NO CUMPLE"/>
    <x v="0"/>
    <x v="0"/>
    <x v="1"/>
    <x v="1"/>
    <s v="NO CUMPLE"/>
    <x v="0"/>
    <x v="0"/>
  </r>
  <r>
    <s v="INC000002501006"/>
    <s v="RED INTERNA"/>
    <x v="6"/>
    <s v="APQ ACCESOS"/>
    <s v="YORDI M HURTADO ARAYA"/>
    <s v="tct_yorhua"/>
    <s v="4-Menor/Localizado"/>
    <s v="4-Baja"/>
    <s v="Baja"/>
    <x v="0"/>
    <s v="TELEFONICA CYBERSECURITY TECH CHILE SPA"/>
    <s v="RONDA TOMA DE TEMPERATURAS SALAS TIC 04:30"/>
    <s v="15/12/2023 21:11:59"/>
    <s v="15/12/2023 21:12:28"/>
    <x v="0"/>
    <s v="CDP ANTIGUO 1"/>
    <s v="CDP ANTIGUO 2"/>
    <s v="15/12/2023 22:52:56"/>
    <s v="15/12/2023 23:50:00"/>
    <s v="RONDA TOMA DE TEMPERATURAS SALAS TIC 04:30"/>
    <s v="RONDA REALIZADA"/>
    <d v="1899-12-30T00:00:00"/>
    <d v="1899-12-30T01:40:57"/>
    <d v="1899-12-30T01:40:57"/>
    <s v=""/>
    <s v="Cumplido"/>
    <m/>
    <m/>
    <m/>
    <m/>
    <m/>
    <d v="2023-11-15T00:00:00"/>
    <x v="1"/>
    <x v="1"/>
    <s v="NO CUMPLE"/>
    <x v="0"/>
    <x v="0"/>
    <x v="1"/>
    <x v="1"/>
    <s v="NO CUMPLE"/>
    <x v="0"/>
    <x v="0"/>
  </r>
  <r>
    <s v="INC000002501008"/>
    <s v="RED INTERNA"/>
    <x v="6"/>
    <s v="APQ ACCESOS"/>
    <s v="YORDI M HURTADO ARAYA"/>
    <s v="tct_yorhua"/>
    <s v="4-Menor/Localizado"/>
    <s v="4-Baja"/>
    <s v="Baja"/>
    <x v="0"/>
    <s v="TELEFONICA CYBERSECURITY TECH CHILE SPA"/>
    <s v="RONDA SALAS TECNICAS 04:30"/>
    <s v="15/12/2023 21:12:45"/>
    <s v="15/12/2023 21:13:12"/>
    <x v="0"/>
    <s v="CDP ANTIGUO 1"/>
    <s v="CDP ANTIGUO 2"/>
    <s v="15/12/2023 22:53:14"/>
    <s v="15/12/2023 23:50:00"/>
    <s v="RONDA SALAS TECNICAS 04:30"/>
    <s v="RONDA REALIZADA"/>
    <d v="1899-12-30T00:00:00"/>
    <d v="1899-12-30T01:40:29"/>
    <d v="1899-12-30T01:40:29"/>
    <s v=""/>
    <s v="Cumplido"/>
    <m/>
    <m/>
    <m/>
    <m/>
    <m/>
    <d v="2023-11-15T00:00:00"/>
    <x v="1"/>
    <x v="1"/>
    <s v="NO CUMPLE"/>
    <x v="0"/>
    <x v="0"/>
    <x v="1"/>
    <x v="1"/>
    <s v="NO CUMPLE"/>
    <x v="0"/>
    <x v="0"/>
  </r>
  <r>
    <s v="INC000002501010"/>
    <s v="RED INTERNA"/>
    <x v="6"/>
    <s v="APQ ACCESOS"/>
    <s v="YORDI M HURTADO ARAYA"/>
    <s v="tct_yorhua"/>
    <s v="4-Menor/Localizado"/>
    <s v="4-Baja"/>
    <s v="Baja"/>
    <x v="0"/>
    <s v="TELEFONICA CYBERSECURITY TECH CHILE SPA"/>
    <s v="TOMA DE ALARMAS TIC 4"/>
    <s v="15/12/2023 21:14:14"/>
    <s v="15/12/2023 21:14:43"/>
    <x v="0"/>
    <s v="CDP ANTIGUO 1"/>
    <s v="CDP ANTIGUO 2"/>
    <s v="15/12/2023 22:53:37"/>
    <s v="15/12/2023 23:50:00"/>
    <s v="TOMA DE ALARMAS TIC 4"/>
    <s v="TOMA DE ALARMAS REALIZADA"/>
    <d v="1899-12-30T00:00:00"/>
    <d v="1899-12-30T01:39:23"/>
    <d v="1899-12-30T01:39:23"/>
    <s v=""/>
    <s v="Cumplido"/>
    <m/>
    <m/>
    <m/>
    <m/>
    <m/>
    <d v="2023-11-15T00:00:00"/>
    <x v="1"/>
    <x v="1"/>
    <s v="NO CUMPLE"/>
    <x v="0"/>
    <x v="0"/>
    <x v="1"/>
    <x v="1"/>
    <s v="NO CUMPLE"/>
    <x v="0"/>
    <x v="0"/>
  </r>
  <r>
    <s v="INC000002501011"/>
    <s v="RED INTERNA"/>
    <x v="6"/>
    <s v="APQ ACCESOS"/>
    <s v="FRANCISCO J FELIU ABARCA"/>
    <s v="tct_yorhua"/>
    <s v="4-Menor/Localizado"/>
    <s v="4-Baja"/>
    <s v="Baja"/>
    <x v="0"/>
    <s v="TELEFONICA CYBERSECURITY TECH CHILE SPA"/>
    <s v="Filtración de agua sala desde el techo sala operaciones detrás de los monitores,"/>
    <s v="15/12/2023 21:43:10"/>
    <s v="15/12/2023 21:43:11"/>
    <x v="0"/>
    <s v="CDP ANTIGUO 1"/>
    <s v="CDP ANTIGUO 2"/>
    <s v="16/12/2023 18:33:22"/>
    <s v="16/12/2023 23:50:00"/>
    <s v="Filtración de agua sala desde el techo sala operaciones detrás de los monitores"/>
    <s v="INCIDENCIA RESTABLECIDA"/>
    <d v="1899-12-30T19:41:53"/>
    <d v="1899-12-30T20:50:12"/>
    <d v="1899-12-30T01:08:19"/>
    <s v=""/>
    <s v="Cumplido"/>
    <m/>
    <m/>
    <m/>
    <m/>
    <m/>
    <d v="2023-11-15T00:00:00"/>
    <x v="1"/>
    <x v="1"/>
    <s v="NO CUMPLE"/>
    <x v="0"/>
    <x v="0"/>
    <x v="1"/>
    <x v="0"/>
    <s v="NO CUMPLE"/>
    <x v="1"/>
    <x v="0"/>
  </r>
  <r>
    <s v="INC000002501021"/>
    <s v="HOUSING"/>
    <x v="15"/>
    <s v="APQ ACCESOS"/>
    <s v="ALDO P VALENZUELA MUJICA"/>
    <s v="tct_avalen"/>
    <s v="2-Significativo/Amplio"/>
    <s v="2-Alta"/>
    <s v="Alta"/>
    <x v="0"/>
    <s v="TELEFONICA EMPRESAS DE CHILE SA"/>
    <s v="SUPERVISION MEDICION DE CABLEADO Y REEMPLAZO"/>
    <s v="15/12/2023 23:45:19"/>
    <s v="15/12/2023 23:46:30"/>
    <x v="0"/>
    <s v="CDP ANTIGUO 1"/>
    <s v="CDP ANTIGUO 2"/>
    <s v="15/12/2023 23:48:31"/>
    <s v="15/12/2023 23:50:00"/>
    <s v="SUPERVISION MEDICION DE CABLEADO Y REEMPLAZO"/>
    <s v="SE REALIZA SUPERVISION"/>
    <d v="1899-12-30T00:01:40"/>
    <d v="1899-12-30T00:03:12"/>
    <d v="1899-12-30T00:01:32"/>
    <s v=""/>
    <s v="Cumplido"/>
    <m/>
    <m/>
    <m/>
    <m/>
    <m/>
    <d v="2023-11-15T00:00:00"/>
    <x v="0"/>
    <x v="0"/>
    <s v="NO CUMPLE"/>
    <x v="0"/>
    <x v="0"/>
    <x v="0"/>
    <x v="0"/>
    <s v="NO CUMPLE"/>
    <x v="0"/>
    <x v="0"/>
  </r>
  <r>
    <s v="INC000002501023"/>
    <s v="HOUSING"/>
    <x v="15"/>
    <s v="APQ ACCESOS"/>
    <s v="ALDO P VALENZUELA MUJICA"/>
    <s v="tct_avalen"/>
    <s v="2-Significativo/Amplio"/>
    <s v="2-Alta"/>
    <s v="Alta"/>
    <x v="0"/>
    <s v="TELEFONICA EMPRESAS DE CHILE SA"/>
    <s v="RONDA Y REVISION DE SALAS TECNICAS"/>
    <s v="15/12/2023 23:54:11"/>
    <s v="15/12/2023 23:55:09"/>
    <x v="0"/>
    <s v="CDP ANTIGUO 1"/>
    <s v="CDP ANTIGUO 2"/>
    <s v="15/12/2023 23:56:35"/>
    <s v="16/12/2023 23:50:00"/>
    <s v="RONDA Y REVISION DE SALAS TECNICAS"/>
    <s v="SE REALIZA RONDA"/>
    <d v="1899-12-30T00:01:02"/>
    <d v="1899-12-30T00:02:24"/>
    <d v="1899-12-30T00:01:22"/>
    <s v=""/>
    <s v="Cumplido"/>
    <m/>
    <m/>
    <m/>
    <m/>
    <m/>
    <d v="2023-11-15T00:00:00"/>
    <x v="0"/>
    <x v="0"/>
    <s v="NO CUMPLE"/>
    <x v="0"/>
    <x v="0"/>
    <x v="0"/>
    <x v="0"/>
    <s v="NO CUMPLE"/>
    <x v="0"/>
    <x v="0"/>
  </r>
  <r>
    <s v="INC000002501025"/>
    <s v="HOUSING"/>
    <x v="15"/>
    <s v="APQ ACCESOS"/>
    <s v="ALDO P VALENZUELA MUJICA"/>
    <s v="tct_avalen"/>
    <s v="2-Significativo/Amplio"/>
    <s v="2-Alta"/>
    <s v="Alta"/>
    <x v="0"/>
    <s v="TELEFONICA EMPRESAS DE CHILE SA"/>
    <s v="TOMA DE ALARMAS DE CLIENTE"/>
    <s v="15/12/2023 23:57:03"/>
    <s v="15/12/2023 23:58:01"/>
    <x v="0"/>
    <s v="CDP ANTIGUO 1"/>
    <s v="CDP ANTIGUO 2"/>
    <s v="15/12/2023 23:58:53"/>
    <s v="16/12/2023 23:50:00"/>
    <s v="TOMA DE ALARMAS DE CLIENTE"/>
    <s v="SE REALIZA TOMA DE ALARMAS"/>
    <d v="1899-12-30T00:00:36"/>
    <d v="1899-12-30T00:01:50"/>
    <d v="1899-12-30T00:01:14"/>
    <s v=""/>
    <s v="Cumplido"/>
    <m/>
    <m/>
    <m/>
    <m/>
    <m/>
    <d v="2023-11-15T00:00:00"/>
    <x v="0"/>
    <x v="0"/>
    <s v="NO CUMPLE"/>
    <x v="0"/>
    <x v="0"/>
    <x v="0"/>
    <x v="0"/>
    <s v="NO CUMPLE"/>
    <x v="0"/>
    <x v="0"/>
  </r>
  <r>
    <s v="INC000002501029"/>
    <s v="HOUSING"/>
    <x v="15"/>
    <s v="APQ ACCESOS"/>
    <s v="ALDO P VALENZUELA MUJICA"/>
    <s v="tct_avalen"/>
    <s v="2-Significativo/Amplio"/>
    <s v="2-Alta"/>
    <s v="Alta"/>
    <x v="0"/>
    <s v="TELEFONICA EMPRESAS DE CHILE SA"/>
    <s v="SUPERVISION AUMENTO DE MEMORIA EN SERVIDOR"/>
    <s v="16/12/2023 0:22:06"/>
    <s v="16/12/2023 0:23:29"/>
    <x v="0"/>
    <s v="CDP ANTIGUO 1"/>
    <s v="CDP ANTIGUO 2"/>
    <s v="16/12/2023 0:26:35"/>
    <s v="16/12/2023 23:50:00"/>
    <s v="SUPERVISION AUMENTO DE MEMORIA EN SERVIDOR"/>
    <s v="SE REALIZA SUPERVISION"/>
    <d v="1899-12-30T00:02:21"/>
    <d v="1899-12-30T00:04:29"/>
    <d v="1899-12-30T00:02:08"/>
    <s v=""/>
    <s v="Cumplido"/>
    <m/>
    <m/>
    <m/>
    <m/>
    <m/>
    <d v="2023-11-15T00:00:00"/>
    <x v="0"/>
    <x v="0"/>
    <s v="NO CUMPLE"/>
    <x v="0"/>
    <x v="0"/>
    <x v="0"/>
    <x v="0"/>
    <s v="NO CUMPLE"/>
    <x v="0"/>
    <x v="0"/>
  </r>
  <r>
    <s v="INC000002501062"/>
    <s v="HOUSING"/>
    <x v="15"/>
    <s v="APQ ACCESOS"/>
    <s v="JOSE G MARQUEZ MARCANO"/>
    <s v="tct_josmam"/>
    <s v="4-Menor/Localizado"/>
    <s v="4-Baja"/>
    <s v="Baja"/>
    <x v="0"/>
    <s v="TELEFONICA EMPRESAS DE CHILE SA"/>
    <s v="RONDA Y REVISION DE SALAS"/>
    <s v="16/12/2023 11:21:51"/>
    <s v="16/12/2023 11:22:53"/>
    <x v="0"/>
    <s v="CDP ANTIGUO 1"/>
    <s v="CDP ANTIGUO 2"/>
    <s v="16/12/2023 11:25:12"/>
    <s v="16/12/2023 23:50:00"/>
    <s v="RONDA Y REVISION DE SALAS"/>
    <s v="RONDAS REALIZADAS"/>
    <d v="1899-12-30T00:01:59"/>
    <d v="1899-12-30T00:03:21"/>
    <d v="1899-12-30T00:01:22"/>
    <s v=""/>
    <s v="Cumplido"/>
    <m/>
    <m/>
    <m/>
    <m/>
    <m/>
    <d v="2023-11-15T00:00:00"/>
    <x v="0"/>
    <x v="0"/>
    <s v="NO CUMPLE"/>
    <x v="0"/>
    <x v="0"/>
    <x v="0"/>
    <x v="0"/>
    <s v="NO CUMPLE"/>
    <x v="0"/>
    <x v="0"/>
  </r>
  <r>
    <s v="INC000002501064"/>
    <s v="HOUSING"/>
    <x v="15"/>
    <s v="APQ ACCESOS"/>
    <s v="JOSE G MARQUEZ MARCANO"/>
    <s v="tct_josmam"/>
    <s v="4-Menor/Localizado"/>
    <s v="4-Baja"/>
    <s v="Baja"/>
    <x v="0"/>
    <s v="TELEFONICA EMPRESAS DE CHILE SA"/>
    <s v="TOMA DE ALARMAS DE CLIENTES"/>
    <s v="16/12/2023 11:27:40"/>
    <s v="16/12/2023 11:28:27"/>
    <x v="0"/>
    <s v="CDP ANTIGUO 1"/>
    <s v="CDP ANTIGUO 2"/>
    <s v="16/12/2023 11:30:35"/>
    <s v="16/12/2023 23:50:00"/>
    <s v="TOMA DE ALARMAS DE CLIENTES"/>
    <s v="TOMA DE ALARMAS REALIZADAS"/>
    <d v="1899-12-30T00:01:52"/>
    <d v="1899-12-30T00:02:55"/>
    <d v="1899-12-30T00:01:03"/>
    <s v=""/>
    <s v="Cumplido"/>
    <m/>
    <m/>
    <m/>
    <m/>
    <m/>
    <d v="2023-11-15T00:00:00"/>
    <x v="0"/>
    <x v="0"/>
    <s v="NO CUMPLE"/>
    <x v="0"/>
    <x v="0"/>
    <x v="0"/>
    <x v="0"/>
    <s v="NO CUMPLE"/>
    <x v="0"/>
    <x v="0"/>
  </r>
  <r>
    <s v="INC000002501078"/>
    <s v="HOUSING"/>
    <x v="19"/>
    <s v="BELIEVE"/>
    <s v="FRANCISCO J FELIU ABARCA"/>
    <s v="frp_pcamay"/>
    <s v="3-Moderado/Limitado"/>
    <s v="3-Medio"/>
    <s v="Media"/>
    <x v="0"/>
    <s v="SERVIEX S A"/>
    <s v="GESTION DATACENTER/ ACCESOS / SERVIEX S A"/>
    <s v="16/12/2023 14:36:08"/>
    <s v="16/12/2023 14:36:30"/>
    <x v="0"/>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m/>
    <m/>
    <m/>
    <m/>
    <d v="2023-11-15T00:00:00"/>
    <x v="0"/>
    <x v="0"/>
    <s v="NO CUMPLE"/>
    <x v="0"/>
    <x v="0"/>
    <x v="0"/>
    <x v="0"/>
    <s v="NO CUMPLE"/>
    <x v="0"/>
    <x v="0"/>
  </r>
  <r>
    <s v="INC000002501091"/>
    <s v="HOUSING"/>
    <x v="15"/>
    <s v="APQ ACCESOS"/>
    <s v="JOSE G MARQUEZ MARCANO"/>
    <s v="tct_josmam"/>
    <s v="4-Menor/Localizado"/>
    <s v="4-Baja"/>
    <s v="Baja"/>
    <x v="0"/>
    <s v="TELEFONICA EMPRESAS DE CHILE SA"/>
    <s v="RONDA Y REVISION DE SALAS"/>
    <s v="16/12/2023 18:00:23"/>
    <s v="16/12/2023 18:01:01"/>
    <x v="0"/>
    <s v="CDP ANTIGUO 1"/>
    <s v="CDP ANTIGUO 2"/>
    <s v="16/12/2023 18:02:05"/>
    <s v="16/12/2023 23:50:00"/>
    <s v="RONDA Y REVISION DE SALAS"/>
    <s v="RONDAS REALIZADAS"/>
    <d v="1899-12-30T00:00:46"/>
    <d v="1899-12-30T00:01:42"/>
    <d v="1899-12-30T00:00:56"/>
    <s v=""/>
    <s v="Cumplido"/>
    <m/>
    <m/>
    <m/>
    <m/>
    <m/>
    <d v="2023-11-15T00:00:00"/>
    <x v="0"/>
    <x v="0"/>
    <s v="NO CUMPLE"/>
    <x v="0"/>
    <x v="0"/>
    <x v="0"/>
    <x v="0"/>
    <s v="NO CUMPLE"/>
    <x v="0"/>
    <x v="0"/>
  </r>
  <r>
    <s v="INC000002501093"/>
    <s v="HOUSING"/>
    <x v="15"/>
    <s v="APQ ACCESOS"/>
    <s v="JOSE G MARQUEZ MARCANO"/>
    <s v="tct_josmam"/>
    <s v="4-Menor/Localizado"/>
    <s v="4-Baja"/>
    <s v="Baja"/>
    <x v="0"/>
    <s v="TELEFONICA EMPRESAS DE CHILE SA"/>
    <s v="RONDA Y REVISION DE SALAS"/>
    <s v="16/12/2023 18:02:20"/>
    <s v="16/12/2023 18:03:02"/>
    <x v="0"/>
    <s v="CDP ANTIGUO 1"/>
    <s v="CDP ANTIGUO 2"/>
    <s v="16/12/2023 18:03:54"/>
    <s v="16/12/2023 23:50:00"/>
    <s v="RONDA Y REVISION DE SALAS"/>
    <s v="RONDAS REALIZADAS"/>
    <d v="1899-12-30T00:00:39"/>
    <d v="1899-12-30T00:01:34"/>
    <d v="1899-12-30T00:00:55"/>
    <s v=""/>
    <s v="Cumplido"/>
    <m/>
    <m/>
    <m/>
    <m/>
    <m/>
    <d v="2023-11-15T00:00:00"/>
    <x v="0"/>
    <x v="0"/>
    <s v="NO CUMPLE"/>
    <x v="0"/>
    <x v="0"/>
    <x v="0"/>
    <x v="0"/>
    <s v="NO CUMPLE"/>
    <x v="0"/>
    <x v="0"/>
  </r>
  <r>
    <s v="INC000002501097"/>
    <s v="INFRAESTRUCTURA DC"/>
    <x v="0"/>
    <s v="APQ ACCESOS"/>
    <s v="MARIO A BARRIENTOS RUIZ"/>
    <s v="MBARRIENTOS"/>
    <s v="4-Menor/Localizado"/>
    <s v="4-Baja"/>
    <s v="Baja"/>
    <x v="0"/>
    <s v="TELEFONICA GLOBAL TECHNOLOGY S.A.AGENCIA EN CHILE"/>
    <s v="RONDA DE INSPECCIÓN DE SALAS Y TOMA DE TEMPERATURAS DC APOQUINDO"/>
    <s v="16/12/2023 19:43:14"/>
    <s v="16/12/2023 19:44:47"/>
    <x v="0"/>
    <s v="TI"/>
    <s v="CLIMA"/>
    <s v="16/12/2023 20:11:08"/>
    <s v="16/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1099"/>
    <s v="INFRAESTRUCTURA DC"/>
    <x v="0"/>
    <s v="APQ ACCESOS"/>
    <s v="MARIO A BARRIENTOS RUIZ"/>
    <s v="MBARRIENTOS"/>
    <s v="4-Menor/Localizado"/>
    <s v="4-Baja"/>
    <s v="Baja"/>
    <x v="0"/>
    <s v="TELEFONICA GLOBAL TECHNOLOGY S.A.AGENCIA EN CHILE"/>
    <s v="RONDA DE INSPECCIÓN DE SALAS Y TOMA DE TEMPERATURAS DC APOQUINDO"/>
    <s v="16/12/2023 19:45:03"/>
    <s v="16/12/2023 19:46:07"/>
    <x v="0"/>
    <s v="TI"/>
    <s v="CLIMA"/>
    <s v="16/12/2023 20:12:11"/>
    <s v="16/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1101"/>
    <s v="INFRAESTRUCTURA DC"/>
    <x v="0"/>
    <s v="APQ ACCESOS"/>
    <s v="MARIO A BARRIENTOS RUIZ"/>
    <s v="MBARRIENTOS"/>
    <s v="4-Menor/Localizado"/>
    <s v="4-Baja"/>
    <s v="Baja"/>
    <x v="0"/>
    <s v="TELEFONICA GLOBAL TECHNOLOGY S.A.AGENCIA EN CHILE"/>
    <s v="RONDA DE INSPECCIÓN DE SALAS Y TOMA DE TEMPERATURAS DC APOQUINDO"/>
    <s v="16/12/2023 19:46:26"/>
    <s v="16/12/2023 19:48:24"/>
    <x v="0"/>
    <s v="TI"/>
    <s v="CLIMA"/>
    <s v="16/12/2023 20:13:10"/>
    <s v="16/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1103"/>
    <s v="INFRAESTRUCTURA DC"/>
    <x v="0"/>
    <s v="APQ ACCESOS"/>
    <s v="MARIO A BARRIENTOS RUIZ"/>
    <s v="MBARRIENTOS"/>
    <s v="4-Menor/Localizado"/>
    <s v="4-Baja"/>
    <s v="Baja"/>
    <x v="0"/>
    <s v="TELEFONICA GLOBAL TECHNOLOGY S.A.AGENCIA EN CHILE"/>
    <s v="RONDA DE INSPECCIÓN DE SALAS Y TOMA DE TEMPERATURAS DC APOQUINDO"/>
    <s v="16/12/2023 19:48:41"/>
    <s v="16/12/2023 19:50:47"/>
    <x v="0"/>
    <s v="TI"/>
    <s v="CLIMA"/>
    <s v="16/12/2023 20:14:02"/>
    <s v="16/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1150"/>
    <s v="HOUSING"/>
    <x v="15"/>
    <s v="APQ ACCESOS"/>
    <s v="ALDO P VALENZUELA MUJICA"/>
    <s v="tct_avalen"/>
    <s v="2-Significativo/Amplio"/>
    <s v="2-Alta"/>
    <s v="Alta"/>
    <x v="0"/>
    <s v="TELEFONICA EMPRESAS DE CHILE SA"/>
    <s v="SUPERVISION medición de cableado y reemplazo de nuevo tendido en caso de falla"/>
    <s v="15/12/2023 22:21:04"/>
    <s v="15/12/2023 22:22:58"/>
    <x v="0"/>
    <s v="CDP ANTIGUO 1"/>
    <s v="CDP ANTIGUO 2"/>
    <s v="15/12/2023 23:35:41"/>
    <s v="15/12/2023 23:50:00"/>
    <s v="SUPERVISION medición de cableado y reemplazo de nuevo tendido en caso de falla"/>
    <s v="SE REALIZA SUPERVISION"/>
    <d v="1899-12-30T01:12:15"/>
    <d v="1899-12-30T01:14:37"/>
    <d v="1899-12-30T00:02:22"/>
    <s v=""/>
    <s v="Cumplido"/>
    <m/>
    <m/>
    <m/>
    <m/>
    <m/>
    <d v="2023-11-17T00:00:00"/>
    <x v="0"/>
    <x v="0"/>
    <s v="NO CUMPLE"/>
    <x v="0"/>
    <x v="0"/>
    <x v="1"/>
    <x v="1"/>
    <s v="NO CUMPLE"/>
    <x v="0"/>
    <x v="0"/>
  </r>
  <r>
    <s v="INC000002501196"/>
    <s v="RED INTERNA"/>
    <x v="0"/>
    <s v="APOQUINDO TI"/>
    <s v="RICARDO F ORELLANA MARDONES"/>
    <s v="tct_rorell"/>
    <s v="4-Menor/Localizado"/>
    <s v="4-Baja"/>
    <s v="Baja"/>
    <x v="0"/>
    <s v="TELEFONICA EMPRESAS DE CHILE SA"/>
    <s v="RONDA Y MEDICIÓN DE TEMPERATURAS EN SALAS TIC"/>
    <s v="16/12/2023 0:23:12"/>
    <s v="16/12/2023 0:24:11"/>
    <x v="0"/>
    <s v="TI"/>
    <s v="CLIMA"/>
    <s v="16/12/2023 0:49:09"/>
    <s v="16/12/2023 23:50:00"/>
    <m/>
    <s v="ACT REALIZADA SIN NOVEDAD"/>
    <d v="1899-12-30T00:00:00"/>
    <d v="1899-12-30T00:00:00"/>
    <d v="1899-12-30T00:00:00"/>
    <s v=""/>
    <s v="Cumplido"/>
    <m/>
    <m/>
    <m/>
    <m/>
    <m/>
    <d v="2023-11-15T00:00:00"/>
    <x v="0"/>
    <x v="0"/>
    <s v="NO CUMPLE"/>
    <x v="0"/>
    <x v="0"/>
    <x v="0"/>
    <x v="0"/>
    <s v="NO CUMPLE"/>
    <x v="0"/>
    <x v="0"/>
  </r>
  <r>
    <s v="INC000002501611"/>
    <s v="INFRAESTRUCTURA DC"/>
    <x v="6"/>
    <s v="APQ ACCESOS"/>
    <s v="FRANCISCO J FELIU ABARCA"/>
    <s v="tct_frafea"/>
    <s v="4-Menor/Localizado"/>
    <s v="4-Baja"/>
    <s v="Baja"/>
    <x v="0"/>
    <s v="TELEFONICA CYBERSECURITY TECH CHILE SPA"/>
    <s v="RONDA POR TOMA DE TEMPERATURAS EN SALAS TIC"/>
    <s v="16/12/2023 17:23:22"/>
    <s v="16/12/2023 17:24:12"/>
    <x v="0"/>
    <s v="TI"/>
    <s v="CLIMA"/>
    <s v="16/12/2023 17:34:03"/>
    <s v="16/12/2023 23:50:00"/>
    <s v="RONDA POR TOMA DE TEMPERATURAS EN SALAS TIC"/>
    <s v="RONDA REALIZADA"/>
    <d v="1899-12-30T00:00:00"/>
    <d v="1899-12-30T00:00:00"/>
    <d v="1899-12-30T00:00:00"/>
    <s v=""/>
    <s v="Cumplido"/>
    <m/>
    <m/>
    <m/>
    <m/>
    <m/>
    <d v="2023-11-15T00:00:00"/>
    <x v="0"/>
    <x v="0"/>
    <s v="NO CUMPLE"/>
    <x v="0"/>
    <x v="0"/>
    <x v="0"/>
    <x v="0"/>
    <s v="NO CUMPLE"/>
    <x v="0"/>
    <x v="0"/>
  </r>
  <r>
    <s v="INC000002501617"/>
    <s v="INFRAESTRUCTURA DC"/>
    <x v="6"/>
    <s v="APQ ACCESOS"/>
    <s v="FRANCISCO J FELIU ABARCA"/>
    <s v="tct_frafea"/>
    <s v="4-Menor/Localizado"/>
    <s v="4-Baja"/>
    <s v="Baja"/>
    <x v="0"/>
    <s v="TELEFONICA CYBERSECURITY TECH CHILE SPA"/>
    <s v="RONDA PREVENTIVA Y LECTURA DE TEMPERATURAS EN SALAS TIC"/>
    <s v="16/12/2023 19:03:08"/>
    <s v="16/12/2023 19:04:06"/>
    <x v="0"/>
    <s v="TI"/>
    <s v="CLIMA"/>
    <s v="16/12/2023 19:17:06"/>
    <s v="16/12/2023 23:50:00"/>
    <s v="RONDA PREVENTIVA Y LECTURA DE TEMPERATURAS EN SALAS TIC"/>
    <s v="RONDA REALIZADA"/>
    <d v="1899-12-30T00:00:00"/>
    <d v="1899-12-30T00:00:00"/>
    <d v="1899-12-30T00:00:00"/>
    <s v=""/>
    <s v="Cumplido"/>
    <m/>
    <m/>
    <m/>
    <m/>
    <m/>
    <d v="2023-11-17T00:00:00"/>
    <x v="0"/>
    <x v="0"/>
    <s v="NO CUMPLE"/>
    <x v="0"/>
    <x v="0"/>
    <x v="0"/>
    <x v="0"/>
    <s v="NO CUMPLE"/>
    <x v="0"/>
    <x v="0"/>
  </r>
  <r>
    <s v="INC000002501653"/>
    <s v="RED INTERNA"/>
    <x v="0"/>
    <s v="APOQUINDO TI"/>
    <s v="RICARDO F ORELLANA MARDONES"/>
    <s v="tct_rorell"/>
    <s v="4-Menor/Localizado"/>
    <s v="4-Baja"/>
    <s v="Baja"/>
    <x v="0"/>
    <s v="TELEFONICA EMPRESAS DE CHILE SA"/>
    <s v="RONDA Y MEDICIÓN DE TEMPERATURAS EN SALAS TIC"/>
    <s v="17/12/2023 10:20:21"/>
    <s v="17/12/2023 10:21:19"/>
    <x v="0"/>
    <s v="TI"/>
    <s v="CLIMA"/>
    <s v="17/12/2023 10:31:15"/>
    <s v="17/12/2023 23:50:00"/>
    <m/>
    <s v="ACT REALIZADA SIN NOVEDAD"/>
    <d v="1899-12-30T00:00:00"/>
    <d v="1899-12-30T00:00:00"/>
    <d v="1899-12-30T00:00:00"/>
    <s v=""/>
    <s v="Cumplido"/>
    <m/>
    <m/>
    <m/>
    <m/>
    <m/>
    <d v="2023-11-15T00:00:00"/>
    <x v="0"/>
    <x v="0"/>
    <s v="NO CUMPLE"/>
    <x v="0"/>
    <x v="0"/>
    <x v="0"/>
    <x v="0"/>
    <s v="NO CUMPLE"/>
    <x v="0"/>
    <x v="0"/>
  </r>
  <r>
    <s v="INC000002501668"/>
    <s v="HOUSING"/>
    <x v="15"/>
    <s v="APQ ACCESOS"/>
    <s v="JOSE G MARQUEZ MARCANO"/>
    <s v="tct_josmam"/>
    <s v="4-Menor/Localizado"/>
    <s v="4-Baja"/>
    <s v="Baja"/>
    <x v="0"/>
    <s v="TELEFONICA EMPRESAS DE CHILE SA"/>
    <s v="RONDA Y REVISION DE SALAS"/>
    <s v="17/12/2023 13:11:54"/>
    <s v="17/12/2023 13:13:44"/>
    <x v="0"/>
    <s v="CDP ANTIGUO 1"/>
    <s v="CDP ANTIGUO 2"/>
    <s v="17/12/2023 13:17:59"/>
    <s v="17/12/2023 23:50:00"/>
    <s v="RONDA Y REVISION DE SALAS"/>
    <s v="RONDAS REALIZADAS"/>
    <d v="1899-12-30T00:04:01"/>
    <d v="1899-12-30T00:06:05"/>
    <d v="1899-12-30T00:02:04"/>
    <s v=""/>
    <s v="Cumplido"/>
    <m/>
    <m/>
    <m/>
    <m/>
    <m/>
    <d v="2023-11-15T00:00:00"/>
    <x v="0"/>
    <x v="0"/>
    <s v="NO CUMPLE"/>
    <x v="0"/>
    <x v="0"/>
    <x v="0"/>
    <x v="0"/>
    <s v="NO CUMPLE"/>
    <x v="0"/>
    <x v="0"/>
  </r>
  <r>
    <s v="INC000002501670"/>
    <s v="HOUSING"/>
    <x v="15"/>
    <s v="APQ ACCESOS"/>
    <s v="JOSE G MARQUEZ MARCANO"/>
    <s v="tct_josmam"/>
    <s v="4-Menor/Localizado"/>
    <s v="4-Baja"/>
    <s v="Baja"/>
    <x v="0"/>
    <s v="TELEFONICA EMPRESAS DE CHILE SA"/>
    <s v="TOMA DE ALARMAS DE CLIENTES"/>
    <s v="17/12/2023 13:18:20"/>
    <s v="17/12/2023 13:18:57"/>
    <x v="0"/>
    <s v="CDP ANTIGUO 1"/>
    <s v="CDP ANTIGUO 2"/>
    <s v="17/12/2023 13:22:24"/>
    <s v="17/12/2023 23:50:00"/>
    <s v="TOMA DE ALARMAS DE CLIENTES"/>
    <s v="TOMA DE ALARMAS REALIZADAS"/>
    <d v="1899-12-30T00:03:15"/>
    <d v="1899-12-30T00:04:04"/>
    <d v="1899-12-30T00:00:49"/>
    <s v=""/>
    <s v="Cumplido"/>
    <m/>
    <m/>
    <m/>
    <m/>
    <m/>
    <d v="2023-11-16T00:00:00"/>
    <x v="0"/>
    <x v="0"/>
    <s v="NO CUMPLE"/>
    <x v="0"/>
    <x v="0"/>
    <x v="0"/>
    <x v="0"/>
    <s v="NO CUMPLE"/>
    <x v="0"/>
    <x v="0"/>
  </r>
  <r>
    <s v="INC000002501672"/>
    <s v="VPN IP - MPLS"/>
    <x v="4"/>
    <s v="GESTION HD"/>
    <s v="JUAN CARLOS UZCATEGUI FUGUETT"/>
    <s v="frp_fpetro"/>
    <s v="3-Moderado/Limitado"/>
    <s v="3-Medio"/>
    <s v="Media"/>
    <x v="0"/>
    <s v="TELEFONICA GLOBAL TECHNOLOGY S.A.AGENCIA EN CHILE"/>
    <s v="HD/RESETEO DE PASSWORD VPN PROVEEDOR NETSEC"/>
    <s v="17/12/2023 13:20:07"/>
    <s v="17/12/2023 13:22:21"/>
    <x v="0"/>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m/>
    <m/>
    <m/>
    <m/>
    <d v="2023-11-16T00:00:00"/>
    <x v="1"/>
    <x v="1"/>
    <s v="NO CUMPLE"/>
    <x v="0"/>
    <x v="0"/>
    <x v="1"/>
    <x v="0"/>
    <s v="NO CUMPLE"/>
    <x v="1"/>
    <x v="0"/>
  </r>
  <r>
    <s v="INC000002501735"/>
    <s v="RED INTERNA"/>
    <x v="6"/>
    <s v="APQ ACCESOS"/>
    <s v="YORDI M HURTADO ARAYA"/>
    <s v="tct_yorhua"/>
    <s v="4-Menor/Localizado"/>
    <s v="4-Baja"/>
    <s v="Baja"/>
    <x v="0"/>
    <s v="TELEFONICA CYBERSECURITY TECH CHILE SPA"/>
    <s v="RONDA TOMA DE TEMPERATURAS SALAS TIC 20:30"/>
    <s v="16/12/2023 20:42:57"/>
    <s v="16/12/2023 20:43:21"/>
    <x v="0"/>
    <s v="CDP ANTIGUO 1"/>
    <s v="CDP ANTIGUO 2"/>
    <s v="16/12/2023 21:44:02"/>
    <s v="16/12/2023 23:50:00"/>
    <s v="RONDA TOMA DE TEMPERATURAS SALAS TIC 20:30"/>
    <s v="RONDA REALIZADA"/>
    <d v="1899-12-30T00:00:00"/>
    <d v="1899-12-30T01:01:05"/>
    <d v="1899-12-30T01:01:05"/>
    <s v=""/>
    <s v="Cumplido"/>
    <m/>
    <m/>
    <m/>
    <m/>
    <m/>
    <d v="2023-11-16T00:00:00"/>
    <x v="1"/>
    <x v="1"/>
    <s v="NO CUMPLE"/>
    <x v="0"/>
    <x v="0"/>
    <x v="1"/>
    <x v="1"/>
    <s v="NO CUMPLE"/>
    <x v="0"/>
    <x v="0"/>
  </r>
  <r>
    <s v="INC000002501736"/>
    <s v="RED INTERNA"/>
    <x v="6"/>
    <s v="APQ ACCESOS"/>
    <s v="YORDI M HURTADO ARAYA"/>
    <s v="tct_yorhua"/>
    <s v="4-Menor/Localizado"/>
    <s v="4-Baja"/>
    <s v="Baja"/>
    <x v="0"/>
    <s v="TELEFONICA CYBERSECURITY TECH CHILE SPA"/>
    <s v="RONDA SALAS TECNICAS 20:30"/>
    <s v="16/12/2023 20:43:36"/>
    <s v="16/12/2023 20:43:58"/>
    <x v="0"/>
    <s v="CDP ANTIGUO 1"/>
    <s v="CDP ANTIGUO 2"/>
    <s v="16/12/2023 21:43:37"/>
    <s v="16/12/2023 23:50:00"/>
    <s v="RONDA SALAS TECNICAS 20:30"/>
    <s v="RONDA REALIZADA"/>
    <d v="1899-12-30T00:00:00"/>
    <d v="1899-12-30T01:00:01"/>
    <d v="1899-12-30T01:00:01"/>
    <s v=""/>
    <s v="Cumplido"/>
    <m/>
    <m/>
    <m/>
    <m/>
    <m/>
    <d v="2023-11-17T00:00:00"/>
    <x v="1"/>
    <x v="1"/>
    <s v="NO CUMPLE"/>
    <x v="0"/>
    <x v="0"/>
    <x v="1"/>
    <x v="1"/>
    <s v="NO CUMPLE"/>
    <x v="0"/>
    <x v="0"/>
  </r>
  <r>
    <s v="INC000002501737"/>
    <s v="RED INTERNA"/>
    <x v="6"/>
    <s v="APQ ACCESOS"/>
    <s v="YORDI M HURTADO ARAYA"/>
    <s v="tct_yorhua"/>
    <s v="4-Menor/Localizado"/>
    <s v="4-Baja"/>
    <s v="Baja"/>
    <x v="0"/>
    <s v="TELEFONICA CYBERSECURITY TECH CHILE SPA"/>
    <s v="RONDA TOMA DE TEMPERATURAS SALAS TIC 00:30"/>
    <s v="16/12/2023 20:44:19"/>
    <s v="16/12/2023 20:44:41"/>
    <x v="0"/>
    <s v="CDP ANTIGUO 1"/>
    <s v="CDP ANTIGUO 2"/>
    <s v="16/12/2023 21:43:18"/>
    <s v="16/12/2023 23:50:00"/>
    <s v="RONDA TOMA DE TEMPERATURAS SALAS TIC 00:30"/>
    <s v="RONDA REALIZADA"/>
    <d v="1899-12-30T00:00:00"/>
    <d v="1899-12-30T00:58:59"/>
    <d v="1899-12-30T00:58:59"/>
    <s v=""/>
    <s v="Cumplido"/>
    <m/>
    <m/>
    <m/>
    <m/>
    <m/>
    <d v="2023-11-15T00:00:00"/>
    <x v="0"/>
    <x v="0"/>
    <s v="NO CUMPLE"/>
    <x v="0"/>
    <x v="0"/>
    <x v="0"/>
    <x v="0"/>
    <s v="NO CUMPLE"/>
    <x v="0"/>
    <x v="0"/>
  </r>
  <r>
    <s v="INC000002501738"/>
    <s v="RED INTERNA"/>
    <x v="6"/>
    <s v="APQ ACCESOS"/>
    <s v="YORDI M HURTADO ARAYA"/>
    <s v="tct_yorhua"/>
    <s v="4-Menor/Localizado"/>
    <s v="4-Baja"/>
    <s v="Baja"/>
    <x v="0"/>
    <s v="TELEFONICA CYBERSECURITY TECH CHILE SPA"/>
    <s v="RONDA SALAS TECNICAS 00:30"/>
    <s v="16/12/2023 20:44:55"/>
    <s v="16/12/2023 20:45:20"/>
    <x v="0"/>
    <s v="CDP ANTIGUO 1"/>
    <s v="CDP ANTIGUO 2"/>
    <s v="16/12/2023 21:43:01"/>
    <s v="16/12/2023 23:50:00"/>
    <s v="RONDA SALAS TECNICAS 00:30"/>
    <s v="RONDA REALIZADA"/>
    <d v="1899-12-30T00:00:00"/>
    <d v="1899-12-30T00:58:06"/>
    <d v="1899-12-30T00:58:06"/>
    <s v=""/>
    <s v="Cumplido"/>
    <m/>
    <m/>
    <m/>
    <m/>
    <m/>
    <d v="2023-11-15T00:00:00"/>
    <x v="0"/>
    <x v="0"/>
    <s v="NO CUMPLE"/>
    <x v="0"/>
    <x v="0"/>
    <x v="0"/>
    <x v="0"/>
    <s v="NO CUMPLE"/>
    <x v="0"/>
    <x v="0"/>
  </r>
  <r>
    <s v="INC000002501739"/>
    <s v="RED INTERNA"/>
    <x v="6"/>
    <s v="APQ ACCESOS"/>
    <s v="YORDI M HURTADO ARAYA"/>
    <s v="tct_yorhua"/>
    <s v="4-Menor/Localizado"/>
    <s v="4-Baja"/>
    <s v="Baja"/>
    <x v="0"/>
    <s v="TELEFONICA CYBERSECURITY TECH CHILE SPA"/>
    <s v="RONDA TOMA DE TEMPERATURAS SALAS TIC 04:30"/>
    <s v="16/12/2023 20:45:32"/>
    <s v="16/12/2023 20:46:01"/>
    <x v="0"/>
    <s v="CDP ANTIGUO 1"/>
    <s v="CDP ANTIGUO 2"/>
    <s v="16/12/2023 21:42:45"/>
    <s v="16/12/2023 23:50:00"/>
    <s v="RONDA TOMA DE TEMPERATURAS SALAS TIC 04:30"/>
    <s v="RONDA REALIZADA"/>
    <d v="1899-12-30T00:00:00"/>
    <d v="1899-12-30T00:57:13"/>
    <d v="1899-12-30T00:57:13"/>
    <s v=""/>
    <s v="Cumplido"/>
    <m/>
    <m/>
    <m/>
    <m/>
    <m/>
    <d v="2023-11-15T00:00:00"/>
    <x v="0"/>
    <x v="0"/>
    <s v="NO CUMPLE"/>
    <x v="0"/>
    <x v="0"/>
    <x v="0"/>
    <x v="0"/>
    <s v="NO CUMPLE"/>
    <x v="0"/>
    <x v="0"/>
  </r>
  <r>
    <s v="INC000002501740"/>
    <s v="RED INTERNA"/>
    <x v="6"/>
    <s v="APQ ACCESOS"/>
    <s v="YORDI M HURTADO ARAYA"/>
    <s v="tct_yorhua"/>
    <s v="4-Menor/Localizado"/>
    <s v="4-Baja"/>
    <s v="Baja"/>
    <x v="0"/>
    <s v="TELEFONICA CYBERSECURITY TECH CHILE SPA"/>
    <s v="RONDA SALAS TECNICAS 04:30"/>
    <s v="16/12/2023 20:46:18"/>
    <s v="16/12/2023 20:46:43"/>
    <x v="0"/>
    <s v="CDP ANTIGUO 1"/>
    <s v="CDP ANTIGUO 2"/>
    <s v="16/12/2023 21:42:28"/>
    <s v="16/12/2023 23:50:00"/>
    <s v="RONDA SALAS TECNICAS 04:30"/>
    <s v="RONDA REALIZADA"/>
    <d v="1899-12-30T00:00:00"/>
    <d v="1899-12-30T00:56:10"/>
    <d v="1899-12-30T00:56:10"/>
    <s v=""/>
    <s v="Cumplido"/>
    <m/>
    <m/>
    <m/>
    <m/>
    <m/>
    <d v="2023-11-15T00:00:00"/>
    <x v="0"/>
    <x v="0"/>
    <s v="NO CUMPLE"/>
    <x v="0"/>
    <x v="0"/>
    <x v="0"/>
    <x v="0"/>
    <s v="NO CUMPLE"/>
    <x v="0"/>
    <x v="0"/>
  </r>
  <r>
    <s v="INC000002501879"/>
    <s v="HOUSING"/>
    <x v="16"/>
    <s v="BELIEVE"/>
    <s v="JOSE G MARQUEZ MARCANO"/>
    <s v="frp_fbalab"/>
    <s v="3-Moderado/Limitado"/>
    <s v="3-Medio"/>
    <s v="Media"/>
    <x v="0"/>
    <s v="REDBANC S A"/>
    <s v="GESTION DATACENTER/ ACCESOS / REDBANC S A"/>
    <s v="17/12/2023 18:06:56"/>
    <s v="17/12/2023 18:08:09"/>
    <x v="0"/>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m/>
    <m/>
    <m/>
    <m/>
    <d v="2023-11-15T00:00:00"/>
    <x v="0"/>
    <x v="0"/>
    <s v="NO CUMPLE"/>
    <x v="0"/>
    <x v="0"/>
    <x v="1"/>
    <x v="1"/>
    <s v="NO CUMPLE"/>
    <x v="0"/>
    <x v="0"/>
  </r>
  <r>
    <s v="INC000002501927"/>
    <s v="VPN IP - MPLS"/>
    <x v="16"/>
    <s v="GESTION HD"/>
    <s v="JORGE S LORCA LEIVA"/>
    <s v="frp_dalcap"/>
    <s v="4-Menor/Localizado"/>
    <s v="4-Baja"/>
    <s v="Baja"/>
    <x v="0"/>
    <s v="TELEFONICA INTERNACIONAL CHILE SA"/>
    <s v="PEND HORARIO HABIL | REQ / Requerimiento Wifi DXC Paine"/>
    <s v="16/12/2023 23:12:46"/>
    <s v="16/12/2023 23:16:05"/>
    <x v="0"/>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m/>
    <m/>
    <m/>
    <m/>
    <d v="2023-11-15T00:00:00"/>
    <x v="1"/>
    <x v="0"/>
    <s v="CUMPLE"/>
    <x v="0"/>
    <x v="0"/>
    <x v="1"/>
    <x v="0"/>
    <s v="NO CUMPLE"/>
    <x v="0"/>
    <x v="1"/>
  </r>
  <r>
    <s v="INC000002501984"/>
    <s v="HOUSING"/>
    <x v="15"/>
    <s v="APQ ACCESOS"/>
    <s v="LUIS O MORALES ARENAS"/>
    <s v="tct_luimoa"/>
    <s v="4-Menor/Localizado"/>
    <s v="4-Baja"/>
    <s v="Baja"/>
    <x v="0"/>
    <s v="TELEFONICA EMPRESAS DE CHILE SA"/>
    <s v="SE GENERA TICKET POR RONDA Y REVISION DE SALAS TECNICAS"/>
    <s v="17/12/2023 2:48:14"/>
    <s v="17/12/2023 2:51:05"/>
    <x v="0"/>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x v="0"/>
    <x v="0"/>
    <s v="NO CUMPLE"/>
    <x v="0"/>
    <x v="0"/>
    <x v="0"/>
    <x v="0"/>
    <s v="NO CUMPLE"/>
    <x v="0"/>
    <x v="0"/>
  </r>
  <r>
    <s v="INC000002501987"/>
    <s v="HOUSING"/>
    <x v="15"/>
    <s v="APQ ACCESOS"/>
    <s v="LUIS O MORALES ARENAS"/>
    <s v="tct_luimoa"/>
    <s v="4-Menor/Localizado"/>
    <s v="4-Baja"/>
    <s v="Baja"/>
    <x v="0"/>
    <s v="TELEFONICA EMPRESAS DE CHILE SA"/>
    <s v="SE GENERA TICKET DE SUPERVISION PARA CLIENTE DXC"/>
    <s v="17/12/2023 2:57:29"/>
    <s v="17/12/2023 2:58:57"/>
    <x v="0"/>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m/>
    <m/>
    <m/>
    <m/>
    <d v="2023-11-15T00:00:00"/>
    <x v="0"/>
    <x v="0"/>
    <s v="NO CUMPLE"/>
    <x v="0"/>
    <x v="0"/>
    <x v="0"/>
    <x v="0"/>
    <s v="NO CUMPLE"/>
    <x v="0"/>
    <x v="0"/>
  </r>
  <r>
    <s v="INC000002501990"/>
    <s v="HOUSING"/>
    <x v="15"/>
    <s v="APQ ACCESOS"/>
    <s v="LUIS O MORALES ARENAS"/>
    <s v="tct_luimoa"/>
    <s v="4-Menor/Localizado"/>
    <s v="4-Baja"/>
    <s v="Baja"/>
    <x v="0"/>
    <s v="TELEFONICA EMPRESAS DE CHILE SA"/>
    <s v="SE GENERA TICKET POR REVISION Y TOMA DE ALARMA DE CLIENTES"/>
    <s v="17/12/2023 3:04:26"/>
    <s v="17/12/2023 3:06:16"/>
    <x v="0"/>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m/>
    <m/>
    <m/>
    <m/>
    <d v="2023-11-15T00:00:00"/>
    <x v="0"/>
    <x v="0"/>
    <s v="NO CUMPLE"/>
    <x v="0"/>
    <x v="0"/>
    <x v="0"/>
    <x v="0"/>
    <s v="NO CUMPLE"/>
    <x v="0"/>
    <x v="0"/>
  </r>
  <r>
    <s v="INC000002502001"/>
    <s v="RED INTERNA"/>
    <x v="0"/>
    <s v="APOQUINDO TI"/>
    <s v="RICARDO F ORELLANA MARDONES"/>
    <s v="tct_rorell"/>
    <s v="4-Menor/Localizado"/>
    <s v="4-Baja"/>
    <s v="Baja"/>
    <x v="0"/>
    <s v="TELEFONICA EMPRESAS DE CHILE SA"/>
    <s v="RONDA Y MEDICIÓN DE TEMPERATURAS EN SALAS TIC"/>
    <s v="17/12/2023 4:16:54"/>
    <s v="17/12/2023 4:17:56"/>
    <x v="0"/>
    <s v="TI"/>
    <s v="CLIMA"/>
    <s v="17/12/2023 4:32:44"/>
    <s v="17/12/2023 23:50:00"/>
    <m/>
    <s v="ACT REALIZADA SIN NOVEDAD"/>
    <d v="1899-12-30T00:00:00"/>
    <d v="1899-12-30T00:00:00"/>
    <d v="1899-12-30T00:00:00"/>
    <s v=""/>
    <s v="Cumplido"/>
    <m/>
    <m/>
    <m/>
    <m/>
    <m/>
    <d v="2023-11-15T00:00:00"/>
    <x v="0"/>
    <x v="0"/>
    <s v="NO CUMPLE"/>
    <x v="0"/>
    <x v="0"/>
    <x v="0"/>
    <x v="0"/>
    <s v="NO CUMPLE"/>
    <x v="0"/>
    <x v="0"/>
  </r>
  <r>
    <s v="INC000002502009"/>
    <s v="RED INTERNA"/>
    <x v="0"/>
    <s v="APOQUINDO TI"/>
    <s v="RICARDO F ORELLANA MARDONES"/>
    <s v="tct_rorell"/>
    <s v="4-Menor/Localizado"/>
    <s v="4-Baja"/>
    <s v="Baja"/>
    <x v="0"/>
    <s v="TELEFONICA EMPRESAS DE CHILE SA"/>
    <s v="RONDA Y MEDICIÓN DE TEMPERATURAS EN SALAS TIC"/>
    <s v="17/12/2023 0:27:48"/>
    <s v="17/12/2023 0:29:55"/>
    <x v="0"/>
    <s v="TI"/>
    <s v="CLIMA"/>
    <s v="17/12/2023 0:56:05"/>
    <s v="17/12/2023 23:50:00"/>
    <m/>
    <s v="ACT REALIZADA SIN NOVEDAD"/>
    <d v="1899-12-30T00:00:00"/>
    <d v="1899-12-30T00:00:00"/>
    <d v="1899-12-30T00:00:00"/>
    <s v=""/>
    <s v="Cumplido"/>
    <m/>
    <m/>
    <m/>
    <m/>
    <m/>
    <d v="2023-11-15T00:00:00"/>
    <x v="0"/>
    <x v="0"/>
    <s v="NO CUMPLE"/>
    <x v="0"/>
    <x v="0"/>
    <x v="0"/>
    <x v="0"/>
    <s v="NO CUMPLE"/>
    <x v="0"/>
    <x v="0"/>
  </r>
  <r>
    <s v="INC000002502014"/>
    <s v="RED INTERNA"/>
    <x v="0"/>
    <s v="APOQUINDO TI"/>
    <s v="RICARDO F ORELLANA MARDONES"/>
    <s v="tct_rorell"/>
    <s v="4-Menor/Localizado"/>
    <s v="4-Baja"/>
    <s v="Baja"/>
    <x v="0"/>
    <s v="TELEFONICA EMPRESAS DE CHILE SA"/>
    <s v="RONDA Y MEDICIÓN DE TEMPERATURAS EN SALAS TIC"/>
    <s v="17/12/2023 2:26:11"/>
    <s v="17/12/2023 2:27:10"/>
    <x v="0"/>
    <s v="TI"/>
    <s v="CLIMA"/>
    <s v="17/12/2023 2:36:59"/>
    <s v="17/12/2023 23:50:00"/>
    <m/>
    <s v="ACT REALIZADA SIN NOVEDAD"/>
    <d v="1899-12-30T00:00:00"/>
    <d v="1899-12-30T00:00:00"/>
    <d v="1899-12-30T00:00:00"/>
    <s v=""/>
    <s v="Cumplido"/>
    <m/>
    <m/>
    <m/>
    <m/>
    <m/>
    <d v="2023-11-15T00:00:00"/>
    <x v="0"/>
    <x v="0"/>
    <s v="NO CUMPLE"/>
    <x v="0"/>
    <x v="0"/>
    <x v="0"/>
    <x v="0"/>
    <s v="NO CUMPLE"/>
    <x v="0"/>
    <x v="0"/>
  </r>
  <r>
    <s v="INC000002502016"/>
    <s v="RED INTERNA"/>
    <x v="0"/>
    <s v="APOQUINDO TI"/>
    <s v="RICARDO F ORELLANA MARDONES"/>
    <s v="tct_rorell"/>
    <s v="4-Menor/Localizado"/>
    <s v="4-Baja"/>
    <s v="Baja"/>
    <x v="0"/>
    <s v="TELEFONICA EMPRESAS DE CHILE SA"/>
    <s v="RONDA Y MEDICIÓN DE TEMPERATURAS EN SALAS TIC"/>
    <s v="17/12/2023 8:02:36"/>
    <s v="17/12/2023 8:03:29"/>
    <x v="0"/>
    <s v="TI"/>
    <s v="CLIMA"/>
    <s v="17/12/2023 8:28:57"/>
    <s v="17/12/2023 23:50:00"/>
    <m/>
    <s v="ACT REALIZADA SIN NOVEDAD"/>
    <d v="1899-12-30T00:00:00"/>
    <d v="1899-12-30T00:00:00"/>
    <d v="1899-12-30T00:00:00"/>
    <s v=""/>
    <s v="Cumplido"/>
    <m/>
    <m/>
    <m/>
    <m/>
    <m/>
    <d v="2023-11-16T00:00:00"/>
    <x v="0"/>
    <x v="0"/>
    <s v="NO CUMPLE"/>
    <x v="0"/>
    <x v="0"/>
    <x v="0"/>
    <x v="0"/>
    <s v="NO CUMPLE"/>
    <x v="0"/>
    <x v="0"/>
  </r>
  <r>
    <s v="INC000002502020"/>
    <s v="SAP"/>
    <x v="17"/>
    <s v="CLOUD SAP HANA"/>
    <s v="NICOLAS A SAAVEDRA EGUILUZ"/>
    <s v="tct_nsaave"/>
    <s v="4-Menor/Localizado"/>
    <s v="4-Baja"/>
    <s v="Baja"/>
    <x v="0"/>
    <s v="TELEFONICA EMPRESAS DE CHILE SA"/>
    <s v="Checklist Diario Clientes 17.12.23"/>
    <s v="17/12/2023 8:49:19"/>
    <s v="17/12/2023 8:50:32"/>
    <x v="0"/>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m/>
    <m/>
    <m/>
    <m/>
    <d v="2023-11-15T00:00:00"/>
    <x v="0"/>
    <x v="0"/>
    <s v="NO CUMPLE"/>
    <x v="0"/>
    <x v="0"/>
    <x v="0"/>
    <x v="0"/>
    <s v="NO CUMPLE"/>
    <x v="0"/>
    <x v="0"/>
  </r>
  <r>
    <s v="INC000002502036"/>
    <s v="INFRAESTRUCTURA DC"/>
    <x v="0"/>
    <s v="APQ ACCESOS"/>
    <s v="MARIO A BARRIENTOS RUIZ"/>
    <s v="MBARRIENTOS"/>
    <s v="4-Menor/Localizado"/>
    <s v="4-Baja"/>
    <s v="Baja"/>
    <x v="0"/>
    <s v="TELEFONICA GLOBAL TECHNOLOGY S.A.AGENCIA EN CHILE"/>
    <s v="RONDA DE INSPECCIÓN DE SALAS Y TOMA DE TEMPERATURAS DC APOQUINDO"/>
    <s v="17/12/2023 19:58:05"/>
    <s v="17/12/2023 19:59:34"/>
    <x v="0"/>
    <s v="TI"/>
    <s v="CLIMA"/>
    <s v="17/12/2023 20:10:46"/>
    <s v="17/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2038"/>
    <s v="INFRAESTRUCTURA DC"/>
    <x v="0"/>
    <s v="APQ ACCESOS"/>
    <s v="MARIO A BARRIENTOS RUIZ"/>
    <s v="MBARRIENTOS"/>
    <s v="4-Menor/Localizado"/>
    <s v="4-Baja"/>
    <s v="Baja"/>
    <x v="0"/>
    <s v="TELEFONICA GLOBAL TECHNOLOGY S.A.AGENCIA EN CHILE"/>
    <s v="RONDA DE INSPECCIÓN DE SALAS Y TOMA DE TEMPERATURAS DC APOQUINDO"/>
    <s v="17/12/2023 19:59:46"/>
    <s v="17/12/2023 20:01:11"/>
    <x v="0"/>
    <s v="TI"/>
    <s v="CLIMA"/>
    <s v="17/12/2023 20:11:11"/>
    <s v="17/12/2023 23:50:00"/>
    <s v="RONDA DE INSPECCIÓN DE SALAS Y TOMA DE TEMPERATURAS DC APOQUINDO"/>
    <s v="RONDA REALIZADA"/>
    <d v="1899-12-30T00:00:00"/>
    <d v="1899-12-30T00:00:00"/>
    <d v="1899-12-30T00:00:00"/>
    <s v=""/>
    <s v="Cumplido"/>
    <m/>
    <m/>
    <m/>
    <m/>
    <m/>
    <d v="2023-11-16T00:00:00"/>
    <x v="0"/>
    <x v="0"/>
    <s v="NO CUMPLE"/>
    <x v="0"/>
    <x v="0"/>
    <x v="0"/>
    <x v="0"/>
    <s v="NO CUMPLE"/>
    <x v="0"/>
    <x v="0"/>
  </r>
  <r>
    <s v="INC000002502040"/>
    <s v="INFRAESTRUCTURA DC"/>
    <x v="0"/>
    <s v="APQ ACCESOS"/>
    <s v="MARIO A BARRIENTOS RUIZ"/>
    <s v="MBARRIENTOS"/>
    <s v="4-Menor/Localizado"/>
    <s v="4-Baja"/>
    <s v="Baja"/>
    <x v="0"/>
    <s v="TELEFONICA GLOBAL TECHNOLOGY S.A.AGENCIA EN CHILE"/>
    <s v="RONDA DE INSPECCIÓN DE SALAS Y TOMA DE TEMPERATURAS DC APOQUINDO"/>
    <s v="17/12/2023 20:01:27"/>
    <s v="17/12/2023 20:02:51"/>
    <x v="0"/>
    <s v="TI"/>
    <s v="CLIMA"/>
    <s v="17/12/2023 20:11:37"/>
    <s v="17/12/2023 23:50:00"/>
    <s v="RONDA DE INSPECCIÓN DE SALAS Y TOMA DE TEMPERATURAS DC APOQUINDO"/>
    <s v="RONDA REALIZADA"/>
    <d v="1899-12-30T00:00:00"/>
    <d v="1899-12-30T00:00:00"/>
    <d v="1899-12-30T00:00:00"/>
    <s v=""/>
    <s v="Cumplido"/>
    <m/>
    <m/>
    <m/>
    <m/>
    <m/>
    <d v="2023-11-15T00:00:00"/>
    <x v="0"/>
    <x v="0"/>
    <s v="NO CUMPLE"/>
    <x v="0"/>
    <x v="0"/>
    <x v="0"/>
    <x v="0"/>
    <s v="NO CUMPLE"/>
    <x v="0"/>
    <x v="0"/>
  </r>
  <r>
    <s v="INC000002502047"/>
    <s v="VPN IP - MPLS"/>
    <x v="17"/>
    <s v="GESTION HD"/>
    <s v="ANGEL CASTRO CABRERA"/>
    <s v="frp_disilv"/>
    <s v="4-Menor/Localizado"/>
    <s v="4-Baja"/>
    <s v="Baja"/>
    <x v="0"/>
    <s v="SOC PUNTA DEL COBRE S A"/>
    <s v="PENDIENTE H. HABIL//REQ / Copia Servidores"/>
    <s v="17/12/2023 22:41:49"/>
    <s v="17/12/2023 22:45:28"/>
    <x v="0"/>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m/>
    <m/>
    <m/>
    <m/>
    <d v="2023-11-16T00:00:00"/>
    <x v="0"/>
    <x v="0"/>
    <s v="NO CUMPLE"/>
    <x v="0"/>
    <x v="0"/>
    <x v="1"/>
    <x v="0"/>
    <s v="NO CUMPLE"/>
    <x v="1"/>
    <x v="0"/>
  </r>
  <r>
    <s v="INC000002502057"/>
    <s v="HOUSING"/>
    <x v="14"/>
    <s v="BELIEVE"/>
    <s v="MARIO A BARRIENTOS RUIZ"/>
    <s v="frp_jreyna"/>
    <s v="3-Moderado/Limitado"/>
    <s v="3-Medio"/>
    <s v="Media"/>
    <x v="0"/>
    <s v="CONSEJO DE DEFENSA DEL ESTADO"/>
    <s v="GESTION DATACENTER/ ACCESOS  / Consejo de Defensa Del Estado"/>
    <s v="18/12/2023 8:03:51"/>
    <s v="18/12/2023 8:07:34"/>
    <x v="0"/>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m/>
    <m/>
    <m/>
    <m/>
    <d v="2023-11-15T00:00:00"/>
    <x v="1"/>
    <x v="1"/>
    <s v="NO CUMPLE"/>
    <x v="0"/>
    <x v="0"/>
    <x v="1"/>
    <x v="1"/>
    <s v="NO CUMPLE"/>
    <x v="0"/>
    <x v="0"/>
  </r>
  <r>
    <s v="INC000002502062"/>
    <s v="VPN IP - MPLS"/>
    <x v="3"/>
    <s v="GESTION HD"/>
    <s v="GUSTAVO AVILA VERA"/>
    <s v="frp_jesanc"/>
    <s v="4-Menor/Localizado"/>
    <s v="4-Baja"/>
    <s v="Baja"/>
    <x v="0"/>
    <s v="AGRICOLA ARIZTIA LIMITADA"/>
    <s v="REQ / MODIFICAR ZONA DNS ARIZTIAATUNEGOCIO.CL"/>
    <s v="18/12/2023 8:22:14"/>
    <s v="18/12/2023 8:26:20"/>
    <x v="0"/>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m/>
    <m/>
    <m/>
    <m/>
    <d v="2023-11-15T00:00:00"/>
    <x v="1"/>
    <x v="1"/>
    <s v="NO CUMPLE"/>
    <x v="0"/>
    <x v="0"/>
    <x v="1"/>
    <x v="1"/>
    <s v="NO CUMPLE"/>
    <x v="0"/>
    <x v="0"/>
  </r>
  <r>
    <s v="INC000002502074"/>
    <s v="HOUSING"/>
    <x v="16"/>
    <s v="BELIEVE"/>
    <s v="JORGE S LORCA LEIVA"/>
    <s v="frp_fbalab"/>
    <s v="3-Moderado/Limitado"/>
    <s v="3-Medio"/>
    <s v="Media"/>
    <x v="0"/>
    <s v="TELEFONICA EMPRESAS DE CHILE SA"/>
    <s v="GESTION DATACENTER/ ACCESOS / GTD - SONDA"/>
    <s v="18/12/2023 9:26:15"/>
    <s v="18/12/2023 9:27:56"/>
    <x v="0"/>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m/>
    <m/>
    <m/>
    <m/>
    <d v="2023-11-15T00:00:00"/>
    <x v="1"/>
    <x v="1"/>
    <s v="NO CUMPLE"/>
    <x v="0"/>
    <x v="0"/>
    <x v="1"/>
    <x v="1"/>
    <s v="NO CUMPLE"/>
    <x v="0"/>
    <x v="0"/>
  </r>
  <r>
    <s v="INC000002502393"/>
    <s v="TICKET-INTELIGENTE"/>
    <x v="4"/>
    <s v="GESTION TI"/>
    <s v="JUAN CARLOS UZCATEGUI FUGUETT"/>
    <s v="USR_TSIGHT"/>
    <s v="1-Extenso/Generalizado"/>
    <s v="4-Baja"/>
    <s v="Baja"/>
    <x v="1"/>
    <s v="GPS CHILE SPA"/>
    <s v="gpschi01 - wnprap_gps02 TICKET AUTOMATICO"/>
    <s v="17/12/2023 15:43:49"/>
    <s v="17/12/2023 15:43:49"/>
    <x v="0"/>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s v=""/>
    <s v=""/>
    <s v=""/>
    <s v="Cumplido"/>
    <d v="2023-11-15T00:00:00"/>
    <x v="0"/>
    <x v="0"/>
    <s v="NO CUMPLE"/>
    <x v="0"/>
    <x v="0"/>
    <x v="1"/>
    <x v="0"/>
    <s v="NO CUMPLE"/>
    <x v="0"/>
    <x v="1"/>
  </r>
  <r>
    <s v="INC000002502403"/>
    <s v="VPN IP - MPLS"/>
    <x v="4"/>
    <s v="GESTION HD"/>
    <s v="JUAN CARLOS UZCATEGUI FUGUETT"/>
    <s v="frp_fpetro"/>
    <s v="3-Moderado/Limitado"/>
    <s v="3-Medio"/>
    <s v="Media"/>
    <x v="1"/>
    <s v="TELEFONICA GLOBAL TECHNOLOGY S.A.AGENCIA EN CHILE"/>
    <s v="HD/Solarwind - Reinicio de S.O SW-POOL14"/>
    <s v="17/12/2023 16:01:31"/>
    <s v="17/12/2023 16:05:15"/>
    <x v="0"/>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s v=""/>
    <s v=""/>
    <s v="Cumplido"/>
    <s v=""/>
    <d v="2023-11-15T00:00:00"/>
    <x v="1"/>
    <x v="1"/>
    <s v="NO CUMPLE"/>
    <x v="0"/>
    <x v="0"/>
    <x v="1"/>
    <x v="0"/>
    <s v="CUMPLE"/>
    <x v="0"/>
    <x v="0"/>
  </r>
  <r>
    <s v="INC000002502470"/>
    <s v="TICKET-INTELIGENTE"/>
    <x v="3"/>
    <s v="GESTION TI"/>
    <s v="VICTOR SEPULVEDA GAMARRA"/>
    <s v="USR_TSIGHT"/>
    <s v="1-Extenso/Generalizado"/>
    <s v="4-Baja"/>
    <s v="Baja"/>
    <x v="1"/>
    <s v="COPEFRUT S A"/>
    <s v="frsafe01 - sap_solman - vm TICKET AUTOMATICO"/>
    <s v="17/12/2023 17:56:21"/>
    <s v="17/12/2023 17:56:21"/>
    <x v="0"/>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s v=""/>
    <s v=""/>
    <s v=""/>
    <s v="Cumplido"/>
    <d v="2023-11-15T00:00:00"/>
    <x v="0"/>
    <x v="0"/>
    <s v="NO CUMPLE"/>
    <x v="0"/>
    <x v="0"/>
    <x v="1"/>
    <x v="1"/>
    <s v="NO CUMPLE"/>
    <x v="0"/>
    <x v="0"/>
  </r>
  <r>
    <s v="INC000002502484"/>
    <s v="TICKET-INTELIGENTE"/>
    <x v="4"/>
    <s v="GESTION TI"/>
    <s v="JUAN CARLOS UZCATEGUI FUGUETT"/>
    <s v="USR_TSIGHT"/>
    <s v="1-Extenso/Generalizado"/>
    <s v="4-Baja"/>
    <s v="Baja"/>
    <x v="1"/>
    <s v="FUNDACION INSTITUTO PROFESIONAL DUOC UC"/>
    <s v="fiprdu01 - srvfs01_vm TICKET AUTOMATICO"/>
    <s v="17/12/2023 18:58:22"/>
    <s v="17/12/2023 18:58:22"/>
    <x v="0"/>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s v=""/>
    <s v=""/>
    <s v=""/>
    <s v="Cumplido"/>
    <d v="2023-11-15T00:00:00"/>
    <x v="0"/>
    <x v="0"/>
    <s v="NO CUMPLE"/>
    <x v="0"/>
    <x v="0"/>
    <x v="1"/>
    <x v="0"/>
    <s v="NO CUMPLE"/>
    <x v="1"/>
    <x v="0"/>
  </r>
  <r>
    <s v="INC000002502533"/>
    <s v="RED INTERNA"/>
    <x v="0"/>
    <s v="APOQUINDO TI"/>
    <s v="RICARDO F ORELLANA MARDONES"/>
    <s v="tct_rorell"/>
    <s v="4-Menor/Localizado"/>
    <s v="4-Baja"/>
    <s v="Baja"/>
    <x v="0"/>
    <s v="TELEFONICA EMPRESAS DE CHILE SA"/>
    <s v="RONDA Y MEDICIÓN DE TEMPERATURAS EN SALAS TIC"/>
    <s v="18/12/2023 7:13:17"/>
    <s v="18/12/2023 7:14:12"/>
    <x v="0"/>
    <s v="TI"/>
    <s v="CLIMA"/>
    <s v="18/12/2023 7:26:16"/>
    <s v="18/12/2023 23:50:00"/>
    <m/>
    <s v="ACT REALIZADA SIN NOVEDAD"/>
    <d v="1899-12-30T00:00:00"/>
    <d v="1899-12-30T00:00:00"/>
    <d v="1899-12-30T00:00:00"/>
    <s v=""/>
    <s v="Cumplido"/>
    <m/>
    <m/>
    <m/>
    <m/>
    <m/>
    <d v="2023-11-15T00:00:00"/>
    <x v="0"/>
    <x v="0"/>
    <s v="NO CUMPLE"/>
    <x v="0"/>
    <x v="0"/>
    <x v="0"/>
    <x v="0"/>
    <s v="NO CUMPLE"/>
    <x v="0"/>
    <x v="0"/>
  </r>
  <r>
    <s v="INC000002502556"/>
    <s v="VPN IP - MPLS"/>
    <x v="17"/>
    <s v="GESTION HD"/>
    <s v="EWALD R GALAZ MILLALEO"/>
    <s v="frp_jciert"/>
    <s v="4-Menor/Localizado"/>
    <s v="4-Baja"/>
    <s v="Baja"/>
    <x v="0"/>
    <s v="TELEFONICA GLOBAL TECHNOLOGY S.A.AGENCIA EN CHILE"/>
    <s v="REQ / INCHALAM - SAP NOTE"/>
    <s v="18/12/2023 9:43:14"/>
    <s v="18/12/2023 9:45:45"/>
    <x v="0"/>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m/>
    <m/>
    <m/>
    <m/>
    <d v="2023-11-15T00:00:00"/>
    <x v="1"/>
    <x v="0"/>
    <s v="NO CUMPLE"/>
    <x v="1"/>
    <x v="0"/>
    <x v="1"/>
    <x v="0"/>
    <s v="NO CUMPLE"/>
    <x v="0"/>
    <x v="1"/>
  </r>
  <r>
    <s v="INC000002502726"/>
    <s v="VPN IP - MPLS"/>
    <x v="9"/>
    <s v="BELIEVE"/>
    <s v="AXEL ANDRADE"/>
    <s v="frp_jesanc"/>
    <s v="4-Menor/Localizado"/>
    <s v="4-Baja"/>
    <s v="Baja"/>
    <x v="0"/>
    <s v="INSTITUTO PROFESIONAL DE CHILE SA"/>
    <s v="REQ / Solicitud respaldo diario bases de datos - IPCHILE"/>
    <s v="18/12/2023 0:20:47"/>
    <s v="18/12/2023 0:23:47"/>
    <x v="0"/>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m/>
    <m/>
    <m/>
    <m/>
    <d v="2023-11-15T00:00:00"/>
    <x v="1"/>
    <x v="0"/>
    <s v="NO CUMPLE"/>
    <x v="1"/>
    <x v="0"/>
    <x v="1"/>
    <x v="0"/>
    <s v="NO CUMPLE"/>
    <x v="0"/>
    <x v="1"/>
  </r>
  <r>
    <s v="INC000002502728"/>
    <s v="RED INTERNA"/>
    <x v="0"/>
    <s v="APOQUINDO TI"/>
    <s v="RICARDO F ORELLANA MARDONES"/>
    <s v="tct_rorell"/>
    <s v="4-Menor/Localizado"/>
    <s v="4-Baja"/>
    <s v="Baja"/>
    <x v="0"/>
    <s v="TELEFONICA EMPRESAS DE CHILE SA"/>
    <s v="RONDA Y MEDICIÓN DE TEMPERATURAS EN SALAS TIC"/>
    <s v="18/12/2023 4:22:17"/>
    <s v="18/12/2023 4:23:12"/>
    <x v="0"/>
    <s v="TI"/>
    <s v="CLIMA"/>
    <s v="18/12/2023 4:34:30"/>
    <s v="18/12/2023 23:50:00"/>
    <m/>
    <s v="ACT REALIZADA SIN NOVEDAD"/>
    <d v="1899-12-30T00:00:00"/>
    <d v="1899-12-30T00:00:00"/>
    <d v="1899-12-30T00:00:00"/>
    <s v=""/>
    <s v="Cumplido"/>
    <m/>
    <m/>
    <m/>
    <m/>
    <m/>
    <d v="2023-11-15T00:00:00"/>
    <x v="0"/>
    <x v="0"/>
    <s v="NO CUMPLE"/>
    <x v="0"/>
    <x v="0"/>
    <x v="0"/>
    <x v="0"/>
    <s v="NO CUMPLE"/>
    <x v="0"/>
    <x v="0"/>
  </r>
  <r>
    <s v="INC000002502734"/>
    <s v="HOUSING"/>
    <x v="15"/>
    <s v="APQ ACCESOS"/>
    <s v="LUIS O MORALES ARENAS"/>
    <s v="tct_luimoa"/>
    <s v="4-Menor/Localizado"/>
    <s v="4-Baja"/>
    <s v="Baja"/>
    <x v="0"/>
    <s v="TELEFONICA EMPRESAS DE CHILE SA"/>
    <s v="SE GENERA TICKET POR RONDA Y REVISION DE SALAS TECNICAS"/>
    <s v="18/12/2023 5:55:44"/>
    <s v="18/12/2023 5:57:36"/>
    <x v="0"/>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5T00:00:00"/>
    <x v="0"/>
    <x v="0"/>
    <s v="NO CUMPLE"/>
    <x v="0"/>
    <x v="0"/>
    <x v="0"/>
    <x v="0"/>
    <s v="NO CUMPLE"/>
    <x v="0"/>
    <x v="0"/>
  </r>
  <r>
    <s v="INC000002502736"/>
    <s v="HOUSING"/>
    <x v="15"/>
    <s v="APQ ACCESOS"/>
    <s v="LUIS O MORALES ARENAS"/>
    <s v="tct_luimoa"/>
    <s v="4-Menor/Localizado"/>
    <s v="4-Baja"/>
    <s v="Baja"/>
    <x v="0"/>
    <s v="TELEFONICA EMPRESAS DE CHILE SA"/>
    <s v="SE GENERA TICKET POR REVISION Y TOMA DE ALARMA DE CLINTES"/>
    <s v="18/12/2023 5:59:03"/>
    <s v="18/12/2023 6:00:57"/>
    <x v="0"/>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5T00:00:00"/>
    <x v="0"/>
    <x v="0"/>
    <s v="NO CUMPLE"/>
    <x v="0"/>
    <x v="0"/>
    <x v="0"/>
    <x v="0"/>
    <s v="NO CUMPLE"/>
    <x v="0"/>
    <x v="0"/>
  </r>
  <r>
    <s v="INC000002502738"/>
    <s v="HOUSING"/>
    <x v="15"/>
    <s v="APQ ACCESOS"/>
    <s v="LUIS O MORALES ARENAS"/>
    <s v="tct_luimoa"/>
    <s v="4-Menor/Localizado"/>
    <s v="4-Baja"/>
    <s v="Baja"/>
    <x v="0"/>
    <s v="TELEFONICA EMPRESAS DE CHILE SA"/>
    <s v="SE GENERA TICKET DE SUPERVISION PARA CLIENTE DXC"/>
    <s v="18/12/2023 6:27:26"/>
    <s v="18/12/2023 6:29:03"/>
    <x v="0"/>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m/>
    <m/>
    <m/>
    <m/>
    <d v="2023-11-15T00:00:00"/>
    <x v="0"/>
    <x v="0"/>
    <s v="NO CUMPLE"/>
    <x v="0"/>
    <x v="0"/>
    <x v="0"/>
    <x v="0"/>
    <s v="NO CUMPLE"/>
    <x v="0"/>
    <x v="0"/>
  </r>
  <r>
    <s v="INC000002502740"/>
    <s v="HOUSING"/>
    <x v="6"/>
    <s v="APQ ACCESOS"/>
    <s v="EDUARDO A NUÑEZ LAMOZA"/>
    <s v="tct_edunul"/>
    <s v="4-Menor/Localizado"/>
    <s v="4-Baja"/>
    <s v="Baja"/>
    <x v="0"/>
    <s v="TELEFONICA CYBERSECURITY TECH CHILE SPA"/>
    <s v="TOMA DE TEMPERATURAS"/>
    <s v="18/12/2023 7:02:27"/>
    <s v="18/12/2023 7:03:34"/>
    <x v="0"/>
    <s v="TI"/>
    <s v="CLIMA"/>
    <s v="18/12/2023 7:03:50"/>
    <s v="18/12/2023 23:50:00"/>
    <s v="TOMA DE TEMPERATURAS"/>
    <s v="RONDA REALIZADA"/>
    <d v="1899-12-30T00:00:00"/>
    <d v="1899-12-30T00:00:00"/>
    <d v="1899-12-30T00:00:00"/>
    <s v=""/>
    <s v="Cumplido"/>
    <m/>
    <m/>
    <m/>
    <m/>
    <m/>
    <d v="2023-11-15T00:00:00"/>
    <x v="0"/>
    <x v="0"/>
    <s v="NO CUMPLE"/>
    <x v="0"/>
    <x v="0"/>
    <x v="0"/>
    <x v="0"/>
    <s v="NO CUMPLE"/>
    <x v="0"/>
    <x v="0"/>
  </r>
  <r>
    <s v="INC000002502742"/>
    <s v="HOUSING"/>
    <x v="6"/>
    <s v="APQ ACCESOS"/>
    <s v="EDUARDO A NUÑEZ LAMOZA"/>
    <s v="tct_edunul"/>
    <s v="4-Menor/Localizado"/>
    <s v="4-Baja"/>
    <s v="Baja"/>
    <x v="0"/>
    <s v="TELEFONICA CYBERSECURITY TECH CHILE SPA"/>
    <s v="TOMA DE TEMPERATURAS"/>
    <s v="18/12/2023 7:04:07"/>
    <s v="18/12/2023 7:05:05"/>
    <x v="0"/>
    <s v="TI"/>
    <s v="CLIMA"/>
    <s v="18/12/2023 7:05:28"/>
    <s v="18/12/2023 23:50:00"/>
    <s v="TOMA DE TEMPERATURAS"/>
    <s v="RONDA REALIZADA"/>
    <d v="1899-12-30T00:00:00"/>
    <d v="1899-12-30T00:00:00"/>
    <d v="1899-12-30T00:00:00"/>
    <s v=""/>
    <s v="Cumplido"/>
    <m/>
    <m/>
    <m/>
    <m/>
    <m/>
    <d v="2023-11-15T00:00:00"/>
    <x v="0"/>
    <x v="0"/>
    <s v="NO CUMPLE"/>
    <x v="0"/>
    <x v="0"/>
    <x v="0"/>
    <x v="0"/>
    <s v="NO CUMPLE"/>
    <x v="0"/>
    <x v="0"/>
  </r>
  <r>
    <s v="INC000002502744"/>
    <s v="HOUSING"/>
    <x v="6"/>
    <s v="APQ ACCESOS"/>
    <s v="EDUARDO A NUÑEZ LAMOZA"/>
    <s v="tct_edunul"/>
    <s v="4-Menor/Localizado"/>
    <s v="4-Baja"/>
    <s v="Baja"/>
    <x v="0"/>
    <s v="TELEFONICA CYBERSECURITY TECH CHILE SPA"/>
    <s v="TOMA DE TEMPERATURAS"/>
    <s v="18/12/2023 7:05:51"/>
    <s v="18/12/2023 7:06:46"/>
    <x v="0"/>
    <s v="TI"/>
    <s v="CLIMA"/>
    <s v="18/12/2023 7:07:06"/>
    <s v="18/12/2023 23:50:00"/>
    <s v="TOMA DE TEMPERATURAS"/>
    <s v="RONDA REALIZADA"/>
    <d v="1899-12-30T00:00:00"/>
    <d v="1899-12-30T00:00:00"/>
    <d v="1899-12-30T00:00:00"/>
    <s v=""/>
    <s v="Cumplido"/>
    <m/>
    <m/>
    <m/>
    <m/>
    <m/>
    <d v="2023-11-15T00:00:00"/>
    <x v="0"/>
    <x v="0"/>
    <s v="NO CUMPLE"/>
    <x v="0"/>
    <x v="0"/>
    <x v="0"/>
    <x v="0"/>
    <s v="NO CUMPLE"/>
    <x v="0"/>
    <x v="0"/>
  </r>
  <r>
    <s v="INC000002502746"/>
    <s v="HOUSING"/>
    <x v="6"/>
    <s v="APQ ACCESOS"/>
    <s v="EDUARDO A NUÑEZ LAMOZA"/>
    <s v="tct_edunul"/>
    <s v="4-Menor/Localizado"/>
    <s v="4-Baja"/>
    <s v="Baja"/>
    <x v="0"/>
    <s v="TELEFONICA CYBERSECURITY TECH CHILE SPA"/>
    <s v="RONDA SALAS TECNICAS"/>
    <s v="18/12/2023 7:07:19"/>
    <s v="18/12/2023 7:08:20"/>
    <x v="0"/>
    <s v="TI"/>
    <s v="INFRAESTRUCTURA"/>
    <s v="18/12/2023 7:08:38"/>
    <s v="18/12/2023 23:50:00"/>
    <s v="REVISION DE SALAS Y RACK"/>
    <s v="RONDA REALIZADA"/>
    <d v="1899-12-30T00:00:00"/>
    <d v="1899-12-30T00:00:00"/>
    <d v="1899-12-30T00:00:00"/>
    <s v=""/>
    <s v="Cumplido"/>
    <m/>
    <m/>
    <m/>
    <m/>
    <m/>
    <d v="2023-11-15T00:00:00"/>
    <x v="0"/>
    <x v="0"/>
    <s v="NO CUMPLE"/>
    <x v="0"/>
    <x v="0"/>
    <x v="0"/>
    <x v="0"/>
    <s v="NO CUMPLE"/>
    <x v="0"/>
    <x v="0"/>
  </r>
  <r>
    <s v="INC000002502748"/>
    <s v="HOUSING"/>
    <x v="6"/>
    <s v="APQ ACCESOS"/>
    <s v="EDUARDO A NUÑEZ LAMOZA"/>
    <s v="tct_edunul"/>
    <s v="4-Menor/Localizado"/>
    <s v="4-Baja"/>
    <s v="Baja"/>
    <x v="0"/>
    <s v="TELEFONICA CYBERSECURITY TECH CHILE SPA"/>
    <s v="RONDA SALAS TECNICAS"/>
    <s v="18/12/2023 7:08:53"/>
    <s v="18/12/2023 7:10:04"/>
    <x v="0"/>
    <s v="TI"/>
    <s v="INFRAESTRUCTURA"/>
    <s v="18/12/2023 7:10:24"/>
    <s v="18/12/2023 23:50:00"/>
    <s v="REVISION DE SALAS Y RACK"/>
    <s v="RONDA REALIZADA"/>
    <d v="1899-12-30T00:00:00"/>
    <d v="1899-12-30T00:00:00"/>
    <d v="1899-12-30T00:00:00"/>
    <s v=""/>
    <s v="Cumplido"/>
    <m/>
    <m/>
    <m/>
    <m/>
    <m/>
    <d v="2023-11-15T00:00:00"/>
    <x v="0"/>
    <x v="0"/>
    <s v="NO CUMPLE"/>
    <x v="0"/>
    <x v="0"/>
    <x v="0"/>
    <x v="0"/>
    <s v="NO CUMPLE"/>
    <x v="0"/>
    <x v="0"/>
  </r>
  <r>
    <s v="INC000002502750"/>
    <s v="HOUSING"/>
    <x v="6"/>
    <s v="APQ ACCESOS"/>
    <s v="EDUARDO A NUÑEZ LAMOZA"/>
    <s v="tct_edunul"/>
    <s v="4-Menor/Localizado"/>
    <s v="4-Baja"/>
    <s v="Baja"/>
    <x v="0"/>
    <s v="TELEFONICA CYBERSECURITY TECH CHILE SPA"/>
    <s v="RONDA SALAS TECNICAS"/>
    <s v="18/12/2023 7:10:38"/>
    <s v="18/12/2023 7:11:35"/>
    <x v="0"/>
    <s v="TI"/>
    <s v="INFRAESTRUCTURA"/>
    <s v="18/12/2023 7:11:54"/>
    <s v="18/12/2023 23:50:00"/>
    <s v="REVISION DE SALAS Y RACK"/>
    <s v="RONDA REALIZADA"/>
    <d v="1899-12-30T00:00:00"/>
    <d v="1899-12-30T00:00:00"/>
    <d v="1899-12-30T00:00:00"/>
    <s v=""/>
    <s v="Cumplido"/>
    <m/>
    <m/>
    <m/>
    <m/>
    <m/>
    <d v="2023-11-15T00:00:00"/>
    <x v="0"/>
    <x v="0"/>
    <s v="NO CUMPLE"/>
    <x v="0"/>
    <x v="0"/>
    <x v="0"/>
    <x v="0"/>
    <s v="NO CUMPLE"/>
    <x v="0"/>
    <x v="0"/>
  </r>
  <r>
    <s v="INC000002502824"/>
    <s v="HOSTING VIRTUAL"/>
    <x v="13"/>
    <s v="BELIEVE"/>
    <s v="DEIBY Y SANTOYO MONTEROLA"/>
    <s v="frp_jesanc"/>
    <s v="4-Menor/Localizado"/>
    <s v="4-Baja"/>
    <s v="Baja"/>
    <x v="0"/>
    <s v="PRODINSA 1"/>
    <s v="REQ / Prodinsa | Levantamiento de información"/>
    <s v="17/12/2023 22:25:39"/>
    <s v="17/12/2023 22:41:44"/>
    <x v="0"/>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m/>
    <m/>
    <m/>
    <m/>
    <d v="2023-11-15T00:00:00"/>
    <x v="1"/>
    <x v="0"/>
    <s v="CUMPLE"/>
    <x v="0"/>
    <x v="0"/>
    <x v="1"/>
    <x v="0"/>
    <s v="NO CUMPLE"/>
    <x v="0"/>
    <x v="1"/>
  </r>
  <r>
    <s v="INC000002502825"/>
    <s v="TICKET-INTELIGENTE"/>
    <x v="4"/>
    <s v="GESTION TI"/>
    <s v="JUAN CARLOS UZCATEGUI FUGUETT"/>
    <s v="USR_TSIGHT"/>
    <s v="1-Extenso/Generalizado"/>
    <s v="4-Baja"/>
    <s v="Baja"/>
    <x v="1"/>
    <s v="COAGRA S A"/>
    <s v="coagra01 - sap_prod_e_vm TICKET AUTOMATICO"/>
    <s v="17/12/2023 22:26:10"/>
    <s v="17/12/2023 22:26:10"/>
    <x v="0"/>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s v=""/>
    <s v=""/>
    <s v=""/>
    <s v="Cumplido"/>
    <d v="2023-11-15T00:00:00"/>
    <x v="0"/>
    <x v="0"/>
    <s v="NO CUMPLE"/>
    <x v="0"/>
    <x v="0"/>
    <x v="1"/>
    <x v="0"/>
    <s v="NO CUMPLE"/>
    <x v="1"/>
    <x v="0"/>
  </r>
  <r>
    <s v="INC000002502828"/>
    <s v="HOSTING VIRTUAL"/>
    <x v="13"/>
    <s v="BELIEVE"/>
    <s v="JOSE A SANTIS SERRANO"/>
    <s v="frp_jesanc"/>
    <s v="4-Menor/Localizado"/>
    <s v="4-Baja"/>
    <s v="Baja"/>
    <x v="0"/>
    <s v="MEGASALUD SPA"/>
    <s v="REQ / Megasalud | Levantamiento de información"/>
    <s v="17/12/2023 22:29:31"/>
    <s v="17/12/2023 22:41:54"/>
    <x v="0"/>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m/>
    <m/>
    <m/>
    <m/>
    <d v="2023-11-15T00:00:00"/>
    <x v="1"/>
    <x v="0"/>
    <s v="CUMPLE"/>
    <x v="0"/>
    <x v="0"/>
    <x v="1"/>
    <x v="0"/>
    <s v="NO CUMPLE"/>
    <x v="0"/>
    <x v="1"/>
  </r>
  <r>
    <s v="INC000002502829"/>
    <s v="HOSTING VIRTUAL"/>
    <x v="13"/>
    <s v="BELIEVE"/>
    <s v="PABLO N OLIVA ALARCON"/>
    <s v="frp_jesanc"/>
    <s v="4-Menor/Localizado"/>
    <s v="4-Baja"/>
    <s v="Baja"/>
    <x v="0"/>
    <s v="INMOB PARQUES Y JARDINES SA"/>
    <s v="REQ / Inmobiliaria Parques y Jardines | Levantamiento de información"/>
    <s v="17/12/2023 22:31:06"/>
    <s v="17/12/2023 22:41:57"/>
    <x v="0"/>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m/>
    <m/>
    <m/>
    <m/>
    <d v="2023-11-17T00:00:00"/>
    <x v="1"/>
    <x v="0"/>
    <s v="CUMPLE"/>
    <x v="0"/>
    <x v="0"/>
    <x v="1"/>
    <x v="0"/>
    <s v="NO CUMPLE"/>
    <x v="0"/>
    <x v="1"/>
  </r>
  <r>
    <s v="INC000002502846"/>
    <s v="TICKET-INTELIGENTE"/>
    <x v="4"/>
    <s v="GESTION TI"/>
    <s v="JUAN CARLOS UZCATEGUI FUGUETT"/>
    <s v="USR_TSIGHT"/>
    <s v="1-Extenso/Generalizado"/>
    <s v="4-Baja"/>
    <s v="Baja"/>
    <x v="1"/>
    <s v="GPS CHILE SPA"/>
    <s v="gpschi01 - wnprap_cap02 TICKET AUTOMATICO"/>
    <s v="17/12/2023 23:13:49"/>
    <s v="17/12/2023 23:13:49"/>
    <x v="0"/>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s v=""/>
    <s v=""/>
    <s v=""/>
    <s v="Cumplido"/>
    <d v="2023-11-16T00:00:00"/>
    <x v="0"/>
    <x v="0"/>
    <s v="NO CUMPLE"/>
    <x v="0"/>
    <x v="0"/>
    <x v="1"/>
    <x v="0"/>
    <s v="NO CUMPLE"/>
    <x v="0"/>
    <x v="1"/>
  </r>
  <r>
    <s v="INC000002502847"/>
    <s v="TICKET-INTELIGENTE"/>
    <x v="3"/>
    <s v="GESTION TI"/>
    <s v="VICTOR SEPULVEDA GAMARRA"/>
    <s v="USR_TSIGHT"/>
    <s v="1-Extenso/Generalizado"/>
    <s v="4-Baja"/>
    <s v="Baja"/>
    <x v="1"/>
    <s v="TELEFONICA EMPRESAS DE CHILE SA"/>
    <s v="telefonica - lnxq003_localhost.vm TICKET AUTOMATICO"/>
    <s v="17/12/2023 23:14:41"/>
    <s v="17/12/2023 23:14:41"/>
    <x v="0"/>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s v=""/>
    <s v=""/>
    <s v=""/>
    <s v="Cumplido"/>
    <d v="2023-11-15T00:00:00"/>
    <x v="0"/>
    <x v="0"/>
    <s v="NO CUMPLE"/>
    <x v="0"/>
    <x v="0"/>
    <x v="1"/>
    <x v="1"/>
    <s v="NO CUMPLE"/>
    <x v="0"/>
    <x v="0"/>
  </r>
  <r>
    <s v="INC000002502861"/>
    <s v="RED INTERNA"/>
    <x v="0"/>
    <s v="APOQUINDO TI"/>
    <s v="RICARDO F ORELLANA MARDONES"/>
    <s v="tct_rorell"/>
    <s v="4-Menor/Localizado"/>
    <s v="4-Baja"/>
    <s v="Baja"/>
    <x v="0"/>
    <s v="TELEFONICA EMPRESAS DE CHILE SA"/>
    <s v="RONDA Y MEDICIÓN DE TEMPERATURAS EN SALAS TIC"/>
    <s v="18/12/2023 0:25:14"/>
    <s v="18/12/2023 0:26:12"/>
    <x v="0"/>
    <s v="TI"/>
    <s v="CLIMA"/>
    <s v="18/12/2023 0:46:41"/>
    <s v="18/12/2023 23:50:00"/>
    <m/>
    <s v="ACT REALIZADA SIN NOVEDAD"/>
    <d v="1899-12-30T00:00:00"/>
    <d v="1899-12-30T00:00:00"/>
    <d v="1899-12-30T00:00:00"/>
    <s v=""/>
    <s v="Cumplido"/>
    <m/>
    <m/>
    <m/>
    <m/>
    <m/>
    <d v="2023-11-16T00:00:00"/>
    <x v="0"/>
    <x v="0"/>
    <s v="NO CUMPLE"/>
    <x v="0"/>
    <x v="0"/>
    <x v="0"/>
    <x v="0"/>
    <s v="NO CUMPLE"/>
    <x v="0"/>
    <x v="0"/>
  </r>
  <r>
    <s v="INC000002502885"/>
    <s v="HOUSING"/>
    <x v="15"/>
    <s v="APQ ACCESOS"/>
    <s v="LUIS O MORALES ARENAS"/>
    <s v="tct_luimoa"/>
    <s v="4-Menor/Localizado"/>
    <s v="4-Baja"/>
    <s v="Baja"/>
    <x v="0"/>
    <s v="TELEFONICA EMPRESAS DE CHILE SA"/>
    <s v="SE GENERA TICKET DE SUPERVISION PARA CLIENTE DXC"/>
    <s v="18/12/2023 1:51:39"/>
    <s v="18/12/2023 1:52:56"/>
    <x v="0"/>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m/>
    <m/>
    <m/>
    <m/>
    <d v="2023-11-17T00:00:00"/>
    <x v="0"/>
    <x v="0"/>
    <s v="NO CUMPLE"/>
    <x v="0"/>
    <x v="0"/>
    <x v="0"/>
    <x v="0"/>
    <s v="NO CUMPLE"/>
    <x v="0"/>
    <x v="0"/>
  </r>
  <r>
    <s v="INC000002502890"/>
    <s v="RED INTERNA"/>
    <x v="0"/>
    <s v="APOQUINDO TI"/>
    <s v="RICARDO F ORELLANA MARDONES"/>
    <s v="tct_rorell"/>
    <s v="4-Menor/Localizado"/>
    <s v="4-Baja"/>
    <s v="Baja"/>
    <x v="0"/>
    <s v="TELEFONICA EMPRESAS DE CHILE SA"/>
    <s v="RONDA Y MEDICIÓN DE TEMPERATURAS EN SALAS TIC"/>
    <s v="18/12/2023 2:35:28"/>
    <s v="18/12/2023 2:36:24"/>
    <x v="0"/>
    <s v="TI"/>
    <s v="CLIMA"/>
    <s v="18/12/2023 2:51:06"/>
    <s v="18/12/2023 23:50:00"/>
    <m/>
    <s v="ACT REALIZADA SIN NOVEDAD"/>
    <d v="1899-12-30T00:00:00"/>
    <d v="1899-12-30T00:00:00"/>
    <d v="1899-12-30T00:00:00"/>
    <s v=""/>
    <s v="Cumplido"/>
    <m/>
    <m/>
    <m/>
    <m/>
    <m/>
    <d v="2023-11-16T00:00:00"/>
    <x v="0"/>
    <x v="0"/>
    <s v="NO CUMPLE"/>
    <x v="0"/>
    <x v="0"/>
    <x v="0"/>
    <x v="0"/>
    <s v="NO CUMPLE"/>
    <x v="0"/>
    <x v="0"/>
  </r>
  <r>
    <s v="INC000002502985"/>
    <s v="SAP"/>
    <x v="17"/>
    <s v="CLOUD SAP HANA"/>
    <s v="NICOLAS A SAAVEDRA EGUILUZ"/>
    <s v="tct_nsaave"/>
    <s v="4-Menor/Localizado"/>
    <s v="4-Baja"/>
    <s v="Baja"/>
    <x v="0"/>
    <s v="TELEFONICA EMPRESAS DE CHILE SA"/>
    <s v="Checklsit Diario Clientes 181223"/>
    <s v="18/12/2023 7:32:51"/>
    <s v="18/12/2023 7:34:48"/>
    <x v="0"/>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m/>
    <m/>
    <m/>
    <m/>
    <d v="2023-11-15T00:00:00"/>
    <x v="0"/>
    <x v="0"/>
    <s v="NO CUMPLE"/>
    <x v="0"/>
    <x v="0"/>
    <x v="0"/>
    <x v="0"/>
    <s v="NO CUMPLE"/>
    <x v="0"/>
    <x v="0"/>
  </r>
  <r>
    <s v="INC000002503018"/>
    <s v="RED INTERNA"/>
    <x v="1"/>
    <s v="APQ ACCESOS"/>
    <s v="CARLOS F ARAYA RAMIREZ"/>
    <s v="tct_cararr"/>
    <s v="4-Menor/Localizado"/>
    <s v="4-Baja"/>
    <s v="Baja"/>
    <x v="0"/>
    <s v="TELEFONICA CYBERSECURITY TECH CHILE SPA"/>
    <s v="RONDA INSPECTIVA"/>
    <s v="18/12/2023 8:53:22"/>
    <s v="18/12/2023 8:54:39"/>
    <x v="0"/>
    <s v="CDP ANTIGUO 1"/>
    <s v="CDP ANTIGUO 2"/>
    <s v="18/12/2023 9:06:19"/>
    <s v="18/12/2023 23:50:00"/>
    <m/>
    <s v="RONDA REALIZADA"/>
    <d v="1899-12-30T00:00:00"/>
    <d v="1899-12-30T00:00:00"/>
    <d v="1899-12-30T00:00:00"/>
    <s v=""/>
    <s v="Cumplido"/>
    <m/>
    <m/>
    <m/>
    <m/>
    <m/>
    <d v="2023-11-15T00:00:00"/>
    <x v="0"/>
    <x v="0"/>
    <s v="NO CUMPLE"/>
    <x v="0"/>
    <x v="0"/>
    <x v="0"/>
    <x v="0"/>
    <s v="NO CUMPLE"/>
    <x v="0"/>
    <x v="0"/>
  </r>
  <r>
    <s v="INC000002503066"/>
    <s v="HOUSING"/>
    <x v="15"/>
    <s v="APQ ACCESOS"/>
    <s v="JOSE G MARQUEZ MARCANO"/>
    <s v="tct_josmam"/>
    <s v="4-Menor/Localizado"/>
    <s v="4-Baja"/>
    <s v="Baja"/>
    <x v="0"/>
    <s v="TELEFONICA EMPRESAS DE CHILE SA"/>
    <s v="RONDA Y REVISION DE SALAS"/>
    <s v="18/12/2023 9:28:01"/>
    <s v="18/12/2023 9:28:45"/>
    <x v="0"/>
    <s v="CDP ANTIGUO 1"/>
    <s v="CDP ANTIGUO 2"/>
    <s v="18/12/2023 9:30:20"/>
    <s v="18/12/2023 23:50:00"/>
    <s v="RONDA Y REVISION DE SALAS"/>
    <s v="RONDAS REALIZADAS"/>
    <d v="1899-12-30T00:01:21"/>
    <d v="1899-12-30T00:02:19"/>
    <d v="1899-12-30T00:00:58"/>
    <s v=""/>
    <s v="Cumplido"/>
    <m/>
    <m/>
    <m/>
    <m/>
    <m/>
    <d v="2023-11-15T00:00:00"/>
    <x v="0"/>
    <x v="0"/>
    <s v="NO CUMPLE"/>
    <x v="0"/>
    <x v="0"/>
    <x v="0"/>
    <x v="0"/>
    <s v="NO CUMPLE"/>
    <x v="0"/>
    <x v="0"/>
  </r>
  <r>
    <s v="INC000002503106"/>
    <s v="HOUSING"/>
    <x v="19"/>
    <s v="BELIEVE"/>
    <s v="SEBASTIAN A JARA VIDAL"/>
    <s v="frp_fbalab"/>
    <s v="3-Moderado/Limitado"/>
    <s v="3-Medio"/>
    <s v="Media"/>
    <x v="0"/>
    <s v="BARRICK SERVICIOS MINEROS LTDA."/>
    <s v="GESTION DATACENTER/ ACCESOS / BARRICK SERVICIOS MINEROS LTDA."/>
    <s v="18/12/2023 10:12:03"/>
    <s v="18/12/2023 10:13:33"/>
    <x v="0"/>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m/>
    <m/>
    <m/>
    <m/>
    <d v="2023-11-16T00:00:00"/>
    <x v="0"/>
    <x v="0"/>
    <s v="NO CUMPLE"/>
    <x v="0"/>
    <x v="0"/>
    <x v="0"/>
    <x v="0"/>
    <s v="NO CUMPLE"/>
    <x v="0"/>
    <x v="0"/>
  </r>
  <r>
    <s v="INC000002503119"/>
    <s v="HOUSING"/>
    <x v="16"/>
    <s v="BELIEVE"/>
    <s v="FERNEY D GARZON PEÑA"/>
    <s v="frp_fbalab"/>
    <s v="3-Moderado/Limitado"/>
    <s v="3-Medio"/>
    <s v="Media"/>
    <x v="0"/>
    <s v="HUAWEI CHILE S A"/>
    <s v="GESTION DATACENTER/ ACCESOS / HUAWEI CHILE S A"/>
    <s v="18/12/2023 10:40:36"/>
    <s v="18/12/2023 10:41:37"/>
    <x v="0"/>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m/>
    <m/>
    <m/>
    <m/>
    <d v="2023-11-27T00:00:00"/>
    <x v="1"/>
    <x v="0"/>
    <s v="CUMPLE"/>
    <x v="0"/>
    <x v="0"/>
    <x v="1"/>
    <x v="0"/>
    <s v="CUMPLE"/>
    <x v="0"/>
    <x v="0"/>
  </r>
  <r>
    <s v="INC000002503122"/>
    <s v="HOUSING"/>
    <x v="19"/>
    <s v="BELIEVE"/>
    <s v="SEBASTIAN A JARA VIDAL"/>
    <s v="frp_fbalab"/>
    <s v="3-Moderado/Limitado"/>
    <s v="3-Medio"/>
    <s v="Media"/>
    <x v="0"/>
    <s v="IDOM INGENIERIA Y CONSULTORIA S.A. AGENCIA EN CHILE"/>
    <s v="GESTION DATACENTER/ ACCESOS / IDOM INGENIERIA Y CONSULTORIA S.A. AGENCIA EN CHILE"/>
    <s v="18/12/2023 10:47:46"/>
    <s v="18/12/2023 10:48:51"/>
    <x v="0"/>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m/>
    <m/>
    <m/>
    <m/>
    <d v="2023-11-15T00:00:00"/>
    <x v="0"/>
    <x v="0"/>
    <s v="NO CUMPLE"/>
    <x v="0"/>
    <x v="0"/>
    <x v="0"/>
    <x v="0"/>
    <s v="NO CUMPLE"/>
    <x v="0"/>
    <x v="0"/>
  </r>
  <r>
    <s v="INC000002503124"/>
    <s v="HOUSING"/>
    <x v="19"/>
    <s v="BELIEVE"/>
    <s v="SEBASTIAN A JARA VIDAL"/>
    <s v="frp_fbalab"/>
    <s v="3-Moderado/Limitado"/>
    <s v="3-Medio"/>
    <s v="Media"/>
    <x v="0"/>
    <s v="IDOM INGENIERIA Y CONSULTORIA S.A. AGENCIA EN CHILE"/>
    <s v="GESTION DATACENTER/ ACCESOS / IDOM INGENIERIA Y CONSULTORIA S.A. AGENCIA EN CHILE"/>
    <s v="18/12/2023 10:53:07"/>
    <s v="18/12/2023 10:54:31"/>
    <x v="0"/>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m/>
    <m/>
    <m/>
    <m/>
    <d v="2023-11-15T00:00:00"/>
    <x v="0"/>
    <x v="0"/>
    <s v="NO CUMPLE"/>
    <x v="0"/>
    <x v="0"/>
    <x v="0"/>
    <x v="0"/>
    <s v="NO CUMPLE"/>
    <x v="0"/>
    <x v="0"/>
  </r>
  <r>
    <s v="INC000002503127"/>
    <s v="HOUSING"/>
    <x v="19"/>
    <s v="BELIEVE"/>
    <s v="SEBASTIAN A JARA VIDAL"/>
    <s v="frp_fbalab"/>
    <s v="3-Moderado/Limitado"/>
    <s v="3-Medio"/>
    <s v="Media"/>
    <x v="0"/>
    <s v="EQUIPOS ELECTRONICOS Y COMPUTACION SA"/>
    <s v="GESTION DATACENTER/ ACCESOS / EQUIPOS ELECTRONICOS Y COMPUTACION SA"/>
    <s v="18/12/2023 10:59:26"/>
    <s v="18/12/2023 11:00:17"/>
    <x v="0"/>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m/>
    <m/>
    <m/>
    <m/>
    <d v="2023-11-15T00:00:00"/>
    <x v="0"/>
    <x v="0"/>
    <s v="NO CUMPLE"/>
    <x v="0"/>
    <x v="0"/>
    <x v="0"/>
    <x v="0"/>
    <s v="NO CUMPLE"/>
    <x v="0"/>
    <x v="0"/>
  </r>
  <r>
    <s v="INC000002503133"/>
    <s v="HOUSING"/>
    <x v="19"/>
    <s v="BELIEVE"/>
    <s v="SEBASTIAN A JARA VIDAL"/>
    <s v="frp_fbalab"/>
    <s v="3-Moderado/Limitado"/>
    <s v="3-Medio"/>
    <s v="Media"/>
    <x v="0"/>
    <s v="COMERCIALIZADORA BETTER FOOD CHILE SPA"/>
    <s v="GESTION DATACENTER/ ACCESOS / COMERCIALIZADORA BETTER FOOD CHILE SPA"/>
    <s v="18/12/2023 11:11:48"/>
    <s v="18/12/2023 11:12:41"/>
    <x v="0"/>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m/>
    <m/>
    <m/>
    <m/>
    <d v="2023-11-15T00:00:00"/>
    <x v="0"/>
    <x v="0"/>
    <s v="NO CUMPLE"/>
    <x v="0"/>
    <x v="0"/>
    <x v="0"/>
    <x v="0"/>
    <s v="NO CUMPLE"/>
    <x v="0"/>
    <x v="0"/>
  </r>
  <r>
    <s v="INC000002503236"/>
    <s v="HOSTING VIRTUAL"/>
    <x v="4"/>
    <s v="GESTION PLATAFORMA CLIENTES"/>
    <s v="JUAN CARLOS UZCATEGUI FUGUETT"/>
    <s v="vos_eperez"/>
    <s v="2-Significativo/Amplio"/>
    <s v="2-Alta"/>
    <s v="Alta"/>
    <x v="0"/>
    <s v="TELEFONICA EMPRESAS DE CHILE SA"/>
    <s v="Revisión parque nuevo equipos SolarWinds"/>
    <s v="18/12/2023 11:05:21"/>
    <s v="18/12/2023 11:33:22"/>
    <x v="0"/>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m/>
    <m/>
    <m/>
    <m/>
    <d v="2023-11-15T00:00:00"/>
    <x v="1"/>
    <x v="0"/>
    <s v="CUMPLE"/>
    <x v="0"/>
    <x v="0"/>
    <x v="1"/>
    <x v="0"/>
    <s v="NO CUMPLE"/>
    <x v="0"/>
    <x v="1"/>
  </r>
  <r>
    <s v="INC000002503295"/>
    <s v="HOSTING VIRTUAL"/>
    <x v="4"/>
    <s v="DUOC TICKET AUTOMATICO"/>
    <s v="ALEJANDRO ACEVEDO VALENZUELA"/>
    <s v="frp_lmosqu"/>
    <s v="3-Moderado/Limitado"/>
    <s v="4-Baja"/>
    <s v="Baja"/>
    <x v="0"/>
    <s v="FUNDACION INSTITUTO PROFESIONAL DUOC UC"/>
    <s v="REQ | DUOC |  Urgencia: Media | Generar lista de usuarios"/>
    <s v="18/12/2023 13:04:50"/>
    <s v="18/12/2023 13:08:04"/>
    <x v="0"/>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m/>
    <m/>
    <m/>
    <m/>
    <d v="2023-11-15T00:00:00"/>
    <x v="0"/>
    <x v="0"/>
    <s v="NO CUMPLE"/>
    <x v="0"/>
    <x v="0"/>
    <x v="1"/>
    <x v="1"/>
    <s v="NO CUMPLE"/>
    <x v="0"/>
    <x v="0"/>
  </r>
  <r>
    <s v="INC000002503423"/>
    <s v="VPN IP - MPLS"/>
    <x v="3"/>
    <s v="GESTION HD"/>
    <s v="SEBASTIAN I ACUÑA GUZMAN"/>
    <s v="frp_jciert"/>
    <s v="4-Menor/Localizado"/>
    <s v="4-Baja"/>
    <s v="Baja"/>
    <x v="0"/>
    <s v="INGENIERIA SERVICIOS Y COMUNICACIONES S A"/>
    <s v="REQ / Creación de registro SPF - auditoresconsultores.cl"/>
    <s v="18/12/2023 11:37:34"/>
    <s v="18/12/2023 11:40:39"/>
    <x v="0"/>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m/>
    <m/>
    <m/>
    <m/>
    <d v="2023-11-15T00:00:00"/>
    <x v="0"/>
    <x v="0"/>
    <s v="NO CUMPLE"/>
    <x v="0"/>
    <x v="0"/>
    <x v="0"/>
    <x v="0"/>
    <s v="NO CUMPLE"/>
    <x v="0"/>
    <x v="0"/>
  </r>
  <r>
    <s v="INC000002503428"/>
    <s v="VPN IP - MPLS"/>
    <x v="15"/>
    <s v="GESTION HD"/>
    <s v="ESTEBAN O BUSTOS CORNEJO"/>
    <s v="frp_spevel"/>
    <s v="3-Moderado/Limitado"/>
    <s v="3-Medio"/>
    <s v="Media"/>
    <x v="0"/>
    <s v="TELEFONICA GLOBAL TECHNOLOGY S.A.AGENCIA EN CHILE"/>
    <s v="HD/Mano remota fuente Veritas Netbackup"/>
    <s v="18/12/2023 11:38:05"/>
    <s v="18/12/2023 11:41:53"/>
    <x v="0"/>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m/>
    <m/>
    <m/>
    <m/>
    <d v="2023-11-15T00:00:00"/>
    <x v="0"/>
    <x v="0"/>
    <s v="NO CUMPLE"/>
    <x v="0"/>
    <x v="0"/>
    <x v="0"/>
    <x v="0"/>
    <s v="NO CUMPLE"/>
    <x v="0"/>
    <x v="0"/>
  </r>
  <r>
    <s v="INC000002503444"/>
    <s v="VPN IP - MPLS"/>
    <x v="13"/>
    <s v="GESTION HD"/>
    <s v="JOSE A SANTIS SERRANO"/>
    <s v="frp_spevel"/>
    <s v="3-Moderado/Limitado"/>
    <s v="3-Medio"/>
    <s v="Media"/>
    <x v="0"/>
    <s v="SOC PUNTA DEL COBRE S A"/>
    <s v="HD/Mover maquinas PUC-SAP-02-17_restore131223_2353 - PUC-SAP-02-19-restore_131223_1205"/>
    <s v="18/12/2023 12:05:53"/>
    <s v="18/12/2023 12:08:04"/>
    <x v="0"/>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m/>
    <m/>
    <m/>
    <m/>
    <d v="2023-11-15T00:00:00"/>
    <x v="1"/>
    <x v="0"/>
    <s v="CUMPLE"/>
    <x v="0"/>
    <x v="0"/>
    <x v="1"/>
    <x v="0"/>
    <s v="NO CUMPLE"/>
    <x v="0"/>
    <x v="1"/>
  </r>
  <r>
    <s v="INC000002503447"/>
    <s v="SEGURIDAD"/>
    <x v="4"/>
    <s v="SSO"/>
    <s v="GIOVANNI D ROCCO VALENZUELA"/>
    <s v="tct_fmcerd"/>
    <s v="2-Significativo/Amplio"/>
    <s v="2-Alta"/>
    <s v="Alta"/>
    <x v="0"/>
    <s v="TELEFONICA CYBERSECURITY TECH CHILE SPA"/>
    <s v="[SSO] - Gestión  [Interna]  - Actividad : Revisión correo Soporte SOC"/>
    <s v="18/12/2023 12:07:07"/>
    <s v="18/12/2023 12:08:53"/>
    <x v="0"/>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m/>
    <m/>
    <m/>
    <m/>
    <d v="2023-11-15T00:00:00"/>
    <x v="1"/>
    <x v="1"/>
    <s v="NO CUMPLE"/>
    <x v="0"/>
    <x v="0"/>
    <x v="1"/>
    <x v="1"/>
    <s v="NO CUMPLE"/>
    <x v="0"/>
    <x v="0"/>
  </r>
  <r>
    <s v="INC000002503453"/>
    <s v="INFRAESTRUCTURA DC"/>
    <x v="6"/>
    <s v="APQ ACCESOS"/>
    <s v="SEBASTIAN A JARA VIDAL"/>
    <s v="tct_sjarav"/>
    <s v="4-Menor/Localizado"/>
    <s v="4-Baja"/>
    <s v="Baja"/>
    <x v="0"/>
    <s v="TELEFONICA CYBERSECURITY TECH CHILE SPA"/>
    <s v="Regularización de sistema electrico en sala de operaciones"/>
    <s v="18/12/2023 12:35:13"/>
    <s v="18/12/2023 12:35:15"/>
    <x v="0"/>
    <s v="CDP ANTIGUO 1"/>
    <s v="CDP ANTIGUO 2"/>
    <s v="28/12/2023 10:26:04"/>
    <s v="28/12/2023 23:50:00"/>
    <m/>
    <s v="circuito ya regularizado"/>
    <d v="1899-12-30T00:00:00"/>
    <d v="1899-12-30T00:00:00"/>
    <d v="1899-12-30T00:00:00"/>
    <s v=""/>
    <s v="Cumplido"/>
    <m/>
    <m/>
    <m/>
    <m/>
    <m/>
    <d v="2023-11-15T00:00:00"/>
    <x v="0"/>
    <x v="0"/>
    <s v="NO CUMPLE"/>
    <x v="0"/>
    <x v="0"/>
    <x v="0"/>
    <x v="0"/>
    <s v="NO CUMPLE"/>
    <x v="0"/>
    <x v="0"/>
  </r>
  <r>
    <s v="INC000002503478"/>
    <s v="VPN IP - MPLS"/>
    <x v="9"/>
    <s v="BELIEVE"/>
    <s v="RODRIGO VÁSQUEZ MUÑOZ"/>
    <s v="frp_cnavar"/>
    <s v="3-Moderado/Limitado"/>
    <s v="3-Medio"/>
    <s v="Media"/>
    <x v="0"/>
    <s v="INSTITUTO PROFESIONAL DE CHILE SA"/>
    <s v="GAMA/ Solicitud respaldo diario - IPCHILE"/>
    <s v="18/12/2023 13:23:33"/>
    <s v="18/12/2023 13:26:27"/>
    <x v="0"/>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m/>
    <m/>
    <m/>
    <m/>
    <d v="2023-11-15T00:00:00"/>
    <x v="1"/>
    <x v="1"/>
    <s v="NO CUMPLE"/>
    <x v="0"/>
    <x v="0"/>
    <x v="1"/>
    <x v="0"/>
    <s v="NO CUMPLE"/>
    <x v="0"/>
    <x v="1"/>
  </r>
  <r>
    <s v="INC000002503490"/>
    <s v="VPN IP - MPLS"/>
    <x v="17"/>
    <s v="GESTION HD"/>
    <s v="NICOLAS A SAAVEDRA EGUILUZ"/>
    <s v="frp_spevel"/>
    <s v="3-Moderado/Limitado"/>
    <s v="3-Medio"/>
    <s v="Media"/>
    <x v="0"/>
    <s v="TELEFONICA GLOBAL TECHNOLOGY S.A.AGENCIA EN CHILE"/>
    <s v="HD/NUTRISCO: Usuarios activos en el sistema con la última fecha de login"/>
    <s v="18/12/2023 13:34:31"/>
    <s v="18/12/2023 13:36:46"/>
    <x v="0"/>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m/>
    <m/>
    <m/>
    <m/>
    <d v="2023-11-15T00:00:00"/>
    <x v="1"/>
    <x v="1"/>
    <s v="NO CUMPLE"/>
    <x v="0"/>
    <x v="0"/>
    <x v="1"/>
    <x v="1"/>
    <s v="NO CUMPLE"/>
    <x v="0"/>
    <x v="0"/>
  </r>
  <r>
    <s v="INC000002503494"/>
    <s v="VPN IP - MPLS"/>
    <x v="13"/>
    <s v="GESTION HD"/>
    <s v="PABLO N OLIVA ALARCON"/>
    <s v="frp_spevel"/>
    <s v="3-Moderado/Limitado"/>
    <s v="3-Medio"/>
    <s v="Media"/>
    <x v="0"/>
    <s v="TELEFONICA GLOBAL TECHNOLOGY S.A.AGENCIA EN CHILE"/>
    <s v="HD/CRQ000000079910 Actualización de sistema operativo."/>
    <s v="18/12/2023 13:43:14"/>
    <s v="18/12/2023 13:47:57"/>
    <x v="0"/>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m/>
    <m/>
    <m/>
    <m/>
    <d v="2023-11-15T00:00:00"/>
    <x v="1"/>
    <x v="0"/>
    <s v="CUMPLE"/>
    <x v="0"/>
    <x v="0"/>
    <x v="1"/>
    <x v="0"/>
    <s v="NO CUMPLE"/>
    <x v="0"/>
    <x v="1"/>
  </r>
  <r>
    <s v="INC000002503627"/>
    <s v="VPN IP - MPLS"/>
    <x v="2"/>
    <s v="GESTION HD"/>
    <s v="OSCAR A RAMIREZ SOTO"/>
    <s v="frp_fpetro"/>
    <s v="3-Moderado/Limitado"/>
    <s v="3-Medio"/>
    <s v="Media"/>
    <x v="0"/>
    <s v="XINERGIA LABORAL S A"/>
    <s v="REQ/Ayuda con la VPN"/>
    <s v="18/12/2023 13:42:14"/>
    <s v="18/12/2023 13:46:30"/>
    <x v="0"/>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m/>
    <m/>
    <m/>
    <m/>
    <d v="2023-11-15T00:00:00"/>
    <x v="1"/>
    <x v="0"/>
    <s v="CUMPLE"/>
    <x v="0"/>
    <x v="0"/>
    <x v="1"/>
    <x v="0"/>
    <s v="NO CUMPLE"/>
    <x v="1"/>
    <x v="0"/>
  </r>
  <r>
    <s v="INC000002503717"/>
    <s v="HOUSING"/>
    <x v="19"/>
    <s v="BELIEVE"/>
    <s v="SEBASTIAN A JARA VIDAL"/>
    <s v="frp_fbalab"/>
    <s v="3-Moderado/Limitado"/>
    <s v="3-Medio"/>
    <s v="Media"/>
    <x v="0"/>
    <s v="IDOM INGENIERIA Y CONSULTORIA S.A. AGENCIA EN CHILE"/>
    <s v="GESTION DATACENTER/ ACCESOS / IDOM INGENIERIA Y CONSULTORIA S.A. AGENCIA EN CHILE"/>
    <s v="18/12/2023 14:02:38"/>
    <s v="18/12/2023 14:03:51"/>
    <x v="0"/>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m/>
    <m/>
    <m/>
    <m/>
    <d v="2023-11-15T00:00:00"/>
    <x v="0"/>
    <x v="0"/>
    <s v="NO CUMPLE"/>
    <x v="0"/>
    <x v="0"/>
    <x v="0"/>
    <x v="0"/>
    <s v="NO CUMPLE"/>
    <x v="0"/>
    <x v="0"/>
  </r>
  <r>
    <s v="INC000002503720"/>
    <s v="HOUSING"/>
    <x v="14"/>
    <s v="BELIEVE"/>
    <s v="MARIO A BARRIENTOS RUIZ"/>
    <s v="frp_jolsso"/>
    <s v="3-Moderado/Limitado"/>
    <s v="3-Medio"/>
    <s v="Media"/>
    <x v="0"/>
    <s v="IDOM INGENIERIA Y CONSULTORIA S.A. AGENCIA EN CHILE"/>
    <s v="GESTION DATACENTER/ ACCESOS /IDOM INGENIERIA Y CONSULTORIA S.A. AGENCIA EN CHILE"/>
    <s v="18/12/2023 14:07:58"/>
    <s v="18/12/2023 14:09:25"/>
    <x v="0"/>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m/>
    <m/>
    <m/>
    <m/>
    <d v="2023-11-16T00:00:00"/>
    <x v="0"/>
    <x v="0"/>
    <s v="NO CUMPLE"/>
    <x v="0"/>
    <x v="0"/>
    <x v="1"/>
    <x v="1"/>
    <s v="NO CUMPLE"/>
    <x v="0"/>
    <x v="0"/>
  </r>
  <r>
    <s v="INC000002503826"/>
    <s v="MONITOREO"/>
    <x v="23"/>
    <s v="SM OPERACIONES"/>
    <s v="GONZALO MENDOZA MARTINEZ"/>
    <s v="tct_decruz"/>
    <s v="4-Menor/Localizado"/>
    <s v="4-Baja"/>
    <s v="Baja"/>
    <x v="0"/>
    <s v="TELEFONICA GLOBAL TECHNOLOGY S.A.AGENCIA EN CHILE"/>
    <s v="ALERTAS 18-12-2023"/>
    <s v="18/12/2023 14:55:44"/>
    <s v="18/12/2023 15:02:04"/>
    <x v="0"/>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m/>
    <m/>
    <m/>
    <m/>
    <d v="2023-11-16T00:00:00"/>
    <x v="0"/>
    <x v="0"/>
    <s v="NO CUMPLE"/>
    <x v="0"/>
    <x v="0"/>
    <x v="0"/>
    <x v="0"/>
    <s v="NO CUMPLE"/>
    <x v="0"/>
    <x v="0"/>
  </r>
  <r>
    <s v="INC000002503848"/>
    <s v="VPN IP - MPLS"/>
    <x v="13"/>
    <s v="GESTION HD"/>
    <s v="ANGEL CASTRO CABRERA"/>
    <s v="frp_spevel"/>
    <s v="3-Moderado/Limitado"/>
    <s v="3-Medio"/>
    <s v="Media"/>
    <x v="1"/>
    <s v="UNIFY COMMUNICATIONS LIMITADA"/>
    <s v="HD/DATABASE REPLICATION ERROR"/>
    <s v="18/12/2023 16:32:15"/>
    <s v="18/12/2023 16:34:45"/>
    <x v="0"/>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s v=""/>
    <s v=""/>
    <s v="Cumplido"/>
    <s v=""/>
    <d v="2023-11-16T00:00:00"/>
    <x v="1"/>
    <x v="1"/>
    <s v="NO CUMPLE"/>
    <x v="0"/>
    <x v="0"/>
    <x v="1"/>
    <x v="0"/>
    <s v="NO CUMPLE"/>
    <x v="1"/>
    <x v="0"/>
  </r>
  <r>
    <s v="INC000002503850"/>
    <s v="HOSTING VIRTUAL"/>
    <x v="4"/>
    <s v="DUOC TICKET AUTOMATICO"/>
    <s v="GIOVANNI D ROCCO VALENZUELA"/>
    <s v="frp_jciert"/>
    <s v="3-Moderado/Limitado"/>
    <s v="3-Medio"/>
    <s v="Media"/>
    <x v="0"/>
    <s v="FUNDACION INSTITUTO PROFESIONAL DUOC UC"/>
    <s v="DUOC | Campo mailnick - Registro Aplicación"/>
    <s v="18/12/2023 16:45:38"/>
    <s v="18/12/2023 16:48:46"/>
    <x v="0"/>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m/>
    <m/>
    <m/>
    <m/>
    <d v="2023-11-16T00:00:00"/>
    <x v="1"/>
    <x v="1"/>
    <s v="NO CUMPLE"/>
    <x v="0"/>
    <x v="0"/>
    <x v="1"/>
    <x v="1"/>
    <s v="NO CUMPLE"/>
    <x v="0"/>
    <x v="0"/>
  </r>
  <r>
    <s v="INC000002503868"/>
    <s v="HOUSING"/>
    <x v="14"/>
    <s v="BELIEVE"/>
    <s v="CRISTOPHER MALDONADO ROMERO"/>
    <s v="frp_fbalab"/>
    <s v="3-Moderado/Limitado"/>
    <s v="3-Medio"/>
    <s v="Media"/>
    <x v="0"/>
    <s v="ICETEL SERVICIOS S.A."/>
    <s v="GESTION DATACENTER/ ACCESOS / ICETEL SERVICIOS S.A."/>
    <s v="18/12/2023 17:11:02"/>
    <s v="18/12/2023 17:13:15"/>
    <x v="0"/>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m/>
    <m/>
    <m/>
    <m/>
    <d v="2023-11-16T00:00:00"/>
    <x v="0"/>
    <x v="0"/>
    <s v="NO CUMPLE"/>
    <x v="0"/>
    <x v="0"/>
    <x v="1"/>
    <x v="0"/>
    <s v="NO CUMPLE"/>
    <x v="1"/>
    <x v="0"/>
  </r>
  <r>
    <s v="INC000002503882"/>
    <s v="HOUSING"/>
    <x v="19"/>
    <s v="BELIEVE"/>
    <s v="SEBASTIAN A JARA VIDAL"/>
    <s v="frp_fbalab"/>
    <s v="3-Moderado/Limitado"/>
    <s v="3-Medio"/>
    <s v="Media"/>
    <x v="0"/>
    <s v="TELEFONICA EMPRESAS DE CHILE SA"/>
    <s v="GESTION DATACENTER/ ACCESOS / TELEFONICA EMPRESAS DE CHILE SA"/>
    <s v="18/12/2023 17:33:12"/>
    <s v="18/12/2023 17:34:25"/>
    <x v="0"/>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m/>
    <m/>
    <m/>
    <m/>
    <d v="2023-11-16T00:00:00"/>
    <x v="0"/>
    <x v="0"/>
    <s v="NO CUMPLE"/>
    <x v="0"/>
    <x v="0"/>
    <x v="0"/>
    <x v="0"/>
    <s v="NO CUMPLE"/>
    <x v="0"/>
    <x v="0"/>
  </r>
  <r>
    <s v="INC000002503924"/>
    <s v="VPN IP - MPLS"/>
    <x v="23"/>
    <s v="GESTION HD"/>
    <s v="GONZALO MENDOZA MARTINEZ"/>
    <s v="frp_fpetro"/>
    <s v="3-Moderado/Limitado"/>
    <s v="3-Medio"/>
    <s v="Media"/>
    <x v="0"/>
    <s v="TELEFONICA GLOBAL TECHNOLOGY S.A.AGENCIA EN CHILE"/>
    <s v="HD/HDC - Alarma servidor SAP-PROD-HDC 10.68.130.111 disco G"/>
    <s v="18/12/2023 15:09:01"/>
    <s v="18/12/2023 15:12:27"/>
    <x v="0"/>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m/>
    <m/>
    <m/>
    <m/>
    <d v="2023-11-17T00:00:00"/>
    <x v="0"/>
    <x v="0"/>
    <s v="NO CUMPLE"/>
    <x v="0"/>
    <x v="0"/>
    <x v="1"/>
    <x v="0"/>
    <s v="NO CUMPLE"/>
    <x v="0"/>
    <x v="1"/>
  </r>
  <r>
    <s v="INC000002503927"/>
    <s v="VPN IP - MPLS"/>
    <x v="4"/>
    <s v="GESTION HD"/>
    <s v="GONZALO MENDOZA MARTINEZ"/>
    <s v="frp_fpetro"/>
    <s v="3-Moderado/Limitado"/>
    <s v="3-Medio"/>
    <s v="Media"/>
    <x v="0"/>
    <s v="TELEFONICA GLOBAL TECHNOLOGY S.A.AGENCIA EN CHILE"/>
    <s v="HD/TELEFONICA - Alarma servidor FACT-FLEX 172.20.70.190 disco C"/>
    <s v="18/12/2023 15:14:33"/>
    <s v="18/12/2023 15:17:31"/>
    <x v="0"/>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m/>
    <m/>
    <m/>
    <m/>
    <d v="2023-11-16T00:00:00"/>
    <x v="1"/>
    <x v="1"/>
    <s v="NO CUMPLE"/>
    <x v="0"/>
    <x v="0"/>
    <x v="1"/>
    <x v="1"/>
    <s v="NO CUMPLE"/>
    <x v="0"/>
    <x v="0"/>
  </r>
  <r>
    <s v="INC000002503931"/>
    <s v="VPN IP - MPLS"/>
    <x v="17"/>
    <s v="GESTION HD"/>
    <s v="NICOLAS A SAAVEDRA EGUILUZ"/>
    <s v="frp_fpetro"/>
    <s v="3-Moderado/Limitado"/>
    <s v="3-Medio"/>
    <s v="Media"/>
    <x v="0"/>
    <s v="FUND DE BENEFICENCIA HOGAR DE CRISTO"/>
    <s v="REQ/A priority 'Very High' SAP Note/KBA has just been released on component XX-SER-SAPSMP-"/>
    <s v="18/12/2023 15:18:49"/>
    <s v="18/12/2023 15:22:17"/>
    <x v="0"/>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m/>
    <m/>
    <m/>
    <m/>
    <d v="2023-11-16T00:00:00"/>
    <x v="0"/>
    <x v="0"/>
    <s v="NO CUMPLE"/>
    <x v="0"/>
    <x v="0"/>
    <x v="0"/>
    <x v="0"/>
    <s v="NO CUMPLE"/>
    <x v="0"/>
    <x v="0"/>
  </r>
  <r>
    <s v="INC000002503942"/>
    <s v="VPN IP - MPLS"/>
    <x v="17"/>
    <s v="GESTION HD"/>
    <s v="NICOLAS A SAAVEDRA EGUILUZ"/>
    <s v="frp_fpetro"/>
    <s v="3-Moderado/Limitado"/>
    <s v="3-Medio"/>
    <s v="Media"/>
    <x v="0"/>
    <s v="NUTRISCO CHILE SA"/>
    <s v="HD/ Roles y Perfiles Kaaren Linzmayer"/>
    <s v="18/12/2023 15:47:00"/>
    <s v="18/12/2023 15:50:54"/>
    <x v="0"/>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m/>
    <m/>
    <m/>
    <m/>
    <d v="2023-11-16T00:00:00"/>
    <x v="1"/>
    <x v="1"/>
    <s v="NO CUMPLE"/>
    <x v="0"/>
    <x v="0"/>
    <x v="1"/>
    <x v="1"/>
    <s v="NO CUMPLE"/>
    <x v="0"/>
    <x v="0"/>
  </r>
  <r>
    <s v="INC000002504100"/>
    <s v="TICKET-INTELIGENTE"/>
    <x v="3"/>
    <s v="GESTION TI"/>
    <s v="VICTOR SEPULVEDA GAMARRA"/>
    <s v="USR_TSIGHT"/>
    <s v="1-Extenso/Generalizado"/>
    <s v="4-Baja"/>
    <s v="Baja"/>
    <x v="1"/>
    <s v="TELEFONICA EMPRESAS DE CHILE SA"/>
    <s v="prod-ar-apirest01 TICKET AUTOMATICO"/>
    <s v="18/12/2023 17:33:42"/>
    <s v="18/12/2023 17:33:42"/>
    <x v="0"/>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s v=""/>
    <s v=""/>
    <s v=""/>
    <s v="Cumplido"/>
    <d v="2023-11-16T00:00:00"/>
    <x v="0"/>
    <x v="0"/>
    <s v="NO CUMPLE"/>
    <x v="0"/>
    <x v="0"/>
    <x v="1"/>
    <x v="1"/>
    <s v="NO CUMPLE"/>
    <x v="0"/>
    <x v="0"/>
  </r>
  <r>
    <s v="INC000002504101"/>
    <s v="TICKET-INTELIGENTE"/>
    <x v="4"/>
    <s v="GESTION TI"/>
    <s v="JUAN CARLOS UZCATEGUI FUGUETT"/>
    <s v="USR_TSIGHT"/>
    <s v="1-Extenso/Generalizado"/>
    <s v="4-Baja"/>
    <s v="Baja"/>
    <x v="1"/>
    <s v="FUNDACION INSTITUTO PROFESIONAL DUOC UC"/>
    <s v="fiprdu01 - dcadmavaras TICKET AUTOMATICO"/>
    <s v="18/12/2023 17:33:47"/>
    <s v="18/12/2023 17:33:47"/>
    <x v="0"/>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s v=""/>
    <s v=""/>
    <s v=""/>
    <s v="Cumplido"/>
    <d v="2023-11-16T00:00:00"/>
    <x v="0"/>
    <x v="0"/>
    <s v="NO CUMPLE"/>
    <x v="0"/>
    <x v="0"/>
    <x v="1"/>
    <x v="0"/>
    <s v="NO CUMPLE"/>
    <x v="1"/>
    <x v="0"/>
  </r>
  <r>
    <s v="INC000002504123"/>
    <s v="HOUSING"/>
    <x v="15"/>
    <s v="APQ ACCESOS"/>
    <s v="JOSE G MARQUEZ MARCANO"/>
    <s v="tct_josmam"/>
    <s v="4-Menor/Localizado"/>
    <s v="4-Baja"/>
    <s v="Baja"/>
    <x v="0"/>
    <s v="TELEFONICA EMPRESAS DE CHILE SA"/>
    <s v="TOMA DE ALARMAS DE CLIENTES"/>
    <s v="18/12/2023 18:19:57"/>
    <s v="18/12/2023 18:20:43"/>
    <x v="0"/>
    <s v="CDP ANTIGUO 1"/>
    <s v="CDP ANTIGUO 2"/>
    <s v="18/12/2023 18:22:30"/>
    <s v="18/12/2023 23:50:00"/>
    <s v="TOMA DE ALARMAS DE CLIENTES"/>
    <s v="TOMA DE ALARMAS REALZIADAS"/>
    <d v="1899-12-30T00:00:49"/>
    <d v="1899-12-30T00:02:33"/>
    <d v="1899-12-30T00:01:44"/>
    <s v=""/>
    <s v="Cumplido"/>
    <m/>
    <m/>
    <m/>
    <m/>
    <m/>
    <d v="2023-11-16T00:00:00"/>
    <x v="0"/>
    <x v="0"/>
    <s v="NO CUMPLE"/>
    <x v="0"/>
    <x v="0"/>
    <x v="0"/>
    <x v="0"/>
    <s v="NO CUMPLE"/>
    <x v="0"/>
    <x v="0"/>
  </r>
  <r>
    <s v="INC000002504125"/>
    <s v="HOUSING"/>
    <x v="15"/>
    <s v="APQ ACCESOS"/>
    <s v="JOSE G MARQUEZ MARCANO"/>
    <s v="tct_josmam"/>
    <s v="4-Menor/Localizado"/>
    <s v="4-Baja"/>
    <s v="Baja"/>
    <x v="0"/>
    <s v="TELEFONICA EMPRESAS DE CHILE SA"/>
    <s v="SUPERVISION: Huawei - Proyecto OP202307211152"/>
    <s v="18/12/2023 18:22:50"/>
    <s v="18/12/2023 18:23:39"/>
    <x v="0"/>
    <s v="CDP ANTIGUO 1"/>
    <s v="CDP ANTIGUO 2"/>
    <s v="18/12/2023 18:26:29"/>
    <s v="18/12/2023 23:50:00"/>
    <s v="Huawei - Proyecto OP202307211152"/>
    <s v="TRABAJO REALZIDO CON EXITO"/>
    <d v="1899-12-30T00:02:34"/>
    <d v="1899-12-30T00:03:39"/>
    <d v="1899-12-30T00:01:05"/>
    <s v=""/>
    <s v="Cumplido"/>
    <m/>
    <m/>
    <m/>
    <m/>
    <m/>
    <d v="2023-11-16T00:00:00"/>
    <x v="0"/>
    <x v="0"/>
    <s v="NO CUMPLE"/>
    <x v="0"/>
    <x v="0"/>
    <x v="0"/>
    <x v="0"/>
    <s v="NO CUMPLE"/>
    <x v="0"/>
    <x v="0"/>
  </r>
  <r>
    <s v="INC000002504172"/>
    <s v="HOUSING"/>
    <x v="3"/>
    <s v="DUOC TICKET PENDIENTES"/>
    <s v="VICTOR SEPULVEDA GAMARRA"/>
    <s v="frp_jcarra"/>
    <s v="3-Moderado/Limitado"/>
    <s v="4-Baja"/>
    <s v="Baja"/>
    <x v="1"/>
    <s v="FUNDACION INSTITUTO PROFESIONAL DUOC UC"/>
    <s v="DUOC | INC | PROBLEMA CON URL OBSERVATORIO"/>
    <s v="19/12/2023 6:20:25"/>
    <s v="19/12/2023 6:22:53"/>
    <x v="0"/>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s v=""/>
    <s v=""/>
    <s v=""/>
    <s v="Cumplido"/>
    <d v="2023-11-16T00:00:00"/>
    <x v="0"/>
    <x v="0"/>
    <s v="NO CUMPLE"/>
    <x v="0"/>
    <x v="0"/>
    <x v="0"/>
    <x v="0"/>
    <s v="NO CUMPLE"/>
    <x v="0"/>
    <x v="0"/>
  </r>
  <r>
    <s v="INC000002504174"/>
    <s v="RED INTERNA"/>
    <x v="0"/>
    <s v="APOQUINDO TI"/>
    <s v="RICARDO F ORELLANA MARDONES"/>
    <s v="tct_rorell"/>
    <s v="4-Menor/Localizado"/>
    <s v="4-Baja"/>
    <s v="Baja"/>
    <x v="0"/>
    <s v="TELEFONICA EMPRESAS DE CHILE SA"/>
    <s v="RONDA Y MEDICIÓN DE TEMPERATURAS EN SALAS TIC"/>
    <s v="19/12/2023 7:17:55"/>
    <s v="19/12/2023 7:18:54"/>
    <x v="0"/>
    <s v="TI"/>
    <s v="CLIMA"/>
    <s v="19/12/2023 7:29:48"/>
    <s v="19/12/2023 23:50:00"/>
    <m/>
    <s v="ACT REALIZADA SIN NOVEDAD"/>
    <d v="1899-12-30T00:00:00"/>
    <d v="1899-12-30T00:00:00"/>
    <d v="1899-12-30T00:00:00"/>
    <s v=""/>
    <s v="Cumplido"/>
    <m/>
    <m/>
    <m/>
    <m/>
    <m/>
    <d v="2023-11-16T00:00:00"/>
    <x v="0"/>
    <x v="0"/>
    <s v="NO CUMPLE"/>
    <x v="0"/>
    <x v="0"/>
    <x v="0"/>
    <x v="0"/>
    <s v="NO CUMPLE"/>
    <x v="0"/>
    <x v="0"/>
  </r>
  <r>
    <s v="INC000002504270"/>
    <s v="VPN IP - MPLS"/>
    <x v="13"/>
    <s v="BELIEVE"/>
    <s v="MOISES E MONTERO RAMOS"/>
    <s v="frp_kaldor"/>
    <s v="3-Moderado/Limitado"/>
    <s v="3-Medio"/>
    <s v="Media"/>
    <x v="0"/>
    <s v="FARMACIAS AHUMADA S.A."/>
    <s v="| Pdte | Horario hábil  19-12-2023 |  GAMA / Apagar y eliminar Servidor ThreatWise01"/>
    <s v="18/12/2023 18:59:32"/>
    <s v="18/12/2023 19:05:20"/>
    <x v="0"/>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m/>
    <m/>
    <m/>
    <m/>
    <d v="2023-11-16T00:00:00"/>
    <x v="1"/>
    <x v="1"/>
    <s v="NO CUMPLE"/>
    <x v="0"/>
    <x v="0"/>
    <x v="1"/>
    <x v="0"/>
    <s v="NO CUMPLE"/>
    <x v="0"/>
    <x v="1"/>
  </r>
  <r>
    <s v="INC000002504309"/>
    <s v="HOUSING"/>
    <x v="7"/>
    <s v="DUOC TICKET AUTOMATICO"/>
    <s v="CRISTOBAL I REYES DELGADO"/>
    <s v="frp_disilv"/>
    <s v="3-Moderado/Limitado"/>
    <s v="4-Baja"/>
    <s v="Baja"/>
    <x v="0"/>
    <s v="FUNDACION INSTITUTO PROFESIONAL DUOC UC"/>
    <s v="REQ | DUOC | RE: Status del servidor de integraciones CRM productivo"/>
    <s v="18/12/2023 18:03:42"/>
    <s v="18/12/2023 18:06:28"/>
    <x v="0"/>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m/>
    <m/>
    <m/>
    <m/>
    <d v="2023-11-20T00:00:00"/>
    <x v="0"/>
    <x v="0"/>
    <s v="NO CUMPLE"/>
    <x v="0"/>
    <x v="0"/>
    <x v="1"/>
    <x v="0"/>
    <s v="NO CUMPLE"/>
    <x v="1"/>
    <x v="0"/>
  </r>
  <r>
    <s v="INC000002504333"/>
    <s v="VPN IP - MPLS"/>
    <x v="2"/>
    <s v="GESTION HD"/>
    <s v="LUIS RODRIGO ACEVEDO COLLIPAL"/>
    <s v="frp_fpetro"/>
    <s v="3-Moderado/Limitado"/>
    <s v="3-Medio"/>
    <s v="Media"/>
    <x v="0"/>
    <s v="TELEFONICA GLOBAL TECHNOLOGY S.A.AGENCIA EN CHILE"/>
    <s v="REQ/TCCT - Requerimiento - VDOM VDC - Agregar NAT y Reglas de Firewall"/>
    <s v="18/12/2023 18:53:34"/>
    <s v="18/12/2023 18:56:30"/>
    <x v="0"/>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m/>
    <m/>
    <m/>
    <m/>
    <d v="2023-11-16T00:00:00"/>
    <x v="1"/>
    <x v="0"/>
    <s v="CUMPLE"/>
    <x v="0"/>
    <x v="0"/>
    <x v="1"/>
    <x v="0"/>
    <s v="NO CUMPLE"/>
    <x v="1"/>
    <x v="0"/>
  </r>
  <r>
    <s v="INC000002504335"/>
    <s v="HOUSING"/>
    <x v="16"/>
    <s v="BELIEVE"/>
    <s v="JOSE G MARQUEZ MARCANO"/>
    <s v="frp_jolsso"/>
    <s v="3-Moderado/Limitado"/>
    <s v="3-Medio"/>
    <s v="Media"/>
    <x v="0"/>
    <s v="TELEFONICA EMPRESAS DE CHILE SA"/>
    <s v="GESTION DATACENTER/ ACCESOS /TELEFONICA EMPRESAS DE CHILE SA"/>
    <s v="18/12/2023 18:58:24"/>
    <s v="18/12/2023 18:59:49"/>
    <x v="0"/>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m/>
    <m/>
    <m/>
    <m/>
    <d v="2023-11-16T00:00:00"/>
    <x v="0"/>
    <x v="0"/>
    <s v="NO CUMPLE"/>
    <x v="0"/>
    <x v="0"/>
    <x v="1"/>
    <x v="0"/>
    <s v="CUMPLE"/>
    <x v="0"/>
    <x v="0"/>
  </r>
  <r>
    <s v="INC000002504346"/>
    <s v="INFRAESTRUCTURA DC"/>
    <x v="0"/>
    <s v="APQ ACCESOS"/>
    <s v="MARIO A BARRIENTOS RUIZ"/>
    <s v="MBARRIENTOS"/>
    <s v="4-Menor/Localizado"/>
    <s v="4-Baja"/>
    <s v="Baja"/>
    <x v="0"/>
    <s v="TELEFONICA GLOBAL TECHNOLOGY S.A.AGENCIA EN CHILE"/>
    <s v="RONDA DE INSPECCIÓN DE SALAS Y TOMA DE TEMPERATURAS DC APOQUINDO"/>
    <s v="18/12/2023 20:08:53"/>
    <s v="18/12/2023 20:10:03"/>
    <x v="0"/>
    <s v="TI"/>
    <s v="CLIMA"/>
    <s v="18/12/2023 20:18:24"/>
    <s v="18/12/2023 23:50:00"/>
    <s v="RONDA DE INSPECCIÓN DE SALAS Y TOMA DE TEMPERATURAS DC APOQUINDO"/>
    <s v="RONDA REALIZADA"/>
    <d v="1899-12-30T00:00:00"/>
    <d v="1899-12-30T00:00:00"/>
    <d v="1899-12-30T00:00:00"/>
    <s v=""/>
    <s v="Cumplido"/>
    <m/>
    <m/>
    <m/>
    <m/>
    <m/>
    <d v="2023-11-20T00:00:00"/>
    <x v="0"/>
    <x v="0"/>
    <s v="NO CUMPLE"/>
    <x v="0"/>
    <x v="0"/>
    <x v="0"/>
    <x v="0"/>
    <s v="NO CUMPLE"/>
    <x v="0"/>
    <x v="0"/>
  </r>
  <r>
    <s v="INC000002504348"/>
    <s v="INFRAESTRUCTURA DC"/>
    <x v="14"/>
    <s v="APQ ACCESOS"/>
    <s v="MARIO A BARRIENTOS RUIZ"/>
    <s v="MBARRIENTOS"/>
    <s v="4-Menor/Localizado"/>
    <s v="4-Baja"/>
    <s v="Baja"/>
    <x v="0"/>
    <s v="TELEFONICA GLOBAL TECHNOLOGY S.A.AGENCIA EN CHILE"/>
    <s v="RONDA DE INSPECCIÓN DE SALAS Y TOMA DE TEMPERATURAS DC APOQUINDO"/>
    <s v="18/12/2023 20:10:21"/>
    <s v="18/12/2023 20:11:51"/>
    <x v="0"/>
    <s v="TI"/>
    <s v="CLIMA"/>
    <s v="18/12/2023 20:18:45"/>
    <s v="18/12/2023 23:50:00"/>
    <s v="RONDA DE INSPECCIÓN DE SALAS Y TOMA DE TEMPERATURAS DC APOQUINDO"/>
    <s v="RONDA REALIZADA"/>
    <d v="1899-12-30T00:00:00"/>
    <d v="1899-12-30T00:00:00"/>
    <d v="1899-12-30T00:00:00"/>
    <s v=""/>
    <s v="Cumplido"/>
    <m/>
    <m/>
    <m/>
    <m/>
    <m/>
    <d v="2023-11-16T00:00:00"/>
    <x v="0"/>
    <x v="0"/>
    <s v="NO CUMPLE"/>
    <x v="0"/>
    <x v="0"/>
    <x v="0"/>
    <x v="0"/>
    <s v="NO CUMPLE"/>
    <x v="0"/>
    <x v="0"/>
  </r>
  <r>
    <s v="INC000002504350"/>
    <s v="INFRAESTRUCTURA DC"/>
    <x v="0"/>
    <s v="APQ ACCESOS"/>
    <s v="MARIO A BARRIENTOS RUIZ"/>
    <s v="MBARRIENTOS"/>
    <s v="4-Menor/Localizado"/>
    <s v="4-Baja"/>
    <s v="Baja"/>
    <x v="0"/>
    <s v="TELEFONICA GLOBAL TECHNOLOGY S.A.AGENCIA EN CHILE"/>
    <s v="RONDA DE INSPECCIÓN DE SALAS Y TOMA DE TEMPERATURAS DC APOQUINDO"/>
    <s v="18/12/2023 20:12:06"/>
    <s v="18/12/2023 20:13:16"/>
    <x v="0"/>
    <s v="TI"/>
    <s v="CLIMA"/>
    <s v="18/12/2023 20:19:16"/>
    <s v="18/12/2023 23:50:00"/>
    <s v="RONDA DE INSPECCIÓN DE SALAS Y TOMA DE TEMPERATURAS DC APOQUINDO"/>
    <s v="RONDA REALIZADA"/>
    <d v="1899-12-30T00:00:00"/>
    <d v="1899-12-30T00:00:00"/>
    <d v="1899-12-30T00:00:00"/>
    <s v=""/>
    <s v="Cumplido"/>
    <m/>
    <m/>
    <m/>
    <m/>
    <m/>
    <d v="2023-11-16T00:00:00"/>
    <x v="0"/>
    <x v="0"/>
    <s v="NO CUMPLE"/>
    <x v="0"/>
    <x v="0"/>
    <x v="0"/>
    <x v="0"/>
    <s v="NO CUMPLE"/>
    <x v="0"/>
    <x v="0"/>
  </r>
  <r>
    <s v="INC000002504358"/>
    <s v="VPN IP - MPLS"/>
    <x v="3"/>
    <s v="BELIEVE"/>
    <s v="VICTOR SEPULVEDA GAMARRA"/>
    <s v="frp_disilv"/>
    <s v="3-Moderado/Limitado"/>
    <s v="3-Medio"/>
    <s v="Media"/>
    <x v="1"/>
    <s v="FUNDACION INSTITUTO PROFESIONAL DUOC UC"/>
    <s v="GAMA/Alerta caída global Observatorio"/>
    <s v="18/12/2023 20:46:22"/>
    <s v="18/12/2023 20:48:22"/>
    <x v="0"/>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s v=""/>
    <s v=""/>
    <s v="Cumplido"/>
    <s v=""/>
    <d v="2023-11-16T00:00:00"/>
    <x v="0"/>
    <x v="0"/>
    <s v="NO CUMPLE"/>
    <x v="0"/>
    <x v="0"/>
    <x v="1"/>
    <x v="0"/>
    <s v="NO CUMPLE"/>
    <x v="1"/>
    <x v="0"/>
  </r>
  <r>
    <s v="INC000002504386"/>
    <s v="RED INTERNA"/>
    <x v="0"/>
    <s v="APOQUINDO TI"/>
    <s v="RICARDO F ORELLANA MARDONES"/>
    <s v="tct_rorell"/>
    <s v="4-Menor/Localizado"/>
    <s v="4-Baja"/>
    <s v="Baja"/>
    <x v="0"/>
    <s v="TELEFONICA EMPRESAS DE CHILE SA"/>
    <s v="RONDA Y MEDICIÓN DE TEMPERATURAS EN SALAS TIC"/>
    <s v="19/12/2023 0:27:18"/>
    <s v="19/12/2023 0:28:09"/>
    <x v="0"/>
    <s v="TI"/>
    <s v="CLIMA"/>
    <s v="19/12/2023 0:48:21"/>
    <s v="19/12/2023 23:50:00"/>
    <m/>
    <s v="ACT REALIZADA SIN NOVEDAD"/>
    <d v="1899-12-30T00:00:00"/>
    <d v="1899-12-30T00:00:00"/>
    <d v="1899-12-30T00:00:00"/>
    <s v=""/>
    <s v="Cumplido"/>
    <m/>
    <m/>
    <m/>
    <m/>
    <m/>
    <d v="2023-11-16T00:00:00"/>
    <x v="0"/>
    <x v="0"/>
    <s v="NO CUMPLE"/>
    <x v="0"/>
    <x v="0"/>
    <x v="0"/>
    <x v="0"/>
    <s v="NO CUMPLE"/>
    <x v="0"/>
    <x v="0"/>
  </r>
  <r>
    <s v="INC000002504394"/>
    <s v="HOUSING"/>
    <x v="16"/>
    <s v="BELIEVE"/>
    <s v="LUIS O MORALES ARENAS"/>
    <s v="frp_jreyna"/>
    <s v="3-Moderado/Limitado"/>
    <s v="3-Medio"/>
    <s v="Media"/>
    <x v="0"/>
    <s v="TELEFONICA EMPRESAS DE CHILE SA"/>
    <s v="GESTION DATACENTER/ ACCESOS  / TELEFONICA"/>
    <s v="19/12/2023 1:55:52"/>
    <s v="19/12/2023 1:58:20"/>
    <x v="0"/>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m/>
    <m/>
    <m/>
    <m/>
    <d v="2023-11-16T00:00:00"/>
    <x v="0"/>
    <x v="0"/>
    <s v="NO CUMPLE"/>
    <x v="0"/>
    <x v="0"/>
    <x v="1"/>
    <x v="1"/>
    <s v="NO CUMPLE"/>
    <x v="0"/>
    <x v="0"/>
  </r>
  <r>
    <s v="INC000002504403"/>
    <s v="RED INTERNA"/>
    <x v="0"/>
    <s v="APOQUINDO TI"/>
    <s v="RICARDO F ORELLANA MARDONES"/>
    <s v="tct_rorell"/>
    <s v="4-Menor/Localizado"/>
    <s v="4-Baja"/>
    <s v="Baja"/>
    <x v="0"/>
    <s v="TELEFONICA EMPRESAS DE CHILE SA"/>
    <s v="RONDA Y MEDICIÓN DE TEMPERATURAS EN SALAS TIC"/>
    <s v="19/12/2023 2:42:29"/>
    <s v="19/12/2023 2:43:26"/>
    <x v="0"/>
    <s v="TI"/>
    <s v="CLIMA"/>
    <s v="19/12/2023 2:59:27"/>
    <s v="19/12/2023 23:50:00"/>
    <m/>
    <s v="ACT REALIZADA SIN NOVEDAD"/>
    <d v="1899-12-30T00:00:00"/>
    <d v="1899-12-30T00:00:00"/>
    <d v="1899-12-30T00:00:00"/>
    <s v=""/>
    <s v="Cumplido"/>
    <m/>
    <m/>
    <m/>
    <m/>
    <m/>
    <d v="2023-11-16T00:00:00"/>
    <x v="0"/>
    <x v="0"/>
    <s v="NO CUMPLE"/>
    <x v="0"/>
    <x v="0"/>
    <x v="0"/>
    <x v="0"/>
    <s v="NO CUMPLE"/>
    <x v="0"/>
    <x v="0"/>
  </r>
  <r>
    <s v="INC000002504432"/>
    <s v="RED INTERNA"/>
    <x v="0"/>
    <s v="APOQUINDO TI"/>
    <s v="RICARDO F ORELLANA MARDONES"/>
    <s v="tct_rorell"/>
    <s v="4-Menor/Localizado"/>
    <s v="4-Baja"/>
    <s v="Baja"/>
    <x v="0"/>
    <s v="TELEFONICA EMPRESAS DE CHILE SA"/>
    <s v="RONDA Y MEDICIÓN DE TEMPERATURAS EN SALAS TIC"/>
    <s v="19/12/2023 4:15:41"/>
    <s v="19/12/2023 4:16:32"/>
    <x v="0"/>
    <s v="TI"/>
    <s v="CLIMA"/>
    <s v="19/12/2023 4:28:16"/>
    <s v="19/12/2023 23:50:00"/>
    <m/>
    <s v="ACT REALIZADA SIN NOVEDAD"/>
    <d v="1899-12-30T00:00:00"/>
    <d v="1899-12-30T00:00:00"/>
    <d v="1899-12-30T00:00:00"/>
    <s v=""/>
    <s v="Cumplido"/>
    <m/>
    <m/>
    <m/>
    <m/>
    <m/>
    <d v="2023-11-16T00:00:00"/>
    <x v="0"/>
    <x v="0"/>
    <s v="NO CUMPLE"/>
    <x v="0"/>
    <x v="0"/>
    <x v="0"/>
    <x v="0"/>
    <s v="NO CUMPLE"/>
    <x v="0"/>
    <x v="0"/>
  </r>
  <r>
    <s v="INC000002504577"/>
    <s v="HOUSING"/>
    <x v="15"/>
    <s v="APQ ACCESOS"/>
    <s v="LUIS O MORALES ARENAS"/>
    <s v="tct_luimoa"/>
    <s v="4-Menor/Localizado"/>
    <s v="4-Baja"/>
    <s v="Baja"/>
    <x v="0"/>
    <s v="TELEFONICA EMPRESAS DE CHILE SA"/>
    <s v="SE GENERA TICKET DE SUPERVISION PARA CLIENTE GTD"/>
    <s v="18/12/2023 22:05:05"/>
    <s v="18/12/2023 22:06:28"/>
    <x v="0"/>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m/>
    <m/>
    <m/>
    <m/>
    <d v="2023-11-16T00:00:00"/>
    <x v="0"/>
    <x v="0"/>
    <s v="NO CUMPLE"/>
    <x v="0"/>
    <x v="0"/>
    <x v="0"/>
    <x v="0"/>
    <s v="NO CUMPLE"/>
    <x v="0"/>
    <x v="0"/>
  </r>
  <r>
    <s v="INC000002504620"/>
    <s v="TICKET-INTELIGENTE"/>
    <x v="4"/>
    <s v="GESTION TI"/>
    <s v="JUAN CARLOS UZCATEGUI FUGUETT"/>
    <s v="USR_TSIGHT"/>
    <s v="1-Extenso/Generalizado"/>
    <s v="4-Baja"/>
    <s v="Baja"/>
    <x v="1"/>
    <s v="COMERCIAL E IMPORTADORA AUDIOMUSICA SPA"/>
    <s v="ciausp01 - svr_dc TICKET AUTOMATICO"/>
    <s v="19/12/2023 0:43:49"/>
    <s v="19/12/2023 0:43:49"/>
    <x v="0"/>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s v=""/>
    <s v=""/>
    <s v=""/>
    <s v="Cumplido"/>
    <d v="2023-11-16T00:00:00"/>
    <x v="0"/>
    <x v="0"/>
    <s v="NO CUMPLE"/>
    <x v="0"/>
    <x v="0"/>
    <x v="1"/>
    <x v="0"/>
    <s v="NO CUMPLE"/>
    <x v="1"/>
    <x v="0"/>
  </r>
  <r>
    <s v="INC000002504713"/>
    <s v="HOUSING"/>
    <x v="15"/>
    <s v="APQ ACCESOS"/>
    <s v="LUIS O MORALES ARENAS"/>
    <s v="tct_luimoa"/>
    <s v="4-Menor/Localizado"/>
    <s v="4-Baja"/>
    <s v="Baja"/>
    <x v="0"/>
    <s v="TELEFONICA EMPRESAS DE CHILE SA"/>
    <s v="SE GENERA TICKET DE SUPERVISION PARA CLIENTE T EMPRESAS"/>
    <s v="19/12/2023 5:39:02"/>
    <s v="19/12/2023 5:40:20"/>
    <x v="0"/>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m/>
    <m/>
    <m/>
    <m/>
    <d v="2023-11-16T00:00:00"/>
    <x v="0"/>
    <x v="0"/>
    <s v="NO CUMPLE"/>
    <x v="0"/>
    <x v="0"/>
    <x v="0"/>
    <x v="0"/>
    <s v="NO CUMPLE"/>
    <x v="0"/>
    <x v="0"/>
  </r>
  <r>
    <s v="INC000002504717"/>
    <s v="HOUSING"/>
    <x v="15"/>
    <s v="APQ ACCESOS"/>
    <s v="LUIS O MORALES ARENAS"/>
    <s v="tct_luimoa"/>
    <s v="4-Menor/Localizado"/>
    <s v="4-Baja"/>
    <s v="Baja"/>
    <x v="0"/>
    <s v="TELEFONICA EMPRESAS DE CHILE SA"/>
    <s v="SE GENERA TICKET POR RONDA Y REVISION DE SALAS TECNICAS"/>
    <s v="19/12/2023 6:08:14"/>
    <s v="19/12/2023 6:10:10"/>
    <x v="0"/>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6T00:00:00"/>
    <x v="0"/>
    <x v="0"/>
    <s v="NO CUMPLE"/>
    <x v="0"/>
    <x v="0"/>
    <x v="0"/>
    <x v="0"/>
    <s v="NO CUMPLE"/>
    <x v="0"/>
    <x v="0"/>
  </r>
  <r>
    <s v="INC000002504719"/>
    <s v="HOUSING"/>
    <x v="15"/>
    <s v="APQ ACCESOS"/>
    <s v="LUIS O MORALES ARENAS"/>
    <s v="tct_luimoa"/>
    <s v="4-Menor/Localizado"/>
    <s v="4-Baja"/>
    <s v="Baja"/>
    <x v="0"/>
    <s v="TELEFONICA EMPRESAS DE CHILE SA"/>
    <s v="SE GENERA TICKET POR REVISION Y TOMA DE ALARMA DE CLIENTES"/>
    <s v="19/12/2023 6:11:02"/>
    <s v="19/12/2023 6:13:16"/>
    <x v="0"/>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16T00:00:00"/>
    <x v="0"/>
    <x v="0"/>
    <s v="NO CUMPLE"/>
    <x v="0"/>
    <x v="0"/>
    <x v="0"/>
    <x v="0"/>
    <s v="NO CUMPLE"/>
    <x v="0"/>
    <x v="0"/>
  </r>
  <r>
    <s v="INC000002504728"/>
    <s v="SAP"/>
    <x v="17"/>
    <s v="CLOUD SAP HANA"/>
    <s v="NICOLAS A SAAVEDRA EGUILUZ"/>
    <s v="tct_nsaave"/>
    <s v="4-Menor/Localizado"/>
    <s v="4-Baja"/>
    <s v="Baja"/>
    <x v="0"/>
    <s v="TELEFONICA EMPRESAS DE CHILE SA"/>
    <s v="Checklist Diario Clientes 19.12.23"/>
    <s v="19/12/2023 7:37:01"/>
    <s v="19/12/2023 7:38:02"/>
    <x v="0"/>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m/>
    <m/>
    <m/>
    <m/>
    <d v="2023-11-16T00:00:00"/>
    <x v="0"/>
    <x v="0"/>
    <s v="NO CUMPLE"/>
    <x v="0"/>
    <x v="0"/>
    <x v="0"/>
    <x v="0"/>
    <s v="NO CUMPLE"/>
    <x v="0"/>
    <x v="0"/>
  </r>
  <r>
    <s v="INC000002504742"/>
    <s v="HOUSING"/>
    <x v="14"/>
    <s v="BELIEVE"/>
    <s v="CRISTOPHER MALDONADO ROMERO"/>
    <s v="frp_dvital"/>
    <s v="3-Moderado/Limitado"/>
    <s v="3-Medio"/>
    <s v="Media"/>
    <x v="0"/>
    <s v="BANCO SANTANDER CHILE"/>
    <s v="GESTION DATACENTER/ ACCESOS / BANCO SANTANDER CHILE"/>
    <s v="19/12/2023 8:36:18"/>
    <s v="19/12/2023 8:43:34"/>
    <x v="0"/>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m/>
    <m/>
    <m/>
    <m/>
    <d v="2023-11-16T00:00:00"/>
    <x v="0"/>
    <x v="0"/>
    <s v="NO CUMPLE"/>
    <x v="0"/>
    <x v="0"/>
    <x v="0"/>
    <x v="0"/>
    <s v="NO CUMPLE"/>
    <x v="0"/>
    <x v="0"/>
  </r>
  <r>
    <s v="INC000002504890"/>
    <s v="HOUSING"/>
    <x v="14"/>
    <s v="BELIEVE"/>
    <s v="CRISTOPHER MALDONADO ROMERO"/>
    <s v="frp_fbalab"/>
    <s v="3-Moderado/Limitado"/>
    <s v="3-Medio"/>
    <s v="Media"/>
    <x v="0"/>
    <s v="BANCO SANTANDER CHILE"/>
    <s v="GESTION DATACENTER/ ACCESOS / BANCO SANTANDER CHILE"/>
    <s v="19/12/2023 9:35:00"/>
    <s v="19/12/2023 9:36:13"/>
    <x v="0"/>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m/>
    <m/>
    <m/>
    <m/>
    <d v="2023-11-16T00:00:00"/>
    <x v="0"/>
    <x v="0"/>
    <s v="NO CUMPLE"/>
    <x v="0"/>
    <x v="0"/>
    <x v="0"/>
    <x v="0"/>
    <s v="NO CUMPLE"/>
    <x v="0"/>
    <x v="0"/>
  </r>
  <r>
    <s v="INC000002504908"/>
    <s v="HOUSING"/>
    <x v="2"/>
    <s v="GESTION PLATAFORMA CLIENTES"/>
    <s v="JUAN PABLO PAZ GOMPERTZ"/>
    <s v="vos_bherna"/>
    <s v="3-Moderado/Limitado"/>
    <s v="4-Baja"/>
    <s v="Baja"/>
    <x v="0"/>
    <s v="FRACTALIA"/>
    <s v="(Asignar a Sebastian Acuña) Solicitud de Información."/>
    <s v="19/12/2023 9:13:27"/>
    <s v="19/12/2023 9:26:17"/>
    <x v="0"/>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m/>
    <m/>
    <m/>
    <m/>
    <d v="2023-11-16T00:00:00"/>
    <x v="1"/>
    <x v="1"/>
    <s v="NO CUMPLE"/>
    <x v="0"/>
    <x v="0"/>
    <x v="1"/>
    <x v="0"/>
    <s v="CUMPLE"/>
    <x v="0"/>
    <x v="0"/>
  </r>
  <r>
    <s v="INC000002504914"/>
    <s v="COMUNICACIONES"/>
    <x v="4"/>
    <s v="GESTION PLATAFORMA CLIENTES"/>
    <s v="PAUL A SEPULVEDA ALVAREZ"/>
    <s v="vos_bherna"/>
    <s v="3-Moderado/Limitado"/>
    <s v="3-Medio"/>
    <s v="Media"/>
    <x v="0"/>
    <s v="FRACTALIA"/>
    <s v="REINICIO PASSWORD VPN"/>
    <s v="20/12/2023 16:37:09"/>
    <s v="20/12/2023 16:39:19"/>
    <x v="0"/>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m/>
    <m/>
    <m/>
    <m/>
    <d v="2023-11-16T00:00:00"/>
    <x v="1"/>
    <x v="1"/>
    <s v="NO CUMPLE"/>
    <x v="0"/>
    <x v="0"/>
    <x v="1"/>
    <x v="0"/>
    <s v="NO CUMPLE"/>
    <x v="1"/>
    <x v="0"/>
  </r>
  <r>
    <s v="INC000002504924"/>
    <s v="HOUSING"/>
    <x v="3"/>
    <s v="GESTION PLATAFORMA CLIENTES"/>
    <s v="VICTOR SEPULVEDA GAMARRA"/>
    <s v="vos_bherna"/>
    <s v="3-Moderado/Limitado"/>
    <s v="4-Baja"/>
    <s v="Baja"/>
    <x v="0"/>
    <s v="FRACTALIA"/>
    <s v="Permisos root para cuenta de SO para servidor de Remedy 20 QA."/>
    <s v="22/12/2023 14:20:05"/>
    <s v="22/12/2023 14:23:01"/>
    <x v="0"/>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m/>
    <m/>
    <m/>
    <m/>
    <d v="2023-11-16T00:00:00"/>
    <x v="0"/>
    <x v="0"/>
    <s v="NO CUMPLE"/>
    <x v="0"/>
    <x v="0"/>
    <x v="1"/>
    <x v="0"/>
    <s v="NO CUMPLE"/>
    <x v="0"/>
    <x v="1"/>
  </r>
  <r>
    <s v="INC000002504925"/>
    <s v="HOUSING"/>
    <x v="3"/>
    <s v="GESTION PLATAFORMA CLIENTES"/>
    <s v="SEBASTIAN I ACUÑA GUZMAN"/>
    <s v="vos_bherna"/>
    <s v="3-Moderado/Limitado"/>
    <s v="2-Alta"/>
    <s v="Alta"/>
    <x v="0"/>
    <s v="FRACTALIA"/>
    <s v="Conectividad Remedy"/>
    <s v="22/12/2023 14:48:29"/>
    <s v="22/12/2023 14:48:36"/>
    <x v="0"/>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m/>
    <m/>
    <m/>
    <m/>
    <d v="2023-11-16T00:00:00"/>
    <x v="1"/>
    <x v="1"/>
    <s v="NO CUMPLE"/>
    <x v="0"/>
    <x v="0"/>
    <x v="1"/>
    <x v="0"/>
    <s v="NO CUMPLE"/>
    <x v="0"/>
    <x v="1"/>
  </r>
  <r>
    <s v="INC000002504927"/>
    <s v="HOUSING"/>
    <x v="4"/>
    <s v="GESTION PLATAFORMA CLIENTES"/>
    <s v="ALEJANDRO ACEVEDO VALENZUELA"/>
    <s v="vos_bherna"/>
    <s v="4-Menor/Localizado"/>
    <s v="3-Medio"/>
    <s v="Media"/>
    <x v="0"/>
    <s v="FRACTALIA"/>
    <s v="Bloqueo Aplicativo BMC TrueSight"/>
    <s v="22/12/2023 14:53:11"/>
    <s v="22/12/2023 15:02:47"/>
    <x v="0"/>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m/>
    <m/>
    <m/>
    <m/>
    <d v="2023-11-17T00:00:00"/>
    <x v="0"/>
    <x v="0"/>
    <s v="NO CUMPLE"/>
    <x v="0"/>
    <x v="0"/>
    <x v="1"/>
    <x v="0"/>
    <s v="NO CUMPLE"/>
    <x v="0"/>
    <x v="1"/>
  </r>
  <r>
    <s v="INC000002504935"/>
    <s v="HOUSING"/>
    <x v="3"/>
    <s v="GESTION PLATAFORMA CLIENTES"/>
    <s v="SEBASTIAN I ACUÑA GUZMAN"/>
    <s v="vos_bherna"/>
    <s v="3-Moderado/Limitado"/>
    <s v="3-Medio"/>
    <s v="Media"/>
    <x v="0"/>
    <s v="FRACTALIA"/>
    <s v="(Asignar a Sebastián Acuña) Activación de Logs"/>
    <s v="26/12/2023 17:15:14"/>
    <s v="26/12/2023 17:22:47"/>
    <x v="0"/>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m/>
    <m/>
    <m/>
    <m/>
    <d v="2023-11-21T00:00:00"/>
    <x v="0"/>
    <x v="0"/>
    <s v="NO CUMPLE"/>
    <x v="0"/>
    <x v="0"/>
    <x v="1"/>
    <x v="0"/>
    <s v="NO CUMPLE"/>
    <x v="1"/>
    <x v="0"/>
  </r>
  <r>
    <s v="INC000002505023"/>
    <s v="HOUSING"/>
    <x v="15"/>
    <s v="APQ ACCESOS"/>
    <s v="JOSE G MARQUEZ MARCANO"/>
    <s v="tct_josmam"/>
    <s v="4-Menor/Localizado"/>
    <s v="4-Baja"/>
    <s v="Baja"/>
    <x v="0"/>
    <s v="TELEFONICA EMPRESAS DE CHILE SA"/>
    <s v="RONDA Y REVISION DE SALAS"/>
    <s v="19/12/2023 9:33:31"/>
    <s v="19/12/2023 9:34:19"/>
    <x v="0"/>
    <s v="CDP ANTIGUO 1"/>
    <s v="CDP ANTIGUO 2"/>
    <s v="19/12/2023 9:40:15"/>
    <s v="19/12/2023 23:50:00"/>
    <s v="RONDA Y REVISION DE SALAS"/>
    <s v="RONDAS REALIZADAS"/>
    <d v="1899-12-30T00:05:41"/>
    <d v="1899-12-30T00:06:44"/>
    <d v="1899-12-30T00:01:03"/>
    <s v=""/>
    <s v="Cumplido"/>
    <m/>
    <m/>
    <m/>
    <m/>
    <m/>
    <d v="2023-11-16T00:00:00"/>
    <x v="0"/>
    <x v="0"/>
    <s v="NO CUMPLE"/>
    <x v="0"/>
    <x v="0"/>
    <x v="0"/>
    <x v="0"/>
    <s v="NO CUMPLE"/>
    <x v="0"/>
    <x v="0"/>
  </r>
  <r>
    <s v="INC000002505033"/>
    <s v="VPN IP - MPLS"/>
    <x v="2"/>
    <s v="GESTION HD"/>
    <s v="LUIS A VILLASMIL CASTILLO"/>
    <s v="frp_spevel"/>
    <s v="3-Moderado/Limitado"/>
    <s v="3-Medio"/>
    <s v="Media"/>
    <x v="0"/>
    <s v="EMPRESA NACIONAL DE CERTIFICACIONES"/>
    <s v="HD/Reporte de trafico"/>
    <s v="19/12/2023 9:55:55"/>
    <s v="19/12/2023 9:58:02"/>
    <x v="0"/>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m/>
    <m/>
    <m/>
    <m/>
    <d v="2023-11-16T00:00:00"/>
    <x v="1"/>
    <x v="1"/>
    <s v="NO CUMPLE"/>
    <x v="0"/>
    <x v="0"/>
    <x v="1"/>
    <x v="0"/>
    <s v="NO CUMPLE"/>
    <x v="0"/>
    <x v="1"/>
  </r>
  <r>
    <s v="INC000002505059"/>
    <s v="VPN IP - MPLS"/>
    <x v="13"/>
    <s v="GESTION HD"/>
    <s v="ANGEL CASTRO CABRERA"/>
    <s v="frp_spevel"/>
    <s v="3-Moderado/Limitado"/>
    <s v="3-Medio"/>
    <s v="Media"/>
    <x v="0"/>
    <s v="TELEFONICA GLOBAL TECHNOLOGY S.A.AGENCIA EN CHILE"/>
    <s v="HD/INC000002503236 Revisión parque nuevo equipos SolarWinds"/>
    <s v="19/12/2023 10:42:36"/>
    <s v="19/12/2023 10:44:56"/>
    <x v="0"/>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m/>
    <m/>
    <m/>
    <m/>
    <d v="2023-11-16T00:00:00"/>
    <x v="1"/>
    <x v="1"/>
    <s v="NO CUMPLE"/>
    <x v="0"/>
    <x v="0"/>
    <x v="1"/>
    <x v="0"/>
    <s v="NO CUMPLE"/>
    <x v="0"/>
    <x v="1"/>
  </r>
  <r>
    <s v="INC000002505087"/>
    <s v="VPN IP - MPLS"/>
    <x v="2"/>
    <s v="GESTION HD"/>
    <s v="LUIS RODRIGO ACEVEDO COLLIPAL"/>
    <s v="frp_spevel"/>
    <s v="3-Moderado/Limitado"/>
    <s v="3-Medio"/>
    <s v="Media"/>
    <x v="0"/>
    <s v="EMPRESA NACIONAL DE CERTIFICACIONES"/>
    <s v="HD/VPN site to site"/>
    <s v="19/12/2023 12:18:00"/>
    <s v="19/12/2023 12:19:06"/>
    <x v="0"/>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m/>
    <m/>
    <m/>
    <m/>
    <d v="2023-11-20T00:00:00"/>
    <x v="1"/>
    <x v="1"/>
    <s v="NO CUMPLE"/>
    <x v="0"/>
    <x v="0"/>
    <x v="1"/>
    <x v="1"/>
    <s v="NO CUMPLE"/>
    <x v="0"/>
    <x v="0"/>
  </r>
  <r>
    <s v="INC000002505099"/>
    <s v="VPN IP - MPLS"/>
    <x v="13"/>
    <s v="GESTION HD"/>
    <s v="DEIBY Y SANTOYO MONTEROLA"/>
    <s v="frp_spevel"/>
    <s v="3-Moderado/Limitado"/>
    <s v="3-Medio"/>
    <s v="Media"/>
    <x v="0"/>
    <s v="TELEFONICA GLOBAL TECHNOLOGY S.A.AGENCIA EN CHILE"/>
    <s v="HD/INC000002503236 Revisión parque nuevo equipos SolarWinds"/>
    <s v="19/12/2023 12:34:02"/>
    <s v="19/12/2023 12:35:03"/>
    <x v="0"/>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m/>
    <m/>
    <m/>
    <m/>
    <d v="2023-11-16T00:00:00"/>
    <x v="1"/>
    <x v="0"/>
    <s v="CUMPLE"/>
    <x v="0"/>
    <x v="0"/>
    <x v="1"/>
    <x v="0"/>
    <s v="CUMPLE"/>
    <x v="0"/>
    <x v="0"/>
  </r>
  <r>
    <s v="INC000002505118"/>
    <s v="HOUSING"/>
    <x v="14"/>
    <s v="BELIEVE"/>
    <s v="CRISTOPHER MALDONADO ROMERO"/>
    <s v="frp_fbalab"/>
    <s v="3-Moderado/Limitado"/>
    <s v="3-Medio"/>
    <s v="Media"/>
    <x v="0"/>
    <s v="BANCO SANTANDER CHILE"/>
    <s v="GESTION DATACENTER/ ACCESOS / BANCO SANTANDER CHILE"/>
    <s v="19/12/2023 9:52:36"/>
    <s v="19/12/2023 9:55:17"/>
    <x v="0"/>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m/>
    <m/>
    <m/>
    <m/>
    <d v="2023-11-16T00:00:00"/>
    <x v="0"/>
    <x v="0"/>
    <s v="NO CUMPLE"/>
    <x v="0"/>
    <x v="0"/>
    <x v="0"/>
    <x v="0"/>
    <s v="NO CUMPLE"/>
    <x v="0"/>
    <x v="0"/>
  </r>
  <r>
    <s v="INC000002505134"/>
    <s v="INFRAESTRUCTURA DC"/>
    <x v="6"/>
    <s v="APQ ACCESOS"/>
    <s v="RENE E VILLEGAS CARREÑO"/>
    <s v="tct_sjarav"/>
    <s v="4-Menor/Localizado"/>
    <s v="4-Baja"/>
    <s v="Baja"/>
    <x v="0"/>
    <s v="TELEFONICA CYBERSECURITY TECH CHILE SPA"/>
    <s v="Retiro de equipamiento"/>
    <s v="19/12/2023 10:05:11"/>
    <s v="19/12/2023 10:06:30"/>
    <x v="0"/>
    <s v="CDP ANTIGUO 1"/>
    <s v="CDP ANTIGUO 2"/>
    <s v="28/12/2023 10:27:36"/>
    <s v="28/12/2023 23:50:00"/>
    <m/>
    <s v="equipos retirados"/>
    <d v="1899-12-30T00:00:00"/>
    <d v="1899-12-30T00:00:00"/>
    <d v="1899-12-30T00:00:00"/>
    <s v=""/>
    <s v="Cumplido"/>
    <s v="atendido en tiempo y forma"/>
    <m/>
    <m/>
    <m/>
    <m/>
    <d v="2023-11-16T00:00:00"/>
    <x v="0"/>
    <x v="0"/>
    <s v="NO CUMPLE"/>
    <x v="0"/>
    <x v="0"/>
    <x v="0"/>
    <x v="0"/>
    <s v="NO CUMPLE"/>
    <x v="0"/>
    <x v="0"/>
  </r>
  <r>
    <s v="INC000002505233"/>
    <s v="RED INTERNA"/>
    <x v="1"/>
    <s v="APQ ACCESOS"/>
    <s v="CARLOS F ARAYA RAMIREZ"/>
    <s v="tct_cararr"/>
    <s v="4-Menor/Localizado"/>
    <s v="4-Baja"/>
    <s v="Baja"/>
    <x v="0"/>
    <s v="TELEFONICA CYBERSECURITY TECH CHILE SPA"/>
    <s v="RONDA INSPECTIVA"/>
    <s v="19/12/2023 10:31:50"/>
    <s v="19/12/2023 10:32:55"/>
    <x v="0"/>
    <s v="CDP ANTIGUO 1"/>
    <s v="CDP ANTIGUO 2"/>
    <s v="19/12/2023 11:00:15"/>
    <s v="19/12/2023 23:50:00"/>
    <m/>
    <s v="ronda realizada"/>
    <d v="1899-12-30T00:00:00"/>
    <d v="1899-12-30T00:00:00"/>
    <d v="1899-12-30T00:00:00"/>
    <s v=""/>
    <s v="Cumplido"/>
    <m/>
    <m/>
    <m/>
    <m/>
    <m/>
    <d v="2023-11-16T00:00:00"/>
    <x v="0"/>
    <x v="0"/>
    <s v="NO CUMPLE"/>
    <x v="0"/>
    <x v="0"/>
    <x v="0"/>
    <x v="0"/>
    <s v="NO CUMPLE"/>
    <x v="0"/>
    <x v="0"/>
  </r>
  <r>
    <s v="INC000002505235"/>
    <s v="VPN IP - MPLS"/>
    <x v="9"/>
    <s v="GESTION HD"/>
    <s v="RODRIGO VÁSQUEZ MUÑOZ"/>
    <s v="frp_fpetro"/>
    <s v="3-Moderado/Limitado"/>
    <s v="3-Medio"/>
    <s v="Media"/>
    <x v="0"/>
    <s v="TELEFONICA GLOBAL TECHNOLOGY S.A.AGENCIA EN CHILE"/>
    <s v="HD/Restauracion de VM Punta del Cobre"/>
    <s v="19/12/2023 10:34:59"/>
    <s v="19/12/2023 10:38:20"/>
    <x v="0"/>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m/>
    <m/>
    <m/>
    <m/>
    <d v="2023-11-16T00:00:00"/>
    <x v="1"/>
    <x v="1"/>
    <s v="NO CUMPLE"/>
    <x v="0"/>
    <x v="0"/>
    <x v="1"/>
    <x v="0"/>
    <s v="NO CUMPLE"/>
    <x v="0"/>
    <x v="1"/>
  </r>
  <r>
    <s v="INC000002505249"/>
    <s v="VPN IP - MPLS"/>
    <x v="13"/>
    <s v="GESTION HD"/>
    <s v="JOSE A SANTIS SERRANO"/>
    <s v="frp_fpetro"/>
    <s v="3-Moderado/Limitado"/>
    <s v="3-Medio"/>
    <s v="Media"/>
    <x v="0"/>
    <s v="TELEFONICA GLOBAL TECHNOLOGY S.A.AGENCIA EN CHILE"/>
    <s v="HD/Maquinas en VDC con problemas de Idioma."/>
    <s v="19/12/2023 11:08:55"/>
    <s v="19/12/2023 11:14:34"/>
    <x v="0"/>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m/>
    <m/>
    <m/>
    <m/>
    <d v="2023-11-17T00:00:00"/>
    <x v="1"/>
    <x v="0"/>
    <s v="NO CUMPLE"/>
    <x v="0"/>
    <x v="1"/>
    <x v="1"/>
    <x v="0"/>
    <s v="NO CUMPLE"/>
    <x v="0"/>
    <x v="1"/>
  </r>
  <r>
    <s v="INC000002505287"/>
    <s v="VPN IP - MPLS"/>
    <x v="17"/>
    <s v="GESTION HD"/>
    <s v="NICOLAS A SAAVEDRA EGUILUZ"/>
    <s v="frp_fpetro"/>
    <s v="3-Moderado/Limitado"/>
    <s v="3-Medio"/>
    <s v="Media"/>
    <x v="0"/>
    <s v="NUTRISCO CHILE SA"/>
    <s v="HD/Mensaje SAP"/>
    <s v="19/12/2023 12:04:58"/>
    <s v="19/12/2023 12:09:00"/>
    <x v="0"/>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m/>
    <m/>
    <m/>
    <m/>
    <d v="2023-11-17T00:00:00"/>
    <x v="1"/>
    <x v="1"/>
    <s v="NO CUMPLE"/>
    <x v="0"/>
    <x v="0"/>
    <x v="1"/>
    <x v="1"/>
    <s v="NO CUMPLE"/>
    <x v="0"/>
    <x v="0"/>
  </r>
  <r>
    <s v="INC000002505291"/>
    <s v="VPN IP - MPLS"/>
    <x v="3"/>
    <s v="GESTION HD"/>
    <s v="GUSTAVO AVILA VERA"/>
    <s v="frp_fpetro"/>
    <s v="3-Moderado/Limitado"/>
    <s v="3-Medio"/>
    <s v="Media"/>
    <x v="0"/>
    <s v="FAST COLLENTING CHILE SA"/>
    <s v="REQ/SOPORTE R-DNS FASTCO"/>
    <s v="19/12/2023 12:23:21"/>
    <s v="19/12/2023 12:33:49"/>
    <x v="0"/>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m/>
    <m/>
    <m/>
    <m/>
    <d v="2023-11-21T00:00:00"/>
    <x v="1"/>
    <x v="1"/>
    <s v="NO CUMPLE"/>
    <x v="0"/>
    <x v="0"/>
    <x v="1"/>
    <x v="1"/>
    <s v="NO CUMPLE"/>
    <x v="0"/>
    <x v="0"/>
  </r>
  <r>
    <s v="INC000002505299"/>
    <s v="VPN IP - MPLS"/>
    <x v="13"/>
    <s v="GESTION HD"/>
    <s v="MOISES E MONTERO RAMOS"/>
    <s v="frp_fpetro"/>
    <s v="3-Moderado/Limitado"/>
    <s v="3-Medio"/>
    <s v="Media"/>
    <x v="0"/>
    <s v="ZAMBONI INGENIEROS ASOCIADOS LIMITADA"/>
    <s v="REQ/Cliente  - Plataforma VDC - Problemas de recuperación de usuario y contraseña."/>
    <s v="19/12/2023 12:44:58"/>
    <s v="19/12/2023 12:48:47"/>
    <x v="0"/>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m/>
    <m/>
    <m/>
    <m/>
    <d v="2023-11-16T00:00:00"/>
    <x v="1"/>
    <x v="0"/>
    <s v="NO CUMPLE"/>
    <x v="1"/>
    <x v="0"/>
    <x v="1"/>
    <x v="0"/>
    <s v="NO CUMPLE"/>
    <x v="0"/>
    <x v="1"/>
  </r>
  <r>
    <s v="INC000002505344"/>
    <s v="VPN IP - MPLS"/>
    <x v="4"/>
    <s v="BELIEVE"/>
    <s v="ALEJANDRO ACEVEDO VALENZUELA"/>
    <s v="frp_dvital"/>
    <s v="4-Menor/Localizado"/>
    <s v="4-Baja"/>
    <s v="Baja"/>
    <x v="0"/>
    <s v="TELEFONICA CYBERSECURITY TECH CHILE SPA"/>
    <s v="REQ / SOC / Reinicio de cuenta AD-SOC"/>
    <s v="19/12/2023 11:26:53"/>
    <s v="19/12/2023 11:27:35"/>
    <x v="0"/>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m/>
    <m/>
    <m/>
    <m/>
    <d v="2023-11-16T00:00:00"/>
    <x v="0"/>
    <x v="0"/>
    <s v="NO CUMPLE"/>
    <x v="0"/>
    <x v="0"/>
    <x v="0"/>
    <x v="0"/>
    <s v="NO CUMPLE"/>
    <x v="0"/>
    <x v="0"/>
  </r>
  <r>
    <s v="INC000002505359"/>
    <s v="RED INTERNA"/>
    <x v="0"/>
    <s v="APQ ACCESOS"/>
    <s v="CRISTOPHER MALDONADO ROMERO"/>
    <s v="tct_cmaldo"/>
    <s v="4-Menor/Localizado"/>
    <s v="4-Baja"/>
    <s v="Baja"/>
    <x v="0"/>
    <s v="TELEFONICA EMPRESAS DE CHILE SA"/>
    <s v="RONDA TOMA DE TEMPERATURAS SALAS TIC"/>
    <s v="19/12/2023 11:43:33"/>
    <s v="19/12/2023 11:44:36"/>
    <x v="0"/>
    <s v="CDP ANTIGUO 1"/>
    <s v="CDP ANTIGUO 2"/>
    <s v="19/12/2023 12:10:46"/>
    <s v="19/12/2023 23:50:00"/>
    <m/>
    <s v="RONDA REALIZADA"/>
    <d v="1899-12-30T00:00:00"/>
    <d v="1899-12-30T00:00:00"/>
    <d v="1899-12-30T00:00:00"/>
    <s v=""/>
    <s v="Cumplido"/>
    <m/>
    <m/>
    <m/>
    <m/>
    <m/>
    <d v="2023-11-16T00:00:00"/>
    <x v="0"/>
    <x v="0"/>
    <s v="NO CUMPLE"/>
    <x v="0"/>
    <x v="0"/>
    <x v="0"/>
    <x v="0"/>
    <s v="NO CUMPLE"/>
    <x v="0"/>
    <x v="0"/>
  </r>
  <r>
    <s v="INC000002505468"/>
    <s v="HOUSING"/>
    <x v="19"/>
    <s v="BELIEVE"/>
    <s v="SEBASTIAN A JARA VIDAL"/>
    <s v="frp_fbalab"/>
    <s v="3-Moderado/Limitado"/>
    <s v="3-Medio"/>
    <s v="Media"/>
    <x v="0"/>
    <s v="INDRA SISTEMAS CHILE S.A."/>
    <s v="GESTION DATACENTER/ ACCESOS / INDRA SISTEMAS CHILE S.A."/>
    <s v="19/12/2023 11:03:24"/>
    <s v="19/12/2023 11:06:57"/>
    <x v="0"/>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m/>
    <m/>
    <m/>
    <m/>
    <d v="2023-11-16T00:00:00"/>
    <x v="0"/>
    <x v="0"/>
    <s v="NO CUMPLE"/>
    <x v="0"/>
    <x v="0"/>
    <x v="0"/>
    <x v="0"/>
    <s v="NO CUMPLE"/>
    <x v="0"/>
    <x v="0"/>
  </r>
  <r>
    <s v="INC000002505472"/>
    <s v="HOSTING VIRTUAL"/>
    <x v="7"/>
    <s v="OPERACION N1"/>
    <s v="CLAUDIO A GAJARDO GARRIDO"/>
    <s v="tct_cgajar"/>
    <s v="2-Significativo/Amplio"/>
    <s v="3-Medio"/>
    <s v="Media"/>
    <x v="0"/>
    <s v="FUNDACION INSTITUTO PROFESIONAL DUOC UC"/>
    <s v="Requerimiento de bases de datos solicitado sin el flujo correspondiente."/>
    <s v="19/12/2023 11:05:35"/>
    <s v="19/12/2023 11:08:07"/>
    <x v="0"/>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m/>
    <m/>
    <m/>
    <m/>
    <d v="2023-11-16T00:00:00"/>
    <x v="0"/>
    <x v="0"/>
    <s v="NO CUMPLE"/>
    <x v="0"/>
    <x v="0"/>
    <x v="0"/>
    <x v="0"/>
    <s v="NO CUMPLE"/>
    <x v="0"/>
    <x v="0"/>
  </r>
  <r>
    <s v="INC000002505481"/>
    <s v="TICKET-INTELIGENTE"/>
    <x v="4"/>
    <s v="GESTION TI"/>
    <s v="PAUL A SEPULVEDA ALVAREZ"/>
    <s v="USR_TSIGHT"/>
    <s v="1-Extenso/Generalizado"/>
    <s v="4-Baja"/>
    <s v="Baja"/>
    <x v="1"/>
    <s v="EMPRESA NACIONAL DE CERTIFICACIONES"/>
    <s v="emnace01 - s4d34ecertdb2.ecertchile.local TICKET AUTOMATICO"/>
    <s v="19/12/2023 11:07:53"/>
    <s v="19/12/2023 11:07:53"/>
    <x v="0"/>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s v=""/>
    <s v=""/>
    <s v=""/>
    <s v="Cumplido"/>
    <d v="2023-11-16T00:00:00"/>
    <x v="1"/>
    <x v="1"/>
    <s v="NO CUMPLE"/>
    <x v="0"/>
    <x v="0"/>
    <x v="1"/>
    <x v="0"/>
    <s v="NO CUMPLE"/>
    <x v="1"/>
    <x v="0"/>
  </r>
  <r>
    <s v="INC000002505483"/>
    <s v="TICKET-INTELIGENTE"/>
    <x v="3"/>
    <s v="GESTION TI"/>
    <s v="GUSTAVO AVILA VERA"/>
    <s v="USR_TSIGHT"/>
    <s v="1-Extenso/Generalizado"/>
    <s v="4-Baja"/>
    <s v="Baja"/>
    <x v="1"/>
    <s v="BLUMAR S.A."/>
    <s v="blumar01 - blutssaperp TICKET AUTOMATICO"/>
    <s v="19/12/2023 11:07:58"/>
    <s v="19/12/2023 11:07:58"/>
    <x v="0"/>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s v=""/>
    <s v=""/>
    <s v=""/>
    <s v="Cumplido"/>
    <d v="2023-11-16T00:00:00"/>
    <x v="1"/>
    <x v="1"/>
    <s v="NO CUMPLE"/>
    <x v="0"/>
    <x v="0"/>
    <x v="1"/>
    <x v="1"/>
    <s v="NO CUMPLE"/>
    <x v="0"/>
    <x v="0"/>
  </r>
  <r>
    <s v="INC000002505501"/>
    <s v="SERVICIOS DIGITALES"/>
    <x v="21"/>
    <s v="SM OPERACIONES"/>
    <s v="DENISE CRUZAT ETCHEBERRY"/>
    <s v="tct_decruz"/>
    <s v="4-Menor/Localizado"/>
    <s v="4-Baja"/>
    <s v="Baja"/>
    <x v="0"/>
    <s v="TELEFONICA GLOBAL TECHNOLOGY S.A.AGENCIA EN CHILE"/>
    <s v="ALTA DE RONALD MELARA"/>
    <s v="19/12/2023 11:16:58"/>
    <s v="19/12/2023 11:18:47"/>
    <x v="0"/>
    <s v="PLATAFORMAS"/>
    <s v="ACTIVE DIRECTORY"/>
    <s v="21/12/2023 14:44:53"/>
    <s v="21/12/2023 23:50:00"/>
    <s v="NUEVO COLABORADOR SE INTEGRA AL EQUIPO CLOUD, SU FUNCIÓN SERÁ DE DESARROLLADOR"/>
    <s v="Se procede al alta de Ronald Melara"/>
    <d v="1899-12-30T00:00:00"/>
    <d v="1899-12-30T00:00:00"/>
    <d v="1899-12-30T00:00:00"/>
    <s v=""/>
    <s v="Cumplido"/>
    <m/>
    <m/>
    <m/>
    <m/>
    <m/>
    <d v="2023-11-16T00:00:00"/>
    <x v="0"/>
    <x v="0"/>
    <s v="NO CUMPLE"/>
    <x v="0"/>
    <x v="0"/>
    <x v="0"/>
    <x v="0"/>
    <s v="NO CUMPLE"/>
    <x v="0"/>
    <x v="0"/>
  </r>
  <r>
    <s v="INC000002505508"/>
    <s v="TICKET-INTELIGENTE"/>
    <x v="3"/>
    <s v="DUOC TICKET AUTOMATICO"/>
    <s v="VICTOR SEPULVEDA GAMARRA"/>
    <s v="USR_TSIGHT"/>
    <s v="1-Extenso/Generalizado"/>
    <s v="4-Baja"/>
    <s v="Baja"/>
    <x v="1"/>
    <s v="FUNDACION INSTITUTO PROFESIONAL DUOC UC"/>
    <s v="fiprdu01 - tourvirtual TICKET AUTOMATICO"/>
    <s v="19/12/2023 11:20:42"/>
    <s v="19/12/2023 11:20:42"/>
    <x v="0"/>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s v=""/>
    <s v=""/>
    <s v=""/>
    <s v="Cumplido"/>
    <d v="2023-11-16T00:00:00"/>
    <x v="0"/>
    <x v="0"/>
    <s v="NO CUMPLE"/>
    <x v="0"/>
    <x v="0"/>
    <x v="1"/>
    <x v="1"/>
    <s v="NO CUMPLE"/>
    <x v="0"/>
    <x v="0"/>
  </r>
  <r>
    <s v="INC000002505524"/>
    <s v="HOUSING"/>
    <x v="19"/>
    <s v="BELIEVE"/>
    <s v="SEBASTIAN A JARA VIDAL"/>
    <s v="frp_fbalab"/>
    <s v="3-Moderado/Limitado"/>
    <s v="3-Medio"/>
    <s v="Media"/>
    <x v="0"/>
    <s v="CLUB HIPICO DE SANTIAGO S.A."/>
    <s v="GESTION DATACENTER/ ACCESOS / CLUB HIPICO DE SANTIAGO S.A."/>
    <s v="19/12/2023 11:35:54"/>
    <s v="19/12/2023 11:39:25"/>
    <x v="0"/>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m/>
    <m/>
    <m/>
    <m/>
    <d v="2023-11-16T00:00:00"/>
    <x v="0"/>
    <x v="0"/>
    <s v="NO CUMPLE"/>
    <x v="0"/>
    <x v="0"/>
    <x v="0"/>
    <x v="0"/>
    <s v="NO CUMPLE"/>
    <x v="0"/>
    <x v="0"/>
  </r>
  <r>
    <s v="INC000002505540"/>
    <s v="HOUSING"/>
    <x v="16"/>
    <s v="BELIEVE"/>
    <s v="JORGE S LORCA LEIVA"/>
    <s v="frp_fbalab"/>
    <s v="3-Moderado/Limitado"/>
    <s v="3-Medio"/>
    <s v="Media"/>
    <x v="0"/>
    <s v="TELEFONICA EMPRESAS DE CHILE SA"/>
    <s v="GESTION DATACENTER/ ACCESOS / TELEFONICA EMPRESAS DE CHILE SA"/>
    <s v="19/12/2023 11:49:20"/>
    <s v="19/12/2023 11:51:03"/>
    <x v="0"/>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m/>
    <m/>
    <m/>
    <m/>
    <d v="2023-11-16T00:00:00"/>
    <x v="0"/>
    <x v="0"/>
    <s v="NO CUMPLE"/>
    <x v="0"/>
    <x v="0"/>
    <x v="1"/>
    <x v="1"/>
    <s v="NO CUMPLE"/>
    <x v="0"/>
    <x v="0"/>
  </r>
  <r>
    <s v="INC000002505589"/>
    <s v="TICKET-INTELIGENTE"/>
    <x v="4"/>
    <s v="GESTION TI"/>
    <s v="ALEJANDRO ACEVEDO VALENZUELA"/>
    <s v="USR_TSIGHT"/>
    <s v="1-Extenso/Generalizado"/>
    <s v="4-Baja"/>
    <s v="Baja"/>
    <x v="1"/>
    <s v="FUNDACION INSTITUTO PROFESIONAL DUOC UC"/>
    <s v="fiprdu01 - srvfs01_vm TICKET AUTOMATICO"/>
    <s v="19/12/2023 12:24:18"/>
    <s v="19/12/2023 12:24:18"/>
    <x v="0"/>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s v=""/>
    <s v=""/>
    <s v=""/>
    <s v="Cumplido"/>
    <d v="2023-11-16T00:00:00"/>
    <x v="0"/>
    <x v="0"/>
    <s v="NO CUMPLE"/>
    <x v="0"/>
    <x v="0"/>
    <x v="1"/>
    <x v="1"/>
    <s v="NO CUMPLE"/>
    <x v="0"/>
    <x v="0"/>
  </r>
  <r>
    <s v="INC000002505614"/>
    <s v="HOUSING"/>
    <x v="19"/>
    <s v="BELIEVE"/>
    <s v="SEBASTIAN A JARA VIDAL"/>
    <s v="frp_fbalab"/>
    <s v="3-Moderado/Limitado"/>
    <s v="3-Medio"/>
    <s v="Media"/>
    <x v="0"/>
    <s v="TELEFONICA EMPRESAS DE CHILE SA"/>
    <s v="GESTION DATACENTER/ ACCESOS / TELEFONICA EMPRESAS DE CHILE SA"/>
    <s v="19/12/2023 12:44:44"/>
    <s v="19/12/2023 12:46:36"/>
    <x v="0"/>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m/>
    <m/>
    <m/>
    <m/>
    <d v="2023-11-16T00:00:00"/>
    <x v="0"/>
    <x v="0"/>
    <s v="NO CUMPLE"/>
    <x v="0"/>
    <x v="0"/>
    <x v="0"/>
    <x v="0"/>
    <s v="NO CUMPLE"/>
    <x v="0"/>
    <x v="0"/>
  </r>
  <r>
    <s v="INC000002505616"/>
    <s v="HOUSING"/>
    <x v="16"/>
    <s v="BELIEVE"/>
    <s v="FERNEY D GARZON PEÑA"/>
    <s v="frp_pcamay"/>
    <s v="3-Moderado/Limitado"/>
    <s v="3-Medio"/>
    <s v="Media"/>
    <x v="1"/>
    <s v="TELEFONICA EMPRESAS DE CHILE SA"/>
    <s v="GESTION DATACENTER/ ACCESOS /DXC"/>
    <s v="19/12/2023 12:55:32"/>
    <s v="19/12/2023 12:56:33"/>
    <x v="0"/>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s v=""/>
    <s v=""/>
    <s v="Cumplido"/>
    <s v=""/>
    <d v="2023-11-16T00:00:00"/>
    <x v="0"/>
    <x v="0"/>
    <s v="NO CUMPLE"/>
    <x v="0"/>
    <x v="0"/>
    <x v="0"/>
    <x v="0"/>
    <s v="NO CUMPLE"/>
    <x v="0"/>
    <x v="0"/>
  </r>
  <r>
    <s v="INC000002505622"/>
    <s v="HOUSING"/>
    <x v="16"/>
    <s v="BELIEVE"/>
    <s v="FERNEY D GARZON PEÑA"/>
    <s v="frp_pcamay"/>
    <s v="3-Moderado/Limitado"/>
    <s v="3-Medio"/>
    <s v="Media"/>
    <x v="0"/>
    <s v="TELEFONICA EMPRESAS DE CHILE SA"/>
    <s v="GESTION DATACENTER/ ACCESOS /DXC"/>
    <s v="19/12/2023 12:55:49"/>
    <s v="19/12/2023 12:57:08"/>
    <x v="0"/>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m/>
    <m/>
    <m/>
    <m/>
    <d v="2023-11-16T00:00:00"/>
    <x v="0"/>
    <x v="0"/>
    <s v="NO CUMPLE"/>
    <x v="0"/>
    <x v="0"/>
    <x v="0"/>
    <x v="0"/>
    <s v="NO CUMPLE"/>
    <x v="0"/>
    <x v="0"/>
  </r>
  <r>
    <s v="INC000002505709"/>
    <s v="HOSTING VIRTUAL"/>
    <x v="4"/>
    <s v="DUOC TICKET PENDIENTES"/>
    <s v="GIOVANNI D ROCCO VALENZUELA"/>
    <s v="frp_disilv"/>
    <s v="3-Moderado/Limitado"/>
    <s v="4-Baja"/>
    <s v="Baja"/>
    <x v="0"/>
    <s v="FUNDACION INSTITUTO PROFESIONAL DUOC UC"/>
    <s v="REQ | DUOC | RE: Campo mailnick - Registro Aplicación"/>
    <s v="19/12/2023 12:45:57"/>
    <s v="19/12/2023 12:49:03"/>
    <x v="0"/>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m/>
    <m/>
    <m/>
    <m/>
    <d v="2023-11-16T00:00:00"/>
    <x v="1"/>
    <x v="0"/>
    <s v="CUMPLE"/>
    <x v="0"/>
    <x v="0"/>
    <x v="1"/>
    <x v="0"/>
    <s v="CUMPLE"/>
    <x v="0"/>
    <x v="0"/>
  </r>
  <r>
    <s v="INC000002505714"/>
    <s v="HOSTING VIRTUAL"/>
    <x v="5"/>
    <s v="OPERACION N1"/>
    <s v="ALEJANDRO ACEVEDO VALENZUELA"/>
    <s v="tct_aaceve"/>
    <s v="4-Menor/Localizado"/>
    <s v="4-Baja"/>
    <s v="Baja"/>
    <x v="0"/>
    <s v="TELEFONICA GLOBAL TECHNOLOGY S.A.AGENCIA EN CHILE"/>
    <s v="GENERACION INFORME CAMNACHACA JUNIO 2023"/>
    <s v="19/12/2023 12:53:35"/>
    <s v="19/12/2023 12:54:47"/>
    <x v="0"/>
    <s v="TI"/>
    <s v="SISTEMAS OPERATIVOS"/>
    <s v="19/12/2023 13:02:45"/>
    <s v="19/12/2023 23:50:00"/>
    <s v="GENERACION INFORME CAMNACHACA JUNIO 2023"/>
    <s v="SE GENERA INFORME Y SE ENTREGA A CLIENTE SEGUN LO SOLICITADO."/>
    <d v="1899-12-30T00:00:00"/>
    <d v="1899-12-30T00:09:10"/>
    <d v="1899-12-30T00:09:10"/>
    <s v=""/>
    <s v="Cumplido"/>
    <m/>
    <m/>
    <m/>
    <m/>
    <m/>
    <d v="2023-11-20T00:00:00"/>
    <x v="0"/>
    <x v="0"/>
    <s v="NO CUMPLE"/>
    <x v="0"/>
    <x v="0"/>
    <x v="0"/>
    <x v="0"/>
    <s v="NO CUMPLE"/>
    <x v="0"/>
    <x v="0"/>
  </r>
  <r>
    <s v="INC000002505715"/>
    <s v="HOSTING VIRTUAL"/>
    <x v="5"/>
    <s v="OPERACION N1"/>
    <s v="ALEJANDRO ACEVEDO VALENZUELA"/>
    <s v="tct_aaceve"/>
    <s v="4-Menor/Localizado"/>
    <s v="4-Baja"/>
    <s v="Baja"/>
    <x v="0"/>
    <s v="TELEFONICA GLOBAL TECHNOLOGY S.A.AGENCIA EN CHILE"/>
    <s v="GENERACION INFORME CAMNACHACA JULIO 2023"/>
    <s v="19/12/2023 12:55:07"/>
    <s v="19/12/2023 12:56:00"/>
    <x v="0"/>
    <s v="TI"/>
    <s v="SISTEMAS OPERATIVOS"/>
    <s v="19/12/2023 13:02:58"/>
    <s v="19/12/2023 23:50:00"/>
    <s v="GENERACION INFORME CAMNACHACA JULIO 2023"/>
    <s v="SE GENERA INFORME Y SE ENTREGA A CLIENTE SEGUN LO SOLICITADO."/>
    <d v="1899-12-30T00:00:00"/>
    <d v="1899-12-30T00:07:51"/>
    <d v="1899-12-30T00:07:51"/>
    <s v=""/>
    <s v="Cumplido"/>
    <m/>
    <m/>
    <m/>
    <m/>
    <m/>
    <d v="2023-11-16T00:00:00"/>
    <x v="0"/>
    <x v="0"/>
    <s v="NO CUMPLE"/>
    <x v="0"/>
    <x v="0"/>
    <x v="0"/>
    <x v="0"/>
    <s v="NO CUMPLE"/>
    <x v="0"/>
    <x v="0"/>
  </r>
  <r>
    <s v="INC000002505717"/>
    <s v="HOSTING VIRTUAL"/>
    <x v="5"/>
    <s v="OPERACION N1"/>
    <s v="ALEJANDRO ACEVEDO VALENZUELA"/>
    <s v="tct_aaceve"/>
    <s v="4-Menor/Localizado"/>
    <s v="4-Baja"/>
    <s v="Baja"/>
    <x v="0"/>
    <s v="TELEFONICA GLOBAL TECHNOLOGY S.A.AGENCIA EN CHILE"/>
    <s v="GENERACION INFORME CAMNACHACA AGOSTO 2023"/>
    <s v="19/12/2023 12:56:21"/>
    <s v="19/12/2023 12:57:17"/>
    <x v="0"/>
    <s v="TI"/>
    <s v="SISTEMAS OPERATIVOS"/>
    <s v="19/12/2023 13:03:32"/>
    <s v="19/12/2023 23:50:00"/>
    <s v="GENERACION INFORME CAMNACHACA AGOSTO 2023"/>
    <s v="SE GENERA INFORME Y SE ENTREGA A CLIENTE SEGUN LO SOLICITADO."/>
    <d v="1899-12-30T00:00:00"/>
    <d v="1899-12-30T00:07:11"/>
    <d v="1899-12-30T00:07:11"/>
    <s v=""/>
    <s v="Cumplido"/>
    <m/>
    <m/>
    <m/>
    <m/>
    <m/>
    <d v="2023-11-17T00:00:00"/>
    <x v="0"/>
    <x v="0"/>
    <s v="NO CUMPLE"/>
    <x v="0"/>
    <x v="0"/>
    <x v="0"/>
    <x v="0"/>
    <s v="NO CUMPLE"/>
    <x v="0"/>
    <x v="0"/>
  </r>
  <r>
    <s v="INC000002505718"/>
    <s v="HOSTING VIRTUAL"/>
    <x v="5"/>
    <s v="OPERACION N1"/>
    <s v="ALEJANDRO ACEVEDO VALENZUELA"/>
    <s v="tct_aaceve"/>
    <s v="4-Menor/Localizado"/>
    <s v="4-Baja"/>
    <s v="Baja"/>
    <x v="0"/>
    <s v="TELEFONICA GLOBAL TECHNOLOGY S.A.AGENCIA EN CHILE"/>
    <s v="GENERACION INFORME CAMNACHACA SEPTIEMBRE 2023"/>
    <s v="19/12/2023 12:57:36"/>
    <s v="19/12/2023 12:58:26"/>
    <x v="0"/>
    <s v="TI"/>
    <s v="SISTEMAS OPERATIVOS"/>
    <s v="19/12/2023 13:03:54"/>
    <s v="19/12/2023 23:50:00"/>
    <s v="GENERACION INFORME CAMNACHACA SEPTIEMBRE 2023"/>
    <s v="SE GENERA INFORME Y SE ENTREGA A CLIENTE SEGUN LO SOLICITADO."/>
    <d v="1899-12-30T00:00:00"/>
    <d v="1899-12-30T00:06:18"/>
    <d v="1899-12-30T00:06:18"/>
    <s v=""/>
    <s v="Cumplido"/>
    <m/>
    <m/>
    <m/>
    <m/>
    <m/>
    <d v="2023-11-17T00:00:00"/>
    <x v="0"/>
    <x v="0"/>
    <s v="NO CUMPLE"/>
    <x v="0"/>
    <x v="0"/>
    <x v="0"/>
    <x v="0"/>
    <s v="NO CUMPLE"/>
    <x v="0"/>
    <x v="0"/>
  </r>
  <r>
    <s v="INC000002505719"/>
    <s v="HOSTING VIRTUAL"/>
    <x v="5"/>
    <s v="OPERACION N1"/>
    <s v="ALEJANDRO ACEVEDO VALENZUELA"/>
    <s v="tct_aaceve"/>
    <s v="4-Menor/Localizado"/>
    <s v="4-Baja"/>
    <s v="Baja"/>
    <x v="0"/>
    <s v="TELEFONICA GLOBAL TECHNOLOGY S.A.AGENCIA EN CHILE"/>
    <s v="GENERACION INFORME CAMNACHACA OCTUBRE 2023"/>
    <s v="19/12/2023 12:58:52"/>
    <s v="19/12/2023 12:59:41"/>
    <x v="0"/>
    <s v="TI"/>
    <s v="SISTEMAS OPERATIVOS"/>
    <s v="19/12/2023 13:04:19"/>
    <s v="19/12/2023 23:50:00"/>
    <s v="GENERACION INFORME CAMNACHACA OCTUBRE 2023"/>
    <s v="SE GENERA INFORME Y SE ENTREGA A CLIENTE SEGUN LO SOLICITADO."/>
    <d v="1899-12-30T00:00:00"/>
    <d v="1899-12-30T00:05:27"/>
    <d v="1899-12-30T00:05:27"/>
    <s v=""/>
    <s v="Cumplido"/>
    <m/>
    <m/>
    <m/>
    <m/>
    <m/>
    <d v="2023-11-16T00:00:00"/>
    <x v="0"/>
    <x v="0"/>
    <s v="NO CUMPLE"/>
    <x v="0"/>
    <x v="0"/>
    <x v="0"/>
    <x v="0"/>
    <s v="NO CUMPLE"/>
    <x v="0"/>
    <x v="0"/>
  </r>
  <r>
    <s v="INC000002505721"/>
    <s v="HOSTING VIRTUAL"/>
    <x v="5"/>
    <s v="OPERACION N1"/>
    <s v="ALEJANDRO ACEVEDO VALENZUELA"/>
    <s v="tct_aaceve"/>
    <s v="4-Menor/Localizado"/>
    <s v="4-Baja"/>
    <s v="Baja"/>
    <x v="0"/>
    <s v="TELEFONICA GLOBAL TECHNOLOGY S.A.AGENCIA EN CHILE"/>
    <s v="GENERACION INFORME CAMNACHACA NOVIEMBRE 2023"/>
    <s v="19/12/2023 13:01:07"/>
    <s v="19/12/2023 13:02:00"/>
    <x v="0"/>
    <s v="TI"/>
    <s v="SISTEMAS OPERATIVOS"/>
    <s v="19/12/2023 13:04:32"/>
    <s v="19/12/2023 23:50:00"/>
    <s v="GENERACION INFORME CAMNACHACA NOVIEMBRE 2023"/>
    <s v="SE GENERA INFORME Y SE ENTREGA A CLIENTE SEGUN LO SOLICITADO."/>
    <d v="1899-12-30T00:00:00"/>
    <d v="1899-12-30T00:03:25"/>
    <d v="1899-12-30T00:03:25"/>
    <s v=""/>
    <s v="Cumplido"/>
    <m/>
    <m/>
    <m/>
    <m/>
    <m/>
    <d v="2023-11-17T00:00:00"/>
    <x v="0"/>
    <x v="0"/>
    <s v="NO CUMPLE"/>
    <x v="0"/>
    <x v="0"/>
    <x v="0"/>
    <x v="0"/>
    <s v="NO CUMPLE"/>
    <x v="0"/>
    <x v="0"/>
  </r>
  <r>
    <s v="INC000002505727"/>
    <s v="VPN IP - MPLS"/>
    <x v="17"/>
    <s v="GESTION HD"/>
    <s v="EWALD R GALAZ MILLALEO"/>
    <s v="frp_spevel"/>
    <s v="3-Moderado/Limitado"/>
    <s v="3-Medio"/>
    <s v="Media"/>
    <x v="0"/>
    <s v="TELEFONICA GLOBAL TECHNOLOGY S.A.AGENCIA EN CHILE"/>
    <s v="HD/creación de usuario"/>
    <s v="19/12/2023 13:22:57"/>
    <s v="19/12/2023 13:36:44"/>
    <x v="0"/>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m/>
    <m/>
    <m/>
    <m/>
    <d v="2023-11-17T00:00:00"/>
    <x v="1"/>
    <x v="0"/>
    <s v="NO CUMPLE"/>
    <x v="1"/>
    <x v="0"/>
    <x v="1"/>
    <x v="0"/>
    <s v="NO CUMPLE"/>
    <x v="0"/>
    <x v="1"/>
  </r>
  <r>
    <s v="INC000002505786"/>
    <s v="HOUSING"/>
    <x v="19"/>
    <s v="BELIEVE"/>
    <s v="SEBASTIAN A JARA VIDAL"/>
    <s v="frp_jolsso"/>
    <s v="3-Moderado/Limitado"/>
    <s v="3-Medio"/>
    <s v="Media"/>
    <x v="0"/>
    <s v="TELEFONICA EMPRESAS DE CHILE SA"/>
    <s v="GESTION DATACENTER/ ACCESOS /TELEFONICA EMPRESAS DE CHILE SA"/>
    <s v="19/12/2023 15:24:07"/>
    <s v="19/12/2023 15:27:38"/>
    <x v="0"/>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m/>
    <m/>
    <m/>
    <m/>
    <d v="2023-11-16T00:00:00"/>
    <x v="0"/>
    <x v="0"/>
    <s v="NO CUMPLE"/>
    <x v="0"/>
    <x v="0"/>
    <x v="1"/>
    <x v="1"/>
    <s v="NO CUMPLE"/>
    <x v="0"/>
    <x v="0"/>
  </r>
  <r>
    <s v="INC000002505799"/>
    <s v="VPN IP - MPLS"/>
    <x v="17"/>
    <s v="GESTION HD"/>
    <s v="NICOLAS A SAAVEDRA EGUILUZ"/>
    <s v="frp_fpetro"/>
    <s v="3-Moderado/Limitado"/>
    <s v="3-Medio"/>
    <s v="Media"/>
    <x v="0"/>
    <s v="NUTRISCO CHILE SA"/>
    <s v="REQ/Usuario SAP Francisca Mora"/>
    <s v="19/12/2023 15:47:17"/>
    <s v="19/12/2023 15:52:20"/>
    <x v="0"/>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m/>
    <m/>
    <m/>
    <m/>
    <d v="2023-11-16T00:00:00"/>
    <x v="1"/>
    <x v="0"/>
    <s v="CUMPLE"/>
    <x v="0"/>
    <x v="0"/>
    <x v="1"/>
    <x v="0"/>
    <s v="NO CUMPLE"/>
    <x v="1"/>
    <x v="0"/>
  </r>
  <r>
    <s v="INC000002505802"/>
    <s v="HOSTING VIRTUAL"/>
    <x v="4"/>
    <s v="DUOC TICKET PENDIENTES"/>
    <s v="JUAN CARLOS UZCATEGUI FUGUETT"/>
    <s v="frp_disilv"/>
    <s v="3-Moderado/Limitado"/>
    <s v="4-Baja"/>
    <s v="Baja"/>
    <x v="0"/>
    <s v="FUNDACION INSTITUTO PROFESIONAL DUOC UC"/>
    <s v="REQ | DUOC | Reinicio de DC de sedes"/>
    <s v="19/12/2023 15:54:09"/>
    <s v="19/12/2023 15:58:37"/>
    <x v="0"/>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m/>
    <m/>
    <m/>
    <m/>
    <d v="2023-11-17T00:00:00"/>
    <x v="1"/>
    <x v="0"/>
    <s v="CUMPLE"/>
    <x v="0"/>
    <x v="0"/>
    <x v="1"/>
    <x v="0"/>
    <s v="NO CUMPLE"/>
    <x v="1"/>
    <x v="0"/>
  </r>
  <r>
    <s v="INC000002505821"/>
    <s v="WIFI INDOOR"/>
    <x v="2"/>
    <s v="GESTION HD"/>
    <s v="LUIS RODRIGO ACEVEDO COLLIPAL"/>
    <s v="frp_fpetro"/>
    <s v="3-Moderado/Limitado"/>
    <s v="3-Medio"/>
    <s v="Media"/>
    <x v="0"/>
    <s v="TELEFONICA GLOBAL TECHNOLOGY S.A.AGENCIA EN CHILE"/>
    <s v="HD/Otero Dominguez Levantamiento VLAN VDOM Comms"/>
    <s v="19/12/2023 13:25:31"/>
    <s v="19/12/2023 13:29:08"/>
    <x v="0"/>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m/>
    <m/>
    <m/>
    <m/>
    <d v="2023-11-16T00:00:00"/>
    <x v="1"/>
    <x v="1"/>
    <s v="NO CUMPLE"/>
    <x v="0"/>
    <x v="0"/>
    <x v="1"/>
    <x v="1"/>
    <s v="NO CUMPLE"/>
    <x v="0"/>
    <x v="0"/>
  </r>
  <r>
    <s v="INC000002506012"/>
    <s v="HOUSING"/>
    <x v="19"/>
    <s v="BELIEVE"/>
    <s v="SEBASTIAN A JARA VIDAL"/>
    <s v="frp_pcamay"/>
    <s v="3-Moderado/Limitado"/>
    <s v="3-Medio"/>
    <s v="Media"/>
    <x v="0"/>
    <s v="CHILENA CONSOLIDADA SEGUROS DE VIDA S.A."/>
    <s v="GESTION DATACENTER/ ACCESOS / Chilena consolidada"/>
    <s v="19/12/2023 15:35:51"/>
    <s v="19/12/2023 15:36:05"/>
    <x v="0"/>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m/>
    <m/>
    <m/>
    <m/>
    <d v="2023-11-16T00:00:00"/>
    <x v="0"/>
    <x v="0"/>
    <s v="NO CUMPLE"/>
    <x v="0"/>
    <x v="0"/>
    <x v="1"/>
    <x v="0"/>
    <s v="NO CUMPLE"/>
    <x v="1"/>
    <x v="0"/>
  </r>
  <r>
    <s v="INC000002506032"/>
    <s v="RED INTERNA"/>
    <x v="8"/>
    <s v="APQ ACCESOS"/>
    <s v="JAVIER J BRAVO CARVAJAL"/>
    <s v="tct_javcac"/>
    <s v="4-Menor/Localizado"/>
    <s v="4-Baja"/>
    <s v="Baja"/>
    <x v="0"/>
    <s v="TELEFONICA CYBERSECURITY TECH CHILE SPA"/>
    <s v="REVISION DE PDU"/>
    <s v="19/12/2023 16:18:09"/>
    <s v="19/12/2023 16:19:59"/>
    <x v="0"/>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m/>
    <m/>
    <m/>
    <m/>
    <d v="2023-11-16T00:00:00"/>
    <x v="0"/>
    <x v="0"/>
    <s v="NO CUMPLE"/>
    <x v="0"/>
    <x v="0"/>
    <x v="0"/>
    <x v="0"/>
    <s v="NO CUMPLE"/>
    <x v="0"/>
    <x v="0"/>
  </r>
  <r>
    <s v="INC000002506079"/>
    <s v="HOUSING"/>
    <x v="15"/>
    <s v="APQ ACCESOS"/>
    <s v="LUIS O MORALES ARENAS"/>
    <s v="tct_luimoa"/>
    <s v="4-Menor/Localizado"/>
    <s v="4-Baja"/>
    <s v="Baja"/>
    <x v="0"/>
    <s v="TELEFONICA EMPRESAS DE CHILE SA"/>
    <s v="SE GENERA TICKET DE SUPERVISION PARA CLIENTE HUAWEI"/>
    <s v="20/12/2023 3:14:26"/>
    <s v="20/12/2023 3:15:35"/>
    <x v="0"/>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m/>
    <m/>
    <m/>
    <m/>
    <d v="2023-11-16T00:00:00"/>
    <x v="0"/>
    <x v="0"/>
    <s v="NO CUMPLE"/>
    <x v="0"/>
    <x v="0"/>
    <x v="0"/>
    <x v="0"/>
    <s v="NO CUMPLE"/>
    <x v="0"/>
    <x v="0"/>
  </r>
  <r>
    <s v="INC000002506094"/>
    <s v="VPN IP - MPLS"/>
    <x v="13"/>
    <s v="ADMINISTRADORES RESIDENTES"/>
    <s v="ANGEL CASTRO CABRERA"/>
    <s v="frp_kefern"/>
    <s v="3-Moderado/Limitado"/>
    <s v="3-Medio"/>
    <s v="Media"/>
    <x v="1"/>
    <s v="FARMACIAS AHUMADA S.A."/>
    <s v="GAMA/inconvenientes para ingresar a la plataforma del VDC"/>
    <s v="20/12/2023 9:11:34"/>
    <s v="20/12/2023 9:17:05"/>
    <x v="0"/>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s v=""/>
    <s v=""/>
    <s v="Cumplido"/>
    <s v=""/>
    <d v="2023-11-27T00:00:00"/>
    <x v="0"/>
    <x v="0"/>
    <s v="NO CUMPLE"/>
    <x v="0"/>
    <x v="0"/>
    <x v="1"/>
    <x v="0"/>
    <s v="NO CUMPLE"/>
    <x v="1"/>
    <x v="0"/>
  </r>
  <r>
    <s v="INC000002506183"/>
    <s v="OFFICE365"/>
    <x v="5"/>
    <s v="GESTION CALL CENTER"/>
    <s v="GIOVANNI D ROCCO VALENZUELA"/>
    <s v="frp_driosr"/>
    <s v="4-Menor/Localizado"/>
    <s v="4-Baja"/>
    <s v="Baja"/>
    <x v="0"/>
    <s v="GOBIERNO REGIONAL XII REGION MAGALLANES Y ANTARTICA CHILENA"/>
    <s v="MESA/CALL CENTER/ACTUALIZAR MICROSOFT 365"/>
    <s v="19/12/2023 16:52:04"/>
    <s v="19/12/2023 16:55:17"/>
    <x v="0"/>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m/>
    <m/>
    <m/>
    <m/>
    <d v="2023-11-16T00:00:00"/>
    <x v="1"/>
    <x v="1"/>
    <s v="NO CUMPLE"/>
    <x v="0"/>
    <x v="0"/>
    <x v="1"/>
    <x v="0"/>
    <s v="NO CUMPLE"/>
    <x v="0"/>
    <x v="1"/>
  </r>
  <r>
    <s v="INC000002506207"/>
    <s v="HOUSING"/>
    <x v="19"/>
    <s v="BELIEVE"/>
    <s v="SEBASTIAN A JARA VIDAL"/>
    <s v="frp_jolsso"/>
    <s v="3-Moderado/Limitado"/>
    <s v="3-Medio"/>
    <s v="Media"/>
    <x v="0"/>
    <s v="IDOM INGENIERIA Y CONSULTORIA S.A. AGENCIA EN CHILE"/>
    <s v="GESTION DATACENTER/ ACCESOS /IDOM INGENIERIA Y CONSULTORIA S.A. AGENCIA EN CHILE"/>
    <s v="19/12/2023 16:04:14"/>
    <s v="19/12/2023 16:05:29"/>
    <x v="0"/>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m/>
    <m/>
    <m/>
    <m/>
    <d v="2023-11-17T00:00:00"/>
    <x v="0"/>
    <x v="0"/>
    <s v="NO CUMPLE"/>
    <x v="0"/>
    <x v="0"/>
    <x v="0"/>
    <x v="0"/>
    <s v="NO CUMPLE"/>
    <x v="0"/>
    <x v="0"/>
  </r>
  <r>
    <s v="INC000002506208"/>
    <s v="INFRAESTRUCTURA DC"/>
    <x v="1"/>
    <s v="APQ ACCESOS"/>
    <s v="CARLOS F ARAYA RAMIREZ"/>
    <s v="tct_cararr"/>
    <s v="4-Menor/Localizado"/>
    <s v="4-Baja"/>
    <s v="Baja"/>
    <x v="0"/>
    <s v="TELEFONICA CYBERSECURITY TECH CHILE SPA"/>
    <s v="FACTIBILIDAD 79549"/>
    <s v="19/12/2023 16:04:09"/>
    <s v="19/12/2023 16:05:06"/>
    <x v="0"/>
    <s v="CDP ANTIGUO 1"/>
    <s v="CDP ANTIGUO 2"/>
    <s v="19/12/2023 16:20:30"/>
    <s v="19/12/2023 23:50:00"/>
    <s v="TELEFONICA TECH"/>
    <s v="FACTIBILIDAD ENVIADA"/>
    <d v="1899-12-30T00:14:59"/>
    <d v="1899-12-30T00:16:21"/>
    <d v="1899-12-30T00:01:22"/>
    <s v=""/>
    <s v="Cumplido"/>
    <m/>
    <m/>
    <m/>
    <m/>
    <m/>
    <d v="2023-11-16T00:00:00"/>
    <x v="0"/>
    <x v="0"/>
    <s v="NO CUMPLE"/>
    <x v="0"/>
    <x v="0"/>
    <x v="0"/>
    <x v="0"/>
    <s v="NO CUMPLE"/>
    <x v="0"/>
    <x v="0"/>
  </r>
  <r>
    <s v="INC000002506215"/>
    <s v="VPN IP - MPLS"/>
    <x v="17"/>
    <s v="GESTION HD"/>
    <s v="NICOLAS A SAAVEDRA EGUILUZ"/>
    <s v="frp_fpetro"/>
    <s v="3-Moderado/Limitado"/>
    <s v="3-Medio"/>
    <s v="Media"/>
    <x v="0"/>
    <s v="NUTRISCO CHILE SA"/>
    <s v="REQ/NUTRISCO: Usuarios activos en el sistema con la última fecha de login"/>
    <s v="19/12/2023 16:22:00"/>
    <s v="19/12/2023 16:23:47"/>
    <x v="0"/>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m/>
    <m/>
    <m/>
    <m/>
    <d v="2023-11-16T00:00:00"/>
    <x v="1"/>
    <x v="0"/>
    <s v="CUMPLE"/>
    <x v="0"/>
    <x v="0"/>
    <x v="1"/>
    <x v="0"/>
    <s v="NO CUMPLE"/>
    <x v="1"/>
    <x v="0"/>
  </r>
  <r>
    <s v="INC000002506219"/>
    <s v="HOUSING"/>
    <x v="15"/>
    <s v="APQ ACCESOS"/>
    <s v="JOSE G MARQUEZ MARCANO"/>
    <s v="tct_josmam"/>
    <s v="4-Menor/Localizado"/>
    <s v="4-Baja"/>
    <s v="Baja"/>
    <x v="0"/>
    <s v="TELEFONICA EMPRESAS DE CHILE SA"/>
    <s v="TOMA DE ALARMAS DE CLIENTES"/>
    <s v="19/12/2023 16:46:11"/>
    <s v="19/12/2023 16:46:59"/>
    <x v="0"/>
    <s v="CDP ANTIGUO 1"/>
    <s v="CDP ANTIGUO 2"/>
    <s v="19/12/2023 16:48:49"/>
    <s v="19/12/2023 23:50:00"/>
    <s v="TOMA DE ALARMAS DE CLIENTES"/>
    <s v="TOMA DE ALARMAS REALIZADAS"/>
    <d v="1899-12-30T00:01:30"/>
    <d v="1899-12-30T00:02:38"/>
    <d v="1899-12-30T00:01:08"/>
    <s v=""/>
    <s v="Cumplido"/>
    <m/>
    <m/>
    <m/>
    <m/>
    <m/>
    <d v="2023-11-16T00:00:00"/>
    <x v="0"/>
    <x v="0"/>
    <s v="NO CUMPLE"/>
    <x v="0"/>
    <x v="0"/>
    <x v="0"/>
    <x v="0"/>
    <s v="NO CUMPLE"/>
    <x v="0"/>
    <x v="0"/>
  </r>
  <r>
    <s v="INC000002506220"/>
    <s v="RED INTERNA"/>
    <x v="0"/>
    <s v="APQ ACCESOS"/>
    <s v="CRISTOPHER MALDONADO ROMERO"/>
    <s v="tct_cmaldo"/>
    <s v="4-Menor/Localizado"/>
    <s v="4-Baja"/>
    <s v="Baja"/>
    <x v="0"/>
    <s v="TELEFONICA EMPRESAS DE CHILE SA"/>
    <s v="RONDA TOMA DE TEMPERATURAS SALAS TIC"/>
    <s v="19/12/2023 16:48:35"/>
    <s v="19/12/2023 16:49:42"/>
    <x v="0"/>
    <s v="CDP ANTIGUO 1"/>
    <s v="CDP ANTIGUO 2"/>
    <s v="19/12/2023 17:16:40"/>
    <s v="19/12/2023 23:50:00"/>
    <m/>
    <s v="RONDA REALIZADA"/>
    <d v="1899-12-30T00:00:00"/>
    <d v="1899-12-30T00:00:00"/>
    <d v="1899-12-30T00:00:00"/>
    <s v=""/>
    <s v="Cumplido"/>
    <m/>
    <m/>
    <m/>
    <m/>
    <m/>
    <d v="2023-11-16T00:00:00"/>
    <x v="0"/>
    <x v="0"/>
    <s v="NO CUMPLE"/>
    <x v="0"/>
    <x v="0"/>
    <x v="0"/>
    <x v="0"/>
    <s v="NO CUMPLE"/>
    <x v="0"/>
    <x v="0"/>
  </r>
  <r>
    <s v="INC000002506230"/>
    <s v="VPN IP - MPLS"/>
    <x v="4"/>
    <s v="BELIEVE"/>
    <s v="GIOVANNI D ROCCO VALENZUELA"/>
    <s v="frp_jolsso"/>
    <s v="4-Menor/Localizado"/>
    <s v="4-Baja"/>
    <s v="Baja"/>
    <x v="0"/>
    <s v="FUNDACION INSTITUTO PROFESIONAL DUOC UC"/>
    <s v="REQ / SOC / RE: Acceso Servidor Deep Security San Martin"/>
    <s v="19/12/2023 16:58:38"/>
    <s v="19/12/2023 17:00:39"/>
    <x v="0"/>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m/>
    <m/>
    <m/>
    <m/>
    <d v="2023-11-16T00:00:00"/>
    <x v="1"/>
    <x v="1"/>
    <s v="NO CUMPLE"/>
    <x v="0"/>
    <x v="0"/>
    <x v="1"/>
    <x v="1"/>
    <s v="NO CUMPLE"/>
    <x v="0"/>
    <x v="0"/>
  </r>
  <r>
    <s v="INC000002506249"/>
    <s v="HOSTING VIRTUAL"/>
    <x v="4"/>
    <s v="DUOC TICKET AUTOMATICO"/>
    <s v="PAUL A SEPULVEDA ALVAREZ"/>
    <s v="frp_jciert"/>
    <s v="3-Moderado/Limitado"/>
    <s v="3-Medio"/>
    <s v="Media"/>
    <x v="0"/>
    <s v="FUNDACION INSTITUTO PROFESIONAL DUOC UC"/>
    <s v="DUOC | RE: Verificación de dominio - ticket Ticket#101724611"/>
    <s v="19/12/2023 17:39:57"/>
    <s v="19/12/2023 17:48:19"/>
    <x v="0"/>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m/>
    <m/>
    <m/>
    <m/>
    <d v="2023-11-16T00:00:00"/>
    <x v="0"/>
    <x v="0"/>
    <s v="NO CUMPLE"/>
    <x v="0"/>
    <x v="0"/>
    <x v="0"/>
    <x v="0"/>
    <s v="NO CUMPLE"/>
    <x v="0"/>
    <x v="0"/>
  </r>
  <r>
    <s v="INC000002506254"/>
    <s v="HOUSING"/>
    <x v="16"/>
    <s v="BELIEVE"/>
    <s v="JORGE S LORCA LEIVA"/>
    <s v="frp_fbalab"/>
    <s v="3-Moderado/Limitado"/>
    <s v="3-Medio"/>
    <s v="Media"/>
    <x v="0"/>
    <s v="TELEFONICA EMPRESAS DE CHILE SA"/>
    <s v="GESTION DATACENTER/ ACCESOS / GTD - S&amp;A CONSULTORES"/>
    <s v="19/12/2023 17:51:37"/>
    <s v="19/12/2023 17:53:02"/>
    <x v="0"/>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m/>
    <m/>
    <m/>
    <m/>
    <d v="2023-11-16T00:00:00"/>
    <x v="0"/>
    <x v="0"/>
    <s v="NO CUMPLE"/>
    <x v="0"/>
    <x v="0"/>
    <x v="1"/>
    <x v="1"/>
    <s v="NO CUMPLE"/>
    <x v="0"/>
    <x v="0"/>
  </r>
  <r>
    <s v="INC000002506261"/>
    <s v="HOUSING"/>
    <x v="14"/>
    <s v="BELIEVE"/>
    <s v="CRISTOPHER MALDONADO ROMERO"/>
    <s v="frp_fbalab"/>
    <s v="3-Moderado/Limitado"/>
    <s v="3-Medio"/>
    <s v="Media"/>
    <x v="0"/>
    <s v="TELEFONICA EMPRESAS DE CHILE SA"/>
    <s v="GESTION DATACENTER/ ACCESOS / TELEFONICA EMPRESAS DE CHILE SA"/>
    <s v="19/12/2023 18:15:42"/>
    <s v="19/12/2023 18:17:41"/>
    <x v="0"/>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m/>
    <m/>
    <m/>
    <m/>
    <d v="2023-11-17T00:00:00"/>
    <x v="0"/>
    <x v="0"/>
    <s v="NO CUMPLE"/>
    <x v="0"/>
    <x v="0"/>
    <x v="0"/>
    <x v="0"/>
    <s v="NO CUMPLE"/>
    <x v="0"/>
    <x v="0"/>
  </r>
  <r>
    <s v="INC000002506275"/>
    <s v="RED INTERNA"/>
    <x v="0"/>
    <s v="APQ ACCESOS"/>
    <s v="CRISTOPHER MALDONADO ROMERO"/>
    <s v="tct_cmaldo"/>
    <s v="4-Menor/Localizado"/>
    <s v="4-Baja"/>
    <s v="Baja"/>
    <x v="0"/>
    <s v="TELEFONICA EMPRESAS DE CHILE SA"/>
    <s v="RONDA TOMA DE TEMPERATURAS SALAS TIC"/>
    <s v="19/12/2023 19:19:37"/>
    <s v="19/12/2023 19:20:22"/>
    <x v="0"/>
    <s v="CDP ANTIGUO 1"/>
    <s v="CDP ANTIGUO 2"/>
    <s v="19/12/2023 19:38:57"/>
    <s v="19/12/2023 23:50:00"/>
    <m/>
    <s v="RONDA REALIZADA"/>
    <d v="1899-12-30T00:00:00"/>
    <d v="1899-12-30T00:00:00"/>
    <d v="1899-12-30T00:00:00"/>
    <s v=""/>
    <s v="Cumplido"/>
    <m/>
    <m/>
    <m/>
    <m/>
    <m/>
    <d v="2023-11-17T00:00:00"/>
    <x v="0"/>
    <x v="0"/>
    <s v="NO CUMPLE"/>
    <x v="0"/>
    <x v="0"/>
    <x v="0"/>
    <x v="0"/>
    <s v="NO CUMPLE"/>
    <x v="0"/>
    <x v="0"/>
  </r>
  <r>
    <s v="INC000002506277"/>
    <s v="RED INTERNA"/>
    <x v="0"/>
    <s v="APQ ACCESOS"/>
    <s v="CRISTOPHER MALDONADO ROMERO"/>
    <s v="tct_cmaldo"/>
    <s v="4-Menor/Localizado"/>
    <s v="4-Baja"/>
    <s v="Baja"/>
    <x v="0"/>
    <s v="TELEFONICA EMPRESAS DE CHILE SA"/>
    <s v="RONDA TOMA DE TEMPERATURAS SALAS TIC"/>
    <s v="19/12/2023 19:21:03"/>
    <s v="19/12/2023 19:22:00"/>
    <x v="0"/>
    <s v="CDP ANTIGUO 1"/>
    <s v="CDP ANTIGUO 2"/>
    <s v="19/12/2023 19:43:50"/>
    <s v="19/12/2023 23:50:00"/>
    <m/>
    <s v="RONDA REALIZADA"/>
    <d v="1899-12-30T00:00:00"/>
    <d v="1899-12-30T00:00:00"/>
    <d v="1899-12-30T00:00:00"/>
    <s v=""/>
    <s v="Cumplido"/>
    <m/>
    <m/>
    <m/>
    <m/>
    <m/>
    <d v="2023-11-17T00:00:00"/>
    <x v="0"/>
    <x v="0"/>
    <s v="NO CUMPLE"/>
    <x v="0"/>
    <x v="0"/>
    <x v="0"/>
    <x v="0"/>
    <s v="NO CUMPLE"/>
    <x v="0"/>
    <x v="0"/>
  </r>
  <r>
    <s v="INC000002506284"/>
    <s v="CLOUD PBX"/>
    <x v="13"/>
    <s v="GESTION HD"/>
    <s v="MOISES E MONTERO RAMOS"/>
    <s v="frp_jesanc"/>
    <s v="4-Menor/Localizado"/>
    <s v="4-Baja"/>
    <s v="Baja"/>
    <x v="0"/>
    <s v="TELEFONICA CHILE S.A."/>
    <s v="REQ / Requerimiento: Cloud - VDC - Reinicio controlado de Celdas vCloud"/>
    <s v="19/12/2023 22:06:02"/>
    <s v="19/12/2023 22:09:14"/>
    <x v="0"/>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m/>
    <m/>
    <m/>
    <m/>
    <d v="2023-11-17T00:00:00"/>
    <x v="1"/>
    <x v="1"/>
    <s v="NO CUMPLE"/>
    <x v="0"/>
    <x v="0"/>
    <x v="1"/>
    <x v="0"/>
    <s v="NO CUMPLE"/>
    <x v="1"/>
    <x v="0"/>
  </r>
  <r>
    <s v="INC000002506332"/>
    <s v="HOUSING"/>
    <x v="16"/>
    <s v="BELIEVE"/>
    <s v="LUIS O MORALES ARENAS"/>
    <s v="frp_pcamay"/>
    <s v="3-Moderado/Limitado"/>
    <s v="3-Medio"/>
    <s v="Media"/>
    <x v="1"/>
    <s v="TELEFONICA EMPRESAS DE CHILE SA"/>
    <s v="GESTION DATACENTER/ ACCESOS / TELEFONICA"/>
    <s v="19/12/2023 17:30:09"/>
    <s v="19/12/2023 17:31:23"/>
    <x v="0"/>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s v=""/>
    <s v=""/>
    <s v="Cumplido"/>
    <s v=""/>
    <d v="2023-11-17T00:00:00"/>
    <x v="0"/>
    <x v="0"/>
    <s v="NO CUMPLE"/>
    <x v="0"/>
    <x v="0"/>
    <x v="1"/>
    <x v="0"/>
    <s v="CUMPLE"/>
    <x v="0"/>
    <x v="0"/>
  </r>
  <r>
    <s v="INC000002506351"/>
    <s v="HOUSING"/>
    <x v="16"/>
    <s v="BELIEVE"/>
    <s v="LUIS O MORALES ARENAS"/>
    <s v="frp_pcamay"/>
    <s v="3-Moderado/Limitado"/>
    <s v="3-Medio"/>
    <s v="Media"/>
    <x v="0"/>
    <s v="SONDA S A"/>
    <s v="GESTION DATACENTER/ ACCESOS / SONDA S A"/>
    <s v="19/12/2023 18:13:42"/>
    <s v="19/12/2023 18:14:49"/>
    <x v="0"/>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m/>
    <m/>
    <m/>
    <m/>
    <d v="2023-11-20T00:00:00"/>
    <x v="0"/>
    <x v="0"/>
    <s v="NO CUMPLE"/>
    <x v="0"/>
    <x v="0"/>
    <x v="1"/>
    <x v="0"/>
    <s v="CUMPLE"/>
    <x v="0"/>
    <x v="0"/>
  </r>
  <r>
    <s v="INC000002506402"/>
    <s v="VPN IP - MPLS"/>
    <x v="13"/>
    <s v="BELIEVE"/>
    <s v="DEIBY Y SANTOYO MONTEROLA"/>
    <s v="frp_kaldor"/>
    <s v="3-Moderado/Limitado"/>
    <s v="3-Medio"/>
    <s v="Media"/>
    <x v="0"/>
    <s v="FARMACIAS AHUMADA S.A."/>
    <s v="GAMA / Agregar imagen ISO Biblioteca de medios VDC"/>
    <s v="19/12/2023 21:07:37"/>
    <s v="19/12/2023 21:11:30"/>
    <x v="0"/>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m/>
    <m/>
    <m/>
    <m/>
    <d v="2023-11-17T00:00:00"/>
    <x v="1"/>
    <x v="0"/>
    <s v="CUMPLE"/>
    <x v="0"/>
    <x v="0"/>
    <x v="1"/>
    <x v="0"/>
    <s v="NO CUMPLE"/>
    <x v="1"/>
    <x v="0"/>
  </r>
  <r>
    <s v="INC000002506617"/>
    <s v="HOUSING"/>
    <x v="16"/>
    <s v="BELIEVE"/>
    <s v="FERNEY D GARZON PEÑA"/>
    <s v="frp_jolsso"/>
    <s v="3-Moderado/Limitado"/>
    <s v="3-Medio"/>
    <s v="Media"/>
    <x v="0"/>
    <s v="TELEFONICA EMPRESAS DE CHILE SA"/>
    <s v="GESTION DATACENTER/ ACCESOS /TELEFONICA EMPRESAS DE CHILE SA"/>
    <s v="19/12/2023 19:56:32"/>
    <s v="19/12/2023 19:58:21"/>
    <x v="0"/>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m/>
    <m/>
    <m/>
    <m/>
    <d v="2023-11-17T00:00:00"/>
    <x v="1"/>
    <x v="0"/>
    <s v="NO CUMPLE"/>
    <x v="1"/>
    <x v="0"/>
    <x v="1"/>
    <x v="0"/>
    <s v="NO CUMPLE"/>
    <x v="1"/>
    <x v="0"/>
  </r>
  <r>
    <s v="INC000002506677"/>
    <s v="TICKET-INTELIGENTE"/>
    <x v="4"/>
    <s v="GESTION TI"/>
    <s v="JUAN CARLOS UZCATEGUI FUGUETT"/>
    <s v="USR_TSIGHT"/>
    <s v="1-Extenso/Generalizado"/>
    <s v="4-Baja"/>
    <s v="Baja"/>
    <x v="1"/>
    <s v="FUNDACION INSTITUTO PROFESIONAL DUOC UC"/>
    <s v="fiprdu01 - dcadmavaras TICKET AUTOMATICO"/>
    <s v="19/12/2023 21:42:52"/>
    <s v="19/12/2023 21:42:52"/>
    <x v="0"/>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s v=""/>
    <s v=""/>
    <s v=""/>
    <s v="Cumplido"/>
    <d v="2023-11-17T00:00:00"/>
    <x v="0"/>
    <x v="0"/>
    <s v="NO CUMPLE"/>
    <x v="0"/>
    <x v="0"/>
    <x v="1"/>
    <x v="0"/>
    <s v="NO CUMPLE"/>
    <x v="1"/>
    <x v="0"/>
  </r>
  <r>
    <s v="INC000002506686"/>
    <s v="HOUSING"/>
    <x v="16"/>
    <s v="BELIEVE"/>
    <s v="LUIS O MORALES ARENAS"/>
    <s v="frp_josama"/>
    <s v="3-Moderado/Limitado"/>
    <s v="3-Medio"/>
    <s v="Media"/>
    <x v="0"/>
    <s v="TELEFONICA EMPRESAS DE CHILE SA"/>
    <s v="GESTION DATACENTER/ ACCESOS/  DC PAINE/ TELEFONICA EMPRESAS DE CHILE SA"/>
    <s v="19/12/2023 23:14:09"/>
    <s v="19/12/2023 23:19:56"/>
    <x v="0"/>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m/>
    <m/>
    <m/>
    <m/>
    <d v="2023-11-17T00:00:00"/>
    <x v="0"/>
    <x v="0"/>
    <s v="NO CUMPLE"/>
    <x v="0"/>
    <x v="0"/>
    <x v="0"/>
    <x v="0"/>
    <s v="NO CUMPLE"/>
    <x v="0"/>
    <x v="0"/>
  </r>
  <r>
    <s v="INC000002506735"/>
    <s v="HOUSING"/>
    <x v="15"/>
    <s v="APQ ACCESOS"/>
    <s v="LUIS O MORALES ARENAS"/>
    <s v="tct_luimoa"/>
    <s v="4-Menor/Localizado"/>
    <s v="4-Baja"/>
    <s v="Baja"/>
    <x v="0"/>
    <s v="TELEFONICA EMPRESAS DE CHILE SA"/>
    <s v="SE GENERA TICKET POR RONDA Y REVISION DE SALAS TECNICAS"/>
    <s v="20/12/2023 6:33:50"/>
    <s v="20/12/2023 6:35:17"/>
    <x v="0"/>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17T00:00:00"/>
    <x v="0"/>
    <x v="0"/>
    <s v="NO CUMPLE"/>
    <x v="0"/>
    <x v="0"/>
    <x v="0"/>
    <x v="0"/>
    <s v="NO CUMPLE"/>
    <x v="0"/>
    <x v="0"/>
  </r>
  <r>
    <s v="INC000002506737"/>
    <s v="HOUSING"/>
    <x v="15"/>
    <s v="APQ ACCESOS"/>
    <s v="LUIS O MORALES ARENAS"/>
    <s v="tct_luimoa"/>
    <s v="4-Menor/Localizado"/>
    <s v="4-Baja"/>
    <s v="Baja"/>
    <x v="0"/>
    <s v="TELEFONICA EMPRESAS DE CHILE SA"/>
    <s v="SE GENERA TICKET POR REVISION Y TOMA DE ALARMA DE CLIENTES"/>
    <s v="20/12/2023 6:37:50"/>
    <s v="20/12/2023 6:39:26"/>
    <x v="0"/>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m/>
    <m/>
    <m/>
    <m/>
    <d v="2023-11-17T00:00:00"/>
    <x v="0"/>
    <x v="0"/>
    <s v="NO CUMPLE"/>
    <x v="0"/>
    <x v="0"/>
    <x v="0"/>
    <x v="0"/>
    <s v="NO CUMPLE"/>
    <x v="0"/>
    <x v="0"/>
  </r>
  <r>
    <s v="INC000002506808"/>
    <s v="HOUSING"/>
    <x v="15"/>
    <s v="APQ ACCESOS"/>
    <s v="LUIS O MORALES ARENAS"/>
    <s v="tct_luimoa"/>
    <s v="4-Menor/Localizado"/>
    <s v="4-Baja"/>
    <s v="Baja"/>
    <x v="0"/>
    <s v="TELEFONICA EMPRESAS DE CHILE SA"/>
    <s v="SE GENERA TICKET DE SUPERVISION PARA CLIENTE TELEFONICA"/>
    <s v="20/12/2023 0:32:53"/>
    <s v="20/12/2023 0:34:04"/>
    <x v="0"/>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m/>
    <m/>
    <m/>
    <m/>
    <d v="2023-11-17T00:00:00"/>
    <x v="0"/>
    <x v="0"/>
    <s v="NO CUMPLE"/>
    <x v="0"/>
    <x v="0"/>
    <x v="0"/>
    <x v="0"/>
    <s v="NO CUMPLE"/>
    <x v="0"/>
    <x v="0"/>
  </r>
  <r>
    <s v="INC000002506821"/>
    <s v="HOUSING"/>
    <x v="6"/>
    <s v="APQ ACCESOS"/>
    <s v="EDUARDO A NUÑEZ LAMOZA"/>
    <s v="tct_edunul"/>
    <s v="4-Menor/Localizado"/>
    <s v="4-Baja"/>
    <s v="Baja"/>
    <x v="0"/>
    <s v="TELEFONICA CYBERSECURITY TECH CHILE SPA"/>
    <s v="TOMA DE TEMPERATURAS"/>
    <s v="20/12/2023 6:36:03"/>
    <s v="20/12/2023 6:37:14"/>
    <x v="0"/>
    <s v="TI"/>
    <s v="CLIMA"/>
    <s v="20/12/2023 6:37:40"/>
    <s v="20/12/2023 23:50:00"/>
    <s v="TOMA DE TEMPERATURAS"/>
    <s v="RONDA REALIZADA"/>
    <d v="1899-12-30T00:00:00"/>
    <d v="1899-12-30T00:00:00"/>
    <d v="1899-12-30T00:00:00"/>
    <s v=""/>
    <s v="Cumplido"/>
    <m/>
    <m/>
    <m/>
    <m/>
    <m/>
    <d v="2023-11-17T00:00:00"/>
    <x v="0"/>
    <x v="0"/>
    <s v="NO CUMPLE"/>
    <x v="0"/>
    <x v="0"/>
    <x v="0"/>
    <x v="0"/>
    <s v="NO CUMPLE"/>
    <x v="0"/>
    <x v="0"/>
  </r>
  <r>
    <s v="INC000002506823"/>
    <s v="HOUSING"/>
    <x v="6"/>
    <s v="APQ ACCESOS"/>
    <s v="EDUARDO A NUÑEZ LAMOZA"/>
    <s v="tct_edunul"/>
    <s v="4-Menor/Localizado"/>
    <s v="4-Baja"/>
    <s v="Baja"/>
    <x v="0"/>
    <s v="TELEFONICA CYBERSECURITY TECH CHILE SPA"/>
    <s v="RONDA SALAS TECNICAS"/>
    <s v="20/12/2023 6:37:55"/>
    <s v="20/12/2023 6:38:56"/>
    <x v="0"/>
    <s v="TI"/>
    <s v="CLIMA"/>
    <s v="20/12/2023 6:39:22"/>
    <s v="20/12/2023 23:50:00"/>
    <s v="RONDA SALAS TECNICAS"/>
    <s v="RONDA REALIZADA"/>
    <d v="1899-12-30T00:00:00"/>
    <d v="1899-12-30T00:00:00"/>
    <d v="1899-12-30T00:00:00"/>
    <s v=""/>
    <s v="Cumplido"/>
    <m/>
    <m/>
    <m/>
    <m/>
    <m/>
    <d v="2023-11-17T00:00:00"/>
    <x v="0"/>
    <x v="0"/>
    <s v="NO CUMPLE"/>
    <x v="0"/>
    <x v="0"/>
    <x v="0"/>
    <x v="0"/>
    <s v="NO CUMPLE"/>
    <x v="0"/>
    <x v="0"/>
  </r>
  <r>
    <s v="INC000002506825"/>
    <s v="HOUSING"/>
    <x v="6"/>
    <s v="APQ ACCESOS"/>
    <s v="EDUARDO A NUÑEZ LAMOZA"/>
    <s v="tct_edunul"/>
    <s v="4-Menor/Localizado"/>
    <s v="4-Baja"/>
    <s v="Baja"/>
    <x v="0"/>
    <s v="TELEFONICA CYBERSECURITY TECH CHILE SPA"/>
    <s v="TOMA DE TEMPERATURAS"/>
    <s v="20/12/2023 6:39:37"/>
    <s v="20/12/2023 6:40:34"/>
    <x v="0"/>
    <s v="TI"/>
    <s v="CLIMA"/>
    <s v="20/12/2023 6:40:57"/>
    <s v="20/12/2023 23:50:00"/>
    <s v="TOMA DE TEMPERATURAS"/>
    <s v="RONDA REALIZADA"/>
    <d v="1899-12-30T00:00:00"/>
    <d v="1899-12-30T00:00:00"/>
    <d v="1899-12-30T00:00:00"/>
    <s v=""/>
    <s v="Cumplido"/>
    <m/>
    <m/>
    <m/>
    <m/>
    <m/>
    <d v="2023-11-17T00:00:00"/>
    <x v="0"/>
    <x v="0"/>
    <s v="NO CUMPLE"/>
    <x v="0"/>
    <x v="0"/>
    <x v="0"/>
    <x v="0"/>
    <s v="NO CUMPLE"/>
    <x v="0"/>
    <x v="0"/>
  </r>
  <r>
    <s v="INC000002506827"/>
    <s v="HOUSING"/>
    <x v="6"/>
    <s v="APQ ACCESOS"/>
    <s v="EDUARDO A NUÑEZ LAMOZA"/>
    <s v="tct_edunul"/>
    <s v="4-Menor/Localizado"/>
    <s v="4-Baja"/>
    <s v="Baja"/>
    <x v="0"/>
    <s v="TELEFONICA CYBERSECURITY TECH CHILE SPA"/>
    <s v="RONDA SALAS TECNICAS"/>
    <s v="20/12/2023 6:41:15"/>
    <s v="20/12/2023 6:42:11"/>
    <x v="0"/>
    <s v="TI"/>
    <s v="INFRAESTRUCTURA"/>
    <s v="20/12/2023 6:42:29"/>
    <s v="20/12/2023 23:50:00"/>
    <s v="REVISION DE SALAS Y RACK"/>
    <s v="RONDA REALIZADA"/>
    <d v="1899-12-30T00:00:00"/>
    <d v="1899-12-30T00:00:00"/>
    <d v="1899-12-30T00:00:00"/>
    <s v=""/>
    <s v="Cumplido"/>
    <m/>
    <m/>
    <m/>
    <m/>
    <m/>
    <d v="2023-11-17T00:00:00"/>
    <x v="0"/>
    <x v="0"/>
    <s v="NO CUMPLE"/>
    <x v="0"/>
    <x v="0"/>
    <x v="0"/>
    <x v="0"/>
    <s v="NO CUMPLE"/>
    <x v="0"/>
    <x v="0"/>
  </r>
  <r>
    <s v="INC000002506829"/>
    <s v="HOUSING"/>
    <x v="6"/>
    <s v="APQ ACCESOS"/>
    <s v="EDUARDO A NUÑEZ LAMOZA"/>
    <s v="tct_edunul"/>
    <s v="4-Menor/Localizado"/>
    <s v="4-Baja"/>
    <s v="Baja"/>
    <x v="0"/>
    <s v="TELEFONICA CYBERSECURITY TECH CHILE SPA"/>
    <s v="RONDA SALAS TECNICAS"/>
    <s v="20/12/2023 6:43:06"/>
    <s v="20/12/2023 6:44:09"/>
    <x v="0"/>
    <s v="TI"/>
    <s v="INFRAESTRUCTURA"/>
    <s v="20/12/2023 6:44:32"/>
    <s v="20/12/2023 23:50:00"/>
    <s v="REVISION DE SALAS Y RACK"/>
    <s v="RONDA REALIZADA"/>
    <d v="1899-12-30T00:00:00"/>
    <d v="1899-12-30T00:00:00"/>
    <d v="1899-12-30T00:00:00"/>
    <s v=""/>
    <s v="Cumplido"/>
    <m/>
    <m/>
    <m/>
    <m/>
    <m/>
    <d v="2023-11-20T00:00:00"/>
    <x v="0"/>
    <x v="0"/>
    <s v="NO CUMPLE"/>
    <x v="0"/>
    <x v="0"/>
    <x v="0"/>
    <x v="0"/>
    <s v="NO CUMPLE"/>
    <x v="0"/>
    <x v="0"/>
  </r>
  <r>
    <s v="INC000002506831"/>
    <s v="HOUSING"/>
    <x v="6"/>
    <s v="APQ ACCESOS"/>
    <s v="EDUARDO A NUÑEZ LAMOZA"/>
    <s v="tct_edunul"/>
    <s v="4-Menor/Localizado"/>
    <s v="4-Baja"/>
    <s v="Baja"/>
    <x v="0"/>
    <s v="TELEFONICA CYBERSECURITY TECH CHILE SPA"/>
    <s v="RONDA SALAS TECNICAS"/>
    <s v="20/12/2023 6:44:48"/>
    <s v="20/12/2023 6:45:51"/>
    <x v="0"/>
    <s v="TI"/>
    <s v="INFRAESTRUCTURA"/>
    <s v="20/12/2023 6:46:10"/>
    <s v="20/12/2023 23:50:00"/>
    <s v="REVISION DE SALAS Y RACK"/>
    <s v="RONDA REALIZADA"/>
    <d v="1899-12-30T00:00:00"/>
    <d v="1899-12-30T00:00:00"/>
    <d v="1899-12-30T00:00:00"/>
    <s v=""/>
    <s v="Cumplido"/>
    <m/>
    <m/>
    <m/>
    <m/>
    <m/>
    <d v="2023-11-17T00:00:00"/>
    <x v="0"/>
    <x v="0"/>
    <s v="NO CUMPLE"/>
    <x v="0"/>
    <x v="0"/>
    <x v="0"/>
    <x v="0"/>
    <s v="NO CUMPLE"/>
    <x v="0"/>
    <x v="0"/>
  </r>
  <r>
    <s v="INC000002506837"/>
    <s v="SAP"/>
    <x v="17"/>
    <s v="CLOUD SAP HANA"/>
    <s v="NICOLAS A SAAVEDRA EGUILUZ"/>
    <s v="tct_nsaave"/>
    <s v="4-Menor/Localizado"/>
    <s v="4-Baja"/>
    <s v="Baja"/>
    <x v="0"/>
    <s v="TELEFONICA EMPRESAS DE CHILE SA"/>
    <s v="Checklist Diario Clientes 20.12.23"/>
    <s v="20/12/2023 7:40:09"/>
    <s v="20/12/2023 7:41:12"/>
    <x v="0"/>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m/>
    <m/>
    <m/>
    <m/>
    <d v="2023-11-17T00:00:00"/>
    <x v="0"/>
    <x v="0"/>
    <s v="NO CUMPLE"/>
    <x v="0"/>
    <x v="0"/>
    <x v="0"/>
    <x v="0"/>
    <s v="NO CUMPLE"/>
    <x v="0"/>
    <x v="0"/>
  </r>
  <r>
    <s v="INC000002506889"/>
    <s v="INFRAESTRUCTURA DC"/>
    <x v="8"/>
    <s v="APQ ACCESOS"/>
    <s v="JONATHAN A MARQUEZ ASTENGO"/>
    <s v="tct_jmarqu"/>
    <s v="4-Menor/Localizado"/>
    <s v="4-Baja"/>
    <s v="Baja"/>
    <x v="0"/>
    <s v="TELEFONICA CYBERSECURITY TECH CHILE SPA"/>
    <s v="FACTIBILIDAD ARTIKOS/CRQ 79676"/>
    <s v="20/12/2023 10:34:42"/>
    <s v="20/12/2023 10:36:30"/>
    <x v="0"/>
    <s v="CDP ANTIGUO 1"/>
    <s v="CDP ANTIGUO 2"/>
    <s v="20/12/2023 10:38:04"/>
    <s v="20/12/2023 23:50:00"/>
    <s v="FACTIBILIDAD PARA RETIRO DE EQUIPOS"/>
    <s v="FACTIBILIDAD ENVIADA"/>
    <d v="1899-12-30T00:00:00"/>
    <d v="1899-12-30T00:00:00"/>
    <d v="1899-12-30T00:00:00"/>
    <s v=""/>
    <s v="Cumplido"/>
    <m/>
    <m/>
    <m/>
    <m/>
    <m/>
    <d v="2023-11-17T00:00:00"/>
    <x v="0"/>
    <x v="0"/>
    <s v="NO CUMPLE"/>
    <x v="0"/>
    <x v="0"/>
    <x v="0"/>
    <x v="0"/>
    <s v="NO CUMPLE"/>
    <x v="0"/>
    <x v="0"/>
  </r>
  <r>
    <s v="INC000002506929"/>
    <s v="TICKET-INTELIGENTE"/>
    <x v="4"/>
    <s v="GESTION TI"/>
    <s v="JUAN CARLOS UZCATEGUI FUGUETT"/>
    <s v="USR_TSIGHT"/>
    <s v="1-Extenso/Generalizado"/>
    <s v="4-Baja"/>
    <s v="Baja"/>
    <x v="1"/>
    <s v="FUNDACION INSTITUTO PROFESIONAL DUOC UC"/>
    <s v="fiprdu01 - dc_acdecontinua TICKET AUTOMATICO"/>
    <s v="20/12/2023 2:32:08"/>
    <s v="20/12/2023 2:32:08"/>
    <x v="0"/>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s v=""/>
    <s v=""/>
    <s v=""/>
    <s v="Cumplido"/>
    <d v="2023-11-17T00:00:00"/>
    <x v="0"/>
    <x v="0"/>
    <s v="NO CUMPLE"/>
    <x v="0"/>
    <x v="0"/>
    <x v="1"/>
    <x v="0"/>
    <s v="CUMPLE"/>
    <x v="0"/>
    <x v="0"/>
  </r>
  <r>
    <s v="INC000002506963"/>
    <s v="TICKET-INTELIGENTE"/>
    <x v="3"/>
    <s v="GESTION TI"/>
    <s v="VICTOR SEPULVEDA GAMARRA"/>
    <s v="USR_TSIGHT"/>
    <s v="1-Extenso/Generalizado"/>
    <s v="4-Baja"/>
    <s v="Baja"/>
    <x v="1"/>
    <s v="BLUMAR S.A."/>
    <s v="blumar01 - blutssaperp TICKET AUTOMATICO"/>
    <s v="20/12/2023 3:13:55"/>
    <s v="20/12/2023 3:13:55"/>
    <x v="0"/>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s v=""/>
    <s v=""/>
    <s v=""/>
    <s v="Cumplido"/>
    <d v="2023-11-17T00:00:00"/>
    <x v="0"/>
    <x v="0"/>
    <s v="NO CUMPLE"/>
    <x v="0"/>
    <x v="0"/>
    <x v="1"/>
    <x v="1"/>
    <s v="NO CUMPLE"/>
    <x v="0"/>
    <x v="0"/>
  </r>
  <r>
    <s v="INC000002507382"/>
    <s v="HOUSING"/>
    <x v="19"/>
    <s v="BELIEVE"/>
    <s v="SEBASTIAN A JARA VIDAL"/>
    <s v="frp_josama"/>
    <s v="3-Moderado/Limitado"/>
    <s v="3-Medio"/>
    <s v="Media"/>
    <x v="0"/>
    <s v="EMPRESAS TUCAPEL S A"/>
    <s v="GESTION DATACENTER/ ACCESOS/  DC SAN MARTIN/ EMPRESAS TUCAPEL S A"/>
    <s v="20/12/2023 8:32:26"/>
    <s v="20/12/2023 8:37:41"/>
    <x v="0"/>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m/>
    <m/>
    <m/>
    <m/>
    <d v="2023-11-17T00:00:00"/>
    <x v="0"/>
    <x v="0"/>
    <s v="NO CUMPLE"/>
    <x v="0"/>
    <x v="0"/>
    <x v="0"/>
    <x v="0"/>
    <s v="NO CUMPLE"/>
    <x v="0"/>
    <x v="0"/>
  </r>
  <r>
    <s v="INC000002507444"/>
    <s v="VPN IP - MPLS"/>
    <x v="13"/>
    <s v="GESTION HD"/>
    <s v="ANGEL CASTRO CABRERA"/>
    <s v="frp_spevel"/>
    <s v="3-Moderado/Limitado"/>
    <s v="2-Alta"/>
    <s v="Alta"/>
    <x v="0"/>
    <s v="RABIE HNOSLTDA"/>
    <s v="HD/Sin acceso VDC"/>
    <s v="20/12/2023 9:03:48"/>
    <s v="20/12/2023 9:06:24"/>
    <x v="0"/>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m/>
    <m/>
    <m/>
    <m/>
    <d v="2023-11-17T00:00:00"/>
    <x v="0"/>
    <x v="0"/>
    <s v="NO CUMPLE"/>
    <x v="0"/>
    <x v="0"/>
    <x v="1"/>
    <x v="0"/>
    <s v="NO CUMPLE"/>
    <x v="1"/>
    <x v="0"/>
  </r>
  <r>
    <s v="INC000002507469"/>
    <s v="VPN IP - MPLS"/>
    <x v="2"/>
    <s v="GESTION HD"/>
    <s v="JUAN PABLO PAZ GOMPERTZ"/>
    <s v="frp_spevel"/>
    <s v="3-Moderado/Limitado"/>
    <s v="3-Medio"/>
    <s v="Media"/>
    <x v="0"/>
    <s v="HORTIFRUT S.A"/>
    <s v="HD/Agregar permiso de acceso cuenta VPN"/>
    <s v="20/12/2023 9:10:28"/>
    <s v="20/12/2023 9:13:03"/>
    <x v="0"/>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m/>
    <m/>
    <m/>
    <m/>
    <d v="2023-11-17T00:00:00"/>
    <x v="0"/>
    <x v="0"/>
    <s v="NO CUMPLE"/>
    <x v="0"/>
    <x v="0"/>
    <x v="0"/>
    <x v="0"/>
    <s v="NO CUMPLE"/>
    <x v="0"/>
    <x v="0"/>
  </r>
  <r>
    <s v="INC000002507524"/>
    <s v="VPN IP - MPLS"/>
    <x v="4"/>
    <s v="SM OPERACIONES"/>
    <s v="GIOVANNI D ROCCO VALENZUELA"/>
    <s v="tct_decruz"/>
    <s v="3-Moderado/Limitado"/>
    <s v="2-Alta"/>
    <s v="Alta"/>
    <x v="0"/>
    <s v="TELEFONICA GLOBAL TECHNOLOGY S.A.AGENCIA EN CHILE"/>
    <s v="ontraseña de VPN Data center"/>
    <s v="20/12/2023 9:33:49"/>
    <s v="20/12/2023 9:34:49"/>
    <x v="0"/>
    <s v="TI"/>
    <s v="SISTEMAS OPERATIVOS"/>
    <s v="20/12/2023 10:04:45"/>
    <s v="20/12/2023 23:50:00"/>
    <m/>
    <s v="se resetea password ok"/>
    <d v="1899-12-30T00:00:00"/>
    <d v="1899-12-30T00:00:00"/>
    <d v="1899-12-30T00:00:00"/>
    <s v=""/>
    <s v="Cumplido"/>
    <m/>
    <m/>
    <m/>
    <m/>
    <m/>
    <d v="2023-11-17T00:00:00"/>
    <x v="0"/>
    <x v="0"/>
    <s v="NO CUMPLE"/>
    <x v="0"/>
    <x v="0"/>
    <x v="0"/>
    <x v="0"/>
    <s v="NO CUMPLE"/>
    <x v="0"/>
    <x v="0"/>
  </r>
  <r>
    <s v="INC000002507570"/>
    <s v="VPN IP - MPLS"/>
    <x v="13"/>
    <s v="ADMINISTRADORES RESIDENTES"/>
    <s v="JOSE A SANTIS SERRANO"/>
    <s v="frp_joflor"/>
    <s v="3-Moderado/Limitado"/>
    <s v="3-Medio"/>
    <s v="Media"/>
    <x v="0"/>
    <s v="FARMACIAS AHUMADA S.A."/>
    <s v="GAMA | Error para crear instantáneas a plataforma VDC"/>
    <s v="20/12/2023 10:47:25"/>
    <s v="20/12/2023 10:47:54"/>
    <x v="0"/>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m/>
    <m/>
    <m/>
    <m/>
    <d v="2023-11-17T00:00:00"/>
    <x v="1"/>
    <x v="1"/>
    <s v="NO CUMPLE"/>
    <x v="0"/>
    <x v="0"/>
    <x v="1"/>
    <x v="1"/>
    <s v="NO CUMPLE"/>
    <x v="0"/>
    <x v="0"/>
  </r>
  <r>
    <s v="INC000002507580"/>
    <s v="HOUSING"/>
    <x v="14"/>
    <s v="BELIEVE"/>
    <s v="CRISTOPHER MALDONADO ROMERO"/>
    <s v="frp_pcamay"/>
    <s v="3-Moderado/Limitado"/>
    <s v="3-Medio"/>
    <s v="Media"/>
    <x v="0"/>
    <s v="ICETEL SERVICIOS S.A."/>
    <s v="GESTION DATACENTER/ ACCESOS / ICETEL"/>
    <s v="20/12/2023 11:34:07"/>
    <s v="20/12/2023 11:35:27"/>
    <x v="0"/>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m/>
    <m/>
    <m/>
    <m/>
    <d v="2023-11-17T00:00:00"/>
    <x v="0"/>
    <x v="0"/>
    <s v="NO CUMPLE"/>
    <x v="0"/>
    <x v="0"/>
    <x v="0"/>
    <x v="0"/>
    <s v="NO CUMPLE"/>
    <x v="0"/>
    <x v="0"/>
  </r>
  <r>
    <s v="INC000002507597"/>
    <s v="HOSTING VIRTUAL"/>
    <x v="4"/>
    <s v="GESTION PLATAFORMA CLIENTES"/>
    <s v="GIOVANNI D ROCCO VALENZUELA"/>
    <s v="vos_eperez"/>
    <s v="4-Menor/Localizado"/>
    <s v="4-Baja"/>
    <s v="Baja"/>
    <x v="0"/>
    <s v="TELEFONICA EMPRESAS DE CHILE SA"/>
    <s v="instalación de certificado tic en servidores SW-WEB01 y SW-WEB02 parque nuevo SolarWinds"/>
    <s v="20/12/2023 11:51:39"/>
    <s v="20/12/2023 11:58:16"/>
    <x v="0"/>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m/>
    <m/>
    <m/>
    <m/>
    <d v="2023-11-20T00:00:00"/>
    <x v="1"/>
    <x v="0"/>
    <s v="CUMPLE"/>
    <x v="0"/>
    <x v="0"/>
    <x v="1"/>
    <x v="0"/>
    <s v="CUMPLE"/>
    <x v="0"/>
    <x v="0"/>
  </r>
  <r>
    <s v="INC000002507612"/>
    <s v="HOUSING"/>
    <x v="15"/>
    <s v="APQ ACCESOS"/>
    <s v="ALDO P VALENZUELA MUJICA"/>
    <s v="tct_avalen"/>
    <s v="2-Significativo/Amplio"/>
    <s v="2-Alta"/>
    <s v="Alta"/>
    <x v="0"/>
    <s v="TELEFONICA EMPRESAS DE CHILE SA"/>
    <s v="RONDA Y REVISION DE SALAS TECNICAS"/>
    <s v="20/12/2023 9:45:45"/>
    <s v="20/12/2023 9:47:23"/>
    <x v="0"/>
    <s v="CDP ANTIGUO 1"/>
    <s v="CDP ANTIGUO 2"/>
    <s v="20/12/2023 10:00:17"/>
    <s v="20/12/2023 23:50:00"/>
    <s v="RONDA Y REVISION DE SALAS TECNICAS"/>
    <s v="SE REALIZA RONDA"/>
    <d v="1899-12-30T00:12:22"/>
    <d v="1899-12-30T00:14:32"/>
    <d v="1899-12-30T00:02:10"/>
    <s v=""/>
    <s v="Cumplido"/>
    <m/>
    <m/>
    <m/>
    <m/>
    <m/>
    <d v="2023-11-21T00:00:00"/>
    <x v="0"/>
    <x v="0"/>
    <s v="NO CUMPLE"/>
    <x v="0"/>
    <x v="0"/>
    <x v="0"/>
    <x v="0"/>
    <s v="NO CUMPLE"/>
    <x v="0"/>
    <x v="0"/>
  </r>
  <r>
    <s v="INC000002507616"/>
    <s v="RED INTERNA"/>
    <x v="1"/>
    <s v="APQ ACCESOS"/>
    <s v="CARLOS F ARAYA RAMIREZ"/>
    <s v="tct_cararr"/>
    <s v="4-Menor/Localizado"/>
    <s v="4-Baja"/>
    <s v="Baja"/>
    <x v="0"/>
    <s v="TELEFONICA CYBERSECURITY TECH CHILE SPA"/>
    <s v="RONDA INSPECTIVA"/>
    <s v="20/12/2023 9:58:48"/>
    <s v="20/12/2023 9:59:33"/>
    <x v="0"/>
    <s v="CDP ANTIGUO 1"/>
    <s v="CDP ANTIGUO 2"/>
    <s v="20/12/2023 10:10:58"/>
    <s v="20/12/2023 23:50:00"/>
    <m/>
    <s v="RONDA REALIZADA"/>
    <d v="1899-12-30T00:00:00"/>
    <d v="1899-12-30T00:00:00"/>
    <d v="1899-12-30T00:00:00"/>
    <s v=""/>
    <s v="Cumplido"/>
    <m/>
    <m/>
    <m/>
    <m/>
    <m/>
    <d v="2023-11-17T00:00:00"/>
    <x v="0"/>
    <x v="0"/>
    <s v="NO CUMPLE"/>
    <x v="0"/>
    <x v="0"/>
    <x v="0"/>
    <x v="0"/>
    <s v="NO CUMPLE"/>
    <x v="0"/>
    <x v="0"/>
  </r>
  <r>
    <s v="INC000002507668"/>
    <s v="HOUSING"/>
    <x v="14"/>
    <s v="BELIEVE"/>
    <s v="CRISTOPHER MALDONADO ROMERO"/>
    <s v="frp_jolsso"/>
    <s v="3-Moderado/Limitado"/>
    <s v="3-Medio"/>
    <s v="Media"/>
    <x v="0"/>
    <s v="ICETEL SERVICIOS S.A."/>
    <s v="GESTION DATACENTER/ ACCESOS /ICETEL SERVICIOS S.A."/>
    <s v="20/12/2023 13:39:00"/>
    <s v="20/12/2023 13:41:10"/>
    <x v="0"/>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m/>
    <m/>
    <m/>
    <m/>
    <d v="2023-11-17T00:00:00"/>
    <x v="0"/>
    <x v="0"/>
    <s v="NO CUMPLE"/>
    <x v="0"/>
    <x v="0"/>
    <x v="1"/>
    <x v="1"/>
    <s v="NO CUMPLE"/>
    <x v="0"/>
    <x v="0"/>
  </r>
  <r>
    <s v="INC000002507679"/>
    <s v="OFFICE365"/>
    <x v="5"/>
    <s v="GESTION CALL CENTER"/>
    <s v="JAVIERA A UMAÑA YEVENES"/>
    <s v="frp_jancha"/>
    <s v="4-Menor/Localizado"/>
    <s v="4-Baja"/>
    <s v="Baja"/>
    <x v="0"/>
    <s v="VINA CARTA VIEJA S A"/>
    <s v="CALL CENTER/HABILITAR EL ESPACIO ADICIONAL DE LA CUENTA DEL CORREO 365"/>
    <s v="20/12/2023 14:04:19"/>
    <s v="20/12/2023 14:05:59"/>
    <x v="0"/>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m/>
    <m/>
    <m/>
    <m/>
    <d v="2023-11-17T00:00:00"/>
    <x v="0"/>
    <x v="0"/>
    <s v="NO CUMPLE"/>
    <x v="0"/>
    <x v="0"/>
    <x v="1"/>
    <x v="0"/>
    <s v="NO CUMPLE"/>
    <x v="1"/>
    <x v="0"/>
  </r>
  <r>
    <s v="INC000002507739"/>
    <s v="VPN IP - MPLS"/>
    <x v="2"/>
    <s v="GESTION HD"/>
    <s v="LUIS RODRIGO ACEVEDO COLLIPAL"/>
    <s v="frp_spevel"/>
    <s v="3-Moderado/Limitado"/>
    <s v="3-Medio"/>
    <s v="Media"/>
    <x v="0"/>
    <s v="EMPRESA NACIONAL DE CERTIFICACIONES"/>
    <s v="HD/VPN site to site | FOLIO:INC000002505087 | APERTURA"/>
    <s v="20/12/2023 9:47:05"/>
    <s v="20/12/2023 9:48:26"/>
    <x v="0"/>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m/>
    <m/>
    <m/>
    <m/>
    <d v="2023-11-17T00:00:00"/>
    <x v="1"/>
    <x v="1"/>
    <s v="NO CUMPLE"/>
    <x v="0"/>
    <x v="0"/>
    <x v="1"/>
    <x v="0"/>
    <s v="NO CUMPLE"/>
    <x v="0"/>
    <x v="1"/>
  </r>
  <r>
    <s v="INC000002507748"/>
    <s v="SAP"/>
    <x v="17"/>
    <s v="GESTION HD"/>
    <s v="EWALD R GALAZ MILLALEO"/>
    <s v="frp_spevel"/>
    <s v="3-Moderado/Limitado"/>
    <s v="3-Medio"/>
    <s v="Media"/>
    <x v="0"/>
    <s v="ACMA S.A."/>
    <s v="HD/ACMA - Alerta de Certificado"/>
    <s v="20/12/2023 9:52:16"/>
    <s v="20/12/2023 9:54:35"/>
    <x v="0"/>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m/>
    <m/>
    <m/>
    <m/>
    <d v="2023-11-17T00:00:00"/>
    <x v="1"/>
    <x v="0"/>
    <s v="NO CUMPLE"/>
    <x v="1"/>
    <x v="0"/>
    <x v="1"/>
    <x v="0"/>
    <s v="NO CUMPLE"/>
    <x v="1"/>
    <x v="0"/>
  </r>
  <r>
    <s v="INC000002507759"/>
    <s v="HOSTING VIRTUAL"/>
    <x v="5"/>
    <s v="DUOC TICKET AUTOMATICO"/>
    <s v="JAVIERA A UMAÑA YEVENES"/>
    <s v="frp_jciert"/>
    <s v="3-Moderado/Limitado"/>
    <s v="3-Medio"/>
    <s v="Media"/>
    <x v="0"/>
    <s v="FUNDACION INSTITUTO PROFESIONAL DUOC UC"/>
    <s v="DUOC | Segunda actualización registro de indicadores - UDigital 2023  (cierre estudio"/>
    <s v="20/12/2023 9:59:57"/>
    <s v="20/12/2023 10:01:34"/>
    <x v="0"/>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m/>
    <m/>
    <m/>
    <m/>
    <d v="2023-11-17T00:00:00"/>
    <x v="0"/>
    <x v="0"/>
    <s v="NO CUMPLE"/>
    <x v="0"/>
    <x v="0"/>
    <x v="1"/>
    <x v="0"/>
    <s v="NO CUMPLE"/>
    <x v="0"/>
    <x v="1"/>
  </r>
  <r>
    <s v="INC000002507763"/>
    <s v="TICKET-INTELIGENTE"/>
    <x v="4"/>
    <s v="GESTION TI"/>
    <s v="JUAN CARLOS UZCATEGUI FUGUETT"/>
    <s v="USR_TSIGHT"/>
    <s v="1-Extenso/Generalizado"/>
    <s v="4-Baja"/>
    <s v="Baja"/>
    <x v="1"/>
    <s v="GPS CHILE SPA"/>
    <s v="gpschi01 - wnprap_gps04 TICKET AUTOMATICO"/>
    <s v="20/12/2023 9:57:24"/>
    <s v="20/12/2023 9:57:24"/>
    <x v="0"/>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s v=""/>
    <s v=""/>
    <s v=""/>
    <s v="Cumplido"/>
    <d v="2023-11-17T00:00:00"/>
    <x v="1"/>
    <x v="1"/>
    <s v="NO CUMPLE"/>
    <x v="0"/>
    <x v="0"/>
    <x v="1"/>
    <x v="0"/>
    <s v="CUMPLE"/>
    <x v="0"/>
    <x v="0"/>
  </r>
  <r>
    <s v="INC000002507819"/>
    <s v="VPN IP - MPLS"/>
    <x v="4"/>
    <s v="GESTION HD"/>
    <s v="PAUL A SEPULVEDA ALVAREZ"/>
    <s v="frp_fpetro"/>
    <s v="3-Moderado/Limitado"/>
    <s v="3-Medio"/>
    <s v="Media"/>
    <x v="0"/>
    <s v="TELEFONICA GLOBAL TECHNOLOGY S.A.AGENCIA EN CHILE"/>
    <s v="REQ/SERVEL - Hora servidores servel01 y servel03"/>
    <s v="20/12/2023 10:27:41"/>
    <s v="20/12/2023 10:29:53"/>
    <x v="0"/>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m/>
    <m/>
    <m/>
    <m/>
    <d v="2023-11-17T00:00:00"/>
    <x v="0"/>
    <x v="0"/>
    <s v="NO CUMPLE"/>
    <x v="0"/>
    <x v="0"/>
    <x v="0"/>
    <x v="0"/>
    <s v="NO CUMPLE"/>
    <x v="0"/>
    <x v="0"/>
  </r>
  <r>
    <s v="INC000002507855"/>
    <s v="VPN IP - MPLS"/>
    <x v="9"/>
    <s v="GESTION HD"/>
    <s v="RODRIGO VÁSQUEZ MUÑOZ"/>
    <s v="frp_fpetro"/>
    <s v="3-Moderado/Limitado"/>
    <s v="3-Medio"/>
    <s v="Media"/>
    <x v="0"/>
    <s v="EMPRESA NACIONAL DE CERTIFICACIONES"/>
    <s v="REQ/Información sobre cintas de respaldo"/>
    <s v="20/12/2023 10:49:14"/>
    <s v="20/12/2023 10:51:29"/>
    <x v="0"/>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m/>
    <m/>
    <m/>
    <m/>
    <d v="2023-11-17T00:00:00"/>
    <x v="0"/>
    <x v="0"/>
    <s v="NO CUMPLE"/>
    <x v="0"/>
    <x v="0"/>
    <x v="1"/>
    <x v="0"/>
    <s v="NO CUMPLE"/>
    <x v="0"/>
    <x v="1"/>
  </r>
  <r>
    <s v="INC000002507902"/>
    <s v="VPN IP - MPLS"/>
    <x v="6"/>
    <s v="GESTION HD"/>
    <s v="SEBASTIAN A JARA VIDAL"/>
    <s v="frp_spevel"/>
    <s v="3-Moderado/Limitado"/>
    <s v="3-Medio"/>
    <s v="Media"/>
    <x v="0"/>
    <s v="TELEFONICA EMPRESAS DE CHILE SA"/>
    <s v="HD/solicitud manos remotas"/>
    <s v="20/12/2023 10:55:03"/>
    <s v="20/12/2023 10:59:36"/>
    <x v="0"/>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m/>
    <m/>
    <m/>
    <m/>
    <d v="2023-11-17T00:00:00"/>
    <x v="0"/>
    <x v="0"/>
    <s v="NO CUMPLE"/>
    <x v="0"/>
    <x v="0"/>
    <x v="0"/>
    <x v="0"/>
    <s v="NO CUMPLE"/>
    <x v="0"/>
    <x v="0"/>
  </r>
  <r>
    <s v="INC000002507935"/>
    <s v="TICKET-INTELIGENTE"/>
    <x v="3"/>
    <s v="GESTION TI"/>
    <s v="GUSTAVO AVILA VERA"/>
    <s v="USR_TSIGHT"/>
    <s v="1-Extenso/Generalizado"/>
    <s v="4-Baja"/>
    <s v="Baja"/>
    <x v="1"/>
    <s v="BLUMAR S.A."/>
    <s v="blumar01 - blutssaperp TICKET AUTOMATICO"/>
    <s v="20/12/2023 11:26:03"/>
    <s v="20/12/2023 11:26:03"/>
    <x v="0"/>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s v=""/>
    <s v=""/>
    <s v=""/>
    <s v="Cumplido"/>
    <d v="2023-11-17T00:00:00"/>
    <x v="1"/>
    <x v="1"/>
    <s v="NO CUMPLE"/>
    <x v="0"/>
    <x v="0"/>
    <x v="1"/>
    <x v="1"/>
    <s v="NO CUMPLE"/>
    <x v="0"/>
    <x v="0"/>
  </r>
  <r>
    <s v="INC000002507947"/>
    <s v="VPN IP - MPLS"/>
    <x v="3"/>
    <s v="GESTION HD"/>
    <s v="GUSTAVO AVILA VERA"/>
    <s v="frp_fpetro"/>
    <s v="3-Moderado/Limitado"/>
    <s v="3-Medio"/>
    <s v="Media"/>
    <x v="0"/>
    <s v="CONSORCIO INDUSTRIAL DE ALIMENTOS S A"/>
    <s v="REQ/Agregar registro txt"/>
    <s v="20/12/2023 11:42:25"/>
    <s v="20/12/2023 11:45:53"/>
    <x v="0"/>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m/>
    <m/>
    <m/>
    <m/>
    <d v="2023-11-17T00:00:00"/>
    <x v="0"/>
    <x v="0"/>
    <s v="NO CUMPLE"/>
    <x v="0"/>
    <x v="0"/>
    <x v="0"/>
    <x v="0"/>
    <s v="NO CUMPLE"/>
    <x v="0"/>
    <x v="0"/>
  </r>
  <r>
    <s v="INC000002507960"/>
    <s v="HOUSING"/>
    <x v="19"/>
    <s v="BELIEVE"/>
    <s v="SEBASTIAN A JARA VIDAL"/>
    <s v="frp_fbalab"/>
    <s v="3-Moderado/Limitado"/>
    <s v="3-Medio"/>
    <s v="Media"/>
    <x v="0"/>
    <s v="ARTIKOS CHILE S A"/>
    <s v="GESTION DATACENTER/ ACCESOS / ARTIKOS CHILE S A"/>
    <s v="20/12/2023 11:49:34"/>
    <s v="20/12/2023 11:50:52"/>
    <x v="0"/>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m/>
    <m/>
    <m/>
    <m/>
    <d v="2023-11-17T00:00:00"/>
    <x v="0"/>
    <x v="0"/>
    <s v="NO CUMPLE"/>
    <x v="0"/>
    <x v="0"/>
    <x v="0"/>
    <x v="0"/>
    <s v="NO CUMPLE"/>
    <x v="0"/>
    <x v="0"/>
  </r>
  <r>
    <s v="INC000002507968"/>
    <s v="RED INTERNA"/>
    <x v="0"/>
    <s v="APQ ACCESOS"/>
    <s v="CRISTOPHER MALDONADO ROMERO"/>
    <s v="tct_cmaldo"/>
    <s v="4-Menor/Localizado"/>
    <s v="4-Baja"/>
    <s v="Baja"/>
    <x v="0"/>
    <s v="TELEFONICA EMPRESAS DE CHILE SA"/>
    <s v="RONDA TOMA DE TEMPERATURAS SALAS TIC"/>
    <s v="20/12/2023 11:53:49"/>
    <s v="20/12/2023 11:54:54"/>
    <x v="0"/>
    <s v="CDP ANTIGUO 1"/>
    <s v="CDP ANTIGUO 2"/>
    <s v="20/12/2023 12:48:09"/>
    <s v="20/12/2023 23:50:00"/>
    <m/>
    <s v="RONDA REALIZADA"/>
    <d v="1899-12-30T00:00:00"/>
    <d v="1899-12-30T00:00:00"/>
    <d v="1899-12-30T00:00:00"/>
    <s v=""/>
    <s v="Cumplido"/>
    <m/>
    <m/>
    <m/>
    <m/>
    <m/>
    <d v="2023-11-17T00:00:00"/>
    <x v="0"/>
    <x v="0"/>
    <s v="NO CUMPLE"/>
    <x v="0"/>
    <x v="0"/>
    <x v="0"/>
    <x v="0"/>
    <s v="NO CUMPLE"/>
    <x v="0"/>
    <x v="0"/>
  </r>
  <r>
    <s v="INC000002507977"/>
    <s v="VPN IP - MPLS"/>
    <x v="4"/>
    <s v="GESTION HD"/>
    <s v="PAUL A SEPULVEDA ALVAREZ"/>
    <s v="frp_fpetro"/>
    <s v="3-Moderado/Limitado"/>
    <s v="3-Medio"/>
    <s v="Media"/>
    <x v="0"/>
    <s v="TELEFONICA GLOBAL TECHNOLOGY S.A.AGENCIA EN CHILE"/>
    <s v="REQ/TELEFONICA - Permisos admin cuenta tct_cristobal.reyes"/>
    <s v="20/12/2023 11:56:34"/>
    <s v="20/12/2023 11:58:14"/>
    <x v="0"/>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m/>
    <m/>
    <m/>
    <m/>
    <d v="2023-11-17T00:00:00"/>
    <x v="0"/>
    <x v="0"/>
    <s v="NO CUMPLE"/>
    <x v="0"/>
    <x v="0"/>
    <x v="0"/>
    <x v="0"/>
    <s v="NO CUMPLE"/>
    <x v="0"/>
    <x v="0"/>
  </r>
  <r>
    <s v="INC000002508002"/>
    <s v="HOUSING"/>
    <x v="19"/>
    <s v="BELIEVE"/>
    <s v="SEBASTIAN A JARA VIDAL"/>
    <s v="frp_fbalab"/>
    <s v="3-Moderado/Limitado"/>
    <s v="3-Medio"/>
    <s v="Media"/>
    <x v="0"/>
    <s v="EQUIPOS ELECTRONICOS Y COMPUTACION SA"/>
    <s v="GESTION DATACENTER/ ACCESOS / EQUIPOS ELECTRONICOS Y COMPUTACION SA"/>
    <s v="20/12/2023 12:04:58"/>
    <s v="20/12/2023 12:06:36"/>
    <x v="0"/>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m/>
    <m/>
    <m/>
    <m/>
    <d v="2023-11-17T00:00:00"/>
    <x v="0"/>
    <x v="0"/>
    <s v="NO CUMPLE"/>
    <x v="0"/>
    <x v="0"/>
    <x v="0"/>
    <x v="0"/>
    <s v="NO CUMPLE"/>
    <x v="0"/>
    <x v="0"/>
  </r>
  <r>
    <s v="INC000002508043"/>
    <s v="HOUSING"/>
    <x v="15"/>
    <s v="APQ ACCESOS"/>
    <s v="ALDO P VALENZUELA MUJICA"/>
    <s v="tct_avalen"/>
    <s v="2-Significativo/Amplio"/>
    <s v="2-Alta"/>
    <s v="Alta"/>
    <x v="0"/>
    <s v="TELEFONICA EMPRESAS DE CHILE SA"/>
    <s v="TOMA DE ALARMAS DE CLIENTE"/>
    <s v="20/12/2023 12:15:32"/>
    <s v="20/12/2023 12:15:38"/>
    <x v="0"/>
    <s v="CDP ANTIGUO 1"/>
    <s v="CDP ANTIGUO 2"/>
    <s v="20/12/2023 12:31:08"/>
    <s v="20/12/2023 23:50:00"/>
    <s v="TOMA DE ALARMAS DE CLIENTE"/>
    <s v="SE REALIZA TOMA DE ALARMAS"/>
    <d v="1899-12-30T00:15:06"/>
    <d v="1899-12-30T00:15:36"/>
    <d v="1899-12-30T00:00:30"/>
    <s v=""/>
    <s v="Cumplido"/>
    <m/>
    <m/>
    <m/>
    <m/>
    <m/>
    <d v="2023-11-17T00:00:00"/>
    <x v="0"/>
    <x v="0"/>
    <s v="NO CUMPLE"/>
    <x v="0"/>
    <x v="0"/>
    <x v="0"/>
    <x v="0"/>
    <s v="NO CUMPLE"/>
    <x v="0"/>
    <x v="0"/>
  </r>
  <r>
    <s v="INC000002508065"/>
    <s v="HOSTING VIRTUAL"/>
    <x v="4"/>
    <s v="SISTEMA OPERATIVO MICROSOFT"/>
    <s v="GIOVANNI D ROCCO VALENZUELA"/>
    <s v="tct_grocco"/>
    <s v="4-Menor/Localizado"/>
    <s v="4-Baja"/>
    <s v="Baja"/>
    <x v="0"/>
    <s v="TELEFONICA GLOBAL TECHNOLOGY S.A.AGENCIA EN CHILE"/>
    <s v="SOLICITUD DE DATOS SITIOS SHAREPOINT"/>
    <s v="20/12/2023 13:24:13"/>
    <s v="20/12/2023 13:25:15"/>
    <x v="0"/>
    <s v="PLATAFORMAS"/>
    <s v="SHAREPOINT"/>
    <s v="20/12/2023 13:26:38"/>
    <s v="20/12/2023 23:50:00"/>
    <s v="Solciitan datos del gestor docuemntal 2.0"/>
    <m/>
    <d v="1899-12-30T00:00:00"/>
    <d v="1899-12-30T00:02:25"/>
    <d v="1899-12-30T00:02:25"/>
    <s v=""/>
    <s v="Cumplido"/>
    <m/>
    <m/>
    <m/>
    <m/>
    <m/>
    <d v="2023-11-17T00:00:00"/>
    <x v="0"/>
    <x v="0"/>
    <s v="NO CUMPLE"/>
    <x v="0"/>
    <x v="0"/>
    <x v="0"/>
    <x v="0"/>
    <s v="NO CUMPLE"/>
    <x v="0"/>
    <x v="0"/>
  </r>
  <r>
    <s v="INC000002508082"/>
    <s v="VPN IP - MPLS"/>
    <x v="11"/>
    <s v="GESTION HD"/>
    <s v="SANDRA BASSALETTI ATENAS"/>
    <s v="frp_kaldor"/>
    <s v="3-Moderado/Limitado"/>
    <s v="3-Medio"/>
    <s v="Media"/>
    <x v="0"/>
    <s v="BRITISH AMERICAN TOBACCO CHILE OPERACIONES S.A."/>
    <s v="HD / Solicitud de requerimiento para BAT"/>
    <s v="20/12/2023 15:08:05"/>
    <s v="20/12/2023 15:13:25"/>
    <x v="0"/>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m/>
    <m/>
    <m/>
    <m/>
    <d v="2023-11-17T00:00:00"/>
    <x v="1"/>
    <x v="1"/>
    <s v="NO CUMPLE"/>
    <x v="0"/>
    <x v="0"/>
    <x v="1"/>
    <x v="1"/>
    <s v="NO CUMPLE"/>
    <x v="0"/>
    <x v="0"/>
  </r>
  <r>
    <s v="INC000002508088"/>
    <s v="VPN IP - MPLS"/>
    <x v="4"/>
    <s v="GESTION HD"/>
    <s v="JUAN CARLOS UZCATEGUI FUGUETT"/>
    <s v="frp_kaldor"/>
    <s v="3-Moderado/Limitado"/>
    <s v="3-Medio"/>
    <s v="Media"/>
    <x v="0"/>
    <s v="TELEFONICA GLOBAL TECHNOLOGY S.A.AGENCIA EN CHILE"/>
    <s v="HD / TELEFONICA - Validación baja servidores"/>
    <s v="20/12/2023 15:26:16"/>
    <s v="20/12/2023 15:31:16"/>
    <x v="0"/>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m/>
    <m/>
    <m/>
    <m/>
    <d v="2023-11-21T00:00:00"/>
    <x v="1"/>
    <x v="1"/>
    <s v="NO CUMPLE"/>
    <x v="0"/>
    <x v="0"/>
    <x v="1"/>
    <x v="1"/>
    <s v="NO CUMPLE"/>
    <x v="0"/>
    <x v="0"/>
  </r>
  <r>
    <s v="INC000002508102"/>
    <s v="HOSTING VIRTUAL"/>
    <x v="13"/>
    <s v="GESTION HD"/>
    <s v="ANGEL CASTRO CABRERA"/>
    <s v="frp_kaldor"/>
    <s v="3-Moderado/Limitado"/>
    <s v="3-Medio"/>
    <s v="Media"/>
    <x v="1"/>
    <s v="AFP PLANVITAL SA"/>
    <s v="HD / TCCT - Cliente PlanVital - Apoyo proveedor Avaya Telset - Incidente"/>
    <s v="20/12/2023 15:47:30"/>
    <s v="20/12/2023 15:52:07"/>
    <x v="0"/>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s v=""/>
    <s v=""/>
    <s v="Cumplido"/>
    <s v=""/>
    <d v="2023-11-17T00:00:00"/>
    <x v="1"/>
    <x v="1"/>
    <s v="NO CUMPLE"/>
    <x v="0"/>
    <x v="0"/>
    <x v="1"/>
    <x v="0"/>
    <s v="CUMPLE"/>
    <x v="0"/>
    <x v="0"/>
  </r>
  <r>
    <s v="INC000002508108"/>
    <s v="HOUSING"/>
    <x v="14"/>
    <s v="BELIEVE"/>
    <s v="CRISTOPHER MALDONADO ROMERO"/>
    <s v="frp_pcamay"/>
    <s v="3-Moderado/Limitado"/>
    <s v="3-Medio"/>
    <s v="Media"/>
    <x v="0"/>
    <s v="TELEFONICA EMPRESAS DE CHILE SA"/>
    <s v="GESTION DATACENTER/ ACCESOS / SINACOFI"/>
    <s v="20/12/2023 12:14:58"/>
    <s v="20/12/2023 12:15:46"/>
    <x v="0"/>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m/>
    <m/>
    <m/>
    <m/>
    <d v="2023-11-17T00:00:00"/>
    <x v="0"/>
    <x v="0"/>
    <s v="NO CUMPLE"/>
    <x v="0"/>
    <x v="0"/>
    <x v="0"/>
    <x v="0"/>
    <s v="NO CUMPLE"/>
    <x v="0"/>
    <x v="0"/>
  </r>
  <r>
    <s v="INC000002508183"/>
    <s v="HOUSING"/>
    <x v="15"/>
    <s v="APQ ACCESOS"/>
    <s v="ESTEBAN O BUSTOS CORNEJO"/>
    <s v="tct_ebusto"/>
    <s v="4-Menor/Localizado"/>
    <s v="4-Baja"/>
    <s v="Baja"/>
    <x v="0"/>
    <s v="TELEFONICA EMPRESAS DE CHILE SA"/>
    <s v="SUPERVISION MODIFICACION CRUZADA"/>
    <s v="20/12/2023 16:05:14"/>
    <s v="20/12/2023 16:06:59"/>
    <x v="0"/>
    <s v="CDP ANTIGUO 1"/>
    <s v="CDP ANTIGUO 2"/>
    <s v="20/12/2023 16:08:13"/>
    <s v="20/12/2023 23:50:00"/>
    <s v="SUPERVISION MODIFICACION CRUZADA"/>
    <s v="SUPERVISION CRQ/OK"/>
    <d v="1899-12-30T00:01:14"/>
    <d v="1899-12-30T00:02:59"/>
    <d v="1899-12-30T00:01:45"/>
    <s v=""/>
    <s v="Cumplido"/>
    <m/>
    <m/>
    <m/>
    <m/>
    <m/>
    <d v="2023-11-17T00:00:00"/>
    <x v="0"/>
    <x v="0"/>
    <s v="NO CUMPLE"/>
    <x v="0"/>
    <x v="0"/>
    <x v="0"/>
    <x v="0"/>
    <s v="NO CUMPLE"/>
    <x v="0"/>
    <x v="0"/>
  </r>
  <r>
    <s v="INC000002508197"/>
    <s v="HOUSING"/>
    <x v="15"/>
    <s v="APQ ACCESOS"/>
    <s v="JOSE G MARQUEZ MARCANO"/>
    <s v="tct_josmam"/>
    <s v="4-Menor/Localizado"/>
    <s v="4-Baja"/>
    <s v="Baja"/>
    <x v="0"/>
    <s v="TELEFONICA EMPRESAS DE CHILE SA"/>
    <s v="SUPERVISION: INSTALACION DE CRUZADA"/>
    <s v="20/12/2023 16:26:47"/>
    <s v="20/12/2023 16:27:38"/>
    <x v="0"/>
    <s v="CDP ANTIGUO 1"/>
    <s v="CDP ANTIGUO 2"/>
    <s v="20/12/2023 16:29:37"/>
    <s v="20/12/2023 23:50:00"/>
    <s v="INSTALACION DE CRUZADA"/>
    <s v="TRABAJO REALIZADO CON EXITO"/>
    <d v="1899-12-30T00:01:48"/>
    <d v="1899-12-30T00:02:50"/>
    <d v="1899-12-30T00:01:02"/>
    <s v=""/>
    <s v="Cumplido"/>
    <m/>
    <m/>
    <m/>
    <m/>
    <m/>
    <d v="2023-11-17T00:00:00"/>
    <x v="0"/>
    <x v="0"/>
    <s v="NO CUMPLE"/>
    <x v="0"/>
    <x v="0"/>
    <x v="0"/>
    <x v="0"/>
    <s v="NO CUMPLE"/>
    <x v="0"/>
    <x v="0"/>
  </r>
  <r>
    <s v="INC000002508236"/>
    <s v="TICKET-INTELIGENTE"/>
    <x v="3"/>
    <s v="GESTION TI"/>
    <s v="GUSTAVO AVILA VERA"/>
    <s v="USR_TSIGHT"/>
    <s v="1-Extenso/Generalizado"/>
    <s v="4-Baja"/>
    <s v="Baja"/>
    <x v="1"/>
    <s v="TELEFONICA CYBERSECURITY TECH CHILE SPA"/>
    <s v="tctcsp01 - soc-splunk-i-02 TICKET AUTOMATICO"/>
    <s v="20/12/2023 12:23:43"/>
    <s v="20/12/2023 12:23:43"/>
    <x v="0"/>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s v=""/>
    <s v=""/>
    <s v=""/>
    <s v="Cumplido"/>
    <d v="2023-11-17T00:00:00"/>
    <x v="0"/>
    <x v="0"/>
    <s v="NO CUMPLE"/>
    <x v="0"/>
    <x v="0"/>
    <x v="1"/>
    <x v="1"/>
    <s v="NO CUMPLE"/>
    <x v="0"/>
    <x v="0"/>
  </r>
  <r>
    <s v="INC000002508243"/>
    <s v="VPN IP - MPLS"/>
    <x v="17"/>
    <s v="GESTION HD"/>
    <s v="EWALD R GALAZ MILLALEO"/>
    <s v="frp_spevel"/>
    <s v="3-Moderado/Limitado"/>
    <s v="3-Medio"/>
    <s v="Media"/>
    <x v="0"/>
    <s v="TELEFONICA GLOBAL TECHNOLOGY S.A.AGENCIA EN CHILE"/>
    <s v="HD/SUGAL - Alarma disco K servidor PRDMON"/>
    <s v="20/12/2023 12:39:00"/>
    <s v="20/12/2023 12:41:43"/>
    <x v="0"/>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m/>
    <m/>
    <m/>
    <m/>
    <d v="2023-11-17T00:00:00"/>
    <x v="1"/>
    <x v="0"/>
    <s v="CUMPLE"/>
    <x v="0"/>
    <x v="0"/>
    <x v="1"/>
    <x v="0"/>
    <s v="CUMPLE"/>
    <x v="0"/>
    <x v="0"/>
  </r>
  <r>
    <s v="INC000002508268"/>
    <s v="VPN IP - MPLS"/>
    <x v="2"/>
    <s v="GESTION HD"/>
    <s v="LUIS A VILLASMIL CASTILLO"/>
    <s v="frp_spevel"/>
    <s v="3-Moderado/Limitado"/>
    <s v="3-Medio"/>
    <s v="Media"/>
    <x v="1"/>
    <s v="EMPRESA NACIONAL DE CERTIFICACIONES"/>
    <s v="HD/Urgente // VPN site to site Tunel VPN_MIN"/>
    <s v="20/12/2023 12:56:45"/>
    <s v="20/12/2023 13:01:19"/>
    <x v="0"/>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s v=""/>
    <s v=""/>
    <s v="Cumplido"/>
    <s v=""/>
    <d v="2023-11-17T00:00:00"/>
    <x v="1"/>
    <x v="1"/>
    <s v="NO CUMPLE"/>
    <x v="0"/>
    <x v="0"/>
    <x v="1"/>
    <x v="0"/>
    <s v="NO CUMPLE"/>
    <x v="1"/>
    <x v="0"/>
  </r>
  <r>
    <s v="INC000002508293"/>
    <s v="HOUSING"/>
    <x v="19"/>
    <s v="BELIEVE"/>
    <s v="SEBASTIAN A JARA VIDAL"/>
    <s v="frp_fbalab"/>
    <s v="3-Moderado/Limitado"/>
    <s v="3-Medio"/>
    <s v="Media"/>
    <x v="0"/>
    <s v="TELECOMUNICACIONES VOZ Y DATOS SPA"/>
    <s v="GESTION DATACENTER/ ACCESOS / EQUIPOS ELECTRONICOS Y COMPUTACION SA"/>
    <s v="20/12/2023 13:28:22"/>
    <s v="20/12/2023 13:30:14"/>
    <x v="0"/>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m/>
    <m/>
    <m/>
    <m/>
    <d v="2023-11-17T00:00:00"/>
    <x v="0"/>
    <x v="0"/>
    <s v="NO CUMPLE"/>
    <x v="0"/>
    <x v="0"/>
    <x v="0"/>
    <x v="0"/>
    <s v="NO CUMPLE"/>
    <x v="0"/>
    <x v="0"/>
  </r>
  <r>
    <s v="INC000002508390"/>
    <s v="HOSTING VIRTUAL"/>
    <x v="7"/>
    <s v="DUOC TICKET AUTOMATICO"/>
    <s v="ALVARO ORTIZ"/>
    <s v="frp_lmosqu"/>
    <s v="3-Moderado/Limitado"/>
    <s v="4-Baja"/>
    <s v="Baja"/>
    <x v="0"/>
    <s v="FUNDACION INSTITUTO PROFESIONAL DUOC UC"/>
    <s v="REQ | DUOC |  Urgencia: Alta | Modificar configuraciones de red OCI"/>
    <s v="20/12/2023 15:38:09"/>
    <s v="20/12/2023 15:39:24"/>
    <x v="0"/>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m/>
    <m/>
    <m/>
    <m/>
    <d v="2023-11-17T00:00:00"/>
    <x v="1"/>
    <x v="1"/>
    <s v="NO CUMPLE"/>
    <x v="0"/>
    <x v="0"/>
    <x v="1"/>
    <x v="1"/>
    <s v="NO CUMPLE"/>
    <x v="0"/>
    <x v="0"/>
  </r>
  <r>
    <s v="INC000002508433"/>
    <s v="HOUSING"/>
    <x v="15"/>
    <s v="APQ ACCESOS"/>
    <s v="ALDO P VALENZUELA MUJICA"/>
    <s v="tct_avalen"/>
    <s v="2-Significativo/Amplio"/>
    <s v="2-Alta"/>
    <s v="Alta"/>
    <x v="0"/>
    <s v="TELEFONICA EMPRESAS DE CHILE SA"/>
    <s v="SUPERVISION INSTALACION DE CRUZADA OPTICA PARA PROYECTO"/>
    <s v="20/12/2023 15:50:05"/>
    <s v="20/12/2023 15:52:03"/>
    <x v="0"/>
    <s v="CDP ANTIGUO 1"/>
    <s v="CDP ANTIGUO 2"/>
    <s v="20/12/2023 15:55:52"/>
    <s v="20/12/2023 23:50:00"/>
    <s v="SUPERVISION INSTALACION DE CRUZADA OPTICA PARA PROYECTO"/>
    <s v="SE REALIZA SUPERVISION"/>
    <d v="1899-12-30T00:03:21"/>
    <d v="1899-12-30T00:05:47"/>
    <d v="1899-12-30T00:02:26"/>
    <s v=""/>
    <s v="Cumplido"/>
    <m/>
    <m/>
    <m/>
    <m/>
    <m/>
    <d v="2023-11-17T00:00:00"/>
    <x v="0"/>
    <x v="0"/>
    <s v="NO CUMPLE"/>
    <x v="0"/>
    <x v="0"/>
    <x v="0"/>
    <x v="0"/>
    <s v="NO CUMPLE"/>
    <x v="0"/>
    <x v="0"/>
  </r>
  <r>
    <s v="INC000002508515"/>
    <s v="VPN IP - MPLS"/>
    <x v="4"/>
    <s v="GESTION HD"/>
    <s v="GIOVANNI D ROCCO VALENZUELA"/>
    <s v="frp_fpetro"/>
    <s v="3-Moderado/Limitado"/>
    <s v="3-Medio"/>
    <s v="Media"/>
    <x v="0"/>
    <s v="TELEFONICA GLOBAL TECHNOLOGY S.A.AGENCIA EN CHILE"/>
    <s v="HD/Usuario y password Remedy"/>
    <s v="20/12/2023 16:03:21"/>
    <s v="20/12/2023 16:05:21"/>
    <x v="0"/>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m/>
    <m/>
    <m/>
    <m/>
    <d v="2023-11-17T00:00:00"/>
    <x v="0"/>
    <x v="0"/>
    <s v="NO CUMPLE"/>
    <x v="0"/>
    <x v="0"/>
    <x v="0"/>
    <x v="0"/>
    <s v="NO CUMPLE"/>
    <x v="0"/>
    <x v="0"/>
  </r>
  <r>
    <s v="INC000002508521"/>
    <s v="VPN IP - MPLS"/>
    <x v="12"/>
    <s v="GESTION HD"/>
    <s v="MOISES E MONTERO RAMOS"/>
    <s v="frp_spevel"/>
    <s v="3-Moderado/Limitado"/>
    <s v="3-Medio"/>
    <s v="Media"/>
    <x v="0"/>
    <s v="SONACOL SA"/>
    <s v="HD/[SONACOL] Listado mv con servicio de replica"/>
    <s v="20/12/2023 16:13:54"/>
    <s v="20/12/2023 16:16:44"/>
    <x v="0"/>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m/>
    <m/>
    <m/>
    <m/>
    <d v="2023-11-17T00:00:00"/>
    <x v="1"/>
    <x v="0"/>
    <s v="CUMPLE"/>
    <x v="0"/>
    <x v="0"/>
    <x v="1"/>
    <x v="0"/>
    <s v="NO CUMPLE"/>
    <x v="1"/>
    <x v="0"/>
  </r>
  <r>
    <s v="INC000002508531"/>
    <s v="VPN IP - MPLS"/>
    <x v="13"/>
    <s v="GESTION HD"/>
    <s v="DEIBY Y SANTOYO MONTEROLA"/>
    <s v="frp_kaldor"/>
    <s v="3-Moderado/Limitado"/>
    <s v="3-Medio"/>
    <s v="Media"/>
    <x v="0"/>
    <s v="RED DE CLINICAS REGIONALES S.A."/>
    <s v="HD / Problemas para incremento y creación de unidades VDC | Servidor VuePacs-Server01"/>
    <s v="20/12/2023 16:35:44"/>
    <s v="20/12/2023 16:42:36"/>
    <x v="0"/>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m/>
    <m/>
    <m/>
    <m/>
    <d v="2023-11-17T00:00:00"/>
    <x v="1"/>
    <x v="1"/>
    <s v="NO CUMPLE"/>
    <x v="0"/>
    <x v="0"/>
    <x v="1"/>
    <x v="1"/>
    <s v="NO CUMPLE"/>
    <x v="0"/>
    <x v="0"/>
  </r>
  <r>
    <s v="INC000002508534"/>
    <s v="RED INTERNA"/>
    <x v="0"/>
    <s v="APQ ACCESOS"/>
    <s v="CRISTOPHER MALDONADO ROMERO"/>
    <s v="tct_cmaldo"/>
    <s v="4-Menor/Localizado"/>
    <s v="4-Baja"/>
    <s v="Baja"/>
    <x v="0"/>
    <s v="TELEFONICA EMPRESAS DE CHILE SA"/>
    <s v="RONDA TOMA DE TEMPERATURAS SALAS TIC"/>
    <s v="20/12/2023 16:39:02"/>
    <s v="20/12/2023 16:40:39"/>
    <x v="0"/>
    <s v="CDP ANTIGUO 1"/>
    <s v="CDP ANTIGUO 2"/>
    <s v="20/12/2023 19:43:01"/>
    <s v="20/12/2023 23:50:00"/>
    <m/>
    <s v="RONDA REALIZADA"/>
    <d v="1899-12-30T00:00:00"/>
    <d v="1899-12-30T00:00:00"/>
    <d v="1899-12-30T00:00:00"/>
    <s v=""/>
    <s v="Cumplido"/>
    <m/>
    <m/>
    <m/>
    <m/>
    <m/>
    <d v="2023-11-17T00:00:00"/>
    <x v="0"/>
    <x v="0"/>
    <s v="NO CUMPLE"/>
    <x v="0"/>
    <x v="0"/>
    <x v="0"/>
    <x v="0"/>
    <s v="NO CUMPLE"/>
    <x v="0"/>
    <x v="0"/>
  </r>
  <r>
    <s v="INC000002508536"/>
    <s v="HOUSING"/>
    <x v="19"/>
    <s v="BELIEVE"/>
    <s v="SEBASTIAN A JARA VIDAL"/>
    <s v="frp_fbalab"/>
    <s v="3-Moderado/Limitado"/>
    <s v="3-Medio"/>
    <s v="Media"/>
    <x v="0"/>
    <s v="FUNDACION EDUCACIONAL PARA EL DESARROLLO INTEGRAL DEL MENOR"/>
    <s v="GESTION DATACENTER/ ACCESOS / FUNDACION EDUCACIONAL PARA EL DESARROLLO INTEGRAL DEL MENOR"/>
    <s v="20/12/2023 16:41:16"/>
    <s v="20/12/2023 17:02:12"/>
    <x v="0"/>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m/>
    <m/>
    <m/>
    <m/>
    <d v="2023-11-17T00:00:00"/>
    <x v="0"/>
    <x v="0"/>
    <s v="NO CUMPLE"/>
    <x v="0"/>
    <x v="0"/>
    <x v="0"/>
    <x v="0"/>
    <s v="NO CUMPLE"/>
    <x v="0"/>
    <x v="0"/>
  </r>
  <r>
    <s v="INC000002508577"/>
    <s v="VPN IP - MPLS"/>
    <x v="13"/>
    <s v="GESTION HD"/>
    <s v="ANGEL CASTRO CABRERA"/>
    <s v="frp_spevel"/>
    <s v="3-Moderado/Limitado"/>
    <s v="3-Medio"/>
    <s v="Media"/>
    <x v="1"/>
    <s v="XINERGIA LABORAL S A"/>
    <s v="HD/Problemas con VM 192.168.190.3"/>
    <s v="20/12/2023 17:57:38"/>
    <s v="20/12/2023 18:00:29"/>
    <x v="0"/>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s v=""/>
    <s v=""/>
    <s v="Cumplido"/>
    <s v=""/>
    <d v="2023-11-17T00:00:00"/>
    <x v="1"/>
    <x v="1"/>
    <s v="NO CUMPLE"/>
    <x v="0"/>
    <x v="0"/>
    <x v="1"/>
    <x v="0"/>
    <s v="NO CUMPLE"/>
    <x v="1"/>
    <x v="0"/>
  </r>
  <r>
    <s v="INC000002508707"/>
    <s v="HOUSING"/>
    <x v="15"/>
    <s v="APQ ACCESOS"/>
    <s v="JOSE G MARQUEZ MARCANO"/>
    <s v="tct_josmam"/>
    <s v="4-Menor/Localizado"/>
    <s v="4-Baja"/>
    <s v="Baja"/>
    <x v="0"/>
    <s v="TELEFONICA EMPRESAS DE CHILE SA"/>
    <s v="SUPERVISION: Incidente-cambio de fuente de poder"/>
    <s v="20/12/2023 16:42:49"/>
    <s v="20/12/2023 16:43:43"/>
    <x v="0"/>
    <s v="CDP ANTIGUO 1"/>
    <s v="CDP ANTIGUO 2"/>
    <s v="20/12/2023 16:45:17"/>
    <s v="20/12/2023 23:50:00"/>
    <s v="Incidente-cambio de fuente de poder"/>
    <s v="TRABAJO REALIZADO CON EXITO"/>
    <d v="1899-12-30T00:01:17"/>
    <d v="1899-12-30T00:02:28"/>
    <d v="1899-12-30T00:01:11"/>
    <s v=""/>
    <s v="Cumplido"/>
    <m/>
    <m/>
    <m/>
    <m/>
    <m/>
    <d v="2023-11-17T00:00:00"/>
    <x v="0"/>
    <x v="0"/>
    <s v="NO CUMPLE"/>
    <x v="0"/>
    <x v="0"/>
    <x v="0"/>
    <x v="0"/>
    <s v="NO CUMPLE"/>
    <x v="0"/>
    <x v="0"/>
  </r>
  <r>
    <s v="INC000002508719"/>
    <s v="INFRAESTRUCTURA DC"/>
    <x v="6"/>
    <s v="APQ ACCESOS"/>
    <s v="RENE E VILLEGAS CARREÑO"/>
    <s v="tct_sjarav"/>
    <s v="4-Menor/Localizado"/>
    <s v="4-Baja"/>
    <s v="Baja"/>
    <x v="0"/>
    <s v="TELEFONICA CYBERSECURITY TECH CHILE SPA"/>
    <s v="TOMA DE FOTOGRAFIAS CLIENTE INDRA"/>
    <s v="20/12/2023 16:58:58"/>
    <s v="20/12/2023 17:00:50"/>
    <x v="0"/>
    <s v="CDP ANTIGUO 1"/>
    <s v="CDP ANTIGUO 2"/>
    <s v="28/12/2023 10:28:40"/>
    <s v="28/12/2023 23:50:00"/>
    <m/>
    <s v="ya enviadas"/>
    <d v="1899-12-30T00:00:00"/>
    <d v="1899-12-30T00:00:00"/>
    <d v="1899-12-30T00:00:00"/>
    <s v=""/>
    <s v="Cumplido"/>
    <m/>
    <m/>
    <m/>
    <m/>
    <m/>
    <d v="2023-11-17T00:00:00"/>
    <x v="0"/>
    <x v="0"/>
    <s v="NO CUMPLE"/>
    <x v="0"/>
    <x v="0"/>
    <x v="0"/>
    <x v="0"/>
    <s v="NO CUMPLE"/>
    <x v="0"/>
    <x v="0"/>
  </r>
  <r>
    <s v="INC000002508855"/>
    <s v="VPN IP - MPLS"/>
    <x v="13"/>
    <s v="BELIEVE"/>
    <s v="JOSE A SANTIS SERRANO"/>
    <s v="frp_cnavar"/>
    <s v="3-Moderado/Limitado"/>
    <s v="3-Medio"/>
    <s v="Media"/>
    <x v="0"/>
    <s v="INSTITUTO PROFESIONAL DE CHILE SA"/>
    <s v="GAMA/ Requerimiento Detalle de Servidores - Disco Asignado - Disco Utilizado"/>
    <s v="20/12/2023 17:36:51"/>
    <s v="20/12/2023 17:40:40"/>
    <x v="0"/>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m/>
    <m/>
    <m/>
    <m/>
    <d v="2023-11-17T00:00:00"/>
    <x v="0"/>
    <x v="0"/>
    <s v="NO CUMPLE"/>
    <x v="0"/>
    <x v="0"/>
    <x v="1"/>
    <x v="0"/>
    <s v="NO CUMPLE"/>
    <x v="1"/>
    <x v="0"/>
  </r>
  <r>
    <s v="INC000002508957"/>
    <s v="SAP"/>
    <x v="17"/>
    <s v="CLOUD SAP HANA"/>
    <s v="NICOLAS A SAAVEDRA EGUILUZ"/>
    <s v="tct_nsaave"/>
    <s v="4-Menor/Localizado"/>
    <s v="4-Baja"/>
    <s v="Baja"/>
    <x v="0"/>
    <s v="TELEFONICA EMPRESAS DE CHILE SA"/>
    <s v="Checlist Diarios Clientes 21.12.23"/>
    <s v="21/12/2023 8:09:31"/>
    <s v="21/12/2023 8:10:32"/>
    <x v="0"/>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m/>
    <m/>
    <m/>
    <m/>
    <d v="2023-11-17T00:00:00"/>
    <x v="0"/>
    <x v="0"/>
    <s v="NO CUMPLE"/>
    <x v="0"/>
    <x v="0"/>
    <x v="0"/>
    <x v="0"/>
    <s v="NO CUMPLE"/>
    <x v="0"/>
    <x v="0"/>
  </r>
  <r>
    <s v="INC000002508964"/>
    <s v="VPN IP - MPLS"/>
    <x v="2"/>
    <s v="GESTION HD"/>
    <s v="OSCAR A RAMIREZ SOTO"/>
    <s v="frp_spevel"/>
    <s v="3-Moderado/Limitado"/>
    <s v="3-Medio"/>
    <s v="Media"/>
    <x v="0"/>
    <s v="PALUMBO S.A."/>
    <s v="HD/Creación de Cuentas VPN sucursales"/>
    <s v="21/12/2023 9:57:24"/>
    <s v="21/12/2023 9:59:34"/>
    <x v="0"/>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m/>
    <m/>
    <m/>
    <m/>
    <d v="2023-11-20T00:00:00"/>
    <x v="0"/>
    <x v="0"/>
    <s v="NO CUMPLE"/>
    <x v="0"/>
    <x v="0"/>
    <x v="1"/>
    <x v="0"/>
    <s v="CUMPLE"/>
    <x v="0"/>
    <x v="0"/>
  </r>
  <r>
    <s v="INC000002508984"/>
    <s v="VPN IP - MPLS"/>
    <x v="4"/>
    <s v="GESTION HD"/>
    <s v="PAUL A SEPULVEDA ALVAREZ"/>
    <s v="frp_spevel"/>
    <s v="3-Moderado/Limitado"/>
    <s v="3-Medio"/>
    <s v="Media"/>
    <x v="0"/>
    <s v="TELEFONICA GLOBAL TECHNOLOGY S.A.AGENCIA EN CHILE"/>
    <s v="HD/TELEFONICA - Segunda validación baja servidores"/>
    <s v="21/12/2023 11:16:17"/>
    <s v="21/12/2023 11:18:51"/>
    <x v="0"/>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m/>
    <m/>
    <m/>
    <m/>
    <d v="2023-11-17T00:00:00"/>
    <x v="0"/>
    <x v="0"/>
    <s v="NO CUMPLE"/>
    <x v="0"/>
    <x v="0"/>
    <x v="1"/>
    <x v="0"/>
    <s v="CUMPLE"/>
    <x v="0"/>
    <x v="0"/>
  </r>
  <r>
    <s v="INC000002508993"/>
    <s v="VPN IP - MPLS"/>
    <x v="17"/>
    <s v="GESTION HD"/>
    <s v="NICOLAS A SAAVEDRA EGUILUZ"/>
    <s v="frp_spevel"/>
    <s v="3-Moderado/Limitado"/>
    <s v="3-Medio"/>
    <s v="Media"/>
    <x v="0"/>
    <s v="TELEFONICA GLOBAL TECHNOLOGY S.A.AGENCIA EN CHILE"/>
    <s v="HD/COAGRA - Alarma disco M servidor SAP-DEV-3"/>
    <s v="21/12/2023 11:36:20"/>
    <s v="21/12/2023 11:38:08"/>
    <x v="0"/>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m/>
    <m/>
    <m/>
    <m/>
    <d v="2023-11-17T00:00:00"/>
    <x v="0"/>
    <x v="0"/>
    <s v="NO CUMPLE"/>
    <x v="0"/>
    <x v="0"/>
    <x v="0"/>
    <x v="0"/>
    <s v="NO CUMPLE"/>
    <x v="0"/>
    <x v="0"/>
  </r>
  <r>
    <s v="INC000002509000"/>
    <s v="RED INTERNA"/>
    <x v="0"/>
    <s v="APQ ACCESOS"/>
    <s v="CRISTOPHER MALDONADO ROMERO"/>
    <s v="tct_cmaldo"/>
    <s v="4-Menor/Localizado"/>
    <s v="4-Baja"/>
    <s v="Baja"/>
    <x v="0"/>
    <s v="TELEFONICA EMPRESAS DE CHILE SA"/>
    <s v="RONDA TOMA DE TEMPERATURAS SALAS TIC"/>
    <s v="21/12/2023 11:56:56"/>
    <s v="21/12/2023 11:58:01"/>
    <x v="0"/>
    <s v="CDP ANTIGUO 1"/>
    <s v="CDP ANTIGUO 2"/>
    <s v="21/12/2023 12:33:02"/>
    <s v="21/12/2023 23:50:00"/>
    <m/>
    <s v="RONDA REALIZADA"/>
    <d v="1899-12-30T00:00:00"/>
    <d v="1899-12-30T00:00:00"/>
    <d v="1899-12-30T00:00:00"/>
    <s v=""/>
    <s v="Cumplido"/>
    <m/>
    <m/>
    <m/>
    <m/>
    <m/>
    <d v="2023-11-17T00:00:00"/>
    <x v="0"/>
    <x v="0"/>
    <s v="NO CUMPLE"/>
    <x v="0"/>
    <x v="0"/>
    <x v="0"/>
    <x v="0"/>
    <s v="NO CUMPLE"/>
    <x v="0"/>
    <x v="0"/>
  </r>
  <r>
    <s v="INC000002509110"/>
    <s v="RED INTERNA"/>
    <x v="0"/>
    <s v="APQ ACCESOS"/>
    <s v="CRISTOPHER MALDONADO ROMERO"/>
    <s v="tct_cmaldo"/>
    <s v="4-Menor/Localizado"/>
    <s v="4-Baja"/>
    <s v="Baja"/>
    <x v="0"/>
    <s v="TELEFONICA EMPRESAS DE CHILE SA"/>
    <s v="RONDA TOMA DE TEMPERATURAS SALAS TIC"/>
    <s v="20/12/2023 19:43:17"/>
    <s v="20/12/2023 19:47:13"/>
    <x v="0"/>
    <s v="CDP ANTIGUO 1"/>
    <s v="CDP ANTIGUO 2"/>
    <s v="20/12/2023 19:52:48"/>
    <s v="20/12/2023 23:50:00"/>
    <m/>
    <s v="RONDA REALIZADA"/>
    <d v="1899-12-30T00:00:00"/>
    <d v="1899-12-30T00:00:00"/>
    <d v="1899-12-30T00:00:00"/>
    <s v=""/>
    <s v="Cumplido"/>
    <m/>
    <m/>
    <m/>
    <m/>
    <m/>
    <d v="2023-11-18T00:00:00"/>
    <x v="0"/>
    <x v="0"/>
    <s v="NO CUMPLE"/>
    <x v="0"/>
    <x v="0"/>
    <x v="0"/>
    <x v="0"/>
    <s v="NO CUMPLE"/>
    <x v="0"/>
    <x v="0"/>
  </r>
  <r>
    <s v="INC000002509114"/>
    <s v="VPN IP - MPLS"/>
    <x v="6"/>
    <s v="BELIEVE"/>
    <s v="YORDI M HURTADO ARAYA"/>
    <s v="frp_lcurit"/>
    <s v="4-Menor/Localizado"/>
    <s v="4-Baja"/>
    <s v="Baja"/>
    <x v="0"/>
    <s v="CELULOSA ARAUCO Y CONSTITUCION S A"/>
    <s v="MESA/GAMA"/>
    <s v="20/12/2023 20:09:47"/>
    <s v="20/12/2023 20:12:36"/>
    <x v="0"/>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m/>
    <m/>
    <m/>
    <m/>
    <d v="2023-11-18T00:00:00"/>
    <x v="1"/>
    <x v="1"/>
    <s v="NO CUMPLE"/>
    <x v="0"/>
    <x v="0"/>
    <x v="1"/>
    <x v="0"/>
    <s v="NO CUMPLE"/>
    <x v="1"/>
    <x v="0"/>
  </r>
  <r>
    <s v="INC000002509119"/>
    <s v="HOUSING"/>
    <x v="24"/>
    <s v="GESTION HD"/>
    <s v="LEONARDO MOSQUERA CAMACHO"/>
    <s v="frp_dalcap"/>
    <s v="4-Menor/Localizado"/>
    <s v="4-Baja"/>
    <s v="Baja"/>
    <x v="0"/>
    <s v="CIBERGESTION CHILE SA"/>
    <s v="| Pendiente | Horario Hábil | REQ / HD/Manos Remotas"/>
    <s v="20/12/2023 22:14:49"/>
    <s v="20/12/2023 22:20:14"/>
    <x v="0"/>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m/>
    <m/>
    <m/>
    <m/>
    <d v="2023-11-18T00:00:00"/>
    <x v="0"/>
    <x v="0"/>
    <s v="NO CUMPLE"/>
    <x v="0"/>
    <x v="0"/>
    <x v="0"/>
    <x v="0"/>
    <s v="NO CUMPLE"/>
    <x v="0"/>
    <x v="0"/>
  </r>
  <r>
    <s v="INC000002509157"/>
    <s v="HOUSING"/>
    <x v="15"/>
    <s v="APQ ACCESOS"/>
    <s v="JAIRO A SALINAS GARAY"/>
    <s v="tct_jsalin"/>
    <s v="3-Moderado/Limitado"/>
    <s v="3-Medio"/>
    <s v="Media"/>
    <x v="0"/>
    <s v="TELEFONICA EMPRESAS DE CHILE SA"/>
    <s v="RONDA Y REVISION DE SALAS TECNICAS"/>
    <s v="21/12/2023 7:13:37"/>
    <s v="21/12/2023 7:15:53"/>
    <x v="0"/>
    <s v="CDP ANTIGUO 1"/>
    <s v="CDP ANTIGUO 2"/>
    <s v="21/12/2023 7:15:53"/>
    <s v="21/12/2023 23:50:00"/>
    <s v="RONDA Y REVISION DE SALAS TECNICAS"/>
    <s v="RONDA REALIZADA."/>
    <d v="1899-12-30T00:00:00"/>
    <d v="1899-12-30T00:02:16"/>
    <d v="1899-12-30T00:02:16"/>
    <s v=""/>
    <s v="Cumplido"/>
    <m/>
    <m/>
    <m/>
    <m/>
    <m/>
    <d v="2023-11-18T00:00:00"/>
    <x v="0"/>
    <x v="0"/>
    <s v="NO CUMPLE"/>
    <x v="0"/>
    <x v="0"/>
    <x v="0"/>
    <x v="0"/>
    <s v="NO CUMPLE"/>
    <x v="0"/>
    <x v="0"/>
  </r>
  <r>
    <s v="INC000002509158"/>
    <s v="HOUSING"/>
    <x v="15"/>
    <s v="APQ ACCESOS"/>
    <s v="JAIRO A SALINAS GARAY"/>
    <s v="tct_jsalin"/>
    <s v="3-Moderado/Limitado"/>
    <s v="3-Medio"/>
    <s v="Media"/>
    <x v="0"/>
    <s v="TELEFONICA EMPRESAS DE CHILE SA"/>
    <s v="TOMA DE ALARMAS DE CLIENTE"/>
    <s v="21/12/2023 7:16:00"/>
    <s v="21/12/2023 7:17:26"/>
    <x v="0"/>
    <s v="CDP ANTIGUO 1"/>
    <s v="CDP ANTIGUO 2"/>
    <s v="21/12/2023 7:17:26"/>
    <s v="21/12/2023 23:50:00"/>
    <s v="TOMA DE ALARMAS DE CLIENTE"/>
    <s v="TOMA DE ALARMAS REALIZADA."/>
    <d v="1899-12-30T00:00:00"/>
    <d v="1899-12-30T00:01:26"/>
    <d v="1899-12-30T00:01:26"/>
    <s v=""/>
    <s v="Cumplido"/>
    <m/>
    <m/>
    <m/>
    <m/>
    <m/>
    <d v="2023-11-18T00:00:00"/>
    <x v="0"/>
    <x v="0"/>
    <s v="NO CUMPLE"/>
    <x v="0"/>
    <x v="0"/>
    <x v="0"/>
    <x v="0"/>
    <s v="NO CUMPLE"/>
    <x v="0"/>
    <x v="0"/>
  </r>
  <r>
    <s v="INC000002509160"/>
    <s v="HOUSING"/>
    <x v="19"/>
    <s v="BELIEVE"/>
    <s v="YORDI M HURTADO ARAYA"/>
    <s v="frp_josama"/>
    <s v="3-Moderado/Limitado"/>
    <s v="3-Medio"/>
    <s v="Media"/>
    <x v="0"/>
    <s v="TELEFONICA EMPRESAS DE CHILE SA"/>
    <s v="GESTION DATACENTER/ ACCESOS/  DC SAN MARTIN/ INC000002509160"/>
    <s v="21/12/2023 7:22:47"/>
    <s v="21/12/2023 7:29:27"/>
    <x v="0"/>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m/>
    <m/>
    <m/>
    <m/>
    <d v="2023-11-17T00:00:00"/>
    <x v="0"/>
    <x v="0"/>
    <s v="NO CUMPLE"/>
    <x v="0"/>
    <x v="0"/>
    <x v="0"/>
    <x v="0"/>
    <s v="NO CUMPLE"/>
    <x v="0"/>
    <x v="0"/>
  </r>
  <r>
    <s v="INC000002509172"/>
    <s v="VPN IP - MPLS"/>
    <x v="4"/>
    <s v="GESTION HD"/>
    <s v="GUSTAVO AVILA VERA"/>
    <s v="frp_dalcap"/>
    <s v="4-Menor/Localizado"/>
    <s v="4-Baja"/>
    <s v="Baja"/>
    <x v="0"/>
    <s v="CONADI"/>
    <s v="REQ / SOC/ REQ CONADI | INC000002508432 | Habilitar DNS"/>
    <s v="21/12/2023 7:55:58"/>
    <s v="21/12/2023 8:15:03"/>
    <x v="0"/>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m/>
    <m/>
    <m/>
    <m/>
    <d v="2023-11-17T00:00:00"/>
    <x v="1"/>
    <x v="1"/>
    <s v="NO CUMPLE"/>
    <x v="0"/>
    <x v="0"/>
    <x v="1"/>
    <x v="1"/>
    <s v="NO CUMPLE"/>
    <x v="0"/>
    <x v="0"/>
  </r>
  <r>
    <s v="INC000002509205"/>
    <s v="HOUSING"/>
    <x v="19"/>
    <s v="BELIEVE"/>
    <s v="EDUARDO A NUÑEZ LAMOZA"/>
    <s v="frp_jolsso"/>
    <s v="3-Moderado/Limitado"/>
    <s v="3-Medio"/>
    <s v="Media"/>
    <x v="0"/>
    <s v="INELCOM CHILE SA"/>
    <s v="GESTION DATACENTER/ ACCESOS /INELCOM CHILE SA"/>
    <s v="20/12/2023 20:39:33"/>
    <s v="20/12/2023 20:41:04"/>
    <x v="0"/>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m/>
    <m/>
    <m/>
    <m/>
    <d v="2023-11-17T00:00:00"/>
    <x v="0"/>
    <x v="0"/>
    <s v="NO CUMPLE"/>
    <x v="0"/>
    <x v="0"/>
    <x v="0"/>
    <x v="0"/>
    <s v="NO CUMPLE"/>
    <x v="0"/>
    <x v="0"/>
  </r>
  <r>
    <s v="INC000002509301"/>
    <s v="TICKET-INTELIGENTE"/>
    <x v="3"/>
    <s v="GESTION TI"/>
    <s v="VICTOR SEPULVEDA GAMARRA"/>
    <s v="USR_TSIGHT"/>
    <s v="1-Extenso/Generalizado"/>
    <s v="4-Baja"/>
    <s v="Baja"/>
    <x v="1"/>
    <s v="TELEFONICA CYBERSECURITY TECH CHILE SPA"/>
    <s v="tctcsp01 - soc-splunk-i-02 TICKET AUTOMATICO"/>
    <s v="20/12/2023 23:52:19"/>
    <s v="20/12/2023 23:52:19"/>
    <x v="0"/>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s v=""/>
    <s v=""/>
    <s v=""/>
    <s v="Cumplido"/>
    <d v="2023-11-17T00:00:00"/>
    <x v="0"/>
    <x v="0"/>
    <s v="NO CUMPLE"/>
    <x v="0"/>
    <x v="0"/>
    <x v="1"/>
    <x v="1"/>
    <s v="NO CUMPLE"/>
    <x v="0"/>
    <x v="0"/>
  </r>
  <r>
    <s v="INC000002509511"/>
    <s v="RED INTERNA"/>
    <x v="6"/>
    <s v="APQ ACCESOS"/>
    <s v="YORDI M HURTADO ARAYA"/>
    <s v="tct_yorhua"/>
    <s v="4-Menor/Localizado"/>
    <s v="4-Baja"/>
    <s v="Baja"/>
    <x v="0"/>
    <s v="TELEFONICA CYBERSECURITY TECH CHILE SPA"/>
    <s v="RONDA TOMA DE TEMPERATURAS SALAS TIC 08:30"/>
    <s v="21/12/2023 8:17:55"/>
    <s v="21/12/2023 8:18:28"/>
    <x v="0"/>
    <s v="CDP ANTIGUO 1"/>
    <s v="CDP ANTIGUO 2"/>
    <s v="21/12/2023 9:18:42"/>
    <s v="21/12/2023 23:50:00"/>
    <s v="RONDA TOMA DE TEMPERATURAS SALAS TIC 08:30"/>
    <s v="RONDA REALIZADA"/>
    <d v="1899-12-30T00:00:00"/>
    <d v="1899-12-30T01:00:47"/>
    <d v="1899-12-30T01:00:47"/>
    <s v=""/>
    <s v="Cumplido"/>
    <m/>
    <m/>
    <m/>
    <m/>
    <m/>
    <d v="2023-11-17T00:00:00"/>
    <x v="1"/>
    <x v="1"/>
    <s v="NO CUMPLE"/>
    <x v="0"/>
    <x v="0"/>
    <x v="1"/>
    <x v="1"/>
    <s v="NO CUMPLE"/>
    <x v="0"/>
    <x v="0"/>
  </r>
  <r>
    <s v="INC000002509512"/>
    <s v="RED INTERNA"/>
    <x v="6"/>
    <s v="APQ ACCESOS"/>
    <s v="YORDI M HURTADO ARAYA"/>
    <s v="tct_yorhua"/>
    <s v="4-Menor/Localizado"/>
    <s v="4-Baja"/>
    <s v="Baja"/>
    <x v="0"/>
    <s v="TELEFONICA CYBERSECURITY TECH CHILE SPA"/>
    <s v="RONDA SALAS TECNICAS 10:30"/>
    <s v="21/12/2023 8:18:42"/>
    <s v="21/12/2023 8:19:11"/>
    <x v="0"/>
    <s v="CDP ANTIGUO 1"/>
    <s v="CDP ANTIGUO 2"/>
    <s v="21/12/2023 9:18:57"/>
    <s v="21/12/2023 23:50:00"/>
    <s v="RONDA SALAS TECNICAS 10:30"/>
    <s v="RONDA REALIZADA"/>
    <d v="1899-12-30T00:00:00"/>
    <d v="1899-12-30T01:00:15"/>
    <d v="1899-12-30T01:00:15"/>
    <s v=""/>
    <s v="Cumplido"/>
    <m/>
    <m/>
    <m/>
    <m/>
    <m/>
    <d v="2023-11-17T00:00:00"/>
    <x v="1"/>
    <x v="1"/>
    <s v="NO CUMPLE"/>
    <x v="0"/>
    <x v="0"/>
    <x v="1"/>
    <x v="1"/>
    <s v="NO CUMPLE"/>
    <x v="0"/>
    <x v="0"/>
  </r>
  <r>
    <s v="INC000002509554"/>
    <s v="VPN IP - MPLS"/>
    <x v="9"/>
    <s v="ADMINISTRADORES RESIDENTES"/>
    <s v="RODRIGO VÁSQUEZ MUÑOZ"/>
    <s v="frp_kefern"/>
    <s v="3-Moderado/Limitado"/>
    <s v="3-Medio"/>
    <s v="Media"/>
    <x v="0"/>
    <s v="INSTITUTO PROFESIONAL DE CHILE SA"/>
    <s v="GAMA | envió de la política de respaldos actualizada para las 3 empresas"/>
    <s v="21/12/2023 10:34:13"/>
    <s v="21/12/2023 10:38:26"/>
    <x v="0"/>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m/>
    <m/>
    <m/>
    <m/>
    <d v="2023-11-18T00:00:00"/>
    <x v="1"/>
    <x v="1"/>
    <s v="NO CUMPLE"/>
    <x v="0"/>
    <x v="0"/>
    <x v="1"/>
    <x v="0"/>
    <s v="NO CUMPLE"/>
    <x v="0"/>
    <x v="1"/>
  </r>
  <r>
    <s v="INC000002509626"/>
    <s v="BACKUP ON DEMAND"/>
    <x v="9"/>
    <s v="SM OPERACIONES"/>
    <s v="SEBASTIAN VILLENA"/>
    <s v="tct_decruz"/>
    <s v="3-Moderado/Limitado"/>
    <s v="2-Alta"/>
    <s v="Alta"/>
    <x v="0"/>
    <s v="XINERGIA LABORAL S A"/>
    <s v="Backup SNAP // Xinergia Laboral SPA"/>
    <s v="21/12/2023 9:09:49"/>
    <s v="21/12/2023 9:11:44"/>
    <x v="0"/>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m/>
    <m/>
    <m/>
    <m/>
    <d v="2023-11-18T00:00:00"/>
    <x v="1"/>
    <x v="1"/>
    <s v="NO CUMPLE"/>
    <x v="0"/>
    <x v="0"/>
    <x v="1"/>
    <x v="0"/>
    <s v="NO CUMPLE"/>
    <x v="0"/>
    <x v="1"/>
  </r>
  <r>
    <s v="INC000002509653"/>
    <s v="INFRAESTRUCTURA DC"/>
    <x v="8"/>
    <s v="APQ ACCESOS"/>
    <s v="JONATHAN A MARQUEZ ASTENGO"/>
    <s v="tct_jmarqu"/>
    <s v="4-Menor/Localizado"/>
    <s v="4-Baja"/>
    <s v="Baja"/>
    <x v="0"/>
    <s v="TELEFONICA CYBERSECURITY TECH CHILE SPA"/>
    <s v="FACTIBILIDAD CHILENA CONSOLIDADA/CRQ 80069"/>
    <s v="21/12/2023 9:25:58"/>
    <s v="21/12/2023 9:28:16"/>
    <x v="0"/>
    <s v="CDP ANTIGUO 1"/>
    <s v="CDP ANTIGUO 2"/>
    <s v="21/12/2023 9:29:48"/>
    <s v="21/12/2023 23:50:00"/>
    <s v="FACTIBILIDAD PARA CRUZADA UTP"/>
    <s v="FACTIBILIDAD ENVIADA"/>
    <d v="1899-12-30T00:00:00"/>
    <d v="1899-12-30T00:00:00"/>
    <d v="1899-12-30T00:00:00"/>
    <s v=""/>
    <s v="Cumplido"/>
    <m/>
    <m/>
    <m/>
    <m/>
    <m/>
    <d v="2023-11-18T00:00:00"/>
    <x v="0"/>
    <x v="0"/>
    <s v="NO CUMPLE"/>
    <x v="0"/>
    <x v="0"/>
    <x v="0"/>
    <x v="0"/>
    <s v="NO CUMPLE"/>
    <x v="0"/>
    <x v="0"/>
  </r>
  <r>
    <s v="INC000002509661"/>
    <s v="HOUSING"/>
    <x v="19"/>
    <s v="BELIEVE"/>
    <s v="YORDI M HURTADO ARAYA"/>
    <s v="frp_jolsso"/>
    <s v="3-Moderado/Limitado"/>
    <s v="3-Medio"/>
    <s v="Media"/>
    <x v="0"/>
    <s v="TELEFONICA EMPRESAS DE CHILE SA"/>
    <s v="GESTION DATACENTER/ ACCESOS /TELEFONICA EMPRESAS DE CHILE SA"/>
    <s v="21/12/2023 9:36:37"/>
    <s v="21/12/2023 9:38:28"/>
    <x v="0"/>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m/>
    <m/>
    <m/>
    <m/>
    <d v="2023-11-17T00:00:00"/>
    <x v="0"/>
    <x v="0"/>
    <s v="NO CUMPLE"/>
    <x v="0"/>
    <x v="0"/>
    <x v="0"/>
    <x v="0"/>
    <s v="NO CUMPLE"/>
    <x v="0"/>
    <x v="0"/>
  </r>
  <r>
    <s v="INC000002509678"/>
    <s v="VPN IP - MPLS"/>
    <x v="4"/>
    <s v="SM OPERACIONES"/>
    <s v="JUAN CARLOS UZCATEGUI FUGUETT"/>
    <s v="tct_decruz"/>
    <s v="3-Moderado/Limitado"/>
    <s v="2-Alta"/>
    <s v="Alta"/>
    <x v="0"/>
    <s v="TELEFONICA GLOBAL TECHNOLOGY S.A.AGENCIA EN CHILE"/>
    <s v="PROBLEMA DE ACCESO A VPN"/>
    <s v="21/12/2023 9:42:40"/>
    <s v="21/12/2023 9:45:38"/>
    <x v="0"/>
    <s v="TI"/>
    <s v="SISTEMAS OPERATIVOS"/>
    <s v="26/12/2023 13:01:50"/>
    <s v="26/12/2023 23:50:00"/>
    <s v="el usuario que tengo es lm.dgonzalez)"/>
    <s v="Se realiza gestion y se informa a usuario validar."/>
    <d v="1899-12-30T00:00:00"/>
    <d v="1899-12-30T00:00:00"/>
    <d v="1899-12-30T00:00:00"/>
    <s v=""/>
    <s v="Cumplido"/>
    <m/>
    <m/>
    <m/>
    <m/>
    <m/>
    <d v="2023-11-20T00:00:00"/>
    <x v="0"/>
    <x v="0"/>
    <s v="NO CUMPLE"/>
    <x v="0"/>
    <x v="0"/>
    <x v="0"/>
    <x v="0"/>
    <s v="NO CUMPLE"/>
    <x v="0"/>
    <x v="0"/>
  </r>
  <r>
    <s v="INC000002509750"/>
    <s v="RED INTERNA"/>
    <x v="1"/>
    <s v="APQ ACCESOS"/>
    <s v="CARLOS F ARAYA RAMIREZ"/>
    <s v="tct_cararr"/>
    <s v="4-Menor/Localizado"/>
    <s v="4-Baja"/>
    <s v="Baja"/>
    <x v="0"/>
    <s v="TELEFONICA CYBERSECURITY TECH CHILE SPA"/>
    <s v="RONDA INSPECTIVA"/>
    <s v="21/12/2023 12:05:33"/>
    <s v="21/12/2023 12:06:48"/>
    <x v="0"/>
    <s v="CDP ANTIGUO 1"/>
    <s v="CDP ANTIGUO 2"/>
    <s v="21/12/2023 12:56:50"/>
    <s v="21/12/2023 23:50:00"/>
    <m/>
    <s v="RONDA REALIZADA"/>
    <d v="1899-12-30T00:00:00"/>
    <d v="1899-12-30T00:00:00"/>
    <d v="1899-12-30T00:00:00"/>
    <s v=""/>
    <s v="Cumplido"/>
    <m/>
    <m/>
    <m/>
    <m/>
    <m/>
    <d v="2023-11-17T00:00:00"/>
    <x v="0"/>
    <x v="0"/>
    <s v="NO CUMPLE"/>
    <x v="0"/>
    <x v="0"/>
    <x v="0"/>
    <x v="0"/>
    <s v="NO CUMPLE"/>
    <x v="0"/>
    <x v="0"/>
  </r>
  <r>
    <s v="INC000002509797"/>
    <s v="HOSTING VIRTUAL"/>
    <x v="4"/>
    <s v="GESTION PLATAFORMA CLIENTES"/>
    <s v="JUAN CARLOS UZCATEGUI FUGUETT"/>
    <s v="vos_eperez"/>
    <s v="4-Menor/Localizado"/>
    <s v="2-Alta"/>
    <s v="Media"/>
    <x v="0"/>
    <s v="TELEFONICA EMPRESAS DE CHILE SA"/>
    <s v="Cambio de IP OOB Servidor SW-POLL14 de parque antiguo SolarWinds"/>
    <s v="21/12/2023 14:47:27"/>
    <s v="21/12/2023 14:47:32"/>
    <x v="0"/>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m/>
    <m/>
    <m/>
    <m/>
    <d v="2023-11-17T00:00:00"/>
    <x v="1"/>
    <x v="1"/>
    <s v="NO CUMPLE"/>
    <x v="0"/>
    <x v="0"/>
    <x v="1"/>
    <x v="0"/>
    <s v="NO CUMPLE"/>
    <x v="1"/>
    <x v="0"/>
  </r>
  <r>
    <s v="INC000002509892"/>
    <s v="CORREO"/>
    <x v="5"/>
    <s v="ADMINISTRADORES RESIDENTES"/>
    <s v="JAVIERA A UMAÑA YEVENES"/>
    <s v="frp_mdomin"/>
    <s v="4-Menor/Localizado"/>
    <s v="4-Baja"/>
    <s v="Baja"/>
    <x v="1"/>
    <s v="MUNICIPALIDAD DE HUALPEN"/>
    <s v="MESA/HD/ PROBLEMA DE OFFICE 365"/>
    <s v="21/12/2023 11:51:01"/>
    <s v="21/12/2023 11:52:52"/>
    <x v="0"/>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s v=""/>
    <s v=""/>
    <s v=""/>
    <s v="Cumplido"/>
    <d v="2023-11-21T00:00:00"/>
    <x v="0"/>
    <x v="0"/>
    <s v="NO CUMPLE"/>
    <x v="0"/>
    <x v="0"/>
    <x v="1"/>
    <x v="0"/>
    <s v="NO CUMPLE"/>
    <x v="1"/>
    <x v="0"/>
  </r>
  <r>
    <s v="INC000002509961"/>
    <s v="RED INTERNA"/>
    <x v="6"/>
    <s v="APQ ACCESOS"/>
    <s v="YORDI M HURTADO ARAYA"/>
    <s v="tct_yorhua"/>
    <s v="4-Menor/Localizado"/>
    <s v="4-Baja"/>
    <s v="Baja"/>
    <x v="0"/>
    <s v="TELEFONICA CYBERSECURITY TECH CHILE SPA"/>
    <s v="RONDA TOMA DE TEMPERATURAS SALAS TIC 12:30"/>
    <s v="21/12/2023 11:51:36"/>
    <s v="21/12/2023 11:52:03"/>
    <x v="0"/>
    <s v="CDP ANTIGUO 1"/>
    <s v="CDP ANTIGUO 2"/>
    <s v="21/12/2023 12:08:50"/>
    <s v="21/12/2023 23:50:00"/>
    <s v="RONDA TOMA DE TEMPERATURAS SALAS TIC 12:30"/>
    <s v="RONDA REALIZADA"/>
    <d v="1899-12-30T00:00:00"/>
    <d v="1899-12-30T00:17:14"/>
    <d v="1899-12-30T00:17:14"/>
    <s v=""/>
    <s v="Cumplido"/>
    <m/>
    <m/>
    <m/>
    <m/>
    <m/>
    <d v="2023-11-20T00:00:00"/>
    <x v="0"/>
    <x v="0"/>
    <s v="NO CUMPLE"/>
    <x v="0"/>
    <x v="0"/>
    <x v="0"/>
    <x v="0"/>
    <s v="NO CUMPLE"/>
    <x v="0"/>
    <x v="0"/>
  </r>
  <r>
    <s v="INC000002509965"/>
    <s v="RED INTERNA"/>
    <x v="6"/>
    <s v="APQ ACCESOS"/>
    <s v="YORDI M HURTADO ARAYA"/>
    <s v="tct_yorhua"/>
    <s v="4-Menor/Localizado"/>
    <s v="4-Baja"/>
    <s v="Baja"/>
    <x v="0"/>
    <s v="TELEFONICA CYBERSECURITY TECH CHILE SPA"/>
    <s v="RONDA SALAS TECNICAS 15:30"/>
    <s v="21/12/2023 11:52:22"/>
    <s v="21/12/2023 11:52:48"/>
    <x v="0"/>
    <s v="CDP ANTIGUO 1"/>
    <s v="CDP ANTIGUO 2"/>
    <s v="21/12/2023 12:09:08"/>
    <s v="21/12/2023 23:50:00"/>
    <s v="RONDA SALAS TECNICAS 15:30"/>
    <s v="RONDA REALIZADA"/>
    <d v="1899-12-30T00:00:00"/>
    <d v="1899-12-30T00:16:46"/>
    <d v="1899-12-30T00:16:46"/>
    <s v=""/>
    <s v="Cumplido"/>
    <m/>
    <m/>
    <m/>
    <m/>
    <m/>
    <d v="2023-11-18T00:00:00"/>
    <x v="0"/>
    <x v="0"/>
    <s v="NO CUMPLE"/>
    <x v="0"/>
    <x v="0"/>
    <x v="0"/>
    <x v="0"/>
    <s v="NO CUMPLE"/>
    <x v="0"/>
    <x v="0"/>
  </r>
  <r>
    <s v="INC000002509974"/>
    <s v="TICKET-INTELIGENTE"/>
    <x v="3"/>
    <s v="GESTION TI"/>
    <s v="GUSTAVO AVILA VERA"/>
    <s v="USR_TSIGHT"/>
    <s v="1-Extenso/Generalizado"/>
    <s v="4-Baja"/>
    <s v="Baja"/>
    <x v="1"/>
    <s v="TELEFONICA EMPRESAS DE CHILE SA"/>
    <s v="wocu-aggregator TICKET AUTOMATICO"/>
    <s v="21/12/2023 12:04:24"/>
    <s v="21/12/2023 12:04:24"/>
    <x v="0"/>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s v=""/>
    <s v=""/>
    <s v=""/>
    <s v="Cumplido"/>
    <d v="2023-11-21T00:00:00"/>
    <x v="0"/>
    <x v="0"/>
    <s v="NO CUMPLE"/>
    <x v="0"/>
    <x v="0"/>
    <x v="0"/>
    <x v="0"/>
    <s v="NO CUMPLE"/>
    <x v="0"/>
    <x v="0"/>
  </r>
  <r>
    <s v="INC000002509976"/>
    <s v="HOUSING"/>
    <x v="19"/>
    <s v="BELIEVE"/>
    <s v="YORDI M HURTADO ARAYA"/>
    <s v="frp_jolsso"/>
    <s v="3-Moderado/Limitado"/>
    <s v="3-Medio"/>
    <s v="Media"/>
    <x v="0"/>
    <s v="EQUIPOS ELECTRONICOS Y COMPUTACION SA"/>
    <s v="GESTION DATACENTER/ ACCESOS /EQUIPOS ELECTRONICOS Y COMPUTACION SA"/>
    <s v="21/12/2023 12:06:27"/>
    <s v="21/12/2023 12:11:25"/>
    <x v="0"/>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m/>
    <m/>
    <m/>
    <m/>
    <d v="2023-11-17T00:00:00"/>
    <x v="0"/>
    <x v="0"/>
    <s v="NO CUMPLE"/>
    <x v="0"/>
    <x v="0"/>
    <x v="0"/>
    <x v="0"/>
    <s v="NO CUMPLE"/>
    <x v="0"/>
    <x v="0"/>
  </r>
  <r>
    <s v="INC000002510009"/>
    <s v="VPN IP - MPLS"/>
    <x v="3"/>
    <s v="GESTION HD"/>
    <s v="GUSTAVO AVILA VERA"/>
    <s v="frp_spevel"/>
    <s v="3-Moderado/Limitado"/>
    <s v="3-Medio"/>
    <s v="Media"/>
    <x v="0"/>
    <s v="TELEFONICA GLOBAL TECHNOLOGY S.A.AGENCIA EN CHILE"/>
    <s v="HD/Servidor kintun no hace envío de mails"/>
    <s v="21/12/2023 12:16:57"/>
    <s v="21/12/2023 12:18:54"/>
    <x v="0"/>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m/>
    <m/>
    <m/>
    <m/>
    <d v="2023-11-20T00:00:00"/>
    <x v="0"/>
    <x v="0"/>
    <s v="NO CUMPLE"/>
    <x v="0"/>
    <x v="0"/>
    <x v="0"/>
    <x v="0"/>
    <s v="NO CUMPLE"/>
    <x v="0"/>
    <x v="0"/>
  </r>
  <r>
    <s v="INC000002510037"/>
    <s v="VPN IP - MPLS"/>
    <x v="21"/>
    <s v="GESTION HD"/>
    <s v="DENISE CRUZAT ETCHEBERRY"/>
    <s v="frp_spevel"/>
    <s v="3-Moderado/Limitado"/>
    <s v="3-Medio"/>
    <s v="Media"/>
    <x v="0"/>
    <s v="TELEFONICA GLOBAL TECHNOLOGY S.A.AGENCIA EN CHILE"/>
    <s v="HD/MPLS SONACOL"/>
    <s v="21/12/2023 13:10:32"/>
    <s v="21/12/2023 13:12:17"/>
    <x v="1"/>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m/>
    <m/>
    <m/>
    <m/>
    <d v="2023-11-17T00:00:00"/>
    <x v="1"/>
    <x v="1"/>
    <s v="NO CUMPLE"/>
    <x v="0"/>
    <x v="0"/>
    <x v="1"/>
    <x v="1"/>
    <s v="NO CUMPLE"/>
    <x v="0"/>
    <x v="0"/>
  </r>
  <r>
    <s v="INC000002510062"/>
    <s v="VPN IP - MPLS"/>
    <x v="4"/>
    <s v="GESTION HD"/>
    <s v="ALEJANDRO ACEVEDO VALENZUELA"/>
    <s v="frp_rreyes"/>
    <s v="4-Menor/Localizado"/>
    <s v="4-Baja"/>
    <s v="Baja"/>
    <x v="0"/>
    <s v="TELEFONICA CYBERSECURITY TECH CHILE SPA"/>
    <s v="REQ / PROINVENTARIO - cl-v-app03 Permisos admin cuenta tct_cristobal.reyes"/>
    <s v="21/12/2023 13:50:25"/>
    <s v="21/12/2023 13:52:29"/>
    <x v="0"/>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m/>
    <m/>
    <m/>
    <m/>
    <d v="2023-11-17T00:00:00"/>
    <x v="0"/>
    <x v="0"/>
    <s v="NO CUMPLE"/>
    <x v="0"/>
    <x v="0"/>
    <x v="0"/>
    <x v="0"/>
    <s v="NO CUMPLE"/>
    <x v="0"/>
    <x v="0"/>
  </r>
  <r>
    <s v="INC000002510077"/>
    <s v="VPN IP - MPLS"/>
    <x v="13"/>
    <s v="BELIEVE"/>
    <s v="PABLO N OLIVA ALARCON"/>
    <s v="frp_pcamay"/>
    <s v="4-Menor/Localizado"/>
    <s v="4-Baja"/>
    <s v="Baja"/>
    <x v="0"/>
    <s v="TELEFONICA CYBERSECURITY TECH CHILE SPA"/>
    <s v="REQ / SOC / ACTUALIZAR LA VERSIÓN DE ESXI"/>
    <s v="21/12/2023 14:36:33"/>
    <s v="21/12/2023 14:37:16"/>
    <x v="0"/>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m/>
    <m/>
    <m/>
    <m/>
    <d v="2023-11-17T00:00:00"/>
    <x v="1"/>
    <x v="1"/>
    <s v="NO CUMPLE"/>
    <x v="0"/>
    <x v="0"/>
    <x v="1"/>
    <x v="1"/>
    <s v="NO CUMPLE"/>
    <x v="0"/>
    <x v="0"/>
  </r>
  <r>
    <s v="INC000002510078"/>
    <s v="VPN IP - MPLS"/>
    <x v="9"/>
    <s v="ADMINISTRADORES RESIDENTES"/>
    <s v="AXEL ANDRADE"/>
    <s v="frp_rreyes"/>
    <s v="4-Menor/Localizado"/>
    <s v="4-Baja"/>
    <s v="Baja"/>
    <x v="0"/>
    <s v="BITUMIX AUSTRAL S.A."/>
    <s v="REQ / recuperar archivo"/>
    <s v="21/12/2023 14:29:02"/>
    <s v="21/12/2023 14:31:11"/>
    <x v="0"/>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m/>
    <m/>
    <m/>
    <m/>
    <d v="2023-11-18T00:00:00"/>
    <x v="0"/>
    <x v="0"/>
    <s v="NO CUMPLE"/>
    <x v="0"/>
    <x v="0"/>
    <x v="0"/>
    <x v="0"/>
    <s v="NO CUMPLE"/>
    <x v="0"/>
    <x v="0"/>
  </r>
  <r>
    <s v="INC000002510096"/>
    <s v="VPN IP - MPLS"/>
    <x v="15"/>
    <s v="GESTION HD"/>
    <s v="ESTEBAN O BUSTOS CORNEJO"/>
    <s v="frp_spevel"/>
    <s v="3-Moderado/Limitado"/>
    <s v="3-Medio"/>
    <s v="Media"/>
    <x v="0"/>
    <s v="TELEFONICA GLOBAL TECHNOLOGY S.A.AGENCIA EN CHILE"/>
    <s v="HD/Telefónica: Solicitud de información equipos Data Domain"/>
    <s v="21/12/2023 14:57:09"/>
    <s v="21/12/2023 14:59:44"/>
    <x v="0"/>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m/>
    <m/>
    <m/>
    <m/>
    <d v="2023-11-18T00:00:00"/>
    <x v="0"/>
    <x v="0"/>
    <s v="NO CUMPLE"/>
    <x v="0"/>
    <x v="0"/>
    <x v="1"/>
    <x v="1"/>
    <s v="NO CUMPLE"/>
    <x v="0"/>
    <x v="0"/>
  </r>
  <r>
    <s v="INC000002510161"/>
    <s v="HOUSING"/>
    <x v="15"/>
    <s v="APQ ACCESOS"/>
    <s v="JOSE G MARQUEZ MARCANO"/>
    <s v="tct_josmam"/>
    <s v="4-Menor/Localizado"/>
    <s v="4-Baja"/>
    <s v="Baja"/>
    <x v="0"/>
    <s v="TELEFONICA EMPRESAS DE CHILE SA"/>
    <s v="SUPERVISION: Incidente - Desenergizado y reinicio Sevidor - GZWX231122o7p3"/>
    <s v="21/12/2023 15:40:35"/>
    <s v="21/12/2023 15:41:26"/>
    <x v="0"/>
    <s v="CDP ANTIGUO 1"/>
    <s v="CDP ANTIGUO 2"/>
    <s v="21/12/2023 15:48:26"/>
    <s v="21/12/2023 23:50:00"/>
    <s v="Incidente - Desenergizado y reinicio Sevidor - GZWX231122o7p3"/>
    <s v="TRABAJO REALIZADO CON EXITO"/>
    <d v="1899-12-30T00:06:31"/>
    <d v="1899-12-30T00:07:51"/>
    <d v="1899-12-30T00:01:20"/>
    <s v=""/>
    <s v="Cumplido"/>
    <m/>
    <m/>
    <m/>
    <m/>
    <m/>
    <d v="2023-11-18T00:00:00"/>
    <x v="0"/>
    <x v="0"/>
    <s v="NO CUMPLE"/>
    <x v="0"/>
    <x v="0"/>
    <x v="0"/>
    <x v="0"/>
    <s v="NO CUMPLE"/>
    <x v="0"/>
    <x v="0"/>
  </r>
  <r>
    <s v="INC000002510191"/>
    <s v="HOUSING"/>
    <x v="19"/>
    <s v="BELIEVE"/>
    <s v="YORDI M HURTADO ARAYA"/>
    <s v="frp_jolsso"/>
    <s v="3-Moderado/Limitado"/>
    <s v="3-Medio"/>
    <s v="Media"/>
    <x v="0"/>
    <s v="INELCOM CHILE SA"/>
    <s v="GESTION DATACENTER/ ACCESOS /INELCOM CHILE SA"/>
    <s v="21/12/2023 16:23:19"/>
    <s v="21/12/2023 16:25:16"/>
    <x v="0"/>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m/>
    <m/>
    <m/>
    <m/>
    <d v="2023-11-18T00:00:00"/>
    <x v="0"/>
    <x v="0"/>
    <s v="NO CUMPLE"/>
    <x v="0"/>
    <x v="0"/>
    <x v="0"/>
    <x v="0"/>
    <s v="NO CUMPLE"/>
    <x v="0"/>
    <x v="0"/>
  </r>
  <r>
    <s v="INC000002510195"/>
    <s v="HOUSING"/>
    <x v="6"/>
    <s v="BELIEVE"/>
    <s v="YORDI M HURTADO ARAYA"/>
    <s v="frp_jolsso"/>
    <s v="3-Moderado/Limitado"/>
    <s v="3-Medio"/>
    <s v="Media"/>
    <x v="0"/>
    <s v="INELCOM CHILE SA"/>
    <s v="GESTION DATACENTER/ ACCESOS /INELCOM CHILE SA"/>
    <s v="21/12/2023 16:34:02"/>
    <s v="21/12/2023 16:35:47"/>
    <x v="0"/>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m/>
    <m/>
    <m/>
    <m/>
    <d v="2023-11-18T00:00:00"/>
    <x v="0"/>
    <x v="0"/>
    <s v="NO CUMPLE"/>
    <x v="0"/>
    <x v="0"/>
    <x v="0"/>
    <x v="0"/>
    <s v="NO CUMPLE"/>
    <x v="0"/>
    <x v="0"/>
  </r>
  <r>
    <s v="INC000002510492"/>
    <s v="VPN IP - MPLS"/>
    <x v="13"/>
    <s v="GESTION HD"/>
    <s v="ANGEL CASTRO CABRERA"/>
    <s v="frp_disilv"/>
    <s v="3-Moderado/Limitado"/>
    <s v="4-Baja"/>
    <s v="Baja"/>
    <x v="0"/>
    <s v="TELEFONICA GLOBAL TECHNOLOGY S.A.AGENCIA EN CHILE"/>
    <s v="HD/MAQUINAS VIRTUALES SERVICIO TOD || FOLIO INC000002491737 || APERTURA"/>
    <s v="21/12/2023 23:58:49"/>
    <s v="22/12/2023 0:11:02"/>
    <x v="0"/>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m/>
    <m/>
    <m/>
    <m/>
    <d v="2023-11-18T00:00:00"/>
    <x v="1"/>
    <x v="0"/>
    <s v="CUMPLE"/>
    <x v="0"/>
    <x v="0"/>
    <x v="1"/>
    <x v="0"/>
    <s v="NO CUMPLE"/>
    <x v="1"/>
    <x v="0"/>
  </r>
  <r>
    <s v="INC000002510519"/>
    <s v="RED INTERNA"/>
    <x v="6"/>
    <s v="APQ ACCESOS"/>
    <s v="YORDI M HURTADO ARAYA"/>
    <s v="tct_yorhua"/>
    <s v="4-Menor/Localizado"/>
    <s v="4-Baja"/>
    <s v="Baja"/>
    <x v="0"/>
    <s v="TELEFONICA CYBERSECURITY TECH CHILE SPA"/>
    <s v="RONDA TOMA DE TEMPERATURAS SALAS TIC 16:30"/>
    <s v="21/12/2023 15:46:16"/>
    <s v="21/12/2023 15:46:53"/>
    <x v="0"/>
    <s v="CDP ANTIGUO 1"/>
    <s v="CDP ANTIGUO 2"/>
    <s v="21/12/2023 16:48:16"/>
    <s v="21/12/2023 23:50:00"/>
    <s v="RONDA TOMA DE TEMPERATURAS SALAS TIC 16:30"/>
    <s v="RONDA REALIZADA"/>
    <d v="1899-12-30T00:00:00"/>
    <d v="1899-12-30T01:02:00"/>
    <d v="1899-12-30T01:02:00"/>
    <s v=""/>
    <s v="Cumplido"/>
    <m/>
    <m/>
    <m/>
    <m/>
    <m/>
    <d v="2023-11-18T00:00:00"/>
    <x v="1"/>
    <x v="1"/>
    <s v="NO CUMPLE"/>
    <x v="0"/>
    <x v="0"/>
    <x v="1"/>
    <x v="1"/>
    <s v="NO CUMPLE"/>
    <x v="0"/>
    <x v="0"/>
  </r>
  <r>
    <s v="INC000002510520"/>
    <s v="RED INTERNA"/>
    <x v="6"/>
    <s v="APQ ACCESOS"/>
    <s v="YORDI M HURTADO ARAYA"/>
    <s v="tct_yorhua"/>
    <s v="4-Menor/Localizado"/>
    <s v="4-Baja"/>
    <s v="Baja"/>
    <x v="0"/>
    <s v="TELEFONICA CYBERSECURITY TECH CHILE SPA"/>
    <s v="RONDA SALAS TECNICAS 15:30 2509965_x000a_RONDA SALAS TECNICAS 19:30"/>
    <s v="21/12/2023 15:47:14"/>
    <s v="21/12/2023 15:47:39"/>
    <x v="0"/>
    <s v="CDP ANTIGUO 1"/>
    <s v="CDP ANTIGUO 2"/>
    <s v="21/12/2023 16:48:31"/>
    <s v="21/12/2023 23:50:00"/>
    <s v="RONDA SALAS TECNICAS 15:30 2509965_x000a_RONDA SALAS TECNICAS 19:30"/>
    <s v="RONDA REALIZADA"/>
    <d v="1899-12-30T00:00:00"/>
    <d v="1899-12-30T01:01:17"/>
    <d v="1899-12-30T01:01:17"/>
    <s v=""/>
    <s v="Cumplido"/>
    <m/>
    <m/>
    <m/>
    <m/>
    <m/>
    <d v="2023-11-18T00:00:00"/>
    <x v="1"/>
    <x v="1"/>
    <s v="NO CUMPLE"/>
    <x v="0"/>
    <x v="0"/>
    <x v="1"/>
    <x v="1"/>
    <s v="NO CUMPLE"/>
    <x v="0"/>
    <x v="0"/>
  </r>
  <r>
    <s v="INC000002510623"/>
    <s v="VPN IP - MPLS"/>
    <x v="3"/>
    <s v="GESTION HD"/>
    <s v="GUSTAVO AVILA VERA"/>
    <s v="frp_kaldor"/>
    <s v="3-Moderado/Limitado"/>
    <s v="3-Medio"/>
    <s v="Media"/>
    <x v="0"/>
    <s v="MARITIMA VALPARAISO CHILE"/>
    <s v="HD / _x000a_Ingreso Nuevos Dominios"/>
    <s v="21/12/2023 15:40:17"/>
    <s v="21/12/2023 15:44:39"/>
    <x v="0"/>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m/>
    <m/>
    <m/>
    <m/>
    <d v="2023-11-18T00:00:00"/>
    <x v="0"/>
    <x v="0"/>
    <s v="NO CUMPLE"/>
    <x v="0"/>
    <x v="0"/>
    <x v="1"/>
    <x v="1"/>
    <s v="NO CUMPLE"/>
    <x v="0"/>
    <x v="0"/>
  </r>
  <r>
    <s v="INC000002510669"/>
    <s v="RED INTERNA"/>
    <x v="0"/>
    <s v="APQ ACCESOS"/>
    <s v="CRISTOPHER MALDONADO ROMERO"/>
    <s v="tct_cmaldo"/>
    <s v="4-Menor/Localizado"/>
    <s v="4-Baja"/>
    <s v="Baja"/>
    <x v="0"/>
    <s v="TELEFONICA EMPRESAS DE CHILE SA"/>
    <s v="RONDA TOMA DE TEMPERATURAS SALAS TIC"/>
    <s v="21/12/2023 16:28:39"/>
    <s v="21/12/2023 16:32:09"/>
    <x v="0"/>
    <s v="CDP ANTIGUO 1"/>
    <s v="CDP ANTIGUO 2"/>
    <s v="21/12/2023 19:22:48"/>
    <s v="21/12/2023 23:50:00"/>
    <m/>
    <s v="RONDA REALIZADA"/>
    <d v="1899-12-30T00:00:00"/>
    <d v="1899-12-30T00:00:00"/>
    <d v="1899-12-30T00:00:00"/>
    <s v=""/>
    <s v="Cumplido"/>
    <m/>
    <m/>
    <m/>
    <m/>
    <m/>
    <d v="2023-11-18T00:00:00"/>
    <x v="0"/>
    <x v="0"/>
    <s v="NO CUMPLE"/>
    <x v="0"/>
    <x v="0"/>
    <x v="0"/>
    <x v="0"/>
    <s v="NO CUMPLE"/>
    <x v="0"/>
    <x v="0"/>
  </r>
  <r>
    <s v="INC000002510684"/>
    <s v="TICKET-INTELIGENTE"/>
    <x v="23"/>
    <s v="GESTION TI"/>
    <s v="GONZALO MENDOZA MARTINEZ"/>
    <s v="USR_TSIGHT"/>
    <s v="1-Extenso/Generalizado"/>
    <s v="4-Baja"/>
    <s v="Baja"/>
    <x v="1"/>
    <s v="TELEFONICA CYBERSECURITY TECH CHILE SPA"/>
    <s v="tctcsp01 - soc-splunk-i-02 TICKET AUTOMATICO"/>
    <s v="21/12/2023 16:34:24"/>
    <s v="21/12/2023 16:34:24"/>
    <x v="0"/>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s v=""/>
    <s v=""/>
    <s v=""/>
    <s v="Cumplido"/>
    <d v="2023-11-18T00:00:00"/>
    <x v="0"/>
    <x v="0"/>
    <s v="NO CUMPLE"/>
    <x v="0"/>
    <x v="0"/>
    <x v="1"/>
    <x v="1"/>
    <s v="NO CUMPLE"/>
    <x v="0"/>
    <x v="0"/>
  </r>
  <r>
    <s v="INC000002510715"/>
    <s v="HOUSING"/>
    <x v="16"/>
    <s v="BELIEVE"/>
    <s v="FERNEY D GARZON PEÑA"/>
    <s v="frp_pcamay"/>
    <s v="3-Moderado/Limitado"/>
    <s v="3-Medio"/>
    <s v="Media"/>
    <x v="1"/>
    <s v="HUAWEI CHILE S A"/>
    <s v="GESTION DATACENTER/ ACCESOS / Huawei"/>
    <s v="21/12/2023 16:58:14"/>
    <s v="21/12/2023 16:58:17"/>
    <x v="0"/>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s v=""/>
    <s v=""/>
    <s v="Cumplido"/>
    <s v=""/>
    <d v="2023-11-18T00:00:00"/>
    <x v="0"/>
    <x v="0"/>
    <s v="NO CUMPLE"/>
    <x v="0"/>
    <x v="0"/>
    <x v="0"/>
    <x v="0"/>
    <s v="NO CUMPLE"/>
    <x v="0"/>
    <x v="0"/>
  </r>
  <r>
    <s v="INC000002510756"/>
    <s v="HOUSING"/>
    <x v="19"/>
    <s v="BELIEVE"/>
    <s v="YORDI M HURTADO ARAYA"/>
    <s v="frp_pcamay"/>
    <s v="3-Moderado/Limitado"/>
    <s v="3-Medio"/>
    <s v="Media"/>
    <x v="0"/>
    <s v="TELEFONICA EMPRESAS DE CHILE SA"/>
    <s v="GESTION DATACENTER/ ACCESOS /"/>
    <s v="21/12/2023 17:37:30"/>
    <s v="21/12/2023 17:37:47"/>
    <x v="0"/>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m/>
    <m/>
    <m/>
    <m/>
    <d v="2023-11-18T00:00:00"/>
    <x v="0"/>
    <x v="0"/>
    <s v="NO CUMPLE"/>
    <x v="0"/>
    <x v="0"/>
    <x v="0"/>
    <x v="0"/>
    <s v="NO CUMPLE"/>
    <x v="0"/>
    <x v="0"/>
  </r>
  <r>
    <s v="INC000002510776"/>
    <s v="HOUSING"/>
    <x v="15"/>
    <s v="APQ ACCESOS"/>
    <s v="ALDO P VALENZUELA MUJICA"/>
    <s v="tct_avalen"/>
    <s v="1-Extenso/Generalizado"/>
    <s v="2-Alta"/>
    <s v="Critica"/>
    <x v="0"/>
    <s v="TELEFONICA EMPRESAS DE CHILE SA"/>
    <s v="TOMA DE ALARMAS DE CLIENTE"/>
    <s v="21/12/2023 17:42:10"/>
    <s v="21/12/2023 17:43:17"/>
    <x v="0"/>
    <s v="CDP ANTIGUO 1"/>
    <s v="CDP ANTIGUO 2"/>
    <s v="21/12/2023 17:47:15"/>
    <s v="21/12/2023 23:50:00"/>
    <s v="TOMA DE ALARMAS DE CLIENTE"/>
    <s v="SE REALIZA RONDA"/>
    <d v="1899-12-30T00:01:33"/>
    <d v="1899-12-30T00:05:05"/>
    <d v="1899-12-30T00:03:32"/>
    <s v=""/>
    <s v="Cumplido"/>
    <m/>
    <m/>
    <m/>
    <m/>
    <m/>
    <d v="2023-11-18T00:00:00"/>
    <x v="0"/>
    <x v="0"/>
    <s v="NO CUMPLE"/>
    <x v="0"/>
    <x v="0"/>
    <x v="0"/>
    <x v="0"/>
    <s v="NO CUMPLE"/>
    <x v="0"/>
    <x v="0"/>
  </r>
  <r>
    <s v="INC000002510785"/>
    <s v="HOUSING"/>
    <x v="15"/>
    <s v="APQ ACCESOS"/>
    <s v="ALDO P VALENZUELA MUJICA"/>
    <s v="tct_avalen"/>
    <s v="2-Significativo/Amplio"/>
    <s v="2-Alta"/>
    <s v="Alta"/>
    <x v="0"/>
    <s v="TELEFONICA EMPRESAS DE CHILE SA"/>
    <s v="TOMA DE ALARMAS DE CLIENTE"/>
    <s v="21/12/2023 17:49:26"/>
    <s v="21/12/2023 17:51:18"/>
    <x v="0"/>
    <s v="CDP ANTIGUO 1"/>
    <s v="CDP ANTIGUO 2"/>
    <s v="21/12/2023 17:57:25"/>
    <s v="21/12/2023 23:50:00"/>
    <s v="TOMA DE ALARMAS DE CLIENTE"/>
    <m/>
    <d v="1899-12-30T00:05:26"/>
    <d v="1899-12-30T00:07:59"/>
    <d v="1899-12-30T00:02:33"/>
    <s v=""/>
    <s v="Cumplido"/>
    <m/>
    <m/>
    <m/>
    <m/>
    <m/>
    <d v="2023-11-18T00:00:00"/>
    <x v="0"/>
    <x v="0"/>
    <s v="NO CUMPLE"/>
    <x v="0"/>
    <x v="0"/>
    <x v="0"/>
    <x v="0"/>
    <s v="NO CUMPLE"/>
    <x v="0"/>
    <x v="0"/>
  </r>
  <r>
    <s v="INC000002510819"/>
    <s v="VPN IP - MPLS"/>
    <x v="17"/>
    <s v="BELIEVE"/>
    <s v="VICTOR SEPULVEDA GAMARRA"/>
    <s v="frp_jolsso"/>
    <s v="4-Menor/Localizado"/>
    <s v="4-Baja"/>
    <s v="Baja"/>
    <x v="0"/>
    <s v="FORESTAL COIPSA SA"/>
    <s v="REQ / SOC / agregar subdominio &quot;eleva.corrupac.cl&quot; &gt; 181.212.133.68"/>
    <s v="21/12/2023 17:27:40"/>
    <s v="21/12/2023 17:29:40"/>
    <x v="0"/>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m/>
    <m/>
    <m/>
    <m/>
    <d v="2023-11-18T00:00:00"/>
    <x v="1"/>
    <x v="1"/>
    <s v="NO CUMPLE"/>
    <x v="0"/>
    <x v="0"/>
    <x v="1"/>
    <x v="1"/>
    <s v="NO CUMPLE"/>
    <x v="0"/>
    <x v="0"/>
  </r>
  <r>
    <s v="INC000002510834"/>
    <s v="VPN IP - MPLS"/>
    <x v="3"/>
    <s v="GESTION HD"/>
    <s v="GUSTAVO AVILA VERA"/>
    <s v="frp_spevel"/>
    <s v="3-Moderado/Limitado"/>
    <s v="3-Medio"/>
    <s v="Media"/>
    <x v="0"/>
    <s v="TELEFONICA GLOBAL TECHNOLOGY S.A.AGENCIA EN CHILE"/>
    <s v="HD/CVE-2023-48795"/>
    <s v="21/12/2023 17:42:58"/>
    <s v="21/12/2023 17:45:29"/>
    <x v="0"/>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m/>
    <m/>
    <m/>
    <m/>
    <d v="2023-11-18T00:00:00"/>
    <x v="1"/>
    <x v="1"/>
    <s v="NO CUMPLE"/>
    <x v="0"/>
    <x v="0"/>
    <x v="1"/>
    <x v="1"/>
    <s v="NO CUMPLE"/>
    <x v="0"/>
    <x v="0"/>
  </r>
  <r>
    <s v="INC000002510864"/>
    <s v="HOUSING"/>
    <x v="16"/>
    <s v="BELIEVE"/>
    <s v="ALDO P VALENZUELA MUJICA"/>
    <s v="frp_jolsso"/>
    <s v="3-Moderado/Limitado"/>
    <s v="3-Medio"/>
    <s v="Media"/>
    <x v="0"/>
    <s v="TELEFONICA EMPRESAS DE CHILE SA"/>
    <s v="GESTION DATACENTER/ ACCESOS /TELEFONICA EMPRESAS DE CHILE SA"/>
    <s v="21/12/2023 18:39:59"/>
    <s v="21/12/2023 18:42:28"/>
    <x v="0"/>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m/>
    <m/>
    <m/>
    <m/>
    <d v="2023-11-18T00:00:00"/>
    <x v="0"/>
    <x v="0"/>
    <s v="NO CUMPLE"/>
    <x v="0"/>
    <x v="0"/>
    <x v="0"/>
    <x v="0"/>
    <s v="NO CUMPLE"/>
    <x v="0"/>
    <x v="0"/>
  </r>
  <r>
    <s v="INC000002510895"/>
    <s v="SAP"/>
    <x v="17"/>
    <s v="CLOUD SAP HANA"/>
    <s v="NICOLAS A SAAVEDRA EGUILUZ"/>
    <s v="tct_nsaave"/>
    <s v="4-Menor/Localizado"/>
    <s v="4-Baja"/>
    <s v="Baja"/>
    <x v="0"/>
    <s v="TELEFONICA EMPRESAS DE CHILE SA"/>
    <s v="Checklist Diario Clientes 22.12.23"/>
    <s v="22/12/2023 7:29:05"/>
    <s v="22/12/2023 7:30:23"/>
    <x v="0"/>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m/>
    <m/>
    <m/>
    <m/>
    <d v="2023-11-18T00:00:00"/>
    <x v="0"/>
    <x v="0"/>
    <s v="NO CUMPLE"/>
    <x v="0"/>
    <x v="0"/>
    <x v="0"/>
    <x v="0"/>
    <s v="NO CUMPLE"/>
    <x v="0"/>
    <x v="0"/>
  </r>
  <r>
    <s v="INC000002510921"/>
    <s v="TICKET-INTELIGENTE"/>
    <x v="3"/>
    <s v="DUOC TICKET AUTOMATICO"/>
    <s v="VICTOR SEPULVEDA GAMARRA"/>
    <s v="USR_TSIGHT"/>
    <s v="1-Extenso/Generalizado"/>
    <s v="4-Baja"/>
    <s v="Baja"/>
    <x v="1"/>
    <s v="FUNDACION INSTITUTO PROFESIONAL DUOC UC"/>
    <s v="fiprdu01 - proveedores TICKET AUTOMATICO"/>
    <s v="21/12/2023 18:08:47"/>
    <s v="21/12/2023 18:08:47"/>
    <x v="0"/>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s v=""/>
    <s v=""/>
    <s v=""/>
    <s v="Cumplido"/>
    <d v="2023-11-19T00:00:00"/>
    <x v="0"/>
    <x v="0"/>
    <s v="NO CUMPLE"/>
    <x v="0"/>
    <x v="0"/>
    <x v="0"/>
    <x v="0"/>
    <s v="NO CUMPLE"/>
    <x v="0"/>
    <x v="0"/>
  </r>
  <r>
    <s v="INC000002510979"/>
    <s v="TICKET-INTELIGENTE"/>
    <x v="3"/>
    <s v="GESTION TI"/>
    <s v="VICTOR SEPULVEDA GAMARRA"/>
    <s v="USR_TSIGHT"/>
    <s v="1-Extenso/Generalizado"/>
    <s v="4-Baja"/>
    <s v="Baja"/>
    <x v="1"/>
    <s v="EMPRESA NACIONAL DE CERTIFICACIONES"/>
    <s v="emnace01 - ecert_respaldos_hsm TICKET AUTOMATICO"/>
    <s v="21/12/2023 19:03:51"/>
    <s v="21/12/2023 19:03:51"/>
    <x v="0"/>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s v=""/>
    <s v=""/>
    <s v=""/>
    <s v="Cumplido"/>
    <d v="2023-11-19T00:00:00"/>
    <x v="0"/>
    <x v="0"/>
    <s v="NO CUMPLE"/>
    <x v="0"/>
    <x v="0"/>
    <x v="1"/>
    <x v="1"/>
    <s v="NO CUMPLE"/>
    <x v="0"/>
    <x v="0"/>
  </r>
  <r>
    <s v="INC000002510996"/>
    <s v="RED INTERNA"/>
    <x v="0"/>
    <s v="APQ ACCESOS"/>
    <s v="CRISTOPHER MALDONADO ROMERO"/>
    <s v="tct_cmaldo"/>
    <s v="4-Menor/Localizado"/>
    <s v="4-Baja"/>
    <s v="Baja"/>
    <x v="0"/>
    <s v="TELEFONICA EMPRESAS DE CHILE SA"/>
    <s v="RONDA TOMA DE TEMPERATURAS SALAS TIC"/>
    <s v="21/12/2023 19:29:56"/>
    <s v="21/12/2023 19:31:14"/>
    <x v="0"/>
    <s v="CDP ANTIGUO 1"/>
    <s v="CDP ANTIGUO 2"/>
    <s v="21/12/2023 20:24:06"/>
    <s v="21/12/2023 23:50:00"/>
    <m/>
    <s v="RONDA REALIZADA"/>
    <d v="1899-12-30T00:00:00"/>
    <d v="1899-12-30T00:00:00"/>
    <d v="1899-12-30T00:00:00"/>
    <s v=""/>
    <s v="Cumplido"/>
    <m/>
    <m/>
    <m/>
    <m/>
    <m/>
    <d v="2023-11-19T00:00:00"/>
    <x v="0"/>
    <x v="0"/>
    <s v="NO CUMPLE"/>
    <x v="0"/>
    <x v="0"/>
    <x v="0"/>
    <x v="0"/>
    <s v="NO CUMPLE"/>
    <x v="0"/>
    <x v="0"/>
  </r>
  <r>
    <s v="INC000002511111"/>
    <s v="INFRAESTRUCTURA DC"/>
    <x v="6"/>
    <s v="APQ ACCESOS"/>
    <s v="FRANCISCO J FELIU ABARCA"/>
    <s v="tct_frafea"/>
    <s v="4-Menor/Localizado"/>
    <s v="4-Baja"/>
    <s v="Baja"/>
    <x v="0"/>
    <s v="TELEFONICA CYBERSECURITY TECH CHILE SPA"/>
    <s v="RONDA POR TOMA DE TEMPERATURAS EN SALAS TIC"/>
    <s v="21/12/2023 20:41:19"/>
    <s v="21/12/2023 20:42:04"/>
    <x v="0"/>
    <s v="TI"/>
    <s v="CLIMA"/>
    <s v="21/12/2023 21:00:37"/>
    <s v="21/12/2023 23:50:00"/>
    <s v="RONDA POR TOMA DE TEMPERATURAS EN SALAS TIC"/>
    <s v="RONDA REALIZADA"/>
    <d v="1899-12-30T00:00:00"/>
    <d v="1899-12-30T00:00:00"/>
    <d v="1899-12-30T00:00:00"/>
    <s v=""/>
    <s v="Cumplido"/>
    <m/>
    <m/>
    <m/>
    <m/>
    <m/>
    <d v="2023-11-19T00:00:00"/>
    <x v="0"/>
    <x v="0"/>
    <s v="NO CUMPLE"/>
    <x v="0"/>
    <x v="0"/>
    <x v="0"/>
    <x v="0"/>
    <s v="NO CUMPLE"/>
    <x v="0"/>
    <x v="0"/>
  </r>
  <r>
    <s v="INC000002511113"/>
    <s v="HOUSING"/>
    <x v="6"/>
    <s v="APQ ACCESOS"/>
    <s v="FRANCISCO J FELIU ABARCA"/>
    <s v="tct_frafea"/>
    <s v="4-Menor/Localizado"/>
    <s v="4-Baja"/>
    <s v="Baja"/>
    <x v="0"/>
    <s v="TELEFONICA CYBERSECURITY TECH CHILE SPA"/>
    <s v="RONDA PREVENTIVA EN SALAS TIC"/>
    <s v="21/12/2023 21:14:06"/>
    <s v="21/12/2023 21:15:10"/>
    <x v="0"/>
    <s v="TI"/>
    <s v="CLIMA"/>
    <s v="21/12/2023 21:53:19"/>
    <s v="21/12/2023 23:50:00"/>
    <s v="RONDA PREVENTIVA EN SALAS TIC"/>
    <s v="RONDA REALIZADA"/>
    <d v="1899-12-30T00:00:00"/>
    <d v="1899-12-30T00:00:00"/>
    <d v="1899-12-30T00:00:00"/>
    <s v=""/>
    <s v="Cumplido"/>
    <m/>
    <m/>
    <m/>
    <m/>
    <m/>
    <d v="2023-11-19T00:00:00"/>
    <x v="0"/>
    <x v="0"/>
    <s v="NO CUMPLE"/>
    <x v="0"/>
    <x v="0"/>
    <x v="0"/>
    <x v="0"/>
    <s v="NO CUMPLE"/>
    <x v="0"/>
    <x v="0"/>
  </r>
  <r>
    <s v="INC000002511120"/>
    <s v="VPN IP - MPLS"/>
    <x v="21"/>
    <s v="GESTION HD"/>
    <s v="DENISE CRUZAT ETCHEBERRY"/>
    <s v="frp_kaldor"/>
    <s v="3-Moderado/Limitado"/>
    <s v="3-Medio"/>
    <s v="Media"/>
    <x v="0"/>
    <s v="CITIGROUP SERVICES CHILE SPA"/>
    <s v="PDTE H.HAB Solicitud de informacion, Folio Nro: 12010178 - Enviado el 21-12-2023 a las 16:38"/>
    <s v="21/12/2023 22:13:45"/>
    <s v="21/12/2023 22:20:08"/>
    <x v="0"/>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m/>
    <m/>
    <m/>
    <m/>
    <d v="2023-11-19T00:00:00"/>
    <x v="1"/>
    <x v="0"/>
    <s v="NO CUMPLE"/>
    <x v="1"/>
    <x v="0"/>
    <x v="1"/>
    <x v="0"/>
    <s v="NO CUMPLE"/>
    <x v="0"/>
    <x v="1"/>
  </r>
  <r>
    <s v="INC000002511126"/>
    <s v="VPN IP - MPLS"/>
    <x v="17"/>
    <s v="GESTION HD"/>
    <s v="NICOLAS A SAAVEDRA EGUILUZ"/>
    <s v="frp_kaldor"/>
    <s v="3-Moderado/Limitado"/>
    <s v="3-Medio"/>
    <s v="Media"/>
    <x v="0"/>
    <s v="COAGRO S A"/>
    <s v="HD / RV: COAGRA: QAS - Dimensionamiento ABAP en HANA (S/4HANA, Suite on HANA...)"/>
    <s v="21/12/2023 23:14:13"/>
    <s v="21/12/2023 23:18:24"/>
    <x v="0"/>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m/>
    <m/>
    <m/>
    <m/>
    <d v="2023-11-19T00:00:00"/>
    <x v="1"/>
    <x v="1"/>
    <s v="NO CUMPLE"/>
    <x v="0"/>
    <x v="0"/>
    <x v="1"/>
    <x v="0"/>
    <s v="NO CUMPLE"/>
    <x v="1"/>
    <x v="0"/>
  </r>
  <r>
    <s v="INC000002511128"/>
    <s v="VPN IP - MPLS"/>
    <x v="12"/>
    <s v="GESTION HD"/>
    <s v="MOISES E MONTERO RAMOS"/>
    <s v="frp_kaldor"/>
    <s v="3-Moderado/Limitado"/>
    <s v="3-Medio"/>
    <s v="Media"/>
    <x v="0"/>
    <s v="TELEFONICA GLOBAL TECHNOLOGY S.A.AGENCIA EN CHILE"/>
    <s v="HD/C-19872300193/FUND INSTITUTO PROFESIONAL DUOC UC/Proyecto de seguridad-renovación"/>
    <s v="21/12/2023 23:38:08"/>
    <s v="21/12/2023 23:43:06"/>
    <x v="0"/>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m/>
    <m/>
    <m/>
    <m/>
    <d v="2023-11-19T00:00:00"/>
    <x v="1"/>
    <x v="0"/>
    <s v="CUMPLE"/>
    <x v="0"/>
    <x v="0"/>
    <x v="1"/>
    <x v="0"/>
    <s v="NO CUMPLE"/>
    <x v="0"/>
    <x v="1"/>
  </r>
  <r>
    <s v="INC000002511135"/>
    <s v="INFRAESTRUCTURA DC"/>
    <x v="6"/>
    <s v="APQ ACCESOS"/>
    <s v="FRANCISCO J FELIU ABARCA"/>
    <s v="tct_frafea"/>
    <s v="4-Menor/Localizado"/>
    <s v="4-Baja"/>
    <s v="Baja"/>
    <x v="0"/>
    <s v="TELEFONICA CYBERSECURITY TECH CHILE SPA"/>
    <s v="RONDA POR TOMA DE TEMPERATURAS EN SALAS TIC"/>
    <s v="22/12/2023 0:48:36"/>
    <s v="22/12/2023 0:49:31"/>
    <x v="0"/>
    <s v="TI"/>
    <s v="CLIMA"/>
    <s v="22/12/2023 1:12:16"/>
    <s v="22/12/2023 23:50:00"/>
    <s v="RONDA POR TOMA DE TEMPERATURAS EN SALAS TIC"/>
    <s v="RONDA REALIZADA"/>
    <d v="1899-12-30T00:00:00"/>
    <d v="1899-12-30T00:00:00"/>
    <d v="1899-12-30T00:00:00"/>
    <s v=""/>
    <s v="Cumplido"/>
    <m/>
    <m/>
    <m/>
    <m/>
    <m/>
    <d v="2023-11-19T00:00:00"/>
    <x v="0"/>
    <x v="0"/>
    <s v="NO CUMPLE"/>
    <x v="0"/>
    <x v="0"/>
    <x v="0"/>
    <x v="0"/>
    <s v="NO CUMPLE"/>
    <x v="0"/>
    <x v="0"/>
  </r>
  <r>
    <s v="INC000002511418"/>
    <s v="INFRAESTRUCTURA DC"/>
    <x v="6"/>
    <s v="APQ ACCESOS"/>
    <s v="FRANCISCO J FELIU ABARCA"/>
    <s v="tct_frafea"/>
    <s v="4-Menor/Localizado"/>
    <s v="4-Baja"/>
    <s v="Baja"/>
    <x v="0"/>
    <s v="TELEFONICA CYBERSECURITY TECH CHILE SPA"/>
    <s v="RONDA POR TOMA DE TEMPERATURAS EN SALAS TIC"/>
    <s v="22/12/2023 5:21:58"/>
    <s v="22/12/2023 5:23:09"/>
    <x v="0"/>
    <s v="TI"/>
    <s v="CLIMA"/>
    <s v="22/12/2023 5:42:38"/>
    <s v="22/12/2023 23:50:00"/>
    <s v="RONDA POR TOMA DE TEMPERATURAS EN SALAS TIC"/>
    <s v="RONDA REALIZADA"/>
    <d v="1899-12-30T00:00:00"/>
    <d v="1899-12-30T00:00:00"/>
    <d v="1899-12-30T00:00:00"/>
    <s v=""/>
    <s v="Cumplido"/>
    <m/>
    <m/>
    <m/>
    <m/>
    <m/>
    <d v="2023-11-18T00:00:00"/>
    <x v="0"/>
    <x v="0"/>
    <s v="NO CUMPLE"/>
    <x v="0"/>
    <x v="0"/>
    <x v="0"/>
    <x v="0"/>
    <s v="NO CUMPLE"/>
    <x v="0"/>
    <x v="0"/>
  </r>
  <r>
    <s v="INC000002511420"/>
    <s v="HOUSING"/>
    <x v="6"/>
    <s v="APQ ACCESOS"/>
    <s v="FRANCISCO J FELIU ABARCA"/>
    <s v="tct_frafea"/>
    <s v="4-Menor/Localizado"/>
    <s v="4-Baja"/>
    <s v="Baja"/>
    <x v="0"/>
    <s v="TELEFONICA CYBERSECURITY TECH CHILE SPA"/>
    <s v="TICKET SUPERVISION INC000002507960 / CRQ79676 CLIENTE ARTIKOS"/>
    <s v="22/12/2023 5:44:05"/>
    <s v="22/12/2023 5:45:26"/>
    <x v="0"/>
    <s v="HARDWARE"/>
    <s v="DATACENTER"/>
    <s v="22/12/2023 8:03:49"/>
    <s v="22/12/2023 23:50:00"/>
    <s v="TICKET SUPERVISION INC000002507960 / CRQ79676 CLIENTE ARTIKOS"/>
    <s v="SUPERVISION CRQ / OK"/>
    <d v="1899-12-30T00:00:00"/>
    <d v="1899-12-30T00:00:00"/>
    <d v="1899-12-30T00:00:00"/>
    <s v=""/>
    <s v="Cumplido"/>
    <m/>
    <m/>
    <m/>
    <m/>
    <m/>
    <d v="2023-11-18T00:00:00"/>
    <x v="0"/>
    <x v="0"/>
    <s v="NO CUMPLE"/>
    <x v="0"/>
    <x v="0"/>
    <x v="0"/>
    <x v="0"/>
    <s v="NO CUMPLE"/>
    <x v="0"/>
    <x v="0"/>
  </r>
  <r>
    <s v="INC000002511422"/>
    <s v="INFRAESTRUCTURA DC"/>
    <x v="6"/>
    <s v="APQ ACCESOS"/>
    <s v="FRANCISCO J FELIU ABARCA"/>
    <s v="tct_frafea"/>
    <s v="4-Menor/Localizado"/>
    <s v="4-Baja"/>
    <s v="Baja"/>
    <x v="0"/>
    <s v="TELEFONICA CYBERSECURITY TECH CHILE SPA"/>
    <s v="RONDA PREVENTIVA Y LECTURA DE TEMPERATURAS EN SALAS TIC"/>
    <s v="22/12/2023 6:33:54"/>
    <s v="22/12/2023 6:34:43"/>
    <x v="0"/>
    <s v="TI"/>
    <s v="CLIMA"/>
    <s v="22/12/2023 6:58:28"/>
    <s v="22/12/2023 23:50:00"/>
    <s v="RONDA PREVENTIVA Y LECTURA DE TEMPERATURAS EN SALAS TIC"/>
    <s v="RONDA REALIZADA"/>
    <d v="1899-12-30T00:00:00"/>
    <d v="1899-12-30T00:00:00"/>
    <d v="1899-12-30T00:00:00"/>
    <s v=""/>
    <s v="Cumplido"/>
    <m/>
    <m/>
    <m/>
    <m/>
    <m/>
    <d v="2023-11-19T00:00:00"/>
    <x v="0"/>
    <x v="0"/>
    <s v="NO CUMPLE"/>
    <x v="0"/>
    <x v="0"/>
    <x v="0"/>
    <x v="0"/>
    <s v="NO CUMPLE"/>
    <x v="0"/>
    <x v="0"/>
  </r>
  <r>
    <s v="INC000002511424"/>
    <s v="HOUSING"/>
    <x v="15"/>
    <s v="APQ ACCESOS"/>
    <s v="JAIRO A SALINAS GARAY"/>
    <s v="tct_jsalin"/>
    <s v="3-Moderado/Limitado"/>
    <s v="3-Medio"/>
    <s v="Media"/>
    <x v="0"/>
    <s v="TELEFONICA EMPRESAS DE CHILE SA"/>
    <s v="RONDA Y REVISION DE SALAS TECNICAS"/>
    <s v="22/12/2023 7:03:58"/>
    <s v="22/12/2023 7:06:08"/>
    <x v="0"/>
    <s v="CDP ANTIGUO 1"/>
    <s v="CDP ANTIGUO 2"/>
    <s v="22/12/2023 7:06:08"/>
    <s v="22/12/2023 23:50:00"/>
    <s v="RONDA Y REVISION DE SALAS TECNICAS"/>
    <s v="RONDA REALIZADA."/>
    <d v="1899-12-30T00:00:00"/>
    <d v="1899-12-30T00:02:10"/>
    <d v="1899-12-30T00:02:10"/>
    <s v=""/>
    <s v="Cumplido"/>
    <m/>
    <m/>
    <m/>
    <m/>
    <m/>
    <d v="2023-11-19T00:00:00"/>
    <x v="0"/>
    <x v="0"/>
    <s v="NO CUMPLE"/>
    <x v="0"/>
    <x v="0"/>
    <x v="0"/>
    <x v="0"/>
    <s v="NO CUMPLE"/>
    <x v="0"/>
    <x v="0"/>
  </r>
  <r>
    <s v="INC000002511425"/>
    <s v="HOUSING"/>
    <x v="15"/>
    <s v="APQ ACCESOS"/>
    <s v="JAIRO A SALINAS GARAY"/>
    <s v="tct_jsalin"/>
    <s v="3-Moderado/Limitado"/>
    <s v="3-Medio"/>
    <s v="Media"/>
    <x v="0"/>
    <s v="TELEFONICA EMPRESAS DE CHILE SA"/>
    <s v="TOMA DE ALARMAS DE CLIENTE"/>
    <s v="22/12/2023 7:06:22"/>
    <s v="22/12/2023 7:08:03"/>
    <x v="0"/>
    <s v="CDP ANTIGUO 1"/>
    <s v="CDP ANTIGUO 2"/>
    <s v="22/12/2023 7:08:03"/>
    <s v="22/12/2023 23:50:00"/>
    <s v="TOMA DE ALARMAS DE CLIENTE"/>
    <s v="TOMA DE ALARMAS REALIZADA."/>
    <d v="1899-12-30T00:00:00"/>
    <d v="1899-12-30T00:01:41"/>
    <d v="1899-12-30T00:01:41"/>
    <s v=""/>
    <s v="Cumplido"/>
    <m/>
    <m/>
    <m/>
    <m/>
    <m/>
    <d v="2023-11-18T00:00:00"/>
    <x v="0"/>
    <x v="0"/>
    <s v="NO CUMPLE"/>
    <x v="0"/>
    <x v="0"/>
    <x v="0"/>
    <x v="0"/>
    <s v="NO CUMPLE"/>
    <x v="0"/>
    <x v="0"/>
  </r>
  <r>
    <s v="INC000002511426"/>
    <s v="HOUSING"/>
    <x v="15"/>
    <s v="APQ ACCESOS"/>
    <s v="JAIRO A SALINAS GARAY"/>
    <s v="tct_jsalin"/>
    <s v="3-Moderado/Limitado"/>
    <s v="3-Medio"/>
    <s v="Media"/>
    <x v="0"/>
    <s v="TELEFONICA EMPRESAS DE CHILE SA"/>
    <s v="Reemplazo de módulos SFP's"/>
    <s v="22/12/2023 7:08:10"/>
    <s v="22/12/2023 7:10:37"/>
    <x v="0"/>
    <s v="CDP ANTIGUO 1"/>
    <s v="CDP ANTIGUO 2"/>
    <s v="22/12/2023 7:10:37"/>
    <s v="22/12/2023 23:50:00"/>
    <s v="Reemplazo de módulos SFP's"/>
    <s v="SUPERVISION OK."/>
    <d v="1899-12-30T00:00:00"/>
    <d v="1899-12-30T00:02:27"/>
    <d v="1899-12-30T00:02:27"/>
    <s v=""/>
    <s v="Cumplido"/>
    <m/>
    <m/>
    <m/>
    <m/>
    <m/>
    <d v="2023-11-19T00:00:00"/>
    <x v="0"/>
    <x v="0"/>
    <s v="NO CUMPLE"/>
    <x v="0"/>
    <x v="0"/>
    <x v="0"/>
    <x v="0"/>
    <s v="NO CUMPLE"/>
    <x v="0"/>
    <x v="0"/>
  </r>
  <r>
    <s v="INC000002511444"/>
    <s v="INFRAESTRUCTURA DC"/>
    <x v="1"/>
    <s v="APQ ACCESOS"/>
    <s v="CARLOS F ARAYA RAMIREZ"/>
    <s v="tct_cararr"/>
    <s v="4-Menor/Localizado"/>
    <s v="4-Baja"/>
    <s v="Baja"/>
    <x v="0"/>
    <s v="TELEFONICA CYBERSECURITY TECH CHILE SPA"/>
    <s v="RONDA INSPECTIVA"/>
    <s v="22/12/2023 9:43:28"/>
    <s v="22/12/2023 9:44:13"/>
    <x v="0"/>
    <s v="CDP ANTIGUO 1"/>
    <s v="CDP ANTIGUO 2"/>
    <s v="22/12/2023 10:15:07"/>
    <s v="22/12/2023 23:50:00"/>
    <m/>
    <s v="RONDA REALIZADA"/>
    <d v="1899-12-30T00:00:00"/>
    <d v="1899-12-30T00:00:00"/>
    <d v="1899-12-30T00:00:00"/>
    <s v=""/>
    <s v="Cumplido"/>
    <m/>
    <m/>
    <m/>
    <m/>
    <m/>
    <d v="2023-11-19T00:00:00"/>
    <x v="0"/>
    <x v="0"/>
    <s v="NO CUMPLE"/>
    <x v="0"/>
    <x v="0"/>
    <x v="0"/>
    <x v="0"/>
    <s v="NO CUMPLE"/>
    <x v="0"/>
    <x v="0"/>
  </r>
  <r>
    <s v="INC000002511447"/>
    <s v="HOUSING"/>
    <x v="1"/>
    <s v="APQ ACCESOS"/>
    <s v="CARLOS F ARAYA RAMIREZ"/>
    <s v="tct_cararr"/>
    <s v="4-Menor/Localizado"/>
    <s v="4-Baja"/>
    <s v="Baja"/>
    <x v="0"/>
    <s v="TELEFONICA CYBERSECURITY TECH CHILE SPA"/>
    <s v="TOMA DE ALARMAS"/>
    <s v="22/12/2023 9:45:13"/>
    <s v="22/12/2023 9:45:53"/>
    <x v="0"/>
    <s v="CDP ANTIGUO 1"/>
    <s v="CDP ANTIGUO 2"/>
    <s v="22/12/2023 10:18:01"/>
    <s v="22/12/2023 23:50:00"/>
    <m/>
    <s v="TOMA DE ALARMAS REALIZADA"/>
    <d v="1899-12-30T00:00:00"/>
    <d v="1899-12-30T00:00:00"/>
    <d v="1899-12-30T00:00:00"/>
    <s v=""/>
    <s v="Cumplido"/>
    <m/>
    <m/>
    <m/>
    <m/>
    <m/>
    <d v="2023-11-19T00:00:00"/>
    <x v="0"/>
    <x v="0"/>
    <s v="NO CUMPLE"/>
    <x v="0"/>
    <x v="0"/>
    <x v="0"/>
    <x v="0"/>
    <s v="NO CUMPLE"/>
    <x v="0"/>
    <x v="0"/>
  </r>
  <r>
    <s v="INC000002511457"/>
    <s v="VPN IP - MPLS"/>
    <x v="4"/>
    <s v="BELIEVE"/>
    <s v="PAUL A SEPULVEDA ALVAREZ"/>
    <s v="frp_cnavar"/>
    <s v="3-Moderado/Limitado"/>
    <s v="3-Medio"/>
    <s v="Media"/>
    <x v="0"/>
    <s v="GPS CHILE SPA"/>
    <s v="GAMA/ URGENTE-Aumento de disco Servidor 10.0.1.2 SQLINT - DISCO Y"/>
    <s v="22/12/2023 10:25:29"/>
    <s v="22/12/2023 10:26:23"/>
    <x v="0"/>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m/>
    <m/>
    <m/>
    <m/>
    <d v="2023-11-19T00:00:00"/>
    <x v="1"/>
    <x v="0"/>
    <s v="CUMPLE"/>
    <x v="0"/>
    <x v="0"/>
    <x v="1"/>
    <x v="0"/>
    <s v="CUMPLE"/>
    <x v="0"/>
    <x v="0"/>
  </r>
  <r>
    <s v="INC000002511470"/>
    <s v="SAP"/>
    <x v="17"/>
    <s v="CLOUD SAP HANA"/>
    <s v="OSCAR A GUZMAN MEDIC"/>
    <s v="tct_oguzma"/>
    <s v="3-Moderado/Limitado"/>
    <s v="4-Baja"/>
    <s v="Baja"/>
    <x v="0"/>
    <s v="TELEFONICA GLOBAL TECHNOLOGY S.A.AGENCIA EN CHILE"/>
    <s v="Checklist Diarios 01.12.2023"/>
    <s v="22/12/2023 11:03:46"/>
    <s v="22/12/2023 11:13:44"/>
    <x v="0"/>
    <s v="TI"/>
    <s v="SERVICIOS DE HOSTING"/>
    <s v="22/12/2023 15:55:05"/>
    <s v="22/12/2023 23:50:00"/>
    <s v="ACMA-COAGRA-SUGAL-HCUA"/>
    <s v="Checklist enviados"/>
    <d v="1899-12-30T00:00:00"/>
    <d v="1899-12-30T04:51:19"/>
    <d v="1899-12-30T04:51:19"/>
    <s v=""/>
    <s v="Cumplido"/>
    <m/>
    <m/>
    <m/>
    <m/>
    <m/>
    <d v="2023-11-19T00:00:00"/>
    <x v="1"/>
    <x v="0"/>
    <s v="CUMPLE"/>
    <x v="0"/>
    <x v="0"/>
    <x v="1"/>
    <x v="0"/>
    <s v="CUMPLE"/>
    <x v="0"/>
    <x v="0"/>
  </r>
  <r>
    <s v="INC000002511477"/>
    <s v="SAP"/>
    <x v="17"/>
    <s v="CLOUD SAP HANA"/>
    <s v="OSCAR A GUZMAN MEDIC"/>
    <s v="tct_oguzma"/>
    <s v="3-Moderado/Limitado"/>
    <s v="4-Baja"/>
    <s v="Baja"/>
    <x v="0"/>
    <s v="TELEFONICA GLOBAL TECHNOLOGY S.A.AGENCIA EN CHILE"/>
    <s v="Checklist Diarios 04.12.2023"/>
    <s v="22/12/2023 11:14:07"/>
    <s v="22/12/2023 11:15:36"/>
    <x v="0"/>
    <s v="TI"/>
    <s v="SERVICIOS DE HOSTING"/>
    <s v="22/12/2023 15:56:03"/>
    <s v="22/12/2023 23:50:00"/>
    <s v="ACMA-COAGRA-SUGAL-HCUA"/>
    <s v="Checklist enviados"/>
    <d v="1899-12-30T00:00:00"/>
    <d v="1899-12-30T04:41:56"/>
    <d v="1899-12-30T04:41:56"/>
    <s v=""/>
    <s v="Cumplido"/>
    <m/>
    <m/>
    <m/>
    <m/>
    <m/>
    <d v="2023-11-19T00:00:00"/>
    <x v="1"/>
    <x v="0"/>
    <s v="CUMPLE"/>
    <x v="0"/>
    <x v="0"/>
    <x v="1"/>
    <x v="0"/>
    <s v="CUMPLE"/>
    <x v="0"/>
    <x v="0"/>
  </r>
  <r>
    <s v="INC000002511480"/>
    <s v="SAP"/>
    <x v="17"/>
    <s v="CLOUD SAP HANA"/>
    <s v="OSCAR A GUZMAN MEDIC"/>
    <s v="tct_oguzma"/>
    <s v="3-Moderado/Limitado"/>
    <s v="4-Baja"/>
    <s v="Baja"/>
    <x v="0"/>
    <s v="TELEFONICA GLOBAL TECHNOLOGY S.A.AGENCIA EN CHILE"/>
    <s v="Checklist Diarios 05.12.2023"/>
    <s v="22/12/2023 11:26:49"/>
    <s v="22/12/2023 11:28:40"/>
    <x v="0"/>
    <s v="TI"/>
    <s v="SERVICIOS DE HOSTING"/>
    <s v="22/12/2023 15:57:29"/>
    <s v="22/12/2023 23:50:00"/>
    <s v="ACMA-COAGRA-SUGAL-HCUA"/>
    <s v="Checklist enviados"/>
    <d v="1899-12-30T00:00:00"/>
    <d v="1899-12-30T04:30:40"/>
    <d v="1899-12-30T04:30:40"/>
    <s v=""/>
    <s v="Cumplido"/>
    <m/>
    <m/>
    <m/>
    <m/>
    <m/>
    <d v="2023-11-19T00:00:00"/>
    <x v="1"/>
    <x v="0"/>
    <s v="CUMPLE"/>
    <x v="0"/>
    <x v="0"/>
    <x v="1"/>
    <x v="0"/>
    <s v="CUMPLE"/>
    <x v="0"/>
    <x v="0"/>
  </r>
  <r>
    <s v="INC000002511486"/>
    <s v="SAP"/>
    <x v="17"/>
    <s v="CLOUD SAP HANA"/>
    <s v="OSCAR A GUZMAN MEDIC"/>
    <s v="tct_oguzma"/>
    <s v="3-Moderado/Limitado"/>
    <s v="4-Baja"/>
    <s v="Baja"/>
    <x v="0"/>
    <s v="TELEFONICA GLOBAL TECHNOLOGY S.A.AGENCIA EN CHILE"/>
    <s v="Checklist Diarios 06.12.2023"/>
    <s v="22/12/2023 11:32:12"/>
    <s v="22/12/2023 11:32:15"/>
    <x v="0"/>
    <s v="TI"/>
    <s v="SERVICIOS DE HOSTING"/>
    <s v="22/12/2023 15:58:42"/>
    <s v="22/12/2023 23:50:00"/>
    <s v="ACMA-COAGRA-SUGAL-HCUA"/>
    <s v="Checklist enviados"/>
    <d v="1899-12-30T00:00:00"/>
    <d v="1899-12-30T04:26:30"/>
    <d v="1899-12-30T04:26:30"/>
    <s v=""/>
    <s v="Cumplido"/>
    <m/>
    <m/>
    <m/>
    <m/>
    <m/>
    <d v="2023-11-19T00:00:00"/>
    <x v="1"/>
    <x v="0"/>
    <s v="CUMPLE"/>
    <x v="0"/>
    <x v="0"/>
    <x v="1"/>
    <x v="0"/>
    <s v="CUMPLE"/>
    <x v="0"/>
    <x v="0"/>
  </r>
  <r>
    <s v="INC000002511488"/>
    <s v="SAP"/>
    <x v="17"/>
    <s v="CLOUD SAP HANA"/>
    <s v="OSCAR A GUZMAN MEDIC"/>
    <s v="tct_oguzma"/>
    <s v="3-Moderado/Limitado"/>
    <s v="4-Baja"/>
    <s v="Baja"/>
    <x v="0"/>
    <s v="TELEFONICA GLOBAL TECHNOLOGY S.A.AGENCIA EN CHILE"/>
    <s v="Checklist Diarios 07.12.2023"/>
    <s v="22/12/2023 11:33:10"/>
    <s v="22/12/2023 11:34:42"/>
    <x v="0"/>
    <s v="TI"/>
    <s v="SERVICIOS DE HOSTING"/>
    <s v="22/12/2023 15:59:51"/>
    <s v="22/12/2023 23:50:00"/>
    <s v="ACMA-COAGRA-SUGAL-HCUA"/>
    <s v="Checklist enviados"/>
    <d v="1899-12-30T00:00:00"/>
    <d v="1899-12-30T04:26:41"/>
    <d v="1899-12-30T04:26:41"/>
    <s v=""/>
    <s v="Cumplido"/>
    <m/>
    <m/>
    <m/>
    <m/>
    <m/>
    <d v="2023-11-19T00:00:00"/>
    <x v="1"/>
    <x v="0"/>
    <s v="CUMPLE"/>
    <x v="0"/>
    <x v="0"/>
    <x v="1"/>
    <x v="0"/>
    <s v="CUMPLE"/>
    <x v="0"/>
    <x v="0"/>
  </r>
  <r>
    <s v="INC000002511489"/>
    <s v="SAP"/>
    <x v="17"/>
    <s v="CLOUD SAP HANA"/>
    <s v="OSCAR A GUZMAN MEDIC"/>
    <s v="tct_oguzma"/>
    <s v="3-Moderado/Limitado"/>
    <s v="4-Baja"/>
    <s v="Baja"/>
    <x v="0"/>
    <s v="TELEFONICA GLOBAL TECHNOLOGY S.A.AGENCIA EN CHILE"/>
    <s v="Checklist Diarios 09.12.2023"/>
    <s v="22/12/2023 11:36:42"/>
    <s v="22/12/2023 11:37:49"/>
    <x v="0"/>
    <s v="TI"/>
    <s v="SERVICIOS DE HOSTING"/>
    <s v="22/12/2023 16:01:10"/>
    <s v="22/12/2023 23:50:00"/>
    <s v="ACMA-COAGRA-NUTRISCO-FUSAN-SUGAL-HDC-BLUMAR-INCHALAM-HCUA"/>
    <s v="Checklist enviados"/>
    <d v="1899-12-30T00:00:00"/>
    <d v="1899-12-30T04:24:28"/>
    <d v="1899-12-30T04:24:28"/>
    <s v=""/>
    <s v="Cumplido"/>
    <m/>
    <m/>
    <m/>
    <m/>
    <m/>
    <d v="2023-11-19T00:00:00"/>
    <x v="1"/>
    <x v="0"/>
    <s v="CUMPLE"/>
    <x v="0"/>
    <x v="0"/>
    <x v="1"/>
    <x v="0"/>
    <s v="CUMPLE"/>
    <x v="0"/>
    <x v="0"/>
  </r>
  <r>
    <s v="INC000002511491"/>
    <s v="SAP"/>
    <x v="17"/>
    <s v="CLOUD SAP HANA"/>
    <s v="OSCAR A GUZMAN MEDIC"/>
    <s v="tct_oguzma"/>
    <s v="3-Moderado/Limitado"/>
    <s v="4-Baja"/>
    <s v="Baja"/>
    <x v="0"/>
    <s v="TELEFONICA GLOBAL TECHNOLOGY S.A.AGENCIA EN CHILE"/>
    <s v="Checklist Diarios 10.12.2023"/>
    <s v="22/12/2023 11:45:53"/>
    <s v="22/12/2023 11:47:13"/>
    <x v="0"/>
    <s v="TI"/>
    <s v="SERVICIOS DE HOSTING"/>
    <s v="22/12/2023 16:02:26"/>
    <s v="22/12/2023 23:50:00"/>
    <s v="ACMA-COAGRA-NUTRISCO-FUSAN-SUGAL-HDC-BLUMAR-INCHALAM-HCUA"/>
    <s v="Checklist enviados"/>
    <d v="1899-12-30T00:00:00"/>
    <d v="1899-12-30T04:16:33"/>
    <d v="1899-12-30T04:16:33"/>
    <s v=""/>
    <s v="Cumplido"/>
    <m/>
    <m/>
    <m/>
    <m/>
    <m/>
    <d v="2023-11-19T00:00:00"/>
    <x v="1"/>
    <x v="0"/>
    <s v="CUMPLE"/>
    <x v="0"/>
    <x v="0"/>
    <x v="1"/>
    <x v="0"/>
    <s v="CUMPLE"/>
    <x v="0"/>
    <x v="0"/>
  </r>
  <r>
    <s v="INC000002511492"/>
    <s v="SAP"/>
    <x v="17"/>
    <s v="CLOUD SAP HANA"/>
    <s v="OSCAR A GUZMAN MEDIC"/>
    <s v="tct_oguzma"/>
    <s v="3-Moderado/Limitado"/>
    <s v="4-Baja"/>
    <s v="Baja"/>
    <x v="0"/>
    <s v="TELEFONICA GLOBAL TECHNOLOGY S.A.AGENCIA EN CHILE"/>
    <s v="Checklist Diarios 11.12.2023"/>
    <s v="22/12/2023 11:49:10"/>
    <s v="22/12/2023 11:50:21"/>
    <x v="0"/>
    <s v="TI"/>
    <s v="SERVICIOS DE HOSTING"/>
    <s v="22/12/2023 16:03:46"/>
    <s v="22/12/2023 23:50:00"/>
    <s v="ACMA-COAGRA-SUGAL-HCUA-FRUSAN"/>
    <s v="Checklist enviados"/>
    <d v="1899-12-30T00:00:00"/>
    <d v="1899-12-30T04:14:36"/>
    <d v="1899-12-30T04:14:36"/>
    <s v=""/>
    <s v="Cumplido"/>
    <m/>
    <m/>
    <m/>
    <m/>
    <m/>
    <d v="2023-11-19T00:00:00"/>
    <x v="1"/>
    <x v="0"/>
    <s v="CUMPLE"/>
    <x v="0"/>
    <x v="0"/>
    <x v="1"/>
    <x v="0"/>
    <s v="CUMPLE"/>
    <x v="0"/>
    <x v="0"/>
  </r>
  <r>
    <s v="INC000002511493"/>
    <s v="VPN IP - MPLS"/>
    <x v="7"/>
    <s v="GESTION HD"/>
    <s v="CRISTOBAL I REYES DELGADO"/>
    <s v="frp_fpetro"/>
    <s v="3-Moderado/Limitado"/>
    <s v="3-Medio"/>
    <s v="Media"/>
    <x v="0"/>
    <s v="TELEFONICA GLOBAL TECHNOLOGY S.A.AGENCIA EN CHILE"/>
    <s v="REQ/TELEFONICA - Alarma disco servidor C3-SQLDB01"/>
    <s v="22/12/2023 11:47:48"/>
    <s v="22/12/2023 11:49:27"/>
    <x v="0"/>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m/>
    <m/>
    <m/>
    <m/>
    <d v="2023-11-19T00:00:00"/>
    <x v="1"/>
    <x v="1"/>
    <s v="NO CUMPLE"/>
    <x v="0"/>
    <x v="0"/>
    <x v="1"/>
    <x v="1"/>
    <s v="NO CUMPLE"/>
    <x v="0"/>
    <x v="0"/>
  </r>
  <r>
    <s v="INC000002511497"/>
    <s v="SAP"/>
    <x v="17"/>
    <s v="CLOUD SAP HANA"/>
    <s v="OSCAR A GUZMAN MEDIC"/>
    <s v="tct_oguzma"/>
    <s v="3-Moderado/Limitado"/>
    <s v="4-Baja"/>
    <s v="Baja"/>
    <x v="0"/>
    <s v="TELEFONICA GLOBAL TECHNOLOGY S.A.AGENCIA EN CHILE"/>
    <s v="Checklist Diarios 12.12.2023"/>
    <s v="22/12/2023 11:51:11"/>
    <s v="22/12/2023 11:52:30"/>
    <x v="0"/>
    <s v="TI"/>
    <s v="SERVICIOS DE HOSTING"/>
    <s v="22/12/2023 16:09:38"/>
    <s v="22/12/2023 23:50:00"/>
    <s v="ACMA-COAGRA-FRUSAN"/>
    <s v="Checklist enviados"/>
    <d v="1899-12-30T00:00:00"/>
    <d v="1899-12-30T04:18:27"/>
    <d v="1899-12-30T04:18:27"/>
    <s v=""/>
    <s v="Cumplido"/>
    <m/>
    <m/>
    <m/>
    <m/>
    <m/>
    <d v="2023-11-19T00:00:00"/>
    <x v="1"/>
    <x v="0"/>
    <s v="CUMPLE"/>
    <x v="0"/>
    <x v="0"/>
    <x v="1"/>
    <x v="0"/>
    <s v="CUMPLE"/>
    <x v="0"/>
    <x v="0"/>
  </r>
  <r>
    <s v="INC000002511500"/>
    <s v="SAP"/>
    <x v="17"/>
    <s v="CLOUD SAP HANA"/>
    <s v="OSCAR A GUZMAN MEDIC"/>
    <s v="tct_oguzma"/>
    <s v="3-Moderado/Limitado"/>
    <s v="4-Baja"/>
    <s v="Baja"/>
    <x v="0"/>
    <s v="TELEFONICA GLOBAL TECHNOLOGY S.A.AGENCIA EN CHILE"/>
    <s v="Checklist Diarios 13.12.2023"/>
    <s v="22/12/2023 11:54:13"/>
    <s v="22/12/2023 11:58:24"/>
    <x v="0"/>
    <s v="TI"/>
    <s v="SERVICIOS DE HOSTING"/>
    <s v="22/12/2023 16:10:43"/>
    <s v="22/12/2023 23:50:00"/>
    <s v="ACMA-COAGRA-FRUSAN"/>
    <s v="Checklist enviados"/>
    <d v="1899-12-30T00:00:00"/>
    <d v="1899-12-30T04:16:30"/>
    <d v="1899-12-30T04:16:30"/>
    <s v=""/>
    <s v="Cumplido"/>
    <m/>
    <m/>
    <m/>
    <m/>
    <m/>
    <d v="2023-11-19T00:00:00"/>
    <x v="1"/>
    <x v="0"/>
    <s v="CUMPLE"/>
    <x v="0"/>
    <x v="0"/>
    <x v="1"/>
    <x v="0"/>
    <s v="CUMPLE"/>
    <x v="0"/>
    <x v="0"/>
  </r>
  <r>
    <s v="INC000002511518"/>
    <s v="TICKET-INTELIGENTE"/>
    <x v="4"/>
    <s v="GESTION TI"/>
    <s v="JUAN CARLOS UZCATEGUI FUGUETT"/>
    <s v="USR_TSIGHT"/>
    <s v="1-Extenso/Generalizado"/>
    <s v="4-Baja"/>
    <s v="Baja"/>
    <x v="1"/>
    <s v="PRODINSA 2"/>
    <s v="prodin01 - apposv_vm TICKET AUTOMATICO"/>
    <s v="22/12/2023 2:07:54"/>
    <s v="22/12/2023 2:07:54"/>
    <x v="0"/>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s v=""/>
    <s v=""/>
    <s v=""/>
    <s v="Cumplido"/>
    <d v="2023-11-19T00:00:00"/>
    <x v="0"/>
    <x v="0"/>
    <s v="NO CUMPLE"/>
    <x v="0"/>
    <x v="0"/>
    <x v="1"/>
    <x v="0"/>
    <s v="CUMPLE"/>
    <x v="0"/>
    <x v="0"/>
  </r>
  <r>
    <s v="INC000002511544"/>
    <s v="TICKET-INTELIGENTE"/>
    <x v="3"/>
    <s v="GESTION TI"/>
    <s v="VICTOR SEPULVEDA GAMARRA"/>
    <s v="USR_TSIGHT"/>
    <s v="1-Extenso/Generalizado"/>
    <s v="4-Baja"/>
    <s v="Baja"/>
    <x v="1"/>
    <s v="BLUMAR S.A."/>
    <s v="blumar01 - blutssaperp TICKET AUTOMATICO"/>
    <s v="22/12/2023 3:18:18"/>
    <s v="22/12/2023 3:18:18"/>
    <x v="0"/>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s v=""/>
    <s v=""/>
    <s v=""/>
    <s v="Cumplido"/>
    <d v="2023-11-19T00:00:00"/>
    <x v="0"/>
    <x v="0"/>
    <s v="NO CUMPLE"/>
    <x v="0"/>
    <x v="0"/>
    <x v="1"/>
    <x v="0"/>
    <s v="CUMPLE"/>
    <x v="0"/>
    <x v="0"/>
  </r>
  <r>
    <s v="INC000002511583"/>
    <s v="TICKET-INTELIGENTE"/>
    <x v="4"/>
    <s v="GESTION TI"/>
    <s v="JUAN CARLOS UZCATEGUI FUGUETT"/>
    <s v="USR_TSIGHT"/>
    <s v="1-Extenso/Generalizado"/>
    <s v="4-Baja"/>
    <s v="Baja"/>
    <x v="1"/>
    <s v="FUNDACION INSTITUTO PROFESIONAL DUOC UC"/>
    <s v="fiprdu01 - dcadmavaras TICKET AUTOMATICO"/>
    <s v="22/12/2023 4:10:40"/>
    <s v="22/12/2023 4:10:40"/>
    <x v="0"/>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s v=""/>
    <s v=""/>
    <s v=""/>
    <s v="Cumplido"/>
    <d v="2023-11-19T00:00:00"/>
    <x v="0"/>
    <x v="0"/>
    <s v="NO CUMPLE"/>
    <x v="0"/>
    <x v="0"/>
    <x v="1"/>
    <x v="1"/>
    <s v="NO CUMPLE"/>
    <x v="0"/>
    <x v="0"/>
  </r>
  <r>
    <s v="INC000002511727"/>
    <s v="RED INTERNA"/>
    <x v="6"/>
    <s v="APQ ACCESOS"/>
    <s v="YORDI M HURTADO ARAYA"/>
    <s v="tct_yorhua"/>
    <s v="4-Menor/Localizado"/>
    <s v="4-Baja"/>
    <s v="Baja"/>
    <x v="0"/>
    <s v="TELEFONICA CYBERSECURITY TECH CHILE SPA"/>
    <s v="RONDA TOMA DE TEMPERATURAS SALAS TIC 08:30"/>
    <s v="22/12/2023 8:31:36"/>
    <s v="22/12/2023 8:32:42"/>
    <x v="0"/>
    <s v="CDP ANTIGUO 1"/>
    <s v="CDP ANTIGUO 2"/>
    <s v="22/12/2023 9:07:16"/>
    <s v="22/12/2023 23:50:00"/>
    <s v="RONDA TOMA DE TEMPERATURAS SALAS TIC 08:30"/>
    <s v="RONDA REALIZADA"/>
    <d v="1899-12-30T00:00:00"/>
    <d v="1899-12-30T00:35:40"/>
    <d v="1899-12-30T00:35:40"/>
    <s v=""/>
    <s v="Cumplido"/>
    <m/>
    <m/>
    <m/>
    <m/>
    <m/>
    <d v="2023-11-19T00:00:00"/>
    <x v="0"/>
    <x v="0"/>
    <s v="NO CUMPLE"/>
    <x v="0"/>
    <x v="0"/>
    <x v="0"/>
    <x v="0"/>
    <s v="NO CUMPLE"/>
    <x v="0"/>
    <x v="0"/>
  </r>
  <r>
    <s v="INC000002511728"/>
    <s v="RED INTERNA"/>
    <x v="6"/>
    <s v="APQ ACCESOS"/>
    <s v="YORDI M HURTADO ARAYA"/>
    <s v="tct_yorhua"/>
    <s v="4-Menor/Localizado"/>
    <s v="4-Baja"/>
    <s v="Baja"/>
    <x v="0"/>
    <s v="TELEFONICA CYBERSECURITY TECH CHILE SPA"/>
    <s v="RONDA SALAS TECNICAS 10:30"/>
    <s v="22/12/2023 8:33:15"/>
    <s v="22/12/2023 8:33:47"/>
    <x v="0"/>
    <s v="CDP ANTIGUO 1"/>
    <s v="CDP ANTIGUO 2"/>
    <s v="22/12/2023 9:07:34"/>
    <s v="22/12/2023 23:50:00"/>
    <s v="RONDA SALAS TECNICAS 10:30"/>
    <s v="RONDA REALIZADA"/>
    <d v="1899-12-30T00:00:00"/>
    <d v="1899-12-30T00:34:19"/>
    <d v="1899-12-30T00:34:19"/>
    <s v=""/>
    <s v="Cumplido"/>
    <m/>
    <m/>
    <m/>
    <m/>
    <m/>
    <d v="2023-11-19T00:00:00"/>
    <x v="0"/>
    <x v="0"/>
    <s v="NO CUMPLE"/>
    <x v="0"/>
    <x v="0"/>
    <x v="0"/>
    <x v="0"/>
    <s v="NO CUMPLE"/>
    <x v="0"/>
    <x v="0"/>
  </r>
  <r>
    <s v="INC000002511767"/>
    <s v="VPN IP - MPLS"/>
    <x v="17"/>
    <s v="GESTION HD"/>
    <s v="EWALD R GALAZ MILLALEO"/>
    <s v="frp_spevel"/>
    <s v="3-Moderado/Limitado"/>
    <s v="3-Medio"/>
    <s v="Media"/>
    <x v="0"/>
    <s v="INDUSTRIAS CHILENAS DE ALAMBRE INCHALAM S.A."/>
    <s v="HD/INCHALAM - Cierre Definitivo de Ordenes 2011-2022"/>
    <s v="22/12/2023 9:17:18"/>
    <s v="22/12/2023 9:21:13"/>
    <x v="0"/>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m/>
    <m/>
    <m/>
    <m/>
    <d v="2023-11-19T00:00:00"/>
    <x v="1"/>
    <x v="0"/>
    <s v="CUMPLE"/>
    <x v="0"/>
    <x v="0"/>
    <x v="1"/>
    <x v="0"/>
    <s v="NO CUMPLE"/>
    <x v="0"/>
    <x v="1"/>
  </r>
  <r>
    <s v="INC000002511803"/>
    <s v="VPN IP - MPLS"/>
    <x v="6"/>
    <s v="GESTION HD"/>
    <s v="YORDI M HURTADO ARAYA"/>
    <s v="frp_jbocan"/>
    <s v="4-Menor/Localizado"/>
    <s v="4-Baja"/>
    <s v="Baja"/>
    <x v="0"/>
    <s v="BANCO DEL ESTADO DE CHILE"/>
    <s v="MESA/ HD - REQUERIMIENTO"/>
    <s v="22/12/2023 9:59:56"/>
    <s v="22/12/2023 10:02:28"/>
    <x v="0"/>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m/>
    <m/>
    <m/>
    <m/>
    <d v="2023-11-19T00:00:00"/>
    <x v="0"/>
    <x v="0"/>
    <s v="NO CUMPLE"/>
    <x v="0"/>
    <x v="0"/>
    <x v="0"/>
    <x v="0"/>
    <s v="NO CUMPLE"/>
    <x v="0"/>
    <x v="0"/>
  </r>
  <r>
    <s v="INC000002511806"/>
    <s v="VPN IP - MPLS"/>
    <x v="2"/>
    <s v="BELIEVE"/>
    <s v="LUIS RODRIGO ACEVEDO COLLIPAL"/>
    <s v="frp_fpetro"/>
    <s v="3-Moderado/Limitado"/>
    <s v="3-Medio"/>
    <s v="Media"/>
    <x v="0"/>
    <s v="EMPRESA NACIONAL DE CERTIFICACIONES"/>
    <s v="REQ/Reunión para VPN site to site"/>
    <s v="22/12/2023 9:02:41"/>
    <s v="22/12/2023 9:06:33"/>
    <x v="0"/>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m/>
    <m/>
    <m/>
    <m/>
    <d v="2023-11-20T00:00:00"/>
    <x v="0"/>
    <x v="0"/>
    <s v="NO CUMPLE"/>
    <x v="0"/>
    <x v="0"/>
    <x v="1"/>
    <x v="0"/>
    <s v="CUMPLE"/>
    <x v="0"/>
    <x v="0"/>
  </r>
  <r>
    <s v="INC000002511812"/>
    <s v="VPN IP - MPLS"/>
    <x v="17"/>
    <s v="GESTION HD"/>
    <s v="EWALD R GALAZ MILLALEO"/>
    <s v="frp_fpetro"/>
    <s v="3-Moderado/Limitado"/>
    <s v="3-Medio"/>
    <s v="Media"/>
    <x v="0"/>
    <s v="INDUSTRIAS CHILENAS DE ALAMBRE INCHALAM S.A."/>
    <s v="REQ/Información para licenciamiento SAP"/>
    <s v="22/12/2023 9:10:32"/>
    <s v="22/12/2023 9:12:21"/>
    <x v="0"/>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m/>
    <m/>
    <m/>
    <m/>
    <d v="2023-11-20T00:00:00"/>
    <x v="0"/>
    <x v="0"/>
    <s v="NO CUMPLE"/>
    <x v="0"/>
    <x v="0"/>
    <x v="0"/>
    <x v="0"/>
    <s v="NO CUMPLE"/>
    <x v="0"/>
    <x v="0"/>
  </r>
  <r>
    <s v="INC000002511829"/>
    <s v="HOUSING"/>
    <x v="16"/>
    <s v="BELIEVE"/>
    <s v="FERNEY D GARZON PEÑA"/>
    <s v="frp_pcamay"/>
    <s v="3-Moderado/Limitado"/>
    <s v="3-Medio"/>
    <s v="Media"/>
    <x v="0"/>
    <s v="HUAWEI CHILE S A"/>
    <s v="GESTION DATACENTER/ ACCESOS / Huawei"/>
    <s v="22/12/2023 9:44:16"/>
    <s v="22/12/2023 9:45:31"/>
    <x v="0"/>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m/>
    <m/>
    <m/>
    <m/>
    <d v="2023-11-20T00:00:00"/>
    <x v="0"/>
    <x v="0"/>
    <s v="NO CUMPLE"/>
    <x v="0"/>
    <x v="0"/>
    <x v="0"/>
    <x v="0"/>
    <s v="NO CUMPLE"/>
    <x v="0"/>
    <x v="0"/>
  </r>
  <r>
    <s v="INC000002511839"/>
    <s v="HOUSING"/>
    <x v="16"/>
    <s v="BELIEVE"/>
    <s v="FERNEY D GARZON PEÑA"/>
    <s v="frp_pcamay"/>
    <s v="3-Moderado/Limitado"/>
    <s v="3-Medio"/>
    <s v="Media"/>
    <x v="0"/>
    <s v="TELEFONICA EMPRESAS DE CHILE SA"/>
    <s v="GESTION DATACENTER/ ACCESOS / dxc"/>
    <s v="22/12/2023 10:05:52"/>
    <s v="22/12/2023 10:06:26"/>
    <x v="0"/>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m/>
    <m/>
    <m/>
    <m/>
    <d v="2023-11-20T00:00:00"/>
    <x v="0"/>
    <x v="0"/>
    <s v="NO CUMPLE"/>
    <x v="0"/>
    <x v="0"/>
    <x v="0"/>
    <x v="0"/>
    <s v="NO CUMPLE"/>
    <x v="0"/>
    <x v="0"/>
  </r>
  <r>
    <s v="INC000002511841"/>
    <s v="VPN IP - MPLS"/>
    <x v="17"/>
    <s v="GESTION HD"/>
    <s v="NICOLAS A SAAVEDRA EGUILUZ"/>
    <s v="frp_fpetro"/>
    <s v="3-Moderado/Limitado"/>
    <s v="3-Medio"/>
    <s v="Media"/>
    <x v="0"/>
    <s v="COAGRA S A"/>
    <s v="HD/COAGRA: PRD - Dimensionamiento ABAP en HANA (S/4HANA, Suite on HANA...)"/>
    <s v="22/12/2023 10:03:59"/>
    <s v="22/12/2023 10:06:15"/>
    <x v="0"/>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m/>
    <m/>
    <m/>
    <m/>
    <d v="2023-11-20T00:00:00"/>
    <x v="1"/>
    <x v="1"/>
    <s v="NO CUMPLE"/>
    <x v="0"/>
    <x v="0"/>
    <x v="1"/>
    <x v="1"/>
    <s v="NO CUMPLE"/>
    <x v="0"/>
    <x v="0"/>
  </r>
  <r>
    <s v="INC000002511860"/>
    <s v="HOUSING"/>
    <x v="19"/>
    <s v="BELIEVE"/>
    <s v="YORDI M HURTADO ARAYA"/>
    <s v="frp_pcamay"/>
    <s v="3-Moderado/Limitado"/>
    <s v="3-Medio"/>
    <s v="Media"/>
    <x v="0"/>
    <s v="IDOM INGENIERIA Y CONSULTORIA S.A. AGENCIA EN CHILE"/>
    <s v="GESTION DATACENTER/ ACCESOS / Nabiax"/>
    <s v="22/12/2023 10:33:52"/>
    <s v="22/12/2023 10:34:34"/>
    <x v="0"/>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m/>
    <m/>
    <m/>
    <m/>
    <d v="2023-11-20T00:00:00"/>
    <x v="0"/>
    <x v="0"/>
    <s v="NO CUMPLE"/>
    <x v="0"/>
    <x v="0"/>
    <x v="0"/>
    <x v="0"/>
    <s v="NO CUMPLE"/>
    <x v="0"/>
    <x v="0"/>
  </r>
  <r>
    <s v="INC000002511878"/>
    <s v="HOUSING"/>
    <x v="19"/>
    <s v="BELIEVE"/>
    <s v="YORDI M HURTADO ARAYA"/>
    <s v="frp_pcamay"/>
    <s v="3-Moderado/Limitado"/>
    <s v="3-Medio"/>
    <s v="Media"/>
    <x v="0"/>
    <s v="TELEFONICA EMPRESAS DE CHILE SA"/>
    <s v="GESTION DATACENTER/ ACCESOS / NEXTSTREAM"/>
    <s v="22/12/2023 11:10:39"/>
    <s v="22/12/2023 11:11:00"/>
    <x v="0"/>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m/>
    <m/>
    <m/>
    <m/>
    <d v="2023-11-20T00:00:00"/>
    <x v="0"/>
    <x v="0"/>
    <s v="NO CUMPLE"/>
    <x v="0"/>
    <x v="0"/>
    <x v="0"/>
    <x v="0"/>
    <s v="NO CUMPLE"/>
    <x v="0"/>
    <x v="0"/>
  </r>
  <r>
    <s v="INC000002512010"/>
    <s v="TICKET-INTELIGENTE"/>
    <x v="3"/>
    <s v="DUOC TICKET AUTOMATICO"/>
    <s v="VICTOR SEPULVEDA GAMARRA"/>
    <s v="USR_TSIGHT"/>
    <s v="1-Extenso/Generalizado"/>
    <s v="4-Baja"/>
    <s v="Baja"/>
    <x v="1"/>
    <s v="FUNDACION INSTITUTO PROFESIONAL DUOC UC"/>
    <s v="fiprdu01 - portal ess TICKET AUTOMATICO"/>
    <s v="22/12/2023 10:09:50"/>
    <s v="22/12/2023 10:09:50"/>
    <x v="0"/>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s v=""/>
    <s v=""/>
    <s v=""/>
    <s v="Cumplido"/>
    <d v="2023-11-20T00:00:00"/>
    <x v="0"/>
    <x v="0"/>
    <s v="NO CUMPLE"/>
    <x v="0"/>
    <x v="0"/>
    <x v="1"/>
    <x v="0"/>
    <s v="NO CUMPLE"/>
    <x v="0"/>
    <x v="1"/>
  </r>
  <r>
    <s v="INC000002512019"/>
    <s v="VPN IP - MPLS"/>
    <x v="9"/>
    <s v="GESTION HD"/>
    <s v="RODRIGO VÁSQUEZ MUÑOZ"/>
    <s v="frp_spevel"/>
    <s v="3-Moderado/Limitado"/>
    <s v="3-Medio"/>
    <s v="Media"/>
    <x v="0"/>
    <s v="CONYTEC PROYECTOS DE I"/>
    <s v="HD/Solicitud de restauración maquinas virtuales VDC."/>
    <s v="22/12/2023 10:24:10"/>
    <s v="22/12/2023 10:26:36"/>
    <x v="0"/>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m/>
    <m/>
    <m/>
    <m/>
    <d v="2023-11-20T00:00:00"/>
    <x v="0"/>
    <x v="0"/>
    <s v="NO CUMPLE"/>
    <x v="0"/>
    <x v="0"/>
    <x v="1"/>
    <x v="0"/>
    <s v="NO CUMPLE"/>
    <x v="0"/>
    <x v="1"/>
  </r>
  <r>
    <s v="INC000002512200"/>
    <s v="HOUSING"/>
    <x v="15"/>
    <s v="APQ ACCESOS"/>
    <s v="ALDO P VALENZUELA MUJICA"/>
    <s v="tct_avalen"/>
    <s v="2-Significativo/Amplio"/>
    <s v="2-Alta"/>
    <s v="Alta"/>
    <x v="0"/>
    <s v="TELEFONICA EMPRESAS DE CHILE SA"/>
    <s v="SUPERVISION MEDICION DE FO"/>
    <s v="22/12/2023 16:42:39"/>
    <s v="22/12/2023 16:44:26"/>
    <x v="0"/>
    <s v="CDP ANTIGUO 1"/>
    <s v="CDP ANTIGUO 2"/>
    <s v="22/12/2023 16:46:06"/>
    <s v="22/12/2023 23:50:00"/>
    <s v="SUPERVISION MEDICION DE FO"/>
    <s v="SE REALIZA SUPERVISION"/>
    <d v="1899-12-30T00:00:28"/>
    <d v="1899-12-30T00:03:27"/>
    <d v="1899-12-30T00:02:59"/>
    <s v=""/>
    <s v="Cumplido"/>
    <m/>
    <m/>
    <m/>
    <m/>
    <m/>
    <d v="2023-11-20T00:00:00"/>
    <x v="0"/>
    <x v="0"/>
    <s v="NO CUMPLE"/>
    <x v="0"/>
    <x v="0"/>
    <x v="0"/>
    <x v="0"/>
    <s v="NO CUMPLE"/>
    <x v="0"/>
    <x v="0"/>
  </r>
  <r>
    <s v="INC000002512223"/>
    <s v="HOUSING"/>
    <x v="15"/>
    <s v="APQ ACCESOS"/>
    <s v="ESTEBAN O BUSTOS CORNEJO"/>
    <s v="tct_ebusto"/>
    <s v="2-Significativo/Amplio"/>
    <s v="2-Alta"/>
    <s v="Alta"/>
    <x v="0"/>
    <s v="TELEFONICA EMPRESAS DE CHILE SA"/>
    <s v="SUPERVISION INCIDENTE HUAWEI"/>
    <s v="22/12/2023 11:48:19"/>
    <s v="22/12/2023 11:50:02"/>
    <x v="0"/>
    <s v="CDP ANTIGUO 1"/>
    <s v="CDP ANTIGUO 2"/>
    <s v="22/12/2023 11:51:49"/>
    <s v="22/12/2023 23:50:00"/>
    <s v="SUPERVISION INCIDENTE HUAWEI"/>
    <s v="INCIDENCIA RESTABLECIDA"/>
    <d v="1899-12-30T00:01:47"/>
    <d v="1899-12-30T00:03:30"/>
    <d v="1899-12-30T00:01:43"/>
    <s v=""/>
    <s v="Cumplido"/>
    <m/>
    <m/>
    <m/>
    <m/>
    <m/>
    <d v="2023-11-20T00:00:00"/>
    <x v="0"/>
    <x v="0"/>
    <s v="NO CUMPLE"/>
    <x v="0"/>
    <x v="0"/>
    <x v="0"/>
    <x v="0"/>
    <s v="NO CUMPLE"/>
    <x v="0"/>
    <x v="0"/>
  </r>
  <r>
    <s v="INC000002512231"/>
    <s v="VPN IP - MPLS"/>
    <x v="6"/>
    <s v="GESTION HD"/>
    <s v="RENE E VILLEGAS CARREÑO"/>
    <s v="frp_spevel"/>
    <s v="3-Moderado/Limitado"/>
    <s v="3-Medio"/>
    <s v="Media"/>
    <x v="0"/>
    <s v="TELEFONICA GLOBAL TECHNOLOGY S.A.AGENCIA EN CHILE"/>
    <s v="HD/Conexión cable UTP"/>
    <s v="22/12/2023 11:54:20"/>
    <s v="22/12/2023 11:56:59"/>
    <x v="0"/>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m/>
    <m/>
    <m/>
    <m/>
    <d v="2023-11-20T00:00:00"/>
    <x v="1"/>
    <x v="1"/>
    <s v="NO CUMPLE"/>
    <x v="0"/>
    <x v="0"/>
    <x v="1"/>
    <x v="1"/>
    <s v="NO CUMPLE"/>
    <x v="0"/>
    <x v="0"/>
  </r>
  <r>
    <s v="INC000002512241"/>
    <s v="RED INTERNA"/>
    <x v="6"/>
    <s v="APQ ACCESOS"/>
    <s v="YORDI M HURTADO ARAYA"/>
    <s v="tct_yorhua"/>
    <s v="4-Menor/Localizado"/>
    <s v="4-Baja"/>
    <s v="Baja"/>
    <x v="0"/>
    <s v="TELEFONICA CYBERSECURITY TECH CHILE SPA"/>
    <s v="RONDA TOMA DE TEMPERATURAS SALAS TIC 12:30"/>
    <s v="22/12/2023 12:04:34"/>
    <s v="22/12/2023 12:05:09"/>
    <x v="0"/>
    <s v="CDP ANTIGUO 1"/>
    <s v="CDP ANTIGUO 2"/>
    <s v="22/12/2023 13:55:10"/>
    <s v="22/12/2023 23:50:00"/>
    <s v="RONDA TOMA DE TEMPERATURAS SALAS TIC 12:30"/>
    <s v="RONDA REALIZADA"/>
    <d v="1899-12-30T00:00:00"/>
    <d v="1899-12-30T01:50:36"/>
    <d v="1899-12-30T01:50:36"/>
    <s v=""/>
    <s v="Cumplido"/>
    <m/>
    <m/>
    <m/>
    <m/>
    <m/>
    <d v="2023-11-20T00:00:00"/>
    <x v="1"/>
    <x v="1"/>
    <s v="NO CUMPLE"/>
    <x v="0"/>
    <x v="0"/>
    <x v="1"/>
    <x v="1"/>
    <s v="NO CUMPLE"/>
    <x v="0"/>
    <x v="0"/>
  </r>
  <r>
    <s v="INC000002512243"/>
    <s v="RED INTERNA"/>
    <x v="6"/>
    <s v="APQ ACCESOS"/>
    <s v="YORDI M HURTADO ARAYA"/>
    <s v="tct_yorhua"/>
    <s v="4-Menor/Localizado"/>
    <s v="4-Baja"/>
    <s v="Baja"/>
    <x v="0"/>
    <s v="TELEFONICA CYBERSECURITY TECH CHILE SPA"/>
    <s v="RONDA SALAS TECNICAS 15:30"/>
    <s v="22/12/2023 12:05:27"/>
    <s v="22/12/2023 12:06:16"/>
    <x v="0"/>
    <s v="CDP ANTIGUO 1"/>
    <s v="CDP ANTIGUO 2"/>
    <s v="22/12/2023 13:55:30"/>
    <s v="22/12/2023 23:50:00"/>
    <s v="RONDA SALAS TECNICAS 15:30"/>
    <s v="RONDA REALIZADA"/>
    <d v="1899-12-30T00:00:00"/>
    <d v="1899-12-30T01:50:03"/>
    <d v="1899-12-30T01:50:03"/>
    <s v=""/>
    <s v="Cumplido"/>
    <m/>
    <m/>
    <m/>
    <m/>
    <m/>
    <d v="2023-11-20T00:00:00"/>
    <x v="1"/>
    <x v="1"/>
    <s v="NO CUMPLE"/>
    <x v="0"/>
    <x v="0"/>
    <x v="1"/>
    <x v="1"/>
    <s v="NO CUMPLE"/>
    <x v="0"/>
    <x v="0"/>
  </r>
  <r>
    <s v="INC000002512244"/>
    <s v="VPN IP - MPLS"/>
    <x v="2"/>
    <s v="GESTION HD"/>
    <s v="LUIS A VILLASMIL CASTILLO"/>
    <s v="frp_spevel"/>
    <s v="3-Moderado/Limitado"/>
    <s v="3-Medio"/>
    <s v="Media"/>
    <x v="0"/>
    <s v="ARTIKOS CHILE S A"/>
    <s v="HD/Solicitud Artikos Chile // Habilitación de Dirección IP FW San Martin"/>
    <s v="22/12/2023 12:05:37"/>
    <s v="22/12/2023 12:08:51"/>
    <x v="0"/>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m/>
    <m/>
    <m/>
    <m/>
    <d v="2023-11-20T00:00:00"/>
    <x v="0"/>
    <x v="0"/>
    <s v="NO CUMPLE"/>
    <x v="0"/>
    <x v="0"/>
    <x v="1"/>
    <x v="1"/>
    <s v="NO CUMPLE"/>
    <x v="0"/>
    <x v="0"/>
  </r>
  <r>
    <s v="INC000002512248"/>
    <s v="RED INTERNA"/>
    <x v="0"/>
    <s v="APQ ACCESOS"/>
    <s v="CRISTOPHER MALDONADO ROMERO"/>
    <s v="tct_cmaldo"/>
    <s v="4-Menor/Localizado"/>
    <s v="4-Baja"/>
    <s v="Baja"/>
    <x v="0"/>
    <s v="TELEFONICA EMPRESAS DE CHILE SA"/>
    <s v="RONDA TOMA DE TEMPERATURAS SALAS TIC"/>
    <s v="22/12/2023 12:09:12"/>
    <s v="22/12/2023 12:10:32"/>
    <x v="0"/>
    <s v="CDP ANTIGUO 1"/>
    <s v="CDP ANTIGUO 2"/>
    <s v="22/12/2023 15:38:09"/>
    <s v="22/12/2023 23:50:00"/>
    <m/>
    <m/>
    <d v="1899-12-30T00:00:00"/>
    <d v="1899-12-30T00:00:00"/>
    <d v="1899-12-30T00:00:00"/>
    <s v=""/>
    <s v="Cumplido"/>
    <m/>
    <m/>
    <m/>
    <m/>
    <m/>
    <d v="2023-11-20T00:00:00"/>
    <x v="0"/>
    <x v="0"/>
    <s v="NO CUMPLE"/>
    <x v="0"/>
    <x v="0"/>
    <x v="0"/>
    <x v="0"/>
    <s v="NO CUMPLE"/>
    <x v="0"/>
    <x v="0"/>
  </r>
  <r>
    <s v="INC000002512279"/>
    <s v="VPN IP - MPLS"/>
    <x v="13"/>
    <s v="GESTION HD"/>
    <s v="DEIBY Y SANTOYO MONTEROLA"/>
    <s v="frp_spevel"/>
    <s v="3-Moderado/Limitado"/>
    <s v="3-Medio"/>
    <s v="Media"/>
    <x v="0"/>
    <s v="TELEFONICA GLOBAL TECHNOLOGY S.A.AGENCIA EN CHILE"/>
    <s v="HD/Importar a VDC de CLIENTE MANTOS COPPER vm restauradas"/>
    <s v="22/12/2023 13:05:58"/>
    <s v="22/12/2023 13:10:26"/>
    <x v="0"/>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m/>
    <m/>
    <m/>
    <m/>
    <d v="2023-11-20T00:00:00"/>
    <x v="0"/>
    <x v="0"/>
    <s v="NO CUMPLE"/>
    <x v="0"/>
    <x v="0"/>
    <x v="1"/>
    <x v="0"/>
    <s v="NO CUMPLE"/>
    <x v="0"/>
    <x v="1"/>
  </r>
  <r>
    <s v="INC000002512291"/>
    <s v="HOUSING"/>
    <x v="14"/>
    <s v="BELIEVE"/>
    <s v="CRISTOPHER MALDONADO ROMERO"/>
    <s v="frp_fbalab"/>
    <s v="3-Moderado/Limitado"/>
    <s v="3-Medio"/>
    <s v="Media"/>
    <x v="0"/>
    <s v="RIPLEY CHILE S.A."/>
    <s v="GESTION DATACENTER/ ACCESOS / RIPLEY CHILE S.A."/>
    <s v="22/12/2023 13:34:51"/>
    <s v="22/12/2023 13:36:23"/>
    <x v="0"/>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m/>
    <m/>
    <m/>
    <m/>
    <d v="2023-11-20T00:00:00"/>
    <x v="0"/>
    <x v="0"/>
    <s v="NO CUMPLE"/>
    <x v="0"/>
    <x v="0"/>
    <x v="1"/>
    <x v="1"/>
    <s v="NO CUMPLE"/>
    <x v="0"/>
    <x v="0"/>
  </r>
  <r>
    <s v="INC000002512410"/>
    <s v="SAP"/>
    <x v="17"/>
    <s v="CLOUD SAP HANA"/>
    <s v="OSCAR A GUZMAN MEDIC"/>
    <s v="tct_oguzma"/>
    <s v="3-Moderado/Limitado"/>
    <s v="4-Baja"/>
    <s v="Baja"/>
    <x v="0"/>
    <s v="TELEFONICA GLOBAL TECHNOLOGY S.A.AGENCIA EN CHILE"/>
    <s v="Checklist Diarios 14.12.2023"/>
    <s v="22/12/2023 12:07:26"/>
    <s v="22/12/2023 12:08:30"/>
    <x v="0"/>
    <s v="TI"/>
    <s v="SERVICIOS DE HOSTING"/>
    <s v="22/12/2023 16:12:55"/>
    <s v="22/12/2023 23:50:00"/>
    <s v="ACMA-COAGRA-FRUSAN"/>
    <s v="Checklist enviados"/>
    <d v="1899-12-30T00:00:00"/>
    <d v="1899-12-30T04:05:29"/>
    <d v="1899-12-30T04:05:29"/>
    <s v=""/>
    <s v="Cumplido"/>
    <m/>
    <m/>
    <m/>
    <m/>
    <m/>
    <d v="2023-11-21T00:00:00"/>
    <x v="1"/>
    <x v="0"/>
    <s v="CUMPLE"/>
    <x v="0"/>
    <x v="0"/>
    <x v="1"/>
    <x v="0"/>
    <s v="CUMPLE"/>
    <x v="0"/>
    <x v="0"/>
  </r>
  <r>
    <s v="INC000002512433"/>
    <s v="SAP"/>
    <x v="17"/>
    <s v="CLOUD SAP HANA"/>
    <s v="OSCAR A GUZMAN MEDIC"/>
    <s v="tct_oguzma"/>
    <s v="3-Moderado/Limitado"/>
    <s v="4-Baja"/>
    <s v="Baja"/>
    <x v="0"/>
    <s v="TELEFONICA GLOBAL TECHNOLOGY S.A.AGENCIA EN CHILE"/>
    <s v="Checklist Diarios 15.12.2023"/>
    <s v="22/12/2023 12:52:24"/>
    <s v="22/12/2023 12:53:46"/>
    <x v="0"/>
    <s v="TI"/>
    <s v="SERVICIOS DE HOSTING"/>
    <s v="22/12/2023 16:14:36"/>
    <s v="22/12/2023 23:50:00"/>
    <s v="ACMA-COAGRA-FRUSAN"/>
    <s v="Checklist enviados"/>
    <d v="1899-12-30T00:00:00"/>
    <d v="1899-12-30T03:22:12"/>
    <d v="1899-12-30T03:22:12"/>
    <s v=""/>
    <s v="Cumplido"/>
    <m/>
    <m/>
    <m/>
    <m/>
    <m/>
    <d v="2023-11-23T00:00:00"/>
    <x v="1"/>
    <x v="1"/>
    <s v="NO CUMPLE"/>
    <x v="0"/>
    <x v="0"/>
    <x v="1"/>
    <x v="1"/>
    <s v="NO CUMPLE"/>
    <x v="0"/>
    <x v="0"/>
  </r>
  <r>
    <s v="INC000002512435"/>
    <s v="SAP"/>
    <x v="17"/>
    <s v="CLOUD SAP HANA"/>
    <s v="OSCAR A GUZMAN MEDIC"/>
    <s v="tct_oguzma"/>
    <s v="3-Moderado/Limitado"/>
    <s v="4-Baja"/>
    <s v="Baja"/>
    <x v="0"/>
    <s v="TELEFONICA GLOBAL TECHNOLOGY S.A.AGENCIA EN CHILE"/>
    <s v="Checklist Diarios 18.12.2023"/>
    <s v="22/12/2023 12:55:24"/>
    <s v="22/12/2023 12:55:28"/>
    <x v="0"/>
    <s v="TI"/>
    <s v="SERVICIOS DE HOSTING"/>
    <s v="22/12/2023 16:15:37"/>
    <s v="22/12/2023 23:50:00"/>
    <s v="ACMA-COAGRA-FRUSAN"/>
    <s v="Checklist enviados"/>
    <d v="1899-12-30T00:00:00"/>
    <d v="1899-12-30T03:20:13"/>
    <d v="1899-12-30T03:20:13"/>
    <s v=""/>
    <s v="Cumplido"/>
    <m/>
    <m/>
    <m/>
    <m/>
    <m/>
    <d v="2023-11-22T00:00:00"/>
    <x v="1"/>
    <x v="1"/>
    <s v="NO CUMPLE"/>
    <x v="0"/>
    <x v="0"/>
    <x v="1"/>
    <x v="1"/>
    <s v="NO CUMPLE"/>
    <x v="0"/>
    <x v="0"/>
  </r>
  <r>
    <s v="INC000002512439"/>
    <s v="SAP"/>
    <x v="17"/>
    <s v="CLOUD SAP HANA"/>
    <s v="OSCAR A GUZMAN MEDIC"/>
    <s v="tct_oguzma"/>
    <s v="3-Moderado/Limitado"/>
    <s v="4-Baja"/>
    <s v="Baja"/>
    <x v="0"/>
    <s v="TELEFONICA GLOBAL TECHNOLOGY S.A.AGENCIA EN CHILE"/>
    <s v="Checklist Diarios 19.12.2023"/>
    <s v="22/12/2023 12:55:40"/>
    <s v="22/12/2023 12:56:48"/>
    <x v="0"/>
    <s v="TI"/>
    <s v="SERVICIOS DE HOSTING"/>
    <s v="22/12/2023 16:16:35"/>
    <s v="22/12/2023 23:50:00"/>
    <s v="ACMA-COAGRA-FRUSAN"/>
    <s v="Checklist enviados"/>
    <d v="1899-12-30T00:00:00"/>
    <d v="1899-12-30T03:20:55"/>
    <d v="1899-12-30T03:20:55"/>
    <s v=""/>
    <s v="Cumplido"/>
    <m/>
    <m/>
    <m/>
    <m/>
    <m/>
    <d v="2023-11-20T00:00:00"/>
    <x v="1"/>
    <x v="1"/>
    <s v="NO CUMPLE"/>
    <x v="0"/>
    <x v="0"/>
    <x v="1"/>
    <x v="1"/>
    <s v="NO CUMPLE"/>
    <x v="0"/>
    <x v="0"/>
  </r>
  <r>
    <s v="INC000002512443"/>
    <s v="HOUSING"/>
    <x v="19"/>
    <s v="BELIEVE"/>
    <s v="YORDI M HURTADO ARAYA"/>
    <s v="frp_pcamay"/>
    <s v="3-Moderado/Limitado"/>
    <s v="3-Medio"/>
    <s v="Media"/>
    <x v="0"/>
    <s v="TELEFONICA EMPRESAS DE CHILE SA"/>
    <s v="GESTION DATACENTER/ ACCESOS / NEXTSTREAM"/>
    <s v="22/12/2023 13:04:24"/>
    <s v="22/12/2023 13:04:58"/>
    <x v="0"/>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m/>
    <m/>
    <m/>
    <m/>
    <d v="2023-11-20T00:00:00"/>
    <x v="0"/>
    <x v="0"/>
    <s v="NO CUMPLE"/>
    <x v="0"/>
    <x v="0"/>
    <x v="0"/>
    <x v="0"/>
    <s v="NO CUMPLE"/>
    <x v="0"/>
    <x v="0"/>
  </r>
  <r>
    <s v="INC000002512449"/>
    <s v="SAP"/>
    <x v="17"/>
    <s v="CLOUD SAP HANA"/>
    <s v="OSCAR A GUZMAN MEDIC"/>
    <s v="tct_oguzma"/>
    <s v="3-Moderado/Limitado"/>
    <s v="4-Baja"/>
    <s v="Baja"/>
    <x v="0"/>
    <s v="TELEFONICA GLOBAL TECHNOLOGY S.A.AGENCIA EN CHILE"/>
    <s v="Checklist Diarios 20.12.2023"/>
    <s v="22/12/2023 13:17:05"/>
    <s v="22/12/2023 13:17:27"/>
    <x v="0"/>
    <s v="TI"/>
    <s v="SERVICIOS DE HOSTING"/>
    <s v="22/12/2023 16:17:47"/>
    <s v="22/12/2023 23:50:00"/>
    <s v="ACMA-COAGRA-FRUSAN"/>
    <s v="Checklist enviados"/>
    <d v="1899-12-30T00:00:00"/>
    <d v="1899-12-30T03:00:42"/>
    <d v="1899-12-30T03:00:42"/>
    <s v=""/>
    <s v="Cumplido"/>
    <m/>
    <m/>
    <m/>
    <m/>
    <m/>
    <d v="2023-11-20T00:00:00"/>
    <x v="1"/>
    <x v="1"/>
    <s v="NO CUMPLE"/>
    <x v="0"/>
    <x v="0"/>
    <x v="1"/>
    <x v="1"/>
    <s v="NO CUMPLE"/>
    <x v="0"/>
    <x v="0"/>
  </r>
  <r>
    <s v="INC000002512450"/>
    <s v="SAP"/>
    <x v="17"/>
    <s v="CLOUD SAP HANA"/>
    <s v="OSCAR A GUZMAN MEDIC"/>
    <s v="tct_oguzma"/>
    <s v="3-Moderado/Limitado"/>
    <s v="4-Baja"/>
    <s v="Baja"/>
    <x v="0"/>
    <s v="TELEFONICA GLOBAL TECHNOLOGY S.A.AGENCIA EN CHILE"/>
    <s v="Checklist Diarios 21.12.2023"/>
    <s v="22/12/2023 13:17:46"/>
    <s v="22/12/2023 13:34:05"/>
    <x v="0"/>
    <s v="TI"/>
    <s v="SERVICIOS DE HOSTING"/>
    <s v="22/12/2023 16:18:52"/>
    <s v="22/12/2023 23:50:00"/>
    <s v="ACMA-COAGRA-FRUSAN"/>
    <s v="Checklist enviados"/>
    <d v="1899-12-30T00:00:00"/>
    <d v="1899-12-30T03:01:06"/>
    <d v="1899-12-30T03:01:06"/>
    <s v=""/>
    <s v="Cumplido"/>
    <m/>
    <m/>
    <m/>
    <m/>
    <m/>
    <d v="2023-11-21T00:00:00"/>
    <x v="1"/>
    <x v="1"/>
    <s v="NO CUMPLE"/>
    <x v="0"/>
    <x v="0"/>
    <x v="1"/>
    <x v="1"/>
    <s v="NO CUMPLE"/>
    <x v="0"/>
    <x v="0"/>
  </r>
  <r>
    <s v="INC000002512455"/>
    <s v="VPN IP - MPLS"/>
    <x v="17"/>
    <s v="GESTION HD"/>
    <s v="NICOLAS A SAAVEDRA EGUILUZ"/>
    <s v="frp_fpetro"/>
    <s v="3-Moderado/Limitado"/>
    <s v="3-Medio"/>
    <s v="Media"/>
    <x v="0"/>
    <s v="COAGRA S A"/>
    <s v="REQ/COAGRA: EWA"/>
    <s v="22/12/2023 13:26:24"/>
    <s v="22/12/2023 13:28:06"/>
    <x v="0"/>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m/>
    <m/>
    <m/>
    <m/>
    <d v="2023-11-20T00:00:00"/>
    <x v="0"/>
    <x v="0"/>
    <s v="NO CUMPLE"/>
    <x v="0"/>
    <x v="0"/>
    <x v="0"/>
    <x v="0"/>
    <s v="NO CUMPLE"/>
    <x v="0"/>
    <x v="0"/>
  </r>
  <r>
    <s v="INC000002512462"/>
    <s v="SAP"/>
    <x v="17"/>
    <s v="CLOUD SAP HANA"/>
    <s v="OSCAR A GUZMAN MEDIC"/>
    <s v="tct_oguzma"/>
    <s v="3-Moderado/Limitado"/>
    <s v="4-Baja"/>
    <s v="Baja"/>
    <x v="0"/>
    <s v="TELEFONICA GLOBAL TECHNOLOGY S.A.AGENCIA EN CHILE"/>
    <s v="Checklist Diarios 22.12.2023"/>
    <s v="22/12/2023 13:34:59"/>
    <s v="22/12/2023 13:35:56"/>
    <x v="0"/>
    <s v="TI"/>
    <s v="SERVICIOS DE HOSTING"/>
    <s v="22/12/2023 16:20:08"/>
    <s v="22/12/2023 23:50:00"/>
    <s v="ACMA-COAGRA-FRUSAN"/>
    <s v="Checklist enviados"/>
    <d v="1899-12-30T00:00:00"/>
    <d v="1899-12-30T02:45:09"/>
    <d v="1899-12-30T02:45:09"/>
    <s v=""/>
    <s v="Cumplido"/>
    <m/>
    <m/>
    <m/>
    <m/>
    <m/>
    <d v="2023-11-22T00:00:00"/>
    <x v="1"/>
    <x v="1"/>
    <s v="NO CUMPLE"/>
    <x v="0"/>
    <x v="0"/>
    <x v="1"/>
    <x v="1"/>
    <s v="NO CUMPLE"/>
    <x v="0"/>
    <x v="0"/>
  </r>
  <r>
    <s v="INC000002512486"/>
    <s v="VPN IP - MPLS"/>
    <x v="2"/>
    <s v="GESTION HD"/>
    <s v="OSCAR A RAMIREZ SOTO"/>
    <s v="frp_fpetro"/>
    <s v="3-Moderado/Limitado"/>
    <s v="3-Medio"/>
    <s v="Media"/>
    <x v="0"/>
    <s v="EMPRESA NACIONAL DE CERTIFICACIONES"/>
    <s v="REQ/Eliminar usuario vpn ssl"/>
    <s v="22/12/2023 14:34:47"/>
    <s v="22/12/2023 14:36:46"/>
    <x v="0"/>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m/>
    <m/>
    <m/>
    <m/>
    <d v="2023-11-22T00:00:00"/>
    <x v="0"/>
    <x v="0"/>
    <s v="NO CUMPLE"/>
    <x v="0"/>
    <x v="0"/>
    <x v="1"/>
    <x v="1"/>
    <s v="NO CUMPLE"/>
    <x v="0"/>
    <x v="0"/>
  </r>
  <r>
    <s v="INC000002512489"/>
    <s v="VPN IP - MPLS"/>
    <x v="2"/>
    <s v="GESTION HD"/>
    <s v="LUIS A VILLASMIL CASTILLO"/>
    <s v="frp_fpetro"/>
    <s v="3-Moderado/Limitado"/>
    <s v="3-Medio"/>
    <s v="Media"/>
    <x v="0"/>
    <s v="EMPRESA NACIONAL DE CERTIFICACIONES"/>
    <s v="REQ/Urgente // Análisis de trafico &quot;lateral&quot;"/>
    <s v="22/12/2023 14:40:24"/>
    <s v="22/12/2023 14:42:02"/>
    <x v="0"/>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m/>
    <m/>
    <m/>
    <m/>
    <d v="2023-11-22T00:00:00"/>
    <x v="1"/>
    <x v="0"/>
    <s v="CUMPLE"/>
    <x v="0"/>
    <x v="0"/>
    <x v="1"/>
    <x v="0"/>
    <s v="NO CUMPLE"/>
    <x v="0"/>
    <x v="1"/>
  </r>
  <r>
    <s v="INC000002512749"/>
    <s v="RED INTERNA"/>
    <x v="0"/>
    <s v="APQ ACCESOS"/>
    <s v="CRISTOPHER MALDONADO ROMERO"/>
    <s v="tct_cmaldo"/>
    <s v="4-Menor/Localizado"/>
    <s v="4-Baja"/>
    <s v="Baja"/>
    <x v="0"/>
    <s v="TELEFONICA EMPRESAS DE CHILE SA"/>
    <s v="RONDA TOMA DE TEMPERATURAS SALAS TIC"/>
    <s v="22/12/2023 15:41:27"/>
    <s v="22/12/2023 15:42:36"/>
    <x v="0"/>
    <s v="CDP ANTIGUO 1"/>
    <s v="CDP ANTIGUO 2"/>
    <s v="22/12/2023 16:41:58"/>
    <s v="22/12/2023 23:50:00"/>
    <m/>
    <s v="RONDA REALIZADA"/>
    <d v="1899-12-30T00:00:00"/>
    <d v="1899-12-30T00:00:00"/>
    <d v="1899-12-30T00:00:00"/>
    <s v=""/>
    <s v="Cumplido"/>
    <m/>
    <m/>
    <m/>
    <m/>
    <m/>
    <d v="2023-11-24T00:00:00"/>
    <x v="0"/>
    <x v="0"/>
    <s v="NO CUMPLE"/>
    <x v="0"/>
    <x v="0"/>
    <x v="0"/>
    <x v="0"/>
    <s v="NO CUMPLE"/>
    <x v="0"/>
    <x v="0"/>
  </r>
  <r>
    <s v="INC000002512750"/>
    <s v="HOUSING"/>
    <x v="15"/>
    <s v="APQ ACCESOS"/>
    <s v="ALDO P VALENZUELA MUJICA"/>
    <s v="tct_avalen"/>
    <s v="2-Significativo/Amplio"/>
    <s v="2-Alta"/>
    <s v="Alta"/>
    <x v="0"/>
    <s v="TELEFONICA EMPRESAS DE CHILE SA"/>
    <s v="SUPERVISION CONEXION de cruzada para proyecto | CRQ000000079927"/>
    <s v="22/12/2023 15:42:42"/>
    <s v="22/12/2023 15:45:31"/>
    <x v="0"/>
    <s v="CDP ANTIGUO 1"/>
    <s v="CDP ANTIGUO 2"/>
    <s v="22/12/2023 15:49:37"/>
    <s v="22/12/2023 23:50:00"/>
    <s v="SUPERVISION CONEXION de cruzada para proyecto | CRQ000000079927"/>
    <s v="SE REALIZA SUPERVISION"/>
    <d v="1899-12-30T00:03:02"/>
    <d v="1899-12-30T00:06:55"/>
    <d v="1899-12-30T00:03:53"/>
    <s v=""/>
    <s v="Cumplido"/>
    <m/>
    <m/>
    <m/>
    <m/>
    <m/>
    <d v="2023-11-24T00:00:00"/>
    <x v="0"/>
    <x v="0"/>
    <s v="NO CUMPLE"/>
    <x v="0"/>
    <x v="0"/>
    <x v="0"/>
    <x v="0"/>
    <s v="NO CUMPLE"/>
    <x v="0"/>
    <x v="0"/>
  </r>
  <r>
    <s v="INC000002512762"/>
    <s v="HOUSING"/>
    <x v="16"/>
    <s v="BELIEVE"/>
    <s v="ALDO P VALENZUELA MUJICA"/>
    <s v="frp_pcamay"/>
    <s v="3-Moderado/Limitado"/>
    <s v="3-Medio"/>
    <s v="Media"/>
    <x v="0"/>
    <s v="HUAWEI CHILE S A"/>
    <s v="GESTION DATACENTER/ ACCESOS / HUAWEI CHILE S A"/>
    <s v="22/12/2023 17:40:56"/>
    <s v="22/12/2023 17:52:49"/>
    <x v="0"/>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m/>
    <m/>
    <m/>
    <m/>
    <d v="2023-11-27T00:00:00"/>
    <x v="0"/>
    <x v="0"/>
    <s v="NO CUMPLE"/>
    <x v="0"/>
    <x v="0"/>
    <x v="1"/>
    <x v="0"/>
    <s v="CUMPLE"/>
    <x v="0"/>
    <x v="0"/>
  </r>
  <r>
    <s v="INC000002512763"/>
    <s v="HOUSING"/>
    <x v="16"/>
    <s v="BELIEVE"/>
    <s v="ALDO P VALENZUELA MUJICA"/>
    <s v="frp_pcamay"/>
    <s v="3-Moderado/Limitado"/>
    <s v="3-Medio"/>
    <s v="Media"/>
    <x v="0"/>
    <s v="HUAWEI CHILE S A"/>
    <s v="GESTION DATACENTER/ ACCESOS / HUAWEI CHILE S A"/>
    <s v="22/12/2023 17:42:44"/>
    <s v="22/12/2023 17:53:30"/>
    <x v="0"/>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m/>
    <m/>
    <m/>
    <m/>
    <d v="2023-11-20T00:00:00"/>
    <x v="0"/>
    <x v="0"/>
    <s v="NO CUMPLE"/>
    <x v="0"/>
    <x v="0"/>
    <x v="1"/>
    <x v="0"/>
    <s v="CUMPLE"/>
    <x v="0"/>
    <x v="0"/>
  </r>
  <r>
    <s v="INC000002512765"/>
    <s v="HOUSING"/>
    <x v="16"/>
    <s v="BELIEVE"/>
    <s v="ALDO P VALENZUELA MUJICA"/>
    <s v="frp_pcamay"/>
    <s v="3-Moderado/Limitado"/>
    <s v="3-Medio"/>
    <s v="Media"/>
    <x v="0"/>
    <s v="HUAWEI CHILE S A"/>
    <s v="GESTION DATACENTER/ ACCESOS / HUAWEI CHILE S A"/>
    <s v="22/12/2023 17:43:34"/>
    <s v="22/12/2023 17:5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m/>
    <m/>
    <m/>
    <m/>
    <d v="2023-11-20T00:00:00"/>
    <x v="0"/>
    <x v="0"/>
    <s v="NO CUMPLE"/>
    <x v="0"/>
    <x v="0"/>
    <x v="1"/>
    <x v="0"/>
    <s v="CUMPLE"/>
    <x v="0"/>
    <x v="0"/>
  </r>
  <r>
    <s v="INC000002512766"/>
    <s v="HOUSING"/>
    <x v="16"/>
    <s v="BELIEVE"/>
    <s v="ALDO P VALENZUELA MUJICA"/>
    <s v="frp_pcamay"/>
    <s v="3-Moderado/Limitado"/>
    <s v="3-Medio"/>
    <s v="Media"/>
    <x v="0"/>
    <s v="HUAWEI CHILE S A"/>
    <s v="GESTION DATACENTER/ ACCESOS / HUAWEI CHILE S A"/>
    <s v="22/12/2023 17:43:28"/>
    <s v="22/12/2023 17:56:17"/>
    <x v="0"/>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m/>
    <m/>
    <m/>
    <m/>
    <d v="2023-11-20T00:00:00"/>
    <x v="0"/>
    <x v="0"/>
    <s v="NO CUMPLE"/>
    <x v="0"/>
    <x v="0"/>
    <x v="1"/>
    <x v="0"/>
    <s v="CUMPLE"/>
    <x v="0"/>
    <x v="0"/>
  </r>
  <r>
    <s v="INC000002512767"/>
    <s v="HOUSING"/>
    <x v="16"/>
    <s v="BELIEVE"/>
    <s v="ALDO P VALENZUELA MUJICA"/>
    <s v="frp_pcamay"/>
    <s v="3-Moderado/Limitado"/>
    <s v="3-Medio"/>
    <s v="Media"/>
    <x v="0"/>
    <s v="HUAWEI CHILE S A"/>
    <s v="GESTION DATACENTER/ ACCESOS / HUAWEI CHILE S A"/>
    <s v="22/12/2023 17:43:18"/>
    <s v="22/12/2023 17:56:50"/>
    <x v="0"/>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m/>
    <m/>
    <m/>
    <m/>
    <d v="2023-11-20T00:00:00"/>
    <x v="0"/>
    <x v="0"/>
    <s v="NO CUMPLE"/>
    <x v="0"/>
    <x v="0"/>
    <x v="1"/>
    <x v="0"/>
    <s v="CUMPLE"/>
    <x v="0"/>
    <x v="0"/>
  </r>
  <r>
    <s v="INC000002512768"/>
    <s v="HOUSING"/>
    <x v="16"/>
    <s v="BELIEVE"/>
    <s v="ALDO P VALENZUELA MUJICA"/>
    <s v="frp_pcamay"/>
    <s v="3-Moderado/Limitado"/>
    <s v="3-Medio"/>
    <s v="Media"/>
    <x v="0"/>
    <s v="HUAWEI CHILE S A"/>
    <s v="GESTION DATACENTER/ ACCESOS / HUAWEI CHILE S A"/>
    <s v="22/12/2023 17:43:12"/>
    <s v="22/12/2023 17:57:49"/>
    <x v="0"/>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m/>
    <m/>
    <m/>
    <m/>
    <d v="2023-11-20T00:00:00"/>
    <x v="0"/>
    <x v="0"/>
    <s v="NO CUMPLE"/>
    <x v="0"/>
    <x v="0"/>
    <x v="1"/>
    <x v="0"/>
    <s v="CUMPLE"/>
    <x v="0"/>
    <x v="0"/>
  </r>
  <r>
    <s v="INC000002512772"/>
    <s v="HOUSING"/>
    <x v="16"/>
    <s v="BELIEVE"/>
    <s v="ALDO P VALENZUELA MUJICA"/>
    <s v="frp_pcamay"/>
    <s v="3-Moderado/Limitado"/>
    <s v="3-Medio"/>
    <s v="Media"/>
    <x v="0"/>
    <s v="HUAWEI CHILE S A"/>
    <s v="GESTION DATACENTER/ ACCESOS / HUAWEI CHILE S A"/>
    <s v="22/12/2023 17:47:48"/>
    <s v="22/12/2023 17:54:08"/>
    <x v="0"/>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m/>
    <m/>
    <m/>
    <m/>
    <d v="2023-11-20T00:00:00"/>
    <x v="0"/>
    <x v="0"/>
    <s v="NO CUMPLE"/>
    <x v="0"/>
    <x v="0"/>
    <x v="1"/>
    <x v="0"/>
    <s v="CUMPLE"/>
    <x v="0"/>
    <x v="0"/>
  </r>
  <r>
    <s v="INC000002512787"/>
    <s v="RED INTERNA"/>
    <x v="0"/>
    <s v="APQ ACCESOS"/>
    <s v="CRISTOPHER MALDONADO ROMERO"/>
    <s v="tct_cmaldo"/>
    <s v="4-Menor/Localizado"/>
    <s v="4-Baja"/>
    <s v="Baja"/>
    <x v="0"/>
    <s v="TELEFONICA EMPRESAS DE CHILE SA"/>
    <s v="RONDA TOMA DE TEMPERATURAS SALAS TIC"/>
    <s v="22/12/2023 18:32:59"/>
    <s v="22/12/2023 18:35:00"/>
    <x v="0"/>
    <s v="CDP ANTIGUO 1"/>
    <s v="CDP ANTIGUO 2"/>
    <s v="22/12/2023 19:32:25"/>
    <s v="22/12/2023 23:50:00"/>
    <m/>
    <s v="RONDA REALIZADA"/>
    <d v="1899-12-30T00:00:00"/>
    <d v="1899-12-30T00:00:00"/>
    <d v="1899-12-30T00:00:00"/>
    <s v=""/>
    <s v="Cumplido"/>
    <m/>
    <m/>
    <m/>
    <m/>
    <m/>
    <d v="2023-11-20T00:00:00"/>
    <x v="0"/>
    <x v="0"/>
    <s v="NO CUMPLE"/>
    <x v="0"/>
    <x v="0"/>
    <x v="0"/>
    <x v="0"/>
    <s v="NO CUMPLE"/>
    <x v="0"/>
    <x v="0"/>
  </r>
  <r>
    <s v="INC000002512907"/>
    <s v="RED INTERNA"/>
    <x v="6"/>
    <s v="APQ ACCESOS"/>
    <s v="YORDI M HURTADO ARAYA"/>
    <s v="tct_yorhua"/>
    <s v="4-Menor/Localizado"/>
    <s v="4-Baja"/>
    <s v="Baja"/>
    <x v="0"/>
    <s v="TELEFONICA CYBERSECURITY TECH CHILE SPA"/>
    <s v="RONDA TOMA DE TEMPERATURAS SALAS TIC 16:30"/>
    <s v="22/12/2023 16:06:52"/>
    <s v="22/12/2023 16:08:04"/>
    <x v="0"/>
    <s v="CDP ANTIGUO 1"/>
    <s v="CDP ANTIGUO 2"/>
    <s v="22/12/2023 18:25:05"/>
    <s v="22/12/2023 23:50:00"/>
    <s v="RONDA TOMA DE TEMPERATURAS SALAS TIC 16:30"/>
    <s v="COMIENZA ACTIVIDAD"/>
    <d v="1899-12-30T00:00:00"/>
    <d v="1899-12-30T02:18:13"/>
    <d v="1899-12-30T02:18:13"/>
    <s v=""/>
    <s v="Cumplido"/>
    <m/>
    <m/>
    <m/>
    <m/>
    <m/>
    <d v="2023-11-20T00:00:00"/>
    <x v="1"/>
    <x v="1"/>
    <s v="NO CUMPLE"/>
    <x v="0"/>
    <x v="0"/>
    <x v="1"/>
    <x v="1"/>
    <s v="NO CUMPLE"/>
    <x v="0"/>
    <x v="0"/>
  </r>
  <r>
    <s v="INC000002512908"/>
    <s v="RED INTERNA"/>
    <x v="6"/>
    <s v="APQ ACCESOS"/>
    <s v="YORDI M HURTADO ARAYA"/>
    <s v="tct_yorhua"/>
    <s v="4-Menor/Localizado"/>
    <s v="4-Baja"/>
    <s v="Baja"/>
    <x v="0"/>
    <s v="TELEFONICA CYBERSECURITY TECH CHILE SPA"/>
    <s v="RONDA SALAS TECNICAS 19:30"/>
    <s v="22/12/2023 16:08:16"/>
    <s v="22/12/2023 16:08:41"/>
    <x v="0"/>
    <s v="CDP ANTIGUO 1"/>
    <s v="CDP ANTIGUO 2"/>
    <s v="22/12/2023 18:25:21"/>
    <s v="22/12/2023 23:50:00"/>
    <s v="RONDA SALAS TECNICAS 19:30"/>
    <s v="COMIENZA ACTIVIDAD"/>
    <d v="1899-12-30T00:00:00"/>
    <d v="1899-12-30T02:17:05"/>
    <d v="1899-12-30T02:17:05"/>
    <s v=""/>
    <s v="Cumplido"/>
    <m/>
    <m/>
    <m/>
    <m/>
    <m/>
    <d v="2023-11-20T00:00:00"/>
    <x v="1"/>
    <x v="1"/>
    <s v="NO CUMPLE"/>
    <x v="0"/>
    <x v="0"/>
    <x v="1"/>
    <x v="1"/>
    <s v="NO CUMPLE"/>
    <x v="0"/>
    <x v="0"/>
  </r>
  <r>
    <s v="INC000002512913"/>
    <s v="VPN IP - MPLS"/>
    <x v="3"/>
    <s v="GESTION HD"/>
    <s v="VICTOR SEPULVEDA GAMARRA"/>
    <s v="frp_fpetro"/>
    <s v="3-Moderado/Limitado"/>
    <s v="3-Medio"/>
    <s v="Media"/>
    <x v="0"/>
    <s v="INGENIERIA SERVICIOS Y COMUNICACIONES S A"/>
    <s v="REQ/Creación de registro SPF - marketsa.cl"/>
    <s v="22/12/2023 16:26:43"/>
    <s v="22/12/2023 16:28:56"/>
    <x v="0"/>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m/>
    <m/>
    <m/>
    <m/>
    <d v="2023-11-20T00:00:00"/>
    <x v="0"/>
    <x v="0"/>
    <s v="NO CUMPLE"/>
    <x v="0"/>
    <x v="0"/>
    <x v="1"/>
    <x v="1"/>
    <s v="NO CUMPLE"/>
    <x v="0"/>
    <x v="0"/>
  </r>
  <r>
    <s v="INC000002513106"/>
    <s v="HOUSING"/>
    <x v="15"/>
    <s v="APQ ACCESOS"/>
    <s v="ALDO P VALENZUELA MUJICA"/>
    <s v="tct_avalen"/>
    <s v="2-Significativo/Amplio"/>
    <s v="2-Alta"/>
    <s v="Alta"/>
    <x v="0"/>
    <s v="TELEFONICA EMPRESAS DE CHILE SA"/>
    <s v="RONDA Y REVISION DE SALAS TECNICAS"/>
    <s v="22/12/2023 16:54:51"/>
    <s v="22/12/2023 16:55:58"/>
    <x v="0"/>
    <s v="CDP ANTIGUO 1"/>
    <s v="CDP ANTIGUO 2"/>
    <s v="22/12/2023 17:08:33"/>
    <s v="22/12/2023 23:50:00"/>
    <s v="RONDA Y REVISION DE SALAS TECNICAS"/>
    <s v="SE REALIZA RONDA"/>
    <d v="1899-12-30T00:11:41"/>
    <d v="1899-12-30T00:13:42"/>
    <d v="1899-12-30T00:02:01"/>
    <s v=""/>
    <s v="Cumplido"/>
    <m/>
    <m/>
    <m/>
    <m/>
    <m/>
    <d v="2023-11-21T00:00:00"/>
    <x v="0"/>
    <x v="0"/>
    <s v="NO CUMPLE"/>
    <x v="0"/>
    <x v="0"/>
    <x v="0"/>
    <x v="0"/>
    <s v="NO CUMPLE"/>
    <x v="0"/>
    <x v="0"/>
  </r>
  <r>
    <s v="INC000002513109"/>
    <s v="HOUSING"/>
    <x v="15"/>
    <s v="APQ ACCESOS"/>
    <s v="ALDO P VALENZUELA MUJICA"/>
    <s v="tct_avalen"/>
    <s v="2-Significativo/Amplio"/>
    <s v="2-Alta"/>
    <s v="Alta"/>
    <x v="0"/>
    <s v="TELEFONICA EMPRESAS DE CHILE SA"/>
    <s v="TOMA DE ALARMAS DE CLIENTE"/>
    <s v="22/12/2023 16:57:40"/>
    <s v="22/12/2023 16:58:48"/>
    <x v="0"/>
    <s v="CDP ANTIGUO 1"/>
    <s v="CDP ANTIGUO 2"/>
    <s v="22/12/2023 17:09:12"/>
    <s v="22/12/2023 23:50:00"/>
    <s v="TOMA DE ALARMAS DE CLIENTE"/>
    <s v="SE REALIZA TOMA DE ALARMAS"/>
    <d v="1899-12-30T00:09:41"/>
    <d v="1899-12-30T00:11:32"/>
    <d v="1899-12-30T00:01:51"/>
    <s v=""/>
    <s v="Cumplido"/>
    <m/>
    <m/>
    <m/>
    <m/>
    <m/>
    <d v="2023-11-20T00:00:00"/>
    <x v="0"/>
    <x v="0"/>
    <s v="NO CUMPLE"/>
    <x v="0"/>
    <x v="0"/>
    <x v="0"/>
    <x v="0"/>
    <s v="NO CUMPLE"/>
    <x v="0"/>
    <x v="0"/>
  </r>
  <r>
    <s v="INC000002513122"/>
    <s v="BACKUP ON DEMAND"/>
    <x v="17"/>
    <s v="BELIEVE"/>
    <s v="DEIBY Y SANTOYO MONTEROLA"/>
    <s v="frp_jesanc"/>
    <s v="4-Menor/Localizado"/>
    <s v="4-Baja"/>
    <s v="Baja"/>
    <x v="0"/>
    <s v="TELEFONICA CHILE S.A."/>
    <s v="REQ / Incidencia respaldo masiva servidores virtuales"/>
    <s v="22/12/2023 22:40:02"/>
    <s v="22/12/2023 22:41:42"/>
    <x v="0"/>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m/>
    <m/>
    <m/>
    <m/>
    <d v="2023-11-20T00:00:00"/>
    <x v="0"/>
    <x v="0"/>
    <s v="NO CUMPLE"/>
    <x v="0"/>
    <x v="0"/>
    <x v="0"/>
    <x v="0"/>
    <s v="NO CUMPLE"/>
    <x v="0"/>
    <x v="0"/>
  </r>
  <r>
    <s v="INC000002513292"/>
    <s v="HOSTING VIRTUAL"/>
    <x v="7"/>
    <s v="OPERACION N1"/>
    <s v="CLAUDIO A GAJARDO GARRIDO"/>
    <s v="tct_cgajar"/>
    <s v="2-Significativo/Amplio"/>
    <s v="3-Medio"/>
    <s v="Media"/>
    <x v="0"/>
    <s v="FUNDACION INSTITUTO PROFESIONAL DUOC UC"/>
    <s v="Requerimiento de bases de datos solicitado sin el flujo correspondiente."/>
    <s v="22/12/2023 19:20:54"/>
    <s v="22/12/2023 19:23:35"/>
    <x v="0"/>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m/>
    <m/>
    <m/>
    <m/>
    <d v="2023-11-20T00:00:00"/>
    <x v="0"/>
    <x v="0"/>
    <s v="NO CUMPLE"/>
    <x v="0"/>
    <x v="0"/>
    <x v="0"/>
    <x v="0"/>
    <s v="NO CUMPLE"/>
    <x v="0"/>
    <x v="0"/>
  </r>
  <r>
    <s v="INC000002513294"/>
    <s v="HOSTING VIRTUAL"/>
    <x v="7"/>
    <s v="OPERACION N1"/>
    <s v="CLAUDIO A GAJARDO GARRIDO"/>
    <s v="tct_cgajar"/>
    <s v="2-Significativo/Amplio"/>
    <s v="3-Medio"/>
    <s v="Media"/>
    <x v="0"/>
    <s v="FUNDACION INSTITUTO PROFESIONAL DUOC UC"/>
    <s v="Requerimiento de bases de datos solicitado sin el flujo correspondiente."/>
    <s v="22/12/2023 19:25:50"/>
    <s v="22/12/2023 19:27:36"/>
    <x v="0"/>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m/>
    <m/>
    <m/>
    <m/>
    <d v="2023-11-20T00:00:00"/>
    <x v="0"/>
    <x v="0"/>
    <s v="NO CUMPLE"/>
    <x v="0"/>
    <x v="0"/>
    <x v="0"/>
    <x v="0"/>
    <s v="NO CUMPLE"/>
    <x v="0"/>
    <x v="0"/>
  </r>
  <r>
    <s v="INC000002513296"/>
    <s v="INFRAESTRUCTURA DC"/>
    <x v="6"/>
    <s v="APQ ACCESOS"/>
    <s v="FRANCISCO J FELIU ABARCA"/>
    <s v="tct_frafea"/>
    <s v="4-Menor/Localizado"/>
    <s v="4-Baja"/>
    <s v="Baja"/>
    <x v="0"/>
    <s v="TELEFONICA CYBERSECURITY TECH CHILE SPA"/>
    <s v="RONDA POR TOMA DE TEMPERATURAS EN SALAS TIC"/>
    <s v="22/12/2023 21:12:54"/>
    <s v="22/12/2023 21:13:43"/>
    <x v="0"/>
    <s v="TI"/>
    <s v="CLIMA"/>
    <s v="22/12/2023 21:29:18"/>
    <s v="22/12/2023 23:50:00"/>
    <s v="RONDA POR TOMA DE TEMPERATURAS EN SALAS TIC"/>
    <s v="RONDA REALIZADA"/>
    <d v="1899-12-30T00:00:00"/>
    <d v="1899-12-30T00:00:00"/>
    <d v="1899-12-30T00:00:00"/>
    <s v=""/>
    <s v="Cumplido"/>
    <m/>
    <m/>
    <m/>
    <m/>
    <m/>
    <d v="2023-11-20T00:00:00"/>
    <x v="0"/>
    <x v="0"/>
    <s v="NO CUMPLE"/>
    <x v="0"/>
    <x v="0"/>
    <x v="0"/>
    <x v="0"/>
    <s v="NO CUMPLE"/>
    <x v="0"/>
    <x v="0"/>
  </r>
  <r>
    <s v="INC000002513297"/>
    <s v="HOSTING VIRTUAL"/>
    <x v="4"/>
    <s v="SISTEMA OPERATIVO MICROSOFT"/>
    <s v="PAUL A SEPULVEDA ALVAREZ"/>
    <s v="tct_psepul"/>
    <s v="4-Menor/Localizado"/>
    <s v="4-Baja"/>
    <s v="Baja"/>
    <x v="0"/>
    <s v="TELEFONICA GLOBAL TECHNOLOGY S.A.AGENCIA EN CHILE"/>
    <s v="Servidor CL-V-BD02 no accesible"/>
    <s v="22/12/2023 21:13:20"/>
    <s v="22/12/2023 21:14:01"/>
    <x v="0"/>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m/>
    <m/>
    <m/>
    <m/>
    <d v="2023-11-20T00:00:00"/>
    <x v="0"/>
    <x v="0"/>
    <s v="NO CUMPLE"/>
    <x v="0"/>
    <x v="0"/>
    <x v="1"/>
    <x v="1"/>
    <s v="NO CUMPLE"/>
    <x v="0"/>
    <x v="0"/>
  </r>
  <r>
    <s v="INC000002513300"/>
    <s v="HOUSING"/>
    <x v="16"/>
    <s v="BELIEVE"/>
    <s v="JAIRO A SALINAS GARAY"/>
    <s v="frp_fbalab"/>
    <s v="3-Moderado/Limitado"/>
    <s v="3-Medio"/>
    <s v="Media"/>
    <x v="0"/>
    <s v="TELEFONICA EMPRESAS DE CHILE SA"/>
    <s v="GESTION DATACENTER/ ACCESOS / TELEFONICA EMPRESAS DE CHILE SA"/>
    <s v="22/12/2023 21:27:08"/>
    <s v="22/12/2023 21:29:11"/>
    <x v="0"/>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m/>
    <m/>
    <m/>
    <m/>
    <d v="2023-11-20T00:00:00"/>
    <x v="0"/>
    <x v="0"/>
    <s v="NO CUMPLE"/>
    <x v="0"/>
    <x v="0"/>
    <x v="0"/>
    <x v="0"/>
    <s v="NO CUMPLE"/>
    <x v="0"/>
    <x v="0"/>
  </r>
  <r>
    <s v="INC000002513303"/>
    <s v="INFRAESTRUCTURA DC"/>
    <x v="6"/>
    <s v="APQ ACCESOS"/>
    <s v="FRANCISCO J FELIU ABARCA"/>
    <s v="tct_frafea"/>
    <s v="4-Menor/Localizado"/>
    <s v="4-Baja"/>
    <s v="Baja"/>
    <x v="0"/>
    <s v="TELEFONICA CYBERSECURITY TECH CHILE SPA"/>
    <s v="RONDA PREVENTIVA EN SALAS TIC"/>
    <s v="22/12/2023 21:42:40"/>
    <s v="22/12/2023 21:43:34"/>
    <x v="0"/>
    <s v="TI"/>
    <s v="INFRAESTRUCTURA"/>
    <s v="22/12/2023 22:18:06"/>
    <s v="22/12/2023 23:50:00"/>
    <s v="RONDA PREVENTIVA EN SALAS TIC"/>
    <s v="RONDA REALIZADA"/>
    <d v="1899-12-30T00:00:00"/>
    <d v="1899-12-30T00:00:00"/>
    <d v="1899-12-30T00:00:00"/>
    <s v=""/>
    <s v="Cumplido"/>
    <m/>
    <m/>
    <m/>
    <m/>
    <m/>
    <d v="2023-11-20T00:00:00"/>
    <x v="0"/>
    <x v="0"/>
    <s v="NO CUMPLE"/>
    <x v="0"/>
    <x v="0"/>
    <x v="0"/>
    <x v="0"/>
    <s v="NO CUMPLE"/>
    <x v="0"/>
    <x v="0"/>
  </r>
  <r>
    <s v="INC000002513305"/>
    <s v="HOSTING VIRTUAL"/>
    <x v="4"/>
    <s v="SISTEMA OPERATIVO MICROSOFT"/>
    <s v="PAUL A SEPULVEDA ALVAREZ"/>
    <s v="tct_psepul"/>
    <s v="4-Menor/Localizado"/>
    <s v="4-Baja"/>
    <s v="Baja"/>
    <x v="0"/>
    <s v="TELEFONICA GLOBAL TECHNOLOGY S.A.AGENCIA EN CHILE"/>
    <s v="Bloqueo cuentas VPN"/>
    <s v="22/12/2023 21:45:14"/>
    <s v="22/12/2023 21:45:52"/>
    <x v="0"/>
    <s v="TI"/>
    <s v="SISTEMAS OPERATIVOS"/>
    <s v="22/12/2023 21:47:21"/>
    <s v="22/12/2023 23:50:00"/>
    <s v="Bloqueo cuentas VPN 22-12-2023."/>
    <s v="cuentas bloqueadas."/>
    <d v="1899-12-30T00:00:00"/>
    <d v="1899-12-30T00:02:07"/>
    <d v="1899-12-30T00:02:07"/>
    <s v=""/>
    <s v="Cumplido"/>
    <m/>
    <m/>
    <m/>
    <m/>
    <m/>
    <d v="2023-11-20T00:00:00"/>
    <x v="0"/>
    <x v="0"/>
    <s v="NO CUMPLE"/>
    <x v="0"/>
    <x v="0"/>
    <x v="0"/>
    <x v="0"/>
    <s v="NO CUMPLE"/>
    <x v="0"/>
    <x v="0"/>
  </r>
  <r>
    <s v="INC000002513319"/>
    <s v="TICKET-INTELIGENTE"/>
    <x v="3"/>
    <s v="GESTION TI"/>
    <s v="VICTOR SEPULVEDA GAMARRA"/>
    <s v="USR_TSIGHT"/>
    <s v="1-Extenso/Generalizado"/>
    <s v="4-Baja"/>
    <s v="Baja"/>
    <x v="1"/>
    <s v="TELEFONICA EMPRESAS DE CHILE SA"/>
    <s v="rmdy - prod_arfront02 TICKET AUTOMATICO"/>
    <s v="22/12/2023 22:12:40"/>
    <s v="22/12/2023 22:12:40"/>
    <x v="0"/>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s v=""/>
    <s v=""/>
    <s v=""/>
    <s v="Cumplido"/>
    <d v="2023-11-20T00:00:00"/>
    <x v="0"/>
    <x v="0"/>
    <s v="NO CUMPLE"/>
    <x v="0"/>
    <x v="0"/>
    <x v="1"/>
    <x v="0"/>
    <s v="NO CUMPLE"/>
    <x v="1"/>
    <x v="0"/>
  </r>
  <r>
    <s v="INC000002513380"/>
    <s v="TICKET-INTELIGENTE"/>
    <x v="4"/>
    <s v="GESTION TI"/>
    <s v="PAUL A SEPULVEDA ALVAREZ"/>
    <s v="USR_TSIGHT"/>
    <s v="1-Extenso/Generalizado"/>
    <s v="4-Baja"/>
    <s v="Baja"/>
    <x v="1"/>
    <s v="GPS CHILE SPA"/>
    <s v="gpschi01 - wnprdb_gps05 TICKET AUTOMATICO"/>
    <s v="23/12/2023 0:36:34"/>
    <s v="23/12/2023 0:36:34"/>
    <x v="0"/>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s v=""/>
    <s v=""/>
    <s v=""/>
    <s v="Cumplido"/>
    <d v="2023-11-23T00:00:00"/>
    <x v="0"/>
    <x v="0"/>
    <s v="NO CUMPLE"/>
    <x v="0"/>
    <x v="0"/>
    <x v="1"/>
    <x v="0"/>
    <s v="NO CUMPLE"/>
    <x v="1"/>
    <x v="0"/>
  </r>
  <r>
    <s v="INC000002513433"/>
    <s v="HOUSING"/>
    <x v="15"/>
    <s v="APQ ACCESOS"/>
    <s v="JAIRO A SALINAS GARAY"/>
    <s v="tct_jsalin"/>
    <s v="3-Moderado/Limitado"/>
    <s v="3-Medio"/>
    <s v="Media"/>
    <x v="0"/>
    <s v="TELEFONICA EMPRESAS DE CHILE SA"/>
    <s v="RONDA Y REVISION DE SALAS TECNICAS"/>
    <s v="23/12/2023 7:16:14"/>
    <s v="23/12/2023 7:18:23"/>
    <x v="0"/>
    <s v="CDP ANTIGUO 1"/>
    <s v="CDP ANTIGUO 2"/>
    <s v="23/12/2023 7:18:23"/>
    <s v="23/12/2023 23:50:00"/>
    <s v="RONDA Y REVISION DE SALAS TECNICAS"/>
    <s v="RONDA REALIZADA."/>
    <d v="1899-12-30T00:00:00"/>
    <d v="1899-12-30T00:02:09"/>
    <d v="1899-12-30T00:02:09"/>
    <s v=""/>
    <s v="Cumplido"/>
    <m/>
    <m/>
    <m/>
    <m/>
    <m/>
    <d v="2023-11-20T00:00:00"/>
    <x v="0"/>
    <x v="0"/>
    <s v="NO CUMPLE"/>
    <x v="0"/>
    <x v="0"/>
    <x v="0"/>
    <x v="0"/>
    <s v="NO CUMPLE"/>
    <x v="0"/>
    <x v="0"/>
  </r>
  <r>
    <s v="INC000002513435"/>
    <s v="HOUSING"/>
    <x v="15"/>
    <s v="APQ ACCESOS"/>
    <s v="JAIRO A SALINAS GARAY"/>
    <s v="tct_jsalin"/>
    <s v="3-Moderado/Limitado"/>
    <s v="3-Medio"/>
    <s v="Media"/>
    <x v="0"/>
    <s v="TELEFONICA EMPRESAS DE CHILE SA"/>
    <s v="TOMA DE ALARMAS DE CLIENTE"/>
    <s v="23/12/2023 7:18:38"/>
    <s v="23/12/2023 7:21:00"/>
    <x v="0"/>
    <s v="CDP ANTIGUO 1"/>
    <s v="CDP ANTIGUO 2"/>
    <s v="23/12/2023 7:21:00"/>
    <s v="23/12/2023 23:50:00"/>
    <s v="TOMA DE ALARMAS DE CLIENTE"/>
    <s v="TOMA DE ALARMAS REALIZADA."/>
    <d v="1899-12-30T00:00:00"/>
    <d v="1899-12-30T00:02:22"/>
    <d v="1899-12-30T00:02:22"/>
    <s v=""/>
    <s v="Cumplido"/>
    <m/>
    <m/>
    <m/>
    <m/>
    <m/>
    <d v="2023-11-20T00:00:00"/>
    <x v="0"/>
    <x v="0"/>
    <s v="NO CUMPLE"/>
    <x v="0"/>
    <x v="0"/>
    <x v="0"/>
    <x v="0"/>
    <s v="NO CUMPLE"/>
    <x v="0"/>
    <x v="0"/>
  </r>
  <r>
    <s v="INC000002513436"/>
    <s v="HOUSING"/>
    <x v="15"/>
    <s v="APQ ACCESOS"/>
    <s v="JAIRO A SALINAS GARAY"/>
    <s v="tct_jsalin"/>
    <s v="3-Moderado/Limitado"/>
    <s v="3-Medio"/>
    <s v="Media"/>
    <x v="0"/>
    <s v="TELEFONICA EMPRESAS DE CHILE SA"/>
    <s v="REEMPLAZO DE HW EN SERVIDOR"/>
    <s v="23/12/2023 7:21:07"/>
    <s v="23/12/2023 7:22:42"/>
    <x v="0"/>
    <s v="CDP ANTIGUO 1"/>
    <s v="CDP ANTIGUO 2"/>
    <s v="23/12/2023 7:22:42"/>
    <s v="23/12/2023 23:50:00"/>
    <s v="REEMPLAZO DE HW EN SERVIDOR"/>
    <s v="SUPERVISION CRQ OK."/>
    <d v="1899-12-30T00:00:00"/>
    <d v="1899-12-30T00:01:35"/>
    <d v="1899-12-30T00:01:35"/>
    <s v=""/>
    <s v="Cumplido"/>
    <m/>
    <m/>
    <m/>
    <m/>
    <m/>
    <d v="2023-11-20T00:00:00"/>
    <x v="0"/>
    <x v="0"/>
    <s v="NO CUMPLE"/>
    <x v="0"/>
    <x v="0"/>
    <x v="0"/>
    <x v="0"/>
    <s v="NO CUMPLE"/>
    <x v="0"/>
    <x v="0"/>
  </r>
  <r>
    <s v="INC000002513494"/>
    <s v="RED INTERNA"/>
    <x v="6"/>
    <s v="APQ ACCESOS"/>
    <s v="YORDI M HURTADO ARAYA"/>
    <s v="tct_yorhua"/>
    <s v="4-Menor/Localizado"/>
    <s v="4-Baja"/>
    <s v="Baja"/>
    <x v="0"/>
    <s v="TELEFONICA CYBERSECURITY TECH CHILE SPA"/>
    <s v="RONDA TOMA DE TEMPERATURAS SALAS TIC 16:30"/>
    <s v="23/12/2023 16:22:37"/>
    <s v="23/12/2023 16:23:10"/>
    <x v="0"/>
    <s v="CDP ANTIGUO 1"/>
    <s v="CDP ANTIGUO 2"/>
    <s v="23/12/2023 16:41:09"/>
    <s v="23/12/2023 23:50:00"/>
    <s v="RONDA TOMA DE TEMPERATURAS SALAS TIC 16:30"/>
    <s v="RONDA REALIZADA"/>
    <d v="1899-12-30T00:00:00"/>
    <d v="1899-12-30T00:18:32"/>
    <d v="1899-12-30T00:18:32"/>
    <s v=""/>
    <s v="Cumplido"/>
    <m/>
    <m/>
    <m/>
    <m/>
    <m/>
    <d v="2023-11-20T00:00:00"/>
    <x v="0"/>
    <x v="0"/>
    <s v="NO CUMPLE"/>
    <x v="0"/>
    <x v="0"/>
    <x v="0"/>
    <x v="0"/>
    <s v="NO CUMPLE"/>
    <x v="0"/>
    <x v="0"/>
  </r>
  <r>
    <s v="INC000002513495"/>
    <s v="RED INTERNA"/>
    <x v="6"/>
    <s v="APQ ACCESOS"/>
    <s v="YORDI M HURTADO ARAYA"/>
    <s v="tct_yorhua"/>
    <s v="4-Menor/Localizado"/>
    <s v="4-Baja"/>
    <s v="Baja"/>
    <x v="0"/>
    <s v="TELEFONICA CYBERSECURITY TECH CHILE SPA"/>
    <s v="RONDA SALAS TECNICAS 19:30"/>
    <s v="23/12/2023 16:23:24"/>
    <s v="23/12/2023 16:23:50"/>
    <x v="0"/>
    <s v="CDP ANTIGUO 1"/>
    <s v="CDP ANTIGUO 2"/>
    <s v="23/12/2023 16:41:24"/>
    <s v="23/12/2023 23:50:00"/>
    <s v="RONDA SALAS TECNICAS 19:30"/>
    <s v="RONDA REALIZADA"/>
    <d v="1899-12-30T00:00:00"/>
    <d v="1899-12-30T00:18:00"/>
    <d v="1899-12-30T00:18:00"/>
    <s v=""/>
    <s v="Cumplido"/>
    <m/>
    <m/>
    <m/>
    <m/>
    <m/>
    <d v="2023-11-20T00:00:00"/>
    <x v="0"/>
    <x v="0"/>
    <s v="NO CUMPLE"/>
    <x v="0"/>
    <x v="0"/>
    <x v="0"/>
    <x v="0"/>
    <s v="NO CUMPLE"/>
    <x v="0"/>
    <x v="0"/>
  </r>
  <r>
    <s v="INC000002513505"/>
    <s v="INFRAESTRUCTURA DC"/>
    <x v="6"/>
    <s v="APQ ACCESOS"/>
    <s v="FRANCISCO J FELIU ABARCA"/>
    <s v="tct_frafea"/>
    <s v="4-Menor/Localizado"/>
    <s v="4-Baja"/>
    <s v="Baja"/>
    <x v="0"/>
    <s v="TELEFONICA CYBERSECURITY TECH CHILE SPA"/>
    <s v="RONDA POR TOMA DE TEMPERATURAS EN SALAS TIC"/>
    <s v="23/12/2023 0:51:18"/>
    <s v="23/12/2023 0:52:07"/>
    <x v="0"/>
    <s v="TI"/>
    <s v="CLIMA"/>
    <s v="23/12/2023 1:10:58"/>
    <s v="23/12/2023 23:50:00"/>
    <s v="RONDA POR TOMA DE TEMPERATURAS EN SALAS TIC"/>
    <s v="RONDA REALIZADA"/>
    <d v="1899-12-30T00:00:00"/>
    <d v="1899-12-30T00:00:00"/>
    <d v="1899-12-30T00:00:00"/>
    <s v=""/>
    <s v="Cumplido"/>
    <m/>
    <m/>
    <m/>
    <m/>
    <m/>
    <d v="2023-11-20T00:00:00"/>
    <x v="0"/>
    <x v="0"/>
    <s v="NO CUMPLE"/>
    <x v="0"/>
    <x v="0"/>
    <x v="0"/>
    <x v="0"/>
    <s v="NO CUMPLE"/>
    <x v="0"/>
    <x v="0"/>
  </r>
  <r>
    <s v="INC000002513507"/>
    <s v="HOUSING"/>
    <x v="6"/>
    <s v="APQ ACCESOS"/>
    <s v="FRANCISCO J FELIU ABARCA"/>
    <s v="tct_frafea"/>
    <s v="4-Menor/Localizado"/>
    <s v="4-Baja"/>
    <s v="Baja"/>
    <x v="0"/>
    <s v="TELEFONICA CYBERSECURITY TECH CHILE SPA"/>
    <s v="TOMA DE ALARMAS CLIENTE EN SALAS TIC"/>
    <s v="23/12/2023 1:22:49"/>
    <s v="23/12/2023 1:23:52"/>
    <x v="0"/>
    <s v="TI"/>
    <s v="INFRAESTRUCTURA"/>
    <s v="23/12/2023 2:02:19"/>
    <s v="23/12/2023 23:50:00"/>
    <s v="TOMA DE ALARMAS CLIENTE EN SALAS TIC"/>
    <s v="TOMA DE ALARMAS REALIZADA"/>
    <d v="1899-12-30T00:00:00"/>
    <d v="1899-12-30T00:00:00"/>
    <d v="1899-12-30T00:00:00"/>
    <s v=""/>
    <s v="Cumplido"/>
    <m/>
    <m/>
    <m/>
    <m/>
    <m/>
    <d v="2023-11-20T00:00:00"/>
    <x v="0"/>
    <x v="0"/>
    <s v="NO CUMPLE"/>
    <x v="0"/>
    <x v="0"/>
    <x v="0"/>
    <x v="0"/>
    <s v="NO CUMPLE"/>
    <x v="0"/>
    <x v="0"/>
  </r>
  <r>
    <s v="INC000002513533"/>
    <s v="BACKUP ON DEMAND"/>
    <x v="9"/>
    <s v="BACK UP DATA CENTER (BACKUP ON DEMAND)"/>
    <s v="RODRIGO VÁSQUEZ MUÑOZ"/>
    <s v="tct_rvasqu"/>
    <s v="4-Menor/Localizado"/>
    <s v="4-Baja"/>
    <s v="Baja"/>
    <x v="0"/>
    <s v="TELEFONICA GLOBAL TECHNOLOGY S.A.AGENCIA EN CHILE"/>
    <s v="validacion y revision estado plataformas de respaldo netbackup"/>
    <s v="23/12/2023 9:01:02"/>
    <s v="23/12/2023 9:01:55"/>
    <x v="0"/>
    <s v="CDP ANTIGUO 1"/>
    <s v="CDP ANTIGUO 2"/>
    <s v="24/12/2023 11:30:43"/>
    <s v="24/12/2023 23:50:00"/>
    <s v="validacion y revision estado plataformas de respaldo netbackup"/>
    <s v="plataformas Ok y operativas"/>
    <d v="1899-12-31T02:28:48"/>
    <d v="1899-12-31T02:29:41"/>
    <d v="1899-12-30T00:00:53"/>
    <s v=""/>
    <s v="Cumplido"/>
    <m/>
    <m/>
    <m/>
    <m/>
    <m/>
    <d v="2023-11-20T00:00:00"/>
    <x v="0"/>
    <x v="0"/>
    <s v="NO CUMPLE"/>
    <x v="0"/>
    <x v="0"/>
    <x v="1"/>
    <x v="0"/>
    <s v="NO CUMPLE"/>
    <x v="0"/>
    <x v="1"/>
  </r>
  <r>
    <s v="INC000002513560"/>
    <s v="HOUSING"/>
    <x v="15"/>
    <s v="APQ ACCESOS"/>
    <s v="ALDO P VALENZUELA MUJICA"/>
    <s v="tct_avalen"/>
    <s v="2-Significativo/Amplio"/>
    <s v="2-Alta"/>
    <s v="Alta"/>
    <x v="0"/>
    <s v="TELEFONICA EMPRESAS DE CHILE SA"/>
    <s v="RONDA Y REVISION DE SALAS TECNICAS"/>
    <s v="23/12/2023 18:50:54"/>
    <s v="23/12/2023 18:51:51"/>
    <x v="0"/>
    <s v="CDP ANTIGUO 1"/>
    <s v="CDP ANTIGUO 2"/>
    <s v="23/12/2023 18:56:03"/>
    <s v="23/12/2023 23:50:00"/>
    <s v="RONDA Y REVISION DE SALAS TECNICAS"/>
    <s v="SE REALIZA RONDA"/>
    <d v="1899-12-30T00:02:33"/>
    <d v="1899-12-30T00:05:09"/>
    <d v="1899-12-30T00:02:36"/>
    <s v=""/>
    <s v="Cumplido"/>
    <m/>
    <m/>
    <m/>
    <m/>
    <m/>
    <d v="2023-11-20T00:00:00"/>
    <x v="0"/>
    <x v="0"/>
    <s v="NO CUMPLE"/>
    <x v="0"/>
    <x v="0"/>
    <x v="0"/>
    <x v="0"/>
    <s v="NO CUMPLE"/>
    <x v="0"/>
    <x v="0"/>
  </r>
  <r>
    <s v="INC000002513561"/>
    <s v="HOUSING"/>
    <x v="15"/>
    <s v="APQ ACCESOS"/>
    <s v="ALDO P VALENZUELA MUJICA"/>
    <s v="tct_avalen"/>
    <s v="2-Significativo/Amplio"/>
    <s v="2-Alta"/>
    <s v="Alta"/>
    <x v="0"/>
    <s v="TELEFONICA EMPRESAS DE CHILE SA"/>
    <s v="TOMA DE ALARMAS DE CLIENTE"/>
    <s v="23/12/2023 18:52:01"/>
    <s v="23/12/2023 18:53:04"/>
    <x v="0"/>
    <s v="CDP ANTIGUO 1"/>
    <s v="CDP ANTIGUO 2"/>
    <s v="23/12/2023 18:56:36"/>
    <s v="23/12/2023 23:50:00"/>
    <s v="TOMA DE ALARMAS DE CLIENTE"/>
    <s v="SE REALIZA TOMA DE ALARMAS"/>
    <d v="1899-12-30T00:02:47"/>
    <d v="1899-12-30T00:04:35"/>
    <d v="1899-12-30T00:01:48"/>
    <s v=""/>
    <s v="Cumplido"/>
    <m/>
    <m/>
    <m/>
    <m/>
    <m/>
    <d v="2023-11-20T00:00:00"/>
    <x v="0"/>
    <x v="0"/>
    <s v="NO CUMPLE"/>
    <x v="0"/>
    <x v="0"/>
    <x v="0"/>
    <x v="0"/>
    <s v="NO CUMPLE"/>
    <x v="0"/>
    <x v="0"/>
  </r>
  <r>
    <s v="INC000002513603"/>
    <s v="INFRAESTRUCTURA DC"/>
    <x v="0"/>
    <s v="APQ ACCESOS"/>
    <s v="MARIO A BARRIENTOS RUIZ"/>
    <s v="MBARRIENTOS"/>
    <s v="4-Menor/Localizado"/>
    <s v="4-Baja"/>
    <s v="Baja"/>
    <x v="0"/>
    <s v="TELEFONICA GLOBAL TECHNOLOGY S.A.AGENCIA EN CHILE"/>
    <s v="RONDA DE INSPECCIÓN DE SALAS Y TOMA DE TEMPERATURAS DC APOQUINDO"/>
    <s v="24/12/2023 7:55:41"/>
    <s v="24/12/2023 8:00:48"/>
    <x v="0"/>
    <s v="TI"/>
    <s v="CLIMA"/>
    <s v="24/12/2023 8:57:34"/>
    <s v="24/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3700"/>
    <s v="INFRAESTRUCTURA DC"/>
    <x v="6"/>
    <s v="APQ ACCESOS"/>
    <s v="FRANCISCO J FELIU ABARCA"/>
    <s v="tct_frafea"/>
    <s v="4-Menor/Localizado"/>
    <s v="4-Baja"/>
    <s v="Baja"/>
    <x v="0"/>
    <s v="TELEFONICA CYBERSECURITY TECH CHILE SPA"/>
    <s v="RONDA POR TOMA DE TEMPERATURAS EN SALAS TIC"/>
    <s v="23/12/2023 5:17:50"/>
    <s v="23/12/2023 5:19:00"/>
    <x v="0"/>
    <s v="TI"/>
    <s v="CLIMA"/>
    <s v="23/12/2023 5:43:54"/>
    <s v="23/12/2023 23:50:00"/>
    <s v="RONDA POR TOMA DE TEMPERATURAS EN SALAS TIC"/>
    <s v="RONDA REALIZADA"/>
    <d v="1899-12-30T00:00:00"/>
    <d v="1899-12-30T00:00:00"/>
    <d v="1899-12-30T00:00:00"/>
    <s v=""/>
    <s v="Cumplido"/>
    <m/>
    <m/>
    <m/>
    <m/>
    <m/>
    <d v="2023-11-23T00:00:00"/>
    <x v="0"/>
    <x v="0"/>
    <s v="NO CUMPLE"/>
    <x v="0"/>
    <x v="0"/>
    <x v="0"/>
    <x v="0"/>
    <s v="NO CUMPLE"/>
    <x v="0"/>
    <x v="0"/>
  </r>
  <r>
    <s v="INC000002513729"/>
    <s v="INFRAESTRUCTURA DC"/>
    <x v="6"/>
    <s v="APQ ACCESOS"/>
    <s v="FRANCISCO J FELIU ABARCA"/>
    <s v="tct_frafea"/>
    <s v="4-Menor/Localizado"/>
    <s v="4-Baja"/>
    <s v="Baja"/>
    <x v="0"/>
    <s v="TELEFONICA CYBERSECURITY TECH CHILE SPA"/>
    <s v="RONDA PREVENTIVA Y LECTURA DE TEMPERATURAS EN SALAS TIC"/>
    <s v="23/12/2023 7:04:22"/>
    <s v="23/12/2023 7:05:11"/>
    <x v="0"/>
    <s v="TI"/>
    <s v="CLIMA"/>
    <s v="23/12/2023 7:22:39"/>
    <s v="23/12/2023 23:50:00"/>
    <s v="RONDA PREVENTIVA Y LECTURA DE TEMPERATURAS EN SALAS TIC"/>
    <s v="RONDA REALIZADA"/>
    <d v="1899-12-30T00:00:00"/>
    <d v="1899-12-30T00:00:00"/>
    <d v="1899-12-30T00:00:00"/>
    <s v=""/>
    <s v="Cumplido"/>
    <m/>
    <m/>
    <m/>
    <m/>
    <m/>
    <d v="2023-11-20T00:00:00"/>
    <x v="0"/>
    <x v="0"/>
    <s v="NO CUMPLE"/>
    <x v="0"/>
    <x v="0"/>
    <x v="0"/>
    <x v="0"/>
    <s v="NO CUMPLE"/>
    <x v="0"/>
    <x v="0"/>
  </r>
  <r>
    <s v="INC000002513738"/>
    <s v="TICKET-INTELIGENTE"/>
    <x v="4"/>
    <s v="GESTION TI"/>
    <s v="PAUL A SEPULVEDA ALVAREZ"/>
    <s v="USR_TSIGHT"/>
    <s v="1-Extenso/Generalizado"/>
    <s v="4-Baja"/>
    <s v="Baja"/>
    <x v="1"/>
    <s v="FUNDACION INSTITUTO PROFESIONAL DUOC UC"/>
    <s v="fiprdu01 - dcadmconce TICKET AUTOMATICO"/>
    <s v="23/12/2023 7:27:34"/>
    <s v="23/12/2023 7:27:34"/>
    <x v="0"/>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s v=""/>
    <s v=""/>
    <s v=""/>
    <s v="Cumplido"/>
    <d v="2023-11-20T00:00:00"/>
    <x v="0"/>
    <x v="0"/>
    <s v="NO CUMPLE"/>
    <x v="0"/>
    <x v="0"/>
    <x v="1"/>
    <x v="1"/>
    <s v="NO CUMPLE"/>
    <x v="0"/>
    <x v="0"/>
  </r>
  <r>
    <s v="INC000002513739"/>
    <s v="TICKET-INTELIGENTE"/>
    <x v="4"/>
    <s v="GESTION TI"/>
    <s v="PAUL A SEPULVEDA ALVAREZ"/>
    <s v="USR_TSIGHT"/>
    <s v="1-Extenso/Generalizado"/>
    <s v="4-Baja"/>
    <s v="Baja"/>
    <x v="1"/>
    <s v="FUNDACION INSTITUTO PROFESIONAL DUOC UC"/>
    <s v="fiprdu01 - hyp_conce TICKET AUTOMATICO"/>
    <s v="23/12/2023 7:27:38"/>
    <s v="23/12/2023 7:27:38"/>
    <x v="0"/>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s v=""/>
    <s v=""/>
    <s v=""/>
    <s v="Cumplido"/>
    <d v="2023-11-20T00:00:00"/>
    <x v="0"/>
    <x v="0"/>
    <s v="NO CUMPLE"/>
    <x v="0"/>
    <x v="0"/>
    <x v="1"/>
    <x v="1"/>
    <s v="NO CUMPLE"/>
    <x v="0"/>
    <x v="0"/>
  </r>
  <r>
    <s v="INC000002513740"/>
    <s v="TICKET-INTELIGENTE"/>
    <x v="4"/>
    <s v="GESTION TI"/>
    <s v="PAUL A SEPULVEDA ALVAREZ"/>
    <s v="USR_TSIGHT"/>
    <s v="1-Extenso/Generalizado"/>
    <s v="4-Baja"/>
    <s v="Baja"/>
    <x v="1"/>
    <s v="FUNDACION INSTITUTO PROFESIONAL DUOC UC"/>
    <s v="fiprdu01 - ilo_conce TICKET AUTOMATICO"/>
    <s v="23/12/2023 7:28:40"/>
    <s v="23/12/2023 7:28:40"/>
    <x v="0"/>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s v=""/>
    <s v=""/>
    <s v=""/>
    <s v="Cumplido"/>
    <d v="2023-11-20T00:00:00"/>
    <x v="0"/>
    <x v="0"/>
    <s v="NO CUMPLE"/>
    <x v="0"/>
    <x v="0"/>
    <x v="1"/>
    <x v="0"/>
    <s v="NO CUMPLE"/>
    <x v="0"/>
    <x v="1"/>
  </r>
  <r>
    <s v="INC000002513759"/>
    <s v="RED INTERNA"/>
    <x v="6"/>
    <s v="APQ ACCESOS"/>
    <s v="YORDI M HURTADO ARAYA"/>
    <s v="tct_yorhua"/>
    <s v="4-Menor/Localizado"/>
    <s v="4-Baja"/>
    <s v="Baja"/>
    <x v="0"/>
    <s v="TELEFONICA CYBERSECURITY TECH CHILE SPA"/>
    <s v="RONDA TOMA DE TEMPERATURAS SALAS TIC 08:30"/>
    <s v="23/12/2023 8:31:50"/>
    <s v="23/12/2023 8:32:19"/>
    <x v="0"/>
    <s v="CDP ANTIGUO 1"/>
    <s v="CDP ANTIGUO 2"/>
    <s v="23/12/2023 9:07:10"/>
    <s v="23/12/2023 23:50:00"/>
    <s v="RONDA TOMA DE TEMPERATURAS SALAS TIC 08:30"/>
    <s v="RONDA REALIZADA"/>
    <d v="1899-12-30T00:00:00"/>
    <d v="1899-12-30T00:35:20"/>
    <d v="1899-12-30T00:35:20"/>
    <s v=""/>
    <s v="Cumplido"/>
    <m/>
    <m/>
    <m/>
    <m/>
    <m/>
    <d v="2023-11-21T00:00:00"/>
    <x v="0"/>
    <x v="0"/>
    <s v="NO CUMPLE"/>
    <x v="0"/>
    <x v="0"/>
    <x v="0"/>
    <x v="0"/>
    <s v="NO CUMPLE"/>
    <x v="0"/>
    <x v="0"/>
  </r>
  <r>
    <s v="INC000002513760"/>
    <s v="RED INTERNA"/>
    <x v="6"/>
    <s v="APQ ACCESOS"/>
    <s v="YORDI M HURTADO ARAYA"/>
    <s v="tct_yorhua"/>
    <s v="4-Menor/Localizado"/>
    <s v="4-Baja"/>
    <s v="Baja"/>
    <x v="0"/>
    <s v="TELEFONICA CYBERSECURITY TECH CHILE SPA"/>
    <s v="RONDA SALAS TECNICAS 10:30"/>
    <s v="23/12/2023 8:32:37"/>
    <s v="23/12/2023 8:33:04"/>
    <x v="0"/>
    <s v="CDP ANTIGUO 1"/>
    <s v="CDP ANTIGUO 2"/>
    <s v="23/12/2023 9:07:25"/>
    <s v="23/12/2023 23:50:00"/>
    <s v="RONDA SALAS TECNICAS 10:30"/>
    <s v="RONDA REALIZADA"/>
    <d v="1899-12-30T00:00:00"/>
    <d v="1899-12-30T00:34:48"/>
    <d v="1899-12-30T00:34:48"/>
    <s v=""/>
    <s v="Cumplido"/>
    <m/>
    <m/>
    <m/>
    <m/>
    <m/>
    <d v="2023-11-21T00:00:00"/>
    <x v="0"/>
    <x v="0"/>
    <s v="NO CUMPLE"/>
    <x v="0"/>
    <x v="0"/>
    <x v="0"/>
    <x v="0"/>
    <s v="NO CUMPLE"/>
    <x v="0"/>
    <x v="0"/>
  </r>
  <r>
    <s v="INC000002513767"/>
    <s v="HOUSING"/>
    <x v="19"/>
    <s v="BELIEVE"/>
    <s v="YORDI M HURTADO ARAYA"/>
    <s v="frp_josama"/>
    <s v="3-Moderado/Limitado"/>
    <s v="3-Medio"/>
    <s v="Media"/>
    <x v="0"/>
    <s v="TELEFONICA EMPRESAS DE CHILE SA"/>
    <s v="GESTION DATACENTER/ ACCESOS/  DC SAN MARTIN/NEXTSTREAM"/>
    <s v="23/12/2023 8:57:32"/>
    <s v="23/12/2023 9:03:00"/>
    <x v="0"/>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m/>
    <m/>
    <m/>
    <m/>
    <d v="2023-11-20T00:00:00"/>
    <x v="0"/>
    <x v="0"/>
    <s v="NO CUMPLE"/>
    <x v="0"/>
    <x v="0"/>
    <x v="0"/>
    <x v="0"/>
    <s v="NO CUMPLE"/>
    <x v="0"/>
    <x v="0"/>
  </r>
  <r>
    <s v="INC000002513840"/>
    <s v="RED INTERNA"/>
    <x v="6"/>
    <s v="APQ ACCESOS"/>
    <s v="YORDI M HURTADO ARAYA"/>
    <s v="tct_yorhua"/>
    <s v="4-Menor/Localizado"/>
    <s v="4-Baja"/>
    <s v="Baja"/>
    <x v="0"/>
    <s v="TELEFONICA CYBERSECURITY TECH CHILE SPA"/>
    <s v="RONDA TOMA DE TEMPERATURAS SALAS TIC 12:30"/>
    <s v="23/12/2023 11:55:24"/>
    <s v="23/12/2023 11:55:56"/>
    <x v="0"/>
    <s v="CDP ANTIGUO 1"/>
    <s v="CDP ANTIGUO 2"/>
    <s v="23/12/2023 12:34:28"/>
    <s v="23/12/2023 23:50:00"/>
    <s v="RONDA TOMA DE TEMPERATURAS SALAS TIC 12:30"/>
    <s v="RONDA REALIZADA"/>
    <d v="1899-12-30T00:00:00"/>
    <d v="1899-12-30T00:39:04"/>
    <d v="1899-12-30T00:39:04"/>
    <s v=""/>
    <s v="Cumplido"/>
    <m/>
    <m/>
    <m/>
    <m/>
    <m/>
    <d v="2023-11-20T00:00:00"/>
    <x v="0"/>
    <x v="0"/>
    <s v="NO CUMPLE"/>
    <x v="0"/>
    <x v="0"/>
    <x v="0"/>
    <x v="0"/>
    <s v="NO CUMPLE"/>
    <x v="0"/>
    <x v="0"/>
  </r>
  <r>
    <s v="INC000002513841"/>
    <s v="RED INTERNA"/>
    <x v="6"/>
    <s v="APQ ACCESOS"/>
    <s v="YORDI M HURTADO ARAYA"/>
    <s v="tct_yorhua"/>
    <s v="4-Menor/Localizado"/>
    <s v="4-Baja"/>
    <s v="Baja"/>
    <x v="0"/>
    <s v="TELEFONICA CYBERSECURITY TECH CHILE SPA"/>
    <s v="RONDA SALAS TECNICAS 15:30"/>
    <s v="23/12/2023 11:56:11"/>
    <s v="23/12/2023 11:56:34"/>
    <x v="0"/>
    <s v="CDP ANTIGUO 1"/>
    <s v="CDP ANTIGUO 2"/>
    <s v="23/12/2023 12:34:08"/>
    <s v="23/12/2023 23:50:00"/>
    <s v="RONDA SALAS TECNICAS 15:30"/>
    <s v="RONDA REALIZADA"/>
    <d v="1899-12-30T00:00:00"/>
    <d v="1899-12-30T00:37:57"/>
    <d v="1899-12-30T00:37:57"/>
    <s v=""/>
    <s v="Cumplido"/>
    <m/>
    <m/>
    <m/>
    <m/>
    <m/>
    <d v="2023-11-20T00:00:00"/>
    <x v="0"/>
    <x v="0"/>
    <s v="NO CUMPLE"/>
    <x v="0"/>
    <x v="0"/>
    <x v="0"/>
    <x v="0"/>
    <s v="NO CUMPLE"/>
    <x v="0"/>
    <x v="0"/>
  </r>
  <r>
    <s v="INC000002514064"/>
    <s v="TICKET-INTELIGENTE"/>
    <x v="4"/>
    <s v="GESTION TI"/>
    <s v="PAUL A SEPULVEDA ALVAREZ"/>
    <s v="USR_TSIGHT"/>
    <s v="1-Extenso/Generalizado"/>
    <s v="4-Baja"/>
    <s v="Baja"/>
    <x v="1"/>
    <s v="GPS CHILE SPA"/>
    <s v="gpschi01 - wnprap_gps04 TICKET AUTOMATICO"/>
    <s v="23/12/2023 20:17:51"/>
    <s v="23/12/2023 20:17:51"/>
    <x v="0"/>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s v=""/>
    <s v=""/>
    <s v=""/>
    <s v="Cumplido"/>
    <d v="2023-11-20T00:00:00"/>
    <x v="0"/>
    <x v="0"/>
    <s v="NO CUMPLE"/>
    <x v="0"/>
    <x v="0"/>
    <x v="1"/>
    <x v="0"/>
    <s v="NO CUMPLE"/>
    <x v="0"/>
    <x v="1"/>
  </r>
  <r>
    <s v="INC000002514086"/>
    <s v="INFRAESTRUCTURA DC"/>
    <x v="6"/>
    <s v="APQ ACCESOS"/>
    <s v="FRANCISCO J FELIU ABARCA"/>
    <s v="tct_frafea"/>
    <s v="4-Menor/Localizado"/>
    <s v="4-Baja"/>
    <s v="Baja"/>
    <x v="0"/>
    <s v="TELEFONICA CYBERSECURITY TECH CHILE SPA"/>
    <s v="RONDA POR TOMA DE TEMPERATURAS EN SALAS TIC"/>
    <s v="23/12/2023 20:52:51"/>
    <s v="23/12/2023 20:53:41"/>
    <x v="0"/>
    <s v="TI"/>
    <s v="CLIMA"/>
    <s v="23/12/2023 21:08:31"/>
    <s v="23/12/2023 23:50:00"/>
    <s v="RONDA POR TOMA DE TEMPERATURAS EN SALAS TIC"/>
    <s v="RONDA REALIZADA"/>
    <d v="1899-12-30T00:00:00"/>
    <d v="1899-12-30T00:00:00"/>
    <d v="1899-12-30T00:00:00"/>
    <s v=""/>
    <s v="Cumplido"/>
    <m/>
    <m/>
    <m/>
    <m/>
    <m/>
    <d v="2023-11-20T00:00:00"/>
    <x v="0"/>
    <x v="0"/>
    <s v="NO CUMPLE"/>
    <x v="0"/>
    <x v="0"/>
    <x v="0"/>
    <x v="0"/>
    <s v="NO CUMPLE"/>
    <x v="0"/>
    <x v="0"/>
  </r>
  <r>
    <s v="INC000002514103"/>
    <s v="HOUSING"/>
    <x v="6"/>
    <s v="APQ ACCESOS"/>
    <s v="FRANCISCO J FELIU ABARCA"/>
    <s v="tct_frafea"/>
    <s v="4-Menor/Localizado"/>
    <s v="4-Baja"/>
    <s v="Baja"/>
    <x v="0"/>
    <s v="TELEFONICA CYBERSECURITY TECH CHILE SPA"/>
    <s v="RONDA PREVENTIVA EN SALAS TIC"/>
    <s v="23/12/2023 21:52:30"/>
    <s v="23/12/2023 21:53:28"/>
    <x v="0"/>
    <s v="TI"/>
    <s v="INFRAESTRUCTURA"/>
    <s v="23/12/2023 22:32:33"/>
    <s v="23/12/2023 23:50:00"/>
    <s v="RONDA PREVENTIVA EN SALAS TIC"/>
    <s v="RONDA REALIZADA"/>
    <d v="1899-12-30T00:00:00"/>
    <d v="1899-12-30T00:00:00"/>
    <d v="1899-12-30T00:00:00"/>
    <s v=""/>
    <s v="Cumplido"/>
    <m/>
    <m/>
    <m/>
    <m/>
    <m/>
    <d v="2023-11-24T00:00:00"/>
    <x v="0"/>
    <x v="0"/>
    <s v="NO CUMPLE"/>
    <x v="0"/>
    <x v="0"/>
    <x v="0"/>
    <x v="0"/>
    <s v="NO CUMPLE"/>
    <x v="0"/>
    <x v="0"/>
  </r>
  <r>
    <s v="INC000002514126"/>
    <s v="INFRAESTRUCTURA DC"/>
    <x v="6"/>
    <s v="APQ ACCESOS"/>
    <s v="FRANCISCO J FELIU ABARCA"/>
    <s v="tct_frafea"/>
    <s v="4-Menor/Localizado"/>
    <s v="4-Baja"/>
    <s v="Baja"/>
    <x v="0"/>
    <s v="TELEFONICA CYBERSECURITY TECH CHILE SPA"/>
    <s v="RONDA POR TOMA DE TEMPERATURAS EN SALAS TIC"/>
    <s v="24/12/2023 5:10:22"/>
    <s v="24/12/2023 5:11:57"/>
    <x v="0"/>
    <s v="TI"/>
    <s v="CLIMA"/>
    <s v="24/12/2023 5:45:51"/>
    <s v="24/12/2023 23:50:00"/>
    <s v="RONDA POR TOMA DE TEMPERATURAS EN SALAS TIC"/>
    <s v="RONDA REALIZADA"/>
    <d v="1899-12-30T00:00:00"/>
    <d v="1899-12-30T00:00:00"/>
    <d v="1899-12-30T00:00:00"/>
    <s v=""/>
    <s v="Cumplido"/>
    <m/>
    <m/>
    <m/>
    <m/>
    <m/>
    <d v="2023-11-20T00:00:00"/>
    <x v="0"/>
    <x v="0"/>
    <s v="NO CUMPLE"/>
    <x v="0"/>
    <x v="0"/>
    <x v="0"/>
    <x v="0"/>
    <s v="NO CUMPLE"/>
    <x v="0"/>
    <x v="0"/>
  </r>
  <r>
    <s v="INC000002514134"/>
    <s v="INFRAESTRUCTURA DC"/>
    <x v="6"/>
    <s v="APQ ACCESOS"/>
    <s v="FRANCISCO J FELIU ABARCA"/>
    <s v="tct_frafea"/>
    <s v="4-Menor/Localizado"/>
    <s v="4-Baja"/>
    <s v="Baja"/>
    <x v="0"/>
    <s v="TELEFONICA CYBERSECURITY TECH CHILE SPA"/>
    <s v="RONDA PREVENTIVA Y LECTURA DE TEMPERATURAS EN SALAS TIC"/>
    <s v="24/12/2023 7:04:37"/>
    <s v="24/12/2023 7:05:24"/>
    <x v="0"/>
    <s v="TI"/>
    <s v="CLIMA"/>
    <s v="24/12/2023 7:18:01"/>
    <s v="24/12/2023 23:50:00"/>
    <s v="RONDA PREVENTIVA Y LECTURA DE TEMPERATURAS EN SALAS TIC"/>
    <s v="RONDA REALIZADA"/>
    <d v="1899-12-30T00:00:00"/>
    <d v="1899-12-30T00:00:00"/>
    <d v="1899-12-30T00:00:00"/>
    <s v=""/>
    <s v="Cumplido"/>
    <m/>
    <m/>
    <m/>
    <m/>
    <m/>
    <d v="2023-11-20T00:00:00"/>
    <x v="0"/>
    <x v="0"/>
    <s v="NO CUMPLE"/>
    <x v="0"/>
    <x v="0"/>
    <x v="0"/>
    <x v="0"/>
    <s v="NO CUMPLE"/>
    <x v="0"/>
    <x v="0"/>
  </r>
  <r>
    <s v="INC000002514175"/>
    <s v="HOUSING"/>
    <x v="15"/>
    <s v="APQ ACCESOS"/>
    <s v="LUIS O MORALES ARENAS"/>
    <s v="tct_luimoa"/>
    <s v="4-Menor/Localizado"/>
    <s v="4-Baja"/>
    <s v="Baja"/>
    <x v="0"/>
    <s v="TELEFONICA EMPRESAS DE CHILE SA"/>
    <s v="SE GENERA TICKET POR RONDA Y REVISION DE SALAS TECNICAS"/>
    <s v="24/12/2023 19:11:31"/>
    <s v="24/12/2023 19:13:43"/>
    <x v="0"/>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0T00:00:00"/>
    <x v="0"/>
    <x v="0"/>
    <s v="NO CUMPLE"/>
    <x v="0"/>
    <x v="0"/>
    <x v="0"/>
    <x v="0"/>
    <s v="NO CUMPLE"/>
    <x v="0"/>
    <x v="0"/>
  </r>
  <r>
    <s v="INC000002514177"/>
    <s v="HOUSING"/>
    <x v="15"/>
    <s v="APQ ACCESOS"/>
    <s v="LUIS O MORALES ARENAS"/>
    <s v="tct_luimoa"/>
    <s v="4-Menor/Localizado"/>
    <s v="4-Baja"/>
    <s v="Baja"/>
    <x v="0"/>
    <s v="TELEFONICA EMPRESAS DE CHILE SA"/>
    <s v="SE GENERA TICKET POR REVISION Y TOMA DE ALARMA DE CLIENTES"/>
    <s v="24/12/2023 19:15:39"/>
    <s v="24/12/2023 19:17:20"/>
    <x v="0"/>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0T00:00:00"/>
    <x v="0"/>
    <x v="0"/>
    <s v="NO CUMPLE"/>
    <x v="0"/>
    <x v="0"/>
    <x v="0"/>
    <x v="0"/>
    <s v="NO CUMPLE"/>
    <x v="0"/>
    <x v="0"/>
  </r>
  <r>
    <s v="INC000002514179"/>
    <s v="RED INTERNA"/>
    <x v="0"/>
    <s v="APQ ACCESOS"/>
    <s v="RENE E VILLEGAS CARREÑO"/>
    <s v="tct_renvic"/>
    <s v="4-Menor/Localizado"/>
    <s v="4-Baja"/>
    <s v="Baja"/>
    <x v="0"/>
    <s v="TELEFONICA CYBERSECURITY TECH CHILE SPA"/>
    <s v="RONDA DE INSPECCIÓN DE SALAS Y TOMA DE TEMPERATURAS DC APOQUINDO"/>
    <s v="24/12/2023 19:50:57"/>
    <s v="24/12/2023 19:53:03"/>
    <x v="0"/>
    <s v="CDP ANTIGUO 1"/>
    <s v="CDP ANTIGUO 2"/>
    <s v="24/12/2023 19:53:41"/>
    <s v="24/12/2023 23:50:00"/>
    <m/>
    <s v="RONDA REALIZADA"/>
    <d v="1899-12-30T00:00:00"/>
    <d v="1899-12-30T00:00:00"/>
    <d v="1899-12-30T00:00:00"/>
    <s v=""/>
    <s v="Cumplido"/>
    <m/>
    <m/>
    <m/>
    <m/>
    <m/>
    <d v="2023-11-20T00:00:00"/>
    <x v="0"/>
    <x v="0"/>
    <s v="NO CUMPLE"/>
    <x v="0"/>
    <x v="0"/>
    <x v="0"/>
    <x v="0"/>
    <s v="NO CUMPLE"/>
    <x v="0"/>
    <x v="0"/>
  </r>
  <r>
    <s v="INC000002514181"/>
    <s v="RED INTERNA"/>
    <x v="0"/>
    <s v="APQ ACCESOS"/>
    <s v="RENE E VILLEGAS CARREÑO"/>
    <s v="tct_renvic"/>
    <s v="4-Menor/Localizado"/>
    <s v="4-Baja"/>
    <s v="Baja"/>
    <x v="0"/>
    <s v="TELEFONICA CYBERSECURITY TECH CHILE SPA"/>
    <s v="RONDA DE INSPECCIÓN DE SALAS Y TOMA DE TEMPERATURAS DC APOQUINDO"/>
    <s v="24/12/2023 19:54:36"/>
    <s v="24/12/2023 19:56:11"/>
    <x v="0"/>
    <s v="CDP ANTIGUO 1"/>
    <s v="CDP ANTIGUO 2"/>
    <s v="24/12/2023 19:57:23"/>
    <s v="24/12/2023 23:50:00"/>
    <m/>
    <s v="RONDA REALIZADA"/>
    <d v="1899-12-30T00:00:00"/>
    <d v="1899-12-30T00:00:00"/>
    <d v="1899-12-30T00:00:00"/>
    <s v=""/>
    <s v="Cumplido"/>
    <m/>
    <m/>
    <m/>
    <m/>
    <m/>
    <d v="2023-11-21T00:00:00"/>
    <x v="0"/>
    <x v="0"/>
    <s v="NO CUMPLE"/>
    <x v="0"/>
    <x v="0"/>
    <x v="0"/>
    <x v="0"/>
    <s v="NO CUMPLE"/>
    <x v="0"/>
    <x v="0"/>
  </r>
  <r>
    <s v="INC000002514183"/>
    <s v="RED INTERNA"/>
    <x v="0"/>
    <s v="APQ ACCESOS"/>
    <s v="RENE E VILLEGAS CARREÑO"/>
    <s v="tct_renvic"/>
    <s v="4-Menor/Localizado"/>
    <s v="4-Baja"/>
    <s v="Baja"/>
    <x v="0"/>
    <s v="TELEFONICA CYBERSECURITY TECH CHILE SPA"/>
    <s v="RONDA DE INSPECCIÓN DE SALAS Y TOMA DE TEMPERATURAS DC APOQUINDO"/>
    <s v="24/12/2023 19:57:42"/>
    <s v="24/12/2023 19:59:25"/>
    <x v="0"/>
    <s v="CDP ANTIGUO 1"/>
    <s v="CDP ANTIGUO 2"/>
    <s v="24/12/2023 20:01:19"/>
    <s v="24/12/2023 23:50:00"/>
    <m/>
    <s v="RONDA REALIZADA"/>
    <d v="1899-12-30T00:00:00"/>
    <d v="1899-12-30T00:00:00"/>
    <d v="1899-12-30T00:00:00"/>
    <s v=""/>
    <s v="Cumplido"/>
    <m/>
    <m/>
    <m/>
    <m/>
    <m/>
    <d v="2023-11-20T00:00:00"/>
    <x v="0"/>
    <x v="0"/>
    <s v="NO CUMPLE"/>
    <x v="0"/>
    <x v="0"/>
    <x v="0"/>
    <x v="0"/>
    <s v="NO CUMPLE"/>
    <x v="0"/>
    <x v="0"/>
  </r>
  <r>
    <s v="INC000002514215"/>
    <s v="RED INTERNA"/>
    <x v="6"/>
    <s v="APQ ACCESOS"/>
    <s v="YORDI M HURTADO ARAYA"/>
    <s v="tct_yorhua"/>
    <s v="4-Menor/Localizado"/>
    <s v="4-Baja"/>
    <s v="Baja"/>
    <x v="0"/>
    <s v="TELEFONICA CYBERSECURITY TECH CHILE SPA"/>
    <s v="RONDA TOMA DE TEMPERATURAS SALAS TIC 08:30"/>
    <s v="24/12/2023 9:11:23"/>
    <s v="24/12/2023 9:11:48"/>
    <x v="0"/>
    <s v="CDP ANTIGUO 1"/>
    <s v="CDP ANTIGUO 2"/>
    <s v="24/12/2023 9:41:01"/>
    <s v="24/12/2023 23:50:00"/>
    <s v="RONDA TOMA DE TEMPERATURAS SALAS TIC 08:30"/>
    <s v="RONDA REALIZADA"/>
    <d v="1899-12-30T00:00:00"/>
    <d v="1899-12-30T00:29:38"/>
    <d v="1899-12-30T00:29:38"/>
    <s v=""/>
    <s v="Cumplido"/>
    <m/>
    <m/>
    <m/>
    <m/>
    <m/>
    <d v="2023-11-22T00:00:00"/>
    <x v="0"/>
    <x v="0"/>
    <s v="NO CUMPLE"/>
    <x v="0"/>
    <x v="0"/>
    <x v="0"/>
    <x v="0"/>
    <s v="NO CUMPLE"/>
    <x v="0"/>
    <x v="0"/>
  </r>
  <r>
    <s v="INC000002514216"/>
    <s v="RED INTERNA"/>
    <x v="6"/>
    <s v="APQ ACCESOS"/>
    <s v="YORDI M HURTADO ARAYA"/>
    <s v="tct_yorhua"/>
    <s v="4-Menor/Localizado"/>
    <s v="4-Baja"/>
    <s v="Baja"/>
    <x v="0"/>
    <s v="TELEFONICA CYBERSECURITY TECH CHILE SPA"/>
    <s v="RONDA SALAS TECNICAS 10:30"/>
    <s v="24/12/2023 9:12:10"/>
    <s v="24/12/2023 9:12:36"/>
    <x v="0"/>
    <s v="CDP ANTIGUO 1"/>
    <s v="CDP ANTIGUO 2"/>
    <s v="24/12/2023 9:41:17"/>
    <s v="24/12/2023 23:50:00"/>
    <s v="RONDA SALAS TECNICAS 10:30"/>
    <s v="RONDA REALIZADA"/>
    <d v="1899-12-30T00:00:00"/>
    <d v="1899-12-30T00:29:07"/>
    <d v="1899-12-30T00:29:07"/>
    <s v=""/>
    <s v="Cumplido"/>
    <m/>
    <m/>
    <m/>
    <m/>
    <m/>
    <d v="2023-11-20T00:00:00"/>
    <x v="0"/>
    <x v="0"/>
    <s v="NO CUMPLE"/>
    <x v="0"/>
    <x v="0"/>
    <x v="0"/>
    <x v="0"/>
    <s v="NO CUMPLE"/>
    <x v="0"/>
    <x v="0"/>
  </r>
  <r>
    <s v="INC000002514219"/>
    <s v="BACKUP ON DEMAND"/>
    <x v="9"/>
    <s v="BACK UP DATA CENTER (BACKUP ON DEMAND)"/>
    <s v="RODRIGO VÁSQUEZ MUÑOZ"/>
    <s v="tct_rvasqu"/>
    <s v="4-Menor/Localizado"/>
    <s v="4-Baja"/>
    <s v="Baja"/>
    <x v="0"/>
    <s v="TELEFONICA GLOBAL TECHNOLOGY S.A.AGENCIA EN CHILE"/>
    <s v="revisiones y validaciones del correct estado en plataformas de respaldo netbackup"/>
    <s v="24/12/2023 11:31:07"/>
    <s v="24/12/2023 11:31:53"/>
    <x v="0"/>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m/>
    <m/>
    <m/>
    <m/>
    <d v="2023-11-20T00:00:00"/>
    <x v="0"/>
    <x v="0"/>
    <s v="NO CUMPLE"/>
    <x v="0"/>
    <x v="0"/>
    <x v="1"/>
    <x v="0"/>
    <s v="NO CUMPLE"/>
    <x v="1"/>
    <x v="0"/>
  </r>
  <r>
    <s v="INC000002514226"/>
    <s v="RED INTERNA"/>
    <x v="6"/>
    <s v="APQ ACCESOS"/>
    <s v="YORDI M HURTADO ARAYA"/>
    <s v="tct_yorhua"/>
    <s v="4-Menor/Localizado"/>
    <s v="4-Baja"/>
    <s v="Baja"/>
    <x v="0"/>
    <s v="TELEFONICA CYBERSECURITY TECH CHILE SPA"/>
    <s v="RONDA TOMA DE TEMPERATURAS SALAS TIC 12:30"/>
    <s v="24/12/2023 12:20:02"/>
    <s v="24/12/2023 12:20:31"/>
    <x v="0"/>
    <s v="CDP ANTIGUO 1"/>
    <s v="CDP ANTIGUO 2"/>
    <s v="24/12/2023 12:33:47"/>
    <s v="24/12/2023 23:50:00"/>
    <s v="RONDA TOMA DE TEMPERATURAS SALAS TIC 12:30"/>
    <s v="RONDA REALIZADA"/>
    <d v="1899-12-30T00:00:00"/>
    <d v="1899-12-30T00:13:45"/>
    <d v="1899-12-30T00:13:45"/>
    <s v=""/>
    <s v="Cumplido"/>
    <m/>
    <m/>
    <m/>
    <m/>
    <m/>
    <d v="2023-11-23T00:00:00"/>
    <x v="0"/>
    <x v="0"/>
    <s v="NO CUMPLE"/>
    <x v="0"/>
    <x v="0"/>
    <x v="0"/>
    <x v="0"/>
    <s v="NO CUMPLE"/>
    <x v="0"/>
    <x v="0"/>
  </r>
  <r>
    <s v="INC000002514227"/>
    <s v="RED INTERNA"/>
    <x v="6"/>
    <s v="APQ ACCESOS"/>
    <s v="YORDI M HURTADO ARAYA"/>
    <s v="tct_yorhua"/>
    <s v="4-Menor/Localizado"/>
    <s v="4-Baja"/>
    <s v="Baja"/>
    <x v="0"/>
    <s v="TELEFONICA CYBERSECURITY TECH CHILE SPA"/>
    <s v="RONDA SALAS TECNICAS 15:30"/>
    <s v="24/12/2023 12:20:45"/>
    <s v="24/12/2023 12:21:12"/>
    <x v="0"/>
    <s v="CDP ANTIGUO 1"/>
    <s v="CDP ANTIGUO 2"/>
    <s v="24/12/2023 12:34:03"/>
    <s v="24/12/2023 23:50:00"/>
    <s v="RONDA SALAS TECNICAS 15:30"/>
    <s v="RONDA REALIZADA"/>
    <d v="1899-12-30T00:00:00"/>
    <d v="1899-12-30T00:13:18"/>
    <d v="1899-12-30T00:13:18"/>
    <s v=""/>
    <s v="Cumplido"/>
    <m/>
    <m/>
    <m/>
    <m/>
    <m/>
    <d v="2023-11-20T00:00:00"/>
    <x v="0"/>
    <x v="0"/>
    <s v="NO CUMPLE"/>
    <x v="0"/>
    <x v="0"/>
    <x v="0"/>
    <x v="0"/>
    <s v="NO CUMPLE"/>
    <x v="0"/>
    <x v="0"/>
  </r>
  <r>
    <s v="INC000002514282"/>
    <s v="BACKUP ON DEMAND"/>
    <x v="9"/>
    <s v="BACK UP DATA CENTER (BACKUP ON DEMAND)"/>
    <s v="RODRIGO VÁSQUEZ MUÑOZ"/>
    <s v="tct_rvasqu"/>
    <s v="4-Menor/Localizado"/>
    <s v="4-Baja"/>
    <s v="Baja"/>
    <x v="0"/>
    <s v="TELEFONICA GLOBAL TECHNOLOGY S.A.AGENCIA EN CHILE"/>
    <s v="chequeo de estado en plataformas de respaldo netbackup (discos, cintas, respaldos)"/>
    <s v="25/12/2023 9:56:48"/>
    <s v="25/12/2023 10:01:28"/>
    <x v="0"/>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m/>
    <m/>
    <m/>
    <m/>
    <d v="2023-11-20T00:00:00"/>
    <x v="0"/>
    <x v="0"/>
    <s v="NO CUMPLE"/>
    <x v="0"/>
    <x v="0"/>
    <x v="1"/>
    <x v="0"/>
    <s v="NO CUMPLE"/>
    <x v="0"/>
    <x v="1"/>
  </r>
  <r>
    <s v="INC000002514284"/>
    <s v="INFRAESTRUCTURA DC"/>
    <x v="0"/>
    <s v="APQ ACCESOS"/>
    <s v="JAVIER J BRAVO CARVAJAL"/>
    <s v="MBARRIENTOS"/>
    <s v="4-Menor/Localizado"/>
    <s v="4-Baja"/>
    <s v="Baja"/>
    <x v="0"/>
    <s v="TELEFONICA GLOBAL TECHNOLOGY S.A.AGENCIA EN CHILE"/>
    <s v="RONDA DE INSPECCIÓN DE SALAS"/>
    <s v="25/12/2023 10:41:13"/>
    <s v="25/12/2023 10:45:16"/>
    <x v="0"/>
    <s v="TI"/>
    <s v="CLIMA"/>
    <s v="25/12/2023 11:03:27"/>
    <s v="25/12/2023 23:50:00"/>
    <s v="RONDA DE INSPECCIÓN DE SALAS"/>
    <s v="RONDA REALIZADA"/>
    <d v="1899-12-30T00:00:00"/>
    <d v="1899-12-30T00:00:00"/>
    <d v="1899-12-30T00:00:00"/>
    <s v=""/>
    <s v="Cumplido"/>
    <m/>
    <m/>
    <m/>
    <m/>
    <m/>
    <d v="2023-11-20T00:00:00"/>
    <x v="0"/>
    <x v="0"/>
    <s v="NO CUMPLE"/>
    <x v="0"/>
    <x v="0"/>
    <x v="0"/>
    <x v="0"/>
    <s v="NO CUMPLE"/>
    <x v="0"/>
    <x v="0"/>
  </r>
  <r>
    <s v="INC000002514370"/>
    <s v="INFRAESTRUCTURA DC"/>
    <x v="6"/>
    <s v="APQ ACCESOS"/>
    <s v="FRANCISCO J FELIU ABARCA"/>
    <s v="tct_frafea"/>
    <s v="4-Menor/Localizado"/>
    <s v="4-Baja"/>
    <s v="Baja"/>
    <x v="0"/>
    <s v="TELEFONICA CYBERSECURITY TECH CHILE SPA"/>
    <s v="RONDA POR TOMA DE TEMPERATURAS EN SALAS TICRONDA POR TOMA DE TEMPERATURAS EN SALAS TIC"/>
    <s v="24/12/2023 0:18:42"/>
    <s v="24/12/2023 0:19:35"/>
    <x v="0"/>
    <s v="TI"/>
    <s v="CLIMA"/>
    <s v="24/12/2023 0:36:14"/>
    <s v="24/12/2023 23:50:00"/>
    <s v="RONDA POR TOMA DE TEMPERATURAS EN SALAS TIC"/>
    <s v="RONDA REALIZADA"/>
    <d v="1899-12-30T00:00:00"/>
    <d v="1899-12-30T00:00:00"/>
    <d v="1899-12-30T00:00:00"/>
    <s v=""/>
    <s v="Cumplido"/>
    <m/>
    <m/>
    <m/>
    <m/>
    <m/>
    <d v="2023-11-20T00:00:00"/>
    <x v="0"/>
    <x v="0"/>
    <s v="NO CUMPLE"/>
    <x v="0"/>
    <x v="0"/>
    <x v="0"/>
    <x v="0"/>
    <s v="NO CUMPLE"/>
    <x v="0"/>
    <x v="0"/>
  </r>
  <r>
    <s v="INC000002514482"/>
    <s v="HOUSING"/>
    <x v="15"/>
    <s v="APQ ACCESOS"/>
    <s v="JAIRO A SALINAS GARAY"/>
    <s v="tct_jsalin"/>
    <s v="3-Moderado/Limitado"/>
    <s v="3-Medio"/>
    <s v="Media"/>
    <x v="0"/>
    <s v="TELEFONICA EMPRESAS DE CHILE SA"/>
    <s v="RONDA Y REVISION DE SALAS TECNICAS"/>
    <s v="24/12/2023 7:07:54"/>
    <s v="24/12/2023 7:09:06"/>
    <x v="0"/>
    <s v="CDP ANTIGUO 1"/>
    <s v="CDP ANTIGUO 2"/>
    <s v="24/12/2023 7:09:06"/>
    <s v="24/12/2023 23:50:00"/>
    <s v="RONDA Y REVISION DE SALAS TECNICAS"/>
    <s v="RONDA REALIZADA."/>
    <d v="1899-12-30T00:00:00"/>
    <d v="1899-12-30T00:01:12"/>
    <d v="1899-12-30T00:01:12"/>
    <s v=""/>
    <s v="Cumplido"/>
    <m/>
    <m/>
    <m/>
    <m/>
    <m/>
    <d v="2023-11-20T00:00:00"/>
    <x v="0"/>
    <x v="0"/>
    <s v="NO CUMPLE"/>
    <x v="0"/>
    <x v="0"/>
    <x v="0"/>
    <x v="0"/>
    <s v="NO CUMPLE"/>
    <x v="0"/>
    <x v="0"/>
  </r>
  <r>
    <s v="INC000002514483"/>
    <s v="HOUSING"/>
    <x v="15"/>
    <s v="APQ ACCESOS"/>
    <s v="JAIRO A SALINAS GARAY"/>
    <s v="tct_jsalin"/>
    <s v="3-Moderado/Limitado"/>
    <s v="3-Medio"/>
    <s v="Media"/>
    <x v="0"/>
    <s v="TELEFONICA EMPRESAS DE CHILE SA"/>
    <s v="TOMA DE ALARMAS DE CLIENTE"/>
    <s v="24/12/2023 7:09:12"/>
    <s v="24/12/2023 7:10:45"/>
    <x v="0"/>
    <s v="CDP ANTIGUO 1"/>
    <s v="CDP ANTIGUO 2"/>
    <s v="24/12/2023 7:10:45"/>
    <s v="24/12/2023 23:50:00"/>
    <s v="TOMA DE ALARMAS DE CLIENTE"/>
    <s v="TOMA DE ALARMAS REALIZADA."/>
    <d v="1899-12-30T00:00:00"/>
    <d v="1899-12-30T00:01:33"/>
    <d v="1899-12-30T00:01:33"/>
    <s v=""/>
    <s v="Cumplido"/>
    <m/>
    <m/>
    <m/>
    <m/>
    <m/>
    <d v="2023-11-20T00:00:00"/>
    <x v="0"/>
    <x v="0"/>
    <s v="NO CUMPLE"/>
    <x v="0"/>
    <x v="0"/>
    <x v="0"/>
    <x v="0"/>
    <s v="NO CUMPLE"/>
    <x v="0"/>
    <x v="0"/>
  </r>
  <r>
    <s v="INC000002514605"/>
    <s v="INFRAESTRUCTURA DC"/>
    <x v="14"/>
    <s v="APQ ACCESOS"/>
    <s v="MARIO A BARRIENTOS RUIZ"/>
    <s v="MBARRIENTOS"/>
    <s v="4-Menor/Localizado"/>
    <s v="4-Baja"/>
    <s v="Baja"/>
    <x v="0"/>
    <s v="TELEFONICA GLOBAL TECHNOLOGY S.A.AGENCIA EN CHILE"/>
    <s v="RONDA DE INSPECCIÓN DE SALAS Y TOMA DE TEMPERATURAS DC APOQUINDO"/>
    <s v="24/12/2023 8:10:16"/>
    <s v="24/12/2023 8:19:41"/>
    <x v="0"/>
    <s v="TI"/>
    <s v="CLIMA"/>
    <s v="24/12/2023 8:58:20"/>
    <s v="24/12/2023 23:50:00"/>
    <s v="RONDA DE INSPECCIÓN DE SALAS Y TOMA DE TEMPERATURAS DC APOQUINDO"/>
    <s v="RONDA REALIZADA"/>
    <d v="1899-12-30T00:37:47"/>
    <d v="1899-12-30T00:48:04"/>
    <d v="1899-12-30T00:10:17"/>
    <s v=""/>
    <s v="Cumplido"/>
    <m/>
    <m/>
    <m/>
    <m/>
    <m/>
    <d v="2023-11-20T00:00:00"/>
    <x v="0"/>
    <x v="0"/>
    <s v="NO CUMPLE"/>
    <x v="0"/>
    <x v="0"/>
    <x v="0"/>
    <x v="0"/>
    <s v="NO CUMPLE"/>
    <x v="0"/>
    <x v="0"/>
  </r>
  <r>
    <s v="INC000002514607"/>
    <s v="INFRAESTRUCTURA DC"/>
    <x v="0"/>
    <s v="APQ ACCESOS"/>
    <s v="MARIO A BARRIENTOS RUIZ"/>
    <s v="MBARRIENTOS"/>
    <s v="4-Menor/Localizado"/>
    <s v="4-Baja"/>
    <s v="Baja"/>
    <x v="0"/>
    <s v="TELEFONICA GLOBAL TECHNOLOGY S.A.AGENCIA EN CHILE"/>
    <s v="RONDA DE INSPECCIÓN DE SALAS Y TOMA DE TEMPERATURAS DC APOQUINDO"/>
    <s v="24/12/2023 8:24:46"/>
    <s v="24/12/2023 8:30:33"/>
    <x v="0"/>
    <s v="TI"/>
    <s v="CLIMA"/>
    <s v="24/12/2023 9:00:33"/>
    <s v="24/12/2023 23:50:00"/>
    <s v="RONDA DE INSPECCIÓN DE SALAS Y TOMA DE TEMPERATURAS DC APOQUINDO"/>
    <m/>
    <d v="1899-12-30T00:00:00"/>
    <d v="1899-12-30T00:00:00"/>
    <d v="1899-12-30T00:00:00"/>
    <s v=""/>
    <s v="Cumplido"/>
    <m/>
    <m/>
    <m/>
    <m/>
    <m/>
    <d v="2023-11-20T00:00:00"/>
    <x v="0"/>
    <x v="0"/>
    <s v="NO CUMPLE"/>
    <x v="0"/>
    <x v="0"/>
    <x v="0"/>
    <x v="0"/>
    <s v="NO CUMPLE"/>
    <x v="0"/>
    <x v="0"/>
  </r>
  <r>
    <s v="INC000002514657"/>
    <s v="INFRAESTRUCTURA DC"/>
    <x v="6"/>
    <s v="APQ ACCESOS"/>
    <s v="FRANCISCO J FELIU ABARCA"/>
    <s v="tct_frafea"/>
    <s v="4-Menor/Localizado"/>
    <s v="4-Baja"/>
    <s v="Baja"/>
    <x v="0"/>
    <s v="TELEFONICA CYBERSECURITY TECH CHILE SPA"/>
    <s v="RONDA POR TOMA DE TEMPERATURAS EN SALAS TIC"/>
    <s v="25/12/2023 5:33:17"/>
    <s v="25/12/2023 5:34:15"/>
    <x v="0"/>
    <s v="TI"/>
    <s v="CLIMA"/>
    <s v="25/12/2023 5:50:49"/>
    <s v="25/12/2023 23:50:00"/>
    <s v="RONDA POR TOMA DE TEMPERATURAS EN SALAS TIC"/>
    <s v="RONDA REALIZADA"/>
    <d v="1899-12-30T00:00:00"/>
    <d v="1899-12-30T00:00:00"/>
    <d v="1899-12-30T00:00:00"/>
    <s v=""/>
    <s v="Cumplido"/>
    <m/>
    <m/>
    <m/>
    <m/>
    <m/>
    <d v="2023-11-21T00:00:00"/>
    <x v="0"/>
    <x v="0"/>
    <s v="NO CUMPLE"/>
    <x v="0"/>
    <x v="0"/>
    <x v="0"/>
    <x v="0"/>
    <s v="NO CUMPLE"/>
    <x v="0"/>
    <x v="0"/>
  </r>
  <r>
    <s v="INC000002514662"/>
    <s v="INFRAESTRUCTURA DC"/>
    <x v="6"/>
    <s v="APQ ACCESOS"/>
    <s v="FRANCISCO J FELIU ABARCA"/>
    <s v="tct_frafea"/>
    <s v="4-Menor/Localizado"/>
    <s v="4-Baja"/>
    <s v="Baja"/>
    <x v="0"/>
    <s v="TELEFONICA CYBERSECURITY TECH CHILE SPA"/>
    <s v="RONDA PREVENTIVA Y LECTURA DE TEMPERATURAS EN SALAS TIC"/>
    <s v="25/12/2023 7:03:31"/>
    <s v="25/12/2023 7:04:20"/>
    <x v="0"/>
    <s v="TI"/>
    <s v="CLIMA"/>
    <s v="25/12/2023 7:23:10"/>
    <s v="25/12/2023 23:50:00"/>
    <s v="RONDA PREVENTIVA Y LECTURA DE TEMPERATURAS EN SALAS TIC"/>
    <s v="RONDA REALIZADA"/>
    <d v="1899-12-30T00:00:00"/>
    <d v="1899-12-30T00:00:00"/>
    <d v="1899-12-30T00:00:00"/>
    <s v=""/>
    <s v="Cumplido"/>
    <m/>
    <m/>
    <m/>
    <m/>
    <m/>
    <d v="2023-11-20T00:00:00"/>
    <x v="0"/>
    <x v="0"/>
    <s v="NO CUMPLE"/>
    <x v="0"/>
    <x v="0"/>
    <x v="0"/>
    <x v="0"/>
    <s v="NO CUMPLE"/>
    <x v="0"/>
    <x v="0"/>
  </r>
  <r>
    <s v="INC000002514702"/>
    <s v="INFRAESTRUCTURA DC"/>
    <x v="6"/>
    <s v="APQ ACCESOS"/>
    <s v="SEBASTIAN A JARA VIDAL"/>
    <s v="tct_sjarav"/>
    <s v="4-Menor/Localizado"/>
    <s v="4-Baja"/>
    <s v="Baja"/>
    <x v="0"/>
    <s v="TELEFONICA CYBERSECURITY TECH CHILE SPA"/>
    <s v="ALZA DE TEMPERATURAS TIC 2"/>
    <s v="25/12/2023 16:30:49"/>
    <s v="25/12/2023 16:33:35"/>
    <x v="0"/>
    <s v="CDP ANTIGUO 1"/>
    <s v="CDP ANTIGUO 2"/>
    <s v="25/12/2023 19:24:22"/>
    <s v="25/12/2023 23:50:00"/>
    <m/>
    <m/>
    <d v="1899-12-30T00:00:00"/>
    <d v="1899-12-30T00:00:00"/>
    <d v="1899-12-30T00:00:00"/>
    <s v=""/>
    <s v="Cumplido"/>
    <m/>
    <m/>
    <m/>
    <m/>
    <m/>
    <d v="2023-11-21T00:00:00"/>
    <x v="0"/>
    <x v="0"/>
    <s v="NO CUMPLE"/>
    <x v="0"/>
    <x v="0"/>
    <x v="0"/>
    <x v="0"/>
    <s v="NO CUMPLE"/>
    <x v="0"/>
    <x v="0"/>
  </r>
  <r>
    <s v="INC000002514776"/>
    <s v="TICKET-INTELIGENTE"/>
    <x v="4"/>
    <s v="GESTION TI"/>
    <s v="PAUL A SEPULVEDA ALVAREZ"/>
    <s v="USR_TSIGHT"/>
    <s v="1-Extenso/Generalizado"/>
    <s v="4-Baja"/>
    <s v="Baja"/>
    <x v="1"/>
    <s v="RABIE HNOSLTDA"/>
    <s v="rabie001 - lonquimay TICKET AUTOMATICO"/>
    <s v="24/12/2023 15:09:46"/>
    <s v="24/12/2023 15:09:46"/>
    <x v="0"/>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s v=""/>
    <s v=""/>
    <s v=""/>
    <s v="Cumplido"/>
    <d v="2023-11-21T00:00:00"/>
    <x v="0"/>
    <x v="0"/>
    <s v="NO CUMPLE"/>
    <x v="0"/>
    <x v="0"/>
    <x v="1"/>
    <x v="0"/>
    <s v="NO CUMPLE"/>
    <x v="0"/>
    <x v="1"/>
  </r>
  <r>
    <s v="INC000002514788"/>
    <s v="RED INTERNA"/>
    <x v="6"/>
    <s v="APQ ACCESOS"/>
    <s v="YORDI M HURTADO ARAYA"/>
    <s v="tct_yorhua"/>
    <s v="4-Menor/Localizado"/>
    <s v="4-Baja"/>
    <s v="Baja"/>
    <x v="0"/>
    <s v="TELEFONICA CYBERSECURITY TECH CHILE SPA"/>
    <s v="RONDA TOMA DE TEMPERATURAS SALAS TIC 16:30"/>
    <s v="24/12/2023 15:43:27"/>
    <s v="24/12/2023 15:44:03"/>
    <x v="0"/>
    <s v="CDP ANTIGUO 1"/>
    <s v="CDP ANTIGUO 2"/>
    <s v="24/12/2023 16:24:54"/>
    <s v="24/12/2023 23:50:00"/>
    <s v="RONDA TOMA DE TEMPERATURAS SALAS TIC 16:30"/>
    <s v="RONDA REALIZADA"/>
    <d v="1899-12-30T00:00:00"/>
    <d v="1899-12-30T00:41:27"/>
    <d v="1899-12-30T00:41:27"/>
    <s v=""/>
    <s v="Cumplido"/>
    <m/>
    <m/>
    <m/>
    <m/>
    <m/>
    <d v="2023-11-21T00:00:00"/>
    <x v="0"/>
    <x v="0"/>
    <s v="NO CUMPLE"/>
    <x v="0"/>
    <x v="0"/>
    <x v="0"/>
    <x v="0"/>
    <s v="NO CUMPLE"/>
    <x v="0"/>
    <x v="0"/>
  </r>
  <r>
    <s v="INC000002514820"/>
    <s v="TICKET-INTELIGENTE"/>
    <x v="13"/>
    <s v="GESTION TI"/>
    <s v="DEIBY Y SANTOYO MONTEROLA"/>
    <s v="USR_TSIGHT"/>
    <s v="1-Extenso/Generalizado"/>
    <s v="4-Baja"/>
    <s v="Baja"/>
    <x v="1"/>
    <s v="TELEFONICA CYBERSECURITY TECH CHILE SPA"/>
    <s v="tctcsp01 - soc-splunk-i-02 TICKET AUTOMATICO"/>
    <s v="24/12/2023 17:00:47"/>
    <s v="24/12/2023 17:00:47"/>
    <x v="0"/>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s v=""/>
    <s v=""/>
    <s v=""/>
    <s v="Cumplido"/>
    <d v="2023-11-21T00:00:00"/>
    <x v="0"/>
    <x v="0"/>
    <s v="NO CUMPLE"/>
    <x v="0"/>
    <x v="0"/>
    <x v="1"/>
    <x v="1"/>
    <s v="NO CUMPLE"/>
    <x v="0"/>
    <x v="0"/>
  </r>
  <r>
    <s v="INC000002514826"/>
    <s v="TICKET-INTELIGENTE"/>
    <x v="3"/>
    <s v="GESTION TI"/>
    <s v="VICTOR SEPULVEDA GAMARRA"/>
    <s v="USR_TSIGHT"/>
    <s v="1-Extenso/Generalizado"/>
    <s v="4-Baja"/>
    <s v="Baja"/>
    <x v="1"/>
    <s v="TELEFONICA CYBERSECURITY TECH CHILE SPA"/>
    <s v="tctcsp01 - soc-splunk-i-03 TICKET AUTOMATICO"/>
    <s v="24/12/2023 17:24:52"/>
    <s v="24/12/2023 17:24:52"/>
    <x v="0"/>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s v=""/>
    <s v=""/>
    <s v=""/>
    <s v="Cumplido"/>
    <d v="2023-11-20T00:00:00"/>
    <x v="0"/>
    <x v="0"/>
    <s v="NO CUMPLE"/>
    <x v="0"/>
    <x v="0"/>
    <x v="1"/>
    <x v="1"/>
    <s v="NO CUMPLE"/>
    <x v="0"/>
    <x v="0"/>
  </r>
  <r>
    <s v="INC000002514836"/>
    <s v="TICKET-INTELIGENTE"/>
    <x v="3"/>
    <s v="GESTION TI"/>
    <s v="VICTOR SEPULVEDA GAMARRA"/>
    <s v="USR_TSIGHT"/>
    <s v="1-Extenso/Generalizado"/>
    <s v="4-Baja"/>
    <s v="Baja"/>
    <x v="1"/>
    <s v="TELEFONICA CYBERSECURITY TECH CHILE SPA"/>
    <s v="tctcsp01 - soc-splunk-i-01 TICKET AUTOMATICO"/>
    <s v="24/12/2023 17:32:55"/>
    <s v="24/12/2023 17:32:55"/>
    <x v="0"/>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s v=""/>
    <s v=""/>
    <s v=""/>
    <s v="Cumplido"/>
    <d v="2023-11-20T00:00:00"/>
    <x v="0"/>
    <x v="0"/>
    <s v="NO CUMPLE"/>
    <x v="0"/>
    <x v="0"/>
    <x v="1"/>
    <x v="1"/>
    <s v="NO CUMPLE"/>
    <x v="0"/>
    <x v="0"/>
  </r>
  <r>
    <s v="INC000002514912"/>
    <s v="TICKET-INTELIGENTE"/>
    <x v="4"/>
    <s v="GESTION TI"/>
    <s v="PAUL A SEPULVEDA ALVAREZ"/>
    <s v="USR_TSIGHT"/>
    <s v="1-Extenso/Generalizado"/>
    <s v="4-Baja"/>
    <s v="Baja"/>
    <x v="1"/>
    <s v="GPS CHILE SPA"/>
    <s v="gpschi01 - wnprdb_int01 TICKET AUTOMATICO"/>
    <s v="24/12/2023 20:36:04"/>
    <s v="24/12/2023 20:36:04"/>
    <x v="0"/>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s v=""/>
    <s v=""/>
    <s v=""/>
    <s v="Cumplido"/>
    <d v="2023-11-20T00:00:00"/>
    <x v="0"/>
    <x v="0"/>
    <s v="NO CUMPLE"/>
    <x v="0"/>
    <x v="0"/>
    <x v="1"/>
    <x v="1"/>
    <s v="NO CUMPLE"/>
    <x v="0"/>
    <x v="0"/>
  </r>
  <r>
    <s v="INC000002514915"/>
    <s v="TICKET-INTELIGENTE"/>
    <x v="3"/>
    <s v="GESTION TI"/>
    <s v="VICTOR SEPULVEDA GAMARRA"/>
    <s v="USR_TSIGHT"/>
    <s v="1-Extenso/Generalizado"/>
    <s v="4-Baja"/>
    <s v="Baja"/>
    <x v="1"/>
    <s v="TELEFONICA CYBERSECURITY TECH CHILE SPA"/>
    <s v="tctcsp01 - soc-splunk-i-03 TICKET AUTOMATICO"/>
    <s v="24/12/2023 20:40:44"/>
    <s v="24/12/2023 20:40:44"/>
    <x v="0"/>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s v=""/>
    <s v=""/>
    <s v=""/>
    <s v="Cumplido"/>
    <d v="2023-11-21T00:00:00"/>
    <x v="0"/>
    <x v="0"/>
    <s v="NO CUMPLE"/>
    <x v="0"/>
    <x v="0"/>
    <x v="1"/>
    <x v="1"/>
    <s v="NO CUMPLE"/>
    <x v="0"/>
    <x v="0"/>
  </r>
  <r>
    <s v="INC000002514916"/>
    <s v="INFRAESTRUCTURA DC"/>
    <x v="6"/>
    <s v="APQ ACCESOS"/>
    <s v="FRANCISCO J FELIU ABARCA"/>
    <s v="tct_frafea"/>
    <s v="4-Menor/Localizado"/>
    <s v="4-Baja"/>
    <s v="Baja"/>
    <x v="0"/>
    <s v="TELEFONICA CYBERSECURITY TECH CHILE SPA"/>
    <s v="RONDA POR TOMA DE TEMPERATURAS EN SALAS TIC"/>
    <s v="24/12/2023 20:46:01"/>
    <s v="24/12/2023 20:46:48"/>
    <x v="0"/>
    <s v="TI"/>
    <s v="CLIMA"/>
    <s v="24/12/2023 20:57:28"/>
    <s v="24/12/2023 23:50:00"/>
    <s v="RONDA POR TOMA DE TEMPERATURAS EN SALAS TIC"/>
    <s v="RONDA REALIZADA"/>
    <d v="1899-12-30T00:00:00"/>
    <d v="1899-12-30T00:00:00"/>
    <d v="1899-12-30T00:00:00"/>
    <s v=""/>
    <s v="Cumplido"/>
    <m/>
    <m/>
    <m/>
    <m/>
    <m/>
    <d v="2023-11-20T00:00:00"/>
    <x v="0"/>
    <x v="0"/>
    <s v="NO CUMPLE"/>
    <x v="0"/>
    <x v="0"/>
    <x v="0"/>
    <x v="0"/>
    <s v="NO CUMPLE"/>
    <x v="0"/>
    <x v="0"/>
  </r>
  <r>
    <s v="INC000002514942"/>
    <s v="TICKET-INTELIGENTE"/>
    <x v="3"/>
    <s v="GESTION TI"/>
    <s v="VICTOR SEPULVEDA GAMARRA"/>
    <s v="USR_TSIGHT"/>
    <s v="1-Extenso/Generalizado"/>
    <s v="4-Baja"/>
    <s v="Baja"/>
    <x v="1"/>
    <s v="TELEFONICA CYBERSECURITY TECH CHILE SPA"/>
    <s v="tctcsp01 - soc-splunk-i-01 TICKET AUTOMATICO"/>
    <s v="24/12/2023 21:39:55"/>
    <s v="24/12/2023 21:39:55"/>
    <x v="0"/>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s v=""/>
    <s v=""/>
    <s v=""/>
    <s v="Cumplido"/>
    <d v="2023-11-21T00:00:00"/>
    <x v="0"/>
    <x v="0"/>
    <s v="NO CUMPLE"/>
    <x v="0"/>
    <x v="0"/>
    <x v="1"/>
    <x v="0"/>
    <s v="CUMPLE"/>
    <x v="0"/>
    <x v="0"/>
  </r>
  <r>
    <s v="INC000002514955"/>
    <s v="HOUSING"/>
    <x v="6"/>
    <s v="APQ ACCESOS"/>
    <s v="FRANCISCO J FELIU ABARCA"/>
    <s v="tct_frafea"/>
    <s v="4-Menor/Localizado"/>
    <s v="4-Baja"/>
    <s v="Baja"/>
    <x v="0"/>
    <s v="TELEFONICA CYBERSECURITY TECH CHILE SPA"/>
    <s v="RONDA PREVENTIVA EN SALAS TIC"/>
    <s v="24/12/2023 21:54:09"/>
    <s v="24/12/2023 21:55:18"/>
    <x v="0"/>
    <s v="TI"/>
    <s v="CLIMA"/>
    <s v="24/12/2023 22:41:50"/>
    <s v="24/12/2023 23:50:00"/>
    <s v="RONDA PREVENTIVA EN SALAS TIC"/>
    <s v="RONDA REALIZADA"/>
    <d v="1899-12-30T00:00:00"/>
    <d v="1899-12-30T00:00:00"/>
    <d v="1899-12-30T00:00:00"/>
    <s v=""/>
    <s v="Cumplido"/>
    <m/>
    <m/>
    <m/>
    <m/>
    <m/>
    <d v="2023-11-20T00:00:00"/>
    <x v="0"/>
    <x v="0"/>
    <s v="NO CUMPLE"/>
    <x v="0"/>
    <x v="0"/>
    <x v="0"/>
    <x v="0"/>
    <s v="NO CUMPLE"/>
    <x v="0"/>
    <x v="0"/>
  </r>
  <r>
    <s v="INC000002514999"/>
    <s v="HOUSING"/>
    <x v="6"/>
    <s v="APQ ACCESOS"/>
    <s v="FRANCISCO J FELIU ABARCA"/>
    <s v="tct_frafea"/>
    <s v="4-Menor/Localizado"/>
    <s v="4-Baja"/>
    <s v="Baja"/>
    <x v="0"/>
    <s v="TELEFONICA CYBERSECURITY TECH CHILE SPA"/>
    <s v="TOMA DE ALARMAS CLIENTE EN SALAS TIC"/>
    <s v="24/12/2023 23:44:35"/>
    <s v="24/12/2023 23:45:29"/>
    <x v="0"/>
    <s v="TI"/>
    <s v="INFRAESTRUCTURA"/>
    <s v="25/12/2023 0:16:44"/>
    <s v="25/12/2023 23:50:00"/>
    <s v="TOMA DE ALARMAS CLIENTE EN SALAS TIC"/>
    <s v="TOMA DE ALARMAS REALIZADA"/>
    <d v="1899-12-30T00:00:00"/>
    <d v="1899-12-30T00:00:00"/>
    <d v="1899-12-30T00:00:00"/>
    <s v=""/>
    <s v="Cumplido"/>
    <m/>
    <m/>
    <m/>
    <m/>
    <m/>
    <d v="2023-11-21T00:00:00"/>
    <x v="0"/>
    <x v="0"/>
    <s v="NO CUMPLE"/>
    <x v="0"/>
    <x v="0"/>
    <x v="0"/>
    <x v="0"/>
    <s v="NO CUMPLE"/>
    <x v="0"/>
    <x v="0"/>
  </r>
  <r>
    <s v="INC000002515774"/>
    <s v="TICKET-INTELIGENTE"/>
    <x v="3"/>
    <s v="GESTION TI"/>
    <s v="VICTOR SEPULVEDA GAMARRA"/>
    <s v="USR_TSIGHT"/>
    <s v="1-Extenso/Generalizado"/>
    <s v="4-Baja"/>
    <s v="Baja"/>
    <x v="1"/>
    <s v="BLUMAR S.A."/>
    <s v="blumar01 - blutssaperp TICKET AUTOMATICO"/>
    <s v="25/12/2023 3:13:07"/>
    <s v="25/12/2023 3:13:07"/>
    <x v="0"/>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s v=""/>
    <s v=""/>
    <s v=""/>
    <s v="Cumplido"/>
    <d v="2023-11-21T00:00:00"/>
    <x v="0"/>
    <x v="0"/>
    <s v="NO CUMPLE"/>
    <x v="0"/>
    <x v="0"/>
    <x v="1"/>
    <x v="1"/>
    <s v="NO CUMPLE"/>
    <x v="0"/>
    <x v="0"/>
  </r>
  <r>
    <s v="INC000002515823"/>
    <s v="HOUSING"/>
    <x v="15"/>
    <s v="APQ ACCESOS"/>
    <s v="JOSE G MARQUEZ MARCANO"/>
    <s v="tct_josmam"/>
    <s v="4-Menor/Localizado"/>
    <s v="4-Baja"/>
    <s v="Baja"/>
    <x v="0"/>
    <s v="TELEFONICA EMPRESAS DE CHILE SA"/>
    <s v="RONDA Y REVISION DE SALAS"/>
    <s v="25/12/2023 7:08:09"/>
    <s v="25/12/2023 7:08:57"/>
    <x v="0"/>
    <s v="CDP ANTIGUO 1"/>
    <s v="CDP ANTIGUO 2"/>
    <s v="25/12/2023 7:10:21"/>
    <s v="25/12/2023 23:50:00"/>
    <s v="RONDA Y REVISION DE SALAS"/>
    <s v="RONDAS REALIZADAS"/>
    <d v="1899-12-30T00:01:09"/>
    <d v="1899-12-30T00:02:12"/>
    <d v="1899-12-30T00:01:03"/>
    <s v=""/>
    <s v="Cumplido"/>
    <m/>
    <m/>
    <m/>
    <m/>
    <m/>
    <d v="2023-11-21T00:00:00"/>
    <x v="0"/>
    <x v="0"/>
    <s v="NO CUMPLE"/>
    <x v="0"/>
    <x v="0"/>
    <x v="0"/>
    <x v="0"/>
    <s v="NO CUMPLE"/>
    <x v="0"/>
    <x v="0"/>
  </r>
  <r>
    <s v="INC000002515825"/>
    <s v="HOUSING"/>
    <x v="15"/>
    <s v="APQ ACCESOS"/>
    <s v="JOSE G MARQUEZ MARCANO"/>
    <s v="tct_josmam"/>
    <s v="4-Menor/Localizado"/>
    <s v="4-Baja"/>
    <s v="Baja"/>
    <x v="0"/>
    <s v="TELEFONICA EMPRESAS DE CHILE SA"/>
    <s v="TOMA DE ALARMAS DE CLIENTES"/>
    <s v="25/12/2023 7:10:59"/>
    <s v="25/12/2023 7:11:48"/>
    <x v="0"/>
    <s v="CDP ANTIGUO 1"/>
    <s v="CDP ANTIGUO 2"/>
    <s v="25/12/2023 7:13:33"/>
    <s v="25/12/2023 23:50:00"/>
    <s v="TOMA DE ALARMAS DE CLIENTES"/>
    <s v="TOMA DE ALARMAS REALIZADAS"/>
    <d v="1899-12-30T00:00:00"/>
    <d v="1899-12-30T00:02:34"/>
    <d v="1899-12-30T00:02:34"/>
    <s v=""/>
    <s v="Cumplido"/>
    <m/>
    <m/>
    <m/>
    <m/>
    <m/>
    <d v="2023-11-21T00:00:00"/>
    <x v="0"/>
    <x v="0"/>
    <s v="NO CUMPLE"/>
    <x v="0"/>
    <x v="0"/>
    <x v="0"/>
    <x v="0"/>
    <s v="NO CUMPLE"/>
    <x v="0"/>
    <x v="0"/>
  </r>
  <r>
    <s v="INC000002515827"/>
    <s v="INFRAESTRUCTURA DC"/>
    <x v="0"/>
    <s v="APQ ACCESOS"/>
    <s v="MARIO A BARRIENTOS RUIZ"/>
    <s v="MBARRIENTOS"/>
    <s v="4-Menor/Localizado"/>
    <s v="4-Baja"/>
    <s v="Baja"/>
    <x v="0"/>
    <s v="TELEFONICA GLOBAL TECHNOLOGY S.A.AGENCIA EN CHILE"/>
    <s v="RONDA DE INSPECCIÓN DE SALAS Y TOMA DE TEMPERATURAS DC APOQUINDO"/>
    <s v="25/12/2023 7:48:42"/>
    <s v="25/12/2023 7:49:57"/>
    <x v="0"/>
    <s v="TI"/>
    <s v="CLIMA"/>
    <s v="25/12/2023 8:04:11"/>
    <s v="25/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5829"/>
    <s v="INFRAESTRUCTURA DC"/>
    <x v="0"/>
    <s v="APQ ACCESOS"/>
    <s v="MARIO A BARRIENTOS RUIZ"/>
    <s v="MBARRIENTOS"/>
    <s v="4-Menor/Localizado"/>
    <s v="4-Baja"/>
    <s v="Baja"/>
    <x v="0"/>
    <s v="TELEFONICA GLOBAL TECHNOLOGY S.A.AGENCIA EN CHILE"/>
    <s v="RONDA DE INSPECCIÓN DE SALAS Y TOMA DE TEMPERATURAS DC APOQUINDO"/>
    <s v="25/12/2023 7:50:36"/>
    <s v="25/12/2023 7:52:02"/>
    <x v="0"/>
    <s v="TI"/>
    <s v="CLIMA"/>
    <s v="25/12/2023 8:04:37"/>
    <s v="25/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5831"/>
    <s v="INFRAESTRUCTURA DC"/>
    <x v="0"/>
    <s v="APQ ACCESOS"/>
    <s v="MARIO A BARRIENTOS RUIZ"/>
    <s v="MBARRIENTOS"/>
    <s v="4-Menor/Localizado"/>
    <s v="4-Baja"/>
    <s v="Baja"/>
    <x v="0"/>
    <s v="TELEFONICA GLOBAL TECHNOLOGY S.A.AGENCIA EN CHILE"/>
    <s v="RONDA DE INSPECCIÓN DE SALAS Y TOMA DE TEMPERATURAS DC APOQUINDO"/>
    <s v="25/12/2023 7:52:34"/>
    <s v="25/12/2023 7:53:53"/>
    <x v="0"/>
    <s v="TI"/>
    <s v="CLIMA"/>
    <s v="25/12/2023 8:03:32"/>
    <s v="25/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5845"/>
    <s v="RED INTERNA"/>
    <x v="0"/>
    <s v="APQ ACCESOS"/>
    <s v="JAVIER J BRAVO CARVAJAL"/>
    <s v="MBARRIENTOS"/>
    <s v="4-Menor/Localizado"/>
    <s v="4-Baja"/>
    <s v="Baja"/>
    <x v="0"/>
    <s v="TELEFONICA GLOBAL TECHNOLOGY S.A.AGENCIA EN CHILE"/>
    <s v="RONDA DE INSPECCIÓN DE SALAS Y TOMA DE TEMPERATURAS DC APOQUINDO"/>
    <s v="25/12/2023 12:37:50"/>
    <s v="25/12/2023 12:39:54"/>
    <x v="0"/>
    <s v="TI"/>
    <s v="CLIMA"/>
    <s v="25/12/2023 12:45:23"/>
    <s v="25/12/2023 23:50:00"/>
    <s v="RONDA DE INSPECCIÓN DE SALAS Y TOMA DE TEMPERATURAS DC APOQUINDO"/>
    <s v="RONDA REALIZDA"/>
    <d v="1899-12-30T00:00:00"/>
    <d v="1899-12-30T00:00:00"/>
    <d v="1899-12-30T00:00:00"/>
    <s v=""/>
    <s v="Cumplido"/>
    <m/>
    <m/>
    <m/>
    <m/>
    <m/>
    <d v="2023-11-21T00:00:00"/>
    <x v="0"/>
    <x v="0"/>
    <s v="NO CUMPLE"/>
    <x v="0"/>
    <x v="0"/>
    <x v="0"/>
    <x v="0"/>
    <s v="NO CUMPLE"/>
    <x v="0"/>
    <x v="0"/>
  </r>
  <r>
    <s v="INC000002515868"/>
    <s v="RED INTERNA"/>
    <x v="0"/>
    <s v="APQ ACCESOS"/>
    <s v="JAVIER J BRAVO CARVAJAL"/>
    <s v="MBARRIENTOS"/>
    <s v="4-Menor/Localizado"/>
    <s v="4-Baja"/>
    <s v="Baja"/>
    <x v="0"/>
    <s v="TELEFONICA GLOBAL TECHNOLOGY S.A.AGENCIA EN CHILE"/>
    <s v="RONDA DE INSPECCIÓN DE SALAS"/>
    <s v="25/12/2023 15:16:15"/>
    <s v="25/12/2023 15:18:28"/>
    <x v="0"/>
    <s v="TI"/>
    <s v="CLIMA"/>
    <s v="25/12/2023 15:41:14"/>
    <s v="25/12/2023 23:50:00"/>
    <s v="RONDA DE INSPECCIÓN DE SALAS"/>
    <s v="RONDA DE INSPECCIÓN DE SALAS"/>
    <d v="1899-12-30T00:00:00"/>
    <d v="1899-12-30T00:00:00"/>
    <d v="1899-12-30T00:00:00"/>
    <s v=""/>
    <s v="Cumplido"/>
    <m/>
    <m/>
    <m/>
    <m/>
    <m/>
    <d v="2023-11-21T00:00:00"/>
    <x v="0"/>
    <x v="0"/>
    <s v="NO CUMPLE"/>
    <x v="0"/>
    <x v="0"/>
    <x v="0"/>
    <x v="0"/>
    <s v="NO CUMPLE"/>
    <x v="0"/>
    <x v="0"/>
  </r>
  <r>
    <s v="INC000002515870"/>
    <s v="RED INTERNA"/>
    <x v="0"/>
    <s v="APQ ACCESOS"/>
    <s v="JAVIER J BRAVO CARVAJAL"/>
    <s v="MBARRIENTOS"/>
    <s v="4-Menor/Localizado"/>
    <s v="4-Baja"/>
    <s v="Baja"/>
    <x v="0"/>
    <s v="TELEFONICA GLOBAL TECHNOLOGY S.A.AGENCIA EN CHILE"/>
    <s v="RONDA DE INSPECCIÓN DE SALAS Y TOMA DE TEMPERATURAS DC APOQUINDO"/>
    <s v="25/12/2023 16:29:33"/>
    <s v="25/12/2023 16:31:12"/>
    <x v="0"/>
    <s v="TI"/>
    <s v="CLIMA"/>
    <s v="26/12/2023 7:57:40"/>
    <s v="26/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5885"/>
    <s v="HOUSING"/>
    <x v="15"/>
    <s v="APQ ACCESOS"/>
    <s v="JOSE G MARQUEZ MARCANO"/>
    <s v="tct_josmam"/>
    <s v="4-Menor/Localizado"/>
    <s v="4-Baja"/>
    <s v="Baja"/>
    <x v="0"/>
    <s v="TELEFONICA EMPRESAS DE CHILE SA"/>
    <s v="ALZA DE TEMPERATURA SALA 500 HUAWEI"/>
    <s v="25/12/2023 20:44:56"/>
    <s v="25/12/2023 20:45:00"/>
    <x v="0"/>
    <s v="CDP ANTIGUO 1"/>
    <s v="CDP ANTIGUO 2"/>
    <s v="25/12/2023 21:33:25"/>
    <s v="25/12/2023 23:50:00"/>
    <s v="ALZA DE TEMPERATURA SALA 500 HUAWEI"/>
    <m/>
    <d v="1899-12-30T00:48:05"/>
    <d v="1899-12-30T00:48:29"/>
    <d v="1899-12-30T00:00:24"/>
    <s v=""/>
    <s v="Cumplido"/>
    <m/>
    <m/>
    <m/>
    <m/>
    <m/>
    <d v="2023-11-21T00:00:00"/>
    <x v="0"/>
    <x v="0"/>
    <s v="NO CUMPLE"/>
    <x v="0"/>
    <x v="0"/>
    <x v="0"/>
    <x v="0"/>
    <s v="NO CUMPLE"/>
    <x v="0"/>
    <x v="0"/>
  </r>
  <r>
    <s v="INC000002516044"/>
    <s v="TICKET-INTELIGENTE"/>
    <x v="4"/>
    <s v="GESTION TI"/>
    <s v="PAUL A SEPULVEDA ALVAREZ"/>
    <s v="USR_TSIGHT"/>
    <s v="1-Extenso/Generalizado"/>
    <s v="4-Baja"/>
    <s v="Baja"/>
    <x v="1"/>
    <s v="GPS CHILE SPA"/>
    <s v="gpschi01 - wnprdb_int01 TICKET AUTOMATICO"/>
    <s v="25/12/2023 10:36:25"/>
    <s v="25/12/2023 10:36:25"/>
    <x v="0"/>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s v=""/>
    <s v=""/>
    <s v=""/>
    <s v="Cumplido"/>
    <d v="2023-11-21T00:00:00"/>
    <x v="0"/>
    <x v="0"/>
    <s v="NO CUMPLE"/>
    <x v="0"/>
    <x v="0"/>
    <x v="1"/>
    <x v="0"/>
    <s v="NO CUMPLE"/>
    <x v="1"/>
    <x v="0"/>
  </r>
  <r>
    <s v="INC000002516140"/>
    <s v="TICKET-INTELIGENTE"/>
    <x v="4"/>
    <s v="GESTION TI"/>
    <s v="PAUL A SEPULVEDA ALVAREZ"/>
    <s v="USR_TSIGHT"/>
    <s v="1-Extenso/Generalizado"/>
    <s v="4-Baja"/>
    <s v="Baja"/>
    <x v="1"/>
    <s v="GPS CHILE SPA"/>
    <s v="gpschi01 - wnprdb_int01 TICKET AUTOMATICO"/>
    <s v="25/12/2023 13:47:23"/>
    <s v="25/12/2023 13:47:23"/>
    <x v="0"/>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s v=""/>
    <s v=""/>
    <s v=""/>
    <s v="Cumplido"/>
    <d v="2023-11-21T00:00:00"/>
    <x v="0"/>
    <x v="0"/>
    <s v="NO CUMPLE"/>
    <x v="0"/>
    <x v="0"/>
    <x v="1"/>
    <x v="0"/>
    <s v="CUMPLE"/>
    <x v="0"/>
    <x v="0"/>
  </r>
  <r>
    <s v="INC000002516143"/>
    <s v="TICKET-INTELIGENTE"/>
    <x v="3"/>
    <s v="GESTION TI"/>
    <s v="SEBASTIAN I ACUÑA GUZMAN"/>
    <s v="USR_TSIGHT"/>
    <s v="1-Extenso/Generalizado"/>
    <s v="4-Baja"/>
    <s v="Baja"/>
    <x v="1"/>
    <s v="BLUMAR S.A."/>
    <s v="blumar01 - blutssaperp TICKET AUTOMATICO"/>
    <s v="25/12/2023 13:51:22"/>
    <s v="25/12/2023 13:51:22"/>
    <x v="0"/>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s v=""/>
    <s v=""/>
    <s v=""/>
    <s v="Cumplido"/>
    <d v="2023-11-21T00:00:00"/>
    <x v="0"/>
    <x v="0"/>
    <s v="NO CUMPLE"/>
    <x v="0"/>
    <x v="0"/>
    <x v="1"/>
    <x v="1"/>
    <s v="NO CUMPLE"/>
    <x v="0"/>
    <x v="0"/>
  </r>
  <r>
    <s v="INC000002516223"/>
    <s v="VPN IP - MPLS"/>
    <x v="20"/>
    <s v="GESTION HD"/>
    <s v="JORGE S LORCA LEIVA"/>
    <s v="frp_spevel"/>
    <s v="3-Moderado/Limitado"/>
    <s v="3-Medio"/>
    <s v="Media"/>
    <x v="0"/>
    <s v="TELEFONICA EMPRESAS DE CHILE SA"/>
    <s v="HD/Reporte de Estado de Facilities con respecto al micro corte de energía gen DC Paine"/>
    <s v="25/12/2023 18:06:27"/>
    <s v="25/12/2023 18:09:01"/>
    <x v="0"/>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m/>
    <m/>
    <m/>
    <m/>
    <d v="2023-11-21T00:00:00"/>
    <x v="1"/>
    <x v="0"/>
    <s v="NO CUMPLE"/>
    <x v="0"/>
    <x v="1"/>
    <x v="1"/>
    <x v="0"/>
    <s v="NO CUMPLE"/>
    <x v="0"/>
    <x v="1"/>
  </r>
  <r>
    <s v="INC000002516251"/>
    <s v="HOUSING"/>
    <x v="15"/>
    <s v="APQ ACCESOS"/>
    <s v="JOSE G MARQUEZ MARCANO"/>
    <s v="tct_josmam"/>
    <s v="4-Menor/Localizado"/>
    <s v="4-Baja"/>
    <s v="Baja"/>
    <x v="0"/>
    <s v="TELEFONICA EMPRESAS DE CHILE SA"/>
    <s v="RONDA Y REVISION DE SALAS"/>
    <s v="26/12/2023 6:47:17"/>
    <s v="26/12/2023 6:48:02"/>
    <x v="0"/>
    <s v="CDP ANTIGUO 1"/>
    <s v="CDP ANTIGUO 2"/>
    <s v="26/12/2023 6:49:59"/>
    <s v="26/12/2023 23:50:00"/>
    <s v="RONDA Y REVISION DE SALAS"/>
    <s v="RONDAS REALIZADAS"/>
    <d v="1899-12-30T00:01:41"/>
    <d v="1899-12-30T00:02:42"/>
    <d v="1899-12-30T00:01:01"/>
    <s v=""/>
    <s v="Cumplido"/>
    <m/>
    <m/>
    <m/>
    <m/>
    <m/>
    <d v="2023-11-21T00:00:00"/>
    <x v="0"/>
    <x v="0"/>
    <s v="NO CUMPLE"/>
    <x v="0"/>
    <x v="0"/>
    <x v="0"/>
    <x v="0"/>
    <s v="NO CUMPLE"/>
    <x v="0"/>
    <x v="0"/>
  </r>
  <r>
    <s v="INC000002516253"/>
    <s v="HOUSING"/>
    <x v="15"/>
    <s v="APQ ACCESOS"/>
    <s v="JOSE G MARQUEZ MARCANO"/>
    <s v="tct_josmam"/>
    <s v="4-Menor/Localizado"/>
    <s v="4-Baja"/>
    <s v="Baja"/>
    <x v="0"/>
    <s v="TELEFONICA EMPRESAS DE CHILE SA"/>
    <s v="TOMA DE ALARMAS DE CLIENTES"/>
    <s v="26/12/2023 6:50:17"/>
    <s v="26/12/2023 6:51:08"/>
    <x v="0"/>
    <s v="CDP ANTIGUO 1"/>
    <s v="CDP ANTIGUO 2"/>
    <s v="26/12/2023 6:52:48"/>
    <s v="26/12/2023 23:50:00"/>
    <s v="TOMA DE ALARMAS DE CLIENTES"/>
    <s v="TOMA DE ALARMAS REALIZADAS"/>
    <d v="1899-12-30T00:01:40"/>
    <d v="1899-12-30T00:02:31"/>
    <d v="1899-12-30T00:00:51"/>
    <s v=""/>
    <s v="Cumplido"/>
    <m/>
    <m/>
    <m/>
    <m/>
    <m/>
    <d v="2023-11-21T00:00:00"/>
    <x v="0"/>
    <x v="0"/>
    <s v="NO CUMPLE"/>
    <x v="0"/>
    <x v="0"/>
    <x v="0"/>
    <x v="0"/>
    <s v="NO CUMPLE"/>
    <x v="0"/>
    <x v="0"/>
  </r>
  <r>
    <s v="INC000002516255"/>
    <s v="HOUSING"/>
    <x v="6"/>
    <s v="APQ ACCESOS"/>
    <s v="EDUARDO A NUÑEZ LAMOZA"/>
    <s v="tct_edunul"/>
    <s v="4-Menor/Localizado"/>
    <s v="4-Baja"/>
    <s v="Baja"/>
    <x v="0"/>
    <s v="TELEFONICA CYBERSECURITY TECH CHILE SPA"/>
    <s v="TOMA DE TEMPERATURAS"/>
    <s v="26/12/2023 6:56:48"/>
    <s v="26/12/2023 6:57:42"/>
    <x v="0"/>
    <s v="TI"/>
    <s v="CLIMA"/>
    <s v="26/12/2023 6:58:03"/>
    <s v="26/12/2023 23:50:00"/>
    <s v="TOMA DE TEMPERATURAS"/>
    <s v="RONDA REALIZADA"/>
    <d v="1899-12-30T00:00:00"/>
    <d v="1899-12-30T00:00:00"/>
    <d v="1899-12-30T00:00:00"/>
    <s v=""/>
    <s v="Cumplido"/>
    <m/>
    <m/>
    <m/>
    <m/>
    <m/>
    <d v="2023-11-21T00:00:00"/>
    <x v="0"/>
    <x v="0"/>
    <s v="NO CUMPLE"/>
    <x v="0"/>
    <x v="0"/>
    <x v="0"/>
    <x v="0"/>
    <s v="NO CUMPLE"/>
    <x v="0"/>
    <x v="0"/>
  </r>
  <r>
    <s v="INC000002516257"/>
    <s v="HOUSING"/>
    <x v="6"/>
    <s v="APQ ACCESOS"/>
    <s v="EDUARDO A NUÑEZ LAMOZA"/>
    <s v="tct_edunul"/>
    <s v="4-Menor/Localizado"/>
    <s v="4-Baja"/>
    <s v="Baja"/>
    <x v="0"/>
    <s v="TELEFONICA CYBERSECURITY TECH CHILE SPA"/>
    <s v="RONDA SALAS TECNICAS"/>
    <s v="26/12/2023 6:58:28"/>
    <s v="26/12/2023 6:59:25"/>
    <x v="0"/>
    <s v="TI"/>
    <s v="INFRAESTRUCTURA"/>
    <s v="26/12/2023 6:59:42"/>
    <s v="26/12/2023 23:50:00"/>
    <s v="REVISION DE SALAS Y RACK"/>
    <s v="RONDA REALIZADA"/>
    <d v="1899-12-30T00:00:00"/>
    <d v="1899-12-30T00:00:00"/>
    <d v="1899-12-30T00:00:00"/>
    <s v=""/>
    <s v="Cumplido"/>
    <m/>
    <m/>
    <m/>
    <m/>
    <m/>
    <d v="2023-11-21T00:00:00"/>
    <x v="0"/>
    <x v="0"/>
    <s v="NO CUMPLE"/>
    <x v="0"/>
    <x v="0"/>
    <x v="0"/>
    <x v="0"/>
    <s v="NO CUMPLE"/>
    <x v="0"/>
    <x v="0"/>
  </r>
  <r>
    <s v="INC000002516325"/>
    <s v="TICKET-INTELIGENTE"/>
    <x v="4"/>
    <s v="GESTION TI"/>
    <s v="PAUL A SEPULVEDA ALVAREZ"/>
    <s v="USR_TSIGHT"/>
    <s v="1-Extenso/Generalizado"/>
    <s v="4-Baja"/>
    <s v="Baja"/>
    <x v="1"/>
    <s v="GPS CHILE SPA"/>
    <s v="gpschi01 - wnprap_cap02 TICKET AUTOMATICO"/>
    <s v="25/12/2023 16:50:00"/>
    <s v="25/12/2023 16:50:00"/>
    <x v="0"/>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s v=""/>
    <s v=""/>
    <s v=""/>
    <s v="Cumplido"/>
    <d v="2023-11-22T00:00:00"/>
    <x v="0"/>
    <x v="0"/>
    <s v="NO CUMPLE"/>
    <x v="0"/>
    <x v="0"/>
    <x v="1"/>
    <x v="1"/>
    <s v="NO CUMPLE"/>
    <x v="0"/>
    <x v="0"/>
  </r>
  <r>
    <s v="INC000002517135"/>
    <s v="TICKET-INTELIGENTE"/>
    <x v="4"/>
    <s v="GESTION TI"/>
    <s v="PAUL A SEPULVEDA ALVAREZ"/>
    <s v="USR_TSIGHT"/>
    <s v="1-Extenso/Generalizado"/>
    <s v="4-Baja"/>
    <s v="Baja"/>
    <x v="1"/>
    <s v="GPS CHILE SPA"/>
    <s v="gpschi01 - wnprap_gps04 TICKET AUTOMATICO"/>
    <s v="25/12/2023 17:56:05"/>
    <s v="25/12/2023 17:56:05"/>
    <x v="0"/>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s v=""/>
    <s v=""/>
    <s v=""/>
    <s v="Cumplido"/>
    <d v="2023-11-21T00:00:00"/>
    <x v="0"/>
    <x v="0"/>
    <s v="NO CUMPLE"/>
    <x v="0"/>
    <x v="0"/>
    <x v="1"/>
    <x v="1"/>
    <s v="NO CUMPLE"/>
    <x v="0"/>
    <x v="0"/>
  </r>
  <r>
    <s v="INC000002517152"/>
    <s v="TICKET-INTELIGENTE"/>
    <x v="3"/>
    <s v="GESTION TI"/>
    <s v="SEBASTIAN I ACUÑA GUZMAN"/>
    <s v="USR_TSIGHT"/>
    <s v="1-Extenso/Generalizado"/>
    <s v="4-Baja"/>
    <s v="Baja"/>
    <x v="1"/>
    <s v="TELEFONICA CYBERSECURITY TECH CHILE SPA"/>
    <s v="tctcsp01 - soc-splunk-i-03 TICKET AUTOMATICO"/>
    <s v="25/12/2023 18:33:30"/>
    <s v="25/12/2023 18:33:30"/>
    <x v="0"/>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s v=""/>
    <s v=""/>
    <s v=""/>
    <s v="Cumplido"/>
    <d v="2023-11-21T00:00:00"/>
    <x v="0"/>
    <x v="0"/>
    <s v="NO CUMPLE"/>
    <x v="0"/>
    <x v="0"/>
    <x v="1"/>
    <x v="1"/>
    <s v="NO CUMPLE"/>
    <x v="0"/>
    <x v="0"/>
  </r>
  <r>
    <s v="INC000002517194"/>
    <s v="HOUSING"/>
    <x v="15"/>
    <s v="APQ ACCESOS"/>
    <s v="LUIS O MORALES ARENAS"/>
    <s v="tct_luimoa"/>
    <s v="4-Menor/Localizado"/>
    <s v="4-Baja"/>
    <s v="Baja"/>
    <x v="0"/>
    <s v="TELEFONICA EMPRESAS DE CHILE SA"/>
    <s v="SE GENERA TICKET POR RONDA Y REVISION DE SALAS TECNICAS"/>
    <s v="25/12/2023 19:21:05"/>
    <s v="25/12/2023 19:22:21"/>
    <x v="0"/>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x v="0"/>
    <x v="0"/>
    <s v="NO CUMPLE"/>
    <x v="0"/>
    <x v="0"/>
    <x v="0"/>
    <x v="0"/>
    <s v="NO CUMPLE"/>
    <x v="0"/>
    <x v="0"/>
  </r>
  <r>
    <s v="INC000002517198"/>
    <s v="HOUSING"/>
    <x v="15"/>
    <s v="APQ ACCESOS"/>
    <s v="LUIS O MORALES ARENAS"/>
    <s v="tct_luimoa"/>
    <s v="4-Menor/Localizado"/>
    <s v="4-Baja"/>
    <s v="Baja"/>
    <x v="0"/>
    <s v="TELEFONICA EMPRESAS DE CHILE SA"/>
    <s v="SE GENERA TICKET POR REVISION Y TOMA DE ALARMA DE CLIENTES"/>
    <s v="25/12/2023 19:33:13"/>
    <s v="25/12/2023 19:34:52"/>
    <x v="0"/>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1T00:00:00"/>
    <x v="0"/>
    <x v="0"/>
    <s v="NO CUMPLE"/>
    <x v="0"/>
    <x v="0"/>
    <x v="0"/>
    <x v="0"/>
    <s v="NO CUMPLE"/>
    <x v="0"/>
    <x v="0"/>
  </r>
  <r>
    <s v="INC000002517263"/>
    <s v="TICKET-INTELIGENTE"/>
    <x v="4"/>
    <s v="GESTION TI"/>
    <s v="PAUL A SEPULVEDA ALVAREZ"/>
    <s v="USR_TSIGHT"/>
    <s v="1-Extenso/Generalizado"/>
    <s v="4-Baja"/>
    <s v="Baja"/>
    <x v="1"/>
    <s v="GPS CHILE SPA"/>
    <s v="gpschi01 - wnprap_cap02 TICKET AUTOMATICO"/>
    <s v="25/12/2023 20:49:11"/>
    <s v="25/12/2023 20:49:11"/>
    <x v="0"/>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s v=""/>
    <s v=""/>
    <s v=""/>
    <s v="Cumplido"/>
    <d v="2023-11-21T00:00:00"/>
    <x v="0"/>
    <x v="0"/>
    <s v="NO CUMPLE"/>
    <x v="0"/>
    <x v="0"/>
    <x v="1"/>
    <x v="0"/>
    <s v="NO CUMPLE"/>
    <x v="1"/>
    <x v="0"/>
  </r>
  <r>
    <s v="INC000002517273"/>
    <s v="TICKET-INTELIGENTE"/>
    <x v="4"/>
    <s v="GESTION TI"/>
    <s v="PAUL A SEPULVEDA ALVAREZ"/>
    <s v="USR_TSIGHT"/>
    <s v="1-Extenso/Generalizado"/>
    <s v="4-Baja"/>
    <s v="Baja"/>
    <x v="1"/>
    <s v="GPS CHILE SPA"/>
    <s v="gpschi01 - wnprap_gps04 TICKET AUTOMATICO"/>
    <s v="25/12/2023 21:04:20"/>
    <s v="25/12/2023 21:04:20"/>
    <x v="0"/>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s v=""/>
    <s v=""/>
    <s v=""/>
    <s v="Cumplido"/>
    <d v="2023-11-21T00:00:00"/>
    <x v="0"/>
    <x v="0"/>
    <s v="NO CUMPLE"/>
    <x v="0"/>
    <x v="0"/>
    <x v="1"/>
    <x v="0"/>
    <s v="NO CUMPLE"/>
    <x v="1"/>
    <x v="0"/>
  </r>
  <r>
    <s v="INC000002517421"/>
    <s v="INFRAESTRUCTURA DC"/>
    <x v="0"/>
    <s v="APQ ACCESOS"/>
    <s v="MARIO A BARRIENTOS RUIZ"/>
    <s v="MBARRIENTOS"/>
    <s v="4-Menor/Localizado"/>
    <s v="4-Baja"/>
    <s v="Baja"/>
    <x v="0"/>
    <s v="TELEFONICA GLOBAL TECHNOLOGY S.A.AGENCIA EN CHILE"/>
    <s v="RONDA DE INSPECCIÓN DE SALAS Y TOMA DE TEMPERATURAS DC APOQUINDO"/>
    <s v="26/12/2023 7:48:03"/>
    <s v="26/12/2023 7:49:49"/>
    <x v="0"/>
    <s v="TI"/>
    <s v="CLIMA"/>
    <s v="26/12/2023 7:58:02"/>
    <s v="26/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7423"/>
    <s v="INFRAESTRUCTURA DC"/>
    <x v="0"/>
    <s v="APQ ACCESOS"/>
    <s v="MARIO A BARRIENTOS RUIZ"/>
    <s v="MBARRIENTOS"/>
    <s v="4-Menor/Localizado"/>
    <s v="4-Baja"/>
    <s v="Baja"/>
    <x v="0"/>
    <s v="TELEFONICA GLOBAL TECHNOLOGY S.A.AGENCIA EN CHILE"/>
    <s v="RONDA DE INSPECCIÓN DE SALAS Y TOMA DE TEMPERATURAS DC APOQUINDO"/>
    <s v="26/12/2023 7:50:04"/>
    <s v="26/12/2023 7:52:14"/>
    <x v="0"/>
    <s v="TI"/>
    <s v="CLIMA"/>
    <s v="26/12/2023 7:58:26"/>
    <s v="26/12/2023 23:50:00"/>
    <s v="RONDA DE INSPECCIÓN DE SALAS Y TOMA DE TEMPERATURAS DC APOQUINDO"/>
    <s v="RONDA REALIZADA"/>
    <d v="1899-12-30T00:00:00"/>
    <d v="1899-12-30T00:00:00"/>
    <d v="1899-12-30T00:00:00"/>
    <s v=""/>
    <s v="Cumplido"/>
    <m/>
    <m/>
    <m/>
    <m/>
    <m/>
    <d v="2023-11-22T00:00:00"/>
    <x v="0"/>
    <x v="0"/>
    <s v="NO CUMPLE"/>
    <x v="0"/>
    <x v="0"/>
    <x v="0"/>
    <x v="0"/>
    <s v="NO CUMPLE"/>
    <x v="0"/>
    <x v="0"/>
  </r>
  <r>
    <s v="INC000002517425"/>
    <s v="INFRAESTRUCTURA DC"/>
    <x v="0"/>
    <s v="APQ ACCESOS"/>
    <s v="MARIO A BARRIENTOS RUIZ"/>
    <s v="MBARRIENTOS"/>
    <s v="4-Menor/Localizado"/>
    <s v="4-Baja"/>
    <s v="Baja"/>
    <x v="0"/>
    <s v="TELEFONICA GLOBAL TECHNOLOGY S.A.AGENCIA EN CHILE"/>
    <s v="RONDA DE INSPECCIÓN DE SALAS Y TOMA DE TEMPERATURAS DC APOQUINDO"/>
    <s v="26/12/2023 7:52:29"/>
    <s v="26/12/2023 7:54:31"/>
    <x v="0"/>
    <s v="TI"/>
    <s v="CLIMA"/>
    <s v="26/12/2023 7:58:53"/>
    <s v="26/12/2023 23:50:00"/>
    <s v="RONDA DE INSPECCIÓN DE SALAS Y TOMA DE TEMPERATURAS DC APOQUINDO"/>
    <s v="RONDA REALIZADA"/>
    <d v="1899-12-30T00:00:00"/>
    <d v="1899-12-30T00:00:00"/>
    <d v="1899-12-30T00:00:00"/>
    <s v=""/>
    <s v="Cumplido"/>
    <m/>
    <m/>
    <m/>
    <m/>
    <m/>
    <d v="2023-11-21T00:00:00"/>
    <x v="0"/>
    <x v="0"/>
    <s v="NO CUMPLE"/>
    <x v="0"/>
    <x v="0"/>
    <x v="0"/>
    <x v="0"/>
    <s v="NO CUMPLE"/>
    <x v="0"/>
    <x v="0"/>
  </r>
  <r>
    <s v="INC000002517438"/>
    <s v="SAP"/>
    <x v="17"/>
    <s v="CLOUD SAP HANA"/>
    <s v="NICOLAS A SAAVEDRA EGUILUZ"/>
    <s v="tct_nsaave"/>
    <s v="4-Menor/Localizado"/>
    <s v="4-Baja"/>
    <s v="Baja"/>
    <x v="0"/>
    <s v="TELEFONICA EMPRESAS DE CHILE SA"/>
    <s v="Checklist Diario Clientes 26.12.23"/>
    <s v="26/12/2023 9:02:38"/>
    <s v="26/12/2023 9:03:57"/>
    <x v="0"/>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m/>
    <m/>
    <m/>
    <m/>
    <d v="2023-11-21T00:00:00"/>
    <x v="0"/>
    <x v="0"/>
    <s v="NO CUMPLE"/>
    <x v="0"/>
    <x v="0"/>
    <x v="0"/>
    <x v="0"/>
    <s v="NO CUMPLE"/>
    <x v="0"/>
    <x v="0"/>
  </r>
  <r>
    <s v="INC000002517475"/>
    <s v="VPN IP - MPLS"/>
    <x v="4"/>
    <s v="ADMINISTRADORES RESIDENTES"/>
    <s v="PAUL A SEPULVEDA ALVAREZ"/>
    <s v="frp_joflor"/>
    <s v="3-Moderado/Limitado"/>
    <s v="1-Crítica"/>
    <s v="Alta"/>
    <x v="0"/>
    <s v="GPS CHILE SPA"/>
    <s v="GAMA| Re: URGENTE-Aumento de disco Servidor 10.0.1.2 SQLINT - DISCO Y"/>
    <s v="26/12/2023 10:08:28"/>
    <s v="26/12/2023 10:14:36"/>
    <x v="0"/>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m/>
    <m/>
    <m/>
    <m/>
    <d v="2023-11-21T00:00:00"/>
    <x v="1"/>
    <x v="1"/>
    <s v="NO CUMPLE"/>
    <x v="0"/>
    <x v="0"/>
    <x v="1"/>
    <x v="0"/>
    <s v="NO CUMPLE"/>
    <x v="1"/>
    <x v="0"/>
  </r>
  <r>
    <s v="INC000002517505"/>
    <s v="TICKET-INTELIGENTE"/>
    <x v="17"/>
    <s v="GESTION TI"/>
    <s v="EWALD R GALAZ MILLALEO"/>
    <s v="USR_TSIGHT"/>
    <s v="1-Extenso/Generalizado"/>
    <s v="4-Baja"/>
    <s v="Baja"/>
    <x v="1"/>
    <s v="BLUMAR S.A."/>
    <s v="blumar01 - blutssaperp TICKET AUTOMATICO"/>
    <s v="26/12/2023 3:30:44"/>
    <s v="26/12/2023 3:30:44"/>
    <x v="0"/>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s v=""/>
    <s v=""/>
    <s v=""/>
    <s v="Cumplido"/>
    <d v="2023-11-22T00:00:00"/>
    <x v="0"/>
    <x v="0"/>
    <s v="NO CUMPLE"/>
    <x v="0"/>
    <x v="0"/>
    <x v="1"/>
    <x v="0"/>
    <s v="CUMPLE"/>
    <x v="0"/>
    <x v="0"/>
  </r>
  <r>
    <s v="INC000002517646"/>
    <s v="HOUSING"/>
    <x v="14"/>
    <s v="BELIEVE"/>
    <s v="JAVIER J BRAVO CARVAJAL"/>
    <s v="frp_fbalab"/>
    <s v="3-Moderado/Limitado"/>
    <s v="3-Medio"/>
    <s v="Media"/>
    <x v="0"/>
    <s v="ICETEL SERVICIOS S.A."/>
    <s v="GESTION DATACENTER/ ACCESOS / ICETEL SERVICIOS S.A."/>
    <s v="26/12/2023 8:45:34"/>
    <s v="26/12/2023 8:48:29"/>
    <x v="0"/>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m/>
    <m/>
    <m/>
    <m/>
    <d v="2023-11-24T00:00:00"/>
    <x v="0"/>
    <x v="0"/>
    <s v="NO CUMPLE"/>
    <x v="0"/>
    <x v="0"/>
    <x v="0"/>
    <x v="0"/>
    <s v="NO CUMPLE"/>
    <x v="0"/>
    <x v="0"/>
  </r>
  <r>
    <s v="INC000002517665"/>
    <s v="RED INTERNA"/>
    <x v="1"/>
    <s v="APQ ACCESOS"/>
    <s v="CARLOS F ARAYA RAMIREZ"/>
    <s v="tct_cararr"/>
    <s v="4-Menor/Localizado"/>
    <s v="4-Baja"/>
    <s v="Baja"/>
    <x v="0"/>
    <s v="TELEFONICA CYBERSECURITY TECH CHILE SPA"/>
    <s v="RONDA INSPECTIVA"/>
    <s v="26/12/2023 9:01:35"/>
    <s v="26/12/2023 9:14:54"/>
    <x v="0"/>
    <s v="CDP ANTIGUO 1"/>
    <s v="CDP ANTIGUO 2"/>
    <s v="26/12/2023 10:28:16"/>
    <s v="26/12/2023 23:50:00"/>
    <m/>
    <s v="ronda realizada"/>
    <d v="1899-12-30T00:00:00"/>
    <d v="1899-12-30T00:00:00"/>
    <d v="1899-12-30T00:00:00"/>
    <s v=""/>
    <s v="Cumplido"/>
    <m/>
    <m/>
    <m/>
    <m/>
    <m/>
    <d v="2023-11-24T00:00:00"/>
    <x v="0"/>
    <x v="0"/>
    <s v="NO CUMPLE"/>
    <x v="0"/>
    <x v="0"/>
    <x v="0"/>
    <x v="0"/>
    <s v="NO CUMPLE"/>
    <x v="0"/>
    <x v="0"/>
  </r>
  <r>
    <s v="INC000002517710"/>
    <s v="INFRAESTRUCTURA DC"/>
    <x v="8"/>
    <s v="APQ ACCESOS"/>
    <s v="JONATHAN A MARQUEZ ASTENGO"/>
    <s v="tct_jmarqu"/>
    <s v="4-Menor/Localizado"/>
    <s v="4-Baja"/>
    <s v="Baja"/>
    <x v="0"/>
    <s v="TELEFONICA CYBERSECURITY TECH CHILE SPA"/>
    <s v="MOVIMIENTO DE RACK TIC 5 A TIC 6"/>
    <s v="26/12/2023 9:31:43"/>
    <s v="26/12/2023 9:49:34"/>
    <x v="0"/>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m/>
    <m/>
    <m/>
    <m/>
    <d v="2023-11-21T00:00:00"/>
    <x v="0"/>
    <x v="0"/>
    <s v="NO CUMPLE"/>
    <x v="0"/>
    <x v="0"/>
    <x v="0"/>
    <x v="0"/>
    <s v="NO CUMPLE"/>
    <x v="0"/>
    <x v="0"/>
  </r>
  <r>
    <s v="INC000002517793"/>
    <s v="TICKET-INTELIGENTE"/>
    <x v="3"/>
    <s v="GESTION TI"/>
    <s v="SEBASTIAN I ACUÑA GUZMAN"/>
    <s v="USR_TSIGHT"/>
    <s v="1-Extenso/Generalizado"/>
    <s v="4-Baja"/>
    <s v="Baja"/>
    <x v="1"/>
    <s v="TELEFONICA CYBERSECURITY TECH CHILE SPA"/>
    <s v="tctcsp01 - soc-splunk-i-03 TICKET AUTOMATICO"/>
    <s v="26/12/2023 10:10:19"/>
    <s v="26/12/2023 10:10:19"/>
    <x v="0"/>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s v=""/>
    <s v=""/>
    <s v=""/>
    <s v="Cumplido"/>
    <d v="2023-11-21T00:00:00"/>
    <x v="0"/>
    <x v="0"/>
    <s v="NO CUMPLE"/>
    <x v="0"/>
    <x v="0"/>
    <x v="1"/>
    <x v="1"/>
    <s v="NO CUMPLE"/>
    <x v="0"/>
    <x v="0"/>
  </r>
  <r>
    <s v="INC000002517873"/>
    <s v="HOUSING"/>
    <x v="15"/>
    <s v="APQ ACCESOS"/>
    <s v="LUIS O MORALES ARENAS"/>
    <s v="tct_luimoa"/>
    <s v="4-Menor/Localizado"/>
    <s v="4-Baja"/>
    <s v="Baja"/>
    <x v="0"/>
    <s v="TELEFONICA EMPRESAS DE CHILE SA"/>
    <s v="SE GENERA TICKET POR REVISION Y TOMA DE ALARMA DE CLIENTES"/>
    <s v="26/12/2023 12:17:47"/>
    <s v="26/12/2023 12:18:52"/>
    <x v="0"/>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m/>
    <m/>
    <m/>
    <m/>
    <d v="2023-11-21T00:00:00"/>
    <x v="0"/>
    <x v="0"/>
    <s v="NO CUMPLE"/>
    <x v="0"/>
    <x v="0"/>
    <x v="0"/>
    <x v="0"/>
    <s v="NO CUMPLE"/>
    <x v="0"/>
    <x v="0"/>
  </r>
  <r>
    <s v="INC000002517876"/>
    <s v="HOUSING"/>
    <x v="16"/>
    <s v="BELIEVE"/>
    <s v="FERNEY D GARZON PEÑA"/>
    <s v="frp_jolsso"/>
    <s v="3-Moderado/Limitado"/>
    <s v="3-Medio"/>
    <s v="Media"/>
    <x v="0"/>
    <s v="TELEFONICA EMPRESAS DE CHILE SA"/>
    <s v="GESTION DATACENTER/ ACCESOS /TELEFONICA EMPRESAS DE CHILE SA"/>
    <s v="26/12/2023 12:20:44"/>
    <s v="26/12/2023 12:22:10"/>
    <x v="0"/>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m/>
    <m/>
    <m/>
    <m/>
    <d v="2023-11-21T00:00:00"/>
    <x v="0"/>
    <x v="0"/>
    <s v="NO CUMPLE"/>
    <x v="0"/>
    <x v="0"/>
    <x v="0"/>
    <x v="0"/>
    <s v="NO CUMPLE"/>
    <x v="0"/>
    <x v="0"/>
  </r>
  <r>
    <s v="INC000002517884"/>
    <s v="HOSTING VIRTUAL"/>
    <x v="7"/>
    <s v="GESTION PLATAFORMA CLIENTES"/>
    <s v="CRISTOBAL I REYES DELGADO"/>
    <s v="vos_eperez"/>
    <s v="4-Menor/Localizado"/>
    <s v="4-Baja"/>
    <s v="Baja"/>
    <x v="0"/>
    <s v="TELEFONICA EMPRESAS DE CHILE SA"/>
    <s v="Revisión servidor CL-V-BD02"/>
    <s v="26/12/2023 12:28:46"/>
    <s v="26/12/2023 12:30:37"/>
    <x v="0"/>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m/>
    <m/>
    <m/>
    <m/>
    <d v="2023-11-21T00:00:00"/>
    <x v="0"/>
    <x v="0"/>
    <s v="NO CUMPLE"/>
    <x v="0"/>
    <x v="0"/>
    <x v="0"/>
    <x v="0"/>
    <s v="NO CUMPLE"/>
    <x v="0"/>
    <x v="0"/>
  </r>
  <r>
    <s v="INC000002517897"/>
    <s v="VPN IP - MPLS"/>
    <x v="4"/>
    <s v="BELIEVE"/>
    <s v="ALEJANDRO ACEVEDO VALENZUELA"/>
    <s v="frp_jolsso"/>
    <s v="4-Menor/Localizado"/>
    <s v="4-Baja"/>
    <s v="Baja"/>
    <x v="0"/>
    <s v="TELEFONICA CYBERSECURITY TECH CHILE SPA"/>
    <s v="REQ / SOC / Alarma de inactividad Equipos ABIF"/>
    <s v="26/12/2023 12:50:36"/>
    <s v="26/12/2023 12:54:18"/>
    <x v="0"/>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m/>
    <m/>
    <m/>
    <m/>
    <d v="2023-11-21T00:00:00"/>
    <x v="0"/>
    <x v="0"/>
    <s v="NO CUMPLE"/>
    <x v="0"/>
    <x v="0"/>
    <x v="1"/>
    <x v="0"/>
    <s v="NO CUMPLE"/>
    <x v="0"/>
    <x v="1"/>
  </r>
  <r>
    <s v="INC000002517906"/>
    <s v="HOUSING"/>
    <x v="15"/>
    <s v="APQ ACCESOS"/>
    <s v="LUIS O MORALES ARENAS"/>
    <s v="tct_luimoa"/>
    <s v="4-Menor/Localizado"/>
    <s v="4-Baja"/>
    <s v="Baja"/>
    <x v="0"/>
    <s v="TELEFONICA EMPRESAS DE CHILE SA"/>
    <s v="SE GENERA TICKET POR RONDA Y REVISION DE SALKAS TECNICAS"/>
    <s v="26/12/2023 10:10:22"/>
    <s v="26/12/2023 10:18:17"/>
    <x v="0"/>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1T00:00:00"/>
    <x v="0"/>
    <x v="0"/>
    <s v="NO CUMPLE"/>
    <x v="0"/>
    <x v="0"/>
    <x v="0"/>
    <x v="0"/>
    <s v="NO CUMPLE"/>
    <x v="0"/>
    <x v="0"/>
  </r>
  <r>
    <s v="INC000002517913"/>
    <s v="HOUSING"/>
    <x v="14"/>
    <s v="BELIEVE"/>
    <s v="JAVIER J BRAVO CARVAJAL"/>
    <s v="frp_dvital"/>
    <s v="3-Moderado/Limitado"/>
    <s v="4-Baja"/>
    <s v="Baja"/>
    <x v="0"/>
    <s v="BANCO SANTANDER CHILE"/>
    <s v="GESTION DATACENTER/ ACCESOS / BANCO SANTANDER CHILE"/>
    <s v="26/12/2023 10:19:54"/>
    <s v="26/12/2023 10:25:52"/>
    <x v="0"/>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m/>
    <m/>
    <m/>
    <m/>
    <d v="2023-11-21T00:00:00"/>
    <x v="0"/>
    <x v="0"/>
    <s v="NO CUMPLE"/>
    <x v="0"/>
    <x v="0"/>
    <x v="0"/>
    <x v="0"/>
    <s v="NO CUMPLE"/>
    <x v="0"/>
    <x v="0"/>
  </r>
  <r>
    <s v="INC000002517938"/>
    <s v="VPN IP - MPLS"/>
    <x v="13"/>
    <s v="GESTION HD"/>
    <s v="ANGEL CASTRO CABRERA"/>
    <s v="frp_fpetro"/>
    <s v="3-Moderado/Limitado"/>
    <s v="3-Medio"/>
    <s v="Media"/>
    <x v="0"/>
    <s v="TELEFONICA GLOBAL TECHNOLOGY S.A.AGENCIA EN CHILE"/>
    <s v="HD/C-19872300193 // FUND INSTITUTO PROFESIONAL DUOC UC // Migracion de maquinas del"/>
    <s v="26/12/2023 10:33:20"/>
    <s v="26/12/2023 10:34:35"/>
    <x v="0"/>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m/>
    <m/>
    <m/>
    <m/>
    <d v="2023-11-21T00:00:00"/>
    <x v="1"/>
    <x v="1"/>
    <s v="NO CUMPLE"/>
    <x v="0"/>
    <x v="0"/>
    <x v="1"/>
    <x v="0"/>
    <s v="NO CUMPLE"/>
    <x v="0"/>
    <x v="1"/>
  </r>
  <r>
    <s v="INC000002517960"/>
    <s v="MONITOREO"/>
    <x v="4"/>
    <s v="MONITOREO MESAS"/>
    <s v="ALEJANDRO ACEVEDO VALENZUELA"/>
    <s v="asc_fgonza"/>
    <s v="4-Menor/Localizado"/>
    <s v="4-Baja"/>
    <s v="Baja"/>
    <x v="1"/>
    <s v="TELEFONICA EMPRESAS DE CHILE SA"/>
    <s v="Sin Internet Server INFORMESGES02"/>
    <s v="26/12/2023 10:57:52"/>
    <s v="26/12/2023 11:01:24"/>
    <x v="0"/>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s v=""/>
    <s v=""/>
    <s v=""/>
    <s v="Cumplido"/>
    <d v="2023-11-21T00:00:00"/>
    <x v="1"/>
    <x v="1"/>
    <s v="NO CUMPLE"/>
    <x v="0"/>
    <x v="0"/>
    <x v="1"/>
    <x v="0"/>
    <s v="CUMPLE"/>
    <x v="0"/>
    <x v="0"/>
  </r>
  <r>
    <s v="INC000002517964"/>
    <s v="VPN IP - MPLS"/>
    <x v="4"/>
    <s v="GESTION HD"/>
    <s v="JUAN CARLOS UZCATEGUI FUGUETT"/>
    <s v="frp_fpetro"/>
    <s v="3-Moderado/Limitado"/>
    <s v="3-Medio"/>
    <s v="Media"/>
    <x v="0"/>
    <s v="TELEFONICA GLOBAL TECHNOLOGY S.A.AGENCIA EN CHILE"/>
    <s v="REQ/Usuario y password VPN"/>
    <s v="26/12/2023 11:01:08"/>
    <s v="26/12/2023 11:02:36"/>
    <x v="0"/>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m/>
    <m/>
    <m/>
    <m/>
    <d v="2023-11-21T00:00:00"/>
    <x v="1"/>
    <x v="1"/>
    <s v="NO CUMPLE"/>
    <x v="0"/>
    <x v="0"/>
    <x v="1"/>
    <x v="1"/>
    <s v="NO CUMPLE"/>
    <x v="0"/>
    <x v="0"/>
  </r>
  <r>
    <s v="INC000002517971"/>
    <s v="VPN IP - MPLS"/>
    <x v="8"/>
    <s v="GESTION HD"/>
    <s v="ROBERTO CAMPILLAY ITURRIETA"/>
    <s v="frp_fpetro"/>
    <s v="3-Moderado/Limitado"/>
    <s v="3-Medio"/>
    <s v="Media"/>
    <x v="0"/>
    <s v="ARTIKOS CHILE S A"/>
    <s v="HD/Solicitud Artikos Chile // Habilitación conexiones en RACK"/>
    <s v="26/12/2023 11:10:21"/>
    <s v="26/12/2023 11:13:29"/>
    <x v="0"/>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m/>
    <m/>
    <m/>
    <m/>
    <d v="2023-11-29T00:00:00"/>
    <x v="0"/>
    <x v="0"/>
    <s v="NO CUMPLE"/>
    <x v="0"/>
    <x v="0"/>
    <x v="1"/>
    <x v="1"/>
    <s v="NO CUMPLE"/>
    <x v="0"/>
    <x v="0"/>
  </r>
  <r>
    <s v="INC000002518006"/>
    <s v="HOUSING"/>
    <x v="19"/>
    <s v="BELIEVE"/>
    <s v="SEBASTIAN A JARA VIDAL"/>
    <s v="frp_fbalab"/>
    <s v="3-Moderado/Limitado"/>
    <s v="3-Medio"/>
    <s v="Media"/>
    <x v="0"/>
    <s v="TELEFONICA GLOBAL TECHNOLOGY S.A.AGENCIA EN CHILE"/>
    <s v="GESTION DATACENTER/ ACCESOS / TELEFONICA GLOBAL TECHNOLOGY S.A.AGENCIA EN CHILE"/>
    <s v="26/12/2023 10:19:00"/>
    <s v="26/12/2023 10:23:42"/>
    <x v="0"/>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m/>
    <m/>
    <m/>
    <m/>
    <d v="2023-11-21T00:00:00"/>
    <x v="0"/>
    <x v="0"/>
    <s v="NO CUMPLE"/>
    <x v="0"/>
    <x v="0"/>
    <x v="0"/>
    <x v="0"/>
    <s v="NO CUMPLE"/>
    <x v="0"/>
    <x v="0"/>
  </r>
  <r>
    <s v="INC000002518007"/>
    <s v="HOUSING"/>
    <x v="16"/>
    <s v="BELIEVE"/>
    <s v="FERNEY D GARZON PEÑA"/>
    <s v="frp_fbalab"/>
    <s v="3-Moderado/Limitado"/>
    <s v="3-Medio"/>
    <s v="Media"/>
    <x v="0"/>
    <s v="TELEFONICA GLOBAL TECHNOLOGY S.A.AGENCIA EN CHILE"/>
    <s v="GESTION DATACENTER/ ACCESOS / TELEFONICA GLOBAL TECHNOLOGY S.A.AGENCIA EN CHILE"/>
    <s v="26/12/2023 10:19:03"/>
    <s v="26/12/2023 10:23:44"/>
    <x v="0"/>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m/>
    <m/>
    <m/>
    <m/>
    <d v="2023-11-21T00:00:00"/>
    <x v="0"/>
    <x v="0"/>
    <s v="NO CUMPLE"/>
    <x v="0"/>
    <x v="0"/>
    <x v="1"/>
    <x v="1"/>
    <s v="NO CUMPLE"/>
    <x v="0"/>
    <x v="0"/>
  </r>
  <r>
    <s v="INC000002518032"/>
    <s v="TICKET-INTELIGENTE"/>
    <x v="4"/>
    <s v="GESTION TI"/>
    <s v="GIOVANNI D ROCCO VALENZUELA"/>
    <s v="USR_TSIGHT"/>
    <s v="1-Extenso/Generalizado"/>
    <s v="4-Baja"/>
    <s v="Baja"/>
    <x v="1"/>
    <s v="FUNDACION INSTITUTO PROFESIONAL DUOC UC"/>
    <s v="fiprdu01 - srvfs01_vm TICKET AUTOMATICO"/>
    <s v="26/12/2023 10:32:22"/>
    <s v="26/12/2023 10:32:22"/>
    <x v="0"/>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s v=""/>
    <s v=""/>
    <s v=""/>
    <s v="Cumplido"/>
    <d v="2023-11-23T00:00:00"/>
    <x v="1"/>
    <x v="1"/>
    <s v="NO CUMPLE"/>
    <x v="0"/>
    <x v="0"/>
    <x v="1"/>
    <x v="0"/>
    <s v="CUMPLE"/>
    <x v="0"/>
    <x v="0"/>
  </r>
  <r>
    <s v="INC000002518059"/>
    <s v="HOUSING"/>
    <x v="19"/>
    <s v="BELIEVE"/>
    <s v="SEBASTIAN A JARA VIDAL"/>
    <s v="frp_fbalab"/>
    <s v="3-Moderado/Limitado"/>
    <s v="3-Medio"/>
    <s v="Media"/>
    <x v="0"/>
    <s v="TELEFONICA EMPRESAS DE CHILE SA"/>
    <s v="GESTION DATACENTER/ ACCESOS / TELEFONICA EMPRESAS DE CHILE SA"/>
    <s v="26/12/2023 10:45:14"/>
    <s v="26/12/2023 10:46:59"/>
    <x v="0"/>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m/>
    <m/>
    <m/>
    <m/>
    <d v="2023-11-21T00:00:00"/>
    <x v="0"/>
    <x v="0"/>
    <s v="NO CUMPLE"/>
    <x v="0"/>
    <x v="0"/>
    <x v="1"/>
    <x v="1"/>
    <s v="NO CUMPLE"/>
    <x v="0"/>
    <x v="0"/>
  </r>
  <r>
    <s v="INC000002518143"/>
    <s v="HOUSING"/>
    <x v="14"/>
    <s v="BELIEVE"/>
    <s v="CRISTOPHER MALDONADO ROMERO"/>
    <s v="frp_fbalab"/>
    <s v="3-Moderado/Limitado"/>
    <s v="3-Medio"/>
    <s v="Media"/>
    <x v="0"/>
    <s v="BANCO SANTANDER CHILE"/>
    <s v="GESTION DATACENTER/ ACCESOS / BANCO SANTANDER CHILE"/>
    <s v="26/12/2023 11:37:33"/>
    <s v="26/12/2023 11:39:12"/>
    <x v="0"/>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m/>
    <m/>
    <m/>
    <m/>
    <d v="2023-11-21T00:00:00"/>
    <x v="1"/>
    <x v="0"/>
    <s v="NO CUMPLE"/>
    <x v="1"/>
    <x v="0"/>
    <x v="1"/>
    <x v="0"/>
    <s v="NO CUMPLE"/>
    <x v="0"/>
    <x v="1"/>
  </r>
  <r>
    <s v="INC000002518237"/>
    <s v="VPN IP - MPLS"/>
    <x v="13"/>
    <s v="GESTION HD"/>
    <s v="DEIBY Y SANTOYO MONTEROLA"/>
    <s v="frp_fpetro"/>
    <s v="3-Moderado/Limitado"/>
    <s v="3-Medio"/>
    <s v="Media"/>
    <x v="0"/>
    <s v="RED DE CLINICAS REGIONALES S.A."/>
    <s v="REQ/Credencial acceso para portal VDC"/>
    <s v="26/12/2023 12:38:03"/>
    <s v="26/12/2023 12:40:29"/>
    <x v="0"/>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m/>
    <m/>
    <m/>
    <m/>
    <d v="2023-11-21T00:00:00"/>
    <x v="1"/>
    <x v="1"/>
    <s v="NO CUMPLE"/>
    <x v="0"/>
    <x v="0"/>
    <x v="1"/>
    <x v="1"/>
    <s v="NO CUMPLE"/>
    <x v="0"/>
    <x v="0"/>
  </r>
  <r>
    <s v="INC000002518242"/>
    <s v="VPN IP - MPLS"/>
    <x v="4"/>
    <s v="GESTION HD"/>
    <s v="GIOVANNI D ROCCO VALENZUELA"/>
    <s v="frp_fpetro"/>
    <s v="3-Moderado/Limitado"/>
    <s v="3-Medio"/>
    <s v="Media"/>
    <x v="0"/>
    <s v="TELEFONICA GLOBAL TECHNOLOGY S.A.AGENCIA EN CHILE"/>
    <s v="HD/TELEFONCIA - Acceso servidor TGESTIONA_VIRTUAL"/>
    <s v="26/12/2023 12:48:41"/>
    <s v="26/12/2023 12:50:29"/>
    <x v="0"/>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m/>
    <m/>
    <m/>
    <m/>
    <d v="2023-11-21T00:00:00"/>
    <x v="1"/>
    <x v="1"/>
    <s v="NO CUMPLE"/>
    <x v="0"/>
    <x v="0"/>
    <x v="1"/>
    <x v="1"/>
    <s v="NO CUMPLE"/>
    <x v="0"/>
    <x v="0"/>
  </r>
  <r>
    <s v="INC000002518358"/>
    <s v="HOUSING"/>
    <x v="1"/>
    <s v="APQ ACCESOS"/>
    <s v="CARLOS F ARAYA RAMIREZ"/>
    <s v="tct_cararr"/>
    <s v="4-Menor/Localizado"/>
    <s v="4-Baja"/>
    <s v="Baja"/>
    <x v="0"/>
    <s v="TELEFONICA CYBERSECURITY TECH CHILE SPA"/>
    <s v="FACTIBILIDAD 79625"/>
    <s v="26/12/2023 14:54:46"/>
    <s v="26/12/2023 14:55:48"/>
    <x v="0"/>
    <s v="CDP ANTIGUO 1"/>
    <s v="CDP ANTIGUO 2"/>
    <s v="26/12/2023 17:12:55"/>
    <s v="26/12/2023 23:50:00"/>
    <s v="HDI"/>
    <s v="FACTIBILIDAD ENVIADA"/>
    <d v="1899-12-30T00:00:00"/>
    <d v="1899-12-30T00:00:00"/>
    <d v="1899-12-30T00:00:00"/>
    <s v=""/>
    <s v="Cumplido"/>
    <m/>
    <m/>
    <m/>
    <m/>
    <m/>
    <d v="2023-11-21T00:00:00"/>
    <x v="0"/>
    <x v="0"/>
    <s v="NO CUMPLE"/>
    <x v="0"/>
    <x v="0"/>
    <x v="0"/>
    <x v="0"/>
    <s v="NO CUMPLE"/>
    <x v="0"/>
    <x v="0"/>
  </r>
  <r>
    <s v="INC000002518435"/>
    <s v="HOUSING"/>
    <x v="14"/>
    <s v="BELIEVE"/>
    <s v="JAVIER J BRAVO CARVAJAL"/>
    <s v="frp_fbalab"/>
    <s v="3-Moderado/Limitado"/>
    <s v="3-Medio"/>
    <s v="Media"/>
    <x v="0"/>
    <s v="HDI SEGUROS S.A."/>
    <s v="GESTION DATACENTER/ ACCESOS / HDI SEGUROS S.A."/>
    <s v="26/12/2023 12:36:59"/>
    <s v="26/12/2023 12:38:16"/>
    <x v="0"/>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m/>
    <m/>
    <m/>
    <m/>
    <d v="2023-11-21T00:00:00"/>
    <x v="0"/>
    <x v="0"/>
    <s v="NO CUMPLE"/>
    <x v="0"/>
    <x v="0"/>
    <x v="0"/>
    <x v="0"/>
    <s v="NO CUMPLE"/>
    <x v="0"/>
    <x v="0"/>
  </r>
  <r>
    <s v="INC000002518469"/>
    <s v="HOUSING"/>
    <x v="16"/>
    <s v="BELIEVE"/>
    <s v="FERNEY D GARZON PEÑA"/>
    <s v="frp_fbalab"/>
    <s v="3-Moderado/Limitado"/>
    <s v="3-Medio"/>
    <s v="Media"/>
    <x v="0"/>
    <s v="CENTRO DE COMPENSACION AUTOMATIZADO S A"/>
    <s v="GESTION DATACENTER/ ACCESOS / CENTRO DE COMPENSACION AUTOMATIZADO S A"/>
    <s v="26/12/2023 13:05:28"/>
    <s v="26/12/2023 13:14:36"/>
    <x v="0"/>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m/>
    <m/>
    <m/>
    <m/>
    <d v="2023-11-21T00:00:00"/>
    <x v="0"/>
    <x v="0"/>
    <s v="NO CUMPLE"/>
    <x v="0"/>
    <x v="0"/>
    <x v="1"/>
    <x v="1"/>
    <s v="NO CUMPLE"/>
    <x v="0"/>
    <x v="0"/>
  </r>
  <r>
    <s v="INC000002518510"/>
    <s v="INFRAESTRUCTURA DC"/>
    <x v="8"/>
    <s v="APQ ACCESOS"/>
    <s v="JONATHAN A MARQUEZ ASTENGO"/>
    <s v="tct_jmarqu"/>
    <s v="4-Menor/Localizado"/>
    <s v="4-Baja"/>
    <s v="Baja"/>
    <x v="0"/>
    <s v="TELEFONICA CYBERSECURITY TECH CHILE SPA"/>
    <s v="FACTIBILIDAD USS/CRQ 79965"/>
    <s v="26/12/2023 13:12:57"/>
    <s v="26/12/2023 13:15:54"/>
    <x v="0"/>
    <s v="CDP ANTIGUO 1"/>
    <s v="CDP ANTIGUO 2"/>
    <s v="26/12/2023 13:50:58"/>
    <s v="26/12/2023 23:50:00"/>
    <s v="FACTIBILIDAD PARA RETIRO DE EQUIPOS E INGRESO"/>
    <s v="FACTIBILIDAD ENVIADA"/>
    <d v="1899-12-30T00:00:00"/>
    <d v="1899-12-30T00:00:00"/>
    <d v="1899-12-30T00:00:00"/>
    <s v=""/>
    <s v="Cumplido"/>
    <m/>
    <m/>
    <m/>
    <m/>
    <m/>
    <d v="2023-11-21T00:00:00"/>
    <x v="0"/>
    <x v="0"/>
    <s v="NO CUMPLE"/>
    <x v="0"/>
    <x v="0"/>
    <x v="0"/>
    <x v="0"/>
    <s v="NO CUMPLE"/>
    <x v="0"/>
    <x v="0"/>
  </r>
  <r>
    <s v="INC000002518527"/>
    <s v="HOUSING"/>
    <x v="14"/>
    <s v="BELIEVE"/>
    <s v="JAVIER J BRAVO CARVAJAL"/>
    <s v="frp_jolsso"/>
    <s v="3-Moderado/Limitado"/>
    <s v="3-Medio"/>
    <s v="Media"/>
    <x v="0"/>
    <s v="TELEFONICA EMPRESAS DE CHILE SA"/>
    <s v="GESTION DATACENTER/ ACCESOS /TELEFONICA EMPRESAS DE CHILE SA"/>
    <s v="26/12/2023 14:11:23"/>
    <s v="26/12/2023 14:13:15"/>
    <x v="0"/>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m/>
    <m/>
    <m/>
    <m/>
    <d v="2023-11-21T00:00:00"/>
    <x v="0"/>
    <x v="0"/>
    <s v="NO CUMPLE"/>
    <x v="0"/>
    <x v="0"/>
    <x v="0"/>
    <x v="0"/>
    <s v="NO CUMPLE"/>
    <x v="0"/>
    <x v="0"/>
  </r>
  <r>
    <s v="INC000002518538"/>
    <s v="HOUSING"/>
    <x v="19"/>
    <s v="BELIEVE"/>
    <s v="PATRICIO A CASTILLO GONZALEZ"/>
    <s v="frp_jolsso"/>
    <s v="3-Moderado/Limitado"/>
    <s v="3-Medio"/>
    <s v="Media"/>
    <x v="0"/>
    <s v="TELEFONICA CYBERSECURITY TECH CHILE SPA"/>
    <s v="GESTION DATACENTER/ ACCESOS /TELEFONICA CYBERSECURITY TECH CHILE SPA"/>
    <s v="26/12/2023 14:23:11"/>
    <s v="26/12/2023 14:24:28"/>
    <x v="0"/>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m/>
    <m/>
    <m/>
    <m/>
    <d v="2023-11-21T00:00:00"/>
    <x v="0"/>
    <x v="0"/>
    <s v="NO CUMPLE"/>
    <x v="0"/>
    <x v="0"/>
    <x v="0"/>
    <x v="0"/>
    <s v="NO CUMPLE"/>
    <x v="0"/>
    <x v="0"/>
  </r>
  <r>
    <s v="INC000002518566"/>
    <s v="VPN IP - MPLS"/>
    <x v="0"/>
    <s v="BELIEVE"/>
    <s v="JAVIER J BRAVO CARVAJAL"/>
    <s v="frp_spevel"/>
    <s v="3-Moderado/Limitado"/>
    <s v="3-Medio"/>
    <s v="Media"/>
    <x v="0"/>
    <s v="VIRUTEX ILKO SA"/>
    <s v="HD/Requerimiento Manos Remotas"/>
    <s v="26/12/2023 15:23:42"/>
    <s v="26/12/2023 15:25:43"/>
    <x v="0"/>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m/>
    <m/>
    <m/>
    <m/>
    <d v="2023-11-21T00:00:00"/>
    <x v="1"/>
    <x v="1"/>
    <s v="NO CUMPLE"/>
    <x v="0"/>
    <x v="0"/>
    <x v="1"/>
    <x v="0"/>
    <s v="NO CUMPLE"/>
    <x v="1"/>
    <x v="0"/>
  </r>
  <r>
    <s v="INC000002518649"/>
    <s v="HOUSING"/>
    <x v="14"/>
    <s v="BELIEVE"/>
    <s v="JAVIER J BRAVO CARVAJAL"/>
    <s v="frp_fbalab"/>
    <s v="3-Moderado/Limitado"/>
    <s v="3-Medio"/>
    <s v="Media"/>
    <x v="0"/>
    <s v="VIRUTEX ILKO SA"/>
    <s v="GESTION DATACENTER/ ACCESOS / VIRUTEX ILKO SA"/>
    <s v="26/12/2023 14:24:05"/>
    <s v="26/12/2023 14:25:25"/>
    <x v="0"/>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m/>
    <m/>
    <m/>
    <m/>
    <d v="2023-11-21T00:00:00"/>
    <x v="0"/>
    <x v="0"/>
    <s v="NO CUMPLE"/>
    <x v="0"/>
    <x v="0"/>
    <x v="0"/>
    <x v="0"/>
    <s v="NO CUMPLE"/>
    <x v="0"/>
    <x v="0"/>
  </r>
  <r>
    <s v="INC000002518678"/>
    <s v="HOUSING"/>
    <x v="16"/>
    <s v="BELIEVE"/>
    <s v="FERNEY D GARZON PEÑA"/>
    <s v="frp_fbalab"/>
    <s v="3-Moderado/Limitado"/>
    <s v="3-Medio"/>
    <s v="Media"/>
    <x v="0"/>
    <s v="TELEFONICA EMPRESAS DE CHILE SA"/>
    <s v="GESTION DATACENTER/ ACCESOS / TELEFONICA EMPRESAS DE CHILE SA"/>
    <s v="26/12/2023 14:59:51"/>
    <s v="26/12/2023 15:01:08"/>
    <x v="0"/>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m/>
    <m/>
    <m/>
    <m/>
    <d v="2023-11-21T00:00:00"/>
    <x v="0"/>
    <x v="0"/>
    <s v="NO CUMPLE"/>
    <x v="0"/>
    <x v="0"/>
    <x v="1"/>
    <x v="1"/>
    <s v="NO CUMPLE"/>
    <x v="0"/>
    <x v="0"/>
  </r>
  <r>
    <s v="INC000002518709"/>
    <s v="VPN IP - MPLS"/>
    <x v="17"/>
    <s v="GESTION HD"/>
    <s v="EWALD R GALAZ MILLALEO"/>
    <s v="frp_fpetro"/>
    <s v="3-Moderado/Limitado"/>
    <s v="3-Medio"/>
    <s v="Media"/>
    <x v="0"/>
    <s v="TELEFONICA GLOBAL TECHNOLOGY S.A.AGENCIA EN CHILE"/>
    <s v="HD/RFC ZPM_ORDENES con error"/>
    <s v="26/12/2023 14:55:04"/>
    <s v="26/12/2023 14:56:27"/>
    <x v="0"/>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m/>
    <m/>
    <m/>
    <m/>
    <d v="2023-11-21T00:00:00"/>
    <x v="0"/>
    <x v="0"/>
    <s v="NO CUMPLE"/>
    <x v="0"/>
    <x v="0"/>
    <x v="0"/>
    <x v="0"/>
    <s v="NO CUMPLE"/>
    <x v="0"/>
    <x v="0"/>
  </r>
  <r>
    <s v="INC000002518737"/>
    <s v="HOUSING"/>
    <x v="14"/>
    <s v="BELIEVE"/>
    <s v="JAVIER J BRAVO CARVAJAL"/>
    <s v="frp_pcamay"/>
    <s v="3-Moderado/Limitado"/>
    <s v="3-Medio"/>
    <s v="Media"/>
    <x v="0"/>
    <s v="RIPLEY CHILE S.A."/>
    <s v="GESTION DATACENTER/ ACCESOS / Ripley"/>
    <s v="26/12/2023 15:48:47"/>
    <s v="26/12/2023 15:49:34"/>
    <x v="0"/>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m/>
    <m/>
    <m/>
    <m/>
    <d v="2023-11-27T00:00:00"/>
    <x v="0"/>
    <x v="0"/>
    <s v="NO CUMPLE"/>
    <x v="0"/>
    <x v="0"/>
    <x v="1"/>
    <x v="1"/>
    <s v="NO CUMPLE"/>
    <x v="0"/>
    <x v="0"/>
  </r>
  <r>
    <s v="INC000002518764"/>
    <s v="INFRAESTRUCTURA DC"/>
    <x v="8"/>
    <s v="APQ ACCESOS"/>
    <s v="JONATHAN A MARQUEZ ASTENGO"/>
    <s v="tct_jmarqu"/>
    <s v="4-Menor/Localizado"/>
    <s v="4-Baja"/>
    <s v="Baja"/>
    <x v="0"/>
    <s v="TELEFONICA CYBERSECURITY TECH CHILE SPA"/>
    <s v="FACTIBILIDAD TUCAPEL/CRQ 79969"/>
    <s v="26/12/2023 17:15:51"/>
    <s v="26/12/2023 17:18:04"/>
    <x v="0"/>
    <s v="CDP ANTIGUO 1"/>
    <s v="CDP ANTIGUO 2"/>
    <s v="26/12/2023 17:21:30"/>
    <s v="26/12/2023 23:50:00"/>
    <s v="FACTIBILIDAD PARA RETIRO DE EQUIPOS"/>
    <s v="FACTIBILIDAD ENVIADA"/>
    <d v="1899-12-30T00:00:00"/>
    <d v="1899-12-30T00:00:00"/>
    <d v="1899-12-30T00:00:00"/>
    <s v=""/>
    <s v="Cumplido"/>
    <m/>
    <m/>
    <m/>
    <m/>
    <m/>
    <d v="2023-11-21T00:00:00"/>
    <x v="0"/>
    <x v="0"/>
    <s v="NO CUMPLE"/>
    <x v="0"/>
    <x v="0"/>
    <x v="0"/>
    <x v="0"/>
    <s v="NO CUMPLE"/>
    <x v="0"/>
    <x v="0"/>
  </r>
  <r>
    <s v="INC000002518777"/>
    <s v="HOUSING"/>
    <x v="16"/>
    <s v="BELIEVE"/>
    <s v="FERNEY D GARZON PEÑA"/>
    <s v="frp_pcamay"/>
    <s v="3-Moderado/Limitado"/>
    <s v="3-Medio"/>
    <s v="Media"/>
    <x v="0"/>
    <s v="DERCO S.A."/>
    <s v="GESTION DATACENTER/ ACCESOS / DERCO"/>
    <s v="26/12/2023 17:32:36"/>
    <s v="26/12/2023 17:34:45"/>
    <x v="0"/>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m/>
    <m/>
    <m/>
    <m/>
    <d v="2023-11-21T00:00:00"/>
    <x v="0"/>
    <x v="0"/>
    <s v="NO CUMPLE"/>
    <x v="0"/>
    <x v="0"/>
    <x v="0"/>
    <x v="0"/>
    <s v="NO CUMPLE"/>
    <x v="0"/>
    <x v="0"/>
  </r>
  <r>
    <s v="INC000002518812"/>
    <s v="HOSTING VIRTUAL"/>
    <x v="7"/>
    <s v="BASE DE DATOS"/>
    <s v="RONALD E MELARA SERRANO"/>
    <s v="tct_rmelar"/>
    <s v="4-Menor/Localizado"/>
    <s v="3-Medio"/>
    <s v="Media"/>
    <x v="1"/>
    <s v="BLUMAR S.A."/>
    <s v="TEST"/>
    <s v="26/12/2023 15:39:54"/>
    <s v="26/12/2023 15:47:54"/>
    <x v="1"/>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s v=""/>
    <s v=""/>
    <s v="Cumplido"/>
    <s v=""/>
    <d v="2023-11-21T00:00:00"/>
    <x v="0"/>
    <x v="0"/>
    <s v="NO CUMPLE"/>
    <x v="0"/>
    <x v="0"/>
    <x v="0"/>
    <x v="0"/>
    <s v="NO CUMPLE"/>
    <x v="0"/>
    <x v="0"/>
  </r>
  <r>
    <s v="INC000002518819"/>
    <s v="TICKET-INTELIGENTE"/>
    <x v="23"/>
    <s v="GESTION TI"/>
    <s v="MICHAEL H GONZALEZ OLIVARES"/>
    <s v="USR_TSIGHT"/>
    <s v="1-Extenso/Generalizado"/>
    <s v="4-Baja"/>
    <s v="Baja"/>
    <x v="1"/>
    <s v="TELEFONICA CYBERSECURITY TECH CHILE SPA"/>
    <s v="tctcsp01 - soc-splunk-i-03 TICKET AUTOMATICO"/>
    <s v="26/12/2023 15:46:24"/>
    <s v="26/12/2023 15:46:24"/>
    <x v="0"/>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s v=""/>
    <s v=""/>
    <s v=""/>
    <s v="Cumplido"/>
    <d v="2023-11-21T00:00:00"/>
    <x v="0"/>
    <x v="0"/>
    <s v="NO CUMPLE"/>
    <x v="0"/>
    <x v="0"/>
    <x v="1"/>
    <x v="1"/>
    <s v="NO CUMPLE"/>
    <x v="0"/>
    <x v="0"/>
  </r>
  <r>
    <s v="INC000002518863"/>
    <s v="INFRAESTRUCTURA DC"/>
    <x v="8"/>
    <s v="APQ ACCESOS"/>
    <s v="SEBASTIAN A JARA VIDAL"/>
    <s v="tct_sjarav"/>
    <s v="4-Menor/Localizado"/>
    <s v="4-Baja"/>
    <s v="Baja"/>
    <x v="0"/>
    <s v="TELEFONICA CYBERSECURITY TECH CHILE SPA"/>
    <s v="Requerimiento activación de alarma tic 5"/>
    <s v="26/12/2023 16:31:34"/>
    <s v="26/12/2023 16:40:49"/>
    <x v="0"/>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m/>
    <m/>
    <m/>
    <m/>
    <d v="2023-11-21T00:00:00"/>
    <x v="0"/>
    <x v="0"/>
    <s v="NO CUMPLE"/>
    <x v="0"/>
    <x v="0"/>
    <x v="0"/>
    <x v="0"/>
    <s v="NO CUMPLE"/>
    <x v="0"/>
    <x v="0"/>
  </r>
  <r>
    <s v="INC000002518952"/>
    <s v="TICKET-INTELIGENTE"/>
    <x v="4"/>
    <s v="GESTION TI"/>
    <s v="PAUL A SEPULVEDA ALVAREZ"/>
    <s v="USR_TSIGHT"/>
    <s v="1-Extenso/Generalizado"/>
    <s v="4-Baja"/>
    <s v="Baja"/>
    <x v="1"/>
    <s v="GPS CHILE SPA"/>
    <s v="gpschi01 - wnprap_gps04 TICKET AUTOMATICO"/>
    <s v="26/12/2023 17:52:57"/>
    <s v="26/12/2023 17:52:57"/>
    <x v="0"/>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s v=""/>
    <s v=""/>
    <s v=""/>
    <s v="Cumplido"/>
    <d v="2023-11-21T00:00:00"/>
    <x v="1"/>
    <x v="1"/>
    <s v="NO CUMPLE"/>
    <x v="0"/>
    <x v="0"/>
    <x v="1"/>
    <x v="0"/>
    <s v="NO CUMPLE"/>
    <x v="1"/>
    <x v="0"/>
  </r>
  <r>
    <s v="INC000002519046"/>
    <s v="VPN IP - MPLS"/>
    <x v="4"/>
    <s v="GESTION HD"/>
    <s v="PAUL A SEPULVEDA ALVAREZ"/>
    <s v="frp_jesanc"/>
    <s v="4-Menor/Localizado"/>
    <s v="4-Baja"/>
    <s v="Baja"/>
    <x v="0"/>
    <s v="TELEFONICA CHILE S.A."/>
    <s v="REQ / Incidencia respaldo servidor SOCLDES-DFS01"/>
    <s v="26/12/2023 22:45:08"/>
    <s v="26/12/2023 22:48:07"/>
    <x v="0"/>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m/>
    <m/>
    <m/>
    <m/>
    <d v="2023-11-21T00:00:00"/>
    <x v="0"/>
    <x v="0"/>
    <s v="NO CUMPLE"/>
    <x v="0"/>
    <x v="0"/>
    <x v="1"/>
    <x v="0"/>
    <s v="NO CUMPLE"/>
    <x v="1"/>
    <x v="0"/>
  </r>
  <r>
    <s v="INC000002519049"/>
    <s v="HOUSING"/>
    <x v="7"/>
    <s v="GESTION HD"/>
    <s v="CRISTOBAL I REYES DELGADO"/>
    <s v="frp_jesanc"/>
    <s v="4-Menor/Localizado"/>
    <s v="4-Baja"/>
    <s v="Baja"/>
    <x v="0"/>
    <s v="TELEFONICA CHILE S.A."/>
    <s v="REQ / DUOC - Revisión procesos nocturnos DATASTAGE 26-12-2023"/>
    <s v="26/12/2023 23:27:43"/>
    <s v="26/12/2023 23:29:58"/>
    <x v="0"/>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m/>
    <m/>
    <m/>
    <m/>
    <d v="2023-11-21T00:00:00"/>
    <x v="0"/>
    <x v="0"/>
    <s v="NO CUMPLE"/>
    <x v="0"/>
    <x v="0"/>
    <x v="1"/>
    <x v="0"/>
    <s v="NO CUMPLE"/>
    <x v="1"/>
    <x v="0"/>
  </r>
  <r>
    <s v="INC000002519068"/>
    <s v="SAP"/>
    <x v="17"/>
    <s v="CLOUD SAP HANA"/>
    <s v="NICOLAS A SAAVEDRA EGUILUZ"/>
    <s v="tct_nsaave"/>
    <s v="4-Menor/Localizado"/>
    <s v="4-Baja"/>
    <s v="Baja"/>
    <x v="0"/>
    <s v="TELEFONICA EMPRESAS DE CHILE SA"/>
    <s v="Checklist Diario Clientes 27.12.23"/>
    <s v="27/12/2023 8:08:09"/>
    <s v="27/12/2023 8:10:45"/>
    <x v="0"/>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m/>
    <m/>
    <m/>
    <m/>
    <d v="2023-11-22T00:00:00"/>
    <x v="0"/>
    <x v="0"/>
    <s v="NO CUMPLE"/>
    <x v="0"/>
    <x v="0"/>
    <x v="0"/>
    <x v="0"/>
    <s v="NO CUMPLE"/>
    <x v="0"/>
    <x v="0"/>
  </r>
  <r>
    <s v="INC000002519089"/>
    <s v="INFRAESTRUCTURA DC"/>
    <x v="8"/>
    <s v="APQ ACCESOS"/>
    <s v="JONATHAN A MARQUEZ ASTENGO"/>
    <s v="tct_jmarqu"/>
    <s v="4-Menor/Localizado"/>
    <s v="4-Baja"/>
    <s v="Baja"/>
    <x v="0"/>
    <s v="TELEFONICA CYBERSECURITY TECH CHILE SPA"/>
    <s v="FACTIBILIDAD ESVAL/CRQ 80063"/>
    <s v="27/12/2023 9:42:59"/>
    <s v="27/12/2023 9:46:10"/>
    <x v="0"/>
    <s v="CDP ANTIGUO 1"/>
    <s v="CDP ANTIGUO 2"/>
    <s v="27/12/2023 9:50:08"/>
    <s v="27/12/2023 23:50:00"/>
    <s v="FACTIBILIDAD PARA ENERGIZAR PDU D"/>
    <s v="FACTIBILIDAD ENVIADA"/>
    <d v="1899-12-30T00:00:00"/>
    <d v="1899-12-30T00:00:00"/>
    <d v="1899-12-30T00:00:00"/>
    <s v=""/>
    <s v="Cumplido"/>
    <m/>
    <m/>
    <m/>
    <m/>
    <m/>
    <d v="2023-11-22T00:00:00"/>
    <x v="0"/>
    <x v="0"/>
    <s v="NO CUMPLE"/>
    <x v="0"/>
    <x v="0"/>
    <x v="0"/>
    <x v="0"/>
    <s v="NO CUMPLE"/>
    <x v="0"/>
    <x v="0"/>
  </r>
  <r>
    <s v="INC000002519204"/>
    <s v="HOUSING"/>
    <x v="16"/>
    <s v="BELIEVE"/>
    <s v="FERNEY D GARZON PEÑA"/>
    <s v="frp_fbalab"/>
    <s v="3-Moderado/Limitado"/>
    <s v="3-Medio"/>
    <s v="Media"/>
    <x v="0"/>
    <s v="TELEFONICA EMPRESAS DE CHILE SA"/>
    <s v="GESTION DATACENTER/ ACCESOS / TELEFONICA EMPRESAS DE CHILE SA"/>
    <s v="27/12/2023 9:23:17"/>
    <s v="27/12/2023 9:26:05"/>
    <x v="0"/>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m/>
    <m/>
    <m/>
    <m/>
    <d v="2023-11-22T00:00:00"/>
    <x v="0"/>
    <x v="0"/>
    <s v="NO CUMPLE"/>
    <x v="0"/>
    <x v="0"/>
    <x v="1"/>
    <x v="1"/>
    <s v="NO CUMPLE"/>
    <x v="0"/>
    <x v="0"/>
  </r>
  <r>
    <s v="INC000002519270"/>
    <s v="HOUSING"/>
    <x v="15"/>
    <s v="APQ ACCESOS"/>
    <s v="JOSE G MARQUEZ MARCANO"/>
    <s v="tct_josmam"/>
    <s v="4-Menor/Localizado"/>
    <s v="4-Baja"/>
    <s v="Baja"/>
    <x v="0"/>
    <s v="TELEFONICA EMPRESAS DE CHILE SA"/>
    <s v="RONDA Y REVISION DE SALAS"/>
    <s v="27/12/2023 6:55:23"/>
    <s v="27/12/2023 6:56:38"/>
    <x v="0"/>
    <s v="CDP ANTIGUO 1"/>
    <s v="CDP ANTIGUO 2"/>
    <s v="27/12/2023 6:58:18"/>
    <s v="27/12/2023 23:50:00"/>
    <s v="RONDA Y REVISION DE SALAS"/>
    <s v="RONDAS REALIZADAS"/>
    <d v="1899-12-30T00:01:23"/>
    <d v="1899-12-30T00:02:55"/>
    <d v="1899-12-30T00:01:32"/>
    <s v=""/>
    <s v="Cumplido"/>
    <m/>
    <m/>
    <m/>
    <m/>
    <m/>
    <d v="2023-11-23T00:00:00"/>
    <x v="0"/>
    <x v="0"/>
    <s v="NO CUMPLE"/>
    <x v="0"/>
    <x v="0"/>
    <x v="0"/>
    <x v="0"/>
    <s v="NO CUMPLE"/>
    <x v="0"/>
    <x v="0"/>
  </r>
  <r>
    <s v="INC000002519272"/>
    <s v="HOUSING"/>
    <x v="15"/>
    <s v="APQ ACCESOS"/>
    <s v="JOSE G MARQUEZ MARCANO"/>
    <s v="tct_josmam"/>
    <s v="4-Menor/Localizado"/>
    <s v="4-Baja"/>
    <s v="Baja"/>
    <x v="0"/>
    <s v="TELEFONICA EMPRESAS DE CHILE SA"/>
    <s v="TOMA DE ALARMAS DE CLIENTES"/>
    <s v="27/12/2023 6:58:35"/>
    <s v="27/12/2023 6:59:25"/>
    <x v="0"/>
    <s v="CDP ANTIGUO 1"/>
    <s v="CDP ANTIGUO 2"/>
    <s v="27/12/2023 7:00:54"/>
    <s v="27/12/2023 23:50:00"/>
    <s v="TOMA DE ALARMAS DE CLIENTES"/>
    <s v="TOMA DE ALARMAS REALIZADAS"/>
    <d v="1899-12-30T00:01:14"/>
    <d v="1899-12-30T00:02:19"/>
    <d v="1899-12-30T00:01:05"/>
    <s v=""/>
    <s v="Cumplido"/>
    <m/>
    <m/>
    <m/>
    <m/>
    <m/>
    <d v="2023-11-23T00:00:00"/>
    <x v="0"/>
    <x v="0"/>
    <s v="NO CUMPLE"/>
    <x v="0"/>
    <x v="0"/>
    <x v="0"/>
    <x v="0"/>
    <s v="NO CUMPLE"/>
    <x v="0"/>
    <x v="0"/>
  </r>
  <r>
    <s v="INC000002519277"/>
    <s v="INFRAESTRUCTURA DC"/>
    <x v="0"/>
    <s v="APQ ACCESOS"/>
    <s v="MARIO A BARRIENTOS RUIZ"/>
    <s v="MBARRIENTOS"/>
    <s v="4-Menor/Localizado"/>
    <s v="4-Baja"/>
    <s v="Baja"/>
    <x v="0"/>
    <s v="TELEFONICA GLOBAL TECHNOLOGY S.A.AGENCIA EN CHILE"/>
    <s v="RONDA DE INSPECCIÓN DE SALAS Y TOMA DE TEMPERATURAS DC APOQUINDO"/>
    <s v="27/12/2023 8:05:28"/>
    <s v="27/12/2023 8:06:38"/>
    <x v="0"/>
    <s v="TI"/>
    <s v="CLIMA"/>
    <s v="27/12/2023 8:24:36"/>
    <s v="27/12/2023 23:50:00"/>
    <s v="RONDA DE INSPECCIÓN DE SALAS Y TOMA DE TEMPERATURAS DC APOQUINDO"/>
    <s v="RONDA REALIZADA"/>
    <d v="1899-12-30T00:00:00"/>
    <d v="1899-12-30T00:00:00"/>
    <d v="1899-12-30T00:00:00"/>
    <s v=""/>
    <s v="Cumplido"/>
    <m/>
    <m/>
    <m/>
    <m/>
    <m/>
    <d v="2023-11-22T00:00:00"/>
    <x v="0"/>
    <x v="0"/>
    <s v="NO CUMPLE"/>
    <x v="0"/>
    <x v="0"/>
    <x v="0"/>
    <x v="0"/>
    <s v="NO CUMPLE"/>
    <x v="0"/>
    <x v="0"/>
  </r>
  <r>
    <s v="INC000002519279"/>
    <s v="INFRAESTRUCTURA DC"/>
    <x v="0"/>
    <s v="APQ ACCESOS"/>
    <s v="MARIO A BARRIENTOS RUIZ"/>
    <s v="MBARRIENTOS"/>
    <s v="4-Menor/Localizado"/>
    <s v="4-Baja"/>
    <s v="Baja"/>
    <x v="0"/>
    <s v="TELEFONICA GLOBAL TECHNOLOGY S.A.AGENCIA EN CHILE"/>
    <s v="RONDA DE INSPECCIÓN DE SALAS Y TOMA DE TEMPERATURAS DC APOQUINDO"/>
    <s v="27/12/2023 8:08:14"/>
    <s v="27/12/2023 8:09:37"/>
    <x v="0"/>
    <s v="TI"/>
    <s v="CLIMA"/>
    <s v="27/12/2023 8:23:54"/>
    <s v="27/12/2023 23:50:00"/>
    <s v="RONDA DE INSPECCIÓN DE SALAS Y TOMA DE TEMPERATURAS DC APOQUINDO"/>
    <s v="RONDA REALIZADA"/>
    <d v="1899-12-30T00:00:00"/>
    <d v="1899-12-30T00:00:00"/>
    <d v="1899-12-30T00:00:00"/>
    <s v=""/>
    <s v="Cumplido"/>
    <m/>
    <m/>
    <m/>
    <m/>
    <m/>
    <d v="2023-11-29T00:00:00"/>
    <x v="0"/>
    <x v="0"/>
    <s v="NO CUMPLE"/>
    <x v="0"/>
    <x v="0"/>
    <x v="0"/>
    <x v="0"/>
    <s v="NO CUMPLE"/>
    <x v="0"/>
    <x v="0"/>
  </r>
  <r>
    <s v="INC000002519281"/>
    <s v="INFRAESTRUCTURA DC"/>
    <x v="0"/>
    <s v="APQ ACCESOS"/>
    <s v="MARIO A BARRIENTOS RUIZ"/>
    <s v="MBARRIENTOS"/>
    <s v="4-Menor/Localizado"/>
    <s v="4-Baja"/>
    <s v="Baja"/>
    <x v="0"/>
    <s v="TELEFONICA GLOBAL TECHNOLOGY S.A.AGENCIA EN CHILE"/>
    <s v="RONDA DE INSPECCIÓN DE SALAS Y TOMA DE TEMPERATURAS DC APOQUINDO"/>
    <s v="27/12/2023 8:10:04"/>
    <s v="27/12/2023 8:12:22"/>
    <x v="0"/>
    <s v="TI"/>
    <s v="CLIMA"/>
    <s v="27/12/2023 8:22:47"/>
    <s v="27/12/2023 23:50:00"/>
    <s v="RONDA DE INSPECCIÓN DE SALAS Y TOMA DE TEMPERATURAS DC APOQUINDO"/>
    <s v="RONDA REALIZADA"/>
    <d v="1899-12-30T00:00:00"/>
    <d v="1899-12-30T00:00:00"/>
    <d v="1899-12-30T00:00:00"/>
    <s v=""/>
    <s v="Cumplido"/>
    <m/>
    <m/>
    <m/>
    <m/>
    <m/>
    <d v="2023-11-23T00:00:00"/>
    <x v="0"/>
    <x v="0"/>
    <s v="NO CUMPLE"/>
    <x v="0"/>
    <x v="0"/>
    <x v="0"/>
    <x v="0"/>
    <s v="NO CUMPLE"/>
    <x v="0"/>
    <x v="0"/>
  </r>
  <r>
    <s v="INC000002519420"/>
    <s v="TICKET-INTELIGENTE"/>
    <x v="4"/>
    <s v="GESTION TI"/>
    <s v="PAUL A SEPULVEDA ALVAREZ"/>
    <s v="USR_TSIGHT"/>
    <s v="1-Extenso/Generalizado"/>
    <s v="4-Baja"/>
    <s v="Baja"/>
    <x v="1"/>
    <s v="COAGRA S A"/>
    <s v="coagra01 - sap_prod_e_vm TICKET AUTOMATICO"/>
    <s v="26/12/2023 22:14:44"/>
    <s v="26/12/2023 22:14:44"/>
    <x v="0"/>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s v=""/>
    <s v=""/>
    <s v=""/>
    <s v="Cumplido"/>
    <d v="2023-11-22T00:00:00"/>
    <x v="0"/>
    <x v="0"/>
    <s v="NO CUMPLE"/>
    <x v="0"/>
    <x v="0"/>
    <x v="1"/>
    <x v="0"/>
    <s v="NO CUMPLE"/>
    <x v="1"/>
    <x v="0"/>
  </r>
  <r>
    <s v="INC000002519687"/>
    <s v="HOUSING"/>
    <x v="4"/>
    <s v="DUOC TICKET AUTOMATICO"/>
    <s v="GIOVANNI D ROCCO VALENZUELA"/>
    <s v="frp_lmosqu"/>
    <s v="3-Moderado/Limitado"/>
    <s v="4-Baja"/>
    <s v="Baja"/>
    <x v="0"/>
    <s v="FUNDACION INSTITUTO PROFESIONAL DUOC UC"/>
    <s v="REQ | DUOC | Urgencia: Media | Creación app registration"/>
    <s v="27/12/2023 10:29:39"/>
    <s v="27/12/2023 10:44:22"/>
    <x v="0"/>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m/>
    <m/>
    <m/>
    <m/>
    <d v="2023-11-22T00:00:00"/>
    <x v="1"/>
    <x v="0"/>
    <s v="CUMPLE"/>
    <x v="0"/>
    <x v="0"/>
    <x v="1"/>
    <x v="0"/>
    <s v="CUMPLE"/>
    <x v="0"/>
    <x v="0"/>
  </r>
  <r>
    <s v="INC000002519729"/>
    <s v="VPN IP - MPLS"/>
    <x v="17"/>
    <s v="GESTION HD"/>
    <s v="NICOLAS A SAAVEDRA EGUILUZ"/>
    <s v="frp_fpetro"/>
    <s v="3-Moderado/Limitado"/>
    <s v="3-Medio"/>
    <s v="Media"/>
    <x v="0"/>
    <s v="COAGRA S A"/>
    <s v="REQ/COAGRA: EWA"/>
    <s v="27/12/2023 9:53:56"/>
    <s v="27/12/2023 9:56:28"/>
    <x v="0"/>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m/>
    <m/>
    <m/>
    <m/>
    <d v="2023-11-22T00:00:00"/>
    <x v="1"/>
    <x v="0"/>
    <s v="CUMPLE"/>
    <x v="0"/>
    <x v="0"/>
    <x v="1"/>
    <x v="0"/>
    <s v="CUMPLE"/>
    <x v="0"/>
    <x v="0"/>
  </r>
  <r>
    <s v="INC000002519735"/>
    <s v="OFFICE365"/>
    <x v="5"/>
    <s v="GESTION CALL CENTER"/>
    <s v="ALEJANDRO ACEVEDO VALENZUELA"/>
    <s v="frp_kjoopl"/>
    <s v="4-Menor/Localizado"/>
    <s v="4-Baja"/>
    <s v="Baja"/>
    <x v="0"/>
    <s v="DUPLEX S A"/>
    <s v="CALL CENTER / CONFIGURACIÓN OFFICE 365"/>
    <s v="27/12/2023 10:49:54"/>
    <s v="27/12/2023 10:53:09"/>
    <x v="0"/>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m/>
    <m/>
    <m/>
    <m/>
    <d v="2023-11-22T00:00:00"/>
    <x v="1"/>
    <x v="1"/>
    <s v="NO CUMPLE"/>
    <x v="0"/>
    <x v="0"/>
    <x v="1"/>
    <x v="0"/>
    <s v="CUMPLE"/>
    <x v="0"/>
    <x v="0"/>
  </r>
  <r>
    <s v="INC000002519749"/>
    <s v="VPN IP - MPLS"/>
    <x v="9"/>
    <s v="GESTION HD"/>
    <s v="AXEL ANDRADE"/>
    <s v="frp_spevel"/>
    <s v="3-Moderado/Limitado"/>
    <s v="3-Medio"/>
    <s v="Media"/>
    <x v="0"/>
    <s v="SOC PUNTA DEL COBRE S A"/>
    <s v="HD/Respaldo servidores"/>
    <s v="27/12/2023 10:23:40"/>
    <s v="27/12/2023 10:26:01"/>
    <x v="0"/>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m/>
    <m/>
    <m/>
    <m/>
    <d v="2023-11-22T00:00:00"/>
    <x v="0"/>
    <x v="0"/>
    <s v="NO CUMPLE"/>
    <x v="0"/>
    <x v="0"/>
    <x v="0"/>
    <x v="0"/>
    <s v="NO CUMPLE"/>
    <x v="0"/>
    <x v="0"/>
  </r>
  <r>
    <s v="INC000002519765"/>
    <s v="VPN IP - MPLS"/>
    <x v="13"/>
    <s v="GESTION HD"/>
    <s v="ANGEL CASTRO CABRERA"/>
    <s v="frp_fpetro"/>
    <s v="3-Moderado/Limitado"/>
    <s v="3-Medio"/>
    <s v="Media"/>
    <x v="0"/>
    <s v="SONACOL SA"/>
    <s v="HD/Nuevas redes VLAN en VDC"/>
    <s v="27/12/2023 10:42:25"/>
    <s v="27/12/2023 10:45:04"/>
    <x v="0"/>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m/>
    <m/>
    <m/>
    <m/>
    <d v="2023-11-22T00:00:00"/>
    <x v="1"/>
    <x v="0"/>
    <s v="CUMPLE"/>
    <x v="0"/>
    <x v="0"/>
    <x v="1"/>
    <x v="0"/>
    <s v="NO CUMPLE"/>
    <x v="0"/>
    <x v="1"/>
  </r>
  <r>
    <s v="INC000002519806"/>
    <s v="HOUSING"/>
    <x v="16"/>
    <s v="BELIEVE"/>
    <s v="FERNEY D GARZON PEÑA"/>
    <s v="frp_fbalab"/>
    <s v="3-Moderado/Limitado"/>
    <s v="3-Medio"/>
    <s v="Media"/>
    <x v="0"/>
    <s v="TELEFONICA EMPRESAS DE CHILE SA"/>
    <s v="GESTION DATACENTER/ ACCESOS / GTD - SONDA"/>
    <s v="27/12/2023 9:31:28"/>
    <s v="27/12/2023 9:32:49"/>
    <x v="0"/>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m/>
    <m/>
    <m/>
    <m/>
    <d v="2023-11-22T00:00:00"/>
    <x v="0"/>
    <x v="0"/>
    <s v="NO CUMPLE"/>
    <x v="0"/>
    <x v="0"/>
    <x v="0"/>
    <x v="0"/>
    <s v="NO CUMPLE"/>
    <x v="0"/>
    <x v="0"/>
  </r>
  <r>
    <s v="INC000002519814"/>
    <s v="HOUSING"/>
    <x v="15"/>
    <s v="APQ ACCESOS"/>
    <s v="LUIS O MORALES ARENAS"/>
    <s v="tct_luimoa"/>
    <s v="4-Menor/Localizado"/>
    <s v="4-Baja"/>
    <s v="Baja"/>
    <x v="0"/>
    <s v="TELEFONICA EMPRESAS DE CHILE SA"/>
    <s v="SE GENERA TICKET POR RONDA Y REVISION DE SALAS TECNICAS"/>
    <s v="27/12/2023 9:49:56"/>
    <s v="27/12/2023 9:51:23"/>
    <x v="0"/>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m/>
    <m/>
    <m/>
    <m/>
    <d v="2023-11-22T00:00:00"/>
    <x v="0"/>
    <x v="0"/>
    <s v="NO CUMPLE"/>
    <x v="0"/>
    <x v="0"/>
    <x v="0"/>
    <x v="0"/>
    <s v="NO CUMPLE"/>
    <x v="0"/>
    <x v="0"/>
  </r>
  <r>
    <s v="INC000002519833"/>
    <s v="VPN IP - MPLS"/>
    <x v="6"/>
    <s v="GESTION CALL CENTER"/>
    <s v="SEBASTIAN A JARA VIDAL"/>
    <s v="frp_rvilel"/>
    <s v="4-Menor/Localizado"/>
    <s v="4-Baja"/>
    <s v="Baja"/>
    <x v="0"/>
    <s v="CELULOSA ARAUCO Y CONSTITUCION S A"/>
    <s v="CALL CENTER/ REQUERIMIENTO"/>
    <s v="27/12/2023 10:16:28"/>
    <s v="27/12/2023 10:19:02"/>
    <x v="0"/>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m/>
    <m/>
    <m/>
    <m/>
    <d v="2023-11-22T00:00:00"/>
    <x v="0"/>
    <x v="0"/>
    <s v="NO CUMPLE"/>
    <x v="0"/>
    <x v="0"/>
    <x v="1"/>
    <x v="0"/>
    <s v="NO CUMPLE"/>
    <x v="1"/>
    <x v="0"/>
  </r>
  <r>
    <s v="INC000002519842"/>
    <s v="HOUSING"/>
    <x v="19"/>
    <s v="BELIEVE"/>
    <s v="SEBASTIAN A JARA VIDAL"/>
    <s v="frp_fbalab"/>
    <s v="3-Moderado/Limitado"/>
    <s v="3-Medio"/>
    <s v="Media"/>
    <x v="0"/>
    <s v="EMPRESAS TUCAPEL S A"/>
    <s v="GESTION DATACENTER/ ACCESOS / EMPRESAS TUCAPEL S A"/>
    <s v="27/12/2023 10:32:59"/>
    <s v="27/12/2023 10:34:17"/>
    <x v="0"/>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m/>
    <m/>
    <m/>
    <m/>
    <d v="2023-11-22T00:00:00"/>
    <x v="0"/>
    <x v="0"/>
    <s v="NO CUMPLE"/>
    <x v="0"/>
    <x v="0"/>
    <x v="0"/>
    <x v="0"/>
    <s v="NO CUMPLE"/>
    <x v="0"/>
    <x v="0"/>
  </r>
  <r>
    <s v="INC000002519844"/>
    <s v="GDA"/>
    <x v="4"/>
    <s v="GESTION DE ACCESO"/>
    <s v="PAUL A SEPULVEDA ALVAREZ"/>
    <s v="asc_atoled"/>
    <s v="3-Moderado/Limitado"/>
    <s v="3-Medio"/>
    <s v="Media"/>
    <x v="0"/>
    <s v="FRACTALIA"/>
    <s v="Baja VPN"/>
    <s v="27/12/2023 10:35:35"/>
    <s v="27/12/2023 10:44:03"/>
    <x v="0"/>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m/>
    <m/>
    <m/>
    <m/>
    <d v="2023-11-22T00:00:00"/>
    <x v="1"/>
    <x v="1"/>
    <s v="NO CUMPLE"/>
    <x v="0"/>
    <x v="0"/>
    <x v="1"/>
    <x v="0"/>
    <s v="NO CUMPLE"/>
    <x v="0"/>
    <x v="1"/>
  </r>
  <r>
    <s v="INC000002519845"/>
    <s v="VPN IP - MPLS"/>
    <x v="9"/>
    <s v="ADMINISTRADORES RESIDENTES"/>
    <s v="RODRIGO VÁSQUEZ MUÑOZ"/>
    <s v="frp_rreyes"/>
    <s v="3-Moderado/Limitado"/>
    <s v="3-Medio"/>
    <s v="Media"/>
    <x v="0"/>
    <s v="INSTITUTO PROFESIONAL DE CHILE SA"/>
    <s v="GAMA / Respaldo servidores - IPCHILE"/>
    <s v="27/12/2023 10:38:18"/>
    <s v="27/12/2023 10:42:03"/>
    <x v="0"/>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m/>
    <m/>
    <m/>
    <m/>
    <d v="2023-11-22T00:00:00"/>
    <x v="0"/>
    <x v="0"/>
    <s v="NO CUMPLE"/>
    <x v="0"/>
    <x v="0"/>
    <x v="1"/>
    <x v="0"/>
    <s v="NO CUMPLE"/>
    <x v="0"/>
    <x v="1"/>
  </r>
  <r>
    <s v="INC000002519949"/>
    <s v="HOUSING"/>
    <x v="15"/>
    <s v="APQ ACCESOS"/>
    <s v="LUIS O MORALES ARENAS"/>
    <s v="tct_luimoa"/>
    <s v="4-Menor/Localizado"/>
    <s v="4-Baja"/>
    <s v="Baja"/>
    <x v="0"/>
    <s v="TELEFONICA EMPRESAS DE CHILE SA"/>
    <s v="SE GENERA TICKET DE SUPERVISION PARA CLIENTE CEPECH / DUOC"/>
    <s v="27/12/2023 12:07:47"/>
    <s v="27/12/2023 12:09:18"/>
    <x v="0"/>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m/>
    <m/>
    <m/>
    <m/>
    <d v="2023-11-22T00:00:00"/>
    <x v="0"/>
    <x v="0"/>
    <s v="NO CUMPLE"/>
    <x v="0"/>
    <x v="0"/>
    <x v="0"/>
    <x v="0"/>
    <s v="NO CUMPLE"/>
    <x v="0"/>
    <x v="0"/>
  </r>
  <r>
    <s v="INC000002519953"/>
    <s v="RED INTERNA"/>
    <x v="0"/>
    <s v="APQ ACCESOS"/>
    <s v="CRISTOPHER MALDONADO ROMERO"/>
    <s v="tct_cmaldo"/>
    <s v="4-Menor/Localizado"/>
    <s v="4-Baja"/>
    <s v="Baja"/>
    <x v="0"/>
    <s v="TELEFONICA EMPRESAS DE CHILE SA"/>
    <s v="RONDA TOMA DE TEMPERATURAS SALAS TIC"/>
    <s v="27/12/2023 12:12:57"/>
    <s v="27/12/2023 12:14:18"/>
    <x v="0"/>
    <s v="CDP ANTIGUO 1"/>
    <s v="CDP ANTIGUO 2"/>
    <s v="27/12/2023 12:46:27"/>
    <s v="27/12/2023 23:50:00"/>
    <m/>
    <s v="RONDA REALIZADA"/>
    <d v="1899-12-30T00:00:00"/>
    <d v="1899-12-30T00:00:00"/>
    <d v="1899-12-30T00:00:00"/>
    <s v=""/>
    <s v="Cumplido"/>
    <m/>
    <m/>
    <m/>
    <m/>
    <m/>
    <d v="2023-11-22T00:00:00"/>
    <x v="0"/>
    <x v="0"/>
    <s v="NO CUMPLE"/>
    <x v="0"/>
    <x v="0"/>
    <x v="0"/>
    <x v="0"/>
    <s v="NO CUMPLE"/>
    <x v="0"/>
    <x v="0"/>
  </r>
  <r>
    <s v="INC000002519966"/>
    <s v="VPN IP - MPLS"/>
    <x v="9"/>
    <s v="BELIEVE"/>
    <s v="AXEL ANDRADE"/>
    <s v="frp_cnavar"/>
    <s v="3-Moderado/Limitado"/>
    <s v="3-Medio"/>
    <s v="Media"/>
    <x v="0"/>
    <s v="INSTITUTO PROFESIONAL DE CHILE SA"/>
    <s v="GAMA/ Requerimiento Respaldo VM Completo Servidor Múnich - IPCHILE"/>
    <s v="27/12/2023 13:17:17"/>
    <s v="27/12/2023 13:20:11"/>
    <x v="0"/>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m/>
    <m/>
    <m/>
    <m/>
    <d v="2023-11-22T00:00:00"/>
    <x v="1"/>
    <x v="1"/>
    <s v="NO CUMPLE"/>
    <x v="0"/>
    <x v="0"/>
    <x v="1"/>
    <x v="1"/>
    <s v="NO CUMPLE"/>
    <x v="0"/>
    <x v="0"/>
  </r>
  <r>
    <s v="INC000002520044"/>
    <s v="HOUSING"/>
    <x v="14"/>
    <s v="BELIEVE"/>
    <s v="CRISTOPHER MALDONADO ROMERO"/>
    <s v="frp_fbalab"/>
    <s v="3-Moderado/Limitado"/>
    <s v="3-Medio"/>
    <s v="Media"/>
    <x v="0"/>
    <s v="UNIVERSIDAD DEL ALBA"/>
    <s v="GESTION DATACENTER/ ACCESOS / UNIVERSIDAD DEL ALBA"/>
    <s v="27/12/2023 11:39:37"/>
    <s v="27/12/2023 11:41:14"/>
    <x v="0"/>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m/>
    <m/>
    <m/>
    <m/>
    <d v="2023-11-22T00:00:00"/>
    <x v="0"/>
    <x v="0"/>
    <s v="NO CUMPLE"/>
    <x v="0"/>
    <x v="0"/>
    <x v="0"/>
    <x v="0"/>
    <s v="NO CUMPLE"/>
    <x v="0"/>
    <x v="0"/>
  </r>
  <r>
    <s v="INC000002520058"/>
    <s v="HOUSING"/>
    <x v="14"/>
    <s v="BELIEVE"/>
    <s v="CRISTOPHER MALDONADO ROMERO"/>
    <s v="frp_fbalab"/>
    <s v="3-Moderado/Limitado"/>
    <s v="3-Medio"/>
    <s v="Media"/>
    <x v="0"/>
    <s v="HDI SEGUROS S.A."/>
    <s v="GESTION DATACENTER/ ACCESOS / HDI SEGUROS S.A."/>
    <s v="27/12/2023 11:55:04"/>
    <s v="27/12/2023 11:56:34"/>
    <x v="0"/>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m/>
    <m/>
    <m/>
    <m/>
    <d v="2023-11-22T00:00:00"/>
    <x v="0"/>
    <x v="0"/>
    <s v="NO CUMPLE"/>
    <x v="0"/>
    <x v="0"/>
    <x v="0"/>
    <x v="0"/>
    <s v="NO CUMPLE"/>
    <x v="0"/>
    <x v="0"/>
  </r>
  <r>
    <s v="INC000002520059"/>
    <s v="TICKET-INTELIGENTE"/>
    <x v="4"/>
    <s v="GESTION TI"/>
    <s v="PAUL A SEPULVEDA ALVAREZ"/>
    <s v="USR_TSIGHT"/>
    <s v="1-Extenso/Generalizado"/>
    <s v="4-Baja"/>
    <s v="Baja"/>
    <x v="1"/>
    <s v="GPS CHILE SPA"/>
    <s v="gpschi01 - wnprws_gps01 TICKET AUTOMATICO"/>
    <s v="27/12/2023 11:54:49"/>
    <s v="27/12/2023 11:54:49"/>
    <x v="0"/>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s v=""/>
    <s v=""/>
    <s v=""/>
    <s v="Cumplido"/>
    <d v="2023-11-22T00:00:00"/>
    <x v="1"/>
    <x v="1"/>
    <s v="NO CUMPLE"/>
    <x v="0"/>
    <x v="0"/>
    <x v="1"/>
    <x v="0"/>
    <s v="CUMPLE"/>
    <x v="0"/>
    <x v="0"/>
  </r>
  <r>
    <s v="INC000002520124"/>
    <s v="VPN IP - MPLS"/>
    <x v="4"/>
    <s v="GESTION HD"/>
    <s v="GIOVANNI D ROCCO VALENZUELA"/>
    <s v="frp_spevel"/>
    <s v="3-Moderado/Limitado"/>
    <s v="3-Medio"/>
    <s v="Media"/>
    <x v="0"/>
    <s v="TELEFONICA GLOBAL TECHNOLOGY S.A.AGENCIA EN CHILE"/>
    <s v="HD/TELEFONICA - Cuenta local bloqueada SISTEMA_INVENTARIO 172.29.100.118"/>
    <s v="27/12/2023 12:15:44"/>
    <s v="27/12/2023 12:20:50"/>
    <x v="0"/>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m/>
    <m/>
    <m/>
    <m/>
    <d v="2023-11-22T00:00:00"/>
    <x v="1"/>
    <x v="1"/>
    <s v="NO CUMPLE"/>
    <x v="0"/>
    <x v="0"/>
    <x v="1"/>
    <x v="1"/>
    <s v="NO CUMPLE"/>
    <x v="0"/>
    <x v="0"/>
  </r>
  <r>
    <s v="INC000002520164"/>
    <s v="HOUSING"/>
    <x v="19"/>
    <s v="BELIEVE"/>
    <s v="SEBASTIAN A JARA VIDAL"/>
    <s v="frp_fbalab"/>
    <s v="3-Moderado/Limitado"/>
    <s v="3-Medio"/>
    <s v="Media"/>
    <x v="0"/>
    <s v="INELCOM CHILE SA"/>
    <s v="GESTION DATACENTER/ ACCESOS / INELCOM CHILE SA"/>
    <s v="27/12/2023 13:48:12"/>
    <s v="27/12/2023 13:49:28"/>
    <x v="0"/>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m/>
    <m/>
    <m/>
    <m/>
    <d v="2023-11-22T00:00:00"/>
    <x v="0"/>
    <x v="0"/>
    <s v="NO CUMPLE"/>
    <x v="0"/>
    <x v="0"/>
    <x v="0"/>
    <x v="0"/>
    <s v="NO CUMPLE"/>
    <x v="0"/>
    <x v="0"/>
  </r>
  <r>
    <s v="INC000002520177"/>
    <s v="HOUSING"/>
    <x v="19"/>
    <s v="BELIEVE"/>
    <s v="SEBASTIAN A JARA VIDAL"/>
    <s v="frp_fbalab"/>
    <s v="3-Moderado/Limitado"/>
    <s v="3-Medio"/>
    <s v="Media"/>
    <x v="0"/>
    <s v="TELEFONICA EMPRESAS DE CHILE SA"/>
    <s v="GESTION DATACENTER/ ACCESOS / TELEFONICA EMPRESAS DE CHILE SA"/>
    <s v="27/12/2023 15:03:57"/>
    <s v="27/12/2023 15:05:25"/>
    <x v="0"/>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m/>
    <m/>
    <m/>
    <m/>
    <d v="2023-11-22T00:00:00"/>
    <x v="0"/>
    <x v="0"/>
    <s v="NO CUMPLE"/>
    <x v="0"/>
    <x v="0"/>
    <x v="0"/>
    <x v="0"/>
    <s v="NO CUMPLE"/>
    <x v="0"/>
    <x v="0"/>
  </r>
  <r>
    <s v="INC000002520182"/>
    <s v="VPN IP - MPLS"/>
    <x v="4"/>
    <s v="BELIEVE"/>
    <s v="GIOVANNI D ROCCO VALENZUELA"/>
    <s v="frp_pcamay"/>
    <s v="4-Menor/Localizado"/>
    <s v="4-Baja"/>
    <s v="Baja"/>
    <x v="0"/>
    <s v="TELEFONICA CYBERSECURITY TECH CHILE SPA"/>
    <s v="REQ / SOC / PROBLEMAS CON VPN"/>
    <s v="27/12/2023 15:20:00"/>
    <s v="27/12/2023 15:22:10"/>
    <x v="0"/>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m/>
    <m/>
    <m/>
    <m/>
    <d v="2023-11-22T00:00:00"/>
    <x v="1"/>
    <x v="1"/>
    <s v="NO CUMPLE"/>
    <x v="0"/>
    <x v="0"/>
    <x v="1"/>
    <x v="1"/>
    <s v="NO CUMPLE"/>
    <x v="0"/>
    <x v="0"/>
  </r>
  <r>
    <s v="INC000002520218"/>
    <s v="HOSTING VIRTUAL"/>
    <x v="7"/>
    <s v="DUOC TICKET AUTOMATICO"/>
    <s v="DAVID MATELUNA"/>
    <s v="frp_lmosqu"/>
    <s v="3-Moderado/Limitado"/>
    <s v="4-Baja"/>
    <s v="Baja"/>
    <x v="0"/>
    <s v="FUNDACION INSTITUTO PROFESIONAL DUOC UC"/>
    <s v="REQ | DUOC | RE: INC000002520108 Urgencia: Media | Reporte recursos OCI"/>
    <s v="27/12/2023 12:41:36"/>
    <s v="27/12/2023 12:44:47"/>
    <x v="0"/>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m/>
    <m/>
    <m/>
    <m/>
    <d v="2023-11-23T00:00:00"/>
    <x v="1"/>
    <x v="1"/>
    <s v="NO CUMPLE"/>
    <x v="0"/>
    <x v="0"/>
    <x v="1"/>
    <x v="1"/>
    <s v="NO CUMPLE"/>
    <x v="0"/>
    <x v="0"/>
  </r>
  <r>
    <s v="INC000002520312"/>
    <s v="HOUSING"/>
    <x v="16"/>
    <s v="BELIEVE"/>
    <s v="FERNEY D GARZON PEÑA"/>
    <s v="frp_jolsso"/>
    <s v="3-Moderado/Limitado"/>
    <s v="3-Medio"/>
    <s v="Media"/>
    <x v="0"/>
    <s v="TELEFONICA EMPRESAS DE CHILE SA"/>
    <s v="GESTION DATACENTER/ ACCESOS /TELEFONICA EMPRESAS DE CHILE SA"/>
    <s v="27/12/2023 13:36:08"/>
    <s v="27/12/2023 13:37:36"/>
    <x v="0"/>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m/>
    <m/>
    <m/>
    <m/>
    <d v="2023-11-23T00:00:00"/>
    <x v="0"/>
    <x v="0"/>
    <s v="NO CUMPLE"/>
    <x v="0"/>
    <x v="0"/>
    <x v="0"/>
    <x v="0"/>
    <s v="NO CUMPLE"/>
    <x v="0"/>
    <x v="0"/>
  </r>
  <r>
    <s v="INC000002520328"/>
    <s v="HOUSING"/>
    <x v="19"/>
    <s v="BELIEVE"/>
    <s v="SEBASTIAN A JARA VIDAL"/>
    <s v="frp_jolsso"/>
    <s v="3-Moderado/Limitado"/>
    <s v="3-Medio"/>
    <s v="Media"/>
    <x v="0"/>
    <s v="EQUIPOS ELECTRONICOS Y COMPUTACION SA"/>
    <s v="GESTION DATACENTER/ ACCESOS /EQUIPOS ELECTRONICOS Y COMPUTACION SA"/>
    <s v="27/12/2023 14:36:00"/>
    <s v="27/12/2023 14:37:42"/>
    <x v="0"/>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m/>
    <m/>
    <m/>
    <m/>
    <d v="2023-11-22T00:00:00"/>
    <x v="0"/>
    <x v="0"/>
    <s v="NO CUMPLE"/>
    <x v="0"/>
    <x v="0"/>
    <x v="0"/>
    <x v="0"/>
    <s v="NO CUMPLE"/>
    <x v="0"/>
    <x v="0"/>
  </r>
  <r>
    <s v="INC000002520347"/>
    <s v="HOUSING"/>
    <x v="19"/>
    <s v="BELIEVE"/>
    <s v="SEBASTIAN A JARA VIDAL"/>
    <s v="frp_jolsso"/>
    <s v="3-Moderado/Limitado"/>
    <s v="3-Medio"/>
    <s v="Media"/>
    <x v="0"/>
    <s v="CIBERGESTION CHILE S.A."/>
    <s v="GESTION DATACENTER/ ACCESOS /CIBERGESTION CHILE S.A."/>
    <s v="27/12/2023 15:23:23"/>
    <s v="27/12/2023 15:25:20"/>
    <x v="0"/>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m/>
    <m/>
    <m/>
    <m/>
    <d v="2023-11-22T00:00:00"/>
    <x v="0"/>
    <x v="0"/>
    <s v="NO CUMPLE"/>
    <x v="0"/>
    <x v="0"/>
    <x v="0"/>
    <x v="0"/>
    <s v="NO CUMPLE"/>
    <x v="0"/>
    <x v="0"/>
  </r>
  <r>
    <s v="INC000002520350"/>
    <s v="HOUSING"/>
    <x v="19"/>
    <s v="BELIEVE"/>
    <s v="SEBASTIAN A JARA VIDAL"/>
    <s v="frp_jolsso"/>
    <s v="3-Moderado/Limitado"/>
    <s v="3-Medio"/>
    <s v="Media"/>
    <x v="0"/>
    <s v="EQUIPOS ELECTRONICOS Y COMPUTACION SA"/>
    <s v="GESTION DATACENTER/ ACCESOS /EQUIPOS ELECTRONICOS Y COMPUTACION SA"/>
    <s v="27/12/2023 15:32:24"/>
    <s v="27/12/2023 15:34:13"/>
    <x v="0"/>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m/>
    <m/>
    <m/>
    <m/>
    <d v="2023-11-22T00:00:00"/>
    <x v="0"/>
    <x v="0"/>
    <s v="NO CUMPLE"/>
    <x v="0"/>
    <x v="0"/>
    <x v="0"/>
    <x v="0"/>
    <s v="NO CUMPLE"/>
    <x v="0"/>
    <x v="0"/>
  </r>
  <r>
    <s v="INC000002520453"/>
    <s v="MONITOREO"/>
    <x v="23"/>
    <s v="SM OPERACIONES"/>
    <s v="JUAN P SEGURA VARGAS"/>
    <s v="tct_decruz"/>
    <s v="4-Menor/Localizado"/>
    <s v="4-Baja"/>
    <s v="Baja"/>
    <x v="0"/>
    <s v="TELEFONICA GLOBAL TECHNOLOGY S.A.AGENCIA EN CHILE"/>
    <s v="ALERTAS DE MONITOREO 27-12-2023"/>
    <s v="27/12/2023 15:18:00"/>
    <s v="27/12/2023 15:20:35"/>
    <x v="0"/>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m/>
    <m/>
    <m/>
    <m/>
    <d v="2023-11-22T00:00:00"/>
    <x v="0"/>
    <x v="0"/>
    <s v="NO CUMPLE"/>
    <x v="0"/>
    <x v="0"/>
    <x v="0"/>
    <x v="0"/>
    <s v="NO CUMPLE"/>
    <x v="0"/>
    <x v="0"/>
  </r>
  <r>
    <s v="INC000002520483"/>
    <s v="RED INTERNA"/>
    <x v="1"/>
    <s v="APQ ACCESOS"/>
    <s v="CARLOS F ARAYA RAMIREZ"/>
    <s v="tct_cararr"/>
    <s v="4-Menor/Localizado"/>
    <s v="4-Baja"/>
    <s v="Baja"/>
    <x v="0"/>
    <s v="TELEFONICA CYBERSECURITY TECH CHILE SPA"/>
    <s v="RONDA INSPECTIVA"/>
    <s v="27/12/2023 15:48:59"/>
    <s v="27/12/2023 15:49:37"/>
    <x v="0"/>
    <s v="CDP ANTIGUO 1"/>
    <s v="CDP ANTIGUO 2"/>
    <s v="27/12/2023 16:05:32"/>
    <s v="27/12/2023 23:50:00"/>
    <m/>
    <s v="RONDA REALIZADA"/>
    <d v="1899-12-30T00:00:00"/>
    <d v="1899-12-30T00:00:00"/>
    <d v="1899-12-30T00:00:00"/>
    <s v=""/>
    <s v="Cumplido"/>
    <m/>
    <m/>
    <m/>
    <m/>
    <m/>
    <d v="2023-11-22T00:00:00"/>
    <x v="0"/>
    <x v="0"/>
    <s v="NO CUMPLE"/>
    <x v="0"/>
    <x v="0"/>
    <x v="0"/>
    <x v="0"/>
    <s v="NO CUMPLE"/>
    <x v="0"/>
    <x v="0"/>
  </r>
  <r>
    <s v="INC000002520523"/>
    <s v="OFFICE365"/>
    <x v="4"/>
    <s v="OPERACION N1"/>
    <s v="ALEJANDRO ACEVEDO VALENZUELA"/>
    <s v="tct_aaceve"/>
    <s v="4-Menor/Localizado"/>
    <s v="4-Baja"/>
    <s v="Baja"/>
    <x v="0"/>
    <s v="TELEFONICA GLOBAL TECHNOLOGY S.A.AGENCIA EN CHILE"/>
    <s v="Creación app azure Reunión Formativa."/>
    <s v="27/12/2023 15:57:48"/>
    <s v="27/12/2023 16:00:28"/>
    <x v="0"/>
    <s v="TI"/>
    <s v="SISTEMAS OPERATIVOS"/>
    <s v="27/12/2023 16:00:48"/>
    <s v="27/12/2023 23:50:00"/>
    <s v="Creación app azure Reunión Formativa."/>
    <s v="Creación app azure Reunión Formativa. _x000a_Reunión realizada en forma exitosa."/>
    <d v="1899-12-30T00:00:00"/>
    <d v="1899-12-30T00:03:00"/>
    <d v="1899-12-30T00:03:00"/>
    <s v=""/>
    <s v="Cumplido"/>
    <m/>
    <m/>
    <m/>
    <m/>
    <m/>
    <d v="2023-11-22T00:00:00"/>
    <x v="0"/>
    <x v="0"/>
    <s v="NO CUMPLE"/>
    <x v="0"/>
    <x v="0"/>
    <x v="0"/>
    <x v="0"/>
    <s v="NO CUMPLE"/>
    <x v="0"/>
    <x v="0"/>
  </r>
  <r>
    <s v="INC000002520542"/>
    <s v="RED INTERNA"/>
    <x v="0"/>
    <s v="APQ ACCESOS"/>
    <s v="CRISTOPHER MALDONADO ROMERO"/>
    <s v="tct_cmaldo"/>
    <s v="4-Menor/Localizado"/>
    <s v="4-Baja"/>
    <s v="Baja"/>
    <x v="0"/>
    <s v="TELEFONICA EMPRESAS DE CHILE SA"/>
    <s v="RONDA TOMA DE TEMPERATURAS SALAS TIC"/>
    <s v="27/12/2023 16:25:54"/>
    <s v="27/12/2023 16:26:56"/>
    <x v="0"/>
    <s v="CDP ANTIGUO 1"/>
    <s v="CDP ANTIGUO 2"/>
    <s v="27/12/2023 17:01:50"/>
    <s v="27/12/2023 23:50:00"/>
    <m/>
    <s v="RONDA REALIZADA"/>
    <d v="1899-12-30T00:00:00"/>
    <d v="1899-12-30T00:00:00"/>
    <d v="1899-12-30T00:00:00"/>
    <s v=""/>
    <s v="Cumplido"/>
    <m/>
    <m/>
    <m/>
    <m/>
    <m/>
    <d v="2023-11-23T00:00:00"/>
    <x v="0"/>
    <x v="0"/>
    <s v="NO CUMPLE"/>
    <x v="0"/>
    <x v="0"/>
    <x v="0"/>
    <x v="0"/>
    <s v="NO CUMPLE"/>
    <x v="0"/>
    <x v="0"/>
  </r>
  <r>
    <s v="INC000002520551"/>
    <s v="RED INTERNA"/>
    <x v="0"/>
    <s v="APQ ACCESOS"/>
    <s v="CRISTOPHER MALDONADO ROMERO"/>
    <s v="tct_cmaldo"/>
    <s v="4-Menor/Localizado"/>
    <s v="4-Baja"/>
    <s v="Baja"/>
    <x v="0"/>
    <s v="TELEFONICA EMPRESAS DE CHILE SA"/>
    <s v="RONDA TOMA DE TEMPERATURAS SALAS TIC"/>
    <s v="27/12/2023 17:02:15"/>
    <s v="27/12/2023 17:03:23"/>
    <x v="0"/>
    <s v="CDP ANTIGUO 1"/>
    <s v="CDP ANTIGUO 2"/>
    <s v="27/12/2023 19:15:29"/>
    <s v="27/12/2023 23:50:00"/>
    <m/>
    <s v="RONDA REALIZADA"/>
    <d v="1899-12-30T00:00:00"/>
    <d v="1899-12-30T00:00:00"/>
    <d v="1899-12-30T00:00:00"/>
    <s v=""/>
    <s v="Cumplido"/>
    <m/>
    <m/>
    <m/>
    <m/>
    <m/>
    <d v="2023-11-22T00:00:00"/>
    <x v="0"/>
    <x v="0"/>
    <s v="NO CUMPLE"/>
    <x v="0"/>
    <x v="0"/>
    <x v="0"/>
    <x v="0"/>
    <s v="NO CUMPLE"/>
    <x v="0"/>
    <x v="0"/>
  </r>
  <r>
    <s v="INC000002520553"/>
    <s v="RED INTERNA"/>
    <x v="0"/>
    <s v="APQ ACCESOS"/>
    <s v="CRISTOPHER MALDONADO ROMERO"/>
    <s v="tct_cmaldo"/>
    <s v="4-Menor/Localizado"/>
    <s v="4-Baja"/>
    <s v="Baja"/>
    <x v="0"/>
    <s v="TELEFONICA EMPRESAS DE CHILE SA"/>
    <s v="RONDA TOMA DE TEMPERATURAS SALAS TIC"/>
    <s v="27/12/2023 17:03:43"/>
    <s v="27/12/2023 17:04:35"/>
    <x v="0"/>
    <s v="CDP ANTIGUO 1"/>
    <s v="CDP ANTIGUO 2"/>
    <s v="27/12/2023 19:23:38"/>
    <s v="27/12/2023 23:50:00"/>
    <m/>
    <s v="RONDA REALIZADA"/>
    <d v="1899-12-30T00:00:00"/>
    <d v="1899-12-30T00:00:00"/>
    <d v="1899-12-30T00:00:00"/>
    <s v=""/>
    <s v="Cumplido"/>
    <m/>
    <m/>
    <m/>
    <m/>
    <m/>
    <d v="2023-11-22T00:00:00"/>
    <x v="0"/>
    <x v="0"/>
    <s v="NO CUMPLE"/>
    <x v="0"/>
    <x v="0"/>
    <x v="0"/>
    <x v="0"/>
    <s v="NO CUMPLE"/>
    <x v="0"/>
    <x v="0"/>
  </r>
  <r>
    <s v="INC000002520562"/>
    <s v="VPN IP - MPLS"/>
    <x v="17"/>
    <s v="GESTION HD"/>
    <s v="EWALD R GALAZ MILLALEO"/>
    <s v="frp_spevel"/>
    <s v="3-Moderado/Limitado"/>
    <s v="3-Medio"/>
    <s v="Media"/>
    <x v="0"/>
    <s v="FUNDACION RED DE SALUD DE LA UNIVERSIDAD DE ANTOFAGASTA"/>
    <s v="HD/reseteo de contraseña"/>
    <s v="27/12/2023 17:24:02"/>
    <s v="27/12/2023 17:26:33"/>
    <x v="0"/>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m/>
    <m/>
    <m/>
    <m/>
    <d v="2023-11-22T00:00:00"/>
    <x v="1"/>
    <x v="1"/>
    <s v="NO CUMPLE"/>
    <x v="0"/>
    <x v="0"/>
    <x v="1"/>
    <x v="0"/>
    <s v="NO CUMPLE"/>
    <x v="0"/>
    <x v="1"/>
  </r>
  <r>
    <s v="INC000002520574"/>
    <s v="SEGURIDAD"/>
    <x v="4"/>
    <s v="SSO"/>
    <s v="GIOVANNI D ROCCO VALENZUELA"/>
    <s v="tct_lfrome"/>
    <s v="2-Significativo/Amplio"/>
    <s v="2-Alta"/>
    <s v="Alta"/>
    <x v="0"/>
    <s v="TELEFONICA CYBERSECURITY TECH CHILE SPA"/>
    <s v="Solicitud de Apagado de Servidor"/>
    <s v="27/12/2023 17:43:25"/>
    <s v="27/12/2023 17:44:54"/>
    <x v="0"/>
    <s v="SOC Empresas"/>
    <s v="Marca"/>
    <s v="28/12/2023 12:48:15"/>
    <s v="28/12/2023 23:50:00"/>
    <s v="Nos solicita apoyo con :"/>
    <m/>
    <d v="1899-12-30T18:14:00"/>
    <d v="1899-12-30T19:04:50"/>
    <d v="1899-12-30T00:50:50"/>
    <s v=""/>
    <s v="Cumplido"/>
    <m/>
    <m/>
    <m/>
    <m/>
    <m/>
    <d v="2023-11-22T00:00:00"/>
    <x v="0"/>
    <x v="0"/>
    <s v="NO CUMPLE"/>
    <x v="0"/>
    <x v="0"/>
    <x v="1"/>
    <x v="0"/>
    <s v="NO CUMPLE"/>
    <x v="1"/>
    <x v="0"/>
  </r>
  <r>
    <s v="INC000002520594"/>
    <s v="HOUSING"/>
    <x v="19"/>
    <s v="BELIEVE"/>
    <s v="SEBASTIAN A JARA VIDAL"/>
    <s v="frp_jolsso"/>
    <s v="3-Moderado/Limitado"/>
    <s v="3-Medio"/>
    <s v="Media"/>
    <x v="0"/>
    <s v="CELULOSA ARAUCO Y CONSTITUCION S A"/>
    <s v="GESTION DATACENTER/ ACCESOS /CELULOSA ARAUCO Y CONSTITUCION S A"/>
    <s v="27/12/2023 18:54:30"/>
    <s v="27/12/2023 18:55:55"/>
    <x v="0"/>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m/>
    <m/>
    <m/>
    <m/>
    <d v="2023-11-22T00:00:00"/>
    <x v="0"/>
    <x v="0"/>
    <s v="NO CUMPLE"/>
    <x v="0"/>
    <x v="0"/>
    <x v="0"/>
    <x v="0"/>
    <s v="NO CUMPLE"/>
    <x v="0"/>
    <x v="0"/>
  </r>
  <r>
    <s v="INC000002520665"/>
    <s v="HOUSING"/>
    <x v="15"/>
    <s v="APQ ACCESOS"/>
    <s v="LUIS O MORALES ARENAS"/>
    <s v="tct_luimoa"/>
    <s v="4-Menor/Localizado"/>
    <s v="4-Baja"/>
    <s v="Baja"/>
    <x v="0"/>
    <s v="TELEFONICA EMPRESAS DE CHILE SA"/>
    <s v="SE GENERA TICKET POR REVISION Y TOMA DE ALARMA DE CLIENTES"/>
    <s v="27/12/2023 17:52:38"/>
    <s v="27/12/2023 17:54:08"/>
    <x v="0"/>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m/>
    <m/>
    <m/>
    <m/>
    <d v="2023-11-22T00:00:00"/>
    <x v="0"/>
    <x v="0"/>
    <s v="NO CUMPLE"/>
    <x v="0"/>
    <x v="0"/>
    <x v="0"/>
    <x v="0"/>
    <s v="NO CUMPLE"/>
    <x v="0"/>
    <x v="0"/>
  </r>
  <r>
    <s v="INC000002520673"/>
    <s v="HOUSING"/>
    <x v="16"/>
    <s v="BELIEVE"/>
    <s v="JOSE G MARQUEZ MARCANO"/>
    <s v="frp_fbalab"/>
    <s v="3-Moderado/Limitado"/>
    <s v="3-Medio"/>
    <s v="Media"/>
    <x v="0"/>
    <s v="HUAWEI CHILE S A"/>
    <s v="GESTION DATACENTER/ ACCESOS / HUAWEI CHILE S A"/>
    <s v="27/12/2023 18:13:46"/>
    <s v="27/12/2023 18:14:49"/>
    <x v="0"/>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m/>
    <m/>
    <m/>
    <m/>
    <d v="2023-11-23T00:00:00"/>
    <x v="0"/>
    <x v="0"/>
    <s v="NO CUMPLE"/>
    <x v="0"/>
    <x v="0"/>
    <x v="1"/>
    <x v="1"/>
    <s v="NO CUMPLE"/>
    <x v="0"/>
    <x v="0"/>
  </r>
  <r>
    <s v="INC000002520699"/>
    <s v="VPN IP - MPLS"/>
    <x v="17"/>
    <s v="GESTION HD"/>
    <s v="NICOLAS A SAAVEDRA EGUILUZ"/>
    <s v="frp_dalcap"/>
    <s v="4-Menor/Localizado"/>
    <s v="4-Baja"/>
    <s v="Baja"/>
    <x v="0"/>
    <s v="NUTRISCO CHILE SA"/>
    <s v="REQ / OT a transportar a PRD // OEDK925238 // OEDK925217"/>
    <s v="27/12/2023 23:12:59"/>
    <s v="27/12/2023 23:17:02"/>
    <x v="0"/>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m/>
    <m/>
    <m/>
    <m/>
    <d v="2023-11-23T00:00:00"/>
    <x v="0"/>
    <x v="0"/>
    <s v="NO CUMPLE"/>
    <x v="0"/>
    <x v="0"/>
    <x v="1"/>
    <x v="0"/>
    <s v="NO CUMPLE"/>
    <x v="1"/>
    <x v="0"/>
  </r>
  <r>
    <s v="INC000002520703"/>
    <s v="HOUSING"/>
    <x v="19"/>
    <s v="BELIEVE"/>
    <s v="EDUARDO A NUÑEZ LAMOZA"/>
    <s v="frp_jreyna"/>
    <s v="3-Moderado/Limitado"/>
    <s v="3-Medio"/>
    <s v="Media"/>
    <x v="0"/>
    <s v="BRINK S CHILE S A"/>
    <s v="GESTION DATACENTER/ ACCESOS  / Brinks Chile"/>
    <s v="27/12/2023 23:54:50"/>
    <s v="27/12/2023 23:55:52"/>
    <x v="0"/>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m/>
    <m/>
    <m/>
    <m/>
    <d v="2023-11-23T00:00:00"/>
    <x v="1"/>
    <x v="0"/>
    <s v="CUMPLE"/>
    <x v="0"/>
    <x v="0"/>
    <x v="1"/>
    <x v="0"/>
    <s v="CUMPLE"/>
    <x v="0"/>
    <x v="0"/>
  </r>
  <r>
    <s v="INC000002520735"/>
    <s v="HOSTING VIRTUAL"/>
    <x v="13"/>
    <s v="SM OPERACIONES"/>
    <s v="PABLO N OLIVA ALARCON"/>
    <s v="tct_decruz"/>
    <s v="4-Menor/Localizado"/>
    <s v="4-Baja"/>
    <s v="Baja"/>
    <x v="0"/>
    <s v="BITUMIX S.A."/>
    <s v="Recursos cliente Bitumix"/>
    <s v="27/12/2023 16:53:53"/>
    <s v="27/12/2023 16:57:08"/>
    <x v="0"/>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m/>
    <m/>
    <m/>
    <m/>
    <d v="2023-11-23T00:00:00"/>
    <x v="1"/>
    <x v="0"/>
    <s v="NO CUMPLE"/>
    <x v="1"/>
    <x v="0"/>
    <x v="1"/>
    <x v="0"/>
    <s v="NO CUMPLE"/>
    <x v="1"/>
    <x v="0"/>
  </r>
  <r>
    <s v="INC000002520747"/>
    <s v="INFRAESTRUCTURA DC"/>
    <x v="8"/>
    <s v="APQ ACCESOS"/>
    <s v="JONATHAN A MARQUEZ ASTENGO"/>
    <s v="tct_jmarqu"/>
    <s v="4-Menor/Localizado"/>
    <s v="4-Baja"/>
    <s v="Baja"/>
    <x v="0"/>
    <s v="TELEFONICA CYBERSECURITY TECH CHILE SPA"/>
    <s v="FACTIBILIDAD VOY Y DATOS/CRQ 80420"/>
    <s v="27/12/2023 17:09:23"/>
    <s v="27/12/2023 17:09:25"/>
    <x v="0"/>
    <s v="CDP ANTIGUO 1"/>
    <s v="CDP ANTIGUO 2"/>
    <s v="27/12/2023 17:21:45"/>
    <s v="27/12/2023 23:50:00"/>
    <s v="FACTIBILIDAD PARA INGRESO DE EQUIPOS"/>
    <s v="FACTIBILIDAD ENVIADA"/>
    <d v="1899-12-30T00:00:00"/>
    <d v="1899-12-30T00:00:00"/>
    <d v="1899-12-30T00:00:00"/>
    <s v=""/>
    <s v="Cumplido"/>
    <m/>
    <m/>
    <m/>
    <m/>
    <m/>
    <d v="2023-11-23T00:00:00"/>
    <x v="0"/>
    <x v="0"/>
    <s v="NO CUMPLE"/>
    <x v="0"/>
    <x v="0"/>
    <x v="0"/>
    <x v="0"/>
    <s v="NO CUMPLE"/>
    <x v="0"/>
    <x v="0"/>
  </r>
  <r>
    <s v="INC000002520762"/>
    <s v="VPN IP - MPLS"/>
    <x v="13"/>
    <s v="GESTION HD"/>
    <s v="ANGEL CASTRO CABRERA"/>
    <s v="frp_fpetro"/>
    <s v="3-Moderado/Limitado"/>
    <s v="3-Medio"/>
    <s v="Media"/>
    <x v="0"/>
    <s v="TELEFONICA GLOBAL TECHNOLOGY S.A.AGENCIA EN CHILE"/>
    <s v="HD/creación de port Group"/>
    <s v="27/12/2023 17:22:51"/>
    <s v="27/12/2023 17:24:57"/>
    <x v="0"/>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m/>
    <m/>
    <m/>
    <m/>
    <d v="2023-11-23T00:00:00"/>
    <x v="0"/>
    <x v="0"/>
    <s v="NO CUMPLE"/>
    <x v="0"/>
    <x v="0"/>
    <x v="1"/>
    <x v="0"/>
    <s v="NO CUMPLE"/>
    <x v="0"/>
    <x v="1"/>
  </r>
  <r>
    <s v="INC000002520771"/>
    <s v="VPN IP - MPLS"/>
    <x v="2"/>
    <s v="GESTION HD"/>
    <s v="JUAN PABLO PAZ GOMPERTZ"/>
    <s v="frp_fpetro"/>
    <s v="3-Moderado/Limitado"/>
    <s v="3-Medio"/>
    <s v="Media"/>
    <x v="0"/>
    <s v="TELEFONICA GLOBAL TECHNOLOGY S.A.AGENCIA EN CHILE"/>
    <s v="HD/Ventisqueros//PVLaN sitio cotingencia"/>
    <s v="27/12/2023 17:29:00"/>
    <s v="27/12/2023 17:31:15"/>
    <x v="0"/>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m/>
    <m/>
    <m/>
    <m/>
    <d v="2023-11-23T00:00:00"/>
    <x v="0"/>
    <x v="0"/>
    <s v="NO CUMPLE"/>
    <x v="0"/>
    <x v="0"/>
    <x v="0"/>
    <x v="0"/>
    <s v="NO CUMPLE"/>
    <x v="0"/>
    <x v="0"/>
  </r>
  <r>
    <s v="INC000002520970"/>
    <s v="HOUSING"/>
    <x v="16"/>
    <s v="BELIEVE"/>
    <s v="FERNEY D GARZON PEÑA"/>
    <s v="frp_fbalab"/>
    <s v="3-Moderado/Limitado"/>
    <s v="3-Medio"/>
    <s v="Media"/>
    <x v="0"/>
    <s v="HUAWEI CHILE S A"/>
    <s v="GESTION DATACENTER/ ACCESOS / HUAWEI CHILE S A"/>
    <s v="28/12/2023 9:08:57"/>
    <s v="28/12/2023 9:10:58"/>
    <x v="0"/>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m/>
    <m/>
    <m/>
    <m/>
    <d v="2023-11-23T00:00:00"/>
    <x v="0"/>
    <x v="0"/>
    <s v="NO CUMPLE"/>
    <x v="0"/>
    <x v="0"/>
    <x v="1"/>
    <x v="1"/>
    <s v="NO CUMPLE"/>
    <x v="0"/>
    <x v="0"/>
  </r>
  <r>
    <s v="INC000002521075"/>
    <s v="HOUSING"/>
    <x v="15"/>
    <s v="APQ ACCESOS"/>
    <s v="JOSE G MARQUEZ MARCANO"/>
    <s v="tct_josmam"/>
    <s v="4-Menor/Localizado"/>
    <s v="4-Baja"/>
    <s v="Baja"/>
    <x v="0"/>
    <s v="TELEFONICA EMPRESAS DE CHILE SA"/>
    <s v="RONDA Y REVISION DE SALAS"/>
    <s v="27/12/2023 23:57:31"/>
    <s v="27/12/2023 23:58:38"/>
    <x v="0"/>
    <s v="CDP ANTIGUO 1"/>
    <s v="CDP ANTIGUO 2"/>
    <s v="28/12/2023 0:00:21"/>
    <s v="28/12/2023 23:50:00"/>
    <s v="RONDA Y REVISION DE SALAS"/>
    <s v="RONDAS REALIZADAS"/>
    <d v="1899-12-30T00:01:16"/>
    <d v="1899-12-30T00:02:50"/>
    <d v="1899-12-30T00:01:34"/>
    <s v=""/>
    <s v="Cumplido"/>
    <m/>
    <m/>
    <m/>
    <m/>
    <m/>
    <d v="2023-11-23T00:00:00"/>
    <x v="0"/>
    <x v="0"/>
    <s v="NO CUMPLE"/>
    <x v="0"/>
    <x v="0"/>
    <x v="0"/>
    <x v="0"/>
    <s v="NO CUMPLE"/>
    <x v="0"/>
    <x v="0"/>
  </r>
  <r>
    <s v="INC000002521077"/>
    <s v="HOUSING"/>
    <x v="16"/>
    <s v="BELIEVE"/>
    <s v="JOSE G MARQUEZ MARCANO"/>
    <s v="frp_jcruzy"/>
    <s v="3-Moderado/Limitado"/>
    <s v="3-Medio"/>
    <s v="Media"/>
    <x v="1"/>
    <s v="TELEFONICA INTERNACIONAL CHILE SA"/>
    <s v="GESTION DATACENTER/ ACCESOS  / ARAUCO"/>
    <s v="28/12/2023 0:04:27"/>
    <s v="28/12/2023 0:14:36"/>
    <x v="0"/>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s v=""/>
    <s v=""/>
    <s v="Cumplido"/>
    <s v=""/>
    <d v="2023-11-23T00:00:00"/>
    <x v="0"/>
    <x v="0"/>
    <s v="NO CUMPLE"/>
    <x v="0"/>
    <x v="0"/>
    <x v="1"/>
    <x v="0"/>
    <s v="CUMPLE"/>
    <x v="0"/>
    <x v="0"/>
  </r>
  <r>
    <s v="INC000002521080"/>
    <s v="HOUSING"/>
    <x v="15"/>
    <s v="APQ ACCESOS"/>
    <s v="JOSE G MARQUEZ MARCANO"/>
    <s v="tct_josmam"/>
    <s v="4-Menor/Localizado"/>
    <s v="4-Baja"/>
    <s v="Baja"/>
    <x v="0"/>
    <s v="TELEFONICA EMPRESAS DE CHILE SA"/>
    <s v="TOMA DE ALARMAS DE CLIENTES"/>
    <s v="28/12/2023 0:01:19"/>
    <s v="28/12/2023 0:03:36"/>
    <x v="0"/>
    <s v="CDP ANTIGUO 1"/>
    <s v="CDP ANTIGUO 2"/>
    <s v="28/12/2023 0:07:00"/>
    <s v="28/12/2023 23:50:00"/>
    <s v="TOMA DE ALARMAS DE CLIENTES"/>
    <s v="TOMA DE ALARMAS REALIZADAS"/>
    <d v="1899-12-30T00:03:07"/>
    <d v="1899-12-30T00:05:41"/>
    <d v="1899-12-30T00:02:34"/>
    <s v=""/>
    <s v="Cumplido"/>
    <m/>
    <m/>
    <m/>
    <m/>
    <m/>
    <d v="2023-11-24T00:00:00"/>
    <x v="0"/>
    <x v="0"/>
    <s v="NO CUMPLE"/>
    <x v="0"/>
    <x v="0"/>
    <x v="0"/>
    <x v="0"/>
    <s v="NO CUMPLE"/>
    <x v="0"/>
    <x v="0"/>
  </r>
  <r>
    <s v="INC000002521111"/>
    <s v="VPN IP - MPLS"/>
    <x v="17"/>
    <s v="GESTION HD"/>
    <s v="NICOLAS A SAAVEDRA EGUILUZ"/>
    <s v="frp_dalcap"/>
    <s v="4-Menor/Localizado"/>
    <s v="4-Baja"/>
    <s v="Baja"/>
    <x v="0"/>
    <s v="NUTRISCO CHILE SA"/>
    <s v="REQ / OEDK925203 OT-Paso a PRD Centro DE36"/>
    <s v="28/12/2023 7:23:14"/>
    <s v="28/12/2023 7:26:21"/>
    <x v="0"/>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m/>
    <m/>
    <m/>
    <m/>
    <d v="2023-11-22T00:00:00"/>
    <x v="0"/>
    <x v="0"/>
    <s v="NO CUMPLE"/>
    <x v="0"/>
    <x v="0"/>
    <x v="0"/>
    <x v="0"/>
    <s v="NO CUMPLE"/>
    <x v="0"/>
    <x v="0"/>
  </r>
  <r>
    <s v="INC000002521113"/>
    <s v="SAP"/>
    <x v="17"/>
    <s v="CLOUD SAP HANA"/>
    <s v="NICOLAS A SAAVEDRA EGUILUZ"/>
    <s v="tct_nsaave"/>
    <s v="4-Menor/Localizado"/>
    <s v="4-Baja"/>
    <s v="Baja"/>
    <x v="0"/>
    <s v="TELEFONICA EMPRESAS DE CHILE SA"/>
    <s v="Checklist Diario Clientes 28-12-23"/>
    <s v="28/12/2023 8:14:36"/>
    <s v="28/12/2023 8:16:12"/>
    <x v="0"/>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m/>
    <m/>
    <m/>
    <m/>
    <d v="2023-11-22T00:00:00"/>
    <x v="0"/>
    <x v="0"/>
    <s v="NO CUMPLE"/>
    <x v="0"/>
    <x v="0"/>
    <x v="0"/>
    <x v="0"/>
    <s v="NO CUMPLE"/>
    <x v="0"/>
    <x v="0"/>
  </r>
  <r>
    <s v="INC000002521125"/>
    <s v="RED INTERNA"/>
    <x v="1"/>
    <s v="APQ ACCESOS"/>
    <s v="CARLOS F ARAYA RAMIREZ"/>
    <s v="tct_cararr"/>
    <s v="4-Menor/Localizado"/>
    <s v="4-Baja"/>
    <s v="Baja"/>
    <x v="0"/>
    <s v="TELEFONICA CYBERSECURITY TECH CHILE SPA"/>
    <s v="RONDA INSPECTIVA"/>
    <s v="28/12/2023 9:28:41"/>
    <s v="28/12/2023 9:29:20"/>
    <x v="0"/>
    <s v="CDP ANTIGUO 1"/>
    <s v="CDP ANTIGUO 2"/>
    <s v="28/12/2023 9:46:02"/>
    <s v="28/12/2023 23:50:00"/>
    <m/>
    <s v="RONDA REALIZADA"/>
    <d v="1899-12-30T00:00:00"/>
    <d v="1899-12-30T00:00:00"/>
    <d v="1899-12-30T00:00:00"/>
    <s v=""/>
    <s v="Cumplido"/>
    <m/>
    <m/>
    <m/>
    <m/>
    <m/>
    <d v="2023-11-22T00:00:00"/>
    <x v="0"/>
    <x v="0"/>
    <s v="NO CUMPLE"/>
    <x v="0"/>
    <x v="0"/>
    <x v="0"/>
    <x v="0"/>
    <s v="NO CUMPLE"/>
    <x v="0"/>
    <x v="0"/>
  </r>
  <r>
    <s v="INC000002521128"/>
    <s v="HOUSING"/>
    <x v="1"/>
    <s v="APQ ACCESOS"/>
    <s v="CARLOS F ARAYA RAMIREZ"/>
    <s v="tct_cararr"/>
    <s v="4-Menor/Localizado"/>
    <s v="4-Baja"/>
    <s v="Baja"/>
    <x v="0"/>
    <s v="TELEFONICA CYBERSECURITY TECH CHILE SPA"/>
    <s v="TOMA DE ALARMAS"/>
    <s v="28/12/2023 9:31:11"/>
    <s v="28/12/2023 9:32:02"/>
    <x v="0"/>
    <s v="CDP ANTIGUO 1"/>
    <s v="CDP ANTIGUO 2"/>
    <s v="28/12/2023 9:48:38"/>
    <s v="28/12/2023 23:50:00"/>
    <m/>
    <s v="TOMA DE ALARMAS REALIZADA"/>
    <d v="1899-12-30T00:00:00"/>
    <d v="1899-12-30T00:00:00"/>
    <d v="1899-12-30T00:00:00"/>
    <s v=""/>
    <s v="Cumplido"/>
    <m/>
    <m/>
    <m/>
    <m/>
    <m/>
    <d v="2023-11-22T00:00:00"/>
    <x v="0"/>
    <x v="0"/>
    <s v="NO CUMPLE"/>
    <x v="0"/>
    <x v="0"/>
    <x v="0"/>
    <x v="0"/>
    <s v="NO CUMPLE"/>
    <x v="0"/>
    <x v="0"/>
  </r>
  <r>
    <s v="INC000002521176"/>
    <s v="HOUSING"/>
    <x v="19"/>
    <s v="BELIEVE"/>
    <s v="SEBASTIAN A JARA VIDAL"/>
    <s v="frp_dvital"/>
    <s v="3-Moderado/Limitado"/>
    <s v="4-Baja"/>
    <s v="Baja"/>
    <x v="0"/>
    <s v="ICETEL SERVICIOS S.A."/>
    <s v="GESTION DATACENTER/ ACCESOS / ICETEL SERVICIOS S.A."/>
    <s v="28/12/2023 11:14:48"/>
    <s v="28/12/2023 11:17:40"/>
    <x v="0"/>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m/>
    <m/>
    <m/>
    <m/>
    <d v="2023-11-22T00:00:00"/>
    <x v="0"/>
    <x v="0"/>
    <s v="NO CUMPLE"/>
    <x v="0"/>
    <x v="0"/>
    <x v="0"/>
    <x v="0"/>
    <s v="NO CUMPLE"/>
    <x v="0"/>
    <x v="0"/>
  </r>
  <r>
    <s v="INC000002521440"/>
    <s v="TICKET-INTELIGENTE"/>
    <x v="4"/>
    <s v="GESTION TI"/>
    <s v="PAUL A SEPULVEDA ALVAREZ"/>
    <s v="USR_TSIGHT"/>
    <s v="1-Extenso/Generalizado"/>
    <s v="4-Baja"/>
    <s v="Baja"/>
    <x v="1"/>
    <s v="FUNDACION INSTITUTO PROFESIONAL DUOC UC"/>
    <s v="fiprdu01 - dcacdvalpo1 TICKET AUTOMATICO"/>
    <s v="28/12/2023 3:47:39"/>
    <s v="28/12/2023 3:47:39"/>
    <x v="0"/>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s v=""/>
    <s v=""/>
    <s v=""/>
    <s v="Cumplido"/>
    <d v="2023-11-22T00:00:00"/>
    <x v="0"/>
    <x v="0"/>
    <s v="NO CUMPLE"/>
    <x v="0"/>
    <x v="0"/>
    <x v="1"/>
    <x v="0"/>
    <s v="CUMPLE"/>
    <x v="0"/>
    <x v="0"/>
  </r>
  <r>
    <s v="INC000002521441"/>
    <s v="TICKET-INTELIGENTE"/>
    <x v="4"/>
    <s v="GESTION TI"/>
    <s v="PAUL A SEPULVEDA ALVAREZ"/>
    <s v="USR_TSIGHT"/>
    <s v="1-Extenso/Generalizado"/>
    <s v="4-Baja"/>
    <s v="Baja"/>
    <x v="1"/>
    <s v="FUNDACION INSTITUTO PROFESIONAL DUOC UC"/>
    <s v="fiprdu01 - hyp_valpo1 TICKET AUTOMATICO"/>
    <s v="28/12/2023 3:48:41"/>
    <s v="28/12/2023 3:48:41"/>
    <x v="0"/>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s v=""/>
    <s v=""/>
    <s v=""/>
    <s v="Cumplido"/>
    <d v="2023-11-22T00:00:00"/>
    <x v="0"/>
    <x v="0"/>
    <s v="NO CUMPLE"/>
    <x v="0"/>
    <x v="0"/>
    <x v="1"/>
    <x v="0"/>
    <s v="CUMPLE"/>
    <x v="0"/>
    <x v="0"/>
  </r>
  <r>
    <s v="INC000002521442"/>
    <s v="TICKET-INTELIGENTE"/>
    <x v="4"/>
    <s v="GESTION TI"/>
    <s v="PAUL A SEPULVEDA ALVAREZ"/>
    <s v="USR_TSIGHT"/>
    <s v="1-Extenso/Generalizado"/>
    <s v="4-Baja"/>
    <s v="Baja"/>
    <x v="1"/>
    <s v="FUNDACION INSTITUTO PROFESIONAL DUOC UC"/>
    <s v="fiprdu01 - dcadmvalpo1_duoc_cl TICKET AUTOMATICO"/>
    <s v="28/12/2023 3:48:46"/>
    <s v="28/12/2023 3:48:46"/>
    <x v="0"/>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s v=""/>
    <s v=""/>
    <s v=""/>
    <s v="Cumplido"/>
    <d v="2023-11-22T00:00:00"/>
    <x v="0"/>
    <x v="0"/>
    <s v="NO CUMPLE"/>
    <x v="0"/>
    <x v="0"/>
    <x v="1"/>
    <x v="0"/>
    <s v="CUMPLE"/>
    <x v="0"/>
    <x v="0"/>
  </r>
  <r>
    <s v="INC000002521443"/>
    <s v="TICKET-INTELIGENTE"/>
    <x v="4"/>
    <s v="GESTION TI"/>
    <s v="PAUL A SEPULVEDA ALVAREZ"/>
    <s v="USR_TSIGHT"/>
    <s v="1-Extenso/Generalizado"/>
    <s v="4-Baja"/>
    <s v="Baja"/>
    <x v="1"/>
    <s v="FUNDACION INSTITUTO PROFESIONAL DUOC UC"/>
    <s v="fiprdu01 - ilo_valpo1 TICKET AUTOMATICO"/>
    <s v="28/12/2023 3:49:54"/>
    <s v="28/12/2023 3:49:54"/>
    <x v="0"/>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s v=""/>
    <s v=""/>
    <s v=""/>
    <s v="Cumplido"/>
    <d v="2023-11-22T00:00:00"/>
    <x v="0"/>
    <x v="0"/>
    <s v="NO CUMPLE"/>
    <x v="0"/>
    <x v="0"/>
    <x v="1"/>
    <x v="0"/>
    <s v="CUMPLE"/>
    <x v="0"/>
    <x v="0"/>
  </r>
  <r>
    <s v="INC000002521503"/>
    <s v="HOUSING"/>
    <x v="6"/>
    <s v="APQ ACCESOS"/>
    <s v="EDUARDO A NUÑEZ LAMOZA"/>
    <s v="tct_edunul"/>
    <s v="4-Menor/Localizado"/>
    <s v="4-Baja"/>
    <s v="Baja"/>
    <x v="0"/>
    <s v="TELEFONICA CYBERSECURITY TECH CHILE SPA"/>
    <s v="TOMA DE TEMPERATURAS"/>
    <s v="28/12/2023 6:41:58"/>
    <s v="28/12/2023 6:42:52"/>
    <x v="0"/>
    <s v="TI"/>
    <s v="CLIMA"/>
    <s v="28/12/2023 6:43:10"/>
    <s v="28/12/2023 23:50:00"/>
    <s v="TOMA DE TEMPERATURAS"/>
    <s v="RONDA REALIZADA"/>
    <d v="1899-12-30T00:00:00"/>
    <d v="1899-12-30T00:00:00"/>
    <d v="1899-12-30T00:00:00"/>
    <s v=""/>
    <s v="Cumplido"/>
    <m/>
    <m/>
    <m/>
    <m/>
    <m/>
    <d v="2023-11-22T00:00:00"/>
    <x v="0"/>
    <x v="0"/>
    <s v="NO CUMPLE"/>
    <x v="0"/>
    <x v="0"/>
    <x v="0"/>
    <x v="0"/>
    <s v="NO CUMPLE"/>
    <x v="0"/>
    <x v="0"/>
  </r>
  <r>
    <s v="INC000002521505"/>
    <s v="HOUSING"/>
    <x v="6"/>
    <s v="APQ ACCESOS"/>
    <s v="EDUARDO A NUÑEZ LAMOZA"/>
    <s v="tct_edunul"/>
    <s v="4-Menor/Localizado"/>
    <s v="4-Baja"/>
    <s v="Baja"/>
    <x v="0"/>
    <s v="TELEFONICA CYBERSECURITY TECH CHILE SPA"/>
    <s v="RONDA SALAS TECNICAS"/>
    <s v="28/12/2023 6:43:42"/>
    <s v="28/12/2023 6:44:45"/>
    <x v="0"/>
    <s v="TI"/>
    <s v="INFRAESTRUCTURA"/>
    <s v="28/12/2023 6:45:02"/>
    <s v="28/12/2023 23:50:00"/>
    <s v="REVISION DE SALAS Y RACK"/>
    <s v="RONDA REALIZADA"/>
    <d v="1899-12-30T00:00:00"/>
    <d v="1899-12-30T00:00:00"/>
    <d v="1899-12-30T00:00:00"/>
    <s v=""/>
    <s v="Cumplido"/>
    <m/>
    <m/>
    <m/>
    <m/>
    <m/>
    <d v="2023-11-22T00:00:00"/>
    <x v="0"/>
    <x v="0"/>
    <s v="NO CUMPLE"/>
    <x v="0"/>
    <x v="0"/>
    <x v="0"/>
    <x v="0"/>
    <s v="NO CUMPLE"/>
    <x v="0"/>
    <x v="0"/>
  </r>
  <r>
    <s v="INC000002521597"/>
    <s v="BACKUP ON DEMAND"/>
    <x v="9"/>
    <s v="SM OPERACIONES"/>
    <s v="AXEL ANDRADE"/>
    <s v="tct_decruz"/>
    <s v="4-Menor/Localizado"/>
    <s v="3-Medio"/>
    <s v="Media"/>
    <x v="0"/>
    <s v="MOSAICO SA"/>
    <s v="MOSAICO//BAJA VM EN RESPALDO"/>
    <s v="28/12/2023 9:56:29"/>
    <s v="28/12/2023 9:58:27"/>
    <x v="0"/>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m/>
    <m/>
    <m/>
    <m/>
    <d v="2023-11-22T00:00:00"/>
    <x v="1"/>
    <x v="0"/>
    <s v="CUMPLE"/>
    <x v="0"/>
    <x v="0"/>
    <x v="1"/>
    <x v="0"/>
    <s v="NO CUMPLE"/>
    <x v="0"/>
    <x v="1"/>
  </r>
  <r>
    <s v="INC000002521704"/>
    <s v="TICKET-INTELIGENTE"/>
    <x v="4"/>
    <s v="GESTION TI"/>
    <s v="PAUL A SEPULVEDA ALVAREZ"/>
    <s v="USR_TSIGHT"/>
    <s v="1-Extenso/Generalizado"/>
    <s v="4-Baja"/>
    <s v="Baja"/>
    <x v="1"/>
    <s v="EMPRESA NACIONAL DE CERTIFICACIONES"/>
    <s v="emnace01 - s4d34ecertdb2.ecertchile.local TICKET AUTOMATICO"/>
    <s v="28/12/2023 11:08:56"/>
    <s v="28/12/2023 11:08:56"/>
    <x v="0"/>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s v=""/>
    <s v=""/>
    <s v=""/>
    <s v="Cumplido"/>
    <d v="2023-11-22T00:00:00"/>
    <x v="0"/>
    <x v="0"/>
    <s v="NO CUMPLE"/>
    <x v="0"/>
    <x v="0"/>
    <x v="1"/>
    <x v="0"/>
    <s v="NO CUMPLE"/>
    <x v="1"/>
    <x v="0"/>
  </r>
  <r>
    <s v="INC000002521719"/>
    <s v="VPN IP - MPLS"/>
    <x v="2"/>
    <s v="GESTION HD"/>
    <s v="OSCAR A RAMIREZ SOTO"/>
    <s v="frp_fpetro"/>
    <s v="3-Moderado/Limitado"/>
    <s v="3-Medio"/>
    <s v="Media"/>
    <x v="1"/>
    <s v="FUND DE BENEFICENCIA HOGAR DE CRISTO"/>
    <s v="HD/Problemas conexion SAP"/>
    <s v="28/12/2023 10:29:38"/>
    <s v="28/12/2023 10:31:08"/>
    <x v="0"/>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s v=""/>
    <s v=""/>
    <s v="Cumplido"/>
    <s v=""/>
    <d v="2023-11-22T00:00:00"/>
    <x v="1"/>
    <x v="1"/>
    <s v="NO CUMPLE"/>
    <x v="0"/>
    <x v="0"/>
    <x v="1"/>
    <x v="1"/>
    <s v="NO CUMPLE"/>
    <x v="0"/>
    <x v="0"/>
  </r>
  <r>
    <s v="INC000002521734"/>
    <s v="HOUSING"/>
    <x v="19"/>
    <s v="BELIEVE"/>
    <s v="SEBASTIAN A JARA VIDAL"/>
    <s v="frp_fbalab"/>
    <s v="3-Moderado/Limitado"/>
    <s v="3-Medio"/>
    <s v="Media"/>
    <x v="0"/>
    <s v="TELEFONICA EMPRESAS DE CHILE SA"/>
    <s v="GESTION DATACENTER/ ACCESOS / TELEFONICA EMPRESAS DE CHILE SA"/>
    <s v="28/12/2023 10:46:59"/>
    <s v="28/12/2023 10:50:48"/>
    <x v="0"/>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m/>
    <m/>
    <m/>
    <m/>
    <d v="2023-11-22T00:00:00"/>
    <x v="0"/>
    <x v="0"/>
    <s v="NO CUMPLE"/>
    <x v="0"/>
    <x v="0"/>
    <x v="0"/>
    <x v="0"/>
    <s v="NO CUMPLE"/>
    <x v="0"/>
    <x v="0"/>
  </r>
  <r>
    <s v="INC000002521775"/>
    <s v="OFFICE365"/>
    <x v="4"/>
    <s v="OPERACION N1"/>
    <s v="ALEJANDRO ACEVEDO VALENZUELA"/>
    <s v="tct_aaceve"/>
    <s v="4-Menor/Localizado"/>
    <s v="4-Baja"/>
    <s v="Baja"/>
    <x v="0"/>
    <s v="TELEFONICA GLOBAL TECHNOLOGY S.A.AGENCIA EN CHILE"/>
    <s v="SOC/REQ TELEFONICA CYBERSECURITY TECH CHILE SPA/INC000002517897/ Alarma de inactividad Equipos ABIF"/>
    <s v="28/12/2023 11:39:16"/>
    <s v="28/12/2023 11:41:01"/>
    <x v="0"/>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m/>
    <m/>
    <m/>
    <m/>
    <d v="2023-11-22T00:00:00"/>
    <x v="0"/>
    <x v="0"/>
    <s v="NO CUMPLE"/>
    <x v="0"/>
    <x v="0"/>
    <x v="0"/>
    <x v="0"/>
    <s v="NO CUMPLE"/>
    <x v="0"/>
    <x v="0"/>
  </r>
  <r>
    <s v="INC000002521939"/>
    <s v="HOSTING VIRTUAL"/>
    <x v="13"/>
    <s v="SM OPERACIONES"/>
    <s v="PABLO N OLIVA ALARCON"/>
    <s v="tct_decruz"/>
    <s v="4-Menor/Localizado"/>
    <s v="3-Medio"/>
    <s v="Media"/>
    <x v="0"/>
    <s v="ZAMBONI INGENIEROS ASOCIADOS LIMITADA"/>
    <s v="Necesito una copia de la máquina virtual OPSAPI que está en el VDC de Telefónica :"/>
    <s v="28/12/2023 11:50:15"/>
    <s v="28/12/2023 11:51:03"/>
    <x v="0"/>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m/>
    <m/>
    <m/>
    <m/>
    <d v="2023-11-22T00:00:00"/>
    <x v="1"/>
    <x v="0"/>
    <s v="CUMPLE"/>
    <x v="0"/>
    <x v="0"/>
    <x v="1"/>
    <x v="0"/>
    <s v="NO CUMPLE"/>
    <x v="0"/>
    <x v="1"/>
  </r>
  <r>
    <s v="INC000002522005"/>
    <s v="VPN IP - MPLS"/>
    <x v="12"/>
    <s v="ADMINISTRADORES RESIDENTES"/>
    <s v="MOISES E MONTERO RAMOS"/>
    <s v="frp_kefern"/>
    <s v="3-Moderado/Limitado"/>
    <s v="3-Medio"/>
    <s v="Media"/>
    <x v="0"/>
    <s v="INSTITUTO PROFESIONAL DE CHILE SA"/>
    <s v="GAMA / Requerimiento Políticas de Replicas Diciembre 2023"/>
    <s v="28/12/2023 12:12:18"/>
    <s v="28/12/2023 12:17:09"/>
    <x v="0"/>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m/>
    <m/>
    <m/>
    <m/>
    <d v="2023-11-22T00:00:00"/>
    <x v="1"/>
    <x v="0"/>
    <s v="CUMPLE"/>
    <x v="0"/>
    <x v="0"/>
    <x v="1"/>
    <x v="0"/>
    <s v="CUMPLE"/>
    <x v="0"/>
    <x v="0"/>
  </r>
  <r>
    <s v="INC000002522006"/>
    <s v="SEGURIDAD"/>
    <x v="4"/>
    <s v="GAMA  TICKET AUTOMATICO"/>
    <s v="ALEJANDRO ACEVEDO VALENZUELA"/>
    <s v="asc_vanton"/>
    <s v="4-Menor/Localizado"/>
    <s v="3-Medio"/>
    <s v="Media"/>
    <x v="0"/>
    <s v="FRACTALIA"/>
    <s v="Acceso a IP 10.70.10.141 , desde SQL Server"/>
    <s v="28/12/2023 12:14:55"/>
    <s v="28/12/2023 12:19:18"/>
    <x v="0"/>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m/>
    <m/>
    <m/>
    <m/>
    <d v="2023-11-22T00:00:00"/>
    <x v="1"/>
    <x v="1"/>
    <s v="NO CUMPLE"/>
    <x v="0"/>
    <x v="0"/>
    <x v="1"/>
    <x v="1"/>
    <s v="NO CUMPLE"/>
    <x v="0"/>
    <x v="0"/>
  </r>
  <r>
    <s v="INC000002522022"/>
    <s v="RED INTERNA"/>
    <x v="0"/>
    <s v="APQ ACCESOS"/>
    <s v="CRISTOPHER MALDONADO ROMERO"/>
    <s v="tct_cmaldo"/>
    <s v="4-Menor/Localizado"/>
    <s v="4-Baja"/>
    <s v="Baja"/>
    <x v="0"/>
    <s v="TELEFONICA EMPRESAS DE CHILE SA"/>
    <s v="RONDA TOMA DE TEMPERATURAS SALAS TIC"/>
    <s v="28/12/2023 12:39:32"/>
    <s v="28/12/2023 12:40:34"/>
    <x v="0"/>
    <s v="CDP ANTIGUO 1"/>
    <s v="CDP ANTIGUO 2"/>
    <s v="28/12/2023 13:04:04"/>
    <s v="28/12/2023 23:50:00"/>
    <m/>
    <s v="RONDA REALIZADA"/>
    <d v="1899-12-30T00:00:00"/>
    <d v="1899-12-30T00:00:00"/>
    <d v="1899-12-30T00:00:00"/>
    <s v=""/>
    <s v="Cumplido"/>
    <m/>
    <m/>
    <m/>
    <m/>
    <m/>
    <d v="2023-11-22T00:00:00"/>
    <x v="0"/>
    <x v="0"/>
    <s v="NO CUMPLE"/>
    <x v="0"/>
    <x v="0"/>
    <x v="0"/>
    <x v="0"/>
    <s v="NO CUMPLE"/>
    <x v="0"/>
    <x v="0"/>
  </r>
  <r>
    <s v="INC000002522044"/>
    <s v="INFRAESTRUCTURA DC"/>
    <x v="8"/>
    <s v="APQ ACCESOS"/>
    <s v="JONATHAN A MARQUEZ ASTENGO"/>
    <s v="tct_sjarav"/>
    <s v="4-Menor/Localizado"/>
    <s v="4-Baja"/>
    <s v="Baja"/>
    <x v="0"/>
    <s v="TELEFONICA CYBERSECURITY TECH CHILE SPA"/>
    <s v="FACTIBILIDAD CLIENTE VOZ Y DATOS/CRQ 80420"/>
    <s v="28/12/2023 13:35:45"/>
    <s v="28/12/2023 13:36:57"/>
    <x v="0"/>
    <s v="CDP ANTIGUO 1"/>
    <s v="CDP ANTIGUO 2"/>
    <s v="28/12/2023 13:47:14"/>
    <s v="28/12/2023 23:50:00"/>
    <s v="FACTIBILIDAD PARA INGRESO DE EQUIPOS Y UN EGRESO"/>
    <s v="FACTIBILIDAD ENVIADA"/>
    <d v="1899-12-30T00:00:00"/>
    <d v="1899-12-30T00:00:00"/>
    <d v="1899-12-30T00:00:00"/>
    <s v=""/>
    <s v="Cumplido"/>
    <m/>
    <m/>
    <m/>
    <m/>
    <m/>
    <d v="2023-11-22T00:00:00"/>
    <x v="0"/>
    <x v="0"/>
    <s v="NO CUMPLE"/>
    <x v="0"/>
    <x v="0"/>
    <x v="0"/>
    <x v="0"/>
    <s v="NO CUMPLE"/>
    <x v="0"/>
    <x v="0"/>
  </r>
  <r>
    <s v="INC000002522069"/>
    <s v="HOUSING"/>
    <x v="7"/>
    <s v="DUOC TICKET AUTOMATICO"/>
    <s v="ALVARO ORTIZ"/>
    <s v="frp_disilv"/>
    <s v="3-Moderado/Limitado"/>
    <s v="4-Baja"/>
    <s v="Baja"/>
    <x v="0"/>
    <s v="FUNDACION INSTITUTO PROFESIONAL DUOC UC"/>
    <s v="REQ | DUOC | RE: Truncate"/>
    <s v="28/12/2023 14:37:49"/>
    <s v="28/12/2023 14:41:37"/>
    <x v="0"/>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m/>
    <m/>
    <m/>
    <m/>
    <d v="2023-11-22T00:00:00"/>
    <x v="1"/>
    <x v="1"/>
    <s v="NO CUMPLE"/>
    <x v="0"/>
    <x v="0"/>
    <x v="1"/>
    <x v="1"/>
    <s v="NO CUMPLE"/>
    <x v="0"/>
    <x v="0"/>
  </r>
  <r>
    <s v="INC000002522080"/>
    <s v="VPN IP - MPLS"/>
    <x v="9"/>
    <s v="GESTION HD"/>
    <s v="AXEL ANDRADE"/>
    <s v="frp_fpetro"/>
    <s v="3-Moderado/Limitado"/>
    <s v="3-Medio"/>
    <s v="Media"/>
    <x v="0"/>
    <s v="SOC PUNTA DEL COBRE S A"/>
    <s v="REQ/Alta Respaldo PUC-DB-11-01"/>
    <s v="28/12/2023 16:25:37"/>
    <s v="28/12/2023 16:28:06"/>
    <x v="0"/>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m/>
    <m/>
    <m/>
    <m/>
    <d v="2023-11-24T00:00:00"/>
    <x v="1"/>
    <x v="1"/>
    <s v="NO CUMPLE"/>
    <x v="0"/>
    <x v="0"/>
    <x v="1"/>
    <x v="0"/>
    <s v="NO CUMPLE"/>
    <x v="1"/>
    <x v="0"/>
  </r>
  <r>
    <s v="INC000002522086"/>
    <s v="RED INTERNA"/>
    <x v="0"/>
    <s v="APQ ACCESOS"/>
    <s v="CRISTOPHER MALDONADO ROMERO"/>
    <s v="tct_cmaldo"/>
    <s v="4-Menor/Localizado"/>
    <s v="4-Baja"/>
    <s v="Baja"/>
    <x v="0"/>
    <s v="TELEFONICA EMPRESAS DE CHILE SA"/>
    <s v="RONDA TOMA DE TEMPERATURAS SALAS TIC"/>
    <s v="28/12/2023 16:12:19"/>
    <s v="28/12/2023 16:14:15"/>
    <x v="0"/>
    <s v="CDP ANTIGUO 1"/>
    <s v="CDP ANTIGUO 2"/>
    <s v="28/12/2023 17:13:18"/>
    <s v="28/12/2023 23:50:00"/>
    <m/>
    <s v="RONDA REALIZADA"/>
    <d v="1899-12-30T00:00:00"/>
    <d v="1899-12-30T00:00:00"/>
    <d v="1899-12-30T00:00:00"/>
    <s v=""/>
    <s v="Cumplido"/>
    <m/>
    <m/>
    <m/>
    <m/>
    <m/>
    <d v="2023-11-22T00:00:00"/>
    <x v="0"/>
    <x v="0"/>
    <s v="NO CUMPLE"/>
    <x v="0"/>
    <x v="0"/>
    <x v="0"/>
    <x v="0"/>
    <s v="NO CUMPLE"/>
    <x v="0"/>
    <x v="0"/>
  </r>
  <r>
    <s v="INC000002522137"/>
    <s v="OFFICE365"/>
    <x v="5"/>
    <s v="GESTION CALL CENTER"/>
    <s v="ALEJANDRO ACEVEDO VALENZUELA"/>
    <s v="frp_kjoopl"/>
    <s v="4-Menor/Localizado"/>
    <s v="4-Baja"/>
    <s v="Baja"/>
    <x v="0"/>
    <s v="DUPLEX S A"/>
    <s v="CALL CENTER /PROBLEMAS CON OUTLOOK"/>
    <s v="28/12/2023 16:22:18"/>
    <s v="28/12/2023 16:25:46"/>
    <x v="0"/>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m/>
    <m/>
    <m/>
    <m/>
    <d v="2023-11-22T00:00:00"/>
    <x v="0"/>
    <x v="0"/>
    <s v="NO CUMPLE"/>
    <x v="0"/>
    <x v="0"/>
    <x v="1"/>
    <x v="0"/>
    <s v="NO CUMPLE"/>
    <x v="1"/>
    <x v="0"/>
  </r>
  <r>
    <s v="INC000002522234"/>
    <s v="OFFICE365"/>
    <x v="5"/>
    <s v="GESTION HD"/>
    <s v="ALEJANDRO ACEVEDO VALENZUELA"/>
    <s v="frp_rvilel"/>
    <s v="4-Menor/Localizado"/>
    <s v="4-Baja"/>
    <s v="Baja"/>
    <x v="0"/>
    <s v="GARCIA NADAL &amp; COMPANIA LIMITADA"/>
    <s v="HD/REQUERIMIENTO"/>
    <s v="28/12/2023 13:07:04"/>
    <s v="28/12/2023 13:12:10"/>
    <x v="0"/>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m/>
    <m/>
    <m/>
    <m/>
    <d v="2023-11-22T00:00:00"/>
    <x v="1"/>
    <x v="1"/>
    <s v="NO CUMPLE"/>
    <x v="0"/>
    <x v="0"/>
    <x v="1"/>
    <x v="0"/>
    <s v="NO CUMPLE"/>
    <x v="1"/>
    <x v="0"/>
  </r>
  <r>
    <s v="INC000002522253"/>
    <s v="VPN IP - MPLS"/>
    <x v="12"/>
    <s v="GESTION HD"/>
    <s v="MOISES E MONTERO RAMOS"/>
    <s v="frp_fpetro"/>
    <s v="3-Moderado/Limitado"/>
    <s v="3-Medio"/>
    <s v="Media"/>
    <x v="0"/>
    <s v="EMPRESA NACIONAL DE CERTIFICACIONES"/>
    <s v="HD/Migrar VM Apoquindo a San Martin"/>
    <s v="28/12/2023 13:37:22"/>
    <s v="28/12/2023 13:38:38"/>
    <x v="0"/>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m/>
    <m/>
    <m/>
    <m/>
    <d v="2023-11-22T00:00:00"/>
    <x v="1"/>
    <x v="0"/>
    <s v="CUMPLE"/>
    <x v="0"/>
    <x v="0"/>
    <x v="1"/>
    <x v="0"/>
    <s v="CUMPLE"/>
    <x v="0"/>
    <x v="0"/>
  </r>
  <r>
    <s v="INC000002522420"/>
    <s v="HOUSING"/>
    <x v="19"/>
    <s v="BELIEVE"/>
    <s v="SEBASTIAN A JARA VIDAL"/>
    <s v="frp_fbalab"/>
    <s v="3-Moderado/Limitado"/>
    <s v="3-Medio"/>
    <s v="Media"/>
    <x v="0"/>
    <s v="IDOM INGENIERIA Y CONSULTORIA S.A. AGENCIA EN CHILE"/>
    <s v="GESTION DATACENTER/ ACCESOS / Nabiax"/>
    <s v="28/12/2023 14:29:09"/>
    <s v="28/12/2023 14:30:31"/>
    <x v="0"/>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m/>
    <m/>
    <m/>
    <m/>
    <d v="2023-11-22T00:00:00"/>
    <x v="0"/>
    <x v="0"/>
    <s v="NO CUMPLE"/>
    <x v="0"/>
    <x v="0"/>
    <x v="0"/>
    <x v="0"/>
    <s v="NO CUMPLE"/>
    <x v="0"/>
    <x v="0"/>
  </r>
  <r>
    <s v="INC000002522424"/>
    <s v="HOUSING"/>
    <x v="19"/>
    <s v="BELIEVE"/>
    <s v="SEBASTIAN A JARA VIDAL"/>
    <s v="frp_fbalab"/>
    <s v="3-Moderado/Limitado"/>
    <s v="3-Medio"/>
    <s v="Media"/>
    <x v="0"/>
    <s v="TELEFONICA EMPRESAS DE CHILE SA"/>
    <s v="GESTION DATACENTER/ ACCESOS / TELEFONICA EMPRESAS DE CHILE SA"/>
    <s v="28/12/2023 14:38:15"/>
    <s v="28/12/2023 14:39:17"/>
    <x v="0"/>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m/>
    <m/>
    <m/>
    <m/>
    <d v="2023-11-22T00:00:00"/>
    <x v="0"/>
    <x v="0"/>
    <s v="NO CUMPLE"/>
    <x v="0"/>
    <x v="0"/>
    <x v="0"/>
    <x v="0"/>
    <s v="NO CUMPLE"/>
    <x v="0"/>
    <x v="0"/>
  </r>
  <r>
    <s v="INC000002522458"/>
    <s v="HOUSING"/>
    <x v="15"/>
    <s v="APQ ACCESOS"/>
    <s v="ESTEBAN O BUSTOS CORNEJO"/>
    <s v="tct_ebusto"/>
    <s v="4-Menor/Localizado"/>
    <s v="4-Baja"/>
    <s v="Baja"/>
    <x v="0"/>
    <s v="TELEFONICA EMPRESAS DE CHILE SA"/>
    <s v="SUPERVISION INSTALACION DE EQUIPO"/>
    <s v="28/12/2023 15:27:40"/>
    <s v="28/12/2023 15:43:47"/>
    <x v="0"/>
    <s v="CDP ANTIGUO 1"/>
    <s v="CDP ANTIGUO 2"/>
    <s v="28/12/2023 15:46:16"/>
    <s v="28/12/2023 23:50:00"/>
    <s v="SUPERVISION INSTALACION DE EQUIPO"/>
    <s v="SUPERVISION CRQ/OK"/>
    <d v="1899-12-30T00:02:29"/>
    <d v="1899-12-30T00:18:36"/>
    <d v="1899-12-30T00:16:07"/>
    <s v=""/>
    <s v="Cumplido"/>
    <m/>
    <m/>
    <m/>
    <m/>
    <m/>
    <d v="2023-11-22T00:00:00"/>
    <x v="0"/>
    <x v="0"/>
    <s v="NO CUMPLE"/>
    <x v="0"/>
    <x v="0"/>
    <x v="0"/>
    <x v="0"/>
    <s v="NO CUMPLE"/>
    <x v="0"/>
    <x v="0"/>
  </r>
  <r>
    <s v="INC000002522553"/>
    <s v="VPN IP - MPLS"/>
    <x v="17"/>
    <s v="GESTION HD"/>
    <s v="EWALD R GALAZ MILLALEO"/>
    <s v="frp_jesanc"/>
    <s v="4-Menor/Localizado"/>
    <s v="4-Baja"/>
    <s v="Baja"/>
    <x v="0"/>
    <s v="NUTRISCO CHILE SA"/>
    <s v="REQ / Transporte OT // OEDK925244"/>
    <s v="28/12/2023 23:18:36"/>
    <s v="28/12/2023 23:21:45"/>
    <x v="0"/>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m/>
    <m/>
    <m/>
    <m/>
    <d v="2023-11-22T00:00:00"/>
    <x v="1"/>
    <x v="0"/>
    <s v="CUMPLE"/>
    <x v="0"/>
    <x v="0"/>
    <x v="1"/>
    <x v="0"/>
    <s v="NO CUMPLE"/>
    <x v="1"/>
    <x v="0"/>
  </r>
  <r>
    <s v="INC000002522556"/>
    <s v="MONITOREO"/>
    <x v="4"/>
    <s v="BELIEVE"/>
    <s v="GIOVANNI D ROCCO VALENZUELA"/>
    <s v="frp_dsilva"/>
    <s v="4-Menor/Localizado"/>
    <s v="4-Baja"/>
    <s v="Baja"/>
    <x v="1"/>
    <s v="TELEFONICA EMPRESAS DE CHILE SA"/>
    <s v="Sin Internet Server INFORMESGES02"/>
    <s v="29/12/2023 8:31:39"/>
    <s v="29/12/2023 8:31:51"/>
    <x v="0"/>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s v=""/>
    <s v=""/>
    <s v=""/>
    <s v="Cumplido"/>
    <d v="2023-11-22T00:00:00"/>
    <x v="1"/>
    <x v="1"/>
    <s v="NO CUMPLE"/>
    <x v="0"/>
    <x v="0"/>
    <x v="1"/>
    <x v="0"/>
    <s v="CUMPLE"/>
    <x v="0"/>
    <x v="0"/>
  </r>
  <r>
    <s v="INC000002522605"/>
    <s v="HOSTING VIRTUAL"/>
    <x v="4"/>
    <s v="SISTEMA OPERATIVO MICROSOFT"/>
    <s v="GIOVANNI D ROCCO VALENZUELA"/>
    <s v="tct_grocco"/>
    <s v="4-Menor/Localizado"/>
    <s v="4-Baja"/>
    <s v="Baja"/>
    <x v="0"/>
    <s v="TELEFONICA GLOBAL TECHNOLOGY S.A.AGENCIA EN CHILE"/>
    <s v="CREACION RFC MUNICH IPCHILE BAJA"/>
    <s v="28/12/2023 16:04:56"/>
    <s v="28/12/2023 16:05:50"/>
    <x v="0"/>
    <s v="CDP ANTIGUO 1"/>
    <s v="CDP ANTIGUO 2"/>
    <s v="28/12/2023 16:13:02"/>
    <s v="28/12/2023 23:50:00"/>
    <s v="SOLICITA BAJA DE SERVICIOS"/>
    <m/>
    <d v="1899-12-30T00:00:00"/>
    <d v="1899-12-30T00:08:06"/>
    <d v="1899-12-30T00:08:06"/>
    <s v=""/>
    <s v="Cumplido"/>
    <m/>
    <m/>
    <m/>
    <m/>
    <m/>
    <d v="2023-11-23T00:00:00"/>
    <x v="0"/>
    <x v="0"/>
    <s v="NO CUMPLE"/>
    <x v="0"/>
    <x v="0"/>
    <x v="0"/>
    <x v="0"/>
    <s v="NO CUMPLE"/>
    <x v="0"/>
    <x v="0"/>
  </r>
  <r>
    <s v="INC000002522607"/>
    <s v="HOSTING VIRTUAL"/>
    <x v="4"/>
    <s v="SISTEMA OPERATIVO MICROSOFT"/>
    <s v="GIOVANNI D ROCCO VALENZUELA"/>
    <s v="tct_grocco"/>
    <s v="4-Menor/Localizado"/>
    <s v="4-Baja"/>
    <s v="Baja"/>
    <x v="0"/>
    <s v="TELEFONICA GLOBAL TECHNOLOGY S.A.AGENCIA EN CHILE"/>
    <s v="GENERACION RFC BAJA SERV BELGRADO IPCHILE"/>
    <s v="28/12/2023 16:05:57"/>
    <s v="28/12/2023 16:06:40"/>
    <x v="0"/>
    <s v="CDP ANTIGUO 1"/>
    <s v="CDP ANTIGUO 2"/>
    <s v="28/12/2023 16:13:51"/>
    <s v="28/12/2023 23:50:00"/>
    <s v="Cliente solicita baja de servicios"/>
    <m/>
    <d v="1899-12-30T00:00:00"/>
    <d v="1899-12-30T00:07:54"/>
    <d v="1899-12-30T00:07:54"/>
    <s v=""/>
    <s v="Cumplido"/>
    <m/>
    <m/>
    <m/>
    <m/>
    <m/>
    <d v="2023-11-22T00:00:00"/>
    <x v="0"/>
    <x v="0"/>
    <s v="NO CUMPLE"/>
    <x v="0"/>
    <x v="0"/>
    <x v="0"/>
    <x v="0"/>
    <s v="NO CUMPLE"/>
    <x v="0"/>
    <x v="0"/>
  </r>
  <r>
    <s v="INC000002522609"/>
    <s v="HOSTING VIRTUAL"/>
    <x v="4"/>
    <s v="SISTEMA OPERATIVO MICROSOFT"/>
    <s v="GIOVANNI D ROCCO VALENZUELA"/>
    <s v="tct_grocco"/>
    <s v="4-Menor/Localizado"/>
    <s v="4-Baja"/>
    <s v="Baja"/>
    <x v="0"/>
    <s v="TELEFONICA GLOBAL TECHNOLOGY S.A.AGENCIA EN CHILE"/>
    <s v="GENERACION SO BASE DFS SOC"/>
    <s v="28/12/2023 16:06:47"/>
    <s v="28/12/2023 16:08:01"/>
    <x v="0"/>
    <s v="CDP ANTIGUO 1"/>
    <s v="CDP ANTIGUO 2"/>
    <s v="28/12/2023 16:14:47"/>
    <s v="28/12/2023 23:50:00"/>
    <s v="se genera RFC para actualizacion de SO BASE para pasar desde ws2012r2 a WS2019"/>
    <m/>
    <d v="1899-12-30T00:00:00"/>
    <d v="1899-12-30T00:08:00"/>
    <d v="1899-12-30T00:08:00"/>
    <s v=""/>
    <s v="Cumplido"/>
    <m/>
    <m/>
    <m/>
    <m/>
    <m/>
    <d v="2023-11-27T00:00:00"/>
    <x v="0"/>
    <x v="0"/>
    <s v="NO CUMPLE"/>
    <x v="0"/>
    <x v="0"/>
    <x v="0"/>
    <x v="0"/>
    <s v="NO CUMPLE"/>
    <x v="0"/>
    <x v="0"/>
  </r>
  <r>
    <s v="INC000002522611"/>
    <s v="HOSTING VIRTUAL"/>
    <x v="4"/>
    <s v="SISTEMA OPERATIVO MICROSOFT"/>
    <s v="GIOVANNI D ROCCO VALENZUELA"/>
    <s v="tct_grocco"/>
    <s v="4-Menor/Localizado"/>
    <s v="4-Baja"/>
    <s v="Baja"/>
    <x v="0"/>
    <s v="TELEFONICA GLOBAL TECHNOLOGY S.A.AGENCIA EN CHILE"/>
    <s v="RFC WSUS SOC EMPRESAS"/>
    <s v="28/12/2023 16:08:08"/>
    <s v="28/12/2023 16:09:03"/>
    <x v="0"/>
    <s v="CDP ANTIGUO 1"/>
    <s v="CDP ANTIGUO 2"/>
    <s v="28/12/2023 16:15:09"/>
    <s v="28/12/2023 23:50:00"/>
    <s v="GENERACION DE RFC PARA ACTUALIZACION DE EQUIPOS SOC WINDOWS"/>
    <m/>
    <d v="1899-12-30T00:00:00"/>
    <d v="1899-12-30T00:07:01"/>
    <d v="1899-12-30T00:07:01"/>
    <s v=""/>
    <s v="Cumplido"/>
    <m/>
    <m/>
    <m/>
    <m/>
    <m/>
    <d v="2023-11-22T00:00:00"/>
    <x v="0"/>
    <x v="0"/>
    <s v="NO CUMPLE"/>
    <x v="0"/>
    <x v="0"/>
    <x v="0"/>
    <x v="0"/>
    <s v="NO CUMPLE"/>
    <x v="0"/>
    <x v="0"/>
  </r>
  <r>
    <s v="INC000002522613"/>
    <s v="HOSTING VIRTUAL"/>
    <x v="4"/>
    <s v="SISTEMA OPERATIVO MICROSOFT"/>
    <s v="GIOVANNI D ROCCO VALENZUELA"/>
    <s v="tct_grocco"/>
    <s v="4-Menor/Localizado"/>
    <s v="4-Baja"/>
    <s v="Baja"/>
    <x v="0"/>
    <s v="TELEFONICA GLOBAL TECHNOLOGY S.A.AGENCIA EN CHILE"/>
    <s v="GENERACION RFC WSUS UPDATE MDM SOC"/>
    <s v="28/12/2023 16:09:11"/>
    <s v="28/12/2023 16:10:01"/>
    <x v="0"/>
    <s v="CDP ANTIGUO 1"/>
    <s v="CDP ANTIGUO 2"/>
    <s v="28/12/2023 16:16:13"/>
    <s v="28/12/2023 23:50:00"/>
    <s v="GENERACION DE RFC MDM SOC PARA ACTUALIZACION SE EQUIPOS WINDOWS"/>
    <m/>
    <d v="1899-12-30T00:00:00"/>
    <d v="1899-12-30T00:07:02"/>
    <d v="1899-12-30T00:07:02"/>
    <s v=""/>
    <s v="Cumplido"/>
    <m/>
    <m/>
    <m/>
    <m/>
    <m/>
    <d v="2023-11-22T00:00:00"/>
    <x v="0"/>
    <x v="0"/>
    <s v="NO CUMPLE"/>
    <x v="0"/>
    <x v="0"/>
    <x v="0"/>
    <x v="0"/>
    <s v="NO CUMPLE"/>
    <x v="0"/>
    <x v="0"/>
  </r>
  <r>
    <s v="INC000002522616"/>
    <s v="HOSTING VIRTUAL"/>
    <x v="4"/>
    <s v="SISTEMA OPERATIVO MICROSOFT"/>
    <s v="GIOVANNI D ROCCO VALENZUELA"/>
    <s v="tct_grocco"/>
    <s v="4-Menor/Localizado"/>
    <s v="4-Baja"/>
    <s v="Baja"/>
    <x v="0"/>
    <s v="TELEFONICA GLOBAL TECHNOLOGY S.A.AGENCIA EN CHILE"/>
    <s v="CONFIGURACION WSUS SOC"/>
    <s v="28/12/2023 16:10:10"/>
    <s v="28/12/2023 16:11:01"/>
    <x v="0"/>
    <s v="CDP ANTIGUO 1"/>
    <s v="CDP ANTIGUO 2"/>
    <s v="28/12/2023 16:17:13"/>
    <s v="28/12/2023 23:50:00"/>
    <s v="SE REALIZA CONFIGURACION DE EQUIPO WSUS PARA SOC"/>
    <m/>
    <d v="1899-12-30T00:00:00"/>
    <d v="1899-12-30T00:07:03"/>
    <d v="1899-12-30T00:07:03"/>
    <s v=""/>
    <s v="Cumplido"/>
    <m/>
    <m/>
    <m/>
    <m/>
    <m/>
    <d v="2023-11-29T00:00:00"/>
    <x v="0"/>
    <x v="0"/>
    <s v="NO CUMPLE"/>
    <x v="0"/>
    <x v="0"/>
    <x v="0"/>
    <x v="0"/>
    <s v="NO CUMPLE"/>
    <x v="0"/>
    <x v="0"/>
  </r>
  <r>
    <s v="INC000002522713"/>
    <s v="RED INTERNA"/>
    <x v="0"/>
    <s v="APQ ACCESOS"/>
    <s v="CRISTOPHER MALDONADO ROMERO"/>
    <s v="tct_cmaldo"/>
    <s v="4-Menor/Localizado"/>
    <s v="4-Baja"/>
    <s v="Baja"/>
    <x v="0"/>
    <s v="TELEFONICA EMPRESAS DE CHILE SA"/>
    <s v="RONDA TOMA DE TEMPERATURAS SALAS TIC"/>
    <s v="28/12/2023 17:30:47"/>
    <s v="28/12/2023 17:31:43"/>
    <x v="0"/>
    <s v="CDP ANTIGUO 1"/>
    <s v="CDP ANTIGUO 2"/>
    <s v="28/12/2023 18:17:54"/>
    <s v="28/12/2023 23:50:00"/>
    <m/>
    <s v="RONDA REALIZADA"/>
    <d v="1899-12-30T00:00:00"/>
    <d v="1899-12-30T00:00:00"/>
    <d v="1899-12-30T00:00:00"/>
    <s v=""/>
    <s v="Cumplido"/>
    <m/>
    <m/>
    <m/>
    <m/>
    <m/>
    <d v="2023-11-22T00:00:00"/>
    <x v="0"/>
    <x v="0"/>
    <s v="NO CUMPLE"/>
    <x v="0"/>
    <x v="0"/>
    <x v="0"/>
    <x v="0"/>
    <s v="NO CUMPLE"/>
    <x v="0"/>
    <x v="0"/>
  </r>
  <r>
    <s v="INC000002522716"/>
    <s v="RED INTERNA"/>
    <x v="0"/>
    <s v="APQ ACCESOS"/>
    <s v="CRISTOPHER MALDONADO ROMERO"/>
    <s v="tct_cmaldo"/>
    <s v="4-Menor/Localizado"/>
    <s v="4-Baja"/>
    <s v="Baja"/>
    <x v="0"/>
    <s v="TELEFONICA EMPRESAS DE CHILE SA"/>
    <s v="RONDA TOMA DE TEMPERATURAS SALAS TIC"/>
    <s v="28/12/2023 17:33:08"/>
    <s v="28/12/2023 17:34:18"/>
    <x v="0"/>
    <s v="CDP ANTIGUO 1"/>
    <s v="CDP ANTIGUO 2"/>
    <s v="28/12/2023 19:18:11"/>
    <s v="28/12/2023 23:50:00"/>
    <m/>
    <s v="RONDA REALIZADA"/>
    <d v="1899-12-30T00:00:00"/>
    <d v="1899-12-30T00:00:00"/>
    <d v="1899-12-30T00:00:00"/>
    <s v=""/>
    <s v="Cumplido"/>
    <m/>
    <m/>
    <m/>
    <m/>
    <m/>
    <d v="2023-11-23T00:00:00"/>
    <x v="0"/>
    <x v="0"/>
    <s v="NO CUMPLE"/>
    <x v="0"/>
    <x v="0"/>
    <x v="0"/>
    <x v="0"/>
    <s v="NO CUMPLE"/>
    <x v="0"/>
    <x v="0"/>
  </r>
  <r>
    <s v="INC000002522825"/>
    <s v="HOUSING"/>
    <x v="15"/>
    <s v="APQ ACCESOS"/>
    <s v="ESTEBAN O BUSTOS CORNEJO"/>
    <s v="tct_ebusto"/>
    <s v="4-Menor/Localizado"/>
    <s v="4-Baja"/>
    <s v="Baja"/>
    <x v="0"/>
    <s v="TELEFONICA EMPRESAS DE CHILE SA"/>
    <s v="SUPERVISION Desrackeo y desergenizacion para revision de server Huawei"/>
    <s v="28/12/2023 18:49:23"/>
    <s v="28/12/2023 18:51:05"/>
    <x v="0"/>
    <s v="CDP ANTIGUO 1"/>
    <s v="CDP ANTIGUO 2"/>
    <s v="28/12/2023 18:52:16"/>
    <s v="28/12/2023 23:50:00"/>
    <s v="SUPERVISION Desrackeo y desergenizacion para revision de server Huawei"/>
    <s v="SUPERVISION CRQ/OK"/>
    <d v="1899-12-30T00:01:11"/>
    <d v="1899-12-30T00:02:53"/>
    <d v="1899-12-30T00:01:42"/>
    <s v=""/>
    <s v="Cumplido"/>
    <m/>
    <m/>
    <m/>
    <m/>
    <m/>
    <d v="2023-11-22T00:00:00"/>
    <x v="0"/>
    <x v="0"/>
    <s v="NO CUMPLE"/>
    <x v="0"/>
    <x v="0"/>
    <x v="0"/>
    <x v="0"/>
    <s v="NO CUMPLE"/>
    <x v="0"/>
    <x v="0"/>
  </r>
  <r>
    <s v="INC000002522827"/>
    <s v="HOUSING"/>
    <x v="15"/>
    <s v="APQ ACCESOS"/>
    <s v="ESTEBAN O BUSTOS CORNEJO"/>
    <s v="tct_ebusto"/>
    <s v="4-Menor/Localizado"/>
    <s v="4-Baja"/>
    <s v="Baja"/>
    <x v="0"/>
    <s v="TELEFONICA EMPRESAS DE CHILE SA"/>
    <s v="SUPERVISION Certificación de Enlace de Fibra Oscura, CS k2130428 || CS: 20-15-0010305547"/>
    <s v="28/12/2023 18:53:31"/>
    <s v="28/12/2023 18:55:45"/>
    <x v="0"/>
    <s v="CDP ANTIGUO 1"/>
    <s v="CDP ANTIGUO 2"/>
    <s v="28/12/2023 18:56:36"/>
    <s v="28/12/2023 23:50:00"/>
    <s v="SUPERVISION Certificación de Enlace de Fibra Oscura, CS k2130428 || CS: 20-15-0010305547"/>
    <s v="SUPERVISION CRQ/OK"/>
    <d v="1899-12-30T00:00:51"/>
    <d v="1899-12-30T00:03:05"/>
    <d v="1899-12-30T00:02:14"/>
    <s v=""/>
    <s v="Cumplido"/>
    <m/>
    <m/>
    <m/>
    <m/>
    <m/>
    <d v="2023-11-23T00:00:00"/>
    <x v="0"/>
    <x v="0"/>
    <s v="NO CUMPLE"/>
    <x v="0"/>
    <x v="0"/>
    <x v="0"/>
    <x v="0"/>
    <s v="NO CUMPLE"/>
    <x v="0"/>
    <x v="0"/>
  </r>
  <r>
    <s v="INC000002522883"/>
    <s v="HOUSING"/>
    <x v="15"/>
    <s v="APQ ACCESOS"/>
    <s v="ALDO P VALENZUELA MUJICA"/>
    <s v="tct_avalen"/>
    <s v="2-Significativo/Amplio"/>
    <s v="2-Alta"/>
    <s v="Alta"/>
    <x v="0"/>
    <s v="TELEFONICA EMPRESAS DE CHILE SA"/>
    <s v="RONDA Y REVISION DE SALAS TECNICAS"/>
    <s v="29/12/2023 6:19:15"/>
    <s v="29/12/2023 6:20:09"/>
    <x v="0"/>
    <s v="CDP ANTIGUO 1"/>
    <s v="CDP ANTIGUO 2"/>
    <s v="29/12/2023 6:21:58"/>
    <s v="29/12/2023 23:50:00"/>
    <s v="RONDA Y REVISION DE SALAS TECNICAS"/>
    <s v="SE REALIZA RONDA"/>
    <d v="1899-12-30T00:01:18"/>
    <d v="1899-12-30T00:02:43"/>
    <d v="1899-12-30T00:01:25"/>
    <s v=""/>
    <s v="Cumplido"/>
    <m/>
    <m/>
    <m/>
    <m/>
    <m/>
    <d v="2023-11-22T00:00:00"/>
    <x v="0"/>
    <x v="0"/>
    <s v="NO CUMPLE"/>
    <x v="0"/>
    <x v="0"/>
    <x v="0"/>
    <x v="0"/>
    <s v="NO CUMPLE"/>
    <x v="0"/>
    <x v="0"/>
  </r>
  <r>
    <s v="INC000002522885"/>
    <s v="HOUSING"/>
    <x v="15"/>
    <s v="APQ ACCESOS"/>
    <s v="ALDO P VALENZUELA MUJICA"/>
    <s v="tct_avalen"/>
    <s v="2-Significativo/Amplio"/>
    <s v="2-Alta"/>
    <s v="Alta"/>
    <x v="0"/>
    <s v="TELEFONICA EMPRESAS DE CHILE SA"/>
    <s v="TOMA DE ALARMAS DE CLIENTE"/>
    <s v="29/12/2023 6:22:19"/>
    <s v="29/12/2023 6:23:12"/>
    <x v="0"/>
    <s v="CDP ANTIGUO 1"/>
    <s v="CDP ANTIGUO 2"/>
    <s v="29/12/2023 6:25:46"/>
    <s v="29/12/2023 23:50:00"/>
    <s v="TOMA DE ALARMAS DE CLIENTE"/>
    <s v="SE REALIZA TOMA DE ALARMAS"/>
    <d v="1899-12-30T00:02:12"/>
    <d v="1899-12-30T00:03:27"/>
    <d v="1899-12-30T00:01:15"/>
    <s v=""/>
    <s v="Cumplido"/>
    <m/>
    <m/>
    <m/>
    <m/>
    <m/>
    <d v="2023-11-22T00:00:00"/>
    <x v="0"/>
    <x v="0"/>
    <s v="NO CUMPLE"/>
    <x v="0"/>
    <x v="0"/>
    <x v="0"/>
    <x v="0"/>
    <s v="NO CUMPLE"/>
    <x v="0"/>
    <x v="0"/>
  </r>
  <r>
    <s v="INC000002522890"/>
    <s v="INFRAESTRUCTURA DC"/>
    <x v="6"/>
    <s v="APQ ACCESOS"/>
    <s v="FRANCISCO J FELIU ABARCA"/>
    <s v="tct_frafea"/>
    <s v="4-Menor/Localizado"/>
    <s v="4-Baja"/>
    <s v="Baja"/>
    <x v="0"/>
    <s v="TELEFONICA CYBERSECURITY TECH CHILE SPA"/>
    <s v="RONDA POR TOMA DE TEMPERATURAS EN SALAS TIC"/>
    <s v="29/12/2023 8:35:33"/>
    <s v="29/12/2023 8:36:23"/>
    <x v="0"/>
    <s v="TI"/>
    <s v="CLIMA"/>
    <s v="29/12/2023 9:40:49"/>
    <s v="29/12/2023 23:50:00"/>
    <s v="RONDA POR TOMA DE TEMPERATURAS EN SALAS TIC"/>
    <s v="RONDA REALIZADA"/>
    <d v="1899-12-30T00:00:00"/>
    <d v="1899-12-30T00:00:00"/>
    <d v="1899-12-30T00:00:00"/>
    <s v=""/>
    <s v="Cumplido"/>
    <m/>
    <m/>
    <m/>
    <m/>
    <m/>
    <d v="2023-11-23T00:00:00"/>
    <x v="0"/>
    <x v="0"/>
    <s v="NO CUMPLE"/>
    <x v="0"/>
    <x v="0"/>
    <x v="0"/>
    <x v="0"/>
    <s v="NO CUMPLE"/>
    <x v="0"/>
    <x v="0"/>
  </r>
  <r>
    <s v="INC000002522957"/>
    <s v="TICKET-INTELIGENTE"/>
    <x v="4"/>
    <s v="GESTION TI"/>
    <s v="PAUL A SEPULVEDA ALVAREZ"/>
    <s v="USR_TSIGHT"/>
    <s v="1-Extenso/Generalizado"/>
    <s v="4-Baja"/>
    <s v="Baja"/>
    <x v="1"/>
    <s v="GPS CHILE SPA"/>
    <s v="gpschi01 - wnprap_gps04 TICKET AUTOMATICO"/>
    <s v="28/12/2023 19:58:15"/>
    <s v="28/12/2023 19:58:15"/>
    <x v="0"/>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s v=""/>
    <s v=""/>
    <s v=""/>
    <s v="Cumplido"/>
    <d v="2023-11-22T00:00:00"/>
    <x v="0"/>
    <x v="0"/>
    <s v="NO CUMPLE"/>
    <x v="0"/>
    <x v="0"/>
    <x v="1"/>
    <x v="0"/>
    <s v="NO CUMPLE"/>
    <x v="1"/>
    <x v="0"/>
  </r>
  <r>
    <s v="INC000002522976"/>
    <s v="VPN IP - MPLS"/>
    <x v="17"/>
    <s v="GESTION HD"/>
    <s v="EWALD R GALAZ MILLALEO"/>
    <s v="frp_kaldor"/>
    <s v="3-Moderado/Limitado"/>
    <s v="3-Medio"/>
    <s v="Media"/>
    <x v="0"/>
    <s v="INDUSTRIAS CHILENAS DE ALAMBRE INCHALAM S.A."/>
    <s v="HD / RE: Enviando por correo electrónico: HPLBOOMPRD sin validez"/>
    <s v="28/12/2023 20:35:29"/>
    <s v="28/12/2023 20:35:31"/>
    <x v="0"/>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m/>
    <m/>
    <m/>
    <m/>
    <d v="2023-11-22T00:00:00"/>
    <x v="1"/>
    <x v="1"/>
    <s v="NO CUMPLE"/>
    <x v="0"/>
    <x v="0"/>
    <x v="1"/>
    <x v="0"/>
    <s v="NO CUMPLE"/>
    <x v="1"/>
    <x v="0"/>
  </r>
  <r>
    <s v="INC000002523047"/>
    <s v="TICKET-INTELIGENTE"/>
    <x v="4"/>
    <s v="GESTION TI"/>
    <s v="PAUL A SEPULVEDA ALVAREZ"/>
    <s v="USR_TSIGHT"/>
    <s v="1-Extenso/Generalizado"/>
    <s v="4-Baja"/>
    <s v="Baja"/>
    <x v="1"/>
    <s v="COAGRA S A"/>
    <s v="coagra01 - sap_prod_e_vm TICKET AUTOMATICO"/>
    <s v="28/12/2023 22:33:05"/>
    <s v="28/12/2023 22:33:05"/>
    <x v="0"/>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s v=""/>
    <s v=""/>
    <s v=""/>
    <s v="Cumplido"/>
    <d v="2023-11-23T00:00:00"/>
    <x v="0"/>
    <x v="0"/>
    <s v="NO CUMPLE"/>
    <x v="0"/>
    <x v="0"/>
    <x v="1"/>
    <x v="0"/>
    <s v="NO CUMPLE"/>
    <x v="1"/>
    <x v="0"/>
  </r>
  <r>
    <s v="INC000002523420"/>
    <s v="HOUSING"/>
    <x v="6"/>
    <s v="APQ ACCESOS"/>
    <s v="EDUARDO A NUÑEZ LAMOZA"/>
    <s v="tct_edunul"/>
    <s v="4-Menor/Localizado"/>
    <s v="4-Baja"/>
    <s v="Baja"/>
    <x v="0"/>
    <s v="TELEFONICA CYBERSECURITY TECH CHILE SPA"/>
    <s v="TOMA DE TEMPERATURAS"/>
    <s v="29/12/2023 6:07:05"/>
    <s v="29/12/2023 6:07:51"/>
    <x v="0"/>
    <s v="TI"/>
    <s v="CLIMA"/>
    <s v="29/12/2023 6:08:21"/>
    <s v="29/12/2023 23:50:00"/>
    <s v="TOMA DE TEMPERATURAS"/>
    <s v="RONDA REALIZADA"/>
    <d v="1899-12-30T00:00:00"/>
    <d v="1899-12-30T00:00:00"/>
    <d v="1899-12-30T00:00:00"/>
    <s v=""/>
    <s v="Cumplido"/>
    <m/>
    <m/>
    <m/>
    <m/>
    <m/>
    <d v="2023-11-23T00:00:00"/>
    <x v="0"/>
    <x v="0"/>
    <s v="NO CUMPLE"/>
    <x v="0"/>
    <x v="0"/>
    <x v="0"/>
    <x v="0"/>
    <s v="NO CUMPLE"/>
    <x v="0"/>
    <x v="0"/>
  </r>
  <r>
    <s v="INC000002523426"/>
    <s v="HOUSING"/>
    <x v="6"/>
    <s v="APQ ACCESOS"/>
    <s v="EDUARDO A NUÑEZ LAMOZA"/>
    <s v="tct_edunul"/>
    <s v="4-Menor/Localizado"/>
    <s v="4-Baja"/>
    <s v="Baja"/>
    <x v="0"/>
    <s v="TELEFONICA CYBERSECURITY TECH CHILE SPA"/>
    <s v="RONDA SALAS TECNICAS"/>
    <s v="29/12/2023 6:08:46"/>
    <s v="29/12/2023 6:09:47"/>
    <x v="0"/>
    <s v="TI"/>
    <s v="INFRAESTRUCTURA"/>
    <s v="29/12/2023 6:10:03"/>
    <s v="29/12/2023 23:50:00"/>
    <s v="REVISION DE SALAS Y RACK"/>
    <s v="RONDA REALIZADA"/>
    <d v="1899-12-30T00:00:00"/>
    <d v="1899-12-30T00:00:00"/>
    <d v="1899-12-30T00:00:00"/>
    <s v=""/>
    <s v="Cumplido"/>
    <m/>
    <m/>
    <m/>
    <m/>
    <m/>
    <d v="2023-11-23T00:00:00"/>
    <x v="0"/>
    <x v="0"/>
    <s v="NO CUMPLE"/>
    <x v="0"/>
    <x v="0"/>
    <x v="0"/>
    <x v="0"/>
    <s v="NO CUMPLE"/>
    <x v="0"/>
    <x v="0"/>
  </r>
  <r>
    <s v="INC000002523457"/>
    <s v="VPN IP - MPLS"/>
    <x v="6"/>
    <s v="GESTION HD"/>
    <s v="FRANCISCO J FELIU ABARCA"/>
    <s v="frp_jmarti"/>
    <s v="4-Menor/Localizado"/>
    <s v="4-Baja"/>
    <s v="Baja"/>
    <x v="0"/>
    <s v="BANCO DEL ESTADO DE CHILE"/>
    <s v="HD/ REQUERIMIENTO DE CAMBIO DE MEDIOS MAGNETICOS"/>
    <s v="29/12/2023 7:28:00"/>
    <s v="29/12/2023 7:36:10"/>
    <x v="0"/>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m/>
    <m/>
    <m/>
    <m/>
    <d v="2023-11-23T00:00:00"/>
    <x v="1"/>
    <x v="1"/>
    <s v="NO CUMPLE"/>
    <x v="0"/>
    <x v="0"/>
    <x v="1"/>
    <x v="0"/>
    <s v="CUMPLE"/>
    <x v="0"/>
    <x v="0"/>
  </r>
  <r>
    <s v="INC000002523487"/>
    <s v="HOUSING"/>
    <x v="15"/>
    <s v="APQ ACCESOS"/>
    <s v="ESTEBAN O BUSTOS CORNEJO"/>
    <s v="tct_ebusto"/>
    <s v="4-Menor/Localizado"/>
    <s v="4-Baja"/>
    <s v="Baja"/>
    <x v="0"/>
    <s v="TELEFONICA EMPRESAS DE CHILE SA"/>
    <s v="RONDA Y REVISION DE SALAS TECNICAS"/>
    <s v="29/12/2023 8:12:48"/>
    <s v="29/12/2023 8:13:49"/>
    <x v="0"/>
    <s v="CDP ANTIGUO 1"/>
    <s v="CDP ANTIGUO 2"/>
    <s v="29/12/2023 10:14:28"/>
    <s v="29/12/2023 23:50:00"/>
    <s v="RONDA Y REVISION DE SALAS TECNICAS"/>
    <s v="RONDA REALIZADA"/>
    <d v="1899-12-30T02:00:39"/>
    <d v="1899-12-30T02:01:40"/>
    <d v="1899-12-30T00:01:01"/>
    <s v=""/>
    <s v="Cumplido"/>
    <m/>
    <m/>
    <m/>
    <m/>
    <m/>
    <d v="2023-11-23T00:00:00"/>
    <x v="0"/>
    <x v="0"/>
    <s v="NO CUMPLE"/>
    <x v="0"/>
    <x v="0"/>
    <x v="1"/>
    <x v="1"/>
    <s v="NO CUMPLE"/>
    <x v="0"/>
    <x v="0"/>
  </r>
  <r>
    <s v="INC000002523497"/>
    <s v="SAP"/>
    <x v="17"/>
    <s v="CLOUD SAP HANA"/>
    <s v="NICOLAS A SAAVEDRA EGUILUZ"/>
    <s v="tct_nsaave"/>
    <s v="4-Menor/Localizado"/>
    <s v="4-Baja"/>
    <s v="Baja"/>
    <x v="0"/>
    <s v="TELEFONICA EMPRESAS DE CHILE SA"/>
    <s v="Checklist Diario Clientes 29.12.23"/>
    <s v="29/12/2023 8:31:52"/>
    <s v="29/12/2023 8:33:22"/>
    <x v="0"/>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m/>
    <m/>
    <m/>
    <m/>
    <d v="2023-11-23T00:00:00"/>
    <x v="0"/>
    <x v="0"/>
    <s v="NO CUMPLE"/>
    <x v="0"/>
    <x v="0"/>
    <x v="0"/>
    <x v="0"/>
    <s v="NO CUMPLE"/>
    <x v="0"/>
    <x v="0"/>
  </r>
  <r>
    <s v="INC000002523550"/>
    <s v="RED INTERNA"/>
    <x v="1"/>
    <s v="APQ ACCESOS"/>
    <s v="CARLOS F ARAYA RAMIREZ"/>
    <s v="tct_cararr"/>
    <s v="4-Menor/Localizado"/>
    <s v="4-Baja"/>
    <s v="Baja"/>
    <x v="0"/>
    <s v="TELEFONICA CYBERSECURITY TECH CHILE SPA"/>
    <s v="RONDA INSPECTIVA"/>
    <s v="29/12/2023 9:28:21"/>
    <s v="29/12/2023 9:32:07"/>
    <x v="0"/>
    <s v="CDP ANTIGUO 1"/>
    <s v="CDP ANTIGUO 2"/>
    <s v="29/12/2023 9:57:55"/>
    <s v="29/12/2023 23:50:00"/>
    <m/>
    <s v="ronda realizada"/>
    <d v="1899-12-30T00:00:00"/>
    <d v="1899-12-30T00:00:00"/>
    <d v="1899-12-30T00:00:00"/>
    <s v=""/>
    <s v="Cumplido"/>
    <s v="Ticket atendido en tiempo y forma"/>
    <m/>
    <m/>
    <m/>
    <m/>
    <d v="2023-11-23T00:00:00"/>
    <x v="0"/>
    <x v="0"/>
    <s v="NO CUMPLE"/>
    <x v="0"/>
    <x v="0"/>
    <x v="0"/>
    <x v="0"/>
    <s v="NO CUMPLE"/>
    <x v="0"/>
    <x v="0"/>
  </r>
  <r>
    <s v="INC000002523553"/>
    <s v="HOUSING"/>
    <x v="1"/>
    <s v="APQ ACCESOS"/>
    <s v="CARLOS F ARAYA RAMIREZ"/>
    <s v="tct_cararr"/>
    <s v="4-Menor/Localizado"/>
    <s v="4-Baja"/>
    <s v="Baja"/>
    <x v="0"/>
    <s v="TELEFONICA CYBERSECURITY TECH CHILE SPA"/>
    <s v="TOMA DE ALARMAS"/>
    <s v="29/12/2023 9:33:58"/>
    <s v="29/12/2023 9:34:55"/>
    <x v="0"/>
    <s v="CDP ANTIGUO 1"/>
    <s v="CDP ANTIGUO 2"/>
    <s v="29/12/2023 9:58:50"/>
    <s v="29/12/2023 23:50:00"/>
    <m/>
    <s v="toma de alarmas realizada"/>
    <d v="1899-12-30T00:00:00"/>
    <d v="1899-12-30T00:00:00"/>
    <d v="1899-12-30T00:00:00"/>
    <s v=""/>
    <s v="Cumplido"/>
    <m/>
    <m/>
    <m/>
    <m/>
    <m/>
    <d v="2023-11-23T00:00:00"/>
    <x v="0"/>
    <x v="0"/>
    <s v="NO CUMPLE"/>
    <x v="0"/>
    <x v="0"/>
    <x v="0"/>
    <x v="0"/>
    <s v="NO CUMPLE"/>
    <x v="0"/>
    <x v="0"/>
  </r>
  <r>
    <s v="INC000002523662"/>
    <s v="RED INTERNA"/>
    <x v="0"/>
    <s v="APQ ACCESOS"/>
    <s v="CRISTOPHER MALDONADO ROMERO"/>
    <s v="tct_cmaldo"/>
    <s v="4-Menor/Localizado"/>
    <s v="4-Baja"/>
    <s v="Baja"/>
    <x v="0"/>
    <s v="TELEFONICA EMPRESAS DE CHILE SA"/>
    <s v="RONDA TOMA DE TEMPERATURAS SALAS TIC"/>
    <s v="29/12/2023 10:56:50"/>
    <s v="29/12/2023 10:57:48"/>
    <x v="0"/>
    <s v="CDP ANTIGUO 1"/>
    <s v="CDP ANTIGUO 2"/>
    <s v="29/12/2023 12:28:34"/>
    <s v="29/12/2023 23:50:00"/>
    <m/>
    <s v="RONDA REALIZADA"/>
    <d v="1899-12-30T00:00:00"/>
    <d v="1899-12-30T00:00:00"/>
    <d v="1899-12-30T00:00:00"/>
    <s v=""/>
    <s v="Cumplido"/>
    <m/>
    <m/>
    <m/>
    <m/>
    <m/>
    <d v="2023-11-24T00:00:00"/>
    <x v="0"/>
    <x v="0"/>
    <s v="NO CUMPLE"/>
    <x v="0"/>
    <x v="0"/>
    <x v="0"/>
    <x v="0"/>
    <s v="NO CUMPLE"/>
    <x v="0"/>
    <x v="0"/>
  </r>
  <r>
    <s v="INC000002523763"/>
    <s v="HOUSING"/>
    <x v="6"/>
    <s v="APQ ACCESOS"/>
    <s v="FRANCISCO J FELIU ABARCA"/>
    <s v="tct_frafea"/>
    <s v="4-Menor/Localizado"/>
    <s v="4-Baja"/>
    <s v="Baja"/>
    <x v="0"/>
    <s v="TELEFONICA CYBERSECURITY TECH CHILE SPA"/>
    <s v="RONDA PREVENTIVA EN SALAS TIC"/>
    <s v="29/12/2023 11:45:21"/>
    <s v="29/12/2023 11:46:13"/>
    <x v="0"/>
    <s v="TI"/>
    <s v="INFRAESTRUCTURA"/>
    <s v="29/12/2023 12:05:11"/>
    <s v="29/12/2023 23:50:00"/>
    <s v="RONDA PREVENTIVA EN SALAS TIC"/>
    <s v="RONDA REALIZADA"/>
    <d v="1899-12-30T00:00:00"/>
    <d v="1899-12-30T00:00:00"/>
    <d v="1899-12-30T00:00:00"/>
    <s v=""/>
    <s v="Cumplido"/>
    <m/>
    <m/>
    <m/>
    <m/>
    <m/>
    <d v="2023-11-23T00:00:00"/>
    <x v="0"/>
    <x v="0"/>
    <s v="NO CUMPLE"/>
    <x v="0"/>
    <x v="0"/>
    <x v="0"/>
    <x v="0"/>
    <s v="NO CUMPLE"/>
    <x v="0"/>
    <x v="0"/>
  </r>
  <r>
    <s v="INC000002523780"/>
    <s v="VPN IP - MPLS"/>
    <x v="2"/>
    <s v="GESTION HD"/>
    <s v="LUIS RODRIGO ACEVEDO COLLIPAL"/>
    <s v="frp_spevel"/>
    <s v="3-Moderado/Limitado"/>
    <s v="3-Medio"/>
    <s v="Media"/>
    <x v="0"/>
    <s v="HORTIFRUT S.A"/>
    <s v="HD/Creación de cuenta VPN - ST-97818"/>
    <s v="29/12/2023 12:27:30"/>
    <s v="29/12/2023 12:30:16"/>
    <x v="0"/>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m/>
    <m/>
    <m/>
    <m/>
    <d v="2023-11-23T00:00:00"/>
    <x v="1"/>
    <x v="1"/>
    <s v="NO CUMPLE"/>
    <x v="0"/>
    <x v="0"/>
    <x v="1"/>
    <x v="1"/>
    <s v="NO CUMPLE"/>
    <x v="0"/>
    <x v="0"/>
  </r>
  <r>
    <s v="INC000002523791"/>
    <s v="INFRAESTRUCTURA DC"/>
    <x v="6"/>
    <s v="APQ ACCESOS"/>
    <s v="FRANCISCO J FELIU ABARCA"/>
    <s v="tct_frafea"/>
    <s v="4-Menor/Localizado"/>
    <s v="4-Baja"/>
    <s v="Baja"/>
    <x v="0"/>
    <s v="TELEFONICA CYBERSECURITY TECH CHILE SPA"/>
    <s v="RONDA POR TOMA DE TEMPERATURAS EN SALAS TIC"/>
    <s v="29/12/2023 12:41:54"/>
    <s v="29/12/2023 12:42:44"/>
    <x v="0"/>
    <s v="TI"/>
    <s v="CLIMA"/>
    <s v="29/12/2023 12:58:14"/>
    <s v="29/12/2023 23:50:00"/>
    <s v="RONDA POR TOMA DE TEMPERATURAS EN SALAS TIC"/>
    <s v="RONDA REALIZADA"/>
    <d v="1899-12-30T00:00:00"/>
    <d v="1899-12-30T00:00:00"/>
    <d v="1899-12-30T00:00:00"/>
    <s v=""/>
    <s v="Cumplido"/>
    <m/>
    <m/>
    <m/>
    <m/>
    <m/>
    <d v="2023-11-23T00:00:00"/>
    <x v="0"/>
    <x v="0"/>
    <s v="NO CUMPLE"/>
    <x v="0"/>
    <x v="0"/>
    <x v="0"/>
    <x v="0"/>
    <s v="NO CUMPLE"/>
    <x v="0"/>
    <x v="0"/>
  </r>
  <r>
    <s v="INC000002523905"/>
    <s v="HOUSING"/>
    <x v="3"/>
    <s v="DUOC TICKET AUTOMATICO"/>
    <s v="GUSTAVO AVILA VERA"/>
    <s v="frp_jciert"/>
    <s v="4-Menor/Localizado"/>
    <s v="4-Baja"/>
    <s v="Baja"/>
    <x v="1"/>
    <s v="FUNDACION INSTITUTO PROFESIONAL DUOC UC"/>
    <s v="duoc | RE: Certificados SSL en Ambiente QA"/>
    <s v="29/12/2023 10:40:27"/>
    <s v="29/12/2023 10:43:43"/>
    <x v="0"/>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s v=""/>
    <s v=""/>
    <s v=""/>
    <s v="Cumplido"/>
    <d v="2023-11-23T00:00:00"/>
    <x v="1"/>
    <x v="1"/>
    <s v="NO CUMPLE"/>
    <x v="0"/>
    <x v="0"/>
    <x v="1"/>
    <x v="1"/>
    <s v="NO CUMPLE"/>
    <x v="0"/>
    <x v="0"/>
  </r>
  <r>
    <s v="INC000002523933"/>
    <s v="HOUSING"/>
    <x v="14"/>
    <s v="BELIEVE"/>
    <s v="CRISTOPHER MALDONADO ROMERO"/>
    <s v="frp_pcamay"/>
    <s v="3-Moderado/Limitado"/>
    <s v="3-Medio"/>
    <s v="Media"/>
    <x v="0"/>
    <s v="TELEFONICA EMPRESAS DE CHILE SA"/>
    <s v="GESTION DATACENTER/ ACCESOS / Univeridad del Alba"/>
    <s v="29/12/2023 11:45:01"/>
    <s v="29/12/2023 11:45:19"/>
    <x v="0"/>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m/>
    <m/>
    <m/>
    <m/>
    <d v="2023-11-23T00:00:00"/>
    <x v="0"/>
    <x v="0"/>
    <s v="NO CUMPLE"/>
    <x v="0"/>
    <x v="0"/>
    <x v="0"/>
    <x v="0"/>
    <s v="NO CUMPLE"/>
    <x v="0"/>
    <x v="0"/>
  </r>
  <r>
    <s v="INC000002523948"/>
    <s v="HOUSING"/>
    <x v="19"/>
    <s v="BELIEVE"/>
    <s v="FRANCISCO J FELIU ABARCA"/>
    <s v="frp_pcamay"/>
    <s v="3-Moderado/Limitado"/>
    <s v="3-Medio"/>
    <s v="Media"/>
    <x v="0"/>
    <s v="INDRA SISTEMAS CHILE S A"/>
    <s v="GESTION DATACENTER/ ACCESOS / INDRA SISTEMAS"/>
    <s v="29/12/2023 12:23:20"/>
    <s v="29/12/2023 12:23:47"/>
    <x v="0"/>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m/>
    <m/>
    <m/>
    <m/>
    <d v="2023-11-23T00:00:00"/>
    <x v="0"/>
    <x v="0"/>
    <s v="NO CUMPLE"/>
    <x v="0"/>
    <x v="0"/>
    <x v="0"/>
    <x v="0"/>
    <s v="NO CUMPLE"/>
    <x v="0"/>
    <x v="0"/>
  </r>
  <r>
    <s v="INC000002523954"/>
    <s v="INFRAESTRUCTURA DC"/>
    <x v="1"/>
    <s v="APQ ACCESOS"/>
    <s v="CARLOS F ARAYA RAMIREZ"/>
    <s v="tct_cararr"/>
    <s v="4-Menor/Localizado"/>
    <s v="4-Baja"/>
    <s v="Baja"/>
    <x v="0"/>
    <s v="TELEFONICA CYBERSECURITY TECH CHILE SPA"/>
    <s v="FACTIBILIDAD 80347"/>
    <s v="29/12/2023 12:39:57"/>
    <s v="29/12/2023 12:40:54"/>
    <x v="0"/>
    <s v="CDP ANTIGUO 1"/>
    <s v="CDP ANTIGUO 2"/>
    <s v="29/12/2023 12:49:57"/>
    <s v="29/12/2023 23:50:00"/>
    <s v="BCO SANTANDER"/>
    <s v="FACTIBILIDAD ENVIADA"/>
    <d v="1899-12-30T00:08:25"/>
    <d v="1899-12-30T00:10:00"/>
    <d v="1899-12-30T00:01:35"/>
    <s v=""/>
    <s v="Cumplido"/>
    <m/>
    <m/>
    <m/>
    <m/>
    <m/>
    <d v="2023-11-23T00:00:00"/>
    <x v="0"/>
    <x v="0"/>
    <s v="NO CUMPLE"/>
    <x v="0"/>
    <x v="0"/>
    <x v="0"/>
    <x v="0"/>
    <s v="NO CUMPLE"/>
    <x v="0"/>
    <x v="0"/>
  </r>
  <r>
    <s v="INC000002524001"/>
    <s v="HOUSING"/>
    <x v="15"/>
    <s v="APQ ACCESOS"/>
    <s v="ESTEBAN O BUSTOS CORNEJO"/>
    <s v="tct_ebusto"/>
    <s v="4-Menor/Localizado"/>
    <s v="4-Baja"/>
    <s v="Baja"/>
    <x v="0"/>
    <s v="TELEFONICA EMPRESAS DE CHILE SA"/>
    <s v="TOMA DE ALARMAS DE CLIENTES"/>
    <s v="29/12/2023 15:53:42"/>
    <s v="29/12/2023 15:55:14"/>
    <x v="0"/>
    <s v="CDP ANTIGUO 1"/>
    <s v="CDP ANTIGUO 2"/>
    <s v="29/12/2023 16:00:10"/>
    <s v="29/12/2023 23:50:00"/>
    <s v="TOMA DE ALARMAS DE CLIENTES"/>
    <s v="TOMA DE ALARMAS REALIZADA"/>
    <d v="1899-12-30T00:04:56"/>
    <d v="1899-12-30T00:06:28"/>
    <d v="1899-12-30T00:01:32"/>
    <s v=""/>
    <s v="Cumplido"/>
    <m/>
    <m/>
    <m/>
    <m/>
    <m/>
    <d v="2023-11-23T00:00:00"/>
    <x v="0"/>
    <x v="0"/>
    <s v="NO CUMPLE"/>
    <x v="0"/>
    <x v="0"/>
    <x v="0"/>
    <x v="0"/>
    <s v="NO CUMPLE"/>
    <x v="0"/>
    <x v="0"/>
  </r>
  <r>
    <s v="INC000002524045"/>
    <s v="VPN IP - MPLS"/>
    <x v="19"/>
    <s v="GESTION HD"/>
    <s v="FRANCISCO J FELIU ABARCA"/>
    <s v="frp_fpetro"/>
    <s v="3-Moderado/Limitado"/>
    <s v="3-Medio"/>
    <s v="Media"/>
    <x v="0"/>
    <s v="PROSEGUR LTDA."/>
    <s v="HD/Acceso permanente Data Center"/>
    <s v="29/12/2023 13:11:17"/>
    <s v="29/12/2023 13:13:28"/>
    <x v="0"/>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m/>
    <m/>
    <m/>
    <m/>
    <d v="2023-11-23T00:00:00"/>
    <x v="0"/>
    <x v="0"/>
    <s v="NO CUMPLE"/>
    <x v="0"/>
    <x v="0"/>
    <x v="0"/>
    <x v="0"/>
    <s v="NO CUMPLE"/>
    <x v="0"/>
    <x v="0"/>
  </r>
  <r>
    <s v="INC000002524063"/>
    <s v="HOUSING"/>
    <x v="16"/>
    <s v="BELIEVE"/>
    <s v="JOSE G MARQUEZ MARCANO"/>
    <s v="frp_jolsso"/>
    <s v="3-Moderado/Limitado"/>
    <s v="3-Medio"/>
    <s v="Media"/>
    <x v="0"/>
    <s v="TELEFONICA EMPRESAS DE CHILE SA"/>
    <s v="GESTION DATACENTER/ ACCESOS /TELEFONICA EMPRESAS DE CHILE SA"/>
    <s v="29/12/2023 13:45:00"/>
    <s v="29/12/2023 13:46:41"/>
    <x v="0"/>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m/>
    <m/>
    <m/>
    <m/>
    <d v="2023-11-23T00:00:00"/>
    <x v="0"/>
    <x v="0"/>
    <s v="NO CUMPLE"/>
    <x v="0"/>
    <x v="0"/>
    <x v="1"/>
    <x v="1"/>
    <s v="NO CUMPLE"/>
    <x v="0"/>
    <x v="0"/>
  </r>
  <r>
    <s v="INC000002524088"/>
    <s v="HOUSING"/>
    <x v="16"/>
    <s v="BELIEVE"/>
    <s v="ESTEBAN O BUSTOS CORNEJO"/>
    <s v="frp_jolsso"/>
    <s v="3-Moderado/Limitado"/>
    <s v="3-Medio"/>
    <s v="Media"/>
    <x v="0"/>
    <s v="HUAWEI CHILE S A"/>
    <s v="GESTION DATACENTER/ ACCESOS /HUAWEI CHILE S A"/>
    <s v="29/12/2023 15:09:30"/>
    <s v="29/12/2023 15:15:20"/>
    <x v="0"/>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m/>
    <m/>
    <m/>
    <m/>
    <d v="2023-11-23T00:00:00"/>
    <x v="0"/>
    <x v="0"/>
    <s v="NO CUMPLE"/>
    <x v="0"/>
    <x v="0"/>
    <x v="1"/>
    <x v="1"/>
    <s v="NO CUMPLE"/>
    <x v="0"/>
    <x v="0"/>
  </r>
  <r>
    <s v="INC000002524093"/>
    <s v="HOUSING"/>
    <x v="16"/>
    <s v="BELIEVE"/>
    <s v="ESTEBAN O BUSTOS CORNEJO"/>
    <s v="frp_jolsso"/>
    <s v="3-Moderado/Limitado"/>
    <s v="3-Medio"/>
    <s v="Media"/>
    <x v="0"/>
    <s v="HUAWEI CHILE S A"/>
    <s v="GESTION DATACENTER/ ACCESOS /HUAWEI CHILE S A"/>
    <s v="29/12/2023 15:16:48"/>
    <s v="29/12/2023 15:18:22"/>
    <x v="0"/>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m/>
    <m/>
    <m/>
    <m/>
    <d v="2023-11-23T00:00:00"/>
    <x v="0"/>
    <x v="0"/>
    <s v="NO CUMPLE"/>
    <x v="0"/>
    <x v="0"/>
    <x v="1"/>
    <x v="1"/>
    <s v="NO CUMPLE"/>
    <x v="0"/>
    <x v="0"/>
  </r>
  <r>
    <s v="INC000002524096"/>
    <s v="HOUSING"/>
    <x v="16"/>
    <s v="BELIEVE"/>
    <s v="ESTEBAN O BUSTOS CORNEJO"/>
    <s v="frp_jolsso"/>
    <s v="3-Moderado/Limitado"/>
    <s v="3-Medio"/>
    <s v="Media"/>
    <x v="0"/>
    <s v="HUAWEI CHILE S A"/>
    <s v="GESTION DATACENTER/ ACCESOS /HUAWEI CHILE S A"/>
    <s v="29/12/2023 15:19:06"/>
    <s v="29/12/2023 15:20:17"/>
    <x v="0"/>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m/>
    <m/>
    <m/>
    <m/>
    <d v="2023-11-23T00:00:00"/>
    <x v="0"/>
    <x v="0"/>
    <s v="NO CUMPLE"/>
    <x v="0"/>
    <x v="0"/>
    <x v="1"/>
    <x v="1"/>
    <s v="NO CUMPLE"/>
    <x v="0"/>
    <x v="0"/>
  </r>
  <r>
    <s v="INC000002524099"/>
    <s v="HOUSING"/>
    <x v="16"/>
    <s v="BELIEVE"/>
    <s v="ESTEBAN O BUSTOS CORNEJO"/>
    <s v="frp_jolsso"/>
    <s v="3-Moderado/Limitado"/>
    <s v="3-Medio"/>
    <s v="Media"/>
    <x v="0"/>
    <s v="HUAWEI CHILE S A"/>
    <s v="GESTION DATACENTER/ ACCESOS /HUAWEI CHILE S A"/>
    <s v="29/12/2023 15:20:53"/>
    <s v="29/12/2023 15:22:04"/>
    <x v="0"/>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m/>
    <m/>
    <m/>
    <m/>
    <d v="2023-11-23T00:00:00"/>
    <x v="0"/>
    <x v="0"/>
    <s v="NO CUMPLE"/>
    <x v="0"/>
    <x v="0"/>
    <x v="1"/>
    <x v="1"/>
    <s v="NO CUMPLE"/>
    <x v="0"/>
    <x v="0"/>
  </r>
  <r>
    <s v="INC000002524100"/>
    <s v="HOUSING"/>
    <x v="16"/>
    <s v="BELIEVE"/>
    <s v="ESTEBAN O BUSTOS CORNEJO"/>
    <s v="frp_jolsso"/>
    <s v="3-Moderado/Limitado"/>
    <s v="3-Medio"/>
    <s v="Media"/>
    <x v="0"/>
    <s v="HUAWEI CHILE S A"/>
    <s v="GESTION DATACENTER/ ACCESOS /HUAWEI CHILE S A"/>
    <s v="29/12/2023 15:22:36"/>
    <s v="29/12/2023 15:23:47"/>
    <x v="0"/>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m/>
    <m/>
    <m/>
    <m/>
    <d v="2023-11-23T00:00:00"/>
    <x v="0"/>
    <x v="0"/>
    <s v="NO CUMPLE"/>
    <x v="0"/>
    <x v="0"/>
    <x v="1"/>
    <x v="1"/>
    <s v="NO CUMPLE"/>
    <x v="0"/>
    <x v="0"/>
  </r>
  <r>
    <s v="INC000002524101"/>
    <s v="HOUSING"/>
    <x v="16"/>
    <s v="BELIEVE"/>
    <s v="ESTEBAN O BUSTOS CORNEJO"/>
    <s v="frp_jolsso"/>
    <s v="3-Moderado/Limitado"/>
    <s v="3-Medio"/>
    <s v="Media"/>
    <x v="0"/>
    <s v="HUAWEI CHILE S A"/>
    <s v="GESTION DATACENTER/ ACCESOS /HUAWEI CHILE S A"/>
    <s v="29/12/2023 15:24:19"/>
    <s v="29/12/2023 15:25:29"/>
    <x v="0"/>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m/>
    <m/>
    <m/>
    <m/>
    <d v="2023-11-24T00:00:00"/>
    <x v="0"/>
    <x v="0"/>
    <s v="NO CUMPLE"/>
    <x v="0"/>
    <x v="0"/>
    <x v="1"/>
    <x v="1"/>
    <s v="NO CUMPLE"/>
    <x v="0"/>
    <x v="0"/>
  </r>
  <r>
    <s v="INC000002524102"/>
    <s v="HOUSING"/>
    <x v="16"/>
    <s v="BELIEVE"/>
    <s v="ESTEBAN O BUSTOS CORNEJO"/>
    <s v="frp_jolsso"/>
    <s v="3-Moderado/Limitado"/>
    <s v="3-Medio"/>
    <s v="Media"/>
    <x v="0"/>
    <s v="HUAWEI CHILE S A"/>
    <s v="GESTION DATACENTER/ ACCESOS /HUAWEI CHILE S A"/>
    <s v="29/12/2023 15:26:01"/>
    <s v="29/12/2023 15:27:02"/>
    <x v="0"/>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m/>
    <m/>
    <m/>
    <m/>
    <d v="2023-11-23T00:00:00"/>
    <x v="0"/>
    <x v="0"/>
    <s v="NO CUMPLE"/>
    <x v="0"/>
    <x v="0"/>
    <x v="1"/>
    <x v="1"/>
    <s v="NO CUMPLE"/>
    <x v="0"/>
    <x v="0"/>
  </r>
  <r>
    <s v="INC000002524109"/>
    <s v="HOUSING"/>
    <x v="14"/>
    <s v="BELIEVE"/>
    <s v="CRISTOPHER MALDONADO ROMERO"/>
    <s v="frp_dvital"/>
    <s v="3-Moderado/Limitado"/>
    <s v="3-Medio"/>
    <s v="Media"/>
    <x v="0"/>
    <s v="BANCO SANTANDER CHILE"/>
    <s v="GESTION DATACENTER/ ACCESOS / BANCO SANTANDER CHILE"/>
    <s v="29/12/2023 12:22:47"/>
    <s v="29/12/2023 12:28:07"/>
    <x v="0"/>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m/>
    <m/>
    <m/>
    <m/>
    <d v="2023-11-23T00:00:00"/>
    <x v="0"/>
    <x v="0"/>
    <s v="NO CUMPLE"/>
    <x v="0"/>
    <x v="0"/>
    <x v="0"/>
    <x v="0"/>
    <s v="NO CUMPLE"/>
    <x v="0"/>
    <x v="0"/>
  </r>
  <r>
    <s v="INC000002524142"/>
    <s v="HOUSING"/>
    <x v="15"/>
    <s v="APQ ACCESOS"/>
    <s v="JOSE G MARQUEZ MARCANO"/>
    <s v="tct_josmam"/>
    <s v="4-Menor/Localizado"/>
    <s v="4-Baja"/>
    <s v="Baja"/>
    <x v="0"/>
    <s v="TELEFONICA EMPRESAS DE CHILE SA"/>
    <s v="SUPERVISION: INSTALACION de cruzada para proyecto M126979-0"/>
    <s v="29/12/2023 12:53:00"/>
    <s v="29/12/2023 12:53:49"/>
    <x v="0"/>
    <s v="CDP ANTIGUO 1"/>
    <s v="CDP ANTIGUO 2"/>
    <s v="29/12/2023 12:55:26"/>
    <s v="29/12/2023 23:50:00"/>
    <s v="INSTALACION de cruzada para proyecto M126979-0"/>
    <s v="TRABAJO REALIZADO CON EXITO"/>
    <d v="1899-12-30T00:01:20"/>
    <d v="1899-12-30T00:02:26"/>
    <d v="1899-12-30T00:01:06"/>
    <s v=""/>
    <s v="Cumplido"/>
    <m/>
    <m/>
    <m/>
    <m/>
    <m/>
    <d v="2023-11-23T00:00:00"/>
    <x v="0"/>
    <x v="0"/>
    <s v="NO CUMPLE"/>
    <x v="0"/>
    <x v="0"/>
    <x v="0"/>
    <x v="0"/>
    <s v="NO CUMPLE"/>
    <x v="0"/>
    <x v="0"/>
  </r>
  <r>
    <s v="INC000002524166"/>
    <s v="HOUSING"/>
    <x v="15"/>
    <s v="APQ ACCESOS"/>
    <s v="JOSE G MARQUEZ MARCANO"/>
    <s v="tct_josmam"/>
    <s v="4-Menor/Localizado"/>
    <s v="4-Baja"/>
    <s v="Baja"/>
    <x v="0"/>
    <s v="TELEFONICA EMPRESAS DE CHILE SA"/>
    <s v="SUPERVISION: Instalación de SFPs"/>
    <s v="29/12/2023 13:12:22"/>
    <s v="29/12/2023 13:13:30"/>
    <x v="0"/>
    <s v="CDP ANTIGUO 1"/>
    <s v="CDP ANTIGUO 2"/>
    <s v="29/12/2023 13:14:32"/>
    <s v="29/12/2023 23:50:00"/>
    <s v="Instalación de SFPs"/>
    <s v="TRABAJO REALIZADO"/>
    <d v="1899-12-30T00:00:44"/>
    <d v="1899-12-30T00:02:10"/>
    <d v="1899-12-30T00:01:26"/>
    <s v=""/>
    <s v="Cumplido"/>
    <m/>
    <m/>
    <m/>
    <m/>
    <m/>
    <d v="2023-11-23T00:00:00"/>
    <x v="0"/>
    <x v="0"/>
    <s v="NO CUMPLE"/>
    <x v="0"/>
    <x v="0"/>
    <x v="0"/>
    <x v="0"/>
    <s v="NO CUMPLE"/>
    <x v="0"/>
    <x v="0"/>
  </r>
  <r>
    <s v="INC000002524267"/>
    <s v="SAP"/>
    <x v="17"/>
    <s v="GESTION HD"/>
    <s v="FREDDY O CORTES DIAZ"/>
    <s v="frp_fpetro"/>
    <s v="3-Moderado/Limitado"/>
    <s v="3-Medio"/>
    <s v="Media"/>
    <x v="0"/>
    <s v="INDUSTRIAS CHILENAS DE ALAMBRE INCHALAM S.A."/>
    <s v="HD/Lista no sobreescribe con TX masiva"/>
    <s v="29/12/2023 16:10:37"/>
    <s v="29/12/2023 16:12:38"/>
    <x v="0"/>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m/>
    <m/>
    <m/>
    <m/>
    <d v="2023-11-23T00:00:00"/>
    <x v="0"/>
    <x v="0"/>
    <s v="NO CUMPLE"/>
    <x v="0"/>
    <x v="0"/>
    <x v="0"/>
    <x v="0"/>
    <s v="NO CUMPLE"/>
    <x v="0"/>
    <x v="0"/>
  </r>
  <r>
    <s v="INC000002524278"/>
    <s v="INFRAESTRUCTURA DC"/>
    <x v="6"/>
    <s v="APQ ACCESOS"/>
    <s v="FRANCISCO J FELIU ABARCA"/>
    <s v="tct_frafea"/>
    <s v="4-Menor/Localizado"/>
    <s v="4-Baja"/>
    <s v="Baja"/>
    <x v="0"/>
    <s v="TELEFONICA CYBERSECURITY TECH CHILE SPA"/>
    <s v="RONDA POR TOMA DE TEMPERATURAS EN SALAS TIC"/>
    <s v="29/12/2023 16:51:39"/>
    <s v="29/12/2023 16:52:27"/>
    <x v="0"/>
    <s v="TI"/>
    <s v="CLIMA"/>
    <s v="29/12/2023 17:07:59"/>
    <s v="29/12/2023 23:50:00"/>
    <s v="RONDA POR TOMA DE TEMPERATURAS EN SALAS TIC"/>
    <s v="RONDA REALIZADA"/>
    <d v="1899-12-30T00:00:00"/>
    <d v="1899-12-30T00:00:00"/>
    <d v="1899-12-30T00:00:00"/>
    <s v=""/>
    <s v="Cumplido"/>
    <m/>
    <m/>
    <m/>
    <m/>
    <m/>
    <d v="2023-11-23T00:00:00"/>
    <x v="0"/>
    <x v="0"/>
    <s v="NO CUMPLE"/>
    <x v="0"/>
    <x v="0"/>
    <x v="0"/>
    <x v="0"/>
    <s v="NO CUMPLE"/>
    <x v="0"/>
    <x v="0"/>
  </r>
  <r>
    <s v="INC000002524279"/>
    <s v="SAP"/>
    <x v="17"/>
    <s v="GESTION HD"/>
    <s v="FREDDY O CORTES DIAZ"/>
    <s v="frp_fpetro"/>
    <s v="3-Moderado/Limitado"/>
    <s v="3-Medio"/>
    <s v="Media"/>
    <x v="0"/>
    <s v="NUTRISCO CHILE SA"/>
    <s v="HD/Transporte OT // OEDK925257"/>
    <s v="29/12/2023 16:52:38"/>
    <s v="29/12/2023 16:54:01"/>
    <x v="0"/>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m/>
    <m/>
    <m/>
    <m/>
    <d v="2023-11-23T00:00:00"/>
    <x v="0"/>
    <x v="0"/>
    <s v="NO CUMPLE"/>
    <x v="0"/>
    <x v="0"/>
    <x v="1"/>
    <x v="0"/>
    <s v="CUMPLE"/>
    <x v="0"/>
    <x v="0"/>
  </r>
  <r>
    <s v="INC000002524288"/>
    <s v="VPN IP - MPLS"/>
    <x v="6"/>
    <s v="GESTION HD"/>
    <s v="FRANCISCO J FELIU ABARCA"/>
    <s v="frp_spevel"/>
    <s v="3-Moderado/Limitado"/>
    <s v="3-Medio"/>
    <s v="Media"/>
    <x v="0"/>
    <s v="FUND DE BENEFICENCIA HOGAR DE CRISTO"/>
    <s v="HD/Reinicio de firewalls Fortinet"/>
    <s v="29/12/2023 17:33:31"/>
    <s v="29/12/2023 17:36:08"/>
    <x v="0"/>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m/>
    <m/>
    <m/>
    <m/>
    <d v="2023-11-23T00:00:00"/>
    <x v="0"/>
    <x v="0"/>
    <s v="NO CUMPLE"/>
    <x v="0"/>
    <x v="0"/>
    <x v="1"/>
    <x v="1"/>
    <s v="NO CUMPLE"/>
    <x v="0"/>
    <x v="0"/>
  </r>
  <r>
    <s v="INC000002524296"/>
    <s v="INFRAESTRUCTURA DC"/>
    <x v="6"/>
    <s v="APQ ACCESOS"/>
    <s v="FRANCISCO J FELIU ABARCA"/>
    <s v="tct_frafea"/>
    <s v="4-Menor/Localizado"/>
    <s v="4-Baja"/>
    <s v="Baja"/>
    <x v="0"/>
    <s v="TELEFONICA CYBERSECURITY TECH CHILE SPA"/>
    <s v="RONDA PREVENTIVA Y LECTURA DE TEMPERATURAS EN SALAS TIC"/>
    <s v="29/12/2023 19:11:51"/>
    <s v="29/12/2023 19:12:36"/>
    <x v="0"/>
    <s v="TI"/>
    <s v="CLIMA"/>
    <s v="29/12/2023 19:30:30"/>
    <s v="29/12/2023 23:50:00"/>
    <s v="RONDA PREVENTIVA Y LECTURA DE TEMPERATURAS EN SALAS TIC"/>
    <s v="RONDA REALIZADO"/>
    <d v="1899-12-30T00:00:00"/>
    <d v="1899-12-30T00:00:00"/>
    <d v="1899-12-30T00:00:00"/>
    <s v=""/>
    <s v="Cumplido"/>
    <m/>
    <m/>
    <m/>
    <m/>
    <m/>
    <d v="2023-11-23T00:00:00"/>
    <x v="0"/>
    <x v="0"/>
    <s v="NO CUMPLE"/>
    <x v="0"/>
    <x v="0"/>
    <x v="0"/>
    <x v="0"/>
    <s v="NO CUMPLE"/>
    <x v="0"/>
    <x v="0"/>
  </r>
  <r>
    <s v="INC000002524372"/>
    <s v="TICKET-INTELIGENTE"/>
    <x v="4"/>
    <s v="GESTION TI"/>
    <s v="GIOVANNI D ROCCO VALENZUELA"/>
    <s v="USR_TSIGHT"/>
    <s v="1-Extenso/Generalizado"/>
    <s v="4-Baja"/>
    <s v="Baja"/>
    <x v="1"/>
    <s v="RABIE HNOSLTDA"/>
    <s v="rabie001 - aranda_app01 TICKET AUTOMATICO"/>
    <s v="29/12/2023 15:50:46"/>
    <s v="29/12/2023 15:50:46"/>
    <x v="0"/>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s v=""/>
    <s v=""/>
    <s v=""/>
    <s v="Cumplido"/>
    <d v="2023-11-23T00:00:00"/>
    <x v="0"/>
    <x v="0"/>
    <s v="NO CUMPLE"/>
    <x v="0"/>
    <x v="0"/>
    <x v="1"/>
    <x v="0"/>
    <s v="CUMPLE"/>
    <x v="0"/>
    <x v="0"/>
  </r>
  <r>
    <s v="INC000002524408"/>
    <s v="RED INTERNA"/>
    <x v="0"/>
    <s v="APQ ACCESOS"/>
    <s v="CRISTOPHER MALDONADO ROMERO"/>
    <s v="tct_cmaldo"/>
    <s v="4-Menor/Localizado"/>
    <s v="4-Baja"/>
    <s v="Baja"/>
    <x v="0"/>
    <s v="TELEFONICA EMPRESAS DE CHILE SA"/>
    <s v="RONDA TOMA DE TEMPERATURAS SALAS TIC"/>
    <s v="29/12/2023 15:47:45"/>
    <s v="29/12/2023 15:48:49"/>
    <x v="0"/>
    <s v="CDP ANTIGUO 1"/>
    <s v="CDP ANTIGUO 2"/>
    <s v="29/12/2023 16:16:28"/>
    <s v="29/12/2023 23:50:00"/>
    <m/>
    <s v="RONDA REALIZADA"/>
    <d v="1899-12-30T00:00:00"/>
    <d v="1899-12-30T00:00:00"/>
    <d v="1899-12-30T00:00:00"/>
    <s v=""/>
    <s v="Cumplido"/>
    <m/>
    <m/>
    <m/>
    <m/>
    <m/>
    <d v="2023-11-24T00:00:00"/>
    <x v="0"/>
    <x v="0"/>
    <s v="NO CUMPLE"/>
    <x v="0"/>
    <x v="0"/>
    <x v="0"/>
    <x v="0"/>
    <s v="NO CUMPLE"/>
    <x v="0"/>
    <x v="0"/>
  </r>
  <r>
    <s v="INC000002524414"/>
    <s v="RED INTERNA"/>
    <x v="0"/>
    <s v="APQ ACCESOS"/>
    <s v="CRISTOPHER MALDONADO ROMERO"/>
    <s v="tct_cmaldo"/>
    <s v="4-Menor/Localizado"/>
    <s v="4-Baja"/>
    <s v="Baja"/>
    <x v="0"/>
    <s v="TELEFONICA EMPRESAS DE CHILE SA"/>
    <s v="RONDA TOMA DE TEMPERATURAS SALAS TIC"/>
    <s v="29/12/2023 16:05:42"/>
    <s v="29/12/2023 16:15:27"/>
    <x v="0"/>
    <s v="CDP ANTIGUO 1"/>
    <s v="CDP ANTIGUO 2"/>
    <s v="29/12/2023 19:26:29"/>
    <s v="29/12/2023 23:50:00"/>
    <m/>
    <s v="RONDA REALIZADA"/>
    <d v="1899-12-30T00:00:00"/>
    <d v="1899-12-30T00:00:00"/>
    <d v="1899-12-30T00:00:00"/>
    <s v=""/>
    <s v="Cumplido"/>
    <m/>
    <m/>
    <m/>
    <m/>
    <m/>
    <d v="2023-11-23T00:00:00"/>
    <x v="0"/>
    <x v="0"/>
    <s v="NO CUMPLE"/>
    <x v="0"/>
    <x v="0"/>
    <x v="0"/>
    <x v="0"/>
    <s v="NO CUMPLE"/>
    <x v="0"/>
    <x v="0"/>
  </r>
  <r>
    <s v="INC000002524422"/>
    <s v="RED INTERNA"/>
    <x v="0"/>
    <s v="APQ ACCESOS"/>
    <s v="CRISTOPHER MALDONADO ROMERO"/>
    <s v="tct_cmaldo"/>
    <s v="4-Menor/Localizado"/>
    <s v="4-Baja"/>
    <s v="Baja"/>
    <x v="0"/>
    <s v="TELEFONICA EMPRESAS DE CHILE SA"/>
    <s v="RONDA TOMA DE TEMPERATURAS SALAS TIC"/>
    <s v="29/12/2023 16:23:38"/>
    <s v="29/12/2023 16:24:48"/>
    <x v="0"/>
    <s v="CDP ANTIGUO 1"/>
    <s v="CDP ANTIGUO 2"/>
    <s v="29/12/2023 19:59:25"/>
    <s v="29/12/2023 23:50:00"/>
    <m/>
    <s v="RONDA REALIZADA"/>
    <d v="1899-12-30T00:00:00"/>
    <d v="1899-12-30T00:00:00"/>
    <d v="1899-12-30T00:00:00"/>
    <s v=""/>
    <s v="Cumplido"/>
    <m/>
    <m/>
    <m/>
    <m/>
    <m/>
    <d v="2023-11-23T00:00:00"/>
    <x v="0"/>
    <x v="0"/>
    <s v="NO CUMPLE"/>
    <x v="0"/>
    <x v="0"/>
    <x v="0"/>
    <x v="0"/>
    <s v="NO CUMPLE"/>
    <x v="0"/>
    <x v="0"/>
  </r>
  <r>
    <s v="INC000002524555"/>
    <s v="HOUSING"/>
    <x v="15"/>
    <s v="APQ ACCESOS"/>
    <s v="ALDO P VALENZUELA MUJICA"/>
    <s v="tct_avalen"/>
    <s v="2-Significativo/Amplio"/>
    <s v="2-Alta"/>
    <s v="Alta"/>
    <x v="0"/>
    <s v="TELEFONICA EMPRESAS DE CHILE SA"/>
    <s v="RONDA Y REVISION DE SALAS TECNICAS"/>
    <s v="30/12/2023 5:04:05"/>
    <s v="30/12/2023 5:05:07"/>
    <x v="0"/>
    <s v="CDP ANTIGUO 1"/>
    <s v="CDP ANTIGUO 2"/>
    <s v="30/12/2023 5:07:11"/>
    <s v="30/12/2023 23:50:00"/>
    <s v="RONDA Y REVISION DE SALAS TECNICAS"/>
    <s v="SE REALIZA RONDA"/>
    <d v="1899-12-30T00:01:46"/>
    <d v="1899-12-30T00:03:06"/>
    <d v="1899-12-30T00:01:20"/>
    <s v=""/>
    <s v="Cumplido"/>
    <m/>
    <m/>
    <m/>
    <m/>
    <m/>
    <d v="2023-11-23T00:00:00"/>
    <x v="0"/>
    <x v="0"/>
    <s v="NO CUMPLE"/>
    <x v="0"/>
    <x v="0"/>
    <x v="0"/>
    <x v="0"/>
    <s v="NO CUMPLE"/>
    <x v="0"/>
    <x v="0"/>
  </r>
  <r>
    <s v="INC000002524557"/>
    <s v="HOUSING"/>
    <x v="15"/>
    <s v="APQ ACCESOS"/>
    <s v="ALDO P VALENZUELA MUJICA"/>
    <s v="tct_avalen"/>
    <s v="2-Significativo/Amplio"/>
    <s v="2-Alta"/>
    <s v="Alta"/>
    <x v="0"/>
    <s v="TELEFONICA EMPRESAS DE CHILE SA"/>
    <s v="TOMA DE ALARMAS DE CLIENTE"/>
    <s v="30/12/2023 5:07:26"/>
    <s v="30/12/2023 5:08:45"/>
    <x v="0"/>
    <s v="CDP ANTIGUO 1"/>
    <s v="CDP ANTIGUO 2"/>
    <s v="30/12/2023 5:10:09"/>
    <s v="30/12/2023 23:50:00"/>
    <s v="TOMA DE ALARMAS DE CLIENTE"/>
    <s v="SE REALIZA TOMA DE ALARMAS"/>
    <d v="1899-12-30T00:01:02"/>
    <d v="1899-12-30T00:02:43"/>
    <d v="1899-12-30T00:01:41"/>
    <s v=""/>
    <s v="Cumplido"/>
    <m/>
    <m/>
    <m/>
    <m/>
    <m/>
    <d v="2023-11-24T00:00:00"/>
    <x v="0"/>
    <x v="0"/>
    <s v="NO CUMPLE"/>
    <x v="0"/>
    <x v="0"/>
    <x v="0"/>
    <x v="0"/>
    <s v="NO CUMPLE"/>
    <x v="0"/>
    <x v="0"/>
  </r>
  <r>
    <s v="INC000002524591"/>
    <s v="RED INTERNA"/>
    <x v="0"/>
    <s v="APQ ACCESOS"/>
    <s v="CRISTOPHER MALDONADO ROMERO"/>
    <s v="tct_cmaldo"/>
    <s v="4-Menor/Localizado"/>
    <s v="4-Baja"/>
    <s v="Baja"/>
    <x v="0"/>
    <s v="TELEFONICA EMPRESAS DE CHILE SA"/>
    <s v="RONDA TOMA DE TEMPERATURAS SALAS TIC"/>
    <s v="30/12/2023 15:12:25"/>
    <s v="30/12/2023 15:13:52"/>
    <x v="0"/>
    <s v="CDP ANTIGUO 1"/>
    <s v="CDP ANTIGUO 2"/>
    <s v="30/12/2023 17:29:10"/>
    <s v="30/12/2023 23:50:00"/>
    <m/>
    <s v="RONDA REALIZADA"/>
    <d v="1899-12-30T00:00:00"/>
    <d v="1899-12-30T00:00:00"/>
    <d v="1899-12-30T00:00:00"/>
    <s v=""/>
    <s v="Cumplido"/>
    <m/>
    <m/>
    <m/>
    <m/>
    <m/>
    <d v="2023-11-24T00:00:00"/>
    <x v="0"/>
    <x v="0"/>
    <s v="NO CUMPLE"/>
    <x v="0"/>
    <x v="0"/>
    <x v="0"/>
    <x v="0"/>
    <s v="NO CUMPLE"/>
    <x v="0"/>
    <x v="0"/>
  </r>
  <r>
    <s v="INC000002524594"/>
    <s v="RED INTERNA"/>
    <x v="0"/>
    <s v="APQ ACCESOS"/>
    <s v="CRISTOPHER MALDONADO ROMERO"/>
    <s v="tct_cmaldo"/>
    <s v="4-Menor/Localizado"/>
    <s v="4-Baja"/>
    <s v="Baja"/>
    <x v="0"/>
    <s v="TELEFONICA EMPRESAS DE CHILE SA"/>
    <s v="RONDA TOMA DE TEMPERATURAS SALAS TIC"/>
    <s v="30/12/2023 15:14:58"/>
    <s v="30/12/2023 15:16:01"/>
    <x v="0"/>
    <s v="CDP ANTIGUO 1"/>
    <s v="CDP ANTIGUO 2"/>
    <s v="30/12/2023 17:29:40"/>
    <s v="30/12/2023 23:50:00"/>
    <m/>
    <s v="RONDA REALIZADA"/>
    <d v="1899-12-30T00:00:00"/>
    <d v="1899-12-30T00:00:00"/>
    <d v="1899-12-30T00:00:00"/>
    <s v=""/>
    <s v="Cumplido"/>
    <m/>
    <m/>
    <m/>
    <m/>
    <m/>
    <d v="2023-11-23T00:00:00"/>
    <x v="0"/>
    <x v="0"/>
    <s v="NO CUMPLE"/>
    <x v="0"/>
    <x v="0"/>
    <x v="0"/>
    <x v="0"/>
    <s v="NO CUMPLE"/>
    <x v="0"/>
    <x v="0"/>
  </r>
  <r>
    <s v="INC000002524614"/>
    <s v="HOUSING"/>
    <x v="19"/>
    <s v="BELIEVE"/>
    <s v="FRANCISCO J FELIU ABARCA"/>
    <s v="frp_pcamay"/>
    <s v="3-Moderado/Limitado"/>
    <s v="3-Medio"/>
    <s v="Media"/>
    <x v="0"/>
    <s v="TELEFONICA EMPRESAS DE CHILE SA"/>
    <s v="GESTION DATACENTER/ ACCESOS / hogar de cristo"/>
    <s v="29/12/2023 17:26:39"/>
    <s v="29/12/2023 17:27:04"/>
    <x v="0"/>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m/>
    <m/>
    <m/>
    <m/>
    <d v="2023-11-23T00:00:00"/>
    <x v="0"/>
    <x v="0"/>
    <s v="NO CUMPLE"/>
    <x v="0"/>
    <x v="0"/>
    <x v="0"/>
    <x v="0"/>
    <s v="NO CUMPLE"/>
    <x v="0"/>
    <x v="0"/>
  </r>
  <r>
    <s v="INC000002524730"/>
    <s v="TICKET-INTELIGENTE"/>
    <x v="4"/>
    <s v="GESTION TI"/>
    <s v="GIOVANNI D ROCCO VALENZUELA"/>
    <s v="USR_TSIGHT"/>
    <s v="1-Extenso/Generalizado"/>
    <s v="4-Baja"/>
    <s v="Baja"/>
    <x v="1"/>
    <s v="GPS CHILE SPA"/>
    <s v="gpschi01 - wnprap_gps04 TICKET AUTOMATICO"/>
    <s v="29/12/2023 20:49:41"/>
    <s v="29/12/2023 20:49:41"/>
    <x v="0"/>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s v=""/>
    <s v=""/>
    <s v=""/>
    <s v="Cumplido"/>
    <d v="2023-11-23T00:00:00"/>
    <x v="0"/>
    <x v="0"/>
    <s v="NO CUMPLE"/>
    <x v="0"/>
    <x v="0"/>
    <x v="1"/>
    <x v="1"/>
    <s v="NO CUMPLE"/>
    <x v="0"/>
    <x v="0"/>
  </r>
  <r>
    <s v="INC000002524819"/>
    <s v="SAP"/>
    <x v="17"/>
    <s v="GESTION HD"/>
    <s v="FREDDY O CORTES DIAZ"/>
    <s v="frp_fpetro"/>
    <s v="3-Moderado/Limitado"/>
    <s v="3-Medio"/>
    <s v="Media"/>
    <x v="0"/>
    <s v="INDUSTRIAS CHILENAS DE ALAMBRE INCHALAM S.A."/>
    <s v="HD/INCHALAM - Listado de OTs"/>
    <s v="30/12/2023 11:07:41"/>
    <s v="30/12/2023 11:09:59"/>
    <x v="0"/>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m/>
    <m/>
    <m/>
    <m/>
    <d v="2023-11-23T00:00:00"/>
    <x v="1"/>
    <x v="1"/>
    <s v="NO CUMPLE"/>
    <x v="0"/>
    <x v="0"/>
    <x v="1"/>
    <x v="0"/>
    <s v="CUMPLE"/>
    <x v="0"/>
    <x v="0"/>
  </r>
  <r>
    <s v="INC000002524851"/>
    <s v="RED INTERNA"/>
    <x v="6"/>
    <s v="APQ ACCESOS"/>
    <s v="FRANCISCO J FELIU ABARCA"/>
    <s v="tct_frafea"/>
    <s v="4-Menor/Localizado"/>
    <s v="4-Baja"/>
    <s v="Baja"/>
    <x v="0"/>
    <s v="TELEFONICA CYBERSECURITY TECH CHILE SPA"/>
    <s v="ORDENAMIENTO Y LIMPIEZA DE CABLES PANEL DE MONITORES OPERACIONES SM"/>
    <s v="30/12/2023 14:46:23"/>
    <s v="30/12/2023 14:50:04"/>
    <x v="0"/>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m/>
    <m/>
    <m/>
    <m/>
    <d v="2023-11-24T00:00:00"/>
    <x v="0"/>
    <x v="0"/>
    <s v="NO CUMPLE"/>
    <x v="0"/>
    <x v="0"/>
    <x v="0"/>
    <x v="0"/>
    <s v="NO CUMPLE"/>
    <x v="0"/>
    <x v="0"/>
  </r>
  <r>
    <s v="INC000002524854"/>
    <s v="INFRAESTRUCTURA DC"/>
    <x v="6"/>
    <s v="APQ ACCESOS"/>
    <s v="FRANCISCO J FELIU ABARCA"/>
    <s v="tct_frafea"/>
    <s v="4-Menor/Localizado"/>
    <s v="4-Baja"/>
    <s v="Baja"/>
    <x v="0"/>
    <s v="TELEFONICA CYBERSECURITY TECH CHILE SPA"/>
    <s v="RONDA POR TOMA DE TEMPERATURAS EN SALAS TIC"/>
    <s v="30/12/2023 16:44:34"/>
    <s v="30/12/2023 16:45:20"/>
    <x v="0"/>
    <s v="TI"/>
    <s v="CLIMA"/>
    <s v="30/12/2023 16:56:09"/>
    <s v="30/12/2023 23:50:00"/>
    <s v="RONDA POR TOMA DE TEMPERATURAS EN SALAS TIC"/>
    <s v="RONDA REALIZADA"/>
    <d v="1899-12-30T00:00:00"/>
    <d v="1899-12-30T00:00:00"/>
    <d v="1899-12-30T00:00:00"/>
    <s v=""/>
    <s v="Cumplido"/>
    <m/>
    <m/>
    <m/>
    <m/>
    <m/>
    <d v="2023-11-23T00:00:00"/>
    <x v="0"/>
    <x v="0"/>
    <s v="NO CUMPLE"/>
    <x v="0"/>
    <x v="0"/>
    <x v="0"/>
    <x v="0"/>
    <s v="NO CUMPLE"/>
    <x v="0"/>
    <x v="0"/>
  </r>
  <r>
    <s v="INC000002524856"/>
    <s v="RED INTERNA"/>
    <x v="0"/>
    <s v="APQ ACCESOS"/>
    <s v="CRISTOPHER MALDONADO ROMERO"/>
    <s v="tct_cmaldo"/>
    <s v="4-Menor/Localizado"/>
    <s v="4-Baja"/>
    <s v="Baja"/>
    <x v="0"/>
    <s v="TELEFONICA EMPRESAS DE CHILE SA"/>
    <s v="RONDA TOMA DE TEMPERATURAS SALAS TIC"/>
    <s v="30/12/2023 18:34:11"/>
    <s v="30/12/2023 18:35:29"/>
    <x v="0"/>
    <s v="CDP ANTIGUO 1"/>
    <s v="CDP ANTIGUO 2"/>
    <s v="30/12/2023 18:47:50"/>
    <s v="30/12/2023 23:50:00"/>
    <m/>
    <s v="RONDA REALIZADA"/>
    <d v="1899-12-30T00:00:00"/>
    <d v="1899-12-30T00:00:00"/>
    <d v="1899-12-30T00:00:00"/>
    <s v=""/>
    <s v="Cumplido"/>
    <m/>
    <m/>
    <m/>
    <m/>
    <m/>
    <d v="2023-11-23T00:00:00"/>
    <x v="0"/>
    <x v="0"/>
    <s v="NO CUMPLE"/>
    <x v="0"/>
    <x v="0"/>
    <x v="0"/>
    <x v="0"/>
    <s v="NO CUMPLE"/>
    <x v="0"/>
    <x v="0"/>
  </r>
  <r>
    <s v="INC000002524859"/>
    <s v="RED INTERNA"/>
    <x v="0"/>
    <s v="APQ ACCESOS"/>
    <s v="CRISTOPHER MALDONADO ROMERO"/>
    <s v="tct_cmaldo"/>
    <s v="4-Menor/Localizado"/>
    <s v="4-Baja"/>
    <s v="Baja"/>
    <x v="0"/>
    <s v="TELEFONICA EMPRESAS DE CHILE SA"/>
    <s v="RONDA TOMA DE TEMPERATURAS SALAS TIC"/>
    <s v="30/12/2023 18:49:21"/>
    <s v="30/12/2023 18:50:18"/>
    <x v="0"/>
    <s v="CDP ANTIGUO 1"/>
    <s v="CDP ANTIGUO 2"/>
    <s v="30/12/2023 19:19:50"/>
    <s v="30/12/2023 23:50:00"/>
    <m/>
    <s v="RONDA REALIZADA"/>
    <d v="1899-12-30T00:00:00"/>
    <d v="1899-12-30T00:00:00"/>
    <d v="1899-12-30T00:00:00"/>
    <s v=""/>
    <s v="Cumplido"/>
    <m/>
    <m/>
    <m/>
    <m/>
    <m/>
    <d v="2023-11-23T00:00:00"/>
    <x v="0"/>
    <x v="0"/>
    <s v="NO CUMPLE"/>
    <x v="0"/>
    <x v="0"/>
    <x v="0"/>
    <x v="0"/>
    <s v="NO CUMPLE"/>
    <x v="0"/>
    <x v="0"/>
  </r>
  <r>
    <s v="INC000002524861"/>
    <s v="INFRAESTRUCTURA DC"/>
    <x v="6"/>
    <s v="APQ ACCESOS"/>
    <s v="FRANCISCO J FELIU ABARCA"/>
    <s v="tct_frafea"/>
    <s v="4-Menor/Localizado"/>
    <s v="4-Baja"/>
    <s v="Baja"/>
    <x v="0"/>
    <s v="TELEFONICA CYBERSECURITY TECH CHILE SPA"/>
    <s v="RONDA PREVENTIVA Y LECTURA DE TEMPERATURAS EN SALAS TIC"/>
    <s v="30/12/2023 19:14:45"/>
    <s v="30/12/2023 19:15:30"/>
    <x v="0"/>
    <s v="TI"/>
    <s v="CLIMA"/>
    <s v="30/12/2023 19:29:19"/>
    <s v="30/12/2023 23:50:00"/>
    <s v="RONDA PREVENTIVA Y LECTURA DE TEMPERATURAS EN SALAS TIC"/>
    <s v="RONDA REALIZADA"/>
    <d v="1899-12-30T00:00:00"/>
    <d v="1899-12-30T00:00:00"/>
    <d v="1899-12-30T00:00:00"/>
    <s v=""/>
    <s v="Cumplido"/>
    <m/>
    <m/>
    <m/>
    <m/>
    <m/>
    <d v="2023-11-23T00:00:00"/>
    <x v="0"/>
    <x v="0"/>
    <s v="NO CUMPLE"/>
    <x v="0"/>
    <x v="0"/>
    <x v="0"/>
    <x v="0"/>
    <s v="NO CUMPLE"/>
    <x v="0"/>
    <x v="0"/>
  </r>
  <r>
    <s v="INC000002524870"/>
    <s v="HOUSING"/>
    <x v="6"/>
    <s v="APQ ACCESOS"/>
    <s v="EDUARDO A NUÑEZ LAMOZA"/>
    <s v="tct_edunul"/>
    <s v="4-Menor/Localizado"/>
    <s v="4-Baja"/>
    <s v="Baja"/>
    <x v="0"/>
    <s v="TELEFONICA CYBERSECURITY TECH CHILE SPA"/>
    <s v="TOMA DE TEMPERATURAS"/>
    <s v="31/12/2023 7:03:00"/>
    <s v="31/12/2023 7:04:07"/>
    <x v="0"/>
    <s v="TI"/>
    <s v="CLIMA"/>
    <s v="31/12/2023 7:04:31"/>
    <s v="31/12/2023 23:50:00"/>
    <s v="TOMA DE TEMPERATURAS"/>
    <s v="RONDA REALIZADA"/>
    <d v="1899-12-30T00:00:00"/>
    <d v="1899-12-30T00:00:00"/>
    <d v="1899-12-30T00:00:00"/>
    <s v=""/>
    <s v="Cumplido"/>
    <m/>
    <m/>
    <m/>
    <m/>
    <m/>
    <d v="2023-11-24T00:00:00"/>
    <x v="0"/>
    <x v="0"/>
    <s v="NO CUMPLE"/>
    <x v="0"/>
    <x v="0"/>
    <x v="0"/>
    <x v="0"/>
    <s v="NO CUMPLE"/>
    <x v="0"/>
    <x v="0"/>
  </r>
  <r>
    <s v="INC000002524872"/>
    <s v="HOUSING"/>
    <x v="6"/>
    <s v="APQ ACCESOS"/>
    <s v="EDUARDO A NUÑEZ LAMOZA"/>
    <s v="tct_edunul"/>
    <s v="4-Menor/Localizado"/>
    <s v="4-Baja"/>
    <s v="Baja"/>
    <x v="0"/>
    <s v="TELEFONICA CYBERSECURITY TECH CHILE SPA"/>
    <s v="RONDA SALAS TECNICAS"/>
    <s v="31/12/2023 7:05:51"/>
    <s v="31/12/2023 7:07:09"/>
    <x v="0"/>
    <s v="TI"/>
    <s v="INFRAESTRUCTURA"/>
    <s v="31/12/2023 7:07:27"/>
    <s v="31/12/2023 23:50:00"/>
    <s v="REVISION DE SALAS Y RACK"/>
    <s v="RONDA REALIZADA"/>
    <d v="1899-12-30T00:00:00"/>
    <d v="1899-12-30T00:00:00"/>
    <d v="1899-12-30T00:00:00"/>
    <s v=""/>
    <s v="Cumplido"/>
    <m/>
    <m/>
    <m/>
    <m/>
    <m/>
    <d v="2023-11-23T00:00:00"/>
    <x v="0"/>
    <x v="0"/>
    <s v="NO CUMPLE"/>
    <x v="0"/>
    <x v="0"/>
    <x v="0"/>
    <x v="0"/>
    <s v="NO CUMPLE"/>
    <x v="0"/>
    <x v="0"/>
  </r>
  <r>
    <s v="INC000002524896"/>
    <s v="INFRAESTRUCTURA DC"/>
    <x v="6"/>
    <s v="APQ ACCESOS"/>
    <s v="FRANCISCO J FELIU ABARCA"/>
    <s v="tct_frafea"/>
    <s v="4-Menor/Localizado"/>
    <s v="4-Baja"/>
    <s v="Baja"/>
    <x v="0"/>
    <s v="TELEFONICA CYBERSECURITY TECH CHILE SPA"/>
    <s v="RONDA POR TOMA DE TEMPERATURAS EN SALAS TIC"/>
    <s v="31/12/2023 12:51:23"/>
    <s v="31/12/2023 12:52:12"/>
    <x v="0"/>
    <s v="TI"/>
    <s v="CLIMA"/>
    <s v="31/12/2023 13:20:26"/>
    <s v="31/12/2023 23:50:00"/>
    <s v="RONDA POR TOMA DE TEMPERATURAS EN SALAS TIC"/>
    <s v="RONDA REALIZADA"/>
    <d v="1899-12-30T00:00:00"/>
    <d v="1899-12-30T00:00:00"/>
    <d v="1899-12-30T00:00:00"/>
    <s v=""/>
    <s v="Cumplido"/>
    <m/>
    <m/>
    <m/>
    <m/>
    <m/>
    <d v="2023-11-23T00:00:00"/>
    <x v="0"/>
    <x v="0"/>
    <s v="NO CUMPLE"/>
    <x v="0"/>
    <x v="0"/>
    <x v="0"/>
    <x v="0"/>
    <s v="NO CUMPLE"/>
    <x v="0"/>
    <x v="0"/>
  </r>
  <r>
    <s v="INC000002524927"/>
    <s v="TICKET-INTELIGENTE"/>
    <x v="3"/>
    <s v="GESTION TI"/>
    <s v="GUSTAVO AVILA VERA"/>
    <s v="USR_TSIGHT"/>
    <s v="1-Extenso/Generalizado"/>
    <s v="4-Baja"/>
    <s v="Baja"/>
    <x v="1"/>
    <s v="FUNDACION INSTITUTO PROFESIONAL DUOC UC"/>
    <s v="fiprdu01 - ftpblackboard TICKET AUTOMATICO"/>
    <s v="30/12/2023 0:11:21"/>
    <s v="30/12/2023 0:11:21"/>
    <x v="0"/>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s v=""/>
    <s v=""/>
    <s v=""/>
    <s v="Cumplido"/>
    <d v="2023-11-23T00:00:00"/>
    <x v="0"/>
    <x v="0"/>
    <s v="NO CUMPLE"/>
    <x v="0"/>
    <x v="0"/>
    <x v="1"/>
    <x v="1"/>
    <s v="NO CUMPLE"/>
    <x v="0"/>
    <x v="0"/>
  </r>
  <r>
    <s v="INC000002524940"/>
    <s v="TICKET-INTELIGENTE"/>
    <x v="4"/>
    <s v="GESTION TI"/>
    <s v="GIOVANNI D ROCCO VALENZUELA"/>
    <s v="USR_TSIGHT"/>
    <s v="1-Extenso/Generalizado"/>
    <s v="4-Baja"/>
    <s v="Baja"/>
    <x v="1"/>
    <s v="FUNDACION INSTITUTO PROFESIONAL DUOC UC"/>
    <s v="fiprdu01 - srvshareprodb_vm TICKET AUTOMATICO"/>
    <s v="30/12/2023 0:26:13"/>
    <s v="30/12/2023 0:26:13"/>
    <x v="0"/>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s v=""/>
    <s v=""/>
    <s v=""/>
    <s v="Cumplido"/>
    <d v="2023-11-23T00:00:00"/>
    <x v="0"/>
    <x v="0"/>
    <s v="NO CUMPLE"/>
    <x v="0"/>
    <x v="0"/>
    <x v="1"/>
    <x v="0"/>
    <s v="CUMPLE"/>
    <x v="0"/>
    <x v="0"/>
  </r>
  <r>
    <s v="INC000002525119"/>
    <s v="INFRAESTRUCTURA DC"/>
    <x v="6"/>
    <s v="APQ ACCESOS"/>
    <s v="FRANCISCO J FELIU ABARCA"/>
    <s v="tct_frafea"/>
    <s v="4-Menor/Localizado"/>
    <s v="4-Baja"/>
    <s v="Baja"/>
    <x v="0"/>
    <s v="TELEFONICA CYBERSECURITY TECH CHILE SPA"/>
    <s v="RONDA POR TOMA DE TEMPERATURAS EN SALAS TIC"/>
    <s v="30/12/2023 8:42:50"/>
    <s v="30/12/2023 8:43:37"/>
    <x v="0"/>
    <s v="TI"/>
    <s v="CLIMA"/>
    <s v="30/12/2023 8:52:19"/>
    <s v="30/12/2023 23:50:00"/>
    <s v="RONDA POR TOMA DE TEMPERATURAS EN SALAS TIC"/>
    <s v="RONDA REALIZADA"/>
    <d v="1899-12-30T00:00:00"/>
    <d v="1899-12-30T00:00:00"/>
    <d v="1899-12-30T00:00:00"/>
    <s v=""/>
    <s v="Cumplido"/>
    <m/>
    <m/>
    <m/>
    <m/>
    <m/>
    <d v="2023-11-23T00:00:00"/>
    <x v="0"/>
    <x v="0"/>
    <s v="NO CUMPLE"/>
    <x v="0"/>
    <x v="0"/>
    <x v="0"/>
    <x v="0"/>
    <s v="NO CUMPLE"/>
    <x v="0"/>
    <x v="0"/>
  </r>
  <r>
    <s v="INC000002525147"/>
    <s v="HOUSING"/>
    <x v="6"/>
    <s v="APQ ACCESOS"/>
    <s v="FRANCISCO J FELIU ABARCA"/>
    <s v="tct_frafea"/>
    <s v="4-Menor/Localizado"/>
    <s v="4-Baja"/>
    <s v="Baja"/>
    <x v="0"/>
    <s v="TELEFONICA CYBERSECURITY TECH CHILE SPA"/>
    <s v="RONDA PREVENTIVA EN SALAS TIC"/>
    <s v="30/12/2023 9:12:56"/>
    <s v="30/12/2023 9:14:29"/>
    <x v="0"/>
    <s v="TI"/>
    <s v="INFRAESTRUCTURA"/>
    <s v="30/12/2023 9:56:15"/>
    <s v="30/12/2023 23:50:00"/>
    <s v="RONDA PREVENTIVA EN SALAS TIC"/>
    <s v="RONDA REALIZADA"/>
    <d v="1899-12-30T00:00:00"/>
    <d v="1899-12-30T00:00:00"/>
    <d v="1899-12-30T00:00:00"/>
    <s v=""/>
    <s v="Cumplido"/>
    <m/>
    <m/>
    <m/>
    <m/>
    <m/>
    <d v="2023-11-24T00:00:00"/>
    <x v="0"/>
    <x v="0"/>
    <s v="NO CUMPLE"/>
    <x v="0"/>
    <x v="0"/>
    <x v="0"/>
    <x v="0"/>
    <s v="NO CUMPLE"/>
    <x v="0"/>
    <x v="0"/>
  </r>
  <r>
    <s v="INC000002525164"/>
    <s v="TICKET-INTELIGENTE"/>
    <x v="4"/>
    <s v="GESTION TI"/>
    <s v="GIOVANNI D ROCCO VALENZUELA"/>
    <s v="USR_TSIGHT"/>
    <s v="1-Extenso/Generalizado"/>
    <s v="4-Baja"/>
    <s v="Baja"/>
    <x v="1"/>
    <s v="FUNDACION INSTITUTO PROFESIONAL DUOC UC"/>
    <s v="fiprdu01 - srvfs01_vm TICKET AUTOMATICO"/>
    <s v="30/12/2023 9:49:29"/>
    <s v="30/12/2023 9:49:29"/>
    <x v="0"/>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s v=""/>
    <s v=""/>
    <s v=""/>
    <s v="Cumplido"/>
    <d v="2023-11-23T00:00:00"/>
    <x v="0"/>
    <x v="0"/>
    <s v="NO CUMPLE"/>
    <x v="0"/>
    <x v="0"/>
    <x v="1"/>
    <x v="1"/>
    <s v="NO CUMPLE"/>
    <x v="0"/>
    <x v="0"/>
  </r>
  <r>
    <s v="INC000002525244"/>
    <s v="INFRAESTRUCTURA DC"/>
    <x v="6"/>
    <s v="APQ ACCESOS"/>
    <s v="FRANCISCO J FELIU ABARCA"/>
    <s v="tct_frafea"/>
    <s v="4-Menor/Localizado"/>
    <s v="4-Baja"/>
    <s v="Baja"/>
    <x v="0"/>
    <s v="TELEFONICA CYBERSECURITY TECH CHILE SPA"/>
    <s v="RONDA POR TOMA DE TEMPERATURAS EN SALAS TIC"/>
    <s v="30/12/2023 12:58:32"/>
    <s v="30/12/2023 12:59:39"/>
    <x v="0"/>
    <s v="TI"/>
    <s v="CLIMA"/>
    <s v="30/12/2023 13:15:05"/>
    <s v="30/12/2023 23:50:00"/>
    <s v="RONDA POR TOMA DE TEMPERATURAS EN SALAS TIC"/>
    <s v="RONDA REALIZADA"/>
    <d v="1899-12-30T00:00:00"/>
    <d v="1899-12-30T00:00:00"/>
    <d v="1899-12-30T00:00:00"/>
    <s v=""/>
    <s v="Cumplido"/>
    <m/>
    <m/>
    <m/>
    <m/>
    <m/>
    <d v="2023-11-23T00:00:00"/>
    <x v="0"/>
    <x v="0"/>
    <s v="NO CUMPLE"/>
    <x v="0"/>
    <x v="0"/>
    <x v="0"/>
    <x v="0"/>
    <s v="NO CUMPLE"/>
    <x v="0"/>
    <x v="0"/>
  </r>
  <r>
    <s v="INC000002525375"/>
    <s v="HOUSING"/>
    <x v="15"/>
    <s v="APQ ACCESOS"/>
    <s v="JAIRO A SALINAS GARAY"/>
    <s v="tct_jsalin"/>
    <s v="3-Moderado/Limitado"/>
    <s v="3-Medio"/>
    <s v="Media"/>
    <x v="0"/>
    <s v="TELEFONICA EMPRESAS DE CHILE SA"/>
    <s v="RONDA Y REVISION DE SALAS TECNICAS"/>
    <s v="30/12/2023 18:34:24"/>
    <s v="30/12/2023 18:35:35"/>
    <x v="0"/>
    <s v="CDP ANTIGUO 1"/>
    <s v="CDP ANTIGUO 2"/>
    <s v="30/12/2023 18:35:35"/>
    <s v="30/12/2023 23:50:00"/>
    <s v="RONDA Y REVISION DE SALAS TECNICAS"/>
    <s v="RONDA REALIZADA."/>
    <d v="1899-12-30T00:00:00"/>
    <d v="1899-12-30T00:01:11"/>
    <d v="1899-12-30T00:01:11"/>
    <s v=""/>
    <s v="Cumplido"/>
    <m/>
    <m/>
    <m/>
    <m/>
    <m/>
    <d v="2023-11-23T00:00:00"/>
    <x v="0"/>
    <x v="0"/>
    <s v="NO CUMPLE"/>
    <x v="0"/>
    <x v="0"/>
    <x v="0"/>
    <x v="0"/>
    <s v="NO CUMPLE"/>
    <x v="0"/>
    <x v="0"/>
  </r>
  <r>
    <s v="INC000002525376"/>
    <s v="HOUSING"/>
    <x v="15"/>
    <s v="APQ ACCESOS"/>
    <s v="JAIRO A SALINAS GARAY"/>
    <s v="tct_jsalin"/>
    <s v="3-Moderado/Limitado"/>
    <s v="3-Medio"/>
    <s v="Media"/>
    <x v="0"/>
    <s v="TELEFONICA EMPRESAS DE CHILE SA"/>
    <s v="TOMA DE ALARMAS DE CLIENTE"/>
    <s v="30/12/2023 18:35:52"/>
    <s v="30/12/2023 18:37:17"/>
    <x v="0"/>
    <s v="CDP ANTIGUO 1"/>
    <s v="CDP ANTIGUO 2"/>
    <s v="30/12/2023 18:37:17"/>
    <s v="30/12/2023 23:50:00"/>
    <s v="TOMA DE ALARMAS DE CLIENTE"/>
    <s v="TOMA DE ALARMAS REALIZADA."/>
    <d v="1899-12-30T00:00:00"/>
    <d v="1899-12-30T00:01:25"/>
    <d v="1899-12-30T00:01:25"/>
    <s v=""/>
    <s v="Cumplido"/>
    <m/>
    <m/>
    <m/>
    <m/>
    <m/>
    <d v="2023-11-23T00:00:00"/>
    <x v="0"/>
    <x v="0"/>
    <s v="NO CUMPLE"/>
    <x v="0"/>
    <x v="0"/>
    <x v="0"/>
    <x v="0"/>
    <s v="NO CUMPLE"/>
    <x v="0"/>
    <x v="0"/>
  </r>
  <r>
    <s v="INC000002525449"/>
    <s v="INFRAESTRUCTURA DC"/>
    <x v="6"/>
    <s v="APQ ACCESOS"/>
    <s v="FRANCISCO J FELIU ABARCA"/>
    <s v="tct_frafea"/>
    <s v="4-Menor/Localizado"/>
    <s v="4-Baja"/>
    <s v="Baja"/>
    <x v="0"/>
    <s v="TELEFONICA CYBERSECURITY TECH CHILE SPA"/>
    <s v="RONDA PREVENTIVA EN SALAS TIC"/>
    <s v="31/12/2023 9:43:56"/>
    <s v="31/12/2023 9:45:15"/>
    <x v="0"/>
    <s v="TI"/>
    <s v="INFRAESTRUCTURA"/>
    <s v="31/12/2023 10:34:25"/>
    <s v="31/12/2023 23:50:00"/>
    <s v="RONDA PREVENTIVA EN SALAS TIC"/>
    <s v="RONDA REALIZADA"/>
    <d v="1899-12-30T00:00:00"/>
    <d v="1899-12-30T00:00:00"/>
    <d v="1899-12-30T00:00:00"/>
    <s v=""/>
    <s v="Cumplido"/>
    <m/>
    <m/>
    <m/>
    <m/>
    <m/>
    <d v="2023-11-23T00:00:00"/>
    <x v="0"/>
    <x v="0"/>
    <s v="NO CUMPLE"/>
    <x v="0"/>
    <x v="0"/>
    <x v="0"/>
    <x v="0"/>
    <s v="NO CUMPLE"/>
    <x v="0"/>
    <x v="0"/>
  </r>
  <r>
    <s v="INC000002525670"/>
    <s v="TICKET-INTELIGENTE"/>
    <x v="4"/>
    <s v="GESTION TI"/>
    <s v="GIOVANNI D ROCCO VALENZUELA"/>
    <s v="USR_TSIGHT"/>
    <s v="1-Extenso/Generalizado"/>
    <s v="4-Baja"/>
    <s v="Baja"/>
    <x v="1"/>
    <s v="COAGRA S A"/>
    <s v="coagra01 - sap_prod_e_vm TICKET AUTOMATICO"/>
    <s v="30/12/2023 22:26:19"/>
    <s v="30/12/2023 22:26:19"/>
    <x v="0"/>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s v=""/>
    <s v=""/>
    <s v=""/>
    <s v="Cumplido"/>
    <d v="2023-11-23T00:00:00"/>
    <x v="0"/>
    <x v="0"/>
    <s v="NO CUMPLE"/>
    <x v="0"/>
    <x v="0"/>
    <x v="1"/>
    <x v="1"/>
    <s v="NO CUMPLE"/>
    <x v="0"/>
    <x v="0"/>
  </r>
  <r>
    <s v="INC000002525795"/>
    <s v="HOUSING"/>
    <x v="15"/>
    <s v="APQ ACCESOS"/>
    <s v="ALDO P VALENZUELA MUJICA"/>
    <s v="tct_avalen"/>
    <s v="2-Significativo/Amplio"/>
    <s v="2-Alta"/>
    <s v="Alta"/>
    <x v="0"/>
    <s v="TELEFONICA EMPRESAS DE CHILE SA"/>
    <s v="RONDA Y REVISION DE SALAS TECNICAS"/>
    <s v="31/12/2023 4:46:44"/>
    <s v="31/12/2023 4:48:19"/>
    <x v="0"/>
    <s v="CDP ANTIGUO 1"/>
    <s v="CDP ANTIGUO 2"/>
    <s v="31/12/2023 4:49:47"/>
    <s v="31/12/2023 23:50:00"/>
    <s v="RONDA Y REVISION DE SALAS TECNICAS"/>
    <s v="SE REALIZA RONDA"/>
    <d v="1899-12-30T00:01:10"/>
    <d v="1899-12-30T00:03:03"/>
    <d v="1899-12-30T00:01:53"/>
    <s v=""/>
    <s v="Cumplido"/>
    <m/>
    <m/>
    <m/>
    <m/>
    <m/>
    <d v="2023-11-23T00:00:00"/>
    <x v="0"/>
    <x v="0"/>
    <s v="NO CUMPLE"/>
    <x v="0"/>
    <x v="0"/>
    <x v="0"/>
    <x v="0"/>
    <s v="NO CUMPLE"/>
    <x v="0"/>
    <x v="0"/>
  </r>
  <r>
    <s v="INC000002525798"/>
    <s v="HOUSING"/>
    <x v="15"/>
    <s v="APQ ACCESOS"/>
    <s v="ALDO P VALENZUELA MUJICA"/>
    <s v="tct_avalen"/>
    <s v="2-Significativo/Amplio"/>
    <s v="2-Alta"/>
    <s v="Alta"/>
    <x v="0"/>
    <s v="TELEFONICA EMPRESAS DE CHILE SA"/>
    <s v="TOMA DE ALARMAS DE CLIENTE"/>
    <s v="31/12/2023 4:50:08"/>
    <s v="31/12/2023 4:51:24"/>
    <x v="0"/>
    <s v="CDP ANTIGUO 1"/>
    <s v="CDP ANTIGUO 2"/>
    <s v="31/12/2023 4:52:43"/>
    <s v="31/12/2023 23:50:00"/>
    <s v="TOMA DE ALARMAS DE CLIENTE"/>
    <s v="SE REALIZA TOMA DE ALARMAS"/>
    <d v="1899-12-30T00:00:59"/>
    <d v="1899-12-30T00:02:35"/>
    <d v="1899-12-30T00:01:36"/>
    <s v=""/>
    <s v="Cumplido"/>
    <m/>
    <m/>
    <m/>
    <m/>
    <m/>
    <d v="2023-11-23T00:00:00"/>
    <x v="0"/>
    <x v="0"/>
    <s v="NO CUMPLE"/>
    <x v="0"/>
    <x v="0"/>
    <x v="0"/>
    <x v="0"/>
    <s v="NO CUMPLE"/>
    <x v="0"/>
    <x v="0"/>
  </r>
  <r>
    <s v="INC000002526113"/>
    <s v="INFRAESTRUCTURA DC"/>
    <x v="6"/>
    <s v="APQ ACCESOS"/>
    <s v="FRANCISCO J FELIU ABARCA"/>
    <s v="tct_frafea"/>
    <s v="4-Menor/Localizado"/>
    <s v="4-Baja"/>
    <s v="Baja"/>
    <x v="0"/>
    <s v="TELEFONICA CYBERSECURITY TECH CHILE SPA"/>
    <s v="RONDA POR TOMA DE TEMPERATURAS EN SALAS TIC"/>
    <s v="31/12/2023 16:59:44"/>
    <s v="31/12/2023 17:00:51"/>
    <x v="0"/>
    <s v="TI"/>
    <s v="CLIMA"/>
    <s v="31/12/2023 17:26:33"/>
    <s v="31/12/2023 23:50:00"/>
    <s v="RONDA POR TOMA DE TEMPERATURAS EN SALAS TIC"/>
    <s v="RONDA REALIZADA"/>
    <d v="1899-12-30T00:00:00"/>
    <d v="1899-12-30T00:00:00"/>
    <d v="1899-12-30T00:00:00"/>
    <s v=""/>
    <s v="Cumplido"/>
    <m/>
    <m/>
    <m/>
    <m/>
    <m/>
    <d v="2023-11-23T00:00:00"/>
    <x v="0"/>
    <x v="0"/>
    <s v="NO CUMPLE"/>
    <x v="0"/>
    <x v="0"/>
    <x v="0"/>
    <x v="0"/>
    <s v="NO CUMPLE"/>
    <x v="0"/>
    <x v="0"/>
  </r>
  <r>
    <s v="INC000002526131"/>
    <s v="INFRAESTRUCTURA DC"/>
    <x v="0"/>
    <s v="APQ ACCESOS"/>
    <s v="MARIO A BARRIENTOS RUIZ"/>
    <s v="MBARRIENTOS"/>
    <s v="4-Menor/Localizado"/>
    <s v="4-Baja"/>
    <s v="Baja"/>
    <x v="0"/>
    <s v="TELEFONICA GLOBAL TECHNOLOGY S.A.AGENCIA EN CHILE"/>
    <s v="RONDA DE INSPECCIÓN DE SALAS Y TOMA DE TEMPERATURAS DC APOQUINDO"/>
    <s v="31/12/2023 18:17:35"/>
    <s v="31/12/2023 18:20:17"/>
    <x v="0"/>
    <s v="TI"/>
    <s v="CLIMA"/>
    <s v="31/12/2023 18:40:21"/>
    <s v="31/12/2023 23:50:00"/>
    <s v="RONDA DE INSPECCIÓN DE SALAS Y TOMA DE TEMPERATURAS DC APOQUINDO"/>
    <s v="RONDA REALIZADA"/>
    <d v="1899-12-30T00:00:00"/>
    <d v="1899-12-30T00:00:00"/>
    <d v="1899-12-30T00:00:00"/>
    <s v=""/>
    <s v="Cumplido"/>
    <m/>
    <m/>
    <m/>
    <m/>
    <m/>
    <d v="2023-11-23T00:00:00"/>
    <x v="0"/>
    <x v="0"/>
    <s v="NO CUMPLE"/>
    <x v="0"/>
    <x v="0"/>
    <x v="0"/>
    <x v="0"/>
    <s v="NO CUMPLE"/>
    <x v="0"/>
    <x v="0"/>
  </r>
  <r>
    <s v="INC000002526133"/>
    <s v="INFRAESTRUCTURA DC"/>
    <x v="0"/>
    <s v="APQ ACCESOS"/>
    <s v="MARIO A BARRIENTOS RUIZ"/>
    <s v="MBARRIENTOS"/>
    <s v="4-Menor/Localizado"/>
    <s v="4-Baja"/>
    <s v="Baja"/>
    <x v="0"/>
    <s v="TELEFONICA GLOBAL TECHNOLOGY S.A.AGENCIA EN CHILE"/>
    <s v="RONDA DE INSPECCIÓN DE SALAS Y TOMA DE TEMPERATURAS DC APOQUINDO"/>
    <s v="31/12/2023 18:20:35"/>
    <s v="31/12/2023 18:22:08"/>
    <x v="0"/>
    <s v="TI"/>
    <s v="CLIMA"/>
    <s v="31/12/2023 18:41:17"/>
    <s v="31/12/2023 23:50:00"/>
    <s v="RONDA DE INSPECCIÓN DE SALAS Y TOMA DE TEMPERATURAS DC APOQUINDO"/>
    <s v="RONDA REALIZADA"/>
    <d v="1899-12-30T00:00:00"/>
    <d v="1899-12-30T00:00:00"/>
    <d v="1899-12-30T00:00:00"/>
    <s v=""/>
    <s v="Cumplido"/>
    <m/>
    <m/>
    <m/>
    <m/>
    <m/>
    <d v="2023-11-23T00:00:00"/>
    <x v="0"/>
    <x v="0"/>
    <s v="NO CUMPLE"/>
    <x v="0"/>
    <x v="0"/>
    <x v="0"/>
    <x v="0"/>
    <s v="NO CUMPLE"/>
    <x v="0"/>
    <x v="0"/>
  </r>
  <r>
    <s v="INC000002526135"/>
    <s v="INFRAESTRUCTURA DC"/>
    <x v="0"/>
    <s v="APQ ACCESOS"/>
    <s v="MARIO A BARRIENTOS RUIZ"/>
    <s v="MBARRIENTOS"/>
    <s v="4-Menor/Localizado"/>
    <s v="4-Baja"/>
    <s v="Baja"/>
    <x v="0"/>
    <s v="TELEFONICA GLOBAL TECHNOLOGY S.A.AGENCIA EN CHILE"/>
    <s v="RONDA DE INSPECCIÓN DE SALAS Y TOMA DE TEMPERATURAS DC APOQUINDO"/>
    <s v="31/12/2023 18:24:26"/>
    <s v="31/12/2023 18:24:51"/>
    <x v="0"/>
    <s v="TI"/>
    <s v="CLIMA"/>
    <s v="31/12/2023 18:37:50"/>
    <s v="31/12/2023 23:50:00"/>
    <s v="RONDA DE INSPECCIÓN DE SALAS Y TOMA DE TEMPERATURAS DC APOQUINDO"/>
    <s v="RONDA REALIZADA"/>
    <d v="1899-12-30T00:00:00"/>
    <d v="1899-12-30T00:00:00"/>
    <d v="1899-12-30T00:00:00"/>
    <s v=""/>
    <s v="Cumplido"/>
    <m/>
    <m/>
    <m/>
    <m/>
    <m/>
    <d v="2023-11-23T00:00:00"/>
    <x v="0"/>
    <x v="0"/>
    <s v="NO CUMPLE"/>
    <x v="0"/>
    <x v="0"/>
    <x v="0"/>
    <x v="0"/>
    <s v="NO CUMPLE"/>
    <x v="0"/>
    <x v="0"/>
  </r>
  <r>
    <s v="INC000002526137"/>
    <s v="INFRAESTRUCTURA DC"/>
    <x v="6"/>
    <s v="APQ ACCESOS"/>
    <s v="FRANCISCO J FELIU ABARCA"/>
    <s v="tct_frafea"/>
    <s v="4-Menor/Localizado"/>
    <s v="4-Baja"/>
    <s v="Baja"/>
    <x v="0"/>
    <s v="TELEFONICA CYBERSECURITY TECH CHILE SPA"/>
    <s v="RONDA PREVENTIVA Y LECTURA DE TEMPERATURAS EN SALAS TIC"/>
    <s v="31/12/2023 19:05:01"/>
    <s v="31/12/2023 19:05:51"/>
    <x v="0"/>
    <s v="TI"/>
    <s v="CLIMA"/>
    <s v="31/12/2023 19:22:37"/>
    <s v="31/12/2023 23:50:00"/>
    <s v="RONDA PREVENTIVA Y LECTURA DE TEMPERATURAS EN SALAS TIC"/>
    <s v="RONDA REALIZADA"/>
    <d v="1899-12-30T00:00:00"/>
    <d v="1899-12-30T00:00:00"/>
    <d v="1899-12-30T00:00:00"/>
    <s v=""/>
    <s v="Cumplido"/>
    <m/>
    <m/>
    <m/>
    <m/>
    <m/>
    <d v="2023-11-24T00:00:00"/>
    <x v="0"/>
    <x v="0"/>
    <s v="NO CUMPLE"/>
    <x v="0"/>
    <x v="0"/>
    <x v="0"/>
    <x v="0"/>
    <s v="NO CUMPLE"/>
    <x v="0"/>
    <x v="0"/>
  </r>
  <r>
    <s v="INC000002526218"/>
    <s v="HOUSING"/>
    <x v="15"/>
    <s v="APQ ACCESOS"/>
    <s v="JAIRO A SALINAS GARAY"/>
    <s v="tct_jsalin"/>
    <s v="3-Moderado/Limitado"/>
    <s v="3-Medio"/>
    <s v="Media"/>
    <x v="0"/>
    <s v="TELEFONICA EMPRESAS DE CHILE SA"/>
    <s v="RONDA Y REVISION DE SALAS TECNICAS"/>
    <s v="31/12/2023 19:36:16"/>
    <s v="31/12/2023 19:37:50"/>
    <x v="0"/>
    <s v="CDP ANTIGUO 1"/>
    <s v="CDP ANTIGUO 2"/>
    <s v="31/12/2023 19:37:50"/>
    <s v="31/12/2023 23:50:00"/>
    <s v="RONDA Y REVISION DE SALAS TECNICAS"/>
    <s v="RONDA REALIZADA."/>
    <d v="1899-12-30T00:00:00"/>
    <d v="1899-12-30T00:01:34"/>
    <d v="1899-12-30T00:01:34"/>
    <s v=""/>
    <s v="Cumplido"/>
    <m/>
    <m/>
    <m/>
    <m/>
    <m/>
    <d v="2023-11-24T00:00:00"/>
    <x v="0"/>
    <x v="0"/>
    <s v="NO CUMPLE"/>
    <x v="0"/>
    <x v="0"/>
    <x v="0"/>
    <x v="0"/>
    <s v="NO CUMPLE"/>
    <x v="0"/>
    <x v="0"/>
  </r>
  <r>
    <s v="INC000002526219"/>
    <s v="HOUSING"/>
    <x v="15"/>
    <s v="APQ ACCESOS"/>
    <s v="JAIRO A SALINAS GARAY"/>
    <s v="tct_jsalin"/>
    <s v="3-Moderado/Limitado"/>
    <s v="3-Medio"/>
    <s v="Media"/>
    <x v="0"/>
    <s v="TELEFONICA EMPRESAS DE CHILE SA"/>
    <s v="TOMA DE ALARMAS DE CLIENTE"/>
    <s v="31/12/2023 19:37:56"/>
    <s v="31/12/2023 19:39:23"/>
    <x v="0"/>
    <s v="CDP ANTIGUO 1"/>
    <s v="CDP ANTIGUO 2"/>
    <s v="31/12/2023 19:39:23"/>
    <s v="31/12/2023 23:50:00"/>
    <s v="TOMA DE ALARMAS DE CLIENTE"/>
    <s v="TOMA DE ALARMAS REALIZADA."/>
    <d v="1899-12-30T00:00:00"/>
    <d v="1899-12-30T00:01:27"/>
    <d v="1899-12-30T00:01:27"/>
    <s v=""/>
    <s v="Cumplido"/>
    <m/>
    <m/>
    <m/>
    <m/>
    <m/>
    <d v="2023-11-29T00:00:00"/>
    <x v="0"/>
    <x v="0"/>
    <s v="NO CUMPLE"/>
    <x v="0"/>
    <x v="0"/>
    <x v="0"/>
    <x v="0"/>
    <s v="NO CUMPLE"/>
    <x v="0"/>
    <x v="0"/>
  </r>
  <r>
    <s v="INC000002526223"/>
    <s v="RED INTERNA"/>
    <x v="6"/>
    <s v="APQ ACCESOS"/>
    <s v="YORDI M HURTADO ARAYA"/>
    <s v="tct_yorhua"/>
    <s v="4-Menor/Localizado"/>
    <s v="4-Baja"/>
    <s v="Baja"/>
    <x v="0"/>
    <s v="TELEFONICA CYBERSECURITY TECH CHILE SPA"/>
    <s v="RONDA TOMA DE TEMPERATURAS SALAS TIC"/>
    <s v="31/12/2023 20:34:03"/>
    <s v="31/12/2023 20:34:27"/>
    <x v="0"/>
    <s v="CDP ANTIGUO 1"/>
    <s v="CDP ANTIGUO 2"/>
    <s v="31/12/2023 20:42:39"/>
    <s v="31/12/2023 23:50:00"/>
    <s v="RONDA TOMA DE TEMPERATURAS SALAS TIC"/>
    <s v="RONDA REALIZADA"/>
    <d v="1899-12-30T00:00:00"/>
    <d v="1899-12-30T00:08:36"/>
    <d v="1899-12-30T00:08:36"/>
    <s v=""/>
    <s v="Cumplido"/>
    <m/>
    <m/>
    <m/>
    <m/>
    <m/>
    <d v="2023-11-23T00:00:00"/>
    <x v="0"/>
    <x v="0"/>
    <s v="NO CUMPLE"/>
    <x v="0"/>
    <x v="0"/>
    <x v="0"/>
    <x v="0"/>
    <s v="NO CUMPLE"/>
    <x v="0"/>
    <x v="0"/>
  </r>
  <r>
    <s v="INC000002526224"/>
    <s v="RED INTERNA"/>
    <x v="6"/>
    <s v="APQ ACCESOS"/>
    <s v="YORDI M HURTADO ARAYA"/>
    <s v="tct_yorhua"/>
    <s v="4-Menor/Localizado"/>
    <s v="4-Baja"/>
    <s v="Baja"/>
    <x v="0"/>
    <s v="TELEFONICA CYBERSECURITY TECH CHILE SPA"/>
    <s v="RONDA TOMA DE TEMPERATURAS SALAS TIC 00:30RONDA TOMA DE TEMPERATURAS SALAS TIC 00:30"/>
    <s v="31/12/2023 20:34:41"/>
    <s v="31/12/2023 20:38:23"/>
    <x v="0"/>
    <s v="CDP ANTIGUO 1"/>
    <s v="CDP ANTIGUO 2"/>
    <s v="31/12/2023 20:42:54"/>
    <s v="31/12/2023 23:50:00"/>
    <m/>
    <s v="RONDA REALIZADA"/>
    <d v="1899-12-30T00:00:00"/>
    <d v="1899-12-30T00:08:13"/>
    <d v="1899-12-30T00:08:13"/>
    <s v=""/>
    <s v="Cumplido"/>
    <m/>
    <m/>
    <m/>
    <m/>
    <m/>
    <d v="2023-11-24T00:00:00"/>
    <x v="0"/>
    <x v="0"/>
    <s v="NO CUMPLE"/>
    <x v="0"/>
    <x v="0"/>
    <x v="0"/>
    <x v="0"/>
    <s v="NO CUMPLE"/>
    <x v="0"/>
    <x v="0"/>
  </r>
  <r>
    <s v="INC000002526225"/>
    <s v="RED INTERNA"/>
    <x v="6"/>
    <s v="APQ ACCESOS"/>
    <s v="YORDI M HURTADO ARAYA"/>
    <s v="tct_yorhua"/>
    <s v="4-Menor/Localizado"/>
    <s v="4-Baja"/>
    <s v="Baja"/>
    <x v="0"/>
    <s v="TELEFONICA CYBERSECURITY TECH CHILE SPA"/>
    <s v="RONDA TOMA DE TEMPERATURAS SALAS TIC 04:30"/>
    <s v="31/12/2023 20:38:37"/>
    <s v="31/12/2023 20:39:01"/>
    <x v="0"/>
    <s v="CDP ANTIGUO 1"/>
    <s v="CDP ANTIGUO 2"/>
    <s v="31/12/2023 20:43:18"/>
    <s v="31/12/2023 23:50:00"/>
    <s v="RONDA TOMA DE TEMPERATURAS SALAS TIC 04:30"/>
    <s v="RONDA REALIZADA"/>
    <d v="1899-12-30T00:00:00"/>
    <d v="1899-12-30T00:04:41"/>
    <d v="1899-12-30T00:04:41"/>
    <s v=""/>
    <s v="Cumplido"/>
    <m/>
    <m/>
    <m/>
    <m/>
    <m/>
    <d v="2023-11-24T00:00:00"/>
    <x v="0"/>
    <x v="0"/>
    <s v="NO CUMPLE"/>
    <x v="0"/>
    <x v="0"/>
    <x v="0"/>
    <x v="0"/>
    <s v="NO CUMPLE"/>
    <x v="0"/>
    <x v="0"/>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r>
    <m/>
    <m/>
    <x v="25"/>
    <m/>
    <m/>
    <m/>
    <m/>
    <m/>
    <m/>
    <x v="2"/>
    <m/>
    <m/>
    <m/>
    <m/>
    <x v="2"/>
    <m/>
    <m/>
    <m/>
    <m/>
    <m/>
    <m/>
    <m/>
    <m/>
    <m/>
    <m/>
    <m/>
    <m/>
    <m/>
    <m/>
    <m/>
    <m/>
    <m/>
    <x v="2"/>
    <x v="2"/>
    <m/>
    <x v="2"/>
    <x v="2"/>
    <x v="2"/>
    <x v="2"/>
    <m/>
    <x v="2"/>
    <x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x v="0"/>
    <x v="0"/>
    <s v="TELEFONICA EMPRESAS DE CHILE SA"/>
    <s v="INCIDENCIA TELÉFONO RED FIJA  DE GUARDIA SIN SERVICIO EN OFICINA DATACENTER APOQUINDO"/>
    <s v="08/11/2023 9:26:10"/>
    <s v="08/11/2023 9:29:08"/>
    <s v="Cerrado"/>
    <s v="CDP ANTIGUO 1"/>
    <s v="CDP ANTIGUO 2"/>
    <s v="28/12/2023 10:52:52"/>
    <s v="28/12/2023 23:50:00"/>
    <m/>
    <s v="tema sin solución. se debe cerrar"/>
    <d v="1899-12-30T00:00:00"/>
    <d v="1899-12-30T00:00:00"/>
    <d v="1899-12-30T00:00:00"/>
    <s v=""/>
    <s v="Cumplido"/>
    <m/>
  </r>
  <r>
    <s v="INC000002428914"/>
    <s v="VPN IP - MPLS"/>
    <x v="1"/>
    <s v="GESTION HD"/>
    <s v="DANIEL A MUÑOZ BUSTOS"/>
    <s v="frp_disilv"/>
    <s v="4-Menor/Localizado"/>
    <s v="4-Baja"/>
    <x v="0"/>
    <x v="0"/>
    <s v="ULTRAMAR AGENCIA MARITIMA LIMITADA"/>
    <s v="REQ / Solicitud Revisión - Ultramar Agencia Marítima"/>
    <s v="09/11/2023 15:16:45"/>
    <s v="09/11/2023 15:26:02"/>
    <s v="Cerrado"/>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s v="Incumplido"/>
    <m/>
  </r>
  <r>
    <s v="INC000002449034"/>
    <s v="RED INTERNA"/>
    <x v="0"/>
    <s v="APQ ACCESOS"/>
    <s v="MARIO A BARRIENTOS RUIZ"/>
    <s v="tct_cmaldo"/>
    <s v="4-Menor/Localizado"/>
    <s v="4-Baja"/>
    <x v="0"/>
    <x v="0"/>
    <s v="TELEFONICA EMPRESAS DE CHILE SA"/>
    <s v="CÁMARAS SIN CONEXIÓN TIC 7 DC APOQUINDO"/>
    <s v="19/11/2023 11:05:32"/>
    <s v="19/11/2023 11:07:22"/>
    <s v="Cerrado"/>
    <s v="CDP ANTIGUO 1"/>
    <s v="CDP ANTIGUO 2"/>
    <s v="01/12/2023 9:44:52"/>
    <s v="01/12/2023 23:50:00"/>
    <m/>
    <s v="camaras operativas"/>
    <d v="1899-12-30T00:00:00"/>
    <d v="1899-12-30T00:00:00"/>
    <d v="1899-12-30T00:00:00"/>
    <s v=""/>
    <s v="Cumplido"/>
    <m/>
  </r>
  <r>
    <s v="INC000002450144"/>
    <s v="COMUNICACIONES"/>
    <x v="2"/>
    <s v="GESTION PLATAFORMA CLIENTES"/>
    <s v="JUAN PABLO PAZ GOMPERTZ"/>
    <s v="lmolcont"/>
    <s v="4-Menor/Localizado"/>
    <s v="4-Baja"/>
    <x v="0"/>
    <x v="0"/>
    <s v="TELEFONICA EMPRESAS DE CHILE SA"/>
    <s v="(ASIGNAR A OSCAR RAMIREZ) Validación de planilla de VPN IPSec para cliente Colbun."/>
    <s v="27/11/2023 17:20:50"/>
    <s v="27/11/2023 17:23:33"/>
    <s v="Cerrado"/>
    <s v="PLATAFORMAS"/>
    <s v="REMEDY EMPRESAS"/>
    <s v="05/12/2023 16:51:50"/>
    <s v="05/12/2023 23:50:00"/>
    <s v="Se adjunta correo con solicitud de revisión de planilla VPN IPSec."/>
    <s v="Se establece tunel VPN de manera satisfactoria."/>
    <d v="1900-01-06T22:25:13"/>
    <d v="1900-01-06T23:31:00"/>
    <d v="1899-12-30T01:05:47"/>
    <s v=""/>
    <s v="Cumplido"/>
    <m/>
  </r>
  <r>
    <s v="INC000002450169"/>
    <s v="HOUSING"/>
    <x v="3"/>
    <s v="GESTION PLATAFORMA CLIENTES"/>
    <s v="SEBASTIAN I ACUÑA GUZMAN"/>
    <s v="vos_bherna"/>
    <s v="3-Moderado/Limitado"/>
    <s v="3-Medio"/>
    <x v="1"/>
    <x v="0"/>
    <s v="FRACTALIA"/>
    <s v="(Asignar a Sebastián Acuña) Estado de Firewall en plataforma productiva BMC Remedy 20."/>
    <s v="06/12/2023 10:14:58"/>
    <s v="06/12/2023 10:21:08"/>
    <s v="Cerrado"/>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s v="Cumplido"/>
    <m/>
  </r>
  <r>
    <s v="INC000002450177"/>
    <s v="HOUSING"/>
    <x v="3"/>
    <s v="GESTION PLATAFORMA CLIENTES"/>
    <s v="SEBASTIAN I ACUÑA GUZMAN"/>
    <s v="vos_bherna"/>
    <s v="3-Moderado/Limitado"/>
    <s v="3-Medio"/>
    <x v="1"/>
    <x v="0"/>
    <s v="FRACTALIA"/>
    <s v="(Asignar a Sebastian Acuña) Modificacion Archivo Host QA"/>
    <s v="11/12/2023 12:52:31"/>
    <s v="11/12/2023 13:00:51"/>
    <s v="Cerrado"/>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s v="Cumplido"/>
    <m/>
  </r>
  <r>
    <s v="INC000002450179"/>
    <s v="HOSTING VIRTUAL"/>
    <x v="4"/>
    <s v="GESTION PLATAFORMA CLIENTES"/>
    <s v="JUAN CARLOS UZCATEGUI FUGUETT"/>
    <s v="lmolcont"/>
    <s v="3-Moderado/Limitado"/>
    <s v="3-Medio"/>
    <x v="1"/>
    <x v="0"/>
    <s v="TELEFONICA EMPRESAS DE CHILE SA"/>
    <s v="Descarga e instalación de parches de SO en servidores de TrueSight (Diciembre 2023)"/>
    <s v="11/12/2023 16:38:16"/>
    <s v="11/12/2023 16:38:16"/>
    <s v="Cerrado"/>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s v="Cumplido"/>
    <m/>
  </r>
  <r>
    <s v="INC000002456231"/>
    <s v="OFFICE365"/>
    <x v="5"/>
    <s v="GESTION HD"/>
    <s v="JAVIERA A UMAÑA YEVENES"/>
    <s v="frp_disilv"/>
    <s v="3-Moderado/Limitado"/>
    <s v="3-Medio"/>
    <x v="1"/>
    <x v="0"/>
    <s v="CONSULTORA Y ADM DE RECURSOS HUMANOS SA"/>
    <s v="HD/Problemas cuenta de correo"/>
    <s v="22/11/2023 17:24:27"/>
    <s v="22/11/2023 17:28:04"/>
    <s v="Cerrado"/>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s v="Cumplido"/>
    <m/>
  </r>
  <r>
    <s v="INC000002464520"/>
    <s v="INFRAESTRUCTURA DC"/>
    <x v="6"/>
    <s v="APQ ACCESOS"/>
    <s v="SEBASTIAN A JARA VIDAL"/>
    <s v="tct_frafea"/>
    <s v="4-Menor/Localizado"/>
    <s v="4-Baja"/>
    <x v="0"/>
    <x v="0"/>
    <s v="TELEFONICA CYBERSECURITY TECH CHILE SPA"/>
    <s v="TICKET SUPERVISION INC000002437400 / CRQ77248 MTTO CORRECTIVO EAA SALAS TIC 2 Y 4"/>
    <s v="27/11/2023 10:49:14"/>
    <s v="27/11/2023 10:56:26"/>
    <s v="Cerrado"/>
    <s v="TI"/>
    <s v="CLIMA"/>
    <s v="04/12/2023 15:11:49"/>
    <s v="04/12/2023 23:50:00"/>
    <s v="TICKET SUPERVISION INC000002437400 / CRQ77248 MTTO CORRECTIVO EAA SALAS TIC 2 Y 4"/>
    <m/>
    <d v="1899-12-30T00:00:00"/>
    <d v="1899-12-30T00:00:00"/>
    <d v="1899-12-30T00:00:00"/>
    <s v=""/>
    <s v="Cumplido"/>
    <m/>
  </r>
  <r>
    <s v="INC000002465045"/>
    <s v="VPN IP - MPLS"/>
    <x v="7"/>
    <s v="GESTION HD"/>
    <s v="CRISTOBAL I REYES DELGADO"/>
    <s v="frp_jciert"/>
    <s v="4-Menor/Localizado"/>
    <s v="4-Baja"/>
    <x v="0"/>
    <x v="0"/>
    <s v="TELEFONICA GLOBAL TECHNOLOGY S.A.AGENCIA EN CHILE"/>
    <s v="REQ / COAGRA: Copiar Tabla SOFFCONT1 de SBX a QAS"/>
    <s v="27/11/2023 13:17:39"/>
    <s v="27/11/2023 13:20:23"/>
    <s v="Cerrado"/>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s v="Cumplido"/>
    <m/>
  </r>
  <r>
    <s v="INC000002465701"/>
    <s v="VPN IP - MPLS"/>
    <x v="6"/>
    <s v="GESTION HD"/>
    <s v="PATRICIO A CASTILLO GONZALEZ"/>
    <s v="frp_disilv"/>
    <s v="3-Moderado/Limitado"/>
    <s v="3-Medio"/>
    <x v="1"/>
    <x v="0"/>
    <s v="EQUIPOS ELECTRONICOS Y COMPUTACION SA"/>
    <s v="HD/CHI-004051948/EQUIPOS ELECTRONICOS Y COMPUTACION S.A./Pre-Factibilidad"/>
    <s v="27/11/2023 18:03:37"/>
    <s v="27/11/2023 18:10:09"/>
    <s v="Cerrado"/>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s v="Cumplido"/>
    <m/>
  </r>
  <r>
    <s v="INC000002465896"/>
    <s v="HOSTING VIRTUAL"/>
    <x v="3"/>
    <s v="DUOC TICKET AUTOMATICO"/>
    <s v="VICTOR SEPULVEDA GAMARRA"/>
    <s v="frp_fcruzp"/>
    <s v="3-Moderado/Limitado"/>
    <s v="4-Baja"/>
    <x v="0"/>
    <x v="0"/>
    <s v="FUNDACION INSTITUTO PROFESIONAL DUOC UC"/>
    <s v="RQ / DUOC / Creacion SFTP"/>
    <s v="28/11/2023 9:45:37"/>
    <s v="28/11/2023 9:47:06"/>
    <s v="Cerrado"/>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s v="Cumplido"/>
    <m/>
  </r>
  <r>
    <s v="INC000002467204"/>
    <s v="HOUSING"/>
    <x v="8"/>
    <s v="APQ ACCESOS"/>
    <s v="ROBERTO CAMPILLAY ITURRIETA"/>
    <s v="tct_rdiazc"/>
    <s v="2-Significativo/Amplio"/>
    <s v="2-Alta"/>
    <x v="2"/>
    <x v="0"/>
    <s v="TELEFONICA CYBERSECURITY TECH CHILE SPA"/>
    <s v="San Martin, 2 huellas proyecto  MIA 2024 Servers renovación"/>
    <s v="28/11/2023 14:47:50"/>
    <s v="28/11/2023 14:52:19"/>
    <s v="Cerrado"/>
    <s v="HARDWARE"/>
    <s v="DATACENTER"/>
    <s v="19/12/2023 16:04:59"/>
    <s v="19/12/2023 23:50:00"/>
    <m/>
    <m/>
    <d v="1900-01-20T00:56:45"/>
    <d v="1900-01-20T01:17:09"/>
    <d v="1899-12-30T00:20:24"/>
    <s v=""/>
    <s v="Cumplido"/>
    <m/>
  </r>
  <r>
    <s v="INC000002467451"/>
    <s v="VPN IP - MPLS"/>
    <x v="2"/>
    <s v="GESTION HD"/>
    <s v="MARIO PARADA DUARTE"/>
    <s v="frp_spevel"/>
    <s v="3-Moderado/Limitado"/>
    <s v="3-Medio"/>
    <x v="1"/>
    <x v="0"/>
    <s v="BRINK S CHILE S A"/>
    <s v="HD/Problemas canal de comunicación y velocidad hacia VDC. BRINKS C-19872300222 ;"/>
    <s v="28/11/2023 13:05:21"/>
    <s v="28/11/2023 13:07:18"/>
    <s v="Cerrado"/>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s v="Cumplido"/>
    <m/>
  </r>
  <r>
    <s v="INC000002467537"/>
    <s v="VPN IP - MPLS"/>
    <x v="9"/>
    <s v="GESTION HD"/>
    <s v="AXEL ANDRADE"/>
    <s v="frp_jciert"/>
    <s v="4-Menor/Localizado"/>
    <s v="4-Baja"/>
    <x v="0"/>
    <x v="0"/>
    <s v="SONACOL SA"/>
    <s v="REQ / Baja de respaldos"/>
    <s v="28/11/2023 13:52:31"/>
    <s v="28/11/2023 13:56:29"/>
    <s v="Cerrado"/>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s v="Cumplido"/>
    <m/>
  </r>
  <r>
    <s v="INC000002467918"/>
    <s v="HOUSING"/>
    <x v="4"/>
    <s v="DUOC TICKET AUTOMATICO"/>
    <s v="JUAN CARLOS UZCATEGUI FUGUETT"/>
    <s v="frp_fcruzp"/>
    <s v="3-Moderado/Limitado"/>
    <s v="4-Baja"/>
    <x v="0"/>
    <x v="0"/>
    <s v="FUNDACION INSTITUTO PROFESIONAL DUOC UC"/>
    <s v="RQ / DUOC / RV: Activación Certificado SSL"/>
    <s v="28/11/2023 15:19:31"/>
    <s v="28/11/2023 15:21:15"/>
    <s v="Cerrado"/>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s v="Cumplido"/>
    <m/>
  </r>
  <r>
    <s v="INC000002468613"/>
    <s v="VPN IP - MPLS"/>
    <x v="9"/>
    <s v="BELIEVE"/>
    <s v="RODRIGO VÁSQUEZ MUÑOZ"/>
    <s v="frp_kaldor"/>
    <s v="3-Moderado/Limitado"/>
    <s v="3-Medio"/>
    <x v="1"/>
    <x v="0"/>
    <s v="GPS CHILE SPA"/>
    <s v="PEND. HORA HABIL//GAMA / consultas por respaldo de base de datos"/>
    <s v="28/11/2023 19:19:43"/>
    <s v="28/11/2023 19:25:56"/>
    <s v="Cerrado"/>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s v="Cumplido"/>
    <m/>
  </r>
  <r>
    <s v="INC000002468963"/>
    <s v="OFFICE365"/>
    <x v="5"/>
    <s v="GESTION CALL CENTER"/>
    <s v="JAVIERA A UMAÑA YEVENES"/>
    <s v="frp_mdomin"/>
    <s v="4-Menor/Localizado"/>
    <s v="4-Baja"/>
    <x v="0"/>
    <x v="1"/>
    <s v="AGUAS Y RILES S A"/>
    <s v="FRONT CTC/CALL CENTER/ PROBLEMA CON OFFICE 365"/>
    <s v="29/11/2023 9:54:17"/>
    <s v="29/11/2023 9:55:47"/>
    <s v="Cerrado"/>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s v=""/>
    <m/>
  </r>
  <r>
    <s v="INC000002469873"/>
    <s v="CORREO"/>
    <x v="10"/>
    <s v="GOOGLE WORKSPACE"/>
    <s v="JAVIERA A UMAÑA YEVENES"/>
    <s v="tct_jumana"/>
    <s v="4-Menor/Localizado"/>
    <s v="4-Baja"/>
    <x v="0"/>
    <x v="0"/>
    <s v="TELEFONICA GLOBAL TECHNOLOGY S.A.AGENCIA EN CHILE"/>
    <s v="Proyecto GW HUASCO // CHI-003685378"/>
    <s v="29/11/2023 13:35:43"/>
    <s v="29/11/2023 13:39:03"/>
    <s v="Cerrado"/>
    <s v="TI"/>
    <s v="APLICATIVOS"/>
    <s v="06/12/2023 12:29:36"/>
    <s v="06/12/2023 23:50:00"/>
    <s v="Configuraciones para proyecto migración Google Workspace C-19872300191_SERVICIO LOCAL DE EDUCACION PUBLICA DE HUASCO // CHI-003685378"/>
    <m/>
    <d v="1900-01-05T22:50:33"/>
    <d v="1900-01-05T22:53:53"/>
    <d v="1899-12-30T00:03:20"/>
    <s v=""/>
    <s v="Cumplido"/>
    <m/>
  </r>
  <r>
    <s v="INC000002469922"/>
    <s v="VPN IP - MPLS"/>
    <x v="2"/>
    <s v="GESTION HD"/>
    <s v="OSCAR A RAMIREZ SOTO"/>
    <s v="frp_fpetro"/>
    <s v="3-Moderado/Limitado"/>
    <s v="3-Medio"/>
    <x v="1"/>
    <x v="0"/>
    <s v="EMPRESA NACIONAL DE CERTIFICACIONES"/>
    <s v="REQ/ LEVANTAMIENTO DE INFORMACION FW  | DC APOQUINDO - DC SAN MARTIN"/>
    <s v="29/11/2023 12:08:26"/>
    <s v="29/11/2023 12:13:03"/>
    <s v="Cerrado"/>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s v="Cumplido"/>
    <m/>
  </r>
  <r>
    <s v="INC000002470021"/>
    <s v="VPN IP - MPLS"/>
    <x v="0"/>
    <s v="GESTION HD"/>
    <s v="CARLOS F ARAYA RAMIREZ"/>
    <s v="frp_spevel"/>
    <s v="3-Moderado/Limitado"/>
    <s v="3-Medio"/>
    <x v="1"/>
    <x v="0"/>
    <s v="EMPRESA NACIONAL DE CERTIFICACIONES"/>
    <s v="HD/[ECERT] DC APOQUINDO | FOTOS RACK DC SALA 7 - FILA B - RACK 02"/>
    <s v="29/11/2023 11:57:50"/>
    <s v="29/11/2023 12:00:29"/>
    <s v="Cerrado"/>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s v="Cumplido"/>
    <m/>
  </r>
  <r>
    <s v="INC000002470262"/>
    <s v="VPN IP - MPLS"/>
    <x v="2"/>
    <s v="GESTION HD"/>
    <s v="LUIS RODRIGO ACEVEDO COLLIPAL"/>
    <s v="frp_spevel"/>
    <s v="3-Moderado/Limitado"/>
    <s v="3-Medio"/>
    <x v="1"/>
    <x v="0"/>
    <s v="TELEFONICA GLOBAL TECHNOLOGY S.A.AGENCIA EN CHILE"/>
    <s v="HD/TCCT - VDC - Requerimiento - Revisión de regla de firewall red PaaS"/>
    <s v="29/11/2023 15:03:58"/>
    <s v="29/11/2023 15:06:58"/>
    <s v="Cerrado"/>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s v="Cumplido"/>
    <m/>
  </r>
  <r>
    <s v="INC000002470270"/>
    <s v="VPN IP - MPLS"/>
    <x v="9"/>
    <s v="ADMINISTRADORES RESIDENTES"/>
    <s v="AXEL ANDRADE"/>
    <s v="frp_rreyes"/>
    <s v="3-Moderado/Limitado"/>
    <s v="3-Medio"/>
    <x v="1"/>
    <x v="0"/>
    <s v="INSTITUTO PROFESIONAL DE CHILE SA"/>
    <s v="GAMA / Solicitud respaldo diario nueva base de datos - IPCHILE"/>
    <s v="29/11/2023 15:17:42"/>
    <s v="29/11/2023 15:21:06"/>
    <s v="Cerrado"/>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s v="Cumplido"/>
    <m/>
  </r>
  <r>
    <s v="INC000002470409"/>
    <s v="VPN IP - MPLS"/>
    <x v="11"/>
    <s v="BELIEVE"/>
    <s v="CAROLINA MONCADA PIZARRO"/>
    <s v="frp_cnavar"/>
    <s v="3-Moderado/Limitado"/>
    <s v="3-Medio"/>
    <x v="1"/>
    <x v="0"/>
    <s v="COMPANIA AGROPECUARIA COPEVAL S A"/>
    <s v="GAMA/ Velocidad MPLS."/>
    <s v="29/11/2023 15:00:54"/>
    <s v="29/11/2023 15:05:08"/>
    <s v="Cerrado"/>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s v="Cumplido"/>
    <m/>
  </r>
  <r>
    <s v="INC000002470785"/>
    <s v="VPN IP - MPLS"/>
    <x v="12"/>
    <s v="GESTION HD"/>
    <s v="MOISES E MONTERO RAMOS"/>
    <s v="frp_cnavar"/>
    <s v="3-Moderado/Limitado"/>
    <s v="3-Medio"/>
    <x v="1"/>
    <x v="0"/>
    <s v="PRODUCTOS DEL MAR VENTISQUEROS S A"/>
    <s v="HD/ Ventisquero//Zorg"/>
    <s v="29/11/2023 17:27:10"/>
    <s v="29/11/2023 17:31:25"/>
    <s v="Cerrado"/>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s v="Cumplido"/>
    <m/>
  </r>
  <r>
    <s v="INC000002471692"/>
    <s v="VPN IP - MPLS"/>
    <x v="11"/>
    <s v="GESTION CALL CENTER"/>
    <s v="SANDRA BASSALETTI ATENAS"/>
    <s v="frp_xgambo"/>
    <s v="4-Menor/Localizado"/>
    <s v="3-Medio"/>
    <x v="1"/>
    <x v="0"/>
    <s v="UNIVERSIDAD DE MAGALLANES"/>
    <s v="CTC FRONT / EMPRESAS /  INFORMACION DE LA IP PUBLICA Y SEGMENTO DE IP PUBLICA"/>
    <s v="30/11/2023 10:07:31"/>
    <s v="30/11/2023 10:08:46"/>
    <s v="Cerrado"/>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s v="Cumplido"/>
    <m/>
  </r>
  <r>
    <s v="INC000002472035"/>
    <s v="COMUNICACIONES"/>
    <x v="2"/>
    <s v="SM OPERACIONES"/>
    <s v="MARIO PARADA DUARTE"/>
    <s v="tct_decruz"/>
    <s v="3-Moderado/Limitado"/>
    <s v="3-Medio"/>
    <x v="1"/>
    <x v="1"/>
    <s v="BRINK S CHILE S A"/>
    <s v="caída de enlace hacia core VDC"/>
    <s v="30/11/2023 9:40:18"/>
    <s v="30/11/2023 9:41:56"/>
    <s v="Cerrado"/>
    <s v="HARDWARE"/>
    <s v="Data Center"/>
    <s v="04/12/2023 15:59:10"/>
    <s v="04/12/2023 23:50:00"/>
    <s v="generar accesos de las personas que deben asistir."/>
    <s v="Se cambian enlaces de FO y se soluciona el problema de cliente"/>
    <d v="1900-01-03T03:12:34"/>
    <d v="1900-01-03T06:18:52"/>
    <d v="1899-12-30T03:06:18"/>
    <s v="Cumplido"/>
    <s v=""/>
    <m/>
  </r>
  <r>
    <s v="INC000002472134"/>
    <s v="VPN IP - MPLS"/>
    <x v="13"/>
    <s v="GESTION HD"/>
    <s v="JOSE A SANTIS SERRANO"/>
    <s v="frp_jciert"/>
    <s v="4-Menor/Localizado"/>
    <s v="4-Baja"/>
    <x v="0"/>
    <x v="0"/>
    <s v="TELEFONICA GLOBAL TECHNOLOGY S.A.AGENCIA EN CHILE"/>
    <s v="REQ / TCCT - Requerimiento - Acceso área preventas a VDC Tenant PRESALESDEMO"/>
    <s v="30/11/2023 11:14:34"/>
    <s v="30/11/2023 11:19:07"/>
    <s v="Cerrado"/>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s v="Cumplido"/>
    <m/>
  </r>
  <r>
    <s v="INC000002472330"/>
    <s v="VPN IP - MPLS"/>
    <x v="4"/>
    <s v="GESTION HD"/>
    <s v="ALEJANDRO ACEVEDO VALENZUELA"/>
    <s v="frp_spevel"/>
    <s v="3-Moderado/Limitado"/>
    <s v="3-Medio"/>
    <x v="1"/>
    <x v="0"/>
    <s v="TELEFONICA GLOBAL TECHNOLOGY S.A.AGENCIA EN CHILE"/>
    <s v="HD/INC000003278058 - [CSIRT CL] SERVIDORES SIN CONEXIÓN A LA CONSOLA PANDA"/>
    <s v="30/11/2023 11:41:33"/>
    <s v="30/11/2023 11:49:27"/>
    <s v="Cerrado"/>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s v="Cumplido"/>
    <m/>
  </r>
  <r>
    <s v="INC000002472504"/>
    <s v="HOUSING"/>
    <x v="14"/>
    <s v="APQ ACCESOS"/>
    <s v="PATRICIO A CASTILLO GONZALEZ"/>
    <s v="tct_frafea"/>
    <s v="4-Menor/Localizado"/>
    <s v="4-Baja"/>
    <x v="0"/>
    <x v="0"/>
    <s v="TELEFONICA CYBERSECURITY TECH CHILE SPA"/>
    <s v="ACTUALIZACION ACCESOS PERMANENTES DC APQ"/>
    <s v="30/11/2023 17:26:17"/>
    <s v="30/11/2023 17:27:27"/>
    <s v="Cerrado"/>
    <s v="CDP ANTIGUO 1"/>
    <s v="CDP ANTIGUO 2"/>
    <s v="04/12/2023 14:59:25"/>
    <s v="04/12/2023 23:50:00"/>
    <s v="ACTUALIZACION ACCESOS PERMANENTES DC APQ"/>
    <s v="Accesos permanentes actualizados"/>
    <d v="1899-12-30T00:00:00"/>
    <d v="1899-12-30T00:00:00"/>
    <d v="1899-12-30T00:00:00"/>
    <s v=""/>
    <s v="Cumplido"/>
    <m/>
  </r>
  <r>
    <s v="INC000002472786"/>
    <s v="VPN IP - MPLS"/>
    <x v="13"/>
    <s v="ADMINISTRADORES RESIDENTES"/>
    <s v="PABLO N OLIVA ALARCON"/>
    <s v="frp_joflor"/>
    <s v="3-Moderado/Limitado"/>
    <s v="3-Medio"/>
    <x v="1"/>
    <x v="0"/>
    <s v="FARMACIAS AHUMADA S.A."/>
    <s v="GAMA | Agregar vlan DMZ para servidor CL01WEBABFPROD2"/>
    <s v="30/11/2023 16:44:06"/>
    <s v="30/11/2023 16:48:42"/>
    <s v="Cerrado"/>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s v="Cumplido"/>
    <m/>
  </r>
  <r>
    <s v="INC000002472872"/>
    <s v="VPN IP - MPLS"/>
    <x v="3"/>
    <s v="BELIEVE"/>
    <s v="VICTOR SEPULVEDA GAMARRA"/>
    <s v="frp_jaboll"/>
    <s v="4-Menor/Localizado"/>
    <s v="4-Baja"/>
    <x v="0"/>
    <x v="0"/>
    <s v="TELEFONICA CYBERSECURITY TECH CHILE SPA"/>
    <s v="REQ / SOC / TRAFICO BLOQUEADO"/>
    <s v="30/11/2023 14:22:54"/>
    <s v="30/11/2023 14:38:42"/>
    <s v="Cerrado"/>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s v="Cumplido"/>
    <m/>
  </r>
  <r>
    <s v="INC000002473249"/>
    <s v="RED INTERNA"/>
    <x v="6"/>
    <s v="APQ ACCESOS"/>
    <s v="YORDI M HURTADO ARAYA"/>
    <s v="tct_yorhua"/>
    <s v="4-Menor/Localizado"/>
    <s v="4-Baja"/>
    <x v="0"/>
    <x v="0"/>
    <s v="TELEFONICA CYBERSECURITY TECH CHILE SPA"/>
    <s v="RONDA TOMA DE TEMPERATURAS SALAS TIC 04:30"/>
    <s v="30/11/2023 22:29:05"/>
    <s v="30/11/2023 22:29:41"/>
    <s v="Cerrado"/>
    <s v="CDP ANTIGUO 1"/>
    <s v="CDP ANTIGUO 2"/>
    <s v="01/12/2023 6:48:34"/>
    <s v="01/12/2023 23:50:00"/>
    <s v="RONDA TOMA DE TEMPERATURAS SALAS TIC 04:30"/>
    <s v="RONDA REALIZADA"/>
    <d v="1899-12-30T00:00:00"/>
    <d v="1899-12-30T08:19:29"/>
    <d v="1899-12-30T08:19:29"/>
    <s v=""/>
    <s v="Cumplido"/>
    <m/>
  </r>
  <r>
    <s v="INC000002473250"/>
    <s v="RED INTERNA"/>
    <x v="6"/>
    <s v="APQ ACCESOS"/>
    <s v="YORDI M HURTADO ARAYA"/>
    <s v="tct_yorhua"/>
    <s v="4-Menor/Localizado"/>
    <s v="4-Baja"/>
    <x v="0"/>
    <x v="0"/>
    <s v="TELEFONICA CYBERSECURITY TECH CHILE SPA"/>
    <s v="RONDA SALAS TECNICAS 04:30"/>
    <s v="30/11/2023 22:29:57"/>
    <s v="30/11/2023 22:30:24"/>
    <s v="Cerrado"/>
    <s v="CDP ANTIGUO 1"/>
    <s v="CDP ANTIGUO 2"/>
    <s v="01/12/2023 6:48:14"/>
    <s v="01/12/2023 23:50:00"/>
    <s v="RONDA SALAS TECNICAS 04:30"/>
    <s v="RONDA REALIZADA"/>
    <d v="1899-12-30T00:00:00"/>
    <d v="1899-12-30T08:18:17"/>
    <d v="1899-12-30T08:18:17"/>
    <s v=""/>
    <s v="Cumplido"/>
    <m/>
  </r>
  <r>
    <s v="INC000002473296"/>
    <s v="RED INTERNA"/>
    <x v="0"/>
    <s v="APOQUINDO TI"/>
    <s v="RICARDO F ORELLANA MARDONES"/>
    <s v="tct_rorell"/>
    <s v="4-Menor/Localizado"/>
    <s v="4-Baja"/>
    <x v="0"/>
    <x v="0"/>
    <s v="TELEFONICA EMPRESAS DE CHILE SA"/>
    <s v="RONDA Y MEDICIÓN DE TEMPERATURAS EN SALAS TIC"/>
    <s v="01/12/2023 2:29:18"/>
    <s v="01/12/2023 2:30:16"/>
    <s v="Cerrado"/>
    <s v="TI"/>
    <s v="CLIMA"/>
    <s v="01/12/2023 2:44:03"/>
    <s v="01/12/2023 23:50:00"/>
    <m/>
    <s v="ACT REALIZADA SIN NOVEDAD"/>
    <d v="1899-12-30T00:00:00"/>
    <d v="1899-12-30T00:00:00"/>
    <d v="1899-12-30T00:00:00"/>
    <s v=""/>
    <s v="Cumplido"/>
    <m/>
  </r>
  <r>
    <s v="INC000002473298"/>
    <s v="HOUSING"/>
    <x v="15"/>
    <s v="APQ ACCESOS"/>
    <s v="LUIS O MORALES ARENAS"/>
    <s v="tct_luimoa"/>
    <s v="4-Menor/Localizado"/>
    <s v="4-Baja"/>
    <x v="0"/>
    <x v="0"/>
    <s v="TELEFONICA EMPRESAS DE CHILE SA"/>
    <s v="SE GENERA TICKET POR RONDA Y REVISION DE SALAS TECNICAS"/>
    <s v="01/12/2023 4:09:07"/>
    <s v="01/12/2023 4:10:12"/>
    <s v="Cerrado"/>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3300"/>
    <s v="HOUSING"/>
    <x v="15"/>
    <s v="APQ ACCESOS"/>
    <s v="LUIS O MORALES ARENAS"/>
    <s v="tct_luimoa"/>
    <s v="4-Menor/Localizado"/>
    <s v="4-Baja"/>
    <x v="0"/>
    <x v="0"/>
    <s v="TELEFONICA EMPRESAS DE CHILE SA"/>
    <s v="SE GENERA TICKET DE SUPERVISION PARA CLIENTE CCA"/>
    <s v="01/12/2023 4:17:44"/>
    <s v="01/12/2023 4:19:05"/>
    <s v="Cerrado"/>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s v="Cumplido"/>
    <m/>
  </r>
  <r>
    <s v="INC000002473302"/>
    <s v="BACKUP ON DEMAND"/>
    <x v="9"/>
    <s v="SM OPERACIONES"/>
    <s v="RODRIGO VÁSQUEZ MUÑOZ"/>
    <s v="tct_jsegur"/>
    <s v="4-Menor/Localizado"/>
    <s v="4-Baja"/>
    <x v="0"/>
    <x v="0"/>
    <s v="TELEFONICA GLOBAL TECHNOLOGY S.A.AGENCIA EN CHILE"/>
    <s v="Problemas al generar reportes swagger y de base de datos sql SOC y IP CHILE"/>
    <s v="01/12/2023 6:12:30"/>
    <s v="01/12/2023 6:17:22"/>
    <s v="Cerrado"/>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s v="Cumplido"/>
    <m/>
  </r>
  <r>
    <s v="INC000002473376"/>
    <s v="HOUSING"/>
    <x v="16"/>
    <s v="BELIEVE"/>
    <s v="LUIS O MORALES ARENAS"/>
    <s v="frp_pcamay"/>
    <s v="3-Moderado/Limitado"/>
    <s v="3-Medio"/>
    <x v="1"/>
    <x v="0"/>
    <s v="CENTRO DE COMPENSACION AUTOMATIZADO S A"/>
    <s v="GESTION DATACENTER/ ACCESOS /"/>
    <s v="30/11/2023 21:20:03"/>
    <s v="30/11/2023 21:20:12"/>
    <s v="Cerrado"/>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s v="Cumplido"/>
    <m/>
  </r>
  <r>
    <s v="INC000002473396"/>
    <s v="RED INTERNA"/>
    <x v="0"/>
    <s v="APOQUINDO TI"/>
    <s v="RICARDO F ORELLANA MARDONES"/>
    <s v="tct_rorell"/>
    <s v="4-Menor/Localizado"/>
    <s v="4-Baja"/>
    <x v="0"/>
    <x v="0"/>
    <s v="TELEFONICA EMPRESAS DE CHILE SA"/>
    <s v="RONDA Y MEDICIÓN DE TEMPERATURAS EN SALAS TIC"/>
    <s v="01/12/2023 0:21:10"/>
    <s v="01/12/2023 0:22:04"/>
    <s v="Cerrado"/>
    <s v="TI"/>
    <s v="CLIMA"/>
    <s v="01/12/2023 0:38:23"/>
    <s v="01/12/2023 23:50:00"/>
    <m/>
    <s v="ACT REALIZADA SIN NOVEDAD"/>
    <d v="1899-12-30T00:00:00"/>
    <d v="1899-12-30T00:00:00"/>
    <d v="1899-12-30T00:00:00"/>
    <s v=""/>
    <s v="Cumplido"/>
    <m/>
  </r>
  <r>
    <s v="INC000002473452"/>
    <s v="SAP"/>
    <x v="17"/>
    <s v="CLOUD SAP HANA"/>
    <s v="OSCAR A GUZMAN MEDIC"/>
    <s v="tct_oguzma"/>
    <s v="3-Moderado/Limitado"/>
    <s v="3-Medio"/>
    <x v="1"/>
    <x v="0"/>
    <s v="ACMA S.A."/>
    <s v="ACMA - Bloqueo masivo programado"/>
    <s v="30/11/2023 21:59:46"/>
    <s v="30/11/2023 22:18:21"/>
    <s v="Cerrado"/>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s v="Cumplido"/>
    <m/>
  </r>
  <r>
    <s v="INC000002473469"/>
    <s v="VPN IP - MPLS"/>
    <x v="9"/>
    <s v="GESTION HD"/>
    <s v="AXEL ANDRADE"/>
    <s v="frp_dalcap"/>
    <s v="4-Menor/Localizado"/>
    <s v="4-Baja"/>
    <x v="0"/>
    <x v="0"/>
    <s v="EMPRESA NACIONAL DE CERTIFICACIONES"/>
    <s v="REQ / [ECERT] INFORMACION DE REPORTE MENSUAL RESPALDOS Y CAPACIDAD"/>
    <s v="01/12/2023 3:42:53"/>
    <s v="01/12/2023 3:47:37"/>
    <s v="Cerrado"/>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s v="Cumplido"/>
    <m/>
  </r>
  <r>
    <s v="INC000002473473"/>
    <s v="HOUSING"/>
    <x v="15"/>
    <s v="APQ ACCESOS"/>
    <s v="LUIS O MORALES ARENAS"/>
    <s v="tct_luimoa"/>
    <s v="4-Menor/Localizado"/>
    <s v="4-Baja"/>
    <x v="0"/>
    <x v="0"/>
    <s v="TELEFONICA EMPRESAS DE CHILE SA"/>
    <s v="SE GENERA TICKET DE SUPERVISION PARA CLIENTE DXC"/>
    <s v="01/12/2023 4:27:49"/>
    <s v="01/12/2023 4:29:08"/>
    <s v="Cerrado"/>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s v="Cumplido"/>
    <m/>
  </r>
  <r>
    <s v="INC000002473475"/>
    <s v="HOUSING"/>
    <x v="15"/>
    <s v="APQ ACCESOS"/>
    <s v="LUIS O MORALES ARENAS"/>
    <s v="tct_luimoa"/>
    <s v="4-Menor/Localizado"/>
    <s v="4-Baja"/>
    <x v="0"/>
    <x v="0"/>
    <s v="TELEFONICA EMPRESAS DE CHILE SA"/>
    <s v="SE GENERA TICKET POR REVISION Y TOMA DE ALARMA DE CLIENTES"/>
    <s v="01/12/2023 4:43:41"/>
    <s v="01/12/2023 4:45:35"/>
    <s v="Cerrado"/>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r>
  <r>
    <s v="INC000002473477"/>
    <s v="HOUSING"/>
    <x v="15"/>
    <s v="APQ ACCESOS"/>
    <s v="LUIS O MORALES ARENAS"/>
    <s v="tct_luimoa"/>
    <s v="4-Menor/Localizado"/>
    <s v="4-Baja"/>
    <x v="0"/>
    <x v="0"/>
    <s v="TELEFONICA EMPRESAS DE CHILE SA"/>
    <s v="SE GENERA TICKET POR RONDA Y REVISION DE SALAS TECNICAS"/>
    <s v="01/12/2023 5:09:13"/>
    <s v="01/12/2023 5:10:55"/>
    <s v="Cerrado"/>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3481"/>
    <s v="SAP"/>
    <x v="17"/>
    <s v="CLOUD SAP HANA"/>
    <s v="NICOLAS A SAAVEDRA EGUILUZ"/>
    <s v="tct_nsaave"/>
    <s v="4-Menor/Localizado"/>
    <s v="4-Baja"/>
    <x v="0"/>
    <x v="0"/>
    <s v="TELEFONICA EMPRESAS DE CHILE SA"/>
    <s v="Checklist Diario Clientes 01.12.23"/>
    <s v="01/12/2023 7:50:38"/>
    <s v="01/12/2023 7:51:33"/>
    <s v="Cerrado"/>
    <s v="Service"/>
    <s v="Internal"/>
    <s v="01/12/2023 7:51:56"/>
    <s v="01/12/2023 23:50:00"/>
    <s v="Se realiza Checklist Diario de los clientes; _x000a_HDC_x000a_NUTRISCO"/>
    <s v="Se realiza Checklist Diario de los clientes; _x000a_HDC_x000a_NUTRISCO"/>
    <d v="1899-12-30T00:00:00"/>
    <d v="1899-12-30T00:01:18"/>
    <d v="1899-12-30T00:01:18"/>
    <s v=""/>
    <s v="Cumplido"/>
    <m/>
  </r>
  <r>
    <s v="INC000002473992"/>
    <s v="TICKET-INTELIGENTE"/>
    <x v="4"/>
    <s v="GESTION TI"/>
    <s v="GIOVANNI D ROCCO VALENZUELA"/>
    <s v="USR_TSIGHT"/>
    <s v="1-Extenso/Generalizado"/>
    <s v="4-Baja"/>
    <x v="0"/>
    <x v="1"/>
    <s v="FUNDACION INSTITUTO PROFESIONAL DUOC UC"/>
    <s v="fiprdu01 - dcadmsnjoaquin TICKET AUTOMATICO"/>
    <s v="01/12/2023 4:14:16"/>
    <s v="01/12/2023 4:14:16"/>
    <s v="Cerrado"/>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s v=""/>
    <m/>
  </r>
  <r>
    <s v="INC000002473998"/>
    <s v="RED INTERNA"/>
    <x v="0"/>
    <s v="APOQUINDO TI"/>
    <s v="RICARDO F ORELLANA MARDONES"/>
    <s v="tct_rorell"/>
    <s v="4-Menor/Localizado"/>
    <s v="4-Baja"/>
    <x v="0"/>
    <x v="0"/>
    <s v="TELEFONICA EMPRESAS DE CHILE SA"/>
    <s v="RONDA Y MEDICIÓN DE TEMPERATURAS EN SALAS TIC"/>
    <s v="01/12/2023 4:26:50"/>
    <s v="01/12/2023 4:28:02"/>
    <s v="Cerrado"/>
    <s v="TI"/>
    <s v="CLIMA"/>
    <s v="01/12/2023 4:40:10"/>
    <s v="01/12/2023 23:50:00"/>
    <m/>
    <s v="ACT REALIZADA SIN NOVEDAD"/>
    <d v="1899-12-30T00:00:00"/>
    <d v="1899-12-30T00:00:00"/>
    <d v="1899-12-30T00:00:00"/>
    <s v=""/>
    <s v="Cumplido"/>
    <m/>
  </r>
  <r>
    <s v="INC000002474001"/>
    <s v="TICKET-INTELIGENTE"/>
    <x v="4"/>
    <s v="GESTION TI"/>
    <s v="GIOVANNI D ROCCO VALENZUELA"/>
    <s v="USR_TSIGHT"/>
    <s v="1-Extenso/Generalizado"/>
    <s v="4-Baja"/>
    <x v="0"/>
    <x v="1"/>
    <s v="GPS CHILE SPA"/>
    <s v="gpschi01 - wnprws_gps05 TICKET AUTOMATICO"/>
    <s v="01/12/2023 4:28:28"/>
    <s v="01/12/2023 4:28:28"/>
    <s v="Cerrado"/>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s v=""/>
    <m/>
  </r>
  <r>
    <s v="INC000002474003"/>
    <s v="TICKET-INTELIGENTE"/>
    <x v="4"/>
    <s v="GESTION TI"/>
    <s v="GIOVANNI D ROCCO VALENZUELA"/>
    <s v="USR_TSIGHT"/>
    <s v="1-Extenso/Generalizado"/>
    <s v="4-Baja"/>
    <x v="0"/>
    <x v="1"/>
    <s v="RABIE HNOSLTDA"/>
    <s v="rabie001 - lonquimay TICKET AUTOMATICO"/>
    <s v="01/12/2023 4:38:12"/>
    <s v="01/12/2023 4:38:12"/>
    <s v="Cerrado"/>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s v=""/>
    <m/>
  </r>
  <r>
    <s v="INC000002474014"/>
    <s v="HOUSING"/>
    <x v="15"/>
    <s v="APQ ACCESOS"/>
    <s v="LUIS O MORALES ARENAS"/>
    <s v="tct_luimoa"/>
    <s v="4-Menor/Localizado"/>
    <s v="4-Baja"/>
    <x v="0"/>
    <x v="0"/>
    <s v="TELEFONICA EMPRESAS DE CHILE SA"/>
    <s v="SE GENERA TICKET POR RONDA Y REVISION DE SALAS TECNICAS"/>
    <s v="01/12/2023 6:03:26"/>
    <s v="01/12/2023 6:13:59"/>
    <s v="Cerrado"/>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4046"/>
    <s v="RED INTERNA"/>
    <x v="1"/>
    <s v="APQ ACCESOS"/>
    <s v="CARLOS F ARAYA RAMIREZ"/>
    <s v="tct_cararr"/>
    <s v="4-Menor/Localizado"/>
    <s v="4-Baja"/>
    <x v="0"/>
    <x v="0"/>
    <s v="TELEFONICA CYBERSECURITY TECH CHILE SPA"/>
    <s v="RONDA INSPECTIVA"/>
    <s v="01/12/2023 9:07:26"/>
    <s v="01/12/2023 9:08:15"/>
    <s v="Cerrado"/>
    <s v="CDP ANTIGUO 1"/>
    <s v="CDP ANTIGUO 2"/>
    <s v="01/12/2023 9:29:14"/>
    <s v="01/12/2023 23:50:00"/>
    <m/>
    <s v="RONDA REALIZADA"/>
    <d v="1899-12-30T00:00:00"/>
    <d v="1899-12-30T00:00:00"/>
    <d v="1899-12-30T00:00:00"/>
    <s v=""/>
    <s v="Cumplido"/>
    <m/>
  </r>
  <r>
    <s v="INC000002474059"/>
    <s v="VPN IP - MPLS"/>
    <x v="6"/>
    <s v="GESTION HD"/>
    <s v="SEBASTIAN A JARA VIDAL"/>
    <s v="frp_kefern"/>
    <s v="4-Menor/Localizado"/>
    <s v="4-Baja"/>
    <x v="0"/>
    <x v="0"/>
    <s v="BANCO DEL ESTADO DE CHILE"/>
    <s v="From CTC / Empresa / CAMBIO DE MEDIOS MAGNETICOS"/>
    <s v="01/12/2023 10:35:37"/>
    <s v="01/12/2023 10:37:52"/>
    <s v="Cerrado"/>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s v="Cumplido"/>
    <m/>
  </r>
  <r>
    <s v="INC000002474066"/>
    <s v="HOUSING"/>
    <x v="18"/>
    <s v="DUOC TICKET AUTOMATICO"/>
    <s v="ALVARO ORTIZ"/>
    <s v="frp_fcruzp"/>
    <s v="3-Moderado/Limitado"/>
    <s v="4-Baja"/>
    <x v="0"/>
    <x v="0"/>
    <s v="FUNDACION INSTITUTO PROFESIONAL DUOC UC"/>
    <s v="RQ / DUOC / Solicitud información BDI /BDC"/>
    <s v="01/12/2023 10:14:16"/>
    <s v="01/12/2023 10:16:38"/>
    <s v="Cerrado"/>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s v="Cumplido"/>
    <m/>
  </r>
  <r>
    <s v="INC000002474075"/>
    <s v="VPN IP - MPLS"/>
    <x v="6"/>
    <s v="BELIEVE"/>
    <s v="RENE E VILLEGAS CARREÑO"/>
    <s v="frp_cnavar"/>
    <s v="3-Moderado/Limitado"/>
    <s v="3-Medio"/>
    <x v="1"/>
    <x v="1"/>
    <s v="CELULOSA ARAUCO Y CONSTITUCION S A"/>
    <s v="GAMA/ RE: INCIDENTE: Generar ticket. CELULOSA ARAUCO"/>
    <s v="01/12/2023 10:49:52"/>
    <s v="01/12/2023 10:51:08"/>
    <s v="Cerrado"/>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s v=""/>
    <m/>
  </r>
  <r>
    <s v="INC000002474076"/>
    <s v="HOUSING"/>
    <x v="19"/>
    <s v="BELIEVE"/>
    <s v="SEBASTIAN A JARA VIDAL"/>
    <s v="frp_pcamay"/>
    <s v="3-Moderado/Limitado"/>
    <s v="3-Medio"/>
    <x v="1"/>
    <x v="0"/>
    <s v="TELEFONICA EMPRESAS DE CHILE SA"/>
    <s v="GESTION DATACENTER/ ACCESOS / TELEFONICA EMPRESAS DE CHILE SA"/>
    <s v="01/12/2023 10:55:51"/>
    <s v="01/12/2023 10:55:56"/>
    <s v="Cerrado"/>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s v="Cumplido"/>
    <m/>
  </r>
  <r>
    <s v="INC000002474082"/>
    <s v="HOUSING"/>
    <x v="19"/>
    <s v="BELIEVE"/>
    <s v="SEBASTIAN A JARA VIDAL"/>
    <s v="frp_pcamay"/>
    <s v="3-Moderado/Limitado"/>
    <s v="3-Medio"/>
    <x v="1"/>
    <x v="0"/>
    <s v="UNIVERSIDAD SAN SEBASTIAN"/>
    <s v="GESTION DATACENTER/ ACCESOS /"/>
    <s v="01/12/2023 11:10:13"/>
    <s v="01/12/2023 11:10:19"/>
    <s v="Cerrado"/>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s v="Cumplido"/>
    <m/>
  </r>
  <r>
    <s v="INC000002474089"/>
    <s v="HOUSING"/>
    <x v="16"/>
    <s v="BELIEVE"/>
    <s v="FERNEY D GARZON PEÑA"/>
    <s v="frp_pcamay"/>
    <s v="3-Moderado/Limitado"/>
    <s v="3-Medio"/>
    <x v="1"/>
    <x v="0"/>
    <s v="HUAWEI CHILE S A"/>
    <s v="GESTION DATACENTER/ ACCESOS / HUAWEI CHILE S A"/>
    <s v="01/12/2023 11:31:46"/>
    <s v="01/12/2023 11:36:32"/>
    <s v="Cerrado"/>
    <s v="COMUNICACIONES"/>
    <s v="VPN IP - MPLS"/>
    <s v="01/12/2023 11:56:50"/>
    <s v="01/12/2023 23:50:00"/>
    <s v="GESTION DATACENTER/ ACCESOS / HUAWEI CHILE S A"/>
    <m/>
    <d v="1899-12-30T00:00:00"/>
    <d v="1899-12-30T00:25:04"/>
    <d v="1899-12-30T00:25:04"/>
    <s v=""/>
    <s v="Cumplido"/>
    <m/>
  </r>
  <r>
    <s v="INC000002474090"/>
    <s v="HOUSING"/>
    <x v="16"/>
    <s v="BELIEVE"/>
    <s v="FERNEY D GARZON PEÑA"/>
    <s v="frp_pcamay"/>
    <s v="3-Moderado/Limitado"/>
    <s v="3-Medio"/>
    <x v="1"/>
    <x v="0"/>
    <s v="HUAWEI CHILE S A"/>
    <s v="GESTION DATACENTER/ ACCESOS / HUAWEI CHILE S A"/>
    <s v="01/12/2023 11:31:51"/>
    <s v="01/12/2023 11:37:01"/>
    <s v="Cerrado"/>
    <s v="COMUNICACIONES"/>
    <s v="VPN IP - MPLS"/>
    <s v="01/12/2023 11:57:25"/>
    <s v="01/12/2023 23:50:00"/>
    <s v="GESTION DATACENTER/ ACCESOS / HUAWEI CHILE S A"/>
    <m/>
    <d v="1899-12-30T00:00:00"/>
    <d v="1899-12-30T00:25:34"/>
    <d v="1899-12-30T00:25:34"/>
    <s v=""/>
    <s v="Cumplido"/>
    <m/>
  </r>
  <r>
    <s v="INC000002474091"/>
    <s v="HOUSING"/>
    <x v="16"/>
    <s v="BELIEVE"/>
    <s v="FERNEY D GARZON PEÑA"/>
    <s v="frp_pcamay"/>
    <s v="3-Moderado/Limitado"/>
    <s v="3-Medio"/>
    <x v="1"/>
    <x v="0"/>
    <s v="HUAWEI CHILE S A"/>
    <s v="GESTION DATACENTER/ ACCESOS / HUAWEI CHILE S A"/>
    <s v="01/12/2023 11:31:57"/>
    <s v="01/12/2023 11:37:47"/>
    <s v="Cerrado"/>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s v="Cumplido"/>
    <m/>
  </r>
  <r>
    <s v="INC000002474092"/>
    <s v="HOUSING"/>
    <x v="16"/>
    <s v="BELIEVE"/>
    <s v="FERNEY D GARZON PEÑA"/>
    <s v="frp_pcamay"/>
    <s v="3-Moderado/Limitado"/>
    <s v="3-Medio"/>
    <x v="1"/>
    <x v="0"/>
    <s v="HUAWEI CHILE S A"/>
    <s v="GESTION DATACENTER/ ACCESOS / HUAWEI CHILE S A"/>
    <s v="01/12/2023 11:32:00"/>
    <s v="01/12/2023 11:38:14"/>
    <s v="Cerrado"/>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s v="Cumplido"/>
    <m/>
  </r>
  <r>
    <s v="INC000002474093"/>
    <s v="HOUSING"/>
    <x v="16"/>
    <s v="BELIEVE"/>
    <s v="FERNEY D GARZON PEÑA"/>
    <s v="frp_pcamay"/>
    <s v="3-Moderado/Limitado"/>
    <s v="3-Medio"/>
    <x v="1"/>
    <x v="0"/>
    <s v="HUAWEI CHILE S A"/>
    <s v="GESTION DATACENTER/ ACCESOS / HUAWEI CHILE S A"/>
    <s v="01/12/2023 11:32:03"/>
    <s v="01/12/2023 11:38:41"/>
    <s v="Cerrado"/>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s v="Cumplido"/>
    <m/>
  </r>
  <r>
    <s v="INC000002474094"/>
    <s v="HOUSING"/>
    <x v="16"/>
    <s v="BELIEVE"/>
    <s v="FERNEY D GARZON PEÑA"/>
    <s v="frp_pcamay"/>
    <s v="3-Moderado/Limitado"/>
    <s v="3-Medio"/>
    <x v="1"/>
    <x v="0"/>
    <s v="HUAWEI CHILE S A"/>
    <s v="GESTION DATACENTER/ ACCESOS / HUAWEI CHILE S A"/>
    <s v="01/12/2023 11:32:06"/>
    <s v="01/12/2023 11:39:14"/>
    <s v="Cerrado"/>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s v="Cumplido"/>
    <s v="ticket no fue asignado en tiempo a especialista de guardia"/>
  </r>
  <r>
    <s v="INC000002474095"/>
    <s v="HOUSING"/>
    <x v="16"/>
    <s v="BELIEVE"/>
    <s v="FERNEY D GARZON PEÑA"/>
    <s v="frp_pcamay"/>
    <s v="3-Moderado/Limitado"/>
    <s v="3-Medio"/>
    <x v="1"/>
    <x v="0"/>
    <s v="HUAWEI CHILE S A"/>
    <s v="GESTION DATACENTER/ ACCESOS / HUAWEI CHILE S A"/>
    <s v="01/12/2023 11:32:09"/>
    <s v="01/12/2023 11:39:44"/>
    <s v="Cerrado"/>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s v="Cumplido"/>
    <m/>
  </r>
  <r>
    <s v="INC000002474150"/>
    <s v="RED INTERNA"/>
    <x v="0"/>
    <s v="APOQUINDO TI"/>
    <s v="RICARDO F ORELLANA MARDONES"/>
    <s v="tct_rorell"/>
    <s v="4-Menor/Localizado"/>
    <s v="4-Baja"/>
    <x v="0"/>
    <x v="0"/>
    <s v="TELEFONICA EMPRESAS DE CHILE SA"/>
    <s v="RONDA Y MEDICIÓN DE TEMPERATURAS EN SALAS TIC"/>
    <s v="01/12/2023 7:26:42"/>
    <s v="01/12/2023 7:27:42"/>
    <s v="Cerrado"/>
    <s v="TI"/>
    <s v="CLIMA"/>
    <s v="01/12/2023 7:37:52"/>
    <s v="01/12/2023 23:50:00"/>
    <m/>
    <s v="ACT REALIZADA SIN NOVEDAD"/>
    <d v="1899-12-30T00:00:00"/>
    <d v="1899-12-30T00:00:00"/>
    <d v="1899-12-30T00:00:00"/>
    <s v=""/>
    <s v="Cumplido"/>
    <m/>
  </r>
  <r>
    <s v="INC000002474187"/>
    <s v="HOUSING"/>
    <x v="4"/>
    <s v="DUOC TICKET PENDIENTES"/>
    <s v="ALEJANDRO ACEVEDO VALENZUELA"/>
    <s v="frp_ercoro"/>
    <s v="3-Moderado/Limitado"/>
    <s v="4-Baja"/>
    <x v="0"/>
    <x v="0"/>
    <s v="FUNDACION INSTITUTO PROFESIONAL DUOC UC"/>
    <s v="RQ | DUOC | Crear registro de aplicación SSO"/>
    <s v="01/12/2023 8:49:55"/>
    <s v="01/12/2023 8:54:17"/>
    <s v="Cerrado"/>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s v="Cumplido"/>
    <m/>
  </r>
  <r>
    <s v="INC000002474212"/>
    <s v="INFRAESTRUCTURA DC"/>
    <x v="6"/>
    <s v="APQ ACCESOS"/>
    <s v="SEBASTIAN A JARA VIDAL"/>
    <s v="tct_sjarav"/>
    <s v="4-Menor/Localizado"/>
    <s v="4-Baja"/>
    <x v="0"/>
    <x v="0"/>
    <s v="TELEFONICA CYBERSECURITY TECH CHILE SPA"/>
    <s v="Ronda inspectiva DC SM"/>
    <s v="01/12/2023 7:59:24"/>
    <s v="01/12/2023 8:00:17"/>
    <s v="Cerrado"/>
    <s v="CDP ANTIGUO 1"/>
    <s v="CDP ANTIGUO 2"/>
    <s v="01/12/2023 8:28:49"/>
    <s v="01/12/2023 23:50:00"/>
    <m/>
    <m/>
    <d v="1899-12-30T00:28:32"/>
    <d v="1899-12-30T00:29:25"/>
    <d v="1899-12-30T00:00:53"/>
    <s v=""/>
    <s v="Cumplido"/>
    <m/>
  </r>
  <r>
    <s v="INC000002474222"/>
    <s v="VPN IP - MPLS"/>
    <x v="3"/>
    <s v="GESTION HD"/>
    <s v="SEBASTIAN I ACUÑA GUZMAN"/>
    <s v="frp_jciert"/>
    <s v="4-Menor/Localizado"/>
    <s v="4-Baja"/>
    <x v="0"/>
    <x v="0"/>
    <s v="TELEFONICA GLOBAL TECHNOLOGY S.A.AGENCIA EN CHILE"/>
    <s v="REQ / inconvenientes con relay de correo."/>
    <s v="01/12/2023 9:13:00"/>
    <s v="01/12/2023 9:15:31"/>
    <s v="Cerrado"/>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s v="Cumplido"/>
    <m/>
  </r>
  <r>
    <s v="INC000002474243"/>
    <s v="HOUSING"/>
    <x v="15"/>
    <s v="APQ ACCESOS"/>
    <s v="JOSE G MARQUEZ MARCANO"/>
    <s v="tct_josmam"/>
    <s v="4-Menor/Localizado"/>
    <s v="4-Baja"/>
    <x v="0"/>
    <x v="0"/>
    <s v="TELEFONICA EMPRESAS DE CHILE SA"/>
    <s v="RONDA Y REVISION DE SALAS"/>
    <s v="01/12/2023 9:44:39"/>
    <s v="01/12/2023 9:45:22"/>
    <s v="Cerrado"/>
    <s v="CDP ANTIGUO 1"/>
    <s v="CDP ANTIGUO 2"/>
    <s v="01/12/2023 10:30:30"/>
    <s v="01/12/2023 23:50:00"/>
    <s v="RONDA Y REVISION DE SALAS"/>
    <s v="RONDAS REALIZADAS"/>
    <d v="1899-12-30T00:44:52"/>
    <d v="1899-12-30T00:45:51"/>
    <d v="1899-12-30T00:00:59"/>
    <s v=""/>
    <s v="Cumplido"/>
    <m/>
  </r>
  <r>
    <s v="INC000002474254"/>
    <s v="VPN IP - MPLS"/>
    <x v="17"/>
    <s v="GESTION HD"/>
    <s v="NICOLAS A SAAVEDRA EGUILUZ"/>
    <s v="frp_spevel"/>
    <s v="3-Moderado/Limitado"/>
    <s v="3-Medio"/>
    <x v="1"/>
    <x v="0"/>
    <s v="NUTRISCO CHILE SA"/>
    <s v="HD/ Bloqueo y fin Vigencia"/>
    <s v="01/12/2023 10:04:40"/>
    <s v="01/12/2023 10:07:02"/>
    <s v="Cerrado"/>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s v="Cumplido"/>
    <m/>
  </r>
  <r>
    <s v="INC000002474278"/>
    <s v="VPN IP - MPLS"/>
    <x v="13"/>
    <s v="GESTION HD"/>
    <s v="MOISES E MONTERO RAMOS"/>
    <s v="frp_jciert"/>
    <s v="4-Menor/Localizado"/>
    <s v="4-Baja"/>
    <x v="0"/>
    <x v="0"/>
    <s v="TELEFONICA GLOBAL TECHNOLOGY S.A.AGENCIA EN CHILE"/>
    <s v="REQ / Requerimiento: Solicitud Baja VDC cliente SOC ALIMENTACION CASINO EXPRESS"/>
    <s v="01/12/2023 10:55:55"/>
    <s v="01/12/2023 10:57:47"/>
    <s v="Cerrado"/>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s v="Cumplido"/>
    <m/>
  </r>
  <r>
    <s v="INC000002474281"/>
    <s v="VPN IP - MPLS"/>
    <x v="6"/>
    <s v="GESTION CALL CENTER"/>
    <s v="SEBASTIAN A JARA VIDAL"/>
    <s v="frp_mdomin"/>
    <s v="4-Menor/Localizado"/>
    <s v="4-Baja"/>
    <x v="0"/>
    <x v="0"/>
    <s v="CELULOSA ARAUCO Y CONSTITUCION S A"/>
    <s v="FRONT CTC/ EMPRESAS/ INGRESO DE CINTAS AL DATA CENTER"/>
    <s v="01/12/2023 12:47:27"/>
    <s v="01/12/2023 12:48:37"/>
    <s v="Cerrado"/>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s v="Cumplido"/>
    <m/>
  </r>
  <r>
    <s v="INC000002474301"/>
    <s v="INFRAESTRUCTURA DC"/>
    <x v="6"/>
    <s v="APQ ACCESOS"/>
    <s v="RENE E VILLEGAS CARREÑO"/>
    <s v="tct_sjarav"/>
    <s v="4-Menor/Localizado"/>
    <s v="4-Baja"/>
    <x v="0"/>
    <x v="0"/>
    <s v="TELEFONICA CYBERSECURITY TECH CHILE SPA"/>
    <s v="RECAMBIO DE EXTINTORES"/>
    <s v="01/12/2023 11:23:02"/>
    <s v="01/12/2023 11:24:58"/>
    <s v="Cerrado"/>
    <s v="CDP ANTIGUO 1"/>
    <s v="CDP ANTIGUO 2"/>
    <s v="01/12/2023 11:25:09"/>
    <s v="01/12/2023 23:50:00"/>
    <m/>
    <m/>
    <d v="1899-12-30T00:00:00"/>
    <d v="1899-12-30T00:00:00"/>
    <d v="1899-12-30T00:00:00"/>
    <s v=""/>
    <s v="Cumplido"/>
    <m/>
  </r>
  <r>
    <s v="INC000002474313"/>
    <s v="HOUSING"/>
    <x v="4"/>
    <s v="DUOC TICKET AUTOMATICO"/>
    <s v="ALEJANDRO ACEVEDO VALENZUELA"/>
    <s v="frp_lmosqu"/>
    <s v="3-Moderado/Limitado"/>
    <s v="4-Baja"/>
    <x v="0"/>
    <x v="0"/>
    <s v="FUNDACION INSTITUTO PROFESIONAL DUOC UC"/>
    <s v="REQ / DUOC /  RE: Colaboradores con Teams"/>
    <s v="01/12/2023 9:17:29"/>
    <s v="01/12/2023 9:19:56"/>
    <s v="Cerrado"/>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s v="Cumplido"/>
    <m/>
  </r>
  <r>
    <s v="INC000002474409"/>
    <s v="VPN IP - MPLS"/>
    <x v="9"/>
    <s v="ADMINISTRADORES RESIDENTES"/>
    <s v="AXEL ANDRADE"/>
    <s v="frp_joflor"/>
    <s v="3-Moderado/Limitado"/>
    <s v="3-Medio"/>
    <x v="1"/>
    <x v="0"/>
    <s v="INSTITUTO PROFESIONAL DE CHILE SA"/>
    <s v="GAMA | Restauraciones de respaldos"/>
    <s v="01/12/2023 9:32:24"/>
    <s v="01/12/2023 9:41:34"/>
    <s v="Cerrado"/>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s v="Cumplido"/>
    <m/>
  </r>
  <r>
    <s v="INC000002474563"/>
    <s v="VPN IP - MPLS"/>
    <x v="13"/>
    <s v="GESTION HD"/>
    <s v="PABLO N OLIVA ALARCON"/>
    <s v="frp_fpetro"/>
    <s v="3-Moderado/Limitado"/>
    <s v="3-Medio"/>
    <x v="1"/>
    <x v="0"/>
    <s v="TELEFONICA GLOBAL TECHNOLOGY S.A.AGENCIA EN CHILE"/>
    <s v="REQ/Requerimiento TCCT - ATOS - TOD - Solictud de metricas de rendimiento MOVI"/>
    <s v="01/12/2023 12:18:02"/>
    <s v="01/12/2023 12:24:56"/>
    <s v="Cerrado"/>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s v="Cumplido"/>
    <m/>
  </r>
  <r>
    <s v="INC000002474613"/>
    <s v="VPN IP - MPLS"/>
    <x v="20"/>
    <s v="GESTION HD"/>
    <s v="JORGE S LORCA LEIVA"/>
    <s v="frp_spevel"/>
    <s v="3-Moderado/Limitado"/>
    <s v="3-Medio"/>
    <x v="1"/>
    <x v="0"/>
    <s v="REDBANC S A"/>
    <s v="HD/Baja Personal Permanente DXC"/>
    <s v="01/12/2023 12:06:22"/>
    <s v="01/12/2023 12:09:46"/>
    <s v="Cerrado"/>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s v="Cumplido"/>
    <m/>
  </r>
  <r>
    <s v="INC000002474624"/>
    <s v="VPN IP - MPLS"/>
    <x v="4"/>
    <s v="GESTION HD"/>
    <s v="JUAN CARLOS UZCATEGUI FUGUETT"/>
    <s v="frp_spevel"/>
    <s v="3-Moderado/Limitado"/>
    <s v="3-Medio"/>
    <x v="1"/>
    <x v="0"/>
    <s v="TELEFONICA GLOBAL TECHNOLOGY S.A.AGENCIA EN CHILE"/>
    <s v="HD/SOC/INC000002389964 |REVISIÓN CUENTA VPN / KOLIVARES (USUARIO IMPLANTACIÓN)"/>
    <s v="01/12/2023 12:25:20"/>
    <s v="01/12/2023 12:28:35"/>
    <s v="Cerrado"/>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s v="Cumplido"/>
    <m/>
  </r>
  <r>
    <s v="INC000002474634"/>
    <s v="VPN IP - MPLS"/>
    <x v="2"/>
    <s v="GESTION HD"/>
    <s v="LUIS A VILLASMIL CASTILLO"/>
    <s v="frp_jciert"/>
    <s v="4-Menor/Localizado"/>
    <s v="4-Baja"/>
    <x v="0"/>
    <x v="0"/>
    <s v="ZAMBONI INGENIEROS ASOCIADOS LIMITADA"/>
    <s v="REQ / Consulta por servicios contratados por cliente ZAMBONI INGENIEROS ASOCIADOS"/>
    <s v="01/12/2023 13:00:09"/>
    <s v="01/12/2023 13:02:53"/>
    <s v="Cerrado"/>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s v="Cumplido"/>
    <m/>
  </r>
  <r>
    <s v="INC000002474637"/>
    <s v="COMUNICACIONES"/>
    <x v="21"/>
    <s v="SM OPERACIONES"/>
    <s v="DENISE CRUZAT ETCHEBERRY"/>
    <s v="tct_decruz"/>
    <s v="4-Menor/Localizado"/>
    <s v="4-Baja"/>
    <x v="0"/>
    <x v="0"/>
    <s v="TELEFONICA GLOBAL TECHNOLOGY S.A.AGENCIA EN CHILE"/>
    <s v="BAJA DE SERVICIO/CLIENTE SALMONES CAMANCHACA S A  SISON 202301507"/>
    <s v="01/12/2023 12:52:31"/>
    <s v="01/12/2023 12:53:07"/>
    <s v="Cancelado"/>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s v="Cumplido"/>
    <m/>
  </r>
  <r>
    <s v="INC000002474659"/>
    <s v="OFFICE365"/>
    <x v="5"/>
    <s v="SM OPERACIONES"/>
    <s v="JAVIERA A UMAÑA YEVENES"/>
    <s v="tct_decruz"/>
    <s v="4-Menor/Localizado"/>
    <s v="2-Alta"/>
    <x v="1"/>
    <x v="0"/>
    <s v="TELEFONICA GLOBAL TECHNOLOGY S.A.AGENCIA EN CHILE"/>
    <s v="VALIDAR INTEGRANTE DE LISTA teamleader.tcct@tic.cl"/>
    <s v="01/12/2023 13:30:05"/>
    <s v="01/12/2023 13:32:09"/>
    <s v="Cerrado"/>
    <s v="TI"/>
    <s v="APLICATIVOS"/>
    <s v="01/12/2023 14:00:24"/>
    <s v="01/12/2023 23:50:00"/>
    <s v="JESUS JOSE NELO PETAQUERO &lt;jesus.nelo@telefonica.com&gt;_x000a__x000a_Si no está incluir..."/>
    <m/>
    <d v="1899-12-30T00:00:00"/>
    <d v="1899-12-30T00:00:00"/>
    <d v="1899-12-30T00:00:00"/>
    <s v=""/>
    <s v="Cumplido"/>
    <m/>
  </r>
  <r>
    <s v="INC000002474676"/>
    <s v="INFRAESTRUCTURA DC"/>
    <x v="13"/>
    <s v="GESTION PROBLEMAS"/>
    <s v="MOISES E MONTERO RAMOS"/>
    <s v="jgresve"/>
    <s v="3-Moderado/Limitado"/>
    <s v="3-Medio"/>
    <x v="1"/>
    <x v="0"/>
    <s v="TELEFONICA EMPRESAS DE CHILE SA"/>
    <s v="HCS - Vcenter/vmware  - VM: Jumpbox"/>
    <s v="01/12/2023 14:28:09"/>
    <s v="01/12/2023 14:30:42"/>
    <s v="Cerrado"/>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s v="Cumplido"/>
    <m/>
  </r>
  <r>
    <s v="INC000002474678"/>
    <s v="VPN IP - MPLS"/>
    <x v="9"/>
    <s v="BELIEVE"/>
    <s v="AXEL ANDRADE"/>
    <s v="frp_cnavar"/>
    <s v="3-Moderado/Limitado"/>
    <s v="3-Medio"/>
    <x v="1"/>
    <x v="0"/>
    <s v="INSTITUTO PROFESIONAL DE CHILE SA"/>
    <s v="GAMA/ Solicitud restauraciones - TERRAOESTE"/>
    <s v="01/12/2023 15:06:32"/>
    <s v="01/12/2023 15:09:50"/>
    <s v="Cerrado"/>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s v="Cumplido"/>
    <s v="se atiende en tiempo, actividad de largo aliento"/>
  </r>
  <r>
    <s v="INC000002474690"/>
    <s v="INFRAESTRUCTURA DC"/>
    <x v="8"/>
    <s v="APQ ACCESOS"/>
    <s v="JONATHAN A MARQUEZ ASTENGO"/>
    <s v="tct_sjarav"/>
    <s v="4-Menor/Localizado"/>
    <s v="4-Baja"/>
    <x v="0"/>
    <x v="0"/>
    <s v="TELEFONICA CYBERSECURITY TECH CHILE SPA"/>
    <s v="RETIRO DE FIBRA PARA CLIENTE BRINKS"/>
    <s v="01/12/2023 15:26:32"/>
    <s v="01/12/2023 15:27:48"/>
    <s v="Cerrado"/>
    <s v="CDP ANTIGUO 1"/>
    <s v="CDP ANTIGUO 2"/>
    <s v="04/12/2023 12:59:08"/>
    <s v="04/12/2023 23:50:00"/>
    <s v="RETIRO DE FIBRA QUE SE REEMPLAZO"/>
    <s v="MANO REMOTA REALIZADA"/>
    <d v="1899-12-30T00:00:00"/>
    <d v="1899-12-30T00:00:00"/>
    <d v="1899-12-30T00:00:00"/>
    <s v=""/>
    <s v="Cumplido"/>
    <m/>
  </r>
  <r>
    <s v="INC000002474692"/>
    <s v="INFRAESTRUCTURA DC"/>
    <x v="8"/>
    <s v="APQ ACCESOS"/>
    <s v="JONATHAN A MARQUEZ ASTENGO"/>
    <s v="tct_sjarav"/>
    <s v="4-Menor/Localizado"/>
    <s v="4-Baja"/>
    <x v="0"/>
    <x v="0"/>
    <s v="TELEFONICA CYBERSECURITY TECH CHILE SPA"/>
    <s v="SUPERVISION CLIENTE REDSALUD/CRQ 79124"/>
    <s v="01/12/2023 15:28:08"/>
    <s v="01/12/2023 15:29:23"/>
    <s v="Cerrado"/>
    <s v="CDP ANTIGUO 1"/>
    <s v="CDP ANTIGUO 2"/>
    <s v="01/12/2023 16:50:32"/>
    <s v="01/12/2023 23:50:00"/>
    <s v="TENDIDO DE FIBRA"/>
    <s v="SUPERVISION/CRQ OK"/>
    <d v="1899-12-30T00:00:00"/>
    <d v="1899-12-30T00:00:00"/>
    <d v="1899-12-30T00:00:00"/>
    <s v=""/>
    <s v="Cumplido"/>
    <m/>
  </r>
  <r>
    <s v="INC000002474711"/>
    <s v="VPN IP - MPLS"/>
    <x v="16"/>
    <s v="BELIEVE"/>
    <s v="LUIS O MORALES ARENAS"/>
    <s v="frp_pcamay"/>
    <s v="3-Moderado/Limitado"/>
    <s v="3-Medio"/>
    <x v="1"/>
    <x v="0"/>
    <s v="CENTRO DE COMPENSACION AUTOMATIZADO S A"/>
    <s v="GESTION DATACENTER/ ACCESOS / CENTRO DE COMPENSACION AUTOMATIZADO S A"/>
    <s v="01/12/2023 12:09:38"/>
    <s v="01/12/2023 12:10:01"/>
    <s v="Cerrado"/>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s v="Cumplido"/>
    <m/>
  </r>
  <r>
    <s v="INC000002474722"/>
    <s v="VPN IP - MPLS"/>
    <x v="9"/>
    <s v="BELIEVE"/>
    <s v="RODRIGO VÁSQUEZ MUÑOZ"/>
    <s v="frp_cnavar"/>
    <s v="3-Moderado/Limitado"/>
    <s v="3-Medio"/>
    <x v="1"/>
    <x v="0"/>
    <s v="INSTITUTO PROFESIONAL DE CHILE SA"/>
    <s v="GAMA/ Solicitud restauraciones - CPECH"/>
    <s v="01/12/2023 13:06:46"/>
    <s v="01/12/2023 13:12:50"/>
    <s v="Cerrado"/>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s v="Cumplido"/>
    <m/>
  </r>
  <r>
    <s v="INC000002474735"/>
    <s v="HOUSING"/>
    <x v="4"/>
    <s v="DUOC TICKET AUTOMATICO"/>
    <s v="JUAN CARLOS UZCATEGUI FUGUETT"/>
    <s v="frp_fcruzp"/>
    <s v="3-Moderado/Limitado"/>
    <s v="4-Baja"/>
    <x v="0"/>
    <x v="0"/>
    <s v="FUNDACION INSTITUTO PROFESIONAL DUOC UC"/>
    <s v="RQ / DUOC / RV: Solicitud información para auditoria 2024"/>
    <s v="01/12/2023 13:20:49"/>
    <s v="01/12/2023 13:22:51"/>
    <s v="Cerrado"/>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s v="Cumplido"/>
    <m/>
  </r>
  <r>
    <s v="INC000002474755"/>
    <s v="VPN IP - MPLS"/>
    <x v="3"/>
    <s v="GESTION HD"/>
    <s v="SEBASTIAN I ACUÑA GUZMAN"/>
    <s v="frp_jciert"/>
    <s v="4-Menor/Localizado"/>
    <s v="4-Baja"/>
    <x v="0"/>
    <x v="0"/>
    <s v="CONSORCIO INDUSTRIAL DE ALIMENTOS S A"/>
    <s v="REQ / Creación de registro SPF en Dominio cialalimentos.cl"/>
    <s v="01/12/2023 15:07:19"/>
    <s v="01/12/2023 15:09:53"/>
    <s v="Cerrado"/>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s v="Cumplido"/>
    <m/>
  </r>
  <r>
    <s v="INC000002474757"/>
    <s v="VPN IP - MPLS"/>
    <x v="13"/>
    <s v="GESTION HD"/>
    <s v="DEIBY Y SANTOYO MONTEROLA"/>
    <s v="frp_jciert"/>
    <s v="4-Menor/Localizado"/>
    <s v="4-Baja"/>
    <x v="0"/>
    <x v="0"/>
    <s v="RED DE CLINICAS REGIONALES S.A."/>
    <s v="REQ / Actualización información espacio - VDC"/>
    <s v="01/12/2023 15:54:44"/>
    <s v="01/12/2023 15:57:47"/>
    <s v="Cerrado"/>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s v="Cumplido"/>
    <m/>
  </r>
  <r>
    <s v="INC000002474762"/>
    <s v="HOUSING"/>
    <x v="15"/>
    <s v="APQ ACCESOS"/>
    <s v="ESTEBAN O BUSTOS CORNEJO"/>
    <s v="tct_ebusto"/>
    <s v="2-Significativo/Amplio"/>
    <s v="2-Alta"/>
    <x v="2"/>
    <x v="0"/>
    <s v="TELEFONICA EMPRESAS DE CHILE SA"/>
    <s v="SUPERVISION INCIDENTE HUAWEI"/>
    <s v="01/12/2023 15:44:36"/>
    <s v="01/12/2023 15:45:57"/>
    <s v="Cerrado"/>
    <s v="CDP ANTIGUO 1"/>
    <s v="CDP ANTIGUO 2"/>
    <s v="01/12/2023 15:47:24"/>
    <s v="01/12/2023 23:50:00"/>
    <s v="SUPERVISION INCIDENTE HUAWEI"/>
    <s v="INCIDENCIA RESTABLECIDA"/>
    <d v="1899-12-30T00:01:27"/>
    <d v="1899-12-30T00:02:48"/>
    <d v="1899-12-30T00:01:21"/>
    <s v=""/>
    <s v="Cumplido"/>
    <m/>
  </r>
  <r>
    <s v="INC000002474769"/>
    <s v="INFRAESTRUCTURA DC"/>
    <x v="8"/>
    <s v="APQ ACCESOS"/>
    <s v="JONATHAN A MARQUEZ ASTENGO"/>
    <s v="tct_jmarqu"/>
    <s v="4-Menor/Localizado"/>
    <s v="4-Baja"/>
    <x v="0"/>
    <x v="0"/>
    <s v="TELEFONICA CYBERSECURITY TECH CHILE SPA"/>
    <s v="SUPERVISION TENDIDO FIBRA BRINKS/CRQ 75438"/>
    <s v="01/12/2023 16:14:26"/>
    <s v="01/12/2023 16:18:14"/>
    <s v="Cerrado"/>
    <s v="CDP ANTIGUO 1"/>
    <s v="CDP ANTIGUO 2"/>
    <s v="01/12/2023 16:52:34"/>
    <s v="01/12/2023 23:50:00"/>
    <s v="SUPERVISION TENDIDO DE FIBRA BRINKS"/>
    <s v="SUPERVISION CRQ/ OK"/>
    <d v="1899-12-30T00:00:00"/>
    <d v="1899-12-30T00:00:00"/>
    <d v="1899-12-30T00:00:00"/>
    <s v=""/>
    <s v="Cumplido"/>
    <m/>
  </r>
  <r>
    <s v="INC000002474775"/>
    <s v="VPN IP - MPLS"/>
    <x v="17"/>
    <s v="GESTION HD"/>
    <s v="NICOLAS A SAAVEDRA EGUILUZ"/>
    <s v="frp_jciert"/>
    <s v="4-Menor/Localizado"/>
    <s v="4-Baja"/>
    <x v="0"/>
    <x v="0"/>
    <s v="TELEFONICA GLOBAL TECHNOLOGY S.A.AGENCIA EN CHILE"/>
    <s v="REQ / Revisión de aperturas de Mandante prd"/>
    <s v="01/12/2023 16:31:38"/>
    <s v="01/12/2023 16:34:47"/>
    <s v="Cerrado"/>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s v="Cumplido"/>
    <m/>
  </r>
  <r>
    <s v="INC000002474778"/>
    <s v="VPN IP - MPLS"/>
    <x v="17"/>
    <s v="GESTION HD"/>
    <s v="NICOLAS A SAAVEDRA EGUILUZ"/>
    <s v="frp_jciert"/>
    <s v="4-Menor/Localizado"/>
    <s v="4-Baja"/>
    <x v="0"/>
    <x v="0"/>
    <s v="TELEFONICA GLOBAL TECHNOLOGY S.A.AGENCIA EN CHILE"/>
    <s v="REQ / NUTRISCO: Jobs Cancelados en PRD"/>
    <s v="01/12/2023 16:37:31"/>
    <s v="01/12/2023 16:40:40"/>
    <s v="Cerrado"/>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s v="Cumplido"/>
    <m/>
  </r>
  <r>
    <s v="INC000002474782"/>
    <s v="INFRAESTRUCTURA DC"/>
    <x v="8"/>
    <s v="APQ ACCESOS"/>
    <s v="JONATHAN A MARQUEZ ASTENGO"/>
    <s v="tct_jmarqu"/>
    <s v="4-Menor/Localizado"/>
    <s v="4-Baja"/>
    <x v="0"/>
    <x v="0"/>
    <s v="TELEFONICA CYBERSECURITY TECH CHILE SPA"/>
    <s v="SUPERVISION ARAUCO/CRQ 78963"/>
    <s v="01/12/2023 16:56:53"/>
    <s v="01/12/2023 16:57:51"/>
    <s v="Cerrado"/>
    <s v="CDP ANTIGUO 1"/>
    <s v="CDP ANTIGUO 2"/>
    <s v="01/12/2023 16:58:50"/>
    <s v="01/12/2023 23:50:00"/>
    <s v="SUPERVISION INGRESO DE EQUIPO"/>
    <s v="SUPERVISION CRQ/ OK"/>
    <d v="1899-12-30T00:00:00"/>
    <d v="1899-12-30T00:00:00"/>
    <d v="1899-12-30T00:00:00"/>
    <s v=""/>
    <s v="Cumplido"/>
    <m/>
  </r>
  <r>
    <s v="INC000002474811"/>
    <s v="HOUSING"/>
    <x v="15"/>
    <s v="APQ ACCESOS"/>
    <s v="JOSE G MARQUEZ MARCANO"/>
    <s v="tct_josmam"/>
    <s v="4-Menor/Localizado"/>
    <s v="4-Baja"/>
    <x v="0"/>
    <x v="0"/>
    <s v="TELEFONICA EMPRESAS DE CHILE SA"/>
    <s v="TOMA DE ALARMAS DE CLIENTES"/>
    <s v="01/12/2023 12:42:50"/>
    <s v="01/12/2023 12:43:47"/>
    <s v="Cerrado"/>
    <s v="CDP ANTIGUO 1"/>
    <s v="CDP ANTIGUO 2"/>
    <s v="01/12/2023 12:46:25"/>
    <s v="01/12/2023 23:50:00"/>
    <s v="TOMA DE ALARMAS DE CLIENTES"/>
    <s v="TOMA DE ALARMAS REALIZADAS"/>
    <d v="1899-12-30T00:02:19"/>
    <d v="1899-12-30T00:03:35"/>
    <d v="1899-12-30T00:01:16"/>
    <s v=""/>
    <s v="Cumplido"/>
    <m/>
  </r>
  <r>
    <s v="INC000002474818"/>
    <s v="HOUSING"/>
    <x v="15"/>
    <s v="APQ ACCESOS"/>
    <s v="JOSE G MARQUEZ MARCANO"/>
    <s v="tct_josmam"/>
    <s v="4-Menor/Localizado"/>
    <s v="4-Baja"/>
    <x v="0"/>
    <x v="0"/>
    <s v="TELEFONICA EMPRESAS DE CHILE SA"/>
    <s v="RONDA Y REVISION DE SALAS"/>
    <s v="01/12/2023 12:47:46"/>
    <s v="01/12/2023 12:48:36"/>
    <s v="Cerrado"/>
    <s v="CDP ANTIGUO 1"/>
    <s v="CDP ANTIGUO 2"/>
    <s v="01/12/2023 12:50:00"/>
    <s v="01/12/2023 23:50:00"/>
    <s v="RONDA Y REVISION DE SALAS"/>
    <s v="RONDAS REALIZADAS"/>
    <d v="1899-12-30T00:01:04"/>
    <d v="1899-12-30T00:02:14"/>
    <d v="1899-12-30T00:01:10"/>
    <s v=""/>
    <s v="Cumplido"/>
    <m/>
  </r>
  <r>
    <s v="INC000002474831"/>
    <s v="INFRAESTRUCTURA DC"/>
    <x v="8"/>
    <s v="APQ ACCESOS"/>
    <s v="JONATHAN A MARQUEZ ASTENGO"/>
    <s v="tct_jmarqu"/>
    <s v="4-Menor/Localizado"/>
    <s v="4-Baja"/>
    <x v="0"/>
    <x v="0"/>
    <s v="TELEFONICA CYBERSECURITY TECH CHILE SPA"/>
    <s v="FACTIBILIDAD ARAUCO/CRQ 78963"/>
    <s v="01/12/2023 13:06:05"/>
    <s v="01/12/2023 13:08:16"/>
    <s v="Cerrado"/>
    <s v="CDP ANTIGUO 1"/>
    <s v="CDP ANTIGUO 2"/>
    <s v="01/12/2023 13:09:39"/>
    <s v="01/12/2023 23:50:00"/>
    <s v="FACTIBILIDAD PARA INGRESO DE EQUIPO"/>
    <s v="FACTIBILIDAD ENVIADA"/>
    <d v="1899-12-30T00:00:00"/>
    <d v="1899-12-30T00:00:00"/>
    <d v="1899-12-30T00:00:00"/>
    <s v=""/>
    <s v="Cumplido"/>
    <m/>
  </r>
  <r>
    <s v="INC000002474867"/>
    <s v="INFRAESTRUCTURA DC"/>
    <x v="1"/>
    <s v="APQ ACCESOS"/>
    <s v="CARLOS F ARAYA RAMIREZ"/>
    <s v="tct_cararr"/>
    <s v="4-Menor/Localizado"/>
    <s v="4-Baja"/>
    <x v="0"/>
    <x v="0"/>
    <s v="TELEFONICA CYBERSECURITY TECH CHILE SPA"/>
    <s v="FACTIBILIDAD 78856 (2)"/>
    <s v="01/12/2023 15:24:08"/>
    <s v="01/12/2023 15:25:14"/>
    <s v="Cerrado"/>
    <s v="CDP ANTIGUO 1"/>
    <s v="CDP ANTIGUO 2"/>
    <s v="01/12/2023 15:37:48"/>
    <s v="01/12/2023 23:50:00"/>
    <m/>
    <s v="FACTIBILIDAD ENVIADA"/>
    <d v="1899-12-30T00:00:00"/>
    <d v="1899-12-30T00:00:00"/>
    <d v="1899-12-30T00:00:00"/>
    <s v=""/>
    <s v="Cumplido"/>
    <m/>
  </r>
  <r>
    <s v="INC000002474935"/>
    <s v="VPN IP - MPLS"/>
    <x v="3"/>
    <s v="GESTION HD"/>
    <s v="GUSTAVO AVILA VERA"/>
    <s v="frp_jciert"/>
    <s v="4-Menor/Localizado"/>
    <s v="4-Baja"/>
    <x v="0"/>
    <x v="0"/>
    <s v="TELEFONICA GLOBAL TECHNOLOGY S.A.AGENCIA EN CHILE"/>
    <s v="REQ / CARGA FOLIOS TIPO DOC 33 EN PRODUCTIVO"/>
    <s v="01/12/2023 13:54:17"/>
    <s v="01/12/2023 13:55:54"/>
    <s v="Cerrado"/>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s v="Cumplido"/>
    <m/>
  </r>
  <r>
    <s v="INC000002474948"/>
    <s v="VPN IP - MPLS"/>
    <x v="9"/>
    <s v="GESTION HD"/>
    <s v="AXEL ANDRADE"/>
    <s v="frp_spevel"/>
    <s v="3-Moderado/Limitado"/>
    <s v="3-Medio"/>
    <x v="1"/>
    <x v="0"/>
    <s v="INDUSTRIAS CHILENAS DE ALAMBRE INCHALAM S.A."/>
    <s v="HD/INCHALAM: Ejecutar respaldo FULL"/>
    <s v="01/12/2023 14:09:04"/>
    <s v="01/12/2023 14:22:00"/>
    <s v="Cerrado"/>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s v="Cumplido"/>
    <m/>
  </r>
  <r>
    <s v="INC000002474962"/>
    <s v="HOUSING"/>
    <x v="19"/>
    <s v="BELIEVE"/>
    <s v="SEBASTIAN A JARA VIDAL"/>
    <s v="frp_jolsso"/>
    <s v="3-Moderado/Limitado"/>
    <s v="3-Medio"/>
    <x v="1"/>
    <x v="0"/>
    <s v="ARAUCO S A"/>
    <s v="GESTION DATACENTER/ ACCESOS / ARAUCO S A"/>
    <s v="01/12/2023 14:17:59"/>
    <s v="01/12/2023 14:20:46"/>
    <s v="Cerrado"/>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s v="Cumplido"/>
    <m/>
  </r>
  <r>
    <s v="INC000002474990"/>
    <s v="VPN IP - MPLS"/>
    <x v="13"/>
    <s v="ADMINISTRADORES RESIDENTES"/>
    <s v="JOSE A SANTIS SERRANO"/>
    <s v="frp_rreyes"/>
    <s v="3-Moderado/Limitado"/>
    <s v="3-Medio"/>
    <x v="1"/>
    <x v="0"/>
    <s v="FARMACIAS AHUMADA S.A."/>
    <s v="GAMA / Activación apt update ubuntu vdc"/>
    <s v="01/12/2023 15:01:11"/>
    <s v="01/12/2023 15:03:36"/>
    <s v="Cerrado"/>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s v="Cumplido"/>
    <m/>
  </r>
  <r>
    <s v="INC000002475005"/>
    <s v="VPN IP - MPLS"/>
    <x v="9"/>
    <s v="ADMINISTRADORES RESIDENTES"/>
    <s v="RODRIGO VÁSQUEZ MUÑOZ"/>
    <s v="frp_rreyes"/>
    <s v="3-Moderado/Limitado"/>
    <s v="3-Medio"/>
    <x v="1"/>
    <x v="0"/>
    <s v="INSTITUTO PROFESIONAL DE CHILE SA"/>
    <s v="GAMA / Solicitud restauraciones - TERRASOL"/>
    <s v="01/12/2023 15:10:27"/>
    <s v="01/12/2023 15:13:16"/>
    <s v="Cerrado"/>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s v="Cumplido"/>
    <m/>
  </r>
  <r>
    <s v="INC000002475084"/>
    <s v="VPN IP - MPLS"/>
    <x v="17"/>
    <s v="ADMINISTRADORES RESIDENTES"/>
    <s v="NICOLAS A SAAVEDRA EGUILUZ"/>
    <s v="frp_rreyes"/>
    <s v="4-Menor/Localizado"/>
    <s v="4-Baja"/>
    <x v="0"/>
    <x v="0"/>
    <s v="NUTRISCO CHILE SA"/>
    <s v="REQ / hd / NUTRISCO: Bloqueos en SAP"/>
    <s v="01/12/2023 16:43:18"/>
    <s v="01/12/2023 16:46:47"/>
    <s v="Cerrado"/>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s v="Cumplido"/>
    <m/>
  </r>
  <r>
    <s v="INC000002475150"/>
    <s v="VPN IP - MPLS"/>
    <x v="4"/>
    <s v="BELIEVE"/>
    <s v="JUAN CARLOS UZCATEGUI FUGUETT"/>
    <s v="frp_dvital"/>
    <s v="4-Menor/Localizado"/>
    <s v="4-Baja"/>
    <x v="0"/>
    <x v="0"/>
    <s v="TELEFONICA CYBERSECURITY TECH CHILE SPA"/>
    <s v="REQ / SOC / BAJA DE LA CUENTA AD"/>
    <s v="01/12/2023 17:02:48"/>
    <s v="01/12/2023 17:08:57"/>
    <s v="Cerrado"/>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s v="Cumplido"/>
    <m/>
  </r>
  <r>
    <s v="INC000002475158"/>
    <s v="SERVICIOS DIGITALES"/>
    <x v="21"/>
    <s v="SM OPERACIONES"/>
    <s v="DENISE CRUZAT ETCHEBERRY"/>
    <s v="tct_decruz"/>
    <s v="4-Menor/Localizado"/>
    <s v="4-Baja"/>
    <x v="0"/>
    <x v="0"/>
    <s v="TELEFONICA GLOBAL TECHNOLOGY S.A.AGENCIA EN CHILE"/>
    <s v="TRABAJO ADMINISTRATIVO-INFORMES MENSUALES"/>
    <s v="01/12/2023 17:15:12"/>
    <s v="01/12/2023 17:16:15"/>
    <s v="Cerrado"/>
    <s v="TI"/>
    <s v="SISTEMAS OPERATIVOS"/>
    <s v="04/12/2023 8:53:53"/>
    <s v="04/12/2023 23:50:00"/>
    <m/>
    <s v="se trabaja en reporte mensual"/>
    <d v="1899-12-30T00:00:00"/>
    <d v="1900-01-01T15:38:41"/>
    <d v="1900-01-01T00:00:00"/>
    <s v=""/>
    <s v="Cumplido"/>
    <s v="Ticket se crea como respaldo de trabajo fuera de horario"/>
  </r>
  <r>
    <s v="INC000002475199"/>
    <s v="HOSTING VIRTUAL"/>
    <x v="4"/>
    <s v="OPERACION N1"/>
    <s v="ALEJANDRO ACEVEDO VALENZUELA"/>
    <s v="tct_aaceve"/>
    <s v="4-Menor/Localizado"/>
    <s v="4-Baja"/>
    <x v="0"/>
    <x v="0"/>
    <s v="TELEFONICA GLOBAL TECHNOLOGY S.A.AGENCIA EN CHILE"/>
    <s v="PROCEDIMIENTO DE  BLOQUEO  / DESBLOQUEO VPN"/>
    <s v="01/12/2023 19:10:16"/>
    <s v="01/12/2023 19:11:52"/>
    <s v="Cerrado"/>
    <s v="TI"/>
    <s v="SISTEMAS OPERATIVOS"/>
    <s v="04/12/2023 7:03:24"/>
    <s v="04/12/2023 23:50:00"/>
    <s v="PROCEDIMIENTO DE  BLOQUEO  / DESBLOQUEO VPN"/>
    <s v="DESBLOQUEO REALIZADO DE VPN"/>
    <d v="1900-01-01T11:49:56"/>
    <d v="1900-01-01T11:53:08"/>
    <d v="1899-12-30T00:03:12"/>
    <s v=""/>
    <s v="Cumplido"/>
    <m/>
  </r>
  <r>
    <s v="INC000002475260"/>
    <s v="HOUSING"/>
    <x v="16"/>
    <s v="BELIEVE"/>
    <s v="JOSE G MARQUEZ MARCANO"/>
    <s v="frp_pcamay"/>
    <s v="3-Moderado/Limitado"/>
    <s v="3-Medio"/>
    <x v="1"/>
    <x v="0"/>
    <s v="TELEFONICA EMPRESAS DE CHILE SA"/>
    <s v="GESTION DATACENTER/ ACCESOS / TELEFONICA EMPRESAS DE CHILE SA"/>
    <s v="01/12/2023 18:11:17"/>
    <s v="01/12/2023 18:11:26"/>
    <s v="Cerrado"/>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s v="Cumplido"/>
    <m/>
  </r>
  <r>
    <s v="INC000002475282"/>
    <s v="HOUSING"/>
    <x v="15"/>
    <s v="APQ ACCESOS"/>
    <s v="JOSE G MARQUEZ MARCANO"/>
    <s v="tct_josmam"/>
    <s v="4-Menor/Localizado"/>
    <s v="4-Baja"/>
    <x v="0"/>
    <x v="0"/>
    <s v="TELEFONICA EMPRESAS DE CHILE SA"/>
    <s v="RONDA Y REVISION DE SALAS"/>
    <s v="01/12/2023 18:46:08"/>
    <s v="01/12/2023 18:47:01"/>
    <s v="Cerrado"/>
    <s v="CDP ANTIGUO 1"/>
    <s v="CDP ANTIGUO 2"/>
    <s v="01/12/2023 18:49:34"/>
    <s v="01/12/2023 23:50:00"/>
    <s v="RONDA Y REVISION DE SALAS"/>
    <s v="RONDAS REALIZADAS"/>
    <d v="1899-12-30T00:02:08"/>
    <d v="1899-12-30T00:03:26"/>
    <d v="1899-12-30T00:01:18"/>
    <s v=""/>
    <s v="Cumplido"/>
    <m/>
  </r>
  <r>
    <s v="INC000002475286"/>
    <s v="HOUSING"/>
    <x v="15"/>
    <s v="APQ ACCESOS"/>
    <s v="JOSE G MARQUEZ MARCANO"/>
    <s v="tct_josmam"/>
    <s v="4-Menor/Localizado"/>
    <s v="4-Baja"/>
    <x v="0"/>
    <x v="0"/>
    <s v="TELEFONICA EMPRESAS DE CHILE SA"/>
    <s v="RONDA Y REVISION DE SALAS"/>
    <s v="01/12/2023 18:50:02"/>
    <s v="01/12/2023 18:50:56"/>
    <s v="Cerrado"/>
    <s v="CDP ANTIGUO 1"/>
    <s v="CDP ANTIGUO 2"/>
    <s v="01/12/2023 18:52:08"/>
    <s v="01/12/2023 23:50:00"/>
    <s v="RONDA Y REVISION DE SALAS"/>
    <s v="RONDAS REALIZADAS"/>
    <d v="1899-12-30T00:00:55"/>
    <d v="1899-12-30T00:02:06"/>
    <d v="1899-12-30T00:01:11"/>
    <s v=""/>
    <s v="Cumplido"/>
    <m/>
  </r>
  <r>
    <s v="INC000002475338"/>
    <s v="RED INTERNA"/>
    <x v="0"/>
    <s v="APOQUINDO TI"/>
    <s v="RICARDO F ORELLANA MARDONES"/>
    <s v="tct_rorell"/>
    <s v="4-Menor/Localizado"/>
    <s v="4-Baja"/>
    <x v="0"/>
    <x v="0"/>
    <s v="TELEFONICA EMPRESAS DE CHILE SA"/>
    <s v="RONDA Y MEDICIÓN DE TEMPERATURAS EN SALAS TIC"/>
    <s v="02/12/2023 2:31:25"/>
    <s v="02/12/2023 2:32:19"/>
    <s v="Cerrado"/>
    <s v="TI"/>
    <s v="CLIMA"/>
    <s v="02/12/2023 2:45:57"/>
    <s v="02/12/2023 23:50:00"/>
    <m/>
    <s v="ACT REALIZADA SIN NOVEDAD"/>
    <d v="1899-12-30T00:00:00"/>
    <d v="1899-12-30T00:00:00"/>
    <d v="1899-12-30T00:00:00"/>
    <s v=""/>
    <s v="Cumplido"/>
    <m/>
  </r>
  <r>
    <s v="INC000002475343"/>
    <s v="RED INTERNA"/>
    <x v="0"/>
    <s v="APOQUINDO TI"/>
    <s v="RICARDO F ORELLANA MARDONES"/>
    <s v="tct_rorell"/>
    <s v="4-Menor/Localizado"/>
    <s v="4-Baja"/>
    <x v="0"/>
    <x v="0"/>
    <s v="TELEFONICA EMPRESAS DE CHILE SA"/>
    <s v="RONDA Y MEDICIÓN DE TEMPERATURAS EN SALAS TIC"/>
    <s v="02/12/2023 4:07:10"/>
    <s v="02/12/2023 4:08:01"/>
    <s v="Cerrado"/>
    <s v="TI"/>
    <s v="CLIMA"/>
    <s v="02/12/2023 4:39:48"/>
    <s v="02/12/2023 23:50:00"/>
    <m/>
    <s v="ACT REALIZADA SIN NOVEDAD"/>
    <d v="1899-12-30T00:00:00"/>
    <d v="1899-12-30T00:00:00"/>
    <d v="1899-12-30T00:00:00"/>
    <s v=""/>
    <s v="Cumplido"/>
    <m/>
  </r>
  <r>
    <s v="INC000002475412"/>
    <s v="INFRAESTRUCTURA DC"/>
    <x v="0"/>
    <s v="APQ ACCESOS"/>
    <s v="MARIO A BARRIENTOS RUIZ"/>
    <s v="MBARRIENTOS"/>
    <s v="4-Menor/Localizado"/>
    <s v="4-Baja"/>
    <x v="0"/>
    <x v="0"/>
    <s v="TELEFONICA GLOBAL TECHNOLOGY S.A.AGENCIA EN CHILE"/>
    <s v="RONDA DE INSPECCIÓN DE SALAS Y TOMA DE TEMPERATURAS DC APOQUINDO"/>
    <s v="01/12/2023 19:27:11"/>
    <s v="01/12/2023 19:28:16"/>
    <s v="Cerrado"/>
    <s v="TI"/>
    <s v="CLIMA"/>
    <s v="01/12/2023 19:41:33"/>
    <s v="01/12/2023 23:50:00"/>
    <s v="RONDA DE INSPECCIÓN DE SALAS Y TOMA DE TEMPERATURAS DC APOQUINDO"/>
    <s v="RONDA REALIZADA"/>
    <d v="1899-12-30T00:00:00"/>
    <d v="1899-12-30T00:00:00"/>
    <d v="1899-12-30T00:00:00"/>
    <s v=""/>
    <s v="Cumplido"/>
    <m/>
  </r>
  <r>
    <s v="INC000002475415"/>
    <s v="INFRAESTRUCTURA DC"/>
    <x v="0"/>
    <s v="APQ ACCESOS"/>
    <s v="MARIO A BARRIENTOS RUIZ"/>
    <s v="MBARRIENTOS"/>
    <s v="4-Menor/Localizado"/>
    <s v="4-Baja"/>
    <x v="0"/>
    <x v="0"/>
    <s v="TELEFONICA GLOBAL TECHNOLOGY S.A.AGENCIA EN CHILE"/>
    <s v="RONDA DE INSPECCIÓN DE SALAS Y TOMA DE TEMPERATURAS DC APOQUINDO"/>
    <s v="01/12/2023 19:28:30"/>
    <s v="01/12/2023 19:29:24"/>
    <s v="Cerrado"/>
    <s v="TI"/>
    <s v="CLIMA"/>
    <s v="01/12/2023 19:42:15"/>
    <s v="01/12/2023 23:50:00"/>
    <s v="RONDA DE INSPECCIÓN DE SALAS Y TOMA DE TEMPERATURAS DC APOQUINDO"/>
    <s v="RONDA REALIZADA"/>
    <d v="1899-12-30T00:00:00"/>
    <d v="1899-12-30T00:00:00"/>
    <d v="1899-12-30T00:00:00"/>
    <s v=""/>
    <s v="Cumplido"/>
    <m/>
  </r>
  <r>
    <s v="INC000002475419"/>
    <s v="INFRAESTRUCTURA DC"/>
    <x v="0"/>
    <s v="APQ ACCESOS"/>
    <s v="MARIO A BARRIENTOS RUIZ"/>
    <s v="MBARRIENTOS"/>
    <s v="4-Menor/Localizado"/>
    <s v="4-Baja"/>
    <x v="0"/>
    <x v="0"/>
    <s v="TELEFONICA GLOBAL TECHNOLOGY S.A.AGENCIA EN CHILE"/>
    <s v="RONDA DE INSPECCIÓN DE SALAS Y TOMA DE TEMPERATURAS DC APOQUINDO"/>
    <s v="01/12/2023 19:29:34"/>
    <s v="01/12/2023 19:30:51"/>
    <s v="Cerrado"/>
    <s v="TI"/>
    <s v="CLIMA"/>
    <s v="01/12/2023 19:42:53"/>
    <s v="01/12/2023 23:50:00"/>
    <s v="RONDA DE INSPECCIÓN DE SALAS Y TOMA DE TEMPERATURAS DC APOQUINDO"/>
    <s v="RONDA REALIZADA"/>
    <d v="1899-12-30T00:00:00"/>
    <d v="1899-12-30T00:00:00"/>
    <d v="1899-12-30T00:00:00"/>
    <s v=""/>
    <s v="Cumplido"/>
    <m/>
  </r>
  <r>
    <s v="INC000002475421"/>
    <s v="INFRAESTRUCTURA DC"/>
    <x v="0"/>
    <s v="APQ ACCESOS"/>
    <s v="MARIO A BARRIENTOS RUIZ"/>
    <s v="MBARRIENTOS"/>
    <s v="4-Menor/Localizado"/>
    <s v="4-Baja"/>
    <x v="0"/>
    <x v="0"/>
    <s v="TELEFONICA GLOBAL TECHNOLOGY S.A.AGENCIA EN CHILE"/>
    <s v="RONDA DE INSPECCIÓN DE SALAS Y TOMA DE TEMPERATURAS DC APOQUINDO"/>
    <s v="01/12/2023 19:31:16"/>
    <s v="01/12/2023 19:32:15"/>
    <s v="Cerrado"/>
    <s v="TI"/>
    <s v="CLIMA"/>
    <s v="01/12/2023 19:43:43"/>
    <s v="01/12/2023 23:50:00"/>
    <s v="RONDA DE INSPECCIÓN DE SALAS Y TOMA DE TEMPERATURAS DC APOQUINDO"/>
    <s v="RONDA REALIZADA"/>
    <d v="1899-12-30T00:00:00"/>
    <d v="1899-12-30T00:00:00"/>
    <d v="1899-12-30T00:00:00"/>
    <s v=""/>
    <s v="Cumplido"/>
    <m/>
  </r>
  <r>
    <s v="INC000002475514"/>
    <s v="HOUSING"/>
    <x v="15"/>
    <s v="APQ ACCESOS"/>
    <s v="LUIS O MORALES ARENAS"/>
    <s v="tct_luimoa"/>
    <s v="4-Menor/Localizado"/>
    <s v="4-Baja"/>
    <x v="0"/>
    <x v="0"/>
    <s v="TELEFONICA EMPRESAS DE CHILE SA"/>
    <s v="SE GENERA TICKET POR RONDA Y REVISION DE SALAS TECNICAS"/>
    <s v="01/12/2023 21:03:09"/>
    <s v="01/12/2023 21:05:22"/>
    <s v="Cerrado"/>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5526"/>
    <s v="VPN IP - MPLS"/>
    <x v="13"/>
    <s v="GESTION HD"/>
    <s v="DEIBY Y SANTOYO MONTEROLA"/>
    <s v="frp_disilv"/>
    <s v="4-Menor/Localizado"/>
    <s v="4-Baja"/>
    <x v="0"/>
    <x v="0"/>
    <s v="TELEFONICA GLOBAL TECHNOLOGY S.A.AGENCIA EN CHILE"/>
    <s v="REQ / Incidencia respaldo osccxpr (243ce1d5-94d7-4b22-9fbe-8abfbd0ad86b) - Eliminar Snapshot"/>
    <s v="01/12/2023 22:05:39"/>
    <s v="01/12/2023 22:10:11"/>
    <s v="Cerrado"/>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s v="Cumplido"/>
    <m/>
  </r>
  <r>
    <s v="INC000002475550"/>
    <s v="RED INTERNA"/>
    <x v="0"/>
    <s v="APOQUINDO TI"/>
    <s v="RICARDO F ORELLANA MARDONES"/>
    <s v="tct_rorell"/>
    <s v="4-Menor/Localizado"/>
    <s v="4-Baja"/>
    <x v="0"/>
    <x v="0"/>
    <s v="TELEFONICA EMPRESAS DE CHILE SA"/>
    <s v="RONDA Y MEDICIÓN DE TEMPERATURAS EN SALAS TIC"/>
    <s v="02/12/2023 7:02:42"/>
    <s v="02/12/2023 7:03:41"/>
    <s v="Cerrado"/>
    <s v="TI"/>
    <s v="CLIMA"/>
    <s v="02/12/2023 7:20:03"/>
    <s v="02/12/2023 23:50:00"/>
    <m/>
    <m/>
    <d v="1899-12-30T00:00:00"/>
    <d v="1899-12-30T00:00:00"/>
    <d v="1899-12-30T00:00:00"/>
    <s v=""/>
    <s v="Cumplido"/>
    <m/>
  </r>
  <r>
    <s v="INC000002475568"/>
    <s v="HOUSING"/>
    <x v="15"/>
    <s v="APQ ACCESOS"/>
    <s v="JOSE G MARQUEZ MARCANO"/>
    <s v="tct_josmam"/>
    <s v="4-Menor/Localizado"/>
    <s v="4-Baja"/>
    <x v="0"/>
    <x v="0"/>
    <s v="TELEFONICA EMPRESAS DE CHILE SA"/>
    <s v="RONDA Y REVISION DE SALAS"/>
    <s v="02/12/2023 10:57:30"/>
    <s v="02/12/2023 10:58:14"/>
    <s v="Cerrado"/>
    <s v="CDP ANTIGUO 1"/>
    <s v="CDP ANTIGUO 2"/>
    <s v="02/12/2023 11:01:54"/>
    <s v="02/12/2023 23:50:00"/>
    <s v="RONDA Y REVISION DE SALAS"/>
    <s v="RONDAS REALIZADAS"/>
    <d v="1899-12-30T00:03:22"/>
    <d v="1899-12-30T00:04:24"/>
    <d v="1899-12-30T00:01:02"/>
    <s v=""/>
    <s v="Cumplido"/>
    <m/>
  </r>
  <r>
    <s v="INC000002475591"/>
    <s v="HOUSING"/>
    <x v="15"/>
    <s v="APQ ACCESOS"/>
    <s v="JOSE G MARQUEZ MARCANO"/>
    <s v="tct_josmam"/>
    <s v="4-Menor/Localizado"/>
    <s v="4-Baja"/>
    <x v="0"/>
    <x v="0"/>
    <s v="TELEFONICA EMPRESAS DE CHILE SA"/>
    <s v="TOMA DE ALARMAS DE CLIENTES"/>
    <s v="02/12/2023 18:34:58"/>
    <s v="02/12/2023 18:35:55"/>
    <s v="Cerrado"/>
    <s v="CDP ANTIGUO 1"/>
    <s v="CDP ANTIGUO 2"/>
    <s v="02/12/2023 18:42:54"/>
    <s v="02/12/2023 23:50:00"/>
    <s v="TOMA DE ALARMAS DE CLIENTES"/>
    <s v="TOMA DE ALARMAS REALIZADAS"/>
    <d v="1899-12-30T00:06:37"/>
    <d v="1899-12-30T00:07:56"/>
    <d v="1899-12-30T00:01:19"/>
    <s v=""/>
    <s v="Cumplido"/>
    <m/>
  </r>
  <r>
    <s v="INC000002475618"/>
    <s v="RED INTERNA"/>
    <x v="0"/>
    <s v="APOQUINDO TI"/>
    <s v="RICARDO F ORELLANA MARDONES"/>
    <s v="tct_rorell"/>
    <s v="4-Menor/Localizado"/>
    <s v="4-Baja"/>
    <x v="0"/>
    <x v="0"/>
    <s v="TELEFONICA EMPRESAS DE CHILE SA"/>
    <s v="RONDA Y MEDICIÓN DE TEMPERATURAS EN SALAS TIC"/>
    <s v="02/12/2023 0:20:44"/>
    <s v="02/12/2023 0:21:40"/>
    <s v="Cerrado"/>
    <s v="TI"/>
    <s v="CLIMA"/>
    <s v="02/12/2023 0:47:55"/>
    <s v="02/12/2023 23:50:00"/>
    <m/>
    <s v="ACT REALIZADA SIN NOVEDAD"/>
    <d v="1899-12-30T00:00:00"/>
    <d v="1899-12-30T00:00:00"/>
    <d v="1899-12-30T00:00:00"/>
    <s v=""/>
    <s v="Cumplido"/>
    <m/>
  </r>
  <r>
    <s v="INC000002475645"/>
    <s v="INFRAESTRUCTURA DC"/>
    <x v="0"/>
    <s v="APQ ACCESOS"/>
    <s v="MARIO A BARRIENTOS RUIZ"/>
    <s v="MBARRIENTOS"/>
    <s v="4-Menor/Localizado"/>
    <s v="4-Baja"/>
    <x v="0"/>
    <x v="0"/>
    <s v="TELEFONICA GLOBAL TECHNOLOGY S.A.AGENCIA EN CHILE"/>
    <s v="RONDA DE INSPECCIÓN DE SALAS Y TOMA DE TEMPERATURAS DC APOQUINDO"/>
    <s v="02/12/2023 15:48:37"/>
    <s v="02/12/2023 15:49:35"/>
    <s v="Cerrado"/>
    <s v="TI"/>
    <s v="CLIMA"/>
    <s v="02/12/2023 20:13:01"/>
    <s v="02/12/2023 23:50:00"/>
    <s v="RONDA DE INSPECCIÓN DE SALAS Y TOMA DE TEMPERATURAS DC APOQUINDO"/>
    <s v="RONDA REALIZADA"/>
    <d v="1899-12-30T00:00:00"/>
    <d v="1899-12-30T00:00:00"/>
    <d v="1899-12-30T00:00:00"/>
    <s v=""/>
    <s v="Cumplido"/>
    <m/>
  </r>
  <r>
    <s v="INC000002475648"/>
    <s v="INFRAESTRUCTURA DC"/>
    <x v="0"/>
    <s v="APQ ACCESOS"/>
    <s v="MARIO A BARRIENTOS RUIZ"/>
    <s v="MBARRIENTOS"/>
    <s v="4-Menor/Localizado"/>
    <s v="4-Baja"/>
    <x v="0"/>
    <x v="0"/>
    <s v="TELEFONICA GLOBAL TECHNOLOGY S.A.AGENCIA EN CHILE"/>
    <s v="RONDA DE INSPECCIÓN DE SALAS Y TOMA DE TEMPERATURAS DC APOQUINDO"/>
    <s v="02/12/2023 15:49:47"/>
    <s v="02/12/2023 15:51:03"/>
    <s v="Cerrado"/>
    <s v="TI"/>
    <s v="CLIMA"/>
    <s v="02/12/2023 20:13:48"/>
    <s v="02/12/2023 23:50:00"/>
    <s v="RONDA DE INSPECCIÓN DE SALAS Y TOMA DE TEMPERATURAS DC APOQUINDO"/>
    <s v="RONDA REALIZADA"/>
    <d v="1899-12-30T00:00:00"/>
    <d v="1899-12-30T00:00:00"/>
    <d v="1899-12-30T00:00:00"/>
    <s v=""/>
    <s v="Cumplido"/>
    <m/>
  </r>
  <r>
    <s v="INC000002475650"/>
    <s v="INFRAESTRUCTURA DC"/>
    <x v="0"/>
    <s v="APQ ACCESOS"/>
    <s v="MARIO A BARRIENTOS RUIZ"/>
    <s v="MBARRIENTOS"/>
    <s v="4-Menor/Localizado"/>
    <s v="4-Baja"/>
    <x v="0"/>
    <x v="0"/>
    <s v="TELEFONICA GLOBAL TECHNOLOGY S.A.AGENCIA EN CHILE"/>
    <s v="RONDA DE INSPECCIÓN DE SALAS Y TOMA DE TEMPERATURAS DC APOQUINDO"/>
    <s v="02/12/2023 15:51:15"/>
    <s v="02/12/2023 15:52:35"/>
    <s v="Cerrado"/>
    <s v="TI"/>
    <s v="CLIMA"/>
    <s v="02/12/2023 20:14:33"/>
    <s v="02/12/2023 23:50:00"/>
    <s v="RONDA DE INSPECCIÓN DE SALAS Y TOMA DE TEMPERATURAS DC APOQUINDO"/>
    <s v="RONDA REALIZADA"/>
    <d v="1899-12-30T00:00:00"/>
    <d v="1899-12-30T00:00:00"/>
    <d v="1899-12-30T00:00:00"/>
    <s v=""/>
    <s v="Cumplido"/>
    <m/>
  </r>
  <r>
    <s v="INC000002475662"/>
    <s v="RED INTERNA"/>
    <x v="6"/>
    <s v="APQ ACCESOS"/>
    <s v="YORDI M HURTADO ARAYA"/>
    <s v="tct_yorhua"/>
    <s v="4-Menor/Localizado"/>
    <s v="4-Baja"/>
    <x v="0"/>
    <x v="0"/>
    <s v="TELEFONICA CYBERSECURITY TECH CHILE SPA"/>
    <s v="Cliente Brinks John Vergara solicita toma de fotografías de rack"/>
    <s v="02/12/2023 23:45:26"/>
    <s v="02/12/2023 23:47:50"/>
    <s v="Cerrado"/>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s v="Cumplido"/>
    <m/>
  </r>
  <r>
    <s v="INC000002475666"/>
    <s v="RED INTERNA"/>
    <x v="0"/>
    <s v="APOQUINDO TI"/>
    <s v="RICARDO F ORELLANA MARDONES"/>
    <s v="tct_rorell"/>
    <s v="4-Menor/Localizado"/>
    <s v="4-Baja"/>
    <x v="0"/>
    <x v="0"/>
    <s v="TELEFONICA EMPRESAS DE CHILE SA"/>
    <s v="RONDA Y MEDICIÓN DE TEMPERATURAS EN SALAS TIC"/>
    <s v="03/12/2023 0:20:48"/>
    <s v="03/12/2023 0:21:42"/>
    <s v="Cerrado"/>
    <s v="CDP ANTIGUO 1"/>
    <s v="CDP ANTIGUO 2"/>
    <s v="03/12/2023 0:42:13"/>
    <s v="03/12/2023 23:50:00"/>
    <m/>
    <s v="ACT REALIZADA SIN NOVEDAD"/>
    <d v="1899-12-30T00:00:00"/>
    <d v="1899-12-30T00:00:00"/>
    <d v="1899-12-30T00:00:00"/>
    <s v=""/>
    <s v="Cumplido"/>
    <m/>
  </r>
  <r>
    <s v="INC000002475702"/>
    <s v="RED INTERNA"/>
    <x v="0"/>
    <s v="APQ ACCESOS"/>
    <s v="CRISTOPHER MALDONADO ROMERO"/>
    <s v="tct_cmaldo"/>
    <s v="4-Menor/Localizado"/>
    <s v="4-Baja"/>
    <x v="0"/>
    <x v="0"/>
    <s v="TELEFONICA EMPRESAS DE CHILE SA"/>
    <s v="RONDA TOMA DE TEMPERATURAS SALAS TIC"/>
    <s v="03/12/2023 12:06:19"/>
    <s v="03/12/2023 12:07:22"/>
    <s v="Cerrado"/>
    <s v="CDP ANTIGUO 1"/>
    <s v="CDP ANTIGUO 2"/>
    <s v="03/12/2023 12:47:19"/>
    <s v="03/12/2023 23:50:00"/>
    <m/>
    <s v="RONDA REALIZADA"/>
    <d v="1899-12-30T00:00:00"/>
    <d v="1899-12-30T00:00:00"/>
    <d v="1899-12-30T00:00:00"/>
    <s v=""/>
    <s v="Cumplido"/>
    <m/>
  </r>
  <r>
    <s v="INC000002475780"/>
    <s v="TICKET-INTELIGENTE"/>
    <x v="3"/>
    <s v="GESTION TI"/>
    <s v="SEBASTIAN I ACUÑA GUZMAN"/>
    <s v="USR_TSIGHT"/>
    <s v="1-Extenso/Generalizado"/>
    <s v="4-Baja"/>
    <x v="0"/>
    <x v="1"/>
    <s v="TELEFONICA EMPRESAS DE CHILE SA"/>
    <s v="wocu_metrics TICKET AUTOMATICO"/>
    <s v="02/12/2023 0:20:43"/>
    <s v="02/12/2023 0:20:43"/>
    <s v="Cerrado"/>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s v=""/>
    <m/>
  </r>
  <r>
    <s v="INC000002475951"/>
    <s v="HOUSING"/>
    <x v="15"/>
    <s v="APQ ACCESOS"/>
    <s v="LUIS O MORALES ARENAS"/>
    <s v="tct_luimoa"/>
    <s v="4-Menor/Localizado"/>
    <s v="4-Baja"/>
    <x v="0"/>
    <x v="0"/>
    <s v="TELEFONICA EMPRESAS DE CHILE SA"/>
    <s v="SE GENERA TICKET DE SUPERVISION PARA CLIENTE T EMPRESAS"/>
    <s v="02/12/2023 5:36:52"/>
    <s v="02/12/2023 5:40:18"/>
    <s v="Cerrado"/>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s v="Cumplido"/>
    <m/>
  </r>
  <r>
    <s v="INC000002475957"/>
    <s v="HOUSING"/>
    <x v="15"/>
    <s v="APQ ACCESOS"/>
    <s v="LUIS O MORALES ARENAS"/>
    <s v="tct_luimoa"/>
    <s v="4-Menor/Localizado"/>
    <s v="4-Baja"/>
    <x v="0"/>
    <x v="0"/>
    <s v="TELEFONICA EMPRESAS DE CHILE SA"/>
    <s v="SE GENERA TICKET POR REVISION Y TOMA DE ALARMA DE CLIENTE"/>
    <s v="02/12/2023 6:03:33"/>
    <s v="02/12/2023 6:05:00"/>
    <s v="Cerrado"/>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475986"/>
    <s v="HOUSING"/>
    <x v="6"/>
    <s v="APQ ACCESOS"/>
    <s v="EDUARDO A NUÑEZ LAMOZA"/>
    <s v="tct_edunul"/>
    <s v="4-Menor/Localizado"/>
    <s v="4-Baja"/>
    <x v="0"/>
    <x v="0"/>
    <s v="TELEFONICA CYBERSECURITY TECH CHILE SPA"/>
    <s v="TOMA DE TEMPERATURAS"/>
    <s v="02/12/2023 6:56:48"/>
    <s v="02/12/2023 6:58:06"/>
    <s v="Cerrado"/>
    <s v="TI"/>
    <s v="CLIMA"/>
    <s v="02/12/2023 6:58:29"/>
    <s v="02/12/2023 23:50:00"/>
    <s v="TOMA DE TEMPERATURAS"/>
    <s v="RONDA REALIZADA"/>
    <d v="1899-12-30T00:00:00"/>
    <d v="1899-12-30T00:00:00"/>
    <d v="1899-12-30T00:00:00"/>
    <s v=""/>
    <s v="Cumplido"/>
    <m/>
  </r>
  <r>
    <s v="INC000002475988"/>
    <s v="HOUSING"/>
    <x v="6"/>
    <s v="APQ ACCESOS"/>
    <s v="EDUARDO A NUÑEZ LAMOZA"/>
    <s v="tct_edunul"/>
    <s v="4-Menor/Localizado"/>
    <s v="4-Baja"/>
    <x v="0"/>
    <x v="0"/>
    <s v="TELEFONICA CYBERSECURITY TECH CHILE SPA"/>
    <s v="TOMA DE TEMPERATURAS"/>
    <s v="02/12/2023 6:58:41"/>
    <s v="02/12/2023 6:59:34"/>
    <s v="Cerrado"/>
    <s v="TI"/>
    <s v="CLIMA"/>
    <s v="02/12/2023 6:59:52"/>
    <s v="02/12/2023 23:50:00"/>
    <s v="TOMA DE TEMPERATURAS"/>
    <s v="RONDA REALIZADA"/>
    <d v="1899-12-30T00:00:00"/>
    <d v="1899-12-30T00:00:00"/>
    <d v="1899-12-30T00:00:00"/>
    <s v=""/>
    <s v="Cumplido"/>
    <m/>
  </r>
  <r>
    <s v="INC000002475990"/>
    <s v="HOUSING"/>
    <x v="6"/>
    <s v="APQ ACCESOS"/>
    <s v="EDUARDO A NUÑEZ LAMOZA"/>
    <s v="tct_edunul"/>
    <s v="4-Menor/Localizado"/>
    <s v="4-Baja"/>
    <x v="0"/>
    <x v="0"/>
    <s v="TELEFONICA CYBERSECURITY TECH CHILE SPA"/>
    <s v="TOMA DE TEMPERATURAS"/>
    <s v="02/12/2023 7:00:14"/>
    <s v="02/12/2023 7:01:10"/>
    <s v="Cerrado"/>
    <s v="TI"/>
    <s v="CLIMA"/>
    <s v="02/12/2023 7:01:32"/>
    <s v="02/12/2023 23:50:00"/>
    <s v="TOMA DE TEMPERATURAS"/>
    <s v="RONDA REALIZADA"/>
    <d v="1899-12-30T00:00:00"/>
    <d v="1899-12-30T00:00:00"/>
    <d v="1899-12-30T00:00:00"/>
    <s v=""/>
    <s v="Cumplido"/>
    <m/>
  </r>
  <r>
    <s v="INC000002475992"/>
    <s v="HOUSING"/>
    <x v="6"/>
    <s v="APQ ACCESOS"/>
    <s v="EDUARDO A NUÑEZ LAMOZA"/>
    <s v="tct_edunul"/>
    <s v="4-Menor/Localizado"/>
    <s v="4-Baja"/>
    <x v="0"/>
    <x v="0"/>
    <s v="TELEFONICA CYBERSECURITY TECH CHILE SPA"/>
    <s v="RONDA SALAS TECNICAS"/>
    <s v="02/12/2023 7:01:46"/>
    <s v="02/12/2023 7:02:47"/>
    <s v="Cerrado"/>
    <s v="TI"/>
    <s v="INFRAESTRUCTURA"/>
    <s v="02/12/2023 7:03:04"/>
    <s v="02/12/2023 23:50:00"/>
    <s v="REVISION DE SALAS Y RACK"/>
    <s v="RONDA REALIZADA"/>
    <d v="1899-12-30T00:00:00"/>
    <d v="1899-12-30T00:00:00"/>
    <d v="1899-12-30T00:00:00"/>
    <s v=""/>
    <s v="Cumplido"/>
    <m/>
  </r>
  <r>
    <s v="INC000002475994"/>
    <s v="HOUSING"/>
    <x v="6"/>
    <s v="APQ ACCESOS"/>
    <s v="EDUARDO A NUÑEZ LAMOZA"/>
    <s v="tct_edunul"/>
    <s v="4-Menor/Localizado"/>
    <s v="4-Baja"/>
    <x v="0"/>
    <x v="0"/>
    <s v="TELEFONICA CYBERSECURITY TECH CHILE SPA"/>
    <s v="RONDA SALAS TECNICAS"/>
    <s v="02/12/2023 7:03:19"/>
    <s v="02/12/2023 7:04:19"/>
    <s v="Cerrado"/>
    <s v="TI"/>
    <s v="INFRAESTRUCTURA"/>
    <s v="02/12/2023 7:04:42"/>
    <s v="02/12/2023 23:50:00"/>
    <s v="REVISION DE SALAS Y RACK"/>
    <s v="RONDA REALIZADA"/>
    <d v="1899-12-30T00:00:00"/>
    <d v="1899-12-30T00:00:00"/>
    <d v="1899-12-30T00:00:00"/>
    <s v=""/>
    <s v="Cumplido"/>
    <m/>
  </r>
  <r>
    <s v="INC000002475997"/>
    <s v="HOUSING"/>
    <x v="6"/>
    <s v="APQ ACCESOS"/>
    <s v="EDUARDO A NUÑEZ LAMOZA"/>
    <s v="tct_edunul"/>
    <s v="4-Menor/Localizado"/>
    <s v="4-Baja"/>
    <x v="0"/>
    <x v="0"/>
    <s v="TELEFONICA CYBERSECURITY TECH CHILE SPA"/>
    <s v="RONDA SALAS TECNICAS"/>
    <s v="02/12/2023 7:04:55"/>
    <s v="02/12/2023 7:05:56"/>
    <s v="Cerrado"/>
    <s v="TI"/>
    <s v="INFRAESTRUCTURA"/>
    <s v="02/12/2023 7:06:17"/>
    <s v="02/12/2023 23:50:00"/>
    <s v="REVISION DE SALAS Y RACK"/>
    <s v="RONDA REALIZADA"/>
    <d v="1899-12-30T00:00:00"/>
    <d v="1899-12-30T00:00:00"/>
    <d v="1899-12-30T00:00:00"/>
    <s v=""/>
    <s v="Cumplido"/>
    <m/>
  </r>
  <r>
    <s v="INC000002476205"/>
    <s v="TICKET-INTELIGENTE"/>
    <x v="13"/>
    <s v="GESTION TI"/>
    <s v="DEIBY Y SANTOYO MONTEROLA"/>
    <s v="USR_TSIGHT"/>
    <s v="1-Extenso/Generalizado"/>
    <s v="4-Baja"/>
    <x v="0"/>
    <x v="1"/>
    <s v="FUNDACION INSTITUTO PROFESIONAL DUOC UC"/>
    <s v="fiprdu01 - dcacdvalpo1 TICKET AUTOMATICO"/>
    <s v="02/12/2023 12:50:48"/>
    <s v="02/12/2023 12:50:48"/>
    <s v="Cerrado"/>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s v=""/>
    <m/>
  </r>
  <r>
    <s v="INC000002476265"/>
    <s v="TICKET-INTELIGENTE"/>
    <x v="4"/>
    <s v="GESTION TI"/>
    <s v="ALEJANDRO ACEVEDO VALENZUELA"/>
    <s v="USR_TSIGHT"/>
    <s v="1-Extenso/Generalizado"/>
    <s v="4-Baja"/>
    <x v="0"/>
    <x v="1"/>
    <s v="FUNDACION INSTITUTO PROFESIONAL DUOC UC"/>
    <s v="fiprdu01 - dcadmvalpo1_duoc_cl TICKET AUTOMATICO"/>
    <s v="02/12/2023 14:55:00"/>
    <s v="02/12/2023 14:55:00"/>
    <s v="Cerrado"/>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s v=""/>
    <m/>
  </r>
  <r>
    <s v="INC000002476324"/>
    <s v="HOUSING"/>
    <x v="15"/>
    <s v="APQ ACCESOS"/>
    <s v="LUIS O MORALES ARENAS"/>
    <s v="tct_luimoa"/>
    <s v="4-Menor/Localizado"/>
    <s v="4-Baja"/>
    <x v="0"/>
    <x v="0"/>
    <s v="TELEFONICA EMPRESAS DE CHILE SA"/>
    <s v="SE GENERA TICKET POR RONDA Y REVISION DE SALAS TECNICAS"/>
    <s v="02/12/2023 21:11:45"/>
    <s v="02/12/2023 21:13:01"/>
    <s v="Cerrado"/>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6333"/>
    <s v="HOUSING"/>
    <x v="15"/>
    <s v="APQ ACCESOS"/>
    <s v="LUIS O MORALES ARENAS"/>
    <s v="tct_luimoa"/>
    <s v="4-Menor/Localizado"/>
    <s v="4-Baja"/>
    <x v="0"/>
    <x v="0"/>
    <s v="TELEFONICA EMPRESAS DE CHILE SA"/>
    <s v="SE GENERA TICKET POR REVISION Y TOMA DE ALARMA DE CLIENTES"/>
    <s v="02/12/2023 23:02:17"/>
    <s v="02/12/2023 23:03:39"/>
    <s v="Cerrado"/>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r>
  <r>
    <s v="INC000002476386"/>
    <s v="RED INTERNA"/>
    <x v="0"/>
    <s v="APOQUINDO TI"/>
    <s v="RICARDO F ORELLANA MARDONES"/>
    <s v="tct_rorell"/>
    <s v="4-Menor/Localizado"/>
    <s v="4-Baja"/>
    <x v="0"/>
    <x v="0"/>
    <s v="TELEFONICA EMPRESAS DE CHILE SA"/>
    <s v="RONDA Y MEDICIÓN DE TEMPERATURAS EN SALAS TIC"/>
    <s v="03/12/2023 4:19:06"/>
    <s v="03/12/2023 4:20:09"/>
    <s v="Cerrado"/>
    <s v="TI"/>
    <s v="CLIMA"/>
    <s v="03/12/2023 4:31:17"/>
    <s v="03/12/2023 23:50:00"/>
    <m/>
    <s v="ACT REALIZADA SIN NOVEDAD"/>
    <d v="1899-12-30T00:00:00"/>
    <d v="1899-12-30T00:00:00"/>
    <d v="1899-12-30T00:00:00"/>
    <s v=""/>
    <s v="Cumplido"/>
    <m/>
  </r>
  <r>
    <s v="INC000002476848"/>
    <s v="INFRAESTRUCTURA DC"/>
    <x v="0"/>
    <s v="APQ ACCESOS"/>
    <s v="MARIO A BARRIENTOS RUIZ"/>
    <s v="MBARRIENTOS"/>
    <s v="4-Menor/Localizado"/>
    <s v="4-Baja"/>
    <x v="0"/>
    <x v="0"/>
    <s v="TELEFONICA GLOBAL TECHNOLOGY S.A.AGENCIA EN CHILE"/>
    <s v="RONDA DE INSPECCIÓN DE SALAS Y TOMA DE TEMPERATURAS DC APOQUINDO"/>
    <s v="02/12/2023 19:50:06"/>
    <s v="02/12/2023 19:51:44"/>
    <s v="Cerrado"/>
    <s v="TI"/>
    <s v="CLIMA"/>
    <s v="02/12/2023 20:15:10"/>
    <s v="02/12/2023 23:50:00"/>
    <s v="RONDA DE INSPECCIÓN DE SALAS Y TOMA DE TEMPERATURAS DC APOQUINDO"/>
    <s v="RONDA REALIZADA"/>
    <d v="1899-12-30T00:00:00"/>
    <d v="1899-12-30T00:00:00"/>
    <d v="1899-12-30T00:00:00"/>
    <s v=""/>
    <s v="Cumplido"/>
    <m/>
  </r>
  <r>
    <s v="INC000002476871"/>
    <s v="RED INTERNA"/>
    <x v="6"/>
    <s v="APQ ACCESOS"/>
    <s v="YORDI M HURTADO ARAYA"/>
    <s v="tct_yorhua"/>
    <s v="4-Menor/Localizado"/>
    <s v="4-Baja"/>
    <x v="0"/>
    <x v="0"/>
    <s v="TELEFONICA CYBERSECURITY TECH CHILE SPA"/>
    <s v="RONDA TOMA DE TEMPERATURAS SALAS TIC 00:30"/>
    <s v="02/12/2023 20:52:02"/>
    <s v="02/12/2023 20:52:29"/>
    <s v="Cerrado"/>
    <s v="CDP ANTIGUO 1"/>
    <s v="CDP ANTIGUO 2"/>
    <s v="02/12/2023 22:06:51"/>
    <s v="02/12/2023 23:50:00"/>
    <s v="RONDA TOMA DE TEMPERATURAS SALAS TIC 00:30"/>
    <s v="RONDA REALIZADA"/>
    <d v="1899-12-30T00:00:00"/>
    <d v="1899-12-30T01:14:49"/>
    <d v="1899-12-30T01:14:49"/>
    <s v=""/>
    <s v="Cumplido"/>
    <m/>
  </r>
  <r>
    <s v="INC000002476873"/>
    <s v="RED INTERNA"/>
    <x v="6"/>
    <s v="APQ ACCESOS"/>
    <s v="YORDI M HURTADO ARAYA"/>
    <s v="tct_yorhua"/>
    <s v="4-Menor/Localizado"/>
    <s v="4-Baja"/>
    <x v="0"/>
    <x v="0"/>
    <s v="TELEFONICA CYBERSECURITY TECH CHILE SPA"/>
    <s v="RONDA SALAS TECNICAS 00:30"/>
    <s v="02/12/2023 20:52:48"/>
    <s v="02/12/2023 20:53:15"/>
    <s v="Cerrado"/>
    <s v="CDP ANTIGUO 1"/>
    <s v="CDP ANTIGUO 2"/>
    <s v="02/12/2023 22:06:29"/>
    <s v="02/12/2023 23:50:00"/>
    <s v="RONDA SALAS TECNICAS 00:30"/>
    <s v="RONDA REALIZADA"/>
    <d v="1899-12-30T00:00:00"/>
    <d v="1899-12-30T01:13:41"/>
    <d v="1899-12-30T01:13:41"/>
    <s v=""/>
    <s v="Cumplido"/>
    <m/>
  </r>
  <r>
    <s v="INC000002476904"/>
    <s v="RED INTERNA"/>
    <x v="6"/>
    <s v="APQ ACCESOS"/>
    <s v="YORDI M HURTADO ARAYA"/>
    <s v="tct_yorhua"/>
    <s v="4-Menor/Localizado"/>
    <s v="4-Baja"/>
    <x v="0"/>
    <x v="0"/>
    <s v="TELEFONICA CYBERSECURITY TECH CHILE SPA"/>
    <s v="RONDA TOMA DE TEMPERATURAS SALAS TIC 04:30"/>
    <s v="02/12/2023 22:07:29"/>
    <s v="02/12/2023 22:07:58"/>
    <s v="Cerrado"/>
    <s v="CDP ANTIGUO 1"/>
    <s v="CDP ANTIGUO 2"/>
    <s v="03/12/2023 0:24:49"/>
    <s v="03/12/2023 23:50:00"/>
    <s v="RONDA TOMA DE TEMPERATURAS SALAS TIC 04:30"/>
    <s v="RONDA REALIZADA"/>
    <d v="1899-12-30T00:00:00"/>
    <d v="1899-12-30T02:17:20"/>
    <d v="1899-12-30T02:17:20"/>
    <s v=""/>
    <s v="Cumplido"/>
    <m/>
  </r>
  <r>
    <s v="INC000002476908"/>
    <s v="RED INTERNA"/>
    <x v="6"/>
    <s v="APQ ACCESOS"/>
    <s v="YORDI M HURTADO ARAYA"/>
    <s v="tct_yorhua"/>
    <s v="4-Menor/Localizado"/>
    <s v="4-Baja"/>
    <x v="0"/>
    <x v="0"/>
    <s v="TELEFONICA CYBERSECURITY TECH CHILE SPA"/>
    <s v="RONDA TOMA DE TEMPERATURAS SALAS TIC 20:30"/>
    <s v="02/12/2023 20:09:59"/>
    <s v="02/12/2023 20:10:27"/>
    <s v="Cerrado"/>
    <s v="CDP ANTIGUO 1"/>
    <s v="CDP ANTIGUO 2"/>
    <s v="02/12/2023 20:51:22"/>
    <s v="02/12/2023 23:50:00"/>
    <s v="RONDA TOMA DE TEMPERATURAS SALAS TIC 20:30"/>
    <s v="RONDA REALIZADA"/>
    <d v="1899-12-30T00:00:00"/>
    <d v="1899-12-30T00:41:23"/>
    <d v="1899-12-30T00:41:23"/>
    <s v=""/>
    <s v="Cumplido"/>
    <m/>
  </r>
  <r>
    <s v="INC000002476909"/>
    <s v="RED INTERNA"/>
    <x v="6"/>
    <s v="APQ ACCESOS"/>
    <s v="YORDI M HURTADO ARAYA"/>
    <s v="tct_yorhua"/>
    <s v="4-Menor/Localizado"/>
    <s v="4-Baja"/>
    <x v="0"/>
    <x v="0"/>
    <s v="TELEFONICA CYBERSECURITY TECH CHILE SPA"/>
    <s v="RONDA SALAS TECNICAS 20:30"/>
    <s v="02/12/2023 20:10:35"/>
    <s v="02/12/2023 20:11:06"/>
    <s v="Cerrado"/>
    <s v="CDP ANTIGUO 1"/>
    <s v="CDP ANTIGUO 2"/>
    <s v="02/12/2023 20:51:41"/>
    <s v="02/12/2023 23:50:00"/>
    <s v="RONDA SALAS TECNICAS 20:30"/>
    <s v="RONDA REALIZADA"/>
    <d v="1899-12-30T00:00:00"/>
    <d v="1899-12-30T00:41:06"/>
    <d v="1899-12-30T00:41:06"/>
    <s v=""/>
    <s v="Cumplido"/>
    <m/>
  </r>
  <r>
    <s v="INC000002476915"/>
    <s v="HOUSING"/>
    <x v="19"/>
    <s v="BELIEVE"/>
    <s v="SEBASTIAN A JARA VIDAL"/>
    <s v="frp_jolsso"/>
    <s v="3-Moderado/Limitado"/>
    <s v="3-Medio"/>
    <x v="1"/>
    <x v="0"/>
    <s v="EQUIPOS ELECTRONICOS Y COMPUTACION SA"/>
    <s v="GESTION DATACENTER/ ACCESOS / EQUIPOS ELECTRONICOS Y COMPUTACION SA"/>
    <s v="02/12/2023 20:41:59"/>
    <s v="02/12/2023 20:43:17"/>
    <s v="Cerrado"/>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s v="Cumplido"/>
    <m/>
  </r>
  <r>
    <s v="INC000002476942"/>
    <s v="RED INTERNA"/>
    <x v="0"/>
    <s v="APOQUINDO TI"/>
    <s v="RICARDO F ORELLANA MARDONES"/>
    <s v="tct_rorell"/>
    <s v="4-Menor/Localizado"/>
    <s v="4-Baja"/>
    <x v="0"/>
    <x v="0"/>
    <s v="TELEFONICA EMPRESAS DE CHILE SA"/>
    <s v="RONDA Y MEDICIÓN DE TEMPERATURAS EN SALAS TIC"/>
    <s v="03/12/2023 2:38:05"/>
    <s v="03/12/2023 2:39:04"/>
    <s v="Cerrado"/>
    <s v="TI"/>
    <s v="CLIMA"/>
    <s v="03/12/2023 2:48:45"/>
    <s v="03/12/2023 23:50:00"/>
    <m/>
    <s v="ACT REALIZADA SIN NOVEDAD"/>
    <d v="1899-12-30T00:00:00"/>
    <d v="1899-12-30T00:00:00"/>
    <d v="1899-12-30T00:00:00"/>
    <s v=""/>
    <s v="Cumplido"/>
    <m/>
  </r>
  <r>
    <s v="INC000002476946"/>
    <s v="RED INTERNA"/>
    <x v="0"/>
    <s v="APOQUINDO TI"/>
    <s v="RICARDO F ORELLANA MARDONES"/>
    <s v="tct_rorell"/>
    <s v="4-Menor/Localizado"/>
    <s v="4-Baja"/>
    <x v="0"/>
    <x v="0"/>
    <s v="TELEFONICA EMPRESAS DE CHILE SA"/>
    <s v="RONDA Y MEDICIÓN DE TEMPERATURAS EN SALAS TIC"/>
    <s v="03/12/2023 7:19:32"/>
    <s v="03/12/2023 7:20:28"/>
    <s v="Cerrado"/>
    <s v="TI"/>
    <s v="CLIMA"/>
    <s v="03/12/2023 7:30:37"/>
    <s v="03/12/2023 23:50:00"/>
    <m/>
    <s v="ACT REALIZADA SIN NOVEDAD"/>
    <d v="1899-12-30T00:00:00"/>
    <d v="1899-12-30T00:00:00"/>
    <d v="1899-12-30T00:00:00"/>
    <s v=""/>
    <s v="Cumplido"/>
    <m/>
  </r>
  <r>
    <s v="INC000002476986"/>
    <s v="VPN IP - MPLS"/>
    <x v="9"/>
    <s v="ADMINISTRADORES RESIDENTES"/>
    <s v="AXEL ANDRADE"/>
    <s v="frp_rreyes"/>
    <s v="3-Moderado/Limitado"/>
    <s v="3-Medio"/>
    <x v="1"/>
    <x v="1"/>
    <s v="FARMACIAS AHUMADA S.A."/>
    <s v="GAMA / Backup VM Cl01BALFUSE01"/>
    <s v="03/12/2023 15:53:46"/>
    <s v="03/12/2023 15:56:50"/>
    <s v="Cerrado"/>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s v=""/>
    <m/>
  </r>
  <r>
    <s v="INC000002477006"/>
    <s v="RED INTERNA"/>
    <x v="6"/>
    <s v="APQ ACCESOS"/>
    <s v="YORDI M HURTADO ARAYA"/>
    <s v="tct_yorhua"/>
    <s v="4-Menor/Localizado"/>
    <s v="4-Baja"/>
    <x v="0"/>
    <x v="0"/>
    <s v="TELEFONICA CYBERSECURITY TECH CHILE SPA"/>
    <s v="RONDA SALAS TECNICAS 04:30"/>
    <s v="02/12/2023 22:08:11"/>
    <s v="02/12/2023 22:08:43"/>
    <s v="Cerrado"/>
    <s v="CDP ANTIGUO 1"/>
    <s v="CDP ANTIGUO 2"/>
    <s v="03/12/2023 0:24:29"/>
    <s v="03/12/2023 23:50:00"/>
    <s v="RONDA SALAS TECNICAS 04:30"/>
    <s v="RONDA REALIZADA"/>
    <d v="1899-12-30T00:00:00"/>
    <d v="1899-12-30T02:16:18"/>
    <d v="1899-12-30T02:16:18"/>
    <s v=""/>
    <s v="Cumplido"/>
    <m/>
  </r>
  <r>
    <s v="INC000002477451"/>
    <s v="TICKET-INTELIGENTE"/>
    <x v="4"/>
    <s v="GESTION TI"/>
    <s v="ALEJANDRO ACEVEDO VALENZUELA"/>
    <s v="USR_TSIGHT"/>
    <s v="1-Extenso/Generalizado"/>
    <s v="4-Baja"/>
    <x v="0"/>
    <x v="1"/>
    <s v="PESQUERA CAMANCHACA"/>
    <s v="pescam01 - svrad1_camanchaca.cl_srv TICKET AUTOMATICO"/>
    <s v="03/12/2023 2:14:34"/>
    <s v="03/12/2023 2:14:34"/>
    <s v="Cerrado"/>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s v=""/>
    <m/>
  </r>
  <r>
    <s v="INC000002477534"/>
    <s v="TICKET-INTELIGENTE"/>
    <x v="3"/>
    <s v="GESTION TI"/>
    <s v="SEBASTIAN I ACUÑA GUZMAN"/>
    <s v="USR_TSIGHT"/>
    <s v="1-Extenso/Generalizado"/>
    <s v="4-Baja"/>
    <x v="0"/>
    <x v="1"/>
    <s v="BLUMAR S.A."/>
    <s v="blumar01 - blutssaperp TICKET AUTOMATICO"/>
    <s v="03/12/2023 5:57:48"/>
    <s v="03/12/2023 5:57:48"/>
    <s v="Cerrado"/>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s v=""/>
    <m/>
  </r>
  <r>
    <s v="INC000002477536"/>
    <s v="TICKET-INTELIGENTE"/>
    <x v="4"/>
    <s v="GESTION TI"/>
    <s v="ALEJANDRO ACEVEDO VALENZUELA"/>
    <s v="USR_TSIGHT"/>
    <s v="1-Extenso/Generalizado"/>
    <s v="4-Baja"/>
    <x v="0"/>
    <x v="1"/>
    <s v="COMERCIAL E IMPORTADORA AUDIOMUSICA SPA"/>
    <s v="ciausp01 - ts2 TICKET AUTOMATICO"/>
    <s v="03/12/2023 5:58:39"/>
    <s v="03/12/2023 5:58:39"/>
    <s v="Cerrado"/>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s v=""/>
    <m/>
  </r>
  <r>
    <s v="INC000002477723"/>
    <s v="HOUSING"/>
    <x v="15"/>
    <s v="APQ ACCESOS"/>
    <s v="LUIS O MORALES ARENAS"/>
    <s v="tct_luimoa"/>
    <s v="4-Menor/Localizado"/>
    <s v="4-Baja"/>
    <x v="0"/>
    <x v="0"/>
    <s v="TELEFONICA EMPRESAS DE CHILE SA"/>
    <s v="SE GENERA TICKET POR RONDA Y REVISION DE SALAS TECNICAS"/>
    <s v="03/12/2023 21:10:22"/>
    <s v="03/12/2023 21:12:15"/>
    <s v="Cerrado"/>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77734"/>
    <s v="HOUSING"/>
    <x v="15"/>
    <s v="APQ ACCESOS"/>
    <s v="LUIS O MORALES ARENAS"/>
    <s v="tct_luimoa"/>
    <s v="4-Menor/Localizado"/>
    <s v="4-Baja"/>
    <x v="0"/>
    <x v="0"/>
    <s v="TELEFONICA EMPRESAS DE CHILE SA"/>
    <s v="SE GENERA TICKET DE SUPERVISION PARA CLIENTE DXC"/>
    <s v="04/12/2023 1:04:14"/>
    <s v="04/12/2023 1:05:52"/>
    <s v="Cerrado"/>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s v="Cumplido"/>
    <m/>
  </r>
  <r>
    <s v="INC000002477755"/>
    <s v="HOUSING"/>
    <x v="14"/>
    <s v="BELIEVE"/>
    <s v="BASTIAN A ROA CHIARLEONI"/>
    <s v="frp_jreyna"/>
    <s v="3-Moderado/Limitado"/>
    <s v="3-Medio"/>
    <x v="1"/>
    <x v="0"/>
    <s v="ICETEL SERVICIOS S.A."/>
    <s v="GESTION DATACENTER/ ACCESOS  / NBX"/>
    <s v="04/12/2023 7:32:11"/>
    <s v="04/12/2023 7:41:32"/>
    <s v="Cerrado"/>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s v="Cumplido"/>
    <m/>
  </r>
  <r>
    <s v="INC000002477757"/>
    <s v="HOUSING"/>
    <x v="14"/>
    <s v="BELIEVE"/>
    <s v="BASTIAN A ROA CHIARLEONI"/>
    <s v="frp_jreyna"/>
    <s v="3-Moderado/Limitado"/>
    <s v="3-Medio"/>
    <x v="1"/>
    <x v="0"/>
    <s v="ICETEL SERVICIOS S.A."/>
    <s v="GESTION DATACENTER/ ACCESOS  / ICETEL SERVICIOS S.A."/>
    <s v="04/12/2023 7:36:16"/>
    <s v="04/12/2023 7:41:20"/>
    <s v="Cerrado"/>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s v="Cumplido"/>
    <m/>
  </r>
  <r>
    <s v="INC000002477801"/>
    <s v="VPN IP - MPLS"/>
    <x v="4"/>
    <s v="BELIEVE"/>
    <s v="JUAN CARLOS UZCATEGUI FUGUETT"/>
    <s v="frp_fbalab"/>
    <s v="4-Menor/Localizado"/>
    <s v="4-Baja"/>
    <x v="0"/>
    <x v="0"/>
    <s v="TELEFONICA CYBERSECURITY TECH CHILE SPA"/>
    <s v="REQ / SOC / Reset password de AD"/>
    <s v="04/12/2023 9:57:19"/>
    <s v="04/12/2023 9:58:16"/>
    <s v="Cerrado"/>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s v="Cumplido"/>
    <m/>
  </r>
  <r>
    <s v="INC000002477822"/>
    <s v="TICKET-INTELIGENTE"/>
    <x v="2"/>
    <s v="GESTION TI"/>
    <s v="LUIS RODRIGO ACEVEDO COLLIPAL"/>
    <s v="USR_TSIGHT"/>
    <s v="1-Extenso/Generalizado"/>
    <s v="4-Baja"/>
    <x v="0"/>
    <x v="1"/>
    <s v="COCA COLA EMBONOR S A"/>
    <s v="cocoem01 - srv_koe_dmz TICKET AUTOMATICO"/>
    <s v="03/12/2023 10:32:18"/>
    <s v="03/12/2023 10:32:18"/>
    <s v="Cerrado"/>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s v=""/>
    <m/>
  </r>
  <r>
    <s v="INC000002477824"/>
    <s v="TICKET-INTELIGENTE"/>
    <x v="2"/>
    <s v="GESTION TI"/>
    <s v="LUIS RODRIGO ACEVEDO COLLIPAL"/>
    <s v="USR_TSIGHT"/>
    <s v="1-Extenso/Generalizado"/>
    <s v="4-Baja"/>
    <x v="0"/>
    <x v="1"/>
    <s v="COCA COLA EMBONOR S A"/>
    <s v="cocoem01 - srv_koe_appdmz TICKET AUTOMATICO"/>
    <s v="03/12/2023 10:33:51"/>
    <s v="03/12/2023 10:33:51"/>
    <s v="Cerrado"/>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s v=""/>
    <m/>
  </r>
  <r>
    <s v="INC000002478008"/>
    <s v="HOUSING"/>
    <x v="15"/>
    <s v="APQ ACCESOS"/>
    <s v="JOSE G MARQUEZ MARCANO"/>
    <s v="tct_josmam"/>
    <s v="4-Menor/Localizado"/>
    <s v="4-Baja"/>
    <x v="0"/>
    <x v="0"/>
    <s v="TELEFONICA EMPRESAS DE CHILE SA"/>
    <s v="RONDA Y REVISION DE SALAS"/>
    <s v="03/12/2023 12:31:08"/>
    <s v="03/12/2023 12:31:59"/>
    <s v="Cerrado"/>
    <s v="CDP ANTIGUO 1"/>
    <s v="CDP ANTIGUO 2"/>
    <s v="03/12/2023 12:33:15"/>
    <s v="03/12/2023 23:50:00"/>
    <s v="RONDA Y REVISION DE SALAS"/>
    <s v="RONDAS REALIZADAS"/>
    <d v="1899-12-30T00:00:00"/>
    <d v="1899-12-30T00:02:07"/>
    <d v="1899-12-30T00:02:07"/>
    <s v=""/>
    <s v="Cumplido"/>
    <m/>
  </r>
  <r>
    <s v="INC000002478010"/>
    <s v="HOUSING"/>
    <x v="15"/>
    <s v="APQ ACCESOS"/>
    <s v="JOSE G MARQUEZ MARCANO"/>
    <s v="tct_josmam"/>
    <s v="4-Menor/Localizado"/>
    <s v="4-Baja"/>
    <x v="0"/>
    <x v="0"/>
    <s v="TELEFONICA EMPRESAS DE CHILE SA"/>
    <s v="TOMA DE ALARMAS DE CLIENTES"/>
    <s v="03/12/2023 12:33:35"/>
    <s v="03/12/2023 12:34:22"/>
    <s v="Cerrado"/>
    <s v="CDP ANTIGUO 1"/>
    <s v="CDP ANTIGUO 2"/>
    <s v="03/12/2023 12:35:51"/>
    <s v="03/12/2023 23:50:00"/>
    <s v="TOMA DE ALARMAS DE CLIENTES"/>
    <s v="TOMA DE ALARMAS REALIZADAS"/>
    <d v="1899-12-30T00:01:11"/>
    <d v="1899-12-30T00:02:16"/>
    <d v="1899-12-30T00:01:05"/>
    <s v=""/>
    <s v="Cumplido"/>
    <m/>
  </r>
  <r>
    <s v="INC000002478056"/>
    <s v="HOSTING VIRTUAL"/>
    <x v="4"/>
    <s v="DUOC TICKET PENDIENTES"/>
    <s v="JUAN CARLOS UZCATEGUI FUGUETT"/>
    <s v="frp_jcarra"/>
    <s v="3-Moderado/Limitado"/>
    <s v="4-Baja"/>
    <x v="0"/>
    <x v="0"/>
    <s v="FUNDACION INSTITUTO PROFESIONAL DUOC UC"/>
    <s v="DUOC / RQ / Crear registro de aplicación SSO"/>
    <s v="04/12/2023 8:55:11"/>
    <s v="04/12/2023 8:57:21"/>
    <s v="Cerrado"/>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s v="Cumplido"/>
    <m/>
  </r>
  <r>
    <s v="INC000002478058"/>
    <s v="RED INTERNA"/>
    <x v="1"/>
    <s v="APQ ACCESOS"/>
    <s v="CARLOS F ARAYA RAMIREZ"/>
    <s v="tct_cararr"/>
    <s v="4-Menor/Localizado"/>
    <s v="4-Baja"/>
    <x v="0"/>
    <x v="0"/>
    <s v="TELEFONICA CYBERSECURITY TECH CHILE SPA"/>
    <s v="RONDA INSPECTIVA"/>
    <s v="04/12/2023 9:05:20"/>
    <s v="04/12/2023 9:08:00"/>
    <s v="Cerrado"/>
    <s v="CDP ANTIGUO 1"/>
    <s v="CDP ANTIGUO 2"/>
    <s v="04/12/2023 9:41:42"/>
    <s v="04/12/2023 23:50:00"/>
    <m/>
    <s v="ronda realizada"/>
    <d v="1899-12-30T00:00:00"/>
    <d v="1899-12-30T00:00:00"/>
    <d v="1899-12-30T00:00:00"/>
    <s v=""/>
    <s v="Cumplido"/>
    <m/>
  </r>
  <r>
    <s v="INC000002478078"/>
    <s v="INFRAESTRUCTURA DC"/>
    <x v="8"/>
    <s v="APQ ACCESOS"/>
    <s v="JONATHAN A MARQUEZ ASTENGO"/>
    <s v="tct_jmarqu"/>
    <s v="4-Menor/Localizado"/>
    <s v="4-Baja"/>
    <x v="0"/>
    <x v="0"/>
    <s v="TELEFONICA CYBERSECURITY TECH CHILE SPA"/>
    <s v="FACTIBILIDAD ARAUCO/CRQ 79209"/>
    <s v="04/12/2023 10:04:06"/>
    <s v="04/12/2023 10:05:59"/>
    <s v="Cerrado"/>
    <s v="CDP ANTIGUO 1"/>
    <s v="CDP ANTIGUO 2"/>
    <s v="04/12/2023 10:16:19"/>
    <s v="04/12/2023 23:50:00"/>
    <s v="FACTIBILIDAD PARA INGRESO DE EQUIPO"/>
    <s v="FACTIBILIDAD ENVIADA"/>
    <d v="1899-12-30T00:00:00"/>
    <d v="1899-12-30T00:00:00"/>
    <d v="1899-12-30T00:00:00"/>
    <s v=""/>
    <s v="Cumplido"/>
    <m/>
  </r>
  <r>
    <s v="INC000002478082"/>
    <s v="HOSTING VIRTUAL"/>
    <x v="22"/>
    <s v="AZURE"/>
    <s v="ANGEL CASTRO CABRERA"/>
    <s v="tct_ascast"/>
    <s v="4-Menor/Localizado"/>
    <s v="4-Baja"/>
    <x v="0"/>
    <x v="0"/>
    <s v="TELEFONICA GLOBAL TECHNOLOGY S.A.AGENCIA EN CHILE"/>
    <s v="ATOS - REDBANC REVISION"/>
    <s v="04/12/2023 10:09:58"/>
    <s v="04/12/2023 10:13:08"/>
    <s v="Cerrado"/>
    <s v="TI"/>
    <s v="SERVIDORES VIRTUALES"/>
    <s v="04/12/2023 10:21:05"/>
    <s v="04/12/2023 23:50:00"/>
    <s v="Se crea ticket por revision de servicios de ATOS - REDBANC"/>
    <m/>
    <d v="1899-12-30T00:00:00"/>
    <d v="1899-12-30T00:11:07"/>
    <d v="1899-12-30T00:11:07"/>
    <s v=""/>
    <s v="Cumplido"/>
    <m/>
  </r>
  <r>
    <s v="INC000002478091"/>
    <s v="VPN IP - MPLS"/>
    <x v="17"/>
    <s v="GESTION HD"/>
    <s v="NICOLAS A SAAVEDRA EGUILUZ"/>
    <s v="frp_spevel"/>
    <s v="3-Moderado/Limitado"/>
    <s v="3-Medio"/>
    <x v="1"/>
    <x v="0"/>
    <s v="NUTRISCO CHILE SA"/>
    <s v="HD/Revisión"/>
    <s v="04/12/2023 10:28:27"/>
    <s v="04/12/2023 10:31:25"/>
    <s v="Cerrado"/>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s v="Cumplido"/>
    <m/>
  </r>
  <r>
    <s v="INC000002478650"/>
    <s v="RED INTERNA"/>
    <x v="0"/>
    <s v="APQ ACCESOS"/>
    <s v="CRISTOPHER MALDONADO ROMERO"/>
    <s v="tct_cmaldo"/>
    <s v="4-Menor/Localizado"/>
    <s v="4-Baja"/>
    <x v="0"/>
    <x v="0"/>
    <s v="TELEFONICA EMPRESAS DE CHILE SA"/>
    <s v="RONDA TOMA DE TEMPERATURAS SALAS TIC"/>
    <s v="03/12/2023 16:50:36"/>
    <s v="03/12/2023 16:51:23"/>
    <s v="Cerrado"/>
    <s v="CDP ANTIGUO 1"/>
    <s v="CDP ANTIGUO 2"/>
    <s v="03/12/2023 18:37:05"/>
    <s v="03/12/2023 23:50:00"/>
    <m/>
    <s v="RONDA REALIZADA"/>
    <d v="1899-12-30T00:00:00"/>
    <d v="1899-12-30T00:00:00"/>
    <d v="1899-12-30T00:00:00"/>
    <s v=""/>
    <s v="Cumplido"/>
    <m/>
  </r>
  <r>
    <s v="INC000002478671"/>
    <s v="VPN IP - MPLS"/>
    <x v="2"/>
    <s v="GESTION HD"/>
    <s v="LUIS RODRIGO ACEVEDO COLLIPAL"/>
    <s v="frp_spevel"/>
    <s v="3-Moderado/Limitado"/>
    <s v="3-Medio"/>
    <x v="1"/>
    <x v="1"/>
    <s v="PALUMBO S.A."/>
    <s v="HD/INCONVENIENTE CON VPN"/>
    <s v="03/12/2023 17:36:06"/>
    <s v="03/12/2023 17:41:28"/>
    <s v="Cerrado"/>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s v=""/>
    <m/>
  </r>
  <r>
    <s v="INC000002478709"/>
    <s v="RED INTERNA"/>
    <x v="0"/>
    <s v="APQ ACCESOS"/>
    <s v="CRISTOPHER MALDONADO ROMERO"/>
    <s v="tct_cmaldo"/>
    <s v="4-Menor/Localizado"/>
    <s v="4-Baja"/>
    <x v="0"/>
    <x v="0"/>
    <s v="TELEFONICA EMPRESAS DE CHILE SA"/>
    <s v="RONDA TOMA DE TEMPERATURAS SALAS TIC"/>
    <s v="03/12/2023 19:39:38"/>
    <s v="03/12/2023 19:40:58"/>
    <s v="Cerrado"/>
    <s v="CDP ANTIGUO 1"/>
    <s v="CDP ANTIGUO 2"/>
    <s v="03/12/2023 20:00:37"/>
    <s v="03/12/2023 23:50:00"/>
    <m/>
    <s v="RONDA REALIZADA"/>
    <d v="1899-12-30T00:00:00"/>
    <d v="1899-12-30T00:00:00"/>
    <d v="1899-12-30T00:00:00"/>
    <s v=""/>
    <s v="Cumplido"/>
    <m/>
  </r>
  <r>
    <s v="INC000002478711"/>
    <s v="RED INTERNA"/>
    <x v="0"/>
    <s v="APQ ACCESOS"/>
    <s v="CRISTOPHER MALDONADO ROMERO"/>
    <s v="tct_cmaldo"/>
    <s v="4-Menor/Localizado"/>
    <s v="4-Baja"/>
    <x v="0"/>
    <x v="0"/>
    <s v="TELEFONICA EMPRESAS DE CHILE SA"/>
    <s v="RONDA TOMA DE TEMPERATURAS SALAS TIC"/>
    <s v="03/12/2023 19:43:21"/>
    <s v="03/12/2023 19:44:08"/>
    <s v="Cerrado"/>
    <s v="CDP ANTIGUO 1"/>
    <s v="CDP ANTIGUO 2"/>
    <s v="03/12/2023 20:07:35"/>
    <s v="03/12/2023 23:50:00"/>
    <m/>
    <s v="RONDA REALIZADA"/>
    <d v="1899-12-30T00:00:00"/>
    <d v="1899-12-30T00:00:00"/>
    <d v="1899-12-30T00:00:00"/>
    <s v=""/>
    <s v="Cumplido"/>
    <m/>
  </r>
  <r>
    <s v="INC000002478768"/>
    <s v="HOUSING"/>
    <x v="6"/>
    <s v="APQ ACCESOS"/>
    <s v="EDUARDO A NUÑEZ LAMOZA"/>
    <s v="tct_edunul"/>
    <s v="4-Menor/Localizado"/>
    <s v="4-Baja"/>
    <x v="0"/>
    <x v="0"/>
    <s v="TELEFONICA CYBERSECURITY TECH CHILE SPA"/>
    <s v="TOMA DE TEMPERATURAS"/>
    <s v="04/12/2023 5:49:21"/>
    <s v="04/12/2023 5:50:12"/>
    <s v="Cerrado"/>
    <s v="TI"/>
    <s v="CLIMA"/>
    <s v="04/12/2023 5:50:30"/>
    <s v="04/12/2023 23:50:00"/>
    <s v="TOMA DE TEMPERATURAS"/>
    <s v="RONDA REALIZADA"/>
    <d v="1899-12-30T00:00:00"/>
    <d v="1899-12-30T00:00:00"/>
    <d v="1899-12-30T00:00:00"/>
    <s v=""/>
    <s v="Cumplido"/>
    <m/>
  </r>
  <r>
    <s v="INC000002478770"/>
    <s v="HOUSING"/>
    <x v="6"/>
    <s v="APQ ACCESOS"/>
    <s v="EDUARDO A NUÑEZ LAMOZA"/>
    <s v="tct_edunul"/>
    <s v="4-Menor/Localizado"/>
    <s v="4-Baja"/>
    <x v="0"/>
    <x v="0"/>
    <s v="TELEFONICA CYBERSECURITY TECH CHILE SPA"/>
    <s v="TOMA DE TEMPERATURAS"/>
    <s v="04/12/2023 5:50:43"/>
    <s v="04/12/2023 5:51:39"/>
    <s v="Cerrado"/>
    <s v="TI"/>
    <s v="CLIMA"/>
    <s v="04/12/2023 5:52:00"/>
    <s v="04/12/2023 23:50:00"/>
    <s v="TOMA DE TEMPERATURAS"/>
    <s v="RONDA REALIZADA"/>
    <d v="1899-12-30T00:00:00"/>
    <d v="1899-12-30T00:00:00"/>
    <d v="1899-12-30T00:00:00"/>
    <s v=""/>
    <s v="Cumplido"/>
    <m/>
  </r>
  <r>
    <s v="INC000002478772"/>
    <s v="HOUSING"/>
    <x v="6"/>
    <s v="APQ ACCESOS"/>
    <s v="EDUARDO A NUÑEZ LAMOZA"/>
    <s v="tct_edunul"/>
    <s v="4-Menor/Localizado"/>
    <s v="4-Baja"/>
    <x v="0"/>
    <x v="0"/>
    <s v="TELEFONICA CYBERSECURITY TECH CHILE SPA"/>
    <s v="TOMA DE TEMPERATURAS"/>
    <s v="04/12/2023 5:52:14"/>
    <s v="04/12/2023 5:53:22"/>
    <s v="Cerrado"/>
    <s v="TI"/>
    <s v="CLIMA"/>
    <s v="04/12/2023 5:53:42"/>
    <s v="04/12/2023 23:50:00"/>
    <s v="TOMA DE TEMPERATURAS"/>
    <s v="RONDA REALIZADA"/>
    <d v="1899-12-30T00:00:00"/>
    <d v="1899-12-30T00:00:00"/>
    <d v="1899-12-30T00:00:00"/>
    <s v=""/>
    <s v="Cumplido"/>
    <m/>
  </r>
  <r>
    <s v="INC000002478774"/>
    <s v="HOUSING"/>
    <x v="6"/>
    <s v="APQ ACCESOS"/>
    <s v="EDUARDO A NUÑEZ LAMOZA"/>
    <s v="tct_edunul"/>
    <s v="4-Menor/Localizado"/>
    <s v="4-Baja"/>
    <x v="0"/>
    <x v="0"/>
    <s v="TELEFONICA CYBERSECURITY TECH CHILE SPA"/>
    <s v="RONDA SALAS TECNICAS"/>
    <s v="04/12/2023 5:53:55"/>
    <s v="04/12/2023 5:54:59"/>
    <s v="Cerrado"/>
    <s v="TI"/>
    <s v="INFRAESTRUCTURA"/>
    <s v="04/12/2023 5:55:17"/>
    <s v="04/12/2023 23:50:00"/>
    <s v="REVISION DE SALAS Y RACK"/>
    <s v="RONDA REALIZADA"/>
    <d v="1899-12-30T00:00:00"/>
    <d v="1899-12-30T00:00:00"/>
    <d v="1899-12-30T00:00:00"/>
    <s v=""/>
    <s v="Cumplido"/>
    <m/>
  </r>
  <r>
    <s v="INC000002478776"/>
    <s v="HOUSING"/>
    <x v="6"/>
    <s v="APQ ACCESOS"/>
    <s v="EDUARDO A NUÑEZ LAMOZA"/>
    <s v="tct_edunul"/>
    <s v="4-Menor/Localizado"/>
    <s v="4-Baja"/>
    <x v="0"/>
    <x v="0"/>
    <s v="TELEFONICA CYBERSECURITY TECH CHILE SPA"/>
    <s v="RONDA SALAS TECNICAS"/>
    <s v="04/12/2023 5:55:32"/>
    <s v="04/12/2023 5:56:40"/>
    <s v="Cerrado"/>
    <s v="TI"/>
    <s v="INFRAESTRUCTURA"/>
    <s v="04/12/2023 5:57:01"/>
    <s v="04/12/2023 23:50:00"/>
    <s v="REVISION DE SALAS Y RACK"/>
    <s v="RONDA REALIZADA"/>
    <d v="1899-12-30T00:00:00"/>
    <d v="1899-12-30T00:00:00"/>
    <d v="1899-12-30T00:00:00"/>
    <s v=""/>
    <s v="Cumplido"/>
    <m/>
  </r>
  <r>
    <s v="INC000002478778"/>
    <s v="HOUSING"/>
    <x v="6"/>
    <s v="APQ ACCESOS"/>
    <s v="EDUARDO A NUÑEZ LAMOZA"/>
    <s v="tct_edunul"/>
    <s v="4-Menor/Localizado"/>
    <s v="4-Baja"/>
    <x v="0"/>
    <x v="0"/>
    <s v="TELEFONICA CYBERSECURITY TECH CHILE SPA"/>
    <s v="RONDA SALAS TECNICAS"/>
    <s v="04/12/2023 5:57:16"/>
    <s v="04/12/2023 5:58:12"/>
    <s v="Cerrado"/>
    <s v="TI"/>
    <s v="INFRAESTRUCTURA"/>
    <s v="04/12/2023 5:58:29"/>
    <s v="04/12/2023 23:50:00"/>
    <s v="REVISION DE SALAS Y RACK"/>
    <s v="RONDA REALIZADA"/>
    <d v="1899-12-30T00:00:00"/>
    <d v="1899-12-30T00:00:00"/>
    <d v="1899-12-30T00:00:00"/>
    <s v=""/>
    <s v="Cumplido"/>
    <m/>
  </r>
  <r>
    <s v="INC000002478786"/>
    <s v="HOUSING"/>
    <x v="15"/>
    <s v="APQ ACCESOS"/>
    <s v="LUIS O MORALES ARENAS"/>
    <s v="tct_luimoa"/>
    <s v="4-Menor/Localizado"/>
    <s v="4-Baja"/>
    <x v="0"/>
    <x v="0"/>
    <s v="TELEFONICA EMPRESAS DE CHILE SA"/>
    <s v="SE GENERA TICKET DE SUPERVISION PARA CLIENTE DXC"/>
    <s v="04/12/2023 6:41:58"/>
    <s v="04/12/2023 6:43:18"/>
    <s v="Cerrado"/>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s v="Cumplido"/>
    <m/>
  </r>
  <r>
    <s v="INC000002478788"/>
    <s v="HOUSING"/>
    <x v="15"/>
    <s v="APQ ACCESOS"/>
    <s v="LUIS O MORALES ARENAS"/>
    <s v="tct_luimoa"/>
    <s v="4-Menor/Localizado"/>
    <s v="4-Baja"/>
    <x v="0"/>
    <x v="0"/>
    <s v="TELEFONICA EMPRESAS DE CHILE SA"/>
    <s v="SE GENERA TICKET POR REVISION Y TOMA DE ALARMA DE CLIENTES"/>
    <s v="04/12/2023 6:45:04"/>
    <s v="04/12/2023 6:46:20"/>
    <s v="Cerrado"/>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478802"/>
    <s v="INFRAESTRUCTURA DC"/>
    <x v="15"/>
    <s v="APQ ACCESOS"/>
    <s v="PABLO A MALDONADO FLORES"/>
    <s v="tct_pabmaf"/>
    <s v="2-Significativo/Amplio"/>
    <s v="2-Alta"/>
    <x v="2"/>
    <x v="0"/>
    <s v="TELEFONICA CYBERSECURITY TECH CHILE SPA"/>
    <s v="REALIZAR RONDA Y REVISION DE SALAS TECNICAS"/>
    <s v="04/12/2023 9:01:33"/>
    <s v="04/12/2023 9:01:48"/>
    <s v="Cerrado"/>
    <s v="CDP ANTIGUO 1"/>
    <s v="CDP ANTIGUO 2"/>
    <s v="04/12/2023 12:12:49"/>
    <s v="04/12/2023 23:50:00"/>
    <s v="REALIZAR RONDA Y REVISION DE SALAS TECNICAS"/>
    <s v="RONDAS OK"/>
    <d v="1899-12-30T03:10:34"/>
    <d v="1899-12-30T03:11:16"/>
    <d v="1899-12-30T00:00:42"/>
    <s v=""/>
    <s v="Cumplido"/>
    <m/>
  </r>
  <r>
    <s v="INC000002478867"/>
    <s v="TICKET-INTELIGENTE"/>
    <x v="4"/>
    <s v="GESTION TI"/>
    <s v="ALEJANDRO ACEVEDO VALENZUELA"/>
    <s v="USR_TSIGHT"/>
    <s v="1-Extenso/Generalizado"/>
    <s v="4-Baja"/>
    <x v="0"/>
    <x v="1"/>
    <s v="COMERCIAL E IMPORTADORA AUDIOMUSICA SPA"/>
    <s v="ciausp01 - sapbo2_audiomusica_com TICKET AUTOMATICO"/>
    <s v="03/12/2023 21:26:36"/>
    <s v="03/12/2023 21:26:36"/>
    <s v="Cerrado"/>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s v=""/>
    <m/>
  </r>
  <r>
    <s v="INC000002479087"/>
    <s v="SAP"/>
    <x v="17"/>
    <s v="CLOUD SAP HANA"/>
    <s v="NICOLAS A SAAVEDRA EGUILUZ"/>
    <s v="tct_nsaave"/>
    <s v="4-Menor/Localizado"/>
    <s v="4-Baja"/>
    <x v="0"/>
    <x v="0"/>
    <s v="TELEFONICA EMPRESAS DE CHILE SA"/>
    <s v="Checklist Diario Clientes 04.12.23"/>
    <s v="04/12/2023 8:09:08"/>
    <s v="04/12/2023 8:12:43"/>
    <s v="Cerrado"/>
    <s v="Service"/>
    <s v="Internal"/>
    <s v="04/12/2023 8:13:51"/>
    <s v="04/12/2023 23:50:00"/>
    <s v="Se realiza Checklist Diario de los clientes; _x000a_HDC_x000a_NUTRISCO"/>
    <s v="Se realiza Checklist Diario de los clientes; _x000a_HDC_x000a_NUTRISCO"/>
    <d v="1899-12-30T00:00:00"/>
    <d v="1899-12-30T00:04:43"/>
    <d v="1899-12-30T00:04:43"/>
    <s v=""/>
    <s v="Cumplido"/>
    <m/>
  </r>
  <r>
    <s v="INC000002479097"/>
    <s v="TICKET-INTELIGENTE"/>
    <x v="4"/>
    <s v="GESTION TI"/>
    <s v="SEBASTIAN I ACUÑA GUZMAN"/>
    <s v="USR_TSIGHT"/>
    <s v="1-Extenso/Generalizado"/>
    <s v="4-Baja"/>
    <x v="0"/>
    <x v="1"/>
    <s v="TELEFONICA EMPRESAS DE CHILE SA"/>
    <s v="wocu_metrics TICKET AUTOMATICO"/>
    <s v="04/12/2023 8:14:26"/>
    <s v="04/12/2023 8:14:26"/>
    <s v="Cerrado"/>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s v=""/>
    <m/>
  </r>
  <r>
    <s v="INC000002479205"/>
    <s v="INFRAESTRUCTURA DC"/>
    <x v="15"/>
    <s v="APQ ACCESOS"/>
    <s v="PABLO A MALDONADO FLORES"/>
    <s v="tct_pabmaf"/>
    <s v="2-Significativo/Amplio"/>
    <s v="2-Alta"/>
    <x v="2"/>
    <x v="0"/>
    <s v="TELEFONICA CYBERSECURITY TECH CHILE SPA"/>
    <s v="REALIZAR TOMA DE ALARMAS DE CLIENTE SALA BLANCA 502"/>
    <s v="04/12/2023 9:04:52"/>
    <s v="04/12/2023 9:05:42"/>
    <s v="Cerrado"/>
    <s v="CDP ANTIGUO 1"/>
    <s v="CDP ANTIGUO 2"/>
    <s v="04/12/2023 12:12:03"/>
    <s v="04/12/2023 23:50:00"/>
    <s v="REALIZAR TOMA DE ALARMAS DE CLIENTE SALA BLANCA 502"/>
    <s v="ALARMAS OK"/>
    <d v="1899-12-30T03:04:59"/>
    <d v="1899-12-30T03:07:11"/>
    <d v="1899-12-30T00:02:12"/>
    <s v=""/>
    <s v="Cumplido"/>
    <m/>
  </r>
  <r>
    <s v="INC000002479261"/>
    <s v="HOUSING"/>
    <x v="16"/>
    <s v="BELIEVE"/>
    <s v="FERNEY D GARZON PEÑA"/>
    <s v="frp_fbalab"/>
    <s v="3-Moderado/Limitado"/>
    <s v="3-Medio"/>
    <x v="1"/>
    <x v="0"/>
    <s v="TELEFONICA EMPRESAS DE CHILE SA"/>
    <s v="GESTION DATACENTER/ ACCESOS / TELEFONICA EMPRESAS DE CHILE SA"/>
    <s v="04/12/2023 11:16:39"/>
    <s v="04/12/2023 11:21:12"/>
    <s v="Cerrado"/>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s v="Cumplido"/>
    <m/>
  </r>
  <r>
    <s v="INC000002479262"/>
    <s v="HOUSING"/>
    <x v="16"/>
    <s v="BELIEVE"/>
    <s v="FERNEY D GARZON PEÑA"/>
    <s v="frp_fbalab"/>
    <s v="3-Moderado/Limitado"/>
    <s v="3-Medio"/>
    <x v="1"/>
    <x v="0"/>
    <s v="TELEFONICA EMPRESAS DE CHILE SA"/>
    <s v="GESTION DATACENTER/ ACCESOS / TELEFONICA EMPRESAS DE CHILE SA"/>
    <s v="04/12/2023 11:18:03"/>
    <s v="04/12/2023 11:21:13"/>
    <s v="Cerrado"/>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s v="Cumplido"/>
    <m/>
  </r>
  <r>
    <s v="INC000002479281"/>
    <s v="HOUSING"/>
    <x v="14"/>
    <s v="BELIEVE"/>
    <s v="CRISTOPHER MALDONADO ROMERO"/>
    <s v="frp_pcamay"/>
    <s v="3-Moderado/Limitado"/>
    <s v="3-Medio"/>
    <x v="1"/>
    <x v="1"/>
    <s v="BANCO SANTANDER CHILE"/>
    <s v="GESTION DATACENTER/ ACCESOS /BANCO SANTANDER CHILE"/>
    <s v="04/12/2023 12:13:40"/>
    <s v="04/12/2023 12:13:58"/>
    <s v="Cerrado"/>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s v=""/>
    <m/>
  </r>
  <r>
    <s v="INC000002479288"/>
    <s v="HOUSING"/>
    <x v="19"/>
    <s v="BELIEVE"/>
    <s v="SEBASTIAN A JARA VIDAL"/>
    <s v="frp_fbalab"/>
    <s v="3-Moderado/Limitado"/>
    <s v="3-Medio"/>
    <x v="1"/>
    <x v="0"/>
    <s v="CELULOSA ARAUCO Y CONSTITUCION S A"/>
    <s v="GESTION DATACENTER/ ACCESOS / CELULOSA ARAUCO Y CONSTITUCION S A"/>
    <s v="04/12/2023 12:12:31"/>
    <s v="04/12/2023 12:13:31"/>
    <s v="Cerrado"/>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s v="Cumplido"/>
    <m/>
  </r>
  <r>
    <s v="INC000002479294"/>
    <s v="HOUSING"/>
    <x v="19"/>
    <s v="BELIEVE"/>
    <s v="SEBASTIAN A JARA VIDAL"/>
    <s v="frp_pcamay"/>
    <s v="3-Moderado/Limitado"/>
    <s v="3-Medio"/>
    <x v="1"/>
    <x v="0"/>
    <s v="EQUIPOS ELECTRONICOS Y COMPUTACION SA"/>
    <s v="GESTION DATACENTER/ ACCESOS /EQUIPOS ELECTRONICOS Y COMPUTACION SA"/>
    <s v="04/12/2023 12:24:37"/>
    <s v="04/12/2023 12:24:51"/>
    <s v="Cerrado"/>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s v="Cumplido"/>
    <m/>
  </r>
  <r>
    <s v="INC000002479309"/>
    <s v="VPN IP - MPLS"/>
    <x v="9"/>
    <s v="GESTION HD"/>
    <s v="SEBASTIAN VILLENA"/>
    <s v="frp_jciert"/>
    <s v="4-Menor/Localizado"/>
    <s v="4-Baja"/>
    <x v="0"/>
    <x v="0"/>
    <s v="TELEFONICA EMPRESAS DE CHILE SA"/>
    <s v="REQ / Evidencias de Respaldo de Base de Datos del Servidor CL-V-BD02"/>
    <s v="04/12/2023 9:53:24"/>
    <s v="04/12/2023 9:56:20"/>
    <s v="Cerrado"/>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s v="Cumplido"/>
    <m/>
  </r>
  <r>
    <s v="INC000002479355"/>
    <s v="TICKET-INTELIGENTE"/>
    <x v="4"/>
    <s v="GESTION TI"/>
    <s v="ALEJANDRO ACEVEDO VALENZUELA"/>
    <s v="USR_TSIGHT"/>
    <s v="1-Extenso/Generalizado"/>
    <s v="4-Baja"/>
    <x v="0"/>
    <x v="1"/>
    <s v="JANSSEN S.A."/>
    <s v="janssen01 - sap-bo-win12 TICKET AUTOMATICO"/>
    <s v="04/12/2023 10:22:37"/>
    <s v="04/12/2023 10:22:37"/>
    <s v="Cerrado"/>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s v=""/>
    <m/>
  </r>
  <r>
    <s v="INC000002479369"/>
    <s v="VPN IP - MPLS"/>
    <x v="13"/>
    <s v="BELIEVE"/>
    <s v="JOSE A SANTIS SERRANO"/>
    <s v="frp_fpetro"/>
    <s v="3-Moderado/Limitado"/>
    <s v="3-Medio"/>
    <x v="1"/>
    <x v="0"/>
    <s v="BVS GROUP SPA"/>
    <s v="REQ/IP Maquina VDC y agregar usuario autorizado // BVS group"/>
    <s v="04/12/2023 10:30:55"/>
    <s v="04/12/2023 10:37:27"/>
    <s v="Cerrado"/>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s v="Cumplido"/>
    <m/>
  </r>
  <r>
    <s v="INC000002479384"/>
    <s v="HOUSING"/>
    <x v="14"/>
    <s v="BELIEVE"/>
    <s v="CRISTOPHER MALDONADO ROMERO"/>
    <s v="frp_dvital"/>
    <s v="3-Moderado/Limitado"/>
    <s v="3-Medio"/>
    <x v="1"/>
    <x v="0"/>
    <s v="TELEFONICA EMPRESAS DE CHILE SA"/>
    <s v="GESTION DATACENTER/ ACCESOS /  REDBANK"/>
    <s v="04/12/2023 10:56:18"/>
    <s v="04/12/2023 10:59:38"/>
    <s v="Cerrado"/>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s v="Cumplido"/>
    <m/>
  </r>
  <r>
    <s v="INC000002479387"/>
    <s v="TICKET-INTELIGENTE"/>
    <x v="3"/>
    <s v="GESTION TI"/>
    <s v="GUSTAVO AVILA VERA"/>
    <s v="USR_TSIGHT"/>
    <s v="1-Extenso/Generalizado"/>
    <s v="4-Baja"/>
    <x v="0"/>
    <x v="1"/>
    <s v="TELEFONICA CYBERSECURITY TECH CHILE SPA"/>
    <s v="tctcsp01 - soc-splunk-i-01 TICKET AUTOMATICO"/>
    <s v="04/12/2023 10:38:43"/>
    <s v="04/12/2023 10:38:43"/>
    <s v="Cerrado"/>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s v=""/>
    <m/>
  </r>
  <r>
    <s v="INC000002479482"/>
    <s v="VPN IP - MPLS"/>
    <x v="3"/>
    <s v="GESTION CALL CENTER"/>
    <s v="SEBASTIAN I ACUÑA GUZMAN"/>
    <s v="frp_mdomin"/>
    <s v="4-Menor/Localizado"/>
    <s v="4-Baja"/>
    <x v="0"/>
    <x v="0"/>
    <s v="AUTO REPUESTOS LOS HEROES LIMITADA"/>
    <s v="FRONT CTC/CALL CENTER/ CONFIGURAR DNS"/>
    <s v="04/12/2023 13:19:56"/>
    <s v="04/12/2023 13:21:03"/>
    <s v="Cerrado"/>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s v="Cumplido"/>
    <m/>
  </r>
  <r>
    <s v="INC000002479551"/>
    <s v="HOUSING"/>
    <x v="7"/>
    <s v="DUOC TICKET PENDIENTES"/>
    <s v="CLAUDIO A GAJARDO GARRIDO"/>
    <s v="frp_joagui"/>
    <s v="3-Moderado/Limitado"/>
    <s v="4-Baja"/>
    <x v="0"/>
    <x v="0"/>
    <s v="FUNDACION INSTITUTO PROFESIONAL DUOC UC"/>
    <s v="RQ | DUOC | RE: [DUOC] Baja de cuentas OCI: DUOC-Tenance-Oracle"/>
    <s v="04/12/2023 12:49:11"/>
    <s v="04/12/2023 12:50:30"/>
    <s v="Cerrado"/>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s v="Cumplido"/>
    <m/>
  </r>
  <r>
    <s v="INC000002479554"/>
    <s v="VPN IP - MPLS"/>
    <x v="3"/>
    <s v="GESTION HD"/>
    <s v="GUSTAVO AVILA VERA"/>
    <s v="frp_spevel"/>
    <s v="3-Moderado/Limitado"/>
    <s v="3-Medio"/>
    <x v="1"/>
    <x v="0"/>
    <s v="CENTRAL DE RESTAURANTES ARAMARK LTDA."/>
    <s v="HD/Solicitud de registros DNS dominio aramark.cl - Folio F081160"/>
    <s v="04/12/2023 13:00:22"/>
    <s v="04/12/2023 13:04:37"/>
    <s v="Cerrado"/>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s v="Cumplido"/>
    <m/>
  </r>
  <r>
    <s v="INC000002479564"/>
    <s v="VPN IP - MPLS"/>
    <x v="13"/>
    <s v="GESTION HD"/>
    <s v="DEIBY Y SANTOYO MONTEROLA"/>
    <s v="frp_spevel"/>
    <s v="3-Moderado/Limitado"/>
    <s v="3-Medio"/>
    <x v="1"/>
    <x v="0"/>
    <s v="ILUSTRE MUNICIPALIDAD DE CHILLAN VIEJO"/>
    <s v="HD/Requerimiento TCCT-ATOS-TOD ILUSTRE MUNICIPALIDAD DE CHILLAN VIEJO"/>
    <s v="04/12/2023 13:30:10"/>
    <s v="04/12/2023 13:38:20"/>
    <s v="Cerrado"/>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s v="Cumplido"/>
    <m/>
  </r>
  <r>
    <s v="INC000002479620"/>
    <s v="VPN IP - MPLS"/>
    <x v="2"/>
    <s v="GESTION HD"/>
    <s v="LUIS RODRIGO ACEVEDO COLLIPAL"/>
    <s v="frp_jciert"/>
    <s v="4-Menor/Localizado"/>
    <s v="4-Baja"/>
    <x v="0"/>
    <x v="0"/>
    <s v="EMPRESA NACIONAL DE CERTIFICACIONES"/>
    <s v="REQ / Agregar accesos a usuario vpn ssl"/>
    <s v="04/12/2023 11:04:21"/>
    <s v="04/12/2023 11:07:03"/>
    <s v="Cerrado"/>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s v="Cumplido"/>
    <m/>
  </r>
  <r>
    <s v="INC000002479626"/>
    <s v="VPN IP - MPLS"/>
    <x v="9"/>
    <s v="GESTION HD"/>
    <s v="RODRIGO VÁSQUEZ MUÑOZ"/>
    <s v="frp_fpetro"/>
    <s v="3-Moderado/Limitado"/>
    <s v="3-Medio"/>
    <x v="1"/>
    <x v="0"/>
    <s v="GASMAR S A"/>
    <s v="REQ/Cliente GASMAR - Servidor GASMARNAS2 IP 10.67.130.2 - Recuperación de archivos"/>
    <s v="04/12/2023 11:06:21"/>
    <s v="04/12/2023 11:12:24"/>
    <s v="Cerrado"/>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s v="Cumplido"/>
    <m/>
  </r>
  <r>
    <s v="INC000002479630"/>
    <s v="VPN IP - MPLS"/>
    <x v="3"/>
    <s v="GESTION HD"/>
    <s v="GUSTAVO AVILA VERA"/>
    <s v="frp_jciert"/>
    <s v="4-Menor/Localizado"/>
    <s v="4-Baja"/>
    <x v="0"/>
    <x v="0"/>
    <s v="BLUMAR S.A."/>
    <s v="REQ / Claves Root"/>
    <s v="04/12/2023 11:12:58"/>
    <s v="04/12/2023 11:14:53"/>
    <s v="Cerrado"/>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s v="Cumplido"/>
    <m/>
  </r>
  <r>
    <s v="INC000002479647"/>
    <s v="VPN IP - MPLS"/>
    <x v="2"/>
    <s v="GESTION HD"/>
    <s v="LUIS A VILLASMIL CASTILLO"/>
    <s v="frp_jciert"/>
    <s v="4-Menor/Localizado"/>
    <s v="4-Baja"/>
    <x v="0"/>
    <x v="0"/>
    <s v="TELEFONICA GLOBAL TECHNOLOGY S.A.AGENCIA EN CHILE"/>
    <s v="REQ / Cuentas PAM"/>
    <s v="04/12/2023 11:21:16"/>
    <s v="04/12/2023 11:24:50"/>
    <s v="Cerrado"/>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s v="Cumplido"/>
    <m/>
  </r>
  <r>
    <s v="INC000002479688"/>
    <s v="HOUSING"/>
    <x v="16"/>
    <s v="BELIEVE"/>
    <s v="FERNEY D GARZON PEÑA"/>
    <s v="frp_dvital"/>
    <s v="3-Moderado/Limitado"/>
    <s v="3-Medio"/>
    <x v="1"/>
    <x v="0"/>
    <s v="TELEFONICA EMPRESAS DE CHILE SA"/>
    <s v="GESTION DATACENTER/ ACCESOS /  DXC"/>
    <s v="04/12/2023 11:50:49"/>
    <s v="04/12/2023 12:00:31"/>
    <s v="Cerrado"/>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s v="Cumplido"/>
    <m/>
  </r>
  <r>
    <s v="INC000002479716"/>
    <s v="VPN IP - MPLS"/>
    <x v="13"/>
    <s v="GESTION HD"/>
    <s v="ANGEL CASTRO CABRERA"/>
    <s v="frp_jciert"/>
    <s v="4-Menor/Localizado"/>
    <s v="4-Baja"/>
    <x v="0"/>
    <x v="0"/>
    <s v="TELEFONICA GLOBAL TECHNOLOGY S.A.AGENCIA EN CHILE"/>
    <s v="REQ / Importar a VDC de CLIENTE TERRASOL vm restauradas"/>
    <s v="04/12/2023 11:55:56"/>
    <s v="04/12/2023 11:57:48"/>
    <s v="Cerrado"/>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s v="Cumplido"/>
    <m/>
  </r>
  <r>
    <s v="INC000002479734"/>
    <s v="VPN IP - MPLS"/>
    <x v="4"/>
    <s v="GESTION HD"/>
    <s v="ALEJANDRO ACEVEDO VALENZUELA"/>
    <s v="frp_jciert"/>
    <s v="4-Menor/Localizado"/>
    <s v="4-Baja"/>
    <x v="0"/>
    <x v="0"/>
    <s v="TELEFONICA GLOBAL TECHNOLOGY S.A.AGENCIA EN CHILE"/>
    <s v="REQ / GRUPO BEKAERT / ACMA - Revisar servidor Acma-SQL003 10.68.133.182"/>
    <s v="04/12/2023 12:05:56"/>
    <s v="04/12/2023 12:09:06"/>
    <s v="Cerrado"/>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s v="Cumplido"/>
    <m/>
  </r>
  <r>
    <s v="INC000002479774"/>
    <s v="VPN IP - MPLS"/>
    <x v="2"/>
    <s v="GESTION HD"/>
    <s v="OSCAR A RAMIREZ SOTO"/>
    <s v="frp_jciert"/>
    <s v="4-Menor/Localizado"/>
    <s v="4-Baja"/>
    <x v="0"/>
    <x v="0"/>
    <s v="PALUMBO S.A."/>
    <s v="REQ / Creación usuarios VPN"/>
    <s v="04/12/2023 12:25:59"/>
    <s v="04/12/2023 12:29:17"/>
    <s v="Cerrado"/>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s v="Cumplido"/>
    <m/>
  </r>
  <r>
    <s v="INC000002479777"/>
    <s v="VPN IP - MPLS"/>
    <x v="15"/>
    <s v="GESTION HD"/>
    <s v="PABLO A MALDONADO FLORES"/>
    <s v="frp_fpetro"/>
    <s v="3-Moderado/Limitado"/>
    <s v="3-Medio"/>
    <x v="1"/>
    <x v="0"/>
    <s v="TELEFONICA GLOBAL TECHNOLOGY S.A.AGENCIA EN CHILE"/>
    <s v="REQ/Creación de Folio"/>
    <s v="04/12/2023 12:23:08"/>
    <s v="04/12/2023 12:30:45"/>
    <s v="Cerrado"/>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s v="Cumplido"/>
    <m/>
  </r>
  <r>
    <s v="INC000002479807"/>
    <s v="VPN IP - MPLS"/>
    <x v="5"/>
    <s v="BELIEVE"/>
    <s v="JAVIERA A UMAÑA YEVENES"/>
    <s v="frp_pcamay"/>
    <s v="4-Menor/Localizado"/>
    <s v="4-Baja"/>
    <x v="0"/>
    <x v="0"/>
    <s v="TELEFONICA CYBERSECURITY TECH CHILE SPA"/>
    <s v="REQ /  SOC / DUDAS SOBRE EL DOMINIO TIC"/>
    <s v="04/12/2023 13:08:40"/>
    <s v="04/12/2023 13:08:46"/>
    <s v="Cerrado"/>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s v="Cumplido"/>
    <m/>
  </r>
  <r>
    <s v="INC000002479860"/>
    <s v="HOUSING"/>
    <x v="15"/>
    <s v="APQ ACCESOS"/>
    <s v="ESTEBAN O BUSTOS CORNEJO"/>
    <s v="tct_ebusto"/>
    <s v="4-Menor/Localizado"/>
    <s v="4-Baja"/>
    <x v="0"/>
    <x v="0"/>
    <s v="TELEFONICA EMPRESAS DE CHILE SA"/>
    <s v="SUPERVISION GTD"/>
    <s v="04/12/2023 15:32:59"/>
    <s v="04/12/2023 15:34:19"/>
    <s v="Cerrado"/>
    <s v="CDP ANTIGUO 1"/>
    <s v="CDP ANTIGUO 2"/>
    <s v="04/12/2023 15:35:47"/>
    <s v="04/12/2023 23:50:00"/>
    <s v="SUPERVISION GTD"/>
    <s v="SUPERVISION CRQ/OK"/>
    <d v="1899-12-30T00:01:28"/>
    <d v="1899-12-30T00:02:48"/>
    <d v="1899-12-30T00:01:20"/>
    <s v=""/>
    <s v="Cumplido"/>
    <m/>
  </r>
  <r>
    <s v="INC000002479866"/>
    <s v="INFRAESTRUCTURA DC"/>
    <x v="8"/>
    <s v="APQ ACCESOS"/>
    <s v="JONATHAN A MARQUEZ ASTENGO"/>
    <s v="tct_jmarqu"/>
    <s v="4-Menor/Localizado"/>
    <s v="4-Baja"/>
    <x v="0"/>
    <x v="0"/>
    <s v="TELEFONICA CYBERSECURITY TECH CHILE SPA"/>
    <s v="SUPERVISION CHILENA CONSOLIDADA/CRQ 79132"/>
    <s v="04/12/2023 16:05:24"/>
    <s v="04/12/2023 16:06:49"/>
    <s v="Cerrado"/>
    <s v="CDP ANTIGUO 1"/>
    <s v="CDP ANTIGUO 2"/>
    <s v="04/12/2023 16:08:44"/>
    <s v="04/12/2023 23:50:00"/>
    <s v="SUPERVISAR CRUZADA"/>
    <s v="SUPERVISION/CRQ OK"/>
    <d v="1899-12-30T00:00:00"/>
    <d v="1899-12-30T00:00:00"/>
    <d v="1899-12-30T00:00:00"/>
    <s v=""/>
    <s v="Cumplido"/>
    <m/>
  </r>
  <r>
    <s v="INC000002479867"/>
    <s v="HOUSING"/>
    <x v="15"/>
    <s v="APQ ACCESOS"/>
    <s v="ESTEBAN O BUSTOS CORNEJO"/>
    <s v="tct_ebusto"/>
    <s v="2-Significativo/Amplio"/>
    <s v="2-Alta"/>
    <x v="2"/>
    <x v="0"/>
    <s v="TELEFONICA EMPRESAS DE CHILE SA"/>
    <s v="SUPERVISION INCIDENTE HUAWEI"/>
    <s v="04/12/2023 16:05:36"/>
    <s v="04/12/2023 16:07:01"/>
    <s v="Cerrado"/>
    <s v="CDP ANTIGUO 1"/>
    <s v="CDP ANTIGUO 2"/>
    <s v="04/12/2023 18:19:37"/>
    <s v="04/12/2023 23:50:00"/>
    <s v="SUPERVISION INCIDENTE HUAWEI"/>
    <s v="INCIDENCIA NO RESTABLECIDA"/>
    <d v="1899-12-30T02:12:36"/>
    <d v="1899-12-30T02:14:01"/>
    <d v="1899-12-30T00:01:25"/>
    <s v=""/>
    <s v="Cumplido"/>
    <m/>
  </r>
  <r>
    <s v="INC000002479870"/>
    <s v="SEGURIDAD"/>
    <x v="9"/>
    <s v="SSO"/>
    <s v="RODRIGO VÁSQUEZ MUÑOZ"/>
    <s v="tct_didala"/>
    <s v="2-Significativo/Amplio"/>
    <s v="2-Alta"/>
    <x v="2"/>
    <x v="0"/>
    <s v="TELEFONICA CYBERSECURITY TECH CHILE SPA"/>
    <s v="Realización Respaldo Maquinas Zabbix Paine"/>
    <s v="04/12/2023 16:08:14"/>
    <s v="04/12/2023 16:09:04"/>
    <s v="Cerrado"/>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s v="Cumplido"/>
    <m/>
  </r>
  <r>
    <s v="INC000002479878"/>
    <s v="RED INTERNA"/>
    <x v="0"/>
    <s v="APQ ACCESOS"/>
    <s v="CRISTOPHER MALDONADO ROMERO"/>
    <s v="tct_cmaldo"/>
    <s v="4-Menor/Localizado"/>
    <s v="4-Baja"/>
    <x v="0"/>
    <x v="0"/>
    <s v="TELEFONICA EMPRESAS DE CHILE SA"/>
    <s v="RONDA TOMA DE TEMPERATURAS SALAS TIC"/>
    <s v="04/12/2023 16:36:49"/>
    <s v="04/12/2023 16:37:51"/>
    <s v="Cerrado"/>
    <s v="CDP ANTIGUO 1"/>
    <s v="CDP ANTIGUO 2"/>
    <s v="04/12/2023 17:00:39"/>
    <s v="04/12/2023 23:50:00"/>
    <m/>
    <s v="RONDA REALIZADA"/>
    <d v="1899-12-30T00:00:00"/>
    <d v="1899-12-30T00:00:00"/>
    <d v="1899-12-30T00:00:00"/>
    <s v=""/>
    <s v="Cumplido"/>
    <m/>
  </r>
  <r>
    <s v="INC000002479892"/>
    <s v="HOUSING"/>
    <x v="14"/>
    <s v="BELIEVE"/>
    <s v="CRISTOPHER MALDONADO ROMERO"/>
    <s v="frp_fbalab"/>
    <s v="3-Moderado/Limitado"/>
    <s v="3-Medio"/>
    <x v="1"/>
    <x v="0"/>
    <s v="FORUM SERVICIOS FINANCIEROS SA"/>
    <s v="GESTION DATACENTER/ ACCESOS / FORUM SERVICIOS FINANCIEROS SA"/>
    <s v="04/12/2023 17:38:02"/>
    <s v="04/12/2023 17:39:13"/>
    <s v="Cerrado"/>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s v="Cumplido"/>
    <m/>
  </r>
  <r>
    <s v="INC000002479902"/>
    <s v="HOUSING"/>
    <x v="16"/>
    <s v="BELIEVE"/>
    <s v="PABLO A MALDONADO FLORES"/>
    <s v="frp_fbalab"/>
    <s v="3-Moderado/Limitado"/>
    <s v="3-Medio"/>
    <x v="1"/>
    <x v="0"/>
    <s v="TELEFONICA EMPRESAS DE CHILE SA"/>
    <s v="GESTION DATACENTER/ ACCESOS / TELEFONICA EMPRESAS DE CHILE SA"/>
    <s v="04/12/2023 18:04:13"/>
    <s v="04/12/2023 18:06:12"/>
    <s v="Cerrado"/>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s v="Cumplido"/>
    <m/>
  </r>
  <r>
    <s v="INC000002479904"/>
    <s v="HOUSING"/>
    <x v="14"/>
    <s v="BELIEVE"/>
    <s v="CRISTOPHER MALDONADO ROMERO"/>
    <s v="frp_fbalab"/>
    <s v="3-Moderado/Limitado"/>
    <s v="3-Medio"/>
    <x v="1"/>
    <x v="0"/>
    <s v="FORUM SERVICIOS FINANCIEROS SA"/>
    <s v="GESTION DATACENTER/ ACCESOS / FORUM SERVICIOS FINANCIEROS SA"/>
    <s v="04/12/2023 18:21:47"/>
    <s v="04/12/2023 18:27:13"/>
    <s v="Cerrado"/>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s v="Cumplido"/>
    <m/>
  </r>
  <r>
    <s v="INC000002479947"/>
    <s v="TICKET-INTELIGENTE"/>
    <x v="3"/>
    <s v="GESTION TI"/>
    <s v="GUSTAVO AVILA VERA"/>
    <s v="USR_TSIGHT"/>
    <s v="1-Extenso/Generalizado"/>
    <s v="4-Baja"/>
    <x v="0"/>
    <x v="1"/>
    <s v="BLUMAR S.A."/>
    <s v="blumar01 - blutssaperp TICKET AUTOMATICO"/>
    <s v="04/12/2023 13:07:30"/>
    <s v="04/12/2023 13:07:30"/>
    <s v="Cerrado"/>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s v=""/>
    <m/>
  </r>
  <r>
    <s v="INC000002479948"/>
    <s v="RED INTERNA"/>
    <x v="0"/>
    <s v="APQ ACCESOS"/>
    <s v="CRISTOPHER MALDONADO ROMERO"/>
    <s v="tct_cmaldo"/>
    <s v="4-Menor/Localizado"/>
    <s v="4-Baja"/>
    <x v="0"/>
    <x v="0"/>
    <s v="TELEFONICA EMPRESAS DE CHILE SA"/>
    <s v="RONDA TOMA DE TEMPERATURAS SALAS TIC"/>
    <s v="04/12/2023 13:10:09"/>
    <s v="04/12/2023 13:11:02"/>
    <s v="Cerrado"/>
    <s v="CDP ANTIGUO 1"/>
    <s v="CDP ANTIGUO 2"/>
    <s v="04/12/2023 13:34:51"/>
    <s v="04/12/2023 23:50:00"/>
    <m/>
    <s v="RONDA REALIZADA"/>
    <d v="1899-12-30T00:00:00"/>
    <d v="1899-12-30T00:00:00"/>
    <d v="1899-12-30T00:00:00"/>
    <s v=""/>
    <s v="Cumplido"/>
    <m/>
  </r>
  <r>
    <s v="INC000002479957"/>
    <s v="TICKET-INTELIGENTE"/>
    <x v="4"/>
    <s v="GESTION TI"/>
    <s v="ALEJANDRO ACEVEDO VALENZUELA"/>
    <s v="USR_TSIGHT"/>
    <s v="1-Extenso/Generalizado"/>
    <s v="4-Baja"/>
    <x v="0"/>
    <x v="1"/>
    <s v="GPS CHILE SPA"/>
    <s v="gpschi01 - wnprws_med01 TICKET AUTOMATICO"/>
    <s v="04/12/2023 13:16:34"/>
    <s v="04/12/2023 13:16:34"/>
    <s v="Cerrado"/>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s v=""/>
    <m/>
  </r>
  <r>
    <s v="INC000002479994"/>
    <s v="TICKET-INTELIGENTE"/>
    <x v="23"/>
    <s v="GESTION TI"/>
    <s v="JUAN P SEGURA VARGAS"/>
    <s v="USR_TSIGHT"/>
    <s v="1-Extenso/Generalizado"/>
    <s v="4-Baja"/>
    <x v="0"/>
    <x v="1"/>
    <s v="TELEFONICA EMPRESAS DE CHILE SA"/>
    <s v="gda - bda_gda50 TICKET AUTOMATICO"/>
    <s v="04/12/2023 13:58:07"/>
    <s v="04/12/2023 13:58:07"/>
    <s v="Cerrado"/>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s v=""/>
    <m/>
  </r>
  <r>
    <s v="INC000002480004"/>
    <s v="HOUSING"/>
    <x v="16"/>
    <s v="BELIEVE"/>
    <s v="JORGE S LORCA LEIVA"/>
    <s v="frp_fbalab"/>
    <s v="3-Moderado/Limitado"/>
    <s v="3-Medio"/>
    <x v="1"/>
    <x v="0"/>
    <s v="TELEFONICA EMPRESAS DE CHILE SA"/>
    <s v="GESTION DATACENTER/ ACCESOS / TELEFONICA EMPRESAS DE CHILE SA"/>
    <s v="04/12/2023 14:08:36"/>
    <s v="04/12/2023 14:09:37"/>
    <s v="Cerrado"/>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s v="Cumplido"/>
    <m/>
  </r>
  <r>
    <s v="INC000002480068"/>
    <s v="TICKET-INTELIGENTE"/>
    <x v="23"/>
    <s v="GESTION TI"/>
    <s v="JUAN P SEGURA VARGAS"/>
    <s v="USR_TSIGHT"/>
    <s v="1-Extenso/Generalizado"/>
    <s v="4-Baja"/>
    <x v="0"/>
    <x v="1"/>
    <s v="FUNDACION INSTITUTO PROFESIONAL DUOC UC"/>
    <s v="fiprdu01 - srvfs01_vm TICKET AUTOMATICO"/>
    <s v="04/12/2023 15:14:59"/>
    <s v="04/12/2023 15:14:59"/>
    <s v="Cerrado"/>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s v=""/>
    <m/>
  </r>
  <r>
    <s v="INC000002480077"/>
    <s v="TICKET-INTELIGENTE"/>
    <x v="23"/>
    <s v="GESTION TI"/>
    <s v="JUAN P SEGURA VARGAS"/>
    <s v="USR_TSIGHT"/>
    <s v="1-Extenso/Generalizado"/>
    <s v="4-Baja"/>
    <x v="0"/>
    <x v="1"/>
    <s v="EMPRESA NACIONAL DE CERTIFICACIONES"/>
    <s v="emnace01 - srv_file01_vm TICKET AUTOMATICO"/>
    <s v="04/12/2023 15:22:17"/>
    <s v="04/12/2023 15:22:17"/>
    <s v="Cerrado"/>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s v=""/>
    <m/>
  </r>
  <r>
    <s v="INC000002480080"/>
    <s v="HOUSING"/>
    <x v="14"/>
    <s v="BELIEVE"/>
    <s v="CRISTOPHER MALDONADO ROMERO"/>
    <s v="frp_fbalab"/>
    <s v="3-Moderado/Limitado"/>
    <s v="3-Medio"/>
    <x v="1"/>
    <x v="0"/>
    <s v="BANCO SANTANDER CHILE 1"/>
    <s v="GESTION DATACENTER/ ACCESOS / BANCO SANTANDER CHILE 1"/>
    <s v="04/12/2023 15:28:16"/>
    <s v="04/12/2023 15:32:01"/>
    <s v="Cerrado"/>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s v="Cumplido"/>
    <m/>
  </r>
  <r>
    <s v="INC000002480105"/>
    <s v="HOUSING"/>
    <x v="19"/>
    <s v="BELIEVE"/>
    <s v="SEBASTIAN A JARA VIDAL"/>
    <s v="frp_jolsso"/>
    <s v="3-Moderado/Limitado"/>
    <s v="3-Medio"/>
    <x v="1"/>
    <x v="1"/>
    <s v="FORUM SERVICIOS FINANCIEROS SA"/>
    <s v="GESTION DATACENTER/ ACCESOS / FORUM SERVICIOS FINANCIEROS SA"/>
    <s v="04/12/2023 14:54:25"/>
    <s v="04/12/2023 14:56:12"/>
    <s v="Cerrado"/>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s v=""/>
    <m/>
  </r>
  <r>
    <s v="INC000002480128"/>
    <s v="HOUSING"/>
    <x v="16"/>
    <s v="BELIEVE"/>
    <s v="JORGE S LORCA LEIVA"/>
    <s v="frp_jolsso"/>
    <s v="3-Moderado/Limitado"/>
    <s v="3-Medio"/>
    <x v="1"/>
    <x v="0"/>
    <s v="TELEFONICA EMPRESAS DE CHILE SA"/>
    <s v="GESTION DATACENTER/ ACCESOS / TELEFONICA EMPRESAS DE CHILE SA"/>
    <s v="04/12/2023 15:36:12"/>
    <s v="04/12/2023 15:39:09"/>
    <s v="Cerrado"/>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s v="Cumplido"/>
    <m/>
  </r>
  <r>
    <s v="INC000002480131"/>
    <s v="VPN IP - MPLS"/>
    <x v="12"/>
    <s v="GESTION HD"/>
    <s v="MOISES E MONTERO RAMOS"/>
    <s v="frp_jciert"/>
    <s v="4-Menor/Localizado"/>
    <s v="4-Baja"/>
    <x v="0"/>
    <x v="0"/>
    <s v="GARMENDIA MACUS SOCIEDAD ANONIMA"/>
    <s v="REQ / GARMENDIA//Zerto Cloud Connector"/>
    <s v="04/12/2023 15:42:51"/>
    <s v="04/12/2023 15:47:06"/>
    <s v="Cerrado"/>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s v="Cumplido"/>
    <m/>
  </r>
  <r>
    <s v="INC000002480134"/>
    <s v="VPN IP - MPLS"/>
    <x v="3"/>
    <s v="GESTION HD"/>
    <s v="GUSTAVO AVILA VERA"/>
    <s v="frp_jciert"/>
    <s v="4-Menor/Localizado"/>
    <s v="4-Baja"/>
    <x v="0"/>
    <x v="0"/>
    <s v="TELEFONICA GLOBAL TECHNOLOGY S.A.AGENCIA EN CHILE"/>
    <s v="REQ / Carga Dump_ Emisión Facturas Electrónicas"/>
    <s v="04/12/2023 15:49:50"/>
    <s v="04/12/2023 15:51:55"/>
    <s v="Cerrado"/>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s v="Cumplido"/>
    <m/>
  </r>
  <r>
    <s v="INC000002480135"/>
    <s v="HOUSING"/>
    <x v="16"/>
    <s v="BELIEVE"/>
    <s v="JORGE S LORCA LEIVA"/>
    <s v="frp_jolsso"/>
    <s v="3-Moderado/Limitado"/>
    <s v="3-Medio"/>
    <x v="1"/>
    <x v="0"/>
    <s v="TELEFONICA EMPRESAS DE CHILE SA"/>
    <s v="GESTION DATACENTER/ ACCESOS / TELEFONICA EMPRESAS DE CHILE SA"/>
    <s v="04/12/2023 15:49:33"/>
    <s v="04/12/2023 15:51:20"/>
    <s v="Cerrado"/>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s v="Cumplido"/>
    <m/>
  </r>
  <r>
    <s v="INC000002480154"/>
    <s v="HOUSING"/>
    <x v="19"/>
    <s v="BELIEVE"/>
    <s v="SEBASTIAN A JARA VIDAL"/>
    <s v="frp_dvital"/>
    <s v="3-Moderado/Limitado"/>
    <s v="3-Medio"/>
    <x v="1"/>
    <x v="0"/>
    <s v="IDOM INGENIERIA Y CONSULTORIA S.A. AGENCIA EN CHILE"/>
    <s v="GESTION DATACENTER/ ACCESOS / Nabiax"/>
    <s v="04/12/2023 16:28:41"/>
    <s v="04/12/2023 16:33:54"/>
    <s v="Cerrado"/>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s v="Cumplido"/>
    <m/>
  </r>
  <r>
    <s v="INC000002480179"/>
    <s v="VPN IP - MPLS"/>
    <x v="3"/>
    <s v="GESTION HD"/>
    <s v="SEBASTIAN I ACUÑA GUZMAN"/>
    <s v="frp_jciert"/>
    <s v="4-Menor/Localizado"/>
    <s v="4-Baja"/>
    <x v="0"/>
    <x v="0"/>
    <s v="TELEFONICA GLOBAL TECHNOLOGY S.A.AGENCIA EN CHILE"/>
    <s v="REQ / Creación de registro SPF - overhaul.cl"/>
    <s v="04/12/2023 17:37:36"/>
    <s v="04/12/2023 17:40:12"/>
    <s v="Cerrado"/>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s v="Cumplido"/>
    <m/>
  </r>
  <r>
    <s v="INC000002480188"/>
    <s v="VPN IP - MPLS"/>
    <x v="17"/>
    <s v="GESTION HD"/>
    <s v="NICOLAS A SAAVEDRA EGUILUZ"/>
    <s v="frp_fpetro"/>
    <s v="3-Moderado/Limitado"/>
    <s v="3-Medio"/>
    <x v="1"/>
    <x v="0"/>
    <s v="NUTRISCO CHILE SA"/>
    <s v="REQ/Usuarios en SAP"/>
    <s v="04/12/2023 17:46:34"/>
    <s v="04/12/2023 17:49:54"/>
    <s v="Cerrado"/>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s v="Cumplido"/>
    <m/>
  </r>
  <r>
    <s v="INC000002480191"/>
    <s v="VPN IP - MPLS"/>
    <x v="4"/>
    <s v="GESTION HD"/>
    <s v="ALEJANDRO ACEVEDO VALENZUELA"/>
    <s v="frp_fpetro"/>
    <s v="3-Moderado/Limitado"/>
    <s v="3-Medio"/>
    <x v="1"/>
    <x v="0"/>
    <s v="EMPRESA NACIONAL DE CERTIFICACIONES"/>
    <s v="REQ/Activar OS"/>
    <s v="04/12/2023 17:53:09"/>
    <s v="04/12/2023 17:57:18"/>
    <s v="Cerrado"/>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s v="Cumplido"/>
    <m/>
  </r>
  <r>
    <s v="INC000002480194"/>
    <s v="VPN IP - MPLS"/>
    <x v="13"/>
    <s v="BELIEVE"/>
    <s v="PABLO N OLIVA ALARCON"/>
    <s v="frp_jciert"/>
    <s v="4-Menor/Localizado"/>
    <s v="4-Baja"/>
    <x v="0"/>
    <x v="0"/>
    <s v="TELEFONICA GLOBAL TECHNOLOGY S.A.AGENCIA EN CHILE"/>
    <s v="REQ / Importación vm VDC IPCHILE"/>
    <s v="04/12/2023 17:59:53"/>
    <s v="04/12/2023 18:06:13"/>
    <s v="Cerrado"/>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s v="Cumplido"/>
    <m/>
  </r>
  <r>
    <s v="INC000002480197"/>
    <s v="VPN IP - MPLS"/>
    <x v="3"/>
    <s v="GESTION HD"/>
    <s v="SEBASTIAN I ACUÑA GUZMAN"/>
    <s v="frp_jciert"/>
    <s v="4-Menor/Localizado"/>
    <s v="4-Baja"/>
    <x v="0"/>
    <x v="0"/>
    <s v="BLUMAR S.A."/>
    <s v="REQ / Validar licencias Suse"/>
    <s v="04/12/2023 18:15:33"/>
    <s v="04/12/2023 18:20:35"/>
    <s v="Cerrado"/>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s v="Cumplido"/>
    <m/>
  </r>
  <r>
    <s v="INC000002480205"/>
    <s v="INFRAESTRUCTURA DC"/>
    <x v="15"/>
    <s v="APQ ACCESOS"/>
    <s v="PABLO A MALDONADO FLORES"/>
    <s v="tct_pabmaf"/>
    <s v="2-Significativo/Amplio"/>
    <s v="2-Alta"/>
    <x v="2"/>
    <x v="0"/>
    <s v="TELEFONICA CYBERSECURITY TECH CHILE SPA"/>
    <s v="REALIZAR RONDA Y REVISION DE SALAS TECNICAS"/>
    <s v="04/12/2023 15:23:36"/>
    <s v="04/12/2023 15:24:28"/>
    <s v="Cerrado"/>
    <s v="CDP ANTIGUO 1"/>
    <s v="CDP ANTIGUO 2"/>
    <s v="04/12/2023 15:38:57"/>
    <s v="04/12/2023 23:50:00"/>
    <s v="REALIZAR RONDA Y REVISION DE SALAS TECNICAS"/>
    <m/>
    <d v="1899-12-30T00:13:38"/>
    <d v="1899-12-30T00:15:21"/>
    <d v="1899-12-30T00:01:43"/>
    <s v=""/>
    <s v="Cumplido"/>
    <m/>
  </r>
  <r>
    <s v="INC000002480209"/>
    <s v="INFRAESTRUCTURA DC"/>
    <x v="15"/>
    <s v="APQ ACCESOS"/>
    <s v="PABLO A MALDONADO FLORES"/>
    <s v="tct_pabmaf"/>
    <s v="2-Significativo/Amplio"/>
    <s v="2-Alta"/>
    <x v="2"/>
    <x v="0"/>
    <s v="TELEFONICA CYBERSECURITY TECH CHILE SPA"/>
    <s v="REALIZAR RONDA Y REVISION DE SALAS TECNICAS"/>
    <s v="04/12/2023 15:25:44"/>
    <s v="04/12/2023 15:27:14"/>
    <s v="Cerrado"/>
    <s v="CDP ANTIGUO 1"/>
    <s v="CDP ANTIGUO 2"/>
    <s v="04/12/2023 15:39:56"/>
    <s v="04/12/2023 23:50:00"/>
    <s v="REALIZAR RONDA Y REVISION DE SALAS TECNICAS"/>
    <m/>
    <d v="1899-12-30T00:12:19"/>
    <d v="1899-12-30T00:14:12"/>
    <d v="1899-12-30T00:01:53"/>
    <s v=""/>
    <s v="Cumplido"/>
    <m/>
  </r>
  <r>
    <s v="INC000002480213"/>
    <s v="INFRAESTRUCTURA DC"/>
    <x v="15"/>
    <s v="APQ ACCESOS"/>
    <s v="PABLO A MALDONADO FLORES"/>
    <s v="tct_pabmaf"/>
    <s v="2-Significativo/Amplio"/>
    <s v="2-Alta"/>
    <x v="2"/>
    <x v="0"/>
    <s v="TELEFONICA CYBERSECURITY TECH CHILE SPA"/>
    <s v="REALIZAR RONDA Y REVISION DE SALAS TECNICAS"/>
    <s v="04/12/2023 15:30:00"/>
    <s v="04/12/2023 15:30:01"/>
    <s v="Cerrado"/>
    <s v="CDP ANTIGUO 1"/>
    <s v="CDP ANTIGUO 2"/>
    <s v="04/12/2023 15:40:30"/>
    <s v="04/12/2023 23:50:00"/>
    <s v="REALIZAR RONDA Y REVISION DE SALAS TECNICAS"/>
    <m/>
    <d v="1899-12-30T00:09:53"/>
    <d v="1899-12-30T00:10:30"/>
    <d v="1899-12-30T00:00:37"/>
    <s v=""/>
    <s v="Cumplido"/>
    <m/>
  </r>
  <r>
    <s v="INC000002480238"/>
    <s v="HOUSING"/>
    <x v="1"/>
    <s v="APQ ACCESOS"/>
    <s v="CARLOS F ARAYA RAMIREZ"/>
    <s v="tct_cararr"/>
    <s v="4-Menor/Localizado"/>
    <s v="4-Baja"/>
    <x v="0"/>
    <x v="0"/>
    <s v="TELEFONICA CYBERSECURITY TECH CHILE SPA"/>
    <s v="FACTIBILIDAD 78851"/>
    <s v="04/12/2023 16:17:53"/>
    <s v="04/12/2023 16:19:25"/>
    <s v="Cerrado"/>
    <s v="CDP ANTIGUO 1"/>
    <s v="CDP ANTIGUO 2"/>
    <s v="04/12/2023 16:56:56"/>
    <s v="04/12/2023 23:50:00"/>
    <s v="FORUM"/>
    <s v="FACTIBILIDAD ENVIADA"/>
    <d v="1899-12-30T00:00:00"/>
    <d v="1899-12-30T00:00:00"/>
    <d v="1899-12-30T00:00:00"/>
    <s v=""/>
    <s v="Cumplido"/>
    <m/>
  </r>
  <r>
    <s v="INC000002480256"/>
    <s v="HOUSING"/>
    <x v="1"/>
    <s v="APQ ACCESOS"/>
    <s v="CARLOS F ARAYA RAMIREZ"/>
    <s v="tct_cararr"/>
    <s v="4-Menor/Localizado"/>
    <s v="4-Baja"/>
    <x v="0"/>
    <x v="0"/>
    <s v="TELEFONICA CYBERSECURITY TECH CHILE SPA"/>
    <s v="FACTIBILIDAD 78531"/>
    <s v="04/12/2023 16:42:18"/>
    <s v="04/12/2023 16:43:13"/>
    <s v="Cerrado"/>
    <s v="CDP ANTIGUO 1"/>
    <s v="CDP ANTIGUO 2"/>
    <s v="04/12/2023 17:00:52"/>
    <s v="04/12/2023 23:50:00"/>
    <s v="PESQUERA TRANS"/>
    <s v="FACTIBILIDAD ENVIADA"/>
    <d v="1899-12-30T00:00:00"/>
    <d v="1899-12-30T00:00:00"/>
    <d v="1899-12-30T00:00:00"/>
    <s v=""/>
    <s v="Cumplido"/>
    <m/>
  </r>
  <r>
    <s v="INC000002480268"/>
    <s v="HOUSING"/>
    <x v="1"/>
    <s v="APQ ACCESOS"/>
    <s v="CARLOS F ARAYA RAMIREZ"/>
    <s v="tct_cararr"/>
    <s v="4-Menor/Localizado"/>
    <s v="4-Baja"/>
    <x v="0"/>
    <x v="0"/>
    <s v="TELEFONICA CYBERSECURITY TECH CHILE SPA"/>
    <s v="FACTIBILIDAD 78993"/>
    <s v="04/12/2023 17:07:03"/>
    <s v="04/12/2023 17:08:14"/>
    <s v="Cerrado"/>
    <s v="CDP ANTIGUO 1"/>
    <s v="CDP ANTIGUO 2"/>
    <s v="04/12/2023 17:12:30"/>
    <s v="04/12/2023 23:50:00"/>
    <s v="BCO SANTANDER"/>
    <s v="FACTIBILIDAD ENVIADA"/>
    <d v="1899-12-30T00:03:51"/>
    <d v="1899-12-30T00:05:27"/>
    <d v="1899-12-30T00:01:36"/>
    <s v=""/>
    <s v="Cumplido"/>
    <m/>
  </r>
  <r>
    <s v="INC000002480311"/>
    <s v="TICKET-INTELIGENTE"/>
    <x v="23"/>
    <s v="GESTION TI"/>
    <s v="JUAN P SEGURA VARGAS"/>
    <s v="USR_TSIGHT"/>
    <s v="1-Extenso/Generalizado"/>
    <s v="4-Baja"/>
    <x v="0"/>
    <x v="1"/>
    <s v="TELEFONICA EMPRESAS DE CHILE SA"/>
    <s v="wocu_metrics TICKET AUTOMATICO"/>
    <s v="04/12/2023 16:02:43"/>
    <s v="04/12/2023 16:02:43"/>
    <s v="Cerrado"/>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s v=""/>
    <m/>
  </r>
  <r>
    <s v="INC000002480372"/>
    <s v="VPN IP - MPLS"/>
    <x v="13"/>
    <s v="GESTION HD"/>
    <s v="PABLO N OLIVA ALARCON"/>
    <s v="frp_rreyes"/>
    <s v="3-Moderado/Limitado"/>
    <s v="3-Medio"/>
    <x v="1"/>
    <x v="0"/>
    <s v="TELEFONICA CYBERSECURITY TECH CHILE SPA"/>
    <s v="HD/ Plataforma VDC Servicio de respaldo básico - Cliente Brinks"/>
    <s v="04/12/2023 17:01:48"/>
    <s v="04/12/2023 17:04:05"/>
    <s v="Cerrado"/>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s v="Cumplido"/>
    <m/>
  </r>
  <r>
    <s v="INC000002480506"/>
    <s v="VPN IP - MPLS"/>
    <x v="23"/>
    <s v="GESTION HD"/>
    <s v="JUAN P SEGURA VARGAS"/>
    <s v="frp_fpetro"/>
    <s v="3-Moderado/Limitado"/>
    <s v="3-Medio"/>
    <x v="1"/>
    <x v="1"/>
    <s v="EMPRESA NACIONAL DE CERTIFICACIONES"/>
    <s v="REQ/Activación OS"/>
    <s v="04/12/2023 18:26:45"/>
    <s v="04/12/2023 18:31:09"/>
    <s v="Cerrado"/>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s v=""/>
    <m/>
  </r>
  <r>
    <s v="INC000002480547"/>
    <s v="HOSTING VIRTUAL"/>
    <x v="4"/>
    <s v="SISTEMA OPERATIVO MICROSOFT"/>
    <s v="GIOVANNI D ROCCO VALENZUELA"/>
    <s v="tct_grocco"/>
    <s v="4-Menor/Localizado"/>
    <s v="4-Baja"/>
    <x v="0"/>
    <x v="0"/>
    <s v="TELEFONICA GLOBAL TECHNOLOGY S.A.AGENCIA EN CHILE"/>
    <s v="DESHABILITACION HABILITACION USUARIOS TCCT"/>
    <s v="04/12/2023 23:46:32"/>
    <s v="04/12/2023 23:47:03"/>
    <s v="Cerrado"/>
    <s v="CDP ANTIGUO 1"/>
    <s v="CDP ANTIGUO 2"/>
    <s v="04/12/2023 23:47:33"/>
    <s v="04/12/2023 23:50:00"/>
    <s v="HABLITACION Y DESHB. DE USER TCCT VPN"/>
    <m/>
    <d v="1899-12-30T00:00:00"/>
    <d v="1899-12-30T00:01:01"/>
    <d v="1899-12-30T00:01:01"/>
    <s v=""/>
    <s v="Cumplido"/>
    <m/>
  </r>
  <r>
    <s v="INC000002480572"/>
    <s v="HOSTING VIRTUAL"/>
    <x v="4"/>
    <s v="SM OPERACIONES"/>
    <s v="JUAN CARLOS UZCATEGUI FUGUETT"/>
    <s v="tct_decruz"/>
    <s v="4-Menor/Localizado"/>
    <s v="4-Baja"/>
    <x v="0"/>
    <x v="0"/>
    <s v="EMPRESA NACIONAL DE CERTIFICACIONES"/>
    <s v="ACTIVAR LICENCIA"/>
    <s v="05/12/2023 9:19:36"/>
    <s v="05/12/2023 9:20:43"/>
    <s v="Cerrado"/>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s v="Cumplido"/>
    <m/>
  </r>
  <r>
    <s v="INC000002480581"/>
    <s v="HOUSING"/>
    <x v="19"/>
    <s v="BELIEVE"/>
    <s v="YORDI M HURTADO ARAYA"/>
    <s v="frp_pcamay"/>
    <s v="3-Moderado/Limitado"/>
    <s v="3-Medio"/>
    <x v="1"/>
    <x v="0"/>
    <s v="IDOM INGENIERIA Y CONSULTORIA S.A. AGENCIA EN CHILE"/>
    <s v="GESTION DATACENTER/ ACCESOS / Nabiax"/>
    <s v="05/12/2023 9:46:42"/>
    <s v="05/12/2023 9:46:51"/>
    <s v="Cerrado"/>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s v="Cumplido"/>
    <m/>
  </r>
  <r>
    <s v="INC000002480588"/>
    <s v="RED INTERNA"/>
    <x v="1"/>
    <s v="APQ ACCESOS"/>
    <s v="CARLOS F ARAYA RAMIREZ"/>
    <s v="tct_cararr"/>
    <s v="4-Menor/Localizado"/>
    <s v="4-Baja"/>
    <x v="0"/>
    <x v="0"/>
    <s v="TELEFONICA CYBERSECURITY TECH CHILE SPA"/>
    <s v="RONDA INSPECTIVA"/>
    <s v="05/12/2023 9:51:46"/>
    <s v="05/12/2023 9:52:35"/>
    <s v="Cerrado"/>
    <s v="CDP ANTIGUO 1"/>
    <s v="CDP ANTIGUO 2"/>
    <s v="05/12/2023 10:26:12"/>
    <s v="05/12/2023 23:50:00"/>
    <m/>
    <s v="Ronda realizada"/>
    <d v="1899-12-30T00:00:00"/>
    <d v="1899-12-30T00:00:00"/>
    <d v="1899-12-30T00:00:00"/>
    <s v=""/>
    <s v="Cumplido"/>
    <m/>
  </r>
  <r>
    <s v="INC000002480589"/>
    <s v="HOUSING"/>
    <x v="16"/>
    <s v="BELIEVE"/>
    <s v="JORGE S LORCA LEIVA"/>
    <s v="frp_pcamay"/>
    <s v="3-Moderado/Limitado"/>
    <s v="3-Medio"/>
    <x v="1"/>
    <x v="0"/>
    <s v="TELEFONICA EMPRESAS DE CHILE SA"/>
    <s v="GESTION DATACENTER/ ACCESOS /GTD - NEXUS"/>
    <s v="05/12/2023 9:55:42"/>
    <s v="05/12/2023 9:55:51"/>
    <s v="Cerrado"/>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s v="Cumplido"/>
    <m/>
  </r>
  <r>
    <s v="INC000002480597"/>
    <s v="HOUSING"/>
    <x v="19"/>
    <s v="BELIEVE"/>
    <s v="YORDI M HURTADO ARAYA"/>
    <s v="frp_pcamay"/>
    <s v="3-Moderado/Limitado"/>
    <s v="3-Medio"/>
    <x v="1"/>
    <x v="0"/>
    <s v="TELEFONICA CYBERSECURITY TECH CHILE SPA"/>
    <s v="GESTION DATACENTER/ ACCESOS / TELEFÓNICA CYBERSECURITY &amp; CLOUD TECH CHILE SPA"/>
    <s v="05/12/2023 10:14:50"/>
    <s v="05/12/2023 10:14:55"/>
    <s v="Cerrado"/>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s v="Cumplido"/>
    <m/>
  </r>
  <r>
    <s v="INC000002480606"/>
    <s v="HOUSING"/>
    <x v="16"/>
    <s v="BELIEVE"/>
    <s v="PABLO A MALDONADO FLORES"/>
    <s v="frp_fbalab"/>
    <s v="3-Moderado/Limitado"/>
    <s v="3-Medio"/>
    <x v="1"/>
    <x v="0"/>
    <s v="FORUM SERVICIOS FINANCIEROS SA"/>
    <s v="GESTION DATACENTER/ ACCESOS / FORUM SERVICIOS FINANCIEROS SA"/>
    <s v="04/12/2023 18:23:51"/>
    <s v="04/12/2023 18:27:18"/>
    <s v="Cerrado"/>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s v="Cumplido"/>
    <m/>
  </r>
  <r>
    <s v="INC000002480623"/>
    <s v="RED INTERNA"/>
    <x v="0"/>
    <s v="APQ ACCESOS"/>
    <s v="CRISTOPHER MALDONADO ROMERO"/>
    <s v="tct_cmaldo"/>
    <s v="4-Menor/Localizado"/>
    <s v="4-Baja"/>
    <x v="0"/>
    <x v="0"/>
    <s v="TELEFONICA EMPRESAS DE CHILE SA"/>
    <s v="RONDA SALAS TÉCNICAS"/>
    <s v="04/12/2023 20:08:38"/>
    <s v="04/12/2023 20:10:06"/>
    <s v="Cerrado"/>
    <s v="CDP ANTIGUO 1"/>
    <s v="CDP ANTIGUO 2"/>
    <s v="04/12/2023 20:18:31"/>
    <s v="04/12/2023 23:50:00"/>
    <m/>
    <s v="RONDA REALIZADA"/>
    <d v="1899-12-30T00:00:00"/>
    <d v="1899-12-30T00:00:00"/>
    <d v="1899-12-30T00:00:00"/>
    <s v=""/>
    <s v="Cumplido"/>
    <m/>
  </r>
  <r>
    <s v="INC000002480628"/>
    <s v="VPN IP - MPLS"/>
    <x v="2"/>
    <s v="GESTION HD"/>
    <s v="JUAN PABLO PAZ GOMPERTZ"/>
    <s v="frp_disilv"/>
    <s v="4-Menor/Localizado"/>
    <s v="4-Baja"/>
    <x v="0"/>
    <x v="0"/>
    <s v="PALUMBO S.A."/>
    <s v="REQ / Redes inalcanzables a través de la VPN"/>
    <s v="04/12/2023 21:49:52"/>
    <s v="04/12/2023 21:53:29"/>
    <s v="Cerrado"/>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s v="Cumplido"/>
    <m/>
  </r>
  <r>
    <s v="INC000002480689"/>
    <s v="VPN IP - MPLS"/>
    <x v="13"/>
    <s v="GESTION HD"/>
    <s v="ANGEL CASTRO CABRERA"/>
    <s v="frp_spevel"/>
    <s v="3-Moderado/Limitado"/>
    <s v="3-Medio"/>
    <x v="1"/>
    <x v="0"/>
    <s v="TELEFONICA GLOBAL TECHNOLOGY S.A.AGENCIA EN CHILE"/>
    <s v="HD/Importación vm VDC CPECH"/>
    <s v="05/12/2023 9:24:58"/>
    <s v="05/12/2023 9:28:42"/>
    <s v="Cerrado"/>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s v="Cumplido"/>
    <m/>
  </r>
  <r>
    <s v="INC000002480698"/>
    <s v="HOUSING"/>
    <x v="19"/>
    <s v="BELIEVE"/>
    <s v="YORDI M HURTADO ARAYA"/>
    <s v="frp_fbalab"/>
    <s v="3-Moderado/Limitado"/>
    <s v="3-Medio"/>
    <x v="1"/>
    <x v="0"/>
    <s v="TELEFONICA EMPRESAS DE CHILE SA"/>
    <s v="GESTION DATACENTER/ ACCESOS / TELEFONICA EMPRESAS DE CHILE SA"/>
    <s v="05/12/2023 9:58:19"/>
    <s v="05/12/2023 10:02:41"/>
    <s v="Cerrado"/>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s v="Cumplido"/>
    <m/>
  </r>
  <r>
    <s v="INC000002480703"/>
    <s v="HOUSING"/>
    <x v="16"/>
    <s v="BELIEVE"/>
    <s v="FERNEY D GARZON PEÑA"/>
    <s v="frp_fbalab"/>
    <s v="3-Moderado/Limitado"/>
    <s v="3-Medio"/>
    <x v="1"/>
    <x v="0"/>
    <s v="TELEFONICA CYBERSECURITY TECH CHILE SPA"/>
    <s v="GESTION DATACENTER/ ACCESOS / TELEFONICA CYBERSECURITY TECH CHILE SPA"/>
    <s v="05/12/2023 10:10:48"/>
    <s v="05/12/2023 10:11:49"/>
    <s v="Cerrado"/>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s v="Cumplido"/>
    <m/>
  </r>
  <r>
    <s v="INC000002480803"/>
    <s v="TICKET-INTELIGENTE"/>
    <x v="4"/>
    <s v="GESTION TI"/>
    <s v="ALEJANDRO ACEVEDO VALENZUELA"/>
    <s v="USR_TSIGHT"/>
    <s v="1-Extenso/Generalizado"/>
    <s v="4-Baja"/>
    <x v="0"/>
    <x v="1"/>
    <s v="FUNDACION INSTITUTO PROFESIONAL DUOC UC"/>
    <s v="fiprdu01 - srv_mhc01_vm TICKET AUTOMATICO"/>
    <s v="04/12/2023 21:48:24"/>
    <s v="04/12/2023 21:48:24"/>
    <s v="Cerrado"/>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s v=""/>
    <m/>
  </r>
  <r>
    <s v="INC000002480809"/>
    <s v="HOUSING"/>
    <x v="14"/>
    <s v="BELIEVE"/>
    <s v="CRISTOPHER MALDONADO ROMERO"/>
    <s v="frp_jolsso"/>
    <s v="3-Moderado/Limitado"/>
    <s v="3-Medio"/>
    <x v="1"/>
    <x v="0"/>
    <s v="BANCO SANTANDER CHILE"/>
    <s v="GESTION DATACENTER/ ACCESOS / BANCO SANTANDER CHILE"/>
    <s v="04/12/2023 19:42:50"/>
    <s v="04/12/2023 19:45:39"/>
    <s v="Cerrado"/>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s v="Cumplido"/>
    <m/>
  </r>
  <r>
    <s v="INC000002480811"/>
    <s v="HOUSING"/>
    <x v="16"/>
    <s v="BELIEVE"/>
    <s v="ALDO P VALENZUELA MUJICA"/>
    <s v="frp_jolsso"/>
    <s v="3-Moderado/Limitado"/>
    <s v="3-Medio"/>
    <x v="1"/>
    <x v="0"/>
    <s v="HUAWEI CHILE S A"/>
    <s v="GESTION DATACENTER/ ACCESOS / HUAWEI CHILE S A"/>
    <s v="04/12/2023 20:00:11"/>
    <s v="04/12/2023 20:02:10"/>
    <s v="Cerrado"/>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s v="Cumplido"/>
    <m/>
  </r>
  <r>
    <s v="INC000002480813"/>
    <s v="HOUSING"/>
    <x v="16"/>
    <s v="BELIEVE"/>
    <s v="ALDO P VALENZUELA MUJICA"/>
    <s v="frp_jolsso"/>
    <s v="3-Moderado/Limitado"/>
    <s v="3-Medio"/>
    <x v="1"/>
    <x v="0"/>
    <s v="TELEFONICA EMPRESAS DE CHILE SA"/>
    <s v="GESTION DATACENTER/ ACCESOS / TELEFONICA EMPRESAS DE CHILE SA"/>
    <s v="04/12/2023 20:41:33"/>
    <s v="04/12/2023 20:43:47"/>
    <s v="Cerrado"/>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s v="Cumplido"/>
    <m/>
  </r>
  <r>
    <s v="INC000002480817"/>
    <s v="VPN IP - MPLS"/>
    <x v="4"/>
    <s v="BELIEVE"/>
    <s v="ALEJANDRO ACEVEDO VALENZUELA"/>
    <s v="frp_jolsso"/>
    <s v="4-Menor/Localizado"/>
    <s v="4-Baja"/>
    <x v="0"/>
    <x v="0"/>
    <s v="TELEFONICA CYBERSECURITY TECH CHILE SPA"/>
    <s v="REQ / SOC / Reseteo password"/>
    <s v="04/12/2023 21:15:44"/>
    <s v="04/12/2023 21:16:56"/>
    <s v="Cerrado"/>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s v="Cumplido"/>
    <m/>
  </r>
  <r>
    <s v="INC000002480826"/>
    <s v="HOUSING"/>
    <x v="15"/>
    <s v="APQ ACCESOS"/>
    <s v="ALDO P VALENZUELA MUJICA"/>
    <s v="tct_avalen"/>
    <s v="2-Significativo/Amplio"/>
    <s v="2-Alta"/>
    <x v="2"/>
    <x v="0"/>
    <s v="TELEFONICA EMPRESAS DE CHILE SA"/>
    <s v="SUPERVISION Retiro Fortigate y movimiento PaloAlto"/>
    <s v="05/12/2023 4:19:27"/>
    <s v="05/12/2023 4:22:17"/>
    <s v="Cerrado"/>
    <s v="CDP ANTIGUO 1"/>
    <s v="CDP ANTIGUO 2"/>
    <s v="05/12/2023 4:24:54"/>
    <s v="05/12/2023 23:50:00"/>
    <s v="SUPERVISION Retiro Fortigate y movimiento PaloAlto"/>
    <s v="SE REALIZA SUPERVISION"/>
    <d v="1899-12-30T00:01:57"/>
    <d v="1899-12-30T00:05:27"/>
    <d v="1899-12-30T00:03:30"/>
    <s v=""/>
    <s v="Cumplido"/>
    <m/>
  </r>
  <r>
    <s v="INC000002480828"/>
    <s v="HOUSING"/>
    <x v="15"/>
    <s v="APQ ACCESOS"/>
    <s v="ALDO P VALENZUELA MUJICA"/>
    <s v="tct_avalen"/>
    <s v="2-Significativo/Amplio"/>
    <s v="2-Alta"/>
    <x v="2"/>
    <x v="0"/>
    <s v="TELEFONICA EMPRESAS DE CHILE SA"/>
    <s v="SUPERVISION Conexión de cableado, configuración y medición en ROADM / DXC"/>
    <s v="05/12/2023 4:31:15"/>
    <s v="05/12/2023 4:32:34"/>
    <s v="Cerrado"/>
    <s v="CDP ANTIGUO 1"/>
    <s v="CDP ANTIGUO 2"/>
    <s v="05/12/2023 4:34:53"/>
    <s v="05/12/2023 23:50:00"/>
    <s v="SUPERVISION Conexión de cableado, configuración y medición en ROADM / DXC"/>
    <s v="SE REALIZA SUPERVISION"/>
    <d v="1899-12-30T00:01:19"/>
    <d v="1899-12-30T00:03:38"/>
    <d v="1899-12-30T00:02:19"/>
    <s v=""/>
    <s v="Cumplido"/>
    <m/>
  </r>
  <r>
    <s v="INC000002480831"/>
    <s v="HOUSING"/>
    <x v="15"/>
    <s v="APQ ACCESOS"/>
    <s v="ALDO P VALENZUELA MUJICA"/>
    <s v="tct_avalen"/>
    <s v="2-Significativo/Amplio"/>
    <s v="2-Alta"/>
    <x v="2"/>
    <x v="0"/>
    <s v="TELEFONICA EMPRESAS DE CHILE SA"/>
    <s v="SUPERVISION Ingreso y rackeo Servidores"/>
    <s v="05/12/2023 4:43:02"/>
    <s v="05/12/2023 4:44:16"/>
    <s v="Cerrado"/>
    <s v="CDP ANTIGUO 1"/>
    <s v="CDP ANTIGUO 2"/>
    <s v="05/12/2023 4:47:00"/>
    <s v="05/12/2023 23:50:00"/>
    <s v="SUPERVISION Ingreso y rackeo Servidores"/>
    <s v="SE REALIZA SUPERVISION"/>
    <d v="1899-12-30T00:02:23"/>
    <d v="1899-12-30T00:03:58"/>
    <d v="1899-12-30T00:01:35"/>
    <s v=""/>
    <s v="Cumplido"/>
    <m/>
  </r>
  <r>
    <s v="INC000002480833"/>
    <s v="HOUSING"/>
    <x v="15"/>
    <s v="APQ ACCESOS"/>
    <s v="ALDO P VALENZUELA MUJICA"/>
    <s v="tct_avalen"/>
    <s v="2-Significativo/Amplio"/>
    <s v="2-Alta"/>
    <x v="2"/>
    <x v="0"/>
    <s v="TELEFONICA EMPRESAS DE CHILE SA"/>
    <s v="RONDA Y REVISION DE SALAS TECNICAS"/>
    <s v="05/12/2023 4:58:24"/>
    <s v="05/12/2023 4:59:58"/>
    <s v="Cerrado"/>
    <s v="CDP ANTIGUO 1"/>
    <s v="CDP ANTIGUO 2"/>
    <s v="05/12/2023 5:01:51"/>
    <s v="05/12/2023 23:50:00"/>
    <s v="RONDA Y REVISION DE SALAS TECNICAS"/>
    <s v="SE REALIZA RONDA"/>
    <d v="1899-12-30T00:01:31"/>
    <d v="1899-12-30T00:03:27"/>
    <d v="1899-12-30T00:01:56"/>
    <s v=""/>
    <s v="Cumplido"/>
    <m/>
  </r>
  <r>
    <s v="INC000002480835"/>
    <s v="HOUSING"/>
    <x v="15"/>
    <s v="APQ ACCESOS"/>
    <s v="ALDO P VALENZUELA MUJICA"/>
    <s v="tct_avalen"/>
    <s v="2-Significativo/Amplio"/>
    <s v="2-Alta"/>
    <x v="2"/>
    <x v="0"/>
    <s v="TELEFONICA EMPRESAS DE CHILE SA"/>
    <s v="TOMA DE ALARMAS DE CLIENTE"/>
    <s v="05/12/2023 5:02:46"/>
    <s v="05/12/2023 5:03:52"/>
    <s v="Cerrado"/>
    <s v="CDP ANTIGUO 1"/>
    <s v="CDP ANTIGUO 2"/>
    <s v="05/12/2023 5:05:15"/>
    <s v="05/12/2023 23:50:00"/>
    <s v="TOMA DE ALARMAS DE CLIENTE"/>
    <s v="SE REALIZA TOMA DE ALARMAS"/>
    <d v="1899-12-30T00:00:42"/>
    <d v="1899-12-30T00:02:29"/>
    <d v="1899-12-30T00:01:47"/>
    <s v=""/>
    <s v="Cumplido"/>
    <m/>
  </r>
  <r>
    <s v="INC000002480837"/>
    <s v="HOUSING"/>
    <x v="15"/>
    <s v="APQ ACCESOS"/>
    <s v="ALDO P VALENZUELA MUJICA"/>
    <s v="tct_avalen"/>
    <s v="2-Significativo/Amplio"/>
    <s v="2-Alta"/>
    <x v="2"/>
    <x v="0"/>
    <s v="TELEFONICA EMPRESAS DE CHILE SA"/>
    <s v="SUPERVISION Reemplazo de disco con falla en HITACHI E990 (en caliente)"/>
    <s v="05/12/2023 5:06:16"/>
    <s v="05/12/2023 5:07:24"/>
    <s v="Cerrado"/>
    <s v="CDP ANTIGUO 1"/>
    <s v="CDP ANTIGUO 2"/>
    <s v="05/12/2023 5:08:57"/>
    <s v="05/12/2023 23:50:00"/>
    <s v="SUPERVISION Reemplazo de disco con falla en HITACHI E990 (en caliente)"/>
    <s v="SE REALIZA SUPERVISION"/>
    <d v="1899-12-30T00:00:42"/>
    <d v="1899-12-30T00:02:41"/>
    <d v="1899-12-30T00:01:59"/>
    <s v=""/>
    <s v="Cumplido"/>
    <m/>
  </r>
  <r>
    <s v="INC000002480839"/>
    <s v="HOUSING"/>
    <x v="15"/>
    <s v="APQ ACCESOS"/>
    <s v="ALDO P VALENZUELA MUJICA"/>
    <s v="tct_avalen"/>
    <s v="2-Significativo/Amplio"/>
    <s v="2-Alta"/>
    <x v="2"/>
    <x v="0"/>
    <s v="TELEFONICA EMPRESAS DE CHILE SA"/>
    <s v="SUPERVISION Se requiere accesos conectar cruzada optica en Rack de ORIGEN:  DMKB.03"/>
    <s v="05/12/2023 5:47:36"/>
    <s v="05/12/2023 5:49:58"/>
    <s v="Cerrado"/>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s v="Cumplido"/>
    <m/>
  </r>
  <r>
    <s v="INC000002480842"/>
    <s v="HOUSING"/>
    <x v="15"/>
    <s v="APQ ACCESOS"/>
    <s v="ALDO P VALENZUELA MUJICA"/>
    <s v="tct_avalen"/>
    <s v="2-Significativo/Amplio"/>
    <s v="2-Alta"/>
    <x v="2"/>
    <x v="0"/>
    <s v="TELEFONICA EMPRESAS DE CHILE SA"/>
    <s v="RONDA Y REVISION DE SALAS TECNICAS"/>
    <s v="05/12/2023 6:08:42"/>
    <s v="05/12/2023 6:11:00"/>
    <s v="Cerrado"/>
    <s v="CDP ANTIGUO 1"/>
    <s v="CDP ANTIGUO 2"/>
    <s v="05/12/2023 6:14:10"/>
    <s v="05/12/2023 23:50:00"/>
    <s v="RONDA Y REVISION DE SALAS TECNICAS"/>
    <s v="SE REALIZA RONDA"/>
    <d v="1899-12-30T00:02:50"/>
    <d v="1899-12-30T00:05:28"/>
    <d v="1899-12-30T00:02:38"/>
    <s v=""/>
    <s v="Cumplido"/>
    <m/>
  </r>
  <r>
    <s v="INC000002480852"/>
    <s v="VPN IP - MPLS"/>
    <x v="13"/>
    <s v="BELIEVE"/>
    <s v="PABLO N OLIVA ALARCON"/>
    <s v="frp_cnavar"/>
    <s v="3-Moderado/Limitado"/>
    <s v="3-Medio"/>
    <x v="1"/>
    <x v="0"/>
    <s v="GPS CHILE SPA"/>
    <s v="GAMA/ Alerta Vcenter"/>
    <s v="05/12/2023 8:23:51"/>
    <s v="05/12/2023 8:28:43"/>
    <s v="Cerrado"/>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s v="Cumplido"/>
    <m/>
  </r>
  <r>
    <s v="INC000002480883"/>
    <s v="VPN IP - MPLS"/>
    <x v="2"/>
    <s v="ADMINISTRADORES RESIDENTES"/>
    <s v="OSCAR A RAMIREZ SOTO"/>
    <s v="frp_rreyes"/>
    <s v="3-Moderado/Limitado"/>
    <s v="3-Medio"/>
    <x v="1"/>
    <x v="0"/>
    <s v="INSTITUTO PROFESIONAL DE CHILE SA"/>
    <s v="GAMA / Requerimiento Revisión Caída de Servicios IPCHILE"/>
    <s v="05/12/2023 9:20:10"/>
    <s v="05/12/2023 9:22:55"/>
    <s v="Cerrado"/>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s v="Cumplido"/>
    <m/>
  </r>
  <r>
    <s v="INC000002481168"/>
    <s v="SAP"/>
    <x v="17"/>
    <s v="CLOUD SAP HANA"/>
    <s v="NICOLAS A SAAVEDRA EGUILUZ"/>
    <s v="tct_nsaave"/>
    <s v="4-Menor/Localizado"/>
    <s v="4-Baja"/>
    <x v="0"/>
    <x v="0"/>
    <s v="TELEFONICA EMPRESAS DE CHILE SA"/>
    <s v="Checklist diario Clientes 05.12.23"/>
    <s v="05/12/2023 7:49:16"/>
    <s v="05/12/2023 7:50:39"/>
    <s v="Cerrado"/>
    <s v="Service"/>
    <s v="Internal"/>
    <s v="05/12/2023 7:51:02"/>
    <s v="05/12/2023 23:50:00"/>
    <s v="Se realiza Checklist Diario de los clientes; _x000a_HDC_x000a_NUTRISCO"/>
    <s v="Se realiza Checklist Diario de los clientes; _x000a_HDC_x000a_NUTRISCO"/>
    <d v="1899-12-30T00:00:00"/>
    <d v="1899-12-30T00:01:46"/>
    <d v="1899-12-30T00:01:46"/>
    <s v=""/>
    <s v="Cumplido"/>
    <m/>
  </r>
  <r>
    <s v="INC000002481183"/>
    <s v="SAP"/>
    <x v="17"/>
    <s v="GESTION HD"/>
    <s v="FREDDY O CORTES DIAZ"/>
    <s v="frp_dalcap"/>
    <s v="4-Menor/Localizado"/>
    <s v="4-Baja"/>
    <x v="0"/>
    <x v="0"/>
    <s v="TELEFONICA GLOBAL TECHNOLOGY S.A.AGENCIA EN CHILE"/>
    <s v="HD | Error proceso AF mensual"/>
    <s v="05/12/2023 8:22:09"/>
    <s v="05/12/2023 8:26:36"/>
    <s v="Cerrado"/>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s v="Cumplido"/>
    <m/>
  </r>
  <r>
    <s v="INC000002481189"/>
    <s v="RED INTERNA"/>
    <x v="6"/>
    <s v="APQ ACCESOS"/>
    <s v="YORDI M HURTADO ARAYA"/>
    <s v="tct_yorhua"/>
    <s v="4-Menor/Localizado"/>
    <s v="4-Baja"/>
    <x v="0"/>
    <x v="0"/>
    <s v="TELEFONICA CYBERSECURITY TECH CHILE SPA"/>
    <s v="RONDA TOMA DE TEMPERATURAS SALAS TIC 08:30"/>
    <s v="05/12/2023 8:26:40"/>
    <s v="05/12/2023 8:27:08"/>
    <s v="Cerrado"/>
    <s v="CDP ANTIGUO 1"/>
    <s v="CDP ANTIGUO 2"/>
    <s v="05/12/2023 9:10:37"/>
    <s v="05/12/2023 23:50:00"/>
    <s v="RONDA TOMA DE TEMPERATURAS SALAS TIC 08:30"/>
    <s v="RONDA REALIZADA"/>
    <d v="1899-12-30T00:00:00"/>
    <d v="1899-12-30T00:43:57"/>
    <d v="1899-12-30T00:43:57"/>
    <s v=""/>
    <s v="Cumplido"/>
    <m/>
  </r>
  <r>
    <s v="INC000002481191"/>
    <s v="RED INTERNA"/>
    <x v="6"/>
    <s v="APQ ACCESOS"/>
    <s v="YORDI M HURTADO ARAYA"/>
    <s v="tct_yorhua"/>
    <s v="4-Menor/Localizado"/>
    <s v="4-Baja"/>
    <x v="0"/>
    <x v="0"/>
    <s v="TELEFONICA CYBERSECURITY TECH CHILE SPA"/>
    <s v="RONDA SALAS TECNICAS 10:30"/>
    <s v="05/12/2023 8:27:23"/>
    <s v="05/12/2023 8:27:47"/>
    <s v="Cerrado"/>
    <s v="CDP ANTIGUO 1"/>
    <s v="CDP ANTIGUO 2"/>
    <s v="05/12/2023 9:11:00"/>
    <s v="05/12/2023 23:50:00"/>
    <s v="RONDA SALAS TECNICAS 10:30"/>
    <s v="RONDA REALIZADA"/>
    <d v="1899-12-30T00:00:00"/>
    <d v="1899-12-30T00:43:37"/>
    <d v="1899-12-30T00:43:37"/>
    <s v=""/>
    <s v="Cumplido"/>
    <m/>
  </r>
  <r>
    <s v="INC000002481199"/>
    <s v="INFRAESTRUCTURA DC"/>
    <x v="15"/>
    <s v="APQ ACCESOS"/>
    <s v="PABLO A MALDONADO FLORES"/>
    <s v="tct_pabmaf"/>
    <s v="2-Significativo/Amplio"/>
    <s v="2-Alta"/>
    <x v="2"/>
    <x v="0"/>
    <s v="TELEFONICA CYBERSECURITY TECH CHILE SPA"/>
    <s v="REALIZAR RONDA Y REVISION DE SALAS TECNICAS"/>
    <s v="05/12/2023 8:35:32"/>
    <s v="05/12/2023 8:36:42"/>
    <s v="Cerrado"/>
    <s v="CDP ANTIGUO 1"/>
    <s v="CDP ANTIGUO 2"/>
    <s v="05/12/2023 8:57:08"/>
    <s v="05/12/2023 23:50:00"/>
    <s v="REALIZAR RONDA Y REVISION DE SALAS TECNICAS"/>
    <s v="RONDAS OK"/>
    <d v="1899-12-30T00:20:08"/>
    <d v="1899-12-30T00:21:36"/>
    <d v="1899-12-30T00:01:28"/>
    <s v=""/>
    <s v="Cumplido"/>
    <m/>
  </r>
  <r>
    <s v="INC000002481208"/>
    <s v="INFRAESTRUCTURA DC"/>
    <x v="15"/>
    <s v="APQ ACCESOS"/>
    <s v="PABLO A MALDONADO FLORES"/>
    <s v="tct_pabmaf"/>
    <s v="2-Significativo/Amplio"/>
    <s v="2-Alta"/>
    <x v="2"/>
    <x v="0"/>
    <s v="TELEFONICA CYBERSECURITY TECH CHILE SPA"/>
    <s v="REALIZAR TOMA DE ALARMAS DE CLIENTE SALA CARRIER"/>
    <s v="05/12/2023 8:43:08"/>
    <s v="05/12/2023 8:49:18"/>
    <s v="Cerrado"/>
    <s v="CDP ANTIGUO 1"/>
    <s v="CDP ANTIGUO 2"/>
    <s v="05/12/2023 9:26:24"/>
    <s v="05/12/2023 23:50:00"/>
    <s v="REALIZAR TOMA DE ALARMAS DE CLIENTE SALA CARRIER"/>
    <s v="ALARMAS OK"/>
    <d v="1899-12-30T00:36:45"/>
    <d v="1899-12-30T00:43:16"/>
    <d v="1899-12-30T00:06:31"/>
    <s v=""/>
    <s v="Cumplido"/>
    <m/>
  </r>
  <r>
    <s v="INC000002481250"/>
    <s v="VPN IP - MPLS"/>
    <x v="9"/>
    <s v="ADMINISTRADORES RESIDENTES"/>
    <s v="RODRIGO VÁSQUEZ MUÑOZ"/>
    <s v="frp_joflor"/>
    <s v="3-Moderado/Limitado"/>
    <s v="3-Medio"/>
    <x v="1"/>
    <x v="0"/>
    <s v="FARMACIAS AHUMADA S.A."/>
    <s v="GAMA|  Restauracion archivo storegabi"/>
    <s v="05/12/2023 9:34:51"/>
    <s v="05/12/2023 9:39:07"/>
    <s v="Cerrado"/>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s v="Cumplido"/>
    <m/>
  </r>
  <r>
    <s v="INC000002481312"/>
    <s v="VPN IP - MPLS"/>
    <x v="2"/>
    <s v="GESTION HD"/>
    <s v="LUIS A VILLASMIL CASTILLO"/>
    <s v="frp_fpetro"/>
    <s v="3-Moderado/Limitado"/>
    <s v="3-Medio"/>
    <x v="1"/>
    <x v="0"/>
    <s v="HORTIFRUT S.A"/>
    <s v="REQ/Modificación cuentas VPN"/>
    <s v="05/12/2023 10:18:14"/>
    <s v="05/12/2023 10:23:05"/>
    <s v="Cerrado"/>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s v="Cumplido"/>
    <m/>
  </r>
  <r>
    <s v="INC000002481318"/>
    <s v="VPN IP - MPLS"/>
    <x v="13"/>
    <s v="GESTION HD"/>
    <s v="DEIBY Y SANTOYO MONTEROLA"/>
    <s v="frp_fpetro"/>
    <s v="3-Moderado/Limitado"/>
    <s v="3-Medio"/>
    <x v="1"/>
    <x v="0"/>
    <s v="TELEFONICA GLOBAL TECHNOLOGY S.A.AGENCIA EN CHILE"/>
    <s v="REQ/Importar a VDC de CLIENTE CPECH vm restauradas"/>
    <s v="05/12/2023 10:26:14"/>
    <s v="05/12/2023 10:30:34"/>
    <s v="Cerrado"/>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s v="Cumplido"/>
    <m/>
  </r>
  <r>
    <s v="INC000002481343"/>
    <s v="CORREO"/>
    <x v="10"/>
    <s v="GOOGLE WORKSPACE"/>
    <s v="JAVIERA A UMAÑA YEVENES"/>
    <s v="tct_jumana"/>
    <s v="4-Menor/Localizado"/>
    <s v="4-Baja"/>
    <x v="0"/>
    <x v="0"/>
    <s v="TELEFONICA GLOBAL TECHNOLOGY S.A.AGENCIA EN CHILE"/>
    <s v="Reporte mensual facturación GW"/>
    <s v="05/12/2023 10:38:52"/>
    <s v="05/12/2023 10:42:05"/>
    <s v="Cerrado"/>
    <s v="TI"/>
    <s v="APLICATIVOS"/>
    <s v="05/12/2023 17:42:09"/>
    <s v="05/12/2023 23:50:00"/>
    <m/>
    <m/>
    <d v="1899-12-30T07:00:04"/>
    <d v="1899-12-30T07:03:17"/>
    <d v="1899-12-30T00:03:13"/>
    <s v=""/>
    <s v="Cumplido"/>
    <m/>
  </r>
  <r>
    <s v="INC000002481403"/>
    <s v="TICKET-INTELIGENTE"/>
    <x v="3"/>
    <s v="GESTION TI"/>
    <s v="GUSTAVO AVILA VERA"/>
    <s v="USR_TSIGHT"/>
    <s v="1-Extenso/Generalizado"/>
    <s v="4-Baja"/>
    <x v="0"/>
    <x v="1"/>
    <s v="TELEFONICA CYBERSECURITY TECH CHILE SPA"/>
    <s v="tctcsp01 - soc-splunk-i-01 TICKET AUTOMATICO"/>
    <s v="05/12/2023 11:31:46"/>
    <s v="05/12/2023 11:31:46"/>
    <s v="Cerrado"/>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s v=""/>
    <m/>
  </r>
  <r>
    <s v="INC000002481412"/>
    <s v="RED INTERNA"/>
    <x v="6"/>
    <s v="APQ ACCESOS"/>
    <s v="YORDI M HURTADO ARAYA"/>
    <s v="tct_yorhua"/>
    <s v="4-Menor/Localizado"/>
    <s v="4-Baja"/>
    <x v="0"/>
    <x v="0"/>
    <s v="TELEFONICA CYBERSECURITY TECH CHILE SPA"/>
    <s v="manos remotas debido a problema con equipo Dell r63 UR 35, 34"/>
    <s v="05/12/2023 10:29:58"/>
    <s v="05/12/2023 10:32:05"/>
    <s v="Cerrado"/>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s v="Cumplido"/>
    <m/>
  </r>
  <r>
    <s v="INC000002481431"/>
    <s v="VPN IP - MPLS"/>
    <x v="2"/>
    <s v="GESTION HD"/>
    <s v="MARIO PARADA DUARTE"/>
    <s v="frp_spevel"/>
    <s v="3-Moderado/Limitado"/>
    <s v="3-Medio"/>
    <x v="1"/>
    <x v="0"/>
    <s v="ISAPRE CONSALUD S.A."/>
    <s v="HD/Telefonia consalud // aplicativo consargie"/>
    <s v="05/12/2023 11:12:16"/>
    <s v="05/12/2023 11:27:09"/>
    <s v="Cerrado"/>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s v="Cumplido"/>
    <m/>
  </r>
  <r>
    <s v="INC000002481451"/>
    <s v="HOUSING"/>
    <x v="14"/>
    <s v="BELIEVE"/>
    <s v="CRISTOPHER MALDONADO ROMERO"/>
    <s v="frp_jolsso"/>
    <s v="3-Moderado/Limitado"/>
    <s v="3-Medio"/>
    <x v="1"/>
    <x v="0"/>
    <s v="IDOM INGENIERIA Y CONSULTORIA S.A. AGENCIA EN CHILE"/>
    <s v="GESTION DATACENTER/ ACCESOS / IDOM INGENIERIA Y CONSULTORIA S.A. AGENCIA EN CHILE"/>
    <s v="05/12/2023 11:59:55"/>
    <s v="05/12/2023 12:01:31"/>
    <s v="Cerrado"/>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s v="Cumplido"/>
    <m/>
  </r>
  <r>
    <s v="INC000002481460"/>
    <s v="HOUSING"/>
    <x v="16"/>
    <s v="BELIEVE"/>
    <s v="FERNEY D GARZON PEÑA"/>
    <s v="frp_fbalab"/>
    <s v="3-Moderado/Limitado"/>
    <s v="3-Medio"/>
    <x v="1"/>
    <x v="0"/>
    <s v="CENTRO DE COMPENSACION AUTOMATIZADO S A"/>
    <s v="GESTION DATACENTER/ ACCESOS / CENTRO DE COMPENSACION AUTOMATIZADO S A"/>
    <s v="05/12/2023 12:13:58"/>
    <s v="05/12/2023 12:15:07"/>
    <s v="Cerrado"/>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s v="Cumplido"/>
    <m/>
  </r>
  <r>
    <s v="INC000002481464"/>
    <s v="HOUSING"/>
    <x v="16"/>
    <s v="BELIEVE"/>
    <s v="JORGE S LORCA LEIVA"/>
    <s v="frp_jolsso"/>
    <s v="3-Moderado/Limitado"/>
    <s v="3-Medio"/>
    <x v="1"/>
    <x v="0"/>
    <s v="TELEFONICA EMPRESAS DE CHILE SA"/>
    <s v="GESTION DATACENTER/ ACCESOS / TELEFONICA EMPRESAS DE CHILE SA"/>
    <s v="05/12/2023 12:24:49"/>
    <s v="05/12/2023 12:26:02"/>
    <s v="Cerrado"/>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s v="Cumplido"/>
    <m/>
  </r>
  <r>
    <s v="INC000002481467"/>
    <s v="HOUSING"/>
    <x v="14"/>
    <s v="BELIEVE"/>
    <s v="CRISTOPHER MALDONADO ROMERO"/>
    <s v="frp_fbalab"/>
    <s v="3-Moderado/Limitado"/>
    <s v="3-Medio"/>
    <x v="1"/>
    <x v="0"/>
    <s v="EMPRESA NACIONAL DE CERTIFICACIONES"/>
    <s v="GESTION DATACENTER/ ACCESOS / EMPRESA NACIONAL DE CERTIFICACIONES"/>
    <s v="05/12/2023 12:30:00"/>
    <s v="05/12/2023 12:31:30"/>
    <s v="Cerrado"/>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s v="Cumplido"/>
    <m/>
  </r>
  <r>
    <s v="INC000002481469"/>
    <s v="HOUSING"/>
    <x v="14"/>
    <s v="BELIEVE"/>
    <s v="CRISTOPHER MALDONADO ROMERO"/>
    <s v="frp_jolsso"/>
    <s v="3-Moderado/Limitado"/>
    <s v="3-Medio"/>
    <x v="1"/>
    <x v="0"/>
    <s v="IDOM INGENIERIA Y CONSULTORIA S.A. AGENCIA EN CHILE"/>
    <s v="GESTION DATACENTER/ ACCESOS / IDOM INGENIERIA Y CONSULTORIA S.A. AGENCIA EN CHILE"/>
    <s v="05/12/2023 12:33:29"/>
    <s v="05/12/2023 12:35:13"/>
    <s v="Cerrado"/>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s v="Cumplido"/>
    <m/>
  </r>
  <r>
    <s v="INC000002481489"/>
    <s v="HOUSING"/>
    <x v="19"/>
    <s v="BELIEVE"/>
    <s v="YORDI M HURTADO ARAYA"/>
    <s v="frp_fbalab"/>
    <s v="3-Moderado/Limitado"/>
    <s v="3-Medio"/>
    <x v="1"/>
    <x v="0"/>
    <s v="IDOM INGENIERIA Y CONSULTORIA S.A. AGENCIA EN CHILE"/>
    <s v="GESTION DATACENTER/ ACCESOS / NABIAX"/>
    <s v="05/12/2023 13:06:38"/>
    <s v="05/12/2023 13:08:02"/>
    <s v="Cerrado"/>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s v="Cumplido"/>
    <m/>
  </r>
  <r>
    <s v="INC000002481538"/>
    <s v="HOUSING"/>
    <x v="16"/>
    <s v="BELIEVE"/>
    <s v="FERNEY D GARZON PEÑA"/>
    <s v="frp_pcamay"/>
    <s v="3-Moderado/Limitado"/>
    <s v="3-Medio"/>
    <x v="1"/>
    <x v="0"/>
    <s v="TELEFONICA EMPRESAS DE CHILE SA"/>
    <s v="GESTION DATACENTER/ ACCESOS / TELEFONICA EMPRESAS DE CHILE SA"/>
    <s v="05/12/2023 11:36:18"/>
    <s v="05/12/2023 11:36:19"/>
    <s v="Cerrado"/>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s v="Cumplido"/>
    <m/>
  </r>
  <r>
    <s v="INC000002481544"/>
    <s v="HOUSING"/>
    <x v="16"/>
    <s v="BELIEVE"/>
    <s v="FERNEY D GARZON PEÑA"/>
    <s v="frp_pcamay"/>
    <s v="3-Moderado/Limitado"/>
    <s v="3-Medio"/>
    <x v="1"/>
    <x v="0"/>
    <s v="CENTRO DE COMPENSACION AUTOMATIZADO S A"/>
    <s v="GESTION DATACENTER/ ACCESOS / CENTRO DE COMPENSACION AUTOMATIZADO S A"/>
    <s v="05/12/2023 11:48:38"/>
    <s v="05/12/2023 11:49:03"/>
    <s v="Cerrado"/>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s v="Cumplido"/>
    <m/>
  </r>
  <r>
    <s v="INC000002481547"/>
    <s v="RED INTERNA"/>
    <x v="6"/>
    <s v="APQ ACCESOS"/>
    <s v="YORDI M HURTADO ARAYA"/>
    <s v="tct_yorhua"/>
    <s v="4-Menor/Localizado"/>
    <s v="4-Baja"/>
    <x v="0"/>
    <x v="0"/>
    <s v="TELEFONICA CYBERSECURITY TECH CHILE SPA"/>
    <s v="RONDA TOMA DE TEMPERATURAS SALAS TIC 12:30"/>
    <s v="05/12/2023 11:55:40"/>
    <s v="05/12/2023 11:56:15"/>
    <s v="Cerrado"/>
    <s v="CDP ANTIGUO 1"/>
    <s v="CDP ANTIGUO 2"/>
    <s v="05/12/2023 12:35:11"/>
    <s v="05/12/2023 23:50:00"/>
    <s v="RONDA TOMA DE TEMPERATURAS SALAS TIC 12:30"/>
    <s v="RONDA REALIZADA"/>
    <d v="1899-12-30T00:00:00"/>
    <d v="1899-12-30T00:39:31"/>
    <d v="1899-12-30T00:39:31"/>
    <s v=""/>
    <s v="Cumplido"/>
    <m/>
  </r>
  <r>
    <s v="INC000002481550"/>
    <s v="RED INTERNA"/>
    <x v="6"/>
    <s v="APQ ACCESOS"/>
    <s v="YORDI M HURTADO ARAYA"/>
    <s v="tct_yorhua"/>
    <s v="4-Menor/Localizado"/>
    <s v="4-Baja"/>
    <x v="0"/>
    <x v="0"/>
    <s v="TELEFONICA CYBERSECURITY TECH CHILE SPA"/>
    <s v="RONDA SALAS TECNICAS 15:30"/>
    <s v="05/12/2023 11:56:53"/>
    <s v="05/12/2023 11:57:22"/>
    <s v="Cerrado"/>
    <s v="CDP ANTIGUO 1"/>
    <s v="CDP ANTIGUO 2"/>
    <s v="05/12/2023 12:35:30"/>
    <s v="05/12/2023 23:50:00"/>
    <s v="RONDA SALAS TECNICAS 15:30"/>
    <s v="RONDA REALIZADA"/>
    <d v="1899-12-30T00:00:00"/>
    <d v="1899-12-30T00:38:37"/>
    <d v="1899-12-30T00:38:37"/>
    <s v=""/>
    <s v="Cumplido"/>
    <m/>
  </r>
  <r>
    <s v="INC000002481554"/>
    <s v="HOUSING"/>
    <x v="15"/>
    <s v="APQ ACCESOS"/>
    <s v="ESTEBAN O BUSTOS CORNEJO"/>
    <s v="tct_ebusto"/>
    <s v="2-Significativo/Amplio"/>
    <s v="2-Alta"/>
    <x v="2"/>
    <x v="0"/>
    <s v="TELEFONICA EMPRESAS DE CHILE SA"/>
    <s v="SUPERVISION CAMBIO DE FUENTE DE PODER"/>
    <s v="05/12/2023 11:59:31"/>
    <s v="05/12/2023 12:00:34"/>
    <s v="Cerrado"/>
    <s v="CDP ANTIGUO 1"/>
    <s v="CDP ANTIGUO 2"/>
    <s v="05/12/2023 12:02:04"/>
    <s v="05/12/2023 23:50:00"/>
    <s v="SUPERVISION CAMBIO DE FUENTE DE PODER"/>
    <s v="INCIDENCIA RESTABLECIDA"/>
    <d v="1899-12-30T00:01:30"/>
    <d v="1899-12-30T00:02:33"/>
    <d v="1899-12-30T00:01:03"/>
    <s v=""/>
    <s v="Cumplido"/>
    <m/>
  </r>
  <r>
    <s v="INC000002481629"/>
    <s v="RED INTERNA"/>
    <x v="0"/>
    <s v="APQ ACCESOS"/>
    <s v="CRISTOPHER MALDONADO ROMERO"/>
    <s v="tct_cmaldo"/>
    <s v="4-Menor/Localizado"/>
    <s v="4-Baja"/>
    <x v="0"/>
    <x v="0"/>
    <s v="TELEFONICA EMPRESAS DE CHILE SA"/>
    <s v="RONDA TOMA DE TEMPERATURAS SALAS TIC"/>
    <s v="05/12/2023 12:03:34"/>
    <s v="05/12/2023 12:04:40"/>
    <s v="Cerrado"/>
    <s v="CDP ANTIGUO 1"/>
    <s v="CDP ANTIGUO 2"/>
    <s v="05/12/2023 13:00:02"/>
    <s v="05/12/2023 23:50:00"/>
    <m/>
    <s v="RONDA REALIZADA"/>
    <d v="1899-12-30T00:00:00"/>
    <d v="1899-12-30T00:00:00"/>
    <d v="1899-12-30T00:00:00"/>
    <s v=""/>
    <s v="Cumplido"/>
    <m/>
  </r>
  <r>
    <s v="INC000002481689"/>
    <s v="INFRAESTRUCTURA DC"/>
    <x v="15"/>
    <s v="APQ ACCESOS"/>
    <s v="PABLO A MALDONADO FLORES"/>
    <s v="tct_pabmaf"/>
    <s v="2-Significativo/Amplio"/>
    <s v="2-Alta"/>
    <x v="2"/>
    <x v="0"/>
    <s v="TELEFONICA CYBERSECURITY TECH CHILE SPA"/>
    <s v="REALIZAR RONDA Y REVISION DE SALAS TECNICAS"/>
    <s v="05/12/2023 15:29:37"/>
    <s v="05/12/2023 15:32:49"/>
    <s v="Cerrado"/>
    <s v="CDP ANTIGUO 1"/>
    <s v="CDP ANTIGUO 2"/>
    <s v="05/12/2023 15:40:29"/>
    <s v="05/12/2023 23:50:00"/>
    <s v="REALIZAR RONDA Y REVISION DE SALAS TECNICAS"/>
    <s v="RONDAS OK"/>
    <d v="1899-12-30T00:07:11"/>
    <d v="1899-12-30T00:10:52"/>
    <d v="1899-12-30T00:03:41"/>
    <s v=""/>
    <s v="Cumplido"/>
    <m/>
  </r>
  <r>
    <s v="INC000002481742"/>
    <s v="HOSTING VIRTUAL"/>
    <x v="2"/>
    <s v="GESTION HD"/>
    <s v="OSCAR A RAMIREZ SOTO"/>
    <s v="frp_lmosqu"/>
    <s v="4-Menor/Localizado"/>
    <s v="4-Baja"/>
    <x v="0"/>
    <x v="0"/>
    <s v="RENTOKIL INITIAL CHILE SPA"/>
    <s v="REQ /  Asignación de Ips PVLAN / Help Desk"/>
    <s v="05/12/2023 12:11:30"/>
    <s v="05/12/2023 12:13:44"/>
    <s v="Cerrado"/>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s v="Cumplido"/>
    <m/>
  </r>
  <r>
    <s v="INC000002481746"/>
    <s v="VPN IP - MPLS"/>
    <x v="3"/>
    <s v="GESTION HD"/>
    <s v="SEBASTIAN I ACUÑA GUZMAN"/>
    <s v="frp_jciert"/>
    <s v="4-Menor/Localizado"/>
    <s v="4-Baja"/>
    <x v="0"/>
    <x v="0"/>
    <s v="CAMARA DE COMERCIO DE SANTIAGO A G"/>
    <s v="REQ / [CCS] CAMBIO DE CREDENCIALES EN SERVIDORES LINUX | DICIEMBRE 2023"/>
    <s v="05/12/2023 12:35:04"/>
    <s v="05/12/2023 12:45:47"/>
    <s v="Cerrado"/>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s v="Cumplido"/>
    <m/>
  </r>
  <r>
    <s v="INC000002481820"/>
    <s v="VPN IP - MPLS"/>
    <x v="13"/>
    <s v="BELIEVE"/>
    <s v="JOSE A SANTIS SERRANO"/>
    <s v="frp_jciert"/>
    <s v="4-Menor/Localizado"/>
    <s v="4-Baja"/>
    <x v="0"/>
    <x v="0"/>
    <s v="TELEFONICA GLOBAL TECHNOLOGY S.A.AGENCIA EN CHILE"/>
    <s v="REQ / C-19872300193 // FUND INSTITUTO PROFESIONAL DUOC UC // Credenciales al VDC"/>
    <s v="05/12/2023 13:07:05"/>
    <s v="05/12/2023 13:10:43"/>
    <s v="Cerrado"/>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s v="Cumplido"/>
    <m/>
  </r>
  <r>
    <s v="INC000002481822"/>
    <s v="HOSTING VIRTUAL"/>
    <x v="3"/>
    <s v="OPERACION N1"/>
    <s v="SEBASTIAN I ACUÑA GUZMAN"/>
    <s v="tct_sacuna"/>
    <s v="3-Moderado/Limitado"/>
    <s v="3-Medio"/>
    <x v="1"/>
    <x v="0"/>
    <s v="TELEFONICA EMPRESAS DE CHILE SA"/>
    <s v="Configuración ntp soc-splunk-sh-01 y soc-splunk-sh-02"/>
    <s v="05/12/2023 13:06:38"/>
    <s v="05/12/2023 13:06:39"/>
    <s v="Cerrado"/>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s v="Cumplido"/>
    <m/>
  </r>
  <r>
    <s v="INC000002481826"/>
    <s v="TICKET-INTELIGENTE"/>
    <x v="3"/>
    <s v="GESTION TI"/>
    <s v="SEBASTIAN I ACUÑA GUZMAN"/>
    <s v="USR_TSIGHT"/>
    <s v="1-Extenso/Generalizado"/>
    <s v="4-Baja"/>
    <x v="0"/>
    <x v="1"/>
    <s v="TELEFONICA EMPRESAS DE CHILE SA"/>
    <s v="prod-ar-apirest03 TICKET AUTOMATICO"/>
    <s v="05/12/2023 13:08:55"/>
    <s v="05/12/2023 13:08:55"/>
    <s v="Cerrado"/>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s v=""/>
    <m/>
  </r>
  <r>
    <s v="INC000002481828"/>
    <s v="VPN IP - MPLS"/>
    <x v="2"/>
    <s v="GESTION HD"/>
    <s v="LUIS RODRIGO ACEVEDO COLLIPAL"/>
    <s v="frp_fpetro"/>
    <s v="3-Moderado/Limitado"/>
    <s v="3-Medio"/>
    <x v="1"/>
    <x v="0"/>
    <s v="TELEFONICA GLOBAL TECHNOLOGY S.A.AGENCIA EN CHILE"/>
    <s v="REQ/Pvlan apq H1"/>
    <s v="05/12/2023 13:10:04"/>
    <s v="05/12/2023 13:16:01"/>
    <s v="Cerrado"/>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s v="Cumplido"/>
    <m/>
  </r>
  <r>
    <s v="INC000002481886"/>
    <s v="TICKET-INTELIGENTE"/>
    <x v="23"/>
    <s v="GESTION TI"/>
    <s v="JUAN P SEGURA VARGAS"/>
    <s v="USR_TSIGHT"/>
    <s v="1-Extenso/Generalizado"/>
    <s v="4-Baja"/>
    <x v="0"/>
    <x v="1"/>
    <s v="TELEFONICA EMPRESAS DE CHILE SA"/>
    <s v="wocu_metrics TICKET AUTOMATICO"/>
    <s v="05/12/2023 14:08:32"/>
    <s v="05/12/2023 14:08:32"/>
    <s v="Cerrado"/>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s v=""/>
    <m/>
  </r>
  <r>
    <s v="INC000002481934"/>
    <s v="INFRAESTRUCTURA DC"/>
    <x v="15"/>
    <s v="APQ ACCESOS"/>
    <s v="PABLO A MALDONADO FLORES"/>
    <s v="tct_pabmaf"/>
    <s v="2-Significativo/Amplio"/>
    <s v="2-Alta"/>
    <x v="2"/>
    <x v="0"/>
    <s v="TELEFONICA CYBERSECURITY TECH CHILE SPA"/>
    <s v="REALIZAR RONDA Y REVISION DE SALAS TECNICAS"/>
    <s v="05/12/2023 14:23:58"/>
    <s v="05/12/2023 14:24:59"/>
    <s v="Cerrado"/>
    <s v="CDP ANTIGUO 1"/>
    <s v="CDP ANTIGUO 2"/>
    <s v="05/12/2023 14:27:29"/>
    <s v="05/12/2023 23:50:00"/>
    <s v="REALIZAR RONDA Y REVISION DE SALAS TECNICAS"/>
    <s v="RONDAS OK"/>
    <d v="1899-12-30T00:02:05"/>
    <d v="1899-12-30T00:03:31"/>
    <d v="1899-12-30T00:01:26"/>
    <s v=""/>
    <s v="Cumplido"/>
    <m/>
  </r>
  <r>
    <s v="INC000002481961"/>
    <s v="RED INTERNA"/>
    <x v="6"/>
    <s v="APQ ACCESOS"/>
    <s v="YORDI M HURTADO ARAYA"/>
    <s v="tct_yorhua"/>
    <s v="4-Menor/Localizado"/>
    <s v="4-Baja"/>
    <x v="0"/>
    <x v="0"/>
    <s v="TELEFONICA CYBERSECURITY TECH CHILE SPA"/>
    <s v="RONDA TOMA DE TEMPERATURAS SALAS TIC 16:30"/>
    <s v="05/12/2023 15:41:25"/>
    <s v="05/12/2023 15:41:50"/>
    <s v="Cerrado"/>
    <s v="CDP ANTIGUO 1"/>
    <s v="CDP ANTIGUO 2"/>
    <s v="05/12/2023 16:29:53"/>
    <s v="05/12/2023 23:50:00"/>
    <s v="RONDA TOMA DE TEMPERATURAS SALAS TIC 16:30"/>
    <s v="RONDA REALIZADA"/>
    <d v="1899-12-30T00:00:00"/>
    <d v="1899-12-30T00:48:28"/>
    <d v="1899-12-30T00:48:28"/>
    <s v=""/>
    <s v="Cumplido"/>
    <m/>
  </r>
  <r>
    <s v="INC000002481962"/>
    <s v="RED INTERNA"/>
    <x v="6"/>
    <s v="APQ ACCESOS"/>
    <s v="YORDI M HURTADO ARAYA"/>
    <s v="tct_yorhua"/>
    <s v="4-Menor/Localizado"/>
    <s v="4-Baja"/>
    <x v="0"/>
    <x v="0"/>
    <s v="TELEFONICA CYBERSECURITY TECH CHILE SPA"/>
    <s v="RONDA SALAS TECNICAS 19:30"/>
    <s v="05/12/2023 15:42:05"/>
    <s v="05/12/2023 15:42:31"/>
    <s v="Cerrado"/>
    <s v="CDP ANTIGUO 1"/>
    <s v="CDP ANTIGUO 2"/>
    <s v="05/12/2023 16:29:22"/>
    <s v="05/12/2023 23:50:00"/>
    <s v="RONDA SALAS TECNICAS 19:30"/>
    <s v="RONDA REALIZADA"/>
    <d v="1899-12-30T00:00:00"/>
    <d v="1899-12-30T00:47:17"/>
    <d v="1899-12-30T00:47:17"/>
    <s v=""/>
    <s v="Cumplido"/>
    <m/>
  </r>
  <r>
    <s v="INC000002481971"/>
    <s v="HOUSING"/>
    <x v="19"/>
    <s v="BELIEVE"/>
    <s v="YORDI M HURTADO ARAYA"/>
    <s v="frp_pcamay"/>
    <s v="3-Moderado/Limitado"/>
    <s v="3-Medio"/>
    <x v="1"/>
    <x v="0"/>
    <s v="MASISA S.A. 1"/>
    <s v="GESTION DATACENTER/ ACCESOS / MASISA"/>
    <s v="05/12/2023 16:57:20"/>
    <s v="05/12/2023 16:59:56"/>
    <s v="Cerrado"/>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s v="Cumplido"/>
    <m/>
  </r>
  <r>
    <s v="INC000002481973"/>
    <s v="VPN IP - MPLS"/>
    <x v="19"/>
    <s v="BELIEVE"/>
    <s v="YORDI M HURTADO ARAYA"/>
    <s v="frp_pcamay"/>
    <s v="3-Moderado/Limitado"/>
    <s v="3-Medio"/>
    <x v="1"/>
    <x v="0"/>
    <s v="MASISA S.A. 1"/>
    <s v="GESTION DATACENTER/ ACCESOS / MASISA"/>
    <s v="05/12/2023 17:16:45"/>
    <s v="05/12/2023 17:17:05"/>
    <s v="Cerrado"/>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s v="Cumplido"/>
    <m/>
  </r>
  <r>
    <s v="INC000002481987"/>
    <s v="HOUSING"/>
    <x v="14"/>
    <s v="BELIEVE"/>
    <s v="CRISTOPHER MALDONADO ROMERO"/>
    <s v="frp_fbalab"/>
    <s v="3-Moderado/Limitado"/>
    <s v="3-Medio"/>
    <x v="1"/>
    <x v="0"/>
    <s v="FARMACIAS AHUMADA S.A."/>
    <s v="GESTION DATACENTER/ ACCESOS / FARMACIAS AHUMADA S.A."/>
    <s v="05/12/2023 17:48:39"/>
    <s v="05/12/2023 17:50:16"/>
    <s v="Cerrado"/>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s v="Cumplido"/>
    <m/>
  </r>
  <r>
    <s v="INC000002481992"/>
    <s v="HOUSING"/>
    <x v="19"/>
    <s v="BELIEVE"/>
    <s v="YORDI M HURTADO ARAYA"/>
    <s v="frp_fbalab"/>
    <s v="3-Moderado/Limitado"/>
    <s v="3-Medio"/>
    <x v="1"/>
    <x v="0"/>
    <s v="FARMACIAS AHUMADA S.A."/>
    <s v="GESTION DATACENTER/ ACCESOS / FARMACIAS AHUMADA S.A."/>
    <s v="05/12/2023 17:58:08"/>
    <s v="05/12/2023 17:59:23"/>
    <s v="Cerrado"/>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s v="Cumplido"/>
    <m/>
  </r>
  <r>
    <s v="INC000002481995"/>
    <s v="HOUSING"/>
    <x v="7"/>
    <s v="DUOC TICKET PENDIENTES"/>
    <s v="ALVARO ORTIZ"/>
    <s v="frp_ercoro"/>
    <s v="3-Moderado/Limitado"/>
    <s v="4-Baja"/>
    <x v="0"/>
    <x v="0"/>
    <s v="FUNDACION INSTITUTO PROFESIONAL DUOC UC"/>
    <s v="RQ | DUOC | Solicitud homologación BD"/>
    <s v="05/12/2023 17:59:49"/>
    <s v="05/12/2023 18:01:49"/>
    <s v="Cerrado"/>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s v="Cumplido"/>
    <m/>
  </r>
  <r>
    <s v="INC000002482006"/>
    <s v="HOUSING"/>
    <x v="16"/>
    <s v="BELIEVE"/>
    <s v="FERNEY D GARZON PEÑA"/>
    <s v="frp_fbalab"/>
    <s v="3-Moderado/Limitado"/>
    <s v="3-Medio"/>
    <x v="1"/>
    <x v="0"/>
    <s v="FORUM SERVICIOS FINANCIEROS SA"/>
    <s v="GESTION DATACENTER/ ACCESOS / FORUM SERVICIOS FINANCIEROS SA"/>
    <s v="05/12/2023 13:56:07"/>
    <s v="05/12/2023 13:57:14"/>
    <s v="Cerrado"/>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s v="Cumplido"/>
    <m/>
  </r>
  <r>
    <s v="INC000002482023"/>
    <s v="HOUSING"/>
    <x v="4"/>
    <s v="DUOC TICKET PENDIENTES"/>
    <s v="JUAN CARLOS UZCATEGUI FUGUETT"/>
    <s v="frp_joagui"/>
    <s v="3-Moderado/Limitado"/>
    <s v="4-Baja"/>
    <x v="0"/>
    <x v="0"/>
    <s v="FUNDACION INSTITUTO PROFESIONAL DUOC UC"/>
    <s v="RQ | DUOC | RE: Extracción de usuarios Administradores y Operadores"/>
    <s v="05/12/2023 14:24:22"/>
    <s v="05/12/2023 14:26:21"/>
    <s v="Cerrado"/>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s v="Cumplido"/>
    <m/>
  </r>
  <r>
    <s v="INC000002482065"/>
    <s v="HOUSING"/>
    <x v="14"/>
    <s v="BELIEVE"/>
    <s v="CRISTOPHER MALDONADO ROMERO"/>
    <s v="frp_jolsso"/>
    <s v="3-Moderado/Limitado"/>
    <s v="3-Medio"/>
    <x v="1"/>
    <x v="0"/>
    <s v="FORUM SERVICIOS FINANCIEROS SA"/>
    <s v="GESTION DATACENTER/ ACCESOS / FORUM SERVICIOS FINANCIEROS SA"/>
    <s v="05/12/2023 15:27:58"/>
    <s v="05/12/2023 15:29:29"/>
    <s v="Cerrado"/>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s v="Cumplido"/>
    <m/>
  </r>
  <r>
    <s v="INC000002482070"/>
    <s v="OFFICE365"/>
    <x v="5"/>
    <s v="DUOC TICKET PENDIENTES"/>
    <s v="JAVIERA A UMAÑA YEVENES"/>
    <s v="frp_joagui"/>
    <s v="3-Moderado/Limitado"/>
    <s v="4-Baja"/>
    <x v="0"/>
    <x v="0"/>
    <s v="FUNDACION INSTITUTO PROFESIONAL DUOC UC"/>
    <s v="DUOC | RQ | RE: consulta por posible correo enviado"/>
    <s v="05/12/2023 15:32:39"/>
    <s v="05/12/2023 15:33:58"/>
    <s v="Cerrado"/>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s v="Cumplido"/>
    <m/>
  </r>
  <r>
    <s v="INC000002482087"/>
    <s v="HOUSING"/>
    <x v="16"/>
    <s v="BELIEVE"/>
    <s v="JORGE S LORCA LEIVA"/>
    <s v="frp_fbalab"/>
    <s v="3-Moderado/Limitado"/>
    <s v="3-Medio"/>
    <x v="1"/>
    <x v="0"/>
    <s v="TELEFONICA EMPRESAS DE CHILE SA"/>
    <s v="GESTION DATACENTER/ ACCESOS / TELEFONICA EMPRESAS DE CHILE SA"/>
    <s v="05/12/2023 16:05:37"/>
    <s v="05/12/2023 16:06:48"/>
    <s v="Cerrado"/>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s v="Cumplido"/>
    <m/>
  </r>
  <r>
    <s v="INC000002482092"/>
    <s v="RED INTERNA"/>
    <x v="0"/>
    <s v="APQ ACCESOS"/>
    <s v="CRISTOPHER MALDONADO ROMERO"/>
    <s v="tct_cmaldo"/>
    <s v="4-Menor/Localizado"/>
    <s v="4-Baja"/>
    <x v="0"/>
    <x v="0"/>
    <s v="TELEFONICA EMPRESAS DE CHILE SA"/>
    <s v="RONDA TOMA DE TEMPERATURAS SALAS TIC"/>
    <s v="05/12/2023 16:19:15"/>
    <s v="05/12/2023 16:21:22"/>
    <s v="Cerrado"/>
    <s v="CDP ANTIGUO 1"/>
    <s v="CDP ANTIGUO 2"/>
    <s v="05/12/2023 16:46:54"/>
    <s v="05/12/2023 23:50:00"/>
    <m/>
    <s v="RONDA REALIZADA"/>
    <d v="1899-12-30T00:00:00"/>
    <d v="1899-12-30T00:00:00"/>
    <d v="1899-12-30T00:00:00"/>
    <s v=""/>
    <s v="Cumplido"/>
    <m/>
  </r>
  <r>
    <s v="INC000002482183"/>
    <s v="TICKET-INTELIGENTE"/>
    <x v="3"/>
    <s v="DUOC TICKET AUTOMATICO"/>
    <s v="VICTOR SEPULVEDA GAMARRA"/>
    <s v="USR_TSIGHT"/>
    <s v="1-Extenso/Generalizado"/>
    <s v="4-Baja"/>
    <x v="0"/>
    <x v="1"/>
    <s v="FUNDACION INSTITUTO PROFESIONAL DUOC UC"/>
    <s v="fiprdu01 - servidor virtual cliente duoc TICKET AUTOMATICO"/>
    <s v="05/12/2023 15:44:57"/>
    <s v="05/12/2023 15:44:57"/>
    <s v="Cerrado"/>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s v=""/>
    <m/>
  </r>
  <r>
    <s v="INC000002482250"/>
    <s v="VPN IP - MPLS"/>
    <x v="9"/>
    <s v="GESTION HD"/>
    <s v="AXEL ANDRADE"/>
    <s v="frp_rreyes"/>
    <s v="3-Moderado/Limitado"/>
    <s v="3-Medio"/>
    <x v="1"/>
    <x v="0"/>
    <s v="ARTIKOS CHILE S A"/>
    <s v="HD / Requerimiento Artikos Chile S.A. / Restaurar bases de datos Usuarios"/>
    <s v="05/12/2023 16:52:34"/>
    <s v="05/12/2023 16:55:40"/>
    <s v="Cerrado"/>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s v="Cumplido"/>
    <m/>
  </r>
  <r>
    <s v="INC000002482275"/>
    <s v="VPN IP - MPLS"/>
    <x v="9"/>
    <s v="BELIEVE"/>
    <s v="RODRIGO VÁSQUEZ MUÑOZ"/>
    <s v="frp_jciert"/>
    <s v="4-Menor/Localizado"/>
    <s v="4-Baja"/>
    <x v="0"/>
    <x v="0"/>
    <s v="TELEFONICA GLOBAL TECHNOLOGY S.A.AGENCIA EN CHILE"/>
    <s v="REQ / [RABIE] Respaldo URGENTE bases de datos servidor LICANCABUR3"/>
    <s v="05/12/2023 17:35:03"/>
    <s v="05/12/2023 17:39:13"/>
    <s v="Cerrado"/>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s v="Cumplido"/>
    <m/>
  </r>
  <r>
    <s v="INC000002482316"/>
    <s v="TICKET-INTELIGENTE"/>
    <x v="23"/>
    <s v="GESTION TI"/>
    <s v="JUAN P SEGURA VARGAS"/>
    <s v="USR_TSIGHT"/>
    <s v="1-Extenso/Generalizado"/>
    <s v="4-Baja"/>
    <x v="0"/>
    <x v="1"/>
    <s v="TELEFONICA CYBERSECURITY TECH CHILE SPA"/>
    <s v="tctcsp01 - soc-splunk-i-01 TICKET AUTOMATICO"/>
    <s v="05/12/2023 16:46:04"/>
    <s v="05/12/2023 16:46:04"/>
    <s v="Cerrado"/>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s v=""/>
    <m/>
  </r>
  <r>
    <s v="INC000002482336"/>
    <s v="TICKET-INTELIGENTE"/>
    <x v="23"/>
    <s v="GESTION TI"/>
    <s v="JUAN P SEGURA VARGAS"/>
    <s v="USR_TSIGHT"/>
    <s v="1-Extenso/Generalizado"/>
    <s v="4-Baja"/>
    <x v="0"/>
    <x v="1"/>
    <s v="EMPRESA NACIONAL DE CERTIFICACIONES"/>
    <s v="emnace01 - ecert_respaldos_hsm TICKET AUTOMATICO"/>
    <s v="05/12/2023 17:21:57"/>
    <s v="05/12/2023 17:21:57"/>
    <s v="Cerrado"/>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s v=""/>
    <m/>
  </r>
  <r>
    <s v="INC000002482348"/>
    <s v="TICKET-INTELIGENTE"/>
    <x v="3"/>
    <s v="GESTION TI"/>
    <s v="SEBASTIAN I ACUÑA GUZMAN"/>
    <s v="USR_TSIGHT"/>
    <s v="1-Extenso/Generalizado"/>
    <s v="4-Baja"/>
    <x v="0"/>
    <x v="1"/>
    <s v="TELEFONICA EMPRESAS DE CHILE SA"/>
    <s v="wocu_metrics TICKET AUTOMATICO"/>
    <s v="05/12/2023 17:36:22"/>
    <s v="05/12/2023 17:36:22"/>
    <s v="Cerrado"/>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s v=""/>
    <m/>
  </r>
  <r>
    <s v="INC000002482349"/>
    <s v="VPN IP - MPLS"/>
    <x v="2"/>
    <s v="ADMINISTRADORES RESIDENTES"/>
    <s v="LUIS RODRIGO ACEVEDO COLLIPAL"/>
    <s v="frp_joflor"/>
    <s v="3-Moderado/Limitado"/>
    <s v="3-Medio"/>
    <x v="1"/>
    <x v="0"/>
    <s v="INSTITUTO PROFESIONAL DE CHILE SA"/>
    <s v="GAMA | Problemas conexión VPN - TERRAOESTE"/>
    <s v="05/12/2023 17:38:51"/>
    <s v="05/12/2023 17:47:15"/>
    <s v="Cerrado"/>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s v="Cumplido"/>
    <m/>
  </r>
  <r>
    <s v="INC000002482388"/>
    <s v="BACKUP ON DEMAND"/>
    <x v="9"/>
    <s v="BACK UP DATA CENTER (BACKUP ON DEMAND)"/>
    <s v="RODRIGO VÁSQUEZ MUÑOZ"/>
    <s v="tct_rvasqu"/>
    <s v="4-Menor/Localizado"/>
    <s v="4-Baja"/>
    <x v="0"/>
    <x v="0"/>
    <s v="TELEFONICA GLOBAL TECHNOLOGY S.A.AGENCIA EN CHILE"/>
    <s v="ejecucion clon HC y coagra"/>
    <s v="05/12/2023 18:10:14"/>
    <s v="05/12/2023 18:11:06"/>
    <s v="Cerrado"/>
    <s v="CDP ANTIGUO 1"/>
    <s v="CDP ANTIGUO 2"/>
    <s v="07/12/2023 18:22:48"/>
    <s v="07/12/2023 23:50:00"/>
    <s v="ejecucion,  revision de clon HC y coagra"/>
    <s v="clones ejecutados correctamente"/>
    <d v="1900-01-01T00:11:42"/>
    <d v="1900-01-01T00:12:34"/>
    <d v="1899-12-30T00:00:52"/>
    <s v=""/>
    <s v="Cumplido"/>
    <m/>
  </r>
  <r>
    <s v="INC000002482432"/>
    <s v="HOUSING"/>
    <x v="14"/>
    <s v="BELIEVE"/>
    <s v="CRISTOPHER MALDONADO ROMERO"/>
    <s v="frp_jolsso"/>
    <s v="3-Moderado/Limitado"/>
    <s v="3-Medio"/>
    <x v="1"/>
    <x v="0"/>
    <s v="BANCO SANTANDER CHILE"/>
    <s v="GESTION DATACENTER/ ACCESOS / BANCO SANTANDER CHILE"/>
    <s v="05/12/2023 18:20:27"/>
    <s v="05/12/2023 18:22:19"/>
    <s v="Cerrado"/>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s v="Cumplido"/>
    <m/>
  </r>
  <r>
    <s v="INC000002482440"/>
    <s v="RED INTERNA"/>
    <x v="0"/>
    <s v="APQ ACCESOS"/>
    <s v="CRISTOPHER MALDONADO ROMERO"/>
    <s v="tct_cmaldo"/>
    <s v="4-Menor/Localizado"/>
    <s v="4-Baja"/>
    <x v="0"/>
    <x v="0"/>
    <s v="TELEFONICA EMPRESAS DE CHILE SA"/>
    <s v="RONDA TOMA DE TEMPERATURAS SALAS TIC"/>
    <s v="05/12/2023 18:48:26"/>
    <s v="05/12/2023 18:49:23"/>
    <s v="Cerrado"/>
    <s v="CDP ANTIGUO 1"/>
    <s v="CDP ANTIGUO 2"/>
    <s v="05/12/2023 19:10:00"/>
    <s v="05/12/2023 23:50:00"/>
    <m/>
    <s v="RONDA REALIZADA"/>
    <d v="1899-12-30T00:00:00"/>
    <d v="1899-12-30T00:00:00"/>
    <d v="1899-12-30T00:00:00"/>
    <s v=""/>
    <s v="Cumplido"/>
    <m/>
  </r>
  <r>
    <s v="INC000002482444"/>
    <s v="RED INTERNA"/>
    <x v="0"/>
    <s v="APQ ACCESOS"/>
    <s v="CRISTOPHER MALDONADO ROMERO"/>
    <s v="tct_cmaldo"/>
    <s v="4-Menor/Localizado"/>
    <s v="4-Baja"/>
    <x v="0"/>
    <x v="0"/>
    <s v="TELEFONICA EMPRESAS DE CHILE SA"/>
    <s v="RONDA TOMA DE TEMPERATURAS SALAS TIC"/>
    <s v="05/12/2023 18:54:44"/>
    <s v="05/12/2023 18:55:31"/>
    <s v="Cerrado"/>
    <s v="CDP ANTIGUO 1"/>
    <s v="CDP ANTIGUO 2"/>
    <s v="05/12/2023 19:26:09"/>
    <s v="05/12/2023 23:50:00"/>
    <m/>
    <s v="RONDA REALIZADA"/>
    <d v="1899-12-30T00:00:00"/>
    <d v="1899-12-30T00:00:00"/>
    <d v="1899-12-30T00:00:00"/>
    <s v=""/>
    <s v="Cumplido"/>
    <m/>
  </r>
  <r>
    <s v="INC000002482455"/>
    <s v="INFRAESTRUCTURA DC"/>
    <x v="6"/>
    <s v="APQ ACCESOS"/>
    <s v="FRANCISCO J FELIU ABARCA"/>
    <s v="tct_frafea"/>
    <s v="4-Menor/Localizado"/>
    <s v="4-Baja"/>
    <x v="0"/>
    <x v="0"/>
    <s v="TELEFONICA CYBERSECURITY TECH CHILE SPA"/>
    <s v="RONDA POR TOMA DE TEMPERATURAS EN SALAS TIC"/>
    <s v="05/12/2023 20:53:34"/>
    <s v="05/12/2023 20:54:20"/>
    <s v="Cerrado"/>
    <s v="TI"/>
    <s v="CLIMA"/>
    <s v="05/12/2023 21:17:28"/>
    <s v="05/12/2023 23:50:00"/>
    <s v="RONDA POR TOMA DE TEMPERATURAS EN SALAS TIC"/>
    <s v="RONDA REALIZADA"/>
    <d v="1899-12-30T00:00:00"/>
    <d v="1899-12-30T00:00:00"/>
    <d v="1899-12-30T00:00:00"/>
    <s v=""/>
    <s v="Cumplido"/>
    <m/>
  </r>
  <r>
    <s v="INC000002482463"/>
    <s v="HOUSING"/>
    <x v="6"/>
    <s v="APQ ACCESOS"/>
    <s v="FRANCISCO J FELIU ABARCA"/>
    <s v="tct_frafea"/>
    <s v="4-Menor/Localizado"/>
    <s v="4-Baja"/>
    <x v="0"/>
    <x v="0"/>
    <s v="TELEFONICA CYBERSECURITY TECH CHILE SPA"/>
    <s v="RONDA PREVENTIVA EN SALAS TIC"/>
    <s v="05/12/2023 21:18:42"/>
    <s v="05/12/2023 21:19:27"/>
    <s v="Cerrado"/>
    <s v="TI"/>
    <s v="INFRAESTRUCTURA"/>
    <s v="05/12/2023 22:03:48"/>
    <s v="05/12/2023 23:50:00"/>
    <s v="RONDA PREVENTIVA EN SALAS TIC"/>
    <s v="RONDA REALIZADA"/>
    <d v="1899-12-30T00:00:00"/>
    <d v="1899-12-30T00:00:00"/>
    <d v="1899-12-30T00:00:00"/>
    <s v=""/>
    <s v="Cumplido"/>
    <m/>
  </r>
  <r>
    <s v="INC000002482475"/>
    <s v="INFRAESTRUCTURA DC"/>
    <x v="6"/>
    <s v="APQ ACCESOS"/>
    <s v="FRANCISCO J FELIU ABARCA"/>
    <s v="tct_frafea"/>
    <s v="4-Menor/Localizado"/>
    <s v="4-Baja"/>
    <x v="0"/>
    <x v="0"/>
    <s v="TELEFONICA CYBERSECURITY TECH CHILE SPA"/>
    <s v="RONDA POR TOMA DE TEMPERATURAS EN SALAS TIC"/>
    <s v="06/12/2023 0:46:02"/>
    <s v="06/12/2023 0:47:00"/>
    <s v="Cerrado"/>
    <s v="TI"/>
    <s v="CLIMA"/>
    <s v="06/12/2023 1:04:29"/>
    <s v="06/12/2023 23:50:00"/>
    <s v="RONDA POR TOMA DE TEMPERATURAS EN SALAS TIC"/>
    <s v="RONDA REALIZADA"/>
    <d v="1899-12-30T00:00:00"/>
    <d v="1899-12-30T00:00:00"/>
    <d v="1899-12-30T00:00:00"/>
    <s v=""/>
    <s v="Cumplido"/>
    <m/>
  </r>
  <r>
    <s v="INC000002482497"/>
    <s v="INFRAESTRUCTURA DC"/>
    <x v="15"/>
    <s v="APQ ACCESOS"/>
    <s v="PABLO A MALDONADO FLORES"/>
    <s v="tct_pabmaf"/>
    <s v="2-Significativo/Amplio"/>
    <s v="2-Alta"/>
    <x v="2"/>
    <x v="0"/>
    <s v="TELEFONICA CYBERSECURITY TECH CHILE SPA"/>
    <s v="REALIZAR RONDA Y REVISION DE SALAS TECNICAS"/>
    <s v="06/12/2023 9:03:56"/>
    <s v="06/12/2023 9:04:35"/>
    <s v="Cerrado"/>
    <s v="CDP ANTIGUO 1"/>
    <s v="CDP ANTIGUO 2"/>
    <s v="06/12/2023 9:42:14"/>
    <s v="06/12/2023 23:50:00"/>
    <s v="REALIZAR RONDA Y REVISION DE SALAS TECNICAS"/>
    <s v="rondas ok"/>
    <d v="1899-12-30T00:36:04"/>
    <d v="1899-12-30T00:38:18"/>
    <d v="1899-12-30T00:02:14"/>
    <s v=""/>
    <s v="Cumplido"/>
    <m/>
  </r>
  <r>
    <s v="INC000002482499"/>
    <s v="INFRAESTRUCTURA DC"/>
    <x v="15"/>
    <s v="APQ ACCESOS"/>
    <s v="PABLO A MALDONADO FLORES"/>
    <s v="tct_pabmaf"/>
    <s v="2-Significativo/Amplio"/>
    <s v="2-Alta"/>
    <x v="2"/>
    <x v="0"/>
    <s v="TELEFONICA CYBERSECURITY TECH CHILE SPA"/>
    <s v="REALIZAR TOMA DE ALARMAS DE CLIENTE SALA BLANCA 502A"/>
    <s v="06/12/2023 9:10:54"/>
    <s v="06/12/2023 9:11:04"/>
    <s v="Cerrado"/>
    <s v="CDP ANTIGUO 1"/>
    <s v="CDP ANTIGUO 2"/>
    <s v="06/12/2023 15:56:10"/>
    <s v="06/12/2023 23:50:00"/>
    <s v="REALIZAR TOMA DE ALARMAS DE CLIENTE SALA BLANCA 502A"/>
    <s v="alarmas ok"/>
    <d v="1899-12-30T06:44:46"/>
    <d v="1899-12-30T06:45:16"/>
    <d v="1899-12-30T00:00:30"/>
    <s v=""/>
    <s v="Cumplido"/>
    <m/>
  </r>
  <r>
    <s v="INC000002482501"/>
    <s v="VPN IP - MPLS"/>
    <x v="21"/>
    <s v="ADMINISTRADORES RESIDENTES"/>
    <s v="DENISE CRUZAT ETCHEBERRY"/>
    <s v="frp_rreyes"/>
    <s v="3-Moderado/Limitado"/>
    <s v="3-Medio"/>
    <x v="1"/>
    <x v="0"/>
    <s v="LARRAIN VIAL SA CORREDORA DE BOLSA"/>
    <s v="GAMA / Problemas instalación Cortex 7.9 CE en Windows 2008"/>
    <s v="06/12/2023 9:38:02"/>
    <s v="06/12/2023 9:42:28"/>
    <s v="Cerrado"/>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s v="Cumplido"/>
    <m/>
  </r>
  <r>
    <s v="INC000002482502"/>
    <s v="RED INTERNA"/>
    <x v="1"/>
    <s v="APQ ACCESOS"/>
    <s v="CARLOS F ARAYA RAMIREZ"/>
    <s v="tct_cararr"/>
    <s v="4-Menor/Localizado"/>
    <s v="4-Baja"/>
    <x v="0"/>
    <x v="0"/>
    <s v="TELEFONICA CYBERSECURITY TECH CHILE SPA"/>
    <s v="RONDA INSPECTIVA"/>
    <s v="06/12/2023 9:41:48"/>
    <s v="06/12/2023 9:43:02"/>
    <s v="Cerrado"/>
    <s v="CDP ANTIGUO 1"/>
    <s v="CDP ANTIGUO 2"/>
    <s v="06/12/2023 10:50:24"/>
    <s v="06/12/2023 23:50:00"/>
    <m/>
    <s v="ronda realizada"/>
    <d v="1899-12-30T00:00:00"/>
    <d v="1899-12-30T00:00:00"/>
    <d v="1899-12-30T00:00:00"/>
    <s v=""/>
    <s v="Cumplido"/>
    <m/>
  </r>
  <r>
    <s v="INC000002482515"/>
    <s v="INFRAESTRUCTURA DC"/>
    <x v="15"/>
    <s v="APQ ACCESOS"/>
    <s v="PABLO A MALDONADO FLORES"/>
    <s v="tct_pabmaf"/>
    <s v="2-Significativo/Amplio"/>
    <s v="2-Alta"/>
    <x v="2"/>
    <x v="0"/>
    <s v="TELEFONICA CYBERSECURITY TECH CHILE SPA"/>
    <s v="REALIZAR RONDA Y REVISION DE SALAS TECNICAS"/>
    <s v="05/12/2023 18:31:13"/>
    <s v="05/12/2023 18:32:02"/>
    <s v="Cerrado"/>
    <s v="CDP ANTIGUO 1"/>
    <s v="CDP ANTIGUO 2"/>
    <s v="05/12/2023 18:34:56"/>
    <s v="05/12/2023 23:50:00"/>
    <s v="REALIZAR RONDA Y REVISION DE SALAS TECNICAS"/>
    <s v="RONDAS OK"/>
    <d v="1899-12-30T00:02:37"/>
    <d v="1899-12-30T00:03:43"/>
    <d v="1899-12-30T00:01:06"/>
    <s v=""/>
    <s v="Cumplido"/>
    <m/>
  </r>
  <r>
    <s v="INC000002482526"/>
    <s v="VPN IP - MPLS"/>
    <x v="19"/>
    <s v="BELIEVE"/>
    <s v="YORDI M HURTADO ARAYA"/>
    <s v="frp_pcamay"/>
    <s v="3-Moderado/Limitado"/>
    <s v="3-Medio"/>
    <x v="1"/>
    <x v="0"/>
    <s v="COPEC S.A."/>
    <s v="GESTION DATACENTER/ ACCESOS / COPEC S.A."/>
    <s v="05/12/2023 18:56:33"/>
    <s v="05/12/2023 18:56:36"/>
    <s v="Cerrado"/>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s v="Cumplido"/>
    <m/>
  </r>
  <r>
    <s v="INC000002482570"/>
    <s v="HOUSING"/>
    <x v="15"/>
    <s v="APQ ACCESOS"/>
    <s v="ALDO P VALENZUELA MUJICA"/>
    <s v="tct_avalen"/>
    <s v="2-Significativo/Amplio"/>
    <s v="2-Alta"/>
    <x v="2"/>
    <x v="0"/>
    <s v="TELEFONICA EMPRESAS DE CHILE SA"/>
    <s v="RONDA Y REVISION DE SALAS TECNICAS"/>
    <s v="06/12/2023 3:31:42"/>
    <s v="06/12/2023 3:32:37"/>
    <s v="Cerrado"/>
    <s v="CDP ANTIGUO 1"/>
    <s v="CDP ANTIGUO 2"/>
    <s v="06/12/2023 3:35:26"/>
    <s v="06/12/2023 23:50:00"/>
    <s v="RONDA Y REVISION DE SALAS TECNICAS"/>
    <s v="SE REALIZA RONDA"/>
    <d v="1899-12-30T00:02:21"/>
    <d v="1899-12-30T00:03:44"/>
    <d v="1899-12-30T00:01:23"/>
    <s v=""/>
    <s v="Cumplido"/>
    <m/>
  </r>
  <r>
    <s v="INC000002482572"/>
    <s v="HOUSING"/>
    <x v="15"/>
    <s v="APQ ACCESOS"/>
    <s v="ALDO P VALENZUELA MUJICA"/>
    <s v="tct_avalen"/>
    <s v="2-Significativo/Amplio"/>
    <s v="2-Alta"/>
    <x v="2"/>
    <x v="0"/>
    <s v="TELEFONICA EMPRESAS DE CHILE SA"/>
    <s v="TOMA DE ALARMAS DE CLIENTE"/>
    <s v="06/12/2023 3:35:48"/>
    <s v="06/12/2023 3:36:49"/>
    <s v="Cerrado"/>
    <s v="CDP ANTIGUO 1"/>
    <s v="CDP ANTIGUO 2"/>
    <s v="06/12/2023 3:38:20"/>
    <s v="06/12/2023 23:50:00"/>
    <s v="TOMA DE ALARMAS DE CLIENTE"/>
    <s v="SE REALIZA TOMA DE ALARMAS"/>
    <d v="1899-12-30T00:00:49"/>
    <d v="1899-12-30T00:02:32"/>
    <d v="1899-12-30T00:01:43"/>
    <s v=""/>
    <s v="Cumplido"/>
    <m/>
  </r>
  <r>
    <s v="INC000002482574"/>
    <s v="HOUSING"/>
    <x v="15"/>
    <s v="APQ ACCESOS"/>
    <s v="ALDO P VALENZUELA MUJICA"/>
    <s v="tct_avalen"/>
    <s v="2-Significativo/Amplio"/>
    <s v="2-Alta"/>
    <x v="2"/>
    <x v="0"/>
    <s v="TELEFONICA EMPRESAS DE CHILE SA"/>
    <s v="SUPERVISION limpieza de Rack´s Cliente DXC"/>
    <s v="06/12/2023 3:43:48"/>
    <s v="06/12/2023 3:45:04"/>
    <s v="Cerrado"/>
    <s v="CDP ANTIGUO 1"/>
    <s v="CDP ANTIGUO 2"/>
    <s v="06/12/2023 3:47:24"/>
    <s v="06/12/2023 23:50:00"/>
    <s v="SUPERVISION limpieza de Rack´s Cliente DXC"/>
    <s v="SE REALIZA SUPERVISION"/>
    <d v="1899-12-30T00:02:00"/>
    <d v="1899-12-30T00:03:36"/>
    <d v="1899-12-30T00:01:36"/>
    <s v=""/>
    <s v="Cumplido"/>
    <m/>
  </r>
  <r>
    <s v="INC000002482576"/>
    <s v="HOUSING"/>
    <x v="15"/>
    <s v="APQ ACCESOS"/>
    <s v="ALDO P VALENZUELA MUJICA"/>
    <s v="tct_avalen"/>
    <s v="2-Significativo/Amplio"/>
    <s v="2-Alta"/>
    <x v="2"/>
    <x v="0"/>
    <s v="TELEFONICA EMPRESAS DE CHILE SA"/>
    <s v="SUPERVISION conexión de cruzadas para proyecto GTD-NEXUS"/>
    <s v="06/12/2023 3:51:19"/>
    <s v="06/12/2023 3:52:26"/>
    <s v="Cerrado"/>
    <s v="CDP ANTIGUO 1"/>
    <s v="CDP ANTIGUO 2"/>
    <s v="06/12/2023 4:09:06"/>
    <s v="06/12/2023 23:50:00"/>
    <s v="SUPERVISION conexión de cruzadas para proyecto GTD-NEXUS"/>
    <s v="SE REALIZA SUPERVISION"/>
    <d v="1899-12-30T00:16:15"/>
    <d v="1899-12-30T00:17:47"/>
    <d v="1899-12-30T00:01:32"/>
    <s v=""/>
    <s v="Cumplido"/>
    <m/>
  </r>
  <r>
    <s v="INC000002482578"/>
    <s v="HOUSING"/>
    <x v="15"/>
    <s v="APQ ACCESOS"/>
    <s v="ALDO P VALENZUELA MUJICA"/>
    <s v="tct_avalen"/>
    <s v="2-Significativo/Amplio"/>
    <s v="2-Alta"/>
    <x v="2"/>
    <x v="0"/>
    <s v="TELEFONICA EMPRESAS DE CHILE SA"/>
    <s v="SUPERVISION Se requiere ventana de trabajo para Desrackeo y Raekeo de equipo detallado"/>
    <s v="06/12/2023 3:54:20"/>
    <s v="06/12/2023 3:56:44"/>
    <s v="Cerrado"/>
    <s v="CDP ANTIGUO 1"/>
    <s v="CDP ANTIGUO 2"/>
    <s v="06/12/2023 3:58:08"/>
    <s v="06/12/2023 23:50:00"/>
    <s v="SUPERVISION Se requiere ventana de trabajo para Desrackeo y Raekeo de equipo detallado"/>
    <s v="SE REALIZA SUPERVISION"/>
    <d v="1899-12-30T00:00:59"/>
    <d v="1899-12-30T00:03:48"/>
    <d v="1899-12-30T00:02:49"/>
    <s v=""/>
    <s v="Cumplido"/>
    <m/>
  </r>
  <r>
    <s v="INC000002482580"/>
    <s v="HOUSING"/>
    <x v="15"/>
    <s v="APQ ACCESOS"/>
    <s v="ALDO P VALENZUELA MUJICA"/>
    <s v="tct_avalen"/>
    <s v="2-Significativo/Amplio"/>
    <s v="2-Alta"/>
    <x v="2"/>
    <x v="0"/>
    <s v="TELEFONICA EMPRESAS DE CHILE SA"/>
    <s v="SUPERVISION Conexión de cableado existente"/>
    <s v="06/12/2023 3:58:54"/>
    <s v="06/12/2023 4:00:43"/>
    <s v="Cerrado"/>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s v="Cumplido"/>
    <m/>
  </r>
  <r>
    <s v="INC000002482582"/>
    <s v="HOUSING"/>
    <x v="15"/>
    <s v="APQ ACCESOS"/>
    <s v="ALDO P VALENZUELA MUJICA"/>
    <s v="tct_avalen"/>
    <s v="2-Significativo/Amplio"/>
    <s v="2-Alta"/>
    <x v="2"/>
    <x v="0"/>
    <s v="TELEFONICA EMPRESAS DE CHILE SA"/>
    <s v="SUPERVISION  Se requiere acceder a rack DB31-32"/>
    <s v="06/12/2023 4:03:01"/>
    <s v="06/12/2023 4:06:31"/>
    <s v="Cerrado"/>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s v="Cumplido"/>
    <m/>
  </r>
  <r>
    <s v="INC000002482584"/>
    <s v="HOUSING"/>
    <x v="15"/>
    <s v="APQ ACCESOS"/>
    <s v="ALDO P VALENZUELA MUJICA"/>
    <s v="tct_avalen"/>
    <s v="2-Significativo/Amplio"/>
    <s v="2-Alta"/>
    <x v="2"/>
    <x v="0"/>
    <s v="TELEFONICA EMPRESAS DE CHILE SA"/>
    <s v="RONDA Y REVISION DE SALAS TECNICAS"/>
    <s v="06/12/2023 5:21:42"/>
    <s v="06/12/2023 5:23:06"/>
    <s v="Cerrado"/>
    <s v="CDP ANTIGUO 1"/>
    <s v="CDP ANTIGUO 2"/>
    <s v="06/12/2023 5:27:23"/>
    <s v="06/12/2023 23:50:00"/>
    <s v="RONDA Y REVISION DE SALAS TECNICAS"/>
    <s v="SE REALIZAN RONDAS"/>
    <d v="1899-12-30T00:03:55"/>
    <d v="1899-12-30T00:05:41"/>
    <d v="1899-12-30T00:01:46"/>
    <s v=""/>
    <s v="Cumplido"/>
    <m/>
  </r>
  <r>
    <s v="INC000002482586"/>
    <s v="HOUSING"/>
    <x v="15"/>
    <s v="APQ ACCESOS"/>
    <s v="ALDO P VALENZUELA MUJICA"/>
    <s v="tct_avalen"/>
    <s v="2-Significativo/Amplio"/>
    <s v="2-Alta"/>
    <x v="2"/>
    <x v="1"/>
    <s v="TELEFONICA EMPRESAS DE CHILE SA"/>
    <s v="RONDA Y REVISION DE SALAS TECNICAS"/>
    <s v="06/12/2023 5:33:07"/>
    <s v="06/12/2023 5:36:23"/>
    <s v="Cerrado"/>
    <s v="CDP ANTIGUO 1"/>
    <s v="CDP ANTIGUO 2"/>
    <s v="06/12/2023 5:39:26"/>
    <s v="06/12/2023 23:50:00"/>
    <s v="RONDA Y REVISION DE SALAS TECNICAS"/>
    <s v="SE REALIZA RONDA"/>
    <d v="1899-12-30T00:02:41"/>
    <d v="1899-12-30T00:06:19"/>
    <d v="1899-12-30T00:03:38"/>
    <s v="Cumplido"/>
    <s v=""/>
    <m/>
  </r>
  <r>
    <s v="INC000002482590"/>
    <s v="SAP"/>
    <x v="17"/>
    <s v="CLOUD SAP HANA"/>
    <s v="NICOLAS A SAAVEDRA EGUILUZ"/>
    <s v="tct_nsaave"/>
    <s v="4-Menor/Localizado"/>
    <s v="4-Baja"/>
    <x v="0"/>
    <x v="0"/>
    <s v="TELEFONICA EMPRESAS DE CHILE SA"/>
    <s v="Checkñiost diario Clientes 06.12.23"/>
    <s v="06/12/2023 6:44:11"/>
    <s v="06/12/2023 6:45:16"/>
    <s v="Cerrado"/>
    <s v="Service"/>
    <s v="Internal"/>
    <s v="06/12/2023 6:45:40"/>
    <s v="06/12/2023 23:50:00"/>
    <s v="Se realiza Checklist Diario de los clientes; _x000a_HDC_x000a_NUTRISCO"/>
    <s v="Se realiza Checklist Diario de los clientes; _x000a_HDC_x000a_NUTRISCO"/>
    <d v="1899-12-30T00:00:00"/>
    <d v="1899-12-30T00:01:29"/>
    <d v="1899-12-30T00:01:29"/>
    <s v=""/>
    <s v="Cumplido"/>
    <m/>
  </r>
  <r>
    <s v="INC000002482596"/>
    <s v="VPN IP - MPLS"/>
    <x v="9"/>
    <s v="BELIEVE"/>
    <s v="AXEL ANDRADE"/>
    <s v="frp_dalcap"/>
    <s v="4-Menor/Localizado"/>
    <s v="4-Baja"/>
    <x v="0"/>
    <x v="0"/>
    <s v="RABIE HNOSLTDA"/>
    <s v="REQ / Respaldo bases de datos servidor APOLO"/>
    <s v="06/12/2023 7:55:33"/>
    <s v="06/12/2023 8:00:34"/>
    <s v="Cerrado"/>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s v="Cumplido"/>
    <m/>
  </r>
  <r>
    <s v="INC000002482622"/>
    <s v="BACKUP ON DEMAND"/>
    <x v="4"/>
    <s v="SM OPERACIONES"/>
    <s v="ALEJANDRO ACEVEDO VALENZUELA"/>
    <s v="tct_jsegur"/>
    <s v="4-Menor/Localizado"/>
    <s v="4-Baja"/>
    <x v="0"/>
    <x v="0"/>
    <s v="TELEFONICA GLOBAL TECHNOLOGY S.A.AGENCIA EN CHILE"/>
    <s v="Problemas para respaldar servidor subcapa"/>
    <s v="05/12/2023 20:01:32"/>
    <s v="05/12/2023 20:03:13"/>
    <s v="Cerrado"/>
    <s v="TI"/>
    <s v="SISTEMAS OPERATIVOS"/>
    <s v="05/12/2023 20:16:12"/>
    <s v="05/12/2023 23:50:00"/>
    <s v="Se informa a especialista problemas de frezzer en servidor subcapa 10.68.131.248"/>
    <s v="Se realiza sanity reeboot servidor nuevamente operativo."/>
    <d v="1899-12-30T00:12:29"/>
    <d v="1899-12-30T00:14:40"/>
    <d v="1899-12-30T00:02:11"/>
    <s v=""/>
    <s v="Cumplido"/>
    <m/>
  </r>
  <r>
    <s v="INC000002482651"/>
    <s v="HOUSING"/>
    <x v="16"/>
    <s v="BELIEVE"/>
    <s v="ALDO P VALENZUELA MUJICA"/>
    <s v="frp_jreyna"/>
    <s v="3-Moderado/Limitado"/>
    <s v="3-Medio"/>
    <x v="1"/>
    <x v="0"/>
    <s v="CENTRO DE COMPENSACION AUTOMATIZADO S A"/>
    <s v="GESTION DATACENTER/ ACCESOS  / CCA"/>
    <s v="06/12/2023 2:42:42"/>
    <s v="06/12/2023 2:47:27"/>
    <s v="Cerrado"/>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s v="Cumplido"/>
    <m/>
  </r>
  <r>
    <s v="INC000002482653"/>
    <s v="INFRAESTRUCTURA DC"/>
    <x v="6"/>
    <s v="APQ ACCESOS"/>
    <s v="FRANCISCO J FELIU ABARCA"/>
    <s v="tct_frafea"/>
    <s v="4-Menor/Localizado"/>
    <s v="4-Baja"/>
    <x v="0"/>
    <x v="0"/>
    <s v="TELEFONICA CYBERSECURITY TECH CHILE SPA"/>
    <s v="RONDA POR TOMA DE TEMPERATURAS EN SALAS TIC"/>
    <s v="06/12/2023 5:15:21"/>
    <s v="06/12/2023 5:16:19"/>
    <s v="Cerrado"/>
    <s v="TI"/>
    <s v="CLIMA"/>
    <s v="06/12/2023 5:41:08"/>
    <s v="06/12/2023 23:50:00"/>
    <s v="RONDA POR TOMA DE TEMPERATURAS EN SALAS TIC"/>
    <s v="RONDA REALIZADA"/>
    <d v="1899-12-30T00:00:00"/>
    <d v="1899-12-30T00:00:00"/>
    <d v="1899-12-30T00:00:00"/>
    <s v=""/>
    <s v="Cumplido"/>
    <m/>
  </r>
  <r>
    <s v="INC000002482655"/>
    <s v="INFRAESTRUCTURA DC"/>
    <x v="6"/>
    <s v="APQ ACCESOS"/>
    <s v="FRANCISCO J FELIU ABARCA"/>
    <s v="tct_frafea"/>
    <s v="4-Menor/Localizado"/>
    <s v="4-Baja"/>
    <x v="0"/>
    <x v="0"/>
    <s v="TELEFONICA CYBERSECURITY TECH CHILE SPA"/>
    <s v="RONDA PREVENTIVA Y LECTURA DE TEMPERATURAS EN SALAS TIC"/>
    <s v="06/12/2023 6:46:38"/>
    <s v="06/12/2023 6:47:30"/>
    <s v="Cerrado"/>
    <s v="TI"/>
    <s v="CLIMA"/>
    <s v="06/12/2023 7:21:42"/>
    <s v="06/12/2023 23:50:00"/>
    <s v="RONDA PREVENTIVA Y LECTURA DE TEMPERATURAS EN SALAS TIC"/>
    <s v="RONDA REALIZADA"/>
    <d v="1899-12-30T00:00:00"/>
    <d v="1899-12-30T00:00:00"/>
    <d v="1899-12-30T00:00:00"/>
    <s v=""/>
    <s v="Cumplido"/>
    <m/>
  </r>
  <r>
    <s v="INC000002482657"/>
    <s v="VPN IP - MPLS"/>
    <x v="2"/>
    <s v="GESTION HD"/>
    <s v="OSCAR A RAMIREZ SOTO"/>
    <s v="frp_jciert"/>
    <s v="4-Menor/Localizado"/>
    <s v="4-Baja"/>
    <x v="0"/>
    <x v="0"/>
    <s v="TELEFONICA GLOBAL TECHNOLOGY S.A.AGENCIA EN CHILE"/>
    <s v="REQ / Sol configuración de usuario VPN"/>
    <s v="06/12/2023 8:07:59"/>
    <s v="06/12/2023 8:11:13"/>
    <s v="Cerrado"/>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s v="Cumplido"/>
    <m/>
  </r>
  <r>
    <s v="INC000002482659"/>
    <s v="VPN IP - MPLS"/>
    <x v="3"/>
    <s v="BELIEVE"/>
    <s v="GUSTAVO AVILA VERA"/>
    <s v="frp_jciert"/>
    <s v="4-Menor/Localizado"/>
    <s v="4-Baja"/>
    <x v="0"/>
    <x v="0"/>
    <s v="ACADEMIA POLITECNICA NAVAL"/>
    <s v="REQ / Creación Zona DNS"/>
    <s v="06/12/2023 9:03:32"/>
    <s v="06/12/2023 9:08:38"/>
    <s v="Cerrado"/>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s v="Cumplido"/>
    <m/>
  </r>
  <r>
    <s v="INC000002482676"/>
    <s v="HOSTING VIRTUAL"/>
    <x v="7"/>
    <s v="OPERACION N1"/>
    <s v="CLAUDIO A GAJARDO GARRIDO"/>
    <s v="tct_cgajar"/>
    <s v="2-Significativo/Amplio"/>
    <s v="3-Medio"/>
    <x v="1"/>
    <x v="0"/>
    <s v="FUNDACION INSTITUTO PROFESIONAL DUOC UC"/>
    <s v="Requerimiento de bases de datos solicitado sin el flujo correspondiente."/>
    <s v="06/12/2023 9:40:36"/>
    <s v="06/12/2023 9:44:10"/>
    <s v="Cerrado"/>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s v="Cumplido"/>
    <m/>
  </r>
  <r>
    <s v="INC000002482689"/>
    <s v="VPN IP - MPLS"/>
    <x v="13"/>
    <s v="GESTION HD"/>
    <s v="JOSE A SANTIS SERRANO"/>
    <s v="frp_jciert"/>
    <s v="4-Menor/Localizado"/>
    <s v="4-Baja"/>
    <x v="0"/>
    <x v="0"/>
    <s v="TELEFONICA GLOBAL TECHNOLOGY S.A.AGENCIA EN CHILE"/>
    <s v="REQ / Alarmas Host hardware system board status C4-APQ"/>
    <s v="06/12/2023 10:39:36"/>
    <s v="06/12/2023 10:44:19"/>
    <s v="Cerrado"/>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s v="Cumplido"/>
    <m/>
  </r>
  <r>
    <s v="INC000002482696"/>
    <s v="HOUSING"/>
    <x v="16"/>
    <s v="BELIEVE"/>
    <s v="FERNEY D GARZON PEÑA"/>
    <s v="frp_fbalab"/>
    <s v="3-Moderado/Limitado"/>
    <s v="3-Medio"/>
    <x v="1"/>
    <x v="0"/>
    <s v="TELEFONICA EMPRESAS DE CHILE SA"/>
    <s v="GESTION DATACENTER/ ACCESOS / TELEFONICA EMPRESAS DE CHILE SA"/>
    <s v="06/12/2023 10:20:55"/>
    <s v="06/12/2023 10:22:09"/>
    <s v="Cerrado"/>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s v="Cumplido"/>
    <m/>
  </r>
  <r>
    <s v="INC000002482776"/>
    <s v="TICKET-INTELIGENTE"/>
    <x v="3"/>
    <s v="GESTION TI"/>
    <s v="SEBASTIAN I ACUÑA GUZMAN"/>
    <s v="USR_TSIGHT"/>
    <s v="1-Extenso/Generalizado"/>
    <s v="4-Baja"/>
    <x v="0"/>
    <x v="1"/>
    <s v="TELEFONICA EMPRESAS DE CHILE SA"/>
    <s v="wocu_metrics TICKET AUTOMATICO"/>
    <s v="05/12/2023 21:05:11"/>
    <s v="05/12/2023 21:05:11"/>
    <s v="Cerrado"/>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s v=""/>
    <m/>
  </r>
  <r>
    <s v="INC000002482809"/>
    <s v="TICKET-INTELIGENTE"/>
    <x v="4"/>
    <s v="GESTION TI"/>
    <s v="ALEJANDRO ACEVEDO VALENZUELA"/>
    <s v="USR_TSIGHT"/>
    <s v="1-Extenso/Generalizado"/>
    <s v="4-Baja"/>
    <x v="0"/>
    <x v="1"/>
    <s v="GPS CHILE SPA"/>
    <s v="gpschi01 - wnprap_gps02 TICKET AUTOMATICO"/>
    <s v="05/12/2023 22:13:58"/>
    <s v="05/12/2023 22:13:58"/>
    <s v="Cerrado"/>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s v=""/>
    <m/>
  </r>
  <r>
    <s v="INC000002483034"/>
    <s v="RED INTERNA"/>
    <x v="6"/>
    <s v="APQ ACCESOS"/>
    <s v="YORDI M HURTADO ARAYA"/>
    <s v="tct_yorhua"/>
    <s v="4-Menor/Localizado"/>
    <s v="4-Baja"/>
    <x v="0"/>
    <x v="0"/>
    <s v="TELEFONICA CYBERSECURITY TECH CHILE SPA"/>
    <s v="RONDA TOMA DE TEMPERATURAS SALAS TIC 08:30"/>
    <s v="06/12/2023 8:10:08"/>
    <s v="06/12/2023 8:10:34"/>
    <s v="Cerrado"/>
    <s v="CDP ANTIGUO 1"/>
    <s v="CDP ANTIGUO 2"/>
    <s v="06/12/2023 8:43:14"/>
    <s v="06/12/2023 23:50:00"/>
    <s v="RONDA TOMA DE TEMPERATURAS SALAS TIC 08:30"/>
    <s v="RONDA REALIZADA"/>
    <d v="1899-12-30T00:00:00"/>
    <d v="1899-12-30T00:33:06"/>
    <d v="1899-12-30T00:33:06"/>
    <s v=""/>
    <s v="Cumplido"/>
    <m/>
  </r>
  <r>
    <s v="INC000002483036"/>
    <s v="RED INTERNA"/>
    <x v="6"/>
    <s v="APQ ACCESOS"/>
    <s v="YORDI M HURTADO ARAYA"/>
    <s v="tct_yorhua"/>
    <s v="4-Menor/Localizado"/>
    <s v="4-Baja"/>
    <x v="0"/>
    <x v="0"/>
    <s v="TELEFONICA CYBERSECURITY TECH CHILE SPA"/>
    <s v="RONDA SALAS TECNICAS 10:30"/>
    <s v="06/12/2023 8:10:49"/>
    <s v="06/12/2023 8:11:17"/>
    <s v="Cerrado"/>
    <s v="CDP ANTIGUO 1"/>
    <s v="CDP ANTIGUO 2"/>
    <s v="06/12/2023 8:43:30"/>
    <s v="06/12/2023 23:50:00"/>
    <s v="RONDA SALAS TECNICAS 10:30"/>
    <s v="RONDA REALIZADA"/>
    <d v="1899-12-30T00:00:00"/>
    <d v="1899-12-30T00:32:41"/>
    <d v="1899-12-30T00:32:41"/>
    <s v=""/>
    <s v="Cumplido"/>
    <m/>
  </r>
  <r>
    <s v="INC000002483048"/>
    <s v="HOUSING"/>
    <x v="19"/>
    <s v="BELIEVE"/>
    <s v="YORDI M HURTADO ARAYA"/>
    <s v="frp_jreyna"/>
    <s v="3-Moderado/Limitado"/>
    <s v="3-Medio"/>
    <x v="1"/>
    <x v="0"/>
    <s v="CELULOSA ARAUCO Y CONSTITUCION S A"/>
    <s v="GESTION DATACENTER/ ACCESOS  / ARAUCO"/>
    <s v="06/12/2023 8:33:23"/>
    <s v="06/12/2023 8:37:00"/>
    <s v="Cerrado"/>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s v="Cumplido"/>
    <m/>
  </r>
  <r>
    <s v="INC000002483105"/>
    <s v="BACKUP ON DEMAND"/>
    <x v="9"/>
    <s v="BACK UP DATA CENTER (BACKUP ON DEMAND)"/>
    <s v="RODRIGO VÁSQUEZ MUÑOZ"/>
    <s v="tct_rvasqu"/>
    <s v="4-Menor/Localizado"/>
    <s v="4-Baja"/>
    <x v="0"/>
    <x v="0"/>
    <s v="TELEFONICA GLOBAL TECHNOLOGY S.A.AGENCIA EN CHILE"/>
    <s v="revision en terreno de libreria ipchile"/>
    <s v="06/12/2023 8:29:51"/>
    <s v="06/12/2023 8:30:45"/>
    <s v="Cerrado"/>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s v="Cumplido"/>
    <m/>
  </r>
  <r>
    <s v="INC000002483127"/>
    <s v="VPN IP - MPLS"/>
    <x v="13"/>
    <s v="GESTION HD"/>
    <s v="DEIBY Y SANTOYO MONTEROLA"/>
    <s v="frp_spevel"/>
    <s v="3-Moderado/Limitado"/>
    <s v="3-Medio"/>
    <x v="1"/>
    <x v="0"/>
    <s v="COAGRA S A"/>
    <s v="HD/[COAGRA] Recursos disponibles VDC"/>
    <s v="06/12/2023 9:42:05"/>
    <s v="06/12/2023 9:45:21"/>
    <s v="Cerrado"/>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s v="Cumplido"/>
    <m/>
  </r>
  <r>
    <s v="INC000002483137"/>
    <s v="VPN IP - MPLS"/>
    <x v="13"/>
    <s v="GESTION HD"/>
    <s v="DEIBY Y SANTOYO MONTEROLA"/>
    <s v="frp_spevel"/>
    <s v="3-Moderado/Limitado"/>
    <s v="3-Medio"/>
    <x v="1"/>
    <x v="0"/>
    <s v="SOC PUNTA DEL COBRE S A"/>
    <s v="HD/INC000002467131 Copia PUC-SAP-11-11"/>
    <s v="06/12/2023 10:07:58"/>
    <s v="06/12/2023 10:11:21"/>
    <s v="Cerrado"/>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s v="Cumplido"/>
    <m/>
  </r>
  <r>
    <s v="INC000002483162"/>
    <s v="HOSTING VIRTUAL"/>
    <x v="4"/>
    <s v="GESTION PLATAFORMA CLIENTES"/>
    <s v="GIOVANNI D ROCCO VALENZUELA"/>
    <s v="vos_eperez"/>
    <s v="4-Menor/Localizado"/>
    <s v="4-Baja"/>
    <x v="0"/>
    <x v="0"/>
    <s v="TELEFONICA EMPRESAS DE CHILE SA"/>
    <s v="Solicitud de Snapshot de servidor SW-POLL02"/>
    <s v="06/12/2023 10:53:19"/>
    <s v="06/12/2023 11:01:26"/>
    <s v="Cerrado"/>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s v="Cumplido"/>
    <m/>
  </r>
  <r>
    <s v="INC000002483189"/>
    <s v="HOUSING"/>
    <x v="15"/>
    <s v="APQ ACCESOS"/>
    <s v="JOSE G MARQUEZ MARCANO"/>
    <s v="tct_josmam"/>
    <s v="4-Menor/Localizado"/>
    <s v="4-Baja"/>
    <x v="0"/>
    <x v="0"/>
    <s v="TELEFONICA EMPRESAS DE CHILE SA"/>
    <s v="SUPERVISION:  instalación de cruzada"/>
    <s v="06/12/2023 11:39:47"/>
    <s v="06/12/2023 11:41:04"/>
    <s v="Cerrado"/>
    <s v="CDP ANTIGUO 1"/>
    <s v="CDP ANTIGUO 2"/>
    <s v="06/12/2023 11:45:51"/>
    <s v="06/12/2023 23:50:00"/>
    <s v="instalación de cruzada (6/12) y conexión de cruzada (7/12) para proyecto M126414-0 @183081 K2330983"/>
    <s v="TRABAJO REALIZADO"/>
    <d v="1899-12-30T00:04:32"/>
    <d v="1899-12-30T00:06:04"/>
    <d v="1899-12-30T00:01:32"/>
    <s v=""/>
    <s v="Cumplido"/>
    <m/>
  </r>
  <r>
    <s v="INC000002483317"/>
    <s v="VPN IP - MPLS"/>
    <x v="13"/>
    <s v="ADMINISTRADORES RESIDENTES"/>
    <s v="MOISES E MONTERO RAMOS"/>
    <s v="frp_rreyes"/>
    <s v="3-Moderado/Limitado"/>
    <s v="3-Medio"/>
    <x v="1"/>
    <x v="0"/>
    <s v="FARMACIAS AHUMADA S.A."/>
    <s v="GAMA / [FASA] Activación apt update ubuntu vdc"/>
    <s v="06/12/2023 10:58:24"/>
    <s v="06/12/2023 11:02:06"/>
    <s v="Cerrado"/>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s v="Cumplido"/>
    <m/>
  </r>
  <r>
    <s v="INC000002483322"/>
    <s v="RED INTERNA"/>
    <x v="6"/>
    <s v="APQ ACCESOS"/>
    <s v="YORDI M HURTADO ARAYA"/>
    <s v="tct_yorhua"/>
    <s v="4-Menor/Localizado"/>
    <s v="4-Baja"/>
    <x v="0"/>
    <x v="0"/>
    <s v="TELEFONICA CYBERSECURITY TECH CHILE SPA"/>
    <s v="RONDA TOMA DE TEMPERATURAS SALAS TIC 12:30"/>
    <s v="06/12/2023 11:36:25"/>
    <s v="06/12/2023 11:36:56"/>
    <s v="Cerrado"/>
    <s v="CDP ANTIGUO 1"/>
    <s v="CDP ANTIGUO 2"/>
    <s v="06/12/2023 12:04:46"/>
    <s v="06/12/2023 23:50:00"/>
    <s v="RONDA TOMA DE TEMPERATURAS SALAS TIC 12:30"/>
    <s v="RONDA REALIZADA"/>
    <d v="1899-12-30T00:00:00"/>
    <d v="1899-12-30T00:28:21"/>
    <d v="1899-12-30T00:28:21"/>
    <s v=""/>
    <s v="Cumplido"/>
    <m/>
  </r>
  <r>
    <s v="INC000002483324"/>
    <s v="RED INTERNA"/>
    <x v="6"/>
    <s v="APQ ACCESOS"/>
    <s v="YORDI M HURTADO ARAYA"/>
    <s v="tct_yorhua"/>
    <s v="4-Menor/Localizado"/>
    <s v="4-Baja"/>
    <x v="0"/>
    <x v="0"/>
    <s v="TELEFONICA CYBERSECURITY TECH CHILE SPA"/>
    <s v="RONDA SALAS TECNICAS 15:30"/>
    <s v="06/12/2023 11:37:11"/>
    <s v="06/12/2023 11:37:47"/>
    <s v="Cerrado"/>
    <s v="CDP ANTIGUO 1"/>
    <s v="CDP ANTIGUO 2"/>
    <s v="06/12/2023 12:04:14"/>
    <s v="06/12/2023 23:50:00"/>
    <s v="RONDA SALAS TECNICAS 15:30"/>
    <s v="RONDA REALIZADA"/>
    <d v="1899-12-30T00:00:00"/>
    <d v="1899-12-30T00:27:03"/>
    <d v="1899-12-30T00:27:03"/>
    <s v=""/>
    <s v="Cumplido"/>
    <m/>
  </r>
  <r>
    <s v="INC000002483326"/>
    <s v="BACKUP ON DEMAND"/>
    <x v="23"/>
    <s v="SM OPERACIONES"/>
    <s v="JUAN P SEGURA VARGAS"/>
    <s v="tct_jsegur"/>
    <s v="4-Menor/Localizado"/>
    <s v="4-Baja"/>
    <x v="0"/>
    <x v="0"/>
    <s v="TELEFONICA GLOBAL TECHNOLOGY S.A.AGENCIA EN CHILE"/>
    <s v="Entrega de cinta clon ccs Noviembre 2023"/>
    <s v="06/12/2023 11:51:26"/>
    <s v="06/12/2023 12:03:57"/>
    <s v="Cerrado"/>
    <s v="TI"/>
    <s v="ALMACENAMIENTO y RESPALDO"/>
    <s v="06/12/2023 15:50:38"/>
    <s v="06/12/2023 23:50:00"/>
    <s v="Entrega de cinta clon ccs Noviembre 2023."/>
    <m/>
    <d v="1899-12-30T03:45:32"/>
    <d v="1899-12-30T03:59:12"/>
    <d v="1899-12-30T00:13:40"/>
    <s v=""/>
    <s v="Cumplido"/>
    <m/>
  </r>
  <r>
    <s v="INC000002483370"/>
    <s v="VPN IP - MPLS"/>
    <x v="3"/>
    <s v="GESTION HD"/>
    <s v="GUSTAVO AVILA VERA"/>
    <s v="frp_rreyes"/>
    <s v="3-Moderado/Limitado"/>
    <s v="3-Medio"/>
    <x v="1"/>
    <x v="0"/>
    <s v="TELEFONICA GLOBAL TECHNOLOGY S.A.AGENCIA EN CHILE"/>
    <s v="HD / Requerimiento: TCCT Restablecer Contraseña Usuario GPS.SFTP"/>
    <s v="06/12/2023 15:18:29"/>
    <s v="06/12/2023 15:20:40"/>
    <s v="Cerrado"/>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s v="Cumplido"/>
    <m/>
  </r>
  <r>
    <s v="INC000002483376"/>
    <s v="HOUSING"/>
    <x v="19"/>
    <s v="BELIEVE"/>
    <s v="YORDI M HURTADO ARAYA"/>
    <s v="frp_fbalab"/>
    <s v="3-Moderado/Limitado"/>
    <s v="3-Medio"/>
    <x v="1"/>
    <x v="0"/>
    <s v="TELEFONICA EMPRESAS DE CHILE SA"/>
    <s v="GESTION DATACENTER/ ACCESOS / TELEFONICA EMPRESAS DE CHILE SA"/>
    <s v="06/12/2023 15:34:13"/>
    <s v="06/12/2023 15:36:07"/>
    <s v="Cerrado"/>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s v="Cumplido"/>
    <m/>
  </r>
  <r>
    <s v="INC000002483378"/>
    <s v="HOUSING"/>
    <x v="19"/>
    <s v="BELIEVE"/>
    <s v="YORDI M HURTADO ARAYA"/>
    <s v="frp_jolsso"/>
    <s v="3-Moderado/Limitado"/>
    <s v="3-Medio"/>
    <x v="1"/>
    <x v="0"/>
    <s v="TELEFONICA EMPRESAS DE CHILE SA"/>
    <s v="GESTION DATACENTER/ ACCESOS / TELEFONICA EMPRESAS DE CHILE SA"/>
    <s v="06/12/2023 15:47:02"/>
    <s v="06/12/2023 15:48:48"/>
    <s v="Cerrado"/>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s v="Cumplido"/>
    <m/>
  </r>
  <r>
    <s v="INC000002483402"/>
    <s v="HOUSING"/>
    <x v="16"/>
    <s v="BELIEVE"/>
    <s v="JORGE S LORCA LEIVA"/>
    <s v="frp_jolsso"/>
    <s v="3-Moderado/Limitado"/>
    <s v="3-Medio"/>
    <x v="1"/>
    <x v="0"/>
    <s v="TELEFONICA EMPRESAS DE CHILE SA"/>
    <s v="GESTION DATACENTER/ ACCESOS / TELEFONICA EMPRESAS DE CHILE SA"/>
    <s v="06/12/2023 16:42:30"/>
    <s v="06/12/2023 16:45:25"/>
    <s v="Cerrado"/>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s v="Cumplido"/>
    <m/>
  </r>
  <r>
    <s v="INC000002483403"/>
    <s v="HOUSING"/>
    <x v="14"/>
    <s v="BELIEVE"/>
    <s v="CRISTOPHER MALDONADO ROMERO"/>
    <s v="frp_pcamay"/>
    <s v="3-Moderado/Limitado"/>
    <s v="3-Medio"/>
    <x v="1"/>
    <x v="0"/>
    <s v="TELEFONICA EMPRESAS DE CHILE SA"/>
    <s v="GESTION DATACENTER/ ACCESOS / TELEFONICA EMPRESAS DE CHILE SA"/>
    <s v="06/12/2023 16:55:58"/>
    <s v="06/12/2023 16:56:01"/>
    <s v="Cerrado"/>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s v="Cumplido"/>
    <m/>
  </r>
  <r>
    <s v="INC000002483411"/>
    <s v="VPN IP - MPLS"/>
    <x v="4"/>
    <s v="GESTION HD"/>
    <s v="JUAN CARLOS UZCATEGUI FUGUETT"/>
    <s v="frp_jciert"/>
    <s v="4-Menor/Localizado"/>
    <s v="4-Baja"/>
    <x v="0"/>
    <x v="0"/>
    <s v="TELEFONICA GLOBAL TECHNOLOGY S.A.AGENCIA EN CHILE"/>
    <s v="REQ / COAGRA: Eliminar Discos COAGRABWDES"/>
    <s v="06/12/2023 11:04:38"/>
    <s v="06/12/2023 11:07:56"/>
    <s v="Cerrado"/>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s v="Cumplido"/>
    <m/>
  </r>
  <r>
    <s v="INC000002483415"/>
    <s v="HOSTING VIRTUAL"/>
    <x v="3"/>
    <s v="DUOC TICKET AUTOMATICO"/>
    <s v="GUSTAVO AVILA VERA"/>
    <s v="frp_lmosqu"/>
    <s v="3-Moderado/Limitado"/>
    <s v="4-Baja"/>
    <x v="0"/>
    <x v="0"/>
    <s v="FUNDACION INSTITUTO PROFESIONAL DUOC UC"/>
    <s v="REQ | DUOC | [CCS] Aumento de Swap servidor CCSCO-DB-QADESA  |"/>
    <s v="06/12/2023 11:02:54"/>
    <s v="06/12/2023 11:05:53"/>
    <s v="Cerrado"/>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s v="Cumplido"/>
    <m/>
  </r>
  <r>
    <s v="INC000002483490"/>
    <s v="HOUSING"/>
    <x v="16"/>
    <s v="BELIEVE"/>
    <s v="FERNEY D GARZON PEÑA"/>
    <s v="frp_jolsso"/>
    <s v="3-Moderado/Limitado"/>
    <s v="3-Medio"/>
    <x v="1"/>
    <x v="0"/>
    <s v="TELEFONICA EMPRESAS DE CHILE SA"/>
    <s v="GESTION DATACENTER/ ACCESOS / TELEFONICA EMPRESAS DE CHILE SA"/>
    <s v="06/12/2023 13:17:34"/>
    <s v="06/12/2023 13:19:43"/>
    <s v="Cerrado"/>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s v="Cumplido"/>
    <m/>
  </r>
  <r>
    <s v="INC000002483540"/>
    <s v="TICKET-INTELIGENTE"/>
    <x v="3"/>
    <s v="GESTION TI"/>
    <s v="GUSTAVO AVILA VERA"/>
    <s v="USR_TSIGHT"/>
    <s v="1-Extenso/Generalizado"/>
    <s v="4-Baja"/>
    <x v="0"/>
    <x v="1"/>
    <s v="CAMARA DE COMERCIO DE SANTIAGO A G"/>
    <s v="cacost01 - ccsco0-dom0 TICKET AUTOMATICO"/>
    <s v="06/12/2023 11:39:36"/>
    <s v="06/12/2023 11:39:36"/>
    <s v="Cerrado"/>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s v=""/>
    <m/>
  </r>
  <r>
    <s v="INC000002483545"/>
    <s v="RED INTERNA"/>
    <x v="0"/>
    <s v="APQ ACCESOS"/>
    <s v="CRISTOPHER MALDONADO ROMERO"/>
    <s v="tct_cmaldo"/>
    <s v="4-Menor/Localizado"/>
    <s v="4-Baja"/>
    <x v="0"/>
    <x v="0"/>
    <s v="TELEFONICA EMPRESAS DE CHILE SA"/>
    <s v="RONDA TOMA DE TEMPERATURAS SALAS TIC"/>
    <s v="06/12/2023 11:44:38"/>
    <s v="06/12/2023 11:45:37"/>
    <s v="Cerrado"/>
    <s v="CDP ANTIGUO 1"/>
    <s v="CDP ANTIGUO 2"/>
    <s v="06/12/2023 12:31:19"/>
    <s v="06/12/2023 23:50:00"/>
    <m/>
    <s v="RONDA REALIZADA"/>
    <d v="1899-12-30T00:00:00"/>
    <d v="1899-12-30T00:00:00"/>
    <d v="1899-12-30T00:00:00"/>
    <s v=""/>
    <s v="Cumplido"/>
    <m/>
  </r>
  <r>
    <s v="INC000002483547"/>
    <s v="VPN IP - MPLS"/>
    <x v="21"/>
    <s v="GESTION CALL CENTER"/>
    <s v="DENISE CRUZAT ETCHEBERRY"/>
    <s v="frp_jugonz"/>
    <s v="4-Menor/Localizado"/>
    <s v="4-Baja"/>
    <x v="0"/>
    <x v="0"/>
    <s v="SELECCION CONTRATACION Y SERVICIOS S.A."/>
    <s v="FRONT CTC/ EMPRESAS/ CLAVE DE ACCESO PARA WEBHOSTING Y STORAGE"/>
    <s v="06/12/2023 11:54:03"/>
    <s v="06/12/2023 11:55:19"/>
    <s v="Cerrado"/>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s v="Cumplido"/>
    <m/>
  </r>
  <r>
    <s v="INC000002483558"/>
    <s v="TICKET-INTELIGENTE"/>
    <x v="3"/>
    <s v="GESTION TI"/>
    <s v="GUSTAVO AVILA VERA"/>
    <s v="USR_TSIGHT"/>
    <s v="1-Extenso/Generalizado"/>
    <s v="4-Baja"/>
    <x v="0"/>
    <x v="1"/>
    <s v="CAMARA DE COMERCIO DE SANTIAGO A G"/>
    <s v="cacost01 - entmanager TICKET AUTOMATICO"/>
    <s v="06/12/2023 11:53:21"/>
    <s v="06/12/2023 11:53:21"/>
    <s v="Cerrado"/>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s v=""/>
    <m/>
  </r>
  <r>
    <s v="INC000002483611"/>
    <s v="HOUSING"/>
    <x v="0"/>
    <s v="BELIEVE"/>
    <s v="CRISTOPHER MALDONADO ROMERO"/>
    <s v="frp_pcamay"/>
    <s v="3-Moderado/Limitado"/>
    <s v="3-Medio"/>
    <x v="1"/>
    <x v="1"/>
    <s v="FORUM SERVICIOS FINANCIEROS SA"/>
    <s v="GESTION DATACENTER/ ACCESOS / FORUM"/>
    <s v="06/12/2023 12:31:00"/>
    <s v="06/12/2023 12:31:14"/>
    <s v="Cerrado"/>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s v=""/>
    <m/>
  </r>
  <r>
    <s v="INC000002483618"/>
    <s v="HOUSING"/>
    <x v="14"/>
    <s v="BELIEVE"/>
    <s v="CRISTOPHER MALDONADO ROMERO"/>
    <s v="frp_pcamay"/>
    <s v="3-Moderado/Limitado"/>
    <s v="3-Medio"/>
    <x v="1"/>
    <x v="0"/>
    <s v="BANCO SANTANDER CHILE"/>
    <s v="GESTION DATACENTER/ ACCESOS / Santander"/>
    <s v="06/12/2023 12:47:05"/>
    <s v="06/12/2023 12:47:37"/>
    <s v="Cerrado"/>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s v="Cumplido"/>
    <m/>
  </r>
  <r>
    <s v="INC000002483633"/>
    <s v="HOUSING"/>
    <x v="14"/>
    <s v="BELIEVE"/>
    <s v="CRISTOPHER MALDONADO ROMERO"/>
    <s v="frp_pcamay"/>
    <s v="3-Moderado/Limitado"/>
    <s v="3-Medio"/>
    <x v="1"/>
    <x v="0"/>
    <s v="IDOM INGENIERIA Y CONSULTORIA S.A. AGENCIA EN CHILE"/>
    <s v="GESTION DATACENTER/ ACCESOS / NBX"/>
    <s v="06/12/2023 13:04:13"/>
    <s v="06/12/2023 13:04:55"/>
    <s v="Cerrado"/>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s v="Cumplido"/>
    <m/>
  </r>
  <r>
    <s v="INC000002483647"/>
    <s v="HOUSING"/>
    <x v="16"/>
    <s v="BELIEVE"/>
    <s v="JORGE S LORCA LEIVA"/>
    <s v="frp_pcamay"/>
    <s v="3-Moderado/Limitado"/>
    <s v="3-Medio"/>
    <x v="1"/>
    <x v="0"/>
    <s v="TELEFONICA EMPRESAS DE CHILE SA"/>
    <s v="GESTION DATACENTER/ ACCESOS / OPERADORA DE TARJETAS DE CREDITO NEXUS S A- Telefonica"/>
    <s v="06/12/2023 14:11:48"/>
    <s v="06/12/2023 14:11:58"/>
    <s v="Cerrado"/>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s v="Cumplido"/>
    <m/>
  </r>
  <r>
    <s v="INC000002483659"/>
    <s v="VPN IP - MPLS"/>
    <x v="7"/>
    <s v="GESTION HD"/>
    <s v="CRISTOBAL I REYES DELGADO"/>
    <s v="frp_spevel"/>
    <s v="3-Moderado/Limitado"/>
    <s v="3-Medio"/>
    <x v="1"/>
    <x v="0"/>
    <s v="TELEFONICA GLOBAL TECHNOLOGY S.A.AGENCIA EN CHILE"/>
    <s v="HD/Acceso a Servidor SUBCAPA"/>
    <s v="06/12/2023 14:56:08"/>
    <s v="06/12/2023 14:58:58"/>
    <s v="Cerrado"/>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s v="Cumplido"/>
    <m/>
  </r>
  <r>
    <s v="INC000002483663"/>
    <s v="VPN IP - MPLS"/>
    <x v="13"/>
    <s v="GESTION HD"/>
    <s v="ANGEL CASTRO CABRERA"/>
    <s v="frp_spevel"/>
    <s v="3-Moderado/Limitado"/>
    <s v="3-Medio"/>
    <x v="1"/>
    <x v="0"/>
    <s v="TELEFONICA GLOBAL TECHNOLOGY S.A.AGENCIA EN CHILE"/>
    <s v="HD/Importación vm VDC IPCHILE"/>
    <s v="06/12/2023 15:12:09"/>
    <s v="06/12/2023 15:14:41"/>
    <s v="Cerrado"/>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s v="Cumplido"/>
    <m/>
  </r>
  <r>
    <s v="INC000002483671"/>
    <s v="CORREO"/>
    <x v="5"/>
    <s v="CALIDAD"/>
    <s v="JAVIERA A UMAÑA YEVENES"/>
    <s v="tct_fvegab"/>
    <s v="4-Menor/Localizado"/>
    <s v="4-Baja"/>
    <x v="0"/>
    <x v="0"/>
    <s v="TELEFONICA CYBERSECURITY TECH CHILE SPA"/>
    <s v="Incorporación de 2 usuarios a la cuenta especialistaimpcyber@tic.cl"/>
    <s v="06/12/2023 15:32:24"/>
    <s v="06/12/2023 15:35:32"/>
    <s v="Cerrado"/>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s v="Cumplido"/>
    <m/>
  </r>
  <r>
    <s v="INC000002483692"/>
    <s v="HOSTING VIRTUAL"/>
    <x v="4"/>
    <s v="GESTION PLATAFORMA CLIENTES"/>
    <s v="ALEJANDRO ACEVEDO VALENZUELA"/>
    <s v="vos_eperez"/>
    <s v="4-Menor/Localizado"/>
    <s v="4-Baja"/>
    <x v="0"/>
    <x v="0"/>
    <s v="TELEFONICA EMPRESAS DE CHILE SA"/>
    <s v="Solicitud de Snapshots para servidores desde SW-POLL06 al SW-POLL09"/>
    <s v="06/12/2023 17:15:07"/>
    <s v="06/12/2023 17:24:55"/>
    <s v="Cerrado"/>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s v="Cumplido"/>
    <m/>
  </r>
  <r>
    <s v="INC000002483705"/>
    <s v="VPN IP - MPLS"/>
    <x v="2"/>
    <s v="GESTION HD"/>
    <s v="LUIS A VILLASMIL CASTILLO"/>
    <s v="frp_fpetro"/>
    <s v="3-Moderado/Limitado"/>
    <s v="3-Medio"/>
    <x v="1"/>
    <x v="0"/>
    <s v="HORTIFRUT S.A"/>
    <s v="REQ/Creación de VPN"/>
    <s v="06/12/2023 12:17:28"/>
    <s v="06/12/2023 12:20:51"/>
    <s v="Cerrado"/>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s v="Cumplido"/>
    <m/>
  </r>
  <r>
    <s v="INC000002483770"/>
    <s v="HOUSING"/>
    <x v="14"/>
    <s v="BELIEVE"/>
    <s v="CRISTOPHER MALDONADO ROMERO"/>
    <s v="frp_fbalab"/>
    <s v="3-Moderado/Limitado"/>
    <s v="3-Medio"/>
    <x v="1"/>
    <x v="0"/>
    <s v="TELEFONICA EMPRESAS DE CHILE SA"/>
    <s v="GESTION DATACENTER/ ACCESOS / TELEFONICA EMPRESAS DE CHILE SA"/>
    <s v="06/12/2023 13:04:03"/>
    <s v="06/12/2023 13:05:11"/>
    <s v="Cerrado"/>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s v="Cumplido"/>
    <m/>
  </r>
  <r>
    <s v="INC000002483828"/>
    <s v="HOUSING"/>
    <x v="16"/>
    <s v="BELIEVE"/>
    <s v="FERNEY D GARZON PEÑA"/>
    <s v="frp_dvital"/>
    <s v="3-Moderado/Limitado"/>
    <s v="3-Medio"/>
    <x v="1"/>
    <x v="0"/>
    <s v="TELEFONICA EMPRESAS DE CHILE SA"/>
    <s v="GESTION DATACENTER/ ACCESOS / TELEFONICA EMPRESAS DE CHILE SA"/>
    <s v="06/12/2023 13:49:55"/>
    <s v="06/12/2023 13:52:22"/>
    <s v="Cerrado"/>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s v="Cumplido"/>
    <m/>
  </r>
  <r>
    <s v="INC000002483902"/>
    <s v="RED INTERNA"/>
    <x v="6"/>
    <s v="APQ ACCESOS"/>
    <s v="YORDI M HURTADO ARAYA"/>
    <s v="tct_yorhua"/>
    <s v="4-Menor/Localizado"/>
    <s v="4-Baja"/>
    <x v="0"/>
    <x v="0"/>
    <s v="TELEFONICA CYBERSECURITY TECH CHILE SPA"/>
    <s v="RONDA TOMA DE TEMPERATURAS SALAS TIC 16:30"/>
    <s v="06/12/2023 15:43:41"/>
    <s v="06/12/2023 15:44:12"/>
    <s v="Cerrado"/>
    <s v="CDP ANTIGUO 1"/>
    <s v="CDP ANTIGUO 2"/>
    <s v="06/12/2023 16:13:50"/>
    <s v="06/12/2023 23:50:00"/>
    <s v="RONDA TOMA DE TEMPERATURAS SALAS TIC 16:30"/>
    <s v="RONDA REALIZADA"/>
    <d v="1899-12-30T00:00:00"/>
    <d v="1899-12-30T00:30:09"/>
    <d v="1899-12-30T00:30:09"/>
    <s v=""/>
    <s v="Cumplido"/>
    <m/>
  </r>
  <r>
    <s v="INC000002483907"/>
    <s v="HOUSING"/>
    <x v="16"/>
    <s v="BELIEVE"/>
    <s v="FERNEY D GARZON PEÑA"/>
    <s v="frp_jolsso"/>
    <s v="3-Moderado/Limitado"/>
    <s v="3-Medio"/>
    <x v="1"/>
    <x v="0"/>
    <s v="TELEFONICA EMPRESAS DE CHILE SA"/>
    <s v="GESTION DATACENTER/ ACCESOS / TELEFONICA EMPRESAS DE CHILE SA"/>
    <s v="06/12/2023 13:44:23"/>
    <s v="06/12/2023 13:46:06"/>
    <s v="Cerrado"/>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s v="Cumplido"/>
    <m/>
  </r>
  <r>
    <s v="INC000002483915"/>
    <s v="VPN IP - MPLS"/>
    <x v="4"/>
    <s v="GESTION HD"/>
    <s v="ALEJANDRO ACEVEDO VALENZUELA"/>
    <s v="frp_jciert"/>
    <s v="4-Menor/Localizado"/>
    <s v="4-Baja"/>
    <x v="0"/>
    <x v="0"/>
    <s v="TELEFONICA GLOBAL TECHNOLOGY S.A.AGENCIA EN CHILE"/>
    <s v="REQ / Activar OS"/>
    <s v="06/12/2023 14:20:58"/>
    <s v="06/12/2023 14:26:07"/>
    <s v="Cerrado"/>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s v="Cumplido"/>
    <m/>
  </r>
  <r>
    <s v="INC000002483952"/>
    <s v="HOUSING"/>
    <x v="15"/>
    <s v="APQ ACCESOS"/>
    <s v="JOSE G MARQUEZ MARCANO"/>
    <s v="tct_josmam"/>
    <s v="4-Menor/Localizado"/>
    <s v="4-Baja"/>
    <x v="0"/>
    <x v="0"/>
    <s v="TELEFONICA EMPRESAS DE CHILE SA"/>
    <s v="SUPERVISION: Cambio de Cintas en ambas Librerias de Respaldo ubicado en Sala blanca"/>
    <s v="06/12/2023 15:57:43"/>
    <s v="06/12/2023 15:59:05"/>
    <s v="Cerrado"/>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s v="Cumplido"/>
    <m/>
  </r>
  <r>
    <s v="INC000002483955"/>
    <s v="HOUSING"/>
    <x v="1"/>
    <s v="APQ ACCESOS"/>
    <s v="CARLOS F ARAYA RAMIREZ"/>
    <s v="tct_cararr"/>
    <s v="4-Menor/Localizado"/>
    <s v="4-Baja"/>
    <x v="0"/>
    <x v="0"/>
    <s v="TELEFONICA CYBERSECURITY TECH CHILE SPA"/>
    <s v="FACTIBILIDAD 79421"/>
    <s v="06/12/2023 16:14:11"/>
    <s v="06/12/2023 16:16:25"/>
    <s v="Cerrado"/>
    <s v="CDP ANTIGUO 1"/>
    <s v="CDP ANTIGUO 2"/>
    <s v="06/12/2023 17:30:03"/>
    <s v="06/12/2023 23:50:00"/>
    <s v="FORUM"/>
    <s v="FACTIBILIDAD ENVIADA"/>
    <d v="1899-12-30T00:00:00"/>
    <d v="1899-12-30T00:00:00"/>
    <d v="1899-12-30T00:00:00"/>
    <s v=""/>
    <s v="Cumplido"/>
    <m/>
  </r>
  <r>
    <s v="INC000002483986"/>
    <s v="INFRAESTRUCTURA DC"/>
    <x v="6"/>
    <s v="APQ ACCESOS"/>
    <s v="FRANCISCO J FELIU ABARCA"/>
    <s v="tct_frafea"/>
    <s v="4-Menor/Localizado"/>
    <s v="4-Baja"/>
    <x v="0"/>
    <x v="0"/>
    <s v="TELEFONICA CYBERSECURITY TECH CHILE SPA"/>
    <s v="RONDA POR TOMA DE TEMPERATURAS EN SALAS TIC"/>
    <s v="06/12/2023 21:01:15"/>
    <s v="06/12/2023 21:02:03"/>
    <s v="Cerrado"/>
    <s v="TI"/>
    <s v="CLIMA"/>
    <s v="06/12/2023 21:14:44"/>
    <s v="06/12/2023 23:50:00"/>
    <s v="RONDA POR TOMA DE TEMPERATURAS EN SALAS TIC"/>
    <s v="RONDA REALIZADA"/>
    <d v="1899-12-30T00:00:00"/>
    <d v="1899-12-30T00:00:00"/>
    <d v="1899-12-30T00:00:00"/>
    <s v=""/>
    <s v="Cumplido"/>
    <m/>
  </r>
  <r>
    <s v="INC000002483988"/>
    <s v="INFRAESTRUCTURA DC"/>
    <x v="8"/>
    <s v="APQ ACCESOS"/>
    <s v="FRANCISCO J FELIU ABARCA"/>
    <s v="tct_frafea"/>
    <s v="4-Menor/Localizado"/>
    <s v="4-Baja"/>
    <x v="0"/>
    <x v="0"/>
    <s v="TELEFONICA CYBERSECURITY TECH CHILE SPA"/>
    <s v="RONDA PREVENTIVA EN SALAS TIC"/>
    <s v="06/12/2023 22:02:52"/>
    <s v="06/12/2023 22:04:16"/>
    <s v="Cerrado"/>
    <s v="TI"/>
    <s v="INFRAESTRUCTURA"/>
    <s v="06/12/2023 22:46:57"/>
    <s v="06/12/2023 23:50:00"/>
    <s v="RONDA PREVENTIVA EN SALAS TIC"/>
    <s v="RONDA REALIZADA"/>
    <d v="1899-12-30T00:00:00"/>
    <d v="1899-12-30T00:00:00"/>
    <d v="1899-12-30T00:00:00"/>
    <s v=""/>
    <s v="Cumplido"/>
    <m/>
  </r>
  <r>
    <s v="INC000002483994"/>
    <s v="INFRAESTRUCTURA DC"/>
    <x v="6"/>
    <s v="APQ ACCESOS"/>
    <s v="FRANCISCO J FELIU ABARCA"/>
    <s v="tct_frafea"/>
    <s v="4-Menor/Localizado"/>
    <s v="4-Baja"/>
    <x v="0"/>
    <x v="0"/>
    <s v="TELEFONICA CYBERSECURITY TECH CHILE SPA"/>
    <s v="RONDA POR TOMA DE TEMPERATURAS EN SALAS TIC"/>
    <s v="07/12/2023 0:51:39"/>
    <s v="07/12/2023 0:52:31"/>
    <s v="Cerrado"/>
    <s v="TI"/>
    <s v="CLIMA"/>
    <s v="07/12/2023 5:02:11"/>
    <s v="07/12/2023 23:50:00"/>
    <s v="RONDA POR TOMA DE TEMPERATURAS EN SALAS TIC"/>
    <s v="RONDA REALIZADA"/>
    <d v="1899-12-30T00:00:00"/>
    <d v="1899-12-30T00:00:00"/>
    <d v="1899-12-30T00:00:00"/>
    <s v=""/>
    <s v="Cumplido"/>
    <m/>
  </r>
  <r>
    <s v="INC000002484005"/>
    <s v="RED INTERNA"/>
    <x v="6"/>
    <s v="APQ ACCESOS"/>
    <s v="YORDI M HURTADO ARAYA"/>
    <s v="tct_yorhua"/>
    <s v="4-Menor/Localizado"/>
    <s v="4-Baja"/>
    <x v="0"/>
    <x v="0"/>
    <s v="TELEFONICA CYBERSECURITY TECH CHILE SPA"/>
    <s v="RONDA SALAS TECNICAS 19:30"/>
    <s v="06/12/2023 15:44:38"/>
    <s v="06/12/2023 15:45:05"/>
    <s v="Cerrado"/>
    <s v="CDP ANTIGUO 1"/>
    <s v="CDP ANTIGUO 2"/>
    <s v="06/12/2023 16:13:30"/>
    <s v="06/12/2023 23:50:00"/>
    <s v="RONDA SALAS TECNICAS 19:30"/>
    <s v="RONDA REALIZADA"/>
    <d v="1899-12-30T00:00:00"/>
    <d v="1899-12-30T00:28:52"/>
    <d v="1899-12-30T00:28:52"/>
    <s v=""/>
    <s v="Cumplido"/>
    <m/>
  </r>
  <r>
    <s v="INC000002484029"/>
    <s v="HOUSING"/>
    <x v="4"/>
    <s v="DUOC TICKET PENDIENTES"/>
    <s v="JUAN CARLOS UZCATEGUI FUGUETT"/>
    <s v="frp_joagui"/>
    <s v="3-Moderado/Limitado"/>
    <s v="4-Baja"/>
    <x v="0"/>
    <x v="0"/>
    <s v="FUNDACION INSTITUTO PROFESIONAL DUOC UC"/>
    <s v="RQ | DUOC | RE: Consultas y Revisión de logs"/>
    <s v="06/12/2023 16:09:26"/>
    <s v="06/12/2023 16:10:39"/>
    <s v="Cerrado"/>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s v="Cumplido"/>
    <m/>
  </r>
  <r>
    <s v="INC000002484152"/>
    <s v="TICKET-INTELIGENTE"/>
    <x v="23"/>
    <s v="GESTION TI"/>
    <s v="JUAN P SEGURA VARGAS"/>
    <s v="USR_TSIGHT"/>
    <s v="1-Extenso/Generalizado"/>
    <s v="4-Baja"/>
    <x v="0"/>
    <x v="1"/>
    <s v="FERROVIAL SERVICIOS CHILE SOCIEDAD LIMITADA"/>
    <s v="cficli01 - fvialad02 TICKET AUTOMATICO"/>
    <s v="06/12/2023 16:38:55"/>
    <s v="06/12/2023 16:38:55"/>
    <s v="Cerrado"/>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s v=""/>
    <m/>
  </r>
  <r>
    <s v="INC000002484172"/>
    <s v="INFRAESTRUCTURA DC"/>
    <x v="15"/>
    <s v="APQ ACCESOS"/>
    <s v="PABLO A MALDONADO FLORES"/>
    <s v="tct_pabmaf"/>
    <s v="2-Significativo/Amplio"/>
    <s v="2-Alta"/>
    <x v="2"/>
    <x v="0"/>
    <s v="TELEFONICA CYBERSECURITY TECH CHILE SPA"/>
    <s v="REALIZAR RONDA Y REVISION DE SALAS TECNICAS"/>
    <s v="06/12/2023 16:58:30"/>
    <s v="06/12/2023 16:59:16"/>
    <s v="Cerrado"/>
    <s v="CDP ANTIGUO 1"/>
    <s v="CDP ANTIGUO 2"/>
    <s v="06/12/2023 17:10:12"/>
    <s v="06/12/2023 23:50:00"/>
    <s v="REALIZAR RONDA Y REVISION DE SALAS TECNICAS"/>
    <m/>
    <d v="1899-12-30T00:10:37"/>
    <d v="1899-12-30T00:11:42"/>
    <d v="1899-12-30T00:01:05"/>
    <s v=""/>
    <s v="Cumplido"/>
    <m/>
  </r>
  <r>
    <s v="INC000002484175"/>
    <s v="INFRAESTRUCTURA DC"/>
    <x v="15"/>
    <s v="APQ ACCESOS"/>
    <s v="PABLO A MALDONADO FLORES"/>
    <s v="tct_pabmaf"/>
    <s v="2-Significativo/Amplio"/>
    <s v="2-Alta"/>
    <x v="2"/>
    <x v="0"/>
    <s v="TELEFONICA CYBERSECURITY TECH CHILE SPA"/>
    <s v="REALIZAR RONDA Y REVISION DE SALAS TECNICAS"/>
    <s v="06/12/2023 17:01:22"/>
    <s v="06/12/2023 17:02:41"/>
    <s v="Cerrado"/>
    <s v="CDP ANTIGUO 1"/>
    <s v="CDP ANTIGUO 2"/>
    <s v="06/12/2023 17:11:30"/>
    <s v="06/12/2023 23:50:00"/>
    <s v="REALIZAR RONDA Y REVISION DE SALAS TECNICAS"/>
    <m/>
    <d v="1899-12-30T00:08:26"/>
    <d v="1899-12-30T00:10:08"/>
    <d v="1899-12-30T00:01:42"/>
    <s v=""/>
    <s v="Cumplido"/>
    <m/>
  </r>
  <r>
    <s v="INC000002484192"/>
    <s v="INFRAESTRUCTURA DC"/>
    <x v="15"/>
    <s v="APQ ACCESOS"/>
    <s v="PABLO A MALDONADO FLORES"/>
    <s v="tct_pabmaf"/>
    <s v="2-Significativo/Amplio"/>
    <s v="2-Alta"/>
    <x v="2"/>
    <x v="0"/>
    <s v="TELEFONICA CYBERSECURITY TECH CHILE SPA"/>
    <s v="REALIZAR RONDA Y REVISION DE SALAS TECNICAS"/>
    <s v="06/12/2023 17:05:48"/>
    <s v="06/12/2023 17:06:27"/>
    <s v="Cerrado"/>
    <s v="CDP ANTIGUO 1"/>
    <s v="CDP ANTIGUO 2"/>
    <s v="06/12/2023 17:11:54"/>
    <s v="06/12/2023 23:50:00"/>
    <s v="REALIZAR RONDA Y REVISION DE SALAS TECNICAS"/>
    <m/>
    <d v="1899-12-30T00:05:07"/>
    <d v="1899-12-30T00:06:06"/>
    <d v="1899-12-30T00:00:59"/>
    <s v=""/>
    <s v="Cumplido"/>
    <m/>
  </r>
  <r>
    <s v="INC000002484205"/>
    <s v="HOUSING"/>
    <x v="16"/>
    <s v="BELIEVE"/>
    <s v="JORGE S LORCA LEIVA"/>
    <s v="frp_jolsso"/>
    <s v="3-Moderado/Limitado"/>
    <s v="3-Medio"/>
    <x v="1"/>
    <x v="0"/>
    <s v="TELEFONICA EMPRESAS DE CHILE SA"/>
    <s v="GESTION DATACENTER/ ACCESOS / TELEFONICA EMPRESAS DE CHILE SA"/>
    <s v="06/12/2023 16:46:53"/>
    <s v="06/12/2023 16:50:19"/>
    <s v="Cerrado"/>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s v="Cumplido"/>
    <m/>
  </r>
  <r>
    <s v="INC000002484208"/>
    <s v="HOUSING"/>
    <x v="16"/>
    <s v="BELIEVE"/>
    <s v="JORGE S LORCA LEIVA"/>
    <s v="frp_jolsso"/>
    <s v="3-Moderado/Limitado"/>
    <s v="3-Medio"/>
    <x v="1"/>
    <x v="0"/>
    <s v="TELEFONICA EMPRESAS DE CHILE SA"/>
    <s v="GESTION DATACENTER/ ACCESOS / TELEFONICA EMPRESAS DE CHILE SA"/>
    <s v="06/12/2023 16:51:55"/>
    <s v="06/12/2023 16:53:23"/>
    <s v="Cerrado"/>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s v="Cumplido"/>
    <m/>
  </r>
  <r>
    <s v="INC000002484211"/>
    <s v="HOUSING"/>
    <x v="16"/>
    <s v="BELIEVE"/>
    <s v="JORGE S LORCA LEIVA"/>
    <s v="frp_jolsso"/>
    <s v="3-Moderado/Limitado"/>
    <s v="3-Medio"/>
    <x v="1"/>
    <x v="0"/>
    <s v="TELEFONICA EMPRESAS DE CHILE SA"/>
    <s v="GESTION DATACENTER/ ACCESOS / TELEFONICA EMPRESAS DE CHILE SA"/>
    <s v="06/12/2023 16:54:21"/>
    <s v="06/12/2023 16:55:35"/>
    <s v="Cerrado"/>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s v="Cumplido"/>
    <m/>
  </r>
  <r>
    <s v="INC000002484214"/>
    <s v="RED INTERNA"/>
    <x v="0"/>
    <s v="APQ ACCESOS"/>
    <s v="CRISTOPHER MALDONADO ROMERO"/>
    <s v="tct_cmaldo"/>
    <s v="4-Menor/Localizado"/>
    <s v="4-Baja"/>
    <x v="0"/>
    <x v="0"/>
    <s v="TELEFONICA EMPRESAS DE CHILE SA"/>
    <s v="RONDA TOMA DE TEMPERATURAS SALAS TIC"/>
    <s v="06/12/2023 17:01:18"/>
    <s v="06/12/2023 17:02:19"/>
    <s v="Cerrado"/>
    <s v="CDP ANTIGUO 1"/>
    <s v="CDP ANTIGUO 2"/>
    <s v="06/12/2023 17:15:56"/>
    <s v="06/12/2023 23:50:00"/>
    <m/>
    <s v="RONDA REALIZADA"/>
    <d v="1899-12-30T00:00:00"/>
    <d v="1899-12-30T00:00:00"/>
    <d v="1899-12-30T00:00:00"/>
    <s v=""/>
    <s v="Cumplido"/>
    <m/>
  </r>
  <r>
    <s v="INC000002484219"/>
    <s v="HOUSING"/>
    <x v="19"/>
    <s v="BELIEVE"/>
    <s v="YORDI M HURTADO ARAYA"/>
    <s v="frp_jolsso"/>
    <s v="3-Moderado/Limitado"/>
    <s v="3-Medio"/>
    <x v="1"/>
    <x v="0"/>
    <s v="CELULOSA ARAUCO Y CONSTITUCION S A"/>
    <s v="GESTION DATACENTER/ ACCESOS /CELULOSA ARAUCO Y CONSTITUCION S A"/>
    <s v="06/12/2023 17:08:03"/>
    <s v="06/12/2023 17:09:14"/>
    <s v="Cerrado"/>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s v="Cumplido"/>
    <m/>
  </r>
  <r>
    <s v="INC000002484220"/>
    <s v="VPN IP - MPLS"/>
    <x v="17"/>
    <s v="GESTION HD"/>
    <s v="NICOLAS A SAAVEDRA EGUILUZ"/>
    <s v="frp_cnavar"/>
    <s v="3-Moderado/Limitado"/>
    <s v="3-Medio"/>
    <x v="1"/>
    <x v="0"/>
    <s v="NUTRISCO CHILE SA"/>
    <s v="HD/ Crear usuario en QAS"/>
    <s v="06/12/2023 17:11:25"/>
    <s v="06/12/2023 17:15:08"/>
    <s v="Cerrado"/>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s v="Cumplido"/>
    <m/>
  </r>
  <r>
    <s v="INC000002484224"/>
    <s v="HOUSING"/>
    <x v="16"/>
    <s v="BELIEVE"/>
    <s v="FERNEY D GARZON PEÑA"/>
    <s v="frp_jolsso"/>
    <s v="3-Moderado/Limitado"/>
    <s v="3-Medio"/>
    <x v="1"/>
    <x v="0"/>
    <s v="TELEFONICA EMPRESAS DE CHILE SA"/>
    <s v="GESTION DATACENTER/ ACCESOS /TELEFONICA EMPRESAS DE CHILE SA"/>
    <s v="06/12/2023 17:25:12"/>
    <s v="06/12/2023 17:26:31"/>
    <s v="Cerrado"/>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s v="Cumplido"/>
    <m/>
  </r>
  <r>
    <s v="INC000002484242"/>
    <s v="VPN IP - MPLS"/>
    <x v="7"/>
    <s v="GESTION HD"/>
    <s v="CRISTOBAL I REYES DELGADO"/>
    <s v="frp_cnavar"/>
    <s v="3-Moderado/Limitado"/>
    <s v="3-Medio"/>
    <x v="1"/>
    <x v="0"/>
    <s v="COAGRA S A"/>
    <s v="HD/ COAGRA: Restaurar DB con Tabla SOFFCONT1 de SBX a QAS"/>
    <s v="06/12/2023 18:00:43"/>
    <s v="06/12/2023 18:05:09"/>
    <s v="Cerrado"/>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s v="Cumplido"/>
    <m/>
  </r>
  <r>
    <s v="INC000002484245"/>
    <s v="HOUSING"/>
    <x v="19"/>
    <s v="BELIEVE"/>
    <s v="YORDI M HURTADO ARAYA"/>
    <s v="frp_jolsso"/>
    <s v="3-Moderado/Limitado"/>
    <s v="3-Medio"/>
    <x v="1"/>
    <x v="0"/>
    <s v="TELEFONICA GLOBAL TECHNOLOGY S.A.AGENCIA EN CHILE"/>
    <s v="GESTION DATACENTER/ ACCESOS /TELEFONICA GLOBAL TECHNOLOGY S.A.AGENCIA EN CHILE"/>
    <s v="06/12/2023 18:00:16"/>
    <s v="06/12/2023 18:01:33"/>
    <s v="Cerrado"/>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s v="Cumplido"/>
    <m/>
  </r>
  <r>
    <s v="INC000002484279"/>
    <s v="VPN IP - MPLS"/>
    <x v="9"/>
    <s v="BELIEVE"/>
    <s v="RODRIGO VÁSQUEZ MUÑOZ"/>
    <s v="frp_disilv"/>
    <s v="4-Menor/Localizado"/>
    <s v="4-Baja"/>
    <x v="0"/>
    <x v="0"/>
    <s v="INSTITUTO PROFESIONAL DE CHILE SA"/>
    <s v="PEND HORARIO HABIL | REQ / Solicitud respaldo - CPECH"/>
    <s v="06/12/2023 22:17:12"/>
    <s v="06/12/2023 22:21:03"/>
    <s v="Cerrado"/>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s v="Cumplido"/>
    <m/>
  </r>
  <r>
    <s v="INC000002484306"/>
    <s v="INFRAESTRUCTURA DC"/>
    <x v="15"/>
    <s v="APQ ACCESOS"/>
    <s v="PABLO A MALDONADO FLORES"/>
    <s v="tct_pabmaf"/>
    <s v="2-Significativo/Amplio"/>
    <s v="2-Alta"/>
    <x v="2"/>
    <x v="0"/>
    <s v="TELEFONICA CYBERSECURITY TECH CHILE SPA"/>
    <s v="Se realiza supervisión del siguiente trabajo"/>
    <s v="06/12/2023 17:13:43"/>
    <s v="06/12/2023 17:17:00"/>
    <s v="Cerrado"/>
    <s v="CDP ANTIGUO 1"/>
    <s v="CDP ANTIGUO 2"/>
    <s v="06/12/2023 18:07:37"/>
    <s v="06/12/2023 23:50:00"/>
    <s v="Se realiza supervisión del siguiente trabajo"/>
    <m/>
    <d v="1899-12-30T00:50:19"/>
    <d v="1899-12-30T00:53:54"/>
    <d v="1899-12-30T00:03:35"/>
    <s v=""/>
    <s v="Cumplido"/>
    <m/>
  </r>
  <r>
    <s v="INC000002484325"/>
    <s v="VPN IP - MPLS"/>
    <x v="4"/>
    <s v="GESTION HD"/>
    <s v="GIOVANNI D ROCCO VALENZUELA"/>
    <s v="frp_fpetro"/>
    <s v="3-Moderado/Limitado"/>
    <s v="3-Medio"/>
    <x v="1"/>
    <x v="0"/>
    <s v="TELEFONICA GLOBAL TECHNOLOGY S.A.AGENCIA EN CHILE"/>
    <s v="REQ/TELEFONICA - Privilegios cuenta local servidor SUBCAPA 10.68.131.248"/>
    <s v="06/12/2023 17:36:12"/>
    <s v="06/12/2023 17:38:57"/>
    <s v="Cerrado"/>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s v="Cumplido"/>
    <m/>
  </r>
  <r>
    <s v="INC000002484351"/>
    <s v="VPN IP - MPLS"/>
    <x v="13"/>
    <s v="GESTION HD"/>
    <s v="DEIBY Y SANTOYO MONTEROLA"/>
    <s v="frp_fpetro"/>
    <s v="2-Significativo/Amplio"/>
    <s v="1-Crítica"/>
    <x v="3"/>
    <x v="0"/>
    <s v="JANSSEN S.A."/>
    <s v="REQ/Solicitud de restauración maquinas virtuales - SUSE y WINDOWS (Urgente)"/>
    <s v="06/12/2023 17:59:13"/>
    <s v="06/12/2023 18:02:50"/>
    <s v="Cerrado"/>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s v="Cumplido"/>
    <m/>
  </r>
  <r>
    <s v="INC000002484362"/>
    <s v="HOSTING VIRTUAL"/>
    <x v="4"/>
    <s v="OPERACION N1"/>
    <s v="ALEJANDRO ACEVEDO VALENZUELA"/>
    <s v="tct_aaceve"/>
    <s v="4-Menor/Localizado"/>
    <s v="4-Baja"/>
    <x v="0"/>
    <x v="0"/>
    <s v="TELEFONICA GLOBAL TECHNOLOGY S.A.AGENCIA EN CHILE"/>
    <s v="[CSIRT CL] SERVIDORES SIN CONEXIÓN A LA CONSOLA PANDA +30 DÍAS"/>
    <s v="06/12/2023 18:12:41"/>
    <s v="06/12/2023 18:13:37"/>
    <s v="Cerrado"/>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s v="Cumplido"/>
    <m/>
  </r>
  <r>
    <s v="INC000002484394"/>
    <s v="TICKET-INTELIGENTE"/>
    <x v="3"/>
    <s v="GESTION TI"/>
    <s v="SEBASTIAN I ACUÑA GUZMAN"/>
    <s v="USR_TSIGHT"/>
    <s v="1-Extenso/Generalizado"/>
    <s v="4-Baja"/>
    <x v="0"/>
    <x v="1"/>
    <s v="EMPRESA NACIONAL DE CERTIFICACIONES"/>
    <s v="emnace01 - ecert-ngs TICKET AUTOMATICO"/>
    <s v="06/12/2023 19:13:55"/>
    <s v="06/12/2023 19:13:55"/>
    <s v="Cerrado"/>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s v=""/>
    <m/>
  </r>
  <r>
    <s v="INC000002484398"/>
    <s v="VPN IP - MPLS"/>
    <x v="13"/>
    <s v="ADMINISTRADORES RESIDENTES"/>
    <s v="ANGEL CASTRO CABRERA"/>
    <s v="frp_joflor"/>
    <s v="3-Moderado/Limitado"/>
    <s v="3-Medio"/>
    <x v="1"/>
    <x v="0"/>
    <s v="INSTITUTO PROFESIONAL DE CHILE SA"/>
    <s v="PEND HORARIO HABIL | GAMA | Requerimiento Creación Acceso VDC CEPECH - C4PACEPECH"/>
    <s v="06/12/2023 19:17:51"/>
    <s v="06/12/2023 19:21:29"/>
    <s v="Cerrado"/>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s v="Cumplido"/>
    <m/>
  </r>
  <r>
    <s v="INC000002484399"/>
    <s v="VPN IP - MPLS"/>
    <x v="2"/>
    <s v="GESTION HD"/>
    <s v="LUIS RODRIGO ACEVEDO COLLIPAL"/>
    <s v="frp_fpetro"/>
    <s v="3-Moderado/Limitado"/>
    <s v="3-Medio"/>
    <x v="1"/>
    <x v="1"/>
    <s v="HORTIFRUT S.A"/>
    <s v="REQ/acceso a host VPN"/>
    <s v="06/12/2023 19:20:57"/>
    <s v="06/12/2023 19:24:07"/>
    <s v="Cerrado"/>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s v=""/>
    <m/>
  </r>
  <r>
    <s v="INC000002484405"/>
    <s v="HOUSING"/>
    <x v="16"/>
    <s v="BELIEVE"/>
    <s v="FERNEY D GARZON PEÑA"/>
    <s v="frp_fbalab"/>
    <s v="3-Moderado/Limitado"/>
    <s v="3-Medio"/>
    <x v="1"/>
    <x v="0"/>
    <s v="TELEFONICA EMPRESAS DE CHILE SA"/>
    <s v="GESTION DATACENTER/ ACCESOS / TELEFONICA EMPRESAS DE CHILE SA"/>
    <s v="06/12/2023 17:42:54"/>
    <s v="06/12/2023 17:51:14"/>
    <s v="Cerrado"/>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s v="Cumplido"/>
    <m/>
  </r>
  <r>
    <s v="INC000002484408"/>
    <s v="HOUSING"/>
    <x v="19"/>
    <s v="BELIEVE"/>
    <s v="YORDI M HURTADO ARAYA"/>
    <s v="frp_fbalab"/>
    <s v="3-Moderado/Limitado"/>
    <s v="3-Medio"/>
    <x v="1"/>
    <x v="0"/>
    <s v="IDOM INGENIERIA Y CONSULTORIA S.A. AGENCIA EN CHILE"/>
    <s v="GESTION DATACENTER/ ACCESOS / IDOM INGENIERIA Y CONSULTORIA S.A. AGENCIA EN CHILE"/>
    <s v="06/12/2023 17:54:43"/>
    <s v="06/12/2023 17:55:31"/>
    <s v="Cerrado"/>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s v="Cumplido"/>
    <m/>
  </r>
  <r>
    <s v="INC000002484412"/>
    <s v="HOUSING"/>
    <x v="16"/>
    <s v="BELIEVE"/>
    <s v="JOSE G MARQUEZ MARCANO"/>
    <s v="frp_fbalab"/>
    <s v="3-Moderado/Limitado"/>
    <s v="3-Medio"/>
    <x v="1"/>
    <x v="0"/>
    <s v="TELEFONICA EMPRESAS DE CHILE SA"/>
    <s v="GESTION DATACENTER/ ACCESOS / TELEFONICA EMPRESAS DE CHILE SA"/>
    <s v="06/12/2023 18:06:02"/>
    <s v="06/12/2023 18:12:55"/>
    <s v="Cerrado"/>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s v="Cumplido"/>
    <m/>
  </r>
  <r>
    <s v="INC000002484477"/>
    <s v="HOUSING"/>
    <x v="15"/>
    <s v="APQ ACCESOS"/>
    <s v="ALDO P VALENZUELA MUJICA"/>
    <s v="tct_avalen"/>
    <s v="2-Significativo/Amplio"/>
    <s v="2-Alta"/>
    <x v="2"/>
    <x v="0"/>
    <s v="TELEFONICA EMPRESAS DE CHILE SA"/>
    <s v="SUPERVISION  Movimiento de equipos y retiro de equipo"/>
    <s v="07/12/2023 4:55:23"/>
    <s v="07/12/2023 4:56:31"/>
    <s v="Cerrado"/>
    <s v="CDP ANTIGUO 1"/>
    <s v="CDP ANTIGUO 2"/>
    <s v="07/12/2023 4:59:15"/>
    <s v="07/12/2023 23:50:00"/>
    <s v="SUPERVISION  Movimiento de equipos y retiro de equipo"/>
    <s v="SE REALIZA SUPERVISION"/>
    <d v="1899-12-30T00:02:22"/>
    <d v="1899-12-30T00:03:52"/>
    <d v="1899-12-30T00:01:30"/>
    <s v=""/>
    <s v="Cumplido"/>
    <m/>
  </r>
  <r>
    <s v="INC000002484479"/>
    <s v="HOUSING"/>
    <x v="15"/>
    <s v="APQ ACCESOS"/>
    <s v="ALDO P VALENZUELA MUJICA"/>
    <s v="tct_avalen"/>
    <s v="2-Significativo/Amplio"/>
    <s v="2-Alta"/>
    <x v="2"/>
    <x v="0"/>
    <s v="TELEFONICA EMPRESAS DE CHILE SA"/>
    <s v="SUPERVISION instalación Directores"/>
    <s v="07/12/2023 5:14:18"/>
    <s v="07/12/2023 5:15:29"/>
    <s v="Cerrado"/>
    <s v="CDP ANTIGUO 1"/>
    <s v="CDP ANTIGUO 2"/>
    <s v="07/12/2023 5:16:51"/>
    <s v="07/12/2023 23:50:00"/>
    <s v="SUPERVISION instalación Directores"/>
    <s v="SE REALIZA SUPERVISION"/>
    <d v="1899-12-30T00:01:06"/>
    <d v="1899-12-30T00:02:33"/>
    <d v="1899-12-30T00:01:27"/>
    <s v=""/>
    <s v="Cumplido"/>
    <m/>
  </r>
  <r>
    <s v="INC000002484481"/>
    <s v="HOUSING"/>
    <x v="15"/>
    <s v="APQ ACCESOS"/>
    <s v="ALDO P VALENZUELA MUJICA"/>
    <s v="tct_avalen"/>
    <s v="2-Significativo/Amplio"/>
    <s v="2-Alta"/>
    <x v="2"/>
    <x v="0"/>
    <s v="TELEFONICA EMPRESAS DE CHILE SA"/>
    <s v="SUPERVISION Se requiere acceder a los rack DB31,DB32,DB33,DB34,CP11 y CA34"/>
    <s v="07/12/2023 5:17:43"/>
    <s v="07/12/2023 5:19:26"/>
    <s v="Cerrado"/>
    <s v="CDP ANTIGUO 1"/>
    <s v="CDP ANTIGUO 2"/>
    <s v="07/12/2023 5:21:19"/>
    <s v="07/12/2023 23:50:00"/>
    <s v="SUPERVISION Se requiere acceder a los rack DB31,DB32,DB33,DB34,CP11 y CA34"/>
    <s v="SE REALIZA SUPERVISION"/>
    <d v="1899-12-30T00:01:05"/>
    <d v="1899-12-30T00:03:36"/>
    <d v="1899-12-30T00:02:31"/>
    <s v=""/>
    <s v="Cumplido"/>
    <m/>
  </r>
  <r>
    <s v="INC000002484483"/>
    <s v="HOUSING"/>
    <x v="15"/>
    <s v="APQ ACCESOS"/>
    <s v="ALDO P VALENZUELA MUJICA"/>
    <s v="tct_avalen"/>
    <s v="2-Significativo/Amplio"/>
    <s v="3-Medio"/>
    <x v="1"/>
    <x v="0"/>
    <s v="TELEFONICA EMPRESAS DE CHILE SA"/>
    <s v="RONDA Y REVISION DE SALAS TECNICAS"/>
    <s v="07/12/2023 5:21:53"/>
    <s v="07/12/2023 5:22:57"/>
    <s v="Cerrado"/>
    <s v="CDP ANTIGUO 1"/>
    <s v="CDP ANTIGUO 2"/>
    <s v="07/12/2023 5:24:21"/>
    <s v="07/12/2023 23:50:00"/>
    <s v="RONDA Y REVISION DE SALAS TECNICAS"/>
    <s v="SE REALIZA RONDA"/>
    <d v="1899-12-30T00:01:03"/>
    <d v="1899-12-30T00:02:28"/>
    <d v="1899-12-30T00:01:25"/>
    <s v=""/>
    <s v="Cumplido"/>
    <m/>
  </r>
  <r>
    <s v="INC000002484485"/>
    <s v="HOUSING"/>
    <x v="15"/>
    <s v="APQ ACCESOS"/>
    <s v="ALDO P VALENZUELA MUJICA"/>
    <s v="tct_avalen"/>
    <s v="2-Significativo/Amplio"/>
    <s v="2-Alta"/>
    <x v="2"/>
    <x v="0"/>
    <s v="TELEFONICA EMPRESAS DE CHILE SA"/>
    <s v="TOMA DE ALARMAS DE CLIENTE"/>
    <s v="07/12/2023 5:24:45"/>
    <s v="07/12/2023 5:25:40"/>
    <s v="Cerrado"/>
    <s v="CDP ANTIGUO 1"/>
    <s v="CDP ANTIGUO 2"/>
    <s v="07/12/2023 5:26:52"/>
    <s v="07/12/2023 23:50:00"/>
    <s v="TOMA DE ALARMAS DE CLIENTE"/>
    <s v="SE REALIZA TOMA DE ALARMAS"/>
    <d v="1899-12-30T00:00:42"/>
    <d v="1899-12-30T00:02:07"/>
    <d v="1899-12-30T00:01:25"/>
    <s v=""/>
    <s v="Cumplido"/>
    <m/>
  </r>
  <r>
    <s v="INC000002484487"/>
    <s v="HOUSING"/>
    <x v="15"/>
    <s v="APQ ACCESOS"/>
    <s v="ALDO P VALENZUELA MUJICA"/>
    <s v="tct_avalen"/>
    <s v="2-Significativo/Amplio"/>
    <s v="2-Alta"/>
    <x v="2"/>
    <x v="0"/>
    <s v="TELEFONICA EMPRESAS DE CHILE SA"/>
    <s v="SUPERVISION  Conexión de cableado, configuración y medición en ROADM / DXC"/>
    <s v="07/12/2023 5:31:19"/>
    <s v="07/12/2023 5:32:29"/>
    <s v="Cerrado"/>
    <s v="CDP ANTIGUO 1"/>
    <s v="CDP ANTIGUO 2"/>
    <s v="07/12/2023 5:33:51"/>
    <s v="07/12/2023 23:50:00"/>
    <s v="SUPERVISION  Conexión de cableado, configuración y medición en ROADM / DXC"/>
    <s v="SE REALIZA SUPERVISION"/>
    <d v="1899-12-30T00:01:02"/>
    <d v="1899-12-30T00:02:32"/>
    <d v="1899-12-30T00:01:30"/>
    <s v=""/>
    <s v="Cumplido"/>
    <m/>
  </r>
  <r>
    <s v="INC000002484490"/>
    <s v="HOUSING"/>
    <x v="15"/>
    <s v="APQ ACCESOS"/>
    <s v="ALDO P VALENZUELA MUJICA"/>
    <s v="tct_avalen"/>
    <s v="2-Significativo/Amplio"/>
    <s v="2-Alta"/>
    <x v="2"/>
    <x v="0"/>
    <s v="TELEFONICA EMPRESAS DE CHILE SA"/>
    <s v="RONDA Y REVISION DE SALAS TECNICAS"/>
    <s v="07/12/2023 5:45:24"/>
    <s v="07/12/2023 5:46:45"/>
    <s v="Cerrado"/>
    <s v="CDP ANTIGUO 1"/>
    <s v="CDP ANTIGUO 2"/>
    <s v="07/12/2023 5:49:13"/>
    <s v="07/12/2023 23:50:00"/>
    <s v="RONDA Y REVISION DE SALAS TECNICAS"/>
    <s v="SE REALIZA RONDA"/>
    <d v="1899-12-30T00:02:07"/>
    <d v="1899-12-30T00:03:49"/>
    <d v="1899-12-30T00:01:42"/>
    <s v=""/>
    <s v="Cumplido"/>
    <m/>
  </r>
  <r>
    <s v="INC000002484492"/>
    <s v="HOUSING"/>
    <x v="15"/>
    <s v="APQ ACCESOS"/>
    <s v="ALDO P VALENZUELA MUJICA"/>
    <s v="tct_avalen"/>
    <s v="2-Significativo/Amplio"/>
    <s v="2-Alta"/>
    <x v="2"/>
    <x v="0"/>
    <s v="TELEFONICA EMPRESAS DE CHILE SA"/>
    <s v="RONDA Y REVISION DE SALAS TECNICAS"/>
    <s v="07/12/2023 5:53:50"/>
    <s v="07/12/2023 5:54:58"/>
    <s v="Cerrado"/>
    <s v="CDP ANTIGUO 1"/>
    <s v="CDP ANTIGUO 2"/>
    <s v="07/12/2023 5:57:14"/>
    <s v="07/12/2023 23:50:00"/>
    <s v="RONDA Y REVISION DE SALAS TECNICAS"/>
    <s v="SE REALIZA RONDA"/>
    <d v="1899-12-30T00:01:57"/>
    <d v="1899-12-30T00:03:24"/>
    <d v="1899-12-30T00:01:27"/>
    <s v=""/>
    <s v="Cumplido"/>
    <m/>
  </r>
  <r>
    <s v="INC000002484822"/>
    <s v="RED INTERNA"/>
    <x v="6"/>
    <s v="APQ ACCESOS"/>
    <s v="YORDI M HURTADO ARAYA"/>
    <s v="tct_yorhua"/>
    <s v="4-Menor/Localizado"/>
    <s v="4-Baja"/>
    <x v="0"/>
    <x v="0"/>
    <s v="TELEFONICA CYBERSECURITY TECH CHILE SPA"/>
    <s v="RONDA TOMA DE TEMPERATURAS SALAS TIC 08:30"/>
    <s v="07/12/2023 8:08:00"/>
    <s v="07/12/2023 8:08:29"/>
    <s v="Cerrado"/>
    <s v="CDP ANTIGUO 1"/>
    <s v="CDP ANTIGUO 2"/>
    <s v="07/12/2023 9:00:20"/>
    <s v="07/12/2023 23:50:00"/>
    <s v="RONDA TOMA DE TEMPERATURAS SALAS TIC 08:30"/>
    <s v="RONDA REALIZADA"/>
    <d v="1899-12-30T00:00:00"/>
    <d v="1899-12-30T00:52:20"/>
    <d v="1899-12-30T00:52:20"/>
    <s v=""/>
    <s v="Cumplido"/>
    <m/>
  </r>
  <r>
    <s v="INC000002484823"/>
    <s v="RED INTERNA"/>
    <x v="6"/>
    <s v="APQ ACCESOS"/>
    <s v="YORDI M HURTADO ARAYA"/>
    <s v="tct_yorhua"/>
    <s v="4-Menor/Localizado"/>
    <s v="4-Baja"/>
    <x v="0"/>
    <x v="0"/>
    <s v="TELEFONICA CYBERSECURITY TECH CHILE SPA"/>
    <s v="RONDA SALAS TECNICAS 10:30"/>
    <s v="07/12/2023 8:08:48"/>
    <s v="07/12/2023 8:09:14"/>
    <s v="Cerrado"/>
    <s v="CDP ANTIGUO 1"/>
    <s v="CDP ANTIGUO 2"/>
    <s v="07/12/2023 9:00:05"/>
    <s v="07/12/2023 23:50:00"/>
    <s v="RONDA SALAS TECNICAS 10:30"/>
    <s v="RONDA REALIZADA"/>
    <d v="1899-12-30T00:00:00"/>
    <d v="1899-12-30T00:51:17"/>
    <d v="1899-12-30T00:51:17"/>
    <s v=""/>
    <s v="Cumplido"/>
    <m/>
  </r>
  <r>
    <s v="INC000002484829"/>
    <s v="SAP"/>
    <x v="17"/>
    <s v="CLOUD SAP HANA"/>
    <s v="NICOLAS A SAAVEDRA EGUILUZ"/>
    <s v="tct_nsaave"/>
    <s v="4-Menor/Localizado"/>
    <s v="4-Baja"/>
    <x v="0"/>
    <x v="0"/>
    <s v="TELEFONICA EMPRESAS DE CHILE SA"/>
    <s v="Checklist diario clientes 07.12.23"/>
    <s v="07/12/2023 8:32:10"/>
    <s v="07/12/2023 8:33:24"/>
    <s v="Cerrado"/>
    <s v="Service"/>
    <s v="Internal"/>
    <s v="07/12/2023 8:33:45"/>
    <s v="07/12/2023 23:50:00"/>
    <s v="Se realiza Checklist Diario de los clientes; _x000a_HDC_x000a_NUTRISCO"/>
    <s v="Se realiza Checklist Diario de los clientes; _x000a_HDC_x000a_NUTRISCO"/>
    <d v="1899-12-30T00:00:00"/>
    <d v="1899-12-30T00:01:35"/>
    <d v="1899-12-30T00:01:35"/>
    <s v=""/>
    <s v="Cumplido"/>
    <m/>
  </r>
  <r>
    <s v="INC000002484842"/>
    <s v="HOSTING VIRTUAL"/>
    <x v="4"/>
    <s v="GESTION PLATAFORMA CLIENTES"/>
    <s v="JUAN CARLOS UZCATEGUI FUGUETT"/>
    <s v="vos_eperez"/>
    <s v="4-Menor/Localizado"/>
    <s v="4-Baja"/>
    <x v="0"/>
    <x v="0"/>
    <s v="TELEFONICA EMPRESAS DE CHILE SA"/>
    <s v="verificar y encender servidores SW-CORE01, SW-DB01-V3 y SW-POLL08 de nuevo parque SolarWinds"/>
    <s v="07/12/2023 9:03:56"/>
    <s v="07/12/2023 9:04:04"/>
    <s v="Cerrado"/>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s v="Cumplido"/>
    <m/>
  </r>
  <r>
    <s v="INC000002484858"/>
    <s v="VPN IP - MPLS"/>
    <x v="9"/>
    <s v="ADMINISTRADORES RESIDENTES"/>
    <s v="RODRIGO VÁSQUEZ MUÑOZ"/>
    <s v="frp_joflor"/>
    <s v="3-Moderado/Limitado"/>
    <s v="3-Medio"/>
    <x v="1"/>
    <x v="0"/>
    <s v="INSTITUTO PROFESIONAL DE CHILE SA"/>
    <s v="GAMA | Solicitud de Restauración CEPECH"/>
    <s v="07/12/2023 9:53:11"/>
    <s v="07/12/2023 10:00:43"/>
    <s v="Cerrado"/>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s v="Cumplido"/>
    <m/>
  </r>
  <r>
    <s v="INC000002484862"/>
    <s v="VPN IP - MPLS"/>
    <x v="9"/>
    <s v="ADMINISTRADORES RESIDENTES"/>
    <s v="SEBASTIAN VILLENA"/>
    <s v="frp_joflor"/>
    <s v="3-Moderado/Limitado"/>
    <s v="3-Medio"/>
    <x v="1"/>
    <x v="0"/>
    <s v="INSTITUTO PROFESIONAL DE CHILE SA"/>
    <s v="GAMA | Informe de Políticas de Respaldos.-"/>
    <s v="07/12/2023 10:01:32"/>
    <s v="07/12/2023 10:05:38"/>
    <s v="Cerrado"/>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s v="Cumplido"/>
    <m/>
  </r>
  <r>
    <s v="INC000002484913"/>
    <s v="INFRAESTRUCTURA DC"/>
    <x v="6"/>
    <s v="APQ ACCESOS"/>
    <s v="FRANCISCO J FELIU ABARCA"/>
    <s v="tct_frafea"/>
    <s v="4-Menor/Localizado"/>
    <s v="4-Baja"/>
    <x v="0"/>
    <x v="0"/>
    <s v="TELEFONICA CYBERSECURITY TECH CHILE SPA"/>
    <s v="RONDA POR TOMA DE TEMPERATURAS EN SALAS TIC"/>
    <s v="07/12/2023 5:21:48"/>
    <s v="07/12/2023 5:22:46"/>
    <s v="Cerrado"/>
    <s v="TI"/>
    <s v="CLIMA"/>
    <s v="07/12/2023 5:39:37"/>
    <s v="07/12/2023 23:50:00"/>
    <s v="RONDA POR TOMA DE TEMPERATURAS EN SALAS TIC"/>
    <s v="RONDA REALIZADA"/>
    <d v="1899-12-30T00:00:00"/>
    <d v="1899-12-30T00:00:00"/>
    <d v="1899-12-30T00:00:00"/>
    <s v=""/>
    <s v="Cumplido"/>
    <m/>
  </r>
  <r>
    <s v="INC000002484921"/>
    <s v="INFRAESTRUCTURA DC"/>
    <x v="6"/>
    <s v="APQ ACCESOS"/>
    <s v="FRANCISCO J FELIU ABARCA"/>
    <s v="tct_frafea"/>
    <s v="4-Menor/Localizado"/>
    <s v="4-Baja"/>
    <x v="0"/>
    <x v="0"/>
    <s v="TELEFONICA CYBERSECURITY TECH CHILE SPA"/>
    <s v="RONDA PREVENTIVA Y LECTURA DE TEMPERATURAS EN SALAS TIC"/>
    <s v="07/12/2023 7:00:44"/>
    <s v="07/12/2023 7:01:39"/>
    <s v="Cerrado"/>
    <s v="TI"/>
    <s v="CLIMA"/>
    <s v="07/12/2023 7:19:46"/>
    <s v="07/12/2023 23:50:00"/>
    <s v="RONDA PREVENTIVA Y LECTURA DE TEMPERATURAS EN SALAS TIC"/>
    <s v="RONDA REALIZADA"/>
    <d v="1899-12-30T00:00:00"/>
    <d v="1899-12-30T00:00:00"/>
    <d v="1899-12-30T00:00:00"/>
    <s v=""/>
    <s v="Cumplido"/>
    <m/>
  </r>
  <r>
    <s v="INC000002484935"/>
    <s v="VPN IP - MPLS"/>
    <x v="3"/>
    <s v="GESTION HD"/>
    <s v="GUSTAVO AVILA VERA"/>
    <s v="frp_spevel"/>
    <s v="3-Moderado/Limitado"/>
    <s v="3-Medio"/>
    <x v="1"/>
    <x v="0"/>
    <s v="INMOBILIARIA FRUSAN S.A."/>
    <s v="HD/Frusan: Validar Reinicio de Servidor"/>
    <s v="07/12/2023 8:54:36"/>
    <s v="07/12/2023 8:57:09"/>
    <s v="Cerrado"/>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s v="Cumplido"/>
    <m/>
  </r>
  <r>
    <s v="INC000002484940"/>
    <s v="VPN IP - MPLS"/>
    <x v="21"/>
    <s v="GESTION HD"/>
    <s v="DENISE CRUZAT ETCHEBERRY"/>
    <s v="frp_spevel"/>
    <s v="3-Moderado/Limitado"/>
    <s v="3-Medio"/>
    <x v="1"/>
    <x v="1"/>
    <s v="CONSORCIO INDUSTRIAL DE ALIMENTOS S A"/>
    <s v="HD/REVISAR SERVIDOR SOLMAN 10.250.240.93"/>
    <s v="07/12/2023 9:05:29"/>
    <s v="07/12/2023 9:08:02"/>
    <s v="Cancelado"/>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s v=""/>
    <m/>
  </r>
  <r>
    <s v="INC000002484955"/>
    <s v="INFRAESTRUCTURA DC"/>
    <x v="15"/>
    <s v="APQ ACCESOS"/>
    <s v="PABLO A MALDONADO FLORES"/>
    <s v="tct_pabmaf"/>
    <s v="2-Significativo/Amplio"/>
    <s v="3-Medio"/>
    <x v="1"/>
    <x v="0"/>
    <s v="TELEFONICA CYBERSECURITY TECH CHILE SPA"/>
    <s v="REALIZAR RONDA Y REVISION DE SALAS TECNICAS"/>
    <s v="07/12/2023 9:18:24"/>
    <s v="07/12/2023 9:19:42"/>
    <s v="Cerrado"/>
    <s v="CDP ANTIGUO 1"/>
    <s v="CDP ANTIGUO 2"/>
    <s v="07/12/2023 10:12:28"/>
    <s v="07/12/2023 23:50:00"/>
    <s v="REALIZAR RONDA Y REVISION DE SALAS TECNICAS"/>
    <s v="RONDAS OK"/>
    <d v="1899-12-30T00:52:24"/>
    <d v="1899-12-30T00:54:04"/>
    <d v="1899-12-30T00:01:40"/>
    <s v=""/>
    <s v="Cumplido"/>
    <m/>
  </r>
  <r>
    <s v="INC000002484974"/>
    <s v="INFRAESTRUCTURA DC"/>
    <x v="15"/>
    <s v="APQ ACCESOS"/>
    <s v="PABLO A MALDONADO FLORES"/>
    <s v="tct_pabmaf"/>
    <s v="2-Significativo/Amplio"/>
    <s v="2-Alta"/>
    <x v="2"/>
    <x v="0"/>
    <s v="TELEFONICA CYBERSECURITY TECH CHILE SPA"/>
    <s v="REALIZAR TOMA DE ALARMAS DE CLIENTE SALA BLANCA"/>
    <s v="07/12/2023 9:48:10"/>
    <s v="07/12/2023 9:52:10"/>
    <s v="Cerrado"/>
    <s v="CDP ANTIGUO 1"/>
    <s v="CDP ANTIGUO 2"/>
    <s v="07/12/2023 10:18:55"/>
    <s v="07/12/2023 23:50:00"/>
    <s v="REALIZAR TOMA DE ALARMAS DE CLIENTE SALA BLANCA"/>
    <s v="ALARMAS OK"/>
    <d v="1899-12-30T00:24:05"/>
    <d v="1899-12-30T00:30:45"/>
    <d v="1899-12-30T00:06:40"/>
    <s v=""/>
    <s v="Cumplido"/>
    <m/>
  </r>
  <r>
    <s v="INC000002484985"/>
    <s v="VPN IP - MPLS"/>
    <x v="2"/>
    <s v="GESTION HD"/>
    <s v="LUIS A VILLASMIL CASTILLO"/>
    <s v="frp_fpetro"/>
    <s v="3-Moderado/Limitado"/>
    <s v="3-Medio"/>
    <x v="1"/>
    <x v="1"/>
    <s v="AVANTS SERVICIOS INTEGRALES"/>
    <s v="REQ/Falla conexión entre redes"/>
    <s v="07/12/2023 10:02:08"/>
    <s v="07/12/2023 10:06:37"/>
    <s v="Cerrado"/>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s v=""/>
    <m/>
  </r>
  <r>
    <s v="INC000002484992"/>
    <s v="VPN IP - MPLS"/>
    <x v="17"/>
    <s v="GESTION HD"/>
    <s v="NICOLAS A SAAVEDRA EGUILUZ"/>
    <s v="frp_spevel"/>
    <s v="3-Moderado/Limitado"/>
    <s v="3-Medio"/>
    <x v="1"/>
    <x v="0"/>
    <s v="CENTRO MEDICO ANTOFAGASTA SA"/>
    <s v="HD/Formulario Solicitud Creación Usuario y Asignación Roles-Perfiles.xlsx"/>
    <s v="07/12/2023 10:11:38"/>
    <s v="07/12/2023 10:15:28"/>
    <s v="Cerrado"/>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s v="Cumplido"/>
    <m/>
  </r>
  <r>
    <s v="INC000002485003"/>
    <s v="HOUSING"/>
    <x v="1"/>
    <s v="APQ ACCESOS"/>
    <s v="CARLOS F ARAYA RAMIREZ"/>
    <s v="tct_cararr"/>
    <s v="4-Menor/Localizado"/>
    <s v="4-Baja"/>
    <x v="0"/>
    <x v="0"/>
    <s v="TELEFONICA CYBERSECURITY TECH CHILE SPA"/>
    <s v="FACTIBILIDAD 79091"/>
    <s v="07/12/2023 10:25:53"/>
    <s v="07/12/2023 10:27:43"/>
    <s v="Cerrado"/>
    <s v="CDP ANTIGUO 1"/>
    <s v="CDP ANTIGUO 2"/>
    <s v="07/12/2023 14:07:15"/>
    <s v="07/12/2023 23:50:00"/>
    <s v="BCO SANTANDER"/>
    <s v="FACTIBILIDAD ENVIADA"/>
    <d v="1899-12-30T03:39:02"/>
    <d v="1899-12-30T03:41:22"/>
    <d v="1899-12-30T00:02:20"/>
    <s v=""/>
    <s v="Cumplido"/>
    <m/>
  </r>
  <r>
    <s v="INC000002485008"/>
    <s v="TICKET-INTELIGENTE"/>
    <x v="4"/>
    <s v="GESTION TI"/>
    <s v="ALEJANDRO ACEVEDO VALENZUELA"/>
    <s v="USR_TSIGHT"/>
    <s v="1-Extenso/Generalizado"/>
    <s v="4-Baja"/>
    <x v="0"/>
    <x v="1"/>
    <s v="FUNDACION INSTITUTO PROFESIONAL DUOC UC"/>
    <s v="fiprdu01 - dcadmmelipilla TICKET AUTOMATICO"/>
    <s v="07/12/2023 5:23:02"/>
    <s v="07/12/2023 5:23:02"/>
    <s v="Cerrado"/>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s v=""/>
    <m/>
  </r>
  <r>
    <s v="INC000002485033"/>
    <s v="TICKET-INTELIGENTE"/>
    <x v="4"/>
    <s v="GESTION TI"/>
    <s v="ALEJANDRO ACEVEDO VALENZUELA"/>
    <s v="USR_TSIGHT"/>
    <s v="1-Extenso/Generalizado"/>
    <s v="4-Baja"/>
    <x v="0"/>
    <x v="1"/>
    <s v="FUNDACION INSTITUTO PROFESIONAL DUOC UC"/>
    <s v="fiprdu01 - dcadmsnbdo TICKET AUTOMATICO"/>
    <s v="07/12/2023 6:54:25"/>
    <s v="07/12/2023 6:54:25"/>
    <s v="Cerrado"/>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s v=""/>
    <m/>
  </r>
  <r>
    <s v="INC000002485104"/>
    <s v="TICKET-INTELIGENTE"/>
    <x v="4"/>
    <s v="GESTION TI"/>
    <s v="GIOVANNI D ROCCO VALENZUELA"/>
    <s v="USR_TSIGHT"/>
    <s v="1-Extenso/Generalizado"/>
    <s v="4-Baja"/>
    <x v="0"/>
    <x v="1"/>
    <s v="GPS CHILE SPA"/>
    <s v="gpschi01 - wnprws_gps05 TICKET AUTOMATICO"/>
    <s v="07/12/2023 9:20:00"/>
    <s v="07/12/2023 9:20:00"/>
    <s v="Cerrado"/>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s v=""/>
    <s v="en tiempo y forma, alerta respondida a las 12: 34 HORAS"/>
  </r>
  <r>
    <s v="INC000002485131"/>
    <s v="HOSTING VIRTUAL"/>
    <x v="3"/>
    <s v="DUOC TICKET AUTOMATICO"/>
    <s v="VICTOR SEPULVEDA GAMARRA"/>
    <s v="frp_lmosqu"/>
    <s v="3-Moderado/Limitado"/>
    <s v="4-Baja"/>
    <x v="0"/>
    <x v="0"/>
    <s v="FUNDACION INSTITUTO PROFESIONAL DUOC UC"/>
    <s v="REQ | DUOC | RV: Solicitud de creación de dominio"/>
    <s v="07/12/2023 10:20:52"/>
    <s v="07/12/2023 10:23:53"/>
    <s v="Cerrado"/>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s v="Cumplido"/>
    <m/>
  </r>
  <r>
    <s v="INC000002485145"/>
    <s v="HOUSING"/>
    <x v="19"/>
    <s v="BELIEVE"/>
    <s v="YORDI M HURTADO ARAYA"/>
    <s v="frp_fbalab"/>
    <s v="3-Moderado/Limitado"/>
    <s v="3-Medio"/>
    <x v="1"/>
    <x v="0"/>
    <s v="IDOM INGENIERIA Y CONSULTORIA S.A. AGENCIA EN CHILE"/>
    <s v="GESTION DATACENTER/ ACCESOS / IDOM INGENIERIA Y CONSULTORIA S.A. AGENCIA EN CHILE"/>
    <s v="07/12/2023 10:51:49"/>
    <s v="07/12/2023 10:53:45"/>
    <s v="Cerrado"/>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s v="Cumplido"/>
    <m/>
  </r>
  <r>
    <s v="INC000002485179"/>
    <s v="RED INTERNA"/>
    <x v="6"/>
    <s v="APQ ACCESOS"/>
    <s v="YORDI M HURTADO ARAYA"/>
    <s v="tct_yorhua"/>
    <s v="4-Menor/Localizado"/>
    <s v="4-Baja"/>
    <x v="0"/>
    <x v="0"/>
    <s v="TELEFONICA CYBERSECURITY TECH CHILE SPA"/>
    <s v="RONDA TOMA DE TEMPERATURAS SALAS TIC 12:30"/>
    <s v="07/12/2023 11:41:41"/>
    <s v="07/12/2023 11:42:07"/>
    <s v="Cerrado"/>
    <s v="CDP ANTIGUO 1"/>
    <s v="CDP ANTIGUO 2"/>
    <s v="07/12/2023 12:15:32"/>
    <s v="07/12/2023 23:50:00"/>
    <s v="RONDA TOMA DE TEMPERATURAS SALAS TIC 12:30"/>
    <s v="RONDA REALIZADA"/>
    <d v="1899-12-30T00:00:00"/>
    <d v="1899-12-30T00:33:51"/>
    <d v="1899-12-30T00:33:51"/>
    <s v=""/>
    <s v="Cumplido"/>
    <m/>
  </r>
  <r>
    <s v="INC000002485180"/>
    <s v="RED INTERNA"/>
    <x v="6"/>
    <s v="APQ ACCESOS"/>
    <s v="YORDI M HURTADO ARAYA"/>
    <s v="tct_yorhua"/>
    <s v="4-Menor/Localizado"/>
    <s v="4-Baja"/>
    <x v="0"/>
    <x v="0"/>
    <s v="TELEFONICA CYBERSECURITY TECH CHILE SPA"/>
    <s v="RONDA SALAS TECNICAS 15:30"/>
    <s v="07/12/2023 11:43:01"/>
    <s v="07/12/2023 11:43:27"/>
    <s v="Cerrado"/>
    <s v="CDP ANTIGUO 1"/>
    <s v="CDP ANTIGUO 2"/>
    <s v="07/12/2023 12:15:54"/>
    <s v="07/12/2023 23:50:00"/>
    <s v="RONDA SALAS TECNICAS 15:30"/>
    <s v="RONDA REALIZADA"/>
    <d v="1899-12-30T00:00:00"/>
    <d v="1899-12-30T00:32:53"/>
    <d v="1899-12-30T00:32:53"/>
    <s v=""/>
    <s v="Cumplido"/>
    <m/>
  </r>
  <r>
    <s v="INC000002485196"/>
    <s v="HOSTING VIRTUAL"/>
    <x v="3"/>
    <s v="DUOC TICKET AUTOMATICO"/>
    <s v="VICTOR SEPULVEDA GAMARRA"/>
    <s v="frp_lmosqu"/>
    <s v="3-Moderado/Limitado"/>
    <s v="4-Baja"/>
    <x v="0"/>
    <x v="1"/>
    <s v="FUNDACION INSTITUTO PROFESIONAL DUOC UC"/>
    <s v="DUOC | REQ |  Alerta Global: Monitoreo Atentus"/>
    <s v="07/12/2023 12:07:46"/>
    <s v="07/12/2023 12:12:29"/>
    <s v="Cerrado"/>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s v=""/>
    <m/>
  </r>
  <r>
    <s v="INC000002485199"/>
    <s v="HOUSING"/>
    <x v="19"/>
    <s v="BELIEVE"/>
    <s v="YORDI M HURTADO ARAYA"/>
    <s v="frp_fbalab"/>
    <s v="3-Moderado/Limitado"/>
    <s v="3-Medio"/>
    <x v="1"/>
    <x v="0"/>
    <s v="FONDO DE SOLIDARIDAD E INVERSION SOCIAL"/>
    <s v="GESTION DATACENTER/ ACCESOS / FONDO DE SOLIDARIDAD E INVERSION SOCIAL"/>
    <s v="07/12/2023 12:16:23"/>
    <s v="07/12/2023 12:17:59"/>
    <s v="Cerrado"/>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s v="Cumplido"/>
    <m/>
  </r>
  <r>
    <s v="INC000002485258"/>
    <s v="HOUSING"/>
    <x v="15"/>
    <s v="APQ ACCESOS"/>
    <s v="JOSE G MARQUEZ MARCANO"/>
    <s v="tct_josmam"/>
    <s v="4-Menor/Localizado"/>
    <s v="4-Baja"/>
    <x v="0"/>
    <x v="0"/>
    <s v="TELEFONICA EMPRESAS DE CHILE SA"/>
    <s v="SUPERVISION: Ingreso a DC PAINE para realizar instalación de cruzada"/>
    <s v="07/12/2023 10:56:12"/>
    <s v="07/12/2023 10:57:37"/>
    <s v="Cerrado"/>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s v="Cumplido"/>
    <m/>
  </r>
  <r>
    <s v="INC000002485283"/>
    <s v="TICKET-INTELIGENTE"/>
    <x v="4"/>
    <s v="GESTION TI"/>
    <s v="ALEJANDRO ACEVEDO VALENZUELA"/>
    <s v="USR_TSIGHT"/>
    <s v="1-Extenso/Generalizado"/>
    <s v="4-Baja"/>
    <x v="0"/>
    <x v="1"/>
    <s v="SUGAL CHILE LIMITADA"/>
    <s v="suchli01 - qasmon_vm TICKET AUTOMATICO"/>
    <s v="07/12/2023 11:35:08"/>
    <s v="07/12/2023 11:35:08"/>
    <s v="Cerrado"/>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s v=""/>
    <m/>
  </r>
  <r>
    <s v="INC000002485326"/>
    <s v="RED INTERNA"/>
    <x v="0"/>
    <s v="APOQUINDO TI"/>
    <s v="RICARDO F ORELLANA MARDONES"/>
    <s v="tct_rorell"/>
    <s v="4-Menor/Localizado"/>
    <s v="4-Baja"/>
    <x v="0"/>
    <x v="0"/>
    <s v="TELEFONICA EMPRESAS DE CHILE SA"/>
    <s v="RONDA Y MEDICIÓN DE TEMPERATURAS EN SALAS TIC"/>
    <s v="07/12/2023 10:59:20"/>
    <s v="07/12/2023 11:00:35"/>
    <s v="Cerrado"/>
    <s v="TI"/>
    <s v="CLIMA"/>
    <s v="07/12/2023 11:20:39"/>
    <s v="07/12/2023 23:50:00"/>
    <m/>
    <s v="ACT REALIZADA SIN NOVEDAD"/>
    <d v="1899-12-30T00:00:00"/>
    <d v="1899-12-30T00:00:00"/>
    <d v="1899-12-30T00:00:00"/>
    <s v=""/>
    <s v="Cumplido"/>
    <m/>
  </r>
  <r>
    <s v="INC000002485341"/>
    <s v="VPN IP - MPLS"/>
    <x v="17"/>
    <s v="GESTION HD"/>
    <s v="NICOLAS A SAAVEDRA EGUILUZ"/>
    <s v="frp_fpetro"/>
    <s v="3-Moderado/Limitado"/>
    <s v="3-Medio"/>
    <x v="1"/>
    <x v="0"/>
    <s v="NUTRISCO CHILE SA"/>
    <s v="HD/Información para creación SAP"/>
    <s v="07/12/2023 11:20:59"/>
    <s v="07/12/2023 11:24:15"/>
    <s v="Cerrado"/>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s v="Cumplido"/>
    <m/>
  </r>
  <r>
    <s v="INC000002485345"/>
    <s v="INFRAESTRUCTURA DC"/>
    <x v="1"/>
    <s v="APQ ACCESOS"/>
    <s v="CARLOS F ARAYA RAMIREZ"/>
    <s v="tct_cararr"/>
    <s v="4-Menor/Localizado"/>
    <s v="4-Baja"/>
    <x v="0"/>
    <x v="0"/>
    <s v="TELEFONICA CYBERSECURITY TECH CHILE SPA"/>
    <s v="FACTIBILIDAD 79604"/>
    <s v="07/12/2023 11:27:17"/>
    <s v="07/12/2023 11:28:13"/>
    <s v="Cerrado"/>
    <s v="CDP ANTIGUO 1"/>
    <s v="CDP ANTIGUO 2"/>
    <s v="07/12/2023 12:03:17"/>
    <s v="07/12/2023 23:50:00"/>
    <s v="TELEFONICA"/>
    <s v="FACTIBILIDAD ENVIADA"/>
    <d v="1899-12-30T00:34:23"/>
    <d v="1899-12-30T00:36:00"/>
    <d v="1899-12-30T00:01:37"/>
    <s v=""/>
    <s v="Cumplido"/>
    <m/>
  </r>
  <r>
    <s v="INC000002485372"/>
    <s v="VPN IP - MPLS"/>
    <x v="6"/>
    <s v="GESTION HD"/>
    <s v="YORDI M HURTADO ARAYA"/>
    <s v="frp_jancha"/>
    <s v="4-Menor/Localizado"/>
    <s v="4-Baja"/>
    <x v="0"/>
    <x v="0"/>
    <s v="BANCO DEL ESTADO DE CHILE"/>
    <s v="FRONT CTC/ EMPRESAS/REQUERIMIENTO DE CAMBIO DE MEDIOS MAGNETICOS"/>
    <s v="07/12/2023 12:19:27"/>
    <s v="07/12/2023 12:21:05"/>
    <s v="Cerrado"/>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s v="Cumplido"/>
    <m/>
  </r>
  <r>
    <s v="INC000002485375"/>
    <s v="RED INTERNA"/>
    <x v="0"/>
    <s v="APOQUINDO TI"/>
    <s v="RICARDO F ORELLANA MARDONES"/>
    <s v="tct_rorell"/>
    <s v="4-Menor/Localizado"/>
    <s v="4-Baja"/>
    <x v="0"/>
    <x v="0"/>
    <s v="TELEFONICA EMPRESAS DE CHILE SA"/>
    <s v="RONDA Y MEDICIÓN DE TEMPERATURAS EN SALAS TIC"/>
    <s v="07/12/2023 12:22:01"/>
    <s v="07/12/2023 12:23:05"/>
    <s v="Cerrado"/>
    <s v="TI"/>
    <s v="CLIMA"/>
    <s v="07/12/2023 12:49:52"/>
    <s v="07/12/2023 23:50:00"/>
    <m/>
    <s v="ACT REALIZADA SIN NOVEDAD"/>
    <d v="1899-12-30T00:00:00"/>
    <d v="1899-12-30T00:00:00"/>
    <d v="1899-12-30T00:00:00"/>
    <s v=""/>
    <s v="Cumplido"/>
    <m/>
  </r>
  <r>
    <s v="INC000002485397"/>
    <s v="RED INTERNA"/>
    <x v="1"/>
    <s v="APQ ACCESOS"/>
    <s v="CARLOS F ARAYA RAMIREZ"/>
    <s v="tct_cararr"/>
    <s v="4-Menor/Localizado"/>
    <s v="4-Baja"/>
    <x v="0"/>
    <x v="0"/>
    <s v="TELEFONICA CYBERSECURITY TECH CHILE SPA"/>
    <s v="TOMA DE ALARMAS"/>
    <s v="07/12/2023 12:53:41"/>
    <s v="07/12/2023 12:54:22"/>
    <s v="Cerrado"/>
    <s v="CDP ANTIGUO 1"/>
    <s v="CDP ANTIGUO 2"/>
    <s v="07/12/2023 13:52:24"/>
    <s v="07/12/2023 23:50:00"/>
    <m/>
    <s v="toma de alarmas realizada"/>
    <d v="1899-12-30T00:00:00"/>
    <d v="1899-12-30T00:00:00"/>
    <d v="1899-12-30T00:00:00"/>
    <s v=""/>
    <s v="Cumplido"/>
    <m/>
  </r>
  <r>
    <s v="INC000002485414"/>
    <s v="TICKET-INTELIGENTE"/>
    <x v="4"/>
    <s v="GESTION TI"/>
    <s v="GIOVANNI D ROCCO VALENZUELA"/>
    <s v="USR_TSIGHT"/>
    <s v="1-Extenso/Generalizado"/>
    <s v="4-Baja"/>
    <x v="0"/>
    <x v="1"/>
    <s v="GPS CHILE SPA"/>
    <s v="gpschi01 - wnprap_gps04 TICKET AUTOMATICO"/>
    <s v="07/12/2023 12:37:43"/>
    <s v="07/12/2023 12:37:43"/>
    <s v="Cerrado"/>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s v=""/>
    <m/>
  </r>
  <r>
    <s v="INC000002485418"/>
    <s v="TICKET-INTELIGENTE"/>
    <x v="3"/>
    <s v="GESTION TI"/>
    <s v="GUSTAVO AVILA VERA"/>
    <s v="USR_TSIGHT"/>
    <s v="1-Extenso/Generalizado"/>
    <s v="4-Baja"/>
    <x v="0"/>
    <x v="1"/>
    <s v="TELEFONICA CYBERSECURITY TECH CHILE SPA"/>
    <s v="tctcsp01 - soc-splunk-i-01 TICKET AUTOMATICO"/>
    <s v="07/12/2023 12:43:39"/>
    <s v="07/12/2023 12:43:39"/>
    <s v="Cerrado"/>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s v=""/>
    <m/>
  </r>
  <r>
    <s v="INC000002485541"/>
    <s v="INFRAESTRUCTURA DC"/>
    <x v="15"/>
    <s v="APQ ACCESOS"/>
    <s v="PABLO A MALDONADO FLORES"/>
    <s v="tct_pabmaf"/>
    <s v="2-Significativo/Amplio"/>
    <s v="2-Alta"/>
    <x v="2"/>
    <x v="0"/>
    <s v="TELEFONICA CYBERSECURITY TECH CHILE SPA"/>
    <s v="REALIZAR RONDA Y REVISION DE SALAS TECNICAS"/>
    <s v="07/12/2023 15:06:21"/>
    <s v="07/12/2023 15:08:21"/>
    <s v="Cerrado"/>
    <s v="CDP ANTIGUO 1"/>
    <s v="CDP ANTIGUO 2"/>
    <s v="07/12/2023 15:18:52"/>
    <s v="07/12/2023 23:50:00"/>
    <s v="REALIZAR RONDA Y REVISION DE SALAS TECNICAS"/>
    <s v="RONDAS OK"/>
    <d v="1899-12-30T00:00:00"/>
    <d v="1899-12-30T00:00:00"/>
    <d v="1899-12-30T00:00:00"/>
    <s v=""/>
    <s v="Cumplido"/>
    <m/>
  </r>
  <r>
    <s v="INC000002485543"/>
    <s v="INFRAESTRUCTURA DC"/>
    <x v="15"/>
    <s v="APQ ACCESOS"/>
    <s v="PABLO A MALDONADO FLORES"/>
    <s v="tct_pabmaf"/>
    <s v="2-Significativo/Amplio"/>
    <s v="2-Alta"/>
    <x v="2"/>
    <x v="0"/>
    <s v="TELEFONICA CYBERSECURITY TECH CHILE SPA"/>
    <s v="REALIZAR RONDA Y REVISION DE SALAS TECNICAS"/>
    <s v="07/12/2023 15:11:34"/>
    <s v="07/12/2023 15:11:35"/>
    <s v="Cerrado"/>
    <s v="CDP ANTIGUO 1"/>
    <s v="CDP ANTIGUO 2"/>
    <s v="07/12/2023 15:20:03"/>
    <s v="07/12/2023 23:50:00"/>
    <s v="REALIZAR RONDA Y REVISION DE SALAS TECNICAS"/>
    <s v="RONDAS OK"/>
    <d v="1899-12-30T00:00:00"/>
    <d v="1899-12-30T00:00:00"/>
    <d v="1899-12-30T00:00:00"/>
    <s v=""/>
    <s v="Cumplido"/>
    <m/>
  </r>
  <r>
    <s v="INC000002485545"/>
    <s v="INFRAESTRUCTURA DC"/>
    <x v="15"/>
    <s v="APQ ACCESOS"/>
    <s v="PABLO A MALDONADO FLORES"/>
    <s v="tct_pabmaf"/>
    <s v="2-Significativo/Amplio"/>
    <s v="2-Alta"/>
    <x v="2"/>
    <x v="0"/>
    <s v="TELEFONICA CYBERSECURITY TECH CHILE SPA"/>
    <s v="REALIZAR RONDA Y REVISION DE SALAS TECNICAS"/>
    <s v="07/12/2023 15:16:33"/>
    <s v="07/12/2023 15:16:46"/>
    <s v="Cerrado"/>
    <s v="CDP ANTIGUO 1"/>
    <s v="CDP ANTIGUO 2"/>
    <s v="07/12/2023 15:20:32"/>
    <s v="07/12/2023 23:50:00"/>
    <s v="REALIZAR RONDA Y REVISION DE SALAS TECNICAS"/>
    <s v="RONDAS OK"/>
    <d v="1899-12-30T00:03:23"/>
    <d v="1899-12-30T00:03:59"/>
    <d v="1899-12-30T00:00:36"/>
    <s v=""/>
    <s v="Cumplido"/>
    <m/>
  </r>
  <r>
    <s v="INC000002485547"/>
    <s v="RED INTERNA"/>
    <x v="6"/>
    <s v="APQ ACCESOS"/>
    <s v="YORDI M HURTADO ARAYA"/>
    <s v="tct_yorhua"/>
    <s v="4-Menor/Localizado"/>
    <s v="4-Baja"/>
    <x v="0"/>
    <x v="0"/>
    <s v="TELEFONICA CYBERSECURITY TECH CHILE SPA"/>
    <s v="RONDA TOMA DE TEMPERATURAS SALAS TIC 16:30"/>
    <s v="07/12/2023 15:20:32"/>
    <s v="07/12/2023 15:21:14"/>
    <s v="Cerrado"/>
    <s v="CDP ANTIGUO 1"/>
    <s v="CDP ANTIGUO 2"/>
    <s v="07/12/2023 16:21:20"/>
    <s v="07/12/2023 23:50:00"/>
    <s v="RONDA TOMA DE TEMPERATURAS SALAS TIC 16:30"/>
    <s v="RONDA REALIZADA"/>
    <d v="1899-12-30T00:00:00"/>
    <d v="1899-12-30T01:00:48"/>
    <d v="1899-12-30T01:00:48"/>
    <s v=""/>
    <s v="Cumplido"/>
    <m/>
  </r>
  <r>
    <s v="INC000002485548"/>
    <s v="RED INTERNA"/>
    <x v="6"/>
    <s v="APQ ACCESOS"/>
    <s v="YORDI M HURTADO ARAYA"/>
    <s v="tct_yorhua"/>
    <s v="4-Menor/Localizado"/>
    <s v="4-Baja"/>
    <x v="0"/>
    <x v="0"/>
    <s v="TELEFONICA CYBERSECURITY TECH CHILE SPA"/>
    <s v="RONDA SALAS TECNICAS 19:30"/>
    <s v="07/12/2023 15:21:29"/>
    <s v="07/12/2023 15:21:55"/>
    <s v="Cerrado"/>
    <s v="CDP ANTIGUO 1"/>
    <s v="CDP ANTIGUO 2"/>
    <s v="07/12/2023 16:20:40"/>
    <s v="07/12/2023 23:50:00"/>
    <s v="RONDA SALAS TECNICAS 19:30"/>
    <s v="RONDA REALIZADA"/>
    <d v="1899-12-30T00:00:00"/>
    <d v="1899-12-30T00:59:11"/>
    <d v="1899-12-30T00:59:11"/>
    <s v=""/>
    <s v="Cumplido"/>
    <m/>
  </r>
  <r>
    <s v="INC000002485582"/>
    <s v="HOUSING"/>
    <x v="1"/>
    <s v="APQ ACCESOS"/>
    <s v="CARLOS F ARAYA RAMIREZ"/>
    <s v="tct_cararr"/>
    <s v="4-Menor/Localizado"/>
    <s v="4-Baja"/>
    <x v="0"/>
    <x v="0"/>
    <s v="TELEFONICA CYBERSECURITY TECH CHILE SPA"/>
    <s v="FACTIBILIDAD 78997"/>
    <s v="07/12/2023 17:24:06"/>
    <s v="07/12/2023 17:25:07"/>
    <s v="Cerrado"/>
    <s v="CDP ANTIGUO 1"/>
    <s v="CDP ANTIGUO 2"/>
    <s v="07/12/2023 17:34:50"/>
    <s v="07/12/2023 23:50:00"/>
    <m/>
    <s v="FACTIBILIDAD ENVIADA"/>
    <d v="1899-12-30T00:09:14"/>
    <d v="1899-12-30T00:10:44"/>
    <d v="1899-12-30T00:01:30"/>
    <s v=""/>
    <s v="Cumplido"/>
    <m/>
  </r>
  <r>
    <s v="INC000002485584"/>
    <s v="RED INTERNA"/>
    <x v="1"/>
    <s v="APQ ACCESOS"/>
    <s v="CARLOS F ARAYA RAMIREZ"/>
    <s v="tct_cararr"/>
    <s v="4-Menor/Localizado"/>
    <s v="4-Baja"/>
    <x v="0"/>
    <x v="0"/>
    <s v="TELEFONICA CYBERSECURITY TECH CHILE SPA"/>
    <s v="RONDA INSPECTIVA"/>
    <s v="07/12/2023 17:31:41"/>
    <s v="07/12/2023 17:32:20"/>
    <s v="Cerrado"/>
    <s v="CDP ANTIGUO 1"/>
    <s v="CDP ANTIGUO 2"/>
    <s v="07/12/2023 18:22:59"/>
    <s v="07/12/2023 23:50:00"/>
    <m/>
    <s v="ronda realizada"/>
    <d v="1899-12-30T00:00:00"/>
    <d v="1899-12-30T00:00:00"/>
    <d v="1899-12-30T00:00:00"/>
    <s v=""/>
    <s v="Cumplido"/>
    <m/>
  </r>
  <r>
    <s v="INC000002485604"/>
    <s v="HOUSING"/>
    <x v="16"/>
    <s v="BELIEVE"/>
    <s v="ALDO P VALENZUELA MUJICA"/>
    <s v="frp_pcamay"/>
    <s v="3-Moderado/Limitado"/>
    <s v="3-Medio"/>
    <x v="1"/>
    <x v="0"/>
    <s v="TELEFONICA EMPRESAS DE CHILE SA"/>
    <s v="GESTION DATACENTER/ ACCESOS / TELEFONICA EMPRESAS DE CHILE SA"/>
    <s v="07/12/2023 20:51:07"/>
    <s v="07/12/2023 20:51:26"/>
    <s v="Cerrado"/>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s v="Cumplido"/>
    <m/>
  </r>
  <r>
    <s v="INC000002485619"/>
    <s v="VPN IP - MPLS"/>
    <x v="4"/>
    <s v="BELIEVE"/>
    <s v="ALEJANDRO ACEVEDO VALENZUELA"/>
    <s v="frp_fbalab"/>
    <s v="4-Menor/Localizado"/>
    <s v="4-Baja"/>
    <x v="0"/>
    <x v="0"/>
    <s v="TELEFONICA CYBERSECURITY TECH CHILE SPA"/>
    <s v="REQ / SOC  /RE: Bajar cuenta AD"/>
    <s v="07/12/2023 13:32:53"/>
    <s v="07/12/2023 13:33:38"/>
    <s v="Cerrado"/>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s v="Cumplido"/>
    <m/>
  </r>
  <r>
    <s v="INC000002485645"/>
    <s v="VPN IP - MPLS"/>
    <x v="4"/>
    <s v="BELIEVE"/>
    <s v="VICTOR SEPULVEDA GAMARRA"/>
    <s v="frp_jolsso"/>
    <s v="4-Menor/Localizado"/>
    <s v="4-Baja"/>
    <x v="0"/>
    <x v="0"/>
    <s v="TELEFONICA CYBERSECURITY TECH CHILE SPA"/>
    <s v="REQ / SOC / RE: Alarma de inactividad Equipos DUOC 1 hora Fired"/>
    <s v="07/12/2023 14:22:29"/>
    <s v="07/12/2023 14:23:34"/>
    <s v="Cerrado"/>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s v="Cumplido"/>
    <m/>
  </r>
  <r>
    <s v="INC000002485676"/>
    <s v="HOSTING VIRTUAL"/>
    <x v="4"/>
    <s v="DUOC TICKET AUTOMATICO"/>
    <s v="ALEJANDRO ACEVEDO VALENZUELA"/>
    <s v="frp_fcruzp"/>
    <s v="3-Moderado/Limitado"/>
    <s v="4-Baja"/>
    <x v="0"/>
    <x v="0"/>
    <s v="FUNDACION INSTITUTO PROFESIONAL DUOC UC"/>
    <s v="RQ / DUOC / Eliminación de DC que no existen"/>
    <s v="07/12/2023 15:13:14"/>
    <s v="07/12/2023 15:15:12"/>
    <s v="Cerrado"/>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s v="Cumplido"/>
    <m/>
  </r>
  <r>
    <s v="INC000002485700"/>
    <s v="HOUSING"/>
    <x v="14"/>
    <s v="BELIEVE"/>
    <s v="RICARDO F ORELLANA MARDONES"/>
    <s v="frp_jolsso"/>
    <s v="3-Moderado/Limitado"/>
    <s v="3-Medio"/>
    <x v="1"/>
    <x v="0"/>
    <s v="BANCO SANTANDER CHILE"/>
    <s v="GESTION DATACENTER/ ACCESOS /BANCO SANTANDER CHILE"/>
    <s v="07/12/2023 16:13:31"/>
    <s v="07/12/2023 16:17:05"/>
    <s v="Cerrado"/>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s v="Cumplido"/>
    <m/>
  </r>
  <r>
    <s v="INC000002485710"/>
    <s v="VPN IP - MPLS"/>
    <x v="9"/>
    <s v="BELIEVE"/>
    <s v="AXEL ANDRADE"/>
    <s v="frp_kaldor"/>
    <s v="3-Moderado/Limitado"/>
    <s v="3-Medio"/>
    <x v="1"/>
    <x v="0"/>
    <s v="FARMACIAS AHUMADA S.A."/>
    <s v="GAMA / eliminar de plataforma de respaldo sercer cl01balfuse01"/>
    <s v="07/12/2023 13:11:34"/>
    <s v="07/12/2023 13:15:57"/>
    <s v="Cerrado"/>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s v="Cumplido"/>
    <m/>
  </r>
  <r>
    <s v="INC000002485795"/>
    <s v="HOUSING"/>
    <x v="16"/>
    <s v="BELIEVE"/>
    <s v="JOSE G MARQUEZ MARCANO"/>
    <s v="frp_jolsso"/>
    <s v="3-Moderado/Limitado"/>
    <s v="3-Medio"/>
    <x v="1"/>
    <x v="0"/>
    <s v="HUAWEI CHILE S A"/>
    <s v="GESTION DATACENTER/ ACCESOS /HUAWEI CHILE S A"/>
    <s v="07/12/2023 18:16:36"/>
    <s v="07/12/2023 18:18:01"/>
    <s v="Cerrado"/>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s v="Cumplido"/>
    <m/>
  </r>
  <r>
    <s v="INC000002485797"/>
    <s v="HOUSING"/>
    <x v="16"/>
    <s v="BELIEVE"/>
    <s v="JOSE G MARQUEZ MARCANO"/>
    <s v="frp_jolsso"/>
    <s v="3-Moderado/Limitado"/>
    <s v="3-Medio"/>
    <x v="1"/>
    <x v="0"/>
    <s v="HUAWEI CHILE S A"/>
    <s v="GESTION DATACENTER/ ACCESOS /HUAWEI CHILE S A"/>
    <s v="07/12/2023 18:19:59"/>
    <s v="07/12/2023 18:21:21"/>
    <s v="Cerrado"/>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s v="Cumplido"/>
    <m/>
  </r>
  <r>
    <s v="INC000002485799"/>
    <s v="HOUSING"/>
    <x v="16"/>
    <s v="BELIEVE"/>
    <s v="JOSE G MARQUEZ MARCANO"/>
    <s v="frp_jolsso"/>
    <s v="3-Moderado/Limitado"/>
    <s v="3-Medio"/>
    <x v="1"/>
    <x v="0"/>
    <s v="HUAWEI CHILE S A"/>
    <s v="GESTION DATACENTER/ ACCESOS /HUAWEI CHILE S A"/>
    <s v="07/12/2023 18:23:19"/>
    <s v="07/12/2023 18:24:26"/>
    <s v="Cerrado"/>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s v="Cumplido"/>
    <m/>
  </r>
  <r>
    <s v="INC000002485802"/>
    <s v="HOUSING"/>
    <x v="16"/>
    <s v="BELIEVE"/>
    <s v="JOSE G MARQUEZ MARCANO"/>
    <s v="frp_jolsso"/>
    <s v="3-Moderado/Limitado"/>
    <s v="3-Medio"/>
    <x v="1"/>
    <x v="0"/>
    <s v="HUAWEI CHILE S A"/>
    <s v="GESTION DATACENTER/ ACCESOS /HUAWEI CHILE S A"/>
    <s v="07/12/2023 18:27:22"/>
    <s v="07/12/2023 18:30:46"/>
    <s v="Cerrado"/>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s v="Cumplido"/>
    <m/>
  </r>
  <r>
    <s v="INC000002485934"/>
    <s v="RED INTERNA"/>
    <x v="0"/>
    <s v="APOQUINDO TI"/>
    <s v="RICARDO F ORELLANA MARDONES"/>
    <s v="tct_rorell"/>
    <s v="4-Menor/Localizado"/>
    <s v="4-Baja"/>
    <x v="0"/>
    <x v="0"/>
    <s v="TELEFONICA EMPRESAS DE CHILE SA"/>
    <s v="RONDA Y MEDICIÓN DE TEMPERATURAS EN SALAS TIC"/>
    <s v="07/12/2023 16:26:50"/>
    <s v="07/12/2023 16:27:59"/>
    <s v="Cerrado"/>
    <s v="TI"/>
    <s v="CLIMA"/>
    <s v="07/12/2023 16:43:07"/>
    <s v="07/12/2023 23:50:00"/>
    <m/>
    <s v="ACT REALIZADA SIN NOVEDAD"/>
    <d v="1899-12-30T00:00:00"/>
    <d v="1899-12-30T00:00:00"/>
    <d v="1899-12-30T00:00:00"/>
    <s v=""/>
    <s v="Cumplido"/>
    <m/>
  </r>
  <r>
    <s v="INC000002486005"/>
    <s v="HOUSING"/>
    <x v="14"/>
    <s v="BELIEVE"/>
    <s v="RICARDO F ORELLANA MARDONES"/>
    <s v="frp_jolsso"/>
    <s v="3-Moderado/Limitado"/>
    <s v="3-Medio"/>
    <x v="1"/>
    <x v="0"/>
    <s v="TELEFONICA EMPRESAS DE CHILE SA"/>
    <s v="GESTION DATACENTER/ ACCESOS /TELEFONICA EMPRESAS DE CHILE SA"/>
    <s v="07/12/2023 16:26:51"/>
    <s v="07/12/2023 16:28:45"/>
    <s v="Cerrado"/>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s v="Cumplido"/>
    <m/>
  </r>
  <r>
    <s v="INC000002486016"/>
    <s v="HOUSING"/>
    <x v="14"/>
    <s v="BELIEVE"/>
    <s v="RICARDO F ORELLANA MARDONES"/>
    <s v="frp_jolsso"/>
    <s v="3-Moderado/Limitado"/>
    <s v="3-Medio"/>
    <x v="1"/>
    <x v="0"/>
    <s v="TELEFONICA GLOBAL TECHNOLOGY S.A.AGENCIA EN CHILE"/>
    <s v="GESTION DATACENTER/ ACCESOS /TELEFONICA GLOBAL TECHNOLOGY S.A.AGENCIA EN CHILE"/>
    <s v="07/12/2023 16:45:52"/>
    <s v="07/12/2023 16:47:23"/>
    <s v="Cerrado"/>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s v="Cumplido"/>
    <m/>
  </r>
  <r>
    <s v="INC000002486018"/>
    <s v="HOUSING"/>
    <x v="19"/>
    <s v="BELIEVE"/>
    <s v="YORDI M HURTADO ARAYA"/>
    <s v="frp_fbalab"/>
    <s v="3-Moderado/Limitado"/>
    <s v="3-Medio"/>
    <x v="1"/>
    <x v="0"/>
    <s v="TELEFONICA EMPRESAS DE CHILE SA"/>
    <s v="GESTION DATACENTER/ ACCESOS / TELEFONICA EMPRESAS DE CHILE SA"/>
    <s v="07/12/2023 16:49:18"/>
    <s v="07/12/2023 16:53:47"/>
    <s v="Cerrado"/>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s v="Cumplido"/>
    <m/>
  </r>
  <r>
    <s v="INC000002486065"/>
    <s v="HOUSING"/>
    <x v="14"/>
    <s v="BELIEVE"/>
    <s v="CRISTOPHER MALDONADO ROMERO"/>
    <s v="frp_fbalab"/>
    <s v="3-Moderado/Limitado"/>
    <s v="3-Medio"/>
    <x v="1"/>
    <x v="0"/>
    <s v="HDI SEGUROS S.A."/>
    <s v="GESTION DATACENTER/ ACCESOS / HDI SEGUROS S.A."/>
    <s v="07/12/2023 18:12:31"/>
    <s v="07/12/2023 18:14:23"/>
    <s v="Cerrado"/>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s v="Cumplido"/>
    <m/>
  </r>
  <r>
    <s v="INC000002486070"/>
    <s v="HOUSING"/>
    <x v="16"/>
    <s v="BELIEVE"/>
    <s v="JOSE G MARQUEZ MARCANO"/>
    <s v="frp_pcamay"/>
    <s v="3-Moderado/Limitado"/>
    <s v="3-Medio"/>
    <x v="1"/>
    <x v="0"/>
    <s v="HUAWEI CHILE S A"/>
    <s v="GESTION DATACENTER/ ACCESOS / HUAWEI CHILE S A"/>
    <s v="07/12/2023 18:24:08"/>
    <s v="07/12/2023 18:24:16"/>
    <s v="Cerrado"/>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s v="Cumplido"/>
    <m/>
  </r>
  <r>
    <s v="INC000002486071"/>
    <s v="HOUSING"/>
    <x v="16"/>
    <s v="BELIEVE"/>
    <s v="JOSE G MARQUEZ MARCANO"/>
    <s v="frp_pcamay"/>
    <s v="3-Moderado/Limitado"/>
    <s v="3-Medio"/>
    <x v="1"/>
    <x v="0"/>
    <s v="HUAWEI CHILE S A"/>
    <s v="GESTION DATACENTER/ ACCESOS / HUAWEI CHILE S A"/>
    <s v="07/12/2023 18:24:04"/>
    <s v="07/12/2023 18:24:19"/>
    <s v="Cerrado"/>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s v="Cumplido"/>
    <m/>
  </r>
  <r>
    <s v="INC000002486076"/>
    <s v="HOUSING"/>
    <x v="19"/>
    <s v="BELIEVE"/>
    <s v="YORDI M HURTADO ARAYA"/>
    <s v="frp_fbalab"/>
    <s v="3-Moderado/Limitado"/>
    <s v="3-Medio"/>
    <x v="1"/>
    <x v="0"/>
    <s v="BARRICK SERVICIOS MINEROS LTDA."/>
    <s v="GESTION DATACENTER/ ACCESOS / BARRICK SERVICIOS MINEROS LTDA."/>
    <s v="07/12/2023 18:27:25"/>
    <s v="07/12/2023 18:28:46"/>
    <s v="Cerrado"/>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s v="Cumplido"/>
    <m/>
  </r>
  <r>
    <s v="INC000002486099"/>
    <s v="RED INTERNA"/>
    <x v="0"/>
    <s v="APOQUINDO TI"/>
    <s v="RICARDO F ORELLANA MARDONES"/>
    <s v="tct_rorell"/>
    <s v="4-Menor/Localizado"/>
    <s v="4-Baja"/>
    <x v="0"/>
    <x v="0"/>
    <s v="TELEFONICA EMPRESAS DE CHILE SA"/>
    <s v="RONDA Y MEDICIÓN DE TEMPERATURAS EN SALAS TIC"/>
    <s v="07/12/2023 19:48:03"/>
    <s v="07/12/2023 19:48:59"/>
    <s v="Cerrado"/>
    <s v="TI"/>
    <s v="CLIMA"/>
    <s v="07/12/2023 19:59:34"/>
    <s v="07/12/2023 23:50:00"/>
    <m/>
    <s v="ACT REALIZADA SIN NOVEDAD"/>
    <d v="1899-12-30T00:00:00"/>
    <d v="1899-12-30T00:00:00"/>
    <d v="1899-12-30T00:00:00"/>
    <s v=""/>
    <s v="Cumplido"/>
    <m/>
  </r>
  <r>
    <s v="INC000002486187"/>
    <s v="RED INTERNA"/>
    <x v="0"/>
    <s v="APOQUINDO TI"/>
    <s v="RICARDO F ORELLANA MARDONES"/>
    <s v="tct_rorell"/>
    <s v="4-Menor/Localizado"/>
    <s v="4-Baja"/>
    <x v="0"/>
    <x v="0"/>
    <s v="TELEFONICA EMPRESAS DE CHILE SA"/>
    <s v="RONDA Y MEDICIÓN DE TEMPERATURAS EN  SALAS TIC"/>
    <s v="07/12/2023 18:51:26"/>
    <s v="07/12/2023 18:52:25"/>
    <s v="Cerrado"/>
    <s v="TI"/>
    <s v="CLIMA"/>
    <s v="07/12/2023 19:30:25"/>
    <s v="07/12/2023 23:50:00"/>
    <m/>
    <s v="ACT REALIZADA SIN NOVEDAD"/>
    <d v="1899-12-30T00:00:00"/>
    <d v="1899-12-30T00:00:00"/>
    <d v="1899-12-30T00:00:00"/>
    <s v=""/>
    <s v="Cumplido"/>
    <m/>
  </r>
  <r>
    <s v="INC000002486205"/>
    <s v="HOUSING"/>
    <x v="16"/>
    <s v="BELIEVE"/>
    <s v="JOSE G MARQUEZ MARCANO"/>
    <s v="frp_jolsso"/>
    <s v="3-Moderado/Limitado"/>
    <s v="3-Medio"/>
    <x v="1"/>
    <x v="0"/>
    <s v="HUAWEI CHILE S A"/>
    <s v="GESTION DATACENTER/ ACCESOS /HUAWEI CHILE S A"/>
    <s v="07/12/2023 18:33:10"/>
    <s v="07/12/2023 18:34:46"/>
    <s v="Cerrado"/>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s v="Cumplido"/>
    <m/>
  </r>
  <r>
    <s v="INC000002486208"/>
    <s v="VPN IP - MPLS"/>
    <x v="9"/>
    <s v="GESTION HD"/>
    <s v="SEBASTIAN VILLENA"/>
    <s v="frp_cnavar"/>
    <s v="3-Moderado/Limitado"/>
    <s v="3-Medio"/>
    <x v="1"/>
    <x v="0"/>
    <s v="GARMENDIA MACUS SOCIEDAD ANONIMA"/>
    <s v="|PDTE | HORARIO HÁBIL | 11 / 12 8:00 ||------ ///HD/ Garmendia backup"/>
    <s v="07/12/2023 18:36:43"/>
    <s v="07/12/2023 18:41:19"/>
    <s v="Cerrado"/>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s v="Cumplido"/>
    <m/>
  </r>
  <r>
    <s v="INC000002486223"/>
    <s v="VPN IP - MPLS"/>
    <x v="2"/>
    <s v="GESTION HD"/>
    <s v="LUIS A VILLASMIL CASTILLO"/>
    <s v="frp_disilv"/>
    <s v="3-Moderado/Limitado"/>
    <s v="3-Medio"/>
    <x v="1"/>
    <x v="0"/>
    <s v="UNIFY COMMUNICATIONS LIMITADA"/>
    <s v="REQ | Levantamiento NAT Firewall ToD INC000002426850"/>
    <s v="07/12/2023 20:23:26"/>
    <s v="07/12/2023 20:31:55"/>
    <s v="Cerrado"/>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s v="Cumplido"/>
    <m/>
  </r>
  <r>
    <s v="INC000002486249"/>
    <s v="INFRAESTRUCTURA DC"/>
    <x v="6"/>
    <s v="APQ ACCESOS"/>
    <s v="FRANCISCO J FELIU ABARCA"/>
    <s v="tct_frafea"/>
    <s v="4-Menor/Localizado"/>
    <s v="4-Baja"/>
    <x v="0"/>
    <x v="0"/>
    <s v="TELEFONICA CYBERSECURITY TECH CHILE SPA"/>
    <s v="RONDA POR TOMA DE TEMPERATURAS EN SALAS TIC"/>
    <s v="08/12/2023 1:24:23"/>
    <s v="08/12/2023 1:25:08"/>
    <s v="Cerrado"/>
    <s v="TI"/>
    <s v="CLIMA"/>
    <s v="08/12/2023 1:37:13"/>
    <s v="08/12/2023 23:50:00"/>
    <s v="RONDA POR TOMA DE TEMPERATURAS EN SALAS TIC"/>
    <s v="RONDA REALIZADA"/>
    <d v="1899-12-30T00:00:00"/>
    <d v="1899-12-30T00:00:00"/>
    <d v="1899-12-30T00:00:00"/>
    <s v=""/>
    <s v="Cumplido"/>
    <m/>
  </r>
  <r>
    <s v="INC000002486251"/>
    <s v="HOUSING"/>
    <x v="6"/>
    <s v="APQ ACCESOS"/>
    <s v="FRANCISCO J FELIU ABARCA"/>
    <s v="tct_frafea"/>
    <s v="4-Menor/Localizado"/>
    <s v="4-Baja"/>
    <x v="0"/>
    <x v="0"/>
    <s v="TELEFONICA CYBERSECURITY TECH CHILE SPA"/>
    <s v="TOMA DE ALARMAS CLIENTE EN SALAS TIC"/>
    <s v="08/12/2023 1:55:36"/>
    <s v="08/12/2023 1:56:31"/>
    <s v="Cerrado"/>
    <s v="TI"/>
    <s v="INFRAESTRUCTURA"/>
    <s v="08/12/2023 3:00:46"/>
    <s v="08/12/2023 23:50:00"/>
    <s v="TOMA DE ALARMAS CLIENTE EN SALAS TIC"/>
    <s v="TOMA DE ALARMAS REALIZADA"/>
    <d v="1899-12-30T00:00:00"/>
    <d v="1899-12-30T00:00:00"/>
    <d v="1899-12-30T00:00:00"/>
    <s v=""/>
    <s v="Cumplido"/>
    <m/>
  </r>
  <r>
    <s v="INC000002486290"/>
    <s v="RED INTERNA"/>
    <x v="6"/>
    <s v="APQ ACCESOS"/>
    <s v="YORDI M HURTADO ARAYA"/>
    <s v="tct_yorhua"/>
    <s v="4-Menor/Localizado"/>
    <s v="4-Baja"/>
    <x v="0"/>
    <x v="0"/>
    <s v="TELEFONICA CYBERSECURITY TECH CHILE SPA"/>
    <s v="RONDA TOMA DE TEMPERATURAS SALAS TIC 12:30"/>
    <s v="08/12/2023 11:55:44"/>
    <s v="08/12/2023 11:56:13"/>
    <s v="Cerrado"/>
    <s v="CDP ANTIGUO 1"/>
    <s v="CDP ANTIGUO 2"/>
    <s v="08/12/2023 13:43:07"/>
    <s v="08/12/2023 23:50:00"/>
    <s v="RONDA TOMA DE TEMPERATURAS SALAS TIC 12:30"/>
    <s v="RONDA REALIZADA"/>
    <d v="1899-12-30T00:00:00"/>
    <d v="1899-12-30T01:47:23"/>
    <d v="1899-12-30T01:47:23"/>
    <s v=""/>
    <s v="Cumplido"/>
    <m/>
  </r>
  <r>
    <s v="INC000002486291"/>
    <s v="RED INTERNA"/>
    <x v="6"/>
    <s v="APQ ACCESOS"/>
    <s v="YORDI M HURTADO ARAYA"/>
    <s v="tct_yorhua"/>
    <s v="4-Menor/Localizado"/>
    <s v="4-Baja"/>
    <x v="0"/>
    <x v="0"/>
    <s v="TELEFONICA CYBERSECURITY TECH CHILE SPA"/>
    <s v="RONDA SALAS TECNICAS 15:30"/>
    <s v="08/12/2023 11:56:32"/>
    <s v="08/12/2023 11:56:57"/>
    <s v="Cerrado"/>
    <s v="CDP ANTIGUO 1"/>
    <s v="CDP ANTIGUO 2"/>
    <s v="08/12/2023 13:43:26"/>
    <s v="08/12/2023 23:50:00"/>
    <s v="RONDA SALAS TECNICAS 15:30"/>
    <s v="RONDA REALIZADA"/>
    <d v="1899-12-30T00:00:00"/>
    <d v="1899-12-30T01:46:54"/>
    <d v="1899-12-30T01:46:54"/>
    <s v=""/>
    <s v="Cumplido"/>
    <m/>
  </r>
  <r>
    <s v="INC000002486317"/>
    <s v="TICKET-INTELIGENTE"/>
    <x v="4"/>
    <s v="GESTION TI"/>
    <s v="ALEJANDRO ACEVEDO VALENZUELA"/>
    <s v="USR_TSIGHT"/>
    <s v="1-Extenso/Generalizado"/>
    <s v="4-Baja"/>
    <x v="0"/>
    <x v="1"/>
    <s v="EMPRESA NACIONAL DE CERTIFICACIONES"/>
    <s v="emnace01 - ecert_root_vm TICKET AUTOMATICO"/>
    <s v="07/12/2023 19:27:54"/>
    <s v="07/12/2023 19:27:54"/>
    <s v="Cerrado"/>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s v=""/>
    <m/>
  </r>
  <r>
    <s v="INC000002486408"/>
    <s v="INFRAESTRUCTURA DC"/>
    <x v="6"/>
    <s v="APQ ACCESOS"/>
    <s v="FRANCISCO J FELIU ABARCA"/>
    <s v="tct_frafea"/>
    <s v="4-Menor/Localizado"/>
    <s v="4-Baja"/>
    <x v="0"/>
    <x v="0"/>
    <s v="TELEFONICA CYBERSECURITY TECH CHILE SPA"/>
    <s v="RONDA POR TOMA DE TEMPERATURAS EN SALAS TIC"/>
    <s v="07/12/2023 20:36:30"/>
    <s v="07/12/2023 20:37:16"/>
    <s v="Cerrado"/>
    <s v="TI"/>
    <s v="CLIMA"/>
    <s v="07/12/2023 21:00:11"/>
    <s v="07/12/2023 23:50:00"/>
    <s v="RONDA POR TOMA DE TEMPERATURAS EN SALAS TIC"/>
    <s v="RONDA REALIZADA"/>
    <d v="1899-12-30T00:00:00"/>
    <d v="1899-12-30T00:00:00"/>
    <d v="1899-12-30T00:00:00"/>
    <s v=""/>
    <s v="Cumplido"/>
    <m/>
  </r>
  <r>
    <s v="INC000002486413"/>
    <s v="INFRAESTRUCTURA DC"/>
    <x v="6"/>
    <s v="APQ ACCESOS"/>
    <s v="FRANCISCO J FELIU ABARCA"/>
    <s v="tct_frafea"/>
    <s v="4-Menor/Localizado"/>
    <s v="4-Baja"/>
    <x v="0"/>
    <x v="0"/>
    <s v="TELEFONICA CYBERSECURITY TECH CHILE SPA"/>
    <s v="RONDA PREVENTIVA EN SALAS TIC"/>
    <s v="07/12/2023 21:51:14"/>
    <s v="07/12/2023 21:51:15"/>
    <s v="Cerrado"/>
    <s v="TI"/>
    <s v="CLIMA"/>
    <s v="07/12/2023 22:25:51"/>
    <s v="07/12/2023 23:50:00"/>
    <s v="RONDA PREVENTIVA EN SALAS TIC"/>
    <s v="RONDA REALIZADA"/>
    <d v="1899-12-30T00:00:00"/>
    <d v="1899-12-30T00:00:00"/>
    <d v="1899-12-30T00:00:00"/>
    <s v=""/>
    <s v="Cumplido"/>
    <m/>
  </r>
  <r>
    <s v="INC000002486422"/>
    <s v="RED INTERNA"/>
    <x v="6"/>
    <s v="APQ ACCESOS"/>
    <s v="YORDI M HURTADO ARAYA"/>
    <s v="tct_yorhua"/>
    <s v="4-Menor/Localizado"/>
    <s v="4-Baja"/>
    <x v="0"/>
    <x v="0"/>
    <s v="TELEFONICA CYBERSECURITY TECH CHILE SPA"/>
    <s v="RONDA TOMA DE TEMPERATURAS SALAS TIC 08:30"/>
    <s v="08/12/2023 9:06:46"/>
    <s v="08/12/2023 9:07:13"/>
    <s v="Cerrado"/>
    <s v="CDP ANTIGUO 1"/>
    <s v="CDP ANTIGUO 2"/>
    <s v="08/12/2023 9:40:20"/>
    <s v="08/12/2023 23:50:00"/>
    <s v="RONDA TOMA DE TEMPERATURAS SALAS TIC 08:30"/>
    <s v="RONDA REALIZADA"/>
    <d v="1899-12-30T00:00:00"/>
    <d v="1899-12-30T00:33:34"/>
    <d v="1899-12-30T00:33:34"/>
    <s v=""/>
    <s v="Cumplido"/>
    <m/>
  </r>
  <r>
    <s v="INC000002486423"/>
    <s v="RED INTERNA"/>
    <x v="6"/>
    <s v="APQ ACCESOS"/>
    <s v="YORDI M HURTADO ARAYA"/>
    <s v="tct_yorhua"/>
    <s v="4-Menor/Localizado"/>
    <s v="4-Baja"/>
    <x v="0"/>
    <x v="0"/>
    <s v="TELEFONICA CYBERSECURITY TECH CHILE SPA"/>
    <s v="RONDA SALAS TECNICAS 10:30"/>
    <s v="08/12/2023 9:07:27"/>
    <s v="08/12/2023 9:07:52"/>
    <s v="Cerrado"/>
    <s v="CDP ANTIGUO 1"/>
    <s v="CDP ANTIGUO 2"/>
    <s v="08/12/2023 9:40:36"/>
    <s v="08/12/2023 23:50:00"/>
    <s v="RONDA SALAS TECNICAS 10:30"/>
    <s v="RONDA REALIZADA"/>
    <d v="1899-12-30T00:00:00"/>
    <d v="1899-12-30T00:33:09"/>
    <d v="1899-12-30T00:33:09"/>
    <s v=""/>
    <s v="Cumplido"/>
    <m/>
  </r>
  <r>
    <s v="INC000002486425"/>
    <s v="RED INTERNA"/>
    <x v="0"/>
    <s v="APOQUINDO TI"/>
    <s v="RICARDO F ORELLANA MARDONES"/>
    <s v="tct_rorell"/>
    <s v="4-Menor/Localizado"/>
    <s v="4-Baja"/>
    <x v="0"/>
    <x v="0"/>
    <s v="TELEFONICA EMPRESAS DE CHILE SA"/>
    <s v="RONDA Y MEDICIÓN DE TEMPERATURAS EN SALAS TIC"/>
    <s v="08/12/2023 10:37:13"/>
    <s v="08/12/2023 10:38:11"/>
    <s v="Cerrado"/>
    <s v="TI"/>
    <s v="CLIMA"/>
    <s v="08/12/2023 10:48:13"/>
    <s v="08/12/2023 23:50:00"/>
    <m/>
    <s v="ACT REALIZADA SIN NOVEDAD"/>
    <d v="1899-12-30T00:00:00"/>
    <d v="1899-12-30T00:00:00"/>
    <d v="1899-12-30T00:00:00"/>
    <s v=""/>
    <s v="Cumplido"/>
    <m/>
  </r>
  <r>
    <s v="INC000002486441"/>
    <s v="HOUSING"/>
    <x v="16"/>
    <s v="BELIEVE"/>
    <s v="JOSE G MARQUEZ MARCANO"/>
    <s v="frp_pcamay"/>
    <s v="3-Moderado/Limitado"/>
    <s v="3-Medio"/>
    <x v="1"/>
    <x v="1"/>
    <s v="CENTRO DE COMPENSACION AUTOMATIZADO S A"/>
    <s v="GESTION DATACENTER/ ACCESOS / CENTRO DE COMPENSACION AUTOMATIZADO S A"/>
    <s v="08/12/2023 13:53:24"/>
    <s v="08/12/2023 13:53:33"/>
    <s v="Cerrado"/>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s v=""/>
    <m/>
  </r>
  <r>
    <s v="INC000002486469"/>
    <s v="HOUSING"/>
    <x v="15"/>
    <s v="APQ ACCESOS"/>
    <s v="LUIS O MORALES ARENAS"/>
    <s v="tct_luimoa"/>
    <s v="4-Menor/Localizado"/>
    <s v="4-Baja"/>
    <x v="0"/>
    <x v="0"/>
    <s v="TELEFONICA EMPRESAS DE CHILE SA"/>
    <s v="SE GENERA TICKET POR RONDA Y REVISION DE SALAS TECNICA"/>
    <s v="08/12/2023 16:07:56"/>
    <s v="08/12/2023 16:10:08"/>
    <s v="Cerrado"/>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6477"/>
    <s v="HOUSING"/>
    <x v="15"/>
    <s v="APQ ACCESOS"/>
    <s v="LUIS O MORALES ARENAS"/>
    <s v="tct_luimoa"/>
    <s v="4-Menor/Localizado"/>
    <s v="4-Baja"/>
    <x v="0"/>
    <x v="0"/>
    <s v="TELEFONICA EMPRESAS DE CHILE SA"/>
    <s v="SE GENERA TICKET POR RONDA Y REVISION DE SALAS TECNICAS"/>
    <s v="08/12/2023 17:06:53"/>
    <s v="08/12/2023 17:08:53"/>
    <s v="Cerrado"/>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s v="Cumplido"/>
    <m/>
  </r>
  <r>
    <s v="INC000002486485"/>
    <s v="HOUSING"/>
    <x v="15"/>
    <s v="APQ ACCESOS"/>
    <s v="LUIS O MORALES ARENAS"/>
    <s v="tct_luimoa"/>
    <s v="4-Menor/Localizado"/>
    <s v="4-Baja"/>
    <x v="0"/>
    <x v="0"/>
    <s v="TELEFONICA EMPRESAS DE CHILE SA"/>
    <s v="SE GENERA TICKET POR RONDA Y REVISION DE SALAS TECNICAS"/>
    <s v="08/12/2023 17:54:54"/>
    <s v="08/12/2023 17:56:23"/>
    <s v="Cerrado"/>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s v="Cumplido"/>
    <m/>
  </r>
  <r>
    <s v="INC000002486487"/>
    <s v="RED INTERNA"/>
    <x v="0"/>
    <s v="APOQUINDO TI"/>
    <s v="RICARDO F ORELLANA MARDONES"/>
    <s v="tct_rorell"/>
    <s v="4-Menor/Localizado"/>
    <s v="4-Baja"/>
    <x v="0"/>
    <x v="0"/>
    <s v="TELEFONICA EMPRESAS DE CHILE SA"/>
    <s v="RONDA Y MEDICIÓN DE TEMPERATURAS EN SALAS TIC"/>
    <s v="08/12/2023 18:38:47"/>
    <s v="08/12/2023 18:39:47"/>
    <s v="Cerrado"/>
    <s v="TI"/>
    <s v="CLIMA"/>
    <s v="08/12/2023 19:13:49"/>
    <s v="08/12/2023 23:50:00"/>
    <m/>
    <s v="ACT REALIZADA SIN NOVEDAD"/>
    <d v="1899-12-30T00:00:00"/>
    <d v="1899-12-30T00:00:00"/>
    <d v="1899-12-30T00:00:00"/>
    <s v=""/>
    <s v="Cumplido"/>
    <m/>
  </r>
  <r>
    <s v="INC000002486502"/>
    <s v="BACKUP ON DEMAND"/>
    <x v="9"/>
    <s v="BACK UP DATA CENTER (BACKUP ON DEMAND)"/>
    <s v="RODRIGO VÁSQUEZ MUÑOZ"/>
    <s v="tct_rvasqu"/>
    <s v="4-Menor/Localizado"/>
    <s v="4-Baja"/>
    <x v="0"/>
    <x v="0"/>
    <s v="TELEFONICA GLOBAL TECHNOLOGY S.A.AGENCIA EN CHILE"/>
    <s v="modificacion vm en respaldo cliente janssen"/>
    <s v="08/12/2023 22:18:09"/>
    <s v="08/12/2023 22:20:10"/>
    <s v="Cerrado"/>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s v="Cumplido"/>
    <m/>
  </r>
  <r>
    <s v="INC000002486573"/>
    <s v="VPN IP - MPLS"/>
    <x v="17"/>
    <s v="GESTION HD"/>
    <s v="NICOLAS A SAAVEDRA EGUILUZ"/>
    <s v="frp_jesanc"/>
    <s v="4-Menor/Localizado"/>
    <s v="4-Baja"/>
    <x v="0"/>
    <x v="0"/>
    <s v="INDUSTRIAS CHILENAS DE ALAMBRE INCHALAM S.A."/>
    <s v="REQ / Transporte de órdenes a PRD - Mañana 08-12-2023 a las 07:00"/>
    <s v="08/12/2023 7:38:14"/>
    <s v="08/12/2023 7:42:25"/>
    <s v="Cerrado"/>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s v="Cumplido"/>
    <m/>
  </r>
  <r>
    <s v="INC000002486594"/>
    <s v="HOUSING"/>
    <x v="15"/>
    <s v="APQ ACCESOS"/>
    <s v="LUIS O MORALES ARENAS"/>
    <s v="tct_luimoa"/>
    <s v="4-Menor/Localizado"/>
    <s v="4-Baja"/>
    <x v="0"/>
    <x v="0"/>
    <s v="TELEFONICA EMPRESAS DE CHILE SA"/>
    <s v="SE GENERA TICKET POR REVISION Y TOMA DE ALARMA DE CLIENTES"/>
    <s v="08/12/2023 12:52:55"/>
    <s v="08/12/2023 12:54:44"/>
    <s v="Cerrado"/>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s v="Cumplido"/>
    <m/>
  </r>
  <r>
    <s v="INC000002486620"/>
    <s v="TICKET-INTELIGENTE"/>
    <x v="4"/>
    <s v="GESTION TI"/>
    <s v="ALEJANDRO ACEVEDO VALENZUELA"/>
    <s v="USR_TSIGHT"/>
    <s v="1-Extenso/Generalizado"/>
    <s v="4-Baja"/>
    <x v="0"/>
    <x v="1"/>
    <s v="COAGRA S A"/>
    <s v="coagra01 - sap_prod_e_vm TICKET AUTOMATICO"/>
    <s v="07/12/2023 22:32:14"/>
    <s v="07/12/2023 22:32:14"/>
    <s v="Cerrado"/>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s v=""/>
    <m/>
  </r>
  <r>
    <s v="INC000002486745"/>
    <s v="TICKET-INTELIGENTE"/>
    <x v="3"/>
    <s v="GESTION TI"/>
    <s v="SEBASTIAN I ACUÑA GUZMAN"/>
    <s v="USR_TSIGHT"/>
    <s v="1-Extenso/Generalizado"/>
    <s v="4-Baja"/>
    <x v="0"/>
    <x v="1"/>
    <s v="BLUMAR S.A."/>
    <s v="blumar01 - blutssaperp TICKET AUTOMATICO"/>
    <s v="08/12/2023 3:10:41"/>
    <s v="08/12/2023 3:10:41"/>
    <s v="Cerrado"/>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s v=""/>
    <m/>
  </r>
  <r>
    <s v="INC000002486782"/>
    <s v="HOUSING"/>
    <x v="15"/>
    <s v="APQ ACCESOS"/>
    <s v="ALDO P VALENZUELA MUJICA"/>
    <s v="tct_avalen"/>
    <s v="2-Significativo/Amplio"/>
    <s v="2-Alta"/>
    <x v="2"/>
    <x v="0"/>
    <s v="TELEFONICA EMPRESAS DE CHILE SA"/>
    <s v="RONDA Y REVISION DE SALAS TECNICAS"/>
    <s v="08/12/2023 4:56:50"/>
    <s v="08/12/2023 4:57:59"/>
    <s v="Cerrado"/>
    <s v="CDP ANTIGUO 1"/>
    <s v="CDP ANTIGUO 2"/>
    <s v="08/12/2023 4:59:42"/>
    <s v="08/12/2023 23:50:00"/>
    <s v="RONDA Y REVISION DE SALAS TECNICAS"/>
    <s v="SE REALIZA RONDA"/>
    <d v="1899-12-30T00:01:22"/>
    <d v="1899-12-30T00:02:52"/>
    <d v="1899-12-30T00:01:30"/>
    <s v=""/>
    <s v="Cumplido"/>
    <m/>
  </r>
  <r>
    <s v="INC000002486785"/>
    <s v="HOUSING"/>
    <x v="15"/>
    <s v="APQ ACCESOS"/>
    <s v="ALDO P VALENZUELA MUJICA"/>
    <s v="tct_avalen"/>
    <s v="2-Significativo/Amplio"/>
    <s v="2-Alta"/>
    <x v="2"/>
    <x v="0"/>
    <s v="TELEFONICA EMPRESAS DE CHILE SA"/>
    <s v="TOMA DE ALARMAS DE CLIENTE"/>
    <s v="08/12/2023 4:59:56"/>
    <s v="08/12/2023 5:01:16"/>
    <s v="Cerrado"/>
    <s v="CDP ANTIGUO 1"/>
    <s v="CDP ANTIGUO 2"/>
    <s v="08/12/2023 5:02:39"/>
    <s v="08/12/2023 23:50:00"/>
    <s v="TOMA DE ALARMAS DE CLIENTE"/>
    <s v="SE REALIZA TOMA DE ALARMAS"/>
    <d v="1899-12-30T00:01:05"/>
    <d v="1899-12-30T00:02:43"/>
    <d v="1899-12-30T00:01:38"/>
    <s v=""/>
    <s v="Cumplido"/>
    <m/>
  </r>
  <r>
    <s v="INC000002486789"/>
    <s v="HOUSING"/>
    <x v="15"/>
    <s v="APQ ACCESOS"/>
    <s v="ALDO P VALENZUELA MUJICA"/>
    <s v="tct_avalen"/>
    <s v="2-Significativo/Amplio"/>
    <s v="2-Alta"/>
    <x v="2"/>
    <x v="0"/>
    <s v="TELEFONICA EMPRESAS DE CHILE SA"/>
    <s v="SUPERVISION ingreso de equipos y tendido de cableado para DXC."/>
    <s v="08/12/2023 5:03:51"/>
    <s v="08/12/2023 5:05:29"/>
    <s v="Cerrado"/>
    <s v="CDP ANTIGUO 1"/>
    <s v="CDP ANTIGUO 2"/>
    <s v="08/12/2023 5:07:46"/>
    <s v="08/12/2023 23:50:00"/>
    <s v="SUPERVISION ingreso de equipos y tendido de cableado para DXC."/>
    <s v="SE REALIZA SUPERVISION"/>
    <d v="1899-12-30T00:01:57"/>
    <d v="1899-12-30T00:03:55"/>
    <d v="1899-12-30T00:01:58"/>
    <s v=""/>
    <s v="Cumplido"/>
    <m/>
  </r>
  <r>
    <s v="INC000002486794"/>
    <s v="HOUSING"/>
    <x v="15"/>
    <s v="APQ ACCESOS"/>
    <s v="ALDO P VALENZUELA MUJICA"/>
    <s v="tct_avalen"/>
    <s v="2-Significativo/Amplio"/>
    <s v="2-Alta"/>
    <x v="2"/>
    <x v="0"/>
    <s v="TELEFONICA EMPRESAS DE CHILE SA"/>
    <s v="SUPERVISION Apagado y retiro de equipos"/>
    <s v="08/12/2023 5:17:26"/>
    <s v="08/12/2023 5:18:45"/>
    <s v="Cerrado"/>
    <s v="CDP ANTIGUO 1"/>
    <s v="CDP ANTIGUO 2"/>
    <s v="08/12/2023 5:20:24"/>
    <s v="08/12/2023 23:50:00"/>
    <s v="SUPERVISION Apagado y retiro de equipos"/>
    <s v="SE REALIZA SUPERVISION"/>
    <d v="1899-12-30T00:01:19"/>
    <d v="1899-12-30T00:02:58"/>
    <d v="1899-12-30T00:01:39"/>
    <s v=""/>
    <s v="Cumplido"/>
    <m/>
  </r>
  <r>
    <s v="INC000002486802"/>
    <s v="HOUSING"/>
    <x v="15"/>
    <s v="APQ ACCESOS"/>
    <s v="ALDO P VALENZUELA MUJICA"/>
    <s v="tct_avalen"/>
    <s v="2-Significativo/Amplio"/>
    <s v="2-Alta"/>
    <x v="2"/>
    <x v="0"/>
    <s v="TELEFONICA EMPRESAS DE CHILE SA"/>
    <s v="SUPERVISION Conexión cableado existente en sala WHITE (502)"/>
    <s v="08/12/2023 5:28:39"/>
    <s v="08/12/2023 5:30:26"/>
    <s v="Cerrado"/>
    <s v="CDP ANTIGUO 1"/>
    <s v="CDP ANTIGUO 2"/>
    <s v="08/12/2023 5:32:04"/>
    <s v="08/12/2023 23:50:00"/>
    <s v="SUPERVISION Conexión cableado existente en sala WHITE (502)"/>
    <s v="SE REALIZA SUPERVISION"/>
    <d v="1899-12-30T00:01:18"/>
    <d v="1899-12-30T00:03:25"/>
    <d v="1899-12-30T00:02:07"/>
    <s v=""/>
    <s v="Cumplido"/>
    <m/>
  </r>
  <r>
    <s v="INC000002486806"/>
    <s v="HOUSING"/>
    <x v="15"/>
    <s v="APQ ACCESOS"/>
    <s v="ALDO P VALENZUELA MUJICA"/>
    <s v="tct_avalen"/>
    <s v="2-Significativo/Amplio"/>
    <s v="2-Alta"/>
    <x v="2"/>
    <x v="0"/>
    <s v="TELEFONICA EMPRESAS DE CHILE SA"/>
    <s v="SUPERVISION Conectar fibra en rack AE34 entre PRD7918 y Switch TOR_PAINE_05"/>
    <s v="08/12/2023 5:40:15"/>
    <s v="08/12/2023 5:41:49"/>
    <s v="Cerrado"/>
    <s v="CDP ANTIGUO 1"/>
    <s v="CDP ANTIGUO 2"/>
    <s v="08/12/2023 5:43:22"/>
    <s v="08/12/2023 23:50:00"/>
    <s v="SUPERVISION Conectar fibra en rack AE34 entre PRD7918 y Switch TOR_PAINE_05"/>
    <s v="SE REALIZA SUPERVISION"/>
    <d v="1899-12-30T00:01:15"/>
    <d v="1899-12-30T00:03:07"/>
    <d v="1899-12-30T00:01:52"/>
    <s v=""/>
    <s v="Cumplido"/>
    <m/>
  </r>
  <r>
    <s v="INC000002486810"/>
    <s v="HOUSING"/>
    <x v="15"/>
    <s v="APQ ACCESOS"/>
    <s v="ALDO P VALENZUELA MUJICA"/>
    <s v="tct_avalen"/>
    <s v="2-Significativo/Amplio"/>
    <s v="2-Alta"/>
    <x v="2"/>
    <x v="0"/>
    <s v="TELEFONICA EMPRESAS DE CHILE SA"/>
    <s v="RONDA Y REVISION DE SALAS TECNICAS"/>
    <s v="08/12/2023 5:50:54"/>
    <s v="08/12/2023 5:52:03"/>
    <s v="Cerrado"/>
    <s v="CDP ANTIGUO 1"/>
    <s v="CDP ANTIGUO 2"/>
    <s v="08/12/2023 5:54:22"/>
    <s v="08/12/2023 23:50:00"/>
    <s v="RONDA Y REVISION DE SALAS TECNICAS"/>
    <s v="SE REALIZA RONDA"/>
    <d v="1899-12-30T00:01:58"/>
    <d v="1899-12-30T00:03:28"/>
    <d v="1899-12-30T00:01:30"/>
    <s v=""/>
    <s v="Cumplido"/>
    <m/>
  </r>
  <r>
    <s v="INC000002486811"/>
    <s v="INFRAESTRUCTURA DC"/>
    <x v="6"/>
    <s v="APQ ACCESOS"/>
    <s v="FRANCISCO J FELIU ABARCA"/>
    <s v="tct_frafea"/>
    <s v="4-Menor/Localizado"/>
    <s v="4-Baja"/>
    <x v="0"/>
    <x v="0"/>
    <s v="TELEFONICA CYBERSECURITY TECH CHILE SPA"/>
    <s v="RONDA POR TOMA DE TEMPERATURAS EN SALAS TIC"/>
    <s v="08/12/2023 5:52:42"/>
    <s v="08/12/2023 5:53:39"/>
    <s v="Cerrado"/>
    <s v="TI"/>
    <s v="CLIMA"/>
    <s v="08/12/2023 6:02:43"/>
    <s v="08/12/2023 23:50:00"/>
    <s v="RONDA POR TOMA DE TEMPERATURAS EN SALAS TIC"/>
    <s v="RONDA REALIZADA"/>
    <d v="1899-12-30T00:00:00"/>
    <d v="1899-12-30T00:00:00"/>
    <d v="1899-12-30T00:00:00"/>
    <s v=""/>
    <s v="Cumplido"/>
    <m/>
  </r>
  <r>
    <s v="INC000002486815"/>
    <s v="HOUSING"/>
    <x v="15"/>
    <s v="APQ ACCESOS"/>
    <s v="ALDO P VALENZUELA MUJICA"/>
    <s v="tct_avalen"/>
    <s v="2-Significativo/Amplio"/>
    <s v="2-Alta"/>
    <x v="2"/>
    <x v="0"/>
    <s v="TELEFONICA EMPRESAS DE CHILE SA"/>
    <s v="RONDA Y REVISION DE SALAS TECNICAS"/>
    <s v="08/12/2023 5:57:32"/>
    <s v="08/12/2023 5:58:35"/>
    <s v="Cerrado"/>
    <s v="CDP ANTIGUO 1"/>
    <s v="CDP ANTIGUO 2"/>
    <s v="08/12/2023 6:00:29"/>
    <s v="08/12/2023 23:50:00"/>
    <s v="RONDA Y REVISION DE SALAS TECNICAS"/>
    <s v="SE REALIZA RONDA"/>
    <d v="1899-12-30T00:01:33"/>
    <d v="1899-12-30T00:02:57"/>
    <d v="1899-12-30T00:01:24"/>
    <s v=""/>
    <s v="Cumplido"/>
    <m/>
  </r>
  <r>
    <s v="INC000002486836"/>
    <s v="INFRAESTRUCTURA DC"/>
    <x v="6"/>
    <s v="APQ ACCESOS"/>
    <s v="FRANCISCO J FELIU ABARCA"/>
    <s v="tct_frafea"/>
    <s v="4-Menor/Localizado"/>
    <s v="4-Baja"/>
    <x v="0"/>
    <x v="0"/>
    <s v="TELEFONICA CYBERSECURITY TECH CHILE SPA"/>
    <s v="RONDA PREVENTIVA Y LECTURA DE TEMPERATURAS EN SALAS TIC"/>
    <s v="08/12/2023 7:08:36"/>
    <s v="08/12/2023 7:09:35"/>
    <s v="Cerrado"/>
    <s v="TI"/>
    <s v="CLIMA"/>
    <s v="08/12/2023 7:34:55"/>
    <s v="08/12/2023 23:50:00"/>
    <s v="RONDA PREVENTIVA Y LECTURA DE TEMPERATURAS EN SALAS TIC"/>
    <s v="RONDA REALIZADA"/>
    <d v="1899-12-30T00:00:00"/>
    <d v="1899-12-30T00:00:00"/>
    <d v="1899-12-30T00:00:00"/>
    <s v=""/>
    <s v="Cumplido"/>
    <m/>
  </r>
  <r>
    <s v="INC000002486849"/>
    <s v="INFRAESTRUCTURA DC"/>
    <x v="0"/>
    <s v="APQ ACCESOS"/>
    <s v="MARIO A BARRIENTOS RUIZ"/>
    <s v="MBARRIENTOS"/>
    <s v="4-Menor/Localizado"/>
    <s v="4-Baja"/>
    <x v="0"/>
    <x v="0"/>
    <s v="TELEFONICA GLOBAL TECHNOLOGY S.A.AGENCIA EN CHILE"/>
    <s v="RONDA DE INSPECCIÓN DE SALAS Y TOMA DE TEMPERATURAS DC APOQUINDO"/>
    <s v="08/12/2023 7:34:29"/>
    <s v="08/12/2023 7:35:39"/>
    <s v="Cerrado"/>
    <s v="TI"/>
    <s v="CLIMA"/>
    <s v="08/12/2023 7:49:12"/>
    <s v="08/12/2023 23:50:00"/>
    <s v="RONDA DE INSPECCIÓN DE SALAS Y TOMA DE TEMPERATURAS DC APOQUINDO"/>
    <s v="RONDA REALIZADA"/>
    <d v="1899-12-30T00:00:00"/>
    <d v="1899-12-30T00:00:00"/>
    <d v="1899-12-30T00:00:00"/>
    <s v=""/>
    <s v="Cumplido"/>
    <m/>
  </r>
  <r>
    <s v="INC000002486851"/>
    <s v="INFRAESTRUCTURA DC"/>
    <x v="0"/>
    <s v="APQ ACCESOS"/>
    <s v="MARIO A BARRIENTOS RUIZ"/>
    <s v="MBARRIENTOS"/>
    <s v="4-Menor/Localizado"/>
    <s v="4-Baja"/>
    <x v="0"/>
    <x v="0"/>
    <s v="TELEFONICA GLOBAL TECHNOLOGY S.A.AGENCIA EN CHILE"/>
    <s v="RONDA DE INSPECCIÓN DE SALAS Y TOMA DE TEMPERATURAS DC APOQUINDO"/>
    <s v="08/12/2023 7:35:54"/>
    <s v="08/12/2023 7:37:14"/>
    <s v="Cerrado"/>
    <s v="TI"/>
    <s v="CLIMA"/>
    <s v="08/12/2023 7:50:01"/>
    <s v="08/12/2023 23:50:00"/>
    <s v="RONDA DE INSPECCIÓN DE SALAS Y TOMA DE TEMPERATURAS DC APOQUINDO"/>
    <s v="RONDA REALIZADA"/>
    <d v="1899-12-30T00:00:00"/>
    <d v="1899-12-30T00:00:00"/>
    <d v="1899-12-30T00:00:00"/>
    <s v=""/>
    <s v="Cumplido"/>
    <m/>
  </r>
  <r>
    <s v="INC000002486853"/>
    <s v="INFRAESTRUCTURA DC"/>
    <x v="0"/>
    <s v="APQ ACCESOS"/>
    <s v="MARIO A BARRIENTOS RUIZ"/>
    <s v="MBARRIENTOS"/>
    <s v="4-Menor/Localizado"/>
    <s v="4-Baja"/>
    <x v="0"/>
    <x v="0"/>
    <s v="TELEFONICA GLOBAL TECHNOLOGY S.A.AGENCIA EN CHILE"/>
    <s v="RONDA DE INSPECCIÓN DE SALAS Y TOMA DE TEMPERATURAS DC APOQUINDO"/>
    <s v="08/12/2023 7:37:40"/>
    <s v="08/12/2023 7:39:21"/>
    <s v="Cerrado"/>
    <s v="TI"/>
    <s v="CLIMA"/>
    <s v="08/12/2023 7:50:50"/>
    <s v="08/12/2023 23:50:00"/>
    <s v="RONDA DE INSPECCIÓN DE SALAS Y TOMA DE TEMPERATURAS DC APOQUINDO"/>
    <s v="RONDA REALIZADA"/>
    <d v="1899-12-30T00:00:00"/>
    <d v="1899-12-30T00:00:00"/>
    <d v="1899-12-30T00:00:00"/>
    <s v=""/>
    <s v="Cumplido"/>
    <m/>
  </r>
  <r>
    <s v="INC000002486855"/>
    <s v="INFRAESTRUCTURA DC"/>
    <x v="0"/>
    <s v="APQ ACCESOS"/>
    <s v="MARIO A BARRIENTOS RUIZ"/>
    <s v="MBARRIENTOS"/>
    <s v="4-Menor/Localizado"/>
    <s v="4-Baja"/>
    <x v="0"/>
    <x v="0"/>
    <s v="TELEFONICA GLOBAL TECHNOLOGY S.A.AGENCIA EN CHILE"/>
    <s v="RONDA DE INSPECCIÓN DE SALAS Y TOMA DE TEMPERATURAS DC APOQUINDO"/>
    <s v="08/12/2023 7:39:35"/>
    <s v="08/12/2023 7:40:39"/>
    <s v="Cerrado"/>
    <s v="TI"/>
    <s v="CLIMA"/>
    <s v="08/12/2023 7:51:53"/>
    <s v="08/12/2023 23:50:00"/>
    <s v="RONDA DE INSPECCIÓN DE SALAS Y TOMA DE TEMPERATURAS DC APOQUINDO"/>
    <s v="RONDA REALIZADA"/>
    <d v="1899-12-30T00:00:00"/>
    <d v="1899-12-30T00:00:00"/>
    <d v="1899-12-30T00:00:00"/>
    <s v=""/>
    <s v="Cumplido"/>
    <m/>
  </r>
  <r>
    <s v="INC000002486966"/>
    <s v="HOUSING"/>
    <x v="15"/>
    <s v="APQ ACCESOS"/>
    <s v="LUIS O MORALES ARENAS"/>
    <s v="tct_luimoa"/>
    <s v="4-Menor/Localizado"/>
    <s v="4-Baja"/>
    <x v="0"/>
    <x v="0"/>
    <s v="TELEFONICA EMPRESAS DE CHILE SA"/>
    <s v="SE GENERA TICKET POR RONDA Y REVISION DE SALAS TECNICAS"/>
    <s v="08/12/2023 10:06:36"/>
    <s v="08/12/2023 10:07:59"/>
    <s v="Cerrado"/>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s v="Cumplido"/>
    <m/>
  </r>
  <r>
    <s v="INC000002486981"/>
    <s v="HOUSING"/>
    <x v="14"/>
    <s v="BELIEVE"/>
    <s v="RICARDO F ORELLANA MARDONES"/>
    <s v="frp_dvital"/>
    <s v="3-Moderado/Limitado"/>
    <s v="3-Medio"/>
    <x v="1"/>
    <x v="0"/>
    <s v="FORUM SERVICIOS FINANCIEROS SA"/>
    <s v="GESTION DATACENTER/ ACCESOS / FORUM SERVICIOS FINANCIEROS SA"/>
    <s v="08/12/2023 10:24:46"/>
    <s v="08/12/2023 10:35:01"/>
    <s v="Cerrado"/>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s v="Cumplido"/>
    <m/>
  </r>
  <r>
    <s v="INC000002487091"/>
    <s v="RED INTERNA"/>
    <x v="0"/>
    <s v="APOQUINDO TI"/>
    <s v="RICARDO F ORELLANA MARDONES"/>
    <s v="tct_rorell"/>
    <s v="4-Menor/Localizado"/>
    <s v="4-Baja"/>
    <x v="0"/>
    <x v="0"/>
    <s v="TELEFONICA EMPRESAS DE CHILE SA"/>
    <s v="RONDA Y MEDICIÓN DE TEMPERATURAS EN SALAS TIC"/>
    <s v="08/12/2023 12:20:09"/>
    <s v="08/12/2023 12:21:25"/>
    <s v="Cerrado"/>
    <s v="TI"/>
    <s v="CLIMA"/>
    <s v="08/12/2023 12:34:55"/>
    <s v="08/12/2023 23:50:00"/>
    <m/>
    <s v="ACT REALIZADA SIN NOVEDAD"/>
    <d v="1899-12-30T00:00:00"/>
    <d v="1899-12-30T00:00:00"/>
    <d v="1899-12-30T00:00:00"/>
    <s v=""/>
    <s v="Cumplido"/>
    <m/>
  </r>
  <r>
    <s v="INC000002487098"/>
    <s v="TICKET-INTELIGENTE"/>
    <x v="4"/>
    <s v="GESTION TI"/>
    <s v="JUAN CARLOS UZCATEGUI FUGUETT"/>
    <s v="USR_TSIGHT"/>
    <s v="1-Extenso/Generalizado"/>
    <s v="4-Baja"/>
    <x v="0"/>
    <x v="1"/>
    <s v="FUNDACION INSTITUTO PROFESIONAL DUOC UC"/>
    <s v="fiprdu01 - ilo_sncarlos TICKET AUTOMATICO"/>
    <s v="08/12/2023 12:25:44"/>
    <s v="08/12/2023 12:25:44"/>
    <s v="Cerrado"/>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s v=""/>
    <m/>
  </r>
  <r>
    <s v="INC000002487213"/>
    <s v="VPN IP - MPLS"/>
    <x v="4"/>
    <s v="GESTION HD"/>
    <s v="JUAN CARLOS UZCATEGUI FUGUETT"/>
    <s v="frp_fpetro"/>
    <s v="3-Moderado/Limitado"/>
    <s v="3-Medio"/>
    <x v="1"/>
    <x v="0"/>
    <s v="TELEFONICA GLOBAL TECHNOLOGY S.A.AGENCIA EN CHILE"/>
    <s v="REQ/DUOC | Solicitud de ventana de reinicio HYP-PVESPUCIO"/>
    <s v="08/12/2023 13:39:11"/>
    <s v="08/12/2023 13:42:02"/>
    <s v="Cerrado"/>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s v="Cumplido"/>
    <m/>
  </r>
  <r>
    <s v="INC000002487224"/>
    <s v="RED INTERNA"/>
    <x v="6"/>
    <s v="APQ ACCESOS"/>
    <s v="YORDI M HURTADO ARAYA"/>
    <s v="tct_yorhua"/>
    <s v="4-Menor/Localizado"/>
    <s v="4-Baja"/>
    <x v="0"/>
    <x v="0"/>
    <s v="TELEFONICA CYBERSECURITY TECH CHILE SPA"/>
    <s v="RONDA TOMA DE TEMPERATURAS SALAS TIC 16:30"/>
    <s v="08/12/2023 15:59:47"/>
    <s v="08/12/2023 16:00:29"/>
    <s v="Cerrado"/>
    <s v="CDP ANTIGUO 1"/>
    <s v="CDP ANTIGUO 2"/>
    <s v="08/12/2023 16:34:03"/>
    <s v="08/12/2023 23:50:00"/>
    <s v="RONDA TOMA DE TEMPERATURAS SALAS TIC 16:30"/>
    <s v="RONDA REALIZADA"/>
    <d v="1899-12-30T00:00:00"/>
    <d v="1899-12-30T00:34:16"/>
    <d v="1899-12-30T00:34:16"/>
    <s v=""/>
    <s v="Cumplido"/>
    <m/>
  </r>
  <r>
    <s v="INC000002487226"/>
    <s v="RED INTERNA"/>
    <x v="6"/>
    <s v="APQ ACCESOS"/>
    <s v="YORDI M HURTADO ARAYA"/>
    <s v="tct_yorhua"/>
    <s v="4-Menor/Localizado"/>
    <s v="4-Baja"/>
    <x v="0"/>
    <x v="0"/>
    <s v="TELEFONICA CYBERSECURITY TECH CHILE SPA"/>
    <s v="RONDA SALAS TECNICAS 19:30"/>
    <s v="08/12/2023 16:00:40"/>
    <s v="08/12/2023 16:01:04"/>
    <s v="Cerrado"/>
    <s v="CDP ANTIGUO 1"/>
    <s v="CDP ANTIGUO 2"/>
    <s v="08/12/2023 16:33:44"/>
    <s v="08/12/2023 23:50:00"/>
    <s v="RONDA SALAS TECNICAS 19:30"/>
    <s v="RONDA REALIZADA"/>
    <d v="1899-12-30T00:00:00"/>
    <d v="1899-12-30T00:33:04"/>
    <d v="1899-12-30T00:33:04"/>
    <s v=""/>
    <s v="Cumplido"/>
    <m/>
  </r>
  <r>
    <s v="INC000002487246"/>
    <s v="HOUSING"/>
    <x v="19"/>
    <s v="BELIEVE"/>
    <s v="FRANCISCO J FELIU ABARCA"/>
    <s v="frp_josama"/>
    <s v="3-Moderado/Limitado"/>
    <s v="3-Medio"/>
    <x v="1"/>
    <x v="0"/>
    <s v="COMERCIAL ECCSA S A"/>
    <s v="GESTION DATACENTER/ ACCESOS/  DC SAN MARTIN/ COMERCIAL ECCSA S A"/>
    <s v="08/12/2023 23:44:02"/>
    <s v="08/12/2023 23:50:43"/>
    <s v="Cerrado"/>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s v="Cumplido"/>
    <m/>
  </r>
  <r>
    <s v="INC000002487262"/>
    <s v="HOUSING"/>
    <x v="15"/>
    <s v="APQ ACCESOS"/>
    <s v="JOSE G MARQUEZ MARCANO"/>
    <s v="tct_josmam"/>
    <s v="4-Menor/Localizado"/>
    <s v="4-Baja"/>
    <x v="0"/>
    <x v="0"/>
    <s v="TELEFONICA EMPRESAS DE CHILE SA"/>
    <s v="RONDA Y REVISION DE SALAS"/>
    <s v="09/12/2023 7:03:25"/>
    <s v="09/12/2023 7:04:14"/>
    <s v="Cerrado"/>
    <s v="CDP ANTIGUO 1"/>
    <s v="CDP ANTIGUO 2"/>
    <s v="09/12/2023 7:06:24"/>
    <s v="09/12/2023 23:50:00"/>
    <s v="RONDA Y REVISION DE SALAS"/>
    <s v="RONDAS REALIZADAS"/>
    <d v="1899-12-30T00:01:55"/>
    <d v="1899-12-30T00:02:59"/>
    <d v="1899-12-30T00:01:04"/>
    <s v=""/>
    <s v="Cumplido"/>
    <m/>
  </r>
  <r>
    <s v="INC000002487268"/>
    <s v="INFRAESTRUCTURA DC"/>
    <x v="0"/>
    <s v="APQ ACCESOS"/>
    <s v="MARIO A BARRIENTOS RUIZ"/>
    <s v="MBARRIENTOS"/>
    <s v="4-Menor/Localizado"/>
    <s v="4-Baja"/>
    <x v="0"/>
    <x v="0"/>
    <s v="TELEFONICA GLOBAL TECHNOLOGY S.A.AGENCIA EN CHILE"/>
    <s v="RONDA DE INSPECCIÓN DE SALAS Y TOMA DE TEMPERATURAS DC APOQUINDO"/>
    <s v="09/12/2023 7:40:08"/>
    <s v="09/12/2023 7:41:30"/>
    <s v="Cerrado"/>
    <s v="TI"/>
    <m/>
    <s v="09/12/2023 7:57:35"/>
    <s v="09/12/2023 23:50:00"/>
    <s v="RONDA DE INSPECCIÓN DE SALAS Y TOMA DE TEMPERATURAS DC APOQUINDO"/>
    <s v="RONDA REALIZADA"/>
    <d v="1899-12-30T00:00:00"/>
    <d v="1899-12-30T00:00:00"/>
    <d v="1899-12-30T00:00:00"/>
    <s v=""/>
    <s v="Cumplido"/>
    <m/>
  </r>
  <r>
    <s v="INC000002487270"/>
    <s v="INFRAESTRUCTURA DC"/>
    <x v="0"/>
    <s v="APQ ACCESOS"/>
    <s v="MARIO A BARRIENTOS RUIZ"/>
    <s v="MBARRIENTOS"/>
    <s v="4-Menor/Localizado"/>
    <s v="4-Baja"/>
    <x v="0"/>
    <x v="0"/>
    <s v="TELEFONICA GLOBAL TECHNOLOGY S.A.AGENCIA EN CHILE"/>
    <s v="RONDA DE INSPECCIÓN DE SALAS Y TOMA DE TEMPERATURAS DC APOQUINDO"/>
    <s v="09/12/2023 7:41:46"/>
    <s v="09/12/2023 7:42:54"/>
    <s v="Cerrado"/>
    <s v="TI"/>
    <s v="CLIMA"/>
    <s v="09/12/2023 7:58:41"/>
    <s v="09/12/2023 23:50:00"/>
    <s v="RONDA DE INSPECCIÓN DE SALAS Y TOMA DE TEMPERATURAS DC APOQUINDO"/>
    <s v="RONDA REALIZADA"/>
    <d v="1899-12-30T00:00:00"/>
    <d v="1899-12-30T00:00:00"/>
    <d v="1899-12-30T00:00:00"/>
    <s v=""/>
    <s v="Cumplido"/>
    <m/>
  </r>
  <r>
    <s v="INC000002487272"/>
    <s v="INFRAESTRUCTURA DC"/>
    <x v="0"/>
    <s v="APQ ACCESOS"/>
    <s v="MARIO A BARRIENTOS RUIZ"/>
    <s v="MBARRIENTOS"/>
    <s v="4-Menor/Localizado"/>
    <s v="4-Baja"/>
    <x v="0"/>
    <x v="0"/>
    <s v="TELEFONICA GLOBAL TECHNOLOGY S.A.AGENCIA EN CHILE"/>
    <s v="RONDA DE INSPECCIÓN DE SALAS Y TOMA DE TEMPERATURAS DC APOQUINDO"/>
    <s v="09/12/2023 7:43:07"/>
    <s v="09/12/2023 7:44:17"/>
    <s v="Cerrado"/>
    <s v="TI"/>
    <s v="CLIMA"/>
    <s v="09/12/2023 7:59:22"/>
    <s v="09/12/2023 23:50:00"/>
    <s v="RONDA DE INSPECCIÓN DE SALAS Y TOMA DE TEMPERATURAS DC APOQUINDO"/>
    <s v="RONDA REALIZADA"/>
    <d v="1899-12-30T00:00:00"/>
    <d v="1899-12-30T00:00:00"/>
    <d v="1899-12-30T00:00:00"/>
    <s v=""/>
    <s v="Cumplido"/>
    <m/>
  </r>
  <r>
    <s v="INC000002487274"/>
    <s v="INFRAESTRUCTURA DC"/>
    <x v="0"/>
    <s v="APQ ACCESOS"/>
    <s v="MARIO A BARRIENTOS RUIZ"/>
    <s v="MBARRIENTOS"/>
    <s v="4-Menor/Localizado"/>
    <s v="4-Baja"/>
    <x v="0"/>
    <x v="0"/>
    <s v="TELEFONICA GLOBAL TECHNOLOGY S.A.AGENCIA EN CHILE"/>
    <s v="RONDA DE INSPECCIÓN DE SALAS Y TOMA DE TEMPERATURAS DC APOQUINDO"/>
    <s v="09/12/2023 7:44:41"/>
    <s v="09/12/2023 7:45:35"/>
    <s v="Cerrado"/>
    <s v="TI"/>
    <s v="CLIMA"/>
    <s v="09/12/2023 8:00:01"/>
    <s v="09/12/2023 23:50:00"/>
    <s v="RONDA DE INSPECCIÓN DE SALAS Y TOMA DE TEMPERATURAS DC APOQUINDO"/>
    <s v="RONDA REALIZADA"/>
    <d v="1899-12-30T00:00:00"/>
    <d v="1899-12-30T00:00:00"/>
    <d v="1899-12-30T00:00:00"/>
    <s v=""/>
    <s v="Cumplido"/>
    <m/>
  </r>
  <r>
    <s v="INC000002487280"/>
    <s v="HOUSING"/>
    <x v="15"/>
    <s v="APQ ACCESOS"/>
    <s v="LUIS O MORALES ARENAS"/>
    <s v="tct_luimoa"/>
    <s v="4-Menor/Localizado"/>
    <s v="4-Baja"/>
    <x v="0"/>
    <x v="0"/>
    <s v="TELEFONICA EMPRESAS DE CHILE SA"/>
    <s v="SE GENERA TICKET POR RONDA Y REVISION DE SALAS TECNICAS"/>
    <s v="09/12/2023 8:41:38"/>
    <s v="09/12/2023 8:43:05"/>
    <s v="Cerrado"/>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7289"/>
    <s v="RED INTERNA"/>
    <x v="0"/>
    <s v="APOQUINDO TI"/>
    <s v="RICARDO F ORELLANA MARDONES"/>
    <s v="tct_rorell"/>
    <s v="4-Menor/Localizado"/>
    <s v="4-Baja"/>
    <x v="0"/>
    <x v="0"/>
    <s v="TELEFONICA EMPRESAS DE CHILE SA"/>
    <s v="RONDA Y MEDICIÓN DE TEMPERATURAS EN SALAS TIC"/>
    <s v="09/12/2023 12:10:12"/>
    <s v="09/12/2023 12:11:12"/>
    <s v="Cerrado"/>
    <s v="TI"/>
    <s v="CLIMA"/>
    <s v="09/12/2023 12:50:25"/>
    <s v="09/12/2023 23:50:00"/>
    <m/>
    <s v="ACT REALIZADA SIN NOVEDAD"/>
    <d v="1899-12-30T00:00:00"/>
    <d v="1899-12-30T00:00:00"/>
    <d v="1899-12-30T00:00:00"/>
    <s v=""/>
    <s v="Cumplido"/>
    <m/>
  </r>
  <r>
    <s v="INC000002487315"/>
    <s v="CORREO"/>
    <x v="4"/>
    <s v="TI"/>
    <s v="JUAN CARLOS UZCATEGUI FUGUETT"/>
    <s v="tct_jsaave"/>
    <s v="3-Moderado/Limitado"/>
    <s v="3-Medio"/>
    <x v="1"/>
    <x v="0"/>
    <s v="TELEFONICA CYBERSECURITY TECH CHILE SPA"/>
    <s v="Problemas con accese VPN"/>
    <s v="08/12/2023 15:58:24"/>
    <s v="08/12/2023 16:08:40"/>
    <s v="Cerrado"/>
    <s v="TI"/>
    <s v="SISTEMAS OPERATIVOS"/>
    <s v="08/12/2023 16:24:50"/>
    <s v="08/12/2023 23:50:00"/>
    <s v="Problemas con acceso VPN"/>
    <s v="Se realiza gestion de requerimiento de acuerdo a lo solicitado y ser valida con usuario final."/>
    <d v="1899-12-30T00:01:39"/>
    <d v="1899-12-30T00:26:26"/>
    <d v="1899-12-30T00:24:47"/>
    <s v=""/>
    <s v="Cumplido"/>
    <m/>
  </r>
  <r>
    <s v="INC000002487360"/>
    <s v="INFRAESTRUCTURA DC"/>
    <x v="6"/>
    <s v="APQ ACCESOS"/>
    <s v="FRANCISCO J FELIU ABARCA"/>
    <s v="tct_frafea"/>
    <s v="4-Menor/Localizado"/>
    <s v="4-Baja"/>
    <x v="0"/>
    <x v="0"/>
    <s v="TELEFONICA CYBERSECURITY TECH CHILE SPA"/>
    <s v="RONDA POR TOMA DE TEMPERATURAS EN SALAS TIC"/>
    <s v="08/12/2023 20:44:13"/>
    <s v="08/12/2023 20:45:17"/>
    <s v="Cerrado"/>
    <s v="TI"/>
    <s v="CLIMA"/>
    <s v="08/12/2023 20:51:36"/>
    <s v="08/12/2023 23:50:00"/>
    <s v="RONDA POR TOMA DE TEMPERATURAS EN SALAS TIC"/>
    <s v="RONDA REALIZADA"/>
    <d v="1899-12-30T00:00:00"/>
    <d v="1899-12-30T00:00:00"/>
    <d v="1899-12-30T00:00:00"/>
    <s v=""/>
    <s v="Cumplido"/>
    <m/>
  </r>
  <r>
    <s v="INC000002487362"/>
    <s v="INFRAESTRUCTURA DC"/>
    <x v="6"/>
    <s v="APQ ACCESOS"/>
    <s v="FRANCISCO J FELIU ABARCA"/>
    <s v="tct_frafea"/>
    <s v="4-Menor/Localizado"/>
    <s v="4-Baja"/>
    <x v="0"/>
    <x v="0"/>
    <s v="TELEFONICA CYBERSECURITY TECH CHILE SPA"/>
    <s v="RONDA PREVENTIVA EN SALAS TIC"/>
    <s v="08/12/2023 20:56:29"/>
    <s v="08/12/2023 20:57:14"/>
    <s v="Cerrado"/>
    <s v="TI"/>
    <s v="INFRAESTRUCTURA"/>
    <s v="08/12/2023 21:34:59"/>
    <s v="08/12/2023 23:50:00"/>
    <s v="RONDA PREVENTIVA EN SALAS TIC"/>
    <s v="RONDA REALIZADA"/>
    <d v="1899-12-30T00:00:00"/>
    <d v="1899-12-30T00:00:00"/>
    <d v="1899-12-30T00:00:00"/>
    <s v=""/>
    <s v="Cumplido"/>
    <m/>
  </r>
  <r>
    <s v="INC000002487368"/>
    <s v="HOUSING"/>
    <x v="15"/>
    <s v="APQ ACCESOS"/>
    <s v="JOSE G MARQUEZ MARCANO"/>
    <s v="tct_josmam"/>
    <s v="4-Menor/Localizado"/>
    <s v="4-Baja"/>
    <x v="0"/>
    <x v="0"/>
    <s v="TELEFONICA EMPRESAS DE CHILE SA"/>
    <s v="RONDA Y REVISION DE SALAS"/>
    <s v="08/12/2023 22:18:58"/>
    <s v="08/12/2023 22:19:49"/>
    <s v="Cerrado"/>
    <s v="CDP ANTIGUO 1"/>
    <s v="CDP ANTIGUO 2"/>
    <s v="08/12/2023 22:31:14"/>
    <s v="08/12/2023 23:50:00"/>
    <s v="RONDA Y REVISION DE SALAS"/>
    <s v="RONDAS REALIZADAS"/>
    <d v="1899-12-30T00:11:05"/>
    <d v="1899-12-30T00:12:16"/>
    <d v="1899-12-30T00:01:11"/>
    <s v=""/>
    <s v="Cumplido"/>
    <m/>
  </r>
  <r>
    <s v="INC000002487374"/>
    <s v="INFRAESTRUCTURA DC"/>
    <x v="6"/>
    <s v="APQ ACCESOS"/>
    <s v="FRANCISCO J FELIU ABARCA"/>
    <s v="tct_frafea"/>
    <s v="4-Menor/Localizado"/>
    <s v="4-Baja"/>
    <x v="0"/>
    <x v="0"/>
    <s v="TELEFONICA CYBERSECURITY TECH CHILE SPA"/>
    <s v="RONDA POR TOMA DE TEMPERATURAS EN SALAS TIC"/>
    <s v="09/12/2023 0:31:36"/>
    <s v="09/12/2023 0:33:47"/>
    <s v="Cerrado"/>
    <s v="TI"/>
    <s v="CLIMA"/>
    <s v="09/12/2023 0:38:01"/>
    <s v="09/12/2023 23:50:00"/>
    <s v="RONDA POR TOMA DE TEMPERATURAS EN SALAS TIC"/>
    <s v="RONDA REALIZADA"/>
    <d v="1899-12-30T00:00:00"/>
    <d v="1899-12-30T00:00:00"/>
    <d v="1899-12-30T00:00:00"/>
    <s v=""/>
    <s v="Cumplido"/>
    <m/>
  </r>
  <r>
    <s v="INC000002487378"/>
    <s v="HOUSING"/>
    <x v="6"/>
    <s v="APQ ACCESOS"/>
    <s v="FRANCISCO J FELIU ABARCA"/>
    <s v="tct_frafea"/>
    <s v="4-Menor/Localizado"/>
    <s v="4-Baja"/>
    <x v="0"/>
    <x v="0"/>
    <s v="TELEFONICA CYBERSECURITY TECH CHILE SPA"/>
    <s v="NCIDENTE DATACENTER SAN MARTIN - INC000002487378 / CAIDA DE ENLACE CLIENTE RIPLEY"/>
    <s v="09/12/2023 1:26:47"/>
    <s v="09/12/2023 1:28:16"/>
    <s v="Cerrado"/>
    <s v="CDP ANTIGUO 1"/>
    <s v="CDP ANTIGUO 2"/>
    <s v="09/12/2023 2:08:28"/>
    <s v="09/12/2023 23:50:00"/>
    <s v="NCIDENTE DATACENTER SAN MARTIN - INC000002487378 / CAIDA DE ENLACE CLIENTE RIPLEY"/>
    <s v="INCIDENCIA RESTABLECIDA"/>
    <d v="1899-12-30T00:00:00"/>
    <d v="1899-12-30T00:00:00"/>
    <d v="1899-12-30T00:00:00"/>
    <s v=""/>
    <s v="Cumplido"/>
    <m/>
  </r>
  <r>
    <s v="INC000002487387"/>
    <s v="HOUSING"/>
    <x v="16"/>
    <s v="BELIEVE"/>
    <s v="LUIS O MORALES ARENAS"/>
    <s v="frp_josama"/>
    <s v="3-Moderado/Limitado"/>
    <s v="3-Medio"/>
    <x v="1"/>
    <x v="0"/>
    <s v="INELCOM CHILE SA"/>
    <s v="GESTION DATACENTER/ ACCESOS/  DC PAINE/ INELCOM CHILE SA"/>
    <s v="09/12/2023 8:07:37"/>
    <s v="09/12/2023 8:14:05"/>
    <s v="Cerrado"/>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s v="Cumplido"/>
    <m/>
  </r>
  <r>
    <s v="INC000002487400"/>
    <s v="BACKUP ON DEMAND"/>
    <x v="9"/>
    <s v="BACK UP DATA CENTER (BACKUP ON DEMAND)"/>
    <s v="RODRIGO VÁSQUEZ MUÑOZ"/>
    <s v="tct_rvasqu"/>
    <s v="4-Menor/Localizado"/>
    <s v="4-Baja"/>
    <x v="0"/>
    <x v="0"/>
    <s v="TELEFONICA GLOBAL TECHNOLOGY S.A.AGENCIA EN CHILE"/>
    <s v="revision estado plataformas de respaldo"/>
    <s v="09/12/2023 9:25:21"/>
    <s v="09/12/2023 9:26:40"/>
    <s v="Cerrado"/>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s v="Cumplido"/>
    <m/>
  </r>
  <r>
    <s v="INC000002487529"/>
    <s v="RED INTERNA"/>
    <x v="0"/>
    <s v="APOQUINDO TI"/>
    <s v="RICARDO F ORELLANA MARDONES"/>
    <s v="tct_rorell"/>
    <s v="4-Menor/Localizado"/>
    <s v="4-Baja"/>
    <x v="0"/>
    <x v="0"/>
    <s v="TELEFONICA EMPRESAS DE CHILE SA"/>
    <s v="RONDA Y MEDICIÓN DE TEMPERATURAS EN SALAS TIC"/>
    <s v="08/12/2023 16:26:24"/>
    <s v="08/12/2023 16:27:29"/>
    <s v="Cerrado"/>
    <s v="TI"/>
    <s v="CLIMA"/>
    <s v="08/12/2023 16:46:58"/>
    <s v="08/12/2023 23:50:00"/>
    <m/>
    <s v="ACT REALIZADA SIN NOVEDAD"/>
    <d v="1899-12-30T00:00:00"/>
    <d v="1899-12-30T00:00:00"/>
    <d v="1899-12-30T00:00:00"/>
    <s v=""/>
    <s v="Cumplido"/>
    <m/>
  </r>
  <r>
    <s v="INC000002487597"/>
    <s v="RED INTERNA"/>
    <x v="0"/>
    <s v="APOQUINDO TI"/>
    <s v="RICARDO F ORELLANA MARDONES"/>
    <s v="tct_rorell"/>
    <s v="4-Menor/Localizado"/>
    <s v="4-Baja"/>
    <x v="0"/>
    <x v="0"/>
    <s v="TELEFONICA EMPRESAS DE CHILE SA"/>
    <s v="RONDA Y MEDICIÓN DE TEMPERATURAS EN SALAS TIC"/>
    <s v="08/12/2023 20:19:20"/>
    <s v="08/12/2023 20:20:14"/>
    <s v="Cerrado"/>
    <s v="TI"/>
    <s v="CLIMA"/>
    <s v="08/12/2023 20:32:56"/>
    <s v="08/12/2023 23:50:00"/>
    <m/>
    <s v="ACT REALIZADA SIN NOVEDAD"/>
    <d v="1899-12-30T00:00:00"/>
    <d v="1899-12-30T00:00:00"/>
    <d v="1899-12-30T00:00:00"/>
    <s v=""/>
    <s v="Cumplido"/>
    <m/>
  </r>
  <r>
    <s v="INC000002487701"/>
    <s v="TICKET-INTELIGENTE"/>
    <x v="4"/>
    <s v="GESTION TI"/>
    <s v="JUAN CARLOS UZCATEGUI FUGUETT"/>
    <s v="USR_TSIGHT"/>
    <s v="1-Extenso/Generalizado"/>
    <s v="4-Baja"/>
    <x v="0"/>
    <x v="1"/>
    <s v="GPS CHILE SPA"/>
    <s v="gpschi01 - wnprdb_gps05 TICKET AUTOMATICO"/>
    <s v="09/12/2023 0:35:41"/>
    <s v="09/12/2023 0:35:41"/>
    <s v="Cerrado"/>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s v=""/>
    <m/>
  </r>
  <r>
    <s v="INC000002487746"/>
    <s v="VPN IP - MPLS"/>
    <x v="3"/>
    <s v="GESTION HD"/>
    <s v="GUSTAVO AVILA VERA"/>
    <s v="frp_dalcap"/>
    <s v="4-Menor/Localizado"/>
    <s v="4-Baja"/>
    <x v="0"/>
    <x v="0"/>
    <s v="TELEFONICA GLOBAL TECHNOLOGY S.A.AGENCIA EN CHILE"/>
    <s v="REQ / Inconveniente con recepción de correos"/>
    <s v="09/12/2023 1:47:16"/>
    <s v="09/12/2023 1:48:50"/>
    <s v="Cerrado"/>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s v="Cumplido"/>
    <m/>
  </r>
  <r>
    <s v="INC000002487755"/>
    <s v="TICKET-INTELIGENTE"/>
    <x v="3"/>
    <s v="GESTION TI"/>
    <s v="GUSTAVO AVILA VERA"/>
    <s v="USR_TSIGHT"/>
    <s v="1-Extenso/Generalizado"/>
    <s v="4-Baja"/>
    <x v="0"/>
    <x v="1"/>
    <s v="BLUMAR S.A."/>
    <s v="blumar01 - blutssaperp TICKET AUTOMATICO"/>
    <s v="09/12/2023 2:07:03"/>
    <s v="09/12/2023 2:07:03"/>
    <s v="Cerrado"/>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s v=""/>
    <m/>
  </r>
  <r>
    <s v="INC000002487823"/>
    <s v="HOUSING"/>
    <x v="15"/>
    <s v="APQ ACCESOS"/>
    <s v="LUIS O MORALES ARENAS"/>
    <s v="tct_luimoa"/>
    <s v="4-Menor/Localizado"/>
    <s v="4-Baja"/>
    <x v="0"/>
    <x v="0"/>
    <s v="TELEFONICA EMPRESAS DE CHILE SA"/>
    <s v="SE GENERA TICKET POR REVISION Y TOMA DE ALARMA DE CLIENTES"/>
    <s v="09/12/2023 10:12:01"/>
    <s v="09/12/2023 10:13:25"/>
    <s v="Cerrado"/>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487837"/>
    <s v="HOUSING"/>
    <x v="15"/>
    <s v="APQ ACCESOS"/>
    <s v="LUIS O MORALES ARENAS"/>
    <s v="tct_luimoa"/>
    <s v="4-Menor/Localizado"/>
    <s v="4-Baja"/>
    <x v="0"/>
    <x v="0"/>
    <s v="TELEFONICA EMPRESAS DE CHILE SA"/>
    <s v="SE GENERA TICKET POR RONDA Y REVISION DE SALAS TECNICAS"/>
    <s v="09/12/2023 12:05:34"/>
    <s v="09/12/2023 12:06:43"/>
    <s v="Cerrado"/>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7848"/>
    <s v="HOUSING"/>
    <x v="15"/>
    <s v="APQ ACCESOS"/>
    <s v="LUIS O MORALES ARENAS"/>
    <s v="tct_luimoa"/>
    <s v="4-Menor/Localizado"/>
    <s v="4-Baja"/>
    <x v="0"/>
    <x v="0"/>
    <s v="TELEFONICA EMPRESAS DE CHILE SA"/>
    <s v="SE GENERA TICKET POR RONDA Y REVISION DE SALAS TECNICAS"/>
    <s v="09/12/2023 15:03:42"/>
    <s v="09/12/2023 15:04:51"/>
    <s v="Cerrado"/>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7850"/>
    <s v="RED INTERNA"/>
    <x v="0"/>
    <s v="APOQUINDO TI"/>
    <s v="RICARDO F ORELLANA MARDONES"/>
    <s v="tct_rorell"/>
    <s v="4-Menor/Localizado"/>
    <s v="4-Baja"/>
    <x v="0"/>
    <x v="0"/>
    <s v="TELEFONICA EMPRESAS DE CHILE SA"/>
    <s v="INCIDENCIA  AGUA  REBALSADA DESDE BAÑOS HOMBRES HASTA COCINA DEL EDIFICIO DATACENTER  APOQUINDO"/>
    <s v="09/12/2023 15:25:57"/>
    <s v="09/12/2023 15:29:54"/>
    <s v="Cerrado"/>
    <s v="TI"/>
    <s v="INFRAESTRUCTURA"/>
    <s v="09/12/2023 18:44:54"/>
    <s v="09/12/2023 23:50:00"/>
    <m/>
    <m/>
    <d v="1899-12-30T00:00:00"/>
    <d v="1899-12-30T00:00:00"/>
    <d v="1899-12-30T00:00:00"/>
    <s v=""/>
    <s v="Cumplido"/>
    <m/>
  </r>
  <r>
    <s v="INC000002487950"/>
    <s v="INFRAESTRUCTURA DC"/>
    <x v="6"/>
    <s v="APQ ACCESOS"/>
    <s v="FRANCISCO J FELIU ABARCA"/>
    <s v="tct_frafea"/>
    <s v="4-Menor/Localizado"/>
    <s v="4-Baja"/>
    <x v="0"/>
    <x v="0"/>
    <s v="TELEFONICA CYBERSECURITY TECH CHILE SPA"/>
    <s v="RONDA POR TOMA DE TEMPERATURAS EN SALAS TIC"/>
    <s v="09/12/2023 5:47:28"/>
    <s v="09/12/2023 5:48:24"/>
    <s v="Cerrado"/>
    <s v="TI"/>
    <s v="CLIMA"/>
    <s v="09/12/2023 6:03:28"/>
    <s v="09/12/2023 23:50:00"/>
    <s v="RONDA POR TOMA DE TEMPERATURAS EN SALAS TIC"/>
    <s v="RONDA REALIZADA"/>
    <d v="1899-12-30T00:00:00"/>
    <d v="1899-12-30T00:00:00"/>
    <d v="1899-12-30T00:00:00"/>
    <s v=""/>
    <s v="Cumplido"/>
    <m/>
  </r>
  <r>
    <s v="INC000002487979"/>
    <s v="INFRAESTRUCTURA DC"/>
    <x v="6"/>
    <s v="APQ ACCESOS"/>
    <s v="FRANCISCO J FELIU ABARCA"/>
    <s v="tct_frafea"/>
    <s v="4-Menor/Localizado"/>
    <s v="4-Baja"/>
    <x v="0"/>
    <x v="0"/>
    <s v="TELEFONICA CYBERSECURITY TECH CHILE SPA"/>
    <s v="RONDA PREVENTIVA Y LECTURA DE TEMPERATURAS EN SALAS TIC"/>
    <s v="09/12/2023 7:06:15"/>
    <s v="09/12/2023 7:07:08"/>
    <s v="Cerrado"/>
    <s v="TI"/>
    <s v="CLIMA"/>
    <s v="09/12/2023 7:21:45"/>
    <s v="09/12/2023 23:50:00"/>
    <s v="RONDA PREVENTIVA Y LECTURA DE TEMPERATURAS EN SALAS TIC"/>
    <s v="RONDA REALIZADA"/>
    <d v="1899-12-30T00:00:00"/>
    <d v="1899-12-30T00:00:00"/>
    <d v="1899-12-30T00:00:00"/>
    <s v=""/>
    <s v="Cumplido"/>
    <m/>
  </r>
  <r>
    <s v="INC000002488112"/>
    <s v="RED INTERNA"/>
    <x v="0"/>
    <s v="APOQUINDO TI"/>
    <s v="RICARDO F ORELLANA MARDONES"/>
    <s v="tct_rorell"/>
    <s v="4-Menor/Localizado"/>
    <s v="4-Baja"/>
    <x v="0"/>
    <x v="0"/>
    <s v="TELEFONICA EMPRESAS DE CHILE SA"/>
    <s v="RONDA Y MEDICIÓN DE TEMPERATURAS EN SALAS TIC"/>
    <s v="09/12/2023 10:37:43"/>
    <s v="09/12/2023 10:38:38"/>
    <s v="Cerrado"/>
    <s v="TI"/>
    <s v="CLIMA"/>
    <s v="09/12/2023 10:49:47"/>
    <s v="09/12/2023 23:50:00"/>
    <m/>
    <s v="ACT REALIZADA SIN NOVEDAD"/>
    <d v="1899-12-30T00:00:00"/>
    <d v="1899-12-30T00:00:00"/>
    <d v="1899-12-30T00:00:00"/>
    <s v=""/>
    <s v="Cumplido"/>
    <m/>
  </r>
  <r>
    <s v="INC000002488132"/>
    <s v="RED INTERNA"/>
    <x v="0"/>
    <s v="APOQUINDO TI"/>
    <s v="RICARDO F ORELLANA MARDONES"/>
    <s v="tct_rorell"/>
    <s v="4-Menor/Localizado"/>
    <s v="4-Baja"/>
    <x v="0"/>
    <x v="0"/>
    <s v="TELEFONICA EMPRESAS DE CHILE SA"/>
    <s v="RONDA Y MEDICIÓN DE TEMPERATURAS EN SALAS TIC"/>
    <s v="09/12/2023 16:24:27"/>
    <s v="09/12/2023 16:25:27"/>
    <s v="Cerrado"/>
    <s v="TI"/>
    <s v="CLIMA"/>
    <s v="09/12/2023 16:38:16"/>
    <s v="09/12/2023 23:50:00"/>
    <m/>
    <s v="ACT REALIZADA SIN NOVEDAD"/>
    <d v="1899-12-30T00:00:00"/>
    <d v="1899-12-30T00:00:00"/>
    <d v="1899-12-30T00:00:00"/>
    <s v=""/>
    <s v="Cumplido"/>
    <m/>
  </r>
  <r>
    <s v="INC000002488167"/>
    <s v="HOUSING"/>
    <x v="15"/>
    <s v="APQ ACCESOS"/>
    <s v="JOSE G MARQUEZ MARCANO"/>
    <s v="tct_josmam"/>
    <s v="4-Menor/Localizado"/>
    <s v="4-Baja"/>
    <x v="0"/>
    <x v="0"/>
    <s v="TELEFONICA EMPRESAS DE CHILE SA"/>
    <s v="TOMA DE ALARMAS DE CLIENTES"/>
    <s v="09/12/2023 23:22:03"/>
    <s v="09/12/2023 23:22:42"/>
    <s v="Cerrado"/>
    <s v="CDP ANTIGUO 1"/>
    <s v="CDP ANTIGUO 2"/>
    <s v="09/12/2023 23:25:00"/>
    <s v="09/12/2023 23:50:00"/>
    <s v="TOMA DE ALARMAS DE CLIENTES"/>
    <s v="TOMA DE ALARMAS REALIZADAS"/>
    <d v="1899-12-30T00:02:00"/>
    <d v="1899-12-30T00:02:57"/>
    <d v="1899-12-30T00:00:57"/>
    <s v=""/>
    <s v="Cumplido"/>
    <m/>
  </r>
  <r>
    <s v="INC000002488191"/>
    <s v="HOUSING"/>
    <x v="15"/>
    <s v="APQ ACCESOS"/>
    <s v="LUIS O MORALES ARENAS"/>
    <s v="tct_luimoa"/>
    <s v="4-Menor/Localizado"/>
    <s v="4-Baja"/>
    <x v="0"/>
    <x v="0"/>
    <s v="TELEFONICA EMPRESAS DE CHILE SA"/>
    <s v="SE GENERA TICKET POR RONDA Y REVISION DE SALAS TECNICAS"/>
    <s v="10/12/2023 8:27:04"/>
    <s v="10/12/2023 8:28:15"/>
    <s v="Cerrado"/>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8250"/>
    <s v="TICKET-INTELIGENTE"/>
    <x v="4"/>
    <s v="GESTION TI"/>
    <s v="JUAN CARLOS UZCATEGUI FUGUETT"/>
    <s v="USR_TSIGHT"/>
    <s v="1-Extenso/Generalizado"/>
    <s v="4-Baja"/>
    <x v="0"/>
    <x v="1"/>
    <s v="FUNDACION INSTITUTO PROFESIONAL DUOC UC"/>
    <s v="fiprdu01 - ilo_conce TICKET AUTOMATICO"/>
    <s v="09/12/2023 11:54:02"/>
    <s v="09/12/2023 11:54:02"/>
    <s v="Cerrado"/>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s v=""/>
    <m/>
  </r>
  <r>
    <s v="INC000002488408"/>
    <s v="RED INTERNA"/>
    <x v="0"/>
    <s v="APOQUINDO TI"/>
    <s v="RICARDO F ORELLANA MARDONES"/>
    <s v="tct_rorell"/>
    <s v="4-Menor/Localizado"/>
    <s v="4-Baja"/>
    <x v="0"/>
    <x v="0"/>
    <s v="TELEFONICA EMPRESAS DE CHILE SA"/>
    <s v="RONDA Y MEDICIÓN DE TEMPERATURAS EN SALAS TIC"/>
    <s v="09/12/2023 18:31:59"/>
    <s v="09/12/2023 18:32:54"/>
    <s v="Cerrado"/>
    <s v="TI"/>
    <s v="CLIMA"/>
    <s v="09/12/2023 18:45:55"/>
    <s v="09/12/2023 23:50:00"/>
    <m/>
    <s v="ACT REALIZADA SIN NOVEDAD"/>
    <d v="1899-12-30T00:00:00"/>
    <d v="1899-12-30T00:00:00"/>
    <d v="1899-12-30T00:00:00"/>
    <s v=""/>
    <s v="Cumplido"/>
    <m/>
  </r>
  <r>
    <s v="INC000002488463"/>
    <s v="HOUSING"/>
    <x v="15"/>
    <s v="APQ ACCESOS"/>
    <s v="JOSE G MARQUEZ MARCANO"/>
    <s v="tct_josmam"/>
    <s v="4-Menor/Localizado"/>
    <s v="4-Baja"/>
    <x v="0"/>
    <x v="0"/>
    <s v="TELEFONICA EMPRESAS DE CHILE SA"/>
    <s v="RONDA Y REVISION DE SALAS"/>
    <s v="10/12/2023 0:59:49"/>
    <s v="10/12/2023 1:00:57"/>
    <s v="Cerrado"/>
    <s v="CDP ANTIGUO 1"/>
    <s v="CDP ANTIGUO 2"/>
    <s v="10/12/2023 1:02:46"/>
    <s v="10/12/2023 23:50:00"/>
    <s v="RONDA Y REVISION DE SALAS"/>
    <s v="RONDAS REALIZADAS"/>
    <d v="1899-12-30T00:01:33"/>
    <d v="1899-12-30T00:02:57"/>
    <d v="1899-12-30T00:01:24"/>
    <s v=""/>
    <s v="Cumplido"/>
    <m/>
  </r>
  <r>
    <s v="INC000002488475"/>
    <s v="HOUSING"/>
    <x v="15"/>
    <s v="APQ ACCESOS"/>
    <s v="JOSE G MARQUEZ MARCANO"/>
    <s v="tct_josmam"/>
    <s v="4-Menor/Localizado"/>
    <s v="4-Baja"/>
    <x v="0"/>
    <x v="0"/>
    <s v="TELEFONICA EMPRESAS DE CHILE SA"/>
    <s v="SUPERVISION: Se requiere ventana para conexión por consola para roball."/>
    <s v="10/12/2023 7:00:51"/>
    <s v="10/12/2023 7:03:11"/>
    <s v="Cerrado"/>
    <s v="CDP ANTIGUO 1"/>
    <s v="CDP ANTIGUO 2"/>
    <s v="10/12/2023 7:04:45"/>
    <s v="10/12/2023 23:50:00"/>
    <s v="Se requiere ventana para conexión por consola para roball."/>
    <m/>
    <d v="1899-12-30T00:01:17"/>
    <d v="1899-12-30T00:03:54"/>
    <d v="1899-12-30T00:02:37"/>
    <s v=""/>
    <s v="Cumplido"/>
    <m/>
  </r>
  <r>
    <s v="INC000002488477"/>
    <s v="HOUSING"/>
    <x v="15"/>
    <s v="APQ ACCESOS"/>
    <s v="JOSE G MARQUEZ MARCANO"/>
    <s v="tct_josmam"/>
    <s v="4-Menor/Localizado"/>
    <s v="4-Baja"/>
    <x v="0"/>
    <x v="0"/>
    <s v="TELEFONICA EMPRESAS DE CHILE SA"/>
    <s v="RONDA Y REVISION DE SALAS"/>
    <s v="10/12/2023 7:05:00"/>
    <s v="10/12/2023 7:05:47"/>
    <s v="Cerrado"/>
    <s v="CDP ANTIGUO 1"/>
    <s v="CDP ANTIGUO 2"/>
    <s v="10/12/2023 7:07:25"/>
    <s v="10/12/2023 23:50:00"/>
    <s v="RONDA Y REVISION DE SALAS"/>
    <s v="RONDAS REALIZADAS"/>
    <d v="1899-12-30T00:01:23"/>
    <d v="1899-12-30T00:02:25"/>
    <d v="1899-12-30T00:01:02"/>
    <s v=""/>
    <s v="Cumplido"/>
    <m/>
  </r>
  <r>
    <s v="INC000002488479"/>
    <s v="HOUSING"/>
    <x v="15"/>
    <s v="APQ ACCESOS"/>
    <s v="JOSE G MARQUEZ MARCANO"/>
    <s v="tct_josmam"/>
    <s v="4-Menor/Localizado"/>
    <s v="4-Baja"/>
    <x v="0"/>
    <x v="0"/>
    <s v="TELEFONICA EMPRESAS DE CHILE SA"/>
    <s v="RONDA Y REVISION DE SALAS"/>
    <s v="10/12/2023 7:07:43"/>
    <s v="10/12/2023 7:08:27"/>
    <s v="Cerrado"/>
    <s v="CDP ANTIGUO 1"/>
    <s v="CDP ANTIGUO 2"/>
    <s v="10/12/2023 7:09:59"/>
    <s v="10/12/2023 23:50:00"/>
    <s v="RONDA Y REVISION DE SALAS"/>
    <s v="RONDAS REALIZADAS"/>
    <d v="1899-12-30T00:01:16"/>
    <d v="1899-12-30T00:02:16"/>
    <d v="1899-12-30T00:01:00"/>
    <s v=""/>
    <s v="Cumplido"/>
    <m/>
  </r>
  <r>
    <s v="INC000002488493"/>
    <s v="HOUSING"/>
    <x v="19"/>
    <s v="BELIEVE"/>
    <s v="SEBASTIAN A JARA VIDAL"/>
    <s v="frp_jolsso"/>
    <s v="3-Moderado/Limitado"/>
    <s v="3-Medio"/>
    <x v="1"/>
    <x v="0"/>
    <s v="GARMENDIA MACUS SOCIEDAD ANONIMA"/>
    <s v="GESTION DATACENTER/ ACCESOS /GARMENDIA MACUS SOCIEDAD ANONIMA"/>
    <s v="10/12/2023 13:17:29"/>
    <s v="10/12/2023 13:20:25"/>
    <s v="Cerrado"/>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s v="Cumplido"/>
    <m/>
  </r>
  <r>
    <s v="INC000002488497"/>
    <s v="VPN IP - MPLS"/>
    <x v="4"/>
    <s v="GESTION HD"/>
    <s v="JUAN CARLOS UZCATEGUI FUGUETT"/>
    <s v="frp_rreyes"/>
    <s v="3-Moderado/Limitado"/>
    <s v="3-Medio"/>
    <x v="1"/>
    <x v="0"/>
    <s v="TELEFONICA GLOBAL TECHNOLOGY S.A.AGENCIA EN CHILE"/>
    <s v="HD /  [TCCT-CHILE-CLOUD][AC]TCCT-CHILE-CLOUD-CA-VPN-001-T1110.001 Ataque de fuerza"/>
    <s v="10/12/2023 14:36:06"/>
    <s v="10/12/2023 14:42:05"/>
    <s v="Cerrado"/>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s v="Cumplido"/>
    <m/>
  </r>
  <r>
    <s v="INC000002488507"/>
    <s v="HOUSING"/>
    <x v="15"/>
    <s v="APQ ACCESOS"/>
    <s v="LUIS O MORALES ARENAS"/>
    <s v="tct_luimoa"/>
    <s v="4-Menor/Localizado"/>
    <s v="4-Baja"/>
    <x v="0"/>
    <x v="0"/>
    <s v="TELEFONICA EMPRESAS DE CHILE SA"/>
    <s v="SE GENERA TICKET POR RONDA Y REVISION DE SALAS TECNICAS"/>
    <s v="09/12/2023 17:04:30"/>
    <s v="09/12/2023 17:05:37"/>
    <s v="Cerrado"/>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8564"/>
    <s v="RED INTERNA"/>
    <x v="0"/>
    <s v="APOQUINDO TI"/>
    <s v="RICARDO F ORELLANA MARDONES"/>
    <s v="tct_rorell"/>
    <s v="4-Menor/Localizado"/>
    <s v="4-Baja"/>
    <x v="0"/>
    <x v="0"/>
    <s v="TELEFONICA EMPRESAS DE CHILE SA"/>
    <s v="RONDA Y MEDICIÓN DE TEMPERATURAS EN SALAS TIC"/>
    <s v="09/12/2023 19:36:51"/>
    <s v="09/12/2023 19:37:48"/>
    <s v="Cerrado"/>
    <s v="TI"/>
    <s v="CLIMA"/>
    <s v="09/12/2023 19:47:24"/>
    <s v="09/12/2023 23:50:00"/>
    <m/>
    <s v="ACT REALIZADA SIN NOVEDAD"/>
    <d v="1899-12-30T00:00:00"/>
    <d v="1899-12-30T00:00:00"/>
    <d v="1899-12-30T00:00:00"/>
    <s v=""/>
    <s v="Cumplido"/>
    <m/>
  </r>
  <r>
    <s v="INC000002488748"/>
    <s v="HOUSING"/>
    <x v="15"/>
    <s v="APQ ACCESOS"/>
    <s v="JOSE G MARQUEZ MARCANO"/>
    <s v="tct_josmam"/>
    <s v="4-Menor/Localizado"/>
    <s v="4-Baja"/>
    <x v="0"/>
    <x v="0"/>
    <s v="TELEFONICA EMPRESAS DE CHILE SA"/>
    <s v="RONDA Y REVISION DE SALAS"/>
    <s v="09/12/2023 22:37:00"/>
    <s v="09/12/2023 22:37:43"/>
    <s v="Cerrado"/>
    <s v="CDP ANTIGUO 1"/>
    <s v="CDP ANTIGUO 2"/>
    <s v="09/12/2023 22:41:26"/>
    <s v="09/12/2023 23:50:00"/>
    <s v="RONDA Y REVISION DE SALAS"/>
    <s v="RONDAS REALIZADAS"/>
    <d v="1899-12-30T00:03:28"/>
    <d v="1899-12-30T00:04:26"/>
    <d v="1899-12-30T00:00:58"/>
    <s v=""/>
    <s v="Cumplido"/>
    <m/>
  </r>
  <r>
    <s v="INC000002488904"/>
    <s v="HOUSING"/>
    <x v="6"/>
    <s v="APQ ACCESOS"/>
    <s v="EDUARDO A NUÑEZ LAMOZA"/>
    <s v="tct_edunul"/>
    <s v="4-Menor/Localizado"/>
    <s v="4-Baja"/>
    <x v="0"/>
    <x v="0"/>
    <s v="TELEFONICA CYBERSECURITY TECH CHILE SPA"/>
    <s v="TOMA DE TEMPERATURAS"/>
    <s v="10/12/2023 4:55:11"/>
    <s v="10/12/2023 4:55:59"/>
    <s v="Cerrado"/>
    <s v="TI"/>
    <s v="CLIMA"/>
    <s v="10/12/2023 4:56:19"/>
    <s v="10/12/2023 23:50:00"/>
    <s v="TOMA DE TEMPERATURAS"/>
    <s v="RONDA REALIZADA"/>
    <d v="1899-12-30T00:00:00"/>
    <d v="1899-12-30T00:00:00"/>
    <d v="1899-12-30T00:00:00"/>
    <s v=""/>
    <s v="Cumplido"/>
    <m/>
  </r>
  <r>
    <s v="INC000002488906"/>
    <s v="HOUSING"/>
    <x v="6"/>
    <s v="APQ ACCESOS"/>
    <s v="EDUARDO A NUÑEZ LAMOZA"/>
    <s v="tct_edunul"/>
    <s v="4-Menor/Localizado"/>
    <s v="4-Baja"/>
    <x v="0"/>
    <x v="0"/>
    <s v="TELEFONICA CYBERSECURITY TECH CHILE SPA"/>
    <s v="TOMA DE TEMPERATURAS"/>
    <s v="10/12/2023 4:56:36"/>
    <s v="10/12/2023 4:57:33"/>
    <s v="Cerrado"/>
    <s v="TI"/>
    <s v="CLIMA"/>
    <s v="10/12/2023 4:57:49"/>
    <s v="10/12/2023 23:50:00"/>
    <s v="TOMA DE TEMPERATURAS"/>
    <s v="RONDA REALIZADA"/>
    <d v="1899-12-30T00:00:00"/>
    <d v="1899-12-30T00:00:00"/>
    <d v="1899-12-30T00:00:00"/>
    <s v=""/>
    <s v="Cumplido"/>
    <m/>
  </r>
  <r>
    <s v="INC000002488908"/>
    <s v="HOUSING"/>
    <x v="6"/>
    <s v="APQ ACCESOS"/>
    <s v="EDUARDO A NUÑEZ LAMOZA"/>
    <s v="tct_edunul"/>
    <s v="4-Menor/Localizado"/>
    <s v="4-Baja"/>
    <x v="0"/>
    <x v="0"/>
    <s v="TELEFONICA CYBERSECURITY TECH CHILE SPA"/>
    <s v="TOMA DE TEMPERATURAS"/>
    <s v="10/12/2023 4:58:03"/>
    <s v="10/12/2023 4:58:52"/>
    <s v="Cerrado"/>
    <s v="TI"/>
    <s v="CLIMA"/>
    <s v="10/12/2023 4:59:11"/>
    <s v="10/12/2023 23:50:00"/>
    <s v="TOMA DE TEMPERATURAS"/>
    <s v="RONDA REALIZADA"/>
    <d v="1899-12-30T00:00:00"/>
    <d v="1899-12-30T00:00:00"/>
    <d v="1899-12-30T00:00:00"/>
    <s v=""/>
    <s v="Cumplido"/>
    <m/>
  </r>
  <r>
    <s v="INC000002488911"/>
    <s v="HOUSING"/>
    <x v="6"/>
    <s v="APQ ACCESOS"/>
    <s v="EDUARDO A NUÑEZ LAMOZA"/>
    <s v="tct_edunul"/>
    <s v="4-Menor/Localizado"/>
    <s v="4-Baja"/>
    <x v="0"/>
    <x v="0"/>
    <s v="TELEFONICA CYBERSECURITY TECH CHILE SPA"/>
    <s v="RONDA SALAS TECNICAS"/>
    <s v="10/12/2023 4:59:23"/>
    <s v="10/12/2023 5:00:23"/>
    <s v="Cerrado"/>
    <s v="TI"/>
    <s v="INFRAESTRUCTURA"/>
    <s v="10/12/2023 5:00:41"/>
    <s v="10/12/2023 23:50:00"/>
    <s v="REVISION DE SALAS Y RACK"/>
    <s v="RONDA REALIZADA"/>
    <d v="1899-12-30T00:00:00"/>
    <d v="1899-12-30T00:00:00"/>
    <d v="1899-12-30T00:00:00"/>
    <s v=""/>
    <s v="Cumplido"/>
    <m/>
  </r>
  <r>
    <s v="INC000002488913"/>
    <s v="HOUSING"/>
    <x v="6"/>
    <s v="APQ ACCESOS"/>
    <s v="EDUARDO A NUÑEZ LAMOZA"/>
    <s v="tct_edunul"/>
    <s v="4-Menor/Localizado"/>
    <s v="4-Baja"/>
    <x v="0"/>
    <x v="0"/>
    <s v="TELEFONICA CYBERSECURITY TECH CHILE SPA"/>
    <s v="RONDA SALAS TECNICAS"/>
    <s v="10/12/2023 5:00:54"/>
    <s v="10/12/2023 5:01:48"/>
    <s v="Cerrado"/>
    <s v="TI"/>
    <s v="INFRAESTRUCTURA"/>
    <s v="10/12/2023 5:02:11"/>
    <s v="10/12/2023 23:50:00"/>
    <s v="REVISION DE SALAS Y RACK"/>
    <s v="RONDA REALIZADA"/>
    <d v="1899-12-30T00:00:00"/>
    <d v="1899-12-30T00:00:00"/>
    <d v="1899-12-30T00:00:00"/>
    <s v=""/>
    <s v="Cumplido"/>
    <m/>
  </r>
  <r>
    <s v="INC000002488915"/>
    <s v="HOUSING"/>
    <x v="6"/>
    <s v="APQ ACCESOS"/>
    <s v="EDUARDO A NUÑEZ LAMOZA"/>
    <s v="tct_edunul"/>
    <s v="4-Menor/Localizado"/>
    <s v="4-Baja"/>
    <x v="0"/>
    <x v="0"/>
    <s v="TELEFONICA CYBERSECURITY TECH CHILE SPA"/>
    <s v="RONDA SALAS TECNICAS"/>
    <s v="10/12/2023 5:02:24"/>
    <s v="10/12/2023 5:03:20"/>
    <s v="Cerrado"/>
    <s v="TI"/>
    <s v="INFRAESTRUCTURA"/>
    <s v="10/12/2023 5:03:39"/>
    <s v="10/12/2023 23:50:00"/>
    <s v="REVISION DE SALAS Y RACK"/>
    <s v="RONDA REALIZADA"/>
    <d v="1899-12-30T00:00:00"/>
    <d v="1899-12-30T00:00:00"/>
    <d v="1899-12-30T00:00:00"/>
    <s v=""/>
    <s v="Cumplido"/>
    <m/>
  </r>
  <r>
    <s v="INC000002489011"/>
    <s v="INFRAESTRUCTURA DC"/>
    <x v="0"/>
    <s v="APQ ACCESOS"/>
    <s v="MARIO A BARRIENTOS RUIZ"/>
    <s v="MBARRIENTOS"/>
    <s v="4-Menor/Localizado"/>
    <s v="4-Baja"/>
    <x v="0"/>
    <x v="0"/>
    <s v="TELEFONICA GLOBAL TECHNOLOGY S.A.AGENCIA EN CHILE"/>
    <s v="RONDA DE INSPECCIÓN DE SALAS Y TOMA DE TEMPERATURAS DC APOQUINDO"/>
    <s v="10/12/2023 7:50:38"/>
    <s v="10/12/2023 7:51:47"/>
    <s v="Cerrado"/>
    <s v="TI"/>
    <s v="CLIMA"/>
    <s v="10/12/2023 8:05:15"/>
    <s v="10/12/2023 23:50:00"/>
    <s v="RONDA DE INSPECCIÓN DE SALAS Y TOMA DE TEMPERATURAS DC APOQUINDO"/>
    <s v="RONDA REALIZADA"/>
    <d v="1899-12-30T00:00:00"/>
    <d v="1899-12-30T00:00:00"/>
    <d v="1899-12-30T00:00:00"/>
    <s v=""/>
    <s v="Cumplido"/>
    <m/>
  </r>
  <r>
    <s v="INC000002489014"/>
    <s v="INFRAESTRUCTURA DC"/>
    <x v="0"/>
    <s v="APQ ACCESOS"/>
    <s v="MARIO A BARRIENTOS RUIZ"/>
    <s v="MBARRIENTOS"/>
    <s v="4-Menor/Localizado"/>
    <s v="4-Baja"/>
    <x v="0"/>
    <x v="0"/>
    <s v="TELEFONICA GLOBAL TECHNOLOGY S.A.AGENCIA EN CHILE"/>
    <s v="RONDA DE INSPECCIÓN DE SALAS Y TOMA DE TEMPERATURAS DC APOQUINDO"/>
    <s v="10/12/2023 7:52:00"/>
    <s v="10/12/2023 7:53:05"/>
    <s v="Cerrado"/>
    <s v="TI"/>
    <s v="CLIMA"/>
    <s v="10/12/2023 8:06:07"/>
    <s v="10/12/2023 23:50:00"/>
    <s v="RONDA DE INSPECCIÓN DE SALAS Y TOMA DE TEMPERATURAS DC APOQUINDO"/>
    <s v="RONDA REALIZADA"/>
    <d v="1899-12-30T00:00:00"/>
    <d v="1899-12-30T00:00:00"/>
    <d v="1899-12-30T00:00:00"/>
    <s v=""/>
    <s v="Cumplido"/>
    <m/>
  </r>
  <r>
    <s v="INC000002489017"/>
    <s v="INFRAESTRUCTURA DC"/>
    <x v="0"/>
    <s v="APQ ACCESOS"/>
    <s v="MARIO A BARRIENTOS RUIZ"/>
    <s v="MBARRIENTOS"/>
    <s v="4-Menor/Localizado"/>
    <s v="4-Baja"/>
    <x v="0"/>
    <x v="0"/>
    <s v="TELEFONICA GLOBAL TECHNOLOGY S.A.AGENCIA EN CHILE"/>
    <s v="RONDA DE INSPECCIÓN DE SALAS Y TOMA DE TEMPERATURAS DC APOQUINDO"/>
    <s v="10/12/2023 7:53:18"/>
    <s v="10/12/2023 7:54:39"/>
    <s v="Cerrado"/>
    <s v="TI"/>
    <s v="CLIMA"/>
    <s v="10/12/2023 8:07:50"/>
    <s v="10/12/2023 23:50:00"/>
    <s v="RONDA DE INSPECCIÓN DE SALAS Y TOMA DE TEMPERATURAS DC APOQUINDO"/>
    <s v="RONDA REALIZADA"/>
    <d v="1899-12-30T00:00:00"/>
    <d v="1899-12-30T00:00:00"/>
    <d v="1899-12-30T00:00:00"/>
    <s v=""/>
    <s v="Cumplido"/>
    <m/>
  </r>
  <r>
    <s v="INC000002489019"/>
    <s v="INFRAESTRUCTURA DC"/>
    <x v="0"/>
    <s v="APQ ACCESOS"/>
    <s v="MARIO A BARRIENTOS RUIZ"/>
    <s v="MBARRIENTOS"/>
    <s v="4-Menor/Localizado"/>
    <s v="4-Baja"/>
    <x v="0"/>
    <x v="0"/>
    <s v="TELEFONICA GLOBAL TECHNOLOGY S.A.AGENCIA EN CHILE"/>
    <s v="RONDA DE INSPECCIÓN DE SALAS Y TOMA DE TEMPERATURAS DC APOQUINDO"/>
    <s v="10/12/2023 7:54:54"/>
    <s v="10/12/2023 7:56:17"/>
    <s v="Cerrado"/>
    <s v="TI"/>
    <s v="CLIMA"/>
    <s v="10/12/2023 8:08:48"/>
    <s v="10/12/2023 23:50:00"/>
    <s v="RONDA DE INSPECCIÓN DE SALAS Y TOMA DE TEMPERATURAS DC APOQUINDO"/>
    <s v="RONDA REALIZADA"/>
    <d v="1899-12-30T00:00:00"/>
    <d v="1899-12-30T00:00:00"/>
    <d v="1899-12-30T00:00:00"/>
    <s v=""/>
    <s v="Cumplido"/>
    <m/>
  </r>
  <r>
    <s v="INC000002489111"/>
    <s v="BACKUP ON DEMAND"/>
    <x v="9"/>
    <s v="BACK UP DATA CENTER (BACKUP ON DEMAND)"/>
    <s v="RODRIGO VÁSQUEZ MUÑOZ"/>
    <s v="tct_rvasqu"/>
    <s v="4-Menor/Localizado"/>
    <s v="4-Baja"/>
    <x v="0"/>
    <x v="0"/>
    <s v="TELEFONICA GLOBAL TECHNOLOGY S.A.AGENCIA EN CHILE"/>
    <s v="validacion estado plataformas de respaldo netbackup"/>
    <s v="10/12/2023 10:02:09"/>
    <s v="10/12/2023 10:02:58"/>
    <s v="Cerrado"/>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s v="Cumplido"/>
    <m/>
  </r>
  <r>
    <s v="INC000002489119"/>
    <s v="HOUSING"/>
    <x v="15"/>
    <s v="APQ ACCESOS"/>
    <s v="LUIS O MORALES ARENAS"/>
    <s v="tct_luimoa"/>
    <s v="4-Menor/Localizado"/>
    <s v="4-Baja"/>
    <x v="0"/>
    <x v="0"/>
    <s v="TELEFONICA EMPRESAS DE CHILE SA"/>
    <s v="SE GENERA TICKET POR RONDA Y REVISION DE SALAS TECNICAS"/>
    <s v="10/12/2023 12:20:36"/>
    <s v="10/12/2023 12:21:41"/>
    <s v="Cerrado"/>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9138"/>
    <s v="RED INTERNA"/>
    <x v="0"/>
    <s v="APOQUINDO TI"/>
    <s v="RICARDO F ORELLANA MARDONES"/>
    <s v="tct_rorell"/>
    <s v="4-Menor/Localizado"/>
    <s v="4-Baja"/>
    <x v="0"/>
    <x v="0"/>
    <s v="TELEFONICA EMPRESAS DE CHILE SA"/>
    <s v="RONDA Y MEDICIÓN DE TEMPERATURAS EN SALAS TIC"/>
    <s v="10/12/2023 18:24:53"/>
    <s v="10/12/2023 18:25:55"/>
    <s v="Cerrado"/>
    <s v="TI"/>
    <s v="CLIMA"/>
    <s v="10/12/2023 18:36:10"/>
    <s v="10/12/2023 23:50:00"/>
    <m/>
    <s v="ACT REALIZADA SIN NOVEDAD"/>
    <d v="1899-12-30T00:00:00"/>
    <d v="1899-12-30T00:00:00"/>
    <d v="1899-12-30T00:00:00"/>
    <s v=""/>
    <s v="Cumplido"/>
    <m/>
  </r>
  <r>
    <s v="INC000002489142"/>
    <s v="RED INTERNA"/>
    <x v="0"/>
    <s v="APOQUINDO TI"/>
    <s v="RICARDO F ORELLANA MARDONES"/>
    <s v="tct_rorell"/>
    <s v="4-Menor/Localizado"/>
    <s v="4-Baja"/>
    <x v="0"/>
    <x v="0"/>
    <s v="TELEFONICA EMPRESAS DE CHILE SA"/>
    <s v="RONDA Y MEDICIÓN DE TEMPERATURAS EN SALAS TIC"/>
    <s v="10/12/2023 19:22:45"/>
    <s v="10/12/2023 19:23:46"/>
    <s v="Cerrado"/>
    <s v="TI"/>
    <s v="CLIMA"/>
    <s v="10/12/2023 19:34:40"/>
    <s v="10/12/2023 23:50:00"/>
    <m/>
    <s v="ACT REALIZADA SIN NOVEDAD"/>
    <d v="1899-12-30T00:00:00"/>
    <d v="1899-12-30T00:00:00"/>
    <d v="1899-12-30T00:00:00"/>
    <s v=""/>
    <s v="Cumplido"/>
    <m/>
  </r>
  <r>
    <s v="INC000002489197"/>
    <s v="HOUSING"/>
    <x v="15"/>
    <s v="APQ ACCESOS"/>
    <s v="JOSE G MARQUEZ MARCANO"/>
    <s v="tct_josmam"/>
    <s v="4-Menor/Localizado"/>
    <s v="4-Baja"/>
    <x v="0"/>
    <x v="0"/>
    <s v="TELEFONICA EMPRESAS DE CHILE SA"/>
    <s v="RONDA Y REVISION DE SALAS"/>
    <s v="11/12/2023 7:04:43"/>
    <s v="11/12/2023 7:05:33"/>
    <s v="Cerrado"/>
    <s v="CDP ANTIGUO 1"/>
    <s v="CDP ANTIGUO 2"/>
    <s v="11/12/2023 7:06:55"/>
    <s v="11/12/2023 23:50:00"/>
    <s v="RONDA Y REVISION DE SALAS"/>
    <s v="RONDAS REALIZADAS"/>
    <d v="1899-12-30T00:01:07"/>
    <d v="1899-12-30T00:02:12"/>
    <d v="1899-12-30T00:01:05"/>
    <s v=""/>
    <s v="Cumplido"/>
    <m/>
  </r>
  <r>
    <s v="INC000002489200"/>
    <s v="HOUSING"/>
    <x v="15"/>
    <s v="APQ ACCESOS"/>
    <s v="JOSE G MARQUEZ MARCANO"/>
    <s v="tct_josmam"/>
    <s v="4-Menor/Localizado"/>
    <s v="4-Baja"/>
    <x v="0"/>
    <x v="0"/>
    <s v="TELEFONICA EMPRESAS DE CHILE SA"/>
    <s v="RONDA Y REVISION DE SALAS"/>
    <s v="11/12/2023 7:07:18"/>
    <s v="11/12/2023 7:08:07"/>
    <s v="Cerrado"/>
    <s v="CDP ANTIGUO 1"/>
    <s v="CDP ANTIGUO 2"/>
    <s v="11/12/2023 7:09:32"/>
    <s v="11/12/2023 23:50:00"/>
    <s v="RONDA Y REVISION DE SALAS"/>
    <s v="RONDAS REALIZADAS"/>
    <d v="1899-12-30T00:01:07"/>
    <d v="1899-12-30T00:02:14"/>
    <d v="1899-12-30T00:01:07"/>
    <s v=""/>
    <s v="Cumplido"/>
    <m/>
  </r>
  <r>
    <s v="INC000002489218"/>
    <s v="RED INTERNA"/>
    <x v="0"/>
    <s v="APOQUINDO TI"/>
    <s v="RICARDO F ORELLANA MARDONES"/>
    <s v="tct_rorell"/>
    <s v="4-Menor/Localizado"/>
    <s v="4-Baja"/>
    <x v="0"/>
    <x v="0"/>
    <s v="TELEFONICA EMPRESAS DE CHILE SA"/>
    <s v="RONDA Y MEDICIÓN DE TEMPERATURAS EN SALAS TIC"/>
    <s v="10/12/2023 10:40:51"/>
    <s v="10/12/2023 10:41:44"/>
    <s v="Cerrado"/>
    <s v="TI"/>
    <s v="CLIMA"/>
    <s v="10/12/2023 11:19:46"/>
    <s v="10/12/2023 23:50:00"/>
    <m/>
    <s v="ACT REALIZADA SIN NOVEDAD"/>
    <d v="1899-12-30T00:00:00"/>
    <d v="1899-12-30T00:00:00"/>
    <d v="1899-12-30T00:00:00"/>
    <s v=""/>
    <s v="Cumplido"/>
    <m/>
  </r>
  <r>
    <s v="INC000002489221"/>
    <s v="HOUSING"/>
    <x v="15"/>
    <s v="APQ ACCESOS"/>
    <s v="LUIS O MORALES ARENAS"/>
    <s v="tct_luimoa"/>
    <s v="4-Menor/Localizado"/>
    <s v="4-Baja"/>
    <x v="0"/>
    <x v="0"/>
    <s v="TELEFONICA EMPRESAS DE CHILE SA"/>
    <s v="SE GENERA TICKET POR REVISION Y TOMA DE ALARMA DE CLIENTES"/>
    <s v="10/12/2023 10:46:31"/>
    <s v="10/12/2023 10:48:20"/>
    <s v="Cerrado"/>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r>
  <r>
    <s v="INC000002489262"/>
    <s v="RED INTERNA"/>
    <x v="0"/>
    <s v="APOQUINDO TI"/>
    <s v="RICARDO F ORELLANA MARDONES"/>
    <s v="tct_rorell"/>
    <s v="4-Menor/Localizado"/>
    <s v="4-Baja"/>
    <x v="0"/>
    <x v="0"/>
    <s v="TELEFONICA EMPRESAS DE CHILE SA"/>
    <s v="RONDA Y MEDICIÓN DE TEMPERATURAS EN SALAS TIC"/>
    <s v="10/12/2023 16:22:56"/>
    <s v="10/12/2023 16:23:53"/>
    <s v="Cerrado"/>
    <s v="TI"/>
    <s v="CLIMA"/>
    <s v="10/12/2023 16:36:36"/>
    <s v="10/12/2023 23:50:00"/>
    <m/>
    <s v="ACT REALIZADA SIN NOVEDAD"/>
    <d v="1899-12-30T00:00:00"/>
    <d v="1899-12-30T00:00:00"/>
    <d v="1899-12-30T00:00:00"/>
    <s v=""/>
    <s v="Cumplido"/>
    <m/>
  </r>
  <r>
    <s v="INC000002489273"/>
    <s v="HOUSING"/>
    <x v="15"/>
    <s v="APQ ACCESOS"/>
    <s v="LUIS O MORALES ARENAS"/>
    <s v="tct_luimoa"/>
    <s v="4-Menor/Localizado"/>
    <s v="4-Baja"/>
    <x v="0"/>
    <x v="0"/>
    <s v="TELEFONICA EMPRESAS DE CHILE SA"/>
    <s v="SE GENERA TICKET POR RONDA Y REVISION DE SALAS TECNICAS"/>
    <s v="10/12/2023 17:37:16"/>
    <s v="10/12/2023 17:38:26"/>
    <s v="Cerrado"/>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89289"/>
    <s v="HOUSING"/>
    <x v="15"/>
    <s v="APQ ACCESOS"/>
    <s v="JOSE G MARQUEZ MARCANO"/>
    <s v="tct_josmam"/>
    <s v="4-Menor/Localizado"/>
    <s v="4-Baja"/>
    <x v="0"/>
    <x v="0"/>
    <s v="TELEFONICA EMPRESAS DE CHILE SA"/>
    <s v="RONDA Y REVISION DE SALAS"/>
    <s v="11/12/2023 0:51:41"/>
    <s v="11/12/2023 0:52:21"/>
    <s v="Cerrado"/>
    <s v="CDP ANTIGUO 1"/>
    <s v="CDP ANTIGUO 2"/>
    <s v="11/12/2023 0:53:51"/>
    <s v="11/12/2023 23:50:00"/>
    <s v="RONDA Y REVISION DE SALAS"/>
    <s v="RONDAS REALIZADAS"/>
    <d v="1899-12-30T00:00:20"/>
    <d v="1899-12-30T00:02:10"/>
    <d v="1899-12-30T00:01:50"/>
    <s v=""/>
    <s v="Cumplido"/>
    <m/>
  </r>
  <r>
    <s v="INC000002489295"/>
    <s v="BACKUP ON DEMAND"/>
    <x v="3"/>
    <s v="GESTION HD"/>
    <s v="GUSTAVO AVILA VERA"/>
    <s v="frp_jesanc"/>
    <s v="4-Menor/Localizado"/>
    <s v="4-Baja"/>
    <x v="0"/>
    <x v="0"/>
    <s v="TELEFONICA INTERNACIONAL CHILE SA"/>
    <s v="HD/Inconveniente Relay de correo"/>
    <s v="11/12/2023 1:29:33"/>
    <s v="11/12/2023 1:34:17"/>
    <s v="Cerrado"/>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s v="Cumplido"/>
    <m/>
  </r>
  <r>
    <s v="INC000002489349"/>
    <s v="RED INTERNA"/>
    <x v="0"/>
    <s v="APOQUINDO TI"/>
    <s v="RICARDO F ORELLANA MARDONES"/>
    <s v="tct_rorell"/>
    <s v="4-Menor/Localizado"/>
    <s v="4-Baja"/>
    <x v="0"/>
    <x v="0"/>
    <s v="TELEFONICA EMPRESAS DE CHILE SA"/>
    <s v="RONDA Y MEDICIÓN DE TEMPERATURAS EN SALAS TIC"/>
    <s v="10/12/2023 12:20:05"/>
    <s v="10/12/2023 12:21:00"/>
    <s v="Cerrado"/>
    <s v="TI"/>
    <s v="CLIMA"/>
    <s v="10/12/2023 12:32:15"/>
    <s v="10/12/2023 23:50:00"/>
    <m/>
    <s v="ACT REALIZADA SIN NOVEDAD"/>
    <d v="1899-12-30T00:00:00"/>
    <d v="1899-12-30T00:00:00"/>
    <d v="1899-12-30T00:00:00"/>
    <s v=""/>
    <s v="Cumplido"/>
    <m/>
  </r>
  <r>
    <s v="INC000002489539"/>
    <s v="HOUSING"/>
    <x v="15"/>
    <s v="APQ ACCESOS"/>
    <s v="JOSE G MARQUEZ MARCANO"/>
    <s v="tct_josmam"/>
    <s v="4-Menor/Localizado"/>
    <s v="4-Baja"/>
    <x v="0"/>
    <x v="0"/>
    <s v="TELEFONICA EMPRESAS DE CHILE SA"/>
    <s v="RONDA Y REVISION DE SALAS"/>
    <s v="10/12/2023 23:24:54"/>
    <s v="10/12/2023 23:25:44"/>
    <s v="Cerrado"/>
    <s v="CDP ANTIGUO 1"/>
    <s v="CDP ANTIGUO 2"/>
    <s v="10/12/2023 23:27:13"/>
    <s v="10/12/2023 23:50:00"/>
    <s v="RONDA Y REVISION DE SALAS"/>
    <s v="RONDAS REALIZADAS"/>
    <d v="1899-12-30T00:01:16"/>
    <d v="1899-12-30T00:02:19"/>
    <d v="1899-12-30T00:01:03"/>
    <s v=""/>
    <s v="Cumplido"/>
    <m/>
  </r>
  <r>
    <s v="INC000002489541"/>
    <s v="HOUSING"/>
    <x v="15"/>
    <s v="APQ ACCESOS"/>
    <s v="JOSE G MARQUEZ MARCANO"/>
    <s v="tct_josmam"/>
    <s v="4-Menor/Localizado"/>
    <s v="4-Baja"/>
    <x v="0"/>
    <x v="0"/>
    <s v="TELEFONICA EMPRESAS DE CHILE SA"/>
    <s v="TOMA DE ALARMAS DE CLIENTES"/>
    <s v="10/12/2023 23:27:34"/>
    <s v="10/12/2023 23:28:16"/>
    <s v="Cerrado"/>
    <s v="CDP ANTIGUO 1"/>
    <s v="CDP ANTIGUO 2"/>
    <s v="10/12/2023 23:30:19"/>
    <s v="10/12/2023 23:50:00"/>
    <s v="TOMA DE ALARMAS DE CLIENTES"/>
    <s v="TOMA DE ALARMAS REALIZADAS"/>
    <d v="1899-12-30T00:01:44"/>
    <d v="1899-12-30T00:02:45"/>
    <d v="1899-12-30T00:01:01"/>
    <s v=""/>
    <s v="Cumplido"/>
    <m/>
  </r>
  <r>
    <s v="INC000002489561"/>
    <s v="WIFI INDOOR"/>
    <x v="20"/>
    <s v="GESTION HD"/>
    <s v="JORGE S LORCA LEIVA"/>
    <s v="frp_jesanc"/>
    <s v="4-Menor/Localizado"/>
    <s v="4-Baja"/>
    <x v="0"/>
    <x v="0"/>
    <s v="TELEFONICA INTERNACIONAL CHILE SA"/>
    <s v="HD/ Requerimiento Wifi DXC Paine"/>
    <s v="11/12/2023 5:09:24"/>
    <s v="11/12/2023 5:12:43"/>
    <s v="Cerrado"/>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s v="Cumplido"/>
    <m/>
  </r>
  <r>
    <s v="INC000002489585"/>
    <s v="HOSTING VIRTUAL"/>
    <x v="4"/>
    <s v="GESTION PLATAFORMA CLIENTES"/>
    <s v="JUAN CARLOS UZCATEGUI FUGUETT"/>
    <s v="vos_eperez"/>
    <s v="4-Menor/Localizado"/>
    <s v="4-Baja"/>
    <x v="0"/>
    <x v="0"/>
    <s v="TELEFONICA EMPRESAS DE CHILE SA"/>
    <s v="Reestablecimiento contraseña en servidor SW-CORE01 (parque nuevo SolarWinds)"/>
    <s v="11/12/2023 8:51:52"/>
    <s v="11/12/2023 8:54:57"/>
    <s v="Cerrado"/>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s v="Cumplido"/>
    <m/>
  </r>
  <r>
    <s v="INC000002489595"/>
    <s v="HOUSING"/>
    <x v="1"/>
    <s v="APQ ACCESOS"/>
    <s v="CARLOS F ARAYA RAMIREZ"/>
    <s v="tct_cararr"/>
    <s v="4-Menor/Localizado"/>
    <s v="4-Baja"/>
    <x v="0"/>
    <x v="0"/>
    <s v="TELEFONICA CYBERSECURITY TECH CHILE SPA"/>
    <s v="FACTIBILIDAD 79625"/>
    <s v="11/12/2023 9:52:31"/>
    <s v="11/12/2023 9:55:08"/>
    <s v="Cerrado"/>
    <s v="CDP ANTIGUO 1"/>
    <s v="CDP ANTIGUO 2"/>
    <s v="11/12/2023 10:04:21"/>
    <s v="11/12/2023 23:50:00"/>
    <s v="HDI SEGUROS"/>
    <s v="FACTIBILIDAD ENVIADA"/>
    <d v="1899-12-30T00:00:00"/>
    <d v="1899-12-30T00:00:00"/>
    <d v="1899-12-30T00:00:00"/>
    <s v=""/>
    <s v="Cumplido"/>
    <m/>
  </r>
  <r>
    <s v="INC000002489604"/>
    <s v="RED INTERNA"/>
    <x v="1"/>
    <s v="APQ ACCESOS"/>
    <s v="CARLOS F ARAYA RAMIREZ"/>
    <s v="tct_cararr"/>
    <s v="4-Menor/Localizado"/>
    <s v="4-Baja"/>
    <x v="0"/>
    <x v="0"/>
    <s v="TELEFONICA CYBERSECURITY TECH CHILE SPA"/>
    <s v="RONDA INSPECTIVA"/>
    <s v="11/12/2023 10:04:56"/>
    <s v="11/12/2023 10:05:36"/>
    <s v="Cerrado"/>
    <s v="CDP ANTIGUO 1"/>
    <s v="CDP ANTIGUO 2"/>
    <s v="11/12/2023 11:39:04"/>
    <s v="11/12/2023 23:50:00"/>
    <m/>
    <s v="ronda realizada"/>
    <d v="1899-12-30T00:00:00"/>
    <d v="1899-12-30T00:00:00"/>
    <d v="1899-12-30T00:00:00"/>
    <s v=""/>
    <s v="Cumplido"/>
    <m/>
  </r>
  <r>
    <s v="INC000002489612"/>
    <s v="HOUSING"/>
    <x v="15"/>
    <s v="APQ ACCESOS"/>
    <s v="LUIS O MORALES ARENAS"/>
    <s v="tct_luimoa"/>
    <s v="4-Menor/Localizado"/>
    <s v="4-Baja"/>
    <x v="0"/>
    <x v="0"/>
    <s v="TELEFONICA EMPRESAS DE CHILE SA"/>
    <s v="SE GENERA TICKET POR RONDA Y REVISION DE SALAS TECNICAS"/>
    <s v="10/12/2023 15:36:32"/>
    <s v="10/12/2023 15:37:54"/>
    <s v="Cerrado"/>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490009"/>
    <s v="TICKET-INTELIGENTE"/>
    <x v="3"/>
    <s v="GESTION TI"/>
    <s v="GUSTAVO AVILA VERA"/>
    <s v="USR_TSIGHT"/>
    <s v="1-Extenso/Generalizado"/>
    <s v="4-Baja"/>
    <x v="0"/>
    <x v="1"/>
    <s v="TELEFONICA EMPRESAS DE CHILE SA"/>
    <s v="telefonica - lnxq003_localhost.vm TICKET AUTOMATICO"/>
    <s v="10/12/2023 23:09:24"/>
    <s v="10/12/2023 23:09:24"/>
    <s v="Cerrado"/>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s v=""/>
    <m/>
  </r>
  <r>
    <s v="INC000002490026"/>
    <s v="HOUSING"/>
    <x v="19"/>
    <s v="BELIEVE"/>
    <s v="EDUARDO A NUÑEZ LAMOZA"/>
    <s v="frp_josama"/>
    <s v="3-Moderado/Limitado"/>
    <s v="3-Medio"/>
    <x v="1"/>
    <x v="0"/>
    <s v="CELULOSA ARAUCO Y CONSTITUCION S A"/>
    <s v="GESTION DATACENTER/ ACCESOS/  DC SAN MARTIN/ CELULOSA ARAUCO Y CONSTITUCION"/>
    <s v="10/12/2023 23:48:21"/>
    <s v="11/12/2023 0:02:50"/>
    <s v="Cerrado"/>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s v="Cumplido"/>
    <s v="Incidencia se trata en teams con cliente durante la mañana"/>
  </r>
  <r>
    <s v="INC000002490145"/>
    <s v="HOUSING"/>
    <x v="16"/>
    <s v="BELIEVE"/>
    <s v="FERNEY D GARZON PEÑA"/>
    <s v="frp_fbalab"/>
    <s v="3-Moderado/Limitado"/>
    <s v="3-Medio"/>
    <x v="1"/>
    <x v="0"/>
    <s v="CENTRO DE COMPENSACION AUTOMATIZADO S A"/>
    <s v="GESTION DATACENTER/ ACCESOS / CENTRO DE COMPENSACION AUTOMATIZADO S A"/>
    <s v="11/12/2023 9:10:21"/>
    <s v="11/12/2023 9:11:46"/>
    <s v="Cerrado"/>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s v="Cumplido"/>
    <m/>
  </r>
  <r>
    <s v="INC000002490168"/>
    <s v="VPN IP - MPLS"/>
    <x v="3"/>
    <s v="GESTION HD"/>
    <s v="GUSTAVO AVILA VERA"/>
    <s v="frp_jciert"/>
    <s v="4-Menor/Localizado"/>
    <s v="4-Baja"/>
    <x v="0"/>
    <x v="0"/>
    <s v="TELEFONICA GLOBAL TECHNOLOGY S.A.AGENCIA EN CHILE"/>
    <s v="REQ / Requerimiento || Acceso SFTP || Cliente: Punta del Cobre"/>
    <s v="11/12/2023 9:32:39"/>
    <s v="11/12/2023 9:38:32"/>
    <s v="Cerrado"/>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s v="Cumplido"/>
    <m/>
  </r>
  <r>
    <s v="INC000002490180"/>
    <s v="VPN IP - MPLS"/>
    <x v="2"/>
    <s v="GESTION CALL CENTER"/>
    <s v="LUIS A VILLASMIL CASTILLO"/>
    <s v="frp_driosr"/>
    <s v="4-Menor/Localizado"/>
    <s v="4-Baja"/>
    <x v="0"/>
    <x v="0"/>
    <s v="CELMEDIA S A"/>
    <s v="FRONT CTC/ROBUSTO/UNA NUEVA VPN"/>
    <s v="11/12/2023 9:43:10"/>
    <s v="11/12/2023 9:45:48"/>
    <s v="Cerrado"/>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s v="Cumplido"/>
    <m/>
  </r>
  <r>
    <s v="INC000002490186"/>
    <s v="VPN IP - MPLS"/>
    <x v="17"/>
    <s v="GESTION HD"/>
    <s v="NICOLAS A SAAVEDRA EGUILUZ"/>
    <s v="frp_jciert"/>
    <s v="4-Menor/Localizado"/>
    <s v="4-Baja"/>
    <x v="0"/>
    <x v="0"/>
    <s v="TELEFONICA GLOBAL TECHNOLOGY S.A.AGENCIA EN CHILE"/>
    <s v="REQ / Formulario Solicitud Creación Usuario y Asignación Roles-Perfiles.xlsx"/>
    <s v="11/12/2023 9:43:48"/>
    <s v="11/12/2023 9:46:38"/>
    <s v="Cerrado"/>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s v="Cumplido"/>
    <m/>
  </r>
  <r>
    <s v="INC000002490192"/>
    <s v="HOUSING"/>
    <x v="19"/>
    <s v="BELIEVE"/>
    <s v="SEBASTIAN A JARA VIDAL"/>
    <s v="frp_fbalab"/>
    <s v="3-Moderado/Limitado"/>
    <s v="3-Medio"/>
    <x v="1"/>
    <x v="0"/>
    <s v="TELEFONICA EMPRESAS DE CHILE SA"/>
    <s v="GESTION DATACENTER/ ACCESOS / TELEFONICA EMPRESAS DE CHILE SA"/>
    <s v="11/12/2023 9:48:30"/>
    <s v="11/12/2023 9:49:31"/>
    <s v="Cerrado"/>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s v="Cumplido"/>
    <m/>
  </r>
  <r>
    <s v="INC000002490200"/>
    <s v="HOUSING"/>
    <x v="14"/>
    <s v="BELIEVE"/>
    <s v="CRISTOPHER MALDONADO ROMERO"/>
    <s v="frp_fbalab"/>
    <s v="3-Moderado/Limitado"/>
    <s v="3-Medio"/>
    <x v="1"/>
    <x v="0"/>
    <s v="ICETEL SERVICIOS S.A."/>
    <s v="GESTION DATACENTER/ ACCESOS / ICETEL SERVICIOS S.A."/>
    <s v="11/12/2023 9:58:36"/>
    <s v="11/12/2023 10:00:33"/>
    <s v="Cerrado"/>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s v="Cumplido"/>
    <m/>
  </r>
  <r>
    <s v="INC000002490279"/>
    <s v="INFRAESTRUCTURA DC"/>
    <x v="0"/>
    <s v="APQ ACCESOS"/>
    <s v="MARIO A BARRIENTOS RUIZ"/>
    <s v="MBARRIENTOS"/>
    <s v="4-Menor/Localizado"/>
    <s v="4-Baja"/>
    <x v="0"/>
    <x v="0"/>
    <s v="TELEFONICA GLOBAL TECHNOLOGY S.A.AGENCIA EN CHILE"/>
    <s v="RONDA DE INSPECCIÓN DE SALAS Y TOMA DE TEMPERATURAS DC APOQUINDO"/>
    <s v="11/12/2023 7:01:12"/>
    <s v="11/12/2023 7:02:36"/>
    <s v="Cerrado"/>
    <s v="TI"/>
    <s v="CLIMA"/>
    <s v="11/12/2023 7:28:24"/>
    <s v="11/12/2023 23:50:00"/>
    <s v="RONDA DE INSPECCIÓN DE SALAS Y TOMA DE TEMPERATURAS DC APOQUINDO"/>
    <s v="RONDA REALIZADA"/>
    <d v="1899-12-30T00:00:00"/>
    <d v="1899-12-30T00:00:00"/>
    <d v="1899-12-30T00:00:00"/>
    <s v=""/>
    <s v="Cumplido"/>
    <m/>
  </r>
  <r>
    <s v="INC000002490283"/>
    <s v="INFRAESTRUCTURA DC"/>
    <x v="0"/>
    <s v="APQ ACCESOS"/>
    <s v="MARIO A BARRIENTOS RUIZ"/>
    <s v="MBARRIENTOS"/>
    <s v="4-Menor/Localizado"/>
    <s v="4-Baja"/>
    <x v="0"/>
    <x v="0"/>
    <s v="TELEFONICA GLOBAL TECHNOLOGY S.A.AGENCIA EN CHILE"/>
    <s v="RONDA DE INSPECCIÓN DE SALAS Y TOMA DE TEMPERATURAS DC APOQUINDO"/>
    <s v="11/12/2023 7:10:14"/>
    <s v="11/12/2023 7:11:43"/>
    <s v="Cerrado"/>
    <s v="TI"/>
    <s v="CLIMA"/>
    <s v="11/12/2023 7:29:20"/>
    <s v="11/12/2023 23:50:00"/>
    <s v="RONDA DE INSPECCIÓN DE SALAS Y TOMA DE TEMPERATURAS DC APOQUINDO"/>
    <s v="RONDA REALIZADA"/>
    <d v="1899-12-30T00:00:00"/>
    <d v="1899-12-30T00:00:00"/>
    <d v="1899-12-30T00:00:00"/>
    <s v=""/>
    <s v="Cumplido"/>
    <m/>
  </r>
  <r>
    <s v="INC000002490289"/>
    <s v="INFRAESTRUCTURA DC"/>
    <x v="0"/>
    <s v="APQ ACCESOS"/>
    <s v="MARIO A BARRIENTOS RUIZ"/>
    <s v="MBARRIENTOS"/>
    <s v="4-Menor/Localizado"/>
    <s v="4-Baja"/>
    <x v="0"/>
    <x v="0"/>
    <s v="TELEFONICA GLOBAL TECHNOLOGY S.A.AGENCIA EN CHILE"/>
    <s v="RONDA DE INSPECCIÓN DE SALAS Y TOMA DE TEMPERATURAS DC APOQUINDO"/>
    <s v="11/12/2023 7:12:08"/>
    <s v="11/12/2023 7:13:22"/>
    <s v="Cerrado"/>
    <s v="TI"/>
    <s v="CLIMA"/>
    <s v="11/12/2023 7:30:10"/>
    <s v="11/12/2023 23:50:00"/>
    <s v="RONDA DE INSPECCIÓN DE SALAS Y TOMA DE TEMPERATURAS DC APOQUINDO"/>
    <s v="RONDA REALIZADA"/>
    <d v="1899-12-30T00:00:00"/>
    <d v="1899-12-30T00:00:00"/>
    <d v="1899-12-30T00:00:00"/>
    <s v=""/>
    <s v="Cumplido"/>
    <m/>
  </r>
  <r>
    <s v="INC000002490292"/>
    <s v="INFRAESTRUCTURA DC"/>
    <x v="0"/>
    <s v="APQ ACCESOS"/>
    <s v="MARIO A BARRIENTOS RUIZ"/>
    <s v="MBARRIENTOS"/>
    <s v="4-Menor/Localizado"/>
    <s v="4-Baja"/>
    <x v="0"/>
    <x v="0"/>
    <s v="TELEFONICA GLOBAL TECHNOLOGY S.A.AGENCIA EN CHILE"/>
    <s v="RONDA DE INSPECCIÓN DE SALAS Y TOMA DE TEMPERATURAS DC APOQUINDO"/>
    <s v="11/12/2023 7:13:45"/>
    <s v="11/12/2023 7:14:54"/>
    <s v="Cerrado"/>
    <s v="TI"/>
    <s v="CLIMA"/>
    <s v="11/12/2023 7:27:31"/>
    <s v="11/12/2023 23:50:00"/>
    <s v="RONDA DE INSPECCIÓN DE SALAS Y TOMA DE TEMPERATURAS DC APOQUINDO"/>
    <s v="RONDA REALIZADA"/>
    <d v="1899-12-30T00:00:00"/>
    <d v="1899-12-30T00:00:00"/>
    <d v="1899-12-30T00:00:00"/>
    <s v=""/>
    <s v="Cumplido"/>
    <m/>
  </r>
  <r>
    <s v="INC000002490327"/>
    <s v="SAP"/>
    <x v="17"/>
    <s v="CLOUD SAP HANA"/>
    <s v="NICOLAS A SAAVEDRA EGUILUZ"/>
    <s v="tct_nsaave"/>
    <s v="4-Menor/Localizado"/>
    <s v="4-Baja"/>
    <x v="0"/>
    <x v="0"/>
    <s v="TELEFONICA EMPRESAS DE CHILE SA"/>
    <s v="Checklist Diario Clientes 11-12-23"/>
    <s v="11/12/2023 8:03:12"/>
    <s v="11/12/2023 8:04:38"/>
    <s v="Cerrado"/>
    <s v="Service"/>
    <s v="Internal"/>
    <s v="11/12/2023 8:05:00"/>
    <s v="11/12/2023 23:50:00"/>
    <s v="Se realiza Checklist Diario de los clientes; _x000a_HDC_x000a_NUTRISCO"/>
    <s v="Se realiza Checklist Diario de los clientes; _x000a_HDC_x000a_NUTRISCO"/>
    <d v="1899-12-30T00:00:00"/>
    <d v="1899-12-30T00:01:48"/>
    <d v="1899-12-30T00:01:48"/>
    <s v=""/>
    <s v="Cumplido"/>
    <m/>
  </r>
  <r>
    <s v="INC000002490339"/>
    <s v="HOUSING"/>
    <x v="14"/>
    <s v="BELIEVE"/>
    <s v="CRISTOPHER MALDONADO ROMERO"/>
    <s v="frp_dvital"/>
    <s v="3-Moderado/Limitado"/>
    <s v="3-Medio"/>
    <x v="1"/>
    <x v="1"/>
    <s v="ICETEL SERVICIOS S.A."/>
    <s v="GESTION DATACENTER/ ACCESOS / NBX"/>
    <s v="11/12/2023 8:18:54"/>
    <s v="11/12/2023 8:22:51"/>
    <s v="Cerrado"/>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s v=""/>
    <m/>
  </r>
  <r>
    <s v="INC000002490435"/>
    <s v="HOUSING"/>
    <x v="15"/>
    <s v="APQ ACCESOS"/>
    <s v="LUIS O MORALES ARENAS"/>
    <s v="tct_luimoa"/>
    <s v="4-Menor/Localizado"/>
    <s v="4-Baja"/>
    <x v="0"/>
    <x v="0"/>
    <s v="TELEFONICA EMPRESAS DE CHILE SA"/>
    <s v="SE GENERA TICKET POR RONDA Y REVISION DE SALAS TECNICAS"/>
    <s v="11/12/2023 10:28:29"/>
    <s v="11/12/2023 10:30:41"/>
    <s v="Cerrado"/>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s v="Cumplido"/>
    <m/>
  </r>
  <r>
    <s v="INC000002490440"/>
    <s v="HOUSING"/>
    <x v="15"/>
    <s v="APQ ACCESOS"/>
    <s v="LUIS O MORALES ARENAS"/>
    <s v="tct_luimoa"/>
    <s v="4-Menor/Localizado"/>
    <s v="4-Baja"/>
    <x v="0"/>
    <x v="0"/>
    <s v="TELEFONICA EMPRESAS DE CHILE SA"/>
    <s v="SE GENERA TICKET POR REVISION Y TOMA DE ALARMA DE CLIENTES"/>
    <s v="11/12/2023 10:32:55"/>
    <s v="11/12/2023 10:33:55"/>
    <s v="Cerrado"/>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s v="Cumplido"/>
    <m/>
  </r>
  <r>
    <s v="INC000002490442"/>
    <s v="HOSTING VIRTUAL"/>
    <x v="4"/>
    <s v="OPERACION N1"/>
    <s v="PAUL A SEPULVEDA ALVAREZ"/>
    <s v="tct_aaceve"/>
    <s v="4-Menor/Localizado"/>
    <s v="4-Baja"/>
    <x v="0"/>
    <x v="0"/>
    <s v="TELEFONICA GLOBAL TECHNOLOGY S.A.AGENCIA EN CHILE"/>
    <s v="RQ / DUOC / Eliminación de DC que no existen"/>
    <s v="11/12/2023 10:42:10"/>
    <s v="11/12/2023 10:44:36"/>
    <s v="Cerrado"/>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s v="Cumplido"/>
    <m/>
  </r>
  <r>
    <s v="INC000002490482"/>
    <s v="RED INTERNA"/>
    <x v="0"/>
    <s v="APQ ACCESOS"/>
    <s v="CRISTOPHER MALDONADO ROMERO"/>
    <s v="tct_cmaldo"/>
    <s v="4-Menor/Localizado"/>
    <s v="4-Baja"/>
    <x v="0"/>
    <x v="0"/>
    <s v="TELEFONICA EMPRESAS DE CHILE SA"/>
    <s v="RONDA TOMA DE TEMPERATURAS SALAS TIC"/>
    <s v="11/12/2023 12:17:22"/>
    <s v="11/12/2023 12:22:37"/>
    <s v="Cerrado"/>
    <s v="CDP ANTIGUO 1"/>
    <s v="CDP ANTIGUO 2"/>
    <s v="11/12/2023 13:10:27"/>
    <s v="11/12/2023 23:50:00"/>
    <m/>
    <s v="RONDA REALIZADA"/>
    <d v="1899-12-30T00:00:00"/>
    <d v="1899-12-30T00:00:00"/>
    <d v="1899-12-30T00:00:00"/>
    <s v=""/>
    <s v="Cumplido"/>
    <m/>
  </r>
  <r>
    <s v="INC000002490580"/>
    <s v="HOSTING VIRTUAL"/>
    <x v="4"/>
    <s v="DUOC TICKET AUTOMATICO"/>
    <s v="PAUL A SEPULVEDA ALVAREZ"/>
    <s v="frp_lmosqu"/>
    <s v="3-Moderado/Limitado"/>
    <s v="4-Baja"/>
    <x v="0"/>
    <x v="0"/>
    <s v="FUNDACION INSTITUTO PROFESIONAL DUOC UC"/>
    <s v="DESCARGA DE BHE DESDE CASILLA PKRAMM A SAPVIM. /INC000002470156 / DUOC / REQ"/>
    <s v="11/12/2023 10:32:13"/>
    <s v="11/12/2023 10:35:07"/>
    <s v="Cerrado"/>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s v="Cumplido"/>
    <m/>
  </r>
  <r>
    <s v="INC000002490587"/>
    <s v="VPN IP - MPLS"/>
    <x v="4"/>
    <s v="BELIEVE"/>
    <s v="GIOVANNI D ROCCO VALENZUELA"/>
    <s v="frp_dvital"/>
    <s v="4-Menor/Localizado"/>
    <s v="4-Baja"/>
    <x v="0"/>
    <x v="0"/>
    <s v="TELEFONICA CYBERSECURITY TECH CHILE SPA"/>
    <s v="REQ / SOC / actualizar el espacio en disco libre del repositorio soc"/>
    <s v="11/12/2023 10:40:18"/>
    <s v="11/12/2023 10:42:11"/>
    <s v="Cerrado"/>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s v="Cumplido"/>
    <m/>
  </r>
  <r>
    <s v="INC000002490648"/>
    <s v="VPN IP - MPLS"/>
    <x v="13"/>
    <s v="GESTION HD"/>
    <s v="DEIBY Y SANTOYO MONTEROLA"/>
    <s v="frp_jciert"/>
    <s v="4-Menor/Localizado"/>
    <s v="4-Baja"/>
    <x v="0"/>
    <x v="0"/>
    <s v="TELEFONICA GLOBAL TECHNOLOGY S.A.AGENCIA EN CHILE"/>
    <s v="REQ / Licenciamiento REDHAT"/>
    <s v="11/12/2023 10:30:38"/>
    <s v="11/12/2023 10:32:49"/>
    <s v="Cerrado"/>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s v="Cumplido"/>
    <m/>
  </r>
  <r>
    <s v="INC000002490660"/>
    <s v="HOUSING"/>
    <x v="19"/>
    <s v="BELIEVE"/>
    <s v="SEBASTIAN A JARA VIDAL"/>
    <s v="frp_fbalab"/>
    <s v="3-Moderado/Limitado"/>
    <s v="3-Medio"/>
    <x v="1"/>
    <x v="0"/>
    <s v="IDOM INGENIERIA Y CONSULTORIA S.A. AGENCIA EN CHILE"/>
    <s v="GESTION DATACENTER/ ACCESOS / IDOM INGENIERIA Y CONSULTORIA S.A. AGENCIA EN CHILE"/>
    <s v="11/12/2023 10:35:28"/>
    <s v="11/12/2023 10:36:31"/>
    <s v="Cerrado"/>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s v="Cumplido"/>
    <m/>
  </r>
  <r>
    <s v="INC000002490741"/>
    <s v="VPN IP - MPLS"/>
    <x v="24"/>
    <s v="ADMINISTRADORES RESIDENTES"/>
    <s v="JOAQUIN AGUIRRE PERALTA"/>
    <s v="frp_rreyes"/>
    <s v="3-Moderado/Limitado"/>
    <s v="3-Medio"/>
    <x v="1"/>
    <x v="0"/>
    <s v="MASISA S.A. 1"/>
    <s v="GAMA /Pruebas HA para enlace Entel Data Center Tivit"/>
    <s v="11/12/2023 11:36:06"/>
    <s v="11/12/2023 11:39:22"/>
    <s v="Cerrado"/>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s v="Cumplido"/>
    <m/>
  </r>
  <r>
    <s v="INC000002490762"/>
    <s v="HOSTING VIRTUAL"/>
    <x v="4"/>
    <s v="GESTION PLATAFORMA CLIENTES"/>
    <s v="JUAN CARLOS UZCATEGUI FUGUETT"/>
    <s v="vos_eperez"/>
    <s v="2-Significativo/Amplio"/>
    <s v="2-Alta"/>
    <x v="2"/>
    <x v="1"/>
    <s v="TELEFONICA EMPRESAS DE CHILE SA"/>
    <s v="Revisión estado servidor SW-CORE01"/>
    <s v="11/12/2023 12:02:52"/>
    <s v="11/12/2023 12:07:53"/>
    <s v="Cerrado"/>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s v=""/>
    <m/>
  </r>
  <r>
    <s v="INC000002490867"/>
    <s v="TICKET-INTELIGENTE"/>
    <x v="4"/>
    <s v="GESTION TI"/>
    <s v="JUAN CARLOS UZCATEGUI FUGUETT"/>
    <s v="USR_TSIGHT"/>
    <s v="1-Extenso/Generalizado"/>
    <s v="4-Baja"/>
    <x v="0"/>
    <x v="1"/>
    <s v="RABIE HNOSLTDA"/>
    <s v="rabie001 - lonquimay TICKET AUTOMATICO"/>
    <s v="11/12/2023 11:53:01"/>
    <s v="11/12/2023 11:53:01"/>
    <s v="Cerrado"/>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s v=""/>
    <m/>
  </r>
  <r>
    <s v="INC000002490883"/>
    <s v="TICKET-INTELIGENTE"/>
    <x v="4"/>
    <s v="GESTION TI"/>
    <s v="ALEJANDRO ACEVEDO VALENZUELA"/>
    <s v="USR_TSIGHT"/>
    <s v="1-Extenso/Generalizado"/>
    <s v="4-Baja"/>
    <x v="0"/>
    <x v="1"/>
    <s v="FUNDACION INSTITUTO PROFESIONAL DUOC UC"/>
    <s v="fiprdu01 - pro_exch_wsnt TICKET AUTOMATICO"/>
    <s v="11/12/2023 12:10:08"/>
    <s v="11/12/2023 12:10:08"/>
    <s v="Cerrado"/>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s v=""/>
    <m/>
  </r>
  <r>
    <s v="INC000002490916"/>
    <s v="HOUSING"/>
    <x v="16"/>
    <s v="BELIEVE"/>
    <s v="JORGE S LORCA LEIVA"/>
    <s v="frp_fbalab"/>
    <s v="3-Moderado/Limitado"/>
    <s v="3-Medio"/>
    <x v="1"/>
    <x v="0"/>
    <s v="HUAWEI CHILE S A"/>
    <s v="GESTION DATACENTER/ ACCESOS / HUAWEI CHILE S A"/>
    <s v="11/12/2023 11:31:15"/>
    <s v="11/12/2023 11:32:25"/>
    <s v="Cerrado"/>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s v="Cumplido"/>
    <m/>
  </r>
  <r>
    <s v="INC000002490918"/>
    <s v="VPN IP - MPLS"/>
    <x v="9"/>
    <s v="GESTION HD"/>
    <s v="SEBASTIAN VILLENA"/>
    <s v="frp_fpetro"/>
    <s v="3-Moderado/Limitado"/>
    <s v="3-Medio"/>
    <x v="1"/>
    <x v="0"/>
    <s v="CONYTEC PROYECTOS DE I"/>
    <s v="REQ/Baja de servidor MC_PORTALCLI"/>
    <s v="11/12/2023 11:36:20"/>
    <s v="11/12/2023 11:38:41"/>
    <s v="Cerrado"/>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s v="Cumplido"/>
    <m/>
  </r>
  <r>
    <s v="INC000002490920"/>
    <s v="HOUSING"/>
    <x v="14"/>
    <s v="BELIEVE"/>
    <s v="CRISTOPHER MALDONADO ROMERO"/>
    <s v="frp_fbalab"/>
    <s v="3-Moderado/Limitado"/>
    <s v="3-Medio"/>
    <x v="1"/>
    <x v="0"/>
    <s v="NCG SERVICIOS S.A."/>
    <s v="GESTION DATACENTER/ ACCESOS / NCG SERVICIOS S.A."/>
    <s v="11/12/2023 11:36:08"/>
    <s v="11/12/2023 11:38:24"/>
    <s v="Cerrado"/>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s v="Cumplido"/>
    <m/>
  </r>
  <r>
    <s v="INC000002490930"/>
    <s v="HOUSING"/>
    <x v="16"/>
    <s v="BELIEVE"/>
    <s v="FERNEY D GARZON PEÑA"/>
    <s v="frp_fbalab"/>
    <s v="3-Moderado/Limitado"/>
    <s v="3-Medio"/>
    <x v="1"/>
    <x v="0"/>
    <s v="CENTRO DE COMPENSACION AUTOMATIZADO S A"/>
    <s v="GESTION DATACENTER/ ACCESOS / CENTRO DE COMPENSACION AUTOMATIZADO S A"/>
    <s v="11/12/2023 11:45:24"/>
    <s v="11/12/2023 11:46:31"/>
    <s v="Cerrado"/>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s v="Cumplido"/>
    <m/>
  </r>
  <r>
    <s v="INC000002490965"/>
    <s v="HOUSING"/>
    <x v="14"/>
    <s v="BELIEVE"/>
    <s v="CRISTOPHER MALDONADO ROMERO"/>
    <s v="frp_fbalab"/>
    <s v="3-Moderado/Limitado"/>
    <s v="3-Medio"/>
    <x v="1"/>
    <x v="0"/>
    <s v="BANCO SANTANDER CHILE"/>
    <s v="GESTION DATACENTER/ ACCESOS / BANCO SANTANDER CHILE"/>
    <s v="11/12/2023 12:17:41"/>
    <s v="11/12/2023 12:18:43"/>
    <s v="Cerrado"/>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s v="Cumplido"/>
    <m/>
  </r>
  <r>
    <s v="INC000002490983"/>
    <s v="VPN IP - MPLS"/>
    <x v="9"/>
    <s v="GESTION HD"/>
    <s v="RODRIGO VÁSQUEZ MUÑOZ"/>
    <s v="frp_fpetro"/>
    <s v="3-Moderado/Limitado"/>
    <s v="3-Medio"/>
    <x v="1"/>
    <x v="0"/>
    <s v="SOC PUNTA DEL COBRE S A"/>
    <s v="REQ/Plan de Respaldo PUC-SAP-11-11"/>
    <s v="11/12/2023 12:41:19"/>
    <s v="11/12/2023 12:49:41"/>
    <s v="Cerrado"/>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s v="Cumplido"/>
    <m/>
  </r>
  <r>
    <s v="INC000002490984"/>
    <s v="VPN IP - MPLS"/>
    <x v="2"/>
    <s v="GESTION HD"/>
    <s v="JOSE E ÑANCULEF CONTRERAS"/>
    <s v="frp_jciert"/>
    <s v="4-Menor/Localizado"/>
    <s v="4-Baja"/>
    <x v="0"/>
    <x v="0"/>
    <s v="TELEFONICA GLOBAL TECHNOLOGY S.A.AGENCIA EN CHILE"/>
    <s v="REQ / Pvlan a servicio wazu 172.29.100.83"/>
    <s v="11/12/2023 12:42:19"/>
    <s v="11/12/2023 12:46:22"/>
    <s v="Cerrado"/>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s v="Cumplido"/>
    <m/>
  </r>
  <r>
    <s v="INC000002491030"/>
    <s v="TICKET-INTELIGENTE"/>
    <x v="3"/>
    <s v="DUOC TICKET AUTOMATICO"/>
    <s v="VICTOR SEPULVEDA GAMARRA"/>
    <s v="USR_TSIGHT"/>
    <s v="1-Extenso/Generalizado"/>
    <s v="4-Baja"/>
    <x v="0"/>
    <x v="1"/>
    <s v="FUNDACION INSTITUTO PROFESIONAL DUOC UC"/>
    <s v="fiprdu01 - proveedores TICKET AUTOMATICO"/>
    <s v="11/12/2023 13:00:05"/>
    <s v="11/12/2023 13:00:05"/>
    <s v="Cerrado"/>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s v=""/>
    <m/>
  </r>
  <r>
    <s v="INC000002491031"/>
    <s v="TICKET-INTELIGENTE"/>
    <x v="3"/>
    <s v="DUOC TICKET AUTOMATICO"/>
    <s v="VICTOR SEPULVEDA GAMARRA"/>
    <s v="USR_TSIGHT"/>
    <s v="1-Extenso/Generalizado"/>
    <s v="4-Baja"/>
    <x v="0"/>
    <x v="1"/>
    <s v="FUNDACION INSTITUTO PROFESIONAL DUOC UC"/>
    <s v="fiprdu01 - liceo_andes TICKET AUTOMATICO"/>
    <s v="11/12/2023 13:00:11"/>
    <s v="11/12/2023 13:00:11"/>
    <s v="Cerrado"/>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s v=""/>
    <m/>
  </r>
  <r>
    <s v="INC000002491032"/>
    <s v="TICKET-INTELIGENTE"/>
    <x v="3"/>
    <s v="DUOC TICKET AUTOMATICO"/>
    <s v="VICTOR SEPULVEDA GAMARRA"/>
    <s v="USR_TSIGHT"/>
    <s v="1-Extenso/Generalizado"/>
    <s v="4-Baja"/>
    <x v="0"/>
    <x v="1"/>
    <s v="FUNDACION INSTITUTO PROFESIONAL DUOC UC"/>
    <s v="fiprdu01 - portal_practica TICKET AUTOMATICO"/>
    <s v="11/12/2023 13:00:19"/>
    <s v="11/12/2023 13:00:19"/>
    <s v="Cerrado"/>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s v=""/>
    <m/>
  </r>
  <r>
    <s v="INC000002491033"/>
    <s v="TICKET-INTELIGENTE"/>
    <x v="3"/>
    <s v="DUOC TICKET AUTOMATICO"/>
    <s v="VICTOR SEPULVEDA GAMARRA"/>
    <s v="USR_TSIGHT"/>
    <s v="1-Extenso/Generalizado"/>
    <s v="4-Baja"/>
    <x v="0"/>
    <x v="1"/>
    <s v="FUNDACION INSTITUTO PROFESIONAL DUOC UC"/>
    <s v="fiprdu01 - cape TICKET AUTOMATICO"/>
    <s v="11/12/2023 13:00:26"/>
    <s v="11/12/2023 13:00:26"/>
    <s v="Cerrado"/>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s v=""/>
    <m/>
  </r>
  <r>
    <s v="INC000002491034"/>
    <s v="TICKET-INTELIGENTE"/>
    <x v="3"/>
    <s v="DUOC TICKET AUTOMATICO"/>
    <s v="VICTOR SEPULVEDA GAMARRA"/>
    <s v="USR_TSIGHT"/>
    <s v="1-Extenso/Generalizado"/>
    <s v="4-Baja"/>
    <x v="0"/>
    <x v="1"/>
    <s v="FUNDACION INSTITUTO PROFESIONAL DUOC UC"/>
    <s v="fiprdu01 - avance curricular TICKET AUTOMATICO"/>
    <s v="11/12/2023 13:00:32"/>
    <s v="11/12/2023 13:00:32"/>
    <s v="Cerrado"/>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s v=""/>
    <m/>
  </r>
  <r>
    <s v="INC000002491043"/>
    <s v="TICKET-INTELIGENTE"/>
    <x v="3"/>
    <s v="DUOC TICKET AUTOMATICO"/>
    <s v="VICTOR SEPULVEDA GAMARRA"/>
    <s v="USR_TSIGHT"/>
    <s v="1-Extenso/Generalizado"/>
    <s v="4-Baja"/>
    <x v="0"/>
    <x v="1"/>
    <s v="FUNDACION INSTITUTO PROFESIONAL DUOC UC"/>
    <s v="fiprdu01 - turismo TICKET AUTOMATICO"/>
    <s v="11/12/2023 13:04:28"/>
    <s v="11/12/2023 13:04:28"/>
    <s v="Cerrado"/>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s v=""/>
    <m/>
  </r>
  <r>
    <s v="INC000002491053"/>
    <s v="TICKET-INTELIGENTE"/>
    <x v="3"/>
    <s v="DUOC TICKET AUTOMATICO"/>
    <s v="VICTOR SEPULVEDA GAMARRA"/>
    <s v="USR_TSIGHT"/>
    <s v="1-Extenso/Generalizado"/>
    <s v="4-Baja"/>
    <x v="0"/>
    <x v="1"/>
    <s v="FUNDACION INSTITUTO PROFESIONAL DUOC UC"/>
    <s v="fiprdu01 - educacion continua TICKET AUTOMATICO"/>
    <s v="11/12/2023 13:09:15"/>
    <s v="11/12/2023 13:09:15"/>
    <s v="Cerrado"/>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s v=""/>
    <m/>
  </r>
  <r>
    <s v="INC000002491054"/>
    <s v="TICKET-INTELIGENTE"/>
    <x v="3"/>
    <s v="DUOC TICKET AUTOMATICO"/>
    <s v="VICTOR SEPULVEDA GAMARRA"/>
    <s v="USR_TSIGHT"/>
    <s v="1-Extenso/Generalizado"/>
    <s v="4-Baja"/>
    <x v="0"/>
    <x v="1"/>
    <s v="FUNDACION INSTITUTO PROFESIONAL DUOC UC"/>
    <s v="fiprdu01 - portal biblioteca TICKET AUTOMATICO"/>
    <s v="11/12/2023 13:09:22"/>
    <s v="11/12/2023 13:09:22"/>
    <s v="Cerrado"/>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s v=""/>
    <m/>
  </r>
  <r>
    <s v="INC000002491085"/>
    <s v="VPN IP - MPLS"/>
    <x v="9"/>
    <s v="GESTION HD"/>
    <s v="RODRIGO VÁSQUEZ MUÑOZ"/>
    <s v="frp_lmosqu"/>
    <s v="4-Menor/Localizado"/>
    <s v="4-Baja"/>
    <x v="0"/>
    <x v="0"/>
    <s v="SONACOL SA"/>
    <s v="REQ /  [SONACOL] Validar respaldo SONACOL-STF01 y SONACOL-STF02 / Help Desk"/>
    <s v="11/12/2023 13:28:28"/>
    <s v="11/12/2023 13:30:31"/>
    <s v="Cerrado"/>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s v="Cumplido"/>
    <m/>
  </r>
  <r>
    <s v="INC000002491189"/>
    <s v="HOSTING VIRTUAL"/>
    <x v="7"/>
    <s v="OPERACION N1"/>
    <s v="ALVARO ORTIZ"/>
    <s v="tct_alorti"/>
    <s v="2-Significativo/Amplio"/>
    <s v="3-Medio"/>
    <x v="1"/>
    <x v="0"/>
    <s v="FUNDACION INSTITUTO PROFESIONAL DUOC UC"/>
    <s v="enviar informacion de tamaño de base de datos"/>
    <s v="11/12/2023 17:00:08"/>
    <s v="11/12/2023 17:00:12"/>
    <s v="Cerrado"/>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s v="Cumplido"/>
    <m/>
  </r>
  <r>
    <s v="INC000002491214"/>
    <s v="VPN IP - MPLS"/>
    <x v="3"/>
    <s v="GESTION HD"/>
    <s v="GUSTAVO AVILA VERA"/>
    <s v="frp_fpetro"/>
    <s v="3-Moderado/Limitado"/>
    <s v="3-Medio"/>
    <x v="1"/>
    <x v="0"/>
    <s v="AGRICOLA ARIZTIA LIMITADA"/>
    <s v="REQ/REGISTRO DNS ZONA ARIZTIAATUNEGOCIO.CL"/>
    <s v="11/12/2023 13:17:07"/>
    <s v="11/12/2023 13:20:57"/>
    <s v="Cerrado"/>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s v="Cumplido"/>
    <m/>
  </r>
  <r>
    <s v="INC000002491258"/>
    <s v="VPN IP - MPLS"/>
    <x v="9"/>
    <s v="GESTION HD"/>
    <s v="RODRIGO VÁSQUEZ MUÑOZ"/>
    <s v="frp_fpetro"/>
    <s v="3-Moderado/Limitado"/>
    <s v="3-Medio"/>
    <x v="1"/>
    <x v="0"/>
    <s v="SOC PUNTA DEL COBRE S A"/>
    <s v="REQ/Plan de Respaldo PUC-SAP-11-11"/>
    <s v="11/12/2023 15:09:20"/>
    <s v="11/12/2023 15:22:14"/>
    <s v="Cerrado"/>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s v="Cumplido"/>
    <m/>
  </r>
  <r>
    <s v="INC000002491263"/>
    <s v="VPN IP - MPLS"/>
    <x v="9"/>
    <s v="GESTION HD"/>
    <s v="RODRIGO VÁSQUEZ MUÑOZ"/>
    <s v="frp_fpetro"/>
    <s v="3-Moderado/Limitado"/>
    <s v="3-Medio"/>
    <x v="1"/>
    <x v="0"/>
    <s v="SOC PUNTA DEL COBRE S A"/>
    <s v="REQ/Informe Estado de Respaldo Servidores"/>
    <s v="11/12/2023 15:23:18"/>
    <s v="11/12/2023 15:26:05"/>
    <s v="Cerrado"/>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s v="Cumplido"/>
    <m/>
  </r>
  <r>
    <s v="INC000002491282"/>
    <s v="HOUSING"/>
    <x v="15"/>
    <s v="APQ ACCESOS"/>
    <s v="ESTEBAN O BUSTOS CORNEJO"/>
    <s v="tct_ebusto"/>
    <s v="2-Significativo/Amplio"/>
    <s v="2-Alta"/>
    <x v="2"/>
    <x v="0"/>
    <s v="TELEFONICA EMPRESAS DE CHILE SA"/>
    <s v="SUPERVISION INCIDENTE HUAWEI"/>
    <s v="11/12/2023 16:01:43"/>
    <s v="11/12/2023 16:03:04"/>
    <s v="Cerrado"/>
    <s v="CDP ANTIGUO 1"/>
    <s v="CDP ANTIGUO 2"/>
    <s v="11/12/2023 16:04:41"/>
    <s v="11/12/2023 23:50:00"/>
    <s v="SUPERVISION INCIDENTE HUAWEI"/>
    <s v="INCIDENCIA RESTABLECIDA"/>
    <d v="1899-12-30T00:01:37"/>
    <d v="1899-12-30T00:02:58"/>
    <d v="1899-12-30T00:01:21"/>
    <s v=""/>
    <s v="Cumplido"/>
    <m/>
  </r>
  <r>
    <s v="INC000002491286"/>
    <s v="HOUSING"/>
    <x v="15"/>
    <s v="APQ ACCESOS"/>
    <s v="ESTEBAN O BUSTOS CORNEJO"/>
    <s v="tct_ebusto"/>
    <s v="2-Significativo/Amplio"/>
    <s v="2-Alta"/>
    <x v="2"/>
    <x v="0"/>
    <s v="TELEFONICA EMPRESAS DE CHILE SA"/>
    <s v="SUPERVISION INCIDENTE Huawei"/>
    <s v="11/12/2023 16:06:42"/>
    <s v="11/12/2023 16:10:35"/>
    <s v="Cerrado"/>
    <s v="CDP ANTIGUO 1"/>
    <s v="CDP ANTIGUO 2"/>
    <s v="11/12/2023 16:12:03"/>
    <s v="11/12/2023 23:50:00"/>
    <s v="SUPERVISION INCIDENTE Huawei"/>
    <s v="INCIDENCIA RESTABLECIDA"/>
    <d v="1899-12-30T00:01:28"/>
    <d v="1899-12-30T00:05:21"/>
    <d v="1899-12-30T00:03:53"/>
    <s v=""/>
    <s v="Cumplido"/>
    <m/>
  </r>
  <r>
    <s v="INC000002491303"/>
    <s v="HOUSING"/>
    <x v="7"/>
    <s v="DUOC TICKET PENDIENTES"/>
    <s v="ALVARO ORTIZ"/>
    <s v="frp_ercoro"/>
    <s v="3-Moderado/Limitado"/>
    <s v="2-Alta"/>
    <x v="2"/>
    <x v="0"/>
    <s v="FUNDACION INSTITUTO PROFESIONAL DUOC UC"/>
    <s v="RQ | DUOC | DUOC - Modernización Landscape e integración"/>
    <s v="11/12/2023 16:48:38"/>
    <s v="11/12/2023 16:53:03"/>
    <s v="Cerrado"/>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s v="Cumplido"/>
    <m/>
  </r>
  <r>
    <s v="INC000002491371"/>
    <s v="VPN IP - MPLS"/>
    <x v="6"/>
    <s v="GESTION HD"/>
    <s v="PATRICIO A CASTILLO GONZALEZ"/>
    <s v="frp_kaldor"/>
    <s v="3-Moderado/Limitado"/>
    <s v="3-Medio"/>
    <x v="1"/>
    <x v="0"/>
    <s v="COMPASS CATERING S.A."/>
    <s v="HD / Validación Router DC San Martin 50"/>
    <s v="11/12/2023 15:34:50"/>
    <s v="11/12/2023 15:40:07"/>
    <s v="Cerrado"/>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s v="Cumplido"/>
    <m/>
  </r>
  <r>
    <s v="INC000002491381"/>
    <s v="VPN IP - MPLS"/>
    <x v="9"/>
    <s v="BELIEVE"/>
    <s v="RODRIGO VÁSQUEZ MUÑOZ"/>
    <s v="frp_disilv"/>
    <s v="3-Moderado/Limitado"/>
    <s v="3-Medio"/>
    <x v="1"/>
    <x v="0"/>
    <s v="INSTITUTO PROFESIONAL DE CHILE SA"/>
    <s v="REQ/Restauración Base de datos - IPCHILE"/>
    <s v="11/12/2023 15:45:43"/>
    <s v="11/12/2023 15:48:53"/>
    <s v="Cerrado"/>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s v="Cumplido"/>
    <m/>
  </r>
  <r>
    <s v="INC000002491389"/>
    <s v="VPN IP - MPLS"/>
    <x v="2"/>
    <s v="BELIEVE"/>
    <s v="LUIS RODRIGO ACEVEDO COLLIPAL"/>
    <s v="frp_kaldor"/>
    <s v="3-Moderado/Limitado"/>
    <s v="3-Medio"/>
    <x v="1"/>
    <x v="0"/>
    <s v="HORTIFRUT S.A"/>
    <s v="HD / Creación de cuenta VPN"/>
    <s v="11/12/2023 16:25:12"/>
    <s v="11/12/2023 16:31:03"/>
    <s v="Cerrado"/>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s v="Cumplido"/>
    <m/>
  </r>
  <r>
    <s v="INC000002491397"/>
    <s v="VPN IP - MPLS"/>
    <x v="7"/>
    <s v="GESTION HD"/>
    <s v="CRISTOBAL I REYES DELGADO"/>
    <s v="frp_kaldor"/>
    <s v="3-Moderado/Limitado"/>
    <s v="3-Medio"/>
    <x v="1"/>
    <x v="0"/>
    <s v="TELEFONICA GLOBAL TECHNOLOGY S.A.AGENCIA EN CHILE"/>
    <s v="HD / Permitir conexión en Base de Datos"/>
    <s v="11/12/2023 16:41:53"/>
    <s v="11/12/2023 16:47:05"/>
    <s v="Cerrado"/>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s v="Cumplido"/>
    <m/>
  </r>
  <r>
    <s v="INC000002491404"/>
    <s v="VPN IP - MPLS"/>
    <x v="17"/>
    <s v="GESTION HD"/>
    <s v="NICOLAS A SAAVEDRA EGUILUZ"/>
    <s v="frp_kaldor"/>
    <s v="3-Moderado/Limitado"/>
    <s v="3-Medio"/>
    <x v="1"/>
    <x v="0"/>
    <s v="NUTRISCO CHILE SA"/>
    <s v="HD / RV: Roles y Perfiles SAP Luis Reyes"/>
    <s v="11/12/2023 16:56:09"/>
    <s v="11/12/2023 17:00:54"/>
    <s v="Cerrado"/>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s v="Cumplido"/>
    <m/>
  </r>
  <r>
    <s v="INC000002491470"/>
    <s v="INFRAESTRUCTURA DC"/>
    <x v="1"/>
    <s v="APQ ACCESOS"/>
    <s v="CARLOS F ARAYA RAMIREZ"/>
    <s v="tct_cararr"/>
    <s v="4-Menor/Localizado"/>
    <s v="4-Baja"/>
    <x v="0"/>
    <x v="0"/>
    <s v="TELEFONICA CYBERSECURITY TECH CHILE SPA"/>
    <s v="FACTIBILIDAD 79522"/>
    <s v="11/12/2023 14:05:41"/>
    <s v="11/12/2023 14:07:50"/>
    <s v="Cerrado"/>
    <s v="CDP ANTIGUO 1"/>
    <s v="CDP ANTIGUO 2"/>
    <s v="11/12/2023 14:17:45"/>
    <s v="11/12/2023 23:50:00"/>
    <s v="BCO SANTANDER"/>
    <s v="FACTIBILIDAD ENVIADA"/>
    <d v="1899-12-30T00:00:00"/>
    <d v="1899-12-30T00:00:00"/>
    <d v="1899-12-30T00:00:00"/>
    <s v=""/>
    <s v="Cumplido"/>
    <m/>
  </r>
  <r>
    <s v="INC000002491510"/>
    <s v="VPN IP - MPLS"/>
    <x v="13"/>
    <s v="ADMINISTRADORES RESIDENTES"/>
    <s v="DEIBY Y SANTOYO MONTEROLA"/>
    <s v="asc_vmonti"/>
    <s v="3-Moderado/Limitado"/>
    <s v="1-Crítica"/>
    <x v="2"/>
    <x v="0"/>
    <s v="EMPRESAS IANSA S A"/>
    <s v="CGO / IANSA/ / RECUPERAR ACCESOS A MÁQUINA VIRTUAL CLIENTE IANSA"/>
    <s v="11/12/2023 14:29:41"/>
    <s v="11/12/2023 14:35:34"/>
    <s v="Cerrado"/>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s v="Cumplido"/>
    <m/>
  </r>
  <r>
    <s v="INC000002491554"/>
    <s v="HOUSING"/>
    <x v="19"/>
    <s v="BELIEVE"/>
    <s v="SEBASTIAN A JARA VIDAL"/>
    <s v="frp_jolsso"/>
    <s v="3-Moderado/Limitado"/>
    <s v="3-Medio"/>
    <x v="1"/>
    <x v="0"/>
    <s v="IDOM INGENIERIA Y CONSULTORIA S.A. AGENCIA EN CHILE"/>
    <s v="GESTION DATACENTER/ ACCESOS /IDOM INGENIERIA Y CONSULTORIA S.A. AGENCIA EN CHILE"/>
    <s v="11/12/2023 14:59:50"/>
    <s v="11/12/2023 15:03:20"/>
    <s v="Cerrado"/>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s v="Cumplido"/>
    <m/>
  </r>
  <r>
    <s v="INC000002491569"/>
    <s v="HOUSING"/>
    <x v="1"/>
    <s v="APQ ACCESOS"/>
    <s v="CARLOS F ARAYA RAMIREZ"/>
    <s v="tct_cararr"/>
    <s v="4-Menor/Localizado"/>
    <s v="4-Baja"/>
    <x v="0"/>
    <x v="0"/>
    <s v="TELEFONICA CYBERSECURITY TECH CHILE SPA"/>
    <s v="FACTIBILIDAD 79419"/>
    <s v="11/12/2023 15:13:10"/>
    <s v="11/12/2023 15:16:32"/>
    <s v="Cerrado"/>
    <s v="CDP ANTIGUO 1"/>
    <s v="CDP ANTIGUO 2"/>
    <s v="11/12/2023 15:32:20"/>
    <s v="11/12/2023 23:50:00"/>
    <s v="BCO SANTANDER"/>
    <s v="FACTIBILIDAD ENVIADA"/>
    <d v="1899-12-30T00:00:00"/>
    <d v="1899-12-30T00:00:00"/>
    <d v="1899-12-30T00:00:00"/>
    <s v=""/>
    <s v="Cumplido"/>
    <m/>
  </r>
  <r>
    <s v="INC000002491579"/>
    <s v="HOUSING"/>
    <x v="14"/>
    <s v="BELIEVE"/>
    <s v="CRISTOPHER MALDONADO ROMERO"/>
    <s v="frp_jolsso"/>
    <s v="3-Moderado/Limitado"/>
    <s v="3-Medio"/>
    <x v="1"/>
    <x v="0"/>
    <s v="BANCO SANTANDER CHILE"/>
    <s v="GESTION DATACENTER/ ACCESOS /BANCO SANTANDER CHILE"/>
    <s v="11/12/2023 15:24:39"/>
    <s v="11/12/2023 15:26:35"/>
    <s v="Cerrado"/>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s v="Cumplido"/>
    <m/>
  </r>
  <r>
    <s v="INC000002491643"/>
    <s v="HOUSING"/>
    <x v="16"/>
    <s v="BELIEVE"/>
    <s v="JORGE S LORCA LEIVA"/>
    <s v="frp_jolsso"/>
    <s v="3-Moderado/Limitado"/>
    <s v="3-Medio"/>
    <x v="1"/>
    <x v="0"/>
    <s v="TELEFONICA EMPRESAS DE CHILE SA"/>
    <s v="GESTION DATACENTER/ ACCESOS /TELEFONICA EMPRESAS DE CHILE SA"/>
    <s v="11/12/2023 16:02:50"/>
    <s v="11/12/2023 16:04:26"/>
    <s v="Cerrado"/>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s v="Cumplido"/>
    <m/>
  </r>
  <r>
    <s v="INC000002491648"/>
    <s v="HOUSING"/>
    <x v="14"/>
    <s v="BELIEVE"/>
    <s v="CRISTOPHER MALDONADO ROMERO"/>
    <s v="frp_jolsso"/>
    <s v="3-Moderado/Limitado"/>
    <s v="3-Medio"/>
    <x v="1"/>
    <x v="0"/>
    <s v="BANCO SANTANDER CHILE"/>
    <s v="GESTION DATACENTER/ ACCESOS /BANCO SANTANDER CHILE"/>
    <s v="11/12/2023 16:14:10"/>
    <s v="11/12/2023 16:15:54"/>
    <s v="Cerrado"/>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s v="Cumplido"/>
    <m/>
  </r>
  <r>
    <s v="INC000002491663"/>
    <s v="TICKET-INTELIGENTE"/>
    <x v="23"/>
    <s v="GESTION TI"/>
    <s v="VICTOR BRAVO ORREGO"/>
    <s v="USR_TSIGHT"/>
    <s v="1-Extenso/Generalizado"/>
    <s v="4-Baja"/>
    <x v="0"/>
    <x v="1"/>
    <s v="GPS CHILE SPA"/>
    <s v="gpschi01 - wnprap_cap02 TICKET AUTOMATICO"/>
    <s v="11/12/2023 16:18:52"/>
    <s v="11/12/2023 16:18:52"/>
    <s v="Cerrado"/>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s v=""/>
    <m/>
  </r>
  <r>
    <s v="INC000002491711"/>
    <s v="VPN IP - MPLS"/>
    <x v="3"/>
    <s v="GESTION HD"/>
    <s v="SEBASTIAN I ACUÑA GUZMAN"/>
    <s v="frp_fpetro"/>
    <s v="3-Moderado/Limitado"/>
    <s v="3-Medio"/>
    <x v="1"/>
    <x v="0"/>
    <s v="AGRICOLA ARIZTIA LIMITADA"/>
    <s v="REQ/MODIFICAR REGISTRO ZONA DNS ARIZTIAATUNEGOCIO.CL"/>
    <s v="11/12/2023 17:05:43"/>
    <s v="11/12/2023 17:09:38"/>
    <s v="Cerrado"/>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s v="Cumplido"/>
    <m/>
  </r>
  <r>
    <s v="INC000002491717"/>
    <s v="VPN IP - MPLS"/>
    <x v="17"/>
    <s v="GESTION HD"/>
    <s v="NICOLAS A SAAVEDRA EGUILUZ"/>
    <s v="frp_fpetro"/>
    <s v="3-Moderado/Limitado"/>
    <s v="3-Medio"/>
    <x v="1"/>
    <x v="0"/>
    <s v="FUNDACION RED DE SALUD DE LA UNIVERSIDAD DE ANTOFAGASTA"/>
    <s v="REQ/Formulario Solicitud Creación Usuario y Asignación Roles-Perfiles.xlsx"/>
    <s v="11/12/2023 17:20:49"/>
    <s v="11/12/2023 17:24:48"/>
    <s v="Cerrado"/>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s v="Cumplido"/>
    <m/>
  </r>
  <r>
    <s v="INC000002491737"/>
    <s v="VPN IP - MPLS"/>
    <x v="4"/>
    <s v="GESTION HD"/>
    <s v="PAUL A SEPULVEDA ALVAREZ"/>
    <s v="frp_fpetro"/>
    <s v="3-Moderado/Limitado"/>
    <s v="3-Medio"/>
    <x v="1"/>
    <x v="0"/>
    <s v="TELEFONICA GLOBAL TECHNOLOGY S.A.AGENCIA EN CHILE"/>
    <s v="REQ/MAQUINAS VIRTUALES SERVICIO TOD"/>
    <s v="11/12/2023 18:18:44"/>
    <s v="11/12/2023 18:21:01"/>
    <s v="Cerrado"/>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s v="Cumplido"/>
    <m/>
  </r>
  <r>
    <s v="INC000002491767"/>
    <s v="HOUSING"/>
    <x v="6"/>
    <s v="APQ ACCESOS"/>
    <s v="EDUARDO A NUÑEZ LAMOZA"/>
    <s v="tct_edunul"/>
    <s v="4-Menor/Localizado"/>
    <s v="4-Baja"/>
    <x v="0"/>
    <x v="0"/>
    <s v="TELEFONICA CYBERSECURITY TECH CHILE SPA"/>
    <s v="TOMA DE TEMPERATURAS"/>
    <s v="12/12/2023 6:32:35"/>
    <s v="12/12/2023 6:33:24"/>
    <s v="Cerrado"/>
    <s v="TI"/>
    <s v="CLIMA"/>
    <s v="12/12/2023 6:33:42"/>
    <s v="12/12/2023 23:50:00"/>
    <s v="TOMA DE TEMPERATURAS"/>
    <s v="RONDA REALIZADA"/>
    <d v="1899-12-30T00:00:00"/>
    <d v="1899-12-30T00:00:00"/>
    <d v="1899-12-30T00:00:00"/>
    <s v=""/>
    <s v="Cumplido"/>
    <m/>
  </r>
  <r>
    <s v="INC000002491770"/>
    <s v="HOUSING"/>
    <x v="6"/>
    <s v="APQ ACCESOS"/>
    <s v="EDUARDO A NUÑEZ LAMOZA"/>
    <s v="tct_edunul"/>
    <s v="4-Menor/Localizado"/>
    <s v="4-Baja"/>
    <x v="0"/>
    <x v="0"/>
    <s v="TELEFONICA CYBERSECURITY TECH CHILE SPA"/>
    <s v="TOMA DE TEMPERATURAS"/>
    <s v="12/12/2023 6:34:09"/>
    <s v="12/12/2023 6:34:58"/>
    <s v="Cerrado"/>
    <s v="TI"/>
    <s v="CLIMA"/>
    <s v="12/12/2023 6:35:15"/>
    <s v="12/12/2023 23:50:00"/>
    <s v="TOMA DE TEMPERATURAS"/>
    <s v="RONDA REALIZADA"/>
    <d v="1899-12-30T00:00:00"/>
    <d v="1899-12-30T00:00:00"/>
    <d v="1899-12-30T00:00:00"/>
    <s v=""/>
    <s v="Cumplido"/>
    <m/>
  </r>
  <r>
    <s v="INC000002491772"/>
    <s v="HOUSING"/>
    <x v="6"/>
    <s v="APQ ACCESOS"/>
    <s v="EDUARDO A NUÑEZ LAMOZA"/>
    <s v="tct_edunul"/>
    <s v="4-Menor/Localizado"/>
    <s v="4-Baja"/>
    <x v="0"/>
    <x v="0"/>
    <s v="TELEFONICA CYBERSECURITY TECH CHILE SPA"/>
    <s v="TOMA DE TEMPERATURAS"/>
    <s v="12/12/2023 6:35:28"/>
    <s v="12/12/2023 6:36:16"/>
    <s v="Cerrado"/>
    <s v="TI"/>
    <s v="CLIMA"/>
    <s v="12/12/2023 6:36:36"/>
    <s v="12/12/2023 23:50:00"/>
    <s v="TOMA DE TEMPERATURAS"/>
    <s v="RONDA REALIZADA"/>
    <d v="1899-12-30T00:00:00"/>
    <d v="1899-12-30T00:00:00"/>
    <d v="1899-12-30T00:00:00"/>
    <s v=""/>
    <s v="Cumplido"/>
    <m/>
  </r>
  <r>
    <s v="INC000002491774"/>
    <s v="HOUSING"/>
    <x v="6"/>
    <s v="APQ ACCESOS"/>
    <s v="EDUARDO A NUÑEZ LAMOZA"/>
    <s v="tct_edunul"/>
    <s v="4-Menor/Localizado"/>
    <s v="4-Baja"/>
    <x v="0"/>
    <x v="0"/>
    <s v="TELEFONICA CYBERSECURITY TECH CHILE SPA"/>
    <s v="RONDA SALAS TECNICAS"/>
    <s v="12/12/2023 6:36:49"/>
    <s v="12/12/2023 6:38:05"/>
    <s v="Cerrado"/>
    <s v="TI"/>
    <s v="INFRAESTRUCTURA"/>
    <s v="12/12/2023 6:38:32"/>
    <s v="12/12/2023 23:50:00"/>
    <s v="REVISION DE SALAS Y RACK"/>
    <s v="RONDA REALIZADA"/>
    <d v="1899-12-30T00:00:00"/>
    <d v="1899-12-30T00:00:00"/>
    <d v="1899-12-30T00:00:00"/>
    <s v=""/>
    <s v="Cumplido"/>
    <m/>
  </r>
  <r>
    <s v="INC000002491776"/>
    <s v="HOUSING"/>
    <x v="6"/>
    <s v="APQ ACCESOS"/>
    <s v="EDUARDO A NUÑEZ LAMOZA"/>
    <s v="tct_edunul"/>
    <s v="4-Menor/Localizado"/>
    <s v="4-Baja"/>
    <x v="0"/>
    <x v="0"/>
    <s v="TELEFONICA CYBERSECURITY TECH CHILE SPA"/>
    <s v="RONDA SALAS TECNICAS"/>
    <s v="12/12/2023 6:38:53"/>
    <s v="12/12/2023 6:39:52"/>
    <s v="Cerrado"/>
    <s v="TI"/>
    <s v="INFRAESTRUCTURA"/>
    <s v="12/12/2023 6:40:11"/>
    <s v="12/12/2023 23:50:00"/>
    <s v="REVISION DE SALAS Y RACK"/>
    <s v="RONDA REALIZADA"/>
    <d v="1899-12-30T00:00:00"/>
    <d v="1899-12-30T00:00:00"/>
    <d v="1899-12-30T00:00:00"/>
    <s v=""/>
    <s v="Cumplido"/>
    <m/>
  </r>
  <r>
    <s v="INC000002491778"/>
    <s v="HOUSING"/>
    <x v="6"/>
    <s v="APQ ACCESOS"/>
    <s v="EDUARDO A NUÑEZ LAMOZA"/>
    <s v="tct_edunul"/>
    <s v="4-Menor/Localizado"/>
    <s v="4-Baja"/>
    <x v="0"/>
    <x v="0"/>
    <s v="TELEFONICA CYBERSECURITY TECH CHILE SPA"/>
    <s v="RONDA SALAS TECNICAS"/>
    <s v="12/12/2023 6:40:23"/>
    <s v="12/12/2023 6:41:22"/>
    <s v="Cerrado"/>
    <s v="TI"/>
    <s v="INFRAESTRUCTURA"/>
    <s v="12/12/2023 6:41:38"/>
    <s v="12/12/2023 23:50:00"/>
    <s v="REVISION DE SALAS Y RACK"/>
    <s v="RONDA REALIZADA"/>
    <d v="1899-12-30T00:00:00"/>
    <d v="1899-12-30T00:00:00"/>
    <d v="1899-12-30T00:00:00"/>
    <s v=""/>
    <s v="Cumplido"/>
    <m/>
  </r>
  <r>
    <s v="INC000002491796"/>
    <s v="VPN IP - MPLS"/>
    <x v="9"/>
    <s v="GESTION HD"/>
    <s v="SEBASTIAN VILLENA"/>
    <s v="frp_fpetro"/>
    <s v="3-Moderado/Limitado"/>
    <s v="3-Medio"/>
    <x v="1"/>
    <x v="0"/>
    <s v="CONYTEC PROYECTOS DE I"/>
    <s v="REQ/Baja de servidor MCOPENDCIM"/>
    <s v="12/12/2023 9:05:13"/>
    <s v="12/12/2023 9:07:26"/>
    <s v="Cerrado"/>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s v="Cumplido"/>
    <m/>
  </r>
  <r>
    <s v="INC000002491811"/>
    <s v="RED INTERNA"/>
    <x v="0"/>
    <s v="APQ ACCESOS"/>
    <s v="CRISTOPHER MALDONADO ROMERO"/>
    <s v="tct_cmaldo"/>
    <s v="4-Menor/Localizado"/>
    <s v="4-Baja"/>
    <x v="0"/>
    <x v="0"/>
    <s v="TELEFONICA EMPRESAS DE CHILE SA"/>
    <s v="RONDA TOMA DE TEMPERATURAS SALAS TIC"/>
    <s v="11/12/2023 17:07:11"/>
    <s v="11/12/2023 17:08:09"/>
    <s v="Cerrado"/>
    <s v="CDP ANTIGUO 1"/>
    <s v="CDP ANTIGUO 2"/>
    <s v="11/12/2023 17:33:15"/>
    <s v="11/12/2023 23:50:00"/>
    <m/>
    <s v="RONDA REALIZADA"/>
    <d v="1899-12-30T00:00:00"/>
    <d v="1899-12-30T00:00:00"/>
    <d v="1899-12-30T00:00:00"/>
    <s v=""/>
    <s v="Cumplido"/>
    <m/>
  </r>
  <r>
    <s v="INC000002491830"/>
    <s v="HOUSING"/>
    <x v="16"/>
    <s v="BELIEVE"/>
    <s v="JOSE G MARQUEZ MARCANO"/>
    <s v="frp_jolsso"/>
    <s v="3-Moderado/Limitado"/>
    <s v="3-Medio"/>
    <x v="1"/>
    <x v="0"/>
    <s v="CENTRO DE COMPENSACION AUTOMATIZADO S A"/>
    <s v="GESTION DATACENTER/ ACCESOS /CENTRO DE COMPENSACION AUTOMATIZADO S A"/>
    <s v="11/12/2023 18:17:28"/>
    <s v="11/12/2023 18:19:31"/>
    <s v="Cerrado"/>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s v="Cumplido"/>
    <m/>
  </r>
  <r>
    <s v="INC000002491832"/>
    <s v="RED INTERNA"/>
    <x v="0"/>
    <s v="APQ ACCESOS"/>
    <s v="CRISTOPHER MALDONADO ROMERO"/>
    <s v="tct_cmaldo"/>
    <s v="4-Menor/Localizado"/>
    <s v="4-Baja"/>
    <x v="0"/>
    <x v="0"/>
    <s v="TELEFONICA EMPRESAS DE CHILE SA"/>
    <s v="RONDA TOMA DE TEMPERATURAS SALAS TIC"/>
    <s v="11/12/2023 18:19:46"/>
    <s v="11/12/2023 18:20:57"/>
    <s v="Cerrado"/>
    <s v="CDP ANTIGUO 1"/>
    <s v="CDP ANTIGUO 2"/>
    <s v="11/12/2023 19:39:15"/>
    <s v="11/12/2023 23:50:00"/>
    <m/>
    <s v="RONDA REALIZADA"/>
    <d v="1899-12-30T00:00:00"/>
    <d v="1899-12-30T00:00:00"/>
    <d v="1899-12-30T00:00:00"/>
    <s v=""/>
    <s v="Cumplido"/>
    <m/>
  </r>
  <r>
    <s v="INC000002491834"/>
    <s v="RED INTERNA"/>
    <x v="0"/>
    <s v="APQ ACCESOS"/>
    <s v="CRISTOPHER MALDONADO ROMERO"/>
    <s v="tct_cmaldo"/>
    <s v="4-Menor/Localizado"/>
    <s v="4-Baja"/>
    <x v="0"/>
    <x v="0"/>
    <s v="TELEFONICA EMPRESAS DE CHILE SA"/>
    <s v="RONDA TOMA DE TEMPERATURAS SALAS TIC"/>
    <s v="11/12/2023 18:21:38"/>
    <s v="11/12/2023 18:22:35"/>
    <s v="Cerrado"/>
    <s v="CDP ANTIGUO 1"/>
    <s v="CDP ANTIGUO 2"/>
    <s v="11/12/2023 19:39:47"/>
    <s v="11/12/2023 23:50:00"/>
    <m/>
    <s v="RONDA REALIZADA"/>
    <d v="1899-12-30T00:00:00"/>
    <d v="1899-12-30T00:00:00"/>
    <d v="1899-12-30T00:00:00"/>
    <s v=""/>
    <s v="Cumplido"/>
    <m/>
  </r>
  <r>
    <s v="INC000002491836"/>
    <s v="HOUSING"/>
    <x v="14"/>
    <s v="BELIEVE"/>
    <s v="CRISTOPHER MALDONADO ROMERO"/>
    <s v="frp_jolsso"/>
    <s v="3-Moderado/Limitado"/>
    <s v="3-Medio"/>
    <x v="1"/>
    <x v="0"/>
    <s v="TELEFONICA EMPRESAS DE CHILE SA"/>
    <s v="GESTION DATACENTER/ ACCESOS /TELEFONICA EMPRESAS DE CHILE SA"/>
    <s v="11/12/2023 18:28:11"/>
    <s v="11/12/2023 18:29:39"/>
    <s v="Cerrado"/>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s v="Cumplido"/>
    <m/>
  </r>
  <r>
    <s v="INC000002491849"/>
    <s v="HOUSING"/>
    <x v="14"/>
    <s v="BELIEVE"/>
    <s v="CRISTOPHER MALDONADO ROMERO"/>
    <s v="frp_jolsso"/>
    <s v="3-Moderado/Limitado"/>
    <s v="3-Medio"/>
    <x v="1"/>
    <x v="0"/>
    <s v="TELEFONICA CYBERSECURITY TECH CHILE SPA"/>
    <s v="GESTION DATACENTER/ ACCESOS /TELEFONICA CYBERSECURITY TECH CHILE SPA"/>
    <s v="11/12/2023 19:08:30"/>
    <s v="11/12/2023 19:11:30"/>
    <s v="Cerrado"/>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s v="Cumplido"/>
    <m/>
  </r>
  <r>
    <s v="INC000002491856"/>
    <s v="HOUSING"/>
    <x v="19"/>
    <s v="BELIEVE"/>
    <s v="EDUARDO A NUÑEZ LAMOZA"/>
    <s v="frp_jolsso"/>
    <s v="3-Moderado/Limitado"/>
    <s v="3-Medio"/>
    <x v="1"/>
    <x v="0"/>
    <s v="SERVIEX S A"/>
    <s v="GESTION DATACENTER/ ACCESOS /SERVIEX S A"/>
    <s v="11/12/2023 19:44:15"/>
    <s v="11/12/2023 19:46:25"/>
    <s v="Cerrado"/>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s v="Cumplido"/>
    <m/>
  </r>
  <r>
    <s v="INC000002491860"/>
    <s v="HOSTING VIRTUAL"/>
    <x v="13"/>
    <s v="GESTION HD"/>
    <s v="JESUS NELO PETAQUERO"/>
    <s v="frp_lmosqu"/>
    <s v="4-Menor/Localizado"/>
    <s v="4-Baja"/>
    <x v="0"/>
    <x v="0"/>
    <s v="CAJA DE COMPENSACION DE LOS ANDES"/>
    <s v="REQ / TCCT - REQ- Apoyo implantación - Regularizacion de Tenant CAJA LOS ANDES/HD"/>
    <s v="11/12/2023 20:03:42"/>
    <s v="11/12/2023 20:06:25"/>
    <s v="Cerrado"/>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s v="Cumplido"/>
    <m/>
  </r>
  <r>
    <s v="INC000002491870"/>
    <s v="VPN IP - MPLS"/>
    <x v="13"/>
    <s v="GESTION HD"/>
    <s v="PABLO N OLIVA ALARCON"/>
    <s v="frp_disilv"/>
    <s v="4-Menor/Localizado"/>
    <s v="4-Baja"/>
    <x v="0"/>
    <x v="0"/>
    <s v="TELEFONICA GLOBAL TECHNOLOGY S.A.AGENCIA EN CHILE"/>
    <s v="REQ / Solicitud revisión de VM"/>
    <s v="11/12/2023 21:42:51"/>
    <s v="11/12/2023 21:44:41"/>
    <s v="Cerrado"/>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s v="Cumplido"/>
    <m/>
  </r>
  <r>
    <s v="INC000002491896"/>
    <s v="VPN IP - MPLS"/>
    <x v="3"/>
    <s v="GESTION HD"/>
    <s v="GUSTAVO AVILA VERA"/>
    <s v="frp_dalcap"/>
    <s v="4-Menor/Localizado"/>
    <s v="4-Baja"/>
    <x v="0"/>
    <x v="0"/>
    <s v="TELEFONICA CYBERSECURITY TECH CHILE SPA"/>
    <s v="REQ / Problema relay de correo"/>
    <s v="12/12/2023 1:11:40"/>
    <s v="12/12/2023 1:15:19"/>
    <s v="Cerrado"/>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s v="Cumplido"/>
    <m/>
  </r>
  <r>
    <s v="INC000002491900"/>
    <s v="HOUSING"/>
    <x v="15"/>
    <s v="APQ ACCESOS"/>
    <s v="JOSE G MARQUEZ MARCANO"/>
    <s v="tct_josmam"/>
    <s v="4-Menor/Localizado"/>
    <s v="4-Baja"/>
    <x v="0"/>
    <x v="0"/>
    <s v="TELEFONICA EMPRESAS DE CHILE SA"/>
    <s v="SUPERVISION: Instalar y energizar  los switch arista (2)."/>
    <s v="12/12/2023 2:13:45"/>
    <s v="12/12/2023 2:14:48"/>
    <s v="Cerrado"/>
    <s v="CDP ANTIGUO 1"/>
    <s v="CDP ANTIGUO 2"/>
    <s v="12/12/2023 2:16:33"/>
    <s v="12/12/2023 23:50:00"/>
    <s v="Instalar y energizar  los switch arista (2)."/>
    <s v="TRABAJO REALIZADO"/>
    <d v="1899-12-30T00:01:22"/>
    <d v="1899-12-30T00:02:48"/>
    <d v="1899-12-30T00:01:26"/>
    <s v=""/>
    <s v="Cumplido"/>
    <m/>
  </r>
  <r>
    <s v="INC000002491902"/>
    <s v="HOUSING"/>
    <x v="15"/>
    <s v="APQ ACCESOS"/>
    <s v="JOSE G MARQUEZ MARCANO"/>
    <s v="tct_josmam"/>
    <s v="4-Menor/Localizado"/>
    <s v="4-Baja"/>
    <x v="0"/>
    <x v="0"/>
    <s v="TELEFONICA EMPRESAS DE CHILE SA"/>
    <s v="SUPERVISION: Migracion Switch Cisco a Arista"/>
    <s v="12/12/2023 2:26:01"/>
    <s v="12/12/2023 2:27:03"/>
    <s v="Cerrado"/>
    <s v="CDP ANTIGUO 1"/>
    <s v="CDP ANTIGUO 2"/>
    <s v="12/12/2023 2:29:04"/>
    <s v="12/12/2023 23:50:00"/>
    <s v="Migracion Switch Cisco a Arista"/>
    <s v="TRABAJO REALIZADO"/>
    <d v="1899-12-30T00:01:46"/>
    <d v="1899-12-30T00:03:03"/>
    <d v="1899-12-30T00:01:17"/>
    <s v=""/>
    <s v="Cumplido"/>
    <m/>
  </r>
  <r>
    <s v="INC000002491904"/>
    <s v="HOUSING"/>
    <x v="15"/>
    <s v="APQ ACCESOS"/>
    <s v="JOSE G MARQUEZ MARCANO"/>
    <s v="tct_josmam"/>
    <s v="4-Menor/Localizado"/>
    <s v="4-Baja"/>
    <x v="0"/>
    <x v="0"/>
    <s v="TELEFONICA EMPRESAS DE CHILE SA"/>
    <s v="TOMA DE ALARMAS DE CLIENTES"/>
    <s v="12/12/2023 2:29:23"/>
    <s v="12/12/2023 2:30:42"/>
    <s v="Cerrado"/>
    <s v="CDP ANTIGUO 1"/>
    <s v="CDP ANTIGUO 2"/>
    <s v="12/12/2023 2:31:44"/>
    <s v="12/12/2023 23:50:00"/>
    <s v="TOMA DE ALARMAS DE CLIENTES"/>
    <s v="TOMA DE ALARMAS REALIZADAS"/>
    <d v="1899-12-30T00:01:02"/>
    <d v="1899-12-30T00:02:21"/>
    <d v="1899-12-30T00:01:19"/>
    <s v=""/>
    <s v="Cumplido"/>
    <m/>
  </r>
  <r>
    <s v="INC000002492007"/>
    <s v="HOUSING"/>
    <x v="14"/>
    <s v="BELIEVE"/>
    <s v="CRISTOPHER MALDONADO ROMERO"/>
    <s v="frp_fbalab"/>
    <s v="3-Moderado/Limitado"/>
    <s v="3-Medio"/>
    <x v="1"/>
    <x v="0"/>
    <s v="HDI SEGUROS S.A."/>
    <s v="GESTION DATACENTER/ ACCESOS / HDI SEGUROS S.A."/>
    <s v="11/12/2023 17:31:14"/>
    <s v="11/12/2023 17:32:09"/>
    <s v="Cerrado"/>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s v="Cumplido"/>
    <m/>
  </r>
  <r>
    <s v="INC000002492013"/>
    <s v="CORREO"/>
    <x v="5"/>
    <s v="O365"/>
    <s v="JAVIERA A UMAÑA YEVENES"/>
    <s v="tct_jumana"/>
    <s v="4-Menor/Localizado"/>
    <s v="4-Baja"/>
    <x v="0"/>
    <x v="0"/>
    <s v="TELEFONICA GLOBAL TECHNOLOGY S.A.AGENCIA EN CHILE"/>
    <s v="Cambio de administrador M365 - Municipalidad de Graneros"/>
    <s v="11/12/2023 17:47:18"/>
    <s v="11/12/2023 17:47:44"/>
    <s v="Cerrado"/>
    <s v="TI"/>
    <s v="APLICATIVOS"/>
    <s v="11/12/2023 18:06:53"/>
    <s v="11/12/2023 23:50:00"/>
    <s v="Cliente solicita apoyo para cambiar administrador M365"/>
    <m/>
    <d v="1899-12-30T00:19:09"/>
    <d v="1899-12-30T00:19:35"/>
    <d v="1899-12-30T00:00:26"/>
    <s v=""/>
    <s v="Cumplido"/>
    <m/>
  </r>
  <r>
    <s v="INC000002492016"/>
    <s v="CORREO"/>
    <x v="10"/>
    <s v="GOOGLE WORKSPACE"/>
    <s v="JAVIERA A UMAÑA YEVENES"/>
    <s v="tct_jumana"/>
    <s v="4-Menor/Localizado"/>
    <s v="4-Baja"/>
    <x v="0"/>
    <x v="0"/>
    <s v="TELEFONICA GLOBAL TECHNOLOGY S.A.AGENCIA EN CHILE"/>
    <s v="Proyecto GW Huasco - CHI-003685378 // SERVICIO LOCAL DE EDUCACION PUBLICA DE HUASCO"/>
    <s v="11/12/2023 17:57:56"/>
    <s v="11/12/2023 17:57:58"/>
    <s v="Cerrado"/>
    <s v="TI"/>
    <s v="APLICATIVOS"/>
    <s v="14/12/2023 16:35:06"/>
    <s v="14/12/2023 23:50:00"/>
    <m/>
    <m/>
    <d v="1900-01-01T22:37:08"/>
    <d v="1900-01-01T22:37:10"/>
    <d v="1899-12-30T00:00:02"/>
    <s v=""/>
    <s v="Cumplido"/>
    <m/>
  </r>
  <r>
    <s v="INC000002492052"/>
    <s v="HOUSING"/>
    <x v="15"/>
    <s v="APQ ACCESOS"/>
    <s v="LUIS O MORALES ARENAS"/>
    <s v="tct_luimoa"/>
    <s v="4-Menor/Localizado"/>
    <s v="4-Baja"/>
    <x v="0"/>
    <x v="0"/>
    <s v="TELEFONICA EMPRESAS DE CHILE SA"/>
    <s v="SE GENERA TICKET POR SUPERVISION CLIENTE CCA"/>
    <s v="11/12/2023 20:01:20"/>
    <s v="11/12/2023 20:02:31"/>
    <s v="Cerrado"/>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s v="Cumplido"/>
    <m/>
  </r>
  <r>
    <s v="INC000002492070"/>
    <s v="VPN IP - MPLS"/>
    <x v="2"/>
    <s v="GESTION HD"/>
    <s v="OSCAR A RAMIREZ SOTO"/>
    <s v="frp_dalcap"/>
    <s v="4-Menor/Localizado"/>
    <s v="4-Baja"/>
    <x v="0"/>
    <x v="0"/>
    <s v="HORTIFRUT S.A"/>
    <s v="REQ / Ajuste cuentas VPN - ST-98142"/>
    <s v="11/12/2023 23:19:13"/>
    <s v="11/12/2023 23:21:59"/>
    <s v="Cerrado"/>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s v="Cumplido"/>
    <m/>
  </r>
  <r>
    <s v="INC000002492088"/>
    <s v="SAP"/>
    <x v="17"/>
    <s v="CLOUD SAP HANA"/>
    <s v="NICOLAS A SAAVEDRA EGUILUZ"/>
    <s v="tct_nsaave"/>
    <s v="4-Menor/Localizado"/>
    <s v="4-Baja"/>
    <x v="0"/>
    <x v="0"/>
    <s v="TELEFONICA EMPRESAS DE CHILE SA"/>
    <s v="Checklist Diario clientes 12.12.23"/>
    <s v="12/12/2023 7:45:19"/>
    <s v="12/12/2023 7:46:20"/>
    <s v="Cerrado"/>
    <s v="Service"/>
    <s v="Internal"/>
    <s v="12/12/2023 7:46:43"/>
    <s v="12/12/2023 23:50:00"/>
    <s v="Se realiza Checklist Diario de los clientes; _x000a_HDC_x000a_NUTRISCO"/>
    <s v="Se realiza Checklist Diario de los clientes; _x000a_HDC_x000a_NUTRISCO"/>
    <d v="1899-12-30T00:00:00"/>
    <d v="1899-12-30T00:01:24"/>
    <d v="1899-12-30T00:01:24"/>
    <s v=""/>
    <s v="Cumplido"/>
    <m/>
  </r>
  <r>
    <s v="INC000002492103"/>
    <s v="HOSTING VIRTUAL"/>
    <x v="13"/>
    <s v="GESTION HD"/>
    <s v="ANGEL CASTRO CABRERA"/>
    <s v="frp_spevel"/>
    <s v="3-Moderado/Limitado"/>
    <s v="3-Medio"/>
    <x v="1"/>
    <x v="0"/>
    <s v="EDUCARIA CHILE SPA"/>
    <s v="HD/TCCT - VDC - Cliente ZIG ZAG - No puedo validarme"/>
    <s v="12/12/2023 9:20:51"/>
    <s v="12/12/2023 9:21:56"/>
    <s v="Cerrado"/>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s v="Cumplido"/>
    <m/>
  </r>
  <r>
    <s v="INC000002492231"/>
    <s v="HOUSING"/>
    <x v="15"/>
    <s v="APQ ACCESOS"/>
    <s v="JOSE G MARQUEZ MARCANO"/>
    <s v="tct_josmam"/>
    <s v="4-Menor/Localizado"/>
    <s v="4-Baja"/>
    <x v="0"/>
    <x v="0"/>
    <s v="TELEFONICA EMPRESAS DE CHILE SA"/>
    <s v="RONDA Y REVISION DE SALAS"/>
    <s v="11/12/2023 21:32:01"/>
    <s v="11/12/2023 21:32:51"/>
    <s v="Cerrado"/>
    <s v="CDP ANTIGUO 1"/>
    <s v="CDP ANTIGUO 2"/>
    <s v="11/12/2023 21:35:30"/>
    <s v="11/12/2023 23:50:00"/>
    <s v="RONDA Y REVISION DE SALAS"/>
    <s v="RONDAS REALIZADAS"/>
    <d v="1899-12-30T00:02:25"/>
    <d v="1899-12-30T00:03:29"/>
    <d v="1899-12-30T00:01:04"/>
    <s v=""/>
    <s v="Cumplido"/>
    <m/>
  </r>
  <r>
    <s v="INC000002492238"/>
    <s v="HOUSING"/>
    <x v="15"/>
    <s v="APQ ACCESOS"/>
    <s v="JOSE G MARQUEZ MARCANO"/>
    <s v="tct_josmam"/>
    <s v="4-Menor/Localizado"/>
    <s v="4-Baja"/>
    <x v="0"/>
    <x v="0"/>
    <s v="TELEFONICA EMPRESAS DE CHILE SA"/>
    <s v="SUPERVISION: Retiro 4 PDUs de racks"/>
    <s v="11/12/2023 21:35:47"/>
    <s v="11/12/2023 21:36:56"/>
    <s v="Cerrado"/>
    <s v="CDP ANTIGUO 1"/>
    <s v="CDP ANTIGUO 2"/>
    <s v="11/12/2023 21:38:08"/>
    <s v="11/12/2023 23:50:00"/>
    <s v="Retiro 4 PDUs de racks"/>
    <s v="TRABAJO REALIZADO"/>
    <d v="1899-12-30T00:00:49"/>
    <d v="1899-12-30T00:02:21"/>
    <d v="1899-12-30T00:01:32"/>
    <s v=""/>
    <s v="Cumplido"/>
    <m/>
  </r>
  <r>
    <s v="INC000002492355"/>
    <s v="TICKET-INTELIGENTE"/>
    <x v="4"/>
    <s v="GESTION TI"/>
    <s v="JUAN CARLOS UZCATEGUI FUGUETT"/>
    <s v="USR_TSIGHT"/>
    <s v="1-Extenso/Generalizado"/>
    <s v="4-Baja"/>
    <x v="0"/>
    <x v="1"/>
    <s v="FUNDACION INSTITUTO PROFESIONAL DUOC UC"/>
    <s v="fiprdu01 - dc_admpvespucio TICKET AUTOMATICO"/>
    <s v="11/12/2023 23:20:43"/>
    <s v="11/12/2023 23:20:43"/>
    <s v="Cerrado"/>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s v=""/>
    <m/>
  </r>
  <r>
    <s v="INC000002492356"/>
    <s v="TICKET-INTELIGENTE"/>
    <x v="4"/>
    <s v="GESTION TI"/>
    <s v="JUAN CARLOS UZCATEGUI FUGUETT"/>
    <s v="USR_TSIGHT"/>
    <s v="1-Extenso/Generalizado"/>
    <s v="4-Baja"/>
    <x v="0"/>
    <x v="1"/>
    <s v="FUNDACION INSTITUTO PROFESIONAL DUOC UC"/>
    <s v="fiprdu01 - dc_acdpvespucio TICKET AUTOMATICO"/>
    <s v="11/12/2023 23:20:43"/>
    <s v="11/12/2023 23:20:43"/>
    <s v="Cerrado"/>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s v=""/>
    <m/>
  </r>
  <r>
    <s v="INC000002492506"/>
    <s v="HOUSING"/>
    <x v="15"/>
    <s v="APQ ACCESOS"/>
    <s v="JOSE G MARQUEZ MARCANO"/>
    <s v="tct_josmam"/>
    <s v="4-Menor/Localizado"/>
    <s v="4-Baja"/>
    <x v="0"/>
    <x v="0"/>
    <s v="TELEFONICA EMPRESAS DE CHILE SA"/>
    <s v="RONDA Y REVISION DE SALAS"/>
    <s v="12/12/2023 3:42:53"/>
    <s v="12/12/2023 3:43:35"/>
    <s v="Cerrado"/>
    <s v="CDP ANTIGUO 1"/>
    <s v="CDP ANTIGUO 2"/>
    <s v="12/12/2023 3:45:42"/>
    <s v="12/12/2023 23:50:00"/>
    <s v="RONDA Y REVISION DE SALAS"/>
    <s v="RONDAS REALZIADAS"/>
    <d v="1899-12-30T00:01:40"/>
    <d v="1899-12-30T00:02:49"/>
    <d v="1899-12-30T00:01:09"/>
    <s v=""/>
    <s v="Cumplido"/>
    <m/>
  </r>
  <r>
    <s v="INC000002492521"/>
    <s v="HOSTING VIRTUAL"/>
    <x v="4"/>
    <s v="GESTION PLATAFORMA CLIENTES"/>
    <s v="JUAN CARLOS UZCATEGUI FUGUETT"/>
    <s v="vos_eperez"/>
    <s v="4-Menor/Localizado"/>
    <s v="4-Baja"/>
    <x v="0"/>
    <x v="0"/>
    <s v="TELEFONICA EMPRESAS DE CHILE SA"/>
    <s v="Reestablecimiento contraseña servidores SolarWinds"/>
    <s v="12/12/2023 9:15:37"/>
    <s v="12/12/2023 9:16:58"/>
    <s v="Cerrado"/>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s v="Cumplido"/>
    <m/>
  </r>
  <r>
    <s v="INC000002492528"/>
    <s v="HOUSING"/>
    <x v="15"/>
    <s v="APQ ACCESOS"/>
    <s v="JAIRO A SALINAS GARAY"/>
    <s v="tct_jsalin"/>
    <s v="3-Moderado/Limitado"/>
    <s v="3-Medio"/>
    <x v="1"/>
    <x v="0"/>
    <s v="TELEFONICA EMPRESAS DE CHILE SA"/>
    <s v="RONDA Y REVISION DE SALAS TECNICAS"/>
    <s v="12/12/2023 9:32:12"/>
    <s v="12/12/2023 9:34:56"/>
    <s v="Cerrado"/>
    <s v="CDP ANTIGUO 1"/>
    <s v="CDP ANTIGUO 2"/>
    <s v="12/12/2023 9:55:46"/>
    <s v="12/12/2023 23:50:00"/>
    <s v="RONDA Y REVISION DE SALAS TECNICAS"/>
    <s v="RONDA REALIZADA."/>
    <d v="1899-12-30T00:20:50"/>
    <d v="1899-12-30T00:23:34"/>
    <d v="1899-12-30T00:02:44"/>
    <s v=""/>
    <s v="Cumplido"/>
    <m/>
  </r>
  <r>
    <s v="INC000002492536"/>
    <s v="VPN IP - MPLS"/>
    <x v="9"/>
    <s v="GESTION HD"/>
    <s v="RODRIGO VÁSQUEZ MUÑOZ"/>
    <s v="frp_fpetro"/>
    <s v="3-Moderado/Limitado"/>
    <s v="3-Medio"/>
    <x v="1"/>
    <x v="0"/>
    <s v="CONYTEC PROYECTOS DE I"/>
    <s v="REQ/Alta de respaldos VDC. CCANTARABD - CCANTARAAPP - CCVDCWEBLB"/>
    <s v="12/12/2023 9:52:37"/>
    <s v="12/12/2023 9:55:02"/>
    <s v="Cerrado"/>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s v="Cumplido"/>
    <m/>
  </r>
  <r>
    <s v="INC000002492656"/>
    <s v="HOUSING"/>
    <x v="15"/>
    <s v="APQ ACCESOS"/>
    <s v="JOSE G MARQUEZ MARCANO"/>
    <s v="tct_josmam"/>
    <s v="4-Menor/Localizado"/>
    <s v="4-Baja"/>
    <x v="0"/>
    <x v="0"/>
    <s v="TELEFONICA EMPRESAS DE CHILE SA"/>
    <s v="RONDA Y REVISION DE SALAS"/>
    <s v="12/12/2023 7:08:22"/>
    <s v="12/12/2023 7:09:16"/>
    <s v="Cerrado"/>
    <s v="CDP ANTIGUO 1"/>
    <s v="CDP ANTIGUO 2"/>
    <s v="12/12/2023 7:11:36"/>
    <s v="12/12/2023 23:50:00"/>
    <s v="RONDA Y REVISION DE SALAS"/>
    <s v="RONDAS REALIZADAS"/>
    <d v="1899-12-30T00:02:02"/>
    <d v="1899-12-30T00:03:14"/>
    <d v="1899-12-30T00:01:12"/>
    <s v=""/>
    <s v="Cumplido"/>
    <m/>
  </r>
  <r>
    <s v="INC000002492936"/>
    <s v="VPN IP - MPLS"/>
    <x v="12"/>
    <s v="ADMINISTRADORES RESIDENTES"/>
    <s v="JOSE A SANTIS SERRANO"/>
    <s v="frp_joflor"/>
    <s v="3-Moderado/Limitado"/>
    <s v="3-Medio"/>
    <x v="1"/>
    <x v="0"/>
    <s v="INSTITUTO PROFESIONAL DE CHILE SA"/>
    <s v="GAMA | Requerimiento Restauración Replicas Servidores IPCHILE"/>
    <s v="12/12/2023 9:57:40"/>
    <s v="12/12/2023 10:01:37"/>
    <s v="Cerrado"/>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s v="Cumplido"/>
    <m/>
  </r>
  <r>
    <s v="INC000002492937"/>
    <s v="VPN IP - MPLS"/>
    <x v="5"/>
    <s v="GESTION HD"/>
    <s v="JAVIERA A UMAÑA YEVENES"/>
    <s v="frp_spevel"/>
    <s v="3-Moderado/Limitado"/>
    <s v="3-Medio"/>
    <x v="1"/>
    <x v="0"/>
    <s v="SOCIEDAD CONCESIONARIA VESPUCIO ORIENTE S.A."/>
    <s v="HD/Problemas con Dominio"/>
    <s v="12/12/2023 9:57:54"/>
    <s v="12/12/2023 9:59:52"/>
    <s v="Cerrado"/>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s v="Cumplido"/>
    <m/>
  </r>
  <r>
    <s v="INC000002492958"/>
    <s v="VPN IP - MPLS"/>
    <x v="17"/>
    <s v="GESTION HD"/>
    <s v="NICOLAS A SAAVEDRA EGUILUZ"/>
    <s v="frp_jciert"/>
    <s v="4-Menor/Localizado"/>
    <s v="4-Baja"/>
    <x v="0"/>
    <x v="0"/>
    <s v="TELEFONICA GLOBAL TECHNOLOGY S.A.AGENCIA EN CHILE"/>
    <s v="REQ / Desbloqueo y cambio de clave en QAS"/>
    <s v="12/12/2023 10:21:02"/>
    <s v="12/12/2023 10:25:04"/>
    <s v="Cerrado"/>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s v="Cumplido"/>
    <m/>
  </r>
  <r>
    <s v="INC000002492986"/>
    <s v="HOUSING"/>
    <x v="4"/>
    <s v="DUOC TICKET AUTOMATICO"/>
    <s v="ALEJANDRO ACEVEDO VALENZUELA"/>
    <s v="frp_lmosqu"/>
    <s v="3-Moderado/Limitado"/>
    <s v="4-Baja"/>
    <x v="0"/>
    <x v="0"/>
    <s v="FUNDACION INSTITUTO PROFESIONAL DUOC UC"/>
    <s v="REQ | DUOC |  [DUOC]Actualizaciones MS período Diciembre 2023"/>
    <s v="12/12/2023 11:05:27"/>
    <s v="12/12/2023 11:07:07"/>
    <s v="Cerrado"/>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s v="Cumplido"/>
    <m/>
  </r>
  <r>
    <s v="INC000002493082"/>
    <s v="TICKET-INTELIGENTE"/>
    <x v="4"/>
    <s v="GESTION TI"/>
    <s v="PAUL A SEPULVEDA ALVAREZ"/>
    <s v="USR_TSIGHT"/>
    <s v="1-Extenso/Generalizado"/>
    <s v="4-Baja"/>
    <x v="0"/>
    <x v="1"/>
    <s v="FUNDACION INSTITUTO PROFESIONAL DUOC UC"/>
    <s v="fiprdu01 - pro_exch_wsnt TICKET AUTOMATICO"/>
    <s v="12/12/2023 11:08:22"/>
    <s v="12/12/2023 11:08:22"/>
    <s v="Cerrado"/>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s v=""/>
    <m/>
  </r>
  <r>
    <s v="INC000002493135"/>
    <s v="VPN IP - MPLS"/>
    <x v="12"/>
    <s v="GESTION HD"/>
    <s v="JOSE A SANTIS SERRANO"/>
    <s v="frp_fpetro"/>
    <s v="3-Moderado/Limitado"/>
    <s v="3-Medio"/>
    <x v="1"/>
    <x v="0"/>
    <s v="SONACOL SA"/>
    <s v="REQ/[SONACOL] Reconfiguracion VPGs STF01 - STF02"/>
    <s v="12/12/2023 10:34:32"/>
    <s v="12/12/2023 10:37:38"/>
    <s v="Cerrado"/>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s v="Cumplido"/>
    <m/>
  </r>
  <r>
    <s v="INC000002493158"/>
    <s v="VPN IP - MPLS"/>
    <x v="5"/>
    <s v="BELIEVE"/>
    <s v="JAVIERA A UMAÑA YEVENES"/>
    <s v="frp_frodri"/>
    <s v="4-Menor/Localizado"/>
    <s v="4-Baja"/>
    <x v="0"/>
    <x v="1"/>
    <s v="PROCESADORA DE RESIDUOS INDUSTRIALES LIMITADA"/>
    <s v="FRONT CTC/ EMPRESAS/ configuracion de licencias E3"/>
    <s v="12/12/2023 11:00:05"/>
    <s v="12/12/2023 11:04:36"/>
    <s v="Cerrado"/>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s v=""/>
    <m/>
  </r>
  <r>
    <s v="INC000002493174"/>
    <s v="VPN IP - MPLS"/>
    <x v="3"/>
    <s v="ADMINISTRADORES RESIDENTES"/>
    <s v="VICTOR SEPULVEDA GAMARRA"/>
    <s v="frp_rreyes"/>
    <s v="3-Moderado/Limitado"/>
    <s v="3-Medio"/>
    <x v="1"/>
    <x v="1"/>
    <s v="FUNDACION INSTITUTO PROFESIONAL DUOC UC"/>
    <s v="Alerta caída global Bibliografía MSAD, Correo Profesor MSAD, Duoc Portal Docente MSAD, RAGC"/>
    <s v="12/12/2023 11:28:21"/>
    <s v="12/12/2023 11:31:17"/>
    <s v="Cerrado"/>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s v=""/>
    <m/>
  </r>
  <r>
    <s v="INC000002493208"/>
    <s v="HOUSING"/>
    <x v="15"/>
    <s v="APQ ACCESOS"/>
    <s v="JAIRO A SALINAS GARAY"/>
    <s v="tct_jsalin"/>
    <s v="3-Moderado/Limitado"/>
    <s v="3-Medio"/>
    <x v="1"/>
    <x v="0"/>
    <s v="TELEFONICA EMPRESAS DE CHILE SA"/>
    <s v="TOMA DE ALARMAS DE CLIENTE"/>
    <s v="12/12/2023 10:28:48"/>
    <s v="12/12/2023 10:29:53"/>
    <s v="Cerrado"/>
    <s v="CDP ANTIGUO 1"/>
    <s v="CDP ANTIGUO 2"/>
    <s v="12/12/2023 11:27:36"/>
    <s v="12/12/2023 23:50:00"/>
    <s v="TOMA DE ALARMAS DE CLIENTE"/>
    <s v="TOMA DE ALARMAS REALIZADA."/>
    <d v="1899-12-30T00:57:43"/>
    <d v="1899-12-30T00:58:48"/>
    <d v="1899-12-30T00:01:05"/>
    <s v=""/>
    <s v="Cumplido"/>
    <m/>
  </r>
  <r>
    <s v="INC000002493225"/>
    <s v="HOSTING VIRTUAL"/>
    <x v="4"/>
    <s v="GESTION PLATAFORMA CLIENTES"/>
    <s v="JUAN CARLOS UZCATEGUI FUGUETT"/>
    <s v="vos_eperez"/>
    <s v="4-Menor/Localizado"/>
    <s v="4-Baja"/>
    <x v="0"/>
    <x v="0"/>
    <s v="TELEFONICA EMPRESAS DE CHILE SA"/>
    <s v="Creación de VM para nuevo parque SolarWinds"/>
    <s v="12/12/2023 10:48:20"/>
    <s v="12/12/2023 10:55:55"/>
    <s v="Cerrado"/>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s v="Cumplido"/>
    <m/>
  </r>
  <r>
    <s v="INC000002493295"/>
    <s v="HOUSING"/>
    <x v="19"/>
    <s v="BELIEVE"/>
    <s v="SEBASTIAN A JARA VIDAL"/>
    <s v="frp_jolsso"/>
    <s v="3-Moderado/Limitado"/>
    <s v="3-Medio"/>
    <x v="1"/>
    <x v="0"/>
    <s v="EQUIPOS ELECTRONICOS Y COMPUTACION SA"/>
    <s v="GESTION DATACENTER/ ACCESOS /EQUIPOS ELECTRONICOS Y COMPUTACION SA"/>
    <s v="12/12/2023 14:51:44"/>
    <s v="12/12/2023 14:53:03"/>
    <s v="Cerrado"/>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s v="Cumplido"/>
    <m/>
  </r>
  <r>
    <s v="INC000002493312"/>
    <s v="VPN IP - MPLS"/>
    <x v="2"/>
    <s v="GESTION HD"/>
    <s v="MARIO PARADA DUARTE"/>
    <s v="frp_spevel"/>
    <s v="3-Moderado/Limitado"/>
    <s v="3-Medio"/>
    <x v="1"/>
    <x v="0"/>
    <s v="TELEFONICA CYBERSECURITY TECH CHILE SPA"/>
    <s v="HD/VPN S2S Adem Ltda"/>
    <s v="12/12/2023 12:00:36"/>
    <s v="12/12/2023 12:01:53"/>
    <s v="Cerrado"/>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s v="Cumplido"/>
    <m/>
  </r>
  <r>
    <s v="INC000002493324"/>
    <s v="VPN IP - MPLS"/>
    <x v="3"/>
    <s v="GESTION HD"/>
    <s v="SEBASTIAN I ACUÑA GUZMAN"/>
    <s v="frp_spevel"/>
    <s v="3-Moderado/Limitado"/>
    <s v="3-Medio"/>
    <x v="1"/>
    <x v="0"/>
    <s v="TELEFONICA GLOBAL TECHNOLOGY S.A.AGENCIA EN CHILE"/>
    <s v="HD/ Habilitar Acceso desde ServerTools"/>
    <s v="12/12/2023 12:06:13"/>
    <s v="12/12/2023 12:09:54"/>
    <s v="Cerrado"/>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s v="Cumplido"/>
    <m/>
  </r>
  <r>
    <s v="INC000002493387"/>
    <s v="VPN IP - MPLS"/>
    <x v="17"/>
    <s v="GESTION HD"/>
    <s v="EWALD R GALAZ MILLALEO"/>
    <s v="frp_lmosqu"/>
    <s v="4-Menor/Localizado"/>
    <s v="4-Baja"/>
    <x v="0"/>
    <x v="0"/>
    <s v="INDUSTRIAS CHILENAS DE ALAMBRE INCHALAM S.A."/>
    <s v="REQ / INCHALAM - Estado de cuenta clientes / Help Desk"/>
    <s v="12/12/2023 13:33:34"/>
    <s v="12/12/2023 13:36:15"/>
    <s v="Cerrado"/>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s v="Cumplido"/>
    <m/>
  </r>
  <r>
    <s v="INC000002493419"/>
    <s v="SAP"/>
    <x v="17"/>
    <s v="GESTION HD"/>
    <s v="EWALD R GALAZ MILLALEO"/>
    <s v="frp_jciert"/>
    <s v="4-Menor/Localizado"/>
    <s v="4-Baja"/>
    <x v="0"/>
    <x v="0"/>
    <s v="UNIVERSIDAD DE ANTOFAGASTA"/>
    <s v="REQ / Formulario Solicitud Creación Usuario y Asignación Roles-"/>
    <s v="12/12/2023 12:04:03"/>
    <s v="12/12/2023 12:08:50"/>
    <s v="Cerrado"/>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s v="Cumplido"/>
    <m/>
  </r>
  <r>
    <s v="INC000002493427"/>
    <s v="RED INTERNA"/>
    <x v="0"/>
    <s v="APQ ACCESOS"/>
    <s v="CRISTOPHER MALDONADO ROMERO"/>
    <s v="tct_cmaldo"/>
    <s v="4-Menor/Localizado"/>
    <s v="4-Baja"/>
    <x v="0"/>
    <x v="0"/>
    <s v="TELEFONICA EMPRESAS DE CHILE SA"/>
    <s v="RONDA TOMA DE TEMPERATURAS SALAS TIC"/>
    <s v="12/12/2023 12:10:55"/>
    <s v="12/12/2023 12:12:41"/>
    <s v="Cerrado"/>
    <s v="CDP ANTIGUO 1"/>
    <s v="CDP ANTIGUO 2"/>
    <s v="12/12/2023 13:55:30"/>
    <s v="12/12/2023 23:50:00"/>
    <m/>
    <s v="RONDA REALIZADA"/>
    <d v="1899-12-30T00:00:00"/>
    <d v="1899-12-30T00:00:00"/>
    <d v="1899-12-30T00:00:00"/>
    <s v=""/>
    <s v="Cumplido"/>
    <m/>
  </r>
  <r>
    <s v="INC000002493437"/>
    <s v="INFRAESTRUCTURA DC"/>
    <x v="8"/>
    <s v="APQ ACCESOS"/>
    <s v="JONATHAN A MARQUEZ ASTENGO"/>
    <s v="tct_sjarav"/>
    <s v="4-Menor/Localizado"/>
    <s v="4-Baja"/>
    <x v="0"/>
    <x v="0"/>
    <s v="TELEFONICA CYBERSECURITY TECH CHILE SPA"/>
    <s v="RETIRO DE CABLES TIC 4"/>
    <s v="12/12/2023 12:18:14"/>
    <s v="12/12/2023 12:19:37"/>
    <s v="Cerrado"/>
    <s v="CDP ANTIGUO 1"/>
    <s v="CDP ANTIGUO 2"/>
    <s v="14/12/2023 17:59:17"/>
    <s v="14/12/2023 23:50:00"/>
    <s v="RETIRO DE CABLEADO DE RACK DESOCUPADOS"/>
    <s v="MANO REMOTA REALIZADA"/>
    <d v="1899-12-30T00:00:00"/>
    <d v="1899-12-30T00:00:00"/>
    <d v="1899-12-30T00:00:00"/>
    <s v=""/>
    <s v="Cumplido"/>
    <m/>
  </r>
  <r>
    <s v="INC000002493473"/>
    <s v="RED INTERNA"/>
    <x v="0"/>
    <s v="APQ ACCESOS"/>
    <s v="CRISTOPHER MALDONADO ROMERO"/>
    <s v="tct_cmaldo"/>
    <s v="4-Menor/Localizado"/>
    <s v="4-Baja"/>
    <x v="0"/>
    <x v="0"/>
    <s v="TELEFONICA EMPRESAS DE CHILE SA"/>
    <s v="RONDA TOMA DE TEMPERATURAS SALAS TIC"/>
    <s v="12/12/2023 12:45:59"/>
    <s v="12/12/2023 12:48:00"/>
    <s v="Cerrado"/>
    <s v="CDP ANTIGUO 1"/>
    <s v="CDP ANTIGUO 2"/>
    <s v="12/12/2023 18:54:04"/>
    <s v="12/12/2023 23:50:00"/>
    <m/>
    <s v="RONDA REALIZADA"/>
    <d v="1899-12-30T06:06:04"/>
    <d v="1899-12-30T06:08:05"/>
    <d v="1899-12-30T00:02:01"/>
    <s v=""/>
    <s v="Cumplido"/>
    <m/>
  </r>
  <r>
    <s v="INC000002493533"/>
    <s v="RED INTERNA"/>
    <x v="1"/>
    <s v="APQ ACCESOS"/>
    <s v="CARLOS F ARAYA RAMIREZ"/>
    <s v="tct_cararr"/>
    <s v="4-Menor/Localizado"/>
    <s v="4-Baja"/>
    <x v="0"/>
    <x v="0"/>
    <s v="TELEFONICA CYBERSECURITY TECH CHILE SPA"/>
    <s v="RONDA INSPECTIVA"/>
    <s v="12/12/2023 12:36:41"/>
    <s v="12/12/2023 12:36:43"/>
    <s v="Cerrado"/>
    <s v="CDP ANTIGUO 1"/>
    <s v="CDP ANTIGUO 2"/>
    <s v="12/12/2023 12:51:44"/>
    <s v="12/12/2023 23:50:00"/>
    <m/>
    <s v="ronda realizada"/>
    <d v="1899-12-30T00:00:00"/>
    <d v="1899-12-30T00:00:00"/>
    <d v="1899-12-30T00:00:00"/>
    <s v=""/>
    <s v="Cumplido"/>
    <m/>
  </r>
  <r>
    <s v="INC000002493555"/>
    <s v="HOUSING"/>
    <x v="14"/>
    <s v="BELIEVE"/>
    <s v="CRISTOPHER MALDONADO ROMERO"/>
    <s v="frp_pcamay"/>
    <s v="3-Moderado/Limitado"/>
    <s v="3-Medio"/>
    <x v="1"/>
    <x v="0"/>
    <s v="TELEFONICA EMPRESAS DE CHILE SA"/>
    <s v="GESTION DATACENTER/ ACCESOS / SINACOFI"/>
    <s v="12/12/2023 13:32:29"/>
    <s v="12/12/2023 13:32:31"/>
    <s v="Cerrado"/>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s v="Cumplido"/>
    <m/>
  </r>
  <r>
    <s v="INC000002493584"/>
    <s v="HOUSING"/>
    <x v="4"/>
    <s v="DUOC TICKET PENDIENTES"/>
    <s v="ALEJANDRO ACEVEDO VALENZUELA"/>
    <s v="frp_joagui"/>
    <s v="3-Moderado/Limitado"/>
    <s v="4-Baja"/>
    <x v="0"/>
    <x v="0"/>
    <s v="FUNDACION INSTITUTO PROFESIONAL DUOC UC"/>
    <s v="RQ | DUOC | [DUOC] Sitios Sharepoint 2013"/>
    <s v="12/12/2023 15:16:02"/>
    <s v="12/12/2023 15:17:41"/>
    <s v="Cerrado"/>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s v="Cumplido"/>
    <m/>
  </r>
  <r>
    <s v="INC000002493589"/>
    <s v="HOUSING"/>
    <x v="16"/>
    <s v="BELIEVE"/>
    <s v="JORGE S LORCA LEIVA"/>
    <s v="frp_pcamay"/>
    <s v="3-Moderado/Limitado"/>
    <s v="3-Medio"/>
    <x v="1"/>
    <x v="1"/>
    <s v="TELEFONICA EMPRESAS DE CHILE SA"/>
    <s v="GESTION DATACENTER/ ACCESOS / TELEFONICA EMPRESAS DE CHILE SA"/>
    <s v="12/12/2023 16:03:56"/>
    <s v="12/12/2023 16:04:09"/>
    <s v="Cerrado"/>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s v=""/>
    <m/>
  </r>
  <r>
    <s v="INC000002493611"/>
    <s v="HOUSING"/>
    <x v="3"/>
    <s v="GESTION PLATAFORMA CLIENTES"/>
    <s v="GUSTAVO AVILA VERA"/>
    <s v="vos_bherna"/>
    <s v="4-Menor/Localizado"/>
    <s v="3-Medio"/>
    <x v="1"/>
    <x v="0"/>
    <s v="FRACTALIA"/>
    <s v="(Asignar a Sebastián Acuña) Incorporación de Línea en archivo host server QA."/>
    <s v="14/12/2023 11:28:25"/>
    <s v="14/12/2023 11:32:26"/>
    <s v="Cerrado"/>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s v="Cumplido"/>
    <m/>
  </r>
  <r>
    <s v="INC000002493615"/>
    <s v="HOUSING"/>
    <x v="2"/>
    <s v="GESTION PLATAFORMA CLIENTES"/>
    <m/>
    <s v="vos_bherna"/>
    <s v="3-Moderado/Limitado"/>
    <s v="4-Baja"/>
    <x v="0"/>
    <x v="0"/>
    <s v="FRACTALIA"/>
    <s v="RESETEOP PASSWORD VPN"/>
    <s v="17/12/2023 13:03:23"/>
    <s v="17/12/2023 13:05:53"/>
    <s v="Cancelado"/>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s v="Cumplido"/>
    <m/>
  </r>
  <r>
    <s v="INC000002493723"/>
    <s v="VPN IP - MPLS"/>
    <x v="3"/>
    <s v="GESTION HD"/>
    <s v="GUSTAVO AVILA VERA"/>
    <s v="frp_fpetro"/>
    <s v="3-Moderado/Limitado"/>
    <s v="3-Medio"/>
    <x v="1"/>
    <x v="0"/>
    <s v="INMOBILIARIA FRUSAN S.A."/>
    <s v="REQ/TTECH: Licencia Linux SUSE"/>
    <s v="12/12/2023 13:39:52"/>
    <s v="12/12/2023 13:42:14"/>
    <s v="Cerrado"/>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s v="Cumplido"/>
    <m/>
  </r>
  <r>
    <s v="INC000002493730"/>
    <s v="HOUSING"/>
    <x v="14"/>
    <s v="BELIEVE"/>
    <s v="CRISTOPHER MALDONADO ROMERO"/>
    <s v="frp_fbalab"/>
    <s v="3-Moderado/Limitado"/>
    <s v="3-Medio"/>
    <x v="1"/>
    <x v="0"/>
    <s v="BANCO SANTANDER CHILE"/>
    <s v="GESTION DATACENTER/ ACCESOS / BANCO SANTANDER CHILE"/>
    <s v="12/12/2023 13:52:49"/>
    <s v="12/12/2023 13:53:51"/>
    <s v="Cerrado"/>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s v="Cumplido"/>
    <m/>
  </r>
  <r>
    <s v="INC000002493745"/>
    <s v="VPN IP - MPLS"/>
    <x v="17"/>
    <s v="BELIEVE"/>
    <s v="EWALD R GALAZ MILLALEO"/>
    <s v="frp_fpetro"/>
    <s v="3-Moderado/Limitado"/>
    <s v="3-Medio"/>
    <x v="1"/>
    <x v="0"/>
    <s v="FUNDACION RED DE SALUD DE LA UNIVERSIDAD DE ANTOFAGASTA"/>
    <s v="REQ/HCUA - RE: Formulario Solicitud Creación Usuario y Asignación Roles-Perfiles"/>
    <s v="12/12/2023 14:02:01"/>
    <s v="12/12/2023 14:06:48"/>
    <s v="Cerrado"/>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s v="Cumplido"/>
    <m/>
  </r>
  <r>
    <s v="INC000002493781"/>
    <s v="VPN IP - MPLS"/>
    <x v="9"/>
    <s v="GESTION HD"/>
    <s v="SEBASTIAN VILLENA"/>
    <s v="frp_fpetro"/>
    <s v="3-Moderado/Limitado"/>
    <s v="3-Medio"/>
    <x v="1"/>
    <x v="0"/>
    <s v="RENTOKIL INITIAL CHILE SPA"/>
    <s v="REQ/Backup Rentokil"/>
    <s v="12/12/2023 14:39:28"/>
    <s v="12/12/2023 14:42:34"/>
    <s v="Cerrado"/>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s v="Cumplido"/>
    <m/>
  </r>
  <r>
    <s v="INC000002493881"/>
    <s v="VPN IP - MPLS"/>
    <x v="13"/>
    <s v="GESTION HD"/>
    <s v="ANGEL CASTRO CABRERA"/>
    <s v="frp_lmosqu"/>
    <s v="4-Menor/Localizado"/>
    <s v="4-Baja"/>
    <x v="0"/>
    <x v="0"/>
    <s v="ISAPRE NUEVA MASVIDA SA"/>
    <s v="REQ /  ISAPRE NUEVA MAS VIDA / Help Desk"/>
    <s v="12/12/2023 16:53:46"/>
    <s v="12/12/2023 16:55:47"/>
    <s v="Cerrado"/>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s v="Cumplido"/>
    <m/>
  </r>
  <r>
    <s v="INC000002493889"/>
    <s v="VPN IP - MPLS"/>
    <x v="4"/>
    <s v="GESTION HD"/>
    <s v="ALEJANDRO ACEVEDO VALENZUELA"/>
    <s v="frp_lmosqu"/>
    <s v="4-Menor/Localizado"/>
    <s v="4-Baja"/>
    <x v="0"/>
    <x v="0"/>
    <s v="EMPRESA NACIONAL DE CERTIFICACIONES"/>
    <s v="REQ /  Desinstalar AV TREND de servidores / HEL P DESK"/>
    <s v="12/12/2023 17:09:54"/>
    <s v="12/12/2023 17:13:47"/>
    <s v="Cerrado"/>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s v="Cumplido"/>
    <m/>
  </r>
  <r>
    <s v="INC000002493890"/>
    <s v="HOUSING"/>
    <x v="15"/>
    <s v="APQ ACCESOS"/>
    <s v="ESTEBAN O BUSTOS CORNEJO"/>
    <s v="tct_ebusto"/>
    <s v="4-Menor/Localizado"/>
    <s v="4-Baja"/>
    <x v="0"/>
    <x v="0"/>
    <s v="TELEFONICA EMPRESAS DE CHILE SA"/>
    <s v="SUPERVISION ENERGIZACION EQUIPO HUAWEI"/>
    <s v="12/12/2023 17:11:26"/>
    <s v="12/12/2023 17:13:51"/>
    <s v="Cerrado"/>
    <s v="CDP ANTIGUO 1"/>
    <s v="CDP ANTIGUO 2"/>
    <s v="12/12/2023 17:15:52"/>
    <s v="12/12/2023 23:50:00"/>
    <s v="SUPERVISION ENERGIZACION EQUIPO HUAWEI"/>
    <s v="SUPERVISION CRQ/OK"/>
    <d v="1899-12-30T00:02:01"/>
    <d v="1899-12-30T00:04:26"/>
    <d v="1899-12-30T00:02:25"/>
    <s v=""/>
    <s v="Cumplido"/>
    <m/>
  </r>
  <r>
    <s v="INC000002493920"/>
    <s v="VPN IP - MPLS"/>
    <x v="6"/>
    <s v="BELIEVE"/>
    <s v="SEBASTIAN A JARA VIDAL"/>
    <s v="frp_kaldor"/>
    <s v="3-Moderado/Limitado"/>
    <s v="3-Medio"/>
    <x v="1"/>
    <x v="0"/>
    <s v="FARMACIAS AHUMADA S.A."/>
    <s v="GAMA / [FASA] Registro acceso a datacenter SM y APOQ"/>
    <s v="12/12/2023 15:26:08"/>
    <s v="12/12/2023 15:30:02"/>
    <s v="Cerrado"/>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s v="Cumplido"/>
    <m/>
  </r>
  <r>
    <s v="INC000002493930"/>
    <s v="VPN IP - MPLS"/>
    <x v="3"/>
    <s v="GESTION HD"/>
    <s v="SEBASTIAN I ACUÑA GUZMAN"/>
    <s v="frp_fpetro"/>
    <s v="3-Moderado/Limitado"/>
    <s v="3-Medio"/>
    <x v="1"/>
    <x v="0"/>
    <s v="CONSTRUCTORA DE PAVIMENTOS ASFALTICOS BITUMIX S.A"/>
    <s v="REQ/Agregar registros DNS a bitumix.cl"/>
    <s v="12/12/2023 15:32:38"/>
    <s v="12/12/2023 15:35:06"/>
    <s v="Cerrado"/>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s v="Cumplido"/>
    <m/>
  </r>
  <r>
    <s v="INC000002493934"/>
    <s v="HOUSING"/>
    <x v="19"/>
    <s v="BELIEVE"/>
    <s v="SEBASTIAN A JARA VIDAL"/>
    <s v="frp_fbalab"/>
    <s v="3-Moderado/Limitado"/>
    <s v="3-Medio"/>
    <x v="1"/>
    <x v="0"/>
    <s v="IDOM INGENIERIA Y CONSULTORIA S.A. AGENCIA EN CHILE"/>
    <s v="GESTION DATACENTER/ ACCESOS / IDOM INGENIERIA Y CONSULTORIA S.A. AGENCIA EN CHILE"/>
    <s v="12/12/2023 15:38:47"/>
    <s v="12/12/2023 15:39:49"/>
    <s v="Cerrado"/>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s v="Cumplido"/>
    <m/>
  </r>
  <r>
    <s v="INC000002493950"/>
    <s v="VPN IP - MPLS"/>
    <x v="17"/>
    <s v="GESTION HD"/>
    <s v="NICOLAS A SAAVEDRA EGUILUZ"/>
    <s v="frp_fpetro"/>
    <s v="3-Moderado/Limitado"/>
    <s v="3-Medio"/>
    <x v="1"/>
    <x v="0"/>
    <s v="FUND DE BENEFICENCIA HOGAR DE CRISTO"/>
    <s v="REQ/Nota SAP"/>
    <s v="12/12/2023 16:03:59"/>
    <s v="12/12/2023 16:05:38"/>
    <s v="Cerrado"/>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s v="Cumplido"/>
    <m/>
  </r>
  <r>
    <s v="INC000002493966"/>
    <s v="VPN IP - MPLS"/>
    <x v="2"/>
    <s v="GESTION HD"/>
    <s v="OSCAR A RAMIREZ SOTO"/>
    <s v="frp_fpetro"/>
    <s v="3-Moderado/Limitado"/>
    <s v="3-Medio"/>
    <x v="1"/>
    <x v="0"/>
    <s v="HORTIFRUT S.A"/>
    <s v="REQ/Ajuste permiso cuenta VPN - ST - 97398"/>
    <s v="12/12/2023 16:21:00"/>
    <s v="12/12/2023 16:23:15"/>
    <s v="Cerrado"/>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s v="Cumplido"/>
    <m/>
  </r>
  <r>
    <s v="INC000002493980"/>
    <s v="VPN IP - MPLS"/>
    <x v="13"/>
    <s v="GESTION HD"/>
    <s v="PABLO N OLIVA ALARCON"/>
    <s v="frp_fpetro"/>
    <s v="3-Moderado/Limitado"/>
    <s v="3-Medio"/>
    <x v="1"/>
    <x v="0"/>
    <s v="TELEFONICA GLOBAL TECHNOLOGY S.A.AGENCIA EN CHILE"/>
    <s v="REQ/PY // C-19872300311 - CHI-004050168 - COMERCIALIZADORA SONOFLEX CHILE LIMITADA"/>
    <s v="12/12/2023 16:29:44"/>
    <s v="12/12/2023 16:31:31"/>
    <s v="Cerrado"/>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s v="Cumplido"/>
    <m/>
  </r>
  <r>
    <s v="INC000002493984"/>
    <s v="TICKET-INTELIGENTE"/>
    <x v="3"/>
    <s v="DUOC TICKET AUTOMATICO"/>
    <s v="VICTOR SEPULVEDA GAMARRA"/>
    <s v="USR_TSIGHT"/>
    <s v="1-Extenso/Generalizado"/>
    <s v="4-Baja"/>
    <x v="0"/>
    <x v="1"/>
    <s v="FUNDACION INSTITUTO PROFESIONAL DUOC UC"/>
    <s v="fiprdu01 - portal ess TICKET AUTOMATICO"/>
    <s v="12/12/2023 16:30:13"/>
    <s v="12/12/2023 16:30:13"/>
    <s v="Cerrado"/>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s v=""/>
    <m/>
  </r>
  <r>
    <s v="INC000002493985"/>
    <s v="TICKET-INTELIGENTE"/>
    <x v="3"/>
    <s v="DUOC TICKET AUTOMATICO"/>
    <s v="VICTOR SEPULVEDA GAMARRA"/>
    <s v="USR_TSIGHT"/>
    <s v="1-Extenso/Generalizado"/>
    <s v="4-Baja"/>
    <x v="0"/>
    <x v="1"/>
    <s v="FUNDACION INSTITUTO PROFESIONAL DUOC UC"/>
    <s v="fiprdu01 - portal de admisiones TICKET AUTOMATICO"/>
    <s v="12/12/2023 16:30:13"/>
    <s v="12/12/2023 16:30:13"/>
    <s v="Cerrado"/>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s v=""/>
    <m/>
  </r>
  <r>
    <s v="INC000002493995"/>
    <s v="VPN IP - MPLS"/>
    <x v="17"/>
    <s v="GESTION HD"/>
    <s v="NICOLAS A SAAVEDRA EGUILUZ"/>
    <s v="frp_fpetro"/>
    <s v="3-Moderado/Limitado"/>
    <s v="3-Medio"/>
    <x v="1"/>
    <x v="0"/>
    <s v="INMOBILIARIA FRUSAN S.A."/>
    <s v="REQ/ FRUSAN: Checklist ECC PRD 12.12.2023"/>
    <s v="12/12/2023 16:38:59"/>
    <s v="12/12/2023 16:41:10"/>
    <s v="Cerrado"/>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s v="Cumplido"/>
    <m/>
  </r>
  <r>
    <s v="INC000002493998"/>
    <s v="TICKET-INTELIGENTE"/>
    <x v="23"/>
    <s v="GESTION TI"/>
    <s v="SERGIO ORELLANA"/>
    <s v="USR_TSIGHT"/>
    <s v="1-Extenso/Generalizado"/>
    <s v="4-Baja"/>
    <x v="0"/>
    <x v="1"/>
    <s v="FUNDACION INSTITUTO PROFESIONAL DUOC UC"/>
    <s v="fiprdu01 - srvfs01_vm TICKET AUTOMATICO"/>
    <s v="12/12/2023 16:43:36"/>
    <s v="12/12/2023 16:43:36"/>
    <s v="Cerrado"/>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s v=""/>
    <m/>
  </r>
  <r>
    <s v="INC000002494006"/>
    <s v="HOUSING"/>
    <x v="14"/>
    <s v="BELIEVE"/>
    <s v="CRISTOPHER MALDONADO ROMERO"/>
    <s v="frp_jolsso"/>
    <s v="3-Moderado/Limitado"/>
    <s v="3-Medio"/>
    <x v="1"/>
    <x v="0"/>
    <s v="TELEFONICA EMPRESAS DE CHILE SA"/>
    <s v="GESTION DATACENTER/ ACCESOS /TELEFONICA EMPRESAS DE CHILE SA"/>
    <s v="12/12/2023 15:11:16"/>
    <s v="12/12/2023 15:13:06"/>
    <s v="Cerrado"/>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s v="Cumplido"/>
    <m/>
  </r>
  <r>
    <s v="INC000002494009"/>
    <s v="HOUSING"/>
    <x v="19"/>
    <s v="BELIEVE"/>
    <s v="SEBASTIAN A JARA VIDAL"/>
    <s v="frp_jolsso"/>
    <s v="3-Moderado/Limitado"/>
    <s v="3-Medio"/>
    <x v="1"/>
    <x v="0"/>
    <s v="TELEFONICA EMPRESAS DE CHILE SA"/>
    <s v="GESTION DATACENTER/ ACCESOS /TELEFONICA EMPRESAS DE CHILE SA"/>
    <s v="12/12/2023 15:13:33"/>
    <s v="12/12/2023 15:17:05"/>
    <s v="Cerrado"/>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s v="Cumplido"/>
    <m/>
  </r>
  <r>
    <s v="INC000002494046"/>
    <s v="HOSTING VIRTUAL"/>
    <x v="13"/>
    <s v="SM OPERACIONES"/>
    <s v="DEIBY Y SANTOYO MONTEROLA"/>
    <s v="tct_decruz"/>
    <s v="3-Moderado/Limitado"/>
    <s v="2-Alta"/>
    <x v="2"/>
    <x v="0"/>
    <s v="TELEFONICA CYBERSECURITY TECH CHILE SPA"/>
    <s v="Revisar servidor sin acceso"/>
    <s v="12/12/2023 16:52:37"/>
    <s v="12/12/2023 16:53:32"/>
    <s v="Cerrado"/>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s v="Cumplido"/>
    <m/>
  </r>
  <r>
    <s v="INC000002494105"/>
    <s v="HOUSING"/>
    <x v="19"/>
    <s v="BELIEVE"/>
    <s v="SEBASTIAN A JARA VIDAL"/>
    <s v="frp_jolsso"/>
    <s v="3-Moderado/Limitado"/>
    <s v="3-Medio"/>
    <x v="1"/>
    <x v="0"/>
    <s v="TELEFONICA CYBERSECURITY TECH CHILE SPA"/>
    <s v="GESTION DATACENTER/ ACCESOS /TELEFONICA CYBERSECURITY TECH CHILE SPA"/>
    <s v="12/12/2023 16:53:46"/>
    <s v="12/12/2023 16:55:35"/>
    <s v="Cerrado"/>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s v="Cumplido"/>
    <m/>
  </r>
  <r>
    <s v="INC000002494116"/>
    <s v="HOUSING"/>
    <x v="19"/>
    <s v="BELIEVE"/>
    <s v="SEBASTIAN A JARA VIDAL"/>
    <s v="frp_fbalab"/>
    <s v="3-Moderado/Limitado"/>
    <s v="3-Medio"/>
    <x v="1"/>
    <x v="0"/>
    <s v="TRANSUNION SOLUCIONES DE INFORMACION CHILE S.A."/>
    <s v="GESTION DATACENTER/ ACCESOS / TRANSUNION SOLUCIONES DE INFORMACION CHILE S.A."/>
    <s v="12/12/2023 17:07:39"/>
    <s v="12/12/2023 17:08:54"/>
    <s v="Cerrado"/>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s v="Cumplido"/>
    <m/>
  </r>
  <r>
    <s v="INC000002494135"/>
    <s v="VPN IP - MPLS"/>
    <x v="13"/>
    <s v="GESTION HD"/>
    <s v="MOISES E MONTERO RAMOS"/>
    <s v="frp_fpetro"/>
    <s v="3-Moderado/Limitado"/>
    <s v="3-Medio"/>
    <x v="1"/>
    <x v="0"/>
    <s v="SONACOL SA"/>
    <s v="REQ/Solicitud de reunión técnica VDC"/>
    <s v="12/12/2023 17:28:04"/>
    <s v="12/12/2023 17:30:14"/>
    <s v="Cerrado"/>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s v="Cumplido"/>
    <m/>
  </r>
  <r>
    <s v="INC000002494152"/>
    <s v="VPN IP - MPLS"/>
    <x v="15"/>
    <s v="BELIEVE"/>
    <s v="JAIRO A SALINAS GARAY"/>
    <s v="vos_jlevim"/>
    <s v="3-Moderado/Limitado"/>
    <s v="2-Alta"/>
    <x v="2"/>
    <x v="1"/>
    <s v="REDBANC S A"/>
    <s v="Incidente Perdida de servicio DC Paine"/>
    <s v="12/12/2023 17:39:18"/>
    <s v="12/12/2023 17:39:28"/>
    <s v="Cerrado"/>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s v=""/>
    <m/>
  </r>
  <r>
    <s v="INC000002494216"/>
    <s v="HOUSING"/>
    <x v="16"/>
    <s v="BELIEVE"/>
    <s v="JAIRO A SALINAS GARAY"/>
    <s v="frp_fbalab"/>
    <s v="3-Moderado/Limitado"/>
    <s v="3-Medio"/>
    <x v="1"/>
    <x v="0"/>
    <s v="TELEFONICA EMPRESAS DE CHILE SA"/>
    <s v="GESTION DATACENTER/ ACCESOS / TELEFONICA EMPRESAS DE CHILE SA"/>
    <s v="12/12/2023 18:02:58"/>
    <s v="12/12/2023 18:04:04"/>
    <s v="Cerrado"/>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s v="Cumplido"/>
    <m/>
  </r>
  <r>
    <s v="INC000002494249"/>
    <s v="RED INTERNA"/>
    <x v="0"/>
    <s v="APQ ACCESOS"/>
    <s v="CRISTOPHER MALDONADO ROMERO"/>
    <s v="tct_cmaldo"/>
    <s v="4-Menor/Localizado"/>
    <s v="4-Baja"/>
    <x v="0"/>
    <x v="0"/>
    <s v="TELEFONICA EMPRESAS DE CHILE SA"/>
    <s v="RONDA TOMA DE TEMPERATURAS SALAS TIC"/>
    <s v="12/12/2023 19:33:48"/>
    <s v="12/12/2023 19:34:43"/>
    <s v="Cerrado"/>
    <s v="CDP ANTIGUO 1"/>
    <s v="CDP ANTIGUO 2"/>
    <s v="12/12/2023 19:50:09"/>
    <s v="12/12/2023 23:50:00"/>
    <m/>
    <s v="RONDA REALIZADA"/>
    <d v="1899-12-30T00:00:00"/>
    <d v="1899-12-30T00:00:00"/>
    <d v="1899-12-30T00:00:00"/>
    <s v=""/>
    <s v="Cumplido"/>
    <m/>
  </r>
  <r>
    <s v="INC000002494254"/>
    <s v="RED INTERNA"/>
    <x v="0"/>
    <s v="APQ ACCESOS"/>
    <s v="CRISTOPHER MALDONADO ROMERO"/>
    <s v="tct_cmaldo"/>
    <s v="4-Menor/Localizado"/>
    <s v="4-Baja"/>
    <x v="0"/>
    <x v="0"/>
    <s v="TELEFONICA EMPRESAS DE CHILE SA"/>
    <s v="RONDA TOMA DE TEMPERATURAS SALAS TIC"/>
    <s v="12/12/2023 19:35:01"/>
    <s v="12/12/2023 19:35:57"/>
    <s v="Cerrado"/>
    <s v="CDP ANTIGUO 1"/>
    <s v="CDP ANTIGUO 2"/>
    <s v="12/12/2023 19:59:14"/>
    <s v="12/12/2023 23:50:00"/>
    <m/>
    <s v="RONDA REALIZADA"/>
    <d v="1899-12-30T00:00:00"/>
    <d v="1899-12-30T00:00:00"/>
    <d v="1899-12-30T00:00:00"/>
    <s v=""/>
    <s v="Cumplido"/>
    <m/>
  </r>
  <r>
    <s v="INC000002494318"/>
    <s v="HOSTING VIRTUAL"/>
    <x v="13"/>
    <s v="GESTION HD"/>
    <s v="MOISES E MONTERO RAMOS"/>
    <s v="frp_lmosqu"/>
    <s v="4-Menor/Localizado"/>
    <s v="4-Baja"/>
    <x v="0"/>
    <x v="0"/>
    <s v="LABORATORIOS PRATER S A"/>
    <s v="REQ /  LABORATORIOS PRATER S A | Capacidad en VDC / Help Desk"/>
    <s v="12/12/2023 18:21:48"/>
    <s v="12/12/2023 18:25:41"/>
    <s v="Cerrado"/>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s v="Cumplido"/>
    <m/>
  </r>
  <r>
    <s v="INC000002494341"/>
    <s v="VPN IP - MPLS"/>
    <x v="2"/>
    <s v="GESTION HD"/>
    <s v="OSCAR A RAMIREZ SOTO"/>
    <s v="frp_disilv"/>
    <s v="4-Menor/Localizado"/>
    <s v="4-Baja"/>
    <x v="0"/>
    <x v="0"/>
    <s v="HORTIFRUT S.A"/>
    <s v="REQ / Ajuste cuenta VPN TAXPRICING"/>
    <s v="12/12/2023 21:44:13"/>
    <s v="12/12/2023 21:48:05"/>
    <s v="Cerrado"/>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s v="Cumplido"/>
    <m/>
  </r>
  <r>
    <s v="INC000002494346"/>
    <s v="HOUSING"/>
    <x v="15"/>
    <s v="APQ ACCESOS"/>
    <s v="ALDO P VALENZUELA MUJICA"/>
    <s v="tct_avalen"/>
    <s v="2-Significativo/Amplio"/>
    <s v="2-Alta"/>
    <x v="2"/>
    <x v="0"/>
    <s v="TELEFONICA EMPRESAS DE CHILE SA"/>
    <s v="RONDA Y REVISION DE SALAS TECNICAS"/>
    <s v="13/12/2023 2:47:38"/>
    <s v="13/12/2023 2:48:42"/>
    <s v="Cerrado"/>
    <s v="CDP ANTIGUO 1"/>
    <s v="CDP ANTIGUO 2"/>
    <s v="13/12/2023 2:50:45"/>
    <s v="13/12/2023 23:50:00"/>
    <s v="RONDA Y REVISION DE SALAS TECNICAS"/>
    <s v="SE REALIZA RONDA"/>
    <d v="1899-12-30T00:01:41"/>
    <d v="1899-12-30T00:03:07"/>
    <d v="1899-12-30T00:01:26"/>
    <s v=""/>
    <s v="Cumplido"/>
    <m/>
  </r>
  <r>
    <s v="INC000002494349"/>
    <s v="HOUSING"/>
    <x v="15"/>
    <s v="APQ ACCESOS"/>
    <s v="ALDO P VALENZUELA MUJICA"/>
    <s v="tct_avalen"/>
    <s v="2-Significativo/Amplio"/>
    <s v="2-Alta"/>
    <x v="2"/>
    <x v="0"/>
    <s v="TELEFONICA EMPRESAS DE CHILE SA"/>
    <s v="TOMA DE ALARMAS DE CLIENTE"/>
    <s v="13/12/2023 2:51:12"/>
    <s v="13/12/2023 2:52:04"/>
    <s v="Cerrado"/>
    <s v="CDP ANTIGUO 1"/>
    <s v="CDP ANTIGUO 2"/>
    <s v="13/12/2023 2:53:25"/>
    <s v="13/12/2023 23:50:00"/>
    <s v="TOMA DE ALARMAS DE CLIENTE"/>
    <s v="SE REALIZA TOMA DE ALARMAS"/>
    <d v="1899-12-30T00:01:01"/>
    <d v="1899-12-30T00:02:13"/>
    <d v="1899-12-30T00:01:12"/>
    <s v=""/>
    <s v="Cumplido"/>
    <m/>
  </r>
  <r>
    <s v="INC000002494352"/>
    <s v="HOUSING"/>
    <x v="15"/>
    <s v="APQ ACCESOS"/>
    <s v="ALDO P VALENZUELA MUJICA"/>
    <s v="tct_avalen"/>
    <s v="2-Significativo/Amplio"/>
    <s v="2-Alta"/>
    <x v="2"/>
    <x v="0"/>
    <s v="TELEFONICA EMPRESAS DE CHILE SA"/>
    <s v="SUPERVISION RETIRO DE SOPORTE PDU"/>
    <s v="13/12/2023 2:53:47"/>
    <s v="13/12/2023 2:54:57"/>
    <s v="Cerrado"/>
    <s v="CDP ANTIGUO 1"/>
    <s v="CDP ANTIGUO 2"/>
    <s v="13/12/2023 2:57:32"/>
    <s v="13/12/2023 23:50:00"/>
    <s v="SUPERVISION RETIRO DE SOPORTE PDU"/>
    <s v="SE REALIZA SUPERVISION"/>
    <d v="1899-12-30T00:02:15"/>
    <d v="1899-12-30T00:03:45"/>
    <d v="1899-12-30T00:01:30"/>
    <s v=""/>
    <s v="Cumplido"/>
    <m/>
  </r>
  <r>
    <s v="INC000002494355"/>
    <s v="HOUSING"/>
    <x v="15"/>
    <s v="APQ ACCESOS"/>
    <s v="ALDO P VALENZUELA MUJICA"/>
    <s v="tct_avalen"/>
    <s v="2-Significativo/Amplio"/>
    <s v="2-Alta"/>
    <x v="2"/>
    <x v="0"/>
    <s v="TELEFONICA EMPRESAS DE CHILE SA"/>
    <s v="RONDA Y REVISION DE SALAS TECNICAS"/>
    <s v="13/12/2023 2:59:15"/>
    <s v="13/12/2023 3:00:17"/>
    <s v="Cerrado"/>
    <s v="CDP ANTIGUO 1"/>
    <s v="CDP ANTIGUO 2"/>
    <s v="13/12/2023 3:03:35"/>
    <s v="13/12/2023 23:50:00"/>
    <s v="RONDA Y REVISION DE SALAS TECNICAS"/>
    <s v="SE REALIZA RONDA"/>
    <d v="1899-12-30T00:02:20"/>
    <d v="1899-12-30T00:04:20"/>
    <d v="1899-12-30T00:02:00"/>
    <s v=""/>
    <s v="Cumplido"/>
    <m/>
  </r>
  <r>
    <s v="INC000002494357"/>
    <s v="HOUSING"/>
    <x v="15"/>
    <s v="APQ ACCESOS"/>
    <s v="ALDO P VALENZUELA MUJICA"/>
    <s v="tct_avalen"/>
    <s v="2-Significativo/Amplio"/>
    <s v="2-Alta"/>
    <x v="2"/>
    <x v="0"/>
    <s v="TELEFONICA EMPRESAS DE CHILE SA"/>
    <s v="SUPERVISION tendido, retiro y conexión de cableado DXC"/>
    <s v="13/12/2023 3:11:52"/>
    <s v="13/12/2023 3:13:05"/>
    <s v="Cerrado"/>
    <s v="CDP ANTIGUO 1"/>
    <s v="CDP ANTIGUO 2"/>
    <s v="13/12/2023 3:15:05"/>
    <s v="13/12/2023 23:50:00"/>
    <s v="SUPERVISION tendido, retiro y conexión de cableado DXC"/>
    <s v="SE REALIZA SUPERVISION"/>
    <d v="1899-12-30T00:01:29"/>
    <d v="1899-12-30T00:03:13"/>
    <d v="1899-12-30T00:01:44"/>
    <s v=""/>
    <s v="Cumplido"/>
    <m/>
  </r>
  <r>
    <s v="INC000002494383"/>
    <s v="SAP"/>
    <x v="17"/>
    <s v="CLOUD SAP HANA"/>
    <s v="NICOLAS A SAAVEDRA EGUILUZ"/>
    <s v="tct_nsaave"/>
    <s v="4-Menor/Localizado"/>
    <s v="4-Baja"/>
    <x v="0"/>
    <x v="0"/>
    <s v="TELEFONICA EMPRESAS DE CHILE SA"/>
    <s v="Checklist diario clientes 13.12.23"/>
    <s v="13/12/2023 7:47:42"/>
    <s v="13/12/2023 7:49:34"/>
    <s v="Cerrado"/>
    <s v="Service"/>
    <s v="Internal"/>
    <s v="13/12/2023 7:50:40"/>
    <s v="13/12/2023 23:50:00"/>
    <s v="Se realiza Checklist Diario de los clientes; _x000a_HDC_x000a_NUTRISCO"/>
    <s v="Se realiza Checklist Diario de los clientes; _x000a_HDC_x000a_NUTRISCO"/>
    <d v="1899-12-30T00:00:00"/>
    <d v="1899-12-30T00:02:58"/>
    <d v="1899-12-30T00:02:58"/>
    <s v=""/>
    <s v="Cumplido"/>
    <m/>
  </r>
  <r>
    <s v="INC000002494397"/>
    <s v="HOUSING"/>
    <x v="15"/>
    <s v="APQ ACCESOS"/>
    <s v="JAIRO A SALINAS GARAY"/>
    <s v="tct_jsalin"/>
    <s v="3-Moderado/Limitado"/>
    <s v="3-Medio"/>
    <x v="1"/>
    <x v="0"/>
    <s v="TELEFONICA EMPRESAS DE CHILE SA"/>
    <s v="MICROCORTE DC PAINE"/>
    <s v="13/12/2023 8:52:03"/>
    <s v="13/12/2023 8:52:48"/>
    <s v="Cerrado"/>
    <s v="CDP ANTIGUO 1"/>
    <s v="CDP ANTIGUO 2"/>
    <s v="13/12/2023 9:05:36"/>
    <s v="13/12/2023 23:50:00"/>
    <s v="MICROCORTE DC PAINE"/>
    <s v="RONDA REALIZADA."/>
    <d v="1899-12-30T00:12:48"/>
    <d v="1899-12-30T00:13:33"/>
    <d v="1899-12-30T00:00:45"/>
    <s v=""/>
    <s v="Cumplido"/>
    <m/>
  </r>
  <r>
    <s v="INC000002494419"/>
    <s v="HOUSING"/>
    <x v="19"/>
    <s v="BELIEVE"/>
    <s v="SEBASTIAN A JARA VIDAL"/>
    <s v="frp_pcamay"/>
    <s v="3-Moderado/Limitado"/>
    <s v="3-Medio"/>
    <x v="1"/>
    <x v="0"/>
    <s v="SERVIEX S A"/>
    <s v="GESTION DATACENTER/ ACCESOS / Serviex"/>
    <s v="12/12/2023 18:41:42"/>
    <s v="12/12/2023 18:43:59"/>
    <s v="Cerrado"/>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s v="Cumplido"/>
    <m/>
  </r>
  <r>
    <s v="INC000002494436"/>
    <s v="HOUSING"/>
    <x v="15"/>
    <s v="APQ ACCESOS"/>
    <s v="JAIRO A SALINAS GARAY"/>
    <s v="tct_jsalin"/>
    <s v="3-Moderado/Limitado"/>
    <s v="3-Medio"/>
    <x v="1"/>
    <x v="0"/>
    <s v="TELEFONICA EMPRESAS DE CHILE SA"/>
    <s v="RONDA Y REVISION DE SALAS TECNICAS"/>
    <s v="12/12/2023 19:22:28"/>
    <s v="12/12/2023 19:23:27"/>
    <s v="Cerrado"/>
    <s v="CDP ANTIGUO 1"/>
    <s v="CDP ANTIGUO 2"/>
    <s v="12/12/2023 19:23:27"/>
    <s v="12/12/2023 23:50:00"/>
    <s v="RONDA Y REVISION DE SALAS TECNICAS"/>
    <s v="RONDA REALIZADA."/>
    <d v="1899-12-30T00:00:00"/>
    <d v="1899-12-30T00:00:59"/>
    <d v="1899-12-30T00:00:59"/>
    <s v=""/>
    <s v="Cumplido"/>
    <m/>
  </r>
  <r>
    <s v="INC000002494437"/>
    <s v="HOUSING"/>
    <x v="15"/>
    <s v="APQ ACCESOS"/>
    <s v="JAIRO A SALINAS GARAY"/>
    <s v="tct_jsalin"/>
    <s v="3-Moderado/Limitado"/>
    <s v="3-Medio"/>
    <x v="1"/>
    <x v="0"/>
    <s v="TELEFONICA EMPRESAS DE CHILE SA"/>
    <s v="RONDA Y REVISION DE SALAS TECNICAS"/>
    <s v="12/12/2023 19:23:34"/>
    <s v="12/12/2023 19:24:21"/>
    <s v="Cerrado"/>
    <s v="CDP ANTIGUO 1"/>
    <s v="CDP ANTIGUO 2"/>
    <s v="12/12/2023 19:24:21"/>
    <s v="12/12/2023 23:50:00"/>
    <s v="RONDA Y REVISION DE SALAS TECNICAS"/>
    <s v="RONDA REALIZADA."/>
    <d v="1899-12-30T00:00:00"/>
    <d v="1899-12-30T00:00:47"/>
    <d v="1899-12-30T00:00:47"/>
    <s v=""/>
    <s v="Cumplido"/>
    <m/>
  </r>
  <r>
    <s v="INC000002494439"/>
    <s v="HOUSING"/>
    <x v="15"/>
    <s v="APQ ACCESOS"/>
    <s v="JAIRO A SALINAS GARAY"/>
    <s v="tct_jsalin"/>
    <s v="3-Moderado/Limitado"/>
    <s v="3-Medio"/>
    <x v="1"/>
    <x v="0"/>
    <s v="TELEFONICA EMPRESAS DE CHILE SA"/>
    <s v="RONDA Y REVISION DE SALAS TECNICAS"/>
    <s v="12/12/2023 19:24:27"/>
    <s v="12/12/2023 19:25:20"/>
    <s v="Cerrado"/>
    <s v="CDP ANTIGUO 1"/>
    <s v="CDP ANTIGUO 2"/>
    <s v="12/12/2023 19:25:20"/>
    <s v="12/12/2023 23:50:00"/>
    <s v="RONDA Y REVISION DE SALAS TECNICAS"/>
    <s v="RONDA REALIZADA."/>
    <d v="1899-12-30T00:00:00"/>
    <d v="1899-12-30T00:00:53"/>
    <d v="1899-12-30T00:00:53"/>
    <s v=""/>
    <s v="Cumplido"/>
    <m/>
  </r>
  <r>
    <s v="INC000002494442"/>
    <s v="HOUSING"/>
    <x v="15"/>
    <s v="APQ ACCESOS"/>
    <s v="JAIRO A SALINAS GARAY"/>
    <s v="tct_jsalin"/>
    <s v="3-Moderado/Limitado"/>
    <s v="3-Medio"/>
    <x v="1"/>
    <x v="0"/>
    <s v="TELEFONICA EMPRESAS DE CHILE SA"/>
    <s v="Huawei - Proyecto PD20230313025 Etapa 2"/>
    <s v="12/12/2023 19:26:00"/>
    <s v="12/12/2023 19:27:45"/>
    <s v="Cerrado"/>
    <s v="CDP ANTIGUO 1"/>
    <s v="CDP ANTIGUO 2"/>
    <s v="12/12/2023 19:27:45"/>
    <s v="12/12/2023 23:50:00"/>
    <s v="Huawei - Proyecto PD20230313025 Etapa 2"/>
    <s v="RONDA REALIZADA."/>
    <d v="1899-12-30T00:00:00"/>
    <d v="1899-12-30T00:01:45"/>
    <d v="1899-12-30T00:01:45"/>
    <s v=""/>
    <s v="Cumplido"/>
    <m/>
  </r>
  <r>
    <s v="INC000002494573"/>
    <s v="VPN IP - MPLS"/>
    <x v="3"/>
    <s v="GESTION HD"/>
    <s v="GUSTAVO AVILA VERA"/>
    <s v="frp_spevel"/>
    <s v="3-Moderado/Limitado"/>
    <s v="3-Medio"/>
    <x v="1"/>
    <x v="0"/>
    <s v="INGENIERIA SERVICIOS Y COMUNICACIONES S A"/>
    <s v="HD/Creación de registro SPF - casasdelmaule.cl"/>
    <s v="13/12/2023 9:12:12"/>
    <s v="13/12/2023 9:14:13"/>
    <s v="Cerrado"/>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s v="Cumplido"/>
    <m/>
  </r>
  <r>
    <s v="INC000002494748"/>
    <s v="HOUSING"/>
    <x v="15"/>
    <s v="APQ ACCESOS"/>
    <s v="ALDO P VALENZUELA MUJICA"/>
    <s v="tct_avalen"/>
    <s v="2-Significativo/Amplio"/>
    <s v="2-Alta"/>
    <x v="2"/>
    <x v="0"/>
    <s v="TELEFONICA EMPRESAS DE CHILE SA"/>
    <s v="RONDA Y REVISION DE SALAS TECNICAS"/>
    <s v="13/12/2023 5:18:29"/>
    <s v="13/12/2023 5:19:31"/>
    <s v="Cerrado"/>
    <s v="CDP ANTIGUO 1"/>
    <s v="CDP ANTIGUO 2"/>
    <s v="13/12/2023 5:21:41"/>
    <s v="13/12/2023 23:50:00"/>
    <s v="RONDA Y REVISION DE SALAS TECNICAS"/>
    <s v="SE REALIZA RONDA"/>
    <d v="1899-12-30T00:01:35"/>
    <d v="1899-12-30T00:03:12"/>
    <d v="1899-12-30T00:01:37"/>
    <s v=""/>
    <s v="Cumplido"/>
    <m/>
  </r>
  <r>
    <s v="INC000002494753"/>
    <s v="HOUSING"/>
    <x v="15"/>
    <s v="APQ ACCESOS"/>
    <s v="ALDO P VALENZUELA MUJICA"/>
    <s v="tct_avalen"/>
    <s v="2-Significativo/Amplio"/>
    <s v="2-Alta"/>
    <x v="2"/>
    <x v="0"/>
    <s v="TELEFONICA EMPRESAS DE CHILE SA"/>
    <s v="RONDA Y REVISION DE SALAS TECNICAS"/>
    <s v="13/12/2023 5:37:03"/>
    <s v="13/12/2023 5:38:11"/>
    <s v="Cerrado"/>
    <s v="CDP ANTIGUO 1"/>
    <s v="CDP ANTIGUO 2"/>
    <s v="13/12/2023 5:39:53"/>
    <s v="13/12/2023 23:50:00"/>
    <s v="RONDA Y REVISION DE SALAS TECNICAS"/>
    <s v="SE REALIZA RONDA"/>
    <d v="1899-12-30T00:01:16"/>
    <d v="1899-12-30T00:02:50"/>
    <d v="1899-12-30T00:01:34"/>
    <s v=""/>
    <s v="Cumplido"/>
    <m/>
  </r>
  <r>
    <s v="INC000002494877"/>
    <s v="HOUSING"/>
    <x v="19"/>
    <s v="BELIEVE"/>
    <s v="FRANCISCO J FELIU ABARCA"/>
    <s v="frp_fbalab"/>
    <s v="3-Moderado/Limitado"/>
    <s v="3-Medio"/>
    <x v="1"/>
    <x v="0"/>
    <s v="IDOM INGENIERIA Y CONSULTORIA S.A. AGENCIA EN CHILE"/>
    <s v="GESTION DATACENTER/ ACCESOS / IDOM INGENIERIA Y CONSULTORIA S.A. AGENCIA EN CHILE"/>
    <s v="13/12/2023 9:29:47"/>
    <s v="13/12/2023 9:30:49"/>
    <s v="Cerrado"/>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s v="Cumplido"/>
    <m/>
  </r>
  <r>
    <s v="INC000002494909"/>
    <s v="INFRAESTRUCTURA DC"/>
    <x v="6"/>
    <s v="APQ ACCESOS"/>
    <s v="FRANCISCO J FELIU ABARCA"/>
    <s v="tct_frafea"/>
    <s v="4-Menor/Localizado"/>
    <s v="4-Baja"/>
    <x v="0"/>
    <x v="0"/>
    <s v="TELEFONICA CYBERSECURITY TECH CHILE SPA"/>
    <s v="RONDA POR TOMA DE TEMPERATURAS EN SALAS TIC"/>
    <s v="13/12/2023 8:53:59"/>
    <s v="13/12/2023 8:54:42"/>
    <s v="Cerrado"/>
    <s v="TI"/>
    <s v="CLIMA"/>
    <s v="13/12/2023 9:10:06"/>
    <s v="13/12/2023 23:50:00"/>
    <s v="RONDA POR TOMA DE TEMPERATURAS EN SALAS TIC"/>
    <s v="RONDA REALIZADA"/>
    <d v="1899-12-30T00:00:00"/>
    <d v="1899-12-30T00:00:00"/>
    <d v="1899-12-30T00:00:00"/>
    <s v=""/>
    <s v="Cumplido"/>
    <m/>
  </r>
  <r>
    <s v="INC000002494924"/>
    <s v="VPN IP - MPLS"/>
    <x v="17"/>
    <s v="GESTION HD"/>
    <s v="EWALD R GALAZ MILLALEO"/>
    <s v="frp_jciert"/>
    <s v="4-Menor/Localizado"/>
    <s v="4-Baja"/>
    <x v="0"/>
    <x v="0"/>
    <s v="TELEFONICA GLOBAL TECHNOLOGY S.A.AGENCIA EN CHILE"/>
    <s v="REQ / Actualización Folios LIPS"/>
    <s v="13/12/2023 9:19:07"/>
    <s v="13/12/2023 9:22:11"/>
    <s v="Cerrado"/>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s v="Cumplido"/>
    <m/>
  </r>
  <r>
    <s v="INC000002494937"/>
    <s v="INFRAESTRUCTURA DC"/>
    <x v="6"/>
    <s v="APQ ACCESOS"/>
    <s v="FRANCISCO J FELIU ABARCA"/>
    <s v="tct_frafea"/>
    <s v="4-Menor/Localizado"/>
    <s v="4-Baja"/>
    <x v="0"/>
    <x v="0"/>
    <s v="TELEFONICA CYBERSECURITY TECH CHILE SPA"/>
    <s v="RONDA PREVENTIVA EN SALAS TIC"/>
    <s v="13/12/2023 9:54:42"/>
    <s v="13/12/2023 9:55:36"/>
    <s v="Cerrado"/>
    <s v="TI"/>
    <s v="INFRAESTRUCTURA"/>
    <s v="13/12/2023 10:36:15"/>
    <s v="13/12/2023 23:50:00"/>
    <s v="RONDA PREVENTIVA EN SALAS TIC"/>
    <s v="RONDA REALIZADA"/>
    <d v="1899-12-30T00:00:00"/>
    <d v="1899-12-30T00:00:00"/>
    <d v="1899-12-30T00:00:00"/>
    <s v=""/>
    <s v="Cumplido"/>
    <m/>
  </r>
  <r>
    <s v="INC000002494953"/>
    <s v="RED INTERNA"/>
    <x v="1"/>
    <s v="APQ ACCESOS"/>
    <s v="CARLOS F ARAYA RAMIREZ"/>
    <s v="tct_cararr"/>
    <s v="4-Menor/Localizado"/>
    <s v="4-Baja"/>
    <x v="0"/>
    <x v="0"/>
    <s v="TELEFONICA CYBERSECURITY TECH CHILE SPA"/>
    <s v="RONDA INSPECTIVA"/>
    <s v="13/12/2023 11:07:25"/>
    <s v="13/12/2023 11:09:29"/>
    <s v="Cerrado"/>
    <s v="CDP ANTIGUO 1"/>
    <s v="CDP ANTIGUO 2"/>
    <s v="13/12/2023 11:31:33"/>
    <s v="13/12/2023 23:50:00"/>
    <m/>
    <s v="RONDA INSPECTIVA"/>
    <d v="1899-12-30T00:00:00"/>
    <d v="1899-12-30T00:00:00"/>
    <d v="1899-12-30T00:00:00"/>
    <s v=""/>
    <s v="Cumplido"/>
    <m/>
  </r>
  <r>
    <s v="INC000002494965"/>
    <s v="COMUNICACIONES"/>
    <x v="4"/>
    <s v="GESTION PLATAFORMA CLIENTES"/>
    <s v="PAUL A SEPULVEDA ALVAREZ"/>
    <s v="lmolcont"/>
    <s v="2-Significativo/Amplio"/>
    <s v="2-Alta"/>
    <x v="2"/>
    <x v="0"/>
    <s v="TELEFONICA EMPRESAS DE CHILE SA"/>
    <s v="(URGENTE POR PROYECTO) REINICIO PASSWORD VPN"/>
    <s v="13/12/2023 11:44:29"/>
    <s v="13/12/2023 11:44:29"/>
    <s v="Cerrado"/>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s v="Cumplido"/>
    <m/>
  </r>
  <r>
    <s v="INC000002494969"/>
    <s v="HOSTING VIRTUAL"/>
    <x v="13"/>
    <s v="GESTION HD"/>
    <s v="ANGEL CASTRO CABRERA"/>
    <s v="frp_lmosqu"/>
    <s v="4-Menor/Localizado"/>
    <s v="4-Baja"/>
    <x v="0"/>
    <x v="0"/>
    <s v="EMPRESA NACIONAL DE CERTIFICACIONES"/>
    <s v="REQ /  vm servicios / Help Desk"/>
    <s v="13/12/2023 11:47:03"/>
    <s v="13/12/2023 11:49:09"/>
    <s v="Cerrado"/>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s v="Cumplido"/>
    <m/>
  </r>
  <r>
    <s v="INC000002494977"/>
    <s v="RED INTERNA"/>
    <x v="0"/>
    <s v="APQ ACCESOS"/>
    <s v="CRISTOPHER MALDONADO ROMERO"/>
    <s v="tct_cmaldo"/>
    <s v="4-Menor/Localizado"/>
    <s v="4-Baja"/>
    <x v="0"/>
    <x v="0"/>
    <s v="TELEFONICA EMPRESAS DE CHILE SA"/>
    <s v="RONDA TOMA DE TEMPERATURAS SALAS TIC"/>
    <s v="13/12/2023 12:08:14"/>
    <s v="13/12/2023 12:09:12"/>
    <s v="Cerrado"/>
    <s v="CDP ANTIGUO 1"/>
    <s v="CDP ANTIGUO 2"/>
    <s v="13/12/2023 12:43:39"/>
    <s v="13/12/2023 23:50:00"/>
    <m/>
    <s v="RONDA REALIZADA"/>
    <d v="1899-12-30T00:00:00"/>
    <d v="1899-12-30T00:00:00"/>
    <d v="1899-12-30T00:00:00"/>
    <s v=""/>
    <s v="Cumplido"/>
    <m/>
  </r>
  <r>
    <s v="INC000002494998"/>
    <s v="INFRAESTRUCTURA DC"/>
    <x v="6"/>
    <s v="APQ ACCESOS"/>
    <s v="FRANCISCO J FELIU ABARCA"/>
    <s v="tct_frafea"/>
    <s v="4-Menor/Localizado"/>
    <s v="4-Baja"/>
    <x v="0"/>
    <x v="0"/>
    <s v="TELEFONICA CYBERSECURITY TECH CHILE SPA"/>
    <s v="RONDA POR TOMA DE TEMPERATURAS EN SALAS TIC"/>
    <s v="13/12/2023 12:48:31"/>
    <s v="13/12/2023 12:49:26"/>
    <s v="Cerrado"/>
    <s v="TI"/>
    <s v="CLIMA"/>
    <s v="13/12/2023 15:07:51"/>
    <s v="13/12/2023 23:50:00"/>
    <s v="RONDA POR TOMA DE TEMPERATURAS EN SALAS TIC"/>
    <s v="RONDA REALIZADA"/>
    <d v="1899-12-30T00:00:00"/>
    <d v="1899-12-30T00:00:00"/>
    <d v="1899-12-30T00:00:00"/>
    <s v=""/>
    <s v="Cumplido"/>
    <m/>
  </r>
  <r>
    <s v="INC000002495019"/>
    <s v="HOSTING VIRTUAL"/>
    <x v="4"/>
    <s v="DUOC TICKET AUTOMATICO"/>
    <s v="GIOVANNI D ROCCO VALENZUELA"/>
    <s v="frp_fcruzp"/>
    <s v="3-Moderado/Limitado"/>
    <s v="4-Baja"/>
    <x v="0"/>
    <x v="0"/>
    <s v="FUNDACION INSTITUTO PROFESIONAL DUOC UC"/>
    <s v="RQ / DUOC / Permisos FileServer"/>
    <s v="13/12/2023 9:12:46"/>
    <s v="13/12/2023 9:14:36"/>
    <s v="Cerrado"/>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s v="Cumplido"/>
    <m/>
  </r>
  <r>
    <s v="INC000002495347"/>
    <s v="HOUSING"/>
    <x v="16"/>
    <s v="BELIEVE"/>
    <s v="JORGE S LORCA LEIVA"/>
    <s v="frp_fbalab"/>
    <s v="3-Moderado/Limitado"/>
    <s v="3-Medio"/>
    <x v="1"/>
    <x v="0"/>
    <s v="TELEFONICA EMPRESAS DE CHILE SA"/>
    <s v="GESTION DATACENTER/ ACCESOS / TELEFONICA EMPRESAS DE CHILE SA"/>
    <s v="13/12/2023 11:04:00"/>
    <s v="13/12/2023 11:05:17"/>
    <s v="Cerrado"/>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s v="Cumplido"/>
    <m/>
  </r>
  <r>
    <s v="INC000002495367"/>
    <s v="HOUSING"/>
    <x v="19"/>
    <s v="BELIEVE"/>
    <s v="FRANCISCO J FELIU ABARCA"/>
    <s v="frp_fbalab"/>
    <s v="3-Moderado/Limitado"/>
    <s v="3-Medio"/>
    <x v="1"/>
    <x v="0"/>
    <s v="EQUIPOS ELECTRONICOS Y COMPUTACION SA"/>
    <s v="GESTION DATACENTER/ ACCESOS / EQUIPOS ELECTRONICOS Y COMPUTACION SA"/>
    <s v="13/12/2023 11:12:41"/>
    <s v="13/12/2023 11:13:41"/>
    <s v="Cerrado"/>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s v="Cumplido"/>
    <m/>
  </r>
  <r>
    <s v="INC000002495397"/>
    <s v="HOUSING"/>
    <x v="14"/>
    <s v="BELIEVE"/>
    <s v="CRISTOPHER MALDONADO ROMERO"/>
    <s v="frp_fbalab"/>
    <s v="3-Moderado/Limitado"/>
    <s v="3-Medio"/>
    <x v="1"/>
    <x v="0"/>
    <s v="BANCO SANTANDER CHILE 1"/>
    <s v="GESTION DATACENTER/ ACCESOS / BANCO SANTANDER CHILE 1"/>
    <s v="13/12/2023 11:29:14"/>
    <s v="13/12/2023 11:30:38"/>
    <s v="Cerrado"/>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s v="Cumplido"/>
    <m/>
  </r>
  <r>
    <s v="INC000002495419"/>
    <s v="VPN IP - MPLS"/>
    <x v="3"/>
    <s v="GESTION HD"/>
    <s v="GUSTAVO AVILA VERA"/>
    <s v="frp_fpetro"/>
    <s v="3-Moderado/Limitado"/>
    <s v="3-Medio"/>
    <x v="1"/>
    <x v="0"/>
    <s v="INMOBILIARIA FRUSAN S.A."/>
    <s v="REQ/TTECH: Abrir ticket y derivar a Controller"/>
    <s v="13/12/2023 11:17:37"/>
    <s v="13/12/2023 11:19:57"/>
    <s v="Cerrado"/>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s v="Cumplido"/>
    <m/>
  </r>
  <r>
    <s v="INC000002495432"/>
    <s v="HOSTING VIRTUAL"/>
    <x v="7"/>
    <s v="OPERACION N1"/>
    <s v="ALVARO ORTIZ"/>
    <s v="tct_alorti"/>
    <s v="2-Significativo/Amplio"/>
    <s v="3-Medio"/>
    <x v="1"/>
    <x v="0"/>
    <s v="FUNDACION INSTITUTO PROFESIONAL DUOC UC"/>
    <s v="generar usuario en qas"/>
    <s v="13/12/2023 11:34:33"/>
    <s v="13/12/2023 11:35:24"/>
    <s v="Cerrado"/>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s v="Cumplido"/>
    <m/>
  </r>
  <r>
    <s v="INC000002495472"/>
    <s v="VPN IP - MPLS"/>
    <x v="4"/>
    <s v="GESTION HD"/>
    <s v="JUAN CARLOS UZCATEGUI FUGUETT"/>
    <s v="frp_fpetro"/>
    <s v="3-Moderado/Limitado"/>
    <s v="3-Medio"/>
    <x v="1"/>
    <x v="0"/>
    <s v="TELEFONICA GLOBAL TECHNOLOGY S.A.AGENCIA EN CHILE"/>
    <s v="REQ/[EXTERNO] RE: Active Directory - TrackingID#2308080030005744"/>
    <s v="13/12/2023 12:53:57"/>
    <s v="13/12/2023 12:56:33"/>
    <s v="Cerrado"/>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s v="Cumplido"/>
    <m/>
  </r>
  <r>
    <s v="INC000002495499"/>
    <s v="HOUSING"/>
    <x v="4"/>
    <s v="DUOC TICKET AUTOMATICO"/>
    <s v="PAUL A SEPULVEDA ALVAREZ"/>
    <s v="frp_fcruzp"/>
    <s v="3-Moderado/Limitado"/>
    <s v="4-Baja"/>
    <x v="0"/>
    <x v="0"/>
    <s v="FUNDACION INSTITUTO PROFESIONAL DUOC UC"/>
    <s v="DUOC / RQ / RE: Clientes RADIUS - WIFI 6"/>
    <s v="13/12/2023 13:39:25"/>
    <s v="13/12/2023 13:41:33"/>
    <s v="Cerrado"/>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s v="Cumplido"/>
    <m/>
  </r>
  <r>
    <s v="INC000002495501"/>
    <s v="HOSTING VIRTUAL"/>
    <x v="3"/>
    <s v="OPERACION N1"/>
    <s v="VICTOR SEPULVEDA GAMARRA"/>
    <s v="tct_vsepul"/>
    <s v="3-Moderado/Limitado"/>
    <s v="3-Medio"/>
    <x v="1"/>
    <x v="0"/>
    <s v="FUNDACION INSTITUTO PROFESIONAL DUOC UC"/>
    <s v="Crear usuario en servidor SRVBACKDRUPALPRD 01"/>
    <s v="13/12/2023 13:43:37"/>
    <s v="13/12/2023 13:44:11"/>
    <s v="Cerrado"/>
    <s v="TI"/>
    <s v="SISTEMAS OPERATIVOS"/>
    <s v="13/12/2023 18:29:43"/>
    <s v="13/12/2023 23:50:00"/>
    <s v="Folio automático para revisión de requerimiento:"/>
    <s v="Se configura usuario y se envían credenciales a cliente."/>
    <d v="1899-12-30T04:45:32"/>
    <d v="1899-12-30T04:46:06"/>
    <d v="1899-12-30T00:00:34"/>
    <s v=""/>
    <s v="Cumplido"/>
    <m/>
  </r>
  <r>
    <s v="INC000002495521"/>
    <s v="VPN IP - MPLS"/>
    <x v="4"/>
    <s v="BELIEVE"/>
    <s v="JUAN CARLOS UZCATEGUI FUGUETT"/>
    <s v="frp_fbalab"/>
    <s v="4-Menor/Localizado"/>
    <s v="4-Baja"/>
    <x v="0"/>
    <x v="0"/>
    <s v="TELEFONICA CYBERSECURITY TECH CHILE SPA"/>
    <s v="REQ / SOC / RE: Alarma de inactividad Equipos DUOC 7 dias Fired"/>
    <s v="13/12/2023 11:42:55"/>
    <s v="13/12/2023 11:47:47"/>
    <s v="Cerrado"/>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s v="Cumplido"/>
    <m/>
  </r>
  <r>
    <s v="INC000002495553"/>
    <s v="HOUSING"/>
    <x v="16"/>
    <s v="BELIEVE"/>
    <s v="FERNEY D GARZON PEÑA"/>
    <s v="frp_fbalab"/>
    <s v="3-Moderado/Limitado"/>
    <s v="3-Medio"/>
    <x v="1"/>
    <x v="0"/>
    <s v="CENTRO DE COMPENSACION AUTOMATIZADO S A"/>
    <s v="GESTION DATACENTER/ ACCESOS / CENTRO DE COMPENSACION AUTOMATIZADO S A"/>
    <s v="13/12/2023 12:07:18"/>
    <s v="13/12/2023 12:11:42"/>
    <s v="Cerrado"/>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s v="Cumplido"/>
    <m/>
  </r>
  <r>
    <s v="INC000002495610"/>
    <s v="HOUSING"/>
    <x v="14"/>
    <s v="BELIEVE"/>
    <s v="CRISTOPHER MALDONADO ROMERO"/>
    <s v="frp_fbalab"/>
    <s v="3-Moderado/Limitado"/>
    <s v="3-Medio"/>
    <x v="1"/>
    <x v="0"/>
    <s v="BANCO SANTANDER CHILE 1"/>
    <s v="GESTION DATACENTER/ ACCESOS / BANCO SANTANDER CHILE 1"/>
    <s v="13/12/2023 12:47:09"/>
    <s v="13/12/2023 12:49:03"/>
    <s v="Cerrado"/>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s v="Cumplido"/>
    <m/>
  </r>
  <r>
    <s v="INC000002495614"/>
    <s v="TICKET-INTELIGENTE"/>
    <x v="4"/>
    <s v="GESTION TI"/>
    <s v="ALEJANDRO ACEVEDO VALENZUELA"/>
    <s v="USR_TSIGHT"/>
    <s v="1-Extenso/Generalizado"/>
    <s v="4-Baja"/>
    <x v="0"/>
    <x v="1"/>
    <s v="FUNDACION INSTITUTO PROFESIONAL DUOC UC"/>
    <s v="fiprdu01 - srvfs01_vm TICKET AUTOMATICO"/>
    <s v="13/12/2023 12:53:58"/>
    <s v="13/12/2023 12:53:58"/>
    <s v="Cerrado"/>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s v=""/>
    <m/>
  </r>
  <r>
    <s v="INC000002495736"/>
    <s v="HOSTING VIRTUAL"/>
    <x v="13"/>
    <s v="GESTION HD"/>
    <s v="JOSE A SANTIS SERRANO"/>
    <s v="frp_lmosqu"/>
    <s v="4-Menor/Localizado"/>
    <s v="4-Baja"/>
    <x v="0"/>
    <x v="0"/>
    <s v="BVS GROUP SPA"/>
    <s v="REQ /  Agregar usuario autorizado // BVS group  | Help Desk"/>
    <s v="13/12/2023 14:29:55"/>
    <s v="13/12/2023 14:32:48"/>
    <s v="Cerrado"/>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s v="Cumplido"/>
    <m/>
  </r>
  <r>
    <s v="INC000002495748"/>
    <s v="HOUSING"/>
    <x v="19"/>
    <s v="BELIEVE"/>
    <s v="FRANCISCO J FELIU ABARCA"/>
    <s v="frp_jolsso"/>
    <s v="3-Moderado/Limitado"/>
    <s v="3-Medio"/>
    <x v="1"/>
    <x v="0"/>
    <s v="ICETEL SERVICIOS S.A."/>
    <s v="GESTION DATACENTER/ ACCESOS /ICETEL SERVICIOS S.A."/>
    <s v="13/12/2023 15:06:52"/>
    <s v="13/12/2023 15:08:22"/>
    <s v="Cerrado"/>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s v="Cumplido"/>
    <m/>
  </r>
  <r>
    <s v="INC000002495771"/>
    <s v="HOSTING VIRTUAL"/>
    <x v="9"/>
    <s v="GESTION HD"/>
    <s v="RODRIGO VÁSQUEZ MUÑOZ"/>
    <s v="frp_lmosqu"/>
    <s v="4-Menor/Localizado"/>
    <s v="4-Baja"/>
    <x v="0"/>
    <x v="0"/>
    <s v="SOC PUNTA DEL COBRE S A"/>
    <s v="REQ /  Respaldo Servidores | Help Desk"/>
    <s v="13/12/2023 15:48:45"/>
    <s v="13/12/2023 15:50:33"/>
    <s v="Cerrado"/>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s v="Cumplido"/>
    <m/>
  </r>
  <r>
    <s v="INC000002495788"/>
    <s v="HOUSING"/>
    <x v="14"/>
    <s v="BELIEVE"/>
    <s v="CRISTOPHER MALDONADO ROMERO"/>
    <s v="frp_jolsso"/>
    <s v="3-Moderado/Limitado"/>
    <s v="3-Medio"/>
    <x v="1"/>
    <x v="0"/>
    <s v="BANCO SANTANDER CHILE"/>
    <s v="GESTION DATACENTER/ ACCESOS /BANCO SANTANDER CHILE"/>
    <s v="13/12/2023 16:31:01"/>
    <s v="13/12/2023 16:32:21"/>
    <s v="Cerrado"/>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s v="Cumplido"/>
    <m/>
  </r>
  <r>
    <s v="INC000002495884"/>
    <s v="RED INTERNA"/>
    <x v="0"/>
    <s v="APQ ACCESOS"/>
    <s v="CRISTOPHER MALDONADO ROMERO"/>
    <s v="tct_cmaldo"/>
    <s v="4-Menor/Localizado"/>
    <s v="4-Baja"/>
    <x v="0"/>
    <x v="0"/>
    <s v="TELEFONICA EMPRESAS DE CHILE SA"/>
    <s v="RONDA TOMA DE TEMPERATURAS SALAS TIC"/>
    <s v="13/12/2023 19:10:49"/>
    <s v="13/12/2023 19:11:45"/>
    <s v="Cerrado"/>
    <s v="CDP ANTIGUO 1"/>
    <s v="CDP ANTIGUO 2"/>
    <s v="13/12/2023 19:26:41"/>
    <s v="13/12/2023 23:50:00"/>
    <m/>
    <s v="RONDA REALIZADA"/>
    <d v="1899-12-30T00:00:00"/>
    <d v="1899-12-30T00:00:00"/>
    <d v="1899-12-30T00:00:00"/>
    <s v=""/>
    <s v="Cumplido"/>
    <m/>
  </r>
  <r>
    <s v="INC000002495887"/>
    <s v="RED INTERNA"/>
    <x v="0"/>
    <s v="APQ ACCESOS"/>
    <s v="CRISTOPHER MALDONADO ROMERO"/>
    <s v="tct_cmaldo"/>
    <s v="4-Menor/Localizado"/>
    <s v="4-Baja"/>
    <x v="0"/>
    <x v="0"/>
    <s v="TELEFONICA EMPRESAS DE CHILE SA"/>
    <s v="RONDA TOMA DE TEMPERATURAS SALAS TIC"/>
    <s v="13/12/2023 19:13:44"/>
    <s v="13/12/2023 19:14:38"/>
    <s v="Cerrado"/>
    <s v="CDP ANTIGUO 1"/>
    <s v="CDP ANTIGUO 2"/>
    <s v="13/12/2023 19:50:08"/>
    <s v="13/12/2023 23:50:00"/>
    <m/>
    <s v="RONDA REALIZADA"/>
    <d v="1899-12-30T00:00:00"/>
    <d v="1899-12-30T00:00:00"/>
    <d v="1899-12-30T00:00:00"/>
    <s v=""/>
    <s v="Cumplido"/>
    <m/>
  </r>
  <r>
    <s v="INC000002495918"/>
    <s v="VPN IP - MPLS"/>
    <x v="3"/>
    <s v="GESTION HD"/>
    <s v="EDUARDO J CAMACHO URDANETA"/>
    <s v="frp_fpetro"/>
    <s v="3-Moderado/Limitado"/>
    <s v="3-Medio"/>
    <x v="1"/>
    <x v="0"/>
    <s v="INMOBILIARIA FRUSAN S.A."/>
    <s v="REQ/TTECH: Error message: SSL certificate problem: unable to get local issuer certificate"/>
    <s v="13/12/2023 14:23:39"/>
    <s v="13/12/2023 14:26:03"/>
    <s v="Cerrado"/>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s v="Cumplido"/>
    <m/>
  </r>
  <r>
    <s v="INC000002495957"/>
    <s v="HOSTING VIRTUAL"/>
    <x v="16"/>
    <s v="BELIEVE"/>
    <s v="FERNEY D GARZON PEÑA"/>
    <s v="frp_pcamay"/>
    <s v="3-Moderado/Limitado"/>
    <s v="3-Medio"/>
    <x v="1"/>
    <x v="0"/>
    <s v="TELEFONICA EMPRESAS DE CHILE SA"/>
    <s v="GESTION DATACENTER/ ACCESOS / dxc"/>
    <s v="13/12/2023 16:29:53"/>
    <s v="13/12/2023 16:29:59"/>
    <s v="Cerrado"/>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s v="Cumplido"/>
    <m/>
  </r>
  <r>
    <s v="INC000002495968"/>
    <s v="INFRAESTRUCTURA DC"/>
    <x v="6"/>
    <s v="APQ ACCESOS"/>
    <s v="FRANCISCO J FELIU ABARCA"/>
    <s v="tct_frafea"/>
    <s v="4-Menor/Localizado"/>
    <s v="4-Baja"/>
    <x v="0"/>
    <x v="0"/>
    <s v="TELEFONICA CYBERSECURITY TECH CHILE SPA"/>
    <s v="RONDA POR TOMA DE TEMPERATURAS EN SALAS TIC"/>
    <s v="13/12/2023 16:45:28"/>
    <s v="13/12/2023 16:46:22"/>
    <s v="Cerrado"/>
    <s v="TI"/>
    <s v="CLIMA"/>
    <s v="13/12/2023 17:18:40"/>
    <s v="13/12/2023 23:50:00"/>
    <s v="RONDA POR TOMA DE TEMPERATURAS EN SALAS TIC"/>
    <s v="RONDA REALIZADA"/>
    <d v="1899-12-30T00:00:00"/>
    <d v="1899-12-30T00:00:00"/>
    <d v="1899-12-30T00:00:00"/>
    <s v=""/>
    <s v="Cumplido"/>
    <m/>
  </r>
  <r>
    <s v="INC000002495970"/>
    <s v="HOUSING"/>
    <x v="15"/>
    <s v="APQ ACCESOS"/>
    <s v="JAIRO A SALINAS GARAY"/>
    <s v="tct_jsalin"/>
    <s v="3-Moderado/Limitado"/>
    <s v="3-Medio"/>
    <x v="1"/>
    <x v="0"/>
    <s v="TELEFONICA EMPRESAS DE CHILE SA"/>
    <s v="RONDA Y REVISION DE SALAS TECNICAS"/>
    <s v="13/12/2023 16:46:27"/>
    <s v="13/12/2023 16:47:08"/>
    <s v="Cerrado"/>
    <s v="CDP ANTIGUO 1"/>
    <s v="CDP ANTIGUO 2"/>
    <s v="13/12/2023 16:49:26"/>
    <s v="13/12/2023 23:50:00"/>
    <s v="RONDA Y REVISION DE SALAS TECNICAS"/>
    <s v="RONDA REALIZADA."/>
    <d v="1899-12-30T00:02:18"/>
    <d v="1899-12-30T00:02:59"/>
    <d v="1899-12-30T00:00:41"/>
    <s v=""/>
    <s v="Cumplido"/>
    <m/>
  </r>
  <r>
    <s v="INC000002495972"/>
    <s v="HOUSING"/>
    <x v="15"/>
    <s v="APQ ACCESOS"/>
    <s v="JAIRO A SALINAS GARAY"/>
    <s v="tct_jsalin"/>
    <s v="3-Moderado/Limitado"/>
    <s v="3-Medio"/>
    <x v="1"/>
    <x v="0"/>
    <s v="TELEFONICA EMPRESAS DE CHILE SA"/>
    <s v="TOMA DE ALARMAS DE CLIENTE"/>
    <s v="13/12/2023 16:47:19"/>
    <s v="13/12/2023 16:48:08"/>
    <s v="Cerrado"/>
    <s v="CDP ANTIGUO 1"/>
    <s v="CDP ANTIGUO 2"/>
    <s v="13/12/2023 16:50:27"/>
    <s v="13/12/2023 23:50:00"/>
    <s v="TOMA DE ALARMAS DE CLIENTE"/>
    <s v="TOMA DE ALARMAS REALIZADA."/>
    <d v="1899-12-30T00:02:19"/>
    <d v="1899-12-30T00:03:08"/>
    <d v="1899-12-30T00:00:49"/>
    <s v=""/>
    <s v="Cumplido"/>
    <m/>
  </r>
  <r>
    <s v="INC000002496022"/>
    <s v="HOUSING"/>
    <x v="19"/>
    <s v="BELIEVE"/>
    <s v="FRANCISCO J FELIU ABARCA"/>
    <s v="frp_fbalab"/>
    <s v="3-Moderado/Limitado"/>
    <s v="3-Medio"/>
    <x v="1"/>
    <x v="0"/>
    <s v="EMPRESA NACIONAL DE CERTIFICACIONES"/>
    <s v="GESTION DATACENTER/ ACCESOS / EMPRESA NACIONAL DE CERTIFICACIONES"/>
    <s v="13/12/2023 14:14:41"/>
    <s v="13/12/2023 14:16:04"/>
    <s v="Cerrado"/>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s v="Cumplido"/>
    <m/>
  </r>
  <r>
    <s v="INC000002496056"/>
    <s v="HOUSING"/>
    <x v="14"/>
    <s v="BELIEVE"/>
    <s v="CRISTOPHER MALDONADO ROMERO"/>
    <s v="frp_fbalab"/>
    <s v="3-Moderado/Limitado"/>
    <s v="3-Medio"/>
    <x v="1"/>
    <x v="0"/>
    <s v="TELEFONICA EMPRESAS DE CHILE SA"/>
    <s v="GESTION DATACENTER/ ACCESOS / TELEFONICA EMPRESAS DE CHILE SA"/>
    <s v="13/12/2023 14:44:52"/>
    <s v="13/12/2023 14:45:52"/>
    <s v="Cerrado"/>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s v="Cumplido"/>
    <m/>
  </r>
  <r>
    <s v="INC000002496078"/>
    <s v="HOUSING"/>
    <x v="14"/>
    <s v="BELIEVE"/>
    <s v="CRISTOPHER MALDONADO ROMERO"/>
    <s v="frp_fbalab"/>
    <s v="3-Moderado/Limitado"/>
    <s v="3-Medio"/>
    <x v="1"/>
    <x v="0"/>
    <s v="TELEFONICA EMPRESAS DE CHILE SA"/>
    <s v="GESTION DATACENTER/ ACCESOS / SINACOFI"/>
    <s v="13/12/2023 15:00:57"/>
    <s v="13/12/2023 15:02:58"/>
    <s v="Cerrado"/>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s v="Cumplido"/>
    <m/>
  </r>
  <r>
    <s v="INC000002496095"/>
    <s v="TICKET-INTELIGENTE"/>
    <x v="23"/>
    <s v="GESTION TI"/>
    <s v="SERGIO ORELLANA"/>
    <s v="USR_TSIGHT"/>
    <s v="1-Extenso/Generalizado"/>
    <s v="4-Baja"/>
    <x v="0"/>
    <x v="1"/>
    <s v="RABIE HNOSLTDA"/>
    <s v="rabie001 - aranda_app01 TICKET AUTOMATICO"/>
    <s v="13/12/2023 15:04:41"/>
    <s v="13/12/2023 15:04:41"/>
    <s v="Cerrado"/>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s v=""/>
    <m/>
  </r>
  <r>
    <s v="INC000002496119"/>
    <s v="HOUSING"/>
    <x v="19"/>
    <s v="BELIEVE"/>
    <s v="FRANCISCO J FELIU ABARCA"/>
    <s v="frp_fbalab"/>
    <s v="3-Moderado/Limitado"/>
    <s v="3-Medio"/>
    <x v="1"/>
    <x v="0"/>
    <s v="EQUIPOS ELECTRONICOS Y COMPUTACION SA"/>
    <s v="GESTION DATACENTER/ ACCESOS / EQUIPOS ELECTRONICOS Y COMPUTACION SA"/>
    <s v="13/12/2023 15:14:57"/>
    <s v="13/12/2023 15:15:53"/>
    <s v="Cerrado"/>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s v="Cumplido"/>
    <m/>
  </r>
  <r>
    <s v="INC000002496203"/>
    <s v="HOUSING"/>
    <x v="4"/>
    <s v="DUOC TICKET PENDIENTES"/>
    <s v="GIOVANNI D ROCCO VALENZUELA"/>
    <s v="frp_joagui"/>
    <s v="3-Moderado/Limitado"/>
    <s v="4-Baja"/>
    <x v="0"/>
    <x v="0"/>
    <s v="FUNDACION INSTITUTO PROFESIONAL DUOC UC"/>
    <s v="RQ | DUOC | Revisión Servidor SRVSMTPPRO"/>
    <s v="13/12/2023 16:04:07"/>
    <s v="13/12/2023 16:06:09"/>
    <s v="Cerrado"/>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s v="Cumplido"/>
    <m/>
  </r>
  <r>
    <s v="INC000002496257"/>
    <s v="COMUNICACIONES"/>
    <x v="2"/>
    <s v="GESTION PLATAFORMA CLIENTES"/>
    <s v="JUAN PABLO PAZ GOMPERTZ"/>
    <s v="lmolcont"/>
    <s v="3-Moderado/Limitado"/>
    <s v="3-Medio"/>
    <x v="1"/>
    <x v="0"/>
    <s v="TELEFONICA EMPRESAS DE CHILE SA"/>
    <s v="Apoyo con problemas en VPN FORTICLIENT para especialista de proveedor Axity."/>
    <s v="13/12/2023 17:00:00"/>
    <s v="13/12/2023 17:22:04"/>
    <s v="Cerrado"/>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s v="Cumplido"/>
    <m/>
  </r>
  <r>
    <s v="INC000002496313"/>
    <s v="OFFICE365"/>
    <x v="5"/>
    <s v="GESTION CALL CENTER"/>
    <s v="GIOVANNI D ROCCO VALENZUELA"/>
    <s v="frp_jmarti"/>
    <s v="4-Menor/Localizado"/>
    <s v="4-Baja"/>
    <x v="0"/>
    <x v="0"/>
    <s v="ECKART ALIMENTOS SPA"/>
    <s v="Problema con cuenta de Power BI Pro"/>
    <s v="13/12/2023 17:05:15"/>
    <s v="13/12/2023 17:34:31"/>
    <s v="Cerrado"/>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s v="Cumplido"/>
    <m/>
  </r>
  <r>
    <s v="INC000002496319"/>
    <s v="HOUSING"/>
    <x v="14"/>
    <s v="BELIEVE"/>
    <s v="CRISTOPHER MALDONADO ROMERO"/>
    <s v="frp_fbalab"/>
    <s v="3-Moderado/Limitado"/>
    <s v="3-Medio"/>
    <x v="1"/>
    <x v="0"/>
    <s v="BANCO SANTANDER CHILE"/>
    <s v="GESTION DATACENTER/ ACCESOS / BANCO SANTANDER CHILE"/>
    <s v="13/12/2023 17:12:09"/>
    <s v="13/12/2023 17:13:05"/>
    <s v="Cerrado"/>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s v="Cumplido"/>
    <m/>
  </r>
  <r>
    <s v="INC000002496382"/>
    <s v="HOUSING"/>
    <x v="15"/>
    <s v="APQ ACCESOS"/>
    <s v="ALDO P VALENZUELA MUJICA"/>
    <s v="tct_avalen"/>
    <s v="2-Significativo/Amplio"/>
    <s v="2-Alta"/>
    <x v="2"/>
    <x v="0"/>
    <s v="TELEFONICA EMPRESAS DE CHILE SA"/>
    <s v="SUPERVISION CAMBIO MODULO SFP"/>
    <s v="13/12/2023 21:44:53"/>
    <s v="13/12/2023 21:46:09"/>
    <s v="Cerrado"/>
    <s v="CDP ANTIGUO 1"/>
    <s v="CDP ANTIGUO 2"/>
    <s v="13/12/2023 22:12:25"/>
    <s v="13/12/2023 23:50:00"/>
    <s v="SUPERVISION CAMBIO MODULO SFP"/>
    <s v="SE REALIZA SUPERVISION"/>
    <d v="1899-12-30T00:25:56"/>
    <d v="1899-12-30T00:27:32"/>
    <d v="1899-12-30T00:01:36"/>
    <s v=""/>
    <s v="Cumplido"/>
    <m/>
  </r>
  <r>
    <s v="INC000002496385"/>
    <s v="HOUSING"/>
    <x v="16"/>
    <s v="BELIEVE"/>
    <s v="ALDO P VALENZUELA MUJICA"/>
    <s v="frp_jreyna"/>
    <s v="3-Moderado/Limitado"/>
    <s v="3-Medio"/>
    <x v="1"/>
    <x v="0"/>
    <s v="TELEFONICA EMPRESAS DE CHILE SA"/>
    <s v="GESTION DATACENTER/ ACCESOS  / GTD - COSMOPLAS/HUAWEI"/>
    <s v="13/12/2023 23:41:22"/>
    <s v="13/12/2023 23:42:43"/>
    <s v="Cerrado"/>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s v="Cumplido"/>
    <m/>
  </r>
  <r>
    <s v="INC000002496401"/>
    <s v="VPN IP - MPLS"/>
    <x v="12"/>
    <s v="GESTION HD"/>
    <s v="JOSE A SANTIS SERRANO"/>
    <s v="frp_jciert"/>
    <s v="4-Menor/Localizado"/>
    <s v="4-Baja"/>
    <x v="0"/>
    <x v="0"/>
    <s v="PRODUCTOS DEL MAR VENTISQUEROS S A"/>
    <s v="REQ / Ventsquero//cuenta zorg //DR"/>
    <s v="14/12/2023 10:01:14"/>
    <s v="14/12/2023 10:05:38"/>
    <s v="Cerrado"/>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s v="Cumplido"/>
    <m/>
  </r>
  <r>
    <s v="INC000002496517"/>
    <s v="INFRAESTRUCTURA DC"/>
    <x v="6"/>
    <s v="APQ ACCESOS"/>
    <s v="FRANCISCO J FELIU ABARCA"/>
    <s v="tct_frafea"/>
    <s v="4-Menor/Localizado"/>
    <s v="4-Baja"/>
    <x v="0"/>
    <x v="0"/>
    <s v="TELEFONICA CYBERSECURITY TECH CHILE SPA"/>
    <s v="RONDA PREVENTIVA Y LECTURA DE TEMPERATURAS EN SALAS TIC"/>
    <s v="13/12/2023 18:41:00"/>
    <s v="13/12/2023 18:43:50"/>
    <s v="Cerrado"/>
    <s v="TI"/>
    <s v="CLIMA"/>
    <s v="13/12/2023 19:23:21"/>
    <s v="13/12/2023 23:50:00"/>
    <s v="RONDA PREVENTIVA Y LECTURA DE TEMPERATURAS EN SALAS TIC"/>
    <s v="RONDA REALIZADA"/>
    <d v="1899-12-30T00:00:00"/>
    <d v="1899-12-30T00:00:00"/>
    <d v="1899-12-30T00:00:00"/>
    <s v=""/>
    <s v="Cumplido"/>
    <m/>
  </r>
  <r>
    <s v="INC000002496524"/>
    <s v="HOUSING"/>
    <x v="15"/>
    <s v="APQ ACCESOS"/>
    <s v="JAIRO A SALINAS GARAY"/>
    <s v="tct_jsalin"/>
    <s v="3-Moderado/Limitado"/>
    <s v="3-Medio"/>
    <x v="1"/>
    <x v="0"/>
    <s v="TELEFONICA EMPRESAS DE CHILE SA"/>
    <s v="ACTUALIZACIÓN SHAREPOINT"/>
    <s v="13/12/2023 19:18:24"/>
    <s v="13/12/2023 19:19:42"/>
    <s v="Cerrado"/>
    <s v="CDP ANTIGUO 1"/>
    <s v="CDP ANTIGUO 2"/>
    <s v="13/12/2023 19:21:17"/>
    <s v="13/12/2023 23:50:00"/>
    <s v="ACTUALIZACIÓN SHAREPOINT"/>
    <s v="SUPERVISION OK."/>
    <d v="1899-12-30T00:01:35"/>
    <d v="1899-12-30T00:02:53"/>
    <d v="1899-12-30T00:01:18"/>
    <s v=""/>
    <s v="Cumplido"/>
    <m/>
  </r>
  <r>
    <s v="INC000002496527"/>
    <s v="HOUSING"/>
    <x v="15"/>
    <s v="APQ ACCESOS"/>
    <s v="JAIRO A SALINAS GARAY"/>
    <s v="tct_jsalin"/>
    <s v="3-Moderado/Limitado"/>
    <s v="3-Medio"/>
    <x v="1"/>
    <x v="0"/>
    <s v="TELEFONICA EMPRESAS DE CHILE SA"/>
    <s v="RONDA Y REVISION DE SALAS TECNICAS"/>
    <s v="13/12/2023 19:21:31"/>
    <s v="13/12/2023 19:25:07"/>
    <s v="Cerrado"/>
    <s v="CDP ANTIGUO 1"/>
    <s v="CDP ANTIGUO 2"/>
    <s v="13/12/2023 19:25:07"/>
    <s v="13/12/2023 23:50:00"/>
    <s v="RONDA Y REVISION DE SALAS TECNICAS"/>
    <s v="RONDA REALIZADA"/>
    <d v="1899-12-30T00:00:00"/>
    <d v="1899-12-30T00:03:36"/>
    <d v="1899-12-30T00:03:36"/>
    <s v=""/>
    <s v="Cumplido"/>
    <m/>
  </r>
  <r>
    <s v="INC000002496528"/>
    <s v="HOUSING"/>
    <x v="15"/>
    <s v="APQ ACCESOS"/>
    <s v="JAIRO A SALINAS GARAY"/>
    <s v="tct_jsalin"/>
    <s v="3-Moderado/Limitado"/>
    <s v="3-Medio"/>
    <x v="1"/>
    <x v="0"/>
    <s v="TELEFONICA EMPRESAS DE CHILE SA"/>
    <s v="RONDA Y REVISION DE SALAS TECNICAS"/>
    <s v="13/12/2023 19:25:13"/>
    <s v="13/12/2023 19:26:11"/>
    <s v="Cerrado"/>
    <s v="CDP ANTIGUO 1"/>
    <s v="CDP ANTIGUO 2"/>
    <s v="13/12/2023 19:26:11"/>
    <s v="13/12/2023 23:50:00"/>
    <s v="RONDA Y REVISION DE SALAS TECNICAS"/>
    <s v="RONDA REALIZADA."/>
    <d v="1899-12-30T00:00:00"/>
    <d v="1899-12-30T00:00:58"/>
    <d v="1899-12-30T00:00:58"/>
    <s v=""/>
    <s v="Cumplido"/>
    <m/>
  </r>
  <r>
    <s v="INC000002496530"/>
    <s v="HOUSING"/>
    <x v="15"/>
    <s v="APQ ACCESOS"/>
    <s v="JAIRO A SALINAS GARAY"/>
    <s v="tct_jsalin"/>
    <s v="3-Moderado/Limitado"/>
    <s v="3-Medio"/>
    <x v="1"/>
    <x v="0"/>
    <s v="TELEFONICA EMPRESAS DE CHILE SA"/>
    <s v="RONDA Y REVISION DE SALAS TECNICAS"/>
    <s v="13/12/2023 19:26:18"/>
    <s v="13/12/2023 19:36:49"/>
    <s v="Cerrado"/>
    <s v="CDP ANTIGUO 1"/>
    <s v="CDP ANTIGUO 2"/>
    <s v="13/12/2023 19:36:49"/>
    <s v="13/12/2023 23:50:00"/>
    <s v="RONDA Y REVISION DE SALAS TECNICAS"/>
    <s v="RONDA REALIZADA."/>
    <d v="1899-12-30T00:00:00"/>
    <d v="1899-12-30T00:10:31"/>
    <d v="1899-12-30T00:10:31"/>
    <s v=""/>
    <s v="Cumplido"/>
    <m/>
  </r>
  <r>
    <s v="INC000002496537"/>
    <s v="HOUSING"/>
    <x v="19"/>
    <s v="BELIEVE"/>
    <s v="YORDI M HURTADO ARAYA"/>
    <s v="frp_jolsso"/>
    <s v="3-Moderado/Limitado"/>
    <s v="3-Medio"/>
    <x v="1"/>
    <x v="0"/>
    <s v="FORUM SERVICIOS FINANCIEROS SA"/>
    <s v="GESTION DATACENTER/ ACCESOS /FORUM SERVICIOS FINANCIEROS SA"/>
    <s v="13/12/2023 21:11:05"/>
    <s v="13/12/2023 21:12:52"/>
    <s v="Cerrado"/>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s v="Cumplido"/>
    <m/>
  </r>
  <r>
    <s v="INC000002496572"/>
    <s v="INFRAESTRUCTURA DC"/>
    <x v="6"/>
    <s v="APQ ACCESOS"/>
    <s v="FRANCISCO J FELIU ABARCA"/>
    <s v="tct_frafea"/>
    <s v="4-Menor/Localizado"/>
    <s v="4-Baja"/>
    <x v="0"/>
    <x v="0"/>
    <s v="TELEFONICA CYBERSECURITY TECH CHILE SPA"/>
    <s v="RONDA POR TOMA DE TEMPERATURAS EN SALAS TIC"/>
    <s v="14/12/2023 8:41:39"/>
    <s v="14/12/2023 8:42:29"/>
    <s v="Cerrado"/>
    <s v="TI"/>
    <s v="CLIMA"/>
    <s v="14/12/2023 8:55:42"/>
    <s v="14/12/2023 23:50:00"/>
    <s v="RONDA POR TOMA DE TEMPERATURAS EN SALAS TIC"/>
    <s v="RONDA REALIZADA"/>
    <d v="1899-12-30T00:00:00"/>
    <d v="1899-12-30T00:00:00"/>
    <d v="1899-12-30T00:00:00"/>
    <s v=""/>
    <s v="Cumplido"/>
    <m/>
  </r>
  <r>
    <s v="INC000002496580"/>
    <s v="HOSTING VIRTUAL"/>
    <x v="3"/>
    <s v="GESTION PLATAFORMA CLIENTES"/>
    <s v="GUSTAVO AVILA VERA"/>
    <s v="lmolcont"/>
    <s v="3-Moderado/Limitado"/>
    <s v="3-Medio"/>
    <x v="1"/>
    <x v="0"/>
    <s v="TELEFONICA EMPRESAS DE CHILE SA"/>
    <s v="Reinicio de password de SO - Servers Remedy Empresas (PROD)"/>
    <s v="14/12/2023 9:28:34"/>
    <s v="14/12/2023 9:28:34"/>
    <s v="Cerrado"/>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s v="Cumplido"/>
    <m/>
  </r>
  <r>
    <s v="INC000002496583"/>
    <s v="INFRAESTRUCTURA DC"/>
    <x v="6"/>
    <s v="APQ ACCESOS"/>
    <s v="FRANCISCO J FELIU ABARCA"/>
    <s v="tct_frafea"/>
    <s v="4-Menor/Localizado"/>
    <s v="4-Baja"/>
    <x v="0"/>
    <x v="0"/>
    <s v="TELEFONICA CYBERSECURITY TECH CHILE SPA"/>
    <s v="RONDA PREVENTIVA EN SALAS TIC"/>
    <s v="14/12/2023 9:30:33"/>
    <s v="14/12/2023 9:31:37"/>
    <s v="Cerrado"/>
    <s v="TI"/>
    <s v="INFRAESTRUCTURA"/>
    <s v="14/12/2023 10:09:06"/>
    <s v="14/12/2023 23:50:00"/>
    <s v="RONDA PREVENTIVA EN SALAS TIC"/>
    <s v="RONDA FINALIZA SIN NOVEDAD EN SALAS TIC"/>
    <d v="1899-12-30T00:00:00"/>
    <d v="1899-12-30T00:00:00"/>
    <d v="1899-12-30T00:00:00"/>
    <s v=""/>
    <s v="Cumplido"/>
    <m/>
  </r>
  <r>
    <s v="INC000002496623"/>
    <s v="RED INTERNA"/>
    <x v="6"/>
    <s v="APQ ACCESOS"/>
    <s v="YORDI M HURTADO ARAYA"/>
    <s v="tct_yorhua"/>
    <s v="4-Menor/Localizado"/>
    <s v="4-Baja"/>
    <x v="0"/>
    <x v="0"/>
    <s v="TELEFONICA CYBERSECURITY TECH CHILE SPA"/>
    <s v="RONDA TOMA DE TEMPERATURAS SALAS TIC 20:30"/>
    <s v="13/12/2023 20:43:52"/>
    <s v="13/12/2023 20:44:26"/>
    <s v="Cerrado"/>
    <s v="CDP ANTIGUO 1"/>
    <s v="CDP ANTIGUO 2"/>
    <s v="13/12/2023 21:58:49"/>
    <s v="13/12/2023 23:50:00"/>
    <s v="RONDA TOMA DE TEMPERATURAS SALAS TIC 20:30"/>
    <s v="ACCESOS AUTORIZADOS"/>
    <d v="1899-12-30T00:00:00"/>
    <d v="1899-12-30T01:14:57"/>
    <d v="1899-12-30T01:14:57"/>
    <s v=""/>
    <s v="Cumplido"/>
    <m/>
  </r>
  <r>
    <s v="INC000002496625"/>
    <s v="RED INTERNA"/>
    <x v="6"/>
    <s v="APQ ACCESOS"/>
    <s v="YORDI M HURTADO ARAYA"/>
    <s v="tct_yorhua"/>
    <s v="4-Menor/Localizado"/>
    <s v="4-Baja"/>
    <x v="0"/>
    <x v="0"/>
    <s v="TELEFONICA CYBERSECURITY TECH CHILE SPA"/>
    <s v="RONDA SALAS TECNICAS 20:30"/>
    <s v="13/12/2023 20:44:48"/>
    <s v="13/12/2023 20:45:11"/>
    <s v="Cerrado"/>
    <s v="CDP ANTIGUO 1"/>
    <s v="CDP ANTIGUO 2"/>
    <s v="13/12/2023 21:58:32"/>
    <s v="13/12/2023 23:50:00"/>
    <s v="RONDA SALAS TECNICAS 20:30"/>
    <s v="ACCESOS AUTORIZADOS"/>
    <d v="1899-12-30T00:00:00"/>
    <d v="1899-12-30T01:13:44"/>
    <d v="1899-12-30T01:13:44"/>
    <s v=""/>
    <s v="Cumplido"/>
    <m/>
  </r>
  <r>
    <s v="INC000002496628"/>
    <s v="RED INTERNA"/>
    <x v="6"/>
    <s v="APQ ACCESOS"/>
    <s v="YORDI M HURTADO ARAYA"/>
    <s v="tct_yorhua"/>
    <s v="4-Menor/Localizado"/>
    <s v="4-Baja"/>
    <x v="0"/>
    <x v="0"/>
    <s v="TELEFONICA CYBERSECURITY TECH CHILE SPA"/>
    <s v="RONDA TOMA DE TEMPERATURAS SALAS TIC 00:30"/>
    <s v="13/12/2023 20:45:22"/>
    <s v="13/12/2023 20:45:56"/>
    <s v="Cerrado"/>
    <s v="CDP ANTIGUO 1"/>
    <s v="CDP ANTIGUO 2"/>
    <s v="13/12/2023 21:58:15"/>
    <s v="13/12/2023 23:50:00"/>
    <s v="RONDA TOMA DE TEMPERATURAS SALAS TIC 00:30"/>
    <s v="ACCESOS AUTORIZADOS"/>
    <d v="1899-12-30T00:00:00"/>
    <d v="1899-12-30T01:12:53"/>
    <d v="1899-12-30T01:12:53"/>
    <s v=""/>
    <s v="Cumplido"/>
    <m/>
  </r>
  <r>
    <s v="INC000002496629"/>
    <s v="RED INTERNA"/>
    <x v="6"/>
    <s v="APQ ACCESOS"/>
    <s v="YORDI M HURTADO ARAYA"/>
    <s v="tct_yorhua"/>
    <s v="4-Menor/Localizado"/>
    <s v="4-Baja"/>
    <x v="0"/>
    <x v="0"/>
    <s v="TELEFONICA CYBERSECURITY TECH CHILE SPA"/>
    <s v="RONDA SALAS TECNICAS 00:30"/>
    <s v="13/12/2023 20:46:09"/>
    <s v="13/12/2023 20:47:01"/>
    <s v="Cerrado"/>
    <s v="CDP ANTIGUO 1"/>
    <s v="CDP ANTIGUO 2"/>
    <s v="13/12/2023 21:57:57"/>
    <s v="13/12/2023 23:50:00"/>
    <s v="RONDA SALAS TECNICAS 00:30"/>
    <s v="ACCESOS AUTORIZADOS"/>
    <d v="1899-12-30T00:00:00"/>
    <d v="1899-12-30T01:11:48"/>
    <d v="1899-12-30T01:11:48"/>
    <s v=""/>
    <s v="Cumplido"/>
    <m/>
  </r>
  <r>
    <s v="INC000002496630"/>
    <s v="RED INTERNA"/>
    <x v="6"/>
    <s v="APQ ACCESOS"/>
    <s v="YORDI M HURTADO ARAYA"/>
    <s v="tct_yorhua"/>
    <s v="4-Menor/Localizado"/>
    <s v="4-Baja"/>
    <x v="0"/>
    <x v="0"/>
    <s v="TELEFONICA CYBERSECURITY TECH CHILE SPA"/>
    <s v="RONDA TOMA DE TEMPERATURAS SALAS TIC 04:30"/>
    <s v="13/12/2023 20:47:26"/>
    <s v="13/12/2023 20:47:52"/>
    <s v="Cerrado"/>
    <s v="CDP ANTIGUO 1"/>
    <s v="CDP ANTIGUO 2"/>
    <s v="13/12/2023 21:57:19"/>
    <s v="13/12/2023 23:50:00"/>
    <s v="RONDA TOMA DE TEMPERATURAS SALAS TIC 04:30"/>
    <s v="ACCESOS AUTORIZADOS"/>
    <d v="1899-12-30T00:00:00"/>
    <d v="1899-12-30T01:09:53"/>
    <d v="1899-12-30T01:09:53"/>
    <s v=""/>
    <s v="Cumplido"/>
    <m/>
  </r>
  <r>
    <s v="INC000002496631"/>
    <s v="RED INTERNA"/>
    <x v="6"/>
    <s v="APQ ACCESOS"/>
    <s v="YORDI M HURTADO ARAYA"/>
    <s v="tct_yorhua"/>
    <s v="4-Menor/Localizado"/>
    <s v="4-Baja"/>
    <x v="0"/>
    <x v="0"/>
    <s v="TELEFONICA CYBERSECURITY TECH CHILE SPA"/>
    <s v="RONDA SALAS TECNICAS 04:30"/>
    <s v="13/12/2023 20:48:14"/>
    <s v="13/12/2023 20:48:38"/>
    <s v="Cerrado"/>
    <s v="CDP ANTIGUO 1"/>
    <s v="CDP ANTIGUO 2"/>
    <s v="13/12/2023 21:57:01"/>
    <s v="13/12/2023 23:50:00"/>
    <s v="RONDA SALAS TECNICAS 04:30"/>
    <s v="ACCESOS AUTORIZADOS"/>
    <d v="1899-12-30T00:00:00"/>
    <d v="1899-12-30T01:08:47"/>
    <d v="1899-12-30T01:08:47"/>
    <s v=""/>
    <s v="Cumplido"/>
    <m/>
  </r>
  <r>
    <s v="INC000002496633"/>
    <s v="RED INTERNA"/>
    <x v="6"/>
    <s v="APQ ACCESOS"/>
    <s v="YORDI M HURTADO ARAYA"/>
    <s v="tct_yorhua"/>
    <s v="4-Menor/Localizado"/>
    <s v="4-Baja"/>
    <x v="0"/>
    <x v="0"/>
    <s v="TELEFONICA CYBERSECURITY TECH CHILE SPA"/>
    <s v="TOMA DE ALARMAS TIC 4"/>
    <s v="13/12/2023 20:51:29"/>
    <s v="13/12/2023 20:51:57"/>
    <s v="Cerrado"/>
    <s v="CDP ANTIGUO 1"/>
    <s v="CDP ANTIGUO 2"/>
    <s v="13/12/2023 21:56:41"/>
    <s v="13/12/2023 23:50:00"/>
    <s v="TOMA DE ALARMAS TIC 4"/>
    <s v="TOMA DE ALARMAS REALIZADA"/>
    <d v="1899-12-30T00:00:00"/>
    <d v="1899-12-30T01:05:12"/>
    <d v="1899-12-30T01:05:12"/>
    <s v=""/>
    <s v="Cumplido"/>
    <m/>
  </r>
  <r>
    <s v="INC000002496636"/>
    <s v="TICKET-INTELIGENTE"/>
    <x v="4"/>
    <s v="GESTION TI"/>
    <s v="JUAN CARLOS UZCATEGUI FUGUETT"/>
    <s v="USR_TSIGHT"/>
    <s v="1-Extenso/Generalizado"/>
    <s v="4-Baja"/>
    <x v="0"/>
    <x v="1"/>
    <s v="EMPRESA NACIONAL DE CERTIFICACIONES"/>
    <s v="emnace01 - ecert_wsfag TICKET AUTOMATICO"/>
    <s v="13/12/2023 20:51:10"/>
    <s v="13/12/2023 20:51:10"/>
    <s v="Cerrado"/>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s v=""/>
    <m/>
  </r>
  <r>
    <s v="INC000002496695"/>
    <s v="VPN IP - MPLS"/>
    <x v="4"/>
    <s v="GESTION HD"/>
    <s v="JUAN CARLOS UZCATEGUI FUGUETT"/>
    <s v="frp_disilv"/>
    <s v="4-Menor/Localizado"/>
    <s v="4-Baja"/>
    <x v="0"/>
    <x v="0"/>
    <s v="FUNDACION INSTITUTO PROFESIONAL DUOC UC"/>
    <s v="REQ / DUOC | Solicitud de ventana de reinicio HYP-PVESPUCIO"/>
    <s v="13/12/2023 22:13:07"/>
    <s v="13/12/2023 22:15:29"/>
    <s v="Cerrado"/>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s v="Cumplido"/>
    <m/>
  </r>
  <r>
    <s v="INC000002496706"/>
    <s v="TICKET-INTELIGENTE"/>
    <x v="4"/>
    <s v="GESTION TI"/>
    <s v="JUAN CARLOS UZCATEGUI FUGUETT"/>
    <s v="USR_TSIGHT"/>
    <s v="1-Extenso/Generalizado"/>
    <s v="4-Baja"/>
    <x v="0"/>
    <x v="1"/>
    <s v="FUNDACION INSTITUTO PROFESIONAL DUOC UC"/>
    <s v="fiprdu01 - srvfs01_vm TICKET AUTOMATICO"/>
    <s v="13/12/2023 22:25:48"/>
    <s v="13/12/2023 22:25:48"/>
    <s v="Cerrado"/>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s v=""/>
    <m/>
  </r>
  <r>
    <s v="INC000002496816"/>
    <s v="HOUSING"/>
    <x v="15"/>
    <s v="APQ ACCESOS"/>
    <s v="ALDO P VALENZUELA MUJICA"/>
    <s v="tct_avalen"/>
    <s v="2-Significativo/Amplio"/>
    <s v="2-Alta"/>
    <x v="2"/>
    <x v="0"/>
    <s v="TELEFONICA EMPRESAS DE CHILE SA"/>
    <s v="SUPERVISION Se necesita retirar equipos ya obsoletos"/>
    <s v="14/12/2023 4:04:58"/>
    <s v="14/12/2023 4:06:02"/>
    <s v="Cerrado"/>
    <s v="CDP ANTIGUO 1"/>
    <s v="CDP ANTIGUO 2"/>
    <s v="14/12/2023 4:07:35"/>
    <s v="14/12/2023 23:50:00"/>
    <s v="SUPERVISION Se necesita retirar equipos ya obsoletos"/>
    <s v="SE REALIZA SUPERVISION"/>
    <d v="1899-12-30T00:01:08"/>
    <d v="1899-12-30T00:02:37"/>
    <d v="1899-12-30T00:01:29"/>
    <s v=""/>
    <s v="Cumplido"/>
    <m/>
  </r>
  <r>
    <s v="INC000002496826"/>
    <s v="HOUSING"/>
    <x v="15"/>
    <s v="APQ ACCESOS"/>
    <s v="ALDO P VALENZUELA MUJICA"/>
    <s v="tct_avalen"/>
    <s v="2-Significativo/Amplio"/>
    <s v="2-Alta"/>
    <x v="2"/>
    <x v="0"/>
    <s v="TELEFONICA EMPRESAS DE CHILE SA"/>
    <s v="RONDA Y REVISION DE SALAS TECNICAS"/>
    <s v="14/12/2023 5:40:13"/>
    <s v="14/12/2023 5:41:16"/>
    <s v="Cerrado"/>
    <s v="CDP ANTIGUO 1"/>
    <s v="CDP ANTIGUO 2"/>
    <s v="14/12/2023 5:43:02"/>
    <s v="14/12/2023 23:50:00"/>
    <s v="RONDA Y REVISION DE SALAS TECNICAS"/>
    <s v="SE REALIZA RONDA"/>
    <d v="1899-12-30T00:01:29"/>
    <d v="1899-12-30T00:02:49"/>
    <d v="1899-12-30T00:01:20"/>
    <s v=""/>
    <s v="Cumplido"/>
    <m/>
  </r>
  <r>
    <s v="INC000002496828"/>
    <s v="HOUSING"/>
    <x v="15"/>
    <s v="APQ ACCESOS"/>
    <s v="ALDO P VALENZUELA MUJICA"/>
    <s v="tct_avalen"/>
    <s v="2-Significativo/Amplio"/>
    <s v="2-Alta"/>
    <x v="2"/>
    <x v="0"/>
    <s v="TELEFONICA EMPRESAS DE CHILE SA"/>
    <s v="RONDA Y REVISION DE SALAS TECNICAS"/>
    <s v="14/12/2023 6:15:35"/>
    <s v="14/12/2023 6:17:05"/>
    <s v="Cerrado"/>
    <s v="CDP ANTIGUO 1"/>
    <s v="CDP ANTIGUO 2"/>
    <s v="14/12/2023 6:23:13"/>
    <s v="14/12/2023 23:50:00"/>
    <s v="RONDA Y REVISION DE SALAS TECNICAS"/>
    <s v="SE REALIZA RONDA"/>
    <d v="1899-12-30T00:05:44"/>
    <d v="1899-12-30T00:07:38"/>
    <d v="1899-12-30T00:01:54"/>
    <s v=""/>
    <s v="Cumplido"/>
    <m/>
  </r>
  <r>
    <s v="INC000002496830"/>
    <s v="SAP"/>
    <x v="17"/>
    <s v="CLOUD SAP HANA"/>
    <s v="NICOLAS A SAAVEDRA EGUILUZ"/>
    <s v="tct_nsaave"/>
    <s v="4-Menor/Localizado"/>
    <s v="4-Baja"/>
    <x v="0"/>
    <x v="0"/>
    <s v="TELEFONICA EMPRESAS DE CHILE SA"/>
    <s v="Checklist Diario Clientes 14.12.23"/>
    <s v="14/12/2023 7:21:07"/>
    <s v="14/12/2023 7:22:27"/>
    <s v="Cerrado"/>
    <s v="Service"/>
    <s v="Internal"/>
    <s v="14/12/2023 7:22:52"/>
    <s v="14/12/2023 23:50:00"/>
    <s v="Se realiza Checklist Diario de los clientes; _x000a_HDC_x000a_NUTRISCO"/>
    <s v="Se realiza Checklist Diario de los clientes; _x000a_HDC_x000a_NUTRISCO"/>
    <d v="1899-12-30T00:00:00"/>
    <d v="1899-12-30T00:01:45"/>
    <d v="1899-12-30T00:01:45"/>
    <s v=""/>
    <s v="Cumplido"/>
    <m/>
  </r>
  <r>
    <s v="INC000002496850"/>
    <s v="HOSTING VIRTUAL"/>
    <x v="7"/>
    <s v="DUOC TICKET AUTOMATICO"/>
    <s v="DAVID MATELUNA"/>
    <s v="frp_lmosqu"/>
    <s v="3-Moderado/Limitado"/>
    <s v="2-Alta"/>
    <x v="2"/>
    <x v="0"/>
    <s v="FUNDACION INSTITUTO PROFESIONAL DUOC UC"/>
    <s v="REQ | DUOC | Urgencia: Alta | Modificar configuraciones de red OCI"/>
    <s v="14/12/2023 9:21:43"/>
    <s v="14/12/2023 9:24:52"/>
    <s v="Cerrado"/>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s v="Cumplido"/>
    <m/>
  </r>
  <r>
    <s v="INC000002496887"/>
    <s v="VPN IP - MPLS"/>
    <x v="2"/>
    <s v="GESTION HD"/>
    <s v="LUIS RODRIGO ACEVEDO COLLIPAL"/>
    <s v="frp_spevel"/>
    <s v="3-Moderado/Limitado"/>
    <s v="3-Medio"/>
    <x v="1"/>
    <x v="1"/>
    <s v="PALUMBO S.A."/>
    <s v="HD/Habilitacion acceso a IP"/>
    <s v="14/12/2023 10:16:43"/>
    <s v="14/12/2023 10:22:26"/>
    <s v="Cerrado"/>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s v=""/>
    <m/>
  </r>
  <r>
    <s v="INC000002496898"/>
    <s v="VPN IP - MPLS"/>
    <x v="13"/>
    <s v="GESTION HD"/>
    <s v="ANGEL CASTRO CABRERA"/>
    <s v="frp_spevel"/>
    <s v="3-Moderado/Limitado"/>
    <s v="3-Medio"/>
    <x v="1"/>
    <x v="0"/>
    <s v="TELEFONICA GLOBAL TECHNOLOGY S.A.AGENCIA EN CHILE"/>
    <s v="HD/TCCT - Requerimiento Cloud - Deshabilitar SSH vShield - Clientes Varios"/>
    <s v="14/12/2023 10:31:47"/>
    <s v="14/12/2023 10:35:05"/>
    <s v="Cerrado"/>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s v="Cumplido"/>
    <m/>
  </r>
  <r>
    <s v="INC000002496948"/>
    <s v="TICKET-INTELIGENTE"/>
    <x v="4"/>
    <s v="GESTION TI"/>
    <s v="JUAN CARLOS UZCATEGUI FUGUETT"/>
    <s v="USR_TSIGHT"/>
    <s v="1-Extenso/Generalizado"/>
    <s v="4-Baja"/>
    <x v="0"/>
    <x v="1"/>
    <s v="FUNDACION INSTITUTO PROFESIONAL DUOC UC"/>
    <s v="fiprdu01 - srvfs01_vm TICKET AUTOMATICO"/>
    <s v="14/12/2023 2:57:11"/>
    <s v="14/12/2023 2:57:11"/>
    <s v="Cerrado"/>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s v=""/>
    <m/>
  </r>
  <r>
    <s v="INC000002496956"/>
    <s v="HOUSING"/>
    <x v="15"/>
    <s v="APQ ACCESOS"/>
    <s v="ALDO P VALENZUELA MUJICA"/>
    <s v="tct_avalen"/>
    <s v="2-Significativo/Amplio"/>
    <s v="2-Alta"/>
    <x v="2"/>
    <x v="0"/>
    <s v="TELEFONICA EMPRESAS DE CHILE SA"/>
    <s v="RONDA Y REVISION DE SALAS TECNICAS"/>
    <s v="14/12/2023 3:17:59"/>
    <s v="14/12/2023 3:19:17"/>
    <s v="Cerrado"/>
    <s v="CDP ANTIGUO 1"/>
    <s v="CDP ANTIGUO 2"/>
    <s v="14/12/2023 3:21:44"/>
    <s v="14/12/2023 23:50:00"/>
    <s v="RONDA Y REVISION DE SALAS TECNICAS"/>
    <s v="SE REALIZA RONDA"/>
    <d v="1899-12-30T00:01:59"/>
    <d v="1899-12-30T00:03:45"/>
    <d v="1899-12-30T00:01:46"/>
    <s v=""/>
    <s v="Cumplido"/>
    <m/>
  </r>
  <r>
    <s v="INC000002496963"/>
    <s v="HOUSING"/>
    <x v="15"/>
    <s v="APQ ACCESOS"/>
    <s v="ALDO P VALENZUELA MUJICA"/>
    <s v="tct_avalen"/>
    <s v="2-Significativo/Amplio"/>
    <s v="2-Alta"/>
    <x v="2"/>
    <x v="0"/>
    <s v="TELEFONICA EMPRESAS DE CHILE SA"/>
    <s v="TOMA DE ALARMAS DE CLIENTE"/>
    <s v="14/12/2023 3:22:51"/>
    <s v="14/12/2023 3:23:48"/>
    <s v="Cerrado"/>
    <s v="CDP ANTIGUO 1"/>
    <s v="CDP ANTIGUO 2"/>
    <s v="14/12/2023 3:25:06"/>
    <s v="14/12/2023 23:50:00"/>
    <s v="TOMA DE ALARMAS DE CLIENTE"/>
    <s v="SE REALIZA TOMA DE ALARMAS"/>
    <d v="1899-12-30T00:00:59"/>
    <d v="1899-12-30T00:02:15"/>
    <d v="1899-12-30T00:01:16"/>
    <s v=""/>
    <s v="Cumplido"/>
    <m/>
  </r>
  <r>
    <s v="INC000002497151"/>
    <s v="VPN IP - MPLS"/>
    <x v="9"/>
    <s v="ADMINISTRADORES RESIDENTES"/>
    <s v="AXEL ANDRADE"/>
    <s v="frp_rreyes"/>
    <s v="3-Moderado/Limitado"/>
    <s v="3-Medio"/>
    <x v="1"/>
    <x v="0"/>
    <s v="INSTITUTO PROFESIONAL DE CHILE SA"/>
    <s v="GAMA / Solicitud Respaldo Semanal Servidor GANTE - IPCHILE"/>
    <s v="14/12/2023 9:16:21"/>
    <s v="14/12/2023 9:20:27"/>
    <s v="Cerrado"/>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s v="Cumplido"/>
    <m/>
  </r>
  <r>
    <s v="INC000002497184"/>
    <s v="VPN IP - MPLS"/>
    <x v="2"/>
    <s v="GESTION CALL CENTER"/>
    <s v="LUIS RODRIGO ACEVEDO COLLIPAL"/>
    <s v="frp_driosr"/>
    <s v="4-Menor/Localizado"/>
    <s v="4-Baja"/>
    <x v="0"/>
    <x v="0"/>
    <s v="CELMEDIA S A"/>
    <s v="MESA/"/>
    <s v="14/12/2023 9:42:52"/>
    <s v="14/12/2023 9:45:17"/>
    <s v="Cerrado"/>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s v="Cumplido"/>
    <m/>
  </r>
  <r>
    <s v="INC000002497299"/>
    <s v="HOUSING"/>
    <x v="19"/>
    <s v="BELIEVE"/>
    <s v="FRANCISCO J FELIU ABARCA"/>
    <s v="frp_fbalab"/>
    <s v="3-Moderado/Limitado"/>
    <s v="3-Medio"/>
    <x v="1"/>
    <x v="0"/>
    <s v="NCG SERVICIOS S.A."/>
    <s v="GESTION DATACENTER/ ACCESOS / NCG SERVICIOS S.A."/>
    <s v="14/12/2023 10:51:00"/>
    <s v="14/12/2023 10:52:23"/>
    <s v="Cerrado"/>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s v="Cumplido"/>
    <m/>
  </r>
  <r>
    <s v="INC000002497341"/>
    <s v="RED INTERNA"/>
    <x v="0"/>
    <s v="APQ ACCESOS"/>
    <s v="CRISTOPHER MALDONADO ROMERO"/>
    <s v="tct_cmaldo"/>
    <s v="4-Menor/Localizado"/>
    <s v="4-Baja"/>
    <x v="0"/>
    <x v="0"/>
    <s v="TELEFONICA EMPRESAS DE CHILE SA"/>
    <s v="RONDA TOMA DE TEMPERATURAS SALAS TIC"/>
    <s v="14/12/2023 12:00:00"/>
    <s v="14/12/2023 12:01:01"/>
    <s v="Cerrado"/>
    <s v="CDP ANTIGUO 1"/>
    <s v="CDP ANTIGUO 2"/>
    <s v="14/12/2023 13:24:45"/>
    <s v="14/12/2023 23:50:00"/>
    <m/>
    <s v="RONDA REALIZADA"/>
    <d v="1899-12-30T00:00:00"/>
    <d v="1899-12-30T00:00:00"/>
    <d v="1899-12-30T00:00:00"/>
    <s v=""/>
    <s v="Cumplido"/>
    <m/>
  </r>
  <r>
    <s v="INC000002497361"/>
    <s v="VPN IP - MPLS"/>
    <x v="2"/>
    <s v="SM OPERACIONES"/>
    <s v="LUIS RODRIGO ACEVEDO COLLIPAL"/>
    <s v="tct_decruz"/>
    <s v="4-Menor/Localizado"/>
    <s v="4-Baja"/>
    <x v="0"/>
    <x v="0"/>
    <s v="BETTER FOOD SPA"/>
    <s v="Revisión de conectividad hacia servidor AWS 172.31.86.195  desde casa matriz"/>
    <s v="14/12/2023 12:38:46"/>
    <s v="14/12/2023 12:40:50"/>
    <s v="Cerrado"/>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s v="Cumplido"/>
    <m/>
  </r>
  <r>
    <s v="INC000002497370"/>
    <s v="BACKUP ON DEMAND"/>
    <x v="13"/>
    <s v="SM OPERACIONES"/>
    <s v="MOISES E MONTERO RAMOS"/>
    <s v="tct_decruz"/>
    <s v="4-Menor/Localizado"/>
    <s v="2-Alta"/>
    <x v="1"/>
    <x v="0"/>
    <s v="IMPORTADORA Y EXPORTADORA INEX AMERICANA LTDA."/>
    <s v="Consola de administración INEX VDC no tiene conectividad"/>
    <s v="14/12/2023 13:14:35"/>
    <s v="14/12/2023 13:15:22"/>
    <s v="Cerrado"/>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s v="Cumplido"/>
    <m/>
  </r>
  <r>
    <s v="INC000002497387"/>
    <s v="MONITOREO"/>
    <x v="2"/>
    <s v="SM OPERACIONES"/>
    <s v="JOSE E ÑANCULEF CONTRERAS"/>
    <s v="tct_decruz"/>
    <s v="4-Menor/Localizado"/>
    <s v="2-Alta"/>
    <x v="1"/>
    <x v="1"/>
    <s v="TELEFONICA GLOBAL TECHNOLOGY S.A.AGENCIA EN CHILE"/>
    <s v="PROBLEMAS CON RED OOB"/>
    <s v="14/12/2023 15:01:13"/>
    <s v="14/12/2023 15:05:44"/>
    <s v="Cerrado"/>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s v=""/>
    <m/>
  </r>
  <r>
    <s v="INC000002497455"/>
    <s v="VPN IP - MPLS"/>
    <x v="2"/>
    <s v="BELIEVE"/>
    <s v="LUIS RODRIGO ACEVEDO COLLIPAL"/>
    <s v="frp_cnavar"/>
    <s v="3-Moderado/Limitado"/>
    <s v="3-Medio"/>
    <x v="1"/>
    <x v="1"/>
    <s v="SIXBELL"/>
    <s v="GAMA/ Perdida de conectividad Equipamiento AudioCodes extremo Telefónica Apoquindo."/>
    <s v="14/12/2023 14:54:53"/>
    <s v="14/12/2023 14:58:30"/>
    <s v="Cerrado"/>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s v=""/>
    <s v="No queda correctamente pendiente por cliente, se atiende en tiempo y forma"/>
  </r>
  <r>
    <s v="INC000002497463"/>
    <s v="INFRAESTRUCTURA DC"/>
    <x v="6"/>
    <s v="APQ ACCESOS"/>
    <s v="FRANCISCO J FELIU ABARCA"/>
    <s v="tct_frafea"/>
    <s v="4-Menor/Localizado"/>
    <s v="4-Baja"/>
    <x v="0"/>
    <x v="0"/>
    <s v="TELEFONICA CYBERSECURITY TECH CHILE SPA"/>
    <s v="RONDA POR TOMA DE TEMPERATURAS EN SALAS TIC"/>
    <s v="14/12/2023 12:57:28"/>
    <s v="14/12/2023 12:58:14"/>
    <s v="Cerrado"/>
    <s v="TI"/>
    <s v="CLIMA"/>
    <s v="14/12/2023 13:24:50"/>
    <s v="14/12/2023 23:50:00"/>
    <s v="RONDA POR TOMA DE TEMPERATURAS EN SALAS TIC"/>
    <s v="RONDA REALIZADA"/>
    <d v="1899-12-30T00:00:00"/>
    <d v="1899-12-30T00:00:00"/>
    <d v="1899-12-30T00:00:00"/>
    <s v=""/>
    <s v="Cumplido"/>
    <m/>
  </r>
  <r>
    <s v="INC000002497476"/>
    <s v="HOSTING VIRTUAL"/>
    <x v="9"/>
    <s v="GESTION PLATAFORMA CLIENTES"/>
    <s v="RODRIGO VÁSQUEZ MUÑOZ"/>
    <s v="vos_eperez"/>
    <s v="4-Menor/Localizado"/>
    <s v="4-Baja"/>
    <x v="0"/>
    <x v="0"/>
    <s v="TELEFONICA EMPRESAS DE CHILE SA"/>
    <s v="Solicitud de evidencia de regímenes de respaldo de base de datos Solarwinds"/>
    <s v="14/12/2023 13:58:40"/>
    <s v="14/12/2023 14:00:35"/>
    <s v="Cerrado"/>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s v="Cumplido"/>
    <m/>
  </r>
  <r>
    <s v="INC000002497505"/>
    <s v="VPN IP - MPLS"/>
    <x v="4"/>
    <s v="GESTION HD"/>
    <s v="GIOVANNI D ROCCO VALENZUELA"/>
    <s v="frp_spevel"/>
    <s v="3-Moderado/Limitado"/>
    <s v="3-Medio"/>
    <x v="1"/>
    <x v="0"/>
    <s v="TELEFONICA GLOBAL TECHNOLOGY S.A.AGENCIA EN CHILE"/>
    <s v="HD/ECERT: servicio de agente de respaldo no inicia - servidor SRV-FILE01"/>
    <s v="14/12/2023 10:42:13"/>
    <s v="14/12/2023 10:43:26"/>
    <s v="Cerrado"/>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s v="Cumplido"/>
    <m/>
  </r>
  <r>
    <s v="INC000002497542"/>
    <s v="VPN IP - MPLS"/>
    <x v="4"/>
    <s v="GESTION HD"/>
    <s v="PAUL A SEPULVEDA ALVAREZ"/>
    <s v="frp_spevel"/>
    <s v="3-Moderado/Limitado"/>
    <s v="3-Medio"/>
    <x v="1"/>
    <x v="0"/>
    <s v="TELEFONICA GLOBAL TECHNOLOGY S.A.AGENCIA EN CHILE"/>
    <s v="HD/SOLARWINDS - Cuenta bloqueada usuario local"/>
    <s v="14/12/2023 11:47:55"/>
    <s v="14/12/2023 11:50:07"/>
    <s v="Cerrado"/>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s v="Cumplido"/>
    <m/>
  </r>
  <r>
    <s v="INC000002497556"/>
    <s v="VPN IP - MPLS"/>
    <x v="2"/>
    <s v="GESTION HD"/>
    <s v="OSCAR A RAMIREZ SOTO"/>
    <s v="frp_spevel"/>
    <s v="3-Moderado/Limitado"/>
    <s v="3-Medio"/>
    <x v="1"/>
    <x v="0"/>
    <s v="XINERGIA LABORAL S A"/>
    <s v="HD/necesito añadir una ip a la vpn externa"/>
    <s v="14/12/2023 12:18:53"/>
    <s v="14/12/2023 12:24:40"/>
    <s v="Cerrado"/>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s v="Cumplido"/>
    <m/>
  </r>
  <r>
    <s v="INC000002497571"/>
    <s v="VPN IP - MPLS"/>
    <x v="13"/>
    <s v="GESTION HD"/>
    <s v="DEIBY Y SANTOYO MONTEROLA"/>
    <s v="frp_spevel"/>
    <s v="3-Moderado/Limitado"/>
    <s v="3-Medio"/>
    <x v="1"/>
    <x v="0"/>
    <s v="TELEFONICA GLOBAL TECHNOLOGY S.A.AGENCIA EN CHILE"/>
    <s v="HD/C-19872300325 // CLOUD // CC-CHI-0000068474 // FRUTICOLA Y EXPORTADORA ATACAMA"/>
    <s v="14/12/2023 12:31:40"/>
    <s v="14/12/2023 12:37:09"/>
    <s v="Cerrado"/>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s v="Cumplido"/>
    <m/>
  </r>
  <r>
    <s v="INC000002497972"/>
    <s v="TICKET-INTELIGENTE"/>
    <x v="3"/>
    <s v="DUOC TICKET AUTOMATICO"/>
    <s v="VICTOR SEPULVEDA GAMARRA"/>
    <s v="USR_TSIGHT"/>
    <s v="1-Extenso/Generalizado"/>
    <s v="4-Baja"/>
    <x v="0"/>
    <x v="1"/>
    <s v="FUNDACION INSTITUTO PROFESIONAL DUOC UC"/>
    <s v="fiprdu01 - avance curricular TICKET AUTOMATICO"/>
    <s v="14/12/2023 11:58:01"/>
    <s v="14/12/2023 11:58:01"/>
    <s v="Cerrado"/>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s v=""/>
    <m/>
  </r>
  <r>
    <s v="INC000002497973"/>
    <s v="HOUSING"/>
    <x v="14"/>
    <s v="BELIEVE"/>
    <s v="CRISTOPHER MALDONADO ROMERO"/>
    <s v="frp_fbalab"/>
    <s v="3-Moderado/Limitado"/>
    <s v="3-Medio"/>
    <x v="1"/>
    <x v="0"/>
    <s v="UNIVERSIDAD DEL ALBA"/>
    <s v="GESTION DATACENTER/ ACCESOS / UNIVERSIDAD DEL ALBA"/>
    <s v="14/12/2023 11:59:16"/>
    <s v="14/12/2023 12:00:12"/>
    <s v="Cerrado"/>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s v="Cumplido"/>
    <m/>
  </r>
  <r>
    <s v="INC000002498090"/>
    <s v="HOUSING"/>
    <x v="16"/>
    <s v="BELIEVE"/>
    <s v="FERNEY D GARZON PEÑA"/>
    <s v="frp_fbalab"/>
    <s v="3-Moderado/Limitado"/>
    <s v="3-Medio"/>
    <x v="1"/>
    <x v="0"/>
    <s v="REDBANC S A"/>
    <s v="GESTION DATACENTER/ ACCESOS / REDBANC S A"/>
    <s v="14/12/2023 13:40:50"/>
    <s v="14/12/2023 13:51:04"/>
    <s v="Cerrado"/>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s v="Cumplido"/>
    <m/>
  </r>
  <r>
    <s v="INC000002498129"/>
    <s v="VPN IP - MPLS"/>
    <x v="4"/>
    <s v="GESTION HD"/>
    <s v="GIOVANNI D ROCCO VALENZUELA"/>
    <s v="frp_spevel"/>
    <s v="3-Moderado/Limitado"/>
    <s v="3-Medio"/>
    <x v="1"/>
    <x v="0"/>
    <s v="TELEFONICA GLOBAL TECHNOLOGY S.A.AGENCIA EN CHILE"/>
    <s v="HD/ECERT: reinicio de servidor SRV-FILE01 para regularizar servicios de agente de respaldo"/>
    <s v="14/12/2023 14:25:44"/>
    <s v="14/12/2023 14:27:54"/>
    <s v="Cerrado"/>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s v="Cumplido"/>
    <m/>
  </r>
  <r>
    <s v="INC000002498138"/>
    <s v="HOSTING VIRTUAL"/>
    <x v="7"/>
    <s v="OPERACION N1"/>
    <s v="CLAUDIO A GAJARDO GARRIDO"/>
    <s v="tct_cgajar"/>
    <s v="2-Significativo/Amplio"/>
    <s v="3-Medio"/>
    <x v="1"/>
    <x v="1"/>
    <s v="FUNDACION INSTITUTO PROFESIONAL DUOC UC"/>
    <s v="Incidencia de bases de datos reportada sin el flujo correspondiente."/>
    <s v="14/12/2023 14:35:08"/>
    <s v="14/12/2023 14:37:37"/>
    <s v="Cerrado"/>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s v=""/>
    <m/>
  </r>
  <r>
    <s v="INC000002498142"/>
    <s v="VPN IP - MPLS"/>
    <x v="9"/>
    <s v="GESTION HD"/>
    <s v="SEBASTIAN VILLENA"/>
    <s v="frp_spevel"/>
    <s v="3-Moderado/Limitado"/>
    <s v="3-Medio"/>
    <x v="1"/>
    <x v="0"/>
    <s v="SONACOL SA"/>
    <s v="HD/[SONACOL] Listado servidores con regimen de respaldo"/>
    <s v="14/12/2023 14:46:27"/>
    <s v="14/12/2023 14:48:25"/>
    <s v="Cerrado"/>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s v="Cumplido"/>
    <m/>
  </r>
  <r>
    <s v="INC000002498181"/>
    <s v="HOSTING VIRTUAL"/>
    <x v="4"/>
    <s v="GESTION PLATAFORMA CLIENTES"/>
    <s v="PAUL A SEPULVEDA ALVAREZ"/>
    <s v="vos_eperez"/>
    <s v="4-Menor/Localizado"/>
    <s v="4-Baja"/>
    <x v="0"/>
    <x v="0"/>
    <s v="TELEFONICA EMPRESAS DE CHILE SA"/>
    <s v="Revisión accesibilidad servidores SW-CORE01, SW-DB01-V3 y SW-POLL08 parque nuevo SolarWinds"/>
    <s v="14/12/2023 16:07:29"/>
    <s v="14/12/2023 16:13:04"/>
    <s v="Cerrado"/>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s v="Cumplido"/>
    <m/>
  </r>
  <r>
    <s v="INC000002498197"/>
    <s v="HOUSING"/>
    <x v="4"/>
    <s v="DUOC TICKET PENDIENTES"/>
    <s v="JUAN CARLOS UZCATEGUI FUGUETT"/>
    <s v="frp_joagui"/>
    <s v="3-Moderado/Limitado"/>
    <s v="4-Baja"/>
    <x v="0"/>
    <x v="0"/>
    <s v="FUNDACION INSTITUTO PROFESIONAL DUOC UC"/>
    <s v="RQ | DUOC | RE: Urgencia: Media | Generar lista de usuario"/>
    <s v="14/12/2023 17:00:08"/>
    <s v="14/12/2023 17:01:33"/>
    <s v="Cerrado"/>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s v="Cumplido"/>
    <m/>
  </r>
  <r>
    <s v="INC000002498234"/>
    <s v="TICKET-INTELIGENTE"/>
    <x v="3"/>
    <s v="GESTION TI"/>
    <s v="GUSTAVO AVILA VERA"/>
    <s v="USR_TSIGHT"/>
    <s v="1-Extenso/Generalizado"/>
    <s v="4-Baja"/>
    <x v="0"/>
    <x v="1"/>
    <s v="CORP CULTURAL NORTE GRANDE"/>
    <s v="cdnogr01 - hana_des TICKET AUTOMATICO"/>
    <s v="14/12/2023 14:15:32"/>
    <s v="14/12/2023 14:15:32"/>
    <s v="Cerrado"/>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s v=""/>
    <m/>
  </r>
  <r>
    <s v="INC000002498319"/>
    <s v="TICKET-INTELIGENTE"/>
    <x v="21"/>
    <s v="EVENTOS CGP"/>
    <s v="DENISE CRUZAT ETCHEBERRY"/>
    <s v="USR_TSIGHT"/>
    <s v="1-Extenso/Generalizado"/>
    <s v="4-Baja"/>
    <x v="0"/>
    <x v="1"/>
    <s v="AGUAS ANDINAS S.A."/>
    <s v="aguand01 - sftp-centos7 TICKET AUTOMATICO"/>
    <s v="14/12/2023 14:29:48"/>
    <s v="14/12/2023 14:29:48"/>
    <s v="Cerrado"/>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s v=""/>
    <m/>
  </r>
  <r>
    <s v="INC000002498475"/>
    <s v="HOUSING"/>
    <x v="16"/>
    <s v="BELIEVE"/>
    <s v="FERNEY D GARZON PEÑA"/>
    <s v="frp_fbalab"/>
    <s v="3-Moderado/Limitado"/>
    <s v="3-Medio"/>
    <x v="1"/>
    <x v="0"/>
    <s v="TELEFONICA EMPRESAS DE CHILE SA"/>
    <s v="GESTION DATACENTER/ ACCESOS / TELEFONICA EMPRESAS DE CHILE SA"/>
    <s v="14/12/2023 15:57:03"/>
    <s v="14/12/2023 15:58:48"/>
    <s v="Cerrado"/>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s v="Cumplido"/>
    <m/>
  </r>
  <r>
    <s v="INC000002498524"/>
    <s v="VPN IP - MPLS"/>
    <x v="3"/>
    <s v="GESTION HD"/>
    <s v="GUSTAVO AVILA VERA"/>
    <s v="frp_jciert"/>
    <s v="4-Menor/Localizado"/>
    <s v="4-Baja"/>
    <x v="0"/>
    <x v="0"/>
    <s v="AGRICOLA ARIZTIA LIMITADA"/>
    <s v="REQ / MODIFICAR REGISTRO DNS ZONA ARIZTIAATUNEGOCIO.CL"/>
    <s v="14/12/2023 15:40:50"/>
    <s v="14/12/2023 15:43:13"/>
    <s v="Cerrado"/>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s v="Cumplido"/>
    <m/>
  </r>
  <r>
    <s v="INC000002498539"/>
    <s v="VPN IP - MPLS"/>
    <x v="13"/>
    <s v="GESTION HD"/>
    <s v="PABLO N OLIVA ALARCON"/>
    <s v="frp_spevel"/>
    <s v="3-Moderado/Limitado"/>
    <s v="3-Medio"/>
    <x v="1"/>
    <x v="0"/>
    <s v="RED DE CLINICAS REGIONALES S.A."/>
    <s v="HD/RED DE CLINICAS REGIONALES | CHI-003992881 | AUMENTO DE STORAGE 12 TB DISCO ORO VDC"/>
    <s v="14/12/2023 16:22:59"/>
    <s v="14/12/2023 16:25:09"/>
    <s v="Cerrado"/>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s v="Cumplido"/>
    <m/>
  </r>
  <r>
    <s v="INC000002498541"/>
    <s v="RED INTERNA"/>
    <x v="1"/>
    <s v="APQ ACCESOS"/>
    <s v="CARLOS F ARAYA RAMIREZ"/>
    <s v="tct_cararr"/>
    <s v="4-Menor/Localizado"/>
    <s v="4-Baja"/>
    <x v="0"/>
    <x v="0"/>
    <s v="TELEFONICA CYBERSECURITY TECH CHILE SPA"/>
    <s v="RONDA INSPECTIVA"/>
    <s v="14/12/2023 16:23:22"/>
    <s v="14/12/2023 16:27:41"/>
    <s v="Cerrado"/>
    <s v="CDP ANTIGUO 1"/>
    <s v="CDP ANTIGUO 2"/>
    <s v="14/12/2023 16:39:56"/>
    <s v="14/12/2023 23:50:00"/>
    <m/>
    <s v="ronda realizada"/>
    <d v="1899-12-30T00:00:00"/>
    <d v="1899-12-30T00:00:00"/>
    <d v="1899-12-30T00:00:00"/>
    <s v=""/>
    <s v="Cumplido"/>
    <m/>
  </r>
  <r>
    <s v="INC000002498550"/>
    <s v="OFFICE365"/>
    <x v="5"/>
    <s v="O365"/>
    <s v="JAVIERA A UMAÑA YEVENES"/>
    <s v="tct_jumana"/>
    <s v="4-Menor/Localizado"/>
    <s v="4-Baja"/>
    <x v="0"/>
    <x v="1"/>
    <s v="TELEFONICA GLOBAL TECHNOLOGY S.A.AGENCIA EN CHILE"/>
    <s v="Revisión suscripciones M365 por problemas en la renovación automática"/>
    <s v="14/12/2023 16:37:15"/>
    <s v="14/12/2023 16:39:29"/>
    <s v="Cerrado"/>
    <s v="TI"/>
    <s v="APLICATIVOS"/>
    <s v="20/12/2023 18:16:30"/>
    <s v="20/12/2023 23:50:00"/>
    <m/>
    <m/>
    <d v="1900-01-05T01:37:01"/>
    <d v="1900-01-05T01:39:15"/>
    <d v="1899-12-30T00:02:14"/>
    <s v="Cumplido"/>
    <s v=""/>
    <m/>
  </r>
  <r>
    <s v="INC000002498554"/>
    <s v="VPN IP - MPLS"/>
    <x v="2"/>
    <s v="GESTION HD"/>
    <s v="JUAN PABLO PAZ GOMPERTZ"/>
    <s v="frp_spevel"/>
    <s v="3-Moderado/Limitado"/>
    <s v="3-Medio"/>
    <x v="1"/>
    <x v="0"/>
    <s v="HORTIFRUT S.A"/>
    <s v="HD/Revisión cuenta VPN Valuetec"/>
    <s v="14/12/2023 16:50:15"/>
    <s v="14/12/2023 16:52:36"/>
    <s v="Cerrado"/>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s v="Cumplido"/>
    <m/>
  </r>
  <r>
    <s v="INC000002498557"/>
    <s v="INFRAESTRUCTURA DC"/>
    <x v="6"/>
    <s v="APQ ACCESOS"/>
    <s v="FRANCISCO J FELIU ABARCA"/>
    <s v="tct_frafea"/>
    <s v="4-Menor/Localizado"/>
    <s v="4-Baja"/>
    <x v="0"/>
    <x v="0"/>
    <s v="TELEFONICA CYBERSECURITY TECH CHILE SPA"/>
    <s v="RONDA POR TOMA DE TEMPERATURAS EN SALAS TIC"/>
    <s v="14/12/2023 16:55:50"/>
    <s v="14/12/2023 16:56:36"/>
    <s v="Cerrado"/>
    <s v="TI"/>
    <s v="CLIMA"/>
    <s v="14/12/2023 17:05:28"/>
    <s v="14/12/2023 23:50:00"/>
    <s v="RONDA POR TOMA DE TEMPERATURAS EN SALAS TIC"/>
    <s v="RONDA REALIZADA"/>
    <d v="1899-12-30T00:00:00"/>
    <d v="1899-12-30T00:00:00"/>
    <d v="1899-12-30T00:00:00"/>
    <s v=""/>
    <s v="Cumplido"/>
    <m/>
  </r>
  <r>
    <s v="INC000002498588"/>
    <s v="VPN IP - MPLS"/>
    <x v="9"/>
    <s v="GESTION HD"/>
    <s v="RODRIGO VÁSQUEZ MUÑOZ"/>
    <s v="frp_spevel"/>
    <s v="3-Moderado/Limitado"/>
    <s v="3-Medio"/>
    <x v="1"/>
    <x v="0"/>
    <s v="ARTIKOS CHILE S A"/>
    <s v="HD/Requerimiento Artikos Chile S.A. / Restaurar bases de datos Usuarios"/>
    <s v="14/12/2023 18:04:52"/>
    <s v="14/12/2023 18:08:57"/>
    <s v="Cerrado"/>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s v="Cumplido"/>
    <m/>
  </r>
  <r>
    <s v="INC000002498597"/>
    <s v="VPN IP - MPLS"/>
    <x v="0"/>
    <s v="GESTION HD"/>
    <s v="CRISTOPHER MALDONADO ROMERO"/>
    <s v="frp_spevel"/>
    <s v="3-Moderado/Limitado"/>
    <s v="3-Medio"/>
    <x v="1"/>
    <x v="0"/>
    <s v="INELCOM CHILE SA"/>
    <s v="HD/Solicitud de manos remotas || Proyecto FORUM || 202018177-1|| En data center APOQUINDO"/>
    <s v="14/12/2023 18:34:57"/>
    <s v="14/12/2023 18:38:14"/>
    <s v="Cerrado"/>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s v="Cumplido"/>
    <m/>
  </r>
  <r>
    <s v="INC000002498602"/>
    <s v="HOUSING"/>
    <x v="15"/>
    <s v="APQ ACCESOS"/>
    <s v="JAIRO A SALINAS GARAY"/>
    <s v="tct_jsalin"/>
    <s v="3-Moderado/Limitado"/>
    <s v="3-Medio"/>
    <x v="1"/>
    <x v="0"/>
    <s v="TELEFONICA EMPRESAS DE CHILE SA"/>
    <s v="RONDA Y REVISION DE SALAS TECNICAS"/>
    <s v="14/12/2023 18:48:19"/>
    <s v="14/12/2023 18:51:13"/>
    <s v="Cerrado"/>
    <s v="CDP ANTIGUO 1"/>
    <s v="CDP ANTIGUO 2"/>
    <s v="14/12/2023 18:52:16"/>
    <s v="14/12/2023 23:50:00"/>
    <s v="RONDA Y REVISION DE SALAS TECNICAS"/>
    <s v="RONDA REALIZADA."/>
    <d v="1899-12-30T00:01:03"/>
    <d v="1899-12-30T00:03:57"/>
    <d v="1899-12-30T00:02:54"/>
    <s v=""/>
    <s v="Cumplido"/>
    <m/>
  </r>
  <r>
    <s v="INC000002498604"/>
    <s v="INFRAESTRUCTURA DC"/>
    <x v="6"/>
    <s v="APQ ACCESOS"/>
    <s v="FRANCISCO J FELIU ABARCA"/>
    <s v="tct_frafea"/>
    <s v="4-Menor/Localizado"/>
    <s v="4-Baja"/>
    <x v="0"/>
    <x v="0"/>
    <s v="TELEFONICA CYBERSECURITY TECH CHILE SPA"/>
    <s v="RONDA PREVENTIVA Y LECTURA DE TEMPERATURAS EN SALAS TIC"/>
    <s v="14/12/2023 18:51:29"/>
    <s v="14/12/2023 18:52:15"/>
    <s v="Cerrado"/>
    <s v="TI"/>
    <s v="CLIMA"/>
    <s v="14/12/2023 19:19:17"/>
    <s v="14/12/2023 23:50:00"/>
    <s v="RONDA PREVENTIVA Y LECTURA DE TEMPERATURAS EN SALAS TIC"/>
    <s v="RONDA REALIZADA"/>
    <d v="1899-12-30T00:00:00"/>
    <d v="1899-12-30T00:00:00"/>
    <d v="1899-12-30T00:00:00"/>
    <s v=""/>
    <s v="Cumplido"/>
    <m/>
  </r>
  <r>
    <s v="INC000002498706"/>
    <s v="RED INTERNA"/>
    <x v="0"/>
    <s v="APQ ACCESOS"/>
    <s v="CRISTOPHER MALDONADO ROMERO"/>
    <s v="tct_cmaldo"/>
    <s v="4-Menor/Localizado"/>
    <s v="4-Baja"/>
    <x v="0"/>
    <x v="0"/>
    <s v="TELEFONICA EMPRESAS DE CHILE SA"/>
    <s v="RONDA TOMA DE TEMPERATURAS SALAS TIC"/>
    <s v="14/12/2023 16:22:03"/>
    <s v="14/12/2023 16:23:08"/>
    <s v="Cerrado"/>
    <s v="CDP ANTIGUO 1"/>
    <s v="CDP ANTIGUO 2"/>
    <s v="14/12/2023 17:02:27"/>
    <s v="14/12/2023 23:50:00"/>
    <m/>
    <s v="RONDA REALIZADA"/>
    <d v="1899-12-30T00:00:00"/>
    <d v="1899-12-30T00:00:00"/>
    <d v="1899-12-30T00:00:00"/>
    <s v=""/>
    <s v="Cumplido"/>
    <m/>
  </r>
  <r>
    <s v="INC000002498727"/>
    <s v="VPN IP - MPLS"/>
    <x v="4"/>
    <s v="BELIEVE"/>
    <s v="GIOVANNI D ROCCO VALENZUELA"/>
    <s v="frp_dvital"/>
    <s v="4-Menor/Localizado"/>
    <s v="4-Baja"/>
    <x v="0"/>
    <x v="0"/>
    <s v="TELEFONICA CYBERSECURITY TECH CHILE SPA"/>
    <s v="REQ / SOC / revisión de la VPN de comunicación al Splunk SOC"/>
    <s v="14/12/2023 16:33:39"/>
    <s v="14/12/2023 16:39:05"/>
    <s v="Cerrado"/>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s v="Cumplido"/>
    <m/>
  </r>
  <r>
    <s v="INC000002498760"/>
    <s v="VPN IP - MPLS"/>
    <x v="2"/>
    <s v="GESTION CALL CENTER"/>
    <s v="JOSE E ÑANCULEF CONTRERAS"/>
    <s v="frp_jugonz"/>
    <s v="4-Menor/Localizado"/>
    <s v="4-Baja"/>
    <x v="0"/>
    <x v="1"/>
    <s v="SYSTEM'S ASAP S A"/>
    <s v="FRONT CTC/CALL CENTER/ NO TIENE INTERNET"/>
    <s v="14/12/2023 17:13:35"/>
    <s v="14/12/2023 17:25:11"/>
    <s v="Cerrado"/>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s v=""/>
    <m/>
  </r>
  <r>
    <s v="INC000002498805"/>
    <s v="HOUSING"/>
    <x v="16"/>
    <s v="BELIEVE"/>
    <s v="FERNEY D GARZON PEÑA"/>
    <s v="frp_pcamay"/>
    <s v="3-Moderado/Limitado"/>
    <s v="3-Medio"/>
    <x v="1"/>
    <x v="0"/>
    <s v="HUAWEI CHILE S A"/>
    <s v="GESTION DATACENTER/ ACCESOS / HUAWEI CHILE S A"/>
    <s v="14/12/2023 17:14:32"/>
    <s v="14/12/2023 17:18:35"/>
    <s v="Cerrado"/>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s v="Cumplido"/>
    <m/>
  </r>
  <r>
    <s v="INC000002498806"/>
    <s v="HOUSING"/>
    <x v="16"/>
    <s v="BELIEVE"/>
    <s v="FERNEY D GARZON PEÑA"/>
    <s v="frp_pcamay"/>
    <s v="3-Moderado/Limitado"/>
    <s v="3-Medio"/>
    <x v="1"/>
    <x v="0"/>
    <s v="HUAWEI CHILE S A"/>
    <s v="GESTION DATACENTER/ ACCESOS / HUAWEI CHILE S A"/>
    <s v="14/12/2023 17:14:53"/>
    <s v="14/12/2023 17:19:37"/>
    <s v="Cerrado"/>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s v="Cumplido"/>
    <m/>
  </r>
  <r>
    <s v="INC000002498809"/>
    <s v="HOUSING"/>
    <x v="16"/>
    <s v="BELIEVE"/>
    <s v="FERNEY D GARZON PEÑA"/>
    <s v="frp_pcamay"/>
    <s v="3-Moderado/Limitado"/>
    <s v="3-Medio"/>
    <x v="1"/>
    <x v="0"/>
    <s v="HUAWEI CHILE S A"/>
    <s v="GESTION DATACENTER/ ACCESOS / HUAWEI CHILE S A"/>
    <s v="14/12/2023 17:14:58"/>
    <s v="14/12/2023 17:21:15"/>
    <s v="Cerrado"/>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s v="Cumplido"/>
    <m/>
  </r>
  <r>
    <s v="INC000002498810"/>
    <s v="HOUSING"/>
    <x v="16"/>
    <s v="BELIEVE"/>
    <s v="FERNEY D GARZON PEÑA"/>
    <s v="frp_pcamay"/>
    <s v="3-Moderado/Limitado"/>
    <s v="3-Medio"/>
    <x v="1"/>
    <x v="0"/>
    <s v="HUAWEI CHILE S A"/>
    <s v="GESTION DATACENTER/ ACCESOS / HUAWEI CHILE S A"/>
    <s v="14/12/2023 17:15:02"/>
    <s v="14/12/2023 17:21:59"/>
    <s v="Cerrado"/>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s v="Cumplido"/>
    <m/>
  </r>
  <r>
    <s v="INC000002498812"/>
    <s v="HOUSING"/>
    <x v="16"/>
    <s v="BELIEVE"/>
    <s v="FERNEY D GARZON PEÑA"/>
    <s v="frp_pcamay"/>
    <s v="3-Moderado/Limitado"/>
    <s v="3-Medio"/>
    <x v="1"/>
    <x v="0"/>
    <s v="HUAWEI CHILE S A"/>
    <s v="GESTION DATACENTER/ ACCESOS / HUAWEI CHILE S A"/>
    <s v="14/12/2023 17:15:07"/>
    <s v="14/12/2023 17:23:26"/>
    <s v="Cerrado"/>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s v="Cumplido"/>
    <m/>
  </r>
  <r>
    <s v="INC000002498813"/>
    <s v="HOUSING"/>
    <x v="16"/>
    <s v="BELIEVE"/>
    <s v="FERNEY D GARZON PEÑA"/>
    <s v="frp_pcamay"/>
    <s v="3-Moderado/Limitado"/>
    <s v="3-Medio"/>
    <x v="1"/>
    <x v="0"/>
    <s v="HUAWEI CHILE S A"/>
    <s v="GESTION DATACENTER/ ACCESOS / HUAWEI CHILE S A"/>
    <s v="14/12/2023 17:15:12"/>
    <s v="14/12/2023 17:24:46"/>
    <s v="Cerrado"/>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s v="Cumplido"/>
    <m/>
  </r>
  <r>
    <s v="INC000002498814"/>
    <s v="HOUSING"/>
    <x v="16"/>
    <s v="BELIEVE"/>
    <s v="FERNEY D GARZON PEÑA"/>
    <s v="frp_pcamay"/>
    <s v="3-Moderado/Limitado"/>
    <s v="3-Medio"/>
    <x v="1"/>
    <x v="0"/>
    <s v="HUAWEI CHILE S A"/>
    <s v="GESTION DATACENTER/ ACCESOS / HUAWEI CHILE S A"/>
    <s v="14/12/2023 17:15:18"/>
    <s v="14/12/2023 17:25:50"/>
    <s v="Cerrado"/>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s v="Cumplido"/>
    <m/>
  </r>
  <r>
    <s v="INC000002498925"/>
    <s v="HOUSING"/>
    <x v="14"/>
    <s v="BELIEVE"/>
    <s v="CRISTOPHER MALDONADO ROMERO"/>
    <s v="frp_fbalab"/>
    <s v="3-Moderado/Limitado"/>
    <s v="3-Medio"/>
    <x v="1"/>
    <x v="0"/>
    <s v="FORUM SERVICIOS FINANCIEROS SA"/>
    <s v="GESTION DATACENTER/ ACCESOS / FORUM SERVICIOS FINANCIEROS SA"/>
    <s v="14/12/2023 17:53:52"/>
    <s v="14/12/2023 17:54:59"/>
    <s v="Cerrado"/>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s v="Cumplido"/>
    <m/>
  </r>
  <r>
    <s v="INC000002498936"/>
    <s v="HOUSING"/>
    <x v="14"/>
    <s v="BELIEVE"/>
    <s v="CRISTOPHER MALDONADO ROMERO"/>
    <s v="frp_fbalab"/>
    <s v="3-Moderado/Limitado"/>
    <s v="3-Medio"/>
    <x v="1"/>
    <x v="0"/>
    <s v="HDI SEGUROS S.A."/>
    <s v="GESTION DATACENTER/ ACCESOS / HDI SEGUROS S.A."/>
    <s v="14/12/2023 18:25:34"/>
    <s v="14/12/2023 18:27:16"/>
    <s v="Cerrado"/>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s v="Cumplido"/>
    <m/>
  </r>
  <r>
    <s v="INC000002498942"/>
    <s v="HOUSING"/>
    <x v="19"/>
    <s v="BELIEVE"/>
    <s v="FRANCISCO J FELIU ABARCA"/>
    <s v="frp_fbalab"/>
    <s v="3-Moderado/Limitado"/>
    <s v="3-Medio"/>
    <x v="1"/>
    <x v="0"/>
    <s v="SERVIEX S A"/>
    <s v="GESTION DATACENTER/ ACCESOS / SERVIEX S A"/>
    <s v="14/12/2023 18:36:42"/>
    <s v="14/12/2023 18:38:32"/>
    <s v="Cerrado"/>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s v="Cumplido"/>
    <m/>
  </r>
  <r>
    <s v="INC000002498957"/>
    <s v="RED INTERNA"/>
    <x v="6"/>
    <s v="APQ ACCESOS"/>
    <s v="YORDI M HURTADO ARAYA"/>
    <s v="tct_yorhua"/>
    <s v="4-Menor/Localizado"/>
    <s v="4-Baja"/>
    <x v="0"/>
    <x v="0"/>
    <s v="TELEFONICA CYBERSECURITY TECH CHILE SPA"/>
    <s v="RONDA TOMA DE TEMPERATURAS SALAS TIC 20:30"/>
    <s v="14/12/2023 20:31:25"/>
    <s v="14/12/2023 20:31:51"/>
    <s v="Cerrado"/>
    <s v="CDP ANTIGUO 1"/>
    <s v="CDP ANTIGUO 2"/>
    <s v="14/12/2023 22:11:11"/>
    <s v="14/12/2023 23:50:00"/>
    <s v="RONDA TOMA DE TEMPERATURAS SALAS TIC 20:30"/>
    <s v="RONDA REALIZADA"/>
    <d v="1899-12-30T00:00:00"/>
    <d v="1899-12-30T01:39:46"/>
    <d v="1899-12-30T01:39:46"/>
    <s v=""/>
    <s v="Cumplido"/>
    <m/>
  </r>
  <r>
    <s v="INC000002498958"/>
    <s v="RED INTERNA"/>
    <x v="6"/>
    <s v="APQ ACCESOS"/>
    <s v="YORDI M HURTADO ARAYA"/>
    <s v="tct_yorhua"/>
    <s v="4-Menor/Localizado"/>
    <s v="4-Baja"/>
    <x v="0"/>
    <x v="0"/>
    <s v="TELEFONICA CYBERSECURITY TECH CHILE SPA"/>
    <s v="RONDA SALAS TECNICAS 20:30"/>
    <s v="14/12/2023 20:32:12"/>
    <s v="14/12/2023 20:32:37"/>
    <s v="Cerrado"/>
    <s v="CDP ANTIGUO 1"/>
    <s v="CDP ANTIGUO 2"/>
    <s v="14/12/2023 22:10:57"/>
    <s v="14/12/2023 23:50:00"/>
    <s v="RONDA SALAS TECNICAS 20:30"/>
    <s v="RONDA REALIZADA"/>
    <d v="1899-12-30T00:00:00"/>
    <d v="1899-12-30T01:38:45"/>
    <d v="1899-12-30T01:38:45"/>
    <s v=""/>
    <s v="Cumplido"/>
    <m/>
  </r>
  <r>
    <s v="INC000002498959"/>
    <s v="RED INTERNA"/>
    <x v="6"/>
    <s v="APQ ACCESOS"/>
    <s v="YORDI M HURTADO ARAYA"/>
    <s v="tct_yorhua"/>
    <s v="4-Menor/Localizado"/>
    <s v="4-Baja"/>
    <x v="0"/>
    <x v="0"/>
    <s v="TELEFONICA CYBERSECURITY TECH CHILE SPA"/>
    <s v="RONDA TOMA DE TEMPERATURAS SALAS TIC 00:30"/>
    <s v="14/12/2023 20:32:49"/>
    <s v="14/12/2023 20:33:17"/>
    <s v="Cerrado"/>
    <s v="CDP ANTIGUO 1"/>
    <s v="CDP ANTIGUO 2"/>
    <s v="14/12/2023 22:10:42"/>
    <s v="14/12/2023 23:50:00"/>
    <s v="RONDA TOMA DE TEMPERATURAS SALAS TIC 00:30"/>
    <s v="RONDA REALIZADA"/>
    <d v="1899-12-30T00:00:00"/>
    <d v="1899-12-30T01:37:53"/>
    <d v="1899-12-30T01:37:53"/>
    <s v=""/>
    <s v="Cumplido"/>
    <m/>
  </r>
  <r>
    <s v="INC000002498961"/>
    <s v="RED INTERNA"/>
    <x v="6"/>
    <s v="APQ ACCESOS"/>
    <s v="YORDI M HURTADO ARAYA"/>
    <s v="tct_yorhua"/>
    <s v="4-Menor/Localizado"/>
    <s v="4-Baja"/>
    <x v="0"/>
    <x v="0"/>
    <s v="TELEFONICA CYBERSECURITY TECH CHILE SPA"/>
    <s v="RONDA SALAS TECNICAS 00:30"/>
    <s v="14/12/2023 20:33:37"/>
    <s v="14/12/2023 20:34:00"/>
    <s v="Cerrado"/>
    <s v="CDP ANTIGUO 1"/>
    <s v="CDP ANTIGUO 2"/>
    <s v="14/12/2023 22:10:28"/>
    <s v="14/12/2023 23:50:00"/>
    <s v="RONDA SALAS TECNICAS 00:30"/>
    <s v="RONDA REALIZADA"/>
    <d v="1899-12-30T00:00:00"/>
    <d v="1899-12-30T01:36:51"/>
    <d v="1899-12-30T01:36:51"/>
    <s v=""/>
    <s v="Cumplido"/>
    <m/>
  </r>
  <r>
    <s v="INC000002498965"/>
    <s v="RED INTERNA"/>
    <x v="6"/>
    <s v="APQ ACCESOS"/>
    <s v="YORDI M HURTADO ARAYA"/>
    <s v="tct_yorhua"/>
    <s v="4-Menor/Localizado"/>
    <s v="4-Baja"/>
    <x v="0"/>
    <x v="0"/>
    <s v="TELEFONICA CYBERSECURITY TECH CHILE SPA"/>
    <s v="RONDA TOMA DE TEMPERATURAS SALAS TIC 04:30"/>
    <s v="14/12/2023 20:58:14"/>
    <s v="14/12/2023 20:58:41"/>
    <s v="Cerrado"/>
    <s v="CDP ANTIGUO 1"/>
    <s v="CDP ANTIGUO 2"/>
    <s v="14/12/2023 22:10:13"/>
    <s v="14/12/2023 23:50:00"/>
    <s v="RONDA TOMA DE TEMPERATURAS SALAS TIC 04:30"/>
    <s v="RONDA REALIZADA"/>
    <d v="1899-12-30T00:00:00"/>
    <d v="1899-12-30T01:11:59"/>
    <d v="1899-12-30T01:11:59"/>
    <s v=""/>
    <s v="Cumplido"/>
    <m/>
  </r>
  <r>
    <s v="INC000002498966"/>
    <s v="RED INTERNA"/>
    <x v="6"/>
    <s v="APQ ACCESOS"/>
    <s v="YORDI M HURTADO ARAYA"/>
    <s v="tct_yorhua"/>
    <s v="4-Menor/Localizado"/>
    <s v="4-Baja"/>
    <x v="0"/>
    <x v="0"/>
    <s v="TELEFONICA CYBERSECURITY TECH CHILE SPA"/>
    <s v="RONDA SALAS TECNICAS 04:30"/>
    <s v="14/12/2023 20:58:57"/>
    <s v="14/12/2023 20:59:22"/>
    <s v="Cerrado"/>
    <s v="CDP ANTIGUO 1"/>
    <s v="CDP ANTIGUO 2"/>
    <s v="14/12/2023 22:09:56"/>
    <s v="14/12/2023 23:50:00"/>
    <s v="RONDA SALAS TECNICAS 04:30"/>
    <s v="RONDA REALIZADA"/>
    <d v="1899-12-30T00:00:00"/>
    <d v="1899-12-30T01:10:59"/>
    <d v="1899-12-30T01:10:59"/>
    <s v=""/>
    <s v="Cumplido"/>
    <m/>
  </r>
  <r>
    <s v="INC000002498967"/>
    <s v="RED INTERNA"/>
    <x v="6"/>
    <s v="APQ ACCESOS"/>
    <s v="YORDI M HURTADO ARAYA"/>
    <s v="tct_yorhua"/>
    <s v="4-Menor/Localizado"/>
    <s v="4-Baja"/>
    <x v="0"/>
    <x v="0"/>
    <s v="TELEFONICA CYBERSECURITY TECH CHILE SPA"/>
    <s v="TOMA DE ALARMAS TIC 5 Y 6"/>
    <s v="14/12/2023 20:59:43"/>
    <s v="14/12/2023 21:00:18"/>
    <s v="Cerrado"/>
    <s v="CDP ANTIGUO 1"/>
    <s v="CDP ANTIGUO 2"/>
    <s v="14/12/2023 22:09:26"/>
    <s v="14/12/2023 23:50:00"/>
    <s v="TOMA DE ALARMAS TIC 5 Y 6"/>
    <s v="TOMA DE ALARMAS REALIZADA"/>
    <d v="1899-12-30T00:00:00"/>
    <d v="1899-12-30T01:09:43"/>
    <d v="1899-12-30T01:09:43"/>
    <s v=""/>
    <s v="Cumplido"/>
    <m/>
  </r>
  <r>
    <s v="INC000002498984"/>
    <s v="RED INTERNA"/>
    <x v="1"/>
    <s v="APQ ACCESOS"/>
    <s v="CARLOS F ARAYA RAMIREZ"/>
    <s v="tct_cararr"/>
    <s v="4-Menor/Localizado"/>
    <s v="4-Baja"/>
    <x v="0"/>
    <x v="0"/>
    <s v="TELEFONICA CYBERSECURITY TECH CHILE SPA"/>
    <s v="RONDA INSPECTIVA"/>
    <s v="15/12/2023 9:04:01"/>
    <s v="15/12/2023 9:04:49"/>
    <s v="Cerrado"/>
    <s v="CDP ANTIGUO 1"/>
    <s v="CDP ANTIGUO 2"/>
    <s v="15/12/2023 9:33:20"/>
    <s v="15/12/2023 23:50:00"/>
    <m/>
    <s v="RONDA REALIZADA"/>
    <d v="1899-12-30T00:00:00"/>
    <d v="1899-12-30T00:00:00"/>
    <d v="1899-12-30T00:00:00"/>
    <s v=""/>
    <s v="Cumplido"/>
    <m/>
  </r>
  <r>
    <s v="INC000002498987"/>
    <s v="HOUSING"/>
    <x v="1"/>
    <s v="APQ ACCESOS"/>
    <s v="CARLOS F ARAYA RAMIREZ"/>
    <s v="tct_cararr"/>
    <s v="4-Menor/Localizado"/>
    <s v="4-Baja"/>
    <x v="0"/>
    <x v="0"/>
    <s v="TELEFONICA CYBERSECURITY TECH CHILE SPA"/>
    <s v="TOMA DE ALARMAS"/>
    <s v="15/12/2023 9:05:23"/>
    <s v="15/12/2023 9:06:33"/>
    <s v="Cerrado"/>
    <s v="CDP ANTIGUO 1"/>
    <s v="CDP ANTIGUO 2"/>
    <s v="15/12/2023 9:34:25"/>
    <s v="15/12/2023 23:50:00"/>
    <s v="SALAS TIC 7, 8 Y MDA"/>
    <s v="TOMA DE ALARMAS REALIZADA"/>
    <d v="1899-12-30T00:00:00"/>
    <d v="1899-12-30T00:00:00"/>
    <d v="1899-12-30T00:00:00"/>
    <s v=""/>
    <s v="Cumplido"/>
    <m/>
  </r>
  <r>
    <s v="INC000002499092"/>
    <s v="RED INTERNA"/>
    <x v="0"/>
    <s v="APQ ACCESOS"/>
    <s v="CRISTOPHER MALDONADO ROMERO"/>
    <s v="tct_cmaldo"/>
    <s v="4-Menor/Localizado"/>
    <s v="4-Baja"/>
    <x v="0"/>
    <x v="0"/>
    <s v="TELEFONICA EMPRESAS DE CHILE SA"/>
    <s v="RONDA TOMA DE TEMPERATURAS SALAS TIC"/>
    <s v="14/12/2023 19:50:17"/>
    <s v="14/12/2023 19:52:14"/>
    <s v="Cerrado"/>
    <s v="CDP ANTIGUO 1"/>
    <s v="CDP ANTIGUO 2"/>
    <s v="14/12/2023 20:08:19"/>
    <s v="14/12/2023 23:50:00"/>
    <m/>
    <s v="RONDA REALIZADA"/>
    <d v="1899-12-30T00:00:00"/>
    <d v="1899-12-30T00:00:00"/>
    <d v="1899-12-30T00:00:00"/>
    <s v=""/>
    <s v="Cumplido"/>
    <m/>
  </r>
  <r>
    <s v="INC000002499094"/>
    <s v="RED INTERNA"/>
    <x v="0"/>
    <s v="APQ ACCESOS"/>
    <s v="CRISTOPHER MALDONADO ROMERO"/>
    <s v="tct_cmaldo"/>
    <s v="4-Menor/Localizado"/>
    <s v="4-Baja"/>
    <x v="0"/>
    <x v="0"/>
    <s v="TELEFONICA EMPRESAS DE CHILE SA"/>
    <s v="RONDA TOMA DE TEMPERATURAS SALAS TIC"/>
    <s v="14/12/2023 19:52:43"/>
    <s v="14/12/2023 19:59:02"/>
    <s v="Cerrado"/>
    <s v="CDP ANTIGUO 1"/>
    <s v="CDP ANTIGUO 2"/>
    <s v="14/12/2023 20:08:45"/>
    <s v="14/12/2023 23:50:00"/>
    <m/>
    <s v="RONDA REALIZADA"/>
    <d v="1899-12-30T00:00:00"/>
    <d v="1899-12-30T00:00:00"/>
    <d v="1899-12-30T00:00:00"/>
    <s v=""/>
    <s v="Cumplido"/>
    <m/>
  </r>
  <r>
    <s v="INC000002499107"/>
    <s v="HOUSING"/>
    <x v="15"/>
    <s v="APQ ACCESOS"/>
    <s v="JAIRO A SALINAS GARAY"/>
    <s v="tct_jsalin"/>
    <s v="3-Moderado/Limitado"/>
    <s v="3-Medio"/>
    <x v="1"/>
    <x v="0"/>
    <s v="TELEFONICA EMPRESAS DE CHILE SA"/>
    <s v="TOMA DE ALARMAS DE CLIENTE"/>
    <s v="14/12/2023 18:52:27"/>
    <s v="14/12/2023 18:53:09"/>
    <s v="Cerrado"/>
    <s v="CDP ANTIGUO 1"/>
    <s v="CDP ANTIGUO 2"/>
    <s v="14/12/2023 18:54:37"/>
    <s v="14/12/2023 23:50:00"/>
    <s v="TOMA DE ALARMAS DE CLIENTE"/>
    <s v="TOMA DE ALARMAS REALIZADA."/>
    <d v="1899-12-30T00:01:28"/>
    <d v="1899-12-30T00:02:10"/>
    <d v="1899-12-30T00:00:42"/>
    <s v=""/>
    <s v="Cumplido"/>
    <m/>
  </r>
  <r>
    <s v="INC000002499109"/>
    <s v="HOUSING"/>
    <x v="15"/>
    <s v="APQ ACCESOS"/>
    <s v="JAIRO A SALINAS GARAY"/>
    <s v="tct_jsalin"/>
    <s v="3-Moderado/Limitado"/>
    <s v="3-Medio"/>
    <x v="1"/>
    <x v="0"/>
    <s v="TELEFONICA EMPRESAS DE CHILE SA"/>
    <s v="Cruzada para habilitación de servicions RBK"/>
    <s v="14/12/2023 18:55:19"/>
    <s v="14/12/2023 18:58:52"/>
    <s v="Cerrado"/>
    <s v="CDP ANTIGUO 1"/>
    <s v="CDP ANTIGUO 2"/>
    <s v="14/12/2023 19:01:10"/>
    <s v="14/12/2023 23:50:00"/>
    <s v="Cruzada para habilitación de servicions RBK"/>
    <s v="SUPERVISION CRQ/OK."/>
    <d v="1899-12-30T00:02:18"/>
    <d v="1899-12-30T00:05:51"/>
    <d v="1899-12-30T00:03:33"/>
    <s v=""/>
    <s v="Cumplido"/>
    <m/>
  </r>
  <r>
    <s v="INC000002499113"/>
    <s v="HOUSING"/>
    <x v="15"/>
    <s v="APQ ACCESOS"/>
    <s v="JAIRO A SALINAS GARAY"/>
    <s v="tct_jsalin"/>
    <s v="3-Moderado/Limitado"/>
    <s v="3-Medio"/>
    <x v="1"/>
    <x v="0"/>
    <s v="TELEFONICA EMPRESAS DE CHILE SA"/>
    <s v="Cruzada optima proyecto Huawei-Interside"/>
    <s v="14/12/2023 19:01:25"/>
    <s v="14/12/2023 19:04:03"/>
    <s v="Cerrado"/>
    <s v="CDP ANTIGUO 1"/>
    <s v="CDP ANTIGUO 2"/>
    <s v="14/12/2023 19:29:10"/>
    <s v="14/12/2023 23:50:00"/>
    <s v="Cruzada optima proyecto Huawei-Interside"/>
    <s v="SUPERVISION CRQ/OK."/>
    <d v="1899-12-30T00:25:07"/>
    <d v="1899-12-30T00:27:45"/>
    <d v="1899-12-30T00:02:38"/>
    <s v=""/>
    <s v="Cumplido"/>
    <m/>
  </r>
  <r>
    <s v="INC000002499151"/>
    <s v="INFRAESTRUCTURA DC"/>
    <x v="6"/>
    <s v="APQ ACCESOS"/>
    <s v="FRANCISCO J FELIU ABARCA"/>
    <s v="tct_frafea"/>
    <s v="4-Menor/Localizado"/>
    <s v="4-Baja"/>
    <x v="0"/>
    <x v="0"/>
    <s v="TELEFONICA CYBERSECURITY TECH CHILE SPA"/>
    <s v="RONDA POR TOMA DE TEMPERATURAS EN SALAS TIC"/>
    <s v="15/12/2023 8:39:18"/>
    <s v="15/12/2023 8:40:13"/>
    <s v="Cerrado"/>
    <s v="TI"/>
    <s v="CLIMA"/>
    <s v="15/12/2023 8:54:17"/>
    <s v="15/12/2023 23:50:00"/>
    <s v="RONDA POR TOMA DE TEMPERATURAS EN SALAS TIC"/>
    <s v="RONDA REALIZADA"/>
    <d v="1899-12-30T00:00:00"/>
    <d v="1899-12-30T00:00:00"/>
    <d v="1899-12-30T00:00:00"/>
    <s v=""/>
    <s v="Cumplido"/>
    <m/>
  </r>
  <r>
    <s v="INC000002499162"/>
    <s v="INFRAESTRUCTURA DC"/>
    <x v="6"/>
    <s v="APQ ACCESOS"/>
    <s v="FRANCISCO J FELIU ABARCA"/>
    <s v="tct_frafea"/>
    <s v="4-Menor/Localizado"/>
    <s v="4-Baja"/>
    <x v="0"/>
    <x v="0"/>
    <s v="TELEFONICA CYBERSECURITY TECH CHILE SPA"/>
    <s v="RONDA PREVENTIVA EN SALAS TIC"/>
    <s v="15/12/2023 9:28:13"/>
    <s v="15/12/2023 9:30:48"/>
    <s v="Cerrado"/>
    <s v="TI"/>
    <s v="INFRAESTRUCTURA"/>
    <s v="15/12/2023 9:56:47"/>
    <s v="15/12/2023 23:50:00"/>
    <s v="RONDA PREVENTIVA EN SALAS TIC"/>
    <s v="RONDA REALIZADA"/>
    <d v="1899-12-30T00:00:00"/>
    <d v="1899-12-30T00:00:00"/>
    <d v="1899-12-30T00:00:00"/>
    <s v=""/>
    <s v="Cumplido"/>
    <m/>
  </r>
  <r>
    <s v="INC000002499173"/>
    <s v="HOUSING"/>
    <x v="15"/>
    <s v="APQ ACCESOS"/>
    <s v="JAIRO A SALINAS GARAY"/>
    <s v="tct_jsalin"/>
    <s v="3-Moderado/Limitado"/>
    <s v="3-Medio"/>
    <x v="1"/>
    <x v="0"/>
    <s v="TELEFONICA EMPRESAS DE CHILE SA"/>
    <s v="RONDA Y REVISION DE SALAS TECNICAS"/>
    <s v="15/12/2023 9:59:49"/>
    <s v="15/12/2023 10:01:08"/>
    <s v="Cerrado"/>
    <s v="CDP ANTIGUO 1"/>
    <s v="CDP ANTIGUO 2"/>
    <s v="15/12/2023 10:03:34"/>
    <s v="15/12/2023 23:50:00"/>
    <s v="RONDA Y REVISION DE SALAS TECNICAS"/>
    <s v="RONDA REALIZADA."/>
    <d v="1899-12-30T00:02:26"/>
    <d v="1899-12-30T00:03:45"/>
    <d v="1899-12-30T00:01:19"/>
    <s v=""/>
    <s v="Cumplido"/>
    <m/>
  </r>
  <r>
    <s v="INC000002499189"/>
    <s v="HOSTING VIRTUAL"/>
    <x v="3"/>
    <s v="OPERACION N1"/>
    <s v="SEBASTIAN I ACUÑA GUZMAN"/>
    <s v="tct_sacuna"/>
    <s v="3-Moderado/Limitado"/>
    <s v="3-Medio"/>
    <x v="1"/>
    <x v="0"/>
    <s v="TELEFONICA EMPRESAS DE CHILE SA"/>
    <s v="Reconexión sincronización de hora servidor CMDB-QA-DJANGO"/>
    <s v="15/12/2023 10:41:40"/>
    <s v="15/12/2023 10:42:27"/>
    <s v="Cerrado"/>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s v="Cumplido"/>
    <m/>
  </r>
  <r>
    <s v="INC000002499201"/>
    <s v="HOUSING"/>
    <x v="16"/>
    <s v="BELIEVE"/>
    <s v="FERNEY D GARZON PEÑA"/>
    <s v="frp_pcamay"/>
    <s v="3-Moderado/Limitado"/>
    <s v="3-Medio"/>
    <x v="1"/>
    <x v="0"/>
    <s v="HUAWEI CHILE S A"/>
    <s v="GESTION DATACENTER/ ACCESOS / HUAWEI CHILE S A"/>
    <s v="15/12/2023 11:12:31"/>
    <s v="15/12/2023 11:27:09"/>
    <s v="Cerrado"/>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s v="Cumplido"/>
    <m/>
  </r>
  <r>
    <s v="INC000002499202"/>
    <s v="HOUSING"/>
    <x v="16"/>
    <s v="BELIEVE"/>
    <s v="FERNEY D GARZON PEÑA"/>
    <s v="frp_pcamay"/>
    <s v="3-Moderado/Limitado"/>
    <s v="3-Medio"/>
    <x v="1"/>
    <x v="0"/>
    <s v="HUAWEI CHILE S A"/>
    <s v="GESTION DATACENTER/ ACCESOS / HUAWEI CHILE S A"/>
    <s v="15/12/2023 11:12:50"/>
    <s v="15/12/2023 11:27:38"/>
    <s v="Cerrado"/>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s v="Cumplido"/>
    <m/>
  </r>
  <r>
    <s v="INC000002499203"/>
    <s v="HOUSING"/>
    <x v="16"/>
    <s v="BELIEVE"/>
    <s v="FERNEY D GARZON PEÑA"/>
    <s v="frp_pcamay"/>
    <s v="3-Moderado/Limitado"/>
    <s v="3-Medio"/>
    <x v="1"/>
    <x v="0"/>
    <s v="HUAWEI CHILE S A"/>
    <s v="GESTION DATACENTER/ ACCESOS / HUAWEI CHILE S A"/>
    <s v="15/12/2023 11:13:11"/>
    <s v="15/12/2023 11:28:13"/>
    <s v="Cerrado"/>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s v="Cumplido"/>
    <m/>
  </r>
  <r>
    <s v="INC000002499204"/>
    <s v="HOUSING"/>
    <x v="16"/>
    <s v="BELIEVE"/>
    <s v="FERNEY D GARZON PEÑA"/>
    <s v="frp_pcamay"/>
    <s v="3-Moderado/Limitado"/>
    <s v="3-Medio"/>
    <x v="1"/>
    <x v="0"/>
    <s v="HUAWEI CHILE S A"/>
    <s v="GESTION DATACENTER/ ACCESOS / HUAWEI CHILE S A"/>
    <s v="15/12/2023 11:13:29"/>
    <s v="15/12/2023 11:28:46"/>
    <s v="Cerrado"/>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s v="Cumplido"/>
    <m/>
  </r>
  <r>
    <s v="INC000002499226"/>
    <s v="SAP"/>
    <x v="17"/>
    <s v="CLOUD SAP HANA"/>
    <s v="NICOLAS A SAAVEDRA EGUILUZ"/>
    <s v="tct_nsaave"/>
    <s v="4-Menor/Localizado"/>
    <s v="4-Baja"/>
    <x v="0"/>
    <x v="0"/>
    <s v="TELEFONICA EMPRESAS DE CHILE SA"/>
    <s v="Checklist Diario Clientes 15.12.23"/>
    <s v="15/12/2023 7:44:37"/>
    <s v="15/12/2023 7:47:07"/>
    <s v="Cerrado"/>
    <s v="Service"/>
    <s v="Internal"/>
    <s v="15/12/2023 7:47:31"/>
    <s v="15/12/2023 23:50:00"/>
    <s v="Se realiza Checklist Diario de los clientes; _x000a_HDC_x000a_NUTRISCO"/>
    <s v="Se realiza Checklist Diario de los clientes; _x000a_HDC_x000a_NUTRISCO"/>
    <d v="1899-12-30T00:00:00"/>
    <d v="1899-12-30T00:02:54"/>
    <d v="1899-12-30T00:02:54"/>
    <s v=""/>
    <s v="Cumplido"/>
    <m/>
  </r>
  <r>
    <s v="INC000002499258"/>
    <s v="HOUSING"/>
    <x v="4"/>
    <s v="DUOC TICKET AUTOMATICO"/>
    <s v="ALEJANDRO ACEVEDO VALENZUELA"/>
    <s v="frp_fcruzp"/>
    <s v="3-Moderado/Limitado"/>
    <s v="3-Medio"/>
    <x v="1"/>
    <x v="0"/>
    <s v="FUNDACION INSTITUTO PROFESIONAL DUOC UC"/>
    <s v="RQ / DUOC / Urgencia: Media | Crear nuevo registro de aplicación"/>
    <s v="15/12/2023 10:05:59"/>
    <s v="15/12/2023 10:07:57"/>
    <s v="Cerrado"/>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s v="Cumplido"/>
    <m/>
  </r>
  <r>
    <s v="INC000002499268"/>
    <s v="HOSTING VIRTUAL"/>
    <x v="4"/>
    <s v="DUOC TICKET AUTOMATICO"/>
    <s v="PAUL A SEPULVEDA ALVAREZ"/>
    <s v="frp_fcruzp"/>
    <s v="3-Moderado/Limitado"/>
    <s v="4-Baja"/>
    <x v="0"/>
    <x v="0"/>
    <s v="FUNDACION INSTITUTO PROFESIONAL DUOC UC"/>
    <s v="RQ / DUOC / RE: Problema portal Mira Web"/>
    <s v="15/12/2023 10:33:53"/>
    <s v="15/12/2023 10:36:11"/>
    <s v="Cerrado"/>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s v="Cumplido"/>
    <m/>
  </r>
  <r>
    <s v="INC000002499281"/>
    <s v="OFFICE365"/>
    <x v="5"/>
    <s v="SM OPERACIONES"/>
    <s v="JAVIERA A UMAÑA YEVENES"/>
    <s v="tct_decruz"/>
    <s v="4-Menor/Localizado"/>
    <s v="4-Baja"/>
    <x v="0"/>
    <x v="0"/>
    <s v="TELEFONICA GLOBAL TECHNOLOGY S.A.AGENCIA EN CHILE"/>
    <s v="ALTA NUEVO COLABORADOR RONALD MELARA SERRANO"/>
    <s v="15/12/2023 11:22:57"/>
    <s v="15/12/2023 11:26:09"/>
    <s v="Cerrado"/>
    <s v="PLATAFORMAS"/>
    <s v="CORREO"/>
    <s v="19/12/2023 9:22:14"/>
    <s v="19/12/2023 23:50:00"/>
    <s v="INCLUIR EN LISTAS DE DISTRIBUCÍÓN  operacion.bkp.tcct@tic.cl y database.tcct@tic.cl"/>
    <m/>
    <d v="1899-12-30T00:00:00"/>
    <d v="1899-12-30T00:00:00"/>
    <d v="1899-12-30T00:00:00"/>
    <s v=""/>
    <s v="Cumplido"/>
    <m/>
  </r>
  <r>
    <s v="INC000002499282"/>
    <s v="VPN IP - MPLS"/>
    <x v="6"/>
    <s v="GESTION HD"/>
    <s v="FRANCISCO J FELIU ABARCA"/>
    <s v="frp_jugonz"/>
    <s v="4-Menor/Localizado"/>
    <s v="4-Baja"/>
    <x v="0"/>
    <x v="0"/>
    <s v="BANCO DEL ESTADO DE CHILE"/>
    <s v="FRONT CTC/ EMPRESAS/ CAMBIO DE MEDIOS MAGNETICOS"/>
    <s v="15/12/2023 11:25:19"/>
    <s v="15/12/2023 11:26:29"/>
    <s v="Cerrado"/>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s v="Cumplido"/>
    <m/>
  </r>
  <r>
    <s v="INC000002499316"/>
    <s v="TICKET-INTELIGENTE"/>
    <x v="4"/>
    <s v="GESTION TI"/>
    <s v="JUAN CARLOS UZCATEGUI FUGUETT"/>
    <s v="USR_TSIGHT"/>
    <s v="1-Extenso/Generalizado"/>
    <s v="4-Baja"/>
    <x v="0"/>
    <x v="1"/>
    <s v="EMPRESA NACIONAL DE CERTIFICACIONES"/>
    <s v="emnace01 - srv_fes _vm TICKET AUTOMATICO"/>
    <s v="14/12/2023 20:46:55"/>
    <s v="14/12/2023 20:46:55"/>
    <s v="Cerrado"/>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s v=""/>
    <m/>
  </r>
  <r>
    <s v="INC000002499318"/>
    <s v="TICKET-INTELIGENTE"/>
    <x v="3"/>
    <s v="GESTION TI"/>
    <s v="GUSTAVO AVILA VERA"/>
    <s v="USR_TSIGHT"/>
    <s v="1-Extenso/Generalizado"/>
    <s v="4-Baja"/>
    <x v="0"/>
    <x v="1"/>
    <s v="TELEFONICA CYBERSECURITY TECH CHILE SPA"/>
    <s v="tctcsp01 - soc-splunk-i-03 TICKET AUTOMATICO"/>
    <s v="14/12/2023 20:51:34"/>
    <s v="14/12/2023 20:51:34"/>
    <s v="Cerrado"/>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s v=""/>
    <m/>
  </r>
  <r>
    <s v="INC000002499320"/>
    <s v="TICKET-INTELIGENTE"/>
    <x v="3"/>
    <s v="GESTION TI"/>
    <s v="GUSTAVO AVILA VERA"/>
    <s v="USR_TSIGHT"/>
    <s v="1-Extenso/Generalizado"/>
    <s v="4-Baja"/>
    <x v="0"/>
    <x v="1"/>
    <s v="TELEFONICA CYBERSECURITY TECH CHILE SPA"/>
    <s v="tctcsp01 - soc-splunk-i-01 TICKET AUTOMATICO"/>
    <s v="14/12/2023 20:56:35"/>
    <s v="14/12/2023 20:56:35"/>
    <s v="Cerrado"/>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s v=""/>
    <m/>
  </r>
  <r>
    <s v="INC000002499328"/>
    <s v="TICKET-INTELIGENTE"/>
    <x v="4"/>
    <s v="GESTION TI"/>
    <s v="JUAN CARLOS UZCATEGUI FUGUETT"/>
    <s v="USR_TSIGHT"/>
    <s v="1-Extenso/Generalizado"/>
    <s v="4-Baja"/>
    <x v="0"/>
    <x v="1"/>
    <s v="EMPRESA NACIONAL DE CERTIFICACIONES"/>
    <s v="emnace01 - ecert_fe01_vm TICKET AUTOMATICO"/>
    <s v="14/12/2023 21:09:56"/>
    <s v="14/12/2023 21:09:56"/>
    <s v="Cerrado"/>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s v=""/>
    <m/>
  </r>
  <r>
    <s v="INC000002499337"/>
    <s v="TICKET-INTELIGENTE"/>
    <x v="3"/>
    <s v="GESTION TI"/>
    <s v="GUSTAVO AVILA VERA"/>
    <s v="USR_TSIGHT"/>
    <s v="1-Extenso/Generalizado"/>
    <s v="4-Baja"/>
    <x v="0"/>
    <x v="1"/>
    <s v="TELEFONICA CYBERSECURITY TECH CHILE SPA"/>
    <s v="tctcsp01 - soc-splunk-sh-03 TICKET AUTOMATICO"/>
    <s v="14/12/2023 21:24:13"/>
    <s v="14/12/2023 21:24:13"/>
    <s v="Cerrado"/>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s v=""/>
    <m/>
  </r>
  <r>
    <s v="INC000002499339"/>
    <s v="TICKET-INTELIGENTE"/>
    <x v="3"/>
    <s v="GESTION TI"/>
    <s v="GUSTAVO AVILA VERA"/>
    <s v="USR_TSIGHT"/>
    <s v="1-Extenso/Generalizado"/>
    <s v="4-Baja"/>
    <x v="0"/>
    <x v="1"/>
    <s v="TELEFONICA CYBERSECURITY TECH CHILE SPA"/>
    <s v="tctcsp01 - soc-splunk-i-02 TICKET AUTOMATICO"/>
    <s v="14/12/2023 21:27:41"/>
    <s v="14/12/2023 21:27:41"/>
    <s v="Cerrado"/>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s v=""/>
    <m/>
  </r>
  <r>
    <s v="INC000002499347"/>
    <s v="TICKET-INTELIGENTE"/>
    <x v="4"/>
    <s v="GESTION TI"/>
    <s v="JUAN CARLOS UZCATEGUI FUGUETT"/>
    <s v="USR_TSIGHT"/>
    <s v="1-Extenso/Generalizado"/>
    <s v="4-Baja"/>
    <x v="0"/>
    <x v="1"/>
    <s v="EMPRESA NACIONAL DE CERTIFICACIONES"/>
    <s v="emnace01 - ecert_web01 TICKET AUTOMATICO"/>
    <s v="14/12/2023 21:41:59"/>
    <s v="14/12/2023 21:41:59"/>
    <s v="Cerrado"/>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s v=""/>
    <m/>
  </r>
  <r>
    <s v="INC000002499380"/>
    <s v="TICKET-INTELIGENTE"/>
    <x v="3"/>
    <s v="GESTION TI"/>
    <s v="GUSTAVO AVILA VERA"/>
    <s v="USR_TSIGHT"/>
    <s v="1-Extenso/Generalizado"/>
    <s v="4-Baja"/>
    <x v="0"/>
    <x v="1"/>
    <s v="TELEFONICA CYBERSECURITY TECH CHILE SPA"/>
    <s v="tctcsp01 - soc-splunk-i-02 TICKET AUTOMATICO"/>
    <s v="14/12/2023 22:59:53"/>
    <s v="14/12/2023 22:59:53"/>
    <s v="Cerrado"/>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s v=""/>
    <m/>
  </r>
  <r>
    <s v="INC000002499385"/>
    <s v="TICKET-INTELIGENTE"/>
    <x v="4"/>
    <s v="GESTION TI"/>
    <s v="JUAN CARLOS UZCATEGUI FUGUETT"/>
    <s v="USR_TSIGHT"/>
    <s v="1-Extenso/Generalizado"/>
    <s v="4-Baja"/>
    <x v="0"/>
    <x v="1"/>
    <s v="COAGRA S A"/>
    <s v="coagra01 - sap_prod_e_vm TICKET AUTOMATICO"/>
    <s v="14/12/2023 23:07:30"/>
    <s v="14/12/2023 23:07:30"/>
    <s v="Cerrado"/>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s v=""/>
    <m/>
  </r>
  <r>
    <s v="INC000002499390"/>
    <s v="TICKET-INTELIGENTE"/>
    <x v="3"/>
    <s v="GESTION TI"/>
    <s v="GUSTAVO AVILA VERA"/>
    <s v="USR_TSIGHT"/>
    <s v="1-Extenso/Generalizado"/>
    <s v="4-Baja"/>
    <x v="0"/>
    <x v="1"/>
    <s v="TELEFONICA CYBERSECURITY TECH CHILE SPA"/>
    <s v="tctcsp01 - soc-splunk-i-03 TICKET AUTOMATICO"/>
    <s v="14/12/2023 23:40:30"/>
    <s v="14/12/2023 23:40:30"/>
    <s v="Cerrado"/>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s v=""/>
    <m/>
  </r>
  <r>
    <s v="INC000002499449"/>
    <s v="TICKET-INTELIGENTE"/>
    <x v="4"/>
    <s v="GESTION TI"/>
    <s v="JUAN CARLOS UZCATEGUI FUGUETT"/>
    <s v="USR_TSIGHT"/>
    <s v="1-Extenso/Generalizado"/>
    <s v="4-Baja"/>
    <x v="0"/>
    <x v="1"/>
    <s v="COMERCIAL E IMPORTADORA AUDIOMUSICA SPA"/>
    <s v="ciausp01 - svr_dc TICKET AUTOMATICO"/>
    <s v="15/12/2023 1:19:04"/>
    <s v="15/12/2023 1:19:04"/>
    <s v="Cerrado"/>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s v=""/>
    <m/>
  </r>
  <r>
    <s v="INC000002499542"/>
    <s v="HOUSING"/>
    <x v="15"/>
    <s v="APQ ACCESOS"/>
    <s v="ALDO P VALENZUELA MUJICA"/>
    <s v="tct_avalen"/>
    <s v="2-Significativo/Amplio"/>
    <s v="2-Alta"/>
    <x v="2"/>
    <x v="0"/>
    <s v="TELEFONICA EMPRESAS DE CHILE SA"/>
    <s v="RONDA Y REVISION DE SALAS TECNICAS"/>
    <s v="15/12/2023 6:12:40"/>
    <s v="15/12/2023 6:13:47"/>
    <s v="Cerrado"/>
    <s v="CDP ANTIGUO 1"/>
    <s v="CDP ANTIGUO 2"/>
    <s v="15/12/2023 6:17:20"/>
    <s v="15/12/2023 23:50:00"/>
    <s v="RONDA Y REVISION DE SALAS TECNICAS"/>
    <s v="SE REALIZA RONDA"/>
    <d v="1899-12-30T00:03:11"/>
    <d v="1899-12-30T00:04:40"/>
    <d v="1899-12-30T00:01:29"/>
    <s v=""/>
    <s v="Cumplido"/>
    <m/>
  </r>
  <r>
    <s v="INC000002499545"/>
    <s v="HOUSING"/>
    <x v="15"/>
    <s v="APQ ACCESOS"/>
    <s v="ALDO P VALENZUELA MUJICA"/>
    <s v="tct_avalen"/>
    <s v="2-Significativo/Amplio"/>
    <s v="2-Alta"/>
    <x v="2"/>
    <x v="0"/>
    <s v="TELEFONICA EMPRESAS DE CHILE SA"/>
    <s v="TOMA DE ALARMAS DE CLIENTE"/>
    <s v="15/12/2023 6:14:41"/>
    <s v="15/12/2023 6:15:39"/>
    <s v="Cerrado"/>
    <s v="CDP ANTIGUO 1"/>
    <s v="CDP ANTIGUO 2"/>
    <s v="15/12/2023 6:18:02"/>
    <s v="15/12/2023 23:50:00"/>
    <s v="TOMA DE ALARMAS DE CLIENTE"/>
    <s v="SE REALIZA TOMA DE ALARMAS"/>
    <d v="1899-12-30T00:01:59"/>
    <d v="1899-12-30T00:03:21"/>
    <d v="1899-12-30T00:01:22"/>
    <s v=""/>
    <s v="Cumplido"/>
    <m/>
  </r>
  <r>
    <s v="INC000002499549"/>
    <s v="HOUSING"/>
    <x v="15"/>
    <s v="APQ ACCESOS"/>
    <s v="ALDO P VALENZUELA MUJICA"/>
    <s v="tct_avalen"/>
    <s v="2-Significativo/Amplio"/>
    <s v="2-Alta"/>
    <x v="2"/>
    <x v="0"/>
    <s v="TELEFONICA EMPRESAS DE CHILE SA"/>
    <s v="SUPERVISION Apagado, borrado seguro, desrackeo de equipo / DXC"/>
    <s v="15/12/2023 6:20:13"/>
    <s v="15/12/2023 6:21:28"/>
    <s v="Cerrado"/>
    <s v="CDP ANTIGUO 1"/>
    <s v="CDP ANTIGUO 2"/>
    <s v="15/12/2023 6:25:11"/>
    <s v="15/12/2023 23:50:00"/>
    <s v="SUPERVISION Apagado, borrado seguro, desrackeo de equipo / DXC"/>
    <s v="SE REALIZA SUPERVISION"/>
    <d v="1899-12-30T00:03:22"/>
    <d v="1899-12-30T00:04:58"/>
    <d v="1899-12-30T00:01:36"/>
    <s v=""/>
    <s v="Cumplido"/>
    <m/>
  </r>
  <r>
    <s v="INC000002499556"/>
    <s v="HOUSING"/>
    <x v="15"/>
    <s v="APQ ACCESOS"/>
    <s v="ALDO P VALENZUELA MUJICA"/>
    <s v="tct_avalen"/>
    <s v="2-Significativo/Amplio"/>
    <s v="2-Alta"/>
    <x v="2"/>
    <x v="0"/>
    <s v="TELEFONICA EMPRESAS DE CHILE SA"/>
    <s v="SUPERVISION Se requiere acceder a los rack DB31,DB32,DB33,DB34 y CA34"/>
    <s v="15/12/2023 6:44:31"/>
    <s v="15/12/2023 6:45:47"/>
    <s v="Cerrado"/>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s v="Cumplido"/>
    <m/>
  </r>
  <r>
    <s v="INC000002499925"/>
    <s v="HOUSING"/>
    <x v="14"/>
    <s v="BELIEVE"/>
    <s v="MARIO A BARRIENTOS RUIZ"/>
    <s v="frp_dvital"/>
    <s v="3-Moderado/Limitado"/>
    <s v="3-Medio"/>
    <x v="1"/>
    <x v="0"/>
    <s v="BANCO SANTANDER CHILE"/>
    <s v="GESTION DATACENTER/ ACCESOS / BANCO SANTANDER CHILE"/>
    <s v="15/12/2023 11:24:49"/>
    <s v="15/12/2023 11:24:54"/>
    <s v="Cerrado"/>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s v="Cumplido"/>
    <m/>
  </r>
  <r>
    <s v="INC000002499944"/>
    <s v="VPN IP - MPLS"/>
    <x v="4"/>
    <s v="BELIEVE"/>
    <s v="GIOVANNI D ROCCO VALENZUELA"/>
    <s v="frp_dvital"/>
    <s v="4-Menor/Localizado"/>
    <s v="4-Baja"/>
    <x v="0"/>
    <x v="0"/>
    <s v="TELEFONICA CYBERSECURITY TECH CHILE SPA"/>
    <s v="REQ / SOC / Ampliar espacio Casilla: informes@soc-chile.telefonica.com"/>
    <s v="15/12/2023 11:45:15"/>
    <s v="15/12/2023 11:46:27"/>
    <s v="Cerrado"/>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s v="Cumplido"/>
    <m/>
  </r>
  <r>
    <s v="INC000002499954"/>
    <s v="INFRAESTRUCTURA DC"/>
    <x v="8"/>
    <s v="APQ ACCESOS"/>
    <s v="JONATHAN A MARQUEZ ASTENGO"/>
    <s v="tct_jmarqu"/>
    <s v="4-Menor/Localizado"/>
    <s v="4-Baja"/>
    <x v="0"/>
    <x v="0"/>
    <s v="TELEFONICA CYBERSECURITY TECH CHILE SPA"/>
    <s v="FACTIBILIDAD ESVAL/CRQ 80025"/>
    <s v="15/12/2023 11:48:41"/>
    <s v="15/12/2023 11:50:19"/>
    <s v="Cerrado"/>
    <s v="CDP ANTIGUO 1"/>
    <s v="CDP ANTIGUO 2"/>
    <s v="15/12/2023 12:20:37"/>
    <s v="15/12/2023 23:50:00"/>
    <s v="FACTIBILIDAD ESVAL INGRESO EQUIPOS"/>
    <s v="FACTIBILIDAD ENVIADA"/>
    <d v="1899-12-30T00:00:00"/>
    <d v="1899-12-30T00:00:00"/>
    <d v="1899-12-30T00:00:00"/>
    <s v=""/>
    <s v="Cumplido"/>
    <m/>
  </r>
  <r>
    <s v="INC000002499957"/>
    <s v="INFRAESTRUCTURA DC"/>
    <x v="8"/>
    <s v="APQ ACCESOS"/>
    <s v="JONATHAN A MARQUEZ ASTENGO"/>
    <s v="tct_jmarqu"/>
    <s v="4-Menor/Localizado"/>
    <s v="4-Baja"/>
    <x v="0"/>
    <x v="0"/>
    <s v="TELEFONICA CYBERSECURITY TECH CHILE SPA"/>
    <s v="FACTIBILIDAD INDRA/CRQ 79458"/>
    <s v="15/12/2023 11:51:31"/>
    <s v="15/12/2023 11:53:41"/>
    <s v="Cerrado"/>
    <s v="CDP ANTIGUO 1"/>
    <s v="CDP ANTIGUO 2"/>
    <s v="15/12/2023 12:21:41"/>
    <s v="15/12/2023 23:50:00"/>
    <s v="FACTIBILIDAD PARA INDRA RETIRO DE EQUIPOS"/>
    <s v="FACTIBILIDAD ENVIADA"/>
    <d v="1899-12-30T00:00:00"/>
    <d v="1899-12-30T00:00:00"/>
    <d v="1899-12-30T00:00:00"/>
    <s v=""/>
    <s v="Cumplido"/>
    <m/>
  </r>
  <r>
    <s v="INC000002500005"/>
    <s v="HOUSING"/>
    <x v="16"/>
    <s v="BELIEVE"/>
    <s v="FERNEY D GARZON PEÑA"/>
    <s v="frp_pcamay"/>
    <s v="3-Moderado/Limitado"/>
    <s v="3-Medio"/>
    <x v="1"/>
    <x v="0"/>
    <s v="HUAWEI CHILE S A"/>
    <s v="GESTION DATACENTER/ ACCESOS / HUAWEI CHILE S A"/>
    <s v="15/12/2023 11:13:47"/>
    <s v="15/12/2023 11:29:19"/>
    <s v="Cerrado"/>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s v="Cumplido"/>
    <m/>
  </r>
  <r>
    <s v="INC000002500007"/>
    <s v="HOUSING"/>
    <x v="16"/>
    <s v="BELIEVE"/>
    <s v="FERNEY D GARZON PEÑA"/>
    <s v="frp_pcamay"/>
    <s v="3-Moderado/Limitado"/>
    <s v="3-Medio"/>
    <x v="1"/>
    <x v="0"/>
    <s v="HUAWEI CHILE S A"/>
    <s v="GESTION DATACENTER/ ACCESOS / HUAWEI CHILE S A"/>
    <s v="15/12/2023 11:15:31"/>
    <s v="15/12/2023 11:30:09"/>
    <s v="Cerrado"/>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s v="Cumplido"/>
    <m/>
  </r>
  <r>
    <s v="INC000002500008"/>
    <s v="HOUSING"/>
    <x v="16"/>
    <s v="BELIEVE"/>
    <s v="FERNEY D GARZON PEÑA"/>
    <s v="frp_pcamay"/>
    <s v="3-Moderado/Limitado"/>
    <s v="3-Medio"/>
    <x v="1"/>
    <x v="0"/>
    <s v="HUAWEI CHILE S A"/>
    <s v="GESTION DATACENTER/ ACCESOS / HUAWEI CHILE S A"/>
    <s v="15/12/2023 11:17:43"/>
    <s v="15/12/2023 11:30:38"/>
    <s v="Cerrado"/>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s v="Cumplido"/>
    <m/>
  </r>
  <r>
    <s v="INC000002500043"/>
    <s v="HOUSING"/>
    <x v="14"/>
    <s v="BELIEVE"/>
    <s v="MARIO A BARRIENTOS RUIZ"/>
    <s v="frp_pcamay"/>
    <s v="3-Moderado/Limitado"/>
    <s v="3-Medio"/>
    <x v="1"/>
    <x v="0"/>
    <s v="TELEFONICA EMPRESAS DE CHILE SA"/>
    <s v="GESTION DATACENTER/ ACCESOS / TELXIUS - IG NETWORKS"/>
    <s v="15/12/2023 12:16:50"/>
    <s v="15/12/2023 12:17:26"/>
    <s v="Cerrado"/>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s v="Cumplido"/>
    <m/>
  </r>
  <r>
    <s v="INC000002500050"/>
    <s v="VPN IP - MPLS"/>
    <x v="7"/>
    <s v="GESTION HD"/>
    <s v="CRISTOBAL I REYES DELGADO"/>
    <s v="frp_jciert"/>
    <s v="4-Menor/Localizado"/>
    <s v="4-Baja"/>
    <x v="0"/>
    <x v="0"/>
    <s v="TELEFONICA GLOBAL TECHNOLOGY S.A.AGENCIA EN CHILE"/>
    <s v="REQ / CHER - Alarma disco F"/>
    <s v="15/12/2023 12:33:56"/>
    <s v="15/12/2023 12:37:01"/>
    <s v="Cerrado"/>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s v="Cumplido"/>
    <m/>
  </r>
  <r>
    <s v="INC000002500064"/>
    <s v="VPN IP - MPLS"/>
    <x v="13"/>
    <s v="GESTION HD"/>
    <s v="DEIBY Y SANTOYO MONTEROLA"/>
    <s v="frp_jciert"/>
    <s v="4-Menor/Localizado"/>
    <s v="4-Baja"/>
    <x v="0"/>
    <x v="0"/>
    <s v="EMPRESA NACIONAL DE CERTIFICACIONES"/>
    <s v="REQ / 19872300306 // CLOUD // CC-CHI-0000130829 // EMPRESA NACIONAL DE CERTIFICACION ELECTRONICA"/>
    <s v="15/12/2023 13:01:26"/>
    <s v="15/12/2023 13:04:49"/>
    <s v="Cerrado"/>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s v="Cumplido"/>
    <m/>
  </r>
  <r>
    <s v="INC000002500076"/>
    <s v="INFRAESTRUCTURA DC"/>
    <x v="6"/>
    <s v="APQ ACCESOS"/>
    <s v="FRANCISCO J FELIU ABARCA"/>
    <s v="tct_frafea"/>
    <s v="4-Menor/Localizado"/>
    <s v="4-Baja"/>
    <x v="0"/>
    <x v="0"/>
    <s v="TELEFONICA CYBERSECURITY TECH CHILE SPA"/>
    <s v="RONDA POR TOMA DE TEMPERATURAS EN SALAS TIC"/>
    <s v="15/12/2023 12:50:21"/>
    <s v="15/12/2023 12:51:07"/>
    <s v="Cerrado"/>
    <s v="TI"/>
    <s v="CLIMA"/>
    <s v="15/12/2023 12:59:26"/>
    <s v="15/12/2023 23:50:00"/>
    <s v="RONDA POR TOMA DE TEMPERATURAS EN SALAS TIC"/>
    <s v="RONDA REALIZADA"/>
    <d v="1899-12-30T00:00:00"/>
    <d v="1899-12-30T00:00:00"/>
    <d v="1899-12-30T00:00:00"/>
    <s v=""/>
    <s v="Cumplido"/>
    <m/>
  </r>
  <r>
    <s v="INC000002500096"/>
    <s v="VPN IP - MPLS"/>
    <x v="9"/>
    <s v="GESTION HD"/>
    <s v="RODRIGO VÁSQUEZ MUÑOZ"/>
    <s v="frp_jciert"/>
    <s v="4-Menor/Localizado"/>
    <s v="4-Baja"/>
    <x v="0"/>
    <x v="0"/>
    <s v="SOC PUNTA DEL COBRE S A"/>
    <s v="REQ / Ingreso Server a respaldo"/>
    <s v="15/12/2023 13:26:50"/>
    <s v="15/12/2023 13:30:30"/>
    <s v="Cerrado"/>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s v="Cumplido"/>
    <m/>
  </r>
  <r>
    <s v="INC000002500147"/>
    <s v="HOUSING"/>
    <x v="16"/>
    <s v="BELIEVE"/>
    <s v="FERNEY D GARZON PEÑA"/>
    <s v="frp_dvital"/>
    <s v="3-Moderado/Limitado"/>
    <s v="3-Medio"/>
    <x v="1"/>
    <x v="0"/>
    <s v="TELEFONICA EMPRESAS DE CHILE SA"/>
    <s v="GESTION DATACENTER/ ACCESOS / TELEFONICA EMPRESAS DE CHILE SA"/>
    <s v="15/12/2023 13:26:41"/>
    <s v="15/12/2023 13:30:59"/>
    <s v="Cerrado"/>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s v="Cumplido"/>
    <m/>
  </r>
  <r>
    <s v="INC000002500172"/>
    <s v="HOUSING"/>
    <x v="16"/>
    <s v="BELIEVE"/>
    <s v="JORGE S LORCA LEIVA"/>
    <s v="frp_dvital"/>
    <s v="3-Moderado/Limitado"/>
    <s v="3-Medio"/>
    <x v="1"/>
    <x v="0"/>
    <s v="TELEFONICA EMPRESAS DE CHILE SA"/>
    <s v="GESTION DATACENTER/ ACCESOS / TELEFONICA EMPRESAS DE CHILE SA"/>
    <s v="15/12/2023 14:14:51"/>
    <s v="15/12/2023 14:20:15"/>
    <s v="Cerrado"/>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s v="Cumplido"/>
    <m/>
  </r>
  <r>
    <s v="INC000002500219"/>
    <s v="HOSTING VIRTUAL"/>
    <x v="3"/>
    <s v="DUOC TICKET AUTOMATICO"/>
    <s v="SEBASTIAN I ACUÑA GUZMAN"/>
    <s v="frp_fcruzp"/>
    <s v="3-Moderado/Limitado"/>
    <s v="4-Baja"/>
    <x v="0"/>
    <x v="0"/>
    <s v="FUNDACION INSTITUTO PROFESIONAL DUOC UC"/>
    <s v="RQ / DUOC / Creacion de Usuario de Servicio Server Linux"/>
    <s v="15/12/2023 13:56:03"/>
    <s v="15/12/2023 13:58:21"/>
    <s v="Cerrado"/>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s v="Cumplido"/>
    <m/>
  </r>
  <r>
    <s v="INC000002500275"/>
    <s v="HOUSING"/>
    <x v="16"/>
    <s v="BELIEVE"/>
    <s v="JAIRO A SALINAS GARAY"/>
    <s v="frp_jolsso"/>
    <s v="3-Moderado/Limitado"/>
    <s v="3-Medio"/>
    <x v="1"/>
    <x v="0"/>
    <s v="TELEFONICA EMPRESAS DE CHILE SA"/>
    <s v="GESTION DATACENTER/ ACCESOS /TELEFONICA EMPRESAS DE CHILE SA"/>
    <s v="15/12/2023 18:49:39"/>
    <s v="15/12/2023 18:51:28"/>
    <s v="Cerrado"/>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s v="Cumplido"/>
    <m/>
  </r>
  <r>
    <s v="INC000002500277"/>
    <s v="HOUSING"/>
    <x v="16"/>
    <s v="BELIEVE"/>
    <s v="JAIRO A SALINAS GARAY"/>
    <s v="frp_jolsso"/>
    <s v="3-Moderado/Limitado"/>
    <s v="3-Medio"/>
    <x v="1"/>
    <x v="0"/>
    <s v="TELEFONICA EMPRESAS DE CHILE SA"/>
    <s v="GESTION DATACENTER/ ACCESOS /TELEFONICA EMPRESAS DE CHILE SA"/>
    <s v="15/12/2023 19:05:00"/>
    <s v="15/12/2023 19:07:04"/>
    <s v="Cerrado"/>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s v="Cumplido"/>
    <m/>
  </r>
  <r>
    <s v="INC000002500300"/>
    <s v="RED INTERNA"/>
    <x v="6"/>
    <s v="APQ ACCESOS"/>
    <s v="YORDI M HURTADO ARAYA"/>
    <s v="tct_yorhua"/>
    <s v="4-Menor/Localizado"/>
    <s v="4-Baja"/>
    <x v="0"/>
    <x v="0"/>
    <s v="TELEFONICA CYBERSECURITY TECH CHILE SPA"/>
    <s v="RONDA TOMA DE TEMPERATURAS SALAS TIC 20:30"/>
    <s v="15/12/2023 21:08:41"/>
    <s v="15/12/2023 21:09:07"/>
    <s v="Cerrado"/>
    <s v="CDP ANTIGUO 1"/>
    <s v="CDP ANTIGUO 2"/>
    <s v="15/12/2023 22:51:49"/>
    <s v="15/12/2023 23:50:00"/>
    <s v="RONDA TOMA DE TEMPERATURAS SALAS TIC 20:30"/>
    <s v="RONDA REALIZADA"/>
    <d v="1899-12-30T00:00:00"/>
    <d v="1899-12-30T01:43:08"/>
    <d v="1899-12-30T01:43:08"/>
    <s v=""/>
    <s v="Cumplido"/>
    <m/>
  </r>
  <r>
    <s v="INC000002500302"/>
    <s v="RED INTERNA"/>
    <x v="6"/>
    <s v="APQ ACCESOS"/>
    <s v="YORDI M HURTADO ARAYA"/>
    <s v="tct_yorhua"/>
    <s v="4-Menor/Localizado"/>
    <s v="4-Baja"/>
    <x v="0"/>
    <x v="0"/>
    <s v="TELEFONICA CYBERSECURITY TECH CHILE SPA"/>
    <s v="RONDA SALAS TECNICAS 20:30"/>
    <s v="15/12/2023 21:09:40"/>
    <s v="15/12/2023 21:10:07"/>
    <s v="Cerrado"/>
    <s v="CDP ANTIGUO 1"/>
    <s v="CDP ANTIGUO 2"/>
    <s v="15/12/2023 22:52:06"/>
    <s v="15/12/2023 23:50:00"/>
    <s v="RONDA SALAS TECNICAS 20:30"/>
    <s v="RONDA REALIZADA"/>
    <d v="1899-12-30T00:00:00"/>
    <d v="1899-12-30T01:42:26"/>
    <d v="1899-12-30T01:42:26"/>
    <s v=""/>
    <s v="Cumplido"/>
    <m/>
  </r>
  <r>
    <s v="INC000002500304"/>
    <s v="RED INTERNA"/>
    <x v="6"/>
    <s v="APQ ACCESOS"/>
    <s v="YORDI M HURTADO ARAYA"/>
    <s v="tct_yorhua"/>
    <s v="4-Menor/Localizado"/>
    <s v="4-Baja"/>
    <x v="0"/>
    <x v="0"/>
    <s v="TELEFONICA CYBERSECURITY TECH CHILE SPA"/>
    <s v="RONDA TOMA DE TEMPERATURAS SALAS TIC 00:30"/>
    <s v="15/12/2023 21:10:24"/>
    <s v="15/12/2023 21:10:53"/>
    <s v="Cerrado"/>
    <s v="CDP ANTIGUO 1"/>
    <s v="CDP ANTIGUO 2"/>
    <s v="15/12/2023 22:52:22"/>
    <s v="15/12/2023 23:50:00"/>
    <s v="RONDA TOMA DE TEMPERATURAS SALAS TIC 00:30"/>
    <s v="RONDA REALIZADA"/>
    <d v="1899-12-30T00:00:00"/>
    <d v="1899-12-30T01:41:58"/>
    <d v="1899-12-30T01:41:58"/>
    <s v=""/>
    <s v="Cumplido"/>
    <m/>
  </r>
  <r>
    <s v="INC000002500305"/>
    <s v="VPN IP - MPLS"/>
    <x v="9"/>
    <s v="GESTION HD"/>
    <s v="AXEL ANDRADE"/>
    <s v="frp_spevel"/>
    <s v="3-Moderado/Limitado"/>
    <s v="3-Medio"/>
    <x v="1"/>
    <x v="0"/>
    <s v="ARTIKOS CHILE S A"/>
    <s v="HD/Requerimiento Artikos Chile S.A. / Restaurar bases de datos IntegracionB2B"/>
    <s v="15/12/2023 13:07:35"/>
    <s v="15/12/2023 13:10:17"/>
    <s v="Cerrado"/>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s v="Cumplido"/>
    <m/>
  </r>
  <r>
    <s v="INC000002500307"/>
    <s v="VPN IP - MPLS"/>
    <x v="3"/>
    <s v="GESTION CALL CENTER"/>
    <s v="GUSTAVO AVILA VERA"/>
    <s v="frp_rberna"/>
    <s v="4-Menor/Localizado"/>
    <s v="4-Baja"/>
    <x v="0"/>
    <x v="0"/>
    <s v="EVERGREEN SHIPPING AGENCY (CHILE) SPA"/>
    <s v="REQUERIMIENTO:DESEA RETIRAR IP DE LISTA NEGRA"/>
    <s v="15/12/2023 13:06:20"/>
    <s v="15/12/2023 13:33:43"/>
    <s v="Cerrado"/>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s v="Cumplido"/>
    <m/>
  </r>
  <r>
    <s v="INC000002500426"/>
    <s v="HOUSING"/>
    <x v="14"/>
    <s v="BELIEVE"/>
    <s v="MARIO A BARRIENTOS RUIZ"/>
    <s v="frp_pcamay"/>
    <s v="3-Moderado/Limitado"/>
    <s v="3-Medio"/>
    <x v="1"/>
    <x v="0"/>
    <s v="HDI SEGUROS S.A."/>
    <s v="GESTION DATACENTER/ ACCESOS / HDI SEGUROS S.A."/>
    <s v="15/12/2023 14:20:31"/>
    <s v="15/12/2023 14:20:38"/>
    <s v="Cerrado"/>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s v="Cumplido"/>
    <m/>
  </r>
  <r>
    <s v="INC000002500433"/>
    <s v="VPN IP - MPLS"/>
    <x v="3"/>
    <s v="GESTION HD"/>
    <s v="GUSTAVO AVILA VERA"/>
    <s v="frp_jciert"/>
    <s v="4-Menor/Localizado"/>
    <s v="4-Baja"/>
    <x v="0"/>
    <x v="0"/>
    <s v="BLUMAR S.A."/>
    <s v="REQ / Blumar//renovacion suscripciones Suse"/>
    <s v="15/12/2023 14:49:32"/>
    <s v="15/12/2023 14:57:09"/>
    <s v="Cerrado"/>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s v="Cumplido"/>
    <m/>
  </r>
  <r>
    <s v="INC000002500445"/>
    <s v="HOUSING"/>
    <x v="16"/>
    <s v="BELIEVE"/>
    <s v="FERNEY D GARZON PEÑA"/>
    <s v="frp_pcamay"/>
    <s v="3-Moderado/Limitado"/>
    <s v="3-Medio"/>
    <x v="1"/>
    <x v="0"/>
    <s v="TELEFONICA EMPRESAS DE CHILE SA"/>
    <s v="GESTION DATACENTER/ ACCESOS / GTD - SONDA"/>
    <s v="15/12/2023 15:12:06"/>
    <s v="15/12/2023 15:12:16"/>
    <s v="Cerrado"/>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s v="Cumplido"/>
    <m/>
  </r>
  <r>
    <s v="INC000002500447"/>
    <s v="HOUSING"/>
    <x v="16"/>
    <s v="BELIEVE"/>
    <s v="FERNEY D GARZON PEÑA"/>
    <s v="frp_pcamay"/>
    <s v="3-Moderado/Limitado"/>
    <s v="3-Medio"/>
    <x v="1"/>
    <x v="0"/>
    <s v="TELEFONICA EMPRESAS DE CHILE SA"/>
    <s v="GESTION DATACENTER/ ACCESOS / GTD - SONDA"/>
    <s v="15/12/2023 15:20:47"/>
    <s v="15/12/2023 15:21:01"/>
    <s v="Cerrado"/>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s v="Cumplido"/>
    <m/>
  </r>
  <r>
    <s v="INC000002500515"/>
    <s v="VPN IP - MPLS"/>
    <x v="17"/>
    <s v="GESTION HD"/>
    <s v="NICOLAS A SAAVEDRA EGUILUZ"/>
    <s v="frp_jciert"/>
    <s v="4-Menor/Localizado"/>
    <s v="4-Baja"/>
    <x v="0"/>
    <x v="0"/>
    <s v="TELEFONICA GLOBAL TECHNOLOGY S.A.AGENCIA EN CHILE"/>
    <s v="REQ / Req Carga masiva de puestos de trabajos"/>
    <s v="15/12/2023 16:16:13"/>
    <s v="15/12/2023 16:18:50"/>
    <s v="Cerrado"/>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s v="Cumplido"/>
    <m/>
  </r>
  <r>
    <s v="INC000002500521"/>
    <s v="VPN IP - MPLS"/>
    <x v="3"/>
    <s v="GESTION HD"/>
    <s v="GUSTAVO AVILA VERA"/>
    <s v="frp_jciert"/>
    <s v="4-Menor/Localizado"/>
    <s v="4-Baja"/>
    <x v="0"/>
    <x v="0"/>
    <s v="TELEFONICA GLOBAL TECHNOLOGY S.A.AGENCIA EN CHILE"/>
    <s v="REQ / FRUSAN: Error al actualizar librería linux usando zypper"/>
    <s v="15/12/2023 16:38:32"/>
    <s v="15/12/2023 16:41:38"/>
    <s v="Cerrado"/>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s v="Cumplido"/>
    <m/>
  </r>
  <r>
    <s v="INC000002500523"/>
    <s v="VPN IP - MPLS"/>
    <x v="13"/>
    <s v="ADMINISTRADORES RESIDENTES"/>
    <s v="ANGEL CASTRO CABRERA"/>
    <s v="frp_rreyes"/>
    <s v="3-Moderado/Limitado"/>
    <s v="3-Medio"/>
    <x v="1"/>
    <x v="0"/>
    <s v="FARMACIA AHUMADA S.A."/>
    <s v="GAMA / reinicio servidor wazuhindex"/>
    <s v="15/12/2023 16:26:10"/>
    <s v="15/12/2023 16:28:45"/>
    <s v="Cerrado"/>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s v="Cumplido"/>
    <m/>
  </r>
  <r>
    <s v="INC000002500543"/>
    <s v="VPN IP - MPLS"/>
    <x v="17"/>
    <s v="GESTION HD"/>
    <s v="NICOLAS A SAAVEDRA EGUILUZ"/>
    <s v="frp_jciert"/>
    <s v="4-Menor/Localizado"/>
    <s v="4-Baja"/>
    <x v="0"/>
    <x v="0"/>
    <s v="TELEFONICA GLOBAL TECHNOLOGY S.A.AGENCIA EN CHILE"/>
    <s v="REQ / Paso a productivo DEEK952568"/>
    <s v="15/12/2023 17:16:19"/>
    <s v="15/12/2023 17:19:25"/>
    <s v="Cerrado"/>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s v="Cumplido"/>
    <m/>
  </r>
  <r>
    <s v="INC000002500618"/>
    <s v="INFRAESTRUCTURA DC"/>
    <x v="6"/>
    <s v="APQ ACCESOS"/>
    <s v="FRANCISCO J FELIU ABARCA"/>
    <s v="tct_frafea"/>
    <s v="4-Menor/Localizado"/>
    <s v="4-Baja"/>
    <x v="0"/>
    <x v="0"/>
    <s v="TELEFONICA CYBERSECURITY TECH CHILE SPA"/>
    <s v="RONDA POR TOMA DE TEMPERATURAS EN SALAS TIC"/>
    <s v="15/12/2023 16:48:02"/>
    <s v="15/12/2023 16:48:48"/>
    <s v="Cerrado"/>
    <s v="TI"/>
    <s v="CLIMA"/>
    <s v="15/12/2023 17:01:12"/>
    <s v="15/12/2023 23:50:00"/>
    <s v="RONDA POR TOMA DE TEMPERATURAS EN SALAS TIC"/>
    <s v="RONDA REALIZADA"/>
    <d v="1899-12-30T00:00:00"/>
    <d v="1899-12-30T00:00:00"/>
    <d v="1899-12-30T00:00:00"/>
    <s v=""/>
    <s v="Cumplido"/>
    <m/>
  </r>
  <r>
    <s v="INC000002500657"/>
    <s v="HOUSING"/>
    <x v="19"/>
    <s v="BELIEVE"/>
    <s v="FRANCISCO J FELIU ABARCA"/>
    <s v="frp_pcamay"/>
    <s v="3-Moderado/Limitado"/>
    <s v="3-Medio"/>
    <x v="1"/>
    <x v="0"/>
    <s v="INDRA SISTEMAS CHILE S A"/>
    <s v="GESTION DATACENTER/ ACCESOS / Indra Sistemas Chile"/>
    <s v="15/12/2023 18:11:44"/>
    <s v="15/12/2023 18:12:28"/>
    <s v="Cerrado"/>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s v="Cumplido"/>
    <m/>
  </r>
  <r>
    <s v="INC000002500669"/>
    <s v="INFRAESTRUCTURA DC"/>
    <x v="6"/>
    <s v="APQ ACCESOS"/>
    <s v="FRANCISCO J FELIU ABARCA"/>
    <s v="tct_frafea"/>
    <s v="4-Menor/Localizado"/>
    <s v="4-Baja"/>
    <x v="0"/>
    <x v="0"/>
    <s v="TELEFONICA CYBERSECURITY TECH CHILE SPA"/>
    <s v="RONDA PREVENTIVA Y LECTURA DE TEMPERATURAS EN SALAS TIC"/>
    <s v="15/12/2023 18:38:30"/>
    <s v="15/12/2023 18:39:16"/>
    <s v="Cerrado"/>
    <s v="TI"/>
    <s v="CLIMA"/>
    <s v="15/12/2023 19:32:05"/>
    <s v="15/12/2023 23:50:00"/>
    <s v="RONDA PREVENTIVA Y LECTURA DE TEMPERATURAS EN SALAS TIC"/>
    <s v="RONDA REALIZADA"/>
    <d v="1899-12-30T00:00:00"/>
    <d v="1899-12-30T00:00:00"/>
    <d v="1899-12-30T00:00:00"/>
    <s v=""/>
    <s v="Cumplido"/>
    <m/>
  </r>
  <r>
    <s v="INC000002500689"/>
    <s v="HOUSING"/>
    <x v="15"/>
    <s v="APQ ACCESOS"/>
    <s v="JAIRO A SALINAS GARAY"/>
    <s v="tct_jsalin"/>
    <s v="3-Moderado/Limitado"/>
    <s v="3-Medio"/>
    <x v="1"/>
    <x v="0"/>
    <s v="TELEFONICA EMPRESAS DE CHILE SA"/>
    <s v="TOMA DE ALARMAS DE CLIENTE"/>
    <s v="15/12/2023 19:30:13"/>
    <s v="15/12/2023 19:31:47"/>
    <s v="Cerrado"/>
    <s v="CDP ANTIGUO 1"/>
    <s v="CDP ANTIGUO 2"/>
    <s v="15/12/2023 19:31:47"/>
    <s v="15/12/2023 23:50:00"/>
    <s v="TOMA DE ALARMAS DE CLIENTE"/>
    <s v="TOMA DE ALARMAS REALIZADA."/>
    <d v="1899-12-30T00:00:00"/>
    <d v="1899-12-30T00:01:34"/>
    <d v="1899-12-30T00:01:34"/>
    <s v=""/>
    <s v="Cumplido"/>
    <m/>
  </r>
  <r>
    <s v="INC000002500691"/>
    <s v="HOUSING"/>
    <x v="15"/>
    <s v="APQ ACCESOS"/>
    <s v="JAIRO A SALINAS GARAY"/>
    <s v="tct_jsalin"/>
    <s v="3-Moderado/Limitado"/>
    <s v="3-Medio"/>
    <x v="1"/>
    <x v="0"/>
    <s v="TELEFONICA EMPRESAS DE CHILE SA"/>
    <s v="ingreso de equipos, energizado, pruebas electricas y conexión."/>
    <s v="15/12/2023 19:31:57"/>
    <s v="15/12/2023 19:33:11"/>
    <s v="Cerrado"/>
    <s v="CDP ANTIGUO 1"/>
    <s v="CDP ANTIGUO 2"/>
    <s v="15/12/2023 19:33:11"/>
    <s v="15/12/2023 23:50:00"/>
    <s v="ingreso de equipos, energizado, pruebas electricas y conexión."/>
    <s v="SUPERVISION CRQ/OK."/>
    <d v="1899-12-30T00:00:00"/>
    <d v="1899-12-30T00:01:14"/>
    <d v="1899-12-30T00:01:14"/>
    <s v=""/>
    <s v="Cumplido"/>
    <m/>
  </r>
  <r>
    <s v="INC000002500700"/>
    <s v="INFRAESTRUCTURA DC"/>
    <x v="0"/>
    <s v="APQ ACCESOS"/>
    <s v="MARIO A BARRIENTOS RUIZ"/>
    <s v="MBARRIENTOS"/>
    <s v="4-Menor/Localizado"/>
    <s v="4-Baja"/>
    <x v="0"/>
    <x v="0"/>
    <s v="TELEFONICA GLOBAL TECHNOLOGY S.A.AGENCIA EN CHILE"/>
    <s v="RONDA DE INSPECCIÓN DE SALAS Y TOMA DE TEMPERATURAS DC APOQUINDO"/>
    <s v="15/12/2023 19:59:36"/>
    <s v="15/12/2023 20:00:46"/>
    <s v="Cerrado"/>
    <s v="TI"/>
    <s v="CLIMA"/>
    <s v="15/12/2023 20:18:26"/>
    <s v="15/12/2023 23:50:00"/>
    <s v="RONDA DE INSPECCIÓN DE SALAS Y TOMA DE TEMPERATURAS DC APOQUINDO"/>
    <s v="RONDA REALIZADA"/>
    <d v="1899-12-30T00:00:00"/>
    <d v="1899-12-30T00:00:00"/>
    <d v="1899-12-30T00:00:00"/>
    <s v=""/>
    <s v="Cumplido"/>
    <m/>
  </r>
  <r>
    <s v="INC000002500702"/>
    <s v="INFRAESTRUCTURA DC"/>
    <x v="0"/>
    <s v="APQ ACCESOS"/>
    <s v="MARIO A BARRIENTOS RUIZ"/>
    <s v="MBARRIENTOS"/>
    <s v="4-Menor/Localizado"/>
    <s v="4-Baja"/>
    <x v="0"/>
    <x v="0"/>
    <s v="TELEFONICA GLOBAL TECHNOLOGY S.A.AGENCIA EN CHILE"/>
    <s v="RONDA DE INSPECCIÓN DE SALAS Y TOMA DE TEMPERATURAS DC APOQUINDO"/>
    <s v="15/12/2023 20:01:04"/>
    <s v="15/12/2023 20:02:18"/>
    <s v="Cerrado"/>
    <s v="TI"/>
    <s v="CLIMA"/>
    <s v="15/12/2023 20:19:07"/>
    <s v="15/12/2023 23:50:00"/>
    <s v="RONDA DE INSPECCIÓN DE SALAS Y TOMA DE TEMPERATURAS DC APOQUINDO"/>
    <s v="RONDA REALIZADA"/>
    <d v="1899-12-30T00:00:00"/>
    <d v="1899-12-30T00:00:00"/>
    <d v="1899-12-30T00:00:00"/>
    <s v=""/>
    <s v="Cumplido"/>
    <m/>
  </r>
  <r>
    <s v="INC000002500704"/>
    <s v="INFRAESTRUCTURA DC"/>
    <x v="0"/>
    <s v="APQ ACCESOS"/>
    <s v="MARIO A BARRIENTOS RUIZ"/>
    <s v="MBARRIENTOS"/>
    <s v="4-Menor/Localizado"/>
    <s v="4-Baja"/>
    <x v="0"/>
    <x v="0"/>
    <s v="TELEFONICA GLOBAL TECHNOLOGY S.A.AGENCIA EN CHILE"/>
    <s v="RONDA DE INSPECCIÓN DE SALAS Y TOMA DE TEMPERATURAS DC APOQUINDO"/>
    <s v="15/12/2023 20:02:40"/>
    <s v="15/12/2023 20:03:46"/>
    <s v="Cerrado"/>
    <s v="TI"/>
    <s v="CLIMA"/>
    <s v="15/12/2023 20:19:51"/>
    <s v="15/12/2023 23:50:00"/>
    <s v="RONDA DE INSPECCIÓN DE SALAS Y TOMA DE TEMPERATURAS DC APOQUINDO"/>
    <s v="RONDA REALIZADA"/>
    <d v="1899-12-30T00:00:00"/>
    <d v="1899-12-30T00:00:00"/>
    <d v="1899-12-30T00:00:00"/>
    <s v=""/>
    <s v="Cumplido"/>
    <m/>
  </r>
  <r>
    <s v="INC000002500848"/>
    <s v="RED INTERNA"/>
    <x v="0"/>
    <s v="APOQUINDO TI"/>
    <s v="RICARDO F ORELLANA MARDONES"/>
    <s v="tct_rorell"/>
    <s v="4-Menor/Localizado"/>
    <s v="4-Baja"/>
    <x v="0"/>
    <x v="0"/>
    <s v="TELEFONICA EMPRESAS DE CHILE SA"/>
    <s v="RONDA Y MEDICIÓN DE TEMPERATURAS EN SALAS TIC"/>
    <s v="16/12/2023 7:22:15"/>
    <s v="16/12/2023 7:23:09"/>
    <s v="Cerrado"/>
    <s v="TI"/>
    <s v="CLIMA"/>
    <s v="16/12/2023 7:34:31"/>
    <s v="16/12/2023 23:50:00"/>
    <m/>
    <s v="ACT REALIZADA SIN NOVEDAD"/>
    <d v="1899-12-30T00:00:00"/>
    <d v="1899-12-30T00:00:00"/>
    <d v="1899-12-30T00:00:00"/>
    <s v=""/>
    <s v="Cumplido"/>
    <m/>
  </r>
  <r>
    <s v="INC000002500850"/>
    <s v="SAP"/>
    <x v="17"/>
    <s v="CLOUD SAP HANA"/>
    <s v="NICOLAS A SAAVEDRA EGUILUZ"/>
    <s v="tct_nsaave"/>
    <s v="4-Menor/Localizado"/>
    <s v="4-Baja"/>
    <x v="0"/>
    <x v="0"/>
    <s v="TELEFONICA EMPRESAS DE CHILE SA"/>
    <s v="Checklist Diario Clientes 16.12.23"/>
    <s v="16/12/2023 7:56:58"/>
    <s v="16/12/2023 7:58:43"/>
    <s v="Cerrado"/>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s v="Cumplido"/>
    <m/>
  </r>
  <r>
    <s v="INC000002500858"/>
    <s v="SEGURIDAD"/>
    <x v="4"/>
    <s v="ANALISTAS NSM N1"/>
    <s v="JUAN CARLOS UZCATEGUI FUGUETT"/>
    <s v="tct_fravatre"/>
    <s v="3-Moderado/Limitado"/>
    <s v="3-Medio"/>
    <x v="1"/>
    <x v="0"/>
    <s v="TELEFONICA EMPRESAS DE CHILE SA"/>
    <s v="Investigación:Solicitud de cambio de contraseña en la AD"/>
    <s v="16/12/2023 11:44:11"/>
    <s v="16/12/2023 11:47:45"/>
    <s v="Cerrado"/>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s v="Cumplido"/>
    <m/>
  </r>
  <r>
    <s v="INC000002500874"/>
    <s v="INFRAESTRUCTURA DC"/>
    <x v="6"/>
    <s v="APQ ACCESOS"/>
    <s v="FRANCISCO J FELIU ABARCA"/>
    <s v="tct_frafea"/>
    <s v="4-Menor/Localizado"/>
    <s v="4-Baja"/>
    <x v="0"/>
    <x v="0"/>
    <s v="TELEFONICA CYBERSECURITY TECH CHILE SPA"/>
    <s v="RONDA PREVENTIVA Y LECTURA DE TEMPERATURAS EN SALAS TIC"/>
    <s v="16/12/2023 14:55:30"/>
    <s v="16/12/2023 14:56:31"/>
    <s v="Cerrado"/>
    <s v="TI"/>
    <s v="CLIMA"/>
    <s v="16/12/2023 15:30:42"/>
    <s v="16/12/2023 23:50:00"/>
    <s v="RONDA PREVENTIVA Y LECTURA DE TEMPERATURAS EN SALAS TIC"/>
    <s v="RONDA REALIZADA"/>
    <d v="1899-12-30T00:00:00"/>
    <d v="1899-12-30T00:00:00"/>
    <d v="1899-12-30T00:00:00"/>
    <s v=""/>
    <s v="Cumplido"/>
    <m/>
  </r>
  <r>
    <s v="INC000002500886"/>
    <s v="HOUSING"/>
    <x v="6"/>
    <s v="APQ ACCESOS"/>
    <s v="FRANCISCO J FELIU ABARCA"/>
    <s v="tct_frafea"/>
    <s v="4-Menor/Localizado"/>
    <s v="4-Baja"/>
    <x v="0"/>
    <x v="0"/>
    <s v="TELEFONICA CYBERSECURITY TECH CHILE SPA"/>
    <s v="TICKET SUPERVISION INC000002501078 CLIENTE SERVIEX"/>
    <s v="16/12/2023 15:30:57"/>
    <s v="16/12/2023 15:32:05"/>
    <s v="Cerrado"/>
    <s v="HARDWARE"/>
    <s v="CLIENTE"/>
    <s v="16/12/2023 17:22:46"/>
    <s v="16/12/2023 23:50:00"/>
    <s v="TICKET SUPERVISION INC000002501078 CLIENTE SERVIEX"/>
    <s v="SUPERVISION / OK"/>
    <d v="1899-12-30T00:00:00"/>
    <d v="1899-12-30T00:00:00"/>
    <d v="1899-12-30T00:00:00"/>
    <s v=""/>
    <s v="Cumplido"/>
    <m/>
  </r>
  <r>
    <s v="INC000002500907"/>
    <s v="INFRAESTRUCTURA DC"/>
    <x v="0"/>
    <s v="APQ ACCESOS"/>
    <s v="MARIO A BARRIENTOS RUIZ"/>
    <s v="MBARRIENTOS"/>
    <s v="4-Menor/Localizado"/>
    <s v="4-Baja"/>
    <x v="0"/>
    <x v="0"/>
    <s v="TELEFONICA GLOBAL TECHNOLOGY S.A.AGENCIA EN CHILE"/>
    <s v="RONDA DE INSPECCIÓN DE SALAS Y TOMA DE TEMPERATURAS DC APOQUINDO"/>
    <s v="15/12/2023 20:04:03"/>
    <s v="15/12/2023 20:05:07"/>
    <s v="Cerrado"/>
    <s v="TI"/>
    <s v="CLIMA"/>
    <s v="15/12/2023 20:20:44"/>
    <s v="15/12/2023 23:50:00"/>
    <s v="RONDA DE INSPECCIÓN DE SALAS Y TOMA DE TEMPERATURAS DC APOQUINDO"/>
    <s v="RONDA REALIZADA"/>
    <d v="1899-12-30T00:00:00"/>
    <d v="1899-12-30T00:00:00"/>
    <d v="1899-12-30T00:00:00"/>
    <s v=""/>
    <s v="Cumplido"/>
    <m/>
  </r>
  <r>
    <s v="INC000002500915"/>
    <s v="VPN IP - MPLS"/>
    <x v="13"/>
    <s v="GESTION HD"/>
    <s v="DEIBY Y SANTOYO MONTEROLA"/>
    <s v="frp_disilv"/>
    <s v="4-Menor/Localizado"/>
    <s v="4-Baja"/>
    <x v="0"/>
    <x v="0"/>
    <s v="TELEFONICA GLOBAL TECHNOLOGY S.A.AGENCIA EN CHILE"/>
    <s v="REQ / Requerimiento: Solicitud de actualización PowerCli RASes OB Chile"/>
    <s v="15/12/2023 20:51:50"/>
    <s v="15/12/2023 20:58:21"/>
    <s v="Cerrado"/>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s v="Cumplido"/>
    <m/>
  </r>
  <r>
    <s v="INC000002500920"/>
    <s v="VPN IP - MPLS"/>
    <x v="4"/>
    <s v="GESTION HD"/>
    <s v="JUAN CARLOS UZCATEGUI FUGUETT"/>
    <s v="frp_disilv"/>
    <s v="4-Menor/Localizado"/>
    <s v="4-Baja"/>
    <x v="0"/>
    <x v="0"/>
    <s v="TELEFONICA GLOBAL TECHNOLOGY S.A.AGENCIA EN CHILE"/>
    <s v="REQ / Apertura - [TCCT-CHILE-CLOUD][AC]TCCT-CHILE-CLOUD-DS-FW-001-T1046 Escaneo local"/>
    <s v="15/12/2023 21:05:34"/>
    <s v="15/12/2023 21:53:19"/>
    <s v="Cerrado"/>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s v="Cumplido"/>
    <m/>
  </r>
  <r>
    <s v="INC000002500931"/>
    <s v="RED INTERNA"/>
    <x v="0"/>
    <s v="APOQUINDO TI"/>
    <s v="RICARDO F ORELLANA MARDONES"/>
    <s v="tct_rorell"/>
    <s v="4-Menor/Localizado"/>
    <s v="4-Baja"/>
    <x v="0"/>
    <x v="0"/>
    <s v="TELEFONICA EMPRESAS DE CHILE SA"/>
    <s v="RONDA Y MEDICIÓN DE TEMPERATURAS EN SALAS TIC"/>
    <s v="16/12/2023 2:30:47"/>
    <s v="16/12/2023 2:31:42"/>
    <s v="Cerrado"/>
    <s v="TI"/>
    <s v="CLIMA"/>
    <s v="16/12/2023 2:42:50"/>
    <s v="16/12/2023 23:50:00"/>
    <m/>
    <s v="ACT REALIZADA SIN NOVEDAD"/>
    <d v="1899-12-30T00:00:00"/>
    <d v="1899-12-30T00:00:00"/>
    <d v="1899-12-30T00:00:00"/>
    <s v=""/>
    <s v="Cumplido"/>
    <m/>
  </r>
  <r>
    <s v="INC000002500937"/>
    <s v="RED INTERNA"/>
    <x v="0"/>
    <s v="APOQUINDO TI"/>
    <s v="RICARDO F ORELLANA MARDONES"/>
    <s v="tct_rorell"/>
    <s v="4-Menor/Localizado"/>
    <s v="4-Baja"/>
    <x v="0"/>
    <x v="0"/>
    <s v="TELEFONICA EMPRESAS DE CHILE SA"/>
    <s v="RONDA Y MEDICIÓN DE TEMPERATURAS EN SALAS TIC"/>
    <s v="16/12/2023 4:23:28"/>
    <s v="16/12/2023 4:24:34"/>
    <s v="Cerrado"/>
    <s v="TI"/>
    <s v="CLIMA"/>
    <s v="16/12/2023 4:37:12"/>
    <s v="16/12/2023 23:50:00"/>
    <m/>
    <s v="ACT REALIZADA SIN NOVEDAD"/>
    <d v="1899-12-30T00:00:00"/>
    <d v="1899-12-30T00:00:00"/>
    <d v="1899-12-30T00:00:00"/>
    <s v=""/>
    <s v="Cumplido"/>
    <m/>
  </r>
  <r>
    <s v="INC000002500947"/>
    <s v="INFRAESTRUCTURA DC"/>
    <x v="6"/>
    <s v="APQ ACCESOS"/>
    <s v="FRANCISCO J FELIU ABARCA"/>
    <s v="tct_frafea"/>
    <s v="4-Menor/Localizado"/>
    <s v="4-Baja"/>
    <x v="0"/>
    <x v="0"/>
    <s v="TELEFONICA CYBERSECURITY TECH CHILE SPA"/>
    <s v="RONDA PREVENTIVA Y LECTURA DE TEMPERATURAS EN SALAS TIC"/>
    <s v="16/12/2023 8:36:50"/>
    <s v="16/12/2023 8:37:39"/>
    <s v="Cerrado"/>
    <s v="TI"/>
    <s v="CLIMA"/>
    <s v="16/12/2023 8:57:14"/>
    <s v="16/12/2023 23:50:00"/>
    <s v="RONDA PREVENTIVA Y LECTURA DE TEMPERATURAS EN SALAS TIC"/>
    <s v="RONDA REALIZADA"/>
    <d v="1899-12-30T00:00:00"/>
    <d v="1899-12-30T00:00:00"/>
    <d v="1899-12-30T00:00:00"/>
    <s v=""/>
    <s v="Cumplido"/>
    <m/>
  </r>
  <r>
    <s v="INC000002500949"/>
    <s v="INFRAESTRUCTURA DC"/>
    <x v="6"/>
    <s v="APQ ACCESOS"/>
    <s v="FRANCISCO J FELIU ABARCA"/>
    <s v="tct_frafea"/>
    <s v="4-Menor/Localizado"/>
    <s v="4-Baja"/>
    <x v="0"/>
    <x v="0"/>
    <s v="TELEFONICA CYBERSECURITY TECH CHILE SPA"/>
    <s v="RONDA PREVENTIVA EN SALAS TIC"/>
    <s v="16/12/2023 9:06:12"/>
    <s v="16/12/2023 9:07:03"/>
    <s v="Cerrado"/>
    <s v="TI"/>
    <s v="INFRAESTRUCTURA"/>
    <s v="16/12/2023 9:34:58"/>
    <s v="16/12/2023 23:50:00"/>
    <s v="RONDA PREVENTIVA EN SALAS TIC"/>
    <s v="RONDA REALIZADA"/>
    <d v="1899-12-30T00:00:00"/>
    <d v="1899-12-30T00:00:00"/>
    <d v="1899-12-30T00:00:00"/>
    <s v=""/>
    <s v="Cumplido"/>
    <m/>
  </r>
  <r>
    <s v="INC000002500960"/>
    <s v="HOUSING"/>
    <x v="6"/>
    <s v="APQ ACCESOS"/>
    <s v="FRANCISCO J FELIU ABARCA"/>
    <s v="tct_frafea"/>
    <s v="4-Menor/Localizado"/>
    <s v="4-Baja"/>
    <x v="0"/>
    <x v="0"/>
    <s v="TELEFONICA CYBERSECURITY TECH CHILE SPA"/>
    <s v="TICKET SUPERVISION INC000002491856 CLIENTE SERVIEX"/>
    <s v="16/12/2023 9:42:46"/>
    <s v="16/12/2023 9:44:16"/>
    <s v="Cerrado"/>
    <s v="HARDWARE"/>
    <s v="CLIENTE"/>
    <s v="16/12/2023 14:54:21"/>
    <s v="16/12/2023 23:50:00"/>
    <s v="TICKET SUPERVISION INC000002491856 CLIENTE SERVIEX"/>
    <s v="SUPERVISION / OK"/>
    <d v="1899-12-30T00:00:00"/>
    <d v="1899-12-30T00:00:00"/>
    <d v="1899-12-30T00:00:00"/>
    <s v=""/>
    <s v="Cumplido"/>
    <m/>
  </r>
  <r>
    <s v="INC000002500994"/>
    <s v="HOUSING"/>
    <x v="16"/>
    <s v="BELIEVE"/>
    <s v="LUIS O MORALES ARENAS"/>
    <s v="frp_pcamay"/>
    <s v="3-Moderado/Limitado"/>
    <s v="3-Medio"/>
    <x v="1"/>
    <x v="0"/>
    <s v="TRANSBANK S.A."/>
    <s v="GESTION DATACENTER/ ACCESOS / TRANSBANK S.A."/>
    <s v="16/12/2023 20:00:15"/>
    <s v="16/12/2023 20:00:37"/>
    <s v="Cerrado"/>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s v="Cumplido"/>
    <m/>
  </r>
  <r>
    <s v="INC000002501001"/>
    <s v="HOUSING"/>
    <x v="19"/>
    <s v="BELIEVE"/>
    <s v="YORDI M HURTADO ARAYA"/>
    <s v="frp_josama"/>
    <s v="3-Moderado/Limitado"/>
    <s v="3-Medio"/>
    <x v="1"/>
    <x v="0"/>
    <s v="INDRA SISTEMAS CHILE S A"/>
    <s v="GESTION DATACENTER/ ACCESOS/  DC SAN MARTIN/ INDRA SISTEMAS CHILE S A"/>
    <s v="16/12/2023 23:15:10"/>
    <s v="16/12/2023 23:22:01"/>
    <s v="Cerrado"/>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s v="Cumplido"/>
    <m/>
  </r>
  <r>
    <s v="INC000002501005"/>
    <s v="RED INTERNA"/>
    <x v="6"/>
    <s v="APQ ACCESOS"/>
    <s v="YORDI M HURTADO ARAYA"/>
    <s v="tct_yorhua"/>
    <s v="4-Menor/Localizado"/>
    <s v="4-Baja"/>
    <x v="0"/>
    <x v="0"/>
    <s v="TELEFONICA CYBERSECURITY TECH CHILE SPA"/>
    <s v="RONDA SALAS TECNICAS 00:30"/>
    <s v="15/12/2023 21:11:23"/>
    <s v="15/12/2023 21:11:46"/>
    <s v="Cerrado"/>
    <s v="CDP ANTIGUO 1"/>
    <s v="CDP ANTIGUO 2"/>
    <s v="15/12/2023 22:52:41"/>
    <s v="15/12/2023 23:50:00"/>
    <s v="RONDA SALAS TECNICAS 00:30"/>
    <s v="RONDA REALIZADA"/>
    <d v="1899-12-30T00:00:00"/>
    <d v="1899-12-30T01:41:18"/>
    <d v="1899-12-30T01:41:18"/>
    <s v=""/>
    <s v="Cumplido"/>
    <m/>
  </r>
  <r>
    <s v="INC000002501006"/>
    <s v="RED INTERNA"/>
    <x v="6"/>
    <s v="APQ ACCESOS"/>
    <s v="YORDI M HURTADO ARAYA"/>
    <s v="tct_yorhua"/>
    <s v="4-Menor/Localizado"/>
    <s v="4-Baja"/>
    <x v="0"/>
    <x v="0"/>
    <s v="TELEFONICA CYBERSECURITY TECH CHILE SPA"/>
    <s v="RONDA TOMA DE TEMPERATURAS SALAS TIC 04:30"/>
    <s v="15/12/2023 21:11:59"/>
    <s v="15/12/2023 21:12:28"/>
    <s v="Cerrado"/>
    <s v="CDP ANTIGUO 1"/>
    <s v="CDP ANTIGUO 2"/>
    <s v="15/12/2023 22:52:56"/>
    <s v="15/12/2023 23:50:00"/>
    <s v="RONDA TOMA DE TEMPERATURAS SALAS TIC 04:30"/>
    <s v="RONDA REALIZADA"/>
    <d v="1899-12-30T00:00:00"/>
    <d v="1899-12-30T01:40:57"/>
    <d v="1899-12-30T01:40:57"/>
    <s v=""/>
    <s v="Cumplido"/>
    <m/>
  </r>
  <r>
    <s v="INC000002501008"/>
    <s v="RED INTERNA"/>
    <x v="6"/>
    <s v="APQ ACCESOS"/>
    <s v="YORDI M HURTADO ARAYA"/>
    <s v="tct_yorhua"/>
    <s v="4-Menor/Localizado"/>
    <s v="4-Baja"/>
    <x v="0"/>
    <x v="0"/>
    <s v="TELEFONICA CYBERSECURITY TECH CHILE SPA"/>
    <s v="RONDA SALAS TECNICAS 04:30"/>
    <s v="15/12/2023 21:12:45"/>
    <s v="15/12/2023 21:13:12"/>
    <s v="Cerrado"/>
    <s v="CDP ANTIGUO 1"/>
    <s v="CDP ANTIGUO 2"/>
    <s v="15/12/2023 22:53:14"/>
    <s v="15/12/2023 23:50:00"/>
    <s v="RONDA SALAS TECNICAS 04:30"/>
    <s v="RONDA REALIZADA"/>
    <d v="1899-12-30T00:00:00"/>
    <d v="1899-12-30T01:40:29"/>
    <d v="1899-12-30T01:40:29"/>
    <s v=""/>
    <s v="Cumplido"/>
    <m/>
  </r>
  <r>
    <s v="INC000002501010"/>
    <s v="RED INTERNA"/>
    <x v="6"/>
    <s v="APQ ACCESOS"/>
    <s v="YORDI M HURTADO ARAYA"/>
    <s v="tct_yorhua"/>
    <s v="4-Menor/Localizado"/>
    <s v="4-Baja"/>
    <x v="0"/>
    <x v="0"/>
    <s v="TELEFONICA CYBERSECURITY TECH CHILE SPA"/>
    <s v="TOMA DE ALARMAS TIC 4"/>
    <s v="15/12/2023 21:14:14"/>
    <s v="15/12/2023 21:14:43"/>
    <s v="Cerrado"/>
    <s v="CDP ANTIGUO 1"/>
    <s v="CDP ANTIGUO 2"/>
    <s v="15/12/2023 22:53:37"/>
    <s v="15/12/2023 23:50:00"/>
    <s v="TOMA DE ALARMAS TIC 4"/>
    <s v="TOMA DE ALARMAS REALIZADA"/>
    <d v="1899-12-30T00:00:00"/>
    <d v="1899-12-30T01:39:23"/>
    <d v="1899-12-30T01:39:23"/>
    <s v=""/>
    <s v="Cumplido"/>
    <m/>
  </r>
  <r>
    <s v="INC000002501011"/>
    <s v="RED INTERNA"/>
    <x v="6"/>
    <s v="APQ ACCESOS"/>
    <s v="FRANCISCO J FELIU ABARCA"/>
    <s v="tct_yorhua"/>
    <s v="4-Menor/Localizado"/>
    <s v="4-Baja"/>
    <x v="0"/>
    <x v="0"/>
    <s v="TELEFONICA CYBERSECURITY TECH CHILE SPA"/>
    <s v="Filtración de agua sala desde el techo sala operaciones detrás de los monitores,"/>
    <s v="15/12/2023 21:43:10"/>
    <s v="15/12/2023 21:43:11"/>
    <s v="Cerrado"/>
    <s v="CDP ANTIGUO 1"/>
    <s v="CDP ANTIGUO 2"/>
    <s v="16/12/2023 18:33:22"/>
    <s v="16/12/2023 23:50:00"/>
    <s v="Filtración de agua sala desde el techo sala operaciones detrás de los monitores"/>
    <s v="INCIDENCIA RESTABLECIDA"/>
    <d v="1899-12-30T19:41:53"/>
    <d v="1899-12-30T20:50:12"/>
    <d v="1899-12-30T01:08:19"/>
    <s v=""/>
    <s v="Cumplido"/>
    <m/>
  </r>
  <r>
    <s v="INC000002501021"/>
    <s v="HOUSING"/>
    <x v="15"/>
    <s v="APQ ACCESOS"/>
    <s v="ALDO P VALENZUELA MUJICA"/>
    <s v="tct_avalen"/>
    <s v="2-Significativo/Amplio"/>
    <s v="2-Alta"/>
    <x v="2"/>
    <x v="0"/>
    <s v="TELEFONICA EMPRESAS DE CHILE SA"/>
    <s v="SUPERVISION MEDICION DE CABLEADO Y REEMPLAZO"/>
    <s v="15/12/2023 23:45:19"/>
    <s v="15/12/2023 23:46:30"/>
    <s v="Cerrado"/>
    <s v="CDP ANTIGUO 1"/>
    <s v="CDP ANTIGUO 2"/>
    <s v="15/12/2023 23:48:31"/>
    <s v="15/12/2023 23:50:00"/>
    <s v="SUPERVISION MEDICION DE CABLEADO Y REEMPLAZO"/>
    <s v="SE REALIZA SUPERVISION"/>
    <d v="1899-12-30T00:01:40"/>
    <d v="1899-12-30T00:03:12"/>
    <d v="1899-12-30T00:01:32"/>
    <s v=""/>
    <s v="Cumplido"/>
    <m/>
  </r>
  <r>
    <s v="INC000002501023"/>
    <s v="HOUSING"/>
    <x v="15"/>
    <s v="APQ ACCESOS"/>
    <s v="ALDO P VALENZUELA MUJICA"/>
    <s v="tct_avalen"/>
    <s v="2-Significativo/Amplio"/>
    <s v="2-Alta"/>
    <x v="2"/>
    <x v="0"/>
    <s v="TELEFONICA EMPRESAS DE CHILE SA"/>
    <s v="RONDA Y REVISION DE SALAS TECNICAS"/>
    <s v="15/12/2023 23:54:11"/>
    <s v="15/12/2023 23:55:09"/>
    <s v="Cerrado"/>
    <s v="CDP ANTIGUO 1"/>
    <s v="CDP ANTIGUO 2"/>
    <s v="15/12/2023 23:56:35"/>
    <s v="16/12/2023 23:50:00"/>
    <s v="RONDA Y REVISION DE SALAS TECNICAS"/>
    <s v="SE REALIZA RONDA"/>
    <d v="1899-12-30T00:01:02"/>
    <d v="1899-12-30T00:02:24"/>
    <d v="1899-12-30T00:01:22"/>
    <s v=""/>
    <s v="Cumplido"/>
    <m/>
  </r>
  <r>
    <s v="INC000002501025"/>
    <s v="HOUSING"/>
    <x v="15"/>
    <s v="APQ ACCESOS"/>
    <s v="ALDO P VALENZUELA MUJICA"/>
    <s v="tct_avalen"/>
    <s v="2-Significativo/Amplio"/>
    <s v="2-Alta"/>
    <x v="2"/>
    <x v="0"/>
    <s v="TELEFONICA EMPRESAS DE CHILE SA"/>
    <s v="TOMA DE ALARMAS DE CLIENTE"/>
    <s v="15/12/2023 23:57:03"/>
    <s v="15/12/2023 23:58:01"/>
    <s v="Cerrado"/>
    <s v="CDP ANTIGUO 1"/>
    <s v="CDP ANTIGUO 2"/>
    <s v="15/12/2023 23:58:53"/>
    <s v="16/12/2023 23:50:00"/>
    <s v="TOMA DE ALARMAS DE CLIENTE"/>
    <s v="SE REALIZA TOMA DE ALARMAS"/>
    <d v="1899-12-30T00:00:36"/>
    <d v="1899-12-30T00:01:50"/>
    <d v="1899-12-30T00:01:14"/>
    <s v=""/>
    <s v="Cumplido"/>
    <m/>
  </r>
  <r>
    <s v="INC000002501029"/>
    <s v="HOUSING"/>
    <x v="15"/>
    <s v="APQ ACCESOS"/>
    <s v="ALDO P VALENZUELA MUJICA"/>
    <s v="tct_avalen"/>
    <s v="2-Significativo/Amplio"/>
    <s v="2-Alta"/>
    <x v="2"/>
    <x v="0"/>
    <s v="TELEFONICA EMPRESAS DE CHILE SA"/>
    <s v="SUPERVISION AUMENTO DE MEMORIA EN SERVIDOR"/>
    <s v="16/12/2023 0:22:06"/>
    <s v="16/12/2023 0:23:29"/>
    <s v="Cerrado"/>
    <s v="CDP ANTIGUO 1"/>
    <s v="CDP ANTIGUO 2"/>
    <s v="16/12/2023 0:26:35"/>
    <s v="16/12/2023 23:50:00"/>
    <s v="SUPERVISION AUMENTO DE MEMORIA EN SERVIDOR"/>
    <s v="SE REALIZA SUPERVISION"/>
    <d v="1899-12-30T00:02:21"/>
    <d v="1899-12-30T00:04:29"/>
    <d v="1899-12-30T00:02:08"/>
    <s v=""/>
    <s v="Cumplido"/>
    <m/>
  </r>
  <r>
    <s v="INC000002501062"/>
    <s v="HOUSING"/>
    <x v="15"/>
    <s v="APQ ACCESOS"/>
    <s v="JOSE G MARQUEZ MARCANO"/>
    <s v="tct_josmam"/>
    <s v="4-Menor/Localizado"/>
    <s v="4-Baja"/>
    <x v="0"/>
    <x v="0"/>
    <s v="TELEFONICA EMPRESAS DE CHILE SA"/>
    <s v="RONDA Y REVISION DE SALAS"/>
    <s v="16/12/2023 11:21:51"/>
    <s v="16/12/2023 11:22:53"/>
    <s v="Cerrado"/>
    <s v="CDP ANTIGUO 1"/>
    <s v="CDP ANTIGUO 2"/>
    <s v="16/12/2023 11:25:12"/>
    <s v="16/12/2023 23:50:00"/>
    <s v="RONDA Y REVISION DE SALAS"/>
    <s v="RONDAS REALIZADAS"/>
    <d v="1899-12-30T00:01:59"/>
    <d v="1899-12-30T00:03:21"/>
    <d v="1899-12-30T00:01:22"/>
    <s v=""/>
    <s v="Cumplido"/>
    <m/>
  </r>
  <r>
    <s v="INC000002501064"/>
    <s v="HOUSING"/>
    <x v="15"/>
    <s v="APQ ACCESOS"/>
    <s v="JOSE G MARQUEZ MARCANO"/>
    <s v="tct_josmam"/>
    <s v="4-Menor/Localizado"/>
    <s v="4-Baja"/>
    <x v="0"/>
    <x v="0"/>
    <s v="TELEFONICA EMPRESAS DE CHILE SA"/>
    <s v="TOMA DE ALARMAS DE CLIENTES"/>
    <s v="16/12/2023 11:27:40"/>
    <s v="16/12/2023 11:28:27"/>
    <s v="Cerrado"/>
    <s v="CDP ANTIGUO 1"/>
    <s v="CDP ANTIGUO 2"/>
    <s v="16/12/2023 11:30:35"/>
    <s v="16/12/2023 23:50:00"/>
    <s v="TOMA DE ALARMAS DE CLIENTES"/>
    <s v="TOMA DE ALARMAS REALIZADAS"/>
    <d v="1899-12-30T00:01:52"/>
    <d v="1899-12-30T00:02:55"/>
    <d v="1899-12-30T00:01:03"/>
    <s v=""/>
    <s v="Cumplido"/>
    <m/>
  </r>
  <r>
    <s v="INC000002501078"/>
    <s v="HOUSING"/>
    <x v="19"/>
    <s v="BELIEVE"/>
    <s v="FRANCISCO J FELIU ABARCA"/>
    <s v="frp_pcamay"/>
    <s v="3-Moderado/Limitado"/>
    <s v="3-Medio"/>
    <x v="1"/>
    <x v="0"/>
    <s v="SERVIEX S A"/>
    <s v="GESTION DATACENTER/ ACCESOS / SERVIEX S A"/>
    <s v="16/12/2023 14:36:08"/>
    <s v="16/12/2023 14:36:30"/>
    <s v="Cerrado"/>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s v="Cumplido"/>
    <m/>
  </r>
  <r>
    <s v="INC000002501091"/>
    <s v="HOUSING"/>
    <x v="15"/>
    <s v="APQ ACCESOS"/>
    <s v="JOSE G MARQUEZ MARCANO"/>
    <s v="tct_josmam"/>
    <s v="4-Menor/Localizado"/>
    <s v="4-Baja"/>
    <x v="0"/>
    <x v="0"/>
    <s v="TELEFONICA EMPRESAS DE CHILE SA"/>
    <s v="RONDA Y REVISION DE SALAS"/>
    <s v="16/12/2023 18:00:23"/>
    <s v="16/12/2023 18:01:01"/>
    <s v="Cerrado"/>
    <s v="CDP ANTIGUO 1"/>
    <s v="CDP ANTIGUO 2"/>
    <s v="16/12/2023 18:02:05"/>
    <s v="16/12/2023 23:50:00"/>
    <s v="RONDA Y REVISION DE SALAS"/>
    <s v="RONDAS REALIZADAS"/>
    <d v="1899-12-30T00:00:46"/>
    <d v="1899-12-30T00:01:42"/>
    <d v="1899-12-30T00:00:56"/>
    <s v=""/>
    <s v="Cumplido"/>
    <m/>
  </r>
  <r>
    <s v="INC000002501093"/>
    <s v="HOUSING"/>
    <x v="15"/>
    <s v="APQ ACCESOS"/>
    <s v="JOSE G MARQUEZ MARCANO"/>
    <s v="tct_josmam"/>
    <s v="4-Menor/Localizado"/>
    <s v="4-Baja"/>
    <x v="0"/>
    <x v="0"/>
    <s v="TELEFONICA EMPRESAS DE CHILE SA"/>
    <s v="RONDA Y REVISION DE SALAS"/>
    <s v="16/12/2023 18:02:20"/>
    <s v="16/12/2023 18:03:02"/>
    <s v="Cerrado"/>
    <s v="CDP ANTIGUO 1"/>
    <s v="CDP ANTIGUO 2"/>
    <s v="16/12/2023 18:03:54"/>
    <s v="16/12/2023 23:50:00"/>
    <s v="RONDA Y REVISION DE SALAS"/>
    <s v="RONDAS REALIZADAS"/>
    <d v="1899-12-30T00:00:39"/>
    <d v="1899-12-30T00:01:34"/>
    <d v="1899-12-30T00:00:55"/>
    <s v=""/>
    <s v="Cumplido"/>
    <m/>
  </r>
  <r>
    <s v="INC000002501097"/>
    <s v="INFRAESTRUCTURA DC"/>
    <x v="0"/>
    <s v="APQ ACCESOS"/>
    <s v="MARIO A BARRIENTOS RUIZ"/>
    <s v="MBARRIENTOS"/>
    <s v="4-Menor/Localizado"/>
    <s v="4-Baja"/>
    <x v="0"/>
    <x v="0"/>
    <s v="TELEFONICA GLOBAL TECHNOLOGY S.A.AGENCIA EN CHILE"/>
    <s v="RONDA DE INSPECCIÓN DE SALAS Y TOMA DE TEMPERATURAS DC APOQUINDO"/>
    <s v="16/12/2023 19:43:14"/>
    <s v="16/12/2023 19:44:47"/>
    <s v="Cerrado"/>
    <s v="TI"/>
    <s v="CLIMA"/>
    <s v="16/12/2023 20:11:08"/>
    <s v="16/12/2023 23:50:00"/>
    <s v="RONDA DE INSPECCIÓN DE SALAS Y TOMA DE TEMPERATURAS DC APOQUINDO"/>
    <s v="RONDA REALIZADA"/>
    <d v="1899-12-30T00:00:00"/>
    <d v="1899-12-30T00:00:00"/>
    <d v="1899-12-30T00:00:00"/>
    <s v=""/>
    <s v="Cumplido"/>
    <m/>
  </r>
  <r>
    <s v="INC000002501099"/>
    <s v="INFRAESTRUCTURA DC"/>
    <x v="0"/>
    <s v="APQ ACCESOS"/>
    <s v="MARIO A BARRIENTOS RUIZ"/>
    <s v="MBARRIENTOS"/>
    <s v="4-Menor/Localizado"/>
    <s v="4-Baja"/>
    <x v="0"/>
    <x v="0"/>
    <s v="TELEFONICA GLOBAL TECHNOLOGY S.A.AGENCIA EN CHILE"/>
    <s v="RONDA DE INSPECCIÓN DE SALAS Y TOMA DE TEMPERATURAS DC APOQUINDO"/>
    <s v="16/12/2023 19:45:03"/>
    <s v="16/12/2023 19:46:07"/>
    <s v="Cerrado"/>
    <s v="TI"/>
    <s v="CLIMA"/>
    <s v="16/12/2023 20:12:11"/>
    <s v="16/12/2023 23:50:00"/>
    <s v="RONDA DE INSPECCIÓN DE SALAS Y TOMA DE TEMPERATURAS DC APOQUINDO"/>
    <s v="RONDA REALIZADA"/>
    <d v="1899-12-30T00:00:00"/>
    <d v="1899-12-30T00:00:00"/>
    <d v="1899-12-30T00:00:00"/>
    <s v=""/>
    <s v="Cumplido"/>
    <m/>
  </r>
  <r>
    <s v="INC000002501101"/>
    <s v="INFRAESTRUCTURA DC"/>
    <x v="0"/>
    <s v="APQ ACCESOS"/>
    <s v="MARIO A BARRIENTOS RUIZ"/>
    <s v="MBARRIENTOS"/>
    <s v="4-Menor/Localizado"/>
    <s v="4-Baja"/>
    <x v="0"/>
    <x v="0"/>
    <s v="TELEFONICA GLOBAL TECHNOLOGY S.A.AGENCIA EN CHILE"/>
    <s v="RONDA DE INSPECCIÓN DE SALAS Y TOMA DE TEMPERATURAS DC APOQUINDO"/>
    <s v="16/12/2023 19:46:26"/>
    <s v="16/12/2023 19:48:24"/>
    <s v="Cerrado"/>
    <s v="TI"/>
    <s v="CLIMA"/>
    <s v="16/12/2023 20:13:10"/>
    <s v="16/12/2023 23:50:00"/>
    <s v="RONDA DE INSPECCIÓN DE SALAS Y TOMA DE TEMPERATURAS DC APOQUINDO"/>
    <s v="RONDA REALIZADA"/>
    <d v="1899-12-30T00:00:00"/>
    <d v="1899-12-30T00:00:00"/>
    <d v="1899-12-30T00:00:00"/>
    <s v=""/>
    <s v="Cumplido"/>
    <m/>
  </r>
  <r>
    <s v="INC000002501103"/>
    <s v="INFRAESTRUCTURA DC"/>
    <x v="0"/>
    <s v="APQ ACCESOS"/>
    <s v="MARIO A BARRIENTOS RUIZ"/>
    <s v="MBARRIENTOS"/>
    <s v="4-Menor/Localizado"/>
    <s v="4-Baja"/>
    <x v="0"/>
    <x v="0"/>
    <s v="TELEFONICA GLOBAL TECHNOLOGY S.A.AGENCIA EN CHILE"/>
    <s v="RONDA DE INSPECCIÓN DE SALAS Y TOMA DE TEMPERATURAS DC APOQUINDO"/>
    <s v="16/12/2023 19:48:41"/>
    <s v="16/12/2023 19:50:47"/>
    <s v="Cerrado"/>
    <s v="TI"/>
    <s v="CLIMA"/>
    <s v="16/12/2023 20:14:02"/>
    <s v="16/12/2023 23:50:00"/>
    <s v="RONDA DE INSPECCIÓN DE SALAS Y TOMA DE TEMPERATURAS DC APOQUINDO"/>
    <s v="RONDA REALIZADA"/>
    <d v="1899-12-30T00:00:00"/>
    <d v="1899-12-30T00:00:00"/>
    <d v="1899-12-30T00:00:00"/>
    <s v=""/>
    <s v="Cumplido"/>
    <m/>
  </r>
  <r>
    <s v="INC000002501150"/>
    <s v="HOUSING"/>
    <x v="15"/>
    <s v="APQ ACCESOS"/>
    <s v="ALDO P VALENZUELA MUJICA"/>
    <s v="tct_avalen"/>
    <s v="2-Significativo/Amplio"/>
    <s v="2-Alta"/>
    <x v="2"/>
    <x v="0"/>
    <s v="TELEFONICA EMPRESAS DE CHILE SA"/>
    <s v="SUPERVISION medición de cableado y reemplazo de nuevo tendido en caso de falla"/>
    <s v="15/12/2023 22:21:04"/>
    <s v="15/12/2023 22:22:58"/>
    <s v="Cerrado"/>
    <s v="CDP ANTIGUO 1"/>
    <s v="CDP ANTIGUO 2"/>
    <s v="15/12/2023 23:35:41"/>
    <s v="15/12/2023 23:50:00"/>
    <s v="SUPERVISION medición de cableado y reemplazo de nuevo tendido en caso de falla"/>
    <s v="SE REALIZA SUPERVISION"/>
    <d v="1899-12-30T01:12:15"/>
    <d v="1899-12-30T01:14:37"/>
    <d v="1899-12-30T00:02:22"/>
    <s v=""/>
    <s v="Cumplido"/>
    <m/>
  </r>
  <r>
    <s v="INC000002501196"/>
    <s v="RED INTERNA"/>
    <x v="0"/>
    <s v="APOQUINDO TI"/>
    <s v="RICARDO F ORELLANA MARDONES"/>
    <s v="tct_rorell"/>
    <s v="4-Menor/Localizado"/>
    <s v="4-Baja"/>
    <x v="0"/>
    <x v="0"/>
    <s v="TELEFONICA EMPRESAS DE CHILE SA"/>
    <s v="RONDA Y MEDICIÓN DE TEMPERATURAS EN SALAS TIC"/>
    <s v="16/12/2023 0:23:12"/>
    <s v="16/12/2023 0:24:11"/>
    <s v="Cerrado"/>
    <s v="TI"/>
    <s v="CLIMA"/>
    <s v="16/12/2023 0:49:09"/>
    <s v="16/12/2023 23:50:00"/>
    <m/>
    <s v="ACT REALIZADA SIN NOVEDAD"/>
    <d v="1899-12-30T00:00:00"/>
    <d v="1899-12-30T00:00:00"/>
    <d v="1899-12-30T00:00:00"/>
    <s v=""/>
    <s v="Cumplido"/>
    <m/>
  </r>
  <r>
    <s v="INC000002501611"/>
    <s v="INFRAESTRUCTURA DC"/>
    <x v="6"/>
    <s v="APQ ACCESOS"/>
    <s v="FRANCISCO J FELIU ABARCA"/>
    <s v="tct_frafea"/>
    <s v="4-Menor/Localizado"/>
    <s v="4-Baja"/>
    <x v="0"/>
    <x v="0"/>
    <s v="TELEFONICA CYBERSECURITY TECH CHILE SPA"/>
    <s v="RONDA POR TOMA DE TEMPERATURAS EN SALAS TIC"/>
    <s v="16/12/2023 17:23:22"/>
    <s v="16/12/2023 17:24:12"/>
    <s v="Cerrado"/>
    <s v="TI"/>
    <s v="CLIMA"/>
    <s v="16/12/2023 17:34:03"/>
    <s v="16/12/2023 23:50:00"/>
    <s v="RONDA POR TOMA DE TEMPERATURAS EN SALAS TIC"/>
    <s v="RONDA REALIZADA"/>
    <d v="1899-12-30T00:00:00"/>
    <d v="1899-12-30T00:00:00"/>
    <d v="1899-12-30T00:00:00"/>
    <s v=""/>
    <s v="Cumplido"/>
    <m/>
  </r>
  <r>
    <s v="INC000002501617"/>
    <s v="INFRAESTRUCTURA DC"/>
    <x v="6"/>
    <s v="APQ ACCESOS"/>
    <s v="FRANCISCO J FELIU ABARCA"/>
    <s v="tct_frafea"/>
    <s v="4-Menor/Localizado"/>
    <s v="4-Baja"/>
    <x v="0"/>
    <x v="0"/>
    <s v="TELEFONICA CYBERSECURITY TECH CHILE SPA"/>
    <s v="RONDA PREVENTIVA Y LECTURA DE TEMPERATURAS EN SALAS TIC"/>
    <s v="16/12/2023 19:03:08"/>
    <s v="16/12/2023 19:04:06"/>
    <s v="Cerrado"/>
    <s v="TI"/>
    <s v="CLIMA"/>
    <s v="16/12/2023 19:17:06"/>
    <s v="16/12/2023 23:50:00"/>
    <s v="RONDA PREVENTIVA Y LECTURA DE TEMPERATURAS EN SALAS TIC"/>
    <s v="RONDA REALIZADA"/>
    <d v="1899-12-30T00:00:00"/>
    <d v="1899-12-30T00:00:00"/>
    <d v="1899-12-30T00:00:00"/>
    <s v=""/>
    <s v="Cumplido"/>
    <m/>
  </r>
  <r>
    <s v="INC000002501653"/>
    <s v="RED INTERNA"/>
    <x v="0"/>
    <s v="APOQUINDO TI"/>
    <s v="RICARDO F ORELLANA MARDONES"/>
    <s v="tct_rorell"/>
    <s v="4-Menor/Localizado"/>
    <s v="4-Baja"/>
    <x v="0"/>
    <x v="0"/>
    <s v="TELEFONICA EMPRESAS DE CHILE SA"/>
    <s v="RONDA Y MEDICIÓN DE TEMPERATURAS EN SALAS TIC"/>
    <s v="17/12/2023 10:20:21"/>
    <s v="17/12/2023 10:21:19"/>
    <s v="Cerrado"/>
    <s v="TI"/>
    <s v="CLIMA"/>
    <s v="17/12/2023 10:31:15"/>
    <s v="17/12/2023 23:50:00"/>
    <m/>
    <s v="ACT REALIZADA SIN NOVEDAD"/>
    <d v="1899-12-30T00:00:00"/>
    <d v="1899-12-30T00:00:00"/>
    <d v="1899-12-30T00:00:00"/>
    <s v=""/>
    <s v="Cumplido"/>
    <m/>
  </r>
  <r>
    <s v="INC000002501668"/>
    <s v="HOUSING"/>
    <x v="15"/>
    <s v="APQ ACCESOS"/>
    <s v="JOSE G MARQUEZ MARCANO"/>
    <s v="tct_josmam"/>
    <s v="4-Menor/Localizado"/>
    <s v="4-Baja"/>
    <x v="0"/>
    <x v="0"/>
    <s v="TELEFONICA EMPRESAS DE CHILE SA"/>
    <s v="RONDA Y REVISION DE SALAS"/>
    <s v="17/12/2023 13:11:54"/>
    <s v="17/12/2023 13:13:44"/>
    <s v="Cerrado"/>
    <s v="CDP ANTIGUO 1"/>
    <s v="CDP ANTIGUO 2"/>
    <s v="17/12/2023 13:17:59"/>
    <s v="17/12/2023 23:50:00"/>
    <s v="RONDA Y REVISION DE SALAS"/>
    <s v="RONDAS REALIZADAS"/>
    <d v="1899-12-30T00:04:01"/>
    <d v="1899-12-30T00:06:05"/>
    <d v="1899-12-30T00:02:04"/>
    <s v=""/>
    <s v="Cumplido"/>
    <m/>
  </r>
  <r>
    <s v="INC000002501670"/>
    <s v="HOUSING"/>
    <x v="15"/>
    <s v="APQ ACCESOS"/>
    <s v="JOSE G MARQUEZ MARCANO"/>
    <s v="tct_josmam"/>
    <s v="4-Menor/Localizado"/>
    <s v="4-Baja"/>
    <x v="0"/>
    <x v="0"/>
    <s v="TELEFONICA EMPRESAS DE CHILE SA"/>
    <s v="TOMA DE ALARMAS DE CLIENTES"/>
    <s v="17/12/2023 13:18:20"/>
    <s v="17/12/2023 13:18:57"/>
    <s v="Cerrado"/>
    <s v="CDP ANTIGUO 1"/>
    <s v="CDP ANTIGUO 2"/>
    <s v="17/12/2023 13:22:24"/>
    <s v="17/12/2023 23:50:00"/>
    <s v="TOMA DE ALARMAS DE CLIENTES"/>
    <s v="TOMA DE ALARMAS REALIZADAS"/>
    <d v="1899-12-30T00:03:15"/>
    <d v="1899-12-30T00:04:04"/>
    <d v="1899-12-30T00:00:49"/>
    <s v=""/>
    <s v="Cumplido"/>
    <m/>
  </r>
  <r>
    <s v="INC000002501672"/>
    <s v="VPN IP - MPLS"/>
    <x v="4"/>
    <s v="GESTION HD"/>
    <s v="JUAN CARLOS UZCATEGUI FUGUETT"/>
    <s v="frp_fpetro"/>
    <s v="3-Moderado/Limitado"/>
    <s v="3-Medio"/>
    <x v="1"/>
    <x v="0"/>
    <s v="TELEFONICA GLOBAL TECHNOLOGY S.A.AGENCIA EN CHILE"/>
    <s v="HD/RESETEO DE PASSWORD VPN PROVEEDOR NETSEC"/>
    <s v="17/12/2023 13:20:07"/>
    <s v="17/12/2023 13:22:21"/>
    <s v="Cerrado"/>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s v="Cumplido"/>
    <m/>
  </r>
  <r>
    <s v="INC000002501735"/>
    <s v="RED INTERNA"/>
    <x v="6"/>
    <s v="APQ ACCESOS"/>
    <s v="YORDI M HURTADO ARAYA"/>
    <s v="tct_yorhua"/>
    <s v="4-Menor/Localizado"/>
    <s v="4-Baja"/>
    <x v="0"/>
    <x v="0"/>
    <s v="TELEFONICA CYBERSECURITY TECH CHILE SPA"/>
    <s v="RONDA TOMA DE TEMPERATURAS SALAS TIC 20:30"/>
    <s v="16/12/2023 20:42:57"/>
    <s v="16/12/2023 20:43:21"/>
    <s v="Cerrado"/>
    <s v="CDP ANTIGUO 1"/>
    <s v="CDP ANTIGUO 2"/>
    <s v="16/12/2023 21:44:02"/>
    <s v="16/12/2023 23:50:00"/>
    <s v="RONDA TOMA DE TEMPERATURAS SALAS TIC 20:30"/>
    <s v="RONDA REALIZADA"/>
    <d v="1899-12-30T00:00:00"/>
    <d v="1899-12-30T01:01:05"/>
    <d v="1899-12-30T01:01:05"/>
    <s v=""/>
    <s v="Cumplido"/>
    <m/>
  </r>
  <r>
    <s v="INC000002501736"/>
    <s v="RED INTERNA"/>
    <x v="6"/>
    <s v="APQ ACCESOS"/>
    <s v="YORDI M HURTADO ARAYA"/>
    <s v="tct_yorhua"/>
    <s v="4-Menor/Localizado"/>
    <s v="4-Baja"/>
    <x v="0"/>
    <x v="0"/>
    <s v="TELEFONICA CYBERSECURITY TECH CHILE SPA"/>
    <s v="RONDA SALAS TECNICAS 20:30"/>
    <s v="16/12/2023 20:43:36"/>
    <s v="16/12/2023 20:43:58"/>
    <s v="Cerrado"/>
    <s v="CDP ANTIGUO 1"/>
    <s v="CDP ANTIGUO 2"/>
    <s v="16/12/2023 21:43:37"/>
    <s v="16/12/2023 23:50:00"/>
    <s v="RONDA SALAS TECNICAS 20:30"/>
    <s v="RONDA REALIZADA"/>
    <d v="1899-12-30T00:00:00"/>
    <d v="1899-12-30T01:00:01"/>
    <d v="1899-12-30T01:00:01"/>
    <s v=""/>
    <s v="Cumplido"/>
    <m/>
  </r>
  <r>
    <s v="INC000002501737"/>
    <s v="RED INTERNA"/>
    <x v="6"/>
    <s v="APQ ACCESOS"/>
    <s v="YORDI M HURTADO ARAYA"/>
    <s v="tct_yorhua"/>
    <s v="4-Menor/Localizado"/>
    <s v="4-Baja"/>
    <x v="0"/>
    <x v="0"/>
    <s v="TELEFONICA CYBERSECURITY TECH CHILE SPA"/>
    <s v="RONDA TOMA DE TEMPERATURAS SALAS TIC 00:30"/>
    <s v="16/12/2023 20:44:19"/>
    <s v="16/12/2023 20:44:41"/>
    <s v="Cerrado"/>
    <s v="CDP ANTIGUO 1"/>
    <s v="CDP ANTIGUO 2"/>
    <s v="16/12/2023 21:43:18"/>
    <s v="16/12/2023 23:50:00"/>
    <s v="RONDA TOMA DE TEMPERATURAS SALAS TIC 00:30"/>
    <s v="RONDA REALIZADA"/>
    <d v="1899-12-30T00:00:00"/>
    <d v="1899-12-30T00:58:59"/>
    <d v="1899-12-30T00:58:59"/>
    <s v=""/>
    <s v="Cumplido"/>
    <m/>
  </r>
  <r>
    <s v="INC000002501738"/>
    <s v="RED INTERNA"/>
    <x v="6"/>
    <s v="APQ ACCESOS"/>
    <s v="YORDI M HURTADO ARAYA"/>
    <s v="tct_yorhua"/>
    <s v="4-Menor/Localizado"/>
    <s v="4-Baja"/>
    <x v="0"/>
    <x v="0"/>
    <s v="TELEFONICA CYBERSECURITY TECH CHILE SPA"/>
    <s v="RONDA SALAS TECNICAS 00:30"/>
    <s v="16/12/2023 20:44:55"/>
    <s v="16/12/2023 20:45:20"/>
    <s v="Cerrado"/>
    <s v="CDP ANTIGUO 1"/>
    <s v="CDP ANTIGUO 2"/>
    <s v="16/12/2023 21:43:01"/>
    <s v="16/12/2023 23:50:00"/>
    <s v="RONDA SALAS TECNICAS 00:30"/>
    <s v="RONDA REALIZADA"/>
    <d v="1899-12-30T00:00:00"/>
    <d v="1899-12-30T00:58:06"/>
    <d v="1899-12-30T00:58:06"/>
    <s v=""/>
    <s v="Cumplido"/>
    <m/>
  </r>
  <r>
    <s v="INC000002501739"/>
    <s v="RED INTERNA"/>
    <x v="6"/>
    <s v="APQ ACCESOS"/>
    <s v="YORDI M HURTADO ARAYA"/>
    <s v="tct_yorhua"/>
    <s v="4-Menor/Localizado"/>
    <s v="4-Baja"/>
    <x v="0"/>
    <x v="0"/>
    <s v="TELEFONICA CYBERSECURITY TECH CHILE SPA"/>
    <s v="RONDA TOMA DE TEMPERATURAS SALAS TIC 04:30"/>
    <s v="16/12/2023 20:45:32"/>
    <s v="16/12/2023 20:46:01"/>
    <s v="Cerrado"/>
    <s v="CDP ANTIGUO 1"/>
    <s v="CDP ANTIGUO 2"/>
    <s v="16/12/2023 21:42:45"/>
    <s v="16/12/2023 23:50:00"/>
    <s v="RONDA TOMA DE TEMPERATURAS SALAS TIC 04:30"/>
    <s v="RONDA REALIZADA"/>
    <d v="1899-12-30T00:00:00"/>
    <d v="1899-12-30T00:57:13"/>
    <d v="1899-12-30T00:57:13"/>
    <s v=""/>
    <s v="Cumplido"/>
    <m/>
  </r>
  <r>
    <s v="INC000002501740"/>
    <s v="RED INTERNA"/>
    <x v="6"/>
    <s v="APQ ACCESOS"/>
    <s v="YORDI M HURTADO ARAYA"/>
    <s v="tct_yorhua"/>
    <s v="4-Menor/Localizado"/>
    <s v="4-Baja"/>
    <x v="0"/>
    <x v="0"/>
    <s v="TELEFONICA CYBERSECURITY TECH CHILE SPA"/>
    <s v="RONDA SALAS TECNICAS 04:30"/>
    <s v="16/12/2023 20:46:18"/>
    <s v="16/12/2023 20:46:43"/>
    <s v="Cerrado"/>
    <s v="CDP ANTIGUO 1"/>
    <s v="CDP ANTIGUO 2"/>
    <s v="16/12/2023 21:42:28"/>
    <s v="16/12/2023 23:50:00"/>
    <s v="RONDA SALAS TECNICAS 04:30"/>
    <s v="RONDA REALIZADA"/>
    <d v="1899-12-30T00:00:00"/>
    <d v="1899-12-30T00:56:10"/>
    <d v="1899-12-30T00:56:10"/>
    <s v=""/>
    <s v="Cumplido"/>
    <m/>
  </r>
  <r>
    <s v="INC000002501879"/>
    <s v="HOUSING"/>
    <x v="16"/>
    <s v="BELIEVE"/>
    <s v="JOSE G MARQUEZ MARCANO"/>
    <s v="frp_fbalab"/>
    <s v="3-Moderado/Limitado"/>
    <s v="3-Medio"/>
    <x v="1"/>
    <x v="0"/>
    <s v="REDBANC S A"/>
    <s v="GESTION DATACENTER/ ACCESOS / REDBANC S A"/>
    <s v="17/12/2023 18:06:56"/>
    <s v="17/12/2023 18:08:09"/>
    <s v="Cerrado"/>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s v="Cumplido"/>
    <m/>
  </r>
  <r>
    <s v="INC000002501927"/>
    <s v="VPN IP - MPLS"/>
    <x v="16"/>
    <s v="GESTION HD"/>
    <s v="JORGE S LORCA LEIVA"/>
    <s v="frp_dalcap"/>
    <s v="4-Menor/Localizado"/>
    <s v="4-Baja"/>
    <x v="0"/>
    <x v="0"/>
    <s v="TELEFONICA INTERNACIONAL CHILE SA"/>
    <s v="PEND HORARIO HABIL | REQ / Requerimiento Wifi DXC Paine"/>
    <s v="16/12/2023 23:12:46"/>
    <s v="16/12/2023 23:16:05"/>
    <s v="Cerrado"/>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s v="Cumplido"/>
    <m/>
  </r>
  <r>
    <s v="INC000002501984"/>
    <s v="HOUSING"/>
    <x v="15"/>
    <s v="APQ ACCESOS"/>
    <s v="LUIS O MORALES ARENAS"/>
    <s v="tct_luimoa"/>
    <s v="4-Menor/Localizado"/>
    <s v="4-Baja"/>
    <x v="0"/>
    <x v="0"/>
    <s v="TELEFONICA EMPRESAS DE CHILE SA"/>
    <s v="SE GENERA TICKET POR RONDA Y REVISION DE SALAS TECNICAS"/>
    <s v="17/12/2023 2:48:14"/>
    <s v="17/12/2023 2:51:05"/>
    <s v="Cerrado"/>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01987"/>
    <s v="HOUSING"/>
    <x v="15"/>
    <s v="APQ ACCESOS"/>
    <s v="LUIS O MORALES ARENAS"/>
    <s v="tct_luimoa"/>
    <s v="4-Menor/Localizado"/>
    <s v="4-Baja"/>
    <x v="0"/>
    <x v="0"/>
    <s v="TELEFONICA EMPRESAS DE CHILE SA"/>
    <s v="SE GENERA TICKET DE SUPERVISION PARA CLIENTE DXC"/>
    <s v="17/12/2023 2:57:29"/>
    <s v="17/12/2023 2:58:57"/>
    <s v="Cerrado"/>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s v="Cumplido"/>
    <m/>
  </r>
  <r>
    <s v="INC000002501990"/>
    <s v="HOUSING"/>
    <x v="15"/>
    <s v="APQ ACCESOS"/>
    <s v="LUIS O MORALES ARENAS"/>
    <s v="tct_luimoa"/>
    <s v="4-Menor/Localizado"/>
    <s v="4-Baja"/>
    <x v="0"/>
    <x v="0"/>
    <s v="TELEFONICA EMPRESAS DE CHILE SA"/>
    <s v="SE GENERA TICKET POR REVISION Y TOMA DE ALARMA DE CLIENTES"/>
    <s v="17/12/2023 3:04:26"/>
    <s v="17/12/2023 3:06:16"/>
    <s v="Cerrado"/>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Cumplido"/>
    <m/>
  </r>
  <r>
    <s v="INC000002502001"/>
    <s v="RED INTERNA"/>
    <x v="0"/>
    <s v="APOQUINDO TI"/>
    <s v="RICARDO F ORELLANA MARDONES"/>
    <s v="tct_rorell"/>
    <s v="4-Menor/Localizado"/>
    <s v="4-Baja"/>
    <x v="0"/>
    <x v="0"/>
    <s v="TELEFONICA EMPRESAS DE CHILE SA"/>
    <s v="RONDA Y MEDICIÓN DE TEMPERATURAS EN SALAS TIC"/>
    <s v="17/12/2023 4:16:54"/>
    <s v="17/12/2023 4:17:56"/>
    <s v="Cerrado"/>
    <s v="TI"/>
    <s v="CLIMA"/>
    <s v="17/12/2023 4:32:44"/>
    <s v="17/12/2023 23:50:00"/>
    <m/>
    <s v="ACT REALIZADA SIN NOVEDAD"/>
    <d v="1899-12-30T00:00:00"/>
    <d v="1899-12-30T00:00:00"/>
    <d v="1899-12-30T00:00:00"/>
    <s v=""/>
    <s v="Cumplido"/>
    <m/>
  </r>
  <r>
    <s v="INC000002502009"/>
    <s v="RED INTERNA"/>
    <x v="0"/>
    <s v="APOQUINDO TI"/>
    <s v="RICARDO F ORELLANA MARDONES"/>
    <s v="tct_rorell"/>
    <s v="4-Menor/Localizado"/>
    <s v="4-Baja"/>
    <x v="0"/>
    <x v="0"/>
    <s v="TELEFONICA EMPRESAS DE CHILE SA"/>
    <s v="RONDA Y MEDICIÓN DE TEMPERATURAS EN SALAS TIC"/>
    <s v="17/12/2023 0:27:48"/>
    <s v="17/12/2023 0:29:55"/>
    <s v="Cerrado"/>
    <s v="TI"/>
    <s v="CLIMA"/>
    <s v="17/12/2023 0:56:05"/>
    <s v="17/12/2023 23:50:00"/>
    <m/>
    <s v="ACT REALIZADA SIN NOVEDAD"/>
    <d v="1899-12-30T00:00:00"/>
    <d v="1899-12-30T00:00:00"/>
    <d v="1899-12-30T00:00:00"/>
    <s v=""/>
    <s v="Cumplido"/>
    <m/>
  </r>
  <r>
    <s v="INC000002502014"/>
    <s v="RED INTERNA"/>
    <x v="0"/>
    <s v="APOQUINDO TI"/>
    <s v="RICARDO F ORELLANA MARDONES"/>
    <s v="tct_rorell"/>
    <s v="4-Menor/Localizado"/>
    <s v="4-Baja"/>
    <x v="0"/>
    <x v="0"/>
    <s v="TELEFONICA EMPRESAS DE CHILE SA"/>
    <s v="RONDA Y MEDICIÓN DE TEMPERATURAS EN SALAS TIC"/>
    <s v="17/12/2023 2:26:11"/>
    <s v="17/12/2023 2:27:10"/>
    <s v="Cerrado"/>
    <s v="TI"/>
    <s v="CLIMA"/>
    <s v="17/12/2023 2:36:59"/>
    <s v="17/12/2023 23:50:00"/>
    <m/>
    <s v="ACT REALIZADA SIN NOVEDAD"/>
    <d v="1899-12-30T00:00:00"/>
    <d v="1899-12-30T00:00:00"/>
    <d v="1899-12-30T00:00:00"/>
    <s v=""/>
    <s v="Cumplido"/>
    <m/>
  </r>
  <r>
    <s v="INC000002502016"/>
    <s v="RED INTERNA"/>
    <x v="0"/>
    <s v="APOQUINDO TI"/>
    <s v="RICARDO F ORELLANA MARDONES"/>
    <s v="tct_rorell"/>
    <s v="4-Menor/Localizado"/>
    <s v="4-Baja"/>
    <x v="0"/>
    <x v="0"/>
    <s v="TELEFONICA EMPRESAS DE CHILE SA"/>
    <s v="RONDA Y MEDICIÓN DE TEMPERATURAS EN SALAS TIC"/>
    <s v="17/12/2023 8:02:36"/>
    <s v="17/12/2023 8:03:29"/>
    <s v="Cerrado"/>
    <s v="TI"/>
    <s v="CLIMA"/>
    <s v="17/12/2023 8:28:57"/>
    <s v="17/12/2023 23:50:00"/>
    <m/>
    <s v="ACT REALIZADA SIN NOVEDAD"/>
    <d v="1899-12-30T00:00:00"/>
    <d v="1899-12-30T00:00:00"/>
    <d v="1899-12-30T00:00:00"/>
    <s v=""/>
    <s v="Cumplido"/>
    <m/>
  </r>
  <r>
    <s v="INC000002502020"/>
    <s v="SAP"/>
    <x v="17"/>
    <s v="CLOUD SAP HANA"/>
    <s v="NICOLAS A SAAVEDRA EGUILUZ"/>
    <s v="tct_nsaave"/>
    <s v="4-Menor/Localizado"/>
    <s v="4-Baja"/>
    <x v="0"/>
    <x v="0"/>
    <s v="TELEFONICA EMPRESAS DE CHILE SA"/>
    <s v="Checklist Diario Clientes 17.12.23"/>
    <s v="17/12/2023 8:49:19"/>
    <s v="17/12/2023 8:50:32"/>
    <s v="Cerrado"/>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s v="Cumplido"/>
    <m/>
  </r>
  <r>
    <s v="INC000002502036"/>
    <s v="INFRAESTRUCTURA DC"/>
    <x v="0"/>
    <s v="APQ ACCESOS"/>
    <s v="MARIO A BARRIENTOS RUIZ"/>
    <s v="MBARRIENTOS"/>
    <s v="4-Menor/Localizado"/>
    <s v="4-Baja"/>
    <x v="0"/>
    <x v="0"/>
    <s v="TELEFONICA GLOBAL TECHNOLOGY S.A.AGENCIA EN CHILE"/>
    <s v="RONDA DE INSPECCIÓN DE SALAS Y TOMA DE TEMPERATURAS DC APOQUINDO"/>
    <s v="17/12/2023 19:58:05"/>
    <s v="17/12/2023 19:59:34"/>
    <s v="Cerrado"/>
    <s v="TI"/>
    <s v="CLIMA"/>
    <s v="17/12/2023 20:10:46"/>
    <s v="17/12/2023 23:50:00"/>
    <s v="RONDA DE INSPECCIÓN DE SALAS Y TOMA DE TEMPERATURAS DC APOQUINDO"/>
    <s v="RONDA REALIZADA"/>
    <d v="1899-12-30T00:00:00"/>
    <d v="1899-12-30T00:00:00"/>
    <d v="1899-12-30T00:00:00"/>
    <s v=""/>
    <s v="Cumplido"/>
    <m/>
  </r>
  <r>
    <s v="INC000002502038"/>
    <s v="INFRAESTRUCTURA DC"/>
    <x v="0"/>
    <s v="APQ ACCESOS"/>
    <s v="MARIO A BARRIENTOS RUIZ"/>
    <s v="MBARRIENTOS"/>
    <s v="4-Menor/Localizado"/>
    <s v="4-Baja"/>
    <x v="0"/>
    <x v="0"/>
    <s v="TELEFONICA GLOBAL TECHNOLOGY S.A.AGENCIA EN CHILE"/>
    <s v="RONDA DE INSPECCIÓN DE SALAS Y TOMA DE TEMPERATURAS DC APOQUINDO"/>
    <s v="17/12/2023 19:59:46"/>
    <s v="17/12/2023 20:01:11"/>
    <s v="Cerrado"/>
    <s v="TI"/>
    <s v="CLIMA"/>
    <s v="17/12/2023 20:11:11"/>
    <s v="17/12/2023 23:50:00"/>
    <s v="RONDA DE INSPECCIÓN DE SALAS Y TOMA DE TEMPERATURAS DC APOQUINDO"/>
    <s v="RONDA REALIZADA"/>
    <d v="1899-12-30T00:00:00"/>
    <d v="1899-12-30T00:00:00"/>
    <d v="1899-12-30T00:00:00"/>
    <s v=""/>
    <s v="Cumplido"/>
    <m/>
  </r>
  <r>
    <s v="INC000002502040"/>
    <s v="INFRAESTRUCTURA DC"/>
    <x v="0"/>
    <s v="APQ ACCESOS"/>
    <s v="MARIO A BARRIENTOS RUIZ"/>
    <s v="MBARRIENTOS"/>
    <s v="4-Menor/Localizado"/>
    <s v="4-Baja"/>
    <x v="0"/>
    <x v="0"/>
    <s v="TELEFONICA GLOBAL TECHNOLOGY S.A.AGENCIA EN CHILE"/>
    <s v="RONDA DE INSPECCIÓN DE SALAS Y TOMA DE TEMPERATURAS DC APOQUINDO"/>
    <s v="17/12/2023 20:01:27"/>
    <s v="17/12/2023 20:02:51"/>
    <s v="Cerrado"/>
    <s v="TI"/>
    <s v="CLIMA"/>
    <s v="17/12/2023 20:11:37"/>
    <s v="17/12/2023 23:50:00"/>
    <s v="RONDA DE INSPECCIÓN DE SALAS Y TOMA DE TEMPERATURAS DC APOQUINDO"/>
    <s v="RONDA REALIZADA"/>
    <d v="1899-12-30T00:00:00"/>
    <d v="1899-12-30T00:00:00"/>
    <d v="1899-12-30T00:00:00"/>
    <s v=""/>
    <s v="Cumplido"/>
    <m/>
  </r>
  <r>
    <s v="INC000002502047"/>
    <s v="VPN IP - MPLS"/>
    <x v="17"/>
    <s v="GESTION HD"/>
    <s v="ANGEL CASTRO CABRERA"/>
    <s v="frp_disilv"/>
    <s v="4-Menor/Localizado"/>
    <s v="4-Baja"/>
    <x v="0"/>
    <x v="0"/>
    <s v="SOC PUNTA DEL COBRE S A"/>
    <s v="PENDIENTE H. HABIL//REQ / Copia Servidores"/>
    <s v="17/12/2023 22:41:49"/>
    <s v="17/12/2023 22:45:28"/>
    <s v="Cerrado"/>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s v="Cumplido"/>
    <m/>
  </r>
  <r>
    <s v="INC000002502057"/>
    <s v="HOUSING"/>
    <x v="14"/>
    <s v="BELIEVE"/>
    <s v="MARIO A BARRIENTOS RUIZ"/>
    <s v="frp_jreyna"/>
    <s v="3-Moderado/Limitado"/>
    <s v="3-Medio"/>
    <x v="1"/>
    <x v="0"/>
    <s v="CONSEJO DE DEFENSA DEL ESTADO"/>
    <s v="GESTION DATACENTER/ ACCESOS  / Consejo de Defensa Del Estado"/>
    <s v="18/12/2023 8:03:51"/>
    <s v="18/12/2023 8:07:34"/>
    <s v="Cerrado"/>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s v="Cumplido"/>
    <m/>
  </r>
  <r>
    <s v="INC000002502062"/>
    <s v="VPN IP - MPLS"/>
    <x v="3"/>
    <s v="GESTION HD"/>
    <s v="GUSTAVO AVILA VERA"/>
    <s v="frp_jesanc"/>
    <s v="4-Menor/Localizado"/>
    <s v="4-Baja"/>
    <x v="0"/>
    <x v="0"/>
    <s v="AGRICOLA ARIZTIA LIMITADA"/>
    <s v="REQ / MODIFICAR ZONA DNS ARIZTIAATUNEGOCIO.CL"/>
    <s v="18/12/2023 8:22:14"/>
    <s v="18/12/2023 8:26:20"/>
    <s v="Cerrado"/>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s v="Cumplido"/>
    <m/>
  </r>
  <r>
    <s v="INC000002502074"/>
    <s v="HOUSING"/>
    <x v="16"/>
    <s v="BELIEVE"/>
    <s v="JORGE S LORCA LEIVA"/>
    <s v="frp_fbalab"/>
    <s v="3-Moderado/Limitado"/>
    <s v="3-Medio"/>
    <x v="1"/>
    <x v="0"/>
    <s v="TELEFONICA EMPRESAS DE CHILE SA"/>
    <s v="GESTION DATACENTER/ ACCESOS / GTD - SONDA"/>
    <s v="18/12/2023 9:26:15"/>
    <s v="18/12/2023 9:27:56"/>
    <s v="Cerrado"/>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s v="Cumplido"/>
    <m/>
  </r>
  <r>
    <s v="INC000002502393"/>
    <s v="TICKET-INTELIGENTE"/>
    <x v="4"/>
    <s v="GESTION TI"/>
    <s v="JUAN CARLOS UZCATEGUI FUGUETT"/>
    <s v="USR_TSIGHT"/>
    <s v="1-Extenso/Generalizado"/>
    <s v="4-Baja"/>
    <x v="0"/>
    <x v="1"/>
    <s v="GPS CHILE SPA"/>
    <s v="gpschi01 - wnprap_gps02 TICKET AUTOMATICO"/>
    <s v="17/12/2023 15:43:49"/>
    <s v="17/12/2023 15:43:49"/>
    <s v="Cerrado"/>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s v=""/>
    <m/>
  </r>
  <r>
    <s v="INC000002502403"/>
    <s v="VPN IP - MPLS"/>
    <x v="4"/>
    <s v="GESTION HD"/>
    <s v="JUAN CARLOS UZCATEGUI FUGUETT"/>
    <s v="frp_fpetro"/>
    <s v="3-Moderado/Limitado"/>
    <s v="3-Medio"/>
    <x v="1"/>
    <x v="1"/>
    <s v="TELEFONICA GLOBAL TECHNOLOGY S.A.AGENCIA EN CHILE"/>
    <s v="HD/Solarwind - Reinicio de S.O SW-POOL14"/>
    <s v="17/12/2023 16:01:31"/>
    <s v="17/12/2023 16:05:15"/>
    <s v="Cerrado"/>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s v=""/>
    <s v="Ticket fuera de horario, no es asignada por la mesa al especialista"/>
  </r>
  <r>
    <s v="INC000002502470"/>
    <s v="TICKET-INTELIGENTE"/>
    <x v="3"/>
    <s v="GESTION TI"/>
    <s v="VICTOR SEPULVEDA GAMARRA"/>
    <s v="USR_TSIGHT"/>
    <s v="1-Extenso/Generalizado"/>
    <s v="4-Baja"/>
    <x v="0"/>
    <x v="1"/>
    <s v="COPEFRUT S A"/>
    <s v="frsafe01 - sap_solman - vm TICKET AUTOMATICO"/>
    <s v="17/12/2023 17:56:21"/>
    <s v="17/12/2023 17:56:21"/>
    <s v="Cerrado"/>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s v=""/>
    <m/>
  </r>
  <r>
    <s v="INC000002502484"/>
    <s v="TICKET-INTELIGENTE"/>
    <x v="4"/>
    <s v="GESTION TI"/>
    <s v="JUAN CARLOS UZCATEGUI FUGUETT"/>
    <s v="USR_TSIGHT"/>
    <s v="1-Extenso/Generalizado"/>
    <s v="4-Baja"/>
    <x v="0"/>
    <x v="1"/>
    <s v="FUNDACION INSTITUTO PROFESIONAL DUOC UC"/>
    <s v="fiprdu01 - srvfs01_vm TICKET AUTOMATICO"/>
    <s v="17/12/2023 18:58:22"/>
    <s v="17/12/2023 18:58:22"/>
    <s v="Cerrado"/>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s v=""/>
    <m/>
  </r>
  <r>
    <s v="INC000002502533"/>
    <s v="RED INTERNA"/>
    <x v="0"/>
    <s v="APOQUINDO TI"/>
    <s v="RICARDO F ORELLANA MARDONES"/>
    <s v="tct_rorell"/>
    <s v="4-Menor/Localizado"/>
    <s v="4-Baja"/>
    <x v="0"/>
    <x v="0"/>
    <s v="TELEFONICA EMPRESAS DE CHILE SA"/>
    <s v="RONDA Y MEDICIÓN DE TEMPERATURAS EN SALAS TIC"/>
    <s v="18/12/2023 7:13:17"/>
    <s v="18/12/2023 7:14:12"/>
    <s v="Cerrado"/>
    <s v="TI"/>
    <s v="CLIMA"/>
    <s v="18/12/2023 7:26:16"/>
    <s v="18/12/2023 23:50:00"/>
    <m/>
    <s v="ACT REALIZADA SIN NOVEDAD"/>
    <d v="1899-12-30T00:00:00"/>
    <d v="1899-12-30T00:00:00"/>
    <d v="1899-12-30T00:00:00"/>
    <s v=""/>
    <s v="Cumplido"/>
    <m/>
  </r>
  <r>
    <s v="INC000002502556"/>
    <s v="VPN IP - MPLS"/>
    <x v="17"/>
    <s v="GESTION HD"/>
    <s v="EWALD R GALAZ MILLALEO"/>
    <s v="frp_jciert"/>
    <s v="4-Menor/Localizado"/>
    <s v="4-Baja"/>
    <x v="0"/>
    <x v="0"/>
    <s v="TELEFONICA GLOBAL TECHNOLOGY S.A.AGENCIA EN CHILE"/>
    <s v="REQ / INCHALAM - SAP NOTE"/>
    <s v="18/12/2023 9:43:14"/>
    <s v="18/12/2023 9:45:45"/>
    <s v="Cerrado"/>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s v="Cumplido"/>
    <m/>
  </r>
  <r>
    <s v="INC000002502726"/>
    <s v="VPN IP - MPLS"/>
    <x v="9"/>
    <s v="BELIEVE"/>
    <s v="AXEL ANDRADE"/>
    <s v="frp_jesanc"/>
    <s v="4-Menor/Localizado"/>
    <s v="4-Baja"/>
    <x v="0"/>
    <x v="0"/>
    <s v="INSTITUTO PROFESIONAL DE CHILE SA"/>
    <s v="REQ / Solicitud respaldo diario bases de datos - IPCHILE"/>
    <s v="18/12/2023 0:20:47"/>
    <s v="18/12/2023 0:23:47"/>
    <s v="Cerrado"/>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s v="Cumplido"/>
    <m/>
  </r>
  <r>
    <s v="INC000002502728"/>
    <s v="RED INTERNA"/>
    <x v="0"/>
    <s v="APOQUINDO TI"/>
    <s v="RICARDO F ORELLANA MARDONES"/>
    <s v="tct_rorell"/>
    <s v="4-Menor/Localizado"/>
    <s v="4-Baja"/>
    <x v="0"/>
    <x v="0"/>
    <s v="TELEFONICA EMPRESAS DE CHILE SA"/>
    <s v="RONDA Y MEDICIÓN DE TEMPERATURAS EN SALAS TIC"/>
    <s v="18/12/2023 4:22:17"/>
    <s v="18/12/2023 4:23:12"/>
    <s v="Cerrado"/>
    <s v="TI"/>
    <s v="CLIMA"/>
    <s v="18/12/2023 4:34:30"/>
    <s v="18/12/2023 23:50:00"/>
    <m/>
    <s v="ACT REALIZADA SIN NOVEDAD"/>
    <d v="1899-12-30T00:00:00"/>
    <d v="1899-12-30T00:00:00"/>
    <d v="1899-12-30T00:00:00"/>
    <s v=""/>
    <s v="Cumplido"/>
    <m/>
  </r>
  <r>
    <s v="INC000002502734"/>
    <s v="HOUSING"/>
    <x v="15"/>
    <s v="APQ ACCESOS"/>
    <s v="LUIS O MORALES ARENAS"/>
    <s v="tct_luimoa"/>
    <s v="4-Menor/Localizado"/>
    <s v="4-Baja"/>
    <x v="0"/>
    <x v="0"/>
    <s v="TELEFONICA EMPRESAS DE CHILE SA"/>
    <s v="SE GENERA TICKET POR RONDA Y REVISION DE SALAS TECNICAS"/>
    <s v="18/12/2023 5:55:44"/>
    <s v="18/12/2023 5:57:36"/>
    <s v="Cerrado"/>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02736"/>
    <s v="HOUSING"/>
    <x v="15"/>
    <s v="APQ ACCESOS"/>
    <s v="LUIS O MORALES ARENAS"/>
    <s v="tct_luimoa"/>
    <s v="4-Menor/Localizado"/>
    <s v="4-Baja"/>
    <x v="0"/>
    <x v="0"/>
    <s v="TELEFONICA EMPRESAS DE CHILE SA"/>
    <s v="SE GENERA TICKET POR REVISION Y TOMA DE ALARMA DE CLINTES"/>
    <s v="18/12/2023 5:59:03"/>
    <s v="18/12/2023 6:00:57"/>
    <s v="Cerrado"/>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502738"/>
    <s v="HOUSING"/>
    <x v="15"/>
    <s v="APQ ACCESOS"/>
    <s v="LUIS O MORALES ARENAS"/>
    <s v="tct_luimoa"/>
    <s v="4-Menor/Localizado"/>
    <s v="4-Baja"/>
    <x v="0"/>
    <x v="0"/>
    <s v="TELEFONICA EMPRESAS DE CHILE SA"/>
    <s v="SE GENERA TICKET DE SUPERVISION PARA CLIENTE DXC"/>
    <s v="18/12/2023 6:27:26"/>
    <s v="18/12/2023 6:29:03"/>
    <s v="Cerrado"/>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s v="Cumplido"/>
    <m/>
  </r>
  <r>
    <s v="INC000002502740"/>
    <s v="HOUSING"/>
    <x v="6"/>
    <s v="APQ ACCESOS"/>
    <s v="EDUARDO A NUÑEZ LAMOZA"/>
    <s v="tct_edunul"/>
    <s v="4-Menor/Localizado"/>
    <s v="4-Baja"/>
    <x v="0"/>
    <x v="0"/>
    <s v="TELEFONICA CYBERSECURITY TECH CHILE SPA"/>
    <s v="TOMA DE TEMPERATURAS"/>
    <s v="18/12/2023 7:02:27"/>
    <s v="18/12/2023 7:03:34"/>
    <s v="Cerrado"/>
    <s v="TI"/>
    <s v="CLIMA"/>
    <s v="18/12/2023 7:03:50"/>
    <s v="18/12/2023 23:50:00"/>
    <s v="TOMA DE TEMPERATURAS"/>
    <s v="RONDA REALIZADA"/>
    <d v="1899-12-30T00:00:00"/>
    <d v="1899-12-30T00:00:00"/>
    <d v="1899-12-30T00:00:00"/>
    <s v=""/>
    <s v="Cumplido"/>
    <m/>
  </r>
  <r>
    <s v="INC000002502742"/>
    <s v="HOUSING"/>
    <x v="6"/>
    <s v="APQ ACCESOS"/>
    <s v="EDUARDO A NUÑEZ LAMOZA"/>
    <s v="tct_edunul"/>
    <s v="4-Menor/Localizado"/>
    <s v="4-Baja"/>
    <x v="0"/>
    <x v="0"/>
    <s v="TELEFONICA CYBERSECURITY TECH CHILE SPA"/>
    <s v="TOMA DE TEMPERATURAS"/>
    <s v="18/12/2023 7:04:07"/>
    <s v="18/12/2023 7:05:05"/>
    <s v="Cerrado"/>
    <s v="TI"/>
    <s v="CLIMA"/>
    <s v="18/12/2023 7:05:28"/>
    <s v="18/12/2023 23:50:00"/>
    <s v="TOMA DE TEMPERATURAS"/>
    <s v="RONDA REALIZADA"/>
    <d v="1899-12-30T00:00:00"/>
    <d v="1899-12-30T00:00:00"/>
    <d v="1899-12-30T00:00:00"/>
    <s v=""/>
    <s v="Cumplido"/>
    <m/>
  </r>
  <r>
    <s v="INC000002502744"/>
    <s v="HOUSING"/>
    <x v="6"/>
    <s v="APQ ACCESOS"/>
    <s v="EDUARDO A NUÑEZ LAMOZA"/>
    <s v="tct_edunul"/>
    <s v="4-Menor/Localizado"/>
    <s v="4-Baja"/>
    <x v="0"/>
    <x v="0"/>
    <s v="TELEFONICA CYBERSECURITY TECH CHILE SPA"/>
    <s v="TOMA DE TEMPERATURAS"/>
    <s v="18/12/2023 7:05:51"/>
    <s v="18/12/2023 7:06:46"/>
    <s v="Cerrado"/>
    <s v="TI"/>
    <s v="CLIMA"/>
    <s v="18/12/2023 7:07:06"/>
    <s v="18/12/2023 23:50:00"/>
    <s v="TOMA DE TEMPERATURAS"/>
    <s v="RONDA REALIZADA"/>
    <d v="1899-12-30T00:00:00"/>
    <d v="1899-12-30T00:00:00"/>
    <d v="1899-12-30T00:00:00"/>
    <s v=""/>
    <s v="Cumplido"/>
    <m/>
  </r>
  <r>
    <s v="INC000002502746"/>
    <s v="HOUSING"/>
    <x v="6"/>
    <s v="APQ ACCESOS"/>
    <s v="EDUARDO A NUÑEZ LAMOZA"/>
    <s v="tct_edunul"/>
    <s v="4-Menor/Localizado"/>
    <s v="4-Baja"/>
    <x v="0"/>
    <x v="0"/>
    <s v="TELEFONICA CYBERSECURITY TECH CHILE SPA"/>
    <s v="RONDA SALAS TECNICAS"/>
    <s v="18/12/2023 7:07:19"/>
    <s v="18/12/2023 7:08:20"/>
    <s v="Cerrado"/>
    <s v="TI"/>
    <s v="INFRAESTRUCTURA"/>
    <s v="18/12/2023 7:08:38"/>
    <s v="18/12/2023 23:50:00"/>
    <s v="REVISION DE SALAS Y RACK"/>
    <s v="RONDA REALIZADA"/>
    <d v="1899-12-30T00:00:00"/>
    <d v="1899-12-30T00:00:00"/>
    <d v="1899-12-30T00:00:00"/>
    <s v=""/>
    <s v="Cumplido"/>
    <m/>
  </r>
  <r>
    <s v="INC000002502748"/>
    <s v="HOUSING"/>
    <x v="6"/>
    <s v="APQ ACCESOS"/>
    <s v="EDUARDO A NUÑEZ LAMOZA"/>
    <s v="tct_edunul"/>
    <s v="4-Menor/Localizado"/>
    <s v="4-Baja"/>
    <x v="0"/>
    <x v="0"/>
    <s v="TELEFONICA CYBERSECURITY TECH CHILE SPA"/>
    <s v="RONDA SALAS TECNICAS"/>
    <s v="18/12/2023 7:08:53"/>
    <s v="18/12/2023 7:10:04"/>
    <s v="Cerrado"/>
    <s v="TI"/>
    <s v="INFRAESTRUCTURA"/>
    <s v="18/12/2023 7:10:24"/>
    <s v="18/12/2023 23:50:00"/>
    <s v="REVISION DE SALAS Y RACK"/>
    <s v="RONDA REALIZADA"/>
    <d v="1899-12-30T00:00:00"/>
    <d v="1899-12-30T00:00:00"/>
    <d v="1899-12-30T00:00:00"/>
    <s v=""/>
    <s v="Cumplido"/>
    <m/>
  </r>
  <r>
    <s v="INC000002502750"/>
    <s v="HOUSING"/>
    <x v="6"/>
    <s v="APQ ACCESOS"/>
    <s v="EDUARDO A NUÑEZ LAMOZA"/>
    <s v="tct_edunul"/>
    <s v="4-Menor/Localizado"/>
    <s v="4-Baja"/>
    <x v="0"/>
    <x v="0"/>
    <s v="TELEFONICA CYBERSECURITY TECH CHILE SPA"/>
    <s v="RONDA SALAS TECNICAS"/>
    <s v="18/12/2023 7:10:38"/>
    <s v="18/12/2023 7:11:35"/>
    <s v="Cerrado"/>
    <s v="TI"/>
    <s v="INFRAESTRUCTURA"/>
    <s v="18/12/2023 7:11:54"/>
    <s v="18/12/2023 23:50:00"/>
    <s v="REVISION DE SALAS Y RACK"/>
    <s v="RONDA REALIZADA"/>
    <d v="1899-12-30T00:00:00"/>
    <d v="1899-12-30T00:00:00"/>
    <d v="1899-12-30T00:00:00"/>
    <s v=""/>
    <s v="Cumplido"/>
    <m/>
  </r>
  <r>
    <s v="INC000002502824"/>
    <s v="HOSTING VIRTUAL"/>
    <x v="13"/>
    <s v="BELIEVE"/>
    <s v="DEIBY Y SANTOYO MONTEROLA"/>
    <s v="frp_jesanc"/>
    <s v="4-Menor/Localizado"/>
    <s v="4-Baja"/>
    <x v="0"/>
    <x v="0"/>
    <s v="PRODINSA 1"/>
    <s v="REQ / Prodinsa | Levantamiento de información"/>
    <s v="17/12/2023 22:25:39"/>
    <s v="17/12/2023 22:41:44"/>
    <s v="Cerrado"/>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s v="Cumplido"/>
    <m/>
  </r>
  <r>
    <s v="INC000002502825"/>
    <s v="TICKET-INTELIGENTE"/>
    <x v="4"/>
    <s v="GESTION TI"/>
    <s v="JUAN CARLOS UZCATEGUI FUGUETT"/>
    <s v="USR_TSIGHT"/>
    <s v="1-Extenso/Generalizado"/>
    <s v="4-Baja"/>
    <x v="0"/>
    <x v="1"/>
    <s v="COAGRA S A"/>
    <s v="coagra01 - sap_prod_e_vm TICKET AUTOMATICO"/>
    <s v="17/12/2023 22:26:10"/>
    <s v="17/12/2023 22:26:10"/>
    <s v="Cerrado"/>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s v=""/>
    <m/>
  </r>
  <r>
    <s v="INC000002502828"/>
    <s v="HOSTING VIRTUAL"/>
    <x v="13"/>
    <s v="BELIEVE"/>
    <s v="JOSE A SANTIS SERRANO"/>
    <s v="frp_jesanc"/>
    <s v="4-Menor/Localizado"/>
    <s v="4-Baja"/>
    <x v="0"/>
    <x v="0"/>
    <s v="MEGASALUD SPA"/>
    <s v="REQ / Megasalud | Levantamiento de información"/>
    <s v="17/12/2023 22:29:31"/>
    <s v="17/12/2023 22:41:54"/>
    <s v="Cerrado"/>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s v="Cumplido"/>
    <m/>
  </r>
  <r>
    <s v="INC000002502829"/>
    <s v="HOSTING VIRTUAL"/>
    <x v="13"/>
    <s v="BELIEVE"/>
    <s v="PABLO N OLIVA ALARCON"/>
    <s v="frp_jesanc"/>
    <s v="4-Menor/Localizado"/>
    <s v="4-Baja"/>
    <x v="0"/>
    <x v="0"/>
    <s v="INMOB PARQUES Y JARDINES SA"/>
    <s v="REQ / Inmobiliaria Parques y Jardines | Levantamiento de información"/>
    <s v="17/12/2023 22:31:06"/>
    <s v="17/12/2023 22:41:57"/>
    <s v="Cerrado"/>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s v="Cumplido"/>
    <m/>
  </r>
  <r>
    <s v="INC000002502846"/>
    <s v="TICKET-INTELIGENTE"/>
    <x v="4"/>
    <s v="GESTION TI"/>
    <s v="JUAN CARLOS UZCATEGUI FUGUETT"/>
    <s v="USR_TSIGHT"/>
    <s v="1-Extenso/Generalizado"/>
    <s v="4-Baja"/>
    <x v="0"/>
    <x v="1"/>
    <s v="GPS CHILE SPA"/>
    <s v="gpschi01 - wnprap_cap02 TICKET AUTOMATICO"/>
    <s v="17/12/2023 23:13:49"/>
    <s v="17/12/2023 23:13:49"/>
    <s v="Cerrado"/>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s v=""/>
    <m/>
  </r>
  <r>
    <s v="INC000002502847"/>
    <s v="TICKET-INTELIGENTE"/>
    <x v="3"/>
    <s v="GESTION TI"/>
    <s v="VICTOR SEPULVEDA GAMARRA"/>
    <s v="USR_TSIGHT"/>
    <s v="1-Extenso/Generalizado"/>
    <s v="4-Baja"/>
    <x v="0"/>
    <x v="1"/>
    <s v="TELEFONICA EMPRESAS DE CHILE SA"/>
    <s v="telefonica - lnxq003_localhost.vm TICKET AUTOMATICO"/>
    <s v="17/12/2023 23:14:41"/>
    <s v="17/12/2023 23:14:41"/>
    <s v="Cerrado"/>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s v=""/>
    <m/>
  </r>
  <r>
    <s v="INC000002502861"/>
    <s v="RED INTERNA"/>
    <x v="0"/>
    <s v="APOQUINDO TI"/>
    <s v="RICARDO F ORELLANA MARDONES"/>
    <s v="tct_rorell"/>
    <s v="4-Menor/Localizado"/>
    <s v="4-Baja"/>
    <x v="0"/>
    <x v="0"/>
    <s v="TELEFONICA EMPRESAS DE CHILE SA"/>
    <s v="RONDA Y MEDICIÓN DE TEMPERATURAS EN SALAS TIC"/>
    <s v="18/12/2023 0:25:14"/>
    <s v="18/12/2023 0:26:12"/>
    <s v="Cerrado"/>
    <s v="TI"/>
    <s v="CLIMA"/>
    <s v="18/12/2023 0:46:41"/>
    <s v="18/12/2023 23:50:00"/>
    <m/>
    <s v="ACT REALIZADA SIN NOVEDAD"/>
    <d v="1899-12-30T00:00:00"/>
    <d v="1899-12-30T00:00:00"/>
    <d v="1899-12-30T00:00:00"/>
    <s v=""/>
    <s v="Cumplido"/>
    <m/>
  </r>
  <r>
    <s v="INC000002502885"/>
    <s v="HOUSING"/>
    <x v="15"/>
    <s v="APQ ACCESOS"/>
    <s v="LUIS O MORALES ARENAS"/>
    <s v="tct_luimoa"/>
    <s v="4-Menor/Localizado"/>
    <s v="4-Baja"/>
    <x v="0"/>
    <x v="0"/>
    <s v="TELEFONICA EMPRESAS DE CHILE SA"/>
    <s v="SE GENERA TICKET DE SUPERVISION PARA CLIENTE DXC"/>
    <s v="18/12/2023 1:51:39"/>
    <s v="18/12/2023 1:52:56"/>
    <s v="Cerrado"/>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s v="Cumplido"/>
    <m/>
  </r>
  <r>
    <s v="INC000002502890"/>
    <s v="RED INTERNA"/>
    <x v="0"/>
    <s v="APOQUINDO TI"/>
    <s v="RICARDO F ORELLANA MARDONES"/>
    <s v="tct_rorell"/>
    <s v="4-Menor/Localizado"/>
    <s v="4-Baja"/>
    <x v="0"/>
    <x v="0"/>
    <s v="TELEFONICA EMPRESAS DE CHILE SA"/>
    <s v="RONDA Y MEDICIÓN DE TEMPERATURAS EN SALAS TIC"/>
    <s v="18/12/2023 2:35:28"/>
    <s v="18/12/2023 2:36:24"/>
    <s v="Cerrado"/>
    <s v="TI"/>
    <s v="CLIMA"/>
    <s v="18/12/2023 2:51:06"/>
    <s v="18/12/2023 23:50:00"/>
    <m/>
    <s v="ACT REALIZADA SIN NOVEDAD"/>
    <d v="1899-12-30T00:00:00"/>
    <d v="1899-12-30T00:00:00"/>
    <d v="1899-12-30T00:00:00"/>
    <s v=""/>
    <s v="Cumplido"/>
    <m/>
  </r>
  <r>
    <s v="INC000002502985"/>
    <s v="SAP"/>
    <x v="17"/>
    <s v="CLOUD SAP HANA"/>
    <s v="NICOLAS A SAAVEDRA EGUILUZ"/>
    <s v="tct_nsaave"/>
    <s v="4-Menor/Localizado"/>
    <s v="4-Baja"/>
    <x v="0"/>
    <x v="0"/>
    <s v="TELEFONICA EMPRESAS DE CHILE SA"/>
    <s v="Checklsit Diario Clientes 181223"/>
    <s v="18/12/2023 7:32:51"/>
    <s v="18/12/2023 7:34:48"/>
    <s v="Cerrado"/>
    <s v="Service"/>
    <s v="Internal"/>
    <s v="18/12/2023 7:35:26"/>
    <s v="18/12/2023 23:50:00"/>
    <s v="Se realiza Checklist Diario de los clientes; _x000a_HDC_x000a_NUTRISCO"/>
    <s v="Se realiza Checklist Diario de los clientes; _x000a_HDC_x000a_NUTRISCO"/>
    <d v="1899-12-30T00:00:00"/>
    <d v="1899-12-30T00:02:35"/>
    <d v="1899-12-30T00:02:35"/>
    <s v=""/>
    <s v="Cumplido"/>
    <m/>
  </r>
  <r>
    <s v="INC000002503018"/>
    <s v="RED INTERNA"/>
    <x v="1"/>
    <s v="APQ ACCESOS"/>
    <s v="CARLOS F ARAYA RAMIREZ"/>
    <s v="tct_cararr"/>
    <s v="4-Menor/Localizado"/>
    <s v="4-Baja"/>
    <x v="0"/>
    <x v="0"/>
    <s v="TELEFONICA CYBERSECURITY TECH CHILE SPA"/>
    <s v="RONDA INSPECTIVA"/>
    <s v="18/12/2023 8:53:22"/>
    <s v="18/12/2023 8:54:39"/>
    <s v="Cerrado"/>
    <s v="CDP ANTIGUO 1"/>
    <s v="CDP ANTIGUO 2"/>
    <s v="18/12/2023 9:06:19"/>
    <s v="18/12/2023 23:50:00"/>
    <m/>
    <s v="RONDA REALIZADA"/>
    <d v="1899-12-30T00:00:00"/>
    <d v="1899-12-30T00:00:00"/>
    <d v="1899-12-30T00:00:00"/>
    <s v=""/>
    <s v="Cumplido"/>
    <m/>
  </r>
  <r>
    <s v="INC000002503066"/>
    <s v="HOUSING"/>
    <x v="15"/>
    <s v="APQ ACCESOS"/>
    <s v="JOSE G MARQUEZ MARCANO"/>
    <s v="tct_josmam"/>
    <s v="4-Menor/Localizado"/>
    <s v="4-Baja"/>
    <x v="0"/>
    <x v="0"/>
    <s v="TELEFONICA EMPRESAS DE CHILE SA"/>
    <s v="RONDA Y REVISION DE SALAS"/>
    <s v="18/12/2023 9:28:01"/>
    <s v="18/12/2023 9:28:45"/>
    <s v="Cerrado"/>
    <s v="CDP ANTIGUO 1"/>
    <s v="CDP ANTIGUO 2"/>
    <s v="18/12/2023 9:30:20"/>
    <s v="18/12/2023 23:50:00"/>
    <s v="RONDA Y REVISION DE SALAS"/>
    <s v="RONDAS REALIZADAS"/>
    <d v="1899-12-30T00:01:21"/>
    <d v="1899-12-30T00:02:19"/>
    <d v="1899-12-30T00:00:58"/>
    <s v=""/>
    <s v="Cumplido"/>
    <m/>
  </r>
  <r>
    <s v="INC000002503106"/>
    <s v="HOUSING"/>
    <x v="19"/>
    <s v="BELIEVE"/>
    <s v="SEBASTIAN A JARA VIDAL"/>
    <s v="frp_fbalab"/>
    <s v="3-Moderado/Limitado"/>
    <s v="3-Medio"/>
    <x v="1"/>
    <x v="0"/>
    <s v="BARRICK SERVICIOS MINEROS LTDA."/>
    <s v="GESTION DATACENTER/ ACCESOS / BARRICK SERVICIOS MINEROS LTDA."/>
    <s v="18/12/2023 10:12:03"/>
    <s v="18/12/2023 10:13:33"/>
    <s v="Cerrado"/>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s v="Cumplido"/>
    <m/>
  </r>
  <r>
    <s v="INC000002503119"/>
    <s v="HOUSING"/>
    <x v="16"/>
    <s v="BELIEVE"/>
    <s v="FERNEY D GARZON PEÑA"/>
    <s v="frp_fbalab"/>
    <s v="3-Moderado/Limitado"/>
    <s v="3-Medio"/>
    <x v="1"/>
    <x v="0"/>
    <s v="HUAWEI CHILE S A"/>
    <s v="GESTION DATACENTER/ ACCESOS / HUAWEI CHILE S A"/>
    <s v="18/12/2023 10:40:36"/>
    <s v="18/12/2023 10:41:37"/>
    <s v="Cerrado"/>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s v="Cumplido"/>
    <m/>
  </r>
  <r>
    <s v="INC000002503122"/>
    <s v="HOUSING"/>
    <x v="19"/>
    <s v="BELIEVE"/>
    <s v="SEBASTIAN A JARA VIDAL"/>
    <s v="frp_fbalab"/>
    <s v="3-Moderado/Limitado"/>
    <s v="3-Medio"/>
    <x v="1"/>
    <x v="0"/>
    <s v="IDOM INGENIERIA Y CONSULTORIA S.A. AGENCIA EN CHILE"/>
    <s v="GESTION DATACENTER/ ACCESOS / IDOM INGENIERIA Y CONSULTORIA S.A. AGENCIA EN CHILE"/>
    <s v="18/12/2023 10:47:46"/>
    <s v="18/12/2023 10:48:51"/>
    <s v="Cerrado"/>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s v="Cumplido"/>
    <m/>
  </r>
  <r>
    <s v="INC000002503124"/>
    <s v="HOUSING"/>
    <x v="19"/>
    <s v="BELIEVE"/>
    <s v="SEBASTIAN A JARA VIDAL"/>
    <s v="frp_fbalab"/>
    <s v="3-Moderado/Limitado"/>
    <s v="3-Medio"/>
    <x v="1"/>
    <x v="0"/>
    <s v="IDOM INGENIERIA Y CONSULTORIA S.A. AGENCIA EN CHILE"/>
    <s v="GESTION DATACENTER/ ACCESOS / IDOM INGENIERIA Y CONSULTORIA S.A. AGENCIA EN CHILE"/>
    <s v="18/12/2023 10:53:07"/>
    <s v="18/12/2023 10:54:31"/>
    <s v="Cerrado"/>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s v="Cumplido"/>
    <m/>
  </r>
  <r>
    <s v="INC000002503127"/>
    <s v="HOUSING"/>
    <x v="19"/>
    <s v="BELIEVE"/>
    <s v="SEBASTIAN A JARA VIDAL"/>
    <s v="frp_fbalab"/>
    <s v="3-Moderado/Limitado"/>
    <s v="3-Medio"/>
    <x v="1"/>
    <x v="0"/>
    <s v="EQUIPOS ELECTRONICOS Y COMPUTACION SA"/>
    <s v="GESTION DATACENTER/ ACCESOS / EQUIPOS ELECTRONICOS Y COMPUTACION SA"/>
    <s v="18/12/2023 10:59:26"/>
    <s v="18/12/2023 11:00:17"/>
    <s v="Cerrado"/>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s v="Cumplido"/>
    <m/>
  </r>
  <r>
    <s v="INC000002503133"/>
    <s v="HOUSING"/>
    <x v="19"/>
    <s v="BELIEVE"/>
    <s v="SEBASTIAN A JARA VIDAL"/>
    <s v="frp_fbalab"/>
    <s v="3-Moderado/Limitado"/>
    <s v="3-Medio"/>
    <x v="1"/>
    <x v="0"/>
    <s v="COMERCIALIZADORA BETTER FOOD CHILE SPA"/>
    <s v="GESTION DATACENTER/ ACCESOS / COMERCIALIZADORA BETTER FOOD CHILE SPA"/>
    <s v="18/12/2023 11:11:48"/>
    <s v="18/12/2023 11:12:41"/>
    <s v="Cerrado"/>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s v="Cumplido"/>
    <m/>
  </r>
  <r>
    <s v="INC000002503236"/>
    <s v="HOSTING VIRTUAL"/>
    <x v="4"/>
    <s v="GESTION PLATAFORMA CLIENTES"/>
    <s v="JUAN CARLOS UZCATEGUI FUGUETT"/>
    <s v="vos_eperez"/>
    <s v="2-Significativo/Amplio"/>
    <s v="2-Alta"/>
    <x v="2"/>
    <x v="0"/>
    <s v="TELEFONICA EMPRESAS DE CHILE SA"/>
    <s v="Revisión parque nuevo equipos SolarWinds"/>
    <s v="18/12/2023 11:05:21"/>
    <s v="18/12/2023 11:33:22"/>
    <s v="Cerrado"/>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s v="Cumplido"/>
    <m/>
  </r>
  <r>
    <s v="INC000002503295"/>
    <s v="HOSTING VIRTUAL"/>
    <x v="4"/>
    <s v="DUOC TICKET AUTOMATICO"/>
    <s v="ALEJANDRO ACEVEDO VALENZUELA"/>
    <s v="frp_lmosqu"/>
    <s v="3-Moderado/Limitado"/>
    <s v="4-Baja"/>
    <x v="0"/>
    <x v="0"/>
    <s v="FUNDACION INSTITUTO PROFESIONAL DUOC UC"/>
    <s v="REQ | DUOC |  Urgencia: Media | Generar lista de usuarios"/>
    <s v="18/12/2023 13:04:50"/>
    <s v="18/12/2023 13:08:04"/>
    <s v="Cerrado"/>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s v="Cumplido"/>
    <m/>
  </r>
  <r>
    <s v="INC000002503423"/>
    <s v="VPN IP - MPLS"/>
    <x v="3"/>
    <s v="GESTION HD"/>
    <s v="SEBASTIAN I ACUÑA GUZMAN"/>
    <s v="frp_jciert"/>
    <s v="4-Menor/Localizado"/>
    <s v="4-Baja"/>
    <x v="0"/>
    <x v="0"/>
    <s v="INGENIERIA SERVICIOS Y COMUNICACIONES S A"/>
    <s v="REQ / Creación de registro SPF - auditoresconsultores.cl"/>
    <s v="18/12/2023 11:37:34"/>
    <s v="18/12/2023 11:40:39"/>
    <s v="Cerrado"/>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s v="Cumplido"/>
    <m/>
  </r>
  <r>
    <s v="INC000002503428"/>
    <s v="VPN IP - MPLS"/>
    <x v="15"/>
    <s v="GESTION HD"/>
    <s v="ESTEBAN O BUSTOS CORNEJO"/>
    <s v="frp_spevel"/>
    <s v="3-Moderado/Limitado"/>
    <s v="3-Medio"/>
    <x v="1"/>
    <x v="0"/>
    <s v="TELEFONICA GLOBAL TECHNOLOGY S.A.AGENCIA EN CHILE"/>
    <s v="HD/Mano remota fuente Veritas Netbackup"/>
    <s v="18/12/2023 11:38:05"/>
    <s v="18/12/2023 11:41:53"/>
    <s v="Cerrado"/>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s v="Cumplido"/>
    <m/>
  </r>
  <r>
    <s v="INC000002503444"/>
    <s v="VPN IP - MPLS"/>
    <x v="13"/>
    <s v="GESTION HD"/>
    <s v="JOSE A SANTIS SERRANO"/>
    <s v="frp_spevel"/>
    <s v="3-Moderado/Limitado"/>
    <s v="3-Medio"/>
    <x v="1"/>
    <x v="0"/>
    <s v="SOC PUNTA DEL COBRE S A"/>
    <s v="HD/Mover maquinas PUC-SAP-02-17_restore131223_2353 - PUC-SAP-02-19-restore_131223_1205"/>
    <s v="18/12/2023 12:05:53"/>
    <s v="18/12/2023 12:08:04"/>
    <s v="Cerrado"/>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s v="Cumplido"/>
    <m/>
  </r>
  <r>
    <s v="INC000002503447"/>
    <s v="SEGURIDAD"/>
    <x v="4"/>
    <s v="SSO"/>
    <s v="GIOVANNI D ROCCO VALENZUELA"/>
    <s v="tct_fmcerd"/>
    <s v="2-Significativo/Amplio"/>
    <s v="2-Alta"/>
    <x v="2"/>
    <x v="0"/>
    <s v="TELEFONICA CYBERSECURITY TECH CHILE SPA"/>
    <s v="[SSO] - Gestión  [Interna]  - Actividad : Revisión correo Soporte SOC"/>
    <s v="18/12/2023 12:07:07"/>
    <s v="18/12/2023 12:08:53"/>
    <s v="Cerrado"/>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s v="Cumplido"/>
    <m/>
  </r>
  <r>
    <s v="INC000002503453"/>
    <s v="INFRAESTRUCTURA DC"/>
    <x v="6"/>
    <s v="APQ ACCESOS"/>
    <s v="SEBASTIAN A JARA VIDAL"/>
    <s v="tct_sjarav"/>
    <s v="4-Menor/Localizado"/>
    <s v="4-Baja"/>
    <x v="0"/>
    <x v="0"/>
    <s v="TELEFONICA CYBERSECURITY TECH CHILE SPA"/>
    <s v="Regularización de sistema electrico en sala de operaciones"/>
    <s v="18/12/2023 12:35:13"/>
    <s v="18/12/2023 12:35:15"/>
    <s v="Cerrado"/>
    <s v="CDP ANTIGUO 1"/>
    <s v="CDP ANTIGUO 2"/>
    <s v="28/12/2023 10:26:04"/>
    <s v="28/12/2023 23:50:00"/>
    <m/>
    <s v="circuito ya regularizado"/>
    <d v="1899-12-30T00:00:00"/>
    <d v="1899-12-30T00:00:00"/>
    <d v="1899-12-30T00:00:00"/>
    <s v=""/>
    <s v="Cumplido"/>
    <m/>
  </r>
  <r>
    <s v="INC000002503478"/>
    <s v="VPN IP - MPLS"/>
    <x v="9"/>
    <s v="BELIEVE"/>
    <s v="RODRIGO VÁSQUEZ MUÑOZ"/>
    <s v="frp_cnavar"/>
    <s v="3-Moderado/Limitado"/>
    <s v="3-Medio"/>
    <x v="1"/>
    <x v="0"/>
    <s v="INSTITUTO PROFESIONAL DE CHILE SA"/>
    <s v="GAMA/ Solicitud respaldo diario - IPCHILE"/>
    <s v="18/12/2023 13:23:33"/>
    <s v="18/12/2023 13:26:27"/>
    <s v="Cerrado"/>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s v="Cumplido"/>
    <m/>
  </r>
  <r>
    <s v="INC000002503490"/>
    <s v="VPN IP - MPLS"/>
    <x v="17"/>
    <s v="GESTION HD"/>
    <s v="NICOLAS A SAAVEDRA EGUILUZ"/>
    <s v="frp_spevel"/>
    <s v="3-Moderado/Limitado"/>
    <s v="3-Medio"/>
    <x v="1"/>
    <x v="0"/>
    <s v="TELEFONICA GLOBAL TECHNOLOGY S.A.AGENCIA EN CHILE"/>
    <s v="HD/NUTRISCO: Usuarios activos en el sistema con la última fecha de login"/>
    <s v="18/12/2023 13:34:31"/>
    <s v="18/12/2023 13:36:46"/>
    <s v="Cerrado"/>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s v="Cumplido"/>
    <m/>
  </r>
  <r>
    <s v="INC000002503494"/>
    <s v="VPN IP - MPLS"/>
    <x v="13"/>
    <s v="GESTION HD"/>
    <s v="PABLO N OLIVA ALARCON"/>
    <s v="frp_spevel"/>
    <s v="3-Moderado/Limitado"/>
    <s v="3-Medio"/>
    <x v="1"/>
    <x v="0"/>
    <s v="TELEFONICA GLOBAL TECHNOLOGY S.A.AGENCIA EN CHILE"/>
    <s v="HD/CRQ000000079910 Actualización de sistema operativo."/>
    <s v="18/12/2023 13:43:14"/>
    <s v="18/12/2023 13:47:57"/>
    <s v="Cerrado"/>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s v="Cumplido"/>
    <m/>
  </r>
  <r>
    <s v="INC000002503627"/>
    <s v="VPN IP - MPLS"/>
    <x v="2"/>
    <s v="GESTION HD"/>
    <s v="OSCAR A RAMIREZ SOTO"/>
    <s v="frp_fpetro"/>
    <s v="3-Moderado/Limitado"/>
    <s v="3-Medio"/>
    <x v="1"/>
    <x v="0"/>
    <s v="XINERGIA LABORAL S A"/>
    <s v="REQ/Ayuda con la VPN"/>
    <s v="18/12/2023 13:42:14"/>
    <s v="18/12/2023 13:46:30"/>
    <s v="Cerrado"/>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s v="Cumplido"/>
    <m/>
  </r>
  <r>
    <s v="INC000002503717"/>
    <s v="HOUSING"/>
    <x v="19"/>
    <s v="BELIEVE"/>
    <s v="SEBASTIAN A JARA VIDAL"/>
    <s v="frp_fbalab"/>
    <s v="3-Moderado/Limitado"/>
    <s v="3-Medio"/>
    <x v="1"/>
    <x v="0"/>
    <s v="IDOM INGENIERIA Y CONSULTORIA S.A. AGENCIA EN CHILE"/>
    <s v="GESTION DATACENTER/ ACCESOS / IDOM INGENIERIA Y CONSULTORIA S.A. AGENCIA EN CHILE"/>
    <s v="18/12/2023 14:02:38"/>
    <s v="18/12/2023 14:03:51"/>
    <s v="Cerrado"/>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s v="Cumplido"/>
    <m/>
  </r>
  <r>
    <s v="INC000002503720"/>
    <s v="HOUSING"/>
    <x v="14"/>
    <s v="BELIEVE"/>
    <s v="MARIO A BARRIENTOS RUIZ"/>
    <s v="frp_jolsso"/>
    <s v="3-Moderado/Limitado"/>
    <s v="3-Medio"/>
    <x v="1"/>
    <x v="0"/>
    <s v="IDOM INGENIERIA Y CONSULTORIA S.A. AGENCIA EN CHILE"/>
    <s v="GESTION DATACENTER/ ACCESOS /IDOM INGENIERIA Y CONSULTORIA S.A. AGENCIA EN CHILE"/>
    <s v="18/12/2023 14:07:58"/>
    <s v="18/12/2023 14:09:25"/>
    <s v="Cerrado"/>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s v="Cumplido"/>
    <m/>
  </r>
  <r>
    <s v="INC000002503826"/>
    <s v="MONITOREO"/>
    <x v="23"/>
    <s v="SM OPERACIONES"/>
    <s v="GONZALO MENDOZA MARTINEZ"/>
    <s v="tct_decruz"/>
    <s v="4-Menor/Localizado"/>
    <s v="4-Baja"/>
    <x v="0"/>
    <x v="0"/>
    <s v="TELEFONICA GLOBAL TECHNOLOGY S.A.AGENCIA EN CHILE"/>
    <s v="ALERTAS 18-12-2023"/>
    <s v="18/12/2023 14:55:44"/>
    <s v="18/12/2023 15:02:04"/>
    <s v="Cerrado"/>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s v="Cumplido"/>
    <m/>
  </r>
  <r>
    <s v="INC000002503848"/>
    <s v="VPN IP - MPLS"/>
    <x v="13"/>
    <s v="GESTION HD"/>
    <s v="ANGEL CASTRO CABRERA"/>
    <s v="frp_spevel"/>
    <s v="3-Moderado/Limitado"/>
    <s v="3-Medio"/>
    <x v="1"/>
    <x v="1"/>
    <s v="UNIFY COMMUNICATIONS LIMITADA"/>
    <s v="HD/DATABASE REPLICATION ERROR"/>
    <s v="18/12/2023 16:32:15"/>
    <s v="18/12/2023 16:34:45"/>
    <s v="Cerrado"/>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s v=""/>
    <m/>
  </r>
  <r>
    <s v="INC000002503850"/>
    <s v="HOSTING VIRTUAL"/>
    <x v="4"/>
    <s v="DUOC TICKET AUTOMATICO"/>
    <s v="GIOVANNI D ROCCO VALENZUELA"/>
    <s v="frp_jciert"/>
    <s v="3-Moderado/Limitado"/>
    <s v="3-Medio"/>
    <x v="1"/>
    <x v="0"/>
    <s v="FUNDACION INSTITUTO PROFESIONAL DUOC UC"/>
    <s v="DUOC | Campo mailnick - Registro Aplicación"/>
    <s v="18/12/2023 16:45:38"/>
    <s v="18/12/2023 16:48:46"/>
    <s v="Cerrado"/>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s v="Cumplido"/>
    <m/>
  </r>
  <r>
    <s v="INC000002503868"/>
    <s v="HOUSING"/>
    <x v="14"/>
    <s v="BELIEVE"/>
    <s v="CRISTOPHER MALDONADO ROMERO"/>
    <s v="frp_fbalab"/>
    <s v="3-Moderado/Limitado"/>
    <s v="3-Medio"/>
    <x v="1"/>
    <x v="0"/>
    <s v="ICETEL SERVICIOS S.A."/>
    <s v="GESTION DATACENTER/ ACCESOS / ICETEL SERVICIOS S.A."/>
    <s v="18/12/2023 17:11:02"/>
    <s v="18/12/2023 17:13:15"/>
    <s v="Cerrado"/>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s v="Cumplido"/>
    <m/>
  </r>
  <r>
    <s v="INC000002503882"/>
    <s v="HOUSING"/>
    <x v="19"/>
    <s v="BELIEVE"/>
    <s v="SEBASTIAN A JARA VIDAL"/>
    <s v="frp_fbalab"/>
    <s v="3-Moderado/Limitado"/>
    <s v="3-Medio"/>
    <x v="1"/>
    <x v="0"/>
    <s v="TELEFONICA EMPRESAS DE CHILE SA"/>
    <s v="GESTION DATACENTER/ ACCESOS / TELEFONICA EMPRESAS DE CHILE SA"/>
    <s v="18/12/2023 17:33:12"/>
    <s v="18/12/2023 17:34:25"/>
    <s v="Cerrado"/>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s v="Cumplido"/>
    <m/>
  </r>
  <r>
    <s v="INC000002503924"/>
    <s v="VPN IP - MPLS"/>
    <x v="23"/>
    <s v="GESTION HD"/>
    <s v="GONZALO MENDOZA MARTINEZ"/>
    <s v="frp_fpetro"/>
    <s v="3-Moderado/Limitado"/>
    <s v="3-Medio"/>
    <x v="1"/>
    <x v="0"/>
    <s v="TELEFONICA GLOBAL TECHNOLOGY S.A.AGENCIA EN CHILE"/>
    <s v="HD/HDC - Alarma servidor SAP-PROD-HDC 10.68.130.111 disco G"/>
    <s v="18/12/2023 15:09:01"/>
    <s v="18/12/2023 15:12:27"/>
    <s v="Cerrado"/>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s v="Cumplido"/>
    <m/>
  </r>
  <r>
    <s v="INC000002503927"/>
    <s v="VPN IP - MPLS"/>
    <x v="4"/>
    <s v="GESTION HD"/>
    <s v="GONZALO MENDOZA MARTINEZ"/>
    <s v="frp_fpetro"/>
    <s v="3-Moderado/Limitado"/>
    <s v="3-Medio"/>
    <x v="1"/>
    <x v="0"/>
    <s v="TELEFONICA GLOBAL TECHNOLOGY S.A.AGENCIA EN CHILE"/>
    <s v="HD/TELEFONICA - Alarma servidor FACT-FLEX 172.20.70.190 disco C"/>
    <s v="18/12/2023 15:14:33"/>
    <s v="18/12/2023 15:17:31"/>
    <s v="Cerrado"/>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s v="Cumplido"/>
    <m/>
  </r>
  <r>
    <s v="INC000002503931"/>
    <s v="VPN IP - MPLS"/>
    <x v="17"/>
    <s v="GESTION HD"/>
    <s v="NICOLAS A SAAVEDRA EGUILUZ"/>
    <s v="frp_fpetro"/>
    <s v="3-Moderado/Limitado"/>
    <s v="3-Medio"/>
    <x v="1"/>
    <x v="0"/>
    <s v="FUND DE BENEFICENCIA HOGAR DE CRISTO"/>
    <s v="REQ/A priority 'Very High' SAP Note/KBA has just been released on component XX-SER-SAPSMP-"/>
    <s v="18/12/2023 15:18:49"/>
    <s v="18/12/2023 15:22:17"/>
    <s v="Cerrado"/>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s v="Cumplido"/>
    <m/>
  </r>
  <r>
    <s v="INC000002503942"/>
    <s v="VPN IP - MPLS"/>
    <x v="17"/>
    <s v="GESTION HD"/>
    <s v="NICOLAS A SAAVEDRA EGUILUZ"/>
    <s v="frp_fpetro"/>
    <s v="3-Moderado/Limitado"/>
    <s v="3-Medio"/>
    <x v="1"/>
    <x v="0"/>
    <s v="NUTRISCO CHILE SA"/>
    <s v="HD/ Roles y Perfiles Kaaren Linzmayer"/>
    <s v="18/12/2023 15:47:00"/>
    <s v="18/12/2023 15:50:54"/>
    <s v="Cerrado"/>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s v="Cumplido"/>
    <m/>
  </r>
  <r>
    <s v="INC000002504100"/>
    <s v="TICKET-INTELIGENTE"/>
    <x v="3"/>
    <s v="GESTION TI"/>
    <s v="VICTOR SEPULVEDA GAMARRA"/>
    <s v="USR_TSIGHT"/>
    <s v="1-Extenso/Generalizado"/>
    <s v="4-Baja"/>
    <x v="0"/>
    <x v="1"/>
    <s v="TELEFONICA EMPRESAS DE CHILE SA"/>
    <s v="prod-ar-apirest01 TICKET AUTOMATICO"/>
    <s v="18/12/2023 17:33:42"/>
    <s v="18/12/2023 17:33:42"/>
    <s v="Cerrado"/>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s v=""/>
    <m/>
  </r>
  <r>
    <s v="INC000002504101"/>
    <s v="TICKET-INTELIGENTE"/>
    <x v="4"/>
    <s v="GESTION TI"/>
    <s v="JUAN CARLOS UZCATEGUI FUGUETT"/>
    <s v="USR_TSIGHT"/>
    <s v="1-Extenso/Generalizado"/>
    <s v="4-Baja"/>
    <x v="0"/>
    <x v="1"/>
    <s v="FUNDACION INSTITUTO PROFESIONAL DUOC UC"/>
    <s v="fiprdu01 - dcadmavaras TICKET AUTOMATICO"/>
    <s v="18/12/2023 17:33:47"/>
    <s v="18/12/2023 17:33:47"/>
    <s v="Cerrado"/>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s v=""/>
    <m/>
  </r>
  <r>
    <s v="INC000002504123"/>
    <s v="HOUSING"/>
    <x v="15"/>
    <s v="APQ ACCESOS"/>
    <s v="JOSE G MARQUEZ MARCANO"/>
    <s v="tct_josmam"/>
    <s v="4-Menor/Localizado"/>
    <s v="4-Baja"/>
    <x v="0"/>
    <x v="0"/>
    <s v="TELEFONICA EMPRESAS DE CHILE SA"/>
    <s v="TOMA DE ALARMAS DE CLIENTES"/>
    <s v="18/12/2023 18:19:57"/>
    <s v="18/12/2023 18:20:43"/>
    <s v="Cerrado"/>
    <s v="CDP ANTIGUO 1"/>
    <s v="CDP ANTIGUO 2"/>
    <s v="18/12/2023 18:22:30"/>
    <s v="18/12/2023 23:50:00"/>
    <s v="TOMA DE ALARMAS DE CLIENTES"/>
    <s v="TOMA DE ALARMAS REALZIADAS"/>
    <d v="1899-12-30T00:00:49"/>
    <d v="1899-12-30T00:02:33"/>
    <d v="1899-12-30T00:01:44"/>
    <s v=""/>
    <s v="Cumplido"/>
    <m/>
  </r>
  <r>
    <s v="INC000002504125"/>
    <s v="HOUSING"/>
    <x v="15"/>
    <s v="APQ ACCESOS"/>
    <s v="JOSE G MARQUEZ MARCANO"/>
    <s v="tct_josmam"/>
    <s v="4-Menor/Localizado"/>
    <s v="4-Baja"/>
    <x v="0"/>
    <x v="0"/>
    <s v="TELEFONICA EMPRESAS DE CHILE SA"/>
    <s v="SUPERVISION: Huawei - Proyecto OP202307211152"/>
    <s v="18/12/2023 18:22:50"/>
    <s v="18/12/2023 18:23:39"/>
    <s v="Cerrado"/>
    <s v="CDP ANTIGUO 1"/>
    <s v="CDP ANTIGUO 2"/>
    <s v="18/12/2023 18:26:29"/>
    <s v="18/12/2023 23:50:00"/>
    <s v="Huawei - Proyecto OP202307211152"/>
    <s v="TRABAJO REALZIDO CON EXITO"/>
    <d v="1899-12-30T00:02:34"/>
    <d v="1899-12-30T00:03:39"/>
    <d v="1899-12-30T00:01:05"/>
    <s v=""/>
    <s v="Cumplido"/>
    <m/>
  </r>
  <r>
    <s v="INC000002504172"/>
    <s v="HOUSING"/>
    <x v="3"/>
    <s v="DUOC TICKET PENDIENTES"/>
    <s v="VICTOR SEPULVEDA GAMARRA"/>
    <s v="frp_jcarra"/>
    <s v="3-Moderado/Limitado"/>
    <s v="4-Baja"/>
    <x v="0"/>
    <x v="1"/>
    <s v="FUNDACION INSTITUTO PROFESIONAL DUOC UC"/>
    <s v="DUOC | INC | PROBLEMA CON URL OBSERVATORIO"/>
    <s v="19/12/2023 6:20:25"/>
    <s v="19/12/2023 6:22:53"/>
    <s v="Cerrado"/>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s v=""/>
    <m/>
  </r>
  <r>
    <s v="INC000002504174"/>
    <s v="RED INTERNA"/>
    <x v="0"/>
    <s v="APOQUINDO TI"/>
    <s v="RICARDO F ORELLANA MARDONES"/>
    <s v="tct_rorell"/>
    <s v="4-Menor/Localizado"/>
    <s v="4-Baja"/>
    <x v="0"/>
    <x v="0"/>
    <s v="TELEFONICA EMPRESAS DE CHILE SA"/>
    <s v="RONDA Y MEDICIÓN DE TEMPERATURAS EN SALAS TIC"/>
    <s v="19/12/2023 7:17:55"/>
    <s v="19/12/2023 7:18:54"/>
    <s v="Cerrado"/>
    <s v="TI"/>
    <s v="CLIMA"/>
    <s v="19/12/2023 7:29:48"/>
    <s v="19/12/2023 23:50:00"/>
    <m/>
    <s v="ACT REALIZADA SIN NOVEDAD"/>
    <d v="1899-12-30T00:00:00"/>
    <d v="1899-12-30T00:00:00"/>
    <d v="1899-12-30T00:00:00"/>
    <s v=""/>
    <s v="Cumplido"/>
    <m/>
  </r>
  <r>
    <s v="INC000002504270"/>
    <s v="VPN IP - MPLS"/>
    <x v="13"/>
    <s v="BELIEVE"/>
    <s v="MOISES E MONTERO RAMOS"/>
    <s v="frp_kaldor"/>
    <s v="3-Moderado/Limitado"/>
    <s v="3-Medio"/>
    <x v="1"/>
    <x v="0"/>
    <s v="FARMACIAS AHUMADA S.A."/>
    <s v="| Pdte | Horario hábil  19-12-2023 |  GAMA / Apagar y eliminar Servidor ThreatWise01"/>
    <s v="18/12/2023 18:59:32"/>
    <s v="18/12/2023 19:05:20"/>
    <s v="Cerrado"/>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s v="Cumplido"/>
    <m/>
  </r>
  <r>
    <s v="INC000002504309"/>
    <s v="HOUSING"/>
    <x v="7"/>
    <s v="DUOC TICKET AUTOMATICO"/>
    <s v="CRISTOBAL I REYES DELGADO"/>
    <s v="frp_disilv"/>
    <s v="3-Moderado/Limitado"/>
    <s v="4-Baja"/>
    <x v="0"/>
    <x v="0"/>
    <s v="FUNDACION INSTITUTO PROFESIONAL DUOC UC"/>
    <s v="REQ | DUOC | RE: Status del servidor de integraciones CRM productivo"/>
    <s v="18/12/2023 18:03:42"/>
    <s v="18/12/2023 18:06:28"/>
    <s v="Cerrado"/>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s v="Cumplido"/>
    <m/>
  </r>
  <r>
    <s v="INC000002504333"/>
    <s v="VPN IP - MPLS"/>
    <x v="2"/>
    <s v="GESTION HD"/>
    <s v="LUIS RODRIGO ACEVEDO COLLIPAL"/>
    <s v="frp_fpetro"/>
    <s v="3-Moderado/Limitado"/>
    <s v="3-Medio"/>
    <x v="1"/>
    <x v="0"/>
    <s v="TELEFONICA GLOBAL TECHNOLOGY S.A.AGENCIA EN CHILE"/>
    <s v="REQ/TCCT - Requerimiento - VDOM VDC - Agregar NAT y Reglas de Firewall"/>
    <s v="18/12/2023 18:53:34"/>
    <s v="18/12/2023 18:56:30"/>
    <s v="Cerrado"/>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s v="Cumplido"/>
    <m/>
  </r>
  <r>
    <s v="INC000002504335"/>
    <s v="HOUSING"/>
    <x v="16"/>
    <s v="BELIEVE"/>
    <s v="JOSE G MARQUEZ MARCANO"/>
    <s v="frp_jolsso"/>
    <s v="3-Moderado/Limitado"/>
    <s v="3-Medio"/>
    <x v="1"/>
    <x v="0"/>
    <s v="TELEFONICA EMPRESAS DE CHILE SA"/>
    <s v="GESTION DATACENTER/ ACCESOS /TELEFONICA EMPRESAS DE CHILE SA"/>
    <s v="18/12/2023 18:58:24"/>
    <s v="18/12/2023 18:59:49"/>
    <s v="Cerrado"/>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s v="Cumplido"/>
    <s v="No queda correctamente pendiente por cliente, se asocia a CRQ de emergencia(Palumbo y Soc), atendido en tiempo y forma"/>
  </r>
  <r>
    <s v="INC000002504346"/>
    <s v="INFRAESTRUCTURA DC"/>
    <x v="0"/>
    <s v="APQ ACCESOS"/>
    <s v="MARIO A BARRIENTOS RUIZ"/>
    <s v="MBARRIENTOS"/>
    <s v="4-Menor/Localizado"/>
    <s v="4-Baja"/>
    <x v="0"/>
    <x v="0"/>
    <s v="TELEFONICA GLOBAL TECHNOLOGY S.A.AGENCIA EN CHILE"/>
    <s v="RONDA DE INSPECCIÓN DE SALAS Y TOMA DE TEMPERATURAS DC APOQUINDO"/>
    <s v="18/12/2023 20:08:53"/>
    <s v="18/12/2023 20:10:03"/>
    <s v="Cerrado"/>
    <s v="TI"/>
    <s v="CLIMA"/>
    <s v="18/12/2023 20:18:24"/>
    <s v="18/12/2023 23:50:00"/>
    <s v="RONDA DE INSPECCIÓN DE SALAS Y TOMA DE TEMPERATURAS DC APOQUINDO"/>
    <s v="RONDA REALIZADA"/>
    <d v="1899-12-30T00:00:00"/>
    <d v="1899-12-30T00:00:00"/>
    <d v="1899-12-30T00:00:00"/>
    <s v=""/>
    <s v="Cumplido"/>
    <m/>
  </r>
  <r>
    <s v="INC000002504348"/>
    <s v="INFRAESTRUCTURA DC"/>
    <x v="14"/>
    <s v="APQ ACCESOS"/>
    <s v="MARIO A BARRIENTOS RUIZ"/>
    <s v="MBARRIENTOS"/>
    <s v="4-Menor/Localizado"/>
    <s v="4-Baja"/>
    <x v="0"/>
    <x v="0"/>
    <s v="TELEFONICA GLOBAL TECHNOLOGY S.A.AGENCIA EN CHILE"/>
    <s v="RONDA DE INSPECCIÓN DE SALAS Y TOMA DE TEMPERATURAS DC APOQUINDO"/>
    <s v="18/12/2023 20:10:21"/>
    <s v="18/12/2023 20:11:51"/>
    <s v="Cerrado"/>
    <s v="TI"/>
    <s v="CLIMA"/>
    <s v="18/12/2023 20:18:45"/>
    <s v="18/12/2023 23:50:00"/>
    <s v="RONDA DE INSPECCIÓN DE SALAS Y TOMA DE TEMPERATURAS DC APOQUINDO"/>
    <s v="RONDA REALIZADA"/>
    <d v="1899-12-30T00:00:00"/>
    <d v="1899-12-30T00:00:00"/>
    <d v="1899-12-30T00:00:00"/>
    <s v=""/>
    <s v="Cumplido"/>
    <m/>
  </r>
  <r>
    <s v="INC000002504350"/>
    <s v="INFRAESTRUCTURA DC"/>
    <x v="0"/>
    <s v="APQ ACCESOS"/>
    <s v="MARIO A BARRIENTOS RUIZ"/>
    <s v="MBARRIENTOS"/>
    <s v="4-Menor/Localizado"/>
    <s v="4-Baja"/>
    <x v="0"/>
    <x v="0"/>
    <s v="TELEFONICA GLOBAL TECHNOLOGY S.A.AGENCIA EN CHILE"/>
    <s v="RONDA DE INSPECCIÓN DE SALAS Y TOMA DE TEMPERATURAS DC APOQUINDO"/>
    <s v="18/12/2023 20:12:06"/>
    <s v="18/12/2023 20:13:16"/>
    <s v="Cerrado"/>
    <s v="TI"/>
    <s v="CLIMA"/>
    <s v="18/12/2023 20:19:16"/>
    <s v="18/12/2023 23:50:00"/>
    <s v="RONDA DE INSPECCIÓN DE SALAS Y TOMA DE TEMPERATURAS DC APOQUINDO"/>
    <s v="RONDA REALIZADA"/>
    <d v="1899-12-30T00:00:00"/>
    <d v="1899-12-30T00:00:00"/>
    <d v="1899-12-30T00:00:00"/>
    <s v=""/>
    <s v="Cumplido"/>
    <m/>
  </r>
  <r>
    <s v="INC000002504358"/>
    <s v="VPN IP - MPLS"/>
    <x v="3"/>
    <s v="BELIEVE"/>
    <s v="VICTOR SEPULVEDA GAMARRA"/>
    <s v="frp_disilv"/>
    <s v="3-Moderado/Limitado"/>
    <s v="3-Medio"/>
    <x v="1"/>
    <x v="1"/>
    <s v="FUNDACION INSTITUTO PROFESIONAL DUOC UC"/>
    <s v="GAMA/Alerta caída global Observatorio"/>
    <s v="18/12/2023 20:46:22"/>
    <s v="18/12/2023 20:48:22"/>
    <s v="Cerrado"/>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s v=""/>
    <m/>
  </r>
  <r>
    <s v="INC000002504386"/>
    <s v="RED INTERNA"/>
    <x v="0"/>
    <s v="APOQUINDO TI"/>
    <s v="RICARDO F ORELLANA MARDONES"/>
    <s v="tct_rorell"/>
    <s v="4-Menor/Localizado"/>
    <s v="4-Baja"/>
    <x v="0"/>
    <x v="0"/>
    <s v="TELEFONICA EMPRESAS DE CHILE SA"/>
    <s v="RONDA Y MEDICIÓN DE TEMPERATURAS EN SALAS TIC"/>
    <s v="19/12/2023 0:27:18"/>
    <s v="19/12/2023 0:28:09"/>
    <s v="Cerrado"/>
    <s v="TI"/>
    <s v="CLIMA"/>
    <s v="19/12/2023 0:48:21"/>
    <s v="19/12/2023 23:50:00"/>
    <m/>
    <s v="ACT REALIZADA SIN NOVEDAD"/>
    <d v="1899-12-30T00:00:00"/>
    <d v="1899-12-30T00:00:00"/>
    <d v="1899-12-30T00:00:00"/>
    <s v=""/>
    <s v="Cumplido"/>
    <m/>
  </r>
  <r>
    <s v="INC000002504394"/>
    <s v="HOUSING"/>
    <x v="16"/>
    <s v="BELIEVE"/>
    <s v="LUIS O MORALES ARENAS"/>
    <s v="frp_jreyna"/>
    <s v="3-Moderado/Limitado"/>
    <s v="3-Medio"/>
    <x v="1"/>
    <x v="0"/>
    <s v="TELEFONICA EMPRESAS DE CHILE SA"/>
    <s v="GESTION DATACENTER/ ACCESOS  / TELEFONICA"/>
    <s v="19/12/2023 1:55:52"/>
    <s v="19/12/2023 1:58:20"/>
    <s v="Cerrado"/>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s v="Cumplido"/>
    <m/>
  </r>
  <r>
    <s v="INC000002504403"/>
    <s v="RED INTERNA"/>
    <x v="0"/>
    <s v="APOQUINDO TI"/>
    <s v="RICARDO F ORELLANA MARDONES"/>
    <s v="tct_rorell"/>
    <s v="4-Menor/Localizado"/>
    <s v="4-Baja"/>
    <x v="0"/>
    <x v="0"/>
    <s v="TELEFONICA EMPRESAS DE CHILE SA"/>
    <s v="RONDA Y MEDICIÓN DE TEMPERATURAS EN SALAS TIC"/>
    <s v="19/12/2023 2:42:29"/>
    <s v="19/12/2023 2:43:26"/>
    <s v="Cerrado"/>
    <s v="TI"/>
    <s v="CLIMA"/>
    <s v="19/12/2023 2:59:27"/>
    <s v="19/12/2023 23:50:00"/>
    <m/>
    <s v="ACT REALIZADA SIN NOVEDAD"/>
    <d v="1899-12-30T00:00:00"/>
    <d v="1899-12-30T00:00:00"/>
    <d v="1899-12-30T00:00:00"/>
    <s v=""/>
    <s v="Cumplido"/>
    <m/>
  </r>
  <r>
    <s v="INC000002504432"/>
    <s v="RED INTERNA"/>
    <x v="0"/>
    <s v="APOQUINDO TI"/>
    <s v="RICARDO F ORELLANA MARDONES"/>
    <s v="tct_rorell"/>
    <s v="4-Menor/Localizado"/>
    <s v="4-Baja"/>
    <x v="0"/>
    <x v="0"/>
    <s v="TELEFONICA EMPRESAS DE CHILE SA"/>
    <s v="RONDA Y MEDICIÓN DE TEMPERATURAS EN SALAS TIC"/>
    <s v="19/12/2023 4:15:41"/>
    <s v="19/12/2023 4:16:32"/>
    <s v="Cerrado"/>
    <s v="TI"/>
    <s v="CLIMA"/>
    <s v="19/12/2023 4:28:16"/>
    <s v="19/12/2023 23:50:00"/>
    <m/>
    <s v="ACT REALIZADA SIN NOVEDAD"/>
    <d v="1899-12-30T00:00:00"/>
    <d v="1899-12-30T00:00:00"/>
    <d v="1899-12-30T00:00:00"/>
    <s v=""/>
    <s v="Cumplido"/>
    <m/>
  </r>
  <r>
    <s v="INC000002504577"/>
    <s v="HOUSING"/>
    <x v="15"/>
    <s v="APQ ACCESOS"/>
    <s v="LUIS O MORALES ARENAS"/>
    <s v="tct_luimoa"/>
    <s v="4-Menor/Localizado"/>
    <s v="4-Baja"/>
    <x v="0"/>
    <x v="0"/>
    <s v="TELEFONICA EMPRESAS DE CHILE SA"/>
    <s v="SE GENERA TICKET DE SUPERVISION PARA CLIENTE GTD"/>
    <s v="18/12/2023 22:05:05"/>
    <s v="18/12/2023 22:06:28"/>
    <s v="Cerrado"/>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s v="Cumplido"/>
    <m/>
  </r>
  <r>
    <s v="INC000002504620"/>
    <s v="TICKET-INTELIGENTE"/>
    <x v="4"/>
    <s v="GESTION TI"/>
    <s v="JUAN CARLOS UZCATEGUI FUGUETT"/>
    <s v="USR_TSIGHT"/>
    <s v="1-Extenso/Generalizado"/>
    <s v="4-Baja"/>
    <x v="0"/>
    <x v="1"/>
    <s v="COMERCIAL E IMPORTADORA AUDIOMUSICA SPA"/>
    <s v="ciausp01 - svr_dc TICKET AUTOMATICO"/>
    <s v="19/12/2023 0:43:49"/>
    <s v="19/12/2023 0:43:49"/>
    <s v="Cerrado"/>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s v=""/>
    <m/>
  </r>
  <r>
    <s v="INC000002504713"/>
    <s v="HOUSING"/>
    <x v="15"/>
    <s v="APQ ACCESOS"/>
    <s v="LUIS O MORALES ARENAS"/>
    <s v="tct_luimoa"/>
    <s v="4-Menor/Localizado"/>
    <s v="4-Baja"/>
    <x v="0"/>
    <x v="0"/>
    <s v="TELEFONICA EMPRESAS DE CHILE SA"/>
    <s v="SE GENERA TICKET DE SUPERVISION PARA CLIENTE T EMPRESAS"/>
    <s v="19/12/2023 5:39:02"/>
    <s v="19/12/2023 5:40:20"/>
    <s v="Cerrado"/>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s v="Cumplido"/>
    <m/>
  </r>
  <r>
    <s v="INC000002504717"/>
    <s v="HOUSING"/>
    <x v="15"/>
    <s v="APQ ACCESOS"/>
    <s v="LUIS O MORALES ARENAS"/>
    <s v="tct_luimoa"/>
    <s v="4-Menor/Localizado"/>
    <s v="4-Baja"/>
    <x v="0"/>
    <x v="0"/>
    <s v="TELEFONICA EMPRESAS DE CHILE SA"/>
    <s v="SE GENERA TICKET POR RONDA Y REVISION DE SALAS TECNICAS"/>
    <s v="19/12/2023 6:08:14"/>
    <s v="19/12/2023 6:10:10"/>
    <s v="Cerrado"/>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04719"/>
    <s v="HOUSING"/>
    <x v="15"/>
    <s v="APQ ACCESOS"/>
    <s v="LUIS O MORALES ARENAS"/>
    <s v="tct_luimoa"/>
    <s v="4-Menor/Localizado"/>
    <s v="4-Baja"/>
    <x v="0"/>
    <x v="0"/>
    <s v="TELEFONICA EMPRESAS DE CHILE SA"/>
    <s v="SE GENERA TICKET POR REVISION Y TOMA DE ALARMA DE CLIENTES"/>
    <s v="19/12/2023 6:11:02"/>
    <s v="19/12/2023 6:13:16"/>
    <s v="Cerrado"/>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504728"/>
    <s v="SAP"/>
    <x v="17"/>
    <s v="CLOUD SAP HANA"/>
    <s v="NICOLAS A SAAVEDRA EGUILUZ"/>
    <s v="tct_nsaave"/>
    <s v="4-Menor/Localizado"/>
    <s v="4-Baja"/>
    <x v="0"/>
    <x v="0"/>
    <s v="TELEFONICA EMPRESAS DE CHILE SA"/>
    <s v="Checklist Diario Clientes 19.12.23"/>
    <s v="19/12/2023 7:37:01"/>
    <s v="19/12/2023 7:38:02"/>
    <s v="Cerrado"/>
    <s v="Service"/>
    <s v="Internal"/>
    <s v="19/12/2023 7:38:32"/>
    <s v="19/12/2023 23:50:00"/>
    <s v="Se realiza Checklist Diario de los clientes; _x000a_HDC_x000a_NUTRISCO"/>
    <s v="Se realiza Checklist Diario de los clientes; _x000a_HDC_x000a_NUTRISCO"/>
    <d v="1899-12-30T00:00:00"/>
    <d v="1899-12-30T00:01:31"/>
    <d v="1899-12-30T00:01:31"/>
    <s v=""/>
    <s v="Cumplido"/>
    <m/>
  </r>
  <r>
    <s v="INC000002504742"/>
    <s v="HOUSING"/>
    <x v="14"/>
    <s v="BELIEVE"/>
    <s v="CRISTOPHER MALDONADO ROMERO"/>
    <s v="frp_dvital"/>
    <s v="3-Moderado/Limitado"/>
    <s v="3-Medio"/>
    <x v="1"/>
    <x v="0"/>
    <s v="BANCO SANTANDER CHILE"/>
    <s v="GESTION DATACENTER/ ACCESOS / BANCO SANTANDER CHILE"/>
    <s v="19/12/2023 8:36:18"/>
    <s v="19/12/2023 8:43:34"/>
    <s v="Cerrado"/>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s v="Cumplido"/>
    <m/>
  </r>
  <r>
    <s v="INC000002504890"/>
    <s v="HOUSING"/>
    <x v="14"/>
    <s v="BELIEVE"/>
    <s v="CRISTOPHER MALDONADO ROMERO"/>
    <s v="frp_fbalab"/>
    <s v="3-Moderado/Limitado"/>
    <s v="3-Medio"/>
    <x v="1"/>
    <x v="0"/>
    <s v="BANCO SANTANDER CHILE"/>
    <s v="GESTION DATACENTER/ ACCESOS / BANCO SANTANDER CHILE"/>
    <s v="19/12/2023 9:35:00"/>
    <s v="19/12/2023 9:36:13"/>
    <s v="Cerrado"/>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s v="Cumplido"/>
    <m/>
  </r>
  <r>
    <s v="INC000002504908"/>
    <s v="HOUSING"/>
    <x v="2"/>
    <s v="GESTION PLATAFORMA CLIENTES"/>
    <s v="JUAN PABLO PAZ GOMPERTZ"/>
    <s v="vos_bherna"/>
    <s v="3-Moderado/Limitado"/>
    <s v="4-Baja"/>
    <x v="0"/>
    <x v="0"/>
    <s v="FRACTALIA"/>
    <s v="(Asignar a Sebastian Acuña) Solicitud de Información."/>
    <s v="19/12/2023 9:13:27"/>
    <s v="19/12/2023 9:26:17"/>
    <s v="Cerrado"/>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s v="Cumplido"/>
    <m/>
  </r>
  <r>
    <s v="INC000002504914"/>
    <s v="COMUNICACIONES"/>
    <x v="4"/>
    <s v="GESTION PLATAFORMA CLIENTES"/>
    <s v="PAUL A SEPULVEDA ALVAREZ"/>
    <s v="vos_bherna"/>
    <s v="3-Moderado/Limitado"/>
    <s v="3-Medio"/>
    <x v="1"/>
    <x v="0"/>
    <s v="FRACTALIA"/>
    <s v="REINICIO PASSWORD VPN"/>
    <s v="20/12/2023 16:37:09"/>
    <s v="20/12/2023 16:39:19"/>
    <s v="Cerrado"/>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s v="Cumplido"/>
    <m/>
  </r>
  <r>
    <s v="INC000002504924"/>
    <s v="HOUSING"/>
    <x v="3"/>
    <s v="GESTION PLATAFORMA CLIENTES"/>
    <s v="VICTOR SEPULVEDA GAMARRA"/>
    <s v="vos_bherna"/>
    <s v="3-Moderado/Limitado"/>
    <s v="4-Baja"/>
    <x v="0"/>
    <x v="0"/>
    <s v="FRACTALIA"/>
    <s v="Permisos root para cuenta de SO para servidor de Remedy 20 QA."/>
    <s v="22/12/2023 14:20:05"/>
    <s v="22/12/2023 14:23:01"/>
    <s v="Cerrado"/>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s v="Cumplido"/>
    <m/>
  </r>
  <r>
    <s v="INC000002504925"/>
    <s v="HOUSING"/>
    <x v="3"/>
    <s v="GESTION PLATAFORMA CLIENTES"/>
    <s v="SEBASTIAN I ACUÑA GUZMAN"/>
    <s v="vos_bherna"/>
    <s v="3-Moderado/Limitado"/>
    <s v="2-Alta"/>
    <x v="2"/>
    <x v="0"/>
    <s v="FRACTALIA"/>
    <s v="Conectividad Remedy"/>
    <s v="22/12/2023 14:48:29"/>
    <s v="22/12/2023 14:48:36"/>
    <s v="Cerrado"/>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s v="Cumplido"/>
    <m/>
  </r>
  <r>
    <s v="INC000002504927"/>
    <s v="HOUSING"/>
    <x v="4"/>
    <s v="GESTION PLATAFORMA CLIENTES"/>
    <s v="ALEJANDRO ACEVEDO VALENZUELA"/>
    <s v="vos_bherna"/>
    <s v="4-Menor/Localizado"/>
    <s v="3-Medio"/>
    <x v="1"/>
    <x v="0"/>
    <s v="FRACTALIA"/>
    <s v="Bloqueo Aplicativo BMC TrueSight"/>
    <s v="22/12/2023 14:53:11"/>
    <s v="22/12/2023 15:02:47"/>
    <s v="Cerrado"/>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s v="Cumplido"/>
    <m/>
  </r>
  <r>
    <s v="INC000002504935"/>
    <s v="HOUSING"/>
    <x v="3"/>
    <s v="GESTION PLATAFORMA CLIENTES"/>
    <s v="SEBASTIAN I ACUÑA GUZMAN"/>
    <s v="vos_bherna"/>
    <s v="3-Moderado/Limitado"/>
    <s v="3-Medio"/>
    <x v="1"/>
    <x v="0"/>
    <s v="FRACTALIA"/>
    <s v="(Asignar a Sebastián Acuña) Activación de Logs"/>
    <s v="26/12/2023 17:15:14"/>
    <s v="26/12/2023 17:22:47"/>
    <s v="Cerrado"/>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s v="Cumplido"/>
    <m/>
  </r>
  <r>
    <s v="INC000002505023"/>
    <s v="HOUSING"/>
    <x v="15"/>
    <s v="APQ ACCESOS"/>
    <s v="JOSE G MARQUEZ MARCANO"/>
    <s v="tct_josmam"/>
    <s v="4-Menor/Localizado"/>
    <s v="4-Baja"/>
    <x v="0"/>
    <x v="0"/>
    <s v="TELEFONICA EMPRESAS DE CHILE SA"/>
    <s v="RONDA Y REVISION DE SALAS"/>
    <s v="19/12/2023 9:33:31"/>
    <s v="19/12/2023 9:34:19"/>
    <s v="Cerrado"/>
    <s v="CDP ANTIGUO 1"/>
    <s v="CDP ANTIGUO 2"/>
    <s v="19/12/2023 9:40:15"/>
    <s v="19/12/2023 23:50:00"/>
    <s v="RONDA Y REVISION DE SALAS"/>
    <s v="RONDAS REALIZADAS"/>
    <d v="1899-12-30T00:05:41"/>
    <d v="1899-12-30T00:06:44"/>
    <d v="1899-12-30T00:01:03"/>
    <s v=""/>
    <s v="Cumplido"/>
    <m/>
  </r>
  <r>
    <s v="INC000002505033"/>
    <s v="VPN IP - MPLS"/>
    <x v="2"/>
    <s v="GESTION HD"/>
    <s v="LUIS A VILLASMIL CASTILLO"/>
    <s v="frp_spevel"/>
    <s v="3-Moderado/Limitado"/>
    <s v="3-Medio"/>
    <x v="1"/>
    <x v="0"/>
    <s v="EMPRESA NACIONAL DE CERTIFICACIONES"/>
    <s v="HD/Reporte de trafico"/>
    <s v="19/12/2023 9:55:55"/>
    <s v="19/12/2023 9:58:02"/>
    <s v="Cerrado"/>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s v="Cumplido"/>
    <m/>
  </r>
  <r>
    <s v="INC000002505059"/>
    <s v="VPN IP - MPLS"/>
    <x v="13"/>
    <s v="GESTION HD"/>
    <s v="ANGEL CASTRO CABRERA"/>
    <s v="frp_spevel"/>
    <s v="3-Moderado/Limitado"/>
    <s v="3-Medio"/>
    <x v="1"/>
    <x v="0"/>
    <s v="TELEFONICA GLOBAL TECHNOLOGY S.A.AGENCIA EN CHILE"/>
    <s v="HD/INC000002503236 Revisión parque nuevo equipos SolarWinds"/>
    <s v="19/12/2023 10:42:36"/>
    <s v="19/12/2023 10:44:56"/>
    <s v="Cerrado"/>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s v="Cumplido"/>
    <m/>
  </r>
  <r>
    <s v="INC000002505087"/>
    <s v="VPN IP - MPLS"/>
    <x v="2"/>
    <s v="GESTION HD"/>
    <s v="LUIS RODRIGO ACEVEDO COLLIPAL"/>
    <s v="frp_spevel"/>
    <s v="3-Moderado/Limitado"/>
    <s v="3-Medio"/>
    <x v="1"/>
    <x v="0"/>
    <s v="EMPRESA NACIONAL DE CERTIFICACIONES"/>
    <s v="HD/VPN site to site"/>
    <s v="19/12/2023 12:18:00"/>
    <s v="19/12/2023 12:19:06"/>
    <s v="Cerrado"/>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s v="Cumplido"/>
    <m/>
  </r>
  <r>
    <s v="INC000002505099"/>
    <s v="VPN IP - MPLS"/>
    <x v="13"/>
    <s v="GESTION HD"/>
    <s v="DEIBY Y SANTOYO MONTEROLA"/>
    <s v="frp_spevel"/>
    <s v="3-Moderado/Limitado"/>
    <s v="3-Medio"/>
    <x v="1"/>
    <x v="0"/>
    <s v="TELEFONICA GLOBAL TECHNOLOGY S.A.AGENCIA EN CHILE"/>
    <s v="HD/INC000002503236 Revisión parque nuevo equipos SolarWinds"/>
    <s v="19/12/2023 12:34:02"/>
    <s v="19/12/2023 12:35:03"/>
    <s v="Cerrado"/>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s v="Cumplido"/>
    <m/>
  </r>
  <r>
    <s v="INC000002505118"/>
    <s v="HOUSING"/>
    <x v="14"/>
    <s v="BELIEVE"/>
    <s v="CRISTOPHER MALDONADO ROMERO"/>
    <s v="frp_fbalab"/>
    <s v="3-Moderado/Limitado"/>
    <s v="3-Medio"/>
    <x v="1"/>
    <x v="0"/>
    <s v="BANCO SANTANDER CHILE"/>
    <s v="GESTION DATACENTER/ ACCESOS / BANCO SANTANDER CHILE"/>
    <s v="19/12/2023 9:52:36"/>
    <s v="19/12/2023 9:55:17"/>
    <s v="Cerrado"/>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s v="Cumplido"/>
    <m/>
  </r>
  <r>
    <s v="INC000002505134"/>
    <s v="INFRAESTRUCTURA DC"/>
    <x v="6"/>
    <s v="APQ ACCESOS"/>
    <s v="RENE E VILLEGAS CARREÑO"/>
    <s v="tct_sjarav"/>
    <s v="4-Menor/Localizado"/>
    <s v="4-Baja"/>
    <x v="0"/>
    <x v="0"/>
    <s v="TELEFONICA CYBERSECURITY TECH CHILE SPA"/>
    <s v="Retiro de equipamiento"/>
    <s v="19/12/2023 10:05:11"/>
    <s v="19/12/2023 10:06:30"/>
    <s v="Cerrado"/>
    <s v="CDP ANTIGUO 1"/>
    <s v="CDP ANTIGUO 2"/>
    <s v="28/12/2023 10:27:36"/>
    <s v="28/12/2023 23:50:00"/>
    <m/>
    <s v="equipos retirados"/>
    <d v="1899-12-30T00:00:00"/>
    <d v="1899-12-30T00:00:00"/>
    <d v="1899-12-30T00:00:00"/>
    <s v=""/>
    <s v="Cumplido"/>
    <s v="atendido en tiempo y forma"/>
  </r>
  <r>
    <s v="INC000002505233"/>
    <s v="RED INTERNA"/>
    <x v="1"/>
    <s v="APQ ACCESOS"/>
    <s v="CARLOS F ARAYA RAMIREZ"/>
    <s v="tct_cararr"/>
    <s v="4-Menor/Localizado"/>
    <s v="4-Baja"/>
    <x v="0"/>
    <x v="0"/>
    <s v="TELEFONICA CYBERSECURITY TECH CHILE SPA"/>
    <s v="RONDA INSPECTIVA"/>
    <s v="19/12/2023 10:31:50"/>
    <s v="19/12/2023 10:32:55"/>
    <s v="Cerrado"/>
    <s v="CDP ANTIGUO 1"/>
    <s v="CDP ANTIGUO 2"/>
    <s v="19/12/2023 11:00:15"/>
    <s v="19/12/2023 23:50:00"/>
    <m/>
    <s v="ronda realizada"/>
    <d v="1899-12-30T00:00:00"/>
    <d v="1899-12-30T00:00:00"/>
    <d v="1899-12-30T00:00:00"/>
    <s v=""/>
    <s v="Cumplido"/>
    <m/>
  </r>
  <r>
    <s v="INC000002505235"/>
    <s v="VPN IP - MPLS"/>
    <x v="9"/>
    <s v="GESTION HD"/>
    <s v="RODRIGO VÁSQUEZ MUÑOZ"/>
    <s v="frp_fpetro"/>
    <s v="3-Moderado/Limitado"/>
    <s v="3-Medio"/>
    <x v="1"/>
    <x v="0"/>
    <s v="TELEFONICA GLOBAL TECHNOLOGY S.A.AGENCIA EN CHILE"/>
    <s v="HD/Restauracion de VM Punta del Cobre"/>
    <s v="19/12/2023 10:34:59"/>
    <s v="19/12/2023 10:38:20"/>
    <s v="Cerrado"/>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s v="Cumplido"/>
    <m/>
  </r>
  <r>
    <s v="INC000002505249"/>
    <s v="VPN IP - MPLS"/>
    <x v="13"/>
    <s v="GESTION HD"/>
    <s v="JOSE A SANTIS SERRANO"/>
    <s v="frp_fpetro"/>
    <s v="3-Moderado/Limitado"/>
    <s v="3-Medio"/>
    <x v="1"/>
    <x v="0"/>
    <s v="TELEFONICA GLOBAL TECHNOLOGY S.A.AGENCIA EN CHILE"/>
    <s v="HD/Maquinas en VDC con problemas de Idioma."/>
    <s v="19/12/2023 11:08:55"/>
    <s v="19/12/2023 11:14:34"/>
    <s v="Cerrado"/>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s v="Cumplido"/>
    <m/>
  </r>
  <r>
    <s v="INC000002505287"/>
    <s v="VPN IP - MPLS"/>
    <x v="17"/>
    <s v="GESTION HD"/>
    <s v="NICOLAS A SAAVEDRA EGUILUZ"/>
    <s v="frp_fpetro"/>
    <s v="3-Moderado/Limitado"/>
    <s v="3-Medio"/>
    <x v="1"/>
    <x v="0"/>
    <s v="NUTRISCO CHILE SA"/>
    <s v="HD/Mensaje SAP"/>
    <s v="19/12/2023 12:04:58"/>
    <s v="19/12/2023 12:09:00"/>
    <s v="Cerrado"/>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s v="Cumplido"/>
    <m/>
  </r>
  <r>
    <s v="INC000002505291"/>
    <s v="VPN IP - MPLS"/>
    <x v="3"/>
    <s v="GESTION HD"/>
    <s v="GUSTAVO AVILA VERA"/>
    <s v="frp_fpetro"/>
    <s v="3-Moderado/Limitado"/>
    <s v="3-Medio"/>
    <x v="1"/>
    <x v="0"/>
    <s v="FAST COLLENTING CHILE SA"/>
    <s v="REQ/SOPORTE R-DNS FASTCO"/>
    <s v="19/12/2023 12:23:21"/>
    <s v="19/12/2023 12:33:49"/>
    <s v="Cerrado"/>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s v="Cumplido"/>
    <m/>
  </r>
  <r>
    <s v="INC000002505299"/>
    <s v="VPN IP - MPLS"/>
    <x v="13"/>
    <s v="GESTION HD"/>
    <s v="MOISES E MONTERO RAMOS"/>
    <s v="frp_fpetro"/>
    <s v="3-Moderado/Limitado"/>
    <s v="3-Medio"/>
    <x v="1"/>
    <x v="0"/>
    <s v="ZAMBONI INGENIEROS ASOCIADOS LIMITADA"/>
    <s v="REQ/Cliente  - Plataforma VDC - Problemas de recuperación de usuario y contraseña."/>
    <s v="19/12/2023 12:44:58"/>
    <s v="19/12/2023 12:48:47"/>
    <s v="Cerrado"/>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s v="Cumplido"/>
    <m/>
  </r>
  <r>
    <s v="INC000002505344"/>
    <s v="VPN IP - MPLS"/>
    <x v="4"/>
    <s v="BELIEVE"/>
    <s v="ALEJANDRO ACEVEDO VALENZUELA"/>
    <s v="frp_dvital"/>
    <s v="4-Menor/Localizado"/>
    <s v="4-Baja"/>
    <x v="0"/>
    <x v="0"/>
    <s v="TELEFONICA CYBERSECURITY TECH CHILE SPA"/>
    <s v="REQ / SOC / Reinicio de cuenta AD-SOC"/>
    <s v="19/12/2023 11:26:53"/>
    <s v="19/12/2023 11:27:35"/>
    <s v="Cerrado"/>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s v="Cumplido"/>
    <m/>
  </r>
  <r>
    <s v="INC000002505359"/>
    <s v="RED INTERNA"/>
    <x v="0"/>
    <s v="APQ ACCESOS"/>
    <s v="CRISTOPHER MALDONADO ROMERO"/>
    <s v="tct_cmaldo"/>
    <s v="4-Menor/Localizado"/>
    <s v="4-Baja"/>
    <x v="0"/>
    <x v="0"/>
    <s v="TELEFONICA EMPRESAS DE CHILE SA"/>
    <s v="RONDA TOMA DE TEMPERATURAS SALAS TIC"/>
    <s v="19/12/2023 11:43:33"/>
    <s v="19/12/2023 11:44:36"/>
    <s v="Cerrado"/>
    <s v="CDP ANTIGUO 1"/>
    <s v="CDP ANTIGUO 2"/>
    <s v="19/12/2023 12:10:46"/>
    <s v="19/12/2023 23:50:00"/>
    <m/>
    <s v="RONDA REALIZADA"/>
    <d v="1899-12-30T00:00:00"/>
    <d v="1899-12-30T00:00:00"/>
    <d v="1899-12-30T00:00:00"/>
    <s v=""/>
    <s v="Cumplido"/>
    <m/>
  </r>
  <r>
    <s v="INC000002505468"/>
    <s v="HOUSING"/>
    <x v="19"/>
    <s v="BELIEVE"/>
    <s v="SEBASTIAN A JARA VIDAL"/>
    <s v="frp_fbalab"/>
    <s v="3-Moderado/Limitado"/>
    <s v="3-Medio"/>
    <x v="1"/>
    <x v="0"/>
    <s v="INDRA SISTEMAS CHILE S.A."/>
    <s v="GESTION DATACENTER/ ACCESOS / INDRA SISTEMAS CHILE S.A."/>
    <s v="19/12/2023 11:03:24"/>
    <s v="19/12/2023 11:06:57"/>
    <s v="Cerrado"/>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s v="Cumplido"/>
    <m/>
  </r>
  <r>
    <s v="INC000002505472"/>
    <s v="HOSTING VIRTUAL"/>
    <x v="7"/>
    <s v="OPERACION N1"/>
    <s v="CLAUDIO A GAJARDO GARRIDO"/>
    <s v="tct_cgajar"/>
    <s v="2-Significativo/Amplio"/>
    <s v="3-Medio"/>
    <x v="1"/>
    <x v="0"/>
    <s v="FUNDACION INSTITUTO PROFESIONAL DUOC UC"/>
    <s v="Requerimiento de bases de datos solicitado sin el flujo correspondiente."/>
    <s v="19/12/2023 11:05:35"/>
    <s v="19/12/2023 11:08:07"/>
    <s v="Cerrado"/>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s v="Cumplido"/>
    <m/>
  </r>
  <r>
    <s v="INC000002505481"/>
    <s v="TICKET-INTELIGENTE"/>
    <x v="4"/>
    <s v="GESTION TI"/>
    <s v="PAUL A SEPULVEDA ALVAREZ"/>
    <s v="USR_TSIGHT"/>
    <s v="1-Extenso/Generalizado"/>
    <s v="4-Baja"/>
    <x v="0"/>
    <x v="1"/>
    <s v="EMPRESA NACIONAL DE CERTIFICACIONES"/>
    <s v="emnace01 - s4d34ecertdb2.ecertchile.local TICKET AUTOMATICO"/>
    <s v="19/12/2023 11:07:53"/>
    <s v="19/12/2023 11:07:53"/>
    <s v="Cerrado"/>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s v=""/>
    <m/>
  </r>
  <r>
    <s v="INC000002505483"/>
    <s v="TICKET-INTELIGENTE"/>
    <x v="3"/>
    <s v="GESTION TI"/>
    <s v="GUSTAVO AVILA VERA"/>
    <s v="USR_TSIGHT"/>
    <s v="1-Extenso/Generalizado"/>
    <s v="4-Baja"/>
    <x v="0"/>
    <x v="1"/>
    <s v="BLUMAR S.A."/>
    <s v="blumar01 - blutssaperp TICKET AUTOMATICO"/>
    <s v="19/12/2023 11:07:58"/>
    <s v="19/12/2023 11:07:58"/>
    <s v="Cerrado"/>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s v=""/>
    <m/>
  </r>
  <r>
    <s v="INC000002505501"/>
    <s v="SERVICIOS DIGITALES"/>
    <x v="21"/>
    <s v="SM OPERACIONES"/>
    <s v="DENISE CRUZAT ETCHEBERRY"/>
    <s v="tct_decruz"/>
    <s v="4-Menor/Localizado"/>
    <s v="4-Baja"/>
    <x v="0"/>
    <x v="0"/>
    <s v="TELEFONICA GLOBAL TECHNOLOGY S.A.AGENCIA EN CHILE"/>
    <s v="ALTA DE RONALD MELARA"/>
    <s v="19/12/2023 11:16:58"/>
    <s v="19/12/2023 11:18:47"/>
    <s v="Cerrado"/>
    <s v="PLATAFORMAS"/>
    <s v="ACTIVE DIRECTORY"/>
    <s v="21/12/2023 14:44:53"/>
    <s v="21/12/2023 23:50:00"/>
    <s v="NUEVO COLABORADOR SE INTEGRA AL EQUIPO CLOUD, SU FUNCIÓN SERÁ DE DESARROLLADOR"/>
    <s v="Se procede al alta de Ronald Melara"/>
    <d v="1899-12-30T00:00:00"/>
    <d v="1899-12-30T00:00:00"/>
    <d v="1899-12-30T00:00:00"/>
    <s v=""/>
    <s v="Cumplido"/>
    <m/>
  </r>
  <r>
    <s v="INC000002505508"/>
    <s v="TICKET-INTELIGENTE"/>
    <x v="3"/>
    <s v="DUOC TICKET AUTOMATICO"/>
    <s v="VICTOR SEPULVEDA GAMARRA"/>
    <s v="USR_TSIGHT"/>
    <s v="1-Extenso/Generalizado"/>
    <s v="4-Baja"/>
    <x v="0"/>
    <x v="1"/>
    <s v="FUNDACION INSTITUTO PROFESIONAL DUOC UC"/>
    <s v="fiprdu01 - tourvirtual TICKET AUTOMATICO"/>
    <s v="19/12/2023 11:20:42"/>
    <s v="19/12/2023 11:20:42"/>
    <s v="Cerrado"/>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s v=""/>
    <m/>
  </r>
  <r>
    <s v="INC000002505524"/>
    <s v="HOUSING"/>
    <x v="19"/>
    <s v="BELIEVE"/>
    <s v="SEBASTIAN A JARA VIDAL"/>
    <s v="frp_fbalab"/>
    <s v="3-Moderado/Limitado"/>
    <s v="3-Medio"/>
    <x v="1"/>
    <x v="0"/>
    <s v="CLUB HIPICO DE SANTIAGO S.A."/>
    <s v="GESTION DATACENTER/ ACCESOS / CLUB HIPICO DE SANTIAGO S.A."/>
    <s v="19/12/2023 11:35:54"/>
    <s v="19/12/2023 11:39:25"/>
    <s v="Cerrado"/>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s v="Cumplido"/>
    <m/>
  </r>
  <r>
    <s v="INC000002505540"/>
    <s v="HOUSING"/>
    <x v="16"/>
    <s v="BELIEVE"/>
    <s v="JORGE S LORCA LEIVA"/>
    <s v="frp_fbalab"/>
    <s v="3-Moderado/Limitado"/>
    <s v="3-Medio"/>
    <x v="1"/>
    <x v="0"/>
    <s v="TELEFONICA EMPRESAS DE CHILE SA"/>
    <s v="GESTION DATACENTER/ ACCESOS / TELEFONICA EMPRESAS DE CHILE SA"/>
    <s v="19/12/2023 11:49:20"/>
    <s v="19/12/2023 11:51:03"/>
    <s v="Cerrado"/>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s v="Cumplido"/>
    <m/>
  </r>
  <r>
    <s v="INC000002505589"/>
    <s v="TICKET-INTELIGENTE"/>
    <x v="4"/>
    <s v="GESTION TI"/>
    <s v="ALEJANDRO ACEVEDO VALENZUELA"/>
    <s v="USR_TSIGHT"/>
    <s v="1-Extenso/Generalizado"/>
    <s v="4-Baja"/>
    <x v="0"/>
    <x v="1"/>
    <s v="FUNDACION INSTITUTO PROFESIONAL DUOC UC"/>
    <s v="fiprdu01 - srvfs01_vm TICKET AUTOMATICO"/>
    <s v="19/12/2023 12:24:18"/>
    <s v="19/12/2023 12:24:18"/>
    <s v="Cerrado"/>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s v=""/>
    <m/>
  </r>
  <r>
    <s v="INC000002505614"/>
    <s v="HOUSING"/>
    <x v="19"/>
    <s v="BELIEVE"/>
    <s v="SEBASTIAN A JARA VIDAL"/>
    <s v="frp_fbalab"/>
    <s v="3-Moderado/Limitado"/>
    <s v="3-Medio"/>
    <x v="1"/>
    <x v="0"/>
    <s v="TELEFONICA EMPRESAS DE CHILE SA"/>
    <s v="GESTION DATACENTER/ ACCESOS / TELEFONICA EMPRESAS DE CHILE SA"/>
    <s v="19/12/2023 12:44:44"/>
    <s v="19/12/2023 12:46:36"/>
    <s v="Cerrado"/>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s v="Cumplido"/>
    <m/>
  </r>
  <r>
    <s v="INC000002505616"/>
    <s v="HOUSING"/>
    <x v="16"/>
    <s v="BELIEVE"/>
    <s v="FERNEY D GARZON PEÑA"/>
    <s v="frp_pcamay"/>
    <s v="3-Moderado/Limitado"/>
    <s v="3-Medio"/>
    <x v="1"/>
    <x v="1"/>
    <s v="TELEFONICA EMPRESAS DE CHILE SA"/>
    <s v="GESTION DATACENTER/ ACCESOS /DXC"/>
    <s v="19/12/2023 12:55:32"/>
    <s v="19/12/2023 12:56:33"/>
    <s v="Cerrado"/>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s v=""/>
    <m/>
  </r>
  <r>
    <s v="INC000002505622"/>
    <s v="HOUSING"/>
    <x v="16"/>
    <s v="BELIEVE"/>
    <s v="FERNEY D GARZON PEÑA"/>
    <s v="frp_pcamay"/>
    <s v="3-Moderado/Limitado"/>
    <s v="3-Medio"/>
    <x v="1"/>
    <x v="0"/>
    <s v="TELEFONICA EMPRESAS DE CHILE SA"/>
    <s v="GESTION DATACENTER/ ACCESOS /DXC"/>
    <s v="19/12/2023 12:55:49"/>
    <s v="19/12/2023 12:57:08"/>
    <s v="Cerrado"/>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s v="Cumplido"/>
    <m/>
  </r>
  <r>
    <s v="INC000002505709"/>
    <s v="HOSTING VIRTUAL"/>
    <x v="4"/>
    <s v="DUOC TICKET PENDIENTES"/>
    <s v="GIOVANNI D ROCCO VALENZUELA"/>
    <s v="frp_disilv"/>
    <s v="3-Moderado/Limitado"/>
    <s v="4-Baja"/>
    <x v="0"/>
    <x v="0"/>
    <s v="FUNDACION INSTITUTO PROFESIONAL DUOC UC"/>
    <s v="REQ | DUOC | RE: Campo mailnick - Registro Aplicación"/>
    <s v="19/12/2023 12:45:57"/>
    <s v="19/12/2023 12:49:03"/>
    <s v="Cerrado"/>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s v="Cumplido"/>
    <m/>
  </r>
  <r>
    <s v="INC000002505714"/>
    <s v="HOSTING VIRTUAL"/>
    <x v="5"/>
    <s v="OPERACION N1"/>
    <s v="ALEJANDRO ACEVEDO VALENZUELA"/>
    <s v="tct_aaceve"/>
    <s v="4-Menor/Localizado"/>
    <s v="4-Baja"/>
    <x v="0"/>
    <x v="0"/>
    <s v="TELEFONICA GLOBAL TECHNOLOGY S.A.AGENCIA EN CHILE"/>
    <s v="GENERACION INFORME CAMNACHACA JUNIO 2023"/>
    <s v="19/12/2023 12:53:35"/>
    <s v="19/12/2023 12:54:47"/>
    <s v="Cerrado"/>
    <s v="TI"/>
    <s v="SISTEMAS OPERATIVOS"/>
    <s v="19/12/2023 13:02:45"/>
    <s v="19/12/2023 23:50:00"/>
    <s v="GENERACION INFORME CAMNACHACA JUNIO 2023"/>
    <s v="SE GENERA INFORME Y SE ENTREGA A CLIENTE SEGUN LO SOLICITADO."/>
    <d v="1899-12-30T00:00:00"/>
    <d v="1899-12-30T00:09:10"/>
    <d v="1899-12-30T00:09:10"/>
    <s v=""/>
    <s v="Cumplido"/>
    <m/>
  </r>
  <r>
    <s v="INC000002505715"/>
    <s v="HOSTING VIRTUAL"/>
    <x v="5"/>
    <s v="OPERACION N1"/>
    <s v="ALEJANDRO ACEVEDO VALENZUELA"/>
    <s v="tct_aaceve"/>
    <s v="4-Menor/Localizado"/>
    <s v="4-Baja"/>
    <x v="0"/>
    <x v="0"/>
    <s v="TELEFONICA GLOBAL TECHNOLOGY S.A.AGENCIA EN CHILE"/>
    <s v="GENERACION INFORME CAMNACHACA JULIO 2023"/>
    <s v="19/12/2023 12:55:07"/>
    <s v="19/12/2023 12:56:00"/>
    <s v="Cerrado"/>
    <s v="TI"/>
    <s v="SISTEMAS OPERATIVOS"/>
    <s v="19/12/2023 13:02:58"/>
    <s v="19/12/2023 23:50:00"/>
    <s v="GENERACION INFORME CAMNACHACA JULIO 2023"/>
    <s v="SE GENERA INFORME Y SE ENTREGA A CLIENTE SEGUN LO SOLICITADO."/>
    <d v="1899-12-30T00:00:00"/>
    <d v="1899-12-30T00:07:51"/>
    <d v="1899-12-30T00:07:51"/>
    <s v=""/>
    <s v="Cumplido"/>
    <m/>
  </r>
  <r>
    <s v="INC000002505717"/>
    <s v="HOSTING VIRTUAL"/>
    <x v="5"/>
    <s v="OPERACION N1"/>
    <s v="ALEJANDRO ACEVEDO VALENZUELA"/>
    <s v="tct_aaceve"/>
    <s v="4-Menor/Localizado"/>
    <s v="4-Baja"/>
    <x v="0"/>
    <x v="0"/>
    <s v="TELEFONICA GLOBAL TECHNOLOGY S.A.AGENCIA EN CHILE"/>
    <s v="GENERACION INFORME CAMNACHACA AGOSTO 2023"/>
    <s v="19/12/2023 12:56:21"/>
    <s v="19/12/2023 12:57:17"/>
    <s v="Cerrado"/>
    <s v="TI"/>
    <s v="SISTEMAS OPERATIVOS"/>
    <s v="19/12/2023 13:03:32"/>
    <s v="19/12/2023 23:50:00"/>
    <s v="GENERACION INFORME CAMNACHACA AGOSTO 2023"/>
    <s v="SE GENERA INFORME Y SE ENTREGA A CLIENTE SEGUN LO SOLICITADO."/>
    <d v="1899-12-30T00:00:00"/>
    <d v="1899-12-30T00:07:11"/>
    <d v="1899-12-30T00:07:11"/>
    <s v=""/>
    <s v="Cumplido"/>
    <m/>
  </r>
  <r>
    <s v="INC000002505718"/>
    <s v="HOSTING VIRTUAL"/>
    <x v="5"/>
    <s v="OPERACION N1"/>
    <s v="ALEJANDRO ACEVEDO VALENZUELA"/>
    <s v="tct_aaceve"/>
    <s v="4-Menor/Localizado"/>
    <s v="4-Baja"/>
    <x v="0"/>
    <x v="0"/>
    <s v="TELEFONICA GLOBAL TECHNOLOGY S.A.AGENCIA EN CHILE"/>
    <s v="GENERACION INFORME CAMNACHACA SEPTIEMBRE 2023"/>
    <s v="19/12/2023 12:57:36"/>
    <s v="19/12/2023 12:58:26"/>
    <s v="Cerrado"/>
    <s v="TI"/>
    <s v="SISTEMAS OPERATIVOS"/>
    <s v="19/12/2023 13:03:54"/>
    <s v="19/12/2023 23:50:00"/>
    <s v="GENERACION INFORME CAMNACHACA SEPTIEMBRE 2023"/>
    <s v="SE GENERA INFORME Y SE ENTREGA A CLIENTE SEGUN LO SOLICITADO."/>
    <d v="1899-12-30T00:00:00"/>
    <d v="1899-12-30T00:06:18"/>
    <d v="1899-12-30T00:06:18"/>
    <s v=""/>
    <s v="Cumplido"/>
    <m/>
  </r>
  <r>
    <s v="INC000002505719"/>
    <s v="HOSTING VIRTUAL"/>
    <x v="5"/>
    <s v="OPERACION N1"/>
    <s v="ALEJANDRO ACEVEDO VALENZUELA"/>
    <s v="tct_aaceve"/>
    <s v="4-Menor/Localizado"/>
    <s v="4-Baja"/>
    <x v="0"/>
    <x v="0"/>
    <s v="TELEFONICA GLOBAL TECHNOLOGY S.A.AGENCIA EN CHILE"/>
    <s v="GENERACION INFORME CAMNACHACA OCTUBRE 2023"/>
    <s v="19/12/2023 12:58:52"/>
    <s v="19/12/2023 12:59:41"/>
    <s v="Cerrado"/>
    <s v="TI"/>
    <s v="SISTEMAS OPERATIVOS"/>
    <s v="19/12/2023 13:04:19"/>
    <s v="19/12/2023 23:50:00"/>
    <s v="GENERACION INFORME CAMNACHACA OCTUBRE 2023"/>
    <s v="SE GENERA INFORME Y SE ENTREGA A CLIENTE SEGUN LO SOLICITADO."/>
    <d v="1899-12-30T00:00:00"/>
    <d v="1899-12-30T00:05:27"/>
    <d v="1899-12-30T00:05:27"/>
    <s v=""/>
    <s v="Cumplido"/>
    <m/>
  </r>
  <r>
    <s v="INC000002505721"/>
    <s v="HOSTING VIRTUAL"/>
    <x v="5"/>
    <s v="OPERACION N1"/>
    <s v="ALEJANDRO ACEVEDO VALENZUELA"/>
    <s v="tct_aaceve"/>
    <s v="4-Menor/Localizado"/>
    <s v="4-Baja"/>
    <x v="0"/>
    <x v="0"/>
    <s v="TELEFONICA GLOBAL TECHNOLOGY S.A.AGENCIA EN CHILE"/>
    <s v="GENERACION INFORME CAMNACHACA NOVIEMBRE 2023"/>
    <s v="19/12/2023 13:01:07"/>
    <s v="19/12/2023 13:02:00"/>
    <s v="Cerrado"/>
    <s v="TI"/>
    <s v="SISTEMAS OPERATIVOS"/>
    <s v="19/12/2023 13:04:32"/>
    <s v="19/12/2023 23:50:00"/>
    <s v="GENERACION INFORME CAMNACHACA NOVIEMBRE 2023"/>
    <s v="SE GENERA INFORME Y SE ENTREGA A CLIENTE SEGUN LO SOLICITADO."/>
    <d v="1899-12-30T00:00:00"/>
    <d v="1899-12-30T00:03:25"/>
    <d v="1899-12-30T00:03:25"/>
    <s v=""/>
    <s v="Cumplido"/>
    <m/>
  </r>
  <r>
    <s v="INC000002505727"/>
    <s v="VPN IP - MPLS"/>
    <x v="17"/>
    <s v="GESTION HD"/>
    <s v="EWALD R GALAZ MILLALEO"/>
    <s v="frp_spevel"/>
    <s v="3-Moderado/Limitado"/>
    <s v="3-Medio"/>
    <x v="1"/>
    <x v="0"/>
    <s v="TELEFONICA GLOBAL TECHNOLOGY S.A.AGENCIA EN CHILE"/>
    <s v="HD/creación de usuario"/>
    <s v="19/12/2023 13:22:57"/>
    <s v="19/12/2023 13:36:44"/>
    <s v="Cerrado"/>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s v="Cumplido"/>
    <m/>
  </r>
  <r>
    <s v="INC000002505786"/>
    <s v="HOUSING"/>
    <x v="19"/>
    <s v="BELIEVE"/>
    <s v="SEBASTIAN A JARA VIDAL"/>
    <s v="frp_jolsso"/>
    <s v="3-Moderado/Limitado"/>
    <s v="3-Medio"/>
    <x v="1"/>
    <x v="0"/>
    <s v="TELEFONICA EMPRESAS DE CHILE SA"/>
    <s v="GESTION DATACENTER/ ACCESOS /TELEFONICA EMPRESAS DE CHILE SA"/>
    <s v="19/12/2023 15:24:07"/>
    <s v="19/12/2023 15:27:38"/>
    <s v="Cerrado"/>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s v="Cumplido"/>
    <m/>
  </r>
  <r>
    <s v="INC000002505799"/>
    <s v="VPN IP - MPLS"/>
    <x v="17"/>
    <s v="GESTION HD"/>
    <s v="NICOLAS A SAAVEDRA EGUILUZ"/>
    <s v="frp_fpetro"/>
    <s v="3-Moderado/Limitado"/>
    <s v="3-Medio"/>
    <x v="1"/>
    <x v="0"/>
    <s v="NUTRISCO CHILE SA"/>
    <s v="REQ/Usuario SAP Francisca Mora"/>
    <s v="19/12/2023 15:47:17"/>
    <s v="19/12/2023 15:52:20"/>
    <s v="Cerrado"/>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s v="Cumplido"/>
    <m/>
  </r>
  <r>
    <s v="INC000002505802"/>
    <s v="HOSTING VIRTUAL"/>
    <x v="4"/>
    <s v="DUOC TICKET PENDIENTES"/>
    <s v="JUAN CARLOS UZCATEGUI FUGUETT"/>
    <s v="frp_disilv"/>
    <s v="3-Moderado/Limitado"/>
    <s v="4-Baja"/>
    <x v="0"/>
    <x v="0"/>
    <s v="FUNDACION INSTITUTO PROFESIONAL DUOC UC"/>
    <s v="REQ | DUOC | Reinicio de DC de sedes"/>
    <s v="19/12/2023 15:54:09"/>
    <s v="19/12/2023 15:58:37"/>
    <s v="Cerrado"/>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s v="Cumplido"/>
    <m/>
  </r>
  <r>
    <s v="INC000002505821"/>
    <s v="WIFI INDOOR"/>
    <x v="2"/>
    <s v="GESTION HD"/>
    <s v="LUIS RODRIGO ACEVEDO COLLIPAL"/>
    <s v="frp_fpetro"/>
    <s v="3-Moderado/Limitado"/>
    <s v="3-Medio"/>
    <x v="1"/>
    <x v="0"/>
    <s v="TELEFONICA GLOBAL TECHNOLOGY S.A.AGENCIA EN CHILE"/>
    <s v="HD/Otero Dominguez Levantamiento VLAN VDOM Comms"/>
    <s v="19/12/2023 13:25:31"/>
    <s v="19/12/2023 13:29:08"/>
    <s v="Cerrado"/>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s v="Cumplido"/>
    <m/>
  </r>
  <r>
    <s v="INC000002506012"/>
    <s v="HOUSING"/>
    <x v="19"/>
    <s v="BELIEVE"/>
    <s v="SEBASTIAN A JARA VIDAL"/>
    <s v="frp_pcamay"/>
    <s v="3-Moderado/Limitado"/>
    <s v="3-Medio"/>
    <x v="1"/>
    <x v="0"/>
    <s v="CHILENA CONSOLIDADA SEGUROS DE VIDA S.A."/>
    <s v="GESTION DATACENTER/ ACCESOS / Chilena consolidada"/>
    <s v="19/12/2023 15:35:51"/>
    <s v="19/12/2023 15:36:05"/>
    <s v="Cerrado"/>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s v="Cumplido"/>
    <m/>
  </r>
  <r>
    <s v="INC000002506032"/>
    <s v="RED INTERNA"/>
    <x v="8"/>
    <s v="APQ ACCESOS"/>
    <s v="JAVIER J BRAVO CARVAJAL"/>
    <s v="tct_javcac"/>
    <s v="4-Menor/Localizado"/>
    <s v="4-Baja"/>
    <x v="0"/>
    <x v="0"/>
    <s v="TELEFONICA CYBERSECURITY TECH CHILE SPA"/>
    <s v="REVISION DE PDU"/>
    <s v="19/12/2023 16:18:09"/>
    <s v="19/12/2023 16:19:59"/>
    <s v="Cerrado"/>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s v="Cumplido"/>
    <m/>
  </r>
  <r>
    <s v="INC000002506079"/>
    <s v="HOUSING"/>
    <x v="15"/>
    <s v="APQ ACCESOS"/>
    <s v="LUIS O MORALES ARENAS"/>
    <s v="tct_luimoa"/>
    <s v="4-Menor/Localizado"/>
    <s v="4-Baja"/>
    <x v="0"/>
    <x v="0"/>
    <s v="TELEFONICA EMPRESAS DE CHILE SA"/>
    <s v="SE GENERA TICKET DE SUPERVISION PARA CLIENTE HUAWEI"/>
    <s v="20/12/2023 3:14:26"/>
    <s v="20/12/2023 3:15:35"/>
    <s v="Cerrado"/>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s v="Cumplido"/>
    <m/>
  </r>
  <r>
    <s v="INC000002506094"/>
    <s v="VPN IP - MPLS"/>
    <x v="13"/>
    <s v="ADMINISTRADORES RESIDENTES"/>
    <s v="ANGEL CASTRO CABRERA"/>
    <s v="frp_kefern"/>
    <s v="3-Moderado/Limitado"/>
    <s v="3-Medio"/>
    <x v="1"/>
    <x v="1"/>
    <s v="FARMACIAS AHUMADA S.A."/>
    <s v="GAMA/inconvenientes para ingresar a la plataforma del VDC"/>
    <s v="20/12/2023 9:11:34"/>
    <s v="20/12/2023 9:17:05"/>
    <s v="Cerrado"/>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s v=""/>
    <m/>
  </r>
  <r>
    <s v="INC000002506183"/>
    <s v="OFFICE365"/>
    <x v="5"/>
    <s v="GESTION CALL CENTER"/>
    <s v="GIOVANNI D ROCCO VALENZUELA"/>
    <s v="frp_driosr"/>
    <s v="4-Menor/Localizado"/>
    <s v="4-Baja"/>
    <x v="0"/>
    <x v="0"/>
    <s v="GOBIERNO REGIONAL XII REGION MAGALLANES Y ANTARTICA CHILENA"/>
    <s v="MESA/CALL CENTER/ACTUALIZAR MICROSOFT 365"/>
    <s v="19/12/2023 16:52:04"/>
    <s v="19/12/2023 16:55:17"/>
    <s v="Cerrado"/>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s v="Cumplido"/>
    <m/>
  </r>
  <r>
    <s v="INC000002506207"/>
    <s v="HOUSING"/>
    <x v="19"/>
    <s v="BELIEVE"/>
    <s v="SEBASTIAN A JARA VIDAL"/>
    <s v="frp_jolsso"/>
    <s v="3-Moderado/Limitado"/>
    <s v="3-Medio"/>
    <x v="1"/>
    <x v="0"/>
    <s v="IDOM INGENIERIA Y CONSULTORIA S.A. AGENCIA EN CHILE"/>
    <s v="GESTION DATACENTER/ ACCESOS /IDOM INGENIERIA Y CONSULTORIA S.A. AGENCIA EN CHILE"/>
    <s v="19/12/2023 16:04:14"/>
    <s v="19/12/2023 16:05:29"/>
    <s v="Cerrado"/>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s v="Cumplido"/>
    <m/>
  </r>
  <r>
    <s v="INC000002506208"/>
    <s v="INFRAESTRUCTURA DC"/>
    <x v="1"/>
    <s v="APQ ACCESOS"/>
    <s v="CARLOS F ARAYA RAMIREZ"/>
    <s v="tct_cararr"/>
    <s v="4-Menor/Localizado"/>
    <s v="4-Baja"/>
    <x v="0"/>
    <x v="0"/>
    <s v="TELEFONICA CYBERSECURITY TECH CHILE SPA"/>
    <s v="FACTIBILIDAD 79549"/>
    <s v="19/12/2023 16:04:09"/>
    <s v="19/12/2023 16:05:06"/>
    <s v="Cerrado"/>
    <s v="CDP ANTIGUO 1"/>
    <s v="CDP ANTIGUO 2"/>
    <s v="19/12/2023 16:20:30"/>
    <s v="19/12/2023 23:50:00"/>
    <s v="TELEFONICA TECH"/>
    <s v="FACTIBILIDAD ENVIADA"/>
    <d v="1899-12-30T00:14:59"/>
    <d v="1899-12-30T00:16:21"/>
    <d v="1899-12-30T00:01:22"/>
    <s v=""/>
    <s v="Cumplido"/>
    <m/>
  </r>
  <r>
    <s v="INC000002506215"/>
    <s v="VPN IP - MPLS"/>
    <x v="17"/>
    <s v="GESTION HD"/>
    <s v="NICOLAS A SAAVEDRA EGUILUZ"/>
    <s v="frp_fpetro"/>
    <s v="3-Moderado/Limitado"/>
    <s v="3-Medio"/>
    <x v="1"/>
    <x v="0"/>
    <s v="NUTRISCO CHILE SA"/>
    <s v="REQ/NUTRISCO: Usuarios activos en el sistema con la última fecha de login"/>
    <s v="19/12/2023 16:22:00"/>
    <s v="19/12/2023 16:23:47"/>
    <s v="Cerrado"/>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s v="Cumplido"/>
    <m/>
  </r>
  <r>
    <s v="INC000002506219"/>
    <s v="HOUSING"/>
    <x v="15"/>
    <s v="APQ ACCESOS"/>
    <s v="JOSE G MARQUEZ MARCANO"/>
    <s v="tct_josmam"/>
    <s v="4-Menor/Localizado"/>
    <s v="4-Baja"/>
    <x v="0"/>
    <x v="0"/>
    <s v="TELEFONICA EMPRESAS DE CHILE SA"/>
    <s v="TOMA DE ALARMAS DE CLIENTES"/>
    <s v="19/12/2023 16:46:11"/>
    <s v="19/12/2023 16:46:59"/>
    <s v="Cerrado"/>
    <s v="CDP ANTIGUO 1"/>
    <s v="CDP ANTIGUO 2"/>
    <s v="19/12/2023 16:48:49"/>
    <s v="19/12/2023 23:50:00"/>
    <s v="TOMA DE ALARMAS DE CLIENTES"/>
    <s v="TOMA DE ALARMAS REALIZADAS"/>
    <d v="1899-12-30T00:01:30"/>
    <d v="1899-12-30T00:02:38"/>
    <d v="1899-12-30T00:01:08"/>
    <s v=""/>
    <s v="Cumplido"/>
    <m/>
  </r>
  <r>
    <s v="INC000002506220"/>
    <s v="RED INTERNA"/>
    <x v="0"/>
    <s v="APQ ACCESOS"/>
    <s v="CRISTOPHER MALDONADO ROMERO"/>
    <s v="tct_cmaldo"/>
    <s v="4-Menor/Localizado"/>
    <s v="4-Baja"/>
    <x v="0"/>
    <x v="0"/>
    <s v="TELEFONICA EMPRESAS DE CHILE SA"/>
    <s v="RONDA TOMA DE TEMPERATURAS SALAS TIC"/>
    <s v="19/12/2023 16:48:35"/>
    <s v="19/12/2023 16:49:42"/>
    <s v="Cerrado"/>
    <s v="CDP ANTIGUO 1"/>
    <s v="CDP ANTIGUO 2"/>
    <s v="19/12/2023 17:16:40"/>
    <s v="19/12/2023 23:50:00"/>
    <m/>
    <s v="RONDA REALIZADA"/>
    <d v="1899-12-30T00:00:00"/>
    <d v="1899-12-30T00:00:00"/>
    <d v="1899-12-30T00:00:00"/>
    <s v=""/>
    <s v="Cumplido"/>
    <m/>
  </r>
  <r>
    <s v="INC000002506230"/>
    <s v="VPN IP - MPLS"/>
    <x v="4"/>
    <s v="BELIEVE"/>
    <s v="GIOVANNI D ROCCO VALENZUELA"/>
    <s v="frp_jolsso"/>
    <s v="4-Menor/Localizado"/>
    <s v="4-Baja"/>
    <x v="0"/>
    <x v="0"/>
    <s v="FUNDACION INSTITUTO PROFESIONAL DUOC UC"/>
    <s v="REQ / SOC / RE: Acceso Servidor Deep Security San Martin"/>
    <s v="19/12/2023 16:58:38"/>
    <s v="19/12/2023 17:00:39"/>
    <s v="Cerrado"/>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s v="Cumplido"/>
    <m/>
  </r>
  <r>
    <s v="INC000002506249"/>
    <s v="HOSTING VIRTUAL"/>
    <x v="4"/>
    <s v="DUOC TICKET AUTOMATICO"/>
    <s v="PAUL A SEPULVEDA ALVAREZ"/>
    <s v="frp_jciert"/>
    <s v="3-Moderado/Limitado"/>
    <s v="3-Medio"/>
    <x v="1"/>
    <x v="0"/>
    <s v="FUNDACION INSTITUTO PROFESIONAL DUOC UC"/>
    <s v="DUOC | RE: Verificación de dominio - ticket Ticket#101724611"/>
    <s v="19/12/2023 17:39:57"/>
    <s v="19/12/2023 17:48:19"/>
    <s v="Cerrado"/>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s v="Cumplido"/>
    <m/>
  </r>
  <r>
    <s v="INC000002506254"/>
    <s v="HOUSING"/>
    <x v="16"/>
    <s v="BELIEVE"/>
    <s v="JORGE S LORCA LEIVA"/>
    <s v="frp_fbalab"/>
    <s v="3-Moderado/Limitado"/>
    <s v="3-Medio"/>
    <x v="1"/>
    <x v="0"/>
    <s v="TELEFONICA EMPRESAS DE CHILE SA"/>
    <s v="GESTION DATACENTER/ ACCESOS / GTD - S&amp;A CONSULTORES"/>
    <s v="19/12/2023 17:51:37"/>
    <s v="19/12/2023 17:53:02"/>
    <s v="Cerrado"/>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s v="Cumplido"/>
    <m/>
  </r>
  <r>
    <s v="INC000002506261"/>
    <s v="HOUSING"/>
    <x v="14"/>
    <s v="BELIEVE"/>
    <s v="CRISTOPHER MALDONADO ROMERO"/>
    <s v="frp_fbalab"/>
    <s v="3-Moderado/Limitado"/>
    <s v="3-Medio"/>
    <x v="1"/>
    <x v="0"/>
    <s v="TELEFONICA EMPRESAS DE CHILE SA"/>
    <s v="GESTION DATACENTER/ ACCESOS / TELEFONICA EMPRESAS DE CHILE SA"/>
    <s v="19/12/2023 18:15:42"/>
    <s v="19/12/2023 18:17:41"/>
    <s v="Cerrado"/>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s v="Cumplido"/>
    <m/>
  </r>
  <r>
    <s v="INC000002506275"/>
    <s v="RED INTERNA"/>
    <x v="0"/>
    <s v="APQ ACCESOS"/>
    <s v="CRISTOPHER MALDONADO ROMERO"/>
    <s v="tct_cmaldo"/>
    <s v="4-Menor/Localizado"/>
    <s v="4-Baja"/>
    <x v="0"/>
    <x v="0"/>
    <s v="TELEFONICA EMPRESAS DE CHILE SA"/>
    <s v="RONDA TOMA DE TEMPERATURAS SALAS TIC"/>
    <s v="19/12/2023 19:19:37"/>
    <s v="19/12/2023 19:20:22"/>
    <s v="Cerrado"/>
    <s v="CDP ANTIGUO 1"/>
    <s v="CDP ANTIGUO 2"/>
    <s v="19/12/2023 19:38:57"/>
    <s v="19/12/2023 23:50:00"/>
    <m/>
    <s v="RONDA REALIZADA"/>
    <d v="1899-12-30T00:00:00"/>
    <d v="1899-12-30T00:00:00"/>
    <d v="1899-12-30T00:00:00"/>
    <s v=""/>
    <s v="Cumplido"/>
    <m/>
  </r>
  <r>
    <s v="INC000002506277"/>
    <s v="RED INTERNA"/>
    <x v="0"/>
    <s v="APQ ACCESOS"/>
    <s v="CRISTOPHER MALDONADO ROMERO"/>
    <s v="tct_cmaldo"/>
    <s v="4-Menor/Localizado"/>
    <s v="4-Baja"/>
    <x v="0"/>
    <x v="0"/>
    <s v="TELEFONICA EMPRESAS DE CHILE SA"/>
    <s v="RONDA TOMA DE TEMPERATURAS SALAS TIC"/>
    <s v="19/12/2023 19:21:03"/>
    <s v="19/12/2023 19:22:00"/>
    <s v="Cerrado"/>
    <s v="CDP ANTIGUO 1"/>
    <s v="CDP ANTIGUO 2"/>
    <s v="19/12/2023 19:43:50"/>
    <s v="19/12/2023 23:50:00"/>
    <m/>
    <s v="RONDA REALIZADA"/>
    <d v="1899-12-30T00:00:00"/>
    <d v="1899-12-30T00:00:00"/>
    <d v="1899-12-30T00:00:00"/>
    <s v=""/>
    <s v="Cumplido"/>
    <m/>
  </r>
  <r>
    <s v="INC000002506284"/>
    <s v="CLOUD PBX"/>
    <x v="13"/>
    <s v="GESTION HD"/>
    <s v="MOISES E MONTERO RAMOS"/>
    <s v="frp_jesanc"/>
    <s v="4-Menor/Localizado"/>
    <s v="4-Baja"/>
    <x v="0"/>
    <x v="0"/>
    <s v="TELEFONICA CHILE S.A."/>
    <s v="REQ / Requerimiento: Cloud - VDC - Reinicio controlado de Celdas vCloud"/>
    <s v="19/12/2023 22:06:02"/>
    <s v="19/12/2023 22:09:14"/>
    <s v="Cerrado"/>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s v="Cumplido"/>
    <m/>
  </r>
  <r>
    <s v="INC000002506332"/>
    <s v="HOUSING"/>
    <x v="16"/>
    <s v="BELIEVE"/>
    <s v="LUIS O MORALES ARENAS"/>
    <s v="frp_pcamay"/>
    <s v="3-Moderado/Limitado"/>
    <s v="3-Medio"/>
    <x v="1"/>
    <x v="1"/>
    <s v="TELEFONICA EMPRESAS DE CHILE SA"/>
    <s v="GESTION DATACENTER/ ACCESOS / TELEFONICA"/>
    <s v="19/12/2023 17:30:09"/>
    <s v="19/12/2023 17:31:23"/>
    <s v="Cerrado"/>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s v=""/>
    <m/>
  </r>
  <r>
    <s v="INC000002506351"/>
    <s v="HOUSING"/>
    <x v="16"/>
    <s v="BELIEVE"/>
    <s v="LUIS O MORALES ARENAS"/>
    <s v="frp_pcamay"/>
    <s v="3-Moderado/Limitado"/>
    <s v="3-Medio"/>
    <x v="1"/>
    <x v="0"/>
    <s v="SONDA S A"/>
    <s v="GESTION DATACENTER/ ACCESOS / SONDA S A"/>
    <s v="19/12/2023 18:13:42"/>
    <s v="19/12/2023 18:14:49"/>
    <s v="Cerrado"/>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s v="Cumplido"/>
    <m/>
  </r>
  <r>
    <s v="INC000002506402"/>
    <s v="VPN IP - MPLS"/>
    <x v="13"/>
    <s v="BELIEVE"/>
    <s v="DEIBY Y SANTOYO MONTEROLA"/>
    <s v="frp_kaldor"/>
    <s v="3-Moderado/Limitado"/>
    <s v="3-Medio"/>
    <x v="1"/>
    <x v="0"/>
    <s v="FARMACIAS AHUMADA S.A."/>
    <s v="GAMA / Agregar imagen ISO Biblioteca de medios VDC"/>
    <s v="19/12/2023 21:07:37"/>
    <s v="19/12/2023 21:11:30"/>
    <s v="Cerrado"/>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s v="Cumplido"/>
    <m/>
  </r>
  <r>
    <s v="INC000002506617"/>
    <s v="HOUSING"/>
    <x v="16"/>
    <s v="BELIEVE"/>
    <s v="FERNEY D GARZON PEÑA"/>
    <s v="frp_jolsso"/>
    <s v="3-Moderado/Limitado"/>
    <s v="3-Medio"/>
    <x v="1"/>
    <x v="0"/>
    <s v="TELEFONICA EMPRESAS DE CHILE SA"/>
    <s v="GESTION DATACENTER/ ACCESOS /TELEFONICA EMPRESAS DE CHILE SA"/>
    <s v="19/12/2023 19:56:32"/>
    <s v="19/12/2023 19:58:21"/>
    <s v="Cerrado"/>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s v="Cumplido"/>
    <m/>
  </r>
  <r>
    <s v="INC000002506677"/>
    <s v="TICKET-INTELIGENTE"/>
    <x v="4"/>
    <s v="GESTION TI"/>
    <s v="JUAN CARLOS UZCATEGUI FUGUETT"/>
    <s v="USR_TSIGHT"/>
    <s v="1-Extenso/Generalizado"/>
    <s v="4-Baja"/>
    <x v="0"/>
    <x v="1"/>
    <s v="FUNDACION INSTITUTO PROFESIONAL DUOC UC"/>
    <s v="fiprdu01 - dcadmavaras TICKET AUTOMATICO"/>
    <s v="19/12/2023 21:42:52"/>
    <s v="19/12/2023 21:42:52"/>
    <s v="Cerrado"/>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s v=""/>
    <m/>
  </r>
  <r>
    <s v="INC000002506686"/>
    <s v="HOUSING"/>
    <x v="16"/>
    <s v="BELIEVE"/>
    <s v="LUIS O MORALES ARENAS"/>
    <s v="frp_josama"/>
    <s v="3-Moderado/Limitado"/>
    <s v="3-Medio"/>
    <x v="1"/>
    <x v="0"/>
    <s v="TELEFONICA EMPRESAS DE CHILE SA"/>
    <s v="GESTION DATACENTER/ ACCESOS/  DC PAINE/ TELEFONICA EMPRESAS DE CHILE SA"/>
    <s v="19/12/2023 23:14:09"/>
    <s v="19/12/2023 23:19:56"/>
    <s v="Cerrado"/>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s v="Cumplido"/>
    <m/>
  </r>
  <r>
    <s v="INC000002506735"/>
    <s v="HOUSING"/>
    <x v="15"/>
    <s v="APQ ACCESOS"/>
    <s v="LUIS O MORALES ARENAS"/>
    <s v="tct_luimoa"/>
    <s v="4-Menor/Localizado"/>
    <s v="4-Baja"/>
    <x v="0"/>
    <x v="0"/>
    <s v="TELEFONICA EMPRESAS DE CHILE SA"/>
    <s v="SE GENERA TICKET POR RONDA Y REVISION DE SALAS TECNICAS"/>
    <s v="20/12/2023 6:33:50"/>
    <s v="20/12/2023 6:35:17"/>
    <s v="Cerrado"/>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06737"/>
    <s v="HOUSING"/>
    <x v="15"/>
    <s v="APQ ACCESOS"/>
    <s v="LUIS O MORALES ARENAS"/>
    <s v="tct_luimoa"/>
    <s v="4-Menor/Localizado"/>
    <s v="4-Baja"/>
    <x v="0"/>
    <x v="0"/>
    <s v="TELEFONICA EMPRESAS DE CHILE SA"/>
    <s v="SE GENERA TICKET POR REVISION Y TOMA DE ALARMA DE CLIENTES"/>
    <s v="20/12/2023 6:37:50"/>
    <s v="20/12/2023 6:39:26"/>
    <s v="Cerrado"/>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s v="Cumplido"/>
    <m/>
  </r>
  <r>
    <s v="INC000002506808"/>
    <s v="HOUSING"/>
    <x v="15"/>
    <s v="APQ ACCESOS"/>
    <s v="LUIS O MORALES ARENAS"/>
    <s v="tct_luimoa"/>
    <s v="4-Menor/Localizado"/>
    <s v="4-Baja"/>
    <x v="0"/>
    <x v="0"/>
    <s v="TELEFONICA EMPRESAS DE CHILE SA"/>
    <s v="SE GENERA TICKET DE SUPERVISION PARA CLIENTE TELEFONICA"/>
    <s v="20/12/2023 0:32:53"/>
    <s v="20/12/2023 0:34:04"/>
    <s v="Cerrado"/>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s v="Cumplido"/>
    <m/>
  </r>
  <r>
    <s v="INC000002506821"/>
    <s v="HOUSING"/>
    <x v="6"/>
    <s v="APQ ACCESOS"/>
    <s v="EDUARDO A NUÑEZ LAMOZA"/>
    <s v="tct_edunul"/>
    <s v="4-Menor/Localizado"/>
    <s v="4-Baja"/>
    <x v="0"/>
    <x v="0"/>
    <s v="TELEFONICA CYBERSECURITY TECH CHILE SPA"/>
    <s v="TOMA DE TEMPERATURAS"/>
    <s v="20/12/2023 6:36:03"/>
    <s v="20/12/2023 6:37:14"/>
    <s v="Cerrado"/>
    <s v="TI"/>
    <s v="CLIMA"/>
    <s v="20/12/2023 6:37:40"/>
    <s v="20/12/2023 23:50:00"/>
    <s v="TOMA DE TEMPERATURAS"/>
    <s v="RONDA REALIZADA"/>
    <d v="1899-12-30T00:00:00"/>
    <d v="1899-12-30T00:00:00"/>
    <d v="1899-12-30T00:00:00"/>
    <s v=""/>
    <s v="Cumplido"/>
    <m/>
  </r>
  <r>
    <s v="INC000002506823"/>
    <s v="HOUSING"/>
    <x v="6"/>
    <s v="APQ ACCESOS"/>
    <s v="EDUARDO A NUÑEZ LAMOZA"/>
    <s v="tct_edunul"/>
    <s v="4-Menor/Localizado"/>
    <s v="4-Baja"/>
    <x v="0"/>
    <x v="0"/>
    <s v="TELEFONICA CYBERSECURITY TECH CHILE SPA"/>
    <s v="RONDA SALAS TECNICAS"/>
    <s v="20/12/2023 6:37:55"/>
    <s v="20/12/2023 6:38:56"/>
    <s v="Cerrado"/>
    <s v="TI"/>
    <s v="CLIMA"/>
    <s v="20/12/2023 6:39:22"/>
    <s v="20/12/2023 23:50:00"/>
    <s v="RONDA SALAS TECNICAS"/>
    <s v="RONDA REALIZADA"/>
    <d v="1899-12-30T00:00:00"/>
    <d v="1899-12-30T00:00:00"/>
    <d v="1899-12-30T00:00:00"/>
    <s v=""/>
    <s v="Cumplido"/>
    <m/>
  </r>
  <r>
    <s v="INC000002506825"/>
    <s v="HOUSING"/>
    <x v="6"/>
    <s v="APQ ACCESOS"/>
    <s v="EDUARDO A NUÑEZ LAMOZA"/>
    <s v="tct_edunul"/>
    <s v="4-Menor/Localizado"/>
    <s v="4-Baja"/>
    <x v="0"/>
    <x v="0"/>
    <s v="TELEFONICA CYBERSECURITY TECH CHILE SPA"/>
    <s v="TOMA DE TEMPERATURAS"/>
    <s v="20/12/2023 6:39:37"/>
    <s v="20/12/2023 6:40:34"/>
    <s v="Cerrado"/>
    <s v="TI"/>
    <s v="CLIMA"/>
    <s v="20/12/2023 6:40:57"/>
    <s v="20/12/2023 23:50:00"/>
    <s v="TOMA DE TEMPERATURAS"/>
    <s v="RONDA REALIZADA"/>
    <d v="1899-12-30T00:00:00"/>
    <d v="1899-12-30T00:00:00"/>
    <d v="1899-12-30T00:00:00"/>
    <s v=""/>
    <s v="Cumplido"/>
    <m/>
  </r>
  <r>
    <s v="INC000002506827"/>
    <s v="HOUSING"/>
    <x v="6"/>
    <s v="APQ ACCESOS"/>
    <s v="EDUARDO A NUÑEZ LAMOZA"/>
    <s v="tct_edunul"/>
    <s v="4-Menor/Localizado"/>
    <s v="4-Baja"/>
    <x v="0"/>
    <x v="0"/>
    <s v="TELEFONICA CYBERSECURITY TECH CHILE SPA"/>
    <s v="RONDA SALAS TECNICAS"/>
    <s v="20/12/2023 6:41:15"/>
    <s v="20/12/2023 6:42:11"/>
    <s v="Cerrado"/>
    <s v="TI"/>
    <s v="INFRAESTRUCTURA"/>
    <s v="20/12/2023 6:42:29"/>
    <s v="20/12/2023 23:50:00"/>
    <s v="REVISION DE SALAS Y RACK"/>
    <s v="RONDA REALIZADA"/>
    <d v="1899-12-30T00:00:00"/>
    <d v="1899-12-30T00:00:00"/>
    <d v="1899-12-30T00:00:00"/>
    <s v=""/>
    <s v="Cumplido"/>
    <m/>
  </r>
  <r>
    <s v="INC000002506829"/>
    <s v="HOUSING"/>
    <x v="6"/>
    <s v="APQ ACCESOS"/>
    <s v="EDUARDO A NUÑEZ LAMOZA"/>
    <s v="tct_edunul"/>
    <s v="4-Menor/Localizado"/>
    <s v="4-Baja"/>
    <x v="0"/>
    <x v="0"/>
    <s v="TELEFONICA CYBERSECURITY TECH CHILE SPA"/>
    <s v="RONDA SALAS TECNICAS"/>
    <s v="20/12/2023 6:43:06"/>
    <s v="20/12/2023 6:44:09"/>
    <s v="Cerrado"/>
    <s v="TI"/>
    <s v="INFRAESTRUCTURA"/>
    <s v="20/12/2023 6:44:32"/>
    <s v="20/12/2023 23:50:00"/>
    <s v="REVISION DE SALAS Y RACK"/>
    <s v="RONDA REALIZADA"/>
    <d v="1899-12-30T00:00:00"/>
    <d v="1899-12-30T00:00:00"/>
    <d v="1899-12-30T00:00:00"/>
    <s v=""/>
    <s v="Cumplido"/>
    <m/>
  </r>
  <r>
    <s v="INC000002506831"/>
    <s v="HOUSING"/>
    <x v="6"/>
    <s v="APQ ACCESOS"/>
    <s v="EDUARDO A NUÑEZ LAMOZA"/>
    <s v="tct_edunul"/>
    <s v="4-Menor/Localizado"/>
    <s v="4-Baja"/>
    <x v="0"/>
    <x v="0"/>
    <s v="TELEFONICA CYBERSECURITY TECH CHILE SPA"/>
    <s v="RONDA SALAS TECNICAS"/>
    <s v="20/12/2023 6:44:48"/>
    <s v="20/12/2023 6:45:51"/>
    <s v="Cerrado"/>
    <s v="TI"/>
    <s v="INFRAESTRUCTURA"/>
    <s v="20/12/2023 6:46:10"/>
    <s v="20/12/2023 23:50:00"/>
    <s v="REVISION DE SALAS Y RACK"/>
    <s v="RONDA REALIZADA"/>
    <d v="1899-12-30T00:00:00"/>
    <d v="1899-12-30T00:00:00"/>
    <d v="1899-12-30T00:00:00"/>
    <s v=""/>
    <s v="Cumplido"/>
    <m/>
  </r>
  <r>
    <s v="INC000002506837"/>
    <s v="SAP"/>
    <x v="17"/>
    <s v="CLOUD SAP HANA"/>
    <s v="NICOLAS A SAAVEDRA EGUILUZ"/>
    <s v="tct_nsaave"/>
    <s v="4-Menor/Localizado"/>
    <s v="4-Baja"/>
    <x v="0"/>
    <x v="0"/>
    <s v="TELEFONICA EMPRESAS DE CHILE SA"/>
    <s v="Checklist Diario Clientes 20.12.23"/>
    <s v="20/12/2023 7:40:09"/>
    <s v="20/12/2023 7:41:12"/>
    <s v="Cerrado"/>
    <s v="Service"/>
    <s v="Internal"/>
    <s v="20/12/2023 7:41:38"/>
    <s v="20/12/2023 23:50:00"/>
    <s v="Se realiza Checklist Diario de los clientes; _x000a_HDC_x000a_NUTRISCO"/>
    <s v="Se realiza Checklist Diario de los clientes; _x000a_HDC_x000a_NUTRISCO"/>
    <d v="1899-12-30T00:00:00"/>
    <d v="1899-12-30T00:01:29"/>
    <d v="1899-12-30T00:01:29"/>
    <s v=""/>
    <s v="Cumplido"/>
    <m/>
  </r>
  <r>
    <s v="INC000002506889"/>
    <s v="INFRAESTRUCTURA DC"/>
    <x v="8"/>
    <s v="APQ ACCESOS"/>
    <s v="JONATHAN A MARQUEZ ASTENGO"/>
    <s v="tct_jmarqu"/>
    <s v="4-Menor/Localizado"/>
    <s v="4-Baja"/>
    <x v="0"/>
    <x v="0"/>
    <s v="TELEFONICA CYBERSECURITY TECH CHILE SPA"/>
    <s v="FACTIBILIDAD ARTIKOS/CRQ 79676"/>
    <s v="20/12/2023 10:34:42"/>
    <s v="20/12/2023 10:36:30"/>
    <s v="Cerrado"/>
    <s v="CDP ANTIGUO 1"/>
    <s v="CDP ANTIGUO 2"/>
    <s v="20/12/2023 10:38:04"/>
    <s v="20/12/2023 23:50:00"/>
    <s v="FACTIBILIDAD PARA RETIRO DE EQUIPOS"/>
    <s v="FACTIBILIDAD ENVIADA"/>
    <d v="1899-12-30T00:00:00"/>
    <d v="1899-12-30T00:00:00"/>
    <d v="1899-12-30T00:00:00"/>
    <s v=""/>
    <s v="Cumplido"/>
    <m/>
  </r>
  <r>
    <s v="INC000002506929"/>
    <s v="TICKET-INTELIGENTE"/>
    <x v="4"/>
    <s v="GESTION TI"/>
    <s v="JUAN CARLOS UZCATEGUI FUGUETT"/>
    <s v="USR_TSIGHT"/>
    <s v="1-Extenso/Generalizado"/>
    <s v="4-Baja"/>
    <x v="0"/>
    <x v="1"/>
    <s v="FUNDACION INSTITUTO PROFESIONAL DUOC UC"/>
    <s v="fiprdu01 - dc_acdecontinua TICKET AUTOMATICO"/>
    <s v="20/12/2023 2:32:08"/>
    <s v="20/12/2023 2:32:08"/>
    <s v="Cerrado"/>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s v=""/>
    <m/>
  </r>
  <r>
    <s v="INC000002506963"/>
    <s v="TICKET-INTELIGENTE"/>
    <x v="3"/>
    <s v="GESTION TI"/>
    <s v="VICTOR SEPULVEDA GAMARRA"/>
    <s v="USR_TSIGHT"/>
    <s v="1-Extenso/Generalizado"/>
    <s v="4-Baja"/>
    <x v="0"/>
    <x v="1"/>
    <s v="BLUMAR S.A."/>
    <s v="blumar01 - blutssaperp TICKET AUTOMATICO"/>
    <s v="20/12/2023 3:13:55"/>
    <s v="20/12/2023 3:13:55"/>
    <s v="Cerrado"/>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s v=""/>
    <m/>
  </r>
  <r>
    <s v="INC000002507382"/>
    <s v="HOUSING"/>
    <x v="19"/>
    <s v="BELIEVE"/>
    <s v="SEBASTIAN A JARA VIDAL"/>
    <s v="frp_josama"/>
    <s v="3-Moderado/Limitado"/>
    <s v="3-Medio"/>
    <x v="1"/>
    <x v="0"/>
    <s v="EMPRESAS TUCAPEL S A"/>
    <s v="GESTION DATACENTER/ ACCESOS/  DC SAN MARTIN/ EMPRESAS TUCAPEL S A"/>
    <s v="20/12/2023 8:32:26"/>
    <s v="20/12/2023 8:37:41"/>
    <s v="Cerrado"/>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s v="Cumplido"/>
    <m/>
  </r>
  <r>
    <s v="INC000002507444"/>
    <s v="VPN IP - MPLS"/>
    <x v="13"/>
    <s v="GESTION HD"/>
    <s v="ANGEL CASTRO CABRERA"/>
    <s v="frp_spevel"/>
    <s v="3-Moderado/Limitado"/>
    <s v="2-Alta"/>
    <x v="2"/>
    <x v="0"/>
    <s v="RABIE HNOSLTDA"/>
    <s v="HD/Sin acceso VDC"/>
    <s v="20/12/2023 9:03:48"/>
    <s v="20/12/2023 9:06:24"/>
    <s v="Cerrado"/>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s v="Cumplido"/>
    <m/>
  </r>
  <r>
    <s v="INC000002507469"/>
    <s v="VPN IP - MPLS"/>
    <x v="2"/>
    <s v="GESTION HD"/>
    <s v="JUAN PABLO PAZ GOMPERTZ"/>
    <s v="frp_spevel"/>
    <s v="3-Moderado/Limitado"/>
    <s v="3-Medio"/>
    <x v="1"/>
    <x v="0"/>
    <s v="HORTIFRUT S.A"/>
    <s v="HD/Agregar permiso de acceso cuenta VPN"/>
    <s v="20/12/2023 9:10:28"/>
    <s v="20/12/2023 9:13:03"/>
    <s v="Cerrado"/>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s v="Cumplido"/>
    <m/>
  </r>
  <r>
    <s v="INC000002507524"/>
    <s v="VPN IP - MPLS"/>
    <x v="4"/>
    <s v="SM OPERACIONES"/>
    <s v="GIOVANNI D ROCCO VALENZUELA"/>
    <s v="tct_decruz"/>
    <s v="3-Moderado/Limitado"/>
    <s v="2-Alta"/>
    <x v="2"/>
    <x v="0"/>
    <s v="TELEFONICA GLOBAL TECHNOLOGY S.A.AGENCIA EN CHILE"/>
    <s v="ontraseña de VPN Data center"/>
    <s v="20/12/2023 9:33:49"/>
    <s v="20/12/2023 9:34:49"/>
    <s v="Cerrado"/>
    <s v="TI"/>
    <s v="SISTEMAS OPERATIVOS"/>
    <s v="20/12/2023 10:04:45"/>
    <s v="20/12/2023 23:50:00"/>
    <m/>
    <s v="se resetea password ok"/>
    <d v="1899-12-30T00:00:00"/>
    <d v="1899-12-30T00:00:00"/>
    <d v="1899-12-30T00:00:00"/>
    <s v=""/>
    <s v="Cumplido"/>
    <m/>
  </r>
  <r>
    <s v="INC000002507570"/>
    <s v="VPN IP - MPLS"/>
    <x v="13"/>
    <s v="ADMINISTRADORES RESIDENTES"/>
    <s v="JOSE A SANTIS SERRANO"/>
    <s v="frp_joflor"/>
    <s v="3-Moderado/Limitado"/>
    <s v="3-Medio"/>
    <x v="1"/>
    <x v="0"/>
    <s v="FARMACIAS AHUMADA S.A."/>
    <s v="GAMA | Error para crear instantáneas a plataforma VDC"/>
    <s v="20/12/2023 10:47:25"/>
    <s v="20/12/2023 10:47:54"/>
    <s v="Cerrado"/>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s v="Cumplido"/>
    <m/>
  </r>
  <r>
    <s v="INC000002507580"/>
    <s v="HOUSING"/>
    <x v="14"/>
    <s v="BELIEVE"/>
    <s v="CRISTOPHER MALDONADO ROMERO"/>
    <s v="frp_pcamay"/>
    <s v="3-Moderado/Limitado"/>
    <s v="3-Medio"/>
    <x v="1"/>
    <x v="0"/>
    <s v="ICETEL SERVICIOS S.A."/>
    <s v="GESTION DATACENTER/ ACCESOS / ICETEL"/>
    <s v="20/12/2023 11:34:07"/>
    <s v="20/12/2023 11:35:27"/>
    <s v="Cerrado"/>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s v="Cumplido"/>
    <m/>
  </r>
  <r>
    <s v="INC000002507597"/>
    <s v="HOSTING VIRTUAL"/>
    <x v="4"/>
    <s v="GESTION PLATAFORMA CLIENTES"/>
    <s v="GIOVANNI D ROCCO VALENZUELA"/>
    <s v="vos_eperez"/>
    <s v="4-Menor/Localizado"/>
    <s v="4-Baja"/>
    <x v="0"/>
    <x v="0"/>
    <s v="TELEFONICA EMPRESAS DE CHILE SA"/>
    <s v="instalación de certificado tic en servidores SW-WEB01 y SW-WEB02 parque nuevo SolarWinds"/>
    <s v="20/12/2023 11:51:39"/>
    <s v="20/12/2023 11:58:16"/>
    <s v="Cerrado"/>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s v="Cumplido"/>
    <m/>
  </r>
  <r>
    <s v="INC000002507612"/>
    <s v="HOUSING"/>
    <x v="15"/>
    <s v="APQ ACCESOS"/>
    <s v="ALDO P VALENZUELA MUJICA"/>
    <s v="tct_avalen"/>
    <s v="2-Significativo/Amplio"/>
    <s v="2-Alta"/>
    <x v="2"/>
    <x v="0"/>
    <s v="TELEFONICA EMPRESAS DE CHILE SA"/>
    <s v="RONDA Y REVISION DE SALAS TECNICAS"/>
    <s v="20/12/2023 9:45:45"/>
    <s v="20/12/2023 9:47:23"/>
    <s v="Cerrado"/>
    <s v="CDP ANTIGUO 1"/>
    <s v="CDP ANTIGUO 2"/>
    <s v="20/12/2023 10:00:17"/>
    <s v="20/12/2023 23:50:00"/>
    <s v="RONDA Y REVISION DE SALAS TECNICAS"/>
    <s v="SE REALIZA RONDA"/>
    <d v="1899-12-30T00:12:22"/>
    <d v="1899-12-30T00:14:32"/>
    <d v="1899-12-30T00:02:10"/>
    <s v=""/>
    <s v="Cumplido"/>
    <m/>
  </r>
  <r>
    <s v="INC000002507616"/>
    <s v="RED INTERNA"/>
    <x v="1"/>
    <s v="APQ ACCESOS"/>
    <s v="CARLOS F ARAYA RAMIREZ"/>
    <s v="tct_cararr"/>
    <s v="4-Menor/Localizado"/>
    <s v="4-Baja"/>
    <x v="0"/>
    <x v="0"/>
    <s v="TELEFONICA CYBERSECURITY TECH CHILE SPA"/>
    <s v="RONDA INSPECTIVA"/>
    <s v="20/12/2023 9:58:48"/>
    <s v="20/12/2023 9:59:33"/>
    <s v="Cerrado"/>
    <s v="CDP ANTIGUO 1"/>
    <s v="CDP ANTIGUO 2"/>
    <s v="20/12/2023 10:10:58"/>
    <s v="20/12/2023 23:50:00"/>
    <m/>
    <s v="RONDA REALIZADA"/>
    <d v="1899-12-30T00:00:00"/>
    <d v="1899-12-30T00:00:00"/>
    <d v="1899-12-30T00:00:00"/>
    <s v=""/>
    <s v="Cumplido"/>
    <m/>
  </r>
  <r>
    <s v="INC000002507668"/>
    <s v="HOUSING"/>
    <x v="14"/>
    <s v="BELIEVE"/>
    <s v="CRISTOPHER MALDONADO ROMERO"/>
    <s v="frp_jolsso"/>
    <s v="3-Moderado/Limitado"/>
    <s v="3-Medio"/>
    <x v="1"/>
    <x v="0"/>
    <s v="ICETEL SERVICIOS S.A."/>
    <s v="GESTION DATACENTER/ ACCESOS /ICETEL SERVICIOS S.A."/>
    <s v="20/12/2023 13:39:00"/>
    <s v="20/12/2023 13:41:10"/>
    <s v="Cerrado"/>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s v="Cumplido"/>
    <m/>
  </r>
  <r>
    <s v="INC000002507679"/>
    <s v="OFFICE365"/>
    <x v="5"/>
    <s v="GESTION CALL CENTER"/>
    <s v="JAVIERA A UMAÑA YEVENES"/>
    <s v="frp_jancha"/>
    <s v="4-Menor/Localizado"/>
    <s v="4-Baja"/>
    <x v="0"/>
    <x v="0"/>
    <s v="VINA CARTA VIEJA S A"/>
    <s v="CALL CENTER/HABILITAR EL ESPACIO ADICIONAL DE LA CUENTA DEL CORREO 365"/>
    <s v="20/12/2023 14:04:19"/>
    <s v="20/12/2023 14:05:59"/>
    <s v="Cerrado"/>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s v="Cumplido"/>
    <m/>
  </r>
  <r>
    <s v="INC000002507739"/>
    <s v="VPN IP - MPLS"/>
    <x v="2"/>
    <s v="GESTION HD"/>
    <s v="LUIS RODRIGO ACEVEDO COLLIPAL"/>
    <s v="frp_spevel"/>
    <s v="3-Moderado/Limitado"/>
    <s v="3-Medio"/>
    <x v="1"/>
    <x v="0"/>
    <s v="EMPRESA NACIONAL DE CERTIFICACIONES"/>
    <s v="HD/VPN site to site | FOLIO:INC000002505087 | APERTURA"/>
    <s v="20/12/2023 9:47:05"/>
    <s v="20/12/2023 9:48:26"/>
    <s v="Cerrado"/>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s v="Cumplido"/>
    <m/>
  </r>
  <r>
    <s v="INC000002507748"/>
    <s v="SAP"/>
    <x v="17"/>
    <s v="GESTION HD"/>
    <s v="EWALD R GALAZ MILLALEO"/>
    <s v="frp_spevel"/>
    <s v="3-Moderado/Limitado"/>
    <s v="3-Medio"/>
    <x v="1"/>
    <x v="0"/>
    <s v="ACMA S.A."/>
    <s v="HD/ACMA - Alerta de Certificado"/>
    <s v="20/12/2023 9:52:16"/>
    <s v="20/12/2023 9:54:35"/>
    <s v="Cerrado"/>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s v="Cumplido"/>
    <m/>
  </r>
  <r>
    <s v="INC000002507759"/>
    <s v="HOSTING VIRTUAL"/>
    <x v="5"/>
    <s v="DUOC TICKET AUTOMATICO"/>
    <s v="JAVIERA A UMAÑA YEVENES"/>
    <s v="frp_jciert"/>
    <s v="3-Moderado/Limitado"/>
    <s v="3-Medio"/>
    <x v="1"/>
    <x v="0"/>
    <s v="FUNDACION INSTITUTO PROFESIONAL DUOC UC"/>
    <s v="DUOC | Segunda actualización registro de indicadores - UDigital 2023  (cierre estudio"/>
    <s v="20/12/2023 9:59:57"/>
    <s v="20/12/2023 10:01:34"/>
    <s v="Cerrado"/>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s v="Cumplido"/>
    <m/>
  </r>
  <r>
    <s v="INC000002507763"/>
    <s v="TICKET-INTELIGENTE"/>
    <x v="4"/>
    <s v="GESTION TI"/>
    <s v="JUAN CARLOS UZCATEGUI FUGUETT"/>
    <s v="USR_TSIGHT"/>
    <s v="1-Extenso/Generalizado"/>
    <s v="4-Baja"/>
    <x v="0"/>
    <x v="1"/>
    <s v="GPS CHILE SPA"/>
    <s v="gpschi01 - wnprap_gps04 TICKET AUTOMATICO"/>
    <s v="20/12/2023 9:57:24"/>
    <s v="20/12/2023 9:57:24"/>
    <s v="Cerrado"/>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s v=""/>
    <s v="se responde en tiempo y forma, miércoles 20/12/2023 11:21"/>
  </r>
  <r>
    <s v="INC000002507819"/>
    <s v="VPN IP - MPLS"/>
    <x v="4"/>
    <s v="GESTION HD"/>
    <s v="PAUL A SEPULVEDA ALVAREZ"/>
    <s v="frp_fpetro"/>
    <s v="3-Moderado/Limitado"/>
    <s v="3-Medio"/>
    <x v="1"/>
    <x v="0"/>
    <s v="TELEFONICA GLOBAL TECHNOLOGY S.A.AGENCIA EN CHILE"/>
    <s v="REQ/SERVEL - Hora servidores servel01 y servel03"/>
    <s v="20/12/2023 10:27:41"/>
    <s v="20/12/2023 10:29:53"/>
    <s v="Cerrado"/>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s v="Cumplido"/>
    <m/>
  </r>
  <r>
    <s v="INC000002507855"/>
    <s v="VPN IP - MPLS"/>
    <x v="9"/>
    <s v="GESTION HD"/>
    <s v="RODRIGO VÁSQUEZ MUÑOZ"/>
    <s v="frp_fpetro"/>
    <s v="3-Moderado/Limitado"/>
    <s v="3-Medio"/>
    <x v="1"/>
    <x v="0"/>
    <s v="EMPRESA NACIONAL DE CERTIFICACIONES"/>
    <s v="REQ/Información sobre cintas de respaldo"/>
    <s v="20/12/2023 10:49:14"/>
    <s v="20/12/2023 10:51:29"/>
    <s v="Cerrado"/>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s v="Cumplido"/>
    <m/>
  </r>
  <r>
    <s v="INC000002507902"/>
    <s v="VPN IP - MPLS"/>
    <x v="6"/>
    <s v="GESTION HD"/>
    <s v="SEBASTIAN A JARA VIDAL"/>
    <s v="frp_spevel"/>
    <s v="3-Moderado/Limitado"/>
    <s v="3-Medio"/>
    <x v="1"/>
    <x v="0"/>
    <s v="TELEFONICA EMPRESAS DE CHILE SA"/>
    <s v="HD/solicitud manos remotas"/>
    <s v="20/12/2023 10:55:03"/>
    <s v="20/12/2023 10:59:36"/>
    <s v="Cerrado"/>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s v="Cumplido"/>
    <m/>
  </r>
  <r>
    <s v="INC000002507935"/>
    <s v="TICKET-INTELIGENTE"/>
    <x v="3"/>
    <s v="GESTION TI"/>
    <s v="GUSTAVO AVILA VERA"/>
    <s v="USR_TSIGHT"/>
    <s v="1-Extenso/Generalizado"/>
    <s v="4-Baja"/>
    <x v="0"/>
    <x v="1"/>
    <s v="BLUMAR S.A."/>
    <s v="blumar01 - blutssaperp TICKET AUTOMATICO"/>
    <s v="20/12/2023 11:26:03"/>
    <s v="20/12/2023 11:26:03"/>
    <s v="Cerrado"/>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s v=""/>
    <m/>
  </r>
  <r>
    <s v="INC000002507947"/>
    <s v="VPN IP - MPLS"/>
    <x v="3"/>
    <s v="GESTION HD"/>
    <s v="GUSTAVO AVILA VERA"/>
    <s v="frp_fpetro"/>
    <s v="3-Moderado/Limitado"/>
    <s v="3-Medio"/>
    <x v="1"/>
    <x v="0"/>
    <s v="CONSORCIO INDUSTRIAL DE ALIMENTOS S A"/>
    <s v="REQ/Agregar registro txt"/>
    <s v="20/12/2023 11:42:25"/>
    <s v="20/12/2023 11:45:53"/>
    <s v="Cerrado"/>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s v="Cumplido"/>
    <m/>
  </r>
  <r>
    <s v="INC000002507960"/>
    <s v="HOUSING"/>
    <x v="19"/>
    <s v="BELIEVE"/>
    <s v="SEBASTIAN A JARA VIDAL"/>
    <s v="frp_fbalab"/>
    <s v="3-Moderado/Limitado"/>
    <s v="3-Medio"/>
    <x v="1"/>
    <x v="0"/>
    <s v="ARTIKOS CHILE S A"/>
    <s v="GESTION DATACENTER/ ACCESOS / ARTIKOS CHILE S A"/>
    <s v="20/12/2023 11:49:34"/>
    <s v="20/12/2023 11:50:52"/>
    <s v="Cerrado"/>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s v="Cumplido"/>
    <m/>
  </r>
  <r>
    <s v="INC000002507968"/>
    <s v="RED INTERNA"/>
    <x v="0"/>
    <s v="APQ ACCESOS"/>
    <s v="CRISTOPHER MALDONADO ROMERO"/>
    <s v="tct_cmaldo"/>
    <s v="4-Menor/Localizado"/>
    <s v="4-Baja"/>
    <x v="0"/>
    <x v="0"/>
    <s v="TELEFONICA EMPRESAS DE CHILE SA"/>
    <s v="RONDA TOMA DE TEMPERATURAS SALAS TIC"/>
    <s v="20/12/2023 11:53:49"/>
    <s v="20/12/2023 11:54:54"/>
    <s v="Cerrado"/>
    <s v="CDP ANTIGUO 1"/>
    <s v="CDP ANTIGUO 2"/>
    <s v="20/12/2023 12:48:09"/>
    <s v="20/12/2023 23:50:00"/>
    <m/>
    <s v="RONDA REALIZADA"/>
    <d v="1899-12-30T00:00:00"/>
    <d v="1899-12-30T00:00:00"/>
    <d v="1899-12-30T00:00:00"/>
    <s v=""/>
    <s v="Cumplido"/>
    <m/>
  </r>
  <r>
    <s v="INC000002507977"/>
    <s v="VPN IP - MPLS"/>
    <x v="4"/>
    <s v="GESTION HD"/>
    <s v="PAUL A SEPULVEDA ALVAREZ"/>
    <s v="frp_fpetro"/>
    <s v="3-Moderado/Limitado"/>
    <s v="3-Medio"/>
    <x v="1"/>
    <x v="0"/>
    <s v="TELEFONICA GLOBAL TECHNOLOGY S.A.AGENCIA EN CHILE"/>
    <s v="REQ/TELEFONICA - Permisos admin cuenta tct_cristobal.reyes"/>
    <s v="20/12/2023 11:56:34"/>
    <s v="20/12/2023 11:58:14"/>
    <s v="Cerrado"/>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s v="Cumplido"/>
    <m/>
  </r>
  <r>
    <s v="INC000002508002"/>
    <s v="HOUSING"/>
    <x v="19"/>
    <s v="BELIEVE"/>
    <s v="SEBASTIAN A JARA VIDAL"/>
    <s v="frp_fbalab"/>
    <s v="3-Moderado/Limitado"/>
    <s v="3-Medio"/>
    <x v="1"/>
    <x v="0"/>
    <s v="EQUIPOS ELECTRONICOS Y COMPUTACION SA"/>
    <s v="GESTION DATACENTER/ ACCESOS / EQUIPOS ELECTRONICOS Y COMPUTACION SA"/>
    <s v="20/12/2023 12:04:58"/>
    <s v="20/12/2023 12:06:36"/>
    <s v="Cerrado"/>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s v="Cumplido"/>
    <m/>
  </r>
  <r>
    <s v="INC000002508043"/>
    <s v="HOUSING"/>
    <x v="15"/>
    <s v="APQ ACCESOS"/>
    <s v="ALDO P VALENZUELA MUJICA"/>
    <s v="tct_avalen"/>
    <s v="2-Significativo/Amplio"/>
    <s v="2-Alta"/>
    <x v="2"/>
    <x v="0"/>
    <s v="TELEFONICA EMPRESAS DE CHILE SA"/>
    <s v="TOMA DE ALARMAS DE CLIENTE"/>
    <s v="20/12/2023 12:15:32"/>
    <s v="20/12/2023 12:15:38"/>
    <s v="Cerrado"/>
    <s v="CDP ANTIGUO 1"/>
    <s v="CDP ANTIGUO 2"/>
    <s v="20/12/2023 12:31:08"/>
    <s v="20/12/2023 23:50:00"/>
    <s v="TOMA DE ALARMAS DE CLIENTE"/>
    <s v="SE REALIZA TOMA DE ALARMAS"/>
    <d v="1899-12-30T00:15:06"/>
    <d v="1899-12-30T00:15:36"/>
    <d v="1899-12-30T00:00:30"/>
    <s v=""/>
    <s v="Cumplido"/>
    <m/>
  </r>
  <r>
    <s v="INC000002508065"/>
    <s v="HOSTING VIRTUAL"/>
    <x v="4"/>
    <s v="SISTEMA OPERATIVO MICROSOFT"/>
    <s v="GIOVANNI D ROCCO VALENZUELA"/>
    <s v="tct_grocco"/>
    <s v="4-Menor/Localizado"/>
    <s v="4-Baja"/>
    <x v="0"/>
    <x v="0"/>
    <s v="TELEFONICA GLOBAL TECHNOLOGY S.A.AGENCIA EN CHILE"/>
    <s v="SOLICITUD DE DATOS SITIOS SHAREPOINT"/>
    <s v="20/12/2023 13:24:13"/>
    <s v="20/12/2023 13:25:15"/>
    <s v="Cerrado"/>
    <s v="PLATAFORMAS"/>
    <s v="SHAREPOINT"/>
    <s v="20/12/2023 13:26:38"/>
    <s v="20/12/2023 23:50:00"/>
    <s v="Solciitan datos del gestor docuemntal 2.0"/>
    <m/>
    <d v="1899-12-30T00:00:00"/>
    <d v="1899-12-30T00:02:25"/>
    <d v="1899-12-30T00:02:25"/>
    <s v=""/>
    <s v="Cumplido"/>
    <m/>
  </r>
  <r>
    <s v="INC000002508082"/>
    <s v="VPN IP - MPLS"/>
    <x v="11"/>
    <s v="GESTION HD"/>
    <s v="SANDRA BASSALETTI ATENAS"/>
    <s v="frp_kaldor"/>
    <s v="3-Moderado/Limitado"/>
    <s v="3-Medio"/>
    <x v="1"/>
    <x v="0"/>
    <s v="BRITISH AMERICAN TOBACCO CHILE OPERACIONES S.A."/>
    <s v="HD / Solicitud de requerimiento para BAT"/>
    <s v="20/12/2023 15:08:05"/>
    <s v="20/12/2023 15:13:25"/>
    <s v="Cerrado"/>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s v="Cumplido"/>
    <m/>
  </r>
  <r>
    <s v="INC000002508088"/>
    <s v="VPN IP - MPLS"/>
    <x v="4"/>
    <s v="GESTION HD"/>
    <s v="JUAN CARLOS UZCATEGUI FUGUETT"/>
    <s v="frp_kaldor"/>
    <s v="3-Moderado/Limitado"/>
    <s v="3-Medio"/>
    <x v="1"/>
    <x v="0"/>
    <s v="TELEFONICA GLOBAL TECHNOLOGY S.A.AGENCIA EN CHILE"/>
    <s v="HD / TELEFONICA - Validación baja servidores"/>
    <s v="20/12/2023 15:26:16"/>
    <s v="20/12/2023 15:31:16"/>
    <s v="Cerrado"/>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s v="Cumplido"/>
    <m/>
  </r>
  <r>
    <s v="INC000002508102"/>
    <s v="HOSTING VIRTUAL"/>
    <x v="13"/>
    <s v="GESTION HD"/>
    <s v="ANGEL CASTRO CABRERA"/>
    <s v="frp_kaldor"/>
    <s v="3-Moderado/Limitado"/>
    <s v="3-Medio"/>
    <x v="1"/>
    <x v="1"/>
    <s v="AFP PLANVITAL SA"/>
    <s v="HD / TCCT - Cliente PlanVital - Apoyo proveedor Avaya Telset - Incidente"/>
    <s v="20/12/2023 15:47:30"/>
    <s v="20/12/2023 15:52:07"/>
    <s v="Cerrado"/>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s v=""/>
    <s v="se responde en tiempo y forma, miércoles 20/12/2023 05:18 p. m."/>
  </r>
  <r>
    <s v="INC000002508108"/>
    <s v="HOUSING"/>
    <x v="14"/>
    <s v="BELIEVE"/>
    <s v="CRISTOPHER MALDONADO ROMERO"/>
    <s v="frp_pcamay"/>
    <s v="3-Moderado/Limitado"/>
    <s v="3-Medio"/>
    <x v="1"/>
    <x v="0"/>
    <s v="TELEFONICA EMPRESAS DE CHILE SA"/>
    <s v="GESTION DATACENTER/ ACCESOS / SINACOFI"/>
    <s v="20/12/2023 12:14:58"/>
    <s v="20/12/2023 12:15:46"/>
    <s v="Cerrado"/>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s v="Cumplido"/>
    <m/>
  </r>
  <r>
    <s v="INC000002508183"/>
    <s v="HOUSING"/>
    <x v="15"/>
    <s v="APQ ACCESOS"/>
    <s v="ESTEBAN O BUSTOS CORNEJO"/>
    <s v="tct_ebusto"/>
    <s v="4-Menor/Localizado"/>
    <s v="4-Baja"/>
    <x v="0"/>
    <x v="0"/>
    <s v="TELEFONICA EMPRESAS DE CHILE SA"/>
    <s v="SUPERVISION MODIFICACION CRUZADA"/>
    <s v="20/12/2023 16:05:14"/>
    <s v="20/12/2023 16:06:59"/>
    <s v="Cerrado"/>
    <s v="CDP ANTIGUO 1"/>
    <s v="CDP ANTIGUO 2"/>
    <s v="20/12/2023 16:08:13"/>
    <s v="20/12/2023 23:50:00"/>
    <s v="SUPERVISION MODIFICACION CRUZADA"/>
    <s v="SUPERVISION CRQ/OK"/>
    <d v="1899-12-30T00:01:14"/>
    <d v="1899-12-30T00:02:59"/>
    <d v="1899-12-30T00:01:45"/>
    <s v=""/>
    <s v="Cumplido"/>
    <m/>
  </r>
  <r>
    <s v="INC000002508197"/>
    <s v="HOUSING"/>
    <x v="15"/>
    <s v="APQ ACCESOS"/>
    <s v="JOSE G MARQUEZ MARCANO"/>
    <s v="tct_josmam"/>
    <s v="4-Menor/Localizado"/>
    <s v="4-Baja"/>
    <x v="0"/>
    <x v="0"/>
    <s v="TELEFONICA EMPRESAS DE CHILE SA"/>
    <s v="SUPERVISION: INSTALACION DE CRUZADA"/>
    <s v="20/12/2023 16:26:47"/>
    <s v="20/12/2023 16:27:38"/>
    <s v="Cerrado"/>
    <s v="CDP ANTIGUO 1"/>
    <s v="CDP ANTIGUO 2"/>
    <s v="20/12/2023 16:29:37"/>
    <s v="20/12/2023 23:50:00"/>
    <s v="INSTALACION DE CRUZADA"/>
    <s v="TRABAJO REALIZADO CON EXITO"/>
    <d v="1899-12-30T00:01:48"/>
    <d v="1899-12-30T00:02:50"/>
    <d v="1899-12-30T00:01:02"/>
    <s v=""/>
    <s v="Cumplido"/>
    <m/>
  </r>
  <r>
    <s v="INC000002508236"/>
    <s v="TICKET-INTELIGENTE"/>
    <x v="3"/>
    <s v="GESTION TI"/>
    <s v="GUSTAVO AVILA VERA"/>
    <s v="USR_TSIGHT"/>
    <s v="1-Extenso/Generalizado"/>
    <s v="4-Baja"/>
    <x v="0"/>
    <x v="1"/>
    <s v="TELEFONICA CYBERSECURITY TECH CHILE SPA"/>
    <s v="tctcsp01 - soc-splunk-i-02 TICKET AUTOMATICO"/>
    <s v="20/12/2023 12:23:43"/>
    <s v="20/12/2023 12:23:43"/>
    <s v="Cerrado"/>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s v=""/>
    <m/>
  </r>
  <r>
    <s v="INC000002508243"/>
    <s v="VPN IP - MPLS"/>
    <x v="17"/>
    <s v="GESTION HD"/>
    <s v="EWALD R GALAZ MILLALEO"/>
    <s v="frp_spevel"/>
    <s v="3-Moderado/Limitado"/>
    <s v="3-Medio"/>
    <x v="1"/>
    <x v="0"/>
    <s v="TELEFONICA GLOBAL TECHNOLOGY S.A.AGENCIA EN CHILE"/>
    <s v="HD/SUGAL - Alarma disco K servidor PRDMON"/>
    <s v="20/12/2023 12:39:00"/>
    <s v="20/12/2023 12:41:43"/>
    <s v="Cerrado"/>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s v="Cumplido"/>
    <m/>
  </r>
  <r>
    <s v="INC000002508268"/>
    <s v="VPN IP - MPLS"/>
    <x v="2"/>
    <s v="GESTION HD"/>
    <s v="LUIS A VILLASMIL CASTILLO"/>
    <s v="frp_spevel"/>
    <s v="3-Moderado/Limitado"/>
    <s v="3-Medio"/>
    <x v="1"/>
    <x v="1"/>
    <s v="EMPRESA NACIONAL DE CERTIFICACIONES"/>
    <s v="HD/Urgente // VPN site to site Tunel VPN_MIN"/>
    <s v="20/12/2023 12:56:45"/>
    <s v="20/12/2023 13:01:19"/>
    <s v="Cerrado"/>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s v=""/>
    <m/>
  </r>
  <r>
    <s v="INC000002508293"/>
    <s v="HOUSING"/>
    <x v="19"/>
    <s v="BELIEVE"/>
    <s v="SEBASTIAN A JARA VIDAL"/>
    <s v="frp_fbalab"/>
    <s v="3-Moderado/Limitado"/>
    <s v="3-Medio"/>
    <x v="1"/>
    <x v="0"/>
    <s v="TELECOMUNICACIONES VOZ Y DATOS SPA"/>
    <s v="GESTION DATACENTER/ ACCESOS / EQUIPOS ELECTRONICOS Y COMPUTACION SA"/>
    <s v="20/12/2023 13:28:22"/>
    <s v="20/12/2023 13:30:14"/>
    <s v="Cerrado"/>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s v="Cumplido"/>
    <m/>
  </r>
  <r>
    <s v="INC000002508390"/>
    <s v="HOSTING VIRTUAL"/>
    <x v="7"/>
    <s v="DUOC TICKET AUTOMATICO"/>
    <s v="ALVARO ORTIZ"/>
    <s v="frp_lmosqu"/>
    <s v="3-Moderado/Limitado"/>
    <s v="4-Baja"/>
    <x v="0"/>
    <x v="0"/>
    <s v="FUNDACION INSTITUTO PROFESIONAL DUOC UC"/>
    <s v="REQ | DUOC |  Urgencia: Alta | Modificar configuraciones de red OCI"/>
    <s v="20/12/2023 15:38:09"/>
    <s v="20/12/2023 15:39:24"/>
    <s v="Cerrado"/>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s v="Cumplido"/>
    <m/>
  </r>
  <r>
    <s v="INC000002508433"/>
    <s v="HOUSING"/>
    <x v="15"/>
    <s v="APQ ACCESOS"/>
    <s v="ALDO P VALENZUELA MUJICA"/>
    <s v="tct_avalen"/>
    <s v="2-Significativo/Amplio"/>
    <s v="2-Alta"/>
    <x v="2"/>
    <x v="0"/>
    <s v="TELEFONICA EMPRESAS DE CHILE SA"/>
    <s v="SUPERVISION INSTALACION DE CRUZADA OPTICA PARA PROYECTO"/>
    <s v="20/12/2023 15:50:05"/>
    <s v="20/12/2023 15:52:03"/>
    <s v="Cerrado"/>
    <s v="CDP ANTIGUO 1"/>
    <s v="CDP ANTIGUO 2"/>
    <s v="20/12/2023 15:55:52"/>
    <s v="20/12/2023 23:50:00"/>
    <s v="SUPERVISION INSTALACION DE CRUZADA OPTICA PARA PROYECTO"/>
    <s v="SE REALIZA SUPERVISION"/>
    <d v="1899-12-30T00:03:21"/>
    <d v="1899-12-30T00:05:47"/>
    <d v="1899-12-30T00:02:26"/>
    <s v=""/>
    <s v="Cumplido"/>
    <m/>
  </r>
  <r>
    <s v="INC000002508515"/>
    <s v="VPN IP - MPLS"/>
    <x v="4"/>
    <s v="GESTION HD"/>
    <s v="GIOVANNI D ROCCO VALENZUELA"/>
    <s v="frp_fpetro"/>
    <s v="3-Moderado/Limitado"/>
    <s v="3-Medio"/>
    <x v="1"/>
    <x v="0"/>
    <s v="TELEFONICA GLOBAL TECHNOLOGY S.A.AGENCIA EN CHILE"/>
    <s v="HD/Usuario y password Remedy"/>
    <s v="20/12/2023 16:03:21"/>
    <s v="20/12/2023 16:05:21"/>
    <s v="Cerrado"/>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s v="Cumplido"/>
    <m/>
  </r>
  <r>
    <s v="INC000002508521"/>
    <s v="VPN IP - MPLS"/>
    <x v="12"/>
    <s v="GESTION HD"/>
    <s v="MOISES E MONTERO RAMOS"/>
    <s v="frp_spevel"/>
    <s v="3-Moderado/Limitado"/>
    <s v="3-Medio"/>
    <x v="1"/>
    <x v="0"/>
    <s v="SONACOL SA"/>
    <s v="HD/[SONACOL] Listado mv con servicio de replica"/>
    <s v="20/12/2023 16:13:54"/>
    <s v="20/12/2023 16:16:44"/>
    <s v="Cerrado"/>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s v="Cumplido"/>
    <m/>
  </r>
  <r>
    <s v="INC000002508531"/>
    <s v="VPN IP - MPLS"/>
    <x v="13"/>
    <s v="GESTION HD"/>
    <s v="DEIBY Y SANTOYO MONTEROLA"/>
    <s v="frp_kaldor"/>
    <s v="3-Moderado/Limitado"/>
    <s v="3-Medio"/>
    <x v="1"/>
    <x v="0"/>
    <s v="RED DE CLINICAS REGIONALES S.A."/>
    <s v="HD / Problemas para incremento y creación de unidades VDC | Servidor VuePacs-Server01"/>
    <s v="20/12/2023 16:35:44"/>
    <s v="20/12/2023 16:42:36"/>
    <s v="Cerrado"/>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s v="Cumplido"/>
    <m/>
  </r>
  <r>
    <s v="INC000002508534"/>
    <s v="RED INTERNA"/>
    <x v="0"/>
    <s v="APQ ACCESOS"/>
    <s v="CRISTOPHER MALDONADO ROMERO"/>
    <s v="tct_cmaldo"/>
    <s v="4-Menor/Localizado"/>
    <s v="4-Baja"/>
    <x v="0"/>
    <x v="0"/>
    <s v="TELEFONICA EMPRESAS DE CHILE SA"/>
    <s v="RONDA TOMA DE TEMPERATURAS SALAS TIC"/>
    <s v="20/12/2023 16:39:02"/>
    <s v="20/12/2023 16:40:39"/>
    <s v="Cerrado"/>
    <s v="CDP ANTIGUO 1"/>
    <s v="CDP ANTIGUO 2"/>
    <s v="20/12/2023 19:43:01"/>
    <s v="20/12/2023 23:50:00"/>
    <m/>
    <s v="RONDA REALIZADA"/>
    <d v="1899-12-30T00:00:00"/>
    <d v="1899-12-30T00:00:00"/>
    <d v="1899-12-30T00:00:00"/>
    <s v=""/>
    <s v="Cumplido"/>
    <m/>
  </r>
  <r>
    <s v="INC000002508536"/>
    <s v="HOUSING"/>
    <x v="19"/>
    <s v="BELIEVE"/>
    <s v="SEBASTIAN A JARA VIDAL"/>
    <s v="frp_fbalab"/>
    <s v="3-Moderado/Limitado"/>
    <s v="3-Medio"/>
    <x v="1"/>
    <x v="0"/>
    <s v="FUNDACION EDUCACIONAL PARA EL DESARROLLO INTEGRAL DEL MENOR"/>
    <s v="GESTION DATACENTER/ ACCESOS / FUNDACION EDUCACIONAL PARA EL DESARROLLO INTEGRAL DEL MENOR"/>
    <s v="20/12/2023 16:41:16"/>
    <s v="20/12/2023 17:02:12"/>
    <s v="Cerrado"/>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s v="Cumplido"/>
    <m/>
  </r>
  <r>
    <s v="INC000002508577"/>
    <s v="VPN IP - MPLS"/>
    <x v="13"/>
    <s v="GESTION HD"/>
    <s v="ANGEL CASTRO CABRERA"/>
    <s v="frp_spevel"/>
    <s v="3-Moderado/Limitado"/>
    <s v="3-Medio"/>
    <x v="1"/>
    <x v="1"/>
    <s v="XINERGIA LABORAL S A"/>
    <s v="HD/Problemas con VM 192.168.190.3"/>
    <s v="20/12/2023 17:57:38"/>
    <s v="20/12/2023 18:00:29"/>
    <s v="Cerrado"/>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s v=""/>
    <m/>
  </r>
  <r>
    <s v="INC000002508707"/>
    <s v="HOUSING"/>
    <x v="15"/>
    <s v="APQ ACCESOS"/>
    <s v="JOSE G MARQUEZ MARCANO"/>
    <s v="tct_josmam"/>
    <s v="4-Menor/Localizado"/>
    <s v="4-Baja"/>
    <x v="0"/>
    <x v="0"/>
    <s v="TELEFONICA EMPRESAS DE CHILE SA"/>
    <s v="SUPERVISION: Incidente-cambio de fuente de poder"/>
    <s v="20/12/2023 16:42:49"/>
    <s v="20/12/2023 16:43:43"/>
    <s v="Cerrado"/>
    <s v="CDP ANTIGUO 1"/>
    <s v="CDP ANTIGUO 2"/>
    <s v="20/12/2023 16:45:17"/>
    <s v="20/12/2023 23:50:00"/>
    <s v="Incidente-cambio de fuente de poder"/>
    <s v="TRABAJO REALIZADO CON EXITO"/>
    <d v="1899-12-30T00:01:17"/>
    <d v="1899-12-30T00:02:28"/>
    <d v="1899-12-30T00:01:11"/>
    <s v=""/>
    <s v="Cumplido"/>
    <m/>
  </r>
  <r>
    <s v="INC000002508719"/>
    <s v="INFRAESTRUCTURA DC"/>
    <x v="6"/>
    <s v="APQ ACCESOS"/>
    <s v="RENE E VILLEGAS CARREÑO"/>
    <s v="tct_sjarav"/>
    <s v="4-Menor/Localizado"/>
    <s v="4-Baja"/>
    <x v="0"/>
    <x v="0"/>
    <s v="TELEFONICA CYBERSECURITY TECH CHILE SPA"/>
    <s v="TOMA DE FOTOGRAFIAS CLIENTE INDRA"/>
    <s v="20/12/2023 16:58:58"/>
    <s v="20/12/2023 17:00:50"/>
    <s v="Cerrado"/>
    <s v="CDP ANTIGUO 1"/>
    <s v="CDP ANTIGUO 2"/>
    <s v="28/12/2023 10:28:40"/>
    <s v="28/12/2023 23:50:00"/>
    <m/>
    <s v="ya enviadas"/>
    <d v="1899-12-30T00:00:00"/>
    <d v="1899-12-30T00:00:00"/>
    <d v="1899-12-30T00:00:00"/>
    <s v=""/>
    <s v="Cumplido"/>
    <m/>
  </r>
  <r>
    <s v="INC000002508855"/>
    <s v="VPN IP - MPLS"/>
    <x v="13"/>
    <s v="BELIEVE"/>
    <s v="JOSE A SANTIS SERRANO"/>
    <s v="frp_cnavar"/>
    <s v="3-Moderado/Limitado"/>
    <s v="3-Medio"/>
    <x v="1"/>
    <x v="0"/>
    <s v="INSTITUTO PROFESIONAL DE CHILE SA"/>
    <s v="GAMA/ Requerimiento Detalle de Servidores - Disco Asignado - Disco Utilizado"/>
    <s v="20/12/2023 17:36:51"/>
    <s v="20/12/2023 17:40:40"/>
    <s v="Cerrado"/>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s v="Cumplido"/>
    <m/>
  </r>
  <r>
    <s v="INC000002508957"/>
    <s v="SAP"/>
    <x v="17"/>
    <s v="CLOUD SAP HANA"/>
    <s v="NICOLAS A SAAVEDRA EGUILUZ"/>
    <s v="tct_nsaave"/>
    <s v="4-Menor/Localizado"/>
    <s v="4-Baja"/>
    <x v="0"/>
    <x v="0"/>
    <s v="TELEFONICA EMPRESAS DE CHILE SA"/>
    <s v="Checlist Diarios Clientes 21.12.23"/>
    <s v="21/12/2023 8:09:31"/>
    <s v="21/12/2023 8:10:32"/>
    <s v="Cerrado"/>
    <s v="Service"/>
    <s v="Internal"/>
    <s v="21/12/2023 8:11:00"/>
    <s v="21/12/2023 23:50:00"/>
    <s v="Se realiza Checklist Diario de los clientes; _x000a_HDC_x000a_NUTRISCO"/>
    <s v="Se realiza Checklist Diario de los clientes; _x000a_HDC_x000a_NUTRISCO"/>
    <d v="1899-12-30T00:00:00"/>
    <d v="1899-12-30T00:01:29"/>
    <d v="1899-12-30T00:01:29"/>
    <s v=""/>
    <s v="Cumplido"/>
    <m/>
  </r>
  <r>
    <s v="INC000002508964"/>
    <s v="VPN IP - MPLS"/>
    <x v="2"/>
    <s v="GESTION HD"/>
    <s v="OSCAR A RAMIREZ SOTO"/>
    <s v="frp_spevel"/>
    <s v="3-Moderado/Limitado"/>
    <s v="3-Medio"/>
    <x v="1"/>
    <x v="0"/>
    <s v="PALUMBO S.A."/>
    <s v="HD/Creación de Cuentas VPN sucursales"/>
    <s v="21/12/2023 9:57:24"/>
    <s v="21/12/2023 9:59:34"/>
    <s v="Cerrado"/>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s v="Cumplido"/>
    <s v="Gestionado en tiempo y forrma"/>
  </r>
  <r>
    <s v="INC000002508984"/>
    <s v="VPN IP - MPLS"/>
    <x v="4"/>
    <s v="GESTION HD"/>
    <s v="PAUL A SEPULVEDA ALVAREZ"/>
    <s v="frp_spevel"/>
    <s v="3-Moderado/Limitado"/>
    <s v="3-Medio"/>
    <x v="1"/>
    <x v="0"/>
    <s v="TELEFONICA GLOBAL TECHNOLOGY S.A.AGENCIA EN CHILE"/>
    <s v="HD/TELEFONICA - Segunda validación baja servidores"/>
    <s v="21/12/2023 11:16:17"/>
    <s v="21/12/2023 11:18:51"/>
    <s v="Cerrado"/>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s v="Cumplido"/>
    <m/>
  </r>
  <r>
    <s v="INC000002508993"/>
    <s v="VPN IP - MPLS"/>
    <x v="17"/>
    <s v="GESTION HD"/>
    <s v="NICOLAS A SAAVEDRA EGUILUZ"/>
    <s v="frp_spevel"/>
    <s v="3-Moderado/Limitado"/>
    <s v="3-Medio"/>
    <x v="1"/>
    <x v="0"/>
    <s v="TELEFONICA GLOBAL TECHNOLOGY S.A.AGENCIA EN CHILE"/>
    <s v="HD/COAGRA - Alarma disco M servidor SAP-DEV-3"/>
    <s v="21/12/2023 11:36:20"/>
    <s v="21/12/2023 11:38:08"/>
    <s v="Cerrado"/>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s v="Cumplido"/>
    <m/>
  </r>
  <r>
    <s v="INC000002509000"/>
    <s v="RED INTERNA"/>
    <x v="0"/>
    <s v="APQ ACCESOS"/>
    <s v="CRISTOPHER MALDONADO ROMERO"/>
    <s v="tct_cmaldo"/>
    <s v="4-Menor/Localizado"/>
    <s v="4-Baja"/>
    <x v="0"/>
    <x v="0"/>
    <s v="TELEFONICA EMPRESAS DE CHILE SA"/>
    <s v="RONDA TOMA DE TEMPERATURAS SALAS TIC"/>
    <s v="21/12/2023 11:56:56"/>
    <s v="21/12/2023 11:58:01"/>
    <s v="Cerrado"/>
    <s v="CDP ANTIGUO 1"/>
    <s v="CDP ANTIGUO 2"/>
    <s v="21/12/2023 12:33:02"/>
    <s v="21/12/2023 23:50:00"/>
    <m/>
    <s v="RONDA REALIZADA"/>
    <d v="1899-12-30T00:00:00"/>
    <d v="1899-12-30T00:00:00"/>
    <d v="1899-12-30T00:00:00"/>
    <s v=""/>
    <s v="Cumplido"/>
    <m/>
  </r>
  <r>
    <s v="INC000002509110"/>
    <s v="RED INTERNA"/>
    <x v="0"/>
    <s v="APQ ACCESOS"/>
    <s v="CRISTOPHER MALDONADO ROMERO"/>
    <s v="tct_cmaldo"/>
    <s v="4-Menor/Localizado"/>
    <s v="4-Baja"/>
    <x v="0"/>
    <x v="0"/>
    <s v="TELEFONICA EMPRESAS DE CHILE SA"/>
    <s v="RONDA TOMA DE TEMPERATURAS SALAS TIC"/>
    <s v="20/12/2023 19:43:17"/>
    <s v="20/12/2023 19:47:13"/>
    <s v="Cerrado"/>
    <s v="CDP ANTIGUO 1"/>
    <s v="CDP ANTIGUO 2"/>
    <s v="20/12/2023 19:52:48"/>
    <s v="20/12/2023 23:50:00"/>
    <m/>
    <s v="RONDA REALIZADA"/>
    <d v="1899-12-30T00:00:00"/>
    <d v="1899-12-30T00:00:00"/>
    <d v="1899-12-30T00:00:00"/>
    <s v=""/>
    <s v="Cumplido"/>
    <m/>
  </r>
  <r>
    <s v="INC000002509114"/>
    <s v="VPN IP - MPLS"/>
    <x v="6"/>
    <s v="BELIEVE"/>
    <s v="YORDI M HURTADO ARAYA"/>
    <s v="frp_lcurit"/>
    <s v="4-Menor/Localizado"/>
    <s v="4-Baja"/>
    <x v="0"/>
    <x v="0"/>
    <s v="CELULOSA ARAUCO Y CONSTITUCION S A"/>
    <s v="MESA/GAMA"/>
    <s v="20/12/2023 20:09:47"/>
    <s v="20/12/2023 20:12:36"/>
    <s v="Cerrado"/>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s v="Cumplido"/>
    <m/>
  </r>
  <r>
    <s v="INC000002509119"/>
    <s v="HOUSING"/>
    <x v="24"/>
    <s v="GESTION HD"/>
    <s v="LEONARDO MOSQUERA CAMACHO"/>
    <s v="frp_dalcap"/>
    <s v="4-Menor/Localizado"/>
    <s v="4-Baja"/>
    <x v="0"/>
    <x v="0"/>
    <s v="CIBERGESTION CHILE SA"/>
    <s v="| Pendiente | Horario Hábil | REQ / HD/Manos Remotas"/>
    <s v="20/12/2023 22:14:49"/>
    <s v="20/12/2023 22:20:14"/>
    <s v="Cerrado"/>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s v="Cumplido"/>
    <m/>
  </r>
  <r>
    <s v="INC000002509157"/>
    <s v="HOUSING"/>
    <x v="15"/>
    <s v="APQ ACCESOS"/>
    <s v="JAIRO A SALINAS GARAY"/>
    <s v="tct_jsalin"/>
    <s v="3-Moderado/Limitado"/>
    <s v="3-Medio"/>
    <x v="1"/>
    <x v="0"/>
    <s v="TELEFONICA EMPRESAS DE CHILE SA"/>
    <s v="RONDA Y REVISION DE SALAS TECNICAS"/>
    <s v="21/12/2023 7:13:37"/>
    <s v="21/12/2023 7:15:53"/>
    <s v="Cerrado"/>
    <s v="CDP ANTIGUO 1"/>
    <s v="CDP ANTIGUO 2"/>
    <s v="21/12/2023 7:15:53"/>
    <s v="21/12/2023 23:50:00"/>
    <s v="RONDA Y REVISION DE SALAS TECNICAS"/>
    <s v="RONDA REALIZADA."/>
    <d v="1899-12-30T00:00:00"/>
    <d v="1899-12-30T00:02:16"/>
    <d v="1899-12-30T00:02:16"/>
    <s v=""/>
    <s v="Cumplido"/>
    <m/>
  </r>
  <r>
    <s v="INC000002509158"/>
    <s v="HOUSING"/>
    <x v="15"/>
    <s v="APQ ACCESOS"/>
    <s v="JAIRO A SALINAS GARAY"/>
    <s v="tct_jsalin"/>
    <s v="3-Moderado/Limitado"/>
    <s v="3-Medio"/>
    <x v="1"/>
    <x v="0"/>
    <s v="TELEFONICA EMPRESAS DE CHILE SA"/>
    <s v="TOMA DE ALARMAS DE CLIENTE"/>
    <s v="21/12/2023 7:16:00"/>
    <s v="21/12/2023 7:17:26"/>
    <s v="Cerrado"/>
    <s v="CDP ANTIGUO 1"/>
    <s v="CDP ANTIGUO 2"/>
    <s v="21/12/2023 7:17:26"/>
    <s v="21/12/2023 23:50:00"/>
    <s v="TOMA DE ALARMAS DE CLIENTE"/>
    <s v="TOMA DE ALARMAS REALIZADA."/>
    <d v="1899-12-30T00:00:00"/>
    <d v="1899-12-30T00:01:26"/>
    <d v="1899-12-30T00:01:26"/>
    <s v=""/>
    <s v="Cumplido"/>
    <m/>
  </r>
  <r>
    <s v="INC000002509160"/>
    <s v="HOUSING"/>
    <x v="19"/>
    <s v="BELIEVE"/>
    <s v="YORDI M HURTADO ARAYA"/>
    <s v="frp_josama"/>
    <s v="3-Moderado/Limitado"/>
    <s v="3-Medio"/>
    <x v="1"/>
    <x v="0"/>
    <s v="TELEFONICA EMPRESAS DE CHILE SA"/>
    <s v="GESTION DATACENTER/ ACCESOS/  DC SAN MARTIN/ INC000002509160"/>
    <s v="21/12/2023 7:22:47"/>
    <s v="21/12/2023 7:29:27"/>
    <s v="Cerrado"/>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s v="Cumplido"/>
    <m/>
  </r>
  <r>
    <s v="INC000002509172"/>
    <s v="VPN IP - MPLS"/>
    <x v="4"/>
    <s v="GESTION HD"/>
    <s v="GUSTAVO AVILA VERA"/>
    <s v="frp_dalcap"/>
    <s v="4-Menor/Localizado"/>
    <s v="4-Baja"/>
    <x v="0"/>
    <x v="0"/>
    <s v="CONADI"/>
    <s v="REQ / SOC/ REQ CONADI | INC000002508432 | Habilitar DNS"/>
    <s v="21/12/2023 7:55:58"/>
    <s v="21/12/2023 8:15:03"/>
    <s v="Cerrado"/>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s v="Cumplido"/>
    <m/>
  </r>
  <r>
    <s v="INC000002509205"/>
    <s v="HOUSING"/>
    <x v="19"/>
    <s v="BELIEVE"/>
    <s v="EDUARDO A NUÑEZ LAMOZA"/>
    <s v="frp_jolsso"/>
    <s v="3-Moderado/Limitado"/>
    <s v="3-Medio"/>
    <x v="1"/>
    <x v="0"/>
    <s v="INELCOM CHILE SA"/>
    <s v="GESTION DATACENTER/ ACCESOS /INELCOM CHILE SA"/>
    <s v="20/12/2023 20:39:33"/>
    <s v="20/12/2023 20:41:04"/>
    <s v="Cerrado"/>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s v="Cumplido"/>
    <m/>
  </r>
  <r>
    <s v="INC000002509301"/>
    <s v="TICKET-INTELIGENTE"/>
    <x v="3"/>
    <s v="GESTION TI"/>
    <s v="VICTOR SEPULVEDA GAMARRA"/>
    <s v="USR_TSIGHT"/>
    <s v="1-Extenso/Generalizado"/>
    <s v="4-Baja"/>
    <x v="0"/>
    <x v="1"/>
    <s v="TELEFONICA CYBERSECURITY TECH CHILE SPA"/>
    <s v="tctcsp01 - soc-splunk-i-02 TICKET AUTOMATICO"/>
    <s v="20/12/2023 23:52:19"/>
    <s v="20/12/2023 23:52:19"/>
    <s v="Cerrado"/>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s v=""/>
    <m/>
  </r>
  <r>
    <s v="INC000002509511"/>
    <s v="RED INTERNA"/>
    <x v="6"/>
    <s v="APQ ACCESOS"/>
    <s v="YORDI M HURTADO ARAYA"/>
    <s v="tct_yorhua"/>
    <s v="4-Menor/Localizado"/>
    <s v="4-Baja"/>
    <x v="0"/>
    <x v="0"/>
    <s v="TELEFONICA CYBERSECURITY TECH CHILE SPA"/>
    <s v="RONDA TOMA DE TEMPERATURAS SALAS TIC 08:30"/>
    <s v="21/12/2023 8:17:55"/>
    <s v="21/12/2023 8:18:28"/>
    <s v="Cerrado"/>
    <s v="CDP ANTIGUO 1"/>
    <s v="CDP ANTIGUO 2"/>
    <s v="21/12/2023 9:18:42"/>
    <s v="21/12/2023 23:50:00"/>
    <s v="RONDA TOMA DE TEMPERATURAS SALAS TIC 08:30"/>
    <s v="RONDA REALIZADA"/>
    <d v="1899-12-30T00:00:00"/>
    <d v="1899-12-30T01:00:47"/>
    <d v="1899-12-30T01:00:47"/>
    <s v=""/>
    <s v="Cumplido"/>
    <m/>
  </r>
  <r>
    <s v="INC000002509512"/>
    <s v="RED INTERNA"/>
    <x v="6"/>
    <s v="APQ ACCESOS"/>
    <s v="YORDI M HURTADO ARAYA"/>
    <s v="tct_yorhua"/>
    <s v="4-Menor/Localizado"/>
    <s v="4-Baja"/>
    <x v="0"/>
    <x v="0"/>
    <s v="TELEFONICA CYBERSECURITY TECH CHILE SPA"/>
    <s v="RONDA SALAS TECNICAS 10:30"/>
    <s v="21/12/2023 8:18:42"/>
    <s v="21/12/2023 8:19:11"/>
    <s v="Cerrado"/>
    <s v="CDP ANTIGUO 1"/>
    <s v="CDP ANTIGUO 2"/>
    <s v="21/12/2023 9:18:57"/>
    <s v="21/12/2023 23:50:00"/>
    <s v="RONDA SALAS TECNICAS 10:30"/>
    <s v="RONDA REALIZADA"/>
    <d v="1899-12-30T00:00:00"/>
    <d v="1899-12-30T01:00:15"/>
    <d v="1899-12-30T01:00:15"/>
    <s v=""/>
    <s v="Cumplido"/>
    <m/>
  </r>
  <r>
    <s v="INC000002509554"/>
    <s v="VPN IP - MPLS"/>
    <x v="9"/>
    <s v="ADMINISTRADORES RESIDENTES"/>
    <s v="RODRIGO VÁSQUEZ MUÑOZ"/>
    <s v="frp_kefern"/>
    <s v="3-Moderado/Limitado"/>
    <s v="3-Medio"/>
    <x v="1"/>
    <x v="0"/>
    <s v="INSTITUTO PROFESIONAL DE CHILE SA"/>
    <s v="GAMA | envió de la política de respaldos actualizada para las 3 empresas"/>
    <s v="21/12/2023 10:34:13"/>
    <s v="21/12/2023 10:38:26"/>
    <s v="Cerrado"/>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s v="Cumplido"/>
    <m/>
  </r>
  <r>
    <s v="INC000002509626"/>
    <s v="BACKUP ON DEMAND"/>
    <x v="9"/>
    <s v="SM OPERACIONES"/>
    <s v="SEBASTIAN VILLENA"/>
    <s v="tct_decruz"/>
    <s v="3-Moderado/Limitado"/>
    <s v="2-Alta"/>
    <x v="2"/>
    <x v="0"/>
    <s v="XINERGIA LABORAL S A"/>
    <s v="Backup SNAP // Xinergia Laboral SPA"/>
    <s v="21/12/2023 9:09:49"/>
    <s v="21/12/2023 9:11:44"/>
    <s v="Cerrado"/>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s v="Cumplido"/>
    <m/>
  </r>
  <r>
    <s v="INC000002509653"/>
    <s v="INFRAESTRUCTURA DC"/>
    <x v="8"/>
    <s v="APQ ACCESOS"/>
    <s v="JONATHAN A MARQUEZ ASTENGO"/>
    <s v="tct_jmarqu"/>
    <s v="4-Menor/Localizado"/>
    <s v="4-Baja"/>
    <x v="0"/>
    <x v="0"/>
    <s v="TELEFONICA CYBERSECURITY TECH CHILE SPA"/>
    <s v="FACTIBILIDAD CHILENA CONSOLIDADA/CRQ 80069"/>
    <s v="21/12/2023 9:25:58"/>
    <s v="21/12/2023 9:28:16"/>
    <s v="Cerrado"/>
    <s v="CDP ANTIGUO 1"/>
    <s v="CDP ANTIGUO 2"/>
    <s v="21/12/2023 9:29:48"/>
    <s v="21/12/2023 23:50:00"/>
    <s v="FACTIBILIDAD PARA CRUZADA UTP"/>
    <s v="FACTIBILIDAD ENVIADA"/>
    <d v="1899-12-30T00:00:00"/>
    <d v="1899-12-30T00:00:00"/>
    <d v="1899-12-30T00:00:00"/>
    <s v=""/>
    <s v="Cumplido"/>
    <m/>
  </r>
  <r>
    <s v="INC000002509661"/>
    <s v="HOUSING"/>
    <x v="19"/>
    <s v="BELIEVE"/>
    <s v="YORDI M HURTADO ARAYA"/>
    <s v="frp_jolsso"/>
    <s v="3-Moderado/Limitado"/>
    <s v="3-Medio"/>
    <x v="1"/>
    <x v="0"/>
    <s v="TELEFONICA EMPRESAS DE CHILE SA"/>
    <s v="GESTION DATACENTER/ ACCESOS /TELEFONICA EMPRESAS DE CHILE SA"/>
    <s v="21/12/2023 9:36:37"/>
    <s v="21/12/2023 9:38:28"/>
    <s v="Cerrado"/>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s v="Cumplido"/>
    <m/>
  </r>
  <r>
    <s v="INC000002509678"/>
    <s v="VPN IP - MPLS"/>
    <x v="4"/>
    <s v="SM OPERACIONES"/>
    <s v="JUAN CARLOS UZCATEGUI FUGUETT"/>
    <s v="tct_decruz"/>
    <s v="3-Moderado/Limitado"/>
    <s v="2-Alta"/>
    <x v="2"/>
    <x v="0"/>
    <s v="TELEFONICA GLOBAL TECHNOLOGY S.A.AGENCIA EN CHILE"/>
    <s v="PROBLEMA DE ACCESO A VPN"/>
    <s v="21/12/2023 9:42:40"/>
    <s v="21/12/2023 9:45:38"/>
    <s v="Cerrado"/>
    <s v="TI"/>
    <s v="SISTEMAS OPERATIVOS"/>
    <s v="26/12/2023 13:01:50"/>
    <s v="26/12/2023 23:50:00"/>
    <s v="el usuario que tengo es lm.dgonzalez)"/>
    <s v="Se realiza gestion y se informa a usuario validar."/>
    <d v="1899-12-30T00:00:00"/>
    <d v="1899-12-30T00:00:00"/>
    <d v="1899-12-30T00:00:00"/>
    <s v=""/>
    <s v="Cumplido"/>
    <m/>
  </r>
  <r>
    <s v="INC000002509750"/>
    <s v="RED INTERNA"/>
    <x v="1"/>
    <s v="APQ ACCESOS"/>
    <s v="CARLOS F ARAYA RAMIREZ"/>
    <s v="tct_cararr"/>
    <s v="4-Menor/Localizado"/>
    <s v="4-Baja"/>
    <x v="0"/>
    <x v="0"/>
    <s v="TELEFONICA CYBERSECURITY TECH CHILE SPA"/>
    <s v="RONDA INSPECTIVA"/>
    <s v="21/12/2023 12:05:33"/>
    <s v="21/12/2023 12:06:48"/>
    <s v="Cerrado"/>
    <s v="CDP ANTIGUO 1"/>
    <s v="CDP ANTIGUO 2"/>
    <s v="21/12/2023 12:56:50"/>
    <s v="21/12/2023 23:50:00"/>
    <m/>
    <s v="RONDA REALIZADA"/>
    <d v="1899-12-30T00:00:00"/>
    <d v="1899-12-30T00:00:00"/>
    <d v="1899-12-30T00:00:00"/>
    <s v=""/>
    <s v="Cumplido"/>
    <m/>
  </r>
  <r>
    <s v="INC000002509797"/>
    <s v="HOSTING VIRTUAL"/>
    <x v="4"/>
    <s v="GESTION PLATAFORMA CLIENTES"/>
    <s v="JUAN CARLOS UZCATEGUI FUGUETT"/>
    <s v="vos_eperez"/>
    <s v="4-Menor/Localizado"/>
    <s v="2-Alta"/>
    <x v="1"/>
    <x v="0"/>
    <s v="TELEFONICA EMPRESAS DE CHILE SA"/>
    <s v="Cambio de IP OOB Servidor SW-POLL14 de parque antiguo SolarWinds"/>
    <s v="21/12/2023 14:47:27"/>
    <s v="21/12/2023 14:47:32"/>
    <s v="Cerrado"/>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s v="Cumplido"/>
    <m/>
  </r>
  <r>
    <s v="INC000002509892"/>
    <s v="CORREO"/>
    <x v="5"/>
    <s v="ADMINISTRADORES RESIDENTES"/>
    <s v="JAVIERA A UMAÑA YEVENES"/>
    <s v="frp_mdomin"/>
    <s v="4-Menor/Localizado"/>
    <s v="4-Baja"/>
    <x v="0"/>
    <x v="1"/>
    <s v="MUNICIPALIDAD DE HUALPEN"/>
    <s v="MESA/HD/ PROBLEMA DE OFFICE 365"/>
    <s v="21/12/2023 11:51:01"/>
    <s v="21/12/2023 11:52:52"/>
    <s v="Cerrado"/>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s v=""/>
    <s v="atendido en tiempo y forma"/>
  </r>
  <r>
    <s v="INC000002509961"/>
    <s v="RED INTERNA"/>
    <x v="6"/>
    <s v="APQ ACCESOS"/>
    <s v="YORDI M HURTADO ARAYA"/>
    <s v="tct_yorhua"/>
    <s v="4-Menor/Localizado"/>
    <s v="4-Baja"/>
    <x v="0"/>
    <x v="0"/>
    <s v="TELEFONICA CYBERSECURITY TECH CHILE SPA"/>
    <s v="RONDA TOMA DE TEMPERATURAS SALAS TIC 12:30"/>
    <s v="21/12/2023 11:51:36"/>
    <s v="21/12/2023 11:52:03"/>
    <s v="Cerrado"/>
    <s v="CDP ANTIGUO 1"/>
    <s v="CDP ANTIGUO 2"/>
    <s v="21/12/2023 12:08:50"/>
    <s v="21/12/2023 23:50:00"/>
    <s v="RONDA TOMA DE TEMPERATURAS SALAS TIC 12:30"/>
    <s v="RONDA REALIZADA"/>
    <d v="1899-12-30T00:00:00"/>
    <d v="1899-12-30T00:17:14"/>
    <d v="1899-12-30T00:17:14"/>
    <s v=""/>
    <s v="Cumplido"/>
    <m/>
  </r>
  <r>
    <s v="INC000002509965"/>
    <s v="RED INTERNA"/>
    <x v="6"/>
    <s v="APQ ACCESOS"/>
    <s v="YORDI M HURTADO ARAYA"/>
    <s v="tct_yorhua"/>
    <s v="4-Menor/Localizado"/>
    <s v="4-Baja"/>
    <x v="0"/>
    <x v="0"/>
    <s v="TELEFONICA CYBERSECURITY TECH CHILE SPA"/>
    <s v="RONDA SALAS TECNICAS 15:30"/>
    <s v="21/12/2023 11:52:22"/>
    <s v="21/12/2023 11:52:48"/>
    <s v="Cerrado"/>
    <s v="CDP ANTIGUO 1"/>
    <s v="CDP ANTIGUO 2"/>
    <s v="21/12/2023 12:09:08"/>
    <s v="21/12/2023 23:50:00"/>
    <s v="RONDA SALAS TECNICAS 15:30"/>
    <s v="RONDA REALIZADA"/>
    <d v="1899-12-30T00:00:00"/>
    <d v="1899-12-30T00:16:46"/>
    <d v="1899-12-30T00:16:46"/>
    <s v=""/>
    <s v="Cumplido"/>
    <m/>
  </r>
  <r>
    <s v="INC000002509974"/>
    <s v="TICKET-INTELIGENTE"/>
    <x v="3"/>
    <s v="GESTION TI"/>
    <s v="GUSTAVO AVILA VERA"/>
    <s v="USR_TSIGHT"/>
    <s v="1-Extenso/Generalizado"/>
    <s v="4-Baja"/>
    <x v="0"/>
    <x v="1"/>
    <s v="TELEFONICA EMPRESAS DE CHILE SA"/>
    <s v="wocu-aggregator TICKET AUTOMATICO"/>
    <s v="21/12/2023 12:04:24"/>
    <s v="21/12/2023 12:04:24"/>
    <s v="Cerrado"/>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s v=""/>
    <m/>
  </r>
  <r>
    <s v="INC000002509976"/>
    <s v="HOUSING"/>
    <x v="19"/>
    <s v="BELIEVE"/>
    <s v="YORDI M HURTADO ARAYA"/>
    <s v="frp_jolsso"/>
    <s v="3-Moderado/Limitado"/>
    <s v="3-Medio"/>
    <x v="1"/>
    <x v="0"/>
    <s v="EQUIPOS ELECTRONICOS Y COMPUTACION SA"/>
    <s v="GESTION DATACENTER/ ACCESOS /EQUIPOS ELECTRONICOS Y COMPUTACION SA"/>
    <s v="21/12/2023 12:06:27"/>
    <s v="21/12/2023 12:11:25"/>
    <s v="Cerrado"/>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s v="Cumplido"/>
    <m/>
  </r>
  <r>
    <s v="INC000002510009"/>
    <s v="VPN IP - MPLS"/>
    <x v="3"/>
    <s v="GESTION HD"/>
    <s v="GUSTAVO AVILA VERA"/>
    <s v="frp_spevel"/>
    <s v="3-Moderado/Limitado"/>
    <s v="3-Medio"/>
    <x v="1"/>
    <x v="0"/>
    <s v="TELEFONICA GLOBAL TECHNOLOGY S.A.AGENCIA EN CHILE"/>
    <s v="HD/Servidor kintun no hace envío de mails"/>
    <s v="21/12/2023 12:16:57"/>
    <s v="21/12/2023 12:18:54"/>
    <s v="Cerrado"/>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s v="Cumplido"/>
    <m/>
  </r>
  <r>
    <s v="INC000002510037"/>
    <s v="VPN IP - MPLS"/>
    <x v="21"/>
    <s v="GESTION HD"/>
    <s v="DENISE CRUZAT ETCHEBERRY"/>
    <s v="frp_spevel"/>
    <s v="3-Moderado/Limitado"/>
    <s v="3-Medio"/>
    <x v="1"/>
    <x v="0"/>
    <s v="TELEFONICA GLOBAL TECHNOLOGY S.A.AGENCIA EN CHILE"/>
    <s v="HD/MPLS SONACOL"/>
    <s v="21/12/2023 13:10:32"/>
    <s v="21/12/2023 13:12:17"/>
    <s v="Cancelado"/>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s v="Cumplido"/>
    <m/>
  </r>
  <r>
    <s v="INC000002510062"/>
    <s v="VPN IP - MPLS"/>
    <x v="4"/>
    <s v="GESTION HD"/>
    <s v="ALEJANDRO ACEVEDO VALENZUELA"/>
    <s v="frp_rreyes"/>
    <s v="4-Menor/Localizado"/>
    <s v="4-Baja"/>
    <x v="0"/>
    <x v="0"/>
    <s v="TELEFONICA CYBERSECURITY TECH CHILE SPA"/>
    <s v="REQ / PROINVENTARIO - cl-v-app03 Permisos admin cuenta tct_cristobal.reyes"/>
    <s v="21/12/2023 13:50:25"/>
    <s v="21/12/2023 13:52:29"/>
    <s v="Cerrado"/>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s v="Cumplido"/>
    <m/>
  </r>
  <r>
    <s v="INC000002510077"/>
    <s v="VPN IP - MPLS"/>
    <x v="13"/>
    <s v="BELIEVE"/>
    <s v="PABLO N OLIVA ALARCON"/>
    <s v="frp_pcamay"/>
    <s v="4-Menor/Localizado"/>
    <s v="4-Baja"/>
    <x v="0"/>
    <x v="0"/>
    <s v="TELEFONICA CYBERSECURITY TECH CHILE SPA"/>
    <s v="REQ / SOC / ACTUALIZAR LA VERSIÓN DE ESXI"/>
    <s v="21/12/2023 14:36:33"/>
    <s v="21/12/2023 14:37:16"/>
    <s v="Cerrado"/>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s v="Cumplido"/>
    <m/>
  </r>
  <r>
    <s v="INC000002510078"/>
    <s v="VPN IP - MPLS"/>
    <x v="9"/>
    <s v="ADMINISTRADORES RESIDENTES"/>
    <s v="AXEL ANDRADE"/>
    <s v="frp_rreyes"/>
    <s v="4-Menor/Localizado"/>
    <s v="4-Baja"/>
    <x v="0"/>
    <x v="0"/>
    <s v="BITUMIX AUSTRAL S.A."/>
    <s v="REQ / recuperar archivo"/>
    <s v="21/12/2023 14:29:02"/>
    <s v="21/12/2023 14:31:11"/>
    <s v="Cerrado"/>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s v="Cumplido"/>
    <m/>
  </r>
  <r>
    <s v="INC000002510096"/>
    <s v="VPN IP - MPLS"/>
    <x v="15"/>
    <s v="GESTION HD"/>
    <s v="ESTEBAN O BUSTOS CORNEJO"/>
    <s v="frp_spevel"/>
    <s v="3-Moderado/Limitado"/>
    <s v="3-Medio"/>
    <x v="1"/>
    <x v="0"/>
    <s v="TELEFONICA GLOBAL TECHNOLOGY S.A.AGENCIA EN CHILE"/>
    <s v="HD/Telefónica: Solicitud de información equipos Data Domain"/>
    <s v="21/12/2023 14:57:09"/>
    <s v="21/12/2023 14:59:44"/>
    <s v="Cerrado"/>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s v="Cumplido"/>
    <m/>
  </r>
  <r>
    <s v="INC000002510161"/>
    <s v="HOUSING"/>
    <x v="15"/>
    <s v="APQ ACCESOS"/>
    <s v="JOSE G MARQUEZ MARCANO"/>
    <s v="tct_josmam"/>
    <s v="4-Menor/Localizado"/>
    <s v="4-Baja"/>
    <x v="0"/>
    <x v="0"/>
    <s v="TELEFONICA EMPRESAS DE CHILE SA"/>
    <s v="SUPERVISION: Incidente - Desenergizado y reinicio Sevidor - GZWX231122o7p3"/>
    <s v="21/12/2023 15:40:35"/>
    <s v="21/12/2023 15:41:26"/>
    <s v="Cerrado"/>
    <s v="CDP ANTIGUO 1"/>
    <s v="CDP ANTIGUO 2"/>
    <s v="21/12/2023 15:48:26"/>
    <s v="21/12/2023 23:50:00"/>
    <s v="Incidente - Desenergizado y reinicio Sevidor - GZWX231122o7p3"/>
    <s v="TRABAJO REALIZADO CON EXITO"/>
    <d v="1899-12-30T00:06:31"/>
    <d v="1899-12-30T00:07:51"/>
    <d v="1899-12-30T00:01:20"/>
    <s v=""/>
    <s v="Cumplido"/>
    <m/>
  </r>
  <r>
    <s v="INC000002510191"/>
    <s v="HOUSING"/>
    <x v="19"/>
    <s v="BELIEVE"/>
    <s v="YORDI M HURTADO ARAYA"/>
    <s v="frp_jolsso"/>
    <s v="3-Moderado/Limitado"/>
    <s v="3-Medio"/>
    <x v="1"/>
    <x v="0"/>
    <s v="INELCOM CHILE SA"/>
    <s v="GESTION DATACENTER/ ACCESOS /INELCOM CHILE SA"/>
    <s v="21/12/2023 16:23:19"/>
    <s v="21/12/2023 16:25:16"/>
    <s v="Cerrado"/>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s v="Cumplido"/>
    <m/>
  </r>
  <r>
    <s v="INC000002510195"/>
    <s v="HOUSING"/>
    <x v="6"/>
    <s v="BELIEVE"/>
    <s v="YORDI M HURTADO ARAYA"/>
    <s v="frp_jolsso"/>
    <s v="3-Moderado/Limitado"/>
    <s v="3-Medio"/>
    <x v="1"/>
    <x v="0"/>
    <s v="INELCOM CHILE SA"/>
    <s v="GESTION DATACENTER/ ACCESOS /INELCOM CHILE SA"/>
    <s v="21/12/2023 16:34:02"/>
    <s v="21/12/2023 16:35:47"/>
    <s v="Cerrado"/>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s v="Cumplido"/>
    <m/>
  </r>
  <r>
    <s v="INC000002510492"/>
    <s v="VPN IP - MPLS"/>
    <x v="13"/>
    <s v="GESTION HD"/>
    <s v="ANGEL CASTRO CABRERA"/>
    <s v="frp_disilv"/>
    <s v="3-Moderado/Limitado"/>
    <s v="4-Baja"/>
    <x v="0"/>
    <x v="0"/>
    <s v="TELEFONICA GLOBAL TECHNOLOGY S.A.AGENCIA EN CHILE"/>
    <s v="HD/MAQUINAS VIRTUALES SERVICIO TOD || FOLIO INC000002491737 || APERTURA"/>
    <s v="21/12/2023 23:58:49"/>
    <s v="22/12/2023 0:11:02"/>
    <s v="Cerrado"/>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s v="Cumplido"/>
    <m/>
  </r>
  <r>
    <s v="INC000002510519"/>
    <s v="RED INTERNA"/>
    <x v="6"/>
    <s v="APQ ACCESOS"/>
    <s v="YORDI M HURTADO ARAYA"/>
    <s v="tct_yorhua"/>
    <s v="4-Menor/Localizado"/>
    <s v="4-Baja"/>
    <x v="0"/>
    <x v="0"/>
    <s v="TELEFONICA CYBERSECURITY TECH CHILE SPA"/>
    <s v="RONDA TOMA DE TEMPERATURAS SALAS TIC 16:30"/>
    <s v="21/12/2023 15:46:16"/>
    <s v="21/12/2023 15:46:53"/>
    <s v="Cerrado"/>
    <s v="CDP ANTIGUO 1"/>
    <s v="CDP ANTIGUO 2"/>
    <s v="21/12/2023 16:48:16"/>
    <s v="21/12/2023 23:50:00"/>
    <s v="RONDA TOMA DE TEMPERATURAS SALAS TIC 16:30"/>
    <s v="RONDA REALIZADA"/>
    <d v="1899-12-30T00:00:00"/>
    <d v="1899-12-30T01:02:00"/>
    <d v="1899-12-30T01:02:00"/>
    <s v=""/>
    <s v="Cumplido"/>
    <m/>
  </r>
  <r>
    <s v="INC000002510520"/>
    <s v="RED INTERNA"/>
    <x v="6"/>
    <s v="APQ ACCESOS"/>
    <s v="YORDI M HURTADO ARAYA"/>
    <s v="tct_yorhua"/>
    <s v="4-Menor/Localizado"/>
    <s v="4-Baja"/>
    <x v="0"/>
    <x v="0"/>
    <s v="TELEFONICA CYBERSECURITY TECH CHILE SPA"/>
    <s v="RONDA SALAS TECNICAS 15:30 2509965_x000a_RONDA SALAS TECNICAS 19:30"/>
    <s v="21/12/2023 15:47:14"/>
    <s v="21/12/2023 15:47:39"/>
    <s v="Cerrado"/>
    <s v="CDP ANTIGUO 1"/>
    <s v="CDP ANTIGUO 2"/>
    <s v="21/12/2023 16:48:31"/>
    <s v="21/12/2023 23:50:00"/>
    <s v="RONDA SALAS TECNICAS 15:30 2509965_x000a_RONDA SALAS TECNICAS 19:30"/>
    <s v="RONDA REALIZADA"/>
    <d v="1899-12-30T00:00:00"/>
    <d v="1899-12-30T01:01:17"/>
    <d v="1899-12-30T01:01:17"/>
    <s v=""/>
    <s v="Cumplido"/>
    <m/>
  </r>
  <r>
    <s v="INC000002510623"/>
    <s v="VPN IP - MPLS"/>
    <x v="3"/>
    <s v="GESTION HD"/>
    <s v="GUSTAVO AVILA VERA"/>
    <s v="frp_kaldor"/>
    <s v="3-Moderado/Limitado"/>
    <s v="3-Medio"/>
    <x v="1"/>
    <x v="0"/>
    <s v="MARITIMA VALPARAISO CHILE"/>
    <s v="HD / _x000a_Ingreso Nuevos Dominios"/>
    <s v="21/12/2023 15:40:17"/>
    <s v="21/12/2023 15:44:39"/>
    <s v="Cerrado"/>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s v="Cumplido"/>
    <m/>
  </r>
  <r>
    <s v="INC000002510669"/>
    <s v="RED INTERNA"/>
    <x v="0"/>
    <s v="APQ ACCESOS"/>
    <s v="CRISTOPHER MALDONADO ROMERO"/>
    <s v="tct_cmaldo"/>
    <s v="4-Menor/Localizado"/>
    <s v="4-Baja"/>
    <x v="0"/>
    <x v="0"/>
    <s v="TELEFONICA EMPRESAS DE CHILE SA"/>
    <s v="RONDA TOMA DE TEMPERATURAS SALAS TIC"/>
    <s v="21/12/2023 16:28:39"/>
    <s v="21/12/2023 16:32:09"/>
    <s v="Cerrado"/>
    <s v="CDP ANTIGUO 1"/>
    <s v="CDP ANTIGUO 2"/>
    <s v="21/12/2023 19:22:48"/>
    <s v="21/12/2023 23:50:00"/>
    <m/>
    <s v="RONDA REALIZADA"/>
    <d v="1899-12-30T00:00:00"/>
    <d v="1899-12-30T00:00:00"/>
    <d v="1899-12-30T00:00:00"/>
    <s v=""/>
    <s v="Cumplido"/>
    <m/>
  </r>
  <r>
    <s v="INC000002510684"/>
    <s v="TICKET-INTELIGENTE"/>
    <x v="23"/>
    <s v="GESTION TI"/>
    <s v="GONZALO MENDOZA MARTINEZ"/>
    <s v="USR_TSIGHT"/>
    <s v="1-Extenso/Generalizado"/>
    <s v="4-Baja"/>
    <x v="0"/>
    <x v="1"/>
    <s v="TELEFONICA CYBERSECURITY TECH CHILE SPA"/>
    <s v="tctcsp01 - soc-splunk-i-02 TICKET AUTOMATICO"/>
    <s v="21/12/2023 16:34:24"/>
    <s v="21/12/2023 16:34:24"/>
    <s v="Cerrado"/>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s v=""/>
    <m/>
  </r>
  <r>
    <s v="INC000002510715"/>
    <s v="HOUSING"/>
    <x v="16"/>
    <s v="BELIEVE"/>
    <s v="FERNEY D GARZON PEÑA"/>
    <s v="frp_pcamay"/>
    <s v="3-Moderado/Limitado"/>
    <s v="3-Medio"/>
    <x v="1"/>
    <x v="1"/>
    <s v="HUAWEI CHILE S A"/>
    <s v="GESTION DATACENTER/ ACCESOS / Huawei"/>
    <s v="21/12/2023 16:58:14"/>
    <s v="21/12/2023 16:58:17"/>
    <s v="Cerrado"/>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s v=""/>
    <m/>
  </r>
  <r>
    <s v="INC000002510756"/>
    <s v="HOUSING"/>
    <x v="19"/>
    <s v="BELIEVE"/>
    <s v="YORDI M HURTADO ARAYA"/>
    <s v="frp_pcamay"/>
    <s v="3-Moderado/Limitado"/>
    <s v="3-Medio"/>
    <x v="1"/>
    <x v="0"/>
    <s v="TELEFONICA EMPRESAS DE CHILE SA"/>
    <s v="GESTION DATACENTER/ ACCESOS /"/>
    <s v="21/12/2023 17:37:30"/>
    <s v="21/12/2023 17:37:47"/>
    <s v="Cerrado"/>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s v="Cumplido"/>
    <m/>
  </r>
  <r>
    <s v="INC000002510776"/>
    <s v="HOUSING"/>
    <x v="15"/>
    <s v="APQ ACCESOS"/>
    <s v="ALDO P VALENZUELA MUJICA"/>
    <s v="tct_avalen"/>
    <s v="1-Extenso/Generalizado"/>
    <s v="2-Alta"/>
    <x v="3"/>
    <x v="0"/>
    <s v="TELEFONICA EMPRESAS DE CHILE SA"/>
    <s v="TOMA DE ALARMAS DE CLIENTE"/>
    <s v="21/12/2023 17:42:10"/>
    <s v="21/12/2023 17:43:17"/>
    <s v="Cerrado"/>
    <s v="CDP ANTIGUO 1"/>
    <s v="CDP ANTIGUO 2"/>
    <s v="21/12/2023 17:47:15"/>
    <s v="21/12/2023 23:50:00"/>
    <s v="TOMA DE ALARMAS DE CLIENTE"/>
    <s v="SE REALIZA RONDA"/>
    <d v="1899-12-30T00:01:33"/>
    <d v="1899-12-30T00:05:05"/>
    <d v="1899-12-30T00:03:32"/>
    <s v=""/>
    <s v="Cumplido"/>
    <m/>
  </r>
  <r>
    <s v="INC000002510785"/>
    <s v="HOUSING"/>
    <x v="15"/>
    <s v="APQ ACCESOS"/>
    <s v="ALDO P VALENZUELA MUJICA"/>
    <s v="tct_avalen"/>
    <s v="2-Significativo/Amplio"/>
    <s v="2-Alta"/>
    <x v="2"/>
    <x v="0"/>
    <s v="TELEFONICA EMPRESAS DE CHILE SA"/>
    <s v="TOMA DE ALARMAS DE CLIENTE"/>
    <s v="21/12/2023 17:49:26"/>
    <s v="21/12/2023 17:51:18"/>
    <s v="Cerrado"/>
    <s v="CDP ANTIGUO 1"/>
    <s v="CDP ANTIGUO 2"/>
    <s v="21/12/2023 17:57:25"/>
    <s v="21/12/2023 23:50:00"/>
    <s v="TOMA DE ALARMAS DE CLIENTE"/>
    <m/>
    <d v="1899-12-30T00:05:26"/>
    <d v="1899-12-30T00:07:59"/>
    <d v="1899-12-30T00:02:33"/>
    <s v=""/>
    <s v="Cumplido"/>
    <m/>
  </r>
  <r>
    <s v="INC000002510819"/>
    <s v="VPN IP - MPLS"/>
    <x v="17"/>
    <s v="BELIEVE"/>
    <s v="VICTOR SEPULVEDA GAMARRA"/>
    <s v="frp_jolsso"/>
    <s v="4-Menor/Localizado"/>
    <s v="4-Baja"/>
    <x v="0"/>
    <x v="0"/>
    <s v="FORESTAL COIPSA SA"/>
    <s v="REQ / SOC / agregar subdominio &quot;eleva.corrupac.cl&quot; &gt; 181.212.133.68"/>
    <s v="21/12/2023 17:27:40"/>
    <s v="21/12/2023 17:29:40"/>
    <s v="Cerrado"/>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s v="Cumplido"/>
    <m/>
  </r>
  <r>
    <s v="INC000002510834"/>
    <s v="VPN IP - MPLS"/>
    <x v="3"/>
    <s v="GESTION HD"/>
    <s v="GUSTAVO AVILA VERA"/>
    <s v="frp_spevel"/>
    <s v="3-Moderado/Limitado"/>
    <s v="3-Medio"/>
    <x v="1"/>
    <x v="0"/>
    <s v="TELEFONICA GLOBAL TECHNOLOGY S.A.AGENCIA EN CHILE"/>
    <s v="HD/CVE-2023-48795"/>
    <s v="21/12/2023 17:42:58"/>
    <s v="21/12/2023 17:45:29"/>
    <s v="Cerrado"/>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s v="Cumplido"/>
    <m/>
  </r>
  <r>
    <s v="INC000002510864"/>
    <s v="HOUSING"/>
    <x v="16"/>
    <s v="BELIEVE"/>
    <s v="ALDO P VALENZUELA MUJICA"/>
    <s v="frp_jolsso"/>
    <s v="3-Moderado/Limitado"/>
    <s v="3-Medio"/>
    <x v="1"/>
    <x v="0"/>
    <s v="TELEFONICA EMPRESAS DE CHILE SA"/>
    <s v="GESTION DATACENTER/ ACCESOS /TELEFONICA EMPRESAS DE CHILE SA"/>
    <s v="21/12/2023 18:39:59"/>
    <s v="21/12/2023 18:42:28"/>
    <s v="Cerrado"/>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s v="Cumplido"/>
    <m/>
  </r>
  <r>
    <s v="INC000002510895"/>
    <s v="SAP"/>
    <x v="17"/>
    <s v="CLOUD SAP HANA"/>
    <s v="NICOLAS A SAAVEDRA EGUILUZ"/>
    <s v="tct_nsaave"/>
    <s v="4-Menor/Localizado"/>
    <s v="4-Baja"/>
    <x v="0"/>
    <x v="0"/>
    <s v="TELEFONICA EMPRESAS DE CHILE SA"/>
    <s v="Checklist Diario Clientes 22.12.23"/>
    <s v="22/12/2023 7:29:05"/>
    <s v="22/12/2023 7:30:23"/>
    <s v="Cerrado"/>
    <s v="Service"/>
    <s v="Internal"/>
    <s v="22/12/2023 7:30:50"/>
    <s v="22/12/2023 23:50:00"/>
    <s v="Se realiza Checklist Diario de los clientes; _x000a_HDC_x000a_NUTRISCO"/>
    <s v="Se realiza Checklist Diario de los clientes; _x000a_HDC_x000a_NUTRISCO"/>
    <d v="1899-12-30T00:00:00"/>
    <d v="1899-12-30T00:01:45"/>
    <d v="1899-12-30T00:01:45"/>
    <s v=""/>
    <s v="Cumplido"/>
    <m/>
  </r>
  <r>
    <s v="INC000002510921"/>
    <s v="TICKET-INTELIGENTE"/>
    <x v="3"/>
    <s v="DUOC TICKET AUTOMATICO"/>
    <s v="VICTOR SEPULVEDA GAMARRA"/>
    <s v="USR_TSIGHT"/>
    <s v="1-Extenso/Generalizado"/>
    <s v="4-Baja"/>
    <x v="0"/>
    <x v="1"/>
    <s v="FUNDACION INSTITUTO PROFESIONAL DUOC UC"/>
    <s v="fiprdu01 - proveedores TICKET AUTOMATICO"/>
    <s v="21/12/2023 18:08:47"/>
    <s v="21/12/2023 18:08:47"/>
    <s v="Cerrado"/>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s v=""/>
    <m/>
  </r>
  <r>
    <s v="INC000002510979"/>
    <s v="TICKET-INTELIGENTE"/>
    <x v="3"/>
    <s v="GESTION TI"/>
    <s v="VICTOR SEPULVEDA GAMARRA"/>
    <s v="USR_TSIGHT"/>
    <s v="1-Extenso/Generalizado"/>
    <s v="4-Baja"/>
    <x v="0"/>
    <x v="1"/>
    <s v="EMPRESA NACIONAL DE CERTIFICACIONES"/>
    <s v="emnace01 - ecert_respaldos_hsm TICKET AUTOMATICO"/>
    <s v="21/12/2023 19:03:51"/>
    <s v="21/12/2023 19:03:51"/>
    <s v="Cerrado"/>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s v=""/>
    <m/>
  </r>
  <r>
    <s v="INC000002510996"/>
    <s v="RED INTERNA"/>
    <x v="0"/>
    <s v="APQ ACCESOS"/>
    <s v="CRISTOPHER MALDONADO ROMERO"/>
    <s v="tct_cmaldo"/>
    <s v="4-Menor/Localizado"/>
    <s v="4-Baja"/>
    <x v="0"/>
    <x v="0"/>
    <s v="TELEFONICA EMPRESAS DE CHILE SA"/>
    <s v="RONDA TOMA DE TEMPERATURAS SALAS TIC"/>
    <s v="21/12/2023 19:29:56"/>
    <s v="21/12/2023 19:31:14"/>
    <s v="Cerrado"/>
    <s v="CDP ANTIGUO 1"/>
    <s v="CDP ANTIGUO 2"/>
    <s v="21/12/2023 20:24:06"/>
    <s v="21/12/2023 23:50:00"/>
    <m/>
    <s v="RONDA REALIZADA"/>
    <d v="1899-12-30T00:00:00"/>
    <d v="1899-12-30T00:00:00"/>
    <d v="1899-12-30T00:00:00"/>
    <s v=""/>
    <s v="Cumplido"/>
    <m/>
  </r>
  <r>
    <s v="INC000002511111"/>
    <s v="INFRAESTRUCTURA DC"/>
    <x v="6"/>
    <s v="APQ ACCESOS"/>
    <s v="FRANCISCO J FELIU ABARCA"/>
    <s v="tct_frafea"/>
    <s v="4-Menor/Localizado"/>
    <s v="4-Baja"/>
    <x v="0"/>
    <x v="0"/>
    <s v="TELEFONICA CYBERSECURITY TECH CHILE SPA"/>
    <s v="RONDA POR TOMA DE TEMPERATURAS EN SALAS TIC"/>
    <s v="21/12/2023 20:41:19"/>
    <s v="21/12/2023 20:42:04"/>
    <s v="Cerrado"/>
    <s v="TI"/>
    <s v="CLIMA"/>
    <s v="21/12/2023 21:00:37"/>
    <s v="21/12/2023 23:50:00"/>
    <s v="RONDA POR TOMA DE TEMPERATURAS EN SALAS TIC"/>
    <s v="RONDA REALIZADA"/>
    <d v="1899-12-30T00:00:00"/>
    <d v="1899-12-30T00:00:00"/>
    <d v="1899-12-30T00:00:00"/>
    <s v=""/>
    <s v="Cumplido"/>
    <m/>
  </r>
  <r>
    <s v="INC000002511113"/>
    <s v="HOUSING"/>
    <x v="6"/>
    <s v="APQ ACCESOS"/>
    <s v="FRANCISCO J FELIU ABARCA"/>
    <s v="tct_frafea"/>
    <s v="4-Menor/Localizado"/>
    <s v="4-Baja"/>
    <x v="0"/>
    <x v="0"/>
    <s v="TELEFONICA CYBERSECURITY TECH CHILE SPA"/>
    <s v="RONDA PREVENTIVA EN SALAS TIC"/>
    <s v="21/12/2023 21:14:06"/>
    <s v="21/12/2023 21:15:10"/>
    <s v="Cerrado"/>
    <s v="TI"/>
    <s v="CLIMA"/>
    <s v="21/12/2023 21:53:19"/>
    <s v="21/12/2023 23:50:00"/>
    <s v="RONDA PREVENTIVA EN SALAS TIC"/>
    <s v="RONDA REALIZADA"/>
    <d v="1899-12-30T00:00:00"/>
    <d v="1899-12-30T00:00:00"/>
    <d v="1899-12-30T00:00:00"/>
    <s v=""/>
    <s v="Cumplido"/>
    <m/>
  </r>
  <r>
    <s v="INC000002511120"/>
    <s v="VPN IP - MPLS"/>
    <x v="21"/>
    <s v="GESTION HD"/>
    <s v="DENISE CRUZAT ETCHEBERRY"/>
    <s v="frp_kaldor"/>
    <s v="3-Moderado/Limitado"/>
    <s v="3-Medio"/>
    <x v="1"/>
    <x v="0"/>
    <s v="CITIGROUP SERVICES CHILE SPA"/>
    <s v="PDTE H.HAB Solicitud de informacion, Folio Nro: 12010178 - Enviado el 21-12-2023 a las 16:38"/>
    <s v="21/12/2023 22:13:45"/>
    <s v="21/12/2023 22:20:08"/>
    <s v="Cerrado"/>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s v="Cumplido"/>
    <m/>
  </r>
  <r>
    <s v="INC000002511126"/>
    <s v="VPN IP - MPLS"/>
    <x v="17"/>
    <s v="GESTION HD"/>
    <s v="NICOLAS A SAAVEDRA EGUILUZ"/>
    <s v="frp_kaldor"/>
    <s v="3-Moderado/Limitado"/>
    <s v="3-Medio"/>
    <x v="1"/>
    <x v="0"/>
    <s v="COAGRO S A"/>
    <s v="HD / RV: COAGRA: QAS - Dimensionamiento ABAP en HANA (S/4HANA, Suite on HANA...)"/>
    <s v="21/12/2023 23:14:13"/>
    <s v="21/12/2023 23:18:24"/>
    <s v="Cerrado"/>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s v="Cumplido"/>
    <m/>
  </r>
  <r>
    <s v="INC000002511128"/>
    <s v="VPN IP - MPLS"/>
    <x v="12"/>
    <s v="GESTION HD"/>
    <s v="MOISES E MONTERO RAMOS"/>
    <s v="frp_kaldor"/>
    <s v="3-Moderado/Limitado"/>
    <s v="3-Medio"/>
    <x v="1"/>
    <x v="0"/>
    <s v="TELEFONICA GLOBAL TECHNOLOGY S.A.AGENCIA EN CHILE"/>
    <s v="HD/C-19872300193/FUND INSTITUTO PROFESIONAL DUOC UC/Proyecto de seguridad-renovación"/>
    <s v="21/12/2023 23:38:08"/>
    <s v="21/12/2023 23:43:06"/>
    <s v="Cerrado"/>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s v="Cumplido"/>
    <m/>
  </r>
  <r>
    <s v="INC000002511135"/>
    <s v="INFRAESTRUCTURA DC"/>
    <x v="6"/>
    <s v="APQ ACCESOS"/>
    <s v="FRANCISCO J FELIU ABARCA"/>
    <s v="tct_frafea"/>
    <s v="4-Menor/Localizado"/>
    <s v="4-Baja"/>
    <x v="0"/>
    <x v="0"/>
    <s v="TELEFONICA CYBERSECURITY TECH CHILE SPA"/>
    <s v="RONDA POR TOMA DE TEMPERATURAS EN SALAS TIC"/>
    <s v="22/12/2023 0:48:36"/>
    <s v="22/12/2023 0:49:31"/>
    <s v="Cerrado"/>
    <s v="TI"/>
    <s v="CLIMA"/>
    <s v="22/12/2023 1:12:16"/>
    <s v="22/12/2023 23:50:00"/>
    <s v="RONDA POR TOMA DE TEMPERATURAS EN SALAS TIC"/>
    <s v="RONDA REALIZADA"/>
    <d v="1899-12-30T00:00:00"/>
    <d v="1899-12-30T00:00:00"/>
    <d v="1899-12-30T00:00:00"/>
    <s v=""/>
    <s v="Cumplido"/>
    <m/>
  </r>
  <r>
    <s v="INC000002511418"/>
    <s v="INFRAESTRUCTURA DC"/>
    <x v="6"/>
    <s v="APQ ACCESOS"/>
    <s v="FRANCISCO J FELIU ABARCA"/>
    <s v="tct_frafea"/>
    <s v="4-Menor/Localizado"/>
    <s v="4-Baja"/>
    <x v="0"/>
    <x v="0"/>
    <s v="TELEFONICA CYBERSECURITY TECH CHILE SPA"/>
    <s v="RONDA POR TOMA DE TEMPERATURAS EN SALAS TIC"/>
    <s v="22/12/2023 5:21:58"/>
    <s v="22/12/2023 5:23:09"/>
    <s v="Cerrado"/>
    <s v="TI"/>
    <s v="CLIMA"/>
    <s v="22/12/2023 5:42:38"/>
    <s v="22/12/2023 23:50:00"/>
    <s v="RONDA POR TOMA DE TEMPERATURAS EN SALAS TIC"/>
    <s v="RONDA REALIZADA"/>
    <d v="1899-12-30T00:00:00"/>
    <d v="1899-12-30T00:00:00"/>
    <d v="1899-12-30T00:00:00"/>
    <s v=""/>
    <s v="Cumplido"/>
    <m/>
  </r>
  <r>
    <s v="INC000002511420"/>
    <s v="HOUSING"/>
    <x v="6"/>
    <s v="APQ ACCESOS"/>
    <s v="FRANCISCO J FELIU ABARCA"/>
    <s v="tct_frafea"/>
    <s v="4-Menor/Localizado"/>
    <s v="4-Baja"/>
    <x v="0"/>
    <x v="0"/>
    <s v="TELEFONICA CYBERSECURITY TECH CHILE SPA"/>
    <s v="TICKET SUPERVISION INC000002507960 / CRQ79676 CLIENTE ARTIKOS"/>
    <s v="22/12/2023 5:44:05"/>
    <s v="22/12/2023 5:45:26"/>
    <s v="Cerrado"/>
    <s v="HARDWARE"/>
    <s v="DATACENTER"/>
    <s v="22/12/2023 8:03:49"/>
    <s v="22/12/2023 23:50:00"/>
    <s v="TICKET SUPERVISION INC000002507960 / CRQ79676 CLIENTE ARTIKOS"/>
    <s v="SUPERVISION CRQ / OK"/>
    <d v="1899-12-30T00:00:00"/>
    <d v="1899-12-30T00:00:00"/>
    <d v="1899-12-30T00:00:00"/>
    <s v=""/>
    <s v="Cumplido"/>
    <m/>
  </r>
  <r>
    <s v="INC000002511422"/>
    <s v="INFRAESTRUCTURA DC"/>
    <x v="6"/>
    <s v="APQ ACCESOS"/>
    <s v="FRANCISCO J FELIU ABARCA"/>
    <s v="tct_frafea"/>
    <s v="4-Menor/Localizado"/>
    <s v="4-Baja"/>
    <x v="0"/>
    <x v="0"/>
    <s v="TELEFONICA CYBERSECURITY TECH CHILE SPA"/>
    <s v="RONDA PREVENTIVA Y LECTURA DE TEMPERATURAS EN SALAS TIC"/>
    <s v="22/12/2023 6:33:54"/>
    <s v="22/12/2023 6:34:43"/>
    <s v="Cerrado"/>
    <s v="TI"/>
    <s v="CLIMA"/>
    <s v="22/12/2023 6:58:28"/>
    <s v="22/12/2023 23:50:00"/>
    <s v="RONDA PREVENTIVA Y LECTURA DE TEMPERATURAS EN SALAS TIC"/>
    <s v="RONDA REALIZADA"/>
    <d v="1899-12-30T00:00:00"/>
    <d v="1899-12-30T00:00:00"/>
    <d v="1899-12-30T00:00:00"/>
    <s v=""/>
    <s v="Cumplido"/>
    <m/>
  </r>
  <r>
    <s v="INC000002511424"/>
    <s v="HOUSING"/>
    <x v="15"/>
    <s v="APQ ACCESOS"/>
    <s v="JAIRO A SALINAS GARAY"/>
    <s v="tct_jsalin"/>
    <s v="3-Moderado/Limitado"/>
    <s v="3-Medio"/>
    <x v="1"/>
    <x v="0"/>
    <s v="TELEFONICA EMPRESAS DE CHILE SA"/>
    <s v="RONDA Y REVISION DE SALAS TECNICAS"/>
    <s v="22/12/2023 7:03:58"/>
    <s v="22/12/2023 7:06:08"/>
    <s v="Cerrado"/>
    <s v="CDP ANTIGUO 1"/>
    <s v="CDP ANTIGUO 2"/>
    <s v="22/12/2023 7:06:08"/>
    <s v="22/12/2023 23:50:00"/>
    <s v="RONDA Y REVISION DE SALAS TECNICAS"/>
    <s v="RONDA REALIZADA."/>
    <d v="1899-12-30T00:00:00"/>
    <d v="1899-12-30T00:02:10"/>
    <d v="1899-12-30T00:02:10"/>
    <s v=""/>
    <s v="Cumplido"/>
    <m/>
  </r>
  <r>
    <s v="INC000002511425"/>
    <s v="HOUSING"/>
    <x v="15"/>
    <s v="APQ ACCESOS"/>
    <s v="JAIRO A SALINAS GARAY"/>
    <s v="tct_jsalin"/>
    <s v="3-Moderado/Limitado"/>
    <s v="3-Medio"/>
    <x v="1"/>
    <x v="0"/>
    <s v="TELEFONICA EMPRESAS DE CHILE SA"/>
    <s v="TOMA DE ALARMAS DE CLIENTE"/>
    <s v="22/12/2023 7:06:22"/>
    <s v="22/12/2023 7:08:03"/>
    <s v="Cerrado"/>
    <s v="CDP ANTIGUO 1"/>
    <s v="CDP ANTIGUO 2"/>
    <s v="22/12/2023 7:08:03"/>
    <s v="22/12/2023 23:50:00"/>
    <s v="TOMA DE ALARMAS DE CLIENTE"/>
    <s v="TOMA DE ALARMAS REALIZADA."/>
    <d v="1899-12-30T00:00:00"/>
    <d v="1899-12-30T00:01:41"/>
    <d v="1899-12-30T00:01:41"/>
    <s v=""/>
    <s v="Cumplido"/>
    <m/>
  </r>
  <r>
    <s v="INC000002511426"/>
    <s v="HOUSING"/>
    <x v="15"/>
    <s v="APQ ACCESOS"/>
    <s v="JAIRO A SALINAS GARAY"/>
    <s v="tct_jsalin"/>
    <s v="3-Moderado/Limitado"/>
    <s v="3-Medio"/>
    <x v="1"/>
    <x v="0"/>
    <s v="TELEFONICA EMPRESAS DE CHILE SA"/>
    <s v="Reemplazo de módulos SFP's"/>
    <s v="22/12/2023 7:08:10"/>
    <s v="22/12/2023 7:10:37"/>
    <s v="Cerrado"/>
    <s v="CDP ANTIGUO 1"/>
    <s v="CDP ANTIGUO 2"/>
    <s v="22/12/2023 7:10:37"/>
    <s v="22/12/2023 23:50:00"/>
    <s v="Reemplazo de módulos SFP's"/>
    <s v="SUPERVISION OK."/>
    <d v="1899-12-30T00:00:00"/>
    <d v="1899-12-30T00:02:27"/>
    <d v="1899-12-30T00:02:27"/>
    <s v=""/>
    <s v="Cumplido"/>
    <m/>
  </r>
  <r>
    <s v="INC000002511444"/>
    <s v="INFRAESTRUCTURA DC"/>
    <x v="1"/>
    <s v="APQ ACCESOS"/>
    <s v="CARLOS F ARAYA RAMIREZ"/>
    <s v="tct_cararr"/>
    <s v="4-Menor/Localizado"/>
    <s v="4-Baja"/>
    <x v="0"/>
    <x v="0"/>
    <s v="TELEFONICA CYBERSECURITY TECH CHILE SPA"/>
    <s v="RONDA INSPECTIVA"/>
    <s v="22/12/2023 9:43:28"/>
    <s v="22/12/2023 9:44:13"/>
    <s v="Cerrado"/>
    <s v="CDP ANTIGUO 1"/>
    <s v="CDP ANTIGUO 2"/>
    <s v="22/12/2023 10:15:07"/>
    <s v="22/12/2023 23:50:00"/>
    <m/>
    <s v="RONDA REALIZADA"/>
    <d v="1899-12-30T00:00:00"/>
    <d v="1899-12-30T00:00:00"/>
    <d v="1899-12-30T00:00:00"/>
    <s v=""/>
    <s v="Cumplido"/>
    <m/>
  </r>
  <r>
    <s v="INC000002511447"/>
    <s v="HOUSING"/>
    <x v="1"/>
    <s v="APQ ACCESOS"/>
    <s v="CARLOS F ARAYA RAMIREZ"/>
    <s v="tct_cararr"/>
    <s v="4-Menor/Localizado"/>
    <s v="4-Baja"/>
    <x v="0"/>
    <x v="0"/>
    <s v="TELEFONICA CYBERSECURITY TECH CHILE SPA"/>
    <s v="TOMA DE ALARMAS"/>
    <s v="22/12/2023 9:45:13"/>
    <s v="22/12/2023 9:45:53"/>
    <s v="Cerrado"/>
    <s v="CDP ANTIGUO 1"/>
    <s v="CDP ANTIGUO 2"/>
    <s v="22/12/2023 10:18:01"/>
    <s v="22/12/2023 23:50:00"/>
    <m/>
    <s v="TOMA DE ALARMAS REALIZADA"/>
    <d v="1899-12-30T00:00:00"/>
    <d v="1899-12-30T00:00:00"/>
    <d v="1899-12-30T00:00:00"/>
    <s v=""/>
    <s v="Cumplido"/>
    <m/>
  </r>
  <r>
    <s v="INC000002511457"/>
    <s v="VPN IP - MPLS"/>
    <x v="4"/>
    <s v="BELIEVE"/>
    <s v="PAUL A SEPULVEDA ALVAREZ"/>
    <s v="frp_cnavar"/>
    <s v="3-Moderado/Limitado"/>
    <s v="3-Medio"/>
    <x v="1"/>
    <x v="0"/>
    <s v="GPS CHILE SPA"/>
    <s v="GAMA/ URGENTE-Aumento de disco Servidor 10.0.1.2 SQLINT - DISCO Y"/>
    <s v="22/12/2023 10:25:29"/>
    <s v="22/12/2023 10:26:23"/>
    <s v="Cerrado"/>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s v="Cumplido"/>
    <m/>
  </r>
  <r>
    <s v="INC000002511470"/>
    <s v="SAP"/>
    <x v="17"/>
    <s v="CLOUD SAP HANA"/>
    <s v="OSCAR A GUZMAN MEDIC"/>
    <s v="tct_oguzma"/>
    <s v="3-Moderado/Limitado"/>
    <s v="4-Baja"/>
    <x v="0"/>
    <x v="0"/>
    <s v="TELEFONICA GLOBAL TECHNOLOGY S.A.AGENCIA EN CHILE"/>
    <s v="Checklist Diarios 01.12.2023"/>
    <s v="22/12/2023 11:03:46"/>
    <s v="22/12/2023 11:13:44"/>
    <s v="Cerrado"/>
    <s v="TI"/>
    <s v="SERVICIOS DE HOSTING"/>
    <s v="22/12/2023 15:55:05"/>
    <s v="22/12/2023 23:50:00"/>
    <s v="ACMA-COAGRA-SUGAL-HCUA"/>
    <s v="Checklist enviados"/>
    <d v="1899-12-30T00:00:00"/>
    <d v="1899-12-30T04:51:19"/>
    <d v="1899-12-30T04:51:19"/>
    <s v=""/>
    <s v="Cumplido"/>
    <m/>
  </r>
  <r>
    <s v="INC000002511477"/>
    <s v="SAP"/>
    <x v="17"/>
    <s v="CLOUD SAP HANA"/>
    <s v="OSCAR A GUZMAN MEDIC"/>
    <s v="tct_oguzma"/>
    <s v="3-Moderado/Limitado"/>
    <s v="4-Baja"/>
    <x v="0"/>
    <x v="0"/>
    <s v="TELEFONICA GLOBAL TECHNOLOGY S.A.AGENCIA EN CHILE"/>
    <s v="Checklist Diarios 04.12.2023"/>
    <s v="22/12/2023 11:14:07"/>
    <s v="22/12/2023 11:15:36"/>
    <s v="Cerrado"/>
    <s v="TI"/>
    <s v="SERVICIOS DE HOSTING"/>
    <s v="22/12/2023 15:56:03"/>
    <s v="22/12/2023 23:50:00"/>
    <s v="ACMA-COAGRA-SUGAL-HCUA"/>
    <s v="Checklist enviados"/>
    <d v="1899-12-30T00:00:00"/>
    <d v="1899-12-30T04:41:56"/>
    <d v="1899-12-30T04:41:56"/>
    <s v=""/>
    <s v="Cumplido"/>
    <m/>
  </r>
  <r>
    <s v="INC000002511480"/>
    <s v="SAP"/>
    <x v="17"/>
    <s v="CLOUD SAP HANA"/>
    <s v="OSCAR A GUZMAN MEDIC"/>
    <s v="tct_oguzma"/>
    <s v="3-Moderado/Limitado"/>
    <s v="4-Baja"/>
    <x v="0"/>
    <x v="0"/>
    <s v="TELEFONICA GLOBAL TECHNOLOGY S.A.AGENCIA EN CHILE"/>
    <s v="Checklist Diarios 05.12.2023"/>
    <s v="22/12/2023 11:26:49"/>
    <s v="22/12/2023 11:28:40"/>
    <s v="Cerrado"/>
    <s v="TI"/>
    <s v="SERVICIOS DE HOSTING"/>
    <s v="22/12/2023 15:57:29"/>
    <s v="22/12/2023 23:50:00"/>
    <s v="ACMA-COAGRA-SUGAL-HCUA"/>
    <s v="Checklist enviados"/>
    <d v="1899-12-30T00:00:00"/>
    <d v="1899-12-30T04:30:40"/>
    <d v="1899-12-30T04:30:40"/>
    <s v=""/>
    <s v="Cumplido"/>
    <m/>
  </r>
  <r>
    <s v="INC000002511486"/>
    <s v="SAP"/>
    <x v="17"/>
    <s v="CLOUD SAP HANA"/>
    <s v="OSCAR A GUZMAN MEDIC"/>
    <s v="tct_oguzma"/>
    <s v="3-Moderado/Limitado"/>
    <s v="4-Baja"/>
    <x v="0"/>
    <x v="0"/>
    <s v="TELEFONICA GLOBAL TECHNOLOGY S.A.AGENCIA EN CHILE"/>
    <s v="Checklist Diarios 06.12.2023"/>
    <s v="22/12/2023 11:32:12"/>
    <s v="22/12/2023 11:32:15"/>
    <s v="Cerrado"/>
    <s v="TI"/>
    <s v="SERVICIOS DE HOSTING"/>
    <s v="22/12/2023 15:58:42"/>
    <s v="22/12/2023 23:50:00"/>
    <s v="ACMA-COAGRA-SUGAL-HCUA"/>
    <s v="Checklist enviados"/>
    <d v="1899-12-30T00:00:00"/>
    <d v="1899-12-30T04:26:30"/>
    <d v="1899-12-30T04:26:30"/>
    <s v=""/>
    <s v="Cumplido"/>
    <m/>
  </r>
  <r>
    <s v="INC000002511488"/>
    <s v="SAP"/>
    <x v="17"/>
    <s v="CLOUD SAP HANA"/>
    <s v="OSCAR A GUZMAN MEDIC"/>
    <s v="tct_oguzma"/>
    <s v="3-Moderado/Limitado"/>
    <s v="4-Baja"/>
    <x v="0"/>
    <x v="0"/>
    <s v="TELEFONICA GLOBAL TECHNOLOGY S.A.AGENCIA EN CHILE"/>
    <s v="Checklist Diarios 07.12.2023"/>
    <s v="22/12/2023 11:33:10"/>
    <s v="22/12/2023 11:34:42"/>
    <s v="Cerrado"/>
    <s v="TI"/>
    <s v="SERVICIOS DE HOSTING"/>
    <s v="22/12/2023 15:59:51"/>
    <s v="22/12/2023 23:50:00"/>
    <s v="ACMA-COAGRA-SUGAL-HCUA"/>
    <s v="Checklist enviados"/>
    <d v="1899-12-30T00:00:00"/>
    <d v="1899-12-30T04:26:41"/>
    <d v="1899-12-30T04:26:41"/>
    <s v=""/>
    <s v="Cumplido"/>
    <m/>
  </r>
  <r>
    <s v="INC000002511489"/>
    <s v="SAP"/>
    <x v="17"/>
    <s v="CLOUD SAP HANA"/>
    <s v="OSCAR A GUZMAN MEDIC"/>
    <s v="tct_oguzma"/>
    <s v="3-Moderado/Limitado"/>
    <s v="4-Baja"/>
    <x v="0"/>
    <x v="0"/>
    <s v="TELEFONICA GLOBAL TECHNOLOGY S.A.AGENCIA EN CHILE"/>
    <s v="Checklist Diarios 09.12.2023"/>
    <s v="22/12/2023 11:36:42"/>
    <s v="22/12/2023 11:37:49"/>
    <s v="Cerrado"/>
    <s v="TI"/>
    <s v="SERVICIOS DE HOSTING"/>
    <s v="22/12/2023 16:01:10"/>
    <s v="22/12/2023 23:50:00"/>
    <s v="ACMA-COAGRA-NUTRISCO-FUSAN-SUGAL-HDC-BLUMAR-INCHALAM-HCUA"/>
    <s v="Checklist enviados"/>
    <d v="1899-12-30T00:00:00"/>
    <d v="1899-12-30T04:24:28"/>
    <d v="1899-12-30T04:24:28"/>
    <s v=""/>
    <s v="Cumplido"/>
    <m/>
  </r>
  <r>
    <s v="INC000002511491"/>
    <s v="SAP"/>
    <x v="17"/>
    <s v="CLOUD SAP HANA"/>
    <s v="OSCAR A GUZMAN MEDIC"/>
    <s v="tct_oguzma"/>
    <s v="3-Moderado/Limitado"/>
    <s v="4-Baja"/>
    <x v="0"/>
    <x v="0"/>
    <s v="TELEFONICA GLOBAL TECHNOLOGY S.A.AGENCIA EN CHILE"/>
    <s v="Checklist Diarios 10.12.2023"/>
    <s v="22/12/2023 11:45:53"/>
    <s v="22/12/2023 11:47:13"/>
    <s v="Cerrado"/>
    <s v="TI"/>
    <s v="SERVICIOS DE HOSTING"/>
    <s v="22/12/2023 16:02:26"/>
    <s v="22/12/2023 23:50:00"/>
    <s v="ACMA-COAGRA-NUTRISCO-FUSAN-SUGAL-HDC-BLUMAR-INCHALAM-HCUA"/>
    <s v="Checklist enviados"/>
    <d v="1899-12-30T00:00:00"/>
    <d v="1899-12-30T04:16:33"/>
    <d v="1899-12-30T04:16:33"/>
    <s v=""/>
    <s v="Cumplido"/>
    <m/>
  </r>
  <r>
    <s v="INC000002511492"/>
    <s v="SAP"/>
    <x v="17"/>
    <s v="CLOUD SAP HANA"/>
    <s v="OSCAR A GUZMAN MEDIC"/>
    <s v="tct_oguzma"/>
    <s v="3-Moderado/Limitado"/>
    <s v="4-Baja"/>
    <x v="0"/>
    <x v="0"/>
    <s v="TELEFONICA GLOBAL TECHNOLOGY S.A.AGENCIA EN CHILE"/>
    <s v="Checklist Diarios 11.12.2023"/>
    <s v="22/12/2023 11:49:10"/>
    <s v="22/12/2023 11:50:21"/>
    <s v="Cerrado"/>
    <s v="TI"/>
    <s v="SERVICIOS DE HOSTING"/>
    <s v="22/12/2023 16:03:46"/>
    <s v="22/12/2023 23:50:00"/>
    <s v="ACMA-COAGRA-SUGAL-HCUA-FRUSAN"/>
    <s v="Checklist enviados"/>
    <d v="1899-12-30T00:00:00"/>
    <d v="1899-12-30T04:14:36"/>
    <d v="1899-12-30T04:14:36"/>
    <s v=""/>
    <s v="Cumplido"/>
    <m/>
  </r>
  <r>
    <s v="INC000002511493"/>
    <s v="VPN IP - MPLS"/>
    <x v="7"/>
    <s v="GESTION HD"/>
    <s v="CRISTOBAL I REYES DELGADO"/>
    <s v="frp_fpetro"/>
    <s v="3-Moderado/Limitado"/>
    <s v="3-Medio"/>
    <x v="1"/>
    <x v="0"/>
    <s v="TELEFONICA GLOBAL TECHNOLOGY S.A.AGENCIA EN CHILE"/>
    <s v="REQ/TELEFONICA - Alarma disco servidor C3-SQLDB01"/>
    <s v="22/12/2023 11:47:48"/>
    <s v="22/12/2023 11:49:27"/>
    <s v="Cerrado"/>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s v="Cumplido"/>
    <m/>
  </r>
  <r>
    <s v="INC000002511497"/>
    <s v="SAP"/>
    <x v="17"/>
    <s v="CLOUD SAP HANA"/>
    <s v="OSCAR A GUZMAN MEDIC"/>
    <s v="tct_oguzma"/>
    <s v="3-Moderado/Limitado"/>
    <s v="4-Baja"/>
    <x v="0"/>
    <x v="0"/>
    <s v="TELEFONICA GLOBAL TECHNOLOGY S.A.AGENCIA EN CHILE"/>
    <s v="Checklist Diarios 12.12.2023"/>
    <s v="22/12/2023 11:51:11"/>
    <s v="22/12/2023 11:52:30"/>
    <s v="Cerrado"/>
    <s v="TI"/>
    <s v="SERVICIOS DE HOSTING"/>
    <s v="22/12/2023 16:09:38"/>
    <s v="22/12/2023 23:50:00"/>
    <s v="ACMA-COAGRA-FRUSAN"/>
    <s v="Checklist enviados"/>
    <d v="1899-12-30T00:00:00"/>
    <d v="1899-12-30T04:18:27"/>
    <d v="1899-12-30T04:18:27"/>
    <s v=""/>
    <s v="Cumplido"/>
    <m/>
  </r>
  <r>
    <s v="INC000002511500"/>
    <s v="SAP"/>
    <x v="17"/>
    <s v="CLOUD SAP HANA"/>
    <s v="OSCAR A GUZMAN MEDIC"/>
    <s v="tct_oguzma"/>
    <s v="3-Moderado/Limitado"/>
    <s v="4-Baja"/>
    <x v="0"/>
    <x v="0"/>
    <s v="TELEFONICA GLOBAL TECHNOLOGY S.A.AGENCIA EN CHILE"/>
    <s v="Checklist Diarios 13.12.2023"/>
    <s v="22/12/2023 11:54:13"/>
    <s v="22/12/2023 11:58:24"/>
    <s v="Cerrado"/>
    <s v="TI"/>
    <s v="SERVICIOS DE HOSTING"/>
    <s v="22/12/2023 16:10:43"/>
    <s v="22/12/2023 23:50:00"/>
    <s v="ACMA-COAGRA-FRUSAN"/>
    <s v="Checklist enviados"/>
    <d v="1899-12-30T00:00:00"/>
    <d v="1899-12-30T04:16:30"/>
    <d v="1899-12-30T04:16:30"/>
    <s v=""/>
    <s v="Cumplido"/>
    <m/>
  </r>
  <r>
    <s v="INC000002511518"/>
    <s v="TICKET-INTELIGENTE"/>
    <x v="4"/>
    <s v="GESTION TI"/>
    <s v="JUAN CARLOS UZCATEGUI FUGUETT"/>
    <s v="USR_TSIGHT"/>
    <s v="1-Extenso/Generalizado"/>
    <s v="4-Baja"/>
    <x v="0"/>
    <x v="1"/>
    <s v="PRODINSA 2"/>
    <s v="prodin01 - apposv_vm TICKET AUTOMATICO"/>
    <s v="22/12/2023 2:07:54"/>
    <s v="22/12/2023 2:07:54"/>
    <s v="Cerrado"/>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s v=""/>
    <m/>
  </r>
  <r>
    <s v="INC000002511544"/>
    <s v="TICKET-INTELIGENTE"/>
    <x v="3"/>
    <s v="GESTION TI"/>
    <s v="VICTOR SEPULVEDA GAMARRA"/>
    <s v="USR_TSIGHT"/>
    <s v="1-Extenso/Generalizado"/>
    <s v="4-Baja"/>
    <x v="0"/>
    <x v="1"/>
    <s v="BLUMAR S.A."/>
    <s v="blumar01 - blutssaperp TICKET AUTOMATICO"/>
    <s v="22/12/2023 3:18:18"/>
    <s v="22/12/2023 3:18:18"/>
    <s v="Cerrado"/>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s v=""/>
    <m/>
  </r>
  <r>
    <s v="INC000002511583"/>
    <s v="TICKET-INTELIGENTE"/>
    <x v="4"/>
    <s v="GESTION TI"/>
    <s v="JUAN CARLOS UZCATEGUI FUGUETT"/>
    <s v="USR_TSIGHT"/>
    <s v="1-Extenso/Generalizado"/>
    <s v="4-Baja"/>
    <x v="0"/>
    <x v="1"/>
    <s v="FUNDACION INSTITUTO PROFESIONAL DUOC UC"/>
    <s v="fiprdu01 - dcadmavaras TICKET AUTOMATICO"/>
    <s v="22/12/2023 4:10:40"/>
    <s v="22/12/2023 4:10:40"/>
    <s v="Cerrado"/>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s v=""/>
    <m/>
  </r>
  <r>
    <s v="INC000002511727"/>
    <s v="RED INTERNA"/>
    <x v="6"/>
    <s v="APQ ACCESOS"/>
    <s v="YORDI M HURTADO ARAYA"/>
    <s v="tct_yorhua"/>
    <s v="4-Menor/Localizado"/>
    <s v="4-Baja"/>
    <x v="0"/>
    <x v="0"/>
    <s v="TELEFONICA CYBERSECURITY TECH CHILE SPA"/>
    <s v="RONDA TOMA DE TEMPERATURAS SALAS TIC 08:30"/>
    <s v="22/12/2023 8:31:36"/>
    <s v="22/12/2023 8:32:42"/>
    <s v="Cerrado"/>
    <s v="CDP ANTIGUO 1"/>
    <s v="CDP ANTIGUO 2"/>
    <s v="22/12/2023 9:07:16"/>
    <s v="22/12/2023 23:50:00"/>
    <s v="RONDA TOMA DE TEMPERATURAS SALAS TIC 08:30"/>
    <s v="RONDA REALIZADA"/>
    <d v="1899-12-30T00:00:00"/>
    <d v="1899-12-30T00:35:40"/>
    <d v="1899-12-30T00:35:40"/>
    <s v=""/>
    <s v="Cumplido"/>
    <m/>
  </r>
  <r>
    <s v="INC000002511728"/>
    <s v="RED INTERNA"/>
    <x v="6"/>
    <s v="APQ ACCESOS"/>
    <s v="YORDI M HURTADO ARAYA"/>
    <s v="tct_yorhua"/>
    <s v="4-Menor/Localizado"/>
    <s v="4-Baja"/>
    <x v="0"/>
    <x v="0"/>
    <s v="TELEFONICA CYBERSECURITY TECH CHILE SPA"/>
    <s v="RONDA SALAS TECNICAS 10:30"/>
    <s v="22/12/2023 8:33:15"/>
    <s v="22/12/2023 8:33:47"/>
    <s v="Cerrado"/>
    <s v="CDP ANTIGUO 1"/>
    <s v="CDP ANTIGUO 2"/>
    <s v="22/12/2023 9:07:34"/>
    <s v="22/12/2023 23:50:00"/>
    <s v="RONDA SALAS TECNICAS 10:30"/>
    <s v="RONDA REALIZADA"/>
    <d v="1899-12-30T00:00:00"/>
    <d v="1899-12-30T00:34:19"/>
    <d v="1899-12-30T00:34:19"/>
    <s v=""/>
    <s v="Cumplido"/>
    <m/>
  </r>
  <r>
    <s v="INC000002511767"/>
    <s v="VPN IP - MPLS"/>
    <x v="17"/>
    <s v="GESTION HD"/>
    <s v="EWALD R GALAZ MILLALEO"/>
    <s v="frp_spevel"/>
    <s v="3-Moderado/Limitado"/>
    <s v="3-Medio"/>
    <x v="1"/>
    <x v="0"/>
    <s v="INDUSTRIAS CHILENAS DE ALAMBRE INCHALAM S.A."/>
    <s v="HD/INCHALAM - Cierre Definitivo de Ordenes 2011-2022"/>
    <s v="22/12/2023 9:17:18"/>
    <s v="22/12/2023 9:21:13"/>
    <s v="Cerrado"/>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s v="Cumplido"/>
    <m/>
  </r>
  <r>
    <s v="INC000002511803"/>
    <s v="VPN IP - MPLS"/>
    <x v="6"/>
    <s v="GESTION HD"/>
    <s v="YORDI M HURTADO ARAYA"/>
    <s v="frp_jbocan"/>
    <s v="4-Menor/Localizado"/>
    <s v="4-Baja"/>
    <x v="0"/>
    <x v="0"/>
    <s v="BANCO DEL ESTADO DE CHILE"/>
    <s v="MESA/ HD - REQUERIMIENTO"/>
    <s v="22/12/2023 9:59:56"/>
    <s v="22/12/2023 10:02:28"/>
    <s v="Cerrado"/>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s v="Cumplido"/>
    <m/>
  </r>
  <r>
    <s v="INC000002511806"/>
    <s v="VPN IP - MPLS"/>
    <x v="2"/>
    <s v="BELIEVE"/>
    <s v="LUIS RODRIGO ACEVEDO COLLIPAL"/>
    <s v="frp_fpetro"/>
    <s v="3-Moderado/Limitado"/>
    <s v="3-Medio"/>
    <x v="1"/>
    <x v="0"/>
    <s v="EMPRESA NACIONAL DE CERTIFICACIONES"/>
    <s v="REQ/Reunión para VPN site to site"/>
    <s v="22/12/2023 9:02:41"/>
    <s v="22/12/2023 9:06:33"/>
    <s v="Cerrado"/>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s v="Cumplido"/>
    <m/>
  </r>
  <r>
    <s v="INC000002511812"/>
    <s v="VPN IP - MPLS"/>
    <x v="17"/>
    <s v="GESTION HD"/>
    <s v="EWALD R GALAZ MILLALEO"/>
    <s v="frp_fpetro"/>
    <s v="3-Moderado/Limitado"/>
    <s v="3-Medio"/>
    <x v="1"/>
    <x v="0"/>
    <s v="INDUSTRIAS CHILENAS DE ALAMBRE INCHALAM S.A."/>
    <s v="REQ/Información para licenciamiento SAP"/>
    <s v="22/12/2023 9:10:32"/>
    <s v="22/12/2023 9:12:21"/>
    <s v="Cerrado"/>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s v="Cumplido"/>
    <m/>
  </r>
  <r>
    <s v="INC000002511829"/>
    <s v="HOUSING"/>
    <x v="16"/>
    <s v="BELIEVE"/>
    <s v="FERNEY D GARZON PEÑA"/>
    <s v="frp_pcamay"/>
    <s v="3-Moderado/Limitado"/>
    <s v="3-Medio"/>
    <x v="1"/>
    <x v="0"/>
    <s v="HUAWEI CHILE S A"/>
    <s v="GESTION DATACENTER/ ACCESOS / Huawei"/>
    <s v="22/12/2023 9:44:16"/>
    <s v="22/12/2023 9:45:31"/>
    <s v="Cerrado"/>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s v="Cumplido"/>
    <m/>
  </r>
  <r>
    <s v="INC000002511839"/>
    <s v="HOUSING"/>
    <x v="16"/>
    <s v="BELIEVE"/>
    <s v="FERNEY D GARZON PEÑA"/>
    <s v="frp_pcamay"/>
    <s v="3-Moderado/Limitado"/>
    <s v="3-Medio"/>
    <x v="1"/>
    <x v="0"/>
    <s v="TELEFONICA EMPRESAS DE CHILE SA"/>
    <s v="GESTION DATACENTER/ ACCESOS / dxc"/>
    <s v="22/12/2023 10:05:52"/>
    <s v="22/12/2023 10:06:26"/>
    <s v="Cerrado"/>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s v="Cumplido"/>
    <m/>
  </r>
  <r>
    <s v="INC000002511841"/>
    <s v="VPN IP - MPLS"/>
    <x v="17"/>
    <s v="GESTION HD"/>
    <s v="NICOLAS A SAAVEDRA EGUILUZ"/>
    <s v="frp_fpetro"/>
    <s v="3-Moderado/Limitado"/>
    <s v="3-Medio"/>
    <x v="1"/>
    <x v="0"/>
    <s v="COAGRA S A"/>
    <s v="HD/COAGRA: PRD - Dimensionamiento ABAP en HANA (S/4HANA, Suite on HANA...)"/>
    <s v="22/12/2023 10:03:59"/>
    <s v="22/12/2023 10:06:15"/>
    <s v="Cerrado"/>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s v="Cumplido"/>
    <m/>
  </r>
  <r>
    <s v="INC000002511860"/>
    <s v="HOUSING"/>
    <x v="19"/>
    <s v="BELIEVE"/>
    <s v="YORDI M HURTADO ARAYA"/>
    <s v="frp_pcamay"/>
    <s v="3-Moderado/Limitado"/>
    <s v="3-Medio"/>
    <x v="1"/>
    <x v="0"/>
    <s v="IDOM INGENIERIA Y CONSULTORIA S.A. AGENCIA EN CHILE"/>
    <s v="GESTION DATACENTER/ ACCESOS / Nabiax"/>
    <s v="22/12/2023 10:33:52"/>
    <s v="22/12/2023 10:34:34"/>
    <s v="Cerrado"/>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s v="Cumplido"/>
    <m/>
  </r>
  <r>
    <s v="INC000002511878"/>
    <s v="HOUSING"/>
    <x v="19"/>
    <s v="BELIEVE"/>
    <s v="YORDI M HURTADO ARAYA"/>
    <s v="frp_pcamay"/>
    <s v="3-Moderado/Limitado"/>
    <s v="3-Medio"/>
    <x v="1"/>
    <x v="0"/>
    <s v="TELEFONICA EMPRESAS DE CHILE SA"/>
    <s v="GESTION DATACENTER/ ACCESOS / NEXTSTREAM"/>
    <s v="22/12/2023 11:10:39"/>
    <s v="22/12/2023 11:11:00"/>
    <s v="Cerrado"/>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s v="Cumplido"/>
    <m/>
  </r>
  <r>
    <s v="INC000002512010"/>
    <s v="TICKET-INTELIGENTE"/>
    <x v="3"/>
    <s v="DUOC TICKET AUTOMATICO"/>
    <s v="VICTOR SEPULVEDA GAMARRA"/>
    <s v="USR_TSIGHT"/>
    <s v="1-Extenso/Generalizado"/>
    <s v="4-Baja"/>
    <x v="0"/>
    <x v="1"/>
    <s v="FUNDACION INSTITUTO PROFESIONAL DUOC UC"/>
    <s v="fiprdu01 - portal ess TICKET AUTOMATICO"/>
    <s v="22/12/2023 10:09:50"/>
    <s v="22/12/2023 10:09:50"/>
    <s v="Cerrado"/>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s v=""/>
    <m/>
  </r>
  <r>
    <s v="INC000002512019"/>
    <s v="VPN IP - MPLS"/>
    <x v="9"/>
    <s v="GESTION HD"/>
    <s v="RODRIGO VÁSQUEZ MUÑOZ"/>
    <s v="frp_spevel"/>
    <s v="3-Moderado/Limitado"/>
    <s v="3-Medio"/>
    <x v="1"/>
    <x v="0"/>
    <s v="CONYTEC PROYECTOS DE I"/>
    <s v="HD/Solicitud de restauración maquinas virtuales VDC."/>
    <s v="22/12/2023 10:24:10"/>
    <s v="22/12/2023 10:26:36"/>
    <s v="Cerrado"/>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s v="Cumplido"/>
    <m/>
  </r>
  <r>
    <s v="INC000002512200"/>
    <s v="HOUSING"/>
    <x v="15"/>
    <s v="APQ ACCESOS"/>
    <s v="ALDO P VALENZUELA MUJICA"/>
    <s v="tct_avalen"/>
    <s v="2-Significativo/Amplio"/>
    <s v="2-Alta"/>
    <x v="2"/>
    <x v="0"/>
    <s v="TELEFONICA EMPRESAS DE CHILE SA"/>
    <s v="SUPERVISION MEDICION DE FO"/>
    <s v="22/12/2023 16:42:39"/>
    <s v="22/12/2023 16:44:26"/>
    <s v="Cerrado"/>
    <s v="CDP ANTIGUO 1"/>
    <s v="CDP ANTIGUO 2"/>
    <s v="22/12/2023 16:46:06"/>
    <s v="22/12/2023 23:50:00"/>
    <s v="SUPERVISION MEDICION DE FO"/>
    <s v="SE REALIZA SUPERVISION"/>
    <d v="1899-12-30T00:00:28"/>
    <d v="1899-12-30T00:03:27"/>
    <d v="1899-12-30T00:02:59"/>
    <s v=""/>
    <s v="Cumplido"/>
    <m/>
  </r>
  <r>
    <s v="INC000002512223"/>
    <s v="HOUSING"/>
    <x v="15"/>
    <s v="APQ ACCESOS"/>
    <s v="ESTEBAN O BUSTOS CORNEJO"/>
    <s v="tct_ebusto"/>
    <s v="2-Significativo/Amplio"/>
    <s v="2-Alta"/>
    <x v="2"/>
    <x v="0"/>
    <s v="TELEFONICA EMPRESAS DE CHILE SA"/>
    <s v="SUPERVISION INCIDENTE HUAWEI"/>
    <s v="22/12/2023 11:48:19"/>
    <s v="22/12/2023 11:50:02"/>
    <s v="Cerrado"/>
    <s v="CDP ANTIGUO 1"/>
    <s v="CDP ANTIGUO 2"/>
    <s v="22/12/2023 11:51:49"/>
    <s v="22/12/2023 23:50:00"/>
    <s v="SUPERVISION INCIDENTE HUAWEI"/>
    <s v="INCIDENCIA RESTABLECIDA"/>
    <d v="1899-12-30T00:01:47"/>
    <d v="1899-12-30T00:03:30"/>
    <d v="1899-12-30T00:01:43"/>
    <s v=""/>
    <s v="Cumplido"/>
    <m/>
  </r>
  <r>
    <s v="INC000002512231"/>
    <s v="VPN IP - MPLS"/>
    <x v="6"/>
    <s v="GESTION HD"/>
    <s v="RENE E VILLEGAS CARREÑO"/>
    <s v="frp_spevel"/>
    <s v="3-Moderado/Limitado"/>
    <s v="3-Medio"/>
    <x v="1"/>
    <x v="0"/>
    <s v="TELEFONICA GLOBAL TECHNOLOGY S.A.AGENCIA EN CHILE"/>
    <s v="HD/Conexión cable UTP"/>
    <s v="22/12/2023 11:54:20"/>
    <s v="22/12/2023 11:56:59"/>
    <s v="Cerrado"/>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s v="Cumplido"/>
    <m/>
  </r>
  <r>
    <s v="INC000002512241"/>
    <s v="RED INTERNA"/>
    <x v="6"/>
    <s v="APQ ACCESOS"/>
    <s v="YORDI M HURTADO ARAYA"/>
    <s v="tct_yorhua"/>
    <s v="4-Menor/Localizado"/>
    <s v="4-Baja"/>
    <x v="0"/>
    <x v="0"/>
    <s v="TELEFONICA CYBERSECURITY TECH CHILE SPA"/>
    <s v="RONDA TOMA DE TEMPERATURAS SALAS TIC 12:30"/>
    <s v="22/12/2023 12:04:34"/>
    <s v="22/12/2023 12:05:09"/>
    <s v="Cerrado"/>
    <s v="CDP ANTIGUO 1"/>
    <s v="CDP ANTIGUO 2"/>
    <s v="22/12/2023 13:55:10"/>
    <s v="22/12/2023 23:50:00"/>
    <s v="RONDA TOMA DE TEMPERATURAS SALAS TIC 12:30"/>
    <s v="RONDA REALIZADA"/>
    <d v="1899-12-30T00:00:00"/>
    <d v="1899-12-30T01:50:36"/>
    <d v="1899-12-30T01:50:36"/>
    <s v=""/>
    <s v="Cumplido"/>
    <m/>
  </r>
  <r>
    <s v="INC000002512243"/>
    <s v="RED INTERNA"/>
    <x v="6"/>
    <s v="APQ ACCESOS"/>
    <s v="YORDI M HURTADO ARAYA"/>
    <s v="tct_yorhua"/>
    <s v="4-Menor/Localizado"/>
    <s v="4-Baja"/>
    <x v="0"/>
    <x v="0"/>
    <s v="TELEFONICA CYBERSECURITY TECH CHILE SPA"/>
    <s v="RONDA SALAS TECNICAS 15:30"/>
    <s v="22/12/2023 12:05:27"/>
    <s v="22/12/2023 12:06:16"/>
    <s v="Cerrado"/>
    <s v="CDP ANTIGUO 1"/>
    <s v="CDP ANTIGUO 2"/>
    <s v="22/12/2023 13:55:30"/>
    <s v="22/12/2023 23:50:00"/>
    <s v="RONDA SALAS TECNICAS 15:30"/>
    <s v="RONDA REALIZADA"/>
    <d v="1899-12-30T00:00:00"/>
    <d v="1899-12-30T01:50:03"/>
    <d v="1899-12-30T01:50:03"/>
    <s v=""/>
    <s v="Cumplido"/>
    <m/>
  </r>
  <r>
    <s v="INC000002512244"/>
    <s v="VPN IP - MPLS"/>
    <x v="2"/>
    <s v="GESTION HD"/>
    <s v="LUIS A VILLASMIL CASTILLO"/>
    <s v="frp_spevel"/>
    <s v="3-Moderado/Limitado"/>
    <s v="3-Medio"/>
    <x v="1"/>
    <x v="0"/>
    <s v="ARTIKOS CHILE S A"/>
    <s v="HD/Solicitud Artikos Chile // Habilitación de Dirección IP FW San Martin"/>
    <s v="22/12/2023 12:05:37"/>
    <s v="22/12/2023 12:08:51"/>
    <s v="Cerrado"/>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s v="Cumplido"/>
    <m/>
  </r>
  <r>
    <s v="INC000002512248"/>
    <s v="RED INTERNA"/>
    <x v="0"/>
    <s v="APQ ACCESOS"/>
    <s v="CRISTOPHER MALDONADO ROMERO"/>
    <s v="tct_cmaldo"/>
    <s v="4-Menor/Localizado"/>
    <s v="4-Baja"/>
    <x v="0"/>
    <x v="0"/>
    <s v="TELEFONICA EMPRESAS DE CHILE SA"/>
    <s v="RONDA TOMA DE TEMPERATURAS SALAS TIC"/>
    <s v="22/12/2023 12:09:12"/>
    <s v="22/12/2023 12:10:32"/>
    <s v="Cerrado"/>
    <s v="CDP ANTIGUO 1"/>
    <s v="CDP ANTIGUO 2"/>
    <s v="22/12/2023 15:38:09"/>
    <s v="22/12/2023 23:50:00"/>
    <m/>
    <m/>
    <d v="1899-12-30T00:00:00"/>
    <d v="1899-12-30T00:00:00"/>
    <d v="1899-12-30T00:00:00"/>
    <s v=""/>
    <s v="Cumplido"/>
    <m/>
  </r>
  <r>
    <s v="INC000002512279"/>
    <s v="VPN IP - MPLS"/>
    <x v="13"/>
    <s v="GESTION HD"/>
    <s v="DEIBY Y SANTOYO MONTEROLA"/>
    <s v="frp_spevel"/>
    <s v="3-Moderado/Limitado"/>
    <s v="3-Medio"/>
    <x v="1"/>
    <x v="0"/>
    <s v="TELEFONICA GLOBAL TECHNOLOGY S.A.AGENCIA EN CHILE"/>
    <s v="HD/Importar a VDC de CLIENTE MANTOS COPPER vm restauradas"/>
    <s v="22/12/2023 13:05:58"/>
    <s v="22/12/2023 13:10:26"/>
    <s v="Cerrado"/>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s v="Cumplido"/>
    <m/>
  </r>
  <r>
    <s v="INC000002512291"/>
    <s v="HOUSING"/>
    <x v="14"/>
    <s v="BELIEVE"/>
    <s v="CRISTOPHER MALDONADO ROMERO"/>
    <s v="frp_fbalab"/>
    <s v="3-Moderado/Limitado"/>
    <s v="3-Medio"/>
    <x v="1"/>
    <x v="0"/>
    <s v="RIPLEY CHILE S.A."/>
    <s v="GESTION DATACENTER/ ACCESOS / RIPLEY CHILE S.A."/>
    <s v="22/12/2023 13:34:51"/>
    <s v="22/12/2023 13:36:23"/>
    <s v="Cerrado"/>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s v="Cumplido"/>
    <m/>
  </r>
  <r>
    <s v="INC000002512410"/>
    <s v="SAP"/>
    <x v="17"/>
    <s v="CLOUD SAP HANA"/>
    <s v="OSCAR A GUZMAN MEDIC"/>
    <s v="tct_oguzma"/>
    <s v="3-Moderado/Limitado"/>
    <s v="4-Baja"/>
    <x v="0"/>
    <x v="0"/>
    <s v="TELEFONICA GLOBAL TECHNOLOGY S.A.AGENCIA EN CHILE"/>
    <s v="Checklist Diarios 14.12.2023"/>
    <s v="22/12/2023 12:07:26"/>
    <s v="22/12/2023 12:08:30"/>
    <s v="Cerrado"/>
    <s v="TI"/>
    <s v="SERVICIOS DE HOSTING"/>
    <s v="22/12/2023 16:12:55"/>
    <s v="22/12/2023 23:50:00"/>
    <s v="ACMA-COAGRA-FRUSAN"/>
    <s v="Checklist enviados"/>
    <d v="1899-12-30T00:00:00"/>
    <d v="1899-12-30T04:05:29"/>
    <d v="1899-12-30T04:05:29"/>
    <s v=""/>
    <s v="Cumplido"/>
    <m/>
  </r>
  <r>
    <s v="INC000002512433"/>
    <s v="SAP"/>
    <x v="17"/>
    <s v="CLOUD SAP HANA"/>
    <s v="OSCAR A GUZMAN MEDIC"/>
    <s v="tct_oguzma"/>
    <s v="3-Moderado/Limitado"/>
    <s v="4-Baja"/>
    <x v="0"/>
    <x v="0"/>
    <s v="TELEFONICA GLOBAL TECHNOLOGY S.A.AGENCIA EN CHILE"/>
    <s v="Checklist Diarios 15.12.2023"/>
    <s v="22/12/2023 12:52:24"/>
    <s v="22/12/2023 12:53:46"/>
    <s v="Cerrado"/>
    <s v="TI"/>
    <s v="SERVICIOS DE HOSTING"/>
    <s v="22/12/2023 16:14:36"/>
    <s v="22/12/2023 23:50:00"/>
    <s v="ACMA-COAGRA-FRUSAN"/>
    <s v="Checklist enviados"/>
    <d v="1899-12-30T00:00:00"/>
    <d v="1899-12-30T03:22:12"/>
    <d v="1899-12-30T03:22:12"/>
    <s v=""/>
    <s v="Cumplido"/>
    <m/>
  </r>
  <r>
    <s v="INC000002512435"/>
    <s v="SAP"/>
    <x v="17"/>
    <s v="CLOUD SAP HANA"/>
    <s v="OSCAR A GUZMAN MEDIC"/>
    <s v="tct_oguzma"/>
    <s v="3-Moderado/Limitado"/>
    <s v="4-Baja"/>
    <x v="0"/>
    <x v="0"/>
    <s v="TELEFONICA GLOBAL TECHNOLOGY S.A.AGENCIA EN CHILE"/>
    <s v="Checklist Diarios 18.12.2023"/>
    <s v="22/12/2023 12:55:24"/>
    <s v="22/12/2023 12:55:28"/>
    <s v="Cerrado"/>
    <s v="TI"/>
    <s v="SERVICIOS DE HOSTING"/>
    <s v="22/12/2023 16:15:37"/>
    <s v="22/12/2023 23:50:00"/>
    <s v="ACMA-COAGRA-FRUSAN"/>
    <s v="Checklist enviados"/>
    <d v="1899-12-30T00:00:00"/>
    <d v="1899-12-30T03:20:13"/>
    <d v="1899-12-30T03:20:13"/>
    <s v=""/>
    <s v="Cumplido"/>
    <m/>
  </r>
  <r>
    <s v="INC000002512439"/>
    <s v="SAP"/>
    <x v="17"/>
    <s v="CLOUD SAP HANA"/>
    <s v="OSCAR A GUZMAN MEDIC"/>
    <s v="tct_oguzma"/>
    <s v="3-Moderado/Limitado"/>
    <s v="4-Baja"/>
    <x v="0"/>
    <x v="0"/>
    <s v="TELEFONICA GLOBAL TECHNOLOGY S.A.AGENCIA EN CHILE"/>
    <s v="Checklist Diarios 19.12.2023"/>
    <s v="22/12/2023 12:55:40"/>
    <s v="22/12/2023 12:56:48"/>
    <s v="Cerrado"/>
    <s v="TI"/>
    <s v="SERVICIOS DE HOSTING"/>
    <s v="22/12/2023 16:16:35"/>
    <s v="22/12/2023 23:50:00"/>
    <s v="ACMA-COAGRA-FRUSAN"/>
    <s v="Checklist enviados"/>
    <d v="1899-12-30T00:00:00"/>
    <d v="1899-12-30T03:20:55"/>
    <d v="1899-12-30T03:20:55"/>
    <s v=""/>
    <s v="Cumplido"/>
    <m/>
  </r>
  <r>
    <s v="INC000002512443"/>
    <s v="HOUSING"/>
    <x v="19"/>
    <s v="BELIEVE"/>
    <s v="YORDI M HURTADO ARAYA"/>
    <s v="frp_pcamay"/>
    <s v="3-Moderado/Limitado"/>
    <s v="3-Medio"/>
    <x v="1"/>
    <x v="0"/>
    <s v="TELEFONICA EMPRESAS DE CHILE SA"/>
    <s v="GESTION DATACENTER/ ACCESOS / NEXTSTREAM"/>
    <s v="22/12/2023 13:04:24"/>
    <s v="22/12/2023 13:04:58"/>
    <s v="Cerrado"/>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s v="Cumplido"/>
    <m/>
  </r>
  <r>
    <s v="INC000002512449"/>
    <s v="SAP"/>
    <x v="17"/>
    <s v="CLOUD SAP HANA"/>
    <s v="OSCAR A GUZMAN MEDIC"/>
    <s v="tct_oguzma"/>
    <s v="3-Moderado/Limitado"/>
    <s v="4-Baja"/>
    <x v="0"/>
    <x v="0"/>
    <s v="TELEFONICA GLOBAL TECHNOLOGY S.A.AGENCIA EN CHILE"/>
    <s v="Checklist Diarios 20.12.2023"/>
    <s v="22/12/2023 13:17:05"/>
    <s v="22/12/2023 13:17:27"/>
    <s v="Cerrado"/>
    <s v="TI"/>
    <s v="SERVICIOS DE HOSTING"/>
    <s v="22/12/2023 16:17:47"/>
    <s v="22/12/2023 23:50:00"/>
    <s v="ACMA-COAGRA-FRUSAN"/>
    <s v="Checklist enviados"/>
    <d v="1899-12-30T00:00:00"/>
    <d v="1899-12-30T03:00:42"/>
    <d v="1899-12-30T03:00:42"/>
    <s v=""/>
    <s v="Cumplido"/>
    <m/>
  </r>
  <r>
    <s v="INC000002512450"/>
    <s v="SAP"/>
    <x v="17"/>
    <s v="CLOUD SAP HANA"/>
    <s v="OSCAR A GUZMAN MEDIC"/>
    <s v="tct_oguzma"/>
    <s v="3-Moderado/Limitado"/>
    <s v="4-Baja"/>
    <x v="0"/>
    <x v="0"/>
    <s v="TELEFONICA GLOBAL TECHNOLOGY S.A.AGENCIA EN CHILE"/>
    <s v="Checklist Diarios 21.12.2023"/>
    <s v="22/12/2023 13:17:46"/>
    <s v="22/12/2023 13:34:05"/>
    <s v="Cerrado"/>
    <s v="TI"/>
    <s v="SERVICIOS DE HOSTING"/>
    <s v="22/12/2023 16:18:52"/>
    <s v="22/12/2023 23:50:00"/>
    <s v="ACMA-COAGRA-FRUSAN"/>
    <s v="Checklist enviados"/>
    <d v="1899-12-30T00:00:00"/>
    <d v="1899-12-30T03:01:06"/>
    <d v="1899-12-30T03:01:06"/>
    <s v=""/>
    <s v="Cumplido"/>
    <m/>
  </r>
  <r>
    <s v="INC000002512455"/>
    <s v="VPN IP - MPLS"/>
    <x v="17"/>
    <s v="GESTION HD"/>
    <s v="NICOLAS A SAAVEDRA EGUILUZ"/>
    <s v="frp_fpetro"/>
    <s v="3-Moderado/Limitado"/>
    <s v="3-Medio"/>
    <x v="1"/>
    <x v="0"/>
    <s v="COAGRA S A"/>
    <s v="REQ/COAGRA: EWA"/>
    <s v="22/12/2023 13:26:24"/>
    <s v="22/12/2023 13:28:06"/>
    <s v="Cerrado"/>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s v="Cumplido"/>
    <m/>
  </r>
  <r>
    <s v="INC000002512462"/>
    <s v="SAP"/>
    <x v="17"/>
    <s v="CLOUD SAP HANA"/>
    <s v="OSCAR A GUZMAN MEDIC"/>
    <s v="tct_oguzma"/>
    <s v="3-Moderado/Limitado"/>
    <s v="4-Baja"/>
    <x v="0"/>
    <x v="0"/>
    <s v="TELEFONICA GLOBAL TECHNOLOGY S.A.AGENCIA EN CHILE"/>
    <s v="Checklist Diarios 22.12.2023"/>
    <s v="22/12/2023 13:34:59"/>
    <s v="22/12/2023 13:35:56"/>
    <s v="Cerrado"/>
    <s v="TI"/>
    <s v="SERVICIOS DE HOSTING"/>
    <s v="22/12/2023 16:20:08"/>
    <s v="22/12/2023 23:50:00"/>
    <s v="ACMA-COAGRA-FRUSAN"/>
    <s v="Checklist enviados"/>
    <d v="1899-12-30T00:00:00"/>
    <d v="1899-12-30T02:45:09"/>
    <d v="1899-12-30T02:45:09"/>
    <s v=""/>
    <s v="Cumplido"/>
    <m/>
  </r>
  <r>
    <s v="INC000002512486"/>
    <s v="VPN IP - MPLS"/>
    <x v="2"/>
    <s v="GESTION HD"/>
    <s v="OSCAR A RAMIREZ SOTO"/>
    <s v="frp_fpetro"/>
    <s v="3-Moderado/Limitado"/>
    <s v="3-Medio"/>
    <x v="1"/>
    <x v="0"/>
    <s v="EMPRESA NACIONAL DE CERTIFICACIONES"/>
    <s v="REQ/Eliminar usuario vpn ssl"/>
    <s v="22/12/2023 14:34:47"/>
    <s v="22/12/2023 14:36:46"/>
    <s v="Cerrado"/>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s v="Cumplido"/>
    <m/>
  </r>
  <r>
    <s v="INC000002512489"/>
    <s v="VPN IP - MPLS"/>
    <x v="2"/>
    <s v="GESTION HD"/>
    <s v="LUIS A VILLASMIL CASTILLO"/>
    <s v="frp_fpetro"/>
    <s v="3-Moderado/Limitado"/>
    <s v="3-Medio"/>
    <x v="1"/>
    <x v="0"/>
    <s v="EMPRESA NACIONAL DE CERTIFICACIONES"/>
    <s v="REQ/Urgente // Análisis de trafico &quot;lateral&quot;"/>
    <s v="22/12/2023 14:40:24"/>
    <s v="22/12/2023 14:42:02"/>
    <s v="Cerrado"/>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s v="Cumplido"/>
    <m/>
  </r>
  <r>
    <s v="INC000002512749"/>
    <s v="RED INTERNA"/>
    <x v="0"/>
    <s v="APQ ACCESOS"/>
    <s v="CRISTOPHER MALDONADO ROMERO"/>
    <s v="tct_cmaldo"/>
    <s v="4-Menor/Localizado"/>
    <s v="4-Baja"/>
    <x v="0"/>
    <x v="0"/>
    <s v="TELEFONICA EMPRESAS DE CHILE SA"/>
    <s v="RONDA TOMA DE TEMPERATURAS SALAS TIC"/>
    <s v="22/12/2023 15:41:27"/>
    <s v="22/12/2023 15:42:36"/>
    <s v="Cerrado"/>
    <s v="CDP ANTIGUO 1"/>
    <s v="CDP ANTIGUO 2"/>
    <s v="22/12/2023 16:41:58"/>
    <s v="22/12/2023 23:50:00"/>
    <m/>
    <s v="RONDA REALIZADA"/>
    <d v="1899-12-30T00:00:00"/>
    <d v="1899-12-30T00:00:00"/>
    <d v="1899-12-30T00:00:00"/>
    <s v=""/>
    <s v="Cumplido"/>
    <m/>
  </r>
  <r>
    <s v="INC000002512750"/>
    <s v="HOUSING"/>
    <x v="15"/>
    <s v="APQ ACCESOS"/>
    <s v="ALDO P VALENZUELA MUJICA"/>
    <s v="tct_avalen"/>
    <s v="2-Significativo/Amplio"/>
    <s v="2-Alta"/>
    <x v="2"/>
    <x v="0"/>
    <s v="TELEFONICA EMPRESAS DE CHILE SA"/>
    <s v="SUPERVISION CONEXION de cruzada para proyecto | CRQ000000079927"/>
    <s v="22/12/2023 15:42:42"/>
    <s v="22/12/2023 15:45:31"/>
    <s v="Cerrado"/>
    <s v="CDP ANTIGUO 1"/>
    <s v="CDP ANTIGUO 2"/>
    <s v="22/12/2023 15:49:37"/>
    <s v="22/12/2023 23:50:00"/>
    <s v="SUPERVISION CONEXION de cruzada para proyecto | CRQ000000079927"/>
    <s v="SE REALIZA SUPERVISION"/>
    <d v="1899-12-30T00:03:02"/>
    <d v="1899-12-30T00:06:55"/>
    <d v="1899-12-30T00:03:53"/>
    <s v=""/>
    <s v="Cumplido"/>
    <m/>
  </r>
  <r>
    <s v="INC000002512762"/>
    <s v="HOUSING"/>
    <x v="16"/>
    <s v="BELIEVE"/>
    <s v="ALDO P VALENZUELA MUJICA"/>
    <s v="frp_pcamay"/>
    <s v="3-Moderado/Limitado"/>
    <s v="3-Medio"/>
    <x v="1"/>
    <x v="0"/>
    <s v="HUAWEI CHILE S A"/>
    <s v="GESTION DATACENTER/ ACCESOS / HUAWEI CHILE S A"/>
    <s v="22/12/2023 17:40:56"/>
    <s v="22/12/2023 17:52:49"/>
    <s v="Cerrado"/>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s v="Cumplido"/>
    <m/>
  </r>
  <r>
    <s v="INC000002512763"/>
    <s v="HOUSING"/>
    <x v="16"/>
    <s v="BELIEVE"/>
    <s v="ALDO P VALENZUELA MUJICA"/>
    <s v="frp_pcamay"/>
    <s v="3-Moderado/Limitado"/>
    <s v="3-Medio"/>
    <x v="1"/>
    <x v="0"/>
    <s v="HUAWEI CHILE S A"/>
    <s v="GESTION DATACENTER/ ACCESOS / HUAWEI CHILE S A"/>
    <s v="22/12/2023 17:42:44"/>
    <s v="22/12/2023 17:53:30"/>
    <s v="Cerrado"/>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s v="Cumplido"/>
    <m/>
  </r>
  <r>
    <s v="INC000002512765"/>
    <s v="HOUSING"/>
    <x v="16"/>
    <s v="BELIEVE"/>
    <s v="ALDO P VALENZUELA MUJICA"/>
    <s v="frp_pcamay"/>
    <s v="3-Moderado/Limitado"/>
    <s v="3-Medio"/>
    <x v="1"/>
    <x v="0"/>
    <s v="HUAWEI CHILE S A"/>
    <s v="GESTION DATACENTER/ ACCESOS / HUAWEI CHILE S A"/>
    <s v="22/12/2023 17:43:34"/>
    <s v="22/12/2023 17:55:21"/>
    <s v="Cerrado"/>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s v="Cumplido"/>
    <m/>
  </r>
  <r>
    <s v="INC000002512766"/>
    <s v="HOUSING"/>
    <x v="16"/>
    <s v="BELIEVE"/>
    <s v="ALDO P VALENZUELA MUJICA"/>
    <s v="frp_pcamay"/>
    <s v="3-Moderado/Limitado"/>
    <s v="3-Medio"/>
    <x v="1"/>
    <x v="0"/>
    <s v="HUAWEI CHILE S A"/>
    <s v="GESTION DATACENTER/ ACCESOS / HUAWEI CHILE S A"/>
    <s v="22/12/2023 17:43:28"/>
    <s v="22/12/2023 17:56:17"/>
    <s v="Cerrado"/>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s v="Cumplido"/>
    <m/>
  </r>
  <r>
    <s v="INC000002512767"/>
    <s v="HOUSING"/>
    <x v="16"/>
    <s v="BELIEVE"/>
    <s v="ALDO P VALENZUELA MUJICA"/>
    <s v="frp_pcamay"/>
    <s v="3-Moderado/Limitado"/>
    <s v="3-Medio"/>
    <x v="1"/>
    <x v="0"/>
    <s v="HUAWEI CHILE S A"/>
    <s v="GESTION DATACENTER/ ACCESOS / HUAWEI CHILE S A"/>
    <s v="22/12/2023 17:43:18"/>
    <s v="22/12/2023 17:56:50"/>
    <s v="Cerrado"/>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s v="Cumplido"/>
    <m/>
  </r>
  <r>
    <s v="INC000002512768"/>
    <s v="HOUSING"/>
    <x v="16"/>
    <s v="BELIEVE"/>
    <s v="ALDO P VALENZUELA MUJICA"/>
    <s v="frp_pcamay"/>
    <s v="3-Moderado/Limitado"/>
    <s v="3-Medio"/>
    <x v="1"/>
    <x v="0"/>
    <s v="HUAWEI CHILE S A"/>
    <s v="GESTION DATACENTER/ ACCESOS / HUAWEI CHILE S A"/>
    <s v="22/12/2023 17:43:12"/>
    <s v="22/12/2023 17:57:49"/>
    <s v="Cerrado"/>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s v="Cumplido"/>
    <m/>
  </r>
  <r>
    <s v="INC000002512772"/>
    <s v="HOUSING"/>
    <x v="16"/>
    <s v="BELIEVE"/>
    <s v="ALDO P VALENZUELA MUJICA"/>
    <s v="frp_pcamay"/>
    <s v="3-Moderado/Limitado"/>
    <s v="3-Medio"/>
    <x v="1"/>
    <x v="0"/>
    <s v="HUAWEI CHILE S A"/>
    <s v="GESTION DATACENTER/ ACCESOS / HUAWEI CHILE S A"/>
    <s v="22/12/2023 17:47:48"/>
    <s v="22/12/2023 17:54:08"/>
    <s v="Cerrado"/>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s v="Cumplido"/>
    <m/>
  </r>
  <r>
    <s v="INC000002512787"/>
    <s v="RED INTERNA"/>
    <x v="0"/>
    <s v="APQ ACCESOS"/>
    <s v="CRISTOPHER MALDONADO ROMERO"/>
    <s v="tct_cmaldo"/>
    <s v="4-Menor/Localizado"/>
    <s v="4-Baja"/>
    <x v="0"/>
    <x v="0"/>
    <s v="TELEFONICA EMPRESAS DE CHILE SA"/>
    <s v="RONDA TOMA DE TEMPERATURAS SALAS TIC"/>
    <s v="22/12/2023 18:32:59"/>
    <s v="22/12/2023 18:35:00"/>
    <s v="Cerrado"/>
    <s v="CDP ANTIGUO 1"/>
    <s v="CDP ANTIGUO 2"/>
    <s v="22/12/2023 19:32:25"/>
    <s v="22/12/2023 23:50:00"/>
    <m/>
    <s v="RONDA REALIZADA"/>
    <d v="1899-12-30T00:00:00"/>
    <d v="1899-12-30T00:00:00"/>
    <d v="1899-12-30T00:00:00"/>
    <s v=""/>
    <s v="Cumplido"/>
    <m/>
  </r>
  <r>
    <s v="INC000002512907"/>
    <s v="RED INTERNA"/>
    <x v="6"/>
    <s v="APQ ACCESOS"/>
    <s v="YORDI M HURTADO ARAYA"/>
    <s v="tct_yorhua"/>
    <s v="4-Menor/Localizado"/>
    <s v="4-Baja"/>
    <x v="0"/>
    <x v="0"/>
    <s v="TELEFONICA CYBERSECURITY TECH CHILE SPA"/>
    <s v="RONDA TOMA DE TEMPERATURAS SALAS TIC 16:30"/>
    <s v="22/12/2023 16:06:52"/>
    <s v="22/12/2023 16:08:04"/>
    <s v="Cerrado"/>
    <s v="CDP ANTIGUO 1"/>
    <s v="CDP ANTIGUO 2"/>
    <s v="22/12/2023 18:25:05"/>
    <s v="22/12/2023 23:50:00"/>
    <s v="RONDA TOMA DE TEMPERATURAS SALAS TIC 16:30"/>
    <s v="COMIENZA ACTIVIDAD"/>
    <d v="1899-12-30T00:00:00"/>
    <d v="1899-12-30T02:18:13"/>
    <d v="1899-12-30T02:18:13"/>
    <s v=""/>
    <s v="Cumplido"/>
    <m/>
  </r>
  <r>
    <s v="INC000002512908"/>
    <s v="RED INTERNA"/>
    <x v="6"/>
    <s v="APQ ACCESOS"/>
    <s v="YORDI M HURTADO ARAYA"/>
    <s v="tct_yorhua"/>
    <s v="4-Menor/Localizado"/>
    <s v="4-Baja"/>
    <x v="0"/>
    <x v="0"/>
    <s v="TELEFONICA CYBERSECURITY TECH CHILE SPA"/>
    <s v="RONDA SALAS TECNICAS 19:30"/>
    <s v="22/12/2023 16:08:16"/>
    <s v="22/12/2023 16:08:41"/>
    <s v="Cerrado"/>
    <s v="CDP ANTIGUO 1"/>
    <s v="CDP ANTIGUO 2"/>
    <s v="22/12/2023 18:25:21"/>
    <s v="22/12/2023 23:50:00"/>
    <s v="RONDA SALAS TECNICAS 19:30"/>
    <s v="COMIENZA ACTIVIDAD"/>
    <d v="1899-12-30T00:00:00"/>
    <d v="1899-12-30T02:17:05"/>
    <d v="1899-12-30T02:17:05"/>
    <s v=""/>
    <s v="Cumplido"/>
    <m/>
  </r>
  <r>
    <s v="INC000002512913"/>
    <s v="VPN IP - MPLS"/>
    <x v="3"/>
    <s v="GESTION HD"/>
    <s v="VICTOR SEPULVEDA GAMARRA"/>
    <s v="frp_fpetro"/>
    <s v="3-Moderado/Limitado"/>
    <s v="3-Medio"/>
    <x v="1"/>
    <x v="0"/>
    <s v="INGENIERIA SERVICIOS Y COMUNICACIONES S A"/>
    <s v="REQ/Creación de registro SPF - marketsa.cl"/>
    <s v="22/12/2023 16:26:43"/>
    <s v="22/12/2023 16:28:56"/>
    <s v="Cerrado"/>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s v="Cumplido"/>
    <m/>
  </r>
  <r>
    <s v="INC000002513106"/>
    <s v="HOUSING"/>
    <x v="15"/>
    <s v="APQ ACCESOS"/>
    <s v="ALDO P VALENZUELA MUJICA"/>
    <s v="tct_avalen"/>
    <s v="2-Significativo/Amplio"/>
    <s v="2-Alta"/>
    <x v="2"/>
    <x v="0"/>
    <s v="TELEFONICA EMPRESAS DE CHILE SA"/>
    <s v="RONDA Y REVISION DE SALAS TECNICAS"/>
    <s v="22/12/2023 16:54:51"/>
    <s v="22/12/2023 16:55:58"/>
    <s v="Cerrado"/>
    <s v="CDP ANTIGUO 1"/>
    <s v="CDP ANTIGUO 2"/>
    <s v="22/12/2023 17:08:33"/>
    <s v="22/12/2023 23:50:00"/>
    <s v="RONDA Y REVISION DE SALAS TECNICAS"/>
    <s v="SE REALIZA RONDA"/>
    <d v="1899-12-30T00:11:41"/>
    <d v="1899-12-30T00:13:42"/>
    <d v="1899-12-30T00:02:01"/>
    <s v=""/>
    <s v="Cumplido"/>
    <m/>
  </r>
  <r>
    <s v="INC000002513109"/>
    <s v="HOUSING"/>
    <x v="15"/>
    <s v="APQ ACCESOS"/>
    <s v="ALDO P VALENZUELA MUJICA"/>
    <s v="tct_avalen"/>
    <s v="2-Significativo/Amplio"/>
    <s v="2-Alta"/>
    <x v="2"/>
    <x v="0"/>
    <s v="TELEFONICA EMPRESAS DE CHILE SA"/>
    <s v="TOMA DE ALARMAS DE CLIENTE"/>
    <s v="22/12/2023 16:57:40"/>
    <s v="22/12/2023 16:58:48"/>
    <s v="Cerrado"/>
    <s v="CDP ANTIGUO 1"/>
    <s v="CDP ANTIGUO 2"/>
    <s v="22/12/2023 17:09:12"/>
    <s v="22/12/2023 23:50:00"/>
    <s v="TOMA DE ALARMAS DE CLIENTE"/>
    <s v="SE REALIZA TOMA DE ALARMAS"/>
    <d v="1899-12-30T00:09:41"/>
    <d v="1899-12-30T00:11:32"/>
    <d v="1899-12-30T00:01:51"/>
    <s v=""/>
    <s v="Cumplido"/>
    <m/>
  </r>
  <r>
    <s v="INC000002513122"/>
    <s v="BACKUP ON DEMAND"/>
    <x v="17"/>
    <s v="BELIEVE"/>
    <s v="DEIBY Y SANTOYO MONTEROLA"/>
    <s v="frp_jesanc"/>
    <s v="4-Menor/Localizado"/>
    <s v="4-Baja"/>
    <x v="0"/>
    <x v="0"/>
    <s v="TELEFONICA CHILE S.A."/>
    <s v="REQ / Incidencia respaldo masiva servidores virtuales"/>
    <s v="22/12/2023 22:40:02"/>
    <s v="22/12/2023 22:41:42"/>
    <s v="Cerrado"/>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s v="Cumplido"/>
    <m/>
  </r>
  <r>
    <s v="INC000002513292"/>
    <s v="HOSTING VIRTUAL"/>
    <x v="7"/>
    <s v="OPERACION N1"/>
    <s v="CLAUDIO A GAJARDO GARRIDO"/>
    <s v="tct_cgajar"/>
    <s v="2-Significativo/Amplio"/>
    <s v="3-Medio"/>
    <x v="1"/>
    <x v="0"/>
    <s v="FUNDACION INSTITUTO PROFESIONAL DUOC UC"/>
    <s v="Requerimiento de bases de datos solicitado sin el flujo correspondiente."/>
    <s v="22/12/2023 19:20:54"/>
    <s v="22/12/2023 19:23:35"/>
    <s v="Cerrado"/>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s v="Cumplido"/>
    <m/>
  </r>
  <r>
    <s v="INC000002513294"/>
    <s v="HOSTING VIRTUAL"/>
    <x v="7"/>
    <s v="OPERACION N1"/>
    <s v="CLAUDIO A GAJARDO GARRIDO"/>
    <s v="tct_cgajar"/>
    <s v="2-Significativo/Amplio"/>
    <s v="3-Medio"/>
    <x v="1"/>
    <x v="0"/>
    <s v="FUNDACION INSTITUTO PROFESIONAL DUOC UC"/>
    <s v="Requerimiento de bases de datos solicitado sin el flujo correspondiente."/>
    <s v="22/12/2023 19:25:50"/>
    <s v="22/12/2023 19:27:36"/>
    <s v="Cerrado"/>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s v="Cumplido"/>
    <m/>
  </r>
  <r>
    <s v="INC000002513296"/>
    <s v="INFRAESTRUCTURA DC"/>
    <x v="6"/>
    <s v="APQ ACCESOS"/>
    <s v="FRANCISCO J FELIU ABARCA"/>
    <s v="tct_frafea"/>
    <s v="4-Menor/Localizado"/>
    <s v="4-Baja"/>
    <x v="0"/>
    <x v="0"/>
    <s v="TELEFONICA CYBERSECURITY TECH CHILE SPA"/>
    <s v="RONDA POR TOMA DE TEMPERATURAS EN SALAS TIC"/>
    <s v="22/12/2023 21:12:54"/>
    <s v="22/12/2023 21:13:43"/>
    <s v="Cerrado"/>
    <s v="TI"/>
    <s v="CLIMA"/>
    <s v="22/12/2023 21:29:18"/>
    <s v="22/12/2023 23:50:00"/>
    <s v="RONDA POR TOMA DE TEMPERATURAS EN SALAS TIC"/>
    <s v="RONDA REALIZADA"/>
    <d v="1899-12-30T00:00:00"/>
    <d v="1899-12-30T00:00:00"/>
    <d v="1899-12-30T00:00:00"/>
    <s v=""/>
    <s v="Cumplido"/>
    <m/>
  </r>
  <r>
    <s v="INC000002513297"/>
    <s v="HOSTING VIRTUAL"/>
    <x v="4"/>
    <s v="SISTEMA OPERATIVO MICROSOFT"/>
    <s v="PAUL A SEPULVEDA ALVAREZ"/>
    <s v="tct_psepul"/>
    <s v="4-Menor/Localizado"/>
    <s v="4-Baja"/>
    <x v="0"/>
    <x v="0"/>
    <s v="TELEFONICA GLOBAL TECHNOLOGY S.A.AGENCIA EN CHILE"/>
    <s v="Servidor CL-V-BD02 no accesible"/>
    <s v="22/12/2023 21:13:20"/>
    <s v="22/12/2023 21:14:01"/>
    <s v="Cerrado"/>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s v="Cumplido"/>
    <m/>
  </r>
  <r>
    <s v="INC000002513300"/>
    <s v="HOUSING"/>
    <x v="16"/>
    <s v="BELIEVE"/>
    <s v="JAIRO A SALINAS GARAY"/>
    <s v="frp_fbalab"/>
    <s v="3-Moderado/Limitado"/>
    <s v="3-Medio"/>
    <x v="1"/>
    <x v="0"/>
    <s v="TELEFONICA EMPRESAS DE CHILE SA"/>
    <s v="GESTION DATACENTER/ ACCESOS / TELEFONICA EMPRESAS DE CHILE SA"/>
    <s v="22/12/2023 21:27:08"/>
    <s v="22/12/2023 21:29:11"/>
    <s v="Cerrado"/>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s v="Cumplido"/>
    <m/>
  </r>
  <r>
    <s v="INC000002513303"/>
    <s v="INFRAESTRUCTURA DC"/>
    <x v="6"/>
    <s v="APQ ACCESOS"/>
    <s v="FRANCISCO J FELIU ABARCA"/>
    <s v="tct_frafea"/>
    <s v="4-Menor/Localizado"/>
    <s v="4-Baja"/>
    <x v="0"/>
    <x v="0"/>
    <s v="TELEFONICA CYBERSECURITY TECH CHILE SPA"/>
    <s v="RONDA PREVENTIVA EN SALAS TIC"/>
    <s v="22/12/2023 21:42:40"/>
    <s v="22/12/2023 21:43:34"/>
    <s v="Cerrado"/>
    <s v="TI"/>
    <s v="INFRAESTRUCTURA"/>
    <s v="22/12/2023 22:18:06"/>
    <s v="22/12/2023 23:50:00"/>
    <s v="RONDA PREVENTIVA EN SALAS TIC"/>
    <s v="RONDA REALIZADA"/>
    <d v="1899-12-30T00:00:00"/>
    <d v="1899-12-30T00:00:00"/>
    <d v="1899-12-30T00:00:00"/>
    <s v=""/>
    <s v="Cumplido"/>
    <m/>
  </r>
  <r>
    <s v="INC000002513305"/>
    <s v="HOSTING VIRTUAL"/>
    <x v="4"/>
    <s v="SISTEMA OPERATIVO MICROSOFT"/>
    <s v="PAUL A SEPULVEDA ALVAREZ"/>
    <s v="tct_psepul"/>
    <s v="4-Menor/Localizado"/>
    <s v="4-Baja"/>
    <x v="0"/>
    <x v="0"/>
    <s v="TELEFONICA GLOBAL TECHNOLOGY S.A.AGENCIA EN CHILE"/>
    <s v="Bloqueo cuentas VPN"/>
    <s v="22/12/2023 21:45:14"/>
    <s v="22/12/2023 21:45:52"/>
    <s v="Cerrado"/>
    <s v="TI"/>
    <s v="SISTEMAS OPERATIVOS"/>
    <s v="22/12/2023 21:47:21"/>
    <s v="22/12/2023 23:50:00"/>
    <s v="Bloqueo cuentas VPN 22-12-2023."/>
    <s v="cuentas bloqueadas."/>
    <d v="1899-12-30T00:00:00"/>
    <d v="1899-12-30T00:02:07"/>
    <d v="1899-12-30T00:02:07"/>
    <s v=""/>
    <s v="Cumplido"/>
    <m/>
  </r>
  <r>
    <s v="INC000002513319"/>
    <s v="TICKET-INTELIGENTE"/>
    <x v="3"/>
    <s v="GESTION TI"/>
    <s v="VICTOR SEPULVEDA GAMARRA"/>
    <s v="USR_TSIGHT"/>
    <s v="1-Extenso/Generalizado"/>
    <s v="4-Baja"/>
    <x v="0"/>
    <x v="1"/>
    <s v="TELEFONICA EMPRESAS DE CHILE SA"/>
    <s v="rmdy - prod_arfront02 TICKET AUTOMATICO"/>
    <s v="22/12/2023 22:12:40"/>
    <s v="22/12/2023 22:12:40"/>
    <s v="Cerrado"/>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s v=""/>
    <m/>
  </r>
  <r>
    <s v="INC000002513380"/>
    <s v="TICKET-INTELIGENTE"/>
    <x v="4"/>
    <s v="GESTION TI"/>
    <s v="PAUL A SEPULVEDA ALVAREZ"/>
    <s v="USR_TSIGHT"/>
    <s v="1-Extenso/Generalizado"/>
    <s v="4-Baja"/>
    <x v="0"/>
    <x v="1"/>
    <s v="GPS CHILE SPA"/>
    <s v="gpschi01 - wnprdb_gps05 TICKET AUTOMATICO"/>
    <s v="23/12/2023 0:36:34"/>
    <s v="23/12/2023 0:36:34"/>
    <s v="Cerrado"/>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s v=""/>
    <m/>
  </r>
  <r>
    <s v="INC000002513433"/>
    <s v="HOUSING"/>
    <x v="15"/>
    <s v="APQ ACCESOS"/>
    <s v="JAIRO A SALINAS GARAY"/>
    <s v="tct_jsalin"/>
    <s v="3-Moderado/Limitado"/>
    <s v="3-Medio"/>
    <x v="1"/>
    <x v="0"/>
    <s v="TELEFONICA EMPRESAS DE CHILE SA"/>
    <s v="RONDA Y REVISION DE SALAS TECNICAS"/>
    <s v="23/12/2023 7:16:14"/>
    <s v="23/12/2023 7:18:23"/>
    <s v="Cerrado"/>
    <s v="CDP ANTIGUO 1"/>
    <s v="CDP ANTIGUO 2"/>
    <s v="23/12/2023 7:18:23"/>
    <s v="23/12/2023 23:50:00"/>
    <s v="RONDA Y REVISION DE SALAS TECNICAS"/>
    <s v="RONDA REALIZADA."/>
    <d v="1899-12-30T00:00:00"/>
    <d v="1899-12-30T00:02:09"/>
    <d v="1899-12-30T00:02:09"/>
    <s v=""/>
    <s v="Cumplido"/>
    <m/>
  </r>
  <r>
    <s v="INC000002513435"/>
    <s v="HOUSING"/>
    <x v="15"/>
    <s v="APQ ACCESOS"/>
    <s v="JAIRO A SALINAS GARAY"/>
    <s v="tct_jsalin"/>
    <s v="3-Moderado/Limitado"/>
    <s v="3-Medio"/>
    <x v="1"/>
    <x v="0"/>
    <s v="TELEFONICA EMPRESAS DE CHILE SA"/>
    <s v="TOMA DE ALARMAS DE CLIENTE"/>
    <s v="23/12/2023 7:18:38"/>
    <s v="23/12/2023 7:21:00"/>
    <s v="Cerrado"/>
    <s v="CDP ANTIGUO 1"/>
    <s v="CDP ANTIGUO 2"/>
    <s v="23/12/2023 7:21:00"/>
    <s v="23/12/2023 23:50:00"/>
    <s v="TOMA DE ALARMAS DE CLIENTE"/>
    <s v="TOMA DE ALARMAS REALIZADA."/>
    <d v="1899-12-30T00:00:00"/>
    <d v="1899-12-30T00:02:22"/>
    <d v="1899-12-30T00:02:22"/>
    <s v=""/>
    <s v="Cumplido"/>
    <m/>
  </r>
  <r>
    <s v="INC000002513436"/>
    <s v="HOUSING"/>
    <x v="15"/>
    <s v="APQ ACCESOS"/>
    <s v="JAIRO A SALINAS GARAY"/>
    <s v="tct_jsalin"/>
    <s v="3-Moderado/Limitado"/>
    <s v="3-Medio"/>
    <x v="1"/>
    <x v="0"/>
    <s v="TELEFONICA EMPRESAS DE CHILE SA"/>
    <s v="REEMPLAZO DE HW EN SERVIDOR"/>
    <s v="23/12/2023 7:21:07"/>
    <s v="23/12/2023 7:22:42"/>
    <s v="Cerrado"/>
    <s v="CDP ANTIGUO 1"/>
    <s v="CDP ANTIGUO 2"/>
    <s v="23/12/2023 7:22:42"/>
    <s v="23/12/2023 23:50:00"/>
    <s v="REEMPLAZO DE HW EN SERVIDOR"/>
    <s v="SUPERVISION CRQ OK."/>
    <d v="1899-12-30T00:00:00"/>
    <d v="1899-12-30T00:01:35"/>
    <d v="1899-12-30T00:01:35"/>
    <s v=""/>
    <s v="Cumplido"/>
    <m/>
  </r>
  <r>
    <s v="INC000002513494"/>
    <s v="RED INTERNA"/>
    <x v="6"/>
    <s v="APQ ACCESOS"/>
    <s v="YORDI M HURTADO ARAYA"/>
    <s v="tct_yorhua"/>
    <s v="4-Menor/Localizado"/>
    <s v="4-Baja"/>
    <x v="0"/>
    <x v="0"/>
    <s v="TELEFONICA CYBERSECURITY TECH CHILE SPA"/>
    <s v="RONDA TOMA DE TEMPERATURAS SALAS TIC 16:30"/>
    <s v="23/12/2023 16:22:37"/>
    <s v="23/12/2023 16:23:10"/>
    <s v="Cerrado"/>
    <s v="CDP ANTIGUO 1"/>
    <s v="CDP ANTIGUO 2"/>
    <s v="23/12/2023 16:41:09"/>
    <s v="23/12/2023 23:50:00"/>
    <s v="RONDA TOMA DE TEMPERATURAS SALAS TIC 16:30"/>
    <s v="RONDA REALIZADA"/>
    <d v="1899-12-30T00:00:00"/>
    <d v="1899-12-30T00:18:32"/>
    <d v="1899-12-30T00:18:32"/>
    <s v=""/>
    <s v="Cumplido"/>
    <m/>
  </r>
  <r>
    <s v="INC000002513495"/>
    <s v="RED INTERNA"/>
    <x v="6"/>
    <s v="APQ ACCESOS"/>
    <s v="YORDI M HURTADO ARAYA"/>
    <s v="tct_yorhua"/>
    <s v="4-Menor/Localizado"/>
    <s v="4-Baja"/>
    <x v="0"/>
    <x v="0"/>
    <s v="TELEFONICA CYBERSECURITY TECH CHILE SPA"/>
    <s v="RONDA SALAS TECNICAS 19:30"/>
    <s v="23/12/2023 16:23:24"/>
    <s v="23/12/2023 16:23:50"/>
    <s v="Cerrado"/>
    <s v="CDP ANTIGUO 1"/>
    <s v="CDP ANTIGUO 2"/>
    <s v="23/12/2023 16:41:24"/>
    <s v="23/12/2023 23:50:00"/>
    <s v="RONDA SALAS TECNICAS 19:30"/>
    <s v="RONDA REALIZADA"/>
    <d v="1899-12-30T00:00:00"/>
    <d v="1899-12-30T00:18:00"/>
    <d v="1899-12-30T00:18:00"/>
    <s v=""/>
    <s v="Cumplido"/>
    <m/>
  </r>
  <r>
    <s v="INC000002513505"/>
    <s v="INFRAESTRUCTURA DC"/>
    <x v="6"/>
    <s v="APQ ACCESOS"/>
    <s v="FRANCISCO J FELIU ABARCA"/>
    <s v="tct_frafea"/>
    <s v="4-Menor/Localizado"/>
    <s v="4-Baja"/>
    <x v="0"/>
    <x v="0"/>
    <s v="TELEFONICA CYBERSECURITY TECH CHILE SPA"/>
    <s v="RONDA POR TOMA DE TEMPERATURAS EN SALAS TIC"/>
    <s v="23/12/2023 0:51:18"/>
    <s v="23/12/2023 0:52:07"/>
    <s v="Cerrado"/>
    <s v="TI"/>
    <s v="CLIMA"/>
    <s v="23/12/2023 1:10:58"/>
    <s v="23/12/2023 23:50:00"/>
    <s v="RONDA POR TOMA DE TEMPERATURAS EN SALAS TIC"/>
    <s v="RONDA REALIZADA"/>
    <d v="1899-12-30T00:00:00"/>
    <d v="1899-12-30T00:00:00"/>
    <d v="1899-12-30T00:00:00"/>
    <s v=""/>
    <s v="Cumplido"/>
    <m/>
  </r>
  <r>
    <s v="INC000002513507"/>
    <s v="HOUSING"/>
    <x v="6"/>
    <s v="APQ ACCESOS"/>
    <s v="FRANCISCO J FELIU ABARCA"/>
    <s v="tct_frafea"/>
    <s v="4-Menor/Localizado"/>
    <s v="4-Baja"/>
    <x v="0"/>
    <x v="0"/>
    <s v="TELEFONICA CYBERSECURITY TECH CHILE SPA"/>
    <s v="TOMA DE ALARMAS CLIENTE EN SALAS TIC"/>
    <s v="23/12/2023 1:22:49"/>
    <s v="23/12/2023 1:23:52"/>
    <s v="Cerrado"/>
    <s v="TI"/>
    <s v="INFRAESTRUCTURA"/>
    <s v="23/12/2023 2:02:19"/>
    <s v="23/12/2023 23:50:00"/>
    <s v="TOMA DE ALARMAS CLIENTE EN SALAS TIC"/>
    <s v="TOMA DE ALARMAS REALIZADA"/>
    <d v="1899-12-30T00:00:00"/>
    <d v="1899-12-30T00:00:00"/>
    <d v="1899-12-30T00:00:00"/>
    <s v=""/>
    <s v="Cumplido"/>
    <m/>
  </r>
  <r>
    <s v="INC000002513533"/>
    <s v="BACKUP ON DEMAND"/>
    <x v="9"/>
    <s v="BACK UP DATA CENTER (BACKUP ON DEMAND)"/>
    <s v="RODRIGO VÁSQUEZ MUÑOZ"/>
    <s v="tct_rvasqu"/>
    <s v="4-Menor/Localizado"/>
    <s v="4-Baja"/>
    <x v="0"/>
    <x v="0"/>
    <s v="TELEFONICA GLOBAL TECHNOLOGY S.A.AGENCIA EN CHILE"/>
    <s v="validacion y revision estado plataformas de respaldo netbackup"/>
    <s v="23/12/2023 9:01:02"/>
    <s v="23/12/2023 9:01:55"/>
    <s v="Cerrado"/>
    <s v="CDP ANTIGUO 1"/>
    <s v="CDP ANTIGUO 2"/>
    <s v="24/12/2023 11:30:43"/>
    <s v="24/12/2023 23:50:00"/>
    <s v="validacion y revision estado plataformas de respaldo netbackup"/>
    <s v="plataformas Ok y operativas"/>
    <d v="1899-12-31T02:28:48"/>
    <d v="1899-12-31T02:29:41"/>
    <d v="1899-12-30T00:00:53"/>
    <s v=""/>
    <s v="Cumplido"/>
    <m/>
  </r>
  <r>
    <s v="INC000002513560"/>
    <s v="HOUSING"/>
    <x v="15"/>
    <s v="APQ ACCESOS"/>
    <s v="ALDO P VALENZUELA MUJICA"/>
    <s v="tct_avalen"/>
    <s v="2-Significativo/Amplio"/>
    <s v="2-Alta"/>
    <x v="2"/>
    <x v="0"/>
    <s v="TELEFONICA EMPRESAS DE CHILE SA"/>
    <s v="RONDA Y REVISION DE SALAS TECNICAS"/>
    <s v="23/12/2023 18:50:54"/>
    <s v="23/12/2023 18:51:51"/>
    <s v="Cerrado"/>
    <s v="CDP ANTIGUO 1"/>
    <s v="CDP ANTIGUO 2"/>
    <s v="23/12/2023 18:56:03"/>
    <s v="23/12/2023 23:50:00"/>
    <s v="RONDA Y REVISION DE SALAS TECNICAS"/>
    <s v="SE REALIZA RONDA"/>
    <d v="1899-12-30T00:02:33"/>
    <d v="1899-12-30T00:05:09"/>
    <d v="1899-12-30T00:02:36"/>
    <s v=""/>
    <s v="Cumplido"/>
    <m/>
  </r>
  <r>
    <s v="INC000002513561"/>
    <s v="HOUSING"/>
    <x v="15"/>
    <s v="APQ ACCESOS"/>
    <s v="ALDO P VALENZUELA MUJICA"/>
    <s v="tct_avalen"/>
    <s v="2-Significativo/Amplio"/>
    <s v="2-Alta"/>
    <x v="2"/>
    <x v="0"/>
    <s v="TELEFONICA EMPRESAS DE CHILE SA"/>
    <s v="TOMA DE ALARMAS DE CLIENTE"/>
    <s v="23/12/2023 18:52:01"/>
    <s v="23/12/2023 18:53:04"/>
    <s v="Cerrado"/>
    <s v="CDP ANTIGUO 1"/>
    <s v="CDP ANTIGUO 2"/>
    <s v="23/12/2023 18:56:36"/>
    <s v="23/12/2023 23:50:00"/>
    <s v="TOMA DE ALARMAS DE CLIENTE"/>
    <s v="SE REALIZA TOMA DE ALARMAS"/>
    <d v="1899-12-30T00:02:47"/>
    <d v="1899-12-30T00:04:35"/>
    <d v="1899-12-30T00:01:48"/>
    <s v=""/>
    <s v="Cumplido"/>
    <m/>
  </r>
  <r>
    <s v="INC000002513603"/>
    <s v="INFRAESTRUCTURA DC"/>
    <x v="0"/>
    <s v="APQ ACCESOS"/>
    <s v="MARIO A BARRIENTOS RUIZ"/>
    <s v="MBARRIENTOS"/>
    <s v="4-Menor/Localizado"/>
    <s v="4-Baja"/>
    <x v="0"/>
    <x v="0"/>
    <s v="TELEFONICA GLOBAL TECHNOLOGY S.A.AGENCIA EN CHILE"/>
    <s v="RONDA DE INSPECCIÓN DE SALAS Y TOMA DE TEMPERATURAS DC APOQUINDO"/>
    <s v="24/12/2023 7:55:41"/>
    <s v="24/12/2023 8:00:48"/>
    <s v="Cerrado"/>
    <s v="TI"/>
    <s v="CLIMA"/>
    <s v="24/12/2023 8:57:34"/>
    <s v="24/12/2023 23:50:00"/>
    <s v="RONDA DE INSPECCIÓN DE SALAS Y TOMA DE TEMPERATURAS DC APOQUINDO"/>
    <s v="RONDA REALIZADA"/>
    <d v="1899-12-30T00:00:00"/>
    <d v="1899-12-30T00:00:00"/>
    <d v="1899-12-30T00:00:00"/>
    <s v=""/>
    <s v="Cumplido"/>
    <m/>
  </r>
  <r>
    <s v="INC000002513700"/>
    <s v="INFRAESTRUCTURA DC"/>
    <x v="6"/>
    <s v="APQ ACCESOS"/>
    <s v="FRANCISCO J FELIU ABARCA"/>
    <s v="tct_frafea"/>
    <s v="4-Menor/Localizado"/>
    <s v="4-Baja"/>
    <x v="0"/>
    <x v="0"/>
    <s v="TELEFONICA CYBERSECURITY TECH CHILE SPA"/>
    <s v="RONDA POR TOMA DE TEMPERATURAS EN SALAS TIC"/>
    <s v="23/12/2023 5:17:50"/>
    <s v="23/12/2023 5:19:00"/>
    <s v="Cerrado"/>
    <s v="TI"/>
    <s v="CLIMA"/>
    <s v="23/12/2023 5:43:54"/>
    <s v="23/12/2023 23:50:00"/>
    <s v="RONDA POR TOMA DE TEMPERATURAS EN SALAS TIC"/>
    <s v="RONDA REALIZADA"/>
    <d v="1899-12-30T00:00:00"/>
    <d v="1899-12-30T00:00:00"/>
    <d v="1899-12-30T00:00:00"/>
    <s v=""/>
    <s v="Cumplido"/>
    <m/>
  </r>
  <r>
    <s v="INC000002513729"/>
    <s v="INFRAESTRUCTURA DC"/>
    <x v="6"/>
    <s v="APQ ACCESOS"/>
    <s v="FRANCISCO J FELIU ABARCA"/>
    <s v="tct_frafea"/>
    <s v="4-Menor/Localizado"/>
    <s v="4-Baja"/>
    <x v="0"/>
    <x v="0"/>
    <s v="TELEFONICA CYBERSECURITY TECH CHILE SPA"/>
    <s v="RONDA PREVENTIVA Y LECTURA DE TEMPERATURAS EN SALAS TIC"/>
    <s v="23/12/2023 7:04:22"/>
    <s v="23/12/2023 7:05:11"/>
    <s v="Cerrado"/>
    <s v="TI"/>
    <s v="CLIMA"/>
    <s v="23/12/2023 7:22:39"/>
    <s v="23/12/2023 23:50:00"/>
    <s v="RONDA PREVENTIVA Y LECTURA DE TEMPERATURAS EN SALAS TIC"/>
    <s v="RONDA REALIZADA"/>
    <d v="1899-12-30T00:00:00"/>
    <d v="1899-12-30T00:00:00"/>
    <d v="1899-12-30T00:00:00"/>
    <s v=""/>
    <s v="Cumplido"/>
    <m/>
  </r>
  <r>
    <s v="INC000002513738"/>
    <s v="TICKET-INTELIGENTE"/>
    <x v="4"/>
    <s v="GESTION TI"/>
    <s v="PAUL A SEPULVEDA ALVAREZ"/>
    <s v="USR_TSIGHT"/>
    <s v="1-Extenso/Generalizado"/>
    <s v="4-Baja"/>
    <x v="0"/>
    <x v="1"/>
    <s v="FUNDACION INSTITUTO PROFESIONAL DUOC UC"/>
    <s v="fiprdu01 - dcadmconce TICKET AUTOMATICO"/>
    <s v="23/12/2023 7:27:34"/>
    <s v="23/12/2023 7:27:34"/>
    <s v="Cerrado"/>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s v=""/>
    <m/>
  </r>
  <r>
    <s v="INC000002513739"/>
    <s v="TICKET-INTELIGENTE"/>
    <x v="4"/>
    <s v="GESTION TI"/>
    <s v="PAUL A SEPULVEDA ALVAREZ"/>
    <s v="USR_TSIGHT"/>
    <s v="1-Extenso/Generalizado"/>
    <s v="4-Baja"/>
    <x v="0"/>
    <x v="1"/>
    <s v="FUNDACION INSTITUTO PROFESIONAL DUOC UC"/>
    <s v="fiprdu01 - hyp_conce TICKET AUTOMATICO"/>
    <s v="23/12/2023 7:27:38"/>
    <s v="23/12/2023 7:27:38"/>
    <s v="Cerrado"/>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s v=""/>
    <m/>
  </r>
  <r>
    <s v="INC000002513740"/>
    <s v="TICKET-INTELIGENTE"/>
    <x v="4"/>
    <s v="GESTION TI"/>
    <s v="PAUL A SEPULVEDA ALVAREZ"/>
    <s v="USR_TSIGHT"/>
    <s v="1-Extenso/Generalizado"/>
    <s v="4-Baja"/>
    <x v="0"/>
    <x v="1"/>
    <s v="FUNDACION INSTITUTO PROFESIONAL DUOC UC"/>
    <s v="fiprdu01 - ilo_conce TICKET AUTOMATICO"/>
    <s v="23/12/2023 7:28:40"/>
    <s v="23/12/2023 7:28:40"/>
    <s v="Cerrado"/>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s v=""/>
    <m/>
  </r>
  <r>
    <s v="INC000002513759"/>
    <s v="RED INTERNA"/>
    <x v="6"/>
    <s v="APQ ACCESOS"/>
    <s v="YORDI M HURTADO ARAYA"/>
    <s v="tct_yorhua"/>
    <s v="4-Menor/Localizado"/>
    <s v="4-Baja"/>
    <x v="0"/>
    <x v="0"/>
    <s v="TELEFONICA CYBERSECURITY TECH CHILE SPA"/>
    <s v="RONDA TOMA DE TEMPERATURAS SALAS TIC 08:30"/>
    <s v="23/12/2023 8:31:50"/>
    <s v="23/12/2023 8:32:19"/>
    <s v="Cerrado"/>
    <s v="CDP ANTIGUO 1"/>
    <s v="CDP ANTIGUO 2"/>
    <s v="23/12/2023 9:07:10"/>
    <s v="23/12/2023 23:50:00"/>
    <s v="RONDA TOMA DE TEMPERATURAS SALAS TIC 08:30"/>
    <s v="RONDA REALIZADA"/>
    <d v="1899-12-30T00:00:00"/>
    <d v="1899-12-30T00:35:20"/>
    <d v="1899-12-30T00:35:20"/>
    <s v=""/>
    <s v="Cumplido"/>
    <m/>
  </r>
  <r>
    <s v="INC000002513760"/>
    <s v="RED INTERNA"/>
    <x v="6"/>
    <s v="APQ ACCESOS"/>
    <s v="YORDI M HURTADO ARAYA"/>
    <s v="tct_yorhua"/>
    <s v="4-Menor/Localizado"/>
    <s v="4-Baja"/>
    <x v="0"/>
    <x v="0"/>
    <s v="TELEFONICA CYBERSECURITY TECH CHILE SPA"/>
    <s v="RONDA SALAS TECNICAS 10:30"/>
    <s v="23/12/2023 8:32:37"/>
    <s v="23/12/2023 8:33:04"/>
    <s v="Cerrado"/>
    <s v="CDP ANTIGUO 1"/>
    <s v="CDP ANTIGUO 2"/>
    <s v="23/12/2023 9:07:25"/>
    <s v="23/12/2023 23:50:00"/>
    <s v="RONDA SALAS TECNICAS 10:30"/>
    <s v="RONDA REALIZADA"/>
    <d v="1899-12-30T00:00:00"/>
    <d v="1899-12-30T00:34:48"/>
    <d v="1899-12-30T00:34:48"/>
    <s v=""/>
    <s v="Cumplido"/>
    <m/>
  </r>
  <r>
    <s v="INC000002513767"/>
    <s v="HOUSING"/>
    <x v="19"/>
    <s v="BELIEVE"/>
    <s v="YORDI M HURTADO ARAYA"/>
    <s v="frp_josama"/>
    <s v="3-Moderado/Limitado"/>
    <s v="3-Medio"/>
    <x v="1"/>
    <x v="0"/>
    <s v="TELEFONICA EMPRESAS DE CHILE SA"/>
    <s v="GESTION DATACENTER/ ACCESOS/  DC SAN MARTIN/NEXTSTREAM"/>
    <s v="23/12/2023 8:57:32"/>
    <s v="23/12/2023 9:03:00"/>
    <s v="Cerrado"/>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s v="Cumplido"/>
    <m/>
  </r>
  <r>
    <s v="INC000002513840"/>
    <s v="RED INTERNA"/>
    <x v="6"/>
    <s v="APQ ACCESOS"/>
    <s v="YORDI M HURTADO ARAYA"/>
    <s v="tct_yorhua"/>
    <s v="4-Menor/Localizado"/>
    <s v="4-Baja"/>
    <x v="0"/>
    <x v="0"/>
    <s v="TELEFONICA CYBERSECURITY TECH CHILE SPA"/>
    <s v="RONDA TOMA DE TEMPERATURAS SALAS TIC 12:30"/>
    <s v="23/12/2023 11:55:24"/>
    <s v="23/12/2023 11:55:56"/>
    <s v="Cerrado"/>
    <s v="CDP ANTIGUO 1"/>
    <s v="CDP ANTIGUO 2"/>
    <s v="23/12/2023 12:34:28"/>
    <s v="23/12/2023 23:50:00"/>
    <s v="RONDA TOMA DE TEMPERATURAS SALAS TIC 12:30"/>
    <s v="RONDA REALIZADA"/>
    <d v="1899-12-30T00:00:00"/>
    <d v="1899-12-30T00:39:04"/>
    <d v="1899-12-30T00:39:04"/>
    <s v=""/>
    <s v="Cumplido"/>
    <m/>
  </r>
  <r>
    <s v="INC000002513841"/>
    <s v="RED INTERNA"/>
    <x v="6"/>
    <s v="APQ ACCESOS"/>
    <s v="YORDI M HURTADO ARAYA"/>
    <s v="tct_yorhua"/>
    <s v="4-Menor/Localizado"/>
    <s v="4-Baja"/>
    <x v="0"/>
    <x v="0"/>
    <s v="TELEFONICA CYBERSECURITY TECH CHILE SPA"/>
    <s v="RONDA SALAS TECNICAS 15:30"/>
    <s v="23/12/2023 11:56:11"/>
    <s v="23/12/2023 11:56:34"/>
    <s v="Cerrado"/>
    <s v="CDP ANTIGUO 1"/>
    <s v="CDP ANTIGUO 2"/>
    <s v="23/12/2023 12:34:08"/>
    <s v="23/12/2023 23:50:00"/>
    <s v="RONDA SALAS TECNICAS 15:30"/>
    <s v="RONDA REALIZADA"/>
    <d v="1899-12-30T00:00:00"/>
    <d v="1899-12-30T00:37:57"/>
    <d v="1899-12-30T00:37:57"/>
    <s v=""/>
    <s v="Cumplido"/>
    <m/>
  </r>
  <r>
    <s v="INC000002514064"/>
    <s v="TICKET-INTELIGENTE"/>
    <x v="4"/>
    <s v="GESTION TI"/>
    <s v="PAUL A SEPULVEDA ALVAREZ"/>
    <s v="USR_TSIGHT"/>
    <s v="1-Extenso/Generalizado"/>
    <s v="4-Baja"/>
    <x v="0"/>
    <x v="1"/>
    <s v="GPS CHILE SPA"/>
    <s v="gpschi01 - wnprap_gps04 TICKET AUTOMATICO"/>
    <s v="23/12/2023 20:17:51"/>
    <s v="23/12/2023 20:17:51"/>
    <s v="Cerrado"/>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s v=""/>
    <m/>
  </r>
  <r>
    <s v="INC000002514086"/>
    <s v="INFRAESTRUCTURA DC"/>
    <x v="6"/>
    <s v="APQ ACCESOS"/>
    <s v="FRANCISCO J FELIU ABARCA"/>
    <s v="tct_frafea"/>
    <s v="4-Menor/Localizado"/>
    <s v="4-Baja"/>
    <x v="0"/>
    <x v="0"/>
    <s v="TELEFONICA CYBERSECURITY TECH CHILE SPA"/>
    <s v="RONDA POR TOMA DE TEMPERATURAS EN SALAS TIC"/>
    <s v="23/12/2023 20:52:51"/>
    <s v="23/12/2023 20:53:41"/>
    <s v="Cerrado"/>
    <s v="TI"/>
    <s v="CLIMA"/>
    <s v="23/12/2023 21:08:31"/>
    <s v="23/12/2023 23:50:00"/>
    <s v="RONDA POR TOMA DE TEMPERATURAS EN SALAS TIC"/>
    <s v="RONDA REALIZADA"/>
    <d v="1899-12-30T00:00:00"/>
    <d v="1899-12-30T00:00:00"/>
    <d v="1899-12-30T00:00:00"/>
    <s v=""/>
    <s v="Cumplido"/>
    <m/>
  </r>
  <r>
    <s v="INC000002514103"/>
    <s v="HOUSING"/>
    <x v="6"/>
    <s v="APQ ACCESOS"/>
    <s v="FRANCISCO J FELIU ABARCA"/>
    <s v="tct_frafea"/>
    <s v="4-Menor/Localizado"/>
    <s v="4-Baja"/>
    <x v="0"/>
    <x v="0"/>
    <s v="TELEFONICA CYBERSECURITY TECH CHILE SPA"/>
    <s v="RONDA PREVENTIVA EN SALAS TIC"/>
    <s v="23/12/2023 21:52:30"/>
    <s v="23/12/2023 21:53:28"/>
    <s v="Cerrado"/>
    <s v="TI"/>
    <s v="INFRAESTRUCTURA"/>
    <s v="23/12/2023 22:32:33"/>
    <s v="23/12/2023 23:50:00"/>
    <s v="RONDA PREVENTIVA EN SALAS TIC"/>
    <s v="RONDA REALIZADA"/>
    <d v="1899-12-30T00:00:00"/>
    <d v="1899-12-30T00:00:00"/>
    <d v="1899-12-30T00:00:00"/>
    <s v=""/>
    <s v="Cumplido"/>
    <m/>
  </r>
  <r>
    <s v="INC000002514126"/>
    <s v="INFRAESTRUCTURA DC"/>
    <x v="6"/>
    <s v="APQ ACCESOS"/>
    <s v="FRANCISCO J FELIU ABARCA"/>
    <s v="tct_frafea"/>
    <s v="4-Menor/Localizado"/>
    <s v="4-Baja"/>
    <x v="0"/>
    <x v="0"/>
    <s v="TELEFONICA CYBERSECURITY TECH CHILE SPA"/>
    <s v="RONDA POR TOMA DE TEMPERATURAS EN SALAS TIC"/>
    <s v="24/12/2023 5:10:22"/>
    <s v="24/12/2023 5:11:57"/>
    <s v="Cerrado"/>
    <s v="TI"/>
    <s v="CLIMA"/>
    <s v="24/12/2023 5:45:51"/>
    <s v="24/12/2023 23:50:00"/>
    <s v="RONDA POR TOMA DE TEMPERATURAS EN SALAS TIC"/>
    <s v="RONDA REALIZADA"/>
    <d v="1899-12-30T00:00:00"/>
    <d v="1899-12-30T00:00:00"/>
    <d v="1899-12-30T00:00:00"/>
    <s v=""/>
    <s v="Cumplido"/>
    <m/>
  </r>
  <r>
    <s v="INC000002514134"/>
    <s v="INFRAESTRUCTURA DC"/>
    <x v="6"/>
    <s v="APQ ACCESOS"/>
    <s v="FRANCISCO J FELIU ABARCA"/>
    <s v="tct_frafea"/>
    <s v="4-Menor/Localizado"/>
    <s v="4-Baja"/>
    <x v="0"/>
    <x v="0"/>
    <s v="TELEFONICA CYBERSECURITY TECH CHILE SPA"/>
    <s v="RONDA PREVENTIVA Y LECTURA DE TEMPERATURAS EN SALAS TIC"/>
    <s v="24/12/2023 7:04:37"/>
    <s v="24/12/2023 7:05:24"/>
    <s v="Cerrado"/>
    <s v="TI"/>
    <s v="CLIMA"/>
    <s v="24/12/2023 7:18:01"/>
    <s v="24/12/2023 23:50:00"/>
    <s v="RONDA PREVENTIVA Y LECTURA DE TEMPERATURAS EN SALAS TIC"/>
    <s v="RONDA REALIZADA"/>
    <d v="1899-12-30T00:00:00"/>
    <d v="1899-12-30T00:00:00"/>
    <d v="1899-12-30T00:00:00"/>
    <s v=""/>
    <s v="Cumplido"/>
    <m/>
  </r>
  <r>
    <s v="INC000002514175"/>
    <s v="HOUSING"/>
    <x v="15"/>
    <s v="APQ ACCESOS"/>
    <s v="LUIS O MORALES ARENAS"/>
    <s v="tct_luimoa"/>
    <s v="4-Menor/Localizado"/>
    <s v="4-Baja"/>
    <x v="0"/>
    <x v="0"/>
    <s v="TELEFONICA EMPRESAS DE CHILE SA"/>
    <s v="SE GENERA TICKET POR RONDA Y REVISION DE SALAS TECNICAS"/>
    <s v="24/12/2023 19:11:31"/>
    <s v="24/12/2023 19:13:43"/>
    <s v="Cerrado"/>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14177"/>
    <s v="HOUSING"/>
    <x v="15"/>
    <s v="APQ ACCESOS"/>
    <s v="LUIS O MORALES ARENAS"/>
    <s v="tct_luimoa"/>
    <s v="4-Menor/Localizado"/>
    <s v="4-Baja"/>
    <x v="0"/>
    <x v="0"/>
    <s v="TELEFONICA EMPRESAS DE CHILE SA"/>
    <s v="SE GENERA TICKET POR REVISION Y TOMA DE ALARMA DE CLIENTES"/>
    <s v="24/12/2023 19:15:39"/>
    <s v="24/12/2023 19:17:20"/>
    <s v="Cerrado"/>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r>
  <r>
    <s v="INC000002514179"/>
    <s v="RED INTERNA"/>
    <x v="0"/>
    <s v="APQ ACCESOS"/>
    <s v="RENE E VILLEGAS CARREÑO"/>
    <s v="tct_renvic"/>
    <s v="4-Menor/Localizado"/>
    <s v="4-Baja"/>
    <x v="0"/>
    <x v="0"/>
    <s v="TELEFONICA CYBERSECURITY TECH CHILE SPA"/>
    <s v="RONDA DE INSPECCIÓN DE SALAS Y TOMA DE TEMPERATURAS DC APOQUINDO"/>
    <s v="24/12/2023 19:50:57"/>
    <s v="24/12/2023 19:53:03"/>
    <s v="Cerrado"/>
    <s v="CDP ANTIGUO 1"/>
    <s v="CDP ANTIGUO 2"/>
    <s v="24/12/2023 19:53:41"/>
    <s v="24/12/2023 23:50:00"/>
    <m/>
    <s v="RONDA REALIZADA"/>
    <d v="1899-12-30T00:00:00"/>
    <d v="1899-12-30T00:00:00"/>
    <d v="1899-12-30T00:00:00"/>
    <s v=""/>
    <s v="Cumplido"/>
    <m/>
  </r>
  <r>
    <s v="INC000002514181"/>
    <s v="RED INTERNA"/>
    <x v="0"/>
    <s v="APQ ACCESOS"/>
    <s v="RENE E VILLEGAS CARREÑO"/>
    <s v="tct_renvic"/>
    <s v="4-Menor/Localizado"/>
    <s v="4-Baja"/>
    <x v="0"/>
    <x v="0"/>
    <s v="TELEFONICA CYBERSECURITY TECH CHILE SPA"/>
    <s v="RONDA DE INSPECCIÓN DE SALAS Y TOMA DE TEMPERATURAS DC APOQUINDO"/>
    <s v="24/12/2023 19:54:36"/>
    <s v="24/12/2023 19:56:11"/>
    <s v="Cerrado"/>
    <s v="CDP ANTIGUO 1"/>
    <s v="CDP ANTIGUO 2"/>
    <s v="24/12/2023 19:57:23"/>
    <s v="24/12/2023 23:50:00"/>
    <m/>
    <s v="RONDA REALIZADA"/>
    <d v="1899-12-30T00:00:00"/>
    <d v="1899-12-30T00:00:00"/>
    <d v="1899-12-30T00:00:00"/>
    <s v=""/>
    <s v="Cumplido"/>
    <m/>
  </r>
  <r>
    <s v="INC000002514183"/>
    <s v="RED INTERNA"/>
    <x v="0"/>
    <s v="APQ ACCESOS"/>
    <s v="RENE E VILLEGAS CARREÑO"/>
    <s v="tct_renvic"/>
    <s v="4-Menor/Localizado"/>
    <s v="4-Baja"/>
    <x v="0"/>
    <x v="0"/>
    <s v="TELEFONICA CYBERSECURITY TECH CHILE SPA"/>
    <s v="RONDA DE INSPECCIÓN DE SALAS Y TOMA DE TEMPERATURAS DC APOQUINDO"/>
    <s v="24/12/2023 19:57:42"/>
    <s v="24/12/2023 19:59:25"/>
    <s v="Cerrado"/>
    <s v="CDP ANTIGUO 1"/>
    <s v="CDP ANTIGUO 2"/>
    <s v="24/12/2023 20:01:19"/>
    <s v="24/12/2023 23:50:00"/>
    <m/>
    <s v="RONDA REALIZADA"/>
    <d v="1899-12-30T00:00:00"/>
    <d v="1899-12-30T00:00:00"/>
    <d v="1899-12-30T00:00:00"/>
    <s v=""/>
    <s v="Cumplido"/>
    <m/>
  </r>
  <r>
    <s v="INC000002514215"/>
    <s v="RED INTERNA"/>
    <x v="6"/>
    <s v="APQ ACCESOS"/>
    <s v="YORDI M HURTADO ARAYA"/>
    <s v="tct_yorhua"/>
    <s v="4-Menor/Localizado"/>
    <s v="4-Baja"/>
    <x v="0"/>
    <x v="0"/>
    <s v="TELEFONICA CYBERSECURITY TECH CHILE SPA"/>
    <s v="RONDA TOMA DE TEMPERATURAS SALAS TIC 08:30"/>
    <s v="24/12/2023 9:11:23"/>
    <s v="24/12/2023 9:11:48"/>
    <s v="Cerrado"/>
    <s v="CDP ANTIGUO 1"/>
    <s v="CDP ANTIGUO 2"/>
    <s v="24/12/2023 9:41:01"/>
    <s v="24/12/2023 23:50:00"/>
    <s v="RONDA TOMA DE TEMPERATURAS SALAS TIC 08:30"/>
    <s v="RONDA REALIZADA"/>
    <d v="1899-12-30T00:00:00"/>
    <d v="1899-12-30T00:29:38"/>
    <d v="1899-12-30T00:29:38"/>
    <s v=""/>
    <s v="Cumplido"/>
    <m/>
  </r>
  <r>
    <s v="INC000002514216"/>
    <s v="RED INTERNA"/>
    <x v="6"/>
    <s v="APQ ACCESOS"/>
    <s v="YORDI M HURTADO ARAYA"/>
    <s v="tct_yorhua"/>
    <s v="4-Menor/Localizado"/>
    <s v="4-Baja"/>
    <x v="0"/>
    <x v="0"/>
    <s v="TELEFONICA CYBERSECURITY TECH CHILE SPA"/>
    <s v="RONDA SALAS TECNICAS 10:30"/>
    <s v="24/12/2023 9:12:10"/>
    <s v="24/12/2023 9:12:36"/>
    <s v="Cerrado"/>
    <s v="CDP ANTIGUO 1"/>
    <s v="CDP ANTIGUO 2"/>
    <s v="24/12/2023 9:41:17"/>
    <s v="24/12/2023 23:50:00"/>
    <s v="RONDA SALAS TECNICAS 10:30"/>
    <s v="RONDA REALIZADA"/>
    <d v="1899-12-30T00:00:00"/>
    <d v="1899-12-30T00:29:07"/>
    <d v="1899-12-30T00:29:07"/>
    <s v=""/>
    <s v="Cumplido"/>
    <m/>
  </r>
  <r>
    <s v="INC000002514219"/>
    <s v="BACKUP ON DEMAND"/>
    <x v="9"/>
    <s v="BACK UP DATA CENTER (BACKUP ON DEMAND)"/>
    <s v="RODRIGO VÁSQUEZ MUÑOZ"/>
    <s v="tct_rvasqu"/>
    <s v="4-Menor/Localizado"/>
    <s v="4-Baja"/>
    <x v="0"/>
    <x v="0"/>
    <s v="TELEFONICA GLOBAL TECHNOLOGY S.A.AGENCIA EN CHILE"/>
    <s v="revisiones y validaciones del correct estado en plataformas de respaldo netbackup"/>
    <s v="24/12/2023 11:31:07"/>
    <s v="24/12/2023 11:31:53"/>
    <s v="Cerrado"/>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s v="Cumplido"/>
    <m/>
  </r>
  <r>
    <s v="INC000002514226"/>
    <s v="RED INTERNA"/>
    <x v="6"/>
    <s v="APQ ACCESOS"/>
    <s v="YORDI M HURTADO ARAYA"/>
    <s v="tct_yorhua"/>
    <s v="4-Menor/Localizado"/>
    <s v="4-Baja"/>
    <x v="0"/>
    <x v="0"/>
    <s v="TELEFONICA CYBERSECURITY TECH CHILE SPA"/>
    <s v="RONDA TOMA DE TEMPERATURAS SALAS TIC 12:30"/>
    <s v="24/12/2023 12:20:02"/>
    <s v="24/12/2023 12:20:31"/>
    <s v="Cerrado"/>
    <s v="CDP ANTIGUO 1"/>
    <s v="CDP ANTIGUO 2"/>
    <s v="24/12/2023 12:33:47"/>
    <s v="24/12/2023 23:50:00"/>
    <s v="RONDA TOMA DE TEMPERATURAS SALAS TIC 12:30"/>
    <s v="RONDA REALIZADA"/>
    <d v="1899-12-30T00:00:00"/>
    <d v="1899-12-30T00:13:45"/>
    <d v="1899-12-30T00:13:45"/>
    <s v=""/>
    <s v="Cumplido"/>
    <m/>
  </r>
  <r>
    <s v="INC000002514227"/>
    <s v="RED INTERNA"/>
    <x v="6"/>
    <s v="APQ ACCESOS"/>
    <s v="YORDI M HURTADO ARAYA"/>
    <s v="tct_yorhua"/>
    <s v="4-Menor/Localizado"/>
    <s v="4-Baja"/>
    <x v="0"/>
    <x v="0"/>
    <s v="TELEFONICA CYBERSECURITY TECH CHILE SPA"/>
    <s v="RONDA SALAS TECNICAS 15:30"/>
    <s v="24/12/2023 12:20:45"/>
    <s v="24/12/2023 12:21:12"/>
    <s v="Cerrado"/>
    <s v="CDP ANTIGUO 1"/>
    <s v="CDP ANTIGUO 2"/>
    <s v="24/12/2023 12:34:03"/>
    <s v="24/12/2023 23:50:00"/>
    <s v="RONDA SALAS TECNICAS 15:30"/>
    <s v="RONDA REALIZADA"/>
    <d v="1899-12-30T00:00:00"/>
    <d v="1899-12-30T00:13:18"/>
    <d v="1899-12-30T00:13:18"/>
    <s v=""/>
    <s v="Cumplido"/>
    <m/>
  </r>
  <r>
    <s v="INC000002514282"/>
    <s v="BACKUP ON DEMAND"/>
    <x v="9"/>
    <s v="BACK UP DATA CENTER (BACKUP ON DEMAND)"/>
    <s v="RODRIGO VÁSQUEZ MUÑOZ"/>
    <s v="tct_rvasqu"/>
    <s v="4-Menor/Localizado"/>
    <s v="4-Baja"/>
    <x v="0"/>
    <x v="0"/>
    <s v="TELEFONICA GLOBAL TECHNOLOGY S.A.AGENCIA EN CHILE"/>
    <s v="chequeo de estado en plataformas de respaldo netbackup (discos, cintas, respaldos)"/>
    <s v="25/12/2023 9:56:48"/>
    <s v="25/12/2023 10:01:28"/>
    <s v="Cerrado"/>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s v="Cumplido"/>
    <m/>
  </r>
  <r>
    <s v="INC000002514284"/>
    <s v="INFRAESTRUCTURA DC"/>
    <x v="0"/>
    <s v="APQ ACCESOS"/>
    <s v="JAVIER J BRAVO CARVAJAL"/>
    <s v="MBARRIENTOS"/>
    <s v="4-Menor/Localizado"/>
    <s v="4-Baja"/>
    <x v="0"/>
    <x v="0"/>
    <s v="TELEFONICA GLOBAL TECHNOLOGY S.A.AGENCIA EN CHILE"/>
    <s v="RONDA DE INSPECCIÓN DE SALAS"/>
    <s v="25/12/2023 10:41:13"/>
    <s v="25/12/2023 10:45:16"/>
    <s v="Cerrado"/>
    <s v="TI"/>
    <s v="CLIMA"/>
    <s v="25/12/2023 11:03:27"/>
    <s v="25/12/2023 23:50:00"/>
    <s v="RONDA DE INSPECCIÓN DE SALAS"/>
    <s v="RONDA REALIZADA"/>
    <d v="1899-12-30T00:00:00"/>
    <d v="1899-12-30T00:00:00"/>
    <d v="1899-12-30T00:00:00"/>
    <s v=""/>
    <s v="Cumplido"/>
    <m/>
  </r>
  <r>
    <s v="INC000002514370"/>
    <s v="INFRAESTRUCTURA DC"/>
    <x v="6"/>
    <s v="APQ ACCESOS"/>
    <s v="FRANCISCO J FELIU ABARCA"/>
    <s v="tct_frafea"/>
    <s v="4-Menor/Localizado"/>
    <s v="4-Baja"/>
    <x v="0"/>
    <x v="0"/>
    <s v="TELEFONICA CYBERSECURITY TECH CHILE SPA"/>
    <s v="RONDA POR TOMA DE TEMPERATURAS EN SALAS TICRONDA POR TOMA DE TEMPERATURAS EN SALAS TIC"/>
    <s v="24/12/2023 0:18:42"/>
    <s v="24/12/2023 0:19:35"/>
    <s v="Cerrado"/>
    <s v="TI"/>
    <s v="CLIMA"/>
    <s v="24/12/2023 0:36:14"/>
    <s v="24/12/2023 23:50:00"/>
    <s v="RONDA POR TOMA DE TEMPERATURAS EN SALAS TIC"/>
    <s v="RONDA REALIZADA"/>
    <d v="1899-12-30T00:00:00"/>
    <d v="1899-12-30T00:00:00"/>
    <d v="1899-12-30T00:00:00"/>
    <s v=""/>
    <s v="Cumplido"/>
    <m/>
  </r>
  <r>
    <s v="INC000002514482"/>
    <s v="HOUSING"/>
    <x v="15"/>
    <s v="APQ ACCESOS"/>
    <s v="JAIRO A SALINAS GARAY"/>
    <s v="tct_jsalin"/>
    <s v="3-Moderado/Limitado"/>
    <s v="3-Medio"/>
    <x v="1"/>
    <x v="0"/>
    <s v="TELEFONICA EMPRESAS DE CHILE SA"/>
    <s v="RONDA Y REVISION DE SALAS TECNICAS"/>
    <s v="24/12/2023 7:07:54"/>
    <s v="24/12/2023 7:09:06"/>
    <s v="Cerrado"/>
    <s v="CDP ANTIGUO 1"/>
    <s v="CDP ANTIGUO 2"/>
    <s v="24/12/2023 7:09:06"/>
    <s v="24/12/2023 23:50:00"/>
    <s v="RONDA Y REVISION DE SALAS TECNICAS"/>
    <s v="RONDA REALIZADA."/>
    <d v="1899-12-30T00:00:00"/>
    <d v="1899-12-30T00:01:12"/>
    <d v="1899-12-30T00:01:12"/>
    <s v=""/>
    <s v="Cumplido"/>
    <m/>
  </r>
  <r>
    <s v="INC000002514483"/>
    <s v="HOUSING"/>
    <x v="15"/>
    <s v="APQ ACCESOS"/>
    <s v="JAIRO A SALINAS GARAY"/>
    <s v="tct_jsalin"/>
    <s v="3-Moderado/Limitado"/>
    <s v="3-Medio"/>
    <x v="1"/>
    <x v="0"/>
    <s v="TELEFONICA EMPRESAS DE CHILE SA"/>
    <s v="TOMA DE ALARMAS DE CLIENTE"/>
    <s v="24/12/2023 7:09:12"/>
    <s v="24/12/2023 7:10:45"/>
    <s v="Cerrado"/>
    <s v="CDP ANTIGUO 1"/>
    <s v="CDP ANTIGUO 2"/>
    <s v="24/12/2023 7:10:45"/>
    <s v="24/12/2023 23:50:00"/>
    <s v="TOMA DE ALARMAS DE CLIENTE"/>
    <s v="TOMA DE ALARMAS REALIZADA."/>
    <d v="1899-12-30T00:00:00"/>
    <d v="1899-12-30T00:01:33"/>
    <d v="1899-12-30T00:01:33"/>
    <s v=""/>
    <s v="Cumplido"/>
    <m/>
  </r>
  <r>
    <s v="INC000002514605"/>
    <s v="INFRAESTRUCTURA DC"/>
    <x v="14"/>
    <s v="APQ ACCESOS"/>
    <s v="MARIO A BARRIENTOS RUIZ"/>
    <s v="MBARRIENTOS"/>
    <s v="4-Menor/Localizado"/>
    <s v="4-Baja"/>
    <x v="0"/>
    <x v="0"/>
    <s v="TELEFONICA GLOBAL TECHNOLOGY S.A.AGENCIA EN CHILE"/>
    <s v="RONDA DE INSPECCIÓN DE SALAS Y TOMA DE TEMPERATURAS DC APOQUINDO"/>
    <s v="24/12/2023 8:10:16"/>
    <s v="24/12/2023 8:19:41"/>
    <s v="Cerrado"/>
    <s v="TI"/>
    <s v="CLIMA"/>
    <s v="24/12/2023 8:58:20"/>
    <s v="24/12/2023 23:50:00"/>
    <s v="RONDA DE INSPECCIÓN DE SALAS Y TOMA DE TEMPERATURAS DC APOQUINDO"/>
    <s v="RONDA REALIZADA"/>
    <d v="1899-12-30T00:37:47"/>
    <d v="1899-12-30T00:48:04"/>
    <d v="1899-12-30T00:10:17"/>
    <s v=""/>
    <s v="Cumplido"/>
    <m/>
  </r>
  <r>
    <s v="INC000002514607"/>
    <s v="INFRAESTRUCTURA DC"/>
    <x v="0"/>
    <s v="APQ ACCESOS"/>
    <s v="MARIO A BARRIENTOS RUIZ"/>
    <s v="MBARRIENTOS"/>
    <s v="4-Menor/Localizado"/>
    <s v="4-Baja"/>
    <x v="0"/>
    <x v="0"/>
    <s v="TELEFONICA GLOBAL TECHNOLOGY S.A.AGENCIA EN CHILE"/>
    <s v="RONDA DE INSPECCIÓN DE SALAS Y TOMA DE TEMPERATURAS DC APOQUINDO"/>
    <s v="24/12/2023 8:24:46"/>
    <s v="24/12/2023 8:30:33"/>
    <s v="Cerrado"/>
    <s v="TI"/>
    <s v="CLIMA"/>
    <s v="24/12/2023 9:00:33"/>
    <s v="24/12/2023 23:50:00"/>
    <s v="RONDA DE INSPECCIÓN DE SALAS Y TOMA DE TEMPERATURAS DC APOQUINDO"/>
    <m/>
    <d v="1899-12-30T00:00:00"/>
    <d v="1899-12-30T00:00:00"/>
    <d v="1899-12-30T00:00:00"/>
    <s v=""/>
    <s v="Cumplido"/>
    <m/>
  </r>
  <r>
    <s v="INC000002514657"/>
    <s v="INFRAESTRUCTURA DC"/>
    <x v="6"/>
    <s v="APQ ACCESOS"/>
    <s v="FRANCISCO J FELIU ABARCA"/>
    <s v="tct_frafea"/>
    <s v="4-Menor/Localizado"/>
    <s v="4-Baja"/>
    <x v="0"/>
    <x v="0"/>
    <s v="TELEFONICA CYBERSECURITY TECH CHILE SPA"/>
    <s v="RONDA POR TOMA DE TEMPERATURAS EN SALAS TIC"/>
    <s v="25/12/2023 5:33:17"/>
    <s v="25/12/2023 5:34:15"/>
    <s v="Cerrado"/>
    <s v="TI"/>
    <s v="CLIMA"/>
    <s v="25/12/2023 5:50:49"/>
    <s v="25/12/2023 23:50:00"/>
    <s v="RONDA POR TOMA DE TEMPERATURAS EN SALAS TIC"/>
    <s v="RONDA REALIZADA"/>
    <d v="1899-12-30T00:00:00"/>
    <d v="1899-12-30T00:00:00"/>
    <d v="1899-12-30T00:00:00"/>
    <s v=""/>
    <s v="Cumplido"/>
    <m/>
  </r>
  <r>
    <s v="INC000002514662"/>
    <s v="INFRAESTRUCTURA DC"/>
    <x v="6"/>
    <s v="APQ ACCESOS"/>
    <s v="FRANCISCO J FELIU ABARCA"/>
    <s v="tct_frafea"/>
    <s v="4-Menor/Localizado"/>
    <s v="4-Baja"/>
    <x v="0"/>
    <x v="0"/>
    <s v="TELEFONICA CYBERSECURITY TECH CHILE SPA"/>
    <s v="RONDA PREVENTIVA Y LECTURA DE TEMPERATURAS EN SALAS TIC"/>
    <s v="25/12/2023 7:03:31"/>
    <s v="25/12/2023 7:04:20"/>
    <s v="Cerrado"/>
    <s v="TI"/>
    <s v="CLIMA"/>
    <s v="25/12/2023 7:23:10"/>
    <s v="25/12/2023 23:50:00"/>
    <s v="RONDA PREVENTIVA Y LECTURA DE TEMPERATURAS EN SALAS TIC"/>
    <s v="RONDA REALIZADA"/>
    <d v="1899-12-30T00:00:00"/>
    <d v="1899-12-30T00:00:00"/>
    <d v="1899-12-30T00:00:00"/>
    <s v=""/>
    <s v="Cumplido"/>
    <m/>
  </r>
  <r>
    <s v="INC000002514702"/>
    <s v="INFRAESTRUCTURA DC"/>
    <x v="6"/>
    <s v="APQ ACCESOS"/>
    <s v="SEBASTIAN A JARA VIDAL"/>
    <s v="tct_sjarav"/>
    <s v="4-Menor/Localizado"/>
    <s v="4-Baja"/>
    <x v="0"/>
    <x v="0"/>
    <s v="TELEFONICA CYBERSECURITY TECH CHILE SPA"/>
    <s v="ALZA DE TEMPERATURAS TIC 2"/>
    <s v="25/12/2023 16:30:49"/>
    <s v="25/12/2023 16:33:35"/>
    <s v="Cerrado"/>
    <s v="CDP ANTIGUO 1"/>
    <s v="CDP ANTIGUO 2"/>
    <s v="25/12/2023 19:24:22"/>
    <s v="25/12/2023 23:50:00"/>
    <m/>
    <m/>
    <d v="1899-12-30T00:00:00"/>
    <d v="1899-12-30T00:00:00"/>
    <d v="1899-12-30T00:00:00"/>
    <s v=""/>
    <s v="Cumplido"/>
    <m/>
  </r>
  <r>
    <s v="INC000002514776"/>
    <s v="TICKET-INTELIGENTE"/>
    <x v="4"/>
    <s v="GESTION TI"/>
    <s v="PAUL A SEPULVEDA ALVAREZ"/>
    <s v="USR_TSIGHT"/>
    <s v="1-Extenso/Generalizado"/>
    <s v="4-Baja"/>
    <x v="0"/>
    <x v="1"/>
    <s v="RABIE HNOSLTDA"/>
    <s v="rabie001 - lonquimay TICKET AUTOMATICO"/>
    <s v="24/12/2023 15:09:46"/>
    <s v="24/12/2023 15:09:46"/>
    <s v="Cerrado"/>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s v=""/>
    <m/>
  </r>
  <r>
    <s v="INC000002514788"/>
    <s v="RED INTERNA"/>
    <x v="6"/>
    <s v="APQ ACCESOS"/>
    <s v="YORDI M HURTADO ARAYA"/>
    <s v="tct_yorhua"/>
    <s v="4-Menor/Localizado"/>
    <s v="4-Baja"/>
    <x v="0"/>
    <x v="0"/>
    <s v="TELEFONICA CYBERSECURITY TECH CHILE SPA"/>
    <s v="RONDA TOMA DE TEMPERATURAS SALAS TIC 16:30"/>
    <s v="24/12/2023 15:43:27"/>
    <s v="24/12/2023 15:44:03"/>
    <s v="Cerrado"/>
    <s v="CDP ANTIGUO 1"/>
    <s v="CDP ANTIGUO 2"/>
    <s v="24/12/2023 16:24:54"/>
    <s v="24/12/2023 23:50:00"/>
    <s v="RONDA TOMA DE TEMPERATURAS SALAS TIC 16:30"/>
    <s v="RONDA REALIZADA"/>
    <d v="1899-12-30T00:00:00"/>
    <d v="1899-12-30T00:41:27"/>
    <d v="1899-12-30T00:41:27"/>
    <s v=""/>
    <s v="Cumplido"/>
    <m/>
  </r>
  <r>
    <s v="INC000002514820"/>
    <s v="TICKET-INTELIGENTE"/>
    <x v="13"/>
    <s v="GESTION TI"/>
    <s v="DEIBY Y SANTOYO MONTEROLA"/>
    <s v="USR_TSIGHT"/>
    <s v="1-Extenso/Generalizado"/>
    <s v="4-Baja"/>
    <x v="0"/>
    <x v="1"/>
    <s v="TELEFONICA CYBERSECURITY TECH CHILE SPA"/>
    <s v="tctcsp01 - soc-splunk-i-02 TICKET AUTOMATICO"/>
    <s v="24/12/2023 17:00:47"/>
    <s v="24/12/2023 17:00:47"/>
    <s v="Cerrado"/>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s v=""/>
    <m/>
  </r>
  <r>
    <s v="INC000002514826"/>
    <s v="TICKET-INTELIGENTE"/>
    <x v="3"/>
    <s v="GESTION TI"/>
    <s v="VICTOR SEPULVEDA GAMARRA"/>
    <s v="USR_TSIGHT"/>
    <s v="1-Extenso/Generalizado"/>
    <s v="4-Baja"/>
    <x v="0"/>
    <x v="1"/>
    <s v="TELEFONICA CYBERSECURITY TECH CHILE SPA"/>
    <s v="tctcsp01 - soc-splunk-i-03 TICKET AUTOMATICO"/>
    <s v="24/12/2023 17:24:52"/>
    <s v="24/12/2023 17:24:52"/>
    <s v="Cerrado"/>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s v=""/>
    <m/>
  </r>
  <r>
    <s v="INC000002514836"/>
    <s v="TICKET-INTELIGENTE"/>
    <x v="3"/>
    <s v="GESTION TI"/>
    <s v="VICTOR SEPULVEDA GAMARRA"/>
    <s v="USR_TSIGHT"/>
    <s v="1-Extenso/Generalizado"/>
    <s v="4-Baja"/>
    <x v="0"/>
    <x v="1"/>
    <s v="TELEFONICA CYBERSECURITY TECH CHILE SPA"/>
    <s v="tctcsp01 - soc-splunk-i-01 TICKET AUTOMATICO"/>
    <s v="24/12/2023 17:32:55"/>
    <s v="24/12/2023 17:32:55"/>
    <s v="Cerrado"/>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s v=""/>
    <m/>
  </r>
  <r>
    <s v="INC000002514912"/>
    <s v="TICKET-INTELIGENTE"/>
    <x v="4"/>
    <s v="GESTION TI"/>
    <s v="PAUL A SEPULVEDA ALVAREZ"/>
    <s v="USR_TSIGHT"/>
    <s v="1-Extenso/Generalizado"/>
    <s v="4-Baja"/>
    <x v="0"/>
    <x v="1"/>
    <s v="GPS CHILE SPA"/>
    <s v="gpschi01 - wnprdb_int01 TICKET AUTOMATICO"/>
    <s v="24/12/2023 20:36:04"/>
    <s v="24/12/2023 20:36:04"/>
    <s v="Cerrado"/>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s v=""/>
    <m/>
  </r>
  <r>
    <s v="INC000002514915"/>
    <s v="TICKET-INTELIGENTE"/>
    <x v="3"/>
    <s v="GESTION TI"/>
    <s v="VICTOR SEPULVEDA GAMARRA"/>
    <s v="USR_TSIGHT"/>
    <s v="1-Extenso/Generalizado"/>
    <s v="4-Baja"/>
    <x v="0"/>
    <x v="1"/>
    <s v="TELEFONICA CYBERSECURITY TECH CHILE SPA"/>
    <s v="tctcsp01 - soc-splunk-i-03 TICKET AUTOMATICO"/>
    <s v="24/12/2023 20:40:44"/>
    <s v="24/12/2023 20:40:44"/>
    <s v="Cerrado"/>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s v=""/>
    <m/>
  </r>
  <r>
    <s v="INC000002514916"/>
    <s v="INFRAESTRUCTURA DC"/>
    <x v="6"/>
    <s v="APQ ACCESOS"/>
    <s v="FRANCISCO J FELIU ABARCA"/>
    <s v="tct_frafea"/>
    <s v="4-Menor/Localizado"/>
    <s v="4-Baja"/>
    <x v="0"/>
    <x v="0"/>
    <s v="TELEFONICA CYBERSECURITY TECH CHILE SPA"/>
    <s v="RONDA POR TOMA DE TEMPERATURAS EN SALAS TIC"/>
    <s v="24/12/2023 20:46:01"/>
    <s v="24/12/2023 20:46:48"/>
    <s v="Cerrado"/>
    <s v="TI"/>
    <s v="CLIMA"/>
    <s v="24/12/2023 20:57:28"/>
    <s v="24/12/2023 23:50:00"/>
    <s v="RONDA POR TOMA DE TEMPERATURAS EN SALAS TIC"/>
    <s v="RONDA REALIZADA"/>
    <d v="1899-12-30T00:00:00"/>
    <d v="1899-12-30T00:00:00"/>
    <d v="1899-12-30T00:00:00"/>
    <s v=""/>
    <s v="Cumplido"/>
    <m/>
  </r>
  <r>
    <s v="INC000002514942"/>
    <s v="TICKET-INTELIGENTE"/>
    <x v="3"/>
    <s v="GESTION TI"/>
    <s v="VICTOR SEPULVEDA GAMARRA"/>
    <s v="USR_TSIGHT"/>
    <s v="1-Extenso/Generalizado"/>
    <s v="4-Baja"/>
    <x v="0"/>
    <x v="1"/>
    <s v="TELEFONICA CYBERSECURITY TECH CHILE SPA"/>
    <s v="tctcsp01 - soc-splunk-i-01 TICKET AUTOMATICO"/>
    <s v="24/12/2023 21:39:55"/>
    <s v="24/12/2023 21:39:55"/>
    <s v="Cerrado"/>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s v=""/>
    <m/>
  </r>
  <r>
    <s v="INC000002514955"/>
    <s v="HOUSING"/>
    <x v="6"/>
    <s v="APQ ACCESOS"/>
    <s v="FRANCISCO J FELIU ABARCA"/>
    <s v="tct_frafea"/>
    <s v="4-Menor/Localizado"/>
    <s v="4-Baja"/>
    <x v="0"/>
    <x v="0"/>
    <s v="TELEFONICA CYBERSECURITY TECH CHILE SPA"/>
    <s v="RONDA PREVENTIVA EN SALAS TIC"/>
    <s v="24/12/2023 21:54:09"/>
    <s v="24/12/2023 21:55:18"/>
    <s v="Cerrado"/>
    <s v="TI"/>
    <s v="CLIMA"/>
    <s v="24/12/2023 22:41:50"/>
    <s v="24/12/2023 23:50:00"/>
    <s v="RONDA PREVENTIVA EN SALAS TIC"/>
    <s v="RONDA REALIZADA"/>
    <d v="1899-12-30T00:00:00"/>
    <d v="1899-12-30T00:00:00"/>
    <d v="1899-12-30T00:00:00"/>
    <s v=""/>
    <s v="Cumplido"/>
    <m/>
  </r>
  <r>
    <s v="INC000002514999"/>
    <s v="HOUSING"/>
    <x v="6"/>
    <s v="APQ ACCESOS"/>
    <s v="FRANCISCO J FELIU ABARCA"/>
    <s v="tct_frafea"/>
    <s v="4-Menor/Localizado"/>
    <s v="4-Baja"/>
    <x v="0"/>
    <x v="0"/>
    <s v="TELEFONICA CYBERSECURITY TECH CHILE SPA"/>
    <s v="TOMA DE ALARMAS CLIENTE EN SALAS TIC"/>
    <s v="24/12/2023 23:44:35"/>
    <s v="24/12/2023 23:45:29"/>
    <s v="Cerrado"/>
    <s v="TI"/>
    <s v="INFRAESTRUCTURA"/>
    <s v="25/12/2023 0:16:44"/>
    <s v="25/12/2023 23:50:00"/>
    <s v="TOMA DE ALARMAS CLIENTE EN SALAS TIC"/>
    <s v="TOMA DE ALARMAS REALIZADA"/>
    <d v="1899-12-30T00:00:00"/>
    <d v="1899-12-30T00:00:00"/>
    <d v="1899-12-30T00:00:00"/>
    <s v=""/>
    <s v="Cumplido"/>
    <m/>
  </r>
  <r>
    <s v="INC000002515774"/>
    <s v="TICKET-INTELIGENTE"/>
    <x v="3"/>
    <s v="GESTION TI"/>
    <s v="VICTOR SEPULVEDA GAMARRA"/>
    <s v="USR_TSIGHT"/>
    <s v="1-Extenso/Generalizado"/>
    <s v="4-Baja"/>
    <x v="0"/>
    <x v="1"/>
    <s v="BLUMAR S.A."/>
    <s v="blumar01 - blutssaperp TICKET AUTOMATICO"/>
    <s v="25/12/2023 3:13:07"/>
    <s v="25/12/2023 3:13:07"/>
    <s v="Cerrado"/>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s v=""/>
    <m/>
  </r>
  <r>
    <s v="INC000002515823"/>
    <s v="HOUSING"/>
    <x v="15"/>
    <s v="APQ ACCESOS"/>
    <s v="JOSE G MARQUEZ MARCANO"/>
    <s v="tct_josmam"/>
    <s v="4-Menor/Localizado"/>
    <s v="4-Baja"/>
    <x v="0"/>
    <x v="0"/>
    <s v="TELEFONICA EMPRESAS DE CHILE SA"/>
    <s v="RONDA Y REVISION DE SALAS"/>
    <s v="25/12/2023 7:08:09"/>
    <s v="25/12/2023 7:08:57"/>
    <s v="Cerrado"/>
    <s v="CDP ANTIGUO 1"/>
    <s v="CDP ANTIGUO 2"/>
    <s v="25/12/2023 7:10:21"/>
    <s v="25/12/2023 23:50:00"/>
    <s v="RONDA Y REVISION DE SALAS"/>
    <s v="RONDAS REALIZADAS"/>
    <d v="1899-12-30T00:01:09"/>
    <d v="1899-12-30T00:02:12"/>
    <d v="1899-12-30T00:01:03"/>
    <s v=""/>
    <s v="Cumplido"/>
    <m/>
  </r>
  <r>
    <s v="INC000002515825"/>
    <s v="HOUSING"/>
    <x v="15"/>
    <s v="APQ ACCESOS"/>
    <s v="JOSE G MARQUEZ MARCANO"/>
    <s v="tct_josmam"/>
    <s v="4-Menor/Localizado"/>
    <s v="4-Baja"/>
    <x v="0"/>
    <x v="0"/>
    <s v="TELEFONICA EMPRESAS DE CHILE SA"/>
    <s v="TOMA DE ALARMAS DE CLIENTES"/>
    <s v="25/12/2023 7:10:59"/>
    <s v="25/12/2023 7:11:48"/>
    <s v="Cerrado"/>
    <s v="CDP ANTIGUO 1"/>
    <s v="CDP ANTIGUO 2"/>
    <s v="25/12/2023 7:13:33"/>
    <s v="25/12/2023 23:50:00"/>
    <s v="TOMA DE ALARMAS DE CLIENTES"/>
    <s v="TOMA DE ALARMAS REALIZADAS"/>
    <d v="1899-12-30T00:00:00"/>
    <d v="1899-12-30T00:02:34"/>
    <d v="1899-12-30T00:02:34"/>
    <s v=""/>
    <s v="Cumplido"/>
    <m/>
  </r>
  <r>
    <s v="INC000002515827"/>
    <s v="INFRAESTRUCTURA DC"/>
    <x v="0"/>
    <s v="APQ ACCESOS"/>
    <s v="MARIO A BARRIENTOS RUIZ"/>
    <s v="MBARRIENTOS"/>
    <s v="4-Menor/Localizado"/>
    <s v="4-Baja"/>
    <x v="0"/>
    <x v="0"/>
    <s v="TELEFONICA GLOBAL TECHNOLOGY S.A.AGENCIA EN CHILE"/>
    <s v="RONDA DE INSPECCIÓN DE SALAS Y TOMA DE TEMPERATURAS DC APOQUINDO"/>
    <s v="25/12/2023 7:48:42"/>
    <s v="25/12/2023 7:49:57"/>
    <s v="Cerrado"/>
    <s v="TI"/>
    <s v="CLIMA"/>
    <s v="25/12/2023 8:04:11"/>
    <s v="25/12/2023 23:50:00"/>
    <s v="RONDA DE INSPECCIÓN DE SALAS Y TOMA DE TEMPERATURAS DC APOQUINDO"/>
    <s v="RONDA REALIZADA"/>
    <d v="1899-12-30T00:00:00"/>
    <d v="1899-12-30T00:00:00"/>
    <d v="1899-12-30T00:00:00"/>
    <s v=""/>
    <s v="Cumplido"/>
    <m/>
  </r>
  <r>
    <s v="INC000002515829"/>
    <s v="INFRAESTRUCTURA DC"/>
    <x v="0"/>
    <s v="APQ ACCESOS"/>
    <s v="MARIO A BARRIENTOS RUIZ"/>
    <s v="MBARRIENTOS"/>
    <s v="4-Menor/Localizado"/>
    <s v="4-Baja"/>
    <x v="0"/>
    <x v="0"/>
    <s v="TELEFONICA GLOBAL TECHNOLOGY S.A.AGENCIA EN CHILE"/>
    <s v="RONDA DE INSPECCIÓN DE SALAS Y TOMA DE TEMPERATURAS DC APOQUINDO"/>
    <s v="25/12/2023 7:50:36"/>
    <s v="25/12/2023 7:52:02"/>
    <s v="Cerrado"/>
    <s v="TI"/>
    <s v="CLIMA"/>
    <s v="25/12/2023 8:04:37"/>
    <s v="25/12/2023 23:50:00"/>
    <s v="RONDA DE INSPECCIÓN DE SALAS Y TOMA DE TEMPERATURAS DC APOQUINDO"/>
    <s v="RONDA REALIZADA"/>
    <d v="1899-12-30T00:00:00"/>
    <d v="1899-12-30T00:00:00"/>
    <d v="1899-12-30T00:00:00"/>
    <s v=""/>
    <s v="Cumplido"/>
    <m/>
  </r>
  <r>
    <s v="INC000002515831"/>
    <s v="INFRAESTRUCTURA DC"/>
    <x v="0"/>
    <s v="APQ ACCESOS"/>
    <s v="MARIO A BARRIENTOS RUIZ"/>
    <s v="MBARRIENTOS"/>
    <s v="4-Menor/Localizado"/>
    <s v="4-Baja"/>
    <x v="0"/>
    <x v="0"/>
    <s v="TELEFONICA GLOBAL TECHNOLOGY S.A.AGENCIA EN CHILE"/>
    <s v="RONDA DE INSPECCIÓN DE SALAS Y TOMA DE TEMPERATURAS DC APOQUINDO"/>
    <s v="25/12/2023 7:52:34"/>
    <s v="25/12/2023 7:53:53"/>
    <s v="Cerrado"/>
    <s v="TI"/>
    <s v="CLIMA"/>
    <s v="25/12/2023 8:03:32"/>
    <s v="25/12/2023 23:50:00"/>
    <s v="RONDA DE INSPECCIÓN DE SALAS Y TOMA DE TEMPERATURAS DC APOQUINDO"/>
    <s v="RONDA REALIZADA"/>
    <d v="1899-12-30T00:00:00"/>
    <d v="1899-12-30T00:00:00"/>
    <d v="1899-12-30T00:00:00"/>
    <s v=""/>
    <s v="Cumplido"/>
    <m/>
  </r>
  <r>
    <s v="INC000002515845"/>
    <s v="RED INTERNA"/>
    <x v="0"/>
    <s v="APQ ACCESOS"/>
    <s v="JAVIER J BRAVO CARVAJAL"/>
    <s v="MBARRIENTOS"/>
    <s v="4-Menor/Localizado"/>
    <s v="4-Baja"/>
    <x v="0"/>
    <x v="0"/>
    <s v="TELEFONICA GLOBAL TECHNOLOGY S.A.AGENCIA EN CHILE"/>
    <s v="RONDA DE INSPECCIÓN DE SALAS Y TOMA DE TEMPERATURAS DC APOQUINDO"/>
    <s v="25/12/2023 12:37:50"/>
    <s v="25/12/2023 12:39:54"/>
    <s v="Cerrado"/>
    <s v="TI"/>
    <s v="CLIMA"/>
    <s v="25/12/2023 12:45:23"/>
    <s v="25/12/2023 23:50:00"/>
    <s v="RONDA DE INSPECCIÓN DE SALAS Y TOMA DE TEMPERATURAS DC APOQUINDO"/>
    <s v="RONDA REALIZDA"/>
    <d v="1899-12-30T00:00:00"/>
    <d v="1899-12-30T00:00:00"/>
    <d v="1899-12-30T00:00:00"/>
    <s v=""/>
    <s v="Cumplido"/>
    <m/>
  </r>
  <r>
    <s v="INC000002515868"/>
    <s v="RED INTERNA"/>
    <x v="0"/>
    <s v="APQ ACCESOS"/>
    <s v="JAVIER J BRAVO CARVAJAL"/>
    <s v="MBARRIENTOS"/>
    <s v="4-Menor/Localizado"/>
    <s v="4-Baja"/>
    <x v="0"/>
    <x v="0"/>
    <s v="TELEFONICA GLOBAL TECHNOLOGY S.A.AGENCIA EN CHILE"/>
    <s v="RONDA DE INSPECCIÓN DE SALAS"/>
    <s v="25/12/2023 15:16:15"/>
    <s v="25/12/2023 15:18:28"/>
    <s v="Cerrado"/>
    <s v="TI"/>
    <s v="CLIMA"/>
    <s v="25/12/2023 15:41:14"/>
    <s v="25/12/2023 23:50:00"/>
    <s v="RONDA DE INSPECCIÓN DE SALAS"/>
    <s v="RONDA DE INSPECCIÓN DE SALAS"/>
    <d v="1899-12-30T00:00:00"/>
    <d v="1899-12-30T00:00:00"/>
    <d v="1899-12-30T00:00:00"/>
    <s v=""/>
    <s v="Cumplido"/>
    <m/>
  </r>
  <r>
    <s v="INC000002515870"/>
    <s v="RED INTERNA"/>
    <x v="0"/>
    <s v="APQ ACCESOS"/>
    <s v="JAVIER J BRAVO CARVAJAL"/>
    <s v="MBARRIENTOS"/>
    <s v="4-Menor/Localizado"/>
    <s v="4-Baja"/>
    <x v="0"/>
    <x v="0"/>
    <s v="TELEFONICA GLOBAL TECHNOLOGY S.A.AGENCIA EN CHILE"/>
    <s v="RONDA DE INSPECCIÓN DE SALAS Y TOMA DE TEMPERATURAS DC APOQUINDO"/>
    <s v="25/12/2023 16:29:33"/>
    <s v="25/12/2023 16:31:12"/>
    <s v="Cerrado"/>
    <s v="TI"/>
    <s v="CLIMA"/>
    <s v="26/12/2023 7:57:40"/>
    <s v="26/12/2023 23:50:00"/>
    <s v="RONDA DE INSPECCIÓN DE SALAS Y TOMA DE TEMPERATURAS DC APOQUINDO"/>
    <s v="RONDA REALIZADA"/>
    <d v="1899-12-30T00:00:00"/>
    <d v="1899-12-30T00:00:00"/>
    <d v="1899-12-30T00:00:00"/>
    <s v=""/>
    <s v="Cumplido"/>
    <m/>
  </r>
  <r>
    <s v="INC000002515885"/>
    <s v="HOUSING"/>
    <x v="15"/>
    <s v="APQ ACCESOS"/>
    <s v="JOSE G MARQUEZ MARCANO"/>
    <s v="tct_josmam"/>
    <s v="4-Menor/Localizado"/>
    <s v="4-Baja"/>
    <x v="0"/>
    <x v="0"/>
    <s v="TELEFONICA EMPRESAS DE CHILE SA"/>
    <s v="ALZA DE TEMPERATURA SALA 500 HUAWEI"/>
    <s v="25/12/2023 20:44:56"/>
    <s v="25/12/2023 20:45:00"/>
    <s v="Cerrado"/>
    <s v="CDP ANTIGUO 1"/>
    <s v="CDP ANTIGUO 2"/>
    <s v="25/12/2023 21:33:25"/>
    <s v="25/12/2023 23:50:00"/>
    <s v="ALZA DE TEMPERATURA SALA 500 HUAWEI"/>
    <m/>
    <d v="1899-12-30T00:48:05"/>
    <d v="1899-12-30T00:48:29"/>
    <d v="1899-12-30T00:00:24"/>
    <s v=""/>
    <s v="Cumplido"/>
    <m/>
  </r>
  <r>
    <s v="INC000002516044"/>
    <s v="TICKET-INTELIGENTE"/>
    <x v="4"/>
    <s v="GESTION TI"/>
    <s v="PAUL A SEPULVEDA ALVAREZ"/>
    <s v="USR_TSIGHT"/>
    <s v="1-Extenso/Generalizado"/>
    <s v="4-Baja"/>
    <x v="0"/>
    <x v="1"/>
    <s v="GPS CHILE SPA"/>
    <s v="gpschi01 - wnprdb_int01 TICKET AUTOMATICO"/>
    <s v="25/12/2023 10:36:25"/>
    <s v="25/12/2023 10:36:25"/>
    <s v="Cerrado"/>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s v=""/>
    <m/>
  </r>
  <r>
    <s v="INC000002516140"/>
    <s v="TICKET-INTELIGENTE"/>
    <x v="4"/>
    <s v="GESTION TI"/>
    <s v="PAUL A SEPULVEDA ALVAREZ"/>
    <s v="USR_TSIGHT"/>
    <s v="1-Extenso/Generalizado"/>
    <s v="4-Baja"/>
    <x v="0"/>
    <x v="1"/>
    <s v="GPS CHILE SPA"/>
    <s v="gpschi01 - wnprdb_int01 TICKET AUTOMATICO"/>
    <s v="25/12/2023 13:47:23"/>
    <s v="25/12/2023 13:47:23"/>
    <s v="Cerrado"/>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s v=""/>
    <m/>
  </r>
  <r>
    <s v="INC000002516143"/>
    <s v="TICKET-INTELIGENTE"/>
    <x v="3"/>
    <s v="GESTION TI"/>
    <s v="SEBASTIAN I ACUÑA GUZMAN"/>
    <s v="USR_TSIGHT"/>
    <s v="1-Extenso/Generalizado"/>
    <s v="4-Baja"/>
    <x v="0"/>
    <x v="1"/>
    <s v="BLUMAR S.A."/>
    <s v="blumar01 - blutssaperp TICKET AUTOMATICO"/>
    <s v="25/12/2023 13:51:22"/>
    <s v="25/12/2023 13:51:22"/>
    <s v="Cerrado"/>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s v=""/>
    <m/>
  </r>
  <r>
    <s v="INC000002516223"/>
    <s v="VPN IP - MPLS"/>
    <x v="20"/>
    <s v="GESTION HD"/>
    <s v="JORGE S LORCA LEIVA"/>
    <s v="frp_spevel"/>
    <s v="3-Moderado/Limitado"/>
    <s v="3-Medio"/>
    <x v="1"/>
    <x v="0"/>
    <s v="TELEFONICA EMPRESAS DE CHILE SA"/>
    <s v="HD/Reporte de Estado de Facilities con respecto al micro corte de energía gen DC Paine"/>
    <s v="25/12/2023 18:06:27"/>
    <s v="25/12/2023 18:09:01"/>
    <s v="Cerrado"/>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s v="Cumplido"/>
    <m/>
  </r>
  <r>
    <s v="INC000002516251"/>
    <s v="HOUSING"/>
    <x v="15"/>
    <s v="APQ ACCESOS"/>
    <s v="JOSE G MARQUEZ MARCANO"/>
    <s v="tct_josmam"/>
    <s v="4-Menor/Localizado"/>
    <s v="4-Baja"/>
    <x v="0"/>
    <x v="0"/>
    <s v="TELEFONICA EMPRESAS DE CHILE SA"/>
    <s v="RONDA Y REVISION DE SALAS"/>
    <s v="26/12/2023 6:47:17"/>
    <s v="26/12/2023 6:48:02"/>
    <s v="Cerrado"/>
    <s v="CDP ANTIGUO 1"/>
    <s v="CDP ANTIGUO 2"/>
    <s v="26/12/2023 6:49:59"/>
    <s v="26/12/2023 23:50:00"/>
    <s v="RONDA Y REVISION DE SALAS"/>
    <s v="RONDAS REALIZADAS"/>
    <d v="1899-12-30T00:01:41"/>
    <d v="1899-12-30T00:02:42"/>
    <d v="1899-12-30T00:01:01"/>
    <s v=""/>
    <s v="Cumplido"/>
    <m/>
  </r>
  <r>
    <s v="INC000002516253"/>
    <s v="HOUSING"/>
    <x v="15"/>
    <s v="APQ ACCESOS"/>
    <s v="JOSE G MARQUEZ MARCANO"/>
    <s v="tct_josmam"/>
    <s v="4-Menor/Localizado"/>
    <s v="4-Baja"/>
    <x v="0"/>
    <x v="0"/>
    <s v="TELEFONICA EMPRESAS DE CHILE SA"/>
    <s v="TOMA DE ALARMAS DE CLIENTES"/>
    <s v="26/12/2023 6:50:17"/>
    <s v="26/12/2023 6:51:08"/>
    <s v="Cerrado"/>
    <s v="CDP ANTIGUO 1"/>
    <s v="CDP ANTIGUO 2"/>
    <s v="26/12/2023 6:52:48"/>
    <s v="26/12/2023 23:50:00"/>
    <s v="TOMA DE ALARMAS DE CLIENTES"/>
    <s v="TOMA DE ALARMAS REALIZADAS"/>
    <d v="1899-12-30T00:01:40"/>
    <d v="1899-12-30T00:02:31"/>
    <d v="1899-12-30T00:00:51"/>
    <s v=""/>
    <s v="Cumplido"/>
    <m/>
  </r>
  <r>
    <s v="INC000002516255"/>
    <s v="HOUSING"/>
    <x v="6"/>
    <s v="APQ ACCESOS"/>
    <s v="EDUARDO A NUÑEZ LAMOZA"/>
    <s v="tct_edunul"/>
    <s v="4-Menor/Localizado"/>
    <s v="4-Baja"/>
    <x v="0"/>
    <x v="0"/>
    <s v="TELEFONICA CYBERSECURITY TECH CHILE SPA"/>
    <s v="TOMA DE TEMPERATURAS"/>
    <s v="26/12/2023 6:56:48"/>
    <s v="26/12/2023 6:57:42"/>
    <s v="Cerrado"/>
    <s v="TI"/>
    <s v="CLIMA"/>
    <s v="26/12/2023 6:58:03"/>
    <s v="26/12/2023 23:50:00"/>
    <s v="TOMA DE TEMPERATURAS"/>
    <s v="RONDA REALIZADA"/>
    <d v="1899-12-30T00:00:00"/>
    <d v="1899-12-30T00:00:00"/>
    <d v="1899-12-30T00:00:00"/>
    <s v=""/>
    <s v="Cumplido"/>
    <m/>
  </r>
  <r>
    <s v="INC000002516257"/>
    <s v="HOUSING"/>
    <x v="6"/>
    <s v="APQ ACCESOS"/>
    <s v="EDUARDO A NUÑEZ LAMOZA"/>
    <s v="tct_edunul"/>
    <s v="4-Menor/Localizado"/>
    <s v="4-Baja"/>
    <x v="0"/>
    <x v="0"/>
    <s v="TELEFONICA CYBERSECURITY TECH CHILE SPA"/>
    <s v="RONDA SALAS TECNICAS"/>
    <s v="26/12/2023 6:58:28"/>
    <s v="26/12/2023 6:59:25"/>
    <s v="Cerrado"/>
    <s v="TI"/>
    <s v="INFRAESTRUCTURA"/>
    <s v="26/12/2023 6:59:42"/>
    <s v="26/12/2023 23:50:00"/>
    <s v="REVISION DE SALAS Y RACK"/>
    <s v="RONDA REALIZADA"/>
    <d v="1899-12-30T00:00:00"/>
    <d v="1899-12-30T00:00:00"/>
    <d v="1899-12-30T00:00:00"/>
    <s v=""/>
    <s v="Cumplido"/>
    <m/>
  </r>
  <r>
    <s v="INC000002516325"/>
    <s v="TICKET-INTELIGENTE"/>
    <x v="4"/>
    <s v="GESTION TI"/>
    <s v="PAUL A SEPULVEDA ALVAREZ"/>
    <s v="USR_TSIGHT"/>
    <s v="1-Extenso/Generalizado"/>
    <s v="4-Baja"/>
    <x v="0"/>
    <x v="1"/>
    <s v="GPS CHILE SPA"/>
    <s v="gpschi01 - wnprap_cap02 TICKET AUTOMATICO"/>
    <s v="25/12/2023 16:50:00"/>
    <s v="25/12/2023 16:50:00"/>
    <s v="Cerrado"/>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s v=""/>
    <s v="Servidor se deja en observación, gestionado en tiempo y forma"/>
  </r>
  <r>
    <s v="INC000002517135"/>
    <s v="TICKET-INTELIGENTE"/>
    <x v="4"/>
    <s v="GESTION TI"/>
    <s v="PAUL A SEPULVEDA ALVAREZ"/>
    <s v="USR_TSIGHT"/>
    <s v="1-Extenso/Generalizado"/>
    <s v="4-Baja"/>
    <x v="0"/>
    <x v="1"/>
    <s v="GPS CHILE SPA"/>
    <s v="gpschi01 - wnprap_gps04 TICKET AUTOMATICO"/>
    <s v="25/12/2023 17:56:05"/>
    <s v="25/12/2023 17:56:05"/>
    <s v="Cerrado"/>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s v=""/>
    <m/>
  </r>
  <r>
    <s v="INC000002517152"/>
    <s v="TICKET-INTELIGENTE"/>
    <x v="3"/>
    <s v="GESTION TI"/>
    <s v="SEBASTIAN I ACUÑA GUZMAN"/>
    <s v="USR_TSIGHT"/>
    <s v="1-Extenso/Generalizado"/>
    <s v="4-Baja"/>
    <x v="0"/>
    <x v="1"/>
    <s v="TELEFONICA CYBERSECURITY TECH CHILE SPA"/>
    <s v="tctcsp01 - soc-splunk-i-03 TICKET AUTOMATICO"/>
    <s v="25/12/2023 18:33:30"/>
    <s v="25/12/2023 18:33:30"/>
    <s v="Cerrado"/>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s v=""/>
    <m/>
  </r>
  <r>
    <s v="INC000002517194"/>
    <s v="HOUSING"/>
    <x v="15"/>
    <s v="APQ ACCESOS"/>
    <s v="LUIS O MORALES ARENAS"/>
    <s v="tct_luimoa"/>
    <s v="4-Menor/Localizado"/>
    <s v="4-Baja"/>
    <x v="0"/>
    <x v="0"/>
    <s v="TELEFONICA EMPRESAS DE CHILE SA"/>
    <s v="SE GENERA TICKET POR RONDA Y REVISION DE SALAS TECNICAS"/>
    <s v="25/12/2023 19:21:05"/>
    <s v="25/12/2023 19:22:21"/>
    <s v="Cerrado"/>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17198"/>
    <s v="HOUSING"/>
    <x v="15"/>
    <s v="APQ ACCESOS"/>
    <s v="LUIS O MORALES ARENAS"/>
    <s v="tct_luimoa"/>
    <s v="4-Menor/Localizado"/>
    <s v="4-Baja"/>
    <x v="0"/>
    <x v="0"/>
    <s v="TELEFONICA EMPRESAS DE CHILE SA"/>
    <s v="SE GENERA TICKET POR REVISION Y TOMA DE ALARMA DE CLIENTES"/>
    <s v="25/12/2023 19:33:13"/>
    <s v="25/12/2023 19:34:52"/>
    <s v="Cerrado"/>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r>
  <r>
    <s v="INC000002517263"/>
    <s v="TICKET-INTELIGENTE"/>
    <x v="4"/>
    <s v="GESTION TI"/>
    <s v="PAUL A SEPULVEDA ALVAREZ"/>
    <s v="USR_TSIGHT"/>
    <s v="1-Extenso/Generalizado"/>
    <s v="4-Baja"/>
    <x v="0"/>
    <x v="1"/>
    <s v="GPS CHILE SPA"/>
    <s v="gpschi01 - wnprap_cap02 TICKET AUTOMATICO"/>
    <s v="25/12/2023 20:49:11"/>
    <s v="25/12/2023 20:49:11"/>
    <s v="Cerrado"/>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s v=""/>
    <m/>
  </r>
  <r>
    <s v="INC000002517273"/>
    <s v="TICKET-INTELIGENTE"/>
    <x v="4"/>
    <s v="GESTION TI"/>
    <s v="PAUL A SEPULVEDA ALVAREZ"/>
    <s v="USR_TSIGHT"/>
    <s v="1-Extenso/Generalizado"/>
    <s v="4-Baja"/>
    <x v="0"/>
    <x v="1"/>
    <s v="GPS CHILE SPA"/>
    <s v="gpschi01 - wnprap_gps04 TICKET AUTOMATICO"/>
    <s v="25/12/2023 21:04:20"/>
    <s v="25/12/2023 21:04:20"/>
    <s v="Cerrado"/>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s v=""/>
    <m/>
  </r>
  <r>
    <s v="INC000002517421"/>
    <s v="INFRAESTRUCTURA DC"/>
    <x v="0"/>
    <s v="APQ ACCESOS"/>
    <s v="MARIO A BARRIENTOS RUIZ"/>
    <s v="MBARRIENTOS"/>
    <s v="4-Menor/Localizado"/>
    <s v="4-Baja"/>
    <x v="0"/>
    <x v="0"/>
    <s v="TELEFONICA GLOBAL TECHNOLOGY S.A.AGENCIA EN CHILE"/>
    <s v="RONDA DE INSPECCIÓN DE SALAS Y TOMA DE TEMPERATURAS DC APOQUINDO"/>
    <s v="26/12/2023 7:48:03"/>
    <s v="26/12/2023 7:49:49"/>
    <s v="Cerrado"/>
    <s v="TI"/>
    <s v="CLIMA"/>
    <s v="26/12/2023 7:58:02"/>
    <s v="26/12/2023 23:50:00"/>
    <s v="RONDA DE INSPECCIÓN DE SALAS Y TOMA DE TEMPERATURAS DC APOQUINDO"/>
    <s v="RONDA REALIZADA"/>
    <d v="1899-12-30T00:00:00"/>
    <d v="1899-12-30T00:00:00"/>
    <d v="1899-12-30T00:00:00"/>
    <s v=""/>
    <s v="Cumplido"/>
    <m/>
  </r>
  <r>
    <s v="INC000002517423"/>
    <s v="INFRAESTRUCTURA DC"/>
    <x v="0"/>
    <s v="APQ ACCESOS"/>
    <s v="MARIO A BARRIENTOS RUIZ"/>
    <s v="MBARRIENTOS"/>
    <s v="4-Menor/Localizado"/>
    <s v="4-Baja"/>
    <x v="0"/>
    <x v="0"/>
    <s v="TELEFONICA GLOBAL TECHNOLOGY S.A.AGENCIA EN CHILE"/>
    <s v="RONDA DE INSPECCIÓN DE SALAS Y TOMA DE TEMPERATURAS DC APOQUINDO"/>
    <s v="26/12/2023 7:50:04"/>
    <s v="26/12/2023 7:52:14"/>
    <s v="Cerrado"/>
    <s v="TI"/>
    <s v="CLIMA"/>
    <s v="26/12/2023 7:58:26"/>
    <s v="26/12/2023 23:50:00"/>
    <s v="RONDA DE INSPECCIÓN DE SALAS Y TOMA DE TEMPERATURAS DC APOQUINDO"/>
    <s v="RONDA REALIZADA"/>
    <d v="1899-12-30T00:00:00"/>
    <d v="1899-12-30T00:00:00"/>
    <d v="1899-12-30T00:00:00"/>
    <s v=""/>
    <s v="Cumplido"/>
    <m/>
  </r>
  <r>
    <s v="INC000002517425"/>
    <s v="INFRAESTRUCTURA DC"/>
    <x v="0"/>
    <s v="APQ ACCESOS"/>
    <s v="MARIO A BARRIENTOS RUIZ"/>
    <s v="MBARRIENTOS"/>
    <s v="4-Menor/Localizado"/>
    <s v="4-Baja"/>
    <x v="0"/>
    <x v="0"/>
    <s v="TELEFONICA GLOBAL TECHNOLOGY S.A.AGENCIA EN CHILE"/>
    <s v="RONDA DE INSPECCIÓN DE SALAS Y TOMA DE TEMPERATURAS DC APOQUINDO"/>
    <s v="26/12/2023 7:52:29"/>
    <s v="26/12/2023 7:54:31"/>
    <s v="Cerrado"/>
    <s v="TI"/>
    <s v="CLIMA"/>
    <s v="26/12/2023 7:58:53"/>
    <s v="26/12/2023 23:50:00"/>
    <s v="RONDA DE INSPECCIÓN DE SALAS Y TOMA DE TEMPERATURAS DC APOQUINDO"/>
    <s v="RONDA REALIZADA"/>
    <d v="1899-12-30T00:00:00"/>
    <d v="1899-12-30T00:00:00"/>
    <d v="1899-12-30T00:00:00"/>
    <s v=""/>
    <s v="Cumplido"/>
    <m/>
  </r>
  <r>
    <s v="INC000002517438"/>
    <s v="SAP"/>
    <x v="17"/>
    <s v="CLOUD SAP HANA"/>
    <s v="NICOLAS A SAAVEDRA EGUILUZ"/>
    <s v="tct_nsaave"/>
    <s v="4-Menor/Localizado"/>
    <s v="4-Baja"/>
    <x v="0"/>
    <x v="0"/>
    <s v="TELEFONICA EMPRESAS DE CHILE SA"/>
    <s v="Checklist Diario Clientes 26.12.23"/>
    <s v="26/12/2023 9:02:38"/>
    <s v="26/12/2023 9:03:57"/>
    <s v="Cerrado"/>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s v="Cumplido"/>
    <m/>
  </r>
  <r>
    <s v="INC000002517475"/>
    <s v="VPN IP - MPLS"/>
    <x v="4"/>
    <s v="ADMINISTRADORES RESIDENTES"/>
    <s v="PAUL A SEPULVEDA ALVAREZ"/>
    <s v="frp_joflor"/>
    <s v="3-Moderado/Limitado"/>
    <s v="1-Crítica"/>
    <x v="2"/>
    <x v="0"/>
    <s v="GPS CHILE SPA"/>
    <s v="GAMA| Re: URGENTE-Aumento de disco Servidor 10.0.1.2 SQLINT - DISCO Y"/>
    <s v="26/12/2023 10:08:28"/>
    <s v="26/12/2023 10:14:36"/>
    <s v="Cerrado"/>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s v="Cumplido"/>
    <m/>
  </r>
  <r>
    <s v="INC000002517505"/>
    <s v="TICKET-INTELIGENTE"/>
    <x v="17"/>
    <s v="GESTION TI"/>
    <s v="EWALD R GALAZ MILLALEO"/>
    <s v="USR_TSIGHT"/>
    <s v="1-Extenso/Generalizado"/>
    <s v="4-Baja"/>
    <x v="0"/>
    <x v="1"/>
    <s v="BLUMAR S.A."/>
    <s v="blumar01 - blutssaperp TICKET AUTOMATICO"/>
    <s v="26/12/2023 3:30:44"/>
    <s v="26/12/2023 3:30:44"/>
    <s v="Cerrado"/>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s v=""/>
    <m/>
  </r>
  <r>
    <s v="INC000002517646"/>
    <s v="HOUSING"/>
    <x v="14"/>
    <s v="BELIEVE"/>
    <s v="JAVIER J BRAVO CARVAJAL"/>
    <s v="frp_fbalab"/>
    <s v="3-Moderado/Limitado"/>
    <s v="3-Medio"/>
    <x v="1"/>
    <x v="0"/>
    <s v="ICETEL SERVICIOS S.A."/>
    <s v="GESTION DATACENTER/ ACCESOS / ICETEL SERVICIOS S.A."/>
    <s v="26/12/2023 8:45:34"/>
    <s v="26/12/2023 8:48:29"/>
    <s v="Cerrado"/>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s v="Cumplido"/>
    <m/>
  </r>
  <r>
    <s v="INC000002517665"/>
    <s v="RED INTERNA"/>
    <x v="1"/>
    <s v="APQ ACCESOS"/>
    <s v="CARLOS F ARAYA RAMIREZ"/>
    <s v="tct_cararr"/>
    <s v="4-Menor/Localizado"/>
    <s v="4-Baja"/>
    <x v="0"/>
    <x v="0"/>
    <s v="TELEFONICA CYBERSECURITY TECH CHILE SPA"/>
    <s v="RONDA INSPECTIVA"/>
    <s v="26/12/2023 9:01:35"/>
    <s v="26/12/2023 9:14:54"/>
    <s v="Cerrado"/>
    <s v="CDP ANTIGUO 1"/>
    <s v="CDP ANTIGUO 2"/>
    <s v="26/12/2023 10:28:16"/>
    <s v="26/12/2023 23:50:00"/>
    <m/>
    <s v="ronda realizada"/>
    <d v="1899-12-30T00:00:00"/>
    <d v="1899-12-30T00:00:00"/>
    <d v="1899-12-30T00:00:00"/>
    <s v=""/>
    <s v="Cumplido"/>
    <m/>
  </r>
  <r>
    <s v="INC000002517710"/>
    <s v="INFRAESTRUCTURA DC"/>
    <x v="8"/>
    <s v="APQ ACCESOS"/>
    <s v="JONATHAN A MARQUEZ ASTENGO"/>
    <s v="tct_jmarqu"/>
    <s v="4-Menor/Localizado"/>
    <s v="4-Baja"/>
    <x v="0"/>
    <x v="0"/>
    <s v="TELEFONICA CYBERSECURITY TECH CHILE SPA"/>
    <s v="MOVIMIENTO DE RACK TIC 5 A TIC 6"/>
    <s v="26/12/2023 9:31:43"/>
    <s v="26/12/2023 9:49:34"/>
    <s v="Cerrado"/>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s v="Cumplido"/>
    <m/>
  </r>
  <r>
    <s v="INC000002517793"/>
    <s v="TICKET-INTELIGENTE"/>
    <x v="3"/>
    <s v="GESTION TI"/>
    <s v="SEBASTIAN I ACUÑA GUZMAN"/>
    <s v="USR_TSIGHT"/>
    <s v="1-Extenso/Generalizado"/>
    <s v="4-Baja"/>
    <x v="0"/>
    <x v="1"/>
    <s v="TELEFONICA CYBERSECURITY TECH CHILE SPA"/>
    <s v="tctcsp01 - soc-splunk-i-03 TICKET AUTOMATICO"/>
    <s v="26/12/2023 10:10:19"/>
    <s v="26/12/2023 10:10:19"/>
    <s v="Cerrado"/>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s v=""/>
    <m/>
  </r>
  <r>
    <s v="INC000002517873"/>
    <s v="HOUSING"/>
    <x v="15"/>
    <s v="APQ ACCESOS"/>
    <s v="LUIS O MORALES ARENAS"/>
    <s v="tct_luimoa"/>
    <s v="4-Menor/Localizado"/>
    <s v="4-Baja"/>
    <x v="0"/>
    <x v="0"/>
    <s v="TELEFONICA EMPRESAS DE CHILE SA"/>
    <s v="SE GENERA TICKET POR REVISION Y TOMA DE ALARMA DE CLIENTES"/>
    <s v="26/12/2023 12:17:47"/>
    <s v="26/12/2023 12:18:52"/>
    <s v="Cerrado"/>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Cumplido"/>
    <m/>
  </r>
  <r>
    <s v="INC000002517876"/>
    <s v="HOUSING"/>
    <x v="16"/>
    <s v="BELIEVE"/>
    <s v="FERNEY D GARZON PEÑA"/>
    <s v="frp_jolsso"/>
    <s v="3-Moderado/Limitado"/>
    <s v="3-Medio"/>
    <x v="1"/>
    <x v="0"/>
    <s v="TELEFONICA EMPRESAS DE CHILE SA"/>
    <s v="GESTION DATACENTER/ ACCESOS /TELEFONICA EMPRESAS DE CHILE SA"/>
    <s v="26/12/2023 12:20:44"/>
    <s v="26/12/2023 12:22:10"/>
    <s v="Cerrado"/>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s v="Cumplido"/>
    <m/>
  </r>
  <r>
    <s v="INC000002517884"/>
    <s v="HOSTING VIRTUAL"/>
    <x v="7"/>
    <s v="GESTION PLATAFORMA CLIENTES"/>
    <s v="CRISTOBAL I REYES DELGADO"/>
    <s v="vos_eperez"/>
    <s v="4-Menor/Localizado"/>
    <s v="4-Baja"/>
    <x v="0"/>
    <x v="0"/>
    <s v="TELEFONICA EMPRESAS DE CHILE SA"/>
    <s v="Revisión servidor CL-V-BD02"/>
    <s v="26/12/2023 12:28:46"/>
    <s v="26/12/2023 12:30:37"/>
    <s v="Cerrado"/>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s v="Cumplido"/>
    <m/>
  </r>
  <r>
    <s v="INC000002517897"/>
    <s v="VPN IP - MPLS"/>
    <x v="4"/>
    <s v="BELIEVE"/>
    <s v="ALEJANDRO ACEVEDO VALENZUELA"/>
    <s v="frp_jolsso"/>
    <s v="4-Menor/Localizado"/>
    <s v="4-Baja"/>
    <x v="0"/>
    <x v="0"/>
    <s v="TELEFONICA CYBERSECURITY TECH CHILE SPA"/>
    <s v="REQ / SOC / Alarma de inactividad Equipos ABIF"/>
    <s v="26/12/2023 12:50:36"/>
    <s v="26/12/2023 12:54:18"/>
    <s v="Cerrado"/>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s v="Cumplido"/>
    <m/>
  </r>
  <r>
    <s v="INC000002517906"/>
    <s v="HOUSING"/>
    <x v="15"/>
    <s v="APQ ACCESOS"/>
    <s v="LUIS O MORALES ARENAS"/>
    <s v="tct_luimoa"/>
    <s v="4-Menor/Localizado"/>
    <s v="4-Baja"/>
    <x v="0"/>
    <x v="0"/>
    <s v="TELEFONICA EMPRESAS DE CHILE SA"/>
    <s v="SE GENERA TICKET POR RONDA Y REVISION DE SALKAS TECNICAS"/>
    <s v="26/12/2023 10:10:22"/>
    <s v="26/12/2023 10:18:17"/>
    <s v="Cerrado"/>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17913"/>
    <s v="HOUSING"/>
    <x v="14"/>
    <s v="BELIEVE"/>
    <s v="JAVIER J BRAVO CARVAJAL"/>
    <s v="frp_dvital"/>
    <s v="3-Moderado/Limitado"/>
    <s v="4-Baja"/>
    <x v="0"/>
    <x v="0"/>
    <s v="BANCO SANTANDER CHILE"/>
    <s v="GESTION DATACENTER/ ACCESOS / BANCO SANTANDER CHILE"/>
    <s v="26/12/2023 10:19:54"/>
    <s v="26/12/2023 10:25:52"/>
    <s v="Cerrado"/>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s v="Cumplido"/>
    <m/>
  </r>
  <r>
    <s v="INC000002517938"/>
    <s v="VPN IP - MPLS"/>
    <x v="13"/>
    <s v="GESTION HD"/>
    <s v="ANGEL CASTRO CABRERA"/>
    <s v="frp_fpetro"/>
    <s v="3-Moderado/Limitado"/>
    <s v="3-Medio"/>
    <x v="1"/>
    <x v="0"/>
    <s v="TELEFONICA GLOBAL TECHNOLOGY S.A.AGENCIA EN CHILE"/>
    <s v="HD/C-19872300193 // FUND INSTITUTO PROFESIONAL DUOC UC // Migracion de maquinas del"/>
    <s v="26/12/2023 10:33:20"/>
    <s v="26/12/2023 10:34:35"/>
    <s v="Cerrado"/>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s v="Cumplido"/>
    <m/>
  </r>
  <r>
    <s v="INC000002517960"/>
    <s v="MONITOREO"/>
    <x v="4"/>
    <s v="MONITOREO MESAS"/>
    <s v="ALEJANDRO ACEVEDO VALENZUELA"/>
    <s v="asc_fgonza"/>
    <s v="4-Menor/Localizado"/>
    <s v="4-Baja"/>
    <x v="0"/>
    <x v="1"/>
    <s v="TELEFONICA EMPRESAS DE CHILE SA"/>
    <s v="Sin Internet Server INFORMESGES02"/>
    <s v="26/12/2023 10:57:52"/>
    <s v="26/12/2023 11:01:24"/>
    <s v="Cerrado"/>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s v=""/>
    <m/>
  </r>
  <r>
    <s v="INC000002517964"/>
    <s v="VPN IP - MPLS"/>
    <x v="4"/>
    <s v="GESTION HD"/>
    <s v="JUAN CARLOS UZCATEGUI FUGUETT"/>
    <s v="frp_fpetro"/>
    <s v="3-Moderado/Limitado"/>
    <s v="3-Medio"/>
    <x v="1"/>
    <x v="0"/>
    <s v="TELEFONICA GLOBAL TECHNOLOGY S.A.AGENCIA EN CHILE"/>
    <s v="REQ/Usuario y password VPN"/>
    <s v="26/12/2023 11:01:08"/>
    <s v="26/12/2023 11:02:36"/>
    <s v="Cerrado"/>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s v="Cumplido"/>
    <m/>
  </r>
  <r>
    <s v="INC000002517971"/>
    <s v="VPN IP - MPLS"/>
    <x v="8"/>
    <s v="GESTION HD"/>
    <s v="ROBERTO CAMPILLAY ITURRIETA"/>
    <s v="frp_fpetro"/>
    <s v="3-Moderado/Limitado"/>
    <s v="3-Medio"/>
    <x v="1"/>
    <x v="0"/>
    <s v="ARTIKOS CHILE S A"/>
    <s v="HD/Solicitud Artikos Chile // Habilitación conexiones en RACK"/>
    <s v="26/12/2023 11:10:21"/>
    <s v="26/12/2023 11:13:29"/>
    <s v="Cerrado"/>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s v="Cumplido"/>
    <m/>
  </r>
  <r>
    <s v="INC000002518006"/>
    <s v="HOUSING"/>
    <x v="19"/>
    <s v="BELIEVE"/>
    <s v="SEBASTIAN A JARA VIDAL"/>
    <s v="frp_fbalab"/>
    <s v="3-Moderado/Limitado"/>
    <s v="3-Medio"/>
    <x v="1"/>
    <x v="0"/>
    <s v="TELEFONICA GLOBAL TECHNOLOGY S.A.AGENCIA EN CHILE"/>
    <s v="GESTION DATACENTER/ ACCESOS / TELEFONICA GLOBAL TECHNOLOGY S.A.AGENCIA EN CHILE"/>
    <s v="26/12/2023 10:19:00"/>
    <s v="26/12/2023 10:23:42"/>
    <s v="Cerrado"/>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s v="Cumplido"/>
    <m/>
  </r>
  <r>
    <s v="INC000002518007"/>
    <s v="HOUSING"/>
    <x v="16"/>
    <s v="BELIEVE"/>
    <s v="FERNEY D GARZON PEÑA"/>
    <s v="frp_fbalab"/>
    <s v="3-Moderado/Limitado"/>
    <s v="3-Medio"/>
    <x v="1"/>
    <x v="0"/>
    <s v="TELEFONICA GLOBAL TECHNOLOGY S.A.AGENCIA EN CHILE"/>
    <s v="GESTION DATACENTER/ ACCESOS / TELEFONICA GLOBAL TECHNOLOGY S.A.AGENCIA EN CHILE"/>
    <s v="26/12/2023 10:19:03"/>
    <s v="26/12/2023 10:23:44"/>
    <s v="Cerrado"/>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s v="Cumplido"/>
    <m/>
  </r>
  <r>
    <s v="INC000002518032"/>
    <s v="TICKET-INTELIGENTE"/>
    <x v="4"/>
    <s v="GESTION TI"/>
    <s v="GIOVANNI D ROCCO VALENZUELA"/>
    <s v="USR_TSIGHT"/>
    <s v="1-Extenso/Generalizado"/>
    <s v="4-Baja"/>
    <x v="0"/>
    <x v="1"/>
    <s v="FUNDACION INSTITUTO PROFESIONAL DUOC UC"/>
    <s v="fiprdu01 - srvfs01_vm TICKET AUTOMATICO"/>
    <s v="26/12/2023 10:32:22"/>
    <s v="26/12/2023 10:32:22"/>
    <s v="Cerrado"/>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s v=""/>
    <m/>
  </r>
  <r>
    <s v="INC000002518059"/>
    <s v="HOUSING"/>
    <x v="19"/>
    <s v="BELIEVE"/>
    <s v="SEBASTIAN A JARA VIDAL"/>
    <s v="frp_fbalab"/>
    <s v="3-Moderado/Limitado"/>
    <s v="3-Medio"/>
    <x v="1"/>
    <x v="0"/>
    <s v="TELEFONICA EMPRESAS DE CHILE SA"/>
    <s v="GESTION DATACENTER/ ACCESOS / TELEFONICA EMPRESAS DE CHILE SA"/>
    <s v="26/12/2023 10:45:14"/>
    <s v="26/12/2023 10:46:59"/>
    <s v="Cerrado"/>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s v="Cumplido"/>
    <m/>
  </r>
  <r>
    <s v="INC000002518143"/>
    <s v="HOUSING"/>
    <x v="14"/>
    <s v="BELIEVE"/>
    <s v="CRISTOPHER MALDONADO ROMERO"/>
    <s v="frp_fbalab"/>
    <s v="3-Moderado/Limitado"/>
    <s v="3-Medio"/>
    <x v="1"/>
    <x v="0"/>
    <s v="BANCO SANTANDER CHILE"/>
    <s v="GESTION DATACENTER/ ACCESOS / BANCO SANTANDER CHILE"/>
    <s v="26/12/2023 11:37:33"/>
    <s v="26/12/2023 11:39:12"/>
    <s v="Cerrado"/>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s v="Cumplido"/>
    <m/>
  </r>
  <r>
    <s v="INC000002518237"/>
    <s v="VPN IP - MPLS"/>
    <x v="13"/>
    <s v="GESTION HD"/>
    <s v="DEIBY Y SANTOYO MONTEROLA"/>
    <s v="frp_fpetro"/>
    <s v="3-Moderado/Limitado"/>
    <s v="3-Medio"/>
    <x v="1"/>
    <x v="0"/>
    <s v="RED DE CLINICAS REGIONALES S.A."/>
    <s v="REQ/Credencial acceso para portal VDC"/>
    <s v="26/12/2023 12:38:03"/>
    <s v="26/12/2023 12:40:29"/>
    <s v="Cerrado"/>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s v="Cumplido"/>
    <m/>
  </r>
  <r>
    <s v="INC000002518242"/>
    <s v="VPN IP - MPLS"/>
    <x v="4"/>
    <s v="GESTION HD"/>
    <s v="GIOVANNI D ROCCO VALENZUELA"/>
    <s v="frp_fpetro"/>
    <s v="3-Moderado/Limitado"/>
    <s v="3-Medio"/>
    <x v="1"/>
    <x v="0"/>
    <s v="TELEFONICA GLOBAL TECHNOLOGY S.A.AGENCIA EN CHILE"/>
    <s v="HD/TELEFONCIA - Acceso servidor TGESTIONA_VIRTUAL"/>
    <s v="26/12/2023 12:48:41"/>
    <s v="26/12/2023 12:50:29"/>
    <s v="Cerrado"/>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s v="Cumplido"/>
    <m/>
  </r>
  <r>
    <s v="INC000002518358"/>
    <s v="HOUSING"/>
    <x v="1"/>
    <s v="APQ ACCESOS"/>
    <s v="CARLOS F ARAYA RAMIREZ"/>
    <s v="tct_cararr"/>
    <s v="4-Menor/Localizado"/>
    <s v="4-Baja"/>
    <x v="0"/>
    <x v="0"/>
    <s v="TELEFONICA CYBERSECURITY TECH CHILE SPA"/>
    <s v="FACTIBILIDAD 79625"/>
    <s v="26/12/2023 14:54:46"/>
    <s v="26/12/2023 14:55:48"/>
    <s v="Cerrado"/>
    <s v="CDP ANTIGUO 1"/>
    <s v="CDP ANTIGUO 2"/>
    <s v="26/12/2023 17:12:55"/>
    <s v="26/12/2023 23:50:00"/>
    <s v="HDI"/>
    <s v="FACTIBILIDAD ENVIADA"/>
    <d v="1899-12-30T00:00:00"/>
    <d v="1899-12-30T00:00:00"/>
    <d v="1899-12-30T00:00:00"/>
    <s v=""/>
    <s v="Cumplido"/>
    <m/>
  </r>
  <r>
    <s v="INC000002518435"/>
    <s v="HOUSING"/>
    <x v="14"/>
    <s v="BELIEVE"/>
    <s v="JAVIER J BRAVO CARVAJAL"/>
    <s v="frp_fbalab"/>
    <s v="3-Moderado/Limitado"/>
    <s v="3-Medio"/>
    <x v="1"/>
    <x v="0"/>
    <s v="HDI SEGUROS S.A."/>
    <s v="GESTION DATACENTER/ ACCESOS / HDI SEGUROS S.A."/>
    <s v="26/12/2023 12:36:59"/>
    <s v="26/12/2023 12:38:16"/>
    <s v="Cerrado"/>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s v="Cumplido"/>
    <m/>
  </r>
  <r>
    <s v="INC000002518469"/>
    <s v="HOUSING"/>
    <x v="16"/>
    <s v="BELIEVE"/>
    <s v="FERNEY D GARZON PEÑA"/>
    <s v="frp_fbalab"/>
    <s v="3-Moderado/Limitado"/>
    <s v="3-Medio"/>
    <x v="1"/>
    <x v="0"/>
    <s v="CENTRO DE COMPENSACION AUTOMATIZADO S A"/>
    <s v="GESTION DATACENTER/ ACCESOS / CENTRO DE COMPENSACION AUTOMATIZADO S A"/>
    <s v="26/12/2023 13:05:28"/>
    <s v="26/12/2023 13:14:36"/>
    <s v="Cerrado"/>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s v="Cumplido"/>
    <m/>
  </r>
  <r>
    <s v="INC000002518510"/>
    <s v="INFRAESTRUCTURA DC"/>
    <x v="8"/>
    <s v="APQ ACCESOS"/>
    <s v="JONATHAN A MARQUEZ ASTENGO"/>
    <s v="tct_jmarqu"/>
    <s v="4-Menor/Localizado"/>
    <s v="4-Baja"/>
    <x v="0"/>
    <x v="0"/>
    <s v="TELEFONICA CYBERSECURITY TECH CHILE SPA"/>
    <s v="FACTIBILIDAD USS/CRQ 79965"/>
    <s v="26/12/2023 13:12:57"/>
    <s v="26/12/2023 13:15:54"/>
    <s v="Cerrado"/>
    <s v="CDP ANTIGUO 1"/>
    <s v="CDP ANTIGUO 2"/>
    <s v="26/12/2023 13:50:58"/>
    <s v="26/12/2023 23:50:00"/>
    <s v="FACTIBILIDAD PARA RETIRO DE EQUIPOS E INGRESO"/>
    <s v="FACTIBILIDAD ENVIADA"/>
    <d v="1899-12-30T00:00:00"/>
    <d v="1899-12-30T00:00:00"/>
    <d v="1899-12-30T00:00:00"/>
    <s v=""/>
    <s v="Cumplido"/>
    <m/>
  </r>
  <r>
    <s v="INC000002518527"/>
    <s v="HOUSING"/>
    <x v="14"/>
    <s v="BELIEVE"/>
    <s v="JAVIER J BRAVO CARVAJAL"/>
    <s v="frp_jolsso"/>
    <s v="3-Moderado/Limitado"/>
    <s v="3-Medio"/>
    <x v="1"/>
    <x v="0"/>
    <s v="TELEFONICA EMPRESAS DE CHILE SA"/>
    <s v="GESTION DATACENTER/ ACCESOS /TELEFONICA EMPRESAS DE CHILE SA"/>
    <s v="26/12/2023 14:11:23"/>
    <s v="26/12/2023 14:13:15"/>
    <s v="Cerrado"/>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s v="Cumplido"/>
    <m/>
  </r>
  <r>
    <s v="INC000002518538"/>
    <s v="HOUSING"/>
    <x v="19"/>
    <s v="BELIEVE"/>
    <s v="PATRICIO A CASTILLO GONZALEZ"/>
    <s v="frp_jolsso"/>
    <s v="3-Moderado/Limitado"/>
    <s v="3-Medio"/>
    <x v="1"/>
    <x v="0"/>
    <s v="TELEFONICA CYBERSECURITY TECH CHILE SPA"/>
    <s v="GESTION DATACENTER/ ACCESOS /TELEFONICA CYBERSECURITY TECH CHILE SPA"/>
    <s v="26/12/2023 14:23:11"/>
    <s v="26/12/2023 14:24:28"/>
    <s v="Cerrado"/>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s v="Cumplido"/>
    <m/>
  </r>
  <r>
    <s v="INC000002518566"/>
    <s v="VPN IP - MPLS"/>
    <x v="0"/>
    <s v="BELIEVE"/>
    <s v="JAVIER J BRAVO CARVAJAL"/>
    <s v="frp_spevel"/>
    <s v="3-Moderado/Limitado"/>
    <s v="3-Medio"/>
    <x v="1"/>
    <x v="0"/>
    <s v="VIRUTEX ILKO SA"/>
    <s v="HD/Requerimiento Manos Remotas"/>
    <s v="26/12/2023 15:23:42"/>
    <s v="26/12/2023 15:25:43"/>
    <s v="Cerrado"/>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s v="Cumplido"/>
    <m/>
  </r>
  <r>
    <s v="INC000002518649"/>
    <s v="HOUSING"/>
    <x v="14"/>
    <s v="BELIEVE"/>
    <s v="JAVIER J BRAVO CARVAJAL"/>
    <s v="frp_fbalab"/>
    <s v="3-Moderado/Limitado"/>
    <s v="3-Medio"/>
    <x v="1"/>
    <x v="0"/>
    <s v="VIRUTEX ILKO SA"/>
    <s v="GESTION DATACENTER/ ACCESOS / VIRUTEX ILKO SA"/>
    <s v="26/12/2023 14:24:05"/>
    <s v="26/12/2023 14:25:25"/>
    <s v="Cerrado"/>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s v="Cumplido"/>
    <m/>
  </r>
  <r>
    <s v="INC000002518678"/>
    <s v="HOUSING"/>
    <x v="16"/>
    <s v="BELIEVE"/>
    <s v="FERNEY D GARZON PEÑA"/>
    <s v="frp_fbalab"/>
    <s v="3-Moderado/Limitado"/>
    <s v="3-Medio"/>
    <x v="1"/>
    <x v="0"/>
    <s v="TELEFONICA EMPRESAS DE CHILE SA"/>
    <s v="GESTION DATACENTER/ ACCESOS / TELEFONICA EMPRESAS DE CHILE SA"/>
    <s v="26/12/2023 14:59:51"/>
    <s v="26/12/2023 15:01:08"/>
    <s v="Cerrado"/>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s v="Cumplido"/>
    <m/>
  </r>
  <r>
    <s v="INC000002518709"/>
    <s v="VPN IP - MPLS"/>
    <x v="17"/>
    <s v="GESTION HD"/>
    <s v="EWALD R GALAZ MILLALEO"/>
    <s v="frp_fpetro"/>
    <s v="3-Moderado/Limitado"/>
    <s v="3-Medio"/>
    <x v="1"/>
    <x v="0"/>
    <s v="TELEFONICA GLOBAL TECHNOLOGY S.A.AGENCIA EN CHILE"/>
    <s v="HD/RFC ZPM_ORDENES con error"/>
    <s v="26/12/2023 14:55:04"/>
    <s v="26/12/2023 14:56:27"/>
    <s v="Cerrado"/>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s v="Cumplido"/>
    <m/>
  </r>
  <r>
    <s v="INC000002518737"/>
    <s v="HOUSING"/>
    <x v="14"/>
    <s v="BELIEVE"/>
    <s v="JAVIER J BRAVO CARVAJAL"/>
    <s v="frp_pcamay"/>
    <s v="3-Moderado/Limitado"/>
    <s v="3-Medio"/>
    <x v="1"/>
    <x v="0"/>
    <s v="RIPLEY CHILE S.A."/>
    <s v="GESTION DATACENTER/ ACCESOS / Ripley"/>
    <s v="26/12/2023 15:48:47"/>
    <s v="26/12/2023 15:49:34"/>
    <s v="Cerrado"/>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s v="Cumplido"/>
    <s v="atendido en tiempo y forma"/>
  </r>
  <r>
    <s v="INC000002518764"/>
    <s v="INFRAESTRUCTURA DC"/>
    <x v="8"/>
    <s v="APQ ACCESOS"/>
    <s v="JONATHAN A MARQUEZ ASTENGO"/>
    <s v="tct_jmarqu"/>
    <s v="4-Menor/Localizado"/>
    <s v="4-Baja"/>
    <x v="0"/>
    <x v="0"/>
    <s v="TELEFONICA CYBERSECURITY TECH CHILE SPA"/>
    <s v="FACTIBILIDAD TUCAPEL/CRQ 79969"/>
    <s v="26/12/2023 17:15:51"/>
    <s v="26/12/2023 17:18:04"/>
    <s v="Cerrado"/>
    <s v="CDP ANTIGUO 1"/>
    <s v="CDP ANTIGUO 2"/>
    <s v="26/12/2023 17:21:30"/>
    <s v="26/12/2023 23:50:00"/>
    <s v="FACTIBILIDAD PARA RETIRO DE EQUIPOS"/>
    <s v="FACTIBILIDAD ENVIADA"/>
    <d v="1899-12-30T00:00:00"/>
    <d v="1899-12-30T00:00:00"/>
    <d v="1899-12-30T00:00:00"/>
    <s v=""/>
    <s v="Cumplido"/>
    <m/>
  </r>
  <r>
    <s v="INC000002518777"/>
    <s v="HOUSING"/>
    <x v="16"/>
    <s v="BELIEVE"/>
    <s v="FERNEY D GARZON PEÑA"/>
    <s v="frp_pcamay"/>
    <s v="3-Moderado/Limitado"/>
    <s v="3-Medio"/>
    <x v="1"/>
    <x v="0"/>
    <s v="DERCO S.A."/>
    <s v="GESTION DATACENTER/ ACCESOS / DERCO"/>
    <s v="26/12/2023 17:32:36"/>
    <s v="26/12/2023 17:34:45"/>
    <s v="Cerrado"/>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s v="Cumplido"/>
    <m/>
  </r>
  <r>
    <s v="INC000002518812"/>
    <s v="HOSTING VIRTUAL"/>
    <x v="7"/>
    <s v="BASE DE DATOS"/>
    <s v="RONALD E MELARA SERRANO"/>
    <s v="tct_rmelar"/>
    <s v="4-Menor/Localizado"/>
    <s v="3-Medio"/>
    <x v="1"/>
    <x v="1"/>
    <s v="BLUMAR S.A."/>
    <s v="TEST"/>
    <s v="26/12/2023 15:39:54"/>
    <s v="26/12/2023 15:47:54"/>
    <s v="Cancelado"/>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s v=""/>
    <m/>
  </r>
  <r>
    <s v="INC000002518819"/>
    <s v="TICKET-INTELIGENTE"/>
    <x v="23"/>
    <s v="GESTION TI"/>
    <s v="MICHAEL H GONZALEZ OLIVARES"/>
    <s v="USR_TSIGHT"/>
    <s v="1-Extenso/Generalizado"/>
    <s v="4-Baja"/>
    <x v="0"/>
    <x v="1"/>
    <s v="TELEFONICA CYBERSECURITY TECH CHILE SPA"/>
    <s v="tctcsp01 - soc-splunk-i-03 TICKET AUTOMATICO"/>
    <s v="26/12/2023 15:46:24"/>
    <s v="26/12/2023 15:46:24"/>
    <s v="Cerrado"/>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s v=""/>
    <m/>
  </r>
  <r>
    <s v="INC000002518863"/>
    <s v="INFRAESTRUCTURA DC"/>
    <x v="8"/>
    <s v="APQ ACCESOS"/>
    <s v="SEBASTIAN A JARA VIDAL"/>
    <s v="tct_sjarav"/>
    <s v="4-Menor/Localizado"/>
    <s v="4-Baja"/>
    <x v="0"/>
    <x v="0"/>
    <s v="TELEFONICA CYBERSECURITY TECH CHILE SPA"/>
    <s v="Requerimiento activación de alarma tic 5"/>
    <s v="26/12/2023 16:31:34"/>
    <s v="26/12/2023 16:40:49"/>
    <s v="Cerrado"/>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s v="Cumplido"/>
    <m/>
  </r>
  <r>
    <s v="INC000002518952"/>
    <s v="TICKET-INTELIGENTE"/>
    <x v="4"/>
    <s v="GESTION TI"/>
    <s v="PAUL A SEPULVEDA ALVAREZ"/>
    <s v="USR_TSIGHT"/>
    <s v="1-Extenso/Generalizado"/>
    <s v="4-Baja"/>
    <x v="0"/>
    <x v="1"/>
    <s v="GPS CHILE SPA"/>
    <s v="gpschi01 - wnprap_gps04 TICKET AUTOMATICO"/>
    <s v="26/12/2023 17:52:57"/>
    <s v="26/12/2023 17:52:57"/>
    <s v="Cerrado"/>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s v=""/>
    <m/>
  </r>
  <r>
    <s v="INC000002519046"/>
    <s v="VPN IP - MPLS"/>
    <x v="4"/>
    <s v="GESTION HD"/>
    <s v="PAUL A SEPULVEDA ALVAREZ"/>
    <s v="frp_jesanc"/>
    <s v="4-Menor/Localizado"/>
    <s v="4-Baja"/>
    <x v="0"/>
    <x v="0"/>
    <s v="TELEFONICA CHILE S.A."/>
    <s v="REQ / Incidencia respaldo servidor SOCLDES-DFS01"/>
    <s v="26/12/2023 22:45:08"/>
    <s v="26/12/2023 22:48:07"/>
    <s v="Cerrado"/>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s v="Cumplido"/>
    <m/>
  </r>
  <r>
    <s v="INC000002519049"/>
    <s v="HOUSING"/>
    <x v="7"/>
    <s v="GESTION HD"/>
    <s v="CRISTOBAL I REYES DELGADO"/>
    <s v="frp_jesanc"/>
    <s v="4-Menor/Localizado"/>
    <s v="4-Baja"/>
    <x v="0"/>
    <x v="0"/>
    <s v="TELEFONICA CHILE S.A."/>
    <s v="REQ / DUOC - Revisión procesos nocturnos DATASTAGE 26-12-2023"/>
    <s v="26/12/2023 23:27:43"/>
    <s v="26/12/2023 23:29:58"/>
    <s v="Cerrado"/>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s v="Cumplido"/>
    <m/>
  </r>
  <r>
    <s v="INC000002519068"/>
    <s v="SAP"/>
    <x v="17"/>
    <s v="CLOUD SAP HANA"/>
    <s v="NICOLAS A SAAVEDRA EGUILUZ"/>
    <s v="tct_nsaave"/>
    <s v="4-Menor/Localizado"/>
    <s v="4-Baja"/>
    <x v="0"/>
    <x v="0"/>
    <s v="TELEFONICA EMPRESAS DE CHILE SA"/>
    <s v="Checklist Diario Clientes 27.12.23"/>
    <s v="27/12/2023 8:08:09"/>
    <s v="27/12/2023 8:10:45"/>
    <s v="Cerrado"/>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s v="Cumplido"/>
    <m/>
  </r>
  <r>
    <s v="INC000002519089"/>
    <s v="INFRAESTRUCTURA DC"/>
    <x v="8"/>
    <s v="APQ ACCESOS"/>
    <s v="JONATHAN A MARQUEZ ASTENGO"/>
    <s v="tct_jmarqu"/>
    <s v="4-Menor/Localizado"/>
    <s v="4-Baja"/>
    <x v="0"/>
    <x v="0"/>
    <s v="TELEFONICA CYBERSECURITY TECH CHILE SPA"/>
    <s v="FACTIBILIDAD ESVAL/CRQ 80063"/>
    <s v="27/12/2023 9:42:59"/>
    <s v="27/12/2023 9:46:10"/>
    <s v="Cerrado"/>
    <s v="CDP ANTIGUO 1"/>
    <s v="CDP ANTIGUO 2"/>
    <s v="27/12/2023 9:50:08"/>
    <s v="27/12/2023 23:50:00"/>
    <s v="FACTIBILIDAD PARA ENERGIZAR PDU D"/>
    <s v="FACTIBILIDAD ENVIADA"/>
    <d v="1899-12-30T00:00:00"/>
    <d v="1899-12-30T00:00:00"/>
    <d v="1899-12-30T00:00:00"/>
    <s v=""/>
    <s v="Cumplido"/>
    <m/>
  </r>
  <r>
    <s v="INC000002519204"/>
    <s v="HOUSING"/>
    <x v="16"/>
    <s v="BELIEVE"/>
    <s v="FERNEY D GARZON PEÑA"/>
    <s v="frp_fbalab"/>
    <s v="3-Moderado/Limitado"/>
    <s v="3-Medio"/>
    <x v="1"/>
    <x v="0"/>
    <s v="TELEFONICA EMPRESAS DE CHILE SA"/>
    <s v="GESTION DATACENTER/ ACCESOS / TELEFONICA EMPRESAS DE CHILE SA"/>
    <s v="27/12/2023 9:23:17"/>
    <s v="27/12/2023 9:26:05"/>
    <s v="Cerrado"/>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s v="Cumplido"/>
    <m/>
  </r>
  <r>
    <s v="INC000002519270"/>
    <s v="HOUSING"/>
    <x v="15"/>
    <s v="APQ ACCESOS"/>
    <s v="JOSE G MARQUEZ MARCANO"/>
    <s v="tct_josmam"/>
    <s v="4-Menor/Localizado"/>
    <s v="4-Baja"/>
    <x v="0"/>
    <x v="0"/>
    <s v="TELEFONICA EMPRESAS DE CHILE SA"/>
    <s v="RONDA Y REVISION DE SALAS"/>
    <s v="27/12/2023 6:55:23"/>
    <s v="27/12/2023 6:56:38"/>
    <s v="Cerrado"/>
    <s v="CDP ANTIGUO 1"/>
    <s v="CDP ANTIGUO 2"/>
    <s v="27/12/2023 6:58:18"/>
    <s v="27/12/2023 23:50:00"/>
    <s v="RONDA Y REVISION DE SALAS"/>
    <s v="RONDAS REALIZADAS"/>
    <d v="1899-12-30T00:01:23"/>
    <d v="1899-12-30T00:02:55"/>
    <d v="1899-12-30T00:01:32"/>
    <s v=""/>
    <s v="Cumplido"/>
    <m/>
  </r>
  <r>
    <s v="INC000002519272"/>
    <s v="HOUSING"/>
    <x v="15"/>
    <s v="APQ ACCESOS"/>
    <s v="JOSE G MARQUEZ MARCANO"/>
    <s v="tct_josmam"/>
    <s v="4-Menor/Localizado"/>
    <s v="4-Baja"/>
    <x v="0"/>
    <x v="0"/>
    <s v="TELEFONICA EMPRESAS DE CHILE SA"/>
    <s v="TOMA DE ALARMAS DE CLIENTES"/>
    <s v="27/12/2023 6:58:35"/>
    <s v="27/12/2023 6:59:25"/>
    <s v="Cerrado"/>
    <s v="CDP ANTIGUO 1"/>
    <s v="CDP ANTIGUO 2"/>
    <s v="27/12/2023 7:00:54"/>
    <s v="27/12/2023 23:50:00"/>
    <s v="TOMA DE ALARMAS DE CLIENTES"/>
    <s v="TOMA DE ALARMAS REALIZADAS"/>
    <d v="1899-12-30T00:01:14"/>
    <d v="1899-12-30T00:02:19"/>
    <d v="1899-12-30T00:01:05"/>
    <s v=""/>
    <s v="Cumplido"/>
    <m/>
  </r>
  <r>
    <s v="INC000002519277"/>
    <s v="INFRAESTRUCTURA DC"/>
    <x v="0"/>
    <s v="APQ ACCESOS"/>
    <s v="MARIO A BARRIENTOS RUIZ"/>
    <s v="MBARRIENTOS"/>
    <s v="4-Menor/Localizado"/>
    <s v="4-Baja"/>
    <x v="0"/>
    <x v="0"/>
    <s v="TELEFONICA GLOBAL TECHNOLOGY S.A.AGENCIA EN CHILE"/>
    <s v="RONDA DE INSPECCIÓN DE SALAS Y TOMA DE TEMPERATURAS DC APOQUINDO"/>
    <s v="27/12/2023 8:05:28"/>
    <s v="27/12/2023 8:06:38"/>
    <s v="Cerrado"/>
    <s v="TI"/>
    <s v="CLIMA"/>
    <s v="27/12/2023 8:24:36"/>
    <s v="27/12/2023 23:50:00"/>
    <s v="RONDA DE INSPECCIÓN DE SALAS Y TOMA DE TEMPERATURAS DC APOQUINDO"/>
    <s v="RONDA REALIZADA"/>
    <d v="1899-12-30T00:00:00"/>
    <d v="1899-12-30T00:00:00"/>
    <d v="1899-12-30T00:00:00"/>
    <s v=""/>
    <s v="Cumplido"/>
    <m/>
  </r>
  <r>
    <s v="INC000002519279"/>
    <s v="INFRAESTRUCTURA DC"/>
    <x v="0"/>
    <s v="APQ ACCESOS"/>
    <s v="MARIO A BARRIENTOS RUIZ"/>
    <s v="MBARRIENTOS"/>
    <s v="4-Menor/Localizado"/>
    <s v="4-Baja"/>
    <x v="0"/>
    <x v="0"/>
    <s v="TELEFONICA GLOBAL TECHNOLOGY S.A.AGENCIA EN CHILE"/>
    <s v="RONDA DE INSPECCIÓN DE SALAS Y TOMA DE TEMPERATURAS DC APOQUINDO"/>
    <s v="27/12/2023 8:08:14"/>
    <s v="27/12/2023 8:09:37"/>
    <s v="Cerrado"/>
    <s v="TI"/>
    <s v="CLIMA"/>
    <s v="27/12/2023 8:23:54"/>
    <s v="27/12/2023 23:50:00"/>
    <s v="RONDA DE INSPECCIÓN DE SALAS Y TOMA DE TEMPERATURAS DC APOQUINDO"/>
    <s v="RONDA REALIZADA"/>
    <d v="1899-12-30T00:00:00"/>
    <d v="1899-12-30T00:00:00"/>
    <d v="1899-12-30T00:00:00"/>
    <s v=""/>
    <s v="Cumplido"/>
    <m/>
  </r>
  <r>
    <s v="INC000002519281"/>
    <s v="INFRAESTRUCTURA DC"/>
    <x v="0"/>
    <s v="APQ ACCESOS"/>
    <s v="MARIO A BARRIENTOS RUIZ"/>
    <s v="MBARRIENTOS"/>
    <s v="4-Menor/Localizado"/>
    <s v="4-Baja"/>
    <x v="0"/>
    <x v="0"/>
    <s v="TELEFONICA GLOBAL TECHNOLOGY S.A.AGENCIA EN CHILE"/>
    <s v="RONDA DE INSPECCIÓN DE SALAS Y TOMA DE TEMPERATURAS DC APOQUINDO"/>
    <s v="27/12/2023 8:10:04"/>
    <s v="27/12/2023 8:12:22"/>
    <s v="Cerrado"/>
    <s v="TI"/>
    <s v="CLIMA"/>
    <s v="27/12/2023 8:22:47"/>
    <s v="27/12/2023 23:50:00"/>
    <s v="RONDA DE INSPECCIÓN DE SALAS Y TOMA DE TEMPERATURAS DC APOQUINDO"/>
    <s v="RONDA REALIZADA"/>
    <d v="1899-12-30T00:00:00"/>
    <d v="1899-12-30T00:00:00"/>
    <d v="1899-12-30T00:00:00"/>
    <s v=""/>
    <s v="Cumplido"/>
    <m/>
  </r>
  <r>
    <s v="INC000002519420"/>
    <s v="TICKET-INTELIGENTE"/>
    <x v="4"/>
    <s v="GESTION TI"/>
    <s v="PAUL A SEPULVEDA ALVAREZ"/>
    <s v="USR_TSIGHT"/>
    <s v="1-Extenso/Generalizado"/>
    <s v="4-Baja"/>
    <x v="0"/>
    <x v="1"/>
    <s v="COAGRA S A"/>
    <s v="coagra01 - sap_prod_e_vm TICKET AUTOMATICO"/>
    <s v="26/12/2023 22:14:44"/>
    <s v="26/12/2023 22:14:44"/>
    <s v="Cerrado"/>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s v=""/>
    <m/>
  </r>
  <r>
    <s v="INC000002519687"/>
    <s v="HOUSING"/>
    <x v="4"/>
    <s v="DUOC TICKET AUTOMATICO"/>
    <s v="GIOVANNI D ROCCO VALENZUELA"/>
    <s v="frp_lmosqu"/>
    <s v="3-Moderado/Limitado"/>
    <s v="4-Baja"/>
    <x v="0"/>
    <x v="0"/>
    <s v="FUNDACION INSTITUTO PROFESIONAL DUOC UC"/>
    <s v="REQ | DUOC | Urgencia: Media | Creación app registration"/>
    <s v="27/12/2023 10:29:39"/>
    <s v="27/12/2023 10:44:22"/>
    <s v="Cerrado"/>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s v="Cumplido"/>
    <m/>
  </r>
  <r>
    <s v="INC000002519729"/>
    <s v="VPN IP - MPLS"/>
    <x v="17"/>
    <s v="GESTION HD"/>
    <s v="NICOLAS A SAAVEDRA EGUILUZ"/>
    <s v="frp_fpetro"/>
    <s v="3-Moderado/Limitado"/>
    <s v="3-Medio"/>
    <x v="1"/>
    <x v="0"/>
    <s v="COAGRA S A"/>
    <s v="REQ/COAGRA: EWA"/>
    <s v="27/12/2023 9:53:56"/>
    <s v="27/12/2023 9:56:28"/>
    <s v="Cerrado"/>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s v="Cumplido"/>
    <m/>
  </r>
  <r>
    <s v="INC000002519735"/>
    <s v="OFFICE365"/>
    <x v="5"/>
    <s v="GESTION CALL CENTER"/>
    <s v="ALEJANDRO ACEVEDO VALENZUELA"/>
    <s v="frp_kjoopl"/>
    <s v="4-Menor/Localizado"/>
    <s v="4-Baja"/>
    <x v="0"/>
    <x v="0"/>
    <s v="DUPLEX S A"/>
    <s v="CALL CENTER / CONFIGURACIÓN OFFICE 365"/>
    <s v="27/12/2023 10:49:54"/>
    <s v="27/12/2023 10:53:09"/>
    <s v="Cerrado"/>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s v="Cumplido"/>
    <m/>
  </r>
  <r>
    <s v="INC000002519749"/>
    <s v="VPN IP - MPLS"/>
    <x v="9"/>
    <s v="GESTION HD"/>
    <s v="AXEL ANDRADE"/>
    <s v="frp_spevel"/>
    <s v="3-Moderado/Limitado"/>
    <s v="3-Medio"/>
    <x v="1"/>
    <x v="0"/>
    <s v="SOC PUNTA DEL COBRE S A"/>
    <s v="HD/Respaldo servidores"/>
    <s v="27/12/2023 10:23:40"/>
    <s v="27/12/2023 10:26:01"/>
    <s v="Cerrado"/>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s v="Cumplido"/>
    <m/>
  </r>
  <r>
    <s v="INC000002519765"/>
    <s v="VPN IP - MPLS"/>
    <x v="13"/>
    <s v="GESTION HD"/>
    <s v="ANGEL CASTRO CABRERA"/>
    <s v="frp_fpetro"/>
    <s v="3-Moderado/Limitado"/>
    <s v="3-Medio"/>
    <x v="1"/>
    <x v="0"/>
    <s v="SONACOL SA"/>
    <s v="HD/Nuevas redes VLAN en VDC"/>
    <s v="27/12/2023 10:42:25"/>
    <s v="27/12/2023 10:45:04"/>
    <s v="Cerrado"/>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s v="Cumplido"/>
    <m/>
  </r>
  <r>
    <s v="INC000002519806"/>
    <s v="HOUSING"/>
    <x v="16"/>
    <s v="BELIEVE"/>
    <s v="FERNEY D GARZON PEÑA"/>
    <s v="frp_fbalab"/>
    <s v="3-Moderado/Limitado"/>
    <s v="3-Medio"/>
    <x v="1"/>
    <x v="0"/>
    <s v="TELEFONICA EMPRESAS DE CHILE SA"/>
    <s v="GESTION DATACENTER/ ACCESOS / GTD - SONDA"/>
    <s v="27/12/2023 9:31:28"/>
    <s v="27/12/2023 9:32:49"/>
    <s v="Cerrado"/>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s v="Cumplido"/>
    <m/>
  </r>
  <r>
    <s v="INC000002519814"/>
    <s v="HOUSING"/>
    <x v="15"/>
    <s v="APQ ACCESOS"/>
    <s v="LUIS O MORALES ARENAS"/>
    <s v="tct_luimoa"/>
    <s v="4-Menor/Localizado"/>
    <s v="4-Baja"/>
    <x v="0"/>
    <x v="0"/>
    <s v="TELEFONICA EMPRESAS DE CHILE SA"/>
    <s v="SE GENERA TICKET POR RONDA Y REVISION DE SALAS TECNICAS"/>
    <s v="27/12/2023 9:49:56"/>
    <s v="27/12/2023 9:51:23"/>
    <s v="Cerrado"/>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Cumplido"/>
    <m/>
  </r>
  <r>
    <s v="INC000002519833"/>
    <s v="VPN IP - MPLS"/>
    <x v="6"/>
    <s v="GESTION CALL CENTER"/>
    <s v="SEBASTIAN A JARA VIDAL"/>
    <s v="frp_rvilel"/>
    <s v="4-Menor/Localizado"/>
    <s v="4-Baja"/>
    <x v="0"/>
    <x v="0"/>
    <s v="CELULOSA ARAUCO Y CONSTITUCION S A"/>
    <s v="CALL CENTER/ REQUERIMIENTO"/>
    <s v="27/12/2023 10:16:28"/>
    <s v="27/12/2023 10:19:02"/>
    <s v="Cerrado"/>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s v="Cumplido"/>
    <m/>
  </r>
  <r>
    <s v="INC000002519842"/>
    <s v="HOUSING"/>
    <x v="19"/>
    <s v="BELIEVE"/>
    <s v="SEBASTIAN A JARA VIDAL"/>
    <s v="frp_fbalab"/>
    <s v="3-Moderado/Limitado"/>
    <s v="3-Medio"/>
    <x v="1"/>
    <x v="0"/>
    <s v="EMPRESAS TUCAPEL S A"/>
    <s v="GESTION DATACENTER/ ACCESOS / EMPRESAS TUCAPEL S A"/>
    <s v="27/12/2023 10:32:59"/>
    <s v="27/12/2023 10:34:17"/>
    <s v="Cerrado"/>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s v="Cumplido"/>
    <m/>
  </r>
  <r>
    <s v="INC000002519844"/>
    <s v="GDA"/>
    <x v="4"/>
    <s v="GESTION DE ACCESO"/>
    <s v="PAUL A SEPULVEDA ALVAREZ"/>
    <s v="asc_atoled"/>
    <s v="3-Moderado/Limitado"/>
    <s v="3-Medio"/>
    <x v="1"/>
    <x v="0"/>
    <s v="FRACTALIA"/>
    <s v="Baja VPN"/>
    <s v="27/12/2023 10:35:35"/>
    <s v="27/12/2023 10:44:03"/>
    <s v="Cerrado"/>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s v="Cumplido"/>
    <m/>
  </r>
  <r>
    <s v="INC000002519845"/>
    <s v="VPN IP - MPLS"/>
    <x v="9"/>
    <s v="ADMINISTRADORES RESIDENTES"/>
    <s v="RODRIGO VÁSQUEZ MUÑOZ"/>
    <s v="frp_rreyes"/>
    <s v="3-Moderado/Limitado"/>
    <s v="3-Medio"/>
    <x v="1"/>
    <x v="0"/>
    <s v="INSTITUTO PROFESIONAL DE CHILE SA"/>
    <s v="GAMA / Respaldo servidores - IPCHILE"/>
    <s v="27/12/2023 10:38:18"/>
    <s v="27/12/2023 10:42:03"/>
    <s v="Cerrado"/>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s v="Cumplido"/>
    <m/>
  </r>
  <r>
    <s v="INC000002519949"/>
    <s v="HOUSING"/>
    <x v="15"/>
    <s v="APQ ACCESOS"/>
    <s v="LUIS O MORALES ARENAS"/>
    <s v="tct_luimoa"/>
    <s v="4-Menor/Localizado"/>
    <s v="4-Baja"/>
    <x v="0"/>
    <x v="0"/>
    <s v="TELEFONICA EMPRESAS DE CHILE SA"/>
    <s v="SE GENERA TICKET DE SUPERVISION PARA CLIENTE CEPECH / DUOC"/>
    <s v="27/12/2023 12:07:47"/>
    <s v="27/12/2023 12:09:18"/>
    <s v="Cerrado"/>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s v="Cumplido"/>
    <m/>
  </r>
  <r>
    <s v="INC000002519953"/>
    <s v="RED INTERNA"/>
    <x v="0"/>
    <s v="APQ ACCESOS"/>
    <s v="CRISTOPHER MALDONADO ROMERO"/>
    <s v="tct_cmaldo"/>
    <s v="4-Menor/Localizado"/>
    <s v="4-Baja"/>
    <x v="0"/>
    <x v="0"/>
    <s v="TELEFONICA EMPRESAS DE CHILE SA"/>
    <s v="RONDA TOMA DE TEMPERATURAS SALAS TIC"/>
    <s v="27/12/2023 12:12:57"/>
    <s v="27/12/2023 12:14:18"/>
    <s v="Cerrado"/>
    <s v="CDP ANTIGUO 1"/>
    <s v="CDP ANTIGUO 2"/>
    <s v="27/12/2023 12:46:27"/>
    <s v="27/12/2023 23:50:00"/>
    <m/>
    <s v="RONDA REALIZADA"/>
    <d v="1899-12-30T00:00:00"/>
    <d v="1899-12-30T00:00:00"/>
    <d v="1899-12-30T00:00:00"/>
    <s v=""/>
    <s v="Cumplido"/>
    <m/>
  </r>
  <r>
    <s v="INC000002519966"/>
    <s v="VPN IP - MPLS"/>
    <x v="9"/>
    <s v="BELIEVE"/>
    <s v="AXEL ANDRADE"/>
    <s v="frp_cnavar"/>
    <s v="3-Moderado/Limitado"/>
    <s v="3-Medio"/>
    <x v="1"/>
    <x v="0"/>
    <s v="INSTITUTO PROFESIONAL DE CHILE SA"/>
    <s v="GAMA/ Requerimiento Respaldo VM Completo Servidor Múnich - IPCHILE"/>
    <s v="27/12/2023 13:17:17"/>
    <s v="27/12/2023 13:20:11"/>
    <s v="Cerrado"/>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s v="Cumplido"/>
    <m/>
  </r>
  <r>
    <s v="INC000002520044"/>
    <s v="HOUSING"/>
    <x v="14"/>
    <s v="BELIEVE"/>
    <s v="CRISTOPHER MALDONADO ROMERO"/>
    <s v="frp_fbalab"/>
    <s v="3-Moderado/Limitado"/>
    <s v="3-Medio"/>
    <x v="1"/>
    <x v="0"/>
    <s v="UNIVERSIDAD DEL ALBA"/>
    <s v="GESTION DATACENTER/ ACCESOS / UNIVERSIDAD DEL ALBA"/>
    <s v="27/12/2023 11:39:37"/>
    <s v="27/12/2023 11:41:14"/>
    <s v="Cerrado"/>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s v="Cumplido"/>
    <m/>
  </r>
  <r>
    <s v="INC000002520058"/>
    <s v="HOUSING"/>
    <x v="14"/>
    <s v="BELIEVE"/>
    <s v="CRISTOPHER MALDONADO ROMERO"/>
    <s v="frp_fbalab"/>
    <s v="3-Moderado/Limitado"/>
    <s v="3-Medio"/>
    <x v="1"/>
    <x v="0"/>
    <s v="HDI SEGUROS S.A."/>
    <s v="GESTION DATACENTER/ ACCESOS / HDI SEGUROS S.A."/>
    <s v="27/12/2023 11:55:04"/>
    <s v="27/12/2023 11:56:34"/>
    <s v="Cerrado"/>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s v="Cumplido"/>
    <m/>
  </r>
  <r>
    <s v="INC000002520059"/>
    <s v="TICKET-INTELIGENTE"/>
    <x v="4"/>
    <s v="GESTION TI"/>
    <s v="PAUL A SEPULVEDA ALVAREZ"/>
    <s v="USR_TSIGHT"/>
    <s v="1-Extenso/Generalizado"/>
    <s v="4-Baja"/>
    <x v="0"/>
    <x v="1"/>
    <s v="GPS CHILE SPA"/>
    <s v="gpschi01 - wnprws_gps01 TICKET AUTOMATICO"/>
    <s v="27/12/2023 11:54:49"/>
    <s v="27/12/2023 11:54:49"/>
    <s v="Cerrado"/>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s v=""/>
    <m/>
  </r>
  <r>
    <s v="INC000002520124"/>
    <s v="VPN IP - MPLS"/>
    <x v="4"/>
    <s v="GESTION HD"/>
    <s v="GIOVANNI D ROCCO VALENZUELA"/>
    <s v="frp_spevel"/>
    <s v="3-Moderado/Limitado"/>
    <s v="3-Medio"/>
    <x v="1"/>
    <x v="0"/>
    <s v="TELEFONICA GLOBAL TECHNOLOGY S.A.AGENCIA EN CHILE"/>
    <s v="HD/TELEFONICA - Cuenta local bloqueada SISTEMA_INVENTARIO 172.29.100.118"/>
    <s v="27/12/2023 12:15:44"/>
    <s v="27/12/2023 12:20:50"/>
    <s v="Cerrado"/>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s v="Cumplido"/>
    <m/>
  </r>
  <r>
    <s v="INC000002520164"/>
    <s v="HOUSING"/>
    <x v="19"/>
    <s v="BELIEVE"/>
    <s v="SEBASTIAN A JARA VIDAL"/>
    <s v="frp_fbalab"/>
    <s v="3-Moderado/Limitado"/>
    <s v="3-Medio"/>
    <x v="1"/>
    <x v="0"/>
    <s v="INELCOM CHILE SA"/>
    <s v="GESTION DATACENTER/ ACCESOS / INELCOM CHILE SA"/>
    <s v="27/12/2023 13:48:12"/>
    <s v="27/12/2023 13:49:28"/>
    <s v="Cerrado"/>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s v="Cumplido"/>
    <m/>
  </r>
  <r>
    <s v="INC000002520177"/>
    <s v="HOUSING"/>
    <x v="19"/>
    <s v="BELIEVE"/>
    <s v="SEBASTIAN A JARA VIDAL"/>
    <s v="frp_fbalab"/>
    <s v="3-Moderado/Limitado"/>
    <s v="3-Medio"/>
    <x v="1"/>
    <x v="0"/>
    <s v="TELEFONICA EMPRESAS DE CHILE SA"/>
    <s v="GESTION DATACENTER/ ACCESOS / TELEFONICA EMPRESAS DE CHILE SA"/>
    <s v="27/12/2023 15:03:57"/>
    <s v="27/12/2023 15:05:25"/>
    <s v="Cerrado"/>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s v="Cumplido"/>
    <m/>
  </r>
  <r>
    <s v="INC000002520182"/>
    <s v="VPN IP - MPLS"/>
    <x v="4"/>
    <s v="BELIEVE"/>
    <s v="GIOVANNI D ROCCO VALENZUELA"/>
    <s v="frp_pcamay"/>
    <s v="4-Menor/Localizado"/>
    <s v="4-Baja"/>
    <x v="0"/>
    <x v="0"/>
    <s v="TELEFONICA CYBERSECURITY TECH CHILE SPA"/>
    <s v="REQ / SOC / PROBLEMAS CON VPN"/>
    <s v="27/12/2023 15:20:00"/>
    <s v="27/12/2023 15:22:10"/>
    <s v="Cerrado"/>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s v="Cumplido"/>
    <m/>
  </r>
  <r>
    <s v="INC000002520218"/>
    <s v="HOSTING VIRTUAL"/>
    <x v="7"/>
    <s v="DUOC TICKET AUTOMATICO"/>
    <s v="DAVID MATELUNA"/>
    <s v="frp_lmosqu"/>
    <s v="3-Moderado/Limitado"/>
    <s v="4-Baja"/>
    <x v="0"/>
    <x v="0"/>
    <s v="FUNDACION INSTITUTO PROFESIONAL DUOC UC"/>
    <s v="REQ | DUOC | RE: INC000002520108 Urgencia: Media | Reporte recursos OCI"/>
    <s v="27/12/2023 12:41:36"/>
    <s v="27/12/2023 12:44:47"/>
    <s v="Cerrado"/>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s v="Cumplido"/>
    <m/>
  </r>
  <r>
    <s v="INC000002520312"/>
    <s v="HOUSING"/>
    <x v="16"/>
    <s v="BELIEVE"/>
    <s v="FERNEY D GARZON PEÑA"/>
    <s v="frp_jolsso"/>
    <s v="3-Moderado/Limitado"/>
    <s v="3-Medio"/>
    <x v="1"/>
    <x v="0"/>
    <s v="TELEFONICA EMPRESAS DE CHILE SA"/>
    <s v="GESTION DATACENTER/ ACCESOS /TELEFONICA EMPRESAS DE CHILE SA"/>
    <s v="27/12/2023 13:36:08"/>
    <s v="27/12/2023 13:37:36"/>
    <s v="Cerrado"/>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s v="Cumplido"/>
    <m/>
  </r>
  <r>
    <s v="INC000002520328"/>
    <s v="HOUSING"/>
    <x v="19"/>
    <s v="BELIEVE"/>
    <s v="SEBASTIAN A JARA VIDAL"/>
    <s v="frp_jolsso"/>
    <s v="3-Moderado/Limitado"/>
    <s v="3-Medio"/>
    <x v="1"/>
    <x v="0"/>
    <s v="EQUIPOS ELECTRONICOS Y COMPUTACION SA"/>
    <s v="GESTION DATACENTER/ ACCESOS /EQUIPOS ELECTRONICOS Y COMPUTACION SA"/>
    <s v="27/12/2023 14:36:00"/>
    <s v="27/12/2023 14:37:42"/>
    <s v="Cerrado"/>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s v="Cumplido"/>
    <m/>
  </r>
  <r>
    <s v="INC000002520347"/>
    <s v="HOUSING"/>
    <x v="19"/>
    <s v="BELIEVE"/>
    <s v="SEBASTIAN A JARA VIDAL"/>
    <s v="frp_jolsso"/>
    <s v="3-Moderado/Limitado"/>
    <s v="3-Medio"/>
    <x v="1"/>
    <x v="0"/>
    <s v="CIBERGESTION CHILE S.A."/>
    <s v="GESTION DATACENTER/ ACCESOS /CIBERGESTION CHILE S.A."/>
    <s v="27/12/2023 15:23:23"/>
    <s v="27/12/2023 15:25:20"/>
    <s v="Cerrado"/>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s v="Cumplido"/>
    <m/>
  </r>
  <r>
    <s v="INC000002520350"/>
    <s v="HOUSING"/>
    <x v="19"/>
    <s v="BELIEVE"/>
    <s v="SEBASTIAN A JARA VIDAL"/>
    <s v="frp_jolsso"/>
    <s v="3-Moderado/Limitado"/>
    <s v="3-Medio"/>
    <x v="1"/>
    <x v="0"/>
    <s v="EQUIPOS ELECTRONICOS Y COMPUTACION SA"/>
    <s v="GESTION DATACENTER/ ACCESOS /EQUIPOS ELECTRONICOS Y COMPUTACION SA"/>
    <s v="27/12/2023 15:32:24"/>
    <s v="27/12/2023 15:34:13"/>
    <s v="Cerrado"/>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s v="Cumplido"/>
    <m/>
  </r>
  <r>
    <s v="INC000002520453"/>
    <s v="MONITOREO"/>
    <x v="23"/>
    <s v="SM OPERACIONES"/>
    <s v="JUAN P SEGURA VARGAS"/>
    <s v="tct_decruz"/>
    <s v="4-Menor/Localizado"/>
    <s v="4-Baja"/>
    <x v="0"/>
    <x v="0"/>
    <s v="TELEFONICA GLOBAL TECHNOLOGY S.A.AGENCIA EN CHILE"/>
    <s v="ALERTAS DE MONITOREO 27-12-2023"/>
    <s v="27/12/2023 15:18:00"/>
    <s v="27/12/2023 15:20:35"/>
    <s v="Cerrado"/>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s v="Cumplido"/>
    <m/>
  </r>
  <r>
    <s v="INC000002520483"/>
    <s v="RED INTERNA"/>
    <x v="1"/>
    <s v="APQ ACCESOS"/>
    <s v="CARLOS F ARAYA RAMIREZ"/>
    <s v="tct_cararr"/>
    <s v="4-Menor/Localizado"/>
    <s v="4-Baja"/>
    <x v="0"/>
    <x v="0"/>
    <s v="TELEFONICA CYBERSECURITY TECH CHILE SPA"/>
    <s v="RONDA INSPECTIVA"/>
    <s v="27/12/2023 15:48:59"/>
    <s v="27/12/2023 15:49:37"/>
    <s v="Cerrado"/>
    <s v="CDP ANTIGUO 1"/>
    <s v="CDP ANTIGUO 2"/>
    <s v="27/12/2023 16:05:32"/>
    <s v="27/12/2023 23:50:00"/>
    <m/>
    <s v="RONDA REALIZADA"/>
    <d v="1899-12-30T00:00:00"/>
    <d v="1899-12-30T00:00:00"/>
    <d v="1899-12-30T00:00:00"/>
    <s v=""/>
    <s v="Cumplido"/>
    <m/>
  </r>
  <r>
    <s v="INC000002520523"/>
    <s v="OFFICE365"/>
    <x v="4"/>
    <s v="OPERACION N1"/>
    <s v="ALEJANDRO ACEVEDO VALENZUELA"/>
    <s v="tct_aaceve"/>
    <s v="4-Menor/Localizado"/>
    <s v="4-Baja"/>
    <x v="0"/>
    <x v="0"/>
    <s v="TELEFONICA GLOBAL TECHNOLOGY S.A.AGENCIA EN CHILE"/>
    <s v="Creación app azure Reunión Formativa."/>
    <s v="27/12/2023 15:57:48"/>
    <s v="27/12/2023 16:00:28"/>
    <s v="Cerrado"/>
    <s v="TI"/>
    <s v="SISTEMAS OPERATIVOS"/>
    <s v="27/12/2023 16:00:48"/>
    <s v="27/12/2023 23:50:00"/>
    <s v="Creación app azure Reunión Formativa."/>
    <s v="Creación app azure Reunión Formativa. _x000a_Reunión realizada en forma exitosa."/>
    <d v="1899-12-30T00:00:00"/>
    <d v="1899-12-30T00:03:00"/>
    <d v="1899-12-30T00:03:00"/>
    <s v=""/>
    <s v="Cumplido"/>
    <m/>
  </r>
  <r>
    <s v="INC000002520542"/>
    <s v="RED INTERNA"/>
    <x v="0"/>
    <s v="APQ ACCESOS"/>
    <s v="CRISTOPHER MALDONADO ROMERO"/>
    <s v="tct_cmaldo"/>
    <s v="4-Menor/Localizado"/>
    <s v="4-Baja"/>
    <x v="0"/>
    <x v="0"/>
    <s v="TELEFONICA EMPRESAS DE CHILE SA"/>
    <s v="RONDA TOMA DE TEMPERATURAS SALAS TIC"/>
    <s v="27/12/2023 16:25:54"/>
    <s v="27/12/2023 16:26:56"/>
    <s v="Cerrado"/>
    <s v="CDP ANTIGUO 1"/>
    <s v="CDP ANTIGUO 2"/>
    <s v="27/12/2023 17:01:50"/>
    <s v="27/12/2023 23:50:00"/>
    <m/>
    <s v="RONDA REALIZADA"/>
    <d v="1899-12-30T00:00:00"/>
    <d v="1899-12-30T00:00:00"/>
    <d v="1899-12-30T00:00:00"/>
    <s v=""/>
    <s v="Cumplido"/>
    <m/>
  </r>
  <r>
    <s v="INC000002520551"/>
    <s v="RED INTERNA"/>
    <x v="0"/>
    <s v="APQ ACCESOS"/>
    <s v="CRISTOPHER MALDONADO ROMERO"/>
    <s v="tct_cmaldo"/>
    <s v="4-Menor/Localizado"/>
    <s v="4-Baja"/>
    <x v="0"/>
    <x v="0"/>
    <s v="TELEFONICA EMPRESAS DE CHILE SA"/>
    <s v="RONDA TOMA DE TEMPERATURAS SALAS TIC"/>
    <s v="27/12/2023 17:02:15"/>
    <s v="27/12/2023 17:03:23"/>
    <s v="Cerrado"/>
    <s v="CDP ANTIGUO 1"/>
    <s v="CDP ANTIGUO 2"/>
    <s v="27/12/2023 19:15:29"/>
    <s v="27/12/2023 23:50:00"/>
    <m/>
    <s v="RONDA REALIZADA"/>
    <d v="1899-12-30T00:00:00"/>
    <d v="1899-12-30T00:00:00"/>
    <d v="1899-12-30T00:00:00"/>
    <s v=""/>
    <s v="Cumplido"/>
    <m/>
  </r>
  <r>
    <s v="INC000002520553"/>
    <s v="RED INTERNA"/>
    <x v="0"/>
    <s v="APQ ACCESOS"/>
    <s v="CRISTOPHER MALDONADO ROMERO"/>
    <s v="tct_cmaldo"/>
    <s v="4-Menor/Localizado"/>
    <s v="4-Baja"/>
    <x v="0"/>
    <x v="0"/>
    <s v="TELEFONICA EMPRESAS DE CHILE SA"/>
    <s v="RONDA TOMA DE TEMPERATURAS SALAS TIC"/>
    <s v="27/12/2023 17:03:43"/>
    <s v="27/12/2023 17:04:35"/>
    <s v="Cerrado"/>
    <s v="CDP ANTIGUO 1"/>
    <s v="CDP ANTIGUO 2"/>
    <s v="27/12/2023 19:23:38"/>
    <s v="27/12/2023 23:50:00"/>
    <m/>
    <s v="RONDA REALIZADA"/>
    <d v="1899-12-30T00:00:00"/>
    <d v="1899-12-30T00:00:00"/>
    <d v="1899-12-30T00:00:00"/>
    <s v=""/>
    <s v="Cumplido"/>
    <m/>
  </r>
  <r>
    <s v="INC000002520562"/>
    <s v="VPN IP - MPLS"/>
    <x v="17"/>
    <s v="GESTION HD"/>
    <s v="EWALD R GALAZ MILLALEO"/>
    <s v="frp_spevel"/>
    <s v="3-Moderado/Limitado"/>
    <s v="3-Medio"/>
    <x v="1"/>
    <x v="0"/>
    <s v="FUNDACION RED DE SALUD DE LA UNIVERSIDAD DE ANTOFAGASTA"/>
    <s v="HD/reseteo de contraseña"/>
    <s v="27/12/2023 17:24:02"/>
    <s v="27/12/2023 17:26:33"/>
    <s v="Cerrado"/>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s v="Cumplido"/>
    <m/>
  </r>
  <r>
    <s v="INC000002520574"/>
    <s v="SEGURIDAD"/>
    <x v="4"/>
    <s v="SSO"/>
    <s v="GIOVANNI D ROCCO VALENZUELA"/>
    <s v="tct_lfrome"/>
    <s v="2-Significativo/Amplio"/>
    <s v="2-Alta"/>
    <x v="2"/>
    <x v="0"/>
    <s v="TELEFONICA CYBERSECURITY TECH CHILE SPA"/>
    <s v="Solicitud de Apagado de Servidor"/>
    <s v="27/12/2023 17:43:25"/>
    <s v="27/12/2023 17:44:54"/>
    <s v="Cerrado"/>
    <s v="SOC Empresas"/>
    <s v="Marca"/>
    <s v="28/12/2023 12:48:15"/>
    <s v="28/12/2023 23:50:00"/>
    <s v="Nos solicita apoyo con :"/>
    <m/>
    <d v="1899-12-30T18:14:00"/>
    <d v="1899-12-30T19:04:50"/>
    <d v="1899-12-30T00:50:50"/>
    <s v=""/>
    <s v="Cumplido"/>
    <m/>
  </r>
  <r>
    <s v="INC000002520594"/>
    <s v="HOUSING"/>
    <x v="19"/>
    <s v="BELIEVE"/>
    <s v="SEBASTIAN A JARA VIDAL"/>
    <s v="frp_jolsso"/>
    <s v="3-Moderado/Limitado"/>
    <s v="3-Medio"/>
    <x v="1"/>
    <x v="0"/>
    <s v="CELULOSA ARAUCO Y CONSTITUCION S A"/>
    <s v="GESTION DATACENTER/ ACCESOS /CELULOSA ARAUCO Y CONSTITUCION S A"/>
    <s v="27/12/2023 18:54:30"/>
    <s v="27/12/2023 18:55:55"/>
    <s v="Cerrado"/>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s v="Cumplido"/>
    <m/>
  </r>
  <r>
    <s v="INC000002520665"/>
    <s v="HOUSING"/>
    <x v="15"/>
    <s v="APQ ACCESOS"/>
    <s v="LUIS O MORALES ARENAS"/>
    <s v="tct_luimoa"/>
    <s v="4-Menor/Localizado"/>
    <s v="4-Baja"/>
    <x v="0"/>
    <x v="0"/>
    <s v="TELEFONICA EMPRESAS DE CHILE SA"/>
    <s v="SE GENERA TICKET POR REVISION Y TOMA DE ALARMA DE CLIENTES"/>
    <s v="27/12/2023 17:52:38"/>
    <s v="27/12/2023 17:54:08"/>
    <s v="Cerrado"/>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Cumplido"/>
    <m/>
  </r>
  <r>
    <s v="INC000002520673"/>
    <s v="HOUSING"/>
    <x v="16"/>
    <s v="BELIEVE"/>
    <s v="JOSE G MARQUEZ MARCANO"/>
    <s v="frp_fbalab"/>
    <s v="3-Moderado/Limitado"/>
    <s v="3-Medio"/>
    <x v="1"/>
    <x v="0"/>
    <s v="HUAWEI CHILE S A"/>
    <s v="GESTION DATACENTER/ ACCESOS / HUAWEI CHILE S A"/>
    <s v="27/12/2023 18:13:46"/>
    <s v="27/12/2023 18:14:49"/>
    <s v="Cerrado"/>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s v="Cumplido"/>
    <m/>
  </r>
  <r>
    <s v="INC000002520699"/>
    <s v="VPN IP - MPLS"/>
    <x v="17"/>
    <s v="GESTION HD"/>
    <s v="NICOLAS A SAAVEDRA EGUILUZ"/>
    <s v="frp_dalcap"/>
    <s v="4-Menor/Localizado"/>
    <s v="4-Baja"/>
    <x v="0"/>
    <x v="0"/>
    <s v="NUTRISCO CHILE SA"/>
    <s v="REQ / OT a transportar a PRD // OEDK925238 // OEDK925217"/>
    <s v="27/12/2023 23:12:59"/>
    <s v="27/12/2023 23:17:02"/>
    <s v="Cerrado"/>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s v="Cumplido"/>
    <m/>
  </r>
  <r>
    <s v="INC000002520703"/>
    <s v="HOUSING"/>
    <x v="19"/>
    <s v="BELIEVE"/>
    <s v="EDUARDO A NUÑEZ LAMOZA"/>
    <s v="frp_jreyna"/>
    <s v="3-Moderado/Limitado"/>
    <s v="3-Medio"/>
    <x v="1"/>
    <x v="0"/>
    <s v="BRINK S CHILE S A"/>
    <s v="GESTION DATACENTER/ ACCESOS  / Brinks Chile"/>
    <s v="27/12/2023 23:54:50"/>
    <s v="27/12/2023 23:55:52"/>
    <s v="Cerrado"/>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s v="Cumplido"/>
    <m/>
  </r>
  <r>
    <s v="INC000002520735"/>
    <s v="HOSTING VIRTUAL"/>
    <x v="13"/>
    <s v="SM OPERACIONES"/>
    <s v="PABLO N OLIVA ALARCON"/>
    <s v="tct_decruz"/>
    <s v="4-Menor/Localizado"/>
    <s v="4-Baja"/>
    <x v="0"/>
    <x v="0"/>
    <s v="BITUMIX S.A."/>
    <s v="Recursos cliente Bitumix"/>
    <s v="27/12/2023 16:53:53"/>
    <s v="27/12/2023 16:57:08"/>
    <s v="Cerrado"/>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s v="Cumplido"/>
    <m/>
  </r>
  <r>
    <s v="INC000002520747"/>
    <s v="INFRAESTRUCTURA DC"/>
    <x v="8"/>
    <s v="APQ ACCESOS"/>
    <s v="JONATHAN A MARQUEZ ASTENGO"/>
    <s v="tct_jmarqu"/>
    <s v="4-Menor/Localizado"/>
    <s v="4-Baja"/>
    <x v="0"/>
    <x v="0"/>
    <s v="TELEFONICA CYBERSECURITY TECH CHILE SPA"/>
    <s v="FACTIBILIDAD VOY Y DATOS/CRQ 80420"/>
    <s v="27/12/2023 17:09:23"/>
    <s v="27/12/2023 17:09:25"/>
    <s v="Cerrado"/>
    <s v="CDP ANTIGUO 1"/>
    <s v="CDP ANTIGUO 2"/>
    <s v="27/12/2023 17:21:45"/>
    <s v="27/12/2023 23:50:00"/>
    <s v="FACTIBILIDAD PARA INGRESO DE EQUIPOS"/>
    <s v="FACTIBILIDAD ENVIADA"/>
    <d v="1899-12-30T00:00:00"/>
    <d v="1899-12-30T00:00:00"/>
    <d v="1899-12-30T00:00:00"/>
    <s v=""/>
    <s v="Cumplido"/>
    <m/>
  </r>
  <r>
    <s v="INC000002520762"/>
    <s v="VPN IP - MPLS"/>
    <x v="13"/>
    <s v="GESTION HD"/>
    <s v="ANGEL CASTRO CABRERA"/>
    <s v="frp_fpetro"/>
    <s v="3-Moderado/Limitado"/>
    <s v="3-Medio"/>
    <x v="1"/>
    <x v="0"/>
    <s v="TELEFONICA GLOBAL TECHNOLOGY S.A.AGENCIA EN CHILE"/>
    <s v="HD/creación de port Group"/>
    <s v="27/12/2023 17:22:51"/>
    <s v="27/12/2023 17:24:57"/>
    <s v="Cerrado"/>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s v="Cumplido"/>
    <m/>
  </r>
  <r>
    <s v="INC000002520771"/>
    <s v="VPN IP - MPLS"/>
    <x v="2"/>
    <s v="GESTION HD"/>
    <s v="JUAN PABLO PAZ GOMPERTZ"/>
    <s v="frp_fpetro"/>
    <s v="3-Moderado/Limitado"/>
    <s v="3-Medio"/>
    <x v="1"/>
    <x v="0"/>
    <s v="TELEFONICA GLOBAL TECHNOLOGY S.A.AGENCIA EN CHILE"/>
    <s v="HD/Ventisqueros//PVLaN sitio cotingencia"/>
    <s v="27/12/2023 17:29:00"/>
    <s v="27/12/2023 17:31:15"/>
    <s v="Cerrado"/>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s v="Cumplido"/>
    <m/>
  </r>
  <r>
    <s v="INC000002520970"/>
    <s v="HOUSING"/>
    <x v="16"/>
    <s v="BELIEVE"/>
    <s v="FERNEY D GARZON PEÑA"/>
    <s v="frp_fbalab"/>
    <s v="3-Moderado/Limitado"/>
    <s v="3-Medio"/>
    <x v="1"/>
    <x v="0"/>
    <s v="HUAWEI CHILE S A"/>
    <s v="GESTION DATACENTER/ ACCESOS / HUAWEI CHILE S A"/>
    <s v="28/12/2023 9:08:57"/>
    <s v="28/12/2023 9:10:58"/>
    <s v="Cerrado"/>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s v="Cumplido"/>
    <m/>
  </r>
  <r>
    <s v="INC000002521075"/>
    <s v="HOUSING"/>
    <x v="15"/>
    <s v="APQ ACCESOS"/>
    <s v="JOSE G MARQUEZ MARCANO"/>
    <s v="tct_josmam"/>
    <s v="4-Menor/Localizado"/>
    <s v="4-Baja"/>
    <x v="0"/>
    <x v="0"/>
    <s v="TELEFONICA EMPRESAS DE CHILE SA"/>
    <s v="RONDA Y REVISION DE SALAS"/>
    <s v="27/12/2023 23:57:31"/>
    <s v="27/12/2023 23:58:38"/>
    <s v="Cerrado"/>
    <s v="CDP ANTIGUO 1"/>
    <s v="CDP ANTIGUO 2"/>
    <s v="28/12/2023 0:00:21"/>
    <s v="28/12/2023 23:50:00"/>
    <s v="RONDA Y REVISION DE SALAS"/>
    <s v="RONDAS REALIZADAS"/>
    <d v="1899-12-30T00:01:16"/>
    <d v="1899-12-30T00:02:50"/>
    <d v="1899-12-30T00:01:34"/>
    <s v=""/>
    <s v="Cumplido"/>
    <m/>
  </r>
  <r>
    <s v="INC000002521077"/>
    <s v="HOUSING"/>
    <x v="16"/>
    <s v="BELIEVE"/>
    <s v="JOSE G MARQUEZ MARCANO"/>
    <s v="frp_jcruzy"/>
    <s v="3-Moderado/Limitado"/>
    <s v="3-Medio"/>
    <x v="1"/>
    <x v="1"/>
    <s v="TELEFONICA INTERNACIONAL CHILE SA"/>
    <s v="GESTION DATACENTER/ ACCESOS  / ARAUCO"/>
    <s v="28/12/2023 0:04:27"/>
    <s v="28/12/2023 0:14:36"/>
    <s v="Cerrado"/>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s v=""/>
    <m/>
  </r>
  <r>
    <s v="INC000002521080"/>
    <s v="HOUSING"/>
    <x v="15"/>
    <s v="APQ ACCESOS"/>
    <s v="JOSE G MARQUEZ MARCANO"/>
    <s v="tct_josmam"/>
    <s v="4-Menor/Localizado"/>
    <s v="4-Baja"/>
    <x v="0"/>
    <x v="0"/>
    <s v="TELEFONICA EMPRESAS DE CHILE SA"/>
    <s v="TOMA DE ALARMAS DE CLIENTES"/>
    <s v="28/12/2023 0:01:19"/>
    <s v="28/12/2023 0:03:36"/>
    <s v="Cerrado"/>
    <s v="CDP ANTIGUO 1"/>
    <s v="CDP ANTIGUO 2"/>
    <s v="28/12/2023 0:07:00"/>
    <s v="28/12/2023 23:50:00"/>
    <s v="TOMA DE ALARMAS DE CLIENTES"/>
    <s v="TOMA DE ALARMAS REALIZADAS"/>
    <d v="1899-12-30T00:03:07"/>
    <d v="1899-12-30T00:05:41"/>
    <d v="1899-12-30T00:02:34"/>
    <s v=""/>
    <s v="Cumplido"/>
    <m/>
  </r>
  <r>
    <s v="INC000002521111"/>
    <s v="VPN IP - MPLS"/>
    <x v="17"/>
    <s v="GESTION HD"/>
    <s v="NICOLAS A SAAVEDRA EGUILUZ"/>
    <s v="frp_dalcap"/>
    <s v="4-Menor/Localizado"/>
    <s v="4-Baja"/>
    <x v="0"/>
    <x v="0"/>
    <s v="NUTRISCO CHILE SA"/>
    <s v="REQ / OEDK925203 OT-Paso a PRD Centro DE36"/>
    <s v="28/12/2023 7:23:14"/>
    <s v="28/12/2023 7:26:21"/>
    <s v="Cerrado"/>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s v="Cumplido"/>
    <m/>
  </r>
  <r>
    <s v="INC000002521113"/>
    <s v="SAP"/>
    <x v="17"/>
    <s v="CLOUD SAP HANA"/>
    <s v="NICOLAS A SAAVEDRA EGUILUZ"/>
    <s v="tct_nsaave"/>
    <s v="4-Menor/Localizado"/>
    <s v="4-Baja"/>
    <x v="0"/>
    <x v="0"/>
    <s v="TELEFONICA EMPRESAS DE CHILE SA"/>
    <s v="Checklist Diario Clientes 28-12-23"/>
    <s v="28/12/2023 8:14:36"/>
    <s v="28/12/2023 8:16:12"/>
    <s v="Cerrado"/>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s v="Cumplido"/>
    <m/>
  </r>
  <r>
    <s v="INC000002521125"/>
    <s v="RED INTERNA"/>
    <x v="1"/>
    <s v="APQ ACCESOS"/>
    <s v="CARLOS F ARAYA RAMIREZ"/>
    <s v="tct_cararr"/>
    <s v="4-Menor/Localizado"/>
    <s v="4-Baja"/>
    <x v="0"/>
    <x v="0"/>
    <s v="TELEFONICA CYBERSECURITY TECH CHILE SPA"/>
    <s v="RONDA INSPECTIVA"/>
    <s v="28/12/2023 9:28:41"/>
    <s v="28/12/2023 9:29:20"/>
    <s v="Cerrado"/>
    <s v="CDP ANTIGUO 1"/>
    <s v="CDP ANTIGUO 2"/>
    <s v="28/12/2023 9:46:02"/>
    <s v="28/12/2023 23:50:00"/>
    <m/>
    <s v="RONDA REALIZADA"/>
    <d v="1899-12-30T00:00:00"/>
    <d v="1899-12-30T00:00:00"/>
    <d v="1899-12-30T00:00:00"/>
    <s v=""/>
    <s v="Cumplido"/>
    <m/>
  </r>
  <r>
    <s v="INC000002521128"/>
    <s v="HOUSING"/>
    <x v="1"/>
    <s v="APQ ACCESOS"/>
    <s v="CARLOS F ARAYA RAMIREZ"/>
    <s v="tct_cararr"/>
    <s v="4-Menor/Localizado"/>
    <s v="4-Baja"/>
    <x v="0"/>
    <x v="0"/>
    <s v="TELEFONICA CYBERSECURITY TECH CHILE SPA"/>
    <s v="TOMA DE ALARMAS"/>
    <s v="28/12/2023 9:31:11"/>
    <s v="28/12/2023 9:32:02"/>
    <s v="Cerrado"/>
    <s v="CDP ANTIGUO 1"/>
    <s v="CDP ANTIGUO 2"/>
    <s v="28/12/2023 9:48:38"/>
    <s v="28/12/2023 23:50:00"/>
    <m/>
    <s v="TOMA DE ALARMAS REALIZADA"/>
    <d v="1899-12-30T00:00:00"/>
    <d v="1899-12-30T00:00:00"/>
    <d v="1899-12-30T00:00:00"/>
    <s v=""/>
    <s v="Cumplido"/>
    <m/>
  </r>
  <r>
    <s v="INC000002521176"/>
    <s v="HOUSING"/>
    <x v="19"/>
    <s v="BELIEVE"/>
    <s v="SEBASTIAN A JARA VIDAL"/>
    <s v="frp_dvital"/>
    <s v="3-Moderado/Limitado"/>
    <s v="4-Baja"/>
    <x v="0"/>
    <x v="0"/>
    <s v="ICETEL SERVICIOS S.A."/>
    <s v="GESTION DATACENTER/ ACCESOS / ICETEL SERVICIOS S.A."/>
    <s v="28/12/2023 11:14:48"/>
    <s v="28/12/2023 11:17:40"/>
    <s v="Cerrado"/>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s v="Cumplido"/>
    <m/>
  </r>
  <r>
    <s v="INC000002521440"/>
    <s v="TICKET-INTELIGENTE"/>
    <x v="4"/>
    <s v="GESTION TI"/>
    <s v="PAUL A SEPULVEDA ALVAREZ"/>
    <s v="USR_TSIGHT"/>
    <s v="1-Extenso/Generalizado"/>
    <s v="4-Baja"/>
    <x v="0"/>
    <x v="1"/>
    <s v="FUNDACION INSTITUTO PROFESIONAL DUOC UC"/>
    <s v="fiprdu01 - dcacdvalpo1 TICKET AUTOMATICO"/>
    <s v="28/12/2023 3:47:39"/>
    <s v="28/12/2023 3:47:39"/>
    <s v="Cerrado"/>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s v=""/>
    <m/>
  </r>
  <r>
    <s v="INC000002521441"/>
    <s v="TICKET-INTELIGENTE"/>
    <x v="4"/>
    <s v="GESTION TI"/>
    <s v="PAUL A SEPULVEDA ALVAREZ"/>
    <s v="USR_TSIGHT"/>
    <s v="1-Extenso/Generalizado"/>
    <s v="4-Baja"/>
    <x v="0"/>
    <x v="1"/>
    <s v="FUNDACION INSTITUTO PROFESIONAL DUOC UC"/>
    <s v="fiprdu01 - hyp_valpo1 TICKET AUTOMATICO"/>
    <s v="28/12/2023 3:48:41"/>
    <s v="28/12/2023 3:48:41"/>
    <s v="Cerrado"/>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s v=""/>
    <m/>
  </r>
  <r>
    <s v="INC000002521442"/>
    <s v="TICKET-INTELIGENTE"/>
    <x v="4"/>
    <s v="GESTION TI"/>
    <s v="PAUL A SEPULVEDA ALVAREZ"/>
    <s v="USR_TSIGHT"/>
    <s v="1-Extenso/Generalizado"/>
    <s v="4-Baja"/>
    <x v="0"/>
    <x v="1"/>
    <s v="FUNDACION INSTITUTO PROFESIONAL DUOC UC"/>
    <s v="fiprdu01 - dcadmvalpo1_duoc_cl TICKET AUTOMATICO"/>
    <s v="28/12/2023 3:48:46"/>
    <s v="28/12/2023 3:48:46"/>
    <s v="Cerrado"/>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s v=""/>
    <m/>
  </r>
  <r>
    <s v="INC000002521443"/>
    <s v="TICKET-INTELIGENTE"/>
    <x v="4"/>
    <s v="GESTION TI"/>
    <s v="PAUL A SEPULVEDA ALVAREZ"/>
    <s v="USR_TSIGHT"/>
    <s v="1-Extenso/Generalizado"/>
    <s v="4-Baja"/>
    <x v="0"/>
    <x v="1"/>
    <s v="FUNDACION INSTITUTO PROFESIONAL DUOC UC"/>
    <s v="fiprdu01 - ilo_valpo1 TICKET AUTOMATICO"/>
    <s v="28/12/2023 3:49:54"/>
    <s v="28/12/2023 3:49:54"/>
    <s v="Cerrado"/>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s v=""/>
    <m/>
  </r>
  <r>
    <s v="INC000002521503"/>
    <s v="HOUSING"/>
    <x v="6"/>
    <s v="APQ ACCESOS"/>
    <s v="EDUARDO A NUÑEZ LAMOZA"/>
    <s v="tct_edunul"/>
    <s v="4-Menor/Localizado"/>
    <s v="4-Baja"/>
    <x v="0"/>
    <x v="0"/>
    <s v="TELEFONICA CYBERSECURITY TECH CHILE SPA"/>
    <s v="TOMA DE TEMPERATURAS"/>
    <s v="28/12/2023 6:41:58"/>
    <s v="28/12/2023 6:42:52"/>
    <s v="Cerrado"/>
    <s v="TI"/>
    <s v="CLIMA"/>
    <s v="28/12/2023 6:43:10"/>
    <s v="28/12/2023 23:50:00"/>
    <s v="TOMA DE TEMPERATURAS"/>
    <s v="RONDA REALIZADA"/>
    <d v="1899-12-30T00:00:00"/>
    <d v="1899-12-30T00:00:00"/>
    <d v="1899-12-30T00:00:00"/>
    <s v=""/>
    <s v="Cumplido"/>
    <m/>
  </r>
  <r>
    <s v="INC000002521505"/>
    <s v="HOUSING"/>
    <x v="6"/>
    <s v="APQ ACCESOS"/>
    <s v="EDUARDO A NUÑEZ LAMOZA"/>
    <s v="tct_edunul"/>
    <s v="4-Menor/Localizado"/>
    <s v="4-Baja"/>
    <x v="0"/>
    <x v="0"/>
    <s v="TELEFONICA CYBERSECURITY TECH CHILE SPA"/>
    <s v="RONDA SALAS TECNICAS"/>
    <s v="28/12/2023 6:43:42"/>
    <s v="28/12/2023 6:44:45"/>
    <s v="Cerrado"/>
    <s v="TI"/>
    <s v="INFRAESTRUCTURA"/>
    <s v="28/12/2023 6:45:02"/>
    <s v="28/12/2023 23:50:00"/>
    <s v="REVISION DE SALAS Y RACK"/>
    <s v="RONDA REALIZADA"/>
    <d v="1899-12-30T00:00:00"/>
    <d v="1899-12-30T00:00:00"/>
    <d v="1899-12-30T00:00:00"/>
    <s v=""/>
    <s v="Cumplido"/>
    <m/>
  </r>
  <r>
    <s v="INC000002521597"/>
    <s v="BACKUP ON DEMAND"/>
    <x v="9"/>
    <s v="SM OPERACIONES"/>
    <s v="AXEL ANDRADE"/>
    <s v="tct_decruz"/>
    <s v="4-Menor/Localizado"/>
    <s v="3-Medio"/>
    <x v="1"/>
    <x v="0"/>
    <s v="MOSAICO SA"/>
    <s v="MOSAICO//BAJA VM EN RESPALDO"/>
    <s v="28/12/2023 9:56:29"/>
    <s v="28/12/2023 9:58:27"/>
    <s v="Cerrado"/>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s v="Cumplido"/>
    <m/>
  </r>
  <r>
    <s v="INC000002521704"/>
    <s v="TICKET-INTELIGENTE"/>
    <x v="4"/>
    <s v="GESTION TI"/>
    <s v="PAUL A SEPULVEDA ALVAREZ"/>
    <s v="USR_TSIGHT"/>
    <s v="1-Extenso/Generalizado"/>
    <s v="4-Baja"/>
    <x v="0"/>
    <x v="1"/>
    <s v="EMPRESA NACIONAL DE CERTIFICACIONES"/>
    <s v="emnace01 - s4d34ecertdb2.ecertchile.local TICKET AUTOMATICO"/>
    <s v="28/12/2023 11:08:56"/>
    <s v="28/12/2023 11:08:56"/>
    <s v="Cerrado"/>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s v=""/>
    <m/>
  </r>
  <r>
    <s v="INC000002521719"/>
    <s v="VPN IP - MPLS"/>
    <x v="2"/>
    <s v="GESTION HD"/>
    <s v="OSCAR A RAMIREZ SOTO"/>
    <s v="frp_fpetro"/>
    <s v="3-Moderado/Limitado"/>
    <s v="3-Medio"/>
    <x v="1"/>
    <x v="1"/>
    <s v="FUND DE BENEFICENCIA HOGAR DE CRISTO"/>
    <s v="HD/Problemas conexion SAP"/>
    <s v="28/12/2023 10:29:38"/>
    <s v="28/12/2023 10:31:08"/>
    <s v="Cerrado"/>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s v=""/>
    <m/>
  </r>
  <r>
    <s v="INC000002521734"/>
    <s v="HOUSING"/>
    <x v="19"/>
    <s v="BELIEVE"/>
    <s v="SEBASTIAN A JARA VIDAL"/>
    <s v="frp_fbalab"/>
    <s v="3-Moderado/Limitado"/>
    <s v="3-Medio"/>
    <x v="1"/>
    <x v="0"/>
    <s v="TELEFONICA EMPRESAS DE CHILE SA"/>
    <s v="GESTION DATACENTER/ ACCESOS / TELEFONICA EMPRESAS DE CHILE SA"/>
    <s v="28/12/2023 10:46:59"/>
    <s v="28/12/2023 10:50:48"/>
    <s v="Cerrado"/>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s v="Cumplido"/>
    <m/>
  </r>
  <r>
    <s v="INC000002521775"/>
    <s v="OFFICE365"/>
    <x v="4"/>
    <s v="OPERACION N1"/>
    <s v="ALEJANDRO ACEVEDO VALENZUELA"/>
    <s v="tct_aaceve"/>
    <s v="4-Menor/Localizado"/>
    <s v="4-Baja"/>
    <x v="0"/>
    <x v="0"/>
    <s v="TELEFONICA GLOBAL TECHNOLOGY S.A.AGENCIA EN CHILE"/>
    <s v="SOC/REQ TELEFONICA CYBERSECURITY TECH CHILE SPA/INC000002517897/ Alarma de inactividad Equipos ABIF"/>
    <s v="28/12/2023 11:39:16"/>
    <s v="28/12/2023 11:41:01"/>
    <s v="Cerrado"/>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s v="Cumplido"/>
    <m/>
  </r>
  <r>
    <s v="INC000002521939"/>
    <s v="HOSTING VIRTUAL"/>
    <x v="13"/>
    <s v="SM OPERACIONES"/>
    <s v="PABLO N OLIVA ALARCON"/>
    <s v="tct_decruz"/>
    <s v="4-Menor/Localizado"/>
    <s v="3-Medio"/>
    <x v="1"/>
    <x v="0"/>
    <s v="ZAMBONI INGENIEROS ASOCIADOS LIMITADA"/>
    <s v="Necesito una copia de la máquina virtual OPSAPI que está en el VDC de Telefónica :"/>
    <s v="28/12/2023 11:50:15"/>
    <s v="28/12/2023 11:51:03"/>
    <s v="Cerrado"/>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s v="Cumplido"/>
    <m/>
  </r>
  <r>
    <s v="INC000002522005"/>
    <s v="VPN IP - MPLS"/>
    <x v="12"/>
    <s v="ADMINISTRADORES RESIDENTES"/>
    <s v="MOISES E MONTERO RAMOS"/>
    <s v="frp_kefern"/>
    <s v="3-Moderado/Limitado"/>
    <s v="3-Medio"/>
    <x v="1"/>
    <x v="0"/>
    <s v="INSTITUTO PROFESIONAL DE CHILE SA"/>
    <s v="GAMA / Requerimiento Políticas de Replicas Diciembre 2023"/>
    <s v="28/12/2023 12:12:18"/>
    <s v="28/12/2023 12:17:09"/>
    <s v="Cerrado"/>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s v="Cumplido"/>
    <m/>
  </r>
  <r>
    <s v="INC000002522006"/>
    <s v="SEGURIDAD"/>
    <x v="4"/>
    <s v="GAMA  TICKET AUTOMATICO"/>
    <s v="ALEJANDRO ACEVEDO VALENZUELA"/>
    <s v="asc_vanton"/>
    <s v="4-Menor/Localizado"/>
    <s v="3-Medio"/>
    <x v="1"/>
    <x v="0"/>
    <s v="FRACTALIA"/>
    <s v="Acceso a IP 10.70.10.141 , desde SQL Server"/>
    <s v="28/12/2023 12:14:55"/>
    <s v="28/12/2023 12:19:18"/>
    <s v="Cerrado"/>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s v="Cumplido"/>
    <m/>
  </r>
  <r>
    <s v="INC000002522022"/>
    <s v="RED INTERNA"/>
    <x v="0"/>
    <s v="APQ ACCESOS"/>
    <s v="CRISTOPHER MALDONADO ROMERO"/>
    <s v="tct_cmaldo"/>
    <s v="4-Menor/Localizado"/>
    <s v="4-Baja"/>
    <x v="0"/>
    <x v="0"/>
    <s v="TELEFONICA EMPRESAS DE CHILE SA"/>
    <s v="RONDA TOMA DE TEMPERATURAS SALAS TIC"/>
    <s v="28/12/2023 12:39:32"/>
    <s v="28/12/2023 12:40:34"/>
    <s v="Cerrado"/>
    <s v="CDP ANTIGUO 1"/>
    <s v="CDP ANTIGUO 2"/>
    <s v="28/12/2023 13:04:04"/>
    <s v="28/12/2023 23:50:00"/>
    <m/>
    <s v="RONDA REALIZADA"/>
    <d v="1899-12-30T00:00:00"/>
    <d v="1899-12-30T00:00:00"/>
    <d v="1899-12-30T00:00:00"/>
    <s v=""/>
    <s v="Cumplido"/>
    <m/>
  </r>
  <r>
    <s v="INC000002522044"/>
    <s v="INFRAESTRUCTURA DC"/>
    <x v="8"/>
    <s v="APQ ACCESOS"/>
    <s v="JONATHAN A MARQUEZ ASTENGO"/>
    <s v="tct_sjarav"/>
    <s v="4-Menor/Localizado"/>
    <s v="4-Baja"/>
    <x v="0"/>
    <x v="0"/>
    <s v="TELEFONICA CYBERSECURITY TECH CHILE SPA"/>
    <s v="FACTIBILIDAD CLIENTE VOZ Y DATOS/CRQ 80420"/>
    <s v="28/12/2023 13:35:45"/>
    <s v="28/12/2023 13:36:57"/>
    <s v="Cerrado"/>
    <s v="CDP ANTIGUO 1"/>
    <s v="CDP ANTIGUO 2"/>
    <s v="28/12/2023 13:47:14"/>
    <s v="28/12/2023 23:50:00"/>
    <s v="FACTIBILIDAD PARA INGRESO DE EQUIPOS Y UN EGRESO"/>
    <s v="FACTIBILIDAD ENVIADA"/>
    <d v="1899-12-30T00:00:00"/>
    <d v="1899-12-30T00:00:00"/>
    <d v="1899-12-30T00:00:00"/>
    <s v=""/>
    <s v="Cumplido"/>
    <m/>
  </r>
  <r>
    <s v="INC000002522069"/>
    <s v="HOUSING"/>
    <x v="7"/>
    <s v="DUOC TICKET AUTOMATICO"/>
    <s v="ALVARO ORTIZ"/>
    <s v="frp_disilv"/>
    <s v="3-Moderado/Limitado"/>
    <s v="4-Baja"/>
    <x v="0"/>
    <x v="0"/>
    <s v="FUNDACION INSTITUTO PROFESIONAL DUOC UC"/>
    <s v="REQ | DUOC | RE: Truncate"/>
    <s v="28/12/2023 14:37:49"/>
    <s v="28/12/2023 14:41:37"/>
    <s v="Cerrado"/>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s v="Cumplido"/>
    <m/>
  </r>
  <r>
    <s v="INC000002522080"/>
    <s v="VPN IP - MPLS"/>
    <x v="9"/>
    <s v="GESTION HD"/>
    <s v="AXEL ANDRADE"/>
    <s v="frp_fpetro"/>
    <s v="3-Moderado/Limitado"/>
    <s v="3-Medio"/>
    <x v="1"/>
    <x v="0"/>
    <s v="SOC PUNTA DEL COBRE S A"/>
    <s v="REQ/Alta Respaldo PUC-DB-11-01"/>
    <s v="28/12/2023 16:25:37"/>
    <s v="28/12/2023 16:28:06"/>
    <s v="Cerrado"/>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s v="Cumplido"/>
    <m/>
  </r>
  <r>
    <s v="INC000002522086"/>
    <s v="RED INTERNA"/>
    <x v="0"/>
    <s v="APQ ACCESOS"/>
    <s v="CRISTOPHER MALDONADO ROMERO"/>
    <s v="tct_cmaldo"/>
    <s v="4-Menor/Localizado"/>
    <s v="4-Baja"/>
    <x v="0"/>
    <x v="0"/>
    <s v="TELEFONICA EMPRESAS DE CHILE SA"/>
    <s v="RONDA TOMA DE TEMPERATURAS SALAS TIC"/>
    <s v="28/12/2023 16:12:19"/>
    <s v="28/12/2023 16:14:15"/>
    <s v="Cerrado"/>
    <s v="CDP ANTIGUO 1"/>
    <s v="CDP ANTIGUO 2"/>
    <s v="28/12/2023 17:13:18"/>
    <s v="28/12/2023 23:50:00"/>
    <m/>
    <s v="RONDA REALIZADA"/>
    <d v="1899-12-30T00:00:00"/>
    <d v="1899-12-30T00:00:00"/>
    <d v="1899-12-30T00:00:00"/>
    <s v=""/>
    <s v="Cumplido"/>
    <m/>
  </r>
  <r>
    <s v="INC000002522137"/>
    <s v="OFFICE365"/>
    <x v="5"/>
    <s v="GESTION CALL CENTER"/>
    <s v="ALEJANDRO ACEVEDO VALENZUELA"/>
    <s v="frp_kjoopl"/>
    <s v="4-Menor/Localizado"/>
    <s v="4-Baja"/>
    <x v="0"/>
    <x v="0"/>
    <s v="DUPLEX S A"/>
    <s v="CALL CENTER /PROBLEMAS CON OUTLOOK"/>
    <s v="28/12/2023 16:22:18"/>
    <s v="28/12/2023 16:25:46"/>
    <s v="Cerrado"/>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s v="Cumplido"/>
    <m/>
  </r>
  <r>
    <s v="INC000002522234"/>
    <s v="OFFICE365"/>
    <x v="5"/>
    <s v="GESTION HD"/>
    <s v="ALEJANDRO ACEVEDO VALENZUELA"/>
    <s v="frp_rvilel"/>
    <s v="4-Menor/Localizado"/>
    <s v="4-Baja"/>
    <x v="0"/>
    <x v="0"/>
    <s v="GARCIA NADAL &amp; COMPANIA LIMITADA"/>
    <s v="HD/REQUERIMIENTO"/>
    <s v="28/12/2023 13:07:04"/>
    <s v="28/12/2023 13:12:10"/>
    <s v="Cerrado"/>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s v="Cumplido"/>
    <m/>
  </r>
  <r>
    <s v="INC000002522253"/>
    <s v="VPN IP - MPLS"/>
    <x v="12"/>
    <s v="GESTION HD"/>
    <s v="MOISES E MONTERO RAMOS"/>
    <s v="frp_fpetro"/>
    <s v="3-Moderado/Limitado"/>
    <s v="3-Medio"/>
    <x v="1"/>
    <x v="0"/>
    <s v="EMPRESA NACIONAL DE CERTIFICACIONES"/>
    <s v="HD/Migrar VM Apoquindo a San Martin"/>
    <s v="28/12/2023 13:37:22"/>
    <s v="28/12/2023 13:38:38"/>
    <s v="Cerrado"/>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s v="Cumplido"/>
    <m/>
  </r>
  <r>
    <s v="INC000002522420"/>
    <s v="HOUSING"/>
    <x v="19"/>
    <s v="BELIEVE"/>
    <s v="SEBASTIAN A JARA VIDAL"/>
    <s v="frp_fbalab"/>
    <s v="3-Moderado/Limitado"/>
    <s v="3-Medio"/>
    <x v="1"/>
    <x v="0"/>
    <s v="IDOM INGENIERIA Y CONSULTORIA S.A. AGENCIA EN CHILE"/>
    <s v="GESTION DATACENTER/ ACCESOS / Nabiax"/>
    <s v="28/12/2023 14:29:09"/>
    <s v="28/12/2023 14:30:31"/>
    <s v="Cerrado"/>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s v="Cumplido"/>
    <m/>
  </r>
  <r>
    <s v="INC000002522424"/>
    <s v="HOUSING"/>
    <x v="19"/>
    <s v="BELIEVE"/>
    <s v="SEBASTIAN A JARA VIDAL"/>
    <s v="frp_fbalab"/>
    <s v="3-Moderado/Limitado"/>
    <s v="3-Medio"/>
    <x v="1"/>
    <x v="0"/>
    <s v="TELEFONICA EMPRESAS DE CHILE SA"/>
    <s v="GESTION DATACENTER/ ACCESOS / TELEFONICA EMPRESAS DE CHILE SA"/>
    <s v="28/12/2023 14:38:15"/>
    <s v="28/12/2023 14:39:17"/>
    <s v="Cerrado"/>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s v="Cumplido"/>
    <m/>
  </r>
  <r>
    <s v="INC000002522458"/>
    <s v="HOUSING"/>
    <x v="15"/>
    <s v="APQ ACCESOS"/>
    <s v="ESTEBAN O BUSTOS CORNEJO"/>
    <s v="tct_ebusto"/>
    <s v="4-Menor/Localizado"/>
    <s v="4-Baja"/>
    <x v="0"/>
    <x v="0"/>
    <s v="TELEFONICA EMPRESAS DE CHILE SA"/>
    <s v="SUPERVISION INSTALACION DE EQUIPO"/>
    <s v="28/12/2023 15:27:40"/>
    <s v="28/12/2023 15:43:47"/>
    <s v="Cerrado"/>
    <s v="CDP ANTIGUO 1"/>
    <s v="CDP ANTIGUO 2"/>
    <s v="28/12/2023 15:46:16"/>
    <s v="28/12/2023 23:50:00"/>
    <s v="SUPERVISION INSTALACION DE EQUIPO"/>
    <s v="SUPERVISION CRQ/OK"/>
    <d v="1899-12-30T00:02:29"/>
    <d v="1899-12-30T00:18:36"/>
    <d v="1899-12-30T00:16:07"/>
    <s v=""/>
    <s v="Cumplido"/>
    <m/>
  </r>
  <r>
    <s v="INC000002522553"/>
    <s v="VPN IP - MPLS"/>
    <x v="17"/>
    <s v="GESTION HD"/>
    <s v="EWALD R GALAZ MILLALEO"/>
    <s v="frp_jesanc"/>
    <s v="4-Menor/Localizado"/>
    <s v="4-Baja"/>
    <x v="0"/>
    <x v="0"/>
    <s v="NUTRISCO CHILE SA"/>
    <s v="REQ / Transporte OT // OEDK925244"/>
    <s v="28/12/2023 23:18:36"/>
    <s v="28/12/2023 23:21:45"/>
    <s v="Cerrado"/>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s v="Cumplido"/>
    <m/>
  </r>
  <r>
    <s v="INC000002522556"/>
    <s v="MONITOREO"/>
    <x v="4"/>
    <s v="BELIEVE"/>
    <s v="GIOVANNI D ROCCO VALENZUELA"/>
    <s v="frp_dsilva"/>
    <s v="4-Menor/Localizado"/>
    <s v="4-Baja"/>
    <x v="0"/>
    <x v="1"/>
    <s v="TELEFONICA EMPRESAS DE CHILE SA"/>
    <s v="Sin Internet Server INFORMESGES02"/>
    <s v="29/12/2023 8:31:39"/>
    <s v="29/12/2023 8:31:51"/>
    <s v="Cerrado"/>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s v=""/>
    <s v="ticket mal derivado, fue atendiodo en tiempo y forma por Alejabdro Acevedo"/>
  </r>
  <r>
    <s v="INC000002522605"/>
    <s v="HOSTING VIRTUAL"/>
    <x v="4"/>
    <s v="SISTEMA OPERATIVO MICROSOFT"/>
    <s v="GIOVANNI D ROCCO VALENZUELA"/>
    <s v="tct_grocco"/>
    <s v="4-Menor/Localizado"/>
    <s v="4-Baja"/>
    <x v="0"/>
    <x v="0"/>
    <s v="TELEFONICA GLOBAL TECHNOLOGY S.A.AGENCIA EN CHILE"/>
    <s v="CREACION RFC MUNICH IPCHILE BAJA"/>
    <s v="28/12/2023 16:04:56"/>
    <s v="28/12/2023 16:05:50"/>
    <s v="Cerrado"/>
    <s v="CDP ANTIGUO 1"/>
    <s v="CDP ANTIGUO 2"/>
    <s v="28/12/2023 16:13:02"/>
    <s v="28/12/2023 23:50:00"/>
    <s v="SOLICITA BAJA DE SERVICIOS"/>
    <m/>
    <d v="1899-12-30T00:00:00"/>
    <d v="1899-12-30T00:08:06"/>
    <d v="1899-12-30T00:08:06"/>
    <s v=""/>
    <s v="Cumplido"/>
    <m/>
  </r>
  <r>
    <s v="INC000002522607"/>
    <s v="HOSTING VIRTUAL"/>
    <x v="4"/>
    <s v="SISTEMA OPERATIVO MICROSOFT"/>
    <s v="GIOVANNI D ROCCO VALENZUELA"/>
    <s v="tct_grocco"/>
    <s v="4-Menor/Localizado"/>
    <s v="4-Baja"/>
    <x v="0"/>
    <x v="0"/>
    <s v="TELEFONICA GLOBAL TECHNOLOGY S.A.AGENCIA EN CHILE"/>
    <s v="GENERACION RFC BAJA SERV BELGRADO IPCHILE"/>
    <s v="28/12/2023 16:05:57"/>
    <s v="28/12/2023 16:06:40"/>
    <s v="Cerrado"/>
    <s v="CDP ANTIGUO 1"/>
    <s v="CDP ANTIGUO 2"/>
    <s v="28/12/2023 16:13:51"/>
    <s v="28/12/2023 23:50:00"/>
    <s v="Cliente solicita baja de servicios"/>
    <m/>
    <d v="1899-12-30T00:00:00"/>
    <d v="1899-12-30T00:07:54"/>
    <d v="1899-12-30T00:07:54"/>
    <s v=""/>
    <s v="Cumplido"/>
    <m/>
  </r>
  <r>
    <s v="INC000002522609"/>
    <s v="HOSTING VIRTUAL"/>
    <x v="4"/>
    <s v="SISTEMA OPERATIVO MICROSOFT"/>
    <s v="GIOVANNI D ROCCO VALENZUELA"/>
    <s v="tct_grocco"/>
    <s v="4-Menor/Localizado"/>
    <s v="4-Baja"/>
    <x v="0"/>
    <x v="0"/>
    <s v="TELEFONICA GLOBAL TECHNOLOGY S.A.AGENCIA EN CHILE"/>
    <s v="GENERACION SO BASE DFS SOC"/>
    <s v="28/12/2023 16:06:47"/>
    <s v="28/12/2023 16:08:01"/>
    <s v="Cerrado"/>
    <s v="CDP ANTIGUO 1"/>
    <s v="CDP ANTIGUO 2"/>
    <s v="28/12/2023 16:14:47"/>
    <s v="28/12/2023 23:50:00"/>
    <s v="se genera RFC para actualizacion de SO BASE para pasar desde ws2012r2 a WS2019"/>
    <m/>
    <d v="1899-12-30T00:00:00"/>
    <d v="1899-12-30T00:08:00"/>
    <d v="1899-12-30T00:08:00"/>
    <s v=""/>
    <s v="Cumplido"/>
    <m/>
  </r>
  <r>
    <s v="INC000002522611"/>
    <s v="HOSTING VIRTUAL"/>
    <x v="4"/>
    <s v="SISTEMA OPERATIVO MICROSOFT"/>
    <s v="GIOVANNI D ROCCO VALENZUELA"/>
    <s v="tct_grocco"/>
    <s v="4-Menor/Localizado"/>
    <s v="4-Baja"/>
    <x v="0"/>
    <x v="0"/>
    <s v="TELEFONICA GLOBAL TECHNOLOGY S.A.AGENCIA EN CHILE"/>
    <s v="RFC WSUS SOC EMPRESAS"/>
    <s v="28/12/2023 16:08:08"/>
    <s v="28/12/2023 16:09:03"/>
    <s v="Cerrado"/>
    <s v="CDP ANTIGUO 1"/>
    <s v="CDP ANTIGUO 2"/>
    <s v="28/12/2023 16:15:09"/>
    <s v="28/12/2023 23:50:00"/>
    <s v="GENERACION DE RFC PARA ACTUALIZACION DE EQUIPOS SOC WINDOWS"/>
    <m/>
    <d v="1899-12-30T00:00:00"/>
    <d v="1899-12-30T00:07:01"/>
    <d v="1899-12-30T00:07:01"/>
    <s v=""/>
    <s v="Cumplido"/>
    <m/>
  </r>
  <r>
    <s v="INC000002522613"/>
    <s v="HOSTING VIRTUAL"/>
    <x v="4"/>
    <s v="SISTEMA OPERATIVO MICROSOFT"/>
    <s v="GIOVANNI D ROCCO VALENZUELA"/>
    <s v="tct_grocco"/>
    <s v="4-Menor/Localizado"/>
    <s v="4-Baja"/>
    <x v="0"/>
    <x v="0"/>
    <s v="TELEFONICA GLOBAL TECHNOLOGY S.A.AGENCIA EN CHILE"/>
    <s v="GENERACION RFC WSUS UPDATE MDM SOC"/>
    <s v="28/12/2023 16:09:11"/>
    <s v="28/12/2023 16:10:01"/>
    <s v="Cerrado"/>
    <s v="CDP ANTIGUO 1"/>
    <s v="CDP ANTIGUO 2"/>
    <s v="28/12/2023 16:16:13"/>
    <s v="28/12/2023 23:50:00"/>
    <s v="GENERACION DE RFC MDM SOC PARA ACTUALIZACION SE EQUIPOS WINDOWS"/>
    <m/>
    <d v="1899-12-30T00:00:00"/>
    <d v="1899-12-30T00:07:02"/>
    <d v="1899-12-30T00:07:02"/>
    <s v=""/>
    <s v="Cumplido"/>
    <m/>
  </r>
  <r>
    <s v="INC000002522616"/>
    <s v="HOSTING VIRTUAL"/>
    <x v="4"/>
    <s v="SISTEMA OPERATIVO MICROSOFT"/>
    <s v="GIOVANNI D ROCCO VALENZUELA"/>
    <s v="tct_grocco"/>
    <s v="4-Menor/Localizado"/>
    <s v="4-Baja"/>
    <x v="0"/>
    <x v="0"/>
    <s v="TELEFONICA GLOBAL TECHNOLOGY S.A.AGENCIA EN CHILE"/>
    <s v="CONFIGURACION WSUS SOC"/>
    <s v="28/12/2023 16:10:10"/>
    <s v="28/12/2023 16:11:01"/>
    <s v="Cerrado"/>
    <s v="CDP ANTIGUO 1"/>
    <s v="CDP ANTIGUO 2"/>
    <s v="28/12/2023 16:17:13"/>
    <s v="28/12/2023 23:50:00"/>
    <s v="SE REALIZA CONFIGURACION DE EQUIPO WSUS PARA SOC"/>
    <m/>
    <d v="1899-12-30T00:00:00"/>
    <d v="1899-12-30T00:07:03"/>
    <d v="1899-12-30T00:07:03"/>
    <s v=""/>
    <s v="Cumplido"/>
    <m/>
  </r>
  <r>
    <s v="INC000002522713"/>
    <s v="RED INTERNA"/>
    <x v="0"/>
    <s v="APQ ACCESOS"/>
    <s v="CRISTOPHER MALDONADO ROMERO"/>
    <s v="tct_cmaldo"/>
    <s v="4-Menor/Localizado"/>
    <s v="4-Baja"/>
    <x v="0"/>
    <x v="0"/>
    <s v="TELEFONICA EMPRESAS DE CHILE SA"/>
    <s v="RONDA TOMA DE TEMPERATURAS SALAS TIC"/>
    <s v="28/12/2023 17:30:47"/>
    <s v="28/12/2023 17:31:43"/>
    <s v="Cerrado"/>
    <s v="CDP ANTIGUO 1"/>
    <s v="CDP ANTIGUO 2"/>
    <s v="28/12/2023 18:17:54"/>
    <s v="28/12/2023 23:50:00"/>
    <m/>
    <s v="RONDA REALIZADA"/>
    <d v="1899-12-30T00:00:00"/>
    <d v="1899-12-30T00:00:00"/>
    <d v="1899-12-30T00:00:00"/>
    <s v=""/>
    <s v="Cumplido"/>
    <m/>
  </r>
  <r>
    <s v="INC000002522716"/>
    <s v="RED INTERNA"/>
    <x v="0"/>
    <s v="APQ ACCESOS"/>
    <s v="CRISTOPHER MALDONADO ROMERO"/>
    <s v="tct_cmaldo"/>
    <s v="4-Menor/Localizado"/>
    <s v="4-Baja"/>
    <x v="0"/>
    <x v="0"/>
    <s v="TELEFONICA EMPRESAS DE CHILE SA"/>
    <s v="RONDA TOMA DE TEMPERATURAS SALAS TIC"/>
    <s v="28/12/2023 17:33:08"/>
    <s v="28/12/2023 17:34:18"/>
    <s v="Cerrado"/>
    <s v="CDP ANTIGUO 1"/>
    <s v="CDP ANTIGUO 2"/>
    <s v="28/12/2023 19:18:11"/>
    <s v="28/12/2023 23:50:00"/>
    <m/>
    <s v="RONDA REALIZADA"/>
    <d v="1899-12-30T00:00:00"/>
    <d v="1899-12-30T00:00:00"/>
    <d v="1899-12-30T00:00:00"/>
    <s v=""/>
    <s v="Cumplido"/>
    <m/>
  </r>
  <r>
    <s v="INC000002522825"/>
    <s v="HOUSING"/>
    <x v="15"/>
    <s v="APQ ACCESOS"/>
    <s v="ESTEBAN O BUSTOS CORNEJO"/>
    <s v="tct_ebusto"/>
    <s v="4-Menor/Localizado"/>
    <s v="4-Baja"/>
    <x v="0"/>
    <x v="0"/>
    <s v="TELEFONICA EMPRESAS DE CHILE SA"/>
    <s v="SUPERVISION Desrackeo y desergenizacion para revision de server Huawei"/>
    <s v="28/12/2023 18:49:23"/>
    <s v="28/12/2023 18:51:05"/>
    <s v="Cerrado"/>
    <s v="CDP ANTIGUO 1"/>
    <s v="CDP ANTIGUO 2"/>
    <s v="28/12/2023 18:52:16"/>
    <s v="28/12/2023 23:50:00"/>
    <s v="SUPERVISION Desrackeo y desergenizacion para revision de server Huawei"/>
    <s v="SUPERVISION CRQ/OK"/>
    <d v="1899-12-30T00:01:11"/>
    <d v="1899-12-30T00:02:53"/>
    <d v="1899-12-30T00:01:42"/>
    <s v=""/>
    <s v="Cumplido"/>
    <m/>
  </r>
  <r>
    <s v="INC000002522827"/>
    <s v="HOUSING"/>
    <x v="15"/>
    <s v="APQ ACCESOS"/>
    <s v="ESTEBAN O BUSTOS CORNEJO"/>
    <s v="tct_ebusto"/>
    <s v="4-Menor/Localizado"/>
    <s v="4-Baja"/>
    <x v="0"/>
    <x v="0"/>
    <s v="TELEFONICA EMPRESAS DE CHILE SA"/>
    <s v="SUPERVISION Certificación de Enlace de Fibra Oscura, CS k2130428 || CS: 20-15-0010305547"/>
    <s v="28/12/2023 18:53:31"/>
    <s v="28/12/2023 18:55:45"/>
    <s v="Cerrado"/>
    <s v="CDP ANTIGUO 1"/>
    <s v="CDP ANTIGUO 2"/>
    <s v="28/12/2023 18:56:36"/>
    <s v="28/12/2023 23:50:00"/>
    <s v="SUPERVISION Certificación de Enlace de Fibra Oscura, CS k2130428 || CS: 20-15-0010305547"/>
    <s v="SUPERVISION CRQ/OK"/>
    <d v="1899-12-30T00:00:51"/>
    <d v="1899-12-30T00:03:05"/>
    <d v="1899-12-30T00:02:14"/>
    <s v=""/>
    <s v="Cumplido"/>
    <m/>
  </r>
  <r>
    <s v="INC000002522883"/>
    <s v="HOUSING"/>
    <x v="15"/>
    <s v="APQ ACCESOS"/>
    <s v="ALDO P VALENZUELA MUJICA"/>
    <s v="tct_avalen"/>
    <s v="2-Significativo/Amplio"/>
    <s v="2-Alta"/>
    <x v="2"/>
    <x v="0"/>
    <s v="TELEFONICA EMPRESAS DE CHILE SA"/>
    <s v="RONDA Y REVISION DE SALAS TECNICAS"/>
    <s v="29/12/2023 6:19:15"/>
    <s v="29/12/2023 6:20:09"/>
    <s v="Cerrado"/>
    <s v="CDP ANTIGUO 1"/>
    <s v="CDP ANTIGUO 2"/>
    <s v="29/12/2023 6:21:58"/>
    <s v="29/12/2023 23:50:00"/>
    <s v="RONDA Y REVISION DE SALAS TECNICAS"/>
    <s v="SE REALIZA RONDA"/>
    <d v="1899-12-30T00:01:18"/>
    <d v="1899-12-30T00:02:43"/>
    <d v="1899-12-30T00:01:25"/>
    <s v=""/>
    <s v="Cumplido"/>
    <m/>
  </r>
  <r>
    <s v="INC000002522885"/>
    <s v="HOUSING"/>
    <x v="15"/>
    <s v="APQ ACCESOS"/>
    <s v="ALDO P VALENZUELA MUJICA"/>
    <s v="tct_avalen"/>
    <s v="2-Significativo/Amplio"/>
    <s v="2-Alta"/>
    <x v="2"/>
    <x v="0"/>
    <s v="TELEFONICA EMPRESAS DE CHILE SA"/>
    <s v="TOMA DE ALARMAS DE CLIENTE"/>
    <s v="29/12/2023 6:22:19"/>
    <s v="29/12/2023 6:23:12"/>
    <s v="Cerrado"/>
    <s v="CDP ANTIGUO 1"/>
    <s v="CDP ANTIGUO 2"/>
    <s v="29/12/2023 6:25:46"/>
    <s v="29/12/2023 23:50:00"/>
    <s v="TOMA DE ALARMAS DE CLIENTE"/>
    <s v="SE REALIZA TOMA DE ALARMAS"/>
    <d v="1899-12-30T00:02:12"/>
    <d v="1899-12-30T00:03:27"/>
    <d v="1899-12-30T00:01:15"/>
    <s v=""/>
    <s v="Cumplido"/>
    <m/>
  </r>
  <r>
    <s v="INC000002522890"/>
    <s v="INFRAESTRUCTURA DC"/>
    <x v="6"/>
    <s v="APQ ACCESOS"/>
    <s v="FRANCISCO J FELIU ABARCA"/>
    <s v="tct_frafea"/>
    <s v="4-Menor/Localizado"/>
    <s v="4-Baja"/>
    <x v="0"/>
    <x v="0"/>
    <s v="TELEFONICA CYBERSECURITY TECH CHILE SPA"/>
    <s v="RONDA POR TOMA DE TEMPERATURAS EN SALAS TIC"/>
    <s v="29/12/2023 8:35:33"/>
    <s v="29/12/2023 8:36:23"/>
    <s v="Cerrado"/>
    <s v="TI"/>
    <s v="CLIMA"/>
    <s v="29/12/2023 9:40:49"/>
    <s v="29/12/2023 23:50:00"/>
    <s v="RONDA POR TOMA DE TEMPERATURAS EN SALAS TIC"/>
    <s v="RONDA REALIZADA"/>
    <d v="1899-12-30T00:00:00"/>
    <d v="1899-12-30T00:00:00"/>
    <d v="1899-12-30T00:00:00"/>
    <s v=""/>
    <s v="Cumplido"/>
    <m/>
  </r>
  <r>
    <s v="INC000002522957"/>
    <s v="TICKET-INTELIGENTE"/>
    <x v="4"/>
    <s v="GESTION TI"/>
    <s v="PAUL A SEPULVEDA ALVAREZ"/>
    <s v="USR_TSIGHT"/>
    <s v="1-Extenso/Generalizado"/>
    <s v="4-Baja"/>
    <x v="0"/>
    <x v="1"/>
    <s v="GPS CHILE SPA"/>
    <s v="gpschi01 - wnprap_gps04 TICKET AUTOMATICO"/>
    <s v="28/12/2023 19:58:15"/>
    <s v="28/12/2023 19:58:15"/>
    <s v="Cerrado"/>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s v=""/>
    <m/>
  </r>
  <r>
    <s v="INC000002522976"/>
    <s v="VPN IP - MPLS"/>
    <x v="17"/>
    <s v="GESTION HD"/>
    <s v="EWALD R GALAZ MILLALEO"/>
    <s v="frp_kaldor"/>
    <s v="3-Moderado/Limitado"/>
    <s v="3-Medio"/>
    <x v="1"/>
    <x v="0"/>
    <s v="INDUSTRIAS CHILENAS DE ALAMBRE INCHALAM S.A."/>
    <s v="HD / RE: Enviando por correo electrónico: HPLBOOMPRD sin validez"/>
    <s v="28/12/2023 20:35:29"/>
    <s v="28/12/2023 20:35:31"/>
    <s v="Cerrado"/>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s v="Cumplido"/>
    <m/>
  </r>
  <r>
    <s v="INC000002523047"/>
    <s v="TICKET-INTELIGENTE"/>
    <x v="4"/>
    <s v="GESTION TI"/>
    <s v="PAUL A SEPULVEDA ALVAREZ"/>
    <s v="USR_TSIGHT"/>
    <s v="1-Extenso/Generalizado"/>
    <s v="4-Baja"/>
    <x v="0"/>
    <x v="1"/>
    <s v="COAGRA S A"/>
    <s v="coagra01 - sap_prod_e_vm TICKET AUTOMATICO"/>
    <s v="28/12/2023 22:33:05"/>
    <s v="28/12/2023 22:33:05"/>
    <s v="Cerrado"/>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s v=""/>
    <m/>
  </r>
  <r>
    <s v="INC000002523420"/>
    <s v="HOUSING"/>
    <x v="6"/>
    <s v="APQ ACCESOS"/>
    <s v="EDUARDO A NUÑEZ LAMOZA"/>
    <s v="tct_edunul"/>
    <s v="4-Menor/Localizado"/>
    <s v="4-Baja"/>
    <x v="0"/>
    <x v="0"/>
    <s v="TELEFONICA CYBERSECURITY TECH CHILE SPA"/>
    <s v="TOMA DE TEMPERATURAS"/>
    <s v="29/12/2023 6:07:05"/>
    <s v="29/12/2023 6:07:51"/>
    <s v="Cerrado"/>
    <s v="TI"/>
    <s v="CLIMA"/>
    <s v="29/12/2023 6:08:21"/>
    <s v="29/12/2023 23:50:00"/>
    <s v="TOMA DE TEMPERATURAS"/>
    <s v="RONDA REALIZADA"/>
    <d v="1899-12-30T00:00:00"/>
    <d v="1899-12-30T00:00:00"/>
    <d v="1899-12-30T00:00:00"/>
    <s v=""/>
    <s v="Cumplido"/>
    <m/>
  </r>
  <r>
    <s v="INC000002523426"/>
    <s v="HOUSING"/>
    <x v="6"/>
    <s v="APQ ACCESOS"/>
    <s v="EDUARDO A NUÑEZ LAMOZA"/>
    <s v="tct_edunul"/>
    <s v="4-Menor/Localizado"/>
    <s v="4-Baja"/>
    <x v="0"/>
    <x v="0"/>
    <s v="TELEFONICA CYBERSECURITY TECH CHILE SPA"/>
    <s v="RONDA SALAS TECNICAS"/>
    <s v="29/12/2023 6:08:46"/>
    <s v="29/12/2023 6:09:47"/>
    <s v="Cerrado"/>
    <s v="TI"/>
    <s v="INFRAESTRUCTURA"/>
    <s v="29/12/2023 6:10:03"/>
    <s v="29/12/2023 23:50:00"/>
    <s v="REVISION DE SALAS Y RACK"/>
    <s v="RONDA REALIZADA"/>
    <d v="1899-12-30T00:00:00"/>
    <d v="1899-12-30T00:00:00"/>
    <d v="1899-12-30T00:00:00"/>
    <s v=""/>
    <s v="Cumplido"/>
    <m/>
  </r>
  <r>
    <s v="INC000002523457"/>
    <s v="VPN IP - MPLS"/>
    <x v="6"/>
    <s v="GESTION HD"/>
    <s v="FRANCISCO J FELIU ABARCA"/>
    <s v="frp_jmarti"/>
    <s v="4-Menor/Localizado"/>
    <s v="4-Baja"/>
    <x v="0"/>
    <x v="0"/>
    <s v="BANCO DEL ESTADO DE CHILE"/>
    <s v="HD/ REQUERIMIENTO DE CAMBIO DE MEDIOS MAGNETICOS"/>
    <s v="29/12/2023 7:28:00"/>
    <s v="29/12/2023 7:36:10"/>
    <s v="Cerrado"/>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s v="Cumplido"/>
    <m/>
  </r>
  <r>
    <s v="INC000002523487"/>
    <s v="HOUSING"/>
    <x v="15"/>
    <s v="APQ ACCESOS"/>
    <s v="ESTEBAN O BUSTOS CORNEJO"/>
    <s v="tct_ebusto"/>
    <s v="4-Menor/Localizado"/>
    <s v="4-Baja"/>
    <x v="0"/>
    <x v="0"/>
    <s v="TELEFONICA EMPRESAS DE CHILE SA"/>
    <s v="RONDA Y REVISION DE SALAS TECNICAS"/>
    <s v="29/12/2023 8:12:48"/>
    <s v="29/12/2023 8:13:49"/>
    <s v="Cerrado"/>
    <s v="CDP ANTIGUO 1"/>
    <s v="CDP ANTIGUO 2"/>
    <s v="29/12/2023 10:14:28"/>
    <s v="29/12/2023 23:50:00"/>
    <s v="RONDA Y REVISION DE SALAS TECNICAS"/>
    <s v="RONDA REALIZADA"/>
    <d v="1899-12-30T02:00:39"/>
    <d v="1899-12-30T02:01:40"/>
    <d v="1899-12-30T00:01:01"/>
    <s v=""/>
    <s v="Cumplido"/>
    <m/>
  </r>
  <r>
    <s v="INC000002523497"/>
    <s v="SAP"/>
    <x v="17"/>
    <s v="CLOUD SAP HANA"/>
    <s v="NICOLAS A SAAVEDRA EGUILUZ"/>
    <s v="tct_nsaave"/>
    <s v="4-Menor/Localizado"/>
    <s v="4-Baja"/>
    <x v="0"/>
    <x v="0"/>
    <s v="TELEFONICA EMPRESAS DE CHILE SA"/>
    <s v="Checklist Diario Clientes 29.12.23"/>
    <s v="29/12/2023 8:31:52"/>
    <s v="29/12/2023 8:33:22"/>
    <s v="Cerrado"/>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s v="Cumplido"/>
    <m/>
  </r>
  <r>
    <s v="INC000002523550"/>
    <s v="RED INTERNA"/>
    <x v="1"/>
    <s v="APQ ACCESOS"/>
    <s v="CARLOS F ARAYA RAMIREZ"/>
    <s v="tct_cararr"/>
    <s v="4-Menor/Localizado"/>
    <s v="4-Baja"/>
    <x v="0"/>
    <x v="0"/>
    <s v="TELEFONICA CYBERSECURITY TECH CHILE SPA"/>
    <s v="RONDA INSPECTIVA"/>
    <s v="29/12/2023 9:28:21"/>
    <s v="29/12/2023 9:32:07"/>
    <s v="Cerrado"/>
    <s v="CDP ANTIGUO 1"/>
    <s v="CDP ANTIGUO 2"/>
    <s v="29/12/2023 9:57:55"/>
    <s v="29/12/2023 23:50:00"/>
    <m/>
    <s v="ronda realizada"/>
    <d v="1899-12-30T00:00:00"/>
    <d v="1899-12-30T00:00:00"/>
    <d v="1899-12-30T00:00:00"/>
    <s v=""/>
    <s v="Cumplido"/>
    <s v="Ticket atendido en tiempo y forma"/>
  </r>
  <r>
    <s v="INC000002523553"/>
    <s v="HOUSING"/>
    <x v="1"/>
    <s v="APQ ACCESOS"/>
    <s v="CARLOS F ARAYA RAMIREZ"/>
    <s v="tct_cararr"/>
    <s v="4-Menor/Localizado"/>
    <s v="4-Baja"/>
    <x v="0"/>
    <x v="0"/>
    <s v="TELEFONICA CYBERSECURITY TECH CHILE SPA"/>
    <s v="TOMA DE ALARMAS"/>
    <s v="29/12/2023 9:33:58"/>
    <s v="29/12/2023 9:34:55"/>
    <s v="Cerrado"/>
    <s v="CDP ANTIGUO 1"/>
    <s v="CDP ANTIGUO 2"/>
    <s v="29/12/2023 9:58:50"/>
    <s v="29/12/2023 23:50:00"/>
    <m/>
    <s v="toma de alarmas realizada"/>
    <d v="1899-12-30T00:00:00"/>
    <d v="1899-12-30T00:00:00"/>
    <d v="1899-12-30T00:00:00"/>
    <s v=""/>
    <s v="Cumplido"/>
    <m/>
  </r>
  <r>
    <s v="INC000002523662"/>
    <s v="RED INTERNA"/>
    <x v="0"/>
    <s v="APQ ACCESOS"/>
    <s v="CRISTOPHER MALDONADO ROMERO"/>
    <s v="tct_cmaldo"/>
    <s v="4-Menor/Localizado"/>
    <s v="4-Baja"/>
    <x v="0"/>
    <x v="0"/>
    <s v="TELEFONICA EMPRESAS DE CHILE SA"/>
    <s v="RONDA TOMA DE TEMPERATURAS SALAS TIC"/>
    <s v="29/12/2023 10:56:50"/>
    <s v="29/12/2023 10:57:48"/>
    <s v="Cerrado"/>
    <s v="CDP ANTIGUO 1"/>
    <s v="CDP ANTIGUO 2"/>
    <s v="29/12/2023 12:28:34"/>
    <s v="29/12/2023 23:50:00"/>
    <m/>
    <s v="RONDA REALIZADA"/>
    <d v="1899-12-30T00:00:00"/>
    <d v="1899-12-30T00:00:00"/>
    <d v="1899-12-30T00:00:00"/>
    <s v=""/>
    <s v="Cumplido"/>
    <m/>
  </r>
  <r>
    <s v="INC000002523763"/>
    <s v="HOUSING"/>
    <x v="6"/>
    <s v="APQ ACCESOS"/>
    <s v="FRANCISCO J FELIU ABARCA"/>
    <s v="tct_frafea"/>
    <s v="4-Menor/Localizado"/>
    <s v="4-Baja"/>
    <x v="0"/>
    <x v="0"/>
    <s v="TELEFONICA CYBERSECURITY TECH CHILE SPA"/>
    <s v="RONDA PREVENTIVA EN SALAS TIC"/>
    <s v="29/12/2023 11:45:21"/>
    <s v="29/12/2023 11:46:13"/>
    <s v="Cerrado"/>
    <s v="TI"/>
    <s v="INFRAESTRUCTURA"/>
    <s v="29/12/2023 12:05:11"/>
    <s v="29/12/2023 23:50:00"/>
    <s v="RONDA PREVENTIVA EN SALAS TIC"/>
    <s v="RONDA REALIZADA"/>
    <d v="1899-12-30T00:00:00"/>
    <d v="1899-12-30T00:00:00"/>
    <d v="1899-12-30T00:00:00"/>
    <s v=""/>
    <s v="Cumplido"/>
    <m/>
  </r>
  <r>
    <s v="INC000002523780"/>
    <s v="VPN IP - MPLS"/>
    <x v="2"/>
    <s v="GESTION HD"/>
    <s v="LUIS RODRIGO ACEVEDO COLLIPAL"/>
    <s v="frp_spevel"/>
    <s v="3-Moderado/Limitado"/>
    <s v="3-Medio"/>
    <x v="1"/>
    <x v="0"/>
    <s v="HORTIFRUT S.A"/>
    <s v="HD/Creación de cuenta VPN - ST-97818"/>
    <s v="29/12/2023 12:27:30"/>
    <s v="29/12/2023 12:30:16"/>
    <s v="Cerrado"/>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s v="Cumplido"/>
    <m/>
  </r>
  <r>
    <s v="INC000002523791"/>
    <s v="INFRAESTRUCTURA DC"/>
    <x v="6"/>
    <s v="APQ ACCESOS"/>
    <s v="FRANCISCO J FELIU ABARCA"/>
    <s v="tct_frafea"/>
    <s v="4-Menor/Localizado"/>
    <s v="4-Baja"/>
    <x v="0"/>
    <x v="0"/>
    <s v="TELEFONICA CYBERSECURITY TECH CHILE SPA"/>
    <s v="RONDA POR TOMA DE TEMPERATURAS EN SALAS TIC"/>
    <s v="29/12/2023 12:41:54"/>
    <s v="29/12/2023 12:42:44"/>
    <s v="Cerrado"/>
    <s v="TI"/>
    <s v="CLIMA"/>
    <s v="29/12/2023 12:58:14"/>
    <s v="29/12/2023 23:50:00"/>
    <s v="RONDA POR TOMA DE TEMPERATURAS EN SALAS TIC"/>
    <s v="RONDA REALIZADA"/>
    <d v="1899-12-30T00:00:00"/>
    <d v="1899-12-30T00:00:00"/>
    <d v="1899-12-30T00:00:00"/>
    <s v=""/>
    <s v="Cumplido"/>
    <m/>
  </r>
  <r>
    <s v="INC000002523905"/>
    <s v="HOUSING"/>
    <x v="3"/>
    <s v="DUOC TICKET AUTOMATICO"/>
    <s v="GUSTAVO AVILA VERA"/>
    <s v="frp_jciert"/>
    <s v="4-Menor/Localizado"/>
    <s v="4-Baja"/>
    <x v="0"/>
    <x v="1"/>
    <s v="FUNDACION INSTITUTO PROFESIONAL DUOC UC"/>
    <s v="duoc | RE: Certificados SSL en Ambiente QA"/>
    <s v="29/12/2023 10:40:27"/>
    <s v="29/12/2023 10:43:43"/>
    <s v="Cerrado"/>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s v=""/>
    <m/>
  </r>
  <r>
    <s v="INC000002523933"/>
    <s v="HOUSING"/>
    <x v="14"/>
    <s v="BELIEVE"/>
    <s v="CRISTOPHER MALDONADO ROMERO"/>
    <s v="frp_pcamay"/>
    <s v="3-Moderado/Limitado"/>
    <s v="3-Medio"/>
    <x v="1"/>
    <x v="0"/>
    <s v="TELEFONICA EMPRESAS DE CHILE SA"/>
    <s v="GESTION DATACENTER/ ACCESOS / Univeridad del Alba"/>
    <s v="29/12/2023 11:45:01"/>
    <s v="29/12/2023 11:45:19"/>
    <s v="Cerrado"/>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s v="Cumplido"/>
    <m/>
  </r>
  <r>
    <s v="INC000002523948"/>
    <s v="HOUSING"/>
    <x v="19"/>
    <s v="BELIEVE"/>
    <s v="FRANCISCO J FELIU ABARCA"/>
    <s v="frp_pcamay"/>
    <s v="3-Moderado/Limitado"/>
    <s v="3-Medio"/>
    <x v="1"/>
    <x v="0"/>
    <s v="INDRA SISTEMAS CHILE S A"/>
    <s v="GESTION DATACENTER/ ACCESOS / INDRA SISTEMAS"/>
    <s v="29/12/2023 12:23:20"/>
    <s v="29/12/2023 12:23:47"/>
    <s v="Cerrado"/>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s v="Cumplido"/>
    <m/>
  </r>
  <r>
    <s v="INC000002523954"/>
    <s v="INFRAESTRUCTURA DC"/>
    <x v="1"/>
    <s v="APQ ACCESOS"/>
    <s v="CARLOS F ARAYA RAMIREZ"/>
    <s v="tct_cararr"/>
    <s v="4-Menor/Localizado"/>
    <s v="4-Baja"/>
    <x v="0"/>
    <x v="0"/>
    <s v="TELEFONICA CYBERSECURITY TECH CHILE SPA"/>
    <s v="FACTIBILIDAD 80347"/>
    <s v="29/12/2023 12:39:57"/>
    <s v="29/12/2023 12:40:54"/>
    <s v="Cerrado"/>
    <s v="CDP ANTIGUO 1"/>
    <s v="CDP ANTIGUO 2"/>
    <s v="29/12/2023 12:49:57"/>
    <s v="29/12/2023 23:50:00"/>
    <s v="BCO SANTANDER"/>
    <s v="FACTIBILIDAD ENVIADA"/>
    <d v="1899-12-30T00:08:25"/>
    <d v="1899-12-30T00:10:00"/>
    <d v="1899-12-30T00:01:35"/>
    <s v=""/>
    <s v="Cumplido"/>
    <m/>
  </r>
  <r>
    <s v="INC000002524001"/>
    <s v="HOUSING"/>
    <x v="15"/>
    <s v="APQ ACCESOS"/>
    <s v="ESTEBAN O BUSTOS CORNEJO"/>
    <s v="tct_ebusto"/>
    <s v="4-Menor/Localizado"/>
    <s v="4-Baja"/>
    <x v="0"/>
    <x v="0"/>
    <s v="TELEFONICA EMPRESAS DE CHILE SA"/>
    <s v="TOMA DE ALARMAS DE CLIENTES"/>
    <s v="29/12/2023 15:53:42"/>
    <s v="29/12/2023 15:55:14"/>
    <s v="Cerrado"/>
    <s v="CDP ANTIGUO 1"/>
    <s v="CDP ANTIGUO 2"/>
    <s v="29/12/2023 16:00:10"/>
    <s v="29/12/2023 23:50:00"/>
    <s v="TOMA DE ALARMAS DE CLIENTES"/>
    <s v="TOMA DE ALARMAS REALIZADA"/>
    <d v="1899-12-30T00:04:56"/>
    <d v="1899-12-30T00:06:28"/>
    <d v="1899-12-30T00:01:32"/>
    <s v=""/>
    <s v="Cumplido"/>
    <m/>
  </r>
  <r>
    <s v="INC000002524045"/>
    <s v="VPN IP - MPLS"/>
    <x v="19"/>
    <s v="GESTION HD"/>
    <s v="FRANCISCO J FELIU ABARCA"/>
    <s v="frp_fpetro"/>
    <s v="3-Moderado/Limitado"/>
    <s v="3-Medio"/>
    <x v="1"/>
    <x v="0"/>
    <s v="PROSEGUR LTDA."/>
    <s v="HD/Acceso permanente Data Center"/>
    <s v="29/12/2023 13:11:17"/>
    <s v="29/12/2023 13:13:28"/>
    <s v="Cerrado"/>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s v="Cumplido"/>
    <m/>
  </r>
  <r>
    <s v="INC000002524063"/>
    <s v="HOUSING"/>
    <x v="16"/>
    <s v="BELIEVE"/>
    <s v="JOSE G MARQUEZ MARCANO"/>
    <s v="frp_jolsso"/>
    <s v="3-Moderado/Limitado"/>
    <s v="3-Medio"/>
    <x v="1"/>
    <x v="0"/>
    <s v="TELEFONICA EMPRESAS DE CHILE SA"/>
    <s v="GESTION DATACENTER/ ACCESOS /TELEFONICA EMPRESAS DE CHILE SA"/>
    <s v="29/12/2023 13:45:00"/>
    <s v="29/12/2023 13:46:41"/>
    <s v="Cerrado"/>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s v="Cumplido"/>
    <m/>
  </r>
  <r>
    <s v="INC000002524088"/>
    <s v="HOUSING"/>
    <x v="16"/>
    <s v="BELIEVE"/>
    <s v="ESTEBAN O BUSTOS CORNEJO"/>
    <s v="frp_jolsso"/>
    <s v="3-Moderado/Limitado"/>
    <s v="3-Medio"/>
    <x v="1"/>
    <x v="0"/>
    <s v="HUAWEI CHILE S A"/>
    <s v="GESTION DATACENTER/ ACCESOS /HUAWEI CHILE S A"/>
    <s v="29/12/2023 15:09:30"/>
    <s v="29/12/2023 15:15:20"/>
    <s v="Cerrado"/>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s v="Cumplido"/>
    <m/>
  </r>
  <r>
    <s v="INC000002524093"/>
    <s v="HOUSING"/>
    <x v="16"/>
    <s v="BELIEVE"/>
    <s v="ESTEBAN O BUSTOS CORNEJO"/>
    <s v="frp_jolsso"/>
    <s v="3-Moderado/Limitado"/>
    <s v="3-Medio"/>
    <x v="1"/>
    <x v="0"/>
    <s v="HUAWEI CHILE S A"/>
    <s v="GESTION DATACENTER/ ACCESOS /HUAWEI CHILE S A"/>
    <s v="29/12/2023 15:16:48"/>
    <s v="29/12/2023 15:18:22"/>
    <s v="Cerrado"/>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s v="Cumplido"/>
    <m/>
  </r>
  <r>
    <s v="INC000002524096"/>
    <s v="HOUSING"/>
    <x v="16"/>
    <s v="BELIEVE"/>
    <s v="ESTEBAN O BUSTOS CORNEJO"/>
    <s v="frp_jolsso"/>
    <s v="3-Moderado/Limitado"/>
    <s v="3-Medio"/>
    <x v="1"/>
    <x v="0"/>
    <s v="HUAWEI CHILE S A"/>
    <s v="GESTION DATACENTER/ ACCESOS /HUAWEI CHILE S A"/>
    <s v="29/12/2023 15:19:06"/>
    <s v="29/12/2023 15:20:17"/>
    <s v="Cerrado"/>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s v="Cumplido"/>
    <m/>
  </r>
  <r>
    <s v="INC000002524099"/>
    <s v="HOUSING"/>
    <x v="16"/>
    <s v="BELIEVE"/>
    <s v="ESTEBAN O BUSTOS CORNEJO"/>
    <s v="frp_jolsso"/>
    <s v="3-Moderado/Limitado"/>
    <s v="3-Medio"/>
    <x v="1"/>
    <x v="0"/>
    <s v="HUAWEI CHILE S A"/>
    <s v="GESTION DATACENTER/ ACCESOS /HUAWEI CHILE S A"/>
    <s v="29/12/2023 15:20:53"/>
    <s v="29/12/2023 15:22:04"/>
    <s v="Cerrado"/>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s v="Cumplido"/>
    <m/>
  </r>
  <r>
    <s v="INC000002524100"/>
    <s v="HOUSING"/>
    <x v="16"/>
    <s v="BELIEVE"/>
    <s v="ESTEBAN O BUSTOS CORNEJO"/>
    <s v="frp_jolsso"/>
    <s v="3-Moderado/Limitado"/>
    <s v="3-Medio"/>
    <x v="1"/>
    <x v="0"/>
    <s v="HUAWEI CHILE S A"/>
    <s v="GESTION DATACENTER/ ACCESOS /HUAWEI CHILE S A"/>
    <s v="29/12/2023 15:22:36"/>
    <s v="29/12/2023 15:23:47"/>
    <s v="Cerrado"/>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s v="Cumplido"/>
    <m/>
  </r>
  <r>
    <s v="INC000002524101"/>
    <s v="HOUSING"/>
    <x v="16"/>
    <s v="BELIEVE"/>
    <s v="ESTEBAN O BUSTOS CORNEJO"/>
    <s v="frp_jolsso"/>
    <s v="3-Moderado/Limitado"/>
    <s v="3-Medio"/>
    <x v="1"/>
    <x v="0"/>
    <s v="HUAWEI CHILE S A"/>
    <s v="GESTION DATACENTER/ ACCESOS /HUAWEI CHILE S A"/>
    <s v="29/12/2023 15:24:19"/>
    <s v="29/12/2023 15:25:29"/>
    <s v="Cerrado"/>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s v="Cumplido"/>
    <m/>
  </r>
  <r>
    <s v="INC000002524102"/>
    <s v="HOUSING"/>
    <x v="16"/>
    <s v="BELIEVE"/>
    <s v="ESTEBAN O BUSTOS CORNEJO"/>
    <s v="frp_jolsso"/>
    <s v="3-Moderado/Limitado"/>
    <s v="3-Medio"/>
    <x v="1"/>
    <x v="0"/>
    <s v="HUAWEI CHILE S A"/>
    <s v="GESTION DATACENTER/ ACCESOS /HUAWEI CHILE S A"/>
    <s v="29/12/2023 15:26:01"/>
    <s v="29/12/2023 15:27:02"/>
    <s v="Cerrado"/>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s v="Cumplido"/>
    <m/>
  </r>
  <r>
    <s v="INC000002524109"/>
    <s v="HOUSING"/>
    <x v="14"/>
    <s v="BELIEVE"/>
    <s v="CRISTOPHER MALDONADO ROMERO"/>
    <s v="frp_dvital"/>
    <s v="3-Moderado/Limitado"/>
    <s v="3-Medio"/>
    <x v="1"/>
    <x v="0"/>
    <s v="BANCO SANTANDER CHILE"/>
    <s v="GESTION DATACENTER/ ACCESOS / BANCO SANTANDER CHILE"/>
    <s v="29/12/2023 12:22:47"/>
    <s v="29/12/2023 12:28:07"/>
    <s v="Cerrado"/>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s v="Cumplido"/>
    <m/>
  </r>
  <r>
    <s v="INC000002524142"/>
    <s v="HOUSING"/>
    <x v="15"/>
    <s v="APQ ACCESOS"/>
    <s v="JOSE G MARQUEZ MARCANO"/>
    <s v="tct_josmam"/>
    <s v="4-Menor/Localizado"/>
    <s v="4-Baja"/>
    <x v="0"/>
    <x v="0"/>
    <s v="TELEFONICA EMPRESAS DE CHILE SA"/>
    <s v="SUPERVISION: INSTALACION de cruzada para proyecto M126979-0"/>
    <s v="29/12/2023 12:53:00"/>
    <s v="29/12/2023 12:53:49"/>
    <s v="Cerrado"/>
    <s v="CDP ANTIGUO 1"/>
    <s v="CDP ANTIGUO 2"/>
    <s v="29/12/2023 12:55:26"/>
    <s v="29/12/2023 23:50:00"/>
    <s v="INSTALACION de cruzada para proyecto M126979-0"/>
    <s v="TRABAJO REALIZADO CON EXITO"/>
    <d v="1899-12-30T00:01:20"/>
    <d v="1899-12-30T00:02:26"/>
    <d v="1899-12-30T00:01:06"/>
    <s v=""/>
    <s v="Cumplido"/>
    <m/>
  </r>
  <r>
    <s v="INC000002524166"/>
    <s v="HOUSING"/>
    <x v="15"/>
    <s v="APQ ACCESOS"/>
    <s v="JOSE G MARQUEZ MARCANO"/>
    <s v="tct_josmam"/>
    <s v="4-Menor/Localizado"/>
    <s v="4-Baja"/>
    <x v="0"/>
    <x v="0"/>
    <s v="TELEFONICA EMPRESAS DE CHILE SA"/>
    <s v="SUPERVISION: Instalación de SFPs"/>
    <s v="29/12/2023 13:12:22"/>
    <s v="29/12/2023 13:13:30"/>
    <s v="Cerrado"/>
    <s v="CDP ANTIGUO 1"/>
    <s v="CDP ANTIGUO 2"/>
    <s v="29/12/2023 13:14:32"/>
    <s v="29/12/2023 23:50:00"/>
    <s v="Instalación de SFPs"/>
    <s v="TRABAJO REALIZADO"/>
    <d v="1899-12-30T00:00:44"/>
    <d v="1899-12-30T00:02:10"/>
    <d v="1899-12-30T00:01:26"/>
    <s v=""/>
    <s v="Cumplido"/>
    <m/>
  </r>
  <r>
    <s v="INC000002524267"/>
    <s v="SAP"/>
    <x v="17"/>
    <s v="GESTION HD"/>
    <s v="FREDDY O CORTES DIAZ"/>
    <s v="frp_fpetro"/>
    <s v="3-Moderado/Limitado"/>
    <s v="3-Medio"/>
    <x v="1"/>
    <x v="0"/>
    <s v="INDUSTRIAS CHILENAS DE ALAMBRE INCHALAM S.A."/>
    <s v="HD/Lista no sobreescribe con TX masiva"/>
    <s v="29/12/2023 16:10:37"/>
    <s v="29/12/2023 16:12:38"/>
    <s v="Cerrado"/>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s v="Cumplido"/>
    <m/>
  </r>
  <r>
    <s v="INC000002524278"/>
    <s v="INFRAESTRUCTURA DC"/>
    <x v="6"/>
    <s v="APQ ACCESOS"/>
    <s v="FRANCISCO J FELIU ABARCA"/>
    <s v="tct_frafea"/>
    <s v="4-Menor/Localizado"/>
    <s v="4-Baja"/>
    <x v="0"/>
    <x v="0"/>
    <s v="TELEFONICA CYBERSECURITY TECH CHILE SPA"/>
    <s v="RONDA POR TOMA DE TEMPERATURAS EN SALAS TIC"/>
    <s v="29/12/2023 16:51:39"/>
    <s v="29/12/2023 16:52:27"/>
    <s v="Cerrado"/>
    <s v="TI"/>
    <s v="CLIMA"/>
    <s v="29/12/2023 17:07:59"/>
    <s v="29/12/2023 23:50:00"/>
    <s v="RONDA POR TOMA DE TEMPERATURAS EN SALAS TIC"/>
    <s v="RONDA REALIZADA"/>
    <d v="1899-12-30T00:00:00"/>
    <d v="1899-12-30T00:00:00"/>
    <d v="1899-12-30T00:00:00"/>
    <s v=""/>
    <s v="Cumplido"/>
    <m/>
  </r>
  <r>
    <s v="INC000002524279"/>
    <s v="SAP"/>
    <x v="17"/>
    <s v="GESTION HD"/>
    <s v="FREDDY O CORTES DIAZ"/>
    <s v="frp_fpetro"/>
    <s v="3-Moderado/Limitado"/>
    <s v="3-Medio"/>
    <x v="1"/>
    <x v="0"/>
    <s v="NUTRISCO CHILE SA"/>
    <s v="HD/Transporte OT // OEDK925257"/>
    <s v="29/12/2023 16:52:38"/>
    <s v="29/12/2023 16:54:01"/>
    <s v="Cerrado"/>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s v="Cumplido"/>
    <m/>
  </r>
  <r>
    <s v="INC000002524288"/>
    <s v="VPN IP - MPLS"/>
    <x v="6"/>
    <s v="GESTION HD"/>
    <s v="FRANCISCO J FELIU ABARCA"/>
    <s v="frp_spevel"/>
    <s v="3-Moderado/Limitado"/>
    <s v="3-Medio"/>
    <x v="1"/>
    <x v="0"/>
    <s v="FUND DE BENEFICENCIA HOGAR DE CRISTO"/>
    <s v="HD/Reinicio de firewalls Fortinet"/>
    <s v="29/12/2023 17:33:31"/>
    <s v="29/12/2023 17:36:08"/>
    <s v="Cerrado"/>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s v="Cumplido"/>
    <m/>
  </r>
  <r>
    <s v="INC000002524296"/>
    <s v="INFRAESTRUCTURA DC"/>
    <x v="6"/>
    <s v="APQ ACCESOS"/>
    <s v="FRANCISCO J FELIU ABARCA"/>
    <s v="tct_frafea"/>
    <s v="4-Menor/Localizado"/>
    <s v="4-Baja"/>
    <x v="0"/>
    <x v="0"/>
    <s v="TELEFONICA CYBERSECURITY TECH CHILE SPA"/>
    <s v="RONDA PREVENTIVA Y LECTURA DE TEMPERATURAS EN SALAS TIC"/>
    <s v="29/12/2023 19:11:51"/>
    <s v="29/12/2023 19:12:36"/>
    <s v="Cerrado"/>
    <s v="TI"/>
    <s v="CLIMA"/>
    <s v="29/12/2023 19:30:30"/>
    <s v="29/12/2023 23:50:00"/>
    <s v="RONDA PREVENTIVA Y LECTURA DE TEMPERATURAS EN SALAS TIC"/>
    <s v="RONDA REALIZADO"/>
    <d v="1899-12-30T00:00:00"/>
    <d v="1899-12-30T00:00:00"/>
    <d v="1899-12-30T00:00:00"/>
    <s v=""/>
    <s v="Cumplido"/>
    <m/>
  </r>
  <r>
    <s v="INC000002524372"/>
    <s v="TICKET-INTELIGENTE"/>
    <x v="4"/>
    <s v="GESTION TI"/>
    <s v="GIOVANNI D ROCCO VALENZUELA"/>
    <s v="USR_TSIGHT"/>
    <s v="1-Extenso/Generalizado"/>
    <s v="4-Baja"/>
    <x v="0"/>
    <x v="1"/>
    <s v="RABIE HNOSLTDA"/>
    <s v="rabie001 - aranda_app01 TICKET AUTOMATICO"/>
    <s v="29/12/2023 15:50:46"/>
    <s v="29/12/2023 15:50:46"/>
    <s v="Cerrado"/>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s v=""/>
    <m/>
  </r>
  <r>
    <s v="INC000002524408"/>
    <s v="RED INTERNA"/>
    <x v="0"/>
    <s v="APQ ACCESOS"/>
    <s v="CRISTOPHER MALDONADO ROMERO"/>
    <s v="tct_cmaldo"/>
    <s v="4-Menor/Localizado"/>
    <s v="4-Baja"/>
    <x v="0"/>
    <x v="0"/>
    <s v="TELEFONICA EMPRESAS DE CHILE SA"/>
    <s v="RONDA TOMA DE TEMPERATURAS SALAS TIC"/>
    <s v="29/12/2023 15:47:45"/>
    <s v="29/12/2023 15:48:49"/>
    <s v="Cerrado"/>
    <s v="CDP ANTIGUO 1"/>
    <s v="CDP ANTIGUO 2"/>
    <s v="29/12/2023 16:16:28"/>
    <s v="29/12/2023 23:50:00"/>
    <m/>
    <s v="RONDA REALIZADA"/>
    <d v="1899-12-30T00:00:00"/>
    <d v="1899-12-30T00:00:00"/>
    <d v="1899-12-30T00:00:00"/>
    <s v=""/>
    <s v="Cumplido"/>
    <m/>
  </r>
  <r>
    <s v="INC000002524414"/>
    <s v="RED INTERNA"/>
    <x v="0"/>
    <s v="APQ ACCESOS"/>
    <s v="CRISTOPHER MALDONADO ROMERO"/>
    <s v="tct_cmaldo"/>
    <s v="4-Menor/Localizado"/>
    <s v="4-Baja"/>
    <x v="0"/>
    <x v="0"/>
    <s v="TELEFONICA EMPRESAS DE CHILE SA"/>
    <s v="RONDA TOMA DE TEMPERATURAS SALAS TIC"/>
    <s v="29/12/2023 16:05:42"/>
    <s v="29/12/2023 16:15:27"/>
    <s v="Cerrado"/>
    <s v="CDP ANTIGUO 1"/>
    <s v="CDP ANTIGUO 2"/>
    <s v="29/12/2023 19:26:29"/>
    <s v="29/12/2023 23:50:00"/>
    <m/>
    <s v="RONDA REALIZADA"/>
    <d v="1899-12-30T00:00:00"/>
    <d v="1899-12-30T00:00:00"/>
    <d v="1899-12-30T00:00:00"/>
    <s v=""/>
    <s v="Cumplido"/>
    <m/>
  </r>
  <r>
    <s v="INC000002524422"/>
    <s v="RED INTERNA"/>
    <x v="0"/>
    <s v="APQ ACCESOS"/>
    <s v="CRISTOPHER MALDONADO ROMERO"/>
    <s v="tct_cmaldo"/>
    <s v="4-Menor/Localizado"/>
    <s v="4-Baja"/>
    <x v="0"/>
    <x v="0"/>
    <s v="TELEFONICA EMPRESAS DE CHILE SA"/>
    <s v="RONDA TOMA DE TEMPERATURAS SALAS TIC"/>
    <s v="29/12/2023 16:23:38"/>
    <s v="29/12/2023 16:24:48"/>
    <s v="Cerrado"/>
    <s v="CDP ANTIGUO 1"/>
    <s v="CDP ANTIGUO 2"/>
    <s v="29/12/2023 19:59:25"/>
    <s v="29/12/2023 23:50:00"/>
    <m/>
    <s v="RONDA REALIZADA"/>
    <d v="1899-12-30T00:00:00"/>
    <d v="1899-12-30T00:00:00"/>
    <d v="1899-12-30T00:00:00"/>
    <s v=""/>
    <s v="Cumplido"/>
    <m/>
  </r>
  <r>
    <s v="INC000002524555"/>
    <s v="HOUSING"/>
    <x v="15"/>
    <s v="APQ ACCESOS"/>
    <s v="ALDO P VALENZUELA MUJICA"/>
    <s v="tct_avalen"/>
    <s v="2-Significativo/Amplio"/>
    <s v="2-Alta"/>
    <x v="2"/>
    <x v="0"/>
    <s v="TELEFONICA EMPRESAS DE CHILE SA"/>
    <s v="RONDA Y REVISION DE SALAS TECNICAS"/>
    <s v="30/12/2023 5:04:05"/>
    <s v="30/12/2023 5:05:07"/>
    <s v="Cerrado"/>
    <s v="CDP ANTIGUO 1"/>
    <s v="CDP ANTIGUO 2"/>
    <s v="30/12/2023 5:07:11"/>
    <s v="30/12/2023 23:50:00"/>
    <s v="RONDA Y REVISION DE SALAS TECNICAS"/>
    <s v="SE REALIZA RONDA"/>
    <d v="1899-12-30T00:01:46"/>
    <d v="1899-12-30T00:03:06"/>
    <d v="1899-12-30T00:01:20"/>
    <s v=""/>
    <s v="Cumplido"/>
    <m/>
  </r>
  <r>
    <s v="INC000002524557"/>
    <s v="HOUSING"/>
    <x v="15"/>
    <s v="APQ ACCESOS"/>
    <s v="ALDO P VALENZUELA MUJICA"/>
    <s v="tct_avalen"/>
    <s v="2-Significativo/Amplio"/>
    <s v="2-Alta"/>
    <x v="2"/>
    <x v="0"/>
    <s v="TELEFONICA EMPRESAS DE CHILE SA"/>
    <s v="TOMA DE ALARMAS DE CLIENTE"/>
    <s v="30/12/2023 5:07:26"/>
    <s v="30/12/2023 5:08:45"/>
    <s v="Cerrado"/>
    <s v="CDP ANTIGUO 1"/>
    <s v="CDP ANTIGUO 2"/>
    <s v="30/12/2023 5:10:09"/>
    <s v="30/12/2023 23:50:00"/>
    <s v="TOMA DE ALARMAS DE CLIENTE"/>
    <s v="SE REALIZA TOMA DE ALARMAS"/>
    <d v="1899-12-30T00:01:02"/>
    <d v="1899-12-30T00:02:43"/>
    <d v="1899-12-30T00:01:41"/>
    <s v=""/>
    <s v="Cumplido"/>
    <m/>
  </r>
  <r>
    <s v="INC000002524591"/>
    <s v="RED INTERNA"/>
    <x v="0"/>
    <s v="APQ ACCESOS"/>
    <s v="CRISTOPHER MALDONADO ROMERO"/>
    <s v="tct_cmaldo"/>
    <s v="4-Menor/Localizado"/>
    <s v="4-Baja"/>
    <x v="0"/>
    <x v="0"/>
    <s v="TELEFONICA EMPRESAS DE CHILE SA"/>
    <s v="RONDA TOMA DE TEMPERATURAS SALAS TIC"/>
    <s v="30/12/2023 15:12:25"/>
    <s v="30/12/2023 15:13:52"/>
    <s v="Cerrado"/>
    <s v="CDP ANTIGUO 1"/>
    <s v="CDP ANTIGUO 2"/>
    <s v="30/12/2023 17:29:10"/>
    <s v="30/12/2023 23:50:00"/>
    <m/>
    <s v="RONDA REALIZADA"/>
    <d v="1899-12-30T00:00:00"/>
    <d v="1899-12-30T00:00:00"/>
    <d v="1899-12-30T00:00:00"/>
    <s v=""/>
    <s v="Cumplido"/>
    <m/>
  </r>
  <r>
    <s v="INC000002524594"/>
    <s v="RED INTERNA"/>
    <x v="0"/>
    <s v="APQ ACCESOS"/>
    <s v="CRISTOPHER MALDONADO ROMERO"/>
    <s v="tct_cmaldo"/>
    <s v="4-Menor/Localizado"/>
    <s v="4-Baja"/>
    <x v="0"/>
    <x v="0"/>
    <s v="TELEFONICA EMPRESAS DE CHILE SA"/>
    <s v="RONDA TOMA DE TEMPERATURAS SALAS TIC"/>
    <s v="30/12/2023 15:14:58"/>
    <s v="30/12/2023 15:16:01"/>
    <s v="Cerrado"/>
    <s v="CDP ANTIGUO 1"/>
    <s v="CDP ANTIGUO 2"/>
    <s v="30/12/2023 17:29:40"/>
    <s v="30/12/2023 23:50:00"/>
    <m/>
    <s v="RONDA REALIZADA"/>
    <d v="1899-12-30T00:00:00"/>
    <d v="1899-12-30T00:00:00"/>
    <d v="1899-12-30T00:00:00"/>
    <s v=""/>
    <s v="Cumplido"/>
    <m/>
  </r>
  <r>
    <s v="INC000002524614"/>
    <s v="HOUSING"/>
    <x v="19"/>
    <s v="BELIEVE"/>
    <s v="FRANCISCO J FELIU ABARCA"/>
    <s v="frp_pcamay"/>
    <s v="3-Moderado/Limitado"/>
    <s v="3-Medio"/>
    <x v="1"/>
    <x v="0"/>
    <s v="TELEFONICA EMPRESAS DE CHILE SA"/>
    <s v="GESTION DATACENTER/ ACCESOS / hogar de cristo"/>
    <s v="29/12/2023 17:26:39"/>
    <s v="29/12/2023 17:27:04"/>
    <s v="Cerrado"/>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s v="Cumplido"/>
    <m/>
  </r>
  <r>
    <s v="INC000002524730"/>
    <s v="TICKET-INTELIGENTE"/>
    <x v="4"/>
    <s v="GESTION TI"/>
    <s v="GIOVANNI D ROCCO VALENZUELA"/>
    <s v="USR_TSIGHT"/>
    <s v="1-Extenso/Generalizado"/>
    <s v="4-Baja"/>
    <x v="0"/>
    <x v="1"/>
    <s v="GPS CHILE SPA"/>
    <s v="gpschi01 - wnprap_gps04 TICKET AUTOMATICO"/>
    <s v="29/12/2023 20:49:41"/>
    <s v="29/12/2023 20:49:41"/>
    <s v="Cerrado"/>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s v=""/>
    <m/>
  </r>
  <r>
    <s v="INC000002524819"/>
    <s v="SAP"/>
    <x v="17"/>
    <s v="GESTION HD"/>
    <s v="FREDDY O CORTES DIAZ"/>
    <s v="frp_fpetro"/>
    <s v="3-Moderado/Limitado"/>
    <s v="3-Medio"/>
    <x v="1"/>
    <x v="0"/>
    <s v="INDUSTRIAS CHILENAS DE ALAMBRE INCHALAM S.A."/>
    <s v="HD/INCHALAM - Listado de OTs"/>
    <s v="30/12/2023 11:07:41"/>
    <s v="30/12/2023 11:09:59"/>
    <s v="Cerrado"/>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s v="Cumplido"/>
    <m/>
  </r>
  <r>
    <s v="INC000002524851"/>
    <s v="RED INTERNA"/>
    <x v="6"/>
    <s v="APQ ACCESOS"/>
    <s v="FRANCISCO J FELIU ABARCA"/>
    <s v="tct_frafea"/>
    <s v="4-Menor/Localizado"/>
    <s v="4-Baja"/>
    <x v="0"/>
    <x v="0"/>
    <s v="TELEFONICA CYBERSECURITY TECH CHILE SPA"/>
    <s v="ORDENAMIENTO Y LIMPIEZA DE CABLES PANEL DE MONITORES OPERACIONES SM"/>
    <s v="30/12/2023 14:46:23"/>
    <s v="30/12/2023 14:50:04"/>
    <s v="Cerrado"/>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s v="Cumplido"/>
    <m/>
  </r>
  <r>
    <s v="INC000002524854"/>
    <s v="INFRAESTRUCTURA DC"/>
    <x v="6"/>
    <s v="APQ ACCESOS"/>
    <s v="FRANCISCO J FELIU ABARCA"/>
    <s v="tct_frafea"/>
    <s v="4-Menor/Localizado"/>
    <s v="4-Baja"/>
    <x v="0"/>
    <x v="0"/>
    <s v="TELEFONICA CYBERSECURITY TECH CHILE SPA"/>
    <s v="RONDA POR TOMA DE TEMPERATURAS EN SALAS TIC"/>
    <s v="30/12/2023 16:44:34"/>
    <s v="30/12/2023 16:45:20"/>
    <s v="Cerrado"/>
    <s v="TI"/>
    <s v="CLIMA"/>
    <s v="30/12/2023 16:56:09"/>
    <s v="30/12/2023 23:50:00"/>
    <s v="RONDA POR TOMA DE TEMPERATURAS EN SALAS TIC"/>
    <s v="RONDA REALIZADA"/>
    <d v="1899-12-30T00:00:00"/>
    <d v="1899-12-30T00:00:00"/>
    <d v="1899-12-30T00:00:00"/>
    <s v=""/>
    <s v="Cumplido"/>
    <m/>
  </r>
  <r>
    <s v="INC000002524856"/>
    <s v="RED INTERNA"/>
    <x v="0"/>
    <s v="APQ ACCESOS"/>
    <s v="CRISTOPHER MALDONADO ROMERO"/>
    <s v="tct_cmaldo"/>
    <s v="4-Menor/Localizado"/>
    <s v="4-Baja"/>
    <x v="0"/>
    <x v="0"/>
    <s v="TELEFONICA EMPRESAS DE CHILE SA"/>
    <s v="RONDA TOMA DE TEMPERATURAS SALAS TIC"/>
    <s v="30/12/2023 18:34:11"/>
    <s v="30/12/2023 18:35:29"/>
    <s v="Cerrado"/>
    <s v="CDP ANTIGUO 1"/>
    <s v="CDP ANTIGUO 2"/>
    <s v="30/12/2023 18:47:50"/>
    <s v="30/12/2023 23:50:00"/>
    <m/>
    <s v="RONDA REALIZADA"/>
    <d v="1899-12-30T00:00:00"/>
    <d v="1899-12-30T00:00:00"/>
    <d v="1899-12-30T00:00:00"/>
    <s v=""/>
    <s v="Cumplido"/>
    <m/>
  </r>
  <r>
    <s v="INC000002524859"/>
    <s v="RED INTERNA"/>
    <x v="0"/>
    <s v="APQ ACCESOS"/>
    <s v="CRISTOPHER MALDONADO ROMERO"/>
    <s v="tct_cmaldo"/>
    <s v="4-Menor/Localizado"/>
    <s v="4-Baja"/>
    <x v="0"/>
    <x v="0"/>
    <s v="TELEFONICA EMPRESAS DE CHILE SA"/>
    <s v="RONDA TOMA DE TEMPERATURAS SALAS TIC"/>
    <s v="30/12/2023 18:49:21"/>
    <s v="30/12/2023 18:50:18"/>
    <s v="Cerrado"/>
    <s v="CDP ANTIGUO 1"/>
    <s v="CDP ANTIGUO 2"/>
    <s v="30/12/2023 19:19:50"/>
    <s v="30/12/2023 23:50:00"/>
    <m/>
    <s v="RONDA REALIZADA"/>
    <d v="1899-12-30T00:00:00"/>
    <d v="1899-12-30T00:00:00"/>
    <d v="1899-12-30T00:00:00"/>
    <s v=""/>
    <s v="Cumplido"/>
    <m/>
  </r>
  <r>
    <s v="INC000002524861"/>
    <s v="INFRAESTRUCTURA DC"/>
    <x v="6"/>
    <s v="APQ ACCESOS"/>
    <s v="FRANCISCO J FELIU ABARCA"/>
    <s v="tct_frafea"/>
    <s v="4-Menor/Localizado"/>
    <s v="4-Baja"/>
    <x v="0"/>
    <x v="0"/>
    <s v="TELEFONICA CYBERSECURITY TECH CHILE SPA"/>
    <s v="RONDA PREVENTIVA Y LECTURA DE TEMPERATURAS EN SALAS TIC"/>
    <s v="30/12/2023 19:14:45"/>
    <s v="30/12/2023 19:15:30"/>
    <s v="Cerrado"/>
    <s v="TI"/>
    <s v="CLIMA"/>
    <s v="30/12/2023 19:29:19"/>
    <s v="30/12/2023 23:50:00"/>
    <s v="RONDA PREVENTIVA Y LECTURA DE TEMPERATURAS EN SALAS TIC"/>
    <s v="RONDA REALIZADA"/>
    <d v="1899-12-30T00:00:00"/>
    <d v="1899-12-30T00:00:00"/>
    <d v="1899-12-30T00:00:00"/>
    <s v=""/>
    <s v="Cumplido"/>
    <m/>
  </r>
  <r>
    <s v="INC000002524870"/>
    <s v="HOUSING"/>
    <x v="6"/>
    <s v="APQ ACCESOS"/>
    <s v="EDUARDO A NUÑEZ LAMOZA"/>
    <s v="tct_edunul"/>
    <s v="4-Menor/Localizado"/>
    <s v="4-Baja"/>
    <x v="0"/>
    <x v="0"/>
    <s v="TELEFONICA CYBERSECURITY TECH CHILE SPA"/>
    <s v="TOMA DE TEMPERATURAS"/>
    <s v="31/12/2023 7:03:00"/>
    <s v="31/12/2023 7:04:07"/>
    <s v="Cerrado"/>
    <s v="TI"/>
    <s v="CLIMA"/>
    <s v="31/12/2023 7:04:31"/>
    <s v="31/12/2023 23:50:00"/>
    <s v="TOMA DE TEMPERATURAS"/>
    <s v="RONDA REALIZADA"/>
    <d v="1899-12-30T00:00:00"/>
    <d v="1899-12-30T00:00:00"/>
    <d v="1899-12-30T00:00:00"/>
    <s v=""/>
    <s v="Cumplido"/>
    <m/>
  </r>
  <r>
    <s v="INC000002524872"/>
    <s v="HOUSING"/>
    <x v="6"/>
    <s v="APQ ACCESOS"/>
    <s v="EDUARDO A NUÑEZ LAMOZA"/>
    <s v="tct_edunul"/>
    <s v="4-Menor/Localizado"/>
    <s v="4-Baja"/>
    <x v="0"/>
    <x v="0"/>
    <s v="TELEFONICA CYBERSECURITY TECH CHILE SPA"/>
    <s v="RONDA SALAS TECNICAS"/>
    <s v="31/12/2023 7:05:51"/>
    <s v="31/12/2023 7:07:09"/>
    <s v="Cerrado"/>
    <s v="TI"/>
    <s v="INFRAESTRUCTURA"/>
    <s v="31/12/2023 7:07:27"/>
    <s v="31/12/2023 23:50:00"/>
    <s v="REVISION DE SALAS Y RACK"/>
    <s v="RONDA REALIZADA"/>
    <d v="1899-12-30T00:00:00"/>
    <d v="1899-12-30T00:00:00"/>
    <d v="1899-12-30T00:00:00"/>
    <s v=""/>
    <s v="Cumplido"/>
    <m/>
  </r>
  <r>
    <s v="INC000002524896"/>
    <s v="INFRAESTRUCTURA DC"/>
    <x v="6"/>
    <s v="APQ ACCESOS"/>
    <s v="FRANCISCO J FELIU ABARCA"/>
    <s v="tct_frafea"/>
    <s v="4-Menor/Localizado"/>
    <s v="4-Baja"/>
    <x v="0"/>
    <x v="0"/>
    <s v="TELEFONICA CYBERSECURITY TECH CHILE SPA"/>
    <s v="RONDA POR TOMA DE TEMPERATURAS EN SALAS TIC"/>
    <s v="31/12/2023 12:51:23"/>
    <s v="31/12/2023 12:52:12"/>
    <s v="Cerrado"/>
    <s v="TI"/>
    <s v="CLIMA"/>
    <s v="31/12/2023 13:20:26"/>
    <s v="31/12/2023 23:50:00"/>
    <s v="RONDA POR TOMA DE TEMPERATURAS EN SALAS TIC"/>
    <s v="RONDA REALIZADA"/>
    <d v="1899-12-30T00:00:00"/>
    <d v="1899-12-30T00:00:00"/>
    <d v="1899-12-30T00:00:00"/>
    <s v=""/>
    <s v="Cumplido"/>
    <m/>
  </r>
  <r>
    <s v="INC000002524927"/>
    <s v="TICKET-INTELIGENTE"/>
    <x v="3"/>
    <s v="GESTION TI"/>
    <s v="GUSTAVO AVILA VERA"/>
    <s v="USR_TSIGHT"/>
    <s v="1-Extenso/Generalizado"/>
    <s v="4-Baja"/>
    <x v="0"/>
    <x v="1"/>
    <s v="FUNDACION INSTITUTO PROFESIONAL DUOC UC"/>
    <s v="fiprdu01 - ftpblackboard TICKET AUTOMATICO"/>
    <s v="30/12/2023 0:11:21"/>
    <s v="30/12/2023 0:11:21"/>
    <s v="Cerrado"/>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s v=""/>
    <m/>
  </r>
  <r>
    <s v="INC000002524940"/>
    <s v="TICKET-INTELIGENTE"/>
    <x v="4"/>
    <s v="GESTION TI"/>
    <s v="GIOVANNI D ROCCO VALENZUELA"/>
    <s v="USR_TSIGHT"/>
    <s v="1-Extenso/Generalizado"/>
    <s v="4-Baja"/>
    <x v="0"/>
    <x v="1"/>
    <s v="FUNDACION INSTITUTO PROFESIONAL DUOC UC"/>
    <s v="fiprdu01 - srvshareprodb_vm TICKET AUTOMATICO"/>
    <s v="30/12/2023 0:26:13"/>
    <s v="30/12/2023 0:26:13"/>
    <s v="Cerrado"/>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s v=""/>
    <m/>
  </r>
  <r>
    <s v="INC000002525119"/>
    <s v="INFRAESTRUCTURA DC"/>
    <x v="6"/>
    <s v="APQ ACCESOS"/>
    <s v="FRANCISCO J FELIU ABARCA"/>
    <s v="tct_frafea"/>
    <s v="4-Menor/Localizado"/>
    <s v="4-Baja"/>
    <x v="0"/>
    <x v="0"/>
    <s v="TELEFONICA CYBERSECURITY TECH CHILE SPA"/>
    <s v="RONDA POR TOMA DE TEMPERATURAS EN SALAS TIC"/>
    <s v="30/12/2023 8:42:50"/>
    <s v="30/12/2023 8:43:37"/>
    <s v="Cerrado"/>
    <s v="TI"/>
    <s v="CLIMA"/>
    <s v="30/12/2023 8:52:19"/>
    <s v="30/12/2023 23:50:00"/>
    <s v="RONDA POR TOMA DE TEMPERATURAS EN SALAS TIC"/>
    <s v="RONDA REALIZADA"/>
    <d v="1899-12-30T00:00:00"/>
    <d v="1899-12-30T00:00:00"/>
    <d v="1899-12-30T00:00:00"/>
    <s v=""/>
    <s v="Cumplido"/>
    <m/>
  </r>
  <r>
    <s v="INC000002525147"/>
    <s v="HOUSING"/>
    <x v="6"/>
    <s v="APQ ACCESOS"/>
    <s v="FRANCISCO J FELIU ABARCA"/>
    <s v="tct_frafea"/>
    <s v="4-Menor/Localizado"/>
    <s v="4-Baja"/>
    <x v="0"/>
    <x v="0"/>
    <s v="TELEFONICA CYBERSECURITY TECH CHILE SPA"/>
    <s v="RONDA PREVENTIVA EN SALAS TIC"/>
    <s v="30/12/2023 9:12:56"/>
    <s v="30/12/2023 9:14:29"/>
    <s v="Cerrado"/>
    <s v="TI"/>
    <s v="INFRAESTRUCTURA"/>
    <s v="30/12/2023 9:56:15"/>
    <s v="30/12/2023 23:50:00"/>
    <s v="RONDA PREVENTIVA EN SALAS TIC"/>
    <s v="RONDA REALIZADA"/>
    <d v="1899-12-30T00:00:00"/>
    <d v="1899-12-30T00:00:00"/>
    <d v="1899-12-30T00:00:00"/>
    <s v=""/>
    <s v="Cumplido"/>
    <m/>
  </r>
  <r>
    <s v="INC000002525164"/>
    <s v="TICKET-INTELIGENTE"/>
    <x v="4"/>
    <s v="GESTION TI"/>
    <s v="GIOVANNI D ROCCO VALENZUELA"/>
    <s v="USR_TSIGHT"/>
    <s v="1-Extenso/Generalizado"/>
    <s v="4-Baja"/>
    <x v="0"/>
    <x v="1"/>
    <s v="FUNDACION INSTITUTO PROFESIONAL DUOC UC"/>
    <s v="fiprdu01 - srvfs01_vm TICKET AUTOMATICO"/>
    <s v="30/12/2023 9:49:29"/>
    <s v="30/12/2023 9:49:29"/>
    <s v="Cerrado"/>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s v=""/>
    <m/>
  </r>
  <r>
    <s v="INC000002525244"/>
    <s v="INFRAESTRUCTURA DC"/>
    <x v="6"/>
    <s v="APQ ACCESOS"/>
    <s v="FRANCISCO J FELIU ABARCA"/>
    <s v="tct_frafea"/>
    <s v="4-Menor/Localizado"/>
    <s v="4-Baja"/>
    <x v="0"/>
    <x v="0"/>
    <s v="TELEFONICA CYBERSECURITY TECH CHILE SPA"/>
    <s v="RONDA POR TOMA DE TEMPERATURAS EN SALAS TIC"/>
    <s v="30/12/2023 12:58:32"/>
    <s v="30/12/2023 12:59:39"/>
    <s v="Cerrado"/>
    <s v="TI"/>
    <s v="CLIMA"/>
    <s v="30/12/2023 13:15:05"/>
    <s v="30/12/2023 23:50:00"/>
    <s v="RONDA POR TOMA DE TEMPERATURAS EN SALAS TIC"/>
    <s v="RONDA REALIZADA"/>
    <d v="1899-12-30T00:00:00"/>
    <d v="1899-12-30T00:00:00"/>
    <d v="1899-12-30T00:00:00"/>
    <s v=""/>
    <s v="Cumplido"/>
    <m/>
  </r>
  <r>
    <s v="INC000002525375"/>
    <s v="HOUSING"/>
    <x v="15"/>
    <s v="APQ ACCESOS"/>
    <s v="JAIRO A SALINAS GARAY"/>
    <s v="tct_jsalin"/>
    <s v="3-Moderado/Limitado"/>
    <s v="3-Medio"/>
    <x v="1"/>
    <x v="0"/>
    <s v="TELEFONICA EMPRESAS DE CHILE SA"/>
    <s v="RONDA Y REVISION DE SALAS TECNICAS"/>
    <s v="30/12/2023 18:34:24"/>
    <s v="30/12/2023 18:35:35"/>
    <s v="Cerrado"/>
    <s v="CDP ANTIGUO 1"/>
    <s v="CDP ANTIGUO 2"/>
    <s v="30/12/2023 18:35:35"/>
    <s v="30/12/2023 23:50:00"/>
    <s v="RONDA Y REVISION DE SALAS TECNICAS"/>
    <s v="RONDA REALIZADA."/>
    <d v="1899-12-30T00:00:00"/>
    <d v="1899-12-30T00:01:11"/>
    <d v="1899-12-30T00:01:11"/>
    <s v=""/>
    <s v="Cumplido"/>
    <m/>
  </r>
  <r>
    <s v="INC000002525376"/>
    <s v="HOUSING"/>
    <x v="15"/>
    <s v="APQ ACCESOS"/>
    <s v="JAIRO A SALINAS GARAY"/>
    <s v="tct_jsalin"/>
    <s v="3-Moderado/Limitado"/>
    <s v="3-Medio"/>
    <x v="1"/>
    <x v="0"/>
    <s v="TELEFONICA EMPRESAS DE CHILE SA"/>
    <s v="TOMA DE ALARMAS DE CLIENTE"/>
    <s v="30/12/2023 18:35:52"/>
    <s v="30/12/2023 18:37:17"/>
    <s v="Cerrado"/>
    <s v="CDP ANTIGUO 1"/>
    <s v="CDP ANTIGUO 2"/>
    <s v="30/12/2023 18:37:17"/>
    <s v="30/12/2023 23:50:00"/>
    <s v="TOMA DE ALARMAS DE CLIENTE"/>
    <s v="TOMA DE ALARMAS REALIZADA."/>
    <d v="1899-12-30T00:00:00"/>
    <d v="1899-12-30T00:01:25"/>
    <d v="1899-12-30T00:01:25"/>
    <s v=""/>
    <s v="Cumplido"/>
    <m/>
  </r>
  <r>
    <s v="INC000002525449"/>
    <s v="INFRAESTRUCTURA DC"/>
    <x v="6"/>
    <s v="APQ ACCESOS"/>
    <s v="FRANCISCO J FELIU ABARCA"/>
    <s v="tct_frafea"/>
    <s v="4-Menor/Localizado"/>
    <s v="4-Baja"/>
    <x v="0"/>
    <x v="0"/>
    <s v="TELEFONICA CYBERSECURITY TECH CHILE SPA"/>
    <s v="RONDA PREVENTIVA EN SALAS TIC"/>
    <s v="31/12/2023 9:43:56"/>
    <s v="31/12/2023 9:45:15"/>
    <s v="Cerrado"/>
    <s v="TI"/>
    <s v="INFRAESTRUCTURA"/>
    <s v="31/12/2023 10:34:25"/>
    <s v="31/12/2023 23:50:00"/>
    <s v="RONDA PREVENTIVA EN SALAS TIC"/>
    <s v="RONDA REALIZADA"/>
    <d v="1899-12-30T00:00:00"/>
    <d v="1899-12-30T00:00:00"/>
    <d v="1899-12-30T00:00:00"/>
    <s v=""/>
    <s v="Cumplido"/>
    <m/>
  </r>
  <r>
    <s v="INC000002525670"/>
    <s v="TICKET-INTELIGENTE"/>
    <x v="4"/>
    <s v="GESTION TI"/>
    <s v="GIOVANNI D ROCCO VALENZUELA"/>
    <s v="USR_TSIGHT"/>
    <s v="1-Extenso/Generalizado"/>
    <s v="4-Baja"/>
    <x v="0"/>
    <x v="1"/>
    <s v="COAGRA S A"/>
    <s v="coagra01 - sap_prod_e_vm TICKET AUTOMATICO"/>
    <s v="30/12/2023 22:26:19"/>
    <s v="30/12/2023 22:26:19"/>
    <s v="Cerrado"/>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s v=""/>
    <m/>
  </r>
  <r>
    <s v="INC000002525795"/>
    <s v="HOUSING"/>
    <x v="15"/>
    <s v="APQ ACCESOS"/>
    <s v="ALDO P VALENZUELA MUJICA"/>
    <s v="tct_avalen"/>
    <s v="2-Significativo/Amplio"/>
    <s v="2-Alta"/>
    <x v="2"/>
    <x v="0"/>
    <s v="TELEFONICA EMPRESAS DE CHILE SA"/>
    <s v="RONDA Y REVISION DE SALAS TECNICAS"/>
    <s v="31/12/2023 4:46:44"/>
    <s v="31/12/2023 4:48:19"/>
    <s v="Cerrado"/>
    <s v="CDP ANTIGUO 1"/>
    <s v="CDP ANTIGUO 2"/>
    <s v="31/12/2023 4:49:47"/>
    <s v="31/12/2023 23:50:00"/>
    <s v="RONDA Y REVISION DE SALAS TECNICAS"/>
    <s v="SE REALIZA RONDA"/>
    <d v="1899-12-30T00:01:10"/>
    <d v="1899-12-30T00:03:03"/>
    <d v="1899-12-30T00:01:53"/>
    <s v=""/>
    <s v="Cumplido"/>
    <m/>
  </r>
  <r>
    <s v="INC000002525798"/>
    <s v="HOUSING"/>
    <x v="15"/>
    <s v="APQ ACCESOS"/>
    <s v="ALDO P VALENZUELA MUJICA"/>
    <s v="tct_avalen"/>
    <s v="2-Significativo/Amplio"/>
    <s v="2-Alta"/>
    <x v="2"/>
    <x v="0"/>
    <s v="TELEFONICA EMPRESAS DE CHILE SA"/>
    <s v="TOMA DE ALARMAS DE CLIENTE"/>
    <s v="31/12/2023 4:50:08"/>
    <s v="31/12/2023 4:51:24"/>
    <s v="Cerrado"/>
    <s v="CDP ANTIGUO 1"/>
    <s v="CDP ANTIGUO 2"/>
    <s v="31/12/2023 4:52:43"/>
    <s v="31/12/2023 23:50:00"/>
    <s v="TOMA DE ALARMAS DE CLIENTE"/>
    <s v="SE REALIZA TOMA DE ALARMAS"/>
    <d v="1899-12-30T00:00:59"/>
    <d v="1899-12-30T00:02:35"/>
    <d v="1899-12-30T00:01:36"/>
    <s v=""/>
    <s v="Cumplido"/>
    <m/>
  </r>
  <r>
    <s v="INC000002526113"/>
    <s v="INFRAESTRUCTURA DC"/>
    <x v="6"/>
    <s v="APQ ACCESOS"/>
    <s v="FRANCISCO J FELIU ABARCA"/>
    <s v="tct_frafea"/>
    <s v="4-Menor/Localizado"/>
    <s v="4-Baja"/>
    <x v="0"/>
    <x v="0"/>
    <s v="TELEFONICA CYBERSECURITY TECH CHILE SPA"/>
    <s v="RONDA POR TOMA DE TEMPERATURAS EN SALAS TIC"/>
    <s v="31/12/2023 16:59:44"/>
    <s v="31/12/2023 17:00:51"/>
    <s v="Cerrado"/>
    <s v="TI"/>
    <s v="CLIMA"/>
    <s v="31/12/2023 17:26:33"/>
    <s v="31/12/2023 23:50:00"/>
    <s v="RONDA POR TOMA DE TEMPERATURAS EN SALAS TIC"/>
    <s v="RONDA REALIZADA"/>
    <d v="1899-12-30T00:00:00"/>
    <d v="1899-12-30T00:00:00"/>
    <d v="1899-12-30T00:00:00"/>
    <s v=""/>
    <s v="Cumplido"/>
    <m/>
  </r>
  <r>
    <s v="INC000002526131"/>
    <s v="INFRAESTRUCTURA DC"/>
    <x v="0"/>
    <s v="APQ ACCESOS"/>
    <s v="MARIO A BARRIENTOS RUIZ"/>
    <s v="MBARRIENTOS"/>
    <s v="4-Menor/Localizado"/>
    <s v="4-Baja"/>
    <x v="0"/>
    <x v="0"/>
    <s v="TELEFONICA GLOBAL TECHNOLOGY S.A.AGENCIA EN CHILE"/>
    <s v="RONDA DE INSPECCIÓN DE SALAS Y TOMA DE TEMPERATURAS DC APOQUINDO"/>
    <s v="31/12/2023 18:17:35"/>
    <s v="31/12/2023 18:20:17"/>
    <s v="Cerrado"/>
    <s v="TI"/>
    <s v="CLIMA"/>
    <s v="31/12/2023 18:40:21"/>
    <s v="31/12/2023 23:50:00"/>
    <s v="RONDA DE INSPECCIÓN DE SALAS Y TOMA DE TEMPERATURAS DC APOQUINDO"/>
    <s v="RONDA REALIZADA"/>
    <d v="1899-12-30T00:00:00"/>
    <d v="1899-12-30T00:00:00"/>
    <d v="1899-12-30T00:00:00"/>
    <s v=""/>
    <s v="Cumplido"/>
    <m/>
  </r>
  <r>
    <s v="INC000002526133"/>
    <s v="INFRAESTRUCTURA DC"/>
    <x v="0"/>
    <s v="APQ ACCESOS"/>
    <s v="MARIO A BARRIENTOS RUIZ"/>
    <s v="MBARRIENTOS"/>
    <s v="4-Menor/Localizado"/>
    <s v="4-Baja"/>
    <x v="0"/>
    <x v="0"/>
    <s v="TELEFONICA GLOBAL TECHNOLOGY S.A.AGENCIA EN CHILE"/>
    <s v="RONDA DE INSPECCIÓN DE SALAS Y TOMA DE TEMPERATURAS DC APOQUINDO"/>
    <s v="31/12/2023 18:20:35"/>
    <s v="31/12/2023 18:22:08"/>
    <s v="Cerrado"/>
    <s v="TI"/>
    <s v="CLIMA"/>
    <s v="31/12/2023 18:41:17"/>
    <s v="31/12/2023 23:50:00"/>
    <s v="RONDA DE INSPECCIÓN DE SALAS Y TOMA DE TEMPERATURAS DC APOQUINDO"/>
    <s v="RONDA REALIZADA"/>
    <d v="1899-12-30T00:00:00"/>
    <d v="1899-12-30T00:00:00"/>
    <d v="1899-12-30T00:00:00"/>
    <s v=""/>
    <s v="Cumplido"/>
    <m/>
  </r>
  <r>
    <s v="INC000002526135"/>
    <s v="INFRAESTRUCTURA DC"/>
    <x v="0"/>
    <s v="APQ ACCESOS"/>
    <s v="MARIO A BARRIENTOS RUIZ"/>
    <s v="MBARRIENTOS"/>
    <s v="4-Menor/Localizado"/>
    <s v="4-Baja"/>
    <x v="0"/>
    <x v="0"/>
    <s v="TELEFONICA GLOBAL TECHNOLOGY S.A.AGENCIA EN CHILE"/>
    <s v="RONDA DE INSPECCIÓN DE SALAS Y TOMA DE TEMPERATURAS DC APOQUINDO"/>
    <s v="31/12/2023 18:24:26"/>
    <s v="31/12/2023 18:24:51"/>
    <s v="Cerrado"/>
    <s v="TI"/>
    <s v="CLIMA"/>
    <s v="31/12/2023 18:37:50"/>
    <s v="31/12/2023 23:50:00"/>
    <s v="RONDA DE INSPECCIÓN DE SALAS Y TOMA DE TEMPERATURAS DC APOQUINDO"/>
    <s v="RONDA REALIZADA"/>
    <d v="1899-12-30T00:00:00"/>
    <d v="1899-12-30T00:00:00"/>
    <d v="1899-12-30T00:00:00"/>
    <s v=""/>
    <s v="Cumplido"/>
    <m/>
  </r>
  <r>
    <s v="INC000002526137"/>
    <s v="INFRAESTRUCTURA DC"/>
    <x v="6"/>
    <s v="APQ ACCESOS"/>
    <s v="FRANCISCO J FELIU ABARCA"/>
    <s v="tct_frafea"/>
    <s v="4-Menor/Localizado"/>
    <s v="4-Baja"/>
    <x v="0"/>
    <x v="0"/>
    <s v="TELEFONICA CYBERSECURITY TECH CHILE SPA"/>
    <s v="RONDA PREVENTIVA Y LECTURA DE TEMPERATURAS EN SALAS TIC"/>
    <s v="31/12/2023 19:05:01"/>
    <s v="31/12/2023 19:05:51"/>
    <s v="Cerrado"/>
    <s v="TI"/>
    <s v="CLIMA"/>
    <s v="31/12/2023 19:22:37"/>
    <s v="31/12/2023 23:50:00"/>
    <s v="RONDA PREVENTIVA Y LECTURA DE TEMPERATURAS EN SALAS TIC"/>
    <s v="RONDA REALIZADA"/>
    <d v="1899-12-30T00:00:00"/>
    <d v="1899-12-30T00:00:00"/>
    <d v="1899-12-30T00:00:00"/>
    <s v=""/>
    <s v="Cumplido"/>
    <m/>
  </r>
  <r>
    <s v="INC000002526218"/>
    <s v="HOUSING"/>
    <x v="15"/>
    <s v="APQ ACCESOS"/>
    <s v="JAIRO A SALINAS GARAY"/>
    <s v="tct_jsalin"/>
    <s v="3-Moderado/Limitado"/>
    <s v="3-Medio"/>
    <x v="1"/>
    <x v="0"/>
    <s v="TELEFONICA EMPRESAS DE CHILE SA"/>
    <s v="RONDA Y REVISION DE SALAS TECNICAS"/>
    <s v="31/12/2023 19:36:16"/>
    <s v="31/12/2023 19:37:50"/>
    <s v="Cerrado"/>
    <s v="CDP ANTIGUO 1"/>
    <s v="CDP ANTIGUO 2"/>
    <s v="31/12/2023 19:37:50"/>
    <s v="31/12/2023 23:50:00"/>
    <s v="RONDA Y REVISION DE SALAS TECNICAS"/>
    <s v="RONDA REALIZADA."/>
    <d v="1899-12-30T00:00:00"/>
    <d v="1899-12-30T00:01:34"/>
    <d v="1899-12-30T00:01:34"/>
    <s v=""/>
    <s v="Cumplido"/>
    <m/>
  </r>
  <r>
    <s v="INC000002526219"/>
    <s v="HOUSING"/>
    <x v="15"/>
    <s v="APQ ACCESOS"/>
    <s v="JAIRO A SALINAS GARAY"/>
    <s v="tct_jsalin"/>
    <s v="3-Moderado/Limitado"/>
    <s v="3-Medio"/>
    <x v="1"/>
    <x v="0"/>
    <s v="TELEFONICA EMPRESAS DE CHILE SA"/>
    <s v="TOMA DE ALARMAS DE CLIENTE"/>
    <s v="31/12/2023 19:37:56"/>
    <s v="31/12/2023 19:39:23"/>
    <s v="Cerrado"/>
    <s v="CDP ANTIGUO 1"/>
    <s v="CDP ANTIGUO 2"/>
    <s v="31/12/2023 19:39:23"/>
    <s v="31/12/2023 23:50:00"/>
    <s v="TOMA DE ALARMAS DE CLIENTE"/>
    <s v="TOMA DE ALARMAS REALIZADA."/>
    <d v="1899-12-30T00:00:00"/>
    <d v="1899-12-30T00:01:27"/>
    <d v="1899-12-30T00:01:27"/>
    <s v=""/>
    <s v="Cumplido"/>
    <m/>
  </r>
  <r>
    <s v="INC000002526223"/>
    <s v="RED INTERNA"/>
    <x v="6"/>
    <s v="APQ ACCESOS"/>
    <s v="YORDI M HURTADO ARAYA"/>
    <s v="tct_yorhua"/>
    <s v="4-Menor/Localizado"/>
    <s v="4-Baja"/>
    <x v="0"/>
    <x v="0"/>
    <s v="TELEFONICA CYBERSECURITY TECH CHILE SPA"/>
    <s v="RONDA TOMA DE TEMPERATURAS SALAS TIC"/>
    <s v="31/12/2023 20:34:03"/>
    <s v="31/12/2023 20:34:27"/>
    <s v="Cerrado"/>
    <s v="CDP ANTIGUO 1"/>
    <s v="CDP ANTIGUO 2"/>
    <s v="31/12/2023 20:42:39"/>
    <s v="31/12/2023 23:50:00"/>
    <s v="RONDA TOMA DE TEMPERATURAS SALAS TIC"/>
    <s v="RONDA REALIZADA"/>
    <d v="1899-12-30T00:00:00"/>
    <d v="1899-12-30T00:08:36"/>
    <d v="1899-12-30T00:08:36"/>
    <s v=""/>
    <s v="Cumplido"/>
    <m/>
  </r>
  <r>
    <s v="INC000002526224"/>
    <s v="RED INTERNA"/>
    <x v="6"/>
    <s v="APQ ACCESOS"/>
    <s v="YORDI M HURTADO ARAYA"/>
    <s v="tct_yorhua"/>
    <s v="4-Menor/Localizado"/>
    <s v="4-Baja"/>
    <x v="0"/>
    <x v="0"/>
    <s v="TELEFONICA CYBERSECURITY TECH CHILE SPA"/>
    <s v="RONDA TOMA DE TEMPERATURAS SALAS TIC 00:30RONDA TOMA DE TEMPERATURAS SALAS TIC 00:30"/>
    <s v="31/12/2023 20:34:41"/>
    <s v="31/12/2023 20:38:23"/>
    <s v="Cerrado"/>
    <s v="CDP ANTIGUO 1"/>
    <s v="CDP ANTIGUO 2"/>
    <s v="31/12/2023 20:42:54"/>
    <s v="31/12/2023 23:50:00"/>
    <m/>
    <s v="RONDA REALIZADA"/>
    <d v="1899-12-30T00:00:00"/>
    <d v="1899-12-30T00:08:13"/>
    <d v="1899-12-30T00:08:13"/>
    <s v=""/>
    <s v="Cumplido"/>
    <m/>
  </r>
  <r>
    <s v="INC000002526225"/>
    <s v="RED INTERNA"/>
    <x v="6"/>
    <s v="APQ ACCESOS"/>
    <s v="YORDI M HURTADO ARAYA"/>
    <s v="tct_yorhua"/>
    <s v="4-Menor/Localizado"/>
    <s v="4-Baja"/>
    <x v="0"/>
    <x v="0"/>
    <s v="TELEFONICA CYBERSECURITY TECH CHILE SPA"/>
    <s v="RONDA TOMA DE TEMPERATURAS SALAS TIC 04:30"/>
    <s v="31/12/2023 20:38:37"/>
    <s v="31/12/2023 20:39:01"/>
    <s v="Cerrado"/>
    <s v="CDP ANTIGUO 1"/>
    <s v="CDP ANTIGUO 2"/>
    <s v="31/12/2023 20:43:18"/>
    <s v="31/12/2023 23:50:00"/>
    <s v="RONDA TOMA DE TEMPERATURAS SALAS TIC 04:30"/>
    <s v="RONDA REALIZADA"/>
    <d v="1899-12-30T00:00:00"/>
    <d v="1899-12-30T00:04:41"/>
    <d v="1899-12-30T00:04:41"/>
    <s v=""/>
    <s v="Cumplido"/>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r>
    <m/>
    <m/>
    <x v="25"/>
    <m/>
    <m/>
    <m/>
    <m/>
    <m/>
    <x v="4"/>
    <x v="2"/>
    <m/>
    <m/>
    <m/>
    <m/>
    <m/>
    <m/>
    <m/>
    <m/>
    <m/>
    <m/>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s v="Baja"/>
    <s v="Requerimiento de Cliente"/>
    <s v="TELEFONICA EMPRESAS DE CHILE SA"/>
    <s v="INCIDENCIA TELÉFONO RED FIJA  DE GUARDIA SIN SERVICIO EN OFICINA DATACENTER APOQUINDO"/>
    <s v="08/11/2023 9:26:10"/>
    <s v="08/11/2023 9:29:08"/>
    <x v="0"/>
    <s v="CDP ANTIGUO 1"/>
    <s v="CDP ANTIGUO 2"/>
    <s v="28/12/2023 10:52:52"/>
    <s v="28/12/2023 23:50:00"/>
    <m/>
    <s v="tema sin solución. se debe cerrar"/>
    <d v="1899-12-30T00:00:00"/>
    <d v="1899-12-30T00:00:00"/>
    <d v="1899-12-30T00:00:00"/>
    <s v=""/>
    <x v="0"/>
  </r>
  <r>
    <s v="INC000002428914"/>
    <s v="VPN IP - MPLS"/>
    <x v="1"/>
    <s v="GESTION HD"/>
    <s v="DANIEL A MUÑOZ BUSTOS"/>
    <s v="frp_disilv"/>
    <s v="4-Menor/Localizado"/>
    <s v="4-Baja"/>
    <s v="Baja"/>
    <s v="Requerimiento de Cliente"/>
    <s v="ULTRAMAR AGENCIA MARITIMA LIMITADA"/>
    <s v="REQ / Solicitud Revisión - Ultramar Agencia Marítima"/>
    <s v="09/11/2023 15:16:45"/>
    <s v="09/11/2023 15:26:02"/>
    <x v="0"/>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s v=""/>
    <x v="1"/>
  </r>
  <r>
    <s v="INC000002449034"/>
    <s v="RED INTERNA"/>
    <x v="0"/>
    <s v="APQ ACCESOS"/>
    <s v="MARIO A BARRIENTOS RUIZ"/>
    <s v="tct_cmaldo"/>
    <s v="4-Menor/Localizado"/>
    <s v="4-Baja"/>
    <s v="Baja"/>
    <s v="Requerimiento de Cliente"/>
    <s v="TELEFONICA EMPRESAS DE CHILE SA"/>
    <s v="CÁMARAS SIN CONEXIÓN TIC 7 DC APOQUINDO"/>
    <s v="19/11/2023 11:05:32"/>
    <s v="19/11/2023 11:07:22"/>
    <x v="0"/>
    <s v="CDP ANTIGUO 1"/>
    <s v="CDP ANTIGUO 2"/>
    <s v="01/12/2023 9:44:52"/>
    <s v="01/12/2023 23:50:00"/>
    <m/>
    <s v="camaras operativas"/>
    <d v="1899-12-30T00:00:00"/>
    <d v="1899-12-30T00:00:00"/>
    <d v="1899-12-30T00:00:00"/>
    <s v=""/>
    <x v="0"/>
  </r>
  <r>
    <s v="INC000002450144"/>
    <s v="COMUNICACIONES"/>
    <x v="2"/>
    <s v="GESTION PLATAFORMA CLIENTES"/>
    <s v="JUAN PABLO PAZ GOMPERTZ"/>
    <s v="lmolcont"/>
    <s v="4-Menor/Localizado"/>
    <s v="4-Baja"/>
    <s v="Baja"/>
    <s v="Requerimiento de Cliente"/>
    <s v="TELEFONICA EMPRESAS DE CHILE SA"/>
    <s v="(ASIGNAR A OSCAR RAMIREZ) Validación de planilla de VPN IPSec para cliente Colbun."/>
    <s v="27/11/2023 17:20:50"/>
    <s v="27/11/2023 17:23:33"/>
    <x v="0"/>
    <s v="PLATAFORMAS"/>
    <s v="REMEDY EMPRESAS"/>
    <s v="05/12/2023 16:51:50"/>
    <s v="05/12/2023 23:50:00"/>
    <s v="Se adjunta correo con solicitud de revisión de planilla VPN IPSec."/>
    <s v="Se establece tunel VPN de manera satisfactoria."/>
    <d v="1900-01-06T22:25:13"/>
    <d v="1900-01-06T23:31:00"/>
    <d v="1899-12-30T01:05:47"/>
    <s v=""/>
    <x v="0"/>
  </r>
  <r>
    <s v="INC000002450169"/>
    <s v="HOUSING"/>
    <x v="3"/>
    <s v="GESTION PLATAFORMA CLIENTES"/>
    <s v="SEBASTIAN I ACUÑA GUZMAN"/>
    <s v="vos_bherna"/>
    <s v="3-Moderado/Limitado"/>
    <s v="3-Medio"/>
    <s v="Media"/>
    <s v="Requerimiento de Cliente"/>
    <s v="FRACTALIA"/>
    <s v="(Asignar a Sebastián Acuña) Estado de Firewall en plataforma productiva BMC Remedy 20."/>
    <s v="06/12/2023 10:14:58"/>
    <s v="06/12/2023 10:21:08"/>
    <x v="0"/>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s v=""/>
    <x v="0"/>
  </r>
  <r>
    <s v="INC000002450177"/>
    <s v="HOUSING"/>
    <x v="3"/>
    <s v="GESTION PLATAFORMA CLIENTES"/>
    <s v="SEBASTIAN I ACUÑA GUZMAN"/>
    <s v="vos_bherna"/>
    <s v="3-Moderado/Limitado"/>
    <s v="3-Medio"/>
    <s v="Media"/>
    <s v="Requerimiento de Cliente"/>
    <s v="FRACTALIA"/>
    <s v="(Asignar a Sebastian Acuña) Modificacion Archivo Host QA"/>
    <s v="11/12/2023 12:52:31"/>
    <s v="11/12/2023 13:00:51"/>
    <x v="0"/>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s v=""/>
    <x v="0"/>
  </r>
  <r>
    <s v="INC000002450179"/>
    <s v="HOSTING VIRTUAL"/>
    <x v="4"/>
    <s v="GESTION PLATAFORMA CLIENTES"/>
    <s v="JUAN CARLOS UZCATEGUI FUGUETT"/>
    <s v="lmolcont"/>
    <s v="3-Moderado/Limitado"/>
    <s v="3-Medio"/>
    <s v="Media"/>
    <s v="Requerimiento de Cliente"/>
    <s v="TELEFONICA EMPRESAS DE CHILE SA"/>
    <s v="Descarga e instalación de parches de SO en servidores de TrueSight (Diciembre 2023)"/>
    <s v="11/12/2023 16:38:16"/>
    <s v="11/12/2023 16:38:16"/>
    <x v="0"/>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s v=""/>
    <x v="0"/>
  </r>
  <r>
    <s v="INC000002456231"/>
    <s v="OFFICE365"/>
    <x v="5"/>
    <s v="GESTION HD"/>
    <s v="JAVIERA A UMAÑA YEVENES"/>
    <s v="frp_disilv"/>
    <s v="3-Moderado/Limitado"/>
    <s v="3-Medio"/>
    <s v="Media"/>
    <s v="Requerimiento de Cliente"/>
    <s v="CONSULTORA Y ADM DE RECURSOS HUMANOS SA"/>
    <s v="HD/Problemas cuenta de correo"/>
    <s v="22/11/2023 17:24:27"/>
    <s v="22/11/2023 17:28:04"/>
    <x v="0"/>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s v=""/>
    <x v="0"/>
  </r>
  <r>
    <s v="INC000002464520"/>
    <s v="INFRAESTRUCTURA DC"/>
    <x v="6"/>
    <s v="APQ ACCESOS"/>
    <s v="SEBASTIAN A JARA VIDAL"/>
    <s v="tct_frafea"/>
    <s v="4-Menor/Localizado"/>
    <s v="4-Baja"/>
    <s v="Baja"/>
    <s v="Requerimiento de Cliente"/>
    <s v="TELEFONICA CYBERSECURITY TECH CHILE SPA"/>
    <s v="TICKET SUPERVISION INC000002437400 / CRQ77248 MTTO CORRECTIVO EAA SALAS TIC 2 Y 4"/>
    <s v="27/11/2023 10:49:14"/>
    <s v="27/11/2023 10:56:26"/>
    <x v="0"/>
    <s v="TI"/>
    <s v="CLIMA"/>
    <s v="04/12/2023 15:11:49"/>
    <s v="04/12/2023 23:50:00"/>
    <s v="TICKET SUPERVISION INC000002437400 / CRQ77248 MTTO CORRECTIVO EAA SALAS TIC 2 Y 4"/>
    <m/>
    <d v="1899-12-30T00:00:00"/>
    <d v="1899-12-30T00:00:00"/>
    <d v="1899-12-30T00:00:00"/>
    <s v=""/>
    <x v="0"/>
  </r>
  <r>
    <s v="INC000002465045"/>
    <s v="VPN IP - MPLS"/>
    <x v="7"/>
    <s v="GESTION HD"/>
    <s v="CRISTOBAL I REYES DELGADO"/>
    <s v="frp_jciert"/>
    <s v="4-Menor/Localizado"/>
    <s v="4-Baja"/>
    <s v="Baja"/>
    <s v="Requerimiento de Cliente"/>
    <s v="TELEFONICA GLOBAL TECHNOLOGY S.A.AGENCIA EN CHILE"/>
    <s v="REQ / COAGRA: Copiar Tabla SOFFCONT1 de SBX a QAS"/>
    <s v="27/11/2023 13:17:39"/>
    <s v="27/11/2023 13:20:23"/>
    <x v="0"/>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s v=""/>
    <x v="0"/>
  </r>
  <r>
    <s v="INC000002465701"/>
    <s v="VPN IP - MPLS"/>
    <x v="6"/>
    <s v="GESTION HD"/>
    <s v="PATRICIO A CASTILLO GONZALEZ"/>
    <s v="frp_disilv"/>
    <s v="3-Moderado/Limitado"/>
    <s v="3-Medio"/>
    <s v="Media"/>
    <s v="Requerimiento de Cliente"/>
    <s v="EQUIPOS ELECTRONICOS Y COMPUTACION SA"/>
    <s v="HD/CHI-004051948/EQUIPOS ELECTRONICOS Y COMPUTACION S.A./Pre-Factibilidad"/>
    <s v="27/11/2023 18:03:37"/>
    <s v="27/11/2023 18:10:09"/>
    <x v="0"/>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s v=""/>
    <x v="0"/>
  </r>
  <r>
    <s v="INC000002465896"/>
    <s v="HOSTING VIRTUAL"/>
    <x v="3"/>
    <s v="DUOC TICKET AUTOMATICO"/>
    <s v="VICTOR SEPULVEDA GAMARRA"/>
    <s v="frp_fcruzp"/>
    <s v="3-Moderado/Limitado"/>
    <s v="4-Baja"/>
    <s v="Baja"/>
    <s v="Requerimiento de Cliente"/>
    <s v="FUNDACION INSTITUTO PROFESIONAL DUOC UC"/>
    <s v="RQ / DUOC / Creacion SFTP"/>
    <s v="28/11/2023 9:45:37"/>
    <s v="28/11/2023 9:47:06"/>
    <x v="0"/>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s v=""/>
    <x v="0"/>
  </r>
  <r>
    <s v="INC000002467204"/>
    <s v="HOUSING"/>
    <x v="8"/>
    <s v="APQ ACCESOS"/>
    <s v="ROBERTO CAMPILLAY ITURRIETA"/>
    <s v="tct_rdiazc"/>
    <s v="2-Significativo/Amplio"/>
    <s v="2-Alta"/>
    <s v="Alta"/>
    <s v="Requerimiento de Cliente"/>
    <s v="TELEFONICA CYBERSECURITY TECH CHILE SPA"/>
    <s v="San Martin, 2 huellas proyecto  MIA 2024 Servers renovación"/>
    <s v="28/11/2023 14:47:50"/>
    <s v="28/11/2023 14:52:19"/>
    <x v="0"/>
    <s v="HARDWARE"/>
    <s v="DATACENTER"/>
    <s v="19/12/2023 16:04:59"/>
    <s v="19/12/2023 23:50:00"/>
    <m/>
    <m/>
    <d v="1900-01-20T00:56:45"/>
    <d v="1900-01-20T01:17:09"/>
    <d v="1899-12-30T00:20:24"/>
    <s v=""/>
    <x v="0"/>
  </r>
  <r>
    <s v="INC000002467451"/>
    <s v="VPN IP - MPLS"/>
    <x v="2"/>
    <s v="GESTION HD"/>
    <s v="MARIO PARADA DUARTE"/>
    <s v="frp_spevel"/>
    <s v="3-Moderado/Limitado"/>
    <s v="3-Medio"/>
    <s v="Media"/>
    <s v="Requerimiento de Cliente"/>
    <s v="BRINK S CHILE S A"/>
    <s v="HD/Problemas canal de comunicación y velocidad hacia VDC. BRINKS C-19872300222 ;"/>
    <s v="28/11/2023 13:05:21"/>
    <s v="28/11/2023 13:07:18"/>
    <x v="0"/>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s v=""/>
    <x v="0"/>
  </r>
  <r>
    <s v="INC000002467537"/>
    <s v="VPN IP - MPLS"/>
    <x v="9"/>
    <s v="GESTION HD"/>
    <s v="AXEL ANDRADE"/>
    <s v="frp_jciert"/>
    <s v="4-Menor/Localizado"/>
    <s v="4-Baja"/>
    <s v="Baja"/>
    <s v="Requerimiento de Cliente"/>
    <s v="SONACOL SA"/>
    <s v="REQ / Baja de respaldos"/>
    <s v="28/11/2023 13:52:31"/>
    <s v="28/11/2023 13:56:29"/>
    <x v="0"/>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s v=""/>
    <x v="0"/>
  </r>
  <r>
    <s v="INC000002467918"/>
    <s v="HOUSING"/>
    <x v="4"/>
    <s v="DUOC TICKET AUTOMATICO"/>
    <s v="JUAN CARLOS UZCATEGUI FUGUETT"/>
    <s v="frp_fcruzp"/>
    <s v="3-Moderado/Limitado"/>
    <s v="4-Baja"/>
    <s v="Baja"/>
    <s v="Requerimiento de Cliente"/>
    <s v="FUNDACION INSTITUTO PROFESIONAL DUOC UC"/>
    <s v="RQ / DUOC / RV: Activación Certificado SSL"/>
    <s v="28/11/2023 15:19:31"/>
    <s v="28/11/2023 15:21:15"/>
    <x v="0"/>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s v=""/>
    <x v="0"/>
  </r>
  <r>
    <s v="INC000002468613"/>
    <s v="VPN IP - MPLS"/>
    <x v="9"/>
    <s v="BELIEVE"/>
    <s v="RODRIGO VÁSQUEZ MUÑOZ"/>
    <s v="frp_kaldor"/>
    <s v="3-Moderado/Limitado"/>
    <s v="3-Medio"/>
    <s v="Media"/>
    <s v="Requerimiento de Cliente"/>
    <s v="GPS CHILE SPA"/>
    <s v="PEND. HORA HABIL//GAMA / consultas por respaldo de base de datos"/>
    <s v="28/11/2023 19:19:43"/>
    <s v="28/11/2023 19:25:56"/>
    <x v="0"/>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s v=""/>
    <x v="0"/>
  </r>
  <r>
    <s v="INC000002468963"/>
    <s v="OFFICE365"/>
    <x v="5"/>
    <s v="GESTION CALL CENTER"/>
    <s v="JAVIERA A UMAÑA YEVENES"/>
    <s v="frp_mdomin"/>
    <s v="4-Menor/Localizado"/>
    <s v="4-Baja"/>
    <s v="Baja"/>
    <s v="Incidente de Cliente"/>
    <s v="AGUAS Y RILES S A"/>
    <s v="FRONT CTC/CALL CENTER/ PROBLEMA CON OFFICE 365"/>
    <s v="29/11/2023 9:54:17"/>
    <s v="29/11/2023 9:55:47"/>
    <x v="0"/>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s v="Cumplido"/>
    <x v="2"/>
  </r>
  <r>
    <s v="INC000002469873"/>
    <s v="CORREO"/>
    <x v="10"/>
    <s v="GOOGLE WORKSPACE"/>
    <s v="JAVIERA A UMAÑA YEVENES"/>
    <s v="tct_jumana"/>
    <s v="4-Menor/Localizado"/>
    <s v="4-Baja"/>
    <s v="Baja"/>
    <s v="Requerimiento de Cliente"/>
    <s v="TELEFONICA GLOBAL TECHNOLOGY S.A.AGENCIA EN CHILE"/>
    <s v="Proyecto GW HUASCO // CHI-003685378"/>
    <s v="29/11/2023 13:35:43"/>
    <s v="29/11/2023 13:39:03"/>
    <x v="0"/>
    <s v="TI"/>
    <s v="APLICATIVOS"/>
    <s v="06/12/2023 12:29:36"/>
    <s v="06/12/2023 23:50:00"/>
    <s v="Configuraciones para proyecto migración Google Workspace C-19872300191_SERVICIO LOCAL DE EDUCACION PUBLICA DE HUASCO // CHI-003685378"/>
    <m/>
    <d v="1900-01-05T22:50:33"/>
    <d v="1900-01-05T22:53:53"/>
    <d v="1899-12-30T00:03:20"/>
    <s v=""/>
    <x v="0"/>
  </r>
  <r>
    <s v="INC000002469922"/>
    <s v="VPN IP - MPLS"/>
    <x v="2"/>
    <s v="GESTION HD"/>
    <s v="OSCAR A RAMIREZ SOTO"/>
    <s v="frp_fpetro"/>
    <s v="3-Moderado/Limitado"/>
    <s v="3-Medio"/>
    <s v="Media"/>
    <s v="Requerimiento de Cliente"/>
    <s v="EMPRESA NACIONAL DE CERTIFICACIONES"/>
    <s v="REQ/ LEVANTAMIENTO DE INFORMACION FW  | DC APOQUINDO - DC SAN MARTIN"/>
    <s v="29/11/2023 12:08:26"/>
    <s v="29/11/2023 12:13:03"/>
    <x v="0"/>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s v=""/>
    <x v="0"/>
  </r>
  <r>
    <s v="INC000002470021"/>
    <s v="VPN IP - MPLS"/>
    <x v="0"/>
    <s v="GESTION HD"/>
    <s v="CARLOS F ARAYA RAMIREZ"/>
    <s v="frp_spevel"/>
    <s v="3-Moderado/Limitado"/>
    <s v="3-Medio"/>
    <s v="Media"/>
    <s v="Requerimiento de Cliente"/>
    <s v="EMPRESA NACIONAL DE CERTIFICACIONES"/>
    <s v="HD/[ECERT] DC APOQUINDO | FOTOS RACK DC SALA 7 - FILA B - RACK 02"/>
    <s v="29/11/2023 11:57:50"/>
    <s v="29/11/2023 12:00:29"/>
    <x v="0"/>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s v=""/>
    <x v="0"/>
  </r>
  <r>
    <s v="INC000002470262"/>
    <s v="VPN IP - MPLS"/>
    <x v="2"/>
    <s v="GESTION HD"/>
    <s v="LUIS RODRIGO ACEVEDO COLLIPAL"/>
    <s v="frp_spevel"/>
    <s v="3-Moderado/Limitado"/>
    <s v="3-Medio"/>
    <s v="Media"/>
    <s v="Requerimiento de Cliente"/>
    <s v="TELEFONICA GLOBAL TECHNOLOGY S.A.AGENCIA EN CHILE"/>
    <s v="HD/TCCT - VDC - Requerimiento - Revisión de regla de firewall red PaaS"/>
    <s v="29/11/2023 15:03:58"/>
    <s v="29/11/2023 15:06:58"/>
    <x v="0"/>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s v=""/>
    <x v="0"/>
  </r>
  <r>
    <s v="INC000002470270"/>
    <s v="VPN IP - MPLS"/>
    <x v="9"/>
    <s v="ADMINISTRADORES RESIDENTES"/>
    <s v="AXEL ANDRADE"/>
    <s v="frp_rreyes"/>
    <s v="3-Moderado/Limitado"/>
    <s v="3-Medio"/>
    <s v="Media"/>
    <s v="Requerimiento de Cliente"/>
    <s v="INSTITUTO PROFESIONAL DE CHILE SA"/>
    <s v="GAMA / Solicitud respaldo diario nueva base de datos - IPCHILE"/>
    <s v="29/11/2023 15:17:42"/>
    <s v="29/11/2023 15:21:06"/>
    <x v="0"/>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s v=""/>
    <x v="0"/>
  </r>
  <r>
    <s v="INC000002470409"/>
    <s v="VPN IP - MPLS"/>
    <x v="11"/>
    <s v="BELIEVE"/>
    <s v="CAROLINA MONCADA PIZARRO"/>
    <s v="frp_cnavar"/>
    <s v="3-Moderado/Limitado"/>
    <s v="3-Medio"/>
    <s v="Media"/>
    <s v="Requerimiento de Cliente"/>
    <s v="COMPANIA AGROPECUARIA COPEVAL S A"/>
    <s v="GAMA/ Velocidad MPLS."/>
    <s v="29/11/2023 15:00:54"/>
    <s v="29/11/2023 15:05:08"/>
    <x v="0"/>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s v=""/>
    <x v="0"/>
  </r>
  <r>
    <s v="INC000002470785"/>
    <s v="VPN IP - MPLS"/>
    <x v="12"/>
    <s v="GESTION HD"/>
    <s v="MOISES E MONTERO RAMOS"/>
    <s v="frp_cnavar"/>
    <s v="3-Moderado/Limitado"/>
    <s v="3-Medio"/>
    <s v="Media"/>
    <s v="Requerimiento de Cliente"/>
    <s v="PRODUCTOS DEL MAR VENTISQUEROS S A"/>
    <s v="HD/ Ventisquero//Zorg"/>
    <s v="29/11/2023 17:27:10"/>
    <s v="29/11/2023 17:31:25"/>
    <x v="0"/>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s v=""/>
    <x v="0"/>
  </r>
  <r>
    <s v="INC000002471692"/>
    <s v="VPN IP - MPLS"/>
    <x v="11"/>
    <s v="GESTION CALL CENTER"/>
    <s v="SANDRA BASSALETTI ATENAS"/>
    <s v="frp_xgambo"/>
    <s v="4-Menor/Localizado"/>
    <s v="3-Medio"/>
    <s v="Media"/>
    <s v="Requerimiento de Cliente"/>
    <s v="UNIVERSIDAD DE MAGALLANES"/>
    <s v="CTC FRONT / EMPRESAS /  INFORMACION DE LA IP PUBLICA Y SEGMENTO DE IP PUBLICA"/>
    <s v="30/11/2023 10:07:31"/>
    <s v="30/11/2023 10:08:46"/>
    <x v="0"/>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s v=""/>
    <x v="0"/>
  </r>
  <r>
    <s v="INC000002472035"/>
    <s v="COMUNICACIONES"/>
    <x v="2"/>
    <s v="SM OPERACIONES"/>
    <s v="MARIO PARADA DUARTE"/>
    <s v="tct_decruz"/>
    <s v="3-Moderado/Limitado"/>
    <s v="3-Medio"/>
    <s v="Media"/>
    <s v="Incidente de Cliente"/>
    <s v="BRINK S CHILE S A"/>
    <s v="caída de enlace hacia core VDC"/>
    <s v="30/11/2023 9:40:18"/>
    <s v="30/11/2023 9:41:56"/>
    <x v="0"/>
    <s v="HARDWARE"/>
    <s v="Data Center"/>
    <s v="04/12/2023 15:59:10"/>
    <s v="04/12/2023 23:50:00"/>
    <s v="generar accesos de las personas que deben asistir."/>
    <s v="Se cambian enlaces de FO y se soluciona el problema de cliente"/>
    <d v="1900-01-03T03:12:34"/>
    <d v="1900-01-03T06:18:52"/>
    <d v="1899-12-30T03:06:18"/>
    <s v="Cumplido"/>
    <x v="2"/>
  </r>
  <r>
    <s v="INC000002472134"/>
    <s v="VPN IP - MPLS"/>
    <x v="13"/>
    <s v="GESTION HD"/>
    <s v="JOSE A SANTIS SERRANO"/>
    <s v="frp_jciert"/>
    <s v="4-Menor/Localizado"/>
    <s v="4-Baja"/>
    <s v="Baja"/>
    <s v="Requerimiento de Cliente"/>
    <s v="TELEFONICA GLOBAL TECHNOLOGY S.A.AGENCIA EN CHILE"/>
    <s v="REQ / TCCT - Requerimiento - Acceso área preventas a VDC Tenant PRESALESDEMO"/>
    <s v="30/11/2023 11:14:34"/>
    <s v="30/11/2023 11:19:07"/>
    <x v="0"/>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s v=""/>
    <x v="0"/>
  </r>
  <r>
    <s v="INC000002472330"/>
    <s v="VPN IP - MPLS"/>
    <x v="4"/>
    <s v="GESTION HD"/>
    <s v="ALEJANDRO ACEVEDO VALENZUELA"/>
    <s v="frp_spevel"/>
    <s v="3-Moderado/Limitado"/>
    <s v="3-Medio"/>
    <s v="Media"/>
    <s v="Requerimiento de Cliente"/>
    <s v="TELEFONICA GLOBAL TECHNOLOGY S.A.AGENCIA EN CHILE"/>
    <s v="HD/INC000003278058 - [CSIRT CL] SERVIDORES SIN CONEXIÓN A LA CONSOLA PANDA"/>
    <s v="30/11/2023 11:41:33"/>
    <s v="30/11/2023 11:49:27"/>
    <x v="0"/>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s v=""/>
    <x v="0"/>
  </r>
  <r>
    <s v="INC000002472504"/>
    <s v="HOUSING"/>
    <x v="14"/>
    <s v="APQ ACCESOS"/>
    <s v="PATRICIO A CASTILLO GONZALEZ"/>
    <s v="tct_frafea"/>
    <s v="4-Menor/Localizado"/>
    <s v="4-Baja"/>
    <s v="Baja"/>
    <s v="Requerimiento de Cliente"/>
    <s v="TELEFONICA CYBERSECURITY TECH CHILE SPA"/>
    <s v="ACTUALIZACION ACCESOS PERMANENTES DC APQ"/>
    <s v="30/11/2023 17:26:17"/>
    <s v="30/11/2023 17:27:27"/>
    <x v="0"/>
    <s v="CDP ANTIGUO 1"/>
    <s v="CDP ANTIGUO 2"/>
    <s v="04/12/2023 14:59:25"/>
    <s v="04/12/2023 23:50:00"/>
    <s v="ACTUALIZACION ACCESOS PERMANENTES DC APQ"/>
    <s v="Accesos permanentes actualizados"/>
    <d v="1899-12-30T00:00:00"/>
    <d v="1899-12-30T00:00:00"/>
    <d v="1899-12-30T00:00:00"/>
    <s v=""/>
    <x v="0"/>
  </r>
  <r>
    <s v="INC000002472786"/>
    <s v="VPN IP - MPLS"/>
    <x v="13"/>
    <s v="ADMINISTRADORES RESIDENTES"/>
    <s v="PABLO N OLIVA ALARCON"/>
    <s v="frp_joflor"/>
    <s v="3-Moderado/Limitado"/>
    <s v="3-Medio"/>
    <s v="Media"/>
    <s v="Requerimiento de Cliente"/>
    <s v="FARMACIAS AHUMADA S.A."/>
    <s v="GAMA | Agregar vlan DMZ para servidor CL01WEBABFPROD2"/>
    <s v="30/11/2023 16:44:06"/>
    <s v="30/11/2023 16:48:42"/>
    <x v="0"/>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s v=""/>
    <x v="0"/>
  </r>
  <r>
    <s v="INC000002472872"/>
    <s v="VPN IP - MPLS"/>
    <x v="3"/>
    <s v="BELIEVE"/>
    <s v="VICTOR SEPULVEDA GAMARRA"/>
    <s v="frp_jaboll"/>
    <s v="4-Menor/Localizado"/>
    <s v="4-Baja"/>
    <s v="Baja"/>
    <s v="Requerimiento de Cliente"/>
    <s v="TELEFONICA CYBERSECURITY TECH CHILE SPA"/>
    <s v="REQ / SOC / TRAFICO BLOQUEADO"/>
    <s v="30/11/2023 14:22:54"/>
    <s v="30/11/2023 14:38:42"/>
    <x v="0"/>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s v=""/>
    <x v="0"/>
  </r>
  <r>
    <s v="INC000002473249"/>
    <s v="RED INTERNA"/>
    <x v="6"/>
    <s v="APQ ACCESOS"/>
    <s v="YORDI M HURTADO ARAYA"/>
    <s v="tct_yorhua"/>
    <s v="4-Menor/Localizado"/>
    <s v="4-Baja"/>
    <s v="Baja"/>
    <s v="Requerimiento de Cliente"/>
    <s v="TELEFONICA CYBERSECURITY TECH CHILE SPA"/>
    <s v="RONDA TOMA DE TEMPERATURAS SALAS TIC 04:30"/>
    <s v="30/11/2023 22:29:05"/>
    <s v="30/11/2023 22:29:41"/>
    <x v="0"/>
    <s v="CDP ANTIGUO 1"/>
    <s v="CDP ANTIGUO 2"/>
    <s v="01/12/2023 6:48:34"/>
    <s v="01/12/2023 23:50:00"/>
    <s v="RONDA TOMA DE TEMPERATURAS SALAS TIC 04:30"/>
    <s v="RONDA REALIZADA"/>
    <d v="1899-12-30T00:00:00"/>
    <d v="1899-12-30T08:19:29"/>
    <d v="1899-12-30T08:19:29"/>
    <s v=""/>
    <x v="0"/>
  </r>
  <r>
    <s v="INC000002473250"/>
    <s v="RED INTERNA"/>
    <x v="6"/>
    <s v="APQ ACCESOS"/>
    <s v="YORDI M HURTADO ARAYA"/>
    <s v="tct_yorhua"/>
    <s v="4-Menor/Localizado"/>
    <s v="4-Baja"/>
    <s v="Baja"/>
    <s v="Requerimiento de Cliente"/>
    <s v="TELEFONICA CYBERSECURITY TECH CHILE SPA"/>
    <s v="RONDA SALAS TECNICAS 04:30"/>
    <s v="30/11/2023 22:29:57"/>
    <s v="30/11/2023 22:30:24"/>
    <x v="0"/>
    <s v="CDP ANTIGUO 1"/>
    <s v="CDP ANTIGUO 2"/>
    <s v="01/12/2023 6:48:14"/>
    <s v="01/12/2023 23:50:00"/>
    <s v="RONDA SALAS TECNICAS 04:30"/>
    <s v="RONDA REALIZADA"/>
    <d v="1899-12-30T00:00:00"/>
    <d v="1899-12-30T08:18:17"/>
    <d v="1899-12-30T08:18:17"/>
    <s v=""/>
    <x v="0"/>
  </r>
  <r>
    <s v="INC000002473296"/>
    <s v="RED INTERNA"/>
    <x v="0"/>
    <s v="APOQUINDO TI"/>
    <s v="RICARDO F ORELLANA MARDONES"/>
    <s v="tct_rorell"/>
    <s v="4-Menor/Localizado"/>
    <s v="4-Baja"/>
    <s v="Baja"/>
    <s v="Requerimiento de Cliente"/>
    <s v="TELEFONICA EMPRESAS DE CHILE SA"/>
    <s v="RONDA Y MEDICIÓN DE TEMPERATURAS EN SALAS TIC"/>
    <s v="01/12/2023 2:29:18"/>
    <s v="01/12/2023 2:30:16"/>
    <x v="0"/>
    <s v="TI"/>
    <s v="CLIMA"/>
    <s v="01/12/2023 2:44:03"/>
    <s v="01/12/2023 23:50:00"/>
    <m/>
    <s v="ACT REALIZADA SIN NOVEDAD"/>
    <d v="1899-12-30T00:00:00"/>
    <d v="1899-12-30T00:00:00"/>
    <d v="1899-12-30T00:00:00"/>
    <s v=""/>
    <x v="0"/>
  </r>
  <r>
    <s v="INC000002473298"/>
    <s v="HOUSING"/>
    <x v="15"/>
    <s v="APQ ACCESOS"/>
    <s v="LUIS O MORALES ARENAS"/>
    <s v="tct_luimoa"/>
    <s v="4-Menor/Localizado"/>
    <s v="4-Baja"/>
    <s v="Baja"/>
    <s v="Requerimiento de Cliente"/>
    <s v="TELEFONICA EMPRESAS DE CHILE SA"/>
    <s v="SE GENERA TICKET POR RONDA Y REVISION DE SALAS TECNICAS"/>
    <s v="01/12/2023 4:09:07"/>
    <s v="01/12/2023 4:10:12"/>
    <x v="0"/>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3300"/>
    <s v="HOUSING"/>
    <x v="15"/>
    <s v="APQ ACCESOS"/>
    <s v="LUIS O MORALES ARENAS"/>
    <s v="tct_luimoa"/>
    <s v="4-Menor/Localizado"/>
    <s v="4-Baja"/>
    <s v="Baja"/>
    <s v="Requerimiento de Cliente"/>
    <s v="TELEFONICA EMPRESAS DE CHILE SA"/>
    <s v="SE GENERA TICKET DE SUPERVISION PARA CLIENTE CCA"/>
    <s v="01/12/2023 4:17:44"/>
    <s v="01/12/2023 4:19:05"/>
    <x v="0"/>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s v=""/>
    <x v="0"/>
  </r>
  <r>
    <s v="INC000002473302"/>
    <s v="BACKUP ON DEMAND"/>
    <x v="9"/>
    <s v="SM OPERACIONES"/>
    <s v="RODRIGO VÁSQUEZ MUÑOZ"/>
    <s v="tct_jsegur"/>
    <s v="4-Menor/Localizado"/>
    <s v="4-Baja"/>
    <s v="Baja"/>
    <s v="Requerimiento de Cliente"/>
    <s v="TELEFONICA GLOBAL TECHNOLOGY S.A.AGENCIA EN CHILE"/>
    <s v="Problemas al generar reportes swagger y de base de datos sql SOC y IP CHILE"/>
    <s v="01/12/2023 6:12:30"/>
    <s v="01/12/2023 6:17:22"/>
    <x v="0"/>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s v=""/>
    <x v="0"/>
  </r>
  <r>
    <s v="INC000002473376"/>
    <s v="HOUSING"/>
    <x v="16"/>
    <s v="BELIEVE"/>
    <s v="LUIS O MORALES ARENAS"/>
    <s v="frp_pcamay"/>
    <s v="3-Moderado/Limitado"/>
    <s v="3-Medio"/>
    <s v="Media"/>
    <s v="Requerimiento de Cliente"/>
    <s v="CENTRO DE COMPENSACION AUTOMATIZADO S A"/>
    <s v="GESTION DATACENTER/ ACCESOS /"/>
    <s v="30/11/2023 21:20:03"/>
    <s v="30/11/2023 21:20:12"/>
    <x v="0"/>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s v=""/>
    <x v="0"/>
  </r>
  <r>
    <s v="INC000002473396"/>
    <s v="RED INTERNA"/>
    <x v="0"/>
    <s v="APOQUINDO TI"/>
    <s v="RICARDO F ORELLANA MARDONES"/>
    <s v="tct_rorell"/>
    <s v="4-Menor/Localizado"/>
    <s v="4-Baja"/>
    <s v="Baja"/>
    <s v="Requerimiento de Cliente"/>
    <s v="TELEFONICA EMPRESAS DE CHILE SA"/>
    <s v="RONDA Y MEDICIÓN DE TEMPERATURAS EN SALAS TIC"/>
    <s v="01/12/2023 0:21:10"/>
    <s v="01/12/2023 0:22:04"/>
    <x v="0"/>
    <s v="TI"/>
    <s v="CLIMA"/>
    <s v="01/12/2023 0:38:23"/>
    <s v="01/12/2023 23:50:00"/>
    <m/>
    <s v="ACT REALIZADA SIN NOVEDAD"/>
    <d v="1899-12-30T00:00:00"/>
    <d v="1899-12-30T00:00:00"/>
    <d v="1899-12-30T00:00:00"/>
    <s v=""/>
    <x v="0"/>
  </r>
  <r>
    <s v="INC000002473452"/>
    <s v="SAP"/>
    <x v="17"/>
    <s v="CLOUD SAP HANA"/>
    <s v="OSCAR A GUZMAN MEDIC"/>
    <s v="tct_oguzma"/>
    <s v="3-Moderado/Limitado"/>
    <s v="3-Medio"/>
    <s v="Media"/>
    <s v="Requerimiento de Cliente"/>
    <s v="ACMA S.A."/>
    <s v="ACMA - Bloqueo masivo programado"/>
    <s v="30/11/2023 21:59:46"/>
    <s v="30/11/2023 22:18:21"/>
    <x v="0"/>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s v=""/>
    <x v="0"/>
  </r>
  <r>
    <s v="INC000002473469"/>
    <s v="VPN IP - MPLS"/>
    <x v="9"/>
    <s v="GESTION HD"/>
    <s v="AXEL ANDRADE"/>
    <s v="frp_dalcap"/>
    <s v="4-Menor/Localizado"/>
    <s v="4-Baja"/>
    <s v="Baja"/>
    <s v="Requerimiento de Cliente"/>
    <s v="EMPRESA NACIONAL DE CERTIFICACIONES"/>
    <s v="REQ / [ECERT] INFORMACION DE REPORTE MENSUAL RESPALDOS Y CAPACIDAD"/>
    <s v="01/12/2023 3:42:53"/>
    <s v="01/12/2023 3:47:37"/>
    <x v="0"/>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s v=""/>
    <x v="0"/>
  </r>
  <r>
    <s v="INC000002473473"/>
    <s v="HOUSING"/>
    <x v="15"/>
    <s v="APQ ACCESOS"/>
    <s v="LUIS O MORALES ARENAS"/>
    <s v="tct_luimoa"/>
    <s v="4-Menor/Localizado"/>
    <s v="4-Baja"/>
    <s v="Baja"/>
    <s v="Requerimiento de Cliente"/>
    <s v="TELEFONICA EMPRESAS DE CHILE SA"/>
    <s v="SE GENERA TICKET DE SUPERVISION PARA CLIENTE DXC"/>
    <s v="01/12/2023 4:27:49"/>
    <s v="01/12/2023 4:29:08"/>
    <x v="0"/>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s v=""/>
    <x v="0"/>
  </r>
  <r>
    <s v="INC000002473475"/>
    <s v="HOUSING"/>
    <x v="15"/>
    <s v="APQ ACCESOS"/>
    <s v="LUIS O MORALES ARENAS"/>
    <s v="tct_luimoa"/>
    <s v="4-Menor/Localizado"/>
    <s v="4-Baja"/>
    <s v="Baja"/>
    <s v="Requerimiento de Cliente"/>
    <s v="TELEFONICA EMPRESAS DE CHILE SA"/>
    <s v="SE GENERA TICKET POR REVISION Y TOMA DE ALARMA DE CLIENTES"/>
    <s v="01/12/2023 4:43:41"/>
    <s v="01/12/2023 4:45:35"/>
    <x v="0"/>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x v="0"/>
  </r>
  <r>
    <s v="INC000002473477"/>
    <s v="HOUSING"/>
    <x v="15"/>
    <s v="APQ ACCESOS"/>
    <s v="LUIS O MORALES ARENAS"/>
    <s v="tct_luimoa"/>
    <s v="4-Menor/Localizado"/>
    <s v="4-Baja"/>
    <s v="Baja"/>
    <s v="Requerimiento de Cliente"/>
    <s v="TELEFONICA EMPRESAS DE CHILE SA"/>
    <s v="SE GENERA TICKET POR RONDA Y REVISION DE SALAS TECNICAS"/>
    <s v="01/12/2023 5:09:13"/>
    <s v="01/12/2023 5:10:55"/>
    <x v="0"/>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3481"/>
    <s v="SAP"/>
    <x v="17"/>
    <s v="CLOUD SAP HANA"/>
    <s v="NICOLAS A SAAVEDRA EGUILUZ"/>
    <s v="tct_nsaave"/>
    <s v="4-Menor/Localizado"/>
    <s v="4-Baja"/>
    <s v="Baja"/>
    <s v="Requerimiento de Cliente"/>
    <s v="TELEFONICA EMPRESAS DE CHILE SA"/>
    <s v="Checklist Diario Clientes 01.12.23"/>
    <s v="01/12/2023 7:50:38"/>
    <s v="01/12/2023 7:51:33"/>
    <x v="0"/>
    <s v="Service"/>
    <s v="Internal"/>
    <s v="01/12/2023 7:51:56"/>
    <s v="01/12/2023 23:50:00"/>
    <s v="Se realiza Checklist Diario de los clientes; _x000a_HDC_x000a_NUTRISCO"/>
    <s v="Se realiza Checklist Diario de los clientes; _x000a_HDC_x000a_NUTRISCO"/>
    <d v="1899-12-30T00:00:00"/>
    <d v="1899-12-30T00:01:18"/>
    <d v="1899-12-30T00:01:18"/>
    <s v=""/>
    <x v="0"/>
  </r>
  <r>
    <s v="INC000002473992"/>
    <s v="TICKET-INTELIGENTE"/>
    <x v="4"/>
    <s v="GESTION TI"/>
    <s v="GIOVANNI D ROCCO VALENZUELA"/>
    <s v="USR_TSIGHT"/>
    <s v="1-Extenso/Generalizado"/>
    <s v="4-Baja"/>
    <s v="Baja"/>
    <s v="Incidente de Cliente"/>
    <s v="FUNDACION INSTITUTO PROFESIONAL DUOC UC"/>
    <s v="fiprdu01 - dcadmsnjoaquin TICKET AUTOMATICO"/>
    <s v="01/12/2023 4:14:16"/>
    <s v="01/12/2023 4:14:16"/>
    <x v="0"/>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s v="Cumplido"/>
    <x v="2"/>
  </r>
  <r>
    <s v="INC000002473998"/>
    <s v="RED INTERNA"/>
    <x v="0"/>
    <s v="APOQUINDO TI"/>
    <s v="RICARDO F ORELLANA MARDONES"/>
    <s v="tct_rorell"/>
    <s v="4-Menor/Localizado"/>
    <s v="4-Baja"/>
    <s v="Baja"/>
    <s v="Requerimiento de Cliente"/>
    <s v="TELEFONICA EMPRESAS DE CHILE SA"/>
    <s v="RONDA Y MEDICIÓN DE TEMPERATURAS EN SALAS TIC"/>
    <s v="01/12/2023 4:26:50"/>
    <s v="01/12/2023 4:28:02"/>
    <x v="0"/>
    <s v="TI"/>
    <s v="CLIMA"/>
    <s v="01/12/2023 4:40:10"/>
    <s v="01/12/2023 23:50:00"/>
    <m/>
    <s v="ACT REALIZADA SIN NOVEDAD"/>
    <d v="1899-12-30T00:00:00"/>
    <d v="1899-12-30T00:00:00"/>
    <d v="1899-12-30T00:00:00"/>
    <s v=""/>
    <x v="0"/>
  </r>
  <r>
    <s v="INC000002474001"/>
    <s v="TICKET-INTELIGENTE"/>
    <x v="4"/>
    <s v="GESTION TI"/>
    <s v="GIOVANNI D ROCCO VALENZUELA"/>
    <s v="USR_TSIGHT"/>
    <s v="1-Extenso/Generalizado"/>
    <s v="4-Baja"/>
    <s v="Baja"/>
    <s v="Incidente de Cliente"/>
    <s v="GPS CHILE SPA"/>
    <s v="gpschi01 - wnprws_gps05 TICKET AUTOMATICO"/>
    <s v="01/12/2023 4:28:28"/>
    <s v="01/12/2023 4:28:28"/>
    <x v="0"/>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s v="Cumplido"/>
    <x v="2"/>
  </r>
  <r>
    <s v="INC000002474003"/>
    <s v="TICKET-INTELIGENTE"/>
    <x v="4"/>
    <s v="GESTION TI"/>
    <s v="GIOVANNI D ROCCO VALENZUELA"/>
    <s v="USR_TSIGHT"/>
    <s v="1-Extenso/Generalizado"/>
    <s v="4-Baja"/>
    <s v="Baja"/>
    <s v="Incidente de Cliente"/>
    <s v="RABIE HNOSLTDA"/>
    <s v="rabie001 - lonquimay TICKET AUTOMATICO"/>
    <s v="01/12/2023 4:38:12"/>
    <s v="01/12/2023 4:38:12"/>
    <x v="0"/>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s v="Cumplido"/>
    <x v="2"/>
  </r>
  <r>
    <s v="INC000002474014"/>
    <s v="HOUSING"/>
    <x v="15"/>
    <s v="APQ ACCESOS"/>
    <s v="LUIS O MORALES ARENAS"/>
    <s v="tct_luimoa"/>
    <s v="4-Menor/Localizado"/>
    <s v="4-Baja"/>
    <s v="Baja"/>
    <s v="Requerimiento de Cliente"/>
    <s v="TELEFONICA EMPRESAS DE CHILE SA"/>
    <s v="SE GENERA TICKET POR RONDA Y REVISION DE SALAS TECNICAS"/>
    <s v="01/12/2023 6:03:26"/>
    <s v="01/12/2023 6:13:59"/>
    <x v="0"/>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4046"/>
    <s v="RED INTERNA"/>
    <x v="1"/>
    <s v="APQ ACCESOS"/>
    <s v="CARLOS F ARAYA RAMIREZ"/>
    <s v="tct_cararr"/>
    <s v="4-Menor/Localizado"/>
    <s v="4-Baja"/>
    <s v="Baja"/>
    <s v="Requerimiento de Cliente"/>
    <s v="TELEFONICA CYBERSECURITY TECH CHILE SPA"/>
    <s v="RONDA INSPECTIVA"/>
    <s v="01/12/2023 9:07:26"/>
    <s v="01/12/2023 9:08:15"/>
    <x v="0"/>
    <s v="CDP ANTIGUO 1"/>
    <s v="CDP ANTIGUO 2"/>
    <s v="01/12/2023 9:29:14"/>
    <s v="01/12/2023 23:50:00"/>
    <m/>
    <s v="RONDA REALIZADA"/>
    <d v="1899-12-30T00:00:00"/>
    <d v="1899-12-30T00:00:00"/>
    <d v="1899-12-30T00:00:00"/>
    <s v=""/>
    <x v="0"/>
  </r>
  <r>
    <s v="INC000002474059"/>
    <s v="VPN IP - MPLS"/>
    <x v="6"/>
    <s v="GESTION HD"/>
    <s v="SEBASTIAN A JARA VIDAL"/>
    <s v="frp_kefern"/>
    <s v="4-Menor/Localizado"/>
    <s v="4-Baja"/>
    <s v="Baja"/>
    <s v="Requerimiento de Cliente"/>
    <s v="BANCO DEL ESTADO DE CHILE"/>
    <s v="From CTC / Empresa / CAMBIO DE MEDIOS MAGNETICOS"/>
    <s v="01/12/2023 10:35:37"/>
    <s v="01/12/2023 10:37:52"/>
    <x v="0"/>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s v=""/>
    <x v="0"/>
  </r>
  <r>
    <s v="INC000002474066"/>
    <s v="HOUSING"/>
    <x v="18"/>
    <s v="DUOC TICKET AUTOMATICO"/>
    <s v="ALVARO ORTIZ"/>
    <s v="frp_fcruzp"/>
    <s v="3-Moderado/Limitado"/>
    <s v="4-Baja"/>
    <s v="Baja"/>
    <s v="Requerimiento de Cliente"/>
    <s v="FUNDACION INSTITUTO PROFESIONAL DUOC UC"/>
    <s v="RQ / DUOC / Solicitud información BDI /BDC"/>
    <s v="01/12/2023 10:14:16"/>
    <s v="01/12/2023 10:16:38"/>
    <x v="0"/>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s v=""/>
    <x v="0"/>
  </r>
  <r>
    <s v="INC000002474075"/>
    <s v="VPN IP - MPLS"/>
    <x v="6"/>
    <s v="BELIEVE"/>
    <s v="RENE E VILLEGAS CARREÑO"/>
    <s v="frp_cnavar"/>
    <s v="3-Moderado/Limitado"/>
    <s v="3-Medio"/>
    <s v="Media"/>
    <s v="Incidente de Cliente"/>
    <s v="CELULOSA ARAUCO Y CONSTITUCION S A"/>
    <s v="GAMA/ RE: INCIDENTE: Generar ticket. CELULOSA ARAUCO"/>
    <s v="01/12/2023 10:49:52"/>
    <s v="01/12/2023 10:51:08"/>
    <x v="0"/>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s v="Cumplido"/>
    <x v="2"/>
  </r>
  <r>
    <s v="INC000002474076"/>
    <s v="HOUSING"/>
    <x v="19"/>
    <s v="BELIEVE"/>
    <s v="SEBASTIAN A JARA VIDAL"/>
    <s v="frp_pcamay"/>
    <s v="3-Moderado/Limitado"/>
    <s v="3-Medio"/>
    <s v="Media"/>
    <s v="Requerimiento de Cliente"/>
    <s v="TELEFONICA EMPRESAS DE CHILE SA"/>
    <s v="GESTION DATACENTER/ ACCESOS / TELEFONICA EMPRESAS DE CHILE SA"/>
    <s v="01/12/2023 10:55:51"/>
    <s v="01/12/2023 10:55:56"/>
    <x v="0"/>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s v=""/>
    <x v="0"/>
  </r>
  <r>
    <s v="INC000002474082"/>
    <s v="HOUSING"/>
    <x v="19"/>
    <s v="BELIEVE"/>
    <s v="SEBASTIAN A JARA VIDAL"/>
    <s v="frp_pcamay"/>
    <s v="3-Moderado/Limitado"/>
    <s v="3-Medio"/>
    <s v="Media"/>
    <s v="Requerimiento de Cliente"/>
    <s v="UNIVERSIDAD SAN SEBASTIAN"/>
    <s v="GESTION DATACENTER/ ACCESOS /"/>
    <s v="01/12/2023 11:10:13"/>
    <s v="01/12/2023 11:10:19"/>
    <x v="0"/>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s v=""/>
    <x v="0"/>
  </r>
  <r>
    <s v="INC000002474089"/>
    <s v="HOUSING"/>
    <x v="16"/>
    <s v="BELIEVE"/>
    <s v="FERNEY D GARZON PEÑA"/>
    <s v="frp_pcamay"/>
    <s v="3-Moderado/Limitado"/>
    <s v="3-Medio"/>
    <s v="Media"/>
    <s v="Requerimiento de Cliente"/>
    <s v="HUAWEI CHILE S A"/>
    <s v="GESTION DATACENTER/ ACCESOS / HUAWEI CHILE S A"/>
    <s v="01/12/2023 11:31:46"/>
    <s v="01/12/2023 11:36:32"/>
    <x v="0"/>
    <s v="COMUNICACIONES"/>
    <s v="VPN IP - MPLS"/>
    <s v="01/12/2023 11:56:50"/>
    <s v="01/12/2023 23:50:00"/>
    <s v="GESTION DATACENTER/ ACCESOS / HUAWEI CHILE S A"/>
    <m/>
    <d v="1899-12-30T00:00:00"/>
    <d v="1899-12-30T00:25:04"/>
    <d v="1899-12-30T00:25:04"/>
    <s v=""/>
    <x v="0"/>
  </r>
  <r>
    <s v="INC000002474090"/>
    <s v="HOUSING"/>
    <x v="16"/>
    <s v="BELIEVE"/>
    <s v="FERNEY D GARZON PEÑA"/>
    <s v="frp_pcamay"/>
    <s v="3-Moderado/Limitado"/>
    <s v="3-Medio"/>
    <s v="Media"/>
    <s v="Requerimiento de Cliente"/>
    <s v="HUAWEI CHILE S A"/>
    <s v="GESTION DATACENTER/ ACCESOS / HUAWEI CHILE S A"/>
    <s v="01/12/2023 11:31:51"/>
    <s v="01/12/2023 11:37:01"/>
    <x v="0"/>
    <s v="COMUNICACIONES"/>
    <s v="VPN IP - MPLS"/>
    <s v="01/12/2023 11:57:25"/>
    <s v="01/12/2023 23:50:00"/>
    <s v="GESTION DATACENTER/ ACCESOS / HUAWEI CHILE S A"/>
    <m/>
    <d v="1899-12-30T00:00:00"/>
    <d v="1899-12-30T00:25:34"/>
    <d v="1899-12-30T00:25:34"/>
    <s v=""/>
    <x v="0"/>
  </r>
  <r>
    <s v="INC000002474091"/>
    <s v="HOUSING"/>
    <x v="16"/>
    <s v="BELIEVE"/>
    <s v="FERNEY D GARZON PEÑA"/>
    <s v="frp_pcamay"/>
    <s v="3-Moderado/Limitado"/>
    <s v="3-Medio"/>
    <s v="Media"/>
    <s v="Requerimiento de Cliente"/>
    <s v="HUAWEI CHILE S A"/>
    <s v="GESTION DATACENTER/ ACCESOS / HUAWEI CHILE S A"/>
    <s v="01/12/2023 11:31:57"/>
    <s v="01/12/2023 11:37:47"/>
    <x v="0"/>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s v=""/>
    <x v="0"/>
  </r>
  <r>
    <s v="INC000002474092"/>
    <s v="HOUSING"/>
    <x v="16"/>
    <s v="BELIEVE"/>
    <s v="FERNEY D GARZON PEÑA"/>
    <s v="frp_pcamay"/>
    <s v="3-Moderado/Limitado"/>
    <s v="3-Medio"/>
    <s v="Media"/>
    <s v="Requerimiento de Cliente"/>
    <s v="HUAWEI CHILE S A"/>
    <s v="GESTION DATACENTER/ ACCESOS / HUAWEI CHILE S A"/>
    <s v="01/12/2023 11:32:00"/>
    <s v="01/12/2023 11:38:14"/>
    <x v="0"/>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s v=""/>
    <x v="0"/>
  </r>
  <r>
    <s v="INC000002474093"/>
    <s v="HOUSING"/>
    <x v="16"/>
    <s v="BELIEVE"/>
    <s v="FERNEY D GARZON PEÑA"/>
    <s v="frp_pcamay"/>
    <s v="3-Moderado/Limitado"/>
    <s v="3-Medio"/>
    <s v="Media"/>
    <s v="Requerimiento de Cliente"/>
    <s v="HUAWEI CHILE S A"/>
    <s v="GESTION DATACENTER/ ACCESOS / HUAWEI CHILE S A"/>
    <s v="01/12/2023 11:32:03"/>
    <s v="01/12/2023 11:38:41"/>
    <x v="0"/>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s v=""/>
    <x v="0"/>
  </r>
  <r>
    <s v="INC000002474094"/>
    <s v="HOUSING"/>
    <x v="16"/>
    <s v="BELIEVE"/>
    <s v="FERNEY D GARZON PEÑA"/>
    <s v="frp_pcamay"/>
    <s v="3-Moderado/Limitado"/>
    <s v="3-Medio"/>
    <s v="Media"/>
    <s v="Requerimiento de Cliente"/>
    <s v="HUAWEI CHILE S A"/>
    <s v="GESTION DATACENTER/ ACCESOS / HUAWEI CHILE S A"/>
    <s v="01/12/2023 11:32:06"/>
    <s v="01/12/2023 11:39:14"/>
    <x v="0"/>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s v=""/>
    <x v="0"/>
  </r>
  <r>
    <s v="INC000002474095"/>
    <s v="HOUSING"/>
    <x v="16"/>
    <s v="BELIEVE"/>
    <s v="FERNEY D GARZON PEÑA"/>
    <s v="frp_pcamay"/>
    <s v="3-Moderado/Limitado"/>
    <s v="3-Medio"/>
    <s v="Media"/>
    <s v="Requerimiento de Cliente"/>
    <s v="HUAWEI CHILE S A"/>
    <s v="GESTION DATACENTER/ ACCESOS / HUAWEI CHILE S A"/>
    <s v="01/12/2023 11:32:09"/>
    <s v="01/12/2023 11:39:44"/>
    <x v="0"/>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s v=""/>
    <x v="0"/>
  </r>
  <r>
    <s v="INC000002474150"/>
    <s v="RED INTERNA"/>
    <x v="0"/>
    <s v="APOQUINDO TI"/>
    <s v="RICARDO F ORELLANA MARDONES"/>
    <s v="tct_rorell"/>
    <s v="4-Menor/Localizado"/>
    <s v="4-Baja"/>
    <s v="Baja"/>
    <s v="Requerimiento de Cliente"/>
    <s v="TELEFONICA EMPRESAS DE CHILE SA"/>
    <s v="RONDA Y MEDICIÓN DE TEMPERATURAS EN SALAS TIC"/>
    <s v="01/12/2023 7:26:42"/>
    <s v="01/12/2023 7:27:42"/>
    <x v="0"/>
    <s v="TI"/>
    <s v="CLIMA"/>
    <s v="01/12/2023 7:37:52"/>
    <s v="01/12/2023 23:50:00"/>
    <m/>
    <s v="ACT REALIZADA SIN NOVEDAD"/>
    <d v="1899-12-30T00:00:00"/>
    <d v="1899-12-30T00:00:00"/>
    <d v="1899-12-30T00:00:00"/>
    <s v=""/>
    <x v="0"/>
  </r>
  <r>
    <s v="INC000002474187"/>
    <s v="HOUSING"/>
    <x v="4"/>
    <s v="DUOC TICKET PENDIENTES"/>
    <s v="ALEJANDRO ACEVEDO VALENZUELA"/>
    <s v="frp_ercoro"/>
    <s v="3-Moderado/Limitado"/>
    <s v="4-Baja"/>
    <s v="Baja"/>
    <s v="Requerimiento de Cliente"/>
    <s v="FUNDACION INSTITUTO PROFESIONAL DUOC UC"/>
    <s v="RQ | DUOC | Crear registro de aplicación SSO"/>
    <s v="01/12/2023 8:49:55"/>
    <s v="01/12/2023 8:54:17"/>
    <x v="0"/>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s v=""/>
    <x v="0"/>
  </r>
  <r>
    <s v="INC000002474212"/>
    <s v="INFRAESTRUCTURA DC"/>
    <x v="6"/>
    <s v="APQ ACCESOS"/>
    <s v="SEBASTIAN A JARA VIDAL"/>
    <s v="tct_sjarav"/>
    <s v="4-Menor/Localizado"/>
    <s v="4-Baja"/>
    <s v="Baja"/>
    <s v="Requerimiento de Cliente"/>
    <s v="TELEFONICA CYBERSECURITY TECH CHILE SPA"/>
    <s v="Ronda inspectiva DC SM"/>
    <s v="01/12/2023 7:59:24"/>
    <s v="01/12/2023 8:00:17"/>
    <x v="0"/>
    <s v="CDP ANTIGUO 1"/>
    <s v="CDP ANTIGUO 2"/>
    <s v="01/12/2023 8:28:49"/>
    <s v="01/12/2023 23:50:00"/>
    <m/>
    <m/>
    <d v="1899-12-30T00:28:32"/>
    <d v="1899-12-30T00:29:25"/>
    <d v="1899-12-30T00:00:53"/>
    <s v=""/>
    <x v="0"/>
  </r>
  <r>
    <s v="INC000002474222"/>
    <s v="VPN IP - MPLS"/>
    <x v="3"/>
    <s v="GESTION HD"/>
    <s v="SEBASTIAN I ACUÑA GUZMAN"/>
    <s v="frp_jciert"/>
    <s v="4-Menor/Localizado"/>
    <s v="4-Baja"/>
    <s v="Baja"/>
    <s v="Requerimiento de Cliente"/>
    <s v="TELEFONICA GLOBAL TECHNOLOGY S.A.AGENCIA EN CHILE"/>
    <s v="REQ / inconvenientes con relay de correo."/>
    <s v="01/12/2023 9:13:00"/>
    <s v="01/12/2023 9:15:31"/>
    <x v="0"/>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s v=""/>
    <x v="0"/>
  </r>
  <r>
    <s v="INC000002474243"/>
    <s v="HOUSING"/>
    <x v="15"/>
    <s v="APQ ACCESOS"/>
    <s v="JOSE G MARQUEZ MARCANO"/>
    <s v="tct_josmam"/>
    <s v="4-Menor/Localizado"/>
    <s v="4-Baja"/>
    <s v="Baja"/>
    <s v="Requerimiento de Cliente"/>
    <s v="TELEFONICA EMPRESAS DE CHILE SA"/>
    <s v="RONDA Y REVISION DE SALAS"/>
    <s v="01/12/2023 9:44:39"/>
    <s v="01/12/2023 9:45:22"/>
    <x v="0"/>
    <s v="CDP ANTIGUO 1"/>
    <s v="CDP ANTIGUO 2"/>
    <s v="01/12/2023 10:30:30"/>
    <s v="01/12/2023 23:50:00"/>
    <s v="RONDA Y REVISION DE SALAS"/>
    <s v="RONDAS REALIZADAS"/>
    <d v="1899-12-30T00:44:52"/>
    <d v="1899-12-30T00:45:51"/>
    <d v="1899-12-30T00:00:59"/>
    <s v=""/>
    <x v="0"/>
  </r>
  <r>
    <s v="INC000002474254"/>
    <s v="VPN IP - MPLS"/>
    <x v="17"/>
    <s v="GESTION HD"/>
    <s v="NICOLAS A SAAVEDRA EGUILUZ"/>
    <s v="frp_spevel"/>
    <s v="3-Moderado/Limitado"/>
    <s v="3-Medio"/>
    <s v="Media"/>
    <s v="Requerimiento de Cliente"/>
    <s v="NUTRISCO CHILE SA"/>
    <s v="HD/ Bloqueo y fin Vigencia"/>
    <s v="01/12/2023 10:04:40"/>
    <s v="01/12/2023 10:07:02"/>
    <x v="0"/>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s v=""/>
    <x v="0"/>
  </r>
  <r>
    <s v="INC000002474278"/>
    <s v="VPN IP - MPLS"/>
    <x v="13"/>
    <s v="GESTION HD"/>
    <s v="MOISES E MONTERO RAMOS"/>
    <s v="frp_jciert"/>
    <s v="4-Menor/Localizado"/>
    <s v="4-Baja"/>
    <s v="Baja"/>
    <s v="Requerimiento de Cliente"/>
    <s v="TELEFONICA GLOBAL TECHNOLOGY S.A.AGENCIA EN CHILE"/>
    <s v="REQ / Requerimiento: Solicitud Baja VDC cliente SOC ALIMENTACION CASINO EXPRESS"/>
    <s v="01/12/2023 10:55:55"/>
    <s v="01/12/2023 10:57:47"/>
    <x v="0"/>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s v=""/>
    <x v="0"/>
  </r>
  <r>
    <s v="INC000002474281"/>
    <s v="VPN IP - MPLS"/>
    <x v="6"/>
    <s v="GESTION CALL CENTER"/>
    <s v="SEBASTIAN A JARA VIDAL"/>
    <s v="frp_mdomin"/>
    <s v="4-Menor/Localizado"/>
    <s v="4-Baja"/>
    <s v="Baja"/>
    <s v="Requerimiento de Cliente"/>
    <s v="CELULOSA ARAUCO Y CONSTITUCION S A"/>
    <s v="FRONT CTC/ EMPRESAS/ INGRESO DE CINTAS AL DATA CENTER"/>
    <s v="01/12/2023 12:47:27"/>
    <s v="01/12/2023 12:48:37"/>
    <x v="0"/>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s v=""/>
    <x v="0"/>
  </r>
  <r>
    <s v="INC000002474301"/>
    <s v="INFRAESTRUCTURA DC"/>
    <x v="6"/>
    <s v="APQ ACCESOS"/>
    <s v="RENE E VILLEGAS CARREÑO"/>
    <s v="tct_sjarav"/>
    <s v="4-Menor/Localizado"/>
    <s v="4-Baja"/>
    <s v="Baja"/>
    <s v="Requerimiento de Cliente"/>
    <s v="TELEFONICA CYBERSECURITY TECH CHILE SPA"/>
    <s v="RECAMBIO DE EXTINTORES"/>
    <s v="01/12/2023 11:23:02"/>
    <s v="01/12/2023 11:24:58"/>
    <x v="0"/>
    <s v="CDP ANTIGUO 1"/>
    <s v="CDP ANTIGUO 2"/>
    <s v="01/12/2023 11:25:09"/>
    <s v="01/12/2023 23:50:00"/>
    <m/>
    <m/>
    <d v="1899-12-30T00:00:00"/>
    <d v="1899-12-30T00:00:00"/>
    <d v="1899-12-30T00:00:00"/>
    <s v=""/>
    <x v="0"/>
  </r>
  <r>
    <s v="INC000002474313"/>
    <s v="HOUSING"/>
    <x v="4"/>
    <s v="DUOC TICKET AUTOMATICO"/>
    <s v="ALEJANDRO ACEVEDO VALENZUELA"/>
    <s v="frp_lmosqu"/>
    <s v="3-Moderado/Limitado"/>
    <s v="4-Baja"/>
    <s v="Baja"/>
    <s v="Requerimiento de Cliente"/>
    <s v="FUNDACION INSTITUTO PROFESIONAL DUOC UC"/>
    <s v="REQ / DUOC /  RE: Colaboradores con Teams"/>
    <s v="01/12/2023 9:17:29"/>
    <s v="01/12/2023 9:19:56"/>
    <x v="0"/>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s v=""/>
    <x v="0"/>
  </r>
  <r>
    <s v="INC000002474409"/>
    <s v="VPN IP - MPLS"/>
    <x v="9"/>
    <s v="ADMINISTRADORES RESIDENTES"/>
    <s v="AXEL ANDRADE"/>
    <s v="frp_joflor"/>
    <s v="3-Moderado/Limitado"/>
    <s v="3-Medio"/>
    <s v="Media"/>
    <s v="Requerimiento de Cliente"/>
    <s v="INSTITUTO PROFESIONAL DE CHILE SA"/>
    <s v="GAMA | Restauraciones de respaldos"/>
    <s v="01/12/2023 9:32:24"/>
    <s v="01/12/2023 9:41:34"/>
    <x v="0"/>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s v=""/>
    <x v="0"/>
  </r>
  <r>
    <s v="INC000002474563"/>
    <s v="VPN IP - MPLS"/>
    <x v="13"/>
    <s v="GESTION HD"/>
    <s v="PABLO N OLIVA ALARCON"/>
    <s v="frp_fpetro"/>
    <s v="3-Moderado/Limitado"/>
    <s v="3-Medio"/>
    <s v="Media"/>
    <s v="Requerimiento de Cliente"/>
    <s v="TELEFONICA GLOBAL TECHNOLOGY S.A.AGENCIA EN CHILE"/>
    <s v="REQ/Requerimiento TCCT - ATOS - TOD - Solictud de metricas de rendimiento MOVI"/>
    <s v="01/12/2023 12:18:02"/>
    <s v="01/12/2023 12:24:56"/>
    <x v="0"/>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s v=""/>
    <x v="0"/>
  </r>
  <r>
    <s v="INC000002474613"/>
    <s v="VPN IP - MPLS"/>
    <x v="20"/>
    <s v="GESTION HD"/>
    <s v="JORGE S LORCA LEIVA"/>
    <s v="frp_spevel"/>
    <s v="3-Moderado/Limitado"/>
    <s v="3-Medio"/>
    <s v="Media"/>
    <s v="Requerimiento de Cliente"/>
    <s v="REDBANC S A"/>
    <s v="HD/Baja Personal Permanente DXC"/>
    <s v="01/12/2023 12:06:22"/>
    <s v="01/12/2023 12:09:46"/>
    <x v="0"/>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s v=""/>
    <x v="0"/>
  </r>
  <r>
    <s v="INC000002474624"/>
    <s v="VPN IP - MPLS"/>
    <x v="4"/>
    <s v="GESTION HD"/>
    <s v="JUAN CARLOS UZCATEGUI FUGUETT"/>
    <s v="frp_spevel"/>
    <s v="3-Moderado/Limitado"/>
    <s v="3-Medio"/>
    <s v="Media"/>
    <s v="Requerimiento de Cliente"/>
    <s v="TELEFONICA GLOBAL TECHNOLOGY S.A.AGENCIA EN CHILE"/>
    <s v="HD/SOC/INC000002389964 |REVISIÓN CUENTA VPN / KOLIVARES (USUARIO IMPLANTACIÓN)"/>
    <s v="01/12/2023 12:25:20"/>
    <s v="01/12/2023 12:28:35"/>
    <x v="0"/>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s v=""/>
    <x v="0"/>
  </r>
  <r>
    <s v="INC000002474634"/>
    <s v="VPN IP - MPLS"/>
    <x v="2"/>
    <s v="GESTION HD"/>
    <s v="LUIS A VILLASMIL CASTILLO"/>
    <s v="frp_jciert"/>
    <s v="4-Menor/Localizado"/>
    <s v="4-Baja"/>
    <s v="Baja"/>
    <s v="Requerimiento de Cliente"/>
    <s v="ZAMBONI INGENIEROS ASOCIADOS LIMITADA"/>
    <s v="REQ / Consulta por servicios contratados por cliente ZAMBONI INGENIEROS ASOCIADOS"/>
    <s v="01/12/2023 13:00:09"/>
    <s v="01/12/2023 13:02:53"/>
    <x v="0"/>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s v=""/>
    <x v="0"/>
  </r>
  <r>
    <s v="INC000002474637"/>
    <s v="COMUNICACIONES"/>
    <x v="21"/>
    <s v="SM OPERACIONES"/>
    <s v="DENISE CRUZAT ETCHEBERRY"/>
    <s v="tct_decruz"/>
    <s v="4-Menor/Localizado"/>
    <s v="4-Baja"/>
    <s v="Baja"/>
    <s v="Requerimiento de Cliente"/>
    <s v="TELEFONICA GLOBAL TECHNOLOGY S.A.AGENCIA EN CHILE"/>
    <s v="BAJA DE SERVICIO/CLIENTE SALMONES CAMANCHACA S A  SISON 202301507"/>
    <s v="01/12/2023 12:52:31"/>
    <s v="01/12/2023 12:53:07"/>
    <x v="1"/>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s v=""/>
    <x v="0"/>
  </r>
  <r>
    <s v="INC000002474659"/>
    <s v="OFFICE365"/>
    <x v="5"/>
    <s v="SM OPERACIONES"/>
    <s v="JAVIERA A UMAÑA YEVENES"/>
    <s v="tct_decruz"/>
    <s v="4-Menor/Localizado"/>
    <s v="2-Alta"/>
    <s v="Media"/>
    <s v="Requerimiento de Cliente"/>
    <s v="TELEFONICA GLOBAL TECHNOLOGY S.A.AGENCIA EN CHILE"/>
    <s v="VALIDAR INTEGRANTE DE LISTA teamleader.tcct@tic.cl"/>
    <s v="01/12/2023 13:30:05"/>
    <s v="01/12/2023 13:32:09"/>
    <x v="0"/>
    <s v="TI"/>
    <s v="APLICATIVOS"/>
    <s v="01/12/2023 14:00:24"/>
    <s v="01/12/2023 23:50:00"/>
    <s v="JESUS JOSE NELO PETAQUERO &lt;jesus.nelo@telefonica.com&gt;_x000a__x000a_Si no está incluir..."/>
    <m/>
    <d v="1899-12-30T00:00:00"/>
    <d v="1899-12-30T00:00:00"/>
    <d v="1899-12-30T00:00:00"/>
    <s v=""/>
    <x v="0"/>
  </r>
  <r>
    <s v="INC000002474676"/>
    <s v="INFRAESTRUCTURA DC"/>
    <x v="13"/>
    <s v="GESTION PROBLEMAS"/>
    <s v="MOISES E MONTERO RAMOS"/>
    <s v="jgresve"/>
    <s v="3-Moderado/Limitado"/>
    <s v="3-Medio"/>
    <s v="Media"/>
    <s v="Requerimiento de Cliente"/>
    <s v="TELEFONICA EMPRESAS DE CHILE SA"/>
    <s v="HCS - Vcenter/vmware  - VM: Jumpbox"/>
    <s v="01/12/2023 14:28:09"/>
    <s v="01/12/2023 14:30:42"/>
    <x v="0"/>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s v=""/>
    <x v="0"/>
  </r>
  <r>
    <s v="INC000002474678"/>
    <s v="VPN IP - MPLS"/>
    <x v="9"/>
    <s v="BELIEVE"/>
    <s v="AXEL ANDRADE"/>
    <s v="frp_cnavar"/>
    <s v="3-Moderado/Limitado"/>
    <s v="3-Medio"/>
    <s v="Media"/>
    <s v="Requerimiento de Cliente"/>
    <s v="INSTITUTO PROFESIONAL DE CHILE SA"/>
    <s v="GAMA/ Solicitud restauraciones - TERRAOESTE"/>
    <s v="01/12/2023 15:06:32"/>
    <s v="01/12/2023 15:09:50"/>
    <x v="0"/>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s v=""/>
    <x v="0"/>
  </r>
  <r>
    <s v="INC000002474690"/>
    <s v="INFRAESTRUCTURA DC"/>
    <x v="8"/>
    <s v="APQ ACCESOS"/>
    <s v="JONATHAN A MARQUEZ ASTENGO"/>
    <s v="tct_sjarav"/>
    <s v="4-Menor/Localizado"/>
    <s v="4-Baja"/>
    <s v="Baja"/>
    <s v="Requerimiento de Cliente"/>
    <s v="TELEFONICA CYBERSECURITY TECH CHILE SPA"/>
    <s v="RETIRO DE FIBRA PARA CLIENTE BRINKS"/>
    <s v="01/12/2023 15:26:32"/>
    <s v="01/12/2023 15:27:48"/>
    <x v="0"/>
    <s v="CDP ANTIGUO 1"/>
    <s v="CDP ANTIGUO 2"/>
    <s v="04/12/2023 12:59:08"/>
    <s v="04/12/2023 23:50:00"/>
    <s v="RETIRO DE FIBRA QUE SE REEMPLAZO"/>
    <s v="MANO REMOTA REALIZADA"/>
    <d v="1899-12-30T00:00:00"/>
    <d v="1899-12-30T00:00:00"/>
    <d v="1899-12-30T00:00:00"/>
    <s v=""/>
    <x v="0"/>
  </r>
  <r>
    <s v="INC000002474692"/>
    <s v="INFRAESTRUCTURA DC"/>
    <x v="8"/>
    <s v="APQ ACCESOS"/>
    <s v="JONATHAN A MARQUEZ ASTENGO"/>
    <s v="tct_sjarav"/>
    <s v="4-Menor/Localizado"/>
    <s v="4-Baja"/>
    <s v="Baja"/>
    <s v="Requerimiento de Cliente"/>
    <s v="TELEFONICA CYBERSECURITY TECH CHILE SPA"/>
    <s v="SUPERVISION CLIENTE REDSALUD/CRQ 79124"/>
    <s v="01/12/2023 15:28:08"/>
    <s v="01/12/2023 15:29:23"/>
    <x v="0"/>
    <s v="CDP ANTIGUO 1"/>
    <s v="CDP ANTIGUO 2"/>
    <s v="01/12/2023 16:50:32"/>
    <s v="01/12/2023 23:50:00"/>
    <s v="TENDIDO DE FIBRA"/>
    <s v="SUPERVISION/CRQ OK"/>
    <d v="1899-12-30T00:00:00"/>
    <d v="1899-12-30T00:00:00"/>
    <d v="1899-12-30T00:00:00"/>
    <s v=""/>
    <x v="0"/>
  </r>
  <r>
    <s v="INC000002474711"/>
    <s v="VPN IP - MPLS"/>
    <x v="16"/>
    <s v="BELIEVE"/>
    <s v="LUIS O MORALES ARENAS"/>
    <s v="frp_pcamay"/>
    <s v="3-Moderado/Limitado"/>
    <s v="3-Medio"/>
    <s v="Media"/>
    <s v="Requerimiento de Cliente"/>
    <s v="CENTRO DE COMPENSACION AUTOMATIZADO S A"/>
    <s v="GESTION DATACENTER/ ACCESOS / CENTRO DE COMPENSACION AUTOMATIZADO S A"/>
    <s v="01/12/2023 12:09:38"/>
    <s v="01/12/2023 12:10:01"/>
    <x v="0"/>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s v=""/>
    <x v="0"/>
  </r>
  <r>
    <s v="INC000002474722"/>
    <s v="VPN IP - MPLS"/>
    <x v="9"/>
    <s v="BELIEVE"/>
    <s v="RODRIGO VÁSQUEZ MUÑOZ"/>
    <s v="frp_cnavar"/>
    <s v="3-Moderado/Limitado"/>
    <s v="3-Medio"/>
    <s v="Media"/>
    <s v="Requerimiento de Cliente"/>
    <s v="INSTITUTO PROFESIONAL DE CHILE SA"/>
    <s v="GAMA/ Solicitud restauraciones - CPECH"/>
    <s v="01/12/2023 13:06:46"/>
    <s v="01/12/2023 13:12:50"/>
    <x v="0"/>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s v=""/>
    <x v="0"/>
  </r>
  <r>
    <s v="INC000002474735"/>
    <s v="HOUSING"/>
    <x v="4"/>
    <s v="DUOC TICKET AUTOMATICO"/>
    <s v="JUAN CARLOS UZCATEGUI FUGUETT"/>
    <s v="frp_fcruzp"/>
    <s v="3-Moderado/Limitado"/>
    <s v="4-Baja"/>
    <s v="Baja"/>
    <s v="Requerimiento de Cliente"/>
    <s v="FUNDACION INSTITUTO PROFESIONAL DUOC UC"/>
    <s v="RQ / DUOC / RV: Solicitud información para auditoria 2024"/>
    <s v="01/12/2023 13:20:49"/>
    <s v="01/12/2023 13:22:51"/>
    <x v="0"/>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s v=""/>
    <x v="0"/>
  </r>
  <r>
    <s v="INC000002474755"/>
    <s v="VPN IP - MPLS"/>
    <x v="3"/>
    <s v="GESTION HD"/>
    <s v="SEBASTIAN I ACUÑA GUZMAN"/>
    <s v="frp_jciert"/>
    <s v="4-Menor/Localizado"/>
    <s v="4-Baja"/>
    <s v="Baja"/>
    <s v="Requerimiento de Cliente"/>
    <s v="CONSORCIO INDUSTRIAL DE ALIMENTOS S A"/>
    <s v="REQ / Creación de registro SPF en Dominio cialalimentos.cl"/>
    <s v="01/12/2023 15:07:19"/>
    <s v="01/12/2023 15:09:53"/>
    <x v="0"/>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s v=""/>
    <x v="0"/>
  </r>
  <r>
    <s v="INC000002474757"/>
    <s v="VPN IP - MPLS"/>
    <x v="13"/>
    <s v="GESTION HD"/>
    <s v="DEIBY Y SANTOYO MONTEROLA"/>
    <s v="frp_jciert"/>
    <s v="4-Menor/Localizado"/>
    <s v="4-Baja"/>
    <s v="Baja"/>
    <s v="Requerimiento de Cliente"/>
    <s v="RED DE CLINICAS REGIONALES S.A."/>
    <s v="REQ / Actualización información espacio - VDC"/>
    <s v="01/12/2023 15:54:44"/>
    <s v="01/12/2023 15:57:47"/>
    <x v="0"/>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s v=""/>
    <x v="0"/>
  </r>
  <r>
    <s v="INC000002474762"/>
    <s v="HOUSING"/>
    <x v="15"/>
    <s v="APQ ACCESOS"/>
    <s v="ESTEBAN O BUSTOS CORNEJO"/>
    <s v="tct_ebusto"/>
    <s v="2-Significativo/Amplio"/>
    <s v="2-Alta"/>
    <s v="Alta"/>
    <s v="Requerimiento de Cliente"/>
    <s v="TELEFONICA EMPRESAS DE CHILE SA"/>
    <s v="SUPERVISION INCIDENTE HUAWEI"/>
    <s v="01/12/2023 15:44:36"/>
    <s v="01/12/2023 15:45:57"/>
    <x v="0"/>
    <s v="CDP ANTIGUO 1"/>
    <s v="CDP ANTIGUO 2"/>
    <s v="01/12/2023 15:47:24"/>
    <s v="01/12/2023 23:50:00"/>
    <s v="SUPERVISION INCIDENTE HUAWEI"/>
    <s v="INCIDENCIA RESTABLECIDA"/>
    <d v="1899-12-30T00:01:27"/>
    <d v="1899-12-30T00:02:48"/>
    <d v="1899-12-30T00:01:21"/>
    <s v=""/>
    <x v="0"/>
  </r>
  <r>
    <s v="INC000002474769"/>
    <s v="INFRAESTRUCTURA DC"/>
    <x v="8"/>
    <s v="APQ ACCESOS"/>
    <s v="JONATHAN A MARQUEZ ASTENGO"/>
    <s v="tct_jmarqu"/>
    <s v="4-Menor/Localizado"/>
    <s v="4-Baja"/>
    <s v="Baja"/>
    <s v="Requerimiento de Cliente"/>
    <s v="TELEFONICA CYBERSECURITY TECH CHILE SPA"/>
    <s v="SUPERVISION TENDIDO FIBRA BRINKS/CRQ 75438"/>
    <s v="01/12/2023 16:14:26"/>
    <s v="01/12/2023 16:18:14"/>
    <x v="0"/>
    <s v="CDP ANTIGUO 1"/>
    <s v="CDP ANTIGUO 2"/>
    <s v="01/12/2023 16:52:34"/>
    <s v="01/12/2023 23:50:00"/>
    <s v="SUPERVISION TENDIDO DE FIBRA BRINKS"/>
    <s v="SUPERVISION CRQ/ OK"/>
    <d v="1899-12-30T00:00:00"/>
    <d v="1899-12-30T00:00:00"/>
    <d v="1899-12-30T00:00:00"/>
    <s v=""/>
    <x v="0"/>
  </r>
  <r>
    <s v="INC000002474775"/>
    <s v="VPN IP - MPLS"/>
    <x v="17"/>
    <s v="GESTION HD"/>
    <s v="NICOLAS A SAAVEDRA EGUILUZ"/>
    <s v="frp_jciert"/>
    <s v="4-Menor/Localizado"/>
    <s v="4-Baja"/>
    <s v="Baja"/>
    <s v="Requerimiento de Cliente"/>
    <s v="TELEFONICA GLOBAL TECHNOLOGY S.A.AGENCIA EN CHILE"/>
    <s v="REQ / Revisión de aperturas de Mandante prd"/>
    <s v="01/12/2023 16:31:38"/>
    <s v="01/12/2023 16:34:47"/>
    <x v="0"/>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s v=""/>
    <x v="0"/>
  </r>
  <r>
    <s v="INC000002474778"/>
    <s v="VPN IP - MPLS"/>
    <x v="17"/>
    <s v="GESTION HD"/>
    <s v="NICOLAS A SAAVEDRA EGUILUZ"/>
    <s v="frp_jciert"/>
    <s v="4-Menor/Localizado"/>
    <s v="4-Baja"/>
    <s v="Baja"/>
    <s v="Requerimiento de Cliente"/>
    <s v="TELEFONICA GLOBAL TECHNOLOGY S.A.AGENCIA EN CHILE"/>
    <s v="REQ / NUTRISCO: Jobs Cancelados en PRD"/>
    <s v="01/12/2023 16:37:31"/>
    <s v="01/12/2023 16:40:40"/>
    <x v="0"/>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s v=""/>
    <x v="0"/>
  </r>
  <r>
    <s v="INC000002474782"/>
    <s v="INFRAESTRUCTURA DC"/>
    <x v="8"/>
    <s v="APQ ACCESOS"/>
    <s v="JONATHAN A MARQUEZ ASTENGO"/>
    <s v="tct_jmarqu"/>
    <s v="4-Menor/Localizado"/>
    <s v="4-Baja"/>
    <s v="Baja"/>
    <s v="Requerimiento de Cliente"/>
    <s v="TELEFONICA CYBERSECURITY TECH CHILE SPA"/>
    <s v="SUPERVISION ARAUCO/CRQ 78963"/>
    <s v="01/12/2023 16:56:53"/>
    <s v="01/12/2023 16:57:51"/>
    <x v="0"/>
    <s v="CDP ANTIGUO 1"/>
    <s v="CDP ANTIGUO 2"/>
    <s v="01/12/2023 16:58:50"/>
    <s v="01/12/2023 23:50:00"/>
    <s v="SUPERVISION INGRESO DE EQUIPO"/>
    <s v="SUPERVISION CRQ/ OK"/>
    <d v="1899-12-30T00:00:00"/>
    <d v="1899-12-30T00:00:00"/>
    <d v="1899-12-30T00:00:00"/>
    <s v=""/>
    <x v="0"/>
  </r>
  <r>
    <s v="INC000002474811"/>
    <s v="HOUSING"/>
    <x v="15"/>
    <s v="APQ ACCESOS"/>
    <s v="JOSE G MARQUEZ MARCANO"/>
    <s v="tct_josmam"/>
    <s v="4-Menor/Localizado"/>
    <s v="4-Baja"/>
    <s v="Baja"/>
    <s v="Requerimiento de Cliente"/>
    <s v="TELEFONICA EMPRESAS DE CHILE SA"/>
    <s v="TOMA DE ALARMAS DE CLIENTES"/>
    <s v="01/12/2023 12:42:50"/>
    <s v="01/12/2023 12:43:47"/>
    <x v="0"/>
    <s v="CDP ANTIGUO 1"/>
    <s v="CDP ANTIGUO 2"/>
    <s v="01/12/2023 12:46:25"/>
    <s v="01/12/2023 23:50:00"/>
    <s v="TOMA DE ALARMAS DE CLIENTES"/>
    <s v="TOMA DE ALARMAS REALIZADAS"/>
    <d v="1899-12-30T00:02:19"/>
    <d v="1899-12-30T00:03:35"/>
    <d v="1899-12-30T00:01:16"/>
    <s v=""/>
    <x v="0"/>
  </r>
  <r>
    <s v="INC000002474818"/>
    <s v="HOUSING"/>
    <x v="15"/>
    <s v="APQ ACCESOS"/>
    <s v="JOSE G MARQUEZ MARCANO"/>
    <s v="tct_josmam"/>
    <s v="4-Menor/Localizado"/>
    <s v="4-Baja"/>
    <s v="Baja"/>
    <s v="Requerimiento de Cliente"/>
    <s v="TELEFONICA EMPRESAS DE CHILE SA"/>
    <s v="RONDA Y REVISION DE SALAS"/>
    <s v="01/12/2023 12:47:46"/>
    <s v="01/12/2023 12:48:36"/>
    <x v="0"/>
    <s v="CDP ANTIGUO 1"/>
    <s v="CDP ANTIGUO 2"/>
    <s v="01/12/2023 12:50:00"/>
    <s v="01/12/2023 23:50:00"/>
    <s v="RONDA Y REVISION DE SALAS"/>
    <s v="RONDAS REALIZADAS"/>
    <d v="1899-12-30T00:01:04"/>
    <d v="1899-12-30T00:02:14"/>
    <d v="1899-12-30T00:01:10"/>
    <s v=""/>
    <x v="0"/>
  </r>
  <r>
    <s v="INC000002474831"/>
    <s v="INFRAESTRUCTURA DC"/>
    <x v="8"/>
    <s v="APQ ACCESOS"/>
    <s v="JONATHAN A MARQUEZ ASTENGO"/>
    <s v="tct_jmarqu"/>
    <s v="4-Menor/Localizado"/>
    <s v="4-Baja"/>
    <s v="Baja"/>
    <s v="Requerimiento de Cliente"/>
    <s v="TELEFONICA CYBERSECURITY TECH CHILE SPA"/>
    <s v="FACTIBILIDAD ARAUCO/CRQ 78963"/>
    <s v="01/12/2023 13:06:05"/>
    <s v="01/12/2023 13:08:16"/>
    <x v="0"/>
    <s v="CDP ANTIGUO 1"/>
    <s v="CDP ANTIGUO 2"/>
    <s v="01/12/2023 13:09:39"/>
    <s v="01/12/2023 23:50:00"/>
    <s v="FACTIBILIDAD PARA INGRESO DE EQUIPO"/>
    <s v="FACTIBILIDAD ENVIADA"/>
    <d v="1899-12-30T00:00:00"/>
    <d v="1899-12-30T00:00:00"/>
    <d v="1899-12-30T00:00:00"/>
    <s v=""/>
    <x v="0"/>
  </r>
  <r>
    <s v="INC000002474867"/>
    <s v="INFRAESTRUCTURA DC"/>
    <x v="1"/>
    <s v="APQ ACCESOS"/>
    <s v="CARLOS F ARAYA RAMIREZ"/>
    <s v="tct_cararr"/>
    <s v="4-Menor/Localizado"/>
    <s v="4-Baja"/>
    <s v="Baja"/>
    <s v="Requerimiento de Cliente"/>
    <s v="TELEFONICA CYBERSECURITY TECH CHILE SPA"/>
    <s v="FACTIBILIDAD 78856 (2)"/>
    <s v="01/12/2023 15:24:08"/>
    <s v="01/12/2023 15:25:14"/>
    <x v="0"/>
    <s v="CDP ANTIGUO 1"/>
    <s v="CDP ANTIGUO 2"/>
    <s v="01/12/2023 15:37:48"/>
    <s v="01/12/2023 23:50:00"/>
    <m/>
    <s v="FACTIBILIDAD ENVIADA"/>
    <d v="1899-12-30T00:00:00"/>
    <d v="1899-12-30T00:00:00"/>
    <d v="1899-12-30T00:00:00"/>
    <s v=""/>
    <x v="0"/>
  </r>
  <r>
    <s v="INC000002474935"/>
    <s v="VPN IP - MPLS"/>
    <x v="3"/>
    <s v="GESTION HD"/>
    <s v="GUSTAVO AVILA VERA"/>
    <s v="frp_jciert"/>
    <s v="4-Menor/Localizado"/>
    <s v="4-Baja"/>
    <s v="Baja"/>
    <s v="Requerimiento de Cliente"/>
    <s v="TELEFONICA GLOBAL TECHNOLOGY S.A.AGENCIA EN CHILE"/>
    <s v="REQ / CARGA FOLIOS TIPO DOC 33 EN PRODUCTIVO"/>
    <s v="01/12/2023 13:54:17"/>
    <s v="01/12/2023 13:55:54"/>
    <x v="0"/>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s v=""/>
    <x v="0"/>
  </r>
  <r>
    <s v="INC000002474948"/>
    <s v="VPN IP - MPLS"/>
    <x v="9"/>
    <s v="GESTION HD"/>
    <s v="AXEL ANDRADE"/>
    <s v="frp_spevel"/>
    <s v="3-Moderado/Limitado"/>
    <s v="3-Medio"/>
    <s v="Media"/>
    <s v="Requerimiento de Cliente"/>
    <s v="INDUSTRIAS CHILENAS DE ALAMBRE INCHALAM S.A."/>
    <s v="HD/INCHALAM: Ejecutar respaldo FULL"/>
    <s v="01/12/2023 14:09:04"/>
    <s v="01/12/2023 14:22:00"/>
    <x v="0"/>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s v=""/>
    <x v="0"/>
  </r>
  <r>
    <s v="INC000002474962"/>
    <s v="HOUSING"/>
    <x v="19"/>
    <s v="BELIEVE"/>
    <s v="SEBASTIAN A JARA VIDAL"/>
    <s v="frp_jolsso"/>
    <s v="3-Moderado/Limitado"/>
    <s v="3-Medio"/>
    <s v="Media"/>
    <s v="Requerimiento de Cliente"/>
    <s v="ARAUCO S A"/>
    <s v="GESTION DATACENTER/ ACCESOS / ARAUCO S A"/>
    <s v="01/12/2023 14:17:59"/>
    <s v="01/12/2023 14:20:46"/>
    <x v="0"/>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s v=""/>
    <x v="0"/>
  </r>
  <r>
    <s v="INC000002474990"/>
    <s v="VPN IP - MPLS"/>
    <x v="13"/>
    <s v="ADMINISTRADORES RESIDENTES"/>
    <s v="JOSE A SANTIS SERRANO"/>
    <s v="frp_rreyes"/>
    <s v="3-Moderado/Limitado"/>
    <s v="3-Medio"/>
    <s v="Media"/>
    <s v="Requerimiento de Cliente"/>
    <s v="FARMACIAS AHUMADA S.A."/>
    <s v="GAMA / Activación apt update ubuntu vdc"/>
    <s v="01/12/2023 15:01:11"/>
    <s v="01/12/2023 15:03:36"/>
    <x v="0"/>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s v=""/>
    <x v="0"/>
  </r>
  <r>
    <s v="INC000002475005"/>
    <s v="VPN IP - MPLS"/>
    <x v="9"/>
    <s v="ADMINISTRADORES RESIDENTES"/>
    <s v="RODRIGO VÁSQUEZ MUÑOZ"/>
    <s v="frp_rreyes"/>
    <s v="3-Moderado/Limitado"/>
    <s v="3-Medio"/>
    <s v="Media"/>
    <s v="Requerimiento de Cliente"/>
    <s v="INSTITUTO PROFESIONAL DE CHILE SA"/>
    <s v="GAMA / Solicitud restauraciones - TERRASOL"/>
    <s v="01/12/2023 15:10:27"/>
    <s v="01/12/2023 15:13:16"/>
    <x v="0"/>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s v=""/>
    <x v="0"/>
  </r>
  <r>
    <s v="INC000002475084"/>
    <s v="VPN IP - MPLS"/>
    <x v="17"/>
    <s v="ADMINISTRADORES RESIDENTES"/>
    <s v="NICOLAS A SAAVEDRA EGUILUZ"/>
    <s v="frp_rreyes"/>
    <s v="4-Menor/Localizado"/>
    <s v="4-Baja"/>
    <s v="Baja"/>
    <s v="Requerimiento de Cliente"/>
    <s v="NUTRISCO CHILE SA"/>
    <s v="REQ / hd / NUTRISCO: Bloqueos en SAP"/>
    <s v="01/12/2023 16:43:18"/>
    <s v="01/12/2023 16:46:47"/>
    <x v="0"/>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s v=""/>
    <x v="0"/>
  </r>
  <r>
    <s v="INC000002475150"/>
    <s v="VPN IP - MPLS"/>
    <x v="4"/>
    <s v="BELIEVE"/>
    <s v="JUAN CARLOS UZCATEGUI FUGUETT"/>
    <s v="frp_dvital"/>
    <s v="4-Menor/Localizado"/>
    <s v="4-Baja"/>
    <s v="Baja"/>
    <s v="Requerimiento de Cliente"/>
    <s v="TELEFONICA CYBERSECURITY TECH CHILE SPA"/>
    <s v="REQ / SOC / BAJA DE LA CUENTA AD"/>
    <s v="01/12/2023 17:02:48"/>
    <s v="01/12/2023 17:08:57"/>
    <x v="0"/>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s v=""/>
    <x v="0"/>
  </r>
  <r>
    <s v="INC000002475158"/>
    <s v="SERVICIOS DIGITALES"/>
    <x v="21"/>
    <s v="SM OPERACIONES"/>
    <s v="DENISE CRUZAT ETCHEBERRY"/>
    <s v="tct_decruz"/>
    <s v="4-Menor/Localizado"/>
    <s v="4-Baja"/>
    <s v="Baja"/>
    <s v="Requerimiento de Cliente"/>
    <s v="TELEFONICA GLOBAL TECHNOLOGY S.A.AGENCIA EN CHILE"/>
    <s v="TRABAJO ADMINISTRATIVO-INFORMES MENSUALES"/>
    <s v="01/12/2023 17:15:12"/>
    <s v="01/12/2023 17:16:15"/>
    <x v="0"/>
    <s v="TI"/>
    <s v="SISTEMAS OPERATIVOS"/>
    <s v="04/12/2023 8:53:53"/>
    <s v="04/12/2023 23:50:00"/>
    <m/>
    <s v="se trabaja en reporte mensual"/>
    <d v="1899-12-30T00:00:00"/>
    <d v="1900-01-01T15:38:41"/>
    <d v="1900-01-01T00:00:00"/>
    <s v=""/>
    <x v="0"/>
  </r>
  <r>
    <s v="INC000002475199"/>
    <s v="HOSTING VIRTUAL"/>
    <x v="4"/>
    <s v="OPERACION N1"/>
    <s v="ALEJANDRO ACEVEDO VALENZUELA"/>
    <s v="tct_aaceve"/>
    <s v="4-Menor/Localizado"/>
    <s v="4-Baja"/>
    <s v="Baja"/>
    <s v="Requerimiento de Cliente"/>
    <s v="TELEFONICA GLOBAL TECHNOLOGY S.A.AGENCIA EN CHILE"/>
    <s v="PROCEDIMIENTO DE  BLOQUEO  / DESBLOQUEO VPN"/>
    <s v="01/12/2023 19:10:16"/>
    <s v="01/12/2023 19:11:52"/>
    <x v="0"/>
    <s v="TI"/>
    <s v="SISTEMAS OPERATIVOS"/>
    <s v="04/12/2023 7:03:24"/>
    <s v="04/12/2023 23:50:00"/>
    <s v="PROCEDIMIENTO DE  BLOQUEO  / DESBLOQUEO VPN"/>
    <s v="DESBLOQUEO REALIZADO DE VPN"/>
    <d v="1900-01-01T11:49:56"/>
    <d v="1900-01-01T11:53:08"/>
    <d v="1899-12-30T00:03:12"/>
    <s v=""/>
    <x v="0"/>
  </r>
  <r>
    <s v="INC000002475260"/>
    <s v="HOUSING"/>
    <x v="16"/>
    <s v="BELIEVE"/>
    <s v="JOSE G MARQUEZ MARCANO"/>
    <s v="frp_pcamay"/>
    <s v="3-Moderado/Limitado"/>
    <s v="3-Medio"/>
    <s v="Media"/>
    <s v="Requerimiento de Cliente"/>
    <s v="TELEFONICA EMPRESAS DE CHILE SA"/>
    <s v="GESTION DATACENTER/ ACCESOS / TELEFONICA EMPRESAS DE CHILE SA"/>
    <s v="01/12/2023 18:11:17"/>
    <s v="01/12/2023 18:11:26"/>
    <x v="0"/>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s v=""/>
    <x v="0"/>
  </r>
  <r>
    <s v="INC000002475282"/>
    <s v="HOUSING"/>
    <x v="15"/>
    <s v="APQ ACCESOS"/>
    <s v="JOSE G MARQUEZ MARCANO"/>
    <s v="tct_josmam"/>
    <s v="4-Menor/Localizado"/>
    <s v="4-Baja"/>
    <s v="Baja"/>
    <s v="Requerimiento de Cliente"/>
    <s v="TELEFONICA EMPRESAS DE CHILE SA"/>
    <s v="RONDA Y REVISION DE SALAS"/>
    <s v="01/12/2023 18:46:08"/>
    <s v="01/12/2023 18:47:01"/>
    <x v="0"/>
    <s v="CDP ANTIGUO 1"/>
    <s v="CDP ANTIGUO 2"/>
    <s v="01/12/2023 18:49:34"/>
    <s v="01/12/2023 23:50:00"/>
    <s v="RONDA Y REVISION DE SALAS"/>
    <s v="RONDAS REALIZADAS"/>
    <d v="1899-12-30T00:02:08"/>
    <d v="1899-12-30T00:03:26"/>
    <d v="1899-12-30T00:01:18"/>
    <s v=""/>
    <x v="0"/>
  </r>
  <r>
    <s v="INC000002475286"/>
    <s v="HOUSING"/>
    <x v="15"/>
    <s v="APQ ACCESOS"/>
    <s v="JOSE G MARQUEZ MARCANO"/>
    <s v="tct_josmam"/>
    <s v="4-Menor/Localizado"/>
    <s v="4-Baja"/>
    <s v="Baja"/>
    <s v="Requerimiento de Cliente"/>
    <s v="TELEFONICA EMPRESAS DE CHILE SA"/>
    <s v="RONDA Y REVISION DE SALAS"/>
    <s v="01/12/2023 18:50:02"/>
    <s v="01/12/2023 18:50:56"/>
    <x v="0"/>
    <s v="CDP ANTIGUO 1"/>
    <s v="CDP ANTIGUO 2"/>
    <s v="01/12/2023 18:52:08"/>
    <s v="01/12/2023 23:50:00"/>
    <s v="RONDA Y REVISION DE SALAS"/>
    <s v="RONDAS REALIZADAS"/>
    <d v="1899-12-30T00:00:55"/>
    <d v="1899-12-30T00:02:06"/>
    <d v="1899-12-30T00:01:11"/>
    <s v=""/>
    <x v="0"/>
  </r>
  <r>
    <s v="INC000002475338"/>
    <s v="RED INTERNA"/>
    <x v="0"/>
    <s v="APOQUINDO TI"/>
    <s v="RICARDO F ORELLANA MARDONES"/>
    <s v="tct_rorell"/>
    <s v="4-Menor/Localizado"/>
    <s v="4-Baja"/>
    <s v="Baja"/>
    <s v="Requerimiento de Cliente"/>
    <s v="TELEFONICA EMPRESAS DE CHILE SA"/>
    <s v="RONDA Y MEDICIÓN DE TEMPERATURAS EN SALAS TIC"/>
    <s v="02/12/2023 2:31:25"/>
    <s v="02/12/2023 2:32:19"/>
    <x v="0"/>
    <s v="TI"/>
    <s v="CLIMA"/>
    <s v="02/12/2023 2:45:57"/>
    <s v="02/12/2023 23:50:00"/>
    <m/>
    <s v="ACT REALIZADA SIN NOVEDAD"/>
    <d v="1899-12-30T00:00:00"/>
    <d v="1899-12-30T00:00:00"/>
    <d v="1899-12-30T00:00:00"/>
    <s v=""/>
    <x v="0"/>
  </r>
  <r>
    <s v="INC000002475343"/>
    <s v="RED INTERNA"/>
    <x v="0"/>
    <s v="APOQUINDO TI"/>
    <s v="RICARDO F ORELLANA MARDONES"/>
    <s v="tct_rorell"/>
    <s v="4-Menor/Localizado"/>
    <s v="4-Baja"/>
    <s v="Baja"/>
    <s v="Requerimiento de Cliente"/>
    <s v="TELEFONICA EMPRESAS DE CHILE SA"/>
    <s v="RONDA Y MEDICIÓN DE TEMPERATURAS EN SALAS TIC"/>
    <s v="02/12/2023 4:07:10"/>
    <s v="02/12/2023 4:08:01"/>
    <x v="0"/>
    <s v="TI"/>
    <s v="CLIMA"/>
    <s v="02/12/2023 4:39:48"/>
    <s v="02/12/2023 23:50:00"/>
    <m/>
    <s v="ACT REALIZADA SIN NOVEDAD"/>
    <d v="1899-12-30T00:00:00"/>
    <d v="1899-12-30T00:00:00"/>
    <d v="1899-12-30T00:00:00"/>
    <s v=""/>
    <x v="0"/>
  </r>
  <r>
    <s v="INC000002475412"/>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7:11"/>
    <s v="01/12/2023 19:28:16"/>
    <x v="0"/>
    <s v="TI"/>
    <s v="CLIMA"/>
    <s v="01/12/2023 19:41:33"/>
    <s v="01/12/2023 23:50:00"/>
    <s v="RONDA DE INSPECCIÓN DE SALAS Y TOMA DE TEMPERATURAS DC APOQUINDO"/>
    <s v="RONDA REALIZADA"/>
    <d v="1899-12-30T00:00:00"/>
    <d v="1899-12-30T00:00:00"/>
    <d v="1899-12-30T00:00:00"/>
    <s v=""/>
    <x v="0"/>
  </r>
  <r>
    <s v="INC000002475415"/>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8:30"/>
    <s v="01/12/2023 19:29:24"/>
    <x v="0"/>
    <s v="TI"/>
    <s v="CLIMA"/>
    <s v="01/12/2023 19:42:15"/>
    <s v="01/12/2023 23:50:00"/>
    <s v="RONDA DE INSPECCIÓN DE SALAS Y TOMA DE TEMPERATURAS DC APOQUINDO"/>
    <s v="RONDA REALIZADA"/>
    <d v="1899-12-30T00:00:00"/>
    <d v="1899-12-30T00:00:00"/>
    <d v="1899-12-30T00:00:00"/>
    <s v=""/>
    <x v="0"/>
  </r>
  <r>
    <s v="INC000002475419"/>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9:34"/>
    <s v="01/12/2023 19:30:51"/>
    <x v="0"/>
    <s v="TI"/>
    <s v="CLIMA"/>
    <s v="01/12/2023 19:42:53"/>
    <s v="01/12/2023 23:50:00"/>
    <s v="RONDA DE INSPECCIÓN DE SALAS Y TOMA DE TEMPERATURAS DC APOQUINDO"/>
    <s v="RONDA REALIZADA"/>
    <d v="1899-12-30T00:00:00"/>
    <d v="1899-12-30T00:00:00"/>
    <d v="1899-12-30T00:00:00"/>
    <s v=""/>
    <x v="0"/>
  </r>
  <r>
    <s v="INC000002475421"/>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31:16"/>
    <s v="01/12/2023 19:32:15"/>
    <x v="0"/>
    <s v="TI"/>
    <s v="CLIMA"/>
    <s v="01/12/2023 19:43:43"/>
    <s v="01/12/2023 23:50:00"/>
    <s v="RONDA DE INSPECCIÓN DE SALAS Y TOMA DE TEMPERATURAS DC APOQUINDO"/>
    <s v="RONDA REALIZADA"/>
    <d v="1899-12-30T00:00:00"/>
    <d v="1899-12-30T00:00:00"/>
    <d v="1899-12-30T00:00:00"/>
    <s v=""/>
    <x v="0"/>
  </r>
  <r>
    <s v="INC000002475514"/>
    <s v="HOUSING"/>
    <x v="15"/>
    <s v="APQ ACCESOS"/>
    <s v="LUIS O MORALES ARENAS"/>
    <s v="tct_luimoa"/>
    <s v="4-Menor/Localizado"/>
    <s v="4-Baja"/>
    <s v="Baja"/>
    <s v="Requerimiento de Cliente"/>
    <s v="TELEFONICA EMPRESAS DE CHILE SA"/>
    <s v="SE GENERA TICKET POR RONDA Y REVISION DE SALAS TECNICAS"/>
    <s v="01/12/2023 21:03:09"/>
    <s v="01/12/2023 21:05:22"/>
    <x v="0"/>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5526"/>
    <s v="VPN IP - MPLS"/>
    <x v="13"/>
    <s v="GESTION HD"/>
    <s v="DEIBY Y SANTOYO MONTEROLA"/>
    <s v="frp_disilv"/>
    <s v="4-Menor/Localizado"/>
    <s v="4-Baja"/>
    <s v="Baja"/>
    <s v="Requerimiento de Cliente"/>
    <s v="TELEFONICA GLOBAL TECHNOLOGY S.A.AGENCIA EN CHILE"/>
    <s v="REQ / Incidencia respaldo osccxpr (243ce1d5-94d7-4b22-9fbe-8abfbd0ad86b) - Eliminar Snapshot"/>
    <s v="01/12/2023 22:05:39"/>
    <s v="01/12/2023 22:10:11"/>
    <x v="0"/>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s v=""/>
    <x v="0"/>
  </r>
  <r>
    <s v="INC000002475550"/>
    <s v="RED INTERNA"/>
    <x v="0"/>
    <s v="APOQUINDO TI"/>
    <s v="RICARDO F ORELLANA MARDONES"/>
    <s v="tct_rorell"/>
    <s v="4-Menor/Localizado"/>
    <s v="4-Baja"/>
    <s v="Baja"/>
    <s v="Requerimiento de Cliente"/>
    <s v="TELEFONICA EMPRESAS DE CHILE SA"/>
    <s v="RONDA Y MEDICIÓN DE TEMPERATURAS EN SALAS TIC"/>
    <s v="02/12/2023 7:02:42"/>
    <s v="02/12/2023 7:03:41"/>
    <x v="0"/>
    <s v="TI"/>
    <s v="CLIMA"/>
    <s v="02/12/2023 7:20:03"/>
    <s v="02/12/2023 23:50:00"/>
    <m/>
    <m/>
    <d v="1899-12-30T00:00:00"/>
    <d v="1899-12-30T00:00:00"/>
    <d v="1899-12-30T00:00:00"/>
    <s v=""/>
    <x v="0"/>
  </r>
  <r>
    <s v="INC000002475568"/>
    <s v="HOUSING"/>
    <x v="15"/>
    <s v="APQ ACCESOS"/>
    <s v="JOSE G MARQUEZ MARCANO"/>
    <s v="tct_josmam"/>
    <s v="4-Menor/Localizado"/>
    <s v="4-Baja"/>
    <s v="Baja"/>
    <s v="Requerimiento de Cliente"/>
    <s v="TELEFONICA EMPRESAS DE CHILE SA"/>
    <s v="RONDA Y REVISION DE SALAS"/>
    <s v="02/12/2023 10:57:30"/>
    <s v="02/12/2023 10:58:14"/>
    <x v="0"/>
    <s v="CDP ANTIGUO 1"/>
    <s v="CDP ANTIGUO 2"/>
    <s v="02/12/2023 11:01:54"/>
    <s v="02/12/2023 23:50:00"/>
    <s v="RONDA Y REVISION DE SALAS"/>
    <s v="RONDAS REALIZADAS"/>
    <d v="1899-12-30T00:03:22"/>
    <d v="1899-12-30T00:04:24"/>
    <d v="1899-12-30T00:01:02"/>
    <s v=""/>
    <x v="0"/>
  </r>
  <r>
    <s v="INC000002475591"/>
    <s v="HOUSING"/>
    <x v="15"/>
    <s v="APQ ACCESOS"/>
    <s v="JOSE G MARQUEZ MARCANO"/>
    <s v="tct_josmam"/>
    <s v="4-Menor/Localizado"/>
    <s v="4-Baja"/>
    <s v="Baja"/>
    <s v="Requerimiento de Cliente"/>
    <s v="TELEFONICA EMPRESAS DE CHILE SA"/>
    <s v="TOMA DE ALARMAS DE CLIENTES"/>
    <s v="02/12/2023 18:34:58"/>
    <s v="02/12/2023 18:35:55"/>
    <x v="0"/>
    <s v="CDP ANTIGUO 1"/>
    <s v="CDP ANTIGUO 2"/>
    <s v="02/12/2023 18:42:54"/>
    <s v="02/12/2023 23:50:00"/>
    <s v="TOMA DE ALARMAS DE CLIENTES"/>
    <s v="TOMA DE ALARMAS REALIZADAS"/>
    <d v="1899-12-30T00:06:37"/>
    <d v="1899-12-30T00:07:56"/>
    <d v="1899-12-30T00:01:19"/>
    <s v=""/>
    <x v="0"/>
  </r>
  <r>
    <s v="INC000002475618"/>
    <s v="RED INTERNA"/>
    <x v="0"/>
    <s v="APOQUINDO TI"/>
    <s v="RICARDO F ORELLANA MARDONES"/>
    <s v="tct_rorell"/>
    <s v="4-Menor/Localizado"/>
    <s v="4-Baja"/>
    <s v="Baja"/>
    <s v="Requerimiento de Cliente"/>
    <s v="TELEFONICA EMPRESAS DE CHILE SA"/>
    <s v="RONDA Y MEDICIÓN DE TEMPERATURAS EN SALAS TIC"/>
    <s v="02/12/2023 0:20:44"/>
    <s v="02/12/2023 0:21:40"/>
    <x v="0"/>
    <s v="TI"/>
    <s v="CLIMA"/>
    <s v="02/12/2023 0:47:55"/>
    <s v="02/12/2023 23:50:00"/>
    <m/>
    <s v="ACT REALIZADA SIN NOVEDAD"/>
    <d v="1899-12-30T00:00:00"/>
    <d v="1899-12-30T00:00:00"/>
    <d v="1899-12-30T00:00:00"/>
    <s v=""/>
    <x v="0"/>
  </r>
  <r>
    <s v="INC000002475645"/>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8:37"/>
    <s v="02/12/2023 15:49:35"/>
    <x v="0"/>
    <s v="TI"/>
    <s v="CLIMA"/>
    <s v="02/12/2023 20:13:01"/>
    <s v="02/12/2023 23:50:00"/>
    <s v="RONDA DE INSPECCIÓN DE SALAS Y TOMA DE TEMPERATURAS DC APOQUINDO"/>
    <s v="RONDA REALIZADA"/>
    <d v="1899-12-30T00:00:00"/>
    <d v="1899-12-30T00:00:00"/>
    <d v="1899-12-30T00:00:00"/>
    <s v=""/>
    <x v="0"/>
  </r>
  <r>
    <s v="INC0000024756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9:47"/>
    <s v="02/12/2023 15:51:03"/>
    <x v="0"/>
    <s v="TI"/>
    <s v="CLIMA"/>
    <s v="02/12/2023 20:13:48"/>
    <s v="02/12/2023 23:50:00"/>
    <s v="RONDA DE INSPECCIÓN DE SALAS Y TOMA DE TEMPERATURAS DC APOQUINDO"/>
    <s v="RONDA REALIZADA"/>
    <d v="1899-12-30T00:00:00"/>
    <d v="1899-12-30T00:00:00"/>
    <d v="1899-12-30T00:00:00"/>
    <s v=""/>
    <x v="0"/>
  </r>
  <r>
    <s v="INC000002475650"/>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51:15"/>
    <s v="02/12/2023 15:52:35"/>
    <x v="0"/>
    <s v="TI"/>
    <s v="CLIMA"/>
    <s v="02/12/2023 20:14:33"/>
    <s v="02/12/2023 23:50:00"/>
    <s v="RONDA DE INSPECCIÓN DE SALAS Y TOMA DE TEMPERATURAS DC APOQUINDO"/>
    <s v="RONDA REALIZADA"/>
    <d v="1899-12-30T00:00:00"/>
    <d v="1899-12-30T00:00:00"/>
    <d v="1899-12-30T00:00:00"/>
    <s v=""/>
    <x v="0"/>
  </r>
  <r>
    <s v="INC000002475662"/>
    <s v="RED INTERNA"/>
    <x v="6"/>
    <s v="APQ ACCESOS"/>
    <s v="YORDI M HURTADO ARAYA"/>
    <s v="tct_yorhua"/>
    <s v="4-Menor/Localizado"/>
    <s v="4-Baja"/>
    <s v="Baja"/>
    <s v="Requerimiento de Cliente"/>
    <s v="TELEFONICA CYBERSECURITY TECH CHILE SPA"/>
    <s v="Cliente Brinks John Vergara solicita toma de fotografías de rack"/>
    <s v="02/12/2023 23:45:26"/>
    <s v="02/12/2023 23:47:50"/>
    <x v="0"/>
    <s v="CDP ANTIGUO 1"/>
    <s v="CDP ANTIGUO 2"/>
    <s v="04/12/2023 15:14:38"/>
    <s v="04/12/2023 23:50:00"/>
    <s v="Cliente Brinks John Vergara solicita toma de fotografías de rack E-42 por storage con problemas segun ticket N° 2471776"/>
    <s v="fotografias enviadas"/>
    <d v="1899-12-31T04:47:38"/>
    <d v="1899-12-31T15:29:12"/>
    <d v="1899-12-30T10:41:34"/>
    <s v=""/>
    <x v="0"/>
  </r>
  <r>
    <s v="INC000002475666"/>
    <s v="RED INTERNA"/>
    <x v="0"/>
    <s v="APOQUINDO TI"/>
    <s v="RICARDO F ORELLANA MARDONES"/>
    <s v="tct_rorell"/>
    <s v="4-Menor/Localizado"/>
    <s v="4-Baja"/>
    <s v="Baja"/>
    <s v="Requerimiento de Cliente"/>
    <s v="TELEFONICA EMPRESAS DE CHILE SA"/>
    <s v="RONDA Y MEDICIÓN DE TEMPERATURAS EN SALAS TIC"/>
    <s v="03/12/2023 0:20:48"/>
    <s v="03/12/2023 0:21:42"/>
    <x v="0"/>
    <s v="CDP ANTIGUO 1"/>
    <s v="CDP ANTIGUO 2"/>
    <s v="03/12/2023 0:42:13"/>
    <s v="03/12/2023 23:50:00"/>
    <m/>
    <s v="ACT REALIZADA SIN NOVEDAD"/>
    <d v="1899-12-30T00:00:00"/>
    <d v="1899-12-30T00:00:00"/>
    <d v="1899-12-30T00:00:00"/>
    <s v=""/>
    <x v="0"/>
  </r>
  <r>
    <s v="INC000002475702"/>
    <s v="RED INTERNA"/>
    <x v="0"/>
    <s v="APQ ACCESOS"/>
    <s v="CRISTOPHER MALDONADO ROMERO"/>
    <s v="tct_cmaldo"/>
    <s v="4-Menor/Localizado"/>
    <s v="4-Baja"/>
    <s v="Baja"/>
    <s v="Requerimiento de Cliente"/>
    <s v="TELEFONICA EMPRESAS DE CHILE SA"/>
    <s v="RONDA TOMA DE TEMPERATURAS SALAS TIC"/>
    <s v="03/12/2023 12:06:19"/>
    <s v="03/12/2023 12:07:22"/>
    <x v="0"/>
    <s v="CDP ANTIGUO 1"/>
    <s v="CDP ANTIGUO 2"/>
    <s v="03/12/2023 12:47:19"/>
    <s v="03/12/2023 23:50:00"/>
    <m/>
    <s v="RONDA REALIZADA"/>
    <d v="1899-12-30T00:00:00"/>
    <d v="1899-12-30T00:00:00"/>
    <d v="1899-12-30T00:00:00"/>
    <s v=""/>
    <x v="0"/>
  </r>
  <r>
    <s v="INC000002475780"/>
    <s v="TICKET-INTELIGENTE"/>
    <x v="3"/>
    <s v="GESTION TI"/>
    <s v="SEBASTIAN I ACUÑA GUZMAN"/>
    <s v="USR_TSIGHT"/>
    <s v="1-Extenso/Generalizado"/>
    <s v="4-Baja"/>
    <s v="Baja"/>
    <s v="Incidente de Cliente"/>
    <s v="TELEFONICA EMPRESAS DE CHILE SA"/>
    <s v="wocu_metrics TICKET AUTOMATICO"/>
    <s v="02/12/2023 0:20:43"/>
    <s v="02/12/2023 0:20:43"/>
    <x v="0"/>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s v="Cumplido"/>
    <x v="2"/>
  </r>
  <r>
    <s v="INC000002475951"/>
    <s v="HOUSING"/>
    <x v="15"/>
    <s v="APQ ACCESOS"/>
    <s v="LUIS O MORALES ARENAS"/>
    <s v="tct_luimoa"/>
    <s v="4-Menor/Localizado"/>
    <s v="4-Baja"/>
    <s v="Baja"/>
    <s v="Requerimiento de Cliente"/>
    <s v="TELEFONICA EMPRESAS DE CHILE SA"/>
    <s v="SE GENERA TICKET DE SUPERVISION PARA CLIENTE T EMPRESAS"/>
    <s v="02/12/2023 5:36:52"/>
    <s v="02/12/2023 5:40:18"/>
    <x v="0"/>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s v=""/>
    <x v="0"/>
  </r>
  <r>
    <s v="INC000002475957"/>
    <s v="HOUSING"/>
    <x v="15"/>
    <s v="APQ ACCESOS"/>
    <s v="LUIS O MORALES ARENAS"/>
    <s v="tct_luimoa"/>
    <s v="4-Menor/Localizado"/>
    <s v="4-Baja"/>
    <s v="Baja"/>
    <s v="Requerimiento de Cliente"/>
    <s v="TELEFONICA EMPRESAS DE CHILE SA"/>
    <s v="SE GENERA TICKET POR REVISION Y TOMA DE ALARMA DE CLIENTE"/>
    <s v="02/12/2023 6:03:33"/>
    <s v="02/12/2023 6:05:00"/>
    <x v="0"/>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475986"/>
    <s v="HOUSING"/>
    <x v="6"/>
    <s v="APQ ACCESOS"/>
    <s v="EDUARDO A NUÑEZ LAMOZA"/>
    <s v="tct_edunul"/>
    <s v="4-Menor/Localizado"/>
    <s v="4-Baja"/>
    <s v="Baja"/>
    <s v="Requerimiento de Cliente"/>
    <s v="TELEFONICA CYBERSECURITY TECH CHILE SPA"/>
    <s v="TOMA DE TEMPERATURAS"/>
    <s v="02/12/2023 6:56:48"/>
    <s v="02/12/2023 6:58:06"/>
    <x v="0"/>
    <s v="TI"/>
    <s v="CLIMA"/>
    <s v="02/12/2023 6:58:29"/>
    <s v="02/12/2023 23:50:00"/>
    <s v="TOMA DE TEMPERATURAS"/>
    <s v="RONDA REALIZADA"/>
    <d v="1899-12-30T00:00:00"/>
    <d v="1899-12-30T00:00:00"/>
    <d v="1899-12-30T00:00:00"/>
    <s v=""/>
    <x v="0"/>
  </r>
  <r>
    <s v="INC000002475988"/>
    <s v="HOUSING"/>
    <x v="6"/>
    <s v="APQ ACCESOS"/>
    <s v="EDUARDO A NUÑEZ LAMOZA"/>
    <s v="tct_edunul"/>
    <s v="4-Menor/Localizado"/>
    <s v="4-Baja"/>
    <s v="Baja"/>
    <s v="Requerimiento de Cliente"/>
    <s v="TELEFONICA CYBERSECURITY TECH CHILE SPA"/>
    <s v="TOMA DE TEMPERATURAS"/>
    <s v="02/12/2023 6:58:41"/>
    <s v="02/12/2023 6:59:34"/>
    <x v="0"/>
    <s v="TI"/>
    <s v="CLIMA"/>
    <s v="02/12/2023 6:59:52"/>
    <s v="02/12/2023 23:50:00"/>
    <s v="TOMA DE TEMPERATURAS"/>
    <s v="RONDA REALIZADA"/>
    <d v="1899-12-30T00:00:00"/>
    <d v="1899-12-30T00:00:00"/>
    <d v="1899-12-30T00:00:00"/>
    <s v=""/>
    <x v="0"/>
  </r>
  <r>
    <s v="INC000002475990"/>
    <s v="HOUSING"/>
    <x v="6"/>
    <s v="APQ ACCESOS"/>
    <s v="EDUARDO A NUÑEZ LAMOZA"/>
    <s v="tct_edunul"/>
    <s v="4-Menor/Localizado"/>
    <s v="4-Baja"/>
    <s v="Baja"/>
    <s v="Requerimiento de Cliente"/>
    <s v="TELEFONICA CYBERSECURITY TECH CHILE SPA"/>
    <s v="TOMA DE TEMPERATURAS"/>
    <s v="02/12/2023 7:00:14"/>
    <s v="02/12/2023 7:01:10"/>
    <x v="0"/>
    <s v="TI"/>
    <s v="CLIMA"/>
    <s v="02/12/2023 7:01:32"/>
    <s v="02/12/2023 23:50:00"/>
    <s v="TOMA DE TEMPERATURAS"/>
    <s v="RONDA REALIZADA"/>
    <d v="1899-12-30T00:00:00"/>
    <d v="1899-12-30T00:00:00"/>
    <d v="1899-12-30T00:00:00"/>
    <s v=""/>
    <x v="0"/>
  </r>
  <r>
    <s v="INC000002475992"/>
    <s v="HOUSING"/>
    <x v="6"/>
    <s v="APQ ACCESOS"/>
    <s v="EDUARDO A NUÑEZ LAMOZA"/>
    <s v="tct_edunul"/>
    <s v="4-Menor/Localizado"/>
    <s v="4-Baja"/>
    <s v="Baja"/>
    <s v="Requerimiento de Cliente"/>
    <s v="TELEFONICA CYBERSECURITY TECH CHILE SPA"/>
    <s v="RONDA SALAS TECNICAS"/>
    <s v="02/12/2023 7:01:46"/>
    <s v="02/12/2023 7:02:47"/>
    <x v="0"/>
    <s v="TI"/>
    <s v="INFRAESTRUCTURA"/>
    <s v="02/12/2023 7:03:04"/>
    <s v="02/12/2023 23:50:00"/>
    <s v="REVISION DE SALAS Y RACK"/>
    <s v="RONDA REALIZADA"/>
    <d v="1899-12-30T00:00:00"/>
    <d v="1899-12-30T00:00:00"/>
    <d v="1899-12-30T00:00:00"/>
    <s v=""/>
    <x v="0"/>
  </r>
  <r>
    <s v="INC000002475994"/>
    <s v="HOUSING"/>
    <x v="6"/>
    <s v="APQ ACCESOS"/>
    <s v="EDUARDO A NUÑEZ LAMOZA"/>
    <s v="tct_edunul"/>
    <s v="4-Menor/Localizado"/>
    <s v="4-Baja"/>
    <s v="Baja"/>
    <s v="Requerimiento de Cliente"/>
    <s v="TELEFONICA CYBERSECURITY TECH CHILE SPA"/>
    <s v="RONDA SALAS TECNICAS"/>
    <s v="02/12/2023 7:03:19"/>
    <s v="02/12/2023 7:04:19"/>
    <x v="0"/>
    <s v="TI"/>
    <s v="INFRAESTRUCTURA"/>
    <s v="02/12/2023 7:04:42"/>
    <s v="02/12/2023 23:50:00"/>
    <s v="REVISION DE SALAS Y RACK"/>
    <s v="RONDA REALIZADA"/>
    <d v="1899-12-30T00:00:00"/>
    <d v="1899-12-30T00:00:00"/>
    <d v="1899-12-30T00:00:00"/>
    <s v=""/>
    <x v="0"/>
  </r>
  <r>
    <s v="INC000002475997"/>
    <s v="HOUSING"/>
    <x v="6"/>
    <s v="APQ ACCESOS"/>
    <s v="EDUARDO A NUÑEZ LAMOZA"/>
    <s v="tct_edunul"/>
    <s v="4-Menor/Localizado"/>
    <s v="4-Baja"/>
    <s v="Baja"/>
    <s v="Requerimiento de Cliente"/>
    <s v="TELEFONICA CYBERSECURITY TECH CHILE SPA"/>
    <s v="RONDA SALAS TECNICAS"/>
    <s v="02/12/2023 7:04:55"/>
    <s v="02/12/2023 7:05:56"/>
    <x v="0"/>
    <s v="TI"/>
    <s v="INFRAESTRUCTURA"/>
    <s v="02/12/2023 7:06:17"/>
    <s v="02/12/2023 23:50:00"/>
    <s v="REVISION DE SALAS Y RACK"/>
    <s v="RONDA REALIZADA"/>
    <d v="1899-12-30T00:00:00"/>
    <d v="1899-12-30T00:00:00"/>
    <d v="1899-12-30T00:00:00"/>
    <s v=""/>
    <x v="0"/>
  </r>
  <r>
    <s v="INC000002476205"/>
    <s v="TICKET-INTELIGENTE"/>
    <x v="13"/>
    <s v="GESTION TI"/>
    <s v="DEIBY Y SANTOYO MONTEROLA"/>
    <s v="USR_TSIGHT"/>
    <s v="1-Extenso/Generalizado"/>
    <s v="4-Baja"/>
    <s v="Baja"/>
    <s v="Incidente de Cliente"/>
    <s v="FUNDACION INSTITUTO PROFESIONAL DUOC UC"/>
    <s v="fiprdu01 - dcacdvalpo1 TICKET AUTOMATICO"/>
    <s v="02/12/2023 12:50:48"/>
    <s v="02/12/2023 12:50:48"/>
    <x v="0"/>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s v="Cumplido"/>
    <x v="2"/>
  </r>
  <r>
    <s v="INC000002476265"/>
    <s v="TICKET-INTELIGENTE"/>
    <x v="4"/>
    <s v="GESTION TI"/>
    <s v="ALEJANDRO ACEVEDO VALENZUELA"/>
    <s v="USR_TSIGHT"/>
    <s v="1-Extenso/Generalizado"/>
    <s v="4-Baja"/>
    <s v="Baja"/>
    <s v="Incidente de Cliente"/>
    <s v="FUNDACION INSTITUTO PROFESIONAL DUOC UC"/>
    <s v="fiprdu01 - dcadmvalpo1_duoc_cl TICKET AUTOMATICO"/>
    <s v="02/12/2023 14:55:00"/>
    <s v="02/12/2023 14:55:00"/>
    <x v="0"/>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s v="Cumplido"/>
    <x v="2"/>
  </r>
  <r>
    <s v="INC000002476324"/>
    <s v="HOUSING"/>
    <x v="15"/>
    <s v="APQ ACCESOS"/>
    <s v="LUIS O MORALES ARENAS"/>
    <s v="tct_luimoa"/>
    <s v="4-Menor/Localizado"/>
    <s v="4-Baja"/>
    <s v="Baja"/>
    <s v="Requerimiento de Cliente"/>
    <s v="TELEFONICA EMPRESAS DE CHILE SA"/>
    <s v="SE GENERA TICKET POR RONDA Y REVISION DE SALAS TECNICAS"/>
    <s v="02/12/2023 21:11:45"/>
    <s v="02/12/2023 21:13:01"/>
    <x v="0"/>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6333"/>
    <s v="HOUSING"/>
    <x v="15"/>
    <s v="APQ ACCESOS"/>
    <s v="LUIS O MORALES ARENAS"/>
    <s v="tct_luimoa"/>
    <s v="4-Menor/Localizado"/>
    <s v="4-Baja"/>
    <s v="Baja"/>
    <s v="Requerimiento de Cliente"/>
    <s v="TELEFONICA EMPRESAS DE CHILE SA"/>
    <s v="SE GENERA TICKET POR REVISION Y TOMA DE ALARMA DE CLIENTES"/>
    <s v="02/12/2023 23:02:17"/>
    <s v="02/12/2023 23:03:39"/>
    <x v="0"/>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x v="0"/>
  </r>
  <r>
    <s v="INC000002476386"/>
    <s v="RED INTERNA"/>
    <x v="0"/>
    <s v="APOQUINDO TI"/>
    <s v="RICARDO F ORELLANA MARDONES"/>
    <s v="tct_rorell"/>
    <s v="4-Menor/Localizado"/>
    <s v="4-Baja"/>
    <s v="Baja"/>
    <s v="Requerimiento de Cliente"/>
    <s v="TELEFONICA EMPRESAS DE CHILE SA"/>
    <s v="RONDA Y MEDICIÓN DE TEMPERATURAS EN SALAS TIC"/>
    <s v="03/12/2023 4:19:06"/>
    <s v="03/12/2023 4:20:09"/>
    <x v="0"/>
    <s v="TI"/>
    <s v="CLIMA"/>
    <s v="03/12/2023 4:31:17"/>
    <s v="03/12/2023 23:50:00"/>
    <m/>
    <s v="ACT REALIZADA SIN NOVEDAD"/>
    <d v="1899-12-30T00:00:00"/>
    <d v="1899-12-30T00:00:00"/>
    <d v="1899-12-30T00:00:00"/>
    <s v=""/>
    <x v="0"/>
  </r>
  <r>
    <s v="INC0000024768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9:50:06"/>
    <s v="02/12/2023 19:51:44"/>
    <x v="0"/>
    <s v="TI"/>
    <s v="CLIMA"/>
    <s v="02/12/2023 20:15:10"/>
    <s v="02/12/2023 23:50:00"/>
    <s v="RONDA DE INSPECCIÓN DE SALAS Y TOMA DE TEMPERATURAS DC APOQUINDO"/>
    <s v="RONDA REALIZADA"/>
    <d v="1899-12-30T00:00:00"/>
    <d v="1899-12-30T00:00:00"/>
    <d v="1899-12-30T00:00:00"/>
    <s v=""/>
    <x v="0"/>
  </r>
  <r>
    <s v="INC000002476871"/>
    <s v="RED INTERNA"/>
    <x v="6"/>
    <s v="APQ ACCESOS"/>
    <s v="YORDI M HURTADO ARAYA"/>
    <s v="tct_yorhua"/>
    <s v="4-Menor/Localizado"/>
    <s v="4-Baja"/>
    <s v="Baja"/>
    <s v="Requerimiento de Cliente"/>
    <s v="TELEFONICA CYBERSECURITY TECH CHILE SPA"/>
    <s v="RONDA TOMA DE TEMPERATURAS SALAS TIC 00:30"/>
    <s v="02/12/2023 20:52:02"/>
    <s v="02/12/2023 20:52:29"/>
    <x v="0"/>
    <s v="CDP ANTIGUO 1"/>
    <s v="CDP ANTIGUO 2"/>
    <s v="02/12/2023 22:06:51"/>
    <s v="02/12/2023 23:50:00"/>
    <s v="RONDA TOMA DE TEMPERATURAS SALAS TIC 00:30"/>
    <s v="RONDA REALIZADA"/>
    <d v="1899-12-30T00:00:00"/>
    <d v="1899-12-30T01:14:49"/>
    <d v="1899-12-30T01:14:49"/>
    <s v=""/>
    <x v="0"/>
  </r>
  <r>
    <s v="INC000002476873"/>
    <s v="RED INTERNA"/>
    <x v="6"/>
    <s v="APQ ACCESOS"/>
    <s v="YORDI M HURTADO ARAYA"/>
    <s v="tct_yorhua"/>
    <s v="4-Menor/Localizado"/>
    <s v="4-Baja"/>
    <s v="Baja"/>
    <s v="Requerimiento de Cliente"/>
    <s v="TELEFONICA CYBERSECURITY TECH CHILE SPA"/>
    <s v="RONDA SALAS TECNICAS 00:30"/>
    <s v="02/12/2023 20:52:48"/>
    <s v="02/12/2023 20:53:15"/>
    <x v="0"/>
    <s v="CDP ANTIGUO 1"/>
    <s v="CDP ANTIGUO 2"/>
    <s v="02/12/2023 22:06:29"/>
    <s v="02/12/2023 23:50:00"/>
    <s v="RONDA SALAS TECNICAS 00:30"/>
    <s v="RONDA REALIZADA"/>
    <d v="1899-12-30T00:00:00"/>
    <d v="1899-12-30T01:13:41"/>
    <d v="1899-12-30T01:13:41"/>
    <s v=""/>
    <x v="0"/>
  </r>
  <r>
    <s v="INC000002476904"/>
    <s v="RED INTERNA"/>
    <x v="6"/>
    <s v="APQ ACCESOS"/>
    <s v="YORDI M HURTADO ARAYA"/>
    <s v="tct_yorhua"/>
    <s v="4-Menor/Localizado"/>
    <s v="4-Baja"/>
    <s v="Baja"/>
    <s v="Requerimiento de Cliente"/>
    <s v="TELEFONICA CYBERSECURITY TECH CHILE SPA"/>
    <s v="RONDA TOMA DE TEMPERATURAS SALAS TIC 04:30"/>
    <s v="02/12/2023 22:07:29"/>
    <s v="02/12/2023 22:07:58"/>
    <x v="0"/>
    <s v="CDP ANTIGUO 1"/>
    <s v="CDP ANTIGUO 2"/>
    <s v="03/12/2023 0:24:49"/>
    <s v="03/12/2023 23:50:00"/>
    <s v="RONDA TOMA DE TEMPERATURAS SALAS TIC 04:30"/>
    <s v="RONDA REALIZADA"/>
    <d v="1899-12-30T00:00:00"/>
    <d v="1899-12-30T02:17:20"/>
    <d v="1899-12-30T02:17:20"/>
    <s v=""/>
    <x v="0"/>
  </r>
  <r>
    <s v="INC000002476908"/>
    <s v="RED INTERNA"/>
    <x v="6"/>
    <s v="APQ ACCESOS"/>
    <s v="YORDI M HURTADO ARAYA"/>
    <s v="tct_yorhua"/>
    <s v="4-Menor/Localizado"/>
    <s v="4-Baja"/>
    <s v="Baja"/>
    <s v="Requerimiento de Cliente"/>
    <s v="TELEFONICA CYBERSECURITY TECH CHILE SPA"/>
    <s v="RONDA TOMA DE TEMPERATURAS SALAS TIC 20:30"/>
    <s v="02/12/2023 20:09:59"/>
    <s v="02/12/2023 20:10:27"/>
    <x v="0"/>
    <s v="CDP ANTIGUO 1"/>
    <s v="CDP ANTIGUO 2"/>
    <s v="02/12/2023 20:51:22"/>
    <s v="02/12/2023 23:50:00"/>
    <s v="RONDA TOMA DE TEMPERATURAS SALAS TIC 20:30"/>
    <s v="RONDA REALIZADA"/>
    <d v="1899-12-30T00:00:00"/>
    <d v="1899-12-30T00:41:23"/>
    <d v="1899-12-30T00:41:23"/>
    <s v=""/>
    <x v="0"/>
  </r>
  <r>
    <s v="INC000002476909"/>
    <s v="RED INTERNA"/>
    <x v="6"/>
    <s v="APQ ACCESOS"/>
    <s v="YORDI M HURTADO ARAYA"/>
    <s v="tct_yorhua"/>
    <s v="4-Menor/Localizado"/>
    <s v="4-Baja"/>
    <s v="Baja"/>
    <s v="Requerimiento de Cliente"/>
    <s v="TELEFONICA CYBERSECURITY TECH CHILE SPA"/>
    <s v="RONDA SALAS TECNICAS 20:30"/>
    <s v="02/12/2023 20:10:35"/>
    <s v="02/12/2023 20:11:06"/>
    <x v="0"/>
    <s v="CDP ANTIGUO 1"/>
    <s v="CDP ANTIGUO 2"/>
    <s v="02/12/2023 20:51:41"/>
    <s v="02/12/2023 23:50:00"/>
    <s v="RONDA SALAS TECNICAS 20:30"/>
    <s v="RONDA REALIZADA"/>
    <d v="1899-12-30T00:00:00"/>
    <d v="1899-12-30T00:41:06"/>
    <d v="1899-12-30T00:41:06"/>
    <s v=""/>
    <x v="0"/>
  </r>
  <r>
    <s v="INC000002476915"/>
    <s v="HOUSING"/>
    <x v="19"/>
    <s v="BELIEVE"/>
    <s v="SEBASTIAN A JARA VIDAL"/>
    <s v="frp_jolsso"/>
    <s v="3-Moderado/Limitado"/>
    <s v="3-Medio"/>
    <s v="Media"/>
    <s v="Requerimiento de Cliente"/>
    <s v="EQUIPOS ELECTRONICOS Y COMPUTACION SA"/>
    <s v="GESTION DATACENTER/ ACCESOS / EQUIPOS ELECTRONICOS Y COMPUTACION SA"/>
    <s v="02/12/2023 20:41:59"/>
    <s v="02/12/2023 20:43:17"/>
    <x v="0"/>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s v=""/>
    <x v="0"/>
  </r>
  <r>
    <s v="INC000002476942"/>
    <s v="RED INTERNA"/>
    <x v="0"/>
    <s v="APOQUINDO TI"/>
    <s v="RICARDO F ORELLANA MARDONES"/>
    <s v="tct_rorell"/>
    <s v="4-Menor/Localizado"/>
    <s v="4-Baja"/>
    <s v="Baja"/>
    <s v="Requerimiento de Cliente"/>
    <s v="TELEFONICA EMPRESAS DE CHILE SA"/>
    <s v="RONDA Y MEDICIÓN DE TEMPERATURAS EN SALAS TIC"/>
    <s v="03/12/2023 2:38:05"/>
    <s v="03/12/2023 2:39:04"/>
    <x v="0"/>
    <s v="TI"/>
    <s v="CLIMA"/>
    <s v="03/12/2023 2:48:45"/>
    <s v="03/12/2023 23:50:00"/>
    <m/>
    <s v="ACT REALIZADA SIN NOVEDAD"/>
    <d v="1899-12-30T00:00:00"/>
    <d v="1899-12-30T00:00:00"/>
    <d v="1899-12-30T00:00:00"/>
    <s v=""/>
    <x v="0"/>
  </r>
  <r>
    <s v="INC000002476946"/>
    <s v="RED INTERNA"/>
    <x v="0"/>
    <s v="APOQUINDO TI"/>
    <s v="RICARDO F ORELLANA MARDONES"/>
    <s v="tct_rorell"/>
    <s v="4-Menor/Localizado"/>
    <s v="4-Baja"/>
    <s v="Baja"/>
    <s v="Requerimiento de Cliente"/>
    <s v="TELEFONICA EMPRESAS DE CHILE SA"/>
    <s v="RONDA Y MEDICIÓN DE TEMPERATURAS EN SALAS TIC"/>
    <s v="03/12/2023 7:19:32"/>
    <s v="03/12/2023 7:20:28"/>
    <x v="0"/>
    <s v="TI"/>
    <s v="CLIMA"/>
    <s v="03/12/2023 7:30:37"/>
    <s v="03/12/2023 23:50:00"/>
    <m/>
    <s v="ACT REALIZADA SIN NOVEDAD"/>
    <d v="1899-12-30T00:00:00"/>
    <d v="1899-12-30T00:00:00"/>
    <d v="1899-12-30T00:00:00"/>
    <s v=""/>
    <x v="0"/>
  </r>
  <r>
    <s v="INC000002476986"/>
    <s v="VPN IP - MPLS"/>
    <x v="9"/>
    <s v="ADMINISTRADORES RESIDENTES"/>
    <s v="AXEL ANDRADE"/>
    <s v="frp_rreyes"/>
    <s v="3-Moderado/Limitado"/>
    <s v="3-Medio"/>
    <s v="Media"/>
    <s v="Incidente de Cliente"/>
    <s v="FARMACIAS AHUMADA S.A."/>
    <s v="GAMA / Backup VM Cl01BALFUSE01"/>
    <s v="03/12/2023 15:53:46"/>
    <s v="03/12/2023 15:56:50"/>
    <x v="0"/>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s v="Cumplido"/>
    <x v="2"/>
  </r>
  <r>
    <s v="INC000002477006"/>
    <s v="RED INTERNA"/>
    <x v="6"/>
    <s v="APQ ACCESOS"/>
    <s v="YORDI M HURTADO ARAYA"/>
    <s v="tct_yorhua"/>
    <s v="4-Menor/Localizado"/>
    <s v="4-Baja"/>
    <s v="Baja"/>
    <s v="Requerimiento de Cliente"/>
    <s v="TELEFONICA CYBERSECURITY TECH CHILE SPA"/>
    <s v="RONDA SALAS TECNICAS 04:30"/>
    <s v="02/12/2023 22:08:11"/>
    <s v="02/12/2023 22:08:43"/>
    <x v="0"/>
    <s v="CDP ANTIGUO 1"/>
    <s v="CDP ANTIGUO 2"/>
    <s v="03/12/2023 0:24:29"/>
    <s v="03/12/2023 23:50:00"/>
    <s v="RONDA SALAS TECNICAS 04:30"/>
    <s v="RONDA REALIZADA"/>
    <d v="1899-12-30T00:00:00"/>
    <d v="1899-12-30T02:16:18"/>
    <d v="1899-12-30T02:16:18"/>
    <s v=""/>
    <x v="0"/>
  </r>
  <r>
    <s v="INC000002477451"/>
    <s v="TICKET-INTELIGENTE"/>
    <x v="4"/>
    <s v="GESTION TI"/>
    <s v="ALEJANDRO ACEVEDO VALENZUELA"/>
    <s v="USR_TSIGHT"/>
    <s v="1-Extenso/Generalizado"/>
    <s v="4-Baja"/>
    <s v="Baja"/>
    <s v="Incidente de Cliente"/>
    <s v="PESQUERA CAMANCHACA"/>
    <s v="pescam01 - svrad1_camanchaca.cl_srv TICKET AUTOMATICO"/>
    <s v="03/12/2023 2:14:34"/>
    <s v="03/12/2023 2:14:34"/>
    <x v="0"/>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s v="Cumplido"/>
    <x v="2"/>
  </r>
  <r>
    <s v="INC000002477534"/>
    <s v="TICKET-INTELIGENTE"/>
    <x v="3"/>
    <s v="GESTION TI"/>
    <s v="SEBASTIAN I ACUÑA GUZMAN"/>
    <s v="USR_TSIGHT"/>
    <s v="1-Extenso/Generalizado"/>
    <s v="4-Baja"/>
    <s v="Baja"/>
    <s v="Incidente de Cliente"/>
    <s v="BLUMAR S.A."/>
    <s v="blumar01 - blutssaperp TICKET AUTOMATICO"/>
    <s v="03/12/2023 5:57:48"/>
    <s v="03/12/2023 5:57:48"/>
    <x v="0"/>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s v="Cumplido"/>
    <x v="2"/>
  </r>
  <r>
    <s v="INC000002477536"/>
    <s v="TICKET-INTELIGENTE"/>
    <x v="4"/>
    <s v="GESTION TI"/>
    <s v="ALEJANDRO ACEVEDO VALENZUELA"/>
    <s v="USR_TSIGHT"/>
    <s v="1-Extenso/Generalizado"/>
    <s v="4-Baja"/>
    <s v="Baja"/>
    <s v="Incidente de Cliente"/>
    <s v="COMERCIAL E IMPORTADORA AUDIOMUSICA SPA"/>
    <s v="ciausp01 - ts2 TICKET AUTOMATICO"/>
    <s v="03/12/2023 5:58:39"/>
    <s v="03/12/2023 5:58:39"/>
    <x v="0"/>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s v="Cumplido"/>
    <x v="2"/>
  </r>
  <r>
    <s v="INC000002477723"/>
    <s v="HOUSING"/>
    <x v="15"/>
    <s v="APQ ACCESOS"/>
    <s v="LUIS O MORALES ARENAS"/>
    <s v="tct_luimoa"/>
    <s v="4-Menor/Localizado"/>
    <s v="4-Baja"/>
    <s v="Baja"/>
    <s v="Requerimiento de Cliente"/>
    <s v="TELEFONICA EMPRESAS DE CHILE SA"/>
    <s v="SE GENERA TICKET POR RONDA Y REVISION DE SALAS TECNICAS"/>
    <s v="03/12/2023 21:10:22"/>
    <s v="03/12/2023 21:12:15"/>
    <x v="0"/>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77734"/>
    <s v="HOUSING"/>
    <x v="15"/>
    <s v="APQ ACCESOS"/>
    <s v="LUIS O MORALES ARENAS"/>
    <s v="tct_luimoa"/>
    <s v="4-Menor/Localizado"/>
    <s v="4-Baja"/>
    <s v="Baja"/>
    <s v="Requerimiento de Cliente"/>
    <s v="TELEFONICA EMPRESAS DE CHILE SA"/>
    <s v="SE GENERA TICKET DE SUPERVISION PARA CLIENTE DXC"/>
    <s v="04/12/2023 1:04:14"/>
    <s v="04/12/2023 1:05:52"/>
    <x v="0"/>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s v=""/>
    <x v="0"/>
  </r>
  <r>
    <s v="INC000002477755"/>
    <s v="HOUSING"/>
    <x v="14"/>
    <s v="BELIEVE"/>
    <s v="BASTIAN A ROA CHIARLEONI"/>
    <s v="frp_jreyna"/>
    <s v="3-Moderado/Limitado"/>
    <s v="3-Medio"/>
    <s v="Media"/>
    <s v="Requerimiento de Cliente"/>
    <s v="ICETEL SERVICIOS S.A."/>
    <s v="GESTION DATACENTER/ ACCESOS  / NBX"/>
    <s v="04/12/2023 7:32:11"/>
    <s v="04/12/2023 7:41:32"/>
    <x v="0"/>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s v=""/>
    <x v="0"/>
  </r>
  <r>
    <s v="INC000002477757"/>
    <s v="HOUSING"/>
    <x v="14"/>
    <s v="BELIEVE"/>
    <s v="BASTIAN A ROA CHIARLEONI"/>
    <s v="frp_jreyna"/>
    <s v="3-Moderado/Limitado"/>
    <s v="3-Medio"/>
    <s v="Media"/>
    <s v="Requerimiento de Cliente"/>
    <s v="ICETEL SERVICIOS S.A."/>
    <s v="GESTION DATACENTER/ ACCESOS  / ICETEL SERVICIOS S.A."/>
    <s v="04/12/2023 7:36:16"/>
    <s v="04/12/2023 7:41:20"/>
    <x v="0"/>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s v=""/>
    <x v="0"/>
  </r>
  <r>
    <s v="INC000002477801"/>
    <s v="VPN IP - MPLS"/>
    <x v="4"/>
    <s v="BELIEVE"/>
    <s v="JUAN CARLOS UZCATEGUI FUGUETT"/>
    <s v="frp_fbalab"/>
    <s v="4-Menor/Localizado"/>
    <s v="4-Baja"/>
    <s v="Baja"/>
    <s v="Requerimiento de Cliente"/>
    <s v="TELEFONICA CYBERSECURITY TECH CHILE SPA"/>
    <s v="REQ / SOC / Reset password de AD"/>
    <s v="04/12/2023 9:57:19"/>
    <s v="04/12/2023 9:58:16"/>
    <x v="0"/>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s v=""/>
    <x v="0"/>
  </r>
  <r>
    <s v="INC000002477822"/>
    <s v="TICKET-INTELIGENTE"/>
    <x v="2"/>
    <s v="GESTION TI"/>
    <s v="LUIS RODRIGO ACEVEDO COLLIPAL"/>
    <s v="USR_TSIGHT"/>
    <s v="1-Extenso/Generalizado"/>
    <s v="4-Baja"/>
    <s v="Baja"/>
    <s v="Incidente de Cliente"/>
    <s v="COCA COLA EMBONOR S A"/>
    <s v="cocoem01 - srv_koe_dmz TICKET AUTOMATICO"/>
    <s v="03/12/2023 10:32:18"/>
    <s v="03/12/2023 10:32:18"/>
    <x v="0"/>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s v="Cumplido"/>
    <x v="2"/>
  </r>
  <r>
    <s v="INC000002477824"/>
    <s v="TICKET-INTELIGENTE"/>
    <x v="2"/>
    <s v="GESTION TI"/>
    <s v="LUIS RODRIGO ACEVEDO COLLIPAL"/>
    <s v="USR_TSIGHT"/>
    <s v="1-Extenso/Generalizado"/>
    <s v="4-Baja"/>
    <s v="Baja"/>
    <s v="Incidente de Cliente"/>
    <s v="COCA COLA EMBONOR S A"/>
    <s v="cocoem01 - srv_koe_appdmz TICKET AUTOMATICO"/>
    <s v="03/12/2023 10:33:51"/>
    <s v="03/12/2023 10:33:51"/>
    <x v="0"/>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s v="Cumplido"/>
    <x v="2"/>
  </r>
  <r>
    <s v="INC000002478008"/>
    <s v="HOUSING"/>
    <x v="15"/>
    <s v="APQ ACCESOS"/>
    <s v="JOSE G MARQUEZ MARCANO"/>
    <s v="tct_josmam"/>
    <s v="4-Menor/Localizado"/>
    <s v="4-Baja"/>
    <s v="Baja"/>
    <s v="Requerimiento de Cliente"/>
    <s v="TELEFONICA EMPRESAS DE CHILE SA"/>
    <s v="RONDA Y REVISION DE SALAS"/>
    <s v="03/12/2023 12:31:08"/>
    <s v="03/12/2023 12:31:59"/>
    <x v="0"/>
    <s v="CDP ANTIGUO 1"/>
    <s v="CDP ANTIGUO 2"/>
    <s v="03/12/2023 12:33:15"/>
    <s v="03/12/2023 23:50:00"/>
    <s v="RONDA Y REVISION DE SALAS"/>
    <s v="RONDAS REALIZADAS"/>
    <d v="1899-12-30T00:00:00"/>
    <d v="1899-12-30T00:02:07"/>
    <d v="1899-12-30T00:02:07"/>
    <s v=""/>
    <x v="0"/>
  </r>
  <r>
    <s v="INC000002478010"/>
    <s v="HOUSING"/>
    <x v="15"/>
    <s v="APQ ACCESOS"/>
    <s v="JOSE G MARQUEZ MARCANO"/>
    <s v="tct_josmam"/>
    <s v="4-Menor/Localizado"/>
    <s v="4-Baja"/>
    <s v="Baja"/>
    <s v="Requerimiento de Cliente"/>
    <s v="TELEFONICA EMPRESAS DE CHILE SA"/>
    <s v="TOMA DE ALARMAS DE CLIENTES"/>
    <s v="03/12/2023 12:33:35"/>
    <s v="03/12/2023 12:34:22"/>
    <x v="0"/>
    <s v="CDP ANTIGUO 1"/>
    <s v="CDP ANTIGUO 2"/>
    <s v="03/12/2023 12:35:51"/>
    <s v="03/12/2023 23:50:00"/>
    <s v="TOMA DE ALARMAS DE CLIENTES"/>
    <s v="TOMA DE ALARMAS REALIZADAS"/>
    <d v="1899-12-30T00:01:11"/>
    <d v="1899-12-30T00:02:16"/>
    <d v="1899-12-30T00:01:05"/>
    <s v=""/>
    <x v="0"/>
  </r>
  <r>
    <s v="INC000002478056"/>
    <s v="HOSTING VIRTUAL"/>
    <x v="4"/>
    <s v="DUOC TICKET PENDIENTES"/>
    <s v="JUAN CARLOS UZCATEGUI FUGUETT"/>
    <s v="frp_jcarra"/>
    <s v="3-Moderado/Limitado"/>
    <s v="4-Baja"/>
    <s v="Baja"/>
    <s v="Requerimiento de Cliente"/>
    <s v="FUNDACION INSTITUTO PROFESIONAL DUOC UC"/>
    <s v="DUOC / RQ / Crear registro de aplicación SSO"/>
    <s v="04/12/2023 8:55:11"/>
    <s v="04/12/2023 8:57:21"/>
    <x v="0"/>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s v=""/>
    <x v="0"/>
  </r>
  <r>
    <s v="INC000002478058"/>
    <s v="RED INTERNA"/>
    <x v="1"/>
    <s v="APQ ACCESOS"/>
    <s v="CARLOS F ARAYA RAMIREZ"/>
    <s v="tct_cararr"/>
    <s v="4-Menor/Localizado"/>
    <s v="4-Baja"/>
    <s v="Baja"/>
    <s v="Requerimiento de Cliente"/>
    <s v="TELEFONICA CYBERSECURITY TECH CHILE SPA"/>
    <s v="RONDA INSPECTIVA"/>
    <s v="04/12/2023 9:05:20"/>
    <s v="04/12/2023 9:08:00"/>
    <x v="0"/>
    <s v="CDP ANTIGUO 1"/>
    <s v="CDP ANTIGUO 2"/>
    <s v="04/12/2023 9:41:42"/>
    <s v="04/12/2023 23:50:00"/>
    <m/>
    <s v="ronda realizada"/>
    <d v="1899-12-30T00:00:00"/>
    <d v="1899-12-30T00:00:00"/>
    <d v="1899-12-30T00:00:00"/>
    <s v=""/>
    <x v="0"/>
  </r>
  <r>
    <s v="INC000002478078"/>
    <s v="INFRAESTRUCTURA DC"/>
    <x v="8"/>
    <s v="APQ ACCESOS"/>
    <s v="JONATHAN A MARQUEZ ASTENGO"/>
    <s v="tct_jmarqu"/>
    <s v="4-Menor/Localizado"/>
    <s v="4-Baja"/>
    <s v="Baja"/>
    <s v="Requerimiento de Cliente"/>
    <s v="TELEFONICA CYBERSECURITY TECH CHILE SPA"/>
    <s v="FACTIBILIDAD ARAUCO/CRQ 79209"/>
    <s v="04/12/2023 10:04:06"/>
    <s v="04/12/2023 10:05:59"/>
    <x v="0"/>
    <s v="CDP ANTIGUO 1"/>
    <s v="CDP ANTIGUO 2"/>
    <s v="04/12/2023 10:16:19"/>
    <s v="04/12/2023 23:50:00"/>
    <s v="FACTIBILIDAD PARA INGRESO DE EQUIPO"/>
    <s v="FACTIBILIDAD ENVIADA"/>
    <d v="1899-12-30T00:00:00"/>
    <d v="1899-12-30T00:00:00"/>
    <d v="1899-12-30T00:00:00"/>
    <s v=""/>
    <x v="0"/>
  </r>
  <r>
    <s v="INC000002478082"/>
    <s v="HOSTING VIRTUAL"/>
    <x v="22"/>
    <s v="AZURE"/>
    <s v="ANGEL CASTRO CABRERA"/>
    <s v="tct_ascast"/>
    <s v="4-Menor/Localizado"/>
    <s v="4-Baja"/>
    <s v="Baja"/>
    <s v="Requerimiento de Cliente"/>
    <s v="TELEFONICA GLOBAL TECHNOLOGY S.A.AGENCIA EN CHILE"/>
    <s v="ATOS - REDBANC REVISION"/>
    <s v="04/12/2023 10:09:58"/>
    <s v="04/12/2023 10:13:08"/>
    <x v="0"/>
    <s v="TI"/>
    <s v="SERVIDORES VIRTUALES"/>
    <s v="04/12/2023 10:21:05"/>
    <s v="04/12/2023 23:50:00"/>
    <s v="Se crea ticket por revision de servicios de ATOS - REDBANC"/>
    <m/>
    <d v="1899-12-30T00:00:00"/>
    <d v="1899-12-30T00:11:07"/>
    <d v="1899-12-30T00:11:07"/>
    <s v=""/>
    <x v="0"/>
  </r>
  <r>
    <s v="INC000002478091"/>
    <s v="VPN IP - MPLS"/>
    <x v="17"/>
    <s v="GESTION HD"/>
    <s v="NICOLAS A SAAVEDRA EGUILUZ"/>
    <s v="frp_spevel"/>
    <s v="3-Moderado/Limitado"/>
    <s v="3-Medio"/>
    <s v="Media"/>
    <s v="Requerimiento de Cliente"/>
    <s v="NUTRISCO CHILE SA"/>
    <s v="HD/Revisión"/>
    <s v="04/12/2023 10:28:27"/>
    <s v="04/12/2023 10:31:25"/>
    <x v="0"/>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s v=""/>
    <x v="0"/>
  </r>
  <r>
    <s v="INC000002478650"/>
    <s v="RED INTERNA"/>
    <x v="0"/>
    <s v="APQ ACCESOS"/>
    <s v="CRISTOPHER MALDONADO ROMERO"/>
    <s v="tct_cmaldo"/>
    <s v="4-Menor/Localizado"/>
    <s v="4-Baja"/>
    <s v="Baja"/>
    <s v="Requerimiento de Cliente"/>
    <s v="TELEFONICA EMPRESAS DE CHILE SA"/>
    <s v="RONDA TOMA DE TEMPERATURAS SALAS TIC"/>
    <s v="03/12/2023 16:50:36"/>
    <s v="03/12/2023 16:51:23"/>
    <x v="0"/>
    <s v="CDP ANTIGUO 1"/>
    <s v="CDP ANTIGUO 2"/>
    <s v="03/12/2023 18:37:05"/>
    <s v="03/12/2023 23:50:00"/>
    <m/>
    <s v="RONDA REALIZADA"/>
    <d v="1899-12-30T00:00:00"/>
    <d v="1899-12-30T00:00:00"/>
    <d v="1899-12-30T00:00:00"/>
    <s v=""/>
    <x v="0"/>
  </r>
  <r>
    <s v="INC000002478671"/>
    <s v="VPN IP - MPLS"/>
    <x v="2"/>
    <s v="GESTION HD"/>
    <s v="LUIS RODRIGO ACEVEDO COLLIPAL"/>
    <s v="frp_spevel"/>
    <s v="3-Moderado/Limitado"/>
    <s v="3-Medio"/>
    <s v="Media"/>
    <s v="Incidente de Cliente"/>
    <s v="PALUMBO S.A."/>
    <s v="HD/INCONVENIENTE CON VPN"/>
    <s v="03/12/2023 17:36:06"/>
    <s v="03/12/2023 17:41:28"/>
    <x v="0"/>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s v="Cumplido"/>
    <x v="2"/>
  </r>
  <r>
    <s v="INC000002478709"/>
    <s v="RED INTERNA"/>
    <x v="0"/>
    <s v="APQ ACCESOS"/>
    <s v="CRISTOPHER MALDONADO ROMERO"/>
    <s v="tct_cmaldo"/>
    <s v="4-Menor/Localizado"/>
    <s v="4-Baja"/>
    <s v="Baja"/>
    <s v="Requerimiento de Cliente"/>
    <s v="TELEFONICA EMPRESAS DE CHILE SA"/>
    <s v="RONDA TOMA DE TEMPERATURAS SALAS TIC"/>
    <s v="03/12/2023 19:39:38"/>
    <s v="03/12/2023 19:40:58"/>
    <x v="0"/>
    <s v="CDP ANTIGUO 1"/>
    <s v="CDP ANTIGUO 2"/>
    <s v="03/12/2023 20:00:37"/>
    <s v="03/12/2023 23:50:00"/>
    <m/>
    <s v="RONDA REALIZADA"/>
    <d v="1899-12-30T00:00:00"/>
    <d v="1899-12-30T00:00:00"/>
    <d v="1899-12-30T00:00:00"/>
    <s v=""/>
    <x v="0"/>
  </r>
  <r>
    <s v="INC000002478711"/>
    <s v="RED INTERNA"/>
    <x v="0"/>
    <s v="APQ ACCESOS"/>
    <s v="CRISTOPHER MALDONADO ROMERO"/>
    <s v="tct_cmaldo"/>
    <s v="4-Menor/Localizado"/>
    <s v="4-Baja"/>
    <s v="Baja"/>
    <s v="Requerimiento de Cliente"/>
    <s v="TELEFONICA EMPRESAS DE CHILE SA"/>
    <s v="RONDA TOMA DE TEMPERATURAS SALAS TIC"/>
    <s v="03/12/2023 19:43:21"/>
    <s v="03/12/2023 19:44:08"/>
    <x v="0"/>
    <s v="CDP ANTIGUO 1"/>
    <s v="CDP ANTIGUO 2"/>
    <s v="03/12/2023 20:07:35"/>
    <s v="03/12/2023 23:50:00"/>
    <m/>
    <s v="RONDA REALIZADA"/>
    <d v="1899-12-30T00:00:00"/>
    <d v="1899-12-30T00:00:00"/>
    <d v="1899-12-30T00:00:00"/>
    <s v=""/>
    <x v="0"/>
  </r>
  <r>
    <s v="INC000002478768"/>
    <s v="HOUSING"/>
    <x v="6"/>
    <s v="APQ ACCESOS"/>
    <s v="EDUARDO A NUÑEZ LAMOZA"/>
    <s v="tct_edunul"/>
    <s v="4-Menor/Localizado"/>
    <s v="4-Baja"/>
    <s v="Baja"/>
    <s v="Requerimiento de Cliente"/>
    <s v="TELEFONICA CYBERSECURITY TECH CHILE SPA"/>
    <s v="TOMA DE TEMPERATURAS"/>
    <s v="04/12/2023 5:49:21"/>
    <s v="04/12/2023 5:50:12"/>
    <x v="0"/>
    <s v="TI"/>
    <s v="CLIMA"/>
    <s v="04/12/2023 5:50:30"/>
    <s v="04/12/2023 23:50:00"/>
    <s v="TOMA DE TEMPERATURAS"/>
    <s v="RONDA REALIZADA"/>
    <d v="1899-12-30T00:00:00"/>
    <d v="1899-12-30T00:00:00"/>
    <d v="1899-12-30T00:00:00"/>
    <s v=""/>
    <x v="0"/>
  </r>
  <r>
    <s v="INC000002478770"/>
    <s v="HOUSING"/>
    <x v="6"/>
    <s v="APQ ACCESOS"/>
    <s v="EDUARDO A NUÑEZ LAMOZA"/>
    <s v="tct_edunul"/>
    <s v="4-Menor/Localizado"/>
    <s v="4-Baja"/>
    <s v="Baja"/>
    <s v="Requerimiento de Cliente"/>
    <s v="TELEFONICA CYBERSECURITY TECH CHILE SPA"/>
    <s v="TOMA DE TEMPERATURAS"/>
    <s v="04/12/2023 5:50:43"/>
    <s v="04/12/2023 5:51:39"/>
    <x v="0"/>
    <s v="TI"/>
    <s v="CLIMA"/>
    <s v="04/12/2023 5:52:00"/>
    <s v="04/12/2023 23:50:00"/>
    <s v="TOMA DE TEMPERATURAS"/>
    <s v="RONDA REALIZADA"/>
    <d v="1899-12-30T00:00:00"/>
    <d v="1899-12-30T00:00:00"/>
    <d v="1899-12-30T00:00:00"/>
    <s v=""/>
    <x v="0"/>
  </r>
  <r>
    <s v="INC000002478772"/>
    <s v="HOUSING"/>
    <x v="6"/>
    <s v="APQ ACCESOS"/>
    <s v="EDUARDO A NUÑEZ LAMOZA"/>
    <s v="tct_edunul"/>
    <s v="4-Menor/Localizado"/>
    <s v="4-Baja"/>
    <s v="Baja"/>
    <s v="Requerimiento de Cliente"/>
    <s v="TELEFONICA CYBERSECURITY TECH CHILE SPA"/>
    <s v="TOMA DE TEMPERATURAS"/>
    <s v="04/12/2023 5:52:14"/>
    <s v="04/12/2023 5:53:22"/>
    <x v="0"/>
    <s v="TI"/>
    <s v="CLIMA"/>
    <s v="04/12/2023 5:53:42"/>
    <s v="04/12/2023 23:50:00"/>
    <s v="TOMA DE TEMPERATURAS"/>
    <s v="RONDA REALIZADA"/>
    <d v="1899-12-30T00:00:00"/>
    <d v="1899-12-30T00:00:00"/>
    <d v="1899-12-30T00:00:00"/>
    <s v=""/>
    <x v="0"/>
  </r>
  <r>
    <s v="INC000002478774"/>
    <s v="HOUSING"/>
    <x v="6"/>
    <s v="APQ ACCESOS"/>
    <s v="EDUARDO A NUÑEZ LAMOZA"/>
    <s v="tct_edunul"/>
    <s v="4-Menor/Localizado"/>
    <s v="4-Baja"/>
    <s v="Baja"/>
    <s v="Requerimiento de Cliente"/>
    <s v="TELEFONICA CYBERSECURITY TECH CHILE SPA"/>
    <s v="RONDA SALAS TECNICAS"/>
    <s v="04/12/2023 5:53:55"/>
    <s v="04/12/2023 5:54:59"/>
    <x v="0"/>
    <s v="TI"/>
    <s v="INFRAESTRUCTURA"/>
    <s v="04/12/2023 5:55:17"/>
    <s v="04/12/2023 23:50:00"/>
    <s v="REVISION DE SALAS Y RACK"/>
    <s v="RONDA REALIZADA"/>
    <d v="1899-12-30T00:00:00"/>
    <d v="1899-12-30T00:00:00"/>
    <d v="1899-12-30T00:00:00"/>
    <s v=""/>
    <x v="0"/>
  </r>
  <r>
    <s v="INC000002478776"/>
    <s v="HOUSING"/>
    <x v="6"/>
    <s v="APQ ACCESOS"/>
    <s v="EDUARDO A NUÑEZ LAMOZA"/>
    <s v="tct_edunul"/>
    <s v="4-Menor/Localizado"/>
    <s v="4-Baja"/>
    <s v="Baja"/>
    <s v="Requerimiento de Cliente"/>
    <s v="TELEFONICA CYBERSECURITY TECH CHILE SPA"/>
    <s v="RONDA SALAS TECNICAS"/>
    <s v="04/12/2023 5:55:32"/>
    <s v="04/12/2023 5:56:40"/>
    <x v="0"/>
    <s v="TI"/>
    <s v="INFRAESTRUCTURA"/>
    <s v="04/12/2023 5:57:01"/>
    <s v="04/12/2023 23:50:00"/>
    <s v="REVISION DE SALAS Y RACK"/>
    <s v="RONDA REALIZADA"/>
    <d v="1899-12-30T00:00:00"/>
    <d v="1899-12-30T00:00:00"/>
    <d v="1899-12-30T00:00:00"/>
    <s v=""/>
    <x v="0"/>
  </r>
  <r>
    <s v="INC000002478778"/>
    <s v="HOUSING"/>
    <x v="6"/>
    <s v="APQ ACCESOS"/>
    <s v="EDUARDO A NUÑEZ LAMOZA"/>
    <s v="tct_edunul"/>
    <s v="4-Menor/Localizado"/>
    <s v="4-Baja"/>
    <s v="Baja"/>
    <s v="Requerimiento de Cliente"/>
    <s v="TELEFONICA CYBERSECURITY TECH CHILE SPA"/>
    <s v="RONDA SALAS TECNICAS"/>
    <s v="04/12/2023 5:57:16"/>
    <s v="04/12/2023 5:58:12"/>
    <x v="0"/>
    <s v="TI"/>
    <s v="INFRAESTRUCTURA"/>
    <s v="04/12/2023 5:58:29"/>
    <s v="04/12/2023 23:50:00"/>
    <s v="REVISION DE SALAS Y RACK"/>
    <s v="RONDA REALIZADA"/>
    <d v="1899-12-30T00:00:00"/>
    <d v="1899-12-30T00:00:00"/>
    <d v="1899-12-30T00:00:00"/>
    <s v=""/>
    <x v="0"/>
  </r>
  <r>
    <s v="INC000002478786"/>
    <s v="HOUSING"/>
    <x v="15"/>
    <s v="APQ ACCESOS"/>
    <s v="LUIS O MORALES ARENAS"/>
    <s v="tct_luimoa"/>
    <s v="4-Menor/Localizado"/>
    <s v="4-Baja"/>
    <s v="Baja"/>
    <s v="Requerimiento de Cliente"/>
    <s v="TELEFONICA EMPRESAS DE CHILE SA"/>
    <s v="SE GENERA TICKET DE SUPERVISION PARA CLIENTE DXC"/>
    <s v="04/12/2023 6:41:58"/>
    <s v="04/12/2023 6:43:18"/>
    <x v="0"/>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s v=""/>
    <x v="0"/>
  </r>
  <r>
    <s v="INC000002478788"/>
    <s v="HOUSING"/>
    <x v="15"/>
    <s v="APQ ACCESOS"/>
    <s v="LUIS O MORALES ARENAS"/>
    <s v="tct_luimoa"/>
    <s v="4-Menor/Localizado"/>
    <s v="4-Baja"/>
    <s v="Baja"/>
    <s v="Requerimiento de Cliente"/>
    <s v="TELEFONICA EMPRESAS DE CHILE SA"/>
    <s v="SE GENERA TICKET POR REVISION Y TOMA DE ALARMA DE CLIENTES"/>
    <s v="04/12/2023 6:45:04"/>
    <s v="04/12/2023 6:46:20"/>
    <x v="0"/>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478802"/>
    <s v="INFRAESTRUCTURA DC"/>
    <x v="15"/>
    <s v="APQ ACCESOS"/>
    <s v="PABLO A MALDONADO FLORES"/>
    <s v="tct_pabmaf"/>
    <s v="2-Significativo/Amplio"/>
    <s v="2-Alta"/>
    <s v="Alta"/>
    <s v="Requerimiento de Cliente"/>
    <s v="TELEFONICA CYBERSECURITY TECH CHILE SPA"/>
    <s v="REALIZAR RONDA Y REVISION DE SALAS TECNICAS"/>
    <s v="04/12/2023 9:01:33"/>
    <s v="04/12/2023 9:01:48"/>
    <x v="0"/>
    <s v="CDP ANTIGUO 1"/>
    <s v="CDP ANTIGUO 2"/>
    <s v="04/12/2023 12:12:49"/>
    <s v="04/12/2023 23:50:00"/>
    <s v="REALIZAR RONDA Y REVISION DE SALAS TECNICAS"/>
    <s v="RONDAS OK"/>
    <d v="1899-12-30T03:10:34"/>
    <d v="1899-12-30T03:11:16"/>
    <d v="1899-12-30T00:00:42"/>
    <s v=""/>
    <x v="0"/>
  </r>
  <r>
    <s v="INC000002478867"/>
    <s v="TICKET-INTELIGENTE"/>
    <x v="4"/>
    <s v="GESTION TI"/>
    <s v="ALEJANDRO ACEVEDO VALENZUELA"/>
    <s v="USR_TSIGHT"/>
    <s v="1-Extenso/Generalizado"/>
    <s v="4-Baja"/>
    <s v="Baja"/>
    <s v="Incidente de Cliente"/>
    <s v="COMERCIAL E IMPORTADORA AUDIOMUSICA SPA"/>
    <s v="ciausp01 - sapbo2_audiomusica_com TICKET AUTOMATICO"/>
    <s v="03/12/2023 21:26:36"/>
    <s v="03/12/2023 21:26:36"/>
    <x v="0"/>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s v="Cumplido"/>
    <x v="2"/>
  </r>
  <r>
    <s v="INC000002479087"/>
    <s v="SAP"/>
    <x v="17"/>
    <s v="CLOUD SAP HANA"/>
    <s v="NICOLAS A SAAVEDRA EGUILUZ"/>
    <s v="tct_nsaave"/>
    <s v="4-Menor/Localizado"/>
    <s v="4-Baja"/>
    <s v="Baja"/>
    <s v="Requerimiento de Cliente"/>
    <s v="TELEFONICA EMPRESAS DE CHILE SA"/>
    <s v="Checklist Diario Clientes 04.12.23"/>
    <s v="04/12/2023 8:09:08"/>
    <s v="04/12/2023 8:12:43"/>
    <x v="0"/>
    <s v="Service"/>
    <s v="Internal"/>
    <s v="04/12/2023 8:13:51"/>
    <s v="04/12/2023 23:50:00"/>
    <s v="Se realiza Checklist Diario de los clientes; _x000a_HDC_x000a_NUTRISCO"/>
    <s v="Se realiza Checklist Diario de los clientes; _x000a_HDC_x000a_NUTRISCO"/>
    <d v="1899-12-30T00:00:00"/>
    <d v="1899-12-30T00:04:43"/>
    <d v="1899-12-30T00:04:43"/>
    <s v=""/>
    <x v="0"/>
  </r>
  <r>
    <s v="INC000002479097"/>
    <s v="TICKET-INTELIGENTE"/>
    <x v="4"/>
    <s v="GESTION TI"/>
    <s v="SEBASTIAN I ACUÑA GUZMAN"/>
    <s v="USR_TSIGHT"/>
    <s v="1-Extenso/Generalizado"/>
    <s v="4-Baja"/>
    <s v="Baja"/>
    <s v="Incidente de Cliente"/>
    <s v="TELEFONICA EMPRESAS DE CHILE SA"/>
    <s v="wocu_metrics TICKET AUTOMATICO"/>
    <s v="04/12/2023 8:14:26"/>
    <s v="04/12/2023 8:14:26"/>
    <x v="0"/>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s v="Cumplido"/>
    <x v="2"/>
  </r>
  <r>
    <s v="INC000002479205"/>
    <s v="INFRAESTRUCTURA DC"/>
    <x v="15"/>
    <s v="APQ ACCESOS"/>
    <s v="PABLO A MALDONADO FLORES"/>
    <s v="tct_pabmaf"/>
    <s v="2-Significativo/Amplio"/>
    <s v="2-Alta"/>
    <s v="Alta"/>
    <s v="Requerimiento de Cliente"/>
    <s v="TELEFONICA CYBERSECURITY TECH CHILE SPA"/>
    <s v="REALIZAR TOMA DE ALARMAS DE CLIENTE SALA BLANCA 502"/>
    <s v="04/12/2023 9:04:52"/>
    <s v="04/12/2023 9:05:42"/>
    <x v="0"/>
    <s v="CDP ANTIGUO 1"/>
    <s v="CDP ANTIGUO 2"/>
    <s v="04/12/2023 12:12:03"/>
    <s v="04/12/2023 23:50:00"/>
    <s v="REALIZAR TOMA DE ALARMAS DE CLIENTE SALA BLANCA 502"/>
    <s v="ALARMAS OK"/>
    <d v="1899-12-30T03:04:59"/>
    <d v="1899-12-30T03:07:11"/>
    <d v="1899-12-30T00:02:12"/>
    <s v=""/>
    <x v="0"/>
  </r>
  <r>
    <s v="INC000002479261"/>
    <s v="HOUSING"/>
    <x v="16"/>
    <s v="BELIEVE"/>
    <s v="FERNEY D GARZON PEÑA"/>
    <s v="frp_fbalab"/>
    <s v="3-Moderado/Limitado"/>
    <s v="3-Medio"/>
    <s v="Media"/>
    <s v="Requerimiento de Cliente"/>
    <s v="TELEFONICA EMPRESAS DE CHILE SA"/>
    <s v="GESTION DATACENTER/ ACCESOS / TELEFONICA EMPRESAS DE CHILE SA"/>
    <s v="04/12/2023 11:16:39"/>
    <s v="04/12/2023 11:21:12"/>
    <x v="0"/>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s v=""/>
    <x v="0"/>
  </r>
  <r>
    <s v="INC000002479262"/>
    <s v="HOUSING"/>
    <x v="16"/>
    <s v="BELIEVE"/>
    <s v="FERNEY D GARZON PEÑA"/>
    <s v="frp_fbalab"/>
    <s v="3-Moderado/Limitado"/>
    <s v="3-Medio"/>
    <s v="Media"/>
    <s v="Requerimiento de Cliente"/>
    <s v="TELEFONICA EMPRESAS DE CHILE SA"/>
    <s v="GESTION DATACENTER/ ACCESOS / TELEFONICA EMPRESAS DE CHILE SA"/>
    <s v="04/12/2023 11:18:03"/>
    <s v="04/12/2023 11:21:13"/>
    <x v="0"/>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s v=""/>
    <x v="0"/>
  </r>
  <r>
    <s v="INC000002479281"/>
    <s v="HOUSING"/>
    <x v="14"/>
    <s v="BELIEVE"/>
    <s v="CRISTOPHER MALDONADO ROMERO"/>
    <s v="frp_pcamay"/>
    <s v="3-Moderado/Limitado"/>
    <s v="3-Medio"/>
    <s v="Media"/>
    <s v="Incidente de Cliente"/>
    <s v="BANCO SANTANDER CHILE"/>
    <s v="GESTION DATACENTER/ ACCESOS /BANCO SANTANDER CHILE"/>
    <s v="04/12/2023 12:13:40"/>
    <s v="04/12/2023 12:13:58"/>
    <x v="0"/>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s v="Cumplido"/>
    <x v="2"/>
  </r>
  <r>
    <s v="INC000002479288"/>
    <s v="HOUSING"/>
    <x v="19"/>
    <s v="BELIEVE"/>
    <s v="SEBASTIAN A JARA VIDAL"/>
    <s v="frp_fbalab"/>
    <s v="3-Moderado/Limitado"/>
    <s v="3-Medio"/>
    <s v="Media"/>
    <s v="Requerimiento de Cliente"/>
    <s v="CELULOSA ARAUCO Y CONSTITUCION S A"/>
    <s v="GESTION DATACENTER/ ACCESOS / CELULOSA ARAUCO Y CONSTITUCION S A"/>
    <s v="04/12/2023 12:12:31"/>
    <s v="04/12/2023 12:13:31"/>
    <x v="0"/>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s v=""/>
    <x v="0"/>
  </r>
  <r>
    <s v="INC000002479294"/>
    <s v="HOUSING"/>
    <x v="19"/>
    <s v="BELIEVE"/>
    <s v="SEBASTIAN A JARA VIDAL"/>
    <s v="frp_pcamay"/>
    <s v="3-Moderado/Limitado"/>
    <s v="3-Medio"/>
    <s v="Media"/>
    <s v="Requerimiento de Cliente"/>
    <s v="EQUIPOS ELECTRONICOS Y COMPUTACION SA"/>
    <s v="GESTION DATACENTER/ ACCESOS /EQUIPOS ELECTRONICOS Y COMPUTACION SA"/>
    <s v="04/12/2023 12:24:37"/>
    <s v="04/12/2023 12:24:51"/>
    <x v="0"/>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s v=""/>
    <x v="0"/>
  </r>
  <r>
    <s v="INC000002479309"/>
    <s v="VPN IP - MPLS"/>
    <x v="9"/>
    <s v="GESTION HD"/>
    <s v="SEBASTIAN VILLENA"/>
    <s v="frp_jciert"/>
    <s v="4-Menor/Localizado"/>
    <s v="4-Baja"/>
    <s v="Baja"/>
    <s v="Requerimiento de Cliente"/>
    <s v="TELEFONICA EMPRESAS DE CHILE SA"/>
    <s v="REQ / Evidencias de Respaldo de Base de Datos del Servidor CL-V-BD02"/>
    <s v="04/12/2023 9:53:24"/>
    <s v="04/12/2023 9:56:20"/>
    <x v="0"/>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s v=""/>
    <x v="0"/>
  </r>
  <r>
    <s v="INC000002479355"/>
    <s v="TICKET-INTELIGENTE"/>
    <x v="4"/>
    <s v="GESTION TI"/>
    <s v="ALEJANDRO ACEVEDO VALENZUELA"/>
    <s v="USR_TSIGHT"/>
    <s v="1-Extenso/Generalizado"/>
    <s v="4-Baja"/>
    <s v="Baja"/>
    <s v="Incidente de Cliente"/>
    <s v="JANSSEN S.A."/>
    <s v="janssen01 - sap-bo-win12 TICKET AUTOMATICO"/>
    <s v="04/12/2023 10:22:37"/>
    <s v="04/12/2023 10:22:37"/>
    <x v="0"/>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s v="Cumplido"/>
    <x v="2"/>
  </r>
  <r>
    <s v="INC000002479369"/>
    <s v="VPN IP - MPLS"/>
    <x v="13"/>
    <s v="BELIEVE"/>
    <s v="JOSE A SANTIS SERRANO"/>
    <s v="frp_fpetro"/>
    <s v="3-Moderado/Limitado"/>
    <s v="3-Medio"/>
    <s v="Media"/>
    <s v="Requerimiento de Cliente"/>
    <s v="BVS GROUP SPA"/>
    <s v="REQ/IP Maquina VDC y agregar usuario autorizado // BVS group"/>
    <s v="04/12/2023 10:30:55"/>
    <s v="04/12/2023 10:37:27"/>
    <x v="0"/>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s v=""/>
    <x v="0"/>
  </r>
  <r>
    <s v="INC000002479384"/>
    <s v="HOUSING"/>
    <x v="14"/>
    <s v="BELIEVE"/>
    <s v="CRISTOPHER MALDONADO ROMERO"/>
    <s v="frp_dvital"/>
    <s v="3-Moderado/Limitado"/>
    <s v="3-Medio"/>
    <s v="Media"/>
    <s v="Requerimiento de Cliente"/>
    <s v="TELEFONICA EMPRESAS DE CHILE SA"/>
    <s v="GESTION DATACENTER/ ACCESOS /  REDBANK"/>
    <s v="04/12/2023 10:56:18"/>
    <s v="04/12/2023 10:59:38"/>
    <x v="0"/>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s v=""/>
    <x v="0"/>
  </r>
  <r>
    <s v="INC000002479387"/>
    <s v="TICKET-INTELIGENTE"/>
    <x v="3"/>
    <s v="GESTION TI"/>
    <s v="GUSTAVO AVILA VERA"/>
    <s v="USR_TSIGHT"/>
    <s v="1-Extenso/Generalizado"/>
    <s v="4-Baja"/>
    <s v="Baja"/>
    <s v="Incidente de Cliente"/>
    <s v="TELEFONICA CYBERSECURITY TECH CHILE SPA"/>
    <s v="tctcsp01 - soc-splunk-i-01 TICKET AUTOMATICO"/>
    <s v="04/12/2023 10:38:43"/>
    <s v="04/12/2023 10:38:43"/>
    <x v="0"/>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s v="Cumplido"/>
    <x v="2"/>
  </r>
  <r>
    <s v="INC000002479482"/>
    <s v="VPN IP - MPLS"/>
    <x v="3"/>
    <s v="GESTION CALL CENTER"/>
    <s v="SEBASTIAN I ACUÑA GUZMAN"/>
    <s v="frp_mdomin"/>
    <s v="4-Menor/Localizado"/>
    <s v="4-Baja"/>
    <s v="Baja"/>
    <s v="Requerimiento de Cliente"/>
    <s v="AUTO REPUESTOS LOS HEROES LIMITADA"/>
    <s v="FRONT CTC/CALL CENTER/ CONFIGURAR DNS"/>
    <s v="04/12/2023 13:19:56"/>
    <s v="04/12/2023 13:21:03"/>
    <x v="0"/>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s v=""/>
    <x v="0"/>
  </r>
  <r>
    <s v="INC000002479551"/>
    <s v="HOUSING"/>
    <x v="7"/>
    <s v="DUOC TICKET PENDIENTES"/>
    <s v="CLAUDIO A GAJARDO GARRIDO"/>
    <s v="frp_joagui"/>
    <s v="3-Moderado/Limitado"/>
    <s v="4-Baja"/>
    <s v="Baja"/>
    <s v="Requerimiento de Cliente"/>
    <s v="FUNDACION INSTITUTO PROFESIONAL DUOC UC"/>
    <s v="RQ | DUOC | RE: [DUOC] Baja de cuentas OCI: DUOC-Tenance-Oracle"/>
    <s v="04/12/2023 12:49:11"/>
    <s v="04/12/2023 12:50:30"/>
    <x v="0"/>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s v=""/>
    <x v="0"/>
  </r>
  <r>
    <s v="INC000002479554"/>
    <s v="VPN IP - MPLS"/>
    <x v="3"/>
    <s v="GESTION HD"/>
    <s v="GUSTAVO AVILA VERA"/>
    <s v="frp_spevel"/>
    <s v="3-Moderado/Limitado"/>
    <s v="3-Medio"/>
    <s v="Media"/>
    <s v="Requerimiento de Cliente"/>
    <s v="CENTRAL DE RESTAURANTES ARAMARK LTDA."/>
    <s v="HD/Solicitud de registros DNS dominio aramark.cl - Folio F081160"/>
    <s v="04/12/2023 13:00:22"/>
    <s v="04/12/2023 13:04:37"/>
    <x v="0"/>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s v=""/>
    <x v="0"/>
  </r>
  <r>
    <s v="INC000002479564"/>
    <s v="VPN IP - MPLS"/>
    <x v="13"/>
    <s v="GESTION HD"/>
    <s v="DEIBY Y SANTOYO MONTEROLA"/>
    <s v="frp_spevel"/>
    <s v="3-Moderado/Limitado"/>
    <s v="3-Medio"/>
    <s v="Media"/>
    <s v="Requerimiento de Cliente"/>
    <s v="ILUSTRE MUNICIPALIDAD DE CHILLAN VIEJO"/>
    <s v="HD/Requerimiento TCCT-ATOS-TOD ILUSTRE MUNICIPALIDAD DE CHILLAN VIEJO"/>
    <s v="04/12/2023 13:30:10"/>
    <s v="04/12/2023 13:38:20"/>
    <x v="0"/>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s v=""/>
    <x v="0"/>
  </r>
  <r>
    <s v="INC000002479620"/>
    <s v="VPN IP - MPLS"/>
    <x v="2"/>
    <s v="GESTION HD"/>
    <s v="LUIS RODRIGO ACEVEDO COLLIPAL"/>
    <s v="frp_jciert"/>
    <s v="4-Menor/Localizado"/>
    <s v="4-Baja"/>
    <s v="Baja"/>
    <s v="Requerimiento de Cliente"/>
    <s v="EMPRESA NACIONAL DE CERTIFICACIONES"/>
    <s v="REQ / Agregar accesos a usuario vpn ssl"/>
    <s v="04/12/2023 11:04:21"/>
    <s v="04/12/2023 11:07:03"/>
    <x v="0"/>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s v=""/>
    <x v="0"/>
  </r>
  <r>
    <s v="INC000002479626"/>
    <s v="VPN IP - MPLS"/>
    <x v="9"/>
    <s v="GESTION HD"/>
    <s v="RODRIGO VÁSQUEZ MUÑOZ"/>
    <s v="frp_fpetro"/>
    <s v="3-Moderado/Limitado"/>
    <s v="3-Medio"/>
    <s v="Media"/>
    <s v="Requerimiento de Cliente"/>
    <s v="GASMAR S A"/>
    <s v="REQ/Cliente GASMAR - Servidor GASMARNAS2 IP 10.67.130.2 - Recuperación de archivos"/>
    <s v="04/12/2023 11:06:21"/>
    <s v="04/12/2023 11:12:24"/>
    <x v="0"/>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s v=""/>
    <x v="0"/>
  </r>
  <r>
    <s v="INC000002479630"/>
    <s v="VPN IP - MPLS"/>
    <x v="3"/>
    <s v="GESTION HD"/>
    <s v="GUSTAVO AVILA VERA"/>
    <s v="frp_jciert"/>
    <s v="4-Menor/Localizado"/>
    <s v="4-Baja"/>
    <s v="Baja"/>
    <s v="Requerimiento de Cliente"/>
    <s v="BLUMAR S.A."/>
    <s v="REQ / Claves Root"/>
    <s v="04/12/2023 11:12:58"/>
    <s v="04/12/2023 11:14:53"/>
    <x v="0"/>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s v=""/>
    <x v="0"/>
  </r>
  <r>
    <s v="INC000002479647"/>
    <s v="VPN IP - MPLS"/>
    <x v="2"/>
    <s v="GESTION HD"/>
    <s v="LUIS A VILLASMIL CASTILLO"/>
    <s v="frp_jciert"/>
    <s v="4-Menor/Localizado"/>
    <s v="4-Baja"/>
    <s v="Baja"/>
    <s v="Requerimiento de Cliente"/>
    <s v="TELEFONICA GLOBAL TECHNOLOGY S.A.AGENCIA EN CHILE"/>
    <s v="REQ / Cuentas PAM"/>
    <s v="04/12/2023 11:21:16"/>
    <s v="04/12/2023 11:24:50"/>
    <x v="0"/>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s v=""/>
    <x v="0"/>
  </r>
  <r>
    <s v="INC000002479688"/>
    <s v="HOUSING"/>
    <x v="16"/>
    <s v="BELIEVE"/>
    <s v="FERNEY D GARZON PEÑA"/>
    <s v="frp_dvital"/>
    <s v="3-Moderado/Limitado"/>
    <s v="3-Medio"/>
    <s v="Media"/>
    <s v="Requerimiento de Cliente"/>
    <s v="TELEFONICA EMPRESAS DE CHILE SA"/>
    <s v="GESTION DATACENTER/ ACCESOS /  DXC"/>
    <s v="04/12/2023 11:50:49"/>
    <s v="04/12/2023 12:00:31"/>
    <x v="0"/>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s v=""/>
    <x v="0"/>
  </r>
  <r>
    <s v="INC000002479716"/>
    <s v="VPN IP - MPLS"/>
    <x v="13"/>
    <s v="GESTION HD"/>
    <s v="ANGEL CASTRO CABRERA"/>
    <s v="frp_jciert"/>
    <s v="4-Menor/Localizado"/>
    <s v="4-Baja"/>
    <s v="Baja"/>
    <s v="Requerimiento de Cliente"/>
    <s v="TELEFONICA GLOBAL TECHNOLOGY S.A.AGENCIA EN CHILE"/>
    <s v="REQ / Importar a VDC de CLIENTE TERRASOL vm restauradas"/>
    <s v="04/12/2023 11:55:56"/>
    <s v="04/12/2023 11:57:48"/>
    <x v="0"/>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s v=""/>
    <x v="0"/>
  </r>
  <r>
    <s v="INC000002479734"/>
    <s v="VPN IP - MPLS"/>
    <x v="4"/>
    <s v="GESTION HD"/>
    <s v="ALEJANDRO ACEVEDO VALENZUELA"/>
    <s v="frp_jciert"/>
    <s v="4-Menor/Localizado"/>
    <s v="4-Baja"/>
    <s v="Baja"/>
    <s v="Requerimiento de Cliente"/>
    <s v="TELEFONICA GLOBAL TECHNOLOGY S.A.AGENCIA EN CHILE"/>
    <s v="REQ / GRUPO BEKAERT / ACMA - Revisar servidor Acma-SQL003 10.68.133.182"/>
    <s v="04/12/2023 12:05:56"/>
    <s v="04/12/2023 12:09:06"/>
    <x v="0"/>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s v=""/>
    <x v="0"/>
  </r>
  <r>
    <s v="INC000002479774"/>
    <s v="VPN IP - MPLS"/>
    <x v="2"/>
    <s v="GESTION HD"/>
    <s v="OSCAR A RAMIREZ SOTO"/>
    <s v="frp_jciert"/>
    <s v="4-Menor/Localizado"/>
    <s v="4-Baja"/>
    <s v="Baja"/>
    <s v="Requerimiento de Cliente"/>
    <s v="PALUMBO S.A."/>
    <s v="REQ / Creación usuarios VPN"/>
    <s v="04/12/2023 12:25:59"/>
    <s v="04/12/2023 12:29:17"/>
    <x v="0"/>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s v=""/>
    <x v="0"/>
  </r>
  <r>
    <s v="INC000002479777"/>
    <s v="VPN IP - MPLS"/>
    <x v="15"/>
    <s v="GESTION HD"/>
    <s v="PABLO A MALDONADO FLORES"/>
    <s v="frp_fpetro"/>
    <s v="3-Moderado/Limitado"/>
    <s v="3-Medio"/>
    <s v="Media"/>
    <s v="Requerimiento de Cliente"/>
    <s v="TELEFONICA GLOBAL TECHNOLOGY S.A.AGENCIA EN CHILE"/>
    <s v="REQ/Creación de Folio"/>
    <s v="04/12/2023 12:23:08"/>
    <s v="04/12/2023 12:30:45"/>
    <x v="0"/>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s v=""/>
    <x v="0"/>
  </r>
  <r>
    <s v="INC000002479807"/>
    <s v="VPN IP - MPLS"/>
    <x v="5"/>
    <s v="BELIEVE"/>
    <s v="JAVIERA A UMAÑA YEVENES"/>
    <s v="frp_pcamay"/>
    <s v="4-Menor/Localizado"/>
    <s v="4-Baja"/>
    <s v="Baja"/>
    <s v="Requerimiento de Cliente"/>
    <s v="TELEFONICA CYBERSECURITY TECH CHILE SPA"/>
    <s v="REQ /  SOC / DUDAS SOBRE EL DOMINIO TIC"/>
    <s v="04/12/2023 13:08:40"/>
    <s v="04/12/2023 13:08:46"/>
    <x v="0"/>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s v=""/>
    <x v="0"/>
  </r>
  <r>
    <s v="INC000002479860"/>
    <s v="HOUSING"/>
    <x v="15"/>
    <s v="APQ ACCESOS"/>
    <s v="ESTEBAN O BUSTOS CORNEJO"/>
    <s v="tct_ebusto"/>
    <s v="4-Menor/Localizado"/>
    <s v="4-Baja"/>
    <s v="Baja"/>
    <s v="Requerimiento de Cliente"/>
    <s v="TELEFONICA EMPRESAS DE CHILE SA"/>
    <s v="SUPERVISION GTD"/>
    <s v="04/12/2023 15:32:59"/>
    <s v="04/12/2023 15:34:19"/>
    <x v="0"/>
    <s v="CDP ANTIGUO 1"/>
    <s v="CDP ANTIGUO 2"/>
    <s v="04/12/2023 15:35:47"/>
    <s v="04/12/2023 23:50:00"/>
    <s v="SUPERVISION GTD"/>
    <s v="SUPERVISION CRQ/OK"/>
    <d v="1899-12-30T00:01:28"/>
    <d v="1899-12-30T00:02:48"/>
    <d v="1899-12-30T00:01:20"/>
    <s v=""/>
    <x v="0"/>
  </r>
  <r>
    <s v="INC000002479866"/>
    <s v="INFRAESTRUCTURA DC"/>
    <x v="8"/>
    <s v="APQ ACCESOS"/>
    <s v="JONATHAN A MARQUEZ ASTENGO"/>
    <s v="tct_jmarqu"/>
    <s v="4-Menor/Localizado"/>
    <s v="4-Baja"/>
    <s v="Baja"/>
    <s v="Requerimiento de Cliente"/>
    <s v="TELEFONICA CYBERSECURITY TECH CHILE SPA"/>
    <s v="SUPERVISION CHILENA CONSOLIDADA/CRQ 79132"/>
    <s v="04/12/2023 16:05:24"/>
    <s v="04/12/2023 16:06:49"/>
    <x v="0"/>
    <s v="CDP ANTIGUO 1"/>
    <s v="CDP ANTIGUO 2"/>
    <s v="04/12/2023 16:08:44"/>
    <s v="04/12/2023 23:50:00"/>
    <s v="SUPERVISAR CRUZADA"/>
    <s v="SUPERVISION/CRQ OK"/>
    <d v="1899-12-30T00:00:00"/>
    <d v="1899-12-30T00:00:00"/>
    <d v="1899-12-30T00:00:00"/>
    <s v=""/>
    <x v="0"/>
  </r>
  <r>
    <s v="INC000002479867"/>
    <s v="HOUSING"/>
    <x v="15"/>
    <s v="APQ ACCESOS"/>
    <s v="ESTEBAN O BUSTOS CORNEJO"/>
    <s v="tct_ebusto"/>
    <s v="2-Significativo/Amplio"/>
    <s v="2-Alta"/>
    <s v="Alta"/>
    <s v="Requerimiento de Cliente"/>
    <s v="TELEFONICA EMPRESAS DE CHILE SA"/>
    <s v="SUPERVISION INCIDENTE HUAWEI"/>
    <s v="04/12/2023 16:05:36"/>
    <s v="04/12/2023 16:07:01"/>
    <x v="0"/>
    <s v="CDP ANTIGUO 1"/>
    <s v="CDP ANTIGUO 2"/>
    <s v="04/12/2023 18:19:37"/>
    <s v="04/12/2023 23:50:00"/>
    <s v="SUPERVISION INCIDENTE HUAWEI"/>
    <s v="INCIDENCIA NO RESTABLECIDA"/>
    <d v="1899-12-30T02:12:36"/>
    <d v="1899-12-30T02:14:01"/>
    <d v="1899-12-30T00:01:25"/>
    <s v=""/>
    <x v="0"/>
  </r>
  <r>
    <s v="INC000002479870"/>
    <s v="SEGURIDAD"/>
    <x v="9"/>
    <s v="SSO"/>
    <s v="RODRIGO VÁSQUEZ MUÑOZ"/>
    <s v="tct_didala"/>
    <s v="2-Significativo/Amplio"/>
    <s v="2-Alta"/>
    <s v="Alta"/>
    <s v="Requerimiento de Cliente"/>
    <s v="TELEFONICA CYBERSECURITY TECH CHILE SPA"/>
    <s v="Realización Respaldo Maquinas Zabbix Paine"/>
    <s v="04/12/2023 16:08:14"/>
    <s v="04/12/2023 16:09:04"/>
    <x v="0"/>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s v=""/>
    <x v="0"/>
  </r>
  <r>
    <s v="INC000002479878"/>
    <s v="RED INTERNA"/>
    <x v="0"/>
    <s v="APQ ACCESOS"/>
    <s v="CRISTOPHER MALDONADO ROMERO"/>
    <s v="tct_cmaldo"/>
    <s v="4-Menor/Localizado"/>
    <s v="4-Baja"/>
    <s v="Baja"/>
    <s v="Requerimiento de Cliente"/>
    <s v="TELEFONICA EMPRESAS DE CHILE SA"/>
    <s v="RONDA TOMA DE TEMPERATURAS SALAS TIC"/>
    <s v="04/12/2023 16:36:49"/>
    <s v="04/12/2023 16:37:51"/>
    <x v="0"/>
    <s v="CDP ANTIGUO 1"/>
    <s v="CDP ANTIGUO 2"/>
    <s v="04/12/2023 17:00:39"/>
    <s v="04/12/2023 23:50:00"/>
    <m/>
    <s v="RONDA REALIZADA"/>
    <d v="1899-12-30T00:00:00"/>
    <d v="1899-12-30T00:00:00"/>
    <d v="1899-12-30T00:00:00"/>
    <s v=""/>
    <x v="0"/>
  </r>
  <r>
    <s v="INC000002479892"/>
    <s v="HOUSING"/>
    <x v="14"/>
    <s v="BELIEVE"/>
    <s v="CRISTOPHER MALDONADO ROMERO"/>
    <s v="frp_fbalab"/>
    <s v="3-Moderado/Limitado"/>
    <s v="3-Medio"/>
    <s v="Media"/>
    <s v="Requerimiento de Cliente"/>
    <s v="FORUM SERVICIOS FINANCIEROS SA"/>
    <s v="GESTION DATACENTER/ ACCESOS / FORUM SERVICIOS FINANCIEROS SA"/>
    <s v="04/12/2023 17:38:02"/>
    <s v="04/12/2023 17:39:13"/>
    <x v="0"/>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s v=""/>
    <x v="0"/>
  </r>
  <r>
    <s v="INC000002479902"/>
    <s v="HOUSING"/>
    <x v="16"/>
    <s v="BELIEVE"/>
    <s v="PABLO A MALDONADO FLORES"/>
    <s v="frp_fbalab"/>
    <s v="3-Moderado/Limitado"/>
    <s v="3-Medio"/>
    <s v="Media"/>
    <s v="Requerimiento de Cliente"/>
    <s v="TELEFONICA EMPRESAS DE CHILE SA"/>
    <s v="GESTION DATACENTER/ ACCESOS / TELEFONICA EMPRESAS DE CHILE SA"/>
    <s v="04/12/2023 18:04:13"/>
    <s v="04/12/2023 18:06:12"/>
    <x v="0"/>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s v=""/>
    <x v="0"/>
  </r>
  <r>
    <s v="INC000002479904"/>
    <s v="HOUSING"/>
    <x v="14"/>
    <s v="BELIEVE"/>
    <s v="CRISTOPHER MALDONADO ROMERO"/>
    <s v="frp_fbalab"/>
    <s v="3-Moderado/Limitado"/>
    <s v="3-Medio"/>
    <s v="Media"/>
    <s v="Requerimiento de Cliente"/>
    <s v="FORUM SERVICIOS FINANCIEROS SA"/>
    <s v="GESTION DATACENTER/ ACCESOS / FORUM SERVICIOS FINANCIEROS SA"/>
    <s v="04/12/2023 18:21:47"/>
    <s v="04/12/2023 18:27:13"/>
    <x v="0"/>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s v=""/>
    <x v="0"/>
  </r>
  <r>
    <s v="INC000002479947"/>
    <s v="TICKET-INTELIGENTE"/>
    <x v="3"/>
    <s v="GESTION TI"/>
    <s v="GUSTAVO AVILA VERA"/>
    <s v="USR_TSIGHT"/>
    <s v="1-Extenso/Generalizado"/>
    <s v="4-Baja"/>
    <s v="Baja"/>
    <s v="Incidente de Cliente"/>
    <s v="BLUMAR S.A."/>
    <s v="blumar01 - blutssaperp TICKET AUTOMATICO"/>
    <s v="04/12/2023 13:07:30"/>
    <s v="04/12/2023 13:07:30"/>
    <x v="0"/>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s v="Cumplido"/>
    <x v="2"/>
  </r>
  <r>
    <s v="INC000002479948"/>
    <s v="RED INTERNA"/>
    <x v="0"/>
    <s v="APQ ACCESOS"/>
    <s v="CRISTOPHER MALDONADO ROMERO"/>
    <s v="tct_cmaldo"/>
    <s v="4-Menor/Localizado"/>
    <s v="4-Baja"/>
    <s v="Baja"/>
    <s v="Requerimiento de Cliente"/>
    <s v="TELEFONICA EMPRESAS DE CHILE SA"/>
    <s v="RONDA TOMA DE TEMPERATURAS SALAS TIC"/>
    <s v="04/12/2023 13:10:09"/>
    <s v="04/12/2023 13:11:02"/>
    <x v="0"/>
    <s v="CDP ANTIGUO 1"/>
    <s v="CDP ANTIGUO 2"/>
    <s v="04/12/2023 13:34:51"/>
    <s v="04/12/2023 23:50:00"/>
    <m/>
    <s v="RONDA REALIZADA"/>
    <d v="1899-12-30T00:00:00"/>
    <d v="1899-12-30T00:00:00"/>
    <d v="1899-12-30T00:00:00"/>
    <s v=""/>
    <x v="0"/>
  </r>
  <r>
    <s v="INC000002479957"/>
    <s v="TICKET-INTELIGENTE"/>
    <x v="4"/>
    <s v="GESTION TI"/>
    <s v="ALEJANDRO ACEVEDO VALENZUELA"/>
    <s v="USR_TSIGHT"/>
    <s v="1-Extenso/Generalizado"/>
    <s v="4-Baja"/>
    <s v="Baja"/>
    <s v="Incidente de Cliente"/>
    <s v="GPS CHILE SPA"/>
    <s v="gpschi01 - wnprws_med01 TICKET AUTOMATICO"/>
    <s v="04/12/2023 13:16:34"/>
    <s v="04/12/2023 13:16:34"/>
    <x v="0"/>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s v="Cumplido"/>
    <x v="2"/>
  </r>
  <r>
    <s v="INC000002479994"/>
    <s v="TICKET-INTELIGENTE"/>
    <x v="23"/>
    <s v="GESTION TI"/>
    <s v="JUAN P SEGURA VARGAS"/>
    <s v="USR_TSIGHT"/>
    <s v="1-Extenso/Generalizado"/>
    <s v="4-Baja"/>
    <s v="Baja"/>
    <s v="Incidente de Cliente"/>
    <s v="TELEFONICA EMPRESAS DE CHILE SA"/>
    <s v="gda - bda_gda50 TICKET AUTOMATICO"/>
    <s v="04/12/2023 13:58:07"/>
    <s v="04/12/2023 13:58:07"/>
    <x v="0"/>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s v="Cumplido"/>
    <x v="2"/>
  </r>
  <r>
    <s v="INC000002480004"/>
    <s v="HOUSING"/>
    <x v="16"/>
    <s v="BELIEVE"/>
    <s v="JORGE S LORCA LEIVA"/>
    <s v="frp_fbalab"/>
    <s v="3-Moderado/Limitado"/>
    <s v="3-Medio"/>
    <s v="Media"/>
    <s v="Requerimiento de Cliente"/>
    <s v="TELEFONICA EMPRESAS DE CHILE SA"/>
    <s v="GESTION DATACENTER/ ACCESOS / TELEFONICA EMPRESAS DE CHILE SA"/>
    <s v="04/12/2023 14:08:36"/>
    <s v="04/12/2023 14:09:37"/>
    <x v="0"/>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s v=""/>
    <x v="0"/>
  </r>
  <r>
    <s v="INC000002480068"/>
    <s v="TICKET-INTELIGENTE"/>
    <x v="23"/>
    <s v="GESTION TI"/>
    <s v="JUAN P SEGURA VARGAS"/>
    <s v="USR_TSIGHT"/>
    <s v="1-Extenso/Generalizado"/>
    <s v="4-Baja"/>
    <s v="Baja"/>
    <s v="Incidente de Cliente"/>
    <s v="FUNDACION INSTITUTO PROFESIONAL DUOC UC"/>
    <s v="fiprdu01 - srvfs01_vm TICKET AUTOMATICO"/>
    <s v="04/12/2023 15:14:59"/>
    <s v="04/12/2023 15:14:59"/>
    <x v="0"/>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s v="Cumplido"/>
    <x v="2"/>
  </r>
  <r>
    <s v="INC000002480077"/>
    <s v="TICKET-INTELIGENTE"/>
    <x v="23"/>
    <s v="GESTION TI"/>
    <s v="JUAN P SEGURA VARGAS"/>
    <s v="USR_TSIGHT"/>
    <s v="1-Extenso/Generalizado"/>
    <s v="4-Baja"/>
    <s v="Baja"/>
    <s v="Incidente de Cliente"/>
    <s v="EMPRESA NACIONAL DE CERTIFICACIONES"/>
    <s v="emnace01 - srv_file01_vm TICKET AUTOMATICO"/>
    <s v="04/12/2023 15:22:17"/>
    <s v="04/12/2023 15:22:17"/>
    <x v="0"/>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s v="Cumplido"/>
    <x v="2"/>
  </r>
  <r>
    <s v="INC000002480080"/>
    <s v="HOUSING"/>
    <x v="14"/>
    <s v="BELIEVE"/>
    <s v="CRISTOPHER MALDONADO ROMERO"/>
    <s v="frp_fbalab"/>
    <s v="3-Moderado/Limitado"/>
    <s v="3-Medio"/>
    <s v="Media"/>
    <s v="Requerimiento de Cliente"/>
    <s v="BANCO SANTANDER CHILE 1"/>
    <s v="GESTION DATACENTER/ ACCESOS / BANCO SANTANDER CHILE 1"/>
    <s v="04/12/2023 15:28:16"/>
    <s v="04/12/2023 15:32:01"/>
    <x v="0"/>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s v=""/>
    <x v="0"/>
  </r>
  <r>
    <s v="INC000002480105"/>
    <s v="HOUSING"/>
    <x v="19"/>
    <s v="BELIEVE"/>
    <s v="SEBASTIAN A JARA VIDAL"/>
    <s v="frp_jolsso"/>
    <s v="3-Moderado/Limitado"/>
    <s v="3-Medio"/>
    <s v="Media"/>
    <s v="Incidente de Cliente"/>
    <s v="FORUM SERVICIOS FINANCIEROS SA"/>
    <s v="GESTION DATACENTER/ ACCESOS / FORUM SERVICIOS FINANCIEROS SA"/>
    <s v="04/12/2023 14:54:25"/>
    <s v="04/12/2023 14:56:12"/>
    <x v="0"/>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s v="Cumplido"/>
    <x v="2"/>
  </r>
  <r>
    <s v="INC000002480128"/>
    <s v="HOUSING"/>
    <x v="16"/>
    <s v="BELIEVE"/>
    <s v="JORGE S LORCA LEIVA"/>
    <s v="frp_jolsso"/>
    <s v="3-Moderado/Limitado"/>
    <s v="3-Medio"/>
    <s v="Media"/>
    <s v="Requerimiento de Cliente"/>
    <s v="TELEFONICA EMPRESAS DE CHILE SA"/>
    <s v="GESTION DATACENTER/ ACCESOS / TELEFONICA EMPRESAS DE CHILE SA"/>
    <s v="04/12/2023 15:36:12"/>
    <s v="04/12/2023 15:39:09"/>
    <x v="0"/>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s v=""/>
    <x v="0"/>
  </r>
  <r>
    <s v="INC000002480131"/>
    <s v="VPN IP - MPLS"/>
    <x v="12"/>
    <s v="GESTION HD"/>
    <s v="MOISES E MONTERO RAMOS"/>
    <s v="frp_jciert"/>
    <s v="4-Menor/Localizado"/>
    <s v="4-Baja"/>
    <s v="Baja"/>
    <s v="Requerimiento de Cliente"/>
    <s v="GARMENDIA MACUS SOCIEDAD ANONIMA"/>
    <s v="REQ / GARMENDIA//Zerto Cloud Connector"/>
    <s v="04/12/2023 15:42:51"/>
    <s v="04/12/2023 15:47:06"/>
    <x v="0"/>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s v=""/>
    <x v="0"/>
  </r>
  <r>
    <s v="INC000002480134"/>
    <s v="VPN IP - MPLS"/>
    <x v="3"/>
    <s v="GESTION HD"/>
    <s v="GUSTAVO AVILA VERA"/>
    <s v="frp_jciert"/>
    <s v="4-Menor/Localizado"/>
    <s v="4-Baja"/>
    <s v="Baja"/>
    <s v="Requerimiento de Cliente"/>
    <s v="TELEFONICA GLOBAL TECHNOLOGY S.A.AGENCIA EN CHILE"/>
    <s v="REQ / Carga Dump_ Emisión Facturas Electrónicas"/>
    <s v="04/12/2023 15:49:50"/>
    <s v="04/12/2023 15:51:55"/>
    <x v="0"/>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s v=""/>
    <x v="0"/>
  </r>
  <r>
    <s v="INC000002480135"/>
    <s v="HOUSING"/>
    <x v="16"/>
    <s v="BELIEVE"/>
    <s v="JORGE S LORCA LEIVA"/>
    <s v="frp_jolsso"/>
    <s v="3-Moderado/Limitado"/>
    <s v="3-Medio"/>
    <s v="Media"/>
    <s v="Requerimiento de Cliente"/>
    <s v="TELEFONICA EMPRESAS DE CHILE SA"/>
    <s v="GESTION DATACENTER/ ACCESOS / TELEFONICA EMPRESAS DE CHILE SA"/>
    <s v="04/12/2023 15:49:33"/>
    <s v="04/12/2023 15:51:20"/>
    <x v="0"/>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s v=""/>
    <x v="0"/>
  </r>
  <r>
    <s v="INC000002480154"/>
    <s v="HOUSING"/>
    <x v="19"/>
    <s v="BELIEVE"/>
    <s v="SEBASTIAN A JARA VIDAL"/>
    <s v="frp_dvital"/>
    <s v="3-Moderado/Limitado"/>
    <s v="3-Medio"/>
    <s v="Media"/>
    <s v="Requerimiento de Cliente"/>
    <s v="IDOM INGENIERIA Y CONSULTORIA S.A. AGENCIA EN CHILE"/>
    <s v="GESTION DATACENTER/ ACCESOS / Nabiax"/>
    <s v="04/12/2023 16:28:41"/>
    <s v="04/12/2023 16:33:54"/>
    <x v="0"/>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s v=""/>
    <x v="0"/>
  </r>
  <r>
    <s v="INC000002480179"/>
    <s v="VPN IP - MPLS"/>
    <x v="3"/>
    <s v="GESTION HD"/>
    <s v="SEBASTIAN I ACUÑA GUZMAN"/>
    <s v="frp_jciert"/>
    <s v="4-Menor/Localizado"/>
    <s v="4-Baja"/>
    <s v="Baja"/>
    <s v="Requerimiento de Cliente"/>
    <s v="TELEFONICA GLOBAL TECHNOLOGY S.A.AGENCIA EN CHILE"/>
    <s v="REQ / Creación de registro SPF - overhaul.cl"/>
    <s v="04/12/2023 17:37:36"/>
    <s v="04/12/2023 17:40:12"/>
    <x v="0"/>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s v=""/>
    <x v="0"/>
  </r>
  <r>
    <s v="INC000002480188"/>
    <s v="VPN IP - MPLS"/>
    <x v="17"/>
    <s v="GESTION HD"/>
    <s v="NICOLAS A SAAVEDRA EGUILUZ"/>
    <s v="frp_fpetro"/>
    <s v="3-Moderado/Limitado"/>
    <s v="3-Medio"/>
    <s v="Media"/>
    <s v="Requerimiento de Cliente"/>
    <s v="NUTRISCO CHILE SA"/>
    <s v="REQ/Usuarios en SAP"/>
    <s v="04/12/2023 17:46:34"/>
    <s v="04/12/2023 17:49:54"/>
    <x v="0"/>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s v=""/>
    <x v="0"/>
  </r>
  <r>
    <s v="INC000002480191"/>
    <s v="VPN IP - MPLS"/>
    <x v="4"/>
    <s v="GESTION HD"/>
    <s v="ALEJANDRO ACEVEDO VALENZUELA"/>
    <s v="frp_fpetro"/>
    <s v="3-Moderado/Limitado"/>
    <s v="3-Medio"/>
    <s v="Media"/>
    <s v="Requerimiento de Cliente"/>
    <s v="EMPRESA NACIONAL DE CERTIFICACIONES"/>
    <s v="REQ/Activar OS"/>
    <s v="04/12/2023 17:53:09"/>
    <s v="04/12/2023 17:57:18"/>
    <x v="0"/>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s v=""/>
    <x v="0"/>
  </r>
  <r>
    <s v="INC000002480194"/>
    <s v="VPN IP - MPLS"/>
    <x v="13"/>
    <s v="BELIEVE"/>
    <s v="PABLO N OLIVA ALARCON"/>
    <s v="frp_jciert"/>
    <s v="4-Menor/Localizado"/>
    <s v="4-Baja"/>
    <s v="Baja"/>
    <s v="Requerimiento de Cliente"/>
    <s v="TELEFONICA GLOBAL TECHNOLOGY S.A.AGENCIA EN CHILE"/>
    <s v="REQ / Importación vm VDC IPCHILE"/>
    <s v="04/12/2023 17:59:53"/>
    <s v="04/12/2023 18:06:13"/>
    <x v="0"/>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s v=""/>
    <x v="0"/>
  </r>
  <r>
    <s v="INC000002480197"/>
    <s v="VPN IP - MPLS"/>
    <x v="3"/>
    <s v="GESTION HD"/>
    <s v="SEBASTIAN I ACUÑA GUZMAN"/>
    <s v="frp_jciert"/>
    <s v="4-Menor/Localizado"/>
    <s v="4-Baja"/>
    <s v="Baja"/>
    <s v="Requerimiento de Cliente"/>
    <s v="BLUMAR S.A."/>
    <s v="REQ / Validar licencias Suse"/>
    <s v="04/12/2023 18:15:33"/>
    <s v="04/12/2023 18:20:35"/>
    <x v="0"/>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s v=""/>
    <x v="0"/>
  </r>
  <r>
    <s v="INC000002480205"/>
    <s v="INFRAESTRUCTURA DC"/>
    <x v="15"/>
    <s v="APQ ACCESOS"/>
    <s v="PABLO A MALDONADO FLORES"/>
    <s v="tct_pabmaf"/>
    <s v="2-Significativo/Amplio"/>
    <s v="2-Alta"/>
    <s v="Alta"/>
    <s v="Requerimiento de Cliente"/>
    <s v="TELEFONICA CYBERSECURITY TECH CHILE SPA"/>
    <s v="REALIZAR RONDA Y REVISION DE SALAS TECNICAS"/>
    <s v="04/12/2023 15:23:36"/>
    <s v="04/12/2023 15:24:28"/>
    <x v="0"/>
    <s v="CDP ANTIGUO 1"/>
    <s v="CDP ANTIGUO 2"/>
    <s v="04/12/2023 15:38:57"/>
    <s v="04/12/2023 23:50:00"/>
    <s v="REALIZAR RONDA Y REVISION DE SALAS TECNICAS"/>
    <m/>
    <d v="1899-12-30T00:13:38"/>
    <d v="1899-12-30T00:15:21"/>
    <d v="1899-12-30T00:01:43"/>
    <s v=""/>
    <x v="0"/>
  </r>
  <r>
    <s v="INC000002480209"/>
    <s v="INFRAESTRUCTURA DC"/>
    <x v="15"/>
    <s v="APQ ACCESOS"/>
    <s v="PABLO A MALDONADO FLORES"/>
    <s v="tct_pabmaf"/>
    <s v="2-Significativo/Amplio"/>
    <s v="2-Alta"/>
    <s v="Alta"/>
    <s v="Requerimiento de Cliente"/>
    <s v="TELEFONICA CYBERSECURITY TECH CHILE SPA"/>
    <s v="REALIZAR RONDA Y REVISION DE SALAS TECNICAS"/>
    <s v="04/12/2023 15:25:44"/>
    <s v="04/12/2023 15:27:14"/>
    <x v="0"/>
    <s v="CDP ANTIGUO 1"/>
    <s v="CDP ANTIGUO 2"/>
    <s v="04/12/2023 15:39:56"/>
    <s v="04/12/2023 23:50:00"/>
    <s v="REALIZAR RONDA Y REVISION DE SALAS TECNICAS"/>
    <m/>
    <d v="1899-12-30T00:12:19"/>
    <d v="1899-12-30T00:14:12"/>
    <d v="1899-12-30T00:01:53"/>
    <s v=""/>
    <x v="0"/>
  </r>
  <r>
    <s v="INC000002480213"/>
    <s v="INFRAESTRUCTURA DC"/>
    <x v="15"/>
    <s v="APQ ACCESOS"/>
    <s v="PABLO A MALDONADO FLORES"/>
    <s v="tct_pabmaf"/>
    <s v="2-Significativo/Amplio"/>
    <s v="2-Alta"/>
    <s v="Alta"/>
    <s v="Requerimiento de Cliente"/>
    <s v="TELEFONICA CYBERSECURITY TECH CHILE SPA"/>
    <s v="REALIZAR RONDA Y REVISION DE SALAS TECNICAS"/>
    <s v="04/12/2023 15:30:00"/>
    <s v="04/12/2023 15:30:01"/>
    <x v="0"/>
    <s v="CDP ANTIGUO 1"/>
    <s v="CDP ANTIGUO 2"/>
    <s v="04/12/2023 15:40:30"/>
    <s v="04/12/2023 23:50:00"/>
    <s v="REALIZAR RONDA Y REVISION DE SALAS TECNICAS"/>
    <m/>
    <d v="1899-12-30T00:09:53"/>
    <d v="1899-12-30T00:10:30"/>
    <d v="1899-12-30T00:00:37"/>
    <s v=""/>
    <x v="0"/>
  </r>
  <r>
    <s v="INC000002480238"/>
    <s v="HOUSING"/>
    <x v="1"/>
    <s v="APQ ACCESOS"/>
    <s v="CARLOS F ARAYA RAMIREZ"/>
    <s v="tct_cararr"/>
    <s v="4-Menor/Localizado"/>
    <s v="4-Baja"/>
    <s v="Baja"/>
    <s v="Requerimiento de Cliente"/>
    <s v="TELEFONICA CYBERSECURITY TECH CHILE SPA"/>
    <s v="FACTIBILIDAD 78851"/>
    <s v="04/12/2023 16:17:53"/>
    <s v="04/12/2023 16:19:25"/>
    <x v="0"/>
    <s v="CDP ANTIGUO 1"/>
    <s v="CDP ANTIGUO 2"/>
    <s v="04/12/2023 16:56:56"/>
    <s v="04/12/2023 23:50:00"/>
    <s v="FORUM"/>
    <s v="FACTIBILIDAD ENVIADA"/>
    <d v="1899-12-30T00:00:00"/>
    <d v="1899-12-30T00:00:00"/>
    <d v="1899-12-30T00:00:00"/>
    <s v=""/>
    <x v="0"/>
  </r>
  <r>
    <s v="INC000002480256"/>
    <s v="HOUSING"/>
    <x v="1"/>
    <s v="APQ ACCESOS"/>
    <s v="CARLOS F ARAYA RAMIREZ"/>
    <s v="tct_cararr"/>
    <s v="4-Menor/Localizado"/>
    <s v="4-Baja"/>
    <s v="Baja"/>
    <s v="Requerimiento de Cliente"/>
    <s v="TELEFONICA CYBERSECURITY TECH CHILE SPA"/>
    <s v="FACTIBILIDAD 78531"/>
    <s v="04/12/2023 16:42:18"/>
    <s v="04/12/2023 16:43:13"/>
    <x v="0"/>
    <s v="CDP ANTIGUO 1"/>
    <s v="CDP ANTIGUO 2"/>
    <s v="04/12/2023 17:00:52"/>
    <s v="04/12/2023 23:50:00"/>
    <s v="PESQUERA TRANS"/>
    <s v="FACTIBILIDAD ENVIADA"/>
    <d v="1899-12-30T00:00:00"/>
    <d v="1899-12-30T00:00:00"/>
    <d v="1899-12-30T00:00:00"/>
    <s v=""/>
    <x v="0"/>
  </r>
  <r>
    <s v="INC000002480268"/>
    <s v="HOUSING"/>
    <x v="1"/>
    <s v="APQ ACCESOS"/>
    <s v="CARLOS F ARAYA RAMIREZ"/>
    <s v="tct_cararr"/>
    <s v="4-Menor/Localizado"/>
    <s v="4-Baja"/>
    <s v="Baja"/>
    <s v="Requerimiento de Cliente"/>
    <s v="TELEFONICA CYBERSECURITY TECH CHILE SPA"/>
    <s v="FACTIBILIDAD 78993"/>
    <s v="04/12/2023 17:07:03"/>
    <s v="04/12/2023 17:08:14"/>
    <x v="0"/>
    <s v="CDP ANTIGUO 1"/>
    <s v="CDP ANTIGUO 2"/>
    <s v="04/12/2023 17:12:30"/>
    <s v="04/12/2023 23:50:00"/>
    <s v="BCO SANTANDER"/>
    <s v="FACTIBILIDAD ENVIADA"/>
    <d v="1899-12-30T00:03:51"/>
    <d v="1899-12-30T00:05:27"/>
    <d v="1899-12-30T00:01:36"/>
    <s v=""/>
    <x v="0"/>
  </r>
  <r>
    <s v="INC000002480311"/>
    <s v="TICKET-INTELIGENTE"/>
    <x v="23"/>
    <s v="GESTION TI"/>
    <s v="JUAN P SEGURA VARGAS"/>
    <s v="USR_TSIGHT"/>
    <s v="1-Extenso/Generalizado"/>
    <s v="4-Baja"/>
    <s v="Baja"/>
    <s v="Incidente de Cliente"/>
    <s v="TELEFONICA EMPRESAS DE CHILE SA"/>
    <s v="wocu_metrics TICKET AUTOMATICO"/>
    <s v="04/12/2023 16:02:43"/>
    <s v="04/12/2023 16:02:43"/>
    <x v="0"/>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s v="Cumplido"/>
    <x v="2"/>
  </r>
  <r>
    <s v="INC000002480372"/>
    <s v="VPN IP - MPLS"/>
    <x v="13"/>
    <s v="GESTION HD"/>
    <s v="PABLO N OLIVA ALARCON"/>
    <s v="frp_rreyes"/>
    <s v="3-Moderado/Limitado"/>
    <s v="3-Medio"/>
    <s v="Media"/>
    <s v="Requerimiento de Cliente"/>
    <s v="TELEFONICA CYBERSECURITY TECH CHILE SPA"/>
    <s v="HD/ Plataforma VDC Servicio de respaldo básico - Cliente Brinks"/>
    <s v="04/12/2023 17:01:48"/>
    <s v="04/12/2023 17:04:05"/>
    <x v="0"/>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s v=""/>
    <x v="0"/>
  </r>
  <r>
    <s v="INC000002480506"/>
    <s v="VPN IP - MPLS"/>
    <x v="23"/>
    <s v="GESTION HD"/>
    <s v="JUAN P SEGURA VARGAS"/>
    <s v="frp_fpetro"/>
    <s v="3-Moderado/Limitado"/>
    <s v="3-Medio"/>
    <s v="Media"/>
    <s v="Incidente de Cliente"/>
    <s v="EMPRESA NACIONAL DE CERTIFICACIONES"/>
    <s v="REQ/Activación OS"/>
    <s v="04/12/2023 18:26:45"/>
    <s v="04/12/2023 18:31:09"/>
    <x v="0"/>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s v="Cumplido"/>
    <x v="2"/>
  </r>
  <r>
    <s v="INC000002480547"/>
    <s v="HOSTING VIRTUAL"/>
    <x v="4"/>
    <s v="SISTEMA OPERATIVO MICROSOFT"/>
    <s v="GIOVANNI D ROCCO VALENZUELA"/>
    <s v="tct_grocco"/>
    <s v="4-Menor/Localizado"/>
    <s v="4-Baja"/>
    <s v="Baja"/>
    <s v="Requerimiento de Cliente"/>
    <s v="TELEFONICA GLOBAL TECHNOLOGY S.A.AGENCIA EN CHILE"/>
    <s v="DESHABILITACION HABILITACION USUARIOS TCCT"/>
    <s v="04/12/2023 23:46:32"/>
    <s v="04/12/2023 23:47:03"/>
    <x v="0"/>
    <s v="CDP ANTIGUO 1"/>
    <s v="CDP ANTIGUO 2"/>
    <s v="04/12/2023 23:47:33"/>
    <s v="04/12/2023 23:50:00"/>
    <s v="HABLITACION Y DESHB. DE USER TCCT VPN"/>
    <m/>
    <d v="1899-12-30T00:00:00"/>
    <d v="1899-12-30T00:01:01"/>
    <d v="1899-12-30T00:01:01"/>
    <s v=""/>
    <x v="0"/>
  </r>
  <r>
    <s v="INC000002480572"/>
    <s v="HOSTING VIRTUAL"/>
    <x v="4"/>
    <s v="SM OPERACIONES"/>
    <s v="JUAN CARLOS UZCATEGUI FUGUETT"/>
    <s v="tct_decruz"/>
    <s v="4-Menor/Localizado"/>
    <s v="4-Baja"/>
    <s v="Baja"/>
    <s v="Requerimiento de Cliente"/>
    <s v="EMPRESA NACIONAL DE CERTIFICACIONES"/>
    <s v="ACTIVAR LICENCIA"/>
    <s v="05/12/2023 9:19:36"/>
    <s v="05/12/2023 9:20:43"/>
    <x v="0"/>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s v=""/>
    <x v="0"/>
  </r>
  <r>
    <s v="INC000002480581"/>
    <s v="HOUSING"/>
    <x v="19"/>
    <s v="BELIEVE"/>
    <s v="YORDI M HURTADO ARAYA"/>
    <s v="frp_pcamay"/>
    <s v="3-Moderado/Limitado"/>
    <s v="3-Medio"/>
    <s v="Media"/>
    <s v="Requerimiento de Cliente"/>
    <s v="IDOM INGENIERIA Y CONSULTORIA S.A. AGENCIA EN CHILE"/>
    <s v="GESTION DATACENTER/ ACCESOS / Nabiax"/>
    <s v="05/12/2023 9:46:42"/>
    <s v="05/12/2023 9:46:51"/>
    <x v="0"/>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s v=""/>
    <x v="0"/>
  </r>
  <r>
    <s v="INC000002480588"/>
    <s v="RED INTERNA"/>
    <x v="1"/>
    <s v="APQ ACCESOS"/>
    <s v="CARLOS F ARAYA RAMIREZ"/>
    <s v="tct_cararr"/>
    <s v="4-Menor/Localizado"/>
    <s v="4-Baja"/>
    <s v="Baja"/>
    <s v="Requerimiento de Cliente"/>
    <s v="TELEFONICA CYBERSECURITY TECH CHILE SPA"/>
    <s v="RONDA INSPECTIVA"/>
    <s v="05/12/2023 9:51:46"/>
    <s v="05/12/2023 9:52:35"/>
    <x v="0"/>
    <s v="CDP ANTIGUO 1"/>
    <s v="CDP ANTIGUO 2"/>
    <s v="05/12/2023 10:26:12"/>
    <s v="05/12/2023 23:50:00"/>
    <m/>
    <s v="Ronda realizada"/>
    <d v="1899-12-30T00:00:00"/>
    <d v="1899-12-30T00:00:00"/>
    <d v="1899-12-30T00:00:00"/>
    <s v=""/>
    <x v="0"/>
  </r>
  <r>
    <s v="INC000002480589"/>
    <s v="HOUSING"/>
    <x v="16"/>
    <s v="BELIEVE"/>
    <s v="JORGE S LORCA LEIVA"/>
    <s v="frp_pcamay"/>
    <s v="3-Moderado/Limitado"/>
    <s v="3-Medio"/>
    <s v="Media"/>
    <s v="Requerimiento de Cliente"/>
    <s v="TELEFONICA EMPRESAS DE CHILE SA"/>
    <s v="GESTION DATACENTER/ ACCESOS /GTD - NEXUS"/>
    <s v="05/12/2023 9:55:42"/>
    <s v="05/12/2023 9:55:51"/>
    <x v="0"/>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s v=""/>
    <x v="0"/>
  </r>
  <r>
    <s v="INC000002480597"/>
    <s v="HOUSING"/>
    <x v="19"/>
    <s v="BELIEVE"/>
    <s v="YORDI M HURTADO ARAYA"/>
    <s v="frp_pcamay"/>
    <s v="3-Moderado/Limitado"/>
    <s v="3-Medio"/>
    <s v="Media"/>
    <s v="Requerimiento de Cliente"/>
    <s v="TELEFONICA CYBERSECURITY TECH CHILE SPA"/>
    <s v="GESTION DATACENTER/ ACCESOS / TELEFÓNICA CYBERSECURITY &amp; CLOUD TECH CHILE SPA"/>
    <s v="05/12/2023 10:14:50"/>
    <s v="05/12/2023 10:14:55"/>
    <x v="0"/>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s v=""/>
    <x v="0"/>
  </r>
  <r>
    <s v="INC000002480606"/>
    <s v="HOUSING"/>
    <x v="16"/>
    <s v="BELIEVE"/>
    <s v="PABLO A MALDONADO FLORES"/>
    <s v="frp_fbalab"/>
    <s v="3-Moderado/Limitado"/>
    <s v="3-Medio"/>
    <s v="Media"/>
    <s v="Requerimiento de Cliente"/>
    <s v="FORUM SERVICIOS FINANCIEROS SA"/>
    <s v="GESTION DATACENTER/ ACCESOS / FORUM SERVICIOS FINANCIEROS SA"/>
    <s v="04/12/2023 18:23:51"/>
    <s v="04/12/2023 18:27:18"/>
    <x v="0"/>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s v=""/>
    <x v="0"/>
  </r>
  <r>
    <s v="INC000002480623"/>
    <s v="RED INTERNA"/>
    <x v="0"/>
    <s v="APQ ACCESOS"/>
    <s v="CRISTOPHER MALDONADO ROMERO"/>
    <s v="tct_cmaldo"/>
    <s v="4-Menor/Localizado"/>
    <s v="4-Baja"/>
    <s v="Baja"/>
    <s v="Requerimiento de Cliente"/>
    <s v="TELEFONICA EMPRESAS DE CHILE SA"/>
    <s v="RONDA SALAS TÉCNICAS"/>
    <s v="04/12/2023 20:08:38"/>
    <s v="04/12/2023 20:10:06"/>
    <x v="0"/>
    <s v="CDP ANTIGUO 1"/>
    <s v="CDP ANTIGUO 2"/>
    <s v="04/12/2023 20:18:31"/>
    <s v="04/12/2023 23:50:00"/>
    <m/>
    <s v="RONDA REALIZADA"/>
    <d v="1899-12-30T00:00:00"/>
    <d v="1899-12-30T00:00:00"/>
    <d v="1899-12-30T00:00:00"/>
    <s v=""/>
    <x v="0"/>
  </r>
  <r>
    <s v="INC000002480628"/>
    <s v="VPN IP - MPLS"/>
    <x v="2"/>
    <s v="GESTION HD"/>
    <s v="JUAN PABLO PAZ GOMPERTZ"/>
    <s v="frp_disilv"/>
    <s v="4-Menor/Localizado"/>
    <s v="4-Baja"/>
    <s v="Baja"/>
    <s v="Requerimiento de Cliente"/>
    <s v="PALUMBO S.A."/>
    <s v="REQ / Redes inalcanzables a través de la VPN"/>
    <s v="04/12/2023 21:49:52"/>
    <s v="04/12/2023 21:53:29"/>
    <x v="0"/>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s v=""/>
    <x v="0"/>
  </r>
  <r>
    <s v="INC000002480689"/>
    <s v="VPN IP - MPLS"/>
    <x v="13"/>
    <s v="GESTION HD"/>
    <s v="ANGEL CASTRO CABRERA"/>
    <s v="frp_spevel"/>
    <s v="3-Moderado/Limitado"/>
    <s v="3-Medio"/>
    <s v="Media"/>
    <s v="Requerimiento de Cliente"/>
    <s v="TELEFONICA GLOBAL TECHNOLOGY S.A.AGENCIA EN CHILE"/>
    <s v="HD/Importación vm VDC CPECH"/>
    <s v="05/12/2023 9:24:58"/>
    <s v="05/12/2023 9:28:42"/>
    <x v="0"/>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s v=""/>
    <x v="0"/>
  </r>
  <r>
    <s v="INC000002480698"/>
    <s v="HOUSING"/>
    <x v="19"/>
    <s v="BELIEVE"/>
    <s v="YORDI M HURTADO ARAYA"/>
    <s v="frp_fbalab"/>
    <s v="3-Moderado/Limitado"/>
    <s v="3-Medio"/>
    <s v="Media"/>
    <s v="Requerimiento de Cliente"/>
    <s v="TELEFONICA EMPRESAS DE CHILE SA"/>
    <s v="GESTION DATACENTER/ ACCESOS / TELEFONICA EMPRESAS DE CHILE SA"/>
    <s v="05/12/2023 9:58:19"/>
    <s v="05/12/2023 10:02:41"/>
    <x v="0"/>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s v=""/>
    <x v="0"/>
  </r>
  <r>
    <s v="INC000002480703"/>
    <s v="HOUSING"/>
    <x v="16"/>
    <s v="BELIEVE"/>
    <s v="FERNEY D GARZON PEÑA"/>
    <s v="frp_fbalab"/>
    <s v="3-Moderado/Limitado"/>
    <s v="3-Medio"/>
    <s v="Media"/>
    <s v="Requerimiento de Cliente"/>
    <s v="TELEFONICA CYBERSECURITY TECH CHILE SPA"/>
    <s v="GESTION DATACENTER/ ACCESOS / TELEFONICA CYBERSECURITY TECH CHILE SPA"/>
    <s v="05/12/2023 10:10:48"/>
    <s v="05/12/2023 10:11:49"/>
    <x v="0"/>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s v=""/>
    <x v="0"/>
  </r>
  <r>
    <s v="INC000002480803"/>
    <s v="TICKET-INTELIGENTE"/>
    <x v="4"/>
    <s v="GESTION TI"/>
    <s v="ALEJANDRO ACEVEDO VALENZUELA"/>
    <s v="USR_TSIGHT"/>
    <s v="1-Extenso/Generalizado"/>
    <s v="4-Baja"/>
    <s v="Baja"/>
    <s v="Incidente de Cliente"/>
    <s v="FUNDACION INSTITUTO PROFESIONAL DUOC UC"/>
    <s v="fiprdu01 - srv_mhc01_vm TICKET AUTOMATICO"/>
    <s v="04/12/2023 21:48:24"/>
    <s v="04/12/2023 21:48:24"/>
    <x v="0"/>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s v="Cumplido"/>
    <x v="2"/>
  </r>
  <r>
    <s v="INC000002480809"/>
    <s v="HOUSING"/>
    <x v="14"/>
    <s v="BELIEVE"/>
    <s v="CRISTOPHER MALDONADO ROMERO"/>
    <s v="frp_jolsso"/>
    <s v="3-Moderado/Limitado"/>
    <s v="3-Medio"/>
    <s v="Media"/>
    <s v="Requerimiento de Cliente"/>
    <s v="BANCO SANTANDER CHILE"/>
    <s v="GESTION DATACENTER/ ACCESOS / BANCO SANTANDER CHILE"/>
    <s v="04/12/2023 19:42:50"/>
    <s v="04/12/2023 19:45:39"/>
    <x v="0"/>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s v=""/>
    <x v="0"/>
  </r>
  <r>
    <s v="INC000002480811"/>
    <s v="HOUSING"/>
    <x v="16"/>
    <s v="BELIEVE"/>
    <s v="ALDO P VALENZUELA MUJICA"/>
    <s v="frp_jolsso"/>
    <s v="3-Moderado/Limitado"/>
    <s v="3-Medio"/>
    <s v="Media"/>
    <s v="Requerimiento de Cliente"/>
    <s v="HUAWEI CHILE S A"/>
    <s v="GESTION DATACENTER/ ACCESOS / HUAWEI CHILE S A"/>
    <s v="04/12/2023 20:00:11"/>
    <s v="04/12/2023 20:02:10"/>
    <x v="0"/>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s v=""/>
    <x v="0"/>
  </r>
  <r>
    <s v="INC000002480813"/>
    <s v="HOUSING"/>
    <x v="16"/>
    <s v="BELIEVE"/>
    <s v="ALDO P VALENZUELA MUJICA"/>
    <s v="frp_jolsso"/>
    <s v="3-Moderado/Limitado"/>
    <s v="3-Medio"/>
    <s v="Media"/>
    <s v="Requerimiento de Cliente"/>
    <s v="TELEFONICA EMPRESAS DE CHILE SA"/>
    <s v="GESTION DATACENTER/ ACCESOS / TELEFONICA EMPRESAS DE CHILE SA"/>
    <s v="04/12/2023 20:41:33"/>
    <s v="04/12/2023 20:43:47"/>
    <x v="0"/>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s v=""/>
    <x v="0"/>
  </r>
  <r>
    <s v="INC000002480817"/>
    <s v="VPN IP - MPLS"/>
    <x v="4"/>
    <s v="BELIEVE"/>
    <s v="ALEJANDRO ACEVEDO VALENZUELA"/>
    <s v="frp_jolsso"/>
    <s v="4-Menor/Localizado"/>
    <s v="4-Baja"/>
    <s v="Baja"/>
    <s v="Requerimiento de Cliente"/>
    <s v="TELEFONICA CYBERSECURITY TECH CHILE SPA"/>
    <s v="REQ / SOC / Reseteo password"/>
    <s v="04/12/2023 21:15:44"/>
    <s v="04/12/2023 21:16:56"/>
    <x v="0"/>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s v=""/>
    <x v="0"/>
  </r>
  <r>
    <s v="INC000002480826"/>
    <s v="HOUSING"/>
    <x v="15"/>
    <s v="APQ ACCESOS"/>
    <s v="ALDO P VALENZUELA MUJICA"/>
    <s v="tct_avalen"/>
    <s v="2-Significativo/Amplio"/>
    <s v="2-Alta"/>
    <s v="Alta"/>
    <s v="Requerimiento de Cliente"/>
    <s v="TELEFONICA EMPRESAS DE CHILE SA"/>
    <s v="SUPERVISION Retiro Fortigate y movimiento PaloAlto"/>
    <s v="05/12/2023 4:19:27"/>
    <s v="05/12/2023 4:22:17"/>
    <x v="0"/>
    <s v="CDP ANTIGUO 1"/>
    <s v="CDP ANTIGUO 2"/>
    <s v="05/12/2023 4:24:54"/>
    <s v="05/12/2023 23:50:00"/>
    <s v="SUPERVISION Retiro Fortigate y movimiento PaloAlto"/>
    <s v="SE REALIZA SUPERVISION"/>
    <d v="1899-12-30T00:01:57"/>
    <d v="1899-12-30T00:05:27"/>
    <d v="1899-12-30T00:03:30"/>
    <s v=""/>
    <x v="0"/>
  </r>
  <r>
    <s v="INC000002480828"/>
    <s v="HOUSING"/>
    <x v="15"/>
    <s v="APQ ACCESOS"/>
    <s v="ALDO P VALENZUELA MUJICA"/>
    <s v="tct_avalen"/>
    <s v="2-Significativo/Amplio"/>
    <s v="2-Alta"/>
    <s v="Alta"/>
    <s v="Requerimiento de Cliente"/>
    <s v="TELEFONICA EMPRESAS DE CHILE SA"/>
    <s v="SUPERVISION Conexión de cableado, configuración y medición en ROADM / DXC"/>
    <s v="05/12/2023 4:31:15"/>
    <s v="05/12/2023 4:32:34"/>
    <x v="0"/>
    <s v="CDP ANTIGUO 1"/>
    <s v="CDP ANTIGUO 2"/>
    <s v="05/12/2023 4:34:53"/>
    <s v="05/12/2023 23:50:00"/>
    <s v="SUPERVISION Conexión de cableado, configuración y medición en ROADM / DXC"/>
    <s v="SE REALIZA SUPERVISION"/>
    <d v="1899-12-30T00:01:19"/>
    <d v="1899-12-30T00:03:38"/>
    <d v="1899-12-30T00:02:19"/>
    <s v=""/>
    <x v="0"/>
  </r>
  <r>
    <s v="INC000002480831"/>
    <s v="HOUSING"/>
    <x v="15"/>
    <s v="APQ ACCESOS"/>
    <s v="ALDO P VALENZUELA MUJICA"/>
    <s v="tct_avalen"/>
    <s v="2-Significativo/Amplio"/>
    <s v="2-Alta"/>
    <s v="Alta"/>
    <s v="Requerimiento de Cliente"/>
    <s v="TELEFONICA EMPRESAS DE CHILE SA"/>
    <s v="SUPERVISION Ingreso y rackeo Servidores"/>
    <s v="05/12/2023 4:43:02"/>
    <s v="05/12/2023 4:44:16"/>
    <x v="0"/>
    <s v="CDP ANTIGUO 1"/>
    <s v="CDP ANTIGUO 2"/>
    <s v="05/12/2023 4:47:00"/>
    <s v="05/12/2023 23:50:00"/>
    <s v="SUPERVISION Ingreso y rackeo Servidores"/>
    <s v="SE REALIZA SUPERVISION"/>
    <d v="1899-12-30T00:02:23"/>
    <d v="1899-12-30T00:03:58"/>
    <d v="1899-12-30T00:01:35"/>
    <s v=""/>
    <x v="0"/>
  </r>
  <r>
    <s v="INC000002480833"/>
    <s v="HOUSING"/>
    <x v="15"/>
    <s v="APQ ACCESOS"/>
    <s v="ALDO P VALENZUELA MUJICA"/>
    <s v="tct_avalen"/>
    <s v="2-Significativo/Amplio"/>
    <s v="2-Alta"/>
    <s v="Alta"/>
    <s v="Requerimiento de Cliente"/>
    <s v="TELEFONICA EMPRESAS DE CHILE SA"/>
    <s v="RONDA Y REVISION DE SALAS TECNICAS"/>
    <s v="05/12/2023 4:58:24"/>
    <s v="05/12/2023 4:59:58"/>
    <x v="0"/>
    <s v="CDP ANTIGUO 1"/>
    <s v="CDP ANTIGUO 2"/>
    <s v="05/12/2023 5:01:51"/>
    <s v="05/12/2023 23:50:00"/>
    <s v="RONDA Y REVISION DE SALAS TECNICAS"/>
    <s v="SE REALIZA RONDA"/>
    <d v="1899-12-30T00:01:31"/>
    <d v="1899-12-30T00:03:27"/>
    <d v="1899-12-30T00:01:56"/>
    <s v=""/>
    <x v="0"/>
  </r>
  <r>
    <s v="INC000002480835"/>
    <s v="HOUSING"/>
    <x v="15"/>
    <s v="APQ ACCESOS"/>
    <s v="ALDO P VALENZUELA MUJICA"/>
    <s v="tct_avalen"/>
    <s v="2-Significativo/Amplio"/>
    <s v="2-Alta"/>
    <s v="Alta"/>
    <s v="Requerimiento de Cliente"/>
    <s v="TELEFONICA EMPRESAS DE CHILE SA"/>
    <s v="TOMA DE ALARMAS DE CLIENTE"/>
    <s v="05/12/2023 5:02:46"/>
    <s v="05/12/2023 5:03:52"/>
    <x v="0"/>
    <s v="CDP ANTIGUO 1"/>
    <s v="CDP ANTIGUO 2"/>
    <s v="05/12/2023 5:05:15"/>
    <s v="05/12/2023 23:50:00"/>
    <s v="TOMA DE ALARMAS DE CLIENTE"/>
    <s v="SE REALIZA TOMA DE ALARMAS"/>
    <d v="1899-12-30T00:00:42"/>
    <d v="1899-12-30T00:02:29"/>
    <d v="1899-12-30T00:01:47"/>
    <s v=""/>
    <x v="0"/>
  </r>
  <r>
    <s v="INC000002480837"/>
    <s v="HOUSING"/>
    <x v="15"/>
    <s v="APQ ACCESOS"/>
    <s v="ALDO P VALENZUELA MUJICA"/>
    <s v="tct_avalen"/>
    <s v="2-Significativo/Amplio"/>
    <s v="2-Alta"/>
    <s v="Alta"/>
    <s v="Requerimiento de Cliente"/>
    <s v="TELEFONICA EMPRESAS DE CHILE SA"/>
    <s v="SUPERVISION Reemplazo de disco con falla en HITACHI E990 (en caliente)"/>
    <s v="05/12/2023 5:06:16"/>
    <s v="05/12/2023 5:07:24"/>
    <x v="0"/>
    <s v="CDP ANTIGUO 1"/>
    <s v="CDP ANTIGUO 2"/>
    <s v="05/12/2023 5:08:57"/>
    <s v="05/12/2023 23:50:00"/>
    <s v="SUPERVISION Reemplazo de disco con falla en HITACHI E990 (en caliente)"/>
    <s v="SE REALIZA SUPERVISION"/>
    <d v="1899-12-30T00:00:42"/>
    <d v="1899-12-30T00:02:41"/>
    <d v="1899-12-30T00:01:59"/>
    <s v=""/>
    <x v="0"/>
  </r>
  <r>
    <s v="INC000002480839"/>
    <s v="HOUSING"/>
    <x v="15"/>
    <s v="APQ ACCESOS"/>
    <s v="ALDO P VALENZUELA MUJICA"/>
    <s v="tct_avalen"/>
    <s v="2-Significativo/Amplio"/>
    <s v="2-Alta"/>
    <s v="Alta"/>
    <s v="Requerimiento de Cliente"/>
    <s v="TELEFONICA EMPRESAS DE CHILE SA"/>
    <s v="SUPERVISION Se requiere accesos conectar cruzada optica en Rack de ORIGEN:  DMKB.03"/>
    <s v="05/12/2023 5:47:36"/>
    <s v="05/12/2023 5:49:58"/>
    <x v="0"/>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s v=""/>
    <x v="0"/>
  </r>
  <r>
    <s v="INC000002480842"/>
    <s v="HOUSING"/>
    <x v="15"/>
    <s v="APQ ACCESOS"/>
    <s v="ALDO P VALENZUELA MUJICA"/>
    <s v="tct_avalen"/>
    <s v="2-Significativo/Amplio"/>
    <s v="2-Alta"/>
    <s v="Alta"/>
    <s v="Requerimiento de Cliente"/>
    <s v="TELEFONICA EMPRESAS DE CHILE SA"/>
    <s v="RONDA Y REVISION DE SALAS TECNICAS"/>
    <s v="05/12/2023 6:08:42"/>
    <s v="05/12/2023 6:11:00"/>
    <x v="0"/>
    <s v="CDP ANTIGUO 1"/>
    <s v="CDP ANTIGUO 2"/>
    <s v="05/12/2023 6:14:10"/>
    <s v="05/12/2023 23:50:00"/>
    <s v="RONDA Y REVISION DE SALAS TECNICAS"/>
    <s v="SE REALIZA RONDA"/>
    <d v="1899-12-30T00:02:50"/>
    <d v="1899-12-30T00:05:28"/>
    <d v="1899-12-30T00:02:38"/>
    <s v=""/>
    <x v="0"/>
  </r>
  <r>
    <s v="INC000002480852"/>
    <s v="VPN IP - MPLS"/>
    <x v="13"/>
    <s v="BELIEVE"/>
    <s v="PABLO N OLIVA ALARCON"/>
    <s v="frp_cnavar"/>
    <s v="3-Moderado/Limitado"/>
    <s v="3-Medio"/>
    <s v="Media"/>
    <s v="Requerimiento de Cliente"/>
    <s v="GPS CHILE SPA"/>
    <s v="GAMA/ Alerta Vcenter"/>
    <s v="05/12/2023 8:23:51"/>
    <s v="05/12/2023 8:28:43"/>
    <x v="0"/>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s v=""/>
    <x v="0"/>
  </r>
  <r>
    <s v="INC000002480883"/>
    <s v="VPN IP - MPLS"/>
    <x v="2"/>
    <s v="ADMINISTRADORES RESIDENTES"/>
    <s v="OSCAR A RAMIREZ SOTO"/>
    <s v="frp_rreyes"/>
    <s v="3-Moderado/Limitado"/>
    <s v="3-Medio"/>
    <s v="Media"/>
    <s v="Requerimiento de Cliente"/>
    <s v="INSTITUTO PROFESIONAL DE CHILE SA"/>
    <s v="GAMA / Requerimiento Revisión Caída de Servicios IPCHILE"/>
    <s v="05/12/2023 9:20:10"/>
    <s v="05/12/2023 9:22:55"/>
    <x v="0"/>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s v=""/>
    <x v="0"/>
  </r>
  <r>
    <s v="INC000002481168"/>
    <s v="SAP"/>
    <x v="17"/>
    <s v="CLOUD SAP HANA"/>
    <s v="NICOLAS A SAAVEDRA EGUILUZ"/>
    <s v="tct_nsaave"/>
    <s v="4-Menor/Localizado"/>
    <s v="4-Baja"/>
    <s v="Baja"/>
    <s v="Requerimiento de Cliente"/>
    <s v="TELEFONICA EMPRESAS DE CHILE SA"/>
    <s v="Checklist diario Clientes 05.12.23"/>
    <s v="05/12/2023 7:49:16"/>
    <s v="05/12/2023 7:50:39"/>
    <x v="0"/>
    <s v="Service"/>
    <s v="Internal"/>
    <s v="05/12/2023 7:51:02"/>
    <s v="05/12/2023 23:50:00"/>
    <s v="Se realiza Checklist Diario de los clientes; _x000a_HDC_x000a_NUTRISCO"/>
    <s v="Se realiza Checklist Diario de los clientes; _x000a_HDC_x000a_NUTRISCO"/>
    <d v="1899-12-30T00:00:00"/>
    <d v="1899-12-30T00:01:46"/>
    <d v="1899-12-30T00:01:46"/>
    <s v=""/>
    <x v="0"/>
  </r>
  <r>
    <s v="INC000002481183"/>
    <s v="SAP"/>
    <x v="17"/>
    <s v="GESTION HD"/>
    <s v="FREDDY O CORTES DIAZ"/>
    <s v="frp_dalcap"/>
    <s v="4-Menor/Localizado"/>
    <s v="4-Baja"/>
    <s v="Baja"/>
    <s v="Requerimiento de Cliente"/>
    <s v="TELEFONICA GLOBAL TECHNOLOGY S.A.AGENCIA EN CHILE"/>
    <s v="HD | Error proceso AF mensual"/>
    <s v="05/12/2023 8:22:09"/>
    <s v="05/12/2023 8:26:36"/>
    <x v="0"/>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s v=""/>
    <x v="0"/>
  </r>
  <r>
    <s v="INC000002481189"/>
    <s v="RED INTERNA"/>
    <x v="6"/>
    <s v="APQ ACCESOS"/>
    <s v="YORDI M HURTADO ARAYA"/>
    <s v="tct_yorhua"/>
    <s v="4-Menor/Localizado"/>
    <s v="4-Baja"/>
    <s v="Baja"/>
    <s v="Requerimiento de Cliente"/>
    <s v="TELEFONICA CYBERSECURITY TECH CHILE SPA"/>
    <s v="RONDA TOMA DE TEMPERATURAS SALAS TIC 08:30"/>
    <s v="05/12/2023 8:26:40"/>
    <s v="05/12/2023 8:27:08"/>
    <x v="0"/>
    <s v="CDP ANTIGUO 1"/>
    <s v="CDP ANTIGUO 2"/>
    <s v="05/12/2023 9:10:37"/>
    <s v="05/12/2023 23:50:00"/>
    <s v="RONDA TOMA DE TEMPERATURAS SALAS TIC 08:30"/>
    <s v="RONDA REALIZADA"/>
    <d v="1899-12-30T00:00:00"/>
    <d v="1899-12-30T00:43:57"/>
    <d v="1899-12-30T00:43:57"/>
    <s v=""/>
    <x v="0"/>
  </r>
  <r>
    <s v="INC000002481191"/>
    <s v="RED INTERNA"/>
    <x v="6"/>
    <s v="APQ ACCESOS"/>
    <s v="YORDI M HURTADO ARAYA"/>
    <s v="tct_yorhua"/>
    <s v="4-Menor/Localizado"/>
    <s v="4-Baja"/>
    <s v="Baja"/>
    <s v="Requerimiento de Cliente"/>
    <s v="TELEFONICA CYBERSECURITY TECH CHILE SPA"/>
    <s v="RONDA SALAS TECNICAS 10:30"/>
    <s v="05/12/2023 8:27:23"/>
    <s v="05/12/2023 8:27:47"/>
    <x v="0"/>
    <s v="CDP ANTIGUO 1"/>
    <s v="CDP ANTIGUO 2"/>
    <s v="05/12/2023 9:11:00"/>
    <s v="05/12/2023 23:50:00"/>
    <s v="RONDA SALAS TECNICAS 10:30"/>
    <s v="RONDA REALIZADA"/>
    <d v="1899-12-30T00:00:00"/>
    <d v="1899-12-30T00:43:37"/>
    <d v="1899-12-30T00:43:37"/>
    <s v=""/>
    <x v="0"/>
  </r>
  <r>
    <s v="INC000002481199"/>
    <s v="INFRAESTRUCTURA DC"/>
    <x v="15"/>
    <s v="APQ ACCESOS"/>
    <s v="PABLO A MALDONADO FLORES"/>
    <s v="tct_pabmaf"/>
    <s v="2-Significativo/Amplio"/>
    <s v="2-Alta"/>
    <s v="Alta"/>
    <s v="Requerimiento de Cliente"/>
    <s v="TELEFONICA CYBERSECURITY TECH CHILE SPA"/>
    <s v="REALIZAR RONDA Y REVISION DE SALAS TECNICAS"/>
    <s v="05/12/2023 8:35:32"/>
    <s v="05/12/2023 8:36:42"/>
    <x v="0"/>
    <s v="CDP ANTIGUO 1"/>
    <s v="CDP ANTIGUO 2"/>
    <s v="05/12/2023 8:57:08"/>
    <s v="05/12/2023 23:50:00"/>
    <s v="REALIZAR RONDA Y REVISION DE SALAS TECNICAS"/>
    <s v="RONDAS OK"/>
    <d v="1899-12-30T00:20:08"/>
    <d v="1899-12-30T00:21:36"/>
    <d v="1899-12-30T00:01:28"/>
    <s v=""/>
    <x v="0"/>
  </r>
  <r>
    <s v="INC000002481208"/>
    <s v="INFRAESTRUCTURA DC"/>
    <x v="15"/>
    <s v="APQ ACCESOS"/>
    <s v="PABLO A MALDONADO FLORES"/>
    <s v="tct_pabmaf"/>
    <s v="2-Significativo/Amplio"/>
    <s v="2-Alta"/>
    <s v="Alta"/>
    <s v="Requerimiento de Cliente"/>
    <s v="TELEFONICA CYBERSECURITY TECH CHILE SPA"/>
    <s v="REALIZAR TOMA DE ALARMAS DE CLIENTE SALA CARRIER"/>
    <s v="05/12/2023 8:43:08"/>
    <s v="05/12/2023 8:49:18"/>
    <x v="0"/>
    <s v="CDP ANTIGUO 1"/>
    <s v="CDP ANTIGUO 2"/>
    <s v="05/12/2023 9:26:24"/>
    <s v="05/12/2023 23:50:00"/>
    <s v="REALIZAR TOMA DE ALARMAS DE CLIENTE SALA CARRIER"/>
    <s v="ALARMAS OK"/>
    <d v="1899-12-30T00:36:45"/>
    <d v="1899-12-30T00:43:16"/>
    <d v="1899-12-30T00:06:31"/>
    <s v=""/>
    <x v="0"/>
  </r>
  <r>
    <s v="INC000002481250"/>
    <s v="VPN IP - MPLS"/>
    <x v="9"/>
    <s v="ADMINISTRADORES RESIDENTES"/>
    <s v="RODRIGO VÁSQUEZ MUÑOZ"/>
    <s v="frp_joflor"/>
    <s v="3-Moderado/Limitado"/>
    <s v="3-Medio"/>
    <s v="Media"/>
    <s v="Requerimiento de Cliente"/>
    <s v="FARMACIAS AHUMADA S.A."/>
    <s v="GAMA|  Restauracion archivo storegabi"/>
    <s v="05/12/2023 9:34:51"/>
    <s v="05/12/2023 9:39:07"/>
    <x v="0"/>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s v=""/>
    <x v="0"/>
  </r>
  <r>
    <s v="INC000002481312"/>
    <s v="VPN IP - MPLS"/>
    <x v="2"/>
    <s v="GESTION HD"/>
    <s v="LUIS A VILLASMIL CASTILLO"/>
    <s v="frp_fpetro"/>
    <s v="3-Moderado/Limitado"/>
    <s v="3-Medio"/>
    <s v="Media"/>
    <s v="Requerimiento de Cliente"/>
    <s v="HORTIFRUT S.A"/>
    <s v="REQ/Modificación cuentas VPN"/>
    <s v="05/12/2023 10:18:14"/>
    <s v="05/12/2023 10:23:05"/>
    <x v="0"/>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s v=""/>
    <x v="0"/>
  </r>
  <r>
    <s v="INC000002481318"/>
    <s v="VPN IP - MPLS"/>
    <x v="13"/>
    <s v="GESTION HD"/>
    <s v="DEIBY Y SANTOYO MONTEROLA"/>
    <s v="frp_fpetro"/>
    <s v="3-Moderado/Limitado"/>
    <s v="3-Medio"/>
    <s v="Media"/>
    <s v="Requerimiento de Cliente"/>
    <s v="TELEFONICA GLOBAL TECHNOLOGY S.A.AGENCIA EN CHILE"/>
    <s v="REQ/Importar a VDC de CLIENTE CPECH vm restauradas"/>
    <s v="05/12/2023 10:26:14"/>
    <s v="05/12/2023 10:30:34"/>
    <x v="0"/>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s v=""/>
    <x v="0"/>
  </r>
  <r>
    <s v="INC000002481343"/>
    <s v="CORREO"/>
    <x v="10"/>
    <s v="GOOGLE WORKSPACE"/>
    <s v="JAVIERA A UMAÑA YEVENES"/>
    <s v="tct_jumana"/>
    <s v="4-Menor/Localizado"/>
    <s v="4-Baja"/>
    <s v="Baja"/>
    <s v="Requerimiento de Cliente"/>
    <s v="TELEFONICA GLOBAL TECHNOLOGY S.A.AGENCIA EN CHILE"/>
    <s v="Reporte mensual facturación GW"/>
    <s v="05/12/2023 10:38:52"/>
    <s v="05/12/2023 10:42:05"/>
    <x v="0"/>
    <s v="TI"/>
    <s v="APLICATIVOS"/>
    <s v="05/12/2023 17:42:09"/>
    <s v="05/12/2023 23:50:00"/>
    <m/>
    <m/>
    <d v="1899-12-30T07:00:04"/>
    <d v="1899-12-30T07:03:17"/>
    <d v="1899-12-30T00:03:13"/>
    <s v=""/>
    <x v="0"/>
  </r>
  <r>
    <s v="INC000002481403"/>
    <s v="TICKET-INTELIGENTE"/>
    <x v="3"/>
    <s v="GESTION TI"/>
    <s v="GUSTAVO AVILA VERA"/>
    <s v="USR_TSIGHT"/>
    <s v="1-Extenso/Generalizado"/>
    <s v="4-Baja"/>
    <s v="Baja"/>
    <s v="Incidente de Cliente"/>
    <s v="TELEFONICA CYBERSECURITY TECH CHILE SPA"/>
    <s v="tctcsp01 - soc-splunk-i-01 TICKET AUTOMATICO"/>
    <s v="05/12/2023 11:31:46"/>
    <s v="05/12/2023 11:31:46"/>
    <x v="0"/>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s v="Cumplido"/>
    <x v="2"/>
  </r>
  <r>
    <s v="INC000002481412"/>
    <s v="RED INTERNA"/>
    <x v="6"/>
    <s v="APQ ACCESOS"/>
    <s v="YORDI M HURTADO ARAYA"/>
    <s v="tct_yorhua"/>
    <s v="4-Menor/Localizado"/>
    <s v="4-Baja"/>
    <s v="Baja"/>
    <s v="Requerimiento de Cliente"/>
    <s v="TELEFONICA CYBERSECURITY TECH CHILE SPA"/>
    <s v="manos remotas debido a problema con equipo Dell r63 UR 35, 34"/>
    <s v="05/12/2023 10:29:58"/>
    <s v="05/12/2023 10:32:05"/>
    <x v="0"/>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s v=""/>
    <x v="0"/>
  </r>
  <r>
    <s v="INC000002481431"/>
    <s v="VPN IP - MPLS"/>
    <x v="2"/>
    <s v="GESTION HD"/>
    <s v="MARIO PARADA DUARTE"/>
    <s v="frp_spevel"/>
    <s v="3-Moderado/Limitado"/>
    <s v="3-Medio"/>
    <s v="Media"/>
    <s v="Requerimiento de Cliente"/>
    <s v="ISAPRE CONSALUD S.A."/>
    <s v="HD/Telefonia consalud // aplicativo consargie"/>
    <s v="05/12/2023 11:12:16"/>
    <s v="05/12/2023 11:27:09"/>
    <x v="0"/>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s v=""/>
    <x v="0"/>
  </r>
  <r>
    <s v="INC000002481451"/>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1:59:55"/>
    <s v="05/12/2023 12:01:31"/>
    <x v="0"/>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s v=""/>
    <x v="0"/>
  </r>
  <r>
    <s v="INC000002481460"/>
    <s v="HOUSING"/>
    <x v="16"/>
    <s v="BELIEVE"/>
    <s v="FERNEY D GARZON PEÑA"/>
    <s v="frp_fbalab"/>
    <s v="3-Moderado/Limitado"/>
    <s v="3-Medio"/>
    <s v="Media"/>
    <s v="Requerimiento de Cliente"/>
    <s v="CENTRO DE COMPENSACION AUTOMATIZADO S A"/>
    <s v="GESTION DATACENTER/ ACCESOS / CENTRO DE COMPENSACION AUTOMATIZADO S A"/>
    <s v="05/12/2023 12:13:58"/>
    <s v="05/12/2023 12:15:07"/>
    <x v="0"/>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s v=""/>
    <x v="0"/>
  </r>
  <r>
    <s v="INC000002481464"/>
    <s v="HOUSING"/>
    <x v="16"/>
    <s v="BELIEVE"/>
    <s v="JORGE S LORCA LEIVA"/>
    <s v="frp_jolsso"/>
    <s v="3-Moderado/Limitado"/>
    <s v="3-Medio"/>
    <s v="Media"/>
    <s v="Requerimiento de Cliente"/>
    <s v="TELEFONICA EMPRESAS DE CHILE SA"/>
    <s v="GESTION DATACENTER/ ACCESOS / TELEFONICA EMPRESAS DE CHILE SA"/>
    <s v="05/12/2023 12:24:49"/>
    <s v="05/12/2023 12:26:02"/>
    <x v="0"/>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s v=""/>
    <x v="0"/>
  </r>
  <r>
    <s v="INC000002481467"/>
    <s v="HOUSING"/>
    <x v="14"/>
    <s v="BELIEVE"/>
    <s v="CRISTOPHER MALDONADO ROMERO"/>
    <s v="frp_fbalab"/>
    <s v="3-Moderado/Limitado"/>
    <s v="3-Medio"/>
    <s v="Media"/>
    <s v="Requerimiento de Cliente"/>
    <s v="EMPRESA NACIONAL DE CERTIFICACIONES"/>
    <s v="GESTION DATACENTER/ ACCESOS / EMPRESA NACIONAL DE CERTIFICACIONES"/>
    <s v="05/12/2023 12:30:00"/>
    <s v="05/12/2023 12:31:30"/>
    <x v="0"/>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s v=""/>
    <x v="0"/>
  </r>
  <r>
    <s v="INC000002481469"/>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2:33:29"/>
    <s v="05/12/2023 12:35:13"/>
    <x v="0"/>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s v=""/>
    <x v="0"/>
  </r>
  <r>
    <s v="INC000002481489"/>
    <s v="HOUSING"/>
    <x v="19"/>
    <s v="BELIEVE"/>
    <s v="YORDI M HURTADO ARAYA"/>
    <s v="frp_fbalab"/>
    <s v="3-Moderado/Limitado"/>
    <s v="3-Medio"/>
    <s v="Media"/>
    <s v="Requerimiento de Cliente"/>
    <s v="IDOM INGENIERIA Y CONSULTORIA S.A. AGENCIA EN CHILE"/>
    <s v="GESTION DATACENTER/ ACCESOS / NABIAX"/>
    <s v="05/12/2023 13:06:38"/>
    <s v="05/12/2023 13:08:02"/>
    <x v="0"/>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s v=""/>
    <x v="0"/>
  </r>
  <r>
    <s v="INC000002481538"/>
    <s v="HOUSING"/>
    <x v="16"/>
    <s v="BELIEVE"/>
    <s v="FERNEY D GARZON PEÑA"/>
    <s v="frp_pcamay"/>
    <s v="3-Moderado/Limitado"/>
    <s v="3-Medio"/>
    <s v="Media"/>
    <s v="Requerimiento de Cliente"/>
    <s v="TELEFONICA EMPRESAS DE CHILE SA"/>
    <s v="GESTION DATACENTER/ ACCESOS / TELEFONICA EMPRESAS DE CHILE SA"/>
    <s v="05/12/2023 11:36:18"/>
    <s v="05/12/2023 11:36:19"/>
    <x v="0"/>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s v=""/>
    <x v="0"/>
  </r>
  <r>
    <s v="INC000002481544"/>
    <s v="HOUSING"/>
    <x v="16"/>
    <s v="BELIEVE"/>
    <s v="FERNEY D GARZON PEÑA"/>
    <s v="frp_pcamay"/>
    <s v="3-Moderado/Limitado"/>
    <s v="3-Medio"/>
    <s v="Media"/>
    <s v="Requerimiento de Cliente"/>
    <s v="CENTRO DE COMPENSACION AUTOMATIZADO S A"/>
    <s v="GESTION DATACENTER/ ACCESOS / CENTRO DE COMPENSACION AUTOMATIZADO S A"/>
    <s v="05/12/2023 11:48:38"/>
    <s v="05/12/2023 11:49:03"/>
    <x v="0"/>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s v=""/>
    <x v="0"/>
  </r>
  <r>
    <s v="INC000002481547"/>
    <s v="RED INTERNA"/>
    <x v="6"/>
    <s v="APQ ACCESOS"/>
    <s v="YORDI M HURTADO ARAYA"/>
    <s v="tct_yorhua"/>
    <s v="4-Menor/Localizado"/>
    <s v="4-Baja"/>
    <s v="Baja"/>
    <s v="Requerimiento de Cliente"/>
    <s v="TELEFONICA CYBERSECURITY TECH CHILE SPA"/>
    <s v="RONDA TOMA DE TEMPERATURAS SALAS TIC 12:30"/>
    <s v="05/12/2023 11:55:40"/>
    <s v="05/12/2023 11:56:15"/>
    <x v="0"/>
    <s v="CDP ANTIGUO 1"/>
    <s v="CDP ANTIGUO 2"/>
    <s v="05/12/2023 12:35:11"/>
    <s v="05/12/2023 23:50:00"/>
    <s v="RONDA TOMA DE TEMPERATURAS SALAS TIC 12:30"/>
    <s v="RONDA REALIZADA"/>
    <d v="1899-12-30T00:00:00"/>
    <d v="1899-12-30T00:39:31"/>
    <d v="1899-12-30T00:39:31"/>
    <s v=""/>
    <x v="0"/>
  </r>
  <r>
    <s v="INC000002481550"/>
    <s v="RED INTERNA"/>
    <x v="6"/>
    <s v="APQ ACCESOS"/>
    <s v="YORDI M HURTADO ARAYA"/>
    <s v="tct_yorhua"/>
    <s v="4-Menor/Localizado"/>
    <s v="4-Baja"/>
    <s v="Baja"/>
    <s v="Requerimiento de Cliente"/>
    <s v="TELEFONICA CYBERSECURITY TECH CHILE SPA"/>
    <s v="RONDA SALAS TECNICAS 15:30"/>
    <s v="05/12/2023 11:56:53"/>
    <s v="05/12/2023 11:57:22"/>
    <x v="0"/>
    <s v="CDP ANTIGUO 1"/>
    <s v="CDP ANTIGUO 2"/>
    <s v="05/12/2023 12:35:30"/>
    <s v="05/12/2023 23:50:00"/>
    <s v="RONDA SALAS TECNICAS 15:30"/>
    <s v="RONDA REALIZADA"/>
    <d v="1899-12-30T00:00:00"/>
    <d v="1899-12-30T00:38:37"/>
    <d v="1899-12-30T00:38:37"/>
    <s v=""/>
    <x v="0"/>
  </r>
  <r>
    <s v="INC000002481554"/>
    <s v="HOUSING"/>
    <x v="15"/>
    <s v="APQ ACCESOS"/>
    <s v="ESTEBAN O BUSTOS CORNEJO"/>
    <s v="tct_ebusto"/>
    <s v="2-Significativo/Amplio"/>
    <s v="2-Alta"/>
    <s v="Alta"/>
    <s v="Requerimiento de Cliente"/>
    <s v="TELEFONICA EMPRESAS DE CHILE SA"/>
    <s v="SUPERVISION CAMBIO DE FUENTE DE PODER"/>
    <s v="05/12/2023 11:59:31"/>
    <s v="05/12/2023 12:00:34"/>
    <x v="0"/>
    <s v="CDP ANTIGUO 1"/>
    <s v="CDP ANTIGUO 2"/>
    <s v="05/12/2023 12:02:04"/>
    <s v="05/12/2023 23:50:00"/>
    <s v="SUPERVISION CAMBIO DE FUENTE DE PODER"/>
    <s v="INCIDENCIA RESTABLECIDA"/>
    <d v="1899-12-30T00:01:30"/>
    <d v="1899-12-30T00:02:33"/>
    <d v="1899-12-30T00:01:03"/>
    <s v=""/>
    <x v="0"/>
  </r>
  <r>
    <s v="INC000002481629"/>
    <s v="RED INTERNA"/>
    <x v="0"/>
    <s v="APQ ACCESOS"/>
    <s v="CRISTOPHER MALDONADO ROMERO"/>
    <s v="tct_cmaldo"/>
    <s v="4-Menor/Localizado"/>
    <s v="4-Baja"/>
    <s v="Baja"/>
    <s v="Requerimiento de Cliente"/>
    <s v="TELEFONICA EMPRESAS DE CHILE SA"/>
    <s v="RONDA TOMA DE TEMPERATURAS SALAS TIC"/>
    <s v="05/12/2023 12:03:34"/>
    <s v="05/12/2023 12:04:40"/>
    <x v="0"/>
    <s v="CDP ANTIGUO 1"/>
    <s v="CDP ANTIGUO 2"/>
    <s v="05/12/2023 13:00:02"/>
    <s v="05/12/2023 23:50:00"/>
    <m/>
    <s v="RONDA REALIZADA"/>
    <d v="1899-12-30T00:00:00"/>
    <d v="1899-12-30T00:00:00"/>
    <d v="1899-12-30T00:00:00"/>
    <s v=""/>
    <x v="0"/>
  </r>
  <r>
    <s v="INC000002481689"/>
    <s v="INFRAESTRUCTURA DC"/>
    <x v="15"/>
    <s v="APQ ACCESOS"/>
    <s v="PABLO A MALDONADO FLORES"/>
    <s v="tct_pabmaf"/>
    <s v="2-Significativo/Amplio"/>
    <s v="2-Alta"/>
    <s v="Alta"/>
    <s v="Requerimiento de Cliente"/>
    <s v="TELEFONICA CYBERSECURITY TECH CHILE SPA"/>
    <s v="REALIZAR RONDA Y REVISION DE SALAS TECNICAS"/>
    <s v="05/12/2023 15:29:37"/>
    <s v="05/12/2023 15:32:49"/>
    <x v="0"/>
    <s v="CDP ANTIGUO 1"/>
    <s v="CDP ANTIGUO 2"/>
    <s v="05/12/2023 15:40:29"/>
    <s v="05/12/2023 23:50:00"/>
    <s v="REALIZAR RONDA Y REVISION DE SALAS TECNICAS"/>
    <s v="RONDAS OK"/>
    <d v="1899-12-30T00:07:11"/>
    <d v="1899-12-30T00:10:52"/>
    <d v="1899-12-30T00:03:41"/>
    <s v=""/>
    <x v="0"/>
  </r>
  <r>
    <s v="INC000002481742"/>
    <s v="HOSTING VIRTUAL"/>
    <x v="2"/>
    <s v="GESTION HD"/>
    <s v="OSCAR A RAMIREZ SOTO"/>
    <s v="frp_lmosqu"/>
    <s v="4-Menor/Localizado"/>
    <s v="4-Baja"/>
    <s v="Baja"/>
    <s v="Requerimiento de Cliente"/>
    <s v="RENTOKIL INITIAL CHILE SPA"/>
    <s v="REQ /  Asignación de Ips PVLAN / Help Desk"/>
    <s v="05/12/2023 12:11:30"/>
    <s v="05/12/2023 12:13:44"/>
    <x v="0"/>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s v=""/>
    <x v="0"/>
  </r>
  <r>
    <s v="INC000002481746"/>
    <s v="VPN IP - MPLS"/>
    <x v="3"/>
    <s v="GESTION HD"/>
    <s v="SEBASTIAN I ACUÑA GUZMAN"/>
    <s v="frp_jciert"/>
    <s v="4-Menor/Localizado"/>
    <s v="4-Baja"/>
    <s v="Baja"/>
    <s v="Requerimiento de Cliente"/>
    <s v="CAMARA DE COMERCIO DE SANTIAGO A G"/>
    <s v="REQ / [CCS] CAMBIO DE CREDENCIALES EN SERVIDORES LINUX | DICIEMBRE 2023"/>
    <s v="05/12/2023 12:35:04"/>
    <s v="05/12/2023 12:45:47"/>
    <x v="0"/>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s v=""/>
    <x v="0"/>
  </r>
  <r>
    <s v="INC000002481820"/>
    <s v="VPN IP - MPLS"/>
    <x v="13"/>
    <s v="BELIEVE"/>
    <s v="JOSE A SANTIS SERRANO"/>
    <s v="frp_jciert"/>
    <s v="4-Menor/Localizado"/>
    <s v="4-Baja"/>
    <s v="Baja"/>
    <s v="Requerimiento de Cliente"/>
    <s v="TELEFONICA GLOBAL TECHNOLOGY S.A.AGENCIA EN CHILE"/>
    <s v="REQ / C-19872300193 // FUND INSTITUTO PROFESIONAL DUOC UC // Credenciales al VDC"/>
    <s v="05/12/2023 13:07:05"/>
    <s v="05/12/2023 13:10:43"/>
    <x v="0"/>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s v=""/>
    <x v="0"/>
  </r>
  <r>
    <s v="INC000002481822"/>
    <s v="HOSTING VIRTUAL"/>
    <x v="3"/>
    <s v="OPERACION N1"/>
    <s v="SEBASTIAN I ACUÑA GUZMAN"/>
    <s v="tct_sacuna"/>
    <s v="3-Moderado/Limitado"/>
    <s v="3-Medio"/>
    <s v="Media"/>
    <s v="Requerimiento de Cliente"/>
    <s v="TELEFONICA EMPRESAS DE CHILE SA"/>
    <s v="Configuración ntp soc-splunk-sh-01 y soc-splunk-sh-02"/>
    <s v="05/12/2023 13:06:38"/>
    <s v="05/12/2023 13:06:39"/>
    <x v="0"/>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s v=""/>
    <x v="0"/>
  </r>
  <r>
    <s v="INC000002481826"/>
    <s v="TICKET-INTELIGENTE"/>
    <x v="3"/>
    <s v="GESTION TI"/>
    <s v="SEBASTIAN I ACUÑA GUZMAN"/>
    <s v="USR_TSIGHT"/>
    <s v="1-Extenso/Generalizado"/>
    <s v="4-Baja"/>
    <s v="Baja"/>
    <s v="Incidente de Cliente"/>
    <s v="TELEFONICA EMPRESAS DE CHILE SA"/>
    <s v="prod-ar-apirest03 TICKET AUTOMATICO"/>
    <s v="05/12/2023 13:08:55"/>
    <s v="05/12/2023 13:08:55"/>
    <x v="0"/>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s v="Cumplido"/>
    <x v="2"/>
  </r>
  <r>
    <s v="INC000002481828"/>
    <s v="VPN IP - MPLS"/>
    <x v="2"/>
    <s v="GESTION HD"/>
    <s v="LUIS RODRIGO ACEVEDO COLLIPAL"/>
    <s v="frp_fpetro"/>
    <s v="3-Moderado/Limitado"/>
    <s v="3-Medio"/>
    <s v="Media"/>
    <s v="Requerimiento de Cliente"/>
    <s v="TELEFONICA GLOBAL TECHNOLOGY S.A.AGENCIA EN CHILE"/>
    <s v="REQ/Pvlan apq H1"/>
    <s v="05/12/2023 13:10:04"/>
    <s v="05/12/2023 13:16:01"/>
    <x v="0"/>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s v=""/>
    <x v="0"/>
  </r>
  <r>
    <s v="INC000002481886"/>
    <s v="TICKET-INTELIGENTE"/>
    <x v="23"/>
    <s v="GESTION TI"/>
    <s v="JUAN P SEGURA VARGAS"/>
    <s v="USR_TSIGHT"/>
    <s v="1-Extenso/Generalizado"/>
    <s v="4-Baja"/>
    <s v="Baja"/>
    <s v="Incidente de Cliente"/>
    <s v="TELEFONICA EMPRESAS DE CHILE SA"/>
    <s v="wocu_metrics TICKET AUTOMATICO"/>
    <s v="05/12/2023 14:08:32"/>
    <s v="05/12/2023 14:08:32"/>
    <x v="0"/>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s v="Cumplido"/>
    <x v="2"/>
  </r>
  <r>
    <s v="INC000002481934"/>
    <s v="INFRAESTRUCTURA DC"/>
    <x v="15"/>
    <s v="APQ ACCESOS"/>
    <s v="PABLO A MALDONADO FLORES"/>
    <s v="tct_pabmaf"/>
    <s v="2-Significativo/Amplio"/>
    <s v="2-Alta"/>
    <s v="Alta"/>
    <s v="Requerimiento de Cliente"/>
    <s v="TELEFONICA CYBERSECURITY TECH CHILE SPA"/>
    <s v="REALIZAR RONDA Y REVISION DE SALAS TECNICAS"/>
    <s v="05/12/2023 14:23:58"/>
    <s v="05/12/2023 14:24:59"/>
    <x v="0"/>
    <s v="CDP ANTIGUO 1"/>
    <s v="CDP ANTIGUO 2"/>
    <s v="05/12/2023 14:27:29"/>
    <s v="05/12/2023 23:50:00"/>
    <s v="REALIZAR RONDA Y REVISION DE SALAS TECNICAS"/>
    <s v="RONDAS OK"/>
    <d v="1899-12-30T00:02:05"/>
    <d v="1899-12-30T00:03:31"/>
    <d v="1899-12-30T00:01:26"/>
    <s v=""/>
    <x v="0"/>
  </r>
  <r>
    <s v="INC000002481961"/>
    <s v="RED INTERNA"/>
    <x v="6"/>
    <s v="APQ ACCESOS"/>
    <s v="YORDI M HURTADO ARAYA"/>
    <s v="tct_yorhua"/>
    <s v="4-Menor/Localizado"/>
    <s v="4-Baja"/>
    <s v="Baja"/>
    <s v="Requerimiento de Cliente"/>
    <s v="TELEFONICA CYBERSECURITY TECH CHILE SPA"/>
    <s v="RONDA TOMA DE TEMPERATURAS SALAS TIC 16:30"/>
    <s v="05/12/2023 15:41:25"/>
    <s v="05/12/2023 15:41:50"/>
    <x v="0"/>
    <s v="CDP ANTIGUO 1"/>
    <s v="CDP ANTIGUO 2"/>
    <s v="05/12/2023 16:29:53"/>
    <s v="05/12/2023 23:50:00"/>
    <s v="RONDA TOMA DE TEMPERATURAS SALAS TIC 16:30"/>
    <s v="RONDA REALIZADA"/>
    <d v="1899-12-30T00:00:00"/>
    <d v="1899-12-30T00:48:28"/>
    <d v="1899-12-30T00:48:28"/>
    <s v=""/>
    <x v="0"/>
  </r>
  <r>
    <s v="INC000002481962"/>
    <s v="RED INTERNA"/>
    <x v="6"/>
    <s v="APQ ACCESOS"/>
    <s v="YORDI M HURTADO ARAYA"/>
    <s v="tct_yorhua"/>
    <s v="4-Menor/Localizado"/>
    <s v="4-Baja"/>
    <s v="Baja"/>
    <s v="Requerimiento de Cliente"/>
    <s v="TELEFONICA CYBERSECURITY TECH CHILE SPA"/>
    <s v="RONDA SALAS TECNICAS 19:30"/>
    <s v="05/12/2023 15:42:05"/>
    <s v="05/12/2023 15:42:31"/>
    <x v="0"/>
    <s v="CDP ANTIGUO 1"/>
    <s v="CDP ANTIGUO 2"/>
    <s v="05/12/2023 16:29:22"/>
    <s v="05/12/2023 23:50:00"/>
    <s v="RONDA SALAS TECNICAS 19:30"/>
    <s v="RONDA REALIZADA"/>
    <d v="1899-12-30T00:00:00"/>
    <d v="1899-12-30T00:47:17"/>
    <d v="1899-12-30T00:47:17"/>
    <s v=""/>
    <x v="0"/>
  </r>
  <r>
    <s v="INC000002481971"/>
    <s v="HOUSING"/>
    <x v="19"/>
    <s v="BELIEVE"/>
    <s v="YORDI M HURTADO ARAYA"/>
    <s v="frp_pcamay"/>
    <s v="3-Moderado/Limitado"/>
    <s v="3-Medio"/>
    <s v="Media"/>
    <s v="Requerimiento de Cliente"/>
    <s v="MASISA S.A. 1"/>
    <s v="GESTION DATACENTER/ ACCESOS / MASISA"/>
    <s v="05/12/2023 16:57:20"/>
    <s v="05/12/2023 16:59:56"/>
    <x v="0"/>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s v=""/>
    <x v="0"/>
  </r>
  <r>
    <s v="INC000002481973"/>
    <s v="VPN IP - MPLS"/>
    <x v="19"/>
    <s v="BELIEVE"/>
    <s v="YORDI M HURTADO ARAYA"/>
    <s v="frp_pcamay"/>
    <s v="3-Moderado/Limitado"/>
    <s v="3-Medio"/>
    <s v="Media"/>
    <s v="Requerimiento de Cliente"/>
    <s v="MASISA S.A. 1"/>
    <s v="GESTION DATACENTER/ ACCESOS / MASISA"/>
    <s v="05/12/2023 17:16:45"/>
    <s v="05/12/2023 17:17:05"/>
    <x v="0"/>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s v=""/>
    <x v="0"/>
  </r>
  <r>
    <s v="INC000002481987"/>
    <s v="HOUSING"/>
    <x v="14"/>
    <s v="BELIEVE"/>
    <s v="CRISTOPHER MALDONADO ROMERO"/>
    <s v="frp_fbalab"/>
    <s v="3-Moderado/Limitado"/>
    <s v="3-Medio"/>
    <s v="Media"/>
    <s v="Requerimiento de Cliente"/>
    <s v="FARMACIAS AHUMADA S.A."/>
    <s v="GESTION DATACENTER/ ACCESOS / FARMACIAS AHUMADA S.A."/>
    <s v="05/12/2023 17:48:39"/>
    <s v="05/12/2023 17:50:16"/>
    <x v="0"/>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s v=""/>
    <x v="0"/>
  </r>
  <r>
    <s v="INC000002481992"/>
    <s v="HOUSING"/>
    <x v="19"/>
    <s v="BELIEVE"/>
    <s v="YORDI M HURTADO ARAYA"/>
    <s v="frp_fbalab"/>
    <s v="3-Moderado/Limitado"/>
    <s v="3-Medio"/>
    <s v="Media"/>
    <s v="Requerimiento de Cliente"/>
    <s v="FARMACIAS AHUMADA S.A."/>
    <s v="GESTION DATACENTER/ ACCESOS / FARMACIAS AHUMADA S.A."/>
    <s v="05/12/2023 17:58:08"/>
    <s v="05/12/2023 17:59:23"/>
    <x v="0"/>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s v=""/>
    <x v="0"/>
  </r>
  <r>
    <s v="INC000002481995"/>
    <s v="HOUSING"/>
    <x v="7"/>
    <s v="DUOC TICKET PENDIENTES"/>
    <s v="ALVARO ORTIZ"/>
    <s v="frp_ercoro"/>
    <s v="3-Moderado/Limitado"/>
    <s v="4-Baja"/>
    <s v="Baja"/>
    <s v="Requerimiento de Cliente"/>
    <s v="FUNDACION INSTITUTO PROFESIONAL DUOC UC"/>
    <s v="RQ | DUOC | Solicitud homologación BD"/>
    <s v="05/12/2023 17:59:49"/>
    <s v="05/12/2023 18:01:49"/>
    <x v="0"/>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s v=""/>
    <x v="0"/>
  </r>
  <r>
    <s v="INC000002482006"/>
    <s v="HOUSING"/>
    <x v="16"/>
    <s v="BELIEVE"/>
    <s v="FERNEY D GARZON PEÑA"/>
    <s v="frp_fbalab"/>
    <s v="3-Moderado/Limitado"/>
    <s v="3-Medio"/>
    <s v="Media"/>
    <s v="Requerimiento de Cliente"/>
    <s v="FORUM SERVICIOS FINANCIEROS SA"/>
    <s v="GESTION DATACENTER/ ACCESOS / FORUM SERVICIOS FINANCIEROS SA"/>
    <s v="05/12/2023 13:56:07"/>
    <s v="05/12/2023 13:57:14"/>
    <x v="0"/>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s v=""/>
    <x v="0"/>
  </r>
  <r>
    <s v="INC000002482023"/>
    <s v="HOUSING"/>
    <x v="4"/>
    <s v="DUOC TICKET PENDIENTES"/>
    <s v="JUAN CARLOS UZCATEGUI FUGUETT"/>
    <s v="frp_joagui"/>
    <s v="3-Moderado/Limitado"/>
    <s v="4-Baja"/>
    <s v="Baja"/>
    <s v="Requerimiento de Cliente"/>
    <s v="FUNDACION INSTITUTO PROFESIONAL DUOC UC"/>
    <s v="RQ | DUOC | RE: Extracción de usuarios Administradores y Operadores"/>
    <s v="05/12/2023 14:24:22"/>
    <s v="05/12/2023 14:26:21"/>
    <x v="0"/>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s v=""/>
    <x v="0"/>
  </r>
  <r>
    <s v="INC000002482065"/>
    <s v="HOUSING"/>
    <x v="14"/>
    <s v="BELIEVE"/>
    <s v="CRISTOPHER MALDONADO ROMERO"/>
    <s v="frp_jolsso"/>
    <s v="3-Moderado/Limitado"/>
    <s v="3-Medio"/>
    <s v="Media"/>
    <s v="Requerimiento de Cliente"/>
    <s v="FORUM SERVICIOS FINANCIEROS SA"/>
    <s v="GESTION DATACENTER/ ACCESOS / FORUM SERVICIOS FINANCIEROS SA"/>
    <s v="05/12/2023 15:27:58"/>
    <s v="05/12/2023 15:29:29"/>
    <x v="0"/>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s v=""/>
    <x v="0"/>
  </r>
  <r>
    <s v="INC000002482070"/>
    <s v="OFFICE365"/>
    <x v="5"/>
    <s v="DUOC TICKET PENDIENTES"/>
    <s v="JAVIERA A UMAÑA YEVENES"/>
    <s v="frp_joagui"/>
    <s v="3-Moderado/Limitado"/>
    <s v="4-Baja"/>
    <s v="Baja"/>
    <s v="Requerimiento de Cliente"/>
    <s v="FUNDACION INSTITUTO PROFESIONAL DUOC UC"/>
    <s v="DUOC | RQ | RE: consulta por posible correo enviado"/>
    <s v="05/12/2023 15:32:39"/>
    <s v="05/12/2023 15:33:58"/>
    <x v="0"/>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s v=""/>
    <x v="0"/>
  </r>
  <r>
    <s v="INC000002482087"/>
    <s v="HOUSING"/>
    <x v="16"/>
    <s v="BELIEVE"/>
    <s v="JORGE S LORCA LEIVA"/>
    <s v="frp_fbalab"/>
    <s v="3-Moderado/Limitado"/>
    <s v="3-Medio"/>
    <s v="Media"/>
    <s v="Requerimiento de Cliente"/>
    <s v="TELEFONICA EMPRESAS DE CHILE SA"/>
    <s v="GESTION DATACENTER/ ACCESOS / TELEFONICA EMPRESAS DE CHILE SA"/>
    <s v="05/12/2023 16:05:37"/>
    <s v="05/12/2023 16:06:48"/>
    <x v="0"/>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s v=""/>
    <x v="0"/>
  </r>
  <r>
    <s v="INC000002482092"/>
    <s v="RED INTERNA"/>
    <x v="0"/>
    <s v="APQ ACCESOS"/>
    <s v="CRISTOPHER MALDONADO ROMERO"/>
    <s v="tct_cmaldo"/>
    <s v="4-Menor/Localizado"/>
    <s v="4-Baja"/>
    <s v="Baja"/>
    <s v="Requerimiento de Cliente"/>
    <s v="TELEFONICA EMPRESAS DE CHILE SA"/>
    <s v="RONDA TOMA DE TEMPERATURAS SALAS TIC"/>
    <s v="05/12/2023 16:19:15"/>
    <s v="05/12/2023 16:21:22"/>
    <x v="0"/>
    <s v="CDP ANTIGUO 1"/>
    <s v="CDP ANTIGUO 2"/>
    <s v="05/12/2023 16:46:54"/>
    <s v="05/12/2023 23:50:00"/>
    <m/>
    <s v="RONDA REALIZADA"/>
    <d v="1899-12-30T00:00:00"/>
    <d v="1899-12-30T00:00:00"/>
    <d v="1899-12-30T00:00:00"/>
    <s v=""/>
    <x v="0"/>
  </r>
  <r>
    <s v="INC000002482183"/>
    <s v="TICKET-INTELIGENTE"/>
    <x v="3"/>
    <s v="DUOC TICKET AUTOMATICO"/>
    <s v="VICTOR SEPULVEDA GAMARRA"/>
    <s v="USR_TSIGHT"/>
    <s v="1-Extenso/Generalizado"/>
    <s v="4-Baja"/>
    <s v="Baja"/>
    <s v="Incidente de Cliente"/>
    <s v="FUNDACION INSTITUTO PROFESIONAL DUOC UC"/>
    <s v="fiprdu01 - servidor virtual cliente duoc TICKET AUTOMATICO"/>
    <s v="05/12/2023 15:44:57"/>
    <s v="05/12/2023 15:44:57"/>
    <x v="0"/>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s v="Cumplido"/>
    <x v="2"/>
  </r>
  <r>
    <s v="INC000002482250"/>
    <s v="VPN IP - MPLS"/>
    <x v="9"/>
    <s v="GESTION HD"/>
    <s v="AXEL ANDRADE"/>
    <s v="frp_rreyes"/>
    <s v="3-Moderado/Limitado"/>
    <s v="3-Medio"/>
    <s v="Media"/>
    <s v="Requerimiento de Cliente"/>
    <s v="ARTIKOS CHILE S A"/>
    <s v="HD / Requerimiento Artikos Chile S.A. / Restaurar bases de datos Usuarios"/>
    <s v="05/12/2023 16:52:34"/>
    <s v="05/12/2023 16:55:40"/>
    <x v="0"/>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s v=""/>
    <x v="0"/>
  </r>
  <r>
    <s v="INC000002482275"/>
    <s v="VPN IP - MPLS"/>
    <x v="9"/>
    <s v="BELIEVE"/>
    <s v="RODRIGO VÁSQUEZ MUÑOZ"/>
    <s v="frp_jciert"/>
    <s v="4-Menor/Localizado"/>
    <s v="4-Baja"/>
    <s v="Baja"/>
    <s v="Requerimiento de Cliente"/>
    <s v="TELEFONICA GLOBAL TECHNOLOGY S.A.AGENCIA EN CHILE"/>
    <s v="REQ / [RABIE] Respaldo URGENTE bases de datos servidor LICANCABUR3"/>
    <s v="05/12/2023 17:35:03"/>
    <s v="05/12/2023 17:39:13"/>
    <x v="0"/>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s v=""/>
    <x v="0"/>
  </r>
  <r>
    <s v="INC000002482316"/>
    <s v="TICKET-INTELIGENTE"/>
    <x v="23"/>
    <s v="GESTION TI"/>
    <s v="JUAN P SEGURA VARGAS"/>
    <s v="USR_TSIGHT"/>
    <s v="1-Extenso/Generalizado"/>
    <s v="4-Baja"/>
    <s v="Baja"/>
    <s v="Incidente de Cliente"/>
    <s v="TELEFONICA CYBERSECURITY TECH CHILE SPA"/>
    <s v="tctcsp01 - soc-splunk-i-01 TICKET AUTOMATICO"/>
    <s v="05/12/2023 16:46:04"/>
    <s v="05/12/2023 16:46:04"/>
    <x v="0"/>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s v="Cumplido"/>
    <x v="2"/>
  </r>
  <r>
    <s v="INC000002482336"/>
    <s v="TICKET-INTELIGENTE"/>
    <x v="23"/>
    <s v="GESTION TI"/>
    <s v="JUAN P SEGURA VARGAS"/>
    <s v="USR_TSIGHT"/>
    <s v="1-Extenso/Generalizado"/>
    <s v="4-Baja"/>
    <s v="Baja"/>
    <s v="Incidente de Cliente"/>
    <s v="EMPRESA NACIONAL DE CERTIFICACIONES"/>
    <s v="emnace01 - ecert_respaldos_hsm TICKET AUTOMATICO"/>
    <s v="05/12/2023 17:21:57"/>
    <s v="05/12/2023 17:21:57"/>
    <x v="0"/>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s v="Cumplido"/>
    <x v="2"/>
  </r>
  <r>
    <s v="INC000002482348"/>
    <s v="TICKET-INTELIGENTE"/>
    <x v="3"/>
    <s v="GESTION TI"/>
    <s v="SEBASTIAN I ACUÑA GUZMAN"/>
    <s v="USR_TSIGHT"/>
    <s v="1-Extenso/Generalizado"/>
    <s v="4-Baja"/>
    <s v="Baja"/>
    <s v="Incidente de Cliente"/>
    <s v="TELEFONICA EMPRESAS DE CHILE SA"/>
    <s v="wocu_metrics TICKET AUTOMATICO"/>
    <s v="05/12/2023 17:36:22"/>
    <s v="05/12/2023 17:36:22"/>
    <x v="0"/>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s v="Cumplido"/>
    <x v="2"/>
  </r>
  <r>
    <s v="INC000002482349"/>
    <s v="VPN IP - MPLS"/>
    <x v="2"/>
    <s v="ADMINISTRADORES RESIDENTES"/>
    <s v="LUIS RODRIGO ACEVEDO COLLIPAL"/>
    <s v="frp_joflor"/>
    <s v="3-Moderado/Limitado"/>
    <s v="3-Medio"/>
    <s v="Media"/>
    <s v="Requerimiento de Cliente"/>
    <s v="INSTITUTO PROFESIONAL DE CHILE SA"/>
    <s v="GAMA | Problemas conexión VPN - TERRAOESTE"/>
    <s v="05/12/2023 17:38:51"/>
    <s v="05/12/2023 17:47:15"/>
    <x v="0"/>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s v=""/>
    <x v="0"/>
  </r>
  <r>
    <s v="INC000002482388"/>
    <s v="BACKUP ON DEMAND"/>
    <x v="9"/>
    <s v="BACK UP DATA CENTER (BACKUP ON DEMAND)"/>
    <s v="RODRIGO VÁSQUEZ MUÑOZ"/>
    <s v="tct_rvasqu"/>
    <s v="4-Menor/Localizado"/>
    <s v="4-Baja"/>
    <s v="Baja"/>
    <s v="Requerimiento de Cliente"/>
    <s v="TELEFONICA GLOBAL TECHNOLOGY S.A.AGENCIA EN CHILE"/>
    <s v="ejecucion clon HC y coagra"/>
    <s v="05/12/2023 18:10:14"/>
    <s v="05/12/2023 18:11:06"/>
    <x v="0"/>
    <s v="CDP ANTIGUO 1"/>
    <s v="CDP ANTIGUO 2"/>
    <s v="07/12/2023 18:22:48"/>
    <s v="07/12/2023 23:50:00"/>
    <s v="ejecucion,  revision de clon HC y coagra"/>
    <s v="clones ejecutados correctamente"/>
    <d v="1900-01-01T00:11:42"/>
    <d v="1900-01-01T00:12:34"/>
    <d v="1899-12-30T00:00:52"/>
    <s v=""/>
    <x v="0"/>
  </r>
  <r>
    <s v="INC000002482432"/>
    <s v="HOUSING"/>
    <x v="14"/>
    <s v="BELIEVE"/>
    <s v="CRISTOPHER MALDONADO ROMERO"/>
    <s v="frp_jolsso"/>
    <s v="3-Moderado/Limitado"/>
    <s v="3-Medio"/>
    <s v="Media"/>
    <s v="Requerimiento de Cliente"/>
    <s v="BANCO SANTANDER CHILE"/>
    <s v="GESTION DATACENTER/ ACCESOS / BANCO SANTANDER CHILE"/>
    <s v="05/12/2023 18:20:27"/>
    <s v="05/12/2023 18:22:19"/>
    <x v="0"/>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s v=""/>
    <x v="0"/>
  </r>
  <r>
    <s v="INC000002482440"/>
    <s v="RED INTERNA"/>
    <x v="0"/>
    <s v="APQ ACCESOS"/>
    <s v="CRISTOPHER MALDONADO ROMERO"/>
    <s v="tct_cmaldo"/>
    <s v="4-Menor/Localizado"/>
    <s v="4-Baja"/>
    <s v="Baja"/>
    <s v="Requerimiento de Cliente"/>
    <s v="TELEFONICA EMPRESAS DE CHILE SA"/>
    <s v="RONDA TOMA DE TEMPERATURAS SALAS TIC"/>
    <s v="05/12/2023 18:48:26"/>
    <s v="05/12/2023 18:49:23"/>
    <x v="0"/>
    <s v="CDP ANTIGUO 1"/>
    <s v="CDP ANTIGUO 2"/>
    <s v="05/12/2023 19:10:00"/>
    <s v="05/12/2023 23:50:00"/>
    <m/>
    <s v="RONDA REALIZADA"/>
    <d v="1899-12-30T00:00:00"/>
    <d v="1899-12-30T00:00:00"/>
    <d v="1899-12-30T00:00:00"/>
    <s v=""/>
    <x v="0"/>
  </r>
  <r>
    <s v="INC000002482444"/>
    <s v="RED INTERNA"/>
    <x v="0"/>
    <s v="APQ ACCESOS"/>
    <s v="CRISTOPHER MALDONADO ROMERO"/>
    <s v="tct_cmaldo"/>
    <s v="4-Menor/Localizado"/>
    <s v="4-Baja"/>
    <s v="Baja"/>
    <s v="Requerimiento de Cliente"/>
    <s v="TELEFONICA EMPRESAS DE CHILE SA"/>
    <s v="RONDA TOMA DE TEMPERATURAS SALAS TIC"/>
    <s v="05/12/2023 18:54:44"/>
    <s v="05/12/2023 18:55:31"/>
    <x v="0"/>
    <s v="CDP ANTIGUO 1"/>
    <s v="CDP ANTIGUO 2"/>
    <s v="05/12/2023 19:26:09"/>
    <s v="05/12/2023 23:50:00"/>
    <m/>
    <s v="RONDA REALIZADA"/>
    <d v="1899-12-30T00:00:00"/>
    <d v="1899-12-30T00:00:00"/>
    <d v="1899-12-30T00:00:00"/>
    <s v=""/>
    <x v="0"/>
  </r>
  <r>
    <s v="INC000002482455"/>
    <s v="INFRAESTRUCTURA DC"/>
    <x v="6"/>
    <s v="APQ ACCESOS"/>
    <s v="FRANCISCO J FELIU ABARCA"/>
    <s v="tct_frafea"/>
    <s v="4-Menor/Localizado"/>
    <s v="4-Baja"/>
    <s v="Baja"/>
    <s v="Requerimiento de Cliente"/>
    <s v="TELEFONICA CYBERSECURITY TECH CHILE SPA"/>
    <s v="RONDA POR TOMA DE TEMPERATURAS EN SALAS TIC"/>
    <s v="05/12/2023 20:53:34"/>
    <s v="05/12/2023 20:54:20"/>
    <x v="0"/>
    <s v="TI"/>
    <s v="CLIMA"/>
    <s v="05/12/2023 21:17:28"/>
    <s v="05/12/2023 23:50:00"/>
    <s v="RONDA POR TOMA DE TEMPERATURAS EN SALAS TIC"/>
    <s v="RONDA REALIZADA"/>
    <d v="1899-12-30T00:00:00"/>
    <d v="1899-12-30T00:00:00"/>
    <d v="1899-12-30T00:00:00"/>
    <s v=""/>
    <x v="0"/>
  </r>
  <r>
    <s v="INC000002482463"/>
    <s v="HOUSING"/>
    <x v="6"/>
    <s v="APQ ACCESOS"/>
    <s v="FRANCISCO J FELIU ABARCA"/>
    <s v="tct_frafea"/>
    <s v="4-Menor/Localizado"/>
    <s v="4-Baja"/>
    <s v="Baja"/>
    <s v="Requerimiento de Cliente"/>
    <s v="TELEFONICA CYBERSECURITY TECH CHILE SPA"/>
    <s v="RONDA PREVENTIVA EN SALAS TIC"/>
    <s v="05/12/2023 21:18:42"/>
    <s v="05/12/2023 21:19:27"/>
    <x v="0"/>
    <s v="TI"/>
    <s v="INFRAESTRUCTURA"/>
    <s v="05/12/2023 22:03:48"/>
    <s v="05/12/2023 23:50:00"/>
    <s v="RONDA PREVENTIVA EN SALAS TIC"/>
    <s v="RONDA REALIZADA"/>
    <d v="1899-12-30T00:00:00"/>
    <d v="1899-12-30T00:00:00"/>
    <d v="1899-12-30T00:00:00"/>
    <s v=""/>
    <x v="0"/>
  </r>
  <r>
    <s v="INC000002482475"/>
    <s v="INFRAESTRUCTURA DC"/>
    <x v="6"/>
    <s v="APQ ACCESOS"/>
    <s v="FRANCISCO J FELIU ABARCA"/>
    <s v="tct_frafea"/>
    <s v="4-Menor/Localizado"/>
    <s v="4-Baja"/>
    <s v="Baja"/>
    <s v="Requerimiento de Cliente"/>
    <s v="TELEFONICA CYBERSECURITY TECH CHILE SPA"/>
    <s v="RONDA POR TOMA DE TEMPERATURAS EN SALAS TIC"/>
    <s v="06/12/2023 0:46:02"/>
    <s v="06/12/2023 0:47:00"/>
    <x v="0"/>
    <s v="TI"/>
    <s v="CLIMA"/>
    <s v="06/12/2023 1:04:29"/>
    <s v="06/12/2023 23:50:00"/>
    <s v="RONDA POR TOMA DE TEMPERATURAS EN SALAS TIC"/>
    <s v="RONDA REALIZADA"/>
    <d v="1899-12-30T00:00:00"/>
    <d v="1899-12-30T00:00:00"/>
    <d v="1899-12-30T00:00:00"/>
    <s v=""/>
    <x v="0"/>
  </r>
  <r>
    <s v="INC000002482497"/>
    <s v="INFRAESTRUCTURA DC"/>
    <x v="15"/>
    <s v="APQ ACCESOS"/>
    <s v="PABLO A MALDONADO FLORES"/>
    <s v="tct_pabmaf"/>
    <s v="2-Significativo/Amplio"/>
    <s v="2-Alta"/>
    <s v="Alta"/>
    <s v="Requerimiento de Cliente"/>
    <s v="TELEFONICA CYBERSECURITY TECH CHILE SPA"/>
    <s v="REALIZAR RONDA Y REVISION DE SALAS TECNICAS"/>
    <s v="06/12/2023 9:03:56"/>
    <s v="06/12/2023 9:04:35"/>
    <x v="0"/>
    <s v="CDP ANTIGUO 1"/>
    <s v="CDP ANTIGUO 2"/>
    <s v="06/12/2023 9:42:14"/>
    <s v="06/12/2023 23:50:00"/>
    <s v="REALIZAR RONDA Y REVISION DE SALAS TECNICAS"/>
    <s v="rondas ok"/>
    <d v="1899-12-30T00:36:04"/>
    <d v="1899-12-30T00:38:18"/>
    <d v="1899-12-30T00:02:14"/>
    <s v=""/>
    <x v="0"/>
  </r>
  <r>
    <s v="INC000002482499"/>
    <s v="INFRAESTRUCTURA DC"/>
    <x v="15"/>
    <s v="APQ ACCESOS"/>
    <s v="PABLO A MALDONADO FLORES"/>
    <s v="tct_pabmaf"/>
    <s v="2-Significativo/Amplio"/>
    <s v="2-Alta"/>
    <s v="Alta"/>
    <s v="Requerimiento de Cliente"/>
    <s v="TELEFONICA CYBERSECURITY TECH CHILE SPA"/>
    <s v="REALIZAR TOMA DE ALARMAS DE CLIENTE SALA BLANCA 502A"/>
    <s v="06/12/2023 9:10:54"/>
    <s v="06/12/2023 9:11:04"/>
    <x v="0"/>
    <s v="CDP ANTIGUO 1"/>
    <s v="CDP ANTIGUO 2"/>
    <s v="06/12/2023 15:56:10"/>
    <s v="06/12/2023 23:50:00"/>
    <s v="REALIZAR TOMA DE ALARMAS DE CLIENTE SALA BLANCA 502A"/>
    <s v="alarmas ok"/>
    <d v="1899-12-30T06:44:46"/>
    <d v="1899-12-30T06:45:16"/>
    <d v="1899-12-30T00:00:30"/>
    <s v=""/>
    <x v="0"/>
  </r>
  <r>
    <s v="INC000002482501"/>
    <s v="VPN IP - MPLS"/>
    <x v="21"/>
    <s v="ADMINISTRADORES RESIDENTES"/>
    <s v="DENISE CRUZAT ETCHEBERRY"/>
    <s v="frp_rreyes"/>
    <s v="3-Moderado/Limitado"/>
    <s v="3-Medio"/>
    <s v="Media"/>
    <s v="Requerimiento de Cliente"/>
    <s v="LARRAIN VIAL SA CORREDORA DE BOLSA"/>
    <s v="GAMA / Problemas instalación Cortex 7.9 CE en Windows 2008"/>
    <s v="06/12/2023 9:38:02"/>
    <s v="06/12/2023 9:42:28"/>
    <x v="0"/>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s v=""/>
    <x v="0"/>
  </r>
  <r>
    <s v="INC000002482502"/>
    <s v="RED INTERNA"/>
    <x v="1"/>
    <s v="APQ ACCESOS"/>
    <s v="CARLOS F ARAYA RAMIREZ"/>
    <s v="tct_cararr"/>
    <s v="4-Menor/Localizado"/>
    <s v="4-Baja"/>
    <s v="Baja"/>
    <s v="Requerimiento de Cliente"/>
    <s v="TELEFONICA CYBERSECURITY TECH CHILE SPA"/>
    <s v="RONDA INSPECTIVA"/>
    <s v="06/12/2023 9:41:48"/>
    <s v="06/12/2023 9:43:02"/>
    <x v="0"/>
    <s v="CDP ANTIGUO 1"/>
    <s v="CDP ANTIGUO 2"/>
    <s v="06/12/2023 10:50:24"/>
    <s v="06/12/2023 23:50:00"/>
    <m/>
    <s v="ronda realizada"/>
    <d v="1899-12-30T00:00:00"/>
    <d v="1899-12-30T00:00:00"/>
    <d v="1899-12-30T00:00:00"/>
    <s v=""/>
    <x v="0"/>
  </r>
  <r>
    <s v="INC000002482515"/>
    <s v="INFRAESTRUCTURA DC"/>
    <x v="15"/>
    <s v="APQ ACCESOS"/>
    <s v="PABLO A MALDONADO FLORES"/>
    <s v="tct_pabmaf"/>
    <s v="2-Significativo/Amplio"/>
    <s v="2-Alta"/>
    <s v="Alta"/>
    <s v="Requerimiento de Cliente"/>
    <s v="TELEFONICA CYBERSECURITY TECH CHILE SPA"/>
    <s v="REALIZAR RONDA Y REVISION DE SALAS TECNICAS"/>
    <s v="05/12/2023 18:31:13"/>
    <s v="05/12/2023 18:32:02"/>
    <x v="0"/>
    <s v="CDP ANTIGUO 1"/>
    <s v="CDP ANTIGUO 2"/>
    <s v="05/12/2023 18:34:56"/>
    <s v="05/12/2023 23:50:00"/>
    <s v="REALIZAR RONDA Y REVISION DE SALAS TECNICAS"/>
    <s v="RONDAS OK"/>
    <d v="1899-12-30T00:02:37"/>
    <d v="1899-12-30T00:03:43"/>
    <d v="1899-12-30T00:01:06"/>
    <s v=""/>
    <x v="0"/>
  </r>
  <r>
    <s v="INC000002482526"/>
    <s v="VPN IP - MPLS"/>
    <x v="19"/>
    <s v="BELIEVE"/>
    <s v="YORDI M HURTADO ARAYA"/>
    <s v="frp_pcamay"/>
    <s v="3-Moderado/Limitado"/>
    <s v="3-Medio"/>
    <s v="Media"/>
    <s v="Requerimiento de Cliente"/>
    <s v="COPEC S.A."/>
    <s v="GESTION DATACENTER/ ACCESOS / COPEC S.A."/>
    <s v="05/12/2023 18:56:33"/>
    <s v="05/12/2023 18:56:36"/>
    <x v="0"/>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s v=""/>
    <x v="0"/>
  </r>
  <r>
    <s v="INC000002482570"/>
    <s v="HOUSING"/>
    <x v="15"/>
    <s v="APQ ACCESOS"/>
    <s v="ALDO P VALENZUELA MUJICA"/>
    <s v="tct_avalen"/>
    <s v="2-Significativo/Amplio"/>
    <s v="2-Alta"/>
    <s v="Alta"/>
    <s v="Requerimiento de Cliente"/>
    <s v="TELEFONICA EMPRESAS DE CHILE SA"/>
    <s v="RONDA Y REVISION DE SALAS TECNICAS"/>
    <s v="06/12/2023 3:31:42"/>
    <s v="06/12/2023 3:32:37"/>
    <x v="0"/>
    <s v="CDP ANTIGUO 1"/>
    <s v="CDP ANTIGUO 2"/>
    <s v="06/12/2023 3:35:26"/>
    <s v="06/12/2023 23:50:00"/>
    <s v="RONDA Y REVISION DE SALAS TECNICAS"/>
    <s v="SE REALIZA RONDA"/>
    <d v="1899-12-30T00:02:21"/>
    <d v="1899-12-30T00:03:44"/>
    <d v="1899-12-30T00:01:23"/>
    <s v=""/>
    <x v="0"/>
  </r>
  <r>
    <s v="INC000002482572"/>
    <s v="HOUSING"/>
    <x v="15"/>
    <s v="APQ ACCESOS"/>
    <s v="ALDO P VALENZUELA MUJICA"/>
    <s v="tct_avalen"/>
    <s v="2-Significativo/Amplio"/>
    <s v="2-Alta"/>
    <s v="Alta"/>
    <s v="Requerimiento de Cliente"/>
    <s v="TELEFONICA EMPRESAS DE CHILE SA"/>
    <s v="TOMA DE ALARMAS DE CLIENTE"/>
    <s v="06/12/2023 3:35:48"/>
    <s v="06/12/2023 3:36:49"/>
    <x v="0"/>
    <s v="CDP ANTIGUO 1"/>
    <s v="CDP ANTIGUO 2"/>
    <s v="06/12/2023 3:38:20"/>
    <s v="06/12/2023 23:50:00"/>
    <s v="TOMA DE ALARMAS DE CLIENTE"/>
    <s v="SE REALIZA TOMA DE ALARMAS"/>
    <d v="1899-12-30T00:00:49"/>
    <d v="1899-12-30T00:02:32"/>
    <d v="1899-12-30T00:01:43"/>
    <s v=""/>
    <x v="0"/>
  </r>
  <r>
    <s v="INC000002482574"/>
    <s v="HOUSING"/>
    <x v="15"/>
    <s v="APQ ACCESOS"/>
    <s v="ALDO P VALENZUELA MUJICA"/>
    <s v="tct_avalen"/>
    <s v="2-Significativo/Amplio"/>
    <s v="2-Alta"/>
    <s v="Alta"/>
    <s v="Requerimiento de Cliente"/>
    <s v="TELEFONICA EMPRESAS DE CHILE SA"/>
    <s v="SUPERVISION limpieza de Rack´s Cliente DXC"/>
    <s v="06/12/2023 3:43:48"/>
    <s v="06/12/2023 3:45:04"/>
    <x v="0"/>
    <s v="CDP ANTIGUO 1"/>
    <s v="CDP ANTIGUO 2"/>
    <s v="06/12/2023 3:47:24"/>
    <s v="06/12/2023 23:50:00"/>
    <s v="SUPERVISION limpieza de Rack´s Cliente DXC"/>
    <s v="SE REALIZA SUPERVISION"/>
    <d v="1899-12-30T00:02:00"/>
    <d v="1899-12-30T00:03:36"/>
    <d v="1899-12-30T00:01:36"/>
    <s v=""/>
    <x v="0"/>
  </r>
  <r>
    <s v="INC000002482576"/>
    <s v="HOUSING"/>
    <x v="15"/>
    <s v="APQ ACCESOS"/>
    <s v="ALDO P VALENZUELA MUJICA"/>
    <s v="tct_avalen"/>
    <s v="2-Significativo/Amplio"/>
    <s v="2-Alta"/>
    <s v="Alta"/>
    <s v="Requerimiento de Cliente"/>
    <s v="TELEFONICA EMPRESAS DE CHILE SA"/>
    <s v="SUPERVISION conexión de cruzadas para proyecto GTD-NEXUS"/>
    <s v="06/12/2023 3:51:19"/>
    <s v="06/12/2023 3:52:26"/>
    <x v="0"/>
    <s v="CDP ANTIGUO 1"/>
    <s v="CDP ANTIGUO 2"/>
    <s v="06/12/2023 4:09:06"/>
    <s v="06/12/2023 23:50:00"/>
    <s v="SUPERVISION conexión de cruzadas para proyecto GTD-NEXUS"/>
    <s v="SE REALIZA SUPERVISION"/>
    <d v="1899-12-30T00:16:15"/>
    <d v="1899-12-30T00:17:47"/>
    <d v="1899-12-30T00:01:32"/>
    <s v=""/>
    <x v="0"/>
  </r>
  <r>
    <s v="INC000002482578"/>
    <s v="HOUSING"/>
    <x v="15"/>
    <s v="APQ ACCESOS"/>
    <s v="ALDO P VALENZUELA MUJICA"/>
    <s v="tct_avalen"/>
    <s v="2-Significativo/Amplio"/>
    <s v="2-Alta"/>
    <s v="Alta"/>
    <s v="Requerimiento de Cliente"/>
    <s v="TELEFONICA EMPRESAS DE CHILE SA"/>
    <s v="SUPERVISION Se requiere ventana de trabajo para Desrackeo y Raekeo de equipo detallado"/>
    <s v="06/12/2023 3:54:20"/>
    <s v="06/12/2023 3:56:44"/>
    <x v="0"/>
    <s v="CDP ANTIGUO 1"/>
    <s v="CDP ANTIGUO 2"/>
    <s v="06/12/2023 3:58:08"/>
    <s v="06/12/2023 23:50:00"/>
    <s v="SUPERVISION Se requiere ventana de trabajo para Desrackeo y Raekeo de equipo detallado"/>
    <s v="SE REALIZA SUPERVISION"/>
    <d v="1899-12-30T00:00:59"/>
    <d v="1899-12-30T00:03:48"/>
    <d v="1899-12-30T00:02:49"/>
    <s v=""/>
    <x v="0"/>
  </r>
  <r>
    <s v="INC000002482580"/>
    <s v="HOUSING"/>
    <x v="15"/>
    <s v="APQ ACCESOS"/>
    <s v="ALDO P VALENZUELA MUJICA"/>
    <s v="tct_avalen"/>
    <s v="2-Significativo/Amplio"/>
    <s v="2-Alta"/>
    <s v="Alta"/>
    <s v="Requerimiento de Cliente"/>
    <s v="TELEFONICA EMPRESAS DE CHILE SA"/>
    <s v="SUPERVISION Conexión de cableado existente"/>
    <s v="06/12/2023 3:58:54"/>
    <s v="06/12/2023 4:00:43"/>
    <x v="0"/>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s v=""/>
    <x v="0"/>
  </r>
  <r>
    <s v="INC000002482582"/>
    <s v="HOUSING"/>
    <x v="15"/>
    <s v="APQ ACCESOS"/>
    <s v="ALDO P VALENZUELA MUJICA"/>
    <s v="tct_avalen"/>
    <s v="2-Significativo/Amplio"/>
    <s v="2-Alta"/>
    <s v="Alta"/>
    <s v="Requerimiento de Cliente"/>
    <s v="TELEFONICA EMPRESAS DE CHILE SA"/>
    <s v="SUPERVISION  Se requiere acceder a rack DB31-32"/>
    <s v="06/12/2023 4:03:01"/>
    <s v="06/12/2023 4:06:31"/>
    <x v="0"/>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s v=""/>
    <x v="0"/>
  </r>
  <r>
    <s v="INC000002482584"/>
    <s v="HOUSING"/>
    <x v="15"/>
    <s v="APQ ACCESOS"/>
    <s v="ALDO P VALENZUELA MUJICA"/>
    <s v="tct_avalen"/>
    <s v="2-Significativo/Amplio"/>
    <s v="2-Alta"/>
    <s v="Alta"/>
    <s v="Requerimiento de Cliente"/>
    <s v="TELEFONICA EMPRESAS DE CHILE SA"/>
    <s v="RONDA Y REVISION DE SALAS TECNICAS"/>
    <s v="06/12/2023 5:21:42"/>
    <s v="06/12/2023 5:23:06"/>
    <x v="0"/>
    <s v="CDP ANTIGUO 1"/>
    <s v="CDP ANTIGUO 2"/>
    <s v="06/12/2023 5:27:23"/>
    <s v="06/12/2023 23:50:00"/>
    <s v="RONDA Y REVISION DE SALAS TECNICAS"/>
    <s v="SE REALIZAN RONDAS"/>
    <d v="1899-12-30T00:03:55"/>
    <d v="1899-12-30T00:05:41"/>
    <d v="1899-12-30T00:01:46"/>
    <s v=""/>
    <x v="0"/>
  </r>
  <r>
    <s v="INC000002482586"/>
    <s v="HOUSING"/>
    <x v="15"/>
    <s v="APQ ACCESOS"/>
    <s v="ALDO P VALENZUELA MUJICA"/>
    <s v="tct_avalen"/>
    <s v="2-Significativo/Amplio"/>
    <s v="2-Alta"/>
    <s v="Alta"/>
    <s v="Incidente de Cliente"/>
    <s v="TELEFONICA EMPRESAS DE CHILE SA"/>
    <s v="RONDA Y REVISION DE SALAS TECNICAS"/>
    <s v="06/12/2023 5:33:07"/>
    <s v="06/12/2023 5:36:23"/>
    <x v="0"/>
    <s v="CDP ANTIGUO 1"/>
    <s v="CDP ANTIGUO 2"/>
    <s v="06/12/2023 5:39:26"/>
    <s v="06/12/2023 23:50:00"/>
    <s v="RONDA Y REVISION DE SALAS TECNICAS"/>
    <s v="SE REALIZA RONDA"/>
    <d v="1899-12-30T00:02:41"/>
    <d v="1899-12-30T00:06:19"/>
    <d v="1899-12-30T00:03:38"/>
    <s v="Cumplido"/>
    <x v="2"/>
  </r>
  <r>
    <s v="INC000002482590"/>
    <s v="SAP"/>
    <x v="17"/>
    <s v="CLOUD SAP HANA"/>
    <s v="NICOLAS A SAAVEDRA EGUILUZ"/>
    <s v="tct_nsaave"/>
    <s v="4-Menor/Localizado"/>
    <s v="4-Baja"/>
    <s v="Baja"/>
    <s v="Requerimiento de Cliente"/>
    <s v="TELEFONICA EMPRESAS DE CHILE SA"/>
    <s v="Checkñiost diario Clientes 06.12.23"/>
    <s v="06/12/2023 6:44:11"/>
    <s v="06/12/2023 6:45:16"/>
    <x v="0"/>
    <s v="Service"/>
    <s v="Internal"/>
    <s v="06/12/2023 6:45:40"/>
    <s v="06/12/2023 23:50:00"/>
    <s v="Se realiza Checklist Diario de los clientes; _x000a_HDC_x000a_NUTRISCO"/>
    <s v="Se realiza Checklist Diario de los clientes; _x000a_HDC_x000a_NUTRISCO"/>
    <d v="1899-12-30T00:00:00"/>
    <d v="1899-12-30T00:01:29"/>
    <d v="1899-12-30T00:01:29"/>
    <s v=""/>
    <x v="0"/>
  </r>
  <r>
    <s v="INC000002482596"/>
    <s v="VPN IP - MPLS"/>
    <x v="9"/>
    <s v="BELIEVE"/>
    <s v="AXEL ANDRADE"/>
    <s v="frp_dalcap"/>
    <s v="4-Menor/Localizado"/>
    <s v="4-Baja"/>
    <s v="Baja"/>
    <s v="Requerimiento de Cliente"/>
    <s v="RABIE HNOSLTDA"/>
    <s v="REQ / Respaldo bases de datos servidor APOLO"/>
    <s v="06/12/2023 7:55:33"/>
    <s v="06/12/2023 8:00:34"/>
    <x v="0"/>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s v=""/>
    <x v="0"/>
  </r>
  <r>
    <s v="INC000002482622"/>
    <s v="BACKUP ON DEMAND"/>
    <x v="4"/>
    <s v="SM OPERACIONES"/>
    <s v="ALEJANDRO ACEVEDO VALENZUELA"/>
    <s v="tct_jsegur"/>
    <s v="4-Menor/Localizado"/>
    <s v="4-Baja"/>
    <s v="Baja"/>
    <s v="Requerimiento de Cliente"/>
    <s v="TELEFONICA GLOBAL TECHNOLOGY S.A.AGENCIA EN CHILE"/>
    <s v="Problemas para respaldar servidor subcapa"/>
    <s v="05/12/2023 20:01:32"/>
    <s v="05/12/2023 20:03:13"/>
    <x v="0"/>
    <s v="TI"/>
    <s v="SISTEMAS OPERATIVOS"/>
    <s v="05/12/2023 20:16:12"/>
    <s v="05/12/2023 23:50:00"/>
    <s v="Se informa a especialista problemas de frezzer en servidor subcapa 10.68.131.248"/>
    <s v="Se realiza sanity reeboot servidor nuevamente operativo."/>
    <d v="1899-12-30T00:12:29"/>
    <d v="1899-12-30T00:14:40"/>
    <d v="1899-12-30T00:02:11"/>
    <s v=""/>
    <x v="0"/>
  </r>
  <r>
    <s v="INC000002482651"/>
    <s v="HOUSING"/>
    <x v="16"/>
    <s v="BELIEVE"/>
    <s v="ALDO P VALENZUELA MUJICA"/>
    <s v="frp_jreyna"/>
    <s v="3-Moderado/Limitado"/>
    <s v="3-Medio"/>
    <s v="Media"/>
    <s v="Requerimiento de Cliente"/>
    <s v="CENTRO DE COMPENSACION AUTOMATIZADO S A"/>
    <s v="GESTION DATACENTER/ ACCESOS  / CCA"/>
    <s v="06/12/2023 2:42:42"/>
    <s v="06/12/2023 2:47:27"/>
    <x v="0"/>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s v=""/>
    <x v="0"/>
  </r>
  <r>
    <s v="INC000002482653"/>
    <s v="INFRAESTRUCTURA DC"/>
    <x v="6"/>
    <s v="APQ ACCESOS"/>
    <s v="FRANCISCO J FELIU ABARCA"/>
    <s v="tct_frafea"/>
    <s v="4-Menor/Localizado"/>
    <s v="4-Baja"/>
    <s v="Baja"/>
    <s v="Requerimiento de Cliente"/>
    <s v="TELEFONICA CYBERSECURITY TECH CHILE SPA"/>
    <s v="RONDA POR TOMA DE TEMPERATURAS EN SALAS TIC"/>
    <s v="06/12/2023 5:15:21"/>
    <s v="06/12/2023 5:16:19"/>
    <x v="0"/>
    <s v="TI"/>
    <s v="CLIMA"/>
    <s v="06/12/2023 5:41:08"/>
    <s v="06/12/2023 23:50:00"/>
    <s v="RONDA POR TOMA DE TEMPERATURAS EN SALAS TIC"/>
    <s v="RONDA REALIZADA"/>
    <d v="1899-12-30T00:00:00"/>
    <d v="1899-12-30T00:00:00"/>
    <d v="1899-12-30T00:00:00"/>
    <s v=""/>
    <x v="0"/>
  </r>
  <r>
    <s v="INC000002482655"/>
    <s v="INFRAESTRUCTURA DC"/>
    <x v="6"/>
    <s v="APQ ACCESOS"/>
    <s v="FRANCISCO J FELIU ABARCA"/>
    <s v="tct_frafea"/>
    <s v="4-Menor/Localizado"/>
    <s v="4-Baja"/>
    <s v="Baja"/>
    <s v="Requerimiento de Cliente"/>
    <s v="TELEFONICA CYBERSECURITY TECH CHILE SPA"/>
    <s v="RONDA PREVENTIVA Y LECTURA DE TEMPERATURAS EN SALAS TIC"/>
    <s v="06/12/2023 6:46:38"/>
    <s v="06/12/2023 6:47:30"/>
    <x v="0"/>
    <s v="TI"/>
    <s v="CLIMA"/>
    <s v="06/12/2023 7:21:42"/>
    <s v="06/12/2023 23:50:00"/>
    <s v="RONDA PREVENTIVA Y LECTURA DE TEMPERATURAS EN SALAS TIC"/>
    <s v="RONDA REALIZADA"/>
    <d v="1899-12-30T00:00:00"/>
    <d v="1899-12-30T00:00:00"/>
    <d v="1899-12-30T00:00:00"/>
    <s v=""/>
    <x v="0"/>
  </r>
  <r>
    <s v="INC000002482657"/>
    <s v="VPN IP - MPLS"/>
    <x v="2"/>
    <s v="GESTION HD"/>
    <s v="OSCAR A RAMIREZ SOTO"/>
    <s v="frp_jciert"/>
    <s v="4-Menor/Localizado"/>
    <s v="4-Baja"/>
    <s v="Baja"/>
    <s v="Requerimiento de Cliente"/>
    <s v="TELEFONICA GLOBAL TECHNOLOGY S.A.AGENCIA EN CHILE"/>
    <s v="REQ / Sol configuración de usuario VPN"/>
    <s v="06/12/2023 8:07:59"/>
    <s v="06/12/2023 8:11:13"/>
    <x v="0"/>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s v=""/>
    <x v="0"/>
  </r>
  <r>
    <s v="INC000002482659"/>
    <s v="VPN IP - MPLS"/>
    <x v="3"/>
    <s v="BELIEVE"/>
    <s v="GUSTAVO AVILA VERA"/>
    <s v="frp_jciert"/>
    <s v="4-Menor/Localizado"/>
    <s v="4-Baja"/>
    <s v="Baja"/>
    <s v="Requerimiento de Cliente"/>
    <s v="ACADEMIA POLITECNICA NAVAL"/>
    <s v="REQ / Creación Zona DNS"/>
    <s v="06/12/2023 9:03:32"/>
    <s v="06/12/2023 9:08:38"/>
    <x v="0"/>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s v=""/>
    <x v="0"/>
  </r>
  <r>
    <s v="INC000002482676"/>
    <s v="HOSTING VIRTUAL"/>
    <x v="7"/>
    <s v="OPERACION N1"/>
    <s v="CLAUDIO A GAJARDO GARRIDO"/>
    <s v="tct_cgajar"/>
    <s v="2-Significativo/Amplio"/>
    <s v="3-Medio"/>
    <s v="Media"/>
    <s v="Requerimiento de Cliente"/>
    <s v="FUNDACION INSTITUTO PROFESIONAL DUOC UC"/>
    <s v="Requerimiento de bases de datos solicitado sin el flujo correspondiente."/>
    <s v="06/12/2023 9:40:36"/>
    <s v="06/12/2023 9:44:10"/>
    <x v="0"/>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s v=""/>
    <x v="0"/>
  </r>
  <r>
    <s v="INC000002482689"/>
    <s v="VPN IP - MPLS"/>
    <x v="13"/>
    <s v="GESTION HD"/>
    <s v="JOSE A SANTIS SERRANO"/>
    <s v="frp_jciert"/>
    <s v="4-Menor/Localizado"/>
    <s v="4-Baja"/>
    <s v="Baja"/>
    <s v="Requerimiento de Cliente"/>
    <s v="TELEFONICA GLOBAL TECHNOLOGY S.A.AGENCIA EN CHILE"/>
    <s v="REQ / Alarmas Host hardware system board status C4-APQ"/>
    <s v="06/12/2023 10:39:36"/>
    <s v="06/12/2023 10:44:19"/>
    <x v="0"/>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s v=""/>
    <x v="0"/>
  </r>
  <r>
    <s v="INC000002482696"/>
    <s v="HOUSING"/>
    <x v="16"/>
    <s v="BELIEVE"/>
    <s v="FERNEY D GARZON PEÑA"/>
    <s v="frp_fbalab"/>
    <s v="3-Moderado/Limitado"/>
    <s v="3-Medio"/>
    <s v="Media"/>
    <s v="Requerimiento de Cliente"/>
    <s v="TELEFONICA EMPRESAS DE CHILE SA"/>
    <s v="GESTION DATACENTER/ ACCESOS / TELEFONICA EMPRESAS DE CHILE SA"/>
    <s v="06/12/2023 10:20:55"/>
    <s v="06/12/2023 10:22:09"/>
    <x v="0"/>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s v=""/>
    <x v="0"/>
  </r>
  <r>
    <s v="INC000002482776"/>
    <s v="TICKET-INTELIGENTE"/>
    <x v="3"/>
    <s v="GESTION TI"/>
    <s v="SEBASTIAN I ACUÑA GUZMAN"/>
    <s v="USR_TSIGHT"/>
    <s v="1-Extenso/Generalizado"/>
    <s v="4-Baja"/>
    <s v="Baja"/>
    <s v="Incidente de Cliente"/>
    <s v="TELEFONICA EMPRESAS DE CHILE SA"/>
    <s v="wocu_metrics TICKET AUTOMATICO"/>
    <s v="05/12/2023 21:05:11"/>
    <s v="05/12/2023 21:05:11"/>
    <x v="0"/>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s v="Cumplido"/>
    <x v="2"/>
  </r>
  <r>
    <s v="INC000002482809"/>
    <s v="TICKET-INTELIGENTE"/>
    <x v="4"/>
    <s v="GESTION TI"/>
    <s v="ALEJANDRO ACEVEDO VALENZUELA"/>
    <s v="USR_TSIGHT"/>
    <s v="1-Extenso/Generalizado"/>
    <s v="4-Baja"/>
    <s v="Baja"/>
    <s v="Incidente de Cliente"/>
    <s v="GPS CHILE SPA"/>
    <s v="gpschi01 - wnprap_gps02 TICKET AUTOMATICO"/>
    <s v="05/12/2023 22:13:58"/>
    <s v="05/12/2023 22:13:58"/>
    <x v="0"/>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s v="Cumplido"/>
    <x v="2"/>
  </r>
  <r>
    <s v="INC000002483034"/>
    <s v="RED INTERNA"/>
    <x v="6"/>
    <s v="APQ ACCESOS"/>
    <s v="YORDI M HURTADO ARAYA"/>
    <s v="tct_yorhua"/>
    <s v="4-Menor/Localizado"/>
    <s v="4-Baja"/>
    <s v="Baja"/>
    <s v="Requerimiento de Cliente"/>
    <s v="TELEFONICA CYBERSECURITY TECH CHILE SPA"/>
    <s v="RONDA TOMA DE TEMPERATURAS SALAS TIC 08:30"/>
    <s v="06/12/2023 8:10:08"/>
    <s v="06/12/2023 8:10:34"/>
    <x v="0"/>
    <s v="CDP ANTIGUO 1"/>
    <s v="CDP ANTIGUO 2"/>
    <s v="06/12/2023 8:43:14"/>
    <s v="06/12/2023 23:50:00"/>
    <s v="RONDA TOMA DE TEMPERATURAS SALAS TIC 08:30"/>
    <s v="RONDA REALIZADA"/>
    <d v="1899-12-30T00:00:00"/>
    <d v="1899-12-30T00:33:06"/>
    <d v="1899-12-30T00:33:06"/>
    <s v=""/>
    <x v="0"/>
  </r>
  <r>
    <s v="INC000002483036"/>
    <s v="RED INTERNA"/>
    <x v="6"/>
    <s v="APQ ACCESOS"/>
    <s v="YORDI M HURTADO ARAYA"/>
    <s v="tct_yorhua"/>
    <s v="4-Menor/Localizado"/>
    <s v="4-Baja"/>
    <s v="Baja"/>
    <s v="Requerimiento de Cliente"/>
    <s v="TELEFONICA CYBERSECURITY TECH CHILE SPA"/>
    <s v="RONDA SALAS TECNICAS 10:30"/>
    <s v="06/12/2023 8:10:49"/>
    <s v="06/12/2023 8:11:17"/>
    <x v="0"/>
    <s v="CDP ANTIGUO 1"/>
    <s v="CDP ANTIGUO 2"/>
    <s v="06/12/2023 8:43:30"/>
    <s v="06/12/2023 23:50:00"/>
    <s v="RONDA SALAS TECNICAS 10:30"/>
    <s v="RONDA REALIZADA"/>
    <d v="1899-12-30T00:00:00"/>
    <d v="1899-12-30T00:32:41"/>
    <d v="1899-12-30T00:32:41"/>
    <s v=""/>
    <x v="0"/>
  </r>
  <r>
    <s v="INC000002483048"/>
    <s v="HOUSING"/>
    <x v="19"/>
    <s v="BELIEVE"/>
    <s v="YORDI M HURTADO ARAYA"/>
    <s v="frp_jreyna"/>
    <s v="3-Moderado/Limitado"/>
    <s v="3-Medio"/>
    <s v="Media"/>
    <s v="Requerimiento de Cliente"/>
    <s v="CELULOSA ARAUCO Y CONSTITUCION S A"/>
    <s v="GESTION DATACENTER/ ACCESOS  / ARAUCO"/>
    <s v="06/12/2023 8:33:23"/>
    <s v="06/12/2023 8:37:00"/>
    <x v="0"/>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s v=""/>
    <x v="0"/>
  </r>
  <r>
    <s v="INC000002483105"/>
    <s v="BACKUP ON DEMAND"/>
    <x v="9"/>
    <s v="BACK UP DATA CENTER (BACKUP ON DEMAND)"/>
    <s v="RODRIGO VÁSQUEZ MUÑOZ"/>
    <s v="tct_rvasqu"/>
    <s v="4-Menor/Localizado"/>
    <s v="4-Baja"/>
    <s v="Baja"/>
    <s v="Requerimiento de Cliente"/>
    <s v="TELEFONICA GLOBAL TECHNOLOGY S.A.AGENCIA EN CHILE"/>
    <s v="revision en terreno de libreria ipchile"/>
    <s v="06/12/2023 8:29:51"/>
    <s v="06/12/2023 8:30:45"/>
    <x v="0"/>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s v=""/>
    <x v="0"/>
  </r>
  <r>
    <s v="INC000002483127"/>
    <s v="VPN IP - MPLS"/>
    <x v="13"/>
    <s v="GESTION HD"/>
    <s v="DEIBY Y SANTOYO MONTEROLA"/>
    <s v="frp_spevel"/>
    <s v="3-Moderado/Limitado"/>
    <s v="3-Medio"/>
    <s v="Media"/>
    <s v="Requerimiento de Cliente"/>
    <s v="COAGRA S A"/>
    <s v="HD/[COAGRA] Recursos disponibles VDC"/>
    <s v="06/12/2023 9:42:05"/>
    <s v="06/12/2023 9:45:21"/>
    <x v="0"/>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s v=""/>
    <x v="0"/>
  </r>
  <r>
    <s v="INC000002483137"/>
    <s v="VPN IP - MPLS"/>
    <x v="13"/>
    <s v="GESTION HD"/>
    <s v="DEIBY Y SANTOYO MONTEROLA"/>
    <s v="frp_spevel"/>
    <s v="3-Moderado/Limitado"/>
    <s v="3-Medio"/>
    <s v="Media"/>
    <s v="Requerimiento de Cliente"/>
    <s v="SOC PUNTA DEL COBRE S A"/>
    <s v="HD/INC000002467131 Copia PUC-SAP-11-11"/>
    <s v="06/12/2023 10:07:58"/>
    <s v="06/12/2023 10:11:21"/>
    <x v="0"/>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s v=""/>
    <x v="0"/>
  </r>
  <r>
    <s v="INC000002483162"/>
    <s v="HOSTING VIRTUAL"/>
    <x v="4"/>
    <s v="GESTION PLATAFORMA CLIENTES"/>
    <s v="GIOVANNI D ROCCO VALENZUELA"/>
    <s v="vos_eperez"/>
    <s v="4-Menor/Localizado"/>
    <s v="4-Baja"/>
    <s v="Baja"/>
    <s v="Requerimiento de Cliente"/>
    <s v="TELEFONICA EMPRESAS DE CHILE SA"/>
    <s v="Solicitud de Snapshot de servidor SW-POLL02"/>
    <s v="06/12/2023 10:53:19"/>
    <s v="06/12/2023 11:01:26"/>
    <x v="0"/>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s v=""/>
    <x v="0"/>
  </r>
  <r>
    <s v="INC000002483189"/>
    <s v="HOUSING"/>
    <x v="15"/>
    <s v="APQ ACCESOS"/>
    <s v="JOSE G MARQUEZ MARCANO"/>
    <s v="tct_josmam"/>
    <s v="4-Menor/Localizado"/>
    <s v="4-Baja"/>
    <s v="Baja"/>
    <s v="Requerimiento de Cliente"/>
    <s v="TELEFONICA EMPRESAS DE CHILE SA"/>
    <s v="SUPERVISION:  instalación de cruzada"/>
    <s v="06/12/2023 11:39:47"/>
    <s v="06/12/2023 11:41:04"/>
    <x v="0"/>
    <s v="CDP ANTIGUO 1"/>
    <s v="CDP ANTIGUO 2"/>
    <s v="06/12/2023 11:45:51"/>
    <s v="06/12/2023 23:50:00"/>
    <s v="instalación de cruzada (6/12) y conexión de cruzada (7/12) para proyecto M126414-0 @183081 K2330983"/>
    <s v="TRABAJO REALIZADO"/>
    <d v="1899-12-30T00:04:32"/>
    <d v="1899-12-30T00:06:04"/>
    <d v="1899-12-30T00:01:32"/>
    <s v=""/>
    <x v="0"/>
  </r>
  <r>
    <s v="INC000002483317"/>
    <s v="VPN IP - MPLS"/>
    <x v="13"/>
    <s v="ADMINISTRADORES RESIDENTES"/>
    <s v="MOISES E MONTERO RAMOS"/>
    <s v="frp_rreyes"/>
    <s v="3-Moderado/Limitado"/>
    <s v="3-Medio"/>
    <s v="Media"/>
    <s v="Requerimiento de Cliente"/>
    <s v="FARMACIAS AHUMADA S.A."/>
    <s v="GAMA / [FASA] Activación apt update ubuntu vdc"/>
    <s v="06/12/2023 10:58:24"/>
    <s v="06/12/2023 11:02:06"/>
    <x v="0"/>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s v=""/>
    <x v="0"/>
  </r>
  <r>
    <s v="INC000002483322"/>
    <s v="RED INTERNA"/>
    <x v="6"/>
    <s v="APQ ACCESOS"/>
    <s v="YORDI M HURTADO ARAYA"/>
    <s v="tct_yorhua"/>
    <s v="4-Menor/Localizado"/>
    <s v="4-Baja"/>
    <s v="Baja"/>
    <s v="Requerimiento de Cliente"/>
    <s v="TELEFONICA CYBERSECURITY TECH CHILE SPA"/>
    <s v="RONDA TOMA DE TEMPERATURAS SALAS TIC 12:30"/>
    <s v="06/12/2023 11:36:25"/>
    <s v="06/12/2023 11:36:56"/>
    <x v="0"/>
    <s v="CDP ANTIGUO 1"/>
    <s v="CDP ANTIGUO 2"/>
    <s v="06/12/2023 12:04:46"/>
    <s v="06/12/2023 23:50:00"/>
    <s v="RONDA TOMA DE TEMPERATURAS SALAS TIC 12:30"/>
    <s v="RONDA REALIZADA"/>
    <d v="1899-12-30T00:00:00"/>
    <d v="1899-12-30T00:28:21"/>
    <d v="1899-12-30T00:28:21"/>
    <s v=""/>
    <x v="0"/>
  </r>
  <r>
    <s v="INC000002483324"/>
    <s v="RED INTERNA"/>
    <x v="6"/>
    <s v="APQ ACCESOS"/>
    <s v="YORDI M HURTADO ARAYA"/>
    <s v="tct_yorhua"/>
    <s v="4-Menor/Localizado"/>
    <s v="4-Baja"/>
    <s v="Baja"/>
    <s v="Requerimiento de Cliente"/>
    <s v="TELEFONICA CYBERSECURITY TECH CHILE SPA"/>
    <s v="RONDA SALAS TECNICAS 15:30"/>
    <s v="06/12/2023 11:37:11"/>
    <s v="06/12/2023 11:37:47"/>
    <x v="0"/>
    <s v="CDP ANTIGUO 1"/>
    <s v="CDP ANTIGUO 2"/>
    <s v="06/12/2023 12:04:14"/>
    <s v="06/12/2023 23:50:00"/>
    <s v="RONDA SALAS TECNICAS 15:30"/>
    <s v="RONDA REALIZADA"/>
    <d v="1899-12-30T00:00:00"/>
    <d v="1899-12-30T00:27:03"/>
    <d v="1899-12-30T00:27:03"/>
    <s v=""/>
    <x v="0"/>
  </r>
  <r>
    <s v="INC000002483326"/>
    <s v="BACKUP ON DEMAND"/>
    <x v="23"/>
    <s v="SM OPERACIONES"/>
    <s v="JUAN P SEGURA VARGAS"/>
    <s v="tct_jsegur"/>
    <s v="4-Menor/Localizado"/>
    <s v="4-Baja"/>
    <s v="Baja"/>
    <s v="Requerimiento de Cliente"/>
    <s v="TELEFONICA GLOBAL TECHNOLOGY S.A.AGENCIA EN CHILE"/>
    <s v="Entrega de cinta clon ccs Noviembre 2023"/>
    <s v="06/12/2023 11:51:26"/>
    <s v="06/12/2023 12:03:57"/>
    <x v="0"/>
    <s v="TI"/>
    <s v="ALMACENAMIENTO y RESPALDO"/>
    <s v="06/12/2023 15:50:38"/>
    <s v="06/12/2023 23:50:00"/>
    <s v="Entrega de cinta clon ccs Noviembre 2023."/>
    <m/>
    <d v="1899-12-30T03:45:32"/>
    <d v="1899-12-30T03:59:12"/>
    <d v="1899-12-30T00:13:40"/>
    <s v=""/>
    <x v="0"/>
  </r>
  <r>
    <s v="INC000002483370"/>
    <s v="VPN IP - MPLS"/>
    <x v="3"/>
    <s v="GESTION HD"/>
    <s v="GUSTAVO AVILA VERA"/>
    <s v="frp_rreyes"/>
    <s v="3-Moderado/Limitado"/>
    <s v="3-Medio"/>
    <s v="Media"/>
    <s v="Requerimiento de Cliente"/>
    <s v="TELEFONICA GLOBAL TECHNOLOGY S.A.AGENCIA EN CHILE"/>
    <s v="HD / Requerimiento: TCCT Restablecer Contraseña Usuario GPS.SFTP"/>
    <s v="06/12/2023 15:18:29"/>
    <s v="06/12/2023 15:20:40"/>
    <x v="0"/>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s v=""/>
    <x v="0"/>
  </r>
  <r>
    <s v="INC000002483376"/>
    <s v="HOUSING"/>
    <x v="19"/>
    <s v="BELIEVE"/>
    <s v="YORDI M HURTADO ARAYA"/>
    <s v="frp_fbalab"/>
    <s v="3-Moderado/Limitado"/>
    <s v="3-Medio"/>
    <s v="Media"/>
    <s v="Requerimiento de Cliente"/>
    <s v="TELEFONICA EMPRESAS DE CHILE SA"/>
    <s v="GESTION DATACENTER/ ACCESOS / TELEFONICA EMPRESAS DE CHILE SA"/>
    <s v="06/12/2023 15:34:13"/>
    <s v="06/12/2023 15:36:07"/>
    <x v="0"/>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s v=""/>
    <x v="0"/>
  </r>
  <r>
    <s v="INC000002483378"/>
    <s v="HOUSING"/>
    <x v="19"/>
    <s v="BELIEVE"/>
    <s v="YORDI M HURTADO ARAYA"/>
    <s v="frp_jolsso"/>
    <s v="3-Moderado/Limitado"/>
    <s v="3-Medio"/>
    <s v="Media"/>
    <s v="Requerimiento de Cliente"/>
    <s v="TELEFONICA EMPRESAS DE CHILE SA"/>
    <s v="GESTION DATACENTER/ ACCESOS / TELEFONICA EMPRESAS DE CHILE SA"/>
    <s v="06/12/2023 15:47:02"/>
    <s v="06/12/2023 15:48:48"/>
    <x v="0"/>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s v=""/>
    <x v="0"/>
  </r>
  <r>
    <s v="INC000002483402"/>
    <s v="HOUSING"/>
    <x v="16"/>
    <s v="BELIEVE"/>
    <s v="JORGE S LORCA LEIVA"/>
    <s v="frp_jolsso"/>
    <s v="3-Moderado/Limitado"/>
    <s v="3-Medio"/>
    <s v="Media"/>
    <s v="Requerimiento de Cliente"/>
    <s v="TELEFONICA EMPRESAS DE CHILE SA"/>
    <s v="GESTION DATACENTER/ ACCESOS / TELEFONICA EMPRESAS DE CHILE SA"/>
    <s v="06/12/2023 16:42:30"/>
    <s v="06/12/2023 16:45:25"/>
    <x v="0"/>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s v=""/>
    <x v="0"/>
  </r>
  <r>
    <s v="INC000002483403"/>
    <s v="HOUSING"/>
    <x v="14"/>
    <s v="BELIEVE"/>
    <s v="CRISTOPHER MALDONADO ROMERO"/>
    <s v="frp_pcamay"/>
    <s v="3-Moderado/Limitado"/>
    <s v="3-Medio"/>
    <s v="Media"/>
    <s v="Requerimiento de Cliente"/>
    <s v="TELEFONICA EMPRESAS DE CHILE SA"/>
    <s v="GESTION DATACENTER/ ACCESOS / TELEFONICA EMPRESAS DE CHILE SA"/>
    <s v="06/12/2023 16:55:58"/>
    <s v="06/12/2023 16:56:01"/>
    <x v="0"/>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s v=""/>
    <x v="0"/>
  </r>
  <r>
    <s v="INC000002483411"/>
    <s v="VPN IP - MPLS"/>
    <x v="4"/>
    <s v="GESTION HD"/>
    <s v="JUAN CARLOS UZCATEGUI FUGUETT"/>
    <s v="frp_jciert"/>
    <s v="4-Menor/Localizado"/>
    <s v="4-Baja"/>
    <s v="Baja"/>
    <s v="Requerimiento de Cliente"/>
    <s v="TELEFONICA GLOBAL TECHNOLOGY S.A.AGENCIA EN CHILE"/>
    <s v="REQ / COAGRA: Eliminar Discos COAGRABWDES"/>
    <s v="06/12/2023 11:04:38"/>
    <s v="06/12/2023 11:07:56"/>
    <x v="0"/>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s v=""/>
    <x v="0"/>
  </r>
  <r>
    <s v="INC000002483415"/>
    <s v="HOSTING VIRTUAL"/>
    <x v="3"/>
    <s v="DUOC TICKET AUTOMATICO"/>
    <s v="GUSTAVO AVILA VERA"/>
    <s v="frp_lmosqu"/>
    <s v="3-Moderado/Limitado"/>
    <s v="4-Baja"/>
    <s v="Baja"/>
    <s v="Requerimiento de Cliente"/>
    <s v="FUNDACION INSTITUTO PROFESIONAL DUOC UC"/>
    <s v="REQ | DUOC | [CCS] Aumento de Swap servidor CCSCO-DB-QADESA  |"/>
    <s v="06/12/2023 11:02:54"/>
    <s v="06/12/2023 11:05:53"/>
    <x v="0"/>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s v=""/>
    <x v="0"/>
  </r>
  <r>
    <s v="INC000002483490"/>
    <s v="HOUSING"/>
    <x v="16"/>
    <s v="BELIEVE"/>
    <s v="FERNEY D GARZON PEÑA"/>
    <s v="frp_jolsso"/>
    <s v="3-Moderado/Limitado"/>
    <s v="3-Medio"/>
    <s v="Media"/>
    <s v="Requerimiento de Cliente"/>
    <s v="TELEFONICA EMPRESAS DE CHILE SA"/>
    <s v="GESTION DATACENTER/ ACCESOS / TELEFONICA EMPRESAS DE CHILE SA"/>
    <s v="06/12/2023 13:17:34"/>
    <s v="06/12/2023 13:19:43"/>
    <x v="0"/>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s v=""/>
    <x v="0"/>
  </r>
  <r>
    <s v="INC000002483540"/>
    <s v="TICKET-INTELIGENTE"/>
    <x v="3"/>
    <s v="GESTION TI"/>
    <s v="GUSTAVO AVILA VERA"/>
    <s v="USR_TSIGHT"/>
    <s v="1-Extenso/Generalizado"/>
    <s v="4-Baja"/>
    <s v="Baja"/>
    <s v="Incidente de Cliente"/>
    <s v="CAMARA DE COMERCIO DE SANTIAGO A G"/>
    <s v="cacost01 - ccsco0-dom0 TICKET AUTOMATICO"/>
    <s v="06/12/2023 11:39:36"/>
    <s v="06/12/2023 11:39:36"/>
    <x v="0"/>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s v="Cumplido"/>
    <x v="2"/>
  </r>
  <r>
    <s v="INC000002483545"/>
    <s v="RED INTERNA"/>
    <x v="0"/>
    <s v="APQ ACCESOS"/>
    <s v="CRISTOPHER MALDONADO ROMERO"/>
    <s v="tct_cmaldo"/>
    <s v="4-Menor/Localizado"/>
    <s v="4-Baja"/>
    <s v="Baja"/>
    <s v="Requerimiento de Cliente"/>
    <s v="TELEFONICA EMPRESAS DE CHILE SA"/>
    <s v="RONDA TOMA DE TEMPERATURAS SALAS TIC"/>
    <s v="06/12/2023 11:44:38"/>
    <s v="06/12/2023 11:45:37"/>
    <x v="0"/>
    <s v="CDP ANTIGUO 1"/>
    <s v="CDP ANTIGUO 2"/>
    <s v="06/12/2023 12:31:19"/>
    <s v="06/12/2023 23:50:00"/>
    <m/>
    <s v="RONDA REALIZADA"/>
    <d v="1899-12-30T00:00:00"/>
    <d v="1899-12-30T00:00:00"/>
    <d v="1899-12-30T00:00:00"/>
    <s v=""/>
    <x v="0"/>
  </r>
  <r>
    <s v="INC000002483547"/>
    <s v="VPN IP - MPLS"/>
    <x v="21"/>
    <s v="GESTION CALL CENTER"/>
    <s v="DENISE CRUZAT ETCHEBERRY"/>
    <s v="frp_jugonz"/>
    <s v="4-Menor/Localizado"/>
    <s v="4-Baja"/>
    <s v="Baja"/>
    <s v="Requerimiento de Cliente"/>
    <s v="SELECCION CONTRATACION Y SERVICIOS S.A."/>
    <s v="FRONT CTC/ EMPRESAS/ CLAVE DE ACCESO PARA WEBHOSTING Y STORAGE"/>
    <s v="06/12/2023 11:54:03"/>
    <s v="06/12/2023 11:55:19"/>
    <x v="0"/>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s v=""/>
    <x v="0"/>
  </r>
  <r>
    <s v="INC000002483558"/>
    <s v="TICKET-INTELIGENTE"/>
    <x v="3"/>
    <s v="GESTION TI"/>
    <s v="GUSTAVO AVILA VERA"/>
    <s v="USR_TSIGHT"/>
    <s v="1-Extenso/Generalizado"/>
    <s v="4-Baja"/>
    <s v="Baja"/>
    <s v="Incidente de Cliente"/>
    <s v="CAMARA DE COMERCIO DE SANTIAGO A G"/>
    <s v="cacost01 - entmanager TICKET AUTOMATICO"/>
    <s v="06/12/2023 11:53:21"/>
    <s v="06/12/2023 11:53:21"/>
    <x v="0"/>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s v="Cumplido"/>
    <x v="2"/>
  </r>
  <r>
    <s v="INC000002483611"/>
    <s v="HOUSING"/>
    <x v="0"/>
    <s v="BELIEVE"/>
    <s v="CRISTOPHER MALDONADO ROMERO"/>
    <s v="frp_pcamay"/>
    <s v="3-Moderado/Limitado"/>
    <s v="3-Medio"/>
    <s v="Media"/>
    <s v="Incidente de Cliente"/>
    <s v="FORUM SERVICIOS FINANCIEROS SA"/>
    <s v="GESTION DATACENTER/ ACCESOS / FORUM"/>
    <s v="06/12/2023 12:31:00"/>
    <s v="06/12/2023 12:31:14"/>
    <x v="0"/>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s v="Cumplido"/>
    <x v="2"/>
  </r>
  <r>
    <s v="INC000002483618"/>
    <s v="HOUSING"/>
    <x v="14"/>
    <s v="BELIEVE"/>
    <s v="CRISTOPHER MALDONADO ROMERO"/>
    <s v="frp_pcamay"/>
    <s v="3-Moderado/Limitado"/>
    <s v="3-Medio"/>
    <s v="Media"/>
    <s v="Requerimiento de Cliente"/>
    <s v="BANCO SANTANDER CHILE"/>
    <s v="GESTION DATACENTER/ ACCESOS / Santander"/>
    <s v="06/12/2023 12:47:05"/>
    <s v="06/12/2023 12:47:37"/>
    <x v="0"/>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s v=""/>
    <x v="0"/>
  </r>
  <r>
    <s v="INC000002483633"/>
    <s v="HOUSING"/>
    <x v="14"/>
    <s v="BELIEVE"/>
    <s v="CRISTOPHER MALDONADO ROMERO"/>
    <s v="frp_pcamay"/>
    <s v="3-Moderado/Limitado"/>
    <s v="3-Medio"/>
    <s v="Media"/>
    <s v="Requerimiento de Cliente"/>
    <s v="IDOM INGENIERIA Y CONSULTORIA S.A. AGENCIA EN CHILE"/>
    <s v="GESTION DATACENTER/ ACCESOS / NBX"/>
    <s v="06/12/2023 13:04:13"/>
    <s v="06/12/2023 13:04:55"/>
    <x v="0"/>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s v=""/>
    <x v="0"/>
  </r>
  <r>
    <s v="INC000002483647"/>
    <s v="HOUSING"/>
    <x v="16"/>
    <s v="BELIEVE"/>
    <s v="JORGE S LORCA LEIVA"/>
    <s v="frp_pcamay"/>
    <s v="3-Moderado/Limitado"/>
    <s v="3-Medio"/>
    <s v="Media"/>
    <s v="Requerimiento de Cliente"/>
    <s v="TELEFONICA EMPRESAS DE CHILE SA"/>
    <s v="GESTION DATACENTER/ ACCESOS / OPERADORA DE TARJETAS DE CREDITO NEXUS S A- Telefonica"/>
    <s v="06/12/2023 14:11:48"/>
    <s v="06/12/2023 14:11:58"/>
    <x v="0"/>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s v=""/>
    <x v="0"/>
  </r>
  <r>
    <s v="INC000002483659"/>
    <s v="VPN IP - MPLS"/>
    <x v="7"/>
    <s v="GESTION HD"/>
    <s v="CRISTOBAL I REYES DELGADO"/>
    <s v="frp_spevel"/>
    <s v="3-Moderado/Limitado"/>
    <s v="3-Medio"/>
    <s v="Media"/>
    <s v="Requerimiento de Cliente"/>
    <s v="TELEFONICA GLOBAL TECHNOLOGY S.A.AGENCIA EN CHILE"/>
    <s v="HD/Acceso a Servidor SUBCAPA"/>
    <s v="06/12/2023 14:56:08"/>
    <s v="06/12/2023 14:58:58"/>
    <x v="0"/>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s v=""/>
    <x v="0"/>
  </r>
  <r>
    <s v="INC000002483663"/>
    <s v="VPN IP - MPLS"/>
    <x v="13"/>
    <s v="GESTION HD"/>
    <s v="ANGEL CASTRO CABRERA"/>
    <s v="frp_spevel"/>
    <s v="3-Moderado/Limitado"/>
    <s v="3-Medio"/>
    <s v="Media"/>
    <s v="Requerimiento de Cliente"/>
    <s v="TELEFONICA GLOBAL TECHNOLOGY S.A.AGENCIA EN CHILE"/>
    <s v="HD/Importación vm VDC IPCHILE"/>
    <s v="06/12/2023 15:12:09"/>
    <s v="06/12/2023 15:14:41"/>
    <x v="0"/>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s v=""/>
    <x v="0"/>
  </r>
  <r>
    <s v="INC000002483671"/>
    <s v="CORREO"/>
    <x v="5"/>
    <s v="CALIDAD"/>
    <s v="JAVIERA A UMAÑA YEVENES"/>
    <s v="tct_fvegab"/>
    <s v="4-Menor/Localizado"/>
    <s v="4-Baja"/>
    <s v="Baja"/>
    <s v="Requerimiento de Cliente"/>
    <s v="TELEFONICA CYBERSECURITY TECH CHILE SPA"/>
    <s v="Incorporación de 2 usuarios a la cuenta especialistaimpcyber@tic.cl"/>
    <s v="06/12/2023 15:32:24"/>
    <s v="06/12/2023 15:35:32"/>
    <x v="0"/>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s v=""/>
    <x v="0"/>
  </r>
  <r>
    <s v="INC000002483692"/>
    <s v="HOSTING VIRTUAL"/>
    <x v="4"/>
    <s v="GESTION PLATAFORMA CLIENTES"/>
    <s v="ALEJANDRO ACEVEDO VALENZUELA"/>
    <s v="vos_eperez"/>
    <s v="4-Menor/Localizado"/>
    <s v="4-Baja"/>
    <s v="Baja"/>
    <s v="Requerimiento de Cliente"/>
    <s v="TELEFONICA EMPRESAS DE CHILE SA"/>
    <s v="Solicitud de Snapshots para servidores desde SW-POLL06 al SW-POLL09"/>
    <s v="06/12/2023 17:15:07"/>
    <s v="06/12/2023 17:24:55"/>
    <x v="0"/>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s v=""/>
    <x v="0"/>
  </r>
  <r>
    <s v="INC000002483705"/>
    <s v="VPN IP - MPLS"/>
    <x v="2"/>
    <s v="GESTION HD"/>
    <s v="LUIS A VILLASMIL CASTILLO"/>
    <s v="frp_fpetro"/>
    <s v="3-Moderado/Limitado"/>
    <s v="3-Medio"/>
    <s v="Media"/>
    <s v="Requerimiento de Cliente"/>
    <s v="HORTIFRUT S.A"/>
    <s v="REQ/Creación de VPN"/>
    <s v="06/12/2023 12:17:28"/>
    <s v="06/12/2023 12:20:51"/>
    <x v="0"/>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s v=""/>
    <x v="0"/>
  </r>
  <r>
    <s v="INC000002483770"/>
    <s v="HOUSING"/>
    <x v="14"/>
    <s v="BELIEVE"/>
    <s v="CRISTOPHER MALDONADO ROMERO"/>
    <s v="frp_fbalab"/>
    <s v="3-Moderado/Limitado"/>
    <s v="3-Medio"/>
    <s v="Media"/>
    <s v="Requerimiento de Cliente"/>
    <s v="TELEFONICA EMPRESAS DE CHILE SA"/>
    <s v="GESTION DATACENTER/ ACCESOS / TELEFONICA EMPRESAS DE CHILE SA"/>
    <s v="06/12/2023 13:04:03"/>
    <s v="06/12/2023 13:05:11"/>
    <x v="0"/>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s v=""/>
    <x v="0"/>
  </r>
  <r>
    <s v="INC000002483828"/>
    <s v="HOUSING"/>
    <x v="16"/>
    <s v="BELIEVE"/>
    <s v="FERNEY D GARZON PEÑA"/>
    <s v="frp_dvital"/>
    <s v="3-Moderado/Limitado"/>
    <s v="3-Medio"/>
    <s v="Media"/>
    <s v="Requerimiento de Cliente"/>
    <s v="TELEFONICA EMPRESAS DE CHILE SA"/>
    <s v="GESTION DATACENTER/ ACCESOS / TELEFONICA EMPRESAS DE CHILE SA"/>
    <s v="06/12/2023 13:49:55"/>
    <s v="06/12/2023 13:52:22"/>
    <x v="0"/>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s v=""/>
    <x v="0"/>
  </r>
  <r>
    <s v="INC000002483902"/>
    <s v="RED INTERNA"/>
    <x v="6"/>
    <s v="APQ ACCESOS"/>
    <s v="YORDI M HURTADO ARAYA"/>
    <s v="tct_yorhua"/>
    <s v="4-Menor/Localizado"/>
    <s v="4-Baja"/>
    <s v="Baja"/>
    <s v="Requerimiento de Cliente"/>
    <s v="TELEFONICA CYBERSECURITY TECH CHILE SPA"/>
    <s v="RONDA TOMA DE TEMPERATURAS SALAS TIC 16:30"/>
    <s v="06/12/2023 15:43:41"/>
    <s v="06/12/2023 15:44:12"/>
    <x v="0"/>
    <s v="CDP ANTIGUO 1"/>
    <s v="CDP ANTIGUO 2"/>
    <s v="06/12/2023 16:13:50"/>
    <s v="06/12/2023 23:50:00"/>
    <s v="RONDA TOMA DE TEMPERATURAS SALAS TIC 16:30"/>
    <s v="RONDA REALIZADA"/>
    <d v="1899-12-30T00:00:00"/>
    <d v="1899-12-30T00:30:09"/>
    <d v="1899-12-30T00:30:09"/>
    <s v=""/>
    <x v="0"/>
  </r>
  <r>
    <s v="INC000002483907"/>
    <s v="HOUSING"/>
    <x v="16"/>
    <s v="BELIEVE"/>
    <s v="FERNEY D GARZON PEÑA"/>
    <s v="frp_jolsso"/>
    <s v="3-Moderado/Limitado"/>
    <s v="3-Medio"/>
    <s v="Media"/>
    <s v="Requerimiento de Cliente"/>
    <s v="TELEFONICA EMPRESAS DE CHILE SA"/>
    <s v="GESTION DATACENTER/ ACCESOS / TELEFONICA EMPRESAS DE CHILE SA"/>
    <s v="06/12/2023 13:44:23"/>
    <s v="06/12/2023 13:46:06"/>
    <x v="0"/>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s v=""/>
    <x v="0"/>
  </r>
  <r>
    <s v="INC000002483915"/>
    <s v="VPN IP - MPLS"/>
    <x v="4"/>
    <s v="GESTION HD"/>
    <s v="ALEJANDRO ACEVEDO VALENZUELA"/>
    <s v="frp_jciert"/>
    <s v="4-Menor/Localizado"/>
    <s v="4-Baja"/>
    <s v="Baja"/>
    <s v="Requerimiento de Cliente"/>
    <s v="TELEFONICA GLOBAL TECHNOLOGY S.A.AGENCIA EN CHILE"/>
    <s v="REQ / Activar OS"/>
    <s v="06/12/2023 14:20:58"/>
    <s v="06/12/2023 14:26:07"/>
    <x v="0"/>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s v=""/>
    <x v="0"/>
  </r>
  <r>
    <s v="INC000002483952"/>
    <s v="HOUSING"/>
    <x v="15"/>
    <s v="APQ ACCESOS"/>
    <s v="JOSE G MARQUEZ MARCANO"/>
    <s v="tct_josmam"/>
    <s v="4-Menor/Localizado"/>
    <s v="4-Baja"/>
    <s v="Baja"/>
    <s v="Requerimiento de Cliente"/>
    <s v="TELEFONICA EMPRESAS DE CHILE SA"/>
    <s v="SUPERVISION: Cambio de Cintas en ambas Librerias de Respaldo ubicado en Sala blanca"/>
    <s v="06/12/2023 15:57:43"/>
    <s v="06/12/2023 15:59:05"/>
    <x v="0"/>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s v=""/>
    <x v="0"/>
  </r>
  <r>
    <s v="INC000002483955"/>
    <s v="HOUSING"/>
    <x v="1"/>
    <s v="APQ ACCESOS"/>
    <s v="CARLOS F ARAYA RAMIREZ"/>
    <s v="tct_cararr"/>
    <s v="4-Menor/Localizado"/>
    <s v="4-Baja"/>
    <s v="Baja"/>
    <s v="Requerimiento de Cliente"/>
    <s v="TELEFONICA CYBERSECURITY TECH CHILE SPA"/>
    <s v="FACTIBILIDAD 79421"/>
    <s v="06/12/2023 16:14:11"/>
    <s v="06/12/2023 16:16:25"/>
    <x v="0"/>
    <s v="CDP ANTIGUO 1"/>
    <s v="CDP ANTIGUO 2"/>
    <s v="06/12/2023 17:30:03"/>
    <s v="06/12/2023 23:50:00"/>
    <s v="FORUM"/>
    <s v="FACTIBILIDAD ENVIADA"/>
    <d v="1899-12-30T00:00:00"/>
    <d v="1899-12-30T00:00:00"/>
    <d v="1899-12-30T00:00:00"/>
    <s v=""/>
    <x v="0"/>
  </r>
  <r>
    <s v="INC000002483986"/>
    <s v="INFRAESTRUCTURA DC"/>
    <x v="6"/>
    <s v="APQ ACCESOS"/>
    <s v="FRANCISCO J FELIU ABARCA"/>
    <s v="tct_frafea"/>
    <s v="4-Menor/Localizado"/>
    <s v="4-Baja"/>
    <s v="Baja"/>
    <s v="Requerimiento de Cliente"/>
    <s v="TELEFONICA CYBERSECURITY TECH CHILE SPA"/>
    <s v="RONDA POR TOMA DE TEMPERATURAS EN SALAS TIC"/>
    <s v="06/12/2023 21:01:15"/>
    <s v="06/12/2023 21:02:03"/>
    <x v="0"/>
    <s v="TI"/>
    <s v="CLIMA"/>
    <s v="06/12/2023 21:14:44"/>
    <s v="06/12/2023 23:50:00"/>
    <s v="RONDA POR TOMA DE TEMPERATURAS EN SALAS TIC"/>
    <s v="RONDA REALIZADA"/>
    <d v="1899-12-30T00:00:00"/>
    <d v="1899-12-30T00:00:00"/>
    <d v="1899-12-30T00:00:00"/>
    <s v=""/>
    <x v="0"/>
  </r>
  <r>
    <s v="INC000002483988"/>
    <s v="INFRAESTRUCTURA DC"/>
    <x v="8"/>
    <s v="APQ ACCESOS"/>
    <s v="FRANCISCO J FELIU ABARCA"/>
    <s v="tct_frafea"/>
    <s v="4-Menor/Localizado"/>
    <s v="4-Baja"/>
    <s v="Baja"/>
    <s v="Requerimiento de Cliente"/>
    <s v="TELEFONICA CYBERSECURITY TECH CHILE SPA"/>
    <s v="RONDA PREVENTIVA EN SALAS TIC"/>
    <s v="06/12/2023 22:02:52"/>
    <s v="06/12/2023 22:04:16"/>
    <x v="0"/>
    <s v="TI"/>
    <s v="INFRAESTRUCTURA"/>
    <s v="06/12/2023 22:46:57"/>
    <s v="06/12/2023 23:50:00"/>
    <s v="RONDA PREVENTIVA EN SALAS TIC"/>
    <s v="RONDA REALIZADA"/>
    <d v="1899-12-30T00:00:00"/>
    <d v="1899-12-30T00:00:00"/>
    <d v="1899-12-30T00:00:00"/>
    <s v=""/>
    <x v="0"/>
  </r>
  <r>
    <s v="INC000002483994"/>
    <s v="INFRAESTRUCTURA DC"/>
    <x v="6"/>
    <s v="APQ ACCESOS"/>
    <s v="FRANCISCO J FELIU ABARCA"/>
    <s v="tct_frafea"/>
    <s v="4-Menor/Localizado"/>
    <s v="4-Baja"/>
    <s v="Baja"/>
    <s v="Requerimiento de Cliente"/>
    <s v="TELEFONICA CYBERSECURITY TECH CHILE SPA"/>
    <s v="RONDA POR TOMA DE TEMPERATURAS EN SALAS TIC"/>
    <s v="07/12/2023 0:51:39"/>
    <s v="07/12/2023 0:52:31"/>
    <x v="0"/>
    <s v="TI"/>
    <s v="CLIMA"/>
    <s v="07/12/2023 5:02:11"/>
    <s v="07/12/2023 23:50:00"/>
    <s v="RONDA POR TOMA DE TEMPERATURAS EN SALAS TIC"/>
    <s v="RONDA REALIZADA"/>
    <d v="1899-12-30T00:00:00"/>
    <d v="1899-12-30T00:00:00"/>
    <d v="1899-12-30T00:00:00"/>
    <s v=""/>
    <x v="0"/>
  </r>
  <r>
    <s v="INC000002484005"/>
    <s v="RED INTERNA"/>
    <x v="6"/>
    <s v="APQ ACCESOS"/>
    <s v="YORDI M HURTADO ARAYA"/>
    <s v="tct_yorhua"/>
    <s v="4-Menor/Localizado"/>
    <s v="4-Baja"/>
    <s v="Baja"/>
    <s v="Requerimiento de Cliente"/>
    <s v="TELEFONICA CYBERSECURITY TECH CHILE SPA"/>
    <s v="RONDA SALAS TECNICAS 19:30"/>
    <s v="06/12/2023 15:44:38"/>
    <s v="06/12/2023 15:45:05"/>
    <x v="0"/>
    <s v="CDP ANTIGUO 1"/>
    <s v="CDP ANTIGUO 2"/>
    <s v="06/12/2023 16:13:30"/>
    <s v="06/12/2023 23:50:00"/>
    <s v="RONDA SALAS TECNICAS 19:30"/>
    <s v="RONDA REALIZADA"/>
    <d v="1899-12-30T00:00:00"/>
    <d v="1899-12-30T00:28:52"/>
    <d v="1899-12-30T00:28:52"/>
    <s v=""/>
    <x v="0"/>
  </r>
  <r>
    <s v="INC000002484029"/>
    <s v="HOUSING"/>
    <x v="4"/>
    <s v="DUOC TICKET PENDIENTES"/>
    <s v="JUAN CARLOS UZCATEGUI FUGUETT"/>
    <s v="frp_joagui"/>
    <s v="3-Moderado/Limitado"/>
    <s v="4-Baja"/>
    <s v="Baja"/>
    <s v="Requerimiento de Cliente"/>
    <s v="FUNDACION INSTITUTO PROFESIONAL DUOC UC"/>
    <s v="RQ | DUOC | RE: Consultas y Revisión de logs"/>
    <s v="06/12/2023 16:09:26"/>
    <s v="06/12/2023 16:10:39"/>
    <x v="0"/>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s v=""/>
    <x v="0"/>
  </r>
  <r>
    <s v="INC000002484152"/>
    <s v="TICKET-INTELIGENTE"/>
    <x v="23"/>
    <s v="GESTION TI"/>
    <s v="JUAN P SEGURA VARGAS"/>
    <s v="USR_TSIGHT"/>
    <s v="1-Extenso/Generalizado"/>
    <s v="4-Baja"/>
    <s v="Baja"/>
    <s v="Incidente de Cliente"/>
    <s v="FERROVIAL SERVICIOS CHILE SOCIEDAD LIMITADA"/>
    <s v="cficli01 - fvialad02 TICKET AUTOMATICO"/>
    <s v="06/12/2023 16:38:55"/>
    <s v="06/12/2023 16:38:55"/>
    <x v="0"/>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s v="Cumplido"/>
    <x v="2"/>
  </r>
  <r>
    <s v="INC000002484172"/>
    <s v="INFRAESTRUCTURA DC"/>
    <x v="15"/>
    <s v="APQ ACCESOS"/>
    <s v="PABLO A MALDONADO FLORES"/>
    <s v="tct_pabmaf"/>
    <s v="2-Significativo/Amplio"/>
    <s v="2-Alta"/>
    <s v="Alta"/>
    <s v="Requerimiento de Cliente"/>
    <s v="TELEFONICA CYBERSECURITY TECH CHILE SPA"/>
    <s v="REALIZAR RONDA Y REVISION DE SALAS TECNICAS"/>
    <s v="06/12/2023 16:58:30"/>
    <s v="06/12/2023 16:59:16"/>
    <x v="0"/>
    <s v="CDP ANTIGUO 1"/>
    <s v="CDP ANTIGUO 2"/>
    <s v="06/12/2023 17:10:12"/>
    <s v="06/12/2023 23:50:00"/>
    <s v="REALIZAR RONDA Y REVISION DE SALAS TECNICAS"/>
    <m/>
    <d v="1899-12-30T00:10:37"/>
    <d v="1899-12-30T00:11:42"/>
    <d v="1899-12-30T00:01:05"/>
    <s v=""/>
    <x v="0"/>
  </r>
  <r>
    <s v="INC000002484175"/>
    <s v="INFRAESTRUCTURA DC"/>
    <x v="15"/>
    <s v="APQ ACCESOS"/>
    <s v="PABLO A MALDONADO FLORES"/>
    <s v="tct_pabmaf"/>
    <s v="2-Significativo/Amplio"/>
    <s v="2-Alta"/>
    <s v="Alta"/>
    <s v="Requerimiento de Cliente"/>
    <s v="TELEFONICA CYBERSECURITY TECH CHILE SPA"/>
    <s v="REALIZAR RONDA Y REVISION DE SALAS TECNICAS"/>
    <s v="06/12/2023 17:01:22"/>
    <s v="06/12/2023 17:02:41"/>
    <x v="0"/>
    <s v="CDP ANTIGUO 1"/>
    <s v="CDP ANTIGUO 2"/>
    <s v="06/12/2023 17:11:30"/>
    <s v="06/12/2023 23:50:00"/>
    <s v="REALIZAR RONDA Y REVISION DE SALAS TECNICAS"/>
    <m/>
    <d v="1899-12-30T00:08:26"/>
    <d v="1899-12-30T00:10:08"/>
    <d v="1899-12-30T00:01:42"/>
    <s v=""/>
    <x v="0"/>
  </r>
  <r>
    <s v="INC000002484192"/>
    <s v="INFRAESTRUCTURA DC"/>
    <x v="15"/>
    <s v="APQ ACCESOS"/>
    <s v="PABLO A MALDONADO FLORES"/>
    <s v="tct_pabmaf"/>
    <s v="2-Significativo/Amplio"/>
    <s v="2-Alta"/>
    <s v="Alta"/>
    <s v="Requerimiento de Cliente"/>
    <s v="TELEFONICA CYBERSECURITY TECH CHILE SPA"/>
    <s v="REALIZAR RONDA Y REVISION DE SALAS TECNICAS"/>
    <s v="06/12/2023 17:05:48"/>
    <s v="06/12/2023 17:06:27"/>
    <x v="0"/>
    <s v="CDP ANTIGUO 1"/>
    <s v="CDP ANTIGUO 2"/>
    <s v="06/12/2023 17:11:54"/>
    <s v="06/12/2023 23:50:00"/>
    <s v="REALIZAR RONDA Y REVISION DE SALAS TECNICAS"/>
    <m/>
    <d v="1899-12-30T00:05:07"/>
    <d v="1899-12-30T00:06:06"/>
    <d v="1899-12-30T00:00:59"/>
    <s v=""/>
    <x v="0"/>
  </r>
  <r>
    <s v="INC000002484205"/>
    <s v="HOUSING"/>
    <x v="16"/>
    <s v="BELIEVE"/>
    <s v="JORGE S LORCA LEIVA"/>
    <s v="frp_jolsso"/>
    <s v="3-Moderado/Limitado"/>
    <s v="3-Medio"/>
    <s v="Media"/>
    <s v="Requerimiento de Cliente"/>
    <s v="TELEFONICA EMPRESAS DE CHILE SA"/>
    <s v="GESTION DATACENTER/ ACCESOS / TELEFONICA EMPRESAS DE CHILE SA"/>
    <s v="06/12/2023 16:46:53"/>
    <s v="06/12/2023 16:50:19"/>
    <x v="0"/>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s v=""/>
    <x v="0"/>
  </r>
  <r>
    <s v="INC000002484208"/>
    <s v="HOUSING"/>
    <x v="16"/>
    <s v="BELIEVE"/>
    <s v="JORGE S LORCA LEIVA"/>
    <s v="frp_jolsso"/>
    <s v="3-Moderado/Limitado"/>
    <s v="3-Medio"/>
    <s v="Media"/>
    <s v="Requerimiento de Cliente"/>
    <s v="TELEFONICA EMPRESAS DE CHILE SA"/>
    <s v="GESTION DATACENTER/ ACCESOS / TELEFONICA EMPRESAS DE CHILE SA"/>
    <s v="06/12/2023 16:51:55"/>
    <s v="06/12/2023 16:53:23"/>
    <x v="0"/>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s v=""/>
    <x v="0"/>
  </r>
  <r>
    <s v="INC000002484211"/>
    <s v="HOUSING"/>
    <x v="16"/>
    <s v="BELIEVE"/>
    <s v="JORGE S LORCA LEIVA"/>
    <s v="frp_jolsso"/>
    <s v="3-Moderado/Limitado"/>
    <s v="3-Medio"/>
    <s v="Media"/>
    <s v="Requerimiento de Cliente"/>
    <s v="TELEFONICA EMPRESAS DE CHILE SA"/>
    <s v="GESTION DATACENTER/ ACCESOS / TELEFONICA EMPRESAS DE CHILE SA"/>
    <s v="06/12/2023 16:54:21"/>
    <s v="06/12/2023 16:55:35"/>
    <x v="0"/>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s v=""/>
    <x v="0"/>
  </r>
  <r>
    <s v="INC000002484214"/>
    <s v="RED INTERNA"/>
    <x v="0"/>
    <s v="APQ ACCESOS"/>
    <s v="CRISTOPHER MALDONADO ROMERO"/>
    <s v="tct_cmaldo"/>
    <s v="4-Menor/Localizado"/>
    <s v="4-Baja"/>
    <s v="Baja"/>
    <s v="Requerimiento de Cliente"/>
    <s v="TELEFONICA EMPRESAS DE CHILE SA"/>
    <s v="RONDA TOMA DE TEMPERATURAS SALAS TIC"/>
    <s v="06/12/2023 17:01:18"/>
    <s v="06/12/2023 17:02:19"/>
    <x v="0"/>
    <s v="CDP ANTIGUO 1"/>
    <s v="CDP ANTIGUO 2"/>
    <s v="06/12/2023 17:15:56"/>
    <s v="06/12/2023 23:50:00"/>
    <m/>
    <s v="RONDA REALIZADA"/>
    <d v="1899-12-30T00:00:00"/>
    <d v="1899-12-30T00:00:00"/>
    <d v="1899-12-30T00:00:00"/>
    <s v=""/>
    <x v="0"/>
  </r>
  <r>
    <s v="INC000002484219"/>
    <s v="HOUSING"/>
    <x v="19"/>
    <s v="BELIEVE"/>
    <s v="YORDI M HURTADO ARAYA"/>
    <s v="frp_jolsso"/>
    <s v="3-Moderado/Limitado"/>
    <s v="3-Medio"/>
    <s v="Media"/>
    <s v="Requerimiento de Cliente"/>
    <s v="CELULOSA ARAUCO Y CONSTITUCION S A"/>
    <s v="GESTION DATACENTER/ ACCESOS /CELULOSA ARAUCO Y CONSTITUCION S A"/>
    <s v="06/12/2023 17:08:03"/>
    <s v="06/12/2023 17:09:14"/>
    <x v="0"/>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s v=""/>
    <x v="0"/>
  </r>
  <r>
    <s v="INC000002484220"/>
    <s v="VPN IP - MPLS"/>
    <x v="17"/>
    <s v="GESTION HD"/>
    <s v="NICOLAS A SAAVEDRA EGUILUZ"/>
    <s v="frp_cnavar"/>
    <s v="3-Moderado/Limitado"/>
    <s v="3-Medio"/>
    <s v="Media"/>
    <s v="Requerimiento de Cliente"/>
    <s v="NUTRISCO CHILE SA"/>
    <s v="HD/ Crear usuario en QAS"/>
    <s v="06/12/2023 17:11:25"/>
    <s v="06/12/2023 17:15:08"/>
    <x v="0"/>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s v=""/>
    <x v="0"/>
  </r>
  <r>
    <s v="INC000002484224"/>
    <s v="HOUSING"/>
    <x v="16"/>
    <s v="BELIEVE"/>
    <s v="FERNEY D GARZON PEÑA"/>
    <s v="frp_jolsso"/>
    <s v="3-Moderado/Limitado"/>
    <s v="3-Medio"/>
    <s v="Media"/>
    <s v="Requerimiento de Cliente"/>
    <s v="TELEFONICA EMPRESAS DE CHILE SA"/>
    <s v="GESTION DATACENTER/ ACCESOS /TELEFONICA EMPRESAS DE CHILE SA"/>
    <s v="06/12/2023 17:25:12"/>
    <s v="06/12/2023 17:26:31"/>
    <x v="0"/>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s v=""/>
    <x v="0"/>
  </r>
  <r>
    <s v="INC000002484242"/>
    <s v="VPN IP - MPLS"/>
    <x v="7"/>
    <s v="GESTION HD"/>
    <s v="CRISTOBAL I REYES DELGADO"/>
    <s v="frp_cnavar"/>
    <s v="3-Moderado/Limitado"/>
    <s v="3-Medio"/>
    <s v="Media"/>
    <s v="Requerimiento de Cliente"/>
    <s v="COAGRA S A"/>
    <s v="HD/ COAGRA: Restaurar DB con Tabla SOFFCONT1 de SBX a QAS"/>
    <s v="06/12/2023 18:00:43"/>
    <s v="06/12/2023 18:05:09"/>
    <x v="0"/>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s v=""/>
    <x v="0"/>
  </r>
  <r>
    <s v="INC000002484245"/>
    <s v="HOUSING"/>
    <x v="19"/>
    <s v="BELIEVE"/>
    <s v="YORDI M HURTADO ARAYA"/>
    <s v="frp_jolsso"/>
    <s v="3-Moderado/Limitado"/>
    <s v="3-Medio"/>
    <s v="Media"/>
    <s v="Requerimiento de Cliente"/>
    <s v="TELEFONICA GLOBAL TECHNOLOGY S.A.AGENCIA EN CHILE"/>
    <s v="GESTION DATACENTER/ ACCESOS /TELEFONICA GLOBAL TECHNOLOGY S.A.AGENCIA EN CHILE"/>
    <s v="06/12/2023 18:00:16"/>
    <s v="06/12/2023 18:01:33"/>
    <x v="0"/>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s v=""/>
    <x v="0"/>
  </r>
  <r>
    <s v="INC000002484279"/>
    <s v="VPN IP - MPLS"/>
    <x v="9"/>
    <s v="BELIEVE"/>
    <s v="RODRIGO VÁSQUEZ MUÑOZ"/>
    <s v="frp_disilv"/>
    <s v="4-Menor/Localizado"/>
    <s v="4-Baja"/>
    <s v="Baja"/>
    <s v="Requerimiento de Cliente"/>
    <s v="INSTITUTO PROFESIONAL DE CHILE SA"/>
    <s v="PEND HORARIO HABIL | REQ / Solicitud respaldo - CPECH"/>
    <s v="06/12/2023 22:17:12"/>
    <s v="06/12/2023 22:21:03"/>
    <x v="0"/>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s v=""/>
    <x v="0"/>
  </r>
  <r>
    <s v="INC000002484306"/>
    <s v="INFRAESTRUCTURA DC"/>
    <x v="15"/>
    <s v="APQ ACCESOS"/>
    <s v="PABLO A MALDONADO FLORES"/>
    <s v="tct_pabmaf"/>
    <s v="2-Significativo/Amplio"/>
    <s v="2-Alta"/>
    <s v="Alta"/>
    <s v="Requerimiento de Cliente"/>
    <s v="TELEFONICA CYBERSECURITY TECH CHILE SPA"/>
    <s v="Se realiza supervisión del siguiente trabajo"/>
    <s v="06/12/2023 17:13:43"/>
    <s v="06/12/2023 17:17:00"/>
    <x v="0"/>
    <s v="CDP ANTIGUO 1"/>
    <s v="CDP ANTIGUO 2"/>
    <s v="06/12/2023 18:07:37"/>
    <s v="06/12/2023 23:50:00"/>
    <s v="Se realiza supervisión del siguiente trabajo"/>
    <m/>
    <d v="1899-12-30T00:50:19"/>
    <d v="1899-12-30T00:53:54"/>
    <d v="1899-12-30T00:03:35"/>
    <s v=""/>
    <x v="0"/>
  </r>
  <r>
    <s v="INC000002484325"/>
    <s v="VPN IP - MPLS"/>
    <x v="4"/>
    <s v="GESTION HD"/>
    <s v="GIOVANNI D ROCCO VALENZUELA"/>
    <s v="frp_fpetro"/>
    <s v="3-Moderado/Limitado"/>
    <s v="3-Medio"/>
    <s v="Media"/>
    <s v="Requerimiento de Cliente"/>
    <s v="TELEFONICA GLOBAL TECHNOLOGY S.A.AGENCIA EN CHILE"/>
    <s v="REQ/TELEFONICA - Privilegios cuenta local servidor SUBCAPA 10.68.131.248"/>
    <s v="06/12/2023 17:36:12"/>
    <s v="06/12/2023 17:38:57"/>
    <x v="0"/>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s v=""/>
    <x v="0"/>
  </r>
  <r>
    <s v="INC000002484351"/>
    <s v="VPN IP - MPLS"/>
    <x v="13"/>
    <s v="GESTION HD"/>
    <s v="DEIBY Y SANTOYO MONTEROLA"/>
    <s v="frp_fpetro"/>
    <s v="2-Significativo/Amplio"/>
    <s v="1-Crítica"/>
    <s v="Critica"/>
    <s v="Requerimiento de Cliente"/>
    <s v="JANSSEN S.A."/>
    <s v="REQ/Solicitud de restauración maquinas virtuales - SUSE y WINDOWS (Urgente)"/>
    <s v="06/12/2023 17:59:13"/>
    <s v="06/12/2023 18:02:50"/>
    <x v="0"/>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s v=""/>
    <x v="0"/>
  </r>
  <r>
    <s v="INC000002484362"/>
    <s v="HOSTING VIRTUAL"/>
    <x v="4"/>
    <s v="OPERACION N1"/>
    <s v="ALEJANDRO ACEVEDO VALENZUELA"/>
    <s v="tct_aaceve"/>
    <s v="4-Menor/Localizado"/>
    <s v="4-Baja"/>
    <s v="Baja"/>
    <s v="Requerimiento de Cliente"/>
    <s v="TELEFONICA GLOBAL TECHNOLOGY S.A.AGENCIA EN CHILE"/>
    <s v="[CSIRT CL] SERVIDORES SIN CONEXIÓN A LA CONSOLA PANDA +30 DÍAS"/>
    <s v="06/12/2023 18:12:41"/>
    <s v="06/12/2023 18:13:37"/>
    <x v="0"/>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s v=""/>
    <x v="0"/>
  </r>
  <r>
    <s v="INC000002484394"/>
    <s v="TICKET-INTELIGENTE"/>
    <x v="3"/>
    <s v="GESTION TI"/>
    <s v="SEBASTIAN I ACUÑA GUZMAN"/>
    <s v="USR_TSIGHT"/>
    <s v="1-Extenso/Generalizado"/>
    <s v="4-Baja"/>
    <s v="Baja"/>
    <s v="Incidente de Cliente"/>
    <s v="EMPRESA NACIONAL DE CERTIFICACIONES"/>
    <s v="emnace01 - ecert-ngs TICKET AUTOMATICO"/>
    <s v="06/12/2023 19:13:55"/>
    <s v="06/12/2023 19:13:55"/>
    <x v="0"/>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s v="Cumplido"/>
    <x v="2"/>
  </r>
  <r>
    <s v="INC000002484398"/>
    <s v="VPN IP - MPLS"/>
    <x v="13"/>
    <s v="ADMINISTRADORES RESIDENTES"/>
    <s v="ANGEL CASTRO CABRERA"/>
    <s v="frp_joflor"/>
    <s v="3-Moderado/Limitado"/>
    <s v="3-Medio"/>
    <s v="Media"/>
    <s v="Requerimiento de Cliente"/>
    <s v="INSTITUTO PROFESIONAL DE CHILE SA"/>
    <s v="PEND HORARIO HABIL | GAMA | Requerimiento Creación Acceso VDC CEPECH - C4PACEPECH"/>
    <s v="06/12/2023 19:17:51"/>
    <s v="06/12/2023 19:21:29"/>
    <x v="0"/>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s v=""/>
    <x v="0"/>
  </r>
  <r>
    <s v="INC000002484399"/>
    <s v="VPN IP - MPLS"/>
    <x v="2"/>
    <s v="GESTION HD"/>
    <s v="LUIS RODRIGO ACEVEDO COLLIPAL"/>
    <s v="frp_fpetro"/>
    <s v="3-Moderado/Limitado"/>
    <s v="3-Medio"/>
    <s v="Media"/>
    <s v="Incidente de Cliente"/>
    <s v="HORTIFRUT S.A"/>
    <s v="REQ/acceso a host VPN"/>
    <s v="06/12/2023 19:20:57"/>
    <s v="06/12/2023 19:24:07"/>
    <x v="0"/>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s v="Cumplido"/>
    <x v="2"/>
  </r>
  <r>
    <s v="INC000002484405"/>
    <s v="HOUSING"/>
    <x v="16"/>
    <s v="BELIEVE"/>
    <s v="FERNEY D GARZON PEÑA"/>
    <s v="frp_fbalab"/>
    <s v="3-Moderado/Limitado"/>
    <s v="3-Medio"/>
    <s v="Media"/>
    <s v="Requerimiento de Cliente"/>
    <s v="TELEFONICA EMPRESAS DE CHILE SA"/>
    <s v="GESTION DATACENTER/ ACCESOS / TELEFONICA EMPRESAS DE CHILE SA"/>
    <s v="06/12/2023 17:42:54"/>
    <s v="06/12/2023 17:51:14"/>
    <x v="0"/>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s v=""/>
    <x v="0"/>
  </r>
  <r>
    <s v="INC000002484408"/>
    <s v="HOUSING"/>
    <x v="19"/>
    <s v="BELIEVE"/>
    <s v="YORDI M HURTADO ARAYA"/>
    <s v="frp_fbalab"/>
    <s v="3-Moderado/Limitado"/>
    <s v="3-Medio"/>
    <s v="Media"/>
    <s v="Requerimiento de Cliente"/>
    <s v="IDOM INGENIERIA Y CONSULTORIA S.A. AGENCIA EN CHILE"/>
    <s v="GESTION DATACENTER/ ACCESOS / IDOM INGENIERIA Y CONSULTORIA S.A. AGENCIA EN CHILE"/>
    <s v="06/12/2023 17:54:43"/>
    <s v="06/12/2023 17:55:31"/>
    <x v="0"/>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s v=""/>
    <x v="0"/>
  </r>
  <r>
    <s v="INC000002484412"/>
    <s v="HOUSING"/>
    <x v="16"/>
    <s v="BELIEVE"/>
    <s v="JOSE G MARQUEZ MARCANO"/>
    <s v="frp_fbalab"/>
    <s v="3-Moderado/Limitado"/>
    <s v="3-Medio"/>
    <s v="Media"/>
    <s v="Requerimiento de Cliente"/>
    <s v="TELEFONICA EMPRESAS DE CHILE SA"/>
    <s v="GESTION DATACENTER/ ACCESOS / TELEFONICA EMPRESAS DE CHILE SA"/>
    <s v="06/12/2023 18:06:02"/>
    <s v="06/12/2023 18:12:55"/>
    <x v="0"/>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s v=""/>
    <x v="0"/>
  </r>
  <r>
    <s v="INC000002484477"/>
    <s v="HOUSING"/>
    <x v="15"/>
    <s v="APQ ACCESOS"/>
    <s v="ALDO P VALENZUELA MUJICA"/>
    <s v="tct_avalen"/>
    <s v="2-Significativo/Amplio"/>
    <s v="2-Alta"/>
    <s v="Alta"/>
    <s v="Requerimiento de Cliente"/>
    <s v="TELEFONICA EMPRESAS DE CHILE SA"/>
    <s v="SUPERVISION  Movimiento de equipos y retiro de equipo"/>
    <s v="07/12/2023 4:55:23"/>
    <s v="07/12/2023 4:56:31"/>
    <x v="0"/>
    <s v="CDP ANTIGUO 1"/>
    <s v="CDP ANTIGUO 2"/>
    <s v="07/12/2023 4:59:15"/>
    <s v="07/12/2023 23:50:00"/>
    <s v="SUPERVISION  Movimiento de equipos y retiro de equipo"/>
    <s v="SE REALIZA SUPERVISION"/>
    <d v="1899-12-30T00:02:22"/>
    <d v="1899-12-30T00:03:52"/>
    <d v="1899-12-30T00:01:30"/>
    <s v=""/>
    <x v="0"/>
  </r>
  <r>
    <s v="INC000002484479"/>
    <s v="HOUSING"/>
    <x v="15"/>
    <s v="APQ ACCESOS"/>
    <s v="ALDO P VALENZUELA MUJICA"/>
    <s v="tct_avalen"/>
    <s v="2-Significativo/Amplio"/>
    <s v="2-Alta"/>
    <s v="Alta"/>
    <s v="Requerimiento de Cliente"/>
    <s v="TELEFONICA EMPRESAS DE CHILE SA"/>
    <s v="SUPERVISION instalación Directores"/>
    <s v="07/12/2023 5:14:18"/>
    <s v="07/12/2023 5:15:29"/>
    <x v="0"/>
    <s v="CDP ANTIGUO 1"/>
    <s v="CDP ANTIGUO 2"/>
    <s v="07/12/2023 5:16:51"/>
    <s v="07/12/2023 23:50:00"/>
    <s v="SUPERVISION instalación Directores"/>
    <s v="SE REALIZA SUPERVISION"/>
    <d v="1899-12-30T00:01:06"/>
    <d v="1899-12-30T00:02:33"/>
    <d v="1899-12-30T00:01:27"/>
    <s v=""/>
    <x v="0"/>
  </r>
  <r>
    <s v="INC000002484481"/>
    <s v="HOUSING"/>
    <x v="15"/>
    <s v="APQ ACCESOS"/>
    <s v="ALDO P VALENZUELA MUJICA"/>
    <s v="tct_avalen"/>
    <s v="2-Significativo/Amplio"/>
    <s v="2-Alta"/>
    <s v="Alta"/>
    <s v="Requerimiento de Cliente"/>
    <s v="TELEFONICA EMPRESAS DE CHILE SA"/>
    <s v="SUPERVISION Se requiere acceder a los rack DB31,DB32,DB33,DB34,CP11 y CA34"/>
    <s v="07/12/2023 5:17:43"/>
    <s v="07/12/2023 5:19:26"/>
    <x v="0"/>
    <s v="CDP ANTIGUO 1"/>
    <s v="CDP ANTIGUO 2"/>
    <s v="07/12/2023 5:21:19"/>
    <s v="07/12/2023 23:50:00"/>
    <s v="SUPERVISION Se requiere acceder a los rack DB31,DB32,DB33,DB34,CP11 y CA34"/>
    <s v="SE REALIZA SUPERVISION"/>
    <d v="1899-12-30T00:01:05"/>
    <d v="1899-12-30T00:03:36"/>
    <d v="1899-12-30T00:02:31"/>
    <s v=""/>
    <x v="0"/>
  </r>
  <r>
    <s v="INC000002484483"/>
    <s v="HOUSING"/>
    <x v="15"/>
    <s v="APQ ACCESOS"/>
    <s v="ALDO P VALENZUELA MUJICA"/>
    <s v="tct_avalen"/>
    <s v="2-Significativo/Amplio"/>
    <s v="3-Medio"/>
    <s v="Media"/>
    <s v="Requerimiento de Cliente"/>
    <s v="TELEFONICA EMPRESAS DE CHILE SA"/>
    <s v="RONDA Y REVISION DE SALAS TECNICAS"/>
    <s v="07/12/2023 5:21:53"/>
    <s v="07/12/2023 5:22:57"/>
    <x v="0"/>
    <s v="CDP ANTIGUO 1"/>
    <s v="CDP ANTIGUO 2"/>
    <s v="07/12/2023 5:24:21"/>
    <s v="07/12/2023 23:50:00"/>
    <s v="RONDA Y REVISION DE SALAS TECNICAS"/>
    <s v="SE REALIZA RONDA"/>
    <d v="1899-12-30T00:01:03"/>
    <d v="1899-12-30T00:02:28"/>
    <d v="1899-12-30T00:01:25"/>
    <s v=""/>
    <x v="0"/>
  </r>
  <r>
    <s v="INC000002484485"/>
    <s v="HOUSING"/>
    <x v="15"/>
    <s v="APQ ACCESOS"/>
    <s v="ALDO P VALENZUELA MUJICA"/>
    <s v="tct_avalen"/>
    <s v="2-Significativo/Amplio"/>
    <s v="2-Alta"/>
    <s v="Alta"/>
    <s v="Requerimiento de Cliente"/>
    <s v="TELEFONICA EMPRESAS DE CHILE SA"/>
    <s v="TOMA DE ALARMAS DE CLIENTE"/>
    <s v="07/12/2023 5:24:45"/>
    <s v="07/12/2023 5:25:40"/>
    <x v="0"/>
    <s v="CDP ANTIGUO 1"/>
    <s v="CDP ANTIGUO 2"/>
    <s v="07/12/2023 5:26:52"/>
    <s v="07/12/2023 23:50:00"/>
    <s v="TOMA DE ALARMAS DE CLIENTE"/>
    <s v="SE REALIZA TOMA DE ALARMAS"/>
    <d v="1899-12-30T00:00:42"/>
    <d v="1899-12-30T00:02:07"/>
    <d v="1899-12-30T00:01:25"/>
    <s v=""/>
    <x v="0"/>
  </r>
  <r>
    <s v="INC000002484487"/>
    <s v="HOUSING"/>
    <x v="15"/>
    <s v="APQ ACCESOS"/>
    <s v="ALDO P VALENZUELA MUJICA"/>
    <s v="tct_avalen"/>
    <s v="2-Significativo/Amplio"/>
    <s v="2-Alta"/>
    <s v="Alta"/>
    <s v="Requerimiento de Cliente"/>
    <s v="TELEFONICA EMPRESAS DE CHILE SA"/>
    <s v="SUPERVISION  Conexión de cableado, configuración y medición en ROADM / DXC"/>
    <s v="07/12/2023 5:31:19"/>
    <s v="07/12/2023 5:32:29"/>
    <x v="0"/>
    <s v="CDP ANTIGUO 1"/>
    <s v="CDP ANTIGUO 2"/>
    <s v="07/12/2023 5:33:51"/>
    <s v="07/12/2023 23:50:00"/>
    <s v="SUPERVISION  Conexión de cableado, configuración y medición en ROADM / DXC"/>
    <s v="SE REALIZA SUPERVISION"/>
    <d v="1899-12-30T00:01:02"/>
    <d v="1899-12-30T00:02:32"/>
    <d v="1899-12-30T00:01:30"/>
    <s v=""/>
    <x v="0"/>
  </r>
  <r>
    <s v="INC000002484490"/>
    <s v="HOUSING"/>
    <x v="15"/>
    <s v="APQ ACCESOS"/>
    <s v="ALDO P VALENZUELA MUJICA"/>
    <s v="tct_avalen"/>
    <s v="2-Significativo/Amplio"/>
    <s v="2-Alta"/>
    <s v="Alta"/>
    <s v="Requerimiento de Cliente"/>
    <s v="TELEFONICA EMPRESAS DE CHILE SA"/>
    <s v="RONDA Y REVISION DE SALAS TECNICAS"/>
    <s v="07/12/2023 5:45:24"/>
    <s v="07/12/2023 5:46:45"/>
    <x v="0"/>
    <s v="CDP ANTIGUO 1"/>
    <s v="CDP ANTIGUO 2"/>
    <s v="07/12/2023 5:49:13"/>
    <s v="07/12/2023 23:50:00"/>
    <s v="RONDA Y REVISION DE SALAS TECNICAS"/>
    <s v="SE REALIZA RONDA"/>
    <d v="1899-12-30T00:02:07"/>
    <d v="1899-12-30T00:03:49"/>
    <d v="1899-12-30T00:01:42"/>
    <s v=""/>
    <x v="0"/>
  </r>
  <r>
    <s v="INC000002484492"/>
    <s v="HOUSING"/>
    <x v="15"/>
    <s v="APQ ACCESOS"/>
    <s v="ALDO P VALENZUELA MUJICA"/>
    <s v="tct_avalen"/>
    <s v="2-Significativo/Amplio"/>
    <s v="2-Alta"/>
    <s v="Alta"/>
    <s v="Requerimiento de Cliente"/>
    <s v="TELEFONICA EMPRESAS DE CHILE SA"/>
    <s v="RONDA Y REVISION DE SALAS TECNICAS"/>
    <s v="07/12/2023 5:53:50"/>
    <s v="07/12/2023 5:54:58"/>
    <x v="0"/>
    <s v="CDP ANTIGUO 1"/>
    <s v="CDP ANTIGUO 2"/>
    <s v="07/12/2023 5:57:14"/>
    <s v="07/12/2023 23:50:00"/>
    <s v="RONDA Y REVISION DE SALAS TECNICAS"/>
    <s v="SE REALIZA RONDA"/>
    <d v="1899-12-30T00:01:57"/>
    <d v="1899-12-30T00:03:24"/>
    <d v="1899-12-30T00:01:27"/>
    <s v=""/>
    <x v="0"/>
  </r>
  <r>
    <s v="INC000002484822"/>
    <s v="RED INTERNA"/>
    <x v="6"/>
    <s v="APQ ACCESOS"/>
    <s v="YORDI M HURTADO ARAYA"/>
    <s v="tct_yorhua"/>
    <s v="4-Menor/Localizado"/>
    <s v="4-Baja"/>
    <s v="Baja"/>
    <s v="Requerimiento de Cliente"/>
    <s v="TELEFONICA CYBERSECURITY TECH CHILE SPA"/>
    <s v="RONDA TOMA DE TEMPERATURAS SALAS TIC 08:30"/>
    <s v="07/12/2023 8:08:00"/>
    <s v="07/12/2023 8:08:29"/>
    <x v="0"/>
    <s v="CDP ANTIGUO 1"/>
    <s v="CDP ANTIGUO 2"/>
    <s v="07/12/2023 9:00:20"/>
    <s v="07/12/2023 23:50:00"/>
    <s v="RONDA TOMA DE TEMPERATURAS SALAS TIC 08:30"/>
    <s v="RONDA REALIZADA"/>
    <d v="1899-12-30T00:00:00"/>
    <d v="1899-12-30T00:52:20"/>
    <d v="1899-12-30T00:52:20"/>
    <s v=""/>
    <x v="0"/>
  </r>
  <r>
    <s v="INC000002484823"/>
    <s v="RED INTERNA"/>
    <x v="6"/>
    <s v="APQ ACCESOS"/>
    <s v="YORDI M HURTADO ARAYA"/>
    <s v="tct_yorhua"/>
    <s v="4-Menor/Localizado"/>
    <s v="4-Baja"/>
    <s v="Baja"/>
    <s v="Requerimiento de Cliente"/>
    <s v="TELEFONICA CYBERSECURITY TECH CHILE SPA"/>
    <s v="RONDA SALAS TECNICAS 10:30"/>
    <s v="07/12/2023 8:08:48"/>
    <s v="07/12/2023 8:09:14"/>
    <x v="0"/>
    <s v="CDP ANTIGUO 1"/>
    <s v="CDP ANTIGUO 2"/>
    <s v="07/12/2023 9:00:05"/>
    <s v="07/12/2023 23:50:00"/>
    <s v="RONDA SALAS TECNICAS 10:30"/>
    <s v="RONDA REALIZADA"/>
    <d v="1899-12-30T00:00:00"/>
    <d v="1899-12-30T00:51:17"/>
    <d v="1899-12-30T00:51:17"/>
    <s v=""/>
    <x v="0"/>
  </r>
  <r>
    <s v="INC000002484829"/>
    <s v="SAP"/>
    <x v="17"/>
    <s v="CLOUD SAP HANA"/>
    <s v="NICOLAS A SAAVEDRA EGUILUZ"/>
    <s v="tct_nsaave"/>
    <s v="4-Menor/Localizado"/>
    <s v="4-Baja"/>
    <s v="Baja"/>
    <s v="Requerimiento de Cliente"/>
    <s v="TELEFONICA EMPRESAS DE CHILE SA"/>
    <s v="Checklist diario clientes 07.12.23"/>
    <s v="07/12/2023 8:32:10"/>
    <s v="07/12/2023 8:33:24"/>
    <x v="0"/>
    <s v="Service"/>
    <s v="Internal"/>
    <s v="07/12/2023 8:33:45"/>
    <s v="07/12/2023 23:50:00"/>
    <s v="Se realiza Checklist Diario de los clientes; _x000a_HDC_x000a_NUTRISCO"/>
    <s v="Se realiza Checklist Diario de los clientes; _x000a_HDC_x000a_NUTRISCO"/>
    <d v="1899-12-30T00:00:00"/>
    <d v="1899-12-30T00:01:35"/>
    <d v="1899-12-30T00:01:35"/>
    <s v=""/>
    <x v="0"/>
  </r>
  <r>
    <s v="INC000002484842"/>
    <s v="HOSTING VIRTUAL"/>
    <x v="4"/>
    <s v="GESTION PLATAFORMA CLIENTES"/>
    <s v="JUAN CARLOS UZCATEGUI FUGUETT"/>
    <s v="vos_eperez"/>
    <s v="4-Menor/Localizado"/>
    <s v="4-Baja"/>
    <s v="Baja"/>
    <s v="Requerimiento de Cliente"/>
    <s v="TELEFONICA EMPRESAS DE CHILE SA"/>
    <s v="verificar y encender servidores SW-CORE01, SW-DB01-V3 y SW-POLL08 de nuevo parque SolarWinds"/>
    <s v="07/12/2023 9:03:56"/>
    <s v="07/12/2023 9:04:04"/>
    <x v="0"/>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s v=""/>
    <x v="0"/>
  </r>
  <r>
    <s v="INC000002484858"/>
    <s v="VPN IP - MPLS"/>
    <x v="9"/>
    <s v="ADMINISTRADORES RESIDENTES"/>
    <s v="RODRIGO VÁSQUEZ MUÑOZ"/>
    <s v="frp_joflor"/>
    <s v="3-Moderado/Limitado"/>
    <s v="3-Medio"/>
    <s v="Media"/>
    <s v="Requerimiento de Cliente"/>
    <s v="INSTITUTO PROFESIONAL DE CHILE SA"/>
    <s v="GAMA | Solicitud de Restauración CEPECH"/>
    <s v="07/12/2023 9:53:11"/>
    <s v="07/12/2023 10:00:43"/>
    <x v="0"/>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s v=""/>
    <x v="0"/>
  </r>
  <r>
    <s v="INC000002484862"/>
    <s v="VPN IP - MPLS"/>
    <x v="9"/>
    <s v="ADMINISTRADORES RESIDENTES"/>
    <s v="SEBASTIAN VILLENA"/>
    <s v="frp_joflor"/>
    <s v="3-Moderado/Limitado"/>
    <s v="3-Medio"/>
    <s v="Media"/>
    <s v="Requerimiento de Cliente"/>
    <s v="INSTITUTO PROFESIONAL DE CHILE SA"/>
    <s v="GAMA | Informe de Políticas de Respaldos.-"/>
    <s v="07/12/2023 10:01:32"/>
    <s v="07/12/2023 10:05:38"/>
    <x v="0"/>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s v=""/>
    <x v="0"/>
  </r>
  <r>
    <s v="INC000002484913"/>
    <s v="INFRAESTRUCTURA DC"/>
    <x v="6"/>
    <s v="APQ ACCESOS"/>
    <s v="FRANCISCO J FELIU ABARCA"/>
    <s v="tct_frafea"/>
    <s v="4-Menor/Localizado"/>
    <s v="4-Baja"/>
    <s v="Baja"/>
    <s v="Requerimiento de Cliente"/>
    <s v="TELEFONICA CYBERSECURITY TECH CHILE SPA"/>
    <s v="RONDA POR TOMA DE TEMPERATURAS EN SALAS TIC"/>
    <s v="07/12/2023 5:21:48"/>
    <s v="07/12/2023 5:22:46"/>
    <x v="0"/>
    <s v="TI"/>
    <s v="CLIMA"/>
    <s v="07/12/2023 5:39:37"/>
    <s v="07/12/2023 23:50:00"/>
    <s v="RONDA POR TOMA DE TEMPERATURAS EN SALAS TIC"/>
    <s v="RONDA REALIZADA"/>
    <d v="1899-12-30T00:00:00"/>
    <d v="1899-12-30T00:00:00"/>
    <d v="1899-12-30T00:00:00"/>
    <s v=""/>
    <x v="0"/>
  </r>
  <r>
    <s v="INC000002484921"/>
    <s v="INFRAESTRUCTURA DC"/>
    <x v="6"/>
    <s v="APQ ACCESOS"/>
    <s v="FRANCISCO J FELIU ABARCA"/>
    <s v="tct_frafea"/>
    <s v="4-Menor/Localizado"/>
    <s v="4-Baja"/>
    <s v="Baja"/>
    <s v="Requerimiento de Cliente"/>
    <s v="TELEFONICA CYBERSECURITY TECH CHILE SPA"/>
    <s v="RONDA PREVENTIVA Y LECTURA DE TEMPERATURAS EN SALAS TIC"/>
    <s v="07/12/2023 7:00:44"/>
    <s v="07/12/2023 7:01:39"/>
    <x v="0"/>
    <s v="TI"/>
    <s v="CLIMA"/>
    <s v="07/12/2023 7:19:46"/>
    <s v="07/12/2023 23:50:00"/>
    <s v="RONDA PREVENTIVA Y LECTURA DE TEMPERATURAS EN SALAS TIC"/>
    <s v="RONDA REALIZADA"/>
    <d v="1899-12-30T00:00:00"/>
    <d v="1899-12-30T00:00:00"/>
    <d v="1899-12-30T00:00:00"/>
    <s v=""/>
    <x v="0"/>
  </r>
  <r>
    <s v="INC000002484935"/>
    <s v="VPN IP - MPLS"/>
    <x v="3"/>
    <s v="GESTION HD"/>
    <s v="GUSTAVO AVILA VERA"/>
    <s v="frp_spevel"/>
    <s v="3-Moderado/Limitado"/>
    <s v="3-Medio"/>
    <s v="Media"/>
    <s v="Requerimiento de Cliente"/>
    <s v="INMOBILIARIA FRUSAN S.A."/>
    <s v="HD/Frusan: Validar Reinicio de Servidor"/>
    <s v="07/12/2023 8:54:36"/>
    <s v="07/12/2023 8:57:09"/>
    <x v="0"/>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s v=""/>
    <x v="0"/>
  </r>
  <r>
    <s v="INC000002484940"/>
    <s v="VPN IP - MPLS"/>
    <x v="21"/>
    <s v="GESTION HD"/>
    <s v="DENISE CRUZAT ETCHEBERRY"/>
    <s v="frp_spevel"/>
    <s v="3-Moderado/Limitado"/>
    <s v="3-Medio"/>
    <s v="Media"/>
    <s v="Incidente de Cliente"/>
    <s v="CONSORCIO INDUSTRIAL DE ALIMENTOS S A"/>
    <s v="HD/REVISAR SERVIDOR SOLMAN 10.250.240.93"/>
    <s v="07/12/2023 9:05:29"/>
    <s v="07/12/2023 9:08:02"/>
    <x v="1"/>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s v="Cumplido"/>
    <x v="2"/>
  </r>
  <r>
    <s v="INC000002484955"/>
    <s v="INFRAESTRUCTURA DC"/>
    <x v="15"/>
    <s v="APQ ACCESOS"/>
    <s v="PABLO A MALDONADO FLORES"/>
    <s v="tct_pabmaf"/>
    <s v="2-Significativo/Amplio"/>
    <s v="3-Medio"/>
    <s v="Media"/>
    <s v="Requerimiento de Cliente"/>
    <s v="TELEFONICA CYBERSECURITY TECH CHILE SPA"/>
    <s v="REALIZAR RONDA Y REVISION DE SALAS TECNICAS"/>
    <s v="07/12/2023 9:18:24"/>
    <s v="07/12/2023 9:19:42"/>
    <x v="0"/>
    <s v="CDP ANTIGUO 1"/>
    <s v="CDP ANTIGUO 2"/>
    <s v="07/12/2023 10:12:28"/>
    <s v="07/12/2023 23:50:00"/>
    <s v="REALIZAR RONDA Y REVISION DE SALAS TECNICAS"/>
    <s v="RONDAS OK"/>
    <d v="1899-12-30T00:52:24"/>
    <d v="1899-12-30T00:54:04"/>
    <d v="1899-12-30T00:01:40"/>
    <s v=""/>
    <x v="0"/>
  </r>
  <r>
    <s v="INC000002484974"/>
    <s v="INFRAESTRUCTURA DC"/>
    <x v="15"/>
    <s v="APQ ACCESOS"/>
    <s v="PABLO A MALDONADO FLORES"/>
    <s v="tct_pabmaf"/>
    <s v="2-Significativo/Amplio"/>
    <s v="2-Alta"/>
    <s v="Alta"/>
    <s v="Requerimiento de Cliente"/>
    <s v="TELEFONICA CYBERSECURITY TECH CHILE SPA"/>
    <s v="REALIZAR TOMA DE ALARMAS DE CLIENTE SALA BLANCA"/>
    <s v="07/12/2023 9:48:10"/>
    <s v="07/12/2023 9:52:10"/>
    <x v="0"/>
    <s v="CDP ANTIGUO 1"/>
    <s v="CDP ANTIGUO 2"/>
    <s v="07/12/2023 10:18:55"/>
    <s v="07/12/2023 23:50:00"/>
    <s v="REALIZAR TOMA DE ALARMAS DE CLIENTE SALA BLANCA"/>
    <s v="ALARMAS OK"/>
    <d v="1899-12-30T00:24:05"/>
    <d v="1899-12-30T00:30:45"/>
    <d v="1899-12-30T00:06:40"/>
    <s v=""/>
    <x v="0"/>
  </r>
  <r>
    <s v="INC000002484985"/>
    <s v="VPN IP - MPLS"/>
    <x v="2"/>
    <s v="GESTION HD"/>
    <s v="LUIS A VILLASMIL CASTILLO"/>
    <s v="frp_fpetro"/>
    <s v="3-Moderado/Limitado"/>
    <s v="3-Medio"/>
    <s v="Media"/>
    <s v="Incidente de Cliente"/>
    <s v="AVANTS SERVICIOS INTEGRALES"/>
    <s v="REQ/Falla conexión entre redes"/>
    <s v="07/12/2023 10:02:08"/>
    <s v="07/12/2023 10:06:37"/>
    <x v="0"/>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s v="Cumplido"/>
    <x v="2"/>
  </r>
  <r>
    <s v="INC000002484992"/>
    <s v="VPN IP - MPLS"/>
    <x v="17"/>
    <s v="GESTION HD"/>
    <s v="NICOLAS A SAAVEDRA EGUILUZ"/>
    <s v="frp_spevel"/>
    <s v="3-Moderado/Limitado"/>
    <s v="3-Medio"/>
    <s v="Media"/>
    <s v="Requerimiento de Cliente"/>
    <s v="CENTRO MEDICO ANTOFAGASTA SA"/>
    <s v="HD/Formulario Solicitud Creación Usuario y Asignación Roles-Perfiles.xlsx"/>
    <s v="07/12/2023 10:11:38"/>
    <s v="07/12/2023 10:15:28"/>
    <x v="0"/>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s v=""/>
    <x v="0"/>
  </r>
  <r>
    <s v="INC000002485003"/>
    <s v="HOUSING"/>
    <x v="1"/>
    <s v="APQ ACCESOS"/>
    <s v="CARLOS F ARAYA RAMIREZ"/>
    <s v="tct_cararr"/>
    <s v="4-Menor/Localizado"/>
    <s v="4-Baja"/>
    <s v="Baja"/>
    <s v="Requerimiento de Cliente"/>
    <s v="TELEFONICA CYBERSECURITY TECH CHILE SPA"/>
    <s v="FACTIBILIDAD 79091"/>
    <s v="07/12/2023 10:25:53"/>
    <s v="07/12/2023 10:27:43"/>
    <x v="0"/>
    <s v="CDP ANTIGUO 1"/>
    <s v="CDP ANTIGUO 2"/>
    <s v="07/12/2023 14:07:15"/>
    <s v="07/12/2023 23:50:00"/>
    <s v="BCO SANTANDER"/>
    <s v="FACTIBILIDAD ENVIADA"/>
    <d v="1899-12-30T03:39:02"/>
    <d v="1899-12-30T03:41:22"/>
    <d v="1899-12-30T00:02:20"/>
    <s v=""/>
    <x v="0"/>
  </r>
  <r>
    <s v="INC000002485008"/>
    <s v="TICKET-INTELIGENTE"/>
    <x v="4"/>
    <s v="GESTION TI"/>
    <s v="ALEJANDRO ACEVEDO VALENZUELA"/>
    <s v="USR_TSIGHT"/>
    <s v="1-Extenso/Generalizado"/>
    <s v="4-Baja"/>
    <s v="Baja"/>
    <s v="Incidente de Cliente"/>
    <s v="FUNDACION INSTITUTO PROFESIONAL DUOC UC"/>
    <s v="fiprdu01 - dcadmmelipilla TICKET AUTOMATICO"/>
    <s v="07/12/2023 5:23:02"/>
    <s v="07/12/2023 5:23:02"/>
    <x v="0"/>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s v="Cumplido"/>
    <x v="2"/>
  </r>
  <r>
    <s v="INC000002485033"/>
    <s v="TICKET-INTELIGENTE"/>
    <x v="4"/>
    <s v="GESTION TI"/>
    <s v="ALEJANDRO ACEVEDO VALENZUELA"/>
    <s v="USR_TSIGHT"/>
    <s v="1-Extenso/Generalizado"/>
    <s v="4-Baja"/>
    <s v="Baja"/>
    <s v="Incidente de Cliente"/>
    <s v="FUNDACION INSTITUTO PROFESIONAL DUOC UC"/>
    <s v="fiprdu01 - dcadmsnbdo TICKET AUTOMATICO"/>
    <s v="07/12/2023 6:54:25"/>
    <s v="07/12/2023 6:54:25"/>
    <x v="0"/>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s v="Cumplido"/>
    <x v="2"/>
  </r>
  <r>
    <s v="INC000002485104"/>
    <s v="TICKET-INTELIGENTE"/>
    <x v="4"/>
    <s v="GESTION TI"/>
    <s v="GIOVANNI D ROCCO VALENZUELA"/>
    <s v="USR_TSIGHT"/>
    <s v="1-Extenso/Generalizado"/>
    <s v="4-Baja"/>
    <s v="Baja"/>
    <s v="Incidente de Cliente"/>
    <s v="GPS CHILE SPA"/>
    <s v="gpschi01 - wnprws_gps05 TICKET AUTOMATICO"/>
    <s v="07/12/2023 9:20:00"/>
    <s v="07/12/2023 9:20:00"/>
    <x v="0"/>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s v="Cumplido"/>
    <x v="2"/>
  </r>
  <r>
    <s v="INC000002485131"/>
    <s v="HOSTING VIRTUAL"/>
    <x v="3"/>
    <s v="DUOC TICKET AUTOMATICO"/>
    <s v="VICTOR SEPULVEDA GAMARRA"/>
    <s v="frp_lmosqu"/>
    <s v="3-Moderado/Limitado"/>
    <s v="4-Baja"/>
    <s v="Baja"/>
    <s v="Requerimiento de Cliente"/>
    <s v="FUNDACION INSTITUTO PROFESIONAL DUOC UC"/>
    <s v="REQ | DUOC | RV: Solicitud de creación de dominio"/>
    <s v="07/12/2023 10:20:52"/>
    <s v="07/12/2023 10:23:53"/>
    <x v="0"/>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s v=""/>
    <x v="0"/>
  </r>
  <r>
    <s v="INC000002485145"/>
    <s v="HOUSING"/>
    <x v="19"/>
    <s v="BELIEVE"/>
    <s v="YORDI M HURTADO ARAYA"/>
    <s v="frp_fbalab"/>
    <s v="3-Moderado/Limitado"/>
    <s v="3-Medio"/>
    <s v="Media"/>
    <s v="Requerimiento de Cliente"/>
    <s v="IDOM INGENIERIA Y CONSULTORIA S.A. AGENCIA EN CHILE"/>
    <s v="GESTION DATACENTER/ ACCESOS / IDOM INGENIERIA Y CONSULTORIA S.A. AGENCIA EN CHILE"/>
    <s v="07/12/2023 10:51:49"/>
    <s v="07/12/2023 10:53:45"/>
    <x v="0"/>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s v=""/>
    <x v="0"/>
  </r>
  <r>
    <s v="INC000002485179"/>
    <s v="RED INTERNA"/>
    <x v="6"/>
    <s v="APQ ACCESOS"/>
    <s v="YORDI M HURTADO ARAYA"/>
    <s v="tct_yorhua"/>
    <s v="4-Menor/Localizado"/>
    <s v="4-Baja"/>
    <s v="Baja"/>
    <s v="Requerimiento de Cliente"/>
    <s v="TELEFONICA CYBERSECURITY TECH CHILE SPA"/>
    <s v="RONDA TOMA DE TEMPERATURAS SALAS TIC 12:30"/>
    <s v="07/12/2023 11:41:41"/>
    <s v="07/12/2023 11:42:07"/>
    <x v="0"/>
    <s v="CDP ANTIGUO 1"/>
    <s v="CDP ANTIGUO 2"/>
    <s v="07/12/2023 12:15:32"/>
    <s v="07/12/2023 23:50:00"/>
    <s v="RONDA TOMA DE TEMPERATURAS SALAS TIC 12:30"/>
    <s v="RONDA REALIZADA"/>
    <d v="1899-12-30T00:00:00"/>
    <d v="1899-12-30T00:33:51"/>
    <d v="1899-12-30T00:33:51"/>
    <s v=""/>
    <x v="0"/>
  </r>
  <r>
    <s v="INC000002485180"/>
    <s v="RED INTERNA"/>
    <x v="6"/>
    <s v="APQ ACCESOS"/>
    <s v="YORDI M HURTADO ARAYA"/>
    <s v="tct_yorhua"/>
    <s v="4-Menor/Localizado"/>
    <s v="4-Baja"/>
    <s v="Baja"/>
    <s v="Requerimiento de Cliente"/>
    <s v="TELEFONICA CYBERSECURITY TECH CHILE SPA"/>
    <s v="RONDA SALAS TECNICAS 15:30"/>
    <s v="07/12/2023 11:43:01"/>
    <s v="07/12/2023 11:43:27"/>
    <x v="0"/>
    <s v="CDP ANTIGUO 1"/>
    <s v="CDP ANTIGUO 2"/>
    <s v="07/12/2023 12:15:54"/>
    <s v="07/12/2023 23:50:00"/>
    <s v="RONDA SALAS TECNICAS 15:30"/>
    <s v="RONDA REALIZADA"/>
    <d v="1899-12-30T00:00:00"/>
    <d v="1899-12-30T00:32:53"/>
    <d v="1899-12-30T00:32:53"/>
    <s v=""/>
    <x v="0"/>
  </r>
  <r>
    <s v="INC000002485196"/>
    <s v="HOSTING VIRTUAL"/>
    <x v="3"/>
    <s v="DUOC TICKET AUTOMATICO"/>
    <s v="VICTOR SEPULVEDA GAMARRA"/>
    <s v="frp_lmosqu"/>
    <s v="3-Moderado/Limitado"/>
    <s v="4-Baja"/>
    <s v="Baja"/>
    <s v="Incidente de Cliente"/>
    <s v="FUNDACION INSTITUTO PROFESIONAL DUOC UC"/>
    <s v="DUOC | REQ |  Alerta Global: Monitoreo Atentus"/>
    <s v="07/12/2023 12:07:46"/>
    <s v="07/12/2023 12:12:29"/>
    <x v="0"/>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s v="Cumplido"/>
    <x v="2"/>
  </r>
  <r>
    <s v="INC000002485199"/>
    <s v="HOUSING"/>
    <x v="19"/>
    <s v="BELIEVE"/>
    <s v="YORDI M HURTADO ARAYA"/>
    <s v="frp_fbalab"/>
    <s v="3-Moderado/Limitado"/>
    <s v="3-Medio"/>
    <s v="Media"/>
    <s v="Requerimiento de Cliente"/>
    <s v="FONDO DE SOLIDARIDAD E INVERSION SOCIAL"/>
    <s v="GESTION DATACENTER/ ACCESOS / FONDO DE SOLIDARIDAD E INVERSION SOCIAL"/>
    <s v="07/12/2023 12:16:23"/>
    <s v="07/12/2023 12:17:59"/>
    <x v="0"/>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s v=""/>
    <x v="0"/>
  </r>
  <r>
    <s v="INC000002485258"/>
    <s v="HOUSING"/>
    <x v="15"/>
    <s v="APQ ACCESOS"/>
    <s v="JOSE G MARQUEZ MARCANO"/>
    <s v="tct_josmam"/>
    <s v="4-Menor/Localizado"/>
    <s v="4-Baja"/>
    <s v="Baja"/>
    <s v="Requerimiento de Cliente"/>
    <s v="TELEFONICA EMPRESAS DE CHILE SA"/>
    <s v="SUPERVISION: Ingreso a DC PAINE para realizar instalación de cruzada"/>
    <s v="07/12/2023 10:56:12"/>
    <s v="07/12/2023 10:57:37"/>
    <x v="0"/>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s v=""/>
    <x v="0"/>
  </r>
  <r>
    <s v="INC000002485283"/>
    <s v="TICKET-INTELIGENTE"/>
    <x v="4"/>
    <s v="GESTION TI"/>
    <s v="ALEJANDRO ACEVEDO VALENZUELA"/>
    <s v="USR_TSIGHT"/>
    <s v="1-Extenso/Generalizado"/>
    <s v="4-Baja"/>
    <s v="Baja"/>
    <s v="Incidente de Cliente"/>
    <s v="SUGAL CHILE LIMITADA"/>
    <s v="suchli01 - qasmon_vm TICKET AUTOMATICO"/>
    <s v="07/12/2023 11:35:08"/>
    <s v="07/12/2023 11:35:08"/>
    <x v="0"/>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s v="Cumplido"/>
    <x v="2"/>
  </r>
  <r>
    <s v="INC000002485326"/>
    <s v="RED INTERNA"/>
    <x v="0"/>
    <s v="APOQUINDO TI"/>
    <s v="RICARDO F ORELLANA MARDONES"/>
    <s v="tct_rorell"/>
    <s v="4-Menor/Localizado"/>
    <s v="4-Baja"/>
    <s v="Baja"/>
    <s v="Requerimiento de Cliente"/>
    <s v="TELEFONICA EMPRESAS DE CHILE SA"/>
    <s v="RONDA Y MEDICIÓN DE TEMPERATURAS EN SALAS TIC"/>
    <s v="07/12/2023 10:59:20"/>
    <s v="07/12/2023 11:00:35"/>
    <x v="0"/>
    <s v="TI"/>
    <s v="CLIMA"/>
    <s v="07/12/2023 11:20:39"/>
    <s v="07/12/2023 23:50:00"/>
    <m/>
    <s v="ACT REALIZADA SIN NOVEDAD"/>
    <d v="1899-12-30T00:00:00"/>
    <d v="1899-12-30T00:00:00"/>
    <d v="1899-12-30T00:00:00"/>
    <s v=""/>
    <x v="0"/>
  </r>
  <r>
    <s v="INC000002485341"/>
    <s v="VPN IP - MPLS"/>
    <x v="17"/>
    <s v="GESTION HD"/>
    <s v="NICOLAS A SAAVEDRA EGUILUZ"/>
    <s v="frp_fpetro"/>
    <s v="3-Moderado/Limitado"/>
    <s v="3-Medio"/>
    <s v="Media"/>
    <s v="Requerimiento de Cliente"/>
    <s v="NUTRISCO CHILE SA"/>
    <s v="HD/Información para creación SAP"/>
    <s v="07/12/2023 11:20:59"/>
    <s v="07/12/2023 11:24:15"/>
    <x v="0"/>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s v=""/>
    <x v="0"/>
  </r>
  <r>
    <s v="INC000002485345"/>
    <s v="INFRAESTRUCTURA DC"/>
    <x v="1"/>
    <s v="APQ ACCESOS"/>
    <s v="CARLOS F ARAYA RAMIREZ"/>
    <s v="tct_cararr"/>
    <s v="4-Menor/Localizado"/>
    <s v="4-Baja"/>
    <s v="Baja"/>
    <s v="Requerimiento de Cliente"/>
    <s v="TELEFONICA CYBERSECURITY TECH CHILE SPA"/>
    <s v="FACTIBILIDAD 79604"/>
    <s v="07/12/2023 11:27:17"/>
    <s v="07/12/2023 11:28:13"/>
    <x v="0"/>
    <s v="CDP ANTIGUO 1"/>
    <s v="CDP ANTIGUO 2"/>
    <s v="07/12/2023 12:03:17"/>
    <s v="07/12/2023 23:50:00"/>
    <s v="TELEFONICA"/>
    <s v="FACTIBILIDAD ENVIADA"/>
    <d v="1899-12-30T00:34:23"/>
    <d v="1899-12-30T00:36:00"/>
    <d v="1899-12-30T00:01:37"/>
    <s v=""/>
    <x v="0"/>
  </r>
  <r>
    <s v="INC000002485372"/>
    <s v="VPN IP - MPLS"/>
    <x v="6"/>
    <s v="GESTION HD"/>
    <s v="YORDI M HURTADO ARAYA"/>
    <s v="frp_jancha"/>
    <s v="4-Menor/Localizado"/>
    <s v="4-Baja"/>
    <s v="Baja"/>
    <s v="Requerimiento de Cliente"/>
    <s v="BANCO DEL ESTADO DE CHILE"/>
    <s v="FRONT CTC/ EMPRESAS/REQUERIMIENTO DE CAMBIO DE MEDIOS MAGNETICOS"/>
    <s v="07/12/2023 12:19:27"/>
    <s v="07/12/2023 12:21:05"/>
    <x v="0"/>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s v=""/>
    <x v="0"/>
  </r>
  <r>
    <s v="INC000002485375"/>
    <s v="RED INTERNA"/>
    <x v="0"/>
    <s v="APOQUINDO TI"/>
    <s v="RICARDO F ORELLANA MARDONES"/>
    <s v="tct_rorell"/>
    <s v="4-Menor/Localizado"/>
    <s v="4-Baja"/>
    <s v="Baja"/>
    <s v="Requerimiento de Cliente"/>
    <s v="TELEFONICA EMPRESAS DE CHILE SA"/>
    <s v="RONDA Y MEDICIÓN DE TEMPERATURAS EN SALAS TIC"/>
    <s v="07/12/2023 12:22:01"/>
    <s v="07/12/2023 12:23:05"/>
    <x v="0"/>
    <s v="TI"/>
    <s v="CLIMA"/>
    <s v="07/12/2023 12:49:52"/>
    <s v="07/12/2023 23:50:00"/>
    <m/>
    <s v="ACT REALIZADA SIN NOVEDAD"/>
    <d v="1899-12-30T00:00:00"/>
    <d v="1899-12-30T00:00:00"/>
    <d v="1899-12-30T00:00:00"/>
    <s v=""/>
    <x v="0"/>
  </r>
  <r>
    <s v="INC000002485397"/>
    <s v="RED INTERNA"/>
    <x v="1"/>
    <s v="APQ ACCESOS"/>
    <s v="CARLOS F ARAYA RAMIREZ"/>
    <s v="tct_cararr"/>
    <s v="4-Menor/Localizado"/>
    <s v="4-Baja"/>
    <s v="Baja"/>
    <s v="Requerimiento de Cliente"/>
    <s v="TELEFONICA CYBERSECURITY TECH CHILE SPA"/>
    <s v="TOMA DE ALARMAS"/>
    <s v="07/12/2023 12:53:41"/>
    <s v="07/12/2023 12:54:22"/>
    <x v="0"/>
    <s v="CDP ANTIGUO 1"/>
    <s v="CDP ANTIGUO 2"/>
    <s v="07/12/2023 13:52:24"/>
    <s v="07/12/2023 23:50:00"/>
    <m/>
    <s v="toma de alarmas realizada"/>
    <d v="1899-12-30T00:00:00"/>
    <d v="1899-12-30T00:00:00"/>
    <d v="1899-12-30T00:00:00"/>
    <s v=""/>
    <x v="0"/>
  </r>
  <r>
    <s v="INC000002485414"/>
    <s v="TICKET-INTELIGENTE"/>
    <x v="4"/>
    <s v="GESTION TI"/>
    <s v="GIOVANNI D ROCCO VALENZUELA"/>
    <s v="USR_TSIGHT"/>
    <s v="1-Extenso/Generalizado"/>
    <s v="4-Baja"/>
    <s v="Baja"/>
    <s v="Incidente de Cliente"/>
    <s v="GPS CHILE SPA"/>
    <s v="gpschi01 - wnprap_gps04 TICKET AUTOMATICO"/>
    <s v="07/12/2023 12:37:43"/>
    <s v="07/12/2023 12:37:43"/>
    <x v="0"/>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s v="Cumplido"/>
    <x v="2"/>
  </r>
  <r>
    <s v="INC000002485418"/>
    <s v="TICKET-INTELIGENTE"/>
    <x v="3"/>
    <s v="GESTION TI"/>
    <s v="GUSTAVO AVILA VERA"/>
    <s v="USR_TSIGHT"/>
    <s v="1-Extenso/Generalizado"/>
    <s v="4-Baja"/>
    <s v="Baja"/>
    <s v="Incidente de Cliente"/>
    <s v="TELEFONICA CYBERSECURITY TECH CHILE SPA"/>
    <s v="tctcsp01 - soc-splunk-i-01 TICKET AUTOMATICO"/>
    <s v="07/12/2023 12:43:39"/>
    <s v="07/12/2023 12:43:39"/>
    <x v="0"/>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s v="Cumplido"/>
    <x v="2"/>
  </r>
  <r>
    <s v="INC000002485541"/>
    <s v="INFRAESTRUCTURA DC"/>
    <x v="15"/>
    <s v="APQ ACCESOS"/>
    <s v="PABLO A MALDONADO FLORES"/>
    <s v="tct_pabmaf"/>
    <s v="2-Significativo/Amplio"/>
    <s v="2-Alta"/>
    <s v="Alta"/>
    <s v="Requerimiento de Cliente"/>
    <s v="TELEFONICA CYBERSECURITY TECH CHILE SPA"/>
    <s v="REALIZAR RONDA Y REVISION DE SALAS TECNICAS"/>
    <s v="07/12/2023 15:06:21"/>
    <s v="07/12/2023 15:08:21"/>
    <x v="0"/>
    <s v="CDP ANTIGUO 1"/>
    <s v="CDP ANTIGUO 2"/>
    <s v="07/12/2023 15:18:52"/>
    <s v="07/12/2023 23:50:00"/>
    <s v="REALIZAR RONDA Y REVISION DE SALAS TECNICAS"/>
    <s v="RONDAS OK"/>
    <d v="1899-12-30T00:00:00"/>
    <d v="1899-12-30T00:00:00"/>
    <d v="1899-12-30T00:00:00"/>
    <s v=""/>
    <x v="0"/>
  </r>
  <r>
    <s v="INC000002485543"/>
    <s v="INFRAESTRUCTURA DC"/>
    <x v="15"/>
    <s v="APQ ACCESOS"/>
    <s v="PABLO A MALDONADO FLORES"/>
    <s v="tct_pabmaf"/>
    <s v="2-Significativo/Amplio"/>
    <s v="2-Alta"/>
    <s v="Alta"/>
    <s v="Requerimiento de Cliente"/>
    <s v="TELEFONICA CYBERSECURITY TECH CHILE SPA"/>
    <s v="REALIZAR RONDA Y REVISION DE SALAS TECNICAS"/>
    <s v="07/12/2023 15:11:34"/>
    <s v="07/12/2023 15:11:35"/>
    <x v="0"/>
    <s v="CDP ANTIGUO 1"/>
    <s v="CDP ANTIGUO 2"/>
    <s v="07/12/2023 15:20:03"/>
    <s v="07/12/2023 23:50:00"/>
    <s v="REALIZAR RONDA Y REVISION DE SALAS TECNICAS"/>
    <s v="RONDAS OK"/>
    <d v="1899-12-30T00:00:00"/>
    <d v="1899-12-30T00:00:00"/>
    <d v="1899-12-30T00:00:00"/>
    <s v=""/>
    <x v="0"/>
  </r>
  <r>
    <s v="INC000002485545"/>
    <s v="INFRAESTRUCTURA DC"/>
    <x v="15"/>
    <s v="APQ ACCESOS"/>
    <s v="PABLO A MALDONADO FLORES"/>
    <s v="tct_pabmaf"/>
    <s v="2-Significativo/Amplio"/>
    <s v="2-Alta"/>
    <s v="Alta"/>
    <s v="Requerimiento de Cliente"/>
    <s v="TELEFONICA CYBERSECURITY TECH CHILE SPA"/>
    <s v="REALIZAR RONDA Y REVISION DE SALAS TECNICAS"/>
    <s v="07/12/2023 15:16:33"/>
    <s v="07/12/2023 15:16:46"/>
    <x v="0"/>
    <s v="CDP ANTIGUO 1"/>
    <s v="CDP ANTIGUO 2"/>
    <s v="07/12/2023 15:20:32"/>
    <s v="07/12/2023 23:50:00"/>
    <s v="REALIZAR RONDA Y REVISION DE SALAS TECNICAS"/>
    <s v="RONDAS OK"/>
    <d v="1899-12-30T00:03:23"/>
    <d v="1899-12-30T00:03:59"/>
    <d v="1899-12-30T00:00:36"/>
    <s v=""/>
    <x v="0"/>
  </r>
  <r>
    <s v="INC000002485547"/>
    <s v="RED INTERNA"/>
    <x v="6"/>
    <s v="APQ ACCESOS"/>
    <s v="YORDI M HURTADO ARAYA"/>
    <s v="tct_yorhua"/>
    <s v="4-Menor/Localizado"/>
    <s v="4-Baja"/>
    <s v="Baja"/>
    <s v="Requerimiento de Cliente"/>
    <s v="TELEFONICA CYBERSECURITY TECH CHILE SPA"/>
    <s v="RONDA TOMA DE TEMPERATURAS SALAS TIC 16:30"/>
    <s v="07/12/2023 15:20:32"/>
    <s v="07/12/2023 15:21:14"/>
    <x v="0"/>
    <s v="CDP ANTIGUO 1"/>
    <s v="CDP ANTIGUO 2"/>
    <s v="07/12/2023 16:21:20"/>
    <s v="07/12/2023 23:50:00"/>
    <s v="RONDA TOMA DE TEMPERATURAS SALAS TIC 16:30"/>
    <s v="RONDA REALIZADA"/>
    <d v="1899-12-30T00:00:00"/>
    <d v="1899-12-30T01:00:48"/>
    <d v="1899-12-30T01:00:48"/>
    <s v=""/>
    <x v="0"/>
  </r>
  <r>
    <s v="INC000002485548"/>
    <s v="RED INTERNA"/>
    <x v="6"/>
    <s v="APQ ACCESOS"/>
    <s v="YORDI M HURTADO ARAYA"/>
    <s v="tct_yorhua"/>
    <s v="4-Menor/Localizado"/>
    <s v="4-Baja"/>
    <s v="Baja"/>
    <s v="Requerimiento de Cliente"/>
    <s v="TELEFONICA CYBERSECURITY TECH CHILE SPA"/>
    <s v="RONDA SALAS TECNICAS 19:30"/>
    <s v="07/12/2023 15:21:29"/>
    <s v="07/12/2023 15:21:55"/>
    <x v="0"/>
    <s v="CDP ANTIGUO 1"/>
    <s v="CDP ANTIGUO 2"/>
    <s v="07/12/2023 16:20:40"/>
    <s v="07/12/2023 23:50:00"/>
    <s v="RONDA SALAS TECNICAS 19:30"/>
    <s v="RONDA REALIZADA"/>
    <d v="1899-12-30T00:00:00"/>
    <d v="1899-12-30T00:59:11"/>
    <d v="1899-12-30T00:59:11"/>
    <s v=""/>
    <x v="0"/>
  </r>
  <r>
    <s v="INC000002485582"/>
    <s v="HOUSING"/>
    <x v="1"/>
    <s v="APQ ACCESOS"/>
    <s v="CARLOS F ARAYA RAMIREZ"/>
    <s v="tct_cararr"/>
    <s v="4-Menor/Localizado"/>
    <s v="4-Baja"/>
    <s v="Baja"/>
    <s v="Requerimiento de Cliente"/>
    <s v="TELEFONICA CYBERSECURITY TECH CHILE SPA"/>
    <s v="FACTIBILIDAD 78997"/>
    <s v="07/12/2023 17:24:06"/>
    <s v="07/12/2023 17:25:07"/>
    <x v="0"/>
    <s v="CDP ANTIGUO 1"/>
    <s v="CDP ANTIGUO 2"/>
    <s v="07/12/2023 17:34:50"/>
    <s v="07/12/2023 23:50:00"/>
    <m/>
    <s v="FACTIBILIDAD ENVIADA"/>
    <d v="1899-12-30T00:09:14"/>
    <d v="1899-12-30T00:10:44"/>
    <d v="1899-12-30T00:01:30"/>
    <s v=""/>
    <x v="0"/>
  </r>
  <r>
    <s v="INC000002485584"/>
    <s v="RED INTERNA"/>
    <x v="1"/>
    <s v="APQ ACCESOS"/>
    <s v="CARLOS F ARAYA RAMIREZ"/>
    <s v="tct_cararr"/>
    <s v="4-Menor/Localizado"/>
    <s v="4-Baja"/>
    <s v="Baja"/>
    <s v="Requerimiento de Cliente"/>
    <s v="TELEFONICA CYBERSECURITY TECH CHILE SPA"/>
    <s v="RONDA INSPECTIVA"/>
    <s v="07/12/2023 17:31:41"/>
    <s v="07/12/2023 17:32:20"/>
    <x v="0"/>
    <s v="CDP ANTIGUO 1"/>
    <s v="CDP ANTIGUO 2"/>
    <s v="07/12/2023 18:22:59"/>
    <s v="07/12/2023 23:50:00"/>
    <m/>
    <s v="ronda realizada"/>
    <d v="1899-12-30T00:00:00"/>
    <d v="1899-12-30T00:00:00"/>
    <d v="1899-12-30T00:00:00"/>
    <s v=""/>
    <x v="0"/>
  </r>
  <r>
    <s v="INC000002485604"/>
    <s v="HOUSING"/>
    <x v="16"/>
    <s v="BELIEVE"/>
    <s v="ALDO P VALENZUELA MUJICA"/>
    <s v="frp_pcamay"/>
    <s v="3-Moderado/Limitado"/>
    <s v="3-Medio"/>
    <s v="Media"/>
    <s v="Requerimiento de Cliente"/>
    <s v="TELEFONICA EMPRESAS DE CHILE SA"/>
    <s v="GESTION DATACENTER/ ACCESOS / TELEFONICA EMPRESAS DE CHILE SA"/>
    <s v="07/12/2023 20:51:07"/>
    <s v="07/12/2023 20:51:26"/>
    <x v="0"/>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s v=""/>
    <x v="0"/>
  </r>
  <r>
    <s v="INC000002485619"/>
    <s v="VPN IP - MPLS"/>
    <x v="4"/>
    <s v="BELIEVE"/>
    <s v="ALEJANDRO ACEVEDO VALENZUELA"/>
    <s v="frp_fbalab"/>
    <s v="4-Menor/Localizado"/>
    <s v="4-Baja"/>
    <s v="Baja"/>
    <s v="Requerimiento de Cliente"/>
    <s v="TELEFONICA CYBERSECURITY TECH CHILE SPA"/>
    <s v="REQ / SOC  /RE: Bajar cuenta AD"/>
    <s v="07/12/2023 13:32:53"/>
    <s v="07/12/2023 13:33:38"/>
    <x v="0"/>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s v=""/>
    <x v="0"/>
  </r>
  <r>
    <s v="INC000002485645"/>
    <s v="VPN IP - MPLS"/>
    <x v="4"/>
    <s v="BELIEVE"/>
    <s v="VICTOR SEPULVEDA GAMARRA"/>
    <s v="frp_jolsso"/>
    <s v="4-Menor/Localizado"/>
    <s v="4-Baja"/>
    <s v="Baja"/>
    <s v="Requerimiento de Cliente"/>
    <s v="TELEFONICA CYBERSECURITY TECH CHILE SPA"/>
    <s v="REQ / SOC / RE: Alarma de inactividad Equipos DUOC 1 hora Fired"/>
    <s v="07/12/2023 14:22:29"/>
    <s v="07/12/2023 14:23:34"/>
    <x v="0"/>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s v=""/>
    <x v="0"/>
  </r>
  <r>
    <s v="INC000002485676"/>
    <s v="HOSTING VIRTUAL"/>
    <x v="4"/>
    <s v="DUOC TICKET AUTOMATICO"/>
    <s v="ALEJANDRO ACEVEDO VALENZUELA"/>
    <s v="frp_fcruzp"/>
    <s v="3-Moderado/Limitado"/>
    <s v="4-Baja"/>
    <s v="Baja"/>
    <s v="Requerimiento de Cliente"/>
    <s v="FUNDACION INSTITUTO PROFESIONAL DUOC UC"/>
    <s v="RQ / DUOC / Eliminación de DC que no existen"/>
    <s v="07/12/2023 15:13:14"/>
    <s v="07/12/2023 15:15:12"/>
    <x v="0"/>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s v=""/>
    <x v="0"/>
  </r>
  <r>
    <s v="INC000002485700"/>
    <s v="HOUSING"/>
    <x v="14"/>
    <s v="BELIEVE"/>
    <s v="RICARDO F ORELLANA MARDONES"/>
    <s v="frp_jolsso"/>
    <s v="3-Moderado/Limitado"/>
    <s v="3-Medio"/>
    <s v="Media"/>
    <s v="Requerimiento de Cliente"/>
    <s v="BANCO SANTANDER CHILE"/>
    <s v="GESTION DATACENTER/ ACCESOS /BANCO SANTANDER CHILE"/>
    <s v="07/12/2023 16:13:31"/>
    <s v="07/12/2023 16:17:05"/>
    <x v="0"/>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s v=""/>
    <x v="0"/>
  </r>
  <r>
    <s v="INC000002485710"/>
    <s v="VPN IP - MPLS"/>
    <x v="9"/>
    <s v="BELIEVE"/>
    <s v="AXEL ANDRADE"/>
    <s v="frp_kaldor"/>
    <s v="3-Moderado/Limitado"/>
    <s v="3-Medio"/>
    <s v="Media"/>
    <s v="Requerimiento de Cliente"/>
    <s v="FARMACIAS AHUMADA S.A."/>
    <s v="GAMA / eliminar de plataforma de respaldo sercer cl01balfuse01"/>
    <s v="07/12/2023 13:11:34"/>
    <s v="07/12/2023 13:15:57"/>
    <x v="0"/>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s v=""/>
    <x v="0"/>
  </r>
  <r>
    <s v="INC000002485795"/>
    <s v="HOUSING"/>
    <x v="16"/>
    <s v="BELIEVE"/>
    <s v="JOSE G MARQUEZ MARCANO"/>
    <s v="frp_jolsso"/>
    <s v="3-Moderado/Limitado"/>
    <s v="3-Medio"/>
    <s v="Media"/>
    <s v="Requerimiento de Cliente"/>
    <s v="HUAWEI CHILE S A"/>
    <s v="GESTION DATACENTER/ ACCESOS /HUAWEI CHILE S A"/>
    <s v="07/12/2023 18:16:36"/>
    <s v="07/12/2023 18:18:01"/>
    <x v="0"/>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s v=""/>
    <x v="0"/>
  </r>
  <r>
    <s v="INC000002485797"/>
    <s v="HOUSING"/>
    <x v="16"/>
    <s v="BELIEVE"/>
    <s v="JOSE G MARQUEZ MARCANO"/>
    <s v="frp_jolsso"/>
    <s v="3-Moderado/Limitado"/>
    <s v="3-Medio"/>
    <s v="Media"/>
    <s v="Requerimiento de Cliente"/>
    <s v="HUAWEI CHILE S A"/>
    <s v="GESTION DATACENTER/ ACCESOS /HUAWEI CHILE S A"/>
    <s v="07/12/2023 18:19:59"/>
    <s v="07/12/2023 18:21:21"/>
    <x v="0"/>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s v=""/>
    <x v="0"/>
  </r>
  <r>
    <s v="INC000002485799"/>
    <s v="HOUSING"/>
    <x v="16"/>
    <s v="BELIEVE"/>
    <s v="JOSE G MARQUEZ MARCANO"/>
    <s v="frp_jolsso"/>
    <s v="3-Moderado/Limitado"/>
    <s v="3-Medio"/>
    <s v="Media"/>
    <s v="Requerimiento de Cliente"/>
    <s v="HUAWEI CHILE S A"/>
    <s v="GESTION DATACENTER/ ACCESOS /HUAWEI CHILE S A"/>
    <s v="07/12/2023 18:23:19"/>
    <s v="07/12/2023 18:24:26"/>
    <x v="0"/>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s v=""/>
    <x v="0"/>
  </r>
  <r>
    <s v="INC000002485802"/>
    <s v="HOUSING"/>
    <x v="16"/>
    <s v="BELIEVE"/>
    <s v="JOSE G MARQUEZ MARCANO"/>
    <s v="frp_jolsso"/>
    <s v="3-Moderado/Limitado"/>
    <s v="3-Medio"/>
    <s v="Media"/>
    <s v="Requerimiento de Cliente"/>
    <s v="HUAWEI CHILE S A"/>
    <s v="GESTION DATACENTER/ ACCESOS /HUAWEI CHILE S A"/>
    <s v="07/12/2023 18:27:22"/>
    <s v="07/12/2023 18:30:46"/>
    <x v="0"/>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s v=""/>
    <x v="0"/>
  </r>
  <r>
    <s v="INC000002485934"/>
    <s v="RED INTERNA"/>
    <x v="0"/>
    <s v="APOQUINDO TI"/>
    <s v="RICARDO F ORELLANA MARDONES"/>
    <s v="tct_rorell"/>
    <s v="4-Menor/Localizado"/>
    <s v="4-Baja"/>
    <s v="Baja"/>
    <s v="Requerimiento de Cliente"/>
    <s v="TELEFONICA EMPRESAS DE CHILE SA"/>
    <s v="RONDA Y MEDICIÓN DE TEMPERATURAS EN SALAS TIC"/>
    <s v="07/12/2023 16:26:50"/>
    <s v="07/12/2023 16:27:59"/>
    <x v="0"/>
    <s v="TI"/>
    <s v="CLIMA"/>
    <s v="07/12/2023 16:43:07"/>
    <s v="07/12/2023 23:50:00"/>
    <m/>
    <s v="ACT REALIZADA SIN NOVEDAD"/>
    <d v="1899-12-30T00:00:00"/>
    <d v="1899-12-30T00:00:00"/>
    <d v="1899-12-30T00:00:00"/>
    <s v=""/>
    <x v="0"/>
  </r>
  <r>
    <s v="INC000002486005"/>
    <s v="HOUSING"/>
    <x v="14"/>
    <s v="BELIEVE"/>
    <s v="RICARDO F ORELLANA MARDONES"/>
    <s v="frp_jolsso"/>
    <s v="3-Moderado/Limitado"/>
    <s v="3-Medio"/>
    <s v="Media"/>
    <s v="Requerimiento de Cliente"/>
    <s v="TELEFONICA EMPRESAS DE CHILE SA"/>
    <s v="GESTION DATACENTER/ ACCESOS /TELEFONICA EMPRESAS DE CHILE SA"/>
    <s v="07/12/2023 16:26:51"/>
    <s v="07/12/2023 16:28:45"/>
    <x v="0"/>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s v=""/>
    <x v="0"/>
  </r>
  <r>
    <s v="INC000002486016"/>
    <s v="HOUSING"/>
    <x v="14"/>
    <s v="BELIEVE"/>
    <s v="RICARDO F ORELLANA MARDONES"/>
    <s v="frp_jolsso"/>
    <s v="3-Moderado/Limitado"/>
    <s v="3-Medio"/>
    <s v="Media"/>
    <s v="Requerimiento de Cliente"/>
    <s v="TELEFONICA GLOBAL TECHNOLOGY S.A.AGENCIA EN CHILE"/>
    <s v="GESTION DATACENTER/ ACCESOS /TELEFONICA GLOBAL TECHNOLOGY S.A.AGENCIA EN CHILE"/>
    <s v="07/12/2023 16:45:52"/>
    <s v="07/12/2023 16:47:23"/>
    <x v="0"/>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s v=""/>
    <x v="0"/>
  </r>
  <r>
    <s v="INC000002486018"/>
    <s v="HOUSING"/>
    <x v="19"/>
    <s v="BELIEVE"/>
    <s v="YORDI M HURTADO ARAYA"/>
    <s v="frp_fbalab"/>
    <s v="3-Moderado/Limitado"/>
    <s v="3-Medio"/>
    <s v="Media"/>
    <s v="Requerimiento de Cliente"/>
    <s v="TELEFONICA EMPRESAS DE CHILE SA"/>
    <s v="GESTION DATACENTER/ ACCESOS / TELEFONICA EMPRESAS DE CHILE SA"/>
    <s v="07/12/2023 16:49:18"/>
    <s v="07/12/2023 16:53:47"/>
    <x v="0"/>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s v=""/>
    <x v="0"/>
  </r>
  <r>
    <s v="INC000002486065"/>
    <s v="HOUSING"/>
    <x v="14"/>
    <s v="BELIEVE"/>
    <s v="CRISTOPHER MALDONADO ROMERO"/>
    <s v="frp_fbalab"/>
    <s v="3-Moderado/Limitado"/>
    <s v="3-Medio"/>
    <s v="Media"/>
    <s v="Requerimiento de Cliente"/>
    <s v="HDI SEGUROS S.A."/>
    <s v="GESTION DATACENTER/ ACCESOS / HDI SEGUROS S.A."/>
    <s v="07/12/2023 18:12:31"/>
    <s v="07/12/2023 18:14:23"/>
    <x v="0"/>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s v=""/>
    <x v="0"/>
  </r>
  <r>
    <s v="INC000002486070"/>
    <s v="HOUSING"/>
    <x v="16"/>
    <s v="BELIEVE"/>
    <s v="JOSE G MARQUEZ MARCANO"/>
    <s v="frp_pcamay"/>
    <s v="3-Moderado/Limitado"/>
    <s v="3-Medio"/>
    <s v="Media"/>
    <s v="Requerimiento de Cliente"/>
    <s v="HUAWEI CHILE S A"/>
    <s v="GESTION DATACENTER/ ACCESOS / HUAWEI CHILE S A"/>
    <s v="07/12/2023 18:24:08"/>
    <s v="07/12/2023 18:24:16"/>
    <x v="0"/>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s v=""/>
    <x v="0"/>
  </r>
  <r>
    <s v="INC000002486071"/>
    <s v="HOUSING"/>
    <x v="16"/>
    <s v="BELIEVE"/>
    <s v="JOSE G MARQUEZ MARCANO"/>
    <s v="frp_pcamay"/>
    <s v="3-Moderado/Limitado"/>
    <s v="3-Medio"/>
    <s v="Media"/>
    <s v="Requerimiento de Cliente"/>
    <s v="HUAWEI CHILE S A"/>
    <s v="GESTION DATACENTER/ ACCESOS / HUAWEI CHILE S A"/>
    <s v="07/12/2023 18:24:04"/>
    <s v="07/12/2023 18:24:19"/>
    <x v="0"/>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s v=""/>
    <x v="0"/>
  </r>
  <r>
    <s v="INC000002486076"/>
    <s v="HOUSING"/>
    <x v="19"/>
    <s v="BELIEVE"/>
    <s v="YORDI M HURTADO ARAYA"/>
    <s v="frp_fbalab"/>
    <s v="3-Moderado/Limitado"/>
    <s v="3-Medio"/>
    <s v="Media"/>
    <s v="Requerimiento de Cliente"/>
    <s v="BARRICK SERVICIOS MINEROS LTDA."/>
    <s v="GESTION DATACENTER/ ACCESOS / BARRICK SERVICIOS MINEROS LTDA."/>
    <s v="07/12/2023 18:27:25"/>
    <s v="07/12/2023 18:28:46"/>
    <x v="0"/>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s v=""/>
    <x v="0"/>
  </r>
  <r>
    <s v="INC000002486099"/>
    <s v="RED INTERNA"/>
    <x v="0"/>
    <s v="APOQUINDO TI"/>
    <s v="RICARDO F ORELLANA MARDONES"/>
    <s v="tct_rorell"/>
    <s v="4-Menor/Localizado"/>
    <s v="4-Baja"/>
    <s v="Baja"/>
    <s v="Requerimiento de Cliente"/>
    <s v="TELEFONICA EMPRESAS DE CHILE SA"/>
    <s v="RONDA Y MEDICIÓN DE TEMPERATURAS EN SALAS TIC"/>
    <s v="07/12/2023 19:48:03"/>
    <s v="07/12/2023 19:48:59"/>
    <x v="0"/>
    <s v="TI"/>
    <s v="CLIMA"/>
    <s v="07/12/2023 19:59:34"/>
    <s v="07/12/2023 23:50:00"/>
    <m/>
    <s v="ACT REALIZADA SIN NOVEDAD"/>
    <d v="1899-12-30T00:00:00"/>
    <d v="1899-12-30T00:00:00"/>
    <d v="1899-12-30T00:00:00"/>
    <s v=""/>
    <x v="0"/>
  </r>
  <r>
    <s v="INC000002486187"/>
    <s v="RED INTERNA"/>
    <x v="0"/>
    <s v="APOQUINDO TI"/>
    <s v="RICARDO F ORELLANA MARDONES"/>
    <s v="tct_rorell"/>
    <s v="4-Menor/Localizado"/>
    <s v="4-Baja"/>
    <s v="Baja"/>
    <s v="Requerimiento de Cliente"/>
    <s v="TELEFONICA EMPRESAS DE CHILE SA"/>
    <s v="RONDA Y MEDICIÓN DE TEMPERATURAS EN  SALAS TIC"/>
    <s v="07/12/2023 18:51:26"/>
    <s v="07/12/2023 18:52:25"/>
    <x v="0"/>
    <s v="TI"/>
    <s v="CLIMA"/>
    <s v="07/12/2023 19:30:25"/>
    <s v="07/12/2023 23:50:00"/>
    <m/>
    <s v="ACT REALIZADA SIN NOVEDAD"/>
    <d v="1899-12-30T00:00:00"/>
    <d v="1899-12-30T00:00:00"/>
    <d v="1899-12-30T00:00:00"/>
    <s v=""/>
    <x v="0"/>
  </r>
  <r>
    <s v="INC000002486205"/>
    <s v="HOUSING"/>
    <x v="16"/>
    <s v="BELIEVE"/>
    <s v="JOSE G MARQUEZ MARCANO"/>
    <s v="frp_jolsso"/>
    <s v="3-Moderado/Limitado"/>
    <s v="3-Medio"/>
    <s v="Media"/>
    <s v="Requerimiento de Cliente"/>
    <s v="HUAWEI CHILE S A"/>
    <s v="GESTION DATACENTER/ ACCESOS /HUAWEI CHILE S A"/>
    <s v="07/12/2023 18:33:10"/>
    <s v="07/12/2023 18:34:46"/>
    <x v="0"/>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s v=""/>
    <x v="0"/>
  </r>
  <r>
    <s v="INC000002486208"/>
    <s v="VPN IP - MPLS"/>
    <x v="9"/>
    <s v="GESTION HD"/>
    <s v="SEBASTIAN VILLENA"/>
    <s v="frp_cnavar"/>
    <s v="3-Moderado/Limitado"/>
    <s v="3-Medio"/>
    <s v="Media"/>
    <s v="Requerimiento de Cliente"/>
    <s v="GARMENDIA MACUS SOCIEDAD ANONIMA"/>
    <s v="|PDTE | HORARIO HÁBIL | 11 / 12 8:00 ||------ ///HD/ Garmendia backup"/>
    <s v="07/12/2023 18:36:43"/>
    <s v="07/12/2023 18:41:19"/>
    <x v="0"/>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s v=""/>
    <x v="0"/>
  </r>
  <r>
    <s v="INC000002486223"/>
    <s v="VPN IP - MPLS"/>
    <x v="2"/>
    <s v="GESTION HD"/>
    <s v="LUIS A VILLASMIL CASTILLO"/>
    <s v="frp_disilv"/>
    <s v="3-Moderado/Limitado"/>
    <s v="3-Medio"/>
    <s v="Media"/>
    <s v="Requerimiento de Cliente"/>
    <s v="UNIFY COMMUNICATIONS LIMITADA"/>
    <s v="REQ | Levantamiento NAT Firewall ToD INC000002426850"/>
    <s v="07/12/2023 20:23:26"/>
    <s v="07/12/2023 20:31:55"/>
    <x v="0"/>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s v=""/>
    <x v="0"/>
  </r>
  <r>
    <s v="INC000002486249"/>
    <s v="INFRAESTRUCTURA DC"/>
    <x v="6"/>
    <s v="APQ ACCESOS"/>
    <s v="FRANCISCO J FELIU ABARCA"/>
    <s v="tct_frafea"/>
    <s v="4-Menor/Localizado"/>
    <s v="4-Baja"/>
    <s v="Baja"/>
    <s v="Requerimiento de Cliente"/>
    <s v="TELEFONICA CYBERSECURITY TECH CHILE SPA"/>
    <s v="RONDA POR TOMA DE TEMPERATURAS EN SALAS TIC"/>
    <s v="08/12/2023 1:24:23"/>
    <s v="08/12/2023 1:25:08"/>
    <x v="0"/>
    <s v="TI"/>
    <s v="CLIMA"/>
    <s v="08/12/2023 1:37:13"/>
    <s v="08/12/2023 23:50:00"/>
    <s v="RONDA POR TOMA DE TEMPERATURAS EN SALAS TIC"/>
    <s v="RONDA REALIZADA"/>
    <d v="1899-12-30T00:00:00"/>
    <d v="1899-12-30T00:00:00"/>
    <d v="1899-12-30T00:00:00"/>
    <s v=""/>
    <x v="0"/>
  </r>
  <r>
    <s v="INC000002486251"/>
    <s v="HOUSING"/>
    <x v="6"/>
    <s v="APQ ACCESOS"/>
    <s v="FRANCISCO J FELIU ABARCA"/>
    <s v="tct_frafea"/>
    <s v="4-Menor/Localizado"/>
    <s v="4-Baja"/>
    <s v="Baja"/>
    <s v="Requerimiento de Cliente"/>
    <s v="TELEFONICA CYBERSECURITY TECH CHILE SPA"/>
    <s v="TOMA DE ALARMAS CLIENTE EN SALAS TIC"/>
    <s v="08/12/2023 1:55:36"/>
    <s v="08/12/2023 1:56:31"/>
    <x v="0"/>
    <s v="TI"/>
    <s v="INFRAESTRUCTURA"/>
    <s v="08/12/2023 3:00:46"/>
    <s v="08/12/2023 23:50:00"/>
    <s v="TOMA DE ALARMAS CLIENTE EN SALAS TIC"/>
    <s v="TOMA DE ALARMAS REALIZADA"/>
    <d v="1899-12-30T00:00:00"/>
    <d v="1899-12-30T00:00:00"/>
    <d v="1899-12-30T00:00:00"/>
    <s v=""/>
    <x v="0"/>
  </r>
  <r>
    <s v="INC000002486290"/>
    <s v="RED INTERNA"/>
    <x v="6"/>
    <s v="APQ ACCESOS"/>
    <s v="YORDI M HURTADO ARAYA"/>
    <s v="tct_yorhua"/>
    <s v="4-Menor/Localizado"/>
    <s v="4-Baja"/>
    <s v="Baja"/>
    <s v="Requerimiento de Cliente"/>
    <s v="TELEFONICA CYBERSECURITY TECH CHILE SPA"/>
    <s v="RONDA TOMA DE TEMPERATURAS SALAS TIC 12:30"/>
    <s v="08/12/2023 11:55:44"/>
    <s v="08/12/2023 11:56:13"/>
    <x v="0"/>
    <s v="CDP ANTIGUO 1"/>
    <s v="CDP ANTIGUO 2"/>
    <s v="08/12/2023 13:43:07"/>
    <s v="08/12/2023 23:50:00"/>
    <s v="RONDA TOMA DE TEMPERATURAS SALAS TIC 12:30"/>
    <s v="RONDA REALIZADA"/>
    <d v="1899-12-30T00:00:00"/>
    <d v="1899-12-30T01:47:23"/>
    <d v="1899-12-30T01:47:23"/>
    <s v=""/>
    <x v="0"/>
  </r>
  <r>
    <s v="INC000002486291"/>
    <s v="RED INTERNA"/>
    <x v="6"/>
    <s v="APQ ACCESOS"/>
    <s v="YORDI M HURTADO ARAYA"/>
    <s v="tct_yorhua"/>
    <s v="4-Menor/Localizado"/>
    <s v="4-Baja"/>
    <s v="Baja"/>
    <s v="Requerimiento de Cliente"/>
    <s v="TELEFONICA CYBERSECURITY TECH CHILE SPA"/>
    <s v="RONDA SALAS TECNICAS 15:30"/>
    <s v="08/12/2023 11:56:32"/>
    <s v="08/12/2023 11:56:57"/>
    <x v="0"/>
    <s v="CDP ANTIGUO 1"/>
    <s v="CDP ANTIGUO 2"/>
    <s v="08/12/2023 13:43:26"/>
    <s v="08/12/2023 23:50:00"/>
    <s v="RONDA SALAS TECNICAS 15:30"/>
    <s v="RONDA REALIZADA"/>
    <d v="1899-12-30T00:00:00"/>
    <d v="1899-12-30T01:46:54"/>
    <d v="1899-12-30T01:46:54"/>
    <s v=""/>
    <x v="0"/>
  </r>
  <r>
    <s v="INC000002486317"/>
    <s v="TICKET-INTELIGENTE"/>
    <x v="4"/>
    <s v="GESTION TI"/>
    <s v="ALEJANDRO ACEVEDO VALENZUELA"/>
    <s v="USR_TSIGHT"/>
    <s v="1-Extenso/Generalizado"/>
    <s v="4-Baja"/>
    <s v="Baja"/>
    <s v="Incidente de Cliente"/>
    <s v="EMPRESA NACIONAL DE CERTIFICACIONES"/>
    <s v="emnace01 - ecert_root_vm TICKET AUTOMATICO"/>
    <s v="07/12/2023 19:27:54"/>
    <s v="07/12/2023 19:27:54"/>
    <x v="0"/>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s v="Cumplido"/>
    <x v="2"/>
  </r>
  <r>
    <s v="INC000002486408"/>
    <s v="INFRAESTRUCTURA DC"/>
    <x v="6"/>
    <s v="APQ ACCESOS"/>
    <s v="FRANCISCO J FELIU ABARCA"/>
    <s v="tct_frafea"/>
    <s v="4-Menor/Localizado"/>
    <s v="4-Baja"/>
    <s v="Baja"/>
    <s v="Requerimiento de Cliente"/>
    <s v="TELEFONICA CYBERSECURITY TECH CHILE SPA"/>
    <s v="RONDA POR TOMA DE TEMPERATURAS EN SALAS TIC"/>
    <s v="07/12/2023 20:36:30"/>
    <s v="07/12/2023 20:37:16"/>
    <x v="0"/>
    <s v="TI"/>
    <s v="CLIMA"/>
    <s v="07/12/2023 21:00:11"/>
    <s v="07/12/2023 23:50:00"/>
    <s v="RONDA POR TOMA DE TEMPERATURAS EN SALAS TIC"/>
    <s v="RONDA REALIZADA"/>
    <d v="1899-12-30T00:00:00"/>
    <d v="1899-12-30T00:00:00"/>
    <d v="1899-12-30T00:00:00"/>
    <s v=""/>
    <x v="0"/>
  </r>
  <r>
    <s v="INC000002486413"/>
    <s v="INFRAESTRUCTURA DC"/>
    <x v="6"/>
    <s v="APQ ACCESOS"/>
    <s v="FRANCISCO J FELIU ABARCA"/>
    <s v="tct_frafea"/>
    <s v="4-Menor/Localizado"/>
    <s v="4-Baja"/>
    <s v="Baja"/>
    <s v="Requerimiento de Cliente"/>
    <s v="TELEFONICA CYBERSECURITY TECH CHILE SPA"/>
    <s v="RONDA PREVENTIVA EN SALAS TIC"/>
    <s v="07/12/2023 21:51:14"/>
    <s v="07/12/2023 21:51:15"/>
    <x v="0"/>
    <s v="TI"/>
    <s v="CLIMA"/>
    <s v="07/12/2023 22:25:51"/>
    <s v="07/12/2023 23:50:00"/>
    <s v="RONDA PREVENTIVA EN SALAS TIC"/>
    <s v="RONDA REALIZADA"/>
    <d v="1899-12-30T00:00:00"/>
    <d v="1899-12-30T00:00:00"/>
    <d v="1899-12-30T00:00:00"/>
    <s v=""/>
    <x v="0"/>
  </r>
  <r>
    <s v="INC000002486422"/>
    <s v="RED INTERNA"/>
    <x v="6"/>
    <s v="APQ ACCESOS"/>
    <s v="YORDI M HURTADO ARAYA"/>
    <s v="tct_yorhua"/>
    <s v="4-Menor/Localizado"/>
    <s v="4-Baja"/>
    <s v="Baja"/>
    <s v="Requerimiento de Cliente"/>
    <s v="TELEFONICA CYBERSECURITY TECH CHILE SPA"/>
    <s v="RONDA TOMA DE TEMPERATURAS SALAS TIC 08:30"/>
    <s v="08/12/2023 9:06:46"/>
    <s v="08/12/2023 9:07:13"/>
    <x v="0"/>
    <s v="CDP ANTIGUO 1"/>
    <s v="CDP ANTIGUO 2"/>
    <s v="08/12/2023 9:40:20"/>
    <s v="08/12/2023 23:50:00"/>
    <s v="RONDA TOMA DE TEMPERATURAS SALAS TIC 08:30"/>
    <s v="RONDA REALIZADA"/>
    <d v="1899-12-30T00:00:00"/>
    <d v="1899-12-30T00:33:34"/>
    <d v="1899-12-30T00:33:34"/>
    <s v=""/>
    <x v="0"/>
  </r>
  <r>
    <s v="INC000002486423"/>
    <s v="RED INTERNA"/>
    <x v="6"/>
    <s v="APQ ACCESOS"/>
    <s v="YORDI M HURTADO ARAYA"/>
    <s v="tct_yorhua"/>
    <s v="4-Menor/Localizado"/>
    <s v="4-Baja"/>
    <s v="Baja"/>
    <s v="Requerimiento de Cliente"/>
    <s v="TELEFONICA CYBERSECURITY TECH CHILE SPA"/>
    <s v="RONDA SALAS TECNICAS 10:30"/>
    <s v="08/12/2023 9:07:27"/>
    <s v="08/12/2023 9:07:52"/>
    <x v="0"/>
    <s v="CDP ANTIGUO 1"/>
    <s v="CDP ANTIGUO 2"/>
    <s v="08/12/2023 9:40:36"/>
    <s v="08/12/2023 23:50:00"/>
    <s v="RONDA SALAS TECNICAS 10:30"/>
    <s v="RONDA REALIZADA"/>
    <d v="1899-12-30T00:00:00"/>
    <d v="1899-12-30T00:33:09"/>
    <d v="1899-12-30T00:33:09"/>
    <s v=""/>
    <x v="0"/>
  </r>
  <r>
    <s v="INC000002486425"/>
    <s v="RED INTERNA"/>
    <x v="0"/>
    <s v="APOQUINDO TI"/>
    <s v="RICARDO F ORELLANA MARDONES"/>
    <s v="tct_rorell"/>
    <s v="4-Menor/Localizado"/>
    <s v="4-Baja"/>
    <s v="Baja"/>
    <s v="Requerimiento de Cliente"/>
    <s v="TELEFONICA EMPRESAS DE CHILE SA"/>
    <s v="RONDA Y MEDICIÓN DE TEMPERATURAS EN SALAS TIC"/>
    <s v="08/12/2023 10:37:13"/>
    <s v="08/12/2023 10:38:11"/>
    <x v="0"/>
    <s v="TI"/>
    <s v="CLIMA"/>
    <s v="08/12/2023 10:48:13"/>
    <s v="08/12/2023 23:50:00"/>
    <m/>
    <s v="ACT REALIZADA SIN NOVEDAD"/>
    <d v="1899-12-30T00:00:00"/>
    <d v="1899-12-30T00:00:00"/>
    <d v="1899-12-30T00:00:00"/>
    <s v=""/>
    <x v="0"/>
  </r>
  <r>
    <s v="INC000002486441"/>
    <s v="HOUSING"/>
    <x v="16"/>
    <s v="BELIEVE"/>
    <s v="JOSE G MARQUEZ MARCANO"/>
    <s v="frp_pcamay"/>
    <s v="3-Moderado/Limitado"/>
    <s v="3-Medio"/>
    <s v="Media"/>
    <s v="Incidente de Cliente"/>
    <s v="CENTRO DE COMPENSACION AUTOMATIZADO S A"/>
    <s v="GESTION DATACENTER/ ACCESOS / CENTRO DE COMPENSACION AUTOMATIZADO S A"/>
    <s v="08/12/2023 13:53:24"/>
    <s v="08/12/2023 13:53:33"/>
    <x v="0"/>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s v="Cumplido"/>
    <x v="2"/>
  </r>
  <r>
    <s v="INC000002486469"/>
    <s v="HOUSING"/>
    <x v="15"/>
    <s v="APQ ACCESOS"/>
    <s v="LUIS O MORALES ARENAS"/>
    <s v="tct_luimoa"/>
    <s v="4-Menor/Localizado"/>
    <s v="4-Baja"/>
    <s v="Baja"/>
    <s v="Requerimiento de Cliente"/>
    <s v="TELEFONICA EMPRESAS DE CHILE SA"/>
    <s v="SE GENERA TICKET POR RONDA Y REVISION DE SALAS TECNICA"/>
    <s v="08/12/2023 16:07:56"/>
    <s v="08/12/2023 16:10:08"/>
    <x v="0"/>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6477"/>
    <s v="HOUSING"/>
    <x v="15"/>
    <s v="APQ ACCESOS"/>
    <s v="LUIS O MORALES ARENAS"/>
    <s v="tct_luimoa"/>
    <s v="4-Menor/Localizado"/>
    <s v="4-Baja"/>
    <s v="Baja"/>
    <s v="Requerimiento de Cliente"/>
    <s v="TELEFONICA EMPRESAS DE CHILE SA"/>
    <s v="SE GENERA TICKET POR RONDA Y REVISION DE SALAS TECNICAS"/>
    <s v="08/12/2023 17:06:53"/>
    <s v="08/12/2023 17:08:53"/>
    <x v="0"/>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s v=""/>
    <x v="0"/>
  </r>
  <r>
    <s v="INC000002486485"/>
    <s v="HOUSING"/>
    <x v="15"/>
    <s v="APQ ACCESOS"/>
    <s v="LUIS O MORALES ARENAS"/>
    <s v="tct_luimoa"/>
    <s v="4-Menor/Localizado"/>
    <s v="4-Baja"/>
    <s v="Baja"/>
    <s v="Requerimiento de Cliente"/>
    <s v="TELEFONICA EMPRESAS DE CHILE SA"/>
    <s v="SE GENERA TICKET POR RONDA Y REVISION DE SALAS TECNICAS"/>
    <s v="08/12/2023 17:54:54"/>
    <s v="08/12/2023 17:56:23"/>
    <x v="0"/>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s v=""/>
    <x v="0"/>
  </r>
  <r>
    <s v="INC000002486487"/>
    <s v="RED INTERNA"/>
    <x v="0"/>
    <s v="APOQUINDO TI"/>
    <s v="RICARDO F ORELLANA MARDONES"/>
    <s v="tct_rorell"/>
    <s v="4-Menor/Localizado"/>
    <s v="4-Baja"/>
    <s v="Baja"/>
    <s v="Requerimiento de Cliente"/>
    <s v="TELEFONICA EMPRESAS DE CHILE SA"/>
    <s v="RONDA Y MEDICIÓN DE TEMPERATURAS EN SALAS TIC"/>
    <s v="08/12/2023 18:38:47"/>
    <s v="08/12/2023 18:39:47"/>
    <x v="0"/>
    <s v="TI"/>
    <s v="CLIMA"/>
    <s v="08/12/2023 19:13:49"/>
    <s v="08/12/2023 23:50:00"/>
    <m/>
    <s v="ACT REALIZADA SIN NOVEDAD"/>
    <d v="1899-12-30T00:00:00"/>
    <d v="1899-12-30T00:00:00"/>
    <d v="1899-12-30T00:00:00"/>
    <s v=""/>
    <x v="0"/>
  </r>
  <r>
    <s v="INC000002486502"/>
    <s v="BACKUP ON DEMAND"/>
    <x v="9"/>
    <s v="BACK UP DATA CENTER (BACKUP ON DEMAND)"/>
    <s v="RODRIGO VÁSQUEZ MUÑOZ"/>
    <s v="tct_rvasqu"/>
    <s v="4-Menor/Localizado"/>
    <s v="4-Baja"/>
    <s v="Baja"/>
    <s v="Requerimiento de Cliente"/>
    <s v="TELEFONICA GLOBAL TECHNOLOGY S.A.AGENCIA EN CHILE"/>
    <s v="modificacion vm en respaldo cliente janssen"/>
    <s v="08/12/2023 22:18:09"/>
    <s v="08/12/2023 22:20:10"/>
    <x v="0"/>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s v=""/>
    <x v="0"/>
  </r>
  <r>
    <s v="INC000002486573"/>
    <s v="VPN IP - MPLS"/>
    <x v="17"/>
    <s v="GESTION HD"/>
    <s v="NICOLAS A SAAVEDRA EGUILUZ"/>
    <s v="frp_jesanc"/>
    <s v="4-Menor/Localizado"/>
    <s v="4-Baja"/>
    <s v="Baja"/>
    <s v="Requerimiento de Cliente"/>
    <s v="INDUSTRIAS CHILENAS DE ALAMBRE INCHALAM S.A."/>
    <s v="REQ / Transporte de órdenes a PRD - Mañana 08-12-2023 a las 07:00"/>
    <s v="08/12/2023 7:38:14"/>
    <s v="08/12/2023 7:42:25"/>
    <x v="0"/>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s v=""/>
    <x v="0"/>
  </r>
  <r>
    <s v="INC000002486594"/>
    <s v="HOUSING"/>
    <x v="15"/>
    <s v="APQ ACCESOS"/>
    <s v="LUIS O MORALES ARENAS"/>
    <s v="tct_luimoa"/>
    <s v="4-Menor/Localizado"/>
    <s v="4-Baja"/>
    <s v="Baja"/>
    <s v="Requerimiento de Cliente"/>
    <s v="TELEFONICA EMPRESAS DE CHILE SA"/>
    <s v="SE GENERA TICKET POR REVISION Y TOMA DE ALARMA DE CLIENTES"/>
    <s v="08/12/2023 12:52:55"/>
    <s v="08/12/2023 12:54:44"/>
    <x v="0"/>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s v=""/>
    <x v="0"/>
  </r>
  <r>
    <s v="INC000002486620"/>
    <s v="TICKET-INTELIGENTE"/>
    <x v="4"/>
    <s v="GESTION TI"/>
    <s v="ALEJANDRO ACEVEDO VALENZUELA"/>
    <s v="USR_TSIGHT"/>
    <s v="1-Extenso/Generalizado"/>
    <s v="4-Baja"/>
    <s v="Baja"/>
    <s v="Incidente de Cliente"/>
    <s v="COAGRA S A"/>
    <s v="coagra01 - sap_prod_e_vm TICKET AUTOMATICO"/>
    <s v="07/12/2023 22:32:14"/>
    <s v="07/12/2023 22:32:14"/>
    <x v="0"/>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s v="Cumplido"/>
    <x v="2"/>
  </r>
  <r>
    <s v="INC000002486745"/>
    <s v="TICKET-INTELIGENTE"/>
    <x v="3"/>
    <s v="GESTION TI"/>
    <s v="SEBASTIAN I ACUÑA GUZMAN"/>
    <s v="USR_TSIGHT"/>
    <s v="1-Extenso/Generalizado"/>
    <s v="4-Baja"/>
    <s v="Baja"/>
    <s v="Incidente de Cliente"/>
    <s v="BLUMAR S.A."/>
    <s v="blumar01 - blutssaperp TICKET AUTOMATICO"/>
    <s v="08/12/2023 3:10:41"/>
    <s v="08/12/2023 3:10:41"/>
    <x v="0"/>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s v="Cumplido"/>
    <x v="2"/>
  </r>
  <r>
    <s v="INC000002486782"/>
    <s v="HOUSING"/>
    <x v="15"/>
    <s v="APQ ACCESOS"/>
    <s v="ALDO P VALENZUELA MUJICA"/>
    <s v="tct_avalen"/>
    <s v="2-Significativo/Amplio"/>
    <s v="2-Alta"/>
    <s v="Alta"/>
    <s v="Requerimiento de Cliente"/>
    <s v="TELEFONICA EMPRESAS DE CHILE SA"/>
    <s v="RONDA Y REVISION DE SALAS TECNICAS"/>
    <s v="08/12/2023 4:56:50"/>
    <s v="08/12/2023 4:57:59"/>
    <x v="0"/>
    <s v="CDP ANTIGUO 1"/>
    <s v="CDP ANTIGUO 2"/>
    <s v="08/12/2023 4:59:42"/>
    <s v="08/12/2023 23:50:00"/>
    <s v="RONDA Y REVISION DE SALAS TECNICAS"/>
    <s v="SE REALIZA RONDA"/>
    <d v="1899-12-30T00:01:22"/>
    <d v="1899-12-30T00:02:52"/>
    <d v="1899-12-30T00:01:30"/>
    <s v=""/>
    <x v="0"/>
  </r>
  <r>
    <s v="INC000002486785"/>
    <s v="HOUSING"/>
    <x v="15"/>
    <s v="APQ ACCESOS"/>
    <s v="ALDO P VALENZUELA MUJICA"/>
    <s v="tct_avalen"/>
    <s v="2-Significativo/Amplio"/>
    <s v="2-Alta"/>
    <s v="Alta"/>
    <s v="Requerimiento de Cliente"/>
    <s v="TELEFONICA EMPRESAS DE CHILE SA"/>
    <s v="TOMA DE ALARMAS DE CLIENTE"/>
    <s v="08/12/2023 4:59:56"/>
    <s v="08/12/2023 5:01:16"/>
    <x v="0"/>
    <s v="CDP ANTIGUO 1"/>
    <s v="CDP ANTIGUO 2"/>
    <s v="08/12/2023 5:02:39"/>
    <s v="08/12/2023 23:50:00"/>
    <s v="TOMA DE ALARMAS DE CLIENTE"/>
    <s v="SE REALIZA TOMA DE ALARMAS"/>
    <d v="1899-12-30T00:01:05"/>
    <d v="1899-12-30T00:02:43"/>
    <d v="1899-12-30T00:01:38"/>
    <s v=""/>
    <x v="0"/>
  </r>
  <r>
    <s v="INC000002486789"/>
    <s v="HOUSING"/>
    <x v="15"/>
    <s v="APQ ACCESOS"/>
    <s v="ALDO P VALENZUELA MUJICA"/>
    <s v="tct_avalen"/>
    <s v="2-Significativo/Amplio"/>
    <s v="2-Alta"/>
    <s v="Alta"/>
    <s v="Requerimiento de Cliente"/>
    <s v="TELEFONICA EMPRESAS DE CHILE SA"/>
    <s v="SUPERVISION ingreso de equipos y tendido de cableado para DXC."/>
    <s v="08/12/2023 5:03:51"/>
    <s v="08/12/2023 5:05:29"/>
    <x v="0"/>
    <s v="CDP ANTIGUO 1"/>
    <s v="CDP ANTIGUO 2"/>
    <s v="08/12/2023 5:07:46"/>
    <s v="08/12/2023 23:50:00"/>
    <s v="SUPERVISION ingreso de equipos y tendido de cableado para DXC."/>
    <s v="SE REALIZA SUPERVISION"/>
    <d v="1899-12-30T00:01:57"/>
    <d v="1899-12-30T00:03:55"/>
    <d v="1899-12-30T00:01:58"/>
    <s v=""/>
    <x v="0"/>
  </r>
  <r>
    <s v="INC000002486794"/>
    <s v="HOUSING"/>
    <x v="15"/>
    <s v="APQ ACCESOS"/>
    <s v="ALDO P VALENZUELA MUJICA"/>
    <s v="tct_avalen"/>
    <s v="2-Significativo/Amplio"/>
    <s v="2-Alta"/>
    <s v="Alta"/>
    <s v="Requerimiento de Cliente"/>
    <s v="TELEFONICA EMPRESAS DE CHILE SA"/>
    <s v="SUPERVISION Apagado y retiro de equipos"/>
    <s v="08/12/2023 5:17:26"/>
    <s v="08/12/2023 5:18:45"/>
    <x v="0"/>
    <s v="CDP ANTIGUO 1"/>
    <s v="CDP ANTIGUO 2"/>
    <s v="08/12/2023 5:20:24"/>
    <s v="08/12/2023 23:50:00"/>
    <s v="SUPERVISION Apagado y retiro de equipos"/>
    <s v="SE REALIZA SUPERVISION"/>
    <d v="1899-12-30T00:01:19"/>
    <d v="1899-12-30T00:02:58"/>
    <d v="1899-12-30T00:01:39"/>
    <s v=""/>
    <x v="0"/>
  </r>
  <r>
    <s v="INC000002486802"/>
    <s v="HOUSING"/>
    <x v="15"/>
    <s v="APQ ACCESOS"/>
    <s v="ALDO P VALENZUELA MUJICA"/>
    <s v="tct_avalen"/>
    <s v="2-Significativo/Amplio"/>
    <s v="2-Alta"/>
    <s v="Alta"/>
    <s v="Requerimiento de Cliente"/>
    <s v="TELEFONICA EMPRESAS DE CHILE SA"/>
    <s v="SUPERVISION Conexión cableado existente en sala WHITE (502)"/>
    <s v="08/12/2023 5:28:39"/>
    <s v="08/12/2023 5:30:26"/>
    <x v="0"/>
    <s v="CDP ANTIGUO 1"/>
    <s v="CDP ANTIGUO 2"/>
    <s v="08/12/2023 5:32:04"/>
    <s v="08/12/2023 23:50:00"/>
    <s v="SUPERVISION Conexión cableado existente en sala WHITE (502)"/>
    <s v="SE REALIZA SUPERVISION"/>
    <d v="1899-12-30T00:01:18"/>
    <d v="1899-12-30T00:03:25"/>
    <d v="1899-12-30T00:02:07"/>
    <s v=""/>
    <x v="0"/>
  </r>
  <r>
    <s v="INC000002486806"/>
    <s v="HOUSING"/>
    <x v="15"/>
    <s v="APQ ACCESOS"/>
    <s v="ALDO P VALENZUELA MUJICA"/>
    <s v="tct_avalen"/>
    <s v="2-Significativo/Amplio"/>
    <s v="2-Alta"/>
    <s v="Alta"/>
    <s v="Requerimiento de Cliente"/>
    <s v="TELEFONICA EMPRESAS DE CHILE SA"/>
    <s v="SUPERVISION Conectar fibra en rack AE34 entre PRD7918 y Switch TOR_PAINE_05"/>
    <s v="08/12/2023 5:40:15"/>
    <s v="08/12/2023 5:41:49"/>
    <x v="0"/>
    <s v="CDP ANTIGUO 1"/>
    <s v="CDP ANTIGUO 2"/>
    <s v="08/12/2023 5:43:22"/>
    <s v="08/12/2023 23:50:00"/>
    <s v="SUPERVISION Conectar fibra en rack AE34 entre PRD7918 y Switch TOR_PAINE_05"/>
    <s v="SE REALIZA SUPERVISION"/>
    <d v="1899-12-30T00:01:15"/>
    <d v="1899-12-30T00:03:07"/>
    <d v="1899-12-30T00:01:52"/>
    <s v=""/>
    <x v="0"/>
  </r>
  <r>
    <s v="INC000002486810"/>
    <s v="HOUSING"/>
    <x v="15"/>
    <s v="APQ ACCESOS"/>
    <s v="ALDO P VALENZUELA MUJICA"/>
    <s v="tct_avalen"/>
    <s v="2-Significativo/Amplio"/>
    <s v="2-Alta"/>
    <s v="Alta"/>
    <s v="Requerimiento de Cliente"/>
    <s v="TELEFONICA EMPRESAS DE CHILE SA"/>
    <s v="RONDA Y REVISION DE SALAS TECNICAS"/>
    <s v="08/12/2023 5:50:54"/>
    <s v="08/12/2023 5:52:03"/>
    <x v="0"/>
    <s v="CDP ANTIGUO 1"/>
    <s v="CDP ANTIGUO 2"/>
    <s v="08/12/2023 5:54:22"/>
    <s v="08/12/2023 23:50:00"/>
    <s v="RONDA Y REVISION DE SALAS TECNICAS"/>
    <s v="SE REALIZA RONDA"/>
    <d v="1899-12-30T00:01:58"/>
    <d v="1899-12-30T00:03:28"/>
    <d v="1899-12-30T00:01:30"/>
    <s v=""/>
    <x v="0"/>
  </r>
  <r>
    <s v="INC000002486811"/>
    <s v="INFRAESTRUCTURA DC"/>
    <x v="6"/>
    <s v="APQ ACCESOS"/>
    <s v="FRANCISCO J FELIU ABARCA"/>
    <s v="tct_frafea"/>
    <s v="4-Menor/Localizado"/>
    <s v="4-Baja"/>
    <s v="Baja"/>
    <s v="Requerimiento de Cliente"/>
    <s v="TELEFONICA CYBERSECURITY TECH CHILE SPA"/>
    <s v="RONDA POR TOMA DE TEMPERATURAS EN SALAS TIC"/>
    <s v="08/12/2023 5:52:42"/>
    <s v="08/12/2023 5:53:39"/>
    <x v="0"/>
    <s v="TI"/>
    <s v="CLIMA"/>
    <s v="08/12/2023 6:02:43"/>
    <s v="08/12/2023 23:50:00"/>
    <s v="RONDA POR TOMA DE TEMPERATURAS EN SALAS TIC"/>
    <s v="RONDA REALIZADA"/>
    <d v="1899-12-30T00:00:00"/>
    <d v="1899-12-30T00:00:00"/>
    <d v="1899-12-30T00:00:00"/>
    <s v=""/>
    <x v="0"/>
  </r>
  <r>
    <s v="INC000002486815"/>
    <s v="HOUSING"/>
    <x v="15"/>
    <s v="APQ ACCESOS"/>
    <s v="ALDO P VALENZUELA MUJICA"/>
    <s v="tct_avalen"/>
    <s v="2-Significativo/Amplio"/>
    <s v="2-Alta"/>
    <s v="Alta"/>
    <s v="Requerimiento de Cliente"/>
    <s v="TELEFONICA EMPRESAS DE CHILE SA"/>
    <s v="RONDA Y REVISION DE SALAS TECNICAS"/>
    <s v="08/12/2023 5:57:32"/>
    <s v="08/12/2023 5:58:35"/>
    <x v="0"/>
    <s v="CDP ANTIGUO 1"/>
    <s v="CDP ANTIGUO 2"/>
    <s v="08/12/2023 6:00:29"/>
    <s v="08/12/2023 23:50:00"/>
    <s v="RONDA Y REVISION DE SALAS TECNICAS"/>
    <s v="SE REALIZA RONDA"/>
    <d v="1899-12-30T00:01:33"/>
    <d v="1899-12-30T00:02:57"/>
    <d v="1899-12-30T00:01:24"/>
    <s v=""/>
    <x v="0"/>
  </r>
  <r>
    <s v="INC000002486836"/>
    <s v="INFRAESTRUCTURA DC"/>
    <x v="6"/>
    <s v="APQ ACCESOS"/>
    <s v="FRANCISCO J FELIU ABARCA"/>
    <s v="tct_frafea"/>
    <s v="4-Menor/Localizado"/>
    <s v="4-Baja"/>
    <s v="Baja"/>
    <s v="Requerimiento de Cliente"/>
    <s v="TELEFONICA CYBERSECURITY TECH CHILE SPA"/>
    <s v="RONDA PREVENTIVA Y LECTURA DE TEMPERATURAS EN SALAS TIC"/>
    <s v="08/12/2023 7:08:36"/>
    <s v="08/12/2023 7:09:35"/>
    <x v="0"/>
    <s v="TI"/>
    <s v="CLIMA"/>
    <s v="08/12/2023 7:34:55"/>
    <s v="08/12/2023 23:50:00"/>
    <s v="RONDA PREVENTIVA Y LECTURA DE TEMPERATURAS EN SALAS TIC"/>
    <s v="RONDA REALIZADA"/>
    <d v="1899-12-30T00:00:00"/>
    <d v="1899-12-30T00:00:00"/>
    <d v="1899-12-30T00:00:00"/>
    <s v=""/>
    <x v="0"/>
  </r>
  <r>
    <s v="INC000002486849"/>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4:29"/>
    <s v="08/12/2023 7:35:39"/>
    <x v="0"/>
    <s v="TI"/>
    <s v="CLIMA"/>
    <s v="08/12/2023 7:49:12"/>
    <s v="08/12/2023 23:50:00"/>
    <s v="RONDA DE INSPECCIÓN DE SALAS Y TOMA DE TEMPERATURAS DC APOQUINDO"/>
    <s v="RONDA REALIZADA"/>
    <d v="1899-12-30T00:00:00"/>
    <d v="1899-12-30T00:00:00"/>
    <d v="1899-12-30T00:00:00"/>
    <s v=""/>
    <x v="0"/>
  </r>
  <r>
    <s v="INC000002486851"/>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5:54"/>
    <s v="08/12/2023 7:37:14"/>
    <x v="0"/>
    <s v="TI"/>
    <s v="CLIMA"/>
    <s v="08/12/2023 7:50:01"/>
    <s v="08/12/2023 23:50:00"/>
    <s v="RONDA DE INSPECCIÓN DE SALAS Y TOMA DE TEMPERATURAS DC APOQUINDO"/>
    <s v="RONDA REALIZADA"/>
    <d v="1899-12-30T00:00:00"/>
    <d v="1899-12-30T00:00:00"/>
    <d v="1899-12-30T00:00:00"/>
    <s v=""/>
    <x v="0"/>
  </r>
  <r>
    <s v="INC000002486853"/>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7:40"/>
    <s v="08/12/2023 7:39:21"/>
    <x v="0"/>
    <s v="TI"/>
    <s v="CLIMA"/>
    <s v="08/12/2023 7:50:50"/>
    <s v="08/12/2023 23:50:00"/>
    <s v="RONDA DE INSPECCIÓN DE SALAS Y TOMA DE TEMPERATURAS DC APOQUINDO"/>
    <s v="RONDA REALIZADA"/>
    <d v="1899-12-30T00:00:00"/>
    <d v="1899-12-30T00:00:00"/>
    <d v="1899-12-30T00:00:00"/>
    <s v=""/>
    <x v="0"/>
  </r>
  <r>
    <s v="INC000002486855"/>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9:35"/>
    <s v="08/12/2023 7:40:39"/>
    <x v="0"/>
    <s v="TI"/>
    <s v="CLIMA"/>
    <s v="08/12/2023 7:51:53"/>
    <s v="08/12/2023 23:50:00"/>
    <s v="RONDA DE INSPECCIÓN DE SALAS Y TOMA DE TEMPERATURAS DC APOQUINDO"/>
    <s v="RONDA REALIZADA"/>
    <d v="1899-12-30T00:00:00"/>
    <d v="1899-12-30T00:00:00"/>
    <d v="1899-12-30T00:00:00"/>
    <s v=""/>
    <x v="0"/>
  </r>
  <r>
    <s v="INC000002486966"/>
    <s v="HOUSING"/>
    <x v="15"/>
    <s v="APQ ACCESOS"/>
    <s v="LUIS O MORALES ARENAS"/>
    <s v="tct_luimoa"/>
    <s v="4-Menor/Localizado"/>
    <s v="4-Baja"/>
    <s v="Baja"/>
    <s v="Requerimiento de Cliente"/>
    <s v="TELEFONICA EMPRESAS DE CHILE SA"/>
    <s v="SE GENERA TICKET POR RONDA Y REVISION DE SALAS TECNICAS"/>
    <s v="08/12/2023 10:06:36"/>
    <s v="08/12/2023 10:07:59"/>
    <x v="0"/>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s v=""/>
    <x v="0"/>
  </r>
  <r>
    <s v="INC000002486981"/>
    <s v="HOUSING"/>
    <x v="14"/>
    <s v="BELIEVE"/>
    <s v="RICARDO F ORELLANA MARDONES"/>
    <s v="frp_dvital"/>
    <s v="3-Moderado/Limitado"/>
    <s v="3-Medio"/>
    <s v="Media"/>
    <s v="Requerimiento de Cliente"/>
    <s v="FORUM SERVICIOS FINANCIEROS SA"/>
    <s v="GESTION DATACENTER/ ACCESOS / FORUM SERVICIOS FINANCIEROS SA"/>
    <s v="08/12/2023 10:24:46"/>
    <s v="08/12/2023 10:35:01"/>
    <x v="0"/>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s v=""/>
    <x v="0"/>
  </r>
  <r>
    <s v="INC000002487091"/>
    <s v="RED INTERNA"/>
    <x v="0"/>
    <s v="APOQUINDO TI"/>
    <s v="RICARDO F ORELLANA MARDONES"/>
    <s v="tct_rorell"/>
    <s v="4-Menor/Localizado"/>
    <s v="4-Baja"/>
    <s v="Baja"/>
    <s v="Requerimiento de Cliente"/>
    <s v="TELEFONICA EMPRESAS DE CHILE SA"/>
    <s v="RONDA Y MEDICIÓN DE TEMPERATURAS EN SALAS TIC"/>
    <s v="08/12/2023 12:20:09"/>
    <s v="08/12/2023 12:21:25"/>
    <x v="0"/>
    <s v="TI"/>
    <s v="CLIMA"/>
    <s v="08/12/2023 12:34:55"/>
    <s v="08/12/2023 23:50:00"/>
    <m/>
    <s v="ACT REALIZADA SIN NOVEDAD"/>
    <d v="1899-12-30T00:00:00"/>
    <d v="1899-12-30T00:00:00"/>
    <d v="1899-12-30T00:00:00"/>
    <s v=""/>
    <x v="0"/>
  </r>
  <r>
    <s v="INC000002487098"/>
    <s v="TICKET-INTELIGENTE"/>
    <x v="4"/>
    <s v="GESTION TI"/>
    <s v="JUAN CARLOS UZCATEGUI FUGUETT"/>
    <s v="USR_TSIGHT"/>
    <s v="1-Extenso/Generalizado"/>
    <s v="4-Baja"/>
    <s v="Baja"/>
    <s v="Incidente de Cliente"/>
    <s v="FUNDACION INSTITUTO PROFESIONAL DUOC UC"/>
    <s v="fiprdu01 - ilo_sncarlos TICKET AUTOMATICO"/>
    <s v="08/12/2023 12:25:44"/>
    <s v="08/12/2023 12:25:44"/>
    <x v="0"/>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s v="Cumplido"/>
    <x v="2"/>
  </r>
  <r>
    <s v="INC000002487213"/>
    <s v="VPN IP - MPLS"/>
    <x v="4"/>
    <s v="GESTION HD"/>
    <s v="JUAN CARLOS UZCATEGUI FUGUETT"/>
    <s v="frp_fpetro"/>
    <s v="3-Moderado/Limitado"/>
    <s v="3-Medio"/>
    <s v="Media"/>
    <s v="Requerimiento de Cliente"/>
    <s v="TELEFONICA GLOBAL TECHNOLOGY S.A.AGENCIA EN CHILE"/>
    <s v="REQ/DUOC | Solicitud de ventana de reinicio HYP-PVESPUCIO"/>
    <s v="08/12/2023 13:39:11"/>
    <s v="08/12/2023 13:42:02"/>
    <x v="0"/>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s v=""/>
    <x v="0"/>
  </r>
  <r>
    <s v="INC000002487224"/>
    <s v="RED INTERNA"/>
    <x v="6"/>
    <s v="APQ ACCESOS"/>
    <s v="YORDI M HURTADO ARAYA"/>
    <s v="tct_yorhua"/>
    <s v="4-Menor/Localizado"/>
    <s v="4-Baja"/>
    <s v="Baja"/>
    <s v="Requerimiento de Cliente"/>
    <s v="TELEFONICA CYBERSECURITY TECH CHILE SPA"/>
    <s v="RONDA TOMA DE TEMPERATURAS SALAS TIC 16:30"/>
    <s v="08/12/2023 15:59:47"/>
    <s v="08/12/2023 16:00:29"/>
    <x v="0"/>
    <s v="CDP ANTIGUO 1"/>
    <s v="CDP ANTIGUO 2"/>
    <s v="08/12/2023 16:34:03"/>
    <s v="08/12/2023 23:50:00"/>
    <s v="RONDA TOMA DE TEMPERATURAS SALAS TIC 16:30"/>
    <s v="RONDA REALIZADA"/>
    <d v="1899-12-30T00:00:00"/>
    <d v="1899-12-30T00:34:16"/>
    <d v="1899-12-30T00:34:16"/>
    <s v=""/>
    <x v="0"/>
  </r>
  <r>
    <s v="INC000002487226"/>
    <s v="RED INTERNA"/>
    <x v="6"/>
    <s v="APQ ACCESOS"/>
    <s v="YORDI M HURTADO ARAYA"/>
    <s v="tct_yorhua"/>
    <s v="4-Menor/Localizado"/>
    <s v="4-Baja"/>
    <s v="Baja"/>
    <s v="Requerimiento de Cliente"/>
    <s v="TELEFONICA CYBERSECURITY TECH CHILE SPA"/>
    <s v="RONDA SALAS TECNICAS 19:30"/>
    <s v="08/12/2023 16:00:40"/>
    <s v="08/12/2023 16:01:04"/>
    <x v="0"/>
    <s v="CDP ANTIGUO 1"/>
    <s v="CDP ANTIGUO 2"/>
    <s v="08/12/2023 16:33:44"/>
    <s v="08/12/2023 23:50:00"/>
    <s v="RONDA SALAS TECNICAS 19:30"/>
    <s v="RONDA REALIZADA"/>
    <d v="1899-12-30T00:00:00"/>
    <d v="1899-12-30T00:33:04"/>
    <d v="1899-12-30T00:33:04"/>
    <s v=""/>
    <x v="0"/>
  </r>
  <r>
    <s v="INC000002487246"/>
    <s v="HOUSING"/>
    <x v="19"/>
    <s v="BELIEVE"/>
    <s v="FRANCISCO J FELIU ABARCA"/>
    <s v="frp_josama"/>
    <s v="3-Moderado/Limitado"/>
    <s v="3-Medio"/>
    <s v="Media"/>
    <s v="Requerimiento de Cliente"/>
    <s v="COMERCIAL ECCSA S A"/>
    <s v="GESTION DATACENTER/ ACCESOS/  DC SAN MARTIN/ COMERCIAL ECCSA S A"/>
    <s v="08/12/2023 23:44:02"/>
    <s v="08/12/2023 23:50:43"/>
    <x v="0"/>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s v=""/>
    <x v="0"/>
  </r>
  <r>
    <s v="INC000002487262"/>
    <s v="HOUSING"/>
    <x v="15"/>
    <s v="APQ ACCESOS"/>
    <s v="JOSE G MARQUEZ MARCANO"/>
    <s v="tct_josmam"/>
    <s v="4-Menor/Localizado"/>
    <s v="4-Baja"/>
    <s v="Baja"/>
    <s v="Requerimiento de Cliente"/>
    <s v="TELEFONICA EMPRESAS DE CHILE SA"/>
    <s v="RONDA Y REVISION DE SALAS"/>
    <s v="09/12/2023 7:03:25"/>
    <s v="09/12/2023 7:04:14"/>
    <x v="0"/>
    <s v="CDP ANTIGUO 1"/>
    <s v="CDP ANTIGUO 2"/>
    <s v="09/12/2023 7:06:24"/>
    <s v="09/12/2023 23:50:00"/>
    <s v="RONDA Y REVISION DE SALAS"/>
    <s v="RONDAS REALIZADAS"/>
    <d v="1899-12-30T00:01:55"/>
    <d v="1899-12-30T00:02:59"/>
    <d v="1899-12-30T00:01:04"/>
    <s v=""/>
    <x v="0"/>
  </r>
  <r>
    <s v="INC000002487268"/>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0:08"/>
    <s v="09/12/2023 7:41:30"/>
    <x v="0"/>
    <s v="TI"/>
    <m/>
    <s v="09/12/2023 7:57:35"/>
    <s v="09/12/2023 23:50:00"/>
    <s v="RONDA DE INSPECCIÓN DE SALAS Y TOMA DE TEMPERATURAS DC APOQUINDO"/>
    <s v="RONDA REALIZADA"/>
    <d v="1899-12-30T00:00:00"/>
    <d v="1899-12-30T00:00:00"/>
    <d v="1899-12-30T00:00:00"/>
    <s v=""/>
    <x v="0"/>
  </r>
  <r>
    <s v="INC000002487270"/>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1:46"/>
    <s v="09/12/2023 7:42:54"/>
    <x v="0"/>
    <s v="TI"/>
    <s v="CLIMA"/>
    <s v="09/12/2023 7:58:41"/>
    <s v="09/12/2023 23:50:00"/>
    <s v="RONDA DE INSPECCIÓN DE SALAS Y TOMA DE TEMPERATURAS DC APOQUINDO"/>
    <s v="RONDA REALIZADA"/>
    <d v="1899-12-30T00:00:00"/>
    <d v="1899-12-30T00:00:00"/>
    <d v="1899-12-30T00:00:00"/>
    <s v=""/>
    <x v="0"/>
  </r>
  <r>
    <s v="INC000002487272"/>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3:07"/>
    <s v="09/12/2023 7:44:17"/>
    <x v="0"/>
    <s v="TI"/>
    <s v="CLIMA"/>
    <s v="09/12/2023 7:59:22"/>
    <s v="09/12/2023 23:50:00"/>
    <s v="RONDA DE INSPECCIÓN DE SALAS Y TOMA DE TEMPERATURAS DC APOQUINDO"/>
    <s v="RONDA REALIZADA"/>
    <d v="1899-12-30T00:00:00"/>
    <d v="1899-12-30T00:00:00"/>
    <d v="1899-12-30T00:00:00"/>
    <s v=""/>
    <x v="0"/>
  </r>
  <r>
    <s v="INC000002487274"/>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4:41"/>
    <s v="09/12/2023 7:45:35"/>
    <x v="0"/>
    <s v="TI"/>
    <s v="CLIMA"/>
    <s v="09/12/2023 8:00:01"/>
    <s v="09/12/2023 23:50:00"/>
    <s v="RONDA DE INSPECCIÓN DE SALAS Y TOMA DE TEMPERATURAS DC APOQUINDO"/>
    <s v="RONDA REALIZADA"/>
    <d v="1899-12-30T00:00:00"/>
    <d v="1899-12-30T00:00:00"/>
    <d v="1899-12-30T00:00:00"/>
    <s v=""/>
    <x v="0"/>
  </r>
  <r>
    <s v="INC000002487280"/>
    <s v="HOUSING"/>
    <x v="15"/>
    <s v="APQ ACCESOS"/>
    <s v="LUIS O MORALES ARENAS"/>
    <s v="tct_luimoa"/>
    <s v="4-Menor/Localizado"/>
    <s v="4-Baja"/>
    <s v="Baja"/>
    <s v="Requerimiento de Cliente"/>
    <s v="TELEFONICA EMPRESAS DE CHILE SA"/>
    <s v="SE GENERA TICKET POR RONDA Y REVISION DE SALAS TECNICAS"/>
    <s v="09/12/2023 8:41:38"/>
    <s v="09/12/2023 8:43:05"/>
    <x v="0"/>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7289"/>
    <s v="RED INTERNA"/>
    <x v="0"/>
    <s v="APOQUINDO TI"/>
    <s v="RICARDO F ORELLANA MARDONES"/>
    <s v="tct_rorell"/>
    <s v="4-Menor/Localizado"/>
    <s v="4-Baja"/>
    <s v="Baja"/>
    <s v="Requerimiento de Cliente"/>
    <s v="TELEFONICA EMPRESAS DE CHILE SA"/>
    <s v="RONDA Y MEDICIÓN DE TEMPERATURAS EN SALAS TIC"/>
    <s v="09/12/2023 12:10:12"/>
    <s v="09/12/2023 12:11:12"/>
    <x v="0"/>
    <s v="TI"/>
    <s v="CLIMA"/>
    <s v="09/12/2023 12:50:25"/>
    <s v="09/12/2023 23:50:00"/>
    <m/>
    <s v="ACT REALIZADA SIN NOVEDAD"/>
    <d v="1899-12-30T00:00:00"/>
    <d v="1899-12-30T00:00:00"/>
    <d v="1899-12-30T00:00:00"/>
    <s v=""/>
    <x v="0"/>
  </r>
  <r>
    <s v="INC000002487315"/>
    <s v="CORREO"/>
    <x v="4"/>
    <s v="TI"/>
    <s v="JUAN CARLOS UZCATEGUI FUGUETT"/>
    <s v="tct_jsaave"/>
    <s v="3-Moderado/Limitado"/>
    <s v="3-Medio"/>
    <s v="Media"/>
    <s v="Requerimiento de Cliente"/>
    <s v="TELEFONICA CYBERSECURITY TECH CHILE SPA"/>
    <s v="Problemas con accese VPN"/>
    <s v="08/12/2023 15:58:24"/>
    <s v="08/12/2023 16:08:40"/>
    <x v="0"/>
    <s v="TI"/>
    <s v="SISTEMAS OPERATIVOS"/>
    <s v="08/12/2023 16:24:50"/>
    <s v="08/12/2023 23:50:00"/>
    <s v="Problemas con acceso VPN"/>
    <s v="Se realiza gestion de requerimiento de acuerdo a lo solicitado y ser valida con usuario final."/>
    <d v="1899-12-30T00:01:39"/>
    <d v="1899-12-30T00:26:26"/>
    <d v="1899-12-30T00:24:47"/>
    <s v=""/>
    <x v="0"/>
  </r>
  <r>
    <s v="INC000002487360"/>
    <s v="INFRAESTRUCTURA DC"/>
    <x v="6"/>
    <s v="APQ ACCESOS"/>
    <s v="FRANCISCO J FELIU ABARCA"/>
    <s v="tct_frafea"/>
    <s v="4-Menor/Localizado"/>
    <s v="4-Baja"/>
    <s v="Baja"/>
    <s v="Requerimiento de Cliente"/>
    <s v="TELEFONICA CYBERSECURITY TECH CHILE SPA"/>
    <s v="RONDA POR TOMA DE TEMPERATURAS EN SALAS TIC"/>
    <s v="08/12/2023 20:44:13"/>
    <s v="08/12/2023 20:45:17"/>
    <x v="0"/>
    <s v="TI"/>
    <s v="CLIMA"/>
    <s v="08/12/2023 20:51:36"/>
    <s v="08/12/2023 23:50:00"/>
    <s v="RONDA POR TOMA DE TEMPERATURAS EN SALAS TIC"/>
    <s v="RONDA REALIZADA"/>
    <d v="1899-12-30T00:00:00"/>
    <d v="1899-12-30T00:00:00"/>
    <d v="1899-12-30T00:00:00"/>
    <s v=""/>
    <x v="0"/>
  </r>
  <r>
    <s v="INC000002487362"/>
    <s v="INFRAESTRUCTURA DC"/>
    <x v="6"/>
    <s v="APQ ACCESOS"/>
    <s v="FRANCISCO J FELIU ABARCA"/>
    <s v="tct_frafea"/>
    <s v="4-Menor/Localizado"/>
    <s v="4-Baja"/>
    <s v="Baja"/>
    <s v="Requerimiento de Cliente"/>
    <s v="TELEFONICA CYBERSECURITY TECH CHILE SPA"/>
    <s v="RONDA PREVENTIVA EN SALAS TIC"/>
    <s v="08/12/2023 20:56:29"/>
    <s v="08/12/2023 20:57:14"/>
    <x v="0"/>
    <s v="TI"/>
    <s v="INFRAESTRUCTURA"/>
    <s v="08/12/2023 21:34:59"/>
    <s v="08/12/2023 23:50:00"/>
    <s v="RONDA PREVENTIVA EN SALAS TIC"/>
    <s v="RONDA REALIZADA"/>
    <d v="1899-12-30T00:00:00"/>
    <d v="1899-12-30T00:00:00"/>
    <d v="1899-12-30T00:00:00"/>
    <s v=""/>
    <x v="0"/>
  </r>
  <r>
    <s v="INC000002487368"/>
    <s v="HOUSING"/>
    <x v="15"/>
    <s v="APQ ACCESOS"/>
    <s v="JOSE G MARQUEZ MARCANO"/>
    <s v="tct_josmam"/>
    <s v="4-Menor/Localizado"/>
    <s v="4-Baja"/>
    <s v="Baja"/>
    <s v="Requerimiento de Cliente"/>
    <s v="TELEFONICA EMPRESAS DE CHILE SA"/>
    <s v="RONDA Y REVISION DE SALAS"/>
    <s v="08/12/2023 22:18:58"/>
    <s v="08/12/2023 22:19:49"/>
    <x v="0"/>
    <s v="CDP ANTIGUO 1"/>
    <s v="CDP ANTIGUO 2"/>
    <s v="08/12/2023 22:31:14"/>
    <s v="08/12/2023 23:50:00"/>
    <s v="RONDA Y REVISION DE SALAS"/>
    <s v="RONDAS REALIZADAS"/>
    <d v="1899-12-30T00:11:05"/>
    <d v="1899-12-30T00:12:16"/>
    <d v="1899-12-30T00:01:11"/>
    <s v=""/>
    <x v="0"/>
  </r>
  <r>
    <s v="INC000002487374"/>
    <s v="INFRAESTRUCTURA DC"/>
    <x v="6"/>
    <s v="APQ ACCESOS"/>
    <s v="FRANCISCO J FELIU ABARCA"/>
    <s v="tct_frafea"/>
    <s v="4-Menor/Localizado"/>
    <s v="4-Baja"/>
    <s v="Baja"/>
    <s v="Requerimiento de Cliente"/>
    <s v="TELEFONICA CYBERSECURITY TECH CHILE SPA"/>
    <s v="RONDA POR TOMA DE TEMPERATURAS EN SALAS TIC"/>
    <s v="09/12/2023 0:31:36"/>
    <s v="09/12/2023 0:33:47"/>
    <x v="0"/>
    <s v="TI"/>
    <s v="CLIMA"/>
    <s v="09/12/2023 0:38:01"/>
    <s v="09/12/2023 23:50:00"/>
    <s v="RONDA POR TOMA DE TEMPERATURAS EN SALAS TIC"/>
    <s v="RONDA REALIZADA"/>
    <d v="1899-12-30T00:00:00"/>
    <d v="1899-12-30T00:00:00"/>
    <d v="1899-12-30T00:00:00"/>
    <s v=""/>
    <x v="0"/>
  </r>
  <r>
    <s v="INC000002487378"/>
    <s v="HOUSING"/>
    <x v="6"/>
    <s v="APQ ACCESOS"/>
    <s v="FRANCISCO J FELIU ABARCA"/>
    <s v="tct_frafea"/>
    <s v="4-Menor/Localizado"/>
    <s v="4-Baja"/>
    <s v="Baja"/>
    <s v="Requerimiento de Cliente"/>
    <s v="TELEFONICA CYBERSECURITY TECH CHILE SPA"/>
    <s v="NCIDENTE DATACENTER SAN MARTIN - INC000002487378 / CAIDA DE ENLACE CLIENTE RIPLEY"/>
    <s v="09/12/2023 1:26:47"/>
    <s v="09/12/2023 1:28:16"/>
    <x v="0"/>
    <s v="CDP ANTIGUO 1"/>
    <s v="CDP ANTIGUO 2"/>
    <s v="09/12/2023 2:08:28"/>
    <s v="09/12/2023 23:50:00"/>
    <s v="NCIDENTE DATACENTER SAN MARTIN - INC000002487378 / CAIDA DE ENLACE CLIENTE RIPLEY"/>
    <s v="INCIDENCIA RESTABLECIDA"/>
    <d v="1899-12-30T00:00:00"/>
    <d v="1899-12-30T00:00:00"/>
    <d v="1899-12-30T00:00:00"/>
    <s v=""/>
    <x v="0"/>
  </r>
  <r>
    <s v="INC000002487387"/>
    <s v="HOUSING"/>
    <x v="16"/>
    <s v="BELIEVE"/>
    <s v="LUIS O MORALES ARENAS"/>
    <s v="frp_josama"/>
    <s v="3-Moderado/Limitado"/>
    <s v="3-Medio"/>
    <s v="Media"/>
    <s v="Requerimiento de Cliente"/>
    <s v="INELCOM CHILE SA"/>
    <s v="GESTION DATACENTER/ ACCESOS/  DC PAINE/ INELCOM CHILE SA"/>
    <s v="09/12/2023 8:07:37"/>
    <s v="09/12/2023 8:14:05"/>
    <x v="0"/>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s v=""/>
    <x v="0"/>
  </r>
  <r>
    <s v="INC000002487400"/>
    <s v="BACKUP ON DEMAND"/>
    <x v="9"/>
    <s v="BACK UP DATA CENTER (BACKUP ON DEMAND)"/>
    <s v="RODRIGO VÁSQUEZ MUÑOZ"/>
    <s v="tct_rvasqu"/>
    <s v="4-Menor/Localizado"/>
    <s v="4-Baja"/>
    <s v="Baja"/>
    <s v="Requerimiento de Cliente"/>
    <s v="TELEFONICA GLOBAL TECHNOLOGY S.A.AGENCIA EN CHILE"/>
    <s v="revision estado plataformas de respaldo"/>
    <s v="09/12/2023 9:25:21"/>
    <s v="09/12/2023 9:26:40"/>
    <x v="0"/>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s v=""/>
    <x v="0"/>
  </r>
  <r>
    <s v="INC000002487529"/>
    <s v="RED INTERNA"/>
    <x v="0"/>
    <s v="APOQUINDO TI"/>
    <s v="RICARDO F ORELLANA MARDONES"/>
    <s v="tct_rorell"/>
    <s v="4-Menor/Localizado"/>
    <s v="4-Baja"/>
    <s v="Baja"/>
    <s v="Requerimiento de Cliente"/>
    <s v="TELEFONICA EMPRESAS DE CHILE SA"/>
    <s v="RONDA Y MEDICIÓN DE TEMPERATURAS EN SALAS TIC"/>
    <s v="08/12/2023 16:26:24"/>
    <s v="08/12/2023 16:27:29"/>
    <x v="0"/>
    <s v="TI"/>
    <s v="CLIMA"/>
    <s v="08/12/2023 16:46:58"/>
    <s v="08/12/2023 23:50:00"/>
    <m/>
    <s v="ACT REALIZADA SIN NOVEDAD"/>
    <d v="1899-12-30T00:00:00"/>
    <d v="1899-12-30T00:00:00"/>
    <d v="1899-12-30T00:00:00"/>
    <s v=""/>
    <x v="0"/>
  </r>
  <r>
    <s v="INC000002487597"/>
    <s v="RED INTERNA"/>
    <x v="0"/>
    <s v="APOQUINDO TI"/>
    <s v="RICARDO F ORELLANA MARDONES"/>
    <s v="tct_rorell"/>
    <s v="4-Menor/Localizado"/>
    <s v="4-Baja"/>
    <s v="Baja"/>
    <s v="Requerimiento de Cliente"/>
    <s v="TELEFONICA EMPRESAS DE CHILE SA"/>
    <s v="RONDA Y MEDICIÓN DE TEMPERATURAS EN SALAS TIC"/>
    <s v="08/12/2023 20:19:20"/>
    <s v="08/12/2023 20:20:14"/>
    <x v="0"/>
    <s v="TI"/>
    <s v="CLIMA"/>
    <s v="08/12/2023 20:32:56"/>
    <s v="08/12/2023 23:50:00"/>
    <m/>
    <s v="ACT REALIZADA SIN NOVEDAD"/>
    <d v="1899-12-30T00:00:00"/>
    <d v="1899-12-30T00:00:00"/>
    <d v="1899-12-30T00:00:00"/>
    <s v=""/>
    <x v="0"/>
  </r>
  <r>
    <s v="INC000002487701"/>
    <s v="TICKET-INTELIGENTE"/>
    <x v="4"/>
    <s v="GESTION TI"/>
    <s v="JUAN CARLOS UZCATEGUI FUGUETT"/>
    <s v="USR_TSIGHT"/>
    <s v="1-Extenso/Generalizado"/>
    <s v="4-Baja"/>
    <s v="Baja"/>
    <s v="Incidente de Cliente"/>
    <s v="GPS CHILE SPA"/>
    <s v="gpschi01 - wnprdb_gps05 TICKET AUTOMATICO"/>
    <s v="09/12/2023 0:35:41"/>
    <s v="09/12/2023 0:35:41"/>
    <x v="0"/>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s v="Cumplido"/>
    <x v="2"/>
  </r>
  <r>
    <s v="INC000002487746"/>
    <s v="VPN IP - MPLS"/>
    <x v="3"/>
    <s v="GESTION HD"/>
    <s v="GUSTAVO AVILA VERA"/>
    <s v="frp_dalcap"/>
    <s v="4-Menor/Localizado"/>
    <s v="4-Baja"/>
    <s v="Baja"/>
    <s v="Requerimiento de Cliente"/>
    <s v="TELEFONICA GLOBAL TECHNOLOGY S.A.AGENCIA EN CHILE"/>
    <s v="REQ / Inconveniente con recepción de correos"/>
    <s v="09/12/2023 1:47:16"/>
    <s v="09/12/2023 1:48:50"/>
    <x v="0"/>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s v=""/>
    <x v="0"/>
  </r>
  <r>
    <s v="INC000002487755"/>
    <s v="TICKET-INTELIGENTE"/>
    <x v="3"/>
    <s v="GESTION TI"/>
    <s v="GUSTAVO AVILA VERA"/>
    <s v="USR_TSIGHT"/>
    <s v="1-Extenso/Generalizado"/>
    <s v="4-Baja"/>
    <s v="Baja"/>
    <s v="Incidente de Cliente"/>
    <s v="BLUMAR S.A."/>
    <s v="blumar01 - blutssaperp TICKET AUTOMATICO"/>
    <s v="09/12/2023 2:07:03"/>
    <s v="09/12/2023 2:07:03"/>
    <x v="0"/>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s v="Cumplido"/>
    <x v="2"/>
  </r>
  <r>
    <s v="INC000002487823"/>
    <s v="HOUSING"/>
    <x v="15"/>
    <s v="APQ ACCESOS"/>
    <s v="LUIS O MORALES ARENAS"/>
    <s v="tct_luimoa"/>
    <s v="4-Menor/Localizado"/>
    <s v="4-Baja"/>
    <s v="Baja"/>
    <s v="Requerimiento de Cliente"/>
    <s v="TELEFONICA EMPRESAS DE CHILE SA"/>
    <s v="SE GENERA TICKET POR REVISION Y TOMA DE ALARMA DE CLIENTES"/>
    <s v="09/12/2023 10:12:01"/>
    <s v="09/12/2023 10:13:25"/>
    <x v="0"/>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487837"/>
    <s v="HOUSING"/>
    <x v="15"/>
    <s v="APQ ACCESOS"/>
    <s v="LUIS O MORALES ARENAS"/>
    <s v="tct_luimoa"/>
    <s v="4-Menor/Localizado"/>
    <s v="4-Baja"/>
    <s v="Baja"/>
    <s v="Requerimiento de Cliente"/>
    <s v="TELEFONICA EMPRESAS DE CHILE SA"/>
    <s v="SE GENERA TICKET POR RONDA Y REVISION DE SALAS TECNICAS"/>
    <s v="09/12/2023 12:05:34"/>
    <s v="09/12/2023 12:06:43"/>
    <x v="0"/>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7848"/>
    <s v="HOUSING"/>
    <x v="15"/>
    <s v="APQ ACCESOS"/>
    <s v="LUIS O MORALES ARENAS"/>
    <s v="tct_luimoa"/>
    <s v="4-Menor/Localizado"/>
    <s v="4-Baja"/>
    <s v="Baja"/>
    <s v="Requerimiento de Cliente"/>
    <s v="TELEFONICA EMPRESAS DE CHILE SA"/>
    <s v="SE GENERA TICKET POR RONDA Y REVISION DE SALAS TECNICAS"/>
    <s v="09/12/2023 15:03:42"/>
    <s v="09/12/2023 15:04:51"/>
    <x v="0"/>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7850"/>
    <s v="RED INTERNA"/>
    <x v="0"/>
    <s v="APOQUINDO TI"/>
    <s v="RICARDO F ORELLANA MARDONES"/>
    <s v="tct_rorell"/>
    <s v="4-Menor/Localizado"/>
    <s v="4-Baja"/>
    <s v="Baja"/>
    <s v="Requerimiento de Cliente"/>
    <s v="TELEFONICA EMPRESAS DE CHILE SA"/>
    <s v="INCIDENCIA  AGUA  REBALSADA DESDE BAÑOS HOMBRES HASTA COCINA DEL EDIFICIO DATACENTER  APOQUINDO"/>
    <s v="09/12/2023 15:25:57"/>
    <s v="09/12/2023 15:29:54"/>
    <x v="0"/>
    <s v="TI"/>
    <s v="INFRAESTRUCTURA"/>
    <s v="09/12/2023 18:44:54"/>
    <s v="09/12/2023 23:50:00"/>
    <m/>
    <m/>
    <d v="1899-12-30T00:00:00"/>
    <d v="1899-12-30T00:00:00"/>
    <d v="1899-12-30T00:00:00"/>
    <s v=""/>
    <x v="0"/>
  </r>
  <r>
    <s v="INC000002487950"/>
    <s v="INFRAESTRUCTURA DC"/>
    <x v="6"/>
    <s v="APQ ACCESOS"/>
    <s v="FRANCISCO J FELIU ABARCA"/>
    <s v="tct_frafea"/>
    <s v="4-Menor/Localizado"/>
    <s v="4-Baja"/>
    <s v="Baja"/>
    <s v="Requerimiento de Cliente"/>
    <s v="TELEFONICA CYBERSECURITY TECH CHILE SPA"/>
    <s v="RONDA POR TOMA DE TEMPERATURAS EN SALAS TIC"/>
    <s v="09/12/2023 5:47:28"/>
    <s v="09/12/2023 5:48:24"/>
    <x v="0"/>
    <s v="TI"/>
    <s v="CLIMA"/>
    <s v="09/12/2023 6:03:28"/>
    <s v="09/12/2023 23:50:00"/>
    <s v="RONDA POR TOMA DE TEMPERATURAS EN SALAS TIC"/>
    <s v="RONDA REALIZADA"/>
    <d v="1899-12-30T00:00:00"/>
    <d v="1899-12-30T00:00:00"/>
    <d v="1899-12-30T00:00:00"/>
    <s v=""/>
    <x v="0"/>
  </r>
  <r>
    <s v="INC000002487979"/>
    <s v="INFRAESTRUCTURA DC"/>
    <x v="6"/>
    <s v="APQ ACCESOS"/>
    <s v="FRANCISCO J FELIU ABARCA"/>
    <s v="tct_frafea"/>
    <s v="4-Menor/Localizado"/>
    <s v="4-Baja"/>
    <s v="Baja"/>
    <s v="Requerimiento de Cliente"/>
    <s v="TELEFONICA CYBERSECURITY TECH CHILE SPA"/>
    <s v="RONDA PREVENTIVA Y LECTURA DE TEMPERATURAS EN SALAS TIC"/>
    <s v="09/12/2023 7:06:15"/>
    <s v="09/12/2023 7:07:08"/>
    <x v="0"/>
    <s v="TI"/>
    <s v="CLIMA"/>
    <s v="09/12/2023 7:21:45"/>
    <s v="09/12/2023 23:50:00"/>
    <s v="RONDA PREVENTIVA Y LECTURA DE TEMPERATURAS EN SALAS TIC"/>
    <s v="RONDA REALIZADA"/>
    <d v="1899-12-30T00:00:00"/>
    <d v="1899-12-30T00:00:00"/>
    <d v="1899-12-30T00:00:00"/>
    <s v=""/>
    <x v="0"/>
  </r>
  <r>
    <s v="INC000002488112"/>
    <s v="RED INTERNA"/>
    <x v="0"/>
    <s v="APOQUINDO TI"/>
    <s v="RICARDO F ORELLANA MARDONES"/>
    <s v="tct_rorell"/>
    <s v="4-Menor/Localizado"/>
    <s v="4-Baja"/>
    <s v="Baja"/>
    <s v="Requerimiento de Cliente"/>
    <s v="TELEFONICA EMPRESAS DE CHILE SA"/>
    <s v="RONDA Y MEDICIÓN DE TEMPERATURAS EN SALAS TIC"/>
    <s v="09/12/2023 10:37:43"/>
    <s v="09/12/2023 10:38:38"/>
    <x v="0"/>
    <s v="TI"/>
    <s v="CLIMA"/>
    <s v="09/12/2023 10:49:47"/>
    <s v="09/12/2023 23:50:00"/>
    <m/>
    <s v="ACT REALIZADA SIN NOVEDAD"/>
    <d v="1899-12-30T00:00:00"/>
    <d v="1899-12-30T00:00:00"/>
    <d v="1899-12-30T00:00:00"/>
    <s v=""/>
    <x v="0"/>
  </r>
  <r>
    <s v="INC000002488132"/>
    <s v="RED INTERNA"/>
    <x v="0"/>
    <s v="APOQUINDO TI"/>
    <s v="RICARDO F ORELLANA MARDONES"/>
    <s v="tct_rorell"/>
    <s v="4-Menor/Localizado"/>
    <s v="4-Baja"/>
    <s v="Baja"/>
    <s v="Requerimiento de Cliente"/>
    <s v="TELEFONICA EMPRESAS DE CHILE SA"/>
    <s v="RONDA Y MEDICIÓN DE TEMPERATURAS EN SALAS TIC"/>
    <s v="09/12/2023 16:24:27"/>
    <s v="09/12/2023 16:25:27"/>
    <x v="0"/>
    <s v="TI"/>
    <s v="CLIMA"/>
    <s v="09/12/2023 16:38:16"/>
    <s v="09/12/2023 23:50:00"/>
    <m/>
    <s v="ACT REALIZADA SIN NOVEDAD"/>
    <d v="1899-12-30T00:00:00"/>
    <d v="1899-12-30T00:00:00"/>
    <d v="1899-12-30T00:00:00"/>
    <s v=""/>
    <x v="0"/>
  </r>
  <r>
    <s v="INC000002488167"/>
    <s v="HOUSING"/>
    <x v="15"/>
    <s v="APQ ACCESOS"/>
    <s v="JOSE G MARQUEZ MARCANO"/>
    <s v="tct_josmam"/>
    <s v="4-Menor/Localizado"/>
    <s v="4-Baja"/>
    <s v="Baja"/>
    <s v="Requerimiento de Cliente"/>
    <s v="TELEFONICA EMPRESAS DE CHILE SA"/>
    <s v="TOMA DE ALARMAS DE CLIENTES"/>
    <s v="09/12/2023 23:22:03"/>
    <s v="09/12/2023 23:22:42"/>
    <x v="0"/>
    <s v="CDP ANTIGUO 1"/>
    <s v="CDP ANTIGUO 2"/>
    <s v="09/12/2023 23:25:00"/>
    <s v="09/12/2023 23:50:00"/>
    <s v="TOMA DE ALARMAS DE CLIENTES"/>
    <s v="TOMA DE ALARMAS REALIZADAS"/>
    <d v="1899-12-30T00:02:00"/>
    <d v="1899-12-30T00:02:57"/>
    <d v="1899-12-30T00:00:57"/>
    <s v=""/>
    <x v="0"/>
  </r>
  <r>
    <s v="INC000002488191"/>
    <s v="HOUSING"/>
    <x v="15"/>
    <s v="APQ ACCESOS"/>
    <s v="LUIS O MORALES ARENAS"/>
    <s v="tct_luimoa"/>
    <s v="4-Menor/Localizado"/>
    <s v="4-Baja"/>
    <s v="Baja"/>
    <s v="Requerimiento de Cliente"/>
    <s v="TELEFONICA EMPRESAS DE CHILE SA"/>
    <s v="SE GENERA TICKET POR RONDA Y REVISION DE SALAS TECNICAS"/>
    <s v="10/12/2023 8:27:04"/>
    <s v="10/12/2023 8:28:15"/>
    <x v="0"/>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8250"/>
    <s v="TICKET-INTELIGENTE"/>
    <x v="4"/>
    <s v="GESTION TI"/>
    <s v="JUAN CARLOS UZCATEGUI FUGUETT"/>
    <s v="USR_TSIGHT"/>
    <s v="1-Extenso/Generalizado"/>
    <s v="4-Baja"/>
    <s v="Baja"/>
    <s v="Incidente de Cliente"/>
    <s v="FUNDACION INSTITUTO PROFESIONAL DUOC UC"/>
    <s v="fiprdu01 - ilo_conce TICKET AUTOMATICO"/>
    <s v="09/12/2023 11:54:02"/>
    <s v="09/12/2023 11:54:02"/>
    <x v="0"/>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s v="Cumplido"/>
    <x v="2"/>
  </r>
  <r>
    <s v="INC000002488408"/>
    <s v="RED INTERNA"/>
    <x v="0"/>
    <s v="APOQUINDO TI"/>
    <s v="RICARDO F ORELLANA MARDONES"/>
    <s v="tct_rorell"/>
    <s v="4-Menor/Localizado"/>
    <s v="4-Baja"/>
    <s v="Baja"/>
    <s v="Requerimiento de Cliente"/>
    <s v="TELEFONICA EMPRESAS DE CHILE SA"/>
    <s v="RONDA Y MEDICIÓN DE TEMPERATURAS EN SALAS TIC"/>
    <s v="09/12/2023 18:31:59"/>
    <s v="09/12/2023 18:32:54"/>
    <x v="0"/>
    <s v="TI"/>
    <s v="CLIMA"/>
    <s v="09/12/2023 18:45:55"/>
    <s v="09/12/2023 23:50:00"/>
    <m/>
    <s v="ACT REALIZADA SIN NOVEDAD"/>
    <d v="1899-12-30T00:00:00"/>
    <d v="1899-12-30T00:00:00"/>
    <d v="1899-12-30T00:00:00"/>
    <s v=""/>
    <x v="0"/>
  </r>
  <r>
    <s v="INC000002488463"/>
    <s v="HOUSING"/>
    <x v="15"/>
    <s v="APQ ACCESOS"/>
    <s v="JOSE G MARQUEZ MARCANO"/>
    <s v="tct_josmam"/>
    <s v="4-Menor/Localizado"/>
    <s v="4-Baja"/>
    <s v="Baja"/>
    <s v="Requerimiento de Cliente"/>
    <s v="TELEFONICA EMPRESAS DE CHILE SA"/>
    <s v="RONDA Y REVISION DE SALAS"/>
    <s v="10/12/2023 0:59:49"/>
    <s v="10/12/2023 1:00:57"/>
    <x v="0"/>
    <s v="CDP ANTIGUO 1"/>
    <s v="CDP ANTIGUO 2"/>
    <s v="10/12/2023 1:02:46"/>
    <s v="10/12/2023 23:50:00"/>
    <s v="RONDA Y REVISION DE SALAS"/>
    <s v="RONDAS REALIZADAS"/>
    <d v="1899-12-30T00:01:33"/>
    <d v="1899-12-30T00:02:57"/>
    <d v="1899-12-30T00:01:24"/>
    <s v=""/>
    <x v="0"/>
  </r>
  <r>
    <s v="INC000002488475"/>
    <s v="HOUSING"/>
    <x v="15"/>
    <s v="APQ ACCESOS"/>
    <s v="JOSE G MARQUEZ MARCANO"/>
    <s v="tct_josmam"/>
    <s v="4-Menor/Localizado"/>
    <s v="4-Baja"/>
    <s v="Baja"/>
    <s v="Requerimiento de Cliente"/>
    <s v="TELEFONICA EMPRESAS DE CHILE SA"/>
    <s v="SUPERVISION: Se requiere ventana para conexión por consola para roball."/>
    <s v="10/12/2023 7:00:51"/>
    <s v="10/12/2023 7:03:11"/>
    <x v="0"/>
    <s v="CDP ANTIGUO 1"/>
    <s v="CDP ANTIGUO 2"/>
    <s v="10/12/2023 7:04:45"/>
    <s v="10/12/2023 23:50:00"/>
    <s v="Se requiere ventana para conexión por consola para roball."/>
    <m/>
    <d v="1899-12-30T00:01:17"/>
    <d v="1899-12-30T00:03:54"/>
    <d v="1899-12-30T00:02:37"/>
    <s v=""/>
    <x v="0"/>
  </r>
  <r>
    <s v="INC000002488477"/>
    <s v="HOUSING"/>
    <x v="15"/>
    <s v="APQ ACCESOS"/>
    <s v="JOSE G MARQUEZ MARCANO"/>
    <s v="tct_josmam"/>
    <s v="4-Menor/Localizado"/>
    <s v="4-Baja"/>
    <s v="Baja"/>
    <s v="Requerimiento de Cliente"/>
    <s v="TELEFONICA EMPRESAS DE CHILE SA"/>
    <s v="RONDA Y REVISION DE SALAS"/>
    <s v="10/12/2023 7:05:00"/>
    <s v="10/12/2023 7:05:47"/>
    <x v="0"/>
    <s v="CDP ANTIGUO 1"/>
    <s v="CDP ANTIGUO 2"/>
    <s v="10/12/2023 7:07:25"/>
    <s v="10/12/2023 23:50:00"/>
    <s v="RONDA Y REVISION DE SALAS"/>
    <s v="RONDAS REALIZADAS"/>
    <d v="1899-12-30T00:01:23"/>
    <d v="1899-12-30T00:02:25"/>
    <d v="1899-12-30T00:01:02"/>
    <s v=""/>
    <x v="0"/>
  </r>
  <r>
    <s v="INC000002488479"/>
    <s v="HOUSING"/>
    <x v="15"/>
    <s v="APQ ACCESOS"/>
    <s v="JOSE G MARQUEZ MARCANO"/>
    <s v="tct_josmam"/>
    <s v="4-Menor/Localizado"/>
    <s v="4-Baja"/>
    <s v="Baja"/>
    <s v="Requerimiento de Cliente"/>
    <s v="TELEFONICA EMPRESAS DE CHILE SA"/>
    <s v="RONDA Y REVISION DE SALAS"/>
    <s v="10/12/2023 7:07:43"/>
    <s v="10/12/2023 7:08:27"/>
    <x v="0"/>
    <s v="CDP ANTIGUO 1"/>
    <s v="CDP ANTIGUO 2"/>
    <s v="10/12/2023 7:09:59"/>
    <s v="10/12/2023 23:50:00"/>
    <s v="RONDA Y REVISION DE SALAS"/>
    <s v="RONDAS REALIZADAS"/>
    <d v="1899-12-30T00:01:16"/>
    <d v="1899-12-30T00:02:16"/>
    <d v="1899-12-30T00:01:00"/>
    <s v=""/>
    <x v="0"/>
  </r>
  <r>
    <s v="INC000002488493"/>
    <s v="HOUSING"/>
    <x v="19"/>
    <s v="BELIEVE"/>
    <s v="SEBASTIAN A JARA VIDAL"/>
    <s v="frp_jolsso"/>
    <s v="3-Moderado/Limitado"/>
    <s v="3-Medio"/>
    <s v="Media"/>
    <s v="Requerimiento de Cliente"/>
    <s v="GARMENDIA MACUS SOCIEDAD ANONIMA"/>
    <s v="GESTION DATACENTER/ ACCESOS /GARMENDIA MACUS SOCIEDAD ANONIMA"/>
    <s v="10/12/2023 13:17:29"/>
    <s v="10/12/2023 13:20:25"/>
    <x v="0"/>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s v=""/>
    <x v="0"/>
  </r>
  <r>
    <s v="INC000002488497"/>
    <s v="VPN IP - MPLS"/>
    <x v="4"/>
    <s v="GESTION HD"/>
    <s v="JUAN CARLOS UZCATEGUI FUGUETT"/>
    <s v="frp_rreyes"/>
    <s v="3-Moderado/Limitado"/>
    <s v="3-Medio"/>
    <s v="Media"/>
    <s v="Requerimiento de Cliente"/>
    <s v="TELEFONICA GLOBAL TECHNOLOGY S.A.AGENCIA EN CHILE"/>
    <s v="HD /  [TCCT-CHILE-CLOUD][AC]TCCT-CHILE-CLOUD-CA-VPN-001-T1110.001 Ataque de fuerza"/>
    <s v="10/12/2023 14:36:06"/>
    <s v="10/12/2023 14:42:05"/>
    <x v="0"/>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s v=""/>
    <x v="0"/>
  </r>
  <r>
    <s v="INC000002488507"/>
    <s v="HOUSING"/>
    <x v="15"/>
    <s v="APQ ACCESOS"/>
    <s v="LUIS O MORALES ARENAS"/>
    <s v="tct_luimoa"/>
    <s v="4-Menor/Localizado"/>
    <s v="4-Baja"/>
    <s v="Baja"/>
    <s v="Requerimiento de Cliente"/>
    <s v="TELEFONICA EMPRESAS DE CHILE SA"/>
    <s v="SE GENERA TICKET POR RONDA Y REVISION DE SALAS TECNICAS"/>
    <s v="09/12/2023 17:04:30"/>
    <s v="09/12/2023 17:05:37"/>
    <x v="0"/>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8564"/>
    <s v="RED INTERNA"/>
    <x v="0"/>
    <s v="APOQUINDO TI"/>
    <s v="RICARDO F ORELLANA MARDONES"/>
    <s v="tct_rorell"/>
    <s v="4-Menor/Localizado"/>
    <s v="4-Baja"/>
    <s v="Baja"/>
    <s v="Requerimiento de Cliente"/>
    <s v="TELEFONICA EMPRESAS DE CHILE SA"/>
    <s v="RONDA Y MEDICIÓN DE TEMPERATURAS EN SALAS TIC"/>
    <s v="09/12/2023 19:36:51"/>
    <s v="09/12/2023 19:37:48"/>
    <x v="0"/>
    <s v="TI"/>
    <s v="CLIMA"/>
    <s v="09/12/2023 19:47:24"/>
    <s v="09/12/2023 23:50:00"/>
    <m/>
    <s v="ACT REALIZADA SIN NOVEDAD"/>
    <d v="1899-12-30T00:00:00"/>
    <d v="1899-12-30T00:00:00"/>
    <d v="1899-12-30T00:00:00"/>
    <s v=""/>
    <x v="0"/>
  </r>
  <r>
    <s v="INC000002488748"/>
    <s v="HOUSING"/>
    <x v="15"/>
    <s v="APQ ACCESOS"/>
    <s v="JOSE G MARQUEZ MARCANO"/>
    <s v="tct_josmam"/>
    <s v="4-Menor/Localizado"/>
    <s v="4-Baja"/>
    <s v="Baja"/>
    <s v="Requerimiento de Cliente"/>
    <s v="TELEFONICA EMPRESAS DE CHILE SA"/>
    <s v="RONDA Y REVISION DE SALAS"/>
    <s v="09/12/2023 22:37:00"/>
    <s v="09/12/2023 22:37:43"/>
    <x v="0"/>
    <s v="CDP ANTIGUO 1"/>
    <s v="CDP ANTIGUO 2"/>
    <s v="09/12/2023 22:41:26"/>
    <s v="09/12/2023 23:50:00"/>
    <s v="RONDA Y REVISION DE SALAS"/>
    <s v="RONDAS REALIZADAS"/>
    <d v="1899-12-30T00:03:28"/>
    <d v="1899-12-30T00:04:26"/>
    <d v="1899-12-30T00:00:58"/>
    <s v=""/>
    <x v="0"/>
  </r>
  <r>
    <s v="INC000002488904"/>
    <s v="HOUSING"/>
    <x v="6"/>
    <s v="APQ ACCESOS"/>
    <s v="EDUARDO A NUÑEZ LAMOZA"/>
    <s v="tct_edunul"/>
    <s v="4-Menor/Localizado"/>
    <s v="4-Baja"/>
    <s v="Baja"/>
    <s v="Requerimiento de Cliente"/>
    <s v="TELEFONICA CYBERSECURITY TECH CHILE SPA"/>
    <s v="TOMA DE TEMPERATURAS"/>
    <s v="10/12/2023 4:55:11"/>
    <s v="10/12/2023 4:55:59"/>
    <x v="0"/>
    <s v="TI"/>
    <s v="CLIMA"/>
    <s v="10/12/2023 4:56:19"/>
    <s v="10/12/2023 23:50:00"/>
    <s v="TOMA DE TEMPERATURAS"/>
    <s v="RONDA REALIZADA"/>
    <d v="1899-12-30T00:00:00"/>
    <d v="1899-12-30T00:00:00"/>
    <d v="1899-12-30T00:00:00"/>
    <s v=""/>
    <x v="0"/>
  </r>
  <r>
    <s v="INC000002488906"/>
    <s v="HOUSING"/>
    <x v="6"/>
    <s v="APQ ACCESOS"/>
    <s v="EDUARDO A NUÑEZ LAMOZA"/>
    <s v="tct_edunul"/>
    <s v="4-Menor/Localizado"/>
    <s v="4-Baja"/>
    <s v="Baja"/>
    <s v="Requerimiento de Cliente"/>
    <s v="TELEFONICA CYBERSECURITY TECH CHILE SPA"/>
    <s v="TOMA DE TEMPERATURAS"/>
    <s v="10/12/2023 4:56:36"/>
    <s v="10/12/2023 4:57:33"/>
    <x v="0"/>
    <s v="TI"/>
    <s v="CLIMA"/>
    <s v="10/12/2023 4:57:49"/>
    <s v="10/12/2023 23:50:00"/>
    <s v="TOMA DE TEMPERATURAS"/>
    <s v="RONDA REALIZADA"/>
    <d v="1899-12-30T00:00:00"/>
    <d v="1899-12-30T00:00:00"/>
    <d v="1899-12-30T00:00:00"/>
    <s v=""/>
    <x v="0"/>
  </r>
  <r>
    <s v="INC000002488908"/>
    <s v="HOUSING"/>
    <x v="6"/>
    <s v="APQ ACCESOS"/>
    <s v="EDUARDO A NUÑEZ LAMOZA"/>
    <s v="tct_edunul"/>
    <s v="4-Menor/Localizado"/>
    <s v="4-Baja"/>
    <s v="Baja"/>
    <s v="Requerimiento de Cliente"/>
    <s v="TELEFONICA CYBERSECURITY TECH CHILE SPA"/>
    <s v="TOMA DE TEMPERATURAS"/>
    <s v="10/12/2023 4:58:03"/>
    <s v="10/12/2023 4:58:52"/>
    <x v="0"/>
    <s v="TI"/>
    <s v="CLIMA"/>
    <s v="10/12/2023 4:59:11"/>
    <s v="10/12/2023 23:50:00"/>
    <s v="TOMA DE TEMPERATURAS"/>
    <s v="RONDA REALIZADA"/>
    <d v="1899-12-30T00:00:00"/>
    <d v="1899-12-30T00:00:00"/>
    <d v="1899-12-30T00:00:00"/>
    <s v=""/>
    <x v="0"/>
  </r>
  <r>
    <s v="INC000002488911"/>
    <s v="HOUSING"/>
    <x v="6"/>
    <s v="APQ ACCESOS"/>
    <s v="EDUARDO A NUÑEZ LAMOZA"/>
    <s v="tct_edunul"/>
    <s v="4-Menor/Localizado"/>
    <s v="4-Baja"/>
    <s v="Baja"/>
    <s v="Requerimiento de Cliente"/>
    <s v="TELEFONICA CYBERSECURITY TECH CHILE SPA"/>
    <s v="RONDA SALAS TECNICAS"/>
    <s v="10/12/2023 4:59:23"/>
    <s v="10/12/2023 5:00:23"/>
    <x v="0"/>
    <s v="TI"/>
    <s v="INFRAESTRUCTURA"/>
    <s v="10/12/2023 5:00:41"/>
    <s v="10/12/2023 23:50:00"/>
    <s v="REVISION DE SALAS Y RACK"/>
    <s v="RONDA REALIZADA"/>
    <d v="1899-12-30T00:00:00"/>
    <d v="1899-12-30T00:00:00"/>
    <d v="1899-12-30T00:00:00"/>
    <s v=""/>
    <x v="0"/>
  </r>
  <r>
    <s v="INC000002488913"/>
    <s v="HOUSING"/>
    <x v="6"/>
    <s v="APQ ACCESOS"/>
    <s v="EDUARDO A NUÑEZ LAMOZA"/>
    <s v="tct_edunul"/>
    <s v="4-Menor/Localizado"/>
    <s v="4-Baja"/>
    <s v="Baja"/>
    <s v="Requerimiento de Cliente"/>
    <s v="TELEFONICA CYBERSECURITY TECH CHILE SPA"/>
    <s v="RONDA SALAS TECNICAS"/>
    <s v="10/12/2023 5:00:54"/>
    <s v="10/12/2023 5:01:48"/>
    <x v="0"/>
    <s v="TI"/>
    <s v="INFRAESTRUCTURA"/>
    <s v="10/12/2023 5:02:11"/>
    <s v="10/12/2023 23:50:00"/>
    <s v="REVISION DE SALAS Y RACK"/>
    <s v="RONDA REALIZADA"/>
    <d v="1899-12-30T00:00:00"/>
    <d v="1899-12-30T00:00:00"/>
    <d v="1899-12-30T00:00:00"/>
    <s v=""/>
    <x v="0"/>
  </r>
  <r>
    <s v="INC000002488915"/>
    <s v="HOUSING"/>
    <x v="6"/>
    <s v="APQ ACCESOS"/>
    <s v="EDUARDO A NUÑEZ LAMOZA"/>
    <s v="tct_edunul"/>
    <s v="4-Menor/Localizado"/>
    <s v="4-Baja"/>
    <s v="Baja"/>
    <s v="Requerimiento de Cliente"/>
    <s v="TELEFONICA CYBERSECURITY TECH CHILE SPA"/>
    <s v="RONDA SALAS TECNICAS"/>
    <s v="10/12/2023 5:02:24"/>
    <s v="10/12/2023 5:03:20"/>
    <x v="0"/>
    <s v="TI"/>
    <s v="INFRAESTRUCTURA"/>
    <s v="10/12/2023 5:03:39"/>
    <s v="10/12/2023 23:50:00"/>
    <s v="REVISION DE SALAS Y RACK"/>
    <s v="RONDA REALIZADA"/>
    <d v="1899-12-30T00:00:00"/>
    <d v="1899-12-30T00:00:00"/>
    <d v="1899-12-30T00:00:00"/>
    <s v=""/>
    <x v="0"/>
  </r>
  <r>
    <s v="INC000002489011"/>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0:38"/>
    <s v="10/12/2023 7:51:47"/>
    <x v="0"/>
    <s v="TI"/>
    <s v="CLIMA"/>
    <s v="10/12/2023 8:05:15"/>
    <s v="10/12/2023 23:50:00"/>
    <s v="RONDA DE INSPECCIÓN DE SALAS Y TOMA DE TEMPERATURAS DC APOQUINDO"/>
    <s v="RONDA REALIZADA"/>
    <d v="1899-12-30T00:00:00"/>
    <d v="1899-12-30T00:00:00"/>
    <d v="1899-12-30T00:00:00"/>
    <s v=""/>
    <x v="0"/>
  </r>
  <r>
    <s v="INC000002489014"/>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2:00"/>
    <s v="10/12/2023 7:53:05"/>
    <x v="0"/>
    <s v="TI"/>
    <s v="CLIMA"/>
    <s v="10/12/2023 8:06:07"/>
    <s v="10/12/2023 23:50:00"/>
    <s v="RONDA DE INSPECCIÓN DE SALAS Y TOMA DE TEMPERATURAS DC APOQUINDO"/>
    <s v="RONDA REALIZADA"/>
    <d v="1899-12-30T00:00:00"/>
    <d v="1899-12-30T00:00:00"/>
    <d v="1899-12-30T00:00:00"/>
    <s v=""/>
    <x v="0"/>
  </r>
  <r>
    <s v="INC000002489017"/>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3:18"/>
    <s v="10/12/2023 7:54:39"/>
    <x v="0"/>
    <s v="TI"/>
    <s v="CLIMA"/>
    <s v="10/12/2023 8:07:50"/>
    <s v="10/12/2023 23:50:00"/>
    <s v="RONDA DE INSPECCIÓN DE SALAS Y TOMA DE TEMPERATURAS DC APOQUINDO"/>
    <s v="RONDA REALIZADA"/>
    <d v="1899-12-30T00:00:00"/>
    <d v="1899-12-30T00:00:00"/>
    <d v="1899-12-30T00:00:00"/>
    <s v=""/>
    <x v="0"/>
  </r>
  <r>
    <s v="INC000002489019"/>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4:54"/>
    <s v="10/12/2023 7:56:17"/>
    <x v="0"/>
    <s v="TI"/>
    <s v="CLIMA"/>
    <s v="10/12/2023 8:08:48"/>
    <s v="10/12/2023 23:50:00"/>
    <s v="RONDA DE INSPECCIÓN DE SALAS Y TOMA DE TEMPERATURAS DC APOQUINDO"/>
    <s v="RONDA REALIZADA"/>
    <d v="1899-12-30T00:00:00"/>
    <d v="1899-12-30T00:00:00"/>
    <d v="1899-12-30T00:00:00"/>
    <s v=""/>
    <x v="0"/>
  </r>
  <r>
    <s v="INC000002489111"/>
    <s v="BACKUP ON DEMAND"/>
    <x v="9"/>
    <s v="BACK UP DATA CENTER (BACKUP ON DEMAND)"/>
    <s v="RODRIGO VÁSQUEZ MUÑOZ"/>
    <s v="tct_rvasqu"/>
    <s v="4-Menor/Localizado"/>
    <s v="4-Baja"/>
    <s v="Baja"/>
    <s v="Requerimiento de Cliente"/>
    <s v="TELEFONICA GLOBAL TECHNOLOGY S.A.AGENCIA EN CHILE"/>
    <s v="validacion estado plataformas de respaldo netbackup"/>
    <s v="10/12/2023 10:02:09"/>
    <s v="10/12/2023 10:02:58"/>
    <x v="0"/>
    <s v="CDP ANTIGUO 1"/>
    <s v="CDP ANTIGUO 2"/>
    <s v="12/12/2023 10:20:46"/>
    <s v="12/12/2023 23:50:00"/>
    <s v="validacion estado plataformas de respaldo netbackup"/>
    <s v="plataformas revisadas de manera integra y su estado es opertivay en funcionamiento normal"/>
    <d v="1900-01-01T00:17:48"/>
    <d v="1900-01-01T00:18:37"/>
    <d v="1899-12-30T00:00:49"/>
    <s v=""/>
    <x v="0"/>
  </r>
  <r>
    <s v="INC000002489119"/>
    <s v="HOUSING"/>
    <x v="15"/>
    <s v="APQ ACCESOS"/>
    <s v="LUIS O MORALES ARENAS"/>
    <s v="tct_luimoa"/>
    <s v="4-Menor/Localizado"/>
    <s v="4-Baja"/>
    <s v="Baja"/>
    <s v="Requerimiento de Cliente"/>
    <s v="TELEFONICA EMPRESAS DE CHILE SA"/>
    <s v="SE GENERA TICKET POR RONDA Y REVISION DE SALAS TECNICAS"/>
    <s v="10/12/2023 12:20:36"/>
    <s v="10/12/2023 12:21:41"/>
    <x v="0"/>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9138"/>
    <s v="RED INTERNA"/>
    <x v="0"/>
    <s v="APOQUINDO TI"/>
    <s v="RICARDO F ORELLANA MARDONES"/>
    <s v="tct_rorell"/>
    <s v="4-Menor/Localizado"/>
    <s v="4-Baja"/>
    <s v="Baja"/>
    <s v="Requerimiento de Cliente"/>
    <s v="TELEFONICA EMPRESAS DE CHILE SA"/>
    <s v="RONDA Y MEDICIÓN DE TEMPERATURAS EN SALAS TIC"/>
    <s v="10/12/2023 18:24:53"/>
    <s v="10/12/2023 18:25:55"/>
    <x v="0"/>
    <s v="TI"/>
    <s v="CLIMA"/>
    <s v="10/12/2023 18:36:10"/>
    <s v="10/12/2023 23:50:00"/>
    <m/>
    <s v="ACT REALIZADA SIN NOVEDAD"/>
    <d v="1899-12-30T00:00:00"/>
    <d v="1899-12-30T00:00:00"/>
    <d v="1899-12-30T00:00:00"/>
    <s v=""/>
    <x v="0"/>
  </r>
  <r>
    <s v="INC000002489142"/>
    <s v="RED INTERNA"/>
    <x v="0"/>
    <s v="APOQUINDO TI"/>
    <s v="RICARDO F ORELLANA MARDONES"/>
    <s v="tct_rorell"/>
    <s v="4-Menor/Localizado"/>
    <s v="4-Baja"/>
    <s v="Baja"/>
    <s v="Requerimiento de Cliente"/>
    <s v="TELEFONICA EMPRESAS DE CHILE SA"/>
    <s v="RONDA Y MEDICIÓN DE TEMPERATURAS EN SALAS TIC"/>
    <s v="10/12/2023 19:22:45"/>
    <s v="10/12/2023 19:23:46"/>
    <x v="0"/>
    <s v="TI"/>
    <s v="CLIMA"/>
    <s v="10/12/2023 19:34:40"/>
    <s v="10/12/2023 23:50:00"/>
    <m/>
    <s v="ACT REALIZADA SIN NOVEDAD"/>
    <d v="1899-12-30T00:00:00"/>
    <d v="1899-12-30T00:00:00"/>
    <d v="1899-12-30T00:00:00"/>
    <s v=""/>
    <x v="0"/>
  </r>
  <r>
    <s v="INC000002489197"/>
    <s v="HOUSING"/>
    <x v="15"/>
    <s v="APQ ACCESOS"/>
    <s v="JOSE G MARQUEZ MARCANO"/>
    <s v="tct_josmam"/>
    <s v="4-Menor/Localizado"/>
    <s v="4-Baja"/>
    <s v="Baja"/>
    <s v="Requerimiento de Cliente"/>
    <s v="TELEFONICA EMPRESAS DE CHILE SA"/>
    <s v="RONDA Y REVISION DE SALAS"/>
    <s v="11/12/2023 7:04:43"/>
    <s v="11/12/2023 7:05:33"/>
    <x v="0"/>
    <s v="CDP ANTIGUO 1"/>
    <s v="CDP ANTIGUO 2"/>
    <s v="11/12/2023 7:06:55"/>
    <s v="11/12/2023 23:50:00"/>
    <s v="RONDA Y REVISION DE SALAS"/>
    <s v="RONDAS REALIZADAS"/>
    <d v="1899-12-30T00:01:07"/>
    <d v="1899-12-30T00:02:12"/>
    <d v="1899-12-30T00:01:05"/>
    <s v=""/>
    <x v="0"/>
  </r>
  <r>
    <s v="INC000002489200"/>
    <s v="HOUSING"/>
    <x v="15"/>
    <s v="APQ ACCESOS"/>
    <s v="JOSE G MARQUEZ MARCANO"/>
    <s v="tct_josmam"/>
    <s v="4-Menor/Localizado"/>
    <s v="4-Baja"/>
    <s v="Baja"/>
    <s v="Requerimiento de Cliente"/>
    <s v="TELEFONICA EMPRESAS DE CHILE SA"/>
    <s v="RONDA Y REVISION DE SALAS"/>
    <s v="11/12/2023 7:07:18"/>
    <s v="11/12/2023 7:08:07"/>
    <x v="0"/>
    <s v="CDP ANTIGUO 1"/>
    <s v="CDP ANTIGUO 2"/>
    <s v="11/12/2023 7:09:32"/>
    <s v="11/12/2023 23:50:00"/>
    <s v="RONDA Y REVISION DE SALAS"/>
    <s v="RONDAS REALIZADAS"/>
    <d v="1899-12-30T00:01:07"/>
    <d v="1899-12-30T00:02:14"/>
    <d v="1899-12-30T00:01:07"/>
    <s v=""/>
    <x v="0"/>
  </r>
  <r>
    <s v="INC000002489218"/>
    <s v="RED INTERNA"/>
    <x v="0"/>
    <s v="APOQUINDO TI"/>
    <s v="RICARDO F ORELLANA MARDONES"/>
    <s v="tct_rorell"/>
    <s v="4-Menor/Localizado"/>
    <s v="4-Baja"/>
    <s v="Baja"/>
    <s v="Requerimiento de Cliente"/>
    <s v="TELEFONICA EMPRESAS DE CHILE SA"/>
    <s v="RONDA Y MEDICIÓN DE TEMPERATURAS EN SALAS TIC"/>
    <s v="10/12/2023 10:40:51"/>
    <s v="10/12/2023 10:41:44"/>
    <x v="0"/>
    <s v="TI"/>
    <s v="CLIMA"/>
    <s v="10/12/2023 11:19:46"/>
    <s v="10/12/2023 23:50:00"/>
    <m/>
    <s v="ACT REALIZADA SIN NOVEDAD"/>
    <d v="1899-12-30T00:00:00"/>
    <d v="1899-12-30T00:00:00"/>
    <d v="1899-12-30T00:00:00"/>
    <s v=""/>
    <x v="0"/>
  </r>
  <r>
    <s v="INC000002489221"/>
    <s v="HOUSING"/>
    <x v="15"/>
    <s v="APQ ACCESOS"/>
    <s v="LUIS O MORALES ARENAS"/>
    <s v="tct_luimoa"/>
    <s v="4-Menor/Localizado"/>
    <s v="4-Baja"/>
    <s v="Baja"/>
    <s v="Requerimiento de Cliente"/>
    <s v="TELEFONICA EMPRESAS DE CHILE SA"/>
    <s v="SE GENERA TICKET POR REVISION Y TOMA DE ALARMA DE CLIENTES"/>
    <s v="10/12/2023 10:46:31"/>
    <s v="10/12/2023 10:48:20"/>
    <x v="0"/>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489262"/>
    <s v="RED INTERNA"/>
    <x v="0"/>
    <s v="APOQUINDO TI"/>
    <s v="RICARDO F ORELLANA MARDONES"/>
    <s v="tct_rorell"/>
    <s v="4-Menor/Localizado"/>
    <s v="4-Baja"/>
    <s v="Baja"/>
    <s v="Requerimiento de Cliente"/>
    <s v="TELEFONICA EMPRESAS DE CHILE SA"/>
    <s v="RONDA Y MEDICIÓN DE TEMPERATURAS EN SALAS TIC"/>
    <s v="10/12/2023 16:22:56"/>
    <s v="10/12/2023 16:23:53"/>
    <x v="0"/>
    <s v="TI"/>
    <s v="CLIMA"/>
    <s v="10/12/2023 16:36:36"/>
    <s v="10/12/2023 23:50:00"/>
    <m/>
    <s v="ACT REALIZADA SIN NOVEDAD"/>
    <d v="1899-12-30T00:00:00"/>
    <d v="1899-12-30T00:00:00"/>
    <d v="1899-12-30T00:00:00"/>
    <s v=""/>
    <x v="0"/>
  </r>
  <r>
    <s v="INC000002489273"/>
    <s v="HOUSING"/>
    <x v="15"/>
    <s v="APQ ACCESOS"/>
    <s v="LUIS O MORALES ARENAS"/>
    <s v="tct_luimoa"/>
    <s v="4-Menor/Localizado"/>
    <s v="4-Baja"/>
    <s v="Baja"/>
    <s v="Requerimiento de Cliente"/>
    <s v="TELEFONICA EMPRESAS DE CHILE SA"/>
    <s v="SE GENERA TICKET POR RONDA Y REVISION DE SALAS TECNICAS"/>
    <s v="10/12/2023 17:37:16"/>
    <s v="10/12/2023 17:38:26"/>
    <x v="0"/>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89289"/>
    <s v="HOUSING"/>
    <x v="15"/>
    <s v="APQ ACCESOS"/>
    <s v="JOSE G MARQUEZ MARCANO"/>
    <s v="tct_josmam"/>
    <s v="4-Menor/Localizado"/>
    <s v="4-Baja"/>
    <s v="Baja"/>
    <s v="Requerimiento de Cliente"/>
    <s v="TELEFONICA EMPRESAS DE CHILE SA"/>
    <s v="RONDA Y REVISION DE SALAS"/>
    <s v="11/12/2023 0:51:41"/>
    <s v="11/12/2023 0:52:21"/>
    <x v="0"/>
    <s v="CDP ANTIGUO 1"/>
    <s v="CDP ANTIGUO 2"/>
    <s v="11/12/2023 0:53:51"/>
    <s v="11/12/2023 23:50:00"/>
    <s v="RONDA Y REVISION DE SALAS"/>
    <s v="RONDAS REALIZADAS"/>
    <d v="1899-12-30T00:00:20"/>
    <d v="1899-12-30T00:02:10"/>
    <d v="1899-12-30T00:01:50"/>
    <s v=""/>
    <x v="0"/>
  </r>
  <r>
    <s v="INC000002489295"/>
    <s v="BACKUP ON DEMAND"/>
    <x v="3"/>
    <s v="GESTION HD"/>
    <s v="GUSTAVO AVILA VERA"/>
    <s v="frp_jesanc"/>
    <s v="4-Menor/Localizado"/>
    <s v="4-Baja"/>
    <s v="Baja"/>
    <s v="Requerimiento de Cliente"/>
    <s v="TELEFONICA INTERNACIONAL CHILE SA"/>
    <s v="HD/Inconveniente Relay de correo"/>
    <s v="11/12/2023 1:29:33"/>
    <s v="11/12/2023 1:34:17"/>
    <x v="0"/>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s v=""/>
    <x v="0"/>
  </r>
  <r>
    <s v="INC000002489349"/>
    <s v="RED INTERNA"/>
    <x v="0"/>
    <s v="APOQUINDO TI"/>
    <s v="RICARDO F ORELLANA MARDONES"/>
    <s v="tct_rorell"/>
    <s v="4-Menor/Localizado"/>
    <s v="4-Baja"/>
    <s v="Baja"/>
    <s v="Requerimiento de Cliente"/>
    <s v="TELEFONICA EMPRESAS DE CHILE SA"/>
    <s v="RONDA Y MEDICIÓN DE TEMPERATURAS EN SALAS TIC"/>
    <s v="10/12/2023 12:20:05"/>
    <s v="10/12/2023 12:21:00"/>
    <x v="0"/>
    <s v="TI"/>
    <s v="CLIMA"/>
    <s v="10/12/2023 12:32:15"/>
    <s v="10/12/2023 23:50:00"/>
    <m/>
    <s v="ACT REALIZADA SIN NOVEDAD"/>
    <d v="1899-12-30T00:00:00"/>
    <d v="1899-12-30T00:00:00"/>
    <d v="1899-12-30T00:00:00"/>
    <s v=""/>
    <x v="0"/>
  </r>
  <r>
    <s v="INC000002489539"/>
    <s v="HOUSING"/>
    <x v="15"/>
    <s v="APQ ACCESOS"/>
    <s v="JOSE G MARQUEZ MARCANO"/>
    <s v="tct_josmam"/>
    <s v="4-Menor/Localizado"/>
    <s v="4-Baja"/>
    <s v="Baja"/>
    <s v="Requerimiento de Cliente"/>
    <s v="TELEFONICA EMPRESAS DE CHILE SA"/>
    <s v="RONDA Y REVISION DE SALAS"/>
    <s v="10/12/2023 23:24:54"/>
    <s v="10/12/2023 23:25:44"/>
    <x v="0"/>
    <s v="CDP ANTIGUO 1"/>
    <s v="CDP ANTIGUO 2"/>
    <s v="10/12/2023 23:27:13"/>
    <s v="10/12/2023 23:50:00"/>
    <s v="RONDA Y REVISION DE SALAS"/>
    <s v="RONDAS REALIZADAS"/>
    <d v="1899-12-30T00:01:16"/>
    <d v="1899-12-30T00:02:19"/>
    <d v="1899-12-30T00:01:03"/>
    <s v=""/>
    <x v="0"/>
  </r>
  <r>
    <s v="INC000002489541"/>
    <s v="HOUSING"/>
    <x v="15"/>
    <s v="APQ ACCESOS"/>
    <s v="JOSE G MARQUEZ MARCANO"/>
    <s v="tct_josmam"/>
    <s v="4-Menor/Localizado"/>
    <s v="4-Baja"/>
    <s v="Baja"/>
    <s v="Requerimiento de Cliente"/>
    <s v="TELEFONICA EMPRESAS DE CHILE SA"/>
    <s v="TOMA DE ALARMAS DE CLIENTES"/>
    <s v="10/12/2023 23:27:34"/>
    <s v="10/12/2023 23:28:16"/>
    <x v="0"/>
    <s v="CDP ANTIGUO 1"/>
    <s v="CDP ANTIGUO 2"/>
    <s v="10/12/2023 23:30:19"/>
    <s v="10/12/2023 23:50:00"/>
    <s v="TOMA DE ALARMAS DE CLIENTES"/>
    <s v="TOMA DE ALARMAS REALIZADAS"/>
    <d v="1899-12-30T00:01:44"/>
    <d v="1899-12-30T00:02:45"/>
    <d v="1899-12-30T00:01:01"/>
    <s v=""/>
    <x v="0"/>
  </r>
  <r>
    <s v="INC000002489561"/>
    <s v="WIFI INDOOR"/>
    <x v="20"/>
    <s v="GESTION HD"/>
    <s v="JORGE S LORCA LEIVA"/>
    <s v="frp_jesanc"/>
    <s v="4-Menor/Localizado"/>
    <s v="4-Baja"/>
    <s v="Baja"/>
    <s v="Requerimiento de Cliente"/>
    <s v="TELEFONICA INTERNACIONAL CHILE SA"/>
    <s v="HD/ Requerimiento Wifi DXC Paine"/>
    <s v="11/12/2023 5:09:24"/>
    <s v="11/12/2023 5:12:43"/>
    <x v="0"/>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s v=""/>
    <x v="0"/>
  </r>
  <r>
    <s v="INC000002489585"/>
    <s v="HOSTING VIRTUAL"/>
    <x v="4"/>
    <s v="GESTION PLATAFORMA CLIENTES"/>
    <s v="JUAN CARLOS UZCATEGUI FUGUETT"/>
    <s v="vos_eperez"/>
    <s v="4-Menor/Localizado"/>
    <s v="4-Baja"/>
    <s v="Baja"/>
    <s v="Requerimiento de Cliente"/>
    <s v="TELEFONICA EMPRESAS DE CHILE SA"/>
    <s v="Reestablecimiento contraseña en servidor SW-CORE01 (parque nuevo SolarWinds)"/>
    <s v="11/12/2023 8:51:52"/>
    <s v="11/12/2023 8:54:57"/>
    <x v="0"/>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s v=""/>
    <x v="0"/>
  </r>
  <r>
    <s v="INC000002489595"/>
    <s v="HOUSING"/>
    <x v="1"/>
    <s v="APQ ACCESOS"/>
    <s v="CARLOS F ARAYA RAMIREZ"/>
    <s v="tct_cararr"/>
    <s v="4-Menor/Localizado"/>
    <s v="4-Baja"/>
    <s v="Baja"/>
    <s v="Requerimiento de Cliente"/>
    <s v="TELEFONICA CYBERSECURITY TECH CHILE SPA"/>
    <s v="FACTIBILIDAD 79625"/>
    <s v="11/12/2023 9:52:31"/>
    <s v="11/12/2023 9:55:08"/>
    <x v="0"/>
    <s v="CDP ANTIGUO 1"/>
    <s v="CDP ANTIGUO 2"/>
    <s v="11/12/2023 10:04:21"/>
    <s v="11/12/2023 23:50:00"/>
    <s v="HDI SEGUROS"/>
    <s v="FACTIBILIDAD ENVIADA"/>
    <d v="1899-12-30T00:00:00"/>
    <d v="1899-12-30T00:00:00"/>
    <d v="1899-12-30T00:00:00"/>
    <s v=""/>
    <x v="0"/>
  </r>
  <r>
    <s v="INC000002489604"/>
    <s v="RED INTERNA"/>
    <x v="1"/>
    <s v="APQ ACCESOS"/>
    <s v="CARLOS F ARAYA RAMIREZ"/>
    <s v="tct_cararr"/>
    <s v="4-Menor/Localizado"/>
    <s v="4-Baja"/>
    <s v="Baja"/>
    <s v="Requerimiento de Cliente"/>
    <s v="TELEFONICA CYBERSECURITY TECH CHILE SPA"/>
    <s v="RONDA INSPECTIVA"/>
    <s v="11/12/2023 10:04:56"/>
    <s v="11/12/2023 10:05:36"/>
    <x v="0"/>
    <s v="CDP ANTIGUO 1"/>
    <s v="CDP ANTIGUO 2"/>
    <s v="11/12/2023 11:39:04"/>
    <s v="11/12/2023 23:50:00"/>
    <m/>
    <s v="ronda realizada"/>
    <d v="1899-12-30T00:00:00"/>
    <d v="1899-12-30T00:00:00"/>
    <d v="1899-12-30T00:00:00"/>
    <s v=""/>
    <x v="0"/>
  </r>
  <r>
    <s v="INC000002489612"/>
    <s v="HOUSING"/>
    <x v="15"/>
    <s v="APQ ACCESOS"/>
    <s v="LUIS O MORALES ARENAS"/>
    <s v="tct_luimoa"/>
    <s v="4-Menor/Localizado"/>
    <s v="4-Baja"/>
    <s v="Baja"/>
    <s v="Requerimiento de Cliente"/>
    <s v="TELEFONICA EMPRESAS DE CHILE SA"/>
    <s v="SE GENERA TICKET POR RONDA Y REVISION DE SALAS TECNICAS"/>
    <s v="10/12/2023 15:36:32"/>
    <s v="10/12/2023 15:37:54"/>
    <x v="0"/>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490009"/>
    <s v="TICKET-INTELIGENTE"/>
    <x v="3"/>
    <s v="GESTION TI"/>
    <s v="GUSTAVO AVILA VERA"/>
    <s v="USR_TSIGHT"/>
    <s v="1-Extenso/Generalizado"/>
    <s v="4-Baja"/>
    <s v="Baja"/>
    <s v="Incidente de Cliente"/>
    <s v="TELEFONICA EMPRESAS DE CHILE SA"/>
    <s v="telefonica - lnxq003_localhost.vm TICKET AUTOMATICO"/>
    <s v="10/12/2023 23:09:24"/>
    <s v="10/12/2023 23:09:24"/>
    <x v="0"/>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s v="Cumplido"/>
    <x v="2"/>
  </r>
  <r>
    <s v="INC000002490026"/>
    <s v="HOUSING"/>
    <x v="19"/>
    <s v="BELIEVE"/>
    <s v="EDUARDO A NUÑEZ LAMOZA"/>
    <s v="frp_josama"/>
    <s v="3-Moderado/Limitado"/>
    <s v="3-Medio"/>
    <s v="Media"/>
    <s v="Requerimiento de Cliente"/>
    <s v="CELULOSA ARAUCO Y CONSTITUCION S A"/>
    <s v="GESTION DATACENTER/ ACCESOS/  DC SAN MARTIN/ CELULOSA ARAUCO Y CONSTITUCION"/>
    <s v="10/12/2023 23:48:21"/>
    <s v="11/12/2023 0:02:50"/>
    <x v="0"/>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s v=""/>
    <x v="0"/>
  </r>
  <r>
    <s v="INC000002490145"/>
    <s v="HOUSING"/>
    <x v="16"/>
    <s v="BELIEVE"/>
    <s v="FERNEY D GARZON PEÑA"/>
    <s v="frp_fbalab"/>
    <s v="3-Moderado/Limitado"/>
    <s v="3-Medio"/>
    <s v="Media"/>
    <s v="Requerimiento de Cliente"/>
    <s v="CENTRO DE COMPENSACION AUTOMATIZADO S A"/>
    <s v="GESTION DATACENTER/ ACCESOS / CENTRO DE COMPENSACION AUTOMATIZADO S A"/>
    <s v="11/12/2023 9:10:21"/>
    <s v="11/12/2023 9:11:46"/>
    <x v="0"/>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s v=""/>
    <x v="0"/>
  </r>
  <r>
    <s v="INC000002490168"/>
    <s v="VPN IP - MPLS"/>
    <x v="3"/>
    <s v="GESTION HD"/>
    <s v="GUSTAVO AVILA VERA"/>
    <s v="frp_jciert"/>
    <s v="4-Menor/Localizado"/>
    <s v="4-Baja"/>
    <s v="Baja"/>
    <s v="Requerimiento de Cliente"/>
    <s v="TELEFONICA GLOBAL TECHNOLOGY S.A.AGENCIA EN CHILE"/>
    <s v="REQ / Requerimiento || Acceso SFTP || Cliente: Punta del Cobre"/>
    <s v="11/12/2023 9:32:39"/>
    <s v="11/12/2023 9:38:32"/>
    <x v="0"/>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s v=""/>
    <x v="0"/>
  </r>
  <r>
    <s v="INC000002490180"/>
    <s v="VPN IP - MPLS"/>
    <x v="2"/>
    <s v="GESTION CALL CENTER"/>
    <s v="LUIS A VILLASMIL CASTILLO"/>
    <s v="frp_driosr"/>
    <s v="4-Menor/Localizado"/>
    <s v="4-Baja"/>
    <s v="Baja"/>
    <s v="Requerimiento de Cliente"/>
    <s v="CELMEDIA S A"/>
    <s v="FRONT CTC/ROBUSTO/UNA NUEVA VPN"/>
    <s v="11/12/2023 9:43:10"/>
    <s v="11/12/2023 9:45:48"/>
    <x v="0"/>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s v=""/>
    <x v="0"/>
  </r>
  <r>
    <s v="INC000002490186"/>
    <s v="VPN IP - MPLS"/>
    <x v="17"/>
    <s v="GESTION HD"/>
    <s v="NICOLAS A SAAVEDRA EGUILUZ"/>
    <s v="frp_jciert"/>
    <s v="4-Menor/Localizado"/>
    <s v="4-Baja"/>
    <s v="Baja"/>
    <s v="Requerimiento de Cliente"/>
    <s v="TELEFONICA GLOBAL TECHNOLOGY S.A.AGENCIA EN CHILE"/>
    <s v="REQ / Formulario Solicitud Creación Usuario y Asignación Roles-Perfiles.xlsx"/>
    <s v="11/12/2023 9:43:48"/>
    <s v="11/12/2023 9:46:38"/>
    <x v="0"/>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s v=""/>
    <x v="0"/>
  </r>
  <r>
    <s v="INC000002490192"/>
    <s v="HOUSING"/>
    <x v="19"/>
    <s v="BELIEVE"/>
    <s v="SEBASTIAN A JARA VIDAL"/>
    <s v="frp_fbalab"/>
    <s v="3-Moderado/Limitado"/>
    <s v="3-Medio"/>
    <s v="Media"/>
    <s v="Requerimiento de Cliente"/>
    <s v="TELEFONICA EMPRESAS DE CHILE SA"/>
    <s v="GESTION DATACENTER/ ACCESOS / TELEFONICA EMPRESAS DE CHILE SA"/>
    <s v="11/12/2023 9:48:30"/>
    <s v="11/12/2023 9:49:31"/>
    <x v="0"/>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s v=""/>
    <x v="0"/>
  </r>
  <r>
    <s v="INC000002490200"/>
    <s v="HOUSING"/>
    <x v="14"/>
    <s v="BELIEVE"/>
    <s v="CRISTOPHER MALDONADO ROMERO"/>
    <s v="frp_fbalab"/>
    <s v="3-Moderado/Limitado"/>
    <s v="3-Medio"/>
    <s v="Media"/>
    <s v="Requerimiento de Cliente"/>
    <s v="ICETEL SERVICIOS S.A."/>
    <s v="GESTION DATACENTER/ ACCESOS / ICETEL SERVICIOS S.A."/>
    <s v="11/12/2023 9:58:36"/>
    <s v="11/12/2023 10:00:33"/>
    <x v="0"/>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s v=""/>
    <x v="0"/>
  </r>
  <r>
    <s v="INC00000249027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01:12"/>
    <s v="11/12/2023 7:02:36"/>
    <x v="0"/>
    <s v="TI"/>
    <s v="CLIMA"/>
    <s v="11/12/2023 7:28:24"/>
    <s v="11/12/2023 23:50:00"/>
    <s v="RONDA DE INSPECCIÓN DE SALAS Y TOMA DE TEMPERATURAS DC APOQUINDO"/>
    <s v="RONDA REALIZADA"/>
    <d v="1899-12-30T00:00:00"/>
    <d v="1899-12-30T00:00:00"/>
    <d v="1899-12-30T00:00:00"/>
    <s v=""/>
    <x v="0"/>
  </r>
  <r>
    <s v="INC000002490283"/>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0:14"/>
    <s v="11/12/2023 7:11:43"/>
    <x v="0"/>
    <s v="TI"/>
    <s v="CLIMA"/>
    <s v="11/12/2023 7:29:20"/>
    <s v="11/12/2023 23:50:00"/>
    <s v="RONDA DE INSPECCIÓN DE SALAS Y TOMA DE TEMPERATURAS DC APOQUINDO"/>
    <s v="RONDA REALIZADA"/>
    <d v="1899-12-30T00:00:00"/>
    <d v="1899-12-30T00:00:00"/>
    <d v="1899-12-30T00:00:00"/>
    <s v=""/>
    <x v="0"/>
  </r>
  <r>
    <s v="INC00000249028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2:08"/>
    <s v="11/12/2023 7:13:22"/>
    <x v="0"/>
    <s v="TI"/>
    <s v="CLIMA"/>
    <s v="11/12/2023 7:30:10"/>
    <s v="11/12/2023 23:50:00"/>
    <s v="RONDA DE INSPECCIÓN DE SALAS Y TOMA DE TEMPERATURAS DC APOQUINDO"/>
    <s v="RONDA REALIZADA"/>
    <d v="1899-12-30T00:00:00"/>
    <d v="1899-12-30T00:00:00"/>
    <d v="1899-12-30T00:00:00"/>
    <s v=""/>
    <x v="0"/>
  </r>
  <r>
    <s v="INC000002490292"/>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3:45"/>
    <s v="11/12/2023 7:14:54"/>
    <x v="0"/>
    <s v="TI"/>
    <s v="CLIMA"/>
    <s v="11/12/2023 7:27:31"/>
    <s v="11/12/2023 23:50:00"/>
    <s v="RONDA DE INSPECCIÓN DE SALAS Y TOMA DE TEMPERATURAS DC APOQUINDO"/>
    <s v="RONDA REALIZADA"/>
    <d v="1899-12-30T00:00:00"/>
    <d v="1899-12-30T00:00:00"/>
    <d v="1899-12-30T00:00:00"/>
    <s v=""/>
    <x v="0"/>
  </r>
  <r>
    <s v="INC000002490327"/>
    <s v="SAP"/>
    <x v="17"/>
    <s v="CLOUD SAP HANA"/>
    <s v="NICOLAS A SAAVEDRA EGUILUZ"/>
    <s v="tct_nsaave"/>
    <s v="4-Menor/Localizado"/>
    <s v="4-Baja"/>
    <s v="Baja"/>
    <s v="Requerimiento de Cliente"/>
    <s v="TELEFONICA EMPRESAS DE CHILE SA"/>
    <s v="Checklist Diario Clientes 11-12-23"/>
    <s v="11/12/2023 8:03:12"/>
    <s v="11/12/2023 8:04:38"/>
    <x v="0"/>
    <s v="Service"/>
    <s v="Internal"/>
    <s v="11/12/2023 8:05:00"/>
    <s v="11/12/2023 23:50:00"/>
    <s v="Se realiza Checklist Diario de los clientes; _x000a_HDC_x000a_NUTRISCO"/>
    <s v="Se realiza Checklist Diario de los clientes; _x000a_HDC_x000a_NUTRISCO"/>
    <d v="1899-12-30T00:00:00"/>
    <d v="1899-12-30T00:01:48"/>
    <d v="1899-12-30T00:01:48"/>
    <s v=""/>
    <x v="0"/>
  </r>
  <r>
    <s v="INC000002490339"/>
    <s v="HOUSING"/>
    <x v="14"/>
    <s v="BELIEVE"/>
    <s v="CRISTOPHER MALDONADO ROMERO"/>
    <s v="frp_dvital"/>
    <s v="3-Moderado/Limitado"/>
    <s v="3-Medio"/>
    <s v="Media"/>
    <s v="Incidente de Cliente"/>
    <s v="ICETEL SERVICIOS S.A."/>
    <s v="GESTION DATACENTER/ ACCESOS / NBX"/>
    <s v="11/12/2023 8:18:54"/>
    <s v="11/12/2023 8:22:51"/>
    <x v="0"/>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s v="Cumplido"/>
    <x v="2"/>
  </r>
  <r>
    <s v="INC000002490435"/>
    <s v="HOUSING"/>
    <x v="15"/>
    <s v="APQ ACCESOS"/>
    <s v="LUIS O MORALES ARENAS"/>
    <s v="tct_luimoa"/>
    <s v="4-Menor/Localizado"/>
    <s v="4-Baja"/>
    <s v="Baja"/>
    <s v="Requerimiento de Cliente"/>
    <s v="TELEFONICA EMPRESAS DE CHILE SA"/>
    <s v="SE GENERA TICKET POR RONDA Y REVISION DE SALAS TECNICAS"/>
    <s v="11/12/2023 10:28:29"/>
    <s v="11/12/2023 10:30:41"/>
    <x v="0"/>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s v=""/>
    <x v="0"/>
  </r>
  <r>
    <s v="INC000002490440"/>
    <s v="HOUSING"/>
    <x v="15"/>
    <s v="APQ ACCESOS"/>
    <s v="LUIS O MORALES ARENAS"/>
    <s v="tct_luimoa"/>
    <s v="4-Menor/Localizado"/>
    <s v="4-Baja"/>
    <s v="Baja"/>
    <s v="Requerimiento de Cliente"/>
    <s v="TELEFONICA EMPRESAS DE CHILE SA"/>
    <s v="SE GENERA TICKET POR REVISION Y TOMA DE ALARMA DE CLIENTES"/>
    <s v="11/12/2023 10:32:55"/>
    <s v="11/12/2023 10:33:55"/>
    <x v="0"/>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s v=""/>
    <x v="0"/>
  </r>
  <r>
    <s v="INC000002490442"/>
    <s v="HOSTING VIRTUAL"/>
    <x v="4"/>
    <s v="OPERACION N1"/>
    <s v="PAUL A SEPULVEDA ALVAREZ"/>
    <s v="tct_aaceve"/>
    <s v="4-Menor/Localizado"/>
    <s v="4-Baja"/>
    <s v="Baja"/>
    <s v="Requerimiento de Cliente"/>
    <s v="TELEFONICA GLOBAL TECHNOLOGY S.A.AGENCIA EN CHILE"/>
    <s v="RQ / DUOC / Eliminación de DC que no existen"/>
    <s v="11/12/2023 10:42:10"/>
    <s v="11/12/2023 10:44:36"/>
    <x v="0"/>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s v=""/>
    <x v="0"/>
  </r>
  <r>
    <s v="INC000002490482"/>
    <s v="RED INTERNA"/>
    <x v="0"/>
    <s v="APQ ACCESOS"/>
    <s v="CRISTOPHER MALDONADO ROMERO"/>
    <s v="tct_cmaldo"/>
    <s v="4-Menor/Localizado"/>
    <s v="4-Baja"/>
    <s v="Baja"/>
    <s v="Requerimiento de Cliente"/>
    <s v="TELEFONICA EMPRESAS DE CHILE SA"/>
    <s v="RONDA TOMA DE TEMPERATURAS SALAS TIC"/>
    <s v="11/12/2023 12:17:22"/>
    <s v="11/12/2023 12:22:37"/>
    <x v="0"/>
    <s v="CDP ANTIGUO 1"/>
    <s v="CDP ANTIGUO 2"/>
    <s v="11/12/2023 13:10:27"/>
    <s v="11/12/2023 23:50:00"/>
    <m/>
    <s v="RONDA REALIZADA"/>
    <d v="1899-12-30T00:00:00"/>
    <d v="1899-12-30T00:00:00"/>
    <d v="1899-12-30T00:00:00"/>
    <s v=""/>
    <x v="0"/>
  </r>
  <r>
    <s v="INC000002490580"/>
    <s v="HOSTING VIRTUAL"/>
    <x v="4"/>
    <s v="DUOC TICKET AUTOMATICO"/>
    <s v="PAUL A SEPULVEDA ALVAREZ"/>
    <s v="frp_lmosqu"/>
    <s v="3-Moderado/Limitado"/>
    <s v="4-Baja"/>
    <s v="Baja"/>
    <s v="Requerimiento de Cliente"/>
    <s v="FUNDACION INSTITUTO PROFESIONAL DUOC UC"/>
    <s v="DESCARGA DE BHE DESDE CASILLA PKRAMM A SAPVIM. /INC000002470156 / DUOC / REQ"/>
    <s v="11/12/2023 10:32:13"/>
    <s v="11/12/2023 10:35:07"/>
    <x v="0"/>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s v=""/>
    <x v="0"/>
  </r>
  <r>
    <s v="INC000002490587"/>
    <s v="VPN IP - MPLS"/>
    <x v="4"/>
    <s v="BELIEVE"/>
    <s v="GIOVANNI D ROCCO VALENZUELA"/>
    <s v="frp_dvital"/>
    <s v="4-Menor/Localizado"/>
    <s v="4-Baja"/>
    <s v="Baja"/>
    <s v="Requerimiento de Cliente"/>
    <s v="TELEFONICA CYBERSECURITY TECH CHILE SPA"/>
    <s v="REQ / SOC / actualizar el espacio en disco libre del repositorio soc"/>
    <s v="11/12/2023 10:40:18"/>
    <s v="11/12/2023 10:42:11"/>
    <x v="0"/>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s v=""/>
    <x v="0"/>
  </r>
  <r>
    <s v="INC000002490648"/>
    <s v="VPN IP - MPLS"/>
    <x v="13"/>
    <s v="GESTION HD"/>
    <s v="DEIBY Y SANTOYO MONTEROLA"/>
    <s v="frp_jciert"/>
    <s v="4-Menor/Localizado"/>
    <s v="4-Baja"/>
    <s v="Baja"/>
    <s v="Requerimiento de Cliente"/>
    <s v="TELEFONICA GLOBAL TECHNOLOGY S.A.AGENCIA EN CHILE"/>
    <s v="REQ / Licenciamiento REDHAT"/>
    <s v="11/12/2023 10:30:38"/>
    <s v="11/12/2023 10:32:49"/>
    <x v="0"/>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s v=""/>
    <x v="0"/>
  </r>
  <r>
    <s v="INC000002490660"/>
    <s v="HOUSING"/>
    <x v="19"/>
    <s v="BELIEVE"/>
    <s v="SEBASTIAN A JARA VIDAL"/>
    <s v="frp_fbalab"/>
    <s v="3-Moderado/Limitado"/>
    <s v="3-Medio"/>
    <s v="Media"/>
    <s v="Requerimiento de Cliente"/>
    <s v="IDOM INGENIERIA Y CONSULTORIA S.A. AGENCIA EN CHILE"/>
    <s v="GESTION DATACENTER/ ACCESOS / IDOM INGENIERIA Y CONSULTORIA S.A. AGENCIA EN CHILE"/>
    <s v="11/12/2023 10:35:28"/>
    <s v="11/12/2023 10:36:31"/>
    <x v="0"/>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s v=""/>
    <x v="0"/>
  </r>
  <r>
    <s v="INC000002490741"/>
    <s v="VPN IP - MPLS"/>
    <x v="24"/>
    <s v="ADMINISTRADORES RESIDENTES"/>
    <s v="JOAQUIN AGUIRRE PERALTA"/>
    <s v="frp_rreyes"/>
    <s v="3-Moderado/Limitado"/>
    <s v="3-Medio"/>
    <s v="Media"/>
    <s v="Requerimiento de Cliente"/>
    <s v="MASISA S.A. 1"/>
    <s v="GAMA /Pruebas HA para enlace Entel Data Center Tivit"/>
    <s v="11/12/2023 11:36:06"/>
    <s v="11/12/2023 11:39:22"/>
    <x v="0"/>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s v=""/>
    <x v="0"/>
  </r>
  <r>
    <s v="INC000002490762"/>
    <s v="HOSTING VIRTUAL"/>
    <x v="4"/>
    <s v="GESTION PLATAFORMA CLIENTES"/>
    <s v="JUAN CARLOS UZCATEGUI FUGUETT"/>
    <s v="vos_eperez"/>
    <s v="2-Significativo/Amplio"/>
    <s v="2-Alta"/>
    <s v="Alta"/>
    <s v="Incidente de Cliente"/>
    <s v="TELEFONICA EMPRESAS DE CHILE SA"/>
    <s v="Revisión estado servidor SW-CORE01"/>
    <s v="11/12/2023 12:02:52"/>
    <s v="11/12/2023 12:07:53"/>
    <x v="0"/>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s v="Cumplido"/>
    <x v="2"/>
  </r>
  <r>
    <s v="INC000002490867"/>
    <s v="TICKET-INTELIGENTE"/>
    <x v="4"/>
    <s v="GESTION TI"/>
    <s v="JUAN CARLOS UZCATEGUI FUGUETT"/>
    <s v="USR_TSIGHT"/>
    <s v="1-Extenso/Generalizado"/>
    <s v="4-Baja"/>
    <s v="Baja"/>
    <s v="Incidente de Cliente"/>
    <s v="RABIE HNOSLTDA"/>
    <s v="rabie001 - lonquimay TICKET AUTOMATICO"/>
    <s v="11/12/2023 11:53:01"/>
    <s v="11/12/2023 11:53:01"/>
    <x v="0"/>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s v="Cumplido"/>
    <x v="2"/>
  </r>
  <r>
    <s v="INC000002490883"/>
    <s v="TICKET-INTELIGENTE"/>
    <x v="4"/>
    <s v="GESTION TI"/>
    <s v="ALEJANDRO ACEVEDO VALENZUELA"/>
    <s v="USR_TSIGHT"/>
    <s v="1-Extenso/Generalizado"/>
    <s v="4-Baja"/>
    <s v="Baja"/>
    <s v="Incidente de Cliente"/>
    <s v="FUNDACION INSTITUTO PROFESIONAL DUOC UC"/>
    <s v="fiprdu01 - pro_exch_wsnt TICKET AUTOMATICO"/>
    <s v="11/12/2023 12:10:08"/>
    <s v="11/12/2023 12:10:08"/>
    <x v="0"/>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s v="Cumplido"/>
    <x v="2"/>
  </r>
  <r>
    <s v="INC000002490916"/>
    <s v="HOUSING"/>
    <x v="16"/>
    <s v="BELIEVE"/>
    <s v="JORGE S LORCA LEIVA"/>
    <s v="frp_fbalab"/>
    <s v="3-Moderado/Limitado"/>
    <s v="3-Medio"/>
    <s v="Media"/>
    <s v="Requerimiento de Cliente"/>
    <s v="HUAWEI CHILE S A"/>
    <s v="GESTION DATACENTER/ ACCESOS / HUAWEI CHILE S A"/>
    <s v="11/12/2023 11:31:15"/>
    <s v="11/12/2023 11:32:25"/>
    <x v="0"/>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s v=""/>
    <x v="0"/>
  </r>
  <r>
    <s v="INC000002490918"/>
    <s v="VPN IP - MPLS"/>
    <x v="9"/>
    <s v="GESTION HD"/>
    <s v="SEBASTIAN VILLENA"/>
    <s v="frp_fpetro"/>
    <s v="3-Moderado/Limitado"/>
    <s v="3-Medio"/>
    <s v="Media"/>
    <s v="Requerimiento de Cliente"/>
    <s v="CONYTEC PROYECTOS DE I"/>
    <s v="REQ/Baja de servidor MC_PORTALCLI"/>
    <s v="11/12/2023 11:36:20"/>
    <s v="11/12/2023 11:38:41"/>
    <x v="0"/>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s v=""/>
    <x v="0"/>
  </r>
  <r>
    <s v="INC000002490920"/>
    <s v="HOUSING"/>
    <x v="14"/>
    <s v="BELIEVE"/>
    <s v="CRISTOPHER MALDONADO ROMERO"/>
    <s v="frp_fbalab"/>
    <s v="3-Moderado/Limitado"/>
    <s v="3-Medio"/>
    <s v="Media"/>
    <s v="Requerimiento de Cliente"/>
    <s v="NCG SERVICIOS S.A."/>
    <s v="GESTION DATACENTER/ ACCESOS / NCG SERVICIOS S.A."/>
    <s v="11/12/2023 11:36:08"/>
    <s v="11/12/2023 11:38:24"/>
    <x v="0"/>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s v=""/>
    <x v="0"/>
  </r>
  <r>
    <s v="INC000002490930"/>
    <s v="HOUSING"/>
    <x v="16"/>
    <s v="BELIEVE"/>
    <s v="FERNEY D GARZON PEÑA"/>
    <s v="frp_fbalab"/>
    <s v="3-Moderado/Limitado"/>
    <s v="3-Medio"/>
    <s v="Media"/>
    <s v="Requerimiento de Cliente"/>
    <s v="CENTRO DE COMPENSACION AUTOMATIZADO S A"/>
    <s v="GESTION DATACENTER/ ACCESOS / CENTRO DE COMPENSACION AUTOMATIZADO S A"/>
    <s v="11/12/2023 11:45:24"/>
    <s v="11/12/2023 11:46:31"/>
    <x v="0"/>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s v=""/>
    <x v="0"/>
  </r>
  <r>
    <s v="INC000002490965"/>
    <s v="HOUSING"/>
    <x v="14"/>
    <s v="BELIEVE"/>
    <s v="CRISTOPHER MALDONADO ROMERO"/>
    <s v="frp_fbalab"/>
    <s v="3-Moderado/Limitado"/>
    <s v="3-Medio"/>
    <s v="Media"/>
    <s v="Requerimiento de Cliente"/>
    <s v="BANCO SANTANDER CHILE"/>
    <s v="GESTION DATACENTER/ ACCESOS / BANCO SANTANDER CHILE"/>
    <s v="11/12/2023 12:17:41"/>
    <s v="11/12/2023 12:18:43"/>
    <x v="0"/>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s v=""/>
    <x v="0"/>
  </r>
  <r>
    <s v="INC000002490983"/>
    <s v="VPN IP - MPLS"/>
    <x v="9"/>
    <s v="GESTION HD"/>
    <s v="RODRIGO VÁSQUEZ MUÑOZ"/>
    <s v="frp_fpetro"/>
    <s v="3-Moderado/Limitado"/>
    <s v="3-Medio"/>
    <s v="Media"/>
    <s v="Requerimiento de Cliente"/>
    <s v="SOC PUNTA DEL COBRE S A"/>
    <s v="REQ/Plan de Respaldo PUC-SAP-11-11"/>
    <s v="11/12/2023 12:41:19"/>
    <s v="11/12/2023 12:49:41"/>
    <x v="0"/>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s v=""/>
    <x v="0"/>
  </r>
  <r>
    <s v="INC000002490984"/>
    <s v="VPN IP - MPLS"/>
    <x v="2"/>
    <s v="GESTION HD"/>
    <s v="JOSE E ÑANCULEF CONTRERAS"/>
    <s v="frp_jciert"/>
    <s v="4-Menor/Localizado"/>
    <s v="4-Baja"/>
    <s v="Baja"/>
    <s v="Requerimiento de Cliente"/>
    <s v="TELEFONICA GLOBAL TECHNOLOGY S.A.AGENCIA EN CHILE"/>
    <s v="REQ / Pvlan a servicio wazu 172.29.100.83"/>
    <s v="11/12/2023 12:42:19"/>
    <s v="11/12/2023 12:46:22"/>
    <x v="0"/>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s v=""/>
    <x v="0"/>
  </r>
  <r>
    <s v="INC000002491030"/>
    <s v="TICKET-INTELIGENTE"/>
    <x v="3"/>
    <s v="DUOC TICKET AUTOMATICO"/>
    <s v="VICTOR SEPULVEDA GAMARRA"/>
    <s v="USR_TSIGHT"/>
    <s v="1-Extenso/Generalizado"/>
    <s v="4-Baja"/>
    <s v="Baja"/>
    <s v="Incidente de Cliente"/>
    <s v="FUNDACION INSTITUTO PROFESIONAL DUOC UC"/>
    <s v="fiprdu01 - proveedores TICKET AUTOMATICO"/>
    <s v="11/12/2023 13:00:05"/>
    <s v="11/12/2023 13:00:05"/>
    <x v="0"/>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s v="Cumplido"/>
    <x v="2"/>
  </r>
  <r>
    <s v="INC000002491031"/>
    <s v="TICKET-INTELIGENTE"/>
    <x v="3"/>
    <s v="DUOC TICKET AUTOMATICO"/>
    <s v="VICTOR SEPULVEDA GAMARRA"/>
    <s v="USR_TSIGHT"/>
    <s v="1-Extenso/Generalizado"/>
    <s v="4-Baja"/>
    <s v="Baja"/>
    <s v="Incidente de Cliente"/>
    <s v="FUNDACION INSTITUTO PROFESIONAL DUOC UC"/>
    <s v="fiprdu01 - liceo_andes TICKET AUTOMATICO"/>
    <s v="11/12/2023 13:00:11"/>
    <s v="11/12/2023 13:00:11"/>
    <x v="0"/>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s v="Cumplido"/>
    <x v="2"/>
  </r>
  <r>
    <s v="INC000002491032"/>
    <s v="TICKET-INTELIGENTE"/>
    <x v="3"/>
    <s v="DUOC TICKET AUTOMATICO"/>
    <s v="VICTOR SEPULVEDA GAMARRA"/>
    <s v="USR_TSIGHT"/>
    <s v="1-Extenso/Generalizado"/>
    <s v="4-Baja"/>
    <s v="Baja"/>
    <s v="Incidente de Cliente"/>
    <s v="FUNDACION INSTITUTO PROFESIONAL DUOC UC"/>
    <s v="fiprdu01 - portal_practica TICKET AUTOMATICO"/>
    <s v="11/12/2023 13:00:19"/>
    <s v="11/12/2023 13:00:19"/>
    <x v="0"/>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s v="Cumplido"/>
    <x v="2"/>
  </r>
  <r>
    <s v="INC000002491033"/>
    <s v="TICKET-INTELIGENTE"/>
    <x v="3"/>
    <s v="DUOC TICKET AUTOMATICO"/>
    <s v="VICTOR SEPULVEDA GAMARRA"/>
    <s v="USR_TSIGHT"/>
    <s v="1-Extenso/Generalizado"/>
    <s v="4-Baja"/>
    <s v="Baja"/>
    <s v="Incidente de Cliente"/>
    <s v="FUNDACION INSTITUTO PROFESIONAL DUOC UC"/>
    <s v="fiprdu01 - cape TICKET AUTOMATICO"/>
    <s v="11/12/2023 13:00:26"/>
    <s v="11/12/2023 13:00:26"/>
    <x v="0"/>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s v="Cumplido"/>
    <x v="2"/>
  </r>
  <r>
    <s v="INC000002491034"/>
    <s v="TICKET-INTELIGENTE"/>
    <x v="3"/>
    <s v="DUOC TICKET AUTOMATICO"/>
    <s v="VICTOR SEPULVEDA GAMARRA"/>
    <s v="USR_TSIGHT"/>
    <s v="1-Extenso/Generalizado"/>
    <s v="4-Baja"/>
    <s v="Baja"/>
    <s v="Incidente de Cliente"/>
    <s v="FUNDACION INSTITUTO PROFESIONAL DUOC UC"/>
    <s v="fiprdu01 - avance curricular TICKET AUTOMATICO"/>
    <s v="11/12/2023 13:00:32"/>
    <s v="11/12/2023 13:00:32"/>
    <x v="0"/>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s v="Cumplido"/>
    <x v="2"/>
  </r>
  <r>
    <s v="INC000002491043"/>
    <s v="TICKET-INTELIGENTE"/>
    <x v="3"/>
    <s v="DUOC TICKET AUTOMATICO"/>
    <s v="VICTOR SEPULVEDA GAMARRA"/>
    <s v="USR_TSIGHT"/>
    <s v="1-Extenso/Generalizado"/>
    <s v="4-Baja"/>
    <s v="Baja"/>
    <s v="Incidente de Cliente"/>
    <s v="FUNDACION INSTITUTO PROFESIONAL DUOC UC"/>
    <s v="fiprdu01 - turismo TICKET AUTOMATICO"/>
    <s v="11/12/2023 13:04:28"/>
    <s v="11/12/2023 13:04:28"/>
    <x v="0"/>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s v="Cumplido"/>
    <x v="2"/>
  </r>
  <r>
    <s v="INC000002491053"/>
    <s v="TICKET-INTELIGENTE"/>
    <x v="3"/>
    <s v="DUOC TICKET AUTOMATICO"/>
    <s v="VICTOR SEPULVEDA GAMARRA"/>
    <s v="USR_TSIGHT"/>
    <s v="1-Extenso/Generalizado"/>
    <s v="4-Baja"/>
    <s v="Baja"/>
    <s v="Incidente de Cliente"/>
    <s v="FUNDACION INSTITUTO PROFESIONAL DUOC UC"/>
    <s v="fiprdu01 - educacion continua TICKET AUTOMATICO"/>
    <s v="11/12/2023 13:09:15"/>
    <s v="11/12/2023 13:09:15"/>
    <x v="0"/>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s v="Cumplido"/>
    <x v="2"/>
  </r>
  <r>
    <s v="INC000002491054"/>
    <s v="TICKET-INTELIGENTE"/>
    <x v="3"/>
    <s v="DUOC TICKET AUTOMATICO"/>
    <s v="VICTOR SEPULVEDA GAMARRA"/>
    <s v="USR_TSIGHT"/>
    <s v="1-Extenso/Generalizado"/>
    <s v="4-Baja"/>
    <s v="Baja"/>
    <s v="Incidente de Cliente"/>
    <s v="FUNDACION INSTITUTO PROFESIONAL DUOC UC"/>
    <s v="fiprdu01 - portal biblioteca TICKET AUTOMATICO"/>
    <s v="11/12/2023 13:09:22"/>
    <s v="11/12/2023 13:09:22"/>
    <x v="0"/>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s v="Cumplido"/>
    <x v="2"/>
  </r>
  <r>
    <s v="INC000002491085"/>
    <s v="VPN IP - MPLS"/>
    <x v="9"/>
    <s v="GESTION HD"/>
    <s v="RODRIGO VÁSQUEZ MUÑOZ"/>
    <s v="frp_lmosqu"/>
    <s v="4-Menor/Localizado"/>
    <s v="4-Baja"/>
    <s v="Baja"/>
    <s v="Requerimiento de Cliente"/>
    <s v="SONACOL SA"/>
    <s v="REQ /  [SONACOL] Validar respaldo SONACOL-STF01 y SONACOL-STF02 / Help Desk"/>
    <s v="11/12/2023 13:28:28"/>
    <s v="11/12/2023 13:30:31"/>
    <x v="0"/>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s v=""/>
    <x v="0"/>
  </r>
  <r>
    <s v="INC000002491189"/>
    <s v="HOSTING VIRTUAL"/>
    <x v="7"/>
    <s v="OPERACION N1"/>
    <s v="ALVARO ORTIZ"/>
    <s v="tct_alorti"/>
    <s v="2-Significativo/Amplio"/>
    <s v="3-Medio"/>
    <s v="Media"/>
    <s v="Requerimiento de Cliente"/>
    <s v="FUNDACION INSTITUTO PROFESIONAL DUOC UC"/>
    <s v="enviar informacion de tamaño de base de datos"/>
    <s v="11/12/2023 17:00:08"/>
    <s v="11/12/2023 17:00:12"/>
    <x v="0"/>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s v=""/>
    <x v="0"/>
  </r>
  <r>
    <s v="INC000002491214"/>
    <s v="VPN IP - MPLS"/>
    <x v="3"/>
    <s v="GESTION HD"/>
    <s v="GUSTAVO AVILA VERA"/>
    <s v="frp_fpetro"/>
    <s v="3-Moderado/Limitado"/>
    <s v="3-Medio"/>
    <s v="Media"/>
    <s v="Requerimiento de Cliente"/>
    <s v="AGRICOLA ARIZTIA LIMITADA"/>
    <s v="REQ/REGISTRO DNS ZONA ARIZTIAATUNEGOCIO.CL"/>
    <s v="11/12/2023 13:17:07"/>
    <s v="11/12/2023 13:20:57"/>
    <x v="0"/>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s v=""/>
    <x v="0"/>
  </r>
  <r>
    <s v="INC000002491258"/>
    <s v="VPN IP - MPLS"/>
    <x v="9"/>
    <s v="GESTION HD"/>
    <s v="RODRIGO VÁSQUEZ MUÑOZ"/>
    <s v="frp_fpetro"/>
    <s v="3-Moderado/Limitado"/>
    <s v="3-Medio"/>
    <s v="Media"/>
    <s v="Requerimiento de Cliente"/>
    <s v="SOC PUNTA DEL COBRE S A"/>
    <s v="REQ/Plan de Respaldo PUC-SAP-11-11"/>
    <s v="11/12/2023 15:09:20"/>
    <s v="11/12/2023 15:22:14"/>
    <x v="0"/>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s v=""/>
    <x v="0"/>
  </r>
  <r>
    <s v="INC000002491263"/>
    <s v="VPN IP - MPLS"/>
    <x v="9"/>
    <s v="GESTION HD"/>
    <s v="RODRIGO VÁSQUEZ MUÑOZ"/>
    <s v="frp_fpetro"/>
    <s v="3-Moderado/Limitado"/>
    <s v="3-Medio"/>
    <s v="Media"/>
    <s v="Requerimiento de Cliente"/>
    <s v="SOC PUNTA DEL COBRE S A"/>
    <s v="REQ/Informe Estado de Respaldo Servidores"/>
    <s v="11/12/2023 15:23:18"/>
    <s v="11/12/2023 15:26:05"/>
    <x v="0"/>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s v=""/>
    <x v="0"/>
  </r>
  <r>
    <s v="INC000002491282"/>
    <s v="HOUSING"/>
    <x v="15"/>
    <s v="APQ ACCESOS"/>
    <s v="ESTEBAN O BUSTOS CORNEJO"/>
    <s v="tct_ebusto"/>
    <s v="2-Significativo/Amplio"/>
    <s v="2-Alta"/>
    <s v="Alta"/>
    <s v="Requerimiento de Cliente"/>
    <s v="TELEFONICA EMPRESAS DE CHILE SA"/>
    <s v="SUPERVISION INCIDENTE HUAWEI"/>
    <s v="11/12/2023 16:01:43"/>
    <s v="11/12/2023 16:03:04"/>
    <x v="0"/>
    <s v="CDP ANTIGUO 1"/>
    <s v="CDP ANTIGUO 2"/>
    <s v="11/12/2023 16:04:41"/>
    <s v="11/12/2023 23:50:00"/>
    <s v="SUPERVISION INCIDENTE HUAWEI"/>
    <s v="INCIDENCIA RESTABLECIDA"/>
    <d v="1899-12-30T00:01:37"/>
    <d v="1899-12-30T00:02:58"/>
    <d v="1899-12-30T00:01:21"/>
    <s v=""/>
    <x v="0"/>
  </r>
  <r>
    <s v="INC000002491286"/>
    <s v="HOUSING"/>
    <x v="15"/>
    <s v="APQ ACCESOS"/>
    <s v="ESTEBAN O BUSTOS CORNEJO"/>
    <s v="tct_ebusto"/>
    <s v="2-Significativo/Amplio"/>
    <s v="2-Alta"/>
    <s v="Alta"/>
    <s v="Requerimiento de Cliente"/>
    <s v="TELEFONICA EMPRESAS DE CHILE SA"/>
    <s v="SUPERVISION INCIDENTE Huawei"/>
    <s v="11/12/2023 16:06:42"/>
    <s v="11/12/2023 16:10:35"/>
    <x v="0"/>
    <s v="CDP ANTIGUO 1"/>
    <s v="CDP ANTIGUO 2"/>
    <s v="11/12/2023 16:12:03"/>
    <s v="11/12/2023 23:50:00"/>
    <s v="SUPERVISION INCIDENTE Huawei"/>
    <s v="INCIDENCIA RESTABLECIDA"/>
    <d v="1899-12-30T00:01:28"/>
    <d v="1899-12-30T00:05:21"/>
    <d v="1899-12-30T00:03:53"/>
    <s v=""/>
    <x v="0"/>
  </r>
  <r>
    <s v="INC000002491303"/>
    <s v="HOUSING"/>
    <x v="7"/>
    <s v="DUOC TICKET PENDIENTES"/>
    <s v="ALVARO ORTIZ"/>
    <s v="frp_ercoro"/>
    <s v="3-Moderado/Limitado"/>
    <s v="2-Alta"/>
    <s v="Alta"/>
    <s v="Requerimiento de Cliente"/>
    <s v="FUNDACION INSTITUTO PROFESIONAL DUOC UC"/>
    <s v="RQ | DUOC | DUOC - Modernización Landscape e integración"/>
    <s v="11/12/2023 16:48:38"/>
    <s v="11/12/2023 16:53:03"/>
    <x v="0"/>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s v=""/>
    <x v="0"/>
  </r>
  <r>
    <s v="INC000002491371"/>
    <s v="VPN IP - MPLS"/>
    <x v="6"/>
    <s v="GESTION HD"/>
    <s v="PATRICIO A CASTILLO GONZALEZ"/>
    <s v="frp_kaldor"/>
    <s v="3-Moderado/Limitado"/>
    <s v="3-Medio"/>
    <s v="Media"/>
    <s v="Requerimiento de Cliente"/>
    <s v="COMPASS CATERING S.A."/>
    <s v="HD / Validación Router DC San Martin 50"/>
    <s v="11/12/2023 15:34:50"/>
    <s v="11/12/2023 15:40:07"/>
    <x v="0"/>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s v=""/>
    <x v="0"/>
  </r>
  <r>
    <s v="INC000002491381"/>
    <s v="VPN IP - MPLS"/>
    <x v="9"/>
    <s v="BELIEVE"/>
    <s v="RODRIGO VÁSQUEZ MUÑOZ"/>
    <s v="frp_disilv"/>
    <s v="3-Moderado/Limitado"/>
    <s v="3-Medio"/>
    <s v="Media"/>
    <s v="Requerimiento de Cliente"/>
    <s v="INSTITUTO PROFESIONAL DE CHILE SA"/>
    <s v="REQ/Restauración Base de datos - IPCHILE"/>
    <s v="11/12/2023 15:45:43"/>
    <s v="11/12/2023 15:48:53"/>
    <x v="0"/>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s v=""/>
    <x v="0"/>
  </r>
  <r>
    <s v="INC000002491389"/>
    <s v="VPN IP - MPLS"/>
    <x v="2"/>
    <s v="BELIEVE"/>
    <s v="LUIS RODRIGO ACEVEDO COLLIPAL"/>
    <s v="frp_kaldor"/>
    <s v="3-Moderado/Limitado"/>
    <s v="3-Medio"/>
    <s v="Media"/>
    <s v="Requerimiento de Cliente"/>
    <s v="HORTIFRUT S.A"/>
    <s v="HD / Creación de cuenta VPN"/>
    <s v="11/12/2023 16:25:12"/>
    <s v="11/12/2023 16:31:03"/>
    <x v="0"/>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s v=""/>
    <x v="0"/>
  </r>
  <r>
    <s v="INC000002491397"/>
    <s v="VPN IP - MPLS"/>
    <x v="7"/>
    <s v="GESTION HD"/>
    <s v="CRISTOBAL I REYES DELGADO"/>
    <s v="frp_kaldor"/>
    <s v="3-Moderado/Limitado"/>
    <s v="3-Medio"/>
    <s v="Media"/>
    <s v="Requerimiento de Cliente"/>
    <s v="TELEFONICA GLOBAL TECHNOLOGY S.A.AGENCIA EN CHILE"/>
    <s v="HD / Permitir conexión en Base de Datos"/>
    <s v="11/12/2023 16:41:53"/>
    <s v="11/12/2023 16:47:05"/>
    <x v="0"/>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s v=""/>
    <x v="0"/>
  </r>
  <r>
    <s v="INC000002491404"/>
    <s v="VPN IP - MPLS"/>
    <x v="17"/>
    <s v="GESTION HD"/>
    <s v="NICOLAS A SAAVEDRA EGUILUZ"/>
    <s v="frp_kaldor"/>
    <s v="3-Moderado/Limitado"/>
    <s v="3-Medio"/>
    <s v="Media"/>
    <s v="Requerimiento de Cliente"/>
    <s v="NUTRISCO CHILE SA"/>
    <s v="HD / RV: Roles y Perfiles SAP Luis Reyes"/>
    <s v="11/12/2023 16:56:09"/>
    <s v="11/12/2023 17:00:54"/>
    <x v="0"/>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s v=""/>
    <x v="0"/>
  </r>
  <r>
    <s v="INC000002491470"/>
    <s v="INFRAESTRUCTURA DC"/>
    <x v="1"/>
    <s v="APQ ACCESOS"/>
    <s v="CARLOS F ARAYA RAMIREZ"/>
    <s v="tct_cararr"/>
    <s v="4-Menor/Localizado"/>
    <s v="4-Baja"/>
    <s v="Baja"/>
    <s v="Requerimiento de Cliente"/>
    <s v="TELEFONICA CYBERSECURITY TECH CHILE SPA"/>
    <s v="FACTIBILIDAD 79522"/>
    <s v="11/12/2023 14:05:41"/>
    <s v="11/12/2023 14:07:50"/>
    <x v="0"/>
    <s v="CDP ANTIGUO 1"/>
    <s v="CDP ANTIGUO 2"/>
    <s v="11/12/2023 14:17:45"/>
    <s v="11/12/2023 23:50:00"/>
    <s v="BCO SANTANDER"/>
    <s v="FACTIBILIDAD ENVIADA"/>
    <d v="1899-12-30T00:00:00"/>
    <d v="1899-12-30T00:00:00"/>
    <d v="1899-12-30T00:00:00"/>
    <s v=""/>
    <x v="0"/>
  </r>
  <r>
    <s v="INC000002491510"/>
    <s v="VPN IP - MPLS"/>
    <x v="13"/>
    <s v="ADMINISTRADORES RESIDENTES"/>
    <s v="DEIBY Y SANTOYO MONTEROLA"/>
    <s v="asc_vmonti"/>
    <s v="3-Moderado/Limitado"/>
    <s v="1-Crítica"/>
    <s v="Alta"/>
    <s v="Requerimiento de Cliente"/>
    <s v="EMPRESAS IANSA S A"/>
    <s v="CGO / IANSA/ / RECUPERAR ACCESOS A MÁQUINA VIRTUAL CLIENTE IANSA"/>
    <s v="11/12/2023 14:29:41"/>
    <s v="11/12/2023 14:35:34"/>
    <x v="0"/>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s v=""/>
    <x v="0"/>
  </r>
  <r>
    <s v="INC000002491554"/>
    <s v="HOUSING"/>
    <x v="19"/>
    <s v="BELIEVE"/>
    <s v="SEBASTIAN A JARA VIDAL"/>
    <s v="frp_jolsso"/>
    <s v="3-Moderado/Limitado"/>
    <s v="3-Medio"/>
    <s v="Media"/>
    <s v="Requerimiento de Cliente"/>
    <s v="IDOM INGENIERIA Y CONSULTORIA S.A. AGENCIA EN CHILE"/>
    <s v="GESTION DATACENTER/ ACCESOS /IDOM INGENIERIA Y CONSULTORIA S.A. AGENCIA EN CHILE"/>
    <s v="11/12/2023 14:59:50"/>
    <s v="11/12/2023 15:03:20"/>
    <x v="0"/>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s v=""/>
    <x v="0"/>
  </r>
  <r>
    <s v="INC000002491569"/>
    <s v="HOUSING"/>
    <x v="1"/>
    <s v="APQ ACCESOS"/>
    <s v="CARLOS F ARAYA RAMIREZ"/>
    <s v="tct_cararr"/>
    <s v="4-Menor/Localizado"/>
    <s v="4-Baja"/>
    <s v="Baja"/>
    <s v="Requerimiento de Cliente"/>
    <s v="TELEFONICA CYBERSECURITY TECH CHILE SPA"/>
    <s v="FACTIBILIDAD 79419"/>
    <s v="11/12/2023 15:13:10"/>
    <s v="11/12/2023 15:16:32"/>
    <x v="0"/>
    <s v="CDP ANTIGUO 1"/>
    <s v="CDP ANTIGUO 2"/>
    <s v="11/12/2023 15:32:20"/>
    <s v="11/12/2023 23:50:00"/>
    <s v="BCO SANTANDER"/>
    <s v="FACTIBILIDAD ENVIADA"/>
    <d v="1899-12-30T00:00:00"/>
    <d v="1899-12-30T00:00:00"/>
    <d v="1899-12-30T00:00:00"/>
    <s v=""/>
    <x v="0"/>
  </r>
  <r>
    <s v="INC000002491579"/>
    <s v="HOUSING"/>
    <x v="14"/>
    <s v="BELIEVE"/>
    <s v="CRISTOPHER MALDONADO ROMERO"/>
    <s v="frp_jolsso"/>
    <s v="3-Moderado/Limitado"/>
    <s v="3-Medio"/>
    <s v="Media"/>
    <s v="Requerimiento de Cliente"/>
    <s v="BANCO SANTANDER CHILE"/>
    <s v="GESTION DATACENTER/ ACCESOS /BANCO SANTANDER CHILE"/>
    <s v="11/12/2023 15:24:39"/>
    <s v="11/12/2023 15:26:35"/>
    <x v="0"/>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s v=""/>
    <x v="0"/>
  </r>
  <r>
    <s v="INC000002491643"/>
    <s v="HOUSING"/>
    <x v="16"/>
    <s v="BELIEVE"/>
    <s v="JORGE S LORCA LEIVA"/>
    <s v="frp_jolsso"/>
    <s v="3-Moderado/Limitado"/>
    <s v="3-Medio"/>
    <s v="Media"/>
    <s v="Requerimiento de Cliente"/>
    <s v="TELEFONICA EMPRESAS DE CHILE SA"/>
    <s v="GESTION DATACENTER/ ACCESOS /TELEFONICA EMPRESAS DE CHILE SA"/>
    <s v="11/12/2023 16:02:50"/>
    <s v="11/12/2023 16:04:26"/>
    <x v="0"/>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s v=""/>
    <x v="0"/>
  </r>
  <r>
    <s v="INC000002491648"/>
    <s v="HOUSING"/>
    <x v="14"/>
    <s v="BELIEVE"/>
    <s v="CRISTOPHER MALDONADO ROMERO"/>
    <s v="frp_jolsso"/>
    <s v="3-Moderado/Limitado"/>
    <s v="3-Medio"/>
    <s v="Media"/>
    <s v="Requerimiento de Cliente"/>
    <s v="BANCO SANTANDER CHILE"/>
    <s v="GESTION DATACENTER/ ACCESOS /BANCO SANTANDER CHILE"/>
    <s v="11/12/2023 16:14:10"/>
    <s v="11/12/2023 16:15:54"/>
    <x v="0"/>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s v=""/>
    <x v="0"/>
  </r>
  <r>
    <s v="INC000002491663"/>
    <s v="TICKET-INTELIGENTE"/>
    <x v="23"/>
    <s v="GESTION TI"/>
    <s v="VICTOR BRAVO ORREGO"/>
    <s v="USR_TSIGHT"/>
    <s v="1-Extenso/Generalizado"/>
    <s v="4-Baja"/>
    <s v="Baja"/>
    <s v="Incidente de Cliente"/>
    <s v="GPS CHILE SPA"/>
    <s v="gpschi01 - wnprap_cap02 TICKET AUTOMATICO"/>
    <s v="11/12/2023 16:18:52"/>
    <s v="11/12/2023 16:18:52"/>
    <x v="0"/>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s v="Cumplido"/>
    <x v="2"/>
  </r>
  <r>
    <s v="INC000002491711"/>
    <s v="VPN IP - MPLS"/>
    <x v="3"/>
    <s v="GESTION HD"/>
    <s v="SEBASTIAN I ACUÑA GUZMAN"/>
    <s v="frp_fpetro"/>
    <s v="3-Moderado/Limitado"/>
    <s v="3-Medio"/>
    <s v="Media"/>
    <s v="Requerimiento de Cliente"/>
    <s v="AGRICOLA ARIZTIA LIMITADA"/>
    <s v="REQ/MODIFICAR REGISTRO ZONA DNS ARIZTIAATUNEGOCIO.CL"/>
    <s v="11/12/2023 17:05:43"/>
    <s v="11/12/2023 17:09:38"/>
    <x v="0"/>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s v=""/>
    <x v="0"/>
  </r>
  <r>
    <s v="INC000002491717"/>
    <s v="VPN IP - MPLS"/>
    <x v="17"/>
    <s v="GESTION HD"/>
    <s v="NICOLAS A SAAVEDRA EGUILUZ"/>
    <s v="frp_fpetro"/>
    <s v="3-Moderado/Limitado"/>
    <s v="3-Medio"/>
    <s v="Media"/>
    <s v="Requerimiento de Cliente"/>
    <s v="FUNDACION RED DE SALUD DE LA UNIVERSIDAD DE ANTOFAGASTA"/>
    <s v="REQ/Formulario Solicitud Creación Usuario y Asignación Roles-Perfiles.xlsx"/>
    <s v="11/12/2023 17:20:49"/>
    <s v="11/12/2023 17:24:48"/>
    <x v="0"/>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s v=""/>
    <x v="0"/>
  </r>
  <r>
    <s v="INC000002491737"/>
    <s v="VPN IP - MPLS"/>
    <x v="4"/>
    <s v="GESTION HD"/>
    <s v="PAUL A SEPULVEDA ALVAREZ"/>
    <s v="frp_fpetro"/>
    <s v="3-Moderado/Limitado"/>
    <s v="3-Medio"/>
    <s v="Media"/>
    <s v="Requerimiento de Cliente"/>
    <s v="TELEFONICA GLOBAL TECHNOLOGY S.A.AGENCIA EN CHILE"/>
    <s v="REQ/MAQUINAS VIRTUALES SERVICIO TOD"/>
    <s v="11/12/2023 18:18:44"/>
    <s v="11/12/2023 18:21:01"/>
    <x v="0"/>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s v=""/>
    <x v="0"/>
  </r>
  <r>
    <s v="INC000002491767"/>
    <s v="HOUSING"/>
    <x v="6"/>
    <s v="APQ ACCESOS"/>
    <s v="EDUARDO A NUÑEZ LAMOZA"/>
    <s v="tct_edunul"/>
    <s v="4-Menor/Localizado"/>
    <s v="4-Baja"/>
    <s v="Baja"/>
    <s v="Requerimiento de Cliente"/>
    <s v="TELEFONICA CYBERSECURITY TECH CHILE SPA"/>
    <s v="TOMA DE TEMPERATURAS"/>
    <s v="12/12/2023 6:32:35"/>
    <s v="12/12/2023 6:33:24"/>
    <x v="0"/>
    <s v="TI"/>
    <s v="CLIMA"/>
    <s v="12/12/2023 6:33:42"/>
    <s v="12/12/2023 23:50:00"/>
    <s v="TOMA DE TEMPERATURAS"/>
    <s v="RONDA REALIZADA"/>
    <d v="1899-12-30T00:00:00"/>
    <d v="1899-12-30T00:00:00"/>
    <d v="1899-12-30T00:00:00"/>
    <s v=""/>
    <x v="0"/>
  </r>
  <r>
    <s v="INC000002491770"/>
    <s v="HOUSING"/>
    <x v="6"/>
    <s v="APQ ACCESOS"/>
    <s v="EDUARDO A NUÑEZ LAMOZA"/>
    <s v="tct_edunul"/>
    <s v="4-Menor/Localizado"/>
    <s v="4-Baja"/>
    <s v="Baja"/>
    <s v="Requerimiento de Cliente"/>
    <s v="TELEFONICA CYBERSECURITY TECH CHILE SPA"/>
    <s v="TOMA DE TEMPERATURAS"/>
    <s v="12/12/2023 6:34:09"/>
    <s v="12/12/2023 6:34:58"/>
    <x v="0"/>
    <s v="TI"/>
    <s v="CLIMA"/>
    <s v="12/12/2023 6:35:15"/>
    <s v="12/12/2023 23:50:00"/>
    <s v="TOMA DE TEMPERATURAS"/>
    <s v="RONDA REALIZADA"/>
    <d v="1899-12-30T00:00:00"/>
    <d v="1899-12-30T00:00:00"/>
    <d v="1899-12-30T00:00:00"/>
    <s v=""/>
    <x v="0"/>
  </r>
  <r>
    <s v="INC000002491772"/>
    <s v="HOUSING"/>
    <x v="6"/>
    <s v="APQ ACCESOS"/>
    <s v="EDUARDO A NUÑEZ LAMOZA"/>
    <s v="tct_edunul"/>
    <s v="4-Menor/Localizado"/>
    <s v="4-Baja"/>
    <s v="Baja"/>
    <s v="Requerimiento de Cliente"/>
    <s v="TELEFONICA CYBERSECURITY TECH CHILE SPA"/>
    <s v="TOMA DE TEMPERATURAS"/>
    <s v="12/12/2023 6:35:28"/>
    <s v="12/12/2023 6:36:16"/>
    <x v="0"/>
    <s v="TI"/>
    <s v="CLIMA"/>
    <s v="12/12/2023 6:36:36"/>
    <s v="12/12/2023 23:50:00"/>
    <s v="TOMA DE TEMPERATURAS"/>
    <s v="RONDA REALIZADA"/>
    <d v="1899-12-30T00:00:00"/>
    <d v="1899-12-30T00:00:00"/>
    <d v="1899-12-30T00:00:00"/>
    <s v=""/>
    <x v="0"/>
  </r>
  <r>
    <s v="INC000002491774"/>
    <s v="HOUSING"/>
    <x v="6"/>
    <s v="APQ ACCESOS"/>
    <s v="EDUARDO A NUÑEZ LAMOZA"/>
    <s v="tct_edunul"/>
    <s v="4-Menor/Localizado"/>
    <s v="4-Baja"/>
    <s v="Baja"/>
    <s v="Requerimiento de Cliente"/>
    <s v="TELEFONICA CYBERSECURITY TECH CHILE SPA"/>
    <s v="RONDA SALAS TECNICAS"/>
    <s v="12/12/2023 6:36:49"/>
    <s v="12/12/2023 6:38:05"/>
    <x v="0"/>
    <s v="TI"/>
    <s v="INFRAESTRUCTURA"/>
    <s v="12/12/2023 6:38:32"/>
    <s v="12/12/2023 23:50:00"/>
    <s v="REVISION DE SALAS Y RACK"/>
    <s v="RONDA REALIZADA"/>
    <d v="1899-12-30T00:00:00"/>
    <d v="1899-12-30T00:00:00"/>
    <d v="1899-12-30T00:00:00"/>
    <s v=""/>
    <x v="0"/>
  </r>
  <r>
    <s v="INC000002491776"/>
    <s v="HOUSING"/>
    <x v="6"/>
    <s v="APQ ACCESOS"/>
    <s v="EDUARDO A NUÑEZ LAMOZA"/>
    <s v="tct_edunul"/>
    <s v="4-Menor/Localizado"/>
    <s v="4-Baja"/>
    <s v="Baja"/>
    <s v="Requerimiento de Cliente"/>
    <s v="TELEFONICA CYBERSECURITY TECH CHILE SPA"/>
    <s v="RONDA SALAS TECNICAS"/>
    <s v="12/12/2023 6:38:53"/>
    <s v="12/12/2023 6:39:52"/>
    <x v="0"/>
    <s v="TI"/>
    <s v="INFRAESTRUCTURA"/>
    <s v="12/12/2023 6:40:11"/>
    <s v="12/12/2023 23:50:00"/>
    <s v="REVISION DE SALAS Y RACK"/>
    <s v="RONDA REALIZADA"/>
    <d v="1899-12-30T00:00:00"/>
    <d v="1899-12-30T00:00:00"/>
    <d v="1899-12-30T00:00:00"/>
    <s v=""/>
    <x v="0"/>
  </r>
  <r>
    <s v="INC000002491778"/>
    <s v="HOUSING"/>
    <x v="6"/>
    <s v="APQ ACCESOS"/>
    <s v="EDUARDO A NUÑEZ LAMOZA"/>
    <s v="tct_edunul"/>
    <s v="4-Menor/Localizado"/>
    <s v="4-Baja"/>
    <s v="Baja"/>
    <s v="Requerimiento de Cliente"/>
    <s v="TELEFONICA CYBERSECURITY TECH CHILE SPA"/>
    <s v="RONDA SALAS TECNICAS"/>
    <s v="12/12/2023 6:40:23"/>
    <s v="12/12/2023 6:41:22"/>
    <x v="0"/>
    <s v="TI"/>
    <s v="INFRAESTRUCTURA"/>
    <s v="12/12/2023 6:41:38"/>
    <s v="12/12/2023 23:50:00"/>
    <s v="REVISION DE SALAS Y RACK"/>
    <s v="RONDA REALIZADA"/>
    <d v="1899-12-30T00:00:00"/>
    <d v="1899-12-30T00:00:00"/>
    <d v="1899-12-30T00:00:00"/>
    <s v=""/>
    <x v="0"/>
  </r>
  <r>
    <s v="INC000002491796"/>
    <s v="VPN IP - MPLS"/>
    <x v="9"/>
    <s v="GESTION HD"/>
    <s v="SEBASTIAN VILLENA"/>
    <s v="frp_fpetro"/>
    <s v="3-Moderado/Limitado"/>
    <s v="3-Medio"/>
    <s v="Media"/>
    <s v="Requerimiento de Cliente"/>
    <s v="CONYTEC PROYECTOS DE I"/>
    <s v="REQ/Baja de servidor MCOPENDCIM"/>
    <s v="12/12/2023 9:05:13"/>
    <s v="12/12/2023 9:07:26"/>
    <x v="0"/>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s v=""/>
    <x v="0"/>
  </r>
  <r>
    <s v="INC000002491811"/>
    <s v="RED INTERNA"/>
    <x v="0"/>
    <s v="APQ ACCESOS"/>
    <s v="CRISTOPHER MALDONADO ROMERO"/>
    <s v="tct_cmaldo"/>
    <s v="4-Menor/Localizado"/>
    <s v="4-Baja"/>
    <s v="Baja"/>
    <s v="Requerimiento de Cliente"/>
    <s v="TELEFONICA EMPRESAS DE CHILE SA"/>
    <s v="RONDA TOMA DE TEMPERATURAS SALAS TIC"/>
    <s v="11/12/2023 17:07:11"/>
    <s v="11/12/2023 17:08:09"/>
    <x v="0"/>
    <s v="CDP ANTIGUO 1"/>
    <s v="CDP ANTIGUO 2"/>
    <s v="11/12/2023 17:33:15"/>
    <s v="11/12/2023 23:50:00"/>
    <m/>
    <s v="RONDA REALIZADA"/>
    <d v="1899-12-30T00:00:00"/>
    <d v="1899-12-30T00:00:00"/>
    <d v="1899-12-30T00:00:00"/>
    <s v=""/>
    <x v="0"/>
  </r>
  <r>
    <s v="INC000002491830"/>
    <s v="HOUSING"/>
    <x v="16"/>
    <s v="BELIEVE"/>
    <s v="JOSE G MARQUEZ MARCANO"/>
    <s v="frp_jolsso"/>
    <s v="3-Moderado/Limitado"/>
    <s v="3-Medio"/>
    <s v="Media"/>
    <s v="Requerimiento de Cliente"/>
    <s v="CENTRO DE COMPENSACION AUTOMATIZADO S A"/>
    <s v="GESTION DATACENTER/ ACCESOS /CENTRO DE COMPENSACION AUTOMATIZADO S A"/>
    <s v="11/12/2023 18:17:28"/>
    <s v="11/12/2023 18:19:31"/>
    <x v="0"/>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s v=""/>
    <x v="0"/>
  </r>
  <r>
    <s v="INC000002491832"/>
    <s v="RED INTERNA"/>
    <x v="0"/>
    <s v="APQ ACCESOS"/>
    <s v="CRISTOPHER MALDONADO ROMERO"/>
    <s v="tct_cmaldo"/>
    <s v="4-Menor/Localizado"/>
    <s v="4-Baja"/>
    <s v="Baja"/>
    <s v="Requerimiento de Cliente"/>
    <s v="TELEFONICA EMPRESAS DE CHILE SA"/>
    <s v="RONDA TOMA DE TEMPERATURAS SALAS TIC"/>
    <s v="11/12/2023 18:19:46"/>
    <s v="11/12/2023 18:20:57"/>
    <x v="0"/>
    <s v="CDP ANTIGUO 1"/>
    <s v="CDP ANTIGUO 2"/>
    <s v="11/12/2023 19:39:15"/>
    <s v="11/12/2023 23:50:00"/>
    <m/>
    <s v="RONDA REALIZADA"/>
    <d v="1899-12-30T00:00:00"/>
    <d v="1899-12-30T00:00:00"/>
    <d v="1899-12-30T00:00:00"/>
    <s v=""/>
    <x v="0"/>
  </r>
  <r>
    <s v="INC000002491834"/>
    <s v="RED INTERNA"/>
    <x v="0"/>
    <s v="APQ ACCESOS"/>
    <s v="CRISTOPHER MALDONADO ROMERO"/>
    <s v="tct_cmaldo"/>
    <s v="4-Menor/Localizado"/>
    <s v="4-Baja"/>
    <s v="Baja"/>
    <s v="Requerimiento de Cliente"/>
    <s v="TELEFONICA EMPRESAS DE CHILE SA"/>
    <s v="RONDA TOMA DE TEMPERATURAS SALAS TIC"/>
    <s v="11/12/2023 18:21:38"/>
    <s v="11/12/2023 18:22:35"/>
    <x v="0"/>
    <s v="CDP ANTIGUO 1"/>
    <s v="CDP ANTIGUO 2"/>
    <s v="11/12/2023 19:39:47"/>
    <s v="11/12/2023 23:50:00"/>
    <m/>
    <s v="RONDA REALIZADA"/>
    <d v="1899-12-30T00:00:00"/>
    <d v="1899-12-30T00:00:00"/>
    <d v="1899-12-30T00:00:00"/>
    <s v=""/>
    <x v="0"/>
  </r>
  <r>
    <s v="INC000002491836"/>
    <s v="HOUSING"/>
    <x v="14"/>
    <s v="BELIEVE"/>
    <s v="CRISTOPHER MALDONADO ROMERO"/>
    <s v="frp_jolsso"/>
    <s v="3-Moderado/Limitado"/>
    <s v="3-Medio"/>
    <s v="Media"/>
    <s v="Requerimiento de Cliente"/>
    <s v="TELEFONICA EMPRESAS DE CHILE SA"/>
    <s v="GESTION DATACENTER/ ACCESOS /TELEFONICA EMPRESAS DE CHILE SA"/>
    <s v="11/12/2023 18:28:11"/>
    <s v="11/12/2023 18:29:39"/>
    <x v="0"/>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s v=""/>
    <x v="0"/>
  </r>
  <r>
    <s v="INC000002491849"/>
    <s v="HOUSING"/>
    <x v="14"/>
    <s v="BELIEVE"/>
    <s v="CRISTOPHER MALDONADO ROMERO"/>
    <s v="frp_jolsso"/>
    <s v="3-Moderado/Limitado"/>
    <s v="3-Medio"/>
    <s v="Media"/>
    <s v="Requerimiento de Cliente"/>
    <s v="TELEFONICA CYBERSECURITY TECH CHILE SPA"/>
    <s v="GESTION DATACENTER/ ACCESOS /TELEFONICA CYBERSECURITY TECH CHILE SPA"/>
    <s v="11/12/2023 19:08:30"/>
    <s v="11/12/2023 19:11:30"/>
    <x v="0"/>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s v=""/>
    <x v="0"/>
  </r>
  <r>
    <s v="INC000002491856"/>
    <s v="HOUSING"/>
    <x v="19"/>
    <s v="BELIEVE"/>
    <s v="EDUARDO A NUÑEZ LAMOZA"/>
    <s v="frp_jolsso"/>
    <s v="3-Moderado/Limitado"/>
    <s v="3-Medio"/>
    <s v="Media"/>
    <s v="Requerimiento de Cliente"/>
    <s v="SERVIEX S A"/>
    <s v="GESTION DATACENTER/ ACCESOS /SERVIEX S A"/>
    <s v="11/12/2023 19:44:15"/>
    <s v="11/12/2023 19:46:25"/>
    <x v="0"/>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s v=""/>
    <x v="0"/>
  </r>
  <r>
    <s v="INC000002491860"/>
    <s v="HOSTING VIRTUAL"/>
    <x v="13"/>
    <s v="GESTION HD"/>
    <s v="JESUS NELO PETAQUERO"/>
    <s v="frp_lmosqu"/>
    <s v="4-Menor/Localizado"/>
    <s v="4-Baja"/>
    <s v="Baja"/>
    <s v="Requerimiento de Cliente"/>
    <s v="CAJA DE COMPENSACION DE LOS ANDES"/>
    <s v="REQ / TCCT - REQ- Apoyo implantación - Regularizacion de Tenant CAJA LOS ANDES/HD"/>
    <s v="11/12/2023 20:03:42"/>
    <s v="11/12/2023 20:06:25"/>
    <x v="0"/>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s v=""/>
    <x v="0"/>
  </r>
  <r>
    <s v="INC000002491870"/>
    <s v="VPN IP - MPLS"/>
    <x v="13"/>
    <s v="GESTION HD"/>
    <s v="PABLO N OLIVA ALARCON"/>
    <s v="frp_disilv"/>
    <s v="4-Menor/Localizado"/>
    <s v="4-Baja"/>
    <s v="Baja"/>
    <s v="Requerimiento de Cliente"/>
    <s v="TELEFONICA GLOBAL TECHNOLOGY S.A.AGENCIA EN CHILE"/>
    <s v="REQ / Solicitud revisión de VM"/>
    <s v="11/12/2023 21:42:51"/>
    <s v="11/12/2023 21:44:41"/>
    <x v="0"/>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s v=""/>
    <x v="0"/>
  </r>
  <r>
    <s v="INC000002491896"/>
    <s v="VPN IP - MPLS"/>
    <x v="3"/>
    <s v="GESTION HD"/>
    <s v="GUSTAVO AVILA VERA"/>
    <s v="frp_dalcap"/>
    <s v="4-Menor/Localizado"/>
    <s v="4-Baja"/>
    <s v="Baja"/>
    <s v="Requerimiento de Cliente"/>
    <s v="TELEFONICA CYBERSECURITY TECH CHILE SPA"/>
    <s v="REQ / Problema relay de correo"/>
    <s v="12/12/2023 1:11:40"/>
    <s v="12/12/2023 1:15:19"/>
    <x v="0"/>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s v=""/>
    <x v="0"/>
  </r>
  <r>
    <s v="INC000002491900"/>
    <s v="HOUSING"/>
    <x v="15"/>
    <s v="APQ ACCESOS"/>
    <s v="JOSE G MARQUEZ MARCANO"/>
    <s v="tct_josmam"/>
    <s v="4-Menor/Localizado"/>
    <s v="4-Baja"/>
    <s v="Baja"/>
    <s v="Requerimiento de Cliente"/>
    <s v="TELEFONICA EMPRESAS DE CHILE SA"/>
    <s v="SUPERVISION: Instalar y energizar  los switch arista (2)."/>
    <s v="12/12/2023 2:13:45"/>
    <s v="12/12/2023 2:14:48"/>
    <x v="0"/>
    <s v="CDP ANTIGUO 1"/>
    <s v="CDP ANTIGUO 2"/>
    <s v="12/12/2023 2:16:33"/>
    <s v="12/12/2023 23:50:00"/>
    <s v="Instalar y energizar  los switch arista (2)."/>
    <s v="TRABAJO REALIZADO"/>
    <d v="1899-12-30T00:01:22"/>
    <d v="1899-12-30T00:02:48"/>
    <d v="1899-12-30T00:01:26"/>
    <s v=""/>
    <x v="0"/>
  </r>
  <r>
    <s v="INC000002491902"/>
    <s v="HOUSING"/>
    <x v="15"/>
    <s v="APQ ACCESOS"/>
    <s v="JOSE G MARQUEZ MARCANO"/>
    <s v="tct_josmam"/>
    <s v="4-Menor/Localizado"/>
    <s v="4-Baja"/>
    <s v="Baja"/>
    <s v="Requerimiento de Cliente"/>
    <s v="TELEFONICA EMPRESAS DE CHILE SA"/>
    <s v="SUPERVISION: Migracion Switch Cisco a Arista"/>
    <s v="12/12/2023 2:26:01"/>
    <s v="12/12/2023 2:27:03"/>
    <x v="0"/>
    <s v="CDP ANTIGUO 1"/>
    <s v="CDP ANTIGUO 2"/>
    <s v="12/12/2023 2:29:04"/>
    <s v="12/12/2023 23:50:00"/>
    <s v="Migracion Switch Cisco a Arista"/>
    <s v="TRABAJO REALIZADO"/>
    <d v="1899-12-30T00:01:46"/>
    <d v="1899-12-30T00:03:03"/>
    <d v="1899-12-30T00:01:17"/>
    <s v=""/>
    <x v="0"/>
  </r>
  <r>
    <s v="INC000002491904"/>
    <s v="HOUSING"/>
    <x v="15"/>
    <s v="APQ ACCESOS"/>
    <s v="JOSE G MARQUEZ MARCANO"/>
    <s v="tct_josmam"/>
    <s v="4-Menor/Localizado"/>
    <s v="4-Baja"/>
    <s v="Baja"/>
    <s v="Requerimiento de Cliente"/>
    <s v="TELEFONICA EMPRESAS DE CHILE SA"/>
    <s v="TOMA DE ALARMAS DE CLIENTES"/>
    <s v="12/12/2023 2:29:23"/>
    <s v="12/12/2023 2:30:42"/>
    <x v="0"/>
    <s v="CDP ANTIGUO 1"/>
    <s v="CDP ANTIGUO 2"/>
    <s v="12/12/2023 2:31:44"/>
    <s v="12/12/2023 23:50:00"/>
    <s v="TOMA DE ALARMAS DE CLIENTES"/>
    <s v="TOMA DE ALARMAS REALIZADAS"/>
    <d v="1899-12-30T00:01:02"/>
    <d v="1899-12-30T00:02:21"/>
    <d v="1899-12-30T00:01:19"/>
    <s v=""/>
    <x v="0"/>
  </r>
  <r>
    <s v="INC000002492007"/>
    <s v="HOUSING"/>
    <x v="14"/>
    <s v="BELIEVE"/>
    <s v="CRISTOPHER MALDONADO ROMERO"/>
    <s v="frp_fbalab"/>
    <s v="3-Moderado/Limitado"/>
    <s v="3-Medio"/>
    <s v="Media"/>
    <s v="Requerimiento de Cliente"/>
    <s v="HDI SEGUROS S.A."/>
    <s v="GESTION DATACENTER/ ACCESOS / HDI SEGUROS S.A."/>
    <s v="11/12/2023 17:31:14"/>
    <s v="11/12/2023 17:32:09"/>
    <x v="0"/>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s v=""/>
    <x v="0"/>
  </r>
  <r>
    <s v="INC000002492013"/>
    <s v="CORREO"/>
    <x v="5"/>
    <s v="O365"/>
    <s v="JAVIERA A UMAÑA YEVENES"/>
    <s v="tct_jumana"/>
    <s v="4-Menor/Localizado"/>
    <s v="4-Baja"/>
    <s v="Baja"/>
    <s v="Requerimiento de Cliente"/>
    <s v="TELEFONICA GLOBAL TECHNOLOGY S.A.AGENCIA EN CHILE"/>
    <s v="Cambio de administrador M365 - Municipalidad de Graneros"/>
    <s v="11/12/2023 17:47:18"/>
    <s v="11/12/2023 17:47:44"/>
    <x v="0"/>
    <s v="TI"/>
    <s v="APLICATIVOS"/>
    <s v="11/12/2023 18:06:53"/>
    <s v="11/12/2023 23:50:00"/>
    <s v="Cliente solicita apoyo para cambiar administrador M365"/>
    <m/>
    <d v="1899-12-30T00:19:09"/>
    <d v="1899-12-30T00:19:35"/>
    <d v="1899-12-30T00:00:26"/>
    <s v=""/>
    <x v="0"/>
  </r>
  <r>
    <s v="INC000002492016"/>
    <s v="CORREO"/>
    <x v="10"/>
    <s v="GOOGLE WORKSPACE"/>
    <s v="JAVIERA A UMAÑA YEVENES"/>
    <s v="tct_jumana"/>
    <s v="4-Menor/Localizado"/>
    <s v="4-Baja"/>
    <s v="Baja"/>
    <s v="Requerimiento de Cliente"/>
    <s v="TELEFONICA GLOBAL TECHNOLOGY S.A.AGENCIA EN CHILE"/>
    <s v="Proyecto GW Huasco - CHI-003685378 // SERVICIO LOCAL DE EDUCACION PUBLICA DE HUASCO"/>
    <s v="11/12/2023 17:57:56"/>
    <s v="11/12/2023 17:57:58"/>
    <x v="0"/>
    <s v="TI"/>
    <s v="APLICATIVOS"/>
    <s v="14/12/2023 16:35:06"/>
    <s v="14/12/2023 23:50:00"/>
    <m/>
    <m/>
    <d v="1900-01-01T22:37:08"/>
    <d v="1900-01-01T22:37:10"/>
    <d v="1899-12-30T00:00:02"/>
    <s v=""/>
    <x v="0"/>
  </r>
  <r>
    <s v="INC000002492052"/>
    <s v="HOUSING"/>
    <x v="15"/>
    <s v="APQ ACCESOS"/>
    <s v="LUIS O MORALES ARENAS"/>
    <s v="tct_luimoa"/>
    <s v="4-Menor/Localizado"/>
    <s v="4-Baja"/>
    <s v="Baja"/>
    <s v="Requerimiento de Cliente"/>
    <s v="TELEFONICA EMPRESAS DE CHILE SA"/>
    <s v="SE GENERA TICKET POR SUPERVISION CLIENTE CCA"/>
    <s v="11/12/2023 20:01:20"/>
    <s v="11/12/2023 20:02:31"/>
    <x v="0"/>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s v=""/>
    <x v="0"/>
  </r>
  <r>
    <s v="INC000002492070"/>
    <s v="VPN IP - MPLS"/>
    <x v="2"/>
    <s v="GESTION HD"/>
    <s v="OSCAR A RAMIREZ SOTO"/>
    <s v="frp_dalcap"/>
    <s v="4-Menor/Localizado"/>
    <s v="4-Baja"/>
    <s v="Baja"/>
    <s v="Requerimiento de Cliente"/>
    <s v="HORTIFRUT S.A"/>
    <s v="REQ / Ajuste cuentas VPN - ST-98142"/>
    <s v="11/12/2023 23:19:13"/>
    <s v="11/12/2023 23:21:59"/>
    <x v="0"/>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s v=""/>
    <x v="0"/>
  </r>
  <r>
    <s v="INC000002492088"/>
    <s v="SAP"/>
    <x v="17"/>
    <s v="CLOUD SAP HANA"/>
    <s v="NICOLAS A SAAVEDRA EGUILUZ"/>
    <s v="tct_nsaave"/>
    <s v="4-Menor/Localizado"/>
    <s v="4-Baja"/>
    <s v="Baja"/>
    <s v="Requerimiento de Cliente"/>
    <s v="TELEFONICA EMPRESAS DE CHILE SA"/>
    <s v="Checklist Diario clientes 12.12.23"/>
    <s v="12/12/2023 7:45:19"/>
    <s v="12/12/2023 7:46:20"/>
    <x v="0"/>
    <s v="Service"/>
    <s v="Internal"/>
    <s v="12/12/2023 7:46:43"/>
    <s v="12/12/2023 23:50:00"/>
    <s v="Se realiza Checklist Diario de los clientes; _x000a_HDC_x000a_NUTRISCO"/>
    <s v="Se realiza Checklist Diario de los clientes; _x000a_HDC_x000a_NUTRISCO"/>
    <d v="1899-12-30T00:00:00"/>
    <d v="1899-12-30T00:01:24"/>
    <d v="1899-12-30T00:01:24"/>
    <s v=""/>
    <x v="0"/>
  </r>
  <r>
    <s v="INC000002492103"/>
    <s v="HOSTING VIRTUAL"/>
    <x v="13"/>
    <s v="GESTION HD"/>
    <s v="ANGEL CASTRO CABRERA"/>
    <s v="frp_spevel"/>
    <s v="3-Moderado/Limitado"/>
    <s v="3-Medio"/>
    <s v="Media"/>
    <s v="Requerimiento de Cliente"/>
    <s v="EDUCARIA CHILE SPA"/>
    <s v="HD/TCCT - VDC - Cliente ZIG ZAG - No puedo validarme"/>
    <s v="12/12/2023 9:20:51"/>
    <s v="12/12/2023 9:21:56"/>
    <x v="0"/>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s v=""/>
    <x v="0"/>
  </r>
  <r>
    <s v="INC000002492231"/>
    <s v="HOUSING"/>
    <x v="15"/>
    <s v="APQ ACCESOS"/>
    <s v="JOSE G MARQUEZ MARCANO"/>
    <s v="tct_josmam"/>
    <s v="4-Menor/Localizado"/>
    <s v="4-Baja"/>
    <s v="Baja"/>
    <s v="Requerimiento de Cliente"/>
    <s v="TELEFONICA EMPRESAS DE CHILE SA"/>
    <s v="RONDA Y REVISION DE SALAS"/>
    <s v="11/12/2023 21:32:01"/>
    <s v="11/12/2023 21:32:51"/>
    <x v="0"/>
    <s v="CDP ANTIGUO 1"/>
    <s v="CDP ANTIGUO 2"/>
    <s v="11/12/2023 21:35:30"/>
    <s v="11/12/2023 23:50:00"/>
    <s v="RONDA Y REVISION DE SALAS"/>
    <s v="RONDAS REALIZADAS"/>
    <d v="1899-12-30T00:02:25"/>
    <d v="1899-12-30T00:03:29"/>
    <d v="1899-12-30T00:01:04"/>
    <s v=""/>
    <x v="0"/>
  </r>
  <r>
    <s v="INC000002492238"/>
    <s v="HOUSING"/>
    <x v="15"/>
    <s v="APQ ACCESOS"/>
    <s v="JOSE G MARQUEZ MARCANO"/>
    <s v="tct_josmam"/>
    <s v="4-Menor/Localizado"/>
    <s v="4-Baja"/>
    <s v="Baja"/>
    <s v="Requerimiento de Cliente"/>
    <s v="TELEFONICA EMPRESAS DE CHILE SA"/>
    <s v="SUPERVISION: Retiro 4 PDUs de racks"/>
    <s v="11/12/2023 21:35:47"/>
    <s v="11/12/2023 21:36:56"/>
    <x v="0"/>
    <s v="CDP ANTIGUO 1"/>
    <s v="CDP ANTIGUO 2"/>
    <s v="11/12/2023 21:38:08"/>
    <s v="11/12/2023 23:50:00"/>
    <s v="Retiro 4 PDUs de racks"/>
    <s v="TRABAJO REALIZADO"/>
    <d v="1899-12-30T00:00:49"/>
    <d v="1899-12-30T00:02:21"/>
    <d v="1899-12-30T00:01:32"/>
    <s v=""/>
    <x v="0"/>
  </r>
  <r>
    <s v="INC000002492355"/>
    <s v="TICKET-INTELIGENTE"/>
    <x v="4"/>
    <s v="GESTION TI"/>
    <s v="JUAN CARLOS UZCATEGUI FUGUETT"/>
    <s v="USR_TSIGHT"/>
    <s v="1-Extenso/Generalizado"/>
    <s v="4-Baja"/>
    <s v="Baja"/>
    <s v="Incidente de Cliente"/>
    <s v="FUNDACION INSTITUTO PROFESIONAL DUOC UC"/>
    <s v="fiprdu01 - dc_admpvespucio TICKET AUTOMATICO"/>
    <s v="11/12/2023 23:20:43"/>
    <s v="11/12/2023 23:20:43"/>
    <x v="0"/>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s v="Cumplido"/>
    <x v="2"/>
  </r>
  <r>
    <s v="INC000002492356"/>
    <s v="TICKET-INTELIGENTE"/>
    <x v="4"/>
    <s v="GESTION TI"/>
    <s v="JUAN CARLOS UZCATEGUI FUGUETT"/>
    <s v="USR_TSIGHT"/>
    <s v="1-Extenso/Generalizado"/>
    <s v="4-Baja"/>
    <s v="Baja"/>
    <s v="Incidente de Cliente"/>
    <s v="FUNDACION INSTITUTO PROFESIONAL DUOC UC"/>
    <s v="fiprdu01 - dc_acdpvespucio TICKET AUTOMATICO"/>
    <s v="11/12/2023 23:20:43"/>
    <s v="11/12/2023 23:20:43"/>
    <x v="0"/>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s v="Cumplido"/>
    <x v="2"/>
  </r>
  <r>
    <s v="INC000002492506"/>
    <s v="HOUSING"/>
    <x v="15"/>
    <s v="APQ ACCESOS"/>
    <s v="JOSE G MARQUEZ MARCANO"/>
    <s v="tct_josmam"/>
    <s v="4-Menor/Localizado"/>
    <s v="4-Baja"/>
    <s v="Baja"/>
    <s v="Requerimiento de Cliente"/>
    <s v="TELEFONICA EMPRESAS DE CHILE SA"/>
    <s v="RONDA Y REVISION DE SALAS"/>
    <s v="12/12/2023 3:42:53"/>
    <s v="12/12/2023 3:43:35"/>
    <x v="0"/>
    <s v="CDP ANTIGUO 1"/>
    <s v="CDP ANTIGUO 2"/>
    <s v="12/12/2023 3:45:42"/>
    <s v="12/12/2023 23:50:00"/>
    <s v="RONDA Y REVISION DE SALAS"/>
    <s v="RONDAS REALZIADAS"/>
    <d v="1899-12-30T00:01:40"/>
    <d v="1899-12-30T00:02:49"/>
    <d v="1899-12-30T00:01:09"/>
    <s v=""/>
    <x v="0"/>
  </r>
  <r>
    <s v="INC000002492521"/>
    <s v="HOSTING VIRTUAL"/>
    <x v="4"/>
    <s v="GESTION PLATAFORMA CLIENTES"/>
    <s v="JUAN CARLOS UZCATEGUI FUGUETT"/>
    <s v="vos_eperez"/>
    <s v="4-Menor/Localizado"/>
    <s v="4-Baja"/>
    <s v="Baja"/>
    <s v="Requerimiento de Cliente"/>
    <s v="TELEFONICA EMPRESAS DE CHILE SA"/>
    <s v="Reestablecimiento contraseña servidores SolarWinds"/>
    <s v="12/12/2023 9:15:37"/>
    <s v="12/12/2023 9:16:58"/>
    <x v="0"/>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s v=""/>
    <x v="0"/>
  </r>
  <r>
    <s v="INC000002492528"/>
    <s v="HOUSING"/>
    <x v="15"/>
    <s v="APQ ACCESOS"/>
    <s v="JAIRO A SALINAS GARAY"/>
    <s v="tct_jsalin"/>
    <s v="3-Moderado/Limitado"/>
    <s v="3-Medio"/>
    <s v="Media"/>
    <s v="Requerimiento de Cliente"/>
    <s v="TELEFONICA EMPRESAS DE CHILE SA"/>
    <s v="RONDA Y REVISION DE SALAS TECNICAS"/>
    <s v="12/12/2023 9:32:12"/>
    <s v="12/12/2023 9:34:56"/>
    <x v="0"/>
    <s v="CDP ANTIGUO 1"/>
    <s v="CDP ANTIGUO 2"/>
    <s v="12/12/2023 9:55:46"/>
    <s v="12/12/2023 23:50:00"/>
    <s v="RONDA Y REVISION DE SALAS TECNICAS"/>
    <s v="RONDA REALIZADA."/>
    <d v="1899-12-30T00:20:50"/>
    <d v="1899-12-30T00:23:34"/>
    <d v="1899-12-30T00:02:44"/>
    <s v=""/>
    <x v="0"/>
  </r>
  <r>
    <s v="INC000002492536"/>
    <s v="VPN IP - MPLS"/>
    <x v="9"/>
    <s v="GESTION HD"/>
    <s v="RODRIGO VÁSQUEZ MUÑOZ"/>
    <s v="frp_fpetro"/>
    <s v="3-Moderado/Limitado"/>
    <s v="3-Medio"/>
    <s v="Media"/>
    <s v="Requerimiento de Cliente"/>
    <s v="CONYTEC PROYECTOS DE I"/>
    <s v="REQ/Alta de respaldos VDC. CCANTARABD - CCANTARAAPP - CCVDCWEBLB"/>
    <s v="12/12/2023 9:52:37"/>
    <s v="12/12/2023 9:55:02"/>
    <x v="0"/>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s v=""/>
    <x v="0"/>
  </r>
  <r>
    <s v="INC000002492656"/>
    <s v="HOUSING"/>
    <x v="15"/>
    <s v="APQ ACCESOS"/>
    <s v="JOSE G MARQUEZ MARCANO"/>
    <s v="tct_josmam"/>
    <s v="4-Menor/Localizado"/>
    <s v="4-Baja"/>
    <s v="Baja"/>
    <s v="Requerimiento de Cliente"/>
    <s v="TELEFONICA EMPRESAS DE CHILE SA"/>
    <s v="RONDA Y REVISION DE SALAS"/>
    <s v="12/12/2023 7:08:22"/>
    <s v="12/12/2023 7:09:16"/>
    <x v="0"/>
    <s v="CDP ANTIGUO 1"/>
    <s v="CDP ANTIGUO 2"/>
    <s v="12/12/2023 7:11:36"/>
    <s v="12/12/2023 23:50:00"/>
    <s v="RONDA Y REVISION DE SALAS"/>
    <s v="RONDAS REALIZADAS"/>
    <d v="1899-12-30T00:02:02"/>
    <d v="1899-12-30T00:03:14"/>
    <d v="1899-12-30T00:01:12"/>
    <s v=""/>
    <x v="0"/>
  </r>
  <r>
    <s v="INC000002492936"/>
    <s v="VPN IP - MPLS"/>
    <x v="12"/>
    <s v="ADMINISTRADORES RESIDENTES"/>
    <s v="JOSE A SANTIS SERRANO"/>
    <s v="frp_joflor"/>
    <s v="3-Moderado/Limitado"/>
    <s v="3-Medio"/>
    <s v="Media"/>
    <s v="Requerimiento de Cliente"/>
    <s v="INSTITUTO PROFESIONAL DE CHILE SA"/>
    <s v="GAMA | Requerimiento Restauración Replicas Servidores IPCHILE"/>
    <s v="12/12/2023 9:57:40"/>
    <s v="12/12/2023 10:01:37"/>
    <x v="0"/>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s v=""/>
    <x v="0"/>
  </r>
  <r>
    <s v="INC000002492937"/>
    <s v="VPN IP - MPLS"/>
    <x v="5"/>
    <s v="GESTION HD"/>
    <s v="JAVIERA A UMAÑA YEVENES"/>
    <s v="frp_spevel"/>
    <s v="3-Moderado/Limitado"/>
    <s v="3-Medio"/>
    <s v="Media"/>
    <s v="Requerimiento de Cliente"/>
    <s v="SOCIEDAD CONCESIONARIA VESPUCIO ORIENTE S.A."/>
    <s v="HD/Problemas con Dominio"/>
    <s v="12/12/2023 9:57:54"/>
    <s v="12/12/2023 9:59:52"/>
    <x v="0"/>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s v=""/>
    <x v="0"/>
  </r>
  <r>
    <s v="INC000002492958"/>
    <s v="VPN IP - MPLS"/>
    <x v="17"/>
    <s v="GESTION HD"/>
    <s v="NICOLAS A SAAVEDRA EGUILUZ"/>
    <s v="frp_jciert"/>
    <s v="4-Menor/Localizado"/>
    <s v="4-Baja"/>
    <s v="Baja"/>
    <s v="Requerimiento de Cliente"/>
    <s v="TELEFONICA GLOBAL TECHNOLOGY S.A.AGENCIA EN CHILE"/>
    <s v="REQ / Desbloqueo y cambio de clave en QAS"/>
    <s v="12/12/2023 10:21:02"/>
    <s v="12/12/2023 10:25:04"/>
    <x v="0"/>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s v=""/>
    <x v="0"/>
  </r>
  <r>
    <s v="INC000002492986"/>
    <s v="HOUSING"/>
    <x v="4"/>
    <s v="DUOC TICKET AUTOMATICO"/>
    <s v="ALEJANDRO ACEVEDO VALENZUELA"/>
    <s v="frp_lmosqu"/>
    <s v="3-Moderado/Limitado"/>
    <s v="4-Baja"/>
    <s v="Baja"/>
    <s v="Requerimiento de Cliente"/>
    <s v="FUNDACION INSTITUTO PROFESIONAL DUOC UC"/>
    <s v="REQ | DUOC |  [DUOC]Actualizaciones MS período Diciembre 2023"/>
    <s v="12/12/2023 11:05:27"/>
    <s v="12/12/2023 11:07:07"/>
    <x v="0"/>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s v=""/>
    <x v="0"/>
  </r>
  <r>
    <s v="INC000002493082"/>
    <s v="TICKET-INTELIGENTE"/>
    <x v="4"/>
    <s v="GESTION TI"/>
    <s v="PAUL A SEPULVEDA ALVAREZ"/>
    <s v="USR_TSIGHT"/>
    <s v="1-Extenso/Generalizado"/>
    <s v="4-Baja"/>
    <s v="Baja"/>
    <s v="Incidente de Cliente"/>
    <s v="FUNDACION INSTITUTO PROFESIONAL DUOC UC"/>
    <s v="fiprdu01 - pro_exch_wsnt TICKET AUTOMATICO"/>
    <s v="12/12/2023 11:08:22"/>
    <s v="12/12/2023 11:08:22"/>
    <x v="0"/>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s v="Cumplido"/>
    <x v="2"/>
  </r>
  <r>
    <s v="INC000002493135"/>
    <s v="VPN IP - MPLS"/>
    <x v="12"/>
    <s v="GESTION HD"/>
    <s v="JOSE A SANTIS SERRANO"/>
    <s v="frp_fpetro"/>
    <s v="3-Moderado/Limitado"/>
    <s v="3-Medio"/>
    <s v="Media"/>
    <s v="Requerimiento de Cliente"/>
    <s v="SONACOL SA"/>
    <s v="REQ/[SONACOL] Reconfiguracion VPGs STF01 - STF02"/>
    <s v="12/12/2023 10:34:32"/>
    <s v="12/12/2023 10:37:38"/>
    <x v="0"/>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s v=""/>
    <x v="0"/>
  </r>
  <r>
    <s v="INC000002493158"/>
    <s v="VPN IP - MPLS"/>
    <x v="5"/>
    <s v="BELIEVE"/>
    <s v="JAVIERA A UMAÑA YEVENES"/>
    <s v="frp_frodri"/>
    <s v="4-Menor/Localizado"/>
    <s v="4-Baja"/>
    <s v="Baja"/>
    <s v="Incidente de Cliente"/>
    <s v="PROCESADORA DE RESIDUOS INDUSTRIALES LIMITADA"/>
    <s v="FRONT CTC/ EMPRESAS/ configuracion de licencias E3"/>
    <s v="12/12/2023 11:00:05"/>
    <s v="12/12/2023 11:04:36"/>
    <x v="0"/>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s v="Cumplido"/>
    <x v="2"/>
  </r>
  <r>
    <s v="INC000002493174"/>
    <s v="VPN IP - MPLS"/>
    <x v="3"/>
    <s v="ADMINISTRADORES RESIDENTES"/>
    <s v="VICTOR SEPULVEDA GAMARRA"/>
    <s v="frp_rreyes"/>
    <s v="3-Moderado/Limitado"/>
    <s v="3-Medio"/>
    <s v="Media"/>
    <s v="Incidente de Cliente"/>
    <s v="FUNDACION INSTITUTO PROFESIONAL DUOC UC"/>
    <s v="Alerta caída global Bibliografía MSAD, Correo Profesor MSAD, Duoc Portal Docente MSAD, RAGC"/>
    <s v="12/12/2023 11:28:21"/>
    <s v="12/12/2023 11:31:17"/>
    <x v="0"/>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s v="Cumplido"/>
    <x v="2"/>
  </r>
  <r>
    <s v="INC000002493208"/>
    <s v="HOUSING"/>
    <x v="15"/>
    <s v="APQ ACCESOS"/>
    <s v="JAIRO A SALINAS GARAY"/>
    <s v="tct_jsalin"/>
    <s v="3-Moderado/Limitado"/>
    <s v="3-Medio"/>
    <s v="Media"/>
    <s v="Requerimiento de Cliente"/>
    <s v="TELEFONICA EMPRESAS DE CHILE SA"/>
    <s v="TOMA DE ALARMAS DE CLIENTE"/>
    <s v="12/12/2023 10:28:48"/>
    <s v="12/12/2023 10:29:53"/>
    <x v="0"/>
    <s v="CDP ANTIGUO 1"/>
    <s v="CDP ANTIGUO 2"/>
    <s v="12/12/2023 11:27:36"/>
    <s v="12/12/2023 23:50:00"/>
    <s v="TOMA DE ALARMAS DE CLIENTE"/>
    <s v="TOMA DE ALARMAS REALIZADA."/>
    <d v="1899-12-30T00:57:43"/>
    <d v="1899-12-30T00:58:48"/>
    <d v="1899-12-30T00:01:05"/>
    <s v=""/>
    <x v="0"/>
  </r>
  <r>
    <s v="INC000002493225"/>
    <s v="HOSTING VIRTUAL"/>
    <x v="4"/>
    <s v="GESTION PLATAFORMA CLIENTES"/>
    <s v="JUAN CARLOS UZCATEGUI FUGUETT"/>
    <s v="vos_eperez"/>
    <s v="4-Menor/Localizado"/>
    <s v="4-Baja"/>
    <s v="Baja"/>
    <s v="Requerimiento de Cliente"/>
    <s v="TELEFONICA EMPRESAS DE CHILE SA"/>
    <s v="Creación de VM para nuevo parque SolarWinds"/>
    <s v="12/12/2023 10:48:20"/>
    <s v="12/12/2023 10:55:55"/>
    <x v="0"/>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s v=""/>
    <x v="0"/>
  </r>
  <r>
    <s v="INC000002493295"/>
    <s v="HOUSING"/>
    <x v="19"/>
    <s v="BELIEVE"/>
    <s v="SEBASTIAN A JARA VIDAL"/>
    <s v="frp_jolsso"/>
    <s v="3-Moderado/Limitado"/>
    <s v="3-Medio"/>
    <s v="Media"/>
    <s v="Requerimiento de Cliente"/>
    <s v="EQUIPOS ELECTRONICOS Y COMPUTACION SA"/>
    <s v="GESTION DATACENTER/ ACCESOS /EQUIPOS ELECTRONICOS Y COMPUTACION SA"/>
    <s v="12/12/2023 14:51:44"/>
    <s v="12/12/2023 14:53:03"/>
    <x v="0"/>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s v=""/>
    <x v="0"/>
  </r>
  <r>
    <s v="INC000002493312"/>
    <s v="VPN IP - MPLS"/>
    <x v="2"/>
    <s v="GESTION HD"/>
    <s v="MARIO PARADA DUARTE"/>
    <s v="frp_spevel"/>
    <s v="3-Moderado/Limitado"/>
    <s v="3-Medio"/>
    <s v="Media"/>
    <s v="Requerimiento de Cliente"/>
    <s v="TELEFONICA CYBERSECURITY TECH CHILE SPA"/>
    <s v="HD/VPN S2S Adem Ltda"/>
    <s v="12/12/2023 12:00:36"/>
    <s v="12/12/2023 12:01:53"/>
    <x v="0"/>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s v=""/>
    <x v="0"/>
  </r>
  <r>
    <s v="INC000002493324"/>
    <s v="VPN IP - MPLS"/>
    <x v="3"/>
    <s v="GESTION HD"/>
    <s v="SEBASTIAN I ACUÑA GUZMAN"/>
    <s v="frp_spevel"/>
    <s v="3-Moderado/Limitado"/>
    <s v="3-Medio"/>
    <s v="Media"/>
    <s v="Requerimiento de Cliente"/>
    <s v="TELEFONICA GLOBAL TECHNOLOGY S.A.AGENCIA EN CHILE"/>
    <s v="HD/ Habilitar Acceso desde ServerTools"/>
    <s v="12/12/2023 12:06:13"/>
    <s v="12/12/2023 12:09:54"/>
    <x v="0"/>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s v=""/>
    <x v="0"/>
  </r>
  <r>
    <s v="INC000002493387"/>
    <s v="VPN IP - MPLS"/>
    <x v="17"/>
    <s v="GESTION HD"/>
    <s v="EWALD R GALAZ MILLALEO"/>
    <s v="frp_lmosqu"/>
    <s v="4-Menor/Localizado"/>
    <s v="4-Baja"/>
    <s v="Baja"/>
    <s v="Requerimiento de Cliente"/>
    <s v="INDUSTRIAS CHILENAS DE ALAMBRE INCHALAM S.A."/>
    <s v="REQ / INCHALAM - Estado de cuenta clientes / Help Desk"/>
    <s v="12/12/2023 13:33:34"/>
    <s v="12/12/2023 13:36:15"/>
    <x v="0"/>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s v=""/>
    <x v="0"/>
  </r>
  <r>
    <s v="INC000002493419"/>
    <s v="SAP"/>
    <x v="17"/>
    <s v="GESTION HD"/>
    <s v="EWALD R GALAZ MILLALEO"/>
    <s v="frp_jciert"/>
    <s v="4-Menor/Localizado"/>
    <s v="4-Baja"/>
    <s v="Baja"/>
    <s v="Requerimiento de Cliente"/>
    <s v="UNIVERSIDAD DE ANTOFAGASTA"/>
    <s v="REQ / Formulario Solicitud Creación Usuario y Asignación Roles-"/>
    <s v="12/12/2023 12:04:03"/>
    <s v="12/12/2023 12:08:50"/>
    <x v="0"/>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s v=""/>
    <x v="0"/>
  </r>
  <r>
    <s v="INC000002493427"/>
    <s v="RED INTERNA"/>
    <x v="0"/>
    <s v="APQ ACCESOS"/>
    <s v="CRISTOPHER MALDONADO ROMERO"/>
    <s v="tct_cmaldo"/>
    <s v="4-Menor/Localizado"/>
    <s v="4-Baja"/>
    <s v="Baja"/>
    <s v="Requerimiento de Cliente"/>
    <s v="TELEFONICA EMPRESAS DE CHILE SA"/>
    <s v="RONDA TOMA DE TEMPERATURAS SALAS TIC"/>
    <s v="12/12/2023 12:10:55"/>
    <s v="12/12/2023 12:12:41"/>
    <x v="0"/>
    <s v="CDP ANTIGUO 1"/>
    <s v="CDP ANTIGUO 2"/>
    <s v="12/12/2023 13:55:30"/>
    <s v="12/12/2023 23:50:00"/>
    <m/>
    <s v="RONDA REALIZADA"/>
    <d v="1899-12-30T00:00:00"/>
    <d v="1899-12-30T00:00:00"/>
    <d v="1899-12-30T00:00:00"/>
    <s v=""/>
    <x v="0"/>
  </r>
  <r>
    <s v="INC000002493437"/>
    <s v="INFRAESTRUCTURA DC"/>
    <x v="8"/>
    <s v="APQ ACCESOS"/>
    <s v="JONATHAN A MARQUEZ ASTENGO"/>
    <s v="tct_sjarav"/>
    <s v="4-Menor/Localizado"/>
    <s v="4-Baja"/>
    <s v="Baja"/>
    <s v="Requerimiento de Cliente"/>
    <s v="TELEFONICA CYBERSECURITY TECH CHILE SPA"/>
    <s v="RETIRO DE CABLES TIC 4"/>
    <s v="12/12/2023 12:18:14"/>
    <s v="12/12/2023 12:19:37"/>
    <x v="0"/>
    <s v="CDP ANTIGUO 1"/>
    <s v="CDP ANTIGUO 2"/>
    <s v="14/12/2023 17:59:17"/>
    <s v="14/12/2023 23:50:00"/>
    <s v="RETIRO DE CABLEADO DE RACK DESOCUPADOS"/>
    <s v="MANO REMOTA REALIZADA"/>
    <d v="1899-12-30T00:00:00"/>
    <d v="1899-12-30T00:00:00"/>
    <d v="1899-12-30T00:00:00"/>
    <s v=""/>
    <x v="0"/>
  </r>
  <r>
    <s v="INC000002493473"/>
    <s v="RED INTERNA"/>
    <x v="0"/>
    <s v="APQ ACCESOS"/>
    <s v="CRISTOPHER MALDONADO ROMERO"/>
    <s v="tct_cmaldo"/>
    <s v="4-Menor/Localizado"/>
    <s v="4-Baja"/>
    <s v="Baja"/>
    <s v="Requerimiento de Cliente"/>
    <s v="TELEFONICA EMPRESAS DE CHILE SA"/>
    <s v="RONDA TOMA DE TEMPERATURAS SALAS TIC"/>
    <s v="12/12/2023 12:45:59"/>
    <s v="12/12/2023 12:48:00"/>
    <x v="0"/>
    <s v="CDP ANTIGUO 1"/>
    <s v="CDP ANTIGUO 2"/>
    <s v="12/12/2023 18:54:04"/>
    <s v="12/12/2023 23:50:00"/>
    <m/>
    <s v="RONDA REALIZADA"/>
    <d v="1899-12-30T06:06:04"/>
    <d v="1899-12-30T06:08:05"/>
    <d v="1899-12-30T00:02:01"/>
    <s v=""/>
    <x v="0"/>
  </r>
  <r>
    <s v="INC000002493533"/>
    <s v="RED INTERNA"/>
    <x v="1"/>
    <s v="APQ ACCESOS"/>
    <s v="CARLOS F ARAYA RAMIREZ"/>
    <s v="tct_cararr"/>
    <s v="4-Menor/Localizado"/>
    <s v="4-Baja"/>
    <s v="Baja"/>
    <s v="Requerimiento de Cliente"/>
    <s v="TELEFONICA CYBERSECURITY TECH CHILE SPA"/>
    <s v="RONDA INSPECTIVA"/>
    <s v="12/12/2023 12:36:41"/>
    <s v="12/12/2023 12:36:43"/>
    <x v="0"/>
    <s v="CDP ANTIGUO 1"/>
    <s v="CDP ANTIGUO 2"/>
    <s v="12/12/2023 12:51:44"/>
    <s v="12/12/2023 23:50:00"/>
    <m/>
    <s v="ronda realizada"/>
    <d v="1899-12-30T00:00:00"/>
    <d v="1899-12-30T00:00:00"/>
    <d v="1899-12-30T00:00:00"/>
    <s v=""/>
    <x v="0"/>
  </r>
  <r>
    <s v="INC000002493555"/>
    <s v="HOUSING"/>
    <x v="14"/>
    <s v="BELIEVE"/>
    <s v="CRISTOPHER MALDONADO ROMERO"/>
    <s v="frp_pcamay"/>
    <s v="3-Moderado/Limitado"/>
    <s v="3-Medio"/>
    <s v="Media"/>
    <s v="Requerimiento de Cliente"/>
    <s v="TELEFONICA EMPRESAS DE CHILE SA"/>
    <s v="GESTION DATACENTER/ ACCESOS / SINACOFI"/>
    <s v="12/12/2023 13:32:29"/>
    <s v="12/12/2023 13:32:31"/>
    <x v="0"/>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s v=""/>
    <x v="0"/>
  </r>
  <r>
    <s v="INC000002493584"/>
    <s v="HOUSING"/>
    <x v="4"/>
    <s v="DUOC TICKET PENDIENTES"/>
    <s v="ALEJANDRO ACEVEDO VALENZUELA"/>
    <s v="frp_joagui"/>
    <s v="3-Moderado/Limitado"/>
    <s v="4-Baja"/>
    <s v="Baja"/>
    <s v="Requerimiento de Cliente"/>
    <s v="FUNDACION INSTITUTO PROFESIONAL DUOC UC"/>
    <s v="RQ | DUOC | [DUOC] Sitios Sharepoint 2013"/>
    <s v="12/12/2023 15:16:02"/>
    <s v="12/12/2023 15:17:41"/>
    <x v="0"/>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s v=""/>
    <x v="0"/>
  </r>
  <r>
    <s v="INC000002493589"/>
    <s v="HOUSING"/>
    <x v="16"/>
    <s v="BELIEVE"/>
    <s v="JORGE S LORCA LEIVA"/>
    <s v="frp_pcamay"/>
    <s v="3-Moderado/Limitado"/>
    <s v="3-Medio"/>
    <s v="Media"/>
    <s v="Incidente de Cliente"/>
    <s v="TELEFONICA EMPRESAS DE CHILE SA"/>
    <s v="GESTION DATACENTER/ ACCESOS / TELEFONICA EMPRESAS DE CHILE SA"/>
    <s v="12/12/2023 16:03:56"/>
    <s v="12/12/2023 16:04:09"/>
    <x v="0"/>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s v="Cumplido"/>
    <x v="2"/>
  </r>
  <r>
    <s v="INC000002493611"/>
    <s v="HOUSING"/>
    <x v="3"/>
    <s v="GESTION PLATAFORMA CLIENTES"/>
    <s v="GUSTAVO AVILA VERA"/>
    <s v="vos_bherna"/>
    <s v="4-Menor/Localizado"/>
    <s v="3-Medio"/>
    <s v="Media"/>
    <s v="Requerimiento de Cliente"/>
    <s v="FRACTALIA"/>
    <s v="(Asignar a Sebastián Acuña) Incorporación de Línea en archivo host server QA."/>
    <s v="14/12/2023 11:28:25"/>
    <s v="14/12/2023 11:32:26"/>
    <x v="0"/>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s v=""/>
    <x v="0"/>
  </r>
  <r>
    <s v="INC000002493615"/>
    <s v="HOUSING"/>
    <x v="2"/>
    <s v="GESTION PLATAFORMA CLIENTES"/>
    <m/>
    <s v="vos_bherna"/>
    <s v="3-Moderado/Limitado"/>
    <s v="4-Baja"/>
    <s v="Baja"/>
    <s v="Requerimiento de Cliente"/>
    <s v="FRACTALIA"/>
    <s v="RESETEOP PASSWORD VPN"/>
    <s v="17/12/2023 13:03:23"/>
    <s v="17/12/2023 13:05:53"/>
    <x v="1"/>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s v=""/>
    <x v="0"/>
  </r>
  <r>
    <s v="INC000002493723"/>
    <s v="VPN IP - MPLS"/>
    <x v="3"/>
    <s v="GESTION HD"/>
    <s v="GUSTAVO AVILA VERA"/>
    <s v="frp_fpetro"/>
    <s v="3-Moderado/Limitado"/>
    <s v="3-Medio"/>
    <s v="Media"/>
    <s v="Requerimiento de Cliente"/>
    <s v="INMOBILIARIA FRUSAN S.A."/>
    <s v="REQ/TTECH: Licencia Linux SUSE"/>
    <s v="12/12/2023 13:39:52"/>
    <s v="12/12/2023 13:42:14"/>
    <x v="0"/>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s v=""/>
    <x v="0"/>
  </r>
  <r>
    <s v="INC000002493730"/>
    <s v="HOUSING"/>
    <x v="14"/>
    <s v="BELIEVE"/>
    <s v="CRISTOPHER MALDONADO ROMERO"/>
    <s v="frp_fbalab"/>
    <s v="3-Moderado/Limitado"/>
    <s v="3-Medio"/>
    <s v="Media"/>
    <s v="Requerimiento de Cliente"/>
    <s v="BANCO SANTANDER CHILE"/>
    <s v="GESTION DATACENTER/ ACCESOS / BANCO SANTANDER CHILE"/>
    <s v="12/12/2023 13:52:49"/>
    <s v="12/12/2023 13:53:51"/>
    <x v="0"/>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s v=""/>
    <x v="0"/>
  </r>
  <r>
    <s v="INC000002493745"/>
    <s v="VPN IP - MPLS"/>
    <x v="17"/>
    <s v="BELIEVE"/>
    <s v="EWALD R GALAZ MILLALEO"/>
    <s v="frp_fpetro"/>
    <s v="3-Moderado/Limitado"/>
    <s v="3-Medio"/>
    <s v="Media"/>
    <s v="Requerimiento de Cliente"/>
    <s v="FUNDACION RED DE SALUD DE LA UNIVERSIDAD DE ANTOFAGASTA"/>
    <s v="REQ/HCUA - RE: Formulario Solicitud Creación Usuario y Asignación Roles-Perfiles"/>
    <s v="12/12/2023 14:02:01"/>
    <s v="12/12/2023 14:06:48"/>
    <x v="0"/>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s v=""/>
    <x v="0"/>
  </r>
  <r>
    <s v="INC000002493781"/>
    <s v="VPN IP - MPLS"/>
    <x v="9"/>
    <s v="GESTION HD"/>
    <s v="SEBASTIAN VILLENA"/>
    <s v="frp_fpetro"/>
    <s v="3-Moderado/Limitado"/>
    <s v="3-Medio"/>
    <s v="Media"/>
    <s v="Requerimiento de Cliente"/>
    <s v="RENTOKIL INITIAL CHILE SPA"/>
    <s v="REQ/Backup Rentokil"/>
    <s v="12/12/2023 14:39:28"/>
    <s v="12/12/2023 14:42:34"/>
    <x v="0"/>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s v=""/>
    <x v="0"/>
  </r>
  <r>
    <s v="INC000002493881"/>
    <s v="VPN IP - MPLS"/>
    <x v="13"/>
    <s v="GESTION HD"/>
    <s v="ANGEL CASTRO CABRERA"/>
    <s v="frp_lmosqu"/>
    <s v="4-Menor/Localizado"/>
    <s v="4-Baja"/>
    <s v="Baja"/>
    <s v="Requerimiento de Cliente"/>
    <s v="ISAPRE NUEVA MASVIDA SA"/>
    <s v="REQ /  ISAPRE NUEVA MAS VIDA / Help Desk"/>
    <s v="12/12/2023 16:53:46"/>
    <s v="12/12/2023 16:55:47"/>
    <x v="0"/>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s v=""/>
    <x v="0"/>
  </r>
  <r>
    <s v="INC000002493889"/>
    <s v="VPN IP - MPLS"/>
    <x v="4"/>
    <s v="GESTION HD"/>
    <s v="ALEJANDRO ACEVEDO VALENZUELA"/>
    <s v="frp_lmosqu"/>
    <s v="4-Menor/Localizado"/>
    <s v="4-Baja"/>
    <s v="Baja"/>
    <s v="Requerimiento de Cliente"/>
    <s v="EMPRESA NACIONAL DE CERTIFICACIONES"/>
    <s v="REQ /  Desinstalar AV TREND de servidores / HEL P DESK"/>
    <s v="12/12/2023 17:09:54"/>
    <s v="12/12/2023 17:13:47"/>
    <x v="0"/>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s v=""/>
    <x v="0"/>
  </r>
  <r>
    <s v="INC000002493890"/>
    <s v="HOUSING"/>
    <x v="15"/>
    <s v="APQ ACCESOS"/>
    <s v="ESTEBAN O BUSTOS CORNEJO"/>
    <s v="tct_ebusto"/>
    <s v="4-Menor/Localizado"/>
    <s v="4-Baja"/>
    <s v="Baja"/>
    <s v="Requerimiento de Cliente"/>
    <s v="TELEFONICA EMPRESAS DE CHILE SA"/>
    <s v="SUPERVISION ENERGIZACION EQUIPO HUAWEI"/>
    <s v="12/12/2023 17:11:26"/>
    <s v="12/12/2023 17:13:51"/>
    <x v="0"/>
    <s v="CDP ANTIGUO 1"/>
    <s v="CDP ANTIGUO 2"/>
    <s v="12/12/2023 17:15:52"/>
    <s v="12/12/2023 23:50:00"/>
    <s v="SUPERVISION ENERGIZACION EQUIPO HUAWEI"/>
    <s v="SUPERVISION CRQ/OK"/>
    <d v="1899-12-30T00:02:01"/>
    <d v="1899-12-30T00:04:26"/>
    <d v="1899-12-30T00:02:25"/>
    <s v=""/>
    <x v="0"/>
  </r>
  <r>
    <s v="INC000002493920"/>
    <s v="VPN IP - MPLS"/>
    <x v="6"/>
    <s v="BELIEVE"/>
    <s v="SEBASTIAN A JARA VIDAL"/>
    <s v="frp_kaldor"/>
    <s v="3-Moderado/Limitado"/>
    <s v="3-Medio"/>
    <s v="Media"/>
    <s v="Requerimiento de Cliente"/>
    <s v="FARMACIAS AHUMADA S.A."/>
    <s v="GAMA / [FASA] Registro acceso a datacenter SM y APOQ"/>
    <s v="12/12/2023 15:26:08"/>
    <s v="12/12/2023 15:30:02"/>
    <x v="0"/>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s v=""/>
    <x v="0"/>
  </r>
  <r>
    <s v="INC000002493930"/>
    <s v="VPN IP - MPLS"/>
    <x v="3"/>
    <s v="GESTION HD"/>
    <s v="SEBASTIAN I ACUÑA GUZMAN"/>
    <s v="frp_fpetro"/>
    <s v="3-Moderado/Limitado"/>
    <s v="3-Medio"/>
    <s v="Media"/>
    <s v="Requerimiento de Cliente"/>
    <s v="CONSTRUCTORA DE PAVIMENTOS ASFALTICOS BITUMIX S.A"/>
    <s v="REQ/Agregar registros DNS a bitumix.cl"/>
    <s v="12/12/2023 15:32:38"/>
    <s v="12/12/2023 15:35:06"/>
    <x v="0"/>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s v=""/>
    <x v="0"/>
  </r>
  <r>
    <s v="INC000002493934"/>
    <s v="HOUSING"/>
    <x v="19"/>
    <s v="BELIEVE"/>
    <s v="SEBASTIAN A JARA VIDAL"/>
    <s v="frp_fbalab"/>
    <s v="3-Moderado/Limitado"/>
    <s v="3-Medio"/>
    <s v="Media"/>
    <s v="Requerimiento de Cliente"/>
    <s v="IDOM INGENIERIA Y CONSULTORIA S.A. AGENCIA EN CHILE"/>
    <s v="GESTION DATACENTER/ ACCESOS / IDOM INGENIERIA Y CONSULTORIA S.A. AGENCIA EN CHILE"/>
    <s v="12/12/2023 15:38:47"/>
    <s v="12/12/2023 15:39:49"/>
    <x v="0"/>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s v=""/>
    <x v="0"/>
  </r>
  <r>
    <s v="INC000002493950"/>
    <s v="VPN IP - MPLS"/>
    <x v="17"/>
    <s v="GESTION HD"/>
    <s v="NICOLAS A SAAVEDRA EGUILUZ"/>
    <s v="frp_fpetro"/>
    <s v="3-Moderado/Limitado"/>
    <s v="3-Medio"/>
    <s v="Media"/>
    <s v="Requerimiento de Cliente"/>
    <s v="FUND DE BENEFICENCIA HOGAR DE CRISTO"/>
    <s v="REQ/Nota SAP"/>
    <s v="12/12/2023 16:03:59"/>
    <s v="12/12/2023 16:05:38"/>
    <x v="0"/>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s v=""/>
    <x v="0"/>
  </r>
  <r>
    <s v="INC000002493966"/>
    <s v="VPN IP - MPLS"/>
    <x v="2"/>
    <s v="GESTION HD"/>
    <s v="OSCAR A RAMIREZ SOTO"/>
    <s v="frp_fpetro"/>
    <s v="3-Moderado/Limitado"/>
    <s v="3-Medio"/>
    <s v="Media"/>
    <s v="Requerimiento de Cliente"/>
    <s v="HORTIFRUT S.A"/>
    <s v="REQ/Ajuste permiso cuenta VPN - ST - 97398"/>
    <s v="12/12/2023 16:21:00"/>
    <s v="12/12/2023 16:23:15"/>
    <x v="0"/>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s v=""/>
    <x v="0"/>
  </r>
  <r>
    <s v="INC000002493980"/>
    <s v="VPN IP - MPLS"/>
    <x v="13"/>
    <s v="GESTION HD"/>
    <s v="PABLO N OLIVA ALARCON"/>
    <s v="frp_fpetro"/>
    <s v="3-Moderado/Limitado"/>
    <s v="3-Medio"/>
    <s v="Media"/>
    <s v="Requerimiento de Cliente"/>
    <s v="TELEFONICA GLOBAL TECHNOLOGY S.A.AGENCIA EN CHILE"/>
    <s v="REQ/PY // C-19872300311 - CHI-004050168 - COMERCIALIZADORA SONOFLEX CHILE LIMITADA"/>
    <s v="12/12/2023 16:29:44"/>
    <s v="12/12/2023 16:31:31"/>
    <x v="0"/>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s v=""/>
    <x v="0"/>
  </r>
  <r>
    <s v="INC000002493984"/>
    <s v="TICKET-INTELIGENTE"/>
    <x v="3"/>
    <s v="DUOC TICKET AUTOMATICO"/>
    <s v="VICTOR SEPULVEDA GAMARRA"/>
    <s v="USR_TSIGHT"/>
    <s v="1-Extenso/Generalizado"/>
    <s v="4-Baja"/>
    <s v="Baja"/>
    <s v="Incidente de Cliente"/>
    <s v="FUNDACION INSTITUTO PROFESIONAL DUOC UC"/>
    <s v="fiprdu01 - portal ess TICKET AUTOMATICO"/>
    <s v="12/12/2023 16:30:13"/>
    <s v="12/12/2023 16:30:13"/>
    <x v="0"/>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s v="Cumplido"/>
    <x v="2"/>
  </r>
  <r>
    <s v="INC000002493985"/>
    <s v="TICKET-INTELIGENTE"/>
    <x v="3"/>
    <s v="DUOC TICKET AUTOMATICO"/>
    <s v="VICTOR SEPULVEDA GAMARRA"/>
    <s v="USR_TSIGHT"/>
    <s v="1-Extenso/Generalizado"/>
    <s v="4-Baja"/>
    <s v="Baja"/>
    <s v="Incidente de Cliente"/>
    <s v="FUNDACION INSTITUTO PROFESIONAL DUOC UC"/>
    <s v="fiprdu01 - portal de admisiones TICKET AUTOMATICO"/>
    <s v="12/12/2023 16:30:13"/>
    <s v="12/12/2023 16:30:13"/>
    <x v="0"/>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s v="Cumplido"/>
    <x v="2"/>
  </r>
  <r>
    <s v="INC000002493995"/>
    <s v="VPN IP - MPLS"/>
    <x v="17"/>
    <s v="GESTION HD"/>
    <s v="NICOLAS A SAAVEDRA EGUILUZ"/>
    <s v="frp_fpetro"/>
    <s v="3-Moderado/Limitado"/>
    <s v="3-Medio"/>
    <s v="Media"/>
    <s v="Requerimiento de Cliente"/>
    <s v="INMOBILIARIA FRUSAN S.A."/>
    <s v="REQ/ FRUSAN: Checklist ECC PRD 12.12.2023"/>
    <s v="12/12/2023 16:38:59"/>
    <s v="12/12/2023 16:41:10"/>
    <x v="0"/>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s v=""/>
    <x v="0"/>
  </r>
  <r>
    <s v="INC000002493998"/>
    <s v="TICKET-INTELIGENTE"/>
    <x v="23"/>
    <s v="GESTION TI"/>
    <s v="SERGIO ORELLANA"/>
    <s v="USR_TSIGHT"/>
    <s v="1-Extenso/Generalizado"/>
    <s v="4-Baja"/>
    <s v="Baja"/>
    <s v="Incidente de Cliente"/>
    <s v="FUNDACION INSTITUTO PROFESIONAL DUOC UC"/>
    <s v="fiprdu01 - srvfs01_vm TICKET AUTOMATICO"/>
    <s v="12/12/2023 16:43:36"/>
    <s v="12/12/2023 16:43:36"/>
    <x v="0"/>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s v="Cumplido"/>
    <x v="2"/>
  </r>
  <r>
    <s v="INC000002494006"/>
    <s v="HOUSING"/>
    <x v="14"/>
    <s v="BELIEVE"/>
    <s v="CRISTOPHER MALDONADO ROMERO"/>
    <s v="frp_jolsso"/>
    <s v="3-Moderado/Limitado"/>
    <s v="3-Medio"/>
    <s v="Media"/>
    <s v="Requerimiento de Cliente"/>
    <s v="TELEFONICA EMPRESAS DE CHILE SA"/>
    <s v="GESTION DATACENTER/ ACCESOS /TELEFONICA EMPRESAS DE CHILE SA"/>
    <s v="12/12/2023 15:11:16"/>
    <s v="12/12/2023 15:13:06"/>
    <x v="0"/>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s v=""/>
    <x v="0"/>
  </r>
  <r>
    <s v="INC000002494009"/>
    <s v="HOUSING"/>
    <x v="19"/>
    <s v="BELIEVE"/>
    <s v="SEBASTIAN A JARA VIDAL"/>
    <s v="frp_jolsso"/>
    <s v="3-Moderado/Limitado"/>
    <s v="3-Medio"/>
    <s v="Media"/>
    <s v="Requerimiento de Cliente"/>
    <s v="TELEFONICA EMPRESAS DE CHILE SA"/>
    <s v="GESTION DATACENTER/ ACCESOS /TELEFONICA EMPRESAS DE CHILE SA"/>
    <s v="12/12/2023 15:13:33"/>
    <s v="12/12/2023 15:17:05"/>
    <x v="0"/>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s v=""/>
    <x v="0"/>
  </r>
  <r>
    <s v="INC000002494046"/>
    <s v="HOSTING VIRTUAL"/>
    <x v="13"/>
    <s v="SM OPERACIONES"/>
    <s v="DEIBY Y SANTOYO MONTEROLA"/>
    <s v="tct_decruz"/>
    <s v="3-Moderado/Limitado"/>
    <s v="2-Alta"/>
    <s v="Alta"/>
    <s v="Requerimiento de Cliente"/>
    <s v="TELEFONICA CYBERSECURITY TECH CHILE SPA"/>
    <s v="Revisar servidor sin acceso"/>
    <s v="12/12/2023 16:52:37"/>
    <s v="12/12/2023 16:53:32"/>
    <x v="0"/>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s v=""/>
    <x v="0"/>
  </r>
  <r>
    <s v="INC000002494105"/>
    <s v="HOUSING"/>
    <x v="19"/>
    <s v="BELIEVE"/>
    <s v="SEBASTIAN A JARA VIDAL"/>
    <s v="frp_jolsso"/>
    <s v="3-Moderado/Limitado"/>
    <s v="3-Medio"/>
    <s v="Media"/>
    <s v="Requerimiento de Cliente"/>
    <s v="TELEFONICA CYBERSECURITY TECH CHILE SPA"/>
    <s v="GESTION DATACENTER/ ACCESOS /TELEFONICA CYBERSECURITY TECH CHILE SPA"/>
    <s v="12/12/2023 16:53:46"/>
    <s v="12/12/2023 16:55:35"/>
    <x v="0"/>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s v=""/>
    <x v="0"/>
  </r>
  <r>
    <s v="INC000002494116"/>
    <s v="HOUSING"/>
    <x v="19"/>
    <s v="BELIEVE"/>
    <s v="SEBASTIAN A JARA VIDAL"/>
    <s v="frp_fbalab"/>
    <s v="3-Moderado/Limitado"/>
    <s v="3-Medio"/>
    <s v="Media"/>
    <s v="Requerimiento de Cliente"/>
    <s v="TRANSUNION SOLUCIONES DE INFORMACION CHILE S.A."/>
    <s v="GESTION DATACENTER/ ACCESOS / TRANSUNION SOLUCIONES DE INFORMACION CHILE S.A."/>
    <s v="12/12/2023 17:07:39"/>
    <s v="12/12/2023 17:08:54"/>
    <x v="0"/>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s v=""/>
    <x v="0"/>
  </r>
  <r>
    <s v="INC000002494135"/>
    <s v="VPN IP - MPLS"/>
    <x v="13"/>
    <s v="GESTION HD"/>
    <s v="MOISES E MONTERO RAMOS"/>
    <s v="frp_fpetro"/>
    <s v="3-Moderado/Limitado"/>
    <s v="3-Medio"/>
    <s v="Media"/>
    <s v="Requerimiento de Cliente"/>
    <s v="SONACOL SA"/>
    <s v="REQ/Solicitud de reunión técnica VDC"/>
    <s v="12/12/2023 17:28:04"/>
    <s v="12/12/2023 17:30:14"/>
    <x v="0"/>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s v=""/>
    <x v="0"/>
  </r>
  <r>
    <s v="INC000002494152"/>
    <s v="VPN IP - MPLS"/>
    <x v="15"/>
    <s v="BELIEVE"/>
    <s v="JAIRO A SALINAS GARAY"/>
    <s v="vos_jlevim"/>
    <s v="3-Moderado/Limitado"/>
    <s v="2-Alta"/>
    <s v="Alta"/>
    <s v="Incidente de Cliente"/>
    <s v="REDBANC S A"/>
    <s v="Incidente Perdida de servicio DC Paine"/>
    <s v="12/12/2023 17:39:18"/>
    <s v="12/12/2023 17:39:28"/>
    <x v="0"/>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s v="Cumplido"/>
    <x v="2"/>
  </r>
  <r>
    <s v="INC000002494216"/>
    <s v="HOUSING"/>
    <x v="16"/>
    <s v="BELIEVE"/>
    <s v="JAIRO A SALINAS GARAY"/>
    <s v="frp_fbalab"/>
    <s v="3-Moderado/Limitado"/>
    <s v="3-Medio"/>
    <s v="Media"/>
    <s v="Requerimiento de Cliente"/>
    <s v="TELEFONICA EMPRESAS DE CHILE SA"/>
    <s v="GESTION DATACENTER/ ACCESOS / TELEFONICA EMPRESAS DE CHILE SA"/>
    <s v="12/12/2023 18:02:58"/>
    <s v="12/12/2023 18:04:04"/>
    <x v="0"/>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s v=""/>
    <x v="0"/>
  </r>
  <r>
    <s v="INC000002494249"/>
    <s v="RED INTERNA"/>
    <x v="0"/>
    <s v="APQ ACCESOS"/>
    <s v="CRISTOPHER MALDONADO ROMERO"/>
    <s v="tct_cmaldo"/>
    <s v="4-Menor/Localizado"/>
    <s v="4-Baja"/>
    <s v="Baja"/>
    <s v="Requerimiento de Cliente"/>
    <s v="TELEFONICA EMPRESAS DE CHILE SA"/>
    <s v="RONDA TOMA DE TEMPERATURAS SALAS TIC"/>
    <s v="12/12/2023 19:33:48"/>
    <s v="12/12/2023 19:34:43"/>
    <x v="0"/>
    <s v="CDP ANTIGUO 1"/>
    <s v="CDP ANTIGUO 2"/>
    <s v="12/12/2023 19:50:09"/>
    <s v="12/12/2023 23:50:00"/>
    <m/>
    <s v="RONDA REALIZADA"/>
    <d v="1899-12-30T00:00:00"/>
    <d v="1899-12-30T00:00:00"/>
    <d v="1899-12-30T00:00:00"/>
    <s v=""/>
    <x v="0"/>
  </r>
  <r>
    <s v="INC000002494254"/>
    <s v="RED INTERNA"/>
    <x v="0"/>
    <s v="APQ ACCESOS"/>
    <s v="CRISTOPHER MALDONADO ROMERO"/>
    <s v="tct_cmaldo"/>
    <s v="4-Menor/Localizado"/>
    <s v="4-Baja"/>
    <s v="Baja"/>
    <s v="Requerimiento de Cliente"/>
    <s v="TELEFONICA EMPRESAS DE CHILE SA"/>
    <s v="RONDA TOMA DE TEMPERATURAS SALAS TIC"/>
    <s v="12/12/2023 19:35:01"/>
    <s v="12/12/2023 19:35:57"/>
    <x v="0"/>
    <s v="CDP ANTIGUO 1"/>
    <s v="CDP ANTIGUO 2"/>
    <s v="12/12/2023 19:59:14"/>
    <s v="12/12/2023 23:50:00"/>
    <m/>
    <s v="RONDA REALIZADA"/>
    <d v="1899-12-30T00:00:00"/>
    <d v="1899-12-30T00:00:00"/>
    <d v="1899-12-30T00:00:00"/>
    <s v=""/>
    <x v="0"/>
  </r>
  <r>
    <s v="INC000002494318"/>
    <s v="HOSTING VIRTUAL"/>
    <x v="13"/>
    <s v="GESTION HD"/>
    <s v="MOISES E MONTERO RAMOS"/>
    <s v="frp_lmosqu"/>
    <s v="4-Menor/Localizado"/>
    <s v="4-Baja"/>
    <s v="Baja"/>
    <s v="Requerimiento de Cliente"/>
    <s v="LABORATORIOS PRATER S A"/>
    <s v="REQ /  LABORATORIOS PRATER S A | Capacidad en VDC / Help Desk"/>
    <s v="12/12/2023 18:21:48"/>
    <s v="12/12/2023 18:25:41"/>
    <x v="0"/>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s v=""/>
    <x v="0"/>
  </r>
  <r>
    <s v="INC000002494341"/>
    <s v="VPN IP - MPLS"/>
    <x v="2"/>
    <s v="GESTION HD"/>
    <s v="OSCAR A RAMIREZ SOTO"/>
    <s v="frp_disilv"/>
    <s v="4-Menor/Localizado"/>
    <s v="4-Baja"/>
    <s v="Baja"/>
    <s v="Requerimiento de Cliente"/>
    <s v="HORTIFRUT S.A"/>
    <s v="REQ / Ajuste cuenta VPN TAXPRICING"/>
    <s v="12/12/2023 21:44:13"/>
    <s v="12/12/2023 21:48:05"/>
    <x v="0"/>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s v=""/>
    <x v="0"/>
  </r>
  <r>
    <s v="INC000002494346"/>
    <s v="HOUSING"/>
    <x v="15"/>
    <s v="APQ ACCESOS"/>
    <s v="ALDO P VALENZUELA MUJICA"/>
    <s v="tct_avalen"/>
    <s v="2-Significativo/Amplio"/>
    <s v="2-Alta"/>
    <s v="Alta"/>
    <s v="Requerimiento de Cliente"/>
    <s v="TELEFONICA EMPRESAS DE CHILE SA"/>
    <s v="RONDA Y REVISION DE SALAS TECNICAS"/>
    <s v="13/12/2023 2:47:38"/>
    <s v="13/12/2023 2:48:42"/>
    <x v="0"/>
    <s v="CDP ANTIGUO 1"/>
    <s v="CDP ANTIGUO 2"/>
    <s v="13/12/2023 2:50:45"/>
    <s v="13/12/2023 23:50:00"/>
    <s v="RONDA Y REVISION DE SALAS TECNICAS"/>
    <s v="SE REALIZA RONDA"/>
    <d v="1899-12-30T00:01:41"/>
    <d v="1899-12-30T00:03:07"/>
    <d v="1899-12-30T00:01:26"/>
    <s v=""/>
    <x v="0"/>
  </r>
  <r>
    <s v="INC000002494349"/>
    <s v="HOUSING"/>
    <x v="15"/>
    <s v="APQ ACCESOS"/>
    <s v="ALDO P VALENZUELA MUJICA"/>
    <s v="tct_avalen"/>
    <s v="2-Significativo/Amplio"/>
    <s v="2-Alta"/>
    <s v="Alta"/>
    <s v="Requerimiento de Cliente"/>
    <s v="TELEFONICA EMPRESAS DE CHILE SA"/>
    <s v="TOMA DE ALARMAS DE CLIENTE"/>
    <s v="13/12/2023 2:51:12"/>
    <s v="13/12/2023 2:52:04"/>
    <x v="0"/>
    <s v="CDP ANTIGUO 1"/>
    <s v="CDP ANTIGUO 2"/>
    <s v="13/12/2023 2:53:25"/>
    <s v="13/12/2023 23:50:00"/>
    <s v="TOMA DE ALARMAS DE CLIENTE"/>
    <s v="SE REALIZA TOMA DE ALARMAS"/>
    <d v="1899-12-30T00:01:01"/>
    <d v="1899-12-30T00:02:13"/>
    <d v="1899-12-30T00:01:12"/>
    <s v=""/>
    <x v="0"/>
  </r>
  <r>
    <s v="INC000002494352"/>
    <s v="HOUSING"/>
    <x v="15"/>
    <s v="APQ ACCESOS"/>
    <s v="ALDO P VALENZUELA MUJICA"/>
    <s v="tct_avalen"/>
    <s v="2-Significativo/Amplio"/>
    <s v="2-Alta"/>
    <s v="Alta"/>
    <s v="Requerimiento de Cliente"/>
    <s v="TELEFONICA EMPRESAS DE CHILE SA"/>
    <s v="SUPERVISION RETIRO DE SOPORTE PDU"/>
    <s v="13/12/2023 2:53:47"/>
    <s v="13/12/2023 2:54:57"/>
    <x v="0"/>
    <s v="CDP ANTIGUO 1"/>
    <s v="CDP ANTIGUO 2"/>
    <s v="13/12/2023 2:57:32"/>
    <s v="13/12/2023 23:50:00"/>
    <s v="SUPERVISION RETIRO DE SOPORTE PDU"/>
    <s v="SE REALIZA SUPERVISION"/>
    <d v="1899-12-30T00:02:15"/>
    <d v="1899-12-30T00:03:45"/>
    <d v="1899-12-30T00:01:30"/>
    <s v=""/>
    <x v="0"/>
  </r>
  <r>
    <s v="INC000002494355"/>
    <s v="HOUSING"/>
    <x v="15"/>
    <s v="APQ ACCESOS"/>
    <s v="ALDO P VALENZUELA MUJICA"/>
    <s v="tct_avalen"/>
    <s v="2-Significativo/Amplio"/>
    <s v="2-Alta"/>
    <s v="Alta"/>
    <s v="Requerimiento de Cliente"/>
    <s v="TELEFONICA EMPRESAS DE CHILE SA"/>
    <s v="RONDA Y REVISION DE SALAS TECNICAS"/>
    <s v="13/12/2023 2:59:15"/>
    <s v="13/12/2023 3:00:17"/>
    <x v="0"/>
    <s v="CDP ANTIGUO 1"/>
    <s v="CDP ANTIGUO 2"/>
    <s v="13/12/2023 3:03:35"/>
    <s v="13/12/2023 23:50:00"/>
    <s v="RONDA Y REVISION DE SALAS TECNICAS"/>
    <s v="SE REALIZA RONDA"/>
    <d v="1899-12-30T00:02:20"/>
    <d v="1899-12-30T00:04:20"/>
    <d v="1899-12-30T00:02:00"/>
    <s v=""/>
    <x v="0"/>
  </r>
  <r>
    <s v="INC000002494357"/>
    <s v="HOUSING"/>
    <x v="15"/>
    <s v="APQ ACCESOS"/>
    <s v="ALDO P VALENZUELA MUJICA"/>
    <s v="tct_avalen"/>
    <s v="2-Significativo/Amplio"/>
    <s v="2-Alta"/>
    <s v="Alta"/>
    <s v="Requerimiento de Cliente"/>
    <s v="TELEFONICA EMPRESAS DE CHILE SA"/>
    <s v="SUPERVISION tendido, retiro y conexión de cableado DXC"/>
    <s v="13/12/2023 3:11:52"/>
    <s v="13/12/2023 3:13:05"/>
    <x v="0"/>
    <s v="CDP ANTIGUO 1"/>
    <s v="CDP ANTIGUO 2"/>
    <s v="13/12/2023 3:15:05"/>
    <s v="13/12/2023 23:50:00"/>
    <s v="SUPERVISION tendido, retiro y conexión de cableado DXC"/>
    <s v="SE REALIZA SUPERVISION"/>
    <d v="1899-12-30T00:01:29"/>
    <d v="1899-12-30T00:03:13"/>
    <d v="1899-12-30T00:01:44"/>
    <s v=""/>
    <x v="0"/>
  </r>
  <r>
    <s v="INC000002494383"/>
    <s v="SAP"/>
    <x v="17"/>
    <s v="CLOUD SAP HANA"/>
    <s v="NICOLAS A SAAVEDRA EGUILUZ"/>
    <s v="tct_nsaave"/>
    <s v="4-Menor/Localizado"/>
    <s v="4-Baja"/>
    <s v="Baja"/>
    <s v="Requerimiento de Cliente"/>
    <s v="TELEFONICA EMPRESAS DE CHILE SA"/>
    <s v="Checklist diario clientes 13.12.23"/>
    <s v="13/12/2023 7:47:42"/>
    <s v="13/12/2023 7:49:34"/>
    <x v="0"/>
    <s v="Service"/>
    <s v="Internal"/>
    <s v="13/12/2023 7:50:40"/>
    <s v="13/12/2023 23:50:00"/>
    <s v="Se realiza Checklist Diario de los clientes; _x000a_HDC_x000a_NUTRISCO"/>
    <s v="Se realiza Checklist Diario de los clientes; _x000a_HDC_x000a_NUTRISCO"/>
    <d v="1899-12-30T00:00:00"/>
    <d v="1899-12-30T00:02:58"/>
    <d v="1899-12-30T00:02:58"/>
    <s v=""/>
    <x v="0"/>
  </r>
  <r>
    <s v="INC000002494397"/>
    <s v="HOUSING"/>
    <x v="15"/>
    <s v="APQ ACCESOS"/>
    <s v="JAIRO A SALINAS GARAY"/>
    <s v="tct_jsalin"/>
    <s v="3-Moderado/Limitado"/>
    <s v="3-Medio"/>
    <s v="Media"/>
    <s v="Requerimiento de Cliente"/>
    <s v="TELEFONICA EMPRESAS DE CHILE SA"/>
    <s v="MICROCORTE DC PAINE"/>
    <s v="13/12/2023 8:52:03"/>
    <s v="13/12/2023 8:52:48"/>
    <x v="0"/>
    <s v="CDP ANTIGUO 1"/>
    <s v="CDP ANTIGUO 2"/>
    <s v="13/12/2023 9:05:36"/>
    <s v="13/12/2023 23:50:00"/>
    <s v="MICROCORTE DC PAINE"/>
    <s v="RONDA REALIZADA."/>
    <d v="1899-12-30T00:12:48"/>
    <d v="1899-12-30T00:13:33"/>
    <d v="1899-12-30T00:00:45"/>
    <s v=""/>
    <x v="0"/>
  </r>
  <r>
    <s v="INC000002494419"/>
    <s v="HOUSING"/>
    <x v="19"/>
    <s v="BELIEVE"/>
    <s v="SEBASTIAN A JARA VIDAL"/>
    <s v="frp_pcamay"/>
    <s v="3-Moderado/Limitado"/>
    <s v="3-Medio"/>
    <s v="Media"/>
    <s v="Requerimiento de Cliente"/>
    <s v="SERVIEX S A"/>
    <s v="GESTION DATACENTER/ ACCESOS / Serviex"/>
    <s v="12/12/2023 18:41:42"/>
    <s v="12/12/2023 18:43:59"/>
    <x v="0"/>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s v=""/>
    <x v="0"/>
  </r>
  <r>
    <s v="INC000002494436"/>
    <s v="HOUSING"/>
    <x v="15"/>
    <s v="APQ ACCESOS"/>
    <s v="JAIRO A SALINAS GARAY"/>
    <s v="tct_jsalin"/>
    <s v="3-Moderado/Limitado"/>
    <s v="3-Medio"/>
    <s v="Media"/>
    <s v="Requerimiento de Cliente"/>
    <s v="TELEFONICA EMPRESAS DE CHILE SA"/>
    <s v="RONDA Y REVISION DE SALAS TECNICAS"/>
    <s v="12/12/2023 19:22:28"/>
    <s v="12/12/2023 19:23:27"/>
    <x v="0"/>
    <s v="CDP ANTIGUO 1"/>
    <s v="CDP ANTIGUO 2"/>
    <s v="12/12/2023 19:23:27"/>
    <s v="12/12/2023 23:50:00"/>
    <s v="RONDA Y REVISION DE SALAS TECNICAS"/>
    <s v="RONDA REALIZADA."/>
    <d v="1899-12-30T00:00:00"/>
    <d v="1899-12-30T00:00:59"/>
    <d v="1899-12-30T00:00:59"/>
    <s v=""/>
    <x v="0"/>
  </r>
  <r>
    <s v="INC000002494437"/>
    <s v="HOUSING"/>
    <x v="15"/>
    <s v="APQ ACCESOS"/>
    <s v="JAIRO A SALINAS GARAY"/>
    <s v="tct_jsalin"/>
    <s v="3-Moderado/Limitado"/>
    <s v="3-Medio"/>
    <s v="Media"/>
    <s v="Requerimiento de Cliente"/>
    <s v="TELEFONICA EMPRESAS DE CHILE SA"/>
    <s v="RONDA Y REVISION DE SALAS TECNICAS"/>
    <s v="12/12/2023 19:23:34"/>
    <s v="12/12/2023 19:24:21"/>
    <x v="0"/>
    <s v="CDP ANTIGUO 1"/>
    <s v="CDP ANTIGUO 2"/>
    <s v="12/12/2023 19:24:21"/>
    <s v="12/12/2023 23:50:00"/>
    <s v="RONDA Y REVISION DE SALAS TECNICAS"/>
    <s v="RONDA REALIZADA."/>
    <d v="1899-12-30T00:00:00"/>
    <d v="1899-12-30T00:00:47"/>
    <d v="1899-12-30T00:00:47"/>
    <s v=""/>
    <x v="0"/>
  </r>
  <r>
    <s v="INC000002494439"/>
    <s v="HOUSING"/>
    <x v="15"/>
    <s v="APQ ACCESOS"/>
    <s v="JAIRO A SALINAS GARAY"/>
    <s v="tct_jsalin"/>
    <s v="3-Moderado/Limitado"/>
    <s v="3-Medio"/>
    <s v="Media"/>
    <s v="Requerimiento de Cliente"/>
    <s v="TELEFONICA EMPRESAS DE CHILE SA"/>
    <s v="RONDA Y REVISION DE SALAS TECNICAS"/>
    <s v="12/12/2023 19:24:27"/>
    <s v="12/12/2023 19:25:20"/>
    <x v="0"/>
    <s v="CDP ANTIGUO 1"/>
    <s v="CDP ANTIGUO 2"/>
    <s v="12/12/2023 19:25:20"/>
    <s v="12/12/2023 23:50:00"/>
    <s v="RONDA Y REVISION DE SALAS TECNICAS"/>
    <s v="RONDA REALIZADA."/>
    <d v="1899-12-30T00:00:00"/>
    <d v="1899-12-30T00:00:53"/>
    <d v="1899-12-30T00:00:53"/>
    <s v=""/>
    <x v="0"/>
  </r>
  <r>
    <s v="INC000002494442"/>
    <s v="HOUSING"/>
    <x v="15"/>
    <s v="APQ ACCESOS"/>
    <s v="JAIRO A SALINAS GARAY"/>
    <s v="tct_jsalin"/>
    <s v="3-Moderado/Limitado"/>
    <s v="3-Medio"/>
    <s v="Media"/>
    <s v="Requerimiento de Cliente"/>
    <s v="TELEFONICA EMPRESAS DE CHILE SA"/>
    <s v="Huawei - Proyecto PD20230313025 Etapa 2"/>
    <s v="12/12/2023 19:26:00"/>
    <s v="12/12/2023 19:27:45"/>
    <x v="0"/>
    <s v="CDP ANTIGUO 1"/>
    <s v="CDP ANTIGUO 2"/>
    <s v="12/12/2023 19:27:45"/>
    <s v="12/12/2023 23:50:00"/>
    <s v="Huawei - Proyecto PD20230313025 Etapa 2"/>
    <s v="RONDA REALIZADA."/>
    <d v="1899-12-30T00:00:00"/>
    <d v="1899-12-30T00:01:45"/>
    <d v="1899-12-30T00:01:45"/>
    <s v=""/>
    <x v="0"/>
  </r>
  <r>
    <s v="INC000002494573"/>
    <s v="VPN IP - MPLS"/>
    <x v="3"/>
    <s v="GESTION HD"/>
    <s v="GUSTAVO AVILA VERA"/>
    <s v="frp_spevel"/>
    <s v="3-Moderado/Limitado"/>
    <s v="3-Medio"/>
    <s v="Media"/>
    <s v="Requerimiento de Cliente"/>
    <s v="INGENIERIA SERVICIOS Y COMUNICACIONES S A"/>
    <s v="HD/Creación de registro SPF - casasdelmaule.cl"/>
    <s v="13/12/2023 9:12:12"/>
    <s v="13/12/2023 9:14:13"/>
    <x v="0"/>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s v=""/>
    <x v="0"/>
  </r>
  <r>
    <s v="INC000002494748"/>
    <s v="HOUSING"/>
    <x v="15"/>
    <s v="APQ ACCESOS"/>
    <s v="ALDO P VALENZUELA MUJICA"/>
    <s v="tct_avalen"/>
    <s v="2-Significativo/Amplio"/>
    <s v="2-Alta"/>
    <s v="Alta"/>
    <s v="Requerimiento de Cliente"/>
    <s v="TELEFONICA EMPRESAS DE CHILE SA"/>
    <s v="RONDA Y REVISION DE SALAS TECNICAS"/>
    <s v="13/12/2023 5:18:29"/>
    <s v="13/12/2023 5:19:31"/>
    <x v="0"/>
    <s v="CDP ANTIGUO 1"/>
    <s v="CDP ANTIGUO 2"/>
    <s v="13/12/2023 5:21:41"/>
    <s v="13/12/2023 23:50:00"/>
    <s v="RONDA Y REVISION DE SALAS TECNICAS"/>
    <s v="SE REALIZA RONDA"/>
    <d v="1899-12-30T00:01:35"/>
    <d v="1899-12-30T00:03:12"/>
    <d v="1899-12-30T00:01:37"/>
    <s v=""/>
    <x v="0"/>
  </r>
  <r>
    <s v="INC000002494753"/>
    <s v="HOUSING"/>
    <x v="15"/>
    <s v="APQ ACCESOS"/>
    <s v="ALDO P VALENZUELA MUJICA"/>
    <s v="tct_avalen"/>
    <s v="2-Significativo/Amplio"/>
    <s v="2-Alta"/>
    <s v="Alta"/>
    <s v="Requerimiento de Cliente"/>
    <s v="TELEFONICA EMPRESAS DE CHILE SA"/>
    <s v="RONDA Y REVISION DE SALAS TECNICAS"/>
    <s v="13/12/2023 5:37:03"/>
    <s v="13/12/2023 5:38:11"/>
    <x v="0"/>
    <s v="CDP ANTIGUO 1"/>
    <s v="CDP ANTIGUO 2"/>
    <s v="13/12/2023 5:39:53"/>
    <s v="13/12/2023 23:50:00"/>
    <s v="RONDA Y REVISION DE SALAS TECNICAS"/>
    <s v="SE REALIZA RONDA"/>
    <d v="1899-12-30T00:01:16"/>
    <d v="1899-12-30T00:02:50"/>
    <d v="1899-12-30T00:01:34"/>
    <s v=""/>
    <x v="0"/>
  </r>
  <r>
    <s v="INC000002494877"/>
    <s v="HOUSING"/>
    <x v="19"/>
    <s v="BELIEVE"/>
    <s v="FRANCISCO J FELIU ABARCA"/>
    <s v="frp_fbalab"/>
    <s v="3-Moderado/Limitado"/>
    <s v="3-Medio"/>
    <s v="Media"/>
    <s v="Requerimiento de Cliente"/>
    <s v="IDOM INGENIERIA Y CONSULTORIA S.A. AGENCIA EN CHILE"/>
    <s v="GESTION DATACENTER/ ACCESOS / IDOM INGENIERIA Y CONSULTORIA S.A. AGENCIA EN CHILE"/>
    <s v="13/12/2023 9:29:47"/>
    <s v="13/12/2023 9:30:49"/>
    <x v="0"/>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s v=""/>
    <x v="0"/>
  </r>
  <r>
    <s v="INC000002494909"/>
    <s v="INFRAESTRUCTURA DC"/>
    <x v="6"/>
    <s v="APQ ACCESOS"/>
    <s v="FRANCISCO J FELIU ABARCA"/>
    <s v="tct_frafea"/>
    <s v="4-Menor/Localizado"/>
    <s v="4-Baja"/>
    <s v="Baja"/>
    <s v="Requerimiento de Cliente"/>
    <s v="TELEFONICA CYBERSECURITY TECH CHILE SPA"/>
    <s v="RONDA POR TOMA DE TEMPERATURAS EN SALAS TIC"/>
    <s v="13/12/2023 8:53:59"/>
    <s v="13/12/2023 8:54:42"/>
    <x v="0"/>
    <s v="TI"/>
    <s v="CLIMA"/>
    <s v="13/12/2023 9:10:06"/>
    <s v="13/12/2023 23:50:00"/>
    <s v="RONDA POR TOMA DE TEMPERATURAS EN SALAS TIC"/>
    <s v="RONDA REALIZADA"/>
    <d v="1899-12-30T00:00:00"/>
    <d v="1899-12-30T00:00:00"/>
    <d v="1899-12-30T00:00:00"/>
    <s v=""/>
    <x v="0"/>
  </r>
  <r>
    <s v="INC000002494924"/>
    <s v="VPN IP - MPLS"/>
    <x v="17"/>
    <s v="GESTION HD"/>
    <s v="EWALD R GALAZ MILLALEO"/>
    <s v="frp_jciert"/>
    <s v="4-Menor/Localizado"/>
    <s v="4-Baja"/>
    <s v="Baja"/>
    <s v="Requerimiento de Cliente"/>
    <s v="TELEFONICA GLOBAL TECHNOLOGY S.A.AGENCIA EN CHILE"/>
    <s v="REQ / Actualización Folios LIPS"/>
    <s v="13/12/2023 9:19:07"/>
    <s v="13/12/2023 9:22:11"/>
    <x v="0"/>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s v=""/>
    <x v="0"/>
  </r>
  <r>
    <s v="INC000002494937"/>
    <s v="INFRAESTRUCTURA DC"/>
    <x v="6"/>
    <s v="APQ ACCESOS"/>
    <s v="FRANCISCO J FELIU ABARCA"/>
    <s v="tct_frafea"/>
    <s v="4-Menor/Localizado"/>
    <s v="4-Baja"/>
    <s v="Baja"/>
    <s v="Requerimiento de Cliente"/>
    <s v="TELEFONICA CYBERSECURITY TECH CHILE SPA"/>
    <s v="RONDA PREVENTIVA EN SALAS TIC"/>
    <s v="13/12/2023 9:54:42"/>
    <s v="13/12/2023 9:55:36"/>
    <x v="0"/>
    <s v="TI"/>
    <s v="INFRAESTRUCTURA"/>
    <s v="13/12/2023 10:36:15"/>
    <s v="13/12/2023 23:50:00"/>
    <s v="RONDA PREVENTIVA EN SALAS TIC"/>
    <s v="RONDA REALIZADA"/>
    <d v="1899-12-30T00:00:00"/>
    <d v="1899-12-30T00:00:00"/>
    <d v="1899-12-30T00:00:00"/>
    <s v=""/>
    <x v="0"/>
  </r>
  <r>
    <s v="INC000002494953"/>
    <s v="RED INTERNA"/>
    <x v="1"/>
    <s v="APQ ACCESOS"/>
    <s v="CARLOS F ARAYA RAMIREZ"/>
    <s v="tct_cararr"/>
    <s v="4-Menor/Localizado"/>
    <s v="4-Baja"/>
    <s v="Baja"/>
    <s v="Requerimiento de Cliente"/>
    <s v="TELEFONICA CYBERSECURITY TECH CHILE SPA"/>
    <s v="RONDA INSPECTIVA"/>
    <s v="13/12/2023 11:07:25"/>
    <s v="13/12/2023 11:09:29"/>
    <x v="0"/>
    <s v="CDP ANTIGUO 1"/>
    <s v="CDP ANTIGUO 2"/>
    <s v="13/12/2023 11:31:33"/>
    <s v="13/12/2023 23:50:00"/>
    <m/>
    <s v="RONDA INSPECTIVA"/>
    <d v="1899-12-30T00:00:00"/>
    <d v="1899-12-30T00:00:00"/>
    <d v="1899-12-30T00:00:00"/>
    <s v=""/>
    <x v="0"/>
  </r>
  <r>
    <s v="INC000002494965"/>
    <s v="COMUNICACIONES"/>
    <x v="4"/>
    <s v="GESTION PLATAFORMA CLIENTES"/>
    <s v="PAUL A SEPULVEDA ALVAREZ"/>
    <s v="lmolcont"/>
    <s v="2-Significativo/Amplio"/>
    <s v="2-Alta"/>
    <s v="Alta"/>
    <s v="Requerimiento de Cliente"/>
    <s v="TELEFONICA EMPRESAS DE CHILE SA"/>
    <s v="(URGENTE POR PROYECTO) REINICIO PASSWORD VPN"/>
    <s v="13/12/2023 11:44:29"/>
    <s v="13/12/2023 11:44:29"/>
    <x v="0"/>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s v=""/>
    <x v="0"/>
  </r>
  <r>
    <s v="INC000002494969"/>
    <s v="HOSTING VIRTUAL"/>
    <x v="13"/>
    <s v="GESTION HD"/>
    <s v="ANGEL CASTRO CABRERA"/>
    <s v="frp_lmosqu"/>
    <s v="4-Menor/Localizado"/>
    <s v="4-Baja"/>
    <s v="Baja"/>
    <s v="Requerimiento de Cliente"/>
    <s v="EMPRESA NACIONAL DE CERTIFICACIONES"/>
    <s v="REQ /  vm servicios / Help Desk"/>
    <s v="13/12/2023 11:47:03"/>
    <s v="13/12/2023 11:49:09"/>
    <x v="0"/>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s v=""/>
    <x v="0"/>
  </r>
  <r>
    <s v="INC000002494977"/>
    <s v="RED INTERNA"/>
    <x v="0"/>
    <s v="APQ ACCESOS"/>
    <s v="CRISTOPHER MALDONADO ROMERO"/>
    <s v="tct_cmaldo"/>
    <s v="4-Menor/Localizado"/>
    <s v="4-Baja"/>
    <s v="Baja"/>
    <s v="Requerimiento de Cliente"/>
    <s v="TELEFONICA EMPRESAS DE CHILE SA"/>
    <s v="RONDA TOMA DE TEMPERATURAS SALAS TIC"/>
    <s v="13/12/2023 12:08:14"/>
    <s v="13/12/2023 12:09:12"/>
    <x v="0"/>
    <s v="CDP ANTIGUO 1"/>
    <s v="CDP ANTIGUO 2"/>
    <s v="13/12/2023 12:43:39"/>
    <s v="13/12/2023 23:50:00"/>
    <m/>
    <s v="RONDA REALIZADA"/>
    <d v="1899-12-30T00:00:00"/>
    <d v="1899-12-30T00:00:00"/>
    <d v="1899-12-30T00:00:00"/>
    <s v=""/>
    <x v="0"/>
  </r>
  <r>
    <s v="INC000002494998"/>
    <s v="INFRAESTRUCTURA DC"/>
    <x v="6"/>
    <s v="APQ ACCESOS"/>
    <s v="FRANCISCO J FELIU ABARCA"/>
    <s v="tct_frafea"/>
    <s v="4-Menor/Localizado"/>
    <s v="4-Baja"/>
    <s v="Baja"/>
    <s v="Requerimiento de Cliente"/>
    <s v="TELEFONICA CYBERSECURITY TECH CHILE SPA"/>
    <s v="RONDA POR TOMA DE TEMPERATURAS EN SALAS TIC"/>
    <s v="13/12/2023 12:48:31"/>
    <s v="13/12/2023 12:49:26"/>
    <x v="0"/>
    <s v="TI"/>
    <s v="CLIMA"/>
    <s v="13/12/2023 15:07:51"/>
    <s v="13/12/2023 23:50:00"/>
    <s v="RONDA POR TOMA DE TEMPERATURAS EN SALAS TIC"/>
    <s v="RONDA REALIZADA"/>
    <d v="1899-12-30T00:00:00"/>
    <d v="1899-12-30T00:00:00"/>
    <d v="1899-12-30T00:00:00"/>
    <s v=""/>
    <x v="0"/>
  </r>
  <r>
    <s v="INC000002495019"/>
    <s v="HOSTING VIRTUAL"/>
    <x v="4"/>
    <s v="DUOC TICKET AUTOMATICO"/>
    <s v="GIOVANNI D ROCCO VALENZUELA"/>
    <s v="frp_fcruzp"/>
    <s v="3-Moderado/Limitado"/>
    <s v="4-Baja"/>
    <s v="Baja"/>
    <s v="Requerimiento de Cliente"/>
    <s v="FUNDACION INSTITUTO PROFESIONAL DUOC UC"/>
    <s v="RQ / DUOC / Permisos FileServer"/>
    <s v="13/12/2023 9:12:46"/>
    <s v="13/12/2023 9:14:36"/>
    <x v="0"/>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s v=""/>
    <x v="0"/>
  </r>
  <r>
    <s v="INC000002495347"/>
    <s v="HOUSING"/>
    <x v="16"/>
    <s v="BELIEVE"/>
    <s v="JORGE S LORCA LEIVA"/>
    <s v="frp_fbalab"/>
    <s v="3-Moderado/Limitado"/>
    <s v="3-Medio"/>
    <s v="Media"/>
    <s v="Requerimiento de Cliente"/>
    <s v="TELEFONICA EMPRESAS DE CHILE SA"/>
    <s v="GESTION DATACENTER/ ACCESOS / TELEFONICA EMPRESAS DE CHILE SA"/>
    <s v="13/12/2023 11:04:00"/>
    <s v="13/12/2023 11:05:17"/>
    <x v="0"/>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s v=""/>
    <x v="0"/>
  </r>
  <r>
    <s v="INC000002495367"/>
    <s v="HOUSING"/>
    <x v="19"/>
    <s v="BELIEVE"/>
    <s v="FRANCISCO J FELIU ABARCA"/>
    <s v="frp_fbalab"/>
    <s v="3-Moderado/Limitado"/>
    <s v="3-Medio"/>
    <s v="Media"/>
    <s v="Requerimiento de Cliente"/>
    <s v="EQUIPOS ELECTRONICOS Y COMPUTACION SA"/>
    <s v="GESTION DATACENTER/ ACCESOS / EQUIPOS ELECTRONICOS Y COMPUTACION SA"/>
    <s v="13/12/2023 11:12:41"/>
    <s v="13/12/2023 11:13:41"/>
    <x v="0"/>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s v=""/>
    <x v="0"/>
  </r>
  <r>
    <s v="INC000002495397"/>
    <s v="HOUSING"/>
    <x v="14"/>
    <s v="BELIEVE"/>
    <s v="CRISTOPHER MALDONADO ROMERO"/>
    <s v="frp_fbalab"/>
    <s v="3-Moderado/Limitado"/>
    <s v="3-Medio"/>
    <s v="Media"/>
    <s v="Requerimiento de Cliente"/>
    <s v="BANCO SANTANDER CHILE 1"/>
    <s v="GESTION DATACENTER/ ACCESOS / BANCO SANTANDER CHILE 1"/>
    <s v="13/12/2023 11:29:14"/>
    <s v="13/12/2023 11:30:38"/>
    <x v="0"/>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s v=""/>
    <x v="0"/>
  </r>
  <r>
    <s v="INC000002495419"/>
    <s v="VPN IP - MPLS"/>
    <x v="3"/>
    <s v="GESTION HD"/>
    <s v="GUSTAVO AVILA VERA"/>
    <s v="frp_fpetro"/>
    <s v="3-Moderado/Limitado"/>
    <s v="3-Medio"/>
    <s v="Media"/>
    <s v="Requerimiento de Cliente"/>
    <s v="INMOBILIARIA FRUSAN S.A."/>
    <s v="REQ/TTECH: Abrir ticket y derivar a Controller"/>
    <s v="13/12/2023 11:17:37"/>
    <s v="13/12/2023 11:19:57"/>
    <x v="0"/>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s v=""/>
    <x v="0"/>
  </r>
  <r>
    <s v="INC000002495432"/>
    <s v="HOSTING VIRTUAL"/>
    <x v="7"/>
    <s v="OPERACION N1"/>
    <s v="ALVARO ORTIZ"/>
    <s v="tct_alorti"/>
    <s v="2-Significativo/Amplio"/>
    <s v="3-Medio"/>
    <s v="Media"/>
    <s v="Requerimiento de Cliente"/>
    <s v="FUNDACION INSTITUTO PROFESIONAL DUOC UC"/>
    <s v="generar usuario en qas"/>
    <s v="13/12/2023 11:34:33"/>
    <s v="13/12/2023 11:35:24"/>
    <x v="0"/>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s v=""/>
    <x v="0"/>
  </r>
  <r>
    <s v="INC000002495472"/>
    <s v="VPN IP - MPLS"/>
    <x v="4"/>
    <s v="GESTION HD"/>
    <s v="JUAN CARLOS UZCATEGUI FUGUETT"/>
    <s v="frp_fpetro"/>
    <s v="3-Moderado/Limitado"/>
    <s v="3-Medio"/>
    <s v="Media"/>
    <s v="Requerimiento de Cliente"/>
    <s v="TELEFONICA GLOBAL TECHNOLOGY S.A.AGENCIA EN CHILE"/>
    <s v="REQ/[EXTERNO] RE: Active Directory - TrackingID#2308080030005744"/>
    <s v="13/12/2023 12:53:57"/>
    <s v="13/12/2023 12:56:33"/>
    <x v="0"/>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s v=""/>
    <x v="0"/>
  </r>
  <r>
    <s v="INC000002495499"/>
    <s v="HOUSING"/>
    <x v="4"/>
    <s v="DUOC TICKET AUTOMATICO"/>
    <s v="PAUL A SEPULVEDA ALVAREZ"/>
    <s v="frp_fcruzp"/>
    <s v="3-Moderado/Limitado"/>
    <s v="4-Baja"/>
    <s v="Baja"/>
    <s v="Requerimiento de Cliente"/>
    <s v="FUNDACION INSTITUTO PROFESIONAL DUOC UC"/>
    <s v="DUOC / RQ / RE: Clientes RADIUS - WIFI 6"/>
    <s v="13/12/2023 13:39:25"/>
    <s v="13/12/2023 13:41:33"/>
    <x v="0"/>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s v=""/>
    <x v="0"/>
  </r>
  <r>
    <s v="INC000002495501"/>
    <s v="HOSTING VIRTUAL"/>
    <x v="3"/>
    <s v="OPERACION N1"/>
    <s v="VICTOR SEPULVEDA GAMARRA"/>
    <s v="tct_vsepul"/>
    <s v="3-Moderado/Limitado"/>
    <s v="3-Medio"/>
    <s v="Media"/>
    <s v="Requerimiento de Cliente"/>
    <s v="FUNDACION INSTITUTO PROFESIONAL DUOC UC"/>
    <s v="Crear usuario en servidor SRVBACKDRUPALPRD 01"/>
    <s v="13/12/2023 13:43:37"/>
    <s v="13/12/2023 13:44:11"/>
    <x v="0"/>
    <s v="TI"/>
    <s v="SISTEMAS OPERATIVOS"/>
    <s v="13/12/2023 18:29:43"/>
    <s v="13/12/2023 23:50:00"/>
    <s v="Folio automático para revisión de requerimiento:"/>
    <s v="Se configura usuario y se envían credenciales a cliente."/>
    <d v="1899-12-30T04:45:32"/>
    <d v="1899-12-30T04:46:06"/>
    <d v="1899-12-30T00:00:34"/>
    <s v=""/>
    <x v="0"/>
  </r>
  <r>
    <s v="INC000002495521"/>
    <s v="VPN IP - MPLS"/>
    <x v="4"/>
    <s v="BELIEVE"/>
    <s v="JUAN CARLOS UZCATEGUI FUGUETT"/>
    <s v="frp_fbalab"/>
    <s v="4-Menor/Localizado"/>
    <s v="4-Baja"/>
    <s v="Baja"/>
    <s v="Requerimiento de Cliente"/>
    <s v="TELEFONICA CYBERSECURITY TECH CHILE SPA"/>
    <s v="REQ / SOC / RE: Alarma de inactividad Equipos DUOC 7 dias Fired"/>
    <s v="13/12/2023 11:42:55"/>
    <s v="13/12/2023 11:47:47"/>
    <x v="0"/>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s v=""/>
    <x v="0"/>
  </r>
  <r>
    <s v="INC000002495553"/>
    <s v="HOUSING"/>
    <x v="16"/>
    <s v="BELIEVE"/>
    <s v="FERNEY D GARZON PEÑA"/>
    <s v="frp_fbalab"/>
    <s v="3-Moderado/Limitado"/>
    <s v="3-Medio"/>
    <s v="Media"/>
    <s v="Requerimiento de Cliente"/>
    <s v="CENTRO DE COMPENSACION AUTOMATIZADO S A"/>
    <s v="GESTION DATACENTER/ ACCESOS / CENTRO DE COMPENSACION AUTOMATIZADO S A"/>
    <s v="13/12/2023 12:07:18"/>
    <s v="13/12/2023 12:11:42"/>
    <x v="0"/>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s v=""/>
    <x v="0"/>
  </r>
  <r>
    <s v="INC000002495610"/>
    <s v="HOUSING"/>
    <x v="14"/>
    <s v="BELIEVE"/>
    <s v="CRISTOPHER MALDONADO ROMERO"/>
    <s v="frp_fbalab"/>
    <s v="3-Moderado/Limitado"/>
    <s v="3-Medio"/>
    <s v="Media"/>
    <s v="Requerimiento de Cliente"/>
    <s v="BANCO SANTANDER CHILE 1"/>
    <s v="GESTION DATACENTER/ ACCESOS / BANCO SANTANDER CHILE 1"/>
    <s v="13/12/2023 12:47:09"/>
    <s v="13/12/2023 12:49:03"/>
    <x v="0"/>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s v=""/>
    <x v="0"/>
  </r>
  <r>
    <s v="INC000002495614"/>
    <s v="TICKET-INTELIGENTE"/>
    <x v="4"/>
    <s v="GESTION TI"/>
    <s v="ALEJANDRO ACEVEDO VALENZUELA"/>
    <s v="USR_TSIGHT"/>
    <s v="1-Extenso/Generalizado"/>
    <s v="4-Baja"/>
    <s v="Baja"/>
    <s v="Incidente de Cliente"/>
    <s v="FUNDACION INSTITUTO PROFESIONAL DUOC UC"/>
    <s v="fiprdu01 - srvfs01_vm TICKET AUTOMATICO"/>
    <s v="13/12/2023 12:53:58"/>
    <s v="13/12/2023 12:53:58"/>
    <x v="0"/>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s v="Cumplido"/>
    <x v="2"/>
  </r>
  <r>
    <s v="INC000002495736"/>
    <s v="HOSTING VIRTUAL"/>
    <x v="13"/>
    <s v="GESTION HD"/>
    <s v="JOSE A SANTIS SERRANO"/>
    <s v="frp_lmosqu"/>
    <s v="4-Menor/Localizado"/>
    <s v="4-Baja"/>
    <s v="Baja"/>
    <s v="Requerimiento de Cliente"/>
    <s v="BVS GROUP SPA"/>
    <s v="REQ /  Agregar usuario autorizado // BVS group  | Help Desk"/>
    <s v="13/12/2023 14:29:55"/>
    <s v="13/12/2023 14:32:48"/>
    <x v="0"/>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s v=""/>
    <x v="0"/>
  </r>
  <r>
    <s v="INC000002495748"/>
    <s v="HOUSING"/>
    <x v="19"/>
    <s v="BELIEVE"/>
    <s v="FRANCISCO J FELIU ABARCA"/>
    <s v="frp_jolsso"/>
    <s v="3-Moderado/Limitado"/>
    <s v="3-Medio"/>
    <s v="Media"/>
    <s v="Requerimiento de Cliente"/>
    <s v="ICETEL SERVICIOS S.A."/>
    <s v="GESTION DATACENTER/ ACCESOS /ICETEL SERVICIOS S.A."/>
    <s v="13/12/2023 15:06:52"/>
    <s v="13/12/2023 15:08:22"/>
    <x v="0"/>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s v=""/>
    <x v="0"/>
  </r>
  <r>
    <s v="INC000002495771"/>
    <s v="HOSTING VIRTUAL"/>
    <x v="9"/>
    <s v="GESTION HD"/>
    <s v="RODRIGO VÁSQUEZ MUÑOZ"/>
    <s v="frp_lmosqu"/>
    <s v="4-Menor/Localizado"/>
    <s v="4-Baja"/>
    <s v="Baja"/>
    <s v="Requerimiento de Cliente"/>
    <s v="SOC PUNTA DEL COBRE S A"/>
    <s v="REQ /  Respaldo Servidores | Help Desk"/>
    <s v="13/12/2023 15:48:45"/>
    <s v="13/12/2023 15:50:33"/>
    <x v="0"/>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s v=""/>
    <x v="0"/>
  </r>
  <r>
    <s v="INC000002495788"/>
    <s v="HOUSING"/>
    <x v="14"/>
    <s v="BELIEVE"/>
    <s v="CRISTOPHER MALDONADO ROMERO"/>
    <s v="frp_jolsso"/>
    <s v="3-Moderado/Limitado"/>
    <s v="3-Medio"/>
    <s v="Media"/>
    <s v="Requerimiento de Cliente"/>
    <s v="BANCO SANTANDER CHILE"/>
    <s v="GESTION DATACENTER/ ACCESOS /BANCO SANTANDER CHILE"/>
    <s v="13/12/2023 16:31:01"/>
    <s v="13/12/2023 16:32:21"/>
    <x v="0"/>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s v=""/>
    <x v="0"/>
  </r>
  <r>
    <s v="INC000002495884"/>
    <s v="RED INTERNA"/>
    <x v="0"/>
    <s v="APQ ACCESOS"/>
    <s v="CRISTOPHER MALDONADO ROMERO"/>
    <s v="tct_cmaldo"/>
    <s v="4-Menor/Localizado"/>
    <s v="4-Baja"/>
    <s v="Baja"/>
    <s v="Requerimiento de Cliente"/>
    <s v="TELEFONICA EMPRESAS DE CHILE SA"/>
    <s v="RONDA TOMA DE TEMPERATURAS SALAS TIC"/>
    <s v="13/12/2023 19:10:49"/>
    <s v="13/12/2023 19:11:45"/>
    <x v="0"/>
    <s v="CDP ANTIGUO 1"/>
    <s v="CDP ANTIGUO 2"/>
    <s v="13/12/2023 19:26:41"/>
    <s v="13/12/2023 23:50:00"/>
    <m/>
    <s v="RONDA REALIZADA"/>
    <d v="1899-12-30T00:00:00"/>
    <d v="1899-12-30T00:00:00"/>
    <d v="1899-12-30T00:00:00"/>
    <s v=""/>
    <x v="0"/>
  </r>
  <r>
    <s v="INC000002495887"/>
    <s v="RED INTERNA"/>
    <x v="0"/>
    <s v="APQ ACCESOS"/>
    <s v="CRISTOPHER MALDONADO ROMERO"/>
    <s v="tct_cmaldo"/>
    <s v="4-Menor/Localizado"/>
    <s v="4-Baja"/>
    <s v="Baja"/>
    <s v="Requerimiento de Cliente"/>
    <s v="TELEFONICA EMPRESAS DE CHILE SA"/>
    <s v="RONDA TOMA DE TEMPERATURAS SALAS TIC"/>
    <s v="13/12/2023 19:13:44"/>
    <s v="13/12/2023 19:14:38"/>
    <x v="0"/>
    <s v="CDP ANTIGUO 1"/>
    <s v="CDP ANTIGUO 2"/>
    <s v="13/12/2023 19:50:08"/>
    <s v="13/12/2023 23:50:00"/>
    <m/>
    <s v="RONDA REALIZADA"/>
    <d v="1899-12-30T00:00:00"/>
    <d v="1899-12-30T00:00:00"/>
    <d v="1899-12-30T00:00:00"/>
    <s v=""/>
    <x v="0"/>
  </r>
  <r>
    <s v="INC000002495918"/>
    <s v="VPN IP - MPLS"/>
    <x v="3"/>
    <s v="GESTION HD"/>
    <s v="EDUARDO J CAMACHO URDANETA"/>
    <s v="frp_fpetro"/>
    <s v="3-Moderado/Limitado"/>
    <s v="3-Medio"/>
    <s v="Media"/>
    <s v="Requerimiento de Cliente"/>
    <s v="INMOBILIARIA FRUSAN S.A."/>
    <s v="REQ/TTECH: Error message: SSL certificate problem: unable to get local issuer certificate"/>
    <s v="13/12/2023 14:23:39"/>
    <s v="13/12/2023 14:26:03"/>
    <x v="0"/>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s v=""/>
    <x v="0"/>
  </r>
  <r>
    <s v="INC000002495957"/>
    <s v="HOSTING VIRTUAL"/>
    <x v="16"/>
    <s v="BELIEVE"/>
    <s v="FERNEY D GARZON PEÑA"/>
    <s v="frp_pcamay"/>
    <s v="3-Moderado/Limitado"/>
    <s v="3-Medio"/>
    <s v="Media"/>
    <s v="Requerimiento de Cliente"/>
    <s v="TELEFONICA EMPRESAS DE CHILE SA"/>
    <s v="GESTION DATACENTER/ ACCESOS / dxc"/>
    <s v="13/12/2023 16:29:53"/>
    <s v="13/12/2023 16:29:59"/>
    <x v="0"/>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s v=""/>
    <x v="0"/>
  </r>
  <r>
    <s v="INC000002495968"/>
    <s v="INFRAESTRUCTURA DC"/>
    <x v="6"/>
    <s v="APQ ACCESOS"/>
    <s v="FRANCISCO J FELIU ABARCA"/>
    <s v="tct_frafea"/>
    <s v="4-Menor/Localizado"/>
    <s v="4-Baja"/>
    <s v="Baja"/>
    <s v="Requerimiento de Cliente"/>
    <s v="TELEFONICA CYBERSECURITY TECH CHILE SPA"/>
    <s v="RONDA POR TOMA DE TEMPERATURAS EN SALAS TIC"/>
    <s v="13/12/2023 16:45:28"/>
    <s v="13/12/2023 16:46:22"/>
    <x v="0"/>
    <s v="TI"/>
    <s v="CLIMA"/>
    <s v="13/12/2023 17:18:40"/>
    <s v="13/12/2023 23:50:00"/>
    <s v="RONDA POR TOMA DE TEMPERATURAS EN SALAS TIC"/>
    <s v="RONDA REALIZADA"/>
    <d v="1899-12-30T00:00:00"/>
    <d v="1899-12-30T00:00:00"/>
    <d v="1899-12-30T00:00:00"/>
    <s v=""/>
    <x v="0"/>
  </r>
  <r>
    <s v="INC000002495970"/>
    <s v="HOUSING"/>
    <x v="15"/>
    <s v="APQ ACCESOS"/>
    <s v="JAIRO A SALINAS GARAY"/>
    <s v="tct_jsalin"/>
    <s v="3-Moderado/Limitado"/>
    <s v="3-Medio"/>
    <s v="Media"/>
    <s v="Requerimiento de Cliente"/>
    <s v="TELEFONICA EMPRESAS DE CHILE SA"/>
    <s v="RONDA Y REVISION DE SALAS TECNICAS"/>
    <s v="13/12/2023 16:46:27"/>
    <s v="13/12/2023 16:47:08"/>
    <x v="0"/>
    <s v="CDP ANTIGUO 1"/>
    <s v="CDP ANTIGUO 2"/>
    <s v="13/12/2023 16:49:26"/>
    <s v="13/12/2023 23:50:00"/>
    <s v="RONDA Y REVISION DE SALAS TECNICAS"/>
    <s v="RONDA REALIZADA."/>
    <d v="1899-12-30T00:02:18"/>
    <d v="1899-12-30T00:02:59"/>
    <d v="1899-12-30T00:00:41"/>
    <s v=""/>
    <x v="0"/>
  </r>
  <r>
    <s v="INC000002495972"/>
    <s v="HOUSING"/>
    <x v="15"/>
    <s v="APQ ACCESOS"/>
    <s v="JAIRO A SALINAS GARAY"/>
    <s v="tct_jsalin"/>
    <s v="3-Moderado/Limitado"/>
    <s v="3-Medio"/>
    <s v="Media"/>
    <s v="Requerimiento de Cliente"/>
    <s v="TELEFONICA EMPRESAS DE CHILE SA"/>
    <s v="TOMA DE ALARMAS DE CLIENTE"/>
    <s v="13/12/2023 16:47:19"/>
    <s v="13/12/2023 16:48:08"/>
    <x v="0"/>
    <s v="CDP ANTIGUO 1"/>
    <s v="CDP ANTIGUO 2"/>
    <s v="13/12/2023 16:50:27"/>
    <s v="13/12/2023 23:50:00"/>
    <s v="TOMA DE ALARMAS DE CLIENTE"/>
    <s v="TOMA DE ALARMAS REALIZADA."/>
    <d v="1899-12-30T00:02:19"/>
    <d v="1899-12-30T00:03:08"/>
    <d v="1899-12-30T00:00:49"/>
    <s v=""/>
    <x v="0"/>
  </r>
  <r>
    <s v="INC000002496022"/>
    <s v="HOUSING"/>
    <x v="19"/>
    <s v="BELIEVE"/>
    <s v="FRANCISCO J FELIU ABARCA"/>
    <s v="frp_fbalab"/>
    <s v="3-Moderado/Limitado"/>
    <s v="3-Medio"/>
    <s v="Media"/>
    <s v="Requerimiento de Cliente"/>
    <s v="EMPRESA NACIONAL DE CERTIFICACIONES"/>
    <s v="GESTION DATACENTER/ ACCESOS / EMPRESA NACIONAL DE CERTIFICACIONES"/>
    <s v="13/12/2023 14:14:41"/>
    <s v="13/12/2023 14:16:04"/>
    <x v="0"/>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s v=""/>
    <x v="0"/>
  </r>
  <r>
    <s v="INC000002496056"/>
    <s v="HOUSING"/>
    <x v="14"/>
    <s v="BELIEVE"/>
    <s v="CRISTOPHER MALDONADO ROMERO"/>
    <s v="frp_fbalab"/>
    <s v="3-Moderado/Limitado"/>
    <s v="3-Medio"/>
    <s v="Media"/>
    <s v="Requerimiento de Cliente"/>
    <s v="TELEFONICA EMPRESAS DE CHILE SA"/>
    <s v="GESTION DATACENTER/ ACCESOS / TELEFONICA EMPRESAS DE CHILE SA"/>
    <s v="13/12/2023 14:44:52"/>
    <s v="13/12/2023 14:45:52"/>
    <x v="0"/>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s v=""/>
    <x v="0"/>
  </r>
  <r>
    <s v="INC000002496078"/>
    <s v="HOUSING"/>
    <x v="14"/>
    <s v="BELIEVE"/>
    <s v="CRISTOPHER MALDONADO ROMERO"/>
    <s v="frp_fbalab"/>
    <s v="3-Moderado/Limitado"/>
    <s v="3-Medio"/>
    <s v="Media"/>
    <s v="Requerimiento de Cliente"/>
    <s v="TELEFONICA EMPRESAS DE CHILE SA"/>
    <s v="GESTION DATACENTER/ ACCESOS / SINACOFI"/>
    <s v="13/12/2023 15:00:57"/>
    <s v="13/12/2023 15:02:58"/>
    <x v="0"/>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s v=""/>
    <x v="0"/>
  </r>
  <r>
    <s v="INC000002496095"/>
    <s v="TICKET-INTELIGENTE"/>
    <x v="23"/>
    <s v="GESTION TI"/>
    <s v="SERGIO ORELLANA"/>
    <s v="USR_TSIGHT"/>
    <s v="1-Extenso/Generalizado"/>
    <s v="4-Baja"/>
    <s v="Baja"/>
    <s v="Incidente de Cliente"/>
    <s v="RABIE HNOSLTDA"/>
    <s v="rabie001 - aranda_app01 TICKET AUTOMATICO"/>
    <s v="13/12/2023 15:04:41"/>
    <s v="13/12/2023 15:04:41"/>
    <x v="0"/>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s v="Cumplido"/>
    <x v="2"/>
  </r>
  <r>
    <s v="INC000002496119"/>
    <s v="HOUSING"/>
    <x v="19"/>
    <s v="BELIEVE"/>
    <s v="FRANCISCO J FELIU ABARCA"/>
    <s v="frp_fbalab"/>
    <s v="3-Moderado/Limitado"/>
    <s v="3-Medio"/>
    <s v="Media"/>
    <s v="Requerimiento de Cliente"/>
    <s v="EQUIPOS ELECTRONICOS Y COMPUTACION SA"/>
    <s v="GESTION DATACENTER/ ACCESOS / EQUIPOS ELECTRONICOS Y COMPUTACION SA"/>
    <s v="13/12/2023 15:14:57"/>
    <s v="13/12/2023 15:15:53"/>
    <x v="0"/>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s v=""/>
    <x v="0"/>
  </r>
  <r>
    <s v="INC000002496203"/>
    <s v="HOUSING"/>
    <x v="4"/>
    <s v="DUOC TICKET PENDIENTES"/>
    <s v="GIOVANNI D ROCCO VALENZUELA"/>
    <s v="frp_joagui"/>
    <s v="3-Moderado/Limitado"/>
    <s v="4-Baja"/>
    <s v="Baja"/>
    <s v="Requerimiento de Cliente"/>
    <s v="FUNDACION INSTITUTO PROFESIONAL DUOC UC"/>
    <s v="RQ | DUOC | Revisión Servidor SRVSMTPPRO"/>
    <s v="13/12/2023 16:04:07"/>
    <s v="13/12/2023 16:06:09"/>
    <x v="0"/>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s v=""/>
    <x v="0"/>
  </r>
  <r>
    <s v="INC000002496257"/>
    <s v="COMUNICACIONES"/>
    <x v="2"/>
    <s v="GESTION PLATAFORMA CLIENTES"/>
    <s v="JUAN PABLO PAZ GOMPERTZ"/>
    <s v="lmolcont"/>
    <s v="3-Moderado/Limitado"/>
    <s v="3-Medio"/>
    <s v="Media"/>
    <s v="Requerimiento de Cliente"/>
    <s v="TELEFONICA EMPRESAS DE CHILE SA"/>
    <s v="Apoyo con problemas en VPN FORTICLIENT para especialista de proveedor Axity."/>
    <s v="13/12/2023 17:00:00"/>
    <s v="13/12/2023 17:22:04"/>
    <x v="0"/>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s v=""/>
    <x v="0"/>
  </r>
  <r>
    <s v="INC000002496313"/>
    <s v="OFFICE365"/>
    <x v="5"/>
    <s v="GESTION CALL CENTER"/>
    <s v="GIOVANNI D ROCCO VALENZUELA"/>
    <s v="frp_jmarti"/>
    <s v="4-Menor/Localizado"/>
    <s v="4-Baja"/>
    <s v="Baja"/>
    <s v="Requerimiento de Cliente"/>
    <s v="ECKART ALIMENTOS SPA"/>
    <s v="Problema con cuenta de Power BI Pro"/>
    <s v="13/12/2023 17:05:15"/>
    <s v="13/12/2023 17:34:31"/>
    <x v="0"/>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s v=""/>
    <x v="0"/>
  </r>
  <r>
    <s v="INC000002496319"/>
    <s v="HOUSING"/>
    <x v="14"/>
    <s v="BELIEVE"/>
    <s v="CRISTOPHER MALDONADO ROMERO"/>
    <s v="frp_fbalab"/>
    <s v="3-Moderado/Limitado"/>
    <s v="3-Medio"/>
    <s v="Media"/>
    <s v="Requerimiento de Cliente"/>
    <s v="BANCO SANTANDER CHILE"/>
    <s v="GESTION DATACENTER/ ACCESOS / BANCO SANTANDER CHILE"/>
    <s v="13/12/2023 17:12:09"/>
    <s v="13/12/2023 17:13:05"/>
    <x v="0"/>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s v=""/>
    <x v="0"/>
  </r>
  <r>
    <s v="INC000002496382"/>
    <s v="HOUSING"/>
    <x v="15"/>
    <s v="APQ ACCESOS"/>
    <s v="ALDO P VALENZUELA MUJICA"/>
    <s v="tct_avalen"/>
    <s v="2-Significativo/Amplio"/>
    <s v="2-Alta"/>
    <s v="Alta"/>
    <s v="Requerimiento de Cliente"/>
    <s v="TELEFONICA EMPRESAS DE CHILE SA"/>
    <s v="SUPERVISION CAMBIO MODULO SFP"/>
    <s v="13/12/2023 21:44:53"/>
    <s v="13/12/2023 21:46:09"/>
    <x v="0"/>
    <s v="CDP ANTIGUO 1"/>
    <s v="CDP ANTIGUO 2"/>
    <s v="13/12/2023 22:12:25"/>
    <s v="13/12/2023 23:50:00"/>
    <s v="SUPERVISION CAMBIO MODULO SFP"/>
    <s v="SE REALIZA SUPERVISION"/>
    <d v="1899-12-30T00:25:56"/>
    <d v="1899-12-30T00:27:32"/>
    <d v="1899-12-30T00:01:36"/>
    <s v=""/>
    <x v="0"/>
  </r>
  <r>
    <s v="INC000002496385"/>
    <s v="HOUSING"/>
    <x v="16"/>
    <s v="BELIEVE"/>
    <s v="ALDO P VALENZUELA MUJICA"/>
    <s v="frp_jreyna"/>
    <s v="3-Moderado/Limitado"/>
    <s v="3-Medio"/>
    <s v="Media"/>
    <s v="Requerimiento de Cliente"/>
    <s v="TELEFONICA EMPRESAS DE CHILE SA"/>
    <s v="GESTION DATACENTER/ ACCESOS  / GTD - COSMOPLAS/HUAWEI"/>
    <s v="13/12/2023 23:41:22"/>
    <s v="13/12/2023 23:42:43"/>
    <x v="0"/>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s v=""/>
    <x v="0"/>
  </r>
  <r>
    <s v="INC000002496401"/>
    <s v="VPN IP - MPLS"/>
    <x v="12"/>
    <s v="GESTION HD"/>
    <s v="JOSE A SANTIS SERRANO"/>
    <s v="frp_jciert"/>
    <s v="4-Menor/Localizado"/>
    <s v="4-Baja"/>
    <s v="Baja"/>
    <s v="Requerimiento de Cliente"/>
    <s v="PRODUCTOS DEL MAR VENTISQUEROS S A"/>
    <s v="REQ / Ventsquero//cuenta zorg //DR"/>
    <s v="14/12/2023 10:01:14"/>
    <s v="14/12/2023 10:05:38"/>
    <x v="0"/>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s v=""/>
    <x v="0"/>
  </r>
  <r>
    <s v="INC000002496517"/>
    <s v="INFRAESTRUCTURA DC"/>
    <x v="6"/>
    <s v="APQ ACCESOS"/>
    <s v="FRANCISCO J FELIU ABARCA"/>
    <s v="tct_frafea"/>
    <s v="4-Menor/Localizado"/>
    <s v="4-Baja"/>
    <s v="Baja"/>
    <s v="Requerimiento de Cliente"/>
    <s v="TELEFONICA CYBERSECURITY TECH CHILE SPA"/>
    <s v="RONDA PREVENTIVA Y LECTURA DE TEMPERATURAS EN SALAS TIC"/>
    <s v="13/12/2023 18:41:00"/>
    <s v="13/12/2023 18:43:50"/>
    <x v="0"/>
    <s v="TI"/>
    <s v="CLIMA"/>
    <s v="13/12/2023 19:23:21"/>
    <s v="13/12/2023 23:50:00"/>
    <s v="RONDA PREVENTIVA Y LECTURA DE TEMPERATURAS EN SALAS TIC"/>
    <s v="RONDA REALIZADA"/>
    <d v="1899-12-30T00:00:00"/>
    <d v="1899-12-30T00:00:00"/>
    <d v="1899-12-30T00:00:00"/>
    <s v=""/>
    <x v="0"/>
  </r>
  <r>
    <s v="INC000002496524"/>
    <s v="HOUSING"/>
    <x v="15"/>
    <s v="APQ ACCESOS"/>
    <s v="JAIRO A SALINAS GARAY"/>
    <s v="tct_jsalin"/>
    <s v="3-Moderado/Limitado"/>
    <s v="3-Medio"/>
    <s v="Media"/>
    <s v="Requerimiento de Cliente"/>
    <s v="TELEFONICA EMPRESAS DE CHILE SA"/>
    <s v="ACTUALIZACIÓN SHAREPOINT"/>
    <s v="13/12/2023 19:18:24"/>
    <s v="13/12/2023 19:19:42"/>
    <x v="0"/>
    <s v="CDP ANTIGUO 1"/>
    <s v="CDP ANTIGUO 2"/>
    <s v="13/12/2023 19:21:17"/>
    <s v="13/12/2023 23:50:00"/>
    <s v="ACTUALIZACIÓN SHAREPOINT"/>
    <s v="SUPERVISION OK."/>
    <d v="1899-12-30T00:01:35"/>
    <d v="1899-12-30T00:02:53"/>
    <d v="1899-12-30T00:01:18"/>
    <s v=""/>
    <x v="0"/>
  </r>
  <r>
    <s v="INC000002496527"/>
    <s v="HOUSING"/>
    <x v="15"/>
    <s v="APQ ACCESOS"/>
    <s v="JAIRO A SALINAS GARAY"/>
    <s v="tct_jsalin"/>
    <s v="3-Moderado/Limitado"/>
    <s v="3-Medio"/>
    <s v="Media"/>
    <s v="Requerimiento de Cliente"/>
    <s v="TELEFONICA EMPRESAS DE CHILE SA"/>
    <s v="RONDA Y REVISION DE SALAS TECNICAS"/>
    <s v="13/12/2023 19:21:31"/>
    <s v="13/12/2023 19:25:07"/>
    <x v="0"/>
    <s v="CDP ANTIGUO 1"/>
    <s v="CDP ANTIGUO 2"/>
    <s v="13/12/2023 19:25:07"/>
    <s v="13/12/2023 23:50:00"/>
    <s v="RONDA Y REVISION DE SALAS TECNICAS"/>
    <s v="RONDA REALIZADA"/>
    <d v="1899-12-30T00:00:00"/>
    <d v="1899-12-30T00:03:36"/>
    <d v="1899-12-30T00:03:36"/>
    <s v=""/>
    <x v="0"/>
  </r>
  <r>
    <s v="INC000002496528"/>
    <s v="HOUSING"/>
    <x v="15"/>
    <s v="APQ ACCESOS"/>
    <s v="JAIRO A SALINAS GARAY"/>
    <s v="tct_jsalin"/>
    <s v="3-Moderado/Limitado"/>
    <s v="3-Medio"/>
    <s v="Media"/>
    <s v="Requerimiento de Cliente"/>
    <s v="TELEFONICA EMPRESAS DE CHILE SA"/>
    <s v="RONDA Y REVISION DE SALAS TECNICAS"/>
    <s v="13/12/2023 19:25:13"/>
    <s v="13/12/2023 19:26:11"/>
    <x v="0"/>
    <s v="CDP ANTIGUO 1"/>
    <s v="CDP ANTIGUO 2"/>
    <s v="13/12/2023 19:26:11"/>
    <s v="13/12/2023 23:50:00"/>
    <s v="RONDA Y REVISION DE SALAS TECNICAS"/>
    <s v="RONDA REALIZADA."/>
    <d v="1899-12-30T00:00:00"/>
    <d v="1899-12-30T00:00:58"/>
    <d v="1899-12-30T00:00:58"/>
    <s v=""/>
    <x v="0"/>
  </r>
  <r>
    <s v="INC000002496530"/>
    <s v="HOUSING"/>
    <x v="15"/>
    <s v="APQ ACCESOS"/>
    <s v="JAIRO A SALINAS GARAY"/>
    <s v="tct_jsalin"/>
    <s v="3-Moderado/Limitado"/>
    <s v="3-Medio"/>
    <s v="Media"/>
    <s v="Requerimiento de Cliente"/>
    <s v="TELEFONICA EMPRESAS DE CHILE SA"/>
    <s v="RONDA Y REVISION DE SALAS TECNICAS"/>
    <s v="13/12/2023 19:26:18"/>
    <s v="13/12/2023 19:36:49"/>
    <x v="0"/>
    <s v="CDP ANTIGUO 1"/>
    <s v="CDP ANTIGUO 2"/>
    <s v="13/12/2023 19:36:49"/>
    <s v="13/12/2023 23:50:00"/>
    <s v="RONDA Y REVISION DE SALAS TECNICAS"/>
    <s v="RONDA REALIZADA."/>
    <d v="1899-12-30T00:00:00"/>
    <d v="1899-12-30T00:10:31"/>
    <d v="1899-12-30T00:10:31"/>
    <s v=""/>
    <x v="0"/>
  </r>
  <r>
    <s v="INC000002496537"/>
    <s v="HOUSING"/>
    <x v="19"/>
    <s v="BELIEVE"/>
    <s v="YORDI M HURTADO ARAYA"/>
    <s v="frp_jolsso"/>
    <s v="3-Moderado/Limitado"/>
    <s v="3-Medio"/>
    <s v="Media"/>
    <s v="Requerimiento de Cliente"/>
    <s v="FORUM SERVICIOS FINANCIEROS SA"/>
    <s v="GESTION DATACENTER/ ACCESOS /FORUM SERVICIOS FINANCIEROS SA"/>
    <s v="13/12/2023 21:11:05"/>
    <s v="13/12/2023 21:12:52"/>
    <x v="0"/>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s v=""/>
    <x v="0"/>
  </r>
  <r>
    <s v="INC000002496572"/>
    <s v="INFRAESTRUCTURA DC"/>
    <x v="6"/>
    <s v="APQ ACCESOS"/>
    <s v="FRANCISCO J FELIU ABARCA"/>
    <s v="tct_frafea"/>
    <s v="4-Menor/Localizado"/>
    <s v="4-Baja"/>
    <s v="Baja"/>
    <s v="Requerimiento de Cliente"/>
    <s v="TELEFONICA CYBERSECURITY TECH CHILE SPA"/>
    <s v="RONDA POR TOMA DE TEMPERATURAS EN SALAS TIC"/>
    <s v="14/12/2023 8:41:39"/>
    <s v="14/12/2023 8:42:29"/>
    <x v="0"/>
    <s v="TI"/>
    <s v="CLIMA"/>
    <s v="14/12/2023 8:55:42"/>
    <s v="14/12/2023 23:50:00"/>
    <s v="RONDA POR TOMA DE TEMPERATURAS EN SALAS TIC"/>
    <s v="RONDA REALIZADA"/>
    <d v="1899-12-30T00:00:00"/>
    <d v="1899-12-30T00:00:00"/>
    <d v="1899-12-30T00:00:00"/>
    <s v=""/>
    <x v="0"/>
  </r>
  <r>
    <s v="INC000002496580"/>
    <s v="HOSTING VIRTUAL"/>
    <x v="3"/>
    <s v="GESTION PLATAFORMA CLIENTES"/>
    <s v="GUSTAVO AVILA VERA"/>
    <s v="lmolcont"/>
    <s v="3-Moderado/Limitado"/>
    <s v="3-Medio"/>
    <s v="Media"/>
    <s v="Requerimiento de Cliente"/>
    <s v="TELEFONICA EMPRESAS DE CHILE SA"/>
    <s v="Reinicio de password de SO - Servers Remedy Empresas (PROD)"/>
    <s v="14/12/2023 9:28:34"/>
    <s v="14/12/2023 9:28:34"/>
    <x v="0"/>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s v=""/>
    <x v="0"/>
  </r>
  <r>
    <s v="INC000002496583"/>
    <s v="INFRAESTRUCTURA DC"/>
    <x v="6"/>
    <s v="APQ ACCESOS"/>
    <s v="FRANCISCO J FELIU ABARCA"/>
    <s v="tct_frafea"/>
    <s v="4-Menor/Localizado"/>
    <s v="4-Baja"/>
    <s v="Baja"/>
    <s v="Requerimiento de Cliente"/>
    <s v="TELEFONICA CYBERSECURITY TECH CHILE SPA"/>
    <s v="RONDA PREVENTIVA EN SALAS TIC"/>
    <s v="14/12/2023 9:30:33"/>
    <s v="14/12/2023 9:31:37"/>
    <x v="0"/>
    <s v="TI"/>
    <s v="INFRAESTRUCTURA"/>
    <s v="14/12/2023 10:09:06"/>
    <s v="14/12/2023 23:50:00"/>
    <s v="RONDA PREVENTIVA EN SALAS TIC"/>
    <s v="RONDA FINALIZA SIN NOVEDAD EN SALAS TIC"/>
    <d v="1899-12-30T00:00:00"/>
    <d v="1899-12-30T00:00:00"/>
    <d v="1899-12-30T00:00:00"/>
    <s v=""/>
    <x v="0"/>
  </r>
  <r>
    <s v="INC000002496623"/>
    <s v="RED INTERNA"/>
    <x v="6"/>
    <s v="APQ ACCESOS"/>
    <s v="YORDI M HURTADO ARAYA"/>
    <s v="tct_yorhua"/>
    <s v="4-Menor/Localizado"/>
    <s v="4-Baja"/>
    <s v="Baja"/>
    <s v="Requerimiento de Cliente"/>
    <s v="TELEFONICA CYBERSECURITY TECH CHILE SPA"/>
    <s v="RONDA TOMA DE TEMPERATURAS SALAS TIC 20:30"/>
    <s v="13/12/2023 20:43:52"/>
    <s v="13/12/2023 20:44:26"/>
    <x v="0"/>
    <s v="CDP ANTIGUO 1"/>
    <s v="CDP ANTIGUO 2"/>
    <s v="13/12/2023 21:58:49"/>
    <s v="13/12/2023 23:50:00"/>
    <s v="RONDA TOMA DE TEMPERATURAS SALAS TIC 20:30"/>
    <s v="ACCESOS AUTORIZADOS"/>
    <d v="1899-12-30T00:00:00"/>
    <d v="1899-12-30T01:14:57"/>
    <d v="1899-12-30T01:14:57"/>
    <s v=""/>
    <x v="0"/>
  </r>
  <r>
    <s v="INC000002496625"/>
    <s v="RED INTERNA"/>
    <x v="6"/>
    <s v="APQ ACCESOS"/>
    <s v="YORDI M HURTADO ARAYA"/>
    <s v="tct_yorhua"/>
    <s v="4-Menor/Localizado"/>
    <s v="4-Baja"/>
    <s v="Baja"/>
    <s v="Requerimiento de Cliente"/>
    <s v="TELEFONICA CYBERSECURITY TECH CHILE SPA"/>
    <s v="RONDA SALAS TECNICAS 20:30"/>
    <s v="13/12/2023 20:44:48"/>
    <s v="13/12/2023 20:45:11"/>
    <x v="0"/>
    <s v="CDP ANTIGUO 1"/>
    <s v="CDP ANTIGUO 2"/>
    <s v="13/12/2023 21:58:32"/>
    <s v="13/12/2023 23:50:00"/>
    <s v="RONDA SALAS TECNICAS 20:30"/>
    <s v="ACCESOS AUTORIZADOS"/>
    <d v="1899-12-30T00:00:00"/>
    <d v="1899-12-30T01:13:44"/>
    <d v="1899-12-30T01:13:44"/>
    <s v=""/>
    <x v="0"/>
  </r>
  <r>
    <s v="INC000002496628"/>
    <s v="RED INTERNA"/>
    <x v="6"/>
    <s v="APQ ACCESOS"/>
    <s v="YORDI M HURTADO ARAYA"/>
    <s v="tct_yorhua"/>
    <s v="4-Menor/Localizado"/>
    <s v="4-Baja"/>
    <s v="Baja"/>
    <s v="Requerimiento de Cliente"/>
    <s v="TELEFONICA CYBERSECURITY TECH CHILE SPA"/>
    <s v="RONDA TOMA DE TEMPERATURAS SALAS TIC 00:30"/>
    <s v="13/12/2023 20:45:22"/>
    <s v="13/12/2023 20:45:56"/>
    <x v="0"/>
    <s v="CDP ANTIGUO 1"/>
    <s v="CDP ANTIGUO 2"/>
    <s v="13/12/2023 21:58:15"/>
    <s v="13/12/2023 23:50:00"/>
    <s v="RONDA TOMA DE TEMPERATURAS SALAS TIC 00:30"/>
    <s v="ACCESOS AUTORIZADOS"/>
    <d v="1899-12-30T00:00:00"/>
    <d v="1899-12-30T01:12:53"/>
    <d v="1899-12-30T01:12:53"/>
    <s v=""/>
    <x v="0"/>
  </r>
  <r>
    <s v="INC000002496629"/>
    <s v="RED INTERNA"/>
    <x v="6"/>
    <s v="APQ ACCESOS"/>
    <s v="YORDI M HURTADO ARAYA"/>
    <s v="tct_yorhua"/>
    <s v="4-Menor/Localizado"/>
    <s v="4-Baja"/>
    <s v="Baja"/>
    <s v="Requerimiento de Cliente"/>
    <s v="TELEFONICA CYBERSECURITY TECH CHILE SPA"/>
    <s v="RONDA SALAS TECNICAS 00:30"/>
    <s v="13/12/2023 20:46:09"/>
    <s v="13/12/2023 20:47:01"/>
    <x v="0"/>
    <s v="CDP ANTIGUO 1"/>
    <s v="CDP ANTIGUO 2"/>
    <s v="13/12/2023 21:57:57"/>
    <s v="13/12/2023 23:50:00"/>
    <s v="RONDA SALAS TECNICAS 00:30"/>
    <s v="ACCESOS AUTORIZADOS"/>
    <d v="1899-12-30T00:00:00"/>
    <d v="1899-12-30T01:11:48"/>
    <d v="1899-12-30T01:11:48"/>
    <s v=""/>
    <x v="0"/>
  </r>
  <r>
    <s v="INC000002496630"/>
    <s v="RED INTERNA"/>
    <x v="6"/>
    <s v="APQ ACCESOS"/>
    <s v="YORDI M HURTADO ARAYA"/>
    <s v="tct_yorhua"/>
    <s v="4-Menor/Localizado"/>
    <s v="4-Baja"/>
    <s v="Baja"/>
    <s v="Requerimiento de Cliente"/>
    <s v="TELEFONICA CYBERSECURITY TECH CHILE SPA"/>
    <s v="RONDA TOMA DE TEMPERATURAS SALAS TIC 04:30"/>
    <s v="13/12/2023 20:47:26"/>
    <s v="13/12/2023 20:47:52"/>
    <x v="0"/>
    <s v="CDP ANTIGUO 1"/>
    <s v="CDP ANTIGUO 2"/>
    <s v="13/12/2023 21:57:19"/>
    <s v="13/12/2023 23:50:00"/>
    <s v="RONDA TOMA DE TEMPERATURAS SALAS TIC 04:30"/>
    <s v="ACCESOS AUTORIZADOS"/>
    <d v="1899-12-30T00:00:00"/>
    <d v="1899-12-30T01:09:53"/>
    <d v="1899-12-30T01:09:53"/>
    <s v=""/>
    <x v="0"/>
  </r>
  <r>
    <s v="INC000002496631"/>
    <s v="RED INTERNA"/>
    <x v="6"/>
    <s v="APQ ACCESOS"/>
    <s v="YORDI M HURTADO ARAYA"/>
    <s v="tct_yorhua"/>
    <s v="4-Menor/Localizado"/>
    <s v="4-Baja"/>
    <s v="Baja"/>
    <s v="Requerimiento de Cliente"/>
    <s v="TELEFONICA CYBERSECURITY TECH CHILE SPA"/>
    <s v="RONDA SALAS TECNICAS 04:30"/>
    <s v="13/12/2023 20:48:14"/>
    <s v="13/12/2023 20:48:38"/>
    <x v="0"/>
    <s v="CDP ANTIGUO 1"/>
    <s v="CDP ANTIGUO 2"/>
    <s v="13/12/2023 21:57:01"/>
    <s v="13/12/2023 23:50:00"/>
    <s v="RONDA SALAS TECNICAS 04:30"/>
    <s v="ACCESOS AUTORIZADOS"/>
    <d v="1899-12-30T00:00:00"/>
    <d v="1899-12-30T01:08:47"/>
    <d v="1899-12-30T01:08:47"/>
    <s v=""/>
    <x v="0"/>
  </r>
  <r>
    <s v="INC000002496633"/>
    <s v="RED INTERNA"/>
    <x v="6"/>
    <s v="APQ ACCESOS"/>
    <s v="YORDI M HURTADO ARAYA"/>
    <s v="tct_yorhua"/>
    <s v="4-Menor/Localizado"/>
    <s v="4-Baja"/>
    <s v="Baja"/>
    <s v="Requerimiento de Cliente"/>
    <s v="TELEFONICA CYBERSECURITY TECH CHILE SPA"/>
    <s v="TOMA DE ALARMAS TIC 4"/>
    <s v="13/12/2023 20:51:29"/>
    <s v="13/12/2023 20:51:57"/>
    <x v="0"/>
    <s v="CDP ANTIGUO 1"/>
    <s v="CDP ANTIGUO 2"/>
    <s v="13/12/2023 21:56:41"/>
    <s v="13/12/2023 23:50:00"/>
    <s v="TOMA DE ALARMAS TIC 4"/>
    <s v="TOMA DE ALARMAS REALIZADA"/>
    <d v="1899-12-30T00:00:00"/>
    <d v="1899-12-30T01:05:12"/>
    <d v="1899-12-30T01:05:12"/>
    <s v=""/>
    <x v="0"/>
  </r>
  <r>
    <s v="INC000002496636"/>
    <s v="TICKET-INTELIGENTE"/>
    <x v="4"/>
    <s v="GESTION TI"/>
    <s v="JUAN CARLOS UZCATEGUI FUGUETT"/>
    <s v="USR_TSIGHT"/>
    <s v="1-Extenso/Generalizado"/>
    <s v="4-Baja"/>
    <s v="Baja"/>
    <s v="Incidente de Cliente"/>
    <s v="EMPRESA NACIONAL DE CERTIFICACIONES"/>
    <s v="emnace01 - ecert_wsfag TICKET AUTOMATICO"/>
    <s v="13/12/2023 20:51:10"/>
    <s v="13/12/2023 20:51:10"/>
    <x v="0"/>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s v="Cumplido"/>
    <x v="2"/>
  </r>
  <r>
    <s v="INC000002496695"/>
    <s v="VPN IP - MPLS"/>
    <x v="4"/>
    <s v="GESTION HD"/>
    <s v="JUAN CARLOS UZCATEGUI FUGUETT"/>
    <s v="frp_disilv"/>
    <s v="4-Menor/Localizado"/>
    <s v="4-Baja"/>
    <s v="Baja"/>
    <s v="Requerimiento de Cliente"/>
    <s v="FUNDACION INSTITUTO PROFESIONAL DUOC UC"/>
    <s v="REQ / DUOC | Solicitud de ventana de reinicio HYP-PVESPUCIO"/>
    <s v="13/12/2023 22:13:07"/>
    <s v="13/12/2023 22:15:29"/>
    <x v="0"/>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s v=""/>
    <x v="0"/>
  </r>
  <r>
    <s v="INC000002496706"/>
    <s v="TICKET-INTELIGENTE"/>
    <x v="4"/>
    <s v="GESTION TI"/>
    <s v="JUAN CARLOS UZCATEGUI FUGUETT"/>
    <s v="USR_TSIGHT"/>
    <s v="1-Extenso/Generalizado"/>
    <s v="4-Baja"/>
    <s v="Baja"/>
    <s v="Incidente de Cliente"/>
    <s v="FUNDACION INSTITUTO PROFESIONAL DUOC UC"/>
    <s v="fiprdu01 - srvfs01_vm TICKET AUTOMATICO"/>
    <s v="13/12/2023 22:25:48"/>
    <s v="13/12/2023 22:25:48"/>
    <x v="0"/>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s v="Cumplido"/>
    <x v="2"/>
  </r>
  <r>
    <s v="INC000002496816"/>
    <s v="HOUSING"/>
    <x v="15"/>
    <s v="APQ ACCESOS"/>
    <s v="ALDO P VALENZUELA MUJICA"/>
    <s v="tct_avalen"/>
    <s v="2-Significativo/Amplio"/>
    <s v="2-Alta"/>
    <s v="Alta"/>
    <s v="Requerimiento de Cliente"/>
    <s v="TELEFONICA EMPRESAS DE CHILE SA"/>
    <s v="SUPERVISION Se necesita retirar equipos ya obsoletos"/>
    <s v="14/12/2023 4:04:58"/>
    <s v="14/12/2023 4:06:02"/>
    <x v="0"/>
    <s v="CDP ANTIGUO 1"/>
    <s v="CDP ANTIGUO 2"/>
    <s v="14/12/2023 4:07:35"/>
    <s v="14/12/2023 23:50:00"/>
    <s v="SUPERVISION Se necesita retirar equipos ya obsoletos"/>
    <s v="SE REALIZA SUPERVISION"/>
    <d v="1899-12-30T00:01:08"/>
    <d v="1899-12-30T00:02:37"/>
    <d v="1899-12-30T00:01:29"/>
    <s v=""/>
    <x v="0"/>
  </r>
  <r>
    <s v="INC000002496826"/>
    <s v="HOUSING"/>
    <x v="15"/>
    <s v="APQ ACCESOS"/>
    <s v="ALDO P VALENZUELA MUJICA"/>
    <s v="tct_avalen"/>
    <s v="2-Significativo/Amplio"/>
    <s v="2-Alta"/>
    <s v="Alta"/>
    <s v="Requerimiento de Cliente"/>
    <s v="TELEFONICA EMPRESAS DE CHILE SA"/>
    <s v="RONDA Y REVISION DE SALAS TECNICAS"/>
    <s v="14/12/2023 5:40:13"/>
    <s v="14/12/2023 5:41:16"/>
    <x v="0"/>
    <s v="CDP ANTIGUO 1"/>
    <s v="CDP ANTIGUO 2"/>
    <s v="14/12/2023 5:43:02"/>
    <s v="14/12/2023 23:50:00"/>
    <s v="RONDA Y REVISION DE SALAS TECNICAS"/>
    <s v="SE REALIZA RONDA"/>
    <d v="1899-12-30T00:01:29"/>
    <d v="1899-12-30T00:02:49"/>
    <d v="1899-12-30T00:01:20"/>
    <s v=""/>
    <x v="0"/>
  </r>
  <r>
    <s v="INC000002496828"/>
    <s v="HOUSING"/>
    <x v="15"/>
    <s v="APQ ACCESOS"/>
    <s v="ALDO P VALENZUELA MUJICA"/>
    <s v="tct_avalen"/>
    <s v="2-Significativo/Amplio"/>
    <s v="2-Alta"/>
    <s v="Alta"/>
    <s v="Requerimiento de Cliente"/>
    <s v="TELEFONICA EMPRESAS DE CHILE SA"/>
    <s v="RONDA Y REVISION DE SALAS TECNICAS"/>
    <s v="14/12/2023 6:15:35"/>
    <s v="14/12/2023 6:17:05"/>
    <x v="0"/>
    <s v="CDP ANTIGUO 1"/>
    <s v="CDP ANTIGUO 2"/>
    <s v="14/12/2023 6:23:13"/>
    <s v="14/12/2023 23:50:00"/>
    <s v="RONDA Y REVISION DE SALAS TECNICAS"/>
    <s v="SE REALIZA RONDA"/>
    <d v="1899-12-30T00:05:44"/>
    <d v="1899-12-30T00:07:38"/>
    <d v="1899-12-30T00:01:54"/>
    <s v=""/>
    <x v="0"/>
  </r>
  <r>
    <s v="INC000002496830"/>
    <s v="SAP"/>
    <x v="17"/>
    <s v="CLOUD SAP HANA"/>
    <s v="NICOLAS A SAAVEDRA EGUILUZ"/>
    <s v="tct_nsaave"/>
    <s v="4-Menor/Localizado"/>
    <s v="4-Baja"/>
    <s v="Baja"/>
    <s v="Requerimiento de Cliente"/>
    <s v="TELEFONICA EMPRESAS DE CHILE SA"/>
    <s v="Checklist Diario Clientes 14.12.23"/>
    <s v="14/12/2023 7:21:07"/>
    <s v="14/12/2023 7:22:27"/>
    <x v="0"/>
    <s v="Service"/>
    <s v="Internal"/>
    <s v="14/12/2023 7:22:52"/>
    <s v="14/12/2023 23:50:00"/>
    <s v="Se realiza Checklist Diario de los clientes; _x000a_HDC_x000a_NUTRISCO"/>
    <s v="Se realiza Checklist Diario de los clientes; _x000a_HDC_x000a_NUTRISCO"/>
    <d v="1899-12-30T00:00:00"/>
    <d v="1899-12-30T00:01:45"/>
    <d v="1899-12-30T00:01:45"/>
    <s v=""/>
    <x v="0"/>
  </r>
  <r>
    <s v="INC000002496850"/>
    <s v="HOSTING VIRTUAL"/>
    <x v="7"/>
    <s v="DUOC TICKET AUTOMATICO"/>
    <s v="DAVID MATELUNA"/>
    <s v="frp_lmosqu"/>
    <s v="3-Moderado/Limitado"/>
    <s v="2-Alta"/>
    <s v="Alta"/>
    <s v="Requerimiento de Cliente"/>
    <s v="FUNDACION INSTITUTO PROFESIONAL DUOC UC"/>
    <s v="REQ | DUOC | Urgencia: Alta | Modificar configuraciones de red OCI"/>
    <s v="14/12/2023 9:21:43"/>
    <s v="14/12/2023 9:24:52"/>
    <x v="0"/>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s v=""/>
    <x v="0"/>
  </r>
  <r>
    <s v="INC000002496887"/>
    <s v="VPN IP - MPLS"/>
    <x v="2"/>
    <s v="GESTION HD"/>
    <s v="LUIS RODRIGO ACEVEDO COLLIPAL"/>
    <s v="frp_spevel"/>
    <s v="3-Moderado/Limitado"/>
    <s v="3-Medio"/>
    <s v="Media"/>
    <s v="Incidente de Cliente"/>
    <s v="PALUMBO S.A."/>
    <s v="HD/Habilitacion acceso a IP"/>
    <s v="14/12/2023 10:16:43"/>
    <s v="14/12/2023 10:22:26"/>
    <x v="0"/>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s v="Cumplido"/>
    <x v="2"/>
  </r>
  <r>
    <s v="INC000002496898"/>
    <s v="VPN IP - MPLS"/>
    <x v="13"/>
    <s v="GESTION HD"/>
    <s v="ANGEL CASTRO CABRERA"/>
    <s v="frp_spevel"/>
    <s v="3-Moderado/Limitado"/>
    <s v="3-Medio"/>
    <s v="Media"/>
    <s v="Requerimiento de Cliente"/>
    <s v="TELEFONICA GLOBAL TECHNOLOGY S.A.AGENCIA EN CHILE"/>
    <s v="HD/TCCT - Requerimiento Cloud - Deshabilitar SSH vShield - Clientes Varios"/>
    <s v="14/12/2023 10:31:47"/>
    <s v="14/12/2023 10:35:05"/>
    <x v="0"/>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s v=""/>
    <x v="0"/>
  </r>
  <r>
    <s v="INC000002496948"/>
    <s v="TICKET-INTELIGENTE"/>
    <x v="4"/>
    <s v="GESTION TI"/>
    <s v="JUAN CARLOS UZCATEGUI FUGUETT"/>
    <s v="USR_TSIGHT"/>
    <s v="1-Extenso/Generalizado"/>
    <s v="4-Baja"/>
    <s v="Baja"/>
    <s v="Incidente de Cliente"/>
    <s v="FUNDACION INSTITUTO PROFESIONAL DUOC UC"/>
    <s v="fiprdu01 - srvfs01_vm TICKET AUTOMATICO"/>
    <s v="14/12/2023 2:57:11"/>
    <s v="14/12/2023 2:57:11"/>
    <x v="0"/>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s v="Cumplido"/>
    <x v="2"/>
  </r>
  <r>
    <s v="INC000002496956"/>
    <s v="HOUSING"/>
    <x v="15"/>
    <s v="APQ ACCESOS"/>
    <s v="ALDO P VALENZUELA MUJICA"/>
    <s v="tct_avalen"/>
    <s v="2-Significativo/Amplio"/>
    <s v="2-Alta"/>
    <s v="Alta"/>
    <s v="Requerimiento de Cliente"/>
    <s v="TELEFONICA EMPRESAS DE CHILE SA"/>
    <s v="RONDA Y REVISION DE SALAS TECNICAS"/>
    <s v="14/12/2023 3:17:59"/>
    <s v="14/12/2023 3:19:17"/>
    <x v="0"/>
    <s v="CDP ANTIGUO 1"/>
    <s v="CDP ANTIGUO 2"/>
    <s v="14/12/2023 3:21:44"/>
    <s v="14/12/2023 23:50:00"/>
    <s v="RONDA Y REVISION DE SALAS TECNICAS"/>
    <s v="SE REALIZA RONDA"/>
    <d v="1899-12-30T00:01:59"/>
    <d v="1899-12-30T00:03:45"/>
    <d v="1899-12-30T00:01:46"/>
    <s v=""/>
    <x v="0"/>
  </r>
  <r>
    <s v="INC000002496963"/>
    <s v="HOUSING"/>
    <x v="15"/>
    <s v="APQ ACCESOS"/>
    <s v="ALDO P VALENZUELA MUJICA"/>
    <s v="tct_avalen"/>
    <s v="2-Significativo/Amplio"/>
    <s v="2-Alta"/>
    <s v="Alta"/>
    <s v="Requerimiento de Cliente"/>
    <s v="TELEFONICA EMPRESAS DE CHILE SA"/>
    <s v="TOMA DE ALARMAS DE CLIENTE"/>
    <s v="14/12/2023 3:22:51"/>
    <s v="14/12/2023 3:23:48"/>
    <x v="0"/>
    <s v="CDP ANTIGUO 1"/>
    <s v="CDP ANTIGUO 2"/>
    <s v="14/12/2023 3:25:06"/>
    <s v="14/12/2023 23:50:00"/>
    <s v="TOMA DE ALARMAS DE CLIENTE"/>
    <s v="SE REALIZA TOMA DE ALARMAS"/>
    <d v="1899-12-30T00:00:59"/>
    <d v="1899-12-30T00:02:15"/>
    <d v="1899-12-30T00:01:16"/>
    <s v=""/>
    <x v="0"/>
  </r>
  <r>
    <s v="INC000002497151"/>
    <s v="VPN IP - MPLS"/>
    <x v="9"/>
    <s v="ADMINISTRADORES RESIDENTES"/>
    <s v="AXEL ANDRADE"/>
    <s v="frp_rreyes"/>
    <s v="3-Moderado/Limitado"/>
    <s v="3-Medio"/>
    <s v="Media"/>
    <s v="Requerimiento de Cliente"/>
    <s v="INSTITUTO PROFESIONAL DE CHILE SA"/>
    <s v="GAMA / Solicitud Respaldo Semanal Servidor GANTE - IPCHILE"/>
    <s v="14/12/2023 9:16:21"/>
    <s v="14/12/2023 9:20:27"/>
    <x v="0"/>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s v=""/>
    <x v="0"/>
  </r>
  <r>
    <s v="INC000002497184"/>
    <s v="VPN IP - MPLS"/>
    <x v="2"/>
    <s v="GESTION CALL CENTER"/>
    <s v="LUIS RODRIGO ACEVEDO COLLIPAL"/>
    <s v="frp_driosr"/>
    <s v="4-Menor/Localizado"/>
    <s v="4-Baja"/>
    <s v="Baja"/>
    <s v="Requerimiento de Cliente"/>
    <s v="CELMEDIA S A"/>
    <s v="MESA/"/>
    <s v="14/12/2023 9:42:52"/>
    <s v="14/12/2023 9:45:17"/>
    <x v="0"/>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s v=""/>
    <x v="0"/>
  </r>
  <r>
    <s v="INC000002497299"/>
    <s v="HOUSING"/>
    <x v="19"/>
    <s v="BELIEVE"/>
    <s v="FRANCISCO J FELIU ABARCA"/>
    <s v="frp_fbalab"/>
    <s v="3-Moderado/Limitado"/>
    <s v="3-Medio"/>
    <s v="Media"/>
    <s v="Requerimiento de Cliente"/>
    <s v="NCG SERVICIOS S.A."/>
    <s v="GESTION DATACENTER/ ACCESOS / NCG SERVICIOS S.A."/>
    <s v="14/12/2023 10:51:00"/>
    <s v="14/12/2023 10:52:23"/>
    <x v="0"/>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s v=""/>
    <x v="0"/>
  </r>
  <r>
    <s v="INC000002497341"/>
    <s v="RED INTERNA"/>
    <x v="0"/>
    <s v="APQ ACCESOS"/>
    <s v="CRISTOPHER MALDONADO ROMERO"/>
    <s v="tct_cmaldo"/>
    <s v="4-Menor/Localizado"/>
    <s v="4-Baja"/>
    <s v="Baja"/>
    <s v="Requerimiento de Cliente"/>
    <s v="TELEFONICA EMPRESAS DE CHILE SA"/>
    <s v="RONDA TOMA DE TEMPERATURAS SALAS TIC"/>
    <s v="14/12/2023 12:00:00"/>
    <s v="14/12/2023 12:01:01"/>
    <x v="0"/>
    <s v="CDP ANTIGUO 1"/>
    <s v="CDP ANTIGUO 2"/>
    <s v="14/12/2023 13:24:45"/>
    <s v="14/12/2023 23:50:00"/>
    <m/>
    <s v="RONDA REALIZADA"/>
    <d v="1899-12-30T00:00:00"/>
    <d v="1899-12-30T00:00:00"/>
    <d v="1899-12-30T00:00:00"/>
    <s v=""/>
    <x v="0"/>
  </r>
  <r>
    <s v="INC000002497361"/>
    <s v="VPN IP - MPLS"/>
    <x v="2"/>
    <s v="SM OPERACIONES"/>
    <s v="LUIS RODRIGO ACEVEDO COLLIPAL"/>
    <s v="tct_decruz"/>
    <s v="4-Menor/Localizado"/>
    <s v="4-Baja"/>
    <s v="Baja"/>
    <s v="Requerimiento de Cliente"/>
    <s v="BETTER FOOD SPA"/>
    <s v="Revisión de conectividad hacia servidor AWS 172.31.86.195  desde casa matriz"/>
    <s v="14/12/2023 12:38:46"/>
    <s v="14/12/2023 12:40:50"/>
    <x v="0"/>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s v=""/>
    <x v="0"/>
  </r>
  <r>
    <s v="INC000002497370"/>
    <s v="BACKUP ON DEMAND"/>
    <x v="13"/>
    <s v="SM OPERACIONES"/>
    <s v="MOISES E MONTERO RAMOS"/>
    <s v="tct_decruz"/>
    <s v="4-Menor/Localizado"/>
    <s v="2-Alta"/>
    <s v="Media"/>
    <s v="Requerimiento de Cliente"/>
    <s v="IMPORTADORA Y EXPORTADORA INEX AMERICANA LTDA."/>
    <s v="Consola de administración INEX VDC no tiene conectividad"/>
    <s v="14/12/2023 13:14:35"/>
    <s v="14/12/2023 13:15:22"/>
    <x v="0"/>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s v=""/>
    <x v="0"/>
  </r>
  <r>
    <s v="INC000002497387"/>
    <s v="MONITOREO"/>
    <x v="2"/>
    <s v="SM OPERACIONES"/>
    <s v="JOSE E ÑANCULEF CONTRERAS"/>
    <s v="tct_decruz"/>
    <s v="4-Menor/Localizado"/>
    <s v="2-Alta"/>
    <s v="Media"/>
    <s v="Incidente de Cliente"/>
    <s v="TELEFONICA GLOBAL TECHNOLOGY S.A.AGENCIA EN CHILE"/>
    <s v="PROBLEMAS CON RED OOB"/>
    <s v="14/12/2023 15:01:13"/>
    <s v="14/12/2023 15:05:44"/>
    <x v="0"/>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s v="Cumplido"/>
    <x v="2"/>
  </r>
  <r>
    <s v="INC000002497455"/>
    <s v="VPN IP - MPLS"/>
    <x v="2"/>
    <s v="BELIEVE"/>
    <s v="LUIS RODRIGO ACEVEDO COLLIPAL"/>
    <s v="frp_cnavar"/>
    <s v="3-Moderado/Limitado"/>
    <s v="3-Medio"/>
    <s v="Media"/>
    <s v="Incidente de Cliente"/>
    <s v="SIXBELL"/>
    <s v="GAMA/ Perdida de conectividad Equipamiento AudioCodes extremo Telefónica Apoquindo."/>
    <s v="14/12/2023 14:54:53"/>
    <s v="14/12/2023 14:58:30"/>
    <x v="0"/>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s v="Cumplido"/>
    <x v="2"/>
  </r>
  <r>
    <s v="INC000002497463"/>
    <s v="INFRAESTRUCTURA DC"/>
    <x v="6"/>
    <s v="APQ ACCESOS"/>
    <s v="FRANCISCO J FELIU ABARCA"/>
    <s v="tct_frafea"/>
    <s v="4-Menor/Localizado"/>
    <s v="4-Baja"/>
    <s v="Baja"/>
    <s v="Requerimiento de Cliente"/>
    <s v="TELEFONICA CYBERSECURITY TECH CHILE SPA"/>
    <s v="RONDA POR TOMA DE TEMPERATURAS EN SALAS TIC"/>
    <s v="14/12/2023 12:57:28"/>
    <s v="14/12/2023 12:58:14"/>
    <x v="0"/>
    <s v="TI"/>
    <s v="CLIMA"/>
    <s v="14/12/2023 13:24:50"/>
    <s v="14/12/2023 23:50:00"/>
    <s v="RONDA POR TOMA DE TEMPERATURAS EN SALAS TIC"/>
    <s v="RONDA REALIZADA"/>
    <d v="1899-12-30T00:00:00"/>
    <d v="1899-12-30T00:00:00"/>
    <d v="1899-12-30T00:00:00"/>
    <s v=""/>
    <x v="0"/>
  </r>
  <r>
    <s v="INC000002497476"/>
    <s v="HOSTING VIRTUAL"/>
    <x v="9"/>
    <s v="GESTION PLATAFORMA CLIENTES"/>
    <s v="RODRIGO VÁSQUEZ MUÑOZ"/>
    <s v="vos_eperez"/>
    <s v="4-Menor/Localizado"/>
    <s v="4-Baja"/>
    <s v="Baja"/>
    <s v="Requerimiento de Cliente"/>
    <s v="TELEFONICA EMPRESAS DE CHILE SA"/>
    <s v="Solicitud de evidencia de regímenes de respaldo de base de datos Solarwinds"/>
    <s v="14/12/2023 13:58:40"/>
    <s v="14/12/2023 14:00:35"/>
    <x v="0"/>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s v=""/>
    <x v="0"/>
  </r>
  <r>
    <s v="INC000002497505"/>
    <s v="VPN IP - MPLS"/>
    <x v="4"/>
    <s v="GESTION HD"/>
    <s v="GIOVANNI D ROCCO VALENZUELA"/>
    <s v="frp_spevel"/>
    <s v="3-Moderado/Limitado"/>
    <s v="3-Medio"/>
    <s v="Media"/>
    <s v="Requerimiento de Cliente"/>
    <s v="TELEFONICA GLOBAL TECHNOLOGY S.A.AGENCIA EN CHILE"/>
    <s v="HD/ECERT: servicio de agente de respaldo no inicia - servidor SRV-FILE01"/>
    <s v="14/12/2023 10:42:13"/>
    <s v="14/12/2023 10:43:26"/>
    <x v="0"/>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s v=""/>
    <x v="0"/>
  </r>
  <r>
    <s v="INC000002497542"/>
    <s v="VPN IP - MPLS"/>
    <x v="4"/>
    <s v="GESTION HD"/>
    <s v="PAUL A SEPULVEDA ALVAREZ"/>
    <s v="frp_spevel"/>
    <s v="3-Moderado/Limitado"/>
    <s v="3-Medio"/>
    <s v="Media"/>
    <s v="Requerimiento de Cliente"/>
    <s v="TELEFONICA GLOBAL TECHNOLOGY S.A.AGENCIA EN CHILE"/>
    <s v="HD/SOLARWINDS - Cuenta bloqueada usuario local"/>
    <s v="14/12/2023 11:47:55"/>
    <s v="14/12/2023 11:50:07"/>
    <x v="0"/>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s v=""/>
    <x v="0"/>
  </r>
  <r>
    <s v="INC000002497556"/>
    <s v="VPN IP - MPLS"/>
    <x v="2"/>
    <s v="GESTION HD"/>
    <s v="OSCAR A RAMIREZ SOTO"/>
    <s v="frp_spevel"/>
    <s v="3-Moderado/Limitado"/>
    <s v="3-Medio"/>
    <s v="Media"/>
    <s v="Requerimiento de Cliente"/>
    <s v="XINERGIA LABORAL S A"/>
    <s v="HD/necesito añadir una ip a la vpn externa"/>
    <s v="14/12/2023 12:18:53"/>
    <s v="14/12/2023 12:24:40"/>
    <x v="0"/>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s v=""/>
    <x v="0"/>
  </r>
  <r>
    <s v="INC000002497571"/>
    <s v="VPN IP - MPLS"/>
    <x v="13"/>
    <s v="GESTION HD"/>
    <s v="DEIBY Y SANTOYO MONTEROLA"/>
    <s v="frp_spevel"/>
    <s v="3-Moderado/Limitado"/>
    <s v="3-Medio"/>
    <s v="Media"/>
    <s v="Requerimiento de Cliente"/>
    <s v="TELEFONICA GLOBAL TECHNOLOGY S.A.AGENCIA EN CHILE"/>
    <s v="HD/C-19872300325 // CLOUD // CC-CHI-0000068474 // FRUTICOLA Y EXPORTADORA ATACAMA"/>
    <s v="14/12/2023 12:31:40"/>
    <s v="14/12/2023 12:37:09"/>
    <x v="0"/>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s v=""/>
    <x v="0"/>
  </r>
  <r>
    <s v="INC000002497972"/>
    <s v="TICKET-INTELIGENTE"/>
    <x v="3"/>
    <s v="DUOC TICKET AUTOMATICO"/>
    <s v="VICTOR SEPULVEDA GAMARRA"/>
    <s v="USR_TSIGHT"/>
    <s v="1-Extenso/Generalizado"/>
    <s v="4-Baja"/>
    <s v="Baja"/>
    <s v="Incidente de Cliente"/>
    <s v="FUNDACION INSTITUTO PROFESIONAL DUOC UC"/>
    <s v="fiprdu01 - avance curricular TICKET AUTOMATICO"/>
    <s v="14/12/2023 11:58:01"/>
    <s v="14/12/2023 11:58:01"/>
    <x v="0"/>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s v="Cumplido"/>
    <x v="2"/>
  </r>
  <r>
    <s v="INC000002497973"/>
    <s v="HOUSING"/>
    <x v="14"/>
    <s v="BELIEVE"/>
    <s v="CRISTOPHER MALDONADO ROMERO"/>
    <s v="frp_fbalab"/>
    <s v="3-Moderado/Limitado"/>
    <s v="3-Medio"/>
    <s v="Media"/>
    <s v="Requerimiento de Cliente"/>
    <s v="UNIVERSIDAD DEL ALBA"/>
    <s v="GESTION DATACENTER/ ACCESOS / UNIVERSIDAD DEL ALBA"/>
    <s v="14/12/2023 11:59:16"/>
    <s v="14/12/2023 12:00:12"/>
    <x v="0"/>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s v=""/>
    <x v="0"/>
  </r>
  <r>
    <s v="INC000002498090"/>
    <s v="HOUSING"/>
    <x v="16"/>
    <s v="BELIEVE"/>
    <s v="FERNEY D GARZON PEÑA"/>
    <s v="frp_fbalab"/>
    <s v="3-Moderado/Limitado"/>
    <s v="3-Medio"/>
    <s v="Media"/>
    <s v="Requerimiento de Cliente"/>
    <s v="REDBANC S A"/>
    <s v="GESTION DATACENTER/ ACCESOS / REDBANC S A"/>
    <s v="14/12/2023 13:40:50"/>
    <s v="14/12/2023 13:51:04"/>
    <x v="0"/>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s v=""/>
    <x v="0"/>
  </r>
  <r>
    <s v="INC000002498129"/>
    <s v="VPN IP - MPLS"/>
    <x v="4"/>
    <s v="GESTION HD"/>
    <s v="GIOVANNI D ROCCO VALENZUELA"/>
    <s v="frp_spevel"/>
    <s v="3-Moderado/Limitado"/>
    <s v="3-Medio"/>
    <s v="Media"/>
    <s v="Requerimiento de Cliente"/>
    <s v="TELEFONICA GLOBAL TECHNOLOGY S.A.AGENCIA EN CHILE"/>
    <s v="HD/ECERT: reinicio de servidor SRV-FILE01 para regularizar servicios de agente de respaldo"/>
    <s v="14/12/2023 14:25:44"/>
    <s v="14/12/2023 14:27:54"/>
    <x v="0"/>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s v=""/>
    <x v="0"/>
  </r>
  <r>
    <s v="INC000002498138"/>
    <s v="HOSTING VIRTUAL"/>
    <x v="7"/>
    <s v="OPERACION N1"/>
    <s v="CLAUDIO A GAJARDO GARRIDO"/>
    <s v="tct_cgajar"/>
    <s v="2-Significativo/Amplio"/>
    <s v="3-Medio"/>
    <s v="Media"/>
    <s v="Incidente de Cliente"/>
    <s v="FUNDACION INSTITUTO PROFESIONAL DUOC UC"/>
    <s v="Incidencia de bases de datos reportada sin el flujo correspondiente."/>
    <s v="14/12/2023 14:35:08"/>
    <s v="14/12/2023 14:37:37"/>
    <x v="0"/>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s v="Cumplido"/>
    <x v="2"/>
  </r>
  <r>
    <s v="INC000002498142"/>
    <s v="VPN IP - MPLS"/>
    <x v="9"/>
    <s v="GESTION HD"/>
    <s v="SEBASTIAN VILLENA"/>
    <s v="frp_spevel"/>
    <s v="3-Moderado/Limitado"/>
    <s v="3-Medio"/>
    <s v="Media"/>
    <s v="Requerimiento de Cliente"/>
    <s v="SONACOL SA"/>
    <s v="HD/[SONACOL] Listado servidores con regimen de respaldo"/>
    <s v="14/12/2023 14:46:27"/>
    <s v="14/12/2023 14:48:25"/>
    <x v="0"/>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s v=""/>
    <x v="0"/>
  </r>
  <r>
    <s v="INC000002498181"/>
    <s v="HOSTING VIRTUAL"/>
    <x v="4"/>
    <s v="GESTION PLATAFORMA CLIENTES"/>
    <s v="PAUL A SEPULVEDA ALVAREZ"/>
    <s v="vos_eperez"/>
    <s v="4-Menor/Localizado"/>
    <s v="4-Baja"/>
    <s v="Baja"/>
    <s v="Requerimiento de Cliente"/>
    <s v="TELEFONICA EMPRESAS DE CHILE SA"/>
    <s v="Revisión accesibilidad servidores SW-CORE01, SW-DB01-V3 y SW-POLL08 parque nuevo SolarWinds"/>
    <s v="14/12/2023 16:07:29"/>
    <s v="14/12/2023 16:13:04"/>
    <x v="0"/>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s v=""/>
    <x v="0"/>
  </r>
  <r>
    <s v="INC000002498197"/>
    <s v="HOUSING"/>
    <x v="4"/>
    <s v="DUOC TICKET PENDIENTES"/>
    <s v="JUAN CARLOS UZCATEGUI FUGUETT"/>
    <s v="frp_joagui"/>
    <s v="3-Moderado/Limitado"/>
    <s v="4-Baja"/>
    <s v="Baja"/>
    <s v="Requerimiento de Cliente"/>
    <s v="FUNDACION INSTITUTO PROFESIONAL DUOC UC"/>
    <s v="RQ | DUOC | RE: Urgencia: Media | Generar lista de usuario"/>
    <s v="14/12/2023 17:00:08"/>
    <s v="14/12/2023 17:01:33"/>
    <x v="0"/>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s v=""/>
    <x v="0"/>
  </r>
  <r>
    <s v="INC000002498234"/>
    <s v="TICKET-INTELIGENTE"/>
    <x v="3"/>
    <s v="GESTION TI"/>
    <s v="GUSTAVO AVILA VERA"/>
    <s v="USR_TSIGHT"/>
    <s v="1-Extenso/Generalizado"/>
    <s v="4-Baja"/>
    <s v="Baja"/>
    <s v="Incidente de Cliente"/>
    <s v="CORP CULTURAL NORTE GRANDE"/>
    <s v="cdnogr01 - hana_des TICKET AUTOMATICO"/>
    <s v="14/12/2023 14:15:32"/>
    <s v="14/12/2023 14:15:32"/>
    <x v="0"/>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s v="Cumplido"/>
    <x v="2"/>
  </r>
  <r>
    <s v="INC000002498319"/>
    <s v="TICKET-INTELIGENTE"/>
    <x v="21"/>
    <s v="EVENTOS CGP"/>
    <s v="DENISE CRUZAT ETCHEBERRY"/>
    <s v="USR_TSIGHT"/>
    <s v="1-Extenso/Generalizado"/>
    <s v="4-Baja"/>
    <s v="Baja"/>
    <s v="Incidente de Cliente"/>
    <s v="AGUAS ANDINAS S.A."/>
    <s v="aguand01 - sftp-centos7 TICKET AUTOMATICO"/>
    <s v="14/12/2023 14:29:48"/>
    <s v="14/12/2023 14:29:48"/>
    <x v="0"/>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s v="Cumplido"/>
    <x v="2"/>
  </r>
  <r>
    <s v="INC000002498475"/>
    <s v="HOUSING"/>
    <x v="16"/>
    <s v="BELIEVE"/>
    <s v="FERNEY D GARZON PEÑA"/>
    <s v="frp_fbalab"/>
    <s v="3-Moderado/Limitado"/>
    <s v="3-Medio"/>
    <s v="Media"/>
    <s v="Requerimiento de Cliente"/>
    <s v="TELEFONICA EMPRESAS DE CHILE SA"/>
    <s v="GESTION DATACENTER/ ACCESOS / TELEFONICA EMPRESAS DE CHILE SA"/>
    <s v="14/12/2023 15:57:03"/>
    <s v="14/12/2023 15:58:48"/>
    <x v="0"/>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s v=""/>
    <x v="0"/>
  </r>
  <r>
    <s v="INC000002498524"/>
    <s v="VPN IP - MPLS"/>
    <x v="3"/>
    <s v="GESTION HD"/>
    <s v="GUSTAVO AVILA VERA"/>
    <s v="frp_jciert"/>
    <s v="4-Menor/Localizado"/>
    <s v="4-Baja"/>
    <s v="Baja"/>
    <s v="Requerimiento de Cliente"/>
    <s v="AGRICOLA ARIZTIA LIMITADA"/>
    <s v="REQ / MODIFICAR REGISTRO DNS ZONA ARIZTIAATUNEGOCIO.CL"/>
    <s v="14/12/2023 15:40:50"/>
    <s v="14/12/2023 15:43:13"/>
    <x v="0"/>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s v=""/>
    <x v="0"/>
  </r>
  <r>
    <s v="INC000002498539"/>
    <s v="VPN IP - MPLS"/>
    <x v="13"/>
    <s v="GESTION HD"/>
    <s v="PABLO N OLIVA ALARCON"/>
    <s v="frp_spevel"/>
    <s v="3-Moderado/Limitado"/>
    <s v="3-Medio"/>
    <s v="Media"/>
    <s v="Requerimiento de Cliente"/>
    <s v="RED DE CLINICAS REGIONALES S.A."/>
    <s v="HD/RED DE CLINICAS REGIONALES | CHI-003992881 | AUMENTO DE STORAGE 12 TB DISCO ORO VDC"/>
    <s v="14/12/2023 16:22:59"/>
    <s v="14/12/2023 16:25:09"/>
    <x v="0"/>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s v=""/>
    <x v="0"/>
  </r>
  <r>
    <s v="INC000002498541"/>
    <s v="RED INTERNA"/>
    <x v="1"/>
    <s v="APQ ACCESOS"/>
    <s v="CARLOS F ARAYA RAMIREZ"/>
    <s v="tct_cararr"/>
    <s v="4-Menor/Localizado"/>
    <s v="4-Baja"/>
    <s v="Baja"/>
    <s v="Requerimiento de Cliente"/>
    <s v="TELEFONICA CYBERSECURITY TECH CHILE SPA"/>
    <s v="RONDA INSPECTIVA"/>
    <s v="14/12/2023 16:23:22"/>
    <s v="14/12/2023 16:27:41"/>
    <x v="0"/>
    <s v="CDP ANTIGUO 1"/>
    <s v="CDP ANTIGUO 2"/>
    <s v="14/12/2023 16:39:56"/>
    <s v="14/12/2023 23:50:00"/>
    <m/>
    <s v="ronda realizada"/>
    <d v="1899-12-30T00:00:00"/>
    <d v="1899-12-30T00:00:00"/>
    <d v="1899-12-30T00:00:00"/>
    <s v=""/>
    <x v="0"/>
  </r>
  <r>
    <s v="INC000002498550"/>
    <s v="OFFICE365"/>
    <x v="5"/>
    <s v="O365"/>
    <s v="JAVIERA A UMAÑA YEVENES"/>
    <s v="tct_jumana"/>
    <s v="4-Menor/Localizado"/>
    <s v="4-Baja"/>
    <s v="Baja"/>
    <s v="Incidente de Cliente"/>
    <s v="TELEFONICA GLOBAL TECHNOLOGY S.A.AGENCIA EN CHILE"/>
    <s v="Revisión suscripciones M365 por problemas en la renovación automática"/>
    <s v="14/12/2023 16:37:15"/>
    <s v="14/12/2023 16:39:29"/>
    <x v="0"/>
    <s v="TI"/>
    <s v="APLICATIVOS"/>
    <s v="20/12/2023 18:16:30"/>
    <s v="20/12/2023 23:50:00"/>
    <m/>
    <m/>
    <d v="1900-01-05T01:37:01"/>
    <d v="1900-01-05T01:39:15"/>
    <d v="1899-12-30T00:02:14"/>
    <s v="Cumplido"/>
    <x v="2"/>
  </r>
  <r>
    <s v="INC000002498554"/>
    <s v="VPN IP - MPLS"/>
    <x v="2"/>
    <s v="GESTION HD"/>
    <s v="JUAN PABLO PAZ GOMPERTZ"/>
    <s v="frp_spevel"/>
    <s v="3-Moderado/Limitado"/>
    <s v="3-Medio"/>
    <s v="Media"/>
    <s v="Requerimiento de Cliente"/>
    <s v="HORTIFRUT S.A"/>
    <s v="HD/Revisión cuenta VPN Valuetec"/>
    <s v="14/12/2023 16:50:15"/>
    <s v="14/12/2023 16:52:36"/>
    <x v="0"/>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s v=""/>
    <x v="0"/>
  </r>
  <r>
    <s v="INC000002498557"/>
    <s v="INFRAESTRUCTURA DC"/>
    <x v="6"/>
    <s v="APQ ACCESOS"/>
    <s v="FRANCISCO J FELIU ABARCA"/>
    <s v="tct_frafea"/>
    <s v="4-Menor/Localizado"/>
    <s v="4-Baja"/>
    <s v="Baja"/>
    <s v="Requerimiento de Cliente"/>
    <s v="TELEFONICA CYBERSECURITY TECH CHILE SPA"/>
    <s v="RONDA POR TOMA DE TEMPERATURAS EN SALAS TIC"/>
    <s v="14/12/2023 16:55:50"/>
    <s v="14/12/2023 16:56:36"/>
    <x v="0"/>
    <s v="TI"/>
    <s v="CLIMA"/>
    <s v="14/12/2023 17:05:28"/>
    <s v="14/12/2023 23:50:00"/>
    <s v="RONDA POR TOMA DE TEMPERATURAS EN SALAS TIC"/>
    <s v="RONDA REALIZADA"/>
    <d v="1899-12-30T00:00:00"/>
    <d v="1899-12-30T00:00:00"/>
    <d v="1899-12-30T00:00:00"/>
    <s v=""/>
    <x v="0"/>
  </r>
  <r>
    <s v="INC000002498588"/>
    <s v="VPN IP - MPLS"/>
    <x v="9"/>
    <s v="GESTION HD"/>
    <s v="RODRIGO VÁSQUEZ MUÑOZ"/>
    <s v="frp_spevel"/>
    <s v="3-Moderado/Limitado"/>
    <s v="3-Medio"/>
    <s v="Media"/>
    <s v="Requerimiento de Cliente"/>
    <s v="ARTIKOS CHILE S A"/>
    <s v="HD/Requerimiento Artikos Chile S.A. / Restaurar bases de datos Usuarios"/>
    <s v="14/12/2023 18:04:52"/>
    <s v="14/12/2023 18:08:57"/>
    <x v="0"/>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s v=""/>
    <x v="0"/>
  </r>
  <r>
    <s v="INC000002498597"/>
    <s v="VPN IP - MPLS"/>
    <x v="0"/>
    <s v="GESTION HD"/>
    <s v="CRISTOPHER MALDONADO ROMERO"/>
    <s v="frp_spevel"/>
    <s v="3-Moderado/Limitado"/>
    <s v="3-Medio"/>
    <s v="Media"/>
    <s v="Requerimiento de Cliente"/>
    <s v="INELCOM CHILE SA"/>
    <s v="HD/Solicitud de manos remotas || Proyecto FORUM || 202018177-1|| En data center APOQUINDO"/>
    <s v="14/12/2023 18:34:57"/>
    <s v="14/12/2023 18:38:14"/>
    <x v="0"/>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s v=""/>
    <x v="0"/>
  </r>
  <r>
    <s v="INC000002498602"/>
    <s v="HOUSING"/>
    <x v="15"/>
    <s v="APQ ACCESOS"/>
    <s v="JAIRO A SALINAS GARAY"/>
    <s v="tct_jsalin"/>
    <s v="3-Moderado/Limitado"/>
    <s v="3-Medio"/>
    <s v="Media"/>
    <s v="Requerimiento de Cliente"/>
    <s v="TELEFONICA EMPRESAS DE CHILE SA"/>
    <s v="RONDA Y REVISION DE SALAS TECNICAS"/>
    <s v="14/12/2023 18:48:19"/>
    <s v="14/12/2023 18:51:13"/>
    <x v="0"/>
    <s v="CDP ANTIGUO 1"/>
    <s v="CDP ANTIGUO 2"/>
    <s v="14/12/2023 18:52:16"/>
    <s v="14/12/2023 23:50:00"/>
    <s v="RONDA Y REVISION DE SALAS TECNICAS"/>
    <s v="RONDA REALIZADA."/>
    <d v="1899-12-30T00:01:03"/>
    <d v="1899-12-30T00:03:57"/>
    <d v="1899-12-30T00:02:54"/>
    <s v=""/>
    <x v="0"/>
  </r>
  <r>
    <s v="INC000002498604"/>
    <s v="INFRAESTRUCTURA DC"/>
    <x v="6"/>
    <s v="APQ ACCESOS"/>
    <s v="FRANCISCO J FELIU ABARCA"/>
    <s v="tct_frafea"/>
    <s v="4-Menor/Localizado"/>
    <s v="4-Baja"/>
    <s v="Baja"/>
    <s v="Requerimiento de Cliente"/>
    <s v="TELEFONICA CYBERSECURITY TECH CHILE SPA"/>
    <s v="RONDA PREVENTIVA Y LECTURA DE TEMPERATURAS EN SALAS TIC"/>
    <s v="14/12/2023 18:51:29"/>
    <s v="14/12/2023 18:52:15"/>
    <x v="0"/>
    <s v="TI"/>
    <s v="CLIMA"/>
    <s v="14/12/2023 19:19:17"/>
    <s v="14/12/2023 23:50:00"/>
    <s v="RONDA PREVENTIVA Y LECTURA DE TEMPERATURAS EN SALAS TIC"/>
    <s v="RONDA REALIZADA"/>
    <d v="1899-12-30T00:00:00"/>
    <d v="1899-12-30T00:00:00"/>
    <d v="1899-12-30T00:00:00"/>
    <s v=""/>
    <x v="0"/>
  </r>
  <r>
    <s v="INC000002498706"/>
    <s v="RED INTERNA"/>
    <x v="0"/>
    <s v="APQ ACCESOS"/>
    <s v="CRISTOPHER MALDONADO ROMERO"/>
    <s v="tct_cmaldo"/>
    <s v="4-Menor/Localizado"/>
    <s v="4-Baja"/>
    <s v="Baja"/>
    <s v="Requerimiento de Cliente"/>
    <s v="TELEFONICA EMPRESAS DE CHILE SA"/>
    <s v="RONDA TOMA DE TEMPERATURAS SALAS TIC"/>
    <s v="14/12/2023 16:22:03"/>
    <s v="14/12/2023 16:23:08"/>
    <x v="0"/>
    <s v="CDP ANTIGUO 1"/>
    <s v="CDP ANTIGUO 2"/>
    <s v="14/12/2023 17:02:27"/>
    <s v="14/12/2023 23:50:00"/>
    <m/>
    <s v="RONDA REALIZADA"/>
    <d v="1899-12-30T00:00:00"/>
    <d v="1899-12-30T00:00:00"/>
    <d v="1899-12-30T00:00:00"/>
    <s v=""/>
    <x v="0"/>
  </r>
  <r>
    <s v="INC000002498727"/>
    <s v="VPN IP - MPLS"/>
    <x v="4"/>
    <s v="BELIEVE"/>
    <s v="GIOVANNI D ROCCO VALENZUELA"/>
    <s v="frp_dvital"/>
    <s v="4-Menor/Localizado"/>
    <s v="4-Baja"/>
    <s v="Baja"/>
    <s v="Requerimiento de Cliente"/>
    <s v="TELEFONICA CYBERSECURITY TECH CHILE SPA"/>
    <s v="REQ / SOC / revisión de la VPN de comunicación al Splunk SOC"/>
    <s v="14/12/2023 16:33:39"/>
    <s v="14/12/2023 16:39:05"/>
    <x v="0"/>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s v=""/>
    <x v="0"/>
  </r>
  <r>
    <s v="INC000002498760"/>
    <s v="VPN IP - MPLS"/>
    <x v="2"/>
    <s v="GESTION CALL CENTER"/>
    <s v="JOSE E ÑANCULEF CONTRERAS"/>
    <s v="frp_jugonz"/>
    <s v="4-Menor/Localizado"/>
    <s v="4-Baja"/>
    <s v="Baja"/>
    <s v="Incidente de Cliente"/>
    <s v="SYSTEM'S ASAP S A"/>
    <s v="FRONT CTC/CALL CENTER/ NO TIENE INTERNET"/>
    <s v="14/12/2023 17:13:35"/>
    <s v="14/12/2023 17:25:11"/>
    <x v="0"/>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s v="Cumplido"/>
    <x v="2"/>
  </r>
  <r>
    <s v="INC000002498805"/>
    <s v="HOUSING"/>
    <x v="16"/>
    <s v="BELIEVE"/>
    <s v="FERNEY D GARZON PEÑA"/>
    <s v="frp_pcamay"/>
    <s v="3-Moderado/Limitado"/>
    <s v="3-Medio"/>
    <s v="Media"/>
    <s v="Requerimiento de Cliente"/>
    <s v="HUAWEI CHILE S A"/>
    <s v="GESTION DATACENTER/ ACCESOS / HUAWEI CHILE S A"/>
    <s v="14/12/2023 17:14:32"/>
    <s v="14/12/2023 17:18:35"/>
    <x v="0"/>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s v=""/>
    <x v="0"/>
  </r>
  <r>
    <s v="INC000002498806"/>
    <s v="HOUSING"/>
    <x v="16"/>
    <s v="BELIEVE"/>
    <s v="FERNEY D GARZON PEÑA"/>
    <s v="frp_pcamay"/>
    <s v="3-Moderado/Limitado"/>
    <s v="3-Medio"/>
    <s v="Media"/>
    <s v="Requerimiento de Cliente"/>
    <s v="HUAWEI CHILE S A"/>
    <s v="GESTION DATACENTER/ ACCESOS / HUAWEI CHILE S A"/>
    <s v="14/12/2023 17:14:53"/>
    <s v="14/12/2023 17:19:37"/>
    <x v="0"/>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s v=""/>
    <x v="0"/>
  </r>
  <r>
    <s v="INC000002498809"/>
    <s v="HOUSING"/>
    <x v="16"/>
    <s v="BELIEVE"/>
    <s v="FERNEY D GARZON PEÑA"/>
    <s v="frp_pcamay"/>
    <s v="3-Moderado/Limitado"/>
    <s v="3-Medio"/>
    <s v="Media"/>
    <s v="Requerimiento de Cliente"/>
    <s v="HUAWEI CHILE S A"/>
    <s v="GESTION DATACENTER/ ACCESOS / HUAWEI CHILE S A"/>
    <s v="14/12/2023 17:14:58"/>
    <s v="14/12/2023 17:21:15"/>
    <x v="0"/>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s v=""/>
    <x v="0"/>
  </r>
  <r>
    <s v="INC000002498810"/>
    <s v="HOUSING"/>
    <x v="16"/>
    <s v="BELIEVE"/>
    <s v="FERNEY D GARZON PEÑA"/>
    <s v="frp_pcamay"/>
    <s v="3-Moderado/Limitado"/>
    <s v="3-Medio"/>
    <s v="Media"/>
    <s v="Requerimiento de Cliente"/>
    <s v="HUAWEI CHILE S A"/>
    <s v="GESTION DATACENTER/ ACCESOS / HUAWEI CHILE S A"/>
    <s v="14/12/2023 17:15:02"/>
    <s v="14/12/2023 17:21:59"/>
    <x v="0"/>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s v=""/>
    <x v="0"/>
  </r>
  <r>
    <s v="INC000002498812"/>
    <s v="HOUSING"/>
    <x v="16"/>
    <s v="BELIEVE"/>
    <s v="FERNEY D GARZON PEÑA"/>
    <s v="frp_pcamay"/>
    <s v="3-Moderado/Limitado"/>
    <s v="3-Medio"/>
    <s v="Media"/>
    <s v="Requerimiento de Cliente"/>
    <s v="HUAWEI CHILE S A"/>
    <s v="GESTION DATACENTER/ ACCESOS / HUAWEI CHILE S A"/>
    <s v="14/12/2023 17:15:07"/>
    <s v="14/12/2023 17:23:26"/>
    <x v="0"/>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s v=""/>
    <x v="0"/>
  </r>
  <r>
    <s v="INC000002498813"/>
    <s v="HOUSING"/>
    <x v="16"/>
    <s v="BELIEVE"/>
    <s v="FERNEY D GARZON PEÑA"/>
    <s v="frp_pcamay"/>
    <s v="3-Moderado/Limitado"/>
    <s v="3-Medio"/>
    <s v="Media"/>
    <s v="Requerimiento de Cliente"/>
    <s v="HUAWEI CHILE S A"/>
    <s v="GESTION DATACENTER/ ACCESOS / HUAWEI CHILE S A"/>
    <s v="14/12/2023 17:15:12"/>
    <s v="14/12/2023 17:24:46"/>
    <x v="0"/>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s v=""/>
    <x v="0"/>
  </r>
  <r>
    <s v="INC000002498814"/>
    <s v="HOUSING"/>
    <x v="16"/>
    <s v="BELIEVE"/>
    <s v="FERNEY D GARZON PEÑA"/>
    <s v="frp_pcamay"/>
    <s v="3-Moderado/Limitado"/>
    <s v="3-Medio"/>
    <s v="Media"/>
    <s v="Requerimiento de Cliente"/>
    <s v="HUAWEI CHILE S A"/>
    <s v="GESTION DATACENTER/ ACCESOS / HUAWEI CHILE S A"/>
    <s v="14/12/2023 17:15:18"/>
    <s v="14/12/2023 17:25:50"/>
    <x v="0"/>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s v=""/>
    <x v="0"/>
  </r>
  <r>
    <s v="INC000002498925"/>
    <s v="HOUSING"/>
    <x v="14"/>
    <s v="BELIEVE"/>
    <s v="CRISTOPHER MALDONADO ROMERO"/>
    <s v="frp_fbalab"/>
    <s v="3-Moderado/Limitado"/>
    <s v="3-Medio"/>
    <s v="Media"/>
    <s v="Requerimiento de Cliente"/>
    <s v="FORUM SERVICIOS FINANCIEROS SA"/>
    <s v="GESTION DATACENTER/ ACCESOS / FORUM SERVICIOS FINANCIEROS SA"/>
    <s v="14/12/2023 17:53:52"/>
    <s v="14/12/2023 17:54:59"/>
    <x v="0"/>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s v=""/>
    <x v="0"/>
  </r>
  <r>
    <s v="INC000002498936"/>
    <s v="HOUSING"/>
    <x v="14"/>
    <s v="BELIEVE"/>
    <s v="CRISTOPHER MALDONADO ROMERO"/>
    <s v="frp_fbalab"/>
    <s v="3-Moderado/Limitado"/>
    <s v="3-Medio"/>
    <s v="Media"/>
    <s v="Requerimiento de Cliente"/>
    <s v="HDI SEGUROS S.A."/>
    <s v="GESTION DATACENTER/ ACCESOS / HDI SEGUROS S.A."/>
    <s v="14/12/2023 18:25:34"/>
    <s v="14/12/2023 18:27:16"/>
    <x v="0"/>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s v=""/>
    <x v="0"/>
  </r>
  <r>
    <s v="INC000002498942"/>
    <s v="HOUSING"/>
    <x v="19"/>
    <s v="BELIEVE"/>
    <s v="FRANCISCO J FELIU ABARCA"/>
    <s v="frp_fbalab"/>
    <s v="3-Moderado/Limitado"/>
    <s v="3-Medio"/>
    <s v="Media"/>
    <s v="Requerimiento de Cliente"/>
    <s v="SERVIEX S A"/>
    <s v="GESTION DATACENTER/ ACCESOS / SERVIEX S A"/>
    <s v="14/12/2023 18:36:42"/>
    <s v="14/12/2023 18:38:32"/>
    <x v="0"/>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s v=""/>
    <x v="0"/>
  </r>
  <r>
    <s v="INC000002498957"/>
    <s v="RED INTERNA"/>
    <x v="6"/>
    <s v="APQ ACCESOS"/>
    <s v="YORDI M HURTADO ARAYA"/>
    <s v="tct_yorhua"/>
    <s v="4-Menor/Localizado"/>
    <s v="4-Baja"/>
    <s v="Baja"/>
    <s v="Requerimiento de Cliente"/>
    <s v="TELEFONICA CYBERSECURITY TECH CHILE SPA"/>
    <s v="RONDA TOMA DE TEMPERATURAS SALAS TIC 20:30"/>
    <s v="14/12/2023 20:31:25"/>
    <s v="14/12/2023 20:31:51"/>
    <x v="0"/>
    <s v="CDP ANTIGUO 1"/>
    <s v="CDP ANTIGUO 2"/>
    <s v="14/12/2023 22:11:11"/>
    <s v="14/12/2023 23:50:00"/>
    <s v="RONDA TOMA DE TEMPERATURAS SALAS TIC 20:30"/>
    <s v="RONDA REALIZADA"/>
    <d v="1899-12-30T00:00:00"/>
    <d v="1899-12-30T01:39:46"/>
    <d v="1899-12-30T01:39:46"/>
    <s v=""/>
    <x v="0"/>
  </r>
  <r>
    <s v="INC000002498958"/>
    <s v="RED INTERNA"/>
    <x v="6"/>
    <s v="APQ ACCESOS"/>
    <s v="YORDI M HURTADO ARAYA"/>
    <s v="tct_yorhua"/>
    <s v="4-Menor/Localizado"/>
    <s v="4-Baja"/>
    <s v="Baja"/>
    <s v="Requerimiento de Cliente"/>
    <s v="TELEFONICA CYBERSECURITY TECH CHILE SPA"/>
    <s v="RONDA SALAS TECNICAS 20:30"/>
    <s v="14/12/2023 20:32:12"/>
    <s v="14/12/2023 20:32:37"/>
    <x v="0"/>
    <s v="CDP ANTIGUO 1"/>
    <s v="CDP ANTIGUO 2"/>
    <s v="14/12/2023 22:10:57"/>
    <s v="14/12/2023 23:50:00"/>
    <s v="RONDA SALAS TECNICAS 20:30"/>
    <s v="RONDA REALIZADA"/>
    <d v="1899-12-30T00:00:00"/>
    <d v="1899-12-30T01:38:45"/>
    <d v="1899-12-30T01:38:45"/>
    <s v=""/>
    <x v="0"/>
  </r>
  <r>
    <s v="INC000002498959"/>
    <s v="RED INTERNA"/>
    <x v="6"/>
    <s v="APQ ACCESOS"/>
    <s v="YORDI M HURTADO ARAYA"/>
    <s v="tct_yorhua"/>
    <s v="4-Menor/Localizado"/>
    <s v="4-Baja"/>
    <s v="Baja"/>
    <s v="Requerimiento de Cliente"/>
    <s v="TELEFONICA CYBERSECURITY TECH CHILE SPA"/>
    <s v="RONDA TOMA DE TEMPERATURAS SALAS TIC 00:30"/>
    <s v="14/12/2023 20:32:49"/>
    <s v="14/12/2023 20:33:17"/>
    <x v="0"/>
    <s v="CDP ANTIGUO 1"/>
    <s v="CDP ANTIGUO 2"/>
    <s v="14/12/2023 22:10:42"/>
    <s v="14/12/2023 23:50:00"/>
    <s v="RONDA TOMA DE TEMPERATURAS SALAS TIC 00:30"/>
    <s v="RONDA REALIZADA"/>
    <d v="1899-12-30T00:00:00"/>
    <d v="1899-12-30T01:37:53"/>
    <d v="1899-12-30T01:37:53"/>
    <s v=""/>
    <x v="0"/>
  </r>
  <r>
    <s v="INC000002498961"/>
    <s v="RED INTERNA"/>
    <x v="6"/>
    <s v="APQ ACCESOS"/>
    <s v="YORDI M HURTADO ARAYA"/>
    <s v="tct_yorhua"/>
    <s v="4-Menor/Localizado"/>
    <s v="4-Baja"/>
    <s v="Baja"/>
    <s v="Requerimiento de Cliente"/>
    <s v="TELEFONICA CYBERSECURITY TECH CHILE SPA"/>
    <s v="RONDA SALAS TECNICAS 00:30"/>
    <s v="14/12/2023 20:33:37"/>
    <s v="14/12/2023 20:34:00"/>
    <x v="0"/>
    <s v="CDP ANTIGUO 1"/>
    <s v="CDP ANTIGUO 2"/>
    <s v="14/12/2023 22:10:28"/>
    <s v="14/12/2023 23:50:00"/>
    <s v="RONDA SALAS TECNICAS 00:30"/>
    <s v="RONDA REALIZADA"/>
    <d v="1899-12-30T00:00:00"/>
    <d v="1899-12-30T01:36:51"/>
    <d v="1899-12-30T01:36:51"/>
    <s v=""/>
    <x v="0"/>
  </r>
  <r>
    <s v="INC000002498965"/>
    <s v="RED INTERNA"/>
    <x v="6"/>
    <s v="APQ ACCESOS"/>
    <s v="YORDI M HURTADO ARAYA"/>
    <s v="tct_yorhua"/>
    <s v="4-Menor/Localizado"/>
    <s v="4-Baja"/>
    <s v="Baja"/>
    <s v="Requerimiento de Cliente"/>
    <s v="TELEFONICA CYBERSECURITY TECH CHILE SPA"/>
    <s v="RONDA TOMA DE TEMPERATURAS SALAS TIC 04:30"/>
    <s v="14/12/2023 20:58:14"/>
    <s v="14/12/2023 20:58:41"/>
    <x v="0"/>
    <s v="CDP ANTIGUO 1"/>
    <s v="CDP ANTIGUO 2"/>
    <s v="14/12/2023 22:10:13"/>
    <s v="14/12/2023 23:50:00"/>
    <s v="RONDA TOMA DE TEMPERATURAS SALAS TIC 04:30"/>
    <s v="RONDA REALIZADA"/>
    <d v="1899-12-30T00:00:00"/>
    <d v="1899-12-30T01:11:59"/>
    <d v="1899-12-30T01:11:59"/>
    <s v=""/>
    <x v="0"/>
  </r>
  <r>
    <s v="INC000002498966"/>
    <s v="RED INTERNA"/>
    <x v="6"/>
    <s v="APQ ACCESOS"/>
    <s v="YORDI M HURTADO ARAYA"/>
    <s v="tct_yorhua"/>
    <s v="4-Menor/Localizado"/>
    <s v="4-Baja"/>
    <s v="Baja"/>
    <s v="Requerimiento de Cliente"/>
    <s v="TELEFONICA CYBERSECURITY TECH CHILE SPA"/>
    <s v="RONDA SALAS TECNICAS 04:30"/>
    <s v="14/12/2023 20:58:57"/>
    <s v="14/12/2023 20:59:22"/>
    <x v="0"/>
    <s v="CDP ANTIGUO 1"/>
    <s v="CDP ANTIGUO 2"/>
    <s v="14/12/2023 22:09:56"/>
    <s v="14/12/2023 23:50:00"/>
    <s v="RONDA SALAS TECNICAS 04:30"/>
    <s v="RONDA REALIZADA"/>
    <d v="1899-12-30T00:00:00"/>
    <d v="1899-12-30T01:10:59"/>
    <d v="1899-12-30T01:10:59"/>
    <s v=""/>
    <x v="0"/>
  </r>
  <r>
    <s v="INC000002498967"/>
    <s v="RED INTERNA"/>
    <x v="6"/>
    <s v="APQ ACCESOS"/>
    <s v="YORDI M HURTADO ARAYA"/>
    <s v="tct_yorhua"/>
    <s v="4-Menor/Localizado"/>
    <s v="4-Baja"/>
    <s v="Baja"/>
    <s v="Requerimiento de Cliente"/>
    <s v="TELEFONICA CYBERSECURITY TECH CHILE SPA"/>
    <s v="TOMA DE ALARMAS TIC 5 Y 6"/>
    <s v="14/12/2023 20:59:43"/>
    <s v="14/12/2023 21:00:18"/>
    <x v="0"/>
    <s v="CDP ANTIGUO 1"/>
    <s v="CDP ANTIGUO 2"/>
    <s v="14/12/2023 22:09:26"/>
    <s v="14/12/2023 23:50:00"/>
    <s v="TOMA DE ALARMAS TIC 5 Y 6"/>
    <s v="TOMA DE ALARMAS REALIZADA"/>
    <d v="1899-12-30T00:00:00"/>
    <d v="1899-12-30T01:09:43"/>
    <d v="1899-12-30T01:09:43"/>
    <s v=""/>
    <x v="0"/>
  </r>
  <r>
    <s v="INC000002498984"/>
    <s v="RED INTERNA"/>
    <x v="1"/>
    <s v="APQ ACCESOS"/>
    <s v="CARLOS F ARAYA RAMIREZ"/>
    <s v="tct_cararr"/>
    <s v="4-Menor/Localizado"/>
    <s v="4-Baja"/>
    <s v="Baja"/>
    <s v="Requerimiento de Cliente"/>
    <s v="TELEFONICA CYBERSECURITY TECH CHILE SPA"/>
    <s v="RONDA INSPECTIVA"/>
    <s v="15/12/2023 9:04:01"/>
    <s v="15/12/2023 9:04:49"/>
    <x v="0"/>
    <s v="CDP ANTIGUO 1"/>
    <s v="CDP ANTIGUO 2"/>
    <s v="15/12/2023 9:33:20"/>
    <s v="15/12/2023 23:50:00"/>
    <m/>
    <s v="RONDA REALIZADA"/>
    <d v="1899-12-30T00:00:00"/>
    <d v="1899-12-30T00:00:00"/>
    <d v="1899-12-30T00:00:00"/>
    <s v=""/>
    <x v="0"/>
  </r>
  <r>
    <s v="INC000002498987"/>
    <s v="HOUSING"/>
    <x v="1"/>
    <s v="APQ ACCESOS"/>
    <s v="CARLOS F ARAYA RAMIREZ"/>
    <s v="tct_cararr"/>
    <s v="4-Menor/Localizado"/>
    <s v="4-Baja"/>
    <s v="Baja"/>
    <s v="Requerimiento de Cliente"/>
    <s v="TELEFONICA CYBERSECURITY TECH CHILE SPA"/>
    <s v="TOMA DE ALARMAS"/>
    <s v="15/12/2023 9:05:23"/>
    <s v="15/12/2023 9:06:33"/>
    <x v="0"/>
    <s v="CDP ANTIGUO 1"/>
    <s v="CDP ANTIGUO 2"/>
    <s v="15/12/2023 9:34:25"/>
    <s v="15/12/2023 23:50:00"/>
    <s v="SALAS TIC 7, 8 Y MDA"/>
    <s v="TOMA DE ALARMAS REALIZADA"/>
    <d v="1899-12-30T00:00:00"/>
    <d v="1899-12-30T00:00:00"/>
    <d v="1899-12-30T00:00:00"/>
    <s v=""/>
    <x v="0"/>
  </r>
  <r>
    <s v="INC000002499092"/>
    <s v="RED INTERNA"/>
    <x v="0"/>
    <s v="APQ ACCESOS"/>
    <s v="CRISTOPHER MALDONADO ROMERO"/>
    <s v="tct_cmaldo"/>
    <s v="4-Menor/Localizado"/>
    <s v="4-Baja"/>
    <s v="Baja"/>
    <s v="Requerimiento de Cliente"/>
    <s v="TELEFONICA EMPRESAS DE CHILE SA"/>
    <s v="RONDA TOMA DE TEMPERATURAS SALAS TIC"/>
    <s v="14/12/2023 19:50:17"/>
    <s v="14/12/2023 19:52:14"/>
    <x v="0"/>
    <s v="CDP ANTIGUO 1"/>
    <s v="CDP ANTIGUO 2"/>
    <s v="14/12/2023 20:08:19"/>
    <s v="14/12/2023 23:50:00"/>
    <m/>
    <s v="RONDA REALIZADA"/>
    <d v="1899-12-30T00:00:00"/>
    <d v="1899-12-30T00:00:00"/>
    <d v="1899-12-30T00:00:00"/>
    <s v=""/>
    <x v="0"/>
  </r>
  <r>
    <s v="INC000002499094"/>
    <s v="RED INTERNA"/>
    <x v="0"/>
    <s v="APQ ACCESOS"/>
    <s v="CRISTOPHER MALDONADO ROMERO"/>
    <s v="tct_cmaldo"/>
    <s v="4-Menor/Localizado"/>
    <s v="4-Baja"/>
    <s v="Baja"/>
    <s v="Requerimiento de Cliente"/>
    <s v="TELEFONICA EMPRESAS DE CHILE SA"/>
    <s v="RONDA TOMA DE TEMPERATURAS SALAS TIC"/>
    <s v="14/12/2023 19:52:43"/>
    <s v="14/12/2023 19:59:02"/>
    <x v="0"/>
    <s v="CDP ANTIGUO 1"/>
    <s v="CDP ANTIGUO 2"/>
    <s v="14/12/2023 20:08:45"/>
    <s v="14/12/2023 23:50:00"/>
    <m/>
    <s v="RONDA REALIZADA"/>
    <d v="1899-12-30T00:00:00"/>
    <d v="1899-12-30T00:00:00"/>
    <d v="1899-12-30T00:00:00"/>
    <s v=""/>
    <x v="0"/>
  </r>
  <r>
    <s v="INC000002499107"/>
    <s v="HOUSING"/>
    <x v="15"/>
    <s v="APQ ACCESOS"/>
    <s v="JAIRO A SALINAS GARAY"/>
    <s v="tct_jsalin"/>
    <s v="3-Moderado/Limitado"/>
    <s v="3-Medio"/>
    <s v="Media"/>
    <s v="Requerimiento de Cliente"/>
    <s v="TELEFONICA EMPRESAS DE CHILE SA"/>
    <s v="TOMA DE ALARMAS DE CLIENTE"/>
    <s v="14/12/2023 18:52:27"/>
    <s v="14/12/2023 18:53:09"/>
    <x v="0"/>
    <s v="CDP ANTIGUO 1"/>
    <s v="CDP ANTIGUO 2"/>
    <s v="14/12/2023 18:54:37"/>
    <s v="14/12/2023 23:50:00"/>
    <s v="TOMA DE ALARMAS DE CLIENTE"/>
    <s v="TOMA DE ALARMAS REALIZADA."/>
    <d v="1899-12-30T00:01:28"/>
    <d v="1899-12-30T00:02:10"/>
    <d v="1899-12-30T00:00:42"/>
    <s v=""/>
    <x v="0"/>
  </r>
  <r>
    <s v="INC000002499109"/>
    <s v="HOUSING"/>
    <x v="15"/>
    <s v="APQ ACCESOS"/>
    <s v="JAIRO A SALINAS GARAY"/>
    <s v="tct_jsalin"/>
    <s v="3-Moderado/Limitado"/>
    <s v="3-Medio"/>
    <s v="Media"/>
    <s v="Requerimiento de Cliente"/>
    <s v="TELEFONICA EMPRESAS DE CHILE SA"/>
    <s v="Cruzada para habilitación de servicions RBK"/>
    <s v="14/12/2023 18:55:19"/>
    <s v="14/12/2023 18:58:52"/>
    <x v="0"/>
    <s v="CDP ANTIGUO 1"/>
    <s v="CDP ANTIGUO 2"/>
    <s v="14/12/2023 19:01:10"/>
    <s v="14/12/2023 23:50:00"/>
    <s v="Cruzada para habilitación de servicions RBK"/>
    <s v="SUPERVISION CRQ/OK."/>
    <d v="1899-12-30T00:02:18"/>
    <d v="1899-12-30T00:05:51"/>
    <d v="1899-12-30T00:03:33"/>
    <s v=""/>
    <x v="0"/>
  </r>
  <r>
    <s v="INC000002499113"/>
    <s v="HOUSING"/>
    <x v="15"/>
    <s v="APQ ACCESOS"/>
    <s v="JAIRO A SALINAS GARAY"/>
    <s v="tct_jsalin"/>
    <s v="3-Moderado/Limitado"/>
    <s v="3-Medio"/>
    <s v="Media"/>
    <s v="Requerimiento de Cliente"/>
    <s v="TELEFONICA EMPRESAS DE CHILE SA"/>
    <s v="Cruzada optima proyecto Huawei-Interside"/>
    <s v="14/12/2023 19:01:25"/>
    <s v="14/12/2023 19:04:03"/>
    <x v="0"/>
    <s v="CDP ANTIGUO 1"/>
    <s v="CDP ANTIGUO 2"/>
    <s v="14/12/2023 19:29:10"/>
    <s v="14/12/2023 23:50:00"/>
    <s v="Cruzada optima proyecto Huawei-Interside"/>
    <s v="SUPERVISION CRQ/OK."/>
    <d v="1899-12-30T00:25:07"/>
    <d v="1899-12-30T00:27:45"/>
    <d v="1899-12-30T00:02:38"/>
    <s v=""/>
    <x v="0"/>
  </r>
  <r>
    <s v="INC000002499151"/>
    <s v="INFRAESTRUCTURA DC"/>
    <x v="6"/>
    <s v="APQ ACCESOS"/>
    <s v="FRANCISCO J FELIU ABARCA"/>
    <s v="tct_frafea"/>
    <s v="4-Menor/Localizado"/>
    <s v="4-Baja"/>
    <s v="Baja"/>
    <s v="Requerimiento de Cliente"/>
    <s v="TELEFONICA CYBERSECURITY TECH CHILE SPA"/>
    <s v="RONDA POR TOMA DE TEMPERATURAS EN SALAS TIC"/>
    <s v="15/12/2023 8:39:18"/>
    <s v="15/12/2023 8:40:13"/>
    <x v="0"/>
    <s v="TI"/>
    <s v="CLIMA"/>
    <s v="15/12/2023 8:54:17"/>
    <s v="15/12/2023 23:50:00"/>
    <s v="RONDA POR TOMA DE TEMPERATURAS EN SALAS TIC"/>
    <s v="RONDA REALIZADA"/>
    <d v="1899-12-30T00:00:00"/>
    <d v="1899-12-30T00:00:00"/>
    <d v="1899-12-30T00:00:00"/>
    <s v=""/>
    <x v="0"/>
  </r>
  <r>
    <s v="INC000002499162"/>
    <s v="INFRAESTRUCTURA DC"/>
    <x v="6"/>
    <s v="APQ ACCESOS"/>
    <s v="FRANCISCO J FELIU ABARCA"/>
    <s v="tct_frafea"/>
    <s v="4-Menor/Localizado"/>
    <s v="4-Baja"/>
    <s v="Baja"/>
    <s v="Requerimiento de Cliente"/>
    <s v="TELEFONICA CYBERSECURITY TECH CHILE SPA"/>
    <s v="RONDA PREVENTIVA EN SALAS TIC"/>
    <s v="15/12/2023 9:28:13"/>
    <s v="15/12/2023 9:30:48"/>
    <x v="0"/>
    <s v="TI"/>
    <s v="INFRAESTRUCTURA"/>
    <s v="15/12/2023 9:56:47"/>
    <s v="15/12/2023 23:50:00"/>
    <s v="RONDA PREVENTIVA EN SALAS TIC"/>
    <s v="RONDA REALIZADA"/>
    <d v="1899-12-30T00:00:00"/>
    <d v="1899-12-30T00:00:00"/>
    <d v="1899-12-30T00:00:00"/>
    <s v=""/>
    <x v="0"/>
  </r>
  <r>
    <s v="INC000002499173"/>
    <s v="HOUSING"/>
    <x v="15"/>
    <s v="APQ ACCESOS"/>
    <s v="JAIRO A SALINAS GARAY"/>
    <s v="tct_jsalin"/>
    <s v="3-Moderado/Limitado"/>
    <s v="3-Medio"/>
    <s v="Media"/>
    <s v="Requerimiento de Cliente"/>
    <s v="TELEFONICA EMPRESAS DE CHILE SA"/>
    <s v="RONDA Y REVISION DE SALAS TECNICAS"/>
    <s v="15/12/2023 9:59:49"/>
    <s v="15/12/2023 10:01:08"/>
    <x v="0"/>
    <s v="CDP ANTIGUO 1"/>
    <s v="CDP ANTIGUO 2"/>
    <s v="15/12/2023 10:03:34"/>
    <s v="15/12/2023 23:50:00"/>
    <s v="RONDA Y REVISION DE SALAS TECNICAS"/>
    <s v="RONDA REALIZADA."/>
    <d v="1899-12-30T00:02:26"/>
    <d v="1899-12-30T00:03:45"/>
    <d v="1899-12-30T00:01:19"/>
    <s v=""/>
    <x v="0"/>
  </r>
  <r>
    <s v="INC000002499189"/>
    <s v="HOSTING VIRTUAL"/>
    <x v="3"/>
    <s v="OPERACION N1"/>
    <s v="SEBASTIAN I ACUÑA GUZMAN"/>
    <s v="tct_sacuna"/>
    <s v="3-Moderado/Limitado"/>
    <s v="3-Medio"/>
    <s v="Media"/>
    <s v="Requerimiento de Cliente"/>
    <s v="TELEFONICA EMPRESAS DE CHILE SA"/>
    <s v="Reconexión sincronización de hora servidor CMDB-QA-DJANGO"/>
    <s v="15/12/2023 10:41:40"/>
    <s v="15/12/2023 10:42:27"/>
    <x v="0"/>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s v=""/>
    <x v="0"/>
  </r>
  <r>
    <s v="INC000002499201"/>
    <s v="HOUSING"/>
    <x v="16"/>
    <s v="BELIEVE"/>
    <s v="FERNEY D GARZON PEÑA"/>
    <s v="frp_pcamay"/>
    <s v="3-Moderado/Limitado"/>
    <s v="3-Medio"/>
    <s v="Media"/>
    <s v="Requerimiento de Cliente"/>
    <s v="HUAWEI CHILE S A"/>
    <s v="GESTION DATACENTER/ ACCESOS / HUAWEI CHILE S A"/>
    <s v="15/12/2023 11:12:31"/>
    <s v="15/12/2023 11:27:09"/>
    <x v="0"/>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s v=""/>
    <x v="0"/>
  </r>
  <r>
    <s v="INC000002499202"/>
    <s v="HOUSING"/>
    <x v="16"/>
    <s v="BELIEVE"/>
    <s v="FERNEY D GARZON PEÑA"/>
    <s v="frp_pcamay"/>
    <s v="3-Moderado/Limitado"/>
    <s v="3-Medio"/>
    <s v="Media"/>
    <s v="Requerimiento de Cliente"/>
    <s v="HUAWEI CHILE S A"/>
    <s v="GESTION DATACENTER/ ACCESOS / HUAWEI CHILE S A"/>
    <s v="15/12/2023 11:12:50"/>
    <s v="15/12/2023 11:27:38"/>
    <x v="0"/>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s v=""/>
    <x v="0"/>
  </r>
  <r>
    <s v="INC000002499203"/>
    <s v="HOUSING"/>
    <x v="16"/>
    <s v="BELIEVE"/>
    <s v="FERNEY D GARZON PEÑA"/>
    <s v="frp_pcamay"/>
    <s v="3-Moderado/Limitado"/>
    <s v="3-Medio"/>
    <s v="Media"/>
    <s v="Requerimiento de Cliente"/>
    <s v="HUAWEI CHILE S A"/>
    <s v="GESTION DATACENTER/ ACCESOS / HUAWEI CHILE S A"/>
    <s v="15/12/2023 11:13:11"/>
    <s v="15/12/2023 11:28:13"/>
    <x v="0"/>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s v=""/>
    <x v="0"/>
  </r>
  <r>
    <s v="INC000002499204"/>
    <s v="HOUSING"/>
    <x v="16"/>
    <s v="BELIEVE"/>
    <s v="FERNEY D GARZON PEÑA"/>
    <s v="frp_pcamay"/>
    <s v="3-Moderado/Limitado"/>
    <s v="3-Medio"/>
    <s v="Media"/>
    <s v="Requerimiento de Cliente"/>
    <s v="HUAWEI CHILE S A"/>
    <s v="GESTION DATACENTER/ ACCESOS / HUAWEI CHILE S A"/>
    <s v="15/12/2023 11:13:29"/>
    <s v="15/12/2023 11:28:46"/>
    <x v="0"/>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s v=""/>
    <x v="0"/>
  </r>
  <r>
    <s v="INC000002499226"/>
    <s v="SAP"/>
    <x v="17"/>
    <s v="CLOUD SAP HANA"/>
    <s v="NICOLAS A SAAVEDRA EGUILUZ"/>
    <s v="tct_nsaave"/>
    <s v="4-Menor/Localizado"/>
    <s v="4-Baja"/>
    <s v="Baja"/>
    <s v="Requerimiento de Cliente"/>
    <s v="TELEFONICA EMPRESAS DE CHILE SA"/>
    <s v="Checklist Diario Clientes 15.12.23"/>
    <s v="15/12/2023 7:44:37"/>
    <s v="15/12/2023 7:47:07"/>
    <x v="0"/>
    <s v="Service"/>
    <s v="Internal"/>
    <s v="15/12/2023 7:47:31"/>
    <s v="15/12/2023 23:50:00"/>
    <s v="Se realiza Checklist Diario de los clientes; _x000a_HDC_x000a_NUTRISCO"/>
    <s v="Se realiza Checklist Diario de los clientes; _x000a_HDC_x000a_NUTRISCO"/>
    <d v="1899-12-30T00:00:00"/>
    <d v="1899-12-30T00:02:54"/>
    <d v="1899-12-30T00:02:54"/>
    <s v=""/>
    <x v="0"/>
  </r>
  <r>
    <s v="INC000002499258"/>
    <s v="HOUSING"/>
    <x v="4"/>
    <s v="DUOC TICKET AUTOMATICO"/>
    <s v="ALEJANDRO ACEVEDO VALENZUELA"/>
    <s v="frp_fcruzp"/>
    <s v="3-Moderado/Limitado"/>
    <s v="3-Medio"/>
    <s v="Media"/>
    <s v="Requerimiento de Cliente"/>
    <s v="FUNDACION INSTITUTO PROFESIONAL DUOC UC"/>
    <s v="RQ / DUOC / Urgencia: Media | Crear nuevo registro de aplicación"/>
    <s v="15/12/2023 10:05:59"/>
    <s v="15/12/2023 10:07:57"/>
    <x v="0"/>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s v=""/>
    <x v="0"/>
  </r>
  <r>
    <s v="INC000002499268"/>
    <s v="HOSTING VIRTUAL"/>
    <x v="4"/>
    <s v="DUOC TICKET AUTOMATICO"/>
    <s v="PAUL A SEPULVEDA ALVAREZ"/>
    <s v="frp_fcruzp"/>
    <s v="3-Moderado/Limitado"/>
    <s v="4-Baja"/>
    <s v="Baja"/>
    <s v="Requerimiento de Cliente"/>
    <s v="FUNDACION INSTITUTO PROFESIONAL DUOC UC"/>
    <s v="RQ / DUOC / RE: Problema portal Mira Web"/>
    <s v="15/12/2023 10:33:53"/>
    <s v="15/12/2023 10:36:11"/>
    <x v="0"/>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s v=""/>
    <x v="0"/>
  </r>
  <r>
    <s v="INC000002499281"/>
    <s v="OFFICE365"/>
    <x v="5"/>
    <s v="SM OPERACIONES"/>
    <s v="JAVIERA A UMAÑA YEVENES"/>
    <s v="tct_decruz"/>
    <s v="4-Menor/Localizado"/>
    <s v="4-Baja"/>
    <s v="Baja"/>
    <s v="Requerimiento de Cliente"/>
    <s v="TELEFONICA GLOBAL TECHNOLOGY S.A.AGENCIA EN CHILE"/>
    <s v="ALTA NUEVO COLABORADOR RONALD MELARA SERRANO"/>
    <s v="15/12/2023 11:22:57"/>
    <s v="15/12/2023 11:26:09"/>
    <x v="0"/>
    <s v="PLATAFORMAS"/>
    <s v="CORREO"/>
    <s v="19/12/2023 9:22:14"/>
    <s v="19/12/2023 23:50:00"/>
    <s v="INCLUIR EN LISTAS DE DISTRIBUCÍÓN  operacion.bkp.tcct@tic.cl y database.tcct@tic.cl"/>
    <m/>
    <d v="1899-12-30T00:00:00"/>
    <d v="1899-12-30T00:00:00"/>
    <d v="1899-12-30T00:00:00"/>
    <s v=""/>
    <x v="0"/>
  </r>
  <r>
    <s v="INC000002499282"/>
    <s v="VPN IP - MPLS"/>
    <x v="6"/>
    <s v="GESTION HD"/>
    <s v="FRANCISCO J FELIU ABARCA"/>
    <s v="frp_jugonz"/>
    <s v="4-Menor/Localizado"/>
    <s v="4-Baja"/>
    <s v="Baja"/>
    <s v="Requerimiento de Cliente"/>
    <s v="BANCO DEL ESTADO DE CHILE"/>
    <s v="FRONT CTC/ EMPRESAS/ CAMBIO DE MEDIOS MAGNETICOS"/>
    <s v="15/12/2023 11:25:19"/>
    <s v="15/12/2023 11:26:29"/>
    <x v="0"/>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s v=""/>
    <x v="0"/>
  </r>
  <r>
    <s v="INC000002499316"/>
    <s v="TICKET-INTELIGENTE"/>
    <x v="4"/>
    <s v="GESTION TI"/>
    <s v="JUAN CARLOS UZCATEGUI FUGUETT"/>
    <s v="USR_TSIGHT"/>
    <s v="1-Extenso/Generalizado"/>
    <s v="4-Baja"/>
    <s v="Baja"/>
    <s v="Incidente de Cliente"/>
    <s v="EMPRESA NACIONAL DE CERTIFICACIONES"/>
    <s v="emnace01 - srv_fes _vm TICKET AUTOMATICO"/>
    <s v="14/12/2023 20:46:55"/>
    <s v="14/12/2023 20:46:55"/>
    <x v="0"/>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s v="Cumplido"/>
    <x v="2"/>
  </r>
  <r>
    <s v="INC000002499318"/>
    <s v="TICKET-INTELIGENTE"/>
    <x v="3"/>
    <s v="GESTION TI"/>
    <s v="GUSTAVO AVILA VERA"/>
    <s v="USR_TSIGHT"/>
    <s v="1-Extenso/Generalizado"/>
    <s v="4-Baja"/>
    <s v="Baja"/>
    <s v="Incidente de Cliente"/>
    <s v="TELEFONICA CYBERSECURITY TECH CHILE SPA"/>
    <s v="tctcsp01 - soc-splunk-i-03 TICKET AUTOMATICO"/>
    <s v="14/12/2023 20:51:34"/>
    <s v="14/12/2023 20:51:34"/>
    <x v="0"/>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s v="Cumplido"/>
    <x v="2"/>
  </r>
  <r>
    <s v="INC000002499320"/>
    <s v="TICKET-INTELIGENTE"/>
    <x v="3"/>
    <s v="GESTION TI"/>
    <s v="GUSTAVO AVILA VERA"/>
    <s v="USR_TSIGHT"/>
    <s v="1-Extenso/Generalizado"/>
    <s v="4-Baja"/>
    <s v="Baja"/>
    <s v="Incidente de Cliente"/>
    <s v="TELEFONICA CYBERSECURITY TECH CHILE SPA"/>
    <s v="tctcsp01 - soc-splunk-i-01 TICKET AUTOMATICO"/>
    <s v="14/12/2023 20:56:35"/>
    <s v="14/12/2023 20:56:35"/>
    <x v="0"/>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s v="Cumplido"/>
    <x v="2"/>
  </r>
  <r>
    <s v="INC000002499328"/>
    <s v="TICKET-INTELIGENTE"/>
    <x v="4"/>
    <s v="GESTION TI"/>
    <s v="JUAN CARLOS UZCATEGUI FUGUETT"/>
    <s v="USR_TSIGHT"/>
    <s v="1-Extenso/Generalizado"/>
    <s v="4-Baja"/>
    <s v="Baja"/>
    <s v="Incidente de Cliente"/>
    <s v="EMPRESA NACIONAL DE CERTIFICACIONES"/>
    <s v="emnace01 - ecert_fe01_vm TICKET AUTOMATICO"/>
    <s v="14/12/2023 21:09:56"/>
    <s v="14/12/2023 21:09:56"/>
    <x v="0"/>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s v="Cumplido"/>
    <x v="2"/>
  </r>
  <r>
    <s v="INC000002499337"/>
    <s v="TICKET-INTELIGENTE"/>
    <x v="3"/>
    <s v="GESTION TI"/>
    <s v="GUSTAVO AVILA VERA"/>
    <s v="USR_TSIGHT"/>
    <s v="1-Extenso/Generalizado"/>
    <s v="4-Baja"/>
    <s v="Baja"/>
    <s v="Incidente de Cliente"/>
    <s v="TELEFONICA CYBERSECURITY TECH CHILE SPA"/>
    <s v="tctcsp01 - soc-splunk-sh-03 TICKET AUTOMATICO"/>
    <s v="14/12/2023 21:24:13"/>
    <s v="14/12/2023 21:24:13"/>
    <x v="0"/>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s v="Cumplido"/>
    <x v="2"/>
  </r>
  <r>
    <s v="INC000002499339"/>
    <s v="TICKET-INTELIGENTE"/>
    <x v="3"/>
    <s v="GESTION TI"/>
    <s v="GUSTAVO AVILA VERA"/>
    <s v="USR_TSIGHT"/>
    <s v="1-Extenso/Generalizado"/>
    <s v="4-Baja"/>
    <s v="Baja"/>
    <s v="Incidente de Cliente"/>
    <s v="TELEFONICA CYBERSECURITY TECH CHILE SPA"/>
    <s v="tctcsp01 - soc-splunk-i-02 TICKET AUTOMATICO"/>
    <s v="14/12/2023 21:27:41"/>
    <s v="14/12/2023 21:27:41"/>
    <x v="0"/>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s v="Cumplido"/>
    <x v="2"/>
  </r>
  <r>
    <s v="INC000002499347"/>
    <s v="TICKET-INTELIGENTE"/>
    <x v="4"/>
    <s v="GESTION TI"/>
    <s v="JUAN CARLOS UZCATEGUI FUGUETT"/>
    <s v="USR_TSIGHT"/>
    <s v="1-Extenso/Generalizado"/>
    <s v="4-Baja"/>
    <s v="Baja"/>
    <s v="Incidente de Cliente"/>
    <s v="EMPRESA NACIONAL DE CERTIFICACIONES"/>
    <s v="emnace01 - ecert_web01 TICKET AUTOMATICO"/>
    <s v="14/12/2023 21:41:59"/>
    <s v="14/12/2023 21:41:59"/>
    <x v="0"/>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s v="Cumplido"/>
    <x v="2"/>
  </r>
  <r>
    <s v="INC000002499380"/>
    <s v="TICKET-INTELIGENTE"/>
    <x v="3"/>
    <s v="GESTION TI"/>
    <s v="GUSTAVO AVILA VERA"/>
    <s v="USR_TSIGHT"/>
    <s v="1-Extenso/Generalizado"/>
    <s v="4-Baja"/>
    <s v="Baja"/>
    <s v="Incidente de Cliente"/>
    <s v="TELEFONICA CYBERSECURITY TECH CHILE SPA"/>
    <s v="tctcsp01 - soc-splunk-i-02 TICKET AUTOMATICO"/>
    <s v="14/12/2023 22:59:53"/>
    <s v="14/12/2023 22:59:53"/>
    <x v="0"/>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s v="Cumplido"/>
    <x v="2"/>
  </r>
  <r>
    <s v="INC000002499385"/>
    <s v="TICKET-INTELIGENTE"/>
    <x v="4"/>
    <s v="GESTION TI"/>
    <s v="JUAN CARLOS UZCATEGUI FUGUETT"/>
    <s v="USR_TSIGHT"/>
    <s v="1-Extenso/Generalizado"/>
    <s v="4-Baja"/>
    <s v="Baja"/>
    <s v="Incidente de Cliente"/>
    <s v="COAGRA S A"/>
    <s v="coagra01 - sap_prod_e_vm TICKET AUTOMATICO"/>
    <s v="14/12/2023 23:07:30"/>
    <s v="14/12/2023 23:07:30"/>
    <x v="0"/>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s v="Cumplido"/>
    <x v="2"/>
  </r>
  <r>
    <s v="INC000002499390"/>
    <s v="TICKET-INTELIGENTE"/>
    <x v="3"/>
    <s v="GESTION TI"/>
    <s v="GUSTAVO AVILA VERA"/>
    <s v="USR_TSIGHT"/>
    <s v="1-Extenso/Generalizado"/>
    <s v="4-Baja"/>
    <s v="Baja"/>
    <s v="Incidente de Cliente"/>
    <s v="TELEFONICA CYBERSECURITY TECH CHILE SPA"/>
    <s v="tctcsp01 - soc-splunk-i-03 TICKET AUTOMATICO"/>
    <s v="14/12/2023 23:40:30"/>
    <s v="14/12/2023 23:40:30"/>
    <x v="0"/>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s v="Cumplido"/>
    <x v="2"/>
  </r>
  <r>
    <s v="INC000002499449"/>
    <s v="TICKET-INTELIGENTE"/>
    <x v="4"/>
    <s v="GESTION TI"/>
    <s v="JUAN CARLOS UZCATEGUI FUGUETT"/>
    <s v="USR_TSIGHT"/>
    <s v="1-Extenso/Generalizado"/>
    <s v="4-Baja"/>
    <s v="Baja"/>
    <s v="Incidente de Cliente"/>
    <s v="COMERCIAL E IMPORTADORA AUDIOMUSICA SPA"/>
    <s v="ciausp01 - svr_dc TICKET AUTOMATICO"/>
    <s v="15/12/2023 1:19:04"/>
    <s v="15/12/2023 1:19:04"/>
    <x v="0"/>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s v="Cumplido"/>
    <x v="2"/>
  </r>
  <r>
    <s v="INC000002499542"/>
    <s v="HOUSING"/>
    <x v="15"/>
    <s v="APQ ACCESOS"/>
    <s v="ALDO P VALENZUELA MUJICA"/>
    <s v="tct_avalen"/>
    <s v="2-Significativo/Amplio"/>
    <s v="2-Alta"/>
    <s v="Alta"/>
    <s v="Requerimiento de Cliente"/>
    <s v="TELEFONICA EMPRESAS DE CHILE SA"/>
    <s v="RONDA Y REVISION DE SALAS TECNICAS"/>
    <s v="15/12/2023 6:12:40"/>
    <s v="15/12/2023 6:13:47"/>
    <x v="0"/>
    <s v="CDP ANTIGUO 1"/>
    <s v="CDP ANTIGUO 2"/>
    <s v="15/12/2023 6:17:20"/>
    <s v="15/12/2023 23:50:00"/>
    <s v="RONDA Y REVISION DE SALAS TECNICAS"/>
    <s v="SE REALIZA RONDA"/>
    <d v="1899-12-30T00:03:11"/>
    <d v="1899-12-30T00:04:40"/>
    <d v="1899-12-30T00:01:29"/>
    <s v=""/>
    <x v="0"/>
  </r>
  <r>
    <s v="INC000002499545"/>
    <s v="HOUSING"/>
    <x v="15"/>
    <s v="APQ ACCESOS"/>
    <s v="ALDO P VALENZUELA MUJICA"/>
    <s v="tct_avalen"/>
    <s v="2-Significativo/Amplio"/>
    <s v="2-Alta"/>
    <s v="Alta"/>
    <s v="Requerimiento de Cliente"/>
    <s v="TELEFONICA EMPRESAS DE CHILE SA"/>
    <s v="TOMA DE ALARMAS DE CLIENTE"/>
    <s v="15/12/2023 6:14:41"/>
    <s v="15/12/2023 6:15:39"/>
    <x v="0"/>
    <s v="CDP ANTIGUO 1"/>
    <s v="CDP ANTIGUO 2"/>
    <s v="15/12/2023 6:18:02"/>
    <s v="15/12/2023 23:50:00"/>
    <s v="TOMA DE ALARMAS DE CLIENTE"/>
    <s v="SE REALIZA TOMA DE ALARMAS"/>
    <d v="1899-12-30T00:01:59"/>
    <d v="1899-12-30T00:03:21"/>
    <d v="1899-12-30T00:01:22"/>
    <s v=""/>
    <x v="0"/>
  </r>
  <r>
    <s v="INC000002499549"/>
    <s v="HOUSING"/>
    <x v="15"/>
    <s v="APQ ACCESOS"/>
    <s v="ALDO P VALENZUELA MUJICA"/>
    <s v="tct_avalen"/>
    <s v="2-Significativo/Amplio"/>
    <s v="2-Alta"/>
    <s v="Alta"/>
    <s v="Requerimiento de Cliente"/>
    <s v="TELEFONICA EMPRESAS DE CHILE SA"/>
    <s v="SUPERVISION Apagado, borrado seguro, desrackeo de equipo / DXC"/>
    <s v="15/12/2023 6:20:13"/>
    <s v="15/12/2023 6:21:28"/>
    <x v="0"/>
    <s v="CDP ANTIGUO 1"/>
    <s v="CDP ANTIGUO 2"/>
    <s v="15/12/2023 6:25:11"/>
    <s v="15/12/2023 23:50:00"/>
    <s v="SUPERVISION Apagado, borrado seguro, desrackeo de equipo / DXC"/>
    <s v="SE REALIZA SUPERVISION"/>
    <d v="1899-12-30T00:03:22"/>
    <d v="1899-12-30T00:04:58"/>
    <d v="1899-12-30T00:01:36"/>
    <s v=""/>
    <x v="0"/>
  </r>
  <r>
    <s v="INC000002499556"/>
    <s v="HOUSING"/>
    <x v="15"/>
    <s v="APQ ACCESOS"/>
    <s v="ALDO P VALENZUELA MUJICA"/>
    <s v="tct_avalen"/>
    <s v="2-Significativo/Amplio"/>
    <s v="2-Alta"/>
    <s v="Alta"/>
    <s v="Requerimiento de Cliente"/>
    <s v="TELEFONICA EMPRESAS DE CHILE SA"/>
    <s v="SUPERVISION Se requiere acceder a los rack DB31,DB32,DB33,DB34 y CA34"/>
    <s v="15/12/2023 6:44:31"/>
    <s v="15/12/2023 6:45:47"/>
    <x v="0"/>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s v=""/>
    <x v="0"/>
  </r>
  <r>
    <s v="INC000002499925"/>
    <s v="HOUSING"/>
    <x v="14"/>
    <s v="BELIEVE"/>
    <s v="MARIO A BARRIENTOS RUIZ"/>
    <s v="frp_dvital"/>
    <s v="3-Moderado/Limitado"/>
    <s v="3-Medio"/>
    <s v="Media"/>
    <s v="Requerimiento de Cliente"/>
    <s v="BANCO SANTANDER CHILE"/>
    <s v="GESTION DATACENTER/ ACCESOS / BANCO SANTANDER CHILE"/>
    <s v="15/12/2023 11:24:49"/>
    <s v="15/12/2023 11:24:54"/>
    <x v="0"/>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s v=""/>
    <x v="0"/>
  </r>
  <r>
    <s v="INC000002499944"/>
    <s v="VPN IP - MPLS"/>
    <x v="4"/>
    <s v="BELIEVE"/>
    <s v="GIOVANNI D ROCCO VALENZUELA"/>
    <s v="frp_dvital"/>
    <s v="4-Menor/Localizado"/>
    <s v="4-Baja"/>
    <s v="Baja"/>
    <s v="Requerimiento de Cliente"/>
    <s v="TELEFONICA CYBERSECURITY TECH CHILE SPA"/>
    <s v="REQ / SOC / Ampliar espacio Casilla: informes@soc-chile.telefonica.com"/>
    <s v="15/12/2023 11:45:15"/>
    <s v="15/12/2023 11:46:27"/>
    <x v="0"/>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s v=""/>
    <x v="0"/>
  </r>
  <r>
    <s v="INC000002499954"/>
    <s v="INFRAESTRUCTURA DC"/>
    <x v="8"/>
    <s v="APQ ACCESOS"/>
    <s v="JONATHAN A MARQUEZ ASTENGO"/>
    <s v="tct_jmarqu"/>
    <s v="4-Menor/Localizado"/>
    <s v="4-Baja"/>
    <s v="Baja"/>
    <s v="Requerimiento de Cliente"/>
    <s v="TELEFONICA CYBERSECURITY TECH CHILE SPA"/>
    <s v="FACTIBILIDAD ESVAL/CRQ 80025"/>
    <s v="15/12/2023 11:48:41"/>
    <s v="15/12/2023 11:50:19"/>
    <x v="0"/>
    <s v="CDP ANTIGUO 1"/>
    <s v="CDP ANTIGUO 2"/>
    <s v="15/12/2023 12:20:37"/>
    <s v="15/12/2023 23:50:00"/>
    <s v="FACTIBILIDAD ESVAL INGRESO EQUIPOS"/>
    <s v="FACTIBILIDAD ENVIADA"/>
    <d v="1899-12-30T00:00:00"/>
    <d v="1899-12-30T00:00:00"/>
    <d v="1899-12-30T00:00:00"/>
    <s v=""/>
    <x v="0"/>
  </r>
  <r>
    <s v="INC000002499957"/>
    <s v="INFRAESTRUCTURA DC"/>
    <x v="8"/>
    <s v="APQ ACCESOS"/>
    <s v="JONATHAN A MARQUEZ ASTENGO"/>
    <s v="tct_jmarqu"/>
    <s v="4-Menor/Localizado"/>
    <s v="4-Baja"/>
    <s v="Baja"/>
    <s v="Requerimiento de Cliente"/>
    <s v="TELEFONICA CYBERSECURITY TECH CHILE SPA"/>
    <s v="FACTIBILIDAD INDRA/CRQ 79458"/>
    <s v="15/12/2023 11:51:31"/>
    <s v="15/12/2023 11:53:41"/>
    <x v="0"/>
    <s v="CDP ANTIGUO 1"/>
    <s v="CDP ANTIGUO 2"/>
    <s v="15/12/2023 12:21:41"/>
    <s v="15/12/2023 23:50:00"/>
    <s v="FACTIBILIDAD PARA INDRA RETIRO DE EQUIPOS"/>
    <s v="FACTIBILIDAD ENVIADA"/>
    <d v="1899-12-30T00:00:00"/>
    <d v="1899-12-30T00:00:00"/>
    <d v="1899-12-30T00:00:00"/>
    <s v=""/>
    <x v="0"/>
  </r>
  <r>
    <s v="INC000002500005"/>
    <s v="HOUSING"/>
    <x v="16"/>
    <s v="BELIEVE"/>
    <s v="FERNEY D GARZON PEÑA"/>
    <s v="frp_pcamay"/>
    <s v="3-Moderado/Limitado"/>
    <s v="3-Medio"/>
    <s v="Media"/>
    <s v="Requerimiento de Cliente"/>
    <s v="HUAWEI CHILE S A"/>
    <s v="GESTION DATACENTER/ ACCESOS / HUAWEI CHILE S A"/>
    <s v="15/12/2023 11:13:47"/>
    <s v="15/12/2023 11:29:19"/>
    <x v="0"/>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s v=""/>
    <x v="0"/>
  </r>
  <r>
    <s v="INC000002500007"/>
    <s v="HOUSING"/>
    <x v="16"/>
    <s v="BELIEVE"/>
    <s v="FERNEY D GARZON PEÑA"/>
    <s v="frp_pcamay"/>
    <s v="3-Moderado/Limitado"/>
    <s v="3-Medio"/>
    <s v="Media"/>
    <s v="Requerimiento de Cliente"/>
    <s v="HUAWEI CHILE S A"/>
    <s v="GESTION DATACENTER/ ACCESOS / HUAWEI CHILE S A"/>
    <s v="15/12/2023 11:15:31"/>
    <s v="15/12/2023 11:30:09"/>
    <x v="0"/>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s v=""/>
    <x v="0"/>
  </r>
  <r>
    <s v="INC000002500008"/>
    <s v="HOUSING"/>
    <x v="16"/>
    <s v="BELIEVE"/>
    <s v="FERNEY D GARZON PEÑA"/>
    <s v="frp_pcamay"/>
    <s v="3-Moderado/Limitado"/>
    <s v="3-Medio"/>
    <s v="Media"/>
    <s v="Requerimiento de Cliente"/>
    <s v="HUAWEI CHILE S A"/>
    <s v="GESTION DATACENTER/ ACCESOS / HUAWEI CHILE S A"/>
    <s v="15/12/2023 11:17:43"/>
    <s v="15/12/2023 11:30:38"/>
    <x v="0"/>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s v=""/>
    <x v="0"/>
  </r>
  <r>
    <s v="INC000002500043"/>
    <s v="HOUSING"/>
    <x v="14"/>
    <s v="BELIEVE"/>
    <s v="MARIO A BARRIENTOS RUIZ"/>
    <s v="frp_pcamay"/>
    <s v="3-Moderado/Limitado"/>
    <s v="3-Medio"/>
    <s v="Media"/>
    <s v="Requerimiento de Cliente"/>
    <s v="TELEFONICA EMPRESAS DE CHILE SA"/>
    <s v="GESTION DATACENTER/ ACCESOS / TELXIUS - IG NETWORKS"/>
    <s v="15/12/2023 12:16:50"/>
    <s v="15/12/2023 12:17:26"/>
    <x v="0"/>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s v=""/>
    <x v="0"/>
  </r>
  <r>
    <s v="INC000002500050"/>
    <s v="VPN IP - MPLS"/>
    <x v="7"/>
    <s v="GESTION HD"/>
    <s v="CRISTOBAL I REYES DELGADO"/>
    <s v="frp_jciert"/>
    <s v="4-Menor/Localizado"/>
    <s v="4-Baja"/>
    <s v="Baja"/>
    <s v="Requerimiento de Cliente"/>
    <s v="TELEFONICA GLOBAL TECHNOLOGY S.A.AGENCIA EN CHILE"/>
    <s v="REQ / CHER - Alarma disco F"/>
    <s v="15/12/2023 12:33:56"/>
    <s v="15/12/2023 12:37:01"/>
    <x v="0"/>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s v=""/>
    <x v="0"/>
  </r>
  <r>
    <s v="INC000002500064"/>
    <s v="VPN IP - MPLS"/>
    <x v="13"/>
    <s v="GESTION HD"/>
    <s v="DEIBY Y SANTOYO MONTEROLA"/>
    <s v="frp_jciert"/>
    <s v="4-Menor/Localizado"/>
    <s v="4-Baja"/>
    <s v="Baja"/>
    <s v="Requerimiento de Cliente"/>
    <s v="EMPRESA NACIONAL DE CERTIFICACIONES"/>
    <s v="REQ / 19872300306 // CLOUD // CC-CHI-0000130829 // EMPRESA NACIONAL DE CERTIFICACION ELECTRONICA"/>
    <s v="15/12/2023 13:01:26"/>
    <s v="15/12/2023 13:04:49"/>
    <x v="0"/>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s v=""/>
    <x v="0"/>
  </r>
  <r>
    <s v="INC000002500076"/>
    <s v="INFRAESTRUCTURA DC"/>
    <x v="6"/>
    <s v="APQ ACCESOS"/>
    <s v="FRANCISCO J FELIU ABARCA"/>
    <s v="tct_frafea"/>
    <s v="4-Menor/Localizado"/>
    <s v="4-Baja"/>
    <s v="Baja"/>
    <s v="Requerimiento de Cliente"/>
    <s v="TELEFONICA CYBERSECURITY TECH CHILE SPA"/>
    <s v="RONDA POR TOMA DE TEMPERATURAS EN SALAS TIC"/>
    <s v="15/12/2023 12:50:21"/>
    <s v="15/12/2023 12:51:07"/>
    <x v="0"/>
    <s v="TI"/>
    <s v="CLIMA"/>
    <s v="15/12/2023 12:59:26"/>
    <s v="15/12/2023 23:50:00"/>
    <s v="RONDA POR TOMA DE TEMPERATURAS EN SALAS TIC"/>
    <s v="RONDA REALIZADA"/>
    <d v="1899-12-30T00:00:00"/>
    <d v="1899-12-30T00:00:00"/>
    <d v="1899-12-30T00:00:00"/>
    <s v=""/>
    <x v="0"/>
  </r>
  <r>
    <s v="INC000002500096"/>
    <s v="VPN IP - MPLS"/>
    <x v="9"/>
    <s v="GESTION HD"/>
    <s v="RODRIGO VÁSQUEZ MUÑOZ"/>
    <s v="frp_jciert"/>
    <s v="4-Menor/Localizado"/>
    <s v="4-Baja"/>
    <s v="Baja"/>
    <s v="Requerimiento de Cliente"/>
    <s v="SOC PUNTA DEL COBRE S A"/>
    <s v="REQ / Ingreso Server a respaldo"/>
    <s v="15/12/2023 13:26:50"/>
    <s v="15/12/2023 13:30:30"/>
    <x v="0"/>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s v=""/>
    <x v="0"/>
  </r>
  <r>
    <s v="INC000002500147"/>
    <s v="HOUSING"/>
    <x v="16"/>
    <s v="BELIEVE"/>
    <s v="FERNEY D GARZON PEÑA"/>
    <s v="frp_dvital"/>
    <s v="3-Moderado/Limitado"/>
    <s v="3-Medio"/>
    <s v="Media"/>
    <s v="Requerimiento de Cliente"/>
    <s v="TELEFONICA EMPRESAS DE CHILE SA"/>
    <s v="GESTION DATACENTER/ ACCESOS / TELEFONICA EMPRESAS DE CHILE SA"/>
    <s v="15/12/2023 13:26:41"/>
    <s v="15/12/2023 13:30:59"/>
    <x v="0"/>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s v=""/>
    <x v="0"/>
  </r>
  <r>
    <s v="INC000002500172"/>
    <s v="HOUSING"/>
    <x v="16"/>
    <s v="BELIEVE"/>
    <s v="JORGE S LORCA LEIVA"/>
    <s v="frp_dvital"/>
    <s v="3-Moderado/Limitado"/>
    <s v="3-Medio"/>
    <s v="Media"/>
    <s v="Requerimiento de Cliente"/>
    <s v="TELEFONICA EMPRESAS DE CHILE SA"/>
    <s v="GESTION DATACENTER/ ACCESOS / TELEFONICA EMPRESAS DE CHILE SA"/>
    <s v="15/12/2023 14:14:51"/>
    <s v="15/12/2023 14:20:15"/>
    <x v="0"/>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s v=""/>
    <x v="0"/>
  </r>
  <r>
    <s v="INC000002500219"/>
    <s v="HOSTING VIRTUAL"/>
    <x v="3"/>
    <s v="DUOC TICKET AUTOMATICO"/>
    <s v="SEBASTIAN I ACUÑA GUZMAN"/>
    <s v="frp_fcruzp"/>
    <s v="3-Moderado/Limitado"/>
    <s v="4-Baja"/>
    <s v="Baja"/>
    <s v="Requerimiento de Cliente"/>
    <s v="FUNDACION INSTITUTO PROFESIONAL DUOC UC"/>
    <s v="RQ / DUOC / Creacion de Usuario de Servicio Server Linux"/>
    <s v="15/12/2023 13:56:03"/>
    <s v="15/12/2023 13:58:21"/>
    <x v="0"/>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s v=""/>
    <x v="0"/>
  </r>
  <r>
    <s v="INC000002500275"/>
    <s v="HOUSING"/>
    <x v="16"/>
    <s v="BELIEVE"/>
    <s v="JAIRO A SALINAS GARAY"/>
    <s v="frp_jolsso"/>
    <s v="3-Moderado/Limitado"/>
    <s v="3-Medio"/>
    <s v="Media"/>
    <s v="Requerimiento de Cliente"/>
    <s v="TELEFONICA EMPRESAS DE CHILE SA"/>
    <s v="GESTION DATACENTER/ ACCESOS /TELEFONICA EMPRESAS DE CHILE SA"/>
    <s v="15/12/2023 18:49:39"/>
    <s v="15/12/2023 18:51:28"/>
    <x v="0"/>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s v=""/>
    <x v="0"/>
  </r>
  <r>
    <s v="INC000002500277"/>
    <s v="HOUSING"/>
    <x v="16"/>
    <s v="BELIEVE"/>
    <s v="JAIRO A SALINAS GARAY"/>
    <s v="frp_jolsso"/>
    <s v="3-Moderado/Limitado"/>
    <s v="3-Medio"/>
    <s v="Media"/>
    <s v="Requerimiento de Cliente"/>
    <s v="TELEFONICA EMPRESAS DE CHILE SA"/>
    <s v="GESTION DATACENTER/ ACCESOS /TELEFONICA EMPRESAS DE CHILE SA"/>
    <s v="15/12/2023 19:05:00"/>
    <s v="15/12/2023 19:07:04"/>
    <x v="0"/>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s v=""/>
    <x v="0"/>
  </r>
  <r>
    <s v="INC000002500300"/>
    <s v="RED INTERNA"/>
    <x v="6"/>
    <s v="APQ ACCESOS"/>
    <s v="YORDI M HURTADO ARAYA"/>
    <s v="tct_yorhua"/>
    <s v="4-Menor/Localizado"/>
    <s v="4-Baja"/>
    <s v="Baja"/>
    <s v="Requerimiento de Cliente"/>
    <s v="TELEFONICA CYBERSECURITY TECH CHILE SPA"/>
    <s v="RONDA TOMA DE TEMPERATURAS SALAS TIC 20:30"/>
    <s v="15/12/2023 21:08:41"/>
    <s v="15/12/2023 21:09:07"/>
    <x v="0"/>
    <s v="CDP ANTIGUO 1"/>
    <s v="CDP ANTIGUO 2"/>
    <s v="15/12/2023 22:51:49"/>
    <s v="15/12/2023 23:50:00"/>
    <s v="RONDA TOMA DE TEMPERATURAS SALAS TIC 20:30"/>
    <s v="RONDA REALIZADA"/>
    <d v="1899-12-30T00:00:00"/>
    <d v="1899-12-30T01:43:08"/>
    <d v="1899-12-30T01:43:08"/>
    <s v=""/>
    <x v="0"/>
  </r>
  <r>
    <s v="INC000002500302"/>
    <s v="RED INTERNA"/>
    <x v="6"/>
    <s v="APQ ACCESOS"/>
    <s v="YORDI M HURTADO ARAYA"/>
    <s v="tct_yorhua"/>
    <s v="4-Menor/Localizado"/>
    <s v="4-Baja"/>
    <s v="Baja"/>
    <s v="Requerimiento de Cliente"/>
    <s v="TELEFONICA CYBERSECURITY TECH CHILE SPA"/>
    <s v="RONDA SALAS TECNICAS 20:30"/>
    <s v="15/12/2023 21:09:40"/>
    <s v="15/12/2023 21:10:07"/>
    <x v="0"/>
    <s v="CDP ANTIGUO 1"/>
    <s v="CDP ANTIGUO 2"/>
    <s v="15/12/2023 22:52:06"/>
    <s v="15/12/2023 23:50:00"/>
    <s v="RONDA SALAS TECNICAS 20:30"/>
    <s v="RONDA REALIZADA"/>
    <d v="1899-12-30T00:00:00"/>
    <d v="1899-12-30T01:42:26"/>
    <d v="1899-12-30T01:42:26"/>
    <s v=""/>
    <x v="0"/>
  </r>
  <r>
    <s v="INC000002500304"/>
    <s v="RED INTERNA"/>
    <x v="6"/>
    <s v="APQ ACCESOS"/>
    <s v="YORDI M HURTADO ARAYA"/>
    <s v="tct_yorhua"/>
    <s v="4-Menor/Localizado"/>
    <s v="4-Baja"/>
    <s v="Baja"/>
    <s v="Requerimiento de Cliente"/>
    <s v="TELEFONICA CYBERSECURITY TECH CHILE SPA"/>
    <s v="RONDA TOMA DE TEMPERATURAS SALAS TIC 00:30"/>
    <s v="15/12/2023 21:10:24"/>
    <s v="15/12/2023 21:10:53"/>
    <x v="0"/>
    <s v="CDP ANTIGUO 1"/>
    <s v="CDP ANTIGUO 2"/>
    <s v="15/12/2023 22:52:22"/>
    <s v="15/12/2023 23:50:00"/>
    <s v="RONDA TOMA DE TEMPERATURAS SALAS TIC 00:30"/>
    <s v="RONDA REALIZADA"/>
    <d v="1899-12-30T00:00:00"/>
    <d v="1899-12-30T01:41:58"/>
    <d v="1899-12-30T01:41:58"/>
    <s v=""/>
    <x v="0"/>
  </r>
  <r>
    <s v="INC000002500305"/>
    <s v="VPN IP - MPLS"/>
    <x v="9"/>
    <s v="GESTION HD"/>
    <s v="AXEL ANDRADE"/>
    <s v="frp_spevel"/>
    <s v="3-Moderado/Limitado"/>
    <s v="3-Medio"/>
    <s v="Media"/>
    <s v="Requerimiento de Cliente"/>
    <s v="ARTIKOS CHILE S A"/>
    <s v="HD/Requerimiento Artikos Chile S.A. / Restaurar bases de datos IntegracionB2B"/>
    <s v="15/12/2023 13:07:35"/>
    <s v="15/12/2023 13:10:17"/>
    <x v="0"/>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s v=""/>
    <x v="0"/>
  </r>
  <r>
    <s v="INC000002500307"/>
    <s v="VPN IP - MPLS"/>
    <x v="3"/>
    <s v="GESTION CALL CENTER"/>
    <s v="GUSTAVO AVILA VERA"/>
    <s v="frp_rberna"/>
    <s v="4-Menor/Localizado"/>
    <s v="4-Baja"/>
    <s v="Baja"/>
    <s v="Requerimiento de Cliente"/>
    <s v="EVERGREEN SHIPPING AGENCY (CHILE) SPA"/>
    <s v="REQUERIMIENTO:DESEA RETIRAR IP DE LISTA NEGRA"/>
    <s v="15/12/2023 13:06:20"/>
    <s v="15/12/2023 13:33:43"/>
    <x v="0"/>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s v=""/>
    <x v="0"/>
  </r>
  <r>
    <s v="INC000002500426"/>
    <s v="HOUSING"/>
    <x v="14"/>
    <s v="BELIEVE"/>
    <s v="MARIO A BARRIENTOS RUIZ"/>
    <s v="frp_pcamay"/>
    <s v="3-Moderado/Limitado"/>
    <s v="3-Medio"/>
    <s v="Media"/>
    <s v="Requerimiento de Cliente"/>
    <s v="HDI SEGUROS S.A."/>
    <s v="GESTION DATACENTER/ ACCESOS / HDI SEGUROS S.A."/>
    <s v="15/12/2023 14:20:31"/>
    <s v="15/12/2023 14:20:38"/>
    <x v="0"/>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s v=""/>
    <x v="0"/>
  </r>
  <r>
    <s v="INC000002500433"/>
    <s v="VPN IP - MPLS"/>
    <x v="3"/>
    <s v="GESTION HD"/>
    <s v="GUSTAVO AVILA VERA"/>
    <s v="frp_jciert"/>
    <s v="4-Menor/Localizado"/>
    <s v="4-Baja"/>
    <s v="Baja"/>
    <s v="Requerimiento de Cliente"/>
    <s v="BLUMAR S.A."/>
    <s v="REQ / Blumar//renovacion suscripciones Suse"/>
    <s v="15/12/2023 14:49:32"/>
    <s v="15/12/2023 14:57:09"/>
    <x v="0"/>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s v=""/>
    <x v="0"/>
  </r>
  <r>
    <s v="INC000002500445"/>
    <s v="HOUSING"/>
    <x v="16"/>
    <s v="BELIEVE"/>
    <s v="FERNEY D GARZON PEÑA"/>
    <s v="frp_pcamay"/>
    <s v="3-Moderado/Limitado"/>
    <s v="3-Medio"/>
    <s v="Media"/>
    <s v="Requerimiento de Cliente"/>
    <s v="TELEFONICA EMPRESAS DE CHILE SA"/>
    <s v="GESTION DATACENTER/ ACCESOS / GTD - SONDA"/>
    <s v="15/12/2023 15:12:06"/>
    <s v="15/12/2023 15:12:16"/>
    <x v="0"/>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s v=""/>
    <x v="0"/>
  </r>
  <r>
    <s v="INC000002500447"/>
    <s v="HOUSING"/>
    <x v="16"/>
    <s v="BELIEVE"/>
    <s v="FERNEY D GARZON PEÑA"/>
    <s v="frp_pcamay"/>
    <s v="3-Moderado/Limitado"/>
    <s v="3-Medio"/>
    <s v="Media"/>
    <s v="Requerimiento de Cliente"/>
    <s v="TELEFONICA EMPRESAS DE CHILE SA"/>
    <s v="GESTION DATACENTER/ ACCESOS / GTD - SONDA"/>
    <s v="15/12/2023 15:20:47"/>
    <s v="15/12/2023 15:21:01"/>
    <x v="0"/>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s v=""/>
    <x v="0"/>
  </r>
  <r>
    <s v="INC000002500515"/>
    <s v="VPN IP - MPLS"/>
    <x v="17"/>
    <s v="GESTION HD"/>
    <s v="NICOLAS A SAAVEDRA EGUILUZ"/>
    <s v="frp_jciert"/>
    <s v="4-Menor/Localizado"/>
    <s v="4-Baja"/>
    <s v="Baja"/>
    <s v="Requerimiento de Cliente"/>
    <s v="TELEFONICA GLOBAL TECHNOLOGY S.A.AGENCIA EN CHILE"/>
    <s v="REQ / Req Carga masiva de puestos de trabajos"/>
    <s v="15/12/2023 16:16:13"/>
    <s v="15/12/2023 16:18:50"/>
    <x v="0"/>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s v=""/>
    <x v="0"/>
  </r>
  <r>
    <s v="INC000002500521"/>
    <s v="VPN IP - MPLS"/>
    <x v="3"/>
    <s v="GESTION HD"/>
    <s v="GUSTAVO AVILA VERA"/>
    <s v="frp_jciert"/>
    <s v="4-Menor/Localizado"/>
    <s v="4-Baja"/>
    <s v="Baja"/>
    <s v="Requerimiento de Cliente"/>
    <s v="TELEFONICA GLOBAL TECHNOLOGY S.A.AGENCIA EN CHILE"/>
    <s v="REQ / FRUSAN: Error al actualizar librería linux usando zypper"/>
    <s v="15/12/2023 16:38:32"/>
    <s v="15/12/2023 16:41:38"/>
    <x v="0"/>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s v=""/>
    <x v="0"/>
  </r>
  <r>
    <s v="INC000002500523"/>
    <s v="VPN IP - MPLS"/>
    <x v="13"/>
    <s v="ADMINISTRADORES RESIDENTES"/>
    <s v="ANGEL CASTRO CABRERA"/>
    <s v="frp_rreyes"/>
    <s v="3-Moderado/Limitado"/>
    <s v="3-Medio"/>
    <s v="Media"/>
    <s v="Requerimiento de Cliente"/>
    <s v="FARMACIA AHUMADA S.A."/>
    <s v="GAMA / reinicio servidor wazuhindex"/>
    <s v="15/12/2023 16:26:10"/>
    <s v="15/12/2023 16:28:45"/>
    <x v="0"/>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s v=""/>
    <x v="0"/>
  </r>
  <r>
    <s v="INC000002500543"/>
    <s v="VPN IP - MPLS"/>
    <x v="17"/>
    <s v="GESTION HD"/>
    <s v="NICOLAS A SAAVEDRA EGUILUZ"/>
    <s v="frp_jciert"/>
    <s v="4-Menor/Localizado"/>
    <s v="4-Baja"/>
    <s v="Baja"/>
    <s v="Requerimiento de Cliente"/>
    <s v="TELEFONICA GLOBAL TECHNOLOGY S.A.AGENCIA EN CHILE"/>
    <s v="REQ / Paso a productivo DEEK952568"/>
    <s v="15/12/2023 17:16:19"/>
    <s v="15/12/2023 17:19:25"/>
    <x v="0"/>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s v=""/>
    <x v="0"/>
  </r>
  <r>
    <s v="INC000002500618"/>
    <s v="INFRAESTRUCTURA DC"/>
    <x v="6"/>
    <s v="APQ ACCESOS"/>
    <s v="FRANCISCO J FELIU ABARCA"/>
    <s v="tct_frafea"/>
    <s v="4-Menor/Localizado"/>
    <s v="4-Baja"/>
    <s v="Baja"/>
    <s v="Requerimiento de Cliente"/>
    <s v="TELEFONICA CYBERSECURITY TECH CHILE SPA"/>
    <s v="RONDA POR TOMA DE TEMPERATURAS EN SALAS TIC"/>
    <s v="15/12/2023 16:48:02"/>
    <s v="15/12/2023 16:48:48"/>
    <x v="0"/>
    <s v="TI"/>
    <s v="CLIMA"/>
    <s v="15/12/2023 17:01:12"/>
    <s v="15/12/2023 23:50:00"/>
    <s v="RONDA POR TOMA DE TEMPERATURAS EN SALAS TIC"/>
    <s v="RONDA REALIZADA"/>
    <d v="1899-12-30T00:00:00"/>
    <d v="1899-12-30T00:00:00"/>
    <d v="1899-12-30T00:00:00"/>
    <s v=""/>
    <x v="0"/>
  </r>
  <r>
    <s v="INC000002500657"/>
    <s v="HOUSING"/>
    <x v="19"/>
    <s v="BELIEVE"/>
    <s v="FRANCISCO J FELIU ABARCA"/>
    <s v="frp_pcamay"/>
    <s v="3-Moderado/Limitado"/>
    <s v="3-Medio"/>
    <s v="Media"/>
    <s v="Requerimiento de Cliente"/>
    <s v="INDRA SISTEMAS CHILE S A"/>
    <s v="GESTION DATACENTER/ ACCESOS / Indra Sistemas Chile"/>
    <s v="15/12/2023 18:11:44"/>
    <s v="15/12/2023 18:12:28"/>
    <x v="0"/>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s v=""/>
    <x v="0"/>
  </r>
  <r>
    <s v="INC000002500669"/>
    <s v="INFRAESTRUCTURA DC"/>
    <x v="6"/>
    <s v="APQ ACCESOS"/>
    <s v="FRANCISCO J FELIU ABARCA"/>
    <s v="tct_frafea"/>
    <s v="4-Menor/Localizado"/>
    <s v="4-Baja"/>
    <s v="Baja"/>
    <s v="Requerimiento de Cliente"/>
    <s v="TELEFONICA CYBERSECURITY TECH CHILE SPA"/>
    <s v="RONDA PREVENTIVA Y LECTURA DE TEMPERATURAS EN SALAS TIC"/>
    <s v="15/12/2023 18:38:30"/>
    <s v="15/12/2023 18:39:16"/>
    <x v="0"/>
    <s v="TI"/>
    <s v="CLIMA"/>
    <s v="15/12/2023 19:32:05"/>
    <s v="15/12/2023 23:50:00"/>
    <s v="RONDA PREVENTIVA Y LECTURA DE TEMPERATURAS EN SALAS TIC"/>
    <s v="RONDA REALIZADA"/>
    <d v="1899-12-30T00:00:00"/>
    <d v="1899-12-30T00:00:00"/>
    <d v="1899-12-30T00:00:00"/>
    <s v=""/>
    <x v="0"/>
  </r>
  <r>
    <s v="INC000002500689"/>
    <s v="HOUSING"/>
    <x v="15"/>
    <s v="APQ ACCESOS"/>
    <s v="JAIRO A SALINAS GARAY"/>
    <s v="tct_jsalin"/>
    <s v="3-Moderado/Limitado"/>
    <s v="3-Medio"/>
    <s v="Media"/>
    <s v="Requerimiento de Cliente"/>
    <s v="TELEFONICA EMPRESAS DE CHILE SA"/>
    <s v="TOMA DE ALARMAS DE CLIENTE"/>
    <s v="15/12/2023 19:30:13"/>
    <s v="15/12/2023 19:31:47"/>
    <x v="0"/>
    <s v="CDP ANTIGUO 1"/>
    <s v="CDP ANTIGUO 2"/>
    <s v="15/12/2023 19:31:47"/>
    <s v="15/12/2023 23:50:00"/>
    <s v="TOMA DE ALARMAS DE CLIENTE"/>
    <s v="TOMA DE ALARMAS REALIZADA."/>
    <d v="1899-12-30T00:00:00"/>
    <d v="1899-12-30T00:01:34"/>
    <d v="1899-12-30T00:01:34"/>
    <s v=""/>
    <x v="0"/>
  </r>
  <r>
    <s v="INC000002500691"/>
    <s v="HOUSING"/>
    <x v="15"/>
    <s v="APQ ACCESOS"/>
    <s v="JAIRO A SALINAS GARAY"/>
    <s v="tct_jsalin"/>
    <s v="3-Moderado/Limitado"/>
    <s v="3-Medio"/>
    <s v="Media"/>
    <s v="Requerimiento de Cliente"/>
    <s v="TELEFONICA EMPRESAS DE CHILE SA"/>
    <s v="ingreso de equipos, energizado, pruebas electricas y conexión."/>
    <s v="15/12/2023 19:31:57"/>
    <s v="15/12/2023 19:33:11"/>
    <x v="0"/>
    <s v="CDP ANTIGUO 1"/>
    <s v="CDP ANTIGUO 2"/>
    <s v="15/12/2023 19:33:11"/>
    <s v="15/12/2023 23:50:00"/>
    <s v="ingreso de equipos, energizado, pruebas electricas y conexión."/>
    <s v="SUPERVISION CRQ/OK."/>
    <d v="1899-12-30T00:00:00"/>
    <d v="1899-12-30T00:01:14"/>
    <d v="1899-12-30T00:01:14"/>
    <s v=""/>
    <x v="0"/>
  </r>
  <r>
    <s v="INC000002500700"/>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19:59:36"/>
    <s v="15/12/2023 20:00:46"/>
    <x v="0"/>
    <s v="TI"/>
    <s v="CLIMA"/>
    <s v="15/12/2023 20:18:26"/>
    <s v="15/12/2023 23:50:00"/>
    <s v="RONDA DE INSPECCIÓN DE SALAS Y TOMA DE TEMPERATURAS DC APOQUINDO"/>
    <s v="RONDA REALIZADA"/>
    <d v="1899-12-30T00:00:00"/>
    <d v="1899-12-30T00:00:00"/>
    <d v="1899-12-30T00:00:00"/>
    <s v=""/>
    <x v="0"/>
  </r>
  <r>
    <s v="INC000002500702"/>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1:04"/>
    <s v="15/12/2023 20:02:18"/>
    <x v="0"/>
    <s v="TI"/>
    <s v="CLIMA"/>
    <s v="15/12/2023 20:19:07"/>
    <s v="15/12/2023 23:50:00"/>
    <s v="RONDA DE INSPECCIÓN DE SALAS Y TOMA DE TEMPERATURAS DC APOQUINDO"/>
    <s v="RONDA REALIZADA"/>
    <d v="1899-12-30T00:00:00"/>
    <d v="1899-12-30T00:00:00"/>
    <d v="1899-12-30T00:00:00"/>
    <s v=""/>
    <x v="0"/>
  </r>
  <r>
    <s v="INC000002500704"/>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2:40"/>
    <s v="15/12/2023 20:03:46"/>
    <x v="0"/>
    <s v="TI"/>
    <s v="CLIMA"/>
    <s v="15/12/2023 20:19:51"/>
    <s v="15/12/2023 23:50:00"/>
    <s v="RONDA DE INSPECCIÓN DE SALAS Y TOMA DE TEMPERATURAS DC APOQUINDO"/>
    <s v="RONDA REALIZADA"/>
    <d v="1899-12-30T00:00:00"/>
    <d v="1899-12-30T00:00:00"/>
    <d v="1899-12-30T00:00:00"/>
    <s v=""/>
    <x v="0"/>
  </r>
  <r>
    <s v="INC000002500848"/>
    <s v="RED INTERNA"/>
    <x v="0"/>
    <s v="APOQUINDO TI"/>
    <s v="RICARDO F ORELLANA MARDONES"/>
    <s v="tct_rorell"/>
    <s v="4-Menor/Localizado"/>
    <s v="4-Baja"/>
    <s v="Baja"/>
    <s v="Requerimiento de Cliente"/>
    <s v="TELEFONICA EMPRESAS DE CHILE SA"/>
    <s v="RONDA Y MEDICIÓN DE TEMPERATURAS EN SALAS TIC"/>
    <s v="16/12/2023 7:22:15"/>
    <s v="16/12/2023 7:23:09"/>
    <x v="0"/>
    <s v="TI"/>
    <s v="CLIMA"/>
    <s v="16/12/2023 7:34:31"/>
    <s v="16/12/2023 23:50:00"/>
    <m/>
    <s v="ACT REALIZADA SIN NOVEDAD"/>
    <d v="1899-12-30T00:00:00"/>
    <d v="1899-12-30T00:00:00"/>
    <d v="1899-12-30T00:00:00"/>
    <s v=""/>
    <x v="0"/>
  </r>
  <r>
    <s v="INC000002500850"/>
    <s v="SAP"/>
    <x v="17"/>
    <s v="CLOUD SAP HANA"/>
    <s v="NICOLAS A SAAVEDRA EGUILUZ"/>
    <s v="tct_nsaave"/>
    <s v="4-Menor/Localizado"/>
    <s v="4-Baja"/>
    <s v="Baja"/>
    <s v="Requerimiento de Cliente"/>
    <s v="TELEFONICA EMPRESAS DE CHILE SA"/>
    <s v="Checklist Diario Clientes 16.12.23"/>
    <s v="16/12/2023 7:56:58"/>
    <s v="16/12/2023 7:58:43"/>
    <x v="0"/>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s v=""/>
    <x v="0"/>
  </r>
  <r>
    <s v="INC000002500858"/>
    <s v="SEGURIDAD"/>
    <x v="4"/>
    <s v="ANALISTAS NSM N1"/>
    <s v="JUAN CARLOS UZCATEGUI FUGUETT"/>
    <s v="tct_fravatre"/>
    <s v="3-Moderado/Limitado"/>
    <s v="3-Medio"/>
    <s v="Media"/>
    <s v="Requerimiento de Cliente"/>
    <s v="TELEFONICA EMPRESAS DE CHILE SA"/>
    <s v="Investigación:Solicitud de cambio de contraseña en la AD"/>
    <s v="16/12/2023 11:44:11"/>
    <s v="16/12/2023 11:47:45"/>
    <x v="0"/>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s v=""/>
    <x v="0"/>
  </r>
  <r>
    <s v="INC000002500874"/>
    <s v="INFRAESTRUCTURA DC"/>
    <x v="6"/>
    <s v="APQ ACCESOS"/>
    <s v="FRANCISCO J FELIU ABARCA"/>
    <s v="tct_frafea"/>
    <s v="4-Menor/Localizado"/>
    <s v="4-Baja"/>
    <s v="Baja"/>
    <s v="Requerimiento de Cliente"/>
    <s v="TELEFONICA CYBERSECURITY TECH CHILE SPA"/>
    <s v="RONDA PREVENTIVA Y LECTURA DE TEMPERATURAS EN SALAS TIC"/>
    <s v="16/12/2023 14:55:30"/>
    <s v="16/12/2023 14:56:31"/>
    <x v="0"/>
    <s v="TI"/>
    <s v="CLIMA"/>
    <s v="16/12/2023 15:30:42"/>
    <s v="16/12/2023 23:50:00"/>
    <s v="RONDA PREVENTIVA Y LECTURA DE TEMPERATURAS EN SALAS TIC"/>
    <s v="RONDA REALIZADA"/>
    <d v="1899-12-30T00:00:00"/>
    <d v="1899-12-30T00:00:00"/>
    <d v="1899-12-30T00:00:00"/>
    <s v=""/>
    <x v="0"/>
  </r>
  <r>
    <s v="INC000002500886"/>
    <s v="HOUSING"/>
    <x v="6"/>
    <s v="APQ ACCESOS"/>
    <s v="FRANCISCO J FELIU ABARCA"/>
    <s v="tct_frafea"/>
    <s v="4-Menor/Localizado"/>
    <s v="4-Baja"/>
    <s v="Baja"/>
    <s v="Requerimiento de Cliente"/>
    <s v="TELEFONICA CYBERSECURITY TECH CHILE SPA"/>
    <s v="TICKET SUPERVISION INC000002501078 CLIENTE SERVIEX"/>
    <s v="16/12/2023 15:30:57"/>
    <s v="16/12/2023 15:32:05"/>
    <x v="0"/>
    <s v="HARDWARE"/>
    <s v="CLIENTE"/>
    <s v="16/12/2023 17:22:46"/>
    <s v="16/12/2023 23:50:00"/>
    <s v="TICKET SUPERVISION INC000002501078 CLIENTE SERVIEX"/>
    <s v="SUPERVISION / OK"/>
    <d v="1899-12-30T00:00:00"/>
    <d v="1899-12-30T00:00:00"/>
    <d v="1899-12-30T00:00:00"/>
    <s v=""/>
    <x v="0"/>
  </r>
  <r>
    <s v="INC000002500907"/>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4:03"/>
    <s v="15/12/2023 20:05:07"/>
    <x v="0"/>
    <s v="TI"/>
    <s v="CLIMA"/>
    <s v="15/12/2023 20:20:44"/>
    <s v="15/12/2023 23:50:00"/>
    <s v="RONDA DE INSPECCIÓN DE SALAS Y TOMA DE TEMPERATURAS DC APOQUINDO"/>
    <s v="RONDA REALIZADA"/>
    <d v="1899-12-30T00:00:00"/>
    <d v="1899-12-30T00:00:00"/>
    <d v="1899-12-30T00:00:00"/>
    <s v=""/>
    <x v="0"/>
  </r>
  <r>
    <s v="INC000002500915"/>
    <s v="VPN IP - MPLS"/>
    <x v="13"/>
    <s v="GESTION HD"/>
    <s v="DEIBY Y SANTOYO MONTEROLA"/>
    <s v="frp_disilv"/>
    <s v="4-Menor/Localizado"/>
    <s v="4-Baja"/>
    <s v="Baja"/>
    <s v="Requerimiento de Cliente"/>
    <s v="TELEFONICA GLOBAL TECHNOLOGY S.A.AGENCIA EN CHILE"/>
    <s v="REQ / Requerimiento: Solicitud de actualización PowerCli RASes OB Chile"/>
    <s v="15/12/2023 20:51:50"/>
    <s v="15/12/2023 20:58:21"/>
    <x v="0"/>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s v=""/>
    <x v="0"/>
  </r>
  <r>
    <s v="INC000002500920"/>
    <s v="VPN IP - MPLS"/>
    <x v="4"/>
    <s v="GESTION HD"/>
    <s v="JUAN CARLOS UZCATEGUI FUGUETT"/>
    <s v="frp_disilv"/>
    <s v="4-Menor/Localizado"/>
    <s v="4-Baja"/>
    <s v="Baja"/>
    <s v="Requerimiento de Cliente"/>
    <s v="TELEFONICA GLOBAL TECHNOLOGY S.A.AGENCIA EN CHILE"/>
    <s v="REQ / Apertura - [TCCT-CHILE-CLOUD][AC]TCCT-CHILE-CLOUD-DS-FW-001-T1046 Escaneo local"/>
    <s v="15/12/2023 21:05:34"/>
    <s v="15/12/2023 21:53:19"/>
    <x v="0"/>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s v=""/>
    <x v="0"/>
  </r>
  <r>
    <s v="INC000002500931"/>
    <s v="RED INTERNA"/>
    <x v="0"/>
    <s v="APOQUINDO TI"/>
    <s v="RICARDO F ORELLANA MARDONES"/>
    <s v="tct_rorell"/>
    <s v="4-Menor/Localizado"/>
    <s v="4-Baja"/>
    <s v="Baja"/>
    <s v="Requerimiento de Cliente"/>
    <s v="TELEFONICA EMPRESAS DE CHILE SA"/>
    <s v="RONDA Y MEDICIÓN DE TEMPERATURAS EN SALAS TIC"/>
    <s v="16/12/2023 2:30:47"/>
    <s v="16/12/2023 2:31:42"/>
    <x v="0"/>
    <s v="TI"/>
    <s v="CLIMA"/>
    <s v="16/12/2023 2:42:50"/>
    <s v="16/12/2023 23:50:00"/>
    <m/>
    <s v="ACT REALIZADA SIN NOVEDAD"/>
    <d v="1899-12-30T00:00:00"/>
    <d v="1899-12-30T00:00:00"/>
    <d v="1899-12-30T00:00:00"/>
    <s v=""/>
    <x v="0"/>
  </r>
  <r>
    <s v="INC000002500937"/>
    <s v="RED INTERNA"/>
    <x v="0"/>
    <s v="APOQUINDO TI"/>
    <s v="RICARDO F ORELLANA MARDONES"/>
    <s v="tct_rorell"/>
    <s v="4-Menor/Localizado"/>
    <s v="4-Baja"/>
    <s v="Baja"/>
    <s v="Requerimiento de Cliente"/>
    <s v="TELEFONICA EMPRESAS DE CHILE SA"/>
    <s v="RONDA Y MEDICIÓN DE TEMPERATURAS EN SALAS TIC"/>
    <s v="16/12/2023 4:23:28"/>
    <s v="16/12/2023 4:24:34"/>
    <x v="0"/>
    <s v="TI"/>
    <s v="CLIMA"/>
    <s v="16/12/2023 4:37:12"/>
    <s v="16/12/2023 23:50:00"/>
    <m/>
    <s v="ACT REALIZADA SIN NOVEDAD"/>
    <d v="1899-12-30T00:00:00"/>
    <d v="1899-12-30T00:00:00"/>
    <d v="1899-12-30T00:00:00"/>
    <s v=""/>
    <x v="0"/>
  </r>
  <r>
    <s v="INC000002500947"/>
    <s v="INFRAESTRUCTURA DC"/>
    <x v="6"/>
    <s v="APQ ACCESOS"/>
    <s v="FRANCISCO J FELIU ABARCA"/>
    <s v="tct_frafea"/>
    <s v="4-Menor/Localizado"/>
    <s v="4-Baja"/>
    <s v="Baja"/>
    <s v="Requerimiento de Cliente"/>
    <s v="TELEFONICA CYBERSECURITY TECH CHILE SPA"/>
    <s v="RONDA PREVENTIVA Y LECTURA DE TEMPERATURAS EN SALAS TIC"/>
    <s v="16/12/2023 8:36:50"/>
    <s v="16/12/2023 8:37:39"/>
    <x v="0"/>
    <s v="TI"/>
    <s v="CLIMA"/>
    <s v="16/12/2023 8:57:14"/>
    <s v="16/12/2023 23:50:00"/>
    <s v="RONDA PREVENTIVA Y LECTURA DE TEMPERATURAS EN SALAS TIC"/>
    <s v="RONDA REALIZADA"/>
    <d v="1899-12-30T00:00:00"/>
    <d v="1899-12-30T00:00:00"/>
    <d v="1899-12-30T00:00:00"/>
    <s v=""/>
    <x v="0"/>
  </r>
  <r>
    <s v="INC000002500949"/>
    <s v="INFRAESTRUCTURA DC"/>
    <x v="6"/>
    <s v="APQ ACCESOS"/>
    <s v="FRANCISCO J FELIU ABARCA"/>
    <s v="tct_frafea"/>
    <s v="4-Menor/Localizado"/>
    <s v="4-Baja"/>
    <s v="Baja"/>
    <s v="Requerimiento de Cliente"/>
    <s v="TELEFONICA CYBERSECURITY TECH CHILE SPA"/>
    <s v="RONDA PREVENTIVA EN SALAS TIC"/>
    <s v="16/12/2023 9:06:12"/>
    <s v="16/12/2023 9:07:03"/>
    <x v="0"/>
    <s v="TI"/>
    <s v="INFRAESTRUCTURA"/>
    <s v="16/12/2023 9:34:58"/>
    <s v="16/12/2023 23:50:00"/>
    <s v="RONDA PREVENTIVA EN SALAS TIC"/>
    <s v="RONDA REALIZADA"/>
    <d v="1899-12-30T00:00:00"/>
    <d v="1899-12-30T00:00:00"/>
    <d v="1899-12-30T00:00:00"/>
    <s v=""/>
    <x v="0"/>
  </r>
  <r>
    <s v="INC000002500960"/>
    <s v="HOUSING"/>
    <x v="6"/>
    <s v="APQ ACCESOS"/>
    <s v="FRANCISCO J FELIU ABARCA"/>
    <s v="tct_frafea"/>
    <s v="4-Menor/Localizado"/>
    <s v="4-Baja"/>
    <s v="Baja"/>
    <s v="Requerimiento de Cliente"/>
    <s v="TELEFONICA CYBERSECURITY TECH CHILE SPA"/>
    <s v="TICKET SUPERVISION INC000002491856 CLIENTE SERVIEX"/>
    <s v="16/12/2023 9:42:46"/>
    <s v="16/12/2023 9:44:16"/>
    <x v="0"/>
    <s v="HARDWARE"/>
    <s v="CLIENTE"/>
    <s v="16/12/2023 14:54:21"/>
    <s v="16/12/2023 23:50:00"/>
    <s v="TICKET SUPERVISION INC000002491856 CLIENTE SERVIEX"/>
    <s v="SUPERVISION / OK"/>
    <d v="1899-12-30T00:00:00"/>
    <d v="1899-12-30T00:00:00"/>
    <d v="1899-12-30T00:00:00"/>
    <s v=""/>
    <x v="0"/>
  </r>
  <r>
    <s v="INC000002500994"/>
    <s v="HOUSING"/>
    <x v="16"/>
    <s v="BELIEVE"/>
    <s v="LUIS O MORALES ARENAS"/>
    <s v="frp_pcamay"/>
    <s v="3-Moderado/Limitado"/>
    <s v="3-Medio"/>
    <s v="Media"/>
    <s v="Requerimiento de Cliente"/>
    <s v="TRANSBANK S.A."/>
    <s v="GESTION DATACENTER/ ACCESOS / TRANSBANK S.A."/>
    <s v="16/12/2023 20:00:15"/>
    <s v="16/12/2023 20:00:37"/>
    <x v="0"/>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s v=""/>
    <x v="0"/>
  </r>
  <r>
    <s v="INC000002501001"/>
    <s v="HOUSING"/>
    <x v="19"/>
    <s v="BELIEVE"/>
    <s v="YORDI M HURTADO ARAYA"/>
    <s v="frp_josama"/>
    <s v="3-Moderado/Limitado"/>
    <s v="3-Medio"/>
    <s v="Media"/>
    <s v="Requerimiento de Cliente"/>
    <s v="INDRA SISTEMAS CHILE S A"/>
    <s v="GESTION DATACENTER/ ACCESOS/  DC SAN MARTIN/ INDRA SISTEMAS CHILE S A"/>
    <s v="16/12/2023 23:15:10"/>
    <s v="16/12/2023 23:22:01"/>
    <x v="0"/>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s v=""/>
    <x v="0"/>
  </r>
  <r>
    <s v="INC000002501005"/>
    <s v="RED INTERNA"/>
    <x v="6"/>
    <s v="APQ ACCESOS"/>
    <s v="YORDI M HURTADO ARAYA"/>
    <s v="tct_yorhua"/>
    <s v="4-Menor/Localizado"/>
    <s v="4-Baja"/>
    <s v="Baja"/>
    <s v="Requerimiento de Cliente"/>
    <s v="TELEFONICA CYBERSECURITY TECH CHILE SPA"/>
    <s v="RONDA SALAS TECNICAS 00:30"/>
    <s v="15/12/2023 21:11:23"/>
    <s v="15/12/2023 21:11:46"/>
    <x v="0"/>
    <s v="CDP ANTIGUO 1"/>
    <s v="CDP ANTIGUO 2"/>
    <s v="15/12/2023 22:52:41"/>
    <s v="15/12/2023 23:50:00"/>
    <s v="RONDA SALAS TECNICAS 00:30"/>
    <s v="RONDA REALIZADA"/>
    <d v="1899-12-30T00:00:00"/>
    <d v="1899-12-30T01:41:18"/>
    <d v="1899-12-30T01:41:18"/>
    <s v=""/>
    <x v="0"/>
  </r>
  <r>
    <s v="INC000002501006"/>
    <s v="RED INTERNA"/>
    <x v="6"/>
    <s v="APQ ACCESOS"/>
    <s v="YORDI M HURTADO ARAYA"/>
    <s v="tct_yorhua"/>
    <s v="4-Menor/Localizado"/>
    <s v="4-Baja"/>
    <s v="Baja"/>
    <s v="Requerimiento de Cliente"/>
    <s v="TELEFONICA CYBERSECURITY TECH CHILE SPA"/>
    <s v="RONDA TOMA DE TEMPERATURAS SALAS TIC 04:30"/>
    <s v="15/12/2023 21:11:59"/>
    <s v="15/12/2023 21:12:28"/>
    <x v="0"/>
    <s v="CDP ANTIGUO 1"/>
    <s v="CDP ANTIGUO 2"/>
    <s v="15/12/2023 22:52:56"/>
    <s v="15/12/2023 23:50:00"/>
    <s v="RONDA TOMA DE TEMPERATURAS SALAS TIC 04:30"/>
    <s v="RONDA REALIZADA"/>
    <d v="1899-12-30T00:00:00"/>
    <d v="1899-12-30T01:40:57"/>
    <d v="1899-12-30T01:40:57"/>
    <s v=""/>
    <x v="0"/>
  </r>
  <r>
    <s v="INC000002501008"/>
    <s v="RED INTERNA"/>
    <x v="6"/>
    <s v="APQ ACCESOS"/>
    <s v="YORDI M HURTADO ARAYA"/>
    <s v="tct_yorhua"/>
    <s v="4-Menor/Localizado"/>
    <s v="4-Baja"/>
    <s v="Baja"/>
    <s v="Requerimiento de Cliente"/>
    <s v="TELEFONICA CYBERSECURITY TECH CHILE SPA"/>
    <s v="RONDA SALAS TECNICAS 04:30"/>
    <s v="15/12/2023 21:12:45"/>
    <s v="15/12/2023 21:13:12"/>
    <x v="0"/>
    <s v="CDP ANTIGUO 1"/>
    <s v="CDP ANTIGUO 2"/>
    <s v="15/12/2023 22:53:14"/>
    <s v="15/12/2023 23:50:00"/>
    <s v="RONDA SALAS TECNICAS 04:30"/>
    <s v="RONDA REALIZADA"/>
    <d v="1899-12-30T00:00:00"/>
    <d v="1899-12-30T01:40:29"/>
    <d v="1899-12-30T01:40:29"/>
    <s v=""/>
    <x v="0"/>
  </r>
  <r>
    <s v="INC000002501010"/>
    <s v="RED INTERNA"/>
    <x v="6"/>
    <s v="APQ ACCESOS"/>
    <s v="YORDI M HURTADO ARAYA"/>
    <s v="tct_yorhua"/>
    <s v="4-Menor/Localizado"/>
    <s v="4-Baja"/>
    <s v="Baja"/>
    <s v="Requerimiento de Cliente"/>
    <s v="TELEFONICA CYBERSECURITY TECH CHILE SPA"/>
    <s v="TOMA DE ALARMAS TIC 4"/>
    <s v="15/12/2023 21:14:14"/>
    <s v="15/12/2023 21:14:43"/>
    <x v="0"/>
    <s v="CDP ANTIGUO 1"/>
    <s v="CDP ANTIGUO 2"/>
    <s v="15/12/2023 22:53:37"/>
    <s v="15/12/2023 23:50:00"/>
    <s v="TOMA DE ALARMAS TIC 4"/>
    <s v="TOMA DE ALARMAS REALIZADA"/>
    <d v="1899-12-30T00:00:00"/>
    <d v="1899-12-30T01:39:23"/>
    <d v="1899-12-30T01:39:23"/>
    <s v=""/>
    <x v="0"/>
  </r>
  <r>
    <s v="INC000002501011"/>
    <s v="RED INTERNA"/>
    <x v="6"/>
    <s v="APQ ACCESOS"/>
    <s v="FRANCISCO J FELIU ABARCA"/>
    <s v="tct_yorhua"/>
    <s v="4-Menor/Localizado"/>
    <s v="4-Baja"/>
    <s v="Baja"/>
    <s v="Requerimiento de Cliente"/>
    <s v="TELEFONICA CYBERSECURITY TECH CHILE SPA"/>
    <s v="Filtración de agua sala desde el techo sala operaciones detrás de los monitores,"/>
    <s v="15/12/2023 21:43:10"/>
    <s v="15/12/2023 21:43:11"/>
    <x v="0"/>
    <s v="CDP ANTIGUO 1"/>
    <s v="CDP ANTIGUO 2"/>
    <s v="16/12/2023 18:33:22"/>
    <s v="16/12/2023 23:50:00"/>
    <s v="Filtración de agua sala desde el techo sala operaciones detrás de los monitores"/>
    <s v="INCIDENCIA RESTABLECIDA"/>
    <d v="1899-12-30T19:41:53"/>
    <d v="1899-12-30T20:50:12"/>
    <d v="1899-12-30T01:08:19"/>
    <s v=""/>
    <x v="0"/>
  </r>
  <r>
    <s v="INC000002501021"/>
    <s v="HOUSING"/>
    <x v="15"/>
    <s v="APQ ACCESOS"/>
    <s v="ALDO P VALENZUELA MUJICA"/>
    <s v="tct_avalen"/>
    <s v="2-Significativo/Amplio"/>
    <s v="2-Alta"/>
    <s v="Alta"/>
    <s v="Requerimiento de Cliente"/>
    <s v="TELEFONICA EMPRESAS DE CHILE SA"/>
    <s v="SUPERVISION MEDICION DE CABLEADO Y REEMPLAZO"/>
    <s v="15/12/2023 23:45:19"/>
    <s v="15/12/2023 23:46:30"/>
    <x v="0"/>
    <s v="CDP ANTIGUO 1"/>
    <s v="CDP ANTIGUO 2"/>
    <s v="15/12/2023 23:48:31"/>
    <s v="15/12/2023 23:50:00"/>
    <s v="SUPERVISION MEDICION DE CABLEADO Y REEMPLAZO"/>
    <s v="SE REALIZA SUPERVISION"/>
    <d v="1899-12-30T00:01:40"/>
    <d v="1899-12-30T00:03:12"/>
    <d v="1899-12-30T00:01:32"/>
    <s v=""/>
    <x v="0"/>
  </r>
  <r>
    <s v="INC000002501023"/>
    <s v="HOUSING"/>
    <x v="15"/>
    <s v="APQ ACCESOS"/>
    <s v="ALDO P VALENZUELA MUJICA"/>
    <s v="tct_avalen"/>
    <s v="2-Significativo/Amplio"/>
    <s v="2-Alta"/>
    <s v="Alta"/>
    <s v="Requerimiento de Cliente"/>
    <s v="TELEFONICA EMPRESAS DE CHILE SA"/>
    <s v="RONDA Y REVISION DE SALAS TECNICAS"/>
    <s v="15/12/2023 23:54:11"/>
    <s v="15/12/2023 23:55:09"/>
    <x v="0"/>
    <s v="CDP ANTIGUO 1"/>
    <s v="CDP ANTIGUO 2"/>
    <s v="15/12/2023 23:56:35"/>
    <s v="16/12/2023 23:50:00"/>
    <s v="RONDA Y REVISION DE SALAS TECNICAS"/>
    <s v="SE REALIZA RONDA"/>
    <d v="1899-12-30T00:01:02"/>
    <d v="1899-12-30T00:02:24"/>
    <d v="1899-12-30T00:01:22"/>
    <s v=""/>
    <x v="0"/>
  </r>
  <r>
    <s v="INC000002501025"/>
    <s v="HOUSING"/>
    <x v="15"/>
    <s v="APQ ACCESOS"/>
    <s v="ALDO P VALENZUELA MUJICA"/>
    <s v="tct_avalen"/>
    <s v="2-Significativo/Amplio"/>
    <s v="2-Alta"/>
    <s v="Alta"/>
    <s v="Requerimiento de Cliente"/>
    <s v="TELEFONICA EMPRESAS DE CHILE SA"/>
    <s v="TOMA DE ALARMAS DE CLIENTE"/>
    <s v="15/12/2023 23:57:03"/>
    <s v="15/12/2023 23:58:01"/>
    <x v="0"/>
    <s v="CDP ANTIGUO 1"/>
    <s v="CDP ANTIGUO 2"/>
    <s v="15/12/2023 23:58:53"/>
    <s v="16/12/2023 23:50:00"/>
    <s v="TOMA DE ALARMAS DE CLIENTE"/>
    <s v="SE REALIZA TOMA DE ALARMAS"/>
    <d v="1899-12-30T00:00:36"/>
    <d v="1899-12-30T00:01:50"/>
    <d v="1899-12-30T00:01:14"/>
    <s v=""/>
    <x v="0"/>
  </r>
  <r>
    <s v="INC000002501029"/>
    <s v="HOUSING"/>
    <x v="15"/>
    <s v="APQ ACCESOS"/>
    <s v="ALDO P VALENZUELA MUJICA"/>
    <s v="tct_avalen"/>
    <s v="2-Significativo/Amplio"/>
    <s v="2-Alta"/>
    <s v="Alta"/>
    <s v="Requerimiento de Cliente"/>
    <s v="TELEFONICA EMPRESAS DE CHILE SA"/>
    <s v="SUPERVISION AUMENTO DE MEMORIA EN SERVIDOR"/>
    <s v="16/12/2023 0:22:06"/>
    <s v="16/12/2023 0:23:29"/>
    <x v="0"/>
    <s v="CDP ANTIGUO 1"/>
    <s v="CDP ANTIGUO 2"/>
    <s v="16/12/2023 0:26:35"/>
    <s v="16/12/2023 23:50:00"/>
    <s v="SUPERVISION AUMENTO DE MEMORIA EN SERVIDOR"/>
    <s v="SE REALIZA SUPERVISION"/>
    <d v="1899-12-30T00:02:21"/>
    <d v="1899-12-30T00:04:29"/>
    <d v="1899-12-30T00:02:08"/>
    <s v=""/>
    <x v="0"/>
  </r>
  <r>
    <s v="INC000002501062"/>
    <s v="HOUSING"/>
    <x v="15"/>
    <s v="APQ ACCESOS"/>
    <s v="JOSE G MARQUEZ MARCANO"/>
    <s v="tct_josmam"/>
    <s v="4-Menor/Localizado"/>
    <s v="4-Baja"/>
    <s v="Baja"/>
    <s v="Requerimiento de Cliente"/>
    <s v="TELEFONICA EMPRESAS DE CHILE SA"/>
    <s v="RONDA Y REVISION DE SALAS"/>
    <s v="16/12/2023 11:21:51"/>
    <s v="16/12/2023 11:22:53"/>
    <x v="0"/>
    <s v="CDP ANTIGUO 1"/>
    <s v="CDP ANTIGUO 2"/>
    <s v="16/12/2023 11:25:12"/>
    <s v="16/12/2023 23:50:00"/>
    <s v="RONDA Y REVISION DE SALAS"/>
    <s v="RONDAS REALIZADAS"/>
    <d v="1899-12-30T00:01:59"/>
    <d v="1899-12-30T00:03:21"/>
    <d v="1899-12-30T00:01:22"/>
    <s v=""/>
    <x v="0"/>
  </r>
  <r>
    <s v="INC000002501064"/>
    <s v="HOUSING"/>
    <x v="15"/>
    <s v="APQ ACCESOS"/>
    <s v="JOSE G MARQUEZ MARCANO"/>
    <s v="tct_josmam"/>
    <s v="4-Menor/Localizado"/>
    <s v="4-Baja"/>
    <s v="Baja"/>
    <s v="Requerimiento de Cliente"/>
    <s v="TELEFONICA EMPRESAS DE CHILE SA"/>
    <s v="TOMA DE ALARMAS DE CLIENTES"/>
    <s v="16/12/2023 11:27:40"/>
    <s v="16/12/2023 11:28:27"/>
    <x v="0"/>
    <s v="CDP ANTIGUO 1"/>
    <s v="CDP ANTIGUO 2"/>
    <s v="16/12/2023 11:30:35"/>
    <s v="16/12/2023 23:50:00"/>
    <s v="TOMA DE ALARMAS DE CLIENTES"/>
    <s v="TOMA DE ALARMAS REALIZADAS"/>
    <d v="1899-12-30T00:01:52"/>
    <d v="1899-12-30T00:02:55"/>
    <d v="1899-12-30T00:01:03"/>
    <s v=""/>
    <x v="0"/>
  </r>
  <r>
    <s v="INC000002501078"/>
    <s v="HOUSING"/>
    <x v="19"/>
    <s v="BELIEVE"/>
    <s v="FRANCISCO J FELIU ABARCA"/>
    <s v="frp_pcamay"/>
    <s v="3-Moderado/Limitado"/>
    <s v="3-Medio"/>
    <s v="Media"/>
    <s v="Requerimiento de Cliente"/>
    <s v="SERVIEX S A"/>
    <s v="GESTION DATACENTER/ ACCESOS / SERVIEX S A"/>
    <s v="16/12/2023 14:36:08"/>
    <s v="16/12/2023 14:36:30"/>
    <x v="0"/>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s v=""/>
    <x v="0"/>
  </r>
  <r>
    <s v="INC000002501091"/>
    <s v="HOUSING"/>
    <x v="15"/>
    <s v="APQ ACCESOS"/>
    <s v="JOSE G MARQUEZ MARCANO"/>
    <s v="tct_josmam"/>
    <s v="4-Menor/Localizado"/>
    <s v="4-Baja"/>
    <s v="Baja"/>
    <s v="Requerimiento de Cliente"/>
    <s v="TELEFONICA EMPRESAS DE CHILE SA"/>
    <s v="RONDA Y REVISION DE SALAS"/>
    <s v="16/12/2023 18:00:23"/>
    <s v="16/12/2023 18:01:01"/>
    <x v="0"/>
    <s v="CDP ANTIGUO 1"/>
    <s v="CDP ANTIGUO 2"/>
    <s v="16/12/2023 18:02:05"/>
    <s v="16/12/2023 23:50:00"/>
    <s v="RONDA Y REVISION DE SALAS"/>
    <s v="RONDAS REALIZADAS"/>
    <d v="1899-12-30T00:00:46"/>
    <d v="1899-12-30T00:01:42"/>
    <d v="1899-12-30T00:00:56"/>
    <s v=""/>
    <x v="0"/>
  </r>
  <r>
    <s v="INC000002501093"/>
    <s v="HOUSING"/>
    <x v="15"/>
    <s v="APQ ACCESOS"/>
    <s v="JOSE G MARQUEZ MARCANO"/>
    <s v="tct_josmam"/>
    <s v="4-Menor/Localizado"/>
    <s v="4-Baja"/>
    <s v="Baja"/>
    <s v="Requerimiento de Cliente"/>
    <s v="TELEFONICA EMPRESAS DE CHILE SA"/>
    <s v="RONDA Y REVISION DE SALAS"/>
    <s v="16/12/2023 18:02:20"/>
    <s v="16/12/2023 18:03:02"/>
    <x v="0"/>
    <s v="CDP ANTIGUO 1"/>
    <s v="CDP ANTIGUO 2"/>
    <s v="16/12/2023 18:03:54"/>
    <s v="16/12/2023 23:50:00"/>
    <s v="RONDA Y REVISION DE SALAS"/>
    <s v="RONDAS REALIZADAS"/>
    <d v="1899-12-30T00:00:39"/>
    <d v="1899-12-30T00:01:34"/>
    <d v="1899-12-30T00:00:55"/>
    <s v=""/>
    <x v="0"/>
  </r>
  <r>
    <s v="INC000002501097"/>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3:14"/>
    <s v="16/12/2023 19:44:47"/>
    <x v="0"/>
    <s v="TI"/>
    <s v="CLIMA"/>
    <s v="16/12/2023 20:11:08"/>
    <s v="16/12/2023 23:50:00"/>
    <s v="RONDA DE INSPECCIÓN DE SALAS Y TOMA DE TEMPERATURAS DC APOQUINDO"/>
    <s v="RONDA REALIZADA"/>
    <d v="1899-12-30T00:00:00"/>
    <d v="1899-12-30T00:00:00"/>
    <d v="1899-12-30T00:00:00"/>
    <s v=""/>
    <x v="0"/>
  </r>
  <r>
    <s v="INC000002501099"/>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5:03"/>
    <s v="16/12/2023 19:46:07"/>
    <x v="0"/>
    <s v="TI"/>
    <s v="CLIMA"/>
    <s v="16/12/2023 20:12:11"/>
    <s v="16/12/2023 23:50:00"/>
    <s v="RONDA DE INSPECCIÓN DE SALAS Y TOMA DE TEMPERATURAS DC APOQUINDO"/>
    <s v="RONDA REALIZADA"/>
    <d v="1899-12-30T00:00:00"/>
    <d v="1899-12-30T00:00:00"/>
    <d v="1899-12-30T00:00:00"/>
    <s v=""/>
    <x v="0"/>
  </r>
  <r>
    <s v="INC000002501101"/>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6:26"/>
    <s v="16/12/2023 19:48:24"/>
    <x v="0"/>
    <s v="TI"/>
    <s v="CLIMA"/>
    <s v="16/12/2023 20:13:10"/>
    <s v="16/12/2023 23:50:00"/>
    <s v="RONDA DE INSPECCIÓN DE SALAS Y TOMA DE TEMPERATURAS DC APOQUINDO"/>
    <s v="RONDA REALIZADA"/>
    <d v="1899-12-30T00:00:00"/>
    <d v="1899-12-30T00:00:00"/>
    <d v="1899-12-30T00:00:00"/>
    <s v=""/>
    <x v="0"/>
  </r>
  <r>
    <s v="INC000002501103"/>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8:41"/>
    <s v="16/12/2023 19:50:47"/>
    <x v="0"/>
    <s v="TI"/>
    <s v="CLIMA"/>
    <s v="16/12/2023 20:14:02"/>
    <s v="16/12/2023 23:50:00"/>
    <s v="RONDA DE INSPECCIÓN DE SALAS Y TOMA DE TEMPERATURAS DC APOQUINDO"/>
    <s v="RONDA REALIZADA"/>
    <d v="1899-12-30T00:00:00"/>
    <d v="1899-12-30T00:00:00"/>
    <d v="1899-12-30T00:00:00"/>
    <s v=""/>
    <x v="0"/>
  </r>
  <r>
    <s v="INC000002501150"/>
    <s v="HOUSING"/>
    <x v="15"/>
    <s v="APQ ACCESOS"/>
    <s v="ALDO P VALENZUELA MUJICA"/>
    <s v="tct_avalen"/>
    <s v="2-Significativo/Amplio"/>
    <s v="2-Alta"/>
    <s v="Alta"/>
    <s v="Requerimiento de Cliente"/>
    <s v="TELEFONICA EMPRESAS DE CHILE SA"/>
    <s v="SUPERVISION medición de cableado y reemplazo de nuevo tendido en caso de falla"/>
    <s v="15/12/2023 22:21:04"/>
    <s v="15/12/2023 22:22:58"/>
    <x v="0"/>
    <s v="CDP ANTIGUO 1"/>
    <s v="CDP ANTIGUO 2"/>
    <s v="15/12/2023 23:35:41"/>
    <s v="15/12/2023 23:50:00"/>
    <s v="SUPERVISION medición de cableado y reemplazo de nuevo tendido en caso de falla"/>
    <s v="SE REALIZA SUPERVISION"/>
    <d v="1899-12-30T01:12:15"/>
    <d v="1899-12-30T01:14:37"/>
    <d v="1899-12-30T00:02:22"/>
    <s v=""/>
    <x v="0"/>
  </r>
  <r>
    <s v="INC000002501196"/>
    <s v="RED INTERNA"/>
    <x v="0"/>
    <s v="APOQUINDO TI"/>
    <s v="RICARDO F ORELLANA MARDONES"/>
    <s v="tct_rorell"/>
    <s v="4-Menor/Localizado"/>
    <s v="4-Baja"/>
    <s v="Baja"/>
    <s v="Requerimiento de Cliente"/>
    <s v="TELEFONICA EMPRESAS DE CHILE SA"/>
    <s v="RONDA Y MEDICIÓN DE TEMPERATURAS EN SALAS TIC"/>
    <s v="16/12/2023 0:23:12"/>
    <s v="16/12/2023 0:24:11"/>
    <x v="0"/>
    <s v="TI"/>
    <s v="CLIMA"/>
    <s v="16/12/2023 0:49:09"/>
    <s v="16/12/2023 23:50:00"/>
    <m/>
    <s v="ACT REALIZADA SIN NOVEDAD"/>
    <d v="1899-12-30T00:00:00"/>
    <d v="1899-12-30T00:00:00"/>
    <d v="1899-12-30T00:00:00"/>
    <s v=""/>
    <x v="0"/>
  </r>
  <r>
    <s v="INC000002501611"/>
    <s v="INFRAESTRUCTURA DC"/>
    <x v="6"/>
    <s v="APQ ACCESOS"/>
    <s v="FRANCISCO J FELIU ABARCA"/>
    <s v="tct_frafea"/>
    <s v="4-Menor/Localizado"/>
    <s v="4-Baja"/>
    <s v="Baja"/>
    <s v="Requerimiento de Cliente"/>
    <s v="TELEFONICA CYBERSECURITY TECH CHILE SPA"/>
    <s v="RONDA POR TOMA DE TEMPERATURAS EN SALAS TIC"/>
    <s v="16/12/2023 17:23:22"/>
    <s v="16/12/2023 17:24:12"/>
    <x v="0"/>
    <s v="TI"/>
    <s v="CLIMA"/>
    <s v="16/12/2023 17:34:03"/>
    <s v="16/12/2023 23:50:00"/>
    <s v="RONDA POR TOMA DE TEMPERATURAS EN SALAS TIC"/>
    <s v="RONDA REALIZADA"/>
    <d v="1899-12-30T00:00:00"/>
    <d v="1899-12-30T00:00:00"/>
    <d v="1899-12-30T00:00:00"/>
    <s v=""/>
    <x v="0"/>
  </r>
  <r>
    <s v="INC000002501617"/>
    <s v="INFRAESTRUCTURA DC"/>
    <x v="6"/>
    <s v="APQ ACCESOS"/>
    <s v="FRANCISCO J FELIU ABARCA"/>
    <s v="tct_frafea"/>
    <s v="4-Menor/Localizado"/>
    <s v="4-Baja"/>
    <s v="Baja"/>
    <s v="Requerimiento de Cliente"/>
    <s v="TELEFONICA CYBERSECURITY TECH CHILE SPA"/>
    <s v="RONDA PREVENTIVA Y LECTURA DE TEMPERATURAS EN SALAS TIC"/>
    <s v="16/12/2023 19:03:08"/>
    <s v="16/12/2023 19:04:06"/>
    <x v="0"/>
    <s v="TI"/>
    <s v="CLIMA"/>
    <s v="16/12/2023 19:17:06"/>
    <s v="16/12/2023 23:50:00"/>
    <s v="RONDA PREVENTIVA Y LECTURA DE TEMPERATURAS EN SALAS TIC"/>
    <s v="RONDA REALIZADA"/>
    <d v="1899-12-30T00:00:00"/>
    <d v="1899-12-30T00:00:00"/>
    <d v="1899-12-30T00:00:00"/>
    <s v=""/>
    <x v="0"/>
  </r>
  <r>
    <s v="INC000002501653"/>
    <s v="RED INTERNA"/>
    <x v="0"/>
    <s v="APOQUINDO TI"/>
    <s v="RICARDO F ORELLANA MARDONES"/>
    <s v="tct_rorell"/>
    <s v="4-Menor/Localizado"/>
    <s v="4-Baja"/>
    <s v="Baja"/>
    <s v="Requerimiento de Cliente"/>
    <s v="TELEFONICA EMPRESAS DE CHILE SA"/>
    <s v="RONDA Y MEDICIÓN DE TEMPERATURAS EN SALAS TIC"/>
    <s v="17/12/2023 10:20:21"/>
    <s v="17/12/2023 10:21:19"/>
    <x v="0"/>
    <s v="TI"/>
    <s v="CLIMA"/>
    <s v="17/12/2023 10:31:15"/>
    <s v="17/12/2023 23:50:00"/>
    <m/>
    <s v="ACT REALIZADA SIN NOVEDAD"/>
    <d v="1899-12-30T00:00:00"/>
    <d v="1899-12-30T00:00:00"/>
    <d v="1899-12-30T00:00:00"/>
    <s v=""/>
    <x v="0"/>
  </r>
  <r>
    <s v="INC000002501668"/>
    <s v="HOUSING"/>
    <x v="15"/>
    <s v="APQ ACCESOS"/>
    <s v="JOSE G MARQUEZ MARCANO"/>
    <s v="tct_josmam"/>
    <s v="4-Menor/Localizado"/>
    <s v="4-Baja"/>
    <s v="Baja"/>
    <s v="Requerimiento de Cliente"/>
    <s v="TELEFONICA EMPRESAS DE CHILE SA"/>
    <s v="RONDA Y REVISION DE SALAS"/>
    <s v="17/12/2023 13:11:54"/>
    <s v="17/12/2023 13:13:44"/>
    <x v="0"/>
    <s v="CDP ANTIGUO 1"/>
    <s v="CDP ANTIGUO 2"/>
    <s v="17/12/2023 13:17:59"/>
    <s v="17/12/2023 23:50:00"/>
    <s v="RONDA Y REVISION DE SALAS"/>
    <s v="RONDAS REALIZADAS"/>
    <d v="1899-12-30T00:04:01"/>
    <d v="1899-12-30T00:06:05"/>
    <d v="1899-12-30T00:02:04"/>
    <s v=""/>
    <x v="0"/>
  </r>
  <r>
    <s v="INC000002501670"/>
    <s v="HOUSING"/>
    <x v="15"/>
    <s v="APQ ACCESOS"/>
    <s v="JOSE G MARQUEZ MARCANO"/>
    <s v="tct_josmam"/>
    <s v="4-Menor/Localizado"/>
    <s v="4-Baja"/>
    <s v="Baja"/>
    <s v="Requerimiento de Cliente"/>
    <s v="TELEFONICA EMPRESAS DE CHILE SA"/>
    <s v="TOMA DE ALARMAS DE CLIENTES"/>
    <s v="17/12/2023 13:18:20"/>
    <s v="17/12/2023 13:18:57"/>
    <x v="0"/>
    <s v="CDP ANTIGUO 1"/>
    <s v="CDP ANTIGUO 2"/>
    <s v="17/12/2023 13:22:24"/>
    <s v="17/12/2023 23:50:00"/>
    <s v="TOMA DE ALARMAS DE CLIENTES"/>
    <s v="TOMA DE ALARMAS REALIZADAS"/>
    <d v="1899-12-30T00:03:15"/>
    <d v="1899-12-30T00:04:04"/>
    <d v="1899-12-30T00:00:49"/>
    <s v=""/>
    <x v="0"/>
  </r>
  <r>
    <s v="INC000002501672"/>
    <s v="VPN IP - MPLS"/>
    <x v="4"/>
    <s v="GESTION HD"/>
    <s v="JUAN CARLOS UZCATEGUI FUGUETT"/>
    <s v="frp_fpetro"/>
    <s v="3-Moderado/Limitado"/>
    <s v="3-Medio"/>
    <s v="Media"/>
    <s v="Requerimiento de Cliente"/>
    <s v="TELEFONICA GLOBAL TECHNOLOGY S.A.AGENCIA EN CHILE"/>
    <s v="HD/RESETEO DE PASSWORD VPN PROVEEDOR NETSEC"/>
    <s v="17/12/2023 13:20:07"/>
    <s v="17/12/2023 13:22:21"/>
    <x v="0"/>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s v=""/>
    <x v="0"/>
  </r>
  <r>
    <s v="INC000002501735"/>
    <s v="RED INTERNA"/>
    <x v="6"/>
    <s v="APQ ACCESOS"/>
    <s v="YORDI M HURTADO ARAYA"/>
    <s v="tct_yorhua"/>
    <s v="4-Menor/Localizado"/>
    <s v="4-Baja"/>
    <s v="Baja"/>
    <s v="Requerimiento de Cliente"/>
    <s v="TELEFONICA CYBERSECURITY TECH CHILE SPA"/>
    <s v="RONDA TOMA DE TEMPERATURAS SALAS TIC 20:30"/>
    <s v="16/12/2023 20:42:57"/>
    <s v="16/12/2023 20:43:21"/>
    <x v="0"/>
    <s v="CDP ANTIGUO 1"/>
    <s v="CDP ANTIGUO 2"/>
    <s v="16/12/2023 21:44:02"/>
    <s v="16/12/2023 23:50:00"/>
    <s v="RONDA TOMA DE TEMPERATURAS SALAS TIC 20:30"/>
    <s v="RONDA REALIZADA"/>
    <d v="1899-12-30T00:00:00"/>
    <d v="1899-12-30T01:01:05"/>
    <d v="1899-12-30T01:01:05"/>
    <s v=""/>
    <x v="0"/>
  </r>
  <r>
    <s v="INC000002501736"/>
    <s v="RED INTERNA"/>
    <x v="6"/>
    <s v="APQ ACCESOS"/>
    <s v="YORDI M HURTADO ARAYA"/>
    <s v="tct_yorhua"/>
    <s v="4-Menor/Localizado"/>
    <s v="4-Baja"/>
    <s v="Baja"/>
    <s v="Requerimiento de Cliente"/>
    <s v="TELEFONICA CYBERSECURITY TECH CHILE SPA"/>
    <s v="RONDA SALAS TECNICAS 20:30"/>
    <s v="16/12/2023 20:43:36"/>
    <s v="16/12/2023 20:43:58"/>
    <x v="0"/>
    <s v="CDP ANTIGUO 1"/>
    <s v="CDP ANTIGUO 2"/>
    <s v="16/12/2023 21:43:37"/>
    <s v="16/12/2023 23:50:00"/>
    <s v="RONDA SALAS TECNICAS 20:30"/>
    <s v="RONDA REALIZADA"/>
    <d v="1899-12-30T00:00:00"/>
    <d v="1899-12-30T01:00:01"/>
    <d v="1899-12-30T01:00:01"/>
    <s v=""/>
    <x v="0"/>
  </r>
  <r>
    <s v="INC000002501737"/>
    <s v="RED INTERNA"/>
    <x v="6"/>
    <s v="APQ ACCESOS"/>
    <s v="YORDI M HURTADO ARAYA"/>
    <s v="tct_yorhua"/>
    <s v="4-Menor/Localizado"/>
    <s v="4-Baja"/>
    <s v="Baja"/>
    <s v="Requerimiento de Cliente"/>
    <s v="TELEFONICA CYBERSECURITY TECH CHILE SPA"/>
    <s v="RONDA TOMA DE TEMPERATURAS SALAS TIC 00:30"/>
    <s v="16/12/2023 20:44:19"/>
    <s v="16/12/2023 20:44:41"/>
    <x v="0"/>
    <s v="CDP ANTIGUO 1"/>
    <s v="CDP ANTIGUO 2"/>
    <s v="16/12/2023 21:43:18"/>
    <s v="16/12/2023 23:50:00"/>
    <s v="RONDA TOMA DE TEMPERATURAS SALAS TIC 00:30"/>
    <s v="RONDA REALIZADA"/>
    <d v="1899-12-30T00:00:00"/>
    <d v="1899-12-30T00:58:59"/>
    <d v="1899-12-30T00:58:59"/>
    <s v=""/>
    <x v="0"/>
  </r>
  <r>
    <s v="INC000002501738"/>
    <s v="RED INTERNA"/>
    <x v="6"/>
    <s v="APQ ACCESOS"/>
    <s v="YORDI M HURTADO ARAYA"/>
    <s v="tct_yorhua"/>
    <s v="4-Menor/Localizado"/>
    <s v="4-Baja"/>
    <s v="Baja"/>
    <s v="Requerimiento de Cliente"/>
    <s v="TELEFONICA CYBERSECURITY TECH CHILE SPA"/>
    <s v="RONDA SALAS TECNICAS 00:30"/>
    <s v="16/12/2023 20:44:55"/>
    <s v="16/12/2023 20:45:20"/>
    <x v="0"/>
    <s v="CDP ANTIGUO 1"/>
    <s v="CDP ANTIGUO 2"/>
    <s v="16/12/2023 21:43:01"/>
    <s v="16/12/2023 23:50:00"/>
    <s v="RONDA SALAS TECNICAS 00:30"/>
    <s v="RONDA REALIZADA"/>
    <d v="1899-12-30T00:00:00"/>
    <d v="1899-12-30T00:58:06"/>
    <d v="1899-12-30T00:58:06"/>
    <s v=""/>
    <x v="0"/>
  </r>
  <r>
    <s v="INC000002501739"/>
    <s v="RED INTERNA"/>
    <x v="6"/>
    <s v="APQ ACCESOS"/>
    <s v="YORDI M HURTADO ARAYA"/>
    <s v="tct_yorhua"/>
    <s v="4-Menor/Localizado"/>
    <s v="4-Baja"/>
    <s v="Baja"/>
    <s v="Requerimiento de Cliente"/>
    <s v="TELEFONICA CYBERSECURITY TECH CHILE SPA"/>
    <s v="RONDA TOMA DE TEMPERATURAS SALAS TIC 04:30"/>
    <s v="16/12/2023 20:45:32"/>
    <s v="16/12/2023 20:46:01"/>
    <x v="0"/>
    <s v="CDP ANTIGUO 1"/>
    <s v="CDP ANTIGUO 2"/>
    <s v="16/12/2023 21:42:45"/>
    <s v="16/12/2023 23:50:00"/>
    <s v="RONDA TOMA DE TEMPERATURAS SALAS TIC 04:30"/>
    <s v="RONDA REALIZADA"/>
    <d v="1899-12-30T00:00:00"/>
    <d v="1899-12-30T00:57:13"/>
    <d v="1899-12-30T00:57:13"/>
    <s v=""/>
    <x v="0"/>
  </r>
  <r>
    <s v="INC000002501740"/>
    <s v="RED INTERNA"/>
    <x v="6"/>
    <s v="APQ ACCESOS"/>
    <s v="YORDI M HURTADO ARAYA"/>
    <s v="tct_yorhua"/>
    <s v="4-Menor/Localizado"/>
    <s v="4-Baja"/>
    <s v="Baja"/>
    <s v="Requerimiento de Cliente"/>
    <s v="TELEFONICA CYBERSECURITY TECH CHILE SPA"/>
    <s v="RONDA SALAS TECNICAS 04:30"/>
    <s v="16/12/2023 20:46:18"/>
    <s v="16/12/2023 20:46:43"/>
    <x v="0"/>
    <s v="CDP ANTIGUO 1"/>
    <s v="CDP ANTIGUO 2"/>
    <s v="16/12/2023 21:42:28"/>
    <s v="16/12/2023 23:50:00"/>
    <s v="RONDA SALAS TECNICAS 04:30"/>
    <s v="RONDA REALIZADA"/>
    <d v="1899-12-30T00:00:00"/>
    <d v="1899-12-30T00:56:10"/>
    <d v="1899-12-30T00:56:10"/>
    <s v=""/>
    <x v="0"/>
  </r>
  <r>
    <s v="INC000002501879"/>
    <s v="HOUSING"/>
    <x v="16"/>
    <s v="BELIEVE"/>
    <s v="JOSE G MARQUEZ MARCANO"/>
    <s v="frp_fbalab"/>
    <s v="3-Moderado/Limitado"/>
    <s v="3-Medio"/>
    <s v="Media"/>
    <s v="Requerimiento de Cliente"/>
    <s v="REDBANC S A"/>
    <s v="GESTION DATACENTER/ ACCESOS / REDBANC S A"/>
    <s v="17/12/2023 18:06:56"/>
    <s v="17/12/2023 18:08:09"/>
    <x v="0"/>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s v=""/>
    <x v="0"/>
  </r>
  <r>
    <s v="INC000002501927"/>
    <s v="VPN IP - MPLS"/>
    <x v="16"/>
    <s v="GESTION HD"/>
    <s v="JORGE S LORCA LEIVA"/>
    <s v="frp_dalcap"/>
    <s v="4-Menor/Localizado"/>
    <s v="4-Baja"/>
    <s v="Baja"/>
    <s v="Requerimiento de Cliente"/>
    <s v="TELEFONICA INTERNACIONAL CHILE SA"/>
    <s v="PEND HORARIO HABIL | REQ / Requerimiento Wifi DXC Paine"/>
    <s v="16/12/2023 23:12:46"/>
    <s v="16/12/2023 23:16:05"/>
    <x v="0"/>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s v=""/>
    <x v="0"/>
  </r>
  <r>
    <s v="INC000002501984"/>
    <s v="HOUSING"/>
    <x v="15"/>
    <s v="APQ ACCESOS"/>
    <s v="LUIS O MORALES ARENAS"/>
    <s v="tct_luimoa"/>
    <s v="4-Menor/Localizado"/>
    <s v="4-Baja"/>
    <s v="Baja"/>
    <s v="Requerimiento de Cliente"/>
    <s v="TELEFONICA EMPRESAS DE CHILE SA"/>
    <s v="SE GENERA TICKET POR RONDA Y REVISION DE SALAS TECNICAS"/>
    <s v="17/12/2023 2:48:14"/>
    <s v="17/12/2023 2:51:05"/>
    <x v="0"/>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01987"/>
    <s v="HOUSING"/>
    <x v="15"/>
    <s v="APQ ACCESOS"/>
    <s v="LUIS O MORALES ARENAS"/>
    <s v="tct_luimoa"/>
    <s v="4-Menor/Localizado"/>
    <s v="4-Baja"/>
    <s v="Baja"/>
    <s v="Requerimiento de Cliente"/>
    <s v="TELEFONICA EMPRESAS DE CHILE SA"/>
    <s v="SE GENERA TICKET DE SUPERVISION PARA CLIENTE DXC"/>
    <s v="17/12/2023 2:57:29"/>
    <s v="17/12/2023 2:58:57"/>
    <x v="0"/>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s v=""/>
    <x v="0"/>
  </r>
  <r>
    <s v="INC000002501990"/>
    <s v="HOUSING"/>
    <x v="15"/>
    <s v="APQ ACCESOS"/>
    <s v="LUIS O MORALES ARENAS"/>
    <s v="tct_luimoa"/>
    <s v="4-Menor/Localizado"/>
    <s v="4-Baja"/>
    <s v="Baja"/>
    <s v="Requerimiento de Cliente"/>
    <s v="TELEFONICA EMPRESAS DE CHILE SA"/>
    <s v="SE GENERA TICKET POR REVISION Y TOMA DE ALARMA DE CLIENTES"/>
    <s v="17/12/2023 3:04:26"/>
    <s v="17/12/2023 3:06:16"/>
    <x v="0"/>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x v="0"/>
  </r>
  <r>
    <s v="INC000002502001"/>
    <s v="RED INTERNA"/>
    <x v="0"/>
    <s v="APOQUINDO TI"/>
    <s v="RICARDO F ORELLANA MARDONES"/>
    <s v="tct_rorell"/>
    <s v="4-Menor/Localizado"/>
    <s v="4-Baja"/>
    <s v="Baja"/>
    <s v="Requerimiento de Cliente"/>
    <s v="TELEFONICA EMPRESAS DE CHILE SA"/>
    <s v="RONDA Y MEDICIÓN DE TEMPERATURAS EN SALAS TIC"/>
    <s v="17/12/2023 4:16:54"/>
    <s v="17/12/2023 4:17:56"/>
    <x v="0"/>
    <s v="TI"/>
    <s v="CLIMA"/>
    <s v="17/12/2023 4:32:44"/>
    <s v="17/12/2023 23:50:00"/>
    <m/>
    <s v="ACT REALIZADA SIN NOVEDAD"/>
    <d v="1899-12-30T00:00:00"/>
    <d v="1899-12-30T00:00:00"/>
    <d v="1899-12-30T00:00:00"/>
    <s v=""/>
    <x v="0"/>
  </r>
  <r>
    <s v="INC000002502009"/>
    <s v="RED INTERNA"/>
    <x v="0"/>
    <s v="APOQUINDO TI"/>
    <s v="RICARDO F ORELLANA MARDONES"/>
    <s v="tct_rorell"/>
    <s v="4-Menor/Localizado"/>
    <s v="4-Baja"/>
    <s v="Baja"/>
    <s v="Requerimiento de Cliente"/>
    <s v="TELEFONICA EMPRESAS DE CHILE SA"/>
    <s v="RONDA Y MEDICIÓN DE TEMPERATURAS EN SALAS TIC"/>
    <s v="17/12/2023 0:27:48"/>
    <s v="17/12/2023 0:29:55"/>
    <x v="0"/>
    <s v="TI"/>
    <s v="CLIMA"/>
    <s v="17/12/2023 0:56:05"/>
    <s v="17/12/2023 23:50:00"/>
    <m/>
    <s v="ACT REALIZADA SIN NOVEDAD"/>
    <d v="1899-12-30T00:00:00"/>
    <d v="1899-12-30T00:00:00"/>
    <d v="1899-12-30T00:00:00"/>
    <s v=""/>
    <x v="0"/>
  </r>
  <r>
    <s v="INC000002502014"/>
    <s v="RED INTERNA"/>
    <x v="0"/>
    <s v="APOQUINDO TI"/>
    <s v="RICARDO F ORELLANA MARDONES"/>
    <s v="tct_rorell"/>
    <s v="4-Menor/Localizado"/>
    <s v="4-Baja"/>
    <s v="Baja"/>
    <s v="Requerimiento de Cliente"/>
    <s v="TELEFONICA EMPRESAS DE CHILE SA"/>
    <s v="RONDA Y MEDICIÓN DE TEMPERATURAS EN SALAS TIC"/>
    <s v="17/12/2023 2:26:11"/>
    <s v="17/12/2023 2:27:10"/>
    <x v="0"/>
    <s v="TI"/>
    <s v="CLIMA"/>
    <s v="17/12/2023 2:36:59"/>
    <s v="17/12/2023 23:50:00"/>
    <m/>
    <s v="ACT REALIZADA SIN NOVEDAD"/>
    <d v="1899-12-30T00:00:00"/>
    <d v="1899-12-30T00:00:00"/>
    <d v="1899-12-30T00:00:00"/>
    <s v=""/>
    <x v="0"/>
  </r>
  <r>
    <s v="INC000002502016"/>
    <s v="RED INTERNA"/>
    <x v="0"/>
    <s v="APOQUINDO TI"/>
    <s v="RICARDO F ORELLANA MARDONES"/>
    <s v="tct_rorell"/>
    <s v="4-Menor/Localizado"/>
    <s v="4-Baja"/>
    <s v="Baja"/>
    <s v="Requerimiento de Cliente"/>
    <s v="TELEFONICA EMPRESAS DE CHILE SA"/>
    <s v="RONDA Y MEDICIÓN DE TEMPERATURAS EN SALAS TIC"/>
    <s v="17/12/2023 8:02:36"/>
    <s v="17/12/2023 8:03:29"/>
    <x v="0"/>
    <s v="TI"/>
    <s v="CLIMA"/>
    <s v="17/12/2023 8:28:57"/>
    <s v="17/12/2023 23:50:00"/>
    <m/>
    <s v="ACT REALIZADA SIN NOVEDAD"/>
    <d v="1899-12-30T00:00:00"/>
    <d v="1899-12-30T00:00:00"/>
    <d v="1899-12-30T00:00:00"/>
    <s v=""/>
    <x v="0"/>
  </r>
  <r>
    <s v="INC000002502020"/>
    <s v="SAP"/>
    <x v="17"/>
    <s v="CLOUD SAP HANA"/>
    <s v="NICOLAS A SAAVEDRA EGUILUZ"/>
    <s v="tct_nsaave"/>
    <s v="4-Menor/Localizado"/>
    <s v="4-Baja"/>
    <s v="Baja"/>
    <s v="Requerimiento de Cliente"/>
    <s v="TELEFONICA EMPRESAS DE CHILE SA"/>
    <s v="Checklist Diario Clientes 17.12.23"/>
    <s v="17/12/2023 8:49:19"/>
    <s v="17/12/2023 8:50:32"/>
    <x v="0"/>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s v=""/>
    <x v="0"/>
  </r>
  <r>
    <s v="INC000002502036"/>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8:05"/>
    <s v="17/12/2023 19:59:34"/>
    <x v="0"/>
    <s v="TI"/>
    <s v="CLIMA"/>
    <s v="17/12/2023 20:10:46"/>
    <s v="17/12/2023 23:50:00"/>
    <s v="RONDA DE INSPECCIÓN DE SALAS Y TOMA DE TEMPERATURAS DC APOQUINDO"/>
    <s v="RONDA REALIZADA"/>
    <d v="1899-12-30T00:00:00"/>
    <d v="1899-12-30T00:00:00"/>
    <d v="1899-12-30T00:00:00"/>
    <s v=""/>
    <x v="0"/>
  </r>
  <r>
    <s v="INC000002502038"/>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9:46"/>
    <s v="17/12/2023 20:01:11"/>
    <x v="0"/>
    <s v="TI"/>
    <s v="CLIMA"/>
    <s v="17/12/2023 20:11:11"/>
    <s v="17/12/2023 23:50:00"/>
    <s v="RONDA DE INSPECCIÓN DE SALAS Y TOMA DE TEMPERATURAS DC APOQUINDO"/>
    <s v="RONDA REALIZADA"/>
    <d v="1899-12-30T00:00:00"/>
    <d v="1899-12-30T00:00:00"/>
    <d v="1899-12-30T00:00:00"/>
    <s v=""/>
    <x v="0"/>
  </r>
  <r>
    <s v="INC000002502040"/>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20:01:27"/>
    <s v="17/12/2023 20:02:51"/>
    <x v="0"/>
    <s v="TI"/>
    <s v="CLIMA"/>
    <s v="17/12/2023 20:11:37"/>
    <s v="17/12/2023 23:50:00"/>
    <s v="RONDA DE INSPECCIÓN DE SALAS Y TOMA DE TEMPERATURAS DC APOQUINDO"/>
    <s v="RONDA REALIZADA"/>
    <d v="1899-12-30T00:00:00"/>
    <d v="1899-12-30T00:00:00"/>
    <d v="1899-12-30T00:00:00"/>
    <s v=""/>
    <x v="0"/>
  </r>
  <r>
    <s v="INC000002502047"/>
    <s v="VPN IP - MPLS"/>
    <x v="17"/>
    <s v="GESTION HD"/>
    <s v="ANGEL CASTRO CABRERA"/>
    <s v="frp_disilv"/>
    <s v="4-Menor/Localizado"/>
    <s v="4-Baja"/>
    <s v="Baja"/>
    <s v="Requerimiento de Cliente"/>
    <s v="SOC PUNTA DEL COBRE S A"/>
    <s v="PENDIENTE H. HABIL//REQ / Copia Servidores"/>
    <s v="17/12/2023 22:41:49"/>
    <s v="17/12/2023 22:45:28"/>
    <x v="0"/>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s v=""/>
    <x v="0"/>
  </r>
  <r>
    <s v="INC000002502057"/>
    <s v="HOUSING"/>
    <x v="14"/>
    <s v="BELIEVE"/>
    <s v="MARIO A BARRIENTOS RUIZ"/>
    <s v="frp_jreyna"/>
    <s v="3-Moderado/Limitado"/>
    <s v="3-Medio"/>
    <s v="Media"/>
    <s v="Requerimiento de Cliente"/>
    <s v="CONSEJO DE DEFENSA DEL ESTADO"/>
    <s v="GESTION DATACENTER/ ACCESOS  / Consejo de Defensa Del Estado"/>
    <s v="18/12/2023 8:03:51"/>
    <s v="18/12/2023 8:07:34"/>
    <x v="0"/>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s v=""/>
    <x v="0"/>
  </r>
  <r>
    <s v="INC000002502062"/>
    <s v="VPN IP - MPLS"/>
    <x v="3"/>
    <s v="GESTION HD"/>
    <s v="GUSTAVO AVILA VERA"/>
    <s v="frp_jesanc"/>
    <s v="4-Menor/Localizado"/>
    <s v="4-Baja"/>
    <s v="Baja"/>
    <s v="Requerimiento de Cliente"/>
    <s v="AGRICOLA ARIZTIA LIMITADA"/>
    <s v="REQ / MODIFICAR ZONA DNS ARIZTIAATUNEGOCIO.CL"/>
    <s v="18/12/2023 8:22:14"/>
    <s v="18/12/2023 8:26:20"/>
    <x v="0"/>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s v=""/>
    <x v="0"/>
  </r>
  <r>
    <s v="INC000002502074"/>
    <s v="HOUSING"/>
    <x v="16"/>
    <s v="BELIEVE"/>
    <s v="JORGE S LORCA LEIVA"/>
    <s v="frp_fbalab"/>
    <s v="3-Moderado/Limitado"/>
    <s v="3-Medio"/>
    <s v="Media"/>
    <s v="Requerimiento de Cliente"/>
    <s v="TELEFONICA EMPRESAS DE CHILE SA"/>
    <s v="GESTION DATACENTER/ ACCESOS / GTD - SONDA"/>
    <s v="18/12/2023 9:26:15"/>
    <s v="18/12/2023 9:27:56"/>
    <x v="0"/>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s v=""/>
    <x v="0"/>
  </r>
  <r>
    <s v="INC000002502393"/>
    <s v="TICKET-INTELIGENTE"/>
    <x v="4"/>
    <s v="GESTION TI"/>
    <s v="JUAN CARLOS UZCATEGUI FUGUETT"/>
    <s v="USR_TSIGHT"/>
    <s v="1-Extenso/Generalizado"/>
    <s v="4-Baja"/>
    <s v="Baja"/>
    <s v="Incidente de Cliente"/>
    <s v="GPS CHILE SPA"/>
    <s v="gpschi01 - wnprap_gps02 TICKET AUTOMATICO"/>
    <s v="17/12/2023 15:43:49"/>
    <s v="17/12/2023 15:43:49"/>
    <x v="0"/>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s v="Cumplido"/>
    <x v="2"/>
  </r>
  <r>
    <s v="INC000002502403"/>
    <s v="VPN IP - MPLS"/>
    <x v="4"/>
    <s v="GESTION HD"/>
    <s v="JUAN CARLOS UZCATEGUI FUGUETT"/>
    <s v="frp_fpetro"/>
    <s v="3-Moderado/Limitado"/>
    <s v="3-Medio"/>
    <s v="Media"/>
    <s v="Incidente de Cliente"/>
    <s v="TELEFONICA GLOBAL TECHNOLOGY S.A.AGENCIA EN CHILE"/>
    <s v="HD/Solarwind - Reinicio de S.O SW-POOL14"/>
    <s v="17/12/2023 16:01:31"/>
    <s v="17/12/2023 16:05:15"/>
    <x v="0"/>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s v="Cumplido"/>
    <x v="2"/>
  </r>
  <r>
    <s v="INC000002502470"/>
    <s v="TICKET-INTELIGENTE"/>
    <x v="3"/>
    <s v="GESTION TI"/>
    <s v="VICTOR SEPULVEDA GAMARRA"/>
    <s v="USR_TSIGHT"/>
    <s v="1-Extenso/Generalizado"/>
    <s v="4-Baja"/>
    <s v="Baja"/>
    <s v="Incidente de Cliente"/>
    <s v="COPEFRUT S A"/>
    <s v="frsafe01 - sap_solman - vm TICKET AUTOMATICO"/>
    <s v="17/12/2023 17:56:21"/>
    <s v="17/12/2023 17:56:21"/>
    <x v="0"/>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s v="Cumplido"/>
    <x v="2"/>
  </r>
  <r>
    <s v="INC000002502484"/>
    <s v="TICKET-INTELIGENTE"/>
    <x v="4"/>
    <s v="GESTION TI"/>
    <s v="JUAN CARLOS UZCATEGUI FUGUETT"/>
    <s v="USR_TSIGHT"/>
    <s v="1-Extenso/Generalizado"/>
    <s v="4-Baja"/>
    <s v="Baja"/>
    <s v="Incidente de Cliente"/>
    <s v="FUNDACION INSTITUTO PROFESIONAL DUOC UC"/>
    <s v="fiprdu01 - srvfs01_vm TICKET AUTOMATICO"/>
    <s v="17/12/2023 18:58:22"/>
    <s v="17/12/2023 18:58:22"/>
    <x v="0"/>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s v="Cumplido"/>
    <x v="2"/>
  </r>
  <r>
    <s v="INC000002502533"/>
    <s v="RED INTERNA"/>
    <x v="0"/>
    <s v="APOQUINDO TI"/>
    <s v="RICARDO F ORELLANA MARDONES"/>
    <s v="tct_rorell"/>
    <s v="4-Menor/Localizado"/>
    <s v="4-Baja"/>
    <s v="Baja"/>
    <s v="Requerimiento de Cliente"/>
    <s v="TELEFONICA EMPRESAS DE CHILE SA"/>
    <s v="RONDA Y MEDICIÓN DE TEMPERATURAS EN SALAS TIC"/>
    <s v="18/12/2023 7:13:17"/>
    <s v="18/12/2023 7:14:12"/>
    <x v="0"/>
    <s v="TI"/>
    <s v="CLIMA"/>
    <s v="18/12/2023 7:26:16"/>
    <s v="18/12/2023 23:50:00"/>
    <m/>
    <s v="ACT REALIZADA SIN NOVEDAD"/>
    <d v="1899-12-30T00:00:00"/>
    <d v="1899-12-30T00:00:00"/>
    <d v="1899-12-30T00:00:00"/>
    <s v=""/>
    <x v="0"/>
  </r>
  <r>
    <s v="INC000002502556"/>
    <s v="VPN IP - MPLS"/>
    <x v="17"/>
    <s v="GESTION HD"/>
    <s v="EWALD R GALAZ MILLALEO"/>
    <s v="frp_jciert"/>
    <s v="4-Menor/Localizado"/>
    <s v="4-Baja"/>
    <s v="Baja"/>
    <s v="Requerimiento de Cliente"/>
    <s v="TELEFONICA GLOBAL TECHNOLOGY S.A.AGENCIA EN CHILE"/>
    <s v="REQ / INCHALAM - SAP NOTE"/>
    <s v="18/12/2023 9:43:14"/>
    <s v="18/12/2023 9:45:45"/>
    <x v="0"/>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s v=""/>
    <x v="0"/>
  </r>
  <r>
    <s v="INC000002502726"/>
    <s v="VPN IP - MPLS"/>
    <x v="9"/>
    <s v="BELIEVE"/>
    <s v="AXEL ANDRADE"/>
    <s v="frp_jesanc"/>
    <s v="4-Menor/Localizado"/>
    <s v="4-Baja"/>
    <s v="Baja"/>
    <s v="Requerimiento de Cliente"/>
    <s v="INSTITUTO PROFESIONAL DE CHILE SA"/>
    <s v="REQ / Solicitud respaldo diario bases de datos - IPCHILE"/>
    <s v="18/12/2023 0:20:47"/>
    <s v="18/12/2023 0:23:47"/>
    <x v="0"/>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s v=""/>
    <x v="0"/>
  </r>
  <r>
    <s v="INC000002502728"/>
    <s v="RED INTERNA"/>
    <x v="0"/>
    <s v="APOQUINDO TI"/>
    <s v="RICARDO F ORELLANA MARDONES"/>
    <s v="tct_rorell"/>
    <s v="4-Menor/Localizado"/>
    <s v="4-Baja"/>
    <s v="Baja"/>
    <s v="Requerimiento de Cliente"/>
    <s v="TELEFONICA EMPRESAS DE CHILE SA"/>
    <s v="RONDA Y MEDICIÓN DE TEMPERATURAS EN SALAS TIC"/>
    <s v="18/12/2023 4:22:17"/>
    <s v="18/12/2023 4:23:12"/>
    <x v="0"/>
    <s v="TI"/>
    <s v="CLIMA"/>
    <s v="18/12/2023 4:34:30"/>
    <s v="18/12/2023 23:50:00"/>
    <m/>
    <s v="ACT REALIZADA SIN NOVEDAD"/>
    <d v="1899-12-30T00:00:00"/>
    <d v="1899-12-30T00:00:00"/>
    <d v="1899-12-30T00:00:00"/>
    <s v=""/>
    <x v="0"/>
  </r>
  <r>
    <s v="INC000002502734"/>
    <s v="HOUSING"/>
    <x v="15"/>
    <s v="APQ ACCESOS"/>
    <s v="LUIS O MORALES ARENAS"/>
    <s v="tct_luimoa"/>
    <s v="4-Menor/Localizado"/>
    <s v="4-Baja"/>
    <s v="Baja"/>
    <s v="Requerimiento de Cliente"/>
    <s v="TELEFONICA EMPRESAS DE CHILE SA"/>
    <s v="SE GENERA TICKET POR RONDA Y REVISION DE SALAS TECNICAS"/>
    <s v="18/12/2023 5:55:44"/>
    <s v="18/12/2023 5:57:36"/>
    <x v="0"/>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02736"/>
    <s v="HOUSING"/>
    <x v="15"/>
    <s v="APQ ACCESOS"/>
    <s v="LUIS O MORALES ARENAS"/>
    <s v="tct_luimoa"/>
    <s v="4-Menor/Localizado"/>
    <s v="4-Baja"/>
    <s v="Baja"/>
    <s v="Requerimiento de Cliente"/>
    <s v="TELEFONICA EMPRESAS DE CHILE SA"/>
    <s v="SE GENERA TICKET POR REVISION Y TOMA DE ALARMA DE CLINTES"/>
    <s v="18/12/2023 5:59:03"/>
    <s v="18/12/2023 6:00:57"/>
    <x v="0"/>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502738"/>
    <s v="HOUSING"/>
    <x v="15"/>
    <s v="APQ ACCESOS"/>
    <s v="LUIS O MORALES ARENAS"/>
    <s v="tct_luimoa"/>
    <s v="4-Menor/Localizado"/>
    <s v="4-Baja"/>
    <s v="Baja"/>
    <s v="Requerimiento de Cliente"/>
    <s v="TELEFONICA EMPRESAS DE CHILE SA"/>
    <s v="SE GENERA TICKET DE SUPERVISION PARA CLIENTE DXC"/>
    <s v="18/12/2023 6:27:26"/>
    <s v="18/12/2023 6:29:03"/>
    <x v="0"/>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s v=""/>
    <x v="0"/>
  </r>
  <r>
    <s v="INC000002502740"/>
    <s v="HOUSING"/>
    <x v="6"/>
    <s v="APQ ACCESOS"/>
    <s v="EDUARDO A NUÑEZ LAMOZA"/>
    <s v="tct_edunul"/>
    <s v="4-Menor/Localizado"/>
    <s v="4-Baja"/>
    <s v="Baja"/>
    <s v="Requerimiento de Cliente"/>
    <s v="TELEFONICA CYBERSECURITY TECH CHILE SPA"/>
    <s v="TOMA DE TEMPERATURAS"/>
    <s v="18/12/2023 7:02:27"/>
    <s v="18/12/2023 7:03:34"/>
    <x v="0"/>
    <s v="TI"/>
    <s v="CLIMA"/>
    <s v="18/12/2023 7:03:50"/>
    <s v="18/12/2023 23:50:00"/>
    <s v="TOMA DE TEMPERATURAS"/>
    <s v="RONDA REALIZADA"/>
    <d v="1899-12-30T00:00:00"/>
    <d v="1899-12-30T00:00:00"/>
    <d v="1899-12-30T00:00:00"/>
    <s v=""/>
    <x v="0"/>
  </r>
  <r>
    <s v="INC000002502742"/>
    <s v="HOUSING"/>
    <x v="6"/>
    <s v="APQ ACCESOS"/>
    <s v="EDUARDO A NUÑEZ LAMOZA"/>
    <s v="tct_edunul"/>
    <s v="4-Menor/Localizado"/>
    <s v="4-Baja"/>
    <s v="Baja"/>
    <s v="Requerimiento de Cliente"/>
    <s v="TELEFONICA CYBERSECURITY TECH CHILE SPA"/>
    <s v="TOMA DE TEMPERATURAS"/>
    <s v="18/12/2023 7:04:07"/>
    <s v="18/12/2023 7:05:05"/>
    <x v="0"/>
    <s v="TI"/>
    <s v="CLIMA"/>
    <s v="18/12/2023 7:05:28"/>
    <s v="18/12/2023 23:50:00"/>
    <s v="TOMA DE TEMPERATURAS"/>
    <s v="RONDA REALIZADA"/>
    <d v="1899-12-30T00:00:00"/>
    <d v="1899-12-30T00:00:00"/>
    <d v="1899-12-30T00:00:00"/>
    <s v=""/>
    <x v="0"/>
  </r>
  <r>
    <s v="INC000002502744"/>
    <s v="HOUSING"/>
    <x v="6"/>
    <s v="APQ ACCESOS"/>
    <s v="EDUARDO A NUÑEZ LAMOZA"/>
    <s v="tct_edunul"/>
    <s v="4-Menor/Localizado"/>
    <s v="4-Baja"/>
    <s v="Baja"/>
    <s v="Requerimiento de Cliente"/>
    <s v="TELEFONICA CYBERSECURITY TECH CHILE SPA"/>
    <s v="TOMA DE TEMPERATURAS"/>
    <s v="18/12/2023 7:05:51"/>
    <s v="18/12/2023 7:06:46"/>
    <x v="0"/>
    <s v="TI"/>
    <s v="CLIMA"/>
    <s v="18/12/2023 7:07:06"/>
    <s v="18/12/2023 23:50:00"/>
    <s v="TOMA DE TEMPERATURAS"/>
    <s v="RONDA REALIZADA"/>
    <d v="1899-12-30T00:00:00"/>
    <d v="1899-12-30T00:00:00"/>
    <d v="1899-12-30T00:00:00"/>
    <s v=""/>
    <x v="0"/>
  </r>
  <r>
    <s v="INC000002502746"/>
    <s v="HOUSING"/>
    <x v="6"/>
    <s v="APQ ACCESOS"/>
    <s v="EDUARDO A NUÑEZ LAMOZA"/>
    <s v="tct_edunul"/>
    <s v="4-Menor/Localizado"/>
    <s v="4-Baja"/>
    <s v="Baja"/>
    <s v="Requerimiento de Cliente"/>
    <s v="TELEFONICA CYBERSECURITY TECH CHILE SPA"/>
    <s v="RONDA SALAS TECNICAS"/>
    <s v="18/12/2023 7:07:19"/>
    <s v="18/12/2023 7:08:20"/>
    <x v="0"/>
    <s v="TI"/>
    <s v="INFRAESTRUCTURA"/>
    <s v="18/12/2023 7:08:38"/>
    <s v="18/12/2023 23:50:00"/>
    <s v="REVISION DE SALAS Y RACK"/>
    <s v="RONDA REALIZADA"/>
    <d v="1899-12-30T00:00:00"/>
    <d v="1899-12-30T00:00:00"/>
    <d v="1899-12-30T00:00:00"/>
    <s v=""/>
    <x v="0"/>
  </r>
  <r>
    <s v="INC000002502748"/>
    <s v="HOUSING"/>
    <x v="6"/>
    <s v="APQ ACCESOS"/>
    <s v="EDUARDO A NUÑEZ LAMOZA"/>
    <s v="tct_edunul"/>
    <s v="4-Menor/Localizado"/>
    <s v="4-Baja"/>
    <s v="Baja"/>
    <s v="Requerimiento de Cliente"/>
    <s v="TELEFONICA CYBERSECURITY TECH CHILE SPA"/>
    <s v="RONDA SALAS TECNICAS"/>
    <s v="18/12/2023 7:08:53"/>
    <s v="18/12/2023 7:10:04"/>
    <x v="0"/>
    <s v="TI"/>
    <s v="INFRAESTRUCTURA"/>
    <s v="18/12/2023 7:10:24"/>
    <s v="18/12/2023 23:50:00"/>
    <s v="REVISION DE SALAS Y RACK"/>
    <s v="RONDA REALIZADA"/>
    <d v="1899-12-30T00:00:00"/>
    <d v="1899-12-30T00:00:00"/>
    <d v="1899-12-30T00:00:00"/>
    <s v=""/>
    <x v="0"/>
  </r>
  <r>
    <s v="INC000002502750"/>
    <s v="HOUSING"/>
    <x v="6"/>
    <s v="APQ ACCESOS"/>
    <s v="EDUARDO A NUÑEZ LAMOZA"/>
    <s v="tct_edunul"/>
    <s v="4-Menor/Localizado"/>
    <s v="4-Baja"/>
    <s v="Baja"/>
    <s v="Requerimiento de Cliente"/>
    <s v="TELEFONICA CYBERSECURITY TECH CHILE SPA"/>
    <s v="RONDA SALAS TECNICAS"/>
    <s v="18/12/2023 7:10:38"/>
    <s v="18/12/2023 7:11:35"/>
    <x v="0"/>
    <s v="TI"/>
    <s v="INFRAESTRUCTURA"/>
    <s v="18/12/2023 7:11:54"/>
    <s v="18/12/2023 23:50:00"/>
    <s v="REVISION DE SALAS Y RACK"/>
    <s v="RONDA REALIZADA"/>
    <d v="1899-12-30T00:00:00"/>
    <d v="1899-12-30T00:00:00"/>
    <d v="1899-12-30T00:00:00"/>
    <s v=""/>
    <x v="0"/>
  </r>
  <r>
    <s v="INC000002502824"/>
    <s v="HOSTING VIRTUAL"/>
    <x v="13"/>
    <s v="BELIEVE"/>
    <s v="DEIBY Y SANTOYO MONTEROLA"/>
    <s v="frp_jesanc"/>
    <s v="4-Menor/Localizado"/>
    <s v="4-Baja"/>
    <s v="Baja"/>
    <s v="Requerimiento de Cliente"/>
    <s v="PRODINSA 1"/>
    <s v="REQ / Prodinsa | Levantamiento de información"/>
    <s v="17/12/2023 22:25:39"/>
    <s v="17/12/2023 22:41:44"/>
    <x v="0"/>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s v=""/>
    <x v="0"/>
  </r>
  <r>
    <s v="INC000002502825"/>
    <s v="TICKET-INTELIGENTE"/>
    <x v="4"/>
    <s v="GESTION TI"/>
    <s v="JUAN CARLOS UZCATEGUI FUGUETT"/>
    <s v="USR_TSIGHT"/>
    <s v="1-Extenso/Generalizado"/>
    <s v="4-Baja"/>
    <s v="Baja"/>
    <s v="Incidente de Cliente"/>
    <s v="COAGRA S A"/>
    <s v="coagra01 - sap_prod_e_vm TICKET AUTOMATICO"/>
    <s v="17/12/2023 22:26:10"/>
    <s v="17/12/2023 22:26:10"/>
    <x v="0"/>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s v="Cumplido"/>
    <x v="2"/>
  </r>
  <r>
    <s v="INC000002502828"/>
    <s v="HOSTING VIRTUAL"/>
    <x v="13"/>
    <s v="BELIEVE"/>
    <s v="JOSE A SANTIS SERRANO"/>
    <s v="frp_jesanc"/>
    <s v="4-Menor/Localizado"/>
    <s v="4-Baja"/>
    <s v="Baja"/>
    <s v="Requerimiento de Cliente"/>
    <s v="MEGASALUD SPA"/>
    <s v="REQ / Megasalud | Levantamiento de información"/>
    <s v="17/12/2023 22:29:31"/>
    <s v="17/12/2023 22:41:54"/>
    <x v="0"/>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s v=""/>
    <x v="0"/>
  </r>
  <r>
    <s v="INC000002502829"/>
    <s v="HOSTING VIRTUAL"/>
    <x v="13"/>
    <s v="BELIEVE"/>
    <s v="PABLO N OLIVA ALARCON"/>
    <s v="frp_jesanc"/>
    <s v="4-Menor/Localizado"/>
    <s v="4-Baja"/>
    <s v="Baja"/>
    <s v="Requerimiento de Cliente"/>
    <s v="INMOB PARQUES Y JARDINES SA"/>
    <s v="REQ / Inmobiliaria Parques y Jardines | Levantamiento de información"/>
    <s v="17/12/2023 22:31:06"/>
    <s v="17/12/2023 22:41:57"/>
    <x v="0"/>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s v=""/>
    <x v="0"/>
  </r>
  <r>
    <s v="INC000002502846"/>
    <s v="TICKET-INTELIGENTE"/>
    <x v="4"/>
    <s v="GESTION TI"/>
    <s v="JUAN CARLOS UZCATEGUI FUGUETT"/>
    <s v="USR_TSIGHT"/>
    <s v="1-Extenso/Generalizado"/>
    <s v="4-Baja"/>
    <s v="Baja"/>
    <s v="Incidente de Cliente"/>
    <s v="GPS CHILE SPA"/>
    <s v="gpschi01 - wnprap_cap02 TICKET AUTOMATICO"/>
    <s v="17/12/2023 23:13:49"/>
    <s v="17/12/2023 23:13:49"/>
    <x v="0"/>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s v="Cumplido"/>
    <x v="2"/>
  </r>
  <r>
    <s v="INC000002502847"/>
    <s v="TICKET-INTELIGENTE"/>
    <x v="3"/>
    <s v="GESTION TI"/>
    <s v="VICTOR SEPULVEDA GAMARRA"/>
    <s v="USR_TSIGHT"/>
    <s v="1-Extenso/Generalizado"/>
    <s v="4-Baja"/>
    <s v="Baja"/>
    <s v="Incidente de Cliente"/>
    <s v="TELEFONICA EMPRESAS DE CHILE SA"/>
    <s v="telefonica - lnxq003_localhost.vm TICKET AUTOMATICO"/>
    <s v="17/12/2023 23:14:41"/>
    <s v="17/12/2023 23:14:41"/>
    <x v="0"/>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s v="Cumplido"/>
    <x v="2"/>
  </r>
  <r>
    <s v="INC000002502861"/>
    <s v="RED INTERNA"/>
    <x v="0"/>
    <s v="APOQUINDO TI"/>
    <s v="RICARDO F ORELLANA MARDONES"/>
    <s v="tct_rorell"/>
    <s v="4-Menor/Localizado"/>
    <s v="4-Baja"/>
    <s v="Baja"/>
    <s v="Requerimiento de Cliente"/>
    <s v="TELEFONICA EMPRESAS DE CHILE SA"/>
    <s v="RONDA Y MEDICIÓN DE TEMPERATURAS EN SALAS TIC"/>
    <s v="18/12/2023 0:25:14"/>
    <s v="18/12/2023 0:26:12"/>
    <x v="0"/>
    <s v="TI"/>
    <s v="CLIMA"/>
    <s v="18/12/2023 0:46:41"/>
    <s v="18/12/2023 23:50:00"/>
    <m/>
    <s v="ACT REALIZADA SIN NOVEDAD"/>
    <d v="1899-12-30T00:00:00"/>
    <d v="1899-12-30T00:00:00"/>
    <d v="1899-12-30T00:00:00"/>
    <s v=""/>
    <x v="0"/>
  </r>
  <r>
    <s v="INC000002502885"/>
    <s v="HOUSING"/>
    <x v="15"/>
    <s v="APQ ACCESOS"/>
    <s v="LUIS O MORALES ARENAS"/>
    <s v="tct_luimoa"/>
    <s v="4-Menor/Localizado"/>
    <s v="4-Baja"/>
    <s v="Baja"/>
    <s v="Requerimiento de Cliente"/>
    <s v="TELEFONICA EMPRESAS DE CHILE SA"/>
    <s v="SE GENERA TICKET DE SUPERVISION PARA CLIENTE DXC"/>
    <s v="18/12/2023 1:51:39"/>
    <s v="18/12/2023 1:52:56"/>
    <x v="0"/>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s v=""/>
    <x v="0"/>
  </r>
  <r>
    <s v="INC000002502890"/>
    <s v="RED INTERNA"/>
    <x v="0"/>
    <s v="APOQUINDO TI"/>
    <s v="RICARDO F ORELLANA MARDONES"/>
    <s v="tct_rorell"/>
    <s v="4-Menor/Localizado"/>
    <s v="4-Baja"/>
    <s v="Baja"/>
    <s v="Requerimiento de Cliente"/>
    <s v="TELEFONICA EMPRESAS DE CHILE SA"/>
    <s v="RONDA Y MEDICIÓN DE TEMPERATURAS EN SALAS TIC"/>
    <s v="18/12/2023 2:35:28"/>
    <s v="18/12/2023 2:36:24"/>
    <x v="0"/>
    <s v="TI"/>
    <s v="CLIMA"/>
    <s v="18/12/2023 2:51:06"/>
    <s v="18/12/2023 23:50:00"/>
    <m/>
    <s v="ACT REALIZADA SIN NOVEDAD"/>
    <d v="1899-12-30T00:00:00"/>
    <d v="1899-12-30T00:00:00"/>
    <d v="1899-12-30T00:00:00"/>
    <s v=""/>
    <x v="0"/>
  </r>
  <r>
    <s v="INC000002502985"/>
    <s v="SAP"/>
    <x v="17"/>
    <s v="CLOUD SAP HANA"/>
    <s v="NICOLAS A SAAVEDRA EGUILUZ"/>
    <s v="tct_nsaave"/>
    <s v="4-Menor/Localizado"/>
    <s v="4-Baja"/>
    <s v="Baja"/>
    <s v="Requerimiento de Cliente"/>
    <s v="TELEFONICA EMPRESAS DE CHILE SA"/>
    <s v="Checklsit Diario Clientes 181223"/>
    <s v="18/12/2023 7:32:51"/>
    <s v="18/12/2023 7:34:48"/>
    <x v="0"/>
    <s v="Service"/>
    <s v="Internal"/>
    <s v="18/12/2023 7:35:26"/>
    <s v="18/12/2023 23:50:00"/>
    <s v="Se realiza Checklist Diario de los clientes; _x000a_HDC_x000a_NUTRISCO"/>
    <s v="Se realiza Checklist Diario de los clientes; _x000a_HDC_x000a_NUTRISCO"/>
    <d v="1899-12-30T00:00:00"/>
    <d v="1899-12-30T00:02:35"/>
    <d v="1899-12-30T00:02:35"/>
    <s v=""/>
    <x v="0"/>
  </r>
  <r>
    <s v="INC000002503018"/>
    <s v="RED INTERNA"/>
    <x v="1"/>
    <s v="APQ ACCESOS"/>
    <s v="CARLOS F ARAYA RAMIREZ"/>
    <s v="tct_cararr"/>
    <s v="4-Menor/Localizado"/>
    <s v="4-Baja"/>
    <s v="Baja"/>
    <s v="Requerimiento de Cliente"/>
    <s v="TELEFONICA CYBERSECURITY TECH CHILE SPA"/>
    <s v="RONDA INSPECTIVA"/>
    <s v="18/12/2023 8:53:22"/>
    <s v="18/12/2023 8:54:39"/>
    <x v="0"/>
    <s v="CDP ANTIGUO 1"/>
    <s v="CDP ANTIGUO 2"/>
    <s v="18/12/2023 9:06:19"/>
    <s v="18/12/2023 23:50:00"/>
    <m/>
    <s v="RONDA REALIZADA"/>
    <d v="1899-12-30T00:00:00"/>
    <d v="1899-12-30T00:00:00"/>
    <d v="1899-12-30T00:00:00"/>
    <s v=""/>
    <x v="0"/>
  </r>
  <r>
    <s v="INC000002503066"/>
    <s v="HOUSING"/>
    <x v="15"/>
    <s v="APQ ACCESOS"/>
    <s v="JOSE G MARQUEZ MARCANO"/>
    <s v="tct_josmam"/>
    <s v="4-Menor/Localizado"/>
    <s v="4-Baja"/>
    <s v="Baja"/>
    <s v="Requerimiento de Cliente"/>
    <s v="TELEFONICA EMPRESAS DE CHILE SA"/>
    <s v="RONDA Y REVISION DE SALAS"/>
    <s v="18/12/2023 9:28:01"/>
    <s v="18/12/2023 9:28:45"/>
    <x v="0"/>
    <s v="CDP ANTIGUO 1"/>
    <s v="CDP ANTIGUO 2"/>
    <s v="18/12/2023 9:30:20"/>
    <s v="18/12/2023 23:50:00"/>
    <s v="RONDA Y REVISION DE SALAS"/>
    <s v="RONDAS REALIZADAS"/>
    <d v="1899-12-30T00:01:21"/>
    <d v="1899-12-30T00:02:19"/>
    <d v="1899-12-30T00:00:58"/>
    <s v=""/>
    <x v="0"/>
  </r>
  <r>
    <s v="INC000002503106"/>
    <s v="HOUSING"/>
    <x v="19"/>
    <s v="BELIEVE"/>
    <s v="SEBASTIAN A JARA VIDAL"/>
    <s v="frp_fbalab"/>
    <s v="3-Moderado/Limitado"/>
    <s v="3-Medio"/>
    <s v="Media"/>
    <s v="Requerimiento de Cliente"/>
    <s v="BARRICK SERVICIOS MINEROS LTDA."/>
    <s v="GESTION DATACENTER/ ACCESOS / BARRICK SERVICIOS MINEROS LTDA."/>
    <s v="18/12/2023 10:12:03"/>
    <s v="18/12/2023 10:13:33"/>
    <x v="0"/>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s v=""/>
    <x v="0"/>
  </r>
  <r>
    <s v="INC000002503119"/>
    <s v="HOUSING"/>
    <x v="16"/>
    <s v="BELIEVE"/>
    <s v="FERNEY D GARZON PEÑA"/>
    <s v="frp_fbalab"/>
    <s v="3-Moderado/Limitado"/>
    <s v="3-Medio"/>
    <s v="Media"/>
    <s v="Requerimiento de Cliente"/>
    <s v="HUAWEI CHILE S A"/>
    <s v="GESTION DATACENTER/ ACCESOS / HUAWEI CHILE S A"/>
    <s v="18/12/2023 10:40:36"/>
    <s v="18/12/2023 10:41:37"/>
    <x v="0"/>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s v=""/>
    <x v="0"/>
  </r>
  <r>
    <s v="INC000002503122"/>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47:46"/>
    <s v="18/12/2023 10:48:51"/>
    <x v="0"/>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s v=""/>
    <x v="0"/>
  </r>
  <r>
    <s v="INC000002503124"/>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53:07"/>
    <s v="18/12/2023 10:54:31"/>
    <x v="0"/>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s v=""/>
    <x v="0"/>
  </r>
  <r>
    <s v="INC000002503127"/>
    <s v="HOUSING"/>
    <x v="19"/>
    <s v="BELIEVE"/>
    <s v="SEBASTIAN A JARA VIDAL"/>
    <s v="frp_fbalab"/>
    <s v="3-Moderado/Limitado"/>
    <s v="3-Medio"/>
    <s v="Media"/>
    <s v="Requerimiento de Cliente"/>
    <s v="EQUIPOS ELECTRONICOS Y COMPUTACION SA"/>
    <s v="GESTION DATACENTER/ ACCESOS / EQUIPOS ELECTRONICOS Y COMPUTACION SA"/>
    <s v="18/12/2023 10:59:26"/>
    <s v="18/12/2023 11:00:17"/>
    <x v="0"/>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s v=""/>
    <x v="0"/>
  </r>
  <r>
    <s v="INC000002503133"/>
    <s v="HOUSING"/>
    <x v="19"/>
    <s v="BELIEVE"/>
    <s v="SEBASTIAN A JARA VIDAL"/>
    <s v="frp_fbalab"/>
    <s v="3-Moderado/Limitado"/>
    <s v="3-Medio"/>
    <s v="Media"/>
    <s v="Requerimiento de Cliente"/>
    <s v="COMERCIALIZADORA BETTER FOOD CHILE SPA"/>
    <s v="GESTION DATACENTER/ ACCESOS / COMERCIALIZADORA BETTER FOOD CHILE SPA"/>
    <s v="18/12/2023 11:11:48"/>
    <s v="18/12/2023 11:12:41"/>
    <x v="0"/>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s v=""/>
    <x v="0"/>
  </r>
  <r>
    <s v="INC000002503236"/>
    <s v="HOSTING VIRTUAL"/>
    <x v="4"/>
    <s v="GESTION PLATAFORMA CLIENTES"/>
    <s v="JUAN CARLOS UZCATEGUI FUGUETT"/>
    <s v="vos_eperez"/>
    <s v="2-Significativo/Amplio"/>
    <s v="2-Alta"/>
    <s v="Alta"/>
    <s v="Requerimiento de Cliente"/>
    <s v="TELEFONICA EMPRESAS DE CHILE SA"/>
    <s v="Revisión parque nuevo equipos SolarWinds"/>
    <s v="18/12/2023 11:05:21"/>
    <s v="18/12/2023 11:33:22"/>
    <x v="0"/>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s v=""/>
    <x v="0"/>
  </r>
  <r>
    <s v="INC000002503295"/>
    <s v="HOSTING VIRTUAL"/>
    <x v="4"/>
    <s v="DUOC TICKET AUTOMATICO"/>
    <s v="ALEJANDRO ACEVEDO VALENZUELA"/>
    <s v="frp_lmosqu"/>
    <s v="3-Moderado/Limitado"/>
    <s v="4-Baja"/>
    <s v="Baja"/>
    <s v="Requerimiento de Cliente"/>
    <s v="FUNDACION INSTITUTO PROFESIONAL DUOC UC"/>
    <s v="REQ | DUOC |  Urgencia: Media | Generar lista de usuarios"/>
    <s v="18/12/2023 13:04:50"/>
    <s v="18/12/2023 13:08:04"/>
    <x v="0"/>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s v=""/>
    <x v="0"/>
  </r>
  <r>
    <s v="INC000002503423"/>
    <s v="VPN IP - MPLS"/>
    <x v="3"/>
    <s v="GESTION HD"/>
    <s v="SEBASTIAN I ACUÑA GUZMAN"/>
    <s v="frp_jciert"/>
    <s v="4-Menor/Localizado"/>
    <s v="4-Baja"/>
    <s v="Baja"/>
    <s v="Requerimiento de Cliente"/>
    <s v="INGENIERIA SERVICIOS Y COMUNICACIONES S A"/>
    <s v="REQ / Creación de registro SPF - auditoresconsultores.cl"/>
    <s v="18/12/2023 11:37:34"/>
    <s v="18/12/2023 11:40:39"/>
    <x v="0"/>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s v=""/>
    <x v="0"/>
  </r>
  <r>
    <s v="INC000002503428"/>
    <s v="VPN IP - MPLS"/>
    <x v="15"/>
    <s v="GESTION HD"/>
    <s v="ESTEBAN O BUSTOS CORNEJO"/>
    <s v="frp_spevel"/>
    <s v="3-Moderado/Limitado"/>
    <s v="3-Medio"/>
    <s v="Media"/>
    <s v="Requerimiento de Cliente"/>
    <s v="TELEFONICA GLOBAL TECHNOLOGY S.A.AGENCIA EN CHILE"/>
    <s v="HD/Mano remota fuente Veritas Netbackup"/>
    <s v="18/12/2023 11:38:05"/>
    <s v="18/12/2023 11:41:53"/>
    <x v="0"/>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s v=""/>
    <x v="0"/>
  </r>
  <r>
    <s v="INC000002503444"/>
    <s v="VPN IP - MPLS"/>
    <x v="13"/>
    <s v="GESTION HD"/>
    <s v="JOSE A SANTIS SERRANO"/>
    <s v="frp_spevel"/>
    <s v="3-Moderado/Limitado"/>
    <s v="3-Medio"/>
    <s v="Media"/>
    <s v="Requerimiento de Cliente"/>
    <s v="SOC PUNTA DEL COBRE S A"/>
    <s v="HD/Mover maquinas PUC-SAP-02-17_restore131223_2353 - PUC-SAP-02-19-restore_131223_1205"/>
    <s v="18/12/2023 12:05:53"/>
    <s v="18/12/2023 12:08:04"/>
    <x v="0"/>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s v=""/>
    <x v="0"/>
  </r>
  <r>
    <s v="INC000002503447"/>
    <s v="SEGURIDAD"/>
    <x v="4"/>
    <s v="SSO"/>
    <s v="GIOVANNI D ROCCO VALENZUELA"/>
    <s v="tct_fmcerd"/>
    <s v="2-Significativo/Amplio"/>
    <s v="2-Alta"/>
    <s v="Alta"/>
    <s v="Requerimiento de Cliente"/>
    <s v="TELEFONICA CYBERSECURITY TECH CHILE SPA"/>
    <s v="[SSO] - Gestión  [Interna]  - Actividad : Revisión correo Soporte SOC"/>
    <s v="18/12/2023 12:07:07"/>
    <s v="18/12/2023 12:08:53"/>
    <x v="0"/>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s v=""/>
    <x v="0"/>
  </r>
  <r>
    <s v="INC000002503453"/>
    <s v="INFRAESTRUCTURA DC"/>
    <x v="6"/>
    <s v="APQ ACCESOS"/>
    <s v="SEBASTIAN A JARA VIDAL"/>
    <s v="tct_sjarav"/>
    <s v="4-Menor/Localizado"/>
    <s v="4-Baja"/>
    <s v="Baja"/>
    <s v="Requerimiento de Cliente"/>
    <s v="TELEFONICA CYBERSECURITY TECH CHILE SPA"/>
    <s v="Regularización de sistema electrico en sala de operaciones"/>
    <s v="18/12/2023 12:35:13"/>
    <s v="18/12/2023 12:35:15"/>
    <x v="0"/>
    <s v="CDP ANTIGUO 1"/>
    <s v="CDP ANTIGUO 2"/>
    <s v="28/12/2023 10:26:04"/>
    <s v="28/12/2023 23:50:00"/>
    <m/>
    <s v="circuito ya regularizado"/>
    <d v="1899-12-30T00:00:00"/>
    <d v="1899-12-30T00:00:00"/>
    <d v="1899-12-30T00:00:00"/>
    <s v=""/>
    <x v="0"/>
  </r>
  <r>
    <s v="INC000002503478"/>
    <s v="VPN IP - MPLS"/>
    <x v="9"/>
    <s v="BELIEVE"/>
    <s v="RODRIGO VÁSQUEZ MUÑOZ"/>
    <s v="frp_cnavar"/>
    <s v="3-Moderado/Limitado"/>
    <s v="3-Medio"/>
    <s v="Media"/>
    <s v="Requerimiento de Cliente"/>
    <s v="INSTITUTO PROFESIONAL DE CHILE SA"/>
    <s v="GAMA/ Solicitud respaldo diario - IPCHILE"/>
    <s v="18/12/2023 13:23:33"/>
    <s v="18/12/2023 13:26:27"/>
    <x v="0"/>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s v=""/>
    <x v="0"/>
  </r>
  <r>
    <s v="INC000002503490"/>
    <s v="VPN IP - MPLS"/>
    <x v="17"/>
    <s v="GESTION HD"/>
    <s v="NICOLAS A SAAVEDRA EGUILUZ"/>
    <s v="frp_spevel"/>
    <s v="3-Moderado/Limitado"/>
    <s v="3-Medio"/>
    <s v="Media"/>
    <s v="Requerimiento de Cliente"/>
    <s v="TELEFONICA GLOBAL TECHNOLOGY S.A.AGENCIA EN CHILE"/>
    <s v="HD/NUTRISCO: Usuarios activos en el sistema con la última fecha de login"/>
    <s v="18/12/2023 13:34:31"/>
    <s v="18/12/2023 13:36:46"/>
    <x v="0"/>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s v=""/>
    <x v="0"/>
  </r>
  <r>
    <s v="INC000002503494"/>
    <s v="VPN IP - MPLS"/>
    <x v="13"/>
    <s v="GESTION HD"/>
    <s v="PABLO N OLIVA ALARCON"/>
    <s v="frp_spevel"/>
    <s v="3-Moderado/Limitado"/>
    <s v="3-Medio"/>
    <s v="Media"/>
    <s v="Requerimiento de Cliente"/>
    <s v="TELEFONICA GLOBAL TECHNOLOGY S.A.AGENCIA EN CHILE"/>
    <s v="HD/CRQ000000079910 Actualización de sistema operativo."/>
    <s v="18/12/2023 13:43:14"/>
    <s v="18/12/2023 13:47:57"/>
    <x v="0"/>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s v=""/>
    <x v="0"/>
  </r>
  <r>
    <s v="INC000002503627"/>
    <s v="VPN IP - MPLS"/>
    <x v="2"/>
    <s v="GESTION HD"/>
    <s v="OSCAR A RAMIREZ SOTO"/>
    <s v="frp_fpetro"/>
    <s v="3-Moderado/Limitado"/>
    <s v="3-Medio"/>
    <s v="Media"/>
    <s v="Requerimiento de Cliente"/>
    <s v="XINERGIA LABORAL S A"/>
    <s v="REQ/Ayuda con la VPN"/>
    <s v="18/12/2023 13:42:14"/>
    <s v="18/12/2023 13:46:30"/>
    <x v="0"/>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s v=""/>
    <x v="0"/>
  </r>
  <r>
    <s v="INC000002503717"/>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4:02:38"/>
    <s v="18/12/2023 14:03:51"/>
    <x v="0"/>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s v=""/>
    <x v="0"/>
  </r>
  <r>
    <s v="INC000002503720"/>
    <s v="HOUSING"/>
    <x v="14"/>
    <s v="BELIEVE"/>
    <s v="MARIO A BARRIENTOS RUIZ"/>
    <s v="frp_jolsso"/>
    <s v="3-Moderado/Limitado"/>
    <s v="3-Medio"/>
    <s v="Media"/>
    <s v="Requerimiento de Cliente"/>
    <s v="IDOM INGENIERIA Y CONSULTORIA S.A. AGENCIA EN CHILE"/>
    <s v="GESTION DATACENTER/ ACCESOS /IDOM INGENIERIA Y CONSULTORIA S.A. AGENCIA EN CHILE"/>
    <s v="18/12/2023 14:07:58"/>
    <s v="18/12/2023 14:09:25"/>
    <x v="0"/>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s v=""/>
    <x v="0"/>
  </r>
  <r>
    <s v="INC000002503826"/>
    <s v="MONITOREO"/>
    <x v="23"/>
    <s v="SM OPERACIONES"/>
    <s v="GONZALO MENDOZA MARTINEZ"/>
    <s v="tct_decruz"/>
    <s v="4-Menor/Localizado"/>
    <s v="4-Baja"/>
    <s v="Baja"/>
    <s v="Requerimiento de Cliente"/>
    <s v="TELEFONICA GLOBAL TECHNOLOGY S.A.AGENCIA EN CHILE"/>
    <s v="ALERTAS 18-12-2023"/>
    <s v="18/12/2023 14:55:44"/>
    <s v="18/12/2023 15:02:04"/>
    <x v="0"/>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s v=""/>
    <x v="0"/>
  </r>
  <r>
    <s v="INC000002503848"/>
    <s v="VPN IP - MPLS"/>
    <x v="13"/>
    <s v="GESTION HD"/>
    <s v="ANGEL CASTRO CABRERA"/>
    <s v="frp_spevel"/>
    <s v="3-Moderado/Limitado"/>
    <s v="3-Medio"/>
    <s v="Media"/>
    <s v="Incidente de Cliente"/>
    <s v="UNIFY COMMUNICATIONS LIMITADA"/>
    <s v="HD/DATABASE REPLICATION ERROR"/>
    <s v="18/12/2023 16:32:15"/>
    <s v="18/12/2023 16:34:45"/>
    <x v="0"/>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s v="Cumplido"/>
    <x v="2"/>
  </r>
  <r>
    <s v="INC000002503850"/>
    <s v="HOSTING VIRTUAL"/>
    <x v="4"/>
    <s v="DUOC TICKET AUTOMATICO"/>
    <s v="GIOVANNI D ROCCO VALENZUELA"/>
    <s v="frp_jciert"/>
    <s v="3-Moderado/Limitado"/>
    <s v="3-Medio"/>
    <s v="Media"/>
    <s v="Requerimiento de Cliente"/>
    <s v="FUNDACION INSTITUTO PROFESIONAL DUOC UC"/>
    <s v="DUOC | Campo mailnick - Registro Aplicación"/>
    <s v="18/12/2023 16:45:38"/>
    <s v="18/12/2023 16:48:46"/>
    <x v="0"/>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s v=""/>
    <x v="0"/>
  </r>
  <r>
    <s v="INC000002503868"/>
    <s v="HOUSING"/>
    <x v="14"/>
    <s v="BELIEVE"/>
    <s v="CRISTOPHER MALDONADO ROMERO"/>
    <s v="frp_fbalab"/>
    <s v="3-Moderado/Limitado"/>
    <s v="3-Medio"/>
    <s v="Media"/>
    <s v="Requerimiento de Cliente"/>
    <s v="ICETEL SERVICIOS S.A."/>
    <s v="GESTION DATACENTER/ ACCESOS / ICETEL SERVICIOS S.A."/>
    <s v="18/12/2023 17:11:02"/>
    <s v="18/12/2023 17:13:15"/>
    <x v="0"/>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s v=""/>
    <x v="0"/>
  </r>
  <r>
    <s v="INC000002503882"/>
    <s v="HOUSING"/>
    <x v="19"/>
    <s v="BELIEVE"/>
    <s v="SEBASTIAN A JARA VIDAL"/>
    <s v="frp_fbalab"/>
    <s v="3-Moderado/Limitado"/>
    <s v="3-Medio"/>
    <s v="Media"/>
    <s v="Requerimiento de Cliente"/>
    <s v="TELEFONICA EMPRESAS DE CHILE SA"/>
    <s v="GESTION DATACENTER/ ACCESOS / TELEFONICA EMPRESAS DE CHILE SA"/>
    <s v="18/12/2023 17:33:12"/>
    <s v="18/12/2023 17:34:25"/>
    <x v="0"/>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s v=""/>
    <x v="0"/>
  </r>
  <r>
    <s v="INC000002503924"/>
    <s v="VPN IP - MPLS"/>
    <x v="23"/>
    <s v="GESTION HD"/>
    <s v="GONZALO MENDOZA MARTINEZ"/>
    <s v="frp_fpetro"/>
    <s v="3-Moderado/Limitado"/>
    <s v="3-Medio"/>
    <s v="Media"/>
    <s v="Requerimiento de Cliente"/>
    <s v="TELEFONICA GLOBAL TECHNOLOGY S.A.AGENCIA EN CHILE"/>
    <s v="HD/HDC - Alarma servidor SAP-PROD-HDC 10.68.130.111 disco G"/>
    <s v="18/12/2023 15:09:01"/>
    <s v="18/12/2023 15:12:27"/>
    <x v="0"/>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s v=""/>
    <x v="0"/>
  </r>
  <r>
    <s v="INC000002503927"/>
    <s v="VPN IP - MPLS"/>
    <x v="4"/>
    <s v="GESTION HD"/>
    <s v="GONZALO MENDOZA MARTINEZ"/>
    <s v="frp_fpetro"/>
    <s v="3-Moderado/Limitado"/>
    <s v="3-Medio"/>
    <s v="Media"/>
    <s v="Requerimiento de Cliente"/>
    <s v="TELEFONICA GLOBAL TECHNOLOGY S.A.AGENCIA EN CHILE"/>
    <s v="HD/TELEFONICA - Alarma servidor FACT-FLEX 172.20.70.190 disco C"/>
    <s v="18/12/2023 15:14:33"/>
    <s v="18/12/2023 15:17:31"/>
    <x v="0"/>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s v=""/>
    <x v="0"/>
  </r>
  <r>
    <s v="INC000002503931"/>
    <s v="VPN IP - MPLS"/>
    <x v="17"/>
    <s v="GESTION HD"/>
    <s v="NICOLAS A SAAVEDRA EGUILUZ"/>
    <s v="frp_fpetro"/>
    <s v="3-Moderado/Limitado"/>
    <s v="3-Medio"/>
    <s v="Media"/>
    <s v="Requerimiento de Cliente"/>
    <s v="FUND DE BENEFICENCIA HOGAR DE CRISTO"/>
    <s v="REQ/A priority 'Very High' SAP Note/KBA has just been released on component XX-SER-SAPSMP-"/>
    <s v="18/12/2023 15:18:49"/>
    <s v="18/12/2023 15:22:17"/>
    <x v="0"/>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s v=""/>
    <x v="0"/>
  </r>
  <r>
    <s v="INC000002503942"/>
    <s v="VPN IP - MPLS"/>
    <x v="17"/>
    <s v="GESTION HD"/>
    <s v="NICOLAS A SAAVEDRA EGUILUZ"/>
    <s v="frp_fpetro"/>
    <s v="3-Moderado/Limitado"/>
    <s v="3-Medio"/>
    <s v="Media"/>
    <s v="Requerimiento de Cliente"/>
    <s v="NUTRISCO CHILE SA"/>
    <s v="HD/ Roles y Perfiles Kaaren Linzmayer"/>
    <s v="18/12/2023 15:47:00"/>
    <s v="18/12/2023 15:50:54"/>
    <x v="0"/>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s v=""/>
    <x v="0"/>
  </r>
  <r>
    <s v="INC000002504100"/>
    <s v="TICKET-INTELIGENTE"/>
    <x v="3"/>
    <s v="GESTION TI"/>
    <s v="VICTOR SEPULVEDA GAMARRA"/>
    <s v="USR_TSIGHT"/>
    <s v="1-Extenso/Generalizado"/>
    <s v="4-Baja"/>
    <s v="Baja"/>
    <s v="Incidente de Cliente"/>
    <s v="TELEFONICA EMPRESAS DE CHILE SA"/>
    <s v="prod-ar-apirest01 TICKET AUTOMATICO"/>
    <s v="18/12/2023 17:33:42"/>
    <s v="18/12/2023 17:33:42"/>
    <x v="0"/>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s v="Cumplido"/>
    <x v="2"/>
  </r>
  <r>
    <s v="INC000002504101"/>
    <s v="TICKET-INTELIGENTE"/>
    <x v="4"/>
    <s v="GESTION TI"/>
    <s v="JUAN CARLOS UZCATEGUI FUGUETT"/>
    <s v="USR_TSIGHT"/>
    <s v="1-Extenso/Generalizado"/>
    <s v="4-Baja"/>
    <s v="Baja"/>
    <s v="Incidente de Cliente"/>
    <s v="FUNDACION INSTITUTO PROFESIONAL DUOC UC"/>
    <s v="fiprdu01 - dcadmavaras TICKET AUTOMATICO"/>
    <s v="18/12/2023 17:33:47"/>
    <s v="18/12/2023 17:33:47"/>
    <x v="0"/>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s v="Cumplido"/>
    <x v="2"/>
  </r>
  <r>
    <s v="INC000002504123"/>
    <s v="HOUSING"/>
    <x v="15"/>
    <s v="APQ ACCESOS"/>
    <s v="JOSE G MARQUEZ MARCANO"/>
    <s v="tct_josmam"/>
    <s v="4-Menor/Localizado"/>
    <s v="4-Baja"/>
    <s v="Baja"/>
    <s v="Requerimiento de Cliente"/>
    <s v="TELEFONICA EMPRESAS DE CHILE SA"/>
    <s v="TOMA DE ALARMAS DE CLIENTES"/>
    <s v="18/12/2023 18:19:57"/>
    <s v="18/12/2023 18:20:43"/>
    <x v="0"/>
    <s v="CDP ANTIGUO 1"/>
    <s v="CDP ANTIGUO 2"/>
    <s v="18/12/2023 18:22:30"/>
    <s v="18/12/2023 23:50:00"/>
    <s v="TOMA DE ALARMAS DE CLIENTES"/>
    <s v="TOMA DE ALARMAS REALZIADAS"/>
    <d v="1899-12-30T00:00:49"/>
    <d v="1899-12-30T00:02:33"/>
    <d v="1899-12-30T00:01:44"/>
    <s v=""/>
    <x v="0"/>
  </r>
  <r>
    <s v="INC000002504125"/>
    <s v="HOUSING"/>
    <x v="15"/>
    <s v="APQ ACCESOS"/>
    <s v="JOSE G MARQUEZ MARCANO"/>
    <s v="tct_josmam"/>
    <s v="4-Menor/Localizado"/>
    <s v="4-Baja"/>
    <s v="Baja"/>
    <s v="Requerimiento de Cliente"/>
    <s v="TELEFONICA EMPRESAS DE CHILE SA"/>
    <s v="SUPERVISION: Huawei - Proyecto OP202307211152"/>
    <s v="18/12/2023 18:22:50"/>
    <s v="18/12/2023 18:23:39"/>
    <x v="0"/>
    <s v="CDP ANTIGUO 1"/>
    <s v="CDP ANTIGUO 2"/>
    <s v="18/12/2023 18:26:29"/>
    <s v="18/12/2023 23:50:00"/>
    <s v="Huawei - Proyecto OP202307211152"/>
    <s v="TRABAJO REALZIDO CON EXITO"/>
    <d v="1899-12-30T00:02:34"/>
    <d v="1899-12-30T00:03:39"/>
    <d v="1899-12-30T00:01:05"/>
    <s v=""/>
    <x v="0"/>
  </r>
  <r>
    <s v="INC000002504172"/>
    <s v="HOUSING"/>
    <x v="3"/>
    <s v="DUOC TICKET PENDIENTES"/>
    <s v="VICTOR SEPULVEDA GAMARRA"/>
    <s v="frp_jcarra"/>
    <s v="3-Moderado/Limitado"/>
    <s v="4-Baja"/>
    <s v="Baja"/>
    <s v="Incidente de Cliente"/>
    <s v="FUNDACION INSTITUTO PROFESIONAL DUOC UC"/>
    <s v="DUOC | INC | PROBLEMA CON URL OBSERVATORIO"/>
    <s v="19/12/2023 6:20:25"/>
    <s v="19/12/2023 6:22:53"/>
    <x v="0"/>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s v="Cumplido"/>
    <x v="2"/>
  </r>
  <r>
    <s v="INC000002504174"/>
    <s v="RED INTERNA"/>
    <x v="0"/>
    <s v="APOQUINDO TI"/>
    <s v="RICARDO F ORELLANA MARDONES"/>
    <s v="tct_rorell"/>
    <s v="4-Menor/Localizado"/>
    <s v="4-Baja"/>
    <s v="Baja"/>
    <s v="Requerimiento de Cliente"/>
    <s v="TELEFONICA EMPRESAS DE CHILE SA"/>
    <s v="RONDA Y MEDICIÓN DE TEMPERATURAS EN SALAS TIC"/>
    <s v="19/12/2023 7:17:55"/>
    <s v="19/12/2023 7:18:54"/>
    <x v="0"/>
    <s v="TI"/>
    <s v="CLIMA"/>
    <s v="19/12/2023 7:29:48"/>
    <s v="19/12/2023 23:50:00"/>
    <m/>
    <s v="ACT REALIZADA SIN NOVEDAD"/>
    <d v="1899-12-30T00:00:00"/>
    <d v="1899-12-30T00:00:00"/>
    <d v="1899-12-30T00:00:00"/>
    <s v=""/>
    <x v="0"/>
  </r>
  <r>
    <s v="INC000002504270"/>
    <s v="VPN IP - MPLS"/>
    <x v="13"/>
    <s v="BELIEVE"/>
    <s v="MOISES E MONTERO RAMOS"/>
    <s v="frp_kaldor"/>
    <s v="3-Moderado/Limitado"/>
    <s v="3-Medio"/>
    <s v="Media"/>
    <s v="Requerimiento de Cliente"/>
    <s v="FARMACIAS AHUMADA S.A."/>
    <s v="| Pdte | Horario hábil  19-12-2023 |  GAMA / Apagar y eliminar Servidor ThreatWise01"/>
    <s v="18/12/2023 18:59:32"/>
    <s v="18/12/2023 19:05:20"/>
    <x v="0"/>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s v=""/>
    <x v="0"/>
  </r>
  <r>
    <s v="INC000002504309"/>
    <s v="HOUSING"/>
    <x v="7"/>
    <s v="DUOC TICKET AUTOMATICO"/>
    <s v="CRISTOBAL I REYES DELGADO"/>
    <s v="frp_disilv"/>
    <s v="3-Moderado/Limitado"/>
    <s v="4-Baja"/>
    <s v="Baja"/>
    <s v="Requerimiento de Cliente"/>
    <s v="FUNDACION INSTITUTO PROFESIONAL DUOC UC"/>
    <s v="REQ | DUOC | RE: Status del servidor de integraciones CRM productivo"/>
    <s v="18/12/2023 18:03:42"/>
    <s v="18/12/2023 18:06:28"/>
    <x v="0"/>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s v=""/>
    <x v="0"/>
  </r>
  <r>
    <s v="INC000002504333"/>
    <s v="VPN IP - MPLS"/>
    <x v="2"/>
    <s v="GESTION HD"/>
    <s v="LUIS RODRIGO ACEVEDO COLLIPAL"/>
    <s v="frp_fpetro"/>
    <s v="3-Moderado/Limitado"/>
    <s v="3-Medio"/>
    <s v="Media"/>
    <s v="Requerimiento de Cliente"/>
    <s v="TELEFONICA GLOBAL TECHNOLOGY S.A.AGENCIA EN CHILE"/>
    <s v="REQ/TCCT - Requerimiento - VDOM VDC - Agregar NAT y Reglas de Firewall"/>
    <s v="18/12/2023 18:53:34"/>
    <s v="18/12/2023 18:56:30"/>
    <x v="0"/>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s v=""/>
    <x v="0"/>
  </r>
  <r>
    <s v="INC000002504335"/>
    <s v="HOUSING"/>
    <x v="16"/>
    <s v="BELIEVE"/>
    <s v="JOSE G MARQUEZ MARCANO"/>
    <s v="frp_jolsso"/>
    <s v="3-Moderado/Limitado"/>
    <s v="3-Medio"/>
    <s v="Media"/>
    <s v="Requerimiento de Cliente"/>
    <s v="TELEFONICA EMPRESAS DE CHILE SA"/>
    <s v="GESTION DATACENTER/ ACCESOS /TELEFONICA EMPRESAS DE CHILE SA"/>
    <s v="18/12/2023 18:58:24"/>
    <s v="18/12/2023 18:59:49"/>
    <x v="0"/>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s v=""/>
    <x v="0"/>
  </r>
  <r>
    <s v="INC000002504346"/>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08:53"/>
    <s v="18/12/2023 20:10:03"/>
    <x v="0"/>
    <s v="TI"/>
    <s v="CLIMA"/>
    <s v="18/12/2023 20:18:24"/>
    <s v="18/12/2023 23:50:00"/>
    <s v="RONDA DE INSPECCIÓN DE SALAS Y TOMA DE TEMPERATURAS DC APOQUINDO"/>
    <s v="RONDA REALIZADA"/>
    <d v="1899-12-30T00:00:00"/>
    <d v="1899-12-30T00:00:00"/>
    <d v="1899-12-30T00:00:00"/>
    <s v=""/>
    <x v="0"/>
  </r>
  <r>
    <s v="INC000002504348"/>
    <s v="INFRAESTRUCTURA DC"/>
    <x v="14"/>
    <s v="APQ ACCESOS"/>
    <s v="MARIO A BARRIENTOS RUIZ"/>
    <s v="MBARRIENTOS"/>
    <s v="4-Menor/Localizado"/>
    <s v="4-Baja"/>
    <s v="Baja"/>
    <s v="Requerimiento de Cliente"/>
    <s v="TELEFONICA GLOBAL TECHNOLOGY S.A.AGENCIA EN CHILE"/>
    <s v="RONDA DE INSPECCIÓN DE SALAS Y TOMA DE TEMPERATURAS DC APOQUINDO"/>
    <s v="18/12/2023 20:10:21"/>
    <s v="18/12/2023 20:11:51"/>
    <x v="0"/>
    <s v="TI"/>
    <s v="CLIMA"/>
    <s v="18/12/2023 20:18:45"/>
    <s v="18/12/2023 23:50:00"/>
    <s v="RONDA DE INSPECCIÓN DE SALAS Y TOMA DE TEMPERATURAS DC APOQUINDO"/>
    <s v="RONDA REALIZADA"/>
    <d v="1899-12-30T00:00:00"/>
    <d v="1899-12-30T00:00:00"/>
    <d v="1899-12-30T00:00:00"/>
    <s v=""/>
    <x v="0"/>
  </r>
  <r>
    <s v="INC000002504350"/>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12:06"/>
    <s v="18/12/2023 20:13:16"/>
    <x v="0"/>
    <s v="TI"/>
    <s v="CLIMA"/>
    <s v="18/12/2023 20:19:16"/>
    <s v="18/12/2023 23:50:00"/>
    <s v="RONDA DE INSPECCIÓN DE SALAS Y TOMA DE TEMPERATURAS DC APOQUINDO"/>
    <s v="RONDA REALIZADA"/>
    <d v="1899-12-30T00:00:00"/>
    <d v="1899-12-30T00:00:00"/>
    <d v="1899-12-30T00:00:00"/>
    <s v=""/>
    <x v="0"/>
  </r>
  <r>
    <s v="INC000002504358"/>
    <s v="VPN IP - MPLS"/>
    <x v="3"/>
    <s v="BELIEVE"/>
    <s v="VICTOR SEPULVEDA GAMARRA"/>
    <s v="frp_disilv"/>
    <s v="3-Moderado/Limitado"/>
    <s v="3-Medio"/>
    <s v="Media"/>
    <s v="Incidente de Cliente"/>
    <s v="FUNDACION INSTITUTO PROFESIONAL DUOC UC"/>
    <s v="GAMA/Alerta caída global Observatorio"/>
    <s v="18/12/2023 20:46:22"/>
    <s v="18/12/2023 20:48:22"/>
    <x v="0"/>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s v="Cumplido"/>
    <x v="2"/>
  </r>
  <r>
    <s v="INC000002504386"/>
    <s v="RED INTERNA"/>
    <x v="0"/>
    <s v="APOQUINDO TI"/>
    <s v="RICARDO F ORELLANA MARDONES"/>
    <s v="tct_rorell"/>
    <s v="4-Menor/Localizado"/>
    <s v="4-Baja"/>
    <s v="Baja"/>
    <s v="Requerimiento de Cliente"/>
    <s v="TELEFONICA EMPRESAS DE CHILE SA"/>
    <s v="RONDA Y MEDICIÓN DE TEMPERATURAS EN SALAS TIC"/>
    <s v="19/12/2023 0:27:18"/>
    <s v="19/12/2023 0:28:09"/>
    <x v="0"/>
    <s v="TI"/>
    <s v="CLIMA"/>
    <s v="19/12/2023 0:48:21"/>
    <s v="19/12/2023 23:50:00"/>
    <m/>
    <s v="ACT REALIZADA SIN NOVEDAD"/>
    <d v="1899-12-30T00:00:00"/>
    <d v="1899-12-30T00:00:00"/>
    <d v="1899-12-30T00:00:00"/>
    <s v=""/>
    <x v="0"/>
  </r>
  <r>
    <s v="INC000002504394"/>
    <s v="HOUSING"/>
    <x v="16"/>
    <s v="BELIEVE"/>
    <s v="LUIS O MORALES ARENAS"/>
    <s v="frp_jreyna"/>
    <s v="3-Moderado/Limitado"/>
    <s v="3-Medio"/>
    <s v="Media"/>
    <s v="Requerimiento de Cliente"/>
    <s v="TELEFONICA EMPRESAS DE CHILE SA"/>
    <s v="GESTION DATACENTER/ ACCESOS  / TELEFONICA"/>
    <s v="19/12/2023 1:55:52"/>
    <s v="19/12/2023 1:58:20"/>
    <x v="0"/>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s v=""/>
    <x v="0"/>
  </r>
  <r>
    <s v="INC000002504403"/>
    <s v="RED INTERNA"/>
    <x v="0"/>
    <s v="APOQUINDO TI"/>
    <s v="RICARDO F ORELLANA MARDONES"/>
    <s v="tct_rorell"/>
    <s v="4-Menor/Localizado"/>
    <s v="4-Baja"/>
    <s v="Baja"/>
    <s v="Requerimiento de Cliente"/>
    <s v="TELEFONICA EMPRESAS DE CHILE SA"/>
    <s v="RONDA Y MEDICIÓN DE TEMPERATURAS EN SALAS TIC"/>
    <s v="19/12/2023 2:42:29"/>
    <s v="19/12/2023 2:43:26"/>
    <x v="0"/>
    <s v="TI"/>
    <s v="CLIMA"/>
    <s v="19/12/2023 2:59:27"/>
    <s v="19/12/2023 23:50:00"/>
    <m/>
    <s v="ACT REALIZADA SIN NOVEDAD"/>
    <d v="1899-12-30T00:00:00"/>
    <d v="1899-12-30T00:00:00"/>
    <d v="1899-12-30T00:00:00"/>
    <s v=""/>
    <x v="0"/>
  </r>
  <r>
    <s v="INC000002504432"/>
    <s v="RED INTERNA"/>
    <x v="0"/>
    <s v="APOQUINDO TI"/>
    <s v="RICARDO F ORELLANA MARDONES"/>
    <s v="tct_rorell"/>
    <s v="4-Menor/Localizado"/>
    <s v="4-Baja"/>
    <s v="Baja"/>
    <s v="Requerimiento de Cliente"/>
    <s v="TELEFONICA EMPRESAS DE CHILE SA"/>
    <s v="RONDA Y MEDICIÓN DE TEMPERATURAS EN SALAS TIC"/>
    <s v="19/12/2023 4:15:41"/>
    <s v="19/12/2023 4:16:32"/>
    <x v="0"/>
    <s v="TI"/>
    <s v="CLIMA"/>
    <s v="19/12/2023 4:28:16"/>
    <s v="19/12/2023 23:50:00"/>
    <m/>
    <s v="ACT REALIZADA SIN NOVEDAD"/>
    <d v="1899-12-30T00:00:00"/>
    <d v="1899-12-30T00:00:00"/>
    <d v="1899-12-30T00:00:00"/>
    <s v=""/>
    <x v="0"/>
  </r>
  <r>
    <s v="INC000002504577"/>
    <s v="HOUSING"/>
    <x v="15"/>
    <s v="APQ ACCESOS"/>
    <s v="LUIS O MORALES ARENAS"/>
    <s v="tct_luimoa"/>
    <s v="4-Menor/Localizado"/>
    <s v="4-Baja"/>
    <s v="Baja"/>
    <s v="Requerimiento de Cliente"/>
    <s v="TELEFONICA EMPRESAS DE CHILE SA"/>
    <s v="SE GENERA TICKET DE SUPERVISION PARA CLIENTE GTD"/>
    <s v="18/12/2023 22:05:05"/>
    <s v="18/12/2023 22:06:28"/>
    <x v="0"/>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s v=""/>
    <x v="0"/>
  </r>
  <r>
    <s v="INC000002504620"/>
    <s v="TICKET-INTELIGENTE"/>
    <x v="4"/>
    <s v="GESTION TI"/>
    <s v="JUAN CARLOS UZCATEGUI FUGUETT"/>
    <s v="USR_TSIGHT"/>
    <s v="1-Extenso/Generalizado"/>
    <s v="4-Baja"/>
    <s v="Baja"/>
    <s v="Incidente de Cliente"/>
    <s v="COMERCIAL E IMPORTADORA AUDIOMUSICA SPA"/>
    <s v="ciausp01 - svr_dc TICKET AUTOMATICO"/>
    <s v="19/12/2023 0:43:49"/>
    <s v="19/12/2023 0:43:49"/>
    <x v="0"/>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s v="Cumplido"/>
    <x v="2"/>
  </r>
  <r>
    <s v="INC000002504713"/>
    <s v="HOUSING"/>
    <x v="15"/>
    <s v="APQ ACCESOS"/>
    <s v="LUIS O MORALES ARENAS"/>
    <s v="tct_luimoa"/>
    <s v="4-Menor/Localizado"/>
    <s v="4-Baja"/>
    <s v="Baja"/>
    <s v="Requerimiento de Cliente"/>
    <s v="TELEFONICA EMPRESAS DE CHILE SA"/>
    <s v="SE GENERA TICKET DE SUPERVISION PARA CLIENTE T EMPRESAS"/>
    <s v="19/12/2023 5:39:02"/>
    <s v="19/12/2023 5:40:20"/>
    <x v="0"/>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s v=""/>
    <x v="0"/>
  </r>
  <r>
    <s v="INC000002504717"/>
    <s v="HOUSING"/>
    <x v="15"/>
    <s v="APQ ACCESOS"/>
    <s v="LUIS O MORALES ARENAS"/>
    <s v="tct_luimoa"/>
    <s v="4-Menor/Localizado"/>
    <s v="4-Baja"/>
    <s v="Baja"/>
    <s v="Requerimiento de Cliente"/>
    <s v="TELEFONICA EMPRESAS DE CHILE SA"/>
    <s v="SE GENERA TICKET POR RONDA Y REVISION DE SALAS TECNICAS"/>
    <s v="19/12/2023 6:08:14"/>
    <s v="19/12/2023 6:10:10"/>
    <x v="0"/>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04719"/>
    <s v="HOUSING"/>
    <x v="15"/>
    <s v="APQ ACCESOS"/>
    <s v="LUIS O MORALES ARENAS"/>
    <s v="tct_luimoa"/>
    <s v="4-Menor/Localizado"/>
    <s v="4-Baja"/>
    <s v="Baja"/>
    <s v="Requerimiento de Cliente"/>
    <s v="TELEFONICA EMPRESAS DE CHILE SA"/>
    <s v="SE GENERA TICKET POR REVISION Y TOMA DE ALARMA DE CLIENTES"/>
    <s v="19/12/2023 6:11:02"/>
    <s v="19/12/2023 6:13:16"/>
    <x v="0"/>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504728"/>
    <s v="SAP"/>
    <x v="17"/>
    <s v="CLOUD SAP HANA"/>
    <s v="NICOLAS A SAAVEDRA EGUILUZ"/>
    <s v="tct_nsaave"/>
    <s v="4-Menor/Localizado"/>
    <s v="4-Baja"/>
    <s v="Baja"/>
    <s v="Requerimiento de Cliente"/>
    <s v="TELEFONICA EMPRESAS DE CHILE SA"/>
    <s v="Checklist Diario Clientes 19.12.23"/>
    <s v="19/12/2023 7:37:01"/>
    <s v="19/12/2023 7:38:02"/>
    <x v="0"/>
    <s v="Service"/>
    <s v="Internal"/>
    <s v="19/12/2023 7:38:32"/>
    <s v="19/12/2023 23:50:00"/>
    <s v="Se realiza Checklist Diario de los clientes; _x000a_HDC_x000a_NUTRISCO"/>
    <s v="Se realiza Checklist Diario de los clientes; _x000a_HDC_x000a_NUTRISCO"/>
    <d v="1899-12-30T00:00:00"/>
    <d v="1899-12-30T00:01:31"/>
    <d v="1899-12-30T00:01:31"/>
    <s v=""/>
    <x v="0"/>
  </r>
  <r>
    <s v="INC000002504742"/>
    <s v="HOUSING"/>
    <x v="14"/>
    <s v="BELIEVE"/>
    <s v="CRISTOPHER MALDONADO ROMERO"/>
    <s v="frp_dvital"/>
    <s v="3-Moderado/Limitado"/>
    <s v="3-Medio"/>
    <s v="Media"/>
    <s v="Requerimiento de Cliente"/>
    <s v="BANCO SANTANDER CHILE"/>
    <s v="GESTION DATACENTER/ ACCESOS / BANCO SANTANDER CHILE"/>
    <s v="19/12/2023 8:36:18"/>
    <s v="19/12/2023 8:43:34"/>
    <x v="0"/>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s v=""/>
    <x v="0"/>
  </r>
  <r>
    <s v="INC000002504890"/>
    <s v="HOUSING"/>
    <x v="14"/>
    <s v="BELIEVE"/>
    <s v="CRISTOPHER MALDONADO ROMERO"/>
    <s v="frp_fbalab"/>
    <s v="3-Moderado/Limitado"/>
    <s v="3-Medio"/>
    <s v="Media"/>
    <s v="Requerimiento de Cliente"/>
    <s v="BANCO SANTANDER CHILE"/>
    <s v="GESTION DATACENTER/ ACCESOS / BANCO SANTANDER CHILE"/>
    <s v="19/12/2023 9:35:00"/>
    <s v="19/12/2023 9:36:13"/>
    <x v="0"/>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s v=""/>
    <x v="0"/>
  </r>
  <r>
    <s v="INC000002504908"/>
    <s v="HOUSING"/>
    <x v="2"/>
    <s v="GESTION PLATAFORMA CLIENTES"/>
    <s v="JUAN PABLO PAZ GOMPERTZ"/>
    <s v="vos_bherna"/>
    <s v="3-Moderado/Limitado"/>
    <s v="4-Baja"/>
    <s v="Baja"/>
    <s v="Requerimiento de Cliente"/>
    <s v="FRACTALIA"/>
    <s v="(Asignar a Sebastian Acuña) Solicitud de Información."/>
    <s v="19/12/2023 9:13:27"/>
    <s v="19/12/2023 9:26:17"/>
    <x v="0"/>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s v=""/>
    <x v="0"/>
  </r>
  <r>
    <s v="INC000002504914"/>
    <s v="COMUNICACIONES"/>
    <x v="4"/>
    <s v="GESTION PLATAFORMA CLIENTES"/>
    <s v="PAUL A SEPULVEDA ALVAREZ"/>
    <s v="vos_bherna"/>
    <s v="3-Moderado/Limitado"/>
    <s v="3-Medio"/>
    <s v="Media"/>
    <s v="Requerimiento de Cliente"/>
    <s v="FRACTALIA"/>
    <s v="REINICIO PASSWORD VPN"/>
    <s v="20/12/2023 16:37:09"/>
    <s v="20/12/2023 16:39:19"/>
    <x v="0"/>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s v=""/>
    <x v="0"/>
  </r>
  <r>
    <s v="INC000002504924"/>
    <s v="HOUSING"/>
    <x v="3"/>
    <s v="GESTION PLATAFORMA CLIENTES"/>
    <s v="VICTOR SEPULVEDA GAMARRA"/>
    <s v="vos_bherna"/>
    <s v="3-Moderado/Limitado"/>
    <s v="4-Baja"/>
    <s v="Baja"/>
    <s v="Requerimiento de Cliente"/>
    <s v="FRACTALIA"/>
    <s v="Permisos root para cuenta de SO para servidor de Remedy 20 QA."/>
    <s v="22/12/2023 14:20:05"/>
    <s v="22/12/2023 14:23:01"/>
    <x v="0"/>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s v=""/>
    <x v="0"/>
  </r>
  <r>
    <s v="INC000002504925"/>
    <s v="HOUSING"/>
    <x v="3"/>
    <s v="GESTION PLATAFORMA CLIENTES"/>
    <s v="SEBASTIAN I ACUÑA GUZMAN"/>
    <s v="vos_bherna"/>
    <s v="3-Moderado/Limitado"/>
    <s v="2-Alta"/>
    <s v="Alta"/>
    <s v="Requerimiento de Cliente"/>
    <s v="FRACTALIA"/>
    <s v="Conectividad Remedy"/>
    <s v="22/12/2023 14:48:29"/>
    <s v="22/12/2023 14:48:36"/>
    <x v="0"/>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s v=""/>
    <x v="0"/>
  </r>
  <r>
    <s v="INC000002504927"/>
    <s v="HOUSING"/>
    <x v="4"/>
    <s v="GESTION PLATAFORMA CLIENTES"/>
    <s v="ALEJANDRO ACEVEDO VALENZUELA"/>
    <s v="vos_bherna"/>
    <s v="4-Menor/Localizado"/>
    <s v="3-Medio"/>
    <s v="Media"/>
    <s v="Requerimiento de Cliente"/>
    <s v="FRACTALIA"/>
    <s v="Bloqueo Aplicativo BMC TrueSight"/>
    <s v="22/12/2023 14:53:11"/>
    <s v="22/12/2023 15:02:47"/>
    <x v="0"/>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s v=""/>
    <x v="0"/>
  </r>
  <r>
    <s v="INC000002504935"/>
    <s v="HOUSING"/>
    <x v="3"/>
    <s v="GESTION PLATAFORMA CLIENTES"/>
    <s v="SEBASTIAN I ACUÑA GUZMAN"/>
    <s v="vos_bherna"/>
    <s v="3-Moderado/Limitado"/>
    <s v="3-Medio"/>
    <s v="Media"/>
    <s v="Requerimiento de Cliente"/>
    <s v="FRACTALIA"/>
    <s v="(Asignar a Sebastián Acuña) Activación de Logs"/>
    <s v="26/12/2023 17:15:14"/>
    <s v="26/12/2023 17:22:47"/>
    <x v="0"/>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s v=""/>
    <x v="0"/>
  </r>
  <r>
    <s v="INC000002505023"/>
    <s v="HOUSING"/>
    <x v="15"/>
    <s v="APQ ACCESOS"/>
    <s v="JOSE G MARQUEZ MARCANO"/>
    <s v="tct_josmam"/>
    <s v="4-Menor/Localizado"/>
    <s v="4-Baja"/>
    <s v="Baja"/>
    <s v="Requerimiento de Cliente"/>
    <s v="TELEFONICA EMPRESAS DE CHILE SA"/>
    <s v="RONDA Y REVISION DE SALAS"/>
    <s v="19/12/2023 9:33:31"/>
    <s v="19/12/2023 9:34:19"/>
    <x v="0"/>
    <s v="CDP ANTIGUO 1"/>
    <s v="CDP ANTIGUO 2"/>
    <s v="19/12/2023 9:40:15"/>
    <s v="19/12/2023 23:50:00"/>
    <s v="RONDA Y REVISION DE SALAS"/>
    <s v="RONDAS REALIZADAS"/>
    <d v="1899-12-30T00:05:41"/>
    <d v="1899-12-30T00:06:44"/>
    <d v="1899-12-30T00:01:03"/>
    <s v=""/>
    <x v="0"/>
  </r>
  <r>
    <s v="INC000002505033"/>
    <s v="VPN IP - MPLS"/>
    <x v="2"/>
    <s v="GESTION HD"/>
    <s v="LUIS A VILLASMIL CASTILLO"/>
    <s v="frp_spevel"/>
    <s v="3-Moderado/Limitado"/>
    <s v="3-Medio"/>
    <s v="Media"/>
    <s v="Requerimiento de Cliente"/>
    <s v="EMPRESA NACIONAL DE CERTIFICACIONES"/>
    <s v="HD/Reporte de trafico"/>
    <s v="19/12/2023 9:55:55"/>
    <s v="19/12/2023 9:58:02"/>
    <x v="0"/>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s v=""/>
    <x v="0"/>
  </r>
  <r>
    <s v="INC000002505059"/>
    <s v="VPN IP - MPLS"/>
    <x v="13"/>
    <s v="GESTION HD"/>
    <s v="ANGEL CASTRO CABRERA"/>
    <s v="frp_spevel"/>
    <s v="3-Moderado/Limitado"/>
    <s v="3-Medio"/>
    <s v="Media"/>
    <s v="Requerimiento de Cliente"/>
    <s v="TELEFONICA GLOBAL TECHNOLOGY S.A.AGENCIA EN CHILE"/>
    <s v="HD/INC000002503236 Revisión parque nuevo equipos SolarWinds"/>
    <s v="19/12/2023 10:42:36"/>
    <s v="19/12/2023 10:44:56"/>
    <x v="0"/>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s v=""/>
    <x v="0"/>
  </r>
  <r>
    <s v="INC000002505087"/>
    <s v="VPN IP - MPLS"/>
    <x v="2"/>
    <s v="GESTION HD"/>
    <s v="LUIS RODRIGO ACEVEDO COLLIPAL"/>
    <s v="frp_spevel"/>
    <s v="3-Moderado/Limitado"/>
    <s v="3-Medio"/>
    <s v="Media"/>
    <s v="Requerimiento de Cliente"/>
    <s v="EMPRESA NACIONAL DE CERTIFICACIONES"/>
    <s v="HD/VPN site to site"/>
    <s v="19/12/2023 12:18:00"/>
    <s v="19/12/2023 12:19:06"/>
    <x v="0"/>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s v=""/>
    <x v="0"/>
  </r>
  <r>
    <s v="INC000002505099"/>
    <s v="VPN IP - MPLS"/>
    <x v="13"/>
    <s v="GESTION HD"/>
    <s v="DEIBY Y SANTOYO MONTEROLA"/>
    <s v="frp_spevel"/>
    <s v="3-Moderado/Limitado"/>
    <s v="3-Medio"/>
    <s v="Media"/>
    <s v="Requerimiento de Cliente"/>
    <s v="TELEFONICA GLOBAL TECHNOLOGY S.A.AGENCIA EN CHILE"/>
    <s v="HD/INC000002503236 Revisión parque nuevo equipos SolarWinds"/>
    <s v="19/12/2023 12:34:02"/>
    <s v="19/12/2023 12:35:03"/>
    <x v="0"/>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s v=""/>
    <x v="0"/>
  </r>
  <r>
    <s v="INC000002505118"/>
    <s v="HOUSING"/>
    <x v="14"/>
    <s v="BELIEVE"/>
    <s v="CRISTOPHER MALDONADO ROMERO"/>
    <s v="frp_fbalab"/>
    <s v="3-Moderado/Limitado"/>
    <s v="3-Medio"/>
    <s v="Media"/>
    <s v="Requerimiento de Cliente"/>
    <s v="BANCO SANTANDER CHILE"/>
    <s v="GESTION DATACENTER/ ACCESOS / BANCO SANTANDER CHILE"/>
    <s v="19/12/2023 9:52:36"/>
    <s v="19/12/2023 9:55:17"/>
    <x v="0"/>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s v=""/>
    <x v="0"/>
  </r>
  <r>
    <s v="INC000002505134"/>
    <s v="INFRAESTRUCTURA DC"/>
    <x v="6"/>
    <s v="APQ ACCESOS"/>
    <s v="RENE E VILLEGAS CARREÑO"/>
    <s v="tct_sjarav"/>
    <s v="4-Menor/Localizado"/>
    <s v="4-Baja"/>
    <s v="Baja"/>
    <s v="Requerimiento de Cliente"/>
    <s v="TELEFONICA CYBERSECURITY TECH CHILE SPA"/>
    <s v="Retiro de equipamiento"/>
    <s v="19/12/2023 10:05:11"/>
    <s v="19/12/2023 10:06:30"/>
    <x v="0"/>
    <s v="CDP ANTIGUO 1"/>
    <s v="CDP ANTIGUO 2"/>
    <s v="28/12/2023 10:27:36"/>
    <s v="28/12/2023 23:50:00"/>
    <m/>
    <s v="equipos retirados"/>
    <d v="1899-12-30T00:00:00"/>
    <d v="1899-12-30T00:00:00"/>
    <d v="1899-12-30T00:00:00"/>
    <s v=""/>
    <x v="0"/>
  </r>
  <r>
    <s v="INC000002505233"/>
    <s v="RED INTERNA"/>
    <x v="1"/>
    <s v="APQ ACCESOS"/>
    <s v="CARLOS F ARAYA RAMIREZ"/>
    <s v="tct_cararr"/>
    <s v="4-Menor/Localizado"/>
    <s v="4-Baja"/>
    <s v="Baja"/>
    <s v="Requerimiento de Cliente"/>
    <s v="TELEFONICA CYBERSECURITY TECH CHILE SPA"/>
    <s v="RONDA INSPECTIVA"/>
    <s v="19/12/2023 10:31:50"/>
    <s v="19/12/2023 10:32:55"/>
    <x v="0"/>
    <s v="CDP ANTIGUO 1"/>
    <s v="CDP ANTIGUO 2"/>
    <s v="19/12/2023 11:00:15"/>
    <s v="19/12/2023 23:50:00"/>
    <m/>
    <s v="ronda realizada"/>
    <d v="1899-12-30T00:00:00"/>
    <d v="1899-12-30T00:00:00"/>
    <d v="1899-12-30T00:00:00"/>
    <s v=""/>
    <x v="0"/>
  </r>
  <r>
    <s v="INC000002505235"/>
    <s v="VPN IP - MPLS"/>
    <x v="9"/>
    <s v="GESTION HD"/>
    <s v="RODRIGO VÁSQUEZ MUÑOZ"/>
    <s v="frp_fpetro"/>
    <s v="3-Moderado/Limitado"/>
    <s v="3-Medio"/>
    <s v="Media"/>
    <s v="Requerimiento de Cliente"/>
    <s v="TELEFONICA GLOBAL TECHNOLOGY S.A.AGENCIA EN CHILE"/>
    <s v="HD/Restauracion de VM Punta del Cobre"/>
    <s v="19/12/2023 10:34:59"/>
    <s v="19/12/2023 10:38:20"/>
    <x v="0"/>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s v=""/>
    <x v="0"/>
  </r>
  <r>
    <s v="INC000002505249"/>
    <s v="VPN IP - MPLS"/>
    <x v="13"/>
    <s v="GESTION HD"/>
    <s v="JOSE A SANTIS SERRANO"/>
    <s v="frp_fpetro"/>
    <s v="3-Moderado/Limitado"/>
    <s v="3-Medio"/>
    <s v="Media"/>
    <s v="Requerimiento de Cliente"/>
    <s v="TELEFONICA GLOBAL TECHNOLOGY S.A.AGENCIA EN CHILE"/>
    <s v="HD/Maquinas en VDC con problemas de Idioma."/>
    <s v="19/12/2023 11:08:55"/>
    <s v="19/12/2023 11:14:34"/>
    <x v="0"/>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s v=""/>
    <x v="0"/>
  </r>
  <r>
    <s v="INC000002505287"/>
    <s v="VPN IP - MPLS"/>
    <x v="17"/>
    <s v="GESTION HD"/>
    <s v="NICOLAS A SAAVEDRA EGUILUZ"/>
    <s v="frp_fpetro"/>
    <s v="3-Moderado/Limitado"/>
    <s v="3-Medio"/>
    <s v="Media"/>
    <s v="Requerimiento de Cliente"/>
    <s v="NUTRISCO CHILE SA"/>
    <s v="HD/Mensaje SAP"/>
    <s v="19/12/2023 12:04:58"/>
    <s v="19/12/2023 12:09:00"/>
    <x v="0"/>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s v=""/>
    <x v="0"/>
  </r>
  <r>
    <s v="INC000002505291"/>
    <s v="VPN IP - MPLS"/>
    <x v="3"/>
    <s v="GESTION HD"/>
    <s v="GUSTAVO AVILA VERA"/>
    <s v="frp_fpetro"/>
    <s v="3-Moderado/Limitado"/>
    <s v="3-Medio"/>
    <s v="Media"/>
    <s v="Requerimiento de Cliente"/>
    <s v="FAST COLLENTING CHILE SA"/>
    <s v="REQ/SOPORTE R-DNS FASTCO"/>
    <s v="19/12/2023 12:23:21"/>
    <s v="19/12/2023 12:33:49"/>
    <x v="0"/>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s v=""/>
    <x v="0"/>
  </r>
  <r>
    <s v="INC000002505299"/>
    <s v="VPN IP - MPLS"/>
    <x v="13"/>
    <s v="GESTION HD"/>
    <s v="MOISES E MONTERO RAMOS"/>
    <s v="frp_fpetro"/>
    <s v="3-Moderado/Limitado"/>
    <s v="3-Medio"/>
    <s v="Media"/>
    <s v="Requerimiento de Cliente"/>
    <s v="ZAMBONI INGENIEROS ASOCIADOS LIMITADA"/>
    <s v="REQ/Cliente  - Plataforma VDC - Problemas de recuperación de usuario y contraseña."/>
    <s v="19/12/2023 12:44:58"/>
    <s v="19/12/2023 12:48:47"/>
    <x v="0"/>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s v=""/>
    <x v="0"/>
  </r>
  <r>
    <s v="INC000002505344"/>
    <s v="VPN IP - MPLS"/>
    <x v="4"/>
    <s v="BELIEVE"/>
    <s v="ALEJANDRO ACEVEDO VALENZUELA"/>
    <s v="frp_dvital"/>
    <s v="4-Menor/Localizado"/>
    <s v="4-Baja"/>
    <s v="Baja"/>
    <s v="Requerimiento de Cliente"/>
    <s v="TELEFONICA CYBERSECURITY TECH CHILE SPA"/>
    <s v="REQ / SOC / Reinicio de cuenta AD-SOC"/>
    <s v="19/12/2023 11:26:53"/>
    <s v="19/12/2023 11:27:35"/>
    <x v="0"/>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s v=""/>
    <x v="0"/>
  </r>
  <r>
    <s v="INC000002505359"/>
    <s v="RED INTERNA"/>
    <x v="0"/>
    <s v="APQ ACCESOS"/>
    <s v="CRISTOPHER MALDONADO ROMERO"/>
    <s v="tct_cmaldo"/>
    <s v="4-Menor/Localizado"/>
    <s v="4-Baja"/>
    <s v="Baja"/>
    <s v="Requerimiento de Cliente"/>
    <s v="TELEFONICA EMPRESAS DE CHILE SA"/>
    <s v="RONDA TOMA DE TEMPERATURAS SALAS TIC"/>
    <s v="19/12/2023 11:43:33"/>
    <s v="19/12/2023 11:44:36"/>
    <x v="0"/>
    <s v="CDP ANTIGUO 1"/>
    <s v="CDP ANTIGUO 2"/>
    <s v="19/12/2023 12:10:46"/>
    <s v="19/12/2023 23:50:00"/>
    <m/>
    <s v="RONDA REALIZADA"/>
    <d v="1899-12-30T00:00:00"/>
    <d v="1899-12-30T00:00:00"/>
    <d v="1899-12-30T00:00:00"/>
    <s v=""/>
    <x v="0"/>
  </r>
  <r>
    <s v="INC000002505468"/>
    <s v="HOUSING"/>
    <x v="19"/>
    <s v="BELIEVE"/>
    <s v="SEBASTIAN A JARA VIDAL"/>
    <s v="frp_fbalab"/>
    <s v="3-Moderado/Limitado"/>
    <s v="3-Medio"/>
    <s v="Media"/>
    <s v="Requerimiento de Cliente"/>
    <s v="INDRA SISTEMAS CHILE S.A."/>
    <s v="GESTION DATACENTER/ ACCESOS / INDRA SISTEMAS CHILE S.A."/>
    <s v="19/12/2023 11:03:24"/>
    <s v="19/12/2023 11:06:57"/>
    <x v="0"/>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s v=""/>
    <x v="0"/>
  </r>
  <r>
    <s v="INC000002505472"/>
    <s v="HOSTING VIRTUAL"/>
    <x v="7"/>
    <s v="OPERACION N1"/>
    <s v="CLAUDIO A GAJARDO GARRIDO"/>
    <s v="tct_cgajar"/>
    <s v="2-Significativo/Amplio"/>
    <s v="3-Medio"/>
    <s v="Media"/>
    <s v="Requerimiento de Cliente"/>
    <s v="FUNDACION INSTITUTO PROFESIONAL DUOC UC"/>
    <s v="Requerimiento de bases de datos solicitado sin el flujo correspondiente."/>
    <s v="19/12/2023 11:05:35"/>
    <s v="19/12/2023 11:08:07"/>
    <x v="0"/>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s v=""/>
    <x v="0"/>
  </r>
  <r>
    <s v="INC000002505481"/>
    <s v="TICKET-INTELIGENTE"/>
    <x v="4"/>
    <s v="GESTION TI"/>
    <s v="PAUL A SEPULVEDA ALVAREZ"/>
    <s v="USR_TSIGHT"/>
    <s v="1-Extenso/Generalizado"/>
    <s v="4-Baja"/>
    <s v="Baja"/>
    <s v="Incidente de Cliente"/>
    <s v="EMPRESA NACIONAL DE CERTIFICACIONES"/>
    <s v="emnace01 - s4d34ecertdb2.ecertchile.local TICKET AUTOMATICO"/>
    <s v="19/12/2023 11:07:53"/>
    <s v="19/12/2023 11:07:53"/>
    <x v="0"/>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s v="Cumplido"/>
    <x v="2"/>
  </r>
  <r>
    <s v="INC000002505483"/>
    <s v="TICKET-INTELIGENTE"/>
    <x v="3"/>
    <s v="GESTION TI"/>
    <s v="GUSTAVO AVILA VERA"/>
    <s v="USR_TSIGHT"/>
    <s v="1-Extenso/Generalizado"/>
    <s v="4-Baja"/>
    <s v="Baja"/>
    <s v="Incidente de Cliente"/>
    <s v="BLUMAR S.A."/>
    <s v="blumar01 - blutssaperp TICKET AUTOMATICO"/>
    <s v="19/12/2023 11:07:58"/>
    <s v="19/12/2023 11:07:58"/>
    <x v="0"/>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s v="Cumplido"/>
    <x v="2"/>
  </r>
  <r>
    <s v="INC000002505501"/>
    <s v="SERVICIOS DIGITALES"/>
    <x v="21"/>
    <s v="SM OPERACIONES"/>
    <s v="DENISE CRUZAT ETCHEBERRY"/>
    <s v="tct_decruz"/>
    <s v="4-Menor/Localizado"/>
    <s v="4-Baja"/>
    <s v="Baja"/>
    <s v="Requerimiento de Cliente"/>
    <s v="TELEFONICA GLOBAL TECHNOLOGY S.A.AGENCIA EN CHILE"/>
    <s v="ALTA DE RONALD MELARA"/>
    <s v="19/12/2023 11:16:58"/>
    <s v="19/12/2023 11:18:47"/>
    <x v="0"/>
    <s v="PLATAFORMAS"/>
    <s v="ACTIVE DIRECTORY"/>
    <s v="21/12/2023 14:44:53"/>
    <s v="21/12/2023 23:50:00"/>
    <s v="NUEVO COLABORADOR SE INTEGRA AL EQUIPO CLOUD, SU FUNCIÓN SERÁ DE DESARROLLADOR"/>
    <s v="Se procede al alta de Ronald Melara"/>
    <d v="1899-12-30T00:00:00"/>
    <d v="1899-12-30T00:00:00"/>
    <d v="1899-12-30T00:00:00"/>
    <s v=""/>
    <x v="0"/>
  </r>
  <r>
    <s v="INC000002505508"/>
    <s v="TICKET-INTELIGENTE"/>
    <x v="3"/>
    <s v="DUOC TICKET AUTOMATICO"/>
    <s v="VICTOR SEPULVEDA GAMARRA"/>
    <s v="USR_TSIGHT"/>
    <s v="1-Extenso/Generalizado"/>
    <s v="4-Baja"/>
    <s v="Baja"/>
    <s v="Incidente de Cliente"/>
    <s v="FUNDACION INSTITUTO PROFESIONAL DUOC UC"/>
    <s v="fiprdu01 - tourvirtual TICKET AUTOMATICO"/>
    <s v="19/12/2023 11:20:42"/>
    <s v="19/12/2023 11:20:42"/>
    <x v="0"/>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s v="Cumplido"/>
    <x v="2"/>
  </r>
  <r>
    <s v="INC000002505524"/>
    <s v="HOUSING"/>
    <x v="19"/>
    <s v="BELIEVE"/>
    <s v="SEBASTIAN A JARA VIDAL"/>
    <s v="frp_fbalab"/>
    <s v="3-Moderado/Limitado"/>
    <s v="3-Medio"/>
    <s v="Media"/>
    <s v="Requerimiento de Cliente"/>
    <s v="CLUB HIPICO DE SANTIAGO S.A."/>
    <s v="GESTION DATACENTER/ ACCESOS / CLUB HIPICO DE SANTIAGO S.A."/>
    <s v="19/12/2023 11:35:54"/>
    <s v="19/12/2023 11:39:25"/>
    <x v="0"/>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s v=""/>
    <x v="0"/>
  </r>
  <r>
    <s v="INC000002505540"/>
    <s v="HOUSING"/>
    <x v="16"/>
    <s v="BELIEVE"/>
    <s v="JORGE S LORCA LEIVA"/>
    <s v="frp_fbalab"/>
    <s v="3-Moderado/Limitado"/>
    <s v="3-Medio"/>
    <s v="Media"/>
    <s v="Requerimiento de Cliente"/>
    <s v="TELEFONICA EMPRESAS DE CHILE SA"/>
    <s v="GESTION DATACENTER/ ACCESOS / TELEFONICA EMPRESAS DE CHILE SA"/>
    <s v="19/12/2023 11:49:20"/>
    <s v="19/12/2023 11:51:03"/>
    <x v="0"/>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s v=""/>
    <x v="0"/>
  </r>
  <r>
    <s v="INC000002505589"/>
    <s v="TICKET-INTELIGENTE"/>
    <x v="4"/>
    <s v="GESTION TI"/>
    <s v="ALEJANDRO ACEVEDO VALENZUELA"/>
    <s v="USR_TSIGHT"/>
    <s v="1-Extenso/Generalizado"/>
    <s v="4-Baja"/>
    <s v="Baja"/>
    <s v="Incidente de Cliente"/>
    <s v="FUNDACION INSTITUTO PROFESIONAL DUOC UC"/>
    <s v="fiprdu01 - srvfs01_vm TICKET AUTOMATICO"/>
    <s v="19/12/2023 12:24:18"/>
    <s v="19/12/2023 12:24:18"/>
    <x v="0"/>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s v="Cumplido"/>
    <x v="2"/>
  </r>
  <r>
    <s v="INC000002505614"/>
    <s v="HOUSING"/>
    <x v="19"/>
    <s v="BELIEVE"/>
    <s v="SEBASTIAN A JARA VIDAL"/>
    <s v="frp_fbalab"/>
    <s v="3-Moderado/Limitado"/>
    <s v="3-Medio"/>
    <s v="Media"/>
    <s v="Requerimiento de Cliente"/>
    <s v="TELEFONICA EMPRESAS DE CHILE SA"/>
    <s v="GESTION DATACENTER/ ACCESOS / TELEFONICA EMPRESAS DE CHILE SA"/>
    <s v="19/12/2023 12:44:44"/>
    <s v="19/12/2023 12:46:36"/>
    <x v="0"/>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s v=""/>
    <x v="0"/>
  </r>
  <r>
    <s v="INC000002505616"/>
    <s v="HOUSING"/>
    <x v="16"/>
    <s v="BELIEVE"/>
    <s v="FERNEY D GARZON PEÑA"/>
    <s v="frp_pcamay"/>
    <s v="3-Moderado/Limitado"/>
    <s v="3-Medio"/>
    <s v="Media"/>
    <s v="Incidente de Cliente"/>
    <s v="TELEFONICA EMPRESAS DE CHILE SA"/>
    <s v="GESTION DATACENTER/ ACCESOS /DXC"/>
    <s v="19/12/2023 12:55:32"/>
    <s v="19/12/2023 12:56:33"/>
    <x v="0"/>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s v="Cumplido"/>
    <x v="2"/>
  </r>
  <r>
    <s v="INC000002505622"/>
    <s v="HOUSING"/>
    <x v="16"/>
    <s v="BELIEVE"/>
    <s v="FERNEY D GARZON PEÑA"/>
    <s v="frp_pcamay"/>
    <s v="3-Moderado/Limitado"/>
    <s v="3-Medio"/>
    <s v="Media"/>
    <s v="Requerimiento de Cliente"/>
    <s v="TELEFONICA EMPRESAS DE CHILE SA"/>
    <s v="GESTION DATACENTER/ ACCESOS /DXC"/>
    <s v="19/12/2023 12:55:49"/>
    <s v="19/12/2023 12:57:08"/>
    <x v="0"/>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s v=""/>
    <x v="0"/>
  </r>
  <r>
    <s v="INC000002505709"/>
    <s v="HOSTING VIRTUAL"/>
    <x v="4"/>
    <s v="DUOC TICKET PENDIENTES"/>
    <s v="GIOVANNI D ROCCO VALENZUELA"/>
    <s v="frp_disilv"/>
    <s v="3-Moderado/Limitado"/>
    <s v="4-Baja"/>
    <s v="Baja"/>
    <s v="Requerimiento de Cliente"/>
    <s v="FUNDACION INSTITUTO PROFESIONAL DUOC UC"/>
    <s v="REQ | DUOC | RE: Campo mailnick - Registro Aplicación"/>
    <s v="19/12/2023 12:45:57"/>
    <s v="19/12/2023 12:49:03"/>
    <x v="0"/>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s v=""/>
    <x v="0"/>
  </r>
  <r>
    <s v="INC000002505714"/>
    <s v="HOSTING VIRTUAL"/>
    <x v="5"/>
    <s v="OPERACION N1"/>
    <s v="ALEJANDRO ACEVEDO VALENZUELA"/>
    <s v="tct_aaceve"/>
    <s v="4-Menor/Localizado"/>
    <s v="4-Baja"/>
    <s v="Baja"/>
    <s v="Requerimiento de Cliente"/>
    <s v="TELEFONICA GLOBAL TECHNOLOGY S.A.AGENCIA EN CHILE"/>
    <s v="GENERACION INFORME CAMNACHACA JUNIO 2023"/>
    <s v="19/12/2023 12:53:35"/>
    <s v="19/12/2023 12:54:47"/>
    <x v="0"/>
    <s v="TI"/>
    <s v="SISTEMAS OPERATIVOS"/>
    <s v="19/12/2023 13:02:45"/>
    <s v="19/12/2023 23:50:00"/>
    <s v="GENERACION INFORME CAMNACHACA JUNIO 2023"/>
    <s v="SE GENERA INFORME Y SE ENTREGA A CLIENTE SEGUN LO SOLICITADO."/>
    <d v="1899-12-30T00:00:00"/>
    <d v="1899-12-30T00:09:10"/>
    <d v="1899-12-30T00:09:10"/>
    <s v=""/>
    <x v="0"/>
  </r>
  <r>
    <s v="INC000002505715"/>
    <s v="HOSTING VIRTUAL"/>
    <x v="5"/>
    <s v="OPERACION N1"/>
    <s v="ALEJANDRO ACEVEDO VALENZUELA"/>
    <s v="tct_aaceve"/>
    <s v="4-Menor/Localizado"/>
    <s v="4-Baja"/>
    <s v="Baja"/>
    <s v="Requerimiento de Cliente"/>
    <s v="TELEFONICA GLOBAL TECHNOLOGY S.A.AGENCIA EN CHILE"/>
    <s v="GENERACION INFORME CAMNACHACA JULIO 2023"/>
    <s v="19/12/2023 12:55:07"/>
    <s v="19/12/2023 12:56:00"/>
    <x v="0"/>
    <s v="TI"/>
    <s v="SISTEMAS OPERATIVOS"/>
    <s v="19/12/2023 13:02:58"/>
    <s v="19/12/2023 23:50:00"/>
    <s v="GENERACION INFORME CAMNACHACA JULIO 2023"/>
    <s v="SE GENERA INFORME Y SE ENTREGA A CLIENTE SEGUN LO SOLICITADO."/>
    <d v="1899-12-30T00:00:00"/>
    <d v="1899-12-30T00:07:51"/>
    <d v="1899-12-30T00:07:51"/>
    <s v=""/>
    <x v="0"/>
  </r>
  <r>
    <s v="INC000002505717"/>
    <s v="HOSTING VIRTUAL"/>
    <x v="5"/>
    <s v="OPERACION N1"/>
    <s v="ALEJANDRO ACEVEDO VALENZUELA"/>
    <s v="tct_aaceve"/>
    <s v="4-Menor/Localizado"/>
    <s v="4-Baja"/>
    <s v="Baja"/>
    <s v="Requerimiento de Cliente"/>
    <s v="TELEFONICA GLOBAL TECHNOLOGY S.A.AGENCIA EN CHILE"/>
    <s v="GENERACION INFORME CAMNACHACA AGOSTO 2023"/>
    <s v="19/12/2023 12:56:21"/>
    <s v="19/12/2023 12:57:17"/>
    <x v="0"/>
    <s v="TI"/>
    <s v="SISTEMAS OPERATIVOS"/>
    <s v="19/12/2023 13:03:32"/>
    <s v="19/12/2023 23:50:00"/>
    <s v="GENERACION INFORME CAMNACHACA AGOSTO 2023"/>
    <s v="SE GENERA INFORME Y SE ENTREGA A CLIENTE SEGUN LO SOLICITADO."/>
    <d v="1899-12-30T00:00:00"/>
    <d v="1899-12-30T00:07:11"/>
    <d v="1899-12-30T00:07:11"/>
    <s v=""/>
    <x v="0"/>
  </r>
  <r>
    <s v="INC000002505718"/>
    <s v="HOSTING VIRTUAL"/>
    <x v="5"/>
    <s v="OPERACION N1"/>
    <s v="ALEJANDRO ACEVEDO VALENZUELA"/>
    <s v="tct_aaceve"/>
    <s v="4-Menor/Localizado"/>
    <s v="4-Baja"/>
    <s v="Baja"/>
    <s v="Requerimiento de Cliente"/>
    <s v="TELEFONICA GLOBAL TECHNOLOGY S.A.AGENCIA EN CHILE"/>
    <s v="GENERACION INFORME CAMNACHACA SEPTIEMBRE 2023"/>
    <s v="19/12/2023 12:57:36"/>
    <s v="19/12/2023 12:58:26"/>
    <x v="0"/>
    <s v="TI"/>
    <s v="SISTEMAS OPERATIVOS"/>
    <s v="19/12/2023 13:03:54"/>
    <s v="19/12/2023 23:50:00"/>
    <s v="GENERACION INFORME CAMNACHACA SEPTIEMBRE 2023"/>
    <s v="SE GENERA INFORME Y SE ENTREGA A CLIENTE SEGUN LO SOLICITADO."/>
    <d v="1899-12-30T00:00:00"/>
    <d v="1899-12-30T00:06:18"/>
    <d v="1899-12-30T00:06:18"/>
    <s v=""/>
    <x v="0"/>
  </r>
  <r>
    <s v="INC000002505719"/>
    <s v="HOSTING VIRTUAL"/>
    <x v="5"/>
    <s v="OPERACION N1"/>
    <s v="ALEJANDRO ACEVEDO VALENZUELA"/>
    <s v="tct_aaceve"/>
    <s v="4-Menor/Localizado"/>
    <s v="4-Baja"/>
    <s v="Baja"/>
    <s v="Requerimiento de Cliente"/>
    <s v="TELEFONICA GLOBAL TECHNOLOGY S.A.AGENCIA EN CHILE"/>
    <s v="GENERACION INFORME CAMNACHACA OCTUBRE 2023"/>
    <s v="19/12/2023 12:58:52"/>
    <s v="19/12/2023 12:59:41"/>
    <x v="0"/>
    <s v="TI"/>
    <s v="SISTEMAS OPERATIVOS"/>
    <s v="19/12/2023 13:04:19"/>
    <s v="19/12/2023 23:50:00"/>
    <s v="GENERACION INFORME CAMNACHACA OCTUBRE 2023"/>
    <s v="SE GENERA INFORME Y SE ENTREGA A CLIENTE SEGUN LO SOLICITADO."/>
    <d v="1899-12-30T00:00:00"/>
    <d v="1899-12-30T00:05:27"/>
    <d v="1899-12-30T00:05:27"/>
    <s v=""/>
    <x v="0"/>
  </r>
  <r>
    <s v="INC000002505721"/>
    <s v="HOSTING VIRTUAL"/>
    <x v="5"/>
    <s v="OPERACION N1"/>
    <s v="ALEJANDRO ACEVEDO VALENZUELA"/>
    <s v="tct_aaceve"/>
    <s v="4-Menor/Localizado"/>
    <s v="4-Baja"/>
    <s v="Baja"/>
    <s v="Requerimiento de Cliente"/>
    <s v="TELEFONICA GLOBAL TECHNOLOGY S.A.AGENCIA EN CHILE"/>
    <s v="GENERACION INFORME CAMNACHACA NOVIEMBRE 2023"/>
    <s v="19/12/2023 13:01:07"/>
    <s v="19/12/2023 13:02:00"/>
    <x v="0"/>
    <s v="TI"/>
    <s v="SISTEMAS OPERATIVOS"/>
    <s v="19/12/2023 13:04:32"/>
    <s v="19/12/2023 23:50:00"/>
    <s v="GENERACION INFORME CAMNACHACA NOVIEMBRE 2023"/>
    <s v="SE GENERA INFORME Y SE ENTREGA A CLIENTE SEGUN LO SOLICITADO."/>
    <d v="1899-12-30T00:00:00"/>
    <d v="1899-12-30T00:03:25"/>
    <d v="1899-12-30T00:03:25"/>
    <s v=""/>
    <x v="0"/>
  </r>
  <r>
    <s v="INC000002505727"/>
    <s v="VPN IP - MPLS"/>
    <x v="17"/>
    <s v="GESTION HD"/>
    <s v="EWALD R GALAZ MILLALEO"/>
    <s v="frp_spevel"/>
    <s v="3-Moderado/Limitado"/>
    <s v="3-Medio"/>
    <s v="Media"/>
    <s v="Requerimiento de Cliente"/>
    <s v="TELEFONICA GLOBAL TECHNOLOGY S.A.AGENCIA EN CHILE"/>
    <s v="HD/creación de usuario"/>
    <s v="19/12/2023 13:22:57"/>
    <s v="19/12/2023 13:36:44"/>
    <x v="0"/>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s v=""/>
    <x v="0"/>
  </r>
  <r>
    <s v="INC000002505786"/>
    <s v="HOUSING"/>
    <x v="19"/>
    <s v="BELIEVE"/>
    <s v="SEBASTIAN A JARA VIDAL"/>
    <s v="frp_jolsso"/>
    <s v="3-Moderado/Limitado"/>
    <s v="3-Medio"/>
    <s v="Media"/>
    <s v="Requerimiento de Cliente"/>
    <s v="TELEFONICA EMPRESAS DE CHILE SA"/>
    <s v="GESTION DATACENTER/ ACCESOS /TELEFONICA EMPRESAS DE CHILE SA"/>
    <s v="19/12/2023 15:24:07"/>
    <s v="19/12/2023 15:27:38"/>
    <x v="0"/>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s v=""/>
    <x v="0"/>
  </r>
  <r>
    <s v="INC000002505799"/>
    <s v="VPN IP - MPLS"/>
    <x v="17"/>
    <s v="GESTION HD"/>
    <s v="NICOLAS A SAAVEDRA EGUILUZ"/>
    <s v="frp_fpetro"/>
    <s v="3-Moderado/Limitado"/>
    <s v="3-Medio"/>
    <s v="Media"/>
    <s v="Requerimiento de Cliente"/>
    <s v="NUTRISCO CHILE SA"/>
    <s v="REQ/Usuario SAP Francisca Mora"/>
    <s v="19/12/2023 15:47:17"/>
    <s v="19/12/2023 15:52:20"/>
    <x v="0"/>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s v=""/>
    <x v="0"/>
  </r>
  <r>
    <s v="INC000002505802"/>
    <s v="HOSTING VIRTUAL"/>
    <x v="4"/>
    <s v="DUOC TICKET PENDIENTES"/>
    <s v="JUAN CARLOS UZCATEGUI FUGUETT"/>
    <s v="frp_disilv"/>
    <s v="3-Moderado/Limitado"/>
    <s v="4-Baja"/>
    <s v="Baja"/>
    <s v="Requerimiento de Cliente"/>
    <s v="FUNDACION INSTITUTO PROFESIONAL DUOC UC"/>
    <s v="REQ | DUOC | Reinicio de DC de sedes"/>
    <s v="19/12/2023 15:54:09"/>
    <s v="19/12/2023 15:58:37"/>
    <x v="0"/>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s v=""/>
    <x v="0"/>
  </r>
  <r>
    <s v="INC000002505821"/>
    <s v="WIFI INDOOR"/>
    <x v="2"/>
    <s v="GESTION HD"/>
    <s v="LUIS RODRIGO ACEVEDO COLLIPAL"/>
    <s v="frp_fpetro"/>
    <s v="3-Moderado/Limitado"/>
    <s v="3-Medio"/>
    <s v="Media"/>
    <s v="Requerimiento de Cliente"/>
    <s v="TELEFONICA GLOBAL TECHNOLOGY S.A.AGENCIA EN CHILE"/>
    <s v="HD/Otero Dominguez Levantamiento VLAN VDOM Comms"/>
    <s v="19/12/2023 13:25:31"/>
    <s v="19/12/2023 13:29:08"/>
    <x v="0"/>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s v=""/>
    <x v="0"/>
  </r>
  <r>
    <s v="INC000002506012"/>
    <s v="HOUSING"/>
    <x v="19"/>
    <s v="BELIEVE"/>
    <s v="SEBASTIAN A JARA VIDAL"/>
    <s v="frp_pcamay"/>
    <s v="3-Moderado/Limitado"/>
    <s v="3-Medio"/>
    <s v="Media"/>
    <s v="Requerimiento de Cliente"/>
    <s v="CHILENA CONSOLIDADA SEGUROS DE VIDA S.A."/>
    <s v="GESTION DATACENTER/ ACCESOS / Chilena consolidada"/>
    <s v="19/12/2023 15:35:51"/>
    <s v="19/12/2023 15:36:05"/>
    <x v="0"/>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s v=""/>
    <x v="0"/>
  </r>
  <r>
    <s v="INC000002506032"/>
    <s v="RED INTERNA"/>
    <x v="8"/>
    <s v="APQ ACCESOS"/>
    <s v="JAVIER J BRAVO CARVAJAL"/>
    <s v="tct_javcac"/>
    <s v="4-Menor/Localizado"/>
    <s v="4-Baja"/>
    <s v="Baja"/>
    <s v="Requerimiento de Cliente"/>
    <s v="TELEFONICA CYBERSECURITY TECH CHILE SPA"/>
    <s v="REVISION DE PDU"/>
    <s v="19/12/2023 16:18:09"/>
    <s v="19/12/2023 16:19:59"/>
    <x v="0"/>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s v=""/>
    <x v="0"/>
  </r>
  <r>
    <s v="INC000002506079"/>
    <s v="HOUSING"/>
    <x v="15"/>
    <s v="APQ ACCESOS"/>
    <s v="LUIS O MORALES ARENAS"/>
    <s v="tct_luimoa"/>
    <s v="4-Menor/Localizado"/>
    <s v="4-Baja"/>
    <s v="Baja"/>
    <s v="Requerimiento de Cliente"/>
    <s v="TELEFONICA EMPRESAS DE CHILE SA"/>
    <s v="SE GENERA TICKET DE SUPERVISION PARA CLIENTE HUAWEI"/>
    <s v="20/12/2023 3:14:26"/>
    <s v="20/12/2023 3:15:35"/>
    <x v="0"/>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s v=""/>
    <x v="0"/>
  </r>
  <r>
    <s v="INC000002506094"/>
    <s v="VPN IP - MPLS"/>
    <x v="13"/>
    <s v="ADMINISTRADORES RESIDENTES"/>
    <s v="ANGEL CASTRO CABRERA"/>
    <s v="frp_kefern"/>
    <s v="3-Moderado/Limitado"/>
    <s v="3-Medio"/>
    <s v="Media"/>
    <s v="Incidente de Cliente"/>
    <s v="FARMACIAS AHUMADA S.A."/>
    <s v="GAMA/inconvenientes para ingresar a la plataforma del VDC"/>
    <s v="20/12/2023 9:11:34"/>
    <s v="20/12/2023 9:17:05"/>
    <x v="0"/>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s v="Cumplido"/>
    <x v="2"/>
  </r>
  <r>
    <s v="INC000002506183"/>
    <s v="OFFICE365"/>
    <x v="5"/>
    <s v="GESTION CALL CENTER"/>
    <s v="GIOVANNI D ROCCO VALENZUELA"/>
    <s v="frp_driosr"/>
    <s v="4-Menor/Localizado"/>
    <s v="4-Baja"/>
    <s v="Baja"/>
    <s v="Requerimiento de Cliente"/>
    <s v="GOBIERNO REGIONAL XII REGION MAGALLANES Y ANTARTICA CHILENA"/>
    <s v="MESA/CALL CENTER/ACTUALIZAR MICROSOFT 365"/>
    <s v="19/12/2023 16:52:04"/>
    <s v="19/12/2023 16:55:17"/>
    <x v="0"/>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s v=""/>
    <x v="0"/>
  </r>
  <r>
    <s v="INC000002506207"/>
    <s v="HOUSING"/>
    <x v="19"/>
    <s v="BELIEVE"/>
    <s v="SEBASTIAN A JARA VIDAL"/>
    <s v="frp_jolsso"/>
    <s v="3-Moderado/Limitado"/>
    <s v="3-Medio"/>
    <s v="Media"/>
    <s v="Requerimiento de Cliente"/>
    <s v="IDOM INGENIERIA Y CONSULTORIA S.A. AGENCIA EN CHILE"/>
    <s v="GESTION DATACENTER/ ACCESOS /IDOM INGENIERIA Y CONSULTORIA S.A. AGENCIA EN CHILE"/>
    <s v="19/12/2023 16:04:14"/>
    <s v="19/12/2023 16:05:29"/>
    <x v="0"/>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s v=""/>
    <x v="0"/>
  </r>
  <r>
    <s v="INC000002506208"/>
    <s v="INFRAESTRUCTURA DC"/>
    <x v="1"/>
    <s v="APQ ACCESOS"/>
    <s v="CARLOS F ARAYA RAMIREZ"/>
    <s v="tct_cararr"/>
    <s v="4-Menor/Localizado"/>
    <s v="4-Baja"/>
    <s v="Baja"/>
    <s v="Requerimiento de Cliente"/>
    <s v="TELEFONICA CYBERSECURITY TECH CHILE SPA"/>
    <s v="FACTIBILIDAD 79549"/>
    <s v="19/12/2023 16:04:09"/>
    <s v="19/12/2023 16:05:06"/>
    <x v="0"/>
    <s v="CDP ANTIGUO 1"/>
    <s v="CDP ANTIGUO 2"/>
    <s v="19/12/2023 16:20:30"/>
    <s v="19/12/2023 23:50:00"/>
    <s v="TELEFONICA TECH"/>
    <s v="FACTIBILIDAD ENVIADA"/>
    <d v="1899-12-30T00:14:59"/>
    <d v="1899-12-30T00:16:21"/>
    <d v="1899-12-30T00:01:22"/>
    <s v=""/>
    <x v="0"/>
  </r>
  <r>
    <s v="INC000002506215"/>
    <s v="VPN IP - MPLS"/>
    <x v="17"/>
    <s v="GESTION HD"/>
    <s v="NICOLAS A SAAVEDRA EGUILUZ"/>
    <s v="frp_fpetro"/>
    <s v="3-Moderado/Limitado"/>
    <s v="3-Medio"/>
    <s v="Media"/>
    <s v="Requerimiento de Cliente"/>
    <s v="NUTRISCO CHILE SA"/>
    <s v="REQ/NUTRISCO: Usuarios activos en el sistema con la última fecha de login"/>
    <s v="19/12/2023 16:22:00"/>
    <s v="19/12/2023 16:23:47"/>
    <x v="0"/>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s v=""/>
    <x v="0"/>
  </r>
  <r>
    <s v="INC000002506219"/>
    <s v="HOUSING"/>
    <x v="15"/>
    <s v="APQ ACCESOS"/>
    <s v="JOSE G MARQUEZ MARCANO"/>
    <s v="tct_josmam"/>
    <s v="4-Menor/Localizado"/>
    <s v="4-Baja"/>
    <s v="Baja"/>
    <s v="Requerimiento de Cliente"/>
    <s v="TELEFONICA EMPRESAS DE CHILE SA"/>
    <s v="TOMA DE ALARMAS DE CLIENTES"/>
    <s v="19/12/2023 16:46:11"/>
    <s v="19/12/2023 16:46:59"/>
    <x v="0"/>
    <s v="CDP ANTIGUO 1"/>
    <s v="CDP ANTIGUO 2"/>
    <s v="19/12/2023 16:48:49"/>
    <s v="19/12/2023 23:50:00"/>
    <s v="TOMA DE ALARMAS DE CLIENTES"/>
    <s v="TOMA DE ALARMAS REALIZADAS"/>
    <d v="1899-12-30T00:01:30"/>
    <d v="1899-12-30T00:02:38"/>
    <d v="1899-12-30T00:01:08"/>
    <s v=""/>
    <x v="0"/>
  </r>
  <r>
    <s v="INC000002506220"/>
    <s v="RED INTERNA"/>
    <x v="0"/>
    <s v="APQ ACCESOS"/>
    <s v="CRISTOPHER MALDONADO ROMERO"/>
    <s v="tct_cmaldo"/>
    <s v="4-Menor/Localizado"/>
    <s v="4-Baja"/>
    <s v="Baja"/>
    <s v="Requerimiento de Cliente"/>
    <s v="TELEFONICA EMPRESAS DE CHILE SA"/>
    <s v="RONDA TOMA DE TEMPERATURAS SALAS TIC"/>
    <s v="19/12/2023 16:48:35"/>
    <s v="19/12/2023 16:49:42"/>
    <x v="0"/>
    <s v="CDP ANTIGUO 1"/>
    <s v="CDP ANTIGUO 2"/>
    <s v="19/12/2023 17:16:40"/>
    <s v="19/12/2023 23:50:00"/>
    <m/>
    <s v="RONDA REALIZADA"/>
    <d v="1899-12-30T00:00:00"/>
    <d v="1899-12-30T00:00:00"/>
    <d v="1899-12-30T00:00:00"/>
    <s v=""/>
    <x v="0"/>
  </r>
  <r>
    <s v="INC000002506230"/>
    <s v="VPN IP - MPLS"/>
    <x v="4"/>
    <s v="BELIEVE"/>
    <s v="GIOVANNI D ROCCO VALENZUELA"/>
    <s v="frp_jolsso"/>
    <s v="4-Menor/Localizado"/>
    <s v="4-Baja"/>
    <s v="Baja"/>
    <s v="Requerimiento de Cliente"/>
    <s v="FUNDACION INSTITUTO PROFESIONAL DUOC UC"/>
    <s v="REQ / SOC / RE: Acceso Servidor Deep Security San Martin"/>
    <s v="19/12/2023 16:58:38"/>
    <s v="19/12/2023 17:00:39"/>
    <x v="0"/>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s v=""/>
    <x v="0"/>
  </r>
  <r>
    <s v="INC000002506249"/>
    <s v="HOSTING VIRTUAL"/>
    <x v="4"/>
    <s v="DUOC TICKET AUTOMATICO"/>
    <s v="PAUL A SEPULVEDA ALVAREZ"/>
    <s v="frp_jciert"/>
    <s v="3-Moderado/Limitado"/>
    <s v="3-Medio"/>
    <s v="Media"/>
    <s v="Requerimiento de Cliente"/>
    <s v="FUNDACION INSTITUTO PROFESIONAL DUOC UC"/>
    <s v="DUOC | RE: Verificación de dominio - ticket Ticket#101724611"/>
    <s v="19/12/2023 17:39:57"/>
    <s v="19/12/2023 17:48:19"/>
    <x v="0"/>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s v=""/>
    <x v="0"/>
  </r>
  <r>
    <s v="INC000002506254"/>
    <s v="HOUSING"/>
    <x v="16"/>
    <s v="BELIEVE"/>
    <s v="JORGE S LORCA LEIVA"/>
    <s v="frp_fbalab"/>
    <s v="3-Moderado/Limitado"/>
    <s v="3-Medio"/>
    <s v="Media"/>
    <s v="Requerimiento de Cliente"/>
    <s v="TELEFONICA EMPRESAS DE CHILE SA"/>
    <s v="GESTION DATACENTER/ ACCESOS / GTD - S&amp;A CONSULTORES"/>
    <s v="19/12/2023 17:51:37"/>
    <s v="19/12/2023 17:53:02"/>
    <x v="0"/>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s v=""/>
    <x v="0"/>
  </r>
  <r>
    <s v="INC000002506261"/>
    <s v="HOUSING"/>
    <x v="14"/>
    <s v="BELIEVE"/>
    <s v="CRISTOPHER MALDONADO ROMERO"/>
    <s v="frp_fbalab"/>
    <s v="3-Moderado/Limitado"/>
    <s v="3-Medio"/>
    <s v="Media"/>
    <s v="Requerimiento de Cliente"/>
    <s v="TELEFONICA EMPRESAS DE CHILE SA"/>
    <s v="GESTION DATACENTER/ ACCESOS / TELEFONICA EMPRESAS DE CHILE SA"/>
    <s v="19/12/2023 18:15:42"/>
    <s v="19/12/2023 18:17:41"/>
    <x v="0"/>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s v=""/>
    <x v="0"/>
  </r>
  <r>
    <s v="INC000002506275"/>
    <s v="RED INTERNA"/>
    <x v="0"/>
    <s v="APQ ACCESOS"/>
    <s v="CRISTOPHER MALDONADO ROMERO"/>
    <s v="tct_cmaldo"/>
    <s v="4-Menor/Localizado"/>
    <s v="4-Baja"/>
    <s v="Baja"/>
    <s v="Requerimiento de Cliente"/>
    <s v="TELEFONICA EMPRESAS DE CHILE SA"/>
    <s v="RONDA TOMA DE TEMPERATURAS SALAS TIC"/>
    <s v="19/12/2023 19:19:37"/>
    <s v="19/12/2023 19:20:22"/>
    <x v="0"/>
    <s v="CDP ANTIGUO 1"/>
    <s v="CDP ANTIGUO 2"/>
    <s v="19/12/2023 19:38:57"/>
    <s v="19/12/2023 23:50:00"/>
    <m/>
    <s v="RONDA REALIZADA"/>
    <d v="1899-12-30T00:00:00"/>
    <d v="1899-12-30T00:00:00"/>
    <d v="1899-12-30T00:00:00"/>
    <s v=""/>
    <x v="0"/>
  </r>
  <r>
    <s v="INC000002506277"/>
    <s v="RED INTERNA"/>
    <x v="0"/>
    <s v="APQ ACCESOS"/>
    <s v="CRISTOPHER MALDONADO ROMERO"/>
    <s v="tct_cmaldo"/>
    <s v="4-Menor/Localizado"/>
    <s v="4-Baja"/>
    <s v="Baja"/>
    <s v="Requerimiento de Cliente"/>
    <s v="TELEFONICA EMPRESAS DE CHILE SA"/>
    <s v="RONDA TOMA DE TEMPERATURAS SALAS TIC"/>
    <s v="19/12/2023 19:21:03"/>
    <s v="19/12/2023 19:22:00"/>
    <x v="0"/>
    <s v="CDP ANTIGUO 1"/>
    <s v="CDP ANTIGUO 2"/>
    <s v="19/12/2023 19:43:50"/>
    <s v="19/12/2023 23:50:00"/>
    <m/>
    <s v="RONDA REALIZADA"/>
    <d v="1899-12-30T00:00:00"/>
    <d v="1899-12-30T00:00:00"/>
    <d v="1899-12-30T00:00:00"/>
    <s v=""/>
    <x v="0"/>
  </r>
  <r>
    <s v="INC000002506284"/>
    <s v="CLOUD PBX"/>
    <x v="13"/>
    <s v="GESTION HD"/>
    <s v="MOISES E MONTERO RAMOS"/>
    <s v="frp_jesanc"/>
    <s v="4-Menor/Localizado"/>
    <s v="4-Baja"/>
    <s v="Baja"/>
    <s v="Requerimiento de Cliente"/>
    <s v="TELEFONICA CHILE S.A."/>
    <s v="REQ / Requerimiento: Cloud - VDC - Reinicio controlado de Celdas vCloud"/>
    <s v="19/12/2023 22:06:02"/>
    <s v="19/12/2023 22:09:14"/>
    <x v="0"/>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s v=""/>
    <x v="0"/>
  </r>
  <r>
    <s v="INC000002506332"/>
    <s v="HOUSING"/>
    <x v="16"/>
    <s v="BELIEVE"/>
    <s v="LUIS O MORALES ARENAS"/>
    <s v="frp_pcamay"/>
    <s v="3-Moderado/Limitado"/>
    <s v="3-Medio"/>
    <s v="Media"/>
    <s v="Incidente de Cliente"/>
    <s v="TELEFONICA EMPRESAS DE CHILE SA"/>
    <s v="GESTION DATACENTER/ ACCESOS / TELEFONICA"/>
    <s v="19/12/2023 17:30:09"/>
    <s v="19/12/2023 17:31:23"/>
    <x v="0"/>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s v="Cumplido"/>
    <x v="2"/>
  </r>
  <r>
    <s v="INC000002506351"/>
    <s v="HOUSING"/>
    <x v="16"/>
    <s v="BELIEVE"/>
    <s v="LUIS O MORALES ARENAS"/>
    <s v="frp_pcamay"/>
    <s v="3-Moderado/Limitado"/>
    <s v="3-Medio"/>
    <s v="Media"/>
    <s v="Requerimiento de Cliente"/>
    <s v="SONDA S A"/>
    <s v="GESTION DATACENTER/ ACCESOS / SONDA S A"/>
    <s v="19/12/2023 18:13:42"/>
    <s v="19/12/2023 18:14:49"/>
    <x v="0"/>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s v=""/>
    <x v="0"/>
  </r>
  <r>
    <s v="INC000002506402"/>
    <s v="VPN IP - MPLS"/>
    <x v="13"/>
    <s v="BELIEVE"/>
    <s v="DEIBY Y SANTOYO MONTEROLA"/>
    <s v="frp_kaldor"/>
    <s v="3-Moderado/Limitado"/>
    <s v="3-Medio"/>
    <s v="Media"/>
    <s v="Requerimiento de Cliente"/>
    <s v="FARMACIAS AHUMADA S.A."/>
    <s v="GAMA / Agregar imagen ISO Biblioteca de medios VDC"/>
    <s v="19/12/2023 21:07:37"/>
    <s v="19/12/2023 21:11:30"/>
    <x v="0"/>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s v=""/>
    <x v="0"/>
  </r>
  <r>
    <s v="INC000002506617"/>
    <s v="HOUSING"/>
    <x v="16"/>
    <s v="BELIEVE"/>
    <s v="FERNEY D GARZON PEÑA"/>
    <s v="frp_jolsso"/>
    <s v="3-Moderado/Limitado"/>
    <s v="3-Medio"/>
    <s v="Media"/>
    <s v="Requerimiento de Cliente"/>
    <s v="TELEFONICA EMPRESAS DE CHILE SA"/>
    <s v="GESTION DATACENTER/ ACCESOS /TELEFONICA EMPRESAS DE CHILE SA"/>
    <s v="19/12/2023 19:56:32"/>
    <s v="19/12/2023 19:58:21"/>
    <x v="0"/>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s v=""/>
    <x v="0"/>
  </r>
  <r>
    <s v="INC000002506677"/>
    <s v="TICKET-INTELIGENTE"/>
    <x v="4"/>
    <s v="GESTION TI"/>
    <s v="JUAN CARLOS UZCATEGUI FUGUETT"/>
    <s v="USR_TSIGHT"/>
    <s v="1-Extenso/Generalizado"/>
    <s v="4-Baja"/>
    <s v="Baja"/>
    <s v="Incidente de Cliente"/>
    <s v="FUNDACION INSTITUTO PROFESIONAL DUOC UC"/>
    <s v="fiprdu01 - dcadmavaras TICKET AUTOMATICO"/>
    <s v="19/12/2023 21:42:52"/>
    <s v="19/12/2023 21:42:52"/>
    <x v="0"/>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s v="Cumplido"/>
    <x v="2"/>
  </r>
  <r>
    <s v="INC000002506686"/>
    <s v="HOUSING"/>
    <x v="16"/>
    <s v="BELIEVE"/>
    <s v="LUIS O MORALES ARENAS"/>
    <s v="frp_josama"/>
    <s v="3-Moderado/Limitado"/>
    <s v="3-Medio"/>
    <s v="Media"/>
    <s v="Requerimiento de Cliente"/>
    <s v="TELEFONICA EMPRESAS DE CHILE SA"/>
    <s v="GESTION DATACENTER/ ACCESOS/  DC PAINE/ TELEFONICA EMPRESAS DE CHILE SA"/>
    <s v="19/12/2023 23:14:09"/>
    <s v="19/12/2023 23:19:56"/>
    <x v="0"/>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s v=""/>
    <x v="0"/>
  </r>
  <r>
    <s v="INC000002506735"/>
    <s v="HOUSING"/>
    <x v="15"/>
    <s v="APQ ACCESOS"/>
    <s v="LUIS O MORALES ARENAS"/>
    <s v="tct_luimoa"/>
    <s v="4-Menor/Localizado"/>
    <s v="4-Baja"/>
    <s v="Baja"/>
    <s v="Requerimiento de Cliente"/>
    <s v="TELEFONICA EMPRESAS DE CHILE SA"/>
    <s v="SE GENERA TICKET POR RONDA Y REVISION DE SALAS TECNICAS"/>
    <s v="20/12/2023 6:33:50"/>
    <s v="20/12/2023 6:35:17"/>
    <x v="0"/>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06737"/>
    <s v="HOUSING"/>
    <x v="15"/>
    <s v="APQ ACCESOS"/>
    <s v="LUIS O MORALES ARENAS"/>
    <s v="tct_luimoa"/>
    <s v="4-Menor/Localizado"/>
    <s v="4-Baja"/>
    <s v="Baja"/>
    <s v="Requerimiento de Cliente"/>
    <s v="TELEFONICA EMPRESAS DE CHILE SA"/>
    <s v="SE GENERA TICKET POR REVISION Y TOMA DE ALARMA DE CLIENTES"/>
    <s v="20/12/2023 6:37:50"/>
    <s v="20/12/2023 6:39:26"/>
    <x v="0"/>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s v=""/>
    <x v="0"/>
  </r>
  <r>
    <s v="INC000002506808"/>
    <s v="HOUSING"/>
    <x v="15"/>
    <s v="APQ ACCESOS"/>
    <s v="LUIS O MORALES ARENAS"/>
    <s v="tct_luimoa"/>
    <s v="4-Menor/Localizado"/>
    <s v="4-Baja"/>
    <s v="Baja"/>
    <s v="Requerimiento de Cliente"/>
    <s v="TELEFONICA EMPRESAS DE CHILE SA"/>
    <s v="SE GENERA TICKET DE SUPERVISION PARA CLIENTE TELEFONICA"/>
    <s v="20/12/2023 0:32:53"/>
    <s v="20/12/2023 0:34:04"/>
    <x v="0"/>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s v=""/>
    <x v="0"/>
  </r>
  <r>
    <s v="INC000002506821"/>
    <s v="HOUSING"/>
    <x v="6"/>
    <s v="APQ ACCESOS"/>
    <s v="EDUARDO A NUÑEZ LAMOZA"/>
    <s v="tct_edunul"/>
    <s v="4-Menor/Localizado"/>
    <s v="4-Baja"/>
    <s v="Baja"/>
    <s v="Requerimiento de Cliente"/>
    <s v="TELEFONICA CYBERSECURITY TECH CHILE SPA"/>
    <s v="TOMA DE TEMPERATURAS"/>
    <s v="20/12/2023 6:36:03"/>
    <s v="20/12/2023 6:37:14"/>
    <x v="0"/>
    <s v="TI"/>
    <s v="CLIMA"/>
    <s v="20/12/2023 6:37:40"/>
    <s v="20/12/2023 23:50:00"/>
    <s v="TOMA DE TEMPERATURAS"/>
    <s v="RONDA REALIZADA"/>
    <d v="1899-12-30T00:00:00"/>
    <d v="1899-12-30T00:00:00"/>
    <d v="1899-12-30T00:00:00"/>
    <s v=""/>
    <x v="0"/>
  </r>
  <r>
    <s v="INC000002506823"/>
    <s v="HOUSING"/>
    <x v="6"/>
    <s v="APQ ACCESOS"/>
    <s v="EDUARDO A NUÑEZ LAMOZA"/>
    <s v="tct_edunul"/>
    <s v="4-Menor/Localizado"/>
    <s v="4-Baja"/>
    <s v="Baja"/>
    <s v="Requerimiento de Cliente"/>
    <s v="TELEFONICA CYBERSECURITY TECH CHILE SPA"/>
    <s v="RONDA SALAS TECNICAS"/>
    <s v="20/12/2023 6:37:55"/>
    <s v="20/12/2023 6:38:56"/>
    <x v="0"/>
    <s v="TI"/>
    <s v="CLIMA"/>
    <s v="20/12/2023 6:39:22"/>
    <s v="20/12/2023 23:50:00"/>
    <s v="RONDA SALAS TECNICAS"/>
    <s v="RONDA REALIZADA"/>
    <d v="1899-12-30T00:00:00"/>
    <d v="1899-12-30T00:00:00"/>
    <d v="1899-12-30T00:00:00"/>
    <s v=""/>
    <x v="0"/>
  </r>
  <r>
    <s v="INC000002506825"/>
    <s v="HOUSING"/>
    <x v="6"/>
    <s v="APQ ACCESOS"/>
    <s v="EDUARDO A NUÑEZ LAMOZA"/>
    <s v="tct_edunul"/>
    <s v="4-Menor/Localizado"/>
    <s v="4-Baja"/>
    <s v="Baja"/>
    <s v="Requerimiento de Cliente"/>
    <s v="TELEFONICA CYBERSECURITY TECH CHILE SPA"/>
    <s v="TOMA DE TEMPERATURAS"/>
    <s v="20/12/2023 6:39:37"/>
    <s v="20/12/2023 6:40:34"/>
    <x v="0"/>
    <s v="TI"/>
    <s v="CLIMA"/>
    <s v="20/12/2023 6:40:57"/>
    <s v="20/12/2023 23:50:00"/>
    <s v="TOMA DE TEMPERATURAS"/>
    <s v="RONDA REALIZADA"/>
    <d v="1899-12-30T00:00:00"/>
    <d v="1899-12-30T00:00:00"/>
    <d v="1899-12-30T00:00:00"/>
    <s v=""/>
    <x v="0"/>
  </r>
  <r>
    <s v="INC000002506827"/>
    <s v="HOUSING"/>
    <x v="6"/>
    <s v="APQ ACCESOS"/>
    <s v="EDUARDO A NUÑEZ LAMOZA"/>
    <s v="tct_edunul"/>
    <s v="4-Menor/Localizado"/>
    <s v="4-Baja"/>
    <s v="Baja"/>
    <s v="Requerimiento de Cliente"/>
    <s v="TELEFONICA CYBERSECURITY TECH CHILE SPA"/>
    <s v="RONDA SALAS TECNICAS"/>
    <s v="20/12/2023 6:41:15"/>
    <s v="20/12/2023 6:42:11"/>
    <x v="0"/>
    <s v="TI"/>
    <s v="INFRAESTRUCTURA"/>
    <s v="20/12/2023 6:42:29"/>
    <s v="20/12/2023 23:50:00"/>
    <s v="REVISION DE SALAS Y RACK"/>
    <s v="RONDA REALIZADA"/>
    <d v="1899-12-30T00:00:00"/>
    <d v="1899-12-30T00:00:00"/>
    <d v="1899-12-30T00:00:00"/>
    <s v=""/>
    <x v="0"/>
  </r>
  <r>
    <s v="INC000002506829"/>
    <s v="HOUSING"/>
    <x v="6"/>
    <s v="APQ ACCESOS"/>
    <s v="EDUARDO A NUÑEZ LAMOZA"/>
    <s v="tct_edunul"/>
    <s v="4-Menor/Localizado"/>
    <s v="4-Baja"/>
    <s v="Baja"/>
    <s v="Requerimiento de Cliente"/>
    <s v="TELEFONICA CYBERSECURITY TECH CHILE SPA"/>
    <s v="RONDA SALAS TECNICAS"/>
    <s v="20/12/2023 6:43:06"/>
    <s v="20/12/2023 6:44:09"/>
    <x v="0"/>
    <s v="TI"/>
    <s v="INFRAESTRUCTURA"/>
    <s v="20/12/2023 6:44:32"/>
    <s v="20/12/2023 23:50:00"/>
    <s v="REVISION DE SALAS Y RACK"/>
    <s v="RONDA REALIZADA"/>
    <d v="1899-12-30T00:00:00"/>
    <d v="1899-12-30T00:00:00"/>
    <d v="1899-12-30T00:00:00"/>
    <s v=""/>
    <x v="0"/>
  </r>
  <r>
    <s v="INC000002506831"/>
    <s v="HOUSING"/>
    <x v="6"/>
    <s v="APQ ACCESOS"/>
    <s v="EDUARDO A NUÑEZ LAMOZA"/>
    <s v="tct_edunul"/>
    <s v="4-Menor/Localizado"/>
    <s v="4-Baja"/>
    <s v="Baja"/>
    <s v="Requerimiento de Cliente"/>
    <s v="TELEFONICA CYBERSECURITY TECH CHILE SPA"/>
    <s v="RONDA SALAS TECNICAS"/>
    <s v="20/12/2023 6:44:48"/>
    <s v="20/12/2023 6:45:51"/>
    <x v="0"/>
    <s v="TI"/>
    <s v="INFRAESTRUCTURA"/>
    <s v="20/12/2023 6:46:10"/>
    <s v="20/12/2023 23:50:00"/>
    <s v="REVISION DE SALAS Y RACK"/>
    <s v="RONDA REALIZADA"/>
    <d v="1899-12-30T00:00:00"/>
    <d v="1899-12-30T00:00:00"/>
    <d v="1899-12-30T00:00:00"/>
    <s v=""/>
    <x v="0"/>
  </r>
  <r>
    <s v="INC000002506837"/>
    <s v="SAP"/>
    <x v="17"/>
    <s v="CLOUD SAP HANA"/>
    <s v="NICOLAS A SAAVEDRA EGUILUZ"/>
    <s v="tct_nsaave"/>
    <s v="4-Menor/Localizado"/>
    <s v="4-Baja"/>
    <s v="Baja"/>
    <s v="Requerimiento de Cliente"/>
    <s v="TELEFONICA EMPRESAS DE CHILE SA"/>
    <s v="Checklist Diario Clientes 20.12.23"/>
    <s v="20/12/2023 7:40:09"/>
    <s v="20/12/2023 7:41:12"/>
    <x v="0"/>
    <s v="Service"/>
    <s v="Internal"/>
    <s v="20/12/2023 7:41:38"/>
    <s v="20/12/2023 23:50:00"/>
    <s v="Se realiza Checklist Diario de los clientes; _x000a_HDC_x000a_NUTRISCO"/>
    <s v="Se realiza Checklist Diario de los clientes; _x000a_HDC_x000a_NUTRISCO"/>
    <d v="1899-12-30T00:00:00"/>
    <d v="1899-12-30T00:01:29"/>
    <d v="1899-12-30T00:01:29"/>
    <s v=""/>
    <x v="0"/>
  </r>
  <r>
    <s v="INC000002506889"/>
    <s v="INFRAESTRUCTURA DC"/>
    <x v="8"/>
    <s v="APQ ACCESOS"/>
    <s v="JONATHAN A MARQUEZ ASTENGO"/>
    <s v="tct_jmarqu"/>
    <s v="4-Menor/Localizado"/>
    <s v="4-Baja"/>
    <s v="Baja"/>
    <s v="Requerimiento de Cliente"/>
    <s v="TELEFONICA CYBERSECURITY TECH CHILE SPA"/>
    <s v="FACTIBILIDAD ARTIKOS/CRQ 79676"/>
    <s v="20/12/2023 10:34:42"/>
    <s v="20/12/2023 10:36:30"/>
    <x v="0"/>
    <s v="CDP ANTIGUO 1"/>
    <s v="CDP ANTIGUO 2"/>
    <s v="20/12/2023 10:38:04"/>
    <s v="20/12/2023 23:50:00"/>
    <s v="FACTIBILIDAD PARA RETIRO DE EQUIPOS"/>
    <s v="FACTIBILIDAD ENVIADA"/>
    <d v="1899-12-30T00:00:00"/>
    <d v="1899-12-30T00:00:00"/>
    <d v="1899-12-30T00:00:00"/>
    <s v=""/>
    <x v="0"/>
  </r>
  <r>
    <s v="INC000002506929"/>
    <s v="TICKET-INTELIGENTE"/>
    <x v="4"/>
    <s v="GESTION TI"/>
    <s v="JUAN CARLOS UZCATEGUI FUGUETT"/>
    <s v="USR_TSIGHT"/>
    <s v="1-Extenso/Generalizado"/>
    <s v="4-Baja"/>
    <s v="Baja"/>
    <s v="Incidente de Cliente"/>
    <s v="FUNDACION INSTITUTO PROFESIONAL DUOC UC"/>
    <s v="fiprdu01 - dc_acdecontinua TICKET AUTOMATICO"/>
    <s v="20/12/2023 2:32:08"/>
    <s v="20/12/2023 2:32:08"/>
    <x v="0"/>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s v="Cumplido"/>
    <x v="2"/>
  </r>
  <r>
    <s v="INC000002506963"/>
    <s v="TICKET-INTELIGENTE"/>
    <x v="3"/>
    <s v="GESTION TI"/>
    <s v="VICTOR SEPULVEDA GAMARRA"/>
    <s v="USR_TSIGHT"/>
    <s v="1-Extenso/Generalizado"/>
    <s v="4-Baja"/>
    <s v="Baja"/>
    <s v="Incidente de Cliente"/>
    <s v="BLUMAR S.A."/>
    <s v="blumar01 - blutssaperp TICKET AUTOMATICO"/>
    <s v="20/12/2023 3:13:55"/>
    <s v="20/12/2023 3:13:55"/>
    <x v="0"/>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s v="Cumplido"/>
    <x v="2"/>
  </r>
  <r>
    <s v="INC000002507382"/>
    <s v="HOUSING"/>
    <x v="19"/>
    <s v="BELIEVE"/>
    <s v="SEBASTIAN A JARA VIDAL"/>
    <s v="frp_josama"/>
    <s v="3-Moderado/Limitado"/>
    <s v="3-Medio"/>
    <s v="Media"/>
    <s v="Requerimiento de Cliente"/>
    <s v="EMPRESAS TUCAPEL S A"/>
    <s v="GESTION DATACENTER/ ACCESOS/  DC SAN MARTIN/ EMPRESAS TUCAPEL S A"/>
    <s v="20/12/2023 8:32:26"/>
    <s v="20/12/2023 8:37:41"/>
    <x v="0"/>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s v=""/>
    <x v="0"/>
  </r>
  <r>
    <s v="INC000002507444"/>
    <s v="VPN IP - MPLS"/>
    <x v="13"/>
    <s v="GESTION HD"/>
    <s v="ANGEL CASTRO CABRERA"/>
    <s v="frp_spevel"/>
    <s v="3-Moderado/Limitado"/>
    <s v="2-Alta"/>
    <s v="Alta"/>
    <s v="Requerimiento de Cliente"/>
    <s v="RABIE HNOSLTDA"/>
    <s v="HD/Sin acceso VDC"/>
    <s v="20/12/2023 9:03:48"/>
    <s v="20/12/2023 9:06:24"/>
    <x v="0"/>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s v=""/>
    <x v="0"/>
  </r>
  <r>
    <s v="INC000002507469"/>
    <s v="VPN IP - MPLS"/>
    <x v="2"/>
    <s v="GESTION HD"/>
    <s v="JUAN PABLO PAZ GOMPERTZ"/>
    <s v="frp_spevel"/>
    <s v="3-Moderado/Limitado"/>
    <s v="3-Medio"/>
    <s v="Media"/>
    <s v="Requerimiento de Cliente"/>
    <s v="HORTIFRUT S.A"/>
    <s v="HD/Agregar permiso de acceso cuenta VPN"/>
    <s v="20/12/2023 9:10:28"/>
    <s v="20/12/2023 9:13:03"/>
    <x v="0"/>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s v=""/>
    <x v="0"/>
  </r>
  <r>
    <s v="INC000002507524"/>
    <s v="VPN IP - MPLS"/>
    <x v="4"/>
    <s v="SM OPERACIONES"/>
    <s v="GIOVANNI D ROCCO VALENZUELA"/>
    <s v="tct_decruz"/>
    <s v="3-Moderado/Limitado"/>
    <s v="2-Alta"/>
    <s v="Alta"/>
    <s v="Requerimiento de Cliente"/>
    <s v="TELEFONICA GLOBAL TECHNOLOGY S.A.AGENCIA EN CHILE"/>
    <s v="ontraseña de VPN Data center"/>
    <s v="20/12/2023 9:33:49"/>
    <s v="20/12/2023 9:34:49"/>
    <x v="0"/>
    <s v="TI"/>
    <s v="SISTEMAS OPERATIVOS"/>
    <s v="20/12/2023 10:04:45"/>
    <s v="20/12/2023 23:50:00"/>
    <m/>
    <s v="se resetea password ok"/>
    <d v="1899-12-30T00:00:00"/>
    <d v="1899-12-30T00:00:00"/>
    <d v="1899-12-30T00:00:00"/>
    <s v=""/>
    <x v="0"/>
  </r>
  <r>
    <s v="INC000002507570"/>
    <s v="VPN IP - MPLS"/>
    <x v="13"/>
    <s v="ADMINISTRADORES RESIDENTES"/>
    <s v="JOSE A SANTIS SERRANO"/>
    <s v="frp_joflor"/>
    <s v="3-Moderado/Limitado"/>
    <s v="3-Medio"/>
    <s v="Media"/>
    <s v="Requerimiento de Cliente"/>
    <s v="FARMACIAS AHUMADA S.A."/>
    <s v="GAMA | Error para crear instantáneas a plataforma VDC"/>
    <s v="20/12/2023 10:47:25"/>
    <s v="20/12/2023 10:47:54"/>
    <x v="0"/>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s v=""/>
    <x v="0"/>
  </r>
  <r>
    <s v="INC000002507580"/>
    <s v="HOUSING"/>
    <x v="14"/>
    <s v="BELIEVE"/>
    <s v="CRISTOPHER MALDONADO ROMERO"/>
    <s v="frp_pcamay"/>
    <s v="3-Moderado/Limitado"/>
    <s v="3-Medio"/>
    <s v="Media"/>
    <s v="Requerimiento de Cliente"/>
    <s v="ICETEL SERVICIOS S.A."/>
    <s v="GESTION DATACENTER/ ACCESOS / ICETEL"/>
    <s v="20/12/2023 11:34:07"/>
    <s v="20/12/2023 11:35:27"/>
    <x v="0"/>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s v=""/>
    <x v="0"/>
  </r>
  <r>
    <s v="INC000002507597"/>
    <s v="HOSTING VIRTUAL"/>
    <x v="4"/>
    <s v="GESTION PLATAFORMA CLIENTES"/>
    <s v="GIOVANNI D ROCCO VALENZUELA"/>
    <s v="vos_eperez"/>
    <s v="4-Menor/Localizado"/>
    <s v="4-Baja"/>
    <s v="Baja"/>
    <s v="Requerimiento de Cliente"/>
    <s v="TELEFONICA EMPRESAS DE CHILE SA"/>
    <s v="instalación de certificado tic en servidores SW-WEB01 y SW-WEB02 parque nuevo SolarWinds"/>
    <s v="20/12/2023 11:51:39"/>
    <s v="20/12/2023 11:58:16"/>
    <x v="0"/>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s v=""/>
    <x v="0"/>
  </r>
  <r>
    <s v="INC000002507612"/>
    <s v="HOUSING"/>
    <x v="15"/>
    <s v="APQ ACCESOS"/>
    <s v="ALDO P VALENZUELA MUJICA"/>
    <s v="tct_avalen"/>
    <s v="2-Significativo/Amplio"/>
    <s v="2-Alta"/>
    <s v="Alta"/>
    <s v="Requerimiento de Cliente"/>
    <s v="TELEFONICA EMPRESAS DE CHILE SA"/>
    <s v="RONDA Y REVISION DE SALAS TECNICAS"/>
    <s v="20/12/2023 9:45:45"/>
    <s v="20/12/2023 9:47:23"/>
    <x v="0"/>
    <s v="CDP ANTIGUO 1"/>
    <s v="CDP ANTIGUO 2"/>
    <s v="20/12/2023 10:00:17"/>
    <s v="20/12/2023 23:50:00"/>
    <s v="RONDA Y REVISION DE SALAS TECNICAS"/>
    <s v="SE REALIZA RONDA"/>
    <d v="1899-12-30T00:12:22"/>
    <d v="1899-12-30T00:14:32"/>
    <d v="1899-12-30T00:02:10"/>
    <s v=""/>
    <x v="0"/>
  </r>
  <r>
    <s v="INC000002507616"/>
    <s v="RED INTERNA"/>
    <x v="1"/>
    <s v="APQ ACCESOS"/>
    <s v="CARLOS F ARAYA RAMIREZ"/>
    <s v="tct_cararr"/>
    <s v="4-Menor/Localizado"/>
    <s v="4-Baja"/>
    <s v="Baja"/>
    <s v="Requerimiento de Cliente"/>
    <s v="TELEFONICA CYBERSECURITY TECH CHILE SPA"/>
    <s v="RONDA INSPECTIVA"/>
    <s v="20/12/2023 9:58:48"/>
    <s v="20/12/2023 9:59:33"/>
    <x v="0"/>
    <s v="CDP ANTIGUO 1"/>
    <s v="CDP ANTIGUO 2"/>
    <s v="20/12/2023 10:10:58"/>
    <s v="20/12/2023 23:50:00"/>
    <m/>
    <s v="RONDA REALIZADA"/>
    <d v="1899-12-30T00:00:00"/>
    <d v="1899-12-30T00:00:00"/>
    <d v="1899-12-30T00:00:00"/>
    <s v=""/>
    <x v="0"/>
  </r>
  <r>
    <s v="INC000002507668"/>
    <s v="HOUSING"/>
    <x v="14"/>
    <s v="BELIEVE"/>
    <s v="CRISTOPHER MALDONADO ROMERO"/>
    <s v="frp_jolsso"/>
    <s v="3-Moderado/Limitado"/>
    <s v="3-Medio"/>
    <s v="Media"/>
    <s v="Requerimiento de Cliente"/>
    <s v="ICETEL SERVICIOS S.A."/>
    <s v="GESTION DATACENTER/ ACCESOS /ICETEL SERVICIOS S.A."/>
    <s v="20/12/2023 13:39:00"/>
    <s v="20/12/2023 13:41:10"/>
    <x v="0"/>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s v=""/>
    <x v="0"/>
  </r>
  <r>
    <s v="INC000002507679"/>
    <s v="OFFICE365"/>
    <x v="5"/>
    <s v="GESTION CALL CENTER"/>
    <s v="JAVIERA A UMAÑA YEVENES"/>
    <s v="frp_jancha"/>
    <s v="4-Menor/Localizado"/>
    <s v="4-Baja"/>
    <s v="Baja"/>
    <s v="Requerimiento de Cliente"/>
    <s v="VINA CARTA VIEJA S A"/>
    <s v="CALL CENTER/HABILITAR EL ESPACIO ADICIONAL DE LA CUENTA DEL CORREO 365"/>
    <s v="20/12/2023 14:04:19"/>
    <s v="20/12/2023 14:05:59"/>
    <x v="0"/>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s v=""/>
    <x v="0"/>
  </r>
  <r>
    <s v="INC000002507739"/>
    <s v="VPN IP - MPLS"/>
    <x v="2"/>
    <s v="GESTION HD"/>
    <s v="LUIS RODRIGO ACEVEDO COLLIPAL"/>
    <s v="frp_spevel"/>
    <s v="3-Moderado/Limitado"/>
    <s v="3-Medio"/>
    <s v="Media"/>
    <s v="Requerimiento de Cliente"/>
    <s v="EMPRESA NACIONAL DE CERTIFICACIONES"/>
    <s v="HD/VPN site to site | FOLIO:INC000002505087 | APERTURA"/>
    <s v="20/12/2023 9:47:05"/>
    <s v="20/12/2023 9:48:26"/>
    <x v="0"/>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s v=""/>
    <x v="0"/>
  </r>
  <r>
    <s v="INC000002507748"/>
    <s v="SAP"/>
    <x v="17"/>
    <s v="GESTION HD"/>
    <s v="EWALD R GALAZ MILLALEO"/>
    <s v="frp_spevel"/>
    <s v="3-Moderado/Limitado"/>
    <s v="3-Medio"/>
    <s v="Media"/>
    <s v="Requerimiento de Cliente"/>
    <s v="ACMA S.A."/>
    <s v="HD/ACMA - Alerta de Certificado"/>
    <s v="20/12/2023 9:52:16"/>
    <s v="20/12/2023 9:54:35"/>
    <x v="0"/>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s v=""/>
    <x v="0"/>
  </r>
  <r>
    <s v="INC000002507759"/>
    <s v="HOSTING VIRTUAL"/>
    <x v="5"/>
    <s v="DUOC TICKET AUTOMATICO"/>
    <s v="JAVIERA A UMAÑA YEVENES"/>
    <s v="frp_jciert"/>
    <s v="3-Moderado/Limitado"/>
    <s v="3-Medio"/>
    <s v="Media"/>
    <s v="Requerimiento de Cliente"/>
    <s v="FUNDACION INSTITUTO PROFESIONAL DUOC UC"/>
    <s v="DUOC | Segunda actualización registro de indicadores - UDigital 2023  (cierre estudio"/>
    <s v="20/12/2023 9:59:57"/>
    <s v="20/12/2023 10:01:34"/>
    <x v="0"/>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s v=""/>
    <x v="0"/>
  </r>
  <r>
    <s v="INC000002507763"/>
    <s v="TICKET-INTELIGENTE"/>
    <x v="4"/>
    <s v="GESTION TI"/>
    <s v="JUAN CARLOS UZCATEGUI FUGUETT"/>
    <s v="USR_TSIGHT"/>
    <s v="1-Extenso/Generalizado"/>
    <s v="4-Baja"/>
    <s v="Baja"/>
    <s v="Incidente de Cliente"/>
    <s v="GPS CHILE SPA"/>
    <s v="gpschi01 - wnprap_gps04 TICKET AUTOMATICO"/>
    <s v="20/12/2023 9:57:24"/>
    <s v="20/12/2023 9:57:24"/>
    <x v="0"/>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s v="Cumplido"/>
    <x v="2"/>
  </r>
  <r>
    <s v="INC000002507819"/>
    <s v="VPN IP - MPLS"/>
    <x v="4"/>
    <s v="GESTION HD"/>
    <s v="PAUL A SEPULVEDA ALVAREZ"/>
    <s v="frp_fpetro"/>
    <s v="3-Moderado/Limitado"/>
    <s v="3-Medio"/>
    <s v="Media"/>
    <s v="Requerimiento de Cliente"/>
    <s v="TELEFONICA GLOBAL TECHNOLOGY S.A.AGENCIA EN CHILE"/>
    <s v="REQ/SERVEL - Hora servidores servel01 y servel03"/>
    <s v="20/12/2023 10:27:41"/>
    <s v="20/12/2023 10:29:53"/>
    <x v="0"/>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s v=""/>
    <x v="0"/>
  </r>
  <r>
    <s v="INC000002507855"/>
    <s v="VPN IP - MPLS"/>
    <x v="9"/>
    <s v="GESTION HD"/>
    <s v="RODRIGO VÁSQUEZ MUÑOZ"/>
    <s v="frp_fpetro"/>
    <s v="3-Moderado/Limitado"/>
    <s v="3-Medio"/>
    <s v="Media"/>
    <s v="Requerimiento de Cliente"/>
    <s v="EMPRESA NACIONAL DE CERTIFICACIONES"/>
    <s v="REQ/Información sobre cintas de respaldo"/>
    <s v="20/12/2023 10:49:14"/>
    <s v="20/12/2023 10:51:29"/>
    <x v="0"/>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s v=""/>
    <x v="0"/>
  </r>
  <r>
    <s v="INC000002507902"/>
    <s v="VPN IP - MPLS"/>
    <x v="6"/>
    <s v="GESTION HD"/>
    <s v="SEBASTIAN A JARA VIDAL"/>
    <s v="frp_spevel"/>
    <s v="3-Moderado/Limitado"/>
    <s v="3-Medio"/>
    <s v="Media"/>
    <s v="Requerimiento de Cliente"/>
    <s v="TELEFONICA EMPRESAS DE CHILE SA"/>
    <s v="HD/solicitud manos remotas"/>
    <s v="20/12/2023 10:55:03"/>
    <s v="20/12/2023 10:59:36"/>
    <x v="0"/>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s v=""/>
    <x v="0"/>
  </r>
  <r>
    <s v="INC000002507935"/>
    <s v="TICKET-INTELIGENTE"/>
    <x v="3"/>
    <s v="GESTION TI"/>
    <s v="GUSTAVO AVILA VERA"/>
    <s v="USR_TSIGHT"/>
    <s v="1-Extenso/Generalizado"/>
    <s v="4-Baja"/>
    <s v="Baja"/>
    <s v="Incidente de Cliente"/>
    <s v="BLUMAR S.A."/>
    <s v="blumar01 - blutssaperp TICKET AUTOMATICO"/>
    <s v="20/12/2023 11:26:03"/>
    <s v="20/12/2023 11:26:03"/>
    <x v="0"/>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s v="Cumplido"/>
    <x v="2"/>
  </r>
  <r>
    <s v="INC000002507947"/>
    <s v="VPN IP - MPLS"/>
    <x v="3"/>
    <s v="GESTION HD"/>
    <s v="GUSTAVO AVILA VERA"/>
    <s v="frp_fpetro"/>
    <s v="3-Moderado/Limitado"/>
    <s v="3-Medio"/>
    <s v="Media"/>
    <s v="Requerimiento de Cliente"/>
    <s v="CONSORCIO INDUSTRIAL DE ALIMENTOS S A"/>
    <s v="REQ/Agregar registro txt"/>
    <s v="20/12/2023 11:42:25"/>
    <s v="20/12/2023 11:45:53"/>
    <x v="0"/>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s v=""/>
    <x v="0"/>
  </r>
  <r>
    <s v="INC000002507960"/>
    <s v="HOUSING"/>
    <x v="19"/>
    <s v="BELIEVE"/>
    <s v="SEBASTIAN A JARA VIDAL"/>
    <s v="frp_fbalab"/>
    <s v="3-Moderado/Limitado"/>
    <s v="3-Medio"/>
    <s v="Media"/>
    <s v="Requerimiento de Cliente"/>
    <s v="ARTIKOS CHILE S A"/>
    <s v="GESTION DATACENTER/ ACCESOS / ARTIKOS CHILE S A"/>
    <s v="20/12/2023 11:49:34"/>
    <s v="20/12/2023 11:50:52"/>
    <x v="0"/>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s v=""/>
    <x v="0"/>
  </r>
  <r>
    <s v="INC000002507968"/>
    <s v="RED INTERNA"/>
    <x v="0"/>
    <s v="APQ ACCESOS"/>
    <s v="CRISTOPHER MALDONADO ROMERO"/>
    <s v="tct_cmaldo"/>
    <s v="4-Menor/Localizado"/>
    <s v="4-Baja"/>
    <s v="Baja"/>
    <s v="Requerimiento de Cliente"/>
    <s v="TELEFONICA EMPRESAS DE CHILE SA"/>
    <s v="RONDA TOMA DE TEMPERATURAS SALAS TIC"/>
    <s v="20/12/2023 11:53:49"/>
    <s v="20/12/2023 11:54:54"/>
    <x v="0"/>
    <s v="CDP ANTIGUO 1"/>
    <s v="CDP ANTIGUO 2"/>
    <s v="20/12/2023 12:48:09"/>
    <s v="20/12/2023 23:50:00"/>
    <m/>
    <s v="RONDA REALIZADA"/>
    <d v="1899-12-30T00:00:00"/>
    <d v="1899-12-30T00:00:00"/>
    <d v="1899-12-30T00:00:00"/>
    <s v=""/>
    <x v="0"/>
  </r>
  <r>
    <s v="INC000002507977"/>
    <s v="VPN IP - MPLS"/>
    <x v="4"/>
    <s v="GESTION HD"/>
    <s v="PAUL A SEPULVEDA ALVAREZ"/>
    <s v="frp_fpetro"/>
    <s v="3-Moderado/Limitado"/>
    <s v="3-Medio"/>
    <s v="Media"/>
    <s v="Requerimiento de Cliente"/>
    <s v="TELEFONICA GLOBAL TECHNOLOGY S.A.AGENCIA EN CHILE"/>
    <s v="REQ/TELEFONICA - Permisos admin cuenta tct_cristobal.reyes"/>
    <s v="20/12/2023 11:56:34"/>
    <s v="20/12/2023 11:58:14"/>
    <x v="0"/>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s v=""/>
    <x v="0"/>
  </r>
  <r>
    <s v="INC000002508002"/>
    <s v="HOUSING"/>
    <x v="19"/>
    <s v="BELIEVE"/>
    <s v="SEBASTIAN A JARA VIDAL"/>
    <s v="frp_fbalab"/>
    <s v="3-Moderado/Limitado"/>
    <s v="3-Medio"/>
    <s v="Media"/>
    <s v="Requerimiento de Cliente"/>
    <s v="EQUIPOS ELECTRONICOS Y COMPUTACION SA"/>
    <s v="GESTION DATACENTER/ ACCESOS / EQUIPOS ELECTRONICOS Y COMPUTACION SA"/>
    <s v="20/12/2023 12:04:58"/>
    <s v="20/12/2023 12:06:36"/>
    <x v="0"/>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s v=""/>
    <x v="0"/>
  </r>
  <r>
    <s v="INC000002508043"/>
    <s v="HOUSING"/>
    <x v="15"/>
    <s v="APQ ACCESOS"/>
    <s v="ALDO P VALENZUELA MUJICA"/>
    <s v="tct_avalen"/>
    <s v="2-Significativo/Amplio"/>
    <s v="2-Alta"/>
    <s v="Alta"/>
    <s v="Requerimiento de Cliente"/>
    <s v="TELEFONICA EMPRESAS DE CHILE SA"/>
    <s v="TOMA DE ALARMAS DE CLIENTE"/>
    <s v="20/12/2023 12:15:32"/>
    <s v="20/12/2023 12:15:38"/>
    <x v="0"/>
    <s v="CDP ANTIGUO 1"/>
    <s v="CDP ANTIGUO 2"/>
    <s v="20/12/2023 12:31:08"/>
    <s v="20/12/2023 23:50:00"/>
    <s v="TOMA DE ALARMAS DE CLIENTE"/>
    <s v="SE REALIZA TOMA DE ALARMAS"/>
    <d v="1899-12-30T00:15:06"/>
    <d v="1899-12-30T00:15:36"/>
    <d v="1899-12-30T00:00:30"/>
    <s v=""/>
    <x v="0"/>
  </r>
  <r>
    <s v="INC000002508065"/>
    <s v="HOSTING VIRTUAL"/>
    <x v="4"/>
    <s v="SISTEMA OPERATIVO MICROSOFT"/>
    <s v="GIOVANNI D ROCCO VALENZUELA"/>
    <s v="tct_grocco"/>
    <s v="4-Menor/Localizado"/>
    <s v="4-Baja"/>
    <s v="Baja"/>
    <s v="Requerimiento de Cliente"/>
    <s v="TELEFONICA GLOBAL TECHNOLOGY S.A.AGENCIA EN CHILE"/>
    <s v="SOLICITUD DE DATOS SITIOS SHAREPOINT"/>
    <s v="20/12/2023 13:24:13"/>
    <s v="20/12/2023 13:25:15"/>
    <x v="0"/>
    <s v="PLATAFORMAS"/>
    <s v="SHAREPOINT"/>
    <s v="20/12/2023 13:26:38"/>
    <s v="20/12/2023 23:50:00"/>
    <s v="Solciitan datos del gestor docuemntal 2.0"/>
    <m/>
    <d v="1899-12-30T00:00:00"/>
    <d v="1899-12-30T00:02:25"/>
    <d v="1899-12-30T00:02:25"/>
    <s v=""/>
    <x v="0"/>
  </r>
  <r>
    <s v="INC000002508082"/>
    <s v="VPN IP - MPLS"/>
    <x v="11"/>
    <s v="GESTION HD"/>
    <s v="SANDRA BASSALETTI ATENAS"/>
    <s v="frp_kaldor"/>
    <s v="3-Moderado/Limitado"/>
    <s v="3-Medio"/>
    <s v="Media"/>
    <s v="Requerimiento de Cliente"/>
    <s v="BRITISH AMERICAN TOBACCO CHILE OPERACIONES S.A."/>
    <s v="HD / Solicitud de requerimiento para BAT"/>
    <s v="20/12/2023 15:08:05"/>
    <s v="20/12/2023 15:13:25"/>
    <x v="0"/>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s v=""/>
    <x v="0"/>
  </r>
  <r>
    <s v="INC000002508088"/>
    <s v="VPN IP - MPLS"/>
    <x v="4"/>
    <s v="GESTION HD"/>
    <s v="JUAN CARLOS UZCATEGUI FUGUETT"/>
    <s v="frp_kaldor"/>
    <s v="3-Moderado/Limitado"/>
    <s v="3-Medio"/>
    <s v="Media"/>
    <s v="Requerimiento de Cliente"/>
    <s v="TELEFONICA GLOBAL TECHNOLOGY S.A.AGENCIA EN CHILE"/>
    <s v="HD / TELEFONICA - Validación baja servidores"/>
    <s v="20/12/2023 15:26:16"/>
    <s v="20/12/2023 15:31:16"/>
    <x v="0"/>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s v=""/>
    <x v="0"/>
  </r>
  <r>
    <s v="INC000002508102"/>
    <s v="HOSTING VIRTUAL"/>
    <x v="13"/>
    <s v="GESTION HD"/>
    <s v="ANGEL CASTRO CABRERA"/>
    <s v="frp_kaldor"/>
    <s v="3-Moderado/Limitado"/>
    <s v="3-Medio"/>
    <s v="Media"/>
    <s v="Incidente de Cliente"/>
    <s v="AFP PLANVITAL SA"/>
    <s v="HD / TCCT - Cliente PlanVital - Apoyo proveedor Avaya Telset - Incidente"/>
    <s v="20/12/2023 15:47:30"/>
    <s v="20/12/2023 15:52:07"/>
    <x v="0"/>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s v="Cumplido"/>
    <x v="2"/>
  </r>
  <r>
    <s v="INC000002508108"/>
    <s v="HOUSING"/>
    <x v="14"/>
    <s v="BELIEVE"/>
    <s v="CRISTOPHER MALDONADO ROMERO"/>
    <s v="frp_pcamay"/>
    <s v="3-Moderado/Limitado"/>
    <s v="3-Medio"/>
    <s v="Media"/>
    <s v="Requerimiento de Cliente"/>
    <s v="TELEFONICA EMPRESAS DE CHILE SA"/>
    <s v="GESTION DATACENTER/ ACCESOS / SINACOFI"/>
    <s v="20/12/2023 12:14:58"/>
    <s v="20/12/2023 12:15:46"/>
    <x v="0"/>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s v=""/>
    <x v="0"/>
  </r>
  <r>
    <s v="INC000002508183"/>
    <s v="HOUSING"/>
    <x v="15"/>
    <s v="APQ ACCESOS"/>
    <s v="ESTEBAN O BUSTOS CORNEJO"/>
    <s v="tct_ebusto"/>
    <s v="4-Menor/Localizado"/>
    <s v="4-Baja"/>
    <s v="Baja"/>
    <s v="Requerimiento de Cliente"/>
    <s v="TELEFONICA EMPRESAS DE CHILE SA"/>
    <s v="SUPERVISION MODIFICACION CRUZADA"/>
    <s v="20/12/2023 16:05:14"/>
    <s v="20/12/2023 16:06:59"/>
    <x v="0"/>
    <s v="CDP ANTIGUO 1"/>
    <s v="CDP ANTIGUO 2"/>
    <s v="20/12/2023 16:08:13"/>
    <s v="20/12/2023 23:50:00"/>
    <s v="SUPERVISION MODIFICACION CRUZADA"/>
    <s v="SUPERVISION CRQ/OK"/>
    <d v="1899-12-30T00:01:14"/>
    <d v="1899-12-30T00:02:59"/>
    <d v="1899-12-30T00:01:45"/>
    <s v=""/>
    <x v="0"/>
  </r>
  <r>
    <s v="INC000002508197"/>
    <s v="HOUSING"/>
    <x v="15"/>
    <s v="APQ ACCESOS"/>
    <s v="JOSE G MARQUEZ MARCANO"/>
    <s v="tct_josmam"/>
    <s v="4-Menor/Localizado"/>
    <s v="4-Baja"/>
    <s v="Baja"/>
    <s v="Requerimiento de Cliente"/>
    <s v="TELEFONICA EMPRESAS DE CHILE SA"/>
    <s v="SUPERVISION: INSTALACION DE CRUZADA"/>
    <s v="20/12/2023 16:26:47"/>
    <s v="20/12/2023 16:27:38"/>
    <x v="0"/>
    <s v="CDP ANTIGUO 1"/>
    <s v="CDP ANTIGUO 2"/>
    <s v="20/12/2023 16:29:37"/>
    <s v="20/12/2023 23:50:00"/>
    <s v="INSTALACION DE CRUZADA"/>
    <s v="TRABAJO REALIZADO CON EXITO"/>
    <d v="1899-12-30T00:01:48"/>
    <d v="1899-12-30T00:02:50"/>
    <d v="1899-12-30T00:01:02"/>
    <s v=""/>
    <x v="0"/>
  </r>
  <r>
    <s v="INC000002508236"/>
    <s v="TICKET-INTELIGENTE"/>
    <x v="3"/>
    <s v="GESTION TI"/>
    <s v="GUSTAVO AVILA VERA"/>
    <s v="USR_TSIGHT"/>
    <s v="1-Extenso/Generalizado"/>
    <s v="4-Baja"/>
    <s v="Baja"/>
    <s v="Incidente de Cliente"/>
    <s v="TELEFONICA CYBERSECURITY TECH CHILE SPA"/>
    <s v="tctcsp01 - soc-splunk-i-02 TICKET AUTOMATICO"/>
    <s v="20/12/2023 12:23:43"/>
    <s v="20/12/2023 12:23:43"/>
    <x v="0"/>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s v="Cumplido"/>
    <x v="2"/>
  </r>
  <r>
    <s v="INC000002508243"/>
    <s v="VPN IP - MPLS"/>
    <x v="17"/>
    <s v="GESTION HD"/>
    <s v="EWALD R GALAZ MILLALEO"/>
    <s v="frp_spevel"/>
    <s v="3-Moderado/Limitado"/>
    <s v="3-Medio"/>
    <s v="Media"/>
    <s v="Requerimiento de Cliente"/>
    <s v="TELEFONICA GLOBAL TECHNOLOGY S.A.AGENCIA EN CHILE"/>
    <s v="HD/SUGAL - Alarma disco K servidor PRDMON"/>
    <s v="20/12/2023 12:39:00"/>
    <s v="20/12/2023 12:41:43"/>
    <x v="0"/>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s v=""/>
    <x v="0"/>
  </r>
  <r>
    <s v="INC000002508268"/>
    <s v="VPN IP - MPLS"/>
    <x v="2"/>
    <s v="GESTION HD"/>
    <s v="LUIS A VILLASMIL CASTILLO"/>
    <s v="frp_spevel"/>
    <s v="3-Moderado/Limitado"/>
    <s v="3-Medio"/>
    <s v="Media"/>
    <s v="Incidente de Cliente"/>
    <s v="EMPRESA NACIONAL DE CERTIFICACIONES"/>
    <s v="HD/Urgente // VPN site to site Tunel VPN_MIN"/>
    <s v="20/12/2023 12:56:45"/>
    <s v="20/12/2023 13:01:19"/>
    <x v="0"/>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s v="Cumplido"/>
    <x v="2"/>
  </r>
  <r>
    <s v="INC000002508293"/>
    <s v="HOUSING"/>
    <x v="19"/>
    <s v="BELIEVE"/>
    <s v="SEBASTIAN A JARA VIDAL"/>
    <s v="frp_fbalab"/>
    <s v="3-Moderado/Limitado"/>
    <s v="3-Medio"/>
    <s v="Media"/>
    <s v="Requerimiento de Cliente"/>
    <s v="TELECOMUNICACIONES VOZ Y DATOS SPA"/>
    <s v="GESTION DATACENTER/ ACCESOS / EQUIPOS ELECTRONICOS Y COMPUTACION SA"/>
    <s v="20/12/2023 13:28:22"/>
    <s v="20/12/2023 13:30:14"/>
    <x v="0"/>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s v=""/>
    <x v="0"/>
  </r>
  <r>
    <s v="INC000002508390"/>
    <s v="HOSTING VIRTUAL"/>
    <x v="7"/>
    <s v="DUOC TICKET AUTOMATICO"/>
    <s v="ALVARO ORTIZ"/>
    <s v="frp_lmosqu"/>
    <s v="3-Moderado/Limitado"/>
    <s v="4-Baja"/>
    <s v="Baja"/>
    <s v="Requerimiento de Cliente"/>
    <s v="FUNDACION INSTITUTO PROFESIONAL DUOC UC"/>
    <s v="REQ | DUOC |  Urgencia: Alta | Modificar configuraciones de red OCI"/>
    <s v="20/12/2023 15:38:09"/>
    <s v="20/12/2023 15:39:24"/>
    <x v="0"/>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s v=""/>
    <x v="0"/>
  </r>
  <r>
    <s v="INC000002508433"/>
    <s v="HOUSING"/>
    <x v="15"/>
    <s v="APQ ACCESOS"/>
    <s v="ALDO P VALENZUELA MUJICA"/>
    <s v="tct_avalen"/>
    <s v="2-Significativo/Amplio"/>
    <s v="2-Alta"/>
    <s v="Alta"/>
    <s v="Requerimiento de Cliente"/>
    <s v="TELEFONICA EMPRESAS DE CHILE SA"/>
    <s v="SUPERVISION INSTALACION DE CRUZADA OPTICA PARA PROYECTO"/>
    <s v="20/12/2023 15:50:05"/>
    <s v="20/12/2023 15:52:03"/>
    <x v="0"/>
    <s v="CDP ANTIGUO 1"/>
    <s v="CDP ANTIGUO 2"/>
    <s v="20/12/2023 15:55:52"/>
    <s v="20/12/2023 23:50:00"/>
    <s v="SUPERVISION INSTALACION DE CRUZADA OPTICA PARA PROYECTO"/>
    <s v="SE REALIZA SUPERVISION"/>
    <d v="1899-12-30T00:03:21"/>
    <d v="1899-12-30T00:05:47"/>
    <d v="1899-12-30T00:02:26"/>
    <s v=""/>
    <x v="0"/>
  </r>
  <r>
    <s v="INC000002508515"/>
    <s v="VPN IP - MPLS"/>
    <x v="4"/>
    <s v="GESTION HD"/>
    <s v="GIOVANNI D ROCCO VALENZUELA"/>
    <s v="frp_fpetro"/>
    <s v="3-Moderado/Limitado"/>
    <s v="3-Medio"/>
    <s v="Media"/>
    <s v="Requerimiento de Cliente"/>
    <s v="TELEFONICA GLOBAL TECHNOLOGY S.A.AGENCIA EN CHILE"/>
    <s v="HD/Usuario y password Remedy"/>
    <s v="20/12/2023 16:03:21"/>
    <s v="20/12/2023 16:05:21"/>
    <x v="0"/>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s v=""/>
    <x v="0"/>
  </r>
  <r>
    <s v="INC000002508521"/>
    <s v="VPN IP - MPLS"/>
    <x v="12"/>
    <s v="GESTION HD"/>
    <s v="MOISES E MONTERO RAMOS"/>
    <s v="frp_spevel"/>
    <s v="3-Moderado/Limitado"/>
    <s v="3-Medio"/>
    <s v="Media"/>
    <s v="Requerimiento de Cliente"/>
    <s v="SONACOL SA"/>
    <s v="HD/[SONACOL] Listado mv con servicio de replica"/>
    <s v="20/12/2023 16:13:54"/>
    <s v="20/12/2023 16:16:44"/>
    <x v="0"/>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s v=""/>
    <x v="0"/>
  </r>
  <r>
    <s v="INC000002508531"/>
    <s v="VPN IP - MPLS"/>
    <x v="13"/>
    <s v="GESTION HD"/>
    <s v="DEIBY Y SANTOYO MONTEROLA"/>
    <s v="frp_kaldor"/>
    <s v="3-Moderado/Limitado"/>
    <s v="3-Medio"/>
    <s v="Media"/>
    <s v="Requerimiento de Cliente"/>
    <s v="RED DE CLINICAS REGIONALES S.A."/>
    <s v="HD / Problemas para incremento y creación de unidades VDC | Servidor VuePacs-Server01"/>
    <s v="20/12/2023 16:35:44"/>
    <s v="20/12/2023 16:42:36"/>
    <x v="0"/>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s v=""/>
    <x v="0"/>
  </r>
  <r>
    <s v="INC000002508534"/>
    <s v="RED INTERNA"/>
    <x v="0"/>
    <s v="APQ ACCESOS"/>
    <s v="CRISTOPHER MALDONADO ROMERO"/>
    <s v="tct_cmaldo"/>
    <s v="4-Menor/Localizado"/>
    <s v="4-Baja"/>
    <s v="Baja"/>
    <s v="Requerimiento de Cliente"/>
    <s v="TELEFONICA EMPRESAS DE CHILE SA"/>
    <s v="RONDA TOMA DE TEMPERATURAS SALAS TIC"/>
    <s v="20/12/2023 16:39:02"/>
    <s v="20/12/2023 16:40:39"/>
    <x v="0"/>
    <s v="CDP ANTIGUO 1"/>
    <s v="CDP ANTIGUO 2"/>
    <s v="20/12/2023 19:43:01"/>
    <s v="20/12/2023 23:50:00"/>
    <m/>
    <s v="RONDA REALIZADA"/>
    <d v="1899-12-30T00:00:00"/>
    <d v="1899-12-30T00:00:00"/>
    <d v="1899-12-30T00:00:00"/>
    <s v=""/>
    <x v="0"/>
  </r>
  <r>
    <s v="INC000002508536"/>
    <s v="HOUSING"/>
    <x v="19"/>
    <s v="BELIEVE"/>
    <s v="SEBASTIAN A JARA VIDAL"/>
    <s v="frp_fbalab"/>
    <s v="3-Moderado/Limitado"/>
    <s v="3-Medio"/>
    <s v="Media"/>
    <s v="Requerimiento de Cliente"/>
    <s v="FUNDACION EDUCACIONAL PARA EL DESARROLLO INTEGRAL DEL MENOR"/>
    <s v="GESTION DATACENTER/ ACCESOS / FUNDACION EDUCACIONAL PARA EL DESARROLLO INTEGRAL DEL MENOR"/>
    <s v="20/12/2023 16:41:16"/>
    <s v="20/12/2023 17:02:12"/>
    <x v="0"/>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s v=""/>
    <x v="0"/>
  </r>
  <r>
    <s v="INC000002508577"/>
    <s v="VPN IP - MPLS"/>
    <x v="13"/>
    <s v="GESTION HD"/>
    <s v="ANGEL CASTRO CABRERA"/>
    <s v="frp_spevel"/>
    <s v="3-Moderado/Limitado"/>
    <s v="3-Medio"/>
    <s v="Media"/>
    <s v="Incidente de Cliente"/>
    <s v="XINERGIA LABORAL S A"/>
    <s v="HD/Problemas con VM 192.168.190.3"/>
    <s v="20/12/2023 17:57:38"/>
    <s v="20/12/2023 18:00:29"/>
    <x v="0"/>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s v="Cumplido"/>
    <x v="2"/>
  </r>
  <r>
    <s v="INC000002508707"/>
    <s v="HOUSING"/>
    <x v="15"/>
    <s v="APQ ACCESOS"/>
    <s v="JOSE G MARQUEZ MARCANO"/>
    <s v="tct_josmam"/>
    <s v="4-Menor/Localizado"/>
    <s v="4-Baja"/>
    <s v="Baja"/>
    <s v="Requerimiento de Cliente"/>
    <s v="TELEFONICA EMPRESAS DE CHILE SA"/>
    <s v="SUPERVISION: Incidente-cambio de fuente de poder"/>
    <s v="20/12/2023 16:42:49"/>
    <s v="20/12/2023 16:43:43"/>
    <x v="0"/>
    <s v="CDP ANTIGUO 1"/>
    <s v="CDP ANTIGUO 2"/>
    <s v="20/12/2023 16:45:17"/>
    <s v="20/12/2023 23:50:00"/>
    <s v="Incidente-cambio de fuente de poder"/>
    <s v="TRABAJO REALIZADO CON EXITO"/>
    <d v="1899-12-30T00:01:17"/>
    <d v="1899-12-30T00:02:28"/>
    <d v="1899-12-30T00:01:11"/>
    <s v=""/>
    <x v="0"/>
  </r>
  <r>
    <s v="INC000002508719"/>
    <s v="INFRAESTRUCTURA DC"/>
    <x v="6"/>
    <s v="APQ ACCESOS"/>
    <s v="RENE E VILLEGAS CARREÑO"/>
    <s v="tct_sjarav"/>
    <s v="4-Menor/Localizado"/>
    <s v="4-Baja"/>
    <s v="Baja"/>
    <s v="Requerimiento de Cliente"/>
    <s v="TELEFONICA CYBERSECURITY TECH CHILE SPA"/>
    <s v="TOMA DE FOTOGRAFIAS CLIENTE INDRA"/>
    <s v="20/12/2023 16:58:58"/>
    <s v="20/12/2023 17:00:50"/>
    <x v="0"/>
    <s v="CDP ANTIGUO 1"/>
    <s v="CDP ANTIGUO 2"/>
    <s v="28/12/2023 10:28:40"/>
    <s v="28/12/2023 23:50:00"/>
    <m/>
    <s v="ya enviadas"/>
    <d v="1899-12-30T00:00:00"/>
    <d v="1899-12-30T00:00:00"/>
    <d v="1899-12-30T00:00:00"/>
    <s v=""/>
    <x v="0"/>
  </r>
  <r>
    <s v="INC000002508855"/>
    <s v="VPN IP - MPLS"/>
    <x v="13"/>
    <s v="BELIEVE"/>
    <s v="JOSE A SANTIS SERRANO"/>
    <s v="frp_cnavar"/>
    <s v="3-Moderado/Limitado"/>
    <s v="3-Medio"/>
    <s v="Media"/>
    <s v="Requerimiento de Cliente"/>
    <s v="INSTITUTO PROFESIONAL DE CHILE SA"/>
    <s v="GAMA/ Requerimiento Detalle de Servidores - Disco Asignado - Disco Utilizado"/>
    <s v="20/12/2023 17:36:51"/>
    <s v="20/12/2023 17:40:40"/>
    <x v="0"/>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s v=""/>
    <x v="0"/>
  </r>
  <r>
    <s v="INC000002508957"/>
    <s v="SAP"/>
    <x v="17"/>
    <s v="CLOUD SAP HANA"/>
    <s v="NICOLAS A SAAVEDRA EGUILUZ"/>
    <s v="tct_nsaave"/>
    <s v="4-Menor/Localizado"/>
    <s v="4-Baja"/>
    <s v="Baja"/>
    <s v="Requerimiento de Cliente"/>
    <s v="TELEFONICA EMPRESAS DE CHILE SA"/>
    <s v="Checlist Diarios Clientes 21.12.23"/>
    <s v="21/12/2023 8:09:31"/>
    <s v="21/12/2023 8:10:32"/>
    <x v="0"/>
    <s v="Service"/>
    <s v="Internal"/>
    <s v="21/12/2023 8:11:00"/>
    <s v="21/12/2023 23:50:00"/>
    <s v="Se realiza Checklist Diario de los clientes; _x000a_HDC_x000a_NUTRISCO"/>
    <s v="Se realiza Checklist Diario de los clientes; _x000a_HDC_x000a_NUTRISCO"/>
    <d v="1899-12-30T00:00:00"/>
    <d v="1899-12-30T00:01:29"/>
    <d v="1899-12-30T00:01:29"/>
    <s v=""/>
    <x v="0"/>
  </r>
  <r>
    <s v="INC000002508964"/>
    <s v="VPN IP - MPLS"/>
    <x v="2"/>
    <s v="GESTION HD"/>
    <s v="OSCAR A RAMIREZ SOTO"/>
    <s v="frp_spevel"/>
    <s v="3-Moderado/Limitado"/>
    <s v="3-Medio"/>
    <s v="Media"/>
    <s v="Requerimiento de Cliente"/>
    <s v="PALUMBO S.A."/>
    <s v="HD/Creación de Cuentas VPN sucursales"/>
    <s v="21/12/2023 9:57:24"/>
    <s v="21/12/2023 9:59:34"/>
    <x v="0"/>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s v=""/>
    <x v="0"/>
  </r>
  <r>
    <s v="INC000002508984"/>
    <s v="VPN IP - MPLS"/>
    <x v="4"/>
    <s v="GESTION HD"/>
    <s v="PAUL A SEPULVEDA ALVAREZ"/>
    <s v="frp_spevel"/>
    <s v="3-Moderado/Limitado"/>
    <s v="3-Medio"/>
    <s v="Media"/>
    <s v="Requerimiento de Cliente"/>
    <s v="TELEFONICA GLOBAL TECHNOLOGY S.A.AGENCIA EN CHILE"/>
    <s v="HD/TELEFONICA - Segunda validación baja servidores"/>
    <s v="21/12/2023 11:16:17"/>
    <s v="21/12/2023 11:18:51"/>
    <x v="0"/>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s v=""/>
    <x v="0"/>
  </r>
  <r>
    <s v="INC000002508993"/>
    <s v="VPN IP - MPLS"/>
    <x v="17"/>
    <s v="GESTION HD"/>
    <s v="NICOLAS A SAAVEDRA EGUILUZ"/>
    <s v="frp_spevel"/>
    <s v="3-Moderado/Limitado"/>
    <s v="3-Medio"/>
    <s v="Media"/>
    <s v="Requerimiento de Cliente"/>
    <s v="TELEFONICA GLOBAL TECHNOLOGY S.A.AGENCIA EN CHILE"/>
    <s v="HD/COAGRA - Alarma disco M servidor SAP-DEV-3"/>
    <s v="21/12/2023 11:36:20"/>
    <s v="21/12/2023 11:38:08"/>
    <x v="0"/>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s v=""/>
    <x v="0"/>
  </r>
  <r>
    <s v="INC000002509000"/>
    <s v="RED INTERNA"/>
    <x v="0"/>
    <s v="APQ ACCESOS"/>
    <s v="CRISTOPHER MALDONADO ROMERO"/>
    <s v="tct_cmaldo"/>
    <s v="4-Menor/Localizado"/>
    <s v="4-Baja"/>
    <s v="Baja"/>
    <s v="Requerimiento de Cliente"/>
    <s v="TELEFONICA EMPRESAS DE CHILE SA"/>
    <s v="RONDA TOMA DE TEMPERATURAS SALAS TIC"/>
    <s v="21/12/2023 11:56:56"/>
    <s v="21/12/2023 11:58:01"/>
    <x v="0"/>
    <s v="CDP ANTIGUO 1"/>
    <s v="CDP ANTIGUO 2"/>
    <s v="21/12/2023 12:33:02"/>
    <s v="21/12/2023 23:50:00"/>
    <m/>
    <s v="RONDA REALIZADA"/>
    <d v="1899-12-30T00:00:00"/>
    <d v="1899-12-30T00:00:00"/>
    <d v="1899-12-30T00:00:00"/>
    <s v=""/>
    <x v="0"/>
  </r>
  <r>
    <s v="INC000002509110"/>
    <s v="RED INTERNA"/>
    <x v="0"/>
    <s v="APQ ACCESOS"/>
    <s v="CRISTOPHER MALDONADO ROMERO"/>
    <s v="tct_cmaldo"/>
    <s v="4-Menor/Localizado"/>
    <s v="4-Baja"/>
    <s v="Baja"/>
    <s v="Requerimiento de Cliente"/>
    <s v="TELEFONICA EMPRESAS DE CHILE SA"/>
    <s v="RONDA TOMA DE TEMPERATURAS SALAS TIC"/>
    <s v="20/12/2023 19:43:17"/>
    <s v="20/12/2023 19:47:13"/>
    <x v="0"/>
    <s v="CDP ANTIGUO 1"/>
    <s v="CDP ANTIGUO 2"/>
    <s v="20/12/2023 19:52:48"/>
    <s v="20/12/2023 23:50:00"/>
    <m/>
    <s v="RONDA REALIZADA"/>
    <d v="1899-12-30T00:00:00"/>
    <d v="1899-12-30T00:00:00"/>
    <d v="1899-12-30T00:00:00"/>
    <s v=""/>
    <x v="0"/>
  </r>
  <r>
    <s v="INC000002509114"/>
    <s v="VPN IP - MPLS"/>
    <x v="6"/>
    <s v="BELIEVE"/>
    <s v="YORDI M HURTADO ARAYA"/>
    <s v="frp_lcurit"/>
    <s v="4-Menor/Localizado"/>
    <s v="4-Baja"/>
    <s v="Baja"/>
    <s v="Requerimiento de Cliente"/>
    <s v="CELULOSA ARAUCO Y CONSTITUCION S A"/>
    <s v="MESA/GAMA"/>
    <s v="20/12/2023 20:09:47"/>
    <s v="20/12/2023 20:12:36"/>
    <x v="0"/>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s v=""/>
    <x v="0"/>
  </r>
  <r>
    <s v="INC000002509119"/>
    <s v="HOUSING"/>
    <x v="24"/>
    <s v="GESTION HD"/>
    <s v="LEONARDO MOSQUERA CAMACHO"/>
    <s v="frp_dalcap"/>
    <s v="4-Menor/Localizado"/>
    <s v="4-Baja"/>
    <s v="Baja"/>
    <s v="Requerimiento de Cliente"/>
    <s v="CIBERGESTION CHILE SA"/>
    <s v="| Pendiente | Horario Hábil | REQ / HD/Manos Remotas"/>
    <s v="20/12/2023 22:14:49"/>
    <s v="20/12/2023 22:20:14"/>
    <x v="0"/>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s v=""/>
    <x v="0"/>
  </r>
  <r>
    <s v="INC000002509157"/>
    <s v="HOUSING"/>
    <x v="15"/>
    <s v="APQ ACCESOS"/>
    <s v="JAIRO A SALINAS GARAY"/>
    <s v="tct_jsalin"/>
    <s v="3-Moderado/Limitado"/>
    <s v="3-Medio"/>
    <s v="Media"/>
    <s v="Requerimiento de Cliente"/>
    <s v="TELEFONICA EMPRESAS DE CHILE SA"/>
    <s v="RONDA Y REVISION DE SALAS TECNICAS"/>
    <s v="21/12/2023 7:13:37"/>
    <s v="21/12/2023 7:15:53"/>
    <x v="0"/>
    <s v="CDP ANTIGUO 1"/>
    <s v="CDP ANTIGUO 2"/>
    <s v="21/12/2023 7:15:53"/>
    <s v="21/12/2023 23:50:00"/>
    <s v="RONDA Y REVISION DE SALAS TECNICAS"/>
    <s v="RONDA REALIZADA."/>
    <d v="1899-12-30T00:00:00"/>
    <d v="1899-12-30T00:02:16"/>
    <d v="1899-12-30T00:02:16"/>
    <s v=""/>
    <x v="0"/>
  </r>
  <r>
    <s v="INC000002509158"/>
    <s v="HOUSING"/>
    <x v="15"/>
    <s v="APQ ACCESOS"/>
    <s v="JAIRO A SALINAS GARAY"/>
    <s v="tct_jsalin"/>
    <s v="3-Moderado/Limitado"/>
    <s v="3-Medio"/>
    <s v="Media"/>
    <s v="Requerimiento de Cliente"/>
    <s v="TELEFONICA EMPRESAS DE CHILE SA"/>
    <s v="TOMA DE ALARMAS DE CLIENTE"/>
    <s v="21/12/2023 7:16:00"/>
    <s v="21/12/2023 7:17:26"/>
    <x v="0"/>
    <s v="CDP ANTIGUO 1"/>
    <s v="CDP ANTIGUO 2"/>
    <s v="21/12/2023 7:17:26"/>
    <s v="21/12/2023 23:50:00"/>
    <s v="TOMA DE ALARMAS DE CLIENTE"/>
    <s v="TOMA DE ALARMAS REALIZADA."/>
    <d v="1899-12-30T00:00:00"/>
    <d v="1899-12-30T00:01:26"/>
    <d v="1899-12-30T00:01:26"/>
    <s v=""/>
    <x v="0"/>
  </r>
  <r>
    <s v="INC000002509160"/>
    <s v="HOUSING"/>
    <x v="19"/>
    <s v="BELIEVE"/>
    <s v="YORDI M HURTADO ARAYA"/>
    <s v="frp_josama"/>
    <s v="3-Moderado/Limitado"/>
    <s v="3-Medio"/>
    <s v="Media"/>
    <s v="Requerimiento de Cliente"/>
    <s v="TELEFONICA EMPRESAS DE CHILE SA"/>
    <s v="GESTION DATACENTER/ ACCESOS/  DC SAN MARTIN/ INC000002509160"/>
    <s v="21/12/2023 7:22:47"/>
    <s v="21/12/2023 7:29:27"/>
    <x v="0"/>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s v=""/>
    <x v="0"/>
  </r>
  <r>
    <s v="INC000002509172"/>
    <s v="VPN IP - MPLS"/>
    <x v="4"/>
    <s v="GESTION HD"/>
    <s v="GUSTAVO AVILA VERA"/>
    <s v="frp_dalcap"/>
    <s v="4-Menor/Localizado"/>
    <s v="4-Baja"/>
    <s v="Baja"/>
    <s v="Requerimiento de Cliente"/>
    <s v="CONADI"/>
    <s v="REQ / SOC/ REQ CONADI | INC000002508432 | Habilitar DNS"/>
    <s v="21/12/2023 7:55:58"/>
    <s v="21/12/2023 8:15:03"/>
    <x v="0"/>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s v=""/>
    <x v="0"/>
  </r>
  <r>
    <s v="INC000002509205"/>
    <s v="HOUSING"/>
    <x v="19"/>
    <s v="BELIEVE"/>
    <s v="EDUARDO A NUÑEZ LAMOZA"/>
    <s v="frp_jolsso"/>
    <s v="3-Moderado/Limitado"/>
    <s v="3-Medio"/>
    <s v="Media"/>
    <s v="Requerimiento de Cliente"/>
    <s v="INELCOM CHILE SA"/>
    <s v="GESTION DATACENTER/ ACCESOS /INELCOM CHILE SA"/>
    <s v="20/12/2023 20:39:33"/>
    <s v="20/12/2023 20:41:04"/>
    <x v="0"/>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s v=""/>
    <x v="0"/>
  </r>
  <r>
    <s v="INC000002509301"/>
    <s v="TICKET-INTELIGENTE"/>
    <x v="3"/>
    <s v="GESTION TI"/>
    <s v="VICTOR SEPULVEDA GAMARRA"/>
    <s v="USR_TSIGHT"/>
    <s v="1-Extenso/Generalizado"/>
    <s v="4-Baja"/>
    <s v="Baja"/>
    <s v="Incidente de Cliente"/>
    <s v="TELEFONICA CYBERSECURITY TECH CHILE SPA"/>
    <s v="tctcsp01 - soc-splunk-i-02 TICKET AUTOMATICO"/>
    <s v="20/12/2023 23:52:19"/>
    <s v="20/12/2023 23:52:19"/>
    <x v="0"/>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s v="Cumplido"/>
    <x v="2"/>
  </r>
  <r>
    <s v="INC000002509511"/>
    <s v="RED INTERNA"/>
    <x v="6"/>
    <s v="APQ ACCESOS"/>
    <s v="YORDI M HURTADO ARAYA"/>
    <s v="tct_yorhua"/>
    <s v="4-Menor/Localizado"/>
    <s v="4-Baja"/>
    <s v="Baja"/>
    <s v="Requerimiento de Cliente"/>
    <s v="TELEFONICA CYBERSECURITY TECH CHILE SPA"/>
    <s v="RONDA TOMA DE TEMPERATURAS SALAS TIC 08:30"/>
    <s v="21/12/2023 8:17:55"/>
    <s v="21/12/2023 8:18:28"/>
    <x v="0"/>
    <s v="CDP ANTIGUO 1"/>
    <s v="CDP ANTIGUO 2"/>
    <s v="21/12/2023 9:18:42"/>
    <s v="21/12/2023 23:50:00"/>
    <s v="RONDA TOMA DE TEMPERATURAS SALAS TIC 08:30"/>
    <s v="RONDA REALIZADA"/>
    <d v="1899-12-30T00:00:00"/>
    <d v="1899-12-30T01:00:47"/>
    <d v="1899-12-30T01:00:47"/>
    <s v=""/>
    <x v="0"/>
  </r>
  <r>
    <s v="INC000002509512"/>
    <s v="RED INTERNA"/>
    <x v="6"/>
    <s v="APQ ACCESOS"/>
    <s v="YORDI M HURTADO ARAYA"/>
    <s v="tct_yorhua"/>
    <s v="4-Menor/Localizado"/>
    <s v="4-Baja"/>
    <s v="Baja"/>
    <s v="Requerimiento de Cliente"/>
    <s v="TELEFONICA CYBERSECURITY TECH CHILE SPA"/>
    <s v="RONDA SALAS TECNICAS 10:30"/>
    <s v="21/12/2023 8:18:42"/>
    <s v="21/12/2023 8:19:11"/>
    <x v="0"/>
    <s v="CDP ANTIGUO 1"/>
    <s v="CDP ANTIGUO 2"/>
    <s v="21/12/2023 9:18:57"/>
    <s v="21/12/2023 23:50:00"/>
    <s v="RONDA SALAS TECNICAS 10:30"/>
    <s v="RONDA REALIZADA"/>
    <d v="1899-12-30T00:00:00"/>
    <d v="1899-12-30T01:00:15"/>
    <d v="1899-12-30T01:00:15"/>
    <s v=""/>
    <x v="0"/>
  </r>
  <r>
    <s v="INC000002509554"/>
    <s v="VPN IP - MPLS"/>
    <x v="9"/>
    <s v="ADMINISTRADORES RESIDENTES"/>
    <s v="RODRIGO VÁSQUEZ MUÑOZ"/>
    <s v="frp_kefern"/>
    <s v="3-Moderado/Limitado"/>
    <s v="3-Medio"/>
    <s v="Media"/>
    <s v="Requerimiento de Cliente"/>
    <s v="INSTITUTO PROFESIONAL DE CHILE SA"/>
    <s v="GAMA | envió de la política de respaldos actualizada para las 3 empresas"/>
    <s v="21/12/2023 10:34:13"/>
    <s v="21/12/2023 10:38:26"/>
    <x v="0"/>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s v=""/>
    <x v="0"/>
  </r>
  <r>
    <s v="INC000002509626"/>
    <s v="BACKUP ON DEMAND"/>
    <x v="9"/>
    <s v="SM OPERACIONES"/>
    <s v="SEBASTIAN VILLENA"/>
    <s v="tct_decruz"/>
    <s v="3-Moderado/Limitado"/>
    <s v="2-Alta"/>
    <s v="Alta"/>
    <s v="Requerimiento de Cliente"/>
    <s v="XINERGIA LABORAL S A"/>
    <s v="Backup SNAP // Xinergia Laboral SPA"/>
    <s v="21/12/2023 9:09:49"/>
    <s v="21/12/2023 9:11:44"/>
    <x v="0"/>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s v=""/>
    <x v="0"/>
  </r>
  <r>
    <s v="INC000002509653"/>
    <s v="INFRAESTRUCTURA DC"/>
    <x v="8"/>
    <s v="APQ ACCESOS"/>
    <s v="JONATHAN A MARQUEZ ASTENGO"/>
    <s v="tct_jmarqu"/>
    <s v="4-Menor/Localizado"/>
    <s v="4-Baja"/>
    <s v="Baja"/>
    <s v="Requerimiento de Cliente"/>
    <s v="TELEFONICA CYBERSECURITY TECH CHILE SPA"/>
    <s v="FACTIBILIDAD CHILENA CONSOLIDADA/CRQ 80069"/>
    <s v="21/12/2023 9:25:58"/>
    <s v="21/12/2023 9:28:16"/>
    <x v="0"/>
    <s v="CDP ANTIGUO 1"/>
    <s v="CDP ANTIGUO 2"/>
    <s v="21/12/2023 9:29:48"/>
    <s v="21/12/2023 23:50:00"/>
    <s v="FACTIBILIDAD PARA CRUZADA UTP"/>
    <s v="FACTIBILIDAD ENVIADA"/>
    <d v="1899-12-30T00:00:00"/>
    <d v="1899-12-30T00:00:00"/>
    <d v="1899-12-30T00:00:00"/>
    <s v=""/>
    <x v="0"/>
  </r>
  <r>
    <s v="INC000002509661"/>
    <s v="HOUSING"/>
    <x v="19"/>
    <s v="BELIEVE"/>
    <s v="YORDI M HURTADO ARAYA"/>
    <s v="frp_jolsso"/>
    <s v="3-Moderado/Limitado"/>
    <s v="3-Medio"/>
    <s v="Media"/>
    <s v="Requerimiento de Cliente"/>
    <s v="TELEFONICA EMPRESAS DE CHILE SA"/>
    <s v="GESTION DATACENTER/ ACCESOS /TELEFONICA EMPRESAS DE CHILE SA"/>
    <s v="21/12/2023 9:36:37"/>
    <s v="21/12/2023 9:38:28"/>
    <x v="0"/>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s v=""/>
    <x v="0"/>
  </r>
  <r>
    <s v="INC000002509678"/>
    <s v="VPN IP - MPLS"/>
    <x v="4"/>
    <s v="SM OPERACIONES"/>
    <s v="JUAN CARLOS UZCATEGUI FUGUETT"/>
    <s v="tct_decruz"/>
    <s v="3-Moderado/Limitado"/>
    <s v="2-Alta"/>
    <s v="Alta"/>
    <s v="Requerimiento de Cliente"/>
    <s v="TELEFONICA GLOBAL TECHNOLOGY S.A.AGENCIA EN CHILE"/>
    <s v="PROBLEMA DE ACCESO A VPN"/>
    <s v="21/12/2023 9:42:40"/>
    <s v="21/12/2023 9:45:38"/>
    <x v="0"/>
    <s v="TI"/>
    <s v="SISTEMAS OPERATIVOS"/>
    <s v="26/12/2023 13:01:50"/>
    <s v="26/12/2023 23:50:00"/>
    <s v="el usuario que tengo es lm.dgonzalez)"/>
    <s v="Se realiza gestion y se informa a usuario validar."/>
    <d v="1899-12-30T00:00:00"/>
    <d v="1899-12-30T00:00:00"/>
    <d v="1899-12-30T00:00:00"/>
    <s v=""/>
    <x v="0"/>
  </r>
  <r>
    <s v="INC000002509750"/>
    <s v="RED INTERNA"/>
    <x v="1"/>
    <s v="APQ ACCESOS"/>
    <s v="CARLOS F ARAYA RAMIREZ"/>
    <s v="tct_cararr"/>
    <s v="4-Menor/Localizado"/>
    <s v="4-Baja"/>
    <s v="Baja"/>
    <s v="Requerimiento de Cliente"/>
    <s v="TELEFONICA CYBERSECURITY TECH CHILE SPA"/>
    <s v="RONDA INSPECTIVA"/>
    <s v="21/12/2023 12:05:33"/>
    <s v="21/12/2023 12:06:48"/>
    <x v="0"/>
    <s v="CDP ANTIGUO 1"/>
    <s v="CDP ANTIGUO 2"/>
    <s v="21/12/2023 12:56:50"/>
    <s v="21/12/2023 23:50:00"/>
    <m/>
    <s v="RONDA REALIZADA"/>
    <d v="1899-12-30T00:00:00"/>
    <d v="1899-12-30T00:00:00"/>
    <d v="1899-12-30T00:00:00"/>
    <s v=""/>
    <x v="0"/>
  </r>
  <r>
    <s v="INC000002509797"/>
    <s v="HOSTING VIRTUAL"/>
    <x v="4"/>
    <s v="GESTION PLATAFORMA CLIENTES"/>
    <s v="JUAN CARLOS UZCATEGUI FUGUETT"/>
    <s v="vos_eperez"/>
    <s v="4-Menor/Localizado"/>
    <s v="2-Alta"/>
    <s v="Media"/>
    <s v="Requerimiento de Cliente"/>
    <s v="TELEFONICA EMPRESAS DE CHILE SA"/>
    <s v="Cambio de IP OOB Servidor SW-POLL14 de parque antiguo SolarWinds"/>
    <s v="21/12/2023 14:47:27"/>
    <s v="21/12/2023 14:47:32"/>
    <x v="0"/>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s v=""/>
    <x v="0"/>
  </r>
  <r>
    <s v="INC000002509892"/>
    <s v="CORREO"/>
    <x v="5"/>
    <s v="ADMINISTRADORES RESIDENTES"/>
    <s v="JAVIERA A UMAÑA YEVENES"/>
    <s v="frp_mdomin"/>
    <s v="4-Menor/Localizado"/>
    <s v="4-Baja"/>
    <s v="Baja"/>
    <s v="Incidente de Cliente"/>
    <s v="MUNICIPALIDAD DE HUALPEN"/>
    <s v="MESA/HD/ PROBLEMA DE OFFICE 365"/>
    <s v="21/12/2023 11:51:01"/>
    <s v="21/12/2023 11:52:52"/>
    <x v="0"/>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s v="Cumplido"/>
    <x v="2"/>
  </r>
  <r>
    <s v="INC000002509961"/>
    <s v="RED INTERNA"/>
    <x v="6"/>
    <s v="APQ ACCESOS"/>
    <s v="YORDI M HURTADO ARAYA"/>
    <s v="tct_yorhua"/>
    <s v="4-Menor/Localizado"/>
    <s v="4-Baja"/>
    <s v="Baja"/>
    <s v="Requerimiento de Cliente"/>
    <s v="TELEFONICA CYBERSECURITY TECH CHILE SPA"/>
    <s v="RONDA TOMA DE TEMPERATURAS SALAS TIC 12:30"/>
    <s v="21/12/2023 11:51:36"/>
    <s v="21/12/2023 11:52:03"/>
    <x v="0"/>
    <s v="CDP ANTIGUO 1"/>
    <s v="CDP ANTIGUO 2"/>
    <s v="21/12/2023 12:08:50"/>
    <s v="21/12/2023 23:50:00"/>
    <s v="RONDA TOMA DE TEMPERATURAS SALAS TIC 12:30"/>
    <s v="RONDA REALIZADA"/>
    <d v="1899-12-30T00:00:00"/>
    <d v="1899-12-30T00:17:14"/>
    <d v="1899-12-30T00:17:14"/>
    <s v=""/>
    <x v="0"/>
  </r>
  <r>
    <s v="INC000002509965"/>
    <s v="RED INTERNA"/>
    <x v="6"/>
    <s v="APQ ACCESOS"/>
    <s v="YORDI M HURTADO ARAYA"/>
    <s v="tct_yorhua"/>
    <s v="4-Menor/Localizado"/>
    <s v="4-Baja"/>
    <s v="Baja"/>
    <s v="Requerimiento de Cliente"/>
    <s v="TELEFONICA CYBERSECURITY TECH CHILE SPA"/>
    <s v="RONDA SALAS TECNICAS 15:30"/>
    <s v="21/12/2023 11:52:22"/>
    <s v="21/12/2023 11:52:48"/>
    <x v="0"/>
    <s v="CDP ANTIGUO 1"/>
    <s v="CDP ANTIGUO 2"/>
    <s v="21/12/2023 12:09:08"/>
    <s v="21/12/2023 23:50:00"/>
    <s v="RONDA SALAS TECNICAS 15:30"/>
    <s v="RONDA REALIZADA"/>
    <d v="1899-12-30T00:00:00"/>
    <d v="1899-12-30T00:16:46"/>
    <d v="1899-12-30T00:16:46"/>
    <s v=""/>
    <x v="0"/>
  </r>
  <r>
    <s v="INC000002509974"/>
    <s v="TICKET-INTELIGENTE"/>
    <x v="3"/>
    <s v="GESTION TI"/>
    <s v="GUSTAVO AVILA VERA"/>
    <s v="USR_TSIGHT"/>
    <s v="1-Extenso/Generalizado"/>
    <s v="4-Baja"/>
    <s v="Baja"/>
    <s v="Incidente de Cliente"/>
    <s v="TELEFONICA EMPRESAS DE CHILE SA"/>
    <s v="wocu-aggregator TICKET AUTOMATICO"/>
    <s v="21/12/2023 12:04:24"/>
    <s v="21/12/2023 12:04:24"/>
    <x v="0"/>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s v="Cumplido"/>
    <x v="2"/>
  </r>
  <r>
    <s v="INC000002509976"/>
    <s v="HOUSING"/>
    <x v="19"/>
    <s v="BELIEVE"/>
    <s v="YORDI M HURTADO ARAYA"/>
    <s v="frp_jolsso"/>
    <s v="3-Moderado/Limitado"/>
    <s v="3-Medio"/>
    <s v="Media"/>
    <s v="Requerimiento de Cliente"/>
    <s v="EQUIPOS ELECTRONICOS Y COMPUTACION SA"/>
    <s v="GESTION DATACENTER/ ACCESOS /EQUIPOS ELECTRONICOS Y COMPUTACION SA"/>
    <s v="21/12/2023 12:06:27"/>
    <s v="21/12/2023 12:11:25"/>
    <x v="0"/>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s v=""/>
    <x v="0"/>
  </r>
  <r>
    <s v="INC000002510009"/>
    <s v="VPN IP - MPLS"/>
    <x v="3"/>
    <s v="GESTION HD"/>
    <s v="GUSTAVO AVILA VERA"/>
    <s v="frp_spevel"/>
    <s v="3-Moderado/Limitado"/>
    <s v="3-Medio"/>
    <s v="Media"/>
    <s v="Requerimiento de Cliente"/>
    <s v="TELEFONICA GLOBAL TECHNOLOGY S.A.AGENCIA EN CHILE"/>
    <s v="HD/Servidor kintun no hace envío de mails"/>
    <s v="21/12/2023 12:16:57"/>
    <s v="21/12/2023 12:18:54"/>
    <x v="0"/>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s v=""/>
    <x v="0"/>
  </r>
  <r>
    <s v="INC000002510037"/>
    <s v="VPN IP - MPLS"/>
    <x v="21"/>
    <s v="GESTION HD"/>
    <s v="DENISE CRUZAT ETCHEBERRY"/>
    <s v="frp_spevel"/>
    <s v="3-Moderado/Limitado"/>
    <s v="3-Medio"/>
    <s v="Media"/>
    <s v="Requerimiento de Cliente"/>
    <s v="TELEFONICA GLOBAL TECHNOLOGY S.A.AGENCIA EN CHILE"/>
    <s v="HD/MPLS SONACOL"/>
    <s v="21/12/2023 13:10:32"/>
    <s v="21/12/2023 13:12:17"/>
    <x v="1"/>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s v=""/>
    <x v="0"/>
  </r>
  <r>
    <s v="INC000002510062"/>
    <s v="VPN IP - MPLS"/>
    <x v="4"/>
    <s v="GESTION HD"/>
    <s v="ALEJANDRO ACEVEDO VALENZUELA"/>
    <s v="frp_rreyes"/>
    <s v="4-Menor/Localizado"/>
    <s v="4-Baja"/>
    <s v="Baja"/>
    <s v="Requerimiento de Cliente"/>
    <s v="TELEFONICA CYBERSECURITY TECH CHILE SPA"/>
    <s v="REQ / PROINVENTARIO - cl-v-app03 Permisos admin cuenta tct_cristobal.reyes"/>
    <s v="21/12/2023 13:50:25"/>
    <s v="21/12/2023 13:52:29"/>
    <x v="0"/>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s v=""/>
    <x v="0"/>
  </r>
  <r>
    <s v="INC000002510077"/>
    <s v="VPN IP - MPLS"/>
    <x v="13"/>
    <s v="BELIEVE"/>
    <s v="PABLO N OLIVA ALARCON"/>
    <s v="frp_pcamay"/>
    <s v="4-Menor/Localizado"/>
    <s v="4-Baja"/>
    <s v="Baja"/>
    <s v="Requerimiento de Cliente"/>
    <s v="TELEFONICA CYBERSECURITY TECH CHILE SPA"/>
    <s v="REQ / SOC / ACTUALIZAR LA VERSIÓN DE ESXI"/>
    <s v="21/12/2023 14:36:33"/>
    <s v="21/12/2023 14:37:16"/>
    <x v="0"/>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s v=""/>
    <x v="0"/>
  </r>
  <r>
    <s v="INC000002510078"/>
    <s v="VPN IP - MPLS"/>
    <x v="9"/>
    <s v="ADMINISTRADORES RESIDENTES"/>
    <s v="AXEL ANDRADE"/>
    <s v="frp_rreyes"/>
    <s v="4-Menor/Localizado"/>
    <s v="4-Baja"/>
    <s v="Baja"/>
    <s v="Requerimiento de Cliente"/>
    <s v="BITUMIX AUSTRAL S.A."/>
    <s v="REQ / recuperar archivo"/>
    <s v="21/12/2023 14:29:02"/>
    <s v="21/12/2023 14:31:11"/>
    <x v="0"/>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s v=""/>
    <x v="0"/>
  </r>
  <r>
    <s v="INC000002510096"/>
    <s v="VPN IP - MPLS"/>
    <x v="15"/>
    <s v="GESTION HD"/>
    <s v="ESTEBAN O BUSTOS CORNEJO"/>
    <s v="frp_spevel"/>
    <s v="3-Moderado/Limitado"/>
    <s v="3-Medio"/>
    <s v="Media"/>
    <s v="Requerimiento de Cliente"/>
    <s v="TELEFONICA GLOBAL TECHNOLOGY S.A.AGENCIA EN CHILE"/>
    <s v="HD/Telefónica: Solicitud de información equipos Data Domain"/>
    <s v="21/12/2023 14:57:09"/>
    <s v="21/12/2023 14:59:44"/>
    <x v="0"/>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s v=""/>
    <x v="0"/>
  </r>
  <r>
    <s v="INC000002510161"/>
    <s v="HOUSING"/>
    <x v="15"/>
    <s v="APQ ACCESOS"/>
    <s v="JOSE G MARQUEZ MARCANO"/>
    <s v="tct_josmam"/>
    <s v="4-Menor/Localizado"/>
    <s v="4-Baja"/>
    <s v="Baja"/>
    <s v="Requerimiento de Cliente"/>
    <s v="TELEFONICA EMPRESAS DE CHILE SA"/>
    <s v="SUPERVISION: Incidente - Desenergizado y reinicio Sevidor - GZWX231122o7p3"/>
    <s v="21/12/2023 15:40:35"/>
    <s v="21/12/2023 15:41:26"/>
    <x v="0"/>
    <s v="CDP ANTIGUO 1"/>
    <s v="CDP ANTIGUO 2"/>
    <s v="21/12/2023 15:48:26"/>
    <s v="21/12/2023 23:50:00"/>
    <s v="Incidente - Desenergizado y reinicio Sevidor - GZWX231122o7p3"/>
    <s v="TRABAJO REALIZADO CON EXITO"/>
    <d v="1899-12-30T00:06:31"/>
    <d v="1899-12-30T00:07:51"/>
    <d v="1899-12-30T00:01:20"/>
    <s v=""/>
    <x v="0"/>
  </r>
  <r>
    <s v="INC000002510191"/>
    <s v="HOUSING"/>
    <x v="19"/>
    <s v="BELIEVE"/>
    <s v="YORDI M HURTADO ARAYA"/>
    <s v="frp_jolsso"/>
    <s v="3-Moderado/Limitado"/>
    <s v="3-Medio"/>
    <s v="Media"/>
    <s v="Requerimiento de Cliente"/>
    <s v="INELCOM CHILE SA"/>
    <s v="GESTION DATACENTER/ ACCESOS /INELCOM CHILE SA"/>
    <s v="21/12/2023 16:23:19"/>
    <s v="21/12/2023 16:25:16"/>
    <x v="0"/>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s v=""/>
    <x v="0"/>
  </r>
  <r>
    <s v="INC000002510195"/>
    <s v="HOUSING"/>
    <x v="6"/>
    <s v="BELIEVE"/>
    <s v="YORDI M HURTADO ARAYA"/>
    <s v="frp_jolsso"/>
    <s v="3-Moderado/Limitado"/>
    <s v="3-Medio"/>
    <s v="Media"/>
    <s v="Requerimiento de Cliente"/>
    <s v="INELCOM CHILE SA"/>
    <s v="GESTION DATACENTER/ ACCESOS /INELCOM CHILE SA"/>
    <s v="21/12/2023 16:34:02"/>
    <s v="21/12/2023 16:35:47"/>
    <x v="0"/>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s v=""/>
    <x v="0"/>
  </r>
  <r>
    <s v="INC000002510492"/>
    <s v="VPN IP - MPLS"/>
    <x v="13"/>
    <s v="GESTION HD"/>
    <s v="ANGEL CASTRO CABRERA"/>
    <s v="frp_disilv"/>
    <s v="3-Moderado/Limitado"/>
    <s v="4-Baja"/>
    <s v="Baja"/>
    <s v="Requerimiento de Cliente"/>
    <s v="TELEFONICA GLOBAL TECHNOLOGY S.A.AGENCIA EN CHILE"/>
    <s v="HD/MAQUINAS VIRTUALES SERVICIO TOD || FOLIO INC000002491737 || APERTURA"/>
    <s v="21/12/2023 23:58:49"/>
    <s v="22/12/2023 0:11:02"/>
    <x v="0"/>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s v=""/>
    <x v="0"/>
  </r>
  <r>
    <s v="INC000002510519"/>
    <s v="RED INTERNA"/>
    <x v="6"/>
    <s v="APQ ACCESOS"/>
    <s v="YORDI M HURTADO ARAYA"/>
    <s v="tct_yorhua"/>
    <s v="4-Menor/Localizado"/>
    <s v="4-Baja"/>
    <s v="Baja"/>
    <s v="Requerimiento de Cliente"/>
    <s v="TELEFONICA CYBERSECURITY TECH CHILE SPA"/>
    <s v="RONDA TOMA DE TEMPERATURAS SALAS TIC 16:30"/>
    <s v="21/12/2023 15:46:16"/>
    <s v="21/12/2023 15:46:53"/>
    <x v="0"/>
    <s v="CDP ANTIGUO 1"/>
    <s v="CDP ANTIGUO 2"/>
    <s v="21/12/2023 16:48:16"/>
    <s v="21/12/2023 23:50:00"/>
    <s v="RONDA TOMA DE TEMPERATURAS SALAS TIC 16:30"/>
    <s v="RONDA REALIZADA"/>
    <d v="1899-12-30T00:00:00"/>
    <d v="1899-12-30T01:02:00"/>
    <d v="1899-12-30T01:02:00"/>
    <s v=""/>
    <x v="0"/>
  </r>
  <r>
    <s v="INC000002510520"/>
    <s v="RED INTERNA"/>
    <x v="6"/>
    <s v="APQ ACCESOS"/>
    <s v="YORDI M HURTADO ARAYA"/>
    <s v="tct_yorhua"/>
    <s v="4-Menor/Localizado"/>
    <s v="4-Baja"/>
    <s v="Baja"/>
    <s v="Requerimiento de Cliente"/>
    <s v="TELEFONICA CYBERSECURITY TECH CHILE SPA"/>
    <s v="RONDA SALAS TECNICAS 15:30 2509965_x000a_RONDA SALAS TECNICAS 19:30"/>
    <s v="21/12/2023 15:47:14"/>
    <s v="21/12/2023 15:47:39"/>
    <x v="0"/>
    <s v="CDP ANTIGUO 1"/>
    <s v="CDP ANTIGUO 2"/>
    <s v="21/12/2023 16:48:31"/>
    <s v="21/12/2023 23:50:00"/>
    <s v="RONDA SALAS TECNICAS 15:30 2509965_x000a_RONDA SALAS TECNICAS 19:30"/>
    <s v="RONDA REALIZADA"/>
    <d v="1899-12-30T00:00:00"/>
    <d v="1899-12-30T01:01:17"/>
    <d v="1899-12-30T01:01:17"/>
    <s v=""/>
    <x v="0"/>
  </r>
  <r>
    <s v="INC000002510623"/>
    <s v="VPN IP - MPLS"/>
    <x v="3"/>
    <s v="GESTION HD"/>
    <s v="GUSTAVO AVILA VERA"/>
    <s v="frp_kaldor"/>
    <s v="3-Moderado/Limitado"/>
    <s v="3-Medio"/>
    <s v="Media"/>
    <s v="Requerimiento de Cliente"/>
    <s v="MARITIMA VALPARAISO CHILE"/>
    <s v="HD / _x000a_Ingreso Nuevos Dominios"/>
    <s v="21/12/2023 15:40:17"/>
    <s v="21/12/2023 15:44:39"/>
    <x v="0"/>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s v=""/>
    <x v="0"/>
  </r>
  <r>
    <s v="INC000002510669"/>
    <s v="RED INTERNA"/>
    <x v="0"/>
    <s v="APQ ACCESOS"/>
    <s v="CRISTOPHER MALDONADO ROMERO"/>
    <s v="tct_cmaldo"/>
    <s v="4-Menor/Localizado"/>
    <s v="4-Baja"/>
    <s v="Baja"/>
    <s v="Requerimiento de Cliente"/>
    <s v="TELEFONICA EMPRESAS DE CHILE SA"/>
    <s v="RONDA TOMA DE TEMPERATURAS SALAS TIC"/>
    <s v="21/12/2023 16:28:39"/>
    <s v="21/12/2023 16:32:09"/>
    <x v="0"/>
    <s v="CDP ANTIGUO 1"/>
    <s v="CDP ANTIGUO 2"/>
    <s v="21/12/2023 19:22:48"/>
    <s v="21/12/2023 23:50:00"/>
    <m/>
    <s v="RONDA REALIZADA"/>
    <d v="1899-12-30T00:00:00"/>
    <d v="1899-12-30T00:00:00"/>
    <d v="1899-12-30T00:00:00"/>
    <s v=""/>
    <x v="0"/>
  </r>
  <r>
    <s v="INC000002510684"/>
    <s v="TICKET-INTELIGENTE"/>
    <x v="23"/>
    <s v="GESTION TI"/>
    <s v="GONZALO MENDOZA MARTINEZ"/>
    <s v="USR_TSIGHT"/>
    <s v="1-Extenso/Generalizado"/>
    <s v="4-Baja"/>
    <s v="Baja"/>
    <s v="Incidente de Cliente"/>
    <s v="TELEFONICA CYBERSECURITY TECH CHILE SPA"/>
    <s v="tctcsp01 - soc-splunk-i-02 TICKET AUTOMATICO"/>
    <s v="21/12/2023 16:34:24"/>
    <s v="21/12/2023 16:34:24"/>
    <x v="0"/>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s v="Cumplido"/>
    <x v="2"/>
  </r>
  <r>
    <s v="INC000002510715"/>
    <s v="HOUSING"/>
    <x v="16"/>
    <s v="BELIEVE"/>
    <s v="FERNEY D GARZON PEÑA"/>
    <s v="frp_pcamay"/>
    <s v="3-Moderado/Limitado"/>
    <s v="3-Medio"/>
    <s v="Media"/>
    <s v="Incidente de Cliente"/>
    <s v="HUAWEI CHILE S A"/>
    <s v="GESTION DATACENTER/ ACCESOS / Huawei"/>
    <s v="21/12/2023 16:58:14"/>
    <s v="21/12/2023 16:58:17"/>
    <x v="0"/>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s v="Cumplido"/>
    <x v="2"/>
  </r>
  <r>
    <s v="INC000002510756"/>
    <s v="HOUSING"/>
    <x v="19"/>
    <s v="BELIEVE"/>
    <s v="YORDI M HURTADO ARAYA"/>
    <s v="frp_pcamay"/>
    <s v="3-Moderado/Limitado"/>
    <s v="3-Medio"/>
    <s v="Media"/>
    <s v="Requerimiento de Cliente"/>
    <s v="TELEFONICA EMPRESAS DE CHILE SA"/>
    <s v="GESTION DATACENTER/ ACCESOS /"/>
    <s v="21/12/2023 17:37:30"/>
    <s v="21/12/2023 17:37:47"/>
    <x v="0"/>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s v=""/>
    <x v="0"/>
  </r>
  <r>
    <s v="INC000002510776"/>
    <s v="HOUSING"/>
    <x v="15"/>
    <s v="APQ ACCESOS"/>
    <s v="ALDO P VALENZUELA MUJICA"/>
    <s v="tct_avalen"/>
    <s v="1-Extenso/Generalizado"/>
    <s v="2-Alta"/>
    <s v="Critica"/>
    <s v="Requerimiento de Cliente"/>
    <s v="TELEFONICA EMPRESAS DE CHILE SA"/>
    <s v="TOMA DE ALARMAS DE CLIENTE"/>
    <s v="21/12/2023 17:42:10"/>
    <s v="21/12/2023 17:43:17"/>
    <x v="0"/>
    <s v="CDP ANTIGUO 1"/>
    <s v="CDP ANTIGUO 2"/>
    <s v="21/12/2023 17:47:15"/>
    <s v="21/12/2023 23:50:00"/>
    <s v="TOMA DE ALARMAS DE CLIENTE"/>
    <s v="SE REALIZA RONDA"/>
    <d v="1899-12-30T00:01:33"/>
    <d v="1899-12-30T00:05:05"/>
    <d v="1899-12-30T00:03:32"/>
    <s v=""/>
    <x v="0"/>
  </r>
  <r>
    <s v="INC000002510785"/>
    <s v="HOUSING"/>
    <x v="15"/>
    <s v="APQ ACCESOS"/>
    <s v="ALDO P VALENZUELA MUJICA"/>
    <s v="tct_avalen"/>
    <s v="2-Significativo/Amplio"/>
    <s v="2-Alta"/>
    <s v="Alta"/>
    <s v="Requerimiento de Cliente"/>
    <s v="TELEFONICA EMPRESAS DE CHILE SA"/>
    <s v="TOMA DE ALARMAS DE CLIENTE"/>
    <s v="21/12/2023 17:49:26"/>
    <s v="21/12/2023 17:51:18"/>
    <x v="0"/>
    <s v="CDP ANTIGUO 1"/>
    <s v="CDP ANTIGUO 2"/>
    <s v="21/12/2023 17:57:25"/>
    <s v="21/12/2023 23:50:00"/>
    <s v="TOMA DE ALARMAS DE CLIENTE"/>
    <m/>
    <d v="1899-12-30T00:05:26"/>
    <d v="1899-12-30T00:07:59"/>
    <d v="1899-12-30T00:02:33"/>
    <s v=""/>
    <x v="0"/>
  </r>
  <r>
    <s v="INC000002510819"/>
    <s v="VPN IP - MPLS"/>
    <x v="17"/>
    <s v="BELIEVE"/>
    <s v="VICTOR SEPULVEDA GAMARRA"/>
    <s v="frp_jolsso"/>
    <s v="4-Menor/Localizado"/>
    <s v="4-Baja"/>
    <s v="Baja"/>
    <s v="Requerimiento de Cliente"/>
    <s v="FORESTAL COIPSA SA"/>
    <s v="REQ / SOC / agregar subdominio &quot;eleva.corrupac.cl&quot; &gt; 181.212.133.68"/>
    <s v="21/12/2023 17:27:40"/>
    <s v="21/12/2023 17:29:40"/>
    <x v="0"/>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s v=""/>
    <x v="0"/>
  </r>
  <r>
    <s v="INC000002510834"/>
    <s v="VPN IP - MPLS"/>
    <x v="3"/>
    <s v="GESTION HD"/>
    <s v="GUSTAVO AVILA VERA"/>
    <s v="frp_spevel"/>
    <s v="3-Moderado/Limitado"/>
    <s v="3-Medio"/>
    <s v="Media"/>
    <s v="Requerimiento de Cliente"/>
    <s v="TELEFONICA GLOBAL TECHNOLOGY S.A.AGENCIA EN CHILE"/>
    <s v="HD/CVE-2023-48795"/>
    <s v="21/12/2023 17:42:58"/>
    <s v="21/12/2023 17:45:29"/>
    <x v="0"/>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s v=""/>
    <x v="0"/>
  </r>
  <r>
    <s v="INC000002510864"/>
    <s v="HOUSING"/>
    <x v="16"/>
    <s v="BELIEVE"/>
    <s v="ALDO P VALENZUELA MUJICA"/>
    <s v="frp_jolsso"/>
    <s v="3-Moderado/Limitado"/>
    <s v="3-Medio"/>
    <s v="Media"/>
    <s v="Requerimiento de Cliente"/>
    <s v="TELEFONICA EMPRESAS DE CHILE SA"/>
    <s v="GESTION DATACENTER/ ACCESOS /TELEFONICA EMPRESAS DE CHILE SA"/>
    <s v="21/12/2023 18:39:59"/>
    <s v="21/12/2023 18:42:28"/>
    <x v="0"/>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s v=""/>
    <x v="0"/>
  </r>
  <r>
    <s v="INC000002510895"/>
    <s v="SAP"/>
    <x v="17"/>
    <s v="CLOUD SAP HANA"/>
    <s v="NICOLAS A SAAVEDRA EGUILUZ"/>
    <s v="tct_nsaave"/>
    <s v="4-Menor/Localizado"/>
    <s v="4-Baja"/>
    <s v="Baja"/>
    <s v="Requerimiento de Cliente"/>
    <s v="TELEFONICA EMPRESAS DE CHILE SA"/>
    <s v="Checklist Diario Clientes 22.12.23"/>
    <s v="22/12/2023 7:29:05"/>
    <s v="22/12/2023 7:30:23"/>
    <x v="0"/>
    <s v="Service"/>
    <s v="Internal"/>
    <s v="22/12/2023 7:30:50"/>
    <s v="22/12/2023 23:50:00"/>
    <s v="Se realiza Checklist Diario de los clientes; _x000a_HDC_x000a_NUTRISCO"/>
    <s v="Se realiza Checklist Diario de los clientes; _x000a_HDC_x000a_NUTRISCO"/>
    <d v="1899-12-30T00:00:00"/>
    <d v="1899-12-30T00:01:45"/>
    <d v="1899-12-30T00:01:45"/>
    <s v=""/>
    <x v="0"/>
  </r>
  <r>
    <s v="INC000002510921"/>
    <s v="TICKET-INTELIGENTE"/>
    <x v="3"/>
    <s v="DUOC TICKET AUTOMATICO"/>
    <s v="VICTOR SEPULVEDA GAMARRA"/>
    <s v="USR_TSIGHT"/>
    <s v="1-Extenso/Generalizado"/>
    <s v="4-Baja"/>
    <s v="Baja"/>
    <s v="Incidente de Cliente"/>
    <s v="FUNDACION INSTITUTO PROFESIONAL DUOC UC"/>
    <s v="fiprdu01 - proveedores TICKET AUTOMATICO"/>
    <s v="21/12/2023 18:08:47"/>
    <s v="21/12/2023 18:08:47"/>
    <x v="0"/>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s v="Cumplido"/>
    <x v="2"/>
  </r>
  <r>
    <s v="INC000002510979"/>
    <s v="TICKET-INTELIGENTE"/>
    <x v="3"/>
    <s v="GESTION TI"/>
    <s v="VICTOR SEPULVEDA GAMARRA"/>
    <s v="USR_TSIGHT"/>
    <s v="1-Extenso/Generalizado"/>
    <s v="4-Baja"/>
    <s v="Baja"/>
    <s v="Incidente de Cliente"/>
    <s v="EMPRESA NACIONAL DE CERTIFICACIONES"/>
    <s v="emnace01 - ecert_respaldos_hsm TICKET AUTOMATICO"/>
    <s v="21/12/2023 19:03:51"/>
    <s v="21/12/2023 19:03:51"/>
    <x v="0"/>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s v="Cumplido"/>
    <x v="2"/>
  </r>
  <r>
    <s v="INC000002510996"/>
    <s v="RED INTERNA"/>
    <x v="0"/>
    <s v="APQ ACCESOS"/>
    <s v="CRISTOPHER MALDONADO ROMERO"/>
    <s v="tct_cmaldo"/>
    <s v="4-Menor/Localizado"/>
    <s v="4-Baja"/>
    <s v="Baja"/>
    <s v="Requerimiento de Cliente"/>
    <s v="TELEFONICA EMPRESAS DE CHILE SA"/>
    <s v="RONDA TOMA DE TEMPERATURAS SALAS TIC"/>
    <s v="21/12/2023 19:29:56"/>
    <s v="21/12/2023 19:31:14"/>
    <x v="0"/>
    <s v="CDP ANTIGUO 1"/>
    <s v="CDP ANTIGUO 2"/>
    <s v="21/12/2023 20:24:06"/>
    <s v="21/12/2023 23:50:00"/>
    <m/>
    <s v="RONDA REALIZADA"/>
    <d v="1899-12-30T00:00:00"/>
    <d v="1899-12-30T00:00:00"/>
    <d v="1899-12-30T00:00:00"/>
    <s v=""/>
    <x v="0"/>
  </r>
  <r>
    <s v="INC000002511111"/>
    <s v="INFRAESTRUCTURA DC"/>
    <x v="6"/>
    <s v="APQ ACCESOS"/>
    <s v="FRANCISCO J FELIU ABARCA"/>
    <s v="tct_frafea"/>
    <s v="4-Menor/Localizado"/>
    <s v="4-Baja"/>
    <s v="Baja"/>
    <s v="Requerimiento de Cliente"/>
    <s v="TELEFONICA CYBERSECURITY TECH CHILE SPA"/>
    <s v="RONDA POR TOMA DE TEMPERATURAS EN SALAS TIC"/>
    <s v="21/12/2023 20:41:19"/>
    <s v="21/12/2023 20:42:04"/>
    <x v="0"/>
    <s v="TI"/>
    <s v="CLIMA"/>
    <s v="21/12/2023 21:00:37"/>
    <s v="21/12/2023 23:50:00"/>
    <s v="RONDA POR TOMA DE TEMPERATURAS EN SALAS TIC"/>
    <s v="RONDA REALIZADA"/>
    <d v="1899-12-30T00:00:00"/>
    <d v="1899-12-30T00:00:00"/>
    <d v="1899-12-30T00:00:00"/>
    <s v=""/>
    <x v="0"/>
  </r>
  <r>
    <s v="INC000002511113"/>
    <s v="HOUSING"/>
    <x v="6"/>
    <s v="APQ ACCESOS"/>
    <s v="FRANCISCO J FELIU ABARCA"/>
    <s v="tct_frafea"/>
    <s v="4-Menor/Localizado"/>
    <s v="4-Baja"/>
    <s v="Baja"/>
    <s v="Requerimiento de Cliente"/>
    <s v="TELEFONICA CYBERSECURITY TECH CHILE SPA"/>
    <s v="RONDA PREVENTIVA EN SALAS TIC"/>
    <s v="21/12/2023 21:14:06"/>
    <s v="21/12/2023 21:15:10"/>
    <x v="0"/>
    <s v="TI"/>
    <s v="CLIMA"/>
    <s v="21/12/2023 21:53:19"/>
    <s v="21/12/2023 23:50:00"/>
    <s v="RONDA PREVENTIVA EN SALAS TIC"/>
    <s v="RONDA REALIZADA"/>
    <d v="1899-12-30T00:00:00"/>
    <d v="1899-12-30T00:00:00"/>
    <d v="1899-12-30T00:00:00"/>
    <s v=""/>
    <x v="0"/>
  </r>
  <r>
    <s v="INC000002511120"/>
    <s v="VPN IP - MPLS"/>
    <x v="21"/>
    <s v="GESTION HD"/>
    <s v="DENISE CRUZAT ETCHEBERRY"/>
    <s v="frp_kaldor"/>
    <s v="3-Moderado/Limitado"/>
    <s v="3-Medio"/>
    <s v="Media"/>
    <s v="Requerimiento de Cliente"/>
    <s v="CITIGROUP SERVICES CHILE SPA"/>
    <s v="PDTE H.HAB Solicitud de informacion, Folio Nro: 12010178 - Enviado el 21-12-2023 a las 16:38"/>
    <s v="21/12/2023 22:13:45"/>
    <s v="21/12/2023 22:20:08"/>
    <x v="0"/>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s v=""/>
    <x v="0"/>
  </r>
  <r>
    <s v="INC000002511126"/>
    <s v="VPN IP - MPLS"/>
    <x v="17"/>
    <s v="GESTION HD"/>
    <s v="NICOLAS A SAAVEDRA EGUILUZ"/>
    <s v="frp_kaldor"/>
    <s v="3-Moderado/Limitado"/>
    <s v="3-Medio"/>
    <s v="Media"/>
    <s v="Requerimiento de Cliente"/>
    <s v="COAGRO S A"/>
    <s v="HD / RV: COAGRA: QAS - Dimensionamiento ABAP en HANA (S/4HANA, Suite on HANA...)"/>
    <s v="21/12/2023 23:14:13"/>
    <s v="21/12/2023 23:18:24"/>
    <x v="0"/>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s v=""/>
    <x v="0"/>
  </r>
  <r>
    <s v="INC000002511128"/>
    <s v="VPN IP - MPLS"/>
    <x v="12"/>
    <s v="GESTION HD"/>
    <s v="MOISES E MONTERO RAMOS"/>
    <s v="frp_kaldor"/>
    <s v="3-Moderado/Limitado"/>
    <s v="3-Medio"/>
    <s v="Media"/>
    <s v="Requerimiento de Cliente"/>
    <s v="TELEFONICA GLOBAL TECHNOLOGY S.A.AGENCIA EN CHILE"/>
    <s v="HD/C-19872300193/FUND INSTITUTO PROFESIONAL DUOC UC/Proyecto de seguridad-renovación"/>
    <s v="21/12/2023 23:38:08"/>
    <s v="21/12/2023 23:43:06"/>
    <x v="0"/>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s v=""/>
    <x v="0"/>
  </r>
  <r>
    <s v="INC000002511135"/>
    <s v="INFRAESTRUCTURA DC"/>
    <x v="6"/>
    <s v="APQ ACCESOS"/>
    <s v="FRANCISCO J FELIU ABARCA"/>
    <s v="tct_frafea"/>
    <s v="4-Menor/Localizado"/>
    <s v="4-Baja"/>
    <s v="Baja"/>
    <s v="Requerimiento de Cliente"/>
    <s v="TELEFONICA CYBERSECURITY TECH CHILE SPA"/>
    <s v="RONDA POR TOMA DE TEMPERATURAS EN SALAS TIC"/>
    <s v="22/12/2023 0:48:36"/>
    <s v="22/12/2023 0:49:31"/>
    <x v="0"/>
    <s v="TI"/>
    <s v="CLIMA"/>
    <s v="22/12/2023 1:12:16"/>
    <s v="22/12/2023 23:50:00"/>
    <s v="RONDA POR TOMA DE TEMPERATURAS EN SALAS TIC"/>
    <s v="RONDA REALIZADA"/>
    <d v="1899-12-30T00:00:00"/>
    <d v="1899-12-30T00:00:00"/>
    <d v="1899-12-30T00:00:00"/>
    <s v=""/>
    <x v="0"/>
  </r>
  <r>
    <s v="INC000002511418"/>
    <s v="INFRAESTRUCTURA DC"/>
    <x v="6"/>
    <s v="APQ ACCESOS"/>
    <s v="FRANCISCO J FELIU ABARCA"/>
    <s v="tct_frafea"/>
    <s v="4-Menor/Localizado"/>
    <s v="4-Baja"/>
    <s v="Baja"/>
    <s v="Requerimiento de Cliente"/>
    <s v="TELEFONICA CYBERSECURITY TECH CHILE SPA"/>
    <s v="RONDA POR TOMA DE TEMPERATURAS EN SALAS TIC"/>
    <s v="22/12/2023 5:21:58"/>
    <s v="22/12/2023 5:23:09"/>
    <x v="0"/>
    <s v="TI"/>
    <s v="CLIMA"/>
    <s v="22/12/2023 5:42:38"/>
    <s v="22/12/2023 23:50:00"/>
    <s v="RONDA POR TOMA DE TEMPERATURAS EN SALAS TIC"/>
    <s v="RONDA REALIZADA"/>
    <d v="1899-12-30T00:00:00"/>
    <d v="1899-12-30T00:00:00"/>
    <d v="1899-12-30T00:00:00"/>
    <s v=""/>
    <x v="0"/>
  </r>
  <r>
    <s v="INC000002511420"/>
    <s v="HOUSING"/>
    <x v="6"/>
    <s v="APQ ACCESOS"/>
    <s v="FRANCISCO J FELIU ABARCA"/>
    <s v="tct_frafea"/>
    <s v="4-Menor/Localizado"/>
    <s v="4-Baja"/>
    <s v="Baja"/>
    <s v="Requerimiento de Cliente"/>
    <s v="TELEFONICA CYBERSECURITY TECH CHILE SPA"/>
    <s v="TICKET SUPERVISION INC000002507960 / CRQ79676 CLIENTE ARTIKOS"/>
    <s v="22/12/2023 5:44:05"/>
    <s v="22/12/2023 5:45:26"/>
    <x v="0"/>
    <s v="HARDWARE"/>
    <s v="DATACENTER"/>
    <s v="22/12/2023 8:03:49"/>
    <s v="22/12/2023 23:50:00"/>
    <s v="TICKET SUPERVISION INC000002507960 / CRQ79676 CLIENTE ARTIKOS"/>
    <s v="SUPERVISION CRQ / OK"/>
    <d v="1899-12-30T00:00:00"/>
    <d v="1899-12-30T00:00:00"/>
    <d v="1899-12-30T00:00:00"/>
    <s v=""/>
    <x v="0"/>
  </r>
  <r>
    <s v="INC000002511422"/>
    <s v="INFRAESTRUCTURA DC"/>
    <x v="6"/>
    <s v="APQ ACCESOS"/>
    <s v="FRANCISCO J FELIU ABARCA"/>
    <s v="tct_frafea"/>
    <s v="4-Menor/Localizado"/>
    <s v="4-Baja"/>
    <s v="Baja"/>
    <s v="Requerimiento de Cliente"/>
    <s v="TELEFONICA CYBERSECURITY TECH CHILE SPA"/>
    <s v="RONDA PREVENTIVA Y LECTURA DE TEMPERATURAS EN SALAS TIC"/>
    <s v="22/12/2023 6:33:54"/>
    <s v="22/12/2023 6:34:43"/>
    <x v="0"/>
    <s v="TI"/>
    <s v="CLIMA"/>
    <s v="22/12/2023 6:58:28"/>
    <s v="22/12/2023 23:50:00"/>
    <s v="RONDA PREVENTIVA Y LECTURA DE TEMPERATURAS EN SALAS TIC"/>
    <s v="RONDA REALIZADA"/>
    <d v="1899-12-30T00:00:00"/>
    <d v="1899-12-30T00:00:00"/>
    <d v="1899-12-30T00:00:00"/>
    <s v=""/>
    <x v="0"/>
  </r>
  <r>
    <s v="INC000002511424"/>
    <s v="HOUSING"/>
    <x v="15"/>
    <s v="APQ ACCESOS"/>
    <s v="JAIRO A SALINAS GARAY"/>
    <s v="tct_jsalin"/>
    <s v="3-Moderado/Limitado"/>
    <s v="3-Medio"/>
    <s v="Media"/>
    <s v="Requerimiento de Cliente"/>
    <s v="TELEFONICA EMPRESAS DE CHILE SA"/>
    <s v="RONDA Y REVISION DE SALAS TECNICAS"/>
    <s v="22/12/2023 7:03:58"/>
    <s v="22/12/2023 7:06:08"/>
    <x v="0"/>
    <s v="CDP ANTIGUO 1"/>
    <s v="CDP ANTIGUO 2"/>
    <s v="22/12/2023 7:06:08"/>
    <s v="22/12/2023 23:50:00"/>
    <s v="RONDA Y REVISION DE SALAS TECNICAS"/>
    <s v="RONDA REALIZADA."/>
    <d v="1899-12-30T00:00:00"/>
    <d v="1899-12-30T00:02:10"/>
    <d v="1899-12-30T00:02:10"/>
    <s v=""/>
    <x v="0"/>
  </r>
  <r>
    <s v="INC000002511425"/>
    <s v="HOUSING"/>
    <x v="15"/>
    <s v="APQ ACCESOS"/>
    <s v="JAIRO A SALINAS GARAY"/>
    <s v="tct_jsalin"/>
    <s v="3-Moderado/Limitado"/>
    <s v="3-Medio"/>
    <s v="Media"/>
    <s v="Requerimiento de Cliente"/>
    <s v="TELEFONICA EMPRESAS DE CHILE SA"/>
    <s v="TOMA DE ALARMAS DE CLIENTE"/>
    <s v="22/12/2023 7:06:22"/>
    <s v="22/12/2023 7:08:03"/>
    <x v="0"/>
    <s v="CDP ANTIGUO 1"/>
    <s v="CDP ANTIGUO 2"/>
    <s v="22/12/2023 7:08:03"/>
    <s v="22/12/2023 23:50:00"/>
    <s v="TOMA DE ALARMAS DE CLIENTE"/>
    <s v="TOMA DE ALARMAS REALIZADA."/>
    <d v="1899-12-30T00:00:00"/>
    <d v="1899-12-30T00:01:41"/>
    <d v="1899-12-30T00:01:41"/>
    <s v=""/>
    <x v="0"/>
  </r>
  <r>
    <s v="INC000002511426"/>
    <s v="HOUSING"/>
    <x v="15"/>
    <s v="APQ ACCESOS"/>
    <s v="JAIRO A SALINAS GARAY"/>
    <s v="tct_jsalin"/>
    <s v="3-Moderado/Limitado"/>
    <s v="3-Medio"/>
    <s v="Media"/>
    <s v="Requerimiento de Cliente"/>
    <s v="TELEFONICA EMPRESAS DE CHILE SA"/>
    <s v="Reemplazo de módulos SFP's"/>
    <s v="22/12/2023 7:08:10"/>
    <s v="22/12/2023 7:10:37"/>
    <x v="0"/>
    <s v="CDP ANTIGUO 1"/>
    <s v="CDP ANTIGUO 2"/>
    <s v="22/12/2023 7:10:37"/>
    <s v="22/12/2023 23:50:00"/>
    <s v="Reemplazo de módulos SFP's"/>
    <s v="SUPERVISION OK."/>
    <d v="1899-12-30T00:00:00"/>
    <d v="1899-12-30T00:02:27"/>
    <d v="1899-12-30T00:02:27"/>
    <s v=""/>
    <x v="0"/>
  </r>
  <r>
    <s v="INC000002511444"/>
    <s v="INFRAESTRUCTURA DC"/>
    <x v="1"/>
    <s v="APQ ACCESOS"/>
    <s v="CARLOS F ARAYA RAMIREZ"/>
    <s v="tct_cararr"/>
    <s v="4-Menor/Localizado"/>
    <s v="4-Baja"/>
    <s v="Baja"/>
    <s v="Requerimiento de Cliente"/>
    <s v="TELEFONICA CYBERSECURITY TECH CHILE SPA"/>
    <s v="RONDA INSPECTIVA"/>
    <s v="22/12/2023 9:43:28"/>
    <s v="22/12/2023 9:44:13"/>
    <x v="0"/>
    <s v="CDP ANTIGUO 1"/>
    <s v="CDP ANTIGUO 2"/>
    <s v="22/12/2023 10:15:07"/>
    <s v="22/12/2023 23:50:00"/>
    <m/>
    <s v="RONDA REALIZADA"/>
    <d v="1899-12-30T00:00:00"/>
    <d v="1899-12-30T00:00:00"/>
    <d v="1899-12-30T00:00:00"/>
    <s v=""/>
    <x v="0"/>
  </r>
  <r>
    <s v="INC000002511447"/>
    <s v="HOUSING"/>
    <x v="1"/>
    <s v="APQ ACCESOS"/>
    <s v="CARLOS F ARAYA RAMIREZ"/>
    <s v="tct_cararr"/>
    <s v="4-Menor/Localizado"/>
    <s v="4-Baja"/>
    <s v="Baja"/>
    <s v="Requerimiento de Cliente"/>
    <s v="TELEFONICA CYBERSECURITY TECH CHILE SPA"/>
    <s v="TOMA DE ALARMAS"/>
    <s v="22/12/2023 9:45:13"/>
    <s v="22/12/2023 9:45:53"/>
    <x v="0"/>
    <s v="CDP ANTIGUO 1"/>
    <s v="CDP ANTIGUO 2"/>
    <s v="22/12/2023 10:18:01"/>
    <s v="22/12/2023 23:50:00"/>
    <m/>
    <s v="TOMA DE ALARMAS REALIZADA"/>
    <d v="1899-12-30T00:00:00"/>
    <d v="1899-12-30T00:00:00"/>
    <d v="1899-12-30T00:00:00"/>
    <s v=""/>
    <x v="0"/>
  </r>
  <r>
    <s v="INC000002511457"/>
    <s v="VPN IP - MPLS"/>
    <x v="4"/>
    <s v="BELIEVE"/>
    <s v="PAUL A SEPULVEDA ALVAREZ"/>
    <s v="frp_cnavar"/>
    <s v="3-Moderado/Limitado"/>
    <s v="3-Medio"/>
    <s v="Media"/>
    <s v="Requerimiento de Cliente"/>
    <s v="GPS CHILE SPA"/>
    <s v="GAMA/ URGENTE-Aumento de disco Servidor 10.0.1.2 SQLINT - DISCO Y"/>
    <s v="22/12/2023 10:25:29"/>
    <s v="22/12/2023 10:26:23"/>
    <x v="0"/>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s v=""/>
    <x v="0"/>
  </r>
  <r>
    <s v="INC000002511470"/>
    <s v="SAP"/>
    <x v="17"/>
    <s v="CLOUD SAP HANA"/>
    <s v="OSCAR A GUZMAN MEDIC"/>
    <s v="tct_oguzma"/>
    <s v="3-Moderado/Limitado"/>
    <s v="4-Baja"/>
    <s v="Baja"/>
    <s v="Requerimiento de Cliente"/>
    <s v="TELEFONICA GLOBAL TECHNOLOGY S.A.AGENCIA EN CHILE"/>
    <s v="Checklist Diarios 01.12.2023"/>
    <s v="22/12/2023 11:03:46"/>
    <s v="22/12/2023 11:13:44"/>
    <x v="0"/>
    <s v="TI"/>
    <s v="SERVICIOS DE HOSTING"/>
    <s v="22/12/2023 15:55:05"/>
    <s v="22/12/2023 23:50:00"/>
    <s v="ACMA-COAGRA-SUGAL-HCUA"/>
    <s v="Checklist enviados"/>
    <d v="1899-12-30T00:00:00"/>
    <d v="1899-12-30T04:51:19"/>
    <d v="1899-12-30T04:51:19"/>
    <s v=""/>
    <x v="0"/>
  </r>
  <r>
    <s v="INC000002511477"/>
    <s v="SAP"/>
    <x v="17"/>
    <s v="CLOUD SAP HANA"/>
    <s v="OSCAR A GUZMAN MEDIC"/>
    <s v="tct_oguzma"/>
    <s v="3-Moderado/Limitado"/>
    <s v="4-Baja"/>
    <s v="Baja"/>
    <s v="Requerimiento de Cliente"/>
    <s v="TELEFONICA GLOBAL TECHNOLOGY S.A.AGENCIA EN CHILE"/>
    <s v="Checklist Diarios 04.12.2023"/>
    <s v="22/12/2023 11:14:07"/>
    <s v="22/12/2023 11:15:36"/>
    <x v="0"/>
    <s v="TI"/>
    <s v="SERVICIOS DE HOSTING"/>
    <s v="22/12/2023 15:56:03"/>
    <s v="22/12/2023 23:50:00"/>
    <s v="ACMA-COAGRA-SUGAL-HCUA"/>
    <s v="Checklist enviados"/>
    <d v="1899-12-30T00:00:00"/>
    <d v="1899-12-30T04:41:56"/>
    <d v="1899-12-30T04:41:56"/>
    <s v=""/>
    <x v="0"/>
  </r>
  <r>
    <s v="INC000002511480"/>
    <s v="SAP"/>
    <x v="17"/>
    <s v="CLOUD SAP HANA"/>
    <s v="OSCAR A GUZMAN MEDIC"/>
    <s v="tct_oguzma"/>
    <s v="3-Moderado/Limitado"/>
    <s v="4-Baja"/>
    <s v="Baja"/>
    <s v="Requerimiento de Cliente"/>
    <s v="TELEFONICA GLOBAL TECHNOLOGY S.A.AGENCIA EN CHILE"/>
    <s v="Checklist Diarios 05.12.2023"/>
    <s v="22/12/2023 11:26:49"/>
    <s v="22/12/2023 11:28:40"/>
    <x v="0"/>
    <s v="TI"/>
    <s v="SERVICIOS DE HOSTING"/>
    <s v="22/12/2023 15:57:29"/>
    <s v="22/12/2023 23:50:00"/>
    <s v="ACMA-COAGRA-SUGAL-HCUA"/>
    <s v="Checklist enviados"/>
    <d v="1899-12-30T00:00:00"/>
    <d v="1899-12-30T04:30:40"/>
    <d v="1899-12-30T04:30:40"/>
    <s v=""/>
    <x v="0"/>
  </r>
  <r>
    <s v="INC000002511486"/>
    <s v="SAP"/>
    <x v="17"/>
    <s v="CLOUD SAP HANA"/>
    <s v="OSCAR A GUZMAN MEDIC"/>
    <s v="tct_oguzma"/>
    <s v="3-Moderado/Limitado"/>
    <s v="4-Baja"/>
    <s v="Baja"/>
    <s v="Requerimiento de Cliente"/>
    <s v="TELEFONICA GLOBAL TECHNOLOGY S.A.AGENCIA EN CHILE"/>
    <s v="Checklist Diarios 06.12.2023"/>
    <s v="22/12/2023 11:32:12"/>
    <s v="22/12/2023 11:32:15"/>
    <x v="0"/>
    <s v="TI"/>
    <s v="SERVICIOS DE HOSTING"/>
    <s v="22/12/2023 15:58:42"/>
    <s v="22/12/2023 23:50:00"/>
    <s v="ACMA-COAGRA-SUGAL-HCUA"/>
    <s v="Checklist enviados"/>
    <d v="1899-12-30T00:00:00"/>
    <d v="1899-12-30T04:26:30"/>
    <d v="1899-12-30T04:26:30"/>
    <s v=""/>
    <x v="0"/>
  </r>
  <r>
    <s v="INC000002511488"/>
    <s v="SAP"/>
    <x v="17"/>
    <s v="CLOUD SAP HANA"/>
    <s v="OSCAR A GUZMAN MEDIC"/>
    <s v="tct_oguzma"/>
    <s v="3-Moderado/Limitado"/>
    <s v="4-Baja"/>
    <s v="Baja"/>
    <s v="Requerimiento de Cliente"/>
    <s v="TELEFONICA GLOBAL TECHNOLOGY S.A.AGENCIA EN CHILE"/>
    <s v="Checklist Diarios 07.12.2023"/>
    <s v="22/12/2023 11:33:10"/>
    <s v="22/12/2023 11:34:42"/>
    <x v="0"/>
    <s v="TI"/>
    <s v="SERVICIOS DE HOSTING"/>
    <s v="22/12/2023 15:59:51"/>
    <s v="22/12/2023 23:50:00"/>
    <s v="ACMA-COAGRA-SUGAL-HCUA"/>
    <s v="Checklist enviados"/>
    <d v="1899-12-30T00:00:00"/>
    <d v="1899-12-30T04:26:41"/>
    <d v="1899-12-30T04:26:41"/>
    <s v=""/>
    <x v="0"/>
  </r>
  <r>
    <s v="INC000002511489"/>
    <s v="SAP"/>
    <x v="17"/>
    <s v="CLOUD SAP HANA"/>
    <s v="OSCAR A GUZMAN MEDIC"/>
    <s v="tct_oguzma"/>
    <s v="3-Moderado/Limitado"/>
    <s v="4-Baja"/>
    <s v="Baja"/>
    <s v="Requerimiento de Cliente"/>
    <s v="TELEFONICA GLOBAL TECHNOLOGY S.A.AGENCIA EN CHILE"/>
    <s v="Checklist Diarios 09.12.2023"/>
    <s v="22/12/2023 11:36:42"/>
    <s v="22/12/2023 11:37:49"/>
    <x v="0"/>
    <s v="TI"/>
    <s v="SERVICIOS DE HOSTING"/>
    <s v="22/12/2023 16:01:10"/>
    <s v="22/12/2023 23:50:00"/>
    <s v="ACMA-COAGRA-NUTRISCO-FUSAN-SUGAL-HDC-BLUMAR-INCHALAM-HCUA"/>
    <s v="Checklist enviados"/>
    <d v="1899-12-30T00:00:00"/>
    <d v="1899-12-30T04:24:28"/>
    <d v="1899-12-30T04:24:28"/>
    <s v=""/>
    <x v="0"/>
  </r>
  <r>
    <s v="INC000002511491"/>
    <s v="SAP"/>
    <x v="17"/>
    <s v="CLOUD SAP HANA"/>
    <s v="OSCAR A GUZMAN MEDIC"/>
    <s v="tct_oguzma"/>
    <s v="3-Moderado/Limitado"/>
    <s v="4-Baja"/>
    <s v="Baja"/>
    <s v="Requerimiento de Cliente"/>
    <s v="TELEFONICA GLOBAL TECHNOLOGY S.A.AGENCIA EN CHILE"/>
    <s v="Checklist Diarios 10.12.2023"/>
    <s v="22/12/2023 11:45:53"/>
    <s v="22/12/2023 11:47:13"/>
    <x v="0"/>
    <s v="TI"/>
    <s v="SERVICIOS DE HOSTING"/>
    <s v="22/12/2023 16:02:26"/>
    <s v="22/12/2023 23:50:00"/>
    <s v="ACMA-COAGRA-NUTRISCO-FUSAN-SUGAL-HDC-BLUMAR-INCHALAM-HCUA"/>
    <s v="Checklist enviados"/>
    <d v="1899-12-30T00:00:00"/>
    <d v="1899-12-30T04:16:33"/>
    <d v="1899-12-30T04:16:33"/>
    <s v=""/>
    <x v="0"/>
  </r>
  <r>
    <s v="INC000002511492"/>
    <s v="SAP"/>
    <x v="17"/>
    <s v="CLOUD SAP HANA"/>
    <s v="OSCAR A GUZMAN MEDIC"/>
    <s v="tct_oguzma"/>
    <s v="3-Moderado/Limitado"/>
    <s v="4-Baja"/>
    <s v="Baja"/>
    <s v="Requerimiento de Cliente"/>
    <s v="TELEFONICA GLOBAL TECHNOLOGY S.A.AGENCIA EN CHILE"/>
    <s v="Checklist Diarios 11.12.2023"/>
    <s v="22/12/2023 11:49:10"/>
    <s v="22/12/2023 11:50:21"/>
    <x v="0"/>
    <s v="TI"/>
    <s v="SERVICIOS DE HOSTING"/>
    <s v="22/12/2023 16:03:46"/>
    <s v="22/12/2023 23:50:00"/>
    <s v="ACMA-COAGRA-SUGAL-HCUA-FRUSAN"/>
    <s v="Checklist enviados"/>
    <d v="1899-12-30T00:00:00"/>
    <d v="1899-12-30T04:14:36"/>
    <d v="1899-12-30T04:14:36"/>
    <s v=""/>
    <x v="0"/>
  </r>
  <r>
    <s v="INC000002511493"/>
    <s v="VPN IP - MPLS"/>
    <x v="7"/>
    <s v="GESTION HD"/>
    <s v="CRISTOBAL I REYES DELGADO"/>
    <s v="frp_fpetro"/>
    <s v="3-Moderado/Limitado"/>
    <s v="3-Medio"/>
    <s v="Media"/>
    <s v="Requerimiento de Cliente"/>
    <s v="TELEFONICA GLOBAL TECHNOLOGY S.A.AGENCIA EN CHILE"/>
    <s v="REQ/TELEFONICA - Alarma disco servidor C3-SQLDB01"/>
    <s v="22/12/2023 11:47:48"/>
    <s v="22/12/2023 11:49:27"/>
    <x v="0"/>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s v=""/>
    <x v="0"/>
  </r>
  <r>
    <s v="INC000002511497"/>
    <s v="SAP"/>
    <x v="17"/>
    <s v="CLOUD SAP HANA"/>
    <s v="OSCAR A GUZMAN MEDIC"/>
    <s v="tct_oguzma"/>
    <s v="3-Moderado/Limitado"/>
    <s v="4-Baja"/>
    <s v="Baja"/>
    <s v="Requerimiento de Cliente"/>
    <s v="TELEFONICA GLOBAL TECHNOLOGY S.A.AGENCIA EN CHILE"/>
    <s v="Checklist Diarios 12.12.2023"/>
    <s v="22/12/2023 11:51:11"/>
    <s v="22/12/2023 11:52:30"/>
    <x v="0"/>
    <s v="TI"/>
    <s v="SERVICIOS DE HOSTING"/>
    <s v="22/12/2023 16:09:38"/>
    <s v="22/12/2023 23:50:00"/>
    <s v="ACMA-COAGRA-FRUSAN"/>
    <s v="Checklist enviados"/>
    <d v="1899-12-30T00:00:00"/>
    <d v="1899-12-30T04:18:27"/>
    <d v="1899-12-30T04:18:27"/>
    <s v=""/>
    <x v="0"/>
  </r>
  <r>
    <s v="INC000002511500"/>
    <s v="SAP"/>
    <x v="17"/>
    <s v="CLOUD SAP HANA"/>
    <s v="OSCAR A GUZMAN MEDIC"/>
    <s v="tct_oguzma"/>
    <s v="3-Moderado/Limitado"/>
    <s v="4-Baja"/>
    <s v="Baja"/>
    <s v="Requerimiento de Cliente"/>
    <s v="TELEFONICA GLOBAL TECHNOLOGY S.A.AGENCIA EN CHILE"/>
    <s v="Checklist Diarios 13.12.2023"/>
    <s v="22/12/2023 11:54:13"/>
    <s v="22/12/2023 11:58:24"/>
    <x v="0"/>
    <s v="TI"/>
    <s v="SERVICIOS DE HOSTING"/>
    <s v="22/12/2023 16:10:43"/>
    <s v="22/12/2023 23:50:00"/>
    <s v="ACMA-COAGRA-FRUSAN"/>
    <s v="Checklist enviados"/>
    <d v="1899-12-30T00:00:00"/>
    <d v="1899-12-30T04:16:30"/>
    <d v="1899-12-30T04:16:30"/>
    <s v=""/>
    <x v="0"/>
  </r>
  <r>
    <s v="INC000002511518"/>
    <s v="TICKET-INTELIGENTE"/>
    <x v="4"/>
    <s v="GESTION TI"/>
    <s v="JUAN CARLOS UZCATEGUI FUGUETT"/>
    <s v="USR_TSIGHT"/>
    <s v="1-Extenso/Generalizado"/>
    <s v="4-Baja"/>
    <s v="Baja"/>
    <s v="Incidente de Cliente"/>
    <s v="PRODINSA 2"/>
    <s v="prodin01 - apposv_vm TICKET AUTOMATICO"/>
    <s v="22/12/2023 2:07:54"/>
    <s v="22/12/2023 2:07:54"/>
    <x v="0"/>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s v="Cumplido"/>
    <x v="2"/>
  </r>
  <r>
    <s v="INC000002511544"/>
    <s v="TICKET-INTELIGENTE"/>
    <x v="3"/>
    <s v="GESTION TI"/>
    <s v="VICTOR SEPULVEDA GAMARRA"/>
    <s v="USR_TSIGHT"/>
    <s v="1-Extenso/Generalizado"/>
    <s v="4-Baja"/>
    <s v="Baja"/>
    <s v="Incidente de Cliente"/>
    <s v="BLUMAR S.A."/>
    <s v="blumar01 - blutssaperp TICKET AUTOMATICO"/>
    <s v="22/12/2023 3:18:18"/>
    <s v="22/12/2023 3:18:18"/>
    <x v="0"/>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s v="Cumplido"/>
    <x v="2"/>
  </r>
  <r>
    <s v="INC000002511583"/>
    <s v="TICKET-INTELIGENTE"/>
    <x v="4"/>
    <s v="GESTION TI"/>
    <s v="JUAN CARLOS UZCATEGUI FUGUETT"/>
    <s v="USR_TSIGHT"/>
    <s v="1-Extenso/Generalizado"/>
    <s v="4-Baja"/>
    <s v="Baja"/>
    <s v="Incidente de Cliente"/>
    <s v="FUNDACION INSTITUTO PROFESIONAL DUOC UC"/>
    <s v="fiprdu01 - dcadmavaras TICKET AUTOMATICO"/>
    <s v="22/12/2023 4:10:40"/>
    <s v="22/12/2023 4:10:40"/>
    <x v="0"/>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s v="Cumplido"/>
    <x v="2"/>
  </r>
  <r>
    <s v="INC000002511727"/>
    <s v="RED INTERNA"/>
    <x v="6"/>
    <s v="APQ ACCESOS"/>
    <s v="YORDI M HURTADO ARAYA"/>
    <s v="tct_yorhua"/>
    <s v="4-Menor/Localizado"/>
    <s v="4-Baja"/>
    <s v="Baja"/>
    <s v="Requerimiento de Cliente"/>
    <s v="TELEFONICA CYBERSECURITY TECH CHILE SPA"/>
    <s v="RONDA TOMA DE TEMPERATURAS SALAS TIC 08:30"/>
    <s v="22/12/2023 8:31:36"/>
    <s v="22/12/2023 8:32:42"/>
    <x v="0"/>
    <s v="CDP ANTIGUO 1"/>
    <s v="CDP ANTIGUO 2"/>
    <s v="22/12/2023 9:07:16"/>
    <s v="22/12/2023 23:50:00"/>
    <s v="RONDA TOMA DE TEMPERATURAS SALAS TIC 08:30"/>
    <s v="RONDA REALIZADA"/>
    <d v="1899-12-30T00:00:00"/>
    <d v="1899-12-30T00:35:40"/>
    <d v="1899-12-30T00:35:40"/>
    <s v=""/>
    <x v="0"/>
  </r>
  <r>
    <s v="INC000002511728"/>
    <s v="RED INTERNA"/>
    <x v="6"/>
    <s v="APQ ACCESOS"/>
    <s v="YORDI M HURTADO ARAYA"/>
    <s v="tct_yorhua"/>
    <s v="4-Menor/Localizado"/>
    <s v="4-Baja"/>
    <s v="Baja"/>
    <s v="Requerimiento de Cliente"/>
    <s v="TELEFONICA CYBERSECURITY TECH CHILE SPA"/>
    <s v="RONDA SALAS TECNICAS 10:30"/>
    <s v="22/12/2023 8:33:15"/>
    <s v="22/12/2023 8:33:47"/>
    <x v="0"/>
    <s v="CDP ANTIGUO 1"/>
    <s v="CDP ANTIGUO 2"/>
    <s v="22/12/2023 9:07:34"/>
    <s v="22/12/2023 23:50:00"/>
    <s v="RONDA SALAS TECNICAS 10:30"/>
    <s v="RONDA REALIZADA"/>
    <d v="1899-12-30T00:00:00"/>
    <d v="1899-12-30T00:34:19"/>
    <d v="1899-12-30T00:34:19"/>
    <s v=""/>
    <x v="0"/>
  </r>
  <r>
    <s v="INC000002511767"/>
    <s v="VPN IP - MPLS"/>
    <x v="17"/>
    <s v="GESTION HD"/>
    <s v="EWALD R GALAZ MILLALEO"/>
    <s v="frp_spevel"/>
    <s v="3-Moderado/Limitado"/>
    <s v="3-Medio"/>
    <s v="Media"/>
    <s v="Requerimiento de Cliente"/>
    <s v="INDUSTRIAS CHILENAS DE ALAMBRE INCHALAM S.A."/>
    <s v="HD/INCHALAM - Cierre Definitivo de Ordenes 2011-2022"/>
    <s v="22/12/2023 9:17:18"/>
    <s v="22/12/2023 9:21:13"/>
    <x v="0"/>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s v=""/>
    <x v="0"/>
  </r>
  <r>
    <s v="INC000002511803"/>
    <s v="VPN IP - MPLS"/>
    <x v="6"/>
    <s v="GESTION HD"/>
    <s v="YORDI M HURTADO ARAYA"/>
    <s v="frp_jbocan"/>
    <s v="4-Menor/Localizado"/>
    <s v="4-Baja"/>
    <s v="Baja"/>
    <s v="Requerimiento de Cliente"/>
    <s v="BANCO DEL ESTADO DE CHILE"/>
    <s v="MESA/ HD - REQUERIMIENTO"/>
    <s v="22/12/2023 9:59:56"/>
    <s v="22/12/2023 10:02:28"/>
    <x v="0"/>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s v=""/>
    <x v="0"/>
  </r>
  <r>
    <s v="INC000002511806"/>
    <s v="VPN IP - MPLS"/>
    <x v="2"/>
    <s v="BELIEVE"/>
    <s v="LUIS RODRIGO ACEVEDO COLLIPAL"/>
    <s v="frp_fpetro"/>
    <s v="3-Moderado/Limitado"/>
    <s v="3-Medio"/>
    <s v="Media"/>
    <s v="Requerimiento de Cliente"/>
    <s v="EMPRESA NACIONAL DE CERTIFICACIONES"/>
    <s v="REQ/Reunión para VPN site to site"/>
    <s v="22/12/2023 9:02:41"/>
    <s v="22/12/2023 9:06:33"/>
    <x v="0"/>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s v=""/>
    <x v="0"/>
  </r>
  <r>
    <s v="INC000002511812"/>
    <s v="VPN IP - MPLS"/>
    <x v="17"/>
    <s v="GESTION HD"/>
    <s v="EWALD R GALAZ MILLALEO"/>
    <s v="frp_fpetro"/>
    <s v="3-Moderado/Limitado"/>
    <s v="3-Medio"/>
    <s v="Media"/>
    <s v="Requerimiento de Cliente"/>
    <s v="INDUSTRIAS CHILENAS DE ALAMBRE INCHALAM S.A."/>
    <s v="REQ/Información para licenciamiento SAP"/>
    <s v="22/12/2023 9:10:32"/>
    <s v="22/12/2023 9:12:21"/>
    <x v="0"/>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s v=""/>
    <x v="0"/>
  </r>
  <r>
    <s v="INC000002511829"/>
    <s v="HOUSING"/>
    <x v="16"/>
    <s v="BELIEVE"/>
    <s v="FERNEY D GARZON PEÑA"/>
    <s v="frp_pcamay"/>
    <s v="3-Moderado/Limitado"/>
    <s v="3-Medio"/>
    <s v="Media"/>
    <s v="Requerimiento de Cliente"/>
    <s v="HUAWEI CHILE S A"/>
    <s v="GESTION DATACENTER/ ACCESOS / Huawei"/>
    <s v="22/12/2023 9:44:16"/>
    <s v="22/12/2023 9:45:31"/>
    <x v="0"/>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s v=""/>
    <x v="0"/>
  </r>
  <r>
    <s v="INC000002511839"/>
    <s v="HOUSING"/>
    <x v="16"/>
    <s v="BELIEVE"/>
    <s v="FERNEY D GARZON PEÑA"/>
    <s v="frp_pcamay"/>
    <s v="3-Moderado/Limitado"/>
    <s v="3-Medio"/>
    <s v="Media"/>
    <s v="Requerimiento de Cliente"/>
    <s v="TELEFONICA EMPRESAS DE CHILE SA"/>
    <s v="GESTION DATACENTER/ ACCESOS / dxc"/>
    <s v="22/12/2023 10:05:52"/>
    <s v="22/12/2023 10:06:26"/>
    <x v="0"/>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s v=""/>
    <x v="0"/>
  </r>
  <r>
    <s v="INC000002511841"/>
    <s v="VPN IP - MPLS"/>
    <x v="17"/>
    <s v="GESTION HD"/>
    <s v="NICOLAS A SAAVEDRA EGUILUZ"/>
    <s v="frp_fpetro"/>
    <s v="3-Moderado/Limitado"/>
    <s v="3-Medio"/>
    <s v="Media"/>
    <s v="Requerimiento de Cliente"/>
    <s v="COAGRA S A"/>
    <s v="HD/COAGRA: PRD - Dimensionamiento ABAP en HANA (S/4HANA, Suite on HANA...)"/>
    <s v="22/12/2023 10:03:59"/>
    <s v="22/12/2023 10:06:15"/>
    <x v="0"/>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s v=""/>
    <x v="0"/>
  </r>
  <r>
    <s v="INC000002511860"/>
    <s v="HOUSING"/>
    <x v="19"/>
    <s v="BELIEVE"/>
    <s v="YORDI M HURTADO ARAYA"/>
    <s v="frp_pcamay"/>
    <s v="3-Moderado/Limitado"/>
    <s v="3-Medio"/>
    <s v="Media"/>
    <s v="Requerimiento de Cliente"/>
    <s v="IDOM INGENIERIA Y CONSULTORIA S.A. AGENCIA EN CHILE"/>
    <s v="GESTION DATACENTER/ ACCESOS / Nabiax"/>
    <s v="22/12/2023 10:33:52"/>
    <s v="22/12/2023 10:34:34"/>
    <x v="0"/>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s v=""/>
    <x v="0"/>
  </r>
  <r>
    <s v="INC000002511878"/>
    <s v="HOUSING"/>
    <x v="19"/>
    <s v="BELIEVE"/>
    <s v="YORDI M HURTADO ARAYA"/>
    <s v="frp_pcamay"/>
    <s v="3-Moderado/Limitado"/>
    <s v="3-Medio"/>
    <s v="Media"/>
    <s v="Requerimiento de Cliente"/>
    <s v="TELEFONICA EMPRESAS DE CHILE SA"/>
    <s v="GESTION DATACENTER/ ACCESOS / NEXTSTREAM"/>
    <s v="22/12/2023 11:10:39"/>
    <s v="22/12/2023 11:11:00"/>
    <x v="0"/>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s v=""/>
    <x v="0"/>
  </r>
  <r>
    <s v="INC000002512010"/>
    <s v="TICKET-INTELIGENTE"/>
    <x v="3"/>
    <s v="DUOC TICKET AUTOMATICO"/>
    <s v="VICTOR SEPULVEDA GAMARRA"/>
    <s v="USR_TSIGHT"/>
    <s v="1-Extenso/Generalizado"/>
    <s v="4-Baja"/>
    <s v="Baja"/>
    <s v="Incidente de Cliente"/>
    <s v="FUNDACION INSTITUTO PROFESIONAL DUOC UC"/>
    <s v="fiprdu01 - portal ess TICKET AUTOMATICO"/>
    <s v="22/12/2023 10:09:50"/>
    <s v="22/12/2023 10:09:50"/>
    <x v="0"/>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s v="Cumplido"/>
    <x v="2"/>
  </r>
  <r>
    <s v="INC000002512019"/>
    <s v="VPN IP - MPLS"/>
    <x v="9"/>
    <s v="GESTION HD"/>
    <s v="RODRIGO VÁSQUEZ MUÑOZ"/>
    <s v="frp_spevel"/>
    <s v="3-Moderado/Limitado"/>
    <s v="3-Medio"/>
    <s v="Media"/>
    <s v="Requerimiento de Cliente"/>
    <s v="CONYTEC PROYECTOS DE I"/>
    <s v="HD/Solicitud de restauración maquinas virtuales VDC."/>
    <s v="22/12/2023 10:24:10"/>
    <s v="22/12/2023 10:26:36"/>
    <x v="0"/>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s v=""/>
    <x v="0"/>
  </r>
  <r>
    <s v="INC000002512200"/>
    <s v="HOUSING"/>
    <x v="15"/>
    <s v="APQ ACCESOS"/>
    <s v="ALDO P VALENZUELA MUJICA"/>
    <s v="tct_avalen"/>
    <s v="2-Significativo/Amplio"/>
    <s v="2-Alta"/>
    <s v="Alta"/>
    <s v="Requerimiento de Cliente"/>
    <s v="TELEFONICA EMPRESAS DE CHILE SA"/>
    <s v="SUPERVISION MEDICION DE FO"/>
    <s v="22/12/2023 16:42:39"/>
    <s v="22/12/2023 16:44:26"/>
    <x v="0"/>
    <s v="CDP ANTIGUO 1"/>
    <s v="CDP ANTIGUO 2"/>
    <s v="22/12/2023 16:46:06"/>
    <s v="22/12/2023 23:50:00"/>
    <s v="SUPERVISION MEDICION DE FO"/>
    <s v="SE REALIZA SUPERVISION"/>
    <d v="1899-12-30T00:00:28"/>
    <d v="1899-12-30T00:03:27"/>
    <d v="1899-12-30T00:02:59"/>
    <s v=""/>
    <x v="0"/>
  </r>
  <r>
    <s v="INC000002512223"/>
    <s v="HOUSING"/>
    <x v="15"/>
    <s v="APQ ACCESOS"/>
    <s v="ESTEBAN O BUSTOS CORNEJO"/>
    <s v="tct_ebusto"/>
    <s v="2-Significativo/Amplio"/>
    <s v="2-Alta"/>
    <s v="Alta"/>
    <s v="Requerimiento de Cliente"/>
    <s v="TELEFONICA EMPRESAS DE CHILE SA"/>
    <s v="SUPERVISION INCIDENTE HUAWEI"/>
    <s v="22/12/2023 11:48:19"/>
    <s v="22/12/2023 11:50:02"/>
    <x v="0"/>
    <s v="CDP ANTIGUO 1"/>
    <s v="CDP ANTIGUO 2"/>
    <s v="22/12/2023 11:51:49"/>
    <s v="22/12/2023 23:50:00"/>
    <s v="SUPERVISION INCIDENTE HUAWEI"/>
    <s v="INCIDENCIA RESTABLECIDA"/>
    <d v="1899-12-30T00:01:47"/>
    <d v="1899-12-30T00:03:30"/>
    <d v="1899-12-30T00:01:43"/>
    <s v=""/>
    <x v="0"/>
  </r>
  <r>
    <s v="INC000002512231"/>
    <s v="VPN IP - MPLS"/>
    <x v="6"/>
    <s v="GESTION HD"/>
    <s v="RENE E VILLEGAS CARREÑO"/>
    <s v="frp_spevel"/>
    <s v="3-Moderado/Limitado"/>
    <s v="3-Medio"/>
    <s v="Media"/>
    <s v="Requerimiento de Cliente"/>
    <s v="TELEFONICA GLOBAL TECHNOLOGY S.A.AGENCIA EN CHILE"/>
    <s v="HD/Conexión cable UTP"/>
    <s v="22/12/2023 11:54:20"/>
    <s v="22/12/2023 11:56:59"/>
    <x v="0"/>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s v=""/>
    <x v="0"/>
  </r>
  <r>
    <s v="INC000002512241"/>
    <s v="RED INTERNA"/>
    <x v="6"/>
    <s v="APQ ACCESOS"/>
    <s v="YORDI M HURTADO ARAYA"/>
    <s v="tct_yorhua"/>
    <s v="4-Menor/Localizado"/>
    <s v="4-Baja"/>
    <s v="Baja"/>
    <s v="Requerimiento de Cliente"/>
    <s v="TELEFONICA CYBERSECURITY TECH CHILE SPA"/>
    <s v="RONDA TOMA DE TEMPERATURAS SALAS TIC 12:30"/>
    <s v="22/12/2023 12:04:34"/>
    <s v="22/12/2023 12:05:09"/>
    <x v="0"/>
    <s v="CDP ANTIGUO 1"/>
    <s v="CDP ANTIGUO 2"/>
    <s v="22/12/2023 13:55:10"/>
    <s v="22/12/2023 23:50:00"/>
    <s v="RONDA TOMA DE TEMPERATURAS SALAS TIC 12:30"/>
    <s v="RONDA REALIZADA"/>
    <d v="1899-12-30T00:00:00"/>
    <d v="1899-12-30T01:50:36"/>
    <d v="1899-12-30T01:50:36"/>
    <s v=""/>
    <x v="0"/>
  </r>
  <r>
    <s v="INC000002512243"/>
    <s v="RED INTERNA"/>
    <x v="6"/>
    <s v="APQ ACCESOS"/>
    <s v="YORDI M HURTADO ARAYA"/>
    <s v="tct_yorhua"/>
    <s v="4-Menor/Localizado"/>
    <s v="4-Baja"/>
    <s v="Baja"/>
    <s v="Requerimiento de Cliente"/>
    <s v="TELEFONICA CYBERSECURITY TECH CHILE SPA"/>
    <s v="RONDA SALAS TECNICAS 15:30"/>
    <s v="22/12/2023 12:05:27"/>
    <s v="22/12/2023 12:06:16"/>
    <x v="0"/>
    <s v="CDP ANTIGUO 1"/>
    <s v="CDP ANTIGUO 2"/>
    <s v="22/12/2023 13:55:30"/>
    <s v="22/12/2023 23:50:00"/>
    <s v="RONDA SALAS TECNICAS 15:30"/>
    <s v="RONDA REALIZADA"/>
    <d v="1899-12-30T00:00:00"/>
    <d v="1899-12-30T01:50:03"/>
    <d v="1899-12-30T01:50:03"/>
    <s v=""/>
    <x v="0"/>
  </r>
  <r>
    <s v="INC000002512244"/>
    <s v="VPN IP - MPLS"/>
    <x v="2"/>
    <s v="GESTION HD"/>
    <s v="LUIS A VILLASMIL CASTILLO"/>
    <s v="frp_spevel"/>
    <s v="3-Moderado/Limitado"/>
    <s v="3-Medio"/>
    <s v="Media"/>
    <s v="Requerimiento de Cliente"/>
    <s v="ARTIKOS CHILE S A"/>
    <s v="HD/Solicitud Artikos Chile // Habilitación de Dirección IP FW San Martin"/>
    <s v="22/12/2023 12:05:37"/>
    <s v="22/12/2023 12:08:51"/>
    <x v="0"/>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s v=""/>
    <x v="0"/>
  </r>
  <r>
    <s v="INC000002512248"/>
    <s v="RED INTERNA"/>
    <x v="0"/>
    <s v="APQ ACCESOS"/>
    <s v="CRISTOPHER MALDONADO ROMERO"/>
    <s v="tct_cmaldo"/>
    <s v="4-Menor/Localizado"/>
    <s v="4-Baja"/>
    <s v="Baja"/>
    <s v="Requerimiento de Cliente"/>
    <s v="TELEFONICA EMPRESAS DE CHILE SA"/>
    <s v="RONDA TOMA DE TEMPERATURAS SALAS TIC"/>
    <s v="22/12/2023 12:09:12"/>
    <s v="22/12/2023 12:10:32"/>
    <x v="0"/>
    <s v="CDP ANTIGUO 1"/>
    <s v="CDP ANTIGUO 2"/>
    <s v="22/12/2023 15:38:09"/>
    <s v="22/12/2023 23:50:00"/>
    <m/>
    <m/>
    <d v="1899-12-30T00:00:00"/>
    <d v="1899-12-30T00:00:00"/>
    <d v="1899-12-30T00:00:00"/>
    <s v=""/>
    <x v="0"/>
  </r>
  <r>
    <s v="INC000002512279"/>
    <s v="VPN IP - MPLS"/>
    <x v="13"/>
    <s v="GESTION HD"/>
    <s v="DEIBY Y SANTOYO MONTEROLA"/>
    <s v="frp_spevel"/>
    <s v="3-Moderado/Limitado"/>
    <s v="3-Medio"/>
    <s v="Media"/>
    <s v="Requerimiento de Cliente"/>
    <s v="TELEFONICA GLOBAL TECHNOLOGY S.A.AGENCIA EN CHILE"/>
    <s v="HD/Importar a VDC de CLIENTE MANTOS COPPER vm restauradas"/>
    <s v="22/12/2023 13:05:58"/>
    <s v="22/12/2023 13:10:26"/>
    <x v="0"/>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s v=""/>
    <x v="0"/>
  </r>
  <r>
    <s v="INC000002512291"/>
    <s v="HOUSING"/>
    <x v="14"/>
    <s v="BELIEVE"/>
    <s v="CRISTOPHER MALDONADO ROMERO"/>
    <s v="frp_fbalab"/>
    <s v="3-Moderado/Limitado"/>
    <s v="3-Medio"/>
    <s v="Media"/>
    <s v="Requerimiento de Cliente"/>
    <s v="RIPLEY CHILE S.A."/>
    <s v="GESTION DATACENTER/ ACCESOS / RIPLEY CHILE S.A."/>
    <s v="22/12/2023 13:34:51"/>
    <s v="22/12/2023 13:36:23"/>
    <x v="0"/>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s v=""/>
    <x v="0"/>
  </r>
  <r>
    <s v="INC000002512410"/>
    <s v="SAP"/>
    <x v="17"/>
    <s v="CLOUD SAP HANA"/>
    <s v="OSCAR A GUZMAN MEDIC"/>
    <s v="tct_oguzma"/>
    <s v="3-Moderado/Limitado"/>
    <s v="4-Baja"/>
    <s v="Baja"/>
    <s v="Requerimiento de Cliente"/>
    <s v="TELEFONICA GLOBAL TECHNOLOGY S.A.AGENCIA EN CHILE"/>
    <s v="Checklist Diarios 14.12.2023"/>
    <s v="22/12/2023 12:07:26"/>
    <s v="22/12/2023 12:08:30"/>
    <x v="0"/>
    <s v="TI"/>
    <s v="SERVICIOS DE HOSTING"/>
    <s v="22/12/2023 16:12:55"/>
    <s v="22/12/2023 23:50:00"/>
    <s v="ACMA-COAGRA-FRUSAN"/>
    <s v="Checklist enviados"/>
    <d v="1899-12-30T00:00:00"/>
    <d v="1899-12-30T04:05:29"/>
    <d v="1899-12-30T04:05:29"/>
    <s v=""/>
    <x v="0"/>
  </r>
  <r>
    <s v="INC000002512433"/>
    <s v="SAP"/>
    <x v="17"/>
    <s v="CLOUD SAP HANA"/>
    <s v="OSCAR A GUZMAN MEDIC"/>
    <s v="tct_oguzma"/>
    <s v="3-Moderado/Limitado"/>
    <s v="4-Baja"/>
    <s v="Baja"/>
    <s v="Requerimiento de Cliente"/>
    <s v="TELEFONICA GLOBAL TECHNOLOGY S.A.AGENCIA EN CHILE"/>
    <s v="Checklist Diarios 15.12.2023"/>
    <s v="22/12/2023 12:52:24"/>
    <s v="22/12/2023 12:53:46"/>
    <x v="0"/>
    <s v="TI"/>
    <s v="SERVICIOS DE HOSTING"/>
    <s v="22/12/2023 16:14:36"/>
    <s v="22/12/2023 23:50:00"/>
    <s v="ACMA-COAGRA-FRUSAN"/>
    <s v="Checklist enviados"/>
    <d v="1899-12-30T00:00:00"/>
    <d v="1899-12-30T03:22:12"/>
    <d v="1899-12-30T03:22:12"/>
    <s v=""/>
    <x v="0"/>
  </r>
  <r>
    <s v="INC000002512435"/>
    <s v="SAP"/>
    <x v="17"/>
    <s v="CLOUD SAP HANA"/>
    <s v="OSCAR A GUZMAN MEDIC"/>
    <s v="tct_oguzma"/>
    <s v="3-Moderado/Limitado"/>
    <s v="4-Baja"/>
    <s v="Baja"/>
    <s v="Requerimiento de Cliente"/>
    <s v="TELEFONICA GLOBAL TECHNOLOGY S.A.AGENCIA EN CHILE"/>
    <s v="Checklist Diarios 18.12.2023"/>
    <s v="22/12/2023 12:55:24"/>
    <s v="22/12/2023 12:55:28"/>
    <x v="0"/>
    <s v="TI"/>
    <s v="SERVICIOS DE HOSTING"/>
    <s v="22/12/2023 16:15:37"/>
    <s v="22/12/2023 23:50:00"/>
    <s v="ACMA-COAGRA-FRUSAN"/>
    <s v="Checklist enviados"/>
    <d v="1899-12-30T00:00:00"/>
    <d v="1899-12-30T03:20:13"/>
    <d v="1899-12-30T03:20:13"/>
    <s v=""/>
    <x v="0"/>
  </r>
  <r>
    <s v="INC000002512439"/>
    <s v="SAP"/>
    <x v="17"/>
    <s v="CLOUD SAP HANA"/>
    <s v="OSCAR A GUZMAN MEDIC"/>
    <s v="tct_oguzma"/>
    <s v="3-Moderado/Limitado"/>
    <s v="4-Baja"/>
    <s v="Baja"/>
    <s v="Requerimiento de Cliente"/>
    <s v="TELEFONICA GLOBAL TECHNOLOGY S.A.AGENCIA EN CHILE"/>
    <s v="Checklist Diarios 19.12.2023"/>
    <s v="22/12/2023 12:55:40"/>
    <s v="22/12/2023 12:56:48"/>
    <x v="0"/>
    <s v="TI"/>
    <s v="SERVICIOS DE HOSTING"/>
    <s v="22/12/2023 16:16:35"/>
    <s v="22/12/2023 23:50:00"/>
    <s v="ACMA-COAGRA-FRUSAN"/>
    <s v="Checklist enviados"/>
    <d v="1899-12-30T00:00:00"/>
    <d v="1899-12-30T03:20:55"/>
    <d v="1899-12-30T03:20:55"/>
    <s v=""/>
    <x v="0"/>
  </r>
  <r>
    <s v="INC000002512443"/>
    <s v="HOUSING"/>
    <x v="19"/>
    <s v="BELIEVE"/>
    <s v="YORDI M HURTADO ARAYA"/>
    <s v="frp_pcamay"/>
    <s v="3-Moderado/Limitado"/>
    <s v="3-Medio"/>
    <s v="Media"/>
    <s v="Requerimiento de Cliente"/>
    <s v="TELEFONICA EMPRESAS DE CHILE SA"/>
    <s v="GESTION DATACENTER/ ACCESOS / NEXTSTREAM"/>
    <s v="22/12/2023 13:04:24"/>
    <s v="22/12/2023 13:04:58"/>
    <x v="0"/>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s v=""/>
    <x v="0"/>
  </r>
  <r>
    <s v="INC000002512449"/>
    <s v="SAP"/>
    <x v="17"/>
    <s v="CLOUD SAP HANA"/>
    <s v="OSCAR A GUZMAN MEDIC"/>
    <s v="tct_oguzma"/>
    <s v="3-Moderado/Limitado"/>
    <s v="4-Baja"/>
    <s v="Baja"/>
    <s v="Requerimiento de Cliente"/>
    <s v="TELEFONICA GLOBAL TECHNOLOGY S.A.AGENCIA EN CHILE"/>
    <s v="Checklist Diarios 20.12.2023"/>
    <s v="22/12/2023 13:17:05"/>
    <s v="22/12/2023 13:17:27"/>
    <x v="0"/>
    <s v="TI"/>
    <s v="SERVICIOS DE HOSTING"/>
    <s v="22/12/2023 16:17:47"/>
    <s v="22/12/2023 23:50:00"/>
    <s v="ACMA-COAGRA-FRUSAN"/>
    <s v="Checklist enviados"/>
    <d v="1899-12-30T00:00:00"/>
    <d v="1899-12-30T03:00:42"/>
    <d v="1899-12-30T03:00:42"/>
    <s v=""/>
    <x v="0"/>
  </r>
  <r>
    <s v="INC000002512450"/>
    <s v="SAP"/>
    <x v="17"/>
    <s v="CLOUD SAP HANA"/>
    <s v="OSCAR A GUZMAN MEDIC"/>
    <s v="tct_oguzma"/>
    <s v="3-Moderado/Limitado"/>
    <s v="4-Baja"/>
    <s v="Baja"/>
    <s v="Requerimiento de Cliente"/>
    <s v="TELEFONICA GLOBAL TECHNOLOGY S.A.AGENCIA EN CHILE"/>
    <s v="Checklist Diarios 21.12.2023"/>
    <s v="22/12/2023 13:17:46"/>
    <s v="22/12/2023 13:34:05"/>
    <x v="0"/>
    <s v="TI"/>
    <s v="SERVICIOS DE HOSTING"/>
    <s v="22/12/2023 16:18:52"/>
    <s v="22/12/2023 23:50:00"/>
    <s v="ACMA-COAGRA-FRUSAN"/>
    <s v="Checklist enviados"/>
    <d v="1899-12-30T00:00:00"/>
    <d v="1899-12-30T03:01:06"/>
    <d v="1899-12-30T03:01:06"/>
    <s v=""/>
    <x v="0"/>
  </r>
  <r>
    <s v="INC000002512455"/>
    <s v="VPN IP - MPLS"/>
    <x v="17"/>
    <s v="GESTION HD"/>
    <s v="NICOLAS A SAAVEDRA EGUILUZ"/>
    <s v="frp_fpetro"/>
    <s v="3-Moderado/Limitado"/>
    <s v="3-Medio"/>
    <s v="Media"/>
    <s v="Requerimiento de Cliente"/>
    <s v="COAGRA S A"/>
    <s v="REQ/COAGRA: EWA"/>
    <s v="22/12/2023 13:26:24"/>
    <s v="22/12/2023 13:28:06"/>
    <x v="0"/>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s v=""/>
    <x v="0"/>
  </r>
  <r>
    <s v="INC000002512462"/>
    <s v="SAP"/>
    <x v="17"/>
    <s v="CLOUD SAP HANA"/>
    <s v="OSCAR A GUZMAN MEDIC"/>
    <s v="tct_oguzma"/>
    <s v="3-Moderado/Limitado"/>
    <s v="4-Baja"/>
    <s v="Baja"/>
    <s v="Requerimiento de Cliente"/>
    <s v="TELEFONICA GLOBAL TECHNOLOGY S.A.AGENCIA EN CHILE"/>
    <s v="Checklist Diarios 22.12.2023"/>
    <s v="22/12/2023 13:34:59"/>
    <s v="22/12/2023 13:35:56"/>
    <x v="0"/>
    <s v="TI"/>
    <s v="SERVICIOS DE HOSTING"/>
    <s v="22/12/2023 16:20:08"/>
    <s v="22/12/2023 23:50:00"/>
    <s v="ACMA-COAGRA-FRUSAN"/>
    <s v="Checklist enviados"/>
    <d v="1899-12-30T00:00:00"/>
    <d v="1899-12-30T02:45:09"/>
    <d v="1899-12-30T02:45:09"/>
    <s v=""/>
    <x v="0"/>
  </r>
  <r>
    <s v="INC000002512486"/>
    <s v="VPN IP - MPLS"/>
    <x v="2"/>
    <s v="GESTION HD"/>
    <s v="OSCAR A RAMIREZ SOTO"/>
    <s v="frp_fpetro"/>
    <s v="3-Moderado/Limitado"/>
    <s v="3-Medio"/>
    <s v="Media"/>
    <s v="Requerimiento de Cliente"/>
    <s v="EMPRESA NACIONAL DE CERTIFICACIONES"/>
    <s v="REQ/Eliminar usuario vpn ssl"/>
    <s v="22/12/2023 14:34:47"/>
    <s v="22/12/2023 14:36:46"/>
    <x v="0"/>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s v=""/>
    <x v="0"/>
  </r>
  <r>
    <s v="INC000002512489"/>
    <s v="VPN IP - MPLS"/>
    <x v="2"/>
    <s v="GESTION HD"/>
    <s v="LUIS A VILLASMIL CASTILLO"/>
    <s v="frp_fpetro"/>
    <s v="3-Moderado/Limitado"/>
    <s v="3-Medio"/>
    <s v="Media"/>
    <s v="Requerimiento de Cliente"/>
    <s v="EMPRESA NACIONAL DE CERTIFICACIONES"/>
    <s v="REQ/Urgente // Análisis de trafico &quot;lateral&quot;"/>
    <s v="22/12/2023 14:40:24"/>
    <s v="22/12/2023 14:42:02"/>
    <x v="0"/>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s v=""/>
    <x v="0"/>
  </r>
  <r>
    <s v="INC000002512749"/>
    <s v="RED INTERNA"/>
    <x v="0"/>
    <s v="APQ ACCESOS"/>
    <s v="CRISTOPHER MALDONADO ROMERO"/>
    <s v="tct_cmaldo"/>
    <s v="4-Menor/Localizado"/>
    <s v="4-Baja"/>
    <s v="Baja"/>
    <s v="Requerimiento de Cliente"/>
    <s v="TELEFONICA EMPRESAS DE CHILE SA"/>
    <s v="RONDA TOMA DE TEMPERATURAS SALAS TIC"/>
    <s v="22/12/2023 15:41:27"/>
    <s v="22/12/2023 15:42:36"/>
    <x v="0"/>
    <s v="CDP ANTIGUO 1"/>
    <s v="CDP ANTIGUO 2"/>
    <s v="22/12/2023 16:41:58"/>
    <s v="22/12/2023 23:50:00"/>
    <m/>
    <s v="RONDA REALIZADA"/>
    <d v="1899-12-30T00:00:00"/>
    <d v="1899-12-30T00:00:00"/>
    <d v="1899-12-30T00:00:00"/>
    <s v=""/>
    <x v="0"/>
  </r>
  <r>
    <s v="INC000002512750"/>
    <s v="HOUSING"/>
    <x v="15"/>
    <s v="APQ ACCESOS"/>
    <s v="ALDO P VALENZUELA MUJICA"/>
    <s v="tct_avalen"/>
    <s v="2-Significativo/Amplio"/>
    <s v="2-Alta"/>
    <s v="Alta"/>
    <s v="Requerimiento de Cliente"/>
    <s v="TELEFONICA EMPRESAS DE CHILE SA"/>
    <s v="SUPERVISION CONEXION de cruzada para proyecto | CRQ000000079927"/>
    <s v="22/12/2023 15:42:42"/>
    <s v="22/12/2023 15:45:31"/>
    <x v="0"/>
    <s v="CDP ANTIGUO 1"/>
    <s v="CDP ANTIGUO 2"/>
    <s v="22/12/2023 15:49:37"/>
    <s v="22/12/2023 23:50:00"/>
    <s v="SUPERVISION CONEXION de cruzada para proyecto | CRQ000000079927"/>
    <s v="SE REALIZA SUPERVISION"/>
    <d v="1899-12-30T00:03:02"/>
    <d v="1899-12-30T00:06:55"/>
    <d v="1899-12-30T00:03:53"/>
    <s v=""/>
    <x v="0"/>
  </r>
  <r>
    <s v="INC000002512762"/>
    <s v="HOUSING"/>
    <x v="16"/>
    <s v="BELIEVE"/>
    <s v="ALDO P VALENZUELA MUJICA"/>
    <s v="frp_pcamay"/>
    <s v="3-Moderado/Limitado"/>
    <s v="3-Medio"/>
    <s v="Media"/>
    <s v="Requerimiento de Cliente"/>
    <s v="HUAWEI CHILE S A"/>
    <s v="GESTION DATACENTER/ ACCESOS / HUAWEI CHILE S A"/>
    <s v="22/12/2023 17:40:56"/>
    <s v="22/12/2023 17:52:49"/>
    <x v="0"/>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s v=""/>
    <x v="0"/>
  </r>
  <r>
    <s v="INC000002512763"/>
    <s v="HOUSING"/>
    <x v="16"/>
    <s v="BELIEVE"/>
    <s v="ALDO P VALENZUELA MUJICA"/>
    <s v="frp_pcamay"/>
    <s v="3-Moderado/Limitado"/>
    <s v="3-Medio"/>
    <s v="Media"/>
    <s v="Requerimiento de Cliente"/>
    <s v="HUAWEI CHILE S A"/>
    <s v="GESTION DATACENTER/ ACCESOS / HUAWEI CHILE S A"/>
    <s v="22/12/2023 17:42:44"/>
    <s v="22/12/2023 17:53:30"/>
    <x v="0"/>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s v=""/>
    <x v="0"/>
  </r>
  <r>
    <s v="INC000002512765"/>
    <s v="HOUSING"/>
    <x v="16"/>
    <s v="BELIEVE"/>
    <s v="ALDO P VALENZUELA MUJICA"/>
    <s v="frp_pcamay"/>
    <s v="3-Moderado/Limitado"/>
    <s v="3-Medio"/>
    <s v="Media"/>
    <s v="Requerimiento de Cliente"/>
    <s v="HUAWEI CHILE S A"/>
    <s v="GESTION DATACENTER/ ACCESOS / HUAWEI CHILE S A"/>
    <s v="22/12/2023 17:43:34"/>
    <s v="22/12/2023 17:5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s v=""/>
    <x v="0"/>
  </r>
  <r>
    <s v="INC000002512766"/>
    <s v="HOUSING"/>
    <x v="16"/>
    <s v="BELIEVE"/>
    <s v="ALDO P VALENZUELA MUJICA"/>
    <s v="frp_pcamay"/>
    <s v="3-Moderado/Limitado"/>
    <s v="3-Medio"/>
    <s v="Media"/>
    <s v="Requerimiento de Cliente"/>
    <s v="HUAWEI CHILE S A"/>
    <s v="GESTION DATACENTER/ ACCESOS / HUAWEI CHILE S A"/>
    <s v="22/12/2023 17:43:28"/>
    <s v="22/12/2023 17:56:17"/>
    <x v="0"/>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s v=""/>
    <x v="0"/>
  </r>
  <r>
    <s v="INC000002512767"/>
    <s v="HOUSING"/>
    <x v="16"/>
    <s v="BELIEVE"/>
    <s v="ALDO P VALENZUELA MUJICA"/>
    <s v="frp_pcamay"/>
    <s v="3-Moderado/Limitado"/>
    <s v="3-Medio"/>
    <s v="Media"/>
    <s v="Requerimiento de Cliente"/>
    <s v="HUAWEI CHILE S A"/>
    <s v="GESTION DATACENTER/ ACCESOS / HUAWEI CHILE S A"/>
    <s v="22/12/2023 17:43:18"/>
    <s v="22/12/2023 17:56:50"/>
    <x v="0"/>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s v=""/>
    <x v="0"/>
  </r>
  <r>
    <s v="INC000002512768"/>
    <s v="HOUSING"/>
    <x v="16"/>
    <s v="BELIEVE"/>
    <s v="ALDO P VALENZUELA MUJICA"/>
    <s v="frp_pcamay"/>
    <s v="3-Moderado/Limitado"/>
    <s v="3-Medio"/>
    <s v="Media"/>
    <s v="Requerimiento de Cliente"/>
    <s v="HUAWEI CHILE S A"/>
    <s v="GESTION DATACENTER/ ACCESOS / HUAWEI CHILE S A"/>
    <s v="22/12/2023 17:43:12"/>
    <s v="22/12/2023 17:57:49"/>
    <x v="0"/>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s v=""/>
    <x v="0"/>
  </r>
  <r>
    <s v="INC000002512772"/>
    <s v="HOUSING"/>
    <x v="16"/>
    <s v="BELIEVE"/>
    <s v="ALDO P VALENZUELA MUJICA"/>
    <s v="frp_pcamay"/>
    <s v="3-Moderado/Limitado"/>
    <s v="3-Medio"/>
    <s v="Media"/>
    <s v="Requerimiento de Cliente"/>
    <s v="HUAWEI CHILE S A"/>
    <s v="GESTION DATACENTER/ ACCESOS / HUAWEI CHILE S A"/>
    <s v="22/12/2023 17:47:48"/>
    <s v="22/12/2023 17:54:08"/>
    <x v="0"/>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s v=""/>
    <x v="0"/>
  </r>
  <r>
    <s v="INC000002512787"/>
    <s v="RED INTERNA"/>
    <x v="0"/>
    <s v="APQ ACCESOS"/>
    <s v="CRISTOPHER MALDONADO ROMERO"/>
    <s v="tct_cmaldo"/>
    <s v="4-Menor/Localizado"/>
    <s v="4-Baja"/>
    <s v="Baja"/>
    <s v="Requerimiento de Cliente"/>
    <s v="TELEFONICA EMPRESAS DE CHILE SA"/>
    <s v="RONDA TOMA DE TEMPERATURAS SALAS TIC"/>
    <s v="22/12/2023 18:32:59"/>
    <s v="22/12/2023 18:35:00"/>
    <x v="0"/>
    <s v="CDP ANTIGUO 1"/>
    <s v="CDP ANTIGUO 2"/>
    <s v="22/12/2023 19:32:25"/>
    <s v="22/12/2023 23:50:00"/>
    <m/>
    <s v="RONDA REALIZADA"/>
    <d v="1899-12-30T00:00:00"/>
    <d v="1899-12-30T00:00:00"/>
    <d v="1899-12-30T00:00:00"/>
    <s v=""/>
    <x v="0"/>
  </r>
  <r>
    <s v="INC000002512907"/>
    <s v="RED INTERNA"/>
    <x v="6"/>
    <s v="APQ ACCESOS"/>
    <s v="YORDI M HURTADO ARAYA"/>
    <s v="tct_yorhua"/>
    <s v="4-Menor/Localizado"/>
    <s v="4-Baja"/>
    <s v="Baja"/>
    <s v="Requerimiento de Cliente"/>
    <s v="TELEFONICA CYBERSECURITY TECH CHILE SPA"/>
    <s v="RONDA TOMA DE TEMPERATURAS SALAS TIC 16:30"/>
    <s v="22/12/2023 16:06:52"/>
    <s v="22/12/2023 16:08:04"/>
    <x v="0"/>
    <s v="CDP ANTIGUO 1"/>
    <s v="CDP ANTIGUO 2"/>
    <s v="22/12/2023 18:25:05"/>
    <s v="22/12/2023 23:50:00"/>
    <s v="RONDA TOMA DE TEMPERATURAS SALAS TIC 16:30"/>
    <s v="COMIENZA ACTIVIDAD"/>
    <d v="1899-12-30T00:00:00"/>
    <d v="1899-12-30T02:18:13"/>
    <d v="1899-12-30T02:18:13"/>
    <s v=""/>
    <x v="0"/>
  </r>
  <r>
    <s v="INC000002512908"/>
    <s v="RED INTERNA"/>
    <x v="6"/>
    <s v="APQ ACCESOS"/>
    <s v="YORDI M HURTADO ARAYA"/>
    <s v="tct_yorhua"/>
    <s v="4-Menor/Localizado"/>
    <s v="4-Baja"/>
    <s v="Baja"/>
    <s v="Requerimiento de Cliente"/>
    <s v="TELEFONICA CYBERSECURITY TECH CHILE SPA"/>
    <s v="RONDA SALAS TECNICAS 19:30"/>
    <s v="22/12/2023 16:08:16"/>
    <s v="22/12/2023 16:08:41"/>
    <x v="0"/>
    <s v="CDP ANTIGUO 1"/>
    <s v="CDP ANTIGUO 2"/>
    <s v="22/12/2023 18:25:21"/>
    <s v="22/12/2023 23:50:00"/>
    <s v="RONDA SALAS TECNICAS 19:30"/>
    <s v="COMIENZA ACTIVIDAD"/>
    <d v="1899-12-30T00:00:00"/>
    <d v="1899-12-30T02:17:05"/>
    <d v="1899-12-30T02:17:05"/>
    <s v=""/>
    <x v="0"/>
  </r>
  <r>
    <s v="INC000002512913"/>
    <s v="VPN IP - MPLS"/>
    <x v="3"/>
    <s v="GESTION HD"/>
    <s v="VICTOR SEPULVEDA GAMARRA"/>
    <s v="frp_fpetro"/>
    <s v="3-Moderado/Limitado"/>
    <s v="3-Medio"/>
    <s v="Media"/>
    <s v="Requerimiento de Cliente"/>
    <s v="INGENIERIA SERVICIOS Y COMUNICACIONES S A"/>
    <s v="REQ/Creación de registro SPF - marketsa.cl"/>
    <s v="22/12/2023 16:26:43"/>
    <s v="22/12/2023 16:28:56"/>
    <x v="0"/>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s v=""/>
    <x v="0"/>
  </r>
  <r>
    <s v="INC000002513106"/>
    <s v="HOUSING"/>
    <x v="15"/>
    <s v="APQ ACCESOS"/>
    <s v="ALDO P VALENZUELA MUJICA"/>
    <s v="tct_avalen"/>
    <s v="2-Significativo/Amplio"/>
    <s v="2-Alta"/>
    <s v="Alta"/>
    <s v="Requerimiento de Cliente"/>
    <s v="TELEFONICA EMPRESAS DE CHILE SA"/>
    <s v="RONDA Y REVISION DE SALAS TECNICAS"/>
    <s v="22/12/2023 16:54:51"/>
    <s v="22/12/2023 16:55:58"/>
    <x v="0"/>
    <s v="CDP ANTIGUO 1"/>
    <s v="CDP ANTIGUO 2"/>
    <s v="22/12/2023 17:08:33"/>
    <s v="22/12/2023 23:50:00"/>
    <s v="RONDA Y REVISION DE SALAS TECNICAS"/>
    <s v="SE REALIZA RONDA"/>
    <d v="1899-12-30T00:11:41"/>
    <d v="1899-12-30T00:13:42"/>
    <d v="1899-12-30T00:02:01"/>
    <s v=""/>
    <x v="0"/>
  </r>
  <r>
    <s v="INC000002513109"/>
    <s v="HOUSING"/>
    <x v="15"/>
    <s v="APQ ACCESOS"/>
    <s v="ALDO P VALENZUELA MUJICA"/>
    <s v="tct_avalen"/>
    <s v="2-Significativo/Amplio"/>
    <s v="2-Alta"/>
    <s v="Alta"/>
    <s v="Requerimiento de Cliente"/>
    <s v="TELEFONICA EMPRESAS DE CHILE SA"/>
    <s v="TOMA DE ALARMAS DE CLIENTE"/>
    <s v="22/12/2023 16:57:40"/>
    <s v="22/12/2023 16:58:48"/>
    <x v="0"/>
    <s v="CDP ANTIGUO 1"/>
    <s v="CDP ANTIGUO 2"/>
    <s v="22/12/2023 17:09:12"/>
    <s v="22/12/2023 23:50:00"/>
    <s v="TOMA DE ALARMAS DE CLIENTE"/>
    <s v="SE REALIZA TOMA DE ALARMAS"/>
    <d v="1899-12-30T00:09:41"/>
    <d v="1899-12-30T00:11:32"/>
    <d v="1899-12-30T00:01:51"/>
    <s v=""/>
    <x v="0"/>
  </r>
  <r>
    <s v="INC000002513122"/>
    <s v="BACKUP ON DEMAND"/>
    <x v="17"/>
    <s v="BELIEVE"/>
    <s v="DEIBY Y SANTOYO MONTEROLA"/>
    <s v="frp_jesanc"/>
    <s v="4-Menor/Localizado"/>
    <s v="4-Baja"/>
    <s v="Baja"/>
    <s v="Requerimiento de Cliente"/>
    <s v="TELEFONICA CHILE S.A."/>
    <s v="REQ / Incidencia respaldo masiva servidores virtuales"/>
    <s v="22/12/2023 22:40:02"/>
    <s v="22/12/2023 22:41:42"/>
    <x v="0"/>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s v=""/>
    <x v="0"/>
  </r>
  <r>
    <s v="INC000002513292"/>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0:54"/>
    <s v="22/12/2023 19:23:35"/>
    <x v="0"/>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s v=""/>
    <x v="0"/>
  </r>
  <r>
    <s v="INC000002513294"/>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5:50"/>
    <s v="22/12/2023 19:27:36"/>
    <x v="0"/>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s v=""/>
    <x v="0"/>
  </r>
  <r>
    <s v="INC000002513296"/>
    <s v="INFRAESTRUCTURA DC"/>
    <x v="6"/>
    <s v="APQ ACCESOS"/>
    <s v="FRANCISCO J FELIU ABARCA"/>
    <s v="tct_frafea"/>
    <s v="4-Menor/Localizado"/>
    <s v="4-Baja"/>
    <s v="Baja"/>
    <s v="Requerimiento de Cliente"/>
    <s v="TELEFONICA CYBERSECURITY TECH CHILE SPA"/>
    <s v="RONDA POR TOMA DE TEMPERATURAS EN SALAS TIC"/>
    <s v="22/12/2023 21:12:54"/>
    <s v="22/12/2023 21:13:43"/>
    <x v="0"/>
    <s v="TI"/>
    <s v="CLIMA"/>
    <s v="22/12/2023 21:29:18"/>
    <s v="22/12/2023 23:50:00"/>
    <s v="RONDA POR TOMA DE TEMPERATURAS EN SALAS TIC"/>
    <s v="RONDA REALIZADA"/>
    <d v="1899-12-30T00:00:00"/>
    <d v="1899-12-30T00:00:00"/>
    <d v="1899-12-30T00:00:00"/>
    <s v=""/>
    <x v="0"/>
  </r>
  <r>
    <s v="INC000002513297"/>
    <s v="HOSTING VIRTUAL"/>
    <x v="4"/>
    <s v="SISTEMA OPERATIVO MICROSOFT"/>
    <s v="PAUL A SEPULVEDA ALVAREZ"/>
    <s v="tct_psepul"/>
    <s v="4-Menor/Localizado"/>
    <s v="4-Baja"/>
    <s v="Baja"/>
    <s v="Requerimiento de Cliente"/>
    <s v="TELEFONICA GLOBAL TECHNOLOGY S.A.AGENCIA EN CHILE"/>
    <s v="Servidor CL-V-BD02 no accesible"/>
    <s v="22/12/2023 21:13:20"/>
    <s v="22/12/2023 21:14:01"/>
    <x v="0"/>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s v=""/>
    <x v="0"/>
  </r>
  <r>
    <s v="INC000002513300"/>
    <s v="HOUSING"/>
    <x v="16"/>
    <s v="BELIEVE"/>
    <s v="JAIRO A SALINAS GARAY"/>
    <s v="frp_fbalab"/>
    <s v="3-Moderado/Limitado"/>
    <s v="3-Medio"/>
    <s v="Media"/>
    <s v="Requerimiento de Cliente"/>
    <s v="TELEFONICA EMPRESAS DE CHILE SA"/>
    <s v="GESTION DATACENTER/ ACCESOS / TELEFONICA EMPRESAS DE CHILE SA"/>
    <s v="22/12/2023 21:27:08"/>
    <s v="22/12/2023 21:29:11"/>
    <x v="0"/>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s v=""/>
    <x v="0"/>
  </r>
  <r>
    <s v="INC000002513303"/>
    <s v="INFRAESTRUCTURA DC"/>
    <x v="6"/>
    <s v="APQ ACCESOS"/>
    <s v="FRANCISCO J FELIU ABARCA"/>
    <s v="tct_frafea"/>
    <s v="4-Menor/Localizado"/>
    <s v="4-Baja"/>
    <s v="Baja"/>
    <s v="Requerimiento de Cliente"/>
    <s v="TELEFONICA CYBERSECURITY TECH CHILE SPA"/>
    <s v="RONDA PREVENTIVA EN SALAS TIC"/>
    <s v="22/12/2023 21:42:40"/>
    <s v="22/12/2023 21:43:34"/>
    <x v="0"/>
    <s v="TI"/>
    <s v="INFRAESTRUCTURA"/>
    <s v="22/12/2023 22:18:06"/>
    <s v="22/12/2023 23:50:00"/>
    <s v="RONDA PREVENTIVA EN SALAS TIC"/>
    <s v="RONDA REALIZADA"/>
    <d v="1899-12-30T00:00:00"/>
    <d v="1899-12-30T00:00:00"/>
    <d v="1899-12-30T00:00:00"/>
    <s v=""/>
    <x v="0"/>
  </r>
  <r>
    <s v="INC000002513305"/>
    <s v="HOSTING VIRTUAL"/>
    <x v="4"/>
    <s v="SISTEMA OPERATIVO MICROSOFT"/>
    <s v="PAUL A SEPULVEDA ALVAREZ"/>
    <s v="tct_psepul"/>
    <s v="4-Menor/Localizado"/>
    <s v="4-Baja"/>
    <s v="Baja"/>
    <s v="Requerimiento de Cliente"/>
    <s v="TELEFONICA GLOBAL TECHNOLOGY S.A.AGENCIA EN CHILE"/>
    <s v="Bloqueo cuentas VPN"/>
    <s v="22/12/2023 21:45:14"/>
    <s v="22/12/2023 21:45:52"/>
    <x v="0"/>
    <s v="TI"/>
    <s v="SISTEMAS OPERATIVOS"/>
    <s v="22/12/2023 21:47:21"/>
    <s v="22/12/2023 23:50:00"/>
    <s v="Bloqueo cuentas VPN 22-12-2023."/>
    <s v="cuentas bloqueadas."/>
    <d v="1899-12-30T00:00:00"/>
    <d v="1899-12-30T00:02:07"/>
    <d v="1899-12-30T00:02:07"/>
    <s v=""/>
    <x v="0"/>
  </r>
  <r>
    <s v="INC000002513319"/>
    <s v="TICKET-INTELIGENTE"/>
    <x v="3"/>
    <s v="GESTION TI"/>
    <s v="VICTOR SEPULVEDA GAMARRA"/>
    <s v="USR_TSIGHT"/>
    <s v="1-Extenso/Generalizado"/>
    <s v="4-Baja"/>
    <s v="Baja"/>
    <s v="Incidente de Cliente"/>
    <s v="TELEFONICA EMPRESAS DE CHILE SA"/>
    <s v="rmdy - prod_arfront02 TICKET AUTOMATICO"/>
    <s v="22/12/2023 22:12:40"/>
    <s v="22/12/2023 22:12:40"/>
    <x v="0"/>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s v="Cumplido"/>
    <x v="2"/>
  </r>
  <r>
    <s v="INC000002513380"/>
    <s v="TICKET-INTELIGENTE"/>
    <x v="4"/>
    <s v="GESTION TI"/>
    <s v="PAUL A SEPULVEDA ALVAREZ"/>
    <s v="USR_TSIGHT"/>
    <s v="1-Extenso/Generalizado"/>
    <s v="4-Baja"/>
    <s v="Baja"/>
    <s v="Incidente de Cliente"/>
    <s v="GPS CHILE SPA"/>
    <s v="gpschi01 - wnprdb_gps05 TICKET AUTOMATICO"/>
    <s v="23/12/2023 0:36:34"/>
    <s v="23/12/2023 0:36:34"/>
    <x v="0"/>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s v="Cumplido"/>
    <x v="2"/>
  </r>
  <r>
    <s v="INC000002513433"/>
    <s v="HOUSING"/>
    <x v="15"/>
    <s v="APQ ACCESOS"/>
    <s v="JAIRO A SALINAS GARAY"/>
    <s v="tct_jsalin"/>
    <s v="3-Moderado/Limitado"/>
    <s v="3-Medio"/>
    <s v="Media"/>
    <s v="Requerimiento de Cliente"/>
    <s v="TELEFONICA EMPRESAS DE CHILE SA"/>
    <s v="RONDA Y REVISION DE SALAS TECNICAS"/>
    <s v="23/12/2023 7:16:14"/>
    <s v="23/12/2023 7:18:23"/>
    <x v="0"/>
    <s v="CDP ANTIGUO 1"/>
    <s v="CDP ANTIGUO 2"/>
    <s v="23/12/2023 7:18:23"/>
    <s v="23/12/2023 23:50:00"/>
    <s v="RONDA Y REVISION DE SALAS TECNICAS"/>
    <s v="RONDA REALIZADA."/>
    <d v="1899-12-30T00:00:00"/>
    <d v="1899-12-30T00:02:09"/>
    <d v="1899-12-30T00:02:09"/>
    <s v=""/>
    <x v="0"/>
  </r>
  <r>
    <s v="INC000002513435"/>
    <s v="HOUSING"/>
    <x v="15"/>
    <s v="APQ ACCESOS"/>
    <s v="JAIRO A SALINAS GARAY"/>
    <s v="tct_jsalin"/>
    <s v="3-Moderado/Limitado"/>
    <s v="3-Medio"/>
    <s v="Media"/>
    <s v="Requerimiento de Cliente"/>
    <s v="TELEFONICA EMPRESAS DE CHILE SA"/>
    <s v="TOMA DE ALARMAS DE CLIENTE"/>
    <s v="23/12/2023 7:18:38"/>
    <s v="23/12/2023 7:21:00"/>
    <x v="0"/>
    <s v="CDP ANTIGUO 1"/>
    <s v="CDP ANTIGUO 2"/>
    <s v="23/12/2023 7:21:00"/>
    <s v="23/12/2023 23:50:00"/>
    <s v="TOMA DE ALARMAS DE CLIENTE"/>
    <s v="TOMA DE ALARMAS REALIZADA."/>
    <d v="1899-12-30T00:00:00"/>
    <d v="1899-12-30T00:02:22"/>
    <d v="1899-12-30T00:02:22"/>
    <s v=""/>
    <x v="0"/>
  </r>
  <r>
    <s v="INC000002513436"/>
    <s v="HOUSING"/>
    <x v="15"/>
    <s v="APQ ACCESOS"/>
    <s v="JAIRO A SALINAS GARAY"/>
    <s v="tct_jsalin"/>
    <s v="3-Moderado/Limitado"/>
    <s v="3-Medio"/>
    <s v="Media"/>
    <s v="Requerimiento de Cliente"/>
    <s v="TELEFONICA EMPRESAS DE CHILE SA"/>
    <s v="REEMPLAZO DE HW EN SERVIDOR"/>
    <s v="23/12/2023 7:21:07"/>
    <s v="23/12/2023 7:22:42"/>
    <x v="0"/>
    <s v="CDP ANTIGUO 1"/>
    <s v="CDP ANTIGUO 2"/>
    <s v="23/12/2023 7:22:42"/>
    <s v="23/12/2023 23:50:00"/>
    <s v="REEMPLAZO DE HW EN SERVIDOR"/>
    <s v="SUPERVISION CRQ OK."/>
    <d v="1899-12-30T00:00:00"/>
    <d v="1899-12-30T00:01:35"/>
    <d v="1899-12-30T00:01:35"/>
    <s v=""/>
    <x v="0"/>
  </r>
  <r>
    <s v="INC000002513494"/>
    <s v="RED INTERNA"/>
    <x v="6"/>
    <s v="APQ ACCESOS"/>
    <s v="YORDI M HURTADO ARAYA"/>
    <s v="tct_yorhua"/>
    <s v="4-Menor/Localizado"/>
    <s v="4-Baja"/>
    <s v="Baja"/>
    <s v="Requerimiento de Cliente"/>
    <s v="TELEFONICA CYBERSECURITY TECH CHILE SPA"/>
    <s v="RONDA TOMA DE TEMPERATURAS SALAS TIC 16:30"/>
    <s v="23/12/2023 16:22:37"/>
    <s v="23/12/2023 16:23:10"/>
    <x v="0"/>
    <s v="CDP ANTIGUO 1"/>
    <s v="CDP ANTIGUO 2"/>
    <s v="23/12/2023 16:41:09"/>
    <s v="23/12/2023 23:50:00"/>
    <s v="RONDA TOMA DE TEMPERATURAS SALAS TIC 16:30"/>
    <s v="RONDA REALIZADA"/>
    <d v="1899-12-30T00:00:00"/>
    <d v="1899-12-30T00:18:32"/>
    <d v="1899-12-30T00:18:32"/>
    <s v=""/>
    <x v="0"/>
  </r>
  <r>
    <s v="INC000002513495"/>
    <s v="RED INTERNA"/>
    <x v="6"/>
    <s v="APQ ACCESOS"/>
    <s v="YORDI M HURTADO ARAYA"/>
    <s v="tct_yorhua"/>
    <s v="4-Menor/Localizado"/>
    <s v="4-Baja"/>
    <s v="Baja"/>
    <s v="Requerimiento de Cliente"/>
    <s v="TELEFONICA CYBERSECURITY TECH CHILE SPA"/>
    <s v="RONDA SALAS TECNICAS 19:30"/>
    <s v="23/12/2023 16:23:24"/>
    <s v="23/12/2023 16:23:50"/>
    <x v="0"/>
    <s v="CDP ANTIGUO 1"/>
    <s v="CDP ANTIGUO 2"/>
    <s v="23/12/2023 16:41:24"/>
    <s v="23/12/2023 23:50:00"/>
    <s v="RONDA SALAS TECNICAS 19:30"/>
    <s v="RONDA REALIZADA"/>
    <d v="1899-12-30T00:00:00"/>
    <d v="1899-12-30T00:18:00"/>
    <d v="1899-12-30T00:18:00"/>
    <s v=""/>
    <x v="0"/>
  </r>
  <r>
    <s v="INC000002513505"/>
    <s v="INFRAESTRUCTURA DC"/>
    <x v="6"/>
    <s v="APQ ACCESOS"/>
    <s v="FRANCISCO J FELIU ABARCA"/>
    <s v="tct_frafea"/>
    <s v="4-Menor/Localizado"/>
    <s v="4-Baja"/>
    <s v="Baja"/>
    <s v="Requerimiento de Cliente"/>
    <s v="TELEFONICA CYBERSECURITY TECH CHILE SPA"/>
    <s v="RONDA POR TOMA DE TEMPERATURAS EN SALAS TIC"/>
    <s v="23/12/2023 0:51:18"/>
    <s v="23/12/2023 0:52:07"/>
    <x v="0"/>
    <s v="TI"/>
    <s v="CLIMA"/>
    <s v="23/12/2023 1:10:58"/>
    <s v="23/12/2023 23:50:00"/>
    <s v="RONDA POR TOMA DE TEMPERATURAS EN SALAS TIC"/>
    <s v="RONDA REALIZADA"/>
    <d v="1899-12-30T00:00:00"/>
    <d v="1899-12-30T00:00:00"/>
    <d v="1899-12-30T00:00:00"/>
    <s v=""/>
    <x v="0"/>
  </r>
  <r>
    <s v="INC000002513507"/>
    <s v="HOUSING"/>
    <x v="6"/>
    <s v="APQ ACCESOS"/>
    <s v="FRANCISCO J FELIU ABARCA"/>
    <s v="tct_frafea"/>
    <s v="4-Menor/Localizado"/>
    <s v="4-Baja"/>
    <s v="Baja"/>
    <s v="Requerimiento de Cliente"/>
    <s v="TELEFONICA CYBERSECURITY TECH CHILE SPA"/>
    <s v="TOMA DE ALARMAS CLIENTE EN SALAS TIC"/>
    <s v="23/12/2023 1:22:49"/>
    <s v="23/12/2023 1:23:52"/>
    <x v="0"/>
    <s v="TI"/>
    <s v="INFRAESTRUCTURA"/>
    <s v="23/12/2023 2:02:19"/>
    <s v="23/12/2023 23:50:00"/>
    <s v="TOMA DE ALARMAS CLIENTE EN SALAS TIC"/>
    <s v="TOMA DE ALARMAS REALIZADA"/>
    <d v="1899-12-30T00:00:00"/>
    <d v="1899-12-30T00:00:00"/>
    <d v="1899-12-30T00:00:00"/>
    <s v=""/>
    <x v="0"/>
  </r>
  <r>
    <s v="INC000002513533"/>
    <s v="BACKUP ON DEMAND"/>
    <x v="9"/>
    <s v="BACK UP DATA CENTER (BACKUP ON DEMAND)"/>
    <s v="RODRIGO VÁSQUEZ MUÑOZ"/>
    <s v="tct_rvasqu"/>
    <s v="4-Menor/Localizado"/>
    <s v="4-Baja"/>
    <s v="Baja"/>
    <s v="Requerimiento de Cliente"/>
    <s v="TELEFONICA GLOBAL TECHNOLOGY S.A.AGENCIA EN CHILE"/>
    <s v="validacion y revision estado plataformas de respaldo netbackup"/>
    <s v="23/12/2023 9:01:02"/>
    <s v="23/12/2023 9:01:55"/>
    <x v="0"/>
    <s v="CDP ANTIGUO 1"/>
    <s v="CDP ANTIGUO 2"/>
    <s v="24/12/2023 11:30:43"/>
    <s v="24/12/2023 23:50:00"/>
    <s v="validacion y revision estado plataformas de respaldo netbackup"/>
    <s v="plataformas Ok y operativas"/>
    <d v="1899-12-31T02:28:48"/>
    <d v="1899-12-31T02:29:41"/>
    <d v="1899-12-30T00:00:53"/>
    <s v=""/>
    <x v="0"/>
  </r>
  <r>
    <s v="INC000002513560"/>
    <s v="HOUSING"/>
    <x v="15"/>
    <s v="APQ ACCESOS"/>
    <s v="ALDO P VALENZUELA MUJICA"/>
    <s v="tct_avalen"/>
    <s v="2-Significativo/Amplio"/>
    <s v="2-Alta"/>
    <s v="Alta"/>
    <s v="Requerimiento de Cliente"/>
    <s v="TELEFONICA EMPRESAS DE CHILE SA"/>
    <s v="RONDA Y REVISION DE SALAS TECNICAS"/>
    <s v="23/12/2023 18:50:54"/>
    <s v="23/12/2023 18:51:51"/>
    <x v="0"/>
    <s v="CDP ANTIGUO 1"/>
    <s v="CDP ANTIGUO 2"/>
    <s v="23/12/2023 18:56:03"/>
    <s v="23/12/2023 23:50:00"/>
    <s v="RONDA Y REVISION DE SALAS TECNICAS"/>
    <s v="SE REALIZA RONDA"/>
    <d v="1899-12-30T00:02:33"/>
    <d v="1899-12-30T00:05:09"/>
    <d v="1899-12-30T00:02:36"/>
    <s v=""/>
    <x v="0"/>
  </r>
  <r>
    <s v="INC000002513561"/>
    <s v="HOUSING"/>
    <x v="15"/>
    <s v="APQ ACCESOS"/>
    <s v="ALDO P VALENZUELA MUJICA"/>
    <s v="tct_avalen"/>
    <s v="2-Significativo/Amplio"/>
    <s v="2-Alta"/>
    <s v="Alta"/>
    <s v="Requerimiento de Cliente"/>
    <s v="TELEFONICA EMPRESAS DE CHILE SA"/>
    <s v="TOMA DE ALARMAS DE CLIENTE"/>
    <s v="23/12/2023 18:52:01"/>
    <s v="23/12/2023 18:53:04"/>
    <x v="0"/>
    <s v="CDP ANTIGUO 1"/>
    <s v="CDP ANTIGUO 2"/>
    <s v="23/12/2023 18:56:36"/>
    <s v="23/12/2023 23:50:00"/>
    <s v="TOMA DE ALARMAS DE CLIENTE"/>
    <s v="SE REALIZA TOMA DE ALARMAS"/>
    <d v="1899-12-30T00:02:47"/>
    <d v="1899-12-30T00:04:35"/>
    <d v="1899-12-30T00:01:48"/>
    <s v=""/>
    <x v="0"/>
  </r>
  <r>
    <s v="INC000002513603"/>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7:55:41"/>
    <s v="24/12/2023 8:00:48"/>
    <x v="0"/>
    <s v="TI"/>
    <s v="CLIMA"/>
    <s v="24/12/2023 8:57:34"/>
    <s v="24/12/2023 23:50:00"/>
    <s v="RONDA DE INSPECCIÓN DE SALAS Y TOMA DE TEMPERATURAS DC APOQUINDO"/>
    <s v="RONDA REALIZADA"/>
    <d v="1899-12-30T00:00:00"/>
    <d v="1899-12-30T00:00:00"/>
    <d v="1899-12-30T00:00:00"/>
    <s v=""/>
    <x v="0"/>
  </r>
  <r>
    <s v="INC000002513700"/>
    <s v="INFRAESTRUCTURA DC"/>
    <x v="6"/>
    <s v="APQ ACCESOS"/>
    <s v="FRANCISCO J FELIU ABARCA"/>
    <s v="tct_frafea"/>
    <s v="4-Menor/Localizado"/>
    <s v="4-Baja"/>
    <s v="Baja"/>
    <s v="Requerimiento de Cliente"/>
    <s v="TELEFONICA CYBERSECURITY TECH CHILE SPA"/>
    <s v="RONDA POR TOMA DE TEMPERATURAS EN SALAS TIC"/>
    <s v="23/12/2023 5:17:50"/>
    <s v="23/12/2023 5:19:00"/>
    <x v="0"/>
    <s v="TI"/>
    <s v="CLIMA"/>
    <s v="23/12/2023 5:43:54"/>
    <s v="23/12/2023 23:50:00"/>
    <s v="RONDA POR TOMA DE TEMPERATURAS EN SALAS TIC"/>
    <s v="RONDA REALIZADA"/>
    <d v="1899-12-30T00:00:00"/>
    <d v="1899-12-30T00:00:00"/>
    <d v="1899-12-30T00:00:00"/>
    <s v=""/>
    <x v="0"/>
  </r>
  <r>
    <s v="INC000002513729"/>
    <s v="INFRAESTRUCTURA DC"/>
    <x v="6"/>
    <s v="APQ ACCESOS"/>
    <s v="FRANCISCO J FELIU ABARCA"/>
    <s v="tct_frafea"/>
    <s v="4-Menor/Localizado"/>
    <s v="4-Baja"/>
    <s v="Baja"/>
    <s v="Requerimiento de Cliente"/>
    <s v="TELEFONICA CYBERSECURITY TECH CHILE SPA"/>
    <s v="RONDA PREVENTIVA Y LECTURA DE TEMPERATURAS EN SALAS TIC"/>
    <s v="23/12/2023 7:04:22"/>
    <s v="23/12/2023 7:05:11"/>
    <x v="0"/>
    <s v="TI"/>
    <s v="CLIMA"/>
    <s v="23/12/2023 7:22:39"/>
    <s v="23/12/2023 23:50:00"/>
    <s v="RONDA PREVENTIVA Y LECTURA DE TEMPERATURAS EN SALAS TIC"/>
    <s v="RONDA REALIZADA"/>
    <d v="1899-12-30T00:00:00"/>
    <d v="1899-12-30T00:00:00"/>
    <d v="1899-12-30T00:00:00"/>
    <s v=""/>
    <x v="0"/>
  </r>
  <r>
    <s v="INC000002513738"/>
    <s v="TICKET-INTELIGENTE"/>
    <x v="4"/>
    <s v="GESTION TI"/>
    <s v="PAUL A SEPULVEDA ALVAREZ"/>
    <s v="USR_TSIGHT"/>
    <s v="1-Extenso/Generalizado"/>
    <s v="4-Baja"/>
    <s v="Baja"/>
    <s v="Incidente de Cliente"/>
    <s v="FUNDACION INSTITUTO PROFESIONAL DUOC UC"/>
    <s v="fiprdu01 - dcadmconce TICKET AUTOMATICO"/>
    <s v="23/12/2023 7:27:34"/>
    <s v="23/12/2023 7:27:34"/>
    <x v="0"/>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s v="Cumplido"/>
    <x v="2"/>
  </r>
  <r>
    <s v="INC000002513739"/>
    <s v="TICKET-INTELIGENTE"/>
    <x v="4"/>
    <s v="GESTION TI"/>
    <s v="PAUL A SEPULVEDA ALVAREZ"/>
    <s v="USR_TSIGHT"/>
    <s v="1-Extenso/Generalizado"/>
    <s v="4-Baja"/>
    <s v="Baja"/>
    <s v="Incidente de Cliente"/>
    <s v="FUNDACION INSTITUTO PROFESIONAL DUOC UC"/>
    <s v="fiprdu01 - hyp_conce TICKET AUTOMATICO"/>
    <s v="23/12/2023 7:27:38"/>
    <s v="23/12/2023 7:27:38"/>
    <x v="0"/>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s v="Cumplido"/>
    <x v="2"/>
  </r>
  <r>
    <s v="INC000002513740"/>
    <s v="TICKET-INTELIGENTE"/>
    <x v="4"/>
    <s v="GESTION TI"/>
    <s v="PAUL A SEPULVEDA ALVAREZ"/>
    <s v="USR_TSIGHT"/>
    <s v="1-Extenso/Generalizado"/>
    <s v="4-Baja"/>
    <s v="Baja"/>
    <s v="Incidente de Cliente"/>
    <s v="FUNDACION INSTITUTO PROFESIONAL DUOC UC"/>
    <s v="fiprdu01 - ilo_conce TICKET AUTOMATICO"/>
    <s v="23/12/2023 7:28:40"/>
    <s v="23/12/2023 7:28:40"/>
    <x v="0"/>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s v="Cumplido"/>
    <x v="2"/>
  </r>
  <r>
    <s v="INC000002513759"/>
    <s v="RED INTERNA"/>
    <x v="6"/>
    <s v="APQ ACCESOS"/>
    <s v="YORDI M HURTADO ARAYA"/>
    <s v="tct_yorhua"/>
    <s v="4-Menor/Localizado"/>
    <s v="4-Baja"/>
    <s v="Baja"/>
    <s v="Requerimiento de Cliente"/>
    <s v="TELEFONICA CYBERSECURITY TECH CHILE SPA"/>
    <s v="RONDA TOMA DE TEMPERATURAS SALAS TIC 08:30"/>
    <s v="23/12/2023 8:31:50"/>
    <s v="23/12/2023 8:32:19"/>
    <x v="0"/>
    <s v="CDP ANTIGUO 1"/>
    <s v="CDP ANTIGUO 2"/>
    <s v="23/12/2023 9:07:10"/>
    <s v="23/12/2023 23:50:00"/>
    <s v="RONDA TOMA DE TEMPERATURAS SALAS TIC 08:30"/>
    <s v="RONDA REALIZADA"/>
    <d v="1899-12-30T00:00:00"/>
    <d v="1899-12-30T00:35:20"/>
    <d v="1899-12-30T00:35:20"/>
    <s v=""/>
    <x v="0"/>
  </r>
  <r>
    <s v="INC000002513760"/>
    <s v="RED INTERNA"/>
    <x v="6"/>
    <s v="APQ ACCESOS"/>
    <s v="YORDI M HURTADO ARAYA"/>
    <s v="tct_yorhua"/>
    <s v="4-Menor/Localizado"/>
    <s v="4-Baja"/>
    <s v="Baja"/>
    <s v="Requerimiento de Cliente"/>
    <s v="TELEFONICA CYBERSECURITY TECH CHILE SPA"/>
    <s v="RONDA SALAS TECNICAS 10:30"/>
    <s v="23/12/2023 8:32:37"/>
    <s v="23/12/2023 8:33:04"/>
    <x v="0"/>
    <s v="CDP ANTIGUO 1"/>
    <s v="CDP ANTIGUO 2"/>
    <s v="23/12/2023 9:07:25"/>
    <s v="23/12/2023 23:50:00"/>
    <s v="RONDA SALAS TECNICAS 10:30"/>
    <s v="RONDA REALIZADA"/>
    <d v="1899-12-30T00:00:00"/>
    <d v="1899-12-30T00:34:48"/>
    <d v="1899-12-30T00:34:48"/>
    <s v=""/>
    <x v="0"/>
  </r>
  <r>
    <s v="INC000002513767"/>
    <s v="HOUSING"/>
    <x v="19"/>
    <s v="BELIEVE"/>
    <s v="YORDI M HURTADO ARAYA"/>
    <s v="frp_josama"/>
    <s v="3-Moderado/Limitado"/>
    <s v="3-Medio"/>
    <s v="Media"/>
    <s v="Requerimiento de Cliente"/>
    <s v="TELEFONICA EMPRESAS DE CHILE SA"/>
    <s v="GESTION DATACENTER/ ACCESOS/  DC SAN MARTIN/NEXTSTREAM"/>
    <s v="23/12/2023 8:57:32"/>
    <s v="23/12/2023 9:03:00"/>
    <x v="0"/>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s v=""/>
    <x v="0"/>
  </r>
  <r>
    <s v="INC000002513840"/>
    <s v="RED INTERNA"/>
    <x v="6"/>
    <s v="APQ ACCESOS"/>
    <s v="YORDI M HURTADO ARAYA"/>
    <s v="tct_yorhua"/>
    <s v="4-Menor/Localizado"/>
    <s v="4-Baja"/>
    <s v="Baja"/>
    <s v="Requerimiento de Cliente"/>
    <s v="TELEFONICA CYBERSECURITY TECH CHILE SPA"/>
    <s v="RONDA TOMA DE TEMPERATURAS SALAS TIC 12:30"/>
    <s v="23/12/2023 11:55:24"/>
    <s v="23/12/2023 11:55:56"/>
    <x v="0"/>
    <s v="CDP ANTIGUO 1"/>
    <s v="CDP ANTIGUO 2"/>
    <s v="23/12/2023 12:34:28"/>
    <s v="23/12/2023 23:50:00"/>
    <s v="RONDA TOMA DE TEMPERATURAS SALAS TIC 12:30"/>
    <s v="RONDA REALIZADA"/>
    <d v="1899-12-30T00:00:00"/>
    <d v="1899-12-30T00:39:04"/>
    <d v="1899-12-30T00:39:04"/>
    <s v=""/>
    <x v="0"/>
  </r>
  <r>
    <s v="INC000002513841"/>
    <s v="RED INTERNA"/>
    <x v="6"/>
    <s v="APQ ACCESOS"/>
    <s v="YORDI M HURTADO ARAYA"/>
    <s v="tct_yorhua"/>
    <s v="4-Menor/Localizado"/>
    <s v="4-Baja"/>
    <s v="Baja"/>
    <s v="Requerimiento de Cliente"/>
    <s v="TELEFONICA CYBERSECURITY TECH CHILE SPA"/>
    <s v="RONDA SALAS TECNICAS 15:30"/>
    <s v="23/12/2023 11:56:11"/>
    <s v="23/12/2023 11:56:34"/>
    <x v="0"/>
    <s v="CDP ANTIGUO 1"/>
    <s v="CDP ANTIGUO 2"/>
    <s v="23/12/2023 12:34:08"/>
    <s v="23/12/2023 23:50:00"/>
    <s v="RONDA SALAS TECNICAS 15:30"/>
    <s v="RONDA REALIZADA"/>
    <d v="1899-12-30T00:00:00"/>
    <d v="1899-12-30T00:37:57"/>
    <d v="1899-12-30T00:37:57"/>
    <s v=""/>
    <x v="0"/>
  </r>
  <r>
    <s v="INC000002514064"/>
    <s v="TICKET-INTELIGENTE"/>
    <x v="4"/>
    <s v="GESTION TI"/>
    <s v="PAUL A SEPULVEDA ALVAREZ"/>
    <s v="USR_TSIGHT"/>
    <s v="1-Extenso/Generalizado"/>
    <s v="4-Baja"/>
    <s v="Baja"/>
    <s v="Incidente de Cliente"/>
    <s v="GPS CHILE SPA"/>
    <s v="gpschi01 - wnprap_gps04 TICKET AUTOMATICO"/>
    <s v="23/12/2023 20:17:51"/>
    <s v="23/12/2023 20:17:51"/>
    <x v="0"/>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s v="Cumplido"/>
    <x v="2"/>
  </r>
  <r>
    <s v="INC000002514086"/>
    <s v="INFRAESTRUCTURA DC"/>
    <x v="6"/>
    <s v="APQ ACCESOS"/>
    <s v="FRANCISCO J FELIU ABARCA"/>
    <s v="tct_frafea"/>
    <s v="4-Menor/Localizado"/>
    <s v="4-Baja"/>
    <s v="Baja"/>
    <s v="Requerimiento de Cliente"/>
    <s v="TELEFONICA CYBERSECURITY TECH CHILE SPA"/>
    <s v="RONDA POR TOMA DE TEMPERATURAS EN SALAS TIC"/>
    <s v="23/12/2023 20:52:51"/>
    <s v="23/12/2023 20:53:41"/>
    <x v="0"/>
    <s v="TI"/>
    <s v="CLIMA"/>
    <s v="23/12/2023 21:08:31"/>
    <s v="23/12/2023 23:50:00"/>
    <s v="RONDA POR TOMA DE TEMPERATURAS EN SALAS TIC"/>
    <s v="RONDA REALIZADA"/>
    <d v="1899-12-30T00:00:00"/>
    <d v="1899-12-30T00:00:00"/>
    <d v="1899-12-30T00:00:00"/>
    <s v=""/>
    <x v="0"/>
  </r>
  <r>
    <s v="INC000002514103"/>
    <s v="HOUSING"/>
    <x v="6"/>
    <s v="APQ ACCESOS"/>
    <s v="FRANCISCO J FELIU ABARCA"/>
    <s v="tct_frafea"/>
    <s v="4-Menor/Localizado"/>
    <s v="4-Baja"/>
    <s v="Baja"/>
    <s v="Requerimiento de Cliente"/>
    <s v="TELEFONICA CYBERSECURITY TECH CHILE SPA"/>
    <s v="RONDA PREVENTIVA EN SALAS TIC"/>
    <s v="23/12/2023 21:52:30"/>
    <s v="23/12/2023 21:53:28"/>
    <x v="0"/>
    <s v="TI"/>
    <s v="INFRAESTRUCTURA"/>
    <s v="23/12/2023 22:32:33"/>
    <s v="23/12/2023 23:50:00"/>
    <s v="RONDA PREVENTIVA EN SALAS TIC"/>
    <s v="RONDA REALIZADA"/>
    <d v="1899-12-30T00:00:00"/>
    <d v="1899-12-30T00:00:00"/>
    <d v="1899-12-30T00:00:00"/>
    <s v=""/>
    <x v="0"/>
  </r>
  <r>
    <s v="INC000002514126"/>
    <s v="INFRAESTRUCTURA DC"/>
    <x v="6"/>
    <s v="APQ ACCESOS"/>
    <s v="FRANCISCO J FELIU ABARCA"/>
    <s v="tct_frafea"/>
    <s v="4-Menor/Localizado"/>
    <s v="4-Baja"/>
    <s v="Baja"/>
    <s v="Requerimiento de Cliente"/>
    <s v="TELEFONICA CYBERSECURITY TECH CHILE SPA"/>
    <s v="RONDA POR TOMA DE TEMPERATURAS EN SALAS TIC"/>
    <s v="24/12/2023 5:10:22"/>
    <s v="24/12/2023 5:11:57"/>
    <x v="0"/>
    <s v="TI"/>
    <s v="CLIMA"/>
    <s v="24/12/2023 5:45:51"/>
    <s v="24/12/2023 23:50:00"/>
    <s v="RONDA POR TOMA DE TEMPERATURAS EN SALAS TIC"/>
    <s v="RONDA REALIZADA"/>
    <d v="1899-12-30T00:00:00"/>
    <d v="1899-12-30T00:00:00"/>
    <d v="1899-12-30T00:00:00"/>
    <s v=""/>
    <x v="0"/>
  </r>
  <r>
    <s v="INC000002514134"/>
    <s v="INFRAESTRUCTURA DC"/>
    <x v="6"/>
    <s v="APQ ACCESOS"/>
    <s v="FRANCISCO J FELIU ABARCA"/>
    <s v="tct_frafea"/>
    <s v="4-Menor/Localizado"/>
    <s v="4-Baja"/>
    <s v="Baja"/>
    <s v="Requerimiento de Cliente"/>
    <s v="TELEFONICA CYBERSECURITY TECH CHILE SPA"/>
    <s v="RONDA PREVENTIVA Y LECTURA DE TEMPERATURAS EN SALAS TIC"/>
    <s v="24/12/2023 7:04:37"/>
    <s v="24/12/2023 7:05:24"/>
    <x v="0"/>
    <s v="TI"/>
    <s v="CLIMA"/>
    <s v="24/12/2023 7:18:01"/>
    <s v="24/12/2023 23:50:00"/>
    <s v="RONDA PREVENTIVA Y LECTURA DE TEMPERATURAS EN SALAS TIC"/>
    <s v="RONDA REALIZADA"/>
    <d v="1899-12-30T00:00:00"/>
    <d v="1899-12-30T00:00:00"/>
    <d v="1899-12-30T00:00:00"/>
    <s v=""/>
    <x v="0"/>
  </r>
  <r>
    <s v="INC000002514175"/>
    <s v="HOUSING"/>
    <x v="15"/>
    <s v="APQ ACCESOS"/>
    <s v="LUIS O MORALES ARENAS"/>
    <s v="tct_luimoa"/>
    <s v="4-Menor/Localizado"/>
    <s v="4-Baja"/>
    <s v="Baja"/>
    <s v="Requerimiento de Cliente"/>
    <s v="TELEFONICA EMPRESAS DE CHILE SA"/>
    <s v="SE GENERA TICKET POR RONDA Y REVISION DE SALAS TECNICAS"/>
    <s v="24/12/2023 19:11:31"/>
    <s v="24/12/2023 19:13:43"/>
    <x v="0"/>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14177"/>
    <s v="HOUSING"/>
    <x v="15"/>
    <s v="APQ ACCESOS"/>
    <s v="LUIS O MORALES ARENAS"/>
    <s v="tct_luimoa"/>
    <s v="4-Menor/Localizado"/>
    <s v="4-Baja"/>
    <s v="Baja"/>
    <s v="Requerimiento de Cliente"/>
    <s v="TELEFONICA EMPRESAS DE CHILE SA"/>
    <s v="SE GENERA TICKET POR REVISION Y TOMA DE ALARMA DE CLIENTES"/>
    <s v="24/12/2023 19:15:39"/>
    <s v="24/12/2023 19:17:20"/>
    <x v="0"/>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514179"/>
    <s v="RED INTERNA"/>
    <x v="0"/>
    <s v="APQ ACCESOS"/>
    <s v="RENE E VILLEGAS CARREÑO"/>
    <s v="tct_renvic"/>
    <s v="4-Menor/Localizado"/>
    <s v="4-Baja"/>
    <s v="Baja"/>
    <s v="Requerimiento de Cliente"/>
    <s v="TELEFONICA CYBERSECURITY TECH CHILE SPA"/>
    <s v="RONDA DE INSPECCIÓN DE SALAS Y TOMA DE TEMPERATURAS DC APOQUINDO"/>
    <s v="24/12/2023 19:50:57"/>
    <s v="24/12/2023 19:53:03"/>
    <x v="0"/>
    <s v="CDP ANTIGUO 1"/>
    <s v="CDP ANTIGUO 2"/>
    <s v="24/12/2023 19:53:41"/>
    <s v="24/12/2023 23:50:00"/>
    <m/>
    <s v="RONDA REALIZADA"/>
    <d v="1899-12-30T00:00:00"/>
    <d v="1899-12-30T00:00:00"/>
    <d v="1899-12-30T00:00:00"/>
    <s v=""/>
    <x v="0"/>
  </r>
  <r>
    <s v="INC000002514181"/>
    <s v="RED INTERNA"/>
    <x v="0"/>
    <s v="APQ ACCESOS"/>
    <s v="RENE E VILLEGAS CARREÑO"/>
    <s v="tct_renvic"/>
    <s v="4-Menor/Localizado"/>
    <s v="4-Baja"/>
    <s v="Baja"/>
    <s v="Requerimiento de Cliente"/>
    <s v="TELEFONICA CYBERSECURITY TECH CHILE SPA"/>
    <s v="RONDA DE INSPECCIÓN DE SALAS Y TOMA DE TEMPERATURAS DC APOQUINDO"/>
    <s v="24/12/2023 19:54:36"/>
    <s v="24/12/2023 19:56:11"/>
    <x v="0"/>
    <s v="CDP ANTIGUO 1"/>
    <s v="CDP ANTIGUO 2"/>
    <s v="24/12/2023 19:57:23"/>
    <s v="24/12/2023 23:50:00"/>
    <m/>
    <s v="RONDA REALIZADA"/>
    <d v="1899-12-30T00:00:00"/>
    <d v="1899-12-30T00:00:00"/>
    <d v="1899-12-30T00:00:00"/>
    <s v=""/>
    <x v="0"/>
  </r>
  <r>
    <s v="INC000002514183"/>
    <s v="RED INTERNA"/>
    <x v="0"/>
    <s v="APQ ACCESOS"/>
    <s v="RENE E VILLEGAS CARREÑO"/>
    <s v="tct_renvic"/>
    <s v="4-Menor/Localizado"/>
    <s v="4-Baja"/>
    <s v="Baja"/>
    <s v="Requerimiento de Cliente"/>
    <s v="TELEFONICA CYBERSECURITY TECH CHILE SPA"/>
    <s v="RONDA DE INSPECCIÓN DE SALAS Y TOMA DE TEMPERATURAS DC APOQUINDO"/>
    <s v="24/12/2023 19:57:42"/>
    <s v="24/12/2023 19:59:25"/>
    <x v="0"/>
    <s v="CDP ANTIGUO 1"/>
    <s v="CDP ANTIGUO 2"/>
    <s v="24/12/2023 20:01:19"/>
    <s v="24/12/2023 23:50:00"/>
    <m/>
    <s v="RONDA REALIZADA"/>
    <d v="1899-12-30T00:00:00"/>
    <d v="1899-12-30T00:00:00"/>
    <d v="1899-12-30T00:00:00"/>
    <s v=""/>
    <x v="0"/>
  </r>
  <r>
    <s v="INC000002514215"/>
    <s v="RED INTERNA"/>
    <x v="6"/>
    <s v="APQ ACCESOS"/>
    <s v="YORDI M HURTADO ARAYA"/>
    <s v="tct_yorhua"/>
    <s v="4-Menor/Localizado"/>
    <s v="4-Baja"/>
    <s v="Baja"/>
    <s v="Requerimiento de Cliente"/>
    <s v="TELEFONICA CYBERSECURITY TECH CHILE SPA"/>
    <s v="RONDA TOMA DE TEMPERATURAS SALAS TIC 08:30"/>
    <s v="24/12/2023 9:11:23"/>
    <s v="24/12/2023 9:11:48"/>
    <x v="0"/>
    <s v="CDP ANTIGUO 1"/>
    <s v="CDP ANTIGUO 2"/>
    <s v="24/12/2023 9:41:01"/>
    <s v="24/12/2023 23:50:00"/>
    <s v="RONDA TOMA DE TEMPERATURAS SALAS TIC 08:30"/>
    <s v="RONDA REALIZADA"/>
    <d v="1899-12-30T00:00:00"/>
    <d v="1899-12-30T00:29:38"/>
    <d v="1899-12-30T00:29:38"/>
    <s v=""/>
    <x v="0"/>
  </r>
  <r>
    <s v="INC000002514216"/>
    <s v="RED INTERNA"/>
    <x v="6"/>
    <s v="APQ ACCESOS"/>
    <s v="YORDI M HURTADO ARAYA"/>
    <s v="tct_yorhua"/>
    <s v="4-Menor/Localizado"/>
    <s v="4-Baja"/>
    <s v="Baja"/>
    <s v="Requerimiento de Cliente"/>
    <s v="TELEFONICA CYBERSECURITY TECH CHILE SPA"/>
    <s v="RONDA SALAS TECNICAS 10:30"/>
    <s v="24/12/2023 9:12:10"/>
    <s v="24/12/2023 9:12:36"/>
    <x v="0"/>
    <s v="CDP ANTIGUO 1"/>
    <s v="CDP ANTIGUO 2"/>
    <s v="24/12/2023 9:41:17"/>
    <s v="24/12/2023 23:50:00"/>
    <s v="RONDA SALAS TECNICAS 10:30"/>
    <s v="RONDA REALIZADA"/>
    <d v="1899-12-30T00:00:00"/>
    <d v="1899-12-30T00:29:07"/>
    <d v="1899-12-30T00:29:07"/>
    <s v=""/>
    <x v="0"/>
  </r>
  <r>
    <s v="INC000002514219"/>
    <s v="BACKUP ON DEMAND"/>
    <x v="9"/>
    <s v="BACK UP DATA CENTER (BACKUP ON DEMAND)"/>
    <s v="RODRIGO VÁSQUEZ MUÑOZ"/>
    <s v="tct_rvasqu"/>
    <s v="4-Menor/Localizado"/>
    <s v="4-Baja"/>
    <s v="Baja"/>
    <s v="Requerimiento de Cliente"/>
    <s v="TELEFONICA GLOBAL TECHNOLOGY S.A.AGENCIA EN CHILE"/>
    <s v="revisiones y validaciones del correct estado en plataformas de respaldo netbackup"/>
    <s v="24/12/2023 11:31:07"/>
    <s v="24/12/2023 11:31:53"/>
    <x v="0"/>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s v=""/>
    <x v="0"/>
  </r>
  <r>
    <s v="INC000002514226"/>
    <s v="RED INTERNA"/>
    <x v="6"/>
    <s v="APQ ACCESOS"/>
    <s v="YORDI M HURTADO ARAYA"/>
    <s v="tct_yorhua"/>
    <s v="4-Menor/Localizado"/>
    <s v="4-Baja"/>
    <s v="Baja"/>
    <s v="Requerimiento de Cliente"/>
    <s v="TELEFONICA CYBERSECURITY TECH CHILE SPA"/>
    <s v="RONDA TOMA DE TEMPERATURAS SALAS TIC 12:30"/>
    <s v="24/12/2023 12:20:02"/>
    <s v="24/12/2023 12:20:31"/>
    <x v="0"/>
    <s v="CDP ANTIGUO 1"/>
    <s v="CDP ANTIGUO 2"/>
    <s v="24/12/2023 12:33:47"/>
    <s v="24/12/2023 23:50:00"/>
    <s v="RONDA TOMA DE TEMPERATURAS SALAS TIC 12:30"/>
    <s v="RONDA REALIZADA"/>
    <d v="1899-12-30T00:00:00"/>
    <d v="1899-12-30T00:13:45"/>
    <d v="1899-12-30T00:13:45"/>
    <s v=""/>
    <x v="0"/>
  </r>
  <r>
    <s v="INC000002514227"/>
    <s v="RED INTERNA"/>
    <x v="6"/>
    <s v="APQ ACCESOS"/>
    <s v="YORDI M HURTADO ARAYA"/>
    <s v="tct_yorhua"/>
    <s v="4-Menor/Localizado"/>
    <s v="4-Baja"/>
    <s v="Baja"/>
    <s v="Requerimiento de Cliente"/>
    <s v="TELEFONICA CYBERSECURITY TECH CHILE SPA"/>
    <s v="RONDA SALAS TECNICAS 15:30"/>
    <s v="24/12/2023 12:20:45"/>
    <s v="24/12/2023 12:21:12"/>
    <x v="0"/>
    <s v="CDP ANTIGUO 1"/>
    <s v="CDP ANTIGUO 2"/>
    <s v="24/12/2023 12:34:03"/>
    <s v="24/12/2023 23:50:00"/>
    <s v="RONDA SALAS TECNICAS 15:30"/>
    <s v="RONDA REALIZADA"/>
    <d v="1899-12-30T00:00:00"/>
    <d v="1899-12-30T00:13:18"/>
    <d v="1899-12-30T00:13:18"/>
    <s v=""/>
    <x v="0"/>
  </r>
  <r>
    <s v="INC000002514282"/>
    <s v="BACKUP ON DEMAND"/>
    <x v="9"/>
    <s v="BACK UP DATA CENTER (BACKUP ON DEMAND)"/>
    <s v="RODRIGO VÁSQUEZ MUÑOZ"/>
    <s v="tct_rvasqu"/>
    <s v="4-Menor/Localizado"/>
    <s v="4-Baja"/>
    <s v="Baja"/>
    <s v="Requerimiento de Cliente"/>
    <s v="TELEFONICA GLOBAL TECHNOLOGY S.A.AGENCIA EN CHILE"/>
    <s v="chequeo de estado en plataformas de respaldo netbackup (discos, cintas, respaldos)"/>
    <s v="25/12/2023 9:56:48"/>
    <s v="25/12/2023 10:01:28"/>
    <x v="0"/>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s v=""/>
    <x v="0"/>
  </r>
  <r>
    <s v="INC000002514284"/>
    <s v="INFRAESTRUCTURA DC"/>
    <x v="0"/>
    <s v="APQ ACCESOS"/>
    <s v="JAVIER J BRAVO CARVAJAL"/>
    <s v="MBARRIENTOS"/>
    <s v="4-Menor/Localizado"/>
    <s v="4-Baja"/>
    <s v="Baja"/>
    <s v="Requerimiento de Cliente"/>
    <s v="TELEFONICA GLOBAL TECHNOLOGY S.A.AGENCIA EN CHILE"/>
    <s v="RONDA DE INSPECCIÓN DE SALAS"/>
    <s v="25/12/2023 10:41:13"/>
    <s v="25/12/2023 10:45:16"/>
    <x v="0"/>
    <s v="TI"/>
    <s v="CLIMA"/>
    <s v="25/12/2023 11:03:27"/>
    <s v="25/12/2023 23:50:00"/>
    <s v="RONDA DE INSPECCIÓN DE SALAS"/>
    <s v="RONDA REALIZADA"/>
    <d v="1899-12-30T00:00:00"/>
    <d v="1899-12-30T00:00:00"/>
    <d v="1899-12-30T00:00:00"/>
    <s v=""/>
    <x v="0"/>
  </r>
  <r>
    <s v="INC000002514370"/>
    <s v="INFRAESTRUCTURA DC"/>
    <x v="6"/>
    <s v="APQ ACCESOS"/>
    <s v="FRANCISCO J FELIU ABARCA"/>
    <s v="tct_frafea"/>
    <s v="4-Menor/Localizado"/>
    <s v="4-Baja"/>
    <s v="Baja"/>
    <s v="Requerimiento de Cliente"/>
    <s v="TELEFONICA CYBERSECURITY TECH CHILE SPA"/>
    <s v="RONDA POR TOMA DE TEMPERATURAS EN SALAS TICRONDA POR TOMA DE TEMPERATURAS EN SALAS TIC"/>
    <s v="24/12/2023 0:18:42"/>
    <s v="24/12/2023 0:19:35"/>
    <x v="0"/>
    <s v="TI"/>
    <s v="CLIMA"/>
    <s v="24/12/2023 0:36:14"/>
    <s v="24/12/2023 23:50:00"/>
    <s v="RONDA POR TOMA DE TEMPERATURAS EN SALAS TIC"/>
    <s v="RONDA REALIZADA"/>
    <d v="1899-12-30T00:00:00"/>
    <d v="1899-12-30T00:00:00"/>
    <d v="1899-12-30T00:00:00"/>
    <s v=""/>
    <x v="0"/>
  </r>
  <r>
    <s v="INC000002514482"/>
    <s v="HOUSING"/>
    <x v="15"/>
    <s v="APQ ACCESOS"/>
    <s v="JAIRO A SALINAS GARAY"/>
    <s v="tct_jsalin"/>
    <s v="3-Moderado/Limitado"/>
    <s v="3-Medio"/>
    <s v="Media"/>
    <s v="Requerimiento de Cliente"/>
    <s v="TELEFONICA EMPRESAS DE CHILE SA"/>
    <s v="RONDA Y REVISION DE SALAS TECNICAS"/>
    <s v="24/12/2023 7:07:54"/>
    <s v="24/12/2023 7:09:06"/>
    <x v="0"/>
    <s v="CDP ANTIGUO 1"/>
    <s v="CDP ANTIGUO 2"/>
    <s v="24/12/2023 7:09:06"/>
    <s v="24/12/2023 23:50:00"/>
    <s v="RONDA Y REVISION DE SALAS TECNICAS"/>
    <s v="RONDA REALIZADA."/>
    <d v="1899-12-30T00:00:00"/>
    <d v="1899-12-30T00:01:12"/>
    <d v="1899-12-30T00:01:12"/>
    <s v=""/>
    <x v="0"/>
  </r>
  <r>
    <s v="INC000002514483"/>
    <s v="HOUSING"/>
    <x v="15"/>
    <s v="APQ ACCESOS"/>
    <s v="JAIRO A SALINAS GARAY"/>
    <s v="tct_jsalin"/>
    <s v="3-Moderado/Limitado"/>
    <s v="3-Medio"/>
    <s v="Media"/>
    <s v="Requerimiento de Cliente"/>
    <s v="TELEFONICA EMPRESAS DE CHILE SA"/>
    <s v="TOMA DE ALARMAS DE CLIENTE"/>
    <s v="24/12/2023 7:09:12"/>
    <s v="24/12/2023 7:10:45"/>
    <x v="0"/>
    <s v="CDP ANTIGUO 1"/>
    <s v="CDP ANTIGUO 2"/>
    <s v="24/12/2023 7:10:45"/>
    <s v="24/12/2023 23:50:00"/>
    <s v="TOMA DE ALARMAS DE CLIENTE"/>
    <s v="TOMA DE ALARMAS REALIZADA."/>
    <d v="1899-12-30T00:00:00"/>
    <d v="1899-12-30T00:01:33"/>
    <d v="1899-12-30T00:01:33"/>
    <s v=""/>
    <x v="0"/>
  </r>
  <r>
    <s v="INC000002514605"/>
    <s v="INFRAESTRUCTURA DC"/>
    <x v="14"/>
    <s v="APQ ACCESOS"/>
    <s v="MARIO A BARRIENTOS RUIZ"/>
    <s v="MBARRIENTOS"/>
    <s v="4-Menor/Localizado"/>
    <s v="4-Baja"/>
    <s v="Baja"/>
    <s v="Requerimiento de Cliente"/>
    <s v="TELEFONICA GLOBAL TECHNOLOGY S.A.AGENCIA EN CHILE"/>
    <s v="RONDA DE INSPECCIÓN DE SALAS Y TOMA DE TEMPERATURAS DC APOQUINDO"/>
    <s v="24/12/2023 8:10:16"/>
    <s v="24/12/2023 8:19:41"/>
    <x v="0"/>
    <s v="TI"/>
    <s v="CLIMA"/>
    <s v="24/12/2023 8:58:20"/>
    <s v="24/12/2023 23:50:00"/>
    <s v="RONDA DE INSPECCIÓN DE SALAS Y TOMA DE TEMPERATURAS DC APOQUINDO"/>
    <s v="RONDA REALIZADA"/>
    <d v="1899-12-30T00:37:47"/>
    <d v="1899-12-30T00:48:04"/>
    <d v="1899-12-30T00:10:17"/>
    <s v=""/>
    <x v="0"/>
  </r>
  <r>
    <s v="INC000002514607"/>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8:24:46"/>
    <s v="24/12/2023 8:30:33"/>
    <x v="0"/>
    <s v="TI"/>
    <s v="CLIMA"/>
    <s v="24/12/2023 9:00:33"/>
    <s v="24/12/2023 23:50:00"/>
    <s v="RONDA DE INSPECCIÓN DE SALAS Y TOMA DE TEMPERATURAS DC APOQUINDO"/>
    <m/>
    <d v="1899-12-30T00:00:00"/>
    <d v="1899-12-30T00:00:00"/>
    <d v="1899-12-30T00:00:00"/>
    <s v=""/>
    <x v="0"/>
  </r>
  <r>
    <s v="INC000002514657"/>
    <s v="INFRAESTRUCTURA DC"/>
    <x v="6"/>
    <s v="APQ ACCESOS"/>
    <s v="FRANCISCO J FELIU ABARCA"/>
    <s v="tct_frafea"/>
    <s v="4-Menor/Localizado"/>
    <s v="4-Baja"/>
    <s v="Baja"/>
    <s v="Requerimiento de Cliente"/>
    <s v="TELEFONICA CYBERSECURITY TECH CHILE SPA"/>
    <s v="RONDA POR TOMA DE TEMPERATURAS EN SALAS TIC"/>
    <s v="25/12/2023 5:33:17"/>
    <s v="25/12/2023 5:34:15"/>
    <x v="0"/>
    <s v="TI"/>
    <s v="CLIMA"/>
    <s v="25/12/2023 5:50:49"/>
    <s v="25/12/2023 23:50:00"/>
    <s v="RONDA POR TOMA DE TEMPERATURAS EN SALAS TIC"/>
    <s v="RONDA REALIZADA"/>
    <d v="1899-12-30T00:00:00"/>
    <d v="1899-12-30T00:00:00"/>
    <d v="1899-12-30T00:00:00"/>
    <s v=""/>
    <x v="0"/>
  </r>
  <r>
    <s v="INC000002514662"/>
    <s v="INFRAESTRUCTURA DC"/>
    <x v="6"/>
    <s v="APQ ACCESOS"/>
    <s v="FRANCISCO J FELIU ABARCA"/>
    <s v="tct_frafea"/>
    <s v="4-Menor/Localizado"/>
    <s v="4-Baja"/>
    <s v="Baja"/>
    <s v="Requerimiento de Cliente"/>
    <s v="TELEFONICA CYBERSECURITY TECH CHILE SPA"/>
    <s v="RONDA PREVENTIVA Y LECTURA DE TEMPERATURAS EN SALAS TIC"/>
    <s v="25/12/2023 7:03:31"/>
    <s v="25/12/2023 7:04:20"/>
    <x v="0"/>
    <s v="TI"/>
    <s v="CLIMA"/>
    <s v="25/12/2023 7:23:10"/>
    <s v="25/12/2023 23:50:00"/>
    <s v="RONDA PREVENTIVA Y LECTURA DE TEMPERATURAS EN SALAS TIC"/>
    <s v="RONDA REALIZADA"/>
    <d v="1899-12-30T00:00:00"/>
    <d v="1899-12-30T00:00:00"/>
    <d v="1899-12-30T00:00:00"/>
    <s v=""/>
    <x v="0"/>
  </r>
  <r>
    <s v="INC000002514702"/>
    <s v="INFRAESTRUCTURA DC"/>
    <x v="6"/>
    <s v="APQ ACCESOS"/>
    <s v="SEBASTIAN A JARA VIDAL"/>
    <s v="tct_sjarav"/>
    <s v="4-Menor/Localizado"/>
    <s v="4-Baja"/>
    <s v="Baja"/>
    <s v="Requerimiento de Cliente"/>
    <s v="TELEFONICA CYBERSECURITY TECH CHILE SPA"/>
    <s v="ALZA DE TEMPERATURAS TIC 2"/>
    <s v="25/12/2023 16:30:49"/>
    <s v="25/12/2023 16:33:35"/>
    <x v="0"/>
    <s v="CDP ANTIGUO 1"/>
    <s v="CDP ANTIGUO 2"/>
    <s v="25/12/2023 19:24:22"/>
    <s v="25/12/2023 23:50:00"/>
    <m/>
    <m/>
    <d v="1899-12-30T00:00:00"/>
    <d v="1899-12-30T00:00:00"/>
    <d v="1899-12-30T00:00:00"/>
    <s v=""/>
    <x v="0"/>
  </r>
  <r>
    <s v="INC000002514776"/>
    <s v="TICKET-INTELIGENTE"/>
    <x v="4"/>
    <s v="GESTION TI"/>
    <s v="PAUL A SEPULVEDA ALVAREZ"/>
    <s v="USR_TSIGHT"/>
    <s v="1-Extenso/Generalizado"/>
    <s v="4-Baja"/>
    <s v="Baja"/>
    <s v="Incidente de Cliente"/>
    <s v="RABIE HNOSLTDA"/>
    <s v="rabie001 - lonquimay TICKET AUTOMATICO"/>
    <s v="24/12/2023 15:09:46"/>
    <s v="24/12/2023 15:09:46"/>
    <x v="0"/>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s v="Cumplido"/>
    <x v="2"/>
  </r>
  <r>
    <s v="INC000002514788"/>
    <s v="RED INTERNA"/>
    <x v="6"/>
    <s v="APQ ACCESOS"/>
    <s v="YORDI M HURTADO ARAYA"/>
    <s v="tct_yorhua"/>
    <s v="4-Menor/Localizado"/>
    <s v="4-Baja"/>
    <s v="Baja"/>
    <s v="Requerimiento de Cliente"/>
    <s v="TELEFONICA CYBERSECURITY TECH CHILE SPA"/>
    <s v="RONDA TOMA DE TEMPERATURAS SALAS TIC 16:30"/>
    <s v="24/12/2023 15:43:27"/>
    <s v="24/12/2023 15:44:03"/>
    <x v="0"/>
    <s v="CDP ANTIGUO 1"/>
    <s v="CDP ANTIGUO 2"/>
    <s v="24/12/2023 16:24:54"/>
    <s v="24/12/2023 23:50:00"/>
    <s v="RONDA TOMA DE TEMPERATURAS SALAS TIC 16:30"/>
    <s v="RONDA REALIZADA"/>
    <d v="1899-12-30T00:00:00"/>
    <d v="1899-12-30T00:41:27"/>
    <d v="1899-12-30T00:41:27"/>
    <s v=""/>
    <x v="0"/>
  </r>
  <r>
    <s v="INC000002514820"/>
    <s v="TICKET-INTELIGENTE"/>
    <x v="13"/>
    <s v="GESTION TI"/>
    <s v="DEIBY Y SANTOYO MONTEROLA"/>
    <s v="USR_TSIGHT"/>
    <s v="1-Extenso/Generalizado"/>
    <s v="4-Baja"/>
    <s v="Baja"/>
    <s v="Incidente de Cliente"/>
    <s v="TELEFONICA CYBERSECURITY TECH CHILE SPA"/>
    <s v="tctcsp01 - soc-splunk-i-02 TICKET AUTOMATICO"/>
    <s v="24/12/2023 17:00:47"/>
    <s v="24/12/2023 17:00:47"/>
    <x v="0"/>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s v="Cumplido"/>
    <x v="2"/>
  </r>
  <r>
    <s v="INC000002514826"/>
    <s v="TICKET-INTELIGENTE"/>
    <x v="3"/>
    <s v="GESTION TI"/>
    <s v="VICTOR SEPULVEDA GAMARRA"/>
    <s v="USR_TSIGHT"/>
    <s v="1-Extenso/Generalizado"/>
    <s v="4-Baja"/>
    <s v="Baja"/>
    <s v="Incidente de Cliente"/>
    <s v="TELEFONICA CYBERSECURITY TECH CHILE SPA"/>
    <s v="tctcsp01 - soc-splunk-i-03 TICKET AUTOMATICO"/>
    <s v="24/12/2023 17:24:52"/>
    <s v="24/12/2023 17:24:52"/>
    <x v="0"/>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s v="Cumplido"/>
    <x v="2"/>
  </r>
  <r>
    <s v="INC000002514836"/>
    <s v="TICKET-INTELIGENTE"/>
    <x v="3"/>
    <s v="GESTION TI"/>
    <s v="VICTOR SEPULVEDA GAMARRA"/>
    <s v="USR_TSIGHT"/>
    <s v="1-Extenso/Generalizado"/>
    <s v="4-Baja"/>
    <s v="Baja"/>
    <s v="Incidente de Cliente"/>
    <s v="TELEFONICA CYBERSECURITY TECH CHILE SPA"/>
    <s v="tctcsp01 - soc-splunk-i-01 TICKET AUTOMATICO"/>
    <s v="24/12/2023 17:32:55"/>
    <s v="24/12/2023 17:32:55"/>
    <x v="0"/>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s v="Cumplido"/>
    <x v="2"/>
  </r>
  <r>
    <s v="INC000002514912"/>
    <s v="TICKET-INTELIGENTE"/>
    <x v="4"/>
    <s v="GESTION TI"/>
    <s v="PAUL A SEPULVEDA ALVAREZ"/>
    <s v="USR_TSIGHT"/>
    <s v="1-Extenso/Generalizado"/>
    <s v="4-Baja"/>
    <s v="Baja"/>
    <s v="Incidente de Cliente"/>
    <s v="GPS CHILE SPA"/>
    <s v="gpschi01 - wnprdb_int01 TICKET AUTOMATICO"/>
    <s v="24/12/2023 20:36:04"/>
    <s v="24/12/2023 20:36:04"/>
    <x v="0"/>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s v="Cumplido"/>
    <x v="2"/>
  </r>
  <r>
    <s v="INC000002514915"/>
    <s v="TICKET-INTELIGENTE"/>
    <x v="3"/>
    <s v="GESTION TI"/>
    <s v="VICTOR SEPULVEDA GAMARRA"/>
    <s v="USR_TSIGHT"/>
    <s v="1-Extenso/Generalizado"/>
    <s v="4-Baja"/>
    <s v="Baja"/>
    <s v="Incidente de Cliente"/>
    <s v="TELEFONICA CYBERSECURITY TECH CHILE SPA"/>
    <s v="tctcsp01 - soc-splunk-i-03 TICKET AUTOMATICO"/>
    <s v="24/12/2023 20:40:44"/>
    <s v="24/12/2023 20:40:44"/>
    <x v="0"/>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s v="Cumplido"/>
    <x v="2"/>
  </r>
  <r>
    <s v="INC000002514916"/>
    <s v="INFRAESTRUCTURA DC"/>
    <x v="6"/>
    <s v="APQ ACCESOS"/>
    <s v="FRANCISCO J FELIU ABARCA"/>
    <s v="tct_frafea"/>
    <s v="4-Menor/Localizado"/>
    <s v="4-Baja"/>
    <s v="Baja"/>
    <s v="Requerimiento de Cliente"/>
    <s v="TELEFONICA CYBERSECURITY TECH CHILE SPA"/>
    <s v="RONDA POR TOMA DE TEMPERATURAS EN SALAS TIC"/>
    <s v="24/12/2023 20:46:01"/>
    <s v="24/12/2023 20:46:48"/>
    <x v="0"/>
    <s v="TI"/>
    <s v="CLIMA"/>
    <s v="24/12/2023 20:57:28"/>
    <s v="24/12/2023 23:50:00"/>
    <s v="RONDA POR TOMA DE TEMPERATURAS EN SALAS TIC"/>
    <s v="RONDA REALIZADA"/>
    <d v="1899-12-30T00:00:00"/>
    <d v="1899-12-30T00:00:00"/>
    <d v="1899-12-30T00:00:00"/>
    <s v=""/>
    <x v="0"/>
  </r>
  <r>
    <s v="INC000002514942"/>
    <s v="TICKET-INTELIGENTE"/>
    <x v="3"/>
    <s v="GESTION TI"/>
    <s v="VICTOR SEPULVEDA GAMARRA"/>
    <s v="USR_TSIGHT"/>
    <s v="1-Extenso/Generalizado"/>
    <s v="4-Baja"/>
    <s v="Baja"/>
    <s v="Incidente de Cliente"/>
    <s v="TELEFONICA CYBERSECURITY TECH CHILE SPA"/>
    <s v="tctcsp01 - soc-splunk-i-01 TICKET AUTOMATICO"/>
    <s v="24/12/2023 21:39:55"/>
    <s v="24/12/2023 21:39:55"/>
    <x v="0"/>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s v="Cumplido"/>
    <x v="2"/>
  </r>
  <r>
    <s v="INC000002514955"/>
    <s v="HOUSING"/>
    <x v="6"/>
    <s v="APQ ACCESOS"/>
    <s v="FRANCISCO J FELIU ABARCA"/>
    <s v="tct_frafea"/>
    <s v="4-Menor/Localizado"/>
    <s v="4-Baja"/>
    <s v="Baja"/>
    <s v="Requerimiento de Cliente"/>
    <s v="TELEFONICA CYBERSECURITY TECH CHILE SPA"/>
    <s v="RONDA PREVENTIVA EN SALAS TIC"/>
    <s v="24/12/2023 21:54:09"/>
    <s v="24/12/2023 21:55:18"/>
    <x v="0"/>
    <s v="TI"/>
    <s v="CLIMA"/>
    <s v="24/12/2023 22:41:50"/>
    <s v="24/12/2023 23:50:00"/>
    <s v="RONDA PREVENTIVA EN SALAS TIC"/>
    <s v="RONDA REALIZADA"/>
    <d v="1899-12-30T00:00:00"/>
    <d v="1899-12-30T00:00:00"/>
    <d v="1899-12-30T00:00:00"/>
    <s v=""/>
    <x v="0"/>
  </r>
  <r>
    <s v="INC000002514999"/>
    <s v="HOUSING"/>
    <x v="6"/>
    <s v="APQ ACCESOS"/>
    <s v="FRANCISCO J FELIU ABARCA"/>
    <s v="tct_frafea"/>
    <s v="4-Menor/Localizado"/>
    <s v="4-Baja"/>
    <s v="Baja"/>
    <s v="Requerimiento de Cliente"/>
    <s v="TELEFONICA CYBERSECURITY TECH CHILE SPA"/>
    <s v="TOMA DE ALARMAS CLIENTE EN SALAS TIC"/>
    <s v="24/12/2023 23:44:35"/>
    <s v="24/12/2023 23:45:29"/>
    <x v="0"/>
    <s v="TI"/>
    <s v="INFRAESTRUCTURA"/>
    <s v="25/12/2023 0:16:44"/>
    <s v="25/12/2023 23:50:00"/>
    <s v="TOMA DE ALARMAS CLIENTE EN SALAS TIC"/>
    <s v="TOMA DE ALARMAS REALIZADA"/>
    <d v="1899-12-30T00:00:00"/>
    <d v="1899-12-30T00:00:00"/>
    <d v="1899-12-30T00:00:00"/>
    <s v=""/>
    <x v="0"/>
  </r>
  <r>
    <s v="INC000002515774"/>
    <s v="TICKET-INTELIGENTE"/>
    <x v="3"/>
    <s v="GESTION TI"/>
    <s v="VICTOR SEPULVEDA GAMARRA"/>
    <s v="USR_TSIGHT"/>
    <s v="1-Extenso/Generalizado"/>
    <s v="4-Baja"/>
    <s v="Baja"/>
    <s v="Incidente de Cliente"/>
    <s v="BLUMAR S.A."/>
    <s v="blumar01 - blutssaperp TICKET AUTOMATICO"/>
    <s v="25/12/2023 3:13:07"/>
    <s v="25/12/2023 3:13:07"/>
    <x v="0"/>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s v="Cumplido"/>
    <x v="2"/>
  </r>
  <r>
    <s v="INC000002515823"/>
    <s v="HOUSING"/>
    <x v="15"/>
    <s v="APQ ACCESOS"/>
    <s v="JOSE G MARQUEZ MARCANO"/>
    <s v="tct_josmam"/>
    <s v="4-Menor/Localizado"/>
    <s v="4-Baja"/>
    <s v="Baja"/>
    <s v="Requerimiento de Cliente"/>
    <s v="TELEFONICA EMPRESAS DE CHILE SA"/>
    <s v="RONDA Y REVISION DE SALAS"/>
    <s v="25/12/2023 7:08:09"/>
    <s v="25/12/2023 7:08:57"/>
    <x v="0"/>
    <s v="CDP ANTIGUO 1"/>
    <s v="CDP ANTIGUO 2"/>
    <s v="25/12/2023 7:10:21"/>
    <s v="25/12/2023 23:50:00"/>
    <s v="RONDA Y REVISION DE SALAS"/>
    <s v="RONDAS REALIZADAS"/>
    <d v="1899-12-30T00:01:09"/>
    <d v="1899-12-30T00:02:12"/>
    <d v="1899-12-30T00:01:03"/>
    <s v=""/>
    <x v="0"/>
  </r>
  <r>
    <s v="INC000002515825"/>
    <s v="HOUSING"/>
    <x v="15"/>
    <s v="APQ ACCESOS"/>
    <s v="JOSE G MARQUEZ MARCANO"/>
    <s v="tct_josmam"/>
    <s v="4-Menor/Localizado"/>
    <s v="4-Baja"/>
    <s v="Baja"/>
    <s v="Requerimiento de Cliente"/>
    <s v="TELEFONICA EMPRESAS DE CHILE SA"/>
    <s v="TOMA DE ALARMAS DE CLIENTES"/>
    <s v="25/12/2023 7:10:59"/>
    <s v="25/12/2023 7:11:48"/>
    <x v="0"/>
    <s v="CDP ANTIGUO 1"/>
    <s v="CDP ANTIGUO 2"/>
    <s v="25/12/2023 7:13:33"/>
    <s v="25/12/2023 23:50:00"/>
    <s v="TOMA DE ALARMAS DE CLIENTES"/>
    <s v="TOMA DE ALARMAS REALIZADAS"/>
    <d v="1899-12-30T00:00:00"/>
    <d v="1899-12-30T00:02:34"/>
    <d v="1899-12-30T00:02:34"/>
    <s v=""/>
    <x v="0"/>
  </r>
  <r>
    <s v="INC000002515827"/>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48:42"/>
    <s v="25/12/2023 7:49:57"/>
    <x v="0"/>
    <s v="TI"/>
    <s v="CLIMA"/>
    <s v="25/12/2023 8:04:11"/>
    <s v="25/12/2023 23:50:00"/>
    <s v="RONDA DE INSPECCIÓN DE SALAS Y TOMA DE TEMPERATURAS DC APOQUINDO"/>
    <s v="RONDA REALIZADA"/>
    <d v="1899-12-30T00:00:00"/>
    <d v="1899-12-30T00:00:00"/>
    <d v="1899-12-30T00:00:00"/>
    <s v=""/>
    <x v="0"/>
  </r>
  <r>
    <s v="INC000002515829"/>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0:36"/>
    <s v="25/12/2023 7:52:02"/>
    <x v="0"/>
    <s v="TI"/>
    <s v="CLIMA"/>
    <s v="25/12/2023 8:04:37"/>
    <s v="25/12/2023 23:50:00"/>
    <s v="RONDA DE INSPECCIÓN DE SALAS Y TOMA DE TEMPERATURAS DC APOQUINDO"/>
    <s v="RONDA REALIZADA"/>
    <d v="1899-12-30T00:00:00"/>
    <d v="1899-12-30T00:00:00"/>
    <d v="1899-12-30T00:00:00"/>
    <s v=""/>
    <x v="0"/>
  </r>
  <r>
    <s v="INC000002515831"/>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2:34"/>
    <s v="25/12/2023 7:53:53"/>
    <x v="0"/>
    <s v="TI"/>
    <s v="CLIMA"/>
    <s v="25/12/2023 8:03:32"/>
    <s v="25/12/2023 23:50:00"/>
    <s v="RONDA DE INSPECCIÓN DE SALAS Y TOMA DE TEMPERATURAS DC APOQUINDO"/>
    <s v="RONDA REALIZADA"/>
    <d v="1899-12-30T00:00:00"/>
    <d v="1899-12-30T00:00:00"/>
    <d v="1899-12-30T00:00:00"/>
    <s v=""/>
    <x v="0"/>
  </r>
  <r>
    <s v="INC000002515845"/>
    <s v="RED INTERNA"/>
    <x v="0"/>
    <s v="APQ ACCESOS"/>
    <s v="JAVIER J BRAVO CARVAJAL"/>
    <s v="MBARRIENTOS"/>
    <s v="4-Menor/Localizado"/>
    <s v="4-Baja"/>
    <s v="Baja"/>
    <s v="Requerimiento de Cliente"/>
    <s v="TELEFONICA GLOBAL TECHNOLOGY S.A.AGENCIA EN CHILE"/>
    <s v="RONDA DE INSPECCIÓN DE SALAS Y TOMA DE TEMPERATURAS DC APOQUINDO"/>
    <s v="25/12/2023 12:37:50"/>
    <s v="25/12/2023 12:39:54"/>
    <x v="0"/>
    <s v="TI"/>
    <s v="CLIMA"/>
    <s v="25/12/2023 12:45:23"/>
    <s v="25/12/2023 23:50:00"/>
    <s v="RONDA DE INSPECCIÓN DE SALAS Y TOMA DE TEMPERATURAS DC APOQUINDO"/>
    <s v="RONDA REALIZDA"/>
    <d v="1899-12-30T00:00:00"/>
    <d v="1899-12-30T00:00:00"/>
    <d v="1899-12-30T00:00:00"/>
    <s v=""/>
    <x v="0"/>
  </r>
  <r>
    <s v="INC000002515868"/>
    <s v="RED INTERNA"/>
    <x v="0"/>
    <s v="APQ ACCESOS"/>
    <s v="JAVIER J BRAVO CARVAJAL"/>
    <s v="MBARRIENTOS"/>
    <s v="4-Menor/Localizado"/>
    <s v="4-Baja"/>
    <s v="Baja"/>
    <s v="Requerimiento de Cliente"/>
    <s v="TELEFONICA GLOBAL TECHNOLOGY S.A.AGENCIA EN CHILE"/>
    <s v="RONDA DE INSPECCIÓN DE SALAS"/>
    <s v="25/12/2023 15:16:15"/>
    <s v="25/12/2023 15:18:28"/>
    <x v="0"/>
    <s v="TI"/>
    <s v="CLIMA"/>
    <s v="25/12/2023 15:41:14"/>
    <s v="25/12/2023 23:50:00"/>
    <s v="RONDA DE INSPECCIÓN DE SALAS"/>
    <s v="RONDA DE INSPECCIÓN DE SALAS"/>
    <d v="1899-12-30T00:00:00"/>
    <d v="1899-12-30T00:00:00"/>
    <d v="1899-12-30T00:00:00"/>
    <s v=""/>
    <x v="0"/>
  </r>
  <r>
    <s v="INC000002515870"/>
    <s v="RED INTERNA"/>
    <x v="0"/>
    <s v="APQ ACCESOS"/>
    <s v="JAVIER J BRAVO CARVAJAL"/>
    <s v="MBARRIENTOS"/>
    <s v="4-Menor/Localizado"/>
    <s v="4-Baja"/>
    <s v="Baja"/>
    <s v="Requerimiento de Cliente"/>
    <s v="TELEFONICA GLOBAL TECHNOLOGY S.A.AGENCIA EN CHILE"/>
    <s v="RONDA DE INSPECCIÓN DE SALAS Y TOMA DE TEMPERATURAS DC APOQUINDO"/>
    <s v="25/12/2023 16:29:33"/>
    <s v="25/12/2023 16:31:12"/>
    <x v="0"/>
    <s v="TI"/>
    <s v="CLIMA"/>
    <s v="26/12/2023 7:57:40"/>
    <s v="26/12/2023 23:50:00"/>
    <s v="RONDA DE INSPECCIÓN DE SALAS Y TOMA DE TEMPERATURAS DC APOQUINDO"/>
    <s v="RONDA REALIZADA"/>
    <d v="1899-12-30T00:00:00"/>
    <d v="1899-12-30T00:00:00"/>
    <d v="1899-12-30T00:00:00"/>
    <s v=""/>
    <x v="0"/>
  </r>
  <r>
    <s v="INC000002515885"/>
    <s v="HOUSING"/>
    <x v="15"/>
    <s v="APQ ACCESOS"/>
    <s v="JOSE G MARQUEZ MARCANO"/>
    <s v="tct_josmam"/>
    <s v="4-Menor/Localizado"/>
    <s v="4-Baja"/>
    <s v="Baja"/>
    <s v="Requerimiento de Cliente"/>
    <s v="TELEFONICA EMPRESAS DE CHILE SA"/>
    <s v="ALZA DE TEMPERATURA SALA 500 HUAWEI"/>
    <s v="25/12/2023 20:44:56"/>
    <s v="25/12/2023 20:45:00"/>
    <x v="0"/>
    <s v="CDP ANTIGUO 1"/>
    <s v="CDP ANTIGUO 2"/>
    <s v="25/12/2023 21:33:25"/>
    <s v="25/12/2023 23:50:00"/>
    <s v="ALZA DE TEMPERATURA SALA 500 HUAWEI"/>
    <m/>
    <d v="1899-12-30T00:48:05"/>
    <d v="1899-12-30T00:48:29"/>
    <d v="1899-12-30T00:00:24"/>
    <s v=""/>
    <x v="0"/>
  </r>
  <r>
    <s v="INC000002516044"/>
    <s v="TICKET-INTELIGENTE"/>
    <x v="4"/>
    <s v="GESTION TI"/>
    <s v="PAUL A SEPULVEDA ALVAREZ"/>
    <s v="USR_TSIGHT"/>
    <s v="1-Extenso/Generalizado"/>
    <s v="4-Baja"/>
    <s v="Baja"/>
    <s v="Incidente de Cliente"/>
    <s v="GPS CHILE SPA"/>
    <s v="gpschi01 - wnprdb_int01 TICKET AUTOMATICO"/>
    <s v="25/12/2023 10:36:25"/>
    <s v="25/12/2023 10:36:25"/>
    <x v="0"/>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s v="Cumplido"/>
    <x v="2"/>
  </r>
  <r>
    <s v="INC000002516140"/>
    <s v="TICKET-INTELIGENTE"/>
    <x v="4"/>
    <s v="GESTION TI"/>
    <s v="PAUL A SEPULVEDA ALVAREZ"/>
    <s v="USR_TSIGHT"/>
    <s v="1-Extenso/Generalizado"/>
    <s v="4-Baja"/>
    <s v="Baja"/>
    <s v="Incidente de Cliente"/>
    <s v="GPS CHILE SPA"/>
    <s v="gpschi01 - wnprdb_int01 TICKET AUTOMATICO"/>
    <s v="25/12/2023 13:47:23"/>
    <s v="25/12/2023 13:47:23"/>
    <x v="0"/>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s v="Cumplido"/>
    <x v="2"/>
  </r>
  <r>
    <s v="INC000002516143"/>
    <s v="TICKET-INTELIGENTE"/>
    <x v="3"/>
    <s v="GESTION TI"/>
    <s v="SEBASTIAN I ACUÑA GUZMAN"/>
    <s v="USR_TSIGHT"/>
    <s v="1-Extenso/Generalizado"/>
    <s v="4-Baja"/>
    <s v="Baja"/>
    <s v="Incidente de Cliente"/>
    <s v="BLUMAR S.A."/>
    <s v="blumar01 - blutssaperp TICKET AUTOMATICO"/>
    <s v="25/12/2023 13:51:22"/>
    <s v="25/12/2023 13:51:22"/>
    <x v="0"/>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s v="Cumplido"/>
    <x v="2"/>
  </r>
  <r>
    <s v="INC000002516223"/>
    <s v="VPN IP - MPLS"/>
    <x v="20"/>
    <s v="GESTION HD"/>
    <s v="JORGE S LORCA LEIVA"/>
    <s v="frp_spevel"/>
    <s v="3-Moderado/Limitado"/>
    <s v="3-Medio"/>
    <s v="Media"/>
    <s v="Requerimiento de Cliente"/>
    <s v="TELEFONICA EMPRESAS DE CHILE SA"/>
    <s v="HD/Reporte de Estado de Facilities con respecto al micro corte de energía gen DC Paine"/>
    <s v="25/12/2023 18:06:27"/>
    <s v="25/12/2023 18:09:01"/>
    <x v="0"/>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s v=""/>
    <x v="0"/>
  </r>
  <r>
    <s v="INC000002516251"/>
    <s v="HOUSING"/>
    <x v="15"/>
    <s v="APQ ACCESOS"/>
    <s v="JOSE G MARQUEZ MARCANO"/>
    <s v="tct_josmam"/>
    <s v="4-Menor/Localizado"/>
    <s v="4-Baja"/>
    <s v="Baja"/>
    <s v="Requerimiento de Cliente"/>
    <s v="TELEFONICA EMPRESAS DE CHILE SA"/>
    <s v="RONDA Y REVISION DE SALAS"/>
    <s v="26/12/2023 6:47:17"/>
    <s v="26/12/2023 6:48:02"/>
    <x v="0"/>
    <s v="CDP ANTIGUO 1"/>
    <s v="CDP ANTIGUO 2"/>
    <s v="26/12/2023 6:49:59"/>
    <s v="26/12/2023 23:50:00"/>
    <s v="RONDA Y REVISION DE SALAS"/>
    <s v="RONDAS REALIZADAS"/>
    <d v="1899-12-30T00:01:41"/>
    <d v="1899-12-30T00:02:42"/>
    <d v="1899-12-30T00:01:01"/>
    <s v=""/>
    <x v="0"/>
  </r>
  <r>
    <s v="INC000002516253"/>
    <s v="HOUSING"/>
    <x v="15"/>
    <s v="APQ ACCESOS"/>
    <s v="JOSE G MARQUEZ MARCANO"/>
    <s v="tct_josmam"/>
    <s v="4-Menor/Localizado"/>
    <s v="4-Baja"/>
    <s v="Baja"/>
    <s v="Requerimiento de Cliente"/>
    <s v="TELEFONICA EMPRESAS DE CHILE SA"/>
    <s v="TOMA DE ALARMAS DE CLIENTES"/>
    <s v="26/12/2023 6:50:17"/>
    <s v="26/12/2023 6:51:08"/>
    <x v="0"/>
    <s v="CDP ANTIGUO 1"/>
    <s v="CDP ANTIGUO 2"/>
    <s v="26/12/2023 6:52:48"/>
    <s v="26/12/2023 23:50:00"/>
    <s v="TOMA DE ALARMAS DE CLIENTES"/>
    <s v="TOMA DE ALARMAS REALIZADAS"/>
    <d v="1899-12-30T00:01:40"/>
    <d v="1899-12-30T00:02:31"/>
    <d v="1899-12-30T00:00:51"/>
    <s v=""/>
    <x v="0"/>
  </r>
  <r>
    <s v="INC000002516255"/>
    <s v="HOUSING"/>
    <x v="6"/>
    <s v="APQ ACCESOS"/>
    <s v="EDUARDO A NUÑEZ LAMOZA"/>
    <s v="tct_edunul"/>
    <s v="4-Menor/Localizado"/>
    <s v="4-Baja"/>
    <s v="Baja"/>
    <s v="Requerimiento de Cliente"/>
    <s v="TELEFONICA CYBERSECURITY TECH CHILE SPA"/>
    <s v="TOMA DE TEMPERATURAS"/>
    <s v="26/12/2023 6:56:48"/>
    <s v="26/12/2023 6:57:42"/>
    <x v="0"/>
    <s v="TI"/>
    <s v="CLIMA"/>
    <s v="26/12/2023 6:58:03"/>
    <s v="26/12/2023 23:50:00"/>
    <s v="TOMA DE TEMPERATURAS"/>
    <s v="RONDA REALIZADA"/>
    <d v="1899-12-30T00:00:00"/>
    <d v="1899-12-30T00:00:00"/>
    <d v="1899-12-30T00:00:00"/>
    <s v=""/>
    <x v="0"/>
  </r>
  <r>
    <s v="INC000002516257"/>
    <s v="HOUSING"/>
    <x v="6"/>
    <s v="APQ ACCESOS"/>
    <s v="EDUARDO A NUÑEZ LAMOZA"/>
    <s v="tct_edunul"/>
    <s v="4-Menor/Localizado"/>
    <s v="4-Baja"/>
    <s v="Baja"/>
    <s v="Requerimiento de Cliente"/>
    <s v="TELEFONICA CYBERSECURITY TECH CHILE SPA"/>
    <s v="RONDA SALAS TECNICAS"/>
    <s v="26/12/2023 6:58:28"/>
    <s v="26/12/2023 6:59:25"/>
    <x v="0"/>
    <s v="TI"/>
    <s v="INFRAESTRUCTURA"/>
    <s v="26/12/2023 6:59:42"/>
    <s v="26/12/2023 23:50:00"/>
    <s v="REVISION DE SALAS Y RACK"/>
    <s v="RONDA REALIZADA"/>
    <d v="1899-12-30T00:00:00"/>
    <d v="1899-12-30T00:00:00"/>
    <d v="1899-12-30T00:00:00"/>
    <s v=""/>
    <x v="0"/>
  </r>
  <r>
    <s v="INC000002516325"/>
    <s v="TICKET-INTELIGENTE"/>
    <x v="4"/>
    <s v="GESTION TI"/>
    <s v="PAUL A SEPULVEDA ALVAREZ"/>
    <s v="USR_TSIGHT"/>
    <s v="1-Extenso/Generalizado"/>
    <s v="4-Baja"/>
    <s v="Baja"/>
    <s v="Incidente de Cliente"/>
    <s v="GPS CHILE SPA"/>
    <s v="gpschi01 - wnprap_cap02 TICKET AUTOMATICO"/>
    <s v="25/12/2023 16:50:00"/>
    <s v="25/12/2023 16:50:00"/>
    <x v="0"/>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s v="Cumplido"/>
    <x v="2"/>
  </r>
  <r>
    <s v="INC000002517135"/>
    <s v="TICKET-INTELIGENTE"/>
    <x v="4"/>
    <s v="GESTION TI"/>
    <s v="PAUL A SEPULVEDA ALVAREZ"/>
    <s v="USR_TSIGHT"/>
    <s v="1-Extenso/Generalizado"/>
    <s v="4-Baja"/>
    <s v="Baja"/>
    <s v="Incidente de Cliente"/>
    <s v="GPS CHILE SPA"/>
    <s v="gpschi01 - wnprap_gps04 TICKET AUTOMATICO"/>
    <s v="25/12/2023 17:56:05"/>
    <s v="25/12/2023 17:56:05"/>
    <x v="0"/>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s v="Cumplido"/>
    <x v="2"/>
  </r>
  <r>
    <s v="INC000002517152"/>
    <s v="TICKET-INTELIGENTE"/>
    <x v="3"/>
    <s v="GESTION TI"/>
    <s v="SEBASTIAN I ACUÑA GUZMAN"/>
    <s v="USR_TSIGHT"/>
    <s v="1-Extenso/Generalizado"/>
    <s v="4-Baja"/>
    <s v="Baja"/>
    <s v="Incidente de Cliente"/>
    <s v="TELEFONICA CYBERSECURITY TECH CHILE SPA"/>
    <s v="tctcsp01 - soc-splunk-i-03 TICKET AUTOMATICO"/>
    <s v="25/12/2023 18:33:30"/>
    <s v="25/12/2023 18:33:30"/>
    <x v="0"/>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s v="Cumplido"/>
    <x v="2"/>
  </r>
  <r>
    <s v="INC000002517194"/>
    <s v="HOUSING"/>
    <x v="15"/>
    <s v="APQ ACCESOS"/>
    <s v="LUIS O MORALES ARENAS"/>
    <s v="tct_luimoa"/>
    <s v="4-Menor/Localizado"/>
    <s v="4-Baja"/>
    <s v="Baja"/>
    <s v="Requerimiento de Cliente"/>
    <s v="TELEFONICA EMPRESAS DE CHILE SA"/>
    <s v="SE GENERA TICKET POR RONDA Y REVISION DE SALAS TECNICAS"/>
    <s v="25/12/2023 19:21:05"/>
    <s v="25/12/2023 19:22:21"/>
    <x v="0"/>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17198"/>
    <s v="HOUSING"/>
    <x v="15"/>
    <s v="APQ ACCESOS"/>
    <s v="LUIS O MORALES ARENAS"/>
    <s v="tct_luimoa"/>
    <s v="4-Menor/Localizado"/>
    <s v="4-Baja"/>
    <s v="Baja"/>
    <s v="Requerimiento de Cliente"/>
    <s v="TELEFONICA EMPRESAS DE CHILE SA"/>
    <s v="SE GENERA TICKET POR REVISION Y TOMA DE ALARMA DE CLIENTES"/>
    <s v="25/12/2023 19:33:13"/>
    <s v="25/12/2023 19:34:52"/>
    <x v="0"/>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517263"/>
    <s v="TICKET-INTELIGENTE"/>
    <x v="4"/>
    <s v="GESTION TI"/>
    <s v="PAUL A SEPULVEDA ALVAREZ"/>
    <s v="USR_TSIGHT"/>
    <s v="1-Extenso/Generalizado"/>
    <s v="4-Baja"/>
    <s v="Baja"/>
    <s v="Incidente de Cliente"/>
    <s v="GPS CHILE SPA"/>
    <s v="gpschi01 - wnprap_cap02 TICKET AUTOMATICO"/>
    <s v="25/12/2023 20:49:11"/>
    <s v="25/12/2023 20:49:11"/>
    <x v="0"/>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s v="Cumplido"/>
    <x v="2"/>
  </r>
  <r>
    <s v="INC000002517273"/>
    <s v="TICKET-INTELIGENTE"/>
    <x v="4"/>
    <s v="GESTION TI"/>
    <s v="PAUL A SEPULVEDA ALVAREZ"/>
    <s v="USR_TSIGHT"/>
    <s v="1-Extenso/Generalizado"/>
    <s v="4-Baja"/>
    <s v="Baja"/>
    <s v="Incidente de Cliente"/>
    <s v="GPS CHILE SPA"/>
    <s v="gpschi01 - wnprap_gps04 TICKET AUTOMATICO"/>
    <s v="25/12/2023 21:04:20"/>
    <s v="25/12/2023 21:04:20"/>
    <x v="0"/>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s v="Cumplido"/>
    <x v="2"/>
  </r>
  <r>
    <s v="INC000002517421"/>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48:03"/>
    <s v="26/12/2023 7:49:49"/>
    <x v="0"/>
    <s v="TI"/>
    <s v="CLIMA"/>
    <s v="26/12/2023 7:58:02"/>
    <s v="26/12/2023 23:50:00"/>
    <s v="RONDA DE INSPECCIÓN DE SALAS Y TOMA DE TEMPERATURAS DC APOQUINDO"/>
    <s v="RONDA REALIZADA"/>
    <d v="1899-12-30T00:00:00"/>
    <d v="1899-12-30T00:00:00"/>
    <d v="1899-12-30T00:00:00"/>
    <s v=""/>
    <x v="0"/>
  </r>
  <r>
    <s v="INC000002517423"/>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0:04"/>
    <s v="26/12/2023 7:52:14"/>
    <x v="0"/>
    <s v="TI"/>
    <s v="CLIMA"/>
    <s v="26/12/2023 7:58:26"/>
    <s v="26/12/2023 23:50:00"/>
    <s v="RONDA DE INSPECCIÓN DE SALAS Y TOMA DE TEMPERATURAS DC APOQUINDO"/>
    <s v="RONDA REALIZADA"/>
    <d v="1899-12-30T00:00:00"/>
    <d v="1899-12-30T00:00:00"/>
    <d v="1899-12-30T00:00:00"/>
    <s v=""/>
    <x v="0"/>
  </r>
  <r>
    <s v="INC000002517425"/>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2:29"/>
    <s v="26/12/2023 7:54:31"/>
    <x v="0"/>
    <s v="TI"/>
    <s v="CLIMA"/>
    <s v="26/12/2023 7:58:53"/>
    <s v="26/12/2023 23:50:00"/>
    <s v="RONDA DE INSPECCIÓN DE SALAS Y TOMA DE TEMPERATURAS DC APOQUINDO"/>
    <s v="RONDA REALIZADA"/>
    <d v="1899-12-30T00:00:00"/>
    <d v="1899-12-30T00:00:00"/>
    <d v="1899-12-30T00:00:00"/>
    <s v=""/>
    <x v="0"/>
  </r>
  <r>
    <s v="INC000002517438"/>
    <s v="SAP"/>
    <x v="17"/>
    <s v="CLOUD SAP HANA"/>
    <s v="NICOLAS A SAAVEDRA EGUILUZ"/>
    <s v="tct_nsaave"/>
    <s v="4-Menor/Localizado"/>
    <s v="4-Baja"/>
    <s v="Baja"/>
    <s v="Requerimiento de Cliente"/>
    <s v="TELEFONICA EMPRESAS DE CHILE SA"/>
    <s v="Checklist Diario Clientes 26.12.23"/>
    <s v="26/12/2023 9:02:38"/>
    <s v="26/12/2023 9:03:57"/>
    <x v="0"/>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s v=""/>
    <x v="0"/>
  </r>
  <r>
    <s v="INC000002517475"/>
    <s v="VPN IP - MPLS"/>
    <x v="4"/>
    <s v="ADMINISTRADORES RESIDENTES"/>
    <s v="PAUL A SEPULVEDA ALVAREZ"/>
    <s v="frp_joflor"/>
    <s v="3-Moderado/Limitado"/>
    <s v="1-Crítica"/>
    <s v="Alta"/>
    <s v="Requerimiento de Cliente"/>
    <s v="GPS CHILE SPA"/>
    <s v="GAMA| Re: URGENTE-Aumento de disco Servidor 10.0.1.2 SQLINT - DISCO Y"/>
    <s v="26/12/2023 10:08:28"/>
    <s v="26/12/2023 10:14:36"/>
    <x v="0"/>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s v=""/>
    <x v="0"/>
  </r>
  <r>
    <s v="INC000002517505"/>
    <s v="TICKET-INTELIGENTE"/>
    <x v="17"/>
    <s v="GESTION TI"/>
    <s v="EWALD R GALAZ MILLALEO"/>
    <s v="USR_TSIGHT"/>
    <s v="1-Extenso/Generalizado"/>
    <s v="4-Baja"/>
    <s v="Baja"/>
    <s v="Incidente de Cliente"/>
    <s v="BLUMAR S.A."/>
    <s v="blumar01 - blutssaperp TICKET AUTOMATICO"/>
    <s v="26/12/2023 3:30:44"/>
    <s v="26/12/2023 3:30:44"/>
    <x v="0"/>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s v="Cumplido"/>
    <x v="2"/>
  </r>
  <r>
    <s v="INC000002517646"/>
    <s v="HOUSING"/>
    <x v="14"/>
    <s v="BELIEVE"/>
    <s v="JAVIER J BRAVO CARVAJAL"/>
    <s v="frp_fbalab"/>
    <s v="3-Moderado/Limitado"/>
    <s v="3-Medio"/>
    <s v="Media"/>
    <s v="Requerimiento de Cliente"/>
    <s v="ICETEL SERVICIOS S.A."/>
    <s v="GESTION DATACENTER/ ACCESOS / ICETEL SERVICIOS S.A."/>
    <s v="26/12/2023 8:45:34"/>
    <s v="26/12/2023 8:48:29"/>
    <x v="0"/>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s v=""/>
    <x v="0"/>
  </r>
  <r>
    <s v="INC000002517665"/>
    <s v="RED INTERNA"/>
    <x v="1"/>
    <s v="APQ ACCESOS"/>
    <s v="CARLOS F ARAYA RAMIREZ"/>
    <s v="tct_cararr"/>
    <s v="4-Menor/Localizado"/>
    <s v="4-Baja"/>
    <s v="Baja"/>
    <s v="Requerimiento de Cliente"/>
    <s v="TELEFONICA CYBERSECURITY TECH CHILE SPA"/>
    <s v="RONDA INSPECTIVA"/>
    <s v="26/12/2023 9:01:35"/>
    <s v="26/12/2023 9:14:54"/>
    <x v="0"/>
    <s v="CDP ANTIGUO 1"/>
    <s v="CDP ANTIGUO 2"/>
    <s v="26/12/2023 10:28:16"/>
    <s v="26/12/2023 23:50:00"/>
    <m/>
    <s v="ronda realizada"/>
    <d v="1899-12-30T00:00:00"/>
    <d v="1899-12-30T00:00:00"/>
    <d v="1899-12-30T00:00:00"/>
    <s v=""/>
    <x v="0"/>
  </r>
  <r>
    <s v="INC000002517710"/>
    <s v="INFRAESTRUCTURA DC"/>
    <x v="8"/>
    <s v="APQ ACCESOS"/>
    <s v="JONATHAN A MARQUEZ ASTENGO"/>
    <s v="tct_jmarqu"/>
    <s v="4-Menor/Localizado"/>
    <s v="4-Baja"/>
    <s v="Baja"/>
    <s v="Requerimiento de Cliente"/>
    <s v="TELEFONICA CYBERSECURITY TECH CHILE SPA"/>
    <s v="MOVIMIENTO DE RACK TIC 5 A TIC 6"/>
    <s v="26/12/2023 9:31:43"/>
    <s v="26/12/2023 9:49:34"/>
    <x v="0"/>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s v=""/>
    <x v="0"/>
  </r>
  <r>
    <s v="INC000002517793"/>
    <s v="TICKET-INTELIGENTE"/>
    <x v="3"/>
    <s v="GESTION TI"/>
    <s v="SEBASTIAN I ACUÑA GUZMAN"/>
    <s v="USR_TSIGHT"/>
    <s v="1-Extenso/Generalizado"/>
    <s v="4-Baja"/>
    <s v="Baja"/>
    <s v="Incidente de Cliente"/>
    <s v="TELEFONICA CYBERSECURITY TECH CHILE SPA"/>
    <s v="tctcsp01 - soc-splunk-i-03 TICKET AUTOMATICO"/>
    <s v="26/12/2023 10:10:19"/>
    <s v="26/12/2023 10:10:19"/>
    <x v="0"/>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s v="Cumplido"/>
    <x v="2"/>
  </r>
  <r>
    <s v="INC000002517873"/>
    <s v="HOUSING"/>
    <x v="15"/>
    <s v="APQ ACCESOS"/>
    <s v="LUIS O MORALES ARENAS"/>
    <s v="tct_luimoa"/>
    <s v="4-Menor/Localizado"/>
    <s v="4-Baja"/>
    <s v="Baja"/>
    <s v="Requerimiento de Cliente"/>
    <s v="TELEFONICA EMPRESAS DE CHILE SA"/>
    <s v="SE GENERA TICKET POR REVISION Y TOMA DE ALARMA DE CLIENTES"/>
    <s v="26/12/2023 12:17:47"/>
    <s v="26/12/2023 12:18:52"/>
    <x v="0"/>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517876"/>
    <s v="HOUSING"/>
    <x v="16"/>
    <s v="BELIEVE"/>
    <s v="FERNEY D GARZON PEÑA"/>
    <s v="frp_jolsso"/>
    <s v="3-Moderado/Limitado"/>
    <s v="3-Medio"/>
    <s v="Media"/>
    <s v="Requerimiento de Cliente"/>
    <s v="TELEFONICA EMPRESAS DE CHILE SA"/>
    <s v="GESTION DATACENTER/ ACCESOS /TELEFONICA EMPRESAS DE CHILE SA"/>
    <s v="26/12/2023 12:20:44"/>
    <s v="26/12/2023 12:22:10"/>
    <x v="0"/>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s v=""/>
    <x v="0"/>
  </r>
  <r>
    <s v="INC000002517884"/>
    <s v="HOSTING VIRTUAL"/>
    <x v="7"/>
    <s v="GESTION PLATAFORMA CLIENTES"/>
    <s v="CRISTOBAL I REYES DELGADO"/>
    <s v="vos_eperez"/>
    <s v="4-Menor/Localizado"/>
    <s v="4-Baja"/>
    <s v="Baja"/>
    <s v="Requerimiento de Cliente"/>
    <s v="TELEFONICA EMPRESAS DE CHILE SA"/>
    <s v="Revisión servidor CL-V-BD02"/>
    <s v="26/12/2023 12:28:46"/>
    <s v="26/12/2023 12:30:37"/>
    <x v="0"/>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s v=""/>
    <x v="0"/>
  </r>
  <r>
    <s v="INC000002517897"/>
    <s v="VPN IP - MPLS"/>
    <x v="4"/>
    <s v="BELIEVE"/>
    <s v="ALEJANDRO ACEVEDO VALENZUELA"/>
    <s v="frp_jolsso"/>
    <s v="4-Menor/Localizado"/>
    <s v="4-Baja"/>
    <s v="Baja"/>
    <s v="Requerimiento de Cliente"/>
    <s v="TELEFONICA CYBERSECURITY TECH CHILE SPA"/>
    <s v="REQ / SOC / Alarma de inactividad Equipos ABIF"/>
    <s v="26/12/2023 12:50:36"/>
    <s v="26/12/2023 12:54:18"/>
    <x v="0"/>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s v=""/>
    <x v="0"/>
  </r>
  <r>
    <s v="INC000002517906"/>
    <s v="HOUSING"/>
    <x v="15"/>
    <s v="APQ ACCESOS"/>
    <s v="LUIS O MORALES ARENAS"/>
    <s v="tct_luimoa"/>
    <s v="4-Menor/Localizado"/>
    <s v="4-Baja"/>
    <s v="Baja"/>
    <s v="Requerimiento de Cliente"/>
    <s v="TELEFONICA EMPRESAS DE CHILE SA"/>
    <s v="SE GENERA TICKET POR RONDA Y REVISION DE SALKAS TECNICAS"/>
    <s v="26/12/2023 10:10:22"/>
    <s v="26/12/2023 10:18:17"/>
    <x v="0"/>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17913"/>
    <s v="HOUSING"/>
    <x v="14"/>
    <s v="BELIEVE"/>
    <s v="JAVIER J BRAVO CARVAJAL"/>
    <s v="frp_dvital"/>
    <s v="3-Moderado/Limitado"/>
    <s v="4-Baja"/>
    <s v="Baja"/>
    <s v="Requerimiento de Cliente"/>
    <s v="BANCO SANTANDER CHILE"/>
    <s v="GESTION DATACENTER/ ACCESOS / BANCO SANTANDER CHILE"/>
    <s v="26/12/2023 10:19:54"/>
    <s v="26/12/2023 10:25:52"/>
    <x v="0"/>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s v=""/>
    <x v="0"/>
  </r>
  <r>
    <s v="INC000002517938"/>
    <s v="VPN IP - MPLS"/>
    <x v="13"/>
    <s v="GESTION HD"/>
    <s v="ANGEL CASTRO CABRERA"/>
    <s v="frp_fpetro"/>
    <s v="3-Moderado/Limitado"/>
    <s v="3-Medio"/>
    <s v="Media"/>
    <s v="Requerimiento de Cliente"/>
    <s v="TELEFONICA GLOBAL TECHNOLOGY S.A.AGENCIA EN CHILE"/>
    <s v="HD/C-19872300193 // FUND INSTITUTO PROFESIONAL DUOC UC // Migracion de maquinas del"/>
    <s v="26/12/2023 10:33:20"/>
    <s v="26/12/2023 10:34:35"/>
    <x v="0"/>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s v=""/>
    <x v="0"/>
  </r>
  <r>
    <s v="INC000002517960"/>
    <s v="MONITOREO"/>
    <x v="4"/>
    <s v="MONITOREO MESAS"/>
    <s v="ALEJANDRO ACEVEDO VALENZUELA"/>
    <s v="asc_fgonza"/>
    <s v="4-Menor/Localizado"/>
    <s v="4-Baja"/>
    <s v="Baja"/>
    <s v="Incidente de Cliente"/>
    <s v="TELEFONICA EMPRESAS DE CHILE SA"/>
    <s v="Sin Internet Server INFORMESGES02"/>
    <s v="26/12/2023 10:57:52"/>
    <s v="26/12/2023 11:01:24"/>
    <x v="0"/>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s v="Cumplido"/>
    <x v="2"/>
  </r>
  <r>
    <s v="INC000002517964"/>
    <s v="VPN IP - MPLS"/>
    <x v="4"/>
    <s v="GESTION HD"/>
    <s v="JUAN CARLOS UZCATEGUI FUGUETT"/>
    <s v="frp_fpetro"/>
    <s v="3-Moderado/Limitado"/>
    <s v="3-Medio"/>
    <s v="Media"/>
    <s v="Requerimiento de Cliente"/>
    <s v="TELEFONICA GLOBAL TECHNOLOGY S.A.AGENCIA EN CHILE"/>
    <s v="REQ/Usuario y password VPN"/>
    <s v="26/12/2023 11:01:08"/>
    <s v="26/12/2023 11:02:36"/>
    <x v="0"/>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s v=""/>
    <x v="0"/>
  </r>
  <r>
    <s v="INC000002517971"/>
    <s v="VPN IP - MPLS"/>
    <x v="8"/>
    <s v="GESTION HD"/>
    <s v="ROBERTO CAMPILLAY ITURRIETA"/>
    <s v="frp_fpetro"/>
    <s v="3-Moderado/Limitado"/>
    <s v="3-Medio"/>
    <s v="Media"/>
    <s v="Requerimiento de Cliente"/>
    <s v="ARTIKOS CHILE S A"/>
    <s v="HD/Solicitud Artikos Chile // Habilitación conexiones en RACK"/>
    <s v="26/12/2023 11:10:21"/>
    <s v="26/12/2023 11:13:29"/>
    <x v="0"/>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s v=""/>
    <x v="0"/>
  </r>
  <r>
    <s v="INC000002518006"/>
    <s v="HOUSING"/>
    <x v="19"/>
    <s v="BELIEVE"/>
    <s v="SEBASTIAN A JARA VIDAL"/>
    <s v="frp_fbalab"/>
    <s v="3-Moderado/Limitado"/>
    <s v="3-Medio"/>
    <s v="Media"/>
    <s v="Requerimiento de Cliente"/>
    <s v="TELEFONICA GLOBAL TECHNOLOGY S.A.AGENCIA EN CHILE"/>
    <s v="GESTION DATACENTER/ ACCESOS / TELEFONICA GLOBAL TECHNOLOGY S.A.AGENCIA EN CHILE"/>
    <s v="26/12/2023 10:19:00"/>
    <s v="26/12/2023 10:23:42"/>
    <x v="0"/>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s v=""/>
    <x v="0"/>
  </r>
  <r>
    <s v="INC000002518007"/>
    <s v="HOUSING"/>
    <x v="16"/>
    <s v="BELIEVE"/>
    <s v="FERNEY D GARZON PEÑA"/>
    <s v="frp_fbalab"/>
    <s v="3-Moderado/Limitado"/>
    <s v="3-Medio"/>
    <s v="Media"/>
    <s v="Requerimiento de Cliente"/>
    <s v="TELEFONICA GLOBAL TECHNOLOGY S.A.AGENCIA EN CHILE"/>
    <s v="GESTION DATACENTER/ ACCESOS / TELEFONICA GLOBAL TECHNOLOGY S.A.AGENCIA EN CHILE"/>
    <s v="26/12/2023 10:19:03"/>
    <s v="26/12/2023 10:23:44"/>
    <x v="0"/>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s v=""/>
    <x v="0"/>
  </r>
  <r>
    <s v="INC000002518032"/>
    <s v="TICKET-INTELIGENTE"/>
    <x v="4"/>
    <s v="GESTION TI"/>
    <s v="GIOVANNI D ROCCO VALENZUELA"/>
    <s v="USR_TSIGHT"/>
    <s v="1-Extenso/Generalizado"/>
    <s v="4-Baja"/>
    <s v="Baja"/>
    <s v="Incidente de Cliente"/>
    <s v="FUNDACION INSTITUTO PROFESIONAL DUOC UC"/>
    <s v="fiprdu01 - srvfs01_vm TICKET AUTOMATICO"/>
    <s v="26/12/2023 10:32:22"/>
    <s v="26/12/2023 10:32:22"/>
    <x v="0"/>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s v="Cumplido"/>
    <x v="2"/>
  </r>
  <r>
    <s v="INC000002518059"/>
    <s v="HOUSING"/>
    <x v="19"/>
    <s v="BELIEVE"/>
    <s v="SEBASTIAN A JARA VIDAL"/>
    <s v="frp_fbalab"/>
    <s v="3-Moderado/Limitado"/>
    <s v="3-Medio"/>
    <s v="Media"/>
    <s v="Requerimiento de Cliente"/>
    <s v="TELEFONICA EMPRESAS DE CHILE SA"/>
    <s v="GESTION DATACENTER/ ACCESOS / TELEFONICA EMPRESAS DE CHILE SA"/>
    <s v="26/12/2023 10:45:14"/>
    <s v="26/12/2023 10:46:59"/>
    <x v="0"/>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s v=""/>
    <x v="0"/>
  </r>
  <r>
    <s v="INC000002518143"/>
    <s v="HOUSING"/>
    <x v="14"/>
    <s v="BELIEVE"/>
    <s v="CRISTOPHER MALDONADO ROMERO"/>
    <s v="frp_fbalab"/>
    <s v="3-Moderado/Limitado"/>
    <s v="3-Medio"/>
    <s v="Media"/>
    <s v="Requerimiento de Cliente"/>
    <s v="BANCO SANTANDER CHILE"/>
    <s v="GESTION DATACENTER/ ACCESOS / BANCO SANTANDER CHILE"/>
    <s v="26/12/2023 11:37:33"/>
    <s v="26/12/2023 11:39:12"/>
    <x v="0"/>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s v=""/>
    <x v="0"/>
  </r>
  <r>
    <s v="INC000002518237"/>
    <s v="VPN IP - MPLS"/>
    <x v="13"/>
    <s v="GESTION HD"/>
    <s v="DEIBY Y SANTOYO MONTEROLA"/>
    <s v="frp_fpetro"/>
    <s v="3-Moderado/Limitado"/>
    <s v="3-Medio"/>
    <s v="Media"/>
    <s v="Requerimiento de Cliente"/>
    <s v="RED DE CLINICAS REGIONALES S.A."/>
    <s v="REQ/Credencial acceso para portal VDC"/>
    <s v="26/12/2023 12:38:03"/>
    <s v="26/12/2023 12:40:29"/>
    <x v="0"/>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s v=""/>
    <x v="0"/>
  </r>
  <r>
    <s v="INC000002518242"/>
    <s v="VPN IP - MPLS"/>
    <x v="4"/>
    <s v="GESTION HD"/>
    <s v="GIOVANNI D ROCCO VALENZUELA"/>
    <s v="frp_fpetro"/>
    <s v="3-Moderado/Limitado"/>
    <s v="3-Medio"/>
    <s v="Media"/>
    <s v="Requerimiento de Cliente"/>
    <s v="TELEFONICA GLOBAL TECHNOLOGY S.A.AGENCIA EN CHILE"/>
    <s v="HD/TELEFONCIA - Acceso servidor TGESTIONA_VIRTUAL"/>
    <s v="26/12/2023 12:48:41"/>
    <s v="26/12/2023 12:50:29"/>
    <x v="0"/>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s v=""/>
    <x v="0"/>
  </r>
  <r>
    <s v="INC000002518358"/>
    <s v="HOUSING"/>
    <x v="1"/>
    <s v="APQ ACCESOS"/>
    <s v="CARLOS F ARAYA RAMIREZ"/>
    <s v="tct_cararr"/>
    <s v="4-Menor/Localizado"/>
    <s v="4-Baja"/>
    <s v="Baja"/>
    <s v="Requerimiento de Cliente"/>
    <s v="TELEFONICA CYBERSECURITY TECH CHILE SPA"/>
    <s v="FACTIBILIDAD 79625"/>
    <s v="26/12/2023 14:54:46"/>
    <s v="26/12/2023 14:55:48"/>
    <x v="0"/>
    <s v="CDP ANTIGUO 1"/>
    <s v="CDP ANTIGUO 2"/>
    <s v="26/12/2023 17:12:55"/>
    <s v="26/12/2023 23:50:00"/>
    <s v="HDI"/>
    <s v="FACTIBILIDAD ENVIADA"/>
    <d v="1899-12-30T00:00:00"/>
    <d v="1899-12-30T00:00:00"/>
    <d v="1899-12-30T00:00:00"/>
    <s v=""/>
    <x v="0"/>
  </r>
  <r>
    <s v="INC000002518435"/>
    <s v="HOUSING"/>
    <x v="14"/>
    <s v="BELIEVE"/>
    <s v="JAVIER J BRAVO CARVAJAL"/>
    <s v="frp_fbalab"/>
    <s v="3-Moderado/Limitado"/>
    <s v="3-Medio"/>
    <s v="Media"/>
    <s v="Requerimiento de Cliente"/>
    <s v="HDI SEGUROS S.A."/>
    <s v="GESTION DATACENTER/ ACCESOS / HDI SEGUROS S.A."/>
    <s v="26/12/2023 12:36:59"/>
    <s v="26/12/2023 12:38:16"/>
    <x v="0"/>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s v=""/>
    <x v="0"/>
  </r>
  <r>
    <s v="INC000002518469"/>
    <s v="HOUSING"/>
    <x v="16"/>
    <s v="BELIEVE"/>
    <s v="FERNEY D GARZON PEÑA"/>
    <s v="frp_fbalab"/>
    <s v="3-Moderado/Limitado"/>
    <s v="3-Medio"/>
    <s v="Media"/>
    <s v="Requerimiento de Cliente"/>
    <s v="CENTRO DE COMPENSACION AUTOMATIZADO S A"/>
    <s v="GESTION DATACENTER/ ACCESOS / CENTRO DE COMPENSACION AUTOMATIZADO S A"/>
    <s v="26/12/2023 13:05:28"/>
    <s v="26/12/2023 13:14:36"/>
    <x v="0"/>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s v=""/>
    <x v="0"/>
  </r>
  <r>
    <s v="INC000002518510"/>
    <s v="INFRAESTRUCTURA DC"/>
    <x v="8"/>
    <s v="APQ ACCESOS"/>
    <s v="JONATHAN A MARQUEZ ASTENGO"/>
    <s v="tct_jmarqu"/>
    <s v="4-Menor/Localizado"/>
    <s v="4-Baja"/>
    <s v="Baja"/>
    <s v="Requerimiento de Cliente"/>
    <s v="TELEFONICA CYBERSECURITY TECH CHILE SPA"/>
    <s v="FACTIBILIDAD USS/CRQ 79965"/>
    <s v="26/12/2023 13:12:57"/>
    <s v="26/12/2023 13:15:54"/>
    <x v="0"/>
    <s v="CDP ANTIGUO 1"/>
    <s v="CDP ANTIGUO 2"/>
    <s v="26/12/2023 13:50:58"/>
    <s v="26/12/2023 23:50:00"/>
    <s v="FACTIBILIDAD PARA RETIRO DE EQUIPOS E INGRESO"/>
    <s v="FACTIBILIDAD ENVIADA"/>
    <d v="1899-12-30T00:00:00"/>
    <d v="1899-12-30T00:00:00"/>
    <d v="1899-12-30T00:00:00"/>
    <s v=""/>
    <x v="0"/>
  </r>
  <r>
    <s v="INC000002518527"/>
    <s v="HOUSING"/>
    <x v="14"/>
    <s v="BELIEVE"/>
    <s v="JAVIER J BRAVO CARVAJAL"/>
    <s v="frp_jolsso"/>
    <s v="3-Moderado/Limitado"/>
    <s v="3-Medio"/>
    <s v="Media"/>
    <s v="Requerimiento de Cliente"/>
    <s v="TELEFONICA EMPRESAS DE CHILE SA"/>
    <s v="GESTION DATACENTER/ ACCESOS /TELEFONICA EMPRESAS DE CHILE SA"/>
    <s v="26/12/2023 14:11:23"/>
    <s v="26/12/2023 14:13:15"/>
    <x v="0"/>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s v=""/>
    <x v="0"/>
  </r>
  <r>
    <s v="INC000002518538"/>
    <s v="HOUSING"/>
    <x v="19"/>
    <s v="BELIEVE"/>
    <s v="PATRICIO A CASTILLO GONZALEZ"/>
    <s v="frp_jolsso"/>
    <s v="3-Moderado/Limitado"/>
    <s v="3-Medio"/>
    <s v="Media"/>
    <s v="Requerimiento de Cliente"/>
    <s v="TELEFONICA CYBERSECURITY TECH CHILE SPA"/>
    <s v="GESTION DATACENTER/ ACCESOS /TELEFONICA CYBERSECURITY TECH CHILE SPA"/>
    <s v="26/12/2023 14:23:11"/>
    <s v="26/12/2023 14:24:28"/>
    <x v="0"/>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s v=""/>
    <x v="0"/>
  </r>
  <r>
    <s v="INC000002518566"/>
    <s v="VPN IP - MPLS"/>
    <x v="0"/>
    <s v="BELIEVE"/>
    <s v="JAVIER J BRAVO CARVAJAL"/>
    <s v="frp_spevel"/>
    <s v="3-Moderado/Limitado"/>
    <s v="3-Medio"/>
    <s v="Media"/>
    <s v="Requerimiento de Cliente"/>
    <s v="VIRUTEX ILKO SA"/>
    <s v="HD/Requerimiento Manos Remotas"/>
    <s v="26/12/2023 15:23:42"/>
    <s v="26/12/2023 15:25:43"/>
    <x v="0"/>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s v=""/>
    <x v="0"/>
  </r>
  <r>
    <s v="INC000002518649"/>
    <s v="HOUSING"/>
    <x v="14"/>
    <s v="BELIEVE"/>
    <s v="JAVIER J BRAVO CARVAJAL"/>
    <s v="frp_fbalab"/>
    <s v="3-Moderado/Limitado"/>
    <s v="3-Medio"/>
    <s v="Media"/>
    <s v="Requerimiento de Cliente"/>
    <s v="VIRUTEX ILKO SA"/>
    <s v="GESTION DATACENTER/ ACCESOS / VIRUTEX ILKO SA"/>
    <s v="26/12/2023 14:24:05"/>
    <s v="26/12/2023 14:25:25"/>
    <x v="0"/>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s v=""/>
    <x v="0"/>
  </r>
  <r>
    <s v="INC000002518678"/>
    <s v="HOUSING"/>
    <x v="16"/>
    <s v="BELIEVE"/>
    <s v="FERNEY D GARZON PEÑA"/>
    <s v="frp_fbalab"/>
    <s v="3-Moderado/Limitado"/>
    <s v="3-Medio"/>
    <s v="Media"/>
    <s v="Requerimiento de Cliente"/>
    <s v="TELEFONICA EMPRESAS DE CHILE SA"/>
    <s v="GESTION DATACENTER/ ACCESOS / TELEFONICA EMPRESAS DE CHILE SA"/>
    <s v="26/12/2023 14:59:51"/>
    <s v="26/12/2023 15:01:08"/>
    <x v="0"/>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s v=""/>
    <x v="0"/>
  </r>
  <r>
    <s v="INC000002518709"/>
    <s v="VPN IP - MPLS"/>
    <x v="17"/>
    <s v="GESTION HD"/>
    <s v="EWALD R GALAZ MILLALEO"/>
    <s v="frp_fpetro"/>
    <s v="3-Moderado/Limitado"/>
    <s v="3-Medio"/>
    <s v="Media"/>
    <s v="Requerimiento de Cliente"/>
    <s v="TELEFONICA GLOBAL TECHNOLOGY S.A.AGENCIA EN CHILE"/>
    <s v="HD/RFC ZPM_ORDENES con error"/>
    <s v="26/12/2023 14:55:04"/>
    <s v="26/12/2023 14:56:27"/>
    <x v="0"/>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s v=""/>
    <x v="0"/>
  </r>
  <r>
    <s v="INC000002518737"/>
    <s v="HOUSING"/>
    <x v="14"/>
    <s v="BELIEVE"/>
    <s v="JAVIER J BRAVO CARVAJAL"/>
    <s v="frp_pcamay"/>
    <s v="3-Moderado/Limitado"/>
    <s v="3-Medio"/>
    <s v="Media"/>
    <s v="Requerimiento de Cliente"/>
    <s v="RIPLEY CHILE S.A."/>
    <s v="GESTION DATACENTER/ ACCESOS / Ripley"/>
    <s v="26/12/2023 15:48:47"/>
    <s v="26/12/2023 15:49:34"/>
    <x v="0"/>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s v=""/>
    <x v="0"/>
  </r>
  <r>
    <s v="INC000002518764"/>
    <s v="INFRAESTRUCTURA DC"/>
    <x v="8"/>
    <s v="APQ ACCESOS"/>
    <s v="JONATHAN A MARQUEZ ASTENGO"/>
    <s v="tct_jmarqu"/>
    <s v="4-Menor/Localizado"/>
    <s v="4-Baja"/>
    <s v="Baja"/>
    <s v="Requerimiento de Cliente"/>
    <s v="TELEFONICA CYBERSECURITY TECH CHILE SPA"/>
    <s v="FACTIBILIDAD TUCAPEL/CRQ 79969"/>
    <s v="26/12/2023 17:15:51"/>
    <s v="26/12/2023 17:18:04"/>
    <x v="0"/>
    <s v="CDP ANTIGUO 1"/>
    <s v="CDP ANTIGUO 2"/>
    <s v="26/12/2023 17:21:30"/>
    <s v="26/12/2023 23:50:00"/>
    <s v="FACTIBILIDAD PARA RETIRO DE EQUIPOS"/>
    <s v="FACTIBILIDAD ENVIADA"/>
    <d v="1899-12-30T00:00:00"/>
    <d v="1899-12-30T00:00:00"/>
    <d v="1899-12-30T00:00:00"/>
    <s v=""/>
    <x v="0"/>
  </r>
  <r>
    <s v="INC000002518777"/>
    <s v="HOUSING"/>
    <x v="16"/>
    <s v="BELIEVE"/>
    <s v="FERNEY D GARZON PEÑA"/>
    <s v="frp_pcamay"/>
    <s v="3-Moderado/Limitado"/>
    <s v="3-Medio"/>
    <s v="Media"/>
    <s v="Requerimiento de Cliente"/>
    <s v="DERCO S.A."/>
    <s v="GESTION DATACENTER/ ACCESOS / DERCO"/>
    <s v="26/12/2023 17:32:36"/>
    <s v="26/12/2023 17:34:45"/>
    <x v="0"/>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s v=""/>
    <x v="0"/>
  </r>
  <r>
    <s v="INC000002518812"/>
    <s v="HOSTING VIRTUAL"/>
    <x v="7"/>
    <s v="BASE DE DATOS"/>
    <s v="RONALD E MELARA SERRANO"/>
    <s v="tct_rmelar"/>
    <s v="4-Menor/Localizado"/>
    <s v="3-Medio"/>
    <s v="Media"/>
    <s v="Incidente de Cliente"/>
    <s v="BLUMAR S.A."/>
    <s v="TEST"/>
    <s v="26/12/2023 15:39:54"/>
    <s v="26/12/2023 15:47:54"/>
    <x v="1"/>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s v="Cumplido"/>
    <x v="2"/>
  </r>
  <r>
    <s v="INC000002518819"/>
    <s v="TICKET-INTELIGENTE"/>
    <x v="23"/>
    <s v="GESTION TI"/>
    <s v="MICHAEL H GONZALEZ OLIVARES"/>
    <s v="USR_TSIGHT"/>
    <s v="1-Extenso/Generalizado"/>
    <s v="4-Baja"/>
    <s v="Baja"/>
    <s v="Incidente de Cliente"/>
    <s v="TELEFONICA CYBERSECURITY TECH CHILE SPA"/>
    <s v="tctcsp01 - soc-splunk-i-03 TICKET AUTOMATICO"/>
    <s v="26/12/2023 15:46:24"/>
    <s v="26/12/2023 15:46:24"/>
    <x v="0"/>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s v="Cumplido"/>
    <x v="2"/>
  </r>
  <r>
    <s v="INC000002518863"/>
    <s v="INFRAESTRUCTURA DC"/>
    <x v="8"/>
    <s v="APQ ACCESOS"/>
    <s v="SEBASTIAN A JARA VIDAL"/>
    <s v="tct_sjarav"/>
    <s v="4-Menor/Localizado"/>
    <s v="4-Baja"/>
    <s v="Baja"/>
    <s v="Requerimiento de Cliente"/>
    <s v="TELEFONICA CYBERSECURITY TECH CHILE SPA"/>
    <s v="Requerimiento activación de alarma tic 5"/>
    <s v="26/12/2023 16:31:34"/>
    <s v="26/12/2023 16:40:49"/>
    <x v="0"/>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s v=""/>
    <x v="0"/>
  </r>
  <r>
    <s v="INC000002518952"/>
    <s v="TICKET-INTELIGENTE"/>
    <x v="4"/>
    <s v="GESTION TI"/>
    <s v="PAUL A SEPULVEDA ALVAREZ"/>
    <s v="USR_TSIGHT"/>
    <s v="1-Extenso/Generalizado"/>
    <s v="4-Baja"/>
    <s v="Baja"/>
    <s v="Incidente de Cliente"/>
    <s v="GPS CHILE SPA"/>
    <s v="gpschi01 - wnprap_gps04 TICKET AUTOMATICO"/>
    <s v="26/12/2023 17:52:57"/>
    <s v="26/12/2023 17:52:57"/>
    <x v="0"/>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s v="Cumplido"/>
    <x v="2"/>
  </r>
  <r>
    <s v="INC000002519046"/>
    <s v="VPN IP - MPLS"/>
    <x v="4"/>
    <s v="GESTION HD"/>
    <s v="PAUL A SEPULVEDA ALVAREZ"/>
    <s v="frp_jesanc"/>
    <s v="4-Menor/Localizado"/>
    <s v="4-Baja"/>
    <s v="Baja"/>
    <s v="Requerimiento de Cliente"/>
    <s v="TELEFONICA CHILE S.A."/>
    <s v="REQ / Incidencia respaldo servidor SOCLDES-DFS01"/>
    <s v="26/12/2023 22:45:08"/>
    <s v="26/12/2023 22:48:07"/>
    <x v="0"/>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s v=""/>
    <x v="0"/>
  </r>
  <r>
    <s v="INC000002519049"/>
    <s v="HOUSING"/>
    <x v="7"/>
    <s v="GESTION HD"/>
    <s v="CRISTOBAL I REYES DELGADO"/>
    <s v="frp_jesanc"/>
    <s v="4-Menor/Localizado"/>
    <s v="4-Baja"/>
    <s v="Baja"/>
    <s v="Requerimiento de Cliente"/>
    <s v="TELEFONICA CHILE S.A."/>
    <s v="REQ / DUOC - Revisión procesos nocturnos DATASTAGE 26-12-2023"/>
    <s v="26/12/2023 23:27:43"/>
    <s v="26/12/2023 23:29:58"/>
    <x v="0"/>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s v=""/>
    <x v="0"/>
  </r>
  <r>
    <s v="INC000002519068"/>
    <s v="SAP"/>
    <x v="17"/>
    <s v="CLOUD SAP HANA"/>
    <s v="NICOLAS A SAAVEDRA EGUILUZ"/>
    <s v="tct_nsaave"/>
    <s v="4-Menor/Localizado"/>
    <s v="4-Baja"/>
    <s v="Baja"/>
    <s v="Requerimiento de Cliente"/>
    <s v="TELEFONICA EMPRESAS DE CHILE SA"/>
    <s v="Checklist Diario Clientes 27.12.23"/>
    <s v="27/12/2023 8:08:09"/>
    <s v="27/12/2023 8:10:45"/>
    <x v="0"/>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s v=""/>
    <x v="0"/>
  </r>
  <r>
    <s v="INC000002519089"/>
    <s v="INFRAESTRUCTURA DC"/>
    <x v="8"/>
    <s v="APQ ACCESOS"/>
    <s v="JONATHAN A MARQUEZ ASTENGO"/>
    <s v="tct_jmarqu"/>
    <s v="4-Menor/Localizado"/>
    <s v="4-Baja"/>
    <s v="Baja"/>
    <s v="Requerimiento de Cliente"/>
    <s v="TELEFONICA CYBERSECURITY TECH CHILE SPA"/>
    <s v="FACTIBILIDAD ESVAL/CRQ 80063"/>
    <s v="27/12/2023 9:42:59"/>
    <s v="27/12/2023 9:46:10"/>
    <x v="0"/>
    <s v="CDP ANTIGUO 1"/>
    <s v="CDP ANTIGUO 2"/>
    <s v="27/12/2023 9:50:08"/>
    <s v="27/12/2023 23:50:00"/>
    <s v="FACTIBILIDAD PARA ENERGIZAR PDU D"/>
    <s v="FACTIBILIDAD ENVIADA"/>
    <d v="1899-12-30T00:00:00"/>
    <d v="1899-12-30T00:00:00"/>
    <d v="1899-12-30T00:00:00"/>
    <s v=""/>
    <x v="0"/>
  </r>
  <r>
    <s v="INC000002519204"/>
    <s v="HOUSING"/>
    <x v="16"/>
    <s v="BELIEVE"/>
    <s v="FERNEY D GARZON PEÑA"/>
    <s v="frp_fbalab"/>
    <s v="3-Moderado/Limitado"/>
    <s v="3-Medio"/>
    <s v="Media"/>
    <s v="Requerimiento de Cliente"/>
    <s v="TELEFONICA EMPRESAS DE CHILE SA"/>
    <s v="GESTION DATACENTER/ ACCESOS / TELEFONICA EMPRESAS DE CHILE SA"/>
    <s v="27/12/2023 9:23:17"/>
    <s v="27/12/2023 9:26:05"/>
    <x v="0"/>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s v=""/>
    <x v="0"/>
  </r>
  <r>
    <s v="INC000002519270"/>
    <s v="HOUSING"/>
    <x v="15"/>
    <s v="APQ ACCESOS"/>
    <s v="JOSE G MARQUEZ MARCANO"/>
    <s v="tct_josmam"/>
    <s v="4-Menor/Localizado"/>
    <s v="4-Baja"/>
    <s v="Baja"/>
    <s v="Requerimiento de Cliente"/>
    <s v="TELEFONICA EMPRESAS DE CHILE SA"/>
    <s v="RONDA Y REVISION DE SALAS"/>
    <s v="27/12/2023 6:55:23"/>
    <s v="27/12/2023 6:56:38"/>
    <x v="0"/>
    <s v="CDP ANTIGUO 1"/>
    <s v="CDP ANTIGUO 2"/>
    <s v="27/12/2023 6:58:18"/>
    <s v="27/12/2023 23:50:00"/>
    <s v="RONDA Y REVISION DE SALAS"/>
    <s v="RONDAS REALIZADAS"/>
    <d v="1899-12-30T00:01:23"/>
    <d v="1899-12-30T00:02:55"/>
    <d v="1899-12-30T00:01:32"/>
    <s v=""/>
    <x v="0"/>
  </r>
  <r>
    <s v="INC000002519272"/>
    <s v="HOUSING"/>
    <x v="15"/>
    <s v="APQ ACCESOS"/>
    <s v="JOSE G MARQUEZ MARCANO"/>
    <s v="tct_josmam"/>
    <s v="4-Menor/Localizado"/>
    <s v="4-Baja"/>
    <s v="Baja"/>
    <s v="Requerimiento de Cliente"/>
    <s v="TELEFONICA EMPRESAS DE CHILE SA"/>
    <s v="TOMA DE ALARMAS DE CLIENTES"/>
    <s v="27/12/2023 6:58:35"/>
    <s v="27/12/2023 6:59:25"/>
    <x v="0"/>
    <s v="CDP ANTIGUO 1"/>
    <s v="CDP ANTIGUO 2"/>
    <s v="27/12/2023 7:00:54"/>
    <s v="27/12/2023 23:50:00"/>
    <s v="TOMA DE ALARMAS DE CLIENTES"/>
    <s v="TOMA DE ALARMAS REALIZADAS"/>
    <d v="1899-12-30T00:01:14"/>
    <d v="1899-12-30T00:02:19"/>
    <d v="1899-12-30T00:01:05"/>
    <s v=""/>
    <x v="0"/>
  </r>
  <r>
    <s v="INC000002519277"/>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5:28"/>
    <s v="27/12/2023 8:06:38"/>
    <x v="0"/>
    <s v="TI"/>
    <s v="CLIMA"/>
    <s v="27/12/2023 8:24:36"/>
    <s v="27/12/2023 23:50:00"/>
    <s v="RONDA DE INSPECCIÓN DE SALAS Y TOMA DE TEMPERATURAS DC APOQUINDO"/>
    <s v="RONDA REALIZADA"/>
    <d v="1899-12-30T00:00:00"/>
    <d v="1899-12-30T00:00:00"/>
    <d v="1899-12-30T00:00:00"/>
    <s v=""/>
    <x v="0"/>
  </r>
  <r>
    <s v="INC000002519279"/>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8:14"/>
    <s v="27/12/2023 8:09:37"/>
    <x v="0"/>
    <s v="TI"/>
    <s v="CLIMA"/>
    <s v="27/12/2023 8:23:54"/>
    <s v="27/12/2023 23:50:00"/>
    <s v="RONDA DE INSPECCIÓN DE SALAS Y TOMA DE TEMPERATURAS DC APOQUINDO"/>
    <s v="RONDA REALIZADA"/>
    <d v="1899-12-30T00:00:00"/>
    <d v="1899-12-30T00:00:00"/>
    <d v="1899-12-30T00:00:00"/>
    <s v=""/>
    <x v="0"/>
  </r>
  <r>
    <s v="INC000002519281"/>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10:04"/>
    <s v="27/12/2023 8:12:22"/>
    <x v="0"/>
    <s v="TI"/>
    <s v="CLIMA"/>
    <s v="27/12/2023 8:22:47"/>
    <s v="27/12/2023 23:50:00"/>
    <s v="RONDA DE INSPECCIÓN DE SALAS Y TOMA DE TEMPERATURAS DC APOQUINDO"/>
    <s v="RONDA REALIZADA"/>
    <d v="1899-12-30T00:00:00"/>
    <d v="1899-12-30T00:00:00"/>
    <d v="1899-12-30T00:00:00"/>
    <s v=""/>
    <x v="0"/>
  </r>
  <r>
    <s v="INC000002519420"/>
    <s v="TICKET-INTELIGENTE"/>
    <x v="4"/>
    <s v="GESTION TI"/>
    <s v="PAUL A SEPULVEDA ALVAREZ"/>
    <s v="USR_TSIGHT"/>
    <s v="1-Extenso/Generalizado"/>
    <s v="4-Baja"/>
    <s v="Baja"/>
    <s v="Incidente de Cliente"/>
    <s v="COAGRA S A"/>
    <s v="coagra01 - sap_prod_e_vm TICKET AUTOMATICO"/>
    <s v="26/12/2023 22:14:44"/>
    <s v="26/12/2023 22:14:44"/>
    <x v="0"/>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s v="Cumplido"/>
    <x v="2"/>
  </r>
  <r>
    <s v="INC000002519687"/>
    <s v="HOUSING"/>
    <x v="4"/>
    <s v="DUOC TICKET AUTOMATICO"/>
    <s v="GIOVANNI D ROCCO VALENZUELA"/>
    <s v="frp_lmosqu"/>
    <s v="3-Moderado/Limitado"/>
    <s v="4-Baja"/>
    <s v="Baja"/>
    <s v="Requerimiento de Cliente"/>
    <s v="FUNDACION INSTITUTO PROFESIONAL DUOC UC"/>
    <s v="REQ | DUOC | Urgencia: Media | Creación app registration"/>
    <s v="27/12/2023 10:29:39"/>
    <s v="27/12/2023 10:44:22"/>
    <x v="0"/>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s v=""/>
    <x v="0"/>
  </r>
  <r>
    <s v="INC000002519729"/>
    <s v="VPN IP - MPLS"/>
    <x v="17"/>
    <s v="GESTION HD"/>
    <s v="NICOLAS A SAAVEDRA EGUILUZ"/>
    <s v="frp_fpetro"/>
    <s v="3-Moderado/Limitado"/>
    <s v="3-Medio"/>
    <s v="Media"/>
    <s v="Requerimiento de Cliente"/>
    <s v="COAGRA S A"/>
    <s v="REQ/COAGRA: EWA"/>
    <s v="27/12/2023 9:53:56"/>
    <s v="27/12/2023 9:56:28"/>
    <x v="0"/>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s v=""/>
    <x v="0"/>
  </r>
  <r>
    <s v="INC000002519735"/>
    <s v="OFFICE365"/>
    <x v="5"/>
    <s v="GESTION CALL CENTER"/>
    <s v="ALEJANDRO ACEVEDO VALENZUELA"/>
    <s v="frp_kjoopl"/>
    <s v="4-Menor/Localizado"/>
    <s v="4-Baja"/>
    <s v="Baja"/>
    <s v="Requerimiento de Cliente"/>
    <s v="DUPLEX S A"/>
    <s v="CALL CENTER / CONFIGURACIÓN OFFICE 365"/>
    <s v="27/12/2023 10:49:54"/>
    <s v="27/12/2023 10:53:09"/>
    <x v="0"/>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s v=""/>
    <x v="0"/>
  </r>
  <r>
    <s v="INC000002519749"/>
    <s v="VPN IP - MPLS"/>
    <x v="9"/>
    <s v="GESTION HD"/>
    <s v="AXEL ANDRADE"/>
    <s v="frp_spevel"/>
    <s v="3-Moderado/Limitado"/>
    <s v="3-Medio"/>
    <s v="Media"/>
    <s v="Requerimiento de Cliente"/>
    <s v="SOC PUNTA DEL COBRE S A"/>
    <s v="HD/Respaldo servidores"/>
    <s v="27/12/2023 10:23:40"/>
    <s v="27/12/2023 10:26:01"/>
    <x v="0"/>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s v=""/>
    <x v="0"/>
  </r>
  <r>
    <s v="INC000002519765"/>
    <s v="VPN IP - MPLS"/>
    <x v="13"/>
    <s v="GESTION HD"/>
    <s v="ANGEL CASTRO CABRERA"/>
    <s v="frp_fpetro"/>
    <s v="3-Moderado/Limitado"/>
    <s v="3-Medio"/>
    <s v="Media"/>
    <s v="Requerimiento de Cliente"/>
    <s v="SONACOL SA"/>
    <s v="HD/Nuevas redes VLAN en VDC"/>
    <s v="27/12/2023 10:42:25"/>
    <s v="27/12/2023 10:45:04"/>
    <x v="0"/>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s v=""/>
    <x v="0"/>
  </r>
  <r>
    <s v="INC000002519806"/>
    <s v="HOUSING"/>
    <x v="16"/>
    <s v="BELIEVE"/>
    <s v="FERNEY D GARZON PEÑA"/>
    <s v="frp_fbalab"/>
    <s v="3-Moderado/Limitado"/>
    <s v="3-Medio"/>
    <s v="Media"/>
    <s v="Requerimiento de Cliente"/>
    <s v="TELEFONICA EMPRESAS DE CHILE SA"/>
    <s v="GESTION DATACENTER/ ACCESOS / GTD - SONDA"/>
    <s v="27/12/2023 9:31:28"/>
    <s v="27/12/2023 9:32:49"/>
    <x v="0"/>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s v=""/>
    <x v="0"/>
  </r>
  <r>
    <s v="INC000002519814"/>
    <s v="HOUSING"/>
    <x v="15"/>
    <s v="APQ ACCESOS"/>
    <s v="LUIS O MORALES ARENAS"/>
    <s v="tct_luimoa"/>
    <s v="4-Menor/Localizado"/>
    <s v="4-Baja"/>
    <s v="Baja"/>
    <s v="Requerimiento de Cliente"/>
    <s v="TELEFONICA EMPRESAS DE CHILE SA"/>
    <s v="SE GENERA TICKET POR RONDA Y REVISION DE SALAS TECNICAS"/>
    <s v="27/12/2023 9:49:56"/>
    <s v="27/12/2023 9:51:23"/>
    <x v="0"/>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19833"/>
    <s v="VPN IP - MPLS"/>
    <x v="6"/>
    <s v="GESTION CALL CENTER"/>
    <s v="SEBASTIAN A JARA VIDAL"/>
    <s v="frp_rvilel"/>
    <s v="4-Menor/Localizado"/>
    <s v="4-Baja"/>
    <s v="Baja"/>
    <s v="Requerimiento de Cliente"/>
    <s v="CELULOSA ARAUCO Y CONSTITUCION S A"/>
    <s v="CALL CENTER/ REQUERIMIENTO"/>
    <s v="27/12/2023 10:16:28"/>
    <s v="27/12/2023 10:19:02"/>
    <x v="0"/>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s v=""/>
    <x v="0"/>
  </r>
  <r>
    <s v="INC000002519842"/>
    <s v="HOUSING"/>
    <x v="19"/>
    <s v="BELIEVE"/>
    <s v="SEBASTIAN A JARA VIDAL"/>
    <s v="frp_fbalab"/>
    <s v="3-Moderado/Limitado"/>
    <s v="3-Medio"/>
    <s v="Media"/>
    <s v="Requerimiento de Cliente"/>
    <s v="EMPRESAS TUCAPEL S A"/>
    <s v="GESTION DATACENTER/ ACCESOS / EMPRESAS TUCAPEL S A"/>
    <s v="27/12/2023 10:32:59"/>
    <s v="27/12/2023 10:34:17"/>
    <x v="0"/>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s v=""/>
    <x v="0"/>
  </r>
  <r>
    <s v="INC000002519844"/>
    <s v="GDA"/>
    <x v="4"/>
    <s v="GESTION DE ACCESO"/>
    <s v="PAUL A SEPULVEDA ALVAREZ"/>
    <s v="asc_atoled"/>
    <s v="3-Moderado/Limitado"/>
    <s v="3-Medio"/>
    <s v="Media"/>
    <s v="Requerimiento de Cliente"/>
    <s v="FRACTALIA"/>
    <s v="Baja VPN"/>
    <s v="27/12/2023 10:35:35"/>
    <s v="27/12/2023 10:44:03"/>
    <x v="0"/>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s v=""/>
    <x v="0"/>
  </r>
  <r>
    <s v="INC000002519845"/>
    <s v="VPN IP - MPLS"/>
    <x v="9"/>
    <s v="ADMINISTRADORES RESIDENTES"/>
    <s v="RODRIGO VÁSQUEZ MUÑOZ"/>
    <s v="frp_rreyes"/>
    <s v="3-Moderado/Limitado"/>
    <s v="3-Medio"/>
    <s v="Media"/>
    <s v="Requerimiento de Cliente"/>
    <s v="INSTITUTO PROFESIONAL DE CHILE SA"/>
    <s v="GAMA / Respaldo servidores - IPCHILE"/>
    <s v="27/12/2023 10:38:18"/>
    <s v="27/12/2023 10:42:03"/>
    <x v="0"/>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s v=""/>
    <x v="0"/>
  </r>
  <r>
    <s v="INC000002519949"/>
    <s v="HOUSING"/>
    <x v="15"/>
    <s v="APQ ACCESOS"/>
    <s v="LUIS O MORALES ARENAS"/>
    <s v="tct_luimoa"/>
    <s v="4-Menor/Localizado"/>
    <s v="4-Baja"/>
    <s v="Baja"/>
    <s v="Requerimiento de Cliente"/>
    <s v="TELEFONICA EMPRESAS DE CHILE SA"/>
    <s v="SE GENERA TICKET DE SUPERVISION PARA CLIENTE CEPECH / DUOC"/>
    <s v="27/12/2023 12:07:47"/>
    <s v="27/12/2023 12:09:18"/>
    <x v="0"/>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s v=""/>
    <x v="0"/>
  </r>
  <r>
    <s v="INC000002519953"/>
    <s v="RED INTERNA"/>
    <x v="0"/>
    <s v="APQ ACCESOS"/>
    <s v="CRISTOPHER MALDONADO ROMERO"/>
    <s v="tct_cmaldo"/>
    <s v="4-Menor/Localizado"/>
    <s v="4-Baja"/>
    <s v="Baja"/>
    <s v="Requerimiento de Cliente"/>
    <s v="TELEFONICA EMPRESAS DE CHILE SA"/>
    <s v="RONDA TOMA DE TEMPERATURAS SALAS TIC"/>
    <s v="27/12/2023 12:12:57"/>
    <s v="27/12/2023 12:14:18"/>
    <x v="0"/>
    <s v="CDP ANTIGUO 1"/>
    <s v="CDP ANTIGUO 2"/>
    <s v="27/12/2023 12:46:27"/>
    <s v="27/12/2023 23:50:00"/>
    <m/>
    <s v="RONDA REALIZADA"/>
    <d v="1899-12-30T00:00:00"/>
    <d v="1899-12-30T00:00:00"/>
    <d v="1899-12-30T00:00:00"/>
    <s v=""/>
    <x v="0"/>
  </r>
  <r>
    <s v="INC000002519966"/>
    <s v="VPN IP - MPLS"/>
    <x v="9"/>
    <s v="BELIEVE"/>
    <s v="AXEL ANDRADE"/>
    <s v="frp_cnavar"/>
    <s v="3-Moderado/Limitado"/>
    <s v="3-Medio"/>
    <s v="Media"/>
    <s v="Requerimiento de Cliente"/>
    <s v="INSTITUTO PROFESIONAL DE CHILE SA"/>
    <s v="GAMA/ Requerimiento Respaldo VM Completo Servidor Múnich - IPCHILE"/>
    <s v="27/12/2023 13:17:17"/>
    <s v="27/12/2023 13:20:11"/>
    <x v="0"/>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s v=""/>
    <x v="0"/>
  </r>
  <r>
    <s v="INC000002520044"/>
    <s v="HOUSING"/>
    <x v="14"/>
    <s v="BELIEVE"/>
    <s v="CRISTOPHER MALDONADO ROMERO"/>
    <s v="frp_fbalab"/>
    <s v="3-Moderado/Limitado"/>
    <s v="3-Medio"/>
    <s v="Media"/>
    <s v="Requerimiento de Cliente"/>
    <s v="UNIVERSIDAD DEL ALBA"/>
    <s v="GESTION DATACENTER/ ACCESOS / UNIVERSIDAD DEL ALBA"/>
    <s v="27/12/2023 11:39:37"/>
    <s v="27/12/2023 11:41:14"/>
    <x v="0"/>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s v=""/>
    <x v="0"/>
  </r>
  <r>
    <s v="INC000002520058"/>
    <s v="HOUSING"/>
    <x v="14"/>
    <s v="BELIEVE"/>
    <s v="CRISTOPHER MALDONADO ROMERO"/>
    <s v="frp_fbalab"/>
    <s v="3-Moderado/Limitado"/>
    <s v="3-Medio"/>
    <s v="Media"/>
    <s v="Requerimiento de Cliente"/>
    <s v="HDI SEGUROS S.A."/>
    <s v="GESTION DATACENTER/ ACCESOS / HDI SEGUROS S.A."/>
    <s v="27/12/2023 11:55:04"/>
    <s v="27/12/2023 11:56:34"/>
    <x v="0"/>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s v=""/>
    <x v="0"/>
  </r>
  <r>
    <s v="INC000002520059"/>
    <s v="TICKET-INTELIGENTE"/>
    <x v="4"/>
    <s v="GESTION TI"/>
    <s v="PAUL A SEPULVEDA ALVAREZ"/>
    <s v="USR_TSIGHT"/>
    <s v="1-Extenso/Generalizado"/>
    <s v="4-Baja"/>
    <s v="Baja"/>
    <s v="Incidente de Cliente"/>
    <s v="GPS CHILE SPA"/>
    <s v="gpschi01 - wnprws_gps01 TICKET AUTOMATICO"/>
    <s v="27/12/2023 11:54:49"/>
    <s v="27/12/2023 11:54:49"/>
    <x v="0"/>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s v="Cumplido"/>
    <x v="2"/>
  </r>
  <r>
    <s v="INC000002520124"/>
    <s v="VPN IP - MPLS"/>
    <x v="4"/>
    <s v="GESTION HD"/>
    <s v="GIOVANNI D ROCCO VALENZUELA"/>
    <s v="frp_spevel"/>
    <s v="3-Moderado/Limitado"/>
    <s v="3-Medio"/>
    <s v="Media"/>
    <s v="Requerimiento de Cliente"/>
    <s v="TELEFONICA GLOBAL TECHNOLOGY S.A.AGENCIA EN CHILE"/>
    <s v="HD/TELEFONICA - Cuenta local bloqueada SISTEMA_INVENTARIO 172.29.100.118"/>
    <s v="27/12/2023 12:15:44"/>
    <s v="27/12/2023 12:20:50"/>
    <x v="0"/>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s v=""/>
    <x v="0"/>
  </r>
  <r>
    <s v="INC000002520164"/>
    <s v="HOUSING"/>
    <x v="19"/>
    <s v="BELIEVE"/>
    <s v="SEBASTIAN A JARA VIDAL"/>
    <s v="frp_fbalab"/>
    <s v="3-Moderado/Limitado"/>
    <s v="3-Medio"/>
    <s v="Media"/>
    <s v="Requerimiento de Cliente"/>
    <s v="INELCOM CHILE SA"/>
    <s v="GESTION DATACENTER/ ACCESOS / INELCOM CHILE SA"/>
    <s v="27/12/2023 13:48:12"/>
    <s v="27/12/2023 13:49:28"/>
    <x v="0"/>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s v=""/>
    <x v="0"/>
  </r>
  <r>
    <s v="INC000002520177"/>
    <s v="HOUSING"/>
    <x v="19"/>
    <s v="BELIEVE"/>
    <s v="SEBASTIAN A JARA VIDAL"/>
    <s v="frp_fbalab"/>
    <s v="3-Moderado/Limitado"/>
    <s v="3-Medio"/>
    <s v="Media"/>
    <s v="Requerimiento de Cliente"/>
    <s v="TELEFONICA EMPRESAS DE CHILE SA"/>
    <s v="GESTION DATACENTER/ ACCESOS / TELEFONICA EMPRESAS DE CHILE SA"/>
    <s v="27/12/2023 15:03:57"/>
    <s v="27/12/2023 15:05:25"/>
    <x v="0"/>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s v=""/>
    <x v="0"/>
  </r>
  <r>
    <s v="INC000002520182"/>
    <s v="VPN IP - MPLS"/>
    <x v="4"/>
    <s v="BELIEVE"/>
    <s v="GIOVANNI D ROCCO VALENZUELA"/>
    <s v="frp_pcamay"/>
    <s v="4-Menor/Localizado"/>
    <s v="4-Baja"/>
    <s v="Baja"/>
    <s v="Requerimiento de Cliente"/>
    <s v="TELEFONICA CYBERSECURITY TECH CHILE SPA"/>
    <s v="REQ / SOC / PROBLEMAS CON VPN"/>
    <s v="27/12/2023 15:20:00"/>
    <s v="27/12/2023 15:22:10"/>
    <x v="0"/>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s v=""/>
    <x v="0"/>
  </r>
  <r>
    <s v="INC000002520218"/>
    <s v="HOSTING VIRTUAL"/>
    <x v="7"/>
    <s v="DUOC TICKET AUTOMATICO"/>
    <s v="DAVID MATELUNA"/>
    <s v="frp_lmosqu"/>
    <s v="3-Moderado/Limitado"/>
    <s v="4-Baja"/>
    <s v="Baja"/>
    <s v="Requerimiento de Cliente"/>
    <s v="FUNDACION INSTITUTO PROFESIONAL DUOC UC"/>
    <s v="REQ | DUOC | RE: INC000002520108 Urgencia: Media | Reporte recursos OCI"/>
    <s v="27/12/2023 12:41:36"/>
    <s v="27/12/2023 12:44:47"/>
    <x v="0"/>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s v=""/>
    <x v="0"/>
  </r>
  <r>
    <s v="INC000002520312"/>
    <s v="HOUSING"/>
    <x v="16"/>
    <s v="BELIEVE"/>
    <s v="FERNEY D GARZON PEÑA"/>
    <s v="frp_jolsso"/>
    <s v="3-Moderado/Limitado"/>
    <s v="3-Medio"/>
    <s v="Media"/>
    <s v="Requerimiento de Cliente"/>
    <s v="TELEFONICA EMPRESAS DE CHILE SA"/>
    <s v="GESTION DATACENTER/ ACCESOS /TELEFONICA EMPRESAS DE CHILE SA"/>
    <s v="27/12/2023 13:36:08"/>
    <s v="27/12/2023 13:37:36"/>
    <x v="0"/>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s v=""/>
    <x v="0"/>
  </r>
  <r>
    <s v="INC000002520328"/>
    <s v="HOUSING"/>
    <x v="19"/>
    <s v="BELIEVE"/>
    <s v="SEBASTIAN A JARA VIDAL"/>
    <s v="frp_jolsso"/>
    <s v="3-Moderado/Limitado"/>
    <s v="3-Medio"/>
    <s v="Media"/>
    <s v="Requerimiento de Cliente"/>
    <s v="EQUIPOS ELECTRONICOS Y COMPUTACION SA"/>
    <s v="GESTION DATACENTER/ ACCESOS /EQUIPOS ELECTRONICOS Y COMPUTACION SA"/>
    <s v="27/12/2023 14:36:00"/>
    <s v="27/12/2023 14:37:42"/>
    <x v="0"/>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s v=""/>
    <x v="0"/>
  </r>
  <r>
    <s v="INC000002520347"/>
    <s v="HOUSING"/>
    <x v="19"/>
    <s v="BELIEVE"/>
    <s v="SEBASTIAN A JARA VIDAL"/>
    <s v="frp_jolsso"/>
    <s v="3-Moderado/Limitado"/>
    <s v="3-Medio"/>
    <s v="Media"/>
    <s v="Requerimiento de Cliente"/>
    <s v="CIBERGESTION CHILE S.A."/>
    <s v="GESTION DATACENTER/ ACCESOS /CIBERGESTION CHILE S.A."/>
    <s v="27/12/2023 15:23:23"/>
    <s v="27/12/2023 15:25:20"/>
    <x v="0"/>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s v=""/>
    <x v="0"/>
  </r>
  <r>
    <s v="INC000002520350"/>
    <s v="HOUSING"/>
    <x v="19"/>
    <s v="BELIEVE"/>
    <s v="SEBASTIAN A JARA VIDAL"/>
    <s v="frp_jolsso"/>
    <s v="3-Moderado/Limitado"/>
    <s v="3-Medio"/>
    <s v="Media"/>
    <s v="Requerimiento de Cliente"/>
    <s v="EQUIPOS ELECTRONICOS Y COMPUTACION SA"/>
    <s v="GESTION DATACENTER/ ACCESOS /EQUIPOS ELECTRONICOS Y COMPUTACION SA"/>
    <s v="27/12/2023 15:32:24"/>
    <s v="27/12/2023 15:34:13"/>
    <x v="0"/>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s v=""/>
    <x v="0"/>
  </r>
  <r>
    <s v="INC000002520453"/>
    <s v="MONITOREO"/>
    <x v="23"/>
    <s v="SM OPERACIONES"/>
    <s v="JUAN P SEGURA VARGAS"/>
    <s v="tct_decruz"/>
    <s v="4-Menor/Localizado"/>
    <s v="4-Baja"/>
    <s v="Baja"/>
    <s v="Requerimiento de Cliente"/>
    <s v="TELEFONICA GLOBAL TECHNOLOGY S.A.AGENCIA EN CHILE"/>
    <s v="ALERTAS DE MONITOREO 27-12-2023"/>
    <s v="27/12/2023 15:18:00"/>
    <s v="27/12/2023 15:20:35"/>
    <x v="0"/>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s v=""/>
    <x v="0"/>
  </r>
  <r>
    <s v="INC000002520483"/>
    <s v="RED INTERNA"/>
    <x v="1"/>
    <s v="APQ ACCESOS"/>
    <s v="CARLOS F ARAYA RAMIREZ"/>
    <s v="tct_cararr"/>
    <s v="4-Menor/Localizado"/>
    <s v="4-Baja"/>
    <s v="Baja"/>
    <s v="Requerimiento de Cliente"/>
    <s v="TELEFONICA CYBERSECURITY TECH CHILE SPA"/>
    <s v="RONDA INSPECTIVA"/>
    <s v="27/12/2023 15:48:59"/>
    <s v="27/12/2023 15:49:37"/>
    <x v="0"/>
    <s v="CDP ANTIGUO 1"/>
    <s v="CDP ANTIGUO 2"/>
    <s v="27/12/2023 16:05:32"/>
    <s v="27/12/2023 23:50:00"/>
    <m/>
    <s v="RONDA REALIZADA"/>
    <d v="1899-12-30T00:00:00"/>
    <d v="1899-12-30T00:00:00"/>
    <d v="1899-12-30T00:00:00"/>
    <s v=""/>
    <x v="0"/>
  </r>
  <r>
    <s v="INC000002520523"/>
    <s v="OFFICE365"/>
    <x v="4"/>
    <s v="OPERACION N1"/>
    <s v="ALEJANDRO ACEVEDO VALENZUELA"/>
    <s v="tct_aaceve"/>
    <s v="4-Menor/Localizado"/>
    <s v="4-Baja"/>
    <s v="Baja"/>
    <s v="Requerimiento de Cliente"/>
    <s v="TELEFONICA GLOBAL TECHNOLOGY S.A.AGENCIA EN CHILE"/>
    <s v="Creación app azure Reunión Formativa."/>
    <s v="27/12/2023 15:57:48"/>
    <s v="27/12/2023 16:00:28"/>
    <x v="0"/>
    <s v="TI"/>
    <s v="SISTEMAS OPERATIVOS"/>
    <s v="27/12/2023 16:00:48"/>
    <s v="27/12/2023 23:50:00"/>
    <s v="Creación app azure Reunión Formativa."/>
    <s v="Creación app azure Reunión Formativa. _x000a_Reunión realizada en forma exitosa."/>
    <d v="1899-12-30T00:00:00"/>
    <d v="1899-12-30T00:03:00"/>
    <d v="1899-12-30T00:03:00"/>
    <s v=""/>
    <x v="0"/>
  </r>
  <r>
    <s v="INC000002520542"/>
    <s v="RED INTERNA"/>
    <x v="0"/>
    <s v="APQ ACCESOS"/>
    <s v="CRISTOPHER MALDONADO ROMERO"/>
    <s v="tct_cmaldo"/>
    <s v="4-Menor/Localizado"/>
    <s v="4-Baja"/>
    <s v="Baja"/>
    <s v="Requerimiento de Cliente"/>
    <s v="TELEFONICA EMPRESAS DE CHILE SA"/>
    <s v="RONDA TOMA DE TEMPERATURAS SALAS TIC"/>
    <s v="27/12/2023 16:25:54"/>
    <s v="27/12/2023 16:26:56"/>
    <x v="0"/>
    <s v="CDP ANTIGUO 1"/>
    <s v="CDP ANTIGUO 2"/>
    <s v="27/12/2023 17:01:50"/>
    <s v="27/12/2023 23:50:00"/>
    <m/>
    <s v="RONDA REALIZADA"/>
    <d v="1899-12-30T00:00:00"/>
    <d v="1899-12-30T00:00:00"/>
    <d v="1899-12-30T00:00:00"/>
    <s v=""/>
    <x v="0"/>
  </r>
  <r>
    <s v="INC000002520551"/>
    <s v="RED INTERNA"/>
    <x v="0"/>
    <s v="APQ ACCESOS"/>
    <s v="CRISTOPHER MALDONADO ROMERO"/>
    <s v="tct_cmaldo"/>
    <s v="4-Menor/Localizado"/>
    <s v="4-Baja"/>
    <s v="Baja"/>
    <s v="Requerimiento de Cliente"/>
    <s v="TELEFONICA EMPRESAS DE CHILE SA"/>
    <s v="RONDA TOMA DE TEMPERATURAS SALAS TIC"/>
    <s v="27/12/2023 17:02:15"/>
    <s v="27/12/2023 17:03:23"/>
    <x v="0"/>
    <s v="CDP ANTIGUO 1"/>
    <s v="CDP ANTIGUO 2"/>
    <s v="27/12/2023 19:15:29"/>
    <s v="27/12/2023 23:50:00"/>
    <m/>
    <s v="RONDA REALIZADA"/>
    <d v="1899-12-30T00:00:00"/>
    <d v="1899-12-30T00:00:00"/>
    <d v="1899-12-30T00:00:00"/>
    <s v=""/>
    <x v="0"/>
  </r>
  <r>
    <s v="INC000002520553"/>
    <s v="RED INTERNA"/>
    <x v="0"/>
    <s v="APQ ACCESOS"/>
    <s v="CRISTOPHER MALDONADO ROMERO"/>
    <s v="tct_cmaldo"/>
    <s v="4-Menor/Localizado"/>
    <s v="4-Baja"/>
    <s v="Baja"/>
    <s v="Requerimiento de Cliente"/>
    <s v="TELEFONICA EMPRESAS DE CHILE SA"/>
    <s v="RONDA TOMA DE TEMPERATURAS SALAS TIC"/>
    <s v="27/12/2023 17:03:43"/>
    <s v="27/12/2023 17:04:35"/>
    <x v="0"/>
    <s v="CDP ANTIGUO 1"/>
    <s v="CDP ANTIGUO 2"/>
    <s v="27/12/2023 19:23:38"/>
    <s v="27/12/2023 23:50:00"/>
    <m/>
    <s v="RONDA REALIZADA"/>
    <d v="1899-12-30T00:00:00"/>
    <d v="1899-12-30T00:00:00"/>
    <d v="1899-12-30T00:00:00"/>
    <s v=""/>
    <x v="0"/>
  </r>
  <r>
    <s v="INC000002520562"/>
    <s v="VPN IP - MPLS"/>
    <x v="17"/>
    <s v="GESTION HD"/>
    <s v="EWALD R GALAZ MILLALEO"/>
    <s v="frp_spevel"/>
    <s v="3-Moderado/Limitado"/>
    <s v="3-Medio"/>
    <s v="Media"/>
    <s v="Requerimiento de Cliente"/>
    <s v="FUNDACION RED DE SALUD DE LA UNIVERSIDAD DE ANTOFAGASTA"/>
    <s v="HD/reseteo de contraseña"/>
    <s v="27/12/2023 17:24:02"/>
    <s v="27/12/2023 17:26:33"/>
    <x v="0"/>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s v=""/>
    <x v="0"/>
  </r>
  <r>
    <s v="INC000002520574"/>
    <s v="SEGURIDAD"/>
    <x v="4"/>
    <s v="SSO"/>
    <s v="GIOVANNI D ROCCO VALENZUELA"/>
    <s v="tct_lfrome"/>
    <s v="2-Significativo/Amplio"/>
    <s v="2-Alta"/>
    <s v="Alta"/>
    <s v="Requerimiento de Cliente"/>
    <s v="TELEFONICA CYBERSECURITY TECH CHILE SPA"/>
    <s v="Solicitud de Apagado de Servidor"/>
    <s v="27/12/2023 17:43:25"/>
    <s v="27/12/2023 17:44:54"/>
    <x v="0"/>
    <s v="SOC Empresas"/>
    <s v="Marca"/>
    <s v="28/12/2023 12:48:15"/>
    <s v="28/12/2023 23:50:00"/>
    <s v="Nos solicita apoyo con :"/>
    <m/>
    <d v="1899-12-30T18:14:00"/>
    <d v="1899-12-30T19:04:50"/>
    <d v="1899-12-30T00:50:50"/>
    <s v=""/>
    <x v="0"/>
  </r>
  <r>
    <s v="INC000002520594"/>
    <s v="HOUSING"/>
    <x v="19"/>
    <s v="BELIEVE"/>
    <s v="SEBASTIAN A JARA VIDAL"/>
    <s v="frp_jolsso"/>
    <s v="3-Moderado/Limitado"/>
    <s v="3-Medio"/>
    <s v="Media"/>
    <s v="Requerimiento de Cliente"/>
    <s v="CELULOSA ARAUCO Y CONSTITUCION S A"/>
    <s v="GESTION DATACENTER/ ACCESOS /CELULOSA ARAUCO Y CONSTITUCION S A"/>
    <s v="27/12/2023 18:54:30"/>
    <s v="27/12/2023 18:55:55"/>
    <x v="0"/>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s v=""/>
    <x v="0"/>
  </r>
  <r>
    <s v="INC000002520665"/>
    <s v="HOUSING"/>
    <x v="15"/>
    <s v="APQ ACCESOS"/>
    <s v="LUIS O MORALES ARENAS"/>
    <s v="tct_luimoa"/>
    <s v="4-Menor/Localizado"/>
    <s v="4-Baja"/>
    <s v="Baja"/>
    <s v="Requerimiento de Cliente"/>
    <s v="TELEFONICA EMPRESAS DE CHILE SA"/>
    <s v="SE GENERA TICKET POR REVISION Y TOMA DE ALARMA DE CLIENTES"/>
    <s v="27/12/2023 17:52:38"/>
    <s v="27/12/2023 17:54:08"/>
    <x v="0"/>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520673"/>
    <s v="HOUSING"/>
    <x v="16"/>
    <s v="BELIEVE"/>
    <s v="JOSE G MARQUEZ MARCANO"/>
    <s v="frp_fbalab"/>
    <s v="3-Moderado/Limitado"/>
    <s v="3-Medio"/>
    <s v="Media"/>
    <s v="Requerimiento de Cliente"/>
    <s v="HUAWEI CHILE S A"/>
    <s v="GESTION DATACENTER/ ACCESOS / HUAWEI CHILE S A"/>
    <s v="27/12/2023 18:13:46"/>
    <s v="27/12/2023 18:14:49"/>
    <x v="0"/>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s v=""/>
    <x v="0"/>
  </r>
  <r>
    <s v="INC000002520699"/>
    <s v="VPN IP - MPLS"/>
    <x v="17"/>
    <s v="GESTION HD"/>
    <s v="NICOLAS A SAAVEDRA EGUILUZ"/>
    <s v="frp_dalcap"/>
    <s v="4-Menor/Localizado"/>
    <s v="4-Baja"/>
    <s v="Baja"/>
    <s v="Requerimiento de Cliente"/>
    <s v="NUTRISCO CHILE SA"/>
    <s v="REQ / OT a transportar a PRD // OEDK925238 // OEDK925217"/>
    <s v="27/12/2023 23:12:59"/>
    <s v="27/12/2023 23:17:02"/>
    <x v="0"/>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s v=""/>
    <x v="0"/>
  </r>
  <r>
    <s v="INC000002520703"/>
    <s v="HOUSING"/>
    <x v="19"/>
    <s v="BELIEVE"/>
    <s v="EDUARDO A NUÑEZ LAMOZA"/>
    <s v="frp_jreyna"/>
    <s v="3-Moderado/Limitado"/>
    <s v="3-Medio"/>
    <s v="Media"/>
    <s v="Requerimiento de Cliente"/>
    <s v="BRINK S CHILE S A"/>
    <s v="GESTION DATACENTER/ ACCESOS  / Brinks Chile"/>
    <s v="27/12/2023 23:54:50"/>
    <s v="27/12/2023 23:55:52"/>
    <x v="0"/>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s v=""/>
    <x v="0"/>
  </r>
  <r>
    <s v="INC000002520735"/>
    <s v="HOSTING VIRTUAL"/>
    <x v="13"/>
    <s v="SM OPERACIONES"/>
    <s v="PABLO N OLIVA ALARCON"/>
    <s v="tct_decruz"/>
    <s v="4-Menor/Localizado"/>
    <s v="4-Baja"/>
    <s v="Baja"/>
    <s v="Requerimiento de Cliente"/>
    <s v="BITUMIX S.A."/>
    <s v="Recursos cliente Bitumix"/>
    <s v="27/12/2023 16:53:53"/>
    <s v="27/12/2023 16:57:08"/>
    <x v="0"/>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s v=""/>
    <x v="0"/>
  </r>
  <r>
    <s v="INC000002520747"/>
    <s v="INFRAESTRUCTURA DC"/>
    <x v="8"/>
    <s v="APQ ACCESOS"/>
    <s v="JONATHAN A MARQUEZ ASTENGO"/>
    <s v="tct_jmarqu"/>
    <s v="4-Menor/Localizado"/>
    <s v="4-Baja"/>
    <s v="Baja"/>
    <s v="Requerimiento de Cliente"/>
    <s v="TELEFONICA CYBERSECURITY TECH CHILE SPA"/>
    <s v="FACTIBILIDAD VOY Y DATOS/CRQ 80420"/>
    <s v="27/12/2023 17:09:23"/>
    <s v="27/12/2023 17:09:25"/>
    <x v="0"/>
    <s v="CDP ANTIGUO 1"/>
    <s v="CDP ANTIGUO 2"/>
    <s v="27/12/2023 17:21:45"/>
    <s v="27/12/2023 23:50:00"/>
    <s v="FACTIBILIDAD PARA INGRESO DE EQUIPOS"/>
    <s v="FACTIBILIDAD ENVIADA"/>
    <d v="1899-12-30T00:00:00"/>
    <d v="1899-12-30T00:00:00"/>
    <d v="1899-12-30T00:00:00"/>
    <s v=""/>
    <x v="0"/>
  </r>
  <r>
    <s v="INC000002520762"/>
    <s v="VPN IP - MPLS"/>
    <x v="13"/>
    <s v="GESTION HD"/>
    <s v="ANGEL CASTRO CABRERA"/>
    <s v="frp_fpetro"/>
    <s v="3-Moderado/Limitado"/>
    <s v="3-Medio"/>
    <s v="Media"/>
    <s v="Requerimiento de Cliente"/>
    <s v="TELEFONICA GLOBAL TECHNOLOGY S.A.AGENCIA EN CHILE"/>
    <s v="HD/creación de port Group"/>
    <s v="27/12/2023 17:22:51"/>
    <s v="27/12/2023 17:24:57"/>
    <x v="0"/>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s v=""/>
    <x v="0"/>
  </r>
  <r>
    <s v="INC000002520771"/>
    <s v="VPN IP - MPLS"/>
    <x v="2"/>
    <s v="GESTION HD"/>
    <s v="JUAN PABLO PAZ GOMPERTZ"/>
    <s v="frp_fpetro"/>
    <s v="3-Moderado/Limitado"/>
    <s v="3-Medio"/>
    <s v="Media"/>
    <s v="Requerimiento de Cliente"/>
    <s v="TELEFONICA GLOBAL TECHNOLOGY S.A.AGENCIA EN CHILE"/>
    <s v="HD/Ventisqueros//PVLaN sitio cotingencia"/>
    <s v="27/12/2023 17:29:00"/>
    <s v="27/12/2023 17:31:15"/>
    <x v="0"/>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s v=""/>
    <x v="0"/>
  </r>
  <r>
    <s v="INC000002520970"/>
    <s v="HOUSING"/>
    <x v="16"/>
    <s v="BELIEVE"/>
    <s v="FERNEY D GARZON PEÑA"/>
    <s v="frp_fbalab"/>
    <s v="3-Moderado/Limitado"/>
    <s v="3-Medio"/>
    <s v="Media"/>
    <s v="Requerimiento de Cliente"/>
    <s v="HUAWEI CHILE S A"/>
    <s v="GESTION DATACENTER/ ACCESOS / HUAWEI CHILE S A"/>
    <s v="28/12/2023 9:08:57"/>
    <s v="28/12/2023 9:10:58"/>
    <x v="0"/>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s v=""/>
    <x v="0"/>
  </r>
  <r>
    <s v="INC000002521075"/>
    <s v="HOUSING"/>
    <x v="15"/>
    <s v="APQ ACCESOS"/>
    <s v="JOSE G MARQUEZ MARCANO"/>
    <s v="tct_josmam"/>
    <s v="4-Menor/Localizado"/>
    <s v="4-Baja"/>
    <s v="Baja"/>
    <s v="Requerimiento de Cliente"/>
    <s v="TELEFONICA EMPRESAS DE CHILE SA"/>
    <s v="RONDA Y REVISION DE SALAS"/>
    <s v="27/12/2023 23:57:31"/>
    <s v="27/12/2023 23:58:38"/>
    <x v="0"/>
    <s v="CDP ANTIGUO 1"/>
    <s v="CDP ANTIGUO 2"/>
    <s v="28/12/2023 0:00:21"/>
    <s v="28/12/2023 23:50:00"/>
    <s v="RONDA Y REVISION DE SALAS"/>
    <s v="RONDAS REALIZADAS"/>
    <d v="1899-12-30T00:01:16"/>
    <d v="1899-12-30T00:02:50"/>
    <d v="1899-12-30T00:01:34"/>
    <s v=""/>
    <x v="0"/>
  </r>
  <r>
    <s v="INC000002521077"/>
    <s v="HOUSING"/>
    <x v="16"/>
    <s v="BELIEVE"/>
    <s v="JOSE G MARQUEZ MARCANO"/>
    <s v="frp_jcruzy"/>
    <s v="3-Moderado/Limitado"/>
    <s v="3-Medio"/>
    <s v="Media"/>
    <s v="Incidente de Cliente"/>
    <s v="TELEFONICA INTERNACIONAL CHILE SA"/>
    <s v="GESTION DATACENTER/ ACCESOS  / ARAUCO"/>
    <s v="28/12/2023 0:04:27"/>
    <s v="28/12/2023 0:14:36"/>
    <x v="0"/>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s v="Cumplido"/>
    <x v="2"/>
  </r>
  <r>
    <s v="INC000002521080"/>
    <s v="HOUSING"/>
    <x v="15"/>
    <s v="APQ ACCESOS"/>
    <s v="JOSE G MARQUEZ MARCANO"/>
    <s v="tct_josmam"/>
    <s v="4-Menor/Localizado"/>
    <s v="4-Baja"/>
    <s v="Baja"/>
    <s v="Requerimiento de Cliente"/>
    <s v="TELEFONICA EMPRESAS DE CHILE SA"/>
    <s v="TOMA DE ALARMAS DE CLIENTES"/>
    <s v="28/12/2023 0:01:19"/>
    <s v="28/12/2023 0:03:36"/>
    <x v="0"/>
    <s v="CDP ANTIGUO 1"/>
    <s v="CDP ANTIGUO 2"/>
    <s v="28/12/2023 0:07:00"/>
    <s v="28/12/2023 23:50:00"/>
    <s v="TOMA DE ALARMAS DE CLIENTES"/>
    <s v="TOMA DE ALARMAS REALIZADAS"/>
    <d v="1899-12-30T00:03:07"/>
    <d v="1899-12-30T00:05:41"/>
    <d v="1899-12-30T00:02:34"/>
    <s v=""/>
    <x v="0"/>
  </r>
  <r>
    <s v="INC000002521111"/>
    <s v="VPN IP - MPLS"/>
    <x v="17"/>
    <s v="GESTION HD"/>
    <s v="NICOLAS A SAAVEDRA EGUILUZ"/>
    <s v="frp_dalcap"/>
    <s v="4-Menor/Localizado"/>
    <s v="4-Baja"/>
    <s v="Baja"/>
    <s v="Requerimiento de Cliente"/>
    <s v="NUTRISCO CHILE SA"/>
    <s v="REQ / OEDK925203 OT-Paso a PRD Centro DE36"/>
    <s v="28/12/2023 7:23:14"/>
    <s v="28/12/2023 7:26:21"/>
    <x v="0"/>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s v=""/>
    <x v="0"/>
  </r>
  <r>
    <s v="INC000002521113"/>
    <s v="SAP"/>
    <x v="17"/>
    <s v="CLOUD SAP HANA"/>
    <s v="NICOLAS A SAAVEDRA EGUILUZ"/>
    <s v="tct_nsaave"/>
    <s v="4-Menor/Localizado"/>
    <s v="4-Baja"/>
    <s v="Baja"/>
    <s v="Requerimiento de Cliente"/>
    <s v="TELEFONICA EMPRESAS DE CHILE SA"/>
    <s v="Checklist Diario Clientes 28-12-23"/>
    <s v="28/12/2023 8:14:36"/>
    <s v="28/12/2023 8:16:12"/>
    <x v="0"/>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s v=""/>
    <x v="0"/>
  </r>
  <r>
    <s v="INC000002521125"/>
    <s v="RED INTERNA"/>
    <x v="1"/>
    <s v="APQ ACCESOS"/>
    <s v="CARLOS F ARAYA RAMIREZ"/>
    <s v="tct_cararr"/>
    <s v="4-Menor/Localizado"/>
    <s v="4-Baja"/>
    <s v="Baja"/>
    <s v="Requerimiento de Cliente"/>
    <s v="TELEFONICA CYBERSECURITY TECH CHILE SPA"/>
    <s v="RONDA INSPECTIVA"/>
    <s v="28/12/2023 9:28:41"/>
    <s v="28/12/2023 9:29:20"/>
    <x v="0"/>
    <s v="CDP ANTIGUO 1"/>
    <s v="CDP ANTIGUO 2"/>
    <s v="28/12/2023 9:46:02"/>
    <s v="28/12/2023 23:50:00"/>
    <m/>
    <s v="RONDA REALIZADA"/>
    <d v="1899-12-30T00:00:00"/>
    <d v="1899-12-30T00:00:00"/>
    <d v="1899-12-30T00:00:00"/>
    <s v=""/>
    <x v="0"/>
  </r>
  <r>
    <s v="INC000002521128"/>
    <s v="HOUSING"/>
    <x v="1"/>
    <s v="APQ ACCESOS"/>
    <s v="CARLOS F ARAYA RAMIREZ"/>
    <s v="tct_cararr"/>
    <s v="4-Menor/Localizado"/>
    <s v="4-Baja"/>
    <s v="Baja"/>
    <s v="Requerimiento de Cliente"/>
    <s v="TELEFONICA CYBERSECURITY TECH CHILE SPA"/>
    <s v="TOMA DE ALARMAS"/>
    <s v="28/12/2023 9:31:11"/>
    <s v="28/12/2023 9:32:02"/>
    <x v="0"/>
    <s v="CDP ANTIGUO 1"/>
    <s v="CDP ANTIGUO 2"/>
    <s v="28/12/2023 9:48:38"/>
    <s v="28/12/2023 23:50:00"/>
    <m/>
    <s v="TOMA DE ALARMAS REALIZADA"/>
    <d v="1899-12-30T00:00:00"/>
    <d v="1899-12-30T00:00:00"/>
    <d v="1899-12-30T00:00:00"/>
    <s v=""/>
    <x v="0"/>
  </r>
  <r>
    <s v="INC000002521176"/>
    <s v="HOUSING"/>
    <x v="19"/>
    <s v="BELIEVE"/>
    <s v="SEBASTIAN A JARA VIDAL"/>
    <s v="frp_dvital"/>
    <s v="3-Moderado/Limitado"/>
    <s v="4-Baja"/>
    <s v="Baja"/>
    <s v="Requerimiento de Cliente"/>
    <s v="ICETEL SERVICIOS S.A."/>
    <s v="GESTION DATACENTER/ ACCESOS / ICETEL SERVICIOS S.A."/>
    <s v="28/12/2023 11:14:48"/>
    <s v="28/12/2023 11:17:40"/>
    <x v="0"/>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s v=""/>
    <x v="0"/>
  </r>
  <r>
    <s v="INC000002521440"/>
    <s v="TICKET-INTELIGENTE"/>
    <x v="4"/>
    <s v="GESTION TI"/>
    <s v="PAUL A SEPULVEDA ALVAREZ"/>
    <s v="USR_TSIGHT"/>
    <s v="1-Extenso/Generalizado"/>
    <s v="4-Baja"/>
    <s v="Baja"/>
    <s v="Incidente de Cliente"/>
    <s v="FUNDACION INSTITUTO PROFESIONAL DUOC UC"/>
    <s v="fiprdu01 - dcacdvalpo1 TICKET AUTOMATICO"/>
    <s v="28/12/2023 3:47:39"/>
    <s v="28/12/2023 3:47:39"/>
    <x v="0"/>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s v="Cumplido"/>
    <x v="2"/>
  </r>
  <r>
    <s v="INC000002521441"/>
    <s v="TICKET-INTELIGENTE"/>
    <x v="4"/>
    <s v="GESTION TI"/>
    <s v="PAUL A SEPULVEDA ALVAREZ"/>
    <s v="USR_TSIGHT"/>
    <s v="1-Extenso/Generalizado"/>
    <s v="4-Baja"/>
    <s v="Baja"/>
    <s v="Incidente de Cliente"/>
    <s v="FUNDACION INSTITUTO PROFESIONAL DUOC UC"/>
    <s v="fiprdu01 - hyp_valpo1 TICKET AUTOMATICO"/>
    <s v="28/12/2023 3:48:41"/>
    <s v="28/12/2023 3:48:41"/>
    <x v="0"/>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s v="Cumplido"/>
    <x v="2"/>
  </r>
  <r>
    <s v="INC000002521442"/>
    <s v="TICKET-INTELIGENTE"/>
    <x v="4"/>
    <s v="GESTION TI"/>
    <s v="PAUL A SEPULVEDA ALVAREZ"/>
    <s v="USR_TSIGHT"/>
    <s v="1-Extenso/Generalizado"/>
    <s v="4-Baja"/>
    <s v="Baja"/>
    <s v="Incidente de Cliente"/>
    <s v="FUNDACION INSTITUTO PROFESIONAL DUOC UC"/>
    <s v="fiprdu01 - dcadmvalpo1_duoc_cl TICKET AUTOMATICO"/>
    <s v="28/12/2023 3:48:46"/>
    <s v="28/12/2023 3:48:46"/>
    <x v="0"/>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s v="Cumplido"/>
    <x v="2"/>
  </r>
  <r>
    <s v="INC000002521443"/>
    <s v="TICKET-INTELIGENTE"/>
    <x v="4"/>
    <s v="GESTION TI"/>
    <s v="PAUL A SEPULVEDA ALVAREZ"/>
    <s v="USR_TSIGHT"/>
    <s v="1-Extenso/Generalizado"/>
    <s v="4-Baja"/>
    <s v="Baja"/>
    <s v="Incidente de Cliente"/>
    <s v="FUNDACION INSTITUTO PROFESIONAL DUOC UC"/>
    <s v="fiprdu01 - ilo_valpo1 TICKET AUTOMATICO"/>
    <s v="28/12/2023 3:49:54"/>
    <s v="28/12/2023 3:49:54"/>
    <x v="0"/>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s v="Cumplido"/>
    <x v="2"/>
  </r>
  <r>
    <s v="INC000002521503"/>
    <s v="HOUSING"/>
    <x v="6"/>
    <s v="APQ ACCESOS"/>
    <s v="EDUARDO A NUÑEZ LAMOZA"/>
    <s v="tct_edunul"/>
    <s v="4-Menor/Localizado"/>
    <s v="4-Baja"/>
    <s v="Baja"/>
    <s v="Requerimiento de Cliente"/>
    <s v="TELEFONICA CYBERSECURITY TECH CHILE SPA"/>
    <s v="TOMA DE TEMPERATURAS"/>
    <s v="28/12/2023 6:41:58"/>
    <s v="28/12/2023 6:42:52"/>
    <x v="0"/>
    <s v="TI"/>
    <s v="CLIMA"/>
    <s v="28/12/2023 6:43:10"/>
    <s v="28/12/2023 23:50:00"/>
    <s v="TOMA DE TEMPERATURAS"/>
    <s v="RONDA REALIZADA"/>
    <d v="1899-12-30T00:00:00"/>
    <d v="1899-12-30T00:00:00"/>
    <d v="1899-12-30T00:00:00"/>
    <s v=""/>
    <x v="0"/>
  </r>
  <r>
    <s v="INC000002521505"/>
    <s v="HOUSING"/>
    <x v="6"/>
    <s v="APQ ACCESOS"/>
    <s v="EDUARDO A NUÑEZ LAMOZA"/>
    <s v="tct_edunul"/>
    <s v="4-Menor/Localizado"/>
    <s v="4-Baja"/>
    <s v="Baja"/>
    <s v="Requerimiento de Cliente"/>
    <s v="TELEFONICA CYBERSECURITY TECH CHILE SPA"/>
    <s v="RONDA SALAS TECNICAS"/>
    <s v="28/12/2023 6:43:42"/>
    <s v="28/12/2023 6:44:45"/>
    <x v="0"/>
    <s v="TI"/>
    <s v="INFRAESTRUCTURA"/>
    <s v="28/12/2023 6:45:02"/>
    <s v="28/12/2023 23:50:00"/>
    <s v="REVISION DE SALAS Y RACK"/>
    <s v="RONDA REALIZADA"/>
    <d v="1899-12-30T00:00:00"/>
    <d v="1899-12-30T00:00:00"/>
    <d v="1899-12-30T00:00:00"/>
    <s v=""/>
    <x v="0"/>
  </r>
  <r>
    <s v="INC000002521597"/>
    <s v="BACKUP ON DEMAND"/>
    <x v="9"/>
    <s v="SM OPERACIONES"/>
    <s v="AXEL ANDRADE"/>
    <s v="tct_decruz"/>
    <s v="4-Menor/Localizado"/>
    <s v="3-Medio"/>
    <s v="Media"/>
    <s v="Requerimiento de Cliente"/>
    <s v="MOSAICO SA"/>
    <s v="MOSAICO//BAJA VM EN RESPALDO"/>
    <s v="28/12/2023 9:56:29"/>
    <s v="28/12/2023 9:58:27"/>
    <x v="0"/>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s v=""/>
    <x v="0"/>
  </r>
  <r>
    <s v="INC000002521704"/>
    <s v="TICKET-INTELIGENTE"/>
    <x v="4"/>
    <s v="GESTION TI"/>
    <s v="PAUL A SEPULVEDA ALVAREZ"/>
    <s v="USR_TSIGHT"/>
    <s v="1-Extenso/Generalizado"/>
    <s v="4-Baja"/>
    <s v="Baja"/>
    <s v="Incidente de Cliente"/>
    <s v="EMPRESA NACIONAL DE CERTIFICACIONES"/>
    <s v="emnace01 - s4d34ecertdb2.ecertchile.local TICKET AUTOMATICO"/>
    <s v="28/12/2023 11:08:56"/>
    <s v="28/12/2023 11:08:56"/>
    <x v="0"/>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s v="Cumplido"/>
    <x v="2"/>
  </r>
  <r>
    <s v="INC000002521719"/>
    <s v="VPN IP - MPLS"/>
    <x v="2"/>
    <s v="GESTION HD"/>
    <s v="OSCAR A RAMIREZ SOTO"/>
    <s v="frp_fpetro"/>
    <s v="3-Moderado/Limitado"/>
    <s v="3-Medio"/>
    <s v="Media"/>
    <s v="Incidente de Cliente"/>
    <s v="FUND DE BENEFICENCIA HOGAR DE CRISTO"/>
    <s v="HD/Problemas conexion SAP"/>
    <s v="28/12/2023 10:29:38"/>
    <s v="28/12/2023 10:31:08"/>
    <x v="0"/>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s v="Cumplido"/>
    <x v="2"/>
  </r>
  <r>
    <s v="INC000002521734"/>
    <s v="HOUSING"/>
    <x v="19"/>
    <s v="BELIEVE"/>
    <s v="SEBASTIAN A JARA VIDAL"/>
    <s v="frp_fbalab"/>
    <s v="3-Moderado/Limitado"/>
    <s v="3-Medio"/>
    <s v="Media"/>
    <s v="Requerimiento de Cliente"/>
    <s v="TELEFONICA EMPRESAS DE CHILE SA"/>
    <s v="GESTION DATACENTER/ ACCESOS / TELEFONICA EMPRESAS DE CHILE SA"/>
    <s v="28/12/2023 10:46:59"/>
    <s v="28/12/2023 10:50:48"/>
    <x v="0"/>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s v=""/>
    <x v="0"/>
  </r>
  <r>
    <s v="INC000002521775"/>
    <s v="OFFICE365"/>
    <x v="4"/>
    <s v="OPERACION N1"/>
    <s v="ALEJANDRO ACEVEDO VALENZUELA"/>
    <s v="tct_aaceve"/>
    <s v="4-Menor/Localizado"/>
    <s v="4-Baja"/>
    <s v="Baja"/>
    <s v="Requerimiento de Cliente"/>
    <s v="TELEFONICA GLOBAL TECHNOLOGY S.A.AGENCIA EN CHILE"/>
    <s v="SOC/REQ TELEFONICA CYBERSECURITY TECH CHILE SPA/INC000002517897/ Alarma de inactividad Equipos ABIF"/>
    <s v="28/12/2023 11:39:16"/>
    <s v="28/12/2023 11:41:01"/>
    <x v="0"/>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s v=""/>
    <x v="0"/>
  </r>
  <r>
    <s v="INC000002521939"/>
    <s v="HOSTING VIRTUAL"/>
    <x v="13"/>
    <s v="SM OPERACIONES"/>
    <s v="PABLO N OLIVA ALARCON"/>
    <s v="tct_decruz"/>
    <s v="4-Menor/Localizado"/>
    <s v="3-Medio"/>
    <s v="Media"/>
    <s v="Requerimiento de Cliente"/>
    <s v="ZAMBONI INGENIEROS ASOCIADOS LIMITADA"/>
    <s v="Necesito una copia de la máquina virtual OPSAPI que está en el VDC de Telefónica :"/>
    <s v="28/12/2023 11:50:15"/>
    <s v="28/12/2023 11:51:03"/>
    <x v="0"/>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s v=""/>
    <x v="0"/>
  </r>
  <r>
    <s v="INC000002522005"/>
    <s v="VPN IP - MPLS"/>
    <x v="12"/>
    <s v="ADMINISTRADORES RESIDENTES"/>
    <s v="MOISES E MONTERO RAMOS"/>
    <s v="frp_kefern"/>
    <s v="3-Moderado/Limitado"/>
    <s v="3-Medio"/>
    <s v="Media"/>
    <s v="Requerimiento de Cliente"/>
    <s v="INSTITUTO PROFESIONAL DE CHILE SA"/>
    <s v="GAMA / Requerimiento Políticas de Replicas Diciembre 2023"/>
    <s v="28/12/2023 12:12:18"/>
    <s v="28/12/2023 12:17:09"/>
    <x v="0"/>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s v=""/>
    <x v="0"/>
  </r>
  <r>
    <s v="INC000002522006"/>
    <s v="SEGURIDAD"/>
    <x v="4"/>
    <s v="GAMA  TICKET AUTOMATICO"/>
    <s v="ALEJANDRO ACEVEDO VALENZUELA"/>
    <s v="asc_vanton"/>
    <s v="4-Menor/Localizado"/>
    <s v="3-Medio"/>
    <s v="Media"/>
    <s v="Requerimiento de Cliente"/>
    <s v="FRACTALIA"/>
    <s v="Acceso a IP 10.70.10.141 , desde SQL Server"/>
    <s v="28/12/2023 12:14:55"/>
    <s v="28/12/2023 12:19:18"/>
    <x v="0"/>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s v=""/>
    <x v="0"/>
  </r>
  <r>
    <s v="INC000002522022"/>
    <s v="RED INTERNA"/>
    <x v="0"/>
    <s v="APQ ACCESOS"/>
    <s v="CRISTOPHER MALDONADO ROMERO"/>
    <s v="tct_cmaldo"/>
    <s v="4-Menor/Localizado"/>
    <s v="4-Baja"/>
    <s v="Baja"/>
    <s v="Requerimiento de Cliente"/>
    <s v="TELEFONICA EMPRESAS DE CHILE SA"/>
    <s v="RONDA TOMA DE TEMPERATURAS SALAS TIC"/>
    <s v="28/12/2023 12:39:32"/>
    <s v="28/12/2023 12:40:34"/>
    <x v="0"/>
    <s v="CDP ANTIGUO 1"/>
    <s v="CDP ANTIGUO 2"/>
    <s v="28/12/2023 13:04:04"/>
    <s v="28/12/2023 23:50:00"/>
    <m/>
    <s v="RONDA REALIZADA"/>
    <d v="1899-12-30T00:00:00"/>
    <d v="1899-12-30T00:00:00"/>
    <d v="1899-12-30T00:00:00"/>
    <s v=""/>
    <x v="0"/>
  </r>
  <r>
    <s v="INC000002522044"/>
    <s v="INFRAESTRUCTURA DC"/>
    <x v="8"/>
    <s v="APQ ACCESOS"/>
    <s v="JONATHAN A MARQUEZ ASTENGO"/>
    <s v="tct_sjarav"/>
    <s v="4-Menor/Localizado"/>
    <s v="4-Baja"/>
    <s v="Baja"/>
    <s v="Requerimiento de Cliente"/>
    <s v="TELEFONICA CYBERSECURITY TECH CHILE SPA"/>
    <s v="FACTIBILIDAD CLIENTE VOZ Y DATOS/CRQ 80420"/>
    <s v="28/12/2023 13:35:45"/>
    <s v="28/12/2023 13:36:57"/>
    <x v="0"/>
    <s v="CDP ANTIGUO 1"/>
    <s v="CDP ANTIGUO 2"/>
    <s v="28/12/2023 13:47:14"/>
    <s v="28/12/2023 23:50:00"/>
    <s v="FACTIBILIDAD PARA INGRESO DE EQUIPOS Y UN EGRESO"/>
    <s v="FACTIBILIDAD ENVIADA"/>
    <d v="1899-12-30T00:00:00"/>
    <d v="1899-12-30T00:00:00"/>
    <d v="1899-12-30T00:00:00"/>
    <s v=""/>
    <x v="0"/>
  </r>
  <r>
    <s v="INC000002522069"/>
    <s v="HOUSING"/>
    <x v="7"/>
    <s v="DUOC TICKET AUTOMATICO"/>
    <s v="ALVARO ORTIZ"/>
    <s v="frp_disilv"/>
    <s v="3-Moderado/Limitado"/>
    <s v="4-Baja"/>
    <s v="Baja"/>
    <s v="Requerimiento de Cliente"/>
    <s v="FUNDACION INSTITUTO PROFESIONAL DUOC UC"/>
    <s v="REQ | DUOC | RE: Truncate"/>
    <s v="28/12/2023 14:37:49"/>
    <s v="28/12/2023 14:41:37"/>
    <x v="0"/>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s v=""/>
    <x v="0"/>
  </r>
  <r>
    <s v="INC000002522080"/>
    <s v="VPN IP - MPLS"/>
    <x v="9"/>
    <s v="GESTION HD"/>
    <s v="AXEL ANDRADE"/>
    <s v="frp_fpetro"/>
    <s v="3-Moderado/Limitado"/>
    <s v="3-Medio"/>
    <s v="Media"/>
    <s v="Requerimiento de Cliente"/>
    <s v="SOC PUNTA DEL COBRE S A"/>
    <s v="REQ/Alta Respaldo PUC-DB-11-01"/>
    <s v="28/12/2023 16:25:37"/>
    <s v="28/12/2023 16:28:06"/>
    <x v="0"/>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s v=""/>
    <x v="0"/>
  </r>
  <r>
    <s v="INC000002522086"/>
    <s v="RED INTERNA"/>
    <x v="0"/>
    <s v="APQ ACCESOS"/>
    <s v="CRISTOPHER MALDONADO ROMERO"/>
    <s v="tct_cmaldo"/>
    <s v="4-Menor/Localizado"/>
    <s v="4-Baja"/>
    <s v="Baja"/>
    <s v="Requerimiento de Cliente"/>
    <s v="TELEFONICA EMPRESAS DE CHILE SA"/>
    <s v="RONDA TOMA DE TEMPERATURAS SALAS TIC"/>
    <s v="28/12/2023 16:12:19"/>
    <s v="28/12/2023 16:14:15"/>
    <x v="0"/>
    <s v="CDP ANTIGUO 1"/>
    <s v="CDP ANTIGUO 2"/>
    <s v="28/12/2023 17:13:18"/>
    <s v="28/12/2023 23:50:00"/>
    <m/>
    <s v="RONDA REALIZADA"/>
    <d v="1899-12-30T00:00:00"/>
    <d v="1899-12-30T00:00:00"/>
    <d v="1899-12-30T00:00:00"/>
    <s v=""/>
    <x v="0"/>
  </r>
  <r>
    <s v="INC000002522137"/>
    <s v="OFFICE365"/>
    <x v="5"/>
    <s v="GESTION CALL CENTER"/>
    <s v="ALEJANDRO ACEVEDO VALENZUELA"/>
    <s v="frp_kjoopl"/>
    <s v="4-Menor/Localizado"/>
    <s v="4-Baja"/>
    <s v="Baja"/>
    <s v="Requerimiento de Cliente"/>
    <s v="DUPLEX S A"/>
    <s v="CALL CENTER /PROBLEMAS CON OUTLOOK"/>
    <s v="28/12/2023 16:22:18"/>
    <s v="28/12/2023 16:25:46"/>
    <x v="0"/>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s v=""/>
    <x v="0"/>
  </r>
  <r>
    <s v="INC000002522234"/>
    <s v="OFFICE365"/>
    <x v="5"/>
    <s v="GESTION HD"/>
    <s v="ALEJANDRO ACEVEDO VALENZUELA"/>
    <s v="frp_rvilel"/>
    <s v="4-Menor/Localizado"/>
    <s v="4-Baja"/>
    <s v="Baja"/>
    <s v="Requerimiento de Cliente"/>
    <s v="GARCIA NADAL &amp; COMPANIA LIMITADA"/>
    <s v="HD/REQUERIMIENTO"/>
    <s v="28/12/2023 13:07:04"/>
    <s v="28/12/2023 13:12:10"/>
    <x v="0"/>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s v=""/>
    <x v="0"/>
  </r>
  <r>
    <s v="INC000002522253"/>
    <s v="VPN IP - MPLS"/>
    <x v="12"/>
    <s v="GESTION HD"/>
    <s v="MOISES E MONTERO RAMOS"/>
    <s v="frp_fpetro"/>
    <s v="3-Moderado/Limitado"/>
    <s v="3-Medio"/>
    <s v="Media"/>
    <s v="Requerimiento de Cliente"/>
    <s v="EMPRESA NACIONAL DE CERTIFICACIONES"/>
    <s v="HD/Migrar VM Apoquindo a San Martin"/>
    <s v="28/12/2023 13:37:22"/>
    <s v="28/12/2023 13:38:38"/>
    <x v="0"/>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s v=""/>
    <x v="0"/>
  </r>
  <r>
    <s v="INC000002522420"/>
    <s v="HOUSING"/>
    <x v="19"/>
    <s v="BELIEVE"/>
    <s v="SEBASTIAN A JARA VIDAL"/>
    <s v="frp_fbalab"/>
    <s v="3-Moderado/Limitado"/>
    <s v="3-Medio"/>
    <s v="Media"/>
    <s v="Requerimiento de Cliente"/>
    <s v="IDOM INGENIERIA Y CONSULTORIA S.A. AGENCIA EN CHILE"/>
    <s v="GESTION DATACENTER/ ACCESOS / Nabiax"/>
    <s v="28/12/2023 14:29:09"/>
    <s v="28/12/2023 14:30:31"/>
    <x v="0"/>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s v=""/>
    <x v="0"/>
  </r>
  <r>
    <s v="INC000002522424"/>
    <s v="HOUSING"/>
    <x v="19"/>
    <s v="BELIEVE"/>
    <s v="SEBASTIAN A JARA VIDAL"/>
    <s v="frp_fbalab"/>
    <s v="3-Moderado/Limitado"/>
    <s v="3-Medio"/>
    <s v="Media"/>
    <s v="Requerimiento de Cliente"/>
    <s v="TELEFONICA EMPRESAS DE CHILE SA"/>
    <s v="GESTION DATACENTER/ ACCESOS / TELEFONICA EMPRESAS DE CHILE SA"/>
    <s v="28/12/2023 14:38:15"/>
    <s v="28/12/2023 14:39:17"/>
    <x v="0"/>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s v=""/>
    <x v="0"/>
  </r>
  <r>
    <s v="INC000002522458"/>
    <s v="HOUSING"/>
    <x v="15"/>
    <s v="APQ ACCESOS"/>
    <s v="ESTEBAN O BUSTOS CORNEJO"/>
    <s v="tct_ebusto"/>
    <s v="4-Menor/Localizado"/>
    <s v="4-Baja"/>
    <s v="Baja"/>
    <s v="Requerimiento de Cliente"/>
    <s v="TELEFONICA EMPRESAS DE CHILE SA"/>
    <s v="SUPERVISION INSTALACION DE EQUIPO"/>
    <s v="28/12/2023 15:27:40"/>
    <s v="28/12/2023 15:43:47"/>
    <x v="0"/>
    <s v="CDP ANTIGUO 1"/>
    <s v="CDP ANTIGUO 2"/>
    <s v="28/12/2023 15:46:16"/>
    <s v="28/12/2023 23:50:00"/>
    <s v="SUPERVISION INSTALACION DE EQUIPO"/>
    <s v="SUPERVISION CRQ/OK"/>
    <d v="1899-12-30T00:02:29"/>
    <d v="1899-12-30T00:18:36"/>
    <d v="1899-12-30T00:16:07"/>
    <s v=""/>
    <x v="0"/>
  </r>
  <r>
    <s v="INC000002522553"/>
    <s v="VPN IP - MPLS"/>
    <x v="17"/>
    <s v="GESTION HD"/>
    <s v="EWALD R GALAZ MILLALEO"/>
    <s v="frp_jesanc"/>
    <s v="4-Menor/Localizado"/>
    <s v="4-Baja"/>
    <s v="Baja"/>
    <s v="Requerimiento de Cliente"/>
    <s v="NUTRISCO CHILE SA"/>
    <s v="REQ / Transporte OT // OEDK925244"/>
    <s v="28/12/2023 23:18:36"/>
    <s v="28/12/2023 23:21:45"/>
    <x v="0"/>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s v=""/>
    <x v="0"/>
  </r>
  <r>
    <s v="INC000002522556"/>
    <s v="MONITOREO"/>
    <x v="4"/>
    <s v="BELIEVE"/>
    <s v="GIOVANNI D ROCCO VALENZUELA"/>
    <s v="frp_dsilva"/>
    <s v="4-Menor/Localizado"/>
    <s v="4-Baja"/>
    <s v="Baja"/>
    <s v="Incidente de Cliente"/>
    <s v="TELEFONICA EMPRESAS DE CHILE SA"/>
    <s v="Sin Internet Server INFORMESGES02"/>
    <s v="29/12/2023 8:31:39"/>
    <s v="29/12/2023 8:31:51"/>
    <x v="0"/>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s v="Cumplido"/>
    <x v="2"/>
  </r>
  <r>
    <s v="INC000002522605"/>
    <s v="HOSTING VIRTUAL"/>
    <x v="4"/>
    <s v="SISTEMA OPERATIVO MICROSOFT"/>
    <s v="GIOVANNI D ROCCO VALENZUELA"/>
    <s v="tct_grocco"/>
    <s v="4-Menor/Localizado"/>
    <s v="4-Baja"/>
    <s v="Baja"/>
    <s v="Requerimiento de Cliente"/>
    <s v="TELEFONICA GLOBAL TECHNOLOGY S.A.AGENCIA EN CHILE"/>
    <s v="CREACION RFC MUNICH IPCHILE BAJA"/>
    <s v="28/12/2023 16:04:56"/>
    <s v="28/12/2023 16:05:50"/>
    <x v="0"/>
    <s v="CDP ANTIGUO 1"/>
    <s v="CDP ANTIGUO 2"/>
    <s v="28/12/2023 16:13:02"/>
    <s v="28/12/2023 23:50:00"/>
    <s v="SOLICITA BAJA DE SERVICIOS"/>
    <m/>
    <d v="1899-12-30T00:00:00"/>
    <d v="1899-12-30T00:08:06"/>
    <d v="1899-12-30T00:08:06"/>
    <s v=""/>
    <x v="0"/>
  </r>
  <r>
    <s v="INC000002522607"/>
    <s v="HOSTING VIRTUAL"/>
    <x v="4"/>
    <s v="SISTEMA OPERATIVO MICROSOFT"/>
    <s v="GIOVANNI D ROCCO VALENZUELA"/>
    <s v="tct_grocco"/>
    <s v="4-Menor/Localizado"/>
    <s v="4-Baja"/>
    <s v="Baja"/>
    <s v="Requerimiento de Cliente"/>
    <s v="TELEFONICA GLOBAL TECHNOLOGY S.A.AGENCIA EN CHILE"/>
    <s v="GENERACION RFC BAJA SERV BELGRADO IPCHILE"/>
    <s v="28/12/2023 16:05:57"/>
    <s v="28/12/2023 16:06:40"/>
    <x v="0"/>
    <s v="CDP ANTIGUO 1"/>
    <s v="CDP ANTIGUO 2"/>
    <s v="28/12/2023 16:13:51"/>
    <s v="28/12/2023 23:50:00"/>
    <s v="Cliente solicita baja de servicios"/>
    <m/>
    <d v="1899-12-30T00:00:00"/>
    <d v="1899-12-30T00:07:54"/>
    <d v="1899-12-30T00:07:54"/>
    <s v=""/>
    <x v="0"/>
  </r>
  <r>
    <s v="INC000002522609"/>
    <s v="HOSTING VIRTUAL"/>
    <x v="4"/>
    <s v="SISTEMA OPERATIVO MICROSOFT"/>
    <s v="GIOVANNI D ROCCO VALENZUELA"/>
    <s v="tct_grocco"/>
    <s v="4-Menor/Localizado"/>
    <s v="4-Baja"/>
    <s v="Baja"/>
    <s v="Requerimiento de Cliente"/>
    <s v="TELEFONICA GLOBAL TECHNOLOGY S.A.AGENCIA EN CHILE"/>
    <s v="GENERACION SO BASE DFS SOC"/>
    <s v="28/12/2023 16:06:47"/>
    <s v="28/12/2023 16:08:01"/>
    <x v="0"/>
    <s v="CDP ANTIGUO 1"/>
    <s v="CDP ANTIGUO 2"/>
    <s v="28/12/2023 16:14:47"/>
    <s v="28/12/2023 23:50:00"/>
    <s v="se genera RFC para actualizacion de SO BASE para pasar desde ws2012r2 a WS2019"/>
    <m/>
    <d v="1899-12-30T00:00:00"/>
    <d v="1899-12-30T00:08:00"/>
    <d v="1899-12-30T00:08:00"/>
    <s v=""/>
    <x v="0"/>
  </r>
  <r>
    <s v="INC000002522611"/>
    <s v="HOSTING VIRTUAL"/>
    <x v="4"/>
    <s v="SISTEMA OPERATIVO MICROSOFT"/>
    <s v="GIOVANNI D ROCCO VALENZUELA"/>
    <s v="tct_grocco"/>
    <s v="4-Menor/Localizado"/>
    <s v="4-Baja"/>
    <s v="Baja"/>
    <s v="Requerimiento de Cliente"/>
    <s v="TELEFONICA GLOBAL TECHNOLOGY S.A.AGENCIA EN CHILE"/>
    <s v="RFC WSUS SOC EMPRESAS"/>
    <s v="28/12/2023 16:08:08"/>
    <s v="28/12/2023 16:09:03"/>
    <x v="0"/>
    <s v="CDP ANTIGUO 1"/>
    <s v="CDP ANTIGUO 2"/>
    <s v="28/12/2023 16:15:09"/>
    <s v="28/12/2023 23:50:00"/>
    <s v="GENERACION DE RFC PARA ACTUALIZACION DE EQUIPOS SOC WINDOWS"/>
    <m/>
    <d v="1899-12-30T00:00:00"/>
    <d v="1899-12-30T00:07:01"/>
    <d v="1899-12-30T00:07:01"/>
    <s v=""/>
    <x v="0"/>
  </r>
  <r>
    <s v="INC000002522613"/>
    <s v="HOSTING VIRTUAL"/>
    <x v="4"/>
    <s v="SISTEMA OPERATIVO MICROSOFT"/>
    <s v="GIOVANNI D ROCCO VALENZUELA"/>
    <s v="tct_grocco"/>
    <s v="4-Menor/Localizado"/>
    <s v="4-Baja"/>
    <s v="Baja"/>
    <s v="Requerimiento de Cliente"/>
    <s v="TELEFONICA GLOBAL TECHNOLOGY S.A.AGENCIA EN CHILE"/>
    <s v="GENERACION RFC WSUS UPDATE MDM SOC"/>
    <s v="28/12/2023 16:09:11"/>
    <s v="28/12/2023 16:10:01"/>
    <x v="0"/>
    <s v="CDP ANTIGUO 1"/>
    <s v="CDP ANTIGUO 2"/>
    <s v="28/12/2023 16:16:13"/>
    <s v="28/12/2023 23:50:00"/>
    <s v="GENERACION DE RFC MDM SOC PARA ACTUALIZACION SE EQUIPOS WINDOWS"/>
    <m/>
    <d v="1899-12-30T00:00:00"/>
    <d v="1899-12-30T00:07:02"/>
    <d v="1899-12-30T00:07:02"/>
    <s v=""/>
    <x v="0"/>
  </r>
  <r>
    <s v="INC000002522616"/>
    <s v="HOSTING VIRTUAL"/>
    <x v="4"/>
    <s v="SISTEMA OPERATIVO MICROSOFT"/>
    <s v="GIOVANNI D ROCCO VALENZUELA"/>
    <s v="tct_grocco"/>
    <s v="4-Menor/Localizado"/>
    <s v="4-Baja"/>
    <s v="Baja"/>
    <s v="Requerimiento de Cliente"/>
    <s v="TELEFONICA GLOBAL TECHNOLOGY S.A.AGENCIA EN CHILE"/>
    <s v="CONFIGURACION WSUS SOC"/>
    <s v="28/12/2023 16:10:10"/>
    <s v="28/12/2023 16:11:01"/>
    <x v="0"/>
    <s v="CDP ANTIGUO 1"/>
    <s v="CDP ANTIGUO 2"/>
    <s v="28/12/2023 16:17:13"/>
    <s v="28/12/2023 23:50:00"/>
    <s v="SE REALIZA CONFIGURACION DE EQUIPO WSUS PARA SOC"/>
    <m/>
    <d v="1899-12-30T00:00:00"/>
    <d v="1899-12-30T00:07:03"/>
    <d v="1899-12-30T00:07:03"/>
    <s v=""/>
    <x v="0"/>
  </r>
  <r>
    <s v="INC000002522713"/>
    <s v="RED INTERNA"/>
    <x v="0"/>
    <s v="APQ ACCESOS"/>
    <s v="CRISTOPHER MALDONADO ROMERO"/>
    <s v="tct_cmaldo"/>
    <s v="4-Menor/Localizado"/>
    <s v="4-Baja"/>
    <s v="Baja"/>
    <s v="Requerimiento de Cliente"/>
    <s v="TELEFONICA EMPRESAS DE CHILE SA"/>
    <s v="RONDA TOMA DE TEMPERATURAS SALAS TIC"/>
    <s v="28/12/2023 17:30:47"/>
    <s v="28/12/2023 17:31:43"/>
    <x v="0"/>
    <s v="CDP ANTIGUO 1"/>
    <s v="CDP ANTIGUO 2"/>
    <s v="28/12/2023 18:17:54"/>
    <s v="28/12/2023 23:50:00"/>
    <m/>
    <s v="RONDA REALIZADA"/>
    <d v="1899-12-30T00:00:00"/>
    <d v="1899-12-30T00:00:00"/>
    <d v="1899-12-30T00:00:00"/>
    <s v=""/>
    <x v="0"/>
  </r>
  <r>
    <s v="INC000002522716"/>
    <s v="RED INTERNA"/>
    <x v="0"/>
    <s v="APQ ACCESOS"/>
    <s v="CRISTOPHER MALDONADO ROMERO"/>
    <s v="tct_cmaldo"/>
    <s v="4-Menor/Localizado"/>
    <s v="4-Baja"/>
    <s v="Baja"/>
    <s v="Requerimiento de Cliente"/>
    <s v="TELEFONICA EMPRESAS DE CHILE SA"/>
    <s v="RONDA TOMA DE TEMPERATURAS SALAS TIC"/>
    <s v="28/12/2023 17:33:08"/>
    <s v="28/12/2023 17:34:18"/>
    <x v="0"/>
    <s v="CDP ANTIGUO 1"/>
    <s v="CDP ANTIGUO 2"/>
    <s v="28/12/2023 19:18:11"/>
    <s v="28/12/2023 23:50:00"/>
    <m/>
    <s v="RONDA REALIZADA"/>
    <d v="1899-12-30T00:00:00"/>
    <d v="1899-12-30T00:00:00"/>
    <d v="1899-12-30T00:00:00"/>
    <s v=""/>
    <x v="0"/>
  </r>
  <r>
    <s v="INC000002522825"/>
    <s v="HOUSING"/>
    <x v="15"/>
    <s v="APQ ACCESOS"/>
    <s v="ESTEBAN O BUSTOS CORNEJO"/>
    <s v="tct_ebusto"/>
    <s v="4-Menor/Localizado"/>
    <s v="4-Baja"/>
    <s v="Baja"/>
    <s v="Requerimiento de Cliente"/>
    <s v="TELEFONICA EMPRESAS DE CHILE SA"/>
    <s v="SUPERVISION Desrackeo y desergenizacion para revision de server Huawei"/>
    <s v="28/12/2023 18:49:23"/>
    <s v="28/12/2023 18:51:05"/>
    <x v="0"/>
    <s v="CDP ANTIGUO 1"/>
    <s v="CDP ANTIGUO 2"/>
    <s v="28/12/2023 18:52:16"/>
    <s v="28/12/2023 23:50:00"/>
    <s v="SUPERVISION Desrackeo y desergenizacion para revision de server Huawei"/>
    <s v="SUPERVISION CRQ/OK"/>
    <d v="1899-12-30T00:01:11"/>
    <d v="1899-12-30T00:02:53"/>
    <d v="1899-12-30T00:01:42"/>
    <s v=""/>
    <x v="0"/>
  </r>
  <r>
    <s v="INC000002522827"/>
    <s v="HOUSING"/>
    <x v="15"/>
    <s v="APQ ACCESOS"/>
    <s v="ESTEBAN O BUSTOS CORNEJO"/>
    <s v="tct_ebusto"/>
    <s v="4-Menor/Localizado"/>
    <s v="4-Baja"/>
    <s v="Baja"/>
    <s v="Requerimiento de Cliente"/>
    <s v="TELEFONICA EMPRESAS DE CHILE SA"/>
    <s v="SUPERVISION Certificación de Enlace de Fibra Oscura, CS k2130428 || CS: 20-15-0010305547"/>
    <s v="28/12/2023 18:53:31"/>
    <s v="28/12/2023 18:55:45"/>
    <x v="0"/>
    <s v="CDP ANTIGUO 1"/>
    <s v="CDP ANTIGUO 2"/>
    <s v="28/12/2023 18:56:36"/>
    <s v="28/12/2023 23:50:00"/>
    <s v="SUPERVISION Certificación de Enlace de Fibra Oscura, CS k2130428 || CS: 20-15-0010305547"/>
    <s v="SUPERVISION CRQ/OK"/>
    <d v="1899-12-30T00:00:51"/>
    <d v="1899-12-30T00:03:05"/>
    <d v="1899-12-30T00:02:14"/>
    <s v=""/>
    <x v="0"/>
  </r>
  <r>
    <s v="INC000002522883"/>
    <s v="HOUSING"/>
    <x v="15"/>
    <s v="APQ ACCESOS"/>
    <s v="ALDO P VALENZUELA MUJICA"/>
    <s v="tct_avalen"/>
    <s v="2-Significativo/Amplio"/>
    <s v="2-Alta"/>
    <s v="Alta"/>
    <s v="Requerimiento de Cliente"/>
    <s v="TELEFONICA EMPRESAS DE CHILE SA"/>
    <s v="RONDA Y REVISION DE SALAS TECNICAS"/>
    <s v="29/12/2023 6:19:15"/>
    <s v="29/12/2023 6:20:09"/>
    <x v="0"/>
    <s v="CDP ANTIGUO 1"/>
    <s v="CDP ANTIGUO 2"/>
    <s v="29/12/2023 6:21:58"/>
    <s v="29/12/2023 23:50:00"/>
    <s v="RONDA Y REVISION DE SALAS TECNICAS"/>
    <s v="SE REALIZA RONDA"/>
    <d v="1899-12-30T00:01:18"/>
    <d v="1899-12-30T00:02:43"/>
    <d v="1899-12-30T00:01:25"/>
    <s v=""/>
    <x v="0"/>
  </r>
  <r>
    <s v="INC000002522885"/>
    <s v="HOUSING"/>
    <x v="15"/>
    <s v="APQ ACCESOS"/>
    <s v="ALDO P VALENZUELA MUJICA"/>
    <s v="tct_avalen"/>
    <s v="2-Significativo/Amplio"/>
    <s v="2-Alta"/>
    <s v="Alta"/>
    <s v="Requerimiento de Cliente"/>
    <s v="TELEFONICA EMPRESAS DE CHILE SA"/>
    <s v="TOMA DE ALARMAS DE CLIENTE"/>
    <s v="29/12/2023 6:22:19"/>
    <s v="29/12/2023 6:23:12"/>
    <x v="0"/>
    <s v="CDP ANTIGUO 1"/>
    <s v="CDP ANTIGUO 2"/>
    <s v="29/12/2023 6:25:46"/>
    <s v="29/12/2023 23:50:00"/>
    <s v="TOMA DE ALARMAS DE CLIENTE"/>
    <s v="SE REALIZA TOMA DE ALARMAS"/>
    <d v="1899-12-30T00:02:12"/>
    <d v="1899-12-30T00:03:27"/>
    <d v="1899-12-30T00:01:15"/>
    <s v=""/>
    <x v="0"/>
  </r>
  <r>
    <s v="INC000002522890"/>
    <s v="INFRAESTRUCTURA DC"/>
    <x v="6"/>
    <s v="APQ ACCESOS"/>
    <s v="FRANCISCO J FELIU ABARCA"/>
    <s v="tct_frafea"/>
    <s v="4-Menor/Localizado"/>
    <s v="4-Baja"/>
    <s v="Baja"/>
    <s v="Requerimiento de Cliente"/>
    <s v="TELEFONICA CYBERSECURITY TECH CHILE SPA"/>
    <s v="RONDA POR TOMA DE TEMPERATURAS EN SALAS TIC"/>
    <s v="29/12/2023 8:35:33"/>
    <s v="29/12/2023 8:36:23"/>
    <x v="0"/>
    <s v="TI"/>
    <s v="CLIMA"/>
    <s v="29/12/2023 9:40:49"/>
    <s v="29/12/2023 23:50:00"/>
    <s v="RONDA POR TOMA DE TEMPERATURAS EN SALAS TIC"/>
    <s v="RONDA REALIZADA"/>
    <d v="1899-12-30T00:00:00"/>
    <d v="1899-12-30T00:00:00"/>
    <d v="1899-12-30T00:00:00"/>
    <s v=""/>
    <x v="0"/>
  </r>
  <r>
    <s v="INC000002522957"/>
    <s v="TICKET-INTELIGENTE"/>
    <x v="4"/>
    <s v="GESTION TI"/>
    <s v="PAUL A SEPULVEDA ALVAREZ"/>
    <s v="USR_TSIGHT"/>
    <s v="1-Extenso/Generalizado"/>
    <s v="4-Baja"/>
    <s v="Baja"/>
    <s v="Incidente de Cliente"/>
    <s v="GPS CHILE SPA"/>
    <s v="gpschi01 - wnprap_gps04 TICKET AUTOMATICO"/>
    <s v="28/12/2023 19:58:15"/>
    <s v="28/12/2023 19:58:15"/>
    <x v="0"/>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s v="Cumplido"/>
    <x v="2"/>
  </r>
  <r>
    <s v="INC000002522976"/>
    <s v="VPN IP - MPLS"/>
    <x v="17"/>
    <s v="GESTION HD"/>
    <s v="EWALD R GALAZ MILLALEO"/>
    <s v="frp_kaldor"/>
    <s v="3-Moderado/Limitado"/>
    <s v="3-Medio"/>
    <s v="Media"/>
    <s v="Requerimiento de Cliente"/>
    <s v="INDUSTRIAS CHILENAS DE ALAMBRE INCHALAM S.A."/>
    <s v="HD / RE: Enviando por correo electrónico: HPLBOOMPRD sin validez"/>
    <s v="28/12/2023 20:35:29"/>
    <s v="28/12/2023 20:35:31"/>
    <x v="0"/>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s v=""/>
    <x v="0"/>
  </r>
  <r>
    <s v="INC000002523047"/>
    <s v="TICKET-INTELIGENTE"/>
    <x v="4"/>
    <s v="GESTION TI"/>
    <s v="PAUL A SEPULVEDA ALVAREZ"/>
    <s v="USR_TSIGHT"/>
    <s v="1-Extenso/Generalizado"/>
    <s v="4-Baja"/>
    <s v="Baja"/>
    <s v="Incidente de Cliente"/>
    <s v="COAGRA S A"/>
    <s v="coagra01 - sap_prod_e_vm TICKET AUTOMATICO"/>
    <s v="28/12/2023 22:33:05"/>
    <s v="28/12/2023 22:33:05"/>
    <x v="0"/>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s v="Cumplido"/>
    <x v="2"/>
  </r>
  <r>
    <s v="INC000002523420"/>
    <s v="HOUSING"/>
    <x v="6"/>
    <s v="APQ ACCESOS"/>
    <s v="EDUARDO A NUÑEZ LAMOZA"/>
    <s v="tct_edunul"/>
    <s v="4-Menor/Localizado"/>
    <s v="4-Baja"/>
    <s v="Baja"/>
    <s v="Requerimiento de Cliente"/>
    <s v="TELEFONICA CYBERSECURITY TECH CHILE SPA"/>
    <s v="TOMA DE TEMPERATURAS"/>
    <s v="29/12/2023 6:07:05"/>
    <s v="29/12/2023 6:07:51"/>
    <x v="0"/>
    <s v="TI"/>
    <s v="CLIMA"/>
    <s v="29/12/2023 6:08:21"/>
    <s v="29/12/2023 23:50:00"/>
    <s v="TOMA DE TEMPERATURAS"/>
    <s v="RONDA REALIZADA"/>
    <d v="1899-12-30T00:00:00"/>
    <d v="1899-12-30T00:00:00"/>
    <d v="1899-12-30T00:00:00"/>
    <s v=""/>
    <x v="0"/>
  </r>
  <r>
    <s v="INC000002523426"/>
    <s v="HOUSING"/>
    <x v="6"/>
    <s v="APQ ACCESOS"/>
    <s v="EDUARDO A NUÑEZ LAMOZA"/>
    <s v="tct_edunul"/>
    <s v="4-Menor/Localizado"/>
    <s v="4-Baja"/>
    <s v="Baja"/>
    <s v="Requerimiento de Cliente"/>
    <s v="TELEFONICA CYBERSECURITY TECH CHILE SPA"/>
    <s v="RONDA SALAS TECNICAS"/>
    <s v="29/12/2023 6:08:46"/>
    <s v="29/12/2023 6:09:47"/>
    <x v="0"/>
    <s v="TI"/>
    <s v="INFRAESTRUCTURA"/>
    <s v="29/12/2023 6:10:03"/>
    <s v="29/12/2023 23:50:00"/>
    <s v="REVISION DE SALAS Y RACK"/>
    <s v="RONDA REALIZADA"/>
    <d v="1899-12-30T00:00:00"/>
    <d v="1899-12-30T00:00:00"/>
    <d v="1899-12-30T00:00:00"/>
    <s v=""/>
    <x v="0"/>
  </r>
  <r>
    <s v="INC000002523457"/>
    <s v="VPN IP - MPLS"/>
    <x v="6"/>
    <s v="GESTION HD"/>
    <s v="FRANCISCO J FELIU ABARCA"/>
    <s v="frp_jmarti"/>
    <s v="4-Menor/Localizado"/>
    <s v="4-Baja"/>
    <s v="Baja"/>
    <s v="Requerimiento de Cliente"/>
    <s v="BANCO DEL ESTADO DE CHILE"/>
    <s v="HD/ REQUERIMIENTO DE CAMBIO DE MEDIOS MAGNETICOS"/>
    <s v="29/12/2023 7:28:00"/>
    <s v="29/12/2023 7:36:10"/>
    <x v="0"/>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s v=""/>
    <x v="0"/>
  </r>
  <r>
    <s v="INC000002523487"/>
    <s v="HOUSING"/>
    <x v="15"/>
    <s v="APQ ACCESOS"/>
    <s v="ESTEBAN O BUSTOS CORNEJO"/>
    <s v="tct_ebusto"/>
    <s v="4-Menor/Localizado"/>
    <s v="4-Baja"/>
    <s v="Baja"/>
    <s v="Requerimiento de Cliente"/>
    <s v="TELEFONICA EMPRESAS DE CHILE SA"/>
    <s v="RONDA Y REVISION DE SALAS TECNICAS"/>
    <s v="29/12/2023 8:12:48"/>
    <s v="29/12/2023 8:13:49"/>
    <x v="0"/>
    <s v="CDP ANTIGUO 1"/>
    <s v="CDP ANTIGUO 2"/>
    <s v="29/12/2023 10:14:28"/>
    <s v="29/12/2023 23:50:00"/>
    <s v="RONDA Y REVISION DE SALAS TECNICAS"/>
    <s v="RONDA REALIZADA"/>
    <d v="1899-12-30T02:00:39"/>
    <d v="1899-12-30T02:01:40"/>
    <d v="1899-12-30T00:01:01"/>
    <s v=""/>
    <x v="0"/>
  </r>
  <r>
    <s v="INC000002523497"/>
    <s v="SAP"/>
    <x v="17"/>
    <s v="CLOUD SAP HANA"/>
    <s v="NICOLAS A SAAVEDRA EGUILUZ"/>
    <s v="tct_nsaave"/>
    <s v="4-Menor/Localizado"/>
    <s v="4-Baja"/>
    <s v="Baja"/>
    <s v="Requerimiento de Cliente"/>
    <s v="TELEFONICA EMPRESAS DE CHILE SA"/>
    <s v="Checklist Diario Clientes 29.12.23"/>
    <s v="29/12/2023 8:31:52"/>
    <s v="29/12/2023 8:33:22"/>
    <x v="0"/>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s v=""/>
    <x v="0"/>
  </r>
  <r>
    <s v="INC000002523550"/>
    <s v="RED INTERNA"/>
    <x v="1"/>
    <s v="APQ ACCESOS"/>
    <s v="CARLOS F ARAYA RAMIREZ"/>
    <s v="tct_cararr"/>
    <s v="4-Menor/Localizado"/>
    <s v="4-Baja"/>
    <s v="Baja"/>
    <s v="Requerimiento de Cliente"/>
    <s v="TELEFONICA CYBERSECURITY TECH CHILE SPA"/>
    <s v="RONDA INSPECTIVA"/>
    <s v="29/12/2023 9:28:21"/>
    <s v="29/12/2023 9:32:07"/>
    <x v="0"/>
    <s v="CDP ANTIGUO 1"/>
    <s v="CDP ANTIGUO 2"/>
    <s v="29/12/2023 9:57:55"/>
    <s v="29/12/2023 23:50:00"/>
    <m/>
    <s v="ronda realizada"/>
    <d v="1899-12-30T00:00:00"/>
    <d v="1899-12-30T00:00:00"/>
    <d v="1899-12-30T00:00:00"/>
    <s v=""/>
    <x v="0"/>
  </r>
  <r>
    <s v="INC000002523553"/>
    <s v="HOUSING"/>
    <x v="1"/>
    <s v="APQ ACCESOS"/>
    <s v="CARLOS F ARAYA RAMIREZ"/>
    <s v="tct_cararr"/>
    <s v="4-Menor/Localizado"/>
    <s v="4-Baja"/>
    <s v="Baja"/>
    <s v="Requerimiento de Cliente"/>
    <s v="TELEFONICA CYBERSECURITY TECH CHILE SPA"/>
    <s v="TOMA DE ALARMAS"/>
    <s v="29/12/2023 9:33:58"/>
    <s v="29/12/2023 9:34:55"/>
    <x v="0"/>
    <s v="CDP ANTIGUO 1"/>
    <s v="CDP ANTIGUO 2"/>
    <s v="29/12/2023 9:58:50"/>
    <s v="29/12/2023 23:50:00"/>
    <m/>
    <s v="toma de alarmas realizada"/>
    <d v="1899-12-30T00:00:00"/>
    <d v="1899-12-30T00:00:00"/>
    <d v="1899-12-30T00:00:00"/>
    <s v=""/>
    <x v="0"/>
  </r>
  <r>
    <s v="INC000002523662"/>
    <s v="RED INTERNA"/>
    <x v="0"/>
    <s v="APQ ACCESOS"/>
    <s v="CRISTOPHER MALDONADO ROMERO"/>
    <s v="tct_cmaldo"/>
    <s v="4-Menor/Localizado"/>
    <s v="4-Baja"/>
    <s v="Baja"/>
    <s v="Requerimiento de Cliente"/>
    <s v="TELEFONICA EMPRESAS DE CHILE SA"/>
    <s v="RONDA TOMA DE TEMPERATURAS SALAS TIC"/>
    <s v="29/12/2023 10:56:50"/>
    <s v="29/12/2023 10:57:48"/>
    <x v="0"/>
    <s v="CDP ANTIGUO 1"/>
    <s v="CDP ANTIGUO 2"/>
    <s v="29/12/2023 12:28:34"/>
    <s v="29/12/2023 23:50:00"/>
    <m/>
    <s v="RONDA REALIZADA"/>
    <d v="1899-12-30T00:00:00"/>
    <d v="1899-12-30T00:00:00"/>
    <d v="1899-12-30T00:00:00"/>
    <s v=""/>
    <x v="0"/>
  </r>
  <r>
    <s v="INC000002523763"/>
    <s v="HOUSING"/>
    <x v="6"/>
    <s v="APQ ACCESOS"/>
    <s v="FRANCISCO J FELIU ABARCA"/>
    <s v="tct_frafea"/>
    <s v="4-Menor/Localizado"/>
    <s v="4-Baja"/>
    <s v="Baja"/>
    <s v="Requerimiento de Cliente"/>
    <s v="TELEFONICA CYBERSECURITY TECH CHILE SPA"/>
    <s v="RONDA PREVENTIVA EN SALAS TIC"/>
    <s v="29/12/2023 11:45:21"/>
    <s v="29/12/2023 11:46:13"/>
    <x v="0"/>
    <s v="TI"/>
    <s v="INFRAESTRUCTURA"/>
    <s v="29/12/2023 12:05:11"/>
    <s v="29/12/2023 23:50:00"/>
    <s v="RONDA PREVENTIVA EN SALAS TIC"/>
    <s v="RONDA REALIZADA"/>
    <d v="1899-12-30T00:00:00"/>
    <d v="1899-12-30T00:00:00"/>
    <d v="1899-12-30T00:00:00"/>
    <s v=""/>
    <x v="0"/>
  </r>
  <r>
    <s v="INC000002523780"/>
    <s v="VPN IP - MPLS"/>
    <x v="2"/>
    <s v="GESTION HD"/>
    <s v="LUIS RODRIGO ACEVEDO COLLIPAL"/>
    <s v="frp_spevel"/>
    <s v="3-Moderado/Limitado"/>
    <s v="3-Medio"/>
    <s v="Media"/>
    <s v="Requerimiento de Cliente"/>
    <s v="HORTIFRUT S.A"/>
    <s v="HD/Creación de cuenta VPN - ST-97818"/>
    <s v="29/12/2023 12:27:30"/>
    <s v="29/12/2023 12:30:16"/>
    <x v="0"/>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s v=""/>
    <x v="0"/>
  </r>
  <r>
    <s v="INC000002523791"/>
    <s v="INFRAESTRUCTURA DC"/>
    <x v="6"/>
    <s v="APQ ACCESOS"/>
    <s v="FRANCISCO J FELIU ABARCA"/>
    <s v="tct_frafea"/>
    <s v="4-Menor/Localizado"/>
    <s v="4-Baja"/>
    <s v="Baja"/>
    <s v="Requerimiento de Cliente"/>
    <s v="TELEFONICA CYBERSECURITY TECH CHILE SPA"/>
    <s v="RONDA POR TOMA DE TEMPERATURAS EN SALAS TIC"/>
    <s v="29/12/2023 12:41:54"/>
    <s v="29/12/2023 12:42:44"/>
    <x v="0"/>
    <s v="TI"/>
    <s v="CLIMA"/>
    <s v="29/12/2023 12:58:14"/>
    <s v="29/12/2023 23:50:00"/>
    <s v="RONDA POR TOMA DE TEMPERATURAS EN SALAS TIC"/>
    <s v="RONDA REALIZADA"/>
    <d v="1899-12-30T00:00:00"/>
    <d v="1899-12-30T00:00:00"/>
    <d v="1899-12-30T00:00:00"/>
    <s v=""/>
    <x v="0"/>
  </r>
  <r>
    <s v="INC000002523905"/>
    <s v="HOUSING"/>
    <x v="3"/>
    <s v="DUOC TICKET AUTOMATICO"/>
    <s v="GUSTAVO AVILA VERA"/>
    <s v="frp_jciert"/>
    <s v="4-Menor/Localizado"/>
    <s v="4-Baja"/>
    <s v="Baja"/>
    <s v="Incidente de Cliente"/>
    <s v="FUNDACION INSTITUTO PROFESIONAL DUOC UC"/>
    <s v="duoc | RE: Certificados SSL en Ambiente QA"/>
    <s v="29/12/2023 10:40:27"/>
    <s v="29/12/2023 10:43:43"/>
    <x v="0"/>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s v="Cumplido"/>
    <x v="2"/>
  </r>
  <r>
    <s v="INC000002523933"/>
    <s v="HOUSING"/>
    <x v="14"/>
    <s v="BELIEVE"/>
    <s v="CRISTOPHER MALDONADO ROMERO"/>
    <s v="frp_pcamay"/>
    <s v="3-Moderado/Limitado"/>
    <s v="3-Medio"/>
    <s v="Media"/>
    <s v="Requerimiento de Cliente"/>
    <s v="TELEFONICA EMPRESAS DE CHILE SA"/>
    <s v="GESTION DATACENTER/ ACCESOS / Univeridad del Alba"/>
    <s v="29/12/2023 11:45:01"/>
    <s v="29/12/2023 11:45:19"/>
    <x v="0"/>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s v=""/>
    <x v="0"/>
  </r>
  <r>
    <s v="INC000002523948"/>
    <s v="HOUSING"/>
    <x v="19"/>
    <s v="BELIEVE"/>
    <s v="FRANCISCO J FELIU ABARCA"/>
    <s v="frp_pcamay"/>
    <s v="3-Moderado/Limitado"/>
    <s v="3-Medio"/>
    <s v="Media"/>
    <s v="Requerimiento de Cliente"/>
    <s v="INDRA SISTEMAS CHILE S A"/>
    <s v="GESTION DATACENTER/ ACCESOS / INDRA SISTEMAS"/>
    <s v="29/12/2023 12:23:20"/>
    <s v="29/12/2023 12:23:47"/>
    <x v="0"/>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s v=""/>
    <x v="0"/>
  </r>
  <r>
    <s v="INC000002523954"/>
    <s v="INFRAESTRUCTURA DC"/>
    <x v="1"/>
    <s v="APQ ACCESOS"/>
    <s v="CARLOS F ARAYA RAMIREZ"/>
    <s v="tct_cararr"/>
    <s v="4-Menor/Localizado"/>
    <s v="4-Baja"/>
    <s v="Baja"/>
    <s v="Requerimiento de Cliente"/>
    <s v="TELEFONICA CYBERSECURITY TECH CHILE SPA"/>
    <s v="FACTIBILIDAD 80347"/>
    <s v="29/12/2023 12:39:57"/>
    <s v="29/12/2023 12:40:54"/>
    <x v="0"/>
    <s v="CDP ANTIGUO 1"/>
    <s v="CDP ANTIGUO 2"/>
    <s v="29/12/2023 12:49:57"/>
    <s v="29/12/2023 23:50:00"/>
    <s v="BCO SANTANDER"/>
    <s v="FACTIBILIDAD ENVIADA"/>
    <d v="1899-12-30T00:08:25"/>
    <d v="1899-12-30T00:10:00"/>
    <d v="1899-12-30T00:01:35"/>
    <s v=""/>
    <x v="0"/>
  </r>
  <r>
    <s v="INC000002524001"/>
    <s v="HOUSING"/>
    <x v="15"/>
    <s v="APQ ACCESOS"/>
    <s v="ESTEBAN O BUSTOS CORNEJO"/>
    <s v="tct_ebusto"/>
    <s v="4-Menor/Localizado"/>
    <s v="4-Baja"/>
    <s v="Baja"/>
    <s v="Requerimiento de Cliente"/>
    <s v="TELEFONICA EMPRESAS DE CHILE SA"/>
    <s v="TOMA DE ALARMAS DE CLIENTES"/>
    <s v="29/12/2023 15:53:42"/>
    <s v="29/12/2023 15:55:14"/>
    <x v="0"/>
    <s v="CDP ANTIGUO 1"/>
    <s v="CDP ANTIGUO 2"/>
    <s v="29/12/2023 16:00:10"/>
    <s v="29/12/2023 23:50:00"/>
    <s v="TOMA DE ALARMAS DE CLIENTES"/>
    <s v="TOMA DE ALARMAS REALIZADA"/>
    <d v="1899-12-30T00:04:56"/>
    <d v="1899-12-30T00:06:28"/>
    <d v="1899-12-30T00:01:32"/>
    <s v=""/>
    <x v="0"/>
  </r>
  <r>
    <s v="INC000002524045"/>
    <s v="VPN IP - MPLS"/>
    <x v="19"/>
    <s v="GESTION HD"/>
    <s v="FRANCISCO J FELIU ABARCA"/>
    <s v="frp_fpetro"/>
    <s v="3-Moderado/Limitado"/>
    <s v="3-Medio"/>
    <s v="Media"/>
    <s v="Requerimiento de Cliente"/>
    <s v="PROSEGUR LTDA."/>
    <s v="HD/Acceso permanente Data Center"/>
    <s v="29/12/2023 13:11:17"/>
    <s v="29/12/2023 13:13:28"/>
    <x v="0"/>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s v=""/>
    <x v="0"/>
  </r>
  <r>
    <s v="INC000002524063"/>
    <s v="HOUSING"/>
    <x v="16"/>
    <s v="BELIEVE"/>
    <s v="JOSE G MARQUEZ MARCANO"/>
    <s v="frp_jolsso"/>
    <s v="3-Moderado/Limitado"/>
    <s v="3-Medio"/>
    <s v="Media"/>
    <s v="Requerimiento de Cliente"/>
    <s v="TELEFONICA EMPRESAS DE CHILE SA"/>
    <s v="GESTION DATACENTER/ ACCESOS /TELEFONICA EMPRESAS DE CHILE SA"/>
    <s v="29/12/2023 13:45:00"/>
    <s v="29/12/2023 13:46:41"/>
    <x v="0"/>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s v=""/>
    <x v="0"/>
  </r>
  <r>
    <s v="INC000002524088"/>
    <s v="HOUSING"/>
    <x v="16"/>
    <s v="BELIEVE"/>
    <s v="ESTEBAN O BUSTOS CORNEJO"/>
    <s v="frp_jolsso"/>
    <s v="3-Moderado/Limitado"/>
    <s v="3-Medio"/>
    <s v="Media"/>
    <s v="Requerimiento de Cliente"/>
    <s v="HUAWEI CHILE S A"/>
    <s v="GESTION DATACENTER/ ACCESOS /HUAWEI CHILE S A"/>
    <s v="29/12/2023 15:09:30"/>
    <s v="29/12/2023 15:15:20"/>
    <x v="0"/>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s v=""/>
    <x v="0"/>
  </r>
  <r>
    <s v="INC000002524093"/>
    <s v="HOUSING"/>
    <x v="16"/>
    <s v="BELIEVE"/>
    <s v="ESTEBAN O BUSTOS CORNEJO"/>
    <s v="frp_jolsso"/>
    <s v="3-Moderado/Limitado"/>
    <s v="3-Medio"/>
    <s v="Media"/>
    <s v="Requerimiento de Cliente"/>
    <s v="HUAWEI CHILE S A"/>
    <s v="GESTION DATACENTER/ ACCESOS /HUAWEI CHILE S A"/>
    <s v="29/12/2023 15:16:48"/>
    <s v="29/12/2023 15:18:22"/>
    <x v="0"/>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s v=""/>
    <x v="0"/>
  </r>
  <r>
    <s v="INC000002524096"/>
    <s v="HOUSING"/>
    <x v="16"/>
    <s v="BELIEVE"/>
    <s v="ESTEBAN O BUSTOS CORNEJO"/>
    <s v="frp_jolsso"/>
    <s v="3-Moderado/Limitado"/>
    <s v="3-Medio"/>
    <s v="Media"/>
    <s v="Requerimiento de Cliente"/>
    <s v="HUAWEI CHILE S A"/>
    <s v="GESTION DATACENTER/ ACCESOS /HUAWEI CHILE S A"/>
    <s v="29/12/2023 15:19:06"/>
    <s v="29/12/2023 15:20:17"/>
    <x v="0"/>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s v=""/>
    <x v="0"/>
  </r>
  <r>
    <s v="INC000002524099"/>
    <s v="HOUSING"/>
    <x v="16"/>
    <s v="BELIEVE"/>
    <s v="ESTEBAN O BUSTOS CORNEJO"/>
    <s v="frp_jolsso"/>
    <s v="3-Moderado/Limitado"/>
    <s v="3-Medio"/>
    <s v="Media"/>
    <s v="Requerimiento de Cliente"/>
    <s v="HUAWEI CHILE S A"/>
    <s v="GESTION DATACENTER/ ACCESOS /HUAWEI CHILE S A"/>
    <s v="29/12/2023 15:20:53"/>
    <s v="29/12/2023 15:22:04"/>
    <x v="0"/>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s v=""/>
    <x v="0"/>
  </r>
  <r>
    <s v="INC000002524100"/>
    <s v="HOUSING"/>
    <x v="16"/>
    <s v="BELIEVE"/>
    <s v="ESTEBAN O BUSTOS CORNEJO"/>
    <s v="frp_jolsso"/>
    <s v="3-Moderado/Limitado"/>
    <s v="3-Medio"/>
    <s v="Media"/>
    <s v="Requerimiento de Cliente"/>
    <s v="HUAWEI CHILE S A"/>
    <s v="GESTION DATACENTER/ ACCESOS /HUAWEI CHILE S A"/>
    <s v="29/12/2023 15:22:36"/>
    <s v="29/12/2023 15:23:47"/>
    <x v="0"/>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s v=""/>
    <x v="0"/>
  </r>
  <r>
    <s v="INC000002524101"/>
    <s v="HOUSING"/>
    <x v="16"/>
    <s v="BELIEVE"/>
    <s v="ESTEBAN O BUSTOS CORNEJO"/>
    <s v="frp_jolsso"/>
    <s v="3-Moderado/Limitado"/>
    <s v="3-Medio"/>
    <s v="Media"/>
    <s v="Requerimiento de Cliente"/>
    <s v="HUAWEI CHILE S A"/>
    <s v="GESTION DATACENTER/ ACCESOS /HUAWEI CHILE S A"/>
    <s v="29/12/2023 15:24:19"/>
    <s v="29/12/2023 15:25:29"/>
    <x v="0"/>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s v=""/>
    <x v="0"/>
  </r>
  <r>
    <s v="INC000002524102"/>
    <s v="HOUSING"/>
    <x v="16"/>
    <s v="BELIEVE"/>
    <s v="ESTEBAN O BUSTOS CORNEJO"/>
    <s v="frp_jolsso"/>
    <s v="3-Moderado/Limitado"/>
    <s v="3-Medio"/>
    <s v="Media"/>
    <s v="Requerimiento de Cliente"/>
    <s v="HUAWEI CHILE S A"/>
    <s v="GESTION DATACENTER/ ACCESOS /HUAWEI CHILE S A"/>
    <s v="29/12/2023 15:26:01"/>
    <s v="29/12/2023 15:27:02"/>
    <x v="0"/>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s v=""/>
    <x v="0"/>
  </r>
  <r>
    <s v="INC000002524109"/>
    <s v="HOUSING"/>
    <x v="14"/>
    <s v="BELIEVE"/>
    <s v="CRISTOPHER MALDONADO ROMERO"/>
    <s v="frp_dvital"/>
    <s v="3-Moderado/Limitado"/>
    <s v="3-Medio"/>
    <s v="Media"/>
    <s v="Requerimiento de Cliente"/>
    <s v="BANCO SANTANDER CHILE"/>
    <s v="GESTION DATACENTER/ ACCESOS / BANCO SANTANDER CHILE"/>
    <s v="29/12/2023 12:22:47"/>
    <s v="29/12/2023 12:28:07"/>
    <x v="0"/>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s v=""/>
    <x v="0"/>
  </r>
  <r>
    <s v="INC000002524142"/>
    <s v="HOUSING"/>
    <x v="15"/>
    <s v="APQ ACCESOS"/>
    <s v="JOSE G MARQUEZ MARCANO"/>
    <s v="tct_josmam"/>
    <s v="4-Menor/Localizado"/>
    <s v="4-Baja"/>
    <s v="Baja"/>
    <s v="Requerimiento de Cliente"/>
    <s v="TELEFONICA EMPRESAS DE CHILE SA"/>
    <s v="SUPERVISION: INSTALACION de cruzada para proyecto M126979-0"/>
    <s v="29/12/2023 12:53:00"/>
    <s v="29/12/2023 12:53:49"/>
    <x v="0"/>
    <s v="CDP ANTIGUO 1"/>
    <s v="CDP ANTIGUO 2"/>
    <s v="29/12/2023 12:55:26"/>
    <s v="29/12/2023 23:50:00"/>
    <s v="INSTALACION de cruzada para proyecto M126979-0"/>
    <s v="TRABAJO REALIZADO CON EXITO"/>
    <d v="1899-12-30T00:01:20"/>
    <d v="1899-12-30T00:02:26"/>
    <d v="1899-12-30T00:01:06"/>
    <s v=""/>
    <x v="0"/>
  </r>
  <r>
    <s v="INC000002524166"/>
    <s v="HOUSING"/>
    <x v="15"/>
    <s v="APQ ACCESOS"/>
    <s v="JOSE G MARQUEZ MARCANO"/>
    <s v="tct_josmam"/>
    <s v="4-Menor/Localizado"/>
    <s v="4-Baja"/>
    <s v="Baja"/>
    <s v="Requerimiento de Cliente"/>
    <s v="TELEFONICA EMPRESAS DE CHILE SA"/>
    <s v="SUPERVISION: Instalación de SFPs"/>
    <s v="29/12/2023 13:12:22"/>
    <s v="29/12/2023 13:13:30"/>
    <x v="0"/>
    <s v="CDP ANTIGUO 1"/>
    <s v="CDP ANTIGUO 2"/>
    <s v="29/12/2023 13:14:32"/>
    <s v="29/12/2023 23:50:00"/>
    <s v="Instalación de SFPs"/>
    <s v="TRABAJO REALIZADO"/>
    <d v="1899-12-30T00:00:44"/>
    <d v="1899-12-30T00:02:10"/>
    <d v="1899-12-30T00:01:26"/>
    <s v=""/>
    <x v="0"/>
  </r>
  <r>
    <s v="INC000002524267"/>
    <s v="SAP"/>
    <x v="17"/>
    <s v="GESTION HD"/>
    <s v="FREDDY O CORTES DIAZ"/>
    <s v="frp_fpetro"/>
    <s v="3-Moderado/Limitado"/>
    <s v="3-Medio"/>
    <s v="Media"/>
    <s v="Requerimiento de Cliente"/>
    <s v="INDUSTRIAS CHILENAS DE ALAMBRE INCHALAM S.A."/>
    <s v="HD/Lista no sobreescribe con TX masiva"/>
    <s v="29/12/2023 16:10:37"/>
    <s v="29/12/2023 16:12:38"/>
    <x v="0"/>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s v=""/>
    <x v="0"/>
  </r>
  <r>
    <s v="INC000002524278"/>
    <s v="INFRAESTRUCTURA DC"/>
    <x v="6"/>
    <s v="APQ ACCESOS"/>
    <s v="FRANCISCO J FELIU ABARCA"/>
    <s v="tct_frafea"/>
    <s v="4-Menor/Localizado"/>
    <s v="4-Baja"/>
    <s v="Baja"/>
    <s v="Requerimiento de Cliente"/>
    <s v="TELEFONICA CYBERSECURITY TECH CHILE SPA"/>
    <s v="RONDA POR TOMA DE TEMPERATURAS EN SALAS TIC"/>
    <s v="29/12/2023 16:51:39"/>
    <s v="29/12/2023 16:52:27"/>
    <x v="0"/>
    <s v="TI"/>
    <s v="CLIMA"/>
    <s v="29/12/2023 17:07:59"/>
    <s v="29/12/2023 23:50:00"/>
    <s v="RONDA POR TOMA DE TEMPERATURAS EN SALAS TIC"/>
    <s v="RONDA REALIZADA"/>
    <d v="1899-12-30T00:00:00"/>
    <d v="1899-12-30T00:00:00"/>
    <d v="1899-12-30T00:00:00"/>
    <s v=""/>
    <x v="0"/>
  </r>
  <r>
    <s v="INC000002524279"/>
    <s v="SAP"/>
    <x v="17"/>
    <s v="GESTION HD"/>
    <s v="FREDDY O CORTES DIAZ"/>
    <s v="frp_fpetro"/>
    <s v="3-Moderado/Limitado"/>
    <s v="3-Medio"/>
    <s v="Media"/>
    <s v="Requerimiento de Cliente"/>
    <s v="NUTRISCO CHILE SA"/>
    <s v="HD/Transporte OT // OEDK925257"/>
    <s v="29/12/2023 16:52:38"/>
    <s v="29/12/2023 16:54:01"/>
    <x v="0"/>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s v=""/>
    <x v="0"/>
  </r>
  <r>
    <s v="INC000002524288"/>
    <s v="VPN IP - MPLS"/>
    <x v="6"/>
    <s v="GESTION HD"/>
    <s v="FRANCISCO J FELIU ABARCA"/>
    <s v="frp_spevel"/>
    <s v="3-Moderado/Limitado"/>
    <s v="3-Medio"/>
    <s v="Media"/>
    <s v="Requerimiento de Cliente"/>
    <s v="FUND DE BENEFICENCIA HOGAR DE CRISTO"/>
    <s v="HD/Reinicio de firewalls Fortinet"/>
    <s v="29/12/2023 17:33:31"/>
    <s v="29/12/2023 17:36:08"/>
    <x v="0"/>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s v=""/>
    <x v="0"/>
  </r>
  <r>
    <s v="INC000002524296"/>
    <s v="INFRAESTRUCTURA DC"/>
    <x v="6"/>
    <s v="APQ ACCESOS"/>
    <s v="FRANCISCO J FELIU ABARCA"/>
    <s v="tct_frafea"/>
    <s v="4-Menor/Localizado"/>
    <s v="4-Baja"/>
    <s v="Baja"/>
    <s v="Requerimiento de Cliente"/>
    <s v="TELEFONICA CYBERSECURITY TECH CHILE SPA"/>
    <s v="RONDA PREVENTIVA Y LECTURA DE TEMPERATURAS EN SALAS TIC"/>
    <s v="29/12/2023 19:11:51"/>
    <s v="29/12/2023 19:12:36"/>
    <x v="0"/>
    <s v="TI"/>
    <s v="CLIMA"/>
    <s v="29/12/2023 19:30:30"/>
    <s v="29/12/2023 23:50:00"/>
    <s v="RONDA PREVENTIVA Y LECTURA DE TEMPERATURAS EN SALAS TIC"/>
    <s v="RONDA REALIZADO"/>
    <d v="1899-12-30T00:00:00"/>
    <d v="1899-12-30T00:00:00"/>
    <d v="1899-12-30T00:00:00"/>
    <s v=""/>
    <x v="0"/>
  </r>
  <r>
    <s v="INC000002524372"/>
    <s v="TICKET-INTELIGENTE"/>
    <x v="4"/>
    <s v="GESTION TI"/>
    <s v="GIOVANNI D ROCCO VALENZUELA"/>
    <s v="USR_TSIGHT"/>
    <s v="1-Extenso/Generalizado"/>
    <s v="4-Baja"/>
    <s v="Baja"/>
    <s v="Incidente de Cliente"/>
    <s v="RABIE HNOSLTDA"/>
    <s v="rabie001 - aranda_app01 TICKET AUTOMATICO"/>
    <s v="29/12/2023 15:50:46"/>
    <s v="29/12/2023 15:50:46"/>
    <x v="0"/>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s v="Cumplido"/>
    <x v="2"/>
  </r>
  <r>
    <s v="INC000002524408"/>
    <s v="RED INTERNA"/>
    <x v="0"/>
    <s v="APQ ACCESOS"/>
    <s v="CRISTOPHER MALDONADO ROMERO"/>
    <s v="tct_cmaldo"/>
    <s v="4-Menor/Localizado"/>
    <s v="4-Baja"/>
    <s v="Baja"/>
    <s v="Requerimiento de Cliente"/>
    <s v="TELEFONICA EMPRESAS DE CHILE SA"/>
    <s v="RONDA TOMA DE TEMPERATURAS SALAS TIC"/>
    <s v="29/12/2023 15:47:45"/>
    <s v="29/12/2023 15:48:49"/>
    <x v="0"/>
    <s v="CDP ANTIGUO 1"/>
    <s v="CDP ANTIGUO 2"/>
    <s v="29/12/2023 16:16:28"/>
    <s v="29/12/2023 23:50:00"/>
    <m/>
    <s v="RONDA REALIZADA"/>
    <d v="1899-12-30T00:00:00"/>
    <d v="1899-12-30T00:00:00"/>
    <d v="1899-12-30T00:00:00"/>
    <s v=""/>
    <x v="0"/>
  </r>
  <r>
    <s v="INC000002524414"/>
    <s v="RED INTERNA"/>
    <x v="0"/>
    <s v="APQ ACCESOS"/>
    <s v="CRISTOPHER MALDONADO ROMERO"/>
    <s v="tct_cmaldo"/>
    <s v="4-Menor/Localizado"/>
    <s v="4-Baja"/>
    <s v="Baja"/>
    <s v="Requerimiento de Cliente"/>
    <s v="TELEFONICA EMPRESAS DE CHILE SA"/>
    <s v="RONDA TOMA DE TEMPERATURAS SALAS TIC"/>
    <s v="29/12/2023 16:05:42"/>
    <s v="29/12/2023 16:15:27"/>
    <x v="0"/>
    <s v="CDP ANTIGUO 1"/>
    <s v="CDP ANTIGUO 2"/>
    <s v="29/12/2023 19:26:29"/>
    <s v="29/12/2023 23:50:00"/>
    <m/>
    <s v="RONDA REALIZADA"/>
    <d v="1899-12-30T00:00:00"/>
    <d v="1899-12-30T00:00:00"/>
    <d v="1899-12-30T00:00:00"/>
    <s v=""/>
    <x v="0"/>
  </r>
  <r>
    <s v="INC000002524422"/>
    <s v="RED INTERNA"/>
    <x v="0"/>
    <s v="APQ ACCESOS"/>
    <s v="CRISTOPHER MALDONADO ROMERO"/>
    <s v="tct_cmaldo"/>
    <s v="4-Menor/Localizado"/>
    <s v="4-Baja"/>
    <s v="Baja"/>
    <s v="Requerimiento de Cliente"/>
    <s v="TELEFONICA EMPRESAS DE CHILE SA"/>
    <s v="RONDA TOMA DE TEMPERATURAS SALAS TIC"/>
    <s v="29/12/2023 16:23:38"/>
    <s v="29/12/2023 16:24:48"/>
    <x v="0"/>
    <s v="CDP ANTIGUO 1"/>
    <s v="CDP ANTIGUO 2"/>
    <s v="29/12/2023 19:59:25"/>
    <s v="29/12/2023 23:50:00"/>
    <m/>
    <s v="RONDA REALIZADA"/>
    <d v="1899-12-30T00:00:00"/>
    <d v="1899-12-30T00:00:00"/>
    <d v="1899-12-30T00:00:00"/>
    <s v=""/>
    <x v="0"/>
  </r>
  <r>
    <s v="INC000002524555"/>
    <s v="HOUSING"/>
    <x v="15"/>
    <s v="APQ ACCESOS"/>
    <s v="ALDO P VALENZUELA MUJICA"/>
    <s v="tct_avalen"/>
    <s v="2-Significativo/Amplio"/>
    <s v="2-Alta"/>
    <s v="Alta"/>
    <s v="Requerimiento de Cliente"/>
    <s v="TELEFONICA EMPRESAS DE CHILE SA"/>
    <s v="RONDA Y REVISION DE SALAS TECNICAS"/>
    <s v="30/12/2023 5:04:05"/>
    <s v="30/12/2023 5:05:07"/>
    <x v="0"/>
    <s v="CDP ANTIGUO 1"/>
    <s v="CDP ANTIGUO 2"/>
    <s v="30/12/2023 5:07:11"/>
    <s v="30/12/2023 23:50:00"/>
    <s v="RONDA Y REVISION DE SALAS TECNICAS"/>
    <s v="SE REALIZA RONDA"/>
    <d v="1899-12-30T00:01:46"/>
    <d v="1899-12-30T00:03:06"/>
    <d v="1899-12-30T00:01:20"/>
    <s v=""/>
    <x v="0"/>
  </r>
  <r>
    <s v="INC000002524557"/>
    <s v="HOUSING"/>
    <x v="15"/>
    <s v="APQ ACCESOS"/>
    <s v="ALDO P VALENZUELA MUJICA"/>
    <s v="tct_avalen"/>
    <s v="2-Significativo/Amplio"/>
    <s v="2-Alta"/>
    <s v="Alta"/>
    <s v="Requerimiento de Cliente"/>
    <s v="TELEFONICA EMPRESAS DE CHILE SA"/>
    <s v="TOMA DE ALARMAS DE CLIENTE"/>
    <s v="30/12/2023 5:07:26"/>
    <s v="30/12/2023 5:08:45"/>
    <x v="0"/>
    <s v="CDP ANTIGUO 1"/>
    <s v="CDP ANTIGUO 2"/>
    <s v="30/12/2023 5:10:09"/>
    <s v="30/12/2023 23:50:00"/>
    <s v="TOMA DE ALARMAS DE CLIENTE"/>
    <s v="SE REALIZA TOMA DE ALARMAS"/>
    <d v="1899-12-30T00:01:02"/>
    <d v="1899-12-30T00:02:43"/>
    <d v="1899-12-30T00:01:41"/>
    <s v=""/>
    <x v="0"/>
  </r>
  <r>
    <s v="INC000002524591"/>
    <s v="RED INTERNA"/>
    <x v="0"/>
    <s v="APQ ACCESOS"/>
    <s v="CRISTOPHER MALDONADO ROMERO"/>
    <s v="tct_cmaldo"/>
    <s v="4-Menor/Localizado"/>
    <s v="4-Baja"/>
    <s v="Baja"/>
    <s v="Requerimiento de Cliente"/>
    <s v="TELEFONICA EMPRESAS DE CHILE SA"/>
    <s v="RONDA TOMA DE TEMPERATURAS SALAS TIC"/>
    <s v="30/12/2023 15:12:25"/>
    <s v="30/12/2023 15:13:52"/>
    <x v="0"/>
    <s v="CDP ANTIGUO 1"/>
    <s v="CDP ANTIGUO 2"/>
    <s v="30/12/2023 17:29:10"/>
    <s v="30/12/2023 23:50:00"/>
    <m/>
    <s v="RONDA REALIZADA"/>
    <d v="1899-12-30T00:00:00"/>
    <d v="1899-12-30T00:00:00"/>
    <d v="1899-12-30T00:00:00"/>
    <s v=""/>
    <x v="0"/>
  </r>
  <r>
    <s v="INC000002524594"/>
    <s v="RED INTERNA"/>
    <x v="0"/>
    <s v="APQ ACCESOS"/>
    <s v="CRISTOPHER MALDONADO ROMERO"/>
    <s v="tct_cmaldo"/>
    <s v="4-Menor/Localizado"/>
    <s v="4-Baja"/>
    <s v="Baja"/>
    <s v="Requerimiento de Cliente"/>
    <s v="TELEFONICA EMPRESAS DE CHILE SA"/>
    <s v="RONDA TOMA DE TEMPERATURAS SALAS TIC"/>
    <s v="30/12/2023 15:14:58"/>
    <s v="30/12/2023 15:16:01"/>
    <x v="0"/>
    <s v="CDP ANTIGUO 1"/>
    <s v="CDP ANTIGUO 2"/>
    <s v="30/12/2023 17:29:40"/>
    <s v="30/12/2023 23:50:00"/>
    <m/>
    <s v="RONDA REALIZADA"/>
    <d v="1899-12-30T00:00:00"/>
    <d v="1899-12-30T00:00:00"/>
    <d v="1899-12-30T00:00:00"/>
    <s v=""/>
    <x v="0"/>
  </r>
  <r>
    <s v="INC000002524614"/>
    <s v="HOUSING"/>
    <x v="19"/>
    <s v="BELIEVE"/>
    <s v="FRANCISCO J FELIU ABARCA"/>
    <s v="frp_pcamay"/>
    <s v="3-Moderado/Limitado"/>
    <s v="3-Medio"/>
    <s v="Media"/>
    <s v="Requerimiento de Cliente"/>
    <s v="TELEFONICA EMPRESAS DE CHILE SA"/>
    <s v="GESTION DATACENTER/ ACCESOS / hogar de cristo"/>
    <s v="29/12/2023 17:26:39"/>
    <s v="29/12/2023 17:27:04"/>
    <x v="0"/>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s v=""/>
    <x v="0"/>
  </r>
  <r>
    <s v="INC000002524730"/>
    <s v="TICKET-INTELIGENTE"/>
    <x v="4"/>
    <s v="GESTION TI"/>
    <s v="GIOVANNI D ROCCO VALENZUELA"/>
    <s v="USR_TSIGHT"/>
    <s v="1-Extenso/Generalizado"/>
    <s v="4-Baja"/>
    <s v="Baja"/>
    <s v="Incidente de Cliente"/>
    <s v="GPS CHILE SPA"/>
    <s v="gpschi01 - wnprap_gps04 TICKET AUTOMATICO"/>
    <s v="29/12/2023 20:49:41"/>
    <s v="29/12/2023 20:49:41"/>
    <x v="0"/>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s v="Cumplido"/>
    <x v="2"/>
  </r>
  <r>
    <s v="INC000002524819"/>
    <s v="SAP"/>
    <x v="17"/>
    <s v="GESTION HD"/>
    <s v="FREDDY O CORTES DIAZ"/>
    <s v="frp_fpetro"/>
    <s v="3-Moderado/Limitado"/>
    <s v="3-Medio"/>
    <s v="Media"/>
    <s v="Requerimiento de Cliente"/>
    <s v="INDUSTRIAS CHILENAS DE ALAMBRE INCHALAM S.A."/>
    <s v="HD/INCHALAM - Listado de OTs"/>
    <s v="30/12/2023 11:07:41"/>
    <s v="30/12/2023 11:09:59"/>
    <x v="0"/>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s v=""/>
    <x v="0"/>
  </r>
  <r>
    <s v="INC000002524851"/>
    <s v="RED INTERNA"/>
    <x v="6"/>
    <s v="APQ ACCESOS"/>
    <s v="FRANCISCO J FELIU ABARCA"/>
    <s v="tct_frafea"/>
    <s v="4-Menor/Localizado"/>
    <s v="4-Baja"/>
    <s v="Baja"/>
    <s v="Requerimiento de Cliente"/>
    <s v="TELEFONICA CYBERSECURITY TECH CHILE SPA"/>
    <s v="ORDENAMIENTO Y LIMPIEZA DE CABLES PANEL DE MONITORES OPERACIONES SM"/>
    <s v="30/12/2023 14:46:23"/>
    <s v="30/12/2023 14:50:04"/>
    <x v="0"/>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s v=""/>
    <x v="0"/>
  </r>
  <r>
    <s v="INC000002524854"/>
    <s v="INFRAESTRUCTURA DC"/>
    <x v="6"/>
    <s v="APQ ACCESOS"/>
    <s v="FRANCISCO J FELIU ABARCA"/>
    <s v="tct_frafea"/>
    <s v="4-Menor/Localizado"/>
    <s v="4-Baja"/>
    <s v="Baja"/>
    <s v="Requerimiento de Cliente"/>
    <s v="TELEFONICA CYBERSECURITY TECH CHILE SPA"/>
    <s v="RONDA POR TOMA DE TEMPERATURAS EN SALAS TIC"/>
    <s v="30/12/2023 16:44:34"/>
    <s v="30/12/2023 16:45:20"/>
    <x v="0"/>
    <s v="TI"/>
    <s v="CLIMA"/>
    <s v="30/12/2023 16:56:09"/>
    <s v="30/12/2023 23:50:00"/>
    <s v="RONDA POR TOMA DE TEMPERATURAS EN SALAS TIC"/>
    <s v="RONDA REALIZADA"/>
    <d v="1899-12-30T00:00:00"/>
    <d v="1899-12-30T00:00:00"/>
    <d v="1899-12-30T00:00:00"/>
    <s v=""/>
    <x v="0"/>
  </r>
  <r>
    <s v="INC000002524856"/>
    <s v="RED INTERNA"/>
    <x v="0"/>
    <s v="APQ ACCESOS"/>
    <s v="CRISTOPHER MALDONADO ROMERO"/>
    <s v="tct_cmaldo"/>
    <s v="4-Menor/Localizado"/>
    <s v="4-Baja"/>
    <s v="Baja"/>
    <s v="Requerimiento de Cliente"/>
    <s v="TELEFONICA EMPRESAS DE CHILE SA"/>
    <s v="RONDA TOMA DE TEMPERATURAS SALAS TIC"/>
    <s v="30/12/2023 18:34:11"/>
    <s v="30/12/2023 18:35:29"/>
    <x v="0"/>
    <s v="CDP ANTIGUO 1"/>
    <s v="CDP ANTIGUO 2"/>
    <s v="30/12/2023 18:47:50"/>
    <s v="30/12/2023 23:50:00"/>
    <m/>
    <s v="RONDA REALIZADA"/>
    <d v="1899-12-30T00:00:00"/>
    <d v="1899-12-30T00:00:00"/>
    <d v="1899-12-30T00:00:00"/>
    <s v=""/>
    <x v="0"/>
  </r>
  <r>
    <s v="INC000002524859"/>
    <s v="RED INTERNA"/>
    <x v="0"/>
    <s v="APQ ACCESOS"/>
    <s v="CRISTOPHER MALDONADO ROMERO"/>
    <s v="tct_cmaldo"/>
    <s v="4-Menor/Localizado"/>
    <s v="4-Baja"/>
    <s v="Baja"/>
    <s v="Requerimiento de Cliente"/>
    <s v="TELEFONICA EMPRESAS DE CHILE SA"/>
    <s v="RONDA TOMA DE TEMPERATURAS SALAS TIC"/>
    <s v="30/12/2023 18:49:21"/>
    <s v="30/12/2023 18:50:18"/>
    <x v="0"/>
    <s v="CDP ANTIGUO 1"/>
    <s v="CDP ANTIGUO 2"/>
    <s v="30/12/2023 19:19:50"/>
    <s v="30/12/2023 23:50:00"/>
    <m/>
    <s v="RONDA REALIZADA"/>
    <d v="1899-12-30T00:00:00"/>
    <d v="1899-12-30T00:00:00"/>
    <d v="1899-12-30T00:00:00"/>
    <s v=""/>
    <x v="0"/>
  </r>
  <r>
    <s v="INC000002524861"/>
    <s v="INFRAESTRUCTURA DC"/>
    <x v="6"/>
    <s v="APQ ACCESOS"/>
    <s v="FRANCISCO J FELIU ABARCA"/>
    <s v="tct_frafea"/>
    <s v="4-Menor/Localizado"/>
    <s v="4-Baja"/>
    <s v="Baja"/>
    <s v="Requerimiento de Cliente"/>
    <s v="TELEFONICA CYBERSECURITY TECH CHILE SPA"/>
    <s v="RONDA PREVENTIVA Y LECTURA DE TEMPERATURAS EN SALAS TIC"/>
    <s v="30/12/2023 19:14:45"/>
    <s v="30/12/2023 19:15:30"/>
    <x v="0"/>
    <s v="TI"/>
    <s v="CLIMA"/>
    <s v="30/12/2023 19:29:19"/>
    <s v="30/12/2023 23:50:00"/>
    <s v="RONDA PREVENTIVA Y LECTURA DE TEMPERATURAS EN SALAS TIC"/>
    <s v="RONDA REALIZADA"/>
    <d v="1899-12-30T00:00:00"/>
    <d v="1899-12-30T00:00:00"/>
    <d v="1899-12-30T00:00:00"/>
    <s v=""/>
    <x v="0"/>
  </r>
  <r>
    <s v="INC000002524870"/>
    <s v="HOUSING"/>
    <x v="6"/>
    <s v="APQ ACCESOS"/>
    <s v="EDUARDO A NUÑEZ LAMOZA"/>
    <s v="tct_edunul"/>
    <s v="4-Menor/Localizado"/>
    <s v="4-Baja"/>
    <s v="Baja"/>
    <s v="Requerimiento de Cliente"/>
    <s v="TELEFONICA CYBERSECURITY TECH CHILE SPA"/>
    <s v="TOMA DE TEMPERATURAS"/>
    <s v="31/12/2023 7:03:00"/>
    <s v="31/12/2023 7:04:07"/>
    <x v="0"/>
    <s v="TI"/>
    <s v="CLIMA"/>
    <s v="31/12/2023 7:04:31"/>
    <s v="31/12/2023 23:50:00"/>
    <s v="TOMA DE TEMPERATURAS"/>
    <s v="RONDA REALIZADA"/>
    <d v="1899-12-30T00:00:00"/>
    <d v="1899-12-30T00:00:00"/>
    <d v="1899-12-30T00:00:00"/>
    <s v=""/>
    <x v="0"/>
  </r>
  <r>
    <s v="INC000002524872"/>
    <s v="HOUSING"/>
    <x v="6"/>
    <s v="APQ ACCESOS"/>
    <s v="EDUARDO A NUÑEZ LAMOZA"/>
    <s v="tct_edunul"/>
    <s v="4-Menor/Localizado"/>
    <s v="4-Baja"/>
    <s v="Baja"/>
    <s v="Requerimiento de Cliente"/>
    <s v="TELEFONICA CYBERSECURITY TECH CHILE SPA"/>
    <s v="RONDA SALAS TECNICAS"/>
    <s v="31/12/2023 7:05:51"/>
    <s v="31/12/2023 7:07:09"/>
    <x v="0"/>
    <s v="TI"/>
    <s v="INFRAESTRUCTURA"/>
    <s v="31/12/2023 7:07:27"/>
    <s v="31/12/2023 23:50:00"/>
    <s v="REVISION DE SALAS Y RACK"/>
    <s v="RONDA REALIZADA"/>
    <d v="1899-12-30T00:00:00"/>
    <d v="1899-12-30T00:00:00"/>
    <d v="1899-12-30T00:00:00"/>
    <s v=""/>
    <x v="0"/>
  </r>
  <r>
    <s v="INC000002524896"/>
    <s v="INFRAESTRUCTURA DC"/>
    <x v="6"/>
    <s v="APQ ACCESOS"/>
    <s v="FRANCISCO J FELIU ABARCA"/>
    <s v="tct_frafea"/>
    <s v="4-Menor/Localizado"/>
    <s v="4-Baja"/>
    <s v="Baja"/>
    <s v="Requerimiento de Cliente"/>
    <s v="TELEFONICA CYBERSECURITY TECH CHILE SPA"/>
    <s v="RONDA POR TOMA DE TEMPERATURAS EN SALAS TIC"/>
    <s v="31/12/2023 12:51:23"/>
    <s v="31/12/2023 12:52:12"/>
    <x v="0"/>
    <s v="TI"/>
    <s v="CLIMA"/>
    <s v="31/12/2023 13:20:26"/>
    <s v="31/12/2023 23:50:00"/>
    <s v="RONDA POR TOMA DE TEMPERATURAS EN SALAS TIC"/>
    <s v="RONDA REALIZADA"/>
    <d v="1899-12-30T00:00:00"/>
    <d v="1899-12-30T00:00:00"/>
    <d v="1899-12-30T00:00:00"/>
    <s v=""/>
    <x v="0"/>
  </r>
  <r>
    <s v="INC000002524927"/>
    <s v="TICKET-INTELIGENTE"/>
    <x v="3"/>
    <s v="GESTION TI"/>
    <s v="GUSTAVO AVILA VERA"/>
    <s v="USR_TSIGHT"/>
    <s v="1-Extenso/Generalizado"/>
    <s v="4-Baja"/>
    <s v="Baja"/>
    <s v="Incidente de Cliente"/>
    <s v="FUNDACION INSTITUTO PROFESIONAL DUOC UC"/>
    <s v="fiprdu01 - ftpblackboard TICKET AUTOMATICO"/>
    <s v="30/12/2023 0:11:21"/>
    <s v="30/12/2023 0:11:21"/>
    <x v="0"/>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s v="Cumplido"/>
    <x v="2"/>
  </r>
  <r>
    <s v="INC000002524940"/>
    <s v="TICKET-INTELIGENTE"/>
    <x v="4"/>
    <s v="GESTION TI"/>
    <s v="GIOVANNI D ROCCO VALENZUELA"/>
    <s v="USR_TSIGHT"/>
    <s v="1-Extenso/Generalizado"/>
    <s v="4-Baja"/>
    <s v="Baja"/>
    <s v="Incidente de Cliente"/>
    <s v="FUNDACION INSTITUTO PROFESIONAL DUOC UC"/>
    <s v="fiprdu01 - srvshareprodb_vm TICKET AUTOMATICO"/>
    <s v="30/12/2023 0:26:13"/>
    <s v="30/12/2023 0:26:13"/>
    <x v="0"/>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s v="Cumplido"/>
    <x v="2"/>
  </r>
  <r>
    <s v="INC000002525119"/>
    <s v="INFRAESTRUCTURA DC"/>
    <x v="6"/>
    <s v="APQ ACCESOS"/>
    <s v="FRANCISCO J FELIU ABARCA"/>
    <s v="tct_frafea"/>
    <s v="4-Menor/Localizado"/>
    <s v="4-Baja"/>
    <s v="Baja"/>
    <s v="Requerimiento de Cliente"/>
    <s v="TELEFONICA CYBERSECURITY TECH CHILE SPA"/>
    <s v="RONDA POR TOMA DE TEMPERATURAS EN SALAS TIC"/>
    <s v="30/12/2023 8:42:50"/>
    <s v="30/12/2023 8:43:37"/>
    <x v="0"/>
    <s v="TI"/>
    <s v="CLIMA"/>
    <s v="30/12/2023 8:52:19"/>
    <s v="30/12/2023 23:50:00"/>
    <s v="RONDA POR TOMA DE TEMPERATURAS EN SALAS TIC"/>
    <s v="RONDA REALIZADA"/>
    <d v="1899-12-30T00:00:00"/>
    <d v="1899-12-30T00:00:00"/>
    <d v="1899-12-30T00:00:00"/>
    <s v=""/>
    <x v="0"/>
  </r>
  <r>
    <s v="INC000002525147"/>
    <s v="HOUSING"/>
    <x v="6"/>
    <s v="APQ ACCESOS"/>
    <s v="FRANCISCO J FELIU ABARCA"/>
    <s v="tct_frafea"/>
    <s v="4-Menor/Localizado"/>
    <s v="4-Baja"/>
    <s v="Baja"/>
    <s v="Requerimiento de Cliente"/>
    <s v="TELEFONICA CYBERSECURITY TECH CHILE SPA"/>
    <s v="RONDA PREVENTIVA EN SALAS TIC"/>
    <s v="30/12/2023 9:12:56"/>
    <s v="30/12/2023 9:14:29"/>
    <x v="0"/>
    <s v="TI"/>
    <s v="INFRAESTRUCTURA"/>
    <s v="30/12/2023 9:56:15"/>
    <s v="30/12/2023 23:50:00"/>
    <s v="RONDA PREVENTIVA EN SALAS TIC"/>
    <s v="RONDA REALIZADA"/>
    <d v="1899-12-30T00:00:00"/>
    <d v="1899-12-30T00:00:00"/>
    <d v="1899-12-30T00:00:00"/>
    <s v=""/>
    <x v="0"/>
  </r>
  <r>
    <s v="INC000002525164"/>
    <s v="TICKET-INTELIGENTE"/>
    <x v="4"/>
    <s v="GESTION TI"/>
    <s v="GIOVANNI D ROCCO VALENZUELA"/>
    <s v="USR_TSIGHT"/>
    <s v="1-Extenso/Generalizado"/>
    <s v="4-Baja"/>
    <s v="Baja"/>
    <s v="Incidente de Cliente"/>
    <s v="FUNDACION INSTITUTO PROFESIONAL DUOC UC"/>
    <s v="fiprdu01 - srvfs01_vm TICKET AUTOMATICO"/>
    <s v="30/12/2023 9:49:29"/>
    <s v="30/12/2023 9:49:29"/>
    <x v="0"/>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s v="Cumplido"/>
    <x v="2"/>
  </r>
  <r>
    <s v="INC000002525244"/>
    <s v="INFRAESTRUCTURA DC"/>
    <x v="6"/>
    <s v="APQ ACCESOS"/>
    <s v="FRANCISCO J FELIU ABARCA"/>
    <s v="tct_frafea"/>
    <s v="4-Menor/Localizado"/>
    <s v="4-Baja"/>
    <s v="Baja"/>
    <s v="Requerimiento de Cliente"/>
    <s v="TELEFONICA CYBERSECURITY TECH CHILE SPA"/>
    <s v="RONDA POR TOMA DE TEMPERATURAS EN SALAS TIC"/>
    <s v="30/12/2023 12:58:32"/>
    <s v="30/12/2023 12:59:39"/>
    <x v="0"/>
    <s v="TI"/>
    <s v="CLIMA"/>
    <s v="30/12/2023 13:15:05"/>
    <s v="30/12/2023 23:50:00"/>
    <s v="RONDA POR TOMA DE TEMPERATURAS EN SALAS TIC"/>
    <s v="RONDA REALIZADA"/>
    <d v="1899-12-30T00:00:00"/>
    <d v="1899-12-30T00:00:00"/>
    <d v="1899-12-30T00:00:00"/>
    <s v=""/>
    <x v="0"/>
  </r>
  <r>
    <s v="INC000002525375"/>
    <s v="HOUSING"/>
    <x v="15"/>
    <s v="APQ ACCESOS"/>
    <s v="JAIRO A SALINAS GARAY"/>
    <s v="tct_jsalin"/>
    <s v="3-Moderado/Limitado"/>
    <s v="3-Medio"/>
    <s v="Media"/>
    <s v="Requerimiento de Cliente"/>
    <s v="TELEFONICA EMPRESAS DE CHILE SA"/>
    <s v="RONDA Y REVISION DE SALAS TECNICAS"/>
    <s v="30/12/2023 18:34:24"/>
    <s v="30/12/2023 18:35:35"/>
    <x v="0"/>
    <s v="CDP ANTIGUO 1"/>
    <s v="CDP ANTIGUO 2"/>
    <s v="30/12/2023 18:35:35"/>
    <s v="30/12/2023 23:50:00"/>
    <s v="RONDA Y REVISION DE SALAS TECNICAS"/>
    <s v="RONDA REALIZADA."/>
    <d v="1899-12-30T00:00:00"/>
    <d v="1899-12-30T00:01:11"/>
    <d v="1899-12-30T00:01:11"/>
    <s v=""/>
    <x v="0"/>
  </r>
  <r>
    <s v="INC000002525376"/>
    <s v="HOUSING"/>
    <x v="15"/>
    <s v="APQ ACCESOS"/>
    <s v="JAIRO A SALINAS GARAY"/>
    <s v="tct_jsalin"/>
    <s v="3-Moderado/Limitado"/>
    <s v="3-Medio"/>
    <s v="Media"/>
    <s v="Requerimiento de Cliente"/>
    <s v="TELEFONICA EMPRESAS DE CHILE SA"/>
    <s v="TOMA DE ALARMAS DE CLIENTE"/>
    <s v="30/12/2023 18:35:52"/>
    <s v="30/12/2023 18:37:17"/>
    <x v="0"/>
    <s v="CDP ANTIGUO 1"/>
    <s v="CDP ANTIGUO 2"/>
    <s v="30/12/2023 18:37:17"/>
    <s v="30/12/2023 23:50:00"/>
    <s v="TOMA DE ALARMAS DE CLIENTE"/>
    <s v="TOMA DE ALARMAS REALIZADA."/>
    <d v="1899-12-30T00:00:00"/>
    <d v="1899-12-30T00:01:25"/>
    <d v="1899-12-30T00:01:25"/>
    <s v=""/>
    <x v="0"/>
  </r>
  <r>
    <s v="INC000002525449"/>
    <s v="INFRAESTRUCTURA DC"/>
    <x v="6"/>
    <s v="APQ ACCESOS"/>
    <s v="FRANCISCO J FELIU ABARCA"/>
    <s v="tct_frafea"/>
    <s v="4-Menor/Localizado"/>
    <s v="4-Baja"/>
    <s v="Baja"/>
    <s v="Requerimiento de Cliente"/>
    <s v="TELEFONICA CYBERSECURITY TECH CHILE SPA"/>
    <s v="RONDA PREVENTIVA EN SALAS TIC"/>
    <s v="31/12/2023 9:43:56"/>
    <s v="31/12/2023 9:45:15"/>
    <x v="0"/>
    <s v="TI"/>
    <s v="INFRAESTRUCTURA"/>
    <s v="31/12/2023 10:34:25"/>
    <s v="31/12/2023 23:50:00"/>
    <s v="RONDA PREVENTIVA EN SALAS TIC"/>
    <s v="RONDA REALIZADA"/>
    <d v="1899-12-30T00:00:00"/>
    <d v="1899-12-30T00:00:00"/>
    <d v="1899-12-30T00:00:00"/>
    <s v=""/>
    <x v="0"/>
  </r>
  <r>
    <s v="INC000002525670"/>
    <s v="TICKET-INTELIGENTE"/>
    <x v="4"/>
    <s v="GESTION TI"/>
    <s v="GIOVANNI D ROCCO VALENZUELA"/>
    <s v="USR_TSIGHT"/>
    <s v="1-Extenso/Generalizado"/>
    <s v="4-Baja"/>
    <s v="Baja"/>
    <s v="Incidente de Cliente"/>
    <s v="COAGRA S A"/>
    <s v="coagra01 - sap_prod_e_vm TICKET AUTOMATICO"/>
    <s v="30/12/2023 22:26:19"/>
    <s v="30/12/2023 22:26:19"/>
    <x v="0"/>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s v="Cumplido"/>
    <x v="2"/>
  </r>
  <r>
    <s v="INC000002525795"/>
    <s v="HOUSING"/>
    <x v="15"/>
    <s v="APQ ACCESOS"/>
    <s v="ALDO P VALENZUELA MUJICA"/>
    <s v="tct_avalen"/>
    <s v="2-Significativo/Amplio"/>
    <s v="2-Alta"/>
    <s v="Alta"/>
    <s v="Requerimiento de Cliente"/>
    <s v="TELEFONICA EMPRESAS DE CHILE SA"/>
    <s v="RONDA Y REVISION DE SALAS TECNICAS"/>
    <s v="31/12/2023 4:46:44"/>
    <s v="31/12/2023 4:48:19"/>
    <x v="0"/>
    <s v="CDP ANTIGUO 1"/>
    <s v="CDP ANTIGUO 2"/>
    <s v="31/12/2023 4:49:47"/>
    <s v="31/12/2023 23:50:00"/>
    <s v="RONDA Y REVISION DE SALAS TECNICAS"/>
    <s v="SE REALIZA RONDA"/>
    <d v="1899-12-30T00:01:10"/>
    <d v="1899-12-30T00:03:03"/>
    <d v="1899-12-30T00:01:53"/>
    <s v=""/>
    <x v="0"/>
  </r>
  <r>
    <s v="INC000002525798"/>
    <s v="HOUSING"/>
    <x v="15"/>
    <s v="APQ ACCESOS"/>
    <s v="ALDO P VALENZUELA MUJICA"/>
    <s v="tct_avalen"/>
    <s v="2-Significativo/Amplio"/>
    <s v="2-Alta"/>
    <s v="Alta"/>
    <s v="Requerimiento de Cliente"/>
    <s v="TELEFONICA EMPRESAS DE CHILE SA"/>
    <s v="TOMA DE ALARMAS DE CLIENTE"/>
    <s v="31/12/2023 4:50:08"/>
    <s v="31/12/2023 4:51:24"/>
    <x v="0"/>
    <s v="CDP ANTIGUO 1"/>
    <s v="CDP ANTIGUO 2"/>
    <s v="31/12/2023 4:52:43"/>
    <s v="31/12/2023 23:50:00"/>
    <s v="TOMA DE ALARMAS DE CLIENTE"/>
    <s v="SE REALIZA TOMA DE ALARMAS"/>
    <d v="1899-12-30T00:00:59"/>
    <d v="1899-12-30T00:02:35"/>
    <d v="1899-12-30T00:01:36"/>
    <s v=""/>
    <x v="0"/>
  </r>
  <r>
    <s v="INC000002526113"/>
    <s v="INFRAESTRUCTURA DC"/>
    <x v="6"/>
    <s v="APQ ACCESOS"/>
    <s v="FRANCISCO J FELIU ABARCA"/>
    <s v="tct_frafea"/>
    <s v="4-Menor/Localizado"/>
    <s v="4-Baja"/>
    <s v="Baja"/>
    <s v="Requerimiento de Cliente"/>
    <s v="TELEFONICA CYBERSECURITY TECH CHILE SPA"/>
    <s v="RONDA POR TOMA DE TEMPERATURAS EN SALAS TIC"/>
    <s v="31/12/2023 16:59:44"/>
    <s v="31/12/2023 17:00:51"/>
    <x v="0"/>
    <s v="TI"/>
    <s v="CLIMA"/>
    <s v="31/12/2023 17:26:33"/>
    <s v="31/12/2023 23:50:00"/>
    <s v="RONDA POR TOMA DE TEMPERATURAS EN SALAS TIC"/>
    <s v="RONDA REALIZADA"/>
    <d v="1899-12-30T00:00:00"/>
    <d v="1899-12-30T00:00:00"/>
    <d v="1899-12-30T00:00:00"/>
    <s v=""/>
    <x v="0"/>
  </r>
  <r>
    <s v="INC000002526131"/>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17:35"/>
    <s v="31/12/2023 18:20:17"/>
    <x v="0"/>
    <s v="TI"/>
    <s v="CLIMA"/>
    <s v="31/12/2023 18:40:21"/>
    <s v="31/12/2023 23:50:00"/>
    <s v="RONDA DE INSPECCIÓN DE SALAS Y TOMA DE TEMPERATURAS DC APOQUINDO"/>
    <s v="RONDA REALIZADA"/>
    <d v="1899-12-30T00:00:00"/>
    <d v="1899-12-30T00:00:00"/>
    <d v="1899-12-30T00:00:00"/>
    <s v=""/>
    <x v="0"/>
  </r>
  <r>
    <s v="INC000002526133"/>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0:35"/>
    <s v="31/12/2023 18:22:08"/>
    <x v="0"/>
    <s v="TI"/>
    <s v="CLIMA"/>
    <s v="31/12/2023 18:41:17"/>
    <s v="31/12/2023 23:50:00"/>
    <s v="RONDA DE INSPECCIÓN DE SALAS Y TOMA DE TEMPERATURAS DC APOQUINDO"/>
    <s v="RONDA REALIZADA"/>
    <d v="1899-12-30T00:00:00"/>
    <d v="1899-12-30T00:00:00"/>
    <d v="1899-12-30T00:00:00"/>
    <s v=""/>
    <x v="0"/>
  </r>
  <r>
    <s v="INC000002526135"/>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4:26"/>
    <s v="31/12/2023 18:24:51"/>
    <x v="0"/>
    <s v="TI"/>
    <s v="CLIMA"/>
    <s v="31/12/2023 18:37:50"/>
    <s v="31/12/2023 23:50:00"/>
    <s v="RONDA DE INSPECCIÓN DE SALAS Y TOMA DE TEMPERATURAS DC APOQUINDO"/>
    <s v="RONDA REALIZADA"/>
    <d v="1899-12-30T00:00:00"/>
    <d v="1899-12-30T00:00:00"/>
    <d v="1899-12-30T00:00:00"/>
    <s v=""/>
    <x v="0"/>
  </r>
  <r>
    <s v="INC000002526137"/>
    <s v="INFRAESTRUCTURA DC"/>
    <x v="6"/>
    <s v="APQ ACCESOS"/>
    <s v="FRANCISCO J FELIU ABARCA"/>
    <s v="tct_frafea"/>
    <s v="4-Menor/Localizado"/>
    <s v="4-Baja"/>
    <s v="Baja"/>
    <s v="Requerimiento de Cliente"/>
    <s v="TELEFONICA CYBERSECURITY TECH CHILE SPA"/>
    <s v="RONDA PREVENTIVA Y LECTURA DE TEMPERATURAS EN SALAS TIC"/>
    <s v="31/12/2023 19:05:01"/>
    <s v="31/12/2023 19:05:51"/>
    <x v="0"/>
    <s v="TI"/>
    <s v="CLIMA"/>
    <s v="31/12/2023 19:22:37"/>
    <s v="31/12/2023 23:50:00"/>
    <s v="RONDA PREVENTIVA Y LECTURA DE TEMPERATURAS EN SALAS TIC"/>
    <s v="RONDA REALIZADA"/>
    <d v="1899-12-30T00:00:00"/>
    <d v="1899-12-30T00:00:00"/>
    <d v="1899-12-30T00:00:00"/>
    <s v=""/>
    <x v="0"/>
  </r>
  <r>
    <s v="INC000002526218"/>
    <s v="HOUSING"/>
    <x v="15"/>
    <s v="APQ ACCESOS"/>
    <s v="JAIRO A SALINAS GARAY"/>
    <s v="tct_jsalin"/>
    <s v="3-Moderado/Limitado"/>
    <s v="3-Medio"/>
    <s v="Media"/>
    <s v="Requerimiento de Cliente"/>
    <s v="TELEFONICA EMPRESAS DE CHILE SA"/>
    <s v="RONDA Y REVISION DE SALAS TECNICAS"/>
    <s v="31/12/2023 19:36:16"/>
    <s v="31/12/2023 19:37:50"/>
    <x v="0"/>
    <s v="CDP ANTIGUO 1"/>
    <s v="CDP ANTIGUO 2"/>
    <s v="31/12/2023 19:37:50"/>
    <s v="31/12/2023 23:50:00"/>
    <s v="RONDA Y REVISION DE SALAS TECNICAS"/>
    <s v="RONDA REALIZADA."/>
    <d v="1899-12-30T00:00:00"/>
    <d v="1899-12-30T00:01:34"/>
    <d v="1899-12-30T00:01:34"/>
    <s v=""/>
    <x v="0"/>
  </r>
  <r>
    <s v="INC000002526219"/>
    <s v="HOUSING"/>
    <x v="15"/>
    <s v="APQ ACCESOS"/>
    <s v="JAIRO A SALINAS GARAY"/>
    <s v="tct_jsalin"/>
    <s v="3-Moderado/Limitado"/>
    <s v="3-Medio"/>
    <s v="Media"/>
    <s v="Requerimiento de Cliente"/>
    <s v="TELEFONICA EMPRESAS DE CHILE SA"/>
    <s v="TOMA DE ALARMAS DE CLIENTE"/>
    <s v="31/12/2023 19:37:56"/>
    <s v="31/12/2023 19:39:23"/>
    <x v="0"/>
    <s v="CDP ANTIGUO 1"/>
    <s v="CDP ANTIGUO 2"/>
    <s v="31/12/2023 19:39:23"/>
    <s v="31/12/2023 23:50:00"/>
    <s v="TOMA DE ALARMAS DE CLIENTE"/>
    <s v="TOMA DE ALARMAS REALIZADA."/>
    <d v="1899-12-30T00:00:00"/>
    <d v="1899-12-30T00:01:27"/>
    <d v="1899-12-30T00:01:27"/>
    <s v=""/>
    <x v="0"/>
  </r>
  <r>
    <s v="INC000002526223"/>
    <s v="RED INTERNA"/>
    <x v="6"/>
    <s v="APQ ACCESOS"/>
    <s v="YORDI M HURTADO ARAYA"/>
    <s v="tct_yorhua"/>
    <s v="4-Menor/Localizado"/>
    <s v="4-Baja"/>
    <s v="Baja"/>
    <s v="Requerimiento de Cliente"/>
    <s v="TELEFONICA CYBERSECURITY TECH CHILE SPA"/>
    <s v="RONDA TOMA DE TEMPERATURAS SALAS TIC"/>
    <s v="31/12/2023 20:34:03"/>
    <s v="31/12/2023 20:34:27"/>
    <x v="0"/>
    <s v="CDP ANTIGUO 1"/>
    <s v="CDP ANTIGUO 2"/>
    <s v="31/12/2023 20:42:39"/>
    <s v="31/12/2023 23:50:00"/>
    <s v="RONDA TOMA DE TEMPERATURAS SALAS TIC"/>
    <s v="RONDA REALIZADA"/>
    <d v="1899-12-30T00:00:00"/>
    <d v="1899-12-30T00:08:36"/>
    <d v="1899-12-30T00:08:36"/>
    <s v=""/>
    <x v="0"/>
  </r>
  <r>
    <s v="INC000002526224"/>
    <s v="RED INTERNA"/>
    <x v="6"/>
    <s v="APQ ACCESOS"/>
    <s v="YORDI M HURTADO ARAYA"/>
    <s v="tct_yorhua"/>
    <s v="4-Menor/Localizado"/>
    <s v="4-Baja"/>
    <s v="Baja"/>
    <s v="Requerimiento de Cliente"/>
    <s v="TELEFONICA CYBERSECURITY TECH CHILE SPA"/>
    <s v="RONDA TOMA DE TEMPERATURAS SALAS TIC 00:30RONDA TOMA DE TEMPERATURAS SALAS TIC 00:30"/>
    <s v="31/12/2023 20:34:41"/>
    <s v="31/12/2023 20:38:23"/>
    <x v="0"/>
    <s v="CDP ANTIGUO 1"/>
    <s v="CDP ANTIGUO 2"/>
    <s v="31/12/2023 20:42:54"/>
    <s v="31/12/2023 23:50:00"/>
    <m/>
    <s v="RONDA REALIZADA"/>
    <d v="1899-12-30T00:00:00"/>
    <d v="1899-12-30T00:08:13"/>
    <d v="1899-12-30T00:08:13"/>
    <s v=""/>
    <x v="0"/>
  </r>
  <r>
    <s v="INC000002526225"/>
    <s v="RED INTERNA"/>
    <x v="6"/>
    <s v="APQ ACCESOS"/>
    <s v="YORDI M HURTADO ARAYA"/>
    <s v="tct_yorhua"/>
    <s v="4-Menor/Localizado"/>
    <s v="4-Baja"/>
    <s v="Baja"/>
    <s v="Requerimiento de Cliente"/>
    <s v="TELEFONICA CYBERSECURITY TECH CHILE SPA"/>
    <s v="RONDA TOMA DE TEMPERATURAS SALAS TIC 04:30"/>
    <s v="31/12/2023 20:38:37"/>
    <s v="31/12/2023 20:39:01"/>
    <x v="0"/>
    <s v="CDP ANTIGUO 1"/>
    <s v="CDP ANTIGUO 2"/>
    <s v="31/12/2023 20:43:18"/>
    <s v="31/12/2023 23:50:00"/>
    <s v="RONDA TOMA DE TEMPERATURAS SALAS TIC 04:30"/>
    <s v="RONDA REALIZADA"/>
    <d v="1899-12-30T00:00:00"/>
    <d v="1899-12-30T00:04:41"/>
    <d v="1899-12-30T00:04:41"/>
    <s v=""/>
    <x v="0"/>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r>
    <m/>
    <m/>
    <x v="25"/>
    <m/>
    <m/>
    <m/>
    <m/>
    <m/>
    <m/>
    <m/>
    <m/>
    <m/>
    <m/>
    <m/>
    <x v="2"/>
    <m/>
    <m/>
    <m/>
    <m/>
    <m/>
    <m/>
    <m/>
    <m/>
    <m/>
    <m/>
    <x v="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425521"/>
    <s v="RED INTERNA"/>
    <x v="0"/>
    <s v="APOQUINDO TI"/>
    <s v="CRISTOPHER MALDONADO ROMERO"/>
    <s v="tct_rorell"/>
    <s v="4-Menor/Localizado"/>
    <s v="4-Baja"/>
    <s v="Baja"/>
    <s v="Requerimiento de Cliente"/>
    <s v="TELEFONICA EMPRESAS DE CHILE SA"/>
    <s v="INCIDENCIA TELÉFONO RED FIJA  DE GUARDIA SIN SERVICIO EN OFICINA DATACENTER APOQUINDO"/>
    <s v="08/11/2023 9:26:10"/>
    <s v="08/11/2023 9:29:08"/>
    <x v="0"/>
    <s v="CDP ANTIGUO 1"/>
    <s v="CDP ANTIGUO 2"/>
    <s v="28/12/2023 10:52:52"/>
    <s v="28/12/2023 23:50:00"/>
    <m/>
    <s v="tema sin solución. se debe cerrar"/>
    <d v="1899-12-30T00:00:00"/>
    <d v="1899-12-30T00:00:00"/>
    <d v="1899-12-30T00:00:00"/>
    <x v="0"/>
    <s v="Cumplido"/>
  </r>
  <r>
    <s v="INC000002428914"/>
    <s v="VPN IP - MPLS"/>
    <x v="1"/>
    <s v="GESTION HD"/>
    <s v="DANIEL A MUÑOZ BUSTOS"/>
    <s v="frp_disilv"/>
    <s v="4-Menor/Localizado"/>
    <s v="4-Baja"/>
    <s v="Baja"/>
    <s v="Requerimiento de Cliente"/>
    <s v="ULTRAMAR AGENCIA MARITIMA LIMITADA"/>
    <s v="REQ / Solicitud Revisión - Ultramar Agencia Marítima"/>
    <s v="09/11/2023 15:16:45"/>
    <s v="09/11/2023 15:26:02"/>
    <x v="0"/>
    <s v="CDP ANTIGUO 1"/>
    <s v="CDP ANTIGUO 2"/>
    <s v="11/12/2023 9:47:07"/>
    <s v="11/12/2023 23:50:00"/>
    <s v="PREVENTIVO: NO_x000a__x000a_CODIGO DE SERVICIO: DCA_x000a__x000a_DIRECCION:      _x000a__x000a_CIUDAD:             _x000a__x000a_COMUNA:_x000a__x000a_NOMBRE QUIEN REPORTA: Ricardo H. Aparicio / +56 9 9746 2770_x000a__x000a_TELEFONO QUIEN REPORTA:_x000a__x000a_NOMBRE CONTACTO EN TERRENO:        _x000a__x000a_TELEFONO 1 CONTACTO EN TERRENO:_x000a__x000a_TELEFONO"/>
    <s v="sin respuesta ticket"/>
    <d v="1900-01-21T06:41:30"/>
    <d v="1900-01-30T18:30:22"/>
    <d v="1900-01-08T11:48:52"/>
    <x v="0"/>
    <s v="Incumplido"/>
  </r>
  <r>
    <s v="INC000002449034"/>
    <s v="RED INTERNA"/>
    <x v="0"/>
    <s v="APQ ACCESOS"/>
    <s v="MARIO A BARRIENTOS RUIZ"/>
    <s v="tct_cmaldo"/>
    <s v="4-Menor/Localizado"/>
    <s v="4-Baja"/>
    <s v="Baja"/>
    <s v="Requerimiento de Cliente"/>
    <s v="TELEFONICA EMPRESAS DE CHILE SA"/>
    <s v="CÁMARAS SIN CONEXIÓN TIC 7 DC APOQUINDO"/>
    <s v="19/11/2023 11:05:32"/>
    <s v="19/11/2023 11:07:22"/>
    <x v="0"/>
    <s v="CDP ANTIGUO 1"/>
    <s v="CDP ANTIGUO 2"/>
    <s v="01/12/2023 9:44:52"/>
    <s v="01/12/2023 23:50:00"/>
    <m/>
    <s v="camaras operativas"/>
    <d v="1899-12-30T00:00:00"/>
    <d v="1899-12-30T00:00:00"/>
    <d v="1899-12-30T00:00:00"/>
    <x v="0"/>
    <s v="Cumplido"/>
  </r>
  <r>
    <s v="INC000002450144"/>
    <s v="COMUNICACIONES"/>
    <x v="2"/>
    <s v="GESTION PLATAFORMA CLIENTES"/>
    <s v="JUAN PABLO PAZ GOMPERTZ"/>
    <s v="lmolcont"/>
    <s v="4-Menor/Localizado"/>
    <s v="4-Baja"/>
    <s v="Baja"/>
    <s v="Requerimiento de Cliente"/>
    <s v="TELEFONICA EMPRESAS DE CHILE SA"/>
    <s v="(ASIGNAR A OSCAR RAMIREZ) Validación de planilla de VPN IPSec para cliente Colbun."/>
    <s v="27/11/2023 17:20:50"/>
    <s v="27/11/2023 17:23:33"/>
    <x v="0"/>
    <s v="PLATAFORMAS"/>
    <s v="REMEDY EMPRESAS"/>
    <s v="05/12/2023 16:51:50"/>
    <s v="05/12/2023 23:50:00"/>
    <s v="Se adjunta correo con solicitud de revisión de planilla VPN IPSec."/>
    <s v="Se establece tunel VPN de manera satisfactoria."/>
    <d v="1900-01-06T22:25:13"/>
    <d v="1900-01-06T23:31:00"/>
    <d v="1899-12-30T01:05:47"/>
    <x v="0"/>
    <s v="Cumplido"/>
  </r>
  <r>
    <s v="INC000002450169"/>
    <s v="HOUSING"/>
    <x v="3"/>
    <s v="GESTION PLATAFORMA CLIENTES"/>
    <s v="SEBASTIAN I ACUÑA GUZMAN"/>
    <s v="vos_bherna"/>
    <s v="3-Moderado/Limitado"/>
    <s v="3-Medio"/>
    <s v="Media"/>
    <s v="Requerimiento de Cliente"/>
    <s v="FRACTALIA"/>
    <s v="(Asignar a Sebastián Acuña) Estado de Firewall en plataforma productiva BMC Remedy 20."/>
    <s v="06/12/2023 10:14:58"/>
    <s v="06/12/2023 10:21:08"/>
    <x v="0"/>
    <s v="TI"/>
    <s v="SISTEMAS OPERATIVOS"/>
    <s v="06/12/2023 11:43:13"/>
    <s v="06/12/2023 23:50:00"/>
    <s v="Estimados buenos días,_x000a__x000a_Agradecería su apoyo en poder enviar información respecto al estado actual del Firewall para todas las máquinas que corresponden con el entorno productivo de la plataforma BMC Remedy 20._x000a__x000a_Se adjunta listado de máquinas._x000a__x000a_Muchas gr"/>
    <s v="Se envía información a Brany según lo solicitado. información de seguridad por lo que no se adjunta correo."/>
    <d v="1899-12-30T00:00:00"/>
    <d v="1899-12-30T01:28:15"/>
    <d v="1899-12-30T01:28:15"/>
    <x v="0"/>
    <s v="Cumplido"/>
  </r>
  <r>
    <s v="INC000002450177"/>
    <s v="HOUSING"/>
    <x v="3"/>
    <s v="GESTION PLATAFORMA CLIENTES"/>
    <s v="SEBASTIAN I ACUÑA GUZMAN"/>
    <s v="vos_bherna"/>
    <s v="3-Moderado/Limitado"/>
    <s v="3-Medio"/>
    <s v="Media"/>
    <s v="Requerimiento de Cliente"/>
    <s v="FRACTALIA"/>
    <s v="(Asignar a Sebastian Acuña) Modificacion Archivo Host QA"/>
    <s v="11/12/2023 12:52:31"/>
    <s v="11/12/2023 13:00:51"/>
    <x v="0"/>
    <s v="TI"/>
    <s v="SISTEMAS OPERATIVOS"/>
    <s v="11/12/2023 16:37:33"/>
    <s v="11/12/2023 23:50:00"/>
    <s v="Estimados,_x000a__x000a_Por favor su apoyo en llevar a cabo el reemplazo de los archivos Host de los servidores RMDY-QA-ARBACK01 (192.168.200.12)  y RMDY-QA-MID01(192.168.200.10) con los nuevos archivos host ubicados en el directorio /tmp/ de acuerdo con lo solicita"/>
    <s v="Se modifica lo solicitado de manera satisfactoria."/>
    <d v="1899-12-30T00:53:39"/>
    <d v="1899-12-30T03:45:02"/>
    <d v="1899-12-30T02:51:23"/>
    <x v="0"/>
    <s v="Cumplido"/>
  </r>
  <r>
    <s v="INC000002450179"/>
    <s v="HOSTING VIRTUAL"/>
    <x v="4"/>
    <s v="GESTION PLATAFORMA CLIENTES"/>
    <s v="JUAN CARLOS UZCATEGUI FUGUETT"/>
    <s v="lmolcont"/>
    <s v="3-Moderado/Limitado"/>
    <s v="3-Medio"/>
    <s v="Media"/>
    <s v="Requerimiento de Cliente"/>
    <s v="TELEFONICA EMPRESAS DE CHILE SA"/>
    <s v="Descarga e instalación de parches de SO en servidores de TrueSight (Diciembre 2023)"/>
    <s v="11/12/2023 16:38:16"/>
    <s v="11/12/2023 16:38:16"/>
    <x v="0"/>
    <s v="TI"/>
    <s v="SISTEMAS OPERATIVOS"/>
    <s v="14/12/2023 17:08:28"/>
    <s v="14/12/2023 23:50:00"/>
    <s v="Se requiere del apoyo correspondiente del equipo de MS, para realizar las coordinaciones necesarias para ejecutar las descargar e instalación de parches de SO correspondientes al mes de Diciembre en los servidores de la plataforma TrueSight en sus ambien"/>
    <s v="Se genera crq y se solicita autorizacion a gestion del cambio."/>
    <d v="1900-01-02T00:21:02"/>
    <d v="1900-01-02T00:30:12"/>
    <d v="1899-12-30T00:09:10"/>
    <x v="0"/>
    <s v="Cumplido"/>
  </r>
  <r>
    <s v="INC000002456231"/>
    <s v="OFFICE365"/>
    <x v="5"/>
    <s v="GESTION HD"/>
    <s v="JAVIERA A UMAÑA YEVENES"/>
    <s v="frp_disilv"/>
    <s v="3-Moderado/Limitado"/>
    <s v="3-Medio"/>
    <s v="Media"/>
    <s v="Requerimiento de Cliente"/>
    <s v="CONSULTORA Y ADM DE RECURSOS HUMANOS SA"/>
    <s v="HD/Problemas cuenta de correo"/>
    <s v="22/11/2023 17:24:27"/>
    <s v="22/11/2023 17:28:04"/>
    <x v="0"/>
    <s v="PLATAFORMAS"/>
    <s v="CORREO"/>
    <s v="01/12/2023 16:54:01"/>
    <s v="01/12/2023 23:50:00"/>
    <s v="PREVENTIVO: NO_x000a_CODIGO DE SERVICIO: NN_x000a_DIRECCION:_x000a_QUIEN REPORTA: JOELVIS RAFAEL SARMIENTO FLORES_x000a_CONTACTO EN TERRENO:_x000a_PROBLEMA:_x000a_REQUERIMIENTO: cliente necesita un contacto desde soporte Microsoft urgente,_x000a__x000a_Ya que tengo un usuario que su equipo fue formate"/>
    <s v="Se efectúa contacto con cliente: Oscar Palacios_x000a__x000a_Teléfono de contacto: 9 4144 6220_x000a__x000a_Acciones realizadas:_x000a_- Procedo a archivar el caso a como usted solicita debido a inactividad por parte del usuario final, como le comenté en nuestra reunión, si requiere"/>
    <d v="1900-01-07T22:34:25"/>
    <d v="1900-01-07T23:29:34"/>
    <d v="1899-12-30T00:55:09"/>
    <x v="0"/>
    <s v="Cumplido"/>
  </r>
  <r>
    <s v="INC000002464520"/>
    <s v="INFRAESTRUCTURA DC"/>
    <x v="6"/>
    <s v="APQ ACCESOS"/>
    <s v="SEBASTIAN A JARA VIDAL"/>
    <s v="tct_frafea"/>
    <s v="4-Menor/Localizado"/>
    <s v="4-Baja"/>
    <s v="Baja"/>
    <s v="Requerimiento de Cliente"/>
    <s v="TELEFONICA CYBERSECURITY TECH CHILE SPA"/>
    <s v="TICKET SUPERVISION INC000002437400 / CRQ77248 MTTO CORRECTIVO EAA SALAS TIC 2 Y 4"/>
    <s v="27/11/2023 10:49:14"/>
    <s v="27/11/2023 10:56:26"/>
    <x v="0"/>
    <s v="TI"/>
    <s v="CLIMA"/>
    <s v="04/12/2023 15:11:49"/>
    <s v="04/12/2023 23:50:00"/>
    <s v="TICKET SUPERVISION INC000002437400 / CRQ77248 MTTO CORRECTIVO EAA SALAS TIC 2 Y 4"/>
    <m/>
    <d v="1899-12-30T00:00:00"/>
    <d v="1899-12-30T00:00:00"/>
    <d v="1899-12-30T00:00:00"/>
    <x v="0"/>
    <s v="Cumplido"/>
  </r>
  <r>
    <s v="INC000002465045"/>
    <s v="VPN IP - MPLS"/>
    <x v="7"/>
    <s v="GESTION HD"/>
    <s v="CRISTOBAL I REYES DELGADO"/>
    <s v="frp_jciert"/>
    <s v="4-Menor/Localizado"/>
    <s v="4-Baja"/>
    <s v="Baja"/>
    <s v="Requerimiento de Cliente"/>
    <s v="TELEFONICA GLOBAL TECHNOLOGY S.A.AGENCIA EN CHILE"/>
    <s v="REQ / COAGRA: Copiar Tabla SOFFCONT1 de SBX a QAS"/>
    <s v="27/11/2023 13:17:39"/>
    <s v="27/11/2023 13:20:23"/>
    <x v="0"/>
    <s v="TI"/>
    <s v="BASES DE DATOS"/>
    <s v="05/12/2023 14:21:05"/>
    <s v="05/12/2023 23:50:00"/>
    <s v="PREVENTIVO: NO 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s v="Se dan antecedentes al solicitante, donde se indican que faltan condiciones en el servidor destino para proceder con el traslado de información."/>
    <d v="1900-01-07T00:28:46"/>
    <d v="1900-01-07T01:03:26"/>
    <d v="1899-12-30T00:34:40"/>
    <x v="0"/>
    <s v="Cumplido"/>
  </r>
  <r>
    <s v="INC000002465701"/>
    <s v="VPN IP - MPLS"/>
    <x v="6"/>
    <s v="GESTION HD"/>
    <s v="PATRICIO A CASTILLO GONZALEZ"/>
    <s v="frp_disilv"/>
    <s v="3-Moderado/Limitado"/>
    <s v="3-Medio"/>
    <s v="Media"/>
    <s v="Requerimiento de Cliente"/>
    <s v="EQUIPOS ELECTRONICOS Y COMPUTACION SA"/>
    <s v="HD/CHI-004051948/EQUIPOS ELECTRONICOS Y COMPUTACION S.A./Pre-Factibilidad"/>
    <s v="27/11/2023 18:03:37"/>
    <s v="27/11/2023 18:10:09"/>
    <x v="0"/>
    <s v="CDP ANTIGUO 1"/>
    <s v="CDP ANTIGUO 2"/>
    <s v="12/12/2023 11:18:37"/>
    <s v="12/12/2023 23:50:00"/>
    <s v="PREVENTIVO: NO_x000a_CODIGO DE SERVICIO: CHI-004051948_x000a_DIRECCION:_x000a_QUIEN REPORTA: Daniel Antonio Muñoz Bustos +56 9 94348469_x000a_CONTACTO EN TERRENO: Carlos Monsalve 985014170_x000a_PROBLEMA:_x000a_REQUERIMIENTO: Favor generar ticket de requerimiento y asignar a @DENISE CRUZAT"/>
    <s v="sin respuesta sobre lo consultado para proceder a una posible reserva se cierra ticket"/>
    <d v="1900-01-13T16:58:54"/>
    <d v="1900-01-13T17:15:00"/>
    <d v="1899-12-30T00:16:06"/>
    <x v="0"/>
    <s v="Cumplido"/>
  </r>
  <r>
    <s v="INC000002465896"/>
    <s v="HOSTING VIRTUAL"/>
    <x v="3"/>
    <s v="DUOC TICKET AUTOMATICO"/>
    <s v="VICTOR SEPULVEDA GAMARRA"/>
    <s v="frp_fcruzp"/>
    <s v="3-Moderado/Limitado"/>
    <s v="4-Baja"/>
    <s v="Baja"/>
    <s v="Requerimiento de Cliente"/>
    <s v="FUNDACION INSTITUTO PROFESIONAL DUOC UC"/>
    <s v="RQ / DUOC / Creacion SFTP"/>
    <s v="28/11/2023 9:45:37"/>
    <s v="28/11/2023 9:47:06"/>
    <x v="0"/>
    <s v="TI"/>
    <s v="SISTEMAS OPERATIVOS"/>
    <s v="01/12/2023 17:40: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Patr"/>
    <s v="Se crean los usuarios indicados, enviaré las credenciales en correo directo. Se creó ACL para los accesos y permisos de escritura sobre los directorios correspondientes."/>
    <d v="1900-01-02T07:13:58"/>
    <d v="1900-01-02T07:54:35"/>
    <d v="1899-12-30T00:40:37"/>
    <x v="0"/>
    <s v="Cumplido"/>
  </r>
  <r>
    <s v="INC000002467204"/>
    <s v="HOUSING"/>
    <x v="8"/>
    <s v="APQ ACCESOS"/>
    <s v="ROBERTO CAMPILLAY ITURRIETA"/>
    <s v="tct_rdiazc"/>
    <s v="2-Significativo/Amplio"/>
    <s v="2-Alta"/>
    <s v="Alta"/>
    <s v="Requerimiento de Cliente"/>
    <s v="TELEFONICA CYBERSECURITY TECH CHILE SPA"/>
    <s v="San Martin, 2 huellas proyecto  MIA 2024 Servers renovación"/>
    <s v="28/11/2023 14:47:50"/>
    <s v="28/11/2023 14:52:19"/>
    <x v="0"/>
    <s v="HARDWARE"/>
    <s v="DATACENTER"/>
    <s v="19/12/2023 16:04:59"/>
    <s v="19/12/2023 23:50:00"/>
    <m/>
    <m/>
    <d v="1900-01-20T00:56:45"/>
    <d v="1900-01-20T01:17:09"/>
    <d v="1899-12-30T00:20:24"/>
    <x v="0"/>
    <s v="Cumplido"/>
  </r>
  <r>
    <s v="INC000002467451"/>
    <s v="VPN IP - MPLS"/>
    <x v="2"/>
    <s v="GESTION HD"/>
    <s v="MARIO PARADA DUARTE"/>
    <s v="frp_spevel"/>
    <s v="3-Moderado/Limitado"/>
    <s v="3-Medio"/>
    <s v="Media"/>
    <s v="Requerimiento de Cliente"/>
    <s v="BRINK S CHILE S A"/>
    <s v="HD/Problemas canal de comunicación y velocidad hacia VDC. BRINKS C-19872300222 ;"/>
    <s v="28/11/2023 13:05:21"/>
    <s v="28/11/2023 13:07:18"/>
    <x v="0"/>
    <s v="HARDWARE"/>
    <s v="Data Center"/>
    <s v="01/12/2023 11:21:34"/>
    <s v="01/12/2023 23:50:00"/>
    <s v="PREVENTIVO: NO_x000a_CODIGO DE SERVICIO: NN_x000a_DIRECCION:_x000a_QUIEN REPORTA: Willians Jose Arenas ZarragaTel.  +56 9 9343 3824| willians.arenaszarraga@telefonica.com_x000a_CONTACTO EN TERRENO:_x000a_PROBLEMA: _x000a_REQUERIMIENTO: favor generar ticket para atender requerimiento de de"/>
    <s v="INC000002472035"/>
    <d v="1900-01-01T17:01:22"/>
    <d v="1900-01-01T22:16:13"/>
    <d v="1899-12-30T05:14:51"/>
    <x v="0"/>
    <s v="Cumplido"/>
  </r>
  <r>
    <s v="INC000002467537"/>
    <s v="VPN IP - MPLS"/>
    <x v="9"/>
    <s v="GESTION HD"/>
    <s v="AXEL ANDRADE"/>
    <s v="frp_jciert"/>
    <s v="4-Menor/Localizado"/>
    <s v="4-Baja"/>
    <s v="Baja"/>
    <s v="Requerimiento de Cliente"/>
    <s v="SONACOL SA"/>
    <s v="REQ / Baja de respaldos"/>
    <s v="28/11/2023 13:52:31"/>
    <s v="28/11/2023 13:56:29"/>
    <x v="0"/>
    <s v="TI"/>
    <s v="ALMACENAMIENTO y RESPALDO"/>
    <s v="01/12/2023 8:32:05"/>
    <s v="01/12/2023 23:50:00"/>
    <s v="PREVENTIVO: NO_x000a__x000a_CODIGO DE SERVICIO: NN...._x000a__x000a_DIRECCION:      _x000a__x000a_CIUDAD:             _x000a__x000a_COMUNA:_x000a__x000a_NOMBRE QUIEN REPORTA:Sebastián Rudloff Parra | Ingeniero de Soporte                                             _x000a__x000a_TELEFONO QUIEN REPORTA:+56 9 9934 7748_x000a__x000a__x000a_NOMBRE"/>
    <s v="Se efectúa contacto con cliente: N/A_x000a_Teléfono de contacto:  N/A_x000a_Acciones realizadas: se realiza baja de servidores indicados por cliente, se envia correo con evidencia._x000a_Solución paliativa o definitiva: definitiva_x000a_Acciones de Mejora, Recomendaciones:  N/A"/>
    <d v="1900-01-01T11:25:31"/>
    <d v="1900-01-01T18:39:34"/>
    <d v="1899-12-30T07:14:03"/>
    <x v="0"/>
    <s v="Cumplido"/>
  </r>
  <r>
    <s v="INC000002467918"/>
    <s v="HOUSING"/>
    <x v="4"/>
    <s v="DUOC TICKET AUTOMATICO"/>
    <s v="JUAN CARLOS UZCATEGUI FUGUETT"/>
    <s v="frp_fcruzp"/>
    <s v="3-Moderado/Limitado"/>
    <s v="4-Baja"/>
    <s v="Baja"/>
    <s v="Requerimiento de Cliente"/>
    <s v="FUNDACION INSTITUTO PROFESIONAL DUOC UC"/>
    <s v="RQ / DUOC / RV: Activación Certificado SSL"/>
    <s v="28/11/2023 15:19:31"/>
    <s v="28/11/2023 15:21:15"/>
    <x v="0"/>
    <s v="TI"/>
    <s v="SISTEMAS OPERATIVOS"/>
    <s v="01/12/2023 12:27:12"/>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acuerdo a lo solicitado en requerimiento . Se canalizara mediante CRQ000000078891"/>
    <d v="1900-01-01T15:21:27"/>
    <d v="1900-01-01T21:07:41"/>
    <d v="1899-12-30T05:46:14"/>
    <x v="0"/>
    <s v="Cumplido"/>
  </r>
  <r>
    <s v="INC000002468613"/>
    <s v="VPN IP - MPLS"/>
    <x v="9"/>
    <s v="BELIEVE"/>
    <s v="RODRIGO VÁSQUEZ MUÑOZ"/>
    <s v="frp_kaldor"/>
    <s v="3-Moderado/Limitado"/>
    <s v="3-Medio"/>
    <s v="Media"/>
    <s v="Requerimiento de Cliente"/>
    <s v="GPS CHILE SPA"/>
    <s v="PEND. HORA HABIL//GAMA / consultas por respaldo de base de datos"/>
    <s v="28/11/2023 19:19:43"/>
    <s v="28/11/2023 19:25:56"/>
    <x v="0"/>
    <s v="CDP ANTIGUO 1"/>
    <s v="CDP ANTIGUO 2"/>
    <s v="01/12/2023 13:13:22"/>
    <s v="01/12/2023 23:50:00"/>
    <s v="PREVENTIVO: NO_x000a_CODIGO DE SERVICIO:-_x000a_DIRECCION:-_x000a_QUIEN REPORTA: Patricio Córdova / +562 22940 4900_x000a_CONTACTO EN TERRENO:-_x000a_PROBLEMA:-_x000a_REQUERIMIENTO:_x000a_solicito su ayuda con unas consultas, _x000a_que día o días se hace es respaldo full de las base._x000a_que necesitarían"/>
    <s v="Se efectúa contacto con cliente: N/A_x000a_Teléfono de contacto: N/A_x000a_Acciones realizadas: respuesta enviada via correo_x000a_Solución paliativa o definitiva: respuesta enviada via correo_x000a_Causa Raíz:  se hace consultas por respaldo de base de datos GPS"/>
    <d v="1900-01-01T16:38:41"/>
    <d v="1900-01-01T17:53:39"/>
    <d v="1899-12-30T01:14:58"/>
    <x v="0"/>
    <s v="Cumplido"/>
  </r>
  <r>
    <s v="INC000002468963"/>
    <s v="OFFICE365"/>
    <x v="5"/>
    <s v="GESTION CALL CENTER"/>
    <s v="JAVIERA A UMAÑA YEVENES"/>
    <s v="frp_mdomin"/>
    <s v="4-Menor/Localizado"/>
    <s v="4-Baja"/>
    <s v="Baja"/>
    <s v="Incidente de Cliente"/>
    <s v="AGUAS Y RILES S A"/>
    <s v="FRONT CTC/CALL CENTER/ PROBLEMA CON OFFICE 365"/>
    <s v="29/11/2023 9:54:17"/>
    <s v="29/11/2023 9:55:47"/>
    <x v="0"/>
    <s v="COMUNICACIONES"/>
    <s v="VPN IP - MPLS"/>
    <s v="01/12/2023 16:56:31"/>
    <s v="01/12/2023 23:50:00"/>
    <s v="FRONT CTC/CALL CENTER/ PROBLEMA CON OFFICE 365_x000a_PREVENTIVO: NO_x000a_EMPRESA:AGUAS Y RILES S.A  _x000a_CÓDIGO DE SERVICIO:O365 _x000a_DIRECCIÓN:Av. Apoquindo 6550 P-12, Las Condes_x000a_COMUNA:Las Condes_x000a_CIUDAD: Las Condes_x000a_NOMBRE DE QUIEN REPORTA:SEBASTIAN MALDONADO_x000a_TELÉFONO DE"/>
    <s v="FASE RESOLUCIÓN Y RECUPERACIÓN_x000a__x000a_Se efectúa contacto con cliente: Sebastian Maldonado_x000a__x000a_Teléfono de contacto: 264655398_x000a__x000a_Acciones realizadas:_x000a_Se reviso que los correos continen url a los dominios de la compania._x000a_Se reviso que estas urls estan baneadas_x000a__x000a_Sol"/>
    <d v="1900-01-01T06:31:30"/>
    <d v="1900-01-01T07:02:14"/>
    <d v="1899-12-30T00:30:44"/>
    <x v="1"/>
    <s v=""/>
  </r>
  <r>
    <s v="INC000002469873"/>
    <s v="CORREO"/>
    <x v="10"/>
    <s v="GOOGLE WORKSPACE"/>
    <s v="JAVIERA A UMAÑA YEVENES"/>
    <s v="tct_jumana"/>
    <s v="4-Menor/Localizado"/>
    <s v="4-Baja"/>
    <s v="Baja"/>
    <s v="Requerimiento de Cliente"/>
    <s v="TELEFONICA GLOBAL TECHNOLOGY S.A.AGENCIA EN CHILE"/>
    <s v="Proyecto GW HUASCO // CHI-003685378"/>
    <s v="29/11/2023 13:35:43"/>
    <s v="29/11/2023 13:39:03"/>
    <x v="0"/>
    <s v="TI"/>
    <s v="APLICATIVOS"/>
    <s v="06/12/2023 12:29:36"/>
    <s v="06/12/2023 23:50:00"/>
    <s v="Configuraciones para proyecto migración Google Workspace C-19872300191_SERVICIO LOCAL DE EDUCACION PUBLICA DE HUASCO // CHI-003685378"/>
    <m/>
    <d v="1900-01-05T22:50:33"/>
    <d v="1900-01-05T22:53:53"/>
    <d v="1899-12-30T00:03:20"/>
    <x v="0"/>
    <s v="Cumplido"/>
  </r>
  <r>
    <s v="INC000002469922"/>
    <s v="VPN IP - MPLS"/>
    <x v="2"/>
    <s v="GESTION HD"/>
    <s v="OSCAR A RAMIREZ SOTO"/>
    <s v="frp_fpetro"/>
    <s v="3-Moderado/Limitado"/>
    <s v="3-Medio"/>
    <s v="Media"/>
    <s v="Requerimiento de Cliente"/>
    <s v="EMPRESA NACIONAL DE CERTIFICACIONES"/>
    <s v="REQ/ LEVANTAMIENTO DE INFORMACION FW  | DC APOQUINDO - DC SAN MARTIN"/>
    <s v="29/11/2023 12:08:26"/>
    <s v="29/11/2023 12:13:03"/>
    <x v="0"/>
    <s v="CDP ANTIGUO 1"/>
    <s v="CDP ANTIGUO 2"/>
    <s v="01/12/2023 9:42:08"/>
    <s v="01/12/2023 23:50:00"/>
    <s v="PREVENTIVO: NO_x000a_CODIGO DE SERVICIO:_x000a_DIRECCION:_x000a_QUIEN REPORTA:_x000a_CONTACTO EN TERRENO:_x000a__x000a_REQUERIMIENTO:_x000a__x000a_Se necesita hacer un levantamiento de información respecto a las reglas, nat, vpn site-to-site, y usuarios en ambos FW compartidos de San Martin y Apoquind"/>
    <s v="Se envía información solicitada vía correo, se cierra ticket."/>
    <d v="1899-12-31T20:12:37"/>
    <d v="1899-12-31T21:33:42"/>
    <d v="1899-12-30T01:21:05"/>
    <x v="0"/>
    <s v="Cumplido"/>
  </r>
  <r>
    <s v="INC000002470021"/>
    <s v="VPN IP - MPLS"/>
    <x v="0"/>
    <s v="GESTION HD"/>
    <s v="CARLOS F ARAYA RAMIREZ"/>
    <s v="frp_spevel"/>
    <s v="3-Moderado/Limitado"/>
    <s v="3-Medio"/>
    <s v="Media"/>
    <s v="Requerimiento de Cliente"/>
    <s v="EMPRESA NACIONAL DE CERTIFICACIONES"/>
    <s v="HD/[ECERT] DC APOQUINDO | FOTOS RACK DC SALA 7 - FILA B - RACK 02"/>
    <s v="29/11/2023 11:57:50"/>
    <s v="29/11/2023 12:00:29"/>
    <x v="0"/>
    <s v="CDP ANTIGUO 1"/>
    <s v="CDP ANTIGUO 2"/>
    <s v="01/12/2023 9:41:56"/>
    <s v="01/12/2023 23:50:00"/>
    <s v="PREVENTIVO: NO_x000a__x000a_CODIGO DE SERVICIO: NN_x000a__x000a_DIRECCION:      _x000a__x000a_CIUDAD:             _x000a__x000a_COMUNA:_x000a__x000a_NOMBRE QUIEN REPORTA:Fabián Aguilar_x000a__x000a_TELEFONO QUIEN REPORTA:  M: +56 9 7128 9709  /  C: fabian.aguilar@fractalia.es_x000a__x000a_NOMBRE CONTACTO EN TERRENO:        Ignacio Vásqu"/>
    <s v="Fotografías enviadas"/>
    <d v="1899-12-31T21:32:36"/>
    <d v="1899-12-31T21:44:06"/>
    <d v="1899-12-30T00:11:30"/>
    <x v="0"/>
    <s v="Cumplido"/>
  </r>
  <r>
    <s v="INC000002470262"/>
    <s v="VPN IP - MPLS"/>
    <x v="2"/>
    <s v="GESTION HD"/>
    <s v="LUIS RODRIGO ACEVEDO COLLIPAL"/>
    <s v="frp_spevel"/>
    <s v="3-Moderado/Limitado"/>
    <s v="3-Medio"/>
    <s v="Media"/>
    <s v="Requerimiento de Cliente"/>
    <s v="TELEFONICA GLOBAL TECHNOLOGY S.A.AGENCIA EN CHILE"/>
    <s v="HD/TCCT - VDC - Requerimiento - Revisión de regla de firewall red PaaS"/>
    <s v="29/11/2023 15:03:58"/>
    <s v="29/11/2023 15:06:58"/>
    <x v="0"/>
    <s v="CDP ANTIGUO 1"/>
    <s v="CDP ANTIGUO 2"/>
    <s v="03/12/2023 17:42:21"/>
    <s v="03/12/2023 23:50:00"/>
    <s v="PREVENTIVO: NO_x000a_CODIGO DE SERVICIO: NO_x000a_DIRECCION: _x000a_QUIEN REPORTA: Jesús José Nelo Petaquero +56 9 9229 0203 | jesus.nelo@telefonica.com_x000a_CONTACTO EN TERRENO:_x000a_PROBLEMA:_x000a_REQUERIMIENTO: enerar ticket de requerimiento y asignar a la bandeja TELEFONICA GLOBAL –"/>
    <s v="caso será revisado a las 15:00 en sesion teams junto con Jesus Nelo y Angel Castro._x000a__x000a_Rodrigo Acevedo"/>
    <d v="1900-01-02T20:10:38"/>
    <d v="1900-01-03T02:38:23"/>
    <d v="1899-12-30T06:27:45"/>
    <x v="0"/>
    <s v="Cumplido"/>
  </r>
  <r>
    <s v="INC000002470270"/>
    <s v="VPN IP - MPLS"/>
    <x v="9"/>
    <s v="ADMINISTRADORES RESIDENTES"/>
    <s v="AXEL ANDRADE"/>
    <s v="frp_rreyes"/>
    <s v="3-Moderado/Limitado"/>
    <s v="3-Medio"/>
    <s v="Media"/>
    <s v="Requerimiento de Cliente"/>
    <s v="INSTITUTO PROFESIONAL DE CHILE SA"/>
    <s v="GAMA / Solicitud respaldo diario nueva base de datos - IPCHILE"/>
    <s v="29/11/2023 15:17:42"/>
    <s v="29/11/2023 15:21:06"/>
    <x v="0"/>
    <s v="TI"/>
    <s v="ALMACENAMIENTO y RESPALDO"/>
    <s v="01/12/2023 8:35:27"/>
    <s v="01/12/2023 23:50:00"/>
    <s v="PREVENTIVO: NO_x000a_CODIGO DE SERVICIO: 192.168.51.93_x000a_DIRECCION:_x000a_QUIEN REPORTA: Raúl Fernández Ogalde / +56 9 5410 9101 _x000a_CONTACTO EN TERRENO:_x000a_PROBLEMA:_x000a_REQUERIMIENTO:_x000a__x000a_Por favor, agregar al respaldo diario las siguientes bases de datos del servidor PEKIN (IP"/>
    <s v="Se efectúa contacto con cliente:  N/A_x000a_Teléfono de contacto:  N/A_x000a_Acciones realizadas: se ingresa servidor pekin a respaldo de sql._x000a_Solución paliativa o definitiva: definitiva_x000a_Acciones de Mejora, Recomendaciones:  N/A_x000a_Causa Raíz:  N/A"/>
    <d v="1899-12-31T11:28:00"/>
    <d v="1899-12-31T17:17:45"/>
    <d v="1899-12-30T05:49:45"/>
    <x v="0"/>
    <s v="Cumplido"/>
  </r>
  <r>
    <s v="INC000002470409"/>
    <s v="VPN IP - MPLS"/>
    <x v="11"/>
    <s v="BELIEVE"/>
    <s v="CAROLINA MONCADA PIZARRO"/>
    <s v="frp_cnavar"/>
    <s v="3-Moderado/Limitado"/>
    <s v="3-Medio"/>
    <s v="Media"/>
    <s v="Requerimiento de Cliente"/>
    <s v="COMPANIA AGROPECUARIA COPEVAL S A"/>
    <s v="GAMA/ Velocidad MPLS."/>
    <s v="29/11/2023 15:00:54"/>
    <s v="29/11/2023 15:05:08"/>
    <x v="0"/>
    <s v="CDP ANTIGUO 1"/>
    <s v="CDP ANTIGUO 2"/>
    <s v="01/12/2023 15:07:25"/>
    <s v="01/12/2023 23:50:00"/>
    <s v="PREVENTIVO: NO_x000a_CODIGO DE SERVICIO: VPF1877679 - VPF2298556_x000a_DIRECCION: Ruta 5 Sur Km 141 (-34.602093 -70.976644) , San Fernando_x000a_QUIEN REPORTA: Lucas Moraga Gálvez - +56934155887_x000a_CONTACTO EN TERRENO: Lucas Moraga Gálvez - +56934155887_x000a_PROBLEMA:_x000a_REQUERIMIEN"/>
    <s v="Se revisa información en FEN. Cliente posee contratado ambos enlaces GigaEthernet._x000a_Si cliente requiere test de velocidad, información no es entregada por el área de informes"/>
    <d v="1899-12-31T03:29:44"/>
    <d v="1900-01-01T00:06:31"/>
    <d v="1899-12-30T20:36:47"/>
    <x v="0"/>
    <s v="Cumplido"/>
  </r>
  <r>
    <s v="INC000002470785"/>
    <s v="VPN IP - MPLS"/>
    <x v="12"/>
    <s v="GESTION HD"/>
    <s v="MOISES E MONTERO RAMOS"/>
    <s v="frp_cnavar"/>
    <s v="3-Moderado/Limitado"/>
    <s v="3-Medio"/>
    <s v="Media"/>
    <s v="Requerimiento de Cliente"/>
    <s v="PRODUCTOS DEL MAR VENTISQUEROS S A"/>
    <s v="HD/ Ventisquero//Zorg"/>
    <s v="29/11/2023 17:27:10"/>
    <s v="29/11/2023 17:31:25"/>
    <x v="0"/>
    <s v="CDP ANTIGUO 1"/>
    <s v="CDP ANTIGUO 2"/>
    <s v="01/12/2023 10:05:55"/>
    <s v="01/12/2023 23:50:00"/>
    <s v="PREVENTIVO: NO_x000a_CODIGO DE SERVICIO: SC_x000a_DIRECCION:_x000a_QUIEN REPORTA: ONIAS DEL CARMEN HERRERA _x000a_CONTACTO EN TERRENO:_x000a_PROBLEMA:_x000a_REQUERIMIENTO:_x000a__x000a_Favor generar ticket para cliente Ventisquero a nivel de datacenter (sin código de servicio) para que operaciones DR"/>
    <s v="Se efectúa contacto con cliente:  N/A_x000a_Teléfono de contacto: N/A_x000a_Acciones realizadas: Informo que fue creado el acceso al ZORG de cliente Ventisquero el usuario de Onias Herrera, donde datos de conexión fueron enviados por correo cerrado._x000a_Solución paliati"/>
    <d v="1899-12-31T13:59:55"/>
    <d v="1899-12-31T16:38:45"/>
    <d v="1899-12-30T03:38:50"/>
    <x v="0"/>
    <s v="Cumplido"/>
  </r>
  <r>
    <s v="INC000002471692"/>
    <s v="VPN IP - MPLS"/>
    <x v="11"/>
    <s v="GESTION CALL CENTER"/>
    <s v="SANDRA BASSALETTI ATENAS"/>
    <s v="frp_xgambo"/>
    <s v="4-Menor/Localizado"/>
    <s v="3-Medio"/>
    <s v="Media"/>
    <s v="Requerimiento de Cliente"/>
    <s v="UNIVERSIDAD DE MAGALLANES"/>
    <s v="CTC FRONT / EMPRESAS /  INFORMACION DE LA IP PUBLICA Y SEGMENTO DE IP PUBLICA"/>
    <s v="30/11/2023 10:07:31"/>
    <s v="30/11/2023 10:08:46"/>
    <x v="0"/>
    <s v="COMUNICACIONES"/>
    <s v="VPN IP - MPLS"/>
    <s v="01/12/2023 10:52:28"/>
    <s v="01/12/2023 23:50:00"/>
    <s v="CTC FRONT / EMPRESAS /  INFORMACION DE LA IP PUBLICA Y SEGMENTO DE IP PUBLICA _x000a_PREVENTIVO: NO_x000a_EMPRESA:  Universidad de Magallanes_x000a_CÓDIGO DE SERVICIO: VPF23100918_x000a_DIRECCIÓN: Av. Los Flamencos 1364,Punta Arenas,Punta Arenas_x000a_COMUNA: Punta Arenas_x000a_CIUDAD: Pun"/>
    <m/>
    <d v="1899-12-30T04:20:51"/>
    <d v="1899-12-31T00:44:57"/>
    <d v="1899-12-30T20:24:06"/>
    <x v="0"/>
    <s v="Cumplido"/>
  </r>
  <r>
    <s v="INC000002472035"/>
    <s v="COMUNICACIONES"/>
    <x v="2"/>
    <s v="SM OPERACIONES"/>
    <s v="MARIO PARADA DUARTE"/>
    <s v="tct_decruz"/>
    <s v="3-Moderado/Limitado"/>
    <s v="3-Medio"/>
    <s v="Media"/>
    <s v="Incidente de Cliente"/>
    <s v="BRINK S CHILE S A"/>
    <s v="caída de enlace hacia core VDC"/>
    <s v="30/11/2023 9:40:18"/>
    <s v="30/11/2023 9:41:56"/>
    <x v="0"/>
    <s v="HARDWARE"/>
    <s v="Data Center"/>
    <s v="04/12/2023 15:59:10"/>
    <s v="04/12/2023 23:50:00"/>
    <s v="generar accesos de las personas que deben asistir."/>
    <s v="Se cambian enlaces de FO y se soluciona el problema de cliente"/>
    <d v="1900-01-03T03:12:34"/>
    <d v="1900-01-03T06:18:52"/>
    <d v="1899-12-30T03:06:18"/>
    <x v="1"/>
    <s v=""/>
  </r>
  <r>
    <s v="INC000002472134"/>
    <s v="VPN IP - MPLS"/>
    <x v="13"/>
    <s v="GESTION HD"/>
    <s v="JOSE A SANTIS SERRANO"/>
    <s v="frp_jciert"/>
    <s v="4-Menor/Localizado"/>
    <s v="4-Baja"/>
    <s v="Baja"/>
    <s v="Requerimiento de Cliente"/>
    <s v="TELEFONICA GLOBAL TECHNOLOGY S.A.AGENCIA EN CHILE"/>
    <s v="REQ / TCCT - Requerimiento - Acceso área preventas a VDC Tenant PRESALESDEMO"/>
    <s v="30/11/2023 11:14:34"/>
    <s v="30/11/2023 11:19:07"/>
    <x v="0"/>
    <s v="CDP ANTIGUO 1"/>
    <s v="CDP ANTIGUO 2"/>
    <s v="01/12/2023 17:46:18"/>
    <s v="01/12/2023 23:50:00"/>
    <s v="PREVENTIVO: NO_x000a__x000a_CODIGO DE SERVICIO:_x000a__x000a_DIRECCION:      _x000a__x000a_CIUDAD:             _x000a__x000a_COMUNA:_x000a__x000a_NOMBRE QUIEN REPORTA:Jesús José Nelo Petaquero_x0009__x000a__x000a_TELEFONO QUIEN REPORTA:+56 9 9229 0203 | jesus.nelo@telefonica.com_x000a__x000a_NOMBRE CONTACTO EN TERRENO:        _x000a__x000a_TELEFONO 1 CON"/>
    <s v="Se crean acceso de al area de preventa para VDC."/>
    <d v="1899-12-31T02:47:08"/>
    <d v="1899-12-31T06:31:44"/>
    <d v="1899-12-30T03:44:36"/>
    <x v="0"/>
    <s v="Cumplido"/>
  </r>
  <r>
    <s v="INC000002472330"/>
    <s v="VPN IP - MPLS"/>
    <x v="4"/>
    <s v="GESTION HD"/>
    <s v="ALEJANDRO ACEVEDO VALENZUELA"/>
    <s v="frp_spevel"/>
    <s v="3-Moderado/Limitado"/>
    <s v="3-Medio"/>
    <s v="Media"/>
    <s v="Requerimiento de Cliente"/>
    <s v="TELEFONICA GLOBAL TECHNOLOGY S.A.AGENCIA EN CHILE"/>
    <s v="HD/INC000003278058 - [CSIRT CL] SERVIDORES SIN CONEXIÓN A LA CONSOLA PANDA"/>
    <s v="30/11/2023 11:41:33"/>
    <s v="30/11/2023 11:49:27"/>
    <x v="0"/>
    <s v="CDP ANTIGUO 1"/>
    <s v="CDP ANTIGUO 2"/>
    <s v="05/12/2023 12:10:20"/>
    <s v="05/12/2023 23:50:00"/>
    <s v="PREVENTIVO: NO_x000a_CODIGO DE SERVICIO: NN_x000a_DIRECCION: _x000a_QUIEN REPORTA: Ricardo Malebran C._x000a_CONTACTO EN TERRENO: _x000a_PROBLEMA: _x000a_REQUERIMIENTO: Favor su ayuda para revisar por que el servidor 10.233.50.21 no se esta coenctando a la consola Panda y solucionar ese pr"/>
    <s v="Estimados  Csirt._x000a__x000a_Se resuelve conectividad hacia servidor PANDA-AV-PROXY. Favor verificar e informar."/>
    <d v="1900-01-03T23:25:54"/>
    <d v="1900-01-04T00:28:47"/>
    <d v="1899-12-30T01:02:53"/>
    <x v="0"/>
    <s v="Cumplido"/>
  </r>
  <r>
    <s v="INC000002472504"/>
    <s v="HOUSING"/>
    <x v="14"/>
    <s v="APQ ACCESOS"/>
    <s v="PATRICIO A CASTILLO GONZALEZ"/>
    <s v="tct_frafea"/>
    <s v="4-Menor/Localizado"/>
    <s v="4-Baja"/>
    <s v="Baja"/>
    <s v="Requerimiento de Cliente"/>
    <s v="TELEFONICA CYBERSECURITY TECH CHILE SPA"/>
    <s v="ACTUALIZACION ACCESOS PERMANENTES DC APQ"/>
    <s v="30/11/2023 17:26:17"/>
    <s v="30/11/2023 17:27:27"/>
    <x v="0"/>
    <s v="CDP ANTIGUO 1"/>
    <s v="CDP ANTIGUO 2"/>
    <s v="04/12/2023 14:59:25"/>
    <s v="04/12/2023 23:50:00"/>
    <s v="ACTUALIZACION ACCESOS PERMANENTES DC APQ"/>
    <s v="Accesos permanentes actualizados"/>
    <d v="1899-12-30T00:00:00"/>
    <d v="1899-12-30T00:00:00"/>
    <d v="1899-12-30T00:00:00"/>
    <x v="0"/>
    <s v="Cumplido"/>
  </r>
  <r>
    <s v="INC000002472786"/>
    <s v="VPN IP - MPLS"/>
    <x v="13"/>
    <s v="ADMINISTRADORES RESIDENTES"/>
    <s v="PABLO N OLIVA ALARCON"/>
    <s v="frp_joflor"/>
    <s v="3-Moderado/Limitado"/>
    <s v="3-Medio"/>
    <s v="Media"/>
    <s v="Requerimiento de Cliente"/>
    <s v="FARMACIAS AHUMADA S.A."/>
    <s v="GAMA | Agregar vlan DMZ para servidor CL01WEBABFPROD2"/>
    <s v="30/11/2023 16:44:06"/>
    <s v="30/11/2023 16:48:42"/>
    <x v="0"/>
    <s v="CDP ANTIGUO 1"/>
    <s v="CDP ANTIGUO 2"/>
    <s v="04/12/2023 11:55:51"/>
    <s v="04/12/2023 23:50:00"/>
    <s v="PREVENTIVO: NO_x000a_CODIGO DE SERVICIO: Server_x000a_DIRECCION: - _x000a_QUIEN REPORTA:  Patricio Morales_x000a_CONTACTO EN TERRENO: Patricio Morales_x000a_PROBLEMA: - _x000a_REQUERIMIENTO:_x000a__x000a_Necesitamos su apoyo para que el server CL01WEBABFPROD2 esté en la red de DMZ._x000a_  _x000a_EQUIPOS ENERGIZA"/>
    <s v="FASE RESOLUCIÓN Y RECUPERACIÓN_x000a__x000a_Se efectúa contacto con cliente: Patricio Morales_x000a__x000a_Teléfono de contacto:_x000a__x000a_Acciones realizadas: Se envia correo solicitando reunion para dar apoyo en configuracion, ya que no se logra cotnacto telefonico_x000a__x000a_Solución paliativa"/>
    <d v="1900-01-02T17:48:55"/>
    <d v="1900-01-02T19:11:45"/>
    <d v="1899-12-30T01:22:50"/>
    <x v="0"/>
    <s v="Cumplido"/>
  </r>
  <r>
    <s v="INC000002472872"/>
    <s v="VPN IP - MPLS"/>
    <x v="3"/>
    <s v="BELIEVE"/>
    <s v="VICTOR SEPULVEDA GAMARRA"/>
    <s v="frp_jaboll"/>
    <s v="4-Menor/Localizado"/>
    <s v="4-Baja"/>
    <s v="Baja"/>
    <s v="Requerimiento de Cliente"/>
    <s v="TELEFONICA CYBERSECURITY TECH CHILE SPA"/>
    <s v="REQ / SOC / TRAFICO BLOQUEADO"/>
    <s v="30/11/2023 14:22:54"/>
    <s v="30/11/2023 14:38:42"/>
    <x v="0"/>
    <s v="TI"/>
    <s v="SISTEMAS OPERATIVOS"/>
    <s v="01/12/2023 12:08:37"/>
    <s v="01/12/2023 23:50:00"/>
    <s v="PREVENTIVO: NO_x000a__x000a_CODIGO DE SERVICIO:_x000a__x000a_DIRECCION:      _x000a__x000a_CIUDAD:             _x000a__x000a_COMUNA:_x000a__x000a_NOMBRE QUIEN REPORTA: Andres Rodrigo Pezo Estay_x000a__x000a_TELEFONO QUIEN REPORTA: +56 9 61212688_x000a__x000a_NOMBRE CONTACTO EN TERRENO:        _x000a__x000a_TELEFONO 1 CONTACTO EN TERRENO:_x000a__x000a_TELEFONO"/>
    <s v="Se desconectaron las tarjetas de red del servidor SRVHPIMC2 (10.10.1.161 // 172.16.206.69). y la próxima semana se apagará el mismo."/>
    <d v="1899-12-30T14:45:55"/>
    <d v="1899-12-30T21:45:43"/>
    <d v="1899-12-30T07:59:48"/>
    <x v="0"/>
    <s v="Cumplido"/>
  </r>
  <r>
    <s v="INC000002473249"/>
    <s v="RED INTERNA"/>
    <x v="6"/>
    <s v="APQ ACCESOS"/>
    <s v="YORDI M HURTADO ARAYA"/>
    <s v="tct_yorhua"/>
    <s v="4-Menor/Localizado"/>
    <s v="4-Baja"/>
    <s v="Baja"/>
    <s v="Requerimiento de Cliente"/>
    <s v="TELEFONICA CYBERSECURITY TECH CHILE SPA"/>
    <s v="RONDA TOMA DE TEMPERATURAS SALAS TIC 04:30"/>
    <s v="30/11/2023 22:29:05"/>
    <s v="30/11/2023 22:29:41"/>
    <x v="0"/>
    <s v="CDP ANTIGUO 1"/>
    <s v="CDP ANTIGUO 2"/>
    <s v="01/12/2023 6:48:34"/>
    <s v="01/12/2023 23:50:00"/>
    <s v="RONDA TOMA DE TEMPERATURAS SALAS TIC 04:30"/>
    <s v="RONDA REALIZADA"/>
    <d v="1899-12-30T00:00:00"/>
    <d v="1899-12-30T08:19:29"/>
    <d v="1899-12-30T08:19:29"/>
    <x v="0"/>
    <s v="Cumplido"/>
  </r>
  <r>
    <s v="INC000002473250"/>
    <s v="RED INTERNA"/>
    <x v="6"/>
    <s v="APQ ACCESOS"/>
    <s v="YORDI M HURTADO ARAYA"/>
    <s v="tct_yorhua"/>
    <s v="4-Menor/Localizado"/>
    <s v="4-Baja"/>
    <s v="Baja"/>
    <s v="Requerimiento de Cliente"/>
    <s v="TELEFONICA CYBERSECURITY TECH CHILE SPA"/>
    <s v="RONDA SALAS TECNICAS 04:30"/>
    <s v="30/11/2023 22:29:57"/>
    <s v="30/11/2023 22:30:24"/>
    <x v="0"/>
    <s v="CDP ANTIGUO 1"/>
    <s v="CDP ANTIGUO 2"/>
    <s v="01/12/2023 6:48:14"/>
    <s v="01/12/2023 23:50:00"/>
    <s v="RONDA SALAS TECNICAS 04:30"/>
    <s v="RONDA REALIZADA"/>
    <d v="1899-12-30T00:00:00"/>
    <d v="1899-12-30T08:18:17"/>
    <d v="1899-12-30T08:18:17"/>
    <x v="0"/>
    <s v="Cumplido"/>
  </r>
  <r>
    <s v="INC000002473296"/>
    <s v="RED INTERNA"/>
    <x v="0"/>
    <s v="APOQUINDO TI"/>
    <s v="RICARDO F ORELLANA MARDONES"/>
    <s v="tct_rorell"/>
    <s v="4-Menor/Localizado"/>
    <s v="4-Baja"/>
    <s v="Baja"/>
    <s v="Requerimiento de Cliente"/>
    <s v="TELEFONICA EMPRESAS DE CHILE SA"/>
    <s v="RONDA Y MEDICIÓN DE TEMPERATURAS EN SALAS TIC"/>
    <s v="01/12/2023 2:29:18"/>
    <s v="01/12/2023 2:30:16"/>
    <x v="0"/>
    <s v="TI"/>
    <s v="CLIMA"/>
    <s v="01/12/2023 2:44:03"/>
    <s v="01/12/2023 23:50:00"/>
    <m/>
    <s v="ACT REALIZADA SIN NOVEDAD"/>
    <d v="1899-12-30T00:00:00"/>
    <d v="1899-12-30T00:00:00"/>
    <d v="1899-12-30T00:00:00"/>
    <x v="0"/>
    <s v="Cumplido"/>
  </r>
  <r>
    <s v="INC000002473298"/>
    <s v="HOUSING"/>
    <x v="15"/>
    <s v="APQ ACCESOS"/>
    <s v="LUIS O MORALES ARENAS"/>
    <s v="tct_luimoa"/>
    <s v="4-Menor/Localizado"/>
    <s v="4-Baja"/>
    <s v="Baja"/>
    <s v="Requerimiento de Cliente"/>
    <s v="TELEFONICA EMPRESAS DE CHILE SA"/>
    <s v="SE GENERA TICKET POR RONDA Y REVISION DE SALAS TECNICAS"/>
    <s v="01/12/2023 4:09:07"/>
    <s v="01/12/2023 4:10:12"/>
    <x v="0"/>
    <s v="CDP ANTIGUO 1"/>
    <s v="CDP ANTIGUO 2"/>
    <s v="01/12/2023 4:42:40"/>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3300"/>
    <s v="HOUSING"/>
    <x v="15"/>
    <s v="APQ ACCESOS"/>
    <s v="LUIS O MORALES ARENAS"/>
    <s v="tct_luimoa"/>
    <s v="4-Menor/Localizado"/>
    <s v="4-Baja"/>
    <s v="Baja"/>
    <s v="Requerimiento de Cliente"/>
    <s v="TELEFONICA EMPRESAS DE CHILE SA"/>
    <s v="SE GENERA TICKET DE SUPERVISION PARA CLIENTE CCA"/>
    <s v="01/12/2023 4:17:44"/>
    <s v="01/12/2023 4:19:05"/>
    <x v="0"/>
    <s v="CDP ANTIGUO 1"/>
    <s v="CDP ANTIGUO 2"/>
    <s v="01/12/2023 4:34:01"/>
    <s v="01/12/2023 23:50:00"/>
    <s v="*Estimados:*_x0009__x0009_Actividad realizada_x000a__x0009__x000a_*Cliente:*_x0009__x0009_CCA_x000a_*Proveedor:*_x0009__x0009_NO APLICA_x000a_*Tipo Requerimiento:*_x0009_TRABAJO CON CRQ_x000a_*N° Ticket Acceso:*_x0009_2473376_x000a_*N° CRQ:*_x0009__x0009_78889_x000a_*Estado CRQ:*_x0009__x0009_APROBADO POR LA GUARDIA EMPRESAS DANIEL MUÑOZ_x000a_*TKT:*_x0009__x0009__x0009_TKT-005697_x000a_*Actividad a r"/>
    <s v="INCIDENCIA RESTABLECIDA"/>
    <d v="1899-12-30T00:00:00"/>
    <d v="1899-12-30T00:00:00"/>
    <d v="1899-12-30T00:00:00"/>
    <x v="0"/>
    <s v="Cumplido"/>
  </r>
  <r>
    <s v="INC000002473302"/>
    <s v="BACKUP ON DEMAND"/>
    <x v="9"/>
    <s v="SM OPERACIONES"/>
    <s v="RODRIGO VÁSQUEZ MUÑOZ"/>
    <s v="tct_jsegur"/>
    <s v="4-Menor/Localizado"/>
    <s v="4-Baja"/>
    <s v="Baja"/>
    <s v="Requerimiento de Cliente"/>
    <s v="TELEFONICA GLOBAL TECHNOLOGY S.A.AGENCIA EN CHILE"/>
    <s v="Problemas al generar reportes swagger y de base de datos sql SOC y IP CHILE"/>
    <s v="01/12/2023 6:12:30"/>
    <s v="01/12/2023 6:17:22"/>
    <x v="0"/>
    <s v="TI"/>
    <s v="ALMACENAMIENTO y RESPALDO"/>
    <s v="01/12/2023 17:06:11"/>
    <s v="01/12/2023 23:50:00"/>
    <s v="Se revisa servidores swagger y sus servicios fuse en correcto funcionamiento. Al igual que sql soc y ip chile Reporte no es enviado."/>
    <s v="Fue un problema en los nodos, porque la ip pública había quedado en lista negra, se escalo revision a especialista linux quien corrigio ese problema, logrando que reportes sean enviados"/>
    <d v="1899-12-30T00:00:00"/>
    <d v="1899-12-30T00:00:00"/>
    <d v="1899-12-30T00:00:00"/>
    <x v="0"/>
    <s v="Cumplido"/>
  </r>
  <r>
    <s v="INC000002473376"/>
    <s v="HOUSING"/>
    <x v="16"/>
    <s v="BELIEVE"/>
    <s v="LUIS O MORALES ARENAS"/>
    <s v="frp_pcamay"/>
    <s v="3-Moderado/Limitado"/>
    <s v="3-Medio"/>
    <s v="Media"/>
    <s v="Requerimiento de Cliente"/>
    <s v="CENTRO DE COMPENSACION AUTOMATIZADO S A"/>
    <s v="GESTION DATACENTER/ ACCESOS /"/>
    <s v="30/11/2023 21:20:03"/>
    <s v="30/11/2023 21:20:12"/>
    <x v="0"/>
    <s v="COMUNICACIONES"/>
    <s v="VPN IP - MPLS"/>
    <s v="01/12/2023 0:06:40"/>
    <s v="01/12/2023 23:50:00"/>
    <s v="EMPRESA: CENTRO DE COMPENSACION AUTOMATIZADO S A_x000a_CÓDIGO DE SERVICIO: _x000a_DIRECCIÓN:AV. Presidente Prieto #226, Paine, Santiago_x000a_NOMBRE DE QUIEN REPORTA: Victor Bravo_x000a_TELÉFONO DE QUIEN REPORTA:  569 39209973_x000a_NOMBRE DE CONTACTO EN TERRENO: _x000a_PROBLEMA: mover ser"/>
    <s v="ACESO AUTORIZADO"/>
    <d v="1899-12-30T02:40:49"/>
    <d v="1899-12-30T02:46:37"/>
    <d v="1899-12-30T00:05:48"/>
    <x v="0"/>
    <s v="Cumplido"/>
  </r>
  <r>
    <s v="INC000002473396"/>
    <s v="RED INTERNA"/>
    <x v="0"/>
    <s v="APOQUINDO TI"/>
    <s v="RICARDO F ORELLANA MARDONES"/>
    <s v="tct_rorell"/>
    <s v="4-Menor/Localizado"/>
    <s v="4-Baja"/>
    <s v="Baja"/>
    <s v="Requerimiento de Cliente"/>
    <s v="TELEFONICA EMPRESAS DE CHILE SA"/>
    <s v="RONDA Y MEDICIÓN DE TEMPERATURAS EN SALAS TIC"/>
    <s v="01/12/2023 0:21:10"/>
    <s v="01/12/2023 0:22:04"/>
    <x v="0"/>
    <s v="TI"/>
    <s v="CLIMA"/>
    <s v="01/12/2023 0:38:23"/>
    <s v="01/12/2023 23:50:00"/>
    <m/>
    <s v="ACT REALIZADA SIN NOVEDAD"/>
    <d v="1899-12-30T00:00:00"/>
    <d v="1899-12-30T00:00:00"/>
    <d v="1899-12-30T00:00:00"/>
    <x v="0"/>
    <s v="Cumplido"/>
  </r>
  <r>
    <s v="INC000002473452"/>
    <s v="SAP"/>
    <x v="17"/>
    <s v="CLOUD SAP HANA"/>
    <s v="OSCAR A GUZMAN MEDIC"/>
    <s v="tct_oguzma"/>
    <s v="3-Moderado/Limitado"/>
    <s v="3-Medio"/>
    <s v="Media"/>
    <s v="Requerimiento de Cliente"/>
    <s v="ACMA S.A."/>
    <s v="ACMA - Bloqueo masivo programado"/>
    <s v="30/11/2023 21:59:46"/>
    <s v="30/11/2023 22:18:21"/>
    <x v="0"/>
    <s v="TI"/>
    <s v="APLICATIVOS"/>
    <s v="01/12/2023 0:54:40"/>
    <s v="01/12/2023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Saludos Cordiales,_x000a_Javier Henríquez"/>
    <s v="Se ejecuta actividad de forma satisfactoria.  Se adjunta email con detalle y evidencia."/>
    <d v="1899-12-30T02:25:18"/>
    <d v="1899-12-30T02:54:54"/>
    <d v="1899-12-30T00:29:36"/>
    <x v="0"/>
    <s v="Cumplido"/>
  </r>
  <r>
    <s v="INC000002473469"/>
    <s v="VPN IP - MPLS"/>
    <x v="9"/>
    <s v="GESTION HD"/>
    <s v="AXEL ANDRADE"/>
    <s v="frp_dalcap"/>
    <s v="4-Menor/Localizado"/>
    <s v="4-Baja"/>
    <s v="Baja"/>
    <s v="Requerimiento de Cliente"/>
    <s v="EMPRESA NACIONAL DE CERTIFICACIONES"/>
    <s v="REQ / [ECERT] INFORMACION DE REPORTE MENSUAL RESPALDOS Y CAPACIDAD"/>
    <s v="01/12/2023 3:42:53"/>
    <s v="01/12/2023 3:47:37"/>
    <x v="0"/>
    <s v="TI"/>
    <s v="ALMACENAMIENTO y RESPALDO"/>
    <s v="05/12/2023 10:50:53"/>
    <s v="05/12/2023 23:50:00"/>
    <s v="PREVENTIVO: NO_x000a_CODIGO DE SERVICIO:_x000a_DIRECCION:_x000a_QUIEN REPORTA: Fabián Aguilar (CGP) - +56 9 7128 9709_x000a_CONTACTO EN TERRENO:_x000a_PROBLEMA:_x000a_REQUERIMIENTO:Buenas noches, favor crear folio de requerimiento:_x000a__x000a_EMPRESA NACIONAL DE CERTIFICACION   96.928.180-5_x000a__x000a_Se nece"/>
    <s v="Se efectúa contacto con cliente: N/A_x000a_Teléfono de contacto:  N/A_x000a_Acciones realizadas: se envia información solicitada_x000a_Solución paliativa o definitiva: definitiva_x000a_Acciones de Mejora, Recomendaciones:  N/A_x000a_Causa Raíz:  N/A"/>
    <d v="1900-01-03T06:50:31"/>
    <d v="1900-01-03T07:08:00"/>
    <d v="1899-12-30T00:17:29"/>
    <x v="0"/>
    <s v="Cumplido"/>
  </r>
  <r>
    <s v="INC000002473473"/>
    <s v="HOUSING"/>
    <x v="15"/>
    <s v="APQ ACCESOS"/>
    <s v="LUIS O MORALES ARENAS"/>
    <s v="tct_luimoa"/>
    <s v="4-Menor/Localizado"/>
    <s v="4-Baja"/>
    <s v="Baja"/>
    <s v="Requerimiento de Cliente"/>
    <s v="TELEFONICA EMPRESAS DE CHILE SA"/>
    <s v="SE GENERA TICKET DE SUPERVISION PARA CLIENTE DXC"/>
    <s v="01/12/2023 4:27:49"/>
    <s v="01/12/2023 4:29:08"/>
    <x v="0"/>
    <s v="CDP ANTIGUO 1"/>
    <s v="CDP ANTIGUO 2"/>
    <s v="01/12/2023 4:34:23"/>
    <s v="01/12/2023 23:50:00"/>
    <s v="*Estimados:*_x0009__x0009_Actividad realizada_x000a__x0009__x000a_*Cliente:*_x0009__x0009_DXC_x000a_*Proveedor:*_x0009__x0009_NO APLICA_x000a_*Tipo Requerimiento:*_x0009_TRABAJO CON CRQ_x000a_*N° Ticket Acceso:*_x0009_PENDIENTE_x000a_*N° CRQ:*_x0009__x0009_79116_x000a_*Estado CRQ:*_x0009__x0009_APROBADO_x000a_*TKT:*_x0009__x0009__x0009_TKT-005660_x000a_*Actividad a realizar:*_x0009_Apagado, borrado seguro,"/>
    <s v="SUPERVISION CRQ, OK."/>
    <d v="1899-12-30T00:00:00"/>
    <d v="1899-12-30T00:00:00"/>
    <d v="1899-12-30T00:00:00"/>
    <x v="0"/>
    <s v="Cumplido"/>
  </r>
  <r>
    <s v="INC000002473475"/>
    <s v="HOUSING"/>
    <x v="15"/>
    <s v="APQ ACCESOS"/>
    <s v="LUIS O MORALES ARENAS"/>
    <s v="tct_luimoa"/>
    <s v="4-Menor/Localizado"/>
    <s v="4-Baja"/>
    <s v="Baja"/>
    <s v="Requerimiento de Cliente"/>
    <s v="TELEFONICA EMPRESAS DE CHILE SA"/>
    <s v="SE GENERA TICKET POR REVISION Y TOMA DE ALARMA DE CLIENTES"/>
    <s v="01/12/2023 4:43:41"/>
    <s v="01/12/2023 4:45:35"/>
    <x v="0"/>
    <s v="CDP ANTIGUO 1"/>
    <s v="CDP ANTIGUO 2"/>
    <s v="01/12/2023 4:45:59"/>
    <s v="01/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473477"/>
    <s v="HOUSING"/>
    <x v="15"/>
    <s v="APQ ACCESOS"/>
    <s v="LUIS O MORALES ARENAS"/>
    <s v="tct_luimoa"/>
    <s v="4-Menor/Localizado"/>
    <s v="4-Baja"/>
    <s v="Baja"/>
    <s v="Requerimiento de Cliente"/>
    <s v="TELEFONICA EMPRESAS DE CHILE SA"/>
    <s v="SE GENERA TICKET POR RONDA Y REVISION DE SALAS TECNICAS"/>
    <s v="01/12/2023 5:09:13"/>
    <s v="01/12/2023 5:10:55"/>
    <x v="0"/>
    <s v="CDP ANTIGUO 1"/>
    <s v="CDP ANTIGUO 2"/>
    <s v="01/12/2023 6:03:02"/>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3481"/>
    <s v="SAP"/>
    <x v="17"/>
    <s v="CLOUD SAP HANA"/>
    <s v="NICOLAS A SAAVEDRA EGUILUZ"/>
    <s v="tct_nsaave"/>
    <s v="4-Menor/Localizado"/>
    <s v="4-Baja"/>
    <s v="Baja"/>
    <s v="Requerimiento de Cliente"/>
    <s v="TELEFONICA EMPRESAS DE CHILE SA"/>
    <s v="Checklist Diario Clientes 01.12.23"/>
    <s v="01/12/2023 7:50:38"/>
    <s v="01/12/2023 7:51:33"/>
    <x v="0"/>
    <s v="Service"/>
    <s v="Internal"/>
    <s v="01/12/2023 7:51:56"/>
    <s v="01/12/2023 23:50:00"/>
    <s v="Se realiza Checklist Diario de los clientes; _x000a_HDC_x000a_NUTRISCO"/>
    <s v="Se realiza Checklist Diario de los clientes; _x000a_HDC_x000a_NUTRISCO"/>
    <d v="1899-12-30T00:00:00"/>
    <d v="1899-12-30T00:01:18"/>
    <d v="1899-12-30T00:01:18"/>
    <x v="0"/>
    <s v="Cumplido"/>
  </r>
  <r>
    <s v="INC000002473992"/>
    <s v="TICKET-INTELIGENTE"/>
    <x v="4"/>
    <s v="GESTION TI"/>
    <s v="GIOVANNI D ROCCO VALENZUELA"/>
    <s v="USR_TSIGHT"/>
    <s v="1-Extenso/Generalizado"/>
    <s v="4-Baja"/>
    <s v="Baja"/>
    <s v="Incidente de Cliente"/>
    <s v="FUNDACION INSTITUTO PROFESIONAL DUOC UC"/>
    <s v="fiprdu01 - dcadmsnjoaquin TICKET AUTOMATICO"/>
    <s v="01/12/2023 4:14:16"/>
    <s v="01/12/2023 4:14:16"/>
    <x v="0"/>
    <s v="TRUESIGHT"/>
    <s v="TRUESIGHT"/>
    <s v="01/12/2023 5:39:40"/>
    <s v="01/12/2023 23:50:00"/>
    <s v="PREVENTIVO=SI_x000a_CODIGO DE SERVICIO=DCADMSNJOAQUIN_x000a_DIRECCION=_x000a_CIUDAD=_x000a_COMUNA LOCAL=_x000a_REGION=_x000a_QUIEN REPORTA=Ticket automático_x000a_CONTACTO EN TERRENO=_x000a_PROBLEMA=High RAM Usage Alert for Node FIPRDU01 - DCADMSNJOAQUIN_x000a_REQUERIMIENTO=_x000a_EQUIPOS ENERGIZADO O REINICIADO="/>
    <s v="Se realiza limpieza de memoria residual, quedando alarma liberada"/>
    <d v="1899-12-30T01:23:09"/>
    <d v="1899-12-30T01:25:24"/>
    <d v="1899-12-30T00:02:15"/>
    <x v="1"/>
    <s v=""/>
  </r>
  <r>
    <s v="INC000002473998"/>
    <s v="RED INTERNA"/>
    <x v="0"/>
    <s v="APOQUINDO TI"/>
    <s v="RICARDO F ORELLANA MARDONES"/>
    <s v="tct_rorell"/>
    <s v="4-Menor/Localizado"/>
    <s v="4-Baja"/>
    <s v="Baja"/>
    <s v="Requerimiento de Cliente"/>
    <s v="TELEFONICA EMPRESAS DE CHILE SA"/>
    <s v="RONDA Y MEDICIÓN DE TEMPERATURAS EN SALAS TIC"/>
    <s v="01/12/2023 4:26:50"/>
    <s v="01/12/2023 4:28:02"/>
    <x v="0"/>
    <s v="TI"/>
    <s v="CLIMA"/>
    <s v="01/12/2023 4:40:10"/>
    <s v="01/12/2023 23:50:00"/>
    <m/>
    <s v="ACT REALIZADA SIN NOVEDAD"/>
    <d v="1899-12-30T00:00:00"/>
    <d v="1899-12-30T00:00:00"/>
    <d v="1899-12-30T00:00:00"/>
    <x v="0"/>
    <s v="Cumplido"/>
  </r>
  <r>
    <s v="INC000002474001"/>
    <s v="TICKET-INTELIGENTE"/>
    <x v="4"/>
    <s v="GESTION TI"/>
    <s v="GIOVANNI D ROCCO VALENZUELA"/>
    <s v="USR_TSIGHT"/>
    <s v="1-Extenso/Generalizado"/>
    <s v="4-Baja"/>
    <s v="Baja"/>
    <s v="Incidente de Cliente"/>
    <s v="GPS CHILE SPA"/>
    <s v="gpschi01 - wnprws_gps05 TICKET AUTOMATICO"/>
    <s v="01/12/2023 4:28:28"/>
    <s v="01/12/2023 4:28:28"/>
    <x v="0"/>
    <s v="TRUESIGHT"/>
    <s v="TRUESIGHT"/>
    <s v="01/12/2023 5:46:04"/>
    <s v="01/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s v="Se realiza limpieza de memoria residual quedando equipo al 68% y alarma liberada"/>
    <d v="1899-12-30T01:14:59"/>
    <d v="1899-12-30T01:17:36"/>
    <d v="1899-12-30T00:02:37"/>
    <x v="1"/>
    <s v=""/>
  </r>
  <r>
    <s v="INC000002474003"/>
    <s v="TICKET-INTELIGENTE"/>
    <x v="4"/>
    <s v="GESTION TI"/>
    <s v="GIOVANNI D ROCCO VALENZUELA"/>
    <s v="USR_TSIGHT"/>
    <s v="1-Extenso/Generalizado"/>
    <s v="4-Baja"/>
    <s v="Baja"/>
    <s v="Incidente de Cliente"/>
    <s v="RABIE HNOSLTDA"/>
    <s v="rabie001 - lonquimay TICKET AUTOMATICO"/>
    <s v="01/12/2023 4:38:12"/>
    <s v="01/12/2023 4:38:12"/>
    <x v="0"/>
    <s v="TRUESIGHT"/>
    <s v="TRUESIGHT"/>
    <s v="01/12/2023 5:33:08"/>
    <s v="0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aumento de disco en equipo de 20gb , extendiendo volumen C y quedando alarma liberada"/>
    <d v="1899-12-30T00:52:26"/>
    <d v="1899-12-30T00:54:56"/>
    <d v="1899-12-30T00:02:30"/>
    <x v="1"/>
    <s v=""/>
  </r>
  <r>
    <s v="INC000002474014"/>
    <s v="HOUSING"/>
    <x v="15"/>
    <s v="APQ ACCESOS"/>
    <s v="LUIS O MORALES ARENAS"/>
    <s v="tct_luimoa"/>
    <s v="4-Menor/Localizado"/>
    <s v="4-Baja"/>
    <s v="Baja"/>
    <s v="Requerimiento de Cliente"/>
    <s v="TELEFONICA EMPRESAS DE CHILE SA"/>
    <s v="SE GENERA TICKET POR RONDA Y REVISION DE SALAS TECNICAS"/>
    <s v="01/12/2023 6:03:26"/>
    <s v="01/12/2023 6:13:59"/>
    <x v="0"/>
    <s v="CDP ANTIGUO 1"/>
    <s v="CDP ANTIGUO 2"/>
    <s v="01/12/2023 6:55:03"/>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4046"/>
    <s v="RED INTERNA"/>
    <x v="1"/>
    <s v="APQ ACCESOS"/>
    <s v="CARLOS F ARAYA RAMIREZ"/>
    <s v="tct_cararr"/>
    <s v="4-Menor/Localizado"/>
    <s v="4-Baja"/>
    <s v="Baja"/>
    <s v="Requerimiento de Cliente"/>
    <s v="TELEFONICA CYBERSECURITY TECH CHILE SPA"/>
    <s v="RONDA INSPECTIVA"/>
    <s v="01/12/2023 9:07:26"/>
    <s v="01/12/2023 9:08:15"/>
    <x v="0"/>
    <s v="CDP ANTIGUO 1"/>
    <s v="CDP ANTIGUO 2"/>
    <s v="01/12/2023 9:29:14"/>
    <s v="01/12/2023 23:50:00"/>
    <m/>
    <s v="RONDA REALIZADA"/>
    <d v="1899-12-30T00:00:00"/>
    <d v="1899-12-30T00:00:00"/>
    <d v="1899-12-30T00:00:00"/>
    <x v="0"/>
    <s v="Cumplido"/>
  </r>
  <r>
    <s v="INC000002474059"/>
    <s v="VPN IP - MPLS"/>
    <x v="6"/>
    <s v="GESTION HD"/>
    <s v="SEBASTIAN A JARA VIDAL"/>
    <s v="frp_kefern"/>
    <s v="4-Menor/Localizado"/>
    <s v="4-Baja"/>
    <s v="Baja"/>
    <s v="Requerimiento de Cliente"/>
    <s v="BANCO DEL ESTADO DE CHILE"/>
    <s v="From CTC / Empresa / CAMBIO DE MEDIOS MAGNETICOS"/>
    <s v="01/12/2023 10:35:37"/>
    <s v="01/12/2023 10:37:52"/>
    <x v="0"/>
    <s v="COMUNICACIONES"/>
    <s v="VPN IP - MPLS"/>
    <s v="01/12/2023 11:54:17"/>
    <s v="01/12/2023 23:50:00"/>
    <s v="FRONT CTC / Empresa / CAMBIO DE MEDIOS MAGNETICOS_x000a_Preventivo: NO_x000a_Empresa:BANCO DEL ESTADO DE CHILE _x000a_Código de Servicio:2220482_x000a_Dirección:SAN MARTIN 50, 2do piso _x000a_Comuna:Santiago_x000a_Ciudad:Santiago_x000a_Nombre de quien reporta:ROBERTO ATTON _x000a_Telefono de quien rep"/>
    <m/>
    <d v="1899-12-30T01:06:07"/>
    <d v="1899-12-30T01:18:40"/>
    <d v="1899-12-30T00:12:33"/>
    <x v="0"/>
    <s v="Cumplido"/>
  </r>
  <r>
    <s v="INC000002474066"/>
    <s v="HOUSING"/>
    <x v="18"/>
    <s v="DUOC TICKET AUTOMATICO"/>
    <s v="ALVARO ORTIZ"/>
    <s v="frp_fcruzp"/>
    <s v="3-Moderado/Limitado"/>
    <s v="4-Baja"/>
    <s v="Baja"/>
    <s v="Requerimiento de Cliente"/>
    <s v="FUNDACION INSTITUTO PROFESIONAL DUOC UC"/>
    <s v="RQ / DUOC / Solicitud información BDI /BDC"/>
    <s v="01/12/2023 10:14:16"/>
    <s v="01/12/2023 10:16:38"/>
    <x v="0"/>
    <s v="CDP ANTIGUO 1"/>
    <s v="CDP ANTIGUO 2"/>
    <s v="01/12/2023 12:31:17"/>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Edua"/>
    <s v="se envia toda la informacion solicitada por el cliente."/>
    <d v="1899-12-30T02:11:21"/>
    <d v="1899-12-30T02:17:01"/>
    <d v="1899-12-30T00:05:40"/>
    <x v="0"/>
    <s v="Cumplido"/>
  </r>
  <r>
    <s v="INC000002474075"/>
    <s v="VPN IP - MPLS"/>
    <x v="6"/>
    <s v="BELIEVE"/>
    <s v="RENE E VILLEGAS CARREÑO"/>
    <s v="frp_cnavar"/>
    <s v="3-Moderado/Limitado"/>
    <s v="3-Medio"/>
    <s v="Media"/>
    <s v="Incidente de Cliente"/>
    <s v="CELULOSA ARAUCO Y CONSTITUCION S A"/>
    <s v="GAMA/ RE: INCIDENTE: Generar ticket. CELULOSA ARAUCO"/>
    <s v="01/12/2023 10:49:52"/>
    <s v="01/12/2023 10:51:08"/>
    <x v="0"/>
    <s v="CDP ANTIGUO 1"/>
    <s v="CDP ANTIGUO 2"/>
    <s v="04/12/2023 13:37:35"/>
    <s v="04/12/2023 23:50:00"/>
    <s v="PREVENTIVO: NO_x000a_CODIGO DE SERVICIO: 2M263500K0_x000a_DIRECCION:_x000a_QUIEN REPORTA: Daniza Díaz Lagunas - +56 9 85951947_x000a_CONTACTO EN TERRENO: Diego Mora Garces (56-9) 71080075 Cel.: (56-9) 32307345_x000a_PROBLEMA:_x000a__x000a_el retiro del equipo generó un problema de monitoreo de s"/>
    <s v="Incidencia restablecida"/>
    <d v="1900-01-02T01:40:07"/>
    <d v="1900-01-02T02:47:43"/>
    <d v="1899-12-30T01:07:36"/>
    <x v="1"/>
    <s v=""/>
  </r>
  <r>
    <s v="INC000002474076"/>
    <s v="HOUSING"/>
    <x v="19"/>
    <s v="BELIEVE"/>
    <s v="SEBASTIAN A JARA VIDAL"/>
    <s v="frp_pcamay"/>
    <s v="3-Moderado/Limitado"/>
    <s v="3-Medio"/>
    <s v="Media"/>
    <s v="Requerimiento de Cliente"/>
    <s v="TELEFONICA EMPRESAS DE CHILE SA"/>
    <s v="GESTION DATACENTER/ ACCESOS / TELEFONICA EMPRESAS DE CHILE SA"/>
    <s v="01/12/2023 10:55:51"/>
    <s v="01/12/2023 10:55:56"/>
    <x v="0"/>
    <s v="COMUNICACIONES"/>
    <s v="VPN IP - MPLS"/>
    <s v="01/12/2023 11:03:46"/>
    <s v="01/12/2023 23:50:00"/>
    <s v="EMPRESA: TELEFONICA EMPRESAS DE CHILE SA_x000a_CÓDIGO DE SERVICIO: _x000a_DIRECCIÓN:Calle San Martin #50, Santiago Centro, Santiago_x000a_NOMBRE DE QUIEN REPORTA: Roberto Campillay_x000a_TELÉFONO DE QUIEN REPORTA:  56 9 86796485_x000a_NOMBRE DE CONTACTO EN TERRENO: _x000a_PROBLEMA: Auditor"/>
    <m/>
    <d v="1899-12-30T00:02:47"/>
    <d v="1899-12-30T00:07:55"/>
    <d v="1899-12-30T00:05:08"/>
    <x v="0"/>
    <s v="Cumplido"/>
  </r>
  <r>
    <s v="INC000002474082"/>
    <s v="HOUSING"/>
    <x v="19"/>
    <s v="BELIEVE"/>
    <s v="SEBASTIAN A JARA VIDAL"/>
    <s v="frp_pcamay"/>
    <s v="3-Moderado/Limitado"/>
    <s v="3-Medio"/>
    <s v="Media"/>
    <s v="Requerimiento de Cliente"/>
    <s v="UNIVERSIDAD SAN SEBASTIAN"/>
    <s v="GESTION DATACENTER/ ACCESOS /"/>
    <s v="01/12/2023 11:10:13"/>
    <s v="01/12/2023 11:10:19"/>
    <x v="0"/>
    <s v="COMUNICACIONES"/>
    <s v="VPN IP - MPLS"/>
    <s v="01/12/2023 11:22:19"/>
    <s v="01/12/2023 23:50:00"/>
    <s v="EMPRESA: Universidad San Sebastian_x000a_CÓDIGO DE SERVICIO: _x000a_DIRECCIÓN:Calle San Martin #50, Santiago Centro, Santiago_x000a_NOMBRE DE QUIEN REPORTA: Juan Rojo_x000a_TELÉFONO DE QUIEN REPORTA:  56_9_83358366_x000a_NOMBRE DE CONTACTO EN TERRENO: _x000a_PROBLEMA: Verificación visual b"/>
    <m/>
    <d v="1899-12-30T00:10:57"/>
    <d v="1899-12-30T00:12:06"/>
    <d v="1899-12-30T00:01:09"/>
    <x v="0"/>
    <s v="Cumplido"/>
  </r>
  <r>
    <s v="INC000002474089"/>
    <s v="HOUSING"/>
    <x v="16"/>
    <s v="BELIEVE"/>
    <s v="FERNEY D GARZON PEÑA"/>
    <s v="frp_pcamay"/>
    <s v="3-Moderado/Limitado"/>
    <s v="3-Medio"/>
    <s v="Media"/>
    <s v="Requerimiento de Cliente"/>
    <s v="HUAWEI CHILE S A"/>
    <s v="GESTION DATACENTER/ ACCESOS / HUAWEI CHILE S A"/>
    <s v="01/12/2023 11:31:46"/>
    <s v="01/12/2023 11:36:32"/>
    <x v="0"/>
    <s v="COMUNICACIONES"/>
    <s v="VPN IP - MPLS"/>
    <s v="01/12/2023 11:56:50"/>
    <s v="01/12/2023 23:50:00"/>
    <s v="GESTION DATACENTER/ ACCESOS / HUAWEI CHILE S A"/>
    <m/>
    <d v="1899-12-30T00:00:00"/>
    <d v="1899-12-30T00:25:04"/>
    <d v="1899-12-30T00:25:04"/>
    <x v="0"/>
    <s v="Cumplido"/>
  </r>
  <r>
    <s v="INC000002474090"/>
    <s v="HOUSING"/>
    <x v="16"/>
    <s v="BELIEVE"/>
    <s v="FERNEY D GARZON PEÑA"/>
    <s v="frp_pcamay"/>
    <s v="3-Moderado/Limitado"/>
    <s v="3-Medio"/>
    <s v="Media"/>
    <s v="Requerimiento de Cliente"/>
    <s v="HUAWEI CHILE S A"/>
    <s v="GESTION DATACENTER/ ACCESOS / HUAWEI CHILE S A"/>
    <s v="01/12/2023 11:31:51"/>
    <s v="01/12/2023 11:37:01"/>
    <x v="0"/>
    <s v="COMUNICACIONES"/>
    <s v="VPN IP - MPLS"/>
    <s v="01/12/2023 11:57:25"/>
    <s v="01/12/2023 23:50:00"/>
    <s v="GESTION DATACENTER/ ACCESOS / HUAWEI CHILE S A"/>
    <m/>
    <d v="1899-12-30T00:00:00"/>
    <d v="1899-12-30T00:25:34"/>
    <d v="1899-12-30T00:25:34"/>
    <x v="0"/>
    <s v="Cumplido"/>
  </r>
  <r>
    <s v="INC000002474091"/>
    <s v="HOUSING"/>
    <x v="16"/>
    <s v="BELIEVE"/>
    <s v="FERNEY D GARZON PEÑA"/>
    <s v="frp_pcamay"/>
    <s v="3-Moderado/Limitado"/>
    <s v="3-Medio"/>
    <s v="Media"/>
    <s v="Requerimiento de Cliente"/>
    <s v="HUAWEI CHILE S A"/>
    <s v="GESTION DATACENTER/ ACCESOS / HUAWEI CHILE S A"/>
    <s v="01/12/2023 11:31:57"/>
    <s v="01/12/2023 11:37:47"/>
    <x v="0"/>
    <s v="COMUNICACIONES"/>
    <s v="VPN IP - MPLS"/>
    <s v="01/12/2023 11:57:54"/>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5:57"/>
    <d v="1899-12-30T00:25:57"/>
    <x v="0"/>
    <s v="Cumplido"/>
  </r>
  <r>
    <s v="INC000002474092"/>
    <s v="HOUSING"/>
    <x v="16"/>
    <s v="BELIEVE"/>
    <s v="FERNEY D GARZON PEÑA"/>
    <s v="frp_pcamay"/>
    <s v="3-Moderado/Limitado"/>
    <s v="3-Medio"/>
    <s v="Media"/>
    <s v="Requerimiento de Cliente"/>
    <s v="HUAWEI CHILE S A"/>
    <s v="GESTION DATACENTER/ ACCESOS / HUAWEI CHILE S A"/>
    <s v="01/12/2023 11:32:00"/>
    <s v="01/12/2023 11:38:14"/>
    <x v="0"/>
    <s v="COMUNICACIONES"/>
    <s v="VPN IP - MPLS"/>
    <s v="01/12/2023 11:59:05"/>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05"/>
    <d v="1899-12-30T00:27:05"/>
    <x v="0"/>
    <s v="Cumplido"/>
  </r>
  <r>
    <s v="INC000002474093"/>
    <s v="HOUSING"/>
    <x v="16"/>
    <s v="BELIEVE"/>
    <s v="FERNEY D GARZON PEÑA"/>
    <s v="frp_pcamay"/>
    <s v="3-Moderado/Limitado"/>
    <s v="3-Medio"/>
    <s v="Media"/>
    <s v="Requerimiento de Cliente"/>
    <s v="HUAWEI CHILE S A"/>
    <s v="GESTION DATACENTER/ ACCESOS / HUAWEI CHILE S A"/>
    <s v="01/12/2023 11:32:03"/>
    <s v="01/12/2023 11:38:41"/>
    <x v="0"/>
    <s v="COMUNICACIONES"/>
    <s v="VPN IP - MPLS"/>
    <s v="01/12/2023 11:59:48"/>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7:45"/>
    <d v="1899-12-30T00:27:45"/>
    <x v="0"/>
    <s v="Cumplido"/>
  </r>
  <r>
    <s v="INC000002474094"/>
    <s v="HOUSING"/>
    <x v="16"/>
    <s v="BELIEVE"/>
    <s v="FERNEY D GARZON PEÑA"/>
    <s v="frp_pcamay"/>
    <s v="3-Moderado/Limitado"/>
    <s v="3-Medio"/>
    <s v="Media"/>
    <s v="Requerimiento de Cliente"/>
    <s v="HUAWEI CHILE S A"/>
    <s v="GESTION DATACENTER/ ACCESOS / HUAWEI CHILE S A"/>
    <s v="01/12/2023 11:32:06"/>
    <s v="01/12/2023 11:39:14"/>
    <x v="0"/>
    <s v="COMUNICACIONES"/>
    <s v="VPN IP - MPLS"/>
    <s v="01/12/2023 12:00:13"/>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07"/>
    <d v="1899-12-30T00:28:07"/>
    <x v="0"/>
    <s v="Cumplido"/>
  </r>
  <r>
    <s v="INC000002474095"/>
    <s v="HOUSING"/>
    <x v="16"/>
    <s v="BELIEVE"/>
    <s v="FERNEY D GARZON PEÑA"/>
    <s v="frp_pcamay"/>
    <s v="3-Moderado/Limitado"/>
    <s v="3-Medio"/>
    <s v="Media"/>
    <s v="Requerimiento de Cliente"/>
    <s v="HUAWEI CHILE S A"/>
    <s v="GESTION DATACENTER/ ACCESOS / HUAWEI CHILE S A"/>
    <s v="01/12/2023 11:32:09"/>
    <s v="01/12/2023 11:39:44"/>
    <x v="0"/>
    <s v="COMUNICACIONES"/>
    <s v="VPN IP - MPLS"/>
    <s v="01/12/2023 12:00:37"/>
    <s v="01/12/2023 23:50:00"/>
    <s v="EMPRESA: HUAWEI CHILE S A_x000a_CÓDIGO DE SERVICIO: _x000a_DIRECCIÓN:AV. Presidente Prieto #226, Paine, Santiago_x000a_NOMBRE DE QUIEN REPORTA: Eddy Rincón_x000a_TELÉFONO DE QUIEN REPORTA:  56989046894_x000a_NOMBRE DE CONTACTO EN TERRENO: _x000a_PROBLEMA: Realizacion de trabajos  y ticket"/>
    <m/>
    <d v="1899-12-30T00:00:00"/>
    <d v="1899-12-30T00:28:28"/>
    <d v="1899-12-30T00:28:28"/>
    <x v="0"/>
    <s v="Cumplido"/>
  </r>
  <r>
    <s v="INC000002474150"/>
    <s v="RED INTERNA"/>
    <x v="0"/>
    <s v="APOQUINDO TI"/>
    <s v="RICARDO F ORELLANA MARDONES"/>
    <s v="tct_rorell"/>
    <s v="4-Menor/Localizado"/>
    <s v="4-Baja"/>
    <s v="Baja"/>
    <s v="Requerimiento de Cliente"/>
    <s v="TELEFONICA EMPRESAS DE CHILE SA"/>
    <s v="RONDA Y MEDICIÓN DE TEMPERATURAS EN SALAS TIC"/>
    <s v="01/12/2023 7:26:42"/>
    <s v="01/12/2023 7:27:42"/>
    <x v="0"/>
    <s v="TI"/>
    <s v="CLIMA"/>
    <s v="01/12/2023 7:37:52"/>
    <s v="01/12/2023 23:50:00"/>
    <m/>
    <s v="ACT REALIZADA SIN NOVEDAD"/>
    <d v="1899-12-30T00:00:00"/>
    <d v="1899-12-30T00:00:00"/>
    <d v="1899-12-30T00:00:00"/>
    <x v="0"/>
    <s v="Cumplido"/>
  </r>
  <r>
    <s v="INC000002474187"/>
    <s v="HOUSING"/>
    <x v="4"/>
    <s v="DUOC TICKET PENDIENTES"/>
    <s v="ALEJANDRO ACEVEDO VALENZUELA"/>
    <s v="frp_ercoro"/>
    <s v="3-Moderado/Limitado"/>
    <s v="4-Baja"/>
    <s v="Baja"/>
    <s v="Requerimiento de Cliente"/>
    <s v="FUNDACION INSTITUTO PROFESIONAL DUOC UC"/>
    <s v="RQ | DUOC | Crear registro de aplicación SSO"/>
    <s v="01/12/2023 8:49:55"/>
    <s v="01/12/2023 8:54:17"/>
    <x v="0"/>
    <s v="CDP ANTIGUO 1"/>
    <s v="CDP ANTIGUO 2"/>
    <s v="01/12/2023 13:51:49"/>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Antonio"/>
    <s v="Se realiza creación de registro de aplicaciones de SSO. informadas a cliente Duoc."/>
    <d v="1899-12-30T03:46:28"/>
    <d v="1899-12-30T05:01:54"/>
    <d v="1899-12-30T01:15:26"/>
    <x v="0"/>
    <s v="Cumplido"/>
  </r>
  <r>
    <s v="INC000002474212"/>
    <s v="INFRAESTRUCTURA DC"/>
    <x v="6"/>
    <s v="APQ ACCESOS"/>
    <s v="SEBASTIAN A JARA VIDAL"/>
    <s v="tct_sjarav"/>
    <s v="4-Menor/Localizado"/>
    <s v="4-Baja"/>
    <s v="Baja"/>
    <s v="Requerimiento de Cliente"/>
    <s v="TELEFONICA CYBERSECURITY TECH CHILE SPA"/>
    <s v="Ronda inspectiva DC SM"/>
    <s v="01/12/2023 7:59:24"/>
    <s v="01/12/2023 8:00:17"/>
    <x v="0"/>
    <s v="CDP ANTIGUO 1"/>
    <s v="CDP ANTIGUO 2"/>
    <s v="01/12/2023 8:28:49"/>
    <s v="01/12/2023 23:50:00"/>
    <m/>
    <m/>
    <d v="1899-12-30T00:28:32"/>
    <d v="1899-12-30T00:29:25"/>
    <d v="1899-12-30T00:00:53"/>
    <x v="0"/>
    <s v="Cumplido"/>
  </r>
  <r>
    <s v="INC000002474222"/>
    <s v="VPN IP - MPLS"/>
    <x v="3"/>
    <s v="GESTION HD"/>
    <s v="SEBASTIAN I ACUÑA GUZMAN"/>
    <s v="frp_jciert"/>
    <s v="4-Menor/Localizado"/>
    <s v="4-Baja"/>
    <s v="Baja"/>
    <s v="Requerimiento de Cliente"/>
    <s v="TELEFONICA GLOBAL TECHNOLOGY S.A.AGENCIA EN CHILE"/>
    <s v="REQ / inconvenientes con relay de correo."/>
    <s v="01/12/2023 9:13:00"/>
    <s v="01/12/2023 9:15:31"/>
    <x v="0"/>
    <s v="TI"/>
    <s v="SISTEMAS OPERATIVOS"/>
    <s v="01/12/2023 12:45:00"/>
    <s v="01/12/2023 23:50:00"/>
    <s v="PREVENTIVO: SI_x000a__x000a_CODIGO DE SERVICIO: NN_x000a__x000a_SERVICIO: BACKUP_x000a__x000a_CONTACTO EN TERRENO: Gonzalo Mendoza              _x000a__x000a_TELEFONO EN TERRENO: +569 2202 1058_x000a__x000a_HORARIO DE ATENCION: 24x7_x000a__x000a_CLIENTE:_x000a__x000a_AMBIENTE: PRODUCCION_x000a__x000a_SERVIDOR: N/A_x000a__x000a_PROBLEMA: Se solicita ayuda a esp"/>
    <s v="se detectó un problema de lista negra en una de las ip’s públicas usadas en el servicio de correo, lo cual generó que el destinatario rechazara los correos salientes con la ip pública._x000a__x000a_Se aisló el servicio con problemas y se solicitó el desliste de la i"/>
    <d v="1899-12-30T03:27:24"/>
    <d v="1899-12-30T03:32:00"/>
    <d v="1899-12-30T00:04:36"/>
    <x v="0"/>
    <s v="Cumplido"/>
  </r>
  <r>
    <s v="INC000002474243"/>
    <s v="HOUSING"/>
    <x v="15"/>
    <s v="APQ ACCESOS"/>
    <s v="JOSE G MARQUEZ MARCANO"/>
    <s v="tct_josmam"/>
    <s v="4-Menor/Localizado"/>
    <s v="4-Baja"/>
    <s v="Baja"/>
    <s v="Requerimiento de Cliente"/>
    <s v="TELEFONICA EMPRESAS DE CHILE SA"/>
    <s v="RONDA Y REVISION DE SALAS"/>
    <s v="01/12/2023 9:44:39"/>
    <s v="01/12/2023 9:45:22"/>
    <x v="0"/>
    <s v="CDP ANTIGUO 1"/>
    <s v="CDP ANTIGUO 2"/>
    <s v="01/12/2023 10:30:30"/>
    <s v="01/12/2023 23:50:00"/>
    <s v="RONDA Y REVISION DE SALAS"/>
    <s v="RONDAS REALIZADAS"/>
    <d v="1899-12-30T00:44:52"/>
    <d v="1899-12-30T00:45:51"/>
    <d v="1899-12-30T00:00:59"/>
    <x v="0"/>
    <s v="Cumplido"/>
  </r>
  <r>
    <s v="INC000002474254"/>
    <s v="VPN IP - MPLS"/>
    <x v="17"/>
    <s v="GESTION HD"/>
    <s v="NICOLAS A SAAVEDRA EGUILUZ"/>
    <s v="frp_spevel"/>
    <s v="3-Moderado/Limitado"/>
    <s v="3-Medio"/>
    <s v="Media"/>
    <s v="Requerimiento de Cliente"/>
    <s v="NUTRISCO CHILE SA"/>
    <s v="HD/ Bloqueo y fin Vigencia"/>
    <s v="01/12/2023 10:04:40"/>
    <s v="01/12/2023 10:07:02"/>
    <x v="0"/>
    <s v="CDP ANTIGUO 1"/>
    <s v="CDP ANTIGUO 2"/>
    <s v="01/12/2023 11:10:26"/>
    <s v="01/12/2023 23:50:00"/>
    <s v="PREVENTIVO: NO_x000a_CODIGO DE SERVICIO: NN_x000a_DIRECCION: _x000a_QUIEN REPORTA:  Nicolás Saavedra Eguiluz+56 9 6187 5469 | nicolas.saavedraeguiluz@telefonica.com_x000a_CONTACTO EN TERRENO: _x000a_PROBLEMA:_x000a_REQUERIMIENTO:Favor generar ticket en base a requerimiento de cliente NUTRI"/>
    <s v="He realizado lo solicitado"/>
    <d v="1899-12-30T00:00:00"/>
    <d v="1899-12-30T01:05:46"/>
    <d v="1899-12-30T01:05:46"/>
    <x v="0"/>
    <s v="Cumplido"/>
  </r>
  <r>
    <s v="INC000002474278"/>
    <s v="VPN IP - MPLS"/>
    <x v="13"/>
    <s v="GESTION HD"/>
    <s v="MOISES E MONTERO RAMOS"/>
    <s v="frp_jciert"/>
    <s v="4-Menor/Localizado"/>
    <s v="4-Baja"/>
    <s v="Baja"/>
    <s v="Requerimiento de Cliente"/>
    <s v="TELEFONICA GLOBAL TECHNOLOGY S.A.AGENCIA EN CHILE"/>
    <s v="REQ / Requerimiento: Solicitud Baja VDC cliente SOC ALIMENTACION CASINO EXPRESS"/>
    <s v="01/12/2023 10:55:55"/>
    <s v="01/12/2023 10:57:47"/>
    <x v="0"/>
    <s v="CDP ANTIGUO 1"/>
    <s v="CDP ANTIGUO 2"/>
    <s v="01/12/2023 13:22:50"/>
    <s v="01/12/2023 23:50:00"/>
    <s v="PREVENTIVO: NO_x000a__x000a_CODIGO DE SERVICIO:_x000a__x000a_DIRECCION:      _x000a__x000a_CIUDAD:             _x000a__x000a_COMUNA:_x000a__x000a_NOMBRE QUIEN REPORTA: Jesús José Nelo Petaquero_x000a__x000a_TELEFONO QUIEN REPORTA:+56 9 9229 0203_x000a__x000a_NOMBRE CONTACTO EN TERRENO:        _x000a__x000a_TELEFONO 1 CONTACTO EN TERRENO:_x000a__x000a_TELEFONO"/>
    <s v="Estiamdo, se gestiona baja de cliente Casino Express con el siguiente CRQ000000079236._x000a_Saludos"/>
    <d v="1899-12-30T01:34:48"/>
    <d v="1899-12-30T02:26:55"/>
    <d v="1899-12-30T00:52:07"/>
    <x v="0"/>
    <s v="Cumplido"/>
  </r>
  <r>
    <s v="INC000002474281"/>
    <s v="VPN IP - MPLS"/>
    <x v="6"/>
    <s v="GESTION CALL CENTER"/>
    <s v="SEBASTIAN A JARA VIDAL"/>
    <s v="frp_mdomin"/>
    <s v="4-Menor/Localizado"/>
    <s v="4-Baja"/>
    <s v="Baja"/>
    <s v="Requerimiento de Cliente"/>
    <s v="CELULOSA ARAUCO Y CONSTITUCION S A"/>
    <s v="FRONT CTC/ EMPRESAS/ INGRESO DE CINTAS AL DATA CENTER"/>
    <s v="01/12/2023 12:47:27"/>
    <s v="01/12/2023 12:48:37"/>
    <x v="0"/>
    <s v="COMUNICACIONES"/>
    <s v="VPN IP - MPLS"/>
    <s v="01/12/2023 18:31:26"/>
    <s v="01/12/2023 23:50:00"/>
    <s v="FRONT CTC/ EMPRESAS/ INGRESO DE CINTAS AL DATA CENTER_x000a_PREVENTIVO: NO_x000a_EMPRESA:  Celulosa Arauco y Constitucion S.A._x000a_CÓDIGO DE SERVICIO: VPF1562656_x000a_DIRECCIÓN:San Martin 50,Santiago,Santiago_x000a_COMUNA:Santiago_x000a_CIUDAD: Santiago_x000a_NOMBRE DE QUIEN REPORTA: JOSE MAL"/>
    <m/>
    <d v="1899-12-30T05:04:36"/>
    <d v="1899-12-30T05:43:59"/>
    <d v="1899-12-30T00:39:23"/>
    <x v="0"/>
    <s v="Cumplido"/>
  </r>
  <r>
    <s v="INC000002474301"/>
    <s v="INFRAESTRUCTURA DC"/>
    <x v="6"/>
    <s v="APQ ACCESOS"/>
    <s v="RENE E VILLEGAS CARREÑO"/>
    <s v="tct_sjarav"/>
    <s v="4-Menor/Localizado"/>
    <s v="4-Baja"/>
    <s v="Baja"/>
    <s v="Requerimiento de Cliente"/>
    <s v="TELEFONICA CYBERSECURITY TECH CHILE SPA"/>
    <s v="RECAMBIO DE EXTINTORES"/>
    <s v="01/12/2023 11:23:02"/>
    <s v="01/12/2023 11:24:58"/>
    <x v="0"/>
    <s v="CDP ANTIGUO 1"/>
    <s v="CDP ANTIGUO 2"/>
    <s v="01/12/2023 11:25:09"/>
    <s v="01/12/2023 23:50:00"/>
    <m/>
    <m/>
    <d v="1899-12-30T00:00:00"/>
    <d v="1899-12-30T00:00:00"/>
    <d v="1899-12-30T00:00:00"/>
    <x v="0"/>
    <s v="Cumplido"/>
  </r>
  <r>
    <s v="INC000002474313"/>
    <s v="HOUSING"/>
    <x v="4"/>
    <s v="DUOC TICKET AUTOMATICO"/>
    <s v="ALEJANDRO ACEVEDO VALENZUELA"/>
    <s v="frp_lmosqu"/>
    <s v="3-Moderado/Limitado"/>
    <s v="4-Baja"/>
    <s v="Baja"/>
    <s v="Requerimiento de Cliente"/>
    <s v="FUNDACION INSTITUTO PROFESIONAL DUOC UC"/>
    <s v="REQ / DUOC /  RE: Colaboradores con Teams"/>
    <s v="01/12/2023 9:17:29"/>
    <s v="01/12/2023 9:19:56"/>
    <x v="0"/>
    <s v="CDP ANTIGUO 1"/>
    <s v="CDP ANTIGUO 2"/>
    <s v="01/12/2023 12:47:58"/>
    <s v="0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 De: VICTOR"/>
    <s v=". Se adjunta planilla con usuarios con Teams habilitado. enviado vía correo a cliente DUOC"/>
    <d v="1899-12-30T03:22:53"/>
    <d v="1899-12-30T03:30:29"/>
    <d v="1899-12-30T00:07:36"/>
    <x v="0"/>
    <s v="Cumplido"/>
  </r>
  <r>
    <s v="INC000002474409"/>
    <s v="VPN IP - MPLS"/>
    <x v="9"/>
    <s v="ADMINISTRADORES RESIDENTES"/>
    <s v="AXEL ANDRADE"/>
    <s v="frp_joflor"/>
    <s v="3-Moderado/Limitado"/>
    <s v="3-Medio"/>
    <s v="Media"/>
    <s v="Requerimiento de Cliente"/>
    <s v="INSTITUTO PROFESIONAL DE CHILE SA"/>
    <s v="GAMA | Restauraciones de respaldos"/>
    <s v="01/12/2023 9:32:24"/>
    <s v="01/12/2023 9:41:34"/>
    <x v="0"/>
    <s v="TI"/>
    <s v="ALMACENAMIENTO y RESPALDO"/>
    <s v="04/12/2023 11:52:49"/>
    <s v="04/12/2023 23:50:00"/>
    <s v="PREVENTIVO: NO_x000a_CODIGO DE SERVICIO: Respaldos_x000a_DIRECCION: - _x000a_QUIEN REPORTA: Raul Fernandez |  +56 9 5410 9101 _x000a_CONTACTO EN TERRENO:  Raul Fernandez |  +56 9 5410 9101_x000a_PROBLEMA:_x000a_REQUERIMIENTO:_x000a__x000a_El motivo de este correo es solicitar las siguientes restauraci"/>
    <s v="Se efectúa contacto con cliente:  N/A_x000a_Teléfono de contacto:  N/A_x000a_Acciones realizadas: se realiza restauraciones solicitadas._x000a_Solución paliativa o definitiva: definitiva_x000a_Acciones de Mejora, Recomendaciones:  N/A_x000a_Causa Raíz: Auditoria"/>
    <d v="1900-01-02T02:04:35"/>
    <d v="1900-01-02T02:20:25"/>
    <d v="1899-12-30T00:15:50"/>
    <x v="0"/>
    <s v="Cumplido"/>
  </r>
  <r>
    <s v="INC000002474563"/>
    <s v="VPN IP - MPLS"/>
    <x v="13"/>
    <s v="GESTION HD"/>
    <s v="PABLO N OLIVA ALARCON"/>
    <s v="frp_fpetro"/>
    <s v="3-Moderado/Limitado"/>
    <s v="3-Medio"/>
    <s v="Media"/>
    <s v="Requerimiento de Cliente"/>
    <s v="TELEFONICA GLOBAL TECHNOLOGY S.A.AGENCIA EN CHILE"/>
    <s v="REQ/Requerimiento TCCT - ATOS - TOD - Solictud de metricas de rendimiento MOVI"/>
    <s v="01/12/2023 12:18:02"/>
    <s v="01/12/2023 12:24:56"/>
    <x v="0"/>
    <s v="CDP ANTIGUO 1"/>
    <s v="CDP ANTIGUO 2"/>
    <s v="04/12/2023 13:34:12"/>
    <s v="04/12/2023 23:50:00"/>
    <s v="PREVENTIVO: NO_x000a_CODIGO DE SERVICIO:_x000a_DIRECCION:_x000a_QUIEN REPORTA:_x000a_CONTACTO EN TERRENO:_x000a__x000a_REQUERIMIENTO:_x000a__x000a_Requerimiento: Estimado equipo Cloud, se requiere de su apoyo en entregar información relacionada a métricas y rendimiento, alertas, logs, errores en el ra"/>
    <s v="FASE RESOLUCIÓN Y RECUPERACIÓN_x000a__x000a_Se efectúa contacto con cliente: NA_x000a__x000a_Teléfono de contacto:_x000a__x000a_Acciones realizadas: Se envian informes solicitados_x000a__x000a_Solución paliativa o definitiva: definitiva_x000a__x000a_Acciones de Mejora, Recomendaciones: NA_x000a__x000a_Causa Raíz: NA"/>
    <d v="1900-01-01T20:21:58"/>
    <d v="1900-01-02T01:16:10"/>
    <d v="1899-12-30T04:54:12"/>
    <x v="0"/>
    <s v="Cumplido"/>
  </r>
  <r>
    <s v="INC000002474613"/>
    <s v="VPN IP - MPLS"/>
    <x v="20"/>
    <s v="GESTION HD"/>
    <s v="JORGE S LORCA LEIVA"/>
    <s v="frp_spevel"/>
    <s v="3-Moderado/Limitado"/>
    <s v="3-Medio"/>
    <s v="Media"/>
    <s v="Requerimiento de Cliente"/>
    <s v="REDBANC S A"/>
    <s v="HD/Baja Personal Permanente DXC"/>
    <s v="01/12/2023 12:06:22"/>
    <s v="01/12/2023 12:09:46"/>
    <x v="0"/>
    <s v="CDP ANTIGUO 1"/>
    <s v="CDP ANTIGUO 2"/>
    <s v="01/12/2023 12:49:47"/>
    <s v="01/12/2023 23:50:00"/>
    <s v="PREVENTIVO: NO_x000a_CODIGO DE SERVICIO: NN_x000a_DIRECCION: _x000a_QUIEN REPORTA:  Romelio Contreras Toledo_x000a_+56 2 2577 4410  Office_x000a_+56 9 8768 5102  Mobile_x000a_CONTACTO EN TERRENO: _x000a_PROBLEMA: _x000a_REQUERIMIENTO: Estimados,_x000a__x000a_    Favor realizar la baja para personal Permanente ind"/>
    <m/>
    <d v="1899-12-30T00:00:00"/>
    <d v="1899-12-30T00:43:25"/>
    <d v="1899-12-30T00:43:25"/>
    <x v="0"/>
    <s v="Cumplido"/>
  </r>
  <r>
    <s v="INC000002474624"/>
    <s v="VPN IP - MPLS"/>
    <x v="4"/>
    <s v="GESTION HD"/>
    <s v="JUAN CARLOS UZCATEGUI FUGUETT"/>
    <s v="frp_spevel"/>
    <s v="3-Moderado/Limitado"/>
    <s v="3-Medio"/>
    <s v="Media"/>
    <s v="Requerimiento de Cliente"/>
    <s v="TELEFONICA GLOBAL TECHNOLOGY S.A.AGENCIA EN CHILE"/>
    <s v="HD/SOC/INC000002389964 |REVISIÓN CUENTA VPN / KOLIVARES (USUARIO IMPLANTACIÓN)"/>
    <s v="01/12/2023 12:25:20"/>
    <s v="01/12/2023 12:28:35"/>
    <x v="0"/>
    <s v="TI"/>
    <s v="SISTEMAS OPERATIVOS"/>
    <s v="01/12/2023 13:56:45"/>
    <s v="01/12/2023 23:50:00"/>
    <s v="PREVENTIVO: NO_x000a_CODIGO DE SERVICIO: NN_x000a_DIRECCION:  _x000a_QUIEN REPORTA: Denise Cruzat Etcheberry  +56 9 93378009 | denise.cruzat@telefonica.com  _x000a_CONTACTO EN TERRENO:_x000a_PROBLEMA:_x000a_REQUERIMIENTO:Favor su apoyo con mi cuenta en VPN SSL, hoy nuevamente me ha solicit"/>
    <s v="Se realiza requerimiento de acuerdo a lo solicitado y se valida con usuario final.,"/>
    <d v="1899-12-30T00:00:00"/>
    <d v="1899-12-30T01:31:25"/>
    <d v="1899-12-30T01:31:25"/>
    <x v="0"/>
    <s v="Cumplido"/>
  </r>
  <r>
    <s v="INC000002474634"/>
    <s v="VPN IP - MPLS"/>
    <x v="2"/>
    <s v="GESTION HD"/>
    <s v="LUIS A VILLASMIL CASTILLO"/>
    <s v="frp_jciert"/>
    <s v="4-Menor/Localizado"/>
    <s v="4-Baja"/>
    <s v="Baja"/>
    <s v="Requerimiento de Cliente"/>
    <s v="ZAMBONI INGENIEROS ASOCIADOS LIMITADA"/>
    <s v="REQ / Consulta por servicios contratados por cliente ZAMBONI INGENIEROS ASOCIADOS"/>
    <s v="01/12/2023 13:00:09"/>
    <s v="01/12/2023 13:02:53"/>
    <x v="0"/>
    <s v="CDP ANTIGUO 1"/>
    <s v="CDP ANTIGUO 2"/>
    <s v="01/12/2023 16:09:26"/>
    <s v="01/12/2023 23:50:00"/>
    <s v="PREVENTIVO: NO_x000a__x000a_CODIGO DE SERVICIO: NN..._x000a__x000a_DIRECCION:      _x000a__x000a_CIUDAD:             _x000a__x000a_COMUNA:_x000a__x000a_NOMBRE QUIEN REPORTA:RODRIGO ANDRES QUIROZ SILVA_x000a__x000a__x000a_TELEFONO QUIEN REPORTA:_x000a__x000a_NOMBRE CONTACTO EN TERRENO:        _x000a__x000a_TELEFONO 1 CONTACTO EN TERRENO:_x000a__x000a_TELEFONO 2 CONTA"/>
    <m/>
    <d v="1899-12-30T00:00:00"/>
    <d v="1899-12-30T03:09:17"/>
    <d v="1899-12-30T03:09:17"/>
    <x v="0"/>
    <s v="Cumplido"/>
  </r>
  <r>
    <s v="INC000002474637"/>
    <s v="COMUNICACIONES"/>
    <x v="21"/>
    <s v="SM OPERACIONES"/>
    <s v="DENISE CRUZAT ETCHEBERRY"/>
    <s v="tct_decruz"/>
    <s v="4-Menor/Localizado"/>
    <s v="4-Baja"/>
    <s v="Baja"/>
    <s v="Requerimiento de Cliente"/>
    <s v="TELEFONICA GLOBAL TECHNOLOGY S.A.AGENCIA EN CHILE"/>
    <s v="BAJA DE SERVICIO/CLIENTE SALMONES CAMANCHACA S A  SISON 202301507"/>
    <s v="01/12/2023 12:52:31"/>
    <s v="01/12/2023 12:53:07"/>
    <x v="1"/>
    <s v="COMUNICACIONES"/>
    <s v="VPN IP - MPLS"/>
    <s v="14/12/2023 11:51:44"/>
    <s v="14/12/2023 11:51:44"/>
    <s v="Favor gestionar bajas de servicios Cloner:_x000a__x000a_Petición de baja N° de Resolución:_x000a__x000a_S.M. Felipe Molina solicita gestionar bajas de servicios Cloner._x000a_CAMANCHACA PESCA SUR S.A._x000a_Rut: 76.143.821-2_x000a__x000a_Solicitado en sison proyecto 201901569._x000a__x000a_Petición comercial, Se"/>
    <s v="se abrirá nuevo ticket, proveedor no ha informado la faja de licencias, se abrirá un folio cuando sea efectiva la activdad"/>
    <d v="1899-12-30T00:00:00"/>
    <d v="1899-12-30T00:00:00"/>
    <d v="1899-12-30T00:00:00"/>
    <x v="0"/>
    <s v="Cumplido"/>
  </r>
  <r>
    <s v="INC000002474659"/>
    <s v="OFFICE365"/>
    <x v="5"/>
    <s v="SM OPERACIONES"/>
    <s v="JAVIERA A UMAÑA YEVENES"/>
    <s v="tct_decruz"/>
    <s v="4-Menor/Localizado"/>
    <s v="2-Alta"/>
    <s v="Media"/>
    <s v="Requerimiento de Cliente"/>
    <s v="TELEFONICA GLOBAL TECHNOLOGY S.A.AGENCIA EN CHILE"/>
    <s v="VALIDAR INTEGRANTE DE LISTA teamleader.tcct@tic.cl"/>
    <s v="01/12/2023 13:30:05"/>
    <s v="01/12/2023 13:32:09"/>
    <x v="0"/>
    <s v="TI"/>
    <s v="APLICATIVOS"/>
    <s v="01/12/2023 14:00:24"/>
    <s v="01/12/2023 23:50:00"/>
    <s v="JESUS JOSE NELO PETAQUERO &lt;jesus.nelo@telefonica.com&gt;_x000a__x000a_Si no está incluir..."/>
    <m/>
    <d v="1899-12-30T00:00:00"/>
    <d v="1899-12-30T00:00:00"/>
    <d v="1899-12-30T00:00:00"/>
    <x v="0"/>
    <s v="Cumplido"/>
  </r>
  <r>
    <s v="INC000002474676"/>
    <s v="INFRAESTRUCTURA DC"/>
    <x v="13"/>
    <s v="GESTION PROBLEMAS"/>
    <s v="MOISES E MONTERO RAMOS"/>
    <s v="jgresve"/>
    <s v="3-Moderado/Limitado"/>
    <s v="3-Medio"/>
    <s v="Media"/>
    <s v="Requerimiento de Cliente"/>
    <s v="TELEFONICA EMPRESAS DE CHILE SA"/>
    <s v="HCS - Vcenter/vmware  - VM: Jumpbox"/>
    <s v="01/12/2023 14:28:09"/>
    <s v="01/12/2023 14:30:42"/>
    <x v="0"/>
    <s v="CDP ANTIGUO 1"/>
    <s v="CDP ANTIGUO 2"/>
    <s v="04/12/2023 13:05:20"/>
    <s v="04/12/2023 23:50:00"/>
    <s v="HCS - Vcenter/vmware  - VM: Jumpbox_x000a__x000a_Favor reiniciar maquina virtual llamada Jumpbox que esta hosteda en Vmware de HCS."/>
    <s v="Se efectúa contacto con cliente: Juan Pablo_x000a_Teléfono de contacto:  N/A_x000a_Acciones realizadas: se valida el servidor a nivel virtual donde se encuentra todo ok, y en sesión con @Juan Pablo Gresve Leroy logramos detectar que el servidor tenía un NIC deshabil"/>
    <d v="1900-01-01T19:52:34"/>
    <d v="1900-01-01T22:37:11"/>
    <d v="1899-12-30T02:44:37"/>
    <x v="0"/>
    <s v="Cumplido"/>
  </r>
  <r>
    <s v="INC000002474678"/>
    <s v="VPN IP - MPLS"/>
    <x v="9"/>
    <s v="BELIEVE"/>
    <s v="AXEL ANDRADE"/>
    <s v="frp_cnavar"/>
    <s v="3-Moderado/Limitado"/>
    <s v="3-Medio"/>
    <s v="Media"/>
    <s v="Requerimiento de Cliente"/>
    <s v="INSTITUTO PROFESIONAL DE CHILE SA"/>
    <s v="GAMA/ Solicitud restauraciones - TERRAOESTE"/>
    <s v="01/12/2023 15:06:32"/>
    <s v="01/12/2023 15:09:50"/>
    <x v="0"/>
    <s v="TI"/>
    <s v="ALMACENAMIENTO y RESPALDO"/>
    <s v="04/12/2023 20:42:55"/>
    <s v="04/12/2023 23:50:00"/>
    <s v="PREVENTIVO: NO_x000a_CODIGO DE SERVICIO: CANNES_x000a_DIRECCION:_x000a_QUIEN REPORTA: Raúl Fernández Ogalde -+56 9 5410 9101_x000a_CONTACTO EN TERRENO: Raúl Fernández Ogalde -+56 9 5410 9101_x000a_PROBLEMA:_x000a_REQUERIMIENTO:_x000a__x000a_El motivo de este correo es solicitar las siguientes restaura"/>
    <s v="Se efectúa contacto con cliente:  N/A_x000a_Teléfono de contacto:  N/A_x000a_Acciones realizadas: se realiza restauraciones de maquina virtual, se envia correo a cliente._x000a_Solución paliativa o definitiva: definitiva_x000a_Acciones de Mejora, Recomendaciones:  N/A_x000a_Causa Raí"/>
    <d v="1900-01-02T04:32:56"/>
    <d v="1900-01-02T05:36:23"/>
    <d v="1899-12-30T01:03:27"/>
    <x v="0"/>
    <s v="Cumplido"/>
  </r>
  <r>
    <s v="INC000002474690"/>
    <s v="INFRAESTRUCTURA DC"/>
    <x v="8"/>
    <s v="APQ ACCESOS"/>
    <s v="JONATHAN A MARQUEZ ASTENGO"/>
    <s v="tct_sjarav"/>
    <s v="4-Menor/Localizado"/>
    <s v="4-Baja"/>
    <s v="Baja"/>
    <s v="Requerimiento de Cliente"/>
    <s v="TELEFONICA CYBERSECURITY TECH CHILE SPA"/>
    <s v="RETIRO DE FIBRA PARA CLIENTE BRINKS"/>
    <s v="01/12/2023 15:26:32"/>
    <s v="01/12/2023 15:27:48"/>
    <x v="0"/>
    <s v="CDP ANTIGUO 1"/>
    <s v="CDP ANTIGUO 2"/>
    <s v="04/12/2023 12:59:08"/>
    <s v="04/12/2023 23:50:00"/>
    <s v="RETIRO DE FIBRA QUE SE REEMPLAZO"/>
    <s v="MANO REMOTA REALIZADA"/>
    <d v="1899-12-30T00:00:00"/>
    <d v="1899-12-30T00:00:00"/>
    <d v="1899-12-30T00:00:00"/>
    <x v="0"/>
    <s v="Cumplido"/>
  </r>
  <r>
    <s v="INC000002474692"/>
    <s v="INFRAESTRUCTURA DC"/>
    <x v="8"/>
    <s v="APQ ACCESOS"/>
    <s v="JONATHAN A MARQUEZ ASTENGO"/>
    <s v="tct_sjarav"/>
    <s v="4-Menor/Localizado"/>
    <s v="4-Baja"/>
    <s v="Baja"/>
    <s v="Requerimiento de Cliente"/>
    <s v="TELEFONICA CYBERSECURITY TECH CHILE SPA"/>
    <s v="SUPERVISION CLIENTE REDSALUD/CRQ 79124"/>
    <s v="01/12/2023 15:28:08"/>
    <s v="01/12/2023 15:29:23"/>
    <x v="0"/>
    <s v="CDP ANTIGUO 1"/>
    <s v="CDP ANTIGUO 2"/>
    <s v="01/12/2023 16:50:32"/>
    <s v="01/12/2023 23:50:00"/>
    <s v="TENDIDO DE FIBRA"/>
    <s v="SUPERVISION/CRQ OK"/>
    <d v="1899-12-30T00:00:00"/>
    <d v="1899-12-30T00:00:00"/>
    <d v="1899-12-30T00:00:00"/>
    <x v="0"/>
    <s v="Cumplido"/>
  </r>
  <r>
    <s v="INC000002474711"/>
    <s v="VPN IP - MPLS"/>
    <x v="16"/>
    <s v="BELIEVE"/>
    <s v="LUIS O MORALES ARENAS"/>
    <s v="frp_pcamay"/>
    <s v="3-Moderado/Limitado"/>
    <s v="3-Medio"/>
    <s v="Media"/>
    <s v="Requerimiento de Cliente"/>
    <s v="CENTRO DE COMPENSACION AUTOMATIZADO S A"/>
    <s v="GESTION DATACENTER/ ACCESOS / CENTRO DE COMPENSACION AUTOMATIZADO S A"/>
    <s v="01/12/2023 12:09:38"/>
    <s v="01/12/2023 12:10:01"/>
    <x v="0"/>
    <s v="COMUNICACIONES"/>
    <s v="VPN IP - MPLS"/>
    <s v="01/12/2023 22:15:35"/>
    <s v="01/12/2023 23:50:00"/>
    <s v="EMPRESA: CENTRO DE COMPENSACION AUTOMATIZADO S A_x000a_CÓDIGO DE SERVICIO: _x000a_DIRECCIÓN:AV. Presidente Prieto #226, Paine, Santiago_x000a_NOMBRE DE QUIEN REPORTA: Mario Ruiz_x000a_TELÉFONO DE QUIEN REPORTA:983200696  _x000a_NOMBRE DE CONTACTO EN TERRENO: _x000a_PROBLEMA: &quot;Se requiere a"/>
    <s v="acceso autorizado"/>
    <d v="1899-12-30T09:03:54"/>
    <d v="1899-12-30T10:05:57"/>
    <d v="1899-12-30T01:02:03"/>
    <x v="0"/>
    <s v="Cumplido"/>
  </r>
  <r>
    <s v="INC000002474722"/>
    <s v="VPN IP - MPLS"/>
    <x v="9"/>
    <s v="BELIEVE"/>
    <s v="RODRIGO VÁSQUEZ MUÑOZ"/>
    <s v="frp_cnavar"/>
    <s v="3-Moderado/Limitado"/>
    <s v="3-Medio"/>
    <s v="Media"/>
    <s v="Requerimiento de Cliente"/>
    <s v="INSTITUTO PROFESIONAL DE CHILE SA"/>
    <s v="GAMA/ Solicitud restauraciones - CPECH"/>
    <s v="01/12/2023 13:06:46"/>
    <s v="01/12/2023 13:12:50"/>
    <x v="0"/>
    <s v="CDP ANTIGUO 1"/>
    <s v="CDP ANTIGUO 2"/>
    <s v="05/12/2023 18:19:12"/>
    <s v="05/12/2023 23:50:00"/>
    <s v="PREVENTIVO: NO_x000a_CODIGO DE SERVICIO:_x000a_DIRECCION:_x000a_QUIEN REPORTA: Raúl Fernández Ogalde -  +56 9 5410 9101_x000a_CONTACTO EN TERRENO: Raúl Fernández Ogalde -  +56 9 5410 9101_x000a_PROBLEMA:_x000a_REQUERIMIENTO:_x000a__x000a_El motivo de este correo es solicitar las siguientes restauracio"/>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04:55:03"/>
    <d v="1900-01-03T05:12:26"/>
    <d v="1899-12-30T00:17:23"/>
    <x v="0"/>
    <s v="Cumplido"/>
  </r>
  <r>
    <s v="INC000002474735"/>
    <s v="HOUSING"/>
    <x v="4"/>
    <s v="DUOC TICKET AUTOMATICO"/>
    <s v="JUAN CARLOS UZCATEGUI FUGUETT"/>
    <s v="frp_fcruzp"/>
    <s v="3-Moderado/Limitado"/>
    <s v="4-Baja"/>
    <s v="Baja"/>
    <s v="Requerimiento de Cliente"/>
    <s v="FUNDACION INSTITUTO PROFESIONAL DUOC UC"/>
    <s v="RQ / DUOC / RV: Solicitud información para auditoria 2024"/>
    <s v="01/12/2023 13:20:49"/>
    <s v="01/12/2023 13:22:51"/>
    <x v="0"/>
    <s v="TI"/>
    <s v="SISTEMAS OPERATIVOS"/>
    <s v="06/12/2023 13:27:06"/>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GER"/>
    <s v="requerimiento realizado de acuerdo a lo consultado por cliente."/>
    <d v="1900-01-03T23:37:11"/>
    <d v="1900-01-04T00:06:17"/>
    <d v="1899-12-30T00:29:06"/>
    <x v="0"/>
    <s v="Cumplido"/>
  </r>
  <r>
    <s v="INC000002474755"/>
    <s v="VPN IP - MPLS"/>
    <x v="3"/>
    <s v="GESTION HD"/>
    <s v="SEBASTIAN I ACUÑA GUZMAN"/>
    <s v="frp_jciert"/>
    <s v="4-Menor/Localizado"/>
    <s v="4-Baja"/>
    <s v="Baja"/>
    <s v="Requerimiento de Cliente"/>
    <s v="CONSORCIO INDUSTRIAL DE ALIMENTOS S A"/>
    <s v="REQ / Creación de registro SPF en Dominio cialalimentos.cl"/>
    <s v="01/12/2023 15:07:19"/>
    <s v="01/12/2023 15:09:53"/>
    <x v="0"/>
    <s v="TI"/>
    <s v="SISTEMAS OPERATIVOS"/>
    <s v="04/12/2023 10:04:02"/>
    <s v="04/12/2023 23:50:00"/>
    <s v="PREVENTIVO: NO_x000a__x000a_CODIGO DE SERVICIO:_x000a__x000a_DIRECCION:      _x000a__x000a_CIUDAD:             _x000a__x000a_COMUNA:_x000a__x000a_NOMBRE QUIEN REPORTA:Guillermo Irarrazabal Aros_x000a__x000a__x000a_TELEFONO QUIEN REPORTA:Tel +56 226770275_x000a__x000a__x000a_NOMBRE CONTACTO EN TERRENO:        _x000a__x000a_TELEFONO 1 CONTACTO EN TERRENO:_x000a__x000a_TELEF"/>
    <s v="Se crea registro DNS según información en adjunto."/>
    <d v="1900-01-01T17:49:30"/>
    <d v="1900-01-01T18:56:43"/>
    <d v="1899-12-30T01:07:13"/>
    <x v="0"/>
    <s v="Cumplido"/>
  </r>
  <r>
    <s v="INC000002474757"/>
    <s v="VPN IP - MPLS"/>
    <x v="13"/>
    <s v="GESTION HD"/>
    <s v="DEIBY Y SANTOYO MONTEROLA"/>
    <s v="frp_jciert"/>
    <s v="4-Menor/Localizado"/>
    <s v="4-Baja"/>
    <s v="Baja"/>
    <s v="Requerimiento de Cliente"/>
    <s v="RED DE CLINICAS REGIONALES S.A."/>
    <s v="REQ / Actualización información espacio - VDC"/>
    <s v="01/12/2023 15:54:44"/>
    <s v="01/12/2023 15:57:47"/>
    <x v="0"/>
    <s v="CDP ANTIGUO 1"/>
    <s v="CDP ANTIGUO 2"/>
    <s v="01/12/2023 17:27:21"/>
    <s v="01/12/2023 23:50:00"/>
    <s v="PREVENTIVO: NO_x000a__x000a_CODIGO DE SERVICIO:VPF2087445_x000a__x000a_DIRECCION:      _x000a__x000a_CIUDAD:             _x000a__x000a_COMUNA:_x000a__x000a_NOMBRE QUIEN REPORTA: ARTURO VERA_x000a__x000a_TELEFONO QUIEN REPORTA:_x000a__x000a_NOMBRE CONTACTO EN TERRENO:        _x000a__x000a_TELEFONO 1 CONTACTO EN TERRENO:_x000a__x000a_TELEFONO 2 CONTACTO EN TERRE"/>
    <s v="Se efectúa contacto con cliente: N/A_x000a_Teléfono de contacto: N/A_x000a_Acciones realizadas: Se envia informacion solicitada al usuario_x000a_Solución paliativa o definitiva: Se envia informacion solicitada al usuario_x000a_Acciones de Mejora, Recomendaciones: N/A_x000a_Causa Raíz"/>
    <d v="1899-12-30T00:14:24"/>
    <d v="1899-12-30T01:32:37"/>
    <d v="1899-12-30T01:18:13"/>
    <x v="0"/>
    <s v="Cumplido"/>
  </r>
  <r>
    <s v="INC000002474762"/>
    <s v="HOUSING"/>
    <x v="15"/>
    <s v="APQ ACCESOS"/>
    <s v="ESTEBAN O BUSTOS CORNEJO"/>
    <s v="tct_ebusto"/>
    <s v="2-Significativo/Amplio"/>
    <s v="2-Alta"/>
    <s v="Alta"/>
    <s v="Requerimiento de Cliente"/>
    <s v="TELEFONICA EMPRESAS DE CHILE SA"/>
    <s v="SUPERVISION INCIDENTE HUAWEI"/>
    <s v="01/12/2023 15:44:36"/>
    <s v="01/12/2023 15:45:57"/>
    <x v="0"/>
    <s v="CDP ANTIGUO 1"/>
    <s v="CDP ANTIGUO 2"/>
    <s v="01/12/2023 15:47:24"/>
    <s v="01/12/2023 23:50:00"/>
    <s v="SUPERVISION INCIDENTE HUAWEI"/>
    <s v="INCIDENCIA RESTABLECIDA"/>
    <d v="1899-12-30T00:01:27"/>
    <d v="1899-12-30T00:02:48"/>
    <d v="1899-12-30T00:01:21"/>
    <x v="0"/>
    <s v="Cumplido"/>
  </r>
  <r>
    <s v="INC000002474769"/>
    <s v="INFRAESTRUCTURA DC"/>
    <x v="8"/>
    <s v="APQ ACCESOS"/>
    <s v="JONATHAN A MARQUEZ ASTENGO"/>
    <s v="tct_jmarqu"/>
    <s v="4-Menor/Localizado"/>
    <s v="4-Baja"/>
    <s v="Baja"/>
    <s v="Requerimiento de Cliente"/>
    <s v="TELEFONICA CYBERSECURITY TECH CHILE SPA"/>
    <s v="SUPERVISION TENDIDO FIBRA BRINKS/CRQ 75438"/>
    <s v="01/12/2023 16:14:26"/>
    <s v="01/12/2023 16:18:14"/>
    <x v="0"/>
    <s v="CDP ANTIGUO 1"/>
    <s v="CDP ANTIGUO 2"/>
    <s v="01/12/2023 16:52:34"/>
    <s v="01/12/2023 23:50:00"/>
    <s v="SUPERVISION TENDIDO DE FIBRA BRINKS"/>
    <s v="SUPERVISION CRQ/ OK"/>
    <d v="1899-12-30T00:00:00"/>
    <d v="1899-12-30T00:00:00"/>
    <d v="1899-12-30T00:00:00"/>
    <x v="0"/>
    <s v="Cumplido"/>
  </r>
  <r>
    <s v="INC000002474775"/>
    <s v="VPN IP - MPLS"/>
    <x v="17"/>
    <s v="GESTION HD"/>
    <s v="NICOLAS A SAAVEDRA EGUILUZ"/>
    <s v="frp_jciert"/>
    <s v="4-Menor/Localizado"/>
    <s v="4-Baja"/>
    <s v="Baja"/>
    <s v="Requerimiento de Cliente"/>
    <s v="TELEFONICA GLOBAL TECHNOLOGY S.A.AGENCIA EN CHILE"/>
    <s v="REQ / Revisión de aperturas de Mandante prd"/>
    <s v="01/12/2023 16:31:38"/>
    <s v="01/12/2023 16:34:47"/>
    <x v="0"/>
    <s v="CDP ANTIGUO 1"/>
    <s v="CDP ANTIGUO 2"/>
    <s v="01/12/2023 16:37:31"/>
    <s v="0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vor"/>
    <s v="Efectivamente el usuario ALIBERONA hizo una modificación en el mandante 300 en PRD, a continuación la evidencia;_x000a_ _x000a__x000a_ _x000a__x000a_El campo que modifico fue el de; modificaciones y transportes;_x000a_Dejo activada la opción “Sin grabación automática de modificaciones para"/>
    <d v="1899-12-30T00:00:00"/>
    <d v="1899-12-30T00:05:53"/>
    <d v="1899-12-30T00:05:53"/>
    <x v="0"/>
    <s v="Cumplido"/>
  </r>
  <r>
    <s v="INC000002474778"/>
    <s v="VPN IP - MPLS"/>
    <x v="17"/>
    <s v="GESTION HD"/>
    <s v="NICOLAS A SAAVEDRA EGUILUZ"/>
    <s v="frp_jciert"/>
    <s v="4-Menor/Localizado"/>
    <s v="4-Baja"/>
    <s v="Baja"/>
    <s v="Requerimiento de Cliente"/>
    <s v="TELEFONICA GLOBAL TECHNOLOGY S.A.AGENCIA EN CHILE"/>
    <s v="REQ / NUTRISCO: Jobs Cancelados en PRD"/>
    <s v="01/12/2023 16:37:31"/>
    <s v="01/12/2023 16:40:40"/>
    <x v="0"/>
    <s v="CDP ANTIGUO 1"/>
    <s v="CDP ANTIGUO 2"/>
    <s v="01/12/2023 16:52:25"/>
    <s v="01/12/2023 23:50:00"/>
    <s v="PREVENTIVO: N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Fa"/>
    <s v="Te comento que se están cancelando los siguientes Jobs;_x000a__x000a_ _x000a__x000a_Job: RBAPP01_x000a__x000a_Este job se cancela debido que el usuario ejecutor “ALIBERONA” se encuentra bloqueado._x000a__x000a_ _x000a__x000a_Job: RESTRUCTURACIÓN DE CRÉDITOS SD_x000a__x000a_Este job se cancela debido a que un objeto esta sien"/>
    <d v="1899-12-30T00:00:00"/>
    <d v="1899-12-30T00:14:54"/>
    <d v="1899-12-30T00:14:54"/>
    <x v="0"/>
    <s v="Cumplido"/>
  </r>
  <r>
    <s v="INC000002474782"/>
    <s v="INFRAESTRUCTURA DC"/>
    <x v="8"/>
    <s v="APQ ACCESOS"/>
    <s v="JONATHAN A MARQUEZ ASTENGO"/>
    <s v="tct_jmarqu"/>
    <s v="4-Menor/Localizado"/>
    <s v="4-Baja"/>
    <s v="Baja"/>
    <s v="Requerimiento de Cliente"/>
    <s v="TELEFONICA CYBERSECURITY TECH CHILE SPA"/>
    <s v="SUPERVISION ARAUCO/CRQ 78963"/>
    <s v="01/12/2023 16:56:53"/>
    <s v="01/12/2023 16:57:51"/>
    <x v="0"/>
    <s v="CDP ANTIGUO 1"/>
    <s v="CDP ANTIGUO 2"/>
    <s v="01/12/2023 16:58:50"/>
    <s v="01/12/2023 23:50:00"/>
    <s v="SUPERVISION INGRESO DE EQUIPO"/>
    <s v="SUPERVISION CRQ/ OK"/>
    <d v="1899-12-30T00:00:00"/>
    <d v="1899-12-30T00:00:00"/>
    <d v="1899-12-30T00:00:00"/>
    <x v="0"/>
    <s v="Cumplido"/>
  </r>
  <r>
    <s v="INC000002474811"/>
    <s v="HOUSING"/>
    <x v="15"/>
    <s v="APQ ACCESOS"/>
    <s v="JOSE G MARQUEZ MARCANO"/>
    <s v="tct_josmam"/>
    <s v="4-Menor/Localizado"/>
    <s v="4-Baja"/>
    <s v="Baja"/>
    <s v="Requerimiento de Cliente"/>
    <s v="TELEFONICA EMPRESAS DE CHILE SA"/>
    <s v="TOMA DE ALARMAS DE CLIENTES"/>
    <s v="01/12/2023 12:42:50"/>
    <s v="01/12/2023 12:43:47"/>
    <x v="0"/>
    <s v="CDP ANTIGUO 1"/>
    <s v="CDP ANTIGUO 2"/>
    <s v="01/12/2023 12:46:25"/>
    <s v="01/12/2023 23:50:00"/>
    <s v="TOMA DE ALARMAS DE CLIENTES"/>
    <s v="TOMA DE ALARMAS REALIZADAS"/>
    <d v="1899-12-30T00:02:19"/>
    <d v="1899-12-30T00:03:35"/>
    <d v="1899-12-30T00:01:16"/>
    <x v="0"/>
    <s v="Cumplido"/>
  </r>
  <r>
    <s v="INC000002474818"/>
    <s v="HOUSING"/>
    <x v="15"/>
    <s v="APQ ACCESOS"/>
    <s v="JOSE G MARQUEZ MARCANO"/>
    <s v="tct_josmam"/>
    <s v="4-Menor/Localizado"/>
    <s v="4-Baja"/>
    <s v="Baja"/>
    <s v="Requerimiento de Cliente"/>
    <s v="TELEFONICA EMPRESAS DE CHILE SA"/>
    <s v="RONDA Y REVISION DE SALAS"/>
    <s v="01/12/2023 12:47:46"/>
    <s v="01/12/2023 12:48:36"/>
    <x v="0"/>
    <s v="CDP ANTIGUO 1"/>
    <s v="CDP ANTIGUO 2"/>
    <s v="01/12/2023 12:50:00"/>
    <s v="01/12/2023 23:50:00"/>
    <s v="RONDA Y REVISION DE SALAS"/>
    <s v="RONDAS REALIZADAS"/>
    <d v="1899-12-30T00:01:04"/>
    <d v="1899-12-30T00:02:14"/>
    <d v="1899-12-30T00:01:10"/>
    <x v="0"/>
    <s v="Cumplido"/>
  </r>
  <r>
    <s v="INC000002474831"/>
    <s v="INFRAESTRUCTURA DC"/>
    <x v="8"/>
    <s v="APQ ACCESOS"/>
    <s v="JONATHAN A MARQUEZ ASTENGO"/>
    <s v="tct_jmarqu"/>
    <s v="4-Menor/Localizado"/>
    <s v="4-Baja"/>
    <s v="Baja"/>
    <s v="Requerimiento de Cliente"/>
    <s v="TELEFONICA CYBERSECURITY TECH CHILE SPA"/>
    <s v="FACTIBILIDAD ARAUCO/CRQ 78963"/>
    <s v="01/12/2023 13:06:05"/>
    <s v="01/12/2023 13:08:16"/>
    <x v="0"/>
    <s v="CDP ANTIGUO 1"/>
    <s v="CDP ANTIGUO 2"/>
    <s v="01/12/2023 13:09:39"/>
    <s v="01/12/2023 23:50:00"/>
    <s v="FACTIBILIDAD PARA INGRESO DE EQUIPO"/>
    <s v="FACTIBILIDAD ENVIADA"/>
    <d v="1899-12-30T00:00:00"/>
    <d v="1899-12-30T00:00:00"/>
    <d v="1899-12-30T00:00:00"/>
    <x v="0"/>
    <s v="Cumplido"/>
  </r>
  <r>
    <s v="INC000002474867"/>
    <s v="INFRAESTRUCTURA DC"/>
    <x v="1"/>
    <s v="APQ ACCESOS"/>
    <s v="CARLOS F ARAYA RAMIREZ"/>
    <s v="tct_cararr"/>
    <s v="4-Menor/Localizado"/>
    <s v="4-Baja"/>
    <s v="Baja"/>
    <s v="Requerimiento de Cliente"/>
    <s v="TELEFONICA CYBERSECURITY TECH CHILE SPA"/>
    <s v="FACTIBILIDAD 78856 (2)"/>
    <s v="01/12/2023 15:24:08"/>
    <s v="01/12/2023 15:25:14"/>
    <x v="0"/>
    <s v="CDP ANTIGUO 1"/>
    <s v="CDP ANTIGUO 2"/>
    <s v="01/12/2023 15:37:48"/>
    <s v="01/12/2023 23:50:00"/>
    <m/>
    <s v="FACTIBILIDAD ENVIADA"/>
    <d v="1899-12-30T00:00:00"/>
    <d v="1899-12-30T00:00:00"/>
    <d v="1899-12-30T00:00:00"/>
    <x v="0"/>
    <s v="Cumplido"/>
  </r>
  <r>
    <s v="INC000002474935"/>
    <s v="VPN IP - MPLS"/>
    <x v="3"/>
    <s v="GESTION HD"/>
    <s v="GUSTAVO AVILA VERA"/>
    <s v="frp_jciert"/>
    <s v="4-Menor/Localizado"/>
    <s v="4-Baja"/>
    <s v="Baja"/>
    <s v="Requerimiento de Cliente"/>
    <s v="TELEFONICA GLOBAL TECHNOLOGY S.A.AGENCIA EN CHILE"/>
    <s v="REQ / CARGA FOLIOS TIPO DOC 33 EN PRODUCTIVO"/>
    <s v="01/12/2023 13:54:17"/>
    <s v="01/12/2023 13:55:54"/>
    <x v="0"/>
    <s v="CDP ANTIGUO 1"/>
    <s v="CDP ANTIGUO 2"/>
    <s v="01/12/2023 15:02:16"/>
    <s v="01/12/2023 23:50:00"/>
    <s v="PREVENTIV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REN"/>
    <s v="Ya fue cargado el archivo en la ruta indicada."/>
    <d v="1899-12-30T00:00:00"/>
    <d v="1899-12-30T01:07:59"/>
    <d v="1899-12-30T01:07:59"/>
    <x v="0"/>
    <s v="Cumplido"/>
  </r>
  <r>
    <s v="INC000002474948"/>
    <s v="VPN IP - MPLS"/>
    <x v="9"/>
    <s v="GESTION HD"/>
    <s v="AXEL ANDRADE"/>
    <s v="frp_spevel"/>
    <s v="3-Moderado/Limitado"/>
    <s v="3-Medio"/>
    <s v="Media"/>
    <s v="Requerimiento de Cliente"/>
    <s v="INDUSTRIAS CHILENAS DE ALAMBRE INCHALAM S.A."/>
    <s v="HD/INCHALAM: Ejecutar respaldo FULL"/>
    <s v="01/12/2023 14:09:04"/>
    <s v="01/12/2023 14:22:00"/>
    <x v="0"/>
    <s v="TI"/>
    <s v="ALMACENAMIENTO y RESPALDO"/>
    <s v="01/12/2023 16:09:32"/>
    <s v="01/12/2023 23:50:00"/>
    <s v="PREVENTIVO: NO_x000a_CODIGO DE SERVICIO: NN_x000a_DIRECCION:  _x000a_QUIEN REPORTA: Freddy Cortés Díaz+56 9 6605 6481 | freddy.cortesdiaz@telefonica.com_x000a_CONTACTO EN TERRENO:_x000a_PROBLEMA:_x000a_REQUERIMIENTO: generar ticket en base a requerimiento de cliente INCHALAM_x000a__x000a_ _x000a__x000a_Dejar en b"/>
    <s v="Se efectúa contacto con cliente:  N/A_x000a_Teléfono de contacto:  N/A_x000a_Acciones realizadas: se envia correo con evidencia de respaldo full sql de instancia dev finalizado correctamente._x000a_Solución paliativa o definitiva: definitiva_x000a_Acciones de Mejora, Recomendac"/>
    <d v="1899-12-30T00:00:00"/>
    <d v="1899-12-30T02:00:28"/>
    <d v="1899-12-30T02:00:28"/>
    <x v="0"/>
    <s v="Cumplido"/>
  </r>
  <r>
    <s v="INC000002474962"/>
    <s v="HOUSING"/>
    <x v="19"/>
    <s v="BELIEVE"/>
    <s v="SEBASTIAN A JARA VIDAL"/>
    <s v="frp_jolsso"/>
    <s v="3-Moderado/Limitado"/>
    <s v="3-Medio"/>
    <s v="Media"/>
    <s v="Requerimiento de Cliente"/>
    <s v="ARAUCO S A"/>
    <s v="GESTION DATACENTER/ ACCESOS / ARAUCO S A"/>
    <s v="01/12/2023 14:17:59"/>
    <s v="01/12/2023 14:20:46"/>
    <x v="0"/>
    <s v="COMUNICACIONES"/>
    <s v="VPN IP - MPLS"/>
    <s v="01/12/2023 14:29:18"/>
    <s v="01/12/2023 23:50:00"/>
    <s v="EMPRESA: ARAUCO S A_x000a_CÓDIGO DE SERVICIO: _x000a_DIRECCIÓN: Calle San Martin #50, Santiago Centro, Santiago_x000a_NOMBRE DE QUIEN REPORTA:Sebastian Pardo_x000a_TELÉFONO DE QUIEN REPORTA: 996161618_x000a_NOMBRE DE CONTACTO EN TERRENO: _x000a_REQUERIMIENTO: instalacion server de emergenc"/>
    <m/>
    <d v="1899-12-30T00:04:56"/>
    <d v="1899-12-30T00:11:19"/>
    <d v="1899-12-30T00:06:23"/>
    <x v="0"/>
    <s v="Cumplido"/>
  </r>
  <r>
    <s v="INC000002474990"/>
    <s v="VPN IP - MPLS"/>
    <x v="13"/>
    <s v="ADMINISTRADORES RESIDENTES"/>
    <s v="JOSE A SANTIS SERRANO"/>
    <s v="frp_rreyes"/>
    <s v="3-Moderado/Limitado"/>
    <s v="3-Medio"/>
    <s v="Media"/>
    <s v="Requerimiento de Cliente"/>
    <s v="FARMACIAS AHUMADA S.A."/>
    <s v="GAMA / Activación apt update ubuntu vdc"/>
    <s v="01/12/2023 15:01:11"/>
    <s v="01/12/2023 15:03:36"/>
    <x v="0"/>
    <s v="CDP ANTIGUO 1"/>
    <s v="CDP ANTIGUO 2"/>
    <s v="01/12/2023 16:53:05"/>
    <s v="01/12/2023 23:50:00"/>
    <s v="PREVENTIVO: NO_x000a_CODIGO DE SERVICIO: 150.10.255.132_x000a_DIRECCION:_x000a_QUIEN REPORTA: Patricio Morales_x000a_CONTACTO EN TERRENO:_x000a_PROBLEMA:_x000a_REQUERIMIENTO:_x000a__x000a_Se solicita habilitar el acceso a las repo para descargar actualizaciones en los siguientes servidores Ubuntu."/>
    <s v="Ticket no aplica hacia VDC ,equipo de Unix informa que no mantiene repositorio UBUNTU, se sugiere actualizar paqueteria a traves de un repositorio Publico."/>
    <d v="1899-12-30T00:23:08"/>
    <d v="1899-12-30T01:51:54"/>
    <d v="1899-12-30T01:28:46"/>
    <x v="0"/>
    <s v="Cumplido"/>
  </r>
  <r>
    <s v="INC000002475005"/>
    <s v="VPN IP - MPLS"/>
    <x v="9"/>
    <s v="ADMINISTRADORES RESIDENTES"/>
    <s v="RODRIGO VÁSQUEZ MUÑOZ"/>
    <s v="frp_rreyes"/>
    <s v="3-Moderado/Limitado"/>
    <s v="3-Medio"/>
    <s v="Media"/>
    <s v="Requerimiento de Cliente"/>
    <s v="INSTITUTO PROFESIONAL DE CHILE SA"/>
    <s v="GAMA / Solicitud restauraciones - TERRASOL"/>
    <s v="01/12/2023 15:10:27"/>
    <s v="01/12/2023 15:13:16"/>
    <x v="0"/>
    <s v="CDP ANTIGUO 1"/>
    <s v="CDP ANTIGUO 2"/>
    <s v="06/12/2023 8:29:33"/>
    <s v="06/12/2023 23:50:00"/>
    <s v="PREVENTIVO: NO_x000a_CODIGO DE SERVICIO:_x000a_DIRECCION:_x000a_QUIEN REPORTA:  Raúl Fernández Ogalde_x000a_CONTACTO EN TERRENO: +56 9 5410 9101_x000a_PROBLEMA: _x000a_REQUERIMIENTO:_x000a__x000a_El motivo de este correo es solicitar las siguientes restauraciones desde plataforma de respaldos."/>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900-01-03T16:58:06"/>
    <d v="1900-01-03T17:19:06"/>
    <d v="1899-12-30T00:21:00"/>
    <x v="0"/>
    <s v="Cumplido"/>
  </r>
  <r>
    <s v="INC000002475084"/>
    <s v="VPN IP - MPLS"/>
    <x v="17"/>
    <s v="ADMINISTRADORES RESIDENTES"/>
    <s v="NICOLAS A SAAVEDRA EGUILUZ"/>
    <s v="frp_rreyes"/>
    <s v="4-Menor/Localizado"/>
    <s v="4-Baja"/>
    <s v="Baja"/>
    <s v="Requerimiento de Cliente"/>
    <s v="NUTRISCO CHILE SA"/>
    <s v="REQ / hd / NUTRISCO: Bloqueos en SAP"/>
    <s v="01/12/2023 16:43:18"/>
    <s v="01/12/2023 16:46:47"/>
    <x v="0"/>
    <s v="CDP ANTIGUO 1"/>
    <s v="CDP ANTIGUO 2"/>
    <s v="01/12/2023 17:13:17"/>
    <s v="01/12/2023 23:50:00"/>
    <s v="PREVENTIVO:_x000a_CODIGO DE SERVICIO:_x000a_DIRECCION:      _x000a_CIUDAD:             _x000a_COMUNA:_x000a_NOMBRE QUIEN REPORTA: Nicolás Saavedra Eguiluz_x000a__x000a_TELEFONO QUIEN REPORTA:_x000a_NOMBRE CONTACTO EN TERRENO:        _x000a_TELEFONO 1 CONTACTO EN TERRENO:_x000a_TELEFONO 2 CONTACTO EN TERRENO: _x000a_REQ"/>
    <s v="Te comento que existen los siguientes bloqueos en el sistema PRD"/>
    <d v="1899-12-30T00:00:10"/>
    <d v="1899-12-30T00:29:59"/>
    <d v="1899-12-30T00:29:49"/>
    <x v="0"/>
    <s v="Cumplido"/>
  </r>
  <r>
    <s v="INC000002475150"/>
    <s v="VPN IP - MPLS"/>
    <x v="4"/>
    <s v="BELIEVE"/>
    <s v="JUAN CARLOS UZCATEGUI FUGUETT"/>
    <s v="frp_dvital"/>
    <s v="4-Menor/Localizado"/>
    <s v="4-Baja"/>
    <s v="Baja"/>
    <s v="Requerimiento de Cliente"/>
    <s v="TELEFONICA CYBERSECURITY TECH CHILE SPA"/>
    <s v="REQ / SOC / BAJA DE LA CUENTA AD"/>
    <s v="01/12/2023 17:02:48"/>
    <s v="01/12/2023 17:08:57"/>
    <x v="0"/>
    <s v="TI"/>
    <s v="SISTEMAS OPERATIVOS"/>
    <s v="04/12/2023 19:25:46"/>
    <s v="04/12/2023 23:50:00"/>
    <s v="PREVENTIVO: NO_x000a__x000a_CODIGO DE SERVICIO:_x000a__x000a_DIRECCION:      _x000a__x000a_CIUDAD:             _x000a__x000a_COMUNA:_x000a__x000a_NOMBRE QUIEN REPORTA: Diego Labarca Morales_x000a__x000a_TELEFONO QUIEN REPORTA: +56 9 81764387_x000a__x000a_NOMBRE CONTACTO EN TERRENO:        _x000a__x000a_TELEFONO 1 CONTACTO EN TERRENO:_x000a__x000a_TELEFONO 2 CO"/>
    <s v="Se realiza baja de acuerdo a lo solicitado"/>
    <d v="1900-01-01T18:30:36"/>
    <d v="1900-01-02T02:22:58"/>
    <d v="1899-12-30T07:52:22"/>
    <x v="0"/>
    <s v="Cumplido"/>
  </r>
  <r>
    <s v="INC000002475158"/>
    <s v="SERVICIOS DIGITALES"/>
    <x v="21"/>
    <s v="SM OPERACIONES"/>
    <s v="DENISE CRUZAT ETCHEBERRY"/>
    <s v="tct_decruz"/>
    <s v="4-Menor/Localizado"/>
    <s v="4-Baja"/>
    <s v="Baja"/>
    <s v="Requerimiento de Cliente"/>
    <s v="TELEFONICA GLOBAL TECHNOLOGY S.A.AGENCIA EN CHILE"/>
    <s v="TRABAJO ADMINISTRATIVO-INFORMES MENSUALES"/>
    <s v="01/12/2023 17:15:12"/>
    <s v="01/12/2023 17:16:15"/>
    <x v="0"/>
    <s v="TI"/>
    <s v="SISTEMAS OPERATIVOS"/>
    <s v="04/12/2023 8:53:53"/>
    <s v="04/12/2023 23:50:00"/>
    <m/>
    <s v="se trabaja en reporte mensual"/>
    <d v="1899-12-30T00:00:00"/>
    <d v="1900-01-01T15:38:41"/>
    <d v="1900-01-01T00:00:00"/>
    <x v="0"/>
    <s v="Cumplido"/>
  </r>
  <r>
    <s v="INC000002475199"/>
    <s v="HOSTING VIRTUAL"/>
    <x v="4"/>
    <s v="OPERACION N1"/>
    <s v="ALEJANDRO ACEVEDO VALENZUELA"/>
    <s v="tct_aaceve"/>
    <s v="4-Menor/Localizado"/>
    <s v="4-Baja"/>
    <s v="Baja"/>
    <s v="Requerimiento de Cliente"/>
    <s v="TELEFONICA GLOBAL TECHNOLOGY S.A.AGENCIA EN CHILE"/>
    <s v="PROCEDIMIENTO DE  BLOQUEO  / DESBLOQUEO VPN"/>
    <s v="01/12/2023 19:10:16"/>
    <s v="01/12/2023 19:11:52"/>
    <x v="0"/>
    <s v="TI"/>
    <s v="SISTEMAS OPERATIVOS"/>
    <s v="04/12/2023 7:03:24"/>
    <s v="04/12/2023 23:50:00"/>
    <s v="PROCEDIMIENTO DE  BLOQUEO  / DESBLOQUEO VPN"/>
    <s v="DESBLOQUEO REALIZADO DE VPN"/>
    <d v="1900-01-01T11:49:56"/>
    <d v="1900-01-01T11:53:08"/>
    <d v="1899-12-30T00:03:12"/>
    <x v="0"/>
    <s v="Cumplido"/>
  </r>
  <r>
    <s v="INC000002475260"/>
    <s v="HOUSING"/>
    <x v="16"/>
    <s v="BELIEVE"/>
    <s v="JOSE G MARQUEZ MARCANO"/>
    <s v="frp_pcamay"/>
    <s v="3-Moderado/Limitado"/>
    <s v="3-Medio"/>
    <s v="Media"/>
    <s v="Requerimiento de Cliente"/>
    <s v="TELEFONICA EMPRESAS DE CHILE SA"/>
    <s v="GESTION DATACENTER/ ACCESOS / TELEFONICA EMPRESAS DE CHILE SA"/>
    <s v="01/12/2023 18:11:17"/>
    <s v="01/12/2023 18:11:26"/>
    <x v="0"/>
    <s v="COMUNICACIONES"/>
    <s v="VPN IP - MPLS"/>
    <s v="01/12/2023 19:37:19"/>
    <s v="01/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Instalación de"/>
    <s v="accesos autorizados"/>
    <d v="1899-12-30T01:15:08"/>
    <d v="1899-12-30T01:26:02"/>
    <d v="1899-12-30T00:10:54"/>
    <x v="0"/>
    <s v="Cumplido"/>
  </r>
  <r>
    <s v="INC000002475282"/>
    <s v="HOUSING"/>
    <x v="15"/>
    <s v="APQ ACCESOS"/>
    <s v="JOSE G MARQUEZ MARCANO"/>
    <s v="tct_josmam"/>
    <s v="4-Menor/Localizado"/>
    <s v="4-Baja"/>
    <s v="Baja"/>
    <s v="Requerimiento de Cliente"/>
    <s v="TELEFONICA EMPRESAS DE CHILE SA"/>
    <s v="RONDA Y REVISION DE SALAS"/>
    <s v="01/12/2023 18:46:08"/>
    <s v="01/12/2023 18:47:01"/>
    <x v="0"/>
    <s v="CDP ANTIGUO 1"/>
    <s v="CDP ANTIGUO 2"/>
    <s v="01/12/2023 18:49:34"/>
    <s v="01/12/2023 23:50:00"/>
    <s v="RONDA Y REVISION DE SALAS"/>
    <s v="RONDAS REALIZADAS"/>
    <d v="1899-12-30T00:02:08"/>
    <d v="1899-12-30T00:03:26"/>
    <d v="1899-12-30T00:01:18"/>
    <x v="0"/>
    <s v="Cumplido"/>
  </r>
  <r>
    <s v="INC000002475286"/>
    <s v="HOUSING"/>
    <x v="15"/>
    <s v="APQ ACCESOS"/>
    <s v="JOSE G MARQUEZ MARCANO"/>
    <s v="tct_josmam"/>
    <s v="4-Menor/Localizado"/>
    <s v="4-Baja"/>
    <s v="Baja"/>
    <s v="Requerimiento de Cliente"/>
    <s v="TELEFONICA EMPRESAS DE CHILE SA"/>
    <s v="RONDA Y REVISION DE SALAS"/>
    <s v="01/12/2023 18:50:02"/>
    <s v="01/12/2023 18:50:56"/>
    <x v="0"/>
    <s v="CDP ANTIGUO 1"/>
    <s v="CDP ANTIGUO 2"/>
    <s v="01/12/2023 18:52:08"/>
    <s v="01/12/2023 23:50:00"/>
    <s v="RONDA Y REVISION DE SALAS"/>
    <s v="RONDAS REALIZADAS"/>
    <d v="1899-12-30T00:00:55"/>
    <d v="1899-12-30T00:02:06"/>
    <d v="1899-12-30T00:01:11"/>
    <x v="0"/>
    <s v="Cumplido"/>
  </r>
  <r>
    <s v="INC000002475338"/>
    <s v="RED INTERNA"/>
    <x v="0"/>
    <s v="APOQUINDO TI"/>
    <s v="RICARDO F ORELLANA MARDONES"/>
    <s v="tct_rorell"/>
    <s v="4-Menor/Localizado"/>
    <s v="4-Baja"/>
    <s v="Baja"/>
    <s v="Requerimiento de Cliente"/>
    <s v="TELEFONICA EMPRESAS DE CHILE SA"/>
    <s v="RONDA Y MEDICIÓN DE TEMPERATURAS EN SALAS TIC"/>
    <s v="02/12/2023 2:31:25"/>
    <s v="02/12/2023 2:32:19"/>
    <x v="0"/>
    <s v="TI"/>
    <s v="CLIMA"/>
    <s v="02/12/2023 2:45:57"/>
    <s v="02/12/2023 23:50:00"/>
    <m/>
    <s v="ACT REALIZADA SIN NOVEDAD"/>
    <d v="1899-12-30T00:00:00"/>
    <d v="1899-12-30T00:00:00"/>
    <d v="1899-12-30T00:00:00"/>
    <x v="0"/>
    <s v="Cumplido"/>
  </r>
  <r>
    <s v="INC000002475343"/>
    <s v="RED INTERNA"/>
    <x v="0"/>
    <s v="APOQUINDO TI"/>
    <s v="RICARDO F ORELLANA MARDONES"/>
    <s v="tct_rorell"/>
    <s v="4-Menor/Localizado"/>
    <s v="4-Baja"/>
    <s v="Baja"/>
    <s v="Requerimiento de Cliente"/>
    <s v="TELEFONICA EMPRESAS DE CHILE SA"/>
    <s v="RONDA Y MEDICIÓN DE TEMPERATURAS EN SALAS TIC"/>
    <s v="02/12/2023 4:07:10"/>
    <s v="02/12/2023 4:08:01"/>
    <x v="0"/>
    <s v="TI"/>
    <s v="CLIMA"/>
    <s v="02/12/2023 4:39:48"/>
    <s v="02/12/2023 23:50:00"/>
    <m/>
    <s v="ACT REALIZADA SIN NOVEDAD"/>
    <d v="1899-12-30T00:00:00"/>
    <d v="1899-12-30T00:00:00"/>
    <d v="1899-12-30T00:00:00"/>
    <x v="0"/>
    <s v="Cumplido"/>
  </r>
  <r>
    <s v="INC000002475412"/>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7:11"/>
    <s v="01/12/2023 19:28:16"/>
    <x v="0"/>
    <s v="TI"/>
    <s v="CLIMA"/>
    <s v="01/12/2023 19:41:33"/>
    <s v="01/12/2023 23:50:00"/>
    <s v="RONDA DE INSPECCIÓN DE SALAS Y TOMA DE TEMPERATURAS DC APOQUINDO"/>
    <s v="RONDA REALIZADA"/>
    <d v="1899-12-30T00:00:00"/>
    <d v="1899-12-30T00:00:00"/>
    <d v="1899-12-30T00:00:00"/>
    <x v="0"/>
    <s v="Cumplido"/>
  </r>
  <r>
    <s v="INC000002475415"/>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8:30"/>
    <s v="01/12/2023 19:29:24"/>
    <x v="0"/>
    <s v="TI"/>
    <s v="CLIMA"/>
    <s v="01/12/2023 19:42:15"/>
    <s v="01/12/2023 23:50:00"/>
    <s v="RONDA DE INSPECCIÓN DE SALAS Y TOMA DE TEMPERATURAS DC APOQUINDO"/>
    <s v="RONDA REALIZADA"/>
    <d v="1899-12-30T00:00:00"/>
    <d v="1899-12-30T00:00:00"/>
    <d v="1899-12-30T00:00:00"/>
    <x v="0"/>
    <s v="Cumplido"/>
  </r>
  <r>
    <s v="INC000002475419"/>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29:34"/>
    <s v="01/12/2023 19:30:51"/>
    <x v="0"/>
    <s v="TI"/>
    <s v="CLIMA"/>
    <s v="01/12/2023 19:42:53"/>
    <s v="01/12/2023 23:50:00"/>
    <s v="RONDA DE INSPECCIÓN DE SALAS Y TOMA DE TEMPERATURAS DC APOQUINDO"/>
    <s v="RONDA REALIZADA"/>
    <d v="1899-12-30T00:00:00"/>
    <d v="1899-12-30T00:00:00"/>
    <d v="1899-12-30T00:00:00"/>
    <x v="0"/>
    <s v="Cumplido"/>
  </r>
  <r>
    <s v="INC000002475421"/>
    <s v="INFRAESTRUCTURA DC"/>
    <x v="0"/>
    <s v="APQ ACCESOS"/>
    <s v="MARIO A BARRIENTOS RUIZ"/>
    <s v="MBARRIENTOS"/>
    <s v="4-Menor/Localizado"/>
    <s v="4-Baja"/>
    <s v="Baja"/>
    <s v="Requerimiento de Cliente"/>
    <s v="TELEFONICA GLOBAL TECHNOLOGY S.A.AGENCIA EN CHILE"/>
    <s v="RONDA DE INSPECCIÓN DE SALAS Y TOMA DE TEMPERATURAS DC APOQUINDO"/>
    <s v="01/12/2023 19:31:16"/>
    <s v="01/12/2023 19:32:15"/>
    <x v="0"/>
    <s v="TI"/>
    <s v="CLIMA"/>
    <s v="01/12/2023 19:43:43"/>
    <s v="01/12/2023 23:50:00"/>
    <s v="RONDA DE INSPECCIÓN DE SALAS Y TOMA DE TEMPERATURAS DC APOQUINDO"/>
    <s v="RONDA REALIZADA"/>
    <d v="1899-12-30T00:00:00"/>
    <d v="1899-12-30T00:00:00"/>
    <d v="1899-12-30T00:00:00"/>
    <x v="0"/>
    <s v="Cumplido"/>
  </r>
  <r>
    <s v="INC000002475514"/>
    <s v="HOUSING"/>
    <x v="15"/>
    <s v="APQ ACCESOS"/>
    <s v="LUIS O MORALES ARENAS"/>
    <s v="tct_luimoa"/>
    <s v="4-Menor/Localizado"/>
    <s v="4-Baja"/>
    <s v="Baja"/>
    <s v="Requerimiento de Cliente"/>
    <s v="TELEFONICA EMPRESAS DE CHILE SA"/>
    <s v="SE GENERA TICKET POR RONDA Y REVISION DE SALAS TECNICAS"/>
    <s v="01/12/2023 21:03:09"/>
    <s v="01/12/2023 21:05:22"/>
    <x v="0"/>
    <s v="CDP ANTIGUO 1"/>
    <s v="CDP ANTIGUO 2"/>
    <s v="01/12/2023 21:57:06"/>
    <s v="01/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5526"/>
    <s v="VPN IP - MPLS"/>
    <x v="13"/>
    <s v="GESTION HD"/>
    <s v="DEIBY Y SANTOYO MONTEROLA"/>
    <s v="frp_disilv"/>
    <s v="4-Menor/Localizado"/>
    <s v="4-Baja"/>
    <s v="Baja"/>
    <s v="Requerimiento de Cliente"/>
    <s v="TELEFONICA GLOBAL TECHNOLOGY S.A.AGENCIA EN CHILE"/>
    <s v="REQ / Incidencia respaldo osccxpr (243ce1d5-94d7-4b22-9fbe-8abfbd0ad86b) - Eliminar Snapshot"/>
    <s v="01/12/2023 22:05:39"/>
    <s v="01/12/2023 22:10:11"/>
    <x v="0"/>
    <s v="CDP ANTIGUO 1"/>
    <s v="CDP ANTIGUO 2"/>
    <s v="02/12/2023 0:35:01"/>
    <s v="02/12/2023 23:50:00"/>
    <s v="PREVENTIVO: NO_x000a__x000a_CODIGO DE SERVICIO: NN_x000a__x000a_DIRECCION:      _x000a__x000a_CIUDAD:             _x000a__x000a_COMUNA:_x000a__x000a_NOMBRE QUIEN REPORTA: Michael Gonzalez    _x000a__x000a_TELEFONO QUIEN REPORTA: +56 9 9243 5694 _x000a__x000a_NOMBRE CONTACTO EN TERRENO: Michael Gonzalez       _x000a__x000a_TELEFONO 1 CONTACTO EN TER"/>
    <s v="Se efectúa contacto con cliente: N/A_x000a_Teléfono de contacto: N/A_x000a_Acciones realizadas: Se valida que no existan snapshot y se migra la maquina a otro host, posterior a esto se valida que puedan hacer snapshot sin problemas_x000a_Solución paliativa o definitiva: S"/>
    <d v="1899-12-30T00:00:00"/>
    <d v="1899-12-30T02:29:22"/>
    <d v="1899-12-30T02:29:22"/>
    <x v="0"/>
    <s v="Cumplido"/>
  </r>
  <r>
    <s v="INC000002475550"/>
    <s v="RED INTERNA"/>
    <x v="0"/>
    <s v="APOQUINDO TI"/>
    <s v="RICARDO F ORELLANA MARDONES"/>
    <s v="tct_rorell"/>
    <s v="4-Menor/Localizado"/>
    <s v="4-Baja"/>
    <s v="Baja"/>
    <s v="Requerimiento de Cliente"/>
    <s v="TELEFONICA EMPRESAS DE CHILE SA"/>
    <s v="RONDA Y MEDICIÓN DE TEMPERATURAS EN SALAS TIC"/>
    <s v="02/12/2023 7:02:42"/>
    <s v="02/12/2023 7:03:41"/>
    <x v="0"/>
    <s v="TI"/>
    <s v="CLIMA"/>
    <s v="02/12/2023 7:20:03"/>
    <s v="02/12/2023 23:50:00"/>
    <m/>
    <m/>
    <d v="1899-12-30T00:00:00"/>
    <d v="1899-12-30T00:00:00"/>
    <d v="1899-12-30T00:00:00"/>
    <x v="0"/>
    <s v="Cumplido"/>
  </r>
  <r>
    <s v="INC000002475568"/>
    <s v="HOUSING"/>
    <x v="15"/>
    <s v="APQ ACCESOS"/>
    <s v="JOSE G MARQUEZ MARCANO"/>
    <s v="tct_josmam"/>
    <s v="4-Menor/Localizado"/>
    <s v="4-Baja"/>
    <s v="Baja"/>
    <s v="Requerimiento de Cliente"/>
    <s v="TELEFONICA EMPRESAS DE CHILE SA"/>
    <s v="RONDA Y REVISION DE SALAS"/>
    <s v="02/12/2023 10:57:30"/>
    <s v="02/12/2023 10:58:14"/>
    <x v="0"/>
    <s v="CDP ANTIGUO 1"/>
    <s v="CDP ANTIGUO 2"/>
    <s v="02/12/2023 11:01:54"/>
    <s v="02/12/2023 23:50:00"/>
    <s v="RONDA Y REVISION DE SALAS"/>
    <s v="RONDAS REALIZADAS"/>
    <d v="1899-12-30T00:03:22"/>
    <d v="1899-12-30T00:04:24"/>
    <d v="1899-12-30T00:01:02"/>
    <x v="0"/>
    <s v="Cumplido"/>
  </r>
  <r>
    <s v="INC000002475591"/>
    <s v="HOUSING"/>
    <x v="15"/>
    <s v="APQ ACCESOS"/>
    <s v="JOSE G MARQUEZ MARCANO"/>
    <s v="tct_josmam"/>
    <s v="4-Menor/Localizado"/>
    <s v="4-Baja"/>
    <s v="Baja"/>
    <s v="Requerimiento de Cliente"/>
    <s v="TELEFONICA EMPRESAS DE CHILE SA"/>
    <s v="TOMA DE ALARMAS DE CLIENTES"/>
    <s v="02/12/2023 18:34:58"/>
    <s v="02/12/2023 18:35:55"/>
    <x v="0"/>
    <s v="CDP ANTIGUO 1"/>
    <s v="CDP ANTIGUO 2"/>
    <s v="02/12/2023 18:42:54"/>
    <s v="02/12/2023 23:50:00"/>
    <s v="TOMA DE ALARMAS DE CLIENTES"/>
    <s v="TOMA DE ALARMAS REALIZADAS"/>
    <d v="1899-12-30T00:06:37"/>
    <d v="1899-12-30T00:07:56"/>
    <d v="1899-12-30T00:01:19"/>
    <x v="0"/>
    <s v="Cumplido"/>
  </r>
  <r>
    <s v="INC000002475618"/>
    <s v="RED INTERNA"/>
    <x v="0"/>
    <s v="APOQUINDO TI"/>
    <s v="RICARDO F ORELLANA MARDONES"/>
    <s v="tct_rorell"/>
    <s v="4-Menor/Localizado"/>
    <s v="4-Baja"/>
    <s v="Baja"/>
    <s v="Requerimiento de Cliente"/>
    <s v="TELEFONICA EMPRESAS DE CHILE SA"/>
    <s v="RONDA Y MEDICIÓN DE TEMPERATURAS EN SALAS TIC"/>
    <s v="02/12/2023 0:20:44"/>
    <s v="02/12/2023 0:21:40"/>
    <x v="0"/>
    <s v="TI"/>
    <s v="CLIMA"/>
    <s v="02/12/2023 0:47:55"/>
    <s v="02/12/2023 23:50:00"/>
    <m/>
    <s v="ACT REALIZADA SIN NOVEDAD"/>
    <d v="1899-12-30T00:00:00"/>
    <d v="1899-12-30T00:00:00"/>
    <d v="1899-12-30T00:00:00"/>
    <x v="0"/>
    <s v="Cumplido"/>
  </r>
  <r>
    <s v="INC000002475645"/>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8:37"/>
    <s v="02/12/2023 15:49:35"/>
    <x v="0"/>
    <s v="TI"/>
    <s v="CLIMA"/>
    <s v="02/12/2023 20:13:01"/>
    <s v="02/12/2023 23:50:00"/>
    <s v="RONDA DE INSPECCIÓN DE SALAS Y TOMA DE TEMPERATURAS DC APOQUINDO"/>
    <s v="RONDA REALIZADA"/>
    <d v="1899-12-30T00:00:00"/>
    <d v="1899-12-30T00:00:00"/>
    <d v="1899-12-30T00:00:00"/>
    <x v="0"/>
    <s v="Cumplido"/>
  </r>
  <r>
    <s v="INC0000024756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49:47"/>
    <s v="02/12/2023 15:51:03"/>
    <x v="0"/>
    <s v="TI"/>
    <s v="CLIMA"/>
    <s v="02/12/2023 20:13:48"/>
    <s v="02/12/2023 23:50:00"/>
    <s v="RONDA DE INSPECCIÓN DE SALAS Y TOMA DE TEMPERATURAS DC APOQUINDO"/>
    <s v="RONDA REALIZADA"/>
    <d v="1899-12-30T00:00:00"/>
    <d v="1899-12-30T00:00:00"/>
    <d v="1899-12-30T00:00:00"/>
    <x v="0"/>
    <s v="Cumplido"/>
  </r>
  <r>
    <s v="INC000002475650"/>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5:51:15"/>
    <s v="02/12/2023 15:52:35"/>
    <x v="0"/>
    <s v="TI"/>
    <s v="CLIMA"/>
    <s v="02/12/2023 20:14:33"/>
    <s v="02/12/2023 23:50:00"/>
    <s v="RONDA DE INSPECCIÓN DE SALAS Y TOMA DE TEMPERATURAS DC APOQUINDO"/>
    <s v="RONDA REALIZADA"/>
    <d v="1899-12-30T00:00:00"/>
    <d v="1899-12-30T00:00:00"/>
    <d v="1899-12-30T00:00:00"/>
    <x v="0"/>
    <s v="Cumplido"/>
  </r>
  <r>
    <s v="INC000002475662"/>
    <s v="RED INTERNA"/>
    <x v="6"/>
    <s v="APQ ACCESOS"/>
    <s v="YORDI M HURTADO ARAYA"/>
    <s v="tct_yorhua"/>
    <s v="4-Menor/Localizado"/>
    <s v="4-Baja"/>
    <s v="Baja"/>
    <s v="Requerimiento de Cliente"/>
    <s v="TELEFONICA CYBERSECURITY TECH CHILE SPA"/>
    <s v="Cliente Brinks John Vergara solicita toma de fotografías de rack"/>
    <s v="02/12/2023 23:45:26"/>
    <s v="02/12/2023 23:47:50"/>
    <x v="0"/>
    <s v="CDP ANTIGUO 1"/>
    <s v="CDP ANTIGUO 2"/>
    <s v="04/12/2023 15:14:38"/>
    <s v="04/12/2023 23:50:00"/>
    <s v="Cliente Brinks John Vergara solicita toma de fotografías de rack E-42 por storage con problemas segun ticket N° 2471776"/>
    <s v="fotografias enviadas"/>
    <d v="1899-12-31T04:47:38"/>
    <d v="1899-12-31T15:29:12"/>
    <d v="1899-12-30T10:41:34"/>
    <x v="0"/>
    <s v="Cumplido"/>
  </r>
  <r>
    <s v="INC000002475666"/>
    <s v="RED INTERNA"/>
    <x v="0"/>
    <s v="APOQUINDO TI"/>
    <s v="RICARDO F ORELLANA MARDONES"/>
    <s v="tct_rorell"/>
    <s v="4-Menor/Localizado"/>
    <s v="4-Baja"/>
    <s v="Baja"/>
    <s v="Requerimiento de Cliente"/>
    <s v="TELEFONICA EMPRESAS DE CHILE SA"/>
    <s v="RONDA Y MEDICIÓN DE TEMPERATURAS EN SALAS TIC"/>
    <s v="03/12/2023 0:20:48"/>
    <s v="03/12/2023 0:21:42"/>
    <x v="0"/>
    <s v="CDP ANTIGUO 1"/>
    <s v="CDP ANTIGUO 2"/>
    <s v="03/12/2023 0:42:13"/>
    <s v="03/12/2023 23:50:00"/>
    <m/>
    <s v="ACT REALIZADA SIN NOVEDAD"/>
    <d v="1899-12-30T00:00:00"/>
    <d v="1899-12-30T00:00:00"/>
    <d v="1899-12-30T00:00:00"/>
    <x v="0"/>
    <s v="Cumplido"/>
  </r>
  <r>
    <s v="INC000002475702"/>
    <s v="RED INTERNA"/>
    <x v="0"/>
    <s v="APQ ACCESOS"/>
    <s v="CRISTOPHER MALDONADO ROMERO"/>
    <s v="tct_cmaldo"/>
    <s v="4-Menor/Localizado"/>
    <s v="4-Baja"/>
    <s v="Baja"/>
    <s v="Requerimiento de Cliente"/>
    <s v="TELEFONICA EMPRESAS DE CHILE SA"/>
    <s v="RONDA TOMA DE TEMPERATURAS SALAS TIC"/>
    <s v="03/12/2023 12:06:19"/>
    <s v="03/12/2023 12:07:22"/>
    <x v="0"/>
    <s v="CDP ANTIGUO 1"/>
    <s v="CDP ANTIGUO 2"/>
    <s v="03/12/2023 12:47:19"/>
    <s v="03/12/2023 23:50:00"/>
    <m/>
    <s v="RONDA REALIZADA"/>
    <d v="1899-12-30T00:00:00"/>
    <d v="1899-12-30T00:00:00"/>
    <d v="1899-12-30T00:00:00"/>
    <x v="0"/>
    <s v="Cumplido"/>
  </r>
  <r>
    <s v="INC000002475780"/>
    <s v="TICKET-INTELIGENTE"/>
    <x v="3"/>
    <s v="GESTION TI"/>
    <s v="SEBASTIAN I ACUÑA GUZMAN"/>
    <s v="USR_TSIGHT"/>
    <s v="1-Extenso/Generalizado"/>
    <s v="4-Baja"/>
    <s v="Baja"/>
    <s v="Incidente de Cliente"/>
    <s v="TELEFONICA EMPRESAS DE CHILE SA"/>
    <s v="wocu_metrics TICKET AUTOMATICO"/>
    <s v="02/12/2023 0:20:43"/>
    <s v="02/12/2023 0:20:43"/>
    <x v="0"/>
    <s v="TI"/>
    <s v="SISTEMAS OPERATIVOS"/>
    <s v="02/12/2023 1:40:58"/>
    <s v="02/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encontrando que el alto consumo de CPU corresponde a procesos influxd, como se ve a continuación._x000a__x000a_No se ven problemas de rendimiento en el servidor producidos por la alarma reportado."/>
    <d v="1899-12-30T01:16:19"/>
    <d v="1899-12-30T01:20:15"/>
    <d v="1899-12-30T00:03:56"/>
    <x v="1"/>
    <s v=""/>
  </r>
  <r>
    <s v="INC000002475951"/>
    <s v="HOUSING"/>
    <x v="15"/>
    <s v="APQ ACCESOS"/>
    <s v="LUIS O MORALES ARENAS"/>
    <s v="tct_luimoa"/>
    <s v="4-Menor/Localizado"/>
    <s v="4-Baja"/>
    <s v="Baja"/>
    <s v="Requerimiento de Cliente"/>
    <s v="TELEFONICA EMPRESAS DE CHILE SA"/>
    <s v="SE GENERA TICKET DE SUPERVISION PARA CLIENTE T EMPRESAS"/>
    <s v="02/12/2023 5:36:52"/>
    <s v="02/12/2023 5:40:18"/>
    <x v="0"/>
    <s v="CDP ANTIGUO 1"/>
    <s v="CDP ANTIGUO 2"/>
    <s v="02/12/2023 6:03:09"/>
    <s v="02/12/2023 23:50:00"/>
    <s v="*Estimados:*_x0009__x0009_Actividad realizada_x000a__x0009__x000a_*Cliente:*_x0009__x0009_T. EMPRESAS_x000a_*Proveedor:*_x0009__x0009_INTERSIDE_x000a_*Tipo Requerimiento:*_x0009_TRABAJO CON CRQ_x000a_*N° Ticket Acceso:*_x0009_2475260_x000a_*N° CRQ:*_x0009__x0009_78849_x000a_*Estado CRQ:*_x0009__x0009_APROBADO_x000a_*TKT:*_x0009__x0009__x0009_TKT-005670_x000a_*Actividad a realizar:*_x0009_Instalación Racks A"/>
    <s v="SUPERVISION CRQ, OK."/>
    <d v="1899-12-30T00:00:00"/>
    <d v="1899-12-30T00:00:00"/>
    <d v="1899-12-30T00:00:00"/>
    <x v="0"/>
    <s v="Cumplido"/>
  </r>
  <r>
    <s v="INC000002475957"/>
    <s v="HOUSING"/>
    <x v="15"/>
    <s v="APQ ACCESOS"/>
    <s v="LUIS O MORALES ARENAS"/>
    <s v="tct_luimoa"/>
    <s v="4-Menor/Localizado"/>
    <s v="4-Baja"/>
    <s v="Baja"/>
    <s v="Requerimiento de Cliente"/>
    <s v="TELEFONICA EMPRESAS DE CHILE SA"/>
    <s v="SE GENERA TICKET POR REVISION Y TOMA DE ALARMA DE CLIENTE"/>
    <s v="02/12/2023 6:03:33"/>
    <s v="02/12/2023 6:05:00"/>
    <x v="0"/>
    <s v="CDP ANTIGUO 1"/>
    <s v="CDP ANTIGUO 2"/>
    <s v="02/12/2023 6:54:42"/>
    <s v="02/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75986"/>
    <s v="HOUSING"/>
    <x v="6"/>
    <s v="APQ ACCESOS"/>
    <s v="EDUARDO A NUÑEZ LAMOZA"/>
    <s v="tct_edunul"/>
    <s v="4-Menor/Localizado"/>
    <s v="4-Baja"/>
    <s v="Baja"/>
    <s v="Requerimiento de Cliente"/>
    <s v="TELEFONICA CYBERSECURITY TECH CHILE SPA"/>
    <s v="TOMA DE TEMPERATURAS"/>
    <s v="02/12/2023 6:56:48"/>
    <s v="02/12/2023 6:58:06"/>
    <x v="0"/>
    <s v="TI"/>
    <s v="CLIMA"/>
    <s v="02/12/2023 6:58:29"/>
    <s v="02/12/2023 23:50:00"/>
    <s v="TOMA DE TEMPERATURAS"/>
    <s v="RONDA REALIZADA"/>
    <d v="1899-12-30T00:00:00"/>
    <d v="1899-12-30T00:00:00"/>
    <d v="1899-12-30T00:00:00"/>
    <x v="0"/>
    <s v="Cumplido"/>
  </r>
  <r>
    <s v="INC000002475988"/>
    <s v="HOUSING"/>
    <x v="6"/>
    <s v="APQ ACCESOS"/>
    <s v="EDUARDO A NUÑEZ LAMOZA"/>
    <s v="tct_edunul"/>
    <s v="4-Menor/Localizado"/>
    <s v="4-Baja"/>
    <s v="Baja"/>
    <s v="Requerimiento de Cliente"/>
    <s v="TELEFONICA CYBERSECURITY TECH CHILE SPA"/>
    <s v="TOMA DE TEMPERATURAS"/>
    <s v="02/12/2023 6:58:41"/>
    <s v="02/12/2023 6:59:34"/>
    <x v="0"/>
    <s v="TI"/>
    <s v="CLIMA"/>
    <s v="02/12/2023 6:59:52"/>
    <s v="02/12/2023 23:50:00"/>
    <s v="TOMA DE TEMPERATURAS"/>
    <s v="RONDA REALIZADA"/>
    <d v="1899-12-30T00:00:00"/>
    <d v="1899-12-30T00:00:00"/>
    <d v="1899-12-30T00:00:00"/>
    <x v="0"/>
    <s v="Cumplido"/>
  </r>
  <r>
    <s v="INC000002475990"/>
    <s v="HOUSING"/>
    <x v="6"/>
    <s v="APQ ACCESOS"/>
    <s v="EDUARDO A NUÑEZ LAMOZA"/>
    <s v="tct_edunul"/>
    <s v="4-Menor/Localizado"/>
    <s v="4-Baja"/>
    <s v="Baja"/>
    <s v="Requerimiento de Cliente"/>
    <s v="TELEFONICA CYBERSECURITY TECH CHILE SPA"/>
    <s v="TOMA DE TEMPERATURAS"/>
    <s v="02/12/2023 7:00:14"/>
    <s v="02/12/2023 7:01:10"/>
    <x v="0"/>
    <s v="TI"/>
    <s v="CLIMA"/>
    <s v="02/12/2023 7:01:32"/>
    <s v="02/12/2023 23:50:00"/>
    <s v="TOMA DE TEMPERATURAS"/>
    <s v="RONDA REALIZADA"/>
    <d v="1899-12-30T00:00:00"/>
    <d v="1899-12-30T00:00:00"/>
    <d v="1899-12-30T00:00:00"/>
    <x v="0"/>
    <s v="Cumplido"/>
  </r>
  <r>
    <s v="INC000002475992"/>
    <s v="HOUSING"/>
    <x v="6"/>
    <s v="APQ ACCESOS"/>
    <s v="EDUARDO A NUÑEZ LAMOZA"/>
    <s v="tct_edunul"/>
    <s v="4-Menor/Localizado"/>
    <s v="4-Baja"/>
    <s v="Baja"/>
    <s v="Requerimiento de Cliente"/>
    <s v="TELEFONICA CYBERSECURITY TECH CHILE SPA"/>
    <s v="RONDA SALAS TECNICAS"/>
    <s v="02/12/2023 7:01:46"/>
    <s v="02/12/2023 7:02:47"/>
    <x v="0"/>
    <s v="TI"/>
    <s v="INFRAESTRUCTURA"/>
    <s v="02/12/2023 7:03:04"/>
    <s v="02/12/2023 23:50:00"/>
    <s v="REVISION DE SALAS Y RACK"/>
    <s v="RONDA REALIZADA"/>
    <d v="1899-12-30T00:00:00"/>
    <d v="1899-12-30T00:00:00"/>
    <d v="1899-12-30T00:00:00"/>
    <x v="0"/>
    <s v="Cumplido"/>
  </r>
  <r>
    <s v="INC000002475994"/>
    <s v="HOUSING"/>
    <x v="6"/>
    <s v="APQ ACCESOS"/>
    <s v="EDUARDO A NUÑEZ LAMOZA"/>
    <s v="tct_edunul"/>
    <s v="4-Menor/Localizado"/>
    <s v="4-Baja"/>
    <s v="Baja"/>
    <s v="Requerimiento de Cliente"/>
    <s v="TELEFONICA CYBERSECURITY TECH CHILE SPA"/>
    <s v="RONDA SALAS TECNICAS"/>
    <s v="02/12/2023 7:03:19"/>
    <s v="02/12/2023 7:04:19"/>
    <x v="0"/>
    <s v="TI"/>
    <s v="INFRAESTRUCTURA"/>
    <s v="02/12/2023 7:04:42"/>
    <s v="02/12/2023 23:50:00"/>
    <s v="REVISION DE SALAS Y RACK"/>
    <s v="RONDA REALIZADA"/>
    <d v="1899-12-30T00:00:00"/>
    <d v="1899-12-30T00:00:00"/>
    <d v="1899-12-30T00:00:00"/>
    <x v="0"/>
    <s v="Cumplido"/>
  </r>
  <r>
    <s v="INC000002475997"/>
    <s v="HOUSING"/>
    <x v="6"/>
    <s v="APQ ACCESOS"/>
    <s v="EDUARDO A NUÑEZ LAMOZA"/>
    <s v="tct_edunul"/>
    <s v="4-Menor/Localizado"/>
    <s v="4-Baja"/>
    <s v="Baja"/>
    <s v="Requerimiento de Cliente"/>
    <s v="TELEFONICA CYBERSECURITY TECH CHILE SPA"/>
    <s v="RONDA SALAS TECNICAS"/>
    <s v="02/12/2023 7:04:55"/>
    <s v="02/12/2023 7:05:56"/>
    <x v="0"/>
    <s v="TI"/>
    <s v="INFRAESTRUCTURA"/>
    <s v="02/12/2023 7:06:17"/>
    <s v="02/12/2023 23:50:00"/>
    <s v="REVISION DE SALAS Y RACK"/>
    <s v="RONDA REALIZADA"/>
    <d v="1899-12-30T00:00:00"/>
    <d v="1899-12-30T00:00:00"/>
    <d v="1899-12-30T00:00:00"/>
    <x v="0"/>
    <s v="Cumplido"/>
  </r>
  <r>
    <s v="INC000002476205"/>
    <s v="TICKET-INTELIGENTE"/>
    <x v="13"/>
    <s v="GESTION TI"/>
    <s v="DEIBY Y SANTOYO MONTEROLA"/>
    <s v="USR_TSIGHT"/>
    <s v="1-Extenso/Generalizado"/>
    <s v="4-Baja"/>
    <s v="Baja"/>
    <s v="Incidente de Cliente"/>
    <s v="FUNDACION INSTITUTO PROFESIONAL DUOC UC"/>
    <s v="fiprdu01 - dcacdvalpo1 TICKET AUTOMATICO"/>
    <s v="02/12/2023 12:50:48"/>
    <s v="02/12/2023 12:50:48"/>
    <x v="0"/>
    <s v="TRUESIGHT"/>
    <s v="TRUESIGHT"/>
    <s v="05/12/2023 12:23:36"/>
    <s v="05/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 efectúa contacto con cliente: N/A_x000a_Teléfono de contacto: N/A_x000a_Acciones realizadas: Se deja operativo el servidor y se gestionara reemplazo de la tarjeta de red en otro folio_x000a_Solución paliativa o definitiva: Se deja operativo el servidor y se gestionara"/>
    <d v="1900-01-01T21:21:21"/>
    <d v="1900-01-01T23:32:48"/>
    <d v="1899-12-30T02:11:27"/>
    <x v="1"/>
    <s v=""/>
  </r>
  <r>
    <s v="INC000002476265"/>
    <s v="TICKET-INTELIGENTE"/>
    <x v="4"/>
    <s v="GESTION TI"/>
    <s v="ALEJANDRO ACEVEDO VALENZUELA"/>
    <s v="USR_TSIGHT"/>
    <s v="1-Extenso/Generalizado"/>
    <s v="4-Baja"/>
    <s v="Baja"/>
    <s v="Incidente de Cliente"/>
    <s v="FUNDACION INSTITUTO PROFESIONAL DUOC UC"/>
    <s v="fiprdu01 - dcadmvalpo1_duoc_cl TICKET AUTOMATICO"/>
    <s v="02/12/2023 14:55:00"/>
    <s v="02/12/2023 14:55:00"/>
    <x v="0"/>
    <s v="TRUESIGHT"/>
    <s v="TRUESIGHT"/>
    <s v="03/12/2023 7:09:12"/>
    <s v="03/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lerta Monitoreo | FUNDACION INSTITUTO PROFESIONAL DUOC (FIPRDU01) | AlertaUPDOWN_Server | dcacdvalpo1 | INC000002476205. está siendo asumido por este ticket se procede a cierre."/>
    <d v="1899-12-30T16:00:19"/>
    <d v="1899-12-30T16:14:12"/>
    <d v="1899-12-30T00:13:53"/>
    <x v="1"/>
    <s v=""/>
  </r>
  <r>
    <s v="INC000002476324"/>
    <s v="HOUSING"/>
    <x v="15"/>
    <s v="APQ ACCESOS"/>
    <s v="LUIS O MORALES ARENAS"/>
    <s v="tct_luimoa"/>
    <s v="4-Menor/Localizado"/>
    <s v="4-Baja"/>
    <s v="Baja"/>
    <s v="Requerimiento de Cliente"/>
    <s v="TELEFONICA EMPRESAS DE CHILE SA"/>
    <s v="SE GENERA TICKET POR RONDA Y REVISION DE SALAS TECNICAS"/>
    <s v="02/12/2023 21:11:45"/>
    <s v="02/12/2023 21:13:01"/>
    <x v="0"/>
    <s v="CDP ANTIGUO 1"/>
    <s v="CDP ANTIGUO 2"/>
    <s v="02/12/2023 22:01:16"/>
    <s v="02/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6333"/>
    <s v="HOUSING"/>
    <x v="15"/>
    <s v="APQ ACCESOS"/>
    <s v="LUIS O MORALES ARENAS"/>
    <s v="tct_luimoa"/>
    <s v="4-Menor/Localizado"/>
    <s v="4-Baja"/>
    <s v="Baja"/>
    <s v="Requerimiento de Cliente"/>
    <s v="TELEFONICA EMPRESAS DE CHILE SA"/>
    <s v="SE GENERA TICKET POR REVISION Y TOMA DE ALARMA DE CLIENTES"/>
    <s v="02/12/2023 23:02:17"/>
    <s v="02/12/2023 23:03:39"/>
    <x v="0"/>
    <s v="CDP ANTIGUO 1"/>
    <s v="CDP ANTIGUO 2"/>
    <s v="03/12/2023 0:06:31"/>
    <s v="03/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476386"/>
    <s v="RED INTERNA"/>
    <x v="0"/>
    <s v="APOQUINDO TI"/>
    <s v="RICARDO F ORELLANA MARDONES"/>
    <s v="tct_rorell"/>
    <s v="4-Menor/Localizado"/>
    <s v="4-Baja"/>
    <s v="Baja"/>
    <s v="Requerimiento de Cliente"/>
    <s v="TELEFONICA EMPRESAS DE CHILE SA"/>
    <s v="RONDA Y MEDICIÓN DE TEMPERATURAS EN SALAS TIC"/>
    <s v="03/12/2023 4:19:06"/>
    <s v="03/12/2023 4:20:09"/>
    <x v="0"/>
    <s v="TI"/>
    <s v="CLIMA"/>
    <s v="03/12/2023 4:31:17"/>
    <s v="03/12/2023 23:50:00"/>
    <m/>
    <s v="ACT REALIZADA SIN NOVEDAD"/>
    <d v="1899-12-30T00:00:00"/>
    <d v="1899-12-30T00:00:00"/>
    <d v="1899-12-30T00:00:00"/>
    <x v="0"/>
    <s v="Cumplido"/>
  </r>
  <r>
    <s v="INC000002476848"/>
    <s v="INFRAESTRUCTURA DC"/>
    <x v="0"/>
    <s v="APQ ACCESOS"/>
    <s v="MARIO A BARRIENTOS RUIZ"/>
    <s v="MBARRIENTOS"/>
    <s v="4-Menor/Localizado"/>
    <s v="4-Baja"/>
    <s v="Baja"/>
    <s v="Requerimiento de Cliente"/>
    <s v="TELEFONICA GLOBAL TECHNOLOGY S.A.AGENCIA EN CHILE"/>
    <s v="RONDA DE INSPECCIÓN DE SALAS Y TOMA DE TEMPERATURAS DC APOQUINDO"/>
    <s v="02/12/2023 19:50:06"/>
    <s v="02/12/2023 19:51:44"/>
    <x v="0"/>
    <s v="TI"/>
    <s v="CLIMA"/>
    <s v="02/12/2023 20:15:10"/>
    <s v="02/12/2023 23:50:00"/>
    <s v="RONDA DE INSPECCIÓN DE SALAS Y TOMA DE TEMPERATURAS DC APOQUINDO"/>
    <s v="RONDA REALIZADA"/>
    <d v="1899-12-30T00:00:00"/>
    <d v="1899-12-30T00:00:00"/>
    <d v="1899-12-30T00:00:00"/>
    <x v="0"/>
    <s v="Cumplido"/>
  </r>
  <r>
    <s v="INC000002476871"/>
    <s v="RED INTERNA"/>
    <x v="6"/>
    <s v="APQ ACCESOS"/>
    <s v="YORDI M HURTADO ARAYA"/>
    <s v="tct_yorhua"/>
    <s v="4-Menor/Localizado"/>
    <s v="4-Baja"/>
    <s v="Baja"/>
    <s v="Requerimiento de Cliente"/>
    <s v="TELEFONICA CYBERSECURITY TECH CHILE SPA"/>
    <s v="RONDA TOMA DE TEMPERATURAS SALAS TIC 00:30"/>
    <s v="02/12/2023 20:52:02"/>
    <s v="02/12/2023 20:52:29"/>
    <x v="0"/>
    <s v="CDP ANTIGUO 1"/>
    <s v="CDP ANTIGUO 2"/>
    <s v="02/12/2023 22:06:51"/>
    <s v="02/12/2023 23:50:00"/>
    <s v="RONDA TOMA DE TEMPERATURAS SALAS TIC 00:30"/>
    <s v="RONDA REALIZADA"/>
    <d v="1899-12-30T00:00:00"/>
    <d v="1899-12-30T01:14:49"/>
    <d v="1899-12-30T01:14:49"/>
    <x v="0"/>
    <s v="Cumplido"/>
  </r>
  <r>
    <s v="INC000002476873"/>
    <s v="RED INTERNA"/>
    <x v="6"/>
    <s v="APQ ACCESOS"/>
    <s v="YORDI M HURTADO ARAYA"/>
    <s v="tct_yorhua"/>
    <s v="4-Menor/Localizado"/>
    <s v="4-Baja"/>
    <s v="Baja"/>
    <s v="Requerimiento de Cliente"/>
    <s v="TELEFONICA CYBERSECURITY TECH CHILE SPA"/>
    <s v="RONDA SALAS TECNICAS 00:30"/>
    <s v="02/12/2023 20:52:48"/>
    <s v="02/12/2023 20:53:15"/>
    <x v="0"/>
    <s v="CDP ANTIGUO 1"/>
    <s v="CDP ANTIGUO 2"/>
    <s v="02/12/2023 22:06:29"/>
    <s v="02/12/2023 23:50:00"/>
    <s v="RONDA SALAS TECNICAS 00:30"/>
    <s v="RONDA REALIZADA"/>
    <d v="1899-12-30T00:00:00"/>
    <d v="1899-12-30T01:13:41"/>
    <d v="1899-12-30T01:13:41"/>
    <x v="0"/>
    <s v="Cumplido"/>
  </r>
  <r>
    <s v="INC000002476904"/>
    <s v="RED INTERNA"/>
    <x v="6"/>
    <s v="APQ ACCESOS"/>
    <s v="YORDI M HURTADO ARAYA"/>
    <s v="tct_yorhua"/>
    <s v="4-Menor/Localizado"/>
    <s v="4-Baja"/>
    <s v="Baja"/>
    <s v="Requerimiento de Cliente"/>
    <s v="TELEFONICA CYBERSECURITY TECH CHILE SPA"/>
    <s v="RONDA TOMA DE TEMPERATURAS SALAS TIC 04:30"/>
    <s v="02/12/2023 22:07:29"/>
    <s v="02/12/2023 22:07:58"/>
    <x v="0"/>
    <s v="CDP ANTIGUO 1"/>
    <s v="CDP ANTIGUO 2"/>
    <s v="03/12/2023 0:24:49"/>
    <s v="03/12/2023 23:50:00"/>
    <s v="RONDA TOMA DE TEMPERATURAS SALAS TIC 04:30"/>
    <s v="RONDA REALIZADA"/>
    <d v="1899-12-30T00:00:00"/>
    <d v="1899-12-30T02:17:20"/>
    <d v="1899-12-30T02:17:20"/>
    <x v="0"/>
    <s v="Cumplido"/>
  </r>
  <r>
    <s v="INC000002476908"/>
    <s v="RED INTERNA"/>
    <x v="6"/>
    <s v="APQ ACCESOS"/>
    <s v="YORDI M HURTADO ARAYA"/>
    <s v="tct_yorhua"/>
    <s v="4-Menor/Localizado"/>
    <s v="4-Baja"/>
    <s v="Baja"/>
    <s v="Requerimiento de Cliente"/>
    <s v="TELEFONICA CYBERSECURITY TECH CHILE SPA"/>
    <s v="RONDA TOMA DE TEMPERATURAS SALAS TIC 20:30"/>
    <s v="02/12/2023 20:09:59"/>
    <s v="02/12/2023 20:10:27"/>
    <x v="0"/>
    <s v="CDP ANTIGUO 1"/>
    <s v="CDP ANTIGUO 2"/>
    <s v="02/12/2023 20:51:22"/>
    <s v="02/12/2023 23:50:00"/>
    <s v="RONDA TOMA DE TEMPERATURAS SALAS TIC 20:30"/>
    <s v="RONDA REALIZADA"/>
    <d v="1899-12-30T00:00:00"/>
    <d v="1899-12-30T00:41:23"/>
    <d v="1899-12-30T00:41:23"/>
    <x v="0"/>
    <s v="Cumplido"/>
  </r>
  <r>
    <s v="INC000002476909"/>
    <s v="RED INTERNA"/>
    <x v="6"/>
    <s v="APQ ACCESOS"/>
    <s v="YORDI M HURTADO ARAYA"/>
    <s v="tct_yorhua"/>
    <s v="4-Menor/Localizado"/>
    <s v="4-Baja"/>
    <s v="Baja"/>
    <s v="Requerimiento de Cliente"/>
    <s v="TELEFONICA CYBERSECURITY TECH CHILE SPA"/>
    <s v="RONDA SALAS TECNICAS 20:30"/>
    <s v="02/12/2023 20:10:35"/>
    <s v="02/12/2023 20:11:06"/>
    <x v="0"/>
    <s v="CDP ANTIGUO 1"/>
    <s v="CDP ANTIGUO 2"/>
    <s v="02/12/2023 20:51:41"/>
    <s v="02/12/2023 23:50:00"/>
    <s v="RONDA SALAS TECNICAS 20:30"/>
    <s v="RONDA REALIZADA"/>
    <d v="1899-12-30T00:00:00"/>
    <d v="1899-12-30T00:41:06"/>
    <d v="1899-12-30T00:41:06"/>
    <x v="0"/>
    <s v="Cumplido"/>
  </r>
  <r>
    <s v="INC000002476915"/>
    <s v="HOUSING"/>
    <x v="19"/>
    <s v="BELIEVE"/>
    <s v="SEBASTIAN A JARA VIDAL"/>
    <s v="frp_jolsso"/>
    <s v="3-Moderado/Limitado"/>
    <s v="3-Medio"/>
    <s v="Media"/>
    <s v="Requerimiento de Cliente"/>
    <s v="EQUIPOS ELECTRONICOS Y COMPUTACION SA"/>
    <s v="GESTION DATACENTER/ ACCESOS / EQUIPOS ELECTRONICOS Y COMPUTACION SA"/>
    <s v="02/12/2023 20:41:59"/>
    <s v="02/12/2023 20:43:17"/>
    <x v="0"/>
    <s v="COMUNICACIONES"/>
    <s v="VPN IP - MPLS"/>
    <s v="04/12/2023 12:42:21"/>
    <s v="04/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1T15:48:00"/>
    <d v="1899-12-31T16:00:22"/>
    <d v="1899-12-30T00:12:22"/>
    <x v="0"/>
    <s v="Cumplido"/>
  </r>
  <r>
    <s v="INC000002476942"/>
    <s v="RED INTERNA"/>
    <x v="0"/>
    <s v="APOQUINDO TI"/>
    <s v="RICARDO F ORELLANA MARDONES"/>
    <s v="tct_rorell"/>
    <s v="4-Menor/Localizado"/>
    <s v="4-Baja"/>
    <s v="Baja"/>
    <s v="Requerimiento de Cliente"/>
    <s v="TELEFONICA EMPRESAS DE CHILE SA"/>
    <s v="RONDA Y MEDICIÓN DE TEMPERATURAS EN SALAS TIC"/>
    <s v="03/12/2023 2:38:05"/>
    <s v="03/12/2023 2:39:04"/>
    <x v="0"/>
    <s v="TI"/>
    <s v="CLIMA"/>
    <s v="03/12/2023 2:48:45"/>
    <s v="03/12/2023 23:50:00"/>
    <m/>
    <s v="ACT REALIZADA SIN NOVEDAD"/>
    <d v="1899-12-30T00:00:00"/>
    <d v="1899-12-30T00:00:00"/>
    <d v="1899-12-30T00:00:00"/>
    <x v="0"/>
    <s v="Cumplido"/>
  </r>
  <r>
    <s v="INC000002476946"/>
    <s v="RED INTERNA"/>
    <x v="0"/>
    <s v="APOQUINDO TI"/>
    <s v="RICARDO F ORELLANA MARDONES"/>
    <s v="tct_rorell"/>
    <s v="4-Menor/Localizado"/>
    <s v="4-Baja"/>
    <s v="Baja"/>
    <s v="Requerimiento de Cliente"/>
    <s v="TELEFONICA EMPRESAS DE CHILE SA"/>
    <s v="RONDA Y MEDICIÓN DE TEMPERATURAS EN SALAS TIC"/>
    <s v="03/12/2023 7:19:32"/>
    <s v="03/12/2023 7:20:28"/>
    <x v="0"/>
    <s v="TI"/>
    <s v="CLIMA"/>
    <s v="03/12/2023 7:30:37"/>
    <s v="03/12/2023 23:50:00"/>
    <m/>
    <s v="ACT REALIZADA SIN NOVEDAD"/>
    <d v="1899-12-30T00:00:00"/>
    <d v="1899-12-30T00:00:00"/>
    <d v="1899-12-30T00:00:00"/>
    <x v="0"/>
    <s v="Cumplido"/>
  </r>
  <r>
    <s v="INC000002476986"/>
    <s v="VPN IP - MPLS"/>
    <x v="9"/>
    <s v="ADMINISTRADORES RESIDENTES"/>
    <s v="AXEL ANDRADE"/>
    <s v="frp_rreyes"/>
    <s v="3-Moderado/Limitado"/>
    <s v="3-Medio"/>
    <s v="Media"/>
    <s v="Incidente de Cliente"/>
    <s v="FARMACIAS AHUMADA S.A."/>
    <s v="GAMA / Backup VM Cl01BALFUSE01"/>
    <s v="03/12/2023 15:53:46"/>
    <s v="03/12/2023 15:56:50"/>
    <x v="0"/>
    <s v="TI"/>
    <s v="ALMACENAMIENTO y RESPALDO"/>
    <s v="05/12/2023 15:17:00"/>
    <s v="05/12/2023 23:50:00"/>
    <s v="PREVENTIVO: NO_x000a_CODIGO DE SERVICIO:_x000a_DIRECCION:_x000a_QUIEN REPORTA: Patricio Morales_x000a_CONTACTO EN TERRENO:_x000a_PROBLEMA:_x000a__x000a_Se requiere apoyo para validar backup de la maquina virtual CL01BALFUSE01, el servidor se encuentra con problemas, necesitamos volver a un estad"/>
    <s v="Se efectúa contacto con cliente:  N/A_x000a_Teléfono de contacto:  N/A_x000a_Acciones realizadas: se restaura vm solicitada, se envia correo a cliente._x000a_Solución paliativa o definitiva: definitiva_x000a_Acciones de Mejora, Recomendaciones:  N/A_x000a_Causa Raíz: problemas con la"/>
    <d v="1899-12-31T22:06:54"/>
    <d v="1899-12-31T23:23:14"/>
    <d v="1899-12-30T01:16:20"/>
    <x v="1"/>
    <s v=""/>
  </r>
  <r>
    <s v="INC000002477006"/>
    <s v="RED INTERNA"/>
    <x v="6"/>
    <s v="APQ ACCESOS"/>
    <s v="YORDI M HURTADO ARAYA"/>
    <s v="tct_yorhua"/>
    <s v="4-Menor/Localizado"/>
    <s v="4-Baja"/>
    <s v="Baja"/>
    <s v="Requerimiento de Cliente"/>
    <s v="TELEFONICA CYBERSECURITY TECH CHILE SPA"/>
    <s v="RONDA SALAS TECNICAS 04:30"/>
    <s v="02/12/2023 22:08:11"/>
    <s v="02/12/2023 22:08:43"/>
    <x v="0"/>
    <s v="CDP ANTIGUO 1"/>
    <s v="CDP ANTIGUO 2"/>
    <s v="03/12/2023 0:24:29"/>
    <s v="03/12/2023 23:50:00"/>
    <s v="RONDA SALAS TECNICAS 04:30"/>
    <s v="RONDA REALIZADA"/>
    <d v="1899-12-30T00:00:00"/>
    <d v="1899-12-30T02:16:18"/>
    <d v="1899-12-30T02:16:18"/>
    <x v="0"/>
    <s v="Cumplido"/>
  </r>
  <r>
    <s v="INC000002477451"/>
    <s v="TICKET-INTELIGENTE"/>
    <x v="4"/>
    <s v="GESTION TI"/>
    <s v="ALEJANDRO ACEVEDO VALENZUELA"/>
    <s v="USR_TSIGHT"/>
    <s v="1-Extenso/Generalizado"/>
    <s v="4-Baja"/>
    <s v="Baja"/>
    <s v="Incidente de Cliente"/>
    <s v="PESQUERA CAMANCHACA"/>
    <s v="pescam01 - svrad1_camanchaca.cl_srv TICKET AUTOMATICO"/>
    <s v="03/12/2023 2:14:34"/>
    <s v="03/12/2023 2:14:34"/>
    <x v="0"/>
    <s v="TRUESIGHT"/>
    <s v="TRUESIGHT"/>
    <s v="03/12/2023 6:57:53"/>
    <s v="03/12/2023 23:50:00"/>
    <s v="PREVENTIVO=SI_x000a_CODIGO DE SERVICIO=SVRAD1_camanchaca.cl_SRV_x000a_DIRECCION=_x000a_CIUDAD=_x000a_COMUNA LOCAL=_x000a_REGION=_x000a_QUIEN REPORTA=Ticket automático_x000a_CONTACTO EN TERRENO=_x000a_PROBLEMA=High RAM Usage Alert for Node PESCAM01 - SVRAD1_camanchaca.cl_SRV_x000a_REQUERIMIENTO=_x000a_EQUIPOS ENER"/>
    <s v="Bueno días. Se realiza limpieza de memoria residual. Servidor con nivel de RAM 22%."/>
    <d v="1899-12-30T04:42:09"/>
    <d v="1899-12-30T04:43:19"/>
    <d v="1899-12-30T00:01:10"/>
    <x v="1"/>
    <s v=""/>
  </r>
  <r>
    <s v="INC000002477534"/>
    <s v="TICKET-INTELIGENTE"/>
    <x v="3"/>
    <s v="GESTION TI"/>
    <s v="SEBASTIAN I ACUÑA GUZMAN"/>
    <s v="USR_TSIGHT"/>
    <s v="1-Extenso/Generalizado"/>
    <s v="4-Baja"/>
    <s v="Baja"/>
    <s v="Incidente de Cliente"/>
    <s v="BLUMAR S.A."/>
    <s v="blumar01 - blutssaperp TICKET AUTOMATICO"/>
    <s v="03/12/2023 5:57:48"/>
    <s v="03/12/2023 5:57:48"/>
    <x v="0"/>
    <s v="TI"/>
    <s v="SISTEMAS OPERATIVOS"/>
    <s v="03/12/2023 7:15:23"/>
    <s v="03/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02:38"/>
    <d v="1899-12-30T01:17:35"/>
    <d v="1899-12-30T00:14:57"/>
    <x v="1"/>
    <s v=""/>
  </r>
  <r>
    <s v="INC000002477536"/>
    <s v="TICKET-INTELIGENTE"/>
    <x v="4"/>
    <s v="GESTION TI"/>
    <s v="ALEJANDRO ACEVEDO VALENZUELA"/>
    <s v="USR_TSIGHT"/>
    <s v="1-Extenso/Generalizado"/>
    <s v="4-Baja"/>
    <s v="Baja"/>
    <s v="Incidente de Cliente"/>
    <s v="COMERCIAL E IMPORTADORA AUDIOMUSICA SPA"/>
    <s v="ciausp01 - ts2 TICKET AUTOMATICO"/>
    <s v="03/12/2023 5:58:39"/>
    <s v="03/12/2023 5:58:39"/>
    <x v="0"/>
    <s v="TRUESIGHT"/>
    <s v="TRUESIGHT"/>
    <s v="03/12/2023 21:12:48"/>
    <s v="03/12/2023 23:50:00"/>
    <s v="PREVENTIVO=SI_x000a_CODIGO DE SERVICIO=CIAUSP01 - ts2-Disk Filesystem_x000a_DIRECCION=${Dirección_Local}_x000a_CIUDAD=${Ciudad}_x000a_COMUNA LOCAL=_x000a_REGION=${Región}_x000a_QUIEN REPORTA=Ticket automático_x000a_CONTACTO EN TERRENO=_x000a_PROBLEMA=Critical Hard Drive Space Alert for Node CIAUSP01 -"/>
    <m/>
    <d v="1899-12-30T15:00:04"/>
    <d v="1899-12-30T15:14:09"/>
    <d v="1899-12-30T00:14:05"/>
    <x v="1"/>
    <s v=""/>
  </r>
  <r>
    <s v="INC000002477723"/>
    <s v="HOUSING"/>
    <x v="15"/>
    <s v="APQ ACCESOS"/>
    <s v="LUIS O MORALES ARENAS"/>
    <s v="tct_luimoa"/>
    <s v="4-Menor/Localizado"/>
    <s v="4-Baja"/>
    <s v="Baja"/>
    <s v="Requerimiento de Cliente"/>
    <s v="TELEFONICA EMPRESAS DE CHILE SA"/>
    <s v="SE GENERA TICKET POR RONDA Y REVISION DE SALAS TECNICAS"/>
    <s v="03/12/2023 21:10:22"/>
    <s v="03/12/2023 21:12:15"/>
    <x v="0"/>
    <s v="CDP ANTIGUO 1"/>
    <s v="CDP ANTIGUO 2"/>
    <s v="03/12/2023 21:56:17"/>
    <s v="03/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77734"/>
    <s v="HOUSING"/>
    <x v="15"/>
    <s v="APQ ACCESOS"/>
    <s v="LUIS O MORALES ARENAS"/>
    <s v="tct_luimoa"/>
    <s v="4-Menor/Localizado"/>
    <s v="4-Baja"/>
    <s v="Baja"/>
    <s v="Requerimiento de Cliente"/>
    <s v="TELEFONICA EMPRESAS DE CHILE SA"/>
    <s v="SE GENERA TICKET DE SUPERVISION PARA CLIENTE DXC"/>
    <s v="04/12/2023 1:04:14"/>
    <s v="04/12/2023 1:05:52"/>
    <x v="0"/>
    <s v="CDP ANTIGUO 1"/>
    <s v="CDP ANTIGUO 2"/>
    <s v="04/12/2023 1:12:59"/>
    <s v="04/12/2023 23:50:00"/>
    <s v="*Estimados:*_x0009__x0009_Actividad realizada_x000a__x0009__x000a_*Cliente:*_x0009__x0009_DXC_x000a_*Proveedor:*_x0009__x0009_SIAE_x000a_*Tipo Requerimiento:*_x0009_TRABAJO CON CRQ_x000a_*N° Ticket Acceso:*_x0009_2472971_x000a_*N° CRQ:*_x0009__x0009_78831_x000a_*Estado CRQ:*_x0009__x0009_APROBADO_x000a_*TKT:*_x0009__x0009__x0009_TKT-005666_x000a_*Actividad a realizar:*_x0009_Solicitud de acceso DC Paine par"/>
    <s v="SUPERVISION CRQ, OK."/>
    <d v="1899-12-30T00:00:00"/>
    <d v="1899-12-30T00:00:00"/>
    <d v="1899-12-30T00:00:00"/>
    <x v="0"/>
    <s v="Cumplido"/>
  </r>
  <r>
    <s v="INC000002477755"/>
    <s v="HOUSING"/>
    <x v="14"/>
    <s v="BELIEVE"/>
    <s v="BASTIAN A ROA CHIARLEONI"/>
    <s v="frp_jreyna"/>
    <s v="3-Moderado/Limitado"/>
    <s v="3-Medio"/>
    <s v="Media"/>
    <s v="Requerimiento de Cliente"/>
    <s v="ICETEL SERVICIOS S.A."/>
    <s v="GESTION DATACENTER/ ACCESOS  / NBX"/>
    <s v="04/12/2023 7:32:11"/>
    <s v="04/12/2023 7:41:32"/>
    <x v="0"/>
    <s v="TI"/>
    <s v="INFRAESTRUCTURA"/>
    <s v="04/12/2023 8:20:14"/>
    <s v="04/12/2023 23:50:00"/>
    <s v="EMPRESA:    _x0009_NBX_x000a_CÓDIGO DE SERVICIO:_x000a_DIRECCIÓN_x000a_NOMBRE DE QUIEN REPORTA:  Jose Alejandro Martinez. A        _x000a_TELÉFONO DE QUIEN REPORTA:  +56932448538_x000a_NOMBRE DE CONTACTO EN TERRENO: Jose Martinez / 932448538_x000a_REQUERIMIENTO:  _x000a__x000a_Reuniones Contractuales e Insp"/>
    <s v="ACCESOS AUTORIZADOS"/>
    <d v="1899-12-30T00:21:10"/>
    <d v="1899-12-30T00:48:03"/>
    <d v="1899-12-30T00:26:53"/>
    <x v="0"/>
    <s v="Cumplido"/>
  </r>
  <r>
    <s v="INC000002477757"/>
    <s v="HOUSING"/>
    <x v="14"/>
    <s v="BELIEVE"/>
    <s v="BASTIAN A ROA CHIARLEONI"/>
    <s v="frp_jreyna"/>
    <s v="3-Moderado/Limitado"/>
    <s v="3-Medio"/>
    <s v="Media"/>
    <s v="Requerimiento de Cliente"/>
    <s v="ICETEL SERVICIOS S.A."/>
    <s v="GESTION DATACENTER/ ACCESOS  / ICETEL SERVICIOS S.A."/>
    <s v="04/12/2023 7:36:16"/>
    <s v="04/12/2023 7:41:20"/>
    <x v="0"/>
    <s v="TI"/>
    <s v="INFRAESTRUCTURA"/>
    <s v="04/12/2023 8:19:13"/>
    <s v="04/12/2023 23:50:00"/>
    <s v="EMPRESA:    ICETEL SERVICIOS S.A._x0009__x000a_CÓDIGO DE SERVICIO:_x000a_DIRECCIÓN_x000a_NOMBRE DE QUIEN REPORTA:  Jose Alejandro Martinez. A        _x000a_TELÉFONO DE QUIEN REPORTA:  +56932448538_x000a_NOMBRE DE CONTACTO EN TERRENO: Jose Martinez / 932448538_x000a_REQUERIMIENTO:  _x000a__x000a_Reuniones Co"/>
    <s v="ACCESOS AUTORIZADOS"/>
    <d v="1899-12-30T00:18:55"/>
    <d v="1899-12-30T00:42:57"/>
    <d v="1899-12-30T00:24:02"/>
    <x v="0"/>
    <s v="Cumplido"/>
  </r>
  <r>
    <s v="INC000002477801"/>
    <s v="VPN IP - MPLS"/>
    <x v="4"/>
    <s v="BELIEVE"/>
    <s v="JUAN CARLOS UZCATEGUI FUGUETT"/>
    <s v="frp_fbalab"/>
    <s v="4-Menor/Localizado"/>
    <s v="4-Baja"/>
    <s v="Baja"/>
    <s v="Requerimiento de Cliente"/>
    <s v="TELEFONICA CYBERSECURITY TECH CHILE SPA"/>
    <s v="REQ / SOC / Reset password de AD"/>
    <s v="04/12/2023 9:57:19"/>
    <s v="04/12/2023 9:58:16"/>
    <x v="0"/>
    <s v="TI"/>
    <s v="SISTEMAS OPERATIVOS"/>
    <s v="04/12/2023 19:27:03"/>
    <s v="04/12/2023 23:50:00"/>
    <s v="PREVENTIVO: NO_x000a_CODIGO DE SERVICIO_x000a_DIRECCION:_x000a_COMUNA:_x000a_NOMBRE QUIEN REPORTA: Miguel Diaz Bustos_x000a_TELEFONO QUIEN REPORTA: 569 66379050_x000a_NOMBRE CONTACTO EN TERRENO:_x000a_TEFEFONO 1 CONTACTO EN TERRENO:_x000a_TELEFONO 2 CONTACTO EN TERRENO:_x000a_REQUERIMIENTO:Favor de su apoyo"/>
    <s v="Se realiza requerimiento de acuerdo a lo solicitado. Se valida con usuarios final."/>
    <d v="1899-12-30T00:00:00"/>
    <d v="1899-12-30T09:29:44"/>
    <d v="1899-12-30T09:29:44"/>
    <x v="0"/>
    <s v="Cumplido"/>
  </r>
  <r>
    <s v="INC000002477822"/>
    <s v="TICKET-INTELIGENTE"/>
    <x v="2"/>
    <s v="GESTION TI"/>
    <s v="LUIS RODRIGO ACEVEDO COLLIPAL"/>
    <s v="USR_TSIGHT"/>
    <s v="1-Extenso/Generalizado"/>
    <s v="4-Baja"/>
    <s v="Baja"/>
    <s v="Incidente de Cliente"/>
    <s v="COCA COLA EMBONOR S A"/>
    <s v="cocoem01 - srv_koe_dmz TICKET AUTOMATICO"/>
    <s v="03/12/2023 10:32:18"/>
    <s v="03/12/2023 10:32:18"/>
    <x v="0"/>
    <s v="TRUESIGHT"/>
    <s v="TRUESIGHT"/>
    <s v="03/12/2023 17:41:35"/>
    <s v="03/12/2023 23:50:00"/>
    <s v="PREVENTIVO=SI_x000a_CODIGO DE SERVICIO=SRV_KOE_DMZ_x000a_DIRECCION=_x000a_CIUDAD=SERVIDORES_x000a_COMUNA LOCAL=_x000a_REGION=_x000a_QUIEN REPORTA=Ticket automático_x000a_CONTACTO EN TERRENO=_x000a_PROBLEMA=Node COCOEM01 - SRV_KOE_DMZ is Down_x000a_REQUERIMIENTO=_x000a_EQUIPOS ENERGIZADO O REINICIADO=_x000a_HORARIO DE A"/>
    <s v="Respecto de este punto, no se encuentra por dirección Ip como ip de gestión, se consulta con Alejandro Acevedo quien indica que este punto no se encuentra administrado por MS, por lo tanto manifiesta que el ticket puede ser cerrado ya que el servidor no"/>
    <d v="1899-12-30T06:41:55"/>
    <d v="1899-12-30T07:09:17"/>
    <d v="1899-12-30T00:27:22"/>
    <x v="1"/>
    <s v=""/>
  </r>
  <r>
    <s v="INC000002477824"/>
    <s v="TICKET-INTELIGENTE"/>
    <x v="2"/>
    <s v="GESTION TI"/>
    <s v="LUIS RODRIGO ACEVEDO COLLIPAL"/>
    <s v="USR_TSIGHT"/>
    <s v="1-Extenso/Generalizado"/>
    <s v="4-Baja"/>
    <s v="Baja"/>
    <s v="Incidente de Cliente"/>
    <s v="COCA COLA EMBONOR S A"/>
    <s v="cocoem01 - srv_koe_appdmz TICKET AUTOMATICO"/>
    <s v="03/12/2023 10:33:51"/>
    <s v="03/12/2023 10:33:51"/>
    <x v="0"/>
    <s v="TRUESIGHT"/>
    <s v="TRUESIGHT"/>
    <s v="03/12/2023 15:34:18"/>
    <s v="03/12/2023 23:50:00"/>
    <s v="PREVENTIVO=SI_x000a_CODIGO DE SERVICIO=srv_koe_appdmz_x000a_DIRECCION=_x000a_CIUDAD=SERVIDORES_x000a_COMUNA LOCAL=_x000a_REGION=_x000a_QUIEN REPORTA=Ticket automático_x000a_CONTACTO EN TERRENO=_x000a_PROBLEMA=Node COCOEM01 - srv_koe_appdmz is Down_x000a_REQUERIMIENTO=_x000a_EQUIPOS ENERGIZADO O REINICIADO=_x000a_HORARI"/>
    <s v="Fase de Investigación y Diagnóstico: Se revisará comunicación de los servidores reportados._x000a_Se efectúa contacto con cliente: nombre del contacto o N/A_x000a_Teléfono de contacto: telefono del contacto o N/A_x000a_Tiempo estimado de solución: tiempo aproximado o N/A"/>
    <d v="1899-12-30T03:42:25"/>
    <d v="1899-12-30T05:00:27"/>
    <d v="1899-12-30T01:18:02"/>
    <x v="1"/>
    <s v=""/>
  </r>
  <r>
    <s v="INC000002478008"/>
    <s v="HOUSING"/>
    <x v="15"/>
    <s v="APQ ACCESOS"/>
    <s v="JOSE G MARQUEZ MARCANO"/>
    <s v="tct_josmam"/>
    <s v="4-Menor/Localizado"/>
    <s v="4-Baja"/>
    <s v="Baja"/>
    <s v="Requerimiento de Cliente"/>
    <s v="TELEFONICA EMPRESAS DE CHILE SA"/>
    <s v="RONDA Y REVISION DE SALAS"/>
    <s v="03/12/2023 12:31:08"/>
    <s v="03/12/2023 12:31:59"/>
    <x v="0"/>
    <s v="CDP ANTIGUO 1"/>
    <s v="CDP ANTIGUO 2"/>
    <s v="03/12/2023 12:33:15"/>
    <s v="03/12/2023 23:50:00"/>
    <s v="RONDA Y REVISION DE SALAS"/>
    <s v="RONDAS REALIZADAS"/>
    <d v="1899-12-30T00:00:00"/>
    <d v="1899-12-30T00:02:07"/>
    <d v="1899-12-30T00:02:07"/>
    <x v="0"/>
    <s v="Cumplido"/>
  </r>
  <r>
    <s v="INC000002478010"/>
    <s v="HOUSING"/>
    <x v="15"/>
    <s v="APQ ACCESOS"/>
    <s v="JOSE G MARQUEZ MARCANO"/>
    <s v="tct_josmam"/>
    <s v="4-Menor/Localizado"/>
    <s v="4-Baja"/>
    <s v="Baja"/>
    <s v="Requerimiento de Cliente"/>
    <s v="TELEFONICA EMPRESAS DE CHILE SA"/>
    <s v="TOMA DE ALARMAS DE CLIENTES"/>
    <s v="03/12/2023 12:33:35"/>
    <s v="03/12/2023 12:34:22"/>
    <x v="0"/>
    <s v="CDP ANTIGUO 1"/>
    <s v="CDP ANTIGUO 2"/>
    <s v="03/12/2023 12:35:51"/>
    <s v="03/12/2023 23:50:00"/>
    <s v="TOMA DE ALARMAS DE CLIENTES"/>
    <s v="TOMA DE ALARMAS REALIZADAS"/>
    <d v="1899-12-30T00:01:11"/>
    <d v="1899-12-30T00:02:16"/>
    <d v="1899-12-30T00:01:05"/>
    <x v="0"/>
    <s v="Cumplido"/>
  </r>
  <r>
    <s v="INC000002478056"/>
    <s v="HOSTING VIRTUAL"/>
    <x v="4"/>
    <s v="DUOC TICKET PENDIENTES"/>
    <s v="JUAN CARLOS UZCATEGUI FUGUETT"/>
    <s v="frp_jcarra"/>
    <s v="3-Moderado/Limitado"/>
    <s v="4-Baja"/>
    <s v="Baja"/>
    <s v="Requerimiento de Cliente"/>
    <s v="FUNDACION INSTITUTO PROFESIONAL DUOC UC"/>
    <s v="DUOC / RQ / Crear registro de aplicación SSO"/>
    <s v="04/12/2023 8:55:11"/>
    <s v="04/12/2023 8:57:21"/>
    <x v="0"/>
    <s v="TI"/>
    <s v="SISTEMAS OPERATIVOS"/>
    <s v="04/12/2023 19:27:47"/>
    <s v="0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Buen día Esti"/>
    <s v="Se realiza requerimiento de acuerdo a lo solicitado."/>
    <d v="1899-12-30T03:35:36"/>
    <d v="1899-12-30T10:32:36"/>
    <d v="1899-12-30T06:57:00"/>
    <x v="0"/>
    <s v="Cumplido"/>
  </r>
  <r>
    <s v="INC000002478058"/>
    <s v="RED INTERNA"/>
    <x v="1"/>
    <s v="APQ ACCESOS"/>
    <s v="CARLOS F ARAYA RAMIREZ"/>
    <s v="tct_cararr"/>
    <s v="4-Menor/Localizado"/>
    <s v="4-Baja"/>
    <s v="Baja"/>
    <s v="Requerimiento de Cliente"/>
    <s v="TELEFONICA CYBERSECURITY TECH CHILE SPA"/>
    <s v="RONDA INSPECTIVA"/>
    <s v="04/12/2023 9:05:20"/>
    <s v="04/12/2023 9:08:00"/>
    <x v="0"/>
    <s v="CDP ANTIGUO 1"/>
    <s v="CDP ANTIGUO 2"/>
    <s v="04/12/2023 9:41:42"/>
    <s v="04/12/2023 23:50:00"/>
    <m/>
    <s v="ronda realizada"/>
    <d v="1899-12-30T00:00:00"/>
    <d v="1899-12-30T00:00:00"/>
    <d v="1899-12-30T00:00:00"/>
    <x v="0"/>
    <s v="Cumplido"/>
  </r>
  <r>
    <s v="INC000002478078"/>
    <s v="INFRAESTRUCTURA DC"/>
    <x v="8"/>
    <s v="APQ ACCESOS"/>
    <s v="JONATHAN A MARQUEZ ASTENGO"/>
    <s v="tct_jmarqu"/>
    <s v="4-Menor/Localizado"/>
    <s v="4-Baja"/>
    <s v="Baja"/>
    <s v="Requerimiento de Cliente"/>
    <s v="TELEFONICA CYBERSECURITY TECH CHILE SPA"/>
    <s v="FACTIBILIDAD ARAUCO/CRQ 79209"/>
    <s v="04/12/2023 10:04:06"/>
    <s v="04/12/2023 10:05:59"/>
    <x v="0"/>
    <s v="CDP ANTIGUO 1"/>
    <s v="CDP ANTIGUO 2"/>
    <s v="04/12/2023 10:16:19"/>
    <s v="04/12/2023 23:50:00"/>
    <s v="FACTIBILIDAD PARA INGRESO DE EQUIPO"/>
    <s v="FACTIBILIDAD ENVIADA"/>
    <d v="1899-12-30T00:00:00"/>
    <d v="1899-12-30T00:00:00"/>
    <d v="1899-12-30T00:00:00"/>
    <x v="0"/>
    <s v="Cumplido"/>
  </r>
  <r>
    <s v="INC000002478082"/>
    <s v="HOSTING VIRTUAL"/>
    <x v="22"/>
    <s v="AZURE"/>
    <s v="ANGEL CASTRO CABRERA"/>
    <s v="tct_ascast"/>
    <s v="4-Menor/Localizado"/>
    <s v="4-Baja"/>
    <s v="Baja"/>
    <s v="Requerimiento de Cliente"/>
    <s v="TELEFONICA GLOBAL TECHNOLOGY S.A.AGENCIA EN CHILE"/>
    <s v="ATOS - REDBANC REVISION"/>
    <s v="04/12/2023 10:09:58"/>
    <s v="04/12/2023 10:13:08"/>
    <x v="0"/>
    <s v="TI"/>
    <s v="SERVIDORES VIRTUALES"/>
    <s v="04/12/2023 10:21:05"/>
    <s v="04/12/2023 23:50:00"/>
    <s v="Se crea ticket por revision de servicios de ATOS - REDBANC"/>
    <m/>
    <d v="1899-12-30T00:00:00"/>
    <d v="1899-12-30T00:11:07"/>
    <d v="1899-12-30T00:11:07"/>
    <x v="0"/>
    <s v="Cumplido"/>
  </r>
  <r>
    <s v="INC000002478091"/>
    <s v="VPN IP - MPLS"/>
    <x v="17"/>
    <s v="GESTION HD"/>
    <s v="NICOLAS A SAAVEDRA EGUILUZ"/>
    <s v="frp_spevel"/>
    <s v="3-Moderado/Limitado"/>
    <s v="3-Medio"/>
    <s v="Media"/>
    <s v="Requerimiento de Cliente"/>
    <s v="NUTRISCO CHILE SA"/>
    <s v="HD/Revisión"/>
    <s v="04/12/2023 10:28:27"/>
    <s v="04/12/2023 10:31:25"/>
    <x v="0"/>
    <s v="CDP ANTIGUO 1"/>
    <s v="CDP ANTIGUO 2"/>
    <s v="04/12/2023 10:54:06"/>
    <s v="04/12/2023 23:50:00"/>
    <s v="PREVENTIVO: NO_x000a_CODIGO DE SERVICIO: NN_x000a_DIRECCION: _x000a_QUIEN REPORTA:  Nicolás Saavedra Eguiluz_x000a__x000a_+56 9 6187 5469 | nicolas.saavedraeguiluz@telefonica.com_x000a__x000a_CONTACTO EN TERRENO:_x000a_PROBLEMA:_x000a_REQUERIMIENTO:Favor generar ticket en base a requerimiento de cliente NUT"/>
    <s v="Adjunto historial de usuario ALIBERONA y EXT_SOPORTE3 según lo solicitado."/>
    <d v="1899-12-30T00:00:00"/>
    <d v="1899-12-30T00:25:39"/>
    <d v="1899-12-30T00:25:39"/>
    <x v="0"/>
    <s v="Cumplido"/>
  </r>
  <r>
    <s v="INC000002478650"/>
    <s v="RED INTERNA"/>
    <x v="0"/>
    <s v="APQ ACCESOS"/>
    <s v="CRISTOPHER MALDONADO ROMERO"/>
    <s v="tct_cmaldo"/>
    <s v="4-Menor/Localizado"/>
    <s v="4-Baja"/>
    <s v="Baja"/>
    <s v="Requerimiento de Cliente"/>
    <s v="TELEFONICA EMPRESAS DE CHILE SA"/>
    <s v="RONDA TOMA DE TEMPERATURAS SALAS TIC"/>
    <s v="03/12/2023 16:50:36"/>
    <s v="03/12/2023 16:51:23"/>
    <x v="0"/>
    <s v="CDP ANTIGUO 1"/>
    <s v="CDP ANTIGUO 2"/>
    <s v="03/12/2023 18:37:05"/>
    <s v="03/12/2023 23:50:00"/>
    <m/>
    <s v="RONDA REALIZADA"/>
    <d v="1899-12-30T00:00:00"/>
    <d v="1899-12-30T00:00:00"/>
    <d v="1899-12-30T00:00:00"/>
    <x v="0"/>
    <s v="Cumplido"/>
  </r>
  <r>
    <s v="INC000002478671"/>
    <s v="VPN IP - MPLS"/>
    <x v="2"/>
    <s v="GESTION HD"/>
    <s v="LUIS RODRIGO ACEVEDO COLLIPAL"/>
    <s v="frp_spevel"/>
    <s v="3-Moderado/Limitado"/>
    <s v="3-Medio"/>
    <s v="Media"/>
    <s v="Incidente de Cliente"/>
    <s v="PALUMBO S.A."/>
    <s v="HD/INCONVENIENTE CON VPN"/>
    <s v="03/12/2023 17:36:06"/>
    <s v="03/12/2023 17:41:28"/>
    <x v="0"/>
    <s v="CDP ANTIGUO 1"/>
    <s v="CDP ANTIGUO 2"/>
    <s v="03/12/2023 19:06:22"/>
    <s v="03/12/2023 23:50:00"/>
    <s v="PREVENTIVO: NO_x000a_CODIGO DE SERVICIO: VPF0920319_x000a_DIRECCION: San Martin 50 SALA 4 - H68,Santiago_x000a_QUIEN REPORTA: Marlon Ferrada +56 9 4647 0632_x000a_CONTACTO EN TERRENO:_x000a_PROBLEMA: Actualmente nos encontramos con una incidencia con nuestra VPN de la cual está enlaz"/>
    <s v="Fase de resolución recuperación  sin intervención, se consulta con cliente por estado del servicio e indica que vpn ssl se encuentra operativo._x000a__x000a_Se efectúa contacto con cliente: Marlon Ferrada_x000a_Teléfono de contacto: +56 9 4647 0632_x000a_Acciones realizadas: se"/>
    <d v="1899-12-30T00:38:19"/>
    <d v="1899-12-30T01:30:16"/>
    <d v="1899-12-30T00:51:57"/>
    <x v="1"/>
    <s v=""/>
  </r>
  <r>
    <s v="INC000002478709"/>
    <s v="RED INTERNA"/>
    <x v="0"/>
    <s v="APQ ACCESOS"/>
    <s v="CRISTOPHER MALDONADO ROMERO"/>
    <s v="tct_cmaldo"/>
    <s v="4-Menor/Localizado"/>
    <s v="4-Baja"/>
    <s v="Baja"/>
    <s v="Requerimiento de Cliente"/>
    <s v="TELEFONICA EMPRESAS DE CHILE SA"/>
    <s v="RONDA TOMA DE TEMPERATURAS SALAS TIC"/>
    <s v="03/12/2023 19:39:38"/>
    <s v="03/12/2023 19:40:58"/>
    <x v="0"/>
    <s v="CDP ANTIGUO 1"/>
    <s v="CDP ANTIGUO 2"/>
    <s v="03/12/2023 20:00:37"/>
    <s v="03/12/2023 23:50:00"/>
    <m/>
    <s v="RONDA REALIZADA"/>
    <d v="1899-12-30T00:00:00"/>
    <d v="1899-12-30T00:00:00"/>
    <d v="1899-12-30T00:00:00"/>
    <x v="0"/>
    <s v="Cumplido"/>
  </r>
  <r>
    <s v="INC000002478711"/>
    <s v="RED INTERNA"/>
    <x v="0"/>
    <s v="APQ ACCESOS"/>
    <s v="CRISTOPHER MALDONADO ROMERO"/>
    <s v="tct_cmaldo"/>
    <s v="4-Menor/Localizado"/>
    <s v="4-Baja"/>
    <s v="Baja"/>
    <s v="Requerimiento de Cliente"/>
    <s v="TELEFONICA EMPRESAS DE CHILE SA"/>
    <s v="RONDA TOMA DE TEMPERATURAS SALAS TIC"/>
    <s v="03/12/2023 19:43:21"/>
    <s v="03/12/2023 19:44:08"/>
    <x v="0"/>
    <s v="CDP ANTIGUO 1"/>
    <s v="CDP ANTIGUO 2"/>
    <s v="03/12/2023 20:07:35"/>
    <s v="03/12/2023 23:50:00"/>
    <m/>
    <s v="RONDA REALIZADA"/>
    <d v="1899-12-30T00:00:00"/>
    <d v="1899-12-30T00:00:00"/>
    <d v="1899-12-30T00:00:00"/>
    <x v="0"/>
    <s v="Cumplido"/>
  </r>
  <r>
    <s v="INC000002478768"/>
    <s v="HOUSING"/>
    <x v="6"/>
    <s v="APQ ACCESOS"/>
    <s v="EDUARDO A NUÑEZ LAMOZA"/>
    <s v="tct_edunul"/>
    <s v="4-Menor/Localizado"/>
    <s v="4-Baja"/>
    <s v="Baja"/>
    <s v="Requerimiento de Cliente"/>
    <s v="TELEFONICA CYBERSECURITY TECH CHILE SPA"/>
    <s v="TOMA DE TEMPERATURAS"/>
    <s v="04/12/2023 5:49:21"/>
    <s v="04/12/2023 5:50:12"/>
    <x v="0"/>
    <s v="TI"/>
    <s v="CLIMA"/>
    <s v="04/12/2023 5:50:30"/>
    <s v="04/12/2023 23:50:00"/>
    <s v="TOMA DE TEMPERATURAS"/>
    <s v="RONDA REALIZADA"/>
    <d v="1899-12-30T00:00:00"/>
    <d v="1899-12-30T00:00:00"/>
    <d v="1899-12-30T00:00:00"/>
    <x v="0"/>
    <s v="Cumplido"/>
  </r>
  <r>
    <s v="INC000002478770"/>
    <s v="HOUSING"/>
    <x v="6"/>
    <s v="APQ ACCESOS"/>
    <s v="EDUARDO A NUÑEZ LAMOZA"/>
    <s v="tct_edunul"/>
    <s v="4-Menor/Localizado"/>
    <s v="4-Baja"/>
    <s v="Baja"/>
    <s v="Requerimiento de Cliente"/>
    <s v="TELEFONICA CYBERSECURITY TECH CHILE SPA"/>
    <s v="TOMA DE TEMPERATURAS"/>
    <s v="04/12/2023 5:50:43"/>
    <s v="04/12/2023 5:51:39"/>
    <x v="0"/>
    <s v="TI"/>
    <s v="CLIMA"/>
    <s v="04/12/2023 5:52:00"/>
    <s v="04/12/2023 23:50:00"/>
    <s v="TOMA DE TEMPERATURAS"/>
    <s v="RONDA REALIZADA"/>
    <d v="1899-12-30T00:00:00"/>
    <d v="1899-12-30T00:00:00"/>
    <d v="1899-12-30T00:00:00"/>
    <x v="0"/>
    <s v="Cumplido"/>
  </r>
  <r>
    <s v="INC000002478772"/>
    <s v="HOUSING"/>
    <x v="6"/>
    <s v="APQ ACCESOS"/>
    <s v="EDUARDO A NUÑEZ LAMOZA"/>
    <s v="tct_edunul"/>
    <s v="4-Menor/Localizado"/>
    <s v="4-Baja"/>
    <s v="Baja"/>
    <s v="Requerimiento de Cliente"/>
    <s v="TELEFONICA CYBERSECURITY TECH CHILE SPA"/>
    <s v="TOMA DE TEMPERATURAS"/>
    <s v="04/12/2023 5:52:14"/>
    <s v="04/12/2023 5:53:22"/>
    <x v="0"/>
    <s v="TI"/>
    <s v="CLIMA"/>
    <s v="04/12/2023 5:53:42"/>
    <s v="04/12/2023 23:50:00"/>
    <s v="TOMA DE TEMPERATURAS"/>
    <s v="RONDA REALIZADA"/>
    <d v="1899-12-30T00:00:00"/>
    <d v="1899-12-30T00:00:00"/>
    <d v="1899-12-30T00:00:00"/>
    <x v="0"/>
    <s v="Cumplido"/>
  </r>
  <r>
    <s v="INC000002478774"/>
    <s v="HOUSING"/>
    <x v="6"/>
    <s v="APQ ACCESOS"/>
    <s v="EDUARDO A NUÑEZ LAMOZA"/>
    <s v="tct_edunul"/>
    <s v="4-Menor/Localizado"/>
    <s v="4-Baja"/>
    <s v="Baja"/>
    <s v="Requerimiento de Cliente"/>
    <s v="TELEFONICA CYBERSECURITY TECH CHILE SPA"/>
    <s v="RONDA SALAS TECNICAS"/>
    <s v="04/12/2023 5:53:55"/>
    <s v="04/12/2023 5:54:59"/>
    <x v="0"/>
    <s v="TI"/>
    <s v="INFRAESTRUCTURA"/>
    <s v="04/12/2023 5:55:17"/>
    <s v="04/12/2023 23:50:00"/>
    <s v="REVISION DE SALAS Y RACK"/>
    <s v="RONDA REALIZADA"/>
    <d v="1899-12-30T00:00:00"/>
    <d v="1899-12-30T00:00:00"/>
    <d v="1899-12-30T00:00:00"/>
    <x v="0"/>
    <s v="Cumplido"/>
  </r>
  <r>
    <s v="INC000002478776"/>
    <s v="HOUSING"/>
    <x v="6"/>
    <s v="APQ ACCESOS"/>
    <s v="EDUARDO A NUÑEZ LAMOZA"/>
    <s v="tct_edunul"/>
    <s v="4-Menor/Localizado"/>
    <s v="4-Baja"/>
    <s v="Baja"/>
    <s v="Requerimiento de Cliente"/>
    <s v="TELEFONICA CYBERSECURITY TECH CHILE SPA"/>
    <s v="RONDA SALAS TECNICAS"/>
    <s v="04/12/2023 5:55:32"/>
    <s v="04/12/2023 5:56:40"/>
    <x v="0"/>
    <s v="TI"/>
    <s v="INFRAESTRUCTURA"/>
    <s v="04/12/2023 5:57:01"/>
    <s v="04/12/2023 23:50:00"/>
    <s v="REVISION DE SALAS Y RACK"/>
    <s v="RONDA REALIZADA"/>
    <d v="1899-12-30T00:00:00"/>
    <d v="1899-12-30T00:00:00"/>
    <d v="1899-12-30T00:00:00"/>
    <x v="0"/>
    <s v="Cumplido"/>
  </r>
  <r>
    <s v="INC000002478778"/>
    <s v="HOUSING"/>
    <x v="6"/>
    <s v="APQ ACCESOS"/>
    <s v="EDUARDO A NUÑEZ LAMOZA"/>
    <s v="tct_edunul"/>
    <s v="4-Menor/Localizado"/>
    <s v="4-Baja"/>
    <s v="Baja"/>
    <s v="Requerimiento de Cliente"/>
    <s v="TELEFONICA CYBERSECURITY TECH CHILE SPA"/>
    <s v="RONDA SALAS TECNICAS"/>
    <s v="04/12/2023 5:57:16"/>
    <s v="04/12/2023 5:58:12"/>
    <x v="0"/>
    <s v="TI"/>
    <s v="INFRAESTRUCTURA"/>
    <s v="04/12/2023 5:58:29"/>
    <s v="04/12/2023 23:50:00"/>
    <s v="REVISION DE SALAS Y RACK"/>
    <s v="RONDA REALIZADA"/>
    <d v="1899-12-30T00:00:00"/>
    <d v="1899-12-30T00:00:00"/>
    <d v="1899-12-30T00:00:00"/>
    <x v="0"/>
    <s v="Cumplido"/>
  </r>
  <r>
    <s v="INC000002478786"/>
    <s v="HOUSING"/>
    <x v="15"/>
    <s v="APQ ACCESOS"/>
    <s v="LUIS O MORALES ARENAS"/>
    <s v="tct_luimoa"/>
    <s v="4-Menor/Localizado"/>
    <s v="4-Baja"/>
    <s v="Baja"/>
    <s v="Requerimiento de Cliente"/>
    <s v="TELEFONICA EMPRESAS DE CHILE SA"/>
    <s v="SE GENERA TICKET DE SUPERVISION PARA CLIENTE DXC"/>
    <s v="04/12/2023 6:41:58"/>
    <s v="04/12/2023 6:43:18"/>
    <x v="0"/>
    <s v="CDP ANTIGUO 1"/>
    <s v="CDP ANTIGUO 2"/>
    <s v="04/12/2023 7:29:29"/>
    <s v="04/12/2023 23:50:00"/>
    <s v="*Estimados:*_x0009__x0009_Actividad realizada_x000a__x0009__x000a_*Cliente:*_x0009__x0009_DXC_x000a_*Proveedor:*_x0009__x0009_NO APLICA_x000a_*Tipo Requerimiento:*_x0009_TRABAJO CON CRQ_x000a_*N° Ticket Acceso:*_x0009_NO APLICA_x000a_*N° CRQ:*_x0009__x0009_78943_x000a_*Estado CRQ:*_x0009__x0009_APROBADO_x000a_*TKT:*_x0009__x0009__x0009_TKT-005690_x000a_*Actividad a realizar:*_x0009_Retiro de cableado obsole"/>
    <s v="SUPERVISION CRQ, OK."/>
    <d v="1899-12-30T00:00:00"/>
    <d v="1899-12-30T00:00:00"/>
    <d v="1899-12-30T00:00:00"/>
    <x v="0"/>
    <s v="Cumplido"/>
  </r>
  <r>
    <s v="INC000002478788"/>
    <s v="HOUSING"/>
    <x v="15"/>
    <s v="APQ ACCESOS"/>
    <s v="LUIS O MORALES ARENAS"/>
    <s v="tct_luimoa"/>
    <s v="4-Menor/Localizado"/>
    <s v="4-Baja"/>
    <s v="Baja"/>
    <s v="Requerimiento de Cliente"/>
    <s v="TELEFONICA EMPRESAS DE CHILE SA"/>
    <s v="SE GENERA TICKET POR REVISION Y TOMA DE ALARMA DE CLIENTES"/>
    <s v="04/12/2023 6:45:04"/>
    <s v="04/12/2023 6:46:20"/>
    <x v="0"/>
    <s v="CDP ANTIGUO 1"/>
    <s v="CDP ANTIGUO 2"/>
    <s v="04/12/2023 7:29:59"/>
    <s v="04/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78802"/>
    <s v="INFRAESTRUCTURA DC"/>
    <x v="15"/>
    <s v="APQ ACCESOS"/>
    <s v="PABLO A MALDONADO FLORES"/>
    <s v="tct_pabmaf"/>
    <s v="2-Significativo/Amplio"/>
    <s v="2-Alta"/>
    <s v="Alta"/>
    <s v="Requerimiento de Cliente"/>
    <s v="TELEFONICA CYBERSECURITY TECH CHILE SPA"/>
    <s v="REALIZAR RONDA Y REVISION DE SALAS TECNICAS"/>
    <s v="04/12/2023 9:01:33"/>
    <s v="04/12/2023 9:01:48"/>
    <x v="0"/>
    <s v="CDP ANTIGUO 1"/>
    <s v="CDP ANTIGUO 2"/>
    <s v="04/12/2023 12:12:49"/>
    <s v="04/12/2023 23:50:00"/>
    <s v="REALIZAR RONDA Y REVISION DE SALAS TECNICAS"/>
    <s v="RONDAS OK"/>
    <d v="1899-12-30T03:10:34"/>
    <d v="1899-12-30T03:11:16"/>
    <d v="1899-12-30T00:00:42"/>
    <x v="0"/>
    <s v="Cumplido"/>
  </r>
  <r>
    <s v="INC000002478867"/>
    <s v="TICKET-INTELIGENTE"/>
    <x v="4"/>
    <s v="GESTION TI"/>
    <s v="ALEJANDRO ACEVEDO VALENZUELA"/>
    <s v="USR_TSIGHT"/>
    <s v="1-Extenso/Generalizado"/>
    <s v="4-Baja"/>
    <s v="Baja"/>
    <s v="Incidente de Cliente"/>
    <s v="COMERCIAL E IMPORTADORA AUDIOMUSICA SPA"/>
    <s v="ciausp01 - sapbo2_audiomusica_com TICKET AUTOMATICO"/>
    <s v="03/12/2023 21:26:36"/>
    <s v="03/12/2023 21:26:36"/>
    <x v="0"/>
    <s v="TRUESIGHT"/>
    <s v="TRUESIGHT"/>
    <s v="03/12/2023 22:13:25"/>
    <s v="03/12/2023 23:50:00"/>
    <s v="PREVENTIVO=SI_x000a_CODIGO DE SERVICIO=CIAUSP01 - sapbo2_audiomusica__x000a_DIRECCION=${Dirección_Local}_x000a_CIUDAD=${Ciudad}_x000a_COMUNA LOCAL=_x000a_REGION=${Región}_x000a_QUIEN REPORTA=Ticket automático_x000a_CONTACTO EN TERRENO=_x000a_PROBLEMA=Critical Hard Drive Space Alert for Node CIAUSP01 -"/>
    <s v="Se realiza verificación de servidor sapbo2_audiomusica disco D. el cual presentaba 1% de espacio libre . debido a la urgencia se realiza aumento de disco en forma extraordinaria para evitar colapso de espacio en disco D. Se solicta a cliente limpieza de"/>
    <d v="1899-12-30T00:43:20"/>
    <d v="1899-12-30T00:46:49"/>
    <d v="1899-12-30T00:03:29"/>
    <x v="1"/>
    <s v=""/>
  </r>
  <r>
    <s v="INC000002479087"/>
    <s v="SAP"/>
    <x v="17"/>
    <s v="CLOUD SAP HANA"/>
    <s v="NICOLAS A SAAVEDRA EGUILUZ"/>
    <s v="tct_nsaave"/>
    <s v="4-Menor/Localizado"/>
    <s v="4-Baja"/>
    <s v="Baja"/>
    <s v="Requerimiento de Cliente"/>
    <s v="TELEFONICA EMPRESAS DE CHILE SA"/>
    <s v="Checklist Diario Clientes 04.12.23"/>
    <s v="04/12/2023 8:09:08"/>
    <s v="04/12/2023 8:12:43"/>
    <x v="0"/>
    <s v="Service"/>
    <s v="Internal"/>
    <s v="04/12/2023 8:13:51"/>
    <s v="04/12/2023 23:50:00"/>
    <s v="Se realiza Checklist Diario de los clientes; _x000a_HDC_x000a_NUTRISCO"/>
    <s v="Se realiza Checklist Diario de los clientes; _x000a_HDC_x000a_NUTRISCO"/>
    <d v="1899-12-30T00:00:00"/>
    <d v="1899-12-30T00:04:43"/>
    <d v="1899-12-30T00:04:43"/>
    <x v="0"/>
    <s v="Cumplido"/>
  </r>
  <r>
    <s v="INC000002479097"/>
    <s v="TICKET-INTELIGENTE"/>
    <x v="4"/>
    <s v="GESTION TI"/>
    <s v="SEBASTIAN I ACUÑA GUZMAN"/>
    <s v="USR_TSIGHT"/>
    <s v="1-Extenso/Generalizado"/>
    <s v="4-Baja"/>
    <s v="Baja"/>
    <s v="Incidente de Cliente"/>
    <s v="TELEFONICA EMPRESAS DE CHILE SA"/>
    <s v="wocu_metrics TICKET AUTOMATICO"/>
    <s v="04/12/2023 8:14:26"/>
    <s v="04/12/2023 8:14:26"/>
    <x v="0"/>
    <s v="TI"/>
    <s v="SISTEMAS OPERATIVOS"/>
    <s v="04/12/2023 10:14:41"/>
    <s v="04/12/2023 23:50:00"/>
    <s v="PREVENTIVO=SI_x000a_CODIGO DE SERVICIO=wocu_metrics_x000a_DIRECCION=_x000a_CIUDAD=SANTIAGO_x000a_COMUNA LOCAL=_x000a_REGION=_x000a_QUIEN REPORTA=Ticket automático_x000a_CONTACTO EN TERRENO=_x000a_PROBLEMA=Node TECHEM01 - wocu_metrics CPU Load at 98 % Exceeds Threshold_x000a_REQUERIMIENTO=_x000a_EQUIPOS ENERGIZADO"/>
    <s v="Se revisa el servidor alarmado, encontrando que el alto consumo de memoria corresponde a procesos de base de datos._x000a__x000a_No se ven problemas de rendimiento producidos por la alarma reportada."/>
    <d v="1899-12-30T01:01:50"/>
    <d v="1899-12-30T02:00:15"/>
    <d v="1899-12-30T00:58:25"/>
    <x v="1"/>
    <s v=""/>
  </r>
  <r>
    <s v="INC000002479205"/>
    <s v="INFRAESTRUCTURA DC"/>
    <x v="15"/>
    <s v="APQ ACCESOS"/>
    <s v="PABLO A MALDONADO FLORES"/>
    <s v="tct_pabmaf"/>
    <s v="2-Significativo/Amplio"/>
    <s v="2-Alta"/>
    <s v="Alta"/>
    <s v="Requerimiento de Cliente"/>
    <s v="TELEFONICA CYBERSECURITY TECH CHILE SPA"/>
    <s v="REALIZAR TOMA DE ALARMAS DE CLIENTE SALA BLANCA 502"/>
    <s v="04/12/2023 9:04:52"/>
    <s v="04/12/2023 9:05:42"/>
    <x v="0"/>
    <s v="CDP ANTIGUO 1"/>
    <s v="CDP ANTIGUO 2"/>
    <s v="04/12/2023 12:12:03"/>
    <s v="04/12/2023 23:50:00"/>
    <s v="REALIZAR TOMA DE ALARMAS DE CLIENTE SALA BLANCA 502"/>
    <s v="ALARMAS OK"/>
    <d v="1899-12-30T03:04:59"/>
    <d v="1899-12-30T03:07:11"/>
    <d v="1899-12-30T00:02:12"/>
    <x v="0"/>
    <s v="Cumplido"/>
  </r>
  <r>
    <s v="INC000002479261"/>
    <s v="HOUSING"/>
    <x v="16"/>
    <s v="BELIEVE"/>
    <s v="FERNEY D GARZON PEÑA"/>
    <s v="frp_fbalab"/>
    <s v="3-Moderado/Limitado"/>
    <s v="3-Medio"/>
    <s v="Media"/>
    <s v="Requerimiento de Cliente"/>
    <s v="TELEFONICA EMPRESAS DE CHILE SA"/>
    <s v="GESTION DATACENTER/ ACCESOS / TELEFONICA EMPRESAS DE CHILE SA"/>
    <s v="04/12/2023 11:16:39"/>
    <s v="04/12/2023 11:21:12"/>
    <x v="0"/>
    <s v="COMUNICACIONES"/>
    <s v="VPN IP - MPLS"/>
    <s v="04/12/2023 13:54:33"/>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instalar cruzada optic"/>
    <m/>
    <d v="1899-12-30T02:14:41"/>
    <d v="1899-12-30T02:37:54"/>
    <d v="1899-12-30T00:23:13"/>
    <x v="0"/>
    <s v="Cumplido"/>
  </r>
  <r>
    <s v="INC000002479262"/>
    <s v="HOUSING"/>
    <x v="16"/>
    <s v="BELIEVE"/>
    <s v="FERNEY D GARZON PEÑA"/>
    <s v="frp_fbalab"/>
    <s v="3-Moderado/Limitado"/>
    <s v="3-Medio"/>
    <s v="Media"/>
    <s v="Requerimiento de Cliente"/>
    <s v="TELEFONICA EMPRESAS DE CHILE SA"/>
    <s v="GESTION DATACENTER/ ACCESOS / TELEFONICA EMPRESAS DE CHILE SA"/>
    <s v="04/12/2023 11:18:03"/>
    <s v="04/12/2023 11:21:13"/>
    <x v="0"/>
    <s v="COMUNICACIONES"/>
    <s v="VPN IP - MPLS"/>
    <s v="04/12/2023 13:54:59"/>
    <s v="04/12/2023 23:50:00"/>
    <s v="EMPRESA: TELEFONICA EMPRESAS DE CHILE SA_x000a_CÓDIGO DE SERVICIO: _x000a_DIRECCIÓN_x000a_NOMBRE DE QUIEN REPORTA: Javier Romero_x000a_TELÉFONO DE QUIEN REPORTA: 995290524_x000a_NOMBRE DE CONTACTO EN TERRENO: _x000a_REQUERIMIENTO:_x000a_se requiere accesos a la sala DMARK B, Rack DMKB.10, ODF GT"/>
    <m/>
    <d v="1899-12-30T02:14:17"/>
    <d v="1899-12-30T02:36:56"/>
    <d v="1899-12-30T00:22:39"/>
    <x v="0"/>
    <s v="Cumplido"/>
  </r>
  <r>
    <s v="INC000002479281"/>
    <s v="HOUSING"/>
    <x v="14"/>
    <s v="BELIEVE"/>
    <s v="CRISTOPHER MALDONADO ROMERO"/>
    <s v="frp_pcamay"/>
    <s v="3-Moderado/Limitado"/>
    <s v="3-Medio"/>
    <s v="Media"/>
    <s v="Incidente de Cliente"/>
    <s v="BANCO SANTANDER CHILE"/>
    <s v="GESTION DATACENTER/ ACCESOS /BANCO SANTANDER CHILE"/>
    <s v="04/12/2023 12:13:40"/>
    <s v="04/12/2023 12:13:58"/>
    <x v="0"/>
    <s v="COMUNICACIONES"/>
    <s v="VPN IP - MPLS"/>
    <s v="04/12/2023 13:05:04"/>
    <s v="04/12/2023 23:50:00"/>
    <s v="EMPRESA: BANCO SANTANDER CHILE_x000a_CÓDIGO DE SERVICIO: _x000a_DIRECCIÓN:jose.cordero.quioroga@servexternos.santander.cl_x000a_NOMBRE DE QUIEN REPORTA: Jose Luis Cordero Quiroga_x000a_TELÉFONO DE QUIEN REPORTA:  56974827589_x000a_NOMBRE DE CONTACTO EN TERRENO: _x000a_PROBLEMA: revision y"/>
    <s v="ACCESOS AUTORIZADOS"/>
    <d v="1899-12-30T00:39:56"/>
    <d v="1899-12-30T00:51:24"/>
    <d v="1899-12-30T00:11:28"/>
    <x v="1"/>
    <s v=""/>
  </r>
  <r>
    <s v="INC000002479288"/>
    <s v="HOUSING"/>
    <x v="19"/>
    <s v="BELIEVE"/>
    <s v="SEBASTIAN A JARA VIDAL"/>
    <s v="frp_fbalab"/>
    <s v="3-Moderado/Limitado"/>
    <s v="3-Medio"/>
    <s v="Media"/>
    <s v="Requerimiento de Cliente"/>
    <s v="CELULOSA ARAUCO Y CONSTITUCION S A"/>
    <s v="GESTION DATACENTER/ ACCESOS / CELULOSA ARAUCO Y CONSTITUCION S A"/>
    <s v="04/12/2023 12:12:31"/>
    <s v="04/12/2023 12:13:31"/>
    <x v="0"/>
    <s v="COMUNICACIONES"/>
    <s v="VPN IP - MPLS"/>
    <s v="04/12/2023 12:31:06"/>
    <s v="04/12/2023 23:50:00"/>
    <s v="EMPRESA: CELULOSA ARAUCO Y CONSTITUCION S A_x000a_CÓDIGO DE SERVICIO: _x000a_DIRECCIÓN_x000a_NOMBRE DE QUIEN REPORTA: Evelyn Sanchez_x000a_TELÉFONO DE QUIEN REPORTA: 972356664_x000a_NOMBRE DE CONTACTO EN TERRENO: _x000a_REQUERIMIENTO:_x000a_Instalación y Rackeo del equipo Raisecom - Rax-711-L-4G"/>
    <m/>
    <d v="1899-12-30T00:04:11"/>
    <d v="1899-12-30T00:18:35"/>
    <d v="1899-12-30T00:14:24"/>
    <x v="0"/>
    <s v="Cumplido"/>
  </r>
  <r>
    <s v="INC000002479294"/>
    <s v="HOUSING"/>
    <x v="19"/>
    <s v="BELIEVE"/>
    <s v="SEBASTIAN A JARA VIDAL"/>
    <s v="frp_pcamay"/>
    <s v="3-Moderado/Limitado"/>
    <s v="3-Medio"/>
    <s v="Media"/>
    <s v="Requerimiento de Cliente"/>
    <s v="EQUIPOS ELECTRONICOS Y COMPUTACION SA"/>
    <s v="GESTION DATACENTER/ ACCESOS /EQUIPOS ELECTRONICOS Y COMPUTACION SA"/>
    <s v="04/12/2023 12:24:37"/>
    <s v="04/12/2023 12:24:51"/>
    <x v="0"/>
    <s v="COMUNICACIONES"/>
    <s v="VPN IP - MPLS"/>
    <s v="04/12/2023 12:38:17"/>
    <s v="04/12/2023 23:50:00"/>
    <s v="EMPRESA: EQUIPOS ELECTRONICOS Y COMPUTACION SA_x000a_CÓDIGO DE SERVICIO: _x000a_DIRECCIÓN:Calle San Martin #50, Santiago Centro, Santiago_x000a_NOMBRE DE QUIEN REPORTA: Cristian Aranguiz_x000a_TELÉFONO DE QUIEN REPORTA:  56975687107_x000a_NOMBRE DE CONTACTO EN TERRENO: _x000a_PROBLEMA: Rev"/>
    <s v="gg operaciones"/>
    <d v="1899-12-30T00:11:40"/>
    <d v="1899-12-30T00:13:40"/>
    <d v="1899-12-30T00:02:00"/>
    <x v="0"/>
    <s v="Cumplido"/>
  </r>
  <r>
    <s v="INC000002479309"/>
    <s v="VPN IP - MPLS"/>
    <x v="9"/>
    <s v="GESTION HD"/>
    <s v="SEBASTIAN VILLENA"/>
    <s v="frp_jciert"/>
    <s v="4-Menor/Localizado"/>
    <s v="4-Baja"/>
    <s v="Baja"/>
    <s v="Requerimiento de Cliente"/>
    <s v="TELEFONICA EMPRESAS DE CHILE SA"/>
    <s v="REQ / Evidencias de Respaldo de Base de Datos del Servidor CL-V-BD02"/>
    <s v="04/12/2023 9:53:24"/>
    <s v="04/12/2023 9:56:20"/>
    <x v="0"/>
    <s v="CDP ANTIGUO 1"/>
    <s v="CDP ANTIGUO 2"/>
    <s v="06/12/2023 18:33:52"/>
    <s v="06/12/2023 23:50:00"/>
    <s v="PREVENTIVO: NO_x000a__x000a_CODIGO DE SERVICIO: NN.._x000a__x000a_DIRECCION:      _x000a__x000a_CIUDAD:             _x000a__x000a_COMUNA:_x000a__x000a_NOMBRE QUIEN REPORTA:Idelmar Blanco_x000a__x000a_TELEFONO QUIEN REPORTA:_x000a__x000a_NOMBRE CONTACTO EN TERRENO:        _x000a__x000a_TELEFONO 1 CONTACTO EN TERRENO:_x000a__x000a_TELEFONO 2 CONTACTO EN TERRENO:"/>
    <s v="FASE RESOLUCIÓN Y RECUPERACIÓN_x000a__x000a_Se efectúa contacto con cliente: N/a_x000a__x000a_Teléfono de contacto: N/A_x000a__x000a_Acciones realizadas: Se entrega informacion solictada de respaldos _x000a__x000a_Solución paliativa o definitiva: N/A_x000a__x000a_Acciones de Mejora, Recomendaciones: N/A_x000a__x000a_Causa Ra"/>
    <d v="1900-01-01T06:16:41"/>
    <d v="1900-01-01T08:40:28"/>
    <d v="1899-12-30T02:23:47"/>
    <x v="0"/>
    <s v="Cumplido"/>
  </r>
  <r>
    <s v="INC000002479355"/>
    <s v="TICKET-INTELIGENTE"/>
    <x v="4"/>
    <s v="GESTION TI"/>
    <s v="ALEJANDRO ACEVEDO VALENZUELA"/>
    <s v="USR_TSIGHT"/>
    <s v="1-Extenso/Generalizado"/>
    <s v="4-Baja"/>
    <s v="Baja"/>
    <s v="Incidente de Cliente"/>
    <s v="JANSSEN S.A."/>
    <s v="janssen01 - sap-bo-win12 TICKET AUTOMATICO"/>
    <s v="04/12/2023 10:22:37"/>
    <s v="04/12/2023 10:22:37"/>
    <x v="0"/>
    <s v="TRUESIGHT"/>
    <s v="TRUESIGHT"/>
    <s v="04/12/2023 13:52:09"/>
    <s v="04/12/2023 23:50:00"/>
    <s v="PREVENTIVO=SI_x000a_CODIGO DE SERVICIO=SAP-BO-WIN12-2-Disk Filesystem_x000a_DIRECCION=${Dirección_Local}_x000a_CIUDAD=${Ciudad}_x000a_COMUNA LOCAL=_x000a_REGION=${Región}_x000a_QUIEN REPORTA=Ticket automático_x000a_CONTACTO EN TERRENO=_x000a_PROBLEMA=Critical Hard Drive Space Alert for Node JANSSEN01"/>
    <s v="FASE RESOLUCIÓN Y RECUPERACIÓN_x000a_Se efectúa contacto con cliente: Correo electrónico 'Service.delivery.tcct@tic.cl'; 'alex.monroy@janssen.cl'_x000a_Teléfono de contacto: No aplica._x000a_Acciones realizadas: Se revisa caso a nivel SOLARWINDS, alerta NO superada, se en"/>
    <d v="1899-12-30T00:09:56"/>
    <d v="1899-12-30T03:29:32"/>
    <d v="1899-12-30T03:19:36"/>
    <x v="1"/>
    <s v=""/>
  </r>
  <r>
    <s v="INC000002479369"/>
    <s v="VPN IP - MPLS"/>
    <x v="13"/>
    <s v="BELIEVE"/>
    <s v="JOSE A SANTIS SERRANO"/>
    <s v="frp_fpetro"/>
    <s v="3-Moderado/Limitado"/>
    <s v="3-Medio"/>
    <s v="Media"/>
    <s v="Requerimiento de Cliente"/>
    <s v="BVS GROUP SPA"/>
    <s v="REQ/IP Maquina VDC y agregar usuario autorizado // BVS group"/>
    <s v="04/12/2023 10:30:55"/>
    <s v="04/12/2023 10:37:27"/>
    <x v="0"/>
    <s v="CDP ANTIGUO 1"/>
    <s v="CDP ANTIGUO 2"/>
    <s v="04/12/2023 18:44:01"/>
    <s v="04/12/2023 23:50:00"/>
    <s v="PREVENTIVO: NO_x000a_CODIGO DE SERVICIO: _x000a_DIRECCION:_x000a_QUIEN REPORTA:_x000a_CONTACTO EN TERRENO:_x000a__x000a_REQUERIMIENTO:_x000a__x000a_Buenas tardes, les comento que pudimos lograr la salida a internet de nuestro FW con la IP 190.171.165.26, pero ahora tenemos otra duda la cual es que nos"/>
    <s v="Buenas tardes estimado, _x000a_ _x000a_De acuerdo con lo solicitado, informo que fue creado en nuevo usuario para Matias.Ortiz en la plataforma VDC, a su correo personal fue enviada su clave de acceso (matias.ortiz@bvstv.com), favor seguir los pasos indicados."/>
    <d v="1899-12-30T00:03:45"/>
    <d v="1899-12-30T08:13:06"/>
    <d v="1899-12-30T08:09:21"/>
    <x v="0"/>
    <s v="Cumplido"/>
  </r>
  <r>
    <s v="INC000002479384"/>
    <s v="HOUSING"/>
    <x v="14"/>
    <s v="BELIEVE"/>
    <s v="CRISTOPHER MALDONADO ROMERO"/>
    <s v="frp_dvital"/>
    <s v="3-Moderado/Limitado"/>
    <s v="3-Medio"/>
    <s v="Media"/>
    <s v="Requerimiento de Cliente"/>
    <s v="TELEFONICA EMPRESAS DE CHILE SA"/>
    <s v="GESTION DATACENTER/ ACCESOS /  REDBANK"/>
    <s v="04/12/2023 10:56:18"/>
    <s v="04/12/2023 10:59:38"/>
    <x v="0"/>
    <s v="COMUNICACIONES"/>
    <s v="VPN IP - MPLS"/>
    <s v="04/12/2023 12:39:48"/>
    <s v="04/12/2023 23:50:00"/>
    <s v="EMPRESA: REDBANC_x000a_CÓDIGO DE SERVICIO: _x000a_DIRECCIÓN: Av. Apoquindo #7071, Las Condes, Santiago_x000a_NOMBRE DE QUIEN REPORTA: Alen Gerald Lapierre Recabal_x000a_TELÉFONO DE QUIEN REPORTA:  9-47972629_x000a_NOMBRE DE CONTACTO EN TERRENO: _x000a_PROBLEMA: levantamiento de cruzada utp"/>
    <s v="ACCESOS AUTORIZADOS"/>
    <d v="1899-12-30T01:26:19"/>
    <d v="1899-12-30T01:43:30"/>
    <d v="1899-12-30T00:17:11"/>
    <x v="0"/>
    <s v="Cumplido"/>
  </r>
  <r>
    <s v="INC000002479387"/>
    <s v="TICKET-INTELIGENTE"/>
    <x v="3"/>
    <s v="GESTION TI"/>
    <s v="GUSTAVO AVILA VERA"/>
    <s v="USR_TSIGHT"/>
    <s v="1-Extenso/Generalizado"/>
    <s v="4-Baja"/>
    <s v="Baja"/>
    <s v="Incidente de Cliente"/>
    <s v="TELEFONICA CYBERSECURITY TECH CHILE SPA"/>
    <s v="tctcsp01 - soc-splunk-i-01 TICKET AUTOMATICO"/>
    <s v="04/12/2023 10:38:43"/>
    <s v="04/12/2023 10:38:43"/>
    <x v="0"/>
    <s v="TRUESIGHT"/>
    <s v="TRUESIGHT"/>
    <s v="04/12/2023 12:29:11"/>
    <s v="0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 el servidor sin problemas de performance"/>
    <d v="1899-12-30T00:47:51"/>
    <d v="1899-12-30T01:50:28"/>
    <d v="1899-12-30T01:02:37"/>
    <x v="1"/>
    <s v=""/>
  </r>
  <r>
    <s v="INC000002479482"/>
    <s v="VPN IP - MPLS"/>
    <x v="3"/>
    <s v="GESTION CALL CENTER"/>
    <s v="SEBASTIAN I ACUÑA GUZMAN"/>
    <s v="frp_mdomin"/>
    <s v="4-Menor/Localizado"/>
    <s v="4-Baja"/>
    <s v="Baja"/>
    <s v="Requerimiento de Cliente"/>
    <s v="AUTO REPUESTOS LOS HEROES LIMITADA"/>
    <s v="FRONT CTC/CALL CENTER/ CONFIGURAR DNS"/>
    <s v="04/12/2023 13:19:56"/>
    <s v="04/12/2023 13:21:03"/>
    <x v="0"/>
    <s v="TI"/>
    <s v="SISTEMAS OPERATIVOS"/>
    <s v="05/12/2023 13:15:30"/>
    <s v="05/12/2023 23:50:00"/>
    <s v="FRONT CTC/CALL CENTER/ CONFIGURAR DNS_x000a_PREVENTIVO: NO_x000a_EMPRESA: AUTO REPUESTOS LOS HEROES LIMITADA _x000a_CÓDIGO DE SERVICIO: PSI37224, PSITIE19258_x000a_DIRECCIÓN:Avenida 10 de Julio Huamachuco 725,Santiago,Santiago_x000a_COMUNA:Santiago_x000a_CIUDAD: Santiago_x000a_NOMBRE DE QUIEN RE"/>
    <s v="CLIENTE NECESITA CONFIGURAR UN REGISTRO A PARA WWW.comercialbulnesspa.cl. DOMINIO ALOJADO EN dns1.hostingcenter.cl Y dns2.hostingcenter.cl._x000a__x000a_SE ADJUNTA PROCEDIMIENTO PARA REVISAR QUE EL DOMINIO SE ENCUENTRE EN NUESTROS SERVIDORES DNS._x000a__x000a_PARA REVISIÓN DE H"/>
    <d v="1899-12-30T21:25:33"/>
    <d v="1899-12-30T23:55:34"/>
    <d v="1899-12-30T02:30:01"/>
    <x v="0"/>
    <s v="Cumplido"/>
  </r>
  <r>
    <s v="INC000002479551"/>
    <s v="HOUSING"/>
    <x v="7"/>
    <s v="DUOC TICKET PENDIENTES"/>
    <s v="CLAUDIO A GAJARDO GARRIDO"/>
    <s v="frp_joagui"/>
    <s v="3-Moderado/Limitado"/>
    <s v="4-Baja"/>
    <s v="Baja"/>
    <s v="Requerimiento de Cliente"/>
    <s v="FUNDACION INSTITUTO PROFESIONAL DUOC UC"/>
    <s v="RQ | DUOC | RE: [DUOC] Baja de cuentas OCI: DUOC-Tenance-Oracle"/>
    <s v="04/12/2023 12:49:11"/>
    <s v="04/12/2023 12:50:30"/>
    <x v="0"/>
    <s v="CDP ANTIGUO 1"/>
    <s v="CDP ANTIGUO 2"/>
    <s v="05/12/2023 18:39:44"/>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LUIS DAVI"/>
    <s v="Actividad es reprogramada para mañana 06-12-2023,  se generará nuevo ticket para su ejecución."/>
    <d v="1899-12-30T00:27:03"/>
    <d v="1899-12-31T05:50:33"/>
    <d v="1899-12-31T05:23:30"/>
    <x v="0"/>
    <s v="Cumplido"/>
  </r>
  <r>
    <s v="INC000002479554"/>
    <s v="VPN IP - MPLS"/>
    <x v="3"/>
    <s v="GESTION HD"/>
    <s v="GUSTAVO AVILA VERA"/>
    <s v="frp_spevel"/>
    <s v="3-Moderado/Limitado"/>
    <s v="3-Medio"/>
    <s v="Media"/>
    <s v="Requerimiento de Cliente"/>
    <s v="CENTRAL DE RESTAURANTES ARAMARK LTDA."/>
    <s v="HD/Solicitud de registros DNS dominio aramark.cl - Folio F081160"/>
    <s v="04/12/2023 13:00:22"/>
    <s v="04/12/2023 13:04:37"/>
    <x v="0"/>
    <s v="CDP ANTIGUO 1"/>
    <s v="CDP ANTIGUO 2"/>
    <s v="04/12/2023 14:39:31"/>
    <s v="04/12/2023 23:50:00"/>
    <s v="PREVENTIVO: NO_x000a_CODIGO DE SERVICIO:NN_x000a_DIRECCION:_x000a_QUIEN REPORTA:  Klaus Pontani | Aramark | TI Infraestructure Leader  | Tecnología y SistemasT: +56 02 23852511 M: +56 9 8 4090637_x000a_CONTACTO EN TERRENO:_x000a_PROBLEMA: _x000a_REQUERIMIENTO: Solcito generar ticket para a"/>
    <s v="Se configura el registro DNS"/>
    <d v="1899-12-30T00:00:00"/>
    <d v="1899-12-30T01:39:09"/>
    <d v="1899-12-30T01:39:09"/>
    <x v="0"/>
    <s v="Cumplido"/>
  </r>
  <r>
    <s v="INC000002479564"/>
    <s v="VPN IP - MPLS"/>
    <x v="13"/>
    <s v="GESTION HD"/>
    <s v="DEIBY Y SANTOYO MONTEROLA"/>
    <s v="frp_spevel"/>
    <s v="3-Moderado/Limitado"/>
    <s v="3-Medio"/>
    <s v="Media"/>
    <s v="Requerimiento de Cliente"/>
    <s v="ILUSTRE MUNICIPALIDAD DE CHILLAN VIEJO"/>
    <s v="HD/Requerimiento TCCT-ATOS-TOD ILUSTRE MUNICIPALIDAD DE CHILLAN VIEJO"/>
    <s v="04/12/2023 13:30:10"/>
    <s v="04/12/2023 13:38:20"/>
    <x v="0"/>
    <s v="CDP ANTIGUO 1"/>
    <s v="CDP ANTIGUO 2"/>
    <s v="04/12/2023 18:43:19"/>
    <s v="04/12/2023 23:50:00"/>
    <s v="PREVENTIVO: NO_x000a_CODIGO DE SERVICIO: NN_x000a_DIRECCION:_x000a_QUIEN REPORTA:  Karen Rodriguez Saquel Mobile + 56985778485_x000a_CONTACTO EN TERRENO: Contacto         Claudia Godoy_x000a__x000a_Fono                56993465802_x000a_PROBLEMA:_x000a_REQUERIMIENTO:generar ticket de requerimiento y as"/>
    <s v="Se efectúa contacto con cliente: N/A_x000a_Teléfono de contacto: N/A_x000a_Acciones realizadas: Se otorga el acceso al usuario via ssh y se permite solo la IP Publica de la sede de Chillan Viejo_x000a_Solución paliativa o definitiva: Se otorga el acceso al usuario via ssh"/>
    <d v="1899-12-30T00:00:00"/>
    <d v="1899-12-30T05:13:09"/>
    <d v="1899-12-30T05:13:09"/>
    <x v="0"/>
    <s v="Cumplido"/>
  </r>
  <r>
    <s v="INC000002479620"/>
    <s v="VPN IP - MPLS"/>
    <x v="2"/>
    <s v="GESTION HD"/>
    <s v="LUIS RODRIGO ACEVEDO COLLIPAL"/>
    <s v="frp_jciert"/>
    <s v="4-Menor/Localizado"/>
    <s v="4-Baja"/>
    <s v="Baja"/>
    <s v="Requerimiento de Cliente"/>
    <s v="EMPRESA NACIONAL DE CERTIFICACIONES"/>
    <s v="REQ / Agregar accesos a usuario vpn ssl"/>
    <s v="04/12/2023 11:04:21"/>
    <s v="04/12/2023 11:07:03"/>
    <x v="0"/>
    <s v="CDP ANTIGUO 1"/>
    <s v="CDP ANTIGUO 2"/>
    <s v="04/12/2023 13:44:14"/>
    <s v="04/12/2023 23:50:00"/>
    <s v="PREVENTIVO: NO_x000a__x000a_CODIGO DE SERVICIO: NN...._x000a__x000a_DIRECCION:      Monjitas 392, piso 17_x000a__x000a_CIUDAD:             _x000a__x000a_COMUNA:_x000a__x000a_NOMBRE QUIEN REPORTA:Juan Carlos Isla Rodriguez_x000a__x000a__x000a_TELEFONO QUIEN REPORTA:(+56 9) 45912923_x000a__x000a_NOMBRE CONTACTO EN TERRENO:        _x000a__x000a_TELEFONO 1 C"/>
    <s v="Se realiza configuración solicitada por cliente, se envió evidencia a cliente vía correo electrónico._x000a__x000a_Rodrigo Acevedo"/>
    <d v="1899-12-30T01:07:52"/>
    <d v="1899-12-30T02:39:53"/>
    <d v="1899-12-30T01:32:01"/>
    <x v="0"/>
    <s v="Cumplido"/>
  </r>
  <r>
    <s v="INC000002479626"/>
    <s v="VPN IP - MPLS"/>
    <x v="9"/>
    <s v="GESTION HD"/>
    <s v="RODRIGO VÁSQUEZ MUÑOZ"/>
    <s v="frp_fpetro"/>
    <s v="3-Moderado/Limitado"/>
    <s v="3-Medio"/>
    <s v="Media"/>
    <s v="Requerimiento de Cliente"/>
    <s v="GASMAR S A"/>
    <s v="REQ/Cliente GASMAR - Servidor GASMARNAS2 IP 10.67.130.2 - Recuperación de archivos"/>
    <s v="04/12/2023 11:06:21"/>
    <s v="04/12/2023 11:12:24"/>
    <x v="0"/>
    <s v="CDP ANTIGUO 1"/>
    <s v="CDP ANTIGUO 2"/>
    <s v="05/12/2023 18:13:08"/>
    <s v="05/12/2023 23:50:00"/>
    <s v="PREVENTIVO: NO_x000a_CODIGO DE SERVICIO: _x000a_DIRECCION:_x000a_QUIEN REPORTA:_x000a_CONTACTO EN TERRENO:_x000a__x000a_REQUERIMIENTO:_x000a__x000a_Favor vuestra ayuda con restauración de archivo, el detalle se encuentra a continuación:_x000a_Empresa: GASMAR SpA_x000a_Solicitante: Antonino Zambelli_x000a_Teléfono: +569"/>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5:55:34"/>
    <d v="1899-12-31T07:06:47"/>
    <d v="1899-12-30T01:11:13"/>
    <x v="0"/>
    <s v="Cumplido"/>
  </r>
  <r>
    <s v="INC000002479630"/>
    <s v="VPN IP - MPLS"/>
    <x v="3"/>
    <s v="GESTION HD"/>
    <s v="GUSTAVO AVILA VERA"/>
    <s v="frp_jciert"/>
    <s v="4-Menor/Localizado"/>
    <s v="4-Baja"/>
    <s v="Baja"/>
    <s v="Requerimiento de Cliente"/>
    <s v="BLUMAR S.A."/>
    <s v="REQ / Claves Root"/>
    <s v="04/12/2023 11:12:58"/>
    <s v="04/12/2023 11:14:53"/>
    <x v="0"/>
    <s v="CDP ANTIGUO 1"/>
    <s v="CDP ANTIGUO 2"/>
    <s v="04/12/2023 15:52:28"/>
    <s v="04/12/2023 23:50:00"/>
    <s v="PREVENTIVO: NO_x000a__x000a_CODIGO DE SERVICIO:_x000a__x000a_DIRECCION:      _x000a__x000a_CIUDAD:             _x000a__x000a_COMUNA:_x000a__x000a_NOMBRE QUIEN REPORTA:Freddy Cortés Díaz_x000a__x000a__x000a__x000a_TELEFONO QUIEN REPORTA:+56 9 6605 6481 | freddy.cortesdiaz@telefonica.com_x000a__x000a__x000a__x000a_NOMBRE CONTACTO EN TERRENO:        _x000a__x000a_TELEFONO 1"/>
    <s v="Se crea un usuario con privilegios en los servidores y se entrega al cliente la informacion"/>
    <d v="1899-12-30T03:24:07"/>
    <d v="1899-12-30T04:39:30"/>
    <d v="1899-12-30T01:15:23"/>
    <x v="0"/>
    <s v="Cumplido"/>
  </r>
  <r>
    <s v="INC000002479647"/>
    <s v="VPN IP - MPLS"/>
    <x v="2"/>
    <s v="GESTION HD"/>
    <s v="LUIS A VILLASMIL CASTILLO"/>
    <s v="frp_jciert"/>
    <s v="4-Menor/Localizado"/>
    <s v="4-Baja"/>
    <s v="Baja"/>
    <s v="Requerimiento de Cliente"/>
    <s v="TELEFONICA GLOBAL TECHNOLOGY S.A.AGENCIA EN CHILE"/>
    <s v="REQ / Cuentas PAM"/>
    <s v="04/12/2023 11:21:16"/>
    <s v="04/12/2023 11:24:50"/>
    <x v="0"/>
    <s v="CDP ANTIGUO 1"/>
    <s v="CDP ANTIGUO 2"/>
    <s v="04/12/2023 15:16:03"/>
    <s v="04/12/2023 23:50:00"/>
    <s v="PREVENTIVO: NO_x000a__x000a_CODIGO DE SERVICIO: NN..._x000a__x000a_DIRECCION:      _x000a__x000a_CIUDAD:             _x000a__x000a_COMUNA:_x000a__x000a_NOMBRE QUIEN REPORTA:Manuel Maita_x000a__x000a_TELEFONO QUIEN REPORTA:56 9 7413 8322_x000a__x000a_NOMBRE CONTACTO EN TERRENO:        _x000a__x000a_TELEFONO 1 CONTACTO EN TERRENO:_x000a__x000a_TELEFONO 2 CONTACT"/>
    <s v="Caso debe ser revisado por personal de Microsoft. Piden validar si los usuarios están creados en el A.D"/>
    <d v="1899-12-30T00:33:43"/>
    <d v="1899-12-30T03:54:47"/>
    <d v="1899-12-30T03:21:04"/>
    <x v="0"/>
    <s v="Cumplido"/>
  </r>
  <r>
    <s v="INC000002479688"/>
    <s v="HOUSING"/>
    <x v="16"/>
    <s v="BELIEVE"/>
    <s v="FERNEY D GARZON PEÑA"/>
    <s v="frp_dvital"/>
    <s v="3-Moderado/Limitado"/>
    <s v="3-Medio"/>
    <s v="Media"/>
    <s v="Requerimiento de Cliente"/>
    <s v="TELEFONICA EMPRESAS DE CHILE SA"/>
    <s v="GESTION DATACENTER/ ACCESOS /  DXC"/>
    <s v="04/12/2023 11:50:49"/>
    <s v="04/12/2023 12:00:31"/>
    <x v="0"/>
    <s v="COMUNICACIONES"/>
    <s v="VPN IP - MPLS"/>
    <s v="04/12/2023 12:10:32"/>
    <s v="04/12/2023 23:50:00"/>
    <s v="EMPRESA: dxc_x000a_CÓDIGO DE SERVICIO: _x000a_DIRECCIÓN: AV. Presidente Prieto #226, Paine, Santiago_x000a_NOMBRE DE QUIEN REPORTA: Ferney Garzon_x000a_TELÉFONO DE QUIEN REPORTA:  56 2 25774418_x000a_NOMBRE DE CONTACTO EN TERRENO: _x000a_PROBLEMA: Reemplazo de disco con falla en HITACHI E9"/>
    <m/>
    <d v="1899-12-30T00:00:00"/>
    <d v="1899-12-30T00:19:43"/>
    <d v="1899-12-30T00:19:43"/>
    <x v="0"/>
    <s v="Cumplido"/>
  </r>
  <r>
    <s v="INC000002479716"/>
    <s v="VPN IP - MPLS"/>
    <x v="13"/>
    <s v="GESTION HD"/>
    <s v="ANGEL CASTRO CABRERA"/>
    <s v="frp_jciert"/>
    <s v="4-Menor/Localizado"/>
    <s v="4-Baja"/>
    <s v="Baja"/>
    <s v="Requerimiento de Cliente"/>
    <s v="TELEFONICA GLOBAL TECHNOLOGY S.A.AGENCIA EN CHILE"/>
    <s v="REQ / Importar a VDC de CLIENTE TERRASOL vm restauradas"/>
    <s v="04/12/2023 11:55:56"/>
    <s v="04/12/2023 11:57:48"/>
    <x v="0"/>
    <s v="CDP ANTIGUO 1"/>
    <s v="CDP ANTIGUO 2"/>
    <s v="04/12/2023 18:22:14"/>
    <s v="04/12/2023 23:50:00"/>
    <s v="PREVENTIVO:_x000a__x000a_CODIGO DE SERVICIO:_x000a__x000a_DIRECCION:      _x000a__x000a_CIUDAD:             _x000a__x000a_COMUNA:_x000a__x000a_NOMBRE QUIEN REPORTA:Rodrigo Vásquez Muñoz_x000a__x000a__x000a__x000a_TELEFONO QUIEN REPORTA:_x000a__x000a_NOMBRE CONTACTO EN TERRENO:        _x000a__x000a_TELEFONO 1 CONTACTO EN TERRENO:_x000a__x000a_TELEFONO 2 CONTACTO EN TERRENO"/>
    <s v="Se efectúa contacto con cliente: Rodrigo Vasquez_x000a_Teléfono de contacto: Via correo_x000a_Acciones realizadas: Se importan maquinas virtuales_x000a_Acciones de Mejora, Recomendaciones: N/A_x000a_Causa Raíz: N/A"/>
    <d v="1899-12-30T03:45:47"/>
    <d v="1899-12-30T06:26:18"/>
    <d v="1899-12-30T02:40:31"/>
    <x v="0"/>
    <s v="Cumplido"/>
  </r>
  <r>
    <s v="INC000002479734"/>
    <s v="VPN IP - MPLS"/>
    <x v="4"/>
    <s v="GESTION HD"/>
    <s v="ALEJANDRO ACEVEDO VALENZUELA"/>
    <s v="frp_jciert"/>
    <s v="4-Menor/Localizado"/>
    <s v="4-Baja"/>
    <s v="Baja"/>
    <s v="Requerimiento de Cliente"/>
    <s v="TELEFONICA GLOBAL TECHNOLOGY S.A.AGENCIA EN CHILE"/>
    <s v="REQ / GRUPO BEKAERT / ACMA - Revisar servidor Acma-SQL003 10.68.133.182"/>
    <s v="04/12/2023 12:05:56"/>
    <s v="04/12/2023 12:09:06"/>
    <x v="0"/>
    <s v="CDP ANTIGUO 1"/>
    <s v="CDP ANTIGUO 2"/>
    <s v="04/12/2023 14:17:00"/>
    <s v="04/12/2023 23:50:00"/>
    <s v="PREVENTIVO: NO_x000a__x000a_CODIGO DE SERVICIO:_x000a__x000a_DIRECCION:      _x000a__x000a_CIUDAD:             _x000a__x000a_COMUNA:_x000a__x000a_NOMBRE QUIEN REPORTA:Cristobal Reyes Delgado_x000a__x000a__x000a__x000a_TELEFONO QUIEN REPORTA:+56 9 6664 3831 | cristobal.reyesdelgado@telefonica.com _x000a__x000a__x000a__x000a_NOMBRE CONTACTO EN TERRENO:"/>
    <s v="Se realiza revisión de servidor cuenta tct_cristobal.reyes operativo y con privilegios de servicio RDP."/>
    <d v="1899-12-30T00:00:00"/>
    <d v="1899-12-30T02:11:04"/>
    <d v="1899-12-30T02:11:04"/>
    <x v="0"/>
    <s v="Cumplido"/>
  </r>
  <r>
    <s v="INC000002479774"/>
    <s v="VPN IP - MPLS"/>
    <x v="2"/>
    <s v="GESTION HD"/>
    <s v="OSCAR A RAMIREZ SOTO"/>
    <s v="frp_jciert"/>
    <s v="4-Menor/Localizado"/>
    <s v="4-Baja"/>
    <s v="Baja"/>
    <s v="Requerimiento de Cliente"/>
    <s v="PALUMBO S.A."/>
    <s v="REQ / Creación usuarios VPN"/>
    <s v="04/12/2023 12:25:59"/>
    <s v="04/12/2023 12:29:17"/>
    <x v="0"/>
    <s v="CDP ANTIGUO 1"/>
    <s v="CDP ANTIGUO 2"/>
    <s v="05/12/2023 10:12:11"/>
    <s v="05/12/2023 23:50:00"/>
    <s v="PREVENTIVO: NO _x000a__x000a_CODIGO DE SERVICIO:VPF0920319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
    <s v="Se generan usuarios vpn ssl y se envían de manera privada a cliente."/>
    <d v="1899-12-30T21:12:18"/>
    <d v="1899-12-30T21:46:12"/>
    <d v="1899-12-30T00:33:54"/>
    <x v="0"/>
    <s v="Cumplido"/>
  </r>
  <r>
    <s v="INC000002479777"/>
    <s v="VPN IP - MPLS"/>
    <x v="15"/>
    <s v="GESTION HD"/>
    <s v="PABLO A MALDONADO FLORES"/>
    <s v="frp_fpetro"/>
    <s v="3-Moderado/Limitado"/>
    <s v="3-Medio"/>
    <s v="Media"/>
    <s v="Requerimiento de Cliente"/>
    <s v="TELEFONICA GLOBAL TECHNOLOGY S.A.AGENCIA EN CHILE"/>
    <s v="REQ/Creación de Folio"/>
    <s v="04/12/2023 12:23:08"/>
    <s v="04/12/2023 12:30:45"/>
    <x v="0"/>
    <s v="CDP ANTIGUO 1"/>
    <s v="CDP ANTIGUO 2"/>
    <s v="04/12/2023 16:11:40"/>
    <s v="04/12/2023 23:50:00"/>
    <s v="PREVENTIVO: NO_x000a_CODIGO DE SERVICIO: _x000a_DIRECCION:_x000a_QUIEN REPORTA:_x000a_CONTACTO EN TERRENO:_x000a__x000a_REQUERIMIENTO:_x000a__x000a_Buenas Tardes_x000a__x000a_Se requiere de su acostumbrado apoyo para la creación de folio el mismo consiste en medición de distancias entre racks de sala blanca, los"/>
    <s v="CUBICACION OK"/>
    <d v="1899-12-30T00:52:27"/>
    <d v="1899-12-30T03:48:32"/>
    <d v="1899-12-30T02:56:05"/>
    <x v="0"/>
    <s v="Cumplido"/>
  </r>
  <r>
    <s v="INC000002479807"/>
    <s v="VPN IP - MPLS"/>
    <x v="5"/>
    <s v="BELIEVE"/>
    <s v="JAVIERA A UMAÑA YEVENES"/>
    <s v="frp_pcamay"/>
    <s v="4-Menor/Localizado"/>
    <s v="4-Baja"/>
    <s v="Baja"/>
    <s v="Requerimiento de Cliente"/>
    <s v="TELEFONICA CYBERSECURITY TECH CHILE SPA"/>
    <s v="REQ /  SOC / DUDAS SOBRE EL DOMINIO TIC"/>
    <s v="04/12/2023 13:08:40"/>
    <s v="04/12/2023 13:08:46"/>
    <x v="0"/>
    <s v="CDP ANTIGUO 1"/>
    <s v="CDP ANTIGUO 2"/>
    <s v="05/12/2023 17:43:29"/>
    <s v="05/12/2023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m/>
    <d v="1899-12-31T01:56:03"/>
    <d v="1899-12-31T04:34:49"/>
    <d v="1899-12-30T02:38:46"/>
    <x v="0"/>
    <s v="Cumplido"/>
  </r>
  <r>
    <s v="INC000002479860"/>
    <s v="HOUSING"/>
    <x v="15"/>
    <s v="APQ ACCESOS"/>
    <s v="ESTEBAN O BUSTOS CORNEJO"/>
    <s v="tct_ebusto"/>
    <s v="4-Menor/Localizado"/>
    <s v="4-Baja"/>
    <s v="Baja"/>
    <s v="Requerimiento de Cliente"/>
    <s v="TELEFONICA EMPRESAS DE CHILE SA"/>
    <s v="SUPERVISION GTD"/>
    <s v="04/12/2023 15:32:59"/>
    <s v="04/12/2023 15:34:19"/>
    <x v="0"/>
    <s v="CDP ANTIGUO 1"/>
    <s v="CDP ANTIGUO 2"/>
    <s v="04/12/2023 15:35:47"/>
    <s v="04/12/2023 23:50:00"/>
    <s v="SUPERVISION GTD"/>
    <s v="SUPERVISION CRQ/OK"/>
    <d v="1899-12-30T00:01:28"/>
    <d v="1899-12-30T00:02:48"/>
    <d v="1899-12-30T00:01:20"/>
    <x v="0"/>
    <s v="Cumplido"/>
  </r>
  <r>
    <s v="INC000002479866"/>
    <s v="INFRAESTRUCTURA DC"/>
    <x v="8"/>
    <s v="APQ ACCESOS"/>
    <s v="JONATHAN A MARQUEZ ASTENGO"/>
    <s v="tct_jmarqu"/>
    <s v="4-Menor/Localizado"/>
    <s v="4-Baja"/>
    <s v="Baja"/>
    <s v="Requerimiento de Cliente"/>
    <s v="TELEFONICA CYBERSECURITY TECH CHILE SPA"/>
    <s v="SUPERVISION CHILENA CONSOLIDADA/CRQ 79132"/>
    <s v="04/12/2023 16:05:24"/>
    <s v="04/12/2023 16:06:49"/>
    <x v="0"/>
    <s v="CDP ANTIGUO 1"/>
    <s v="CDP ANTIGUO 2"/>
    <s v="04/12/2023 16:08:44"/>
    <s v="04/12/2023 23:50:00"/>
    <s v="SUPERVISAR CRUZADA"/>
    <s v="SUPERVISION/CRQ OK"/>
    <d v="1899-12-30T00:00:00"/>
    <d v="1899-12-30T00:00:00"/>
    <d v="1899-12-30T00:00:00"/>
    <x v="0"/>
    <s v="Cumplido"/>
  </r>
  <r>
    <s v="INC000002479867"/>
    <s v="HOUSING"/>
    <x v="15"/>
    <s v="APQ ACCESOS"/>
    <s v="ESTEBAN O BUSTOS CORNEJO"/>
    <s v="tct_ebusto"/>
    <s v="2-Significativo/Amplio"/>
    <s v="2-Alta"/>
    <s v="Alta"/>
    <s v="Requerimiento de Cliente"/>
    <s v="TELEFONICA EMPRESAS DE CHILE SA"/>
    <s v="SUPERVISION INCIDENTE HUAWEI"/>
    <s v="04/12/2023 16:05:36"/>
    <s v="04/12/2023 16:07:01"/>
    <x v="0"/>
    <s v="CDP ANTIGUO 1"/>
    <s v="CDP ANTIGUO 2"/>
    <s v="04/12/2023 18:19:37"/>
    <s v="04/12/2023 23:50:00"/>
    <s v="SUPERVISION INCIDENTE HUAWEI"/>
    <s v="INCIDENCIA NO RESTABLECIDA"/>
    <d v="1899-12-30T02:12:36"/>
    <d v="1899-12-30T02:14:01"/>
    <d v="1899-12-30T00:01:25"/>
    <x v="0"/>
    <s v="Cumplido"/>
  </r>
  <r>
    <s v="INC000002479870"/>
    <s v="SEGURIDAD"/>
    <x v="9"/>
    <s v="SSO"/>
    <s v="RODRIGO VÁSQUEZ MUÑOZ"/>
    <s v="tct_didala"/>
    <s v="2-Significativo/Amplio"/>
    <s v="2-Alta"/>
    <s v="Alta"/>
    <s v="Requerimiento de Cliente"/>
    <s v="TELEFONICA CYBERSECURITY TECH CHILE SPA"/>
    <s v="Realización Respaldo Maquinas Zabbix Paine"/>
    <s v="04/12/2023 16:08:14"/>
    <s v="04/12/2023 16:09:04"/>
    <x v="0"/>
    <s v="SOC Empresas"/>
    <s v="Marca"/>
    <s v="04/12/2023 16:47:07"/>
    <s v="04/12/2023 23:50:00"/>
    <s v="Nos solicita apoyo con : Realización Respaldo Maquinas Zabbix Paine_x000a_Zabbix Frontend:172.19.162.10_x000a_Zabbix BD:172.19.162.11_x000a__x000a_Zabbix FrontEND_QA 172.19.162.20_x000a_ZabbixBDQA= 172.19.162.21"/>
    <s v="servidores idicados no estan en regimen de respaldo, si desean que se agreguen generar folio de alta con respectivo formulario"/>
    <d v="1899-12-30T00:00:00"/>
    <d v="1899-12-30T00:38:53"/>
    <d v="1899-12-30T00:38:53"/>
    <x v="0"/>
    <s v="Cumplido"/>
  </r>
  <r>
    <s v="INC000002479878"/>
    <s v="RED INTERNA"/>
    <x v="0"/>
    <s v="APQ ACCESOS"/>
    <s v="CRISTOPHER MALDONADO ROMERO"/>
    <s v="tct_cmaldo"/>
    <s v="4-Menor/Localizado"/>
    <s v="4-Baja"/>
    <s v="Baja"/>
    <s v="Requerimiento de Cliente"/>
    <s v="TELEFONICA EMPRESAS DE CHILE SA"/>
    <s v="RONDA TOMA DE TEMPERATURAS SALAS TIC"/>
    <s v="04/12/2023 16:36:49"/>
    <s v="04/12/2023 16:37:51"/>
    <x v="0"/>
    <s v="CDP ANTIGUO 1"/>
    <s v="CDP ANTIGUO 2"/>
    <s v="04/12/2023 17:00:39"/>
    <s v="04/12/2023 23:50:00"/>
    <m/>
    <s v="RONDA REALIZADA"/>
    <d v="1899-12-30T00:00:00"/>
    <d v="1899-12-30T00:00:00"/>
    <d v="1899-12-30T00:00:00"/>
    <x v="0"/>
    <s v="Cumplido"/>
  </r>
  <r>
    <s v="INC000002479892"/>
    <s v="HOUSING"/>
    <x v="14"/>
    <s v="BELIEVE"/>
    <s v="CRISTOPHER MALDONADO ROMERO"/>
    <s v="frp_fbalab"/>
    <s v="3-Moderado/Limitado"/>
    <s v="3-Medio"/>
    <s v="Media"/>
    <s v="Requerimiento de Cliente"/>
    <s v="FORUM SERVICIOS FINANCIEROS SA"/>
    <s v="GESTION DATACENTER/ ACCESOS / FORUM SERVICIOS FINANCIEROS SA"/>
    <s v="04/12/2023 17:38:02"/>
    <s v="04/12/2023 17:39:13"/>
    <x v="0"/>
    <s v="COMUNICACIONES"/>
    <s v="VPN IP - MPLS"/>
    <s v="04/12/2023 18:20:39"/>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_x000a_EQUIPOS ENERGIZADO/REINICIADOS:"/>
    <s v="ACCESOS AUTORIZADOS"/>
    <d v="1899-12-30T00:25:14"/>
    <d v="1899-12-30T00:42:37"/>
    <d v="1899-12-30T00:17:23"/>
    <x v="0"/>
    <s v="Cumplido"/>
  </r>
  <r>
    <s v="INC000002479902"/>
    <s v="HOUSING"/>
    <x v="16"/>
    <s v="BELIEVE"/>
    <s v="PABLO A MALDONADO FLORES"/>
    <s v="frp_fbalab"/>
    <s v="3-Moderado/Limitado"/>
    <s v="3-Medio"/>
    <s v="Media"/>
    <s v="Requerimiento de Cliente"/>
    <s v="TELEFONICA EMPRESAS DE CHILE SA"/>
    <s v="GESTION DATACENTER/ ACCESOS / TELEFONICA EMPRESAS DE CHILE SA"/>
    <s v="04/12/2023 18:04:13"/>
    <s v="04/12/2023 18:06:12"/>
    <x v="0"/>
    <s v="COMUNICACIONES"/>
    <s v="VPN IP - MPLS"/>
    <s v="04/12/2023 18:42:42"/>
    <s v="04/12/2023 23:50:00"/>
    <s v="EMPRESA: TELEFONICA EMPRESAS DE CHILE SA_x000a_CÓDIGO DE SERVICIO: _x000a_DIRECCIÓN_x000a_NOMBRE DE QUIEN REPORTA: Javier Romero_x000a_TELÉFONO DE QUIEN REPORTA: 995290524_x000a_NOMBRE DE CONTACTO EN TERRENO: _x000a_REQUERIMIENTO:_x000a_Se requiere accesos en DC Paine para conectar cruzada optic"/>
    <s v="accesos rechazados"/>
    <d v="1899-12-30T00:02:33"/>
    <d v="1899-12-30T00:38:29"/>
    <d v="1899-12-30T00:35:56"/>
    <x v="0"/>
    <s v="Cumplido"/>
  </r>
  <r>
    <s v="INC000002479904"/>
    <s v="HOUSING"/>
    <x v="14"/>
    <s v="BELIEVE"/>
    <s v="CRISTOPHER MALDONADO ROMERO"/>
    <s v="frp_fbalab"/>
    <s v="3-Moderado/Limitado"/>
    <s v="3-Medio"/>
    <s v="Media"/>
    <s v="Requerimiento de Cliente"/>
    <s v="FORUM SERVICIOS FINANCIEROS SA"/>
    <s v="GESTION DATACENTER/ ACCESOS / FORUM SERVICIOS FINANCIEROS SA"/>
    <s v="04/12/2023 18:21:47"/>
    <s v="04/12/2023 18:27:13"/>
    <x v="0"/>
    <s v="COMUNICACIONES"/>
    <s v="VPN IP - MPLS"/>
    <s v="04/12/2023 20:01:44"/>
    <s v="04/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AUTORIZADOS"/>
    <d v="1899-12-30T01:23:50"/>
    <d v="1899-12-30T01:39:57"/>
    <d v="1899-12-30T00:16:07"/>
    <x v="0"/>
    <s v="Cumplido"/>
  </r>
  <r>
    <s v="INC000002479947"/>
    <s v="TICKET-INTELIGENTE"/>
    <x v="3"/>
    <s v="GESTION TI"/>
    <s v="GUSTAVO AVILA VERA"/>
    <s v="USR_TSIGHT"/>
    <s v="1-Extenso/Generalizado"/>
    <s v="4-Baja"/>
    <s v="Baja"/>
    <s v="Incidente de Cliente"/>
    <s v="BLUMAR S.A."/>
    <s v="blumar01 - blutssaperp TICKET AUTOMATICO"/>
    <s v="04/12/2023 13:07:30"/>
    <s v="04/12/2023 13:07:30"/>
    <x v="0"/>
    <s v="TRUESIGHT"/>
    <s v="TRUESIGHT"/>
    <s v="04/12/2023 14:46:06"/>
    <s v="04/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mance"/>
    <d v="1899-12-30T00:39:36"/>
    <d v="1899-12-30T01:38:36"/>
    <d v="1899-12-30T00:59:00"/>
    <x v="1"/>
    <s v=""/>
  </r>
  <r>
    <s v="INC000002479948"/>
    <s v="RED INTERNA"/>
    <x v="0"/>
    <s v="APQ ACCESOS"/>
    <s v="CRISTOPHER MALDONADO ROMERO"/>
    <s v="tct_cmaldo"/>
    <s v="4-Menor/Localizado"/>
    <s v="4-Baja"/>
    <s v="Baja"/>
    <s v="Requerimiento de Cliente"/>
    <s v="TELEFONICA EMPRESAS DE CHILE SA"/>
    <s v="RONDA TOMA DE TEMPERATURAS SALAS TIC"/>
    <s v="04/12/2023 13:10:09"/>
    <s v="04/12/2023 13:11:02"/>
    <x v="0"/>
    <s v="CDP ANTIGUO 1"/>
    <s v="CDP ANTIGUO 2"/>
    <s v="04/12/2023 13:34:51"/>
    <s v="04/12/2023 23:50:00"/>
    <m/>
    <s v="RONDA REALIZADA"/>
    <d v="1899-12-30T00:00:00"/>
    <d v="1899-12-30T00:00:00"/>
    <d v="1899-12-30T00:00:00"/>
    <x v="0"/>
    <s v="Cumplido"/>
  </r>
  <r>
    <s v="INC000002479957"/>
    <s v="TICKET-INTELIGENTE"/>
    <x v="4"/>
    <s v="GESTION TI"/>
    <s v="ALEJANDRO ACEVEDO VALENZUELA"/>
    <s v="USR_TSIGHT"/>
    <s v="1-Extenso/Generalizado"/>
    <s v="4-Baja"/>
    <s v="Baja"/>
    <s v="Incidente de Cliente"/>
    <s v="GPS CHILE SPA"/>
    <s v="gpschi01 - wnprws_med01 TICKET AUTOMATICO"/>
    <s v="04/12/2023 13:16:34"/>
    <s v="04/12/2023 13:16:34"/>
    <x v="0"/>
    <s v="TRUESIGHT"/>
    <s v="TRUESIGHT"/>
    <s v="04/12/2023 15:57:35"/>
    <s v="04/12/2023 23:50:00"/>
    <s v="PREVENTIVO=SI_x000a_CODIGO DE SERVICIO=WNPRWS_MED01_x000a_DIRECCION=_x000a_CIUDAD=_x000a_COMUNA LOCAL=_x000a_REGION=_x000a_QUIEN REPORTA=Ticket automático_x000a_CONTACTO EN TERRENO=_x000a_PROBLEMA=High RAM Usage Alert for Node GPSCHI01 - WNPRWS_MED01_x000a_REQUERIMIENTO=_x000a_EQUIPOS ENERGIZADO O REINICIADO=_x000a_HOR"/>
    <s v="Buen día. Se realiza limpieza de memoria residual quedando servidor con consumó de RAM 11%."/>
    <d v="1899-12-30T01:38:44"/>
    <d v="1899-12-30T02:41:01"/>
    <d v="1899-12-30T01:02:17"/>
    <x v="1"/>
    <s v=""/>
  </r>
  <r>
    <s v="INC000002479994"/>
    <s v="TICKET-INTELIGENTE"/>
    <x v="23"/>
    <s v="GESTION TI"/>
    <s v="JUAN P SEGURA VARGAS"/>
    <s v="USR_TSIGHT"/>
    <s v="1-Extenso/Generalizado"/>
    <s v="4-Baja"/>
    <s v="Baja"/>
    <s v="Incidente de Cliente"/>
    <s v="TELEFONICA EMPRESAS DE CHILE SA"/>
    <s v="gda - bda_gda50 TICKET AUTOMATICO"/>
    <s v="04/12/2023 13:58:07"/>
    <s v="04/12/2023 13:58:07"/>
    <x v="0"/>
    <s v="TI"/>
    <s v="SISTEMAS OPERATIVOS"/>
    <s v="04/12/2023 16:55:42"/>
    <s v="04/12/2023 23:50:00"/>
    <s v="PREVENTIVO=SI_x000a_CODIGO DE SERVICIO=GDA-BDA.GDA50.local_x000a_DIRECCION=_x000a_CIUDAD=_x000a_COMUNA LOCAL=_x000a_REGION=_x000a_QUIEN REPORTA=Ticket automático_x000a_CONTACTO EN TERRENO=_x000a_PROBLEMA=Node GDA - BDA_GDA50 CPU Load at 99 % Exceeds Threshold_x000a_REQUERIMIENTO=_x000a_EQUIPOS ENERGIZADO O REINIC"/>
    <m/>
    <d v="1899-12-30T00:54:01"/>
    <d v="1899-12-30T02:57:35"/>
    <d v="1899-12-30T02:03:34"/>
    <x v="1"/>
    <s v=""/>
  </r>
  <r>
    <s v="INC000002480004"/>
    <s v="HOUSING"/>
    <x v="16"/>
    <s v="BELIEVE"/>
    <s v="JORGE S LORCA LEIVA"/>
    <s v="frp_fbalab"/>
    <s v="3-Moderado/Limitado"/>
    <s v="3-Medio"/>
    <s v="Media"/>
    <s v="Requerimiento de Cliente"/>
    <s v="TELEFONICA EMPRESAS DE CHILE SA"/>
    <s v="GESTION DATACENTER/ ACCESOS / TELEFONICA EMPRESAS DE CHILE SA"/>
    <s v="04/12/2023 14:08:36"/>
    <s v="04/12/2023 14:09:37"/>
    <x v="0"/>
    <s v="COMUNICACIONES"/>
    <s v="VPN IP - MPLS"/>
    <s v="04/12/2023 15:25:54"/>
    <s v="04/12/2023 23:50:00"/>
    <s v="EMPRESA: TELEFONICA EMPRESAS DE CHILE SA_x000a_CÓDIGO DE SERVICIO: _x000a_DIRECCIÓN_x000a_NOMBRE DE QUIEN REPORTA: Marcelo Robles_x000a_TELÉFONO DE QUIEN REPORTA: 945700192_x000a_NOMBRE DE CONTACTO EN TERRENO: _x000a_REQUERIMIENTO:_x000a_Visita inspectiva personal Telefonica chile_x000a_EQUIPOS ENERGI"/>
    <m/>
    <d v="1899-12-30T00:54:38"/>
    <d v="1899-12-30T01:17:18"/>
    <d v="1899-12-30T00:22:40"/>
    <x v="0"/>
    <s v="Cumplido"/>
  </r>
  <r>
    <s v="INC000002480068"/>
    <s v="TICKET-INTELIGENTE"/>
    <x v="23"/>
    <s v="GESTION TI"/>
    <s v="JUAN P SEGURA VARGAS"/>
    <s v="USR_TSIGHT"/>
    <s v="1-Extenso/Generalizado"/>
    <s v="4-Baja"/>
    <s v="Baja"/>
    <s v="Incidente de Cliente"/>
    <s v="FUNDACION INSTITUTO PROFESIONAL DUOC UC"/>
    <s v="fiprdu01 - srvfs01_vm TICKET AUTOMATICO"/>
    <s v="04/12/2023 15:14:59"/>
    <s v="04/12/2023 15:14:59"/>
    <x v="0"/>
    <s v="TI"/>
    <s v="SISTEMAS OPERATIVOS"/>
    <s v="04/12/2023 18:33:39"/>
    <s v="0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m/>
    <d v="1899-12-30T00:52:11"/>
    <d v="1899-12-30T03:18:40"/>
    <d v="1899-12-30T02:26:29"/>
    <x v="1"/>
    <s v=""/>
  </r>
  <r>
    <s v="INC000002480077"/>
    <s v="TICKET-INTELIGENTE"/>
    <x v="23"/>
    <s v="GESTION TI"/>
    <s v="JUAN P SEGURA VARGAS"/>
    <s v="USR_TSIGHT"/>
    <s v="1-Extenso/Generalizado"/>
    <s v="4-Baja"/>
    <s v="Baja"/>
    <s v="Incidente de Cliente"/>
    <s v="EMPRESA NACIONAL DE CERTIFICACIONES"/>
    <s v="emnace01 - srv_file01_vm TICKET AUTOMATICO"/>
    <s v="04/12/2023 15:22:17"/>
    <s v="04/12/2023 15:22:17"/>
    <x v="0"/>
    <s v="TI"/>
    <s v="SISTEMAS OPERATIVOS"/>
    <s v="04/12/2023 18:35:04"/>
    <s v="04/12/2023 23:50:00"/>
    <s v="PREVENTIVO=SI_x000a_CODIGO DE SERVICIO=EMNACE01 - SRV_FILE01_VM-Disk _x000a_DIRECCION=${Dirección_Local}_x000a_CIUDAD=${Ciudad}_x000a_COMUNA LOCAL=_x000a_REGION=${Región}_x000a_QUIEN REPORTA=Ticket automático_x000a_CONTACTO EN TERRENO=_x000a_PROBLEMA=Critical Hard Drive Space Alert for Node EMNACE01 -"/>
    <m/>
    <d v="1899-12-30T00:06:46"/>
    <d v="1899-12-30T03:12:47"/>
    <d v="1899-12-30T03:06:01"/>
    <x v="1"/>
    <s v=""/>
  </r>
  <r>
    <s v="INC000002480080"/>
    <s v="HOUSING"/>
    <x v="14"/>
    <s v="BELIEVE"/>
    <s v="CRISTOPHER MALDONADO ROMERO"/>
    <s v="frp_fbalab"/>
    <s v="3-Moderado/Limitado"/>
    <s v="3-Medio"/>
    <s v="Media"/>
    <s v="Requerimiento de Cliente"/>
    <s v="BANCO SANTANDER CHILE 1"/>
    <s v="GESTION DATACENTER/ ACCESOS / BANCO SANTANDER CHILE 1"/>
    <s v="04/12/2023 15:28:16"/>
    <s v="04/12/2023 15:32:01"/>
    <x v="0"/>
    <s v="COMUNICACIONES"/>
    <s v="VPN IP - MPLS"/>
    <s v="04/12/2023 16:49:27"/>
    <s v="04/12/2023 23:50:00"/>
    <s v="EMPRESA: BANCO SANTANDER CHILE 1_x000a_CÓDIGO DE SERVICIO: _x000a_DIRECCIÓN_x000a_NOMBRE DE QUIEN REPORTA: Marcelo Aravena Boza_x000a_TELÉFONO DE QUIEN REPORTA: 56974827589_x000a_NOMBRE DE CONTACTO EN TERRENO: _x000a_REQUERIMIENTO:_x000a_habilitacion de nuevo enlace_x000a_EQUIPOS ENERGIZADO/REINICIADO"/>
    <s v="ACCESOS AUTORIZADOS"/>
    <d v="1899-12-30T01:12:07"/>
    <d v="1899-12-30T01:21:11"/>
    <d v="1899-12-30T00:09:04"/>
    <x v="0"/>
    <s v="Cumplido"/>
  </r>
  <r>
    <s v="INC000002480105"/>
    <s v="HOUSING"/>
    <x v="19"/>
    <s v="BELIEVE"/>
    <s v="SEBASTIAN A JARA VIDAL"/>
    <s v="frp_jolsso"/>
    <s v="3-Moderado/Limitado"/>
    <s v="3-Medio"/>
    <s v="Media"/>
    <s v="Incidente de Cliente"/>
    <s v="FORUM SERVICIOS FINANCIEROS SA"/>
    <s v="GESTION DATACENTER/ ACCESOS / FORUM SERVICIOS FINANCIEROS SA"/>
    <s v="04/12/2023 14:54:25"/>
    <s v="04/12/2023 14:56:12"/>
    <x v="0"/>
    <s v="COMUNICACIONES"/>
    <s v="VPN IP - MPLS"/>
    <s v="04/12/2023 15:11:10"/>
    <s v="04/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Cruzadas_x000a_EQ"/>
    <s v="gg operaciones"/>
    <d v="1899-12-30T00:11:02"/>
    <d v="1899-12-30T00:16:45"/>
    <d v="1899-12-30T00:05:43"/>
    <x v="1"/>
    <s v=""/>
  </r>
  <r>
    <s v="INC000002480128"/>
    <s v="HOUSING"/>
    <x v="16"/>
    <s v="BELIEVE"/>
    <s v="JORGE S LORCA LEIVA"/>
    <s v="frp_jolsso"/>
    <s v="3-Moderado/Limitado"/>
    <s v="3-Medio"/>
    <s v="Media"/>
    <s v="Requerimiento de Cliente"/>
    <s v="TELEFONICA EMPRESAS DE CHILE SA"/>
    <s v="GESTION DATACENTER/ ACCESOS / TELEFONICA EMPRESAS DE CHILE SA"/>
    <s v="04/12/2023 15:36:12"/>
    <s v="04/12/2023 15:39:09"/>
    <x v="0"/>
    <s v="COMUNICACIONES"/>
    <s v="VPN IP - MPLS"/>
    <s v="04/12/2023 15:54:05"/>
    <s v="04/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Medi"/>
    <m/>
    <d v="1899-12-30T00:06:30"/>
    <d v="1899-12-30T00:17:53"/>
    <d v="1899-12-30T00:11:23"/>
    <x v="0"/>
    <s v="Cumplido"/>
  </r>
  <r>
    <s v="INC000002480131"/>
    <s v="VPN IP - MPLS"/>
    <x v="12"/>
    <s v="GESTION HD"/>
    <s v="MOISES E MONTERO RAMOS"/>
    <s v="frp_jciert"/>
    <s v="4-Menor/Localizado"/>
    <s v="4-Baja"/>
    <s v="Baja"/>
    <s v="Requerimiento de Cliente"/>
    <s v="GARMENDIA MACUS SOCIEDAD ANONIMA"/>
    <s v="REQ / GARMENDIA//Zerto Cloud Connector"/>
    <s v="04/12/2023 15:42:51"/>
    <s v="04/12/2023 15:47:06"/>
    <x v="0"/>
    <s v="CDP ANTIGUO 1"/>
    <s v="CDP ANTIGUO 2"/>
    <s v="06/12/2023 17:22:07"/>
    <s v="06/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
    <s v="Se efectúa contacto con cliente:  N/A_x000a_Teléfono de contacto: N/A_x000a_Acciones realizadas: Informo que se realizó el pairing de manera correcta entre el OnPremise cliente (Garmandia) y en el VDC, se realizó pruebas de creación de VPG, también se ejecutó un fai"/>
    <d v="1900-01-01T00:37:04"/>
    <d v="1900-01-01T01:39:16"/>
    <d v="1899-12-30T01:02:12"/>
    <x v="0"/>
    <s v="Cumplido"/>
  </r>
  <r>
    <s v="INC000002480134"/>
    <s v="VPN IP - MPLS"/>
    <x v="3"/>
    <s v="GESTION HD"/>
    <s v="GUSTAVO AVILA VERA"/>
    <s v="frp_jciert"/>
    <s v="4-Menor/Localizado"/>
    <s v="4-Baja"/>
    <s v="Baja"/>
    <s v="Requerimiento de Cliente"/>
    <s v="TELEFONICA GLOBAL TECHNOLOGY S.A.AGENCIA EN CHILE"/>
    <s v="REQ / Carga Dump_ Emisión Facturas Electrónicas"/>
    <s v="04/12/2023 15:49:50"/>
    <s v="04/12/2023 15:51:55"/>
    <x v="0"/>
    <s v="CDP ANTIGUO 1"/>
    <s v="CDP ANTIGUO 2"/>
    <s v="04/12/2023 17:55:31"/>
    <s v="04/12/2023 23:50:00"/>
    <s v="PREVENTIVO: NO_x000a__x000a_CODIGO DE SERVICIO:_x000a__x000a_DIRECCION:      _x000a__x000a_CIUDAD:             _x000a__x000a_COMUNA:_x000a__x000a_NOMBRE QUIEN REPORTA:Geraldy Chámara Lázaro_x000a__x000a__x000a__x000a_TELEFONO QUIEN REPORTA:_x000a__x000a_NOMBRE CONTACTO EN TERRENO:        _x000a__x000a_TELEFONO 1 CONTACTO EN TERRENO:_x000a__x000a_TELEFONO 2 CONTACTO EN TER"/>
    <s v="Se envia la informacion solicitada"/>
    <d v="1899-12-30T01:43:30"/>
    <d v="1899-12-30T02:05:41"/>
    <d v="1899-12-30T00:22:11"/>
    <x v="0"/>
    <s v="Cumplido"/>
  </r>
  <r>
    <s v="INC000002480135"/>
    <s v="HOUSING"/>
    <x v="16"/>
    <s v="BELIEVE"/>
    <s v="JORGE S LORCA LEIVA"/>
    <s v="frp_jolsso"/>
    <s v="3-Moderado/Limitado"/>
    <s v="3-Medio"/>
    <s v="Media"/>
    <s v="Requerimiento de Cliente"/>
    <s v="TELEFONICA EMPRESAS DE CHILE SA"/>
    <s v="GESTION DATACENTER/ ACCESOS / TELEFONICA EMPRESAS DE CHILE SA"/>
    <s v="04/12/2023 15:49:33"/>
    <s v="04/12/2023 15:51:20"/>
    <x v="0"/>
    <s v="COMUNICACIONES"/>
    <s v="VPN IP - MPLS"/>
    <s v="04/12/2023 16:35:48"/>
    <s v="04/12/2023 23:50:00"/>
    <s v="EMPRESA: TELEFONICA EMPRESAS DE CHILE SA_x000a_CÓDIGO DE SERVICIO: _x000a_DIRECCIÓN: AV. Presidente Prieto #226, Paine, Santiago_x000a_NOMBRE DE QUIEN REPORTA: Jorge Pozo P._x000a_TELÉFONO DE QUIEN REPORTA: jorge.pozo@telefonica.com_x000a_NOMBRE DE CONTACTO EN TERRENO: _x000a_REQUERIMIENTO"/>
    <m/>
    <d v="1899-12-30T00:37:02"/>
    <d v="1899-12-30T00:46:15"/>
    <d v="1899-12-30T00:09:13"/>
    <x v="0"/>
    <s v="Cumplido"/>
  </r>
  <r>
    <s v="INC000002480154"/>
    <s v="HOUSING"/>
    <x v="19"/>
    <s v="BELIEVE"/>
    <s v="SEBASTIAN A JARA VIDAL"/>
    <s v="frp_dvital"/>
    <s v="3-Moderado/Limitado"/>
    <s v="3-Medio"/>
    <s v="Media"/>
    <s v="Requerimiento de Cliente"/>
    <s v="IDOM INGENIERIA Y CONSULTORIA S.A. AGENCIA EN CHILE"/>
    <s v="GESTION DATACENTER/ ACCESOS / Nabiax"/>
    <s v="04/12/2023 16:28:41"/>
    <s v="04/12/2023 16:33:54"/>
    <x v="0"/>
    <s v="COMUNICACIONES"/>
    <s v="VPN IP - MPLS"/>
    <s v="04/12/2023 16:45:40"/>
    <s v="04/12/2023 23:50:00"/>
    <s v="EMPRESA: Nabiax_x000a_CÓDIGO DE SERVICIO: _x000a_DIRECCIÓN: Calle San Martin #50, Santiago Centro, Santiago_x000a_NOMBRE DE QUIEN REPORTA: Daniel Rodriguez_x000a_TELÉFONO DE QUIEN REPORTA:  5697829 7978_x000a_NOMBRE DE CONTACTO EN TERRENO:  _x000a_PROBLEMA: Mantención equipos de clima y de"/>
    <m/>
    <d v="1899-12-30T00:04:21"/>
    <d v="1899-12-30T00:16:59"/>
    <d v="1899-12-30T00:12:38"/>
    <x v="0"/>
    <s v="Cumplido"/>
  </r>
  <r>
    <s v="INC000002480179"/>
    <s v="VPN IP - MPLS"/>
    <x v="3"/>
    <s v="GESTION HD"/>
    <s v="SEBASTIAN I ACUÑA GUZMAN"/>
    <s v="frp_jciert"/>
    <s v="4-Menor/Localizado"/>
    <s v="4-Baja"/>
    <s v="Baja"/>
    <s v="Requerimiento de Cliente"/>
    <s v="TELEFONICA GLOBAL TECHNOLOGY S.A.AGENCIA EN CHILE"/>
    <s v="REQ / Creación de registro SPF - overhaul.cl"/>
    <s v="04/12/2023 17:37:36"/>
    <s v="04/12/2023 17:40:12"/>
    <x v="0"/>
    <s v="TI"/>
    <s v="SISTEMAS OPERATIVOS"/>
    <s v="05/12/2023 10:20:13"/>
    <s v="05/12/2023 23:50:00"/>
    <s v="PREVENTIVO: NO_x000a__x000a_CODIGO DE SERVICIO: NN...._x000a__x000a_DIRECCION:      cristobal.guarategua@isc.cl_x000a__x000a_CIUDAD:             _x000a__x000a_COMUNA:_x000a__x000a_NOMBRE QUIEN REPORTA:Cristobal Guarategua_x000a__x000a_TELEFONO QUIEN REPORTA:56 2 22362306_x000a__x000a_NOMBRE CONTACTO EN TERRENO:        _x000a__x000a_TELEFONO 1 CONTA"/>
    <s v="Se crea registro DNS solicitado, el cual responde desde sus dns autoritativos e internet. Para el resto de servidores se debe esperar el tiempo/propagación correspondiente."/>
    <d v="1899-12-30T16:02:09"/>
    <d v="1899-12-30T16:42:37"/>
    <d v="1899-12-30T00:40:28"/>
    <x v="0"/>
    <s v="Cumplido"/>
  </r>
  <r>
    <s v="INC000002480188"/>
    <s v="VPN IP - MPLS"/>
    <x v="17"/>
    <s v="GESTION HD"/>
    <s v="NICOLAS A SAAVEDRA EGUILUZ"/>
    <s v="frp_fpetro"/>
    <s v="3-Moderado/Limitado"/>
    <s v="3-Medio"/>
    <s v="Media"/>
    <s v="Requerimiento de Cliente"/>
    <s v="NUTRISCO CHILE SA"/>
    <s v="REQ/Usuarios en SAP"/>
    <s v="04/12/2023 17:46:34"/>
    <s v="04/12/2023 17:49:54"/>
    <x v="0"/>
    <s v="CDP ANTIGUO 1"/>
    <s v="CDP ANTIGUO 2"/>
    <s v="04/12/2023 18:27:01"/>
    <s v="04/12/2023 23:50:00"/>
    <s v="PREVENTIVO: NO_x000a_CODIGO DE SERVICIO: _x000a_DIRECCION:_x000a_QUIEN REPORTA: _x000a_CONTACTO EN TERRENO:_x000a__x000a_REQUERIMIENTO: _x000a_Por favor sacar un reporte de todos los usuarios SAP con su estado y tipo de licencias, junto con el mayor detalle de información de cada usuario ( fecha"/>
    <s v="Adjunto lo solicitado."/>
    <d v="1899-12-30T00:00:00"/>
    <d v="1899-12-30T00:40:27"/>
    <d v="1899-12-30T00:40:27"/>
    <x v="0"/>
    <s v="Cumplido"/>
  </r>
  <r>
    <s v="INC000002480191"/>
    <s v="VPN IP - MPLS"/>
    <x v="4"/>
    <s v="GESTION HD"/>
    <s v="ALEJANDRO ACEVEDO VALENZUELA"/>
    <s v="frp_fpetro"/>
    <s v="3-Moderado/Limitado"/>
    <s v="3-Medio"/>
    <s v="Media"/>
    <s v="Requerimiento de Cliente"/>
    <s v="EMPRESA NACIONAL DE CERTIFICACIONES"/>
    <s v="REQ/Activar OS"/>
    <s v="04/12/2023 17:53:09"/>
    <s v="04/12/2023 17:57:18"/>
    <x v="0"/>
    <s v="CDP ANTIGUO 1"/>
    <s v="CDP ANTIGUO 2"/>
    <s v="05/12/2023 8:43:35"/>
    <s v="05/12/2023 23:50:00"/>
    <s v="PREVENTIVO: NO_x000a_CODIGO DE SERVICIO:_x000a_DIRECCION:_x000a_QUIEN REPORTA:_x000a_CONTACTO EN TERRENO:_x000a__x000a_REQUERIMIENTO:_x000a__x000a__x000a_Buenas tardes, favor su ayuda para activar OS de los siguientes servidores_x000a__x000a__x000a_VM: ECERT-EQX-30_x000a__x000a_IP:  192.168.1.91_x000a__x000a_ _x000a__x000a_VM: ECERT-EQX-31_x000a__x000a_IP:  192.168.1.80"/>
    <s v="Buen día. Se realiza activación de S.O_x000a__x000a_VM: ECERT-EQX-30_x000a_IP:  192.168.1.91_x000a__x000a_VM: ECERT-EQX-31_x000a_IP:  192.168.1.80_x000a__x000a_VM: ECERT-SFS26_x000a_IP:  192.168.1.98_x000a__x000a_VM: ECERT-SFS27_x000a_IP:  192.168.1.99"/>
    <d v="1899-12-30T12:25:55"/>
    <d v="1899-12-30T14:50:26"/>
    <d v="1899-12-30T02:24:31"/>
    <x v="0"/>
    <s v="Cumplido"/>
  </r>
  <r>
    <s v="INC000002480194"/>
    <s v="VPN IP - MPLS"/>
    <x v="13"/>
    <s v="BELIEVE"/>
    <s v="PABLO N OLIVA ALARCON"/>
    <s v="frp_jciert"/>
    <s v="4-Menor/Localizado"/>
    <s v="4-Baja"/>
    <s v="Baja"/>
    <s v="Requerimiento de Cliente"/>
    <s v="TELEFONICA GLOBAL TECHNOLOGY S.A.AGENCIA EN CHILE"/>
    <s v="REQ / Importación vm VDC IPCHILE"/>
    <s v="04/12/2023 17:59:53"/>
    <s v="04/12/2023 18:06:13"/>
    <x v="0"/>
    <s v="CDP ANTIGUO 1"/>
    <s v="CDP ANTIGUO 2"/>
    <s v="05/12/2023 18:13:54"/>
    <s v="05/12/2023 23:50:00"/>
    <s v="PREVENTIVO: NO_x000a__x000a_CODIGO DE SERVICIO:_x000a__x000a_DIRECCION:      _x000a__x000a_CIUDAD:             _x000a__x000a_COMUNA:_x000a__x000a_NOMBRE QUIEN REPORTA:Axel Andrade Llano_x000a__x000a_TELEFONO QUIEN REPORTA:_x000a__x000a_NOMBRE CONTACTO EN TERRENO:        56 9 5639 8654_x000a__x000a_TELEFONO 1 CONTACTO EN TERRENO:_x000a__x000a_TELEFONO 2 CONTACT"/>
    <s v="FASE RESOLUCIÓN Y RECUPERACIÓN_x000a__x000a_Se efectúa contacto con cliente: Axel Andrade_x000a__x000a_Teléfono de contacto: N/A_x000a__x000a_Acciones realizadas: Vms importadas exitosamente_x000a__x000a_Solución paliativa o definitiva: Definitva_x000a__x000a_Acciones de Mejora, Recomendaciones: N/A_x000a__x000a_Causa Raíz:"/>
    <d v="1899-12-30T21:56:01"/>
    <d v="1899-12-31T00:14:01"/>
    <d v="1899-12-30T02:18:00"/>
    <x v="0"/>
    <s v="Cumplido"/>
  </r>
  <r>
    <s v="INC000002480197"/>
    <s v="VPN IP - MPLS"/>
    <x v="3"/>
    <s v="GESTION HD"/>
    <s v="SEBASTIAN I ACUÑA GUZMAN"/>
    <s v="frp_jciert"/>
    <s v="4-Menor/Localizado"/>
    <s v="4-Baja"/>
    <s v="Baja"/>
    <s v="Requerimiento de Cliente"/>
    <s v="BLUMAR S.A."/>
    <s v="REQ / Validar licencias Suse"/>
    <s v="04/12/2023 18:15:33"/>
    <s v="04/12/2023 18:20:35"/>
    <x v="0"/>
    <s v="TI"/>
    <s v="SISTEMAS OPERATIVOS"/>
    <s v="05/12/2023 10:26:33"/>
    <s v="05/12/2023 23:50:00"/>
    <s v="PREVENTIVO: NO_x000a__x000a_CODIGO DE SERVICIO: NN...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
    <s v="Los servidores consultados no se encuentran registrados a SLES."/>
    <d v="1899-12-30T14:40:14"/>
    <d v="1899-12-30T16:11:00"/>
    <d v="1899-12-30T01:30:46"/>
    <x v="0"/>
    <s v="Cumplido"/>
  </r>
  <r>
    <s v="INC000002480205"/>
    <s v="INFRAESTRUCTURA DC"/>
    <x v="15"/>
    <s v="APQ ACCESOS"/>
    <s v="PABLO A MALDONADO FLORES"/>
    <s v="tct_pabmaf"/>
    <s v="2-Significativo/Amplio"/>
    <s v="2-Alta"/>
    <s v="Alta"/>
    <s v="Requerimiento de Cliente"/>
    <s v="TELEFONICA CYBERSECURITY TECH CHILE SPA"/>
    <s v="REALIZAR RONDA Y REVISION DE SALAS TECNICAS"/>
    <s v="04/12/2023 15:23:36"/>
    <s v="04/12/2023 15:24:28"/>
    <x v="0"/>
    <s v="CDP ANTIGUO 1"/>
    <s v="CDP ANTIGUO 2"/>
    <s v="04/12/2023 15:38:57"/>
    <s v="04/12/2023 23:50:00"/>
    <s v="REALIZAR RONDA Y REVISION DE SALAS TECNICAS"/>
    <m/>
    <d v="1899-12-30T00:13:38"/>
    <d v="1899-12-30T00:15:21"/>
    <d v="1899-12-30T00:01:43"/>
    <x v="0"/>
    <s v="Cumplido"/>
  </r>
  <r>
    <s v="INC000002480209"/>
    <s v="INFRAESTRUCTURA DC"/>
    <x v="15"/>
    <s v="APQ ACCESOS"/>
    <s v="PABLO A MALDONADO FLORES"/>
    <s v="tct_pabmaf"/>
    <s v="2-Significativo/Amplio"/>
    <s v="2-Alta"/>
    <s v="Alta"/>
    <s v="Requerimiento de Cliente"/>
    <s v="TELEFONICA CYBERSECURITY TECH CHILE SPA"/>
    <s v="REALIZAR RONDA Y REVISION DE SALAS TECNICAS"/>
    <s v="04/12/2023 15:25:44"/>
    <s v="04/12/2023 15:27:14"/>
    <x v="0"/>
    <s v="CDP ANTIGUO 1"/>
    <s v="CDP ANTIGUO 2"/>
    <s v="04/12/2023 15:39:56"/>
    <s v="04/12/2023 23:50:00"/>
    <s v="REALIZAR RONDA Y REVISION DE SALAS TECNICAS"/>
    <m/>
    <d v="1899-12-30T00:12:19"/>
    <d v="1899-12-30T00:14:12"/>
    <d v="1899-12-30T00:01:53"/>
    <x v="0"/>
    <s v="Cumplido"/>
  </r>
  <r>
    <s v="INC000002480213"/>
    <s v="INFRAESTRUCTURA DC"/>
    <x v="15"/>
    <s v="APQ ACCESOS"/>
    <s v="PABLO A MALDONADO FLORES"/>
    <s v="tct_pabmaf"/>
    <s v="2-Significativo/Amplio"/>
    <s v="2-Alta"/>
    <s v="Alta"/>
    <s v="Requerimiento de Cliente"/>
    <s v="TELEFONICA CYBERSECURITY TECH CHILE SPA"/>
    <s v="REALIZAR RONDA Y REVISION DE SALAS TECNICAS"/>
    <s v="04/12/2023 15:30:00"/>
    <s v="04/12/2023 15:30:01"/>
    <x v="0"/>
    <s v="CDP ANTIGUO 1"/>
    <s v="CDP ANTIGUO 2"/>
    <s v="04/12/2023 15:40:30"/>
    <s v="04/12/2023 23:50:00"/>
    <s v="REALIZAR RONDA Y REVISION DE SALAS TECNICAS"/>
    <m/>
    <d v="1899-12-30T00:09:53"/>
    <d v="1899-12-30T00:10:30"/>
    <d v="1899-12-30T00:00:37"/>
    <x v="0"/>
    <s v="Cumplido"/>
  </r>
  <r>
    <s v="INC000002480238"/>
    <s v="HOUSING"/>
    <x v="1"/>
    <s v="APQ ACCESOS"/>
    <s v="CARLOS F ARAYA RAMIREZ"/>
    <s v="tct_cararr"/>
    <s v="4-Menor/Localizado"/>
    <s v="4-Baja"/>
    <s v="Baja"/>
    <s v="Requerimiento de Cliente"/>
    <s v="TELEFONICA CYBERSECURITY TECH CHILE SPA"/>
    <s v="FACTIBILIDAD 78851"/>
    <s v="04/12/2023 16:17:53"/>
    <s v="04/12/2023 16:19:25"/>
    <x v="0"/>
    <s v="CDP ANTIGUO 1"/>
    <s v="CDP ANTIGUO 2"/>
    <s v="04/12/2023 16:56:56"/>
    <s v="04/12/2023 23:50:00"/>
    <s v="FORUM"/>
    <s v="FACTIBILIDAD ENVIADA"/>
    <d v="1899-12-30T00:00:00"/>
    <d v="1899-12-30T00:00:00"/>
    <d v="1899-12-30T00:00:00"/>
    <x v="0"/>
    <s v="Cumplido"/>
  </r>
  <r>
    <s v="INC000002480256"/>
    <s v="HOUSING"/>
    <x v="1"/>
    <s v="APQ ACCESOS"/>
    <s v="CARLOS F ARAYA RAMIREZ"/>
    <s v="tct_cararr"/>
    <s v="4-Menor/Localizado"/>
    <s v="4-Baja"/>
    <s v="Baja"/>
    <s v="Requerimiento de Cliente"/>
    <s v="TELEFONICA CYBERSECURITY TECH CHILE SPA"/>
    <s v="FACTIBILIDAD 78531"/>
    <s v="04/12/2023 16:42:18"/>
    <s v="04/12/2023 16:43:13"/>
    <x v="0"/>
    <s v="CDP ANTIGUO 1"/>
    <s v="CDP ANTIGUO 2"/>
    <s v="04/12/2023 17:00:52"/>
    <s v="04/12/2023 23:50:00"/>
    <s v="PESQUERA TRANS"/>
    <s v="FACTIBILIDAD ENVIADA"/>
    <d v="1899-12-30T00:00:00"/>
    <d v="1899-12-30T00:00:00"/>
    <d v="1899-12-30T00:00:00"/>
    <x v="0"/>
    <s v="Cumplido"/>
  </r>
  <r>
    <s v="INC000002480268"/>
    <s v="HOUSING"/>
    <x v="1"/>
    <s v="APQ ACCESOS"/>
    <s v="CARLOS F ARAYA RAMIREZ"/>
    <s v="tct_cararr"/>
    <s v="4-Menor/Localizado"/>
    <s v="4-Baja"/>
    <s v="Baja"/>
    <s v="Requerimiento de Cliente"/>
    <s v="TELEFONICA CYBERSECURITY TECH CHILE SPA"/>
    <s v="FACTIBILIDAD 78993"/>
    <s v="04/12/2023 17:07:03"/>
    <s v="04/12/2023 17:08:14"/>
    <x v="0"/>
    <s v="CDP ANTIGUO 1"/>
    <s v="CDP ANTIGUO 2"/>
    <s v="04/12/2023 17:12:30"/>
    <s v="04/12/2023 23:50:00"/>
    <s v="BCO SANTANDER"/>
    <s v="FACTIBILIDAD ENVIADA"/>
    <d v="1899-12-30T00:03:51"/>
    <d v="1899-12-30T00:05:27"/>
    <d v="1899-12-30T00:01:36"/>
    <x v="0"/>
    <s v="Cumplido"/>
  </r>
  <r>
    <s v="INC000002480311"/>
    <s v="TICKET-INTELIGENTE"/>
    <x v="23"/>
    <s v="GESTION TI"/>
    <s v="JUAN P SEGURA VARGAS"/>
    <s v="USR_TSIGHT"/>
    <s v="1-Extenso/Generalizado"/>
    <s v="4-Baja"/>
    <s v="Baja"/>
    <s v="Incidente de Cliente"/>
    <s v="TELEFONICA EMPRESAS DE CHILE SA"/>
    <s v="wocu_metrics TICKET AUTOMATICO"/>
    <s v="04/12/2023 16:02:43"/>
    <s v="04/12/2023 16:02:43"/>
    <x v="0"/>
    <s v="TI"/>
    <s v="SISTEMAS OPERATIVOS"/>
    <s v="04/12/2023 19:07:07"/>
    <s v="04/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1:02:22"/>
    <d v="1899-12-30T03:04:24"/>
    <d v="1899-12-30T02:02:02"/>
    <x v="1"/>
    <s v=""/>
  </r>
  <r>
    <s v="INC000002480372"/>
    <s v="VPN IP - MPLS"/>
    <x v="13"/>
    <s v="GESTION HD"/>
    <s v="PABLO N OLIVA ALARCON"/>
    <s v="frp_rreyes"/>
    <s v="3-Moderado/Limitado"/>
    <s v="3-Medio"/>
    <s v="Media"/>
    <s v="Requerimiento de Cliente"/>
    <s v="TELEFONICA CYBERSECURITY TECH CHILE SPA"/>
    <s v="HD/ Plataforma VDC Servicio de respaldo básico - Cliente Brinks"/>
    <s v="04/12/2023 17:01:48"/>
    <s v="04/12/2023 17:04:05"/>
    <x v="0"/>
    <s v="CDP ANTIGUO 1"/>
    <s v="CDP ANTIGUO 2"/>
    <s v="05/12/2023 18:14:40"/>
    <s v="05/12/2023 23:50:00"/>
    <s v="PREVENTIVO: NO_x000a_CODIGO DE SERVICIO:_x000a_DIRECCION:_x000a_QUIEN REPORTA: Rodrigo Quiroz Silva_x000a_CONTACTO EN TERRENO: +56 9 4110 7479 _x000a_PROBLEMA:_x000a_REQUERIMIENTO:_x000a__x000a_Favor derivar consulta al área de operaciones cloud tcct sobre lo siguiente:_x000a__x000a_ _x000a__x000a_Cliente Brinks nos consulta"/>
    <s v="Se responde consulta via correo."/>
    <d v="1899-12-30T21:56:37"/>
    <d v="1899-12-31T01:12:52"/>
    <d v="1899-12-30T03:16:15"/>
    <x v="0"/>
    <s v="Cumplido"/>
  </r>
  <r>
    <s v="INC000002480506"/>
    <s v="VPN IP - MPLS"/>
    <x v="23"/>
    <s v="GESTION HD"/>
    <s v="JUAN P SEGURA VARGAS"/>
    <s v="frp_fpetro"/>
    <s v="3-Moderado/Limitado"/>
    <s v="3-Medio"/>
    <s v="Media"/>
    <s v="Incidente de Cliente"/>
    <s v="EMPRESA NACIONAL DE CERTIFICACIONES"/>
    <s v="REQ/Activación OS"/>
    <s v="04/12/2023 18:26:45"/>
    <s v="04/12/2023 18:31:09"/>
    <x v="0"/>
    <s v="TI"/>
    <s v="GESTION DEL PUESTO DE TRABAJO"/>
    <s v="04/12/2023 20:17:21"/>
    <s v="04/12/2023 23:50:00"/>
    <s v="PREVENTIVO: NO_x000a_CODIGO DE SERVICIO:_x000a_DIRECCION:_x000a_QUIEN REPORTA:_x000a_CONTACTO EN TERRENO:_x000a__x000a_REQUERIMIENTO:_x000a__x000a_Buenos días, favor su ayuda con la activación de OS del siguiente servidor_x000a__x000a_VM-ECERT-WSUS_x000a__x000a_IP:192.168.1.205_x000a__x000a_ _x000a__x000a_EQUIPOS ENERGIZADO/REINICIADO:_x000a_HORARIO DE A"/>
    <m/>
    <d v="1899-12-30T00:01:50"/>
    <d v="1899-12-30T01:50:36"/>
    <d v="1899-12-30T01:48:46"/>
    <x v="1"/>
    <s v=""/>
  </r>
  <r>
    <s v="INC000002480547"/>
    <s v="HOSTING VIRTUAL"/>
    <x v="4"/>
    <s v="SISTEMA OPERATIVO MICROSOFT"/>
    <s v="GIOVANNI D ROCCO VALENZUELA"/>
    <s v="tct_grocco"/>
    <s v="4-Menor/Localizado"/>
    <s v="4-Baja"/>
    <s v="Baja"/>
    <s v="Requerimiento de Cliente"/>
    <s v="TELEFONICA GLOBAL TECHNOLOGY S.A.AGENCIA EN CHILE"/>
    <s v="DESHABILITACION HABILITACION USUARIOS TCCT"/>
    <s v="04/12/2023 23:46:32"/>
    <s v="04/12/2023 23:47:03"/>
    <x v="0"/>
    <s v="CDP ANTIGUO 1"/>
    <s v="CDP ANTIGUO 2"/>
    <s v="04/12/2023 23:47:33"/>
    <s v="04/12/2023 23:50:00"/>
    <s v="HABLITACION Y DESHB. DE USER TCCT VPN"/>
    <m/>
    <d v="1899-12-30T00:00:00"/>
    <d v="1899-12-30T00:01:01"/>
    <d v="1899-12-30T00:01:01"/>
    <x v="0"/>
    <s v="Cumplido"/>
  </r>
  <r>
    <s v="INC000002480572"/>
    <s v="HOSTING VIRTUAL"/>
    <x v="4"/>
    <s v="SM OPERACIONES"/>
    <s v="JUAN CARLOS UZCATEGUI FUGUETT"/>
    <s v="tct_decruz"/>
    <s v="4-Menor/Localizado"/>
    <s v="4-Baja"/>
    <s v="Baja"/>
    <s v="Requerimiento de Cliente"/>
    <s v="EMPRESA NACIONAL DE CERTIFICACIONES"/>
    <s v="ACTIVAR LICENCIA"/>
    <s v="05/12/2023 9:19:36"/>
    <s v="05/12/2023 9:20:43"/>
    <x v="0"/>
    <s v="TI"/>
    <s v="SISTEMAS OPERATIVOS"/>
    <s v="05/12/2023 10:38:39"/>
    <s v="05/12/2023 23:50:00"/>
    <s v="activación de OS del siguiente servidor_x000a_ _x000a_VM-ECERT-WSUS_x000a_ _x000a_IP:192.168.1.205"/>
    <s v="Server activado de acuerdo a lo spolicitado en requerimiento."/>
    <d v="1899-12-30T00:00:00"/>
    <d v="1899-12-30T01:19:03"/>
    <d v="1899-12-30T01:19:03"/>
    <x v="0"/>
    <s v="Cumplido"/>
  </r>
  <r>
    <s v="INC000002480581"/>
    <s v="HOUSING"/>
    <x v="19"/>
    <s v="BELIEVE"/>
    <s v="YORDI M HURTADO ARAYA"/>
    <s v="frp_pcamay"/>
    <s v="3-Moderado/Limitado"/>
    <s v="3-Medio"/>
    <s v="Media"/>
    <s v="Requerimiento de Cliente"/>
    <s v="IDOM INGENIERIA Y CONSULTORIA S.A. AGENCIA EN CHILE"/>
    <s v="GESTION DATACENTER/ ACCESOS / Nabiax"/>
    <s v="05/12/2023 9:46:42"/>
    <s v="05/12/2023 9:46:51"/>
    <x v="0"/>
    <s v="CDP ANTIGUO 1"/>
    <s v="CDP ANTIGUO 2"/>
    <s v="05/12/2023 10:13:29"/>
    <s v="05/12/2023 23:50:00"/>
    <s v="EMPRESA: Nabiax_x000a_CÓDIGO DE SERVICIO: _x000a_DIRECCIÓN:Calle San Martin #50, Santiago Centro, Santiago_x000a_NOMBRE DE QUIEN REPORTA: Daniel Rodriguez_x000a_TELÉFONO DE QUIEN REPORTA:  5697829 7978_x000a_NOMBRE DE CONTACTO EN TERRENO: _x000a_PROBLEMA: Visita de inspección visual_x000a_EQUIPO"/>
    <s v="ACCESOS AUTORIZADOS"/>
    <d v="1899-12-30T00:22:22"/>
    <d v="1899-12-30T00:26:47"/>
    <d v="1899-12-30T00:04:25"/>
    <x v="0"/>
    <s v="Cumplido"/>
  </r>
  <r>
    <s v="INC000002480588"/>
    <s v="RED INTERNA"/>
    <x v="1"/>
    <s v="APQ ACCESOS"/>
    <s v="CARLOS F ARAYA RAMIREZ"/>
    <s v="tct_cararr"/>
    <s v="4-Menor/Localizado"/>
    <s v="4-Baja"/>
    <s v="Baja"/>
    <s v="Requerimiento de Cliente"/>
    <s v="TELEFONICA CYBERSECURITY TECH CHILE SPA"/>
    <s v="RONDA INSPECTIVA"/>
    <s v="05/12/2023 9:51:46"/>
    <s v="05/12/2023 9:52:35"/>
    <x v="0"/>
    <s v="CDP ANTIGUO 1"/>
    <s v="CDP ANTIGUO 2"/>
    <s v="05/12/2023 10:26:12"/>
    <s v="05/12/2023 23:50:00"/>
    <m/>
    <s v="Ronda realizada"/>
    <d v="1899-12-30T00:00:00"/>
    <d v="1899-12-30T00:00:00"/>
    <d v="1899-12-30T00:00:00"/>
    <x v="0"/>
    <s v="Cumplido"/>
  </r>
  <r>
    <s v="INC000002480589"/>
    <s v="HOUSING"/>
    <x v="16"/>
    <s v="BELIEVE"/>
    <s v="JORGE S LORCA LEIVA"/>
    <s v="frp_pcamay"/>
    <s v="3-Moderado/Limitado"/>
    <s v="3-Medio"/>
    <s v="Media"/>
    <s v="Requerimiento de Cliente"/>
    <s v="TELEFONICA EMPRESAS DE CHILE SA"/>
    <s v="GESTION DATACENTER/ ACCESOS /GTD - NEXUS"/>
    <s v="05/12/2023 9:55:42"/>
    <s v="05/12/2023 9:55:51"/>
    <x v="0"/>
    <s v="COMUNICACIONES"/>
    <s v="VPN IP - MPLS"/>
    <s v="05/12/2023 15:03:33"/>
    <s v="05/12/2023 23:50:00"/>
    <s v="EMPRESA: GTD - NEXUS_x000a_CÓDIGO DE SERVICIO: _x000a_DIRECCIÓN:AV. Presidente Prieto #226, Paine, Santiago_x000a_NOMBRE DE QUIEN REPORTA: Javier Romero_x000a_TELÉFONO DE QUIEN REPORTA:  995290524_x000a_NOMBRE DE CONTACTO EN TERRENO: _x000a_PROBLEMA: Se requiere accesos en DC Paine para co"/>
    <m/>
    <d v="1899-12-30T04:43:56"/>
    <d v="1899-12-30T05:07:51"/>
    <d v="1899-12-30T00:23:55"/>
    <x v="0"/>
    <s v="Cumplido"/>
  </r>
  <r>
    <s v="INC000002480597"/>
    <s v="HOUSING"/>
    <x v="19"/>
    <s v="BELIEVE"/>
    <s v="YORDI M HURTADO ARAYA"/>
    <s v="frp_pcamay"/>
    <s v="3-Moderado/Limitado"/>
    <s v="3-Medio"/>
    <s v="Media"/>
    <s v="Requerimiento de Cliente"/>
    <s v="TELEFONICA CYBERSECURITY TECH CHILE SPA"/>
    <s v="GESTION DATACENTER/ ACCESOS / TELEFÓNICA CYBERSECURITY &amp; CLOUD TECH CHILE SPA"/>
    <s v="05/12/2023 10:14:50"/>
    <s v="05/12/2023 10:14:55"/>
    <x v="0"/>
    <s v="CDP ANTIGUO 1"/>
    <s v="CDP ANTIGUO 2"/>
    <s v="05/12/2023 10:23:34"/>
    <s v="05/12/2023 23:50:00"/>
    <s v="EMPRESA: TELEFÓNICA CYBERSECURITY &amp; CLOUD TECH CHILE SPA     _x000a_CÓDIGO DE SERVICIO: _x000a_DIRECCIÓN:Calle San Martin #50, Santiago Centro, Santiago_x000a_NOMBRE DE QUIEN REPORTA: Michael Hernan Gonzalez Olivares_x000a_TELÉFONO DE QUIEN REPORTA:  56992435694_x000a_NOMBRE DE CONTA"/>
    <s v="ACCESOS AUTORIZADOS"/>
    <d v="1899-12-30T00:03:03"/>
    <d v="1899-12-30T00:08:44"/>
    <d v="1899-12-30T00:05:41"/>
    <x v="0"/>
    <s v="Cumplido"/>
  </r>
  <r>
    <s v="INC000002480606"/>
    <s v="HOUSING"/>
    <x v="16"/>
    <s v="BELIEVE"/>
    <s v="PABLO A MALDONADO FLORES"/>
    <s v="frp_fbalab"/>
    <s v="3-Moderado/Limitado"/>
    <s v="3-Medio"/>
    <s v="Media"/>
    <s v="Requerimiento de Cliente"/>
    <s v="FORUM SERVICIOS FINANCIEROS SA"/>
    <s v="GESTION DATACENTER/ ACCESOS / FORUM SERVICIOS FINANCIEROS SA"/>
    <s v="04/12/2023 18:23:51"/>
    <s v="04/12/2023 18:27:18"/>
    <x v="0"/>
    <s v="COMUNICACIONES"/>
    <s v="VPN IP - MPLS"/>
    <s v="05/12/2023 9:31:36"/>
    <s v="05/12/2023 23:50:00"/>
    <s v="EMPRESA: FORUM SERVICIOS FINANCIEROS SA_x000a_CÓDIGO DE SERVICIO: _x000a_DIRECCIÓN_x000a_NOMBRE DE QUIEN REPORTA: Daniel Barrios_x000a_TELÉFONO DE QUIEN REPORTA: 931184358_x000a_NOMBRE DE CONTACTO EN TERRENO: _x000a_REQUERIMIENTO:_x000a_inspección visual del Rack / configuracion de equipamiento"/>
    <s v="ACCESOS OK"/>
    <d v="1899-12-30T00:15:57"/>
    <d v="1899-12-30T15:07:45"/>
    <d v="1899-12-30T14:51:48"/>
    <x v="0"/>
    <s v="Cumplido"/>
  </r>
  <r>
    <s v="INC000002480623"/>
    <s v="RED INTERNA"/>
    <x v="0"/>
    <s v="APQ ACCESOS"/>
    <s v="CRISTOPHER MALDONADO ROMERO"/>
    <s v="tct_cmaldo"/>
    <s v="4-Menor/Localizado"/>
    <s v="4-Baja"/>
    <s v="Baja"/>
    <s v="Requerimiento de Cliente"/>
    <s v="TELEFONICA EMPRESAS DE CHILE SA"/>
    <s v="RONDA SALAS TÉCNICAS"/>
    <s v="04/12/2023 20:08:38"/>
    <s v="04/12/2023 20:10:06"/>
    <x v="0"/>
    <s v="CDP ANTIGUO 1"/>
    <s v="CDP ANTIGUO 2"/>
    <s v="04/12/2023 20:18:31"/>
    <s v="04/12/2023 23:50:00"/>
    <m/>
    <s v="RONDA REALIZADA"/>
    <d v="1899-12-30T00:00:00"/>
    <d v="1899-12-30T00:00:00"/>
    <d v="1899-12-30T00:00:00"/>
    <x v="0"/>
    <s v="Cumplido"/>
  </r>
  <r>
    <s v="INC000002480628"/>
    <s v="VPN IP - MPLS"/>
    <x v="2"/>
    <s v="GESTION HD"/>
    <s v="JUAN PABLO PAZ GOMPERTZ"/>
    <s v="frp_disilv"/>
    <s v="4-Menor/Localizado"/>
    <s v="4-Baja"/>
    <s v="Baja"/>
    <s v="Requerimiento de Cliente"/>
    <s v="PALUMBO S.A."/>
    <s v="REQ / Redes inalcanzables a través de la VPN"/>
    <s v="04/12/2023 21:49:52"/>
    <s v="04/12/2023 21:53:29"/>
    <x v="0"/>
    <s v="CDP ANTIGUO 1"/>
    <s v="CDP ANTIGUO 2"/>
    <s v="05/12/2023 10:48:44"/>
    <s v="05/12/2023 23:50:00"/>
    <s v="PREVENTIVO:_x000a__x000a_CODIGO DE SERVICIO: NO_x000a__x000a_DIRECCION:      _x000a__x000a_CIUDAD:             _x000a__x000a_COMUNA:_x000a__x000a_NOMBRE QUIEN REPORTA: Roberto Loyola_x000a__x000a_TELEFONO QUIEN REPORTA: +56 9 3459 8891_x000a__x000a_NOMBRE CONTACTO EN TERRENO:        _x000a__x000a_TELEFONO 1 CONTACTO EN TERRENO:_x000a__x000a_TELEFONO 2 CONTACTO"/>
    <s v="Se elimina antiguo tunel VPN con mikrotik debido a migracion a FlexWAN de cliente, y se anuncian las redes a la MPLS para recuperar la conectividad VPN"/>
    <d v="1899-12-30T00:00:00"/>
    <d v="1899-12-30T12:58:52"/>
    <d v="1899-12-30T12:58:52"/>
    <x v="0"/>
    <s v="Cumplido"/>
  </r>
  <r>
    <s v="INC000002480689"/>
    <s v="VPN IP - MPLS"/>
    <x v="13"/>
    <s v="GESTION HD"/>
    <s v="ANGEL CASTRO CABRERA"/>
    <s v="frp_spevel"/>
    <s v="3-Moderado/Limitado"/>
    <s v="3-Medio"/>
    <s v="Media"/>
    <s v="Requerimiento de Cliente"/>
    <s v="TELEFONICA GLOBAL TECHNOLOGY S.A.AGENCIA EN CHILE"/>
    <s v="HD/Importación vm VDC CPECH"/>
    <s v="05/12/2023 9:24:58"/>
    <s v="05/12/2023 9:28:42"/>
    <x v="0"/>
    <s v="CDP ANTIGUO 1"/>
    <s v="CDP ANTIGUO 2"/>
    <s v="05/12/2023 22:11:04"/>
    <s v="05/12/2023 23:50:00"/>
    <s v="PREVENTIVO: NO_x000a_CODIGO DE SERVICIO: NN_x000a_DIRECCION:  _x000a_QUIEN REPORTA:  Axel Andrade Llano Tel. +56 9 5639 8654 | axel.andrade@telefonica.com_x000a_CONTACTO EN TERRENO:  _x000a_PROBLEMA: _x000a_REQUERIMIENTO:Se necesita que las siguiente vm puedan ser importadas a Cloud VDC CP"/>
    <s v="Se efectúa contacto con cliente: Axel Andrade_x000a_Teléfono de contacto: Via correo_x000a_Acciones realizadas: Se importan maquinas virtuales segun lo solicitado_x000a_Acciones de Mejora, Recomendaciones: N/A_x000a_Causa Raíz: N/A"/>
    <d v="1899-12-30T03:03:37"/>
    <d v="1899-12-30T12:46:06"/>
    <d v="1899-12-30T09:42:29"/>
    <x v="0"/>
    <s v="Cumplido"/>
  </r>
  <r>
    <s v="INC000002480698"/>
    <s v="HOUSING"/>
    <x v="19"/>
    <s v="BELIEVE"/>
    <s v="YORDI M HURTADO ARAYA"/>
    <s v="frp_fbalab"/>
    <s v="3-Moderado/Limitado"/>
    <s v="3-Medio"/>
    <s v="Media"/>
    <s v="Requerimiento de Cliente"/>
    <s v="TELEFONICA EMPRESAS DE CHILE SA"/>
    <s v="GESTION DATACENTER/ ACCESOS / TELEFONICA EMPRESAS DE CHILE SA"/>
    <s v="05/12/2023 9:58:19"/>
    <s v="05/12/2023 10:02:41"/>
    <x v="0"/>
    <s v="CDP ANTIGUO 1"/>
    <s v="CDP ANTIGUO 2"/>
    <s v="05/12/2023 10:17:16"/>
    <s v="05/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s v="ACCESOS AUTORIZADOS"/>
    <d v="1899-12-30T00:04:26"/>
    <d v="1899-12-30T00:18:57"/>
    <d v="1899-12-30T00:14:31"/>
    <x v="0"/>
    <s v="Cumplido"/>
  </r>
  <r>
    <s v="INC000002480703"/>
    <s v="HOUSING"/>
    <x v="16"/>
    <s v="BELIEVE"/>
    <s v="FERNEY D GARZON PEÑA"/>
    <s v="frp_fbalab"/>
    <s v="3-Moderado/Limitado"/>
    <s v="3-Medio"/>
    <s v="Media"/>
    <s v="Requerimiento de Cliente"/>
    <s v="TELEFONICA CYBERSECURITY TECH CHILE SPA"/>
    <s v="GESTION DATACENTER/ ACCESOS / TELEFONICA CYBERSECURITY TECH CHILE SPA"/>
    <s v="05/12/2023 10:10:48"/>
    <s v="05/12/2023 10:11:49"/>
    <x v="0"/>
    <s v="COMUNICACIONES"/>
    <s v="VPN IP - MPLS"/>
    <s v="05/12/2023 12:34:28"/>
    <s v="05/12/2023 23:50:00"/>
    <s v="EMPRESA: TELEFONICA CYBERSECURITY TECH CHILE SPA_x000a_CÓDIGO DE SERVICIO: _x000a_DIRECCIÓN_x000a_NOMBRE DE QUIEN REPORTA: Michael Gonzalez Olivares_x000a_TELÉFONO DE QUIEN REPORTA: 56992435694_x000a_NOMBRE DE CONTACTO EN TERRENO: _x000a_REQUERIMIENTO:_x000a_Cambio de Cintas en ambas Librerias d"/>
    <m/>
    <d v="1899-12-30T02:14:27"/>
    <d v="1899-12-30T02:23:40"/>
    <d v="1899-12-30T00:09:13"/>
    <x v="0"/>
    <s v="Cumplido"/>
  </r>
  <r>
    <s v="INC000002480803"/>
    <s v="TICKET-INTELIGENTE"/>
    <x v="4"/>
    <s v="GESTION TI"/>
    <s v="ALEJANDRO ACEVEDO VALENZUELA"/>
    <s v="USR_TSIGHT"/>
    <s v="1-Extenso/Generalizado"/>
    <s v="4-Baja"/>
    <s v="Baja"/>
    <s v="Incidente de Cliente"/>
    <s v="FUNDACION INSTITUTO PROFESIONAL DUOC UC"/>
    <s v="fiprdu01 - srv_mhc01_vm TICKET AUTOMATICO"/>
    <s v="04/12/2023 21:48:24"/>
    <s v="04/12/2023 21:48:24"/>
    <x v="0"/>
    <s v="TRUESIGHT"/>
    <s v="TRUESIGHT"/>
    <s v="05/12/2023 8:15:36"/>
    <s v="05/12/2023 23:50:00"/>
    <s v="PREVENTIVO=SI_x000a_CODIGO DE SERVICIO=SRV_MHC01_VM_x000a_DIRECCION=_x000a_CIUDAD=_x000a_COMUNA LOCAL=_x000a_REGION=_x000a_QUIEN REPORTA=Ticket automático_x000a_CONTACTO EN TERRENO=_x000a_PROBLEMA=High RAM Usage Alert for Node FIPRDU01 - SRV_MHC01_VM_x000a_REQUERIMIENTO=_x000a_EQUIPOS ENERGIZADO O REINICIADO=_x000a_HOR"/>
    <s v="Buen día. Se realiza limpieza de memoria residual quedando servidor con consumó de RAM 11%."/>
    <d v="1899-12-30T10:23:13"/>
    <d v="1899-12-30T10:27:12"/>
    <d v="1899-12-30T00:03:59"/>
    <x v="1"/>
    <s v=""/>
  </r>
  <r>
    <s v="INC000002480809"/>
    <s v="HOUSING"/>
    <x v="14"/>
    <s v="BELIEVE"/>
    <s v="CRISTOPHER MALDONADO ROMERO"/>
    <s v="frp_jolsso"/>
    <s v="3-Moderado/Limitado"/>
    <s v="3-Medio"/>
    <s v="Media"/>
    <s v="Requerimiento de Cliente"/>
    <s v="BANCO SANTANDER CHILE"/>
    <s v="GESTION DATACENTER/ ACCESOS / BANCO SANTANDER CHILE"/>
    <s v="04/12/2023 19:42:50"/>
    <s v="04/12/2023 19:45:39"/>
    <x v="0"/>
    <s v="COMUNICACIONES"/>
    <s v="VPN IP - MPLS"/>
    <s v="04/12/2023 19:56:25"/>
    <s v="04/12/2023 23:50:00"/>
    <s v="EMPRESA: BANCO SANTANDER CHILE_x000a_CÓDIGO DE SERVICIO: _x000a_DIRECCIÓN: Av. Apoquindo #7071, Las Condes, Santiago_x000a_NOMBRE DE QUIEN REPORTA:Christian Tapia_x000a_TELÉFONO DE QUIEN REPORTA: 56981568202_x000a_NOMBRE DE CONTACTO EN TERRENO: _x000a_REQUERIMIENTO: visita inspectiva, proy"/>
    <s v="ACCESOS AUTORIZADOS"/>
    <d v="1899-12-30T00:08:14"/>
    <d v="1899-12-30T00:13:35"/>
    <d v="1899-12-30T00:05:21"/>
    <x v="0"/>
    <s v="Cumplido"/>
  </r>
  <r>
    <s v="INC000002480811"/>
    <s v="HOUSING"/>
    <x v="16"/>
    <s v="BELIEVE"/>
    <s v="ALDO P VALENZUELA MUJICA"/>
    <s v="frp_jolsso"/>
    <s v="3-Moderado/Limitado"/>
    <s v="3-Medio"/>
    <s v="Media"/>
    <s v="Requerimiento de Cliente"/>
    <s v="HUAWEI CHILE S A"/>
    <s v="GESTION DATACENTER/ ACCESOS / HUAWEI CHILE S A"/>
    <s v="04/12/2023 20:00:11"/>
    <s v="04/12/2023 20:02:10"/>
    <x v="0"/>
    <s v="COMUNICACIONES"/>
    <s v="VPN IP - MPLS"/>
    <s v="05/12/2023 5:59:44"/>
    <s v="05/12/2023 23:50:00"/>
    <s v="EMPRESA: HUAWEI CHILE S A_x000a_CÓDIGO DE SERVICIO: _x000a_DIRECCIÓN: AV. Presidente Prieto #226, Paine, Santiago_x000a_NOMBRE DE QUIEN REPORTA:Eddy Rincón_x000a_TELÉFONO DE QUIEN REPORTA: 56989046894_x000a_NOMBRE DE CONTACTO EN TERRENO: _x000a_REQUERIMIENTO: Inspección Activos Huawei_x000a_EQUI"/>
    <s v="ACCESOS AUTORIZADOS"/>
    <d v="1899-12-30T09:51:32"/>
    <d v="1899-12-30T09:59:33"/>
    <d v="1899-12-30T00:08:01"/>
    <x v="0"/>
    <s v="Cumplido"/>
  </r>
  <r>
    <s v="INC000002480813"/>
    <s v="HOUSING"/>
    <x v="16"/>
    <s v="BELIEVE"/>
    <s v="ALDO P VALENZUELA MUJICA"/>
    <s v="frp_jolsso"/>
    <s v="3-Moderado/Limitado"/>
    <s v="3-Medio"/>
    <s v="Media"/>
    <s v="Requerimiento de Cliente"/>
    <s v="TELEFONICA EMPRESAS DE CHILE SA"/>
    <s v="GESTION DATACENTER/ ACCESOS / TELEFONICA EMPRESAS DE CHILE SA"/>
    <s v="04/12/2023 20:41:33"/>
    <s v="04/12/2023 20:43:47"/>
    <x v="0"/>
    <s v="COMUNICACIONES"/>
    <s v="VPN IP - MPLS"/>
    <s v="04/12/2023 22:49:06"/>
    <s v="04/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 Se requiere ac"/>
    <s v="ACCESOS AUTORIZADOS"/>
    <d v="1899-12-30T01:55:42"/>
    <d v="1899-12-30T02:07:33"/>
    <d v="1899-12-30T00:11:51"/>
    <x v="0"/>
    <s v="Cumplido"/>
  </r>
  <r>
    <s v="INC000002480817"/>
    <s v="VPN IP - MPLS"/>
    <x v="4"/>
    <s v="BELIEVE"/>
    <s v="ALEJANDRO ACEVEDO VALENZUELA"/>
    <s v="frp_jolsso"/>
    <s v="4-Menor/Localizado"/>
    <s v="4-Baja"/>
    <s v="Baja"/>
    <s v="Requerimiento de Cliente"/>
    <s v="TELEFONICA CYBERSECURITY TECH CHILE SPA"/>
    <s v="REQ / SOC / Reseteo password"/>
    <s v="04/12/2023 21:15:44"/>
    <s v="04/12/2023 21:16:56"/>
    <x v="0"/>
    <s v="CDP ANTIGUO 1"/>
    <s v="CDP ANTIGUO 2"/>
    <s v="05/12/2023 10:32:18"/>
    <s v="05/12/2023 23:50:00"/>
    <s v="PREVENTIVO: NO_x000a_CODIGO DE SERVICIO:_x000a_DIRECCION:      _x000a_CIUDAD:             _x000a_COMUNA:_x000a_NOMBRE QUIEN REPORTA: Marcelo Gutierrez Silva_x000a_TELEFONO QUIEN REPORTA: +56 9 53884948_x000a_NOMBRE CONTACTO EN TERRENO:        _x000a_TELEFONO 1 CONTACTO EN TERRENO:_x000a_TELEFONO 2 CONTACTO"/>
    <s v="Password reiniciada. validada por usuario SOC"/>
    <d v="1899-12-30T10:31:35"/>
    <d v="1899-12-30T13:16:34"/>
    <d v="1899-12-30T02:44:59"/>
    <x v="0"/>
    <s v="Cumplido"/>
  </r>
  <r>
    <s v="INC000002480826"/>
    <s v="HOUSING"/>
    <x v="15"/>
    <s v="APQ ACCESOS"/>
    <s v="ALDO P VALENZUELA MUJICA"/>
    <s v="tct_avalen"/>
    <s v="2-Significativo/Amplio"/>
    <s v="2-Alta"/>
    <s v="Alta"/>
    <s v="Requerimiento de Cliente"/>
    <s v="TELEFONICA EMPRESAS DE CHILE SA"/>
    <s v="SUPERVISION Retiro Fortigate y movimiento PaloAlto"/>
    <s v="05/12/2023 4:19:27"/>
    <s v="05/12/2023 4:22:17"/>
    <x v="0"/>
    <s v="CDP ANTIGUO 1"/>
    <s v="CDP ANTIGUO 2"/>
    <s v="05/12/2023 4:24:54"/>
    <s v="05/12/2023 23:50:00"/>
    <s v="SUPERVISION Retiro Fortigate y movimiento PaloAlto"/>
    <s v="SE REALIZA SUPERVISION"/>
    <d v="1899-12-30T00:01:57"/>
    <d v="1899-12-30T00:05:27"/>
    <d v="1899-12-30T00:03:30"/>
    <x v="0"/>
    <s v="Cumplido"/>
  </r>
  <r>
    <s v="INC000002480828"/>
    <s v="HOUSING"/>
    <x v="15"/>
    <s v="APQ ACCESOS"/>
    <s v="ALDO P VALENZUELA MUJICA"/>
    <s v="tct_avalen"/>
    <s v="2-Significativo/Amplio"/>
    <s v="2-Alta"/>
    <s v="Alta"/>
    <s v="Requerimiento de Cliente"/>
    <s v="TELEFONICA EMPRESAS DE CHILE SA"/>
    <s v="SUPERVISION Conexión de cableado, configuración y medición en ROADM / DXC"/>
    <s v="05/12/2023 4:31:15"/>
    <s v="05/12/2023 4:32:34"/>
    <x v="0"/>
    <s v="CDP ANTIGUO 1"/>
    <s v="CDP ANTIGUO 2"/>
    <s v="05/12/2023 4:34:53"/>
    <s v="05/12/2023 23:50:00"/>
    <s v="SUPERVISION Conexión de cableado, configuración y medición en ROADM / DXC"/>
    <s v="SE REALIZA SUPERVISION"/>
    <d v="1899-12-30T00:01:19"/>
    <d v="1899-12-30T00:03:38"/>
    <d v="1899-12-30T00:02:19"/>
    <x v="0"/>
    <s v="Cumplido"/>
  </r>
  <r>
    <s v="INC000002480831"/>
    <s v="HOUSING"/>
    <x v="15"/>
    <s v="APQ ACCESOS"/>
    <s v="ALDO P VALENZUELA MUJICA"/>
    <s v="tct_avalen"/>
    <s v="2-Significativo/Amplio"/>
    <s v="2-Alta"/>
    <s v="Alta"/>
    <s v="Requerimiento de Cliente"/>
    <s v="TELEFONICA EMPRESAS DE CHILE SA"/>
    <s v="SUPERVISION Ingreso y rackeo Servidores"/>
    <s v="05/12/2023 4:43:02"/>
    <s v="05/12/2023 4:44:16"/>
    <x v="0"/>
    <s v="CDP ANTIGUO 1"/>
    <s v="CDP ANTIGUO 2"/>
    <s v="05/12/2023 4:47:00"/>
    <s v="05/12/2023 23:50:00"/>
    <s v="SUPERVISION Ingreso y rackeo Servidores"/>
    <s v="SE REALIZA SUPERVISION"/>
    <d v="1899-12-30T00:02:23"/>
    <d v="1899-12-30T00:03:58"/>
    <d v="1899-12-30T00:01:35"/>
    <x v="0"/>
    <s v="Cumplido"/>
  </r>
  <r>
    <s v="INC000002480833"/>
    <s v="HOUSING"/>
    <x v="15"/>
    <s v="APQ ACCESOS"/>
    <s v="ALDO P VALENZUELA MUJICA"/>
    <s v="tct_avalen"/>
    <s v="2-Significativo/Amplio"/>
    <s v="2-Alta"/>
    <s v="Alta"/>
    <s v="Requerimiento de Cliente"/>
    <s v="TELEFONICA EMPRESAS DE CHILE SA"/>
    <s v="RONDA Y REVISION DE SALAS TECNICAS"/>
    <s v="05/12/2023 4:58:24"/>
    <s v="05/12/2023 4:59:58"/>
    <x v="0"/>
    <s v="CDP ANTIGUO 1"/>
    <s v="CDP ANTIGUO 2"/>
    <s v="05/12/2023 5:01:51"/>
    <s v="05/12/2023 23:50:00"/>
    <s v="RONDA Y REVISION DE SALAS TECNICAS"/>
    <s v="SE REALIZA RONDA"/>
    <d v="1899-12-30T00:01:31"/>
    <d v="1899-12-30T00:03:27"/>
    <d v="1899-12-30T00:01:56"/>
    <x v="0"/>
    <s v="Cumplido"/>
  </r>
  <r>
    <s v="INC000002480835"/>
    <s v="HOUSING"/>
    <x v="15"/>
    <s v="APQ ACCESOS"/>
    <s v="ALDO P VALENZUELA MUJICA"/>
    <s v="tct_avalen"/>
    <s v="2-Significativo/Amplio"/>
    <s v="2-Alta"/>
    <s v="Alta"/>
    <s v="Requerimiento de Cliente"/>
    <s v="TELEFONICA EMPRESAS DE CHILE SA"/>
    <s v="TOMA DE ALARMAS DE CLIENTE"/>
    <s v="05/12/2023 5:02:46"/>
    <s v="05/12/2023 5:03:52"/>
    <x v="0"/>
    <s v="CDP ANTIGUO 1"/>
    <s v="CDP ANTIGUO 2"/>
    <s v="05/12/2023 5:05:15"/>
    <s v="05/12/2023 23:50:00"/>
    <s v="TOMA DE ALARMAS DE CLIENTE"/>
    <s v="SE REALIZA TOMA DE ALARMAS"/>
    <d v="1899-12-30T00:00:42"/>
    <d v="1899-12-30T00:02:29"/>
    <d v="1899-12-30T00:01:47"/>
    <x v="0"/>
    <s v="Cumplido"/>
  </r>
  <r>
    <s v="INC000002480837"/>
    <s v="HOUSING"/>
    <x v="15"/>
    <s v="APQ ACCESOS"/>
    <s v="ALDO P VALENZUELA MUJICA"/>
    <s v="tct_avalen"/>
    <s v="2-Significativo/Amplio"/>
    <s v="2-Alta"/>
    <s v="Alta"/>
    <s v="Requerimiento de Cliente"/>
    <s v="TELEFONICA EMPRESAS DE CHILE SA"/>
    <s v="SUPERVISION Reemplazo de disco con falla en HITACHI E990 (en caliente)"/>
    <s v="05/12/2023 5:06:16"/>
    <s v="05/12/2023 5:07:24"/>
    <x v="0"/>
    <s v="CDP ANTIGUO 1"/>
    <s v="CDP ANTIGUO 2"/>
    <s v="05/12/2023 5:08:57"/>
    <s v="05/12/2023 23:50:00"/>
    <s v="SUPERVISION Reemplazo de disco con falla en HITACHI E990 (en caliente)"/>
    <s v="SE REALIZA SUPERVISION"/>
    <d v="1899-12-30T00:00:42"/>
    <d v="1899-12-30T00:02:41"/>
    <d v="1899-12-30T00:01:59"/>
    <x v="0"/>
    <s v="Cumplido"/>
  </r>
  <r>
    <s v="INC000002480839"/>
    <s v="HOUSING"/>
    <x v="15"/>
    <s v="APQ ACCESOS"/>
    <s v="ALDO P VALENZUELA MUJICA"/>
    <s v="tct_avalen"/>
    <s v="2-Significativo/Amplio"/>
    <s v="2-Alta"/>
    <s v="Alta"/>
    <s v="Requerimiento de Cliente"/>
    <s v="TELEFONICA EMPRESAS DE CHILE SA"/>
    <s v="SUPERVISION Se requiere accesos conectar cruzada optica en Rack de ORIGEN:  DMKB.03"/>
    <s v="05/12/2023 5:47:36"/>
    <s v="05/12/2023 5:49:58"/>
    <x v="0"/>
    <s v="CDP ANTIGUO 1"/>
    <s v="CDP ANTIGUO 2"/>
    <s v="05/12/2023 5:52:06"/>
    <s v="05/12/2023 23:50:00"/>
    <s v="SUPERVISION Se requiere accesos en DC Paine para conectar cruzada optica en Rack de ORIGEN: Sala DMARK B DMKB.03 ODF GTD posiciones 7 y 8 (Conector LC/UPC), cruzada optica ya instalada en trabajo anterior"/>
    <s v="SE REALIZA SUPERVISION"/>
    <d v="1899-12-30T00:01:49"/>
    <d v="1899-12-30T00:04:30"/>
    <d v="1899-12-30T00:02:41"/>
    <x v="0"/>
    <s v="Cumplido"/>
  </r>
  <r>
    <s v="INC000002480842"/>
    <s v="HOUSING"/>
    <x v="15"/>
    <s v="APQ ACCESOS"/>
    <s v="ALDO P VALENZUELA MUJICA"/>
    <s v="tct_avalen"/>
    <s v="2-Significativo/Amplio"/>
    <s v="2-Alta"/>
    <s v="Alta"/>
    <s v="Requerimiento de Cliente"/>
    <s v="TELEFONICA EMPRESAS DE CHILE SA"/>
    <s v="RONDA Y REVISION DE SALAS TECNICAS"/>
    <s v="05/12/2023 6:08:42"/>
    <s v="05/12/2023 6:11:00"/>
    <x v="0"/>
    <s v="CDP ANTIGUO 1"/>
    <s v="CDP ANTIGUO 2"/>
    <s v="05/12/2023 6:14:10"/>
    <s v="05/12/2023 23:50:00"/>
    <s v="RONDA Y REVISION DE SALAS TECNICAS"/>
    <s v="SE REALIZA RONDA"/>
    <d v="1899-12-30T00:02:50"/>
    <d v="1899-12-30T00:05:28"/>
    <d v="1899-12-30T00:02:38"/>
    <x v="0"/>
    <s v="Cumplido"/>
  </r>
  <r>
    <s v="INC000002480852"/>
    <s v="VPN IP - MPLS"/>
    <x v="13"/>
    <s v="BELIEVE"/>
    <s v="PABLO N OLIVA ALARCON"/>
    <s v="frp_cnavar"/>
    <s v="3-Moderado/Limitado"/>
    <s v="3-Medio"/>
    <s v="Media"/>
    <s v="Requerimiento de Cliente"/>
    <s v="GPS CHILE SPA"/>
    <s v="GAMA/ Alerta Vcenter"/>
    <s v="05/12/2023 8:23:51"/>
    <s v="05/12/2023 8:28:43"/>
    <x v="0"/>
    <s v="CDP ANTIGUO 1"/>
    <s v="CDP ANTIGUO 2"/>
    <s v="07/12/2023 10:33:36"/>
    <s v="07/12/2023 23:50:00"/>
    <s v="PREVENTIVO: NO_x000a_CODIGO DE SERVICIO: vCenter_x000a_DIRECCION:_x000a_QUIEN REPORTA: Pablo Morandi M.- +56 9 6200 9867_x000a_CONTACTO EN TERRENO: Pablo Morandi M.- +56 9 6200 9867_x000a_PROBLEMA:_x000a_REQUERIMIENTO:_x000a__x000a_Estimados Gama nos pueden indicar por favor a que corresponde la sigui"/>
    <s v="FASE RESOLUCIÓN Y RECUPERACIÓN_x000a__x000a_Se efectúa contacto con cliente: Pablo Morandi_x000a__x000a_Teléfono de contacto:_x000a__x000a_Acciones realizadas: Se revisan regals de firewall que impedian el respaldo._x000a__x000a_Solución paliativa o definitiva: Definitiva_x000a__x000a_Acciones de Mejora, Recomend"/>
    <d v="1899-12-31T16:47:20"/>
    <d v="1900-01-01T02:09:45"/>
    <d v="1899-12-30T09:22:25"/>
    <x v="0"/>
    <s v="Cumplido"/>
  </r>
  <r>
    <s v="INC000002480883"/>
    <s v="VPN IP - MPLS"/>
    <x v="2"/>
    <s v="ADMINISTRADORES RESIDENTES"/>
    <s v="OSCAR A RAMIREZ SOTO"/>
    <s v="frp_rreyes"/>
    <s v="3-Moderado/Limitado"/>
    <s v="3-Medio"/>
    <s v="Media"/>
    <s v="Requerimiento de Cliente"/>
    <s v="INSTITUTO PROFESIONAL DE CHILE SA"/>
    <s v="GAMA / Requerimiento Revisión Caída de Servicios IPCHILE"/>
    <s v="05/12/2023 9:20:10"/>
    <s v="05/12/2023 9:22:55"/>
    <x v="0"/>
    <s v="CDP ANTIGUO 1"/>
    <s v="CDP ANTIGUO 2"/>
    <s v="07/12/2023 10:32:42"/>
    <s v="07/12/2023 23:50:00"/>
    <s v="PREVENTIVO: NO_x000a_CODIGO DE SERVICIO:_x000a_DIRECCION:_x000a_QUIEN REPORTA: Juan Carlos Dupuy_x000a_CONTACTO EN TERRENO: +56 979778332_x000a_PROBLEMA:_x000a_REQUERIMIENTO:_x000a__x000a_durante la madrugada se presentaron caídas de múltiples servicios WEB, solicito su revisión._x000a__x000a_ _x000a__x000a_Esto se presento"/>
    <s v="Cliente acusa recibo ok, se cierra ticket."/>
    <d v="1899-12-31T22:13:40"/>
    <d v="1900-01-01T01:12:32"/>
    <d v="1899-12-30T02:58:52"/>
    <x v="0"/>
    <s v="Cumplido"/>
  </r>
  <r>
    <s v="INC000002481168"/>
    <s v="SAP"/>
    <x v="17"/>
    <s v="CLOUD SAP HANA"/>
    <s v="NICOLAS A SAAVEDRA EGUILUZ"/>
    <s v="tct_nsaave"/>
    <s v="4-Menor/Localizado"/>
    <s v="4-Baja"/>
    <s v="Baja"/>
    <s v="Requerimiento de Cliente"/>
    <s v="TELEFONICA EMPRESAS DE CHILE SA"/>
    <s v="Checklist diario Clientes 05.12.23"/>
    <s v="05/12/2023 7:49:16"/>
    <s v="05/12/2023 7:50:39"/>
    <x v="0"/>
    <s v="Service"/>
    <s v="Internal"/>
    <s v="05/12/2023 7:51:02"/>
    <s v="05/12/2023 23:50:00"/>
    <s v="Se realiza Checklist Diario de los clientes; _x000a_HDC_x000a_NUTRISCO"/>
    <s v="Se realiza Checklist Diario de los clientes; _x000a_HDC_x000a_NUTRISCO"/>
    <d v="1899-12-30T00:00:00"/>
    <d v="1899-12-30T00:01:46"/>
    <d v="1899-12-30T00:01:46"/>
    <x v="0"/>
    <s v="Cumplido"/>
  </r>
  <r>
    <s v="INC000002481183"/>
    <s v="SAP"/>
    <x v="17"/>
    <s v="GESTION HD"/>
    <s v="FREDDY O CORTES DIAZ"/>
    <s v="frp_dalcap"/>
    <s v="4-Menor/Localizado"/>
    <s v="4-Baja"/>
    <s v="Baja"/>
    <s v="Requerimiento de Cliente"/>
    <s v="TELEFONICA GLOBAL TECHNOLOGY S.A.AGENCIA EN CHILE"/>
    <s v="HD | Error proceso AF mensual"/>
    <s v="05/12/2023 8:22:09"/>
    <s v="05/12/2023 8:26:36"/>
    <x v="0"/>
    <s v="TI"/>
    <s v="APLICATIVOS"/>
    <s v="05/12/2023 14:03:49"/>
    <s v="05/12/2023 23:50:00"/>
    <s v="PREVENTIVO: NO_x000a_CODIGO DE SERVICIO:_x000a_DIRECCION:_x000a_QUIEN REPORTA:  Freddy Cortés Díaz - _x000a_CONTACTO EN TERRENO:_x000a_PROBLEMA:_x000a_REQUERIMIENTO: _x000a__x000a_No encuentro error en la configuración, ni un dato maestro que estuviera malo._x000a__x000a_Investigando encontré esta nota 2793569 qu"/>
    <s v="Se revisa nota SAP y no es aplicable a la versión del sistema actual, ya que es la versión mínima recomendada. Se le recomienda a cliente que valide si aparece aplicada la solución entregada"/>
    <d v="1899-12-30T00:15:24"/>
    <d v="1899-12-30T05:41:40"/>
    <d v="1899-12-30T05:26:16"/>
    <x v="0"/>
    <s v="Cumplido"/>
  </r>
  <r>
    <s v="INC000002481189"/>
    <s v="RED INTERNA"/>
    <x v="6"/>
    <s v="APQ ACCESOS"/>
    <s v="YORDI M HURTADO ARAYA"/>
    <s v="tct_yorhua"/>
    <s v="4-Menor/Localizado"/>
    <s v="4-Baja"/>
    <s v="Baja"/>
    <s v="Requerimiento de Cliente"/>
    <s v="TELEFONICA CYBERSECURITY TECH CHILE SPA"/>
    <s v="RONDA TOMA DE TEMPERATURAS SALAS TIC 08:30"/>
    <s v="05/12/2023 8:26:40"/>
    <s v="05/12/2023 8:27:08"/>
    <x v="0"/>
    <s v="CDP ANTIGUO 1"/>
    <s v="CDP ANTIGUO 2"/>
    <s v="05/12/2023 9:10:37"/>
    <s v="05/12/2023 23:50:00"/>
    <s v="RONDA TOMA DE TEMPERATURAS SALAS TIC 08:30"/>
    <s v="RONDA REALIZADA"/>
    <d v="1899-12-30T00:00:00"/>
    <d v="1899-12-30T00:43:57"/>
    <d v="1899-12-30T00:43:57"/>
    <x v="0"/>
    <s v="Cumplido"/>
  </r>
  <r>
    <s v="INC000002481191"/>
    <s v="RED INTERNA"/>
    <x v="6"/>
    <s v="APQ ACCESOS"/>
    <s v="YORDI M HURTADO ARAYA"/>
    <s v="tct_yorhua"/>
    <s v="4-Menor/Localizado"/>
    <s v="4-Baja"/>
    <s v="Baja"/>
    <s v="Requerimiento de Cliente"/>
    <s v="TELEFONICA CYBERSECURITY TECH CHILE SPA"/>
    <s v="RONDA SALAS TECNICAS 10:30"/>
    <s v="05/12/2023 8:27:23"/>
    <s v="05/12/2023 8:27:47"/>
    <x v="0"/>
    <s v="CDP ANTIGUO 1"/>
    <s v="CDP ANTIGUO 2"/>
    <s v="05/12/2023 9:11:00"/>
    <s v="05/12/2023 23:50:00"/>
    <s v="RONDA SALAS TECNICAS 10:30"/>
    <s v="RONDA REALIZADA"/>
    <d v="1899-12-30T00:00:00"/>
    <d v="1899-12-30T00:43:37"/>
    <d v="1899-12-30T00:43:37"/>
    <x v="0"/>
    <s v="Cumplido"/>
  </r>
  <r>
    <s v="INC000002481199"/>
    <s v="INFRAESTRUCTURA DC"/>
    <x v="15"/>
    <s v="APQ ACCESOS"/>
    <s v="PABLO A MALDONADO FLORES"/>
    <s v="tct_pabmaf"/>
    <s v="2-Significativo/Amplio"/>
    <s v="2-Alta"/>
    <s v="Alta"/>
    <s v="Requerimiento de Cliente"/>
    <s v="TELEFONICA CYBERSECURITY TECH CHILE SPA"/>
    <s v="REALIZAR RONDA Y REVISION DE SALAS TECNICAS"/>
    <s v="05/12/2023 8:35:32"/>
    <s v="05/12/2023 8:36:42"/>
    <x v="0"/>
    <s v="CDP ANTIGUO 1"/>
    <s v="CDP ANTIGUO 2"/>
    <s v="05/12/2023 8:57:08"/>
    <s v="05/12/2023 23:50:00"/>
    <s v="REALIZAR RONDA Y REVISION DE SALAS TECNICAS"/>
    <s v="RONDAS OK"/>
    <d v="1899-12-30T00:20:08"/>
    <d v="1899-12-30T00:21:36"/>
    <d v="1899-12-30T00:01:28"/>
    <x v="0"/>
    <s v="Cumplido"/>
  </r>
  <r>
    <s v="INC000002481208"/>
    <s v="INFRAESTRUCTURA DC"/>
    <x v="15"/>
    <s v="APQ ACCESOS"/>
    <s v="PABLO A MALDONADO FLORES"/>
    <s v="tct_pabmaf"/>
    <s v="2-Significativo/Amplio"/>
    <s v="2-Alta"/>
    <s v="Alta"/>
    <s v="Requerimiento de Cliente"/>
    <s v="TELEFONICA CYBERSECURITY TECH CHILE SPA"/>
    <s v="REALIZAR TOMA DE ALARMAS DE CLIENTE SALA CARRIER"/>
    <s v="05/12/2023 8:43:08"/>
    <s v="05/12/2023 8:49:18"/>
    <x v="0"/>
    <s v="CDP ANTIGUO 1"/>
    <s v="CDP ANTIGUO 2"/>
    <s v="05/12/2023 9:26:24"/>
    <s v="05/12/2023 23:50:00"/>
    <s v="REALIZAR TOMA DE ALARMAS DE CLIENTE SALA CARRIER"/>
    <s v="ALARMAS OK"/>
    <d v="1899-12-30T00:36:45"/>
    <d v="1899-12-30T00:43:16"/>
    <d v="1899-12-30T00:06:31"/>
    <x v="0"/>
    <s v="Cumplido"/>
  </r>
  <r>
    <s v="INC000002481250"/>
    <s v="VPN IP - MPLS"/>
    <x v="9"/>
    <s v="ADMINISTRADORES RESIDENTES"/>
    <s v="RODRIGO VÁSQUEZ MUÑOZ"/>
    <s v="frp_joflor"/>
    <s v="3-Moderado/Limitado"/>
    <s v="3-Medio"/>
    <s v="Media"/>
    <s v="Requerimiento de Cliente"/>
    <s v="FARMACIAS AHUMADA S.A."/>
    <s v="GAMA|  Restauracion archivo storegabi"/>
    <s v="05/12/2023 9:34:51"/>
    <s v="05/12/2023 9:39:07"/>
    <x v="0"/>
    <s v="CDP ANTIGUO 1"/>
    <s v="CDP ANTIGUO 2"/>
    <s v="06/12/2023 18:07:05"/>
    <s v="06/12/2023 23:50:00"/>
    <s v="PREVENTIVO: NO_x000a_CODIGO DE SERVICIO: CL01STORAGEBI_x000a_DIRECCION:_x000a_QUIEN REPORTA: Patricio Morales_x000a_CONTACTO EN TERRENO:Patricio Morales_x000a_PROBLEMA:_x000a_REQUERIMIENTO:_x000a__x000a_Se solicita restaurar el siguiente archivo dl servidor CL01STORAGEBI_x000a_Server: CL01STORAGEBI.ahumada."/>
    <s v="Se efectúa contacto con cliente: N/A_x000a_Teléfono de contacto: N/A_x000a_Acciones realizadas: recuperacion realizado de acuerdo con lo solicitado_x000a_Solución paliativa o definitiva: recuperacion realizado de acuerdo con lo solicitado_x000a_Causa Raíz:  se solicita recupera"/>
    <d v="1899-12-31T08:13:20"/>
    <d v="1899-12-31T08:32:14"/>
    <d v="1899-12-30T00:18:54"/>
    <x v="0"/>
    <s v="Cumplido"/>
  </r>
  <r>
    <s v="INC000002481312"/>
    <s v="VPN IP - MPLS"/>
    <x v="2"/>
    <s v="GESTION HD"/>
    <s v="LUIS A VILLASMIL CASTILLO"/>
    <s v="frp_fpetro"/>
    <s v="3-Moderado/Limitado"/>
    <s v="3-Medio"/>
    <s v="Media"/>
    <s v="Requerimiento de Cliente"/>
    <s v="HORTIFRUT S.A"/>
    <s v="REQ/Modificación cuentas VPN"/>
    <s v="05/12/2023 10:18:14"/>
    <s v="05/12/2023 10:23:05"/>
    <x v="0"/>
    <s v="CDP ANTIGUO 1"/>
    <s v="CDP ANTIGUO 2"/>
    <s v="06/12/2023 14:06:20"/>
    <s v="06/12/2023 23:50:00"/>
    <s v="PREVENTIVO: NO_x000a_CODIGO DE SERVICIO: _x000a_DIRECCION:_x000a_QUIEN REPORTA:_x000a_CONTACTO EN TERRENO:_x000a__x000a_REQUERIMIENTO:_x000a__x000a__x000a_Junto con saludar, solicito su ayuda para realizar las siguientes actividades:_x000a__x000a_ _x000a__x000a_    Cambio de nombre de cuenta ext_riturrieta por riturrieta (mantener"/>
    <m/>
    <d v="1899-12-30T18:58:31"/>
    <d v="1899-12-31T03:48:06"/>
    <d v="1899-12-30T08:49:35"/>
    <x v="0"/>
    <s v="Cumplido"/>
  </r>
  <r>
    <s v="INC000002481318"/>
    <s v="VPN IP - MPLS"/>
    <x v="13"/>
    <s v="GESTION HD"/>
    <s v="DEIBY Y SANTOYO MONTEROLA"/>
    <s v="frp_fpetro"/>
    <s v="3-Moderado/Limitado"/>
    <s v="3-Medio"/>
    <s v="Media"/>
    <s v="Requerimiento de Cliente"/>
    <s v="TELEFONICA GLOBAL TECHNOLOGY S.A.AGENCIA EN CHILE"/>
    <s v="REQ/Importar a VDC de CLIENTE CPECH vm restauradas"/>
    <s v="05/12/2023 10:26:14"/>
    <s v="05/12/2023 10:30:34"/>
    <x v="0"/>
    <s v="CDP ANTIGUO 1"/>
    <s v="CDP ANTIGUO 2"/>
    <s v="05/12/2023 12:21:55"/>
    <s v="05/12/2023 23:50:00"/>
    <s v="PREVENTIVO: NO_x000a_CODIGO DE SERVICIO:_x000a_DIRECCION:_x000a_QUIEN REPORTA:_x000a_CONTACTO EN TERRENO:_x000a__x000a_REQUERIMIENTO:_x000a__x000a__x000a_Se necesita importar a VDC de cliente CPECH las siguientes VM que fueron ya recuperadas en el vcenter las vm se restauraron sin interfaces y apagada, favo"/>
    <s v="Se efectúa contacto con cliente: N/A_x000a_Teléfono de contacto: N/A_x000a_Acciones realizadas: Se importan las maquinas solicitadas al VDC_x000a_Solución paliativa o definitiva: Se importan las maquinas solicitadas al VDC_x000a_Acciones de Mejora, Recomendaciones: N/A_x000a_Causa Ra"/>
    <d v="1899-12-30T00:00:00"/>
    <d v="1899-12-30T01:55:41"/>
    <d v="1899-12-30T01:55:41"/>
    <x v="0"/>
    <s v="Cumplido"/>
  </r>
  <r>
    <s v="INC000002481343"/>
    <s v="CORREO"/>
    <x v="10"/>
    <s v="GOOGLE WORKSPACE"/>
    <s v="JAVIERA A UMAÑA YEVENES"/>
    <s v="tct_jumana"/>
    <s v="4-Menor/Localizado"/>
    <s v="4-Baja"/>
    <s v="Baja"/>
    <s v="Requerimiento de Cliente"/>
    <s v="TELEFONICA GLOBAL TECHNOLOGY S.A.AGENCIA EN CHILE"/>
    <s v="Reporte mensual facturación GW"/>
    <s v="05/12/2023 10:38:52"/>
    <s v="05/12/2023 10:42:05"/>
    <x v="0"/>
    <s v="TI"/>
    <s v="APLICATIVOS"/>
    <s v="05/12/2023 17:42:09"/>
    <s v="05/12/2023 23:50:00"/>
    <m/>
    <m/>
    <d v="1899-12-30T07:00:04"/>
    <d v="1899-12-30T07:03:17"/>
    <d v="1899-12-30T00:03:13"/>
    <x v="0"/>
    <s v="Cumplido"/>
  </r>
  <r>
    <s v="INC000002481403"/>
    <s v="TICKET-INTELIGENTE"/>
    <x v="3"/>
    <s v="GESTION TI"/>
    <s v="GUSTAVO AVILA VERA"/>
    <s v="USR_TSIGHT"/>
    <s v="1-Extenso/Generalizado"/>
    <s v="4-Baja"/>
    <s v="Baja"/>
    <s v="Incidente de Cliente"/>
    <s v="TELEFONICA CYBERSECURITY TECH CHILE SPA"/>
    <s v="tctcsp01 - soc-splunk-i-01 TICKET AUTOMATICO"/>
    <s v="05/12/2023 11:31:46"/>
    <s v="05/12/2023 11:31:46"/>
    <x v="0"/>
    <s v="TRUESIGHT"/>
    <s v="TRUESIGHT"/>
    <s v="05/12/2023 12:58:01"/>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s de performance"/>
    <d v="1899-12-30T00:47:37"/>
    <d v="1899-12-30T01:26:15"/>
    <d v="1899-12-30T00:38:38"/>
    <x v="1"/>
    <s v=""/>
  </r>
  <r>
    <s v="INC000002481412"/>
    <s v="RED INTERNA"/>
    <x v="6"/>
    <s v="APQ ACCESOS"/>
    <s v="YORDI M HURTADO ARAYA"/>
    <s v="tct_yorhua"/>
    <s v="4-Menor/Localizado"/>
    <s v="4-Baja"/>
    <s v="Baja"/>
    <s v="Requerimiento de Cliente"/>
    <s v="TELEFONICA CYBERSECURITY TECH CHILE SPA"/>
    <s v="manos remotas debido a problema con equipo Dell r63 UR 35, 34"/>
    <s v="05/12/2023 10:29:58"/>
    <s v="05/12/2023 10:32:05"/>
    <x v="0"/>
    <s v="CDP ANTIGUO 1"/>
    <s v="CDP ANTIGUO 2"/>
    <s v="05/12/2023 11:58:13"/>
    <s v="05/12/2023 23:50:00"/>
    <s v="Favor ayuda con manos remotas debido a problema con equipo Dell r63 UR 35, 34_x000a_Necesito desconectarlo de la energía, por unos minutos y llamarme para validar si puedo ingresar a equipos"/>
    <s v="MANO REMOTA"/>
    <d v="1899-12-30T00:00:00"/>
    <d v="1899-12-30T01:28:15"/>
    <d v="1899-12-30T01:28:15"/>
    <x v="0"/>
    <s v="Cumplido"/>
  </r>
  <r>
    <s v="INC000002481431"/>
    <s v="VPN IP - MPLS"/>
    <x v="2"/>
    <s v="GESTION HD"/>
    <s v="MARIO PARADA DUARTE"/>
    <s v="frp_spevel"/>
    <s v="3-Moderado/Limitado"/>
    <s v="3-Medio"/>
    <s v="Media"/>
    <s v="Requerimiento de Cliente"/>
    <s v="ISAPRE CONSALUD S.A."/>
    <s v="HD/Telefonia consalud // aplicativo consargie"/>
    <s v="05/12/2023 11:12:16"/>
    <s v="05/12/2023 11:27:09"/>
    <x v="0"/>
    <s v="COMUNICACIONES"/>
    <s v="VPN IP - MPLS"/>
    <s v="06/12/2023 15:04:09"/>
    <s v="06/12/2023 23:50:00"/>
    <s v="PREVENTIVO: NO_x000a_CODIGO DE SERVICIO:  NN_x000a_DIRECCION: _x000a_QUIEN REPORTA:Cristian Cuevas Mobile +569 72840348_x000a_CONTACTO EN TERRENO: cristian.cuevas@telefonica.com 972840348_x000a_PROBLEMA:_x000a__x000a_REQUERIMIENTO:_x000a__x000a_Buenos dias, Favor su apoyo generando ticket para abrir los sig"/>
    <s v="Se agregan puertos solicitados."/>
    <d v="1899-12-30T19:32:19"/>
    <d v="1899-12-31T03:51:53"/>
    <d v="1899-12-30T08:19:34"/>
    <x v="0"/>
    <s v="Cumplido"/>
  </r>
  <r>
    <s v="INC000002481451"/>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1:59:55"/>
    <s v="05/12/2023 12:01:31"/>
    <x v="0"/>
    <s v="COMUNICACIONES"/>
    <s v="VPN IP - MPLS"/>
    <s v="05/12/2023 12:22:23"/>
    <s v="05/12/2023 23:50:00"/>
    <s v="EMPRESA: IDOM INGENIERIA Y CONSULTORIA S.A. AGENCIA EN CHILE_x000a_CÓDIGO DE SERVICIO: _x000a_DIRECCIÓN: Av. Apoquindo #7071, Las Condes, Santiago_x000a_NOMBRE DE QUIEN REPORTA: Eduardo Farías (Nextstream/Nabiax)_x000a_TELÉFONO DE QUIEN REPORTA: 992982563_x000a_NOMBRE DE CONTACTO EN"/>
    <s v="ACCESOS AUTORIZADOS"/>
    <d v="1899-12-30T00:17:17"/>
    <d v="1899-12-30T00:22:28"/>
    <d v="1899-12-30T00:05:11"/>
    <x v="0"/>
    <s v="Cumplido"/>
  </r>
  <r>
    <s v="INC000002481460"/>
    <s v="HOUSING"/>
    <x v="16"/>
    <s v="BELIEVE"/>
    <s v="FERNEY D GARZON PEÑA"/>
    <s v="frp_fbalab"/>
    <s v="3-Moderado/Limitado"/>
    <s v="3-Medio"/>
    <s v="Media"/>
    <s v="Requerimiento de Cliente"/>
    <s v="CENTRO DE COMPENSACION AUTOMATIZADO S A"/>
    <s v="GESTION DATACENTER/ ACCESOS / CENTRO DE COMPENSACION AUTOMATIZADO S A"/>
    <s v="05/12/2023 12:13:58"/>
    <s v="05/12/2023 12:15:07"/>
    <x v="0"/>
    <s v="COMUNICACIONES"/>
    <s v="VPN IP - MPLS"/>
    <s v="05/12/2023 14:49:26"/>
    <s v="05/12/2023 23:50:00"/>
    <s v="EMPRESA: CENTRO DE COMPENSACION AUTOMATIZADO S A_x000a_CÓDIGO DE SERVICIO: _x000a_DIRECCIÓN_x000a_NOMBRE DE QUIEN REPORTA: Mario Ruiz_x000a_TELÉFONO DE QUIEN REPORTA: 983200696_x000a_NOMBRE DE CONTACTO EN TERRENO: _x000a_REQUERIMIENTO:_x000a_Se requiere acceder a rack DB31-32 para solventar una"/>
    <m/>
    <d v="1899-12-30T02:01:40"/>
    <d v="1899-12-30T02:35:28"/>
    <d v="1899-12-30T00:33:48"/>
    <x v="0"/>
    <s v="Cumplido"/>
  </r>
  <r>
    <s v="INC000002481464"/>
    <s v="HOUSING"/>
    <x v="16"/>
    <s v="BELIEVE"/>
    <s v="JORGE S LORCA LEIVA"/>
    <s v="frp_jolsso"/>
    <s v="3-Moderado/Limitado"/>
    <s v="3-Medio"/>
    <s v="Media"/>
    <s v="Requerimiento de Cliente"/>
    <s v="TELEFONICA EMPRESAS DE CHILE SA"/>
    <s v="GESTION DATACENTER/ ACCESOS / TELEFONICA EMPRESAS DE CHILE SA"/>
    <s v="05/12/2023 12:24:49"/>
    <s v="05/12/2023 12:26:02"/>
    <x v="0"/>
    <s v="COMUNICACIONES"/>
    <s v="VPN IP - MPLS"/>
    <s v="05/12/2023 13:20:33"/>
    <s v="05/12/2023 23:50:00"/>
    <s v="EMPRESA: TELEFONICA EMPRESAS DE CHILE SA_x000a_CÓDIGO DE SERVICIO: _x000a_DIRECCIÓN: AV. Presidente Prieto #226, Paine, Santiago_x000a_NOMBRE DE QUIEN REPORTA: Arnaldo Andrade_x000a_TELÉFONO DE QUIEN REPORTA:   +56 2 25774418 _x000a_NOMBRE DE CONTACTO EN TERRENO: _x000a_REQUERIMIENTO: &quot;Sol"/>
    <m/>
    <d v="1899-12-30T00:26:15"/>
    <d v="1899-12-30T00:55:44"/>
    <d v="1899-12-30T00:29:29"/>
    <x v="0"/>
    <s v="Cumplido"/>
  </r>
  <r>
    <s v="INC000002481467"/>
    <s v="HOUSING"/>
    <x v="14"/>
    <s v="BELIEVE"/>
    <s v="CRISTOPHER MALDONADO ROMERO"/>
    <s v="frp_fbalab"/>
    <s v="3-Moderado/Limitado"/>
    <s v="3-Medio"/>
    <s v="Media"/>
    <s v="Requerimiento de Cliente"/>
    <s v="EMPRESA NACIONAL DE CERTIFICACIONES"/>
    <s v="GESTION DATACENTER/ ACCESOS / EMPRESA NACIONAL DE CERTIFICACIONES"/>
    <s v="05/12/2023 12:30:00"/>
    <s v="05/12/2023 12:31:30"/>
    <x v="0"/>
    <s v="COMUNICACIONES"/>
    <s v="VPN IP - MPLS"/>
    <s v="05/12/2023 13:29:49"/>
    <s v="05/12/2023 23:50:00"/>
    <s v="EMPRESA: EMPRESA NACIONAL DE CERTIFICACIONES_x000a_CÓDIGO DE SERVICIO: _x000a_DIRECCIÓN_x000a_NOMBRE DE QUIEN REPORTA: Ignacio Vasquez_x000a_TELÉFONO DE QUIEN REPORTA: +56 9 93526526_x000a_NOMBRE DE CONTACTO EN TERRENO: _x000a_REQUERIMIENTO:_x000a_Retiro de equipo HSM_x000a_EQUIPOS ENERGIZADO/REINICIA"/>
    <s v="ACCESOS AUTORIZADOS"/>
    <d v="1899-12-30T00:55:01"/>
    <d v="1899-12-30T01:59:49"/>
    <d v="1899-12-30T00:04:48"/>
    <x v="0"/>
    <s v="Cumplido"/>
  </r>
  <r>
    <s v="INC000002481469"/>
    <s v="HOUSING"/>
    <x v="14"/>
    <s v="BELIEVE"/>
    <s v="CRISTOPHER MALDONADO ROMERO"/>
    <s v="frp_jolsso"/>
    <s v="3-Moderado/Limitado"/>
    <s v="3-Medio"/>
    <s v="Media"/>
    <s v="Requerimiento de Cliente"/>
    <s v="IDOM INGENIERIA Y CONSULTORIA S.A. AGENCIA EN CHILE"/>
    <s v="GESTION DATACENTER/ ACCESOS / IDOM INGENIERIA Y CONSULTORIA S.A. AGENCIA EN CHILE"/>
    <s v="05/12/2023 12:33:29"/>
    <s v="05/12/2023 12:35:13"/>
    <x v="0"/>
    <s v="COMUNICACIONES"/>
    <s v="VPN IP - MPLS"/>
    <s v="05/12/2023 13:26:32"/>
    <s v="05/12/2023 23:50:00"/>
    <s v="EMPRESA: IDOM INGENIERIA Y CONSULTORIA S.A. AGENCIA EN CHILE_x000a_CÓDIGO DE SERVICIO: _x000a_DIRECCIÓN: Av. Apoquindo #7071, Las Condes, Santiago_x000a_NOMBRE DE QUIEN REPORTA: Eduardo Farías (Nextstream/Nabiax)_x000a_TELÉFONO DE QUIEN REPORTA:992982563   _x000a_NOMBRE DE CONTACTO E"/>
    <s v="ACCESOS AUTORIZADOS"/>
    <d v="1899-12-30T00:49:46"/>
    <d v="1899-12-30T00:53:03"/>
    <d v="1899-12-30T00:03:17"/>
    <x v="0"/>
    <s v="Cumplido"/>
  </r>
  <r>
    <s v="INC000002481489"/>
    <s v="HOUSING"/>
    <x v="19"/>
    <s v="BELIEVE"/>
    <s v="YORDI M HURTADO ARAYA"/>
    <s v="frp_fbalab"/>
    <s v="3-Moderado/Limitado"/>
    <s v="3-Medio"/>
    <s v="Media"/>
    <s v="Requerimiento de Cliente"/>
    <s v="IDOM INGENIERIA Y CONSULTORIA S.A. AGENCIA EN CHILE"/>
    <s v="GESTION DATACENTER/ ACCESOS / NABIAX"/>
    <s v="05/12/2023 13:06:38"/>
    <s v="05/12/2023 13:08:02"/>
    <x v="0"/>
    <s v="COMUNICACIONES"/>
    <s v="VPN IP - MPLS"/>
    <s v="05/12/2023 13:34:09"/>
    <s v="05/12/2023 23:50:00"/>
    <s v="EMPRESA: NABIAX_x000a_CÓDIGO DE SERVICIO: _x000a_DIRECCIÓN_x000a_NOMBRE DE QUIEN REPORTA: Daniel Rodriguez_x000a_TELÉFONO DE QUIEN REPORTA: 5697829 7978_x000a_NOMBRE DE CONTACTO EN TERRENO: _x000a_REQUERIMIENTO:_x000a_Visita de inspección visual_x000a_EQUIPOS ENERGIZADO/REINICIADOS:_x000a_HORARIO  DE ATENCI"/>
    <s v="RONDA REALIZADA"/>
    <d v="1899-12-30T00:03:55"/>
    <d v="1899-12-30T00:27:31"/>
    <d v="1899-12-30T00:23:36"/>
    <x v="0"/>
    <s v="Cumplido"/>
  </r>
  <r>
    <s v="INC000002481538"/>
    <s v="HOUSING"/>
    <x v="16"/>
    <s v="BELIEVE"/>
    <s v="FERNEY D GARZON PEÑA"/>
    <s v="frp_pcamay"/>
    <s v="3-Moderado/Limitado"/>
    <s v="3-Medio"/>
    <s v="Media"/>
    <s v="Requerimiento de Cliente"/>
    <s v="TELEFONICA EMPRESAS DE CHILE SA"/>
    <s v="GESTION DATACENTER/ ACCESOS / TELEFONICA EMPRESAS DE CHILE SA"/>
    <s v="05/12/2023 11:36:18"/>
    <s v="05/12/2023 11:36:19"/>
    <x v="0"/>
    <s v="COMUNICACIONES"/>
    <s v="VPN IP - MPLS"/>
    <s v="05/12/2023 12:26:06"/>
    <s v="05/12/2023 23:50:00"/>
    <s v="EMPRESA: TELEFONICA EMPRESAS DE CHILE SA_x000a_CÓDIGO DE SERVICIO: _x000a_DIRECCIÓN:AV. Presidente Prieto #226, Paine, Santiago_x000a_NOMBRE DE QUIEN REPORTA: Jorge Pozo P._x000a_TELÉFONO DE QUIEN REPORTA:  _x000a_NOMBRE DE CONTACTO EN TERRENO: _x000a_PROBLEMA: Conexión de cableado existen"/>
    <m/>
    <d v="1899-12-30T00:31:15"/>
    <d v="1899-12-30T00:49:48"/>
    <d v="1899-12-30T00:18:33"/>
    <x v="0"/>
    <s v="Cumplido"/>
  </r>
  <r>
    <s v="INC000002481544"/>
    <s v="HOUSING"/>
    <x v="16"/>
    <s v="BELIEVE"/>
    <s v="FERNEY D GARZON PEÑA"/>
    <s v="frp_pcamay"/>
    <s v="3-Moderado/Limitado"/>
    <s v="3-Medio"/>
    <s v="Media"/>
    <s v="Requerimiento de Cliente"/>
    <s v="CENTRO DE COMPENSACION AUTOMATIZADO S A"/>
    <s v="GESTION DATACENTER/ ACCESOS / CENTRO DE COMPENSACION AUTOMATIZADO S A"/>
    <s v="05/12/2023 11:48:38"/>
    <s v="05/12/2023 11:49:03"/>
    <x v="0"/>
    <s v="COMUNICACIONES"/>
    <s v="VPN IP - MPLS"/>
    <s v="05/12/2023 15:31:58"/>
    <s v="05/12/2023 23:50:00"/>
    <s v="EMPRESA: CENTRO DE COMPENSACION AUTOMATIZADO S A_x000a_CÓDIGO DE SERVICIO: _x000a_DIRECCIÓN:AV. Presidente Prieto #226, Paine, Santiago_x000a_NOMBRE DE QUIEN REPORTA: José Cartes M_x000a_TELÉFONO DE QUIEN REPORTA:  939363411_x000a_NOMBRE DE CONTACTO EN TERRENO: _x000a_PROBLEMA: Movimiento"/>
    <m/>
    <d v="1899-12-30T03:05:07"/>
    <d v="1899-12-30T03:43:20"/>
    <d v="1899-12-30T00:38:13"/>
    <x v="0"/>
    <s v="Cumplido"/>
  </r>
  <r>
    <s v="INC000002481547"/>
    <s v="RED INTERNA"/>
    <x v="6"/>
    <s v="APQ ACCESOS"/>
    <s v="YORDI M HURTADO ARAYA"/>
    <s v="tct_yorhua"/>
    <s v="4-Menor/Localizado"/>
    <s v="4-Baja"/>
    <s v="Baja"/>
    <s v="Requerimiento de Cliente"/>
    <s v="TELEFONICA CYBERSECURITY TECH CHILE SPA"/>
    <s v="RONDA TOMA DE TEMPERATURAS SALAS TIC 12:30"/>
    <s v="05/12/2023 11:55:40"/>
    <s v="05/12/2023 11:56:15"/>
    <x v="0"/>
    <s v="CDP ANTIGUO 1"/>
    <s v="CDP ANTIGUO 2"/>
    <s v="05/12/2023 12:35:11"/>
    <s v="05/12/2023 23:50:00"/>
    <s v="RONDA TOMA DE TEMPERATURAS SALAS TIC 12:30"/>
    <s v="RONDA REALIZADA"/>
    <d v="1899-12-30T00:00:00"/>
    <d v="1899-12-30T00:39:31"/>
    <d v="1899-12-30T00:39:31"/>
    <x v="0"/>
    <s v="Cumplido"/>
  </r>
  <r>
    <s v="INC000002481550"/>
    <s v="RED INTERNA"/>
    <x v="6"/>
    <s v="APQ ACCESOS"/>
    <s v="YORDI M HURTADO ARAYA"/>
    <s v="tct_yorhua"/>
    <s v="4-Menor/Localizado"/>
    <s v="4-Baja"/>
    <s v="Baja"/>
    <s v="Requerimiento de Cliente"/>
    <s v="TELEFONICA CYBERSECURITY TECH CHILE SPA"/>
    <s v="RONDA SALAS TECNICAS 15:30"/>
    <s v="05/12/2023 11:56:53"/>
    <s v="05/12/2023 11:57:22"/>
    <x v="0"/>
    <s v="CDP ANTIGUO 1"/>
    <s v="CDP ANTIGUO 2"/>
    <s v="05/12/2023 12:35:30"/>
    <s v="05/12/2023 23:50:00"/>
    <s v="RONDA SALAS TECNICAS 15:30"/>
    <s v="RONDA REALIZADA"/>
    <d v="1899-12-30T00:00:00"/>
    <d v="1899-12-30T00:38:37"/>
    <d v="1899-12-30T00:38:37"/>
    <x v="0"/>
    <s v="Cumplido"/>
  </r>
  <r>
    <s v="INC000002481554"/>
    <s v="HOUSING"/>
    <x v="15"/>
    <s v="APQ ACCESOS"/>
    <s v="ESTEBAN O BUSTOS CORNEJO"/>
    <s v="tct_ebusto"/>
    <s v="2-Significativo/Amplio"/>
    <s v="2-Alta"/>
    <s v="Alta"/>
    <s v="Requerimiento de Cliente"/>
    <s v="TELEFONICA EMPRESAS DE CHILE SA"/>
    <s v="SUPERVISION CAMBIO DE FUENTE DE PODER"/>
    <s v="05/12/2023 11:59:31"/>
    <s v="05/12/2023 12:00:34"/>
    <x v="0"/>
    <s v="CDP ANTIGUO 1"/>
    <s v="CDP ANTIGUO 2"/>
    <s v="05/12/2023 12:02:04"/>
    <s v="05/12/2023 23:50:00"/>
    <s v="SUPERVISION CAMBIO DE FUENTE DE PODER"/>
    <s v="INCIDENCIA RESTABLECIDA"/>
    <d v="1899-12-30T00:01:30"/>
    <d v="1899-12-30T00:02:33"/>
    <d v="1899-12-30T00:01:03"/>
    <x v="0"/>
    <s v="Cumplido"/>
  </r>
  <r>
    <s v="INC000002481629"/>
    <s v="RED INTERNA"/>
    <x v="0"/>
    <s v="APQ ACCESOS"/>
    <s v="CRISTOPHER MALDONADO ROMERO"/>
    <s v="tct_cmaldo"/>
    <s v="4-Menor/Localizado"/>
    <s v="4-Baja"/>
    <s v="Baja"/>
    <s v="Requerimiento de Cliente"/>
    <s v="TELEFONICA EMPRESAS DE CHILE SA"/>
    <s v="RONDA TOMA DE TEMPERATURAS SALAS TIC"/>
    <s v="05/12/2023 12:03:34"/>
    <s v="05/12/2023 12:04:40"/>
    <x v="0"/>
    <s v="CDP ANTIGUO 1"/>
    <s v="CDP ANTIGUO 2"/>
    <s v="05/12/2023 13:00:02"/>
    <s v="05/12/2023 23:50:00"/>
    <m/>
    <s v="RONDA REALIZADA"/>
    <d v="1899-12-30T00:00:00"/>
    <d v="1899-12-30T00:00:00"/>
    <d v="1899-12-30T00:00:00"/>
    <x v="0"/>
    <s v="Cumplido"/>
  </r>
  <r>
    <s v="INC000002481689"/>
    <s v="INFRAESTRUCTURA DC"/>
    <x v="15"/>
    <s v="APQ ACCESOS"/>
    <s v="PABLO A MALDONADO FLORES"/>
    <s v="tct_pabmaf"/>
    <s v="2-Significativo/Amplio"/>
    <s v="2-Alta"/>
    <s v="Alta"/>
    <s v="Requerimiento de Cliente"/>
    <s v="TELEFONICA CYBERSECURITY TECH CHILE SPA"/>
    <s v="REALIZAR RONDA Y REVISION DE SALAS TECNICAS"/>
    <s v="05/12/2023 15:29:37"/>
    <s v="05/12/2023 15:32:49"/>
    <x v="0"/>
    <s v="CDP ANTIGUO 1"/>
    <s v="CDP ANTIGUO 2"/>
    <s v="05/12/2023 15:40:29"/>
    <s v="05/12/2023 23:50:00"/>
    <s v="REALIZAR RONDA Y REVISION DE SALAS TECNICAS"/>
    <s v="RONDAS OK"/>
    <d v="1899-12-30T00:07:11"/>
    <d v="1899-12-30T00:10:52"/>
    <d v="1899-12-30T00:03:41"/>
    <x v="0"/>
    <s v="Cumplido"/>
  </r>
  <r>
    <s v="INC000002481742"/>
    <s v="HOSTING VIRTUAL"/>
    <x v="2"/>
    <s v="GESTION HD"/>
    <s v="OSCAR A RAMIREZ SOTO"/>
    <s v="frp_lmosqu"/>
    <s v="4-Menor/Localizado"/>
    <s v="4-Baja"/>
    <s v="Baja"/>
    <s v="Requerimiento de Cliente"/>
    <s v="RENTOKIL INITIAL CHILE SPA"/>
    <s v="REQ /  Asignación de Ips PVLAN / Help Desk"/>
    <s v="05/12/2023 12:11:30"/>
    <s v="05/12/2023 12:13:44"/>
    <x v="0"/>
    <s v="CDP ANTIGUO 1"/>
    <s v="CDP ANTIGUO 2"/>
    <s v="05/12/2023 18:14:05"/>
    <s v="05/12/2023 23:50:00"/>
    <s v="PREVENTIVO:_x000a__x000a_CODIGO DE SERVICIO: Asignación_Ips_PVLAN_x000a__x000a_DIRECCION:      _x000a__x000a_CIUDAD:             _x000a__x000a_COMUNA:_x000a__x000a_NOMBRE QUIEN REPORTA:  Jorge Romero Romero_x000a__x000a_TELEFONO QUIEN REPORTA: +56 9 5382 2565_x000a__x000a_NOMBRE CONTACTO EN TERRENO:        Jorge Romero Romero_x000a_TELEFONO 1"/>
    <s v="Se asignan las ips pvlan:_x000a__x000a_FRANCO - 10.68.136.80_x000a_TEST-FRANCO - 10.68.136.81_x000a_KAZA - 10.68.136.82_x000a_NAVI - 10.68.136.83"/>
    <d v="1899-12-30T05:54:23"/>
    <d v="1899-12-30T06:02:35"/>
    <d v="1899-12-30T00:08:12"/>
    <x v="0"/>
    <s v="Cumplido"/>
  </r>
  <r>
    <s v="INC000002481746"/>
    <s v="VPN IP - MPLS"/>
    <x v="3"/>
    <s v="GESTION HD"/>
    <s v="SEBASTIAN I ACUÑA GUZMAN"/>
    <s v="frp_jciert"/>
    <s v="4-Menor/Localizado"/>
    <s v="4-Baja"/>
    <s v="Baja"/>
    <s v="Requerimiento de Cliente"/>
    <s v="CAMARA DE COMERCIO DE SANTIAGO A G"/>
    <s v="REQ / [CCS] CAMBIO DE CREDENCIALES EN SERVIDORES LINUX | DICIEMBRE 2023"/>
    <s v="05/12/2023 12:35:04"/>
    <s v="05/12/2023 12:45:47"/>
    <x v="0"/>
    <s v="TI"/>
    <s v="SISTEMAS OPERATIVOS"/>
    <s v="06/12/2023 16:58:09"/>
    <s v="06/12/2023 23:50:00"/>
    <s v="PREVENTIVO: NO_x000a__x000a_CODIGO DE SERVICIO: NN..._x000a__x000a_DIRECCION:      _x000a__x000a_CIUDAD:             _x000a__x000a_COMUNA:_x000a__x000a_NOMBRE QUIEN REPORTA: Fabián Aguilar_x000a__x000a_TELEFONO QUIEN REPORTA: 56 9 7128 9709_x000a__x000a_NOMBRE CONTACTO EN TERRENO:        _x000a__x000a_TELEFONO 1 CONTACTO EN TERRENO:_x000a__x000a_TELEFONO 2 CON"/>
    <s v="Requerimiento realizado."/>
    <d v="1899-12-31T03:50:31"/>
    <d v="1899-12-31T04:23:05"/>
    <d v="1899-12-30T00:32:34"/>
    <x v="0"/>
    <s v="Cumplido"/>
  </r>
  <r>
    <s v="INC000002481820"/>
    <s v="VPN IP - MPLS"/>
    <x v="13"/>
    <s v="BELIEVE"/>
    <s v="JOSE A SANTIS SERRANO"/>
    <s v="frp_jciert"/>
    <s v="4-Menor/Localizado"/>
    <s v="4-Baja"/>
    <s v="Baja"/>
    <s v="Requerimiento de Cliente"/>
    <s v="TELEFONICA GLOBAL TECHNOLOGY S.A.AGENCIA EN CHILE"/>
    <s v="REQ / C-19872300193 // FUND INSTITUTO PROFESIONAL DUOC UC // Credenciales al VDC"/>
    <s v="05/12/2023 13:07:05"/>
    <s v="05/12/2023 13:10:43"/>
    <x v="0"/>
    <s v="CDP ANTIGUO 1"/>
    <s v="CDP ANTIGUO 2"/>
    <s v="05/12/2023 18:29:34"/>
    <s v="05/12/2023 23:50:00"/>
    <s v="PREVENTIVO: NO_x000a__x000a_CODIGO DE SERVICIO: NN..._x000a__x000a_DIRECCION:      _x000a__x000a_CIUDAD:             _x000a__x000a_COMUNA:_x000a__x000a_NOMBRE QUIEN REPORTA:Andres Gudiño_x000a__x000a__x000a__x000a_TELEFONO QUIEN REPORTA:_x000a__x000a_NOMBRE CONTACTO EN TERRENO:        _x000a__x000a_TELEFONO 1 CONTACTO EN TERRENO:_x000a__x000a_TELEFONO 2 CONTACTO EN TERREN"/>
    <s v="Se efectúa contacto con cliente:N/A _x000a_Teléfono de contacto: N/A _x000a_Acciones realizadas: Se Crean nuevos usuarios solo lectura ,para ingreso a VDC_x000a_Solución paliativa o definitiva: Usuario creado correctamente._x000a_Acciones de Mejora, Recomendaciones:_x000a_Causa Raíz:"/>
    <d v="1899-12-30T00:00:00"/>
    <d v="1899-12-30T05:22:29"/>
    <d v="1899-12-30T05:22:29"/>
    <x v="0"/>
    <s v="Cumplido"/>
  </r>
  <r>
    <s v="INC000002481822"/>
    <s v="HOSTING VIRTUAL"/>
    <x v="3"/>
    <s v="OPERACION N1"/>
    <s v="SEBASTIAN I ACUÑA GUZMAN"/>
    <s v="tct_sacuna"/>
    <s v="3-Moderado/Limitado"/>
    <s v="3-Medio"/>
    <s v="Media"/>
    <s v="Requerimiento de Cliente"/>
    <s v="TELEFONICA EMPRESAS DE CHILE SA"/>
    <s v="Configuración ntp soc-splunk-sh-01 y soc-splunk-sh-02"/>
    <s v="05/12/2023 13:06:38"/>
    <s v="05/12/2023 13:06:39"/>
    <x v="0"/>
    <s v="TI"/>
    <s v="SISTEMAS OPERATIVOS"/>
    <s v="05/12/2023 13:29:47"/>
    <s v="05/12/2023 23:50:00"/>
    <s v="Se debe configurar ntp para soc-splunk-sh-01 y soc-splunk-sh-02"/>
    <s v="Se configura ntp contra shoa por problemas al configurarlo internamente._x000a__x000a_Se valida operatividad de servicio._x000a__x000a_SOC-SPLUNK-SH01 | CHANGED | rc=0 &gt;&gt;_x000a_      Local time: mar 2023-12-05 13:30:17 -03_x000a_  Universal time: mar 2023-12-05 16:30:17 UTC_x000a_        RTC tim"/>
    <d v="1899-12-30T00:23:08"/>
    <d v="1899-12-30T00:23:09"/>
    <d v="1899-12-30T00:00:01"/>
    <x v="0"/>
    <s v="Cumplido"/>
  </r>
  <r>
    <s v="INC000002481826"/>
    <s v="TICKET-INTELIGENTE"/>
    <x v="3"/>
    <s v="GESTION TI"/>
    <s v="SEBASTIAN I ACUÑA GUZMAN"/>
    <s v="USR_TSIGHT"/>
    <s v="1-Extenso/Generalizado"/>
    <s v="4-Baja"/>
    <s v="Baja"/>
    <s v="Incidente de Cliente"/>
    <s v="TELEFONICA EMPRESAS DE CHILE SA"/>
    <s v="prod-ar-apirest03 TICKET AUTOMATICO"/>
    <s v="05/12/2023 13:08:55"/>
    <s v="05/12/2023 13:08:55"/>
    <x v="0"/>
    <s v="TI"/>
    <s v="SISTEMAS OPERATIVOS"/>
    <s v="05/12/2023 16:15:56"/>
    <s v="05/12/2023 23:50:00"/>
    <s v="PREVENTIVO=SI_x000a_CODIGO DE SERVICIO=prod-ar-apirest03_x000a_DIRECCION=DC_x000a_CIUDAD=SANTIAGO_x000a_COMUNA LOCAL=_x000a_REGION=REGIÓN METROPOLITANA DE SANTIAGO_x000a_QUIEN REPORTA=Ticket automático_x000a_CONTACTO EN TERRENO=_x000a_PROBLEMA=High RAM Usage Alert for Node RMDY - prod_ar_apirest03_x000a_REQ"/>
    <s v="Se revisa el servidor alarmado, encontrando que los procesos con más consumo de ram corresponden a Java._x000a__x000a_No se ven problemas de rendimiento producidos por la alarma reportada."/>
    <d v="1899-12-30T00:51:11"/>
    <d v="1899-12-30T03:07:01"/>
    <d v="1899-12-30T02:15:50"/>
    <x v="1"/>
    <s v=""/>
  </r>
  <r>
    <s v="INC000002481828"/>
    <s v="VPN IP - MPLS"/>
    <x v="2"/>
    <s v="GESTION HD"/>
    <s v="LUIS RODRIGO ACEVEDO COLLIPAL"/>
    <s v="frp_fpetro"/>
    <s v="3-Moderado/Limitado"/>
    <s v="3-Medio"/>
    <s v="Media"/>
    <s v="Requerimiento de Cliente"/>
    <s v="TELEFONICA GLOBAL TECHNOLOGY S.A.AGENCIA EN CHILE"/>
    <s v="REQ/Pvlan apq H1"/>
    <s v="05/12/2023 13:10:04"/>
    <s v="05/12/2023 13:16:01"/>
    <x v="0"/>
    <s v="CDP ANTIGUO 1"/>
    <s v="CDP ANTIGUO 2"/>
    <s v="07/12/2023 17:44:04"/>
    <s v="07/12/2023 23:50:00"/>
    <s v="PREVENTIVO: NO_x000a_CODIGO DE SERVICIO: _x000a_DIRECCION:_x000a_QUIEN REPORTA:_x000a_CONTACTO EN TERRENO:_x000a__x000a_REQUERIMIENTO:_x000a__x000a_Buenas tardes, favor incorpore formulario de PVLAN_x000a__x000a_ _x000a__x000a_Mesa, crear ticket a nombre de Telefonica Global y derivar a Controller_x000a__x000a_ _x000a__x000a_No aplica código de ser"/>
    <m/>
    <d v="1900-01-01T00:18:53"/>
    <d v="1900-01-01T04:34:00"/>
    <d v="1899-12-30T04:15:07"/>
    <x v="0"/>
    <s v="Cumplido"/>
  </r>
  <r>
    <s v="INC000002481886"/>
    <s v="TICKET-INTELIGENTE"/>
    <x v="23"/>
    <s v="GESTION TI"/>
    <s v="JUAN P SEGURA VARGAS"/>
    <s v="USR_TSIGHT"/>
    <s v="1-Extenso/Generalizado"/>
    <s v="4-Baja"/>
    <s v="Baja"/>
    <s v="Incidente de Cliente"/>
    <s v="TELEFONICA EMPRESAS DE CHILE SA"/>
    <s v="wocu_metrics TICKET AUTOMATICO"/>
    <s v="05/12/2023 14:08:32"/>
    <s v="05/12/2023 14:08:32"/>
    <x v="0"/>
    <s v="TI"/>
    <s v="SISTEMAS OPERATIVOS"/>
    <s v="05/12/2023 15:42:34"/>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m/>
    <d v="1899-12-30T00:47:05"/>
    <d v="1899-12-30T01:34:02"/>
    <d v="1899-12-30T00:46:57"/>
    <x v="1"/>
    <s v=""/>
  </r>
  <r>
    <s v="INC000002481934"/>
    <s v="INFRAESTRUCTURA DC"/>
    <x v="15"/>
    <s v="APQ ACCESOS"/>
    <s v="PABLO A MALDONADO FLORES"/>
    <s v="tct_pabmaf"/>
    <s v="2-Significativo/Amplio"/>
    <s v="2-Alta"/>
    <s v="Alta"/>
    <s v="Requerimiento de Cliente"/>
    <s v="TELEFONICA CYBERSECURITY TECH CHILE SPA"/>
    <s v="REALIZAR RONDA Y REVISION DE SALAS TECNICAS"/>
    <s v="05/12/2023 14:23:58"/>
    <s v="05/12/2023 14:24:59"/>
    <x v="0"/>
    <s v="CDP ANTIGUO 1"/>
    <s v="CDP ANTIGUO 2"/>
    <s v="05/12/2023 14:27:29"/>
    <s v="05/12/2023 23:50:00"/>
    <s v="REALIZAR RONDA Y REVISION DE SALAS TECNICAS"/>
    <s v="RONDAS OK"/>
    <d v="1899-12-30T00:02:05"/>
    <d v="1899-12-30T00:03:31"/>
    <d v="1899-12-30T00:01:26"/>
    <x v="0"/>
    <s v="Cumplido"/>
  </r>
  <r>
    <s v="INC000002481961"/>
    <s v="RED INTERNA"/>
    <x v="6"/>
    <s v="APQ ACCESOS"/>
    <s v="YORDI M HURTADO ARAYA"/>
    <s v="tct_yorhua"/>
    <s v="4-Menor/Localizado"/>
    <s v="4-Baja"/>
    <s v="Baja"/>
    <s v="Requerimiento de Cliente"/>
    <s v="TELEFONICA CYBERSECURITY TECH CHILE SPA"/>
    <s v="RONDA TOMA DE TEMPERATURAS SALAS TIC 16:30"/>
    <s v="05/12/2023 15:41:25"/>
    <s v="05/12/2023 15:41:50"/>
    <x v="0"/>
    <s v="CDP ANTIGUO 1"/>
    <s v="CDP ANTIGUO 2"/>
    <s v="05/12/2023 16:29:53"/>
    <s v="05/12/2023 23:50:00"/>
    <s v="RONDA TOMA DE TEMPERATURAS SALAS TIC 16:30"/>
    <s v="RONDA REALIZADA"/>
    <d v="1899-12-30T00:00:00"/>
    <d v="1899-12-30T00:48:28"/>
    <d v="1899-12-30T00:48:28"/>
    <x v="0"/>
    <s v="Cumplido"/>
  </r>
  <r>
    <s v="INC000002481962"/>
    <s v="RED INTERNA"/>
    <x v="6"/>
    <s v="APQ ACCESOS"/>
    <s v="YORDI M HURTADO ARAYA"/>
    <s v="tct_yorhua"/>
    <s v="4-Menor/Localizado"/>
    <s v="4-Baja"/>
    <s v="Baja"/>
    <s v="Requerimiento de Cliente"/>
    <s v="TELEFONICA CYBERSECURITY TECH CHILE SPA"/>
    <s v="RONDA SALAS TECNICAS 19:30"/>
    <s v="05/12/2023 15:42:05"/>
    <s v="05/12/2023 15:42:31"/>
    <x v="0"/>
    <s v="CDP ANTIGUO 1"/>
    <s v="CDP ANTIGUO 2"/>
    <s v="05/12/2023 16:29:22"/>
    <s v="05/12/2023 23:50:00"/>
    <s v="RONDA SALAS TECNICAS 19:30"/>
    <s v="RONDA REALIZADA"/>
    <d v="1899-12-30T00:00:00"/>
    <d v="1899-12-30T00:47:17"/>
    <d v="1899-12-30T00:47:17"/>
    <x v="0"/>
    <s v="Cumplido"/>
  </r>
  <r>
    <s v="INC000002481971"/>
    <s v="HOUSING"/>
    <x v="19"/>
    <s v="BELIEVE"/>
    <s v="YORDI M HURTADO ARAYA"/>
    <s v="frp_pcamay"/>
    <s v="3-Moderado/Limitado"/>
    <s v="3-Medio"/>
    <s v="Media"/>
    <s v="Requerimiento de Cliente"/>
    <s v="MASISA S.A. 1"/>
    <s v="GESTION DATACENTER/ ACCESOS / MASISA"/>
    <s v="05/12/2023 16:57:20"/>
    <s v="05/12/2023 16:59:56"/>
    <x v="0"/>
    <s v="CDP ANTIGUO 1"/>
    <s v="CDP ANTIGUO 2"/>
    <s v="05/12/2023 17:27:48"/>
    <s v="05/12/2023 23:50:00"/>
    <s v="EMPRESA: MASISA_x000a_CÓDIGO DE SERVICIO: _x000a_DIRECCIÓN:Calle San Martin #50, Santiago Centro, Santiago_x000a_NOMBRE DE QUIEN REPORTA: Claudina Tardon_x000a_TELÉFONO DE QUIEN REPORTA:  56 9 57503585_x000a_NOMBRE DE CONTACTO EN TERRENO: _x000a_PROBLEMA: revision de cruzada cliente MASISA"/>
    <s v="ACCESOS AUTORIZADOS"/>
    <d v="1899-12-30T00:04:20"/>
    <d v="1899-12-30T00:30:28"/>
    <d v="1899-12-30T00:26:08"/>
    <x v="0"/>
    <s v="Cumplido"/>
  </r>
  <r>
    <s v="INC000002481973"/>
    <s v="VPN IP - MPLS"/>
    <x v="19"/>
    <s v="BELIEVE"/>
    <s v="YORDI M HURTADO ARAYA"/>
    <s v="frp_pcamay"/>
    <s v="3-Moderado/Limitado"/>
    <s v="3-Medio"/>
    <s v="Media"/>
    <s v="Requerimiento de Cliente"/>
    <s v="MASISA S.A. 1"/>
    <s v="GESTION DATACENTER/ ACCESOS / MASISA"/>
    <s v="05/12/2023 17:16:45"/>
    <s v="05/12/2023 17:17:05"/>
    <x v="0"/>
    <s v="CDP ANTIGUO 1"/>
    <s v="CDP ANTIGUO 2"/>
    <s v="05/12/2023 17:28:53"/>
    <s v="05/12/2023 23:50:00"/>
    <s v="EMPRESA: _x000a_CÓDIGO DE SERVICIO: MASISA_x000a_DIRECCIÓN:Calle San Martin #50, Santiago Centro, Santiago_x000a_NOMBRE DE QUIEN REPORTA: Eddy Espejo_x000a_TELÉFONO DE QUIEN REPORTA: 56957084150 _x000a_NOMBRE DE CONTACTO EN TERRENO: _x000a_PROBLEMA: REVISION DE CRUZADA CLIENTE MASISA_x000a_EQUIP"/>
    <s v="ACCESOS AUTORIZADOS"/>
    <d v="1899-12-30T00:05:10"/>
    <d v="1899-12-30T00:12:08"/>
    <d v="1899-12-30T00:06:58"/>
    <x v="0"/>
    <s v="Cumplido"/>
  </r>
  <r>
    <s v="INC000002481987"/>
    <s v="HOUSING"/>
    <x v="14"/>
    <s v="BELIEVE"/>
    <s v="CRISTOPHER MALDONADO ROMERO"/>
    <s v="frp_fbalab"/>
    <s v="3-Moderado/Limitado"/>
    <s v="3-Medio"/>
    <s v="Media"/>
    <s v="Requerimiento de Cliente"/>
    <s v="FARMACIAS AHUMADA S.A."/>
    <s v="GESTION DATACENTER/ ACCESOS / FARMACIAS AHUMADA S.A."/>
    <s v="05/12/2023 17:48:39"/>
    <s v="05/12/2023 17:50:16"/>
    <x v="0"/>
    <s v="COMUNICACIONES"/>
    <s v="VPN IP - MPLS"/>
    <s v="05/12/2023 18:42:46"/>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46:07"/>
    <d v="1899-12-30T00:54:07"/>
    <d v="1899-12-30T00:08:00"/>
    <x v="0"/>
    <s v="Cumplido"/>
  </r>
  <r>
    <s v="INC000002481992"/>
    <s v="HOUSING"/>
    <x v="19"/>
    <s v="BELIEVE"/>
    <s v="YORDI M HURTADO ARAYA"/>
    <s v="frp_fbalab"/>
    <s v="3-Moderado/Limitado"/>
    <s v="3-Medio"/>
    <s v="Media"/>
    <s v="Requerimiento de Cliente"/>
    <s v="FARMACIAS AHUMADA S.A."/>
    <s v="GESTION DATACENTER/ ACCESOS / FARMACIAS AHUMADA S.A."/>
    <s v="05/12/2023 17:58:08"/>
    <s v="05/12/2023 17:59:23"/>
    <x v="0"/>
    <s v="CDP ANTIGUO 1"/>
    <s v="CDP ANTIGUO 2"/>
    <s v="05/12/2023 18:09:34"/>
    <s v="05/12/2023 23:50:00"/>
    <s v="EMPRESA: FARMACIAS AHUMADA S.A._x000a_CÓDIGO DE SERVICIO: _x000a_DIRECCIÓN_x000a_NOMBRE DE QUIEN REPORTA: Luis Zuñiga_x000a_TELÉFONO DE QUIEN REPORTA: 569 85608952_x000a_NOMBRE DE CONTACTO EN TERRENO: _x000a_REQUERIMIENTO:_x000a_Migración conexion FW PA-3020 hacia FW PA-1410_x000a_EQUIPOS ENERGIZADO/R"/>
    <s v="ACCESOS AUTORIZADOS"/>
    <d v="1899-12-30T00:05:15"/>
    <d v="1899-12-30T00:11:26"/>
    <d v="1899-12-30T00:06:11"/>
    <x v="0"/>
    <s v="Cumplido"/>
  </r>
  <r>
    <s v="INC000002481995"/>
    <s v="HOUSING"/>
    <x v="7"/>
    <s v="DUOC TICKET PENDIENTES"/>
    <s v="ALVARO ORTIZ"/>
    <s v="frp_ercoro"/>
    <s v="3-Moderado/Limitado"/>
    <s v="4-Baja"/>
    <s v="Baja"/>
    <s v="Requerimiento de Cliente"/>
    <s v="FUNDACION INSTITUTO PROFESIONAL DUOC UC"/>
    <s v="RQ | DUOC | Solicitud homologación BD"/>
    <s v="05/12/2023 17:59:49"/>
    <s v="05/12/2023 18:01:49"/>
    <x v="0"/>
    <s v="CDP ANTIGUO 1"/>
    <s v="CDP ANTIGUO 2"/>
    <s v="05/12/2023 19:49:18"/>
    <s v="0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De: Patrici"/>
    <s v="Se realiza la homologación solicitada desde prd a qas."/>
    <d v="1899-12-30T00:03:21"/>
    <d v="1899-12-30T01:49:29"/>
    <d v="1899-12-30T01:46:08"/>
    <x v="0"/>
    <s v="Cumplido"/>
  </r>
  <r>
    <s v="INC000002482006"/>
    <s v="HOUSING"/>
    <x v="16"/>
    <s v="BELIEVE"/>
    <s v="FERNEY D GARZON PEÑA"/>
    <s v="frp_fbalab"/>
    <s v="3-Moderado/Limitado"/>
    <s v="3-Medio"/>
    <s v="Media"/>
    <s v="Requerimiento de Cliente"/>
    <s v="FORUM SERVICIOS FINANCIEROS SA"/>
    <s v="GESTION DATACENTER/ ACCESOS / FORUM SERVICIOS FINANCIEROS SA"/>
    <s v="05/12/2023 13:56:07"/>
    <s v="05/12/2023 13:57:14"/>
    <x v="0"/>
    <s v="COMUNICACIONES"/>
    <s v="VPN IP - MPLS"/>
    <s v="05/12/2023 15:28:06"/>
    <s v="05/12/2023 23:50:00"/>
    <s v="EMPRESA: FORUM SERVICIOS FINANCIEROS SA_x000a_CÓDIGO DE SERVICIO: _x000a_DIRECCIÓN_x000a_NOMBRE DE QUIEN REPORTA: Roxana Jara _x000a_TELÉFONO DE QUIEN REPORTA: 9 94372663_x000a_NOMBRE DE CONTACTO EN TERRENO: _x000a_REQUERIMIENTO:_x000a_&quot;Se requiere ventana de trabajo para Desrackeo y Raekeo de e"/>
    <m/>
    <d v="1899-12-30T01:13:33"/>
    <d v="1899-12-30T01:31:59"/>
    <d v="1899-12-30T00:18:26"/>
    <x v="0"/>
    <s v="Cumplido"/>
  </r>
  <r>
    <s v="INC000002482023"/>
    <s v="HOUSING"/>
    <x v="4"/>
    <s v="DUOC TICKET PENDIENTES"/>
    <s v="JUAN CARLOS UZCATEGUI FUGUETT"/>
    <s v="frp_joagui"/>
    <s v="3-Moderado/Limitado"/>
    <s v="4-Baja"/>
    <s v="Baja"/>
    <s v="Requerimiento de Cliente"/>
    <s v="FUNDACION INSTITUTO PROFESIONAL DUOC UC"/>
    <s v="RQ | DUOC | RE: Extracción de usuarios Administradores y Operadores"/>
    <s v="05/12/2023 14:24:22"/>
    <s v="05/12/2023 14:26:21"/>
    <x v="0"/>
    <s v="TI"/>
    <s v="SISTEMAS OPERATIVOS"/>
    <s v="11/12/2023 17:09:29"/>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realiza requerimiento de acuerdo a lo solicitado por cliente, se adjunta evidencia."/>
    <d v="1900-01-05T00:36:12"/>
    <d v="1900-01-05T02:45:07"/>
    <d v="1899-12-30T02:08:55"/>
    <x v="0"/>
    <s v="Cumplido"/>
  </r>
  <r>
    <s v="INC000002482065"/>
    <s v="HOUSING"/>
    <x v="14"/>
    <s v="BELIEVE"/>
    <s v="CRISTOPHER MALDONADO ROMERO"/>
    <s v="frp_jolsso"/>
    <s v="3-Moderado/Limitado"/>
    <s v="3-Medio"/>
    <s v="Media"/>
    <s v="Requerimiento de Cliente"/>
    <s v="FORUM SERVICIOS FINANCIEROS SA"/>
    <s v="GESTION DATACENTER/ ACCESOS / FORUM SERVICIOS FINANCIEROS SA"/>
    <s v="05/12/2023 15:27:58"/>
    <s v="05/12/2023 15:29:29"/>
    <x v="0"/>
    <s v="COMUNICACIONES"/>
    <s v="VPN IP - MPLS"/>
    <s v="05/12/2023 15:56:22"/>
    <s v="05/12/2023 23:50:00"/>
    <s v="EMPRESA: FORUM SERVICIOS FINANCIEROS SA_x000a_CÓDIGO DE SERVICIO: _x000a_DIRECCIÓN: Av. Apoquindo #7071, Las Condes, Santiago_x000a_NOMBRE DE QUIEN REPORTA: Roxana Jara _x000a_TELÉFONO DE QUIEN REPORTA:9 94372663_x000a_NOMBRE DE CONTACTO EN TERRENO: _x000a_REQUERIMIENTO: &quot;Se requiere venta"/>
    <s v="ACCESOS AUTORIZADOS"/>
    <d v="1899-12-30T00:16:50"/>
    <d v="1899-12-30T00:28:24"/>
    <d v="1899-12-30T00:11:34"/>
    <x v="0"/>
    <s v="Cumplido"/>
  </r>
  <r>
    <s v="INC000002482070"/>
    <s v="OFFICE365"/>
    <x v="5"/>
    <s v="DUOC TICKET PENDIENTES"/>
    <s v="JAVIERA A UMAÑA YEVENES"/>
    <s v="frp_joagui"/>
    <s v="3-Moderado/Limitado"/>
    <s v="4-Baja"/>
    <s v="Baja"/>
    <s v="Requerimiento de Cliente"/>
    <s v="FUNDACION INSTITUTO PROFESIONAL DUOC UC"/>
    <s v="DUOC | RQ | RE: consulta por posible correo enviado"/>
    <s v="05/12/2023 15:32:39"/>
    <s v="05/12/2023 15:33:58"/>
    <x v="0"/>
    <s v="PLATAFORMAS"/>
    <s v="CORREO"/>
    <s v="14/12/2023 16:33:3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m/>
    <d v="1900-01-08T00:01:16"/>
    <d v="1900-01-08T01:00:52"/>
    <d v="1899-12-30T00:59:36"/>
    <x v="0"/>
    <s v="Cumplido"/>
  </r>
  <r>
    <s v="INC000002482087"/>
    <s v="HOUSING"/>
    <x v="16"/>
    <s v="BELIEVE"/>
    <s v="JORGE S LORCA LEIVA"/>
    <s v="frp_fbalab"/>
    <s v="3-Moderado/Limitado"/>
    <s v="3-Medio"/>
    <s v="Media"/>
    <s v="Requerimiento de Cliente"/>
    <s v="TELEFONICA EMPRESAS DE CHILE SA"/>
    <s v="GESTION DATACENTER/ ACCESOS / TELEFONICA EMPRESAS DE CHILE SA"/>
    <s v="05/12/2023 16:05:37"/>
    <s v="05/12/2023 16:06:48"/>
    <x v="0"/>
    <s v="COMUNICACIONES"/>
    <s v="VPN IP - MPLS"/>
    <s v="06/12/2023 15:58:52"/>
    <s v="06/12/2023 23:50:00"/>
    <s v="EMPRESA: TELEFONICA EMPRESAS DE CHILE SA_x000a_CÓDIGO DE SERVICIO: _x000a_DIRECCIÓN_x000a_NOMBRE DE QUIEN REPORTA: Jorge Lorca_x000a_TELÉFONO DE QUIEN REPORTA: 941477248_x000a_NOMBRE DE CONTACTO EN TERRENO: _x000a_REQUERIMIENTO:_x000a_Cubicación entre sala 500 y 502_x000a_EQUIPOS ENERGIZADO/REINICIADO"/>
    <m/>
    <d v="1899-12-30T23:40:35"/>
    <d v="1899-12-30T23:53:15"/>
    <d v="1899-12-30T00:12:40"/>
    <x v="0"/>
    <s v="Cumplido"/>
  </r>
  <r>
    <s v="INC000002482092"/>
    <s v="RED INTERNA"/>
    <x v="0"/>
    <s v="APQ ACCESOS"/>
    <s v="CRISTOPHER MALDONADO ROMERO"/>
    <s v="tct_cmaldo"/>
    <s v="4-Menor/Localizado"/>
    <s v="4-Baja"/>
    <s v="Baja"/>
    <s v="Requerimiento de Cliente"/>
    <s v="TELEFONICA EMPRESAS DE CHILE SA"/>
    <s v="RONDA TOMA DE TEMPERATURAS SALAS TIC"/>
    <s v="05/12/2023 16:19:15"/>
    <s v="05/12/2023 16:21:22"/>
    <x v="0"/>
    <s v="CDP ANTIGUO 1"/>
    <s v="CDP ANTIGUO 2"/>
    <s v="05/12/2023 16:46:54"/>
    <s v="05/12/2023 23:50:00"/>
    <m/>
    <s v="RONDA REALIZADA"/>
    <d v="1899-12-30T00:00:00"/>
    <d v="1899-12-30T00:00:00"/>
    <d v="1899-12-30T00:00:00"/>
    <x v="0"/>
    <s v="Cumplido"/>
  </r>
  <r>
    <s v="INC000002482183"/>
    <s v="TICKET-INTELIGENTE"/>
    <x v="3"/>
    <s v="DUOC TICKET AUTOMATICO"/>
    <s v="VICTOR SEPULVEDA GAMARRA"/>
    <s v="USR_TSIGHT"/>
    <s v="1-Extenso/Generalizado"/>
    <s v="4-Baja"/>
    <s v="Baja"/>
    <s v="Incidente de Cliente"/>
    <s v="FUNDACION INSTITUTO PROFESIONAL DUOC UC"/>
    <s v="fiprdu01 - servidor virtual cliente duoc TICKET AUTOMATICO"/>
    <s v="05/12/2023 15:44:57"/>
    <s v="05/12/2023 15:44:57"/>
    <x v="0"/>
    <s v="TI"/>
    <s v="SISTEMAS OPERATIVOS"/>
    <s v="05/12/2023 17:09:11"/>
    <s v="05/12/2023 23:50:00"/>
    <s v="PREVENTIVO=SI_x000a_CODIGO DE SERVICIO=PRD-GWSAP01_x000a_DIRECCION=_x000a_CIUDAD=_x000a_COMUNA LOCAL=_x000a_REGION=_x000a_QUIEN REPORTA=Ticket automático_x000a_CONTACTO EN TERRENO=_x000a_PROBLEMA=Down for node FIPRDU01 - SERVIDOR VIRTUAL CLIENTE DUOC_x000a_REQUERIMIENTO=_x000a_EQUIPOS ENERGIZADO O REINICIADO=_x000a_HOR"/>
    <s v="La IP 10.10.100.238, corresponde al servidor PRD-GWSAP01, el cual se encuentra operativo."/>
    <d v="1899-12-30T00:23:29"/>
    <d v="1899-12-30T01:24:14"/>
    <d v="1899-12-30T01:00:45"/>
    <x v="1"/>
    <s v=""/>
  </r>
  <r>
    <s v="INC000002482250"/>
    <s v="VPN IP - MPLS"/>
    <x v="9"/>
    <s v="GESTION HD"/>
    <s v="AXEL ANDRADE"/>
    <s v="frp_rreyes"/>
    <s v="3-Moderado/Limitado"/>
    <s v="3-Medio"/>
    <s v="Media"/>
    <s v="Requerimiento de Cliente"/>
    <s v="ARTIKOS CHILE S A"/>
    <s v="HD / Requerimiento Artikos Chile S.A. / Restaurar bases de datos Usuarios"/>
    <s v="05/12/2023 16:52:34"/>
    <s v="05/12/2023 16:55:40"/>
    <x v="0"/>
    <s v="TI"/>
    <s v="ALMACENAMIENTO y RESPALDO"/>
    <s v="05/12/2023 18:23:57"/>
    <s v="05/12/2023 23:50:00"/>
    <s v="PREVENTIVO: NO_x000a_CODIGO DE SERVICIO:_x000a_DIRECCION:_x000a_QUIEN REPORTA: Raúl Ahumada Z._x000a_CONTACTO EN TERRENO: Raúl Ahumada Z. / +56223955448_x000a_PROBLEMA:_x000a_REQUERIMIENTO:_x000a__x000a_Mediante la presente solicito a ustedes generar ticket para realizar la restauración con fecha (30/"/>
    <s v="Se efectúa contacto con cliente:  N/A_x000a_Teléfono de contacto:  N/A_x000a_Acciones realizadas: se realiza restauracion de bd usuarios._x000a_Solución paliativa o definitiva: definitiva_x000a_Acciones de Mejora, Recomendaciones:  N/A_x000a_Causa Raíz:  N/A"/>
    <d v="1899-12-30T00:25:27"/>
    <d v="1899-12-30T01:31:23"/>
    <d v="1899-12-30T01:05:56"/>
    <x v="0"/>
    <s v="Cumplido"/>
  </r>
  <r>
    <s v="INC000002482275"/>
    <s v="VPN IP - MPLS"/>
    <x v="9"/>
    <s v="BELIEVE"/>
    <s v="RODRIGO VÁSQUEZ MUÑOZ"/>
    <s v="frp_jciert"/>
    <s v="4-Menor/Localizado"/>
    <s v="4-Baja"/>
    <s v="Baja"/>
    <s v="Requerimiento de Cliente"/>
    <s v="TELEFONICA GLOBAL TECHNOLOGY S.A.AGENCIA EN CHILE"/>
    <s v="REQ / [RABIE] Respaldo URGENTE bases de datos servidor LICANCABUR3"/>
    <s v="05/12/2023 17:35:03"/>
    <s v="05/12/2023 17:39:13"/>
    <x v="0"/>
    <s v="CDP ANTIGUO 1"/>
    <s v="CDP ANTIGUO 2"/>
    <s v="05/12/2023 17:48:55"/>
    <s v="05/12/2023 23:50:00"/>
    <s v="PREVENTIVO: NO_x000a__x000a_CODIGO DE SERVICIO: NN.._x000a__x000a_DIRECCION:      _x000a__x000a_CIUDAD:             _x000a__x000a_COMUNA:_x000a__x000a_NOMBRE QUIEN REPORTA:Juan Esteban Puente Cox_x000a__x000a_TELEFONO QUIEN REPORTA:(56) 2-26773175  ((56) 9-91879518_x000a__x000a_NOMBRE CONTACTO EN TERRENO:        _x000a__x000a_TELEFONO 1 CONTACTO EN"/>
    <s v="Se efectúa contacto con cliente: N/A_x000a_Teléfono de contacto: N/A_x000a_Acciones realizadas: respaldo realizado de acuerdo con lo solicitado_x000a_Solución paliativa o definitiva: respaldo realizado de acuerdo con lo solicitado_x000a_Causa Raíz:  se solicita respaldo full de"/>
    <d v="1899-12-30T00:00:00"/>
    <d v="1899-12-30T00:13:52"/>
    <d v="1899-12-30T00:13:52"/>
    <x v="0"/>
    <s v="Cumplido"/>
  </r>
  <r>
    <s v="INC000002482316"/>
    <s v="TICKET-INTELIGENTE"/>
    <x v="23"/>
    <s v="GESTION TI"/>
    <s v="JUAN P SEGURA VARGAS"/>
    <s v="USR_TSIGHT"/>
    <s v="1-Extenso/Generalizado"/>
    <s v="4-Baja"/>
    <s v="Baja"/>
    <s v="Incidente de Cliente"/>
    <s v="TELEFONICA CYBERSECURITY TECH CHILE SPA"/>
    <s v="tctcsp01 - soc-splunk-i-01 TICKET AUTOMATICO"/>
    <s v="05/12/2023 16:46:04"/>
    <s v="05/12/2023 16:46:04"/>
    <x v="0"/>
    <s v="TI"/>
    <s v="SISTEMAS OPERATIVOS"/>
    <s v="05/12/2023 19:00:05"/>
    <s v="05/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m/>
    <d v="1899-12-30T00:44:41"/>
    <d v="1899-12-30T02:14:01"/>
    <d v="1899-12-30T01:29:20"/>
    <x v="1"/>
    <s v=""/>
  </r>
  <r>
    <s v="INC000002482336"/>
    <s v="TICKET-INTELIGENTE"/>
    <x v="23"/>
    <s v="GESTION TI"/>
    <s v="JUAN P SEGURA VARGAS"/>
    <s v="USR_TSIGHT"/>
    <s v="1-Extenso/Generalizado"/>
    <s v="4-Baja"/>
    <s v="Baja"/>
    <s v="Incidente de Cliente"/>
    <s v="EMPRESA NACIONAL DE CERTIFICACIONES"/>
    <s v="emnace01 - ecert_respaldos_hsm TICKET AUTOMATICO"/>
    <s v="05/12/2023 17:21:57"/>
    <s v="05/12/2023 17:21:57"/>
    <x v="0"/>
    <s v="TI"/>
    <s v="SISTEMAS OPERATIVOS"/>
    <s v="05/12/2023 19:06:21"/>
    <s v="05/12/2023 23:50:00"/>
    <s v="PREVENTIVO=SI_x000a_CODIGO DE SERVICIO=EMNACE01 - ecert_respaldos_hsm_x000a_DIRECCION=${Dirección_Local}_x000a_CIUDAD=${Ciudad}_x000a_COMUNA LOCAL=_x000a_REGION=${Región}_x000a_QUIEN REPORTA=Ticket automático_x000a_CONTACTO EN TERRENO=_x000a_PROBLEMA=Critical Hard Drive Space Alert for Node EMNACE01 -"/>
    <m/>
    <d v="1899-12-30T00:04:16"/>
    <d v="1899-12-30T01:44:24"/>
    <d v="1899-12-30T01:40:08"/>
    <x v="1"/>
    <s v=""/>
  </r>
  <r>
    <s v="INC000002482348"/>
    <s v="TICKET-INTELIGENTE"/>
    <x v="3"/>
    <s v="GESTION TI"/>
    <s v="SEBASTIAN I ACUÑA GUZMAN"/>
    <s v="USR_TSIGHT"/>
    <s v="1-Extenso/Generalizado"/>
    <s v="4-Baja"/>
    <s v="Baja"/>
    <s v="Incidente de Cliente"/>
    <s v="TELEFONICA EMPRESAS DE CHILE SA"/>
    <s v="wocu_metrics TICKET AUTOMATICO"/>
    <s v="05/12/2023 17:36:22"/>
    <s v="05/12/2023 17:36:22"/>
    <x v="0"/>
    <s v="TI"/>
    <s v="SISTEMAS OPERATIVOS"/>
    <s v="05/12/2023 20:34:02"/>
    <s v="05/12/2023 23:50:00"/>
    <s v="PREVENTIVO=SI_x000a_CODIGO DE SERVICIO=wocu_metrics_x000a_DIRECCION=_x000a_CIUDAD=SANTIAGO_x000a_COMUNA LOCAL=_x000a_REGION=_x000a_QUIEN REPORTA=Ticket automático_x000a_CONTACTO EN TERRENO=_x000a_PROBLEMA=Node TECHEM01 - wocu_metrics CPU Load at 3 % Exceeds Threshold_x000a_REQUERIMIENTO=_x000a_EQUIPOS ENERGIZADO"/>
    <s v="Se revisa servidor y este presenta un alto promedio de carga y uso de CPU producido por el proceso influxd._x000a__x000a_No se ven problemas producidos por la alarma reportada. Uso de cpu es alto debido al procesamiento de datos."/>
    <d v="1899-12-30T02:53:28"/>
    <d v="1899-12-30T02:57:40"/>
    <d v="1899-12-30T00:04:12"/>
    <x v="1"/>
    <s v=""/>
  </r>
  <r>
    <s v="INC000002482349"/>
    <s v="VPN IP - MPLS"/>
    <x v="2"/>
    <s v="ADMINISTRADORES RESIDENTES"/>
    <s v="LUIS RODRIGO ACEVEDO COLLIPAL"/>
    <s v="frp_joflor"/>
    <s v="3-Moderado/Limitado"/>
    <s v="3-Medio"/>
    <s v="Media"/>
    <s v="Requerimiento de Cliente"/>
    <s v="INSTITUTO PROFESIONAL DE CHILE SA"/>
    <s v="GAMA | Problemas conexión VPN - TERRAOESTE"/>
    <s v="05/12/2023 17:38:51"/>
    <s v="05/12/2023 17:47:15"/>
    <x v="0"/>
    <s v="CDP ANTIGUO 1"/>
    <s v="CDP ANTIGUO 2"/>
    <s v="06/12/2023 9:35:23"/>
    <s v="06/12/2023 23:50:00"/>
    <s v="PREVENTIVO: NO_x000a_CODIGO DE SERVICIO:TL_TerrausP_x000a_DIRECCION:   - _x000a_QUIEN REPORTA: Raul Fernandez _x000a_CONTACTO EN TERRENO:+56 9 7129 4105_x000a_PROBLEMA:_x000a_REQUERIMIENTO:_x000a__x000a_El motivo de este correo es solicitar su apoyo para atender incidente que se está presentando con c"/>
    <s v="Se retoman las pruebas con cliente en sesión teams y  de acuerdo con lo revisado se procede con cambio de contraseña en servidores (controlador de dominio) administrados por cliente, después de esta acción se recupera servicio vpn de cliente._x000a__x000a_Se valida"/>
    <d v="1899-12-30T14:52:42"/>
    <d v="1899-12-30T15:56:32"/>
    <d v="1899-12-30T01:03:50"/>
    <x v="0"/>
    <s v="Cumplido"/>
  </r>
  <r>
    <s v="INC000002482388"/>
    <s v="BACKUP ON DEMAND"/>
    <x v="9"/>
    <s v="BACK UP DATA CENTER (BACKUP ON DEMAND)"/>
    <s v="RODRIGO VÁSQUEZ MUÑOZ"/>
    <s v="tct_rvasqu"/>
    <s v="4-Menor/Localizado"/>
    <s v="4-Baja"/>
    <s v="Baja"/>
    <s v="Requerimiento de Cliente"/>
    <s v="TELEFONICA GLOBAL TECHNOLOGY S.A.AGENCIA EN CHILE"/>
    <s v="ejecucion clon HC y coagra"/>
    <s v="05/12/2023 18:10:14"/>
    <s v="05/12/2023 18:11:06"/>
    <x v="0"/>
    <s v="CDP ANTIGUO 1"/>
    <s v="CDP ANTIGUO 2"/>
    <s v="07/12/2023 18:22:48"/>
    <s v="07/12/2023 23:50:00"/>
    <s v="ejecucion,  revision de clon HC y coagra"/>
    <s v="clones ejecutados correctamente"/>
    <d v="1900-01-01T00:11:42"/>
    <d v="1900-01-01T00:12:34"/>
    <d v="1899-12-30T00:00:52"/>
    <x v="0"/>
    <s v="Cumplido"/>
  </r>
  <r>
    <s v="INC000002482432"/>
    <s v="HOUSING"/>
    <x v="14"/>
    <s v="BELIEVE"/>
    <s v="CRISTOPHER MALDONADO ROMERO"/>
    <s v="frp_jolsso"/>
    <s v="3-Moderado/Limitado"/>
    <s v="3-Medio"/>
    <s v="Media"/>
    <s v="Requerimiento de Cliente"/>
    <s v="BANCO SANTANDER CHILE"/>
    <s v="GESTION DATACENTER/ ACCESOS / BANCO SANTANDER CHILE"/>
    <s v="05/12/2023 18:20:27"/>
    <s v="05/12/2023 18:22:19"/>
    <x v="0"/>
    <s v="COMUNICACIONES"/>
    <s v="VPN IP - MPLS"/>
    <s v="05/12/2023 18:41:44"/>
    <s v="05/12/2023 23:50:00"/>
    <s v="EMPRESA: BANCO SANTANDER CHILE_x000a_CÓDIGO DE SERVICIO: _x000a_DIRECCIÓN: Av. Apoquindo #7071, Las Condes, Santiago_x000a_NOMBRE DE QUIEN REPORTA: Christian Tapia_x000a_TELÉFONO DE QUIEN REPORTA:56981568202_x000a_NOMBRE DE CONTACTO EN TERRENO: _x000a_REQUERIMIENTO: Reemplazo  I/O Adapter"/>
    <s v="ACCESOS AUTORIZADOS"/>
    <d v="1899-12-30T00:16:18"/>
    <d v="1899-12-30T00:21:17"/>
    <d v="1899-12-30T00:04:59"/>
    <x v="0"/>
    <s v="Cumplido"/>
  </r>
  <r>
    <s v="INC000002482440"/>
    <s v="RED INTERNA"/>
    <x v="0"/>
    <s v="APQ ACCESOS"/>
    <s v="CRISTOPHER MALDONADO ROMERO"/>
    <s v="tct_cmaldo"/>
    <s v="4-Menor/Localizado"/>
    <s v="4-Baja"/>
    <s v="Baja"/>
    <s v="Requerimiento de Cliente"/>
    <s v="TELEFONICA EMPRESAS DE CHILE SA"/>
    <s v="RONDA TOMA DE TEMPERATURAS SALAS TIC"/>
    <s v="05/12/2023 18:48:26"/>
    <s v="05/12/2023 18:49:23"/>
    <x v="0"/>
    <s v="CDP ANTIGUO 1"/>
    <s v="CDP ANTIGUO 2"/>
    <s v="05/12/2023 19:10:00"/>
    <s v="05/12/2023 23:50:00"/>
    <m/>
    <s v="RONDA REALIZADA"/>
    <d v="1899-12-30T00:00:00"/>
    <d v="1899-12-30T00:00:00"/>
    <d v="1899-12-30T00:00:00"/>
    <x v="0"/>
    <s v="Cumplido"/>
  </r>
  <r>
    <s v="INC000002482444"/>
    <s v="RED INTERNA"/>
    <x v="0"/>
    <s v="APQ ACCESOS"/>
    <s v="CRISTOPHER MALDONADO ROMERO"/>
    <s v="tct_cmaldo"/>
    <s v="4-Menor/Localizado"/>
    <s v="4-Baja"/>
    <s v="Baja"/>
    <s v="Requerimiento de Cliente"/>
    <s v="TELEFONICA EMPRESAS DE CHILE SA"/>
    <s v="RONDA TOMA DE TEMPERATURAS SALAS TIC"/>
    <s v="05/12/2023 18:54:44"/>
    <s v="05/12/2023 18:55:31"/>
    <x v="0"/>
    <s v="CDP ANTIGUO 1"/>
    <s v="CDP ANTIGUO 2"/>
    <s v="05/12/2023 19:26:09"/>
    <s v="05/12/2023 23:50:00"/>
    <m/>
    <s v="RONDA REALIZADA"/>
    <d v="1899-12-30T00:00:00"/>
    <d v="1899-12-30T00:00:00"/>
    <d v="1899-12-30T00:00:00"/>
    <x v="0"/>
    <s v="Cumplido"/>
  </r>
  <r>
    <s v="INC000002482455"/>
    <s v="INFRAESTRUCTURA DC"/>
    <x v="6"/>
    <s v="APQ ACCESOS"/>
    <s v="FRANCISCO J FELIU ABARCA"/>
    <s v="tct_frafea"/>
    <s v="4-Menor/Localizado"/>
    <s v="4-Baja"/>
    <s v="Baja"/>
    <s v="Requerimiento de Cliente"/>
    <s v="TELEFONICA CYBERSECURITY TECH CHILE SPA"/>
    <s v="RONDA POR TOMA DE TEMPERATURAS EN SALAS TIC"/>
    <s v="05/12/2023 20:53:34"/>
    <s v="05/12/2023 20:54:20"/>
    <x v="0"/>
    <s v="TI"/>
    <s v="CLIMA"/>
    <s v="05/12/2023 21:17:28"/>
    <s v="05/12/2023 23:50:00"/>
    <s v="RONDA POR TOMA DE TEMPERATURAS EN SALAS TIC"/>
    <s v="RONDA REALIZADA"/>
    <d v="1899-12-30T00:00:00"/>
    <d v="1899-12-30T00:00:00"/>
    <d v="1899-12-30T00:00:00"/>
    <x v="0"/>
    <s v="Cumplido"/>
  </r>
  <r>
    <s v="INC000002482463"/>
    <s v="HOUSING"/>
    <x v="6"/>
    <s v="APQ ACCESOS"/>
    <s v="FRANCISCO J FELIU ABARCA"/>
    <s v="tct_frafea"/>
    <s v="4-Menor/Localizado"/>
    <s v="4-Baja"/>
    <s v="Baja"/>
    <s v="Requerimiento de Cliente"/>
    <s v="TELEFONICA CYBERSECURITY TECH CHILE SPA"/>
    <s v="RONDA PREVENTIVA EN SALAS TIC"/>
    <s v="05/12/2023 21:18:42"/>
    <s v="05/12/2023 21:19:27"/>
    <x v="0"/>
    <s v="TI"/>
    <s v="INFRAESTRUCTURA"/>
    <s v="05/12/2023 22:03:48"/>
    <s v="05/12/2023 23:50:00"/>
    <s v="RONDA PREVENTIVA EN SALAS TIC"/>
    <s v="RONDA REALIZADA"/>
    <d v="1899-12-30T00:00:00"/>
    <d v="1899-12-30T00:00:00"/>
    <d v="1899-12-30T00:00:00"/>
    <x v="0"/>
    <s v="Cumplido"/>
  </r>
  <r>
    <s v="INC000002482475"/>
    <s v="INFRAESTRUCTURA DC"/>
    <x v="6"/>
    <s v="APQ ACCESOS"/>
    <s v="FRANCISCO J FELIU ABARCA"/>
    <s v="tct_frafea"/>
    <s v="4-Menor/Localizado"/>
    <s v="4-Baja"/>
    <s v="Baja"/>
    <s v="Requerimiento de Cliente"/>
    <s v="TELEFONICA CYBERSECURITY TECH CHILE SPA"/>
    <s v="RONDA POR TOMA DE TEMPERATURAS EN SALAS TIC"/>
    <s v="06/12/2023 0:46:02"/>
    <s v="06/12/2023 0:47:00"/>
    <x v="0"/>
    <s v="TI"/>
    <s v="CLIMA"/>
    <s v="06/12/2023 1:04:29"/>
    <s v="06/12/2023 23:50:00"/>
    <s v="RONDA POR TOMA DE TEMPERATURAS EN SALAS TIC"/>
    <s v="RONDA REALIZADA"/>
    <d v="1899-12-30T00:00:00"/>
    <d v="1899-12-30T00:00:00"/>
    <d v="1899-12-30T00:00:00"/>
    <x v="0"/>
    <s v="Cumplido"/>
  </r>
  <r>
    <s v="INC000002482497"/>
    <s v="INFRAESTRUCTURA DC"/>
    <x v="15"/>
    <s v="APQ ACCESOS"/>
    <s v="PABLO A MALDONADO FLORES"/>
    <s v="tct_pabmaf"/>
    <s v="2-Significativo/Amplio"/>
    <s v="2-Alta"/>
    <s v="Alta"/>
    <s v="Requerimiento de Cliente"/>
    <s v="TELEFONICA CYBERSECURITY TECH CHILE SPA"/>
    <s v="REALIZAR RONDA Y REVISION DE SALAS TECNICAS"/>
    <s v="06/12/2023 9:03:56"/>
    <s v="06/12/2023 9:04:35"/>
    <x v="0"/>
    <s v="CDP ANTIGUO 1"/>
    <s v="CDP ANTIGUO 2"/>
    <s v="06/12/2023 9:42:14"/>
    <s v="06/12/2023 23:50:00"/>
    <s v="REALIZAR RONDA Y REVISION DE SALAS TECNICAS"/>
    <s v="rondas ok"/>
    <d v="1899-12-30T00:36:04"/>
    <d v="1899-12-30T00:38:18"/>
    <d v="1899-12-30T00:02:14"/>
    <x v="0"/>
    <s v="Cumplido"/>
  </r>
  <r>
    <s v="INC000002482499"/>
    <s v="INFRAESTRUCTURA DC"/>
    <x v="15"/>
    <s v="APQ ACCESOS"/>
    <s v="PABLO A MALDONADO FLORES"/>
    <s v="tct_pabmaf"/>
    <s v="2-Significativo/Amplio"/>
    <s v="2-Alta"/>
    <s v="Alta"/>
    <s v="Requerimiento de Cliente"/>
    <s v="TELEFONICA CYBERSECURITY TECH CHILE SPA"/>
    <s v="REALIZAR TOMA DE ALARMAS DE CLIENTE SALA BLANCA 502A"/>
    <s v="06/12/2023 9:10:54"/>
    <s v="06/12/2023 9:11:04"/>
    <x v="0"/>
    <s v="CDP ANTIGUO 1"/>
    <s v="CDP ANTIGUO 2"/>
    <s v="06/12/2023 15:56:10"/>
    <s v="06/12/2023 23:50:00"/>
    <s v="REALIZAR TOMA DE ALARMAS DE CLIENTE SALA BLANCA 502A"/>
    <s v="alarmas ok"/>
    <d v="1899-12-30T06:44:46"/>
    <d v="1899-12-30T06:45:16"/>
    <d v="1899-12-30T00:00:30"/>
    <x v="0"/>
    <s v="Cumplido"/>
  </r>
  <r>
    <s v="INC000002482501"/>
    <s v="VPN IP - MPLS"/>
    <x v="21"/>
    <s v="ADMINISTRADORES RESIDENTES"/>
    <s v="DENISE CRUZAT ETCHEBERRY"/>
    <s v="frp_rreyes"/>
    <s v="3-Moderado/Limitado"/>
    <s v="3-Medio"/>
    <s v="Media"/>
    <s v="Requerimiento de Cliente"/>
    <s v="LARRAIN VIAL SA CORREDORA DE BOLSA"/>
    <s v="GAMA / Problemas instalación Cortex 7.9 CE en Windows 2008"/>
    <s v="06/12/2023 9:38:02"/>
    <s v="06/12/2023 9:42:28"/>
    <x v="0"/>
    <s v="CDP ANTIGUO 1"/>
    <s v="CDP ANTIGUO 2"/>
    <s v="06/12/2023 10:36:04"/>
    <s v="06/12/2023 23:50:00"/>
    <s v="PREVENTIVO: NO_x000a_CODIGO DE SERVICIO:_x000a_DIRECCION:_x000a_QUIEN REPORTA: Cristóbal Sáez Valdés_x000a_CONTACTO EN TERRENO:_x000a_PROBLEMA:_x000a__x000a_Estábamos intentando actualizar localmente Cortex desde la versión 7.9 a la 7.9 CE en Windows 2008, es el siguiente error a pesar de tener"/>
    <s v="El fin del soporte de Windows Server 2008 R2 Enterprise se produjo el 14 de enero del 2020_x000a_El fin de soporte de Windows Server 2012 y Windows Server 2012/R2 se produjo el 10 de octubre de 2023.29-08-2023_x000a__x000a_No existe soporte extendido para esas versiones,"/>
    <d v="1899-12-30T00:00:00"/>
    <d v="1899-12-30T00:58:02"/>
    <d v="1899-12-30T00:58:02"/>
    <x v="0"/>
    <s v="Cumplido"/>
  </r>
  <r>
    <s v="INC000002482502"/>
    <s v="RED INTERNA"/>
    <x v="1"/>
    <s v="APQ ACCESOS"/>
    <s v="CARLOS F ARAYA RAMIREZ"/>
    <s v="tct_cararr"/>
    <s v="4-Menor/Localizado"/>
    <s v="4-Baja"/>
    <s v="Baja"/>
    <s v="Requerimiento de Cliente"/>
    <s v="TELEFONICA CYBERSECURITY TECH CHILE SPA"/>
    <s v="RONDA INSPECTIVA"/>
    <s v="06/12/2023 9:41:48"/>
    <s v="06/12/2023 9:43:02"/>
    <x v="0"/>
    <s v="CDP ANTIGUO 1"/>
    <s v="CDP ANTIGUO 2"/>
    <s v="06/12/2023 10:50:24"/>
    <s v="06/12/2023 23:50:00"/>
    <m/>
    <s v="ronda realizada"/>
    <d v="1899-12-30T00:00:00"/>
    <d v="1899-12-30T00:00:00"/>
    <d v="1899-12-30T00:00:00"/>
    <x v="0"/>
    <s v="Cumplido"/>
  </r>
  <r>
    <s v="INC000002482515"/>
    <s v="INFRAESTRUCTURA DC"/>
    <x v="15"/>
    <s v="APQ ACCESOS"/>
    <s v="PABLO A MALDONADO FLORES"/>
    <s v="tct_pabmaf"/>
    <s v="2-Significativo/Amplio"/>
    <s v="2-Alta"/>
    <s v="Alta"/>
    <s v="Requerimiento de Cliente"/>
    <s v="TELEFONICA CYBERSECURITY TECH CHILE SPA"/>
    <s v="REALIZAR RONDA Y REVISION DE SALAS TECNICAS"/>
    <s v="05/12/2023 18:31:13"/>
    <s v="05/12/2023 18:32:02"/>
    <x v="0"/>
    <s v="CDP ANTIGUO 1"/>
    <s v="CDP ANTIGUO 2"/>
    <s v="05/12/2023 18:34:56"/>
    <s v="05/12/2023 23:50:00"/>
    <s v="REALIZAR RONDA Y REVISION DE SALAS TECNICAS"/>
    <s v="RONDAS OK"/>
    <d v="1899-12-30T00:02:37"/>
    <d v="1899-12-30T00:03:43"/>
    <d v="1899-12-30T00:01:06"/>
    <x v="0"/>
    <s v="Cumplido"/>
  </r>
  <r>
    <s v="INC000002482526"/>
    <s v="VPN IP - MPLS"/>
    <x v="19"/>
    <s v="BELIEVE"/>
    <s v="YORDI M HURTADO ARAYA"/>
    <s v="frp_pcamay"/>
    <s v="3-Moderado/Limitado"/>
    <s v="3-Medio"/>
    <s v="Media"/>
    <s v="Requerimiento de Cliente"/>
    <s v="COPEC S.A."/>
    <s v="GESTION DATACENTER/ ACCESOS / COPEC S.A."/>
    <s v="05/12/2023 18:56:33"/>
    <s v="05/12/2023 18:56:36"/>
    <x v="0"/>
    <s v="CDP ANTIGUO 1"/>
    <s v="CDP ANTIGUO 2"/>
    <s v="05/12/2023 19:00:20"/>
    <s v="05/12/2023 23:50:00"/>
    <s v="EMPRESA: COPEC S.A._x000a_CÓDIGO DE SERVICIO: _x000a_DIRECCIÓN:Calle San Martin #50, Santiago Centro, Santiago_x000a_NOMBRE DE QUIEN REPORTA: juan concha_x000a_TELÉFONO DE QUIEN REPORTA:  995292954_x000a_NOMBRE DE CONTACTO EN TERRENO: _x000a_PROBLEMA: REVISION DE SERVICIO  cod servicio VPF"/>
    <s v="ACCESOS AUTORIZADOS"/>
    <d v="1899-12-30T00:01:53"/>
    <d v="1899-12-30T00:03:47"/>
    <d v="1899-12-30T00:01:54"/>
    <x v="0"/>
    <s v="Cumplido"/>
  </r>
  <r>
    <s v="INC000002482570"/>
    <s v="HOUSING"/>
    <x v="15"/>
    <s v="APQ ACCESOS"/>
    <s v="ALDO P VALENZUELA MUJICA"/>
    <s v="tct_avalen"/>
    <s v="2-Significativo/Amplio"/>
    <s v="2-Alta"/>
    <s v="Alta"/>
    <s v="Requerimiento de Cliente"/>
    <s v="TELEFONICA EMPRESAS DE CHILE SA"/>
    <s v="RONDA Y REVISION DE SALAS TECNICAS"/>
    <s v="06/12/2023 3:31:42"/>
    <s v="06/12/2023 3:32:37"/>
    <x v="0"/>
    <s v="CDP ANTIGUO 1"/>
    <s v="CDP ANTIGUO 2"/>
    <s v="06/12/2023 3:35:26"/>
    <s v="06/12/2023 23:50:00"/>
    <s v="RONDA Y REVISION DE SALAS TECNICAS"/>
    <s v="SE REALIZA RONDA"/>
    <d v="1899-12-30T00:02:21"/>
    <d v="1899-12-30T00:03:44"/>
    <d v="1899-12-30T00:01:23"/>
    <x v="0"/>
    <s v="Cumplido"/>
  </r>
  <r>
    <s v="INC000002482572"/>
    <s v="HOUSING"/>
    <x v="15"/>
    <s v="APQ ACCESOS"/>
    <s v="ALDO P VALENZUELA MUJICA"/>
    <s v="tct_avalen"/>
    <s v="2-Significativo/Amplio"/>
    <s v="2-Alta"/>
    <s v="Alta"/>
    <s v="Requerimiento de Cliente"/>
    <s v="TELEFONICA EMPRESAS DE CHILE SA"/>
    <s v="TOMA DE ALARMAS DE CLIENTE"/>
    <s v="06/12/2023 3:35:48"/>
    <s v="06/12/2023 3:36:49"/>
    <x v="0"/>
    <s v="CDP ANTIGUO 1"/>
    <s v="CDP ANTIGUO 2"/>
    <s v="06/12/2023 3:38:20"/>
    <s v="06/12/2023 23:50:00"/>
    <s v="TOMA DE ALARMAS DE CLIENTE"/>
    <s v="SE REALIZA TOMA DE ALARMAS"/>
    <d v="1899-12-30T00:00:49"/>
    <d v="1899-12-30T00:02:32"/>
    <d v="1899-12-30T00:01:43"/>
    <x v="0"/>
    <s v="Cumplido"/>
  </r>
  <r>
    <s v="INC000002482574"/>
    <s v="HOUSING"/>
    <x v="15"/>
    <s v="APQ ACCESOS"/>
    <s v="ALDO P VALENZUELA MUJICA"/>
    <s v="tct_avalen"/>
    <s v="2-Significativo/Amplio"/>
    <s v="2-Alta"/>
    <s v="Alta"/>
    <s v="Requerimiento de Cliente"/>
    <s v="TELEFONICA EMPRESAS DE CHILE SA"/>
    <s v="SUPERVISION limpieza de Rack´s Cliente DXC"/>
    <s v="06/12/2023 3:43:48"/>
    <s v="06/12/2023 3:45:04"/>
    <x v="0"/>
    <s v="CDP ANTIGUO 1"/>
    <s v="CDP ANTIGUO 2"/>
    <s v="06/12/2023 3:47:24"/>
    <s v="06/12/2023 23:50:00"/>
    <s v="SUPERVISION limpieza de Rack´s Cliente DXC"/>
    <s v="SE REALIZA SUPERVISION"/>
    <d v="1899-12-30T00:02:00"/>
    <d v="1899-12-30T00:03:36"/>
    <d v="1899-12-30T00:01:36"/>
    <x v="0"/>
    <s v="Cumplido"/>
  </r>
  <r>
    <s v="INC000002482576"/>
    <s v="HOUSING"/>
    <x v="15"/>
    <s v="APQ ACCESOS"/>
    <s v="ALDO P VALENZUELA MUJICA"/>
    <s v="tct_avalen"/>
    <s v="2-Significativo/Amplio"/>
    <s v="2-Alta"/>
    <s v="Alta"/>
    <s v="Requerimiento de Cliente"/>
    <s v="TELEFONICA EMPRESAS DE CHILE SA"/>
    <s v="SUPERVISION conexión de cruzadas para proyecto GTD-NEXUS"/>
    <s v="06/12/2023 3:51:19"/>
    <s v="06/12/2023 3:52:26"/>
    <x v="0"/>
    <s v="CDP ANTIGUO 1"/>
    <s v="CDP ANTIGUO 2"/>
    <s v="06/12/2023 4:09:06"/>
    <s v="06/12/2023 23:50:00"/>
    <s v="SUPERVISION conexión de cruzadas para proyecto GTD-NEXUS"/>
    <s v="SE REALIZA SUPERVISION"/>
    <d v="1899-12-30T00:16:15"/>
    <d v="1899-12-30T00:17:47"/>
    <d v="1899-12-30T00:01:32"/>
    <x v="0"/>
    <s v="Cumplido"/>
  </r>
  <r>
    <s v="INC000002482578"/>
    <s v="HOUSING"/>
    <x v="15"/>
    <s v="APQ ACCESOS"/>
    <s v="ALDO P VALENZUELA MUJICA"/>
    <s v="tct_avalen"/>
    <s v="2-Significativo/Amplio"/>
    <s v="2-Alta"/>
    <s v="Alta"/>
    <s v="Requerimiento de Cliente"/>
    <s v="TELEFONICA EMPRESAS DE CHILE SA"/>
    <s v="SUPERVISION Se requiere ventana de trabajo para Desrackeo y Raekeo de equipo detallado"/>
    <s v="06/12/2023 3:54:20"/>
    <s v="06/12/2023 3:56:44"/>
    <x v="0"/>
    <s v="CDP ANTIGUO 1"/>
    <s v="CDP ANTIGUO 2"/>
    <s v="06/12/2023 3:58:08"/>
    <s v="06/12/2023 23:50:00"/>
    <s v="SUPERVISION Se requiere ventana de trabajo para Desrackeo y Raekeo de equipo detallado"/>
    <s v="SE REALIZA SUPERVISION"/>
    <d v="1899-12-30T00:00:59"/>
    <d v="1899-12-30T00:03:48"/>
    <d v="1899-12-30T00:02:49"/>
    <x v="0"/>
    <s v="Cumplido"/>
  </r>
  <r>
    <s v="INC000002482580"/>
    <s v="HOUSING"/>
    <x v="15"/>
    <s v="APQ ACCESOS"/>
    <s v="ALDO P VALENZUELA MUJICA"/>
    <s v="tct_avalen"/>
    <s v="2-Significativo/Amplio"/>
    <s v="2-Alta"/>
    <s v="Alta"/>
    <s v="Requerimiento de Cliente"/>
    <s v="TELEFONICA EMPRESAS DE CHILE SA"/>
    <s v="SUPERVISION Conexión de cableado existente"/>
    <s v="06/12/2023 3:58:54"/>
    <s v="06/12/2023 4:00:43"/>
    <x v="0"/>
    <s v="CDP ANTIGUO 1"/>
    <s v="CDP ANTIGUO 2"/>
    <s v="06/12/2023 4:02:14"/>
    <s v="06/12/2023 23:50:00"/>
    <s v="SUPERVISION Conexión de cableado existente ambos extremos y configuración de puertas de switchs en sala WHITE (502), AE12, AE18 y AE35"/>
    <s v="SE REALIZA SUPERVISION"/>
    <d v="1899-12-30T00:01:05"/>
    <d v="1899-12-30T00:03:20"/>
    <d v="1899-12-30T00:02:15"/>
    <x v="0"/>
    <s v="Cumplido"/>
  </r>
  <r>
    <s v="INC000002482582"/>
    <s v="HOUSING"/>
    <x v="15"/>
    <s v="APQ ACCESOS"/>
    <s v="ALDO P VALENZUELA MUJICA"/>
    <s v="tct_avalen"/>
    <s v="2-Significativo/Amplio"/>
    <s v="2-Alta"/>
    <s v="Alta"/>
    <s v="Requerimiento de Cliente"/>
    <s v="TELEFONICA EMPRESAS DE CHILE SA"/>
    <s v="SUPERVISION  Se requiere acceder a rack DB31-32"/>
    <s v="06/12/2023 4:03:01"/>
    <s v="06/12/2023 4:06:31"/>
    <x v="0"/>
    <s v="CDP ANTIGUO 1"/>
    <s v="CDP ANTIGUO 2"/>
    <s v="06/12/2023 4:07:32"/>
    <s v="06/12/2023 23:50:00"/>
    <s v="SUPERVISION  Se requiere acceder a rack DB31-32 para solventar una falla sobre equipamiento de seguridad. En esta visita se requiere mover cableado utp, fibra optica y modulos sfp."/>
    <s v="SE REALIZA SUPERVISION"/>
    <d v="1899-12-30T00:01:01"/>
    <d v="1899-12-30T00:04:31"/>
    <d v="1899-12-30T00:03:30"/>
    <x v="0"/>
    <s v="Cumplido"/>
  </r>
  <r>
    <s v="INC000002482584"/>
    <s v="HOUSING"/>
    <x v="15"/>
    <s v="APQ ACCESOS"/>
    <s v="ALDO P VALENZUELA MUJICA"/>
    <s v="tct_avalen"/>
    <s v="2-Significativo/Amplio"/>
    <s v="2-Alta"/>
    <s v="Alta"/>
    <s v="Requerimiento de Cliente"/>
    <s v="TELEFONICA EMPRESAS DE CHILE SA"/>
    <s v="RONDA Y REVISION DE SALAS TECNICAS"/>
    <s v="06/12/2023 5:21:42"/>
    <s v="06/12/2023 5:23:06"/>
    <x v="0"/>
    <s v="CDP ANTIGUO 1"/>
    <s v="CDP ANTIGUO 2"/>
    <s v="06/12/2023 5:27:23"/>
    <s v="06/12/2023 23:50:00"/>
    <s v="RONDA Y REVISION DE SALAS TECNICAS"/>
    <s v="SE REALIZAN RONDAS"/>
    <d v="1899-12-30T00:03:55"/>
    <d v="1899-12-30T00:05:41"/>
    <d v="1899-12-30T00:01:46"/>
    <x v="0"/>
    <s v="Cumplido"/>
  </r>
  <r>
    <s v="INC000002482586"/>
    <s v="HOUSING"/>
    <x v="15"/>
    <s v="APQ ACCESOS"/>
    <s v="ALDO P VALENZUELA MUJICA"/>
    <s v="tct_avalen"/>
    <s v="2-Significativo/Amplio"/>
    <s v="2-Alta"/>
    <s v="Alta"/>
    <s v="Incidente de Cliente"/>
    <s v="TELEFONICA EMPRESAS DE CHILE SA"/>
    <s v="RONDA Y REVISION DE SALAS TECNICAS"/>
    <s v="06/12/2023 5:33:07"/>
    <s v="06/12/2023 5:36:23"/>
    <x v="0"/>
    <s v="CDP ANTIGUO 1"/>
    <s v="CDP ANTIGUO 2"/>
    <s v="06/12/2023 5:39:26"/>
    <s v="06/12/2023 23:50:00"/>
    <s v="RONDA Y REVISION DE SALAS TECNICAS"/>
    <s v="SE REALIZA RONDA"/>
    <d v="1899-12-30T00:02:41"/>
    <d v="1899-12-30T00:06:19"/>
    <d v="1899-12-30T00:03:38"/>
    <x v="1"/>
    <s v=""/>
  </r>
  <r>
    <s v="INC000002482590"/>
    <s v="SAP"/>
    <x v="17"/>
    <s v="CLOUD SAP HANA"/>
    <s v="NICOLAS A SAAVEDRA EGUILUZ"/>
    <s v="tct_nsaave"/>
    <s v="4-Menor/Localizado"/>
    <s v="4-Baja"/>
    <s v="Baja"/>
    <s v="Requerimiento de Cliente"/>
    <s v="TELEFONICA EMPRESAS DE CHILE SA"/>
    <s v="Checkñiost diario Clientes 06.12.23"/>
    <s v="06/12/2023 6:44:11"/>
    <s v="06/12/2023 6:45:16"/>
    <x v="0"/>
    <s v="Service"/>
    <s v="Internal"/>
    <s v="06/12/2023 6:45:40"/>
    <s v="06/12/2023 23:50:00"/>
    <s v="Se realiza Checklist Diario de los clientes; _x000a_HDC_x000a_NUTRISCO"/>
    <s v="Se realiza Checklist Diario de los clientes; _x000a_HDC_x000a_NUTRISCO"/>
    <d v="1899-12-30T00:00:00"/>
    <d v="1899-12-30T00:01:29"/>
    <d v="1899-12-30T00:01:29"/>
    <x v="0"/>
    <s v="Cumplido"/>
  </r>
  <r>
    <s v="INC000002482596"/>
    <s v="VPN IP - MPLS"/>
    <x v="9"/>
    <s v="BELIEVE"/>
    <s v="AXEL ANDRADE"/>
    <s v="frp_dalcap"/>
    <s v="4-Menor/Localizado"/>
    <s v="4-Baja"/>
    <s v="Baja"/>
    <s v="Requerimiento de Cliente"/>
    <s v="RABIE HNOSLTDA"/>
    <s v="REQ / Respaldo bases de datos servidor APOLO"/>
    <s v="06/12/2023 7:55:33"/>
    <s v="06/12/2023 8:00:34"/>
    <x v="0"/>
    <s v="TI"/>
    <s v="ALMACENAMIENTO y RESPALDO"/>
    <s v="06/12/2023 10:35:15"/>
    <s v="06/12/2023 23:50:00"/>
    <s v="PREVENTIVO: NO_x000a__x000a_CODIGO DE SERVICIO:_x000a__x000a_NOMBRE QUIEN REPORTA: Juan Esteban Puente Cox -  (56) 2-26773175  ((56) 9-91879518_x000a__x000a_TELEFONO QUIEN REPORTA:_x000a__x000a_REQUERIMIENTO:  Favor realizar respaldo de forma URGENTE de las bases de datos SCPRD, SCPRDI1, SCPRDD1, SCPR"/>
    <s v="Se efectúa contacto con cliente:  N/A_x000a_Teléfono de contacto:  N/A_x000a_Acciones realizadas:se ejecuta respaldo solicitado, se envia correo a cliente._x000a_Solución paliativa o definitiva:definitiva_x000a_Acciones de Mejora, Recomendaciones: N/A_x000a_Causa Raíz:  N/A"/>
    <d v="1899-12-30T00:53:45"/>
    <d v="1899-12-30T02:39:42"/>
    <d v="1899-12-30T01:45:57"/>
    <x v="0"/>
    <s v="Cumplido"/>
  </r>
  <r>
    <s v="INC000002482622"/>
    <s v="BACKUP ON DEMAND"/>
    <x v="4"/>
    <s v="SM OPERACIONES"/>
    <s v="ALEJANDRO ACEVEDO VALENZUELA"/>
    <s v="tct_jsegur"/>
    <s v="4-Menor/Localizado"/>
    <s v="4-Baja"/>
    <s v="Baja"/>
    <s v="Requerimiento de Cliente"/>
    <s v="TELEFONICA GLOBAL TECHNOLOGY S.A.AGENCIA EN CHILE"/>
    <s v="Problemas para respaldar servidor subcapa"/>
    <s v="05/12/2023 20:01:32"/>
    <s v="05/12/2023 20:03:13"/>
    <x v="0"/>
    <s v="TI"/>
    <s v="SISTEMAS OPERATIVOS"/>
    <s v="05/12/2023 20:16:12"/>
    <s v="05/12/2023 23:50:00"/>
    <s v="Se informa a especialista problemas de frezzer en servidor subcapa 10.68.131.248"/>
    <s v="Se realiza sanity reeboot servidor nuevamente operativo."/>
    <d v="1899-12-30T00:12:29"/>
    <d v="1899-12-30T00:14:40"/>
    <d v="1899-12-30T00:02:11"/>
    <x v="0"/>
    <s v="Cumplido"/>
  </r>
  <r>
    <s v="INC000002482651"/>
    <s v="HOUSING"/>
    <x v="16"/>
    <s v="BELIEVE"/>
    <s v="ALDO P VALENZUELA MUJICA"/>
    <s v="frp_jreyna"/>
    <s v="3-Moderado/Limitado"/>
    <s v="3-Medio"/>
    <s v="Media"/>
    <s v="Requerimiento de Cliente"/>
    <s v="CENTRO DE COMPENSACION AUTOMATIZADO S A"/>
    <s v="GESTION DATACENTER/ ACCESOS  / CCA"/>
    <s v="06/12/2023 2:42:42"/>
    <s v="06/12/2023 2:47:27"/>
    <x v="0"/>
    <s v="COMUNICACIONES"/>
    <s v="VPN IP - MPLS"/>
    <s v="06/12/2023 3:50:26"/>
    <s v="06/12/2023 23:50:00"/>
    <s v="EMPRESA:    _x0009_CCA_x000a_CÓDIGO DE SERVICIO:_x000a_DIRECCIÓN_x000a_NOMBRE DE QUIEN REPORTA:  Mario Ruiz_x000a_TELÉFONO DE QUIEN REPORTA:  +56 2 2345 8733_x000a_NOMBRE DE CONTACTO EN TERRENO: Mario Ruiz / 983200696_x000a_REQUERIMIENTO:  _x000a__x000a_'Se requiere acceder a los rack DB31,DB32,DB33,DB34,CP"/>
    <s v="ACCESOS AUTORIZADOS"/>
    <d v="1899-12-30T00:52:18"/>
    <d v="1899-12-30T01:07:44"/>
    <d v="1899-12-30T00:15:26"/>
    <x v="0"/>
    <s v="Cumplido"/>
  </r>
  <r>
    <s v="INC000002482653"/>
    <s v="INFRAESTRUCTURA DC"/>
    <x v="6"/>
    <s v="APQ ACCESOS"/>
    <s v="FRANCISCO J FELIU ABARCA"/>
    <s v="tct_frafea"/>
    <s v="4-Menor/Localizado"/>
    <s v="4-Baja"/>
    <s v="Baja"/>
    <s v="Requerimiento de Cliente"/>
    <s v="TELEFONICA CYBERSECURITY TECH CHILE SPA"/>
    <s v="RONDA POR TOMA DE TEMPERATURAS EN SALAS TIC"/>
    <s v="06/12/2023 5:15:21"/>
    <s v="06/12/2023 5:16:19"/>
    <x v="0"/>
    <s v="TI"/>
    <s v="CLIMA"/>
    <s v="06/12/2023 5:41:08"/>
    <s v="06/12/2023 23:50:00"/>
    <s v="RONDA POR TOMA DE TEMPERATURAS EN SALAS TIC"/>
    <s v="RONDA REALIZADA"/>
    <d v="1899-12-30T00:00:00"/>
    <d v="1899-12-30T00:00:00"/>
    <d v="1899-12-30T00:00:00"/>
    <x v="0"/>
    <s v="Cumplido"/>
  </r>
  <r>
    <s v="INC000002482655"/>
    <s v="INFRAESTRUCTURA DC"/>
    <x v="6"/>
    <s v="APQ ACCESOS"/>
    <s v="FRANCISCO J FELIU ABARCA"/>
    <s v="tct_frafea"/>
    <s v="4-Menor/Localizado"/>
    <s v="4-Baja"/>
    <s v="Baja"/>
    <s v="Requerimiento de Cliente"/>
    <s v="TELEFONICA CYBERSECURITY TECH CHILE SPA"/>
    <s v="RONDA PREVENTIVA Y LECTURA DE TEMPERATURAS EN SALAS TIC"/>
    <s v="06/12/2023 6:46:38"/>
    <s v="06/12/2023 6:47:30"/>
    <x v="0"/>
    <s v="TI"/>
    <s v="CLIMA"/>
    <s v="06/12/2023 7:21:42"/>
    <s v="06/12/2023 23:50:00"/>
    <s v="RONDA PREVENTIVA Y LECTURA DE TEMPERATURAS EN SALAS TIC"/>
    <s v="RONDA REALIZADA"/>
    <d v="1899-12-30T00:00:00"/>
    <d v="1899-12-30T00:00:00"/>
    <d v="1899-12-30T00:00:00"/>
    <x v="0"/>
    <s v="Cumplido"/>
  </r>
  <r>
    <s v="INC000002482657"/>
    <s v="VPN IP - MPLS"/>
    <x v="2"/>
    <s v="GESTION HD"/>
    <s v="OSCAR A RAMIREZ SOTO"/>
    <s v="frp_jciert"/>
    <s v="4-Menor/Localizado"/>
    <s v="4-Baja"/>
    <s v="Baja"/>
    <s v="Requerimiento de Cliente"/>
    <s v="TELEFONICA GLOBAL TECHNOLOGY S.A.AGENCIA EN CHILE"/>
    <s v="REQ / Sol configuración de usuario VPN"/>
    <s v="06/12/2023 8:07:59"/>
    <s v="06/12/2023 8:11:13"/>
    <x v="0"/>
    <s v="CDP ANTIGUO 1"/>
    <s v="CDP ANTIGUO 2"/>
    <s v="06/12/2023 17:25:57"/>
    <s v="06/12/2023 23:50:00"/>
    <s v="PREVENTIVO: NO_x000a__x000a_CODIGO DE SERVICIO:_x000a__x000a_DIRECCION:      _x000a__x000a_CIUDAD:             _x000a__x000a_COMUNA:_x000a__x000a_NOMBRE QUIEN REPORTA:_x000a__x000a_TELEFONO QUIEN REPORTA:_x000a__x000a_NOMBRE CONTACTO EN TERRENO:        Marcelo Gutierrez Silva._x000a__x000a__x000a__x000a_TELEFONO 1 CONTACTO EN TERRENO:Tel. +56 9 53884948 | marc"/>
    <s v="Se genera usuario vpn ssl y se generan politicas en fw de sm para permitir el acceso, se envían usuario vpn ssl por correo de manera privada, se cierra ticket."/>
    <d v="1899-12-30T06:49:45"/>
    <d v="1899-12-30T09:17:58"/>
    <d v="1899-12-30T02:28:13"/>
    <x v="0"/>
    <s v="Cumplido"/>
  </r>
  <r>
    <s v="INC000002482659"/>
    <s v="VPN IP - MPLS"/>
    <x v="3"/>
    <s v="BELIEVE"/>
    <s v="GUSTAVO AVILA VERA"/>
    <s v="frp_jciert"/>
    <s v="4-Menor/Localizado"/>
    <s v="4-Baja"/>
    <s v="Baja"/>
    <s v="Requerimiento de Cliente"/>
    <s v="ACADEMIA POLITECNICA NAVAL"/>
    <s v="REQ / Creación Zona DNS"/>
    <s v="06/12/2023 9:03:32"/>
    <s v="06/12/2023 9:08:38"/>
    <x v="0"/>
    <s v="CDP ANTIGUO 1"/>
    <s v="CDP ANTIGUO 2"/>
    <s v="06/12/2023 14:10:06"/>
    <s v="06/12/2023 23:50:00"/>
    <s v="PREVENTIVO: NO_x000a__x000a_CODIGO DE SERVICIO:VPF2190727_x000a__x000a_DIRECCION:      Jorge Montt 2400, Viña del Mar, Valparaiso,Valparaiso,Valparaiso_x000a__x000a_CIUDAD:             _x000a__x000a_COMUNA:_x000a__x000a_NOMBRE QUIEN REPORTA:José Poblete Roa_x000a__x000a_TELEFONO QUIEN REPORTA:_x000a__x000a_NOMBRE CONTACTO EN TERRENO:"/>
    <s v="Se configura la zona DNS"/>
    <d v="1899-12-30T04:33:08"/>
    <d v="1899-12-30T05:06:34"/>
    <d v="1899-12-30T00:33:26"/>
    <x v="0"/>
    <s v="Cumplido"/>
  </r>
  <r>
    <s v="INC000002482676"/>
    <s v="HOSTING VIRTUAL"/>
    <x v="7"/>
    <s v="OPERACION N1"/>
    <s v="CLAUDIO A GAJARDO GARRIDO"/>
    <s v="tct_cgajar"/>
    <s v="2-Significativo/Amplio"/>
    <s v="3-Medio"/>
    <s v="Media"/>
    <s v="Requerimiento de Cliente"/>
    <s v="FUNDACION INSTITUTO PROFESIONAL DUOC UC"/>
    <s v="Requerimiento de bases de datos solicitado sin el flujo correspondiente."/>
    <s v="06/12/2023 9:40:36"/>
    <s v="06/12/2023 9:44:10"/>
    <x v="0"/>
    <s v="APLICACION"/>
    <s v="BASES DE DATOS"/>
    <s v="06/12/2023 9:45:22"/>
    <s v="06/12/2023 23:50:00"/>
    <s v="[DUOC] Baja de cuentas OCI: DUOC-Tenance-Oracle_x000a__x000a_Dar de baja cuentas OCI del Tenance Oracle de DUOC_x000a__x000a_· erick.arredondo@oracle.com_x000a_· praveen.kumar.arroju@oracle.com_x000a_. ravindrareddy.kasarla@oracle.com_x000a_· dmorenom@duoc.cl_x000a_· l.luis.hernandez@oracle.com_x000a_· fred"/>
    <s v="Se realiza eliminacion de usuarios y grupo solicitado."/>
    <d v="1899-12-30T00:01:12"/>
    <d v="1899-12-30T00:04:46"/>
    <d v="1899-12-30T00:03:34"/>
    <x v="0"/>
    <s v="Cumplido"/>
  </r>
  <r>
    <s v="INC000002482689"/>
    <s v="VPN IP - MPLS"/>
    <x v="13"/>
    <s v="GESTION HD"/>
    <s v="JOSE A SANTIS SERRANO"/>
    <s v="frp_jciert"/>
    <s v="4-Menor/Localizado"/>
    <s v="4-Baja"/>
    <s v="Baja"/>
    <s v="Requerimiento de Cliente"/>
    <s v="TELEFONICA GLOBAL TECHNOLOGY S.A.AGENCIA EN CHILE"/>
    <s v="REQ / Alarmas Host hardware system board status C4-APQ"/>
    <s v="06/12/2023 10:39:36"/>
    <s v="06/12/2023 10:44:19"/>
    <x v="0"/>
    <s v="CDP ANTIGUO 1"/>
    <s v="CDP ANTIGUO 2"/>
    <s v="07/12/2023 10:21:39"/>
    <s v="07/12/2023 23:50:00"/>
    <s v="PREVENTIVO: NO_x000a__x000a_CODIGO DE SERVICIO: NN.._x000a__x000a_DIRECCION:      _x000a__x000a_CIUDAD:             _x000a__x000a_COMUNA:_x000a__x000a_NOMBRE QUIEN REPORTA:  José Andrés Santis Serrano_x000a__x000a__x000a__x000a_TELEFONO QUIEN REPORTA:_x000a__x000a_NOMBRE CONTACTO EN TERRENO:        _x000a__x000a_TELEFONO 1 CONTACTO EN TERRENO:_x000a__x000a_TELEFONO 2 CONT"/>
    <s v="Se efectúa contacto con cliente:N/A _x000a_Teléfono de contacto: N/A _x000a_Acciones realizadas: Se verifican alarmas en los host de c4 recursos apq donde se presentan por actualizaciones alramga generada por IBMC, quedan regularizadas._x000a_Solución paliativa o definiti"/>
    <d v="1899-12-30T15:44:17"/>
    <d v="1899-12-30T23:42:03"/>
    <d v="1899-12-30T07:57:46"/>
    <x v="0"/>
    <s v="Cumplido"/>
  </r>
  <r>
    <s v="INC000002482696"/>
    <s v="HOUSING"/>
    <x v="16"/>
    <s v="BELIEVE"/>
    <s v="FERNEY D GARZON PEÑA"/>
    <s v="frp_fbalab"/>
    <s v="3-Moderado/Limitado"/>
    <s v="3-Medio"/>
    <s v="Media"/>
    <s v="Requerimiento de Cliente"/>
    <s v="TELEFONICA EMPRESAS DE CHILE SA"/>
    <s v="GESTION DATACENTER/ ACCESOS / TELEFONICA EMPRESAS DE CHILE SA"/>
    <s v="06/12/2023 10:20:55"/>
    <s v="06/12/2023 10:22:09"/>
    <x v="0"/>
    <s v="COMUNICACIONES"/>
    <s v="VPN IP - MPLS"/>
    <s v="06/12/2023 10:26:12"/>
    <s v="06/12/2023 23:50:00"/>
    <s v="EMPRESA: TELEFONICA EMPRESAS DE CHILE SA_x000a_CÓDIGO DE SERVICIO: _x000a_DIRECCIÓN_x000a_NOMBRE DE QUIEN REPORTA: Ferney Garzon_x000a_TELÉFONO DE QUIEN REPORTA: 56 2 25774418_x000a_NOMBRE DE CONTACTO EN TERRENO: _x000a_REQUERIMIENTO:_x000a_Ingresos de equipos GTD_x000a_EQUIPOS ENERGIZADO/REINICIADOS:"/>
    <m/>
    <d v="1899-12-30T00:00:00"/>
    <d v="1899-12-30T00:05:17"/>
    <d v="1899-12-30T00:05:17"/>
    <x v="0"/>
    <s v="Cumplido"/>
  </r>
  <r>
    <s v="INC000002482776"/>
    <s v="TICKET-INTELIGENTE"/>
    <x v="3"/>
    <s v="GESTION TI"/>
    <s v="SEBASTIAN I ACUÑA GUZMAN"/>
    <s v="USR_TSIGHT"/>
    <s v="1-Extenso/Generalizado"/>
    <s v="4-Baja"/>
    <s v="Baja"/>
    <s v="Incidente de Cliente"/>
    <s v="TELEFONICA EMPRESAS DE CHILE SA"/>
    <s v="wocu_metrics TICKET AUTOMATICO"/>
    <s v="05/12/2023 21:05:11"/>
    <s v="05/12/2023 21:05:11"/>
    <x v="0"/>
    <s v="TI"/>
    <s v="SISTEMAS OPERATIVOS"/>
    <s v="05/12/2023 23:21:11"/>
    <s v="05/12/2023 23:50:00"/>
    <s v="PREVENTIVO=SI_x000a_CODIGO DE SERVICIO=wocu_metrics_x000a_DIRECCION=_x000a_CIUDAD=SANTIAGO_x000a_COMUNA LOCAL=_x000a_REGION=_x000a_QUIEN REPORTA=Ticket automático_x000a_CONTACTO EN TERRENO=_x000a_PROBLEMA=Node TECHEM01 - wocu_metrics CPU Load at 100 % Exceeds Threshold_x000a_REQUERIMIENTO=_x000a_EQUIPOS ENERGIZAD"/>
    <s v="Se revisa el servidor alarmado, sin encontrar la alarma reportada al momento de la revisión. Se detecta que el promedio de carga se encuentra bajando. No se ven problemas de rendimiento producidos por la alarma reportada._x000a__x000a_Estimados @MESA TI, buenas noch"/>
    <d v="1899-12-30T02:11:17"/>
    <d v="1899-12-30T02:16:00"/>
    <d v="1899-12-30T00:04:43"/>
    <x v="1"/>
    <s v=""/>
  </r>
  <r>
    <s v="INC000002482809"/>
    <s v="TICKET-INTELIGENTE"/>
    <x v="4"/>
    <s v="GESTION TI"/>
    <s v="ALEJANDRO ACEVEDO VALENZUELA"/>
    <s v="USR_TSIGHT"/>
    <s v="1-Extenso/Generalizado"/>
    <s v="4-Baja"/>
    <s v="Baja"/>
    <s v="Incidente de Cliente"/>
    <s v="GPS CHILE SPA"/>
    <s v="gpschi01 - wnprap_gps02 TICKET AUTOMATICO"/>
    <s v="05/12/2023 22:13:58"/>
    <s v="05/12/2023 22:13:58"/>
    <x v="0"/>
    <s v="TRUESIGHT"/>
    <s v="TRUESIGHT"/>
    <s v="06/12/2023 6:52:19"/>
    <s v="06/12/2023 23:50:00"/>
    <s v="PREVENTIVO=SI_x000a_CODIGO DE SERVICIO=WNPRAP_GPS02_x000a_DIRECCION=_x000a_CIUDAD=_x000a_COMUNA LOCAL=_x000a_REGION=_x000a_QUIEN REPORTA=Ticket automático_x000a_CONTACTO EN TERRENO=_x000a_PROBLEMA=High RAM Usage Alert for Node GPSCHI01 - WNPRAP_GPS02_x000a_REQUERIMIENTO=_x000a_EQUIPOS ENERGIZADO O REINICIADO=_x000a_HOR"/>
    <s v="Estimados._x000a__x000a_Buen día. Se realiza limpieza de memoria residual quedando servidor con consumó de RAM 11%."/>
    <d v="1899-12-30T08:30:07"/>
    <d v="1899-12-30T08:38:21"/>
    <d v="1899-12-30T00:08:14"/>
    <x v="1"/>
    <s v=""/>
  </r>
  <r>
    <s v="INC000002483034"/>
    <s v="RED INTERNA"/>
    <x v="6"/>
    <s v="APQ ACCESOS"/>
    <s v="YORDI M HURTADO ARAYA"/>
    <s v="tct_yorhua"/>
    <s v="4-Menor/Localizado"/>
    <s v="4-Baja"/>
    <s v="Baja"/>
    <s v="Requerimiento de Cliente"/>
    <s v="TELEFONICA CYBERSECURITY TECH CHILE SPA"/>
    <s v="RONDA TOMA DE TEMPERATURAS SALAS TIC 08:30"/>
    <s v="06/12/2023 8:10:08"/>
    <s v="06/12/2023 8:10:34"/>
    <x v="0"/>
    <s v="CDP ANTIGUO 1"/>
    <s v="CDP ANTIGUO 2"/>
    <s v="06/12/2023 8:43:14"/>
    <s v="06/12/2023 23:50:00"/>
    <s v="RONDA TOMA DE TEMPERATURAS SALAS TIC 08:30"/>
    <s v="RONDA REALIZADA"/>
    <d v="1899-12-30T00:00:00"/>
    <d v="1899-12-30T00:33:06"/>
    <d v="1899-12-30T00:33:06"/>
    <x v="0"/>
    <s v="Cumplido"/>
  </r>
  <r>
    <s v="INC000002483036"/>
    <s v="RED INTERNA"/>
    <x v="6"/>
    <s v="APQ ACCESOS"/>
    <s v="YORDI M HURTADO ARAYA"/>
    <s v="tct_yorhua"/>
    <s v="4-Menor/Localizado"/>
    <s v="4-Baja"/>
    <s v="Baja"/>
    <s v="Requerimiento de Cliente"/>
    <s v="TELEFONICA CYBERSECURITY TECH CHILE SPA"/>
    <s v="RONDA SALAS TECNICAS 10:30"/>
    <s v="06/12/2023 8:10:49"/>
    <s v="06/12/2023 8:11:17"/>
    <x v="0"/>
    <s v="CDP ANTIGUO 1"/>
    <s v="CDP ANTIGUO 2"/>
    <s v="06/12/2023 8:43:30"/>
    <s v="06/12/2023 23:50:00"/>
    <s v="RONDA SALAS TECNICAS 10:30"/>
    <s v="RONDA REALIZADA"/>
    <d v="1899-12-30T00:00:00"/>
    <d v="1899-12-30T00:32:41"/>
    <d v="1899-12-30T00:32:41"/>
    <x v="0"/>
    <s v="Cumplido"/>
  </r>
  <r>
    <s v="INC000002483048"/>
    <s v="HOUSING"/>
    <x v="19"/>
    <s v="BELIEVE"/>
    <s v="YORDI M HURTADO ARAYA"/>
    <s v="frp_jreyna"/>
    <s v="3-Moderado/Limitado"/>
    <s v="3-Medio"/>
    <s v="Media"/>
    <s v="Requerimiento de Cliente"/>
    <s v="CELULOSA ARAUCO Y CONSTITUCION S A"/>
    <s v="GESTION DATACENTER/ ACCESOS  / ARAUCO"/>
    <s v="06/12/2023 8:33:23"/>
    <s v="06/12/2023 8:37:00"/>
    <x v="0"/>
    <s v="COMUNICACIONES"/>
    <s v="VPN IP - MPLS"/>
    <s v="06/12/2023 8:46:53"/>
    <s v="06/12/2023 23:50:00"/>
    <s v="EMPRESA:    _x0009_ARAUCO_x000a_CÓDIGO DE SERVICIO:_x000a_DIRECCIÓN_x000a_NOMBRE DE QUIEN REPORTA:  Evelyn Sánchez Gaarn_x000a_TELÉFONO DE QUIEN REPORTA:  (56) 9 72356664 _x000a_NOMBRE DE CONTACTO EN TERRENO: Evelyn Sanchez / 972356664_x000a_REQUERIMIENTO:  _x000a__x000a_Pruebas Punto a Punto y Habilitación"/>
    <s v="ACCESOS AUTORIZADOS"/>
    <d v="1899-12-30T00:04:00"/>
    <d v="1899-12-30T00:13:30"/>
    <d v="1899-12-30T00:09:30"/>
    <x v="0"/>
    <s v="Cumplido"/>
  </r>
  <r>
    <s v="INC000002483105"/>
    <s v="BACKUP ON DEMAND"/>
    <x v="9"/>
    <s v="BACK UP DATA CENTER (BACKUP ON DEMAND)"/>
    <s v="RODRIGO VÁSQUEZ MUÑOZ"/>
    <s v="tct_rvasqu"/>
    <s v="4-Menor/Localizado"/>
    <s v="4-Baja"/>
    <s v="Baja"/>
    <s v="Requerimiento de Cliente"/>
    <s v="TELEFONICA GLOBAL TECHNOLOGY S.A.AGENCIA EN CHILE"/>
    <s v="revision en terreno de libreria ipchile"/>
    <s v="06/12/2023 8:29:51"/>
    <s v="06/12/2023 8:30:45"/>
    <x v="0"/>
    <s v="CDP ANTIGUO 1"/>
    <s v="CDP ANTIGUO 2"/>
    <s v="06/12/2023 21:41:46"/>
    <s v="06/12/2023 23:50:00"/>
    <s v="revision en terreno de libreria ipchile"/>
    <s v="se revisa en terreno configuracion de libreria, dejando solucionado  diferencia de formato de lectura de cintas"/>
    <d v="1899-12-30T13:11:01"/>
    <d v="1899-12-30T13:11:55"/>
    <d v="1899-12-30T00:00:54"/>
    <x v="0"/>
    <s v="Cumplido"/>
  </r>
  <r>
    <s v="INC000002483127"/>
    <s v="VPN IP - MPLS"/>
    <x v="13"/>
    <s v="GESTION HD"/>
    <s v="DEIBY Y SANTOYO MONTEROLA"/>
    <s v="frp_spevel"/>
    <s v="3-Moderado/Limitado"/>
    <s v="3-Medio"/>
    <s v="Media"/>
    <s v="Requerimiento de Cliente"/>
    <s v="COAGRA S A"/>
    <s v="HD/[COAGRA] Recursos disponibles VDC"/>
    <s v="06/12/2023 9:42:05"/>
    <s v="06/12/2023 9:45:21"/>
    <x v="0"/>
    <s v="CDP ANTIGUO 1"/>
    <s v="CDP ANTIGUO 2"/>
    <s v="06/12/2023 11:30:47"/>
    <s v="06/12/2023 23:50:00"/>
    <s v="PREVENTIVO: NO_x000a_CODIGO DE SERVICIO: NN_x000a_DIRECCION: _x000a_QUIEN REPORTA: Alberto Bezares Ovalle M: +56 9 71268048 / C: albertoj.bezares@fractalia.es_x000a_CONTACTO EN TERRENO:_x000a_PROBLEMA:_x000a_REQUERIMIENTO: agradeceré su apoyo generando folio como requerimiento, con el obje"/>
    <s v="Se efectúa contacto con cliente: N/A_x000a_Teléfono de contacto: N/A_x000a_Acciones realizadas: Se comparte la información requerida del cliente coagra de los recursos usados, disponibles y contratados por correo_x000a_Solución paliativa o definitiva: Se comparte la infor"/>
    <d v="1899-12-30T00:00:00"/>
    <d v="1899-12-30T01:48:42"/>
    <d v="1899-12-30T01:48:42"/>
    <x v="0"/>
    <s v="Cumplido"/>
  </r>
  <r>
    <s v="INC000002483137"/>
    <s v="VPN IP - MPLS"/>
    <x v="13"/>
    <s v="GESTION HD"/>
    <s v="DEIBY Y SANTOYO MONTEROLA"/>
    <s v="frp_spevel"/>
    <s v="3-Moderado/Limitado"/>
    <s v="3-Medio"/>
    <s v="Media"/>
    <s v="Requerimiento de Cliente"/>
    <s v="SOC PUNTA DEL COBRE S A"/>
    <s v="HD/INC000002467131 Copia PUC-SAP-11-11"/>
    <s v="06/12/2023 10:07:58"/>
    <s v="06/12/2023 10:11:21"/>
    <x v="0"/>
    <s v="CDP ANTIGUO 1"/>
    <s v="CDP ANTIGUO 2"/>
    <s v="08/12/2023 14:16:50"/>
    <s v="08/12/2023 23:50:00"/>
    <s v="PREVENTIVO: NO_x000a_CODIGO DE SERVICIO: NN_x000a_DIRECCION: Mina Punta del Cobre, Sierra Punta del Cobre S/N, Tierra Amarilla, Chile _x000a_QUIEN REPORTA:  Denise Cruzat Etcheberry  +56 9 93378009 | denise.cruzat@telefonica.com  _x000a_CONTACTO EN TERRENO:  Contacto: Eloy Cast"/>
    <s v="Se efectúa contacto con cliente: N/A_x000a_Teléfono de contacto: N/A_x000a_Acciones realizadas: Se realiza respaldo del OVF de la maquina y se espera al dia lunes para disponibilizar la maquina en el SFTP_x000a_Solución paliativa o definitiva: Se realiza respaldo del OVF"/>
    <d v="1899-12-31T19:39:10"/>
    <d v="1900-01-01T04:08:52"/>
    <d v="1899-12-30T08:29:42"/>
    <x v="0"/>
    <s v="Cumplido"/>
  </r>
  <r>
    <s v="INC000002483162"/>
    <s v="HOSTING VIRTUAL"/>
    <x v="4"/>
    <s v="GESTION PLATAFORMA CLIENTES"/>
    <s v="GIOVANNI D ROCCO VALENZUELA"/>
    <s v="vos_eperez"/>
    <s v="4-Menor/Localizado"/>
    <s v="4-Baja"/>
    <s v="Baja"/>
    <s v="Requerimiento de Cliente"/>
    <s v="TELEFONICA EMPRESAS DE CHILE SA"/>
    <s v="Solicitud de Snapshot de servidor SW-POLL02"/>
    <s v="06/12/2023 10:53:19"/>
    <s v="06/12/2023 11:01:26"/>
    <x v="0"/>
    <s v="PLATAFORMAS"/>
    <s v="SOLARWINDS"/>
    <s v="06/12/2023 12:31:58"/>
    <s v="06/12/2023 23:50:00"/>
    <s v="Señores,_x000a_Junto con saludarles a todos, solicito de su colaboración para solicitar un SnapShot (temporal, de 2 días) del servidor Sw-POLL02 (172.25.184.40 - 172.31.236.75) ya que este nodo será migrado durante el día de hoy._x000a__x000a_Adjunto datos de contacto:_x000a_Co"/>
    <s v="Se realiza snapshot según lo solicitado, se enviá evidencia por correo evidencia"/>
    <d v="1899-12-30T00:00:00"/>
    <d v="1899-12-30T01:38:39"/>
    <d v="1899-12-30T01:38:39"/>
    <x v="0"/>
    <s v="Cumplido"/>
  </r>
  <r>
    <s v="INC000002483189"/>
    <s v="HOUSING"/>
    <x v="15"/>
    <s v="APQ ACCESOS"/>
    <s v="JOSE G MARQUEZ MARCANO"/>
    <s v="tct_josmam"/>
    <s v="4-Menor/Localizado"/>
    <s v="4-Baja"/>
    <s v="Baja"/>
    <s v="Requerimiento de Cliente"/>
    <s v="TELEFONICA EMPRESAS DE CHILE SA"/>
    <s v="SUPERVISION:  instalación de cruzada"/>
    <s v="06/12/2023 11:39:47"/>
    <s v="06/12/2023 11:41:04"/>
    <x v="0"/>
    <s v="CDP ANTIGUO 1"/>
    <s v="CDP ANTIGUO 2"/>
    <s v="06/12/2023 11:45:51"/>
    <s v="06/12/2023 23:50:00"/>
    <s v="instalación de cruzada (6/12) y conexión de cruzada (7/12) para proyecto M126414-0 @183081 K2330983"/>
    <s v="TRABAJO REALIZADO"/>
    <d v="1899-12-30T00:04:32"/>
    <d v="1899-12-30T00:06:04"/>
    <d v="1899-12-30T00:01:32"/>
    <x v="0"/>
    <s v="Cumplido"/>
  </r>
  <r>
    <s v="INC000002483317"/>
    <s v="VPN IP - MPLS"/>
    <x v="13"/>
    <s v="ADMINISTRADORES RESIDENTES"/>
    <s v="MOISES E MONTERO RAMOS"/>
    <s v="frp_rreyes"/>
    <s v="3-Moderado/Limitado"/>
    <s v="3-Medio"/>
    <s v="Media"/>
    <s v="Requerimiento de Cliente"/>
    <s v="FARMACIAS AHUMADA S.A."/>
    <s v="GAMA / [FASA] Activación apt update ubuntu vdc"/>
    <s v="06/12/2023 10:58:24"/>
    <s v="06/12/2023 11:02:06"/>
    <x v="0"/>
    <s v="CDP ANTIGUO 1"/>
    <s v="CDP ANTIGUO 2"/>
    <s v="07/12/2023 18:11:42"/>
    <s v="07/12/2023 23:50:00"/>
    <s v="PREVENTIVO: NO_x000a_CODIGO DE SERVICIO: vdc-aptmirror._x000a_DIRECCION:_x000a_QUIEN REPORTA: Patricio Morales_x000a_CONTACTO EN TERRENO:_x000a_PROBLEMA:_x000a__x000a_generar folio como incidencia:_x000a__x000a_hemos configurado nuevos servidores utilizando la plantilla de Ubuntu que está disponible en vdc,"/>
    <s v="Se efectúa contacto con cliente:  N/A_x000a_Teléfono de contacto: N/A_x000a_Acciones realizadas: nformo que en VDC no contamos con repositorio de actualización para servidores Ubuntu, en este caso deben buscar un repositorio público. _x000a_Solución paliativa o definitiva"/>
    <d v="1899-12-31T04:42:32"/>
    <d v="1899-12-31T07:13:18"/>
    <d v="1899-12-30T02:30:46"/>
    <x v="0"/>
    <s v="Cumplido"/>
  </r>
  <r>
    <s v="INC000002483322"/>
    <s v="RED INTERNA"/>
    <x v="6"/>
    <s v="APQ ACCESOS"/>
    <s v="YORDI M HURTADO ARAYA"/>
    <s v="tct_yorhua"/>
    <s v="4-Menor/Localizado"/>
    <s v="4-Baja"/>
    <s v="Baja"/>
    <s v="Requerimiento de Cliente"/>
    <s v="TELEFONICA CYBERSECURITY TECH CHILE SPA"/>
    <s v="RONDA TOMA DE TEMPERATURAS SALAS TIC 12:30"/>
    <s v="06/12/2023 11:36:25"/>
    <s v="06/12/2023 11:36:56"/>
    <x v="0"/>
    <s v="CDP ANTIGUO 1"/>
    <s v="CDP ANTIGUO 2"/>
    <s v="06/12/2023 12:04:46"/>
    <s v="06/12/2023 23:50:00"/>
    <s v="RONDA TOMA DE TEMPERATURAS SALAS TIC 12:30"/>
    <s v="RONDA REALIZADA"/>
    <d v="1899-12-30T00:00:00"/>
    <d v="1899-12-30T00:28:21"/>
    <d v="1899-12-30T00:28:21"/>
    <x v="0"/>
    <s v="Cumplido"/>
  </r>
  <r>
    <s v="INC000002483324"/>
    <s v="RED INTERNA"/>
    <x v="6"/>
    <s v="APQ ACCESOS"/>
    <s v="YORDI M HURTADO ARAYA"/>
    <s v="tct_yorhua"/>
    <s v="4-Menor/Localizado"/>
    <s v="4-Baja"/>
    <s v="Baja"/>
    <s v="Requerimiento de Cliente"/>
    <s v="TELEFONICA CYBERSECURITY TECH CHILE SPA"/>
    <s v="RONDA SALAS TECNICAS 15:30"/>
    <s v="06/12/2023 11:37:11"/>
    <s v="06/12/2023 11:37:47"/>
    <x v="0"/>
    <s v="CDP ANTIGUO 1"/>
    <s v="CDP ANTIGUO 2"/>
    <s v="06/12/2023 12:04:14"/>
    <s v="06/12/2023 23:50:00"/>
    <s v="RONDA SALAS TECNICAS 15:30"/>
    <s v="RONDA REALIZADA"/>
    <d v="1899-12-30T00:00:00"/>
    <d v="1899-12-30T00:27:03"/>
    <d v="1899-12-30T00:27:03"/>
    <x v="0"/>
    <s v="Cumplido"/>
  </r>
  <r>
    <s v="INC000002483326"/>
    <s v="BACKUP ON DEMAND"/>
    <x v="23"/>
    <s v="SM OPERACIONES"/>
    <s v="JUAN P SEGURA VARGAS"/>
    <s v="tct_jsegur"/>
    <s v="4-Menor/Localizado"/>
    <s v="4-Baja"/>
    <s v="Baja"/>
    <s v="Requerimiento de Cliente"/>
    <s v="TELEFONICA GLOBAL TECHNOLOGY S.A.AGENCIA EN CHILE"/>
    <s v="Entrega de cinta clon ccs Noviembre 2023"/>
    <s v="06/12/2023 11:51:26"/>
    <s v="06/12/2023 12:03:57"/>
    <x v="0"/>
    <s v="TI"/>
    <s v="ALMACENAMIENTO y RESPALDO"/>
    <s v="06/12/2023 15:50:38"/>
    <s v="06/12/2023 23:50:00"/>
    <s v="Entrega de cinta clon ccs Noviembre 2023."/>
    <m/>
    <d v="1899-12-30T03:45:32"/>
    <d v="1899-12-30T03:59:12"/>
    <d v="1899-12-30T00:13:40"/>
    <x v="0"/>
    <s v="Cumplido"/>
  </r>
  <r>
    <s v="INC000002483370"/>
    <s v="VPN IP - MPLS"/>
    <x v="3"/>
    <s v="GESTION HD"/>
    <s v="GUSTAVO AVILA VERA"/>
    <s v="frp_rreyes"/>
    <s v="3-Moderado/Limitado"/>
    <s v="3-Medio"/>
    <s v="Media"/>
    <s v="Requerimiento de Cliente"/>
    <s v="TELEFONICA GLOBAL TECHNOLOGY S.A.AGENCIA EN CHILE"/>
    <s v="HD / Requerimiento: TCCT Restablecer Contraseña Usuario GPS.SFTP"/>
    <s v="06/12/2023 15:18:29"/>
    <s v="06/12/2023 15:20:40"/>
    <x v="0"/>
    <s v="CDP ANTIGUO 1"/>
    <s v="CDP ANTIGUO 2"/>
    <s v="06/12/2023 15:40:37"/>
    <s v="06/12/2023 23:50:00"/>
    <s v="PREVENTIVO: NO_x000a_CODIGO DE SERVICIO:_x000a_DIRECCION:_x000a_QUIEN REPORTA: Deiby Yoel Santoyo Monterola +56 9 9343 3681_x000a_CONTACTO EN TERRENO:_x000a_PROBLEMA:_x000a_REQUERIMIENTO:_x000a__x000a__x000a_Por favor su acostumbrado apoyo en generar folio de requerimiento y asignar a la bandeja TELEFONICA"/>
    <s v="Se resetea el password del usuario"/>
    <d v="1899-12-30T00:00:00"/>
    <d v="1899-12-30T00:22:08"/>
    <d v="1899-12-30T00:22:08"/>
    <x v="0"/>
    <s v="Cumplido"/>
  </r>
  <r>
    <s v="INC000002483376"/>
    <s v="HOUSING"/>
    <x v="19"/>
    <s v="BELIEVE"/>
    <s v="YORDI M HURTADO ARAYA"/>
    <s v="frp_fbalab"/>
    <s v="3-Moderado/Limitado"/>
    <s v="3-Medio"/>
    <s v="Media"/>
    <s v="Requerimiento de Cliente"/>
    <s v="TELEFONICA EMPRESAS DE CHILE SA"/>
    <s v="GESTION DATACENTER/ ACCESOS / TELEFONICA EMPRESAS DE CHILE SA"/>
    <s v="06/12/2023 15:34:13"/>
    <s v="06/12/2023 15:36:07"/>
    <x v="0"/>
    <s v="COMUNICACIONES"/>
    <s v="VPN IP - MPLS"/>
    <s v="06/12/2023 15:43:15"/>
    <s v="06/12/2023 23:50:00"/>
    <s v="EMPRESA: TELEFONICA EMPRESAS DE CHILE SA_x000a_CÓDIGO DE SERVICIO: _x000a_DIRECCIÓN_x000a_NOMBRE DE QUIEN REPORTA: Sandra Cárcamo_x000a_TELÉFONO DE QUIEN REPORTA: 56 9 9529 1085_x000a_NOMBRE DE CONTACTO EN TERRENO: _x000a_REQUERIMIENTO:_x000a_Se requiere ventana para la siguiente actividad: Cons"/>
    <s v="ACCESOS AUTORIZADOS"/>
    <d v="1899-12-30T00:00:00"/>
    <d v="1899-12-30T00:09:02"/>
    <d v="1899-12-30T00:09:02"/>
    <x v="0"/>
    <s v="Cumplido"/>
  </r>
  <r>
    <s v="INC000002483378"/>
    <s v="HOUSING"/>
    <x v="19"/>
    <s v="BELIEVE"/>
    <s v="YORDI M HURTADO ARAYA"/>
    <s v="frp_jolsso"/>
    <s v="3-Moderado/Limitado"/>
    <s v="3-Medio"/>
    <s v="Media"/>
    <s v="Requerimiento de Cliente"/>
    <s v="TELEFONICA EMPRESAS DE CHILE SA"/>
    <s v="GESTION DATACENTER/ ACCESOS / TELEFONICA EMPRESAS DE CHILE SA"/>
    <s v="06/12/2023 15:47:02"/>
    <s v="06/12/2023 15:48:48"/>
    <x v="0"/>
    <s v="COMUNICACIONES"/>
    <s v="VPN IP - MPLS"/>
    <s v="06/12/2023 15:53:01"/>
    <s v="06/12/2023 23:50:00"/>
    <s v="EMPRESA: TELEFONICA EMPRESAS DE CHILE SA_x000a_CÓDIGO DE SERVICIO: _x000a_DIRECCIÓN: Calle San Martin #50, Santiago Centro, Santiago_x000a_NOMBRE DE QUIEN REPORTA: Felipe Torres_x000a_TELÉFONO DE QUIEN REPORTA:ftorresp@icetel.cl_x000a_NOMBRE DE CONTACTO EN TERRENO: _x000a_REQUERIMIENTO: Co"/>
    <s v="ACCESOS AUTORIZADOS"/>
    <d v="1899-12-30T00:01:43"/>
    <d v="1899-12-30T00:05:59"/>
    <d v="1899-12-30T00:04:16"/>
    <x v="0"/>
    <s v="Cumplido"/>
  </r>
  <r>
    <s v="INC000002483402"/>
    <s v="HOUSING"/>
    <x v="16"/>
    <s v="BELIEVE"/>
    <s v="JORGE S LORCA LEIVA"/>
    <s v="frp_jolsso"/>
    <s v="3-Moderado/Limitado"/>
    <s v="3-Medio"/>
    <s v="Media"/>
    <s v="Requerimiento de Cliente"/>
    <s v="TELEFONICA EMPRESAS DE CHILE SA"/>
    <s v="GESTION DATACENTER/ ACCESOS / TELEFONICA EMPRESAS DE CHILE SA"/>
    <s v="06/12/2023 16:42:30"/>
    <s v="06/12/2023 16:45:25"/>
    <x v="0"/>
    <s v="COMUNICACIONES"/>
    <s v="VPN IP - MPLS"/>
    <s v="06/12/2023 17:27:16"/>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1:26"/>
    <d v="1899-12-30T00:44:46"/>
    <d v="1899-12-30T00:43:20"/>
    <x v="0"/>
    <s v="Cumplido"/>
  </r>
  <r>
    <s v="INC000002483403"/>
    <s v="HOUSING"/>
    <x v="14"/>
    <s v="BELIEVE"/>
    <s v="CRISTOPHER MALDONADO ROMERO"/>
    <s v="frp_pcamay"/>
    <s v="3-Moderado/Limitado"/>
    <s v="3-Medio"/>
    <s v="Media"/>
    <s v="Requerimiento de Cliente"/>
    <s v="TELEFONICA EMPRESAS DE CHILE SA"/>
    <s v="GESTION DATACENTER/ ACCESOS / TELEFONICA EMPRESAS DE CHILE SA"/>
    <s v="06/12/2023 16:55:58"/>
    <s v="06/12/2023 16:56:01"/>
    <x v="0"/>
    <s v="CDP ANTIGUO 1"/>
    <s v="CDP ANTIGUO 2"/>
    <s v="11/12/2023 14:08:52"/>
    <s v="11/12/2023 23:50:00"/>
    <s v="EMPRESA: TELEFONICA EMPRESAS DE CHILE SA_x000a_CÓDIGO DE SERVICIO: _x000a_DIRECCIÓN:Av. Apoquindo #7071, Las Condes, Santiago_x000a_NOMBRE DE QUIEN REPORTA: jemny.avila_x000a_TELÉFONO DE QUIEN REPORTA: 954186851 _x000a_NOMBRE DE CONTACTO EN TERRENO: _x000a_PROBLEMA: Visita de Cliente KDM_x000a_E"/>
    <s v="ACCESOS AUTORIZADOS"/>
    <d v="1900-01-03T21:09:34"/>
    <d v="1900-01-03T21:12:54"/>
    <d v="1899-12-30T00:03:20"/>
    <x v="0"/>
    <s v="Cumplido"/>
  </r>
  <r>
    <s v="INC000002483411"/>
    <s v="VPN IP - MPLS"/>
    <x v="4"/>
    <s v="GESTION HD"/>
    <s v="JUAN CARLOS UZCATEGUI FUGUETT"/>
    <s v="frp_jciert"/>
    <s v="4-Menor/Localizado"/>
    <s v="4-Baja"/>
    <s v="Baja"/>
    <s v="Requerimiento de Cliente"/>
    <s v="TELEFONICA GLOBAL TECHNOLOGY S.A.AGENCIA EN CHILE"/>
    <s v="REQ / COAGRA: Eliminar Discos COAGRABWDES"/>
    <s v="06/12/2023 11:04:38"/>
    <s v="06/12/2023 11:07:56"/>
    <x v="0"/>
    <s v="TI"/>
    <s v="SISTEMAS OPERATIVOS"/>
    <s v="06/12/2023 13:28:04"/>
    <s v="06/12/2023 23:50:00"/>
    <s v="PREVENTIVO: NO_x000a__x000a_CODIGO DE SERVICIO: NN..._x000a__x000a_DIRECCION:      _x000a__x000a_CIUDAD:             _x000a__x000a_COMUNA:_x000a__x000a_NOMBRE QUIEN REPORTA:_x000a__x000a_TELEFONO QUIEN REPORTA:_x000a__x000a_NOMBRE CONTACTO EN TERRENO:   Nicolás Saavedra Eguiluz     _x000a__x000a_TELEFONO 1 CONTACTO EN TERRENO:_x000a__x000a_TELEFONO 2 CONTACTO"/>
    <s v="requerimiento realizado de acuerdo a lo solicitado."/>
    <d v="1899-12-30T02:11:27"/>
    <d v="1899-12-30T02:23:26"/>
    <d v="1899-12-30T00:11:59"/>
    <x v="0"/>
    <s v="Cumplido"/>
  </r>
  <r>
    <s v="INC000002483415"/>
    <s v="HOSTING VIRTUAL"/>
    <x v="3"/>
    <s v="DUOC TICKET AUTOMATICO"/>
    <s v="GUSTAVO AVILA VERA"/>
    <s v="frp_lmosqu"/>
    <s v="3-Moderado/Limitado"/>
    <s v="4-Baja"/>
    <s v="Baja"/>
    <s v="Requerimiento de Cliente"/>
    <s v="FUNDACION INSTITUTO PROFESIONAL DUOC UC"/>
    <s v="REQ | DUOC | [CCS] Aumento de Swap servidor CCSCO-DB-QADESA  |"/>
    <s v="06/12/2023 11:02:54"/>
    <s v="06/12/2023 11:05:53"/>
    <x v="0"/>
    <s v="CDP ANTIGUO 1"/>
    <s v="CDP ANTIGUO 2"/>
    <s v="06/12/2023 14:06:13"/>
    <s v="06/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Mesa TI_x000a__x000a_F"/>
    <s v="Se aumenta la memoria swap del servidor"/>
    <d v="1899-12-30T00:00:11"/>
    <d v="1899-12-30T03:03:19"/>
    <d v="1899-12-30T03:03:08"/>
    <x v="0"/>
    <s v="Cumplido"/>
  </r>
  <r>
    <s v="INC000002483490"/>
    <s v="HOUSING"/>
    <x v="16"/>
    <s v="BELIEVE"/>
    <s v="FERNEY D GARZON PEÑA"/>
    <s v="frp_jolsso"/>
    <s v="3-Moderado/Limitado"/>
    <s v="3-Medio"/>
    <s v="Media"/>
    <s v="Requerimiento de Cliente"/>
    <s v="TELEFONICA EMPRESAS DE CHILE SA"/>
    <s v="GESTION DATACENTER/ ACCESOS / TELEFONICA EMPRESAS DE CHILE SA"/>
    <s v="06/12/2023 13:17:34"/>
    <s v="06/12/2023 13:19:43"/>
    <x v="0"/>
    <s v="COMUNICACIONES"/>
    <s v="VPN IP - MPLS"/>
    <s v="06/12/2023 13:30:20"/>
    <s v="06/12/2023 23:50:00"/>
    <s v="EMPRESA: TELEFONICA EMPRESAS DE CHILE SA_x000a_CÓDIGO DE SERVICIO: _x000a_DIRECCIÓN: AV. Presidente Prieto #226, Paine, Santiago_x000a_NOMBRE DE QUIEN REPORTA: Ferney Garzon_x000a_TELÉFONO DE QUIEN REPORTA:56 2 25774418_x000a_NOMBRE DE CONTACTO EN TERRENO: _x000a_REQUERIMIENTO: Retiro de E"/>
    <m/>
    <d v="1899-12-30T00:00:00"/>
    <d v="1899-12-30T00:12:46"/>
    <d v="1899-12-30T00:12:46"/>
    <x v="0"/>
    <s v="Cumplido"/>
  </r>
  <r>
    <s v="INC000002483540"/>
    <s v="TICKET-INTELIGENTE"/>
    <x v="3"/>
    <s v="GESTION TI"/>
    <s v="GUSTAVO AVILA VERA"/>
    <s v="USR_TSIGHT"/>
    <s v="1-Extenso/Generalizado"/>
    <s v="4-Baja"/>
    <s v="Baja"/>
    <s v="Incidente de Cliente"/>
    <s v="CAMARA DE COMERCIO DE SANTIAGO A G"/>
    <s v="cacost01 - ccsco0-dom0 TICKET AUTOMATICO"/>
    <s v="06/12/2023 11:39:36"/>
    <s v="06/12/2023 11:39:36"/>
    <x v="0"/>
    <s v="TRUESIGHT"/>
    <s v="TRUESIGHT"/>
    <s v="06/12/2023 14:04:54"/>
    <s v="06/12/2023 23:50:00"/>
    <s v="PREVENTIVO=SI_x000a_CODIGO DE SERVICIO=CACOST01 - ccsco0-dom0-/_x000a_DIRECCION=${Dirección_Local}_x000a_CIUDAD=${Ciudad}_x000a_COMUNA LOCAL=_x000a_REGION=${Región}_x000a_QUIEN REPORTA=Ticket automático_x000a_CONTACTO EN TERRENO=_x000a_PROBLEMA=Critical Hard Drive Space Alert for Node CACOST01 - ccsco"/>
    <s v="Alarma se debio a trabajo programado de actualizacion de servidores"/>
    <d v="1899-12-30T00:27:18"/>
    <d v="1899-12-30T02:25:18"/>
    <d v="1899-12-30T01:58:00"/>
    <x v="1"/>
    <s v=""/>
  </r>
  <r>
    <s v="INC000002483545"/>
    <s v="RED INTERNA"/>
    <x v="0"/>
    <s v="APQ ACCESOS"/>
    <s v="CRISTOPHER MALDONADO ROMERO"/>
    <s v="tct_cmaldo"/>
    <s v="4-Menor/Localizado"/>
    <s v="4-Baja"/>
    <s v="Baja"/>
    <s v="Requerimiento de Cliente"/>
    <s v="TELEFONICA EMPRESAS DE CHILE SA"/>
    <s v="RONDA TOMA DE TEMPERATURAS SALAS TIC"/>
    <s v="06/12/2023 11:44:38"/>
    <s v="06/12/2023 11:45:37"/>
    <x v="0"/>
    <s v="CDP ANTIGUO 1"/>
    <s v="CDP ANTIGUO 2"/>
    <s v="06/12/2023 12:31:19"/>
    <s v="06/12/2023 23:50:00"/>
    <m/>
    <s v="RONDA REALIZADA"/>
    <d v="1899-12-30T00:00:00"/>
    <d v="1899-12-30T00:00:00"/>
    <d v="1899-12-30T00:00:00"/>
    <x v="0"/>
    <s v="Cumplido"/>
  </r>
  <r>
    <s v="INC000002483547"/>
    <s v="VPN IP - MPLS"/>
    <x v="21"/>
    <s v="GESTION CALL CENTER"/>
    <s v="DENISE CRUZAT ETCHEBERRY"/>
    <s v="frp_jugonz"/>
    <s v="4-Menor/Localizado"/>
    <s v="4-Baja"/>
    <s v="Baja"/>
    <s v="Requerimiento de Cliente"/>
    <s v="SELECCION CONTRATACION Y SERVICIOS S.A."/>
    <s v="FRONT CTC/ EMPRESAS/ CLAVE DE ACCESO PARA WEBHOSTING Y STORAGE"/>
    <s v="06/12/2023 11:54:03"/>
    <s v="06/12/2023 11:55:19"/>
    <x v="0"/>
    <s v="COMUNICACIONES"/>
    <s v="VPN IP - MPLS"/>
    <s v="07/12/2023 8:59:57"/>
    <s v="07/12/2023 23:50:00"/>
    <s v="FRONT CTC/ EMPRESAS/ CLAVE DE ACCESO PARA WEBHOSTING Y STORAGE_x000a_PREVENTIVO: NO_x000a_EMPRESA: SELECCION CONTRATACION Y CAPACITACION D_x000a_CÓDIGO DE SERVICIO: PSITIE18318_x000a_DIRECCIÓN: Nueva de Lyon 96 piso 6_x000a_COMUNA: Providencia_x000a_CIUDAD: Santiago_x000a_NOMBRE DE QUIEN REPORTA"/>
    <s v="Cliente no tiene servicios contratados, se hizo búsqueda del 2011 en adelante, ISC informa servicio de web hosting sin uso porque DNS apuntan a otro proveedor"/>
    <d v="1899-12-30T18:51:13"/>
    <d v="1899-12-30T21:05:54"/>
    <d v="1899-12-30T02:14:41"/>
    <x v="0"/>
    <s v="Cumplido"/>
  </r>
  <r>
    <s v="INC000002483558"/>
    <s v="TICKET-INTELIGENTE"/>
    <x v="3"/>
    <s v="GESTION TI"/>
    <s v="GUSTAVO AVILA VERA"/>
    <s v="USR_TSIGHT"/>
    <s v="1-Extenso/Generalizado"/>
    <s v="4-Baja"/>
    <s v="Baja"/>
    <s v="Incidente de Cliente"/>
    <s v="CAMARA DE COMERCIO DE SANTIAGO A G"/>
    <s v="cacost01 - entmanager TICKET AUTOMATICO"/>
    <s v="06/12/2023 11:53:21"/>
    <s v="06/12/2023 11:53:21"/>
    <x v="0"/>
    <s v="TRUESIGHT"/>
    <s v="TRUESIGHT"/>
    <s v="06/12/2023 14:03:48"/>
    <s v="06/12/2023 23:50:00"/>
    <s v="PREVENTIVO=SI_x000a_CODIGO DE SERVICIO=entmanager_x000a_DIRECCION=SAN MARTÍN 50, SANTIAGO, REGIÓN METROPOLITANA, CHILE_x000a_CIUDAD=SANTIAGO_x000a_COMUNA LOCAL=Santiago_x000a_REGION=REGIÓN METROPOLITANA DE SANTIAGO_x000a_QUIEN REPORTA=Ticket automático_x000a_CONTACTO EN TERRENO=_x000a_PROBLEMA=Node CA"/>
    <s v="Alarma se debio a reinicio por actualizacion de trabajo programado"/>
    <d v="1899-12-30T00:33:14"/>
    <d v="1899-12-30T02:10:27"/>
    <d v="1899-12-30T01:37:13"/>
    <x v="1"/>
    <s v=""/>
  </r>
  <r>
    <s v="INC000002483611"/>
    <s v="HOUSING"/>
    <x v="0"/>
    <s v="BELIEVE"/>
    <s v="CRISTOPHER MALDONADO ROMERO"/>
    <s v="frp_pcamay"/>
    <s v="3-Moderado/Limitado"/>
    <s v="3-Medio"/>
    <s v="Media"/>
    <s v="Incidente de Cliente"/>
    <s v="FORUM SERVICIOS FINANCIEROS SA"/>
    <s v="GESTION DATACENTER/ ACCESOS / FORUM"/>
    <s v="06/12/2023 12:31:00"/>
    <s v="06/12/2023 12:31:14"/>
    <x v="0"/>
    <s v="COMUNICACIONES"/>
    <s v="VPN IP - MPLS"/>
    <s v="06/12/2023 16:39:54"/>
    <s v="06/12/2023 23:50:00"/>
    <s v="EMPRESA: FORUM _x000a_CÓDIGO DE SERVICIO: _x000a_DIRECCIÓN:Av. Apoquindo #7071, Las Condes, Santiago_x000a_NOMBRE DE QUIEN REPORTA: Roxana Jara _x000a_TELÉFONO DE QUIEN REPORTA:  9 94372663_x000a_NOMBRE DE CONTACTO EN TERRENO: _x000a_PROBLEMA: &quot;_x000a_1)_x0009_Rotular conexiones de Nexus 3K y 9K (1 ho"/>
    <s v="ACCESOS AUTORIZADOS"/>
    <d v="1899-12-30T02:47:24"/>
    <d v="1899-12-30T04:08:54"/>
    <d v="1899-12-30T01:21:30"/>
    <x v="1"/>
    <s v=""/>
  </r>
  <r>
    <s v="INC000002483618"/>
    <s v="HOUSING"/>
    <x v="14"/>
    <s v="BELIEVE"/>
    <s v="CRISTOPHER MALDONADO ROMERO"/>
    <s v="frp_pcamay"/>
    <s v="3-Moderado/Limitado"/>
    <s v="3-Medio"/>
    <s v="Media"/>
    <s v="Requerimiento de Cliente"/>
    <s v="BANCO SANTANDER CHILE"/>
    <s v="GESTION DATACENTER/ ACCESOS / Santander"/>
    <s v="06/12/2023 12:47:05"/>
    <s v="06/12/2023 12:47:37"/>
    <x v="0"/>
    <s v="COMUNICACIONES"/>
    <s v="VPN IP - MPLS"/>
    <s v="06/12/2023 13:19:25"/>
    <s v="06/12/2023 23:50:00"/>
    <s v="EMPRESA: Santander_x000a_CÓDIGO DE SERVICIO: _x000a_DIRECCIÓN:Av. Apoquindo #7071, Las Condes, Santiago_x000a_NOMBRE DE QUIEN REPORTA: Christian Tapia_x000a_TELÉFONO DE QUIEN REPORTA: 56981568202 _x000a_NOMBRE DE CONTACTO EN TERRENO: _x000a_PROBLEMA: Certificacion FO_x000a_EQUIPOS ENERGIZADO/REI"/>
    <s v="ACCESOS AUTORIZADOS"/>
    <d v="1899-12-30T00:27:49"/>
    <d v="1899-12-30T00:32:20"/>
    <d v="1899-12-30T00:04:31"/>
    <x v="0"/>
    <s v="Cumplido"/>
  </r>
  <r>
    <s v="INC000002483633"/>
    <s v="HOUSING"/>
    <x v="14"/>
    <s v="BELIEVE"/>
    <s v="CRISTOPHER MALDONADO ROMERO"/>
    <s v="frp_pcamay"/>
    <s v="3-Moderado/Limitado"/>
    <s v="3-Medio"/>
    <s v="Media"/>
    <s v="Requerimiento de Cliente"/>
    <s v="IDOM INGENIERIA Y CONSULTORIA S.A. AGENCIA EN CHILE"/>
    <s v="GESTION DATACENTER/ ACCESOS / NBX"/>
    <s v="06/12/2023 13:04:13"/>
    <s v="06/12/2023 13:04:55"/>
    <x v="0"/>
    <s v="COMUNICACIONES"/>
    <s v="VPN IP - MPLS"/>
    <s v="06/12/2023 16:17:58"/>
    <s v="06/12/2023 23:50:00"/>
    <s v="EMPRESA: NBX_x000a_CÓDIGO DE SERVICIO: _x000a_DIRECCIÓN:Av. Apoquindo #7071, Las Condes, Santiago_x000a_NOMBRE DE QUIEN REPORTA: Eduardo Farías (Nabiax)_x000a_TELÉFONO DE QUIEN REPORTA:  992982563_x000a_NOMBRE DE CONTACTO EN TERRENO: _x000a_PROBLEMA: VISITA GUIADA A TODO EL DC PERSONAL DE"/>
    <s v="ACCESOS AUTORIZADOS"/>
    <d v="1899-12-30T03:10:18"/>
    <d v="1899-12-30T03:13:45"/>
    <d v="1899-12-30T00:03:27"/>
    <x v="0"/>
    <s v="Cumplido"/>
  </r>
  <r>
    <s v="INC000002483647"/>
    <s v="HOUSING"/>
    <x v="16"/>
    <s v="BELIEVE"/>
    <s v="JORGE S LORCA LEIVA"/>
    <s v="frp_pcamay"/>
    <s v="3-Moderado/Limitado"/>
    <s v="3-Medio"/>
    <s v="Media"/>
    <s v="Requerimiento de Cliente"/>
    <s v="TELEFONICA EMPRESAS DE CHILE SA"/>
    <s v="GESTION DATACENTER/ ACCESOS / OPERADORA DE TARJETAS DE CREDITO NEXUS S A- Telefonica"/>
    <s v="06/12/2023 14:11:48"/>
    <s v="06/12/2023 14:11:58"/>
    <x v="0"/>
    <s v="COMUNICACIONES"/>
    <s v="VPN IP - MPLS"/>
    <s v="06/12/2023 15:56:12"/>
    <s v="06/12/2023 23:50:00"/>
    <s v="EMPRESA:  OPERADORA DE TARJETAS DE CREDITO NEXUS S A- Telefonica _x000a_CÓDIGO DE SERVICIO: _x000a_DIRECCIÓN:AV. Presidente Prieto #226, Paine, Santiago_x000a_NOMBRE DE QUIEN REPORTA: Jorge Aravena_x000a_TELÉFONO DE QUIEN REPORTA:  992246367_x000a_NOMBRE DE CONTACTO EN TERRENO: _x000a_PROB"/>
    <m/>
    <d v="1899-12-30T00:00:14"/>
    <d v="1899-12-30T01:44:24"/>
    <d v="1899-12-30T01:44:10"/>
    <x v="0"/>
    <s v="Cumplido"/>
  </r>
  <r>
    <s v="INC000002483659"/>
    <s v="VPN IP - MPLS"/>
    <x v="7"/>
    <s v="GESTION HD"/>
    <s v="CRISTOBAL I REYES DELGADO"/>
    <s v="frp_spevel"/>
    <s v="3-Moderado/Limitado"/>
    <s v="3-Medio"/>
    <s v="Media"/>
    <s v="Requerimiento de Cliente"/>
    <s v="TELEFONICA GLOBAL TECHNOLOGY S.A.AGENCIA EN CHILE"/>
    <s v="HD/Acceso a Servidor SUBCAPA"/>
    <s v="06/12/2023 14:56:08"/>
    <s v="06/12/2023 14:58:58"/>
    <x v="0"/>
    <s v="TI"/>
    <s v="BASES DE DATOS"/>
    <s v="12/12/2023 11:05:01"/>
    <s v="12/12/2023 23:50:00"/>
    <s v="PREVENTIVO: NO_x000a_CODIGO DE SERVICIO: NN_x000a_DIRECCION: _x000a_QUIEN REPORTA: Francisco Valdés Romero Movil +56991616646  _x000a_CONTACTO EN TERRENO: _x000a_PROBLEMA:_x000a_REQUERIMIENTO:necesito tener acceso al Servidor SUBCAPA, cuya IP es 10.233.49.9, con privilegios para visualizar"/>
    <s v="Se envian credenciales de acceso via interno."/>
    <d v="1900-01-04T18:49:57"/>
    <d v="1900-01-04T20:08:53"/>
    <d v="1899-12-30T01:18:56"/>
    <x v="0"/>
    <s v="Cumplido"/>
  </r>
  <r>
    <s v="INC000002483663"/>
    <s v="VPN IP - MPLS"/>
    <x v="13"/>
    <s v="GESTION HD"/>
    <s v="ANGEL CASTRO CABRERA"/>
    <s v="frp_spevel"/>
    <s v="3-Moderado/Limitado"/>
    <s v="3-Medio"/>
    <s v="Media"/>
    <s v="Requerimiento de Cliente"/>
    <s v="TELEFONICA GLOBAL TECHNOLOGY S.A.AGENCIA EN CHILE"/>
    <s v="HD/Importación vm VDC IPCHILE"/>
    <s v="06/12/2023 15:12:09"/>
    <s v="06/12/2023 15:14:41"/>
    <x v="0"/>
    <s v="CDP ANTIGUO 1"/>
    <s v="CDP ANTIGUO 2"/>
    <s v="07/12/2023 13:56:33"/>
    <s v="07/12/2023 23:50:00"/>
    <s v="PREVENTIVO: NO_x000a_CODIGO DE SERVICIO: NN_x000a_DIRECCION: _x000a_QUIEN REPORTA:  Axel Andrade LlanoTel. +56 9 5639 8654 | axel.andrade@telefonica.com_x000a_CONTACTO EN TERRENO: _x000a_PROBLEMA: _x000a_REQUERIMIENTO:Se necesita que la siguiente vm pueda ser importada a Cloud VDC IPCHILE,"/>
    <s v="Se efectúa contacto con cliente: Axel Andrade_x000a_Teléfono de contacto: Via correo_x000a_Acciones realizadas: Se importa maquina virtual_x000a_Acciones de Mejora, Recomendaciones: N/A_x000a_Causa Raíz: N/A"/>
    <d v="1899-12-30T19:18:51"/>
    <d v="1899-12-30T22:44:24"/>
    <d v="1899-12-30T03:25:33"/>
    <x v="0"/>
    <s v="Cumplido"/>
  </r>
  <r>
    <s v="INC000002483671"/>
    <s v="CORREO"/>
    <x v="5"/>
    <s v="CALIDAD"/>
    <s v="JAVIERA A UMAÑA YEVENES"/>
    <s v="tct_fvegab"/>
    <s v="4-Menor/Localizado"/>
    <s v="4-Baja"/>
    <s v="Baja"/>
    <s v="Requerimiento de Cliente"/>
    <s v="TELEFONICA CYBERSECURITY TECH CHILE SPA"/>
    <s v="Incorporación de 2 usuarios a la cuenta especialistaimpcyber@tic.cl"/>
    <s v="06/12/2023 15:32:24"/>
    <s v="06/12/2023 15:35:32"/>
    <x v="0"/>
    <s v="PLATAFORMAS"/>
    <s v="CORREO"/>
    <s v="06/12/2023 18:32:12"/>
    <s v="06/12/2023 23:50:00"/>
    <s v="Incorporación de 2 usuarios a la cuenta especialistaimpcyber@tic.cl_x000a__x000a_MIGUEL ALEJANDRO RISCO VELASQUEZ &lt;miguel.riscovelasquez@telefonica.com&gt;_x000a_FERNANDO ESTEBAN GODOY LOPEZ &lt;fernando.godoylopez@telefonica.com&gt;"/>
    <m/>
    <d v="1899-12-30T00:00:00"/>
    <d v="1899-12-30T00:00:00"/>
    <d v="1899-12-30T00:00:00"/>
    <x v="0"/>
    <s v="Cumplido"/>
  </r>
  <r>
    <s v="INC000002483692"/>
    <s v="HOSTING VIRTUAL"/>
    <x v="4"/>
    <s v="GESTION PLATAFORMA CLIENTES"/>
    <s v="ALEJANDRO ACEVEDO VALENZUELA"/>
    <s v="vos_eperez"/>
    <s v="4-Menor/Localizado"/>
    <s v="4-Baja"/>
    <s v="Baja"/>
    <s v="Requerimiento de Cliente"/>
    <s v="TELEFONICA EMPRESAS DE CHILE SA"/>
    <s v="Solicitud de Snapshots para servidores desde SW-POLL06 al SW-POLL09"/>
    <s v="06/12/2023 17:15:07"/>
    <s v="06/12/2023 17:24:55"/>
    <x v="0"/>
    <s v="PLATAFORMAS"/>
    <s v="SOLARWINDS"/>
    <s v="06/12/2023 18:09:20"/>
    <s v="06/12/2023 23:50:00"/>
    <s v="Señores, _x000a_junto con saludarles hoy. Solicito de su colaboración para generar los snapshots de los servidores del parque de SolarWinds correspondientes a las maquinas SW-POLL06 hasta la maquina SW-POLL09, adjunto detalle de las maquinas:_x000a__x000a_SW-POLL06_x0009_172.25"/>
    <s v="Buen día. Snapshot realizados en nuevos Sw-Poll."/>
    <d v="1899-12-30T00:00:08"/>
    <d v="1899-12-30T00:54:13"/>
    <d v="1899-12-30T00:54:05"/>
    <x v="0"/>
    <s v="Cumplido"/>
  </r>
  <r>
    <s v="INC000002483705"/>
    <s v="VPN IP - MPLS"/>
    <x v="2"/>
    <s v="GESTION HD"/>
    <s v="LUIS A VILLASMIL CASTILLO"/>
    <s v="frp_fpetro"/>
    <s v="3-Moderado/Limitado"/>
    <s v="3-Medio"/>
    <s v="Media"/>
    <s v="Requerimiento de Cliente"/>
    <s v="HORTIFRUT S.A"/>
    <s v="REQ/Creación de VPN"/>
    <s v="06/12/2023 12:17:28"/>
    <s v="06/12/2023 12:20:51"/>
    <x v="0"/>
    <s v="CDP ANTIGUO 1"/>
    <s v="CDP ANTIGUO 2"/>
    <s v="06/12/2023 14:12:25"/>
    <s v="06/12/2023 23:50:00"/>
    <s v="PREVENTIVO: NO_x000a_CODIGO DE SERVICIO: _x000a_DIRECCION:_x000a_QUIEN REPORTA: _x000a_Analista de Soporte TI Externo  956688004 _x000a__x000a_CONTACTO EN TERRENO:_x000a_Analista de Soporte TI Externo  956688004 _x000a__x000a__x000a_REQUERIMIENTO:_x000a__x000a_Favor su ayuda con la creación de usuario VPN para &quot;Esteban Iriar"/>
    <s v="Se configuro el usuario eiriarte_x000a_y se envió credencial vía correo"/>
    <d v="1899-12-30T00:00:00"/>
    <d v="1899-12-30T01:54:57"/>
    <d v="1899-12-30T01:54:57"/>
    <x v="0"/>
    <s v="Cumplido"/>
  </r>
  <r>
    <s v="INC000002483770"/>
    <s v="HOUSING"/>
    <x v="14"/>
    <s v="BELIEVE"/>
    <s v="CRISTOPHER MALDONADO ROMERO"/>
    <s v="frp_fbalab"/>
    <s v="3-Moderado/Limitado"/>
    <s v="3-Medio"/>
    <s v="Media"/>
    <s v="Requerimiento de Cliente"/>
    <s v="TELEFONICA EMPRESAS DE CHILE SA"/>
    <s v="GESTION DATACENTER/ ACCESOS / TELEFONICA EMPRESAS DE CHILE SA"/>
    <s v="06/12/2023 13:04:03"/>
    <s v="06/12/2023 13:05:11"/>
    <x v="0"/>
    <s v="COMUNICACIONES"/>
    <s v="VPN IP - MPLS"/>
    <s v="06/12/2023 13:40:04"/>
    <s v="06/12/2023 23:50:00"/>
    <s v="EMPRESA: TELEFONICA EMPRESAS DE CHILE SA_x000a_CÓDIGO DE SERVICIO: _x000a_DIRECCIÓN_x000a_NOMBRE DE QUIEN REPORTA: RENE VILLEGAS_x000a_TELÉFONO DE QUIEN REPORTA: 56965732414_x000a_NOMBRE DE CONTACTO EN TERRENO: _x000a_REQUERIMIENTO:_x000a_visita a datacenter_x000a_EQUIPOS ENERGIZADO/REINICIADOS:_x000a_HORAR"/>
    <s v="ACCESOS AUTORIZADOS"/>
    <d v="1899-12-30T00:31:57"/>
    <d v="1899-12-30T00:36:01"/>
    <d v="1899-12-30T00:04:04"/>
    <x v="0"/>
    <s v="Cumplido"/>
  </r>
  <r>
    <s v="INC000002483828"/>
    <s v="HOUSING"/>
    <x v="16"/>
    <s v="BELIEVE"/>
    <s v="FERNEY D GARZON PEÑA"/>
    <s v="frp_dvital"/>
    <s v="3-Moderado/Limitado"/>
    <s v="3-Medio"/>
    <s v="Media"/>
    <s v="Requerimiento de Cliente"/>
    <s v="TELEFONICA EMPRESAS DE CHILE SA"/>
    <s v="GESTION DATACENTER/ ACCESOS / TELEFONICA EMPRESAS DE CHILE SA"/>
    <s v="06/12/2023 13:49:55"/>
    <s v="06/12/2023 13:52:22"/>
    <x v="0"/>
    <s v="COMUNICACIONES"/>
    <s v="VPN IP - MPLS"/>
    <s v="06/12/2023 17:39:19"/>
    <s v="06/12/2023 23:50:00"/>
    <s v="EMPRESA: TELEFONICA EMPRESAS DE CHILE SA_x000a_CÓDIGO DE SERVICIO: _x000a_DIRECCIÓN: AV. Presidente Prieto #226, Paine, Santiago_x000a_NOMBRE DE QUIEN REPORTA: Fernando Sepulveda_x000a_TELÉFONO DE QUIEN REPORTA:  993211880_x000a_NOMBRE DE CONTACTO EN TERRENO: _x000a_PROBLEMA: _x000a_EQUIPOS ENER"/>
    <m/>
    <d v="1899-12-30T03:33:52"/>
    <d v="1899-12-30T03:49:24"/>
    <d v="1899-12-30T00:15:32"/>
    <x v="0"/>
    <s v="Cumplido"/>
  </r>
  <r>
    <s v="INC000002483902"/>
    <s v="RED INTERNA"/>
    <x v="6"/>
    <s v="APQ ACCESOS"/>
    <s v="YORDI M HURTADO ARAYA"/>
    <s v="tct_yorhua"/>
    <s v="4-Menor/Localizado"/>
    <s v="4-Baja"/>
    <s v="Baja"/>
    <s v="Requerimiento de Cliente"/>
    <s v="TELEFONICA CYBERSECURITY TECH CHILE SPA"/>
    <s v="RONDA TOMA DE TEMPERATURAS SALAS TIC 16:30"/>
    <s v="06/12/2023 15:43:41"/>
    <s v="06/12/2023 15:44:12"/>
    <x v="0"/>
    <s v="CDP ANTIGUO 1"/>
    <s v="CDP ANTIGUO 2"/>
    <s v="06/12/2023 16:13:50"/>
    <s v="06/12/2023 23:50:00"/>
    <s v="RONDA TOMA DE TEMPERATURAS SALAS TIC 16:30"/>
    <s v="RONDA REALIZADA"/>
    <d v="1899-12-30T00:00:00"/>
    <d v="1899-12-30T00:30:09"/>
    <d v="1899-12-30T00:30:09"/>
    <x v="0"/>
    <s v="Cumplido"/>
  </r>
  <r>
    <s v="INC000002483907"/>
    <s v="HOUSING"/>
    <x v="16"/>
    <s v="BELIEVE"/>
    <s v="FERNEY D GARZON PEÑA"/>
    <s v="frp_jolsso"/>
    <s v="3-Moderado/Limitado"/>
    <s v="3-Medio"/>
    <s v="Media"/>
    <s v="Requerimiento de Cliente"/>
    <s v="TELEFONICA EMPRESAS DE CHILE SA"/>
    <s v="GESTION DATACENTER/ ACCESOS / TELEFONICA EMPRESAS DE CHILE SA"/>
    <s v="06/12/2023 13:44:23"/>
    <s v="06/12/2023 13:46:06"/>
    <x v="0"/>
    <s v="COMUNICACIONES"/>
    <s v="VPN IP - MPLS"/>
    <s v="06/12/2023 17:39:40"/>
    <s v="06/12/2023 23:50:00"/>
    <s v="EMPRESA: TELEFONICA EMPRESAS DE CHILE SA_x000a_CÓDIGO DE SERVICIO: _x000a_DIRECCIÓN: AV. Presidente Prieto #226, Paine, Santiago_x000a_NOMBRE DE QUIEN REPORTA: Jorge Pozo P._x000a_TELÉFONO DE QUIEN REPORTA:jorge.pozo@telefonica.com_x000a_NOMBRE DE CONTACTO EN TERRENO: _x000a_REQUERIMIENTO:"/>
    <m/>
    <d v="1899-12-30T03:35:14"/>
    <d v="1899-12-30T03:55:17"/>
    <d v="1899-12-30T00:20:03"/>
    <x v="0"/>
    <s v="Cumplido"/>
  </r>
  <r>
    <s v="INC000002483915"/>
    <s v="VPN IP - MPLS"/>
    <x v="4"/>
    <s v="GESTION HD"/>
    <s v="ALEJANDRO ACEVEDO VALENZUELA"/>
    <s v="frp_jciert"/>
    <s v="4-Menor/Localizado"/>
    <s v="4-Baja"/>
    <s v="Baja"/>
    <s v="Requerimiento de Cliente"/>
    <s v="TELEFONICA GLOBAL TECHNOLOGY S.A.AGENCIA EN CHILE"/>
    <s v="REQ / Activar OS"/>
    <s v="06/12/2023 14:20:58"/>
    <s v="06/12/2023 14:26:07"/>
    <x v="0"/>
    <s v="CDP ANTIGUO 1"/>
    <s v="CDP ANTIGUO 2"/>
    <s v="06/12/2023 15:50:29"/>
    <s v="06/12/2023 23:50:00"/>
    <s v="PREVENTIVO: NO_x000a__x000a_CODIGO DE SERVICIO:_x000a__x000a_DIRECCION:      _x000a__x000a_CIUDAD:             _x000a__x000a_COMUNA:_x000a__x000a_NOMBRE QUIEN REPORTA:Manuel Benítez Román_x000a__x000a__x000a_TELEFONO QUIEN REPORTA:  (+56 9) 62975459_x000a__x000a__x000a__x000a_NOMBRE CONTACTO EN TERRENO:        _x000a__x000a_TELEFONO 1 CONTACTO EN TERRENO:_x000a__x000a_TELEFONO"/>
    <s v="Activación de licencia Windows  server 2019 realizada con exito."/>
    <d v="1899-12-30T00:00:00"/>
    <d v="1899-12-30T01:29:31"/>
    <d v="1899-12-30T01:29:31"/>
    <x v="0"/>
    <s v="Cumplido"/>
  </r>
  <r>
    <s v="INC000002483952"/>
    <s v="HOUSING"/>
    <x v="15"/>
    <s v="APQ ACCESOS"/>
    <s v="JOSE G MARQUEZ MARCANO"/>
    <s v="tct_josmam"/>
    <s v="4-Menor/Localizado"/>
    <s v="4-Baja"/>
    <s v="Baja"/>
    <s v="Requerimiento de Cliente"/>
    <s v="TELEFONICA EMPRESAS DE CHILE SA"/>
    <s v="SUPERVISION: Cambio de Cintas en ambas Librerias de Respaldo ubicado en Sala blanca"/>
    <s v="06/12/2023 15:57:43"/>
    <s v="06/12/2023 15:59:05"/>
    <x v="0"/>
    <s v="CDP ANTIGUO 1"/>
    <s v="CDP ANTIGUO 2"/>
    <s v="06/12/2023 16:01:26"/>
    <s v="06/12/2023 23:50:00"/>
    <s v="Cambio de Cintas en ambas Librerias de Respaldo ubicado en Sala blanca,  CA12 – CA11 y CX31-CX32 y conectarse a libreria CA12 – CA11 y CX31-CX32"/>
    <s v="TRABAJO REALIZADO"/>
    <d v="1899-12-30T00:02:21"/>
    <d v="1899-12-30T00:03:43"/>
    <d v="1899-12-30T00:01:22"/>
    <x v="0"/>
    <s v="Cumplido"/>
  </r>
  <r>
    <s v="INC000002483955"/>
    <s v="HOUSING"/>
    <x v="1"/>
    <s v="APQ ACCESOS"/>
    <s v="CARLOS F ARAYA RAMIREZ"/>
    <s v="tct_cararr"/>
    <s v="4-Menor/Localizado"/>
    <s v="4-Baja"/>
    <s v="Baja"/>
    <s v="Requerimiento de Cliente"/>
    <s v="TELEFONICA CYBERSECURITY TECH CHILE SPA"/>
    <s v="FACTIBILIDAD 79421"/>
    <s v="06/12/2023 16:14:11"/>
    <s v="06/12/2023 16:16:25"/>
    <x v="0"/>
    <s v="CDP ANTIGUO 1"/>
    <s v="CDP ANTIGUO 2"/>
    <s v="06/12/2023 17:30:03"/>
    <s v="06/12/2023 23:50:00"/>
    <s v="FORUM"/>
    <s v="FACTIBILIDAD ENVIADA"/>
    <d v="1899-12-30T00:00:00"/>
    <d v="1899-12-30T00:00:00"/>
    <d v="1899-12-30T00:00:00"/>
    <x v="0"/>
    <s v="Cumplido"/>
  </r>
  <r>
    <s v="INC000002483986"/>
    <s v="INFRAESTRUCTURA DC"/>
    <x v="6"/>
    <s v="APQ ACCESOS"/>
    <s v="FRANCISCO J FELIU ABARCA"/>
    <s v="tct_frafea"/>
    <s v="4-Menor/Localizado"/>
    <s v="4-Baja"/>
    <s v="Baja"/>
    <s v="Requerimiento de Cliente"/>
    <s v="TELEFONICA CYBERSECURITY TECH CHILE SPA"/>
    <s v="RONDA POR TOMA DE TEMPERATURAS EN SALAS TIC"/>
    <s v="06/12/2023 21:01:15"/>
    <s v="06/12/2023 21:02:03"/>
    <x v="0"/>
    <s v="TI"/>
    <s v="CLIMA"/>
    <s v="06/12/2023 21:14:44"/>
    <s v="06/12/2023 23:50:00"/>
    <s v="RONDA POR TOMA DE TEMPERATURAS EN SALAS TIC"/>
    <s v="RONDA REALIZADA"/>
    <d v="1899-12-30T00:00:00"/>
    <d v="1899-12-30T00:00:00"/>
    <d v="1899-12-30T00:00:00"/>
    <x v="0"/>
    <s v="Cumplido"/>
  </r>
  <r>
    <s v="INC000002483988"/>
    <s v="INFRAESTRUCTURA DC"/>
    <x v="8"/>
    <s v="APQ ACCESOS"/>
    <s v="FRANCISCO J FELIU ABARCA"/>
    <s v="tct_frafea"/>
    <s v="4-Menor/Localizado"/>
    <s v="4-Baja"/>
    <s v="Baja"/>
    <s v="Requerimiento de Cliente"/>
    <s v="TELEFONICA CYBERSECURITY TECH CHILE SPA"/>
    <s v="RONDA PREVENTIVA EN SALAS TIC"/>
    <s v="06/12/2023 22:02:52"/>
    <s v="06/12/2023 22:04:16"/>
    <x v="0"/>
    <s v="TI"/>
    <s v="INFRAESTRUCTURA"/>
    <s v="06/12/2023 22:46:57"/>
    <s v="06/12/2023 23:50:00"/>
    <s v="RONDA PREVENTIVA EN SALAS TIC"/>
    <s v="RONDA REALIZADA"/>
    <d v="1899-12-30T00:00:00"/>
    <d v="1899-12-30T00:00:00"/>
    <d v="1899-12-30T00:00:00"/>
    <x v="0"/>
    <s v="Cumplido"/>
  </r>
  <r>
    <s v="INC000002483994"/>
    <s v="INFRAESTRUCTURA DC"/>
    <x v="6"/>
    <s v="APQ ACCESOS"/>
    <s v="FRANCISCO J FELIU ABARCA"/>
    <s v="tct_frafea"/>
    <s v="4-Menor/Localizado"/>
    <s v="4-Baja"/>
    <s v="Baja"/>
    <s v="Requerimiento de Cliente"/>
    <s v="TELEFONICA CYBERSECURITY TECH CHILE SPA"/>
    <s v="RONDA POR TOMA DE TEMPERATURAS EN SALAS TIC"/>
    <s v="07/12/2023 0:51:39"/>
    <s v="07/12/2023 0:52:31"/>
    <x v="0"/>
    <s v="TI"/>
    <s v="CLIMA"/>
    <s v="07/12/2023 5:02:11"/>
    <s v="07/12/2023 23:50:00"/>
    <s v="RONDA POR TOMA DE TEMPERATURAS EN SALAS TIC"/>
    <s v="RONDA REALIZADA"/>
    <d v="1899-12-30T00:00:00"/>
    <d v="1899-12-30T00:00:00"/>
    <d v="1899-12-30T00:00:00"/>
    <x v="0"/>
    <s v="Cumplido"/>
  </r>
  <r>
    <s v="INC000002484005"/>
    <s v="RED INTERNA"/>
    <x v="6"/>
    <s v="APQ ACCESOS"/>
    <s v="YORDI M HURTADO ARAYA"/>
    <s v="tct_yorhua"/>
    <s v="4-Menor/Localizado"/>
    <s v="4-Baja"/>
    <s v="Baja"/>
    <s v="Requerimiento de Cliente"/>
    <s v="TELEFONICA CYBERSECURITY TECH CHILE SPA"/>
    <s v="RONDA SALAS TECNICAS 19:30"/>
    <s v="06/12/2023 15:44:38"/>
    <s v="06/12/2023 15:45:05"/>
    <x v="0"/>
    <s v="CDP ANTIGUO 1"/>
    <s v="CDP ANTIGUO 2"/>
    <s v="06/12/2023 16:13:30"/>
    <s v="06/12/2023 23:50:00"/>
    <s v="RONDA SALAS TECNICAS 19:30"/>
    <s v="RONDA REALIZADA"/>
    <d v="1899-12-30T00:00:00"/>
    <d v="1899-12-30T00:28:52"/>
    <d v="1899-12-30T00:28:52"/>
    <x v="0"/>
    <s v="Cumplido"/>
  </r>
  <r>
    <s v="INC000002484029"/>
    <s v="HOUSING"/>
    <x v="4"/>
    <s v="DUOC TICKET PENDIENTES"/>
    <s v="JUAN CARLOS UZCATEGUI FUGUETT"/>
    <s v="frp_joagui"/>
    <s v="3-Moderado/Limitado"/>
    <s v="4-Baja"/>
    <s v="Baja"/>
    <s v="Requerimiento de Cliente"/>
    <s v="FUNDACION INSTITUTO PROFESIONAL DUOC UC"/>
    <s v="RQ | DUOC | RE: Consultas y Revisión de logs"/>
    <s v="06/12/2023 16:09:26"/>
    <s v="06/12/2023 16:10:39"/>
    <x v="0"/>
    <s v="CDP ANTIGUO 1"/>
    <s v="CDP ANTIGUO 2"/>
    <s v="12/12/2023 12:24:05"/>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Requerimiento realizado de acuerdo a lo solicitado."/>
    <d v="1900-01-04T18:34:53"/>
    <d v="1900-01-04T20:14:39"/>
    <d v="1899-12-30T01:39:46"/>
    <x v="0"/>
    <s v="Cumplido"/>
  </r>
  <r>
    <s v="INC000002484152"/>
    <s v="TICKET-INTELIGENTE"/>
    <x v="23"/>
    <s v="GESTION TI"/>
    <s v="JUAN P SEGURA VARGAS"/>
    <s v="USR_TSIGHT"/>
    <s v="1-Extenso/Generalizado"/>
    <s v="4-Baja"/>
    <s v="Baja"/>
    <s v="Incidente de Cliente"/>
    <s v="FERROVIAL SERVICIOS CHILE SOCIEDAD LIMITADA"/>
    <s v="cficli01 - fvialad02 TICKET AUTOMATICO"/>
    <s v="06/12/2023 16:38:55"/>
    <s v="06/12/2023 16:38:55"/>
    <x v="0"/>
    <s v="TI"/>
    <s v="SISTEMAS OPERATIVOS"/>
    <s v="06/12/2023 18:30:47"/>
    <s v="06/12/2023 23:50:00"/>
    <s v="PREVENTIVO=SI_x000a_CODIGO DE SERVICIO=FVIALAD02_x000a_DIRECCION=_x000a_CIUDAD=_x000a_COMUNA LOCAL=_x000a_REGION=_x000a_QUIEN REPORTA=Ticket automático_x000a_CONTACTO EN TERRENO=_x000a_PROBLEMA=High RAM Usage Alert for Node CFICLI01 - FVIALAD02_x000a_REQUERIMIENTO=_x000a_EQUIPOS ENERGIZADO O REINICIADO=_x000a_HORARIO D"/>
    <m/>
    <d v="1899-12-30T00:33:51"/>
    <d v="1899-12-30T01:51:52"/>
    <d v="1899-12-30T01:18:01"/>
    <x v="1"/>
    <s v=""/>
  </r>
  <r>
    <s v="INC000002484172"/>
    <s v="INFRAESTRUCTURA DC"/>
    <x v="15"/>
    <s v="APQ ACCESOS"/>
    <s v="PABLO A MALDONADO FLORES"/>
    <s v="tct_pabmaf"/>
    <s v="2-Significativo/Amplio"/>
    <s v="2-Alta"/>
    <s v="Alta"/>
    <s v="Requerimiento de Cliente"/>
    <s v="TELEFONICA CYBERSECURITY TECH CHILE SPA"/>
    <s v="REALIZAR RONDA Y REVISION DE SALAS TECNICAS"/>
    <s v="06/12/2023 16:58:30"/>
    <s v="06/12/2023 16:59:16"/>
    <x v="0"/>
    <s v="CDP ANTIGUO 1"/>
    <s v="CDP ANTIGUO 2"/>
    <s v="06/12/2023 17:10:12"/>
    <s v="06/12/2023 23:50:00"/>
    <s v="REALIZAR RONDA Y REVISION DE SALAS TECNICAS"/>
    <m/>
    <d v="1899-12-30T00:10:37"/>
    <d v="1899-12-30T00:11:42"/>
    <d v="1899-12-30T00:01:05"/>
    <x v="0"/>
    <s v="Cumplido"/>
  </r>
  <r>
    <s v="INC000002484175"/>
    <s v="INFRAESTRUCTURA DC"/>
    <x v="15"/>
    <s v="APQ ACCESOS"/>
    <s v="PABLO A MALDONADO FLORES"/>
    <s v="tct_pabmaf"/>
    <s v="2-Significativo/Amplio"/>
    <s v="2-Alta"/>
    <s v="Alta"/>
    <s v="Requerimiento de Cliente"/>
    <s v="TELEFONICA CYBERSECURITY TECH CHILE SPA"/>
    <s v="REALIZAR RONDA Y REVISION DE SALAS TECNICAS"/>
    <s v="06/12/2023 17:01:22"/>
    <s v="06/12/2023 17:02:41"/>
    <x v="0"/>
    <s v="CDP ANTIGUO 1"/>
    <s v="CDP ANTIGUO 2"/>
    <s v="06/12/2023 17:11:30"/>
    <s v="06/12/2023 23:50:00"/>
    <s v="REALIZAR RONDA Y REVISION DE SALAS TECNICAS"/>
    <m/>
    <d v="1899-12-30T00:08:26"/>
    <d v="1899-12-30T00:10:08"/>
    <d v="1899-12-30T00:01:42"/>
    <x v="0"/>
    <s v="Cumplido"/>
  </r>
  <r>
    <s v="INC000002484192"/>
    <s v="INFRAESTRUCTURA DC"/>
    <x v="15"/>
    <s v="APQ ACCESOS"/>
    <s v="PABLO A MALDONADO FLORES"/>
    <s v="tct_pabmaf"/>
    <s v="2-Significativo/Amplio"/>
    <s v="2-Alta"/>
    <s v="Alta"/>
    <s v="Requerimiento de Cliente"/>
    <s v="TELEFONICA CYBERSECURITY TECH CHILE SPA"/>
    <s v="REALIZAR RONDA Y REVISION DE SALAS TECNICAS"/>
    <s v="06/12/2023 17:05:48"/>
    <s v="06/12/2023 17:06:27"/>
    <x v="0"/>
    <s v="CDP ANTIGUO 1"/>
    <s v="CDP ANTIGUO 2"/>
    <s v="06/12/2023 17:11:54"/>
    <s v="06/12/2023 23:50:00"/>
    <s v="REALIZAR RONDA Y REVISION DE SALAS TECNICAS"/>
    <m/>
    <d v="1899-12-30T00:05:07"/>
    <d v="1899-12-30T00:06:06"/>
    <d v="1899-12-30T00:00:59"/>
    <x v="0"/>
    <s v="Cumplido"/>
  </r>
  <r>
    <s v="INC000002484205"/>
    <s v="HOUSING"/>
    <x v="16"/>
    <s v="BELIEVE"/>
    <s v="JORGE S LORCA LEIVA"/>
    <s v="frp_jolsso"/>
    <s v="3-Moderado/Limitado"/>
    <s v="3-Medio"/>
    <s v="Media"/>
    <s v="Requerimiento de Cliente"/>
    <s v="TELEFONICA EMPRESAS DE CHILE SA"/>
    <s v="GESTION DATACENTER/ ACCESOS / TELEFONICA EMPRESAS DE CHILE SA"/>
    <s v="06/12/2023 16:46:53"/>
    <s v="06/12/2023 16:50:19"/>
    <x v="0"/>
    <s v="COMUNICACIONES"/>
    <s v="VPN IP - MPLS"/>
    <s v="06/12/2023 17:27:40"/>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8"/>
    <d v="1899-12-30T00:40:47"/>
    <d v="1899-12-30T00:37:49"/>
    <x v="0"/>
    <s v="Cumplido"/>
  </r>
  <r>
    <s v="INC000002484208"/>
    <s v="HOUSING"/>
    <x v="16"/>
    <s v="BELIEVE"/>
    <s v="JORGE S LORCA LEIVA"/>
    <s v="frp_jolsso"/>
    <s v="3-Moderado/Limitado"/>
    <s v="3-Medio"/>
    <s v="Media"/>
    <s v="Requerimiento de Cliente"/>
    <s v="TELEFONICA EMPRESAS DE CHILE SA"/>
    <s v="GESTION DATACENTER/ ACCESOS / TELEFONICA EMPRESAS DE CHILE SA"/>
    <s v="06/12/2023 16:51:55"/>
    <s v="06/12/2023 16:53:23"/>
    <x v="0"/>
    <s v="COMUNICACIONES"/>
    <s v="VPN IP - MPLS"/>
    <s v="06/12/2023 17:28:01"/>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0"/>
    <d v="1899-12-30T00:36:06"/>
    <d v="1899-12-30T00:33:16"/>
    <x v="0"/>
    <s v="Cumplido"/>
  </r>
  <r>
    <s v="INC000002484211"/>
    <s v="HOUSING"/>
    <x v="16"/>
    <s v="BELIEVE"/>
    <s v="JORGE S LORCA LEIVA"/>
    <s v="frp_jolsso"/>
    <s v="3-Moderado/Limitado"/>
    <s v="3-Medio"/>
    <s v="Media"/>
    <s v="Requerimiento de Cliente"/>
    <s v="TELEFONICA EMPRESAS DE CHILE SA"/>
    <s v="GESTION DATACENTER/ ACCESOS / TELEFONICA EMPRESAS DE CHILE SA"/>
    <s v="06/12/2023 16:54:21"/>
    <s v="06/12/2023 16:55:35"/>
    <x v="0"/>
    <s v="COMUNICACIONES"/>
    <s v="VPN IP - MPLS"/>
    <s v="06/12/2023 17:28:23"/>
    <s v="06/12/2023 23:50:00"/>
    <s v="EMPRESA: TELEFONICA EMPRESAS DE CHILE SA_x000a_CÓDIGO DE SERVICIO: _x000a_DIRECCIÓN: AV. Presidente Prieto #226, Paine, Santiago_x000a_NOMBRE DE QUIEN REPORTA: Jorge Lorca_x000a_TELÉFONO DE QUIEN REPORTA: 941477248_x000a_NOMBRE DE CONTACTO EN TERRENO: _x000a_REQUERIMIENTO: Atención a clien"/>
    <m/>
    <d v="1899-12-30T00:02:52"/>
    <d v="1899-12-30T00:34:02"/>
    <d v="1899-12-30T00:31:10"/>
    <x v="0"/>
    <s v="Cumplido"/>
  </r>
  <r>
    <s v="INC000002484214"/>
    <s v="RED INTERNA"/>
    <x v="0"/>
    <s v="APQ ACCESOS"/>
    <s v="CRISTOPHER MALDONADO ROMERO"/>
    <s v="tct_cmaldo"/>
    <s v="4-Menor/Localizado"/>
    <s v="4-Baja"/>
    <s v="Baja"/>
    <s v="Requerimiento de Cliente"/>
    <s v="TELEFONICA EMPRESAS DE CHILE SA"/>
    <s v="RONDA TOMA DE TEMPERATURAS SALAS TIC"/>
    <s v="06/12/2023 17:01:18"/>
    <s v="06/12/2023 17:02:19"/>
    <x v="0"/>
    <s v="CDP ANTIGUO 1"/>
    <s v="CDP ANTIGUO 2"/>
    <s v="06/12/2023 17:15:56"/>
    <s v="06/12/2023 23:50:00"/>
    <m/>
    <s v="RONDA REALIZADA"/>
    <d v="1899-12-30T00:00:00"/>
    <d v="1899-12-30T00:00:00"/>
    <d v="1899-12-30T00:00:00"/>
    <x v="0"/>
    <s v="Cumplido"/>
  </r>
  <r>
    <s v="INC000002484219"/>
    <s v="HOUSING"/>
    <x v="19"/>
    <s v="BELIEVE"/>
    <s v="YORDI M HURTADO ARAYA"/>
    <s v="frp_jolsso"/>
    <s v="3-Moderado/Limitado"/>
    <s v="3-Medio"/>
    <s v="Media"/>
    <s v="Requerimiento de Cliente"/>
    <s v="CELULOSA ARAUCO Y CONSTITUCION S A"/>
    <s v="GESTION DATACENTER/ ACCESOS /CELULOSA ARAUCO Y CONSTITUCION S A"/>
    <s v="06/12/2023 17:08:03"/>
    <s v="06/12/2023 17:09:14"/>
    <x v="0"/>
    <s v="COMUNICACIONES"/>
    <s v="VPN IP - MPLS"/>
    <s v="06/12/2023 17:14:55"/>
    <s v="06/12/2023 23:50:00"/>
    <s v="EMPRESA: CELULOSA ARAUCO Y CONSTITUCION S A_x000a_CÓDIGO DE SERVICIO: _x000a_DIRECCIÓN: Calle San Martin #50, Santiago Centro, Santiago_x000a_NOMBRE DE QUIEN REPORTA: Evelyn Sanchez_x000a_TELÉFONO DE QUIEN REPORTA: 972356664_x000a_NOMBRE DE CONTACTO EN TERRENO: _x000a_REQUERIMIENTO: Prueba"/>
    <s v="ACCESOS AUTORIZADOS"/>
    <d v="1899-12-30T00:02:38"/>
    <d v="1899-12-30T00:06:52"/>
    <d v="1899-12-30T00:04:14"/>
    <x v="0"/>
    <s v="Cumplido"/>
  </r>
  <r>
    <s v="INC000002484220"/>
    <s v="VPN IP - MPLS"/>
    <x v="17"/>
    <s v="GESTION HD"/>
    <s v="NICOLAS A SAAVEDRA EGUILUZ"/>
    <s v="frp_cnavar"/>
    <s v="3-Moderado/Limitado"/>
    <s v="3-Medio"/>
    <s v="Media"/>
    <s v="Requerimiento de Cliente"/>
    <s v="NUTRISCO CHILE SA"/>
    <s v="HD/ Crear usuario en QAS"/>
    <s v="06/12/2023 17:11:25"/>
    <s v="06/12/2023 17:15:08"/>
    <x v="0"/>
    <s v="CDP ANTIGUO 1"/>
    <s v="CDP ANTIGUO 2"/>
    <s v="06/12/2023 17:41:23"/>
    <s v="06/12/2023 23:50:00"/>
    <s v="PREVENTIVO: NO_x000a_CODIGO DE SERVICIO: QAS EXT-CON-TIPER _x000a_DIRECCION:_x000a_QUIEN REPORTA: Nicolás Saavedra Eguiluz - +56 9 6187 5469 _x000a_CONTACTO EN TERRENO: Jorge Burgos Salazar - +56 9 6777 0510 _x000a_PROBLEMA:_x000a_REQUERIMIENTO:_x000a__x000a_Por favor sus gestiones para crear nuevo us"/>
    <s v="He creado el usuario EXT_CON_TIPE en QAS según lo solicitado."/>
    <d v="1899-12-30T00:00:00"/>
    <d v="1899-12-30T00:29:58"/>
    <d v="1899-12-30T00:29:58"/>
    <x v="0"/>
    <s v="Cumplido"/>
  </r>
  <r>
    <s v="INC000002484224"/>
    <s v="HOUSING"/>
    <x v="16"/>
    <s v="BELIEVE"/>
    <s v="FERNEY D GARZON PEÑA"/>
    <s v="frp_jolsso"/>
    <s v="3-Moderado/Limitado"/>
    <s v="3-Medio"/>
    <s v="Media"/>
    <s v="Requerimiento de Cliente"/>
    <s v="TELEFONICA EMPRESAS DE CHILE SA"/>
    <s v="GESTION DATACENTER/ ACCESOS /TELEFONICA EMPRESAS DE CHILE SA"/>
    <s v="06/12/2023 17:25:12"/>
    <s v="06/12/2023 17:26:31"/>
    <x v="0"/>
    <s v="COMUNICACIONES"/>
    <s v="VPN IP - MPLS"/>
    <s v="06/12/2023 17:40:26"/>
    <s v="06/12/2023 23:50:00"/>
    <s v="EMPRESA: TELEFONICA EMPRESAS DE CHILE SA_x000a_CÓDIGO DE SERVICIO: _x000a_DIRECCIÓN: AV. Presidente Prieto #226, Paine, Santiago_x000a_NOMBRE DE QUIEN REPORTA: Ferney Garzon_x000a_TELÉFONO DE QUIEN REPORTA: 56 2 25774418_x000a_NOMBRE DE CONTACTO EN TERRENO: _x000a_REQUERIMIENTO: Traslado d"/>
    <m/>
    <d v="1899-12-30T00:10:27"/>
    <d v="1899-12-30T00:15:14"/>
    <d v="1899-12-30T00:04:47"/>
    <x v="0"/>
    <s v="Cumplido"/>
  </r>
  <r>
    <s v="INC000002484242"/>
    <s v="VPN IP - MPLS"/>
    <x v="7"/>
    <s v="GESTION HD"/>
    <s v="CRISTOBAL I REYES DELGADO"/>
    <s v="frp_cnavar"/>
    <s v="3-Moderado/Limitado"/>
    <s v="3-Medio"/>
    <s v="Media"/>
    <s v="Requerimiento de Cliente"/>
    <s v="COAGRA S A"/>
    <s v="HD/ COAGRA: Restaurar DB con Tabla SOFFCONT1 de SBX a QAS"/>
    <s v="06/12/2023 18:00:43"/>
    <s v="06/12/2023 18:05:09"/>
    <x v="0"/>
    <s v="TI"/>
    <s v="BASES DE DATOS"/>
    <s v="06/12/2023 21:58:38"/>
    <s v="06/12/2023 23:50:00"/>
    <s v="PREVENTIVO: NO_x000a_CODIGO DE SERVICIO: COAGRABWDES _x000a_DIRECCION:_x000a_QUIEN REPORTA: Nicolás Saavedra Eguiluz - +56 9 6187 5469 |_x000a_CONTACTO EN TERRENO: Nicolás Saavedra Eguiluz - +56 9 6187 5469 |_x000a_PROBLEMA:_x000a_REQUERIMIENTO:_x000a__x000a_Se necesita realizar un restore desde el se"/>
    <s v="Se realiza la carga solicitada."/>
    <d v="1899-12-30T03:41:12"/>
    <d v="1899-12-30T03:57:55"/>
    <d v="1899-12-30T00:16:43"/>
    <x v="0"/>
    <s v="Cumplido"/>
  </r>
  <r>
    <s v="INC000002484245"/>
    <s v="HOUSING"/>
    <x v="19"/>
    <s v="BELIEVE"/>
    <s v="YORDI M HURTADO ARAYA"/>
    <s v="frp_jolsso"/>
    <s v="3-Moderado/Limitado"/>
    <s v="3-Medio"/>
    <s v="Media"/>
    <s v="Requerimiento de Cliente"/>
    <s v="TELEFONICA GLOBAL TECHNOLOGY S.A.AGENCIA EN CHILE"/>
    <s v="GESTION DATACENTER/ ACCESOS /TELEFONICA GLOBAL TECHNOLOGY S.A.AGENCIA EN CHILE"/>
    <s v="06/12/2023 18:00:16"/>
    <s v="06/12/2023 18:01:33"/>
    <x v="0"/>
    <s v="COMUNICACIONES"/>
    <s v="VPN IP - MPLS"/>
    <s v="06/12/2023 18:05:55"/>
    <s v="06/12/2023 23:50:00"/>
    <s v="EMPRESA: TELEFONICA GLOBAL TECHNOLOGY S.A.AGENCIA EN CHILE_x000a_CÓDIGO DE SERVICIO: _x000a_DIRECCIÓN: Calle San Martin #50, Santiago Centro, Santiago_x000a_NOMBRE DE QUIEN REPORTA: Katherine Diaz_x000a_TELÉFONO DE QUIEN REPORTA: +56 9 93433870 _x000a_NOMBRE DE CONTACTO EN TERRENO:"/>
    <s v="ACCESOS AUTORIZADOS"/>
    <d v="1899-12-30T00:01:57"/>
    <d v="1899-12-30T00:05:39"/>
    <d v="1899-12-30T00:03:42"/>
    <x v="0"/>
    <s v="Cumplido"/>
  </r>
  <r>
    <s v="INC000002484279"/>
    <s v="VPN IP - MPLS"/>
    <x v="9"/>
    <s v="BELIEVE"/>
    <s v="RODRIGO VÁSQUEZ MUÑOZ"/>
    <s v="frp_disilv"/>
    <s v="4-Menor/Localizado"/>
    <s v="4-Baja"/>
    <s v="Baja"/>
    <s v="Requerimiento de Cliente"/>
    <s v="INSTITUTO PROFESIONAL DE CHILE SA"/>
    <s v="PEND HORARIO HABIL | REQ / Solicitud respaldo - CPECH"/>
    <s v="06/12/2023 22:17:12"/>
    <s v="06/12/2023 22:21:03"/>
    <x v="0"/>
    <s v="CDP ANTIGUO 1"/>
    <s v="CDP ANTIGUO 2"/>
    <s v="07/12/2023 18:24:18"/>
    <s v="07/12/2023 23:50:00"/>
    <s v="PREVENTIVO: NO_x000a__x000a_CODIGO DE SERVICIO: IPCHILE_x000a__x000a_DIRECCION:      _x000a__x000a_CIUDAD:             _x000a__x000a_COMUNA:_x000a__x000a_NOMBRE QUIEN REPORTA: Raúl Fernández Ogalde_x000a__x000a_TELEFONO QUIEN REPORTA: +56 9 5410 9101_x000a__x000a_NOMBRE CONTACTO EN TERRENO:        _x000a__x000a_TELEFONO 1 CONTACTO EN TERRENO:_x000a__x000a_TELE"/>
    <s v="Se efectúa contacto con cliente: N/A_x000a_Teléfono de contacto: N/A_x000a_Acciones realizadas: respaldo ejecutado en la noche, por guardia adjunto evidencia_x000a_Solución paliativa o definitiva: respaldo ejecutado en la noche, por guardia adjunto evidencia_x000a_Causa Raíz:"/>
    <d v="1899-12-30T18:55:17"/>
    <d v="1899-12-30T20:07:06"/>
    <d v="1899-12-30T01:11:49"/>
    <x v="0"/>
    <s v="Cumplido"/>
  </r>
  <r>
    <s v="INC000002484306"/>
    <s v="INFRAESTRUCTURA DC"/>
    <x v="15"/>
    <s v="APQ ACCESOS"/>
    <s v="PABLO A MALDONADO FLORES"/>
    <s v="tct_pabmaf"/>
    <s v="2-Significativo/Amplio"/>
    <s v="2-Alta"/>
    <s v="Alta"/>
    <s v="Requerimiento de Cliente"/>
    <s v="TELEFONICA CYBERSECURITY TECH CHILE SPA"/>
    <s v="Se realiza supervisión del siguiente trabajo"/>
    <s v="06/12/2023 17:13:43"/>
    <s v="06/12/2023 17:17:00"/>
    <x v="0"/>
    <s v="CDP ANTIGUO 1"/>
    <s v="CDP ANTIGUO 2"/>
    <s v="06/12/2023 18:07:37"/>
    <s v="06/12/2023 23:50:00"/>
    <s v="Se realiza supervisión del siguiente trabajo"/>
    <m/>
    <d v="1899-12-30T00:50:19"/>
    <d v="1899-12-30T00:53:54"/>
    <d v="1899-12-30T00:03:35"/>
    <x v="0"/>
    <s v="Cumplido"/>
  </r>
  <r>
    <s v="INC000002484325"/>
    <s v="VPN IP - MPLS"/>
    <x v="4"/>
    <s v="GESTION HD"/>
    <s v="GIOVANNI D ROCCO VALENZUELA"/>
    <s v="frp_fpetro"/>
    <s v="3-Moderado/Limitado"/>
    <s v="3-Medio"/>
    <s v="Media"/>
    <s v="Requerimiento de Cliente"/>
    <s v="TELEFONICA GLOBAL TECHNOLOGY S.A.AGENCIA EN CHILE"/>
    <s v="REQ/TELEFONICA - Privilegios cuenta local servidor SUBCAPA 10.68.131.248"/>
    <s v="06/12/2023 17:36:12"/>
    <s v="06/12/2023 17:38:57"/>
    <x v="0"/>
    <s v="CDP ANTIGUO 1"/>
    <s v="CDP ANTIGUO 2"/>
    <s v="11/12/2023 11:08:05"/>
    <s v="11/12/2023 23:50:00"/>
    <s v="PREVENTIVO: NO_x000a_CODIGO DE SERVICIO: _x000a_DIRECCION:_x000a_QUIEN REPORTA:_x000a_CONTACTO EN TERRENO:_x000a__x000a_REQUERIMIENTO: Buenas tardes. Favor su apoyo en la creación de un ticket para el área Microsoft, con el siguiente requerimiento:_x000a__x000a_ _x000a__x000a_Se debe elevar los permisos del usuar"/>
    <m/>
    <d v="1900-01-03T16:30:12"/>
    <d v="1900-01-03T17:31:53"/>
    <d v="1899-12-30T01:01:41"/>
    <x v="0"/>
    <s v="Cumplido"/>
  </r>
  <r>
    <s v="INC000002484351"/>
    <s v="VPN IP - MPLS"/>
    <x v="13"/>
    <s v="GESTION HD"/>
    <s v="DEIBY Y SANTOYO MONTEROLA"/>
    <s v="frp_fpetro"/>
    <s v="2-Significativo/Amplio"/>
    <s v="1-Crítica"/>
    <s v="Critica"/>
    <s v="Requerimiento de Cliente"/>
    <s v="JANSSEN S.A."/>
    <s v="REQ/Solicitud de restauración maquinas virtuales - SUSE y WINDOWS (Urgente)"/>
    <s v="06/12/2023 17:59:13"/>
    <s v="06/12/2023 18:02:50"/>
    <x v="0"/>
    <s v="CDP ANTIGUO 1"/>
    <s v="CDP ANTIGUO 2"/>
    <s v="07/12/2023 10:00:11"/>
    <s v="07/12/2023 23:50:00"/>
    <s v="PREVENTIVO: NO_x000a_CODIGO DE SERVICIO: VPF2089108_x000a_DIRECCION:_x000a_QUIEN REPORTA: _x000a_CONTACTO EN TERRENO:_x000a__x000a_REQUERIMIENTO:_x000a_Estimados, requerimos de su apoyo ya que necesitamos realizar de forma urgente lo siguiente:_x000a__x000a_ _x000a__x000a_    Aprovisionar el doble de recursos en el Ten"/>
    <s v="Se efectúa contacto con cliente: N/A_x000a_Teléfono de contacto: N/A_x000a_Acciones realizadas: Se realiza aumento de SAN en el VDC y se restauran las maquinas solicitadas por el cliente_x000a_Solución paliativa o definitiva: Se realiza aumento de SAN en el VDC y se resta"/>
    <d v="1899-12-30T15:22:08"/>
    <d v="1899-12-30T16:00:58"/>
    <d v="1899-12-30T00:38:50"/>
    <x v="0"/>
    <s v="Cumplido"/>
  </r>
  <r>
    <s v="INC000002484362"/>
    <s v="HOSTING VIRTUAL"/>
    <x v="4"/>
    <s v="OPERACION N1"/>
    <s v="ALEJANDRO ACEVEDO VALENZUELA"/>
    <s v="tct_aaceve"/>
    <s v="4-Menor/Localizado"/>
    <s v="4-Baja"/>
    <s v="Baja"/>
    <s v="Requerimiento de Cliente"/>
    <s v="TELEFONICA GLOBAL TECHNOLOGY S.A.AGENCIA EN CHILE"/>
    <s v="[CSIRT CL] SERVIDORES SIN CONEXIÓN A LA CONSOLA PANDA +30 DÍAS"/>
    <s v="06/12/2023 18:12:41"/>
    <s v="06/12/2023 18:13:37"/>
    <x v="0"/>
    <s v="TI"/>
    <s v="SISTEMAS OPERATIVOS"/>
    <s v="06/12/2023 21:02:48"/>
    <s v="06/12/2023 23:50:00"/>
    <s v="[CSIRT CL] SERVIDORES SIN CONEXIÓN A LA CONSOLA PANDA +30 DÍAS"/>
    <s v="Actividad realizada exitosamente. Se actualiza agente Panda. Servidor operativo. Por ultimo se recuerda en forma urgente planificar migración de sistema operativo Windows 2008 debido a que se encuentra fuera de soporte."/>
    <d v="1899-12-30T02:48:12"/>
    <d v="1899-12-30T02:50:07"/>
    <d v="1899-12-30T00:01:55"/>
    <x v="0"/>
    <s v="Cumplido"/>
  </r>
  <r>
    <s v="INC000002484394"/>
    <s v="TICKET-INTELIGENTE"/>
    <x v="3"/>
    <s v="GESTION TI"/>
    <s v="SEBASTIAN I ACUÑA GUZMAN"/>
    <s v="USR_TSIGHT"/>
    <s v="1-Extenso/Generalizado"/>
    <s v="4-Baja"/>
    <s v="Baja"/>
    <s v="Incidente de Cliente"/>
    <s v="EMPRESA NACIONAL DE CERTIFICACIONES"/>
    <s v="emnace01 - ecert-ngs TICKET AUTOMATICO"/>
    <s v="06/12/2023 19:13:55"/>
    <s v="06/12/2023 19:13:55"/>
    <x v="0"/>
    <s v="TI"/>
    <s v="SISTEMAS OPERATIVOS"/>
    <s v="06/12/2023 21:08:39"/>
    <s v="06/12/2023 23:50:00"/>
    <s v="PREVENTIVO=SI_x000a_CODIGO DE SERVICIO=EMNACE01 - ECERT-NGS_x000a_DIRECCION=_x000a_CIUDAD=_x000a_COMUNA LOCAL=_x000a_REGION=REGIÓN METROPOLITANA DE SANTIAGO_x000a_QUIEN REPORTA=Ticket automático_x000a_CONTACTO EN TERRENO=_x000a_PROBLEMA=Node EMNACE01 - ECERT-NGS is Down_x000a_REQUERIMIENTO=_x000a_EQUIPOS ENERGIZA"/>
    <s v="Se revisa el servidor y se conversa con @Manuel Benitez Roman, quien informa que se está trabajando en el servidor por migración._x000a__x000a_El día de mañana se mandará a dejar en mantenimiento el servidor."/>
    <d v="1899-12-30T01:53:18"/>
    <d v="1899-12-30T01:54:44"/>
    <d v="1899-12-30T00:01:26"/>
    <x v="1"/>
    <s v=""/>
  </r>
  <r>
    <s v="INC000002484398"/>
    <s v="VPN IP - MPLS"/>
    <x v="13"/>
    <s v="ADMINISTRADORES RESIDENTES"/>
    <s v="ANGEL CASTRO CABRERA"/>
    <s v="frp_joflor"/>
    <s v="3-Moderado/Limitado"/>
    <s v="3-Medio"/>
    <s v="Media"/>
    <s v="Requerimiento de Cliente"/>
    <s v="INSTITUTO PROFESIONAL DE CHILE SA"/>
    <s v="PEND HORARIO HABIL | GAMA | Requerimiento Creación Acceso VDC CEPECH - C4PACEPECH"/>
    <s v="06/12/2023 19:17:51"/>
    <s v="06/12/2023 19:21:29"/>
    <x v="0"/>
    <s v="CDP ANTIGUO 1"/>
    <s v="CDP ANTIGUO 2"/>
    <s v="07/12/2023 14:49:06"/>
    <s v="07/12/2023 23:50:00"/>
    <s v="PREVENTIVO: NO_x000a_CODIGO DE SERVICIO: C4PACEPECH_x000a_DIRECCION: - _x000a_QUIEN REPORTA:   Juan Carlos Dupuy | +56 979778332_x000a_CONTACTO EN TERRENO:  Cristian Bustos Rivas | +56 9 9138 1024_x000a_PROBLEMA: _x000a_REQUERIMIENTO:_x000a_Buenas tardes, solicito crear accesos a VDC de CEPECH -"/>
    <s v="Se efectúa contacto con cliente: Juan Carlos Dupuy_x000a_Teléfono de contacto: Via correo _x000a_Acciones realizadas: Se crea nuevo usuario en plataforma VDC. Se envian credenciales por correo cerrado._x000a_Acciones de Mejora, Recomendaciones: N/A_x000a_Causa Raíz: N/A"/>
    <d v="1899-12-30T13:35:22"/>
    <d v="1899-12-30T19:31:15"/>
    <d v="1899-12-30T05:55:53"/>
    <x v="0"/>
    <s v="Cumplido"/>
  </r>
  <r>
    <s v="INC000002484399"/>
    <s v="VPN IP - MPLS"/>
    <x v="2"/>
    <s v="GESTION HD"/>
    <s v="LUIS RODRIGO ACEVEDO COLLIPAL"/>
    <s v="frp_fpetro"/>
    <s v="3-Moderado/Limitado"/>
    <s v="3-Medio"/>
    <s v="Media"/>
    <s v="Incidente de Cliente"/>
    <s v="HORTIFRUT S.A"/>
    <s v="REQ/acceso a host VPN"/>
    <s v="06/12/2023 19:20:57"/>
    <s v="06/12/2023 19:24:07"/>
    <x v="0"/>
    <s v="CDP ANTIGUO 1"/>
    <s v="CDP ANTIGUO 2"/>
    <s v="06/12/2023 22:58:48"/>
    <s v="06/12/2023 23:50:00"/>
    <s v="PREVENTIVO: NO_x000a_CODIGO DE SERVICIO:_x000a_DIRECCION:_x000a_QUIEN REPORTA:_x000a_CONTACTO EN TERRENO:_x000a__x000a_REQUERIMIENTO:_x000a_Solicito su apoyo extendiendo el rango IP que posee la cuenta baguirre para poder alcanzar el host 10.247.6.254._x000a__x000a_ _x000a__x000a_De ante mano gracias por su apoyo."/>
    <s v="Fase de resolución_x000a__x000a_Se recibe llamado de personal de turno de operaciones quienes indican que ha llegado incidencia para ser revisada, solicitando permisos de conexión a un  usuario hacia servidor en AWS 10.247.6.254,  pero este tipo de solicitudes corre"/>
    <d v="1899-12-30T00:37:30"/>
    <d v="1899-12-30T03:37:51"/>
    <d v="1899-12-30T03:00:21"/>
    <x v="1"/>
    <s v=""/>
  </r>
  <r>
    <s v="INC000002484405"/>
    <s v="HOUSING"/>
    <x v="16"/>
    <s v="BELIEVE"/>
    <s v="FERNEY D GARZON PEÑA"/>
    <s v="frp_fbalab"/>
    <s v="3-Moderado/Limitado"/>
    <s v="3-Medio"/>
    <s v="Media"/>
    <s v="Requerimiento de Cliente"/>
    <s v="TELEFONICA EMPRESAS DE CHILE SA"/>
    <s v="GESTION DATACENTER/ ACCESOS / TELEFONICA EMPRESAS DE CHILE SA"/>
    <s v="06/12/2023 17:42:54"/>
    <s v="06/12/2023 17:51:14"/>
    <x v="0"/>
    <s v="COMUNICACIONES"/>
    <s v="VPN IP - MPLS"/>
    <s v="06/12/2023 18:07:39"/>
    <s v="06/12/2023 23:50:00"/>
    <s v="EMPRESA: TELEFONICA EMPRESAS DE CHILE SA_x000a_CÓDIGO DE SERVICIO: _x000a_DIRECCIÓN_x000a_NOMBRE DE QUIEN REPORTA: Heuler Daza_x000a_TELÉFONO DE QUIEN REPORTA: 57 318 3238024_x000a_NOMBRE DE CONTACTO EN TERRENO: _x000a_REQUERIMIENTO:_x000a_&quot;desconexión, desrackeo y remplazo SPI Board._x000a_Marca: HP"/>
    <m/>
    <d v="1899-12-30T00:00:00"/>
    <d v="1899-12-30T00:24:45"/>
    <d v="1899-12-30T00:24:45"/>
    <x v="0"/>
    <s v="Cumplido"/>
  </r>
  <r>
    <s v="INC000002484408"/>
    <s v="HOUSING"/>
    <x v="19"/>
    <s v="BELIEVE"/>
    <s v="YORDI M HURTADO ARAYA"/>
    <s v="frp_fbalab"/>
    <s v="3-Moderado/Limitado"/>
    <s v="3-Medio"/>
    <s v="Media"/>
    <s v="Requerimiento de Cliente"/>
    <s v="IDOM INGENIERIA Y CONSULTORIA S.A. AGENCIA EN CHILE"/>
    <s v="GESTION DATACENTER/ ACCESOS / IDOM INGENIERIA Y CONSULTORIA S.A. AGENCIA EN CHILE"/>
    <s v="06/12/2023 17:54:43"/>
    <s v="06/12/2023 17:55:31"/>
    <x v="0"/>
    <s v="COMUNICACIONES"/>
    <s v="VPN IP - MPLS"/>
    <s v="06/12/2023 18:00:40"/>
    <s v="06/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00:00"/>
    <d v="1899-12-30T00:05:57"/>
    <d v="1899-12-30T00:05:57"/>
    <x v="0"/>
    <s v="Cumplido"/>
  </r>
  <r>
    <s v="INC000002484412"/>
    <s v="HOUSING"/>
    <x v="16"/>
    <s v="BELIEVE"/>
    <s v="JOSE G MARQUEZ MARCANO"/>
    <s v="frp_fbalab"/>
    <s v="3-Moderado/Limitado"/>
    <s v="3-Medio"/>
    <s v="Media"/>
    <s v="Requerimiento de Cliente"/>
    <s v="TELEFONICA EMPRESAS DE CHILE SA"/>
    <s v="GESTION DATACENTER/ ACCESOS / TELEFONICA EMPRESAS DE CHILE SA"/>
    <s v="06/12/2023 18:06:02"/>
    <s v="06/12/2023 18:12:55"/>
    <x v="0"/>
    <s v="COMUNICACIONES"/>
    <s v="VPN IP - MPLS"/>
    <s v="06/12/2023 18:31:01"/>
    <s v="06/12/2023 23:50:00"/>
    <s v="EMPRESA: TELEFONICA EMPRESAS DE CHILE SA_x000a_CÓDIGO DE SERVICIO: _x000a_DIRECCIÓN_x000a_NOMBRE DE QUIEN REPORTA: Ferney Garzon_x000a_TELÉFONO DE QUIEN REPORTA: 56 2 25774418_x000a_NOMBRE DE CONTACTO EN TERRENO: _x000a_REQUERIMIENTO:_x000a_Conexión de cableado, configuración y medición en ROADM"/>
    <s v="ACCESOS AUTORIZADOS"/>
    <d v="1899-12-30T00:02:06"/>
    <d v="1899-12-30T00:24:59"/>
    <d v="1899-12-30T00:22:53"/>
    <x v="0"/>
    <s v="Cumplido"/>
  </r>
  <r>
    <s v="INC000002484477"/>
    <s v="HOUSING"/>
    <x v="15"/>
    <s v="APQ ACCESOS"/>
    <s v="ALDO P VALENZUELA MUJICA"/>
    <s v="tct_avalen"/>
    <s v="2-Significativo/Amplio"/>
    <s v="2-Alta"/>
    <s v="Alta"/>
    <s v="Requerimiento de Cliente"/>
    <s v="TELEFONICA EMPRESAS DE CHILE SA"/>
    <s v="SUPERVISION  Movimiento de equipos y retiro de equipo"/>
    <s v="07/12/2023 4:55:23"/>
    <s v="07/12/2023 4:56:31"/>
    <x v="0"/>
    <s v="CDP ANTIGUO 1"/>
    <s v="CDP ANTIGUO 2"/>
    <s v="07/12/2023 4:59:15"/>
    <s v="07/12/2023 23:50:00"/>
    <s v="SUPERVISION  Movimiento de equipos y retiro de equipo"/>
    <s v="SE REALIZA SUPERVISION"/>
    <d v="1899-12-30T00:02:22"/>
    <d v="1899-12-30T00:03:52"/>
    <d v="1899-12-30T00:01:30"/>
    <x v="0"/>
    <s v="Cumplido"/>
  </r>
  <r>
    <s v="INC000002484479"/>
    <s v="HOUSING"/>
    <x v="15"/>
    <s v="APQ ACCESOS"/>
    <s v="ALDO P VALENZUELA MUJICA"/>
    <s v="tct_avalen"/>
    <s v="2-Significativo/Amplio"/>
    <s v="2-Alta"/>
    <s v="Alta"/>
    <s v="Requerimiento de Cliente"/>
    <s v="TELEFONICA EMPRESAS DE CHILE SA"/>
    <s v="SUPERVISION instalación Directores"/>
    <s v="07/12/2023 5:14:18"/>
    <s v="07/12/2023 5:15:29"/>
    <x v="0"/>
    <s v="CDP ANTIGUO 1"/>
    <s v="CDP ANTIGUO 2"/>
    <s v="07/12/2023 5:16:51"/>
    <s v="07/12/2023 23:50:00"/>
    <s v="SUPERVISION instalación Directores"/>
    <s v="SE REALIZA SUPERVISION"/>
    <d v="1899-12-30T00:01:06"/>
    <d v="1899-12-30T00:02:33"/>
    <d v="1899-12-30T00:01:27"/>
    <x v="0"/>
    <s v="Cumplido"/>
  </r>
  <r>
    <s v="INC000002484481"/>
    <s v="HOUSING"/>
    <x v="15"/>
    <s v="APQ ACCESOS"/>
    <s v="ALDO P VALENZUELA MUJICA"/>
    <s v="tct_avalen"/>
    <s v="2-Significativo/Amplio"/>
    <s v="2-Alta"/>
    <s v="Alta"/>
    <s v="Requerimiento de Cliente"/>
    <s v="TELEFONICA EMPRESAS DE CHILE SA"/>
    <s v="SUPERVISION Se requiere acceder a los rack DB31,DB32,DB33,DB34,CP11 y CA34"/>
    <s v="07/12/2023 5:17:43"/>
    <s v="07/12/2023 5:19:26"/>
    <x v="0"/>
    <s v="CDP ANTIGUO 1"/>
    <s v="CDP ANTIGUO 2"/>
    <s v="07/12/2023 5:21:19"/>
    <s v="07/12/2023 23:50:00"/>
    <s v="SUPERVISION Se requiere acceder a los rack DB31,DB32,DB33,DB34,CP11 y CA34"/>
    <s v="SE REALIZA SUPERVISION"/>
    <d v="1899-12-30T00:01:05"/>
    <d v="1899-12-30T00:03:36"/>
    <d v="1899-12-30T00:02:31"/>
    <x v="0"/>
    <s v="Cumplido"/>
  </r>
  <r>
    <s v="INC000002484483"/>
    <s v="HOUSING"/>
    <x v="15"/>
    <s v="APQ ACCESOS"/>
    <s v="ALDO P VALENZUELA MUJICA"/>
    <s v="tct_avalen"/>
    <s v="2-Significativo/Amplio"/>
    <s v="3-Medio"/>
    <s v="Media"/>
    <s v="Requerimiento de Cliente"/>
    <s v="TELEFONICA EMPRESAS DE CHILE SA"/>
    <s v="RONDA Y REVISION DE SALAS TECNICAS"/>
    <s v="07/12/2023 5:21:53"/>
    <s v="07/12/2023 5:22:57"/>
    <x v="0"/>
    <s v="CDP ANTIGUO 1"/>
    <s v="CDP ANTIGUO 2"/>
    <s v="07/12/2023 5:24:21"/>
    <s v="07/12/2023 23:50:00"/>
    <s v="RONDA Y REVISION DE SALAS TECNICAS"/>
    <s v="SE REALIZA RONDA"/>
    <d v="1899-12-30T00:01:03"/>
    <d v="1899-12-30T00:02:28"/>
    <d v="1899-12-30T00:01:25"/>
    <x v="0"/>
    <s v="Cumplido"/>
  </r>
  <r>
    <s v="INC000002484485"/>
    <s v="HOUSING"/>
    <x v="15"/>
    <s v="APQ ACCESOS"/>
    <s v="ALDO P VALENZUELA MUJICA"/>
    <s v="tct_avalen"/>
    <s v="2-Significativo/Amplio"/>
    <s v="2-Alta"/>
    <s v="Alta"/>
    <s v="Requerimiento de Cliente"/>
    <s v="TELEFONICA EMPRESAS DE CHILE SA"/>
    <s v="TOMA DE ALARMAS DE CLIENTE"/>
    <s v="07/12/2023 5:24:45"/>
    <s v="07/12/2023 5:25:40"/>
    <x v="0"/>
    <s v="CDP ANTIGUO 1"/>
    <s v="CDP ANTIGUO 2"/>
    <s v="07/12/2023 5:26:52"/>
    <s v="07/12/2023 23:50:00"/>
    <s v="TOMA DE ALARMAS DE CLIENTE"/>
    <s v="SE REALIZA TOMA DE ALARMAS"/>
    <d v="1899-12-30T00:00:42"/>
    <d v="1899-12-30T00:02:07"/>
    <d v="1899-12-30T00:01:25"/>
    <x v="0"/>
    <s v="Cumplido"/>
  </r>
  <r>
    <s v="INC000002484487"/>
    <s v="HOUSING"/>
    <x v="15"/>
    <s v="APQ ACCESOS"/>
    <s v="ALDO P VALENZUELA MUJICA"/>
    <s v="tct_avalen"/>
    <s v="2-Significativo/Amplio"/>
    <s v="2-Alta"/>
    <s v="Alta"/>
    <s v="Requerimiento de Cliente"/>
    <s v="TELEFONICA EMPRESAS DE CHILE SA"/>
    <s v="SUPERVISION  Conexión de cableado, configuración y medición en ROADM / DXC"/>
    <s v="07/12/2023 5:31:19"/>
    <s v="07/12/2023 5:32:29"/>
    <x v="0"/>
    <s v="CDP ANTIGUO 1"/>
    <s v="CDP ANTIGUO 2"/>
    <s v="07/12/2023 5:33:51"/>
    <s v="07/12/2023 23:50:00"/>
    <s v="SUPERVISION  Conexión de cableado, configuración y medición en ROADM / DXC"/>
    <s v="SE REALIZA SUPERVISION"/>
    <d v="1899-12-30T00:01:02"/>
    <d v="1899-12-30T00:02:32"/>
    <d v="1899-12-30T00:01:30"/>
    <x v="0"/>
    <s v="Cumplido"/>
  </r>
  <r>
    <s v="INC000002484490"/>
    <s v="HOUSING"/>
    <x v="15"/>
    <s v="APQ ACCESOS"/>
    <s v="ALDO P VALENZUELA MUJICA"/>
    <s v="tct_avalen"/>
    <s v="2-Significativo/Amplio"/>
    <s v="2-Alta"/>
    <s v="Alta"/>
    <s v="Requerimiento de Cliente"/>
    <s v="TELEFONICA EMPRESAS DE CHILE SA"/>
    <s v="RONDA Y REVISION DE SALAS TECNICAS"/>
    <s v="07/12/2023 5:45:24"/>
    <s v="07/12/2023 5:46:45"/>
    <x v="0"/>
    <s v="CDP ANTIGUO 1"/>
    <s v="CDP ANTIGUO 2"/>
    <s v="07/12/2023 5:49:13"/>
    <s v="07/12/2023 23:50:00"/>
    <s v="RONDA Y REVISION DE SALAS TECNICAS"/>
    <s v="SE REALIZA RONDA"/>
    <d v="1899-12-30T00:02:07"/>
    <d v="1899-12-30T00:03:49"/>
    <d v="1899-12-30T00:01:42"/>
    <x v="0"/>
    <s v="Cumplido"/>
  </r>
  <r>
    <s v="INC000002484492"/>
    <s v="HOUSING"/>
    <x v="15"/>
    <s v="APQ ACCESOS"/>
    <s v="ALDO P VALENZUELA MUJICA"/>
    <s v="tct_avalen"/>
    <s v="2-Significativo/Amplio"/>
    <s v="2-Alta"/>
    <s v="Alta"/>
    <s v="Requerimiento de Cliente"/>
    <s v="TELEFONICA EMPRESAS DE CHILE SA"/>
    <s v="RONDA Y REVISION DE SALAS TECNICAS"/>
    <s v="07/12/2023 5:53:50"/>
    <s v="07/12/2023 5:54:58"/>
    <x v="0"/>
    <s v="CDP ANTIGUO 1"/>
    <s v="CDP ANTIGUO 2"/>
    <s v="07/12/2023 5:57:14"/>
    <s v="07/12/2023 23:50:00"/>
    <s v="RONDA Y REVISION DE SALAS TECNICAS"/>
    <s v="SE REALIZA RONDA"/>
    <d v="1899-12-30T00:01:57"/>
    <d v="1899-12-30T00:03:24"/>
    <d v="1899-12-30T00:01:27"/>
    <x v="0"/>
    <s v="Cumplido"/>
  </r>
  <r>
    <s v="INC000002484822"/>
    <s v="RED INTERNA"/>
    <x v="6"/>
    <s v="APQ ACCESOS"/>
    <s v="YORDI M HURTADO ARAYA"/>
    <s v="tct_yorhua"/>
    <s v="4-Menor/Localizado"/>
    <s v="4-Baja"/>
    <s v="Baja"/>
    <s v="Requerimiento de Cliente"/>
    <s v="TELEFONICA CYBERSECURITY TECH CHILE SPA"/>
    <s v="RONDA TOMA DE TEMPERATURAS SALAS TIC 08:30"/>
    <s v="07/12/2023 8:08:00"/>
    <s v="07/12/2023 8:08:29"/>
    <x v="0"/>
    <s v="CDP ANTIGUO 1"/>
    <s v="CDP ANTIGUO 2"/>
    <s v="07/12/2023 9:00:20"/>
    <s v="07/12/2023 23:50:00"/>
    <s v="RONDA TOMA DE TEMPERATURAS SALAS TIC 08:30"/>
    <s v="RONDA REALIZADA"/>
    <d v="1899-12-30T00:00:00"/>
    <d v="1899-12-30T00:52:20"/>
    <d v="1899-12-30T00:52:20"/>
    <x v="0"/>
    <s v="Cumplido"/>
  </r>
  <r>
    <s v="INC000002484823"/>
    <s v="RED INTERNA"/>
    <x v="6"/>
    <s v="APQ ACCESOS"/>
    <s v="YORDI M HURTADO ARAYA"/>
    <s v="tct_yorhua"/>
    <s v="4-Menor/Localizado"/>
    <s v="4-Baja"/>
    <s v="Baja"/>
    <s v="Requerimiento de Cliente"/>
    <s v="TELEFONICA CYBERSECURITY TECH CHILE SPA"/>
    <s v="RONDA SALAS TECNICAS 10:30"/>
    <s v="07/12/2023 8:08:48"/>
    <s v="07/12/2023 8:09:14"/>
    <x v="0"/>
    <s v="CDP ANTIGUO 1"/>
    <s v="CDP ANTIGUO 2"/>
    <s v="07/12/2023 9:00:05"/>
    <s v="07/12/2023 23:50:00"/>
    <s v="RONDA SALAS TECNICAS 10:30"/>
    <s v="RONDA REALIZADA"/>
    <d v="1899-12-30T00:00:00"/>
    <d v="1899-12-30T00:51:17"/>
    <d v="1899-12-30T00:51:17"/>
    <x v="0"/>
    <s v="Cumplido"/>
  </r>
  <r>
    <s v="INC000002484829"/>
    <s v="SAP"/>
    <x v="17"/>
    <s v="CLOUD SAP HANA"/>
    <s v="NICOLAS A SAAVEDRA EGUILUZ"/>
    <s v="tct_nsaave"/>
    <s v="4-Menor/Localizado"/>
    <s v="4-Baja"/>
    <s v="Baja"/>
    <s v="Requerimiento de Cliente"/>
    <s v="TELEFONICA EMPRESAS DE CHILE SA"/>
    <s v="Checklist diario clientes 07.12.23"/>
    <s v="07/12/2023 8:32:10"/>
    <s v="07/12/2023 8:33:24"/>
    <x v="0"/>
    <s v="Service"/>
    <s v="Internal"/>
    <s v="07/12/2023 8:33:45"/>
    <s v="07/12/2023 23:50:00"/>
    <s v="Se realiza Checklist Diario de los clientes; _x000a_HDC_x000a_NUTRISCO"/>
    <s v="Se realiza Checklist Diario de los clientes; _x000a_HDC_x000a_NUTRISCO"/>
    <d v="1899-12-30T00:00:00"/>
    <d v="1899-12-30T00:01:35"/>
    <d v="1899-12-30T00:01:35"/>
    <x v="0"/>
    <s v="Cumplido"/>
  </r>
  <r>
    <s v="INC000002484842"/>
    <s v="HOSTING VIRTUAL"/>
    <x v="4"/>
    <s v="GESTION PLATAFORMA CLIENTES"/>
    <s v="JUAN CARLOS UZCATEGUI FUGUETT"/>
    <s v="vos_eperez"/>
    <s v="4-Menor/Localizado"/>
    <s v="4-Baja"/>
    <s v="Baja"/>
    <s v="Requerimiento de Cliente"/>
    <s v="TELEFONICA EMPRESAS DE CHILE SA"/>
    <s v="verificar y encender servidores SW-CORE01, SW-DB01-V3 y SW-POLL08 de nuevo parque SolarWinds"/>
    <s v="07/12/2023 9:03:56"/>
    <s v="07/12/2023 9:04:04"/>
    <x v="0"/>
    <s v="TI"/>
    <s v="SISTEMAS OPERATIVOS"/>
    <s v="07/12/2023 12:12:28"/>
    <s v="07/12/2023 23:50:00"/>
    <s v="Señores,_x000a_Junto con saludarles hoy. Les escribo para solicitar de su cooperación para revisar los servidores SW-CORE01, SW-DB01-V3 y SW-POLL08 correspondientes al parque nuevo de SolarWinds, ya que estos equipos no son accesibles en la actualidad y posibl"/>
    <s v="Requerimiento gestionado con exito, se valida con esteban perez."/>
    <d v="1899-12-30T02:21:07"/>
    <d v="1899-12-30T03:08:32"/>
    <d v="1899-12-30T00:47:25"/>
    <x v="0"/>
    <s v="Cumplido"/>
  </r>
  <r>
    <s v="INC000002484858"/>
    <s v="VPN IP - MPLS"/>
    <x v="9"/>
    <s v="ADMINISTRADORES RESIDENTES"/>
    <s v="RODRIGO VÁSQUEZ MUÑOZ"/>
    <s v="frp_joflor"/>
    <s v="3-Moderado/Limitado"/>
    <s v="3-Medio"/>
    <s v="Media"/>
    <s v="Requerimiento de Cliente"/>
    <s v="INSTITUTO PROFESIONAL DE CHILE SA"/>
    <s v="GAMA | Solicitud de Restauración CEPECH"/>
    <s v="07/12/2023 9:53:11"/>
    <s v="07/12/2023 10:00:43"/>
    <x v="0"/>
    <s v="CDP ANTIGUO 1"/>
    <s v="CDP ANTIGUO 2"/>
    <s v="07/12/2023 18:25:38"/>
    <s v="07/12/2023 23:50:00"/>
    <s v="PREVENTIVO: NO_x000a_CODIGO DE SERVICIO: Restauraciones _x000a_DIRECCION: - _x000a_QUIEN REPORTA: Cristian Bahamondes Miranda_x000a_CONTACTO EN TERRENO:_x000a_PROBLEMA:_x000a_REQUERIMIENTO:_x000a__x000a_Buenos días, solicito de su gestión para ejecutar la siguiente restauración con carácter Urgente"/>
    <s v="Se efectúa contacto con cliente: N/A_x000a_Teléfono de contacto: N/A_x000a_Acciones realizadas: restauracion realizada y validada_x000a_Solución paliativa o definitiva: restauracion realizada y validada_x000a_Causa Raíz:  se solicita restauracion de bd en servidor kioto"/>
    <d v="1899-12-30T07:56:27"/>
    <d v="1899-12-30T08:32:27"/>
    <d v="1899-12-30T00:36:00"/>
    <x v="0"/>
    <s v="Cumplido"/>
  </r>
  <r>
    <s v="INC000002484862"/>
    <s v="VPN IP - MPLS"/>
    <x v="9"/>
    <s v="ADMINISTRADORES RESIDENTES"/>
    <s v="SEBASTIAN VILLENA"/>
    <s v="frp_joflor"/>
    <s v="3-Moderado/Limitado"/>
    <s v="3-Medio"/>
    <s v="Media"/>
    <s v="Requerimiento de Cliente"/>
    <s v="INSTITUTO PROFESIONAL DE CHILE SA"/>
    <s v="GAMA | Informe de Políticas de Respaldos.-"/>
    <s v="07/12/2023 10:01:32"/>
    <s v="07/12/2023 10:05:38"/>
    <x v="0"/>
    <s v="CDP ANTIGUO 1"/>
    <s v="CDP ANTIGUO 2"/>
    <s v="07/12/2023 17:47:57"/>
    <s v="07/12/2023 23:50:00"/>
    <s v="PREVENTIVO: NO_x000a_CODIGO DE SERVICIO: Respaldos_x000a_DIRECCION: - _x000a_QUIEN REPORTA: Cristian Bahamondes Miranda_x000a_CONTACTO EN TERRENO:  Cristian Bahamondes Miranda_x000a_PROBLEMA:_x000a_REQUERIMIENTO:_x000a_Buenos días, mucho agradeceré de su gestión para él envió de la política de r"/>
    <s v="FASE RESOLUCIÓN Y RECUPERACIÓN_x000a__x000a_Se efectúa contacto con cliente: N/A_x000a__x000a_Teléfono de contacto: N/A_x000a__x000a_Acciones realizadas: Se envia informacion solicitada via mail (adjunto en ticket) _x000a__x000a_Solución paliativa o definitiva: N/A_x000a__x000a_Acciones de Mejora, Recomendaciones"/>
    <d v="1899-12-30T00:33:10"/>
    <d v="1899-12-30T07:46:25"/>
    <d v="1899-12-30T07:13:15"/>
    <x v="0"/>
    <s v="Cumplido"/>
  </r>
  <r>
    <s v="INC000002484913"/>
    <s v="INFRAESTRUCTURA DC"/>
    <x v="6"/>
    <s v="APQ ACCESOS"/>
    <s v="FRANCISCO J FELIU ABARCA"/>
    <s v="tct_frafea"/>
    <s v="4-Menor/Localizado"/>
    <s v="4-Baja"/>
    <s v="Baja"/>
    <s v="Requerimiento de Cliente"/>
    <s v="TELEFONICA CYBERSECURITY TECH CHILE SPA"/>
    <s v="RONDA POR TOMA DE TEMPERATURAS EN SALAS TIC"/>
    <s v="07/12/2023 5:21:48"/>
    <s v="07/12/2023 5:22:46"/>
    <x v="0"/>
    <s v="TI"/>
    <s v="CLIMA"/>
    <s v="07/12/2023 5:39:37"/>
    <s v="07/12/2023 23:50:00"/>
    <s v="RONDA POR TOMA DE TEMPERATURAS EN SALAS TIC"/>
    <s v="RONDA REALIZADA"/>
    <d v="1899-12-30T00:00:00"/>
    <d v="1899-12-30T00:00:00"/>
    <d v="1899-12-30T00:00:00"/>
    <x v="0"/>
    <s v="Cumplido"/>
  </r>
  <r>
    <s v="INC000002484921"/>
    <s v="INFRAESTRUCTURA DC"/>
    <x v="6"/>
    <s v="APQ ACCESOS"/>
    <s v="FRANCISCO J FELIU ABARCA"/>
    <s v="tct_frafea"/>
    <s v="4-Menor/Localizado"/>
    <s v="4-Baja"/>
    <s v="Baja"/>
    <s v="Requerimiento de Cliente"/>
    <s v="TELEFONICA CYBERSECURITY TECH CHILE SPA"/>
    <s v="RONDA PREVENTIVA Y LECTURA DE TEMPERATURAS EN SALAS TIC"/>
    <s v="07/12/2023 7:00:44"/>
    <s v="07/12/2023 7:01:39"/>
    <x v="0"/>
    <s v="TI"/>
    <s v="CLIMA"/>
    <s v="07/12/2023 7:19:46"/>
    <s v="07/12/2023 23:50:00"/>
    <s v="RONDA PREVENTIVA Y LECTURA DE TEMPERATURAS EN SALAS TIC"/>
    <s v="RONDA REALIZADA"/>
    <d v="1899-12-30T00:00:00"/>
    <d v="1899-12-30T00:00:00"/>
    <d v="1899-12-30T00:00:00"/>
    <x v="0"/>
    <s v="Cumplido"/>
  </r>
  <r>
    <s v="INC000002484935"/>
    <s v="VPN IP - MPLS"/>
    <x v="3"/>
    <s v="GESTION HD"/>
    <s v="GUSTAVO AVILA VERA"/>
    <s v="frp_spevel"/>
    <s v="3-Moderado/Limitado"/>
    <s v="3-Medio"/>
    <s v="Media"/>
    <s v="Requerimiento de Cliente"/>
    <s v="INMOBILIARIA FRUSAN S.A."/>
    <s v="HD/Frusan: Validar Reinicio de Servidor"/>
    <s v="07/12/2023 8:54:36"/>
    <s v="07/12/2023 8:57:09"/>
    <x v="0"/>
    <s v="CDP ANTIGUO 1"/>
    <s v="CDP ANTIGUO 2"/>
    <s v="07/12/2023 9:40:53"/>
    <s v="07/12/2023 23:50:00"/>
    <s v="PREVENTIVO: NO_x000a_CODIGO DE SERVICIO:_x000a_DIRECCION:_x000a_QUIEN REPORTA: Freddy Cortés Díaz +56 9 6605 6481 | freddy.cortesdiaz@telefonica.com_x000a_CONTACTO EN TERRENO: _x000a_PROBLEMA: _x000a_REQUERIMIENTO:La solicitud es_x000a__x000a_ _x000a__x000a_Validar y revisar el reinicio del siguiente servidor e i"/>
    <s v="Se envia la nformacion"/>
    <d v="1899-12-30T00:00:00"/>
    <d v="1899-12-30T00:46:17"/>
    <d v="1899-12-30T00:46:17"/>
    <x v="0"/>
    <s v="Cumplido"/>
  </r>
  <r>
    <s v="INC000002484940"/>
    <s v="VPN IP - MPLS"/>
    <x v="21"/>
    <s v="GESTION HD"/>
    <s v="DENISE CRUZAT ETCHEBERRY"/>
    <s v="frp_spevel"/>
    <s v="3-Moderado/Limitado"/>
    <s v="3-Medio"/>
    <s v="Media"/>
    <s v="Incidente de Cliente"/>
    <s v="CONSORCIO INDUSTRIAL DE ALIMENTOS S A"/>
    <s v="HD/REVISAR SERVIDOR SOLMAN 10.250.240.93"/>
    <s v="07/12/2023 9:05:29"/>
    <s v="07/12/2023 9:08:02"/>
    <x v="1"/>
    <s v="CDP ANTIGUO 1"/>
    <s v="CDP ANTIGUO 2"/>
    <s v="07/12/2023 9:59:20"/>
    <s v="07/12/2023 9:59:20"/>
    <s v="PREVENTIVO: NO_x000a_CODIGO DE SERVICIO:  SOLMAN 10.250.240.93_x000a_DIRECCION:_x000a_QUIEN REPORTA: Luis Oviedo Contreras Fono: (562) 26770244 - (562) 26770113_x000a_CONTACTO EN TERRENO: _x000a_PROBLEMA:Favor revisar servidor SOLMAN 10.250.240.93, en cual tiene ping activo, pero no"/>
    <s v="FASE RESOLUCIÓN Y RECUPERACIÓN_x000a__x000a_Se efectúa contacto con cliente: Luis Oviedo Contreras &lt;luis.oviedo@cialalimentos.cl&gt;_x000a__x000a_Teléfono de contacto: (562) 26770244 _x000a__x000a_Acciones realizadas: NO APLICA, CLIENTE NO MANTIENE SERVICIOS CON TELEFÓNICA_x000a__x000a_Solución paliativa"/>
    <d v="1899-12-30T00:01:09"/>
    <d v="1899-12-30T00:53:51"/>
    <d v="1899-12-30T00:52:42"/>
    <x v="1"/>
    <s v=""/>
  </r>
  <r>
    <s v="INC000002484955"/>
    <s v="INFRAESTRUCTURA DC"/>
    <x v="15"/>
    <s v="APQ ACCESOS"/>
    <s v="PABLO A MALDONADO FLORES"/>
    <s v="tct_pabmaf"/>
    <s v="2-Significativo/Amplio"/>
    <s v="3-Medio"/>
    <s v="Media"/>
    <s v="Requerimiento de Cliente"/>
    <s v="TELEFONICA CYBERSECURITY TECH CHILE SPA"/>
    <s v="REALIZAR RONDA Y REVISION DE SALAS TECNICAS"/>
    <s v="07/12/2023 9:18:24"/>
    <s v="07/12/2023 9:19:42"/>
    <x v="0"/>
    <s v="CDP ANTIGUO 1"/>
    <s v="CDP ANTIGUO 2"/>
    <s v="07/12/2023 10:12:28"/>
    <s v="07/12/2023 23:50:00"/>
    <s v="REALIZAR RONDA Y REVISION DE SALAS TECNICAS"/>
    <s v="RONDAS OK"/>
    <d v="1899-12-30T00:52:24"/>
    <d v="1899-12-30T00:54:04"/>
    <d v="1899-12-30T00:01:40"/>
    <x v="0"/>
    <s v="Cumplido"/>
  </r>
  <r>
    <s v="INC000002484974"/>
    <s v="INFRAESTRUCTURA DC"/>
    <x v="15"/>
    <s v="APQ ACCESOS"/>
    <s v="PABLO A MALDONADO FLORES"/>
    <s v="tct_pabmaf"/>
    <s v="2-Significativo/Amplio"/>
    <s v="2-Alta"/>
    <s v="Alta"/>
    <s v="Requerimiento de Cliente"/>
    <s v="TELEFONICA CYBERSECURITY TECH CHILE SPA"/>
    <s v="REALIZAR TOMA DE ALARMAS DE CLIENTE SALA BLANCA"/>
    <s v="07/12/2023 9:48:10"/>
    <s v="07/12/2023 9:52:10"/>
    <x v="0"/>
    <s v="CDP ANTIGUO 1"/>
    <s v="CDP ANTIGUO 2"/>
    <s v="07/12/2023 10:18:55"/>
    <s v="07/12/2023 23:50:00"/>
    <s v="REALIZAR TOMA DE ALARMAS DE CLIENTE SALA BLANCA"/>
    <s v="ALARMAS OK"/>
    <d v="1899-12-30T00:24:05"/>
    <d v="1899-12-30T00:30:45"/>
    <d v="1899-12-30T00:06:40"/>
    <x v="0"/>
    <s v="Cumplido"/>
  </r>
  <r>
    <s v="INC000002484985"/>
    <s v="VPN IP - MPLS"/>
    <x v="2"/>
    <s v="GESTION HD"/>
    <s v="LUIS A VILLASMIL CASTILLO"/>
    <s v="frp_fpetro"/>
    <s v="3-Moderado/Limitado"/>
    <s v="3-Medio"/>
    <s v="Media"/>
    <s v="Incidente de Cliente"/>
    <s v="AVANTS SERVICIOS INTEGRALES"/>
    <s v="REQ/Falla conexión entre redes"/>
    <s v="07/12/2023 10:02:08"/>
    <s v="07/12/2023 10:06:37"/>
    <x v="0"/>
    <s v="CDP ANTIGUO 1"/>
    <s v="CDP ANTIGUO 2"/>
    <s v="07/12/2023 12:11:59"/>
    <s v="07/12/2023 23:50:00"/>
    <s v="PREVENTIVO: NO_x000a_CODIGO DE SERVICIO: VPF1667589_x000a_DIRECCION: _x000a_QUIEN REPORTA:_x000a_CONTACTO EN TERRENO:_x000a_PROBLEMA:_x000a_SU ayuda para revisión de conexión entre redes aplicadas por vpn en su Fortinet_x000a__x000a_ _x000a__x000a_Desde las redes de AWS 192.168.98.0/24_x000a__x000a_Hacia las redes MPLS  CARE"/>
    <s v="FASE RESOLUCIÓN Y RECUPERACIÓN_x000a__x000a_Se efectúa contacto con cliente: Emanuel Aranguiz _x000a__x000a_Teléfono de contacto: +56 9 5363 3564_x000a__x000a_Acciones realizadas: Luego de revisar la comunicación a través de los Tunnel Ipsec, se observa trafico asimétrico_x000a__x000a_Solución paliati"/>
    <d v="1899-12-30T00:00:00"/>
    <d v="1899-12-30T02:09:51"/>
    <d v="1899-12-30T02:09:51"/>
    <x v="1"/>
    <s v=""/>
  </r>
  <r>
    <s v="INC000002484992"/>
    <s v="VPN IP - MPLS"/>
    <x v="17"/>
    <s v="GESTION HD"/>
    <s v="NICOLAS A SAAVEDRA EGUILUZ"/>
    <s v="frp_spevel"/>
    <s v="3-Moderado/Limitado"/>
    <s v="3-Medio"/>
    <s v="Media"/>
    <s v="Requerimiento de Cliente"/>
    <s v="CENTRO MEDICO ANTOFAGASTA SA"/>
    <s v="HD/Formulario Solicitud Creación Usuario y Asignación Roles-Perfiles.xlsx"/>
    <s v="07/12/2023 10:11:38"/>
    <s v="07/12/2023 10:15:28"/>
    <x v="0"/>
    <s v="CDP ANTIGUO 1"/>
    <s v="CDP ANTIGUO 2"/>
    <s v="07/12/2023 12:16:33"/>
    <s v="07/12/2023 23:50:00"/>
    <s v="PREVENTIVO: NO_x000a_CODIGO DE SERVICIO: NN_x000a_DIRECCION:  _x000a_QUIEN REPORTA:  Nicolás Saavedra Eguiluz+56 9 6187 5469 | nicolas.saavedraeguiluz@telefonica.com_x000a_CONTACTO EN TERRENO: _x000a_PROBLEMA:  _x000a_REQUERIMIENTO:Favor generar ticket en base a requerimiento de cliente Co"/>
    <s v="He creado el usuario “avergini” en Ambiente Desarrollo 100._x000a_Adicionalmente asigne perfil SAP_ALL a pesar de que en el formulario no estaba detallado._x000a_Favor al solicitar nuevamente un usuario nuevo también se deben agregar los roles y/o perfiles respectiv"/>
    <d v="1899-12-30T00:00:00"/>
    <d v="1899-12-30T02:04:55"/>
    <d v="1899-12-30T02:04:55"/>
    <x v="0"/>
    <s v="Cumplido"/>
  </r>
  <r>
    <s v="INC000002485003"/>
    <s v="HOUSING"/>
    <x v="1"/>
    <s v="APQ ACCESOS"/>
    <s v="CARLOS F ARAYA RAMIREZ"/>
    <s v="tct_cararr"/>
    <s v="4-Menor/Localizado"/>
    <s v="4-Baja"/>
    <s v="Baja"/>
    <s v="Requerimiento de Cliente"/>
    <s v="TELEFONICA CYBERSECURITY TECH CHILE SPA"/>
    <s v="FACTIBILIDAD 79091"/>
    <s v="07/12/2023 10:25:53"/>
    <s v="07/12/2023 10:27:43"/>
    <x v="0"/>
    <s v="CDP ANTIGUO 1"/>
    <s v="CDP ANTIGUO 2"/>
    <s v="07/12/2023 14:07:15"/>
    <s v="07/12/2023 23:50:00"/>
    <s v="BCO SANTANDER"/>
    <s v="FACTIBILIDAD ENVIADA"/>
    <d v="1899-12-30T03:39:02"/>
    <d v="1899-12-30T03:41:22"/>
    <d v="1899-12-30T00:02:20"/>
    <x v="0"/>
    <s v="Cumplido"/>
  </r>
  <r>
    <s v="INC000002485008"/>
    <s v="TICKET-INTELIGENTE"/>
    <x v="4"/>
    <s v="GESTION TI"/>
    <s v="ALEJANDRO ACEVEDO VALENZUELA"/>
    <s v="USR_TSIGHT"/>
    <s v="1-Extenso/Generalizado"/>
    <s v="4-Baja"/>
    <s v="Baja"/>
    <s v="Incidente de Cliente"/>
    <s v="FUNDACION INSTITUTO PROFESIONAL DUOC UC"/>
    <s v="fiprdu01 - dcadmmelipilla TICKET AUTOMATICO"/>
    <s v="07/12/2023 5:23:02"/>
    <s v="07/12/2023 5:23:02"/>
    <x v="0"/>
    <s v="TRUESIGHT"/>
    <s v="TRUESIGHT"/>
    <s v="07/12/2023 7:19:06"/>
    <s v="07/12/2023 23:50:00"/>
    <s v="PREVENTIVO=SI_x000a_CODIGO DE SERVICIO=DCADMMELIPILLA_x000a_DIRECCION=_x000a_CIUDAD=_x000a_COMUNA LOCAL=_x000a_REGION=_x000a_QUIEN REPORTA=Ticket automático_x000a_CONTACTO EN TERRENO=_x000a_PROBLEMA=Node FIPRDU01 - DCADMMELIPILLA is Down_x000a_REQUERIMIENTO=_x000a_EQUIPOS ENERGIZADO O REINICIADO=_x000a_HORARIO DE ATENC"/>
    <s v="Buen día. Se verifica sede operativa. Sin embargo se debió realiza sanity reebot."/>
    <d v="1899-12-30T01:54:39"/>
    <d v="1899-12-30T01:56:04"/>
    <d v="1899-12-30T00:01:25"/>
    <x v="1"/>
    <s v=""/>
  </r>
  <r>
    <s v="INC000002485033"/>
    <s v="TICKET-INTELIGENTE"/>
    <x v="4"/>
    <s v="GESTION TI"/>
    <s v="ALEJANDRO ACEVEDO VALENZUELA"/>
    <s v="USR_TSIGHT"/>
    <s v="1-Extenso/Generalizado"/>
    <s v="4-Baja"/>
    <s v="Baja"/>
    <s v="Incidente de Cliente"/>
    <s v="FUNDACION INSTITUTO PROFESIONAL DUOC UC"/>
    <s v="fiprdu01 - dcadmsnbdo TICKET AUTOMATICO"/>
    <s v="07/12/2023 6:54:25"/>
    <s v="07/12/2023 6:54:25"/>
    <x v="0"/>
    <s v="TRUESIGHT"/>
    <s v="TRUESIGHT"/>
    <s v="07/12/2023 7:18:35"/>
    <s v="07/12/2023 23:50:00"/>
    <s v="PREVENTIVO=SI_x000a_CODIGO DE SERVICIO=DCADMSNBDO_x000a_DIRECCION=_x000a_CIUDAD=_x000a_COMUNA LOCAL=_x000a_REGION=_x000a_QUIEN REPORTA=Ticket automático_x000a_CONTACTO EN TERRENO=_x000a_PROBLEMA=Node FIPRDU01 - DCADMSNBDO is Down_x000a_REQUERIMIENTO=_x000a_EQUIPOS ENERGIZADO O REINICIADO=_x000a_HORARIO DE ATENCION=_x000a_OBS"/>
    <s v="Buen día. Se verifica sede operativa. Sin embargo, se debió realiza sanity reebot."/>
    <d v="1899-12-30T00:22:30"/>
    <d v="1899-12-30T00:24:10"/>
    <d v="1899-12-30T00:01:40"/>
    <x v="1"/>
    <s v=""/>
  </r>
  <r>
    <s v="INC000002485104"/>
    <s v="TICKET-INTELIGENTE"/>
    <x v="4"/>
    <s v="GESTION TI"/>
    <s v="GIOVANNI D ROCCO VALENZUELA"/>
    <s v="USR_TSIGHT"/>
    <s v="1-Extenso/Generalizado"/>
    <s v="4-Baja"/>
    <s v="Baja"/>
    <s v="Incidente de Cliente"/>
    <s v="GPS CHILE SPA"/>
    <s v="gpschi01 - wnprws_gps05 TICKET AUTOMATICO"/>
    <s v="07/12/2023 9:20:00"/>
    <s v="07/12/2023 9:20:00"/>
    <x v="0"/>
    <s v="TRUESIGHT"/>
    <s v="TRUESIGHT"/>
    <s v="07/12/2023 15:05:42"/>
    <s v="07/12/2023 23:50:00"/>
    <s v="PREVENTIVO=SI_x000a_CODIGO DE SERVICIO=WNPRWS_GPS05_x000a_DIRECCION=_x000a_CIUDAD=_x000a_COMUNA LOCAL=_x000a_REGION=_x000a_QUIEN REPORTA=Ticket automático_x000a_CONTACTO EN TERRENO=_x000a_PROBLEMA=High RAM Usage Alert for Node GPSCHI01 - WNPRWS_GPS05_x000a_REQUERIMIENTO=_x000a_EQUIPOS ENERGIZADO O REINICIADO=_x000a_HOR"/>
    <m/>
    <d v="1899-12-30T01:16:35"/>
    <d v="1899-12-30T05:45:42"/>
    <d v="1899-12-30T04:00:00"/>
    <x v="1"/>
    <s v=""/>
  </r>
  <r>
    <s v="INC000002485131"/>
    <s v="HOSTING VIRTUAL"/>
    <x v="3"/>
    <s v="DUOC TICKET AUTOMATICO"/>
    <s v="VICTOR SEPULVEDA GAMARRA"/>
    <s v="frp_lmosqu"/>
    <s v="3-Moderado/Limitado"/>
    <s v="4-Baja"/>
    <s v="Baja"/>
    <s v="Requerimiento de Cliente"/>
    <s v="FUNDACION INSTITUTO PROFESIONAL DUOC UC"/>
    <s v="REQ | DUOC | RV: Solicitud de creación de dominio"/>
    <s v="07/12/2023 10:20:52"/>
    <s v="07/12/2023 10:23:53"/>
    <x v="0"/>
    <s v="TI"/>
    <s v="SISTEMAS OPERATIVOS"/>
    <s v="12/12/2023 14:35:17"/>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_x000a_De: Patri"/>
    <s v="Se configura subdominio contenidos.duoc.cl"/>
    <d v="1900-01-04T03:29:48"/>
    <d v="1900-01-04T04:14:25"/>
    <d v="1899-12-30T00:44:37"/>
    <x v="0"/>
    <s v="Cumplido"/>
  </r>
  <r>
    <s v="INC000002485145"/>
    <s v="HOUSING"/>
    <x v="19"/>
    <s v="BELIEVE"/>
    <s v="YORDI M HURTADO ARAYA"/>
    <s v="frp_fbalab"/>
    <s v="3-Moderado/Limitado"/>
    <s v="3-Medio"/>
    <s v="Media"/>
    <s v="Requerimiento de Cliente"/>
    <s v="IDOM INGENIERIA Y CONSULTORIA S.A. AGENCIA EN CHILE"/>
    <s v="GESTION DATACENTER/ ACCESOS / IDOM INGENIERIA Y CONSULTORIA S.A. AGENCIA EN CHILE"/>
    <s v="07/12/2023 10:51:49"/>
    <s v="07/12/2023 10:53:45"/>
    <x v="0"/>
    <s v="COMUNICACIONES"/>
    <s v="VPN IP - MPLS"/>
    <s v="07/12/2023 11:08:23"/>
    <s v="07/12/2023 23:50:00"/>
    <s v="EMPRESA: IDOM INGENIERIA Y CONSULTORIA S.A. AGENCIA EN CHILE_x000a_CÓDIGO DE SERVICIO: _x000a_DIRECCIÓN_x000a_NOMBRE DE QUIEN REPORTA: Daniel Rodriguez_x000a_TELÉFONO DE QUIEN REPORTA: 5697829 7978_x000a_NOMBRE DE CONTACTO EN TERRENO: _x000a_REQUERIMIENTO:_x000a_inspección de sistemas de combate"/>
    <s v="ACCESOS AUTORIZADOS"/>
    <d v="1899-12-30T00:10:09"/>
    <d v="1899-12-30T00:16:34"/>
    <d v="1899-12-30T00:06:25"/>
    <x v="0"/>
    <s v="Cumplido"/>
  </r>
  <r>
    <s v="INC000002485179"/>
    <s v="RED INTERNA"/>
    <x v="6"/>
    <s v="APQ ACCESOS"/>
    <s v="YORDI M HURTADO ARAYA"/>
    <s v="tct_yorhua"/>
    <s v="4-Menor/Localizado"/>
    <s v="4-Baja"/>
    <s v="Baja"/>
    <s v="Requerimiento de Cliente"/>
    <s v="TELEFONICA CYBERSECURITY TECH CHILE SPA"/>
    <s v="RONDA TOMA DE TEMPERATURAS SALAS TIC 12:30"/>
    <s v="07/12/2023 11:41:41"/>
    <s v="07/12/2023 11:42:07"/>
    <x v="0"/>
    <s v="CDP ANTIGUO 1"/>
    <s v="CDP ANTIGUO 2"/>
    <s v="07/12/2023 12:15:32"/>
    <s v="07/12/2023 23:50:00"/>
    <s v="RONDA TOMA DE TEMPERATURAS SALAS TIC 12:30"/>
    <s v="RONDA REALIZADA"/>
    <d v="1899-12-30T00:00:00"/>
    <d v="1899-12-30T00:33:51"/>
    <d v="1899-12-30T00:33:51"/>
    <x v="0"/>
    <s v="Cumplido"/>
  </r>
  <r>
    <s v="INC000002485180"/>
    <s v="RED INTERNA"/>
    <x v="6"/>
    <s v="APQ ACCESOS"/>
    <s v="YORDI M HURTADO ARAYA"/>
    <s v="tct_yorhua"/>
    <s v="4-Menor/Localizado"/>
    <s v="4-Baja"/>
    <s v="Baja"/>
    <s v="Requerimiento de Cliente"/>
    <s v="TELEFONICA CYBERSECURITY TECH CHILE SPA"/>
    <s v="RONDA SALAS TECNICAS 15:30"/>
    <s v="07/12/2023 11:43:01"/>
    <s v="07/12/2023 11:43:27"/>
    <x v="0"/>
    <s v="CDP ANTIGUO 1"/>
    <s v="CDP ANTIGUO 2"/>
    <s v="07/12/2023 12:15:54"/>
    <s v="07/12/2023 23:50:00"/>
    <s v="RONDA SALAS TECNICAS 15:30"/>
    <s v="RONDA REALIZADA"/>
    <d v="1899-12-30T00:00:00"/>
    <d v="1899-12-30T00:32:53"/>
    <d v="1899-12-30T00:32:53"/>
    <x v="0"/>
    <s v="Cumplido"/>
  </r>
  <r>
    <s v="INC000002485196"/>
    <s v="HOSTING VIRTUAL"/>
    <x v="3"/>
    <s v="DUOC TICKET AUTOMATICO"/>
    <s v="VICTOR SEPULVEDA GAMARRA"/>
    <s v="frp_lmosqu"/>
    <s v="3-Moderado/Limitado"/>
    <s v="4-Baja"/>
    <s v="Baja"/>
    <s v="Incidente de Cliente"/>
    <s v="FUNDACION INSTITUTO PROFESIONAL DUOC UC"/>
    <s v="DUOC | REQ |  Alerta Global: Monitoreo Atentus"/>
    <s v="07/12/2023 12:07:46"/>
    <s v="07/12/2023 12:12:29"/>
    <x v="0"/>
    <s v="TI"/>
    <s v="SISTEMAS OPERATIVOS"/>
    <s v="07/12/2023 12:30:13"/>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 Kevin Pe"/>
    <s v="Se efectúa contacto con cliente: N/A_x000a_Teléfono de contacto: N/A_x000a_Acciones realizadas: Se conectaron tarjetas de red de los servidores SRVFRONTCAKEPRD01 (10.10.100.192 // 172.16.206.128) y SRVFRONTCAKEPRD02 (10.10.100.193 // 172.16.206.129)_x000a_Solución paliati"/>
    <d v="1899-12-30T00:01:02"/>
    <d v="1899-12-30T00:22:27"/>
    <d v="1899-12-30T00:21:25"/>
    <x v="1"/>
    <s v=""/>
  </r>
  <r>
    <s v="INC000002485199"/>
    <s v="HOUSING"/>
    <x v="19"/>
    <s v="BELIEVE"/>
    <s v="YORDI M HURTADO ARAYA"/>
    <s v="frp_fbalab"/>
    <s v="3-Moderado/Limitado"/>
    <s v="3-Medio"/>
    <s v="Media"/>
    <s v="Requerimiento de Cliente"/>
    <s v="FONDO DE SOLIDARIDAD E INVERSION SOCIAL"/>
    <s v="GESTION DATACENTER/ ACCESOS / FONDO DE SOLIDARIDAD E INVERSION SOCIAL"/>
    <s v="07/12/2023 12:16:23"/>
    <s v="07/12/2023 12:17:59"/>
    <x v="0"/>
    <s v="CDP ANTIGUO 1"/>
    <s v="CDP ANTIGUO 2"/>
    <s v="07/12/2023 12:32:22"/>
    <s v="07/12/2023 23:50:00"/>
    <s v="EMPRESA: FONDO DE SOLIDARIDAD E INVERSION SOCIAL_x000a_CÓDIGO DE SERVICIO: _x000a_DIRECCIÓN_x000a_NOMBRE DE QUIEN REPORTA: Ivan Henriquez_x000a_TELÉFONO DE QUIEN REPORTA: 987517084_x000a_NOMBRE DE CONTACTO EN TERRENO: _x000a_REQUERIMIENTO:_x000a_Levantamiento del gabinete del cliente, esto para"/>
    <s v="RONDA REALIZADA"/>
    <d v="1899-12-30T00:08:59"/>
    <d v="1899-12-30T00:15:59"/>
    <d v="1899-12-30T00:07:00"/>
    <x v="0"/>
    <s v="Cumplido"/>
  </r>
  <r>
    <s v="INC000002485258"/>
    <s v="HOUSING"/>
    <x v="15"/>
    <s v="APQ ACCESOS"/>
    <s v="JOSE G MARQUEZ MARCANO"/>
    <s v="tct_josmam"/>
    <s v="4-Menor/Localizado"/>
    <s v="4-Baja"/>
    <s v="Baja"/>
    <s v="Requerimiento de Cliente"/>
    <s v="TELEFONICA EMPRESAS DE CHILE SA"/>
    <s v="SUPERVISION: Ingreso a DC PAINE para realizar instalación de cruzada"/>
    <s v="07/12/2023 10:56:12"/>
    <s v="07/12/2023 10:57:37"/>
    <x v="0"/>
    <s v="CDP ANTIGUO 1"/>
    <s v="CDP ANTIGUO 2"/>
    <s v="07/12/2023 10:59:31"/>
    <s v="07/12/2023 23:50:00"/>
    <s v="Ingreso a DC PAINE para realizar instalación de cruzada (6/12) y conexión de cruzada (7/12) para proyecto M126414-0 @183081 K2330983"/>
    <s v="TRABAJO REALIZADO CON EXITO"/>
    <d v="1899-12-30T00:01:34"/>
    <d v="1899-12-30T00:03:19"/>
    <d v="1899-12-30T00:01:45"/>
    <x v="0"/>
    <s v="Cumplido"/>
  </r>
  <r>
    <s v="INC000002485283"/>
    <s v="TICKET-INTELIGENTE"/>
    <x v="4"/>
    <s v="GESTION TI"/>
    <s v="ALEJANDRO ACEVEDO VALENZUELA"/>
    <s v="USR_TSIGHT"/>
    <s v="1-Extenso/Generalizado"/>
    <s v="4-Baja"/>
    <s v="Baja"/>
    <s v="Incidente de Cliente"/>
    <s v="SUGAL CHILE LIMITADA"/>
    <s v="suchli01 - qasmon_vm TICKET AUTOMATICO"/>
    <s v="07/12/2023 11:35:08"/>
    <s v="07/12/2023 11:35:08"/>
    <x v="0"/>
    <s v="TRUESIGHT"/>
    <s v="TRUESIGHT"/>
    <s v="07/12/2023 13:00:44"/>
    <s v="07/12/2023 23:50:00"/>
    <s v="PREVENTIVO=SI_x000a_CODIGO DE SERVICIO=qasmon_VM_x000a_DIRECCION=_x000a_CIUDAD=_x000a_COMUNA LOCAL=_x000a_REGION=_x000a_QUIEN REPORTA=Ticket automático_x000a_CONTACTO EN TERRENO=_x000a_PROBLEMA=High RAM Usage Alert for Node SUCHLI01 - qasmon_VM_x000a_REQUERIMIENTO=_x000a_EQUIPOS ENERGIZADO O REINICIADO=_x000a_HORARIO D"/>
    <s v="Se realiza limpieza de memoria residual quedando servidor con consumó de RAM 48%."/>
    <d v="1899-12-30T00:54:18"/>
    <d v="1899-12-30T01:25:36"/>
    <d v="1899-12-30T00:31:18"/>
    <x v="1"/>
    <s v=""/>
  </r>
  <r>
    <s v="INC000002485326"/>
    <s v="RED INTERNA"/>
    <x v="0"/>
    <s v="APOQUINDO TI"/>
    <s v="RICARDO F ORELLANA MARDONES"/>
    <s v="tct_rorell"/>
    <s v="4-Menor/Localizado"/>
    <s v="4-Baja"/>
    <s v="Baja"/>
    <s v="Requerimiento de Cliente"/>
    <s v="TELEFONICA EMPRESAS DE CHILE SA"/>
    <s v="RONDA Y MEDICIÓN DE TEMPERATURAS EN SALAS TIC"/>
    <s v="07/12/2023 10:59:20"/>
    <s v="07/12/2023 11:00:35"/>
    <x v="0"/>
    <s v="TI"/>
    <s v="CLIMA"/>
    <s v="07/12/2023 11:20:39"/>
    <s v="07/12/2023 23:50:00"/>
    <m/>
    <s v="ACT REALIZADA SIN NOVEDAD"/>
    <d v="1899-12-30T00:00:00"/>
    <d v="1899-12-30T00:00:00"/>
    <d v="1899-12-30T00:00:00"/>
    <x v="0"/>
    <s v="Cumplido"/>
  </r>
  <r>
    <s v="INC000002485341"/>
    <s v="VPN IP - MPLS"/>
    <x v="17"/>
    <s v="GESTION HD"/>
    <s v="NICOLAS A SAAVEDRA EGUILUZ"/>
    <s v="frp_fpetro"/>
    <s v="3-Moderado/Limitado"/>
    <s v="3-Medio"/>
    <s v="Media"/>
    <s v="Requerimiento de Cliente"/>
    <s v="NUTRISCO CHILE SA"/>
    <s v="HD/Información para creación SAP"/>
    <s v="07/12/2023 11:20:59"/>
    <s v="07/12/2023 11:24:15"/>
    <x v="0"/>
    <s v="CDP ANTIGUO 1"/>
    <s v="CDP ANTIGUO 2"/>
    <s v="07/12/2023 12:17:24"/>
    <s v="07/12/2023 23:50:00"/>
    <s v="PREVENTIVO: NO_x000a_CODIGO DE SERVICIO: 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
    <s v="He creado el usuario ACARRASCOB en PRD según lo indicado,"/>
    <d v="1899-12-30T00:00:00"/>
    <d v="1899-12-30T00:56:25"/>
    <d v="1899-12-30T00:56:25"/>
    <x v="0"/>
    <s v="Cumplido"/>
  </r>
  <r>
    <s v="INC000002485345"/>
    <s v="INFRAESTRUCTURA DC"/>
    <x v="1"/>
    <s v="APQ ACCESOS"/>
    <s v="CARLOS F ARAYA RAMIREZ"/>
    <s v="tct_cararr"/>
    <s v="4-Menor/Localizado"/>
    <s v="4-Baja"/>
    <s v="Baja"/>
    <s v="Requerimiento de Cliente"/>
    <s v="TELEFONICA CYBERSECURITY TECH CHILE SPA"/>
    <s v="FACTIBILIDAD 79604"/>
    <s v="07/12/2023 11:27:17"/>
    <s v="07/12/2023 11:28:13"/>
    <x v="0"/>
    <s v="CDP ANTIGUO 1"/>
    <s v="CDP ANTIGUO 2"/>
    <s v="07/12/2023 12:03:17"/>
    <s v="07/12/2023 23:50:00"/>
    <s v="TELEFONICA"/>
    <s v="FACTIBILIDAD ENVIADA"/>
    <d v="1899-12-30T00:34:23"/>
    <d v="1899-12-30T00:36:00"/>
    <d v="1899-12-30T00:01:37"/>
    <x v="0"/>
    <s v="Cumplido"/>
  </r>
  <r>
    <s v="INC000002485372"/>
    <s v="VPN IP - MPLS"/>
    <x v="6"/>
    <s v="GESTION HD"/>
    <s v="YORDI M HURTADO ARAYA"/>
    <s v="frp_jancha"/>
    <s v="4-Menor/Localizado"/>
    <s v="4-Baja"/>
    <s v="Baja"/>
    <s v="Requerimiento de Cliente"/>
    <s v="BANCO DEL ESTADO DE CHILE"/>
    <s v="FRONT CTC/ EMPRESAS/REQUERIMIENTO DE CAMBIO DE MEDIOS MAGNETICOS"/>
    <s v="07/12/2023 12:19:27"/>
    <s v="07/12/2023 12:21:05"/>
    <x v="0"/>
    <s v="COMUNICACIONES"/>
    <s v="VPN IP - MPLS"/>
    <s v="07/12/2023 14:26:14"/>
    <s v="07/12/2023 23:50:00"/>
    <s v="FRONT CTC/ EMPRESAS/REQUERIMIENTO DE CAMBIO DE MEDIOS MAGNETICOS _x000a_PREVENTIVO: NO_x000a_EMPRESA: BANCO DEL ESTADO DE CHILE _x000a_CÓDIGO DE SERVICIO: _x000a_DIRECCIÓN:San Martin 50, 2do piso  _x000a_COMUNA:Santiago_x000a_CIUDAD:Santiago _x000a_NOMBRE DE QUIEN REPORTA:Victor Altamirano _x000a_TELÉ"/>
    <s v="CAMBIÓ DE CINTA OK"/>
    <d v="1899-12-30T00:33:32"/>
    <d v="1899-12-30T02:06:47"/>
    <d v="1899-12-30T01:33:15"/>
    <x v="0"/>
    <s v="Cumplido"/>
  </r>
  <r>
    <s v="INC000002485375"/>
    <s v="RED INTERNA"/>
    <x v="0"/>
    <s v="APOQUINDO TI"/>
    <s v="RICARDO F ORELLANA MARDONES"/>
    <s v="tct_rorell"/>
    <s v="4-Menor/Localizado"/>
    <s v="4-Baja"/>
    <s v="Baja"/>
    <s v="Requerimiento de Cliente"/>
    <s v="TELEFONICA EMPRESAS DE CHILE SA"/>
    <s v="RONDA Y MEDICIÓN DE TEMPERATURAS EN SALAS TIC"/>
    <s v="07/12/2023 12:22:01"/>
    <s v="07/12/2023 12:23:05"/>
    <x v="0"/>
    <s v="TI"/>
    <s v="CLIMA"/>
    <s v="07/12/2023 12:49:52"/>
    <s v="07/12/2023 23:50:00"/>
    <m/>
    <s v="ACT REALIZADA SIN NOVEDAD"/>
    <d v="1899-12-30T00:00:00"/>
    <d v="1899-12-30T00:00:00"/>
    <d v="1899-12-30T00:00:00"/>
    <x v="0"/>
    <s v="Cumplido"/>
  </r>
  <r>
    <s v="INC000002485397"/>
    <s v="RED INTERNA"/>
    <x v="1"/>
    <s v="APQ ACCESOS"/>
    <s v="CARLOS F ARAYA RAMIREZ"/>
    <s v="tct_cararr"/>
    <s v="4-Menor/Localizado"/>
    <s v="4-Baja"/>
    <s v="Baja"/>
    <s v="Requerimiento de Cliente"/>
    <s v="TELEFONICA CYBERSECURITY TECH CHILE SPA"/>
    <s v="TOMA DE ALARMAS"/>
    <s v="07/12/2023 12:53:41"/>
    <s v="07/12/2023 12:54:22"/>
    <x v="0"/>
    <s v="CDP ANTIGUO 1"/>
    <s v="CDP ANTIGUO 2"/>
    <s v="07/12/2023 13:52:24"/>
    <s v="07/12/2023 23:50:00"/>
    <m/>
    <s v="toma de alarmas realizada"/>
    <d v="1899-12-30T00:00:00"/>
    <d v="1899-12-30T00:00:00"/>
    <d v="1899-12-30T00:00:00"/>
    <x v="0"/>
    <s v="Cumplido"/>
  </r>
  <r>
    <s v="INC000002485414"/>
    <s v="TICKET-INTELIGENTE"/>
    <x v="4"/>
    <s v="GESTION TI"/>
    <s v="GIOVANNI D ROCCO VALENZUELA"/>
    <s v="USR_TSIGHT"/>
    <s v="1-Extenso/Generalizado"/>
    <s v="4-Baja"/>
    <s v="Baja"/>
    <s v="Incidente de Cliente"/>
    <s v="GPS CHILE SPA"/>
    <s v="gpschi01 - wnprap_gps04 TICKET AUTOMATICO"/>
    <s v="07/12/2023 12:37:43"/>
    <s v="07/12/2023 12:37:43"/>
    <x v="0"/>
    <s v="TRUESIGHT"/>
    <s v="TRUESIGHT"/>
    <s v="07/12/2023 15:18:10"/>
    <s v="0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1:50:14"/>
    <d v="1899-12-30T02:40:27"/>
    <d v="1899-12-30T00:50:13"/>
    <x v="1"/>
    <s v=""/>
  </r>
  <r>
    <s v="INC000002485418"/>
    <s v="TICKET-INTELIGENTE"/>
    <x v="3"/>
    <s v="GESTION TI"/>
    <s v="GUSTAVO AVILA VERA"/>
    <s v="USR_TSIGHT"/>
    <s v="1-Extenso/Generalizado"/>
    <s v="4-Baja"/>
    <s v="Baja"/>
    <s v="Incidente de Cliente"/>
    <s v="TELEFONICA CYBERSECURITY TECH CHILE SPA"/>
    <s v="tctcsp01 - soc-splunk-i-01 TICKET AUTOMATICO"/>
    <s v="07/12/2023 12:43:39"/>
    <s v="07/12/2023 12:43:39"/>
    <x v="0"/>
    <s v="TRUESIGHT"/>
    <s v="TRUESIGHT"/>
    <s v="07/12/2023 14:33:59"/>
    <s v="07/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Se revisa el servidor sin problema de performance"/>
    <d v="1899-12-30T00:41:48"/>
    <d v="1899-12-30T01:50:20"/>
    <d v="1899-12-30T01:08:32"/>
    <x v="1"/>
    <s v=""/>
  </r>
  <r>
    <s v="INC000002485541"/>
    <s v="INFRAESTRUCTURA DC"/>
    <x v="15"/>
    <s v="APQ ACCESOS"/>
    <s v="PABLO A MALDONADO FLORES"/>
    <s v="tct_pabmaf"/>
    <s v="2-Significativo/Amplio"/>
    <s v="2-Alta"/>
    <s v="Alta"/>
    <s v="Requerimiento de Cliente"/>
    <s v="TELEFONICA CYBERSECURITY TECH CHILE SPA"/>
    <s v="REALIZAR RONDA Y REVISION DE SALAS TECNICAS"/>
    <s v="07/12/2023 15:06:21"/>
    <s v="07/12/2023 15:08:21"/>
    <x v="0"/>
    <s v="CDP ANTIGUO 1"/>
    <s v="CDP ANTIGUO 2"/>
    <s v="07/12/2023 15:18:52"/>
    <s v="07/12/2023 23:50:00"/>
    <s v="REALIZAR RONDA Y REVISION DE SALAS TECNICAS"/>
    <s v="RONDAS OK"/>
    <d v="1899-12-30T00:00:00"/>
    <d v="1899-12-30T00:00:00"/>
    <d v="1899-12-30T00:00:00"/>
    <x v="0"/>
    <s v="Cumplido"/>
  </r>
  <r>
    <s v="INC000002485543"/>
    <s v="INFRAESTRUCTURA DC"/>
    <x v="15"/>
    <s v="APQ ACCESOS"/>
    <s v="PABLO A MALDONADO FLORES"/>
    <s v="tct_pabmaf"/>
    <s v="2-Significativo/Amplio"/>
    <s v="2-Alta"/>
    <s v="Alta"/>
    <s v="Requerimiento de Cliente"/>
    <s v="TELEFONICA CYBERSECURITY TECH CHILE SPA"/>
    <s v="REALIZAR RONDA Y REVISION DE SALAS TECNICAS"/>
    <s v="07/12/2023 15:11:34"/>
    <s v="07/12/2023 15:11:35"/>
    <x v="0"/>
    <s v="CDP ANTIGUO 1"/>
    <s v="CDP ANTIGUO 2"/>
    <s v="07/12/2023 15:20:03"/>
    <s v="07/12/2023 23:50:00"/>
    <s v="REALIZAR RONDA Y REVISION DE SALAS TECNICAS"/>
    <s v="RONDAS OK"/>
    <d v="1899-12-30T00:00:00"/>
    <d v="1899-12-30T00:00:00"/>
    <d v="1899-12-30T00:00:00"/>
    <x v="0"/>
    <s v="Cumplido"/>
  </r>
  <r>
    <s v="INC000002485545"/>
    <s v="INFRAESTRUCTURA DC"/>
    <x v="15"/>
    <s v="APQ ACCESOS"/>
    <s v="PABLO A MALDONADO FLORES"/>
    <s v="tct_pabmaf"/>
    <s v="2-Significativo/Amplio"/>
    <s v="2-Alta"/>
    <s v="Alta"/>
    <s v="Requerimiento de Cliente"/>
    <s v="TELEFONICA CYBERSECURITY TECH CHILE SPA"/>
    <s v="REALIZAR RONDA Y REVISION DE SALAS TECNICAS"/>
    <s v="07/12/2023 15:16:33"/>
    <s v="07/12/2023 15:16:46"/>
    <x v="0"/>
    <s v="CDP ANTIGUO 1"/>
    <s v="CDP ANTIGUO 2"/>
    <s v="07/12/2023 15:20:32"/>
    <s v="07/12/2023 23:50:00"/>
    <s v="REALIZAR RONDA Y REVISION DE SALAS TECNICAS"/>
    <s v="RONDAS OK"/>
    <d v="1899-12-30T00:03:23"/>
    <d v="1899-12-30T00:03:59"/>
    <d v="1899-12-30T00:00:36"/>
    <x v="0"/>
    <s v="Cumplido"/>
  </r>
  <r>
    <s v="INC000002485547"/>
    <s v="RED INTERNA"/>
    <x v="6"/>
    <s v="APQ ACCESOS"/>
    <s v="YORDI M HURTADO ARAYA"/>
    <s v="tct_yorhua"/>
    <s v="4-Menor/Localizado"/>
    <s v="4-Baja"/>
    <s v="Baja"/>
    <s v="Requerimiento de Cliente"/>
    <s v="TELEFONICA CYBERSECURITY TECH CHILE SPA"/>
    <s v="RONDA TOMA DE TEMPERATURAS SALAS TIC 16:30"/>
    <s v="07/12/2023 15:20:32"/>
    <s v="07/12/2023 15:21:14"/>
    <x v="0"/>
    <s v="CDP ANTIGUO 1"/>
    <s v="CDP ANTIGUO 2"/>
    <s v="07/12/2023 16:21:20"/>
    <s v="07/12/2023 23:50:00"/>
    <s v="RONDA TOMA DE TEMPERATURAS SALAS TIC 16:30"/>
    <s v="RONDA REALIZADA"/>
    <d v="1899-12-30T00:00:00"/>
    <d v="1899-12-30T01:00:48"/>
    <d v="1899-12-30T01:00:48"/>
    <x v="0"/>
    <s v="Cumplido"/>
  </r>
  <r>
    <s v="INC000002485548"/>
    <s v="RED INTERNA"/>
    <x v="6"/>
    <s v="APQ ACCESOS"/>
    <s v="YORDI M HURTADO ARAYA"/>
    <s v="tct_yorhua"/>
    <s v="4-Menor/Localizado"/>
    <s v="4-Baja"/>
    <s v="Baja"/>
    <s v="Requerimiento de Cliente"/>
    <s v="TELEFONICA CYBERSECURITY TECH CHILE SPA"/>
    <s v="RONDA SALAS TECNICAS 19:30"/>
    <s v="07/12/2023 15:21:29"/>
    <s v="07/12/2023 15:21:55"/>
    <x v="0"/>
    <s v="CDP ANTIGUO 1"/>
    <s v="CDP ANTIGUO 2"/>
    <s v="07/12/2023 16:20:40"/>
    <s v="07/12/2023 23:50:00"/>
    <s v="RONDA SALAS TECNICAS 19:30"/>
    <s v="RONDA REALIZADA"/>
    <d v="1899-12-30T00:00:00"/>
    <d v="1899-12-30T00:59:11"/>
    <d v="1899-12-30T00:59:11"/>
    <x v="0"/>
    <s v="Cumplido"/>
  </r>
  <r>
    <s v="INC000002485582"/>
    <s v="HOUSING"/>
    <x v="1"/>
    <s v="APQ ACCESOS"/>
    <s v="CARLOS F ARAYA RAMIREZ"/>
    <s v="tct_cararr"/>
    <s v="4-Menor/Localizado"/>
    <s v="4-Baja"/>
    <s v="Baja"/>
    <s v="Requerimiento de Cliente"/>
    <s v="TELEFONICA CYBERSECURITY TECH CHILE SPA"/>
    <s v="FACTIBILIDAD 78997"/>
    <s v="07/12/2023 17:24:06"/>
    <s v="07/12/2023 17:25:07"/>
    <x v="0"/>
    <s v="CDP ANTIGUO 1"/>
    <s v="CDP ANTIGUO 2"/>
    <s v="07/12/2023 17:34:50"/>
    <s v="07/12/2023 23:50:00"/>
    <m/>
    <s v="FACTIBILIDAD ENVIADA"/>
    <d v="1899-12-30T00:09:14"/>
    <d v="1899-12-30T00:10:44"/>
    <d v="1899-12-30T00:01:30"/>
    <x v="0"/>
    <s v="Cumplido"/>
  </r>
  <r>
    <s v="INC000002485584"/>
    <s v="RED INTERNA"/>
    <x v="1"/>
    <s v="APQ ACCESOS"/>
    <s v="CARLOS F ARAYA RAMIREZ"/>
    <s v="tct_cararr"/>
    <s v="4-Menor/Localizado"/>
    <s v="4-Baja"/>
    <s v="Baja"/>
    <s v="Requerimiento de Cliente"/>
    <s v="TELEFONICA CYBERSECURITY TECH CHILE SPA"/>
    <s v="RONDA INSPECTIVA"/>
    <s v="07/12/2023 17:31:41"/>
    <s v="07/12/2023 17:32:20"/>
    <x v="0"/>
    <s v="CDP ANTIGUO 1"/>
    <s v="CDP ANTIGUO 2"/>
    <s v="07/12/2023 18:22:59"/>
    <s v="07/12/2023 23:50:00"/>
    <m/>
    <s v="ronda realizada"/>
    <d v="1899-12-30T00:00:00"/>
    <d v="1899-12-30T00:00:00"/>
    <d v="1899-12-30T00:00:00"/>
    <x v="0"/>
    <s v="Cumplido"/>
  </r>
  <r>
    <s v="INC000002485604"/>
    <s v="HOUSING"/>
    <x v="16"/>
    <s v="BELIEVE"/>
    <s v="ALDO P VALENZUELA MUJICA"/>
    <s v="frp_pcamay"/>
    <s v="3-Moderado/Limitado"/>
    <s v="3-Medio"/>
    <s v="Media"/>
    <s v="Requerimiento de Cliente"/>
    <s v="TELEFONICA EMPRESAS DE CHILE SA"/>
    <s v="GESTION DATACENTER/ ACCESOS / TELEFONICA EMPRESAS DE CHILE SA"/>
    <s v="07/12/2023 20:51:07"/>
    <s v="07/12/2023 20:51:26"/>
    <x v="0"/>
    <s v="COMUNICACIONES"/>
    <s v="VPN IP - MPLS"/>
    <s v="07/12/2023 23:49:13"/>
    <s v="07/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Se requiere ac"/>
    <s v="ACCESOS AUTORIZADOS"/>
    <d v="1899-12-30T02:18:01"/>
    <d v="1899-12-30T02:58:06"/>
    <d v="1899-12-30T00:40:05"/>
    <x v="0"/>
    <s v="Cumplido"/>
  </r>
  <r>
    <s v="INC000002485619"/>
    <s v="VPN IP - MPLS"/>
    <x v="4"/>
    <s v="BELIEVE"/>
    <s v="ALEJANDRO ACEVEDO VALENZUELA"/>
    <s v="frp_fbalab"/>
    <s v="4-Menor/Localizado"/>
    <s v="4-Baja"/>
    <s v="Baja"/>
    <s v="Requerimiento de Cliente"/>
    <s v="TELEFONICA CYBERSECURITY TECH CHILE SPA"/>
    <s v="REQ / SOC  /RE: Bajar cuenta AD"/>
    <s v="07/12/2023 13:32:53"/>
    <s v="07/12/2023 13:33:38"/>
    <x v="0"/>
    <s v="CDP ANTIGUO 1"/>
    <s v="CDP ANTIGUO 2"/>
    <s v="07/12/2023 14:15:41"/>
    <s v="07/12/2023 23:50:00"/>
    <s v="PREVENTIVO: NO_x000a_CODIGO DE SERVICIO_x000a_DIRECCION:_x000a_COMUNA:_x000a_NOMBRE QUIEN REPORTA: Leonardo Guerra Lawry_x000a_TELEFONO QUIEN REPORTA: 56 9 49209782_x000a_NOMBRE CONTACTO EN TERRENO:_x000a_TEFEFONO 1 CONTACTO EN TERRENO:_x000a_TELEFONO 2 CONTACTO EN TERRENO:_x000a_REQUERIMIENTO:Favor vuestro"/>
    <s v="Cuenta Deshabilitada usuario AGUZMAN (Arturo Alexis Palma Guzman)_x000a_Usuario no posee cuenta en Pivote2-im. En cuanto a las cambio de Password de cuentas de administrador en los DC del SOC."/>
    <d v="1899-12-30T00:00:00"/>
    <d v="1899-12-30T00:42:48"/>
    <d v="1899-12-30T00:42:48"/>
    <x v="0"/>
    <s v="Cumplido"/>
  </r>
  <r>
    <s v="INC000002485645"/>
    <s v="VPN IP - MPLS"/>
    <x v="4"/>
    <s v="BELIEVE"/>
    <s v="VICTOR SEPULVEDA GAMARRA"/>
    <s v="frp_jolsso"/>
    <s v="4-Menor/Localizado"/>
    <s v="4-Baja"/>
    <s v="Baja"/>
    <s v="Requerimiento de Cliente"/>
    <s v="TELEFONICA CYBERSECURITY TECH CHILE SPA"/>
    <s v="REQ / SOC / RE: Alarma de inactividad Equipos DUOC 1 hora Fired"/>
    <s v="07/12/2023 14:22:29"/>
    <s v="07/12/2023 14:23:34"/>
    <x v="0"/>
    <s v="TI"/>
    <s v="SISTEMAS OPERATIVOS"/>
    <s v="07/12/2023 15:18:44"/>
    <s v="07/12/2023 23:50:00"/>
    <s v="PREVENTIVO: NO_x000a_CODIGO DE SERVICIO:_x000a_DIRECCION:      _x000a_CIUDAD:             _x000a_COMUNA:_x000a_NOMBRE QUIEN REPORTA: Sebastián Castillo Pérez_x000a_TELEFONO QUIEN REPORTA: +56 9 87440620 _x000a_NOMBRE CONTACTO EN TERRENO:        _x000a_TELEFONO 1 CONTACTO EN TERRENO:_x000a_TELEFONO 2 CONTACT"/>
    <s v="se desconectaron las tarjetas de red del servidor DOCUSHARE (10.10.100.65 // 172.16.206.65), el cual se encuentra en proceso de baja"/>
    <d v="1899-12-30T00:00:00"/>
    <d v="1899-12-30T00:56:15"/>
    <d v="1899-12-30T00:56:15"/>
    <x v="0"/>
    <s v="Cumplido"/>
  </r>
  <r>
    <s v="INC000002485676"/>
    <s v="HOSTING VIRTUAL"/>
    <x v="4"/>
    <s v="DUOC TICKET AUTOMATICO"/>
    <s v="ALEJANDRO ACEVEDO VALENZUELA"/>
    <s v="frp_fcruzp"/>
    <s v="3-Moderado/Limitado"/>
    <s v="4-Baja"/>
    <s v="Baja"/>
    <s v="Requerimiento de Cliente"/>
    <s v="FUNDACION INSTITUTO PROFESIONAL DUOC UC"/>
    <s v="RQ / DUOC / Eliminación de DC que no existen"/>
    <s v="07/12/2023 15:13:14"/>
    <s v="07/12/2023 15:15:12"/>
    <x v="0"/>
    <s v="CDP ANTIGUO 1"/>
    <s v="CDP ANTIGUO 2"/>
    <s v="07/12/2023 16:35:46"/>
    <s v="0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Junto con saludarlo, la realización de des promoción de AD debe realizarse con un plan de trabajo RFC, por lo cual generaremos un plan de trabajo con entrega el lunes 11.12 para realizar dicha actividad dentro de la semana entrante y fuera de horario. Se"/>
    <d v="1899-12-30T00:54:00"/>
    <d v="1899-12-30T01:22:32"/>
    <d v="1899-12-30T00:28:32"/>
    <x v="0"/>
    <s v="Cumplido"/>
  </r>
  <r>
    <s v="INC000002485700"/>
    <s v="HOUSING"/>
    <x v="14"/>
    <s v="BELIEVE"/>
    <s v="RICARDO F ORELLANA MARDONES"/>
    <s v="frp_jolsso"/>
    <s v="3-Moderado/Limitado"/>
    <s v="3-Medio"/>
    <s v="Media"/>
    <s v="Requerimiento de Cliente"/>
    <s v="BANCO SANTANDER CHILE"/>
    <s v="GESTION DATACENTER/ ACCESOS /BANCO SANTANDER CHILE"/>
    <s v="07/12/2023 16:13:31"/>
    <s v="07/12/2023 16:17:05"/>
    <x v="0"/>
    <s v="COMUNICACIONES"/>
    <s v="VPN IP - MPLS"/>
    <s v="09/12/2023 1:22:08"/>
    <s v="09/12/2023 23:50:00"/>
    <s v="EMPRESA: BANCO SANTANDER CHILE_x000a_CÓDIGO DE SERVICIO: _x000a_DIRECCIÓN: Av. Apoquindo #7071, Las Condes, Santiago_x000a_NOMBRE DE QUIEN REPORTA: Christian Tapia_x000a_TELÉFONO DE QUIEN REPORTA: 56981568202_x000a_NOMBRE DE CONTACTO EN TERRENO: _x000a_REQUERIMIENTO: Revisión de interfaces"/>
    <s v="ACCESOS AUTORIZADOS"/>
    <d v="1899-12-31T09:59:59"/>
    <d v="1899-12-31T09:08:37"/>
    <d v="1899-12-30T00:08:38"/>
    <x v="0"/>
    <s v="Cumplido"/>
  </r>
  <r>
    <s v="INC000002485710"/>
    <s v="VPN IP - MPLS"/>
    <x v="9"/>
    <s v="BELIEVE"/>
    <s v="AXEL ANDRADE"/>
    <s v="frp_kaldor"/>
    <s v="3-Moderado/Limitado"/>
    <s v="3-Medio"/>
    <s v="Media"/>
    <s v="Requerimiento de Cliente"/>
    <s v="FARMACIAS AHUMADA S.A."/>
    <s v="GAMA / eliminar de plataforma de respaldo sercer cl01balfuse01"/>
    <s v="07/12/2023 13:11:34"/>
    <s v="07/12/2023 13:15:57"/>
    <x v="0"/>
    <s v="TI"/>
    <s v="ALMACENAMIENTO y RESPALDO"/>
    <s v="11/12/2023 20:56:15"/>
    <s v="11/12/2023 23:50:00"/>
    <s v="PREVENTIVO: NO_x000a_CODIGO DE SERVICIO:-_x000a_DIRECCION:-_x000a_QUIEN REPORTA: Patricio Morales_x000a_CONTACTO EN TERRENO:-_x000a_PROBLEMA:-_x000a_REQUERIMIENTO:_x000a_Se solicita eliminar del respaldo la siguiente maquina cl01balfuse01._x000a_En su reemplazo se debe respaldar la maquina : CL01BALFU"/>
    <s v="Se efectúa contacto con cliente:  N/A_x000a_Teléfono de contacto:  N/A_x000a_Acciones realizadas: se agrega vm y se respalda sin inconvenientes, se envia correo a cliente para su informacion._x000a_Solución paliativa o definitiva: definitiva_x000a_Acciones de Mejora, Recomendac"/>
    <d v="1900-01-03T03:40:58"/>
    <d v="1900-01-03T07:44:41"/>
    <d v="1899-12-30T04:03:43"/>
    <x v="0"/>
    <s v="Cumplido"/>
  </r>
  <r>
    <s v="INC000002485795"/>
    <s v="HOUSING"/>
    <x v="16"/>
    <s v="BELIEVE"/>
    <s v="JOSE G MARQUEZ MARCANO"/>
    <s v="frp_jolsso"/>
    <s v="3-Moderado/Limitado"/>
    <s v="3-Medio"/>
    <s v="Media"/>
    <s v="Requerimiento de Cliente"/>
    <s v="HUAWEI CHILE S A"/>
    <s v="GESTION DATACENTER/ ACCESOS /HUAWEI CHILE S A"/>
    <s v="07/12/2023 18:16:36"/>
    <s v="07/12/2023 18:18:01"/>
    <x v="0"/>
    <s v="COMUNICACIONES"/>
    <s v="VPN IP - MPLS"/>
    <s v="07/12/2023 18:23:57"/>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1:46"/>
    <d v="1899-12-30T00:07:21"/>
    <d v="1899-12-30T00:05:35"/>
    <x v="0"/>
    <s v="Cumplido"/>
  </r>
  <r>
    <s v="INC000002485797"/>
    <s v="HOUSING"/>
    <x v="16"/>
    <s v="BELIEVE"/>
    <s v="JOSE G MARQUEZ MARCANO"/>
    <s v="frp_jolsso"/>
    <s v="3-Moderado/Limitado"/>
    <s v="3-Medio"/>
    <s v="Media"/>
    <s v="Requerimiento de Cliente"/>
    <s v="HUAWEI CHILE S A"/>
    <s v="GESTION DATACENTER/ ACCESOS /HUAWEI CHILE S A"/>
    <s v="07/12/2023 18:19:59"/>
    <s v="07/12/2023 18:21:21"/>
    <x v="0"/>
    <s v="COMUNICACIONES"/>
    <s v="VPN IP - MPLS"/>
    <s v="07/12/2023 18:24:44"/>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9"/>
    <d v="1899-12-30T00:04:45"/>
    <d v="1899-12-30T00:02:36"/>
    <x v="0"/>
    <s v="Cumplido"/>
  </r>
  <r>
    <s v="INC000002485799"/>
    <s v="HOUSING"/>
    <x v="16"/>
    <s v="BELIEVE"/>
    <s v="JOSE G MARQUEZ MARCANO"/>
    <s v="frp_jolsso"/>
    <s v="3-Moderado/Limitado"/>
    <s v="3-Medio"/>
    <s v="Media"/>
    <s v="Requerimiento de Cliente"/>
    <s v="HUAWEI CHILE S A"/>
    <s v="GESTION DATACENTER/ ACCESOS /HUAWEI CHILE S A"/>
    <s v="07/12/2023 18:23:19"/>
    <s v="07/12/2023 18:24:26"/>
    <x v="0"/>
    <s v="COMUNICACIONES"/>
    <s v="VPN IP - MPLS"/>
    <s v="07/12/2023 18:28:32"/>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36"/>
    <d v="1899-12-30T00:05:13"/>
    <d v="1899-12-30T00:04:37"/>
    <x v="0"/>
    <s v="Cumplido"/>
  </r>
  <r>
    <s v="INC000002485802"/>
    <s v="HOUSING"/>
    <x v="16"/>
    <s v="BELIEVE"/>
    <s v="JOSE G MARQUEZ MARCANO"/>
    <s v="frp_jolsso"/>
    <s v="3-Moderado/Limitado"/>
    <s v="3-Medio"/>
    <s v="Media"/>
    <s v="Requerimiento de Cliente"/>
    <s v="HUAWEI CHILE S A"/>
    <s v="GESTION DATACENTER/ ACCESOS /HUAWEI CHILE S A"/>
    <s v="07/12/2023 18:27:22"/>
    <s v="07/12/2023 18:30:46"/>
    <x v="0"/>
    <s v="COMUNICACIONES"/>
    <s v="VPN IP - MPLS"/>
    <s v="07/12/2023 18:34:39"/>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0:28"/>
    <d v="1899-12-30T00:07:17"/>
    <d v="1899-12-30T00:06:49"/>
    <x v="0"/>
    <s v="Cumplido"/>
  </r>
  <r>
    <s v="INC000002485934"/>
    <s v="RED INTERNA"/>
    <x v="0"/>
    <s v="APOQUINDO TI"/>
    <s v="RICARDO F ORELLANA MARDONES"/>
    <s v="tct_rorell"/>
    <s v="4-Menor/Localizado"/>
    <s v="4-Baja"/>
    <s v="Baja"/>
    <s v="Requerimiento de Cliente"/>
    <s v="TELEFONICA EMPRESAS DE CHILE SA"/>
    <s v="RONDA Y MEDICIÓN DE TEMPERATURAS EN SALAS TIC"/>
    <s v="07/12/2023 16:26:50"/>
    <s v="07/12/2023 16:27:59"/>
    <x v="0"/>
    <s v="TI"/>
    <s v="CLIMA"/>
    <s v="07/12/2023 16:43:07"/>
    <s v="07/12/2023 23:50:00"/>
    <m/>
    <s v="ACT REALIZADA SIN NOVEDAD"/>
    <d v="1899-12-30T00:00:00"/>
    <d v="1899-12-30T00:00:00"/>
    <d v="1899-12-30T00:00:00"/>
    <x v="0"/>
    <s v="Cumplido"/>
  </r>
  <r>
    <s v="INC000002486005"/>
    <s v="HOUSING"/>
    <x v="14"/>
    <s v="BELIEVE"/>
    <s v="RICARDO F ORELLANA MARDONES"/>
    <s v="frp_jolsso"/>
    <s v="3-Moderado/Limitado"/>
    <s v="3-Medio"/>
    <s v="Media"/>
    <s v="Requerimiento de Cliente"/>
    <s v="TELEFONICA EMPRESAS DE CHILE SA"/>
    <s v="GESTION DATACENTER/ ACCESOS /TELEFONICA EMPRESAS DE CHILE SA"/>
    <s v="07/12/2023 16:26:51"/>
    <s v="07/12/2023 16:28:45"/>
    <x v="0"/>
    <s v="CDP ANTIGUO 1"/>
    <s v="CDP ANTIGUO 2"/>
    <s v="07/12/2023 17:04:20"/>
    <s v="07/12/2023 23:50:00"/>
    <s v="EMPRESA: TELEFONICA EMPRESAS DE CHILE SA_x000a_CÓDIGO DE SERVICIO: _x000a_DIRECCIÓN: Av. Apoquindo #7071, Las Condes, Santiago_x000a_NOMBRE DE QUIEN REPORTA: Javier Romero_x000a_TELÉFONO DE QUIEN REPORTA: 995290524_x000a_NOMBRE DE CONTACTO EN TERRENO: _x000a_REQUERIMIENTO: Se requiere acce"/>
    <s v="ACCESOS AUTORIZADOS"/>
    <d v="1899-12-30T00:22:15"/>
    <d v="1899-12-30T00:37:29"/>
    <d v="1899-12-30T00:15:14"/>
    <x v="0"/>
    <s v="Cumplido"/>
  </r>
  <r>
    <s v="INC000002486016"/>
    <s v="HOUSING"/>
    <x v="14"/>
    <s v="BELIEVE"/>
    <s v="RICARDO F ORELLANA MARDONES"/>
    <s v="frp_jolsso"/>
    <s v="3-Moderado/Limitado"/>
    <s v="3-Medio"/>
    <s v="Media"/>
    <s v="Requerimiento de Cliente"/>
    <s v="TELEFONICA GLOBAL TECHNOLOGY S.A.AGENCIA EN CHILE"/>
    <s v="GESTION DATACENTER/ ACCESOS /TELEFONICA GLOBAL TECHNOLOGY S.A.AGENCIA EN CHILE"/>
    <s v="07/12/2023 16:45:52"/>
    <s v="07/12/2023 16:47:23"/>
    <x v="0"/>
    <s v="CDP ANTIGUO 1"/>
    <s v="CDP ANTIGUO 2"/>
    <s v="07/12/2023 17:14:10"/>
    <s v="07/12/2023 23:50:00"/>
    <s v="EMPRESA: TELEFONICA GLOBAL TECHNOLOGY S.A.AGENCIA EN CHILE_x000a_CÓDIGO DE SERVICIO: _x000a_DIRECCIÓN: Av. Apoquindo #7071, Las Condes, Santiago_x000a_NOMBRE DE QUIEN REPORTA: Manuel Maita_x000a_TELÉFONO DE QUIEN REPORTA: 56974138322_x000a_NOMBRE DE CONTACTO EN TERRENO: _x000a_REQUERIMIENT"/>
    <s v="ACCESOS AUTORIZADOS"/>
    <d v="1899-12-30T00:25:00"/>
    <d v="1899-12-30T00:28:18"/>
    <d v="1899-12-30T00:03:18"/>
    <x v="0"/>
    <s v="Cumplido"/>
  </r>
  <r>
    <s v="INC000002486018"/>
    <s v="HOUSING"/>
    <x v="19"/>
    <s v="BELIEVE"/>
    <s v="YORDI M HURTADO ARAYA"/>
    <s v="frp_fbalab"/>
    <s v="3-Moderado/Limitado"/>
    <s v="3-Medio"/>
    <s v="Media"/>
    <s v="Requerimiento de Cliente"/>
    <s v="TELEFONICA EMPRESAS DE CHILE SA"/>
    <s v="GESTION DATACENTER/ ACCESOS / TELEFONICA EMPRESAS DE CHILE SA"/>
    <s v="07/12/2023 16:49:18"/>
    <s v="07/12/2023 16:53:47"/>
    <x v="0"/>
    <s v="CDP ANTIGUO 1"/>
    <s v="CDP ANTIGUO 2"/>
    <s v="07/12/2023 17:01:05"/>
    <s v="07/12/2023 23:50:00"/>
    <s v="EMPRESA: TELEFONICA EMPRESAS DE CHILE SA_x000a_CÓDIGO DE SERVICIO: _x000a_DIRECCIÓN_x000a_NOMBRE DE QUIEN REPORTA: Manuel Maita_x000a_TELÉFONO DE QUIEN REPORTA: 56974138322_x000a_NOMBRE DE CONTACTO EN TERRENO: _x000a_REQUERIMIENTO:_x000a_Retiro Rack_x000a_EQUIPOS ENERGIZADO/REINICIADOS:_x000a_HORARIO  DE AT"/>
    <s v="ACCESOS AUTORIZADOS"/>
    <d v="1899-12-30T00:04:42"/>
    <d v="1899-12-30T00:11:47"/>
    <d v="1899-12-30T00:07:05"/>
    <x v="0"/>
    <s v="Cumplido"/>
  </r>
  <r>
    <s v="INC000002486065"/>
    <s v="HOUSING"/>
    <x v="14"/>
    <s v="BELIEVE"/>
    <s v="CRISTOPHER MALDONADO ROMERO"/>
    <s v="frp_fbalab"/>
    <s v="3-Moderado/Limitado"/>
    <s v="3-Medio"/>
    <s v="Media"/>
    <s v="Requerimiento de Cliente"/>
    <s v="HDI SEGUROS S.A."/>
    <s v="GESTION DATACENTER/ ACCESOS / HDI SEGUROS S.A."/>
    <s v="07/12/2023 18:12:31"/>
    <s v="07/12/2023 18:14:23"/>
    <x v="0"/>
    <s v="COMUNICACIONES"/>
    <s v="VPN IP - MPLS"/>
    <s v="11/12/2023 11:16:05"/>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UTORIZADOS"/>
    <d v="1900-01-02T16:58:30"/>
    <d v="1900-01-02T17:03:34"/>
    <d v="1899-12-30T00:05:04"/>
    <x v="0"/>
    <s v="Cumplido"/>
  </r>
  <r>
    <s v="INC000002486070"/>
    <s v="HOUSING"/>
    <x v="16"/>
    <s v="BELIEVE"/>
    <s v="JOSE G MARQUEZ MARCANO"/>
    <s v="frp_pcamay"/>
    <s v="3-Moderado/Limitado"/>
    <s v="3-Medio"/>
    <s v="Media"/>
    <s v="Requerimiento de Cliente"/>
    <s v="HUAWEI CHILE S A"/>
    <s v="GESTION DATACENTER/ ACCESOS / HUAWEI CHILE S A"/>
    <s v="07/12/2023 18:24:08"/>
    <s v="07/12/2023 18:24:16"/>
    <x v="0"/>
    <s v="COMUNICACIONES"/>
    <s v="VPN IP - MPLS"/>
    <s v="07/12/2023 18:29:08"/>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22"/>
    <d v="1899-12-30T00:05:00"/>
    <d v="1899-12-30T00:04:38"/>
    <x v="0"/>
    <s v="Cumplido"/>
  </r>
  <r>
    <s v="INC000002486071"/>
    <s v="HOUSING"/>
    <x v="16"/>
    <s v="BELIEVE"/>
    <s v="JOSE G MARQUEZ MARCANO"/>
    <s v="frp_pcamay"/>
    <s v="3-Moderado/Limitado"/>
    <s v="3-Medio"/>
    <s v="Media"/>
    <s v="Requerimiento de Cliente"/>
    <s v="HUAWEI CHILE S A"/>
    <s v="GESTION DATACENTER/ ACCESOS / HUAWEI CHILE S A"/>
    <s v="07/12/2023 18:24:04"/>
    <s v="07/12/2023 18:24:19"/>
    <x v="0"/>
    <s v="COMUNICACIONES"/>
    <s v="VPN IP - MPLS"/>
    <s v="07/12/2023 18:29:39"/>
    <s v="07/12/2023 23:50:00"/>
    <s v="EMPRESA: Huawei_x000a_CÓDIGO DE SERVICIO: _x000a_DIRECCIÓN:AV. Presidente Prieto #226, Paine, Santiago_x000a_NOMBRE DE QUIEN REPORTA: Eddy Rincón_x000a_TELÉFONO DE QUIEN REPORTA:  56989046894_x000a_NOMBRE DE CONTACTO EN TERRENO: _x000a_PROBLEMA: Realizacion de trabajos  y ticket internos H"/>
    <s v="ACCESOS AUTORIZADOS"/>
    <d v="1899-12-30T00:00:56"/>
    <d v="1899-12-30T00:05:35"/>
    <d v="1899-12-30T00:04:39"/>
    <x v="0"/>
    <s v="Cumplido"/>
  </r>
  <r>
    <s v="INC000002486076"/>
    <s v="HOUSING"/>
    <x v="19"/>
    <s v="BELIEVE"/>
    <s v="YORDI M HURTADO ARAYA"/>
    <s v="frp_fbalab"/>
    <s v="3-Moderado/Limitado"/>
    <s v="3-Medio"/>
    <s v="Media"/>
    <s v="Requerimiento de Cliente"/>
    <s v="BARRICK SERVICIOS MINEROS LTDA."/>
    <s v="GESTION DATACENTER/ ACCESOS / BARRICK SERVICIOS MINEROS LTDA."/>
    <s v="07/12/2023 18:27:25"/>
    <s v="07/12/2023 18:28:46"/>
    <x v="0"/>
    <s v="CDP ANTIGUO 1"/>
    <s v="CDP ANTIGUO 2"/>
    <s v="07/12/2023 18:32:55"/>
    <s v="07/12/2023 23:50:00"/>
    <s v="EMPRESA: BARRICK SERVICIOS MINEROS LTDA._x000a_CÓDIGO DE SERVICIO: _x000a_DIRECCIÓN_x000a_NOMBRE DE QUIEN REPORTA: Vratislav Kostak_x000a_TELÉFONO DE QUIEN REPORTA: 981570521_x000a_NOMBRE DE CONTACTO EN TERRENO: _x000a_REQUERIMIENTO:_x000a_Revision de servidores_x000a_EQUIPOS ENERGIZADO/REINICIADOS:_x000a_H"/>
    <s v="ACCESOS AUTORIZADOS"/>
    <d v="1899-12-30T00:00:41"/>
    <d v="1899-12-30T00:05:30"/>
    <d v="1899-12-30T00:04:49"/>
    <x v="0"/>
    <s v="Cumplido"/>
  </r>
  <r>
    <s v="INC000002486099"/>
    <s v="RED INTERNA"/>
    <x v="0"/>
    <s v="APOQUINDO TI"/>
    <s v="RICARDO F ORELLANA MARDONES"/>
    <s v="tct_rorell"/>
    <s v="4-Menor/Localizado"/>
    <s v="4-Baja"/>
    <s v="Baja"/>
    <s v="Requerimiento de Cliente"/>
    <s v="TELEFONICA EMPRESAS DE CHILE SA"/>
    <s v="RONDA Y MEDICIÓN DE TEMPERATURAS EN SALAS TIC"/>
    <s v="07/12/2023 19:48:03"/>
    <s v="07/12/2023 19:48:59"/>
    <x v="0"/>
    <s v="TI"/>
    <s v="CLIMA"/>
    <s v="07/12/2023 19:59:34"/>
    <s v="07/12/2023 23:50:00"/>
    <m/>
    <s v="ACT REALIZADA SIN NOVEDAD"/>
    <d v="1899-12-30T00:00:00"/>
    <d v="1899-12-30T00:00:00"/>
    <d v="1899-12-30T00:00:00"/>
    <x v="0"/>
    <s v="Cumplido"/>
  </r>
  <r>
    <s v="INC000002486187"/>
    <s v="RED INTERNA"/>
    <x v="0"/>
    <s v="APOQUINDO TI"/>
    <s v="RICARDO F ORELLANA MARDONES"/>
    <s v="tct_rorell"/>
    <s v="4-Menor/Localizado"/>
    <s v="4-Baja"/>
    <s v="Baja"/>
    <s v="Requerimiento de Cliente"/>
    <s v="TELEFONICA EMPRESAS DE CHILE SA"/>
    <s v="RONDA Y MEDICIÓN DE TEMPERATURAS EN  SALAS TIC"/>
    <s v="07/12/2023 18:51:26"/>
    <s v="07/12/2023 18:52:25"/>
    <x v="0"/>
    <s v="TI"/>
    <s v="CLIMA"/>
    <s v="07/12/2023 19:30:25"/>
    <s v="07/12/2023 23:50:00"/>
    <m/>
    <s v="ACT REALIZADA SIN NOVEDAD"/>
    <d v="1899-12-30T00:00:00"/>
    <d v="1899-12-30T00:00:00"/>
    <d v="1899-12-30T00:00:00"/>
    <x v="0"/>
    <s v="Cumplido"/>
  </r>
  <r>
    <s v="INC000002486205"/>
    <s v="HOUSING"/>
    <x v="16"/>
    <s v="BELIEVE"/>
    <s v="JOSE G MARQUEZ MARCANO"/>
    <s v="frp_jolsso"/>
    <s v="3-Moderado/Limitado"/>
    <s v="3-Medio"/>
    <s v="Media"/>
    <s v="Requerimiento de Cliente"/>
    <s v="HUAWEI CHILE S A"/>
    <s v="GESTION DATACENTER/ ACCESOS /HUAWEI CHILE S A"/>
    <s v="07/12/2023 18:33:10"/>
    <s v="07/12/2023 18:34:46"/>
    <x v="0"/>
    <s v="COMUNICACIONES"/>
    <s v="VPN IP - MPLS"/>
    <s v="07/12/2023 18:37:50"/>
    <s v="07/12/2023 23:50:00"/>
    <s v="EMPRESA: HUAWEI CHILE S A_x000a_CÓDIGO DE SERVICIO: _x000a_DIRECCIÓN: AV. Presidente Prieto #226, Paine, Santiago_x000a_NOMBRE DE QUIEN REPORTA: Eddy Rincón_x000a_TELÉFONO DE QUIEN REPORTA: 56989046894_x000a_NOMBRE DE CONTACTO EN TERRENO: _x000a_REQUERIMIENTO: Realizacion de trabajos  y ti"/>
    <s v="ACCESOS AUTORIZADOS"/>
    <d v="1899-12-30T00:02:03"/>
    <d v="1899-12-30T00:04:40"/>
    <d v="1899-12-30T00:02:37"/>
    <x v="0"/>
    <s v="Cumplido"/>
  </r>
  <r>
    <s v="INC000002486208"/>
    <s v="VPN IP - MPLS"/>
    <x v="9"/>
    <s v="GESTION HD"/>
    <s v="SEBASTIAN VILLENA"/>
    <s v="frp_cnavar"/>
    <s v="3-Moderado/Limitado"/>
    <s v="3-Medio"/>
    <s v="Media"/>
    <s v="Requerimiento de Cliente"/>
    <s v="GARMENDIA MACUS SOCIEDAD ANONIMA"/>
    <s v="|PDTE | HORARIO HÁBIL | 11 / 12 8:00 ||------ ///HD/ Garmendia backup"/>
    <s v="07/12/2023 18:36:43"/>
    <s v="07/12/2023 18:41:19"/>
    <x v="0"/>
    <s v="CDP ANTIGUO 1"/>
    <s v="CDP ANTIGUO 2"/>
    <s v="21/12/2023 11:31:40"/>
    <s v="21/12/2023 23:50:00"/>
    <s v="PREVENTIVO: NO_x000a_CODIGO DE SERVICIO: SC_x000a_DIRECCION:_x000a_QUIEN REPORTA: Ricardo Rojas - Ricardo.rojas@garmendia.cl_x000a_CONTACTO EN TERRENO: ONIAS DEL CARMEN HERRERA AYALA - +4826917166_x000a_PROBLEMA:_x000a_REQUERIMIENTO:_x000a__x000a_favor crear ticket para nuestro cliente Garmendia datac"/>
    <s v="FASE RESOLUCIÓN Y RECUPERACIÓN_x000a__x000a_Se efectúa contacto con cliente: N/A_x000a__x000a_Teléfono de contacto: N/A_x000a__x000a_Acciones realizadas: Altas de respaldo ejecutadas ok a nivel de respaldo de snapshot_x000a__x000a_Solución paliativa o definitiva: N/A_x000a__x000a_Acciones de Mejora, Recomendacion"/>
    <d v="1900-01-12T11:31:13"/>
    <d v="1900-01-12T16:54:57"/>
    <d v="1899-12-30T05:23:44"/>
    <x v="0"/>
    <s v="Cumplido"/>
  </r>
  <r>
    <s v="INC000002486223"/>
    <s v="VPN IP - MPLS"/>
    <x v="2"/>
    <s v="GESTION HD"/>
    <s v="LUIS A VILLASMIL CASTILLO"/>
    <s v="frp_disilv"/>
    <s v="3-Moderado/Limitado"/>
    <s v="3-Medio"/>
    <s v="Media"/>
    <s v="Requerimiento de Cliente"/>
    <s v="UNIFY COMMUNICATIONS LIMITADA"/>
    <s v="REQ | Levantamiento NAT Firewall ToD INC000002426850"/>
    <s v="07/12/2023 20:23:26"/>
    <s v="07/12/2023 20:31:55"/>
    <x v="0"/>
    <s v="CDP ANTIGUO 1"/>
    <s v="CDP ANTIGUO 2"/>
    <s v="13/12/2023 14:27:54"/>
    <s v="13/12/2023 23:50:00"/>
    <s v="PREVENTIVO: NO_x000a_CODIGO DE SERVICIO: NN._x000a_DIRECCION:_x000a_QUIEN REPORTA: Bastián Cuevas +56 9 4749 3679_x000a_CONTACTO EN TERRENO:_x000a_PROBLEMA:_x000a_REQUERIMIENTO: Agradeceré su ayuda con este requerimiento  que no fue atendido del todo en el ticket anterior._x000a_OpenScape Xpress"/>
    <s v="Se asignaron las ip disponibles a los NAT según lo solicitado por Bastian Cuevas._x000a_Se realizara reunión via Teams, a fin de validar los puertos que requieren."/>
    <d v="1900-01-03T23:29:03"/>
    <d v="1900-01-04T18:04:28"/>
    <d v="1899-12-30T18:35:25"/>
    <x v="0"/>
    <s v="Cumplido"/>
  </r>
  <r>
    <s v="INC000002486249"/>
    <s v="INFRAESTRUCTURA DC"/>
    <x v="6"/>
    <s v="APQ ACCESOS"/>
    <s v="FRANCISCO J FELIU ABARCA"/>
    <s v="tct_frafea"/>
    <s v="4-Menor/Localizado"/>
    <s v="4-Baja"/>
    <s v="Baja"/>
    <s v="Requerimiento de Cliente"/>
    <s v="TELEFONICA CYBERSECURITY TECH CHILE SPA"/>
    <s v="RONDA POR TOMA DE TEMPERATURAS EN SALAS TIC"/>
    <s v="08/12/2023 1:24:23"/>
    <s v="08/12/2023 1:25:08"/>
    <x v="0"/>
    <s v="TI"/>
    <s v="CLIMA"/>
    <s v="08/12/2023 1:37:13"/>
    <s v="08/12/2023 23:50:00"/>
    <s v="RONDA POR TOMA DE TEMPERATURAS EN SALAS TIC"/>
    <s v="RONDA REALIZADA"/>
    <d v="1899-12-30T00:00:00"/>
    <d v="1899-12-30T00:00:00"/>
    <d v="1899-12-30T00:00:00"/>
    <x v="0"/>
    <s v="Cumplido"/>
  </r>
  <r>
    <s v="INC000002486251"/>
    <s v="HOUSING"/>
    <x v="6"/>
    <s v="APQ ACCESOS"/>
    <s v="FRANCISCO J FELIU ABARCA"/>
    <s v="tct_frafea"/>
    <s v="4-Menor/Localizado"/>
    <s v="4-Baja"/>
    <s v="Baja"/>
    <s v="Requerimiento de Cliente"/>
    <s v="TELEFONICA CYBERSECURITY TECH CHILE SPA"/>
    <s v="TOMA DE ALARMAS CLIENTE EN SALAS TIC"/>
    <s v="08/12/2023 1:55:36"/>
    <s v="08/12/2023 1:56:31"/>
    <x v="0"/>
    <s v="TI"/>
    <s v="INFRAESTRUCTURA"/>
    <s v="08/12/2023 3:00:46"/>
    <s v="08/12/2023 23:50:00"/>
    <s v="TOMA DE ALARMAS CLIENTE EN SALAS TIC"/>
    <s v="TOMA DE ALARMAS REALIZADA"/>
    <d v="1899-12-30T00:00:00"/>
    <d v="1899-12-30T00:00:00"/>
    <d v="1899-12-30T00:00:00"/>
    <x v="0"/>
    <s v="Cumplido"/>
  </r>
  <r>
    <s v="INC000002486290"/>
    <s v="RED INTERNA"/>
    <x v="6"/>
    <s v="APQ ACCESOS"/>
    <s v="YORDI M HURTADO ARAYA"/>
    <s v="tct_yorhua"/>
    <s v="4-Menor/Localizado"/>
    <s v="4-Baja"/>
    <s v="Baja"/>
    <s v="Requerimiento de Cliente"/>
    <s v="TELEFONICA CYBERSECURITY TECH CHILE SPA"/>
    <s v="RONDA TOMA DE TEMPERATURAS SALAS TIC 12:30"/>
    <s v="08/12/2023 11:55:44"/>
    <s v="08/12/2023 11:56:13"/>
    <x v="0"/>
    <s v="CDP ANTIGUO 1"/>
    <s v="CDP ANTIGUO 2"/>
    <s v="08/12/2023 13:43:07"/>
    <s v="08/12/2023 23:50:00"/>
    <s v="RONDA TOMA DE TEMPERATURAS SALAS TIC 12:30"/>
    <s v="RONDA REALIZADA"/>
    <d v="1899-12-30T00:00:00"/>
    <d v="1899-12-30T01:47:23"/>
    <d v="1899-12-30T01:47:23"/>
    <x v="0"/>
    <s v="Cumplido"/>
  </r>
  <r>
    <s v="INC000002486291"/>
    <s v="RED INTERNA"/>
    <x v="6"/>
    <s v="APQ ACCESOS"/>
    <s v="YORDI M HURTADO ARAYA"/>
    <s v="tct_yorhua"/>
    <s v="4-Menor/Localizado"/>
    <s v="4-Baja"/>
    <s v="Baja"/>
    <s v="Requerimiento de Cliente"/>
    <s v="TELEFONICA CYBERSECURITY TECH CHILE SPA"/>
    <s v="RONDA SALAS TECNICAS 15:30"/>
    <s v="08/12/2023 11:56:32"/>
    <s v="08/12/2023 11:56:57"/>
    <x v="0"/>
    <s v="CDP ANTIGUO 1"/>
    <s v="CDP ANTIGUO 2"/>
    <s v="08/12/2023 13:43:26"/>
    <s v="08/12/2023 23:50:00"/>
    <s v="RONDA SALAS TECNICAS 15:30"/>
    <s v="RONDA REALIZADA"/>
    <d v="1899-12-30T00:00:00"/>
    <d v="1899-12-30T01:46:54"/>
    <d v="1899-12-30T01:46:54"/>
    <x v="0"/>
    <s v="Cumplido"/>
  </r>
  <r>
    <s v="INC000002486317"/>
    <s v="TICKET-INTELIGENTE"/>
    <x v="4"/>
    <s v="GESTION TI"/>
    <s v="ALEJANDRO ACEVEDO VALENZUELA"/>
    <s v="USR_TSIGHT"/>
    <s v="1-Extenso/Generalizado"/>
    <s v="4-Baja"/>
    <s v="Baja"/>
    <s v="Incidente de Cliente"/>
    <s v="EMPRESA NACIONAL DE CERTIFICACIONES"/>
    <s v="emnace01 - ecert_root_vm TICKET AUTOMATICO"/>
    <s v="07/12/2023 19:27:54"/>
    <s v="07/12/2023 19:27:54"/>
    <x v="0"/>
    <s v="TRUESIGHT"/>
    <s v="TRUESIGHT"/>
    <s v="07/12/2023 20:54:42"/>
    <s v="07/12/2023 23:50:00"/>
    <s v="PREVENTIVO=SI_x000a_CODIGO DE SERVICIO=ecert_root_VM_x000a_DIRECCION=_x000a_CIUDAD=_x000a_COMUNA LOCAL=_x000a_REGION=REGIÓN METROPOLITANA DE SANTIAGO_x000a_QUIEN REPORTA=Ticket automático_x000a_CONTACTO EN TERRENO=_x000a_PROBLEMA=Node EMNACE01 - ecert_root_VM is Down_x000a_REQUERIMIENTO=_x000a_EQUIPOS ENERGIZADO"/>
    <s v="Estimados._x000a__x000a_Se adjunta información. Servidor fue apagado por cliente  a las 19:07. Se procede a cierre de ticket."/>
    <d v="1899-12-30T01:24:16"/>
    <d v="1899-12-30T01:26:48"/>
    <d v="1899-12-30T00:02:32"/>
    <x v="1"/>
    <s v=""/>
  </r>
  <r>
    <s v="INC000002486408"/>
    <s v="INFRAESTRUCTURA DC"/>
    <x v="6"/>
    <s v="APQ ACCESOS"/>
    <s v="FRANCISCO J FELIU ABARCA"/>
    <s v="tct_frafea"/>
    <s v="4-Menor/Localizado"/>
    <s v="4-Baja"/>
    <s v="Baja"/>
    <s v="Requerimiento de Cliente"/>
    <s v="TELEFONICA CYBERSECURITY TECH CHILE SPA"/>
    <s v="RONDA POR TOMA DE TEMPERATURAS EN SALAS TIC"/>
    <s v="07/12/2023 20:36:30"/>
    <s v="07/12/2023 20:37:16"/>
    <x v="0"/>
    <s v="TI"/>
    <s v="CLIMA"/>
    <s v="07/12/2023 21:00:11"/>
    <s v="07/12/2023 23:50:00"/>
    <s v="RONDA POR TOMA DE TEMPERATURAS EN SALAS TIC"/>
    <s v="RONDA REALIZADA"/>
    <d v="1899-12-30T00:00:00"/>
    <d v="1899-12-30T00:00:00"/>
    <d v="1899-12-30T00:00:00"/>
    <x v="0"/>
    <s v="Cumplido"/>
  </r>
  <r>
    <s v="INC000002486413"/>
    <s v="INFRAESTRUCTURA DC"/>
    <x v="6"/>
    <s v="APQ ACCESOS"/>
    <s v="FRANCISCO J FELIU ABARCA"/>
    <s v="tct_frafea"/>
    <s v="4-Menor/Localizado"/>
    <s v="4-Baja"/>
    <s v="Baja"/>
    <s v="Requerimiento de Cliente"/>
    <s v="TELEFONICA CYBERSECURITY TECH CHILE SPA"/>
    <s v="RONDA PREVENTIVA EN SALAS TIC"/>
    <s v="07/12/2023 21:51:14"/>
    <s v="07/12/2023 21:51:15"/>
    <x v="0"/>
    <s v="TI"/>
    <s v="CLIMA"/>
    <s v="07/12/2023 22:25:51"/>
    <s v="07/12/2023 23:50:00"/>
    <s v="RONDA PREVENTIVA EN SALAS TIC"/>
    <s v="RONDA REALIZADA"/>
    <d v="1899-12-30T00:00:00"/>
    <d v="1899-12-30T00:00:00"/>
    <d v="1899-12-30T00:00:00"/>
    <x v="0"/>
    <s v="Cumplido"/>
  </r>
  <r>
    <s v="INC000002486422"/>
    <s v="RED INTERNA"/>
    <x v="6"/>
    <s v="APQ ACCESOS"/>
    <s v="YORDI M HURTADO ARAYA"/>
    <s v="tct_yorhua"/>
    <s v="4-Menor/Localizado"/>
    <s v="4-Baja"/>
    <s v="Baja"/>
    <s v="Requerimiento de Cliente"/>
    <s v="TELEFONICA CYBERSECURITY TECH CHILE SPA"/>
    <s v="RONDA TOMA DE TEMPERATURAS SALAS TIC 08:30"/>
    <s v="08/12/2023 9:06:46"/>
    <s v="08/12/2023 9:07:13"/>
    <x v="0"/>
    <s v="CDP ANTIGUO 1"/>
    <s v="CDP ANTIGUO 2"/>
    <s v="08/12/2023 9:40:20"/>
    <s v="08/12/2023 23:50:00"/>
    <s v="RONDA TOMA DE TEMPERATURAS SALAS TIC 08:30"/>
    <s v="RONDA REALIZADA"/>
    <d v="1899-12-30T00:00:00"/>
    <d v="1899-12-30T00:33:34"/>
    <d v="1899-12-30T00:33:34"/>
    <x v="0"/>
    <s v="Cumplido"/>
  </r>
  <r>
    <s v="INC000002486423"/>
    <s v="RED INTERNA"/>
    <x v="6"/>
    <s v="APQ ACCESOS"/>
    <s v="YORDI M HURTADO ARAYA"/>
    <s v="tct_yorhua"/>
    <s v="4-Menor/Localizado"/>
    <s v="4-Baja"/>
    <s v="Baja"/>
    <s v="Requerimiento de Cliente"/>
    <s v="TELEFONICA CYBERSECURITY TECH CHILE SPA"/>
    <s v="RONDA SALAS TECNICAS 10:30"/>
    <s v="08/12/2023 9:07:27"/>
    <s v="08/12/2023 9:07:52"/>
    <x v="0"/>
    <s v="CDP ANTIGUO 1"/>
    <s v="CDP ANTIGUO 2"/>
    <s v="08/12/2023 9:40:36"/>
    <s v="08/12/2023 23:50:00"/>
    <s v="RONDA SALAS TECNICAS 10:30"/>
    <s v="RONDA REALIZADA"/>
    <d v="1899-12-30T00:00:00"/>
    <d v="1899-12-30T00:33:09"/>
    <d v="1899-12-30T00:33:09"/>
    <x v="0"/>
    <s v="Cumplido"/>
  </r>
  <r>
    <s v="INC000002486425"/>
    <s v="RED INTERNA"/>
    <x v="0"/>
    <s v="APOQUINDO TI"/>
    <s v="RICARDO F ORELLANA MARDONES"/>
    <s v="tct_rorell"/>
    <s v="4-Menor/Localizado"/>
    <s v="4-Baja"/>
    <s v="Baja"/>
    <s v="Requerimiento de Cliente"/>
    <s v="TELEFONICA EMPRESAS DE CHILE SA"/>
    <s v="RONDA Y MEDICIÓN DE TEMPERATURAS EN SALAS TIC"/>
    <s v="08/12/2023 10:37:13"/>
    <s v="08/12/2023 10:38:11"/>
    <x v="0"/>
    <s v="TI"/>
    <s v="CLIMA"/>
    <s v="08/12/2023 10:48:13"/>
    <s v="08/12/2023 23:50:00"/>
    <m/>
    <s v="ACT REALIZADA SIN NOVEDAD"/>
    <d v="1899-12-30T00:00:00"/>
    <d v="1899-12-30T00:00:00"/>
    <d v="1899-12-30T00:00:00"/>
    <x v="0"/>
    <s v="Cumplido"/>
  </r>
  <r>
    <s v="INC000002486441"/>
    <s v="HOUSING"/>
    <x v="16"/>
    <s v="BELIEVE"/>
    <s v="JOSE G MARQUEZ MARCANO"/>
    <s v="frp_pcamay"/>
    <s v="3-Moderado/Limitado"/>
    <s v="3-Medio"/>
    <s v="Media"/>
    <s v="Incidente de Cliente"/>
    <s v="CENTRO DE COMPENSACION AUTOMATIZADO S A"/>
    <s v="GESTION DATACENTER/ ACCESOS / CENTRO DE COMPENSACION AUTOMATIZADO S A"/>
    <s v="08/12/2023 13:53:24"/>
    <s v="08/12/2023 13:53:33"/>
    <x v="0"/>
    <s v="COMUNICACIONES"/>
    <s v="VPN IP - MPLS"/>
    <s v="09/12/2023 21:29:05"/>
    <s v="09/12/2023 23:50:00"/>
    <s v="EMPRESA: CENTRO DE COMPENSACION AUTOMATIZADO S A_x000a_CÓDIGO DE SERVICIAV. Presidente Prieto #226, Paine, SantiagoO: _x000a_DIRECCIÓN:_x000a_NOMBRE DE QUIEN REPORTA: José Cartes M_x000a_TELÉFONO DE QUIEN REPORTA:  939363411_x000a_NOMBRE DE CONTACTO EN TERRENO: _x000a_PROBLEMA: Se requiere"/>
    <s v="ACCESOS AUTORIZADOS"/>
    <d v="1899-12-31T03:56:22"/>
    <d v="1899-12-31T07:35:41"/>
    <d v="1899-12-30T03:39:19"/>
    <x v="1"/>
    <s v=""/>
  </r>
  <r>
    <s v="INC000002486469"/>
    <s v="HOUSING"/>
    <x v="15"/>
    <s v="APQ ACCESOS"/>
    <s v="LUIS O MORALES ARENAS"/>
    <s v="tct_luimoa"/>
    <s v="4-Menor/Localizado"/>
    <s v="4-Baja"/>
    <s v="Baja"/>
    <s v="Requerimiento de Cliente"/>
    <s v="TELEFONICA EMPRESAS DE CHILE SA"/>
    <s v="SE GENERA TICKET POR RONDA Y REVISION DE SALAS TECNICA"/>
    <s v="08/12/2023 16:07:56"/>
    <s v="08/12/2023 16:10:08"/>
    <x v="0"/>
    <s v="CDP ANTIGUO 1"/>
    <s v="CDP ANTIGUO 2"/>
    <s v="08/12/2023 16:27:55"/>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6477"/>
    <s v="HOUSING"/>
    <x v="15"/>
    <s v="APQ ACCESOS"/>
    <s v="LUIS O MORALES ARENAS"/>
    <s v="tct_luimoa"/>
    <s v="4-Menor/Localizado"/>
    <s v="4-Baja"/>
    <s v="Baja"/>
    <s v="Requerimiento de Cliente"/>
    <s v="TELEFONICA EMPRESAS DE CHILE SA"/>
    <s v="SE GENERA TICKET POR RONDA Y REVISION DE SALAS TECNICAS"/>
    <s v="08/12/2023 17:06:53"/>
    <s v="08/12/2023 17:08:53"/>
    <x v="0"/>
    <s v="CDP ANTIGUO 1"/>
    <s v="CDP ANTIGUO 2"/>
    <s v="08/12/2023 17:54:31"/>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45:38"/>
    <d v="1899-12-30T00:47:38"/>
    <d v="1899-12-30T00:02:00"/>
    <x v="0"/>
    <s v="Cumplido"/>
  </r>
  <r>
    <s v="INC000002486485"/>
    <s v="HOUSING"/>
    <x v="15"/>
    <s v="APQ ACCESOS"/>
    <s v="LUIS O MORALES ARENAS"/>
    <s v="tct_luimoa"/>
    <s v="4-Menor/Localizado"/>
    <s v="4-Baja"/>
    <s v="Baja"/>
    <s v="Requerimiento de Cliente"/>
    <s v="TELEFONICA EMPRESAS DE CHILE SA"/>
    <s v="SE GENERA TICKET POR RONDA Y REVISION DE SALAS TECNICAS"/>
    <s v="08/12/2023 17:54:54"/>
    <s v="08/12/2023 17:56:23"/>
    <x v="0"/>
    <s v="CDP ANTIGUO 1"/>
    <s v="CDP ANTIGUO 2"/>
    <s v="08/12/2023 18:16:25"/>
    <s v="08/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20:02"/>
    <d v="1899-12-30T00:21:31"/>
    <d v="1899-12-30T00:01:29"/>
    <x v="0"/>
    <s v="Cumplido"/>
  </r>
  <r>
    <s v="INC000002486487"/>
    <s v="RED INTERNA"/>
    <x v="0"/>
    <s v="APOQUINDO TI"/>
    <s v="RICARDO F ORELLANA MARDONES"/>
    <s v="tct_rorell"/>
    <s v="4-Menor/Localizado"/>
    <s v="4-Baja"/>
    <s v="Baja"/>
    <s v="Requerimiento de Cliente"/>
    <s v="TELEFONICA EMPRESAS DE CHILE SA"/>
    <s v="RONDA Y MEDICIÓN DE TEMPERATURAS EN SALAS TIC"/>
    <s v="08/12/2023 18:38:47"/>
    <s v="08/12/2023 18:39:47"/>
    <x v="0"/>
    <s v="TI"/>
    <s v="CLIMA"/>
    <s v="08/12/2023 19:13:49"/>
    <s v="08/12/2023 23:50:00"/>
    <m/>
    <s v="ACT REALIZADA SIN NOVEDAD"/>
    <d v="1899-12-30T00:00:00"/>
    <d v="1899-12-30T00:00:00"/>
    <d v="1899-12-30T00:00:00"/>
    <x v="0"/>
    <s v="Cumplido"/>
  </r>
  <r>
    <s v="INC000002486502"/>
    <s v="BACKUP ON DEMAND"/>
    <x v="9"/>
    <s v="BACK UP DATA CENTER (BACKUP ON DEMAND)"/>
    <s v="RODRIGO VÁSQUEZ MUÑOZ"/>
    <s v="tct_rvasqu"/>
    <s v="4-Menor/Localizado"/>
    <s v="4-Baja"/>
    <s v="Baja"/>
    <s v="Requerimiento de Cliente"/>
    <s v="TELEFONICA GLOBAL TECHNOLOGY S.A.AGENCIA EN CHILE"/>
    <s v="modificacion vm en respaldo cliente janssen"/>
    <s v="08/12/2023 22:18:09"/>
    <s v="08/12/2023 22:20:10"/>
    <x v="0"/>
    <s v="CDP ANTIGUO 1"/>
    <s v="CDP ANTIGUO 2"/>
    <s v="10/12/2023 9:58:13"/>
    <s v="10/12/2023 23:50:00"/>
    <s v="modificacion vm en respaldo cliente janssen - se reemplazan vm de acuerdo a lo solicitado por cliente"/>
    <s v="respaldo modificado y se ejecuta correctamente nuevos servidores"/>
    <d v="1899-12-31T11:38:03"/>
    <d v="1899-12-31T11:40:04"/>
    <d v="1899-12-30T00:02:01"/>
    <x v="0"/>
    <s v="Cumplido"/>
  </r>
  <r>
    <s v="INC000002486573"/>
    <s v="VPN IP - MPLS"/>
    <x v="17"/>
    <s v="GESTION HD"/>
    <s v="NICOLAS A SAAVEDRA EGUILUZ"/>
    <s v="frp_jesanc"/>
    <s v="4-Menor/Localizado"/>
    <s v="4-Baja"/>
    <s v="Baja"/>
    <s v="Requerimiento de Cliente"/>
    <s v="INDUSTRIAS CHILENAS DE ALAMBRE INCHALAM S.A."/>
    <s v="REQ / Transporte de órdenes a PRD - Mañana 08-12-2023 a las 07:00"/>
    <s v="08/12/2023 7:38:14"/>
    <s v="08/12/2023 7:42:25"/>
    <x v="0"/>
    <s v="CDP ANTIGUO 1"/>
    <s v="CDP ANTIGUO 2"/>
    <s v="11/12/2023 8:01:22"/>
    <s v="11/12/2023 23:50:00"/>
    <s v="PREVENTIVO:_x000a__x000a_CODIGO DE SERVICIO:_x000a__x000a_DIRECCION:      _x000a__x000a_CIUDAD:             _x000a__x000a_COMUNA:_x000a__x000a_NOMBRE QUIEN REPORTA:_x000a__x000a_TELEFONO QUIEN REPORTA:_x000a__x000a_NOMBRE CONTACTO EN TERRENO:        _x000a__x000a_TELEFONO 1 CONTACTO EN TERRENO:_x000a__x000a_TELEFONO 2 CONTACTO EN TERRENO: _x000a__x000a_REQUERIMIENTO: Esti"/>
    <s v="La orden DEVK945368 fue importada correctamente en PRD_x000a_ _x000a_La orden DEVK945374 fue importada correctamente en PRD_x000a_ _x000a_La orden DEVK945376 fue importada correctamente en PRD_x000a_ _x000a_La orden DEVK945378 fue importada correctamente en PRD_x000a_ _x000a_La orden DEVK945393 fue im"/>
    <d v="1900-01-01T18:18:21"/>
    <d v="1900-01-02T00:23:08"/>
    <d v="1899-12-30T06:04:47"/>
    <x v="0"/>
    <s v="Cumplido"/>
  </r>
  <r>
    <s v="INC000002486594"/>
    <s v="HOUSING"/>
    <x v="15"/>
    <s v="APQ ACCESOS"/>
    <s v="LUIS O MORALES ARENAS"/>
    <s v="tct_luimoa"/>
    <s v="4-Menor/Localizado"/>
    <s v="4-Baja"/>
    <s v="Baja"/>
    <s v="Requerimiento de Cliente"/>
    <s v="TELEFONICA EMPRESAS DE CHILE SA"/>
    <s v="SE GENERA TICKET POR REVISION Y TOMA DE ALARMA DE CLIENTES"/>
    <s v="08/12/2023 12:52:55"/>
    <s v="08/12/2023 12:54:44"/>
    <x v="0"/>
    <s v="CDP ANTIGUO 1"/>
    <s v="CDP ANTIGUO 2"/>
    <s v="08/12/2023 13:34:15"/>
    <s v="08/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39:31"/>
    <d v="1899-12-30T00:41:20"/>
    <d v="1899-12-30T00:01:49"/>
    <x v="0"/>
    <s v="Cumplido"/>
  </r>
  <r>
    <s v="INC000002486620"/>
    <s v="TICKET-INTELIGENTE"/>
    <x v="4"/>
    <s v="GESTION TI"/>
    <s v="ALEJANDRO ACEVEDO VALENZUELA"/>
    <s v="USR_TSIGHT"/>
    <s v="1-Extenso/Generalizado"/>
    <s v="4-Baja"/>
    <s v="Baja"/>
    <s v="Incidente de Cliente"/>
    <s v="COAGRA S A"/>
    <s v="coagra01 - sap_prod_e_vm TICKET AUTOMATICO"/>
    <s v="07/12/2023 22:32:14"/>
    <s v="07/12/2023 22:32:14"/>
    <x v="0"/>
    <s v="TRUESIGHT"/>
    <s v="TRUESIGHT"/>
    <s v="08/12/2023 7:33:48"/>
    <s v="0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Buenos dias. Servidor en observación .Alarma superada sin intervención peak se  presentó por proceso de Carga de SQL Server. Se procede a cierre de ticket."/>
    <d v="1899-12-30T08:50:53"/>
    <d v="1899-12-30T09:01:34"/>
    <d v="1899-12-30T00:10:41"/>
    <x v="1"/>
    <s v=""/>
  </r>
  <r>
    <s v="INC000002486745"/>
    <s v="TICKET-INTELIGENTE"/>
    <x v="3"/>
    <s v="GESTION TI"/>
    <s v="SEBASTIAN I ACUÑA GUZMAN"/>
    <s v="USR_TSIGHT"/>
    <s v="1-Extenso/Generalizado"/>
    <s v="4-Baja"/>
    <s v="Baja"/>
    <s v="Incidente de Cliente"/>
    <s v="BLUMAR S.A."/>
    <s v="blumar01 - blutssaperp TICKET AUTOMATICO"/>
    <s v="08/12/2023 3:10:41"/>
    <s v="08/12/2023 3:10:41"/>
    <x v="0"/>
    <s v="TI"/>
    <s v="SISTEMAS OPERATIVOS"/>
    <s v="08/12/2023 5:24:07"/>
    <s v="08/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en el servidor producidos por la alarma reportada."/>
    <d v="1899-12-30T01:53:38"/>
    <d v="1899-12-30T02:13:26"/>
    <d v="1899-12-30T00:19:48"/>
    <x v="1"/>
    <s v=""/>
  </r>
  <r>
    <s v="INC000002486782"/>
    <s v="HOUSING"/>
    <x v="15"/>
    <s v="APQ ACCESOS"/>
    <s v="ALDO P VALENZUELA MUJICA"/>
    <s v="tct_avalen"/>
    <s v="2-Significativo/Amplio"/>
    <s v="2-Alta"/>
    <s v="Alta"/>
    <s v="Requerimiento de Cliente"/>
    <s v="TELEFONICA EMPRESAS DE CHILE SA"/>
    <s v="RONDA Y REVISION DE SALAS TECNICAS"/>
    <s v="08/12/2023 4:56:50"/>
    <s v="08/12/2023 4:57:59"/>
    <x v="0"/>
    <s v="CDP ANTIGUO 1"/>
    <s v="CDP ANTIGUO 2"/>
    <s v="08/12/2023 4:59:42"/>
    <s v="08/12/2023 23:50:00"/>
    <s v="RONDA Y REVISION DE SALAS TECNICAS"/>
    <s v="SE REALIZA RONDA"/>
    <d v="1899-12-30T00:01:22"/>
    <d v="1899-12-30T00:02:52"/>
    <d v="1899-12-30T00:01:30"/>
    <x v="0"/>
    <s v="Cumplido"/>
  </r>
  <r>
    <s v="INC000002486785"/>
    <s v="HOUSING"/>
    <x v="15"/>
    <s v="APQ ACCESOS"/>
    <s v="ALDO P VALENZUELA MUJICA"/>
    <s v="tct_avalen"/>
    <s v="2-Significativo/Amplio"/>
    <s v="2-Alta"/>
    <s v="Alta"/>
    <s v="Requerimiento de Cliente"/>
    <s v="TELEFONICA EMPRESAS DE CHILE SA"/>
    <s v="TOMA DE ALARMAS DE CLIENTE"/>
    <s v="08/12/2023 4:59:56"/>
    <s v="08/12/2023 5:01:16"/>
    <x v="0"/>
    <s v="CDP ANTIGUO 1"/>
    <s v="CDP ANTIGUO 2"/>
    <s v="08/12/2023 5:02:39"/>
    <s v="08/12/2023 23:50:00"/>
    <s v="TOMA DE ALARMAS DE CLIENTE"/>
    <s v="SE REALIZA TOMA DE ALARMAS"/>
    <d v="1899-12-30T00:01:05"/>
    <d v="1899-12-30T00:02:43"/>
    <d v="1899-12-30T00:01:38"/>
    <x v="0"/>
    <s v="Cumplido"/>
  </r>
  <r>
    <s v="INC000002486789"/>
    <s v="HOUSING"/>
    <x v="15"/>
    <s v="APQ ACCESOS"/>
    <s v="ALDO P VALENZUELA MUJICA"/>
    <s v="tct_avalen"/>
    <s v="2-Significativo/Amplio"/>
    <s v="2-Alta"/>
    <s v="Alta"/>
    <s v="Requerimiento de Cliente"/>
    <s v="TELEFONICA EMPRESAS DE CHILE SA"/>
    <s v="SUPERVISION ingreso de equipos y tendido de cableado para DXC."/>
    <s v="08/12/2023 5:03:51"/>
    <s v="08/12/2023 5:05:29"/>
    <x v="0"/>
    <s v="CDP ANTIGUO 1"/>
    <s v="CDP ANTIGUO 2"/>
    <s v="08/12/2023 5:07:46"/>
    <s v="08/12/2023 23:50:00"/>
    <s v="SUPERVISION ingreso de equipos y tendido de cableado para DXC."/>
    <s v="SE REALIZA SUPERVISION"/>
    <d v="1899-12-30T00:01:57"/>
    <d v="1899-12-30T00:03:55"/>
    <d v="1899-12-30T00:01:58"/>
    <x v="0"/>
    <s v="Cumplido"/>
  </r>
  <r>
    <s v="INC000002486794"/>
    <s v="HOUSING"/>
    <x v="15"/>
    <s v="APQ ACCESOS"/>
    <s v="ALDO P VALENZUELA MUJICA"/>
    <s v="tct_avalen"/>
    <s v="2-Significativo/Amplio"/>
    <s v="2-Alta"/>
    <s v="Alta"/>
    <s v="Requerimiento de Cliente"/>
    <s v="TELEFONICA EMPRESAS DE CHILE SA"/>
    <s v="SUPERVISION Apagado y retiro de equipos"/>
    <s v="08/12/2023 5:17:26"/>
    <s v="08/12/2023 5:18:45"/>
    <x v="0"/>
    <s v="CDP ANTIGUO 1"/>
    <s v="CDP ANTIGUO 2"/>
    <s v="08/12/2023 5:20:24"/>
    <s v="08/12/2023 23:50:00"/>
    <s v="SUPERVISION Apagado y retiro de equipos"/>
    <s v="SE REALIZA SUPERVISION"/>
    <d v="1899-12-30T00:01:19"/>
    <d v="1899-12-30T00:02:58"/>
    <d v="1899-12-30T00:01:39"/>
    <x v="0"/>
    <s v="Cumplido"/>
  </r>
  <r>
    <s v="INC000002486802"/>
    <s v="HOUSING"/>
    <x v="15"/>
    <s v="APQ ACCESOS"/>
    <s v="ALDO P VALENZUELA MUJICA"/>
    <s v="tct_avalen"/>
    <s v="2-Significativo/Amplio"/>
    <s v="2-Alta"/>
    <s v="Alta"/>
    <s v="Requerimiento de Cliente"/>
    <s v="TELEFONICA EMPRESAS DE CHILE SA"/>
    <s v="SUPERVISION Conexión cableado existente en sala WHITE (502)"/>
    <s v="08/12/2023 5:28:39"/>
    <s v="08/12/2023 5:30:26"/>
    <x v="0"/>
    <s v="CDP ANTIGUO 1"/>
    <s v="CDP ANTIGUO 2"/>
    <s v="08/12/2023 5:32:04"/>
    <s v="08/12/2023 23:50:00"/>
    <s v="SUPERVISION Conexión cableado existente en sala WHITE (502)"/>
    <s v="SE REALIZA SUPERVISION"/>
    <d v="1899-12-30T00:01:18"/>
    <d v="1899-12-30T00:03:25"/>
    <d v="1899-12-30T00:02:07"/>
    <x v="0"/>
    <s v="Cumplido"/>
  </r>
  <r>
    <s v="INC000002486806"/>
    <s v="HOUSING"/>
    <x v="15"/>
    <s v="APQ ACCESOS"/>
    <s v="ALDO P VALENZUELA MUJICA"/>
    <s v="tct_avalen"/>
    <s v="2-Significativo/Amplio"/>
    <s v="2-Alta"/>
    <s v="Alta"/>
    <s v="Requerimiento de Cliente"/>
    <s v="TELEFONICA EMPRESAS DE CHILE SA"/>
    <s v="SUPERVISION Conectar fibra en rack AE34 entre PRD7918 y Switch TOR_PAINE_05"/>
    <s v="08/12/2023 5:40:15"/>
    <s v="08/12/2023 5:41:49"/>
    <x v="0"/>
    <s v="CDP ANTIGUO 1"/>
    <s v="CDP ANTIGUO 2"/>
    <s v="08/12/2023 5:43:22"/>
    <s v="08/12/2023 23:50:00"/>
    <s v="SUPERVISION Conectar fibra en rack AE34 entre PRD7918 y Switch TOR_PAINE_05"/>
    <s v="SE REALIZA SUPERVISION"/>
    <d v="1899-12-30T00:01:15"/>
    <d v="1899-12-30T00:03:07"/>
    <d v="1899-12-30T00:01:52"/>
    <x v="0"/>
    <s v="Cumplido"/>
  </r>
  <r>
    <s v="INC000002486810"/>
    <s v="HOUSING"/>
    <x v="15"/>
    <s v="APQ ACCESOS"/>
    <s v="ALDO P VALENZUELA MUJICA"/>
    <s v="tct_avalen"/>
    <s v="2-Significativo/Amplio"/>
    <s v="2-Alta"/>
    <s v="Alta"/>
    <s v="Requerimiento de Cliente"/>
    <s v="TELEFONICA EMPRESAS DE CHILE SA"/>
    <s v="RONDA Y REVISION DE SALAS TECNICAS"/>
    <s v="08/12/2023 5:50:54"/>
    <s v="08/12/2023 5:52:03"/>
    <x v="0"/>
    <s v="CDP ANTIGUO 1"/>
    <s v="CDP ANTIGUO 2"/>
    <s v="08/12/2023 5:54:22"/>
    <s v="08/12/2023 23:50:00"/>
    <s v="RONDA Y REVISION DE SALAS TECNICAS"/>
    <s v="SE REALIZA RONDA"/>
    <d v="1899-12-30T00:01:58"/>
    <d v="1899-12-30T00:03:28"/>
    <d v="1899-12-30T00:01:30"/>
    <x v="0"/>
    <s v="Cumplido"/>
  </r>
  <r>
    <s v="INC000002486811"/>
    <s v="INFRAESTRUCTURA DC"/>
    <x v="6"/>
    <s v="APQ ACCESOS"/>
    <s v="FRANCISCO J FELIU ABARCA"/>
    <s v="tct_frafea"/>
    <s v="4-Menor/Localizado"/>
    <s v="4-Baja"/>
    <s v="Baja"/>
    <s v="Requerimiento de Cliente"/>
    <s v="TELEFONICA CYBERSECURITY TECH CHILE SPA"/>
    <s v="RONDA POR TOMA DE TEMPERATURAS EN SALAS TIC"/>
    <s v="08/12/2023 5:52:42"/>
    <s v="08/12/2023 5:53:39"/>
    <x v="0"/>
    <s v="TI"/>
    <s v="CLIMA"/>
    <s v="08/12/2023 6:02:43"/>
    <s v="08/12/2023 23:50:00"/>
    <s v="RONDA POR TOMA DE TEMPERATURAS EN SALAS TIC"/>
    <s v="RONDA REALIZADA"/>
    <d v="1899-12-30T00:00:00"/>
    <d v="1899-12-30T00:00:00"/>
    <d v="1899-12-30T00:00:00"/>
    <x v="0"/>
    <s v="Cumplido"/>
  </r>
  <r>
    <s v="INC000002486815"/>
    <s v="HOUSING"/>
    <x v="15"/>
    <s v="APQ ACCESOS"/>
    <s v="ALDO P VALENZUELA MUJICA"/>
    <s v="tct_avalen"/>
    <s v="2-Significativo/Amplio"/>
    <s v="2-Alta"/>
    <s v="Alta"/>
    <s v="Requerimiento de Cliente"/>
    <s v="TELEFONICA EMPRESAS DE CHILE SA"/>
    <s v="RONDA Y REVISION DE SALAS TECNICAS"/>
    <s v="08/12/2023 5:57:32"/>
    <s v="08/12/2023 5:58:35"/>
    <x v="0"/>
    <s v="CDP ANTIGUO 1"/>
    <s v="CDP ANTIGUO 2"/>
    <s v="08/12/2023 6:00:29"/>
    <s v="08/12/2023 23:50:00"/>
    <s v="RONDA Y REVISION DE SALAS TECNICAS"/>
    <s v="SE REALIZA RONDA"/>
    <d v="1899-12-30T00:01:33"/>
    <d v="1899-12-30T00:02:57"/>
    <d v="1899-12-30T00:01:24"/>
    <x v="0"/>
    <s v="Cumplido"/>
  </r>
  <r>
    <s v="INC000002486836"/>
    <s v="INFRAESTRUCTURA DC"/>
    <x v="6"/>
    <s v="APQ ACCESOS"/>
    <s v="FRANCISCO J FELIU ABARCA"/>
    <s v="tct_frafea"/>
    <s v="4-Menor/Localizado"/>
    <s v="4-Baja"/>
    <s v="Baja"/>
    <s v="Requerimiento de Cliente"/>
    <s v="TELEFONICA CYBERSECURITY TECH CHILE SPA"/>
    <s v="RONDA PREVENTIVA Y LECTURA DE TEMPERATURAS EN SALAS TIC"/>
    <s v="08/12/2023 7:08:36"/>
    <s v="08/12/2023 7:09:35"/>
    <x v="0"/>
    <s v="TI"/>
    <s v="CLIMA"/>
    <s v="08/12/2023 7:34:55"/>
    <s v="08/12/2023 23:50:00"/>
    <s v="RONDA PREVENTIVA Y LECTURA DE TEMPERATURAS EN SALAS TIC"/>
    <s v="RONDA REALIZADA"/>
    <d v="1899-12-30T00:00:00"/>
    <d v="1899-12-30T00:00:00"/>
    <d v="1899-12-30T00:00:00"/>
    <x v="0"/>
    <s v="Cumplido"/>
  </r>
  <r>
    <s v="INC000002486849"/>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4:29"/>
    <s v="08/12/2023 7:35:39"/>
    <x v="0"/>
    <s v="TI"/>
    <s v="CLIMA"/>
    <s v="08/12/2023 7:49:12"/>
    <s v="08/12/2023 23:50:00"/>
    <s v="RONDA DE INSPECCIÓN DE SALAS Y TOMA DE TEMPERATURAS DC APOQUINDO"/>
    <s v="RONDA REALIZADA"/>
    <d v="1899-12-30T00:00:00"/>
    <d v="1899-12-30T00:00:00"/>
    <d v="1899-12-30T00:00:00"/>
    <x v="0"/>
    <s v="Cumplido"/>
  </r>
  <r>
    <s v="INC000002486851"/>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5:54"/>
    <s v="08/12/2023 7:37:14"/>
    <x v="0"/>
    <s v="TI"/>
    <s v="CLIMA"/>
    <s v="08/12/2023 7:50:01"/>
    <s v="08/12/2023 23:50:00"/>
    <s v="RONDA DE INSPECCIÓN DE SALAS Y TOMA DE TEMPERATURAS DC APOQUINDO"/>
    <s v="RONDA REALIZADA"/>
    <d v="1899-12-30T00:00:00"/>
    <d v="1899-12-30T00:00:00"/>
    <d v="1899-12-30T00:00:00"/>
    <x v="0"/>
    <s v="Cumplido"/>
  </r>
  <r>
    <s v="INC000002486853"/>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7:40"/>
    <s v="08/12/2023 7:39:21"/>
    <x v="0"/>
    <s v="TI"/>
    <s v="CLIMA"/>
    <s v="08/12/2023 7:50:50"/>
    <s v="08/12/2023 23:50:00"/>
    <s v="RONDA DE INSPECCIÓN DE SALAS Y TOMA DE TEMPERATURAS DC APOQUINDO"/>
    <s v="RONDA REALIZADA"/>
    <d v="1899-12-30T00:00:00"/>
    <d v="1899-12-30T00:00:00"/>
    <d v="1899-12-30T00:00:00"/>
    <x v="0"/>
    <s v="Cumplido"/>
  </r>
  <r>
    <s v="INC000002486855"/>
    <s v="INFRAESTRUCTURA DC"/>
    <x v="0"/>
    <s v="APQ ACCESOS"/>
    <s v="MARIO A BARRIENTOS RUIZ"/>
    <s v="MBARRIENTOS"/>
    <s v="4-Menor/Localizado"/>
    <s v="4-Baja"/>
    <s v="Baja"/>
    <s v="Requerimiento de Cliente"/>
    <s v="TELEFONICA GLOBAL TECHNOLOGY S.A.AGENCIA EN CHILE"/>
    <s v="RONDA DE INSPECCIÓN DE SALAS Y TOMA DE TEMPERATURAS DC APOQUINDO"/>
    <s v="08/12/2023 7:39:35"/>
    <s v="08/12/2023 7:40:39"/>
    <x v="0"/>
    <s v="TI"/>
    <s v="CLIMA"/>
    <s v="08/12/2023 7:51:53"/>
    <s v="08/12/2023 23:50:00"/>
    <s v="RONDA DE INSPECCIÓN DE SALAS Y TOMA DE TEMPERATURAS DC APOQUINDO"/>
    <s v="RONDA REALIZADA"/>
    <d v="1899-12-30T00:00:00"/>
    <d v="1899-12-30T00:00:00"/>
    <d v="1899-12-30T00:00:00"/>
    <x v="0"/>
    <s v="Cumplido"/>
  </r>
  <r>
    <s v="INC000002486966"/>
    <s v="HOUSING"/>
    <x v="15"/>
    <s v="APQ ACCESOS"/>
    <s v="LUIS O MORALES ARENAS"/>
    <s v="tct_luimoa"/>
    <s v="4-Menor/Localizado"/>
    <s v="4-Baja"/>
    <s v="Baja"/>
    <s v="Requerimiento de Cliente"/>
    <s v="TELEFONICA EMPRESAS DE CHILE SA"/>
    <s v="SE GENERA TICKET POR RONDA Y REVISION DE SALAS TECNICAS"/>
    <s v="08/12/2023 10:06:36"/>
    <s v="08/12/2023 10:07:59"/>
    <x v="0"/>
    <s v="CDP ANTIGUO 1"/>
    <s v="CDP ANTIGUO 2"/>
    <s v="08/12/2023 11:25:40"/>
    <s v="0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7:41"/>
    <d v="1899-12-30T01:19:04"/>
    <d v="1899-12-30T00:01:23"/>
    <x v="0"/>
    <s v="Cumplido"/>
  </r>
  <r>
    <s v="INC000002486981"/>
    <s v="HOUSING"/>
    <x v="14"/>
    <s v="BELIEVE"/>
    <s v="RICARDO F ORELLANA MARDONES"/>
    <s v="frp_dvital"/>
    <s v="3-Moderado/Limitado"/>
    <s v="3-Medio"/>
    <s v="Media"/>
    <s v="Requerimiento de Cliente"/>
    <s v="FORUM SERVICIOS FINANCIEROS SA"/>
    <s v="GESTION DATACENTER/ ACCESOS / FORUM SERVICIOS FINANCIEROS SA"/>
    <s v="08/12/2023 10:24:46"/>
    <s v="08/12/2023 10:35:01"/>
    <x v="0"/>
    <s v="CDP ANTIGUO 1"/>
    <s v="CDP ANTIGUO 2"/>
    <s v="09/12/2023 10:57:47"/>
    <s v="09/12/2023 23:50:00"/>
    <s v="GESTION DATACENTER/ ACCESOS / FORUM SERVICIOS FINANCIEROS SA_x000a__x000a__x000a_EMPRESA: FORUM SERVICIOS FINANCIEROS SA_x000a_CÓDIGO DE SERVICIO: _x000a_DIRECCIÓN: Av. Apoquindo #7071, Las Condes, Santiago_x000a_NOMBRE DE QUIEN REPORTA: Roxana Jara _x000a_TELÉFONO DE QUIEN REPORTA:  9 94372663"/>
    <s v="ACCESOS AUTORIZADOS"/>
    <d v="1899-12-31T00:16:22"/>
    <d v="1899-12-31T00:33:01"/>
    <d v="1899-12-30T00:16:39"/>
    <x v="0"/>
    <s v="Cumplido"/>
  </r>
  <r>
    <s v="INC000002487091"/>
    <s v="RED INTERNA"/>
    <x v="0"/>
    <s v="APOQUINDO TI"/>
    <s v="RICARDO F ORELLANA MARDONES"/>
    <s v="tct_rorell"/>
    <s v="4-Menor/Localizado"/>
    <s v="4-Baja"/>
    <s v="Baja"/>
    <s v="Requerimiento de Cliente"/>
    <s v="TELEFONICA EMPRESAS DE CHILE SA"/>
    <s v="RONDA Y MEDICIÓN DE TEMPERATURAS EN SALAS TIC"/>
    <s v="08/12/2023 12:20:09"/>
    <s v="08/12/2023 12:21:25"/>
    <x v="0"/>
    <s v="TI"/>
    <s v="CLIMA"/>
    <s v="08/12/2023 12:34:55"/>
    <s v="08/12/2023 23:50:00"/>
    <m/>
    <s v="ACT REALIZADA SIN NOVEDAD"/>
    <d v="1899-12-30T00:00:00"/>
    <d v="1899-12-30T00:00:00"/>
    <d v="1899-12-30T00:00:00"/>
    <x v="0"/>
    <s v="Cumplido"/>
  </r>
  <r>
    <s v="INC000002487098"/>
    <s v="TICKET-INTELIGENTE"/>
    <x v="4"/>
    <s v="GESTION TI"/>
    <s v="JUAN CARLOS UZCATEGUI FUGUETT"/>
    <s v="USR_TSIGHT"/>
    <s v="1-Extenso/Generalizado"/>
    <s v="4-Baja"/>
    <s v="Baja"/>
    <s v="Incidente de Cliente"/>
    <s v="FUNDACION INSTITUTO PROFESIONAL DUOC UC"/>
    <s v="fiprdu01 - ilo_sncarlos TICKET AUTOMATICO"/>
    <s v="08/12/2023 12:25:44"/>
    <s v="08/12/2023 12:25:44"/>
    <x v="0"/>
    <s v="TI"/>
    <s v="SISTEMAS OPERATIVOS"/>
    <s v="08/12/2023 15:04:38"/>
    <s v="08/12/2023 23:50:00"/>
    <s v="PREVENTIVO=SI_x000a_CODIGO DE SERVICIO=ILO_SNCARLOS_x000a_DIRECCION=_x000a_CIUDAD=_x000a_COMUNA LOCAL=_x000a_REGION=_x000a_QUIEN REPORTA=Ticket automático_x000a_CONTACTO EN TERRENO=_x000a_PROBLEMA=Node FIPRDU01 - ILO_SNCARLOS is Down_x000a_REQUERIMIENTO=_x000a_EQUIPOS ENERGIZADO O REINICIADO=_x000a_HORARIO DE ATENCION="/>
    <s v="Se realiza revisión de acuerdo a lo reportado. Se investigan causas y se observa apagado forzado del servidor, posible corte de energia. Servidor hyper V fisico en correcto funcionamiento y controladores de dominio en ejecucion. Se valida conexion median"/>
    <d v="1899-12-30T02:33:53"/>
    <d v="1899-12-30T02:38:54"/>
    <d v="1899-12-30T00:05:01"/>
    <x v="1"/>
    <s v=""/>
  </r>
  <r>
    <s v="INC000002487213"/>
    <s v="VPN IP - MPLS"/>
    <x v="4"/>
    <s v="GESTION HD"/>
    <s v="JUAN CARLOS UZCATEGUI FUGUETT"/>
    <s v="frp_fpetro"/>
    <s v="3-Moderado/Limitado"/>
    <s v="3-Medio"/>
    <s v="Media"/>
    <s v="Requerimiento de Cliente"/>
    <s v="TELEFONICA GLOBAL TECHNOLOGY S.A.AGENCIA EN CHILE"/>
    <s v="REQ/DUOC | Solicitud de ventana de reinicio HYP-PVESPUCIO"/>
    <s v="08/12/2023 13:39:11"/>
    <s v="08/12/2023 13:42:02"/>
    <x v="0"/>
    <s v="TI"/>
    <s v="SISTEMAS OPERATIVOS"/>
    <s v="12/12/2023 0:13:04"/>
    <s v="12/12/2023 23:50:00"/>
    <s v="PREVENTIVO: NO_x000a_CODIGO DE SERVICIO:_x000a_DIRECCION:_x000a_QUIEN REPORTA:_x000a_CONTACTO EN TERRENO:_x000a__x000a_REQUERIMIENTO:_x000a__x000a_unto con saludar, te comento que presentamos error en respaldo de Hyper-V en la sede Vespucio detalladas con el error &quot;transient..&quot; el cual se soluciona co"/>
    <s v="Se realiza reinicio de acuerdo a lo solicitado por area respaldos y a ventana aprobada por cliente. Se valida controladores de dominio y se solicita al area de respaldos validar ejecucion de backup.-"/>
    <d v="1900-01-02T09:54:32"/>
    <d v="1900-01-02T10:33:53"/>
    <d v="1899-12-30T00:39:21"/>
    <x v="0"/>
    <s v="Cumplido"/>
  </r>
  <r>
    <s v="INC000002487224"/>
    <s v="RED INTERNA"/>
    <x v="6"/>
    <s v="APQ ACCESOS"/>
    <s v="YORDI M HURTADO ARAYA"/>
    <s v="tct_yorhua"/>
    <s v="4-Menor/Localizado"/>
    <s v="4-Baja"/>
    <s v="Baja"/>
    <s v="Requerimiento de Cliente"/>
    <s v="TELEFONICA CYBERSECURITY TECH CHILE SPA"/>
    <s v="RONDA TOMA DE TEMPERATURAS SALAS TIC 16:30"/>
    <s v="08/12/2023 15:59:47"/>
    <s v="08/12/2023 16:00:29"/>
    <x v="0"/>
    <s v="CDP ANTIGUO 1"/>
    <s v="CDP ANTIGUO 2"/>
    <s v="08/12/2023 16:34:03"/>
    <s v="08/12/2023 23:50:00"/>
    <s v="RONDA TOMA DE TEMPERATURAS SALAS TIC 16:30"/>
    <s v="RONDA REALIZADA"/>
    <d v="1899-12-30T00:00:00"/>
    <d v="1899-12-30T00:34:16"/>
    <d v="1899-12-30T00:34:16"/>
    <x v="0"/>
    <s v="Cumplido"/>
  </r>
  <r>
    <s v="INC000002487226"/>
    <s v="RED INTERNA"/>
    <x v="6"/>
    <s v="APQ ACCESOS"/>
    <s v="YORDI M HURTADO ARAYA"/>
    <s v="tct_yorhua"/>
    <s v="4-Menor/Localizado"/>
    <s v="4-Baja"/>
    <s v="Baja"/>
    <s v="Requerimiento de Cliente"/>
    <s v="TELEFONICA CYBERSECURITY TECH CHILE SPA"/>
    <s v="RONDA SALAS TECNICAS 19:30"/>
    <s v="08/12/2023 16:00:40"/>
    <s v="08/12/2023 16:01:04"/>
    <x v="0"/>
    <s v="CDP ANTIGUO 1"/>
    <s v="CDP ANTIGUO 2"/>
    <s v="08/12/2023 16:33:44"/>
    <s v="08/12/2023 23:50:00"/>
    <s v="RONDA SALAS TECNICAS 19:30"/>
    <s v="RONDA REALIZADA"/>
    <d v="1899-12-30T00:00:00"/>
    <d v="1899-12-30T00:33:04"/>
    <d v="1899-12-30T00:33:04"/>
    <x v="0"/>
    <s v="Cumplido"/>
  </r>
  <r>
    <s v="INC000002487246"/>
    <s v="HOUSING"/>
    <x v="19"/>
    <s v="BELIEVE"/>
    <s v="FRANCISCO J FELIU ABARCA"/>
    <s v="frp_josama"/>
    <s v="3-Moderado/Limitado"/>
    <s v="3-Medio"/>
    <s v="Media"/>
    <s v="Requerimiento de Cliente"/>
    <s v="COMERCIAL ECCSA S A"/>
    <s v="GESTION DATACENTER/ ACCESOS/  DC SAN MARTIN/ COMERCIAL ECCSA S A"/>
    <s v="08/12/2023 23:44:02"/>
    <s v="08/12/2023 23:50:43"/>
    <x v="0"/>
    <s v="HARDWARE"/>
    <s v="CLIENTE"/>
    <s v="08/12/2023 23:58:11"/>
    <s v="09/12/2023 23:50:00"/>
    <s v="EMPRESA: COMERCIAL ECCSA S A_x000a_CÓDIGO DE SERVICIO: _x000a_DIRECCIÓN Calle Sn Martin #50, Santiago Centro, Santiago_x000a_NOMBRE DE QUIEN REPORTA: Fabián Aguilar_x000a_TELÉFONO DE QUIEN REPORTA: +56 9 7128 9709 _x000a_NOMBRE DE CONTACTO EN TERRENO:  Fabian Aguilar (TAM)_x000a_REQUERIMIE"/>
    <s v="ACCESOS AUTORIZADOS"/>
    <d v="1899-12-30T00:02:39"/>
    <d v="1899-12-30T00:14:09"/>
    <d v="1899-12-30T00:11:30"/>
    <x v="0"/>
    <s v="Cumplido"/>
  </r>
  <r>
    <s v="INC000002487262"/>
    <s v="HOUSING"/>
    <x v="15"/>
    <s v="APQ ACCESOS"/>
    <s v="JOSE G MARQUEZ MARCANO"/>
    <s v="tct_josmam"/>
    <s v="4-Menor/Localizado"/>
    <s v="4-Baja"/>
    <s v="Baja"/>
    <s v="Requerimiento de Cliente"/>
    <s v="TELEFONICA EMPRESAS DE CHILE SA"/>
    <s v="RONDA Y REVISION DE SALAS"/>
    <s v="09/12/2023 7:03:25"/>
    <s v="09/12/2023 7:04:14"/>
    <x v="0"/>
    <s v="CDP ANTIGUO 1"/>
    <s v="CDP ANTIGUO 2"/>
    <s v="09/12/2023 7:06:24"/>
    <s v="09/12/2023 23:50:00"/>
    <s v="RONDA Y REVISION DE SALAS"/>
    <s v="RONDAS REALIZADAS"/>
    <d v="1899-12-30T00:01:55"/>
    <d v="1899-12-30T00:02:59"/>
    <d v="1899-12-30T00:01:04"/>
    <x v="0"/>
    <s v="Cumplido"/>
  </r>
  <r>
    <s v="INC000002487268"/>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0:08"/>
    <s v="09/12/2023 7:41:30"/>
    <x v="0"/>
    <s v="TI"/>
    <m/>
    <s v="09/12/2023 7:57:35"/>
    <s v="09/12/2023 23:50:00"/>
    <s v="RONDA DE INSPECCIÓN DE SALAS Y TOMA DE TEMPERATURAS DC APOQUINDO"/>
    <s v="RONDA REALIZADA"/>
    <d v="1899-12-30T00:00:00"/>
    <d v="1899-12-30T00:00:00"/>
    <d v="1899-12-30T00:00:00"/>
    <x v="0"/>
    <s v="Cumplido"/>
  </r>
  <r>
    <s v="INC000002487270"/>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1:46"/>
    <s v="09/12/2023 7:42:54"/>
    <x v="0"/>
    <s v="TI"/>
    <s v="CLIMA"/>
    <s v="09/12/2023 7:58:41"/>
    <s v="09/12/2023 23:50:00"/>
    <s v="RONDA DE INSPECCIÓN DE SALAS Y TOMA DE TEMPERATURAS DC APOQUINDO"/>
    <s v="RONDA REALIZADA"/>
    <d v="1899-12-30T00:00:00"/>
    <d v="1899-12-30T00:00:00"/>
    <d v="1899-12-30T00:00:00"/>
    <x v="0"/>
    <s v="Cumplido"/>
  </r>
  <r>
    <s v="INC000002487272"/>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3:07"/>
    <s v="09/12/2023 7:44:17"/>
    <x v="0"/>
    <s v="TI"/>
    <s v="CLIMA"/>
    <s v="09/12/2023 7:59:22"/>
    <s v="09/12/2023 23:50:00"/>
    <s v="RONDA DE INSPECCIÓN DE SALAS Y TOMA DE TEMPERATURAS DC APOQUINDO"/>
    <s v="RONDA REALIZADA"/>
    <d v="1899-12-30T00:00:00"/>
    <d v="1899-12-30T00:00:00"/>
    <d v="1899-12-30T00:00:00"/>
    <x v="0"/>
    <s v="Cumplido"/>
  </r>
  <r>
    <s v="INC000002487274"/>
    <s v="INFRAESTRUCTURA DC"/>
    <x v="0"/>
    <s v="APQ ACCESOS"/>
    <s v="MARIO A BARRIENTOS RUIZ"/>
    <s v="MBARRIENTOS"/>
    <s v="4-Menor/Localizado"/>
    <s v="4-Baja"/>
    <s v="Baja"/>
    <s v="Requerimiento de Cliente"/>
    <s v="TELEFONICA GLOBAL TECHNOLOGY S.A.AGENCIA EN CHILE"/>
    <s v="RONDA DE INSPECCIÓN DE SALAS Y TOMA DE TEMPERATURAS DC APOQUINDO"/>
    <s v="09/12/2023 7:44:41"/>
    <s v="09/12/2023 7:45:35"/>
    <x v="0"/>
    <s v="TI"/>
    <s v="CLIMA"/>
    <s v="09/12/2023 8:00:01"/>
    <s v="09/12/2023 23:50:00"/>
    <s v="RONDA DE INSPECCIÓN DE SALAS Y TOMA DE TEMPERATURAS DC APOQUINDO"/>
    <s v="RONDA REALIZADA"/>
    <d v="1899-12-30T00:00:00"/>
    <d v="1899-12-30T00:00:00"/>
    <d v="1899-12-30T00:00:00"/>
    <x v="0"/>
    <s v="Cumplido"/>
  </r>
  <r>
    <s v="INC000002487280"/>
    <s v="HOUSING"/>
    <x v="15"/>
    <s v="APQ ACCESOS"/>
    <s v="LUIS O MORALES ARENAS"/>
    <s v="tct_luimoa"/>
    <s v="4-Menor/Localizado"/>
    <s v="4-Baja"/>
    <s v="Baja"/>
    <s v="Requerimiento de Cliente"/>
    <s v="TELEFONICA EMPRESAS DE CHILE SA"/>
    <s v="SE GENERA TICKET POR RONDA Y REVISION DE SALAS TECNICAS"/>
    <s v="09/12/2023 8:41:38"/>
    <s v="09/12/2023 8:43:05"/>
    <x v="0"/>
    <s v="CDP ANTIGUO 1"/>
    <s v="CDP ANTIGUO 2"/>
    <s v="09/12/2023 9:27:02"/>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289"/>
    <s v="RED INTERNA"/>
    <x v="0"/>
    <s v="APOQUINDO TI"/>
    <s v="RICARDO F ORELLANA MARDONES"/>
    <s v="tct_rorell"/>
    <s v="4-Menor/Localizado"/>
    <s v="4-Baja"/>
    <s v="Baja"/>
    <s v="Requerimiento de Cliente"/>
    <s v="TELEFONICA EMPRESAS DE CHILE SA"/>
    <s v="RONDA Y MEDICIÓN DE TEMPERATURAS EN SALAS TIC"/>
    <s v="09/12/2023 12:10:12"/>
    <s v="09/12/2023 12:11:12"/>
    <x v="0"/>
    <s v="TI"/>
    <s v="CLIMA"/>
    <s v="09/12/2023 12:50:25"/>
    <s v="09/12/2023 23:50:00"/>
    <m/>
    <s v="ACT REALIZADA SIN NOVEDAD"/>
    <d v="1899-12-30T00:00:00"/>
    <d v="1899-12-30T00:00:00"/>
    <d v="1899-12-30T00:00:00"/>
    <x v="0"/>
    <s v="Cumplido"/>
  </r>
  <r>
    <s v="INC000002487315"/>
    <s v="CORREO"/>
    <x v="4"/>
    <s v="TI"/>
    <s v="JUAN CARLOS UZCATEGUI FUGUETT"/>
    <s v="tct_jsaave"/>
    <s v="3-Moderado/Limitado"/>
    <s v="3-Medio"/>
    <s v="Media"/>
    <s v="Requerimiento de Cliente"/>
    <s v="TELEFONICA CYBERSECURITY TECH CHILE SPA"/>
    <s v="Problemas con accese VPN"/>
    <s v="08/12/2023 15:58:24"/>
    <s v="08/12/2023 16:08:40"/>
    <x v="0"/>
    <s v="TI"/>
    <s v="SISTEMAS OPERATIVOS"/>
    <s v="08/12/2023 16:24:50"/>
    <s v="08/12/2023 23:50:00"/>
    <s v="Problemas con acceso VPN"/>
    <s v="Se realiza gestion de requerimiento de acuerdo a lo solicitado y ser valida con usuario final."/>
    <d v="1899-12-30T00:01:39"/>
    <d v="1899-12-30T00:26:26"/>
    <d v="1899-12-30T00:24:47"/>
    <x v="0"/>
    <s v="Cumplido"/>
  </r>
  <r>
    <s v="INC000002487360"/>
    <s v="INFRAESTRUCTURA DC"/>
    <x v="6"/>
    <s v="APQ ACCESOS"/>
    <s v="FRANCISCO J FELIU ABARCA"/>
    <s v="tct_frafea"/>
    <s v="4-Menor/Localizado"/>
    <s v="4-Baja"/>
    <s v="Baja"/>
    <s v="Requerimiento de Cliente"/>
    <s v="TELEFONICA CYBERSECURITY TECH CHILE SPA"/>
    <s v="RONDA POR TOMA DE TEMPERATURAS EN SALAS TIC"/>
    <s v="08/12/2023 20:44:13"/>
    <s v="08/12/2023 20:45:17"/>
    <x v="0"/>
    <s v="TI"/>
    <s v="CLIMA"/>
    <s v="08/12/2023 20:51:36"/>
    <s v="08/12/2023 23:50:00"/>
    <s v="RONDA POR TOMA DE TEMPERATURAS EN SALAS TIC"/>
    <s v="RONDA REALIZADA"/>
    <d v="1899-12-30T00:00:00"/>
    <d v="1899-12-30T00:00:00"/>
    <d v="1899-12-30T00:00:00"/>
    <x v="0"/>
    <s v="Cumplido"/>
  </r>
  <r>
    <s v="INC000002487362"/>
    <s v="INFRAESTRUCTURA DC"/>
    <x v="6"/>
    <s v="APQ ACCESOS"/>
    <s v="FRANCISCO J FELIU ABARCA"/>
    <s v="tct_frafea"/>
    <s v="4-Menor/Localizado"/>
    <s v="4-Baja"/>
    <s v="Baja"/>
    <s v="Requerimiento de Cliente"/>
    <s v="TELEFONICA CYBERSECURITY TECH CHILE SPA"/>
    <s v="RONDA PREVENTIVA EN SALAS TIC"/>
    <s v="08/12/2023 20:56:29"/>
    <s v="08/12/2023 20:57:14"/>
    <x v="0"/>
    <s v="TI"/>
    <s v="INFRAESTRUCTURA"/>
    <s v="08/12/2023 21:34:59"/>
    <s v="08/12/2023 23:50:00"/>
    <s v="RONDA PREVENTIVA EN SALAS TIC"/>
    <s v="RONDA REALIZADA"/>
    <d v="1899-12-30T00:00:00"/>
    <d v="1899-12-30T00:00:00"/>
    <d v="1899-12-30T00:00:00"/>
    <x v="0"/>
    <s v="Cumplido"/>
  </r>
  <r>
    <s v="INC000002487368"/>
    <s v="HOUSING"/>
    <x v="15"/>
    <s v="APQ ACCESOS"/>
    <s v="JOSE G MARQUEZ MARCANO"/>
    <s v="tct_josmam"/>
    <s v="4-Menor/Localizado"/>
    <s v="4-Baja"/>
    <s v="Baja"/>
    <s v="Requerimiento de Cliente"/>
    <s v="TELEFONICA EMPRESAS DE CHILE SA"/>
    <s v="RONDA Y REVISION DE SALAS"/>
    <s v="08/12/2023 22:18:58"/>
    <s v="08/12/2023 22:19:49"/>
    <x v="0"/>
    <s v="CDP ANTIGUO 1"/>
    <s v="CDP ANTIGUO 2"/>
    <s v="08/12/2023 22:31:14"/>
    <s v="08/12/2023 23:50:00"/>
    <s v="RONDA Y REVISION DE SALAS"/>
    <s v="RONDAS REALIZADAS"/>
    <d v="1899-12-30T00:11:05"/>
    <d v="1899-12-30T00:12:16"/>
    <d v="1899-12-30T00:01:11"/>
    <x v="0"/>
    <s v="Cumplido"/>
  </r>
  <r>
    <s v="INC000002487374"/>
    <s v="INFRAESTRUCTURA DC"/>
    <x v="6"/>
    <s v="APQ ACCESOS"/>
    <s v="FRANCISCO J FELIU ABARCA"/>
    <s v="tct_frafea"/>
    <s v="4-Menor/Localizado"/>
    <s v="4-Baja"/>
    <s v="Baja"/>
    <s v="Requerimiento de Cliente"/>
    <s v="TELEFONICA CYBERSECURITY TECH CHILE SPA"/>
    <s v="RONDA POR TOMA DE TEMPERATURAS EN SALAS TIC"/>
    <s v="09/12/2023 0:31:36"/>
    <s v="09/12/2023 0:33:47"/>
    <x v="0"/>
    <s v="TI"/>
    <s v="CLIMA"/>
    <s v="09/12/2023 0:38:01"/>
    <s v="09/12/2023 23:50:00"/>
    <s v="RONDA POR TOMA DE TEMPERATURAS EN SALAS TIC"/>
    <s v="RONDA REALIZADA"/>
    <d v="1899-12-30T00:00:00"/>
    <d v="1899-12-30T00:00:00"/>
    <d v="1899-12-30T00:00:00"/>
    <x v="0"/>
    <s v="Cumplido"/>
  </r>
  <r>
    <s v="INC000002487378"/>
    <s v="HOUSING"/>
    <x v="6"/>
    <s v="APQ ACCESOS"/>
    <s v="FRANCISCO J FELIU ABARCA"/>
    <s v="tct_frafea"/>
    <s v="4-Menor/Localizado"/>
    <s v="4-Baja"/>
    <s v="Baja"/>
    <s v="Requerimiento de Cliente"/>
    <s v="TELEFONICA CYBERSECURITY TECH CHILE SPA"/>
    <s v="NCIDENTE DATACENTER SAN MARTIN - INC000002487378 / CAIDA DE ENLACE CLIENTE RIPLEY"/>
    <s v="09/12/2023 1:26:47"/>
    <s v="09/12/2023 1:28:16"/>
    <x v="0"/>
    <s v="CDP ANTIGUO 1"/>
    <s v="CDP ANTIGUO 2"/>
    <s v="09/12/2023 2:08:28"/>
    <s v="09/12/2023 23:50:00"/>
    <s v="NCIDENTE DATACENTER SAN MARTIN - INC000002487378 / CAIDA DE ENLACE CLIENTE RIPLEY"/>
    <s v="INCIDENCIA RESTABLECIDA"/>
    <d v="1899-12-30T00:00:00"/>
    <d v="1899-12-30T00:00:00"/>
    <d v="1899-12-30T00:00:00"/>
    <x v="0"/>
    <s v="Cumplido"/>
  </r>
  <r>
    <s v="INC000002487387"/>
    <s v="HOUSING"/>
    <x v="16"/>
    <s v="BELIEVE"/>
    <s v="LUIS O MORALES ARENAS"/>
    <s v="frp_josama"/>
    <s v="3-Moderado/Limitado"/>
    <s v="3-Medio"/>
    <s v="Media"/>
    <s v="Requerimiento de Cliente"/>
    <s v="INELCOM CHILE SA"/>
    <s v="GESTION DATACENTER/ ACCESOS/  DC PAINE/ INELCOM CHILE SA"/>
    <s v="09/12/2023 8:07:37"/>
    <s v="09/12/2023 8:14:05"/>
    <x v="0"/>
    <s v="COMUNICACIONES"/>
    <s v="VPN IP - MPLS"/>
    <s v="09/12/2023 19:30:15"/>
    <s v="09/12/2023 23:50:00"/>
    <s v="EMPRESA: INELCOM CHILE SA_x000a_CÓDIGO DE SERVICIO: _x000a_DIRECCIÓN Av. Presidente Prieto #226, Paine_x000a_NOMBRE DE QUIEN REPORTA: Roxana Jara Quezada _x000a_TELÉFONO DE QUIEN REPORTA: +569 94372663_x000a_NOMBRE DE CONTACTO EN TERRENO:  Roxana Jara / 9 94372663_x000a_REQUERIMIENTO: _x000a__x000a_Se"/>
    <s v="ACCESO AUTORIZADO"/>
    <d v="1899-12-30T09:36:13"/>
    <d v="1899-12-30T11:22:38"/>
    <d v="1899-12-30T01:46:25"/>
    <x v="0"/>
    <s v="Cumplido"/>
  </r>
  <r>
    <s v="INC000002487400"/>
    <s v="BACKUP ON DEMAND"/>
    <x v="9"/>
    <s v="BACK UP DATA CENTER (BACKUP ON DEMAND)"/>
    <s v="RODRIGO VÁSQUEZ MUÑOZ"/>
    <s v="tct_rvasqu"/>
    <s v="4-Menor/Localizado"/>
    <s v="4-Baja"/>
    <s v="Baja"/>
    <s v="Requerimiento de Cliente"/>
    <s v="TELEFONICA GLOBAL TECHNOLOGY S.A.AGENCIA EN CHILE"/>
    <s v="revision estado plataformas de respaldo"/>
    <s v="09/12/2023 9:25:21"/>
    <s v="09/12/2023 9:26:40"/>
    <x v="0"/>
    <s v="CDP ANTIGUO 1"/>
    <s v="CDP ANTIGUO 2"/>
    <s v="10/12/2023 10:00:57"/>
    <s v="10/12/2023 23:50:00"/>
    <s v="revision estado plataformas de respaldo, discos, cintas, procesos y respaldos"/>
    <s v="se revisa plataformas y están en correcto estado y ejecuciones de respaldos normales, ademas se revisa en conjunto con eduardo camacho, problema de salida de reportes desde relay, una vez ok se generan nuevaente los reportes"/>
    <d v="1899-12-31T00:34:17"/>
    <d v="1899-12-31T00:35:36"/>
    <d v="1899-12-30T00:01:19"/>
    <x v="0"/>
    <s v="Cumplido"/>
  </r>
  <r>
    <s v="INC000002487529"/>
    <s v="RED INTERNA"/>
    <x v="0"/>
    <s v="APOQUINDO TI"/>
    <s v="RICARDO F ORELLANA MARDONES"/>
    <s v="tct_rorell"/>
    <s v="4-Menor/Localizado"/>
    <s v="4-Baja"/>
    <s v="Baja"/>
    <s v="Requerimiento de Cliente"/>
    <s v="TELEFONICA EMPRESAS DE CHILE SA"/>
    <s v="RONDA Y MEDICIÓN DE TEMPERATURAS EN SALAS TIC"/>
    <s v="08/12/2023 16:26:24"/>
    <s v="08/12/2023 16:27:29"/>
    <x v="0"/>
    <s v="TI"/>
    <s v="CLIMA"/>
    <s v="08/12/2023 16:46:58"/>
    <s v="08/12/2023 23:50:00"/>
    <m/>
    <s v="ACT REALIZADA SIN NOVEDAD"/>
    <d v="1899-12-30T00:00:00"/>
    <d v="1899-12-30T00:00:00"/>
    <d v="1899-12-30T00:00:00"/>
    <x v="0"/>
    <s v="Cumplido"/>
  </r>
  <r>
    <s v="INC000002487597"/>
    <s v="RED INTERNA"/>
    <x v="0"/>
    <s v="APOQUINDO TI"/>
    <s v="RICARDO F ORELLANA MARDONES"/>
    <s v="tct_rorell"/>
    <s v="4-Menor/Localizado"/>
    <s v="4-Baja"/>
    <s v="Baja"/>
    <s v="Requerimiento de Cliente"/>
    <s v="TELEFONICA EMPRESAS DE CHILE SA"/>
    <s v="RONDA Y MEDICIÓN DE TEMPERATURAS EN SALAS TIC"/>
    <s v="08/12/2023 20:19:20"/>
    <s v="08/12/2023 20:20:14"/>
    <x v="0"/>
    <s v="TI"/>
    <s v="CLIMA"/>
    <s v="08/12/2023 20:32:56"/>
    <s v="08/12/2023 23:50:00"/>
    <m/>
    <s v="ACT REALIZADA SIN NOVEDAD"/>
    <d v="1899-12-30T00:00:00"/>
    <d v="1899-12-30T00:00:00"/>
    <d v="1899-12-30T00:00:00"/>
    <x v="0"/>
    <s v="Cumplido"/>
  </r>
  <r>
    <s v="INC000002487701"/>
    <s v="TICKET-INTELIGENTE"/>
    <x v="4"/>
    <s v="GESTION TI"/>
    <s v="JUAN CARLOS UZCATEGUI FUGUETT"/>
    <s v="USR_TSIGHT"/>
    <s v="1-Extenso/Generalizado"/>
    <s v="4-Baja"/>
    <s v="Baja"/>
    <s v="Incidente de Cliente"/>
    <s v="GPS CHILE SPA"/>
    <s v="gpschi01 - wnprdb_gps05 TICKET AUTOMATICO"/>
    <s v="09/12/2023 0:35:41"/>
    <s v="09/12/2023 0:35:41"/>
    <x v="0"/>
    <s v="TI"/>
    <s v="SISTEMAS OPERATIVOS"/>
    <s v="10/12/2023 13:57:21"/>
    <s v="10/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Alza normalizada sin intervencion, asociada a servicios productivos del servidor."/>
    <d v="1899-12-31T13:20:27"/>
    <d v="1899-12-31T13:21:40"/>
    <d v="1899-12-30T00:01:13"/>
    <x v="1"/>
    <s v=""/>
  </r>
  <r>
    <s v="INC000002487746"/>
    <s v="VPN IP - MPLS"/>
    <x v="3"/>
    <s v="GESTION HD"/>
    <s v="GUSTAVO AVILA VERA"/>
    <s v="frp_dalcap"/>
    <s v="4-Menor/Localizado"/>
    <s v="4-Baja"/>
    <s v="Baja"/>
    <s v="Requerimiento de Cliente"/>
    <s v="TELEFONICA GLOBAL TECHNOLOGY S.A.AGENCIA EN CHILE"/>
    <s v="REQ / Inconveniente con recepción de correos"/>
    <s v="09/12/2023 1:47:16"/>
    <s v="09/12/2023 1:48:50"/>
    <x v="0"/>
    <s v="CDP ANTIGUO 1"/>
    <s v="CDP ANTIGUO 2"/>
    <s v="09/12/2023 3:38:11"/>
    <s v="09/12/2023 23:50:00"/>
    <s v="PREVENTIVO: SI_x000a_CODIGO DE SERVICIO: NN_x000a_SERVICIO: BACKUP_x000a_QUIEN REPORTA: Michael González Olivares_x000a_CONTACTO EN TERRENO: Michael Gonzalez              _x000a_TELEFONO EN TERRENO: +569 9243 5694 _x000a_HORARIO DE ATENCION: 24x7_x000a_CLIENTE:_x000a_AMBIENTE: PRODUCCION_x000a_SERVIDOR: Rel"/>
    <s v="Se revisa el servicio el correo y se observa que las direcciones IP publica se encontraban en lista negra, se envio a deslistar la IP"/>
    <d v="1899-12-30T01:46:06"/>
    <d v="1899-12-30T01:50:55"/>
    <d v="1899-12-30T00:04:49"/>
    <x v="0"/>
    <s v="Cumplido"/>
  </r>
  <r>
    <s v="INC000002487755"/>
    <s v="TICKET-INTELIGENTE"/>
    <x v="3"/>
    <s v="GESTION TI"/>
    <s v="GUSTAVO AVILA VERA"/>
    <s v="USR_TSIGHT"/>
    <s v="1-Extenso/Generalizado"/>
    <s v="4-Baja"/>
    <s v="Baja"/>
    <s v="Incidente de Cliente"/>
    <s v="BLUMAR S.A."/>
    <s v="blumar01 - blutssaperp TICKET AUTOMATICO"/>
    <s v="09/12/2023 2:07:03"/>
    <s v="09/12/2023 2:07:03"/>
    <x v="0"/>
    <s v="TRUESIGHT"/>
    <s v="TRUESIGHT"/>
    <s v="09/12/2023 3:19:45"/>
    <s v="0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1:09:05"/>
    <d v="1899-12-30T01:12:42"/>
    <d v="1899-12-30T00:03:37"/>
    <x v="1"/>
    <s v=""/>
  </r>
  <r>
    <s v="INC000002487823"/>
    <s v="HOUSING"/>
    <x v="15"/>
    <s v="APQ ACCESOS"/>
    <s v="LUIS O MORALES ARENAS"/>
    <s v="tct_luimoa"/>
    <s v="4-Menor/Localizado"/>
    <s v="4-Baja"/>
    <s v="Baja"/>
    <s v="Requerimiento de Cliente"/>
    <s v="TELEFONICA EMPRESAS DE CHILE SA"/>
    <s v="SE GENERA TICKET POR REVISION Y TOMA DE ALARMA DE CLIENTES"/>
    <s v="09/12/2023 10:12:01"/>
    <s v="09/12/2023 10:13:25"/>
    <x v="0"/>
    <s v="CDP ANTIGUO 1"/>
    <s v="CDP ANTIGUO 2"/>
    <s v="09/12/2023 11:36:23"/>
    <s v="0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487837"/>
    <s v="HOUSING"/>
    <x v="15"/>
    <s v="APQ ACCESOS"/>
    <s v="LUIS O MORALES ARENAS"/>
    <s v="tct_luimoa"/>
    <s v="4-Menor/Localizado"/>
    <s v="4-Baja"/>
    <s v="Baja"/>
    <s v="Requerimiento de Cliente"/>
    <s v="TELEFONICA EMPRESAS DE CHILE SA"/>
    <s v="SE GENERA TICKET POR RONDA Y REVISION DE SALAS TECNICAS"/>
    <s v="09/12/2023 12:05:34"/>
    <s v="09/12/2023 12:06:43"/>
    <x v="0"/>
    <s v="CDP ANTIGUO 1"/>
    <s v="CDP ANTIGUO 2"/>
    <s v="09/12/2023 13:11:54"/>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848"/>
    <s v="HOUSING"/>
    <x v="15"/>
    <s v="APQ ACCESOS"/>
    <s v="LUIS O MORALES ARENAS"/>
    <s v="tct_luimoa"/>
    <s v="4-Menor/Localizado"/>
    <s v="4-Baja"/>
    <s v="Baja"/>
    <s v="Requerimiento de Cliente"/>
    <s v="TELEFONICA EMPRESAS DE CHILE SA"/>
    <s v="SE GENERA TICKET POR RONDA Y REVISION DE SALAS TECNICAS"/>
    <s v="09/12/2023 15:03:42"/>
    <s v="09/12/2023 15:04:51"/>
    <x v="0"/>
    <s v="CDP ANTIGUO 1"/>
    <s v="CDP ANTIGUO 2"/>
    <s v="09/12/2023 16:10:45"/>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7850"/>
    <s v="RED INTERNA"/>
    <x v="0"/>
    <s v="APOQUINDO TI"/>
    <s v="RICARDO F ORELLANA MARDONES"/>
    <s v="tct_rorell"/>
    <s v="4-Menor/Localizado"/>
    <s v="4-Baja"/>
    <s v="Baja"/>
    <s v="Requerimiento de Cliente"/>
    <s v="TELEFONICA EMPRESAS DE CHILE SA"/>
    <s v="INCIDENCIA  AGUA  REBALSADA DESDE BAÑOS HOMBRES HASTA COCINA DEL EDIFICIO DATACENTER  APOQUINDO"/>
    <s v="09/12/2023 15:25:57"/>
    <s v="09/12/2023 15:29:54"/>
    <x v="0"/>
    <s v="TI"/>
    <s v="INFRAESTRUCTURA"/>
    <s v="09/12/2023 18:44:54"/>
    <s v="09/12/2023 23:50:00"/>
    <m/>
    <m/>
    <d v="1899-12-30T00:00:00"/>
    <d v="1899-12-30T00:00:00"/>
    <d v="1899-12-30T00:00:00"/>
    <x v="0"/>
    <s v="Cumplido"/>
  </r>
  <r>
    <s v="INC000002487950"/>
    <s v="INFRAESTRUCTURA DC"/>
    <x v="6"/>
    <s v="APQ ACCESOS"/>
    <s v="FRANCISCO J FELIU ABARCA"/>
    <s v="tct_frafea"/>
    <s v="4-Menor/Localizado"/>
    <s v="4-Baja"/>
    <s v="Baja"/>
    <s v="Requerimiento de Cliente"/>
    <s v="TELEFONICA CYBERSECURITY TECH CHILE SPA"/>
    <s v="RONDA POR TOMA DE TEMPERATURAS EN SALAS TIC"/>
    <s v="09/12/2023 5:47:28"/>
    <s v="09/12/2023 5:48:24"/>
    <x v="0"/>
    <s v="TI"/>
    <s v="CLIMA"/>
    <s v="09/12/2023 6:03:28"/>
    <s v="09/12/2023 23:50:00"/>
    <s v="RONDA POR TOMA DE TEMPERATURAS EN SALAS TIC"/>
    <s v="RONDA REALIZADA"/>
    <d v="1899-12-30T00:00:00"/>
    <d v="1899-12-30T00:00:00"/>
    <d v="1899-12-30T00:00:00"/>
    <x v="0"/>
    <s v="Cumplido"/>
  </r>
  <r>
    <s v="INC000002487979"/>
    <s v="INFRAESTRUCTURA DC"/>
    <x v="6"/>
    <s v="APQ ACCESOS"/>
    <s v="FRANCISCO J FELIU ABARCA"/>
    <s v="tct_frafea"/>
    <s v="4-Menor/Localizado"/>
    <s v="4-Baja"/>
    <s v="Baja"/>
    <s v="Requerimiento de Cliente"/>
    <s v="TELEFONICA CYBERSECURITY TECH CHILE SPA"/>
    <s v="RONDA PREVENTIVA Y LECTURA DE TEMPERATURAS EN SALAS TIC"/>
    <s v="09/12/2023 7:06:15"/>
    <s v="09/12/2023 7:07:08"/>
    <x v="0"/>
    <s v="TI"/>
    <s v="CLIMA"/>
    <s v="09/12/2023 7:21:45"/>
    <s v="09/12/2023 23:50:00"/>
    <s v="RONDA PREVENTIVA Y LECTURA DE TEMPERATURAS EN SALAS TIC"/>
    <s v="RONDA REALIZADA"/>
    <d v="1899-12-30T00:00:00"/>
    <d v="1899-12-30T00:00:00"/>
    <d v="1899-12-30T00:00:00"/>
    <x v="0"/>
    <s v="Cumplido"/>
  </r>
  <r>
    <s v="INC000002488112"/>
    <s v="RED INTERNA"/>
    <x v="0"/>
    <s v="APOQUINDO TI"/>
    <s v="RICARDO F ORELLANA MARDONES"/>
    <s v="tct_rorell"/>
    <s v="4-Menor/Localizado"/>
    <s v="4-Baja"/>
    <s v="Baja"/>
    <s v="Requerimiento de Cliente"/>
    <s v="TELEFONICA EMPRESAS DE CHILE SA"/>
    <s v="RONDA Y MEDICIÓN DE TEMPERATURAS EN SALAS TIC"/>
    <s v="09/12/2023 10:37:43"/>
    <s v="09/12/2023 10:38:38"/>
    <x v="0"/>
    <s v="TI"/>
    <s v="CLIMA"/>
    <s v="09/12/2023 10:49:47"/>
    <s v="09/12/2023 23:50:00"/>
    <m/>
    <s v="ACT REALIZADA SIN NOVEDAD"/>
    <d v="1899-12-30T00:00:00"/>
    <d v="1899-12-30T00:00:00"/>
    <d v="1899-12-30T00:00:00"/>
    <x v="0"/>
    <s v="Cumplido"/>
  </r>
  <r>
    <s v="INC000002488132"/>
    <s v="RED INTERNA"/>
    <x v="0"/>
    <s v="APOQUINDO TI"/>
    <s v="RICARDO F ORELLANA MARDONES"/>
    <s v="tct_rorell"/>
    <s v="4-Menor/Localizado"/>
    <s v="4-Baja"/>
    <s v="Baja"/>
    <s v="Requerimiento de Cliente"/>
    <s v="TELEFONICA EMPRESAS DE CHILE SA"/>
    <s v="RONDA Y MEDICIÓN DE TEMPERATURAS EN SALAS TIC"/>
    <s v="09/12/2023 16:24:27"/>
    <s v="09/12/2023 16:25:27"/>
    <x v="0"/>
    <s v="TI"/>
    <s v="CLIMA"/>
    <s v="09/12/2023 16:38:16"/>
    <s v="09/12/2023 23:50:00"/>
    <m/>
    <s v="ACT REALIZADA SIN NOVEDAD"/>
    <d v="1899-12-30T00:00:00"/>
    <d v="1899-12-30T00:00:00"/>
    <d v="1899-12-30T00:00:00"/>
    <x v="0"/>
    <s v="Cumplido"/>
  </r>
  <r>
    <s v="INC000002488167"/>
    <s v="HOUSING"/>
    <x v="15"/>
    <s v="APQ ACCESOS"/>
    <s v="JOSE G MARQUEZ MARCANO"/>
    <s v="tct_josmam"/>
    <s v="4-Menor/Localizado"/>
    <s v="4-Baja"/>
    <s v="Baja"/>
    <s v="Requerimiento de Cliente"/>
    <s v="TELEFONICA EMPRESAS DE CHILE SA"/>
    <s v="TOMA DE ALARMAS DE CLIENTES"/>
    <s v="09/12/2023 23:22:03"/>
    <s v="09/12/2023 23:22:42"/>
    <x v="0"/>
    <s v="CDP ANTIGUO 1"/>
    <s v="CDP ANTIGUO 2"/>
    <s v="09/12/2023 23:25:00"/>
    <s v="09/12/2023 23:50:00"/>
    <s v="TOMA DE ALARMAS DE CLIENTES"/>
    <s v="TOMA DE ALARMAS REALIZADAS"/>
    <d v="1899-12-30T00:02:00"/>
    <d v="1899-12-30T00:02:57"/>
    <d v="1899-12-30T00:00:57"/>
    <x v="0"/>
    <s v="Cumplido"/>
  </r>
  <r>
    <s v="INC000002488191"/>
    <s v="HOUSING"/>
    <x v="15"/>
    <s v="APQ ACCESOS"/>
    <s v="LUIS O MORALES ARENAS"/>
    <s v="tct_luimoa"/>
    <s v="4-Menor/Localizado"/>
    <s v="4-Baja"/>
    <s v="Baja"/>
    <s v="Requerimiento de Cliente"/>
    <s v="TELEFONICA EMPRESAS DE CHILE SA"/>
    <s v="SE GENERA TICKET POR RONDA Y REVISION DE SALAS TECNICAS"/>
    <s v="10/12/2023 8:27:04"/>
    <s v="10/12/2023 8:28:15"/>
    <x v="0"/>
    <s v="CDP ANTIGUO 1"/>
    <s v="CDP ANTIGUO 2"/>
    <s v="10/12/2023 9:38:0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8250"/>
    <s v="TICKET-INTELIGENTE"/>
    <x v="4"/>
    <s v="GESTION TI"/>
    <s v="JUAN CARLOS UZCATEGUI FUGUETT"/>
    <s v="USR_TSIGHT"/>
    <s v="1-Extenso/Generalizado"/>
    <s v="4-Baja"/>
    <s v="Baja"/>
    <s v="Incidente de Cliente"/>
    <s v="FUNDACION INSTITUTO PROFESIONAL DUOC UC"/>
    <s v="fiprdu01 - ilo_conce TICKET AUTOMATICO"/>
    <s v="09/12/2023 11:54:02"/>
    <s v="09/12/2023 11:54:02"/>
    <x v="0"/>
    <s v="TI"/>
    <s v="SISTEMAS OPERATIVOS"/>
    <s v="09/12/2023 13:23:03"/>
    <s v="09/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Al momento de realizar revision, servidor y servicios se observan operativos."/>
    <d v="1899-12-30T01:24:13"/>
    <d v="1899-12-30T01:29:01"/>
    <d v="1899-12-30T00:04:48"/>
    <x v="1"/>
    <s v=""/>
  </r>
  <r>
    <s v="INC000002488408"/>
    <s v="RED INTERNA"/>
    <x v="0"/>
    <s v="APOQUINDO TI"/>
    <s v="RICARDO F ORELLANA MARDONES"/>
    <s v="tct_rorell"/>
    <s v="4-Menor/Localizado"/>
    <s v="4-Baja"/>
    <s v="Baja"/>
    <s v="Requerimiento de Cliente"/>
    <s v="TELEFONICA EMPRESAS DE CHILE SA"/>
    <s v="RONDA Y MEDICIÓN DE TEMPERATURAS EN SALAS TIC"/>
    <s v="09/12/2023 18:31:59"/>
    <s v="09/12/2023 18:32:54"/>
    <x v="0"/>
    <s v="TI"/>
    <s v="CLIMA"/>
    <s v="09/12/2023 18:45:55"/>
    <s v="09/12/2023 23:50:00"/>
    <m/>
    <s v="ACT REALIZADA SIN NOVEDAD"/>
    <d v="1899-12-30T00:00:00"/>
    <d v="1899-12-30T00:00:00"/>
    <d v="1899-12-30T00:00:00"/>
    <x v="0"/>
    <s v="Cumplido"/>
  </r>
  <r>
    <s v="INC000002488463"/>
    <s v="HOUSING"/>
    <x v="15"/>
    <s v="APQ ACCESOS"/>
    <s v="JOSE G MARQUEZ MARCANO"/>
    <s v="tct_josmam"/>
    <s v="4-Menor/Localizado"/>
    <s v="4-Baja"/>
    <s v="Baja"/>
    <s v="Requerimiento de Cliente"/>
    <s v="TELEFONICA EMPRESAS DE CHILE SA"/>
    <s v="RONDA Y REVISION DE SALAS"/>
    <s v="10/12/2023 0:59:49"/>
    <s v="10/12/2023 1:00:57"/>
    <x v="0"/>
    <s v="CDP ANTIGUO 1"/>
    <s v="CDP ANTIGUO 2"/>
    <s v="10/12/2023 1:02:46"/>
    <s v="10/12/2023 23:50:00"/>
    <s v="RONDA Y REVISION DE SALAS"/>
    <s v="RONDAS REALIZADAS"/>
    <d v="1899-12-30T00:01:33"/>
    <d v="1899-12-30T00:02:57"/>
    <d v="1899-12-30T00:01:24"/>
    <x v="0"/>
    <s v="Cumplido"/>
  </r>
  <r>
    <s v="INC000002488475"/>
    <s v="HOUSING"/>
    <x v="15"/>
    <s v="APQ ACCESOS"/>
    <s v="JOSE G MARQUEZ MARCANO"/>
    <s v="tct_josmam"/>
    <s v="4-Menor/Localizado"/>
    <s v="4-Baja"/>
    <s v="Baja"/>
    <s v="Requerimiento de Cliente"/>
    <s v="TELEFONICA EMPRESAS DE CHILE SA"/>
    <s v="SUPERVISION: Se requiere ventana para conexión por consola para roball."/>
    <s v="10/12/2023 7:00:51"/>
    <s v="10/12/2023 7:03:11"/>
    <x v="0"/>
    <s v="CDP ANTIGUO 1"/>
    <s v="CDP ANTIGUO 2"/>
    <s v="10/12/2023 7:04:45"/>
    <s v="10/12/2023 23:50:00"/>
    <s v="Se requiere ventana para conexión por consola para roball."/>
    <m/>
    <d v="1899-12-30T00:01:17"/>
    <d v="1899-12-30T00:03:54"/>
    <d v="1899-12-30T00:02:37"/>
    <x v="0"/>
    <s v="Cumplido"/>
  </r>
  <r>
    <s v="INC000002488477"/>
    <s v="HOUSING"/>
    <x v="15"/>
    <s v="APQ ACCESOS"/>
    <s v="JOSE G MARQUEZ MARCANO"/>
    <s v="tct_josmam"/>
    <s v="4-Menor/Localizado"/>
    <s v="4-Baja"/>
    <s v="Baja"/>
    <s v="Requerimiento de Cliente"/>
    <s v="TELEFONICA EMPRESAS DE CHILE SA"/>
    <s v="RONDA Y REVISION DE SALAS"/>
    <s v="10/12/2023 7:05:00"/>
    <s v="10/12/2023 7:05:47"/>
    <x v="0"/>
    <s v="CDP ANTIGUO 1"/>
    <s v="CDP ANTIGUO 2"/>
    <s v="10/12/2023 7:07:25"/>
    <s v="10/12/2023 23:50:00"/>
    <s v="RONDA Y REVISION DE SALAS"/>
    <s v="RONDAS REALIZADAS"/>
    <d v="1899-12-30T00:01:23"/>
    <d v="1899-12-30T00:02:25"/>
    <d v="1899-12-30T00:01:02"/>
    <x v="0"/>
    <s v="Cumplido"/>
  </r>
  <r>
    <s v="INC000002488479"/>
    <s v="HOUSING"/>
    <x v="15"/>
    <s v="APQ ACCESOS"/>
    <s v="JOSE G MARQUEZ MARCANO"/>
    <s v="tct_josmam"/>
    <s v="4-Menor/Localizado"/>
    <s v="4-Baja"/>
    <s v="Baja"/>
    <s v="Requerimiento de Cliente"/>
    <s v="TELEFONICA EMPRESAS DE CHILE SA"/>
    <s v="RONDA Y REVISION DE SALAS"/>
    <s v="10/12/2023 7:07:43"/>
    <s v="10/12/2023 7:08:27"/>
    <x v="0"/>
    <s v="CDP ANTIGUO 1"/>
    <s v="CDP ANTIGUO 2"/>
    <s v="10/12/2023 7:09:59"/>
    <s v="10/12/2023 23:50:00"/>
    <s v="RONDA Y REVISION DE SALAS"/>
    <s v="RONDAS REALIZADAS"/>
    <d v="1899-12-30T00:01:16"/>
    <d v="1899-12-30T00:02:16"/>
    <d v="1899-12-30T00:01:00"/>
    <x v="0"/>
    <s v="Cumplido"/>
  </r>
  <r>
    <s v="INC000002488493"/>
    <s v="HOUSING"/>
    <x v="19"/>
    <s v="BELIEVE"/>
    <s v="SEBASTIAN A JARA VIDAL"/>
    <s v="frp_jolsso"/>
    <s v="3-Moderado/Limitado"/>
    <s v="3-Medio"/>
    <s v="Media"/>
    <s v="Requerimiento de Cliente"/>
    <s v="GARMENDIA MACUS SOCIEDAD ANONIMA"/>
    <s v="GESTION DATACENTER/ ACCESOS /GARMENDIA MACUS SOCIEDAD ANONIMA"/>
    <s v="10/12/2023 13:17:29"/>
    <s v="10/12/2023 13:20:25"/>
    <x v="0"/>
    <s v="COMUNICACIONES"/>
    <s v="VPN IP - MPLS"/>
    <s v="10/12/2023 14:25:33"/>
    <s v="10/12/2023 23:50:00"/>
    <s v="EMPRESA: GARMENDIA MACUS SOCIEDAD ANONIMA_x000a_CÓDIGO DE SERVICIO: _x000a_DIRECCIÓN: Calle San Martin #50, Santiago Centro, Santiago_x000a_NOMBRE DE QUIEN REPORTA: Ricardo Rojas _x000a_TELÉFONO DE QUIEN REPORTA: +569 48670911_x000a_NOMBRE DE CONTACTO EN TERRENO: _x000a_REQUERIMIENTO: Rein"/>
    <m/>
    <d v="1899-12-30T00:52:24"/>
    <d v="1899-12-30T01:08:04"/>
    <d v="1899-12-30T00:15:40"/>
    <x v="0"/>
    <s v="Cumplido"/>
  </r>
  <r>
    <s v="INC000002488497"/>
    <s v="VPN IP - MPLS"/>
    <x v="4"/>
    <s v="GESTION HD"/>
    <s v="JUAN CARLOS UZCATEGUI FUGUETT"/>
    <s v="frp_rreyes"/>
    <s v="3-Moderado/Limitado"/>
    <s v="3-Medio"/>
    <s v="Media"/>
    <s v="Requerimiento de Cliente"/>
    <s v="TELEFONICA GLOBAL TECHNOLOGY S.A.AGENCIA EN CHILE"/>
    <s v="HD /  [TCCT-CHILE-CLOUD][AC]TCCT-CHILE-CLOUD-CA-VPN-001-T1110.001 Ataque de fuerza"/>
    <s v="10/12/2023 14:36:06"/>
    <s v="10/12/2023 14:42:05"/>
    <x v="0"/>
    <s v="TI"/>
    <s v="SISTEMAS OPERATIVOS"/>
    <s v="11/12/2023 8:32:33"/>
    <s v="11/12/2023 23:50:00"/>
    <s v="PREVENTIVO: NO_x000a_CODIGO DE SERVICIO:_x000a_DIRECCION: _x000a_QUIEN REPORTA: Juan Carlos Uzcategui Fuguett_x000a_CONTACTO EN TERRENO: +56 9 9742 0921_x000a_PROBLEMA:_x000a_REQUERIMIENTO:_x000a__x000a__x000a_Junto con saludar, favor crear ticket como requerimiento y asignar a bandeja ingenieriea en sistem"/>
    <s v="Ticket creado con el objetivo de documentar, Se realizo investigacion de alerta reportada, no se observo usuario o dominio en log enviado. Se realiza revision en conjunto al area de comunicaciones y se informa bloquear ip de origen."/>
    <d v="1899-12-30T17:02:48"/>
    <d v="1899-12-30T17:56:27"/>
    <d v="1899-12-30T00:53:39"/>
    <x v="0"/>
    <s v="Cumplido"/>
  </r>
  <r>
    <s v="INC000002488507"/>
    <s v="HOUSING"/>
    <x v="15"/>
    <s v="APQ ACCESOS"/>
    <s v="LUIS O MORALES ARENAS"/>
    <s v="tct_luimoa"/>
    <s v="4-Menor/Localizado"/>
    <s v="4-Baja"/>
    <s v="Baja"/>
    <s v="Requerimiento de Cliente"/>
    <s v="TELEFONICA EMPRESAS DE CHILE SA"/>
    <s v="SE GENERA TICKET POR RONDA Y REVISION DE SALAS TECNICAS"/>
    <s v="09/12/2023 17:04:30"/>
    <s v="09/12/2023 17:05:37"/>
    <x v="0"/>
    <s v="CDP ANTIGUO 1"/>
    <s v="CDP ANTIGUO 2"/>
    <s v="09/12/2023 18:00:33"/>
    <s v="0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8564"/>
    <s v="RED INTERNA"/>
    <x v="0"/>
    <s v="APOQUINDO TI"/>
    <s v="RICARDO F ORELLANA MARDONES"/>
    <s v="tct_rorell"/>
    <s v="4-Menor/Localizado"/>
    <s v="4-Baja"/>
    <s v="Baja"/>
    <s v="Requerimiento de Cliente"/>
    <s v="TELEFONICA EMPRESAS DE CHILE SA"/>
    <s v="RONDA Y MEDICIÓN DE TEMPERATURAS EN SALAS TIC"/>
    <s v="09/12/2023 19:36:51"/>
    <s v="09/12/2023 19:37:48"/>
    <x v="0"/>
    <s v="TI"/>
    <s v="CLIMA"/>
    <s v="09/12/2023 19:47:24"/>
    <s v="09/12/2023 23:50:00"/>
    <m/>
    <s v="ACT REALIZADA SIN NOVEDAD"/>
    <d v="1899-12-30T00:00:00"/>
    <d v="1899-12-30T00:00:00"/>
    <d v="1899-12-30T00:00:00"/>
    <x v="0"/>
    <s v="Cumplido"/>
  </r>
  <r>
    <s v="INC000002488748"/>
    <s v="HOUSING"/>
    <x v="15"/>
    <s v="APQ ACCESOS"/>
    <s v="JOSE G MARQUEZ MARCANO"/>
    <s v="tct_josmam"/>
    <s v="4-Menor/Localizado"/>
    <s v="4-Baja"/>
    <s v="Baja"/>
    <s v="Requerimiento de Cliente"/>
    <s v="TELEFONICA EMPRESAS DE CHILE SA"/>
    <s v="RONDA Y REVISION DE SALAS"/>
    <s v="09/12/2023 22:37:00"/>
    <s v="09/12/2023 22:37:43"/>
    <x v="0"/>
    <s v="CDP ANTIGUO 1"/>
    <s v="CDP ANTIGUO 2"/>
    <s v="09/12/2023 22:41:26"/>
    <s v="09/12/2023 23:50:00"/>
    <s v="RONDA Y REVISION DE SALAS"/>
    <s v="RONDAS REALIZADAS"/>
    <d v="1899-12-30T00:03:28"/>
    <d v="1899-12-30T00:04:26"/>
    <d v="1899-12-30T00:00:58"/>
    <x v="0"/>
    <s v="Cumplido"/>
  </r>
  <r>
    <s v="INC000002488904"/>
    <s v="HOUSING"/>
    <x v="6"/>
    <s v="APQ ACCESOS"/>
    <s v="EDUARDO A NUÑEZ LAMOZA"/>
    <s v="tct_edunul"/>
    <s v="4-Menor/Localizado"/>
    <s v="4-Baja"/>
    <s v="Baja"/>
    <s v="Requerimiento de Cliente"/>
    <s v="TELEFONICA CYBERSECURITY TECH CHILE SPA"/>
    <s v="TOMA DE TEMPERATURAS"/>
    <s v="10/12/2023 4:55:11"/>
    <s v="10/12/2023 4:55:59"/>
    <x v="0"/>
    <s v="TI"/>
    <s v="CLIMA"/>
    <s v="10/12/2023 4:56:19"/>
    <s v="10/12/2023 23:50:00"/>
    <s v="TOMA DE TEMPERATURAS"/>
    <s v="RONDA REALIZADA"/>
    <d v="1899-12-30T00:00:00"/>
    <d v="1899-12-30T00:00:00"/>
    <d v="1899-12-30T00:00:00"/>
    <x v="0"/>
    <s v="Cumplido"/>
  </r>
  <r>
    <s v="INC000002488906"/>
    <s v="HOUSING"/>
    <x v="6"/>
    <s v="APQ ACCESOS"/>
    <s v="EDUARDO A NUÑEZ LAMOZA"/>
    <s v="tct_edunul"/>
    <s v="4-Menor/Localizado"/>
    <s v="4-Baja"/>
    <s v="Baja"/>
    <s v="Requerimiento de Cliente"/>
    <s v="TELEFONICA CYBERSECURITY TECH CHILE SPA"/>
    <s v="TOMA DE TEMPERATURAS"/>
    <s v="10/12/2023 4:56:36"/>
    <s v="10/12/2023 4:57:33"/>
    <x v="0"/>
    <s v="TI"/>
    <s v="CLIMA"/>
    <s v="10/12/2023 4:57:49"/>
    <s v="10/12/2023 23:50:00"/>
    <s v="TOMA DE TEMPERATURAS"/>
    <s v="RONDA REALIZADA"/>
    <d v="1899-12-30T00:00:00"/>
    <d v="1899-12-30T00:00:00"/>
    <d v="1899-12-30T00:00:00"/>
    <x v="0"/>
    <s v="Cumplido"/>
  </r>
  <r>
    <s v="INC000002488908"/>
    <s v="HOUSING"/>
    <x v="6"/>
    <s v="APQ ACCESOS"/>
    <s v="EDUARDO A NUÑEZ LAMOZA"/>
    <s v="tct_edunul"/>
    <s v="4-Menor/Localizado"/>
    <s v="4-Baja"/>
    <s v="Baja"/>
    <s v="Requerimiento de Cliente"/>
    <s v="TELEFONICA CYBERSECURITY TECH CHILE SPA"/>
    <s v="TOMA DE TEMPERATURAS"/>
    <s v="10/12/2023 4:58:03"/>
    <s v="10/12/2023 4:58:52"/>
    <x v="0"/>
    <s v="TI"/>
    <s v="CLIMA"/>
    <s v="10/12/2023 4:59:11"/>
    <s v="10/12/2023 23:50:00"/>
    <s v="TOMA DE TEMPERATURAS"/>
    <s v="RONDA REALIZADA"/>
    <d v="1899-12-30T00:00:00"/>
    <d v="1899-12-30T00:00:00"/>
    <d v="1899-12-30T00:00:00"/>
    <x v="0"/>
    <s v="Cumplido"/>
  </r>
  <r>
    <s v="INC000002488911"/>
    <s v="HOUSING"/>
    <x v="6"/>
    <s v="APQ ACCESOS"/>
    <s v="EDUARDO A NUÑEZ LAMOZA"/>
    <s v="tct_edunul"/>
    <s v="4-Menor/Localizado"/>
    <s v="4-Baja"/>
    <s v="Baja"/>
    <s v="Requerimiento de Cliente"/>
    <s v="TELEFONICA CYBERSECURITY TECH CHILE SPA"/>
    <s v="RONDA SALAS TECNICAS"/>
    <s v="10/12/2023 4:59:23"/>
    <s v="10/12/2023 5:00:23"/>
    <x v="0"/>
    <s v="TI"/>
    <s v="INFRAESTRUCTURA"/>
    <s v="10/12/2023 5:00:41"/>
    <s v="10/12/2023 23:50:00"/>
    <s v="REVISION DE SALAS Y RACK"/>
    <s v="RONDA REALIZADA"/>
    <d v="1899-12-30T00:00:00"/>
    <d v="1899-12-30T00:00:00"/>
    <d v="1899-12-30T00:00:00"/>
    <x v="0"/>
    <s v="Cumplido"/>
  </r>
  <r>
    <s v="INC000002488913"/>
    <s v="HOUSING"/>
    <x v="6"/>
    <s v="APQ ACCESOS"/>
    <s v="EDUARDO A NUÑEZ LAMOZA"/>
    <s v="tct_edunul"/>
    <s v="4-Menor/Localizado"/>
    <s v="4-Baja"/>
    <s v="Baja"/>
    <s v="Requerimiento de Cliente"/>
    <s v="TELEFONICA CYBERSECURITY TECH CHILE SPA"/>
    <s v="RONDA SALAS TECNICAS"/>
    <s v="10/12/2023 5:00:54"/>
    <s v="10/12/2023 5:01:48"/>
    <x v="0"/>
    <s v="TI"/>
    <s v="INFRAESTRUCTURA"/>
    <s v="10/12/2023 5:02:11"/>
    <s v="10/12/2023 23:50:00"/>
    <s v="REVISION DE SALAS Y RACK"/>
    <s v="RONDA REALIZADA"/>
    <d v="1899-12-30T00:00:00"/>
    <d v="1899-12-30T00:00:00"/>
    <d v="1899-12-30T00:00:00"/>
    <x v="0"/>
    <s v="Cumplido"/>
  </r>
  <r>
    <s v="INC000002488915"/>
    <s v="HOUSING"/>
    <x v="6"/>
    <s v="APQ ACCESOS"/>
    <s v="EDUARDO A NUÑEZ LAMOZA"/>
    <s v="tct_edunul"/>
    <s v="4-Menor/Localizado"/>
    <s v="4-Baja"/>
    <s v="Baja"/>
    <s v="Requerimiento de Cliente"/>
    <s v="TELEFONICA CYBERSECURITY TECH CHILE SPA"/>
    <s v="RONDA SALAS TECNICAS"/>
    <s v="10/12/2023 5:02:24"/>
    <s v="10/12/2023 5:03:20"/>
    <x v="0"/>
    <s v="TI"/>
    <s v="INFRAESTRUCTURA"/>
    <s v="10/12/2023 5:03:39"/>
    <s v="10/12/2023 23:50:00"/>
    <s v="REVISION DE SALAS Y RACK"/>
    <s v="RONDA REALIZADA"/>
    <d v="1899-12-30T00:00:00"/>
    <d v="1899-12-30T00:00:00"/>
    <d v="1899-12-30T00:00:00"/>
    <x v="0"/>
    <s v="Cumplido"/>
  </r>
  <r>
    <s v="INC000002489011"/>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0:38"/>
    <s v="10/12/2023 7:51:47"/>
    <x v="0"/>
    <s v="TI"/>
    <s v="CLIMA"/>
    <s v="10/12/2023 8:05:15"/>
    <s v="10/12/2023 23:50:00"/>
    <s v="RONDA DE INSPECCIÓN DE SALAS Y TOMA DE TEMPERATURAS DC APOQUINDO"/>
    <s v="RONDA REALIZADA"/>
    <d v="1899-12-30T00:00:00"/>
    <d v="1899-12-30T00:00:00"/>
    <d v="1899-12-30T00:00:00"/>
    <x v="0"/>
    <s v="Cumplido"/>
  </r>
  <r>
    <s v="INC000002489014"/>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2:00"/>
    <s v="10/12/2023 7:53:05"/>
    <x v="0"/>
    <s v="TI"/>
    <s v="CLIMA"/>
    <s v="10/12/2023 8:06:07"/>
    <s v="10/12/2023 23:50:00"/>
    <s v="RONDA DE INSPECCIÓN DE SALAS Y TOMA DE TEMPERATURAS DC APOQUINDO"/>
    <s v="RONDA REALIZADA"/>
    <d v="1899-12-30T00:00:00"/>
    <d v="1899-12-30T00:00:00"/>
    <d v="1899-12-30T00:00:00"/>
    <x v="0"/>
    <s v="Cumplido"/>
  </r>
  <r>
    <s v="INC000002489017"/>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3:18"/>
    <s v="10/12/2023 7:54:39"/>
    <x v="0"/>
    <s v="TI"/>
    <s v="CLIMA"/>
    <s v="10/12/2023 8:07:50"/>
    <s v="10/12/2023 23:50:00"/>
    <s v="RONDA DE INSPECCIÓN DE SALAS Y TOMA DE TEMPERATURAS DC APOQUINDO"/>
    <s v="RONDA REALIZADA"/>
    <d v="1899-12-30T00:00:00"/>
    <d v="1899-12-30T00:00:00"/>
    <d v="1899-12-30T00:00:00"/>
    <x v="0"/>
    <s v="Cumplido"/>
  </r>
  <r>
    <s v="INC000002489019"/>
    <s v="INFRAESTRUCTURA DC"/>
    <x v="0"/>
    <s v="APQ ACCESOS"/>
    <s v="MARIO A BARRIENTOS RUIZ"/>
    <s v="MBARRIENTOS"/>
    <s v="4-Menor/Localizado"/>
    <s v="4-Baja"/>
    <s v="Baja"/>
    <s v="Requerimiento de Cliente"/>
    <s v="TELEFONICA GLOBAL TECHNOLOGY S.A.AGENCIA EN CHILE"/>
    <s v="RONDA DE INSPECCIÓN DE SALAS Y TOMA DE TEMPERATURAS DC APOQUINDO"/>
    <s v="10/12/2023 7:54:54"/>
    <s v="10/12/2023 7:56:17"/>
    <x v="0"/>
    <s v="TI"/>
    <s v="CLIMA"/>
    <s v="10/12/2023 8:08:48"/>
    <s v="10/12/2023 23:50:00"/>
    <s v="RONDA DE INSPECCIÓN DE SALAS Y TOMA DE TEMPERATURAS DC APOQUINDO"/>
    <s v="RONDA REALIZADA"/>
    <d v="1899-12-30T00:00:00"/>
    <d v="1899-12-30T00:00:00"/>
    <d v="1899-12-30T00:00:00"/>
    <x v="0"/>
    <s v="Cumplido"/>
  </r>
  <r>
    <s v="INC000002489111"/>
    <s v="BACKUP ON DEMAND"/>
    <x v="9"/>
    <s v="BACK UP DATA CENTER (BACKUP ON DEMAND)"/>
    <s v="RODRIGO VÁSQUEZ MUÑOZ"/>
    <s v="tct_rvasqu"/>
    <s v="4-Menor/Localizado"/>
    <s v="4-Baja"/>
    <s v="Baja"/>
    <s v="Requerimiento de Cliente"/>
    <s v="TELEFONICA GLOBAL TECHNOLOGY S.A.AGENCIA EN CHILE"/>
    <s v="validacion estado plataformas de respaldo netbackup"/>
    <s v="10/12/2023 10:02:09"/>
    <s v="10/12/2023 10:02:58"/>
    <x v="0"/>
    <s v="CDP ANTIGUO 1"/>
    <s v="CDP ANTIGUO 2"/>
    <s v="12/12/2023 10:20:46"/>
    <s v="12/12/2023 23:50:00"/>
    <s v="validacion estado plataformas de respaldo netbackup"/>
    <s v="plataformas revisadas de manera integra y su estado es opertivay en funcionamiento normal"/>
    <d v="1900-01-01T00:17:48"/>
    <d v="1900-01-01T00:18:37"/>
    <d v="1899-12-30T00:00:49"/>
    <x v="0"/>
    <s v="Cumplido"/>
  </r>
  <r>
    <s v="INC000002489119"/>
    <s v="HOUSING"/>
    <x v="15"/>
    <s v="APQ ACCESOS"/>
    <s v="LUIS O MORALES ARENAS"/>
    <s v="tct_luimoa"/>
    <s v="4-Menor/Localizado"/>
    <s v="4-Baja"/>
    <s v="Baja"/>
    <s v="Requerimiento de Cliente"/>
    <s v="TELEFONICA EMPRESAS DE CHILE SA"/>
    <s v="SE GENERA TICKET POR RONDA Y REVISION DE SALAS TECNICAS"/>
    <s v="10/12/2023 12:20:36"/>
    <s v="10/12/2023 12:21:41"/>
    <x v="0"/>
    <s v="CDP ANTIGUO 1"/>
    <s v="CDP ANTIGUO 2"/>
    <s v="10/12/2023 13:13:50"/>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9138"/>
    <s v="RED INTERNA"/>
    <x v="0"/>
    <s v="APOQUINDO TI"/>
    <s v="RICARDO F ORELLANA MARDONES"/>
    <s v="tct_rorell"/>
    <s v="4-Menor/Localizado"/>
    <s v="4-Baja"/>
    <s v="Baja"/>
    <s v="Requerimiento de Cliente"/>
    <s v="TELEFONICA EMPRESAS DE CHILE SA"/>
    <s v="RONDA Y MEDICIÓN DE TEMPERATURAS EN SALAS TIC"/>
    <s v="10/12/2023 18:24:53"/>
    <s v="10/12/2023 18:25:55"/>
    <x v="0"/>
    <s v="TI"/>
    <s v="CLIMA"/>
    <s v="10/12/2023 18:36:10"/>
    <s v="10/12/2023 23:50:00"/>
    <m/>
    <s v="ACT REALIZADA SIN NOVEDAD"/>
    <d v="1899-12-30T00:00:00"/>
    <d v="1899-12-30T00:00:00"/>
    <d v="1899-12-30T00:00:00"/>
    <x v="0"/>
    <s v="Cumplido"/>
  </r>
  <r>
    <s v="INC000002489142"/>
    <s v="RED INTERNA"/>
    <x v="0"/>
    <s v="APOQUINDO TI"/>
    <s v="RICARDO F ORELLANA MARDONES"/>
    <s v="tct_rorell"/>
    <s v="4-Menor/Localizado"/>
    <s v="4-Baja"/>
    <s v="Baja"/>
    <s v="Requerimiento de Cliente"/>
    <s v="TELEFONICA EMPRESAS DE CHILE SA"/>
    <s v="RONDA Y MEDICIÓN DE TEMPERATURAS EN SALAS TIC"/>
    <s v="10/12/2023 19:22:45"/>
    <s v="10/12/2023 19:23:46"/>
    <x v="0"/>
    <s v="TI"/>
    <s v="CLIMA"/>
    <s v="10/12/2023 19:34:40"/>
    <s v="10/12/2023 23:50:00"/>
    <m/>
    <s v="ACT REALIZADA SIN NOVEDAD"/>
    <d v="1899-12-30T00:00:00"/>
    <d v="1899-12-30T00:00:00"/>
    <d v="1899-12-30T00:00:00"/>
    <x v="0"/>
    <s v="Cumplido"/>
  </r>
  <r>
    <s v="INC000002489197"/>
    <s v="HOUSING"/>
    <x v="15"/>
    <s v="APQ ACCESOS"/>
    <s v="JOSE G MARQUEZ MARCANO"/>
    <s v="tct_josmam"/>
    <s v="4-Menor/Localizado"/>
    <s v="4-Baja"/>
    <s v="Baja"/>
    <s v="Requerimiento de Cliente"/>
    <s v="TELEFONICA EMPRESAS DE CHILE SA"/>
    <s v="RONDA Y REVISION DE SALAS"/>
    <s v="11/12/2023 7:04:43"/>
    <s v="11/12/2023 7:05:33"/>
    <x v="0"/>
    <s v="CDP ANTIGUO 1"/>
    <s v="CDP ANTIGUO 2"/>
    <s v="11/12/2023 7:06:55"/>
    <s v="11/12/2023 23:50:00"/>
    <s v="RONDA Y REVISION DE SALAS"/>
    <s v="RONDAS REALIZADAS"/>
    <d v="1899-12-30T00:01:07"/>
    <d v="1899-12-30T00:02:12"/>
    <d v="1899-12-30T00:01:05"/>
    <x v="0"/>
    <s v="Cumplido"/>
  </r>
  <r>
    <s v="INC000002489200"/>
    <s v="HOUSING"/>
    <x v="15"/>
    <s v="APQ ACCESOS"/>
    <s v="JOSE G MARQUEZ MARCANO"/>
    <s v="tct_josmam"/>
    <s v="4-Menor/Localizado"/>
    <s v="4-Baja"/>
    <s v="Baja"/>
    <s v="Requerimiento de Cliente"/>
    <s v="TELEFONICA EMPRESAS DE CHILE SA"/>
    <s v="RONDA Y REVISION DE SALAS"/>
    <s v="11/12/2023 7:07:18"/>
    <s v="11/12/2023 7:08:07"/>
    <x v="0"/>
    <s v="CDP ANTIGUO 1"/>
    <s v="CDP ANTIGUO 2"/>
    <s v="11/12/2023 7:09:32"/>
    <s v="11/12/2023 23:50:00"/>
    <s v="RONDA Y REVISION DE SALAS"/>
    <s v="RONDAS REALIZADAS"/>
    <d v="1899-12-30T00:01:07"/>
    <d v="1899-12-30T00:02:14"/>
    <d v="1899-12-30T00:01:07"/>
    <x v="0"/>
    <s v="Cumplido"/>
  </r>
  <r>
    <s v="INC000002489218"/>
    <s v="RED INTERNA"/>
    <x v="0"/>
    <s v="APOQUINDO TI"/>
    <s v="RICARDO F ORELLANA MARDONES"/>
    <s v="tct_rorell"/>
    <s v="4-Menor/Localizado"/>
    <s v="4-Baja"/>
    <s v="Baja"/>
    <s v="Requerimiento de Cliente"/>
    <s v="TELEFONICA EMPRESAS DE CHILE SA"/>
    <s v="RONDA Y MEDICIÓN DE TEMPERATURAS EN SALAS TIC"/>
    <s v="10/12/2023 10:40:51"/>
    <s v="10/12/2023 10:41:44"/>
    <x v="0"/>
    <s v="TI"/>
    <s v="CLIMA"/>
    <s v="10/12/2023 11:19:46"/>
    <s v="10/12/2023 23:50:00"/>
    <m/>
    <s v="ACT REALIZADA SIN NOVEDAD"/>
    <d v="1899-12-30T00:00:00"/>
    <d v="1899-12-30T00:00:00"/>
    <d v="1899-12-30T00:00:00"/>
    <x v="0"/>
    <s v="Cumplido"/>
  </r>
  <r>
    <s v="INC000002489221"/>
    <s v="HOUSING"/>
    <x v="15"/>
    <s v="APQ ACCESOS"/>
    <s v="LUIS O MORALES ARENAS"/>
    <s v="tct_luimoa"/>
    <s v="4-Menor/Localizado"/>
    <s v="4-Baja"/>
    <s v="Baja"/>
    <s v="Requerimiento de Cliente"/>
    <s v="TELEFONICA EMPRESAS DE CHILE SA"/>
    <s v="SE GENERA TICKET POR REVISION Y TOMA DE ALARMA DE CLIENTES"/>
    <s v="10/12/2023 10:46:31"/>
    <s v="10/12/2023 10:48:20"/>
    <x v="0"/>
    <s v="CDP ANTIGUO 1"/>
    <s v="CDP ANTIGUO 2"/>
    <s v="10/12/2023 11:50:43"/>
    <s v="10/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489262"/>
    <s v="RED INTERNA"/>
    <x v="0"/>
    <s v="APOQUINDO TI"/>
    <s v="RICARDO F ORELLANA MARDONES"/>
    <s v="tct_rorell"/>
    <s v="4-Menor/Localizado"/>
    <s v="4-Baja"/>
    <s v="Baja"/>
    <s v="Requerimiento de Cliente"/>
    <s v="TELEFONICA EMPRESAS DE CHILE SA"/>
    <s v="RONDA Y MEDICIÓN DE TEMPERATURAS EN SALAS TIC"/>
    <s v="10/12/2023 16:22:56"/>
    <s v="10/12/2023 16:23:53"/>
    <x v="0"/>
    <s v="TI"/>
    <s v="CLIMA"/>
    <s v="10/12/2023 16:36:36"/>
    <s v="10/12/2023 23:50:00"/>
    <m/>
    <s v="ACT REALIZADA SIN NOVEDAD"/>
    <d v="1899-12-30T00:00:00"/>
    <d v="1899-12-30T00:00:00"/>
    <d v="1899-12-30T00:00:00"/>
    <x v="0"/>
    <s v="Cumplido"/>
  </r>
  <r>
    <s v="INC000002489273"/>
    <s v="HOUSING"/>
    <x v="15"/>
    <s v="APQ ACCESOS"/>
    <s v="LUIS O MORALES ARENAS"/>
    <s v="tct_luimoa"/>
    <s v="4-Menor/Localizado"/>
    <s v="4-Baja"/>
    <s v="Baja"/>
    <s v="Requerimiento de Cliente"/>
    <s v="TELEFONICA EMPRESAS DE CHILE SA"/>
    <s v="SE GENERA TICKET POR RONDA Y REVISION DE SALAS TECNICAS"/>
    <s v="10/12/2023 17:37:16"/>
    <s v="10/12/2023 17:38:26"/>
    <x v="0"/>
    <s v="CDP ANTIGUO 1"/>
    <s v="CDP ANTIGUO 2"/>
    <s v="10/12/2023 18:29:18"/>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89289"/>
    <s v="HOUSING"/>
    <x v="15"/>
    <s v="APQ ACCESOS"/>
    <s v="JOSE G MARQUEZ MARCANO"/>
    <s v="tct_josmam"/>
    <s v="4-Menor/Localizado"/>
    <s v="4-Baja"/>
    <s v="Baja"/>
    <s v="Requerimiento de Cliente"/>
    <s v="TELEFONICA EMPRESAS DE CHILE SA"/>
    <s v="RONDA Y REVISION DE SALAS"/>
    <s v="11/12/2023 0:51:41"/>
    <s v="11/12/2023 0:52:21"/>
    <x v="0"/>
    <s v="CDP ANTIGUO 1"/>
    <s v="CDP ANTIGUO 2"/>
    <s v="11/12/2023 0:53:51"/>
    <s v="11/12/2023 23:50:00"/>
    <s v="RONDA Y REVISION DE SALAS"/>
    <s v="RONDAS REALIZADAS"/>
    <d v="1899-12-30T00:00:20"/>
    <d v="1899-12-30T00:02:10"/>
    <d v="1899-12-30T00:01:50"/>
    <x v="0"/>
    <s v="Cumplido"/>
  </r>
  <r>
    <s v="INC000002489295"/>
    <s v="BACKUP ON DEMAND"/>
    <x v="3"/>
    <s v="GESTION HD"/>
    <s v="GUSTAVO AVILA VERA"/>
    <s v="frp_jesanc"/>
    <s v="4-Menor/Localizado"/>
    <s v="4-Baja"/>
    <s v="Baja"/>
    <s v="Requerimiento de Cliente"/>
    <s v="TELEFONICA INTERNACIONAL CHILE SA"/>
    <s v="HD/Inconveniente Relay de correo"/>
    <s v="11/12/2023 1:29:33"/>
    <s v="11/12/2023 1:34:17"/>
    <x v="0"/>
    <s v="CDP ANTIGUO 1"/>
    <s v="CDP ANTIGUO 2"/>
    <s v="11/12/2023 1:53:21"/>
    <s v="11/12/2023 23:50:00"/>
    <s v="PREVENTIVO: si_x000a_CODIGO DE SERVICIO:_x000a_DIRECCION:_x000a_QUIEN REPORTA:_x000a_CONTACTO EN TERRENO: Gonzalo Mendoza  +569 2202 1058_x000a_AMBIENTE: PRODUCCION_x000a_SERVIDOR: Relay de correos_x000a_PROBLEMA:_x000a_REQUERIMIENTO:Se solicita ayuda a especialista para revisión de servidor de relay"/>
    <s v="Se habilita los otros 2 nodos de correos y se desabilita los actuales resolviendo el problema"/>
    <d v="1899-12-30T00:17:02"/>
    <d v="1899-12-30T00:23:48"/>
    <d v="1899-12-30T00:06:46"/>
    <x v="0"/>
    <s v="Cumplido"/>
  </r>
  <r>
    <s v="INC000002489349"/>
    <s v="RED INTERNA"/>
    <x v="0"/>
    <s v="APOQUINDO TI"/>
    <s v="RICARDO F ORELLANA MARDONES"/>
    <s v="tct_rorell"/>
    <s v="4-Menor/Localizado"/>
    <s v="4-Baja"/>
    <s v="Baja"/>
    <s v="Requerimiento de Cliente"/>
    <s v="TELEFONICA EMPRESAS DE CHILE SA"/>
    <s v="RONDA Y MEDICIÓN DE TEMPERATURAS EN SALAS TIC"/>
    <s v="10/12/2023 12:20:05"/>
    <s v="10/12/2023 12:21:00"/>
    <x v="0"/>
    <s v="TI"/>
    <s v="CLIMA"/>
    <s v="10/12/2023 12:32:15"/>
    <s v="10/12/2023 23:50:00"/>
    <m/>
    <s v="ACT REALIZADA SIN NOVEDAD"/>
    <d v="1899-12-30T00:00:00"/>
    <d v="1899-12-30T00:00:00"/>
    <d v="1899-12-30T00:00:00"/>
    <x v="0"/>
    <s v="Cumplido"/>
  </r>
  <r>
    <s v="INC000002489539"/>
    <s v="HOUSING"/>
    <x v="15"/>
    <s v="APQ ACCESOS"/>
    <s v="JOSE G MARQUEZ MARCANO"/>
    <s v="tct_josmam"/>
    <s v="4-Menor/Localizado"/>
    <s v="4-Baja"/>
    <s v="Baja"/>
    <s v="Requerimiento de Cliente"/>
    <s v="TELEFONICA EMPRESAS DE CHILE SA"/>
    <s v="RONDA Y REVISION DE SALAS"/>
    <s v="10/12/2023 23:24:54"/>
    <s v="10/12/2023 23:25:44"/>
    <x v="0"/>
    <s v="CDP ANTIGUO 1"/>
    <s v="CDP ANTIGUO 2"/>
    <s v="10/12/2023 23:27:13"/>
    <s v="10/12/2023 23:50:00"/>
    <s v="RONDA Y REVISION DE SALAS"/>
    <s v="RONDAS REALIZADAS"/>
    <d v="1899-12-30T00:01:16"/>
    <d v="1899-12-30T00:02:19"/>
    <d v="1899-12-30T00:01:03"/>
    <x v="0"/>
    <s v="Cumplido"/>
  </r>
  <r>
    <s v="INC000002489541"/>
    <s v="HOUSING"/>
    <x v="15"/>
    <s v="APQ ACCESOS"/>
    <s v="JOSE G MARQUEZ MARCANO"/>
    <s v="tct_josmam"/>
    <s v="4-Menor/Localizado"/>
    <s v="4-Baja"/>
    <s v="Baja"/>
    <s v="Requerimiento de Cliente"/>
    <s v="TELEFONICA EMPRESAS DE CHILE SA"/>
    <s v="TOMA DE ALARMAS DE CLIENTES"/>
    <s v="10/12/2023 23:27:34"/>
    <s v="10/12/2023 23:28:16"/>
    <x v="0"/>
    <s v="CDP ANTIGUO 1"/>
    <s v="CDP ANTIGUO 2"/>
    <s v="10/12/2023 23:30:19"/>
    <s v="10/12/2023 23:50:00"/>
    <s v="TOMA DE ALARMAS DE CLIENTES"/>
    <s v="TOMA DE ALARMAS REALIZADAS"/>
    <d v="1899-12-30T00:01:44"/>
    <d v="1899-12-30T00:02:45"/>
    <d v="1899-12-30T00:01:01"/>
    <x v="0"/>
    <s v="Cumplido"/>
  </r>
  <r>
    <s v="INC000002489561"/>
    <s v="WIFI INDOOR"/>
    <x v="20"/>
    <s v="GESTION HD"/>
    <s v="JORGE S LORCA LEIVA"/>
    <s v="frp_jesanc"/>
    <s v="4-Menor/Localizado"/>
    <s v="4-Baja"/>
    <s v="Baja"/>
    <s v="Requerimiento de Cliente"/>
    <s v="TELEFONICA INTERNACIONAL CHILE SA"/>
    <s v="HD/ Requerimiento Wifi DXC Paine"/>
    <s v="11/12/2023 5:09:24"/>
    <s v="11/12/2023 5:12:43"/>
    <x v="0"/>
    <s v="CDP ANTIGUO 1"/>
    <s v="CDP ANTIGUO 2"/>
    <s v="12/12/2023 18:01:01"/>
    <s v="12/12/2023 23:50:00"/>
    <s v="PREVENTIVO: NO_x000a_CODIGO DE SERVICIO:_x000a_DIRECCION:_x000a_QUIEN REPORTA: Josué Salinas Garay._x000a_CONTACTO EN TERRENO:_x000a_PROBLEMA:_x000a_REQUERIMIENTO: Favor generar folio de requerimiento para disponer de internet mediante WIFI, acceso a la red Operación oficina 508B_x000a_Physical"/>
    <m/>
    <d v="1899-12-30T00:00:00"/>
    <d v="1899-12-30T00:00:00"/>
    <d v="1899-12-30T00:00:00"/>
    <x v="0"/>
    <s v="Cumplido"/>
  </r>
  <r>
    <s v="INC000002489585"/>
    <s v="HOSTING VIRTUAL"/>
    <x v="4"/>
    <s v="GESTION PLATAFORMA CLIENTES"/>
    <s v="JUAN CARLOS UZCATEGUI FUGUETT"/>
    <s v="vos_eperez"/>
    <s v="4-Menor/Localizado"/>
    <s v="4-Baja"/>
    <s v="Baja"/>
    <s v="Requerimiento de Cliente"/>
    <s v="TELEFONICA EMPRESAS DE CHILE SA"/>
    <s v="Reestablecimiento contraseña en servidor SW-CORE01 (parque nuevo SolarWinds)"/>
    <s v="11/12/2023 8:51:52"/>
    <s v="11/12/2023 8:54:57"/>
    <x v="0"/>
    <s v="TI"/>
    <s v="SISTEMAS OPERATIVOS"/>
    <s v="11/12/2023 13:54:30"/>
    <s v="11/12/2023 23:50:00"/>
    <s v="Señores,_x000a_Junto con saludarles hoy, requiero de su colaboración para solicitar el reestablecimiento de mi contraseña debido a que esta caduco durante el fin de semana y en estos momentos no tengo acceso a dicha maquina, requerida para la migración de la p"/>
    <s v="Se realiza requerimiento de acuerdo a lo solicitado."/>
    <d v="1899-12-30T00:00:16"/>
    <d v="1899-12-30T05:02:38"/>
    <d v="1899-12-30T05:02:22"/>
    <x v="0"/>
    <s v="Cumplido"/>
  </r>
  <r>
    <s v="INC000002489595"/>
    <s v="HOUSING"/>
    <x v="1"/>
    <s v="APQ ACCESOS"/>
    <s v="CARLOS F ARAYA RAMIREZ"/>
    <s v="tct_cararr"/>
    <s v="4-Menor/Localizado"/>
    <s v="4-Baja"/>
    <s v="Baja"/>
    <s v="Requerimiento de Cliente"/>
    <s v="TELEFONICA CYBERSECURITY TECH CHILE SPA"/>
    <s v="FACTIBILIDAD 79625"/>
    <s v="11/12/2023 9:52:31"/>
    <s v="11/12/2023 9:55:08"/>
    <x v="0"/>
    <s v="CDP ANTIGUO 1"/>
    <s v="CDP ANTIGUO 2"/>
    <s v="11/12/2023 10:04:21"/>
    <s v="11/12/2023 23:50:00"/>
    <s v="HDI SEGUROS"/>
    <s v="FACTIBILIDAD ENVIADA"/>
    <d v="1899-12-30T00:00:00"/>
    <d v="1899-12-30T00:00:00"/>
    <d v="1899-12-30T00:00:00"/>
    <x v="0"/>
    <s v="Cumplido"/>
  </r>
  <r>
    <s v="INC000002489604"/>
    <s v="RED INTERNA"/>
    <x v="1"/>
    <s v="APQ ACCESOS"/>
    <s v="CARLOS F ARAYA RAMIREZ"/>
    <s v="tct_cararr"/>
    <s v="4-Menor/Localizado"/>
    <s v="4-Baja"/>
    <s v="Baja"/>
    <s v="Requerimiento de Cliente"/>
    <s v="TELEFONICA CYBERSECURITY TECH CHILE SPA"/>
    <s v="RONDA INSPECTIVA"/>
    <s v="11/12/2023 10:04:56"/>
    <s v="11/12/2023 10:05:36"/>
    <x v="0"/>
    <s v="CDP ANTIGUO 1"/>
    <s v="CDP ANTIGUO 2"/>
    <s v="11/12/2023 11:39:04"/>
    <s v="11/12/2023 23:50:00"/>
    <m/>
    <s v="ronda realizada"/>
    <d v="1899-12-30T00:00:00"/>
    <d v="1899-12-30T00:00:00"/>
    <d v="1899-12-30T00:00:00"/>
    <x v="0"/>
    <s v="Cumplido"/>
  </r>
  <r>
    <s v="INC000002489612"/>
    <s v="HOUSING"/>
    <x v="15"/>
    <s v="APQ ACCESOS"/>
    <s v="LUIS O MORALES ARENAS"/>
    <s v="tct_luimoa"/>
    <s v="4-Menor/Localizado"/>
    <s v="4-Baja"/>
    <s v="Baja"/>
    <s v="Requerimiento de Cliente"/>
    <s v="TELEFONICA EMPRESAS DE CHILE SA"/>
    <s v="SE GENERA TICKET POR RONDA Y REVISION DE SALAS TECNICAS"/>
    <s v="10/12/2023 15:36:32"/>
    <s v="10/12/2023 15:37:54"/>
    <x v="0"/>
    <s v="CDP ANTIGUO 1"/>
    <s v="CDP ANTIGUO 2"/>
    <s v="10/12/2023 16:38:49"/>
    <s v="1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490009"/>
    <s v="TICKET-INTELIGENTE"/>
    <x v="3"/>
    <s v="GESTION TI"/>
    <s v="GUSTAVO AVILA VERA"/>
    <s v="USR_TSIGHT"/>
    <s v="1-Extenso/Generalizado"/>
    <s v="4-Baja"/>
    <s v="Baja"/>
    <s v="Incidente de Cliente"/>
    <s v="TELEFONICA EMPRESAS DE CHILE SA"/>
    <s v="telefonica - lnxq003_localhost.vm TICKET AUTOMATICO"/>
    <s v="10/12/2023 23:09:24"/>
    <s v="10/12/2023 23:09:24"/>
    <x v="0"/>
    <s v="TRUESIGHT"/>
    <s v="TRUESIGHT"/>
    <s v="11/12/2023 4:29:31"/>
    <s v="11/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el servidor sin problema de performance"/>
    <d v="1899-12-30T05:16:34"/>
    <d v="1899-12-30T05:20:07"/>
    <d v="1899-12-30T00:03:33"/>
    <x v="1"/>
    <s v=""/>
  </r>
  <r>
    <s v="INC000002490026"/>
    <s v="HOUSING"/>
    <x v="19"/>
    <s v="BELIEVE"/>
    <s v="EDUARDO A NUÑEZ LAMOZA"/>
    <s v="frp_josama"/>
    <s v="3-Moderado/Limitado"/>
    <s v="3-Medio"/>
    <s v="Media"/>
    <s v="Requerimiento de Cliente"/>
    <s v="CELULOSA ARAUCO Y CONSTITUCION S A"/>
    <s v="GESTION DATACENTER/ ACCESOS/  DC SAN MARTIN/ CELULOSA ARAUCO Y CONSTITUCION"/>
    <s v="10/12/2023 23:48:21"/>
    <s v="11/12/2023 0:02:50"/>
    <x v="0"/>
    <s v="TI"/>
    <s v="SERVIDORES FISICOS"/>
    <s v="11/12/2023 0:10:19"/>
    <s v="11/12/2023 23:50:00"/>
    <s v="EMPRESA: CELULOSA ARAUCO Y CONSTITUCION S A_x000a_CÓDIGO DE SERVICIO: _x000a_DIRECCIÓN Calle Sna Martin #50, Santiago centro santiago_x000a_NOMBRE DE QUIEN REPORTA: Diego Mora Garces_x000a_TELÉFONO DE QUIEN REPORTA: Cel.: (56-9) 71080075 Cel.: (56-9) 32307345_x000a_NOMBRE DE CONTACTO"/>
    <s v="ACCESOS AUTORIZADOS"/>
    <d v="1899-12-30T00:03:16"/>
    <d v="1899-12-30T00:21:58"/>
    <d v="1899-12-30T00:18:42"/>
    <x v="0"/>
    <s v="Cumplido"/>
  </r>
  <r>
    <s v="INC000002490145"/>
    <s v="HOUSING"/>
    <x v="16"/>
    <s v="BELIEVE"/>
    <s v="FERNEY D GARZON PEÑA"/>
    <s v="frp_fbalab"/>
    <s v="3-Moderado/Limitado"/>
    <s v="3-Medio"/>
    <s v="Media"/>
    <s v="Requerimiento de Cliente"/>
    <s v="CENTRO DE COMPENSACION AUTOMATIZADO S A"/>
    <s v="GESTION DATACENTER/ ACCESOS / CENTRO DE COMPENSACION AUTOMATIZADO S A"/>
    <s v="11/12/2023 9:10:21"/>
    <s v="11/12/2023 9:11:46"/>
    <x v="0"/>
    <s v="COMUNICACIONES"/>
    <s v="VPN IP - MPLS"/>
    <s v="11/12/2023 17:50:45"/>
    <s v="11/12/2023 23:50:00"/>
    <s v="EMPRESA: CENTRO DE COMPENSACION AUTOMATIZADO S A_x000a_CÓDIGO DE SERVICIO: _x000a_DIRECCIÓN_x000a_NOMBRE DE QUIEN REPORTA: Mario Ruiz_x000a_TELÉFONO DE QUIEN REPORTA: 983200696_x000a_NOMBRE DE CONTACTO EN TERRENO: _x000a_REQUERIMIENTO:_x000a_Se requiere acceder a los rack DB31,DB32,DB33,DB34,CP1"/>
    <m/>
    <d v="1899-12-30T08:09:56"/>
    <d v="1899-12-30T08:40:24"/>
    <d v="1899-12-30T00:30:28"/>
    <x v="0"/>
    <s v="Cumplido"/>
  </r>
  <r>
    <s v="INC000002490168"/>
    <s v="VPN IP - MPLS"/>
    <x v="3"/>
    <s v="GESTION HD"/>
    <s v="GUSTAVO AVILA VERA"/>
    <s v="frp_jciert"/>
    <s v="4-Menor/Localizado"/>
    <s v="4-Baja"/>
    <s v="Baja"/>
    <s v="Requerimiento de Cliente"/>
    <s v="TELEFONICA GLOBAL TECHNOLOGY S.A.AGENCIA EN CHILE"/>
    <s v="REQ / Requerimiento || Acceso SFTP || Cliente: Punta del Cobre"/>
    <s v="11/12/2023 9:32:39"/>
    <s v="11/12/2023 9:38:32"/>
    <x v="0"/>
    <s v="CDP ANTIGUO 1"/>
    <s v="CDP ANTIGUO 2"/>
    <s v="11/12/2023 10:01:23"/>
    <s v="11/12/2023 23:50:00"/>
    <s v="PREVENTIVO: NO_x000a__x000a_CODIGO DE SERVICIO:_x000a__x000a_DIRECCION:      _x000a__x000a_CIUDAD:             _x000a__x000a_COMUNA:_x000a__x000a_NOMBRE QUIEN REPORTA:Deiby Yoel Santoyo Monterola_x000a__x000a_TELEFONO QUIEN REPORTA:+56 9 9343 3681_x000a__x000a_NOMBRE CONTACTO EN TERRENO:        _x000a__x000a_TELEFONO 1 CONTACTO EN TERRENO:_x000a__x000a_TELEFON"/>
    <s v="Se configura el acceso sftp"/>
    <d v="1899-12-30T00:00:00"/>
    <d v="1899-12-30T00:28:44"/>
    <d v="1899-12-30T00:28:44"/>
    <x v="0"/>
    <s v="Cumplido"/>
  </r>
  <r>
    <s v="INC000002490180"/>
    <s v="VPN IP - MPLS"/>
    <x v="2"/>
    <s v="GESTION CALL CENTER"/>
    <s v="LUIS A VILLASMIL CASTILLO"/>
    <s v="frp_driosr"/>
    <s v="4-Menor/Localizado"/>
    <s v="4-Baja"/>
    <s v="Baja"/>
    <s v="Requerimiento de Cliente"/>
    <s v="CELMEDIA S A"/>
    <s v="FRONT CTC/ROBUSTO/UNA NUEVA VPN"/>
    <s v="11/12/2023 9:43:10"/>
    <s v="11/12/2023 9:45:48"/>
    <x v="0"/>
    <s v="COMUNICACIONES"/>
    <s v="VPN IP - MPLS"/>
    <s v="13/12/2023 13:29:09"/>
    <s v="13/12/2023 23:50:00"/>
    <s v="FRONT CTC/ROBUSTO/UNA NUEVA VPN_x000a_PREVENTIVO: NO_x000a_EMPRESA:Celmedia _x000a_CÓDIGO DE SERVICIO:VPF1563316 _x000a_DIRECCIÓN:San Martin # 50 datacenter TIC,Santiago,Santiago_x000a_COMUNA:Santiago_x000a_CIUDAD:Santiago _x000a_NOMBRE DE QUIEN REPORTA:PABLO ALEGRÍA_x000a_TELÉFONO DE QUIEN REPORTA:98"/>
    <s v="Se configura vpn Ipsec con los datos enviados por cliente, quedamos a la espera de que la contraparte valide por correo."/>
    <d v="1899-12-31T22:11:17"/>
    <d v="1900-01-01T03:45:59"/>
    <d v="1899-12-30T05:34:42"/>
    <x v="0"/>
    <s v="Cumplido"/>
  </r>
  <r>
    <s v="INC000002490186"/>
    <s v="VPN IP - MPLS"/>
    <x v="17"/>
    <s v="GESTION HD"/>
    <s v="NICOLAS A SAAVEDRA EGUILUZ"/>
    <s v="frp_jciert"/>
    <s v="4-Menor/Localizado"/>
    <s v="4-Baja"/>
    <s v="Baja"/>
    <s v="Requerimiento de Cliente"/>
    <s v="TELEFONICA GLOBAL TECHNOLOGY S.A.AGENCIA EN CHILE"/>
    <s v="REQ / Formulario Solicitud Creación Usuario y Asignación Roles-Perfiles.xlsx"/>
    <s v="11/12/2023 9:43:48"/>
    <s v="11/12/2023 9:46:38"/>
    <x v="0"/>
    <s v="CDP ANTIGUO 1"/>
    <s v="CDP ANTIGUO 2"/>
    <s v="11/12/2023 17:20:33"/>
    <s v="11/12/2023 23:50:00"/>
    <s v="PREVENTIVO: NO_x000a__x000a_CODIGO DE SERVICIO:_x000a__x000a_DIRECCION:      _x000a__x000a_CIUDAD:             _x000a__x000a_COMUNA:_x000a__x000a_NOMBRE QUIEN REPORTA:Nicolás Saavedra Eguiluz_x000a__x000a__x000a__x000a_TELEFONO QUIEN REPORTA:56 9 6187 5469_x000a__x000a_NOMBRE CONTACTO EN TERRENO:        _x000a__x000a_TELEFONO 1 CONTACTO EN TERRENO:_x000a__x000a_TELEFONO 2"/>
    <s v="Adjunto lo solicitado."/>
    <d v="1899-12-30T02:01:31"/>
    <d v="1899-12-30T07:36:45"/>
    <d v="1899-12-30T05:35:14"/>
    <x v="0"/>
    <s v="Cumplido"/>
  </r>
  <r>
    <s v="INC000002490192"/>
    <s v="HOUSING"/>
    <x v="19"/>
    <s v="BELIEVE"/>
    <s v="SEBASTIAN A JARA VIDAL"/>
    <s v="frp_fbalab"/>
    <s v="3-Moderado/Limitado"/>
    <s v="3-Medio"/>
    <s v="Media"/>
    <s v="Requerimiento de Cliente"/>
    <s v="TELEFONICA EMPRESAS DE CHILE SA"/>
    <s v="GESTION DATACENTER/ ACCESOS / TELEFONICA EMPRESAS DE CHILE SA"/>
    <s v="11/12/2023 9:48:30"/>
    <s v="11/12/2023 9:49:31"/>
    <x v="0"/>
    <s v="COMUNICACIONES"/>
    <s v="VPN IP - MPLS"/>
    <s v="11/12/2023 10:01:11"/>
    <s v="11/12/2023 23:50:00"/>
    <s v="EMPRESA: TELEFONICA EMPRESAS DE CHILE SA_x000a_CÓDIGO DE SERVICIO: _x000a_DIRECCIÓN_x000a_NOMBRE DE QUIEN REPORTA: Manuel Maita_x000a_TELÉFONO DE QUIEN REPORTA: 56974138322_x000a_NOMBRE DE CONTACTO EN TERRENO: _x000a_REQUERIMIENTO:_x000a_Revision Server_x000a_EQUIPOS ENERGIZADO/REINICIADOS:_x000a_HORARIO  D"/>
    <m/>
    <d v="1899-12-30T00:06:31"/>
    <d v="1899-12-30T00:12:41"/>
    <d v="1899-12-30T00:06:10"/>
    <x v="0"/>
    <s v="Cumplido"/>
  </r>
  <r>
    <s v="INC000002490200"/>
    <s v="HOUSING"/>
    <x v="14"/>
    <s v="BELIEVE"/>
    <s v="CRISTOPHER MALDONADO ROMERO"/>
    <s v="frp_fbalab"/>
    <s v="3-Moderado/Limitado"/>
    <s v="3-Medio"/>
    <s v="Media"/>
    <s v="Requerimiento de Cliente"/>
    <s v="ICETEL SERVICIOS S.A."/>
    <s v="GESTION DATACENTER/ ACCESOS / ICETEL SERVICIOS S.A."/>
    <s v="11/12/2023 9:58:36"/>
    <s v="11/12/2023 10:00:33"/>
    <x v="0"/>
    <s v="COMUNICACIONES"/>
    <s v="VPN IP - MPLS"/>
    <s v="11/12/2023 10:53:43"/>
    <s v="11/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47:41"/>
    <d v="1899-12-30T00:55:07"/>
    <d v="1899-12-30T00:07:26"/>
    <x v="0"/>
    <s v="Cumplido"/>
  </r>
  <r>
    <s v="INC00000249027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01:12"/>
    <s v="11/12/2023 7:02:36"/>
    <x v="0"/>
    <s v="TI"/>
    <s v="CLIMA"/>
    <s v="11/12/2023 7:28:24"/>
    <s v="11/12/2023 23:50:00"/>
    <s v="RONDA DE INSPECCIÓN DE SALAS Y TOMA DE TEMPERATURAS DC APOQUINDO"/>
    <s v="RONDA REALIZADA"/>
    <d v="1899-12-30T00:00:00"/>
    <d v="1899-12-30T00:00:00"/>
    <d v="1899-12-30T00:00:00"/>
    <x v="0"/>
    <s v="Cumplido"/>
  </r>
  <r>
    <s v="INC000002490283"/>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0:14"/>
    <s v="11/12/2023 7:11:43"/>
    <x v="0"/>
    <s v="TI"/>
    <s v="CLIMA"/>
    <s v="11/12/2023 7:29:20"/>
    <s v="11/12/2023 23:50:00"/>
    <s v="RONDA DE INSPECCIÓN DE SALAS Y TOMA DE TEMPERATURAS DC APOQUINDO"/>
    <s v="RONDA REALIZADA"/>
    <d v="1899-12-30T00:00:00"/>
    <d v="1899-12-30T00:00:00"/>
    <d v="1899-12-30T00:00:00"/>
    <x v="0"/>
    <s v="Cumplido"/>
  </r>
  <r>
    <s v="INC000002490289"/>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2:08"/>
    <s v="11/12/2023 7:13:22"/>
    <x v="0"/>
    <s v="TI"/>
    <s v="CLIMA"/>
    <s v="11/12/2023 7:30:10"/>
    <s v="11/12/2023 23:50:00"/>
    <s v="RONDA DE INSPECCIÓN DE SALAS Y TOMA DE TEMPERATURAS DC APOQUINDO"/>
    <s v="RONDA REALIZADA"/>
    <d v="1899-12-30T00:00:00"/>
    <d v="1899-12-30T00:00:00"/>
    <d v="1899-12-30T00:00:00"/>
    <x v="0"/>
    <s v="Cumplido"/>
  </r>
  <r>
    <s v="INC000002490292"/>
    <s v="INFRAESTRUCTURA DC"/>
    <x v="0"/>
    <s v="APQ ACCESOS"/>
    <s v="MARIO A BARRIENTOS RUIZ"/>
    <s v="MBARRIENTOS"/>
    <s v="4-Menor/Localizado"/>
    <s v="4-Baja"/>
    <s v="Baja"/>
    <s v="Requerimiento de Cliente"/>
    <s v="TELEFONICA GLOBAL TECHNOLOGY S.A.AGENCIA EN CHILE"/>
    <s v="RONDA DE INSPECCIÓN DE SALAS Y TOMA DE TEMPERATURAS DC APOQUINDO"/>
    <s v="11/12/2023 7:13:45"/>
    <s v="11/12/2023 7:14:54"/>
    <x v="0"/>
    <s v="TI"/>
    <s v="CLIMA"/>
    <s v="11/12/2023 7:27:31"/>
    <s v="11/12/2023 23:50:00"/>
    <s v="RONDA DE INSPECCIÓN DE SALAS Y TOMA DE TEMPERATURAS DC APOQUINDO"/>
    <s v="RONDA REALIZADA"/>
    <d v="1899-12-30T00:00:00"/>
    <d v="1899-12-30T00:00:00"/>
    <d v="1899-12-30T00:00:00"/>
    <x v="0"/>
    <s v="Cumplido"/>
  </r>
  <r>
    <s v="INC000002490327"/>
    <s v="SAP"/>
    <x v="17"/>
    <s v="CLOUD SAP HANA"/>
    <s v="NICOLAS A SAAVEDRA EGUILUZ"/>
    <s v="tct_nsaave"/>
    <s v="4-Menor/Localizado"/>
    <s v="4-Baja"/>
    <s v="Baja"/>
    <s v="Requerimiento de Cliente"/>
    <s v="TELEFONICA EMPRESAS DE CHILE SA"/>
    <s v="Checklist Diario Clientes 11-12-23"/>
    <s v="11/12/2023 8:03:12"/>
    <s v="11/12/2023 8:04:38"/>
    <x v="0"/>
    <s v="Service"/>
    <s v="Internal"/>
    <s v="11/12/2023 8:05:00"/>
    <s v="11/12/2023 23:50:00"/>
    <s v="Se realiza Checklist Diario de los clientes; _x000a_HDC_x000a_NUTRISCO"/>
    <s v="Se realiza Checklist Diario de los clientes; _x000a_HDC_x000a_NUTRISCO"/>
    <d v="1899-12-30T00:00:00"/>
    <d v="1899-12-30T00:01:48"/>
    <d v="1899-12-30T00:01:48"/>
    <x v="0"/>
    <s v="Cumplido"/>
  </r>
  <r>
    <s v="INC000002490339"/>
    <s v="HOUSING"/>
    <x v="14"/>
    <s v="BELIEVE"/>
    <s v="CRISTOPHER MALDONADO ROMERO"/>
    <s v="frp_dvital"/>
    <s v="3-Moderado/Limitado"/>
    <s v="3-Medio"/>
    <s v="Media"/>
    <s v="Incidente de Cliente"/>
    <s v="ICETEL SERVICIOS S.A."/>
    <s v="GESTION DATACENTER/ ACCESOS / NBX"/>
    <s v="11/12/2023 8:18:54"/>
    <s v="11/12/2023 8:22:51"/>
    <x v="0"/>
    <s v="COMUNICACIONES"/>
    <s v="VPN IP - MPLS"/>
    <s v="11/12/2023 9:28:55"/>
    <s v="11/12/2023 23:50:00"/>
    <s v="EMPRESA: Av. Apoquindo #7071, Las Condes, Santiago_x000a_CÓDIGO DE SERVICIO: _x000a_DIRECCIÓN: Av. Apoquindo #7071, Las Condes, Santiago_x000a_NOMBRE DE QUIEN REPORTA: Jose Martinez_x000a_TELÉFONO DE QUIEN REPORTA:  932448538_x000a_NOMBRE DE CONTACTO EN TERRENO: _x000a_PROBLEMA: Reuniones"/>
    <s v="ACCESOS AUTORIZADOS"/>
    <d v="1899-12-30T00:23:48"/>
    <d v="1899-12-30T01:10:01"/>
    <d v="1899-12-30T00:46:13"/>
    <x v="1"/>
    <s v=""/>
  </r>
  <r>
    <s v="INC000002490435"/>
    <s v="HOUSING"/>
    <x v="15"/>
    <s v="APQ ACCESOS"/>
    <s v="LUIS O MORALES ARENAS"/>
    <s v="tct_luimoa"/>
    <s v="4-Menor/Localizado"/>
    <s v="4-Baja"/>
    <s v="Baja"/>
    <s v="Requerimiento de Cliente"/>
    <s v="TELEFONICA EMPRESAS DE CHILE SA"/>
    <s v="SE GENERA TICKET POR RONDA Y REVISION DE SALAS TECNICAS"/>
    <s v="11/12/2023 10:28:29"/>
    <s v="11/12/2023 10:30:41"/>
    <x v="0"/>
    <s v="CDP ANTIGUO 1"/>
    <s v="CDP ANTIGUO 2"/>
    <s v="11/12/2023 10:31:12"/>
    <s v="11/12/2023 23:50:00"/>
    <s v="Estimados; FINALIZ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
    <s v="RONDA REALIZADA"/>
    <d v="1899-12-30T00:00:00"/>
    <d v="1899-12-30T00:00:00"/>
    <d v="1899-12-30T00:00:00"/>
    <x v="0"/>
    <s v="Cumplido"/>
  </r>
  <r>
    <s v="INC000002490440"/>
    <s v="HOUSING"/>
    <x v="15"/>
    <s v="APQ ACCESOS"/>
    <s v="LUIS O MORALES ARENAS"/>
    <s v="tct_luimoa"/>
    <s v="4-Menor/Localizado"/>
    <s v="4-Baja"/>
    <s v="Baja"/>
    <s v="Requerimiento de Cliente"/>
    <s v="TELEFONICA EMPRESAS DE CHILE SA"/>
    <s v="SE GENERA TICKET POR REVISION Y TOMA DE ALARMA DE CLIENTES"/>
    <s v="11/12/2023 10:32:55"/>
    <s v="11/12/2023 10:33:55"/>
    <x v="0"/>
    <s v="CDP ANTIGUO 1"/>
    <s v="CDP ANTIGUO 2"/>
    <s v="11/12/2023 11:46:42"/>
    <s v="11/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1:12:47"/>
    <d v="1899-12-30T01:13:47"/>
    <d v="1899-12-30T00:01:00"/>
    <x v="0"/>
    <s v="Cumplido"/>
  </r>
  <r>
    <s v="INC000002490442"/>
    <s v="HOSTING VIRTUAL"/>
    <x v="4"/>
    <s v="OPERACION N1"/>
    <s v="PAUL A SEPULVEDA ALVAREZ"/>
    <s v="tct_aaceve"/>
    <s v="4-Menor/Localizado"/>
    <s v="4-Baja"/>
    <s v="Baja"/>
    <s v="Requerimiento de Cliente"/>
    <s v="TELEFONICA GLOBAL TECHNOLOGY S.A.AGENCIA EN CHILE"/>
    <s v="RQ / DUOC / Eliminación de DC que no existen"/>
    <s v="11/12/2023 10:42:10"/>
    <s v="11/12/2023 10:44:36"/>
    <x v="0"/>
    <s v="TI"/>
    <s v="SISTEMAS OPERATIVOS"/>
    <s v="12/12/2023 14:41:04"/>
    <s v="12/12/2023 23:50:00"/>
    <s v="Esperando que el equipo se encuentre bien los contacto el día de hoy, para eliminar de la granja de servidores DC las siguientes IP, las cuales no están respondiendo:_x000a__x000a_10.20.84.14_x000a_10.20.8.11_x000a_10.20.80.11_x000a__x000a_Estas direcciones en el dominio ACADEMICO y están"/>
    <s v="requerimiento será ejecutado con folio de cambio CRQ000000080001. se procede a cierre"/>
    <d v="1899-12-31T03:55:42"/>
    <d v="1899-12-31T03:58:54"/>
    <d v="1899-12-30T00:03:12"/>
    <x v="0"/>
    <s v="Cumplido"/>
  </r>
  <r>
    <s v="INC000002490482"/>
    <s v="RED INTERNA"/>
    <x v="0"/>
    <s v="APQ ACCESOS"/>
    <s v="CRISTOPHER MALDONADO ROMERO"/>
    <s v="tct_cmaldo"/>
    <s v="4-Menor/Localizado"/>
    <s v="4-Baja"/>
    <s v="Baja"/>
    <s v="Requerimiento de Cliente"/>
    <s v="TELEFONICA EMPRESAS DE CHILE SA"/>
    <s v="RONDA TOMA DE TEMPERATURAS SALAS TIC"/>
    <s v="11/12/2023 12:17:22"/>
    <s v="11/12/2023 12:22:37"/>
    <x v="0"/>
    <s v="CDP ANTIGUO 1"/>
    <s v="CDP ANTIGUO 2"/>
    <s v="11/12/2023 13:10:27"/>
    <s v="11/12/2023 23:50:00"/>
    <m/>
    <s v="RONDA REALIZADA"/>
    <d v="1899-12-30T00:00:00"/>
    <d v="1899-12-30T00:00:00"/>
    <d v="1899-12-30T00:00:00"/>
    <x v="0"/>
    <s v="Cumplido"/>
  </r>
  <r>
    <s v="INC000002490580"/>
    <s v="HOSTING VIRTUAL"/>
    <x v="4"/>
    <s v="DUOC TICKET AUTOMATICO"/>
    <s v="PAUL A SEPULVEDA ALVAREZ"/>
    <s v="frp_lmosqu"/>
    <s v="3-Moderado/Limitado"/>
    <s v="4-Baja"/>
    <s v="Baja"/>
    <s v="Requerimiento de Cliente"/>
    <s v="FUNDACION INSTITUTO PROFESIONAL DUOC UC"/>
    <s v="DESCARGA DE BHE DESDE CASILLA PKRAMM A SAPVIM. /INC000002470156 / DUOC / REQ"/>
    <s v="11/12/2023 10:32:13"/>
    <s v="11/12/2023 10:35:07"/>
    <x v="0"/>
    <s v="CDP ANTIGUO 1"/>
    <s v="CDP ANTIGUO 2"/>
    <s v="11/12/2023 11:46:27"/>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DESCARGA_DE_"/>
    <s v="se envian evidencias de colas sin inconvenientes."/>
    <d v="1899-12-30T00:22:36"/>
    <d v="1899-12-30T01:14:14"/>
    <d v="1899-12-30T00:51:38"/>
    <x v="0"/>
    <s v="Cumplido"/>
  </r>
  <r>
    <s v="INC000002490587"/>
    <s v="VPN IP - MPLS"/>
    <x v="4"/>
    <s v="BELIEVE"/>
    <s v="GIOVANNI D ROCCO VALENZUELA"/>
    <s v="frp_dvital"/>
    <s v="4-Menor/Localizado"/>
    <s v="4-Baja"/>
    <s v="Baja"/>
    <s v="Requerimiento de Cliente"/>
    <s v="TELEFONICA CYBERSECURITY TECH CHILE SPA"/>
    <s v="REQ / SOC / actualizar el espacio en disco libre del repositorio soc"/>
    <s v="11/12/2023 10:40:18"/>
    <s v="11/12/2023 10:42:11"/>
    <x v="0"/>
    <s v="CDP ANTIGUO 1"/>
    <s v="CDP ANTIGUO 2"/>
    <s v="11/12/2023 16:43:26"/>
    <s v="11/12/2023 23:50:00"/>
    <s v="PREVENTIVO: NO_x000a_CODIGO DE SERVICIO:_x000a_DIRECCION:      _x000a_CIUDAD:             _x000a_COMUNA:_x000a_NOMBRE QUIEN REPORTA: Fabián Cerda Valladares_x000a_TELEFONO QUIEN REPORTA:  +56 9 5259 7134_x000a_NOMBRE CONTACTO EN TERRENO:        _x000a_TELEFONO 1 CONTACTO EN TERRENO:_x000a_TELEFONO 2 CONTACT"/>
    <s v="se realiza limpieza y aumento de disco por estar en cuota superado, se nornmaliza quedando equipo operativo"/>
    <d v="1899-12-30T01:24:57"/>
    <d v="1899-12-30T06:03:08"/>
    <d v="1899-12-30T04:38:11"/>
    <x v="0"/>
    <s v="Cumplido"/>
  </r>
  <r>
    <s v="INC000002490648"/>
    <s v="VPN IP - MPLS"/>
    <x v="13"/>
    <s v="GESTION HD"/>
    <s v="DEIBY Y SANTOYO MONTEROLA"/>
    <s v="frp_jciert"/>
    <s v="4-Menor/Localizado"/>
    <s v="4-Baja"/>
    <s v="Baja"/>
    <s v="Requerimiento de Cliente"/>
    <s v="TELEFONICA GLOBAL TECHNOLOGY S.A.AGENCIA EN CHILE"/>
    <s v="REQ / Licenciamiento REDHAT"/>
    <s v="11/12/2023 10:30:38"/>
    <s v="11/12/2023 10:32:49"/>
    <x v="0"/>
    <s v="CDP ANTIGUO 1"/>
    <s v="CDP ANTIGUO 2"/>
    <s v="14/12/2023 12:38:23"/>
    <s v="14/12/2023 23:50:00"/>
    <s v="PREVENTIVO: NO_x000a__x000a_CODIGO DE SERVICIO:_x000a__x000a_DIRECCION:      _x000a__x000a_CIUDAD:             _x000a__x000a_COMUNA:_x000a__x000a_NOMBRE QUIEN REPORTA:Jorge Romero Romero_x000a__x000a__x000a__x000a_TELEFONO QUIEN REPORTA:56 9 5382 2565_x000a__x000a_NOMBRE CONTACTO EN TERRENO:        _x000a__x000a_TELEFONO 1 CONTACTO EN TERRENO:_x000a__x000a_TELEFONO 2 CONT"/>
    <s v="Se efectúa contacto con cliente: N/A_x000a_Teléfono de contacto: N/A_x000a_Acciones realizadas: Se dejan licenciados ambos servidores y se solicita a Jorge Romero que sume las 2 licencias en el portal de VDC_x000a_Solución paliativa o definitiva: Se dejan licenciados ambo"/>
    <d v="1900-01-02T00:39:25"/>
    <d v="1900-01-02T02:07:45"/>
    <d v="1899-12-30T01:28:20"/>
    <x v="0"/>
    <s v="Cumplido"/>
  </r>
  <r>
    <s v="INC000002490660"/>
    <s v="HOUSING"/>
    <x v="19"/>
    <s v="BELIEVE"/>
    <s v="SEBASTIAN A JARA VIDAL"/>
    <s v="frp_fbalab"/>
    <s v="3-Moderado/Limitado"/>
    <s v="3-Medio"/>
    <s v="Media"/>
    <s v="Requerimiento de Cliente"/>
    <s v="IDOM INGENIERIA Y CONSULTORIA S.A. AGENCIA EN CHILE"/>
    <s v="GESTION DATACENTER/ ACCESOS / IDOM INGENIERIA Y CONSULTORIA S.A. AGENCIA EN CHILE"/>
    <s v="11/12/2023 10:35:28"/>
    <s v="11/12/2023 10:36:31"/>
    <x v="0"/>
    <s v="COMUNICACIONES"/>
    <s v="VPN IP - MPLS"/>
    <s v="11/12/2023 10:48:25"/>
    <s v="11/12/2023 23:50:00"/>
    <s v="EMPRESA: IDOM INGENIERIA Y CONSULTORIA S.A. AGENCIA EN CHILE_x000a_CÓDIGO DE SERVICIO: _x000a_DIRECCIÓN_x000a_NOMBRE DE QUIEN REPORTA: Daniel Rodriguez_x000a_TELÉFONO DE QUIEN REPORTA: 5697829 7978_x000a_NOMBRE DE CONTACTO EN TERRENO: _x000a_REQUERIMIENTO:_x000a_Revisión equipo de climatización"/>
    <m/>
    <d v="1899-12-30T00:09:38"/>
    <d v="1899-12-30T00:12:57"/>
    <d v="1899-12-30T00:03:19"/>
    <x v="0"/>
    <s v="Cumplido"/>
  </r>
  <r>
    <s v="INC000002490741"/>
    <s v="VPN IP - MPLS"/>
    <x v="24"/>
    <s v="ADMINISTRADORES RESIDENTES"/>
    <s v="JOAQUIN AGUIRRE PERALTA"/>
    <s v="frp_rreyes"/>
    <s v="3-Moderado/Limitado"/>
    <s v="3-Medio"/>
    <s v="Media"/>
    <s v="Requerimiento de Cliente"/>
    <s v="MASISA S.A. 1"/>
    <s v="GAMA /Pruebas HA para enlace Entel Data Center Tivit"/>
    <s v="11/12/2023 11:36:06"/>
    <s v="11/12/2023 11:39:22"/>
    <x v="0"/>
    <s v="CDP ANTIGUO 1"/>
    <s v="CDP ANTIGUO 2"/>
    <s v="11/12/2023 16:19:10"/>
    <s v="11/12/2023 23:50:00"/>
    <s v="PREVENTIVO: NO_x000a_CODIGO DE SERVICIO: S157665-1_x000a_DIRECCION:   Data Center Tivit  con cliente Masisa s.a._x000a_QUIEN REPORTA: Andrea Vivanco González._x000a_CONTACTO EN TERRENO: Manuel Cacoango,  celular 56953839906.  Manuel.cacoango@externos.masisa.com_x000a_PROBLEMA:_x000a_REQUER"/>
    <s v="FASE RESOLUCIÓN Y RECUPERACIÓN_x000a_Se efectúa contacto con cliente: Correo electrónico Manuel.cacoango@externos.masisa.com_x000a_Teléfono de contacto: 56953839906_x000a_Acciones realizadas: Se llama al cliente para cerrar el ticket a falta de comunicación._x000a_Solución pali"/>
    <d v="1899-12-30T03:47:31"/>
    <d v="1899-12-30T04:43:04"/>
    <d v="1899-12-30T00:55:33"/>
    <x v="0"/>
    <s v="Cumplido"/>
  </r>
  <r>
    <s v="INC000002490762"/>
    <s v="HOSTING VIRTUAL"/>
    <x v="4"/>
    <s v="GESTION PLATAFORMA CLIENTES"/>
    <s v="JUAN CARLOS UZCATEGUI FUGUETT"/>
    <s v="vos_eperez"/>
    <s v="2-Significativo/Amplio"/>
    <s v="2-Alta"/>
    <s v="Alta"/>
    <s v="Incidente de Cliente"/>
    <s v="TELEFONICA EMPRESAS DE CHILE SA"/>
    <s v="Revisión estado servidor SW-CORE01"/>
    <s v="11/12/2023 12:02:52"/>
    <s v="11/12/2023 12:07:53"/>
    <x v="0"/>
    <s v="TI"/>
    <s v="SISTEMAS OPERATIVOS"/>
    <s v="11/12/2023 15:15:42"/>
    <s v="11/12/2023 23:50:00"/>
    <s v="Señores,_x000a_Junto con salidarles, les escribo para solicitar de su colaboración para revisar el servidor SW-CORE01 (172.25.184.35 - 172.31.236.70 - nombre del servidor SW-CORE01) ya que hace unos minutos atras la plataforma SolarWinds presento una inconsist"/>
    <s v="se realiza revision de acuerdo a lo reportado en requerimiento, se adjunta evidencia con revisiones realizadas."/>
    <d v="1899-12-30T00:00:00"/>
    <d v="1899-12-30T03:12:50"/>
    <d v="1899-12-30T03:12:50"/>
    <x v="1"/>
    <s v=""/>
  </r>
  <r>
    <s v="INC000002490867"/>
    <s v="TICKET-INTELIGENTE"/>
    <x v="4"/>
    <s v="GESTION TI"/>
    <s v="JUAN CARLOS UZCATEGUI FUGUETT"/>
    <s v="USR_TSIGHT"/>
    <s v="1-Extenso/Generalizado"/>
    <s v="4-Baja"/>
    <s v="Baja"/>
    <s v="Incidente de Cliente"/>
    <s v="RABIE HNOSLTDA"/>
    <s v="rabie001 - lonquimay TICKET AUTOMATICO"/>
    <s v="11/12/2023 11:53:01"/>
    <s v="11/12/2023 11:53:01"/>
    <x v="0"/>
    <s v="TI"/>
    <s v="SISTEMAS OPERATIVOS"/>
    <s v="11/12/2023 15:25:59"/>
    <s v="11/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Se realiza revision de acuerdo a lo reportado, se envia correo a cliente solicitando extender disco para liberar unidad o mover datos. Gestion de los datos en disco corresponde a cliente."/>
    <d v="1899-12-30T00:14:50"/>
    <d v="1899-12-30T03:32:58"/>
    <d v="1899-12-30T03:18:08"/>
    <x v="1"/>
    <s v=""/>
  </r>
  <r>
    <s v="INC000002490883"/>
    <s v="TICKET-INTELIGENTE"/>
    <x v="4"/>
    <s v="GESTION TI"/>
    <s v="ALEJANDRO ACEVEDO VALENZUELA"/>
    <s v="USR_TSIGHT"/>
    <s v="1-Extenso/Generalizado"/>
    <s v="4-Baja"/>
    <s v="Baja"/>
    <s v="Incidente de Cliente"/>
    <s v="FUNDACION INSTITUTO PROFESIONAL DUOC UC"/>
    <s v="fiprdu01 - pro_exch_wsnt TICKET AUTOMATICO"/>
    <s v="11/12/2023 12:10:08"/>
    <s v="11/12/2023 12:10:08"/>
    <x v="0"/>
    <s v="TRUESIGHT"/>
    <s v="TRUESIGHT"/>
    <s v="11/12/2023 16:28:30"/>
    <s v="11/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Alarma superada sin intervención peak se debió a procesos normales de exchange."/>
    <d v="1899-12-30T04:02:17"/>
    <d v="1899-12-30T04:18:22"/>
    <d v="1899-12-30T00:16:05"/>
    <x v="1"/>
    <s v=""/>
  </r>
  <r>
    <s v="INC000002490916"/>
    <s v="HOUSING"/>
    <x v="16"/>
    <s v="BELIEVE"/>
    <s v="JORGE S LORCA LEIVA"/>
    <s v="frp_fbalab"/>
    <s v="3-Moderado/Limitado"/>
    <s v="3-Medio"/>
    <s v="Media"/>
    <s v="Requerimiento de Cliente"/>
    <s v="HUAWEI CHILE S A"/>
    <s v="GESTION DATACENTER/ ACCESOS / HUAWEI CHILE S A"/>
    <s v="11/12/2023 11:31:15"/>
    <s v="11/12/2023 11:32:25"/>
    <x v="0"/>
    <s v="COMUNICACIONES"/>
    <s v="VPN IP - MPLS"/>
    <s v="11/12/2023 13:48:39"/>
    <s v="11/12/2023 23:50:00"/>
    <s v="EMPRESA: HUAWEI CHILE S A_x000a_CÓDIGO DE SERVICIO: _x000a_DIRECCIÓN_x000a_NOMBRE DE QUIEN REPORTA: Ronald Alayo_x000a_TELÉFONO DE QUIEN REPORTA: 56935662382_x000a_NOMBRE DE CONTACTO EN TERRENO: _x000a_REQUERIMIENTO:_x000a_Entrega de materiales _x000a_EQUIPOS ENERGIZADO/REINICIADOS:_x000a_HORARIO  DE ATENCI"/>
    <m/>
    <d v="1899-12-30T02:04:04"/>
    <d v="1899-12-30T02:17:24"/>
    <d v="1899-12-30T00:13:20"/>
    <x v="0"/>
    <s v="Cumplido"/>
  </r>
  <r>
    <s v="INC000002490918"/>
    <s v="VPN IP - MPLS"/>
    <x v="9"/>
    <s v="GESTION HD"/>
    <s v="SEBASTIAN VILLENA"/>
    <s v="frp_fpetro"/>
    <s v="3-Moderado/Limitado"/>
    <s v="3-Medio"/>
    <s v="Media"/>
    <s v="Requerimiento de Cliente"/>
    <s v="CONYTEC PROYECTOS DE I"/>
    <s v="REQ/Baja de servidor MC_PORTALCLI"/>
    <s v="11/12/2023 11:36:20"/>
    <s v="11/12/2023 11:38:41"/>
    <x v="0"/>
    <s v="CDP ANTIGUO 1"/>
    <s v="CDP ANTIGUO 2"/>
    <s v="11/12/2023 18:41:59"/>
    <s v="11/12/2023 23:50:00"/>
    <s v="PREVENTIVO: NO_x000a_CODIGO DE SERVICIO: _x000a_DIRECCION: Nueva de Lyon 96 Of 205_x000a_QUIEN REPORTA: Germán Herrera O 56962085259 _x000a_CONTACTO EN TERRENO: Germán Herrera O 56962085259 _x000a__x000a_REQUERIMIENTO: baja de respaldo, derivar a Controller_x000a_EQUIPOS ENERGIZADO/REINICIADO:_x000a_H"/>
    <s v="FASE RESOLUCIÓN Y RECUPERACIÓN_x000a__x000a_Se efectúa contacto con cliente: N/A_x000a__x000a_Teléfono de contacto: N/A_x000a__x000a_Acciones realizadas: Se da de baja servidor solicitado._x000a__x000a_Solución paliativa o definitiva: N/A_x000a__x000a_Acciones de Mejora, Recomendaciones: N/A_x000a__x000a_Causa Raíz: N/A"/>
    <d v="1899-12-30T03:22:46"/>
    <d v="1899-12-30T07:05:39"/>
    <d v="1899-12-30T03:42:53"/>
    <x v="0"/>
    <s v="Cumplido"/>
  </r>
  <r>
    <s v="INC000002490920"/>
    <s v="HOUSING"/>
    <x v="14"/>
    <s v="BELIEVE"/>
    <s v="CRISTOPHER MALDONADO ROMERO"/>
    <s v="frp_fbalab"/>
    <s v="3-Moderado/Limitado"/>
    <s v="3-Medio"/>
    <s v="Media"/>
    <s v="Requerimiento de Cliente"/>
    <s v="NCG SERVICIOS S.A."/>
    <s v="GESTION DATACENTER/ ACCESOS / NCG SERVICIOS S.A."/>
    <s v="11/12/2023 11:36:08"/>
    <s v="11/12/2023 11:38:24"/>
    <x v="0"/>
    <s v="COMUNICACIONES"/>
    <s v="VPN IP - MPLS"/>
    <s v="11/12/2023 12:12:16"/>
    <s v="11/12/2023 23:50:00"/>
    <s v="EMPRESA: NCG SERVICIOS S.A._x000a_CÓDIGO DE SERVICIO: _x000a_DIRECCIÓN_x000a_NOMBRE DE QUIEN REPORTA: Alfredo Naranjo_x000a_TELÉFONO DE QUIEN REPORTA: 994479877_x000a_NOMBRE DE CONTACTO EN TERRENO: _x000a_REQUERIMIENTO:_x000a_Inspección Visual Rack NCG Servicios_x000a_EQUIPOS ENERGIZADO/REINICIADOS:_x000a_H"/>
    <s v="ACCESOS AUTORIZADOS"/>
    <d v="1899-12-30T00:21:42"/>
    <d v="1899-12-30T00:36:08"/>
    <d v="1899-12-30T00:14:26"/>
    <x v="0"/>
    <s v="Cumplido"/>
  </r>
  <r>
    <s v="INC000002490930"/>
    <s v="HOUSING"/>
    <x v="16"/>
    <s v="BELIEVE"/>
    <s v="FERNEY D GARZON PEÑA"/>
    <s v="frp_fbalab"/>
    <s v="3-Moderado/Limitado"/>
    <s v="3-Medio"/>
    <s v="Media"/>
    <s v="Requerimiento de Cliente"/>
    <s v="CENTRO DE COMPENSACION AUTOMATIZADO S A"/>
    <s v="GESTION DATACENTER/ ACCESOS / CENTRO DE COMPENSACION AUTOMATIZADO S A"/>
    <s v="11/12/2023 11:45:24"/>
    <s v="11/12/2023 11:46:31"/>
    <x v="0"/>
    <s v="COMUNICACIONES"/>
    <s v="VPN IP - MPLS"/>
    <s v="11/12/2023 13:52:04"/>
    <s v="11/12/2023 23:50:00"/>
    <s v="EMPRESA: CENTRO DE COMPENSACION AUTOMATIZADO S A_x000a_CÓDIGO DE SERVICIO: _x000a_DIRECCIÓN_x000a_NOMBRE DE QUIEN REPORTA: José Cartes M_x000a_TELÉFONO DE QUIEN REPORTA: 939363411_x000a_NOMBRE DE CONTACTO EN TERRENO: _x000a_REQUERIMIENTO:_x000a_Cambio de equipamiento por Upgrade de sistemas  seg"/>
    <m/>
    <d v="1899-12-30T01:21:58"/>
    <d v="1899-12-30T02:06:40"/>
    <d v="1899-12-30T00:44:42"/>
    <x v="0"/>
    <s v="Cumplido"/>
  </r>
  <r>
    <s v="INC000002490965"/>
    <s v="HOUSING"/>
    <x v="14"/>
    <s v="BELIEVE"/>
    <s v="CRISTOPHER MALDONADO ROMERO"/>
    <s v="frp_fbalab"/>
    <s v="3-Moderado/Limitado"/>
    <s v="3-Medio"/>
    <s v="Media"/>
    <s v="Requerimiento de Cliente"/>
    <s v="BANCO SANTANDER CHILE"/>
    <s v="GESTION DATACENTER/ ACCESOS / BANCO SANTANDER CHILE"/>
    <s v="11/12/2023 12:17:41"/>
    <s v="11/12/2023 12:18:43"/>
    <x v="0"/>
    <s v="COMUNICACIONES"/>
    <s v="VPN IP - MPLS"/>
    <s v="11/12/2023 12:35:33"/>
    <s v="11/12/2023 23:50:00"/>
    <s v="EMPRESA: BANCO SANTANDER CHILE_x000a_CÓDIGO DE SERVICIO: _x000a_DIRECCIÓN_x000a_NOMBRE DE QUIEN REPORTA: Christian Tapia_x000a_TELÉFONO DE QUIEN REPORTA: 56981568202_x000a_NOMBRE DE CONTACTO EN TERRENO: _x000a_REQUERIMIENTO:_x000a_Reemplazo de modulo  SFP en exadata_x000a_EQUIPOS ENERGIZADO/REINICIADO"/>
    <s v="ACCESOS AUTORIZADOS"/>
    <d v="1899-12-30T00:12:41"/>
    <d v="1899-12-30T00:17:52"/>
    <d v="1899-12-30T00:05:11"/>
    <x v="0"/>
    <s v="Cumplido"/>
  </r>
  <r>
    <s v="INC000002490983"/>
    <s v="VPN IP - MPLS"/>
    <x v="9"/>
    <s v="GESTION HD"/>
    <s v="RODRIGO VÁSQUEZ MUÑOZ"/>
    <s v="frp_fpetro"/>
    <s v="3-Moderado/Limitado"/>
    <s v="3-Medio"/>
    <s v="Media"/>
    <s v="Requerimiento de Cliente"/>
    <s v="SOC PUNTA DEL COBRE S A"/>
    <s v="REQ/Plan de Respaldo PUC-SAP-11-11"/>
    <s v="11/12/2023 12:41:19"/>
    <s v="11/12/2023 12:49:41"/>
    <x v="0"/>
    <s v="CDP ANTIGUO 1"/>
    <s v="CDP ANTIGUO 2"/>
    <s v="11/12/2023 16:07:47"/>
    <s v="11/12/2023 23:50:00"/>
    <s v="PREVENTIVO: NO_x000a_CODIGO DE SERVICIO: _x000a_DIRECCION:_x000a_QUIEN REPORTA: Eloy Castro Cifuentes  +56 52 220 5831 / Anexo: 1831 _x000a_CONTACTO EN TERRENO:: Eloy Castro Cifuentes +56 52 220 5831 / Anexo: 1831 _x000a_REQUERIMIENTO:_x000a__x000a_Junto con saludar, se realizaron respaldos loca"/>
    <s v="Folio se encuentra duplicado , está siendo atendido en el INC000002490983"/>
    <d v="1899-12-30T01:26:41"/>
    <d v="1899-12-30T03:26:28"/>
    <d v="1899-12-30T02:59:47"/>
    <x v="0"/>
    <s v="Cumplido"/>
  </r>
  <r>
    <s v="INC000002490984"/>
    <s v="VPN IP - MPLS"/>
    <x v="2"/>
    <s v="GESTION HD"/>
    <s v="JOSE E ÑANCULEF CONTRERAS"/>
    <s v="frp_jciert"/>
    <s v="4-Menor/Localizado"/>
    <s v="4-Baja"/>
    <s v="Baja"/>
    <s v="Requerimiento de Cliente"/>
    <s v="TELEFONICA GLOBAL TECHNOLOGY S.A.AGENCIA EN CHILE"/>
    <s v="REQ / Pvlan a servicio wazu 172.29.100.83"/>
    <s v="11/12/2023 12:42:19"/>
    <s v="11/12/2023 12:46:22"/>
    <x v="0"/>
    <s v="CDP ANTIGUO 1"/>
    <s v="CDP ANTIGUO 2"/>
    <s v="11/12/2023 18:44:50"/>
    <s v="11/12/2023 23:50:00"/>
    <s v="PREVENTIVO: NO_x000a__x000a_CODIGO DE SERVICIO:_x000a__x000a_DIRECCION:      _x000a__x000a_CIUDAD:             _x000a__x000a_COMUNA:_x000a__x000a_NOMBRE QUIEN REPORTA:Javier Andres Cuevas Flores_x000a__x000a_TELEFONO QUIEN REPORTA:+56 9 9535 4350_x000a__x000a_NOMBRE CONTACTO EN TERRENO:        _x000a__x000a_TELEFONO 1 CONTACTO EN TERRENO:_x000a__x000a_TELEFONO"/>
    <s v="Fase de resolución: Se realiza revisión de políticas y ruteo a nivel de firewall en SM y APQ no encontrando problemas asociados a los items mencionados._x000a_Se efectúa contacto con cliente: Javier Cuevas_x000a_Teléfono de contacto: 56 9 9535 4350_x000a_Acciones realizad"/>
    <d v="1899-12-30T03:25:10"/>
    <d v="1899-12-30T06:02:31"/>
    <d v="1899-12-30T02:37:21"/>
    <x v="0"/>
    <s v="Cumplido"/>
  </r>
  <r>
    <s v="INC000002491030"/>
    <s v="TICKET-INTELIGENTE"/>
    <x v="3"/>
    <s v="DUOC TICKET AUTOMATICO"/>
    <s v="VICTOR SEPULVEDA GAMARRA"/>
    <s v="USR_TSIGHT"/>
    <s v="1-Extenso/Generalizado"/>
    <s v="4-Baja"/>
    <s v="Baja"/>
    <s v="Incidente de Cliente"/>
    <s v="FUNDACION INSTITUTO PROFESIONAL DUOC UC"/>
    <s v="fiprdu01 - proveedores TICKET AUTOMATICO"/>
    <s v="11/12/2023 13:00:05"/>
    <s v="11/12/2023 13:00:05"/>
    <x v="0"/>
    <s v="TI"/>
    <s v="SISTEMAS OPERATIVOS"/>
    <s v="11/12/2023 13:49:27"/>
    <s v="1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reportados y estos se encuentran operativos."/>
    <d v="1899-12-30T00:00:00"/>
    <d v="1899-12-30T00:49:22"/>
    <d v="1899-12-30T00:49:22"/>
    <x v="1"/>
    <s v=""/>
  </r>
  <r>
    <s v="INC000002491031"/>
    <s v="TICKET-INTELIGENTE"/>
    <x v="3"/>
    <s v="DUOC TICKET AUTOMATICO"/>
    <s v="VICTOR SEPULVEDA GAMARRA"/>
    <s v="USR_TSIGHT"/>
    <s v="1-Extenso/Generalizado"/>
    <s v="4-Baja"/>
    <s v="Baja"/>
    <s v="Incidente de Cliente"/>
    <s v="FUNDACION INSTITUTO PROFESIONAL DUOC UC"/>
    <s v="fiprdu01 - liceo_andes TICKET AUTOMATICO"/>
    <s v="11/12/2023 13:00:11"/>
    <s v="11/12/2023 13:00:11"/>
    <x v="0"/>
    <s v="TI"/>
    <s v="SISTEMAS OPERATIVOS"/>
    <s v="11/12/2023 13:54:52"/>
    <s v="11/12/2023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ron los sitios reportados y estos se encuentran operativos."/>
    <d v="1899-12-30T00:00:00"/>
    <d v="1899-12-30T00:54:41"/>
    <d v="1899-12-30T00:54:41"/>
    <x v="1"/>
    <s v=""/>
  </r>
  <r>
    <s v="INC000002491032"/>
    <s v="TICKET-INTELIGENTE"/>
    <x v="3"/>
    <s v="DUOC TICKET AUTOMATICO"/>
    <s v="VICTOR SEPULVEDA GAMARRA"/>
    <s v="USR_TSIGHT"/>
    <s v="1-Extenso/Generalizado"/>
    <s v="4-Baja"/>
    <s v="Baja"/>
    <s v="Incidente de Cliente"/>
    <s v="FUNDACION INSTITUTO PROFESIONAL DUOC UC"/>
    <s v="fiprdu01 - portal_practica TICKET AUTOMATICO"/>
    <s v="11/12/2023 13:00:19"/>
    <s v="11/12/2023 13:00:19"/>
    <x v="0"/>
    <s v="TI"/>
    <s v="SISTEMAS OPERATIVOS"/>
    <s v="11/12/2023 13:55:29"/>
    <s v="11/12/2023 23:50:00"/>
    <s v="PREVENTIVO=SI_x000a_CODIGO DE SERVICIO=FIPRDU01 - PORTAL_PRACTICA_x000a_DIRECCION=http://www.duoc.cl/practica_x000a_CIUDAD=${Ciudad}_x000a_COMUNA LOCAL=_x000a_REGION=${Región}_x000a_QUIEN REPORTA=Ticket automático_x000a_CONTACTO EN TERRENO=_x000a_PROBLEMA=FIPRDU01 - PORTAL_PRACTICA URL is down_x000a_REQUERI"/>
    <s v="Se revisaron los sitios reportados y estos se encuentran operativos."/>
    <d v="1899-12-30T00:00:00"/>
    <d v="1899-12-30T00:55:10"/>
    <d v="1899-12-30T00:55:10"/>
    <x v="1"/>
    <s v=""/>
  </r>
  <r>
    <s v="INC000002491033"/>
    <s v="TICKET-INTELIGENTE"/>
    <x v="3"/>
    <s v="DUOC TICKET AUTOMATICO"/>
    <s v="VICTOR SEPULVEDA GAMARRA"/>
    <s v="USR_TSIGHT"/>
    <s v="1-Extenso/Generalizado"/>
    <s v="4-Baja"/>
    <s v="Baja"/>
    <s v="Incidente de Cliente"/>
    <s v="FUNDACION INSTITUTO PROFESIONAL DUOC UC"/>
    <s v="fiprdu01 - cape TICKET AUTOMATICO"/>
    <s v="11/12/2023 13:00:26"/>
    <s v="11/12/2023 13:00:26"/>
    <x v="0"/>
    <s v="TI"/>
    <s v="SISTEMAS OPERATIVOS"/>
    <s v="11/12/2023 13:56:07"/>
    <s v="11/12/2023 23:50:00"/>
    <s v="PREVENTIVO=SI_x000a_CODIGO DE SERVICIO=FIPRDU01 - CAPE_x000a_DIRECCION=http://www.duoc.cl/cape/_x000a_CIUDAD=${Ciudad}_x000a_COMUNA LOCAL=_x000a_REGION=${Región}_x000a_QUIEN REPORTA=Ticket automático_x000a_CONTACTO EN TERRENO=_x000a_PROBLEMA=FIPRDU01 - CAPE URL is down_x000a_REQUERIMIENTO=_x000a_EQUIPOS ENERGIZAD"/>
    <s v="Se revisaron los sitios reportados y estos se encuentran operativos."/>
    <d v="1899-12-30T00:00:00"/>
    <d v="1899-12-30T00:55:41"/>
    <d v="1899-12-30T00:55:41"/>
    <x v="1"/>
    <s v=""/>
  </r>
  <r>
    <s v="INC000002491034"/>
    <s v="TICKET-INTELIGENTE"/>
    <x v="3"/>
    <s v="DUOC TICKET AUTOMATICO"/>
    <s v="VICTOR SEPULVEDA GAMARRA"/>
    <s v="USR_TSIGHT"/>
    <s v="1-Extenso/Generalizado"/>
    <s v="4-Baja"/>
    <s v="Baja"/>
    <s v="Incidente de Cliente"/>
    <s v="FUNDACION INSTITUTO PROFESIONAL DUOC UC"/>
    <s v="fiprdu01 - avance curricular TICKET AUTOMATICO"/>
    <s v="11/12/2023 13:00:32"/>
    <s v="11/12/2023 13:00:32"/>
    <x v="0"/>
    <s v="TI"/>
    <s v="SISTEMAS OPERATIVOS"/>
    <s v="11/12/2023 13:56:59"/>
    <s v="11/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Se revisaron los sitios reportados y estos se encuentran operativos."/>
    <d v="1899-12-30T00:00:00"/>
    <d v="1899-12-30T00:56:27"/>
    <d v="1899-12-30T00:56:27"/>
    <x v="1"/>
    <s v=""/>
  </r>
  <r>
    <s v="INC000002491043"/>
    <s v="TICKET-INTELIGENTE"/>
    <x v="3"/>
    <s v="DUOC TICKET AUTOMATICO"/>
    <s v="VICTOR SEPULVEDA GAMARRA"/>
    <s v="USR_TSIGHT"/>
    <s v="1-Extenso/Generalizado"/>
    <s v="4-Baja"/>
    <s v="Baja"/>
    <s v="Incidente de Cliente"/>
    <s v="FUNDACION INSTITUTO PROFESIONAL DUOC UC"/>
    <s v="fiprdu01 - turismo TICKET AUTOMATICO"/>
    <s v="11/12/2023 13:04:28"/>
    <s v="11/12/2023 13:04:28"/>
    <x v="0"/>
    <s v="TI"/>
    <s v="SISTEMAS OPERATIVOS"/>
    <s v="11/12/2023 13:57:32"/>
    <s v="11/12/2023 23:50:00"/>
    <s v="PREVENTIVO=SI_x000a_CODIGO DE SERVICIO=FIPRDU01 - TURISMO_x000a_DIRECCION=http://www.duoc.cl/turismo_x000a_CIUDAD=${Ciudad}_x000a_COMUNA LOCAL=_x000a_REGION=${Región}_x000a_QUIEN REPORTA=Ticket automático_x000a_CONTACTO EN TERRENO=_x000a_PROBLEMA=FIPRDU01 - TURISMO URL is down_x000a_REQUERIMIENTO=_x000a_EQUIPOS E"/>
    <s v="Se revisaron los sitios reportados y estos se encuentran operativos."/>
    <d v="1899-12-30T00:00:00"/>
    <d v="1899-12-30T00:53:04"/>
    <d v="1899-12-30T00:53:04"/>
    <x v="1"/>
    <s v=""/>
  </r>
  <r>
    <s v="INC000002491053"/>
    <s v="TICKET-INTELIGENTE"/>
    <x v="3"/>
    <s v="DUOC TICKET AUTOMATICO"/>
    <s v="VICTOR SEPULVEDA GAMARRA"/>
    <s v="USR_TSIGHT"/>
    <s v="1-Extenso/Generalizado"/>
    <s v="4-Baja"/>
    <s v="Baja"/>
    <s v="Incidente de Cliente"/>
    <s v="FUNDACION INSTITUTO PROFESIONAL DUOC UC"/>
    <s v="fiprdu01 - educacion continua TICKET AUTOMATICO"/>
    <s v="11/12/2023 13:09:15"/>
    <s v="11/12/2023 13:09:15"/>
    <x v="0"/>
    <s v="TI"/>
    <s v="SISTEMAS OPERATIVOS"/>
    <s v="11/12/2023 13:58:18"/>
    <s v="11/12/2023 23:50:00"/>
    <s v="PREVENTIVO=SI_x000a_CODIGO DE SERVICIO=FIPRDU01 - EDUCACION CONTINUA_x000a_DIRECCION=http://www.duoc.cl/educacioncontinua_x000a_CIUDAD=${Ciudad}_x000a_COMUNA LOCAL=_x000a_REGION=${Región}_x000a_QUIEN REPORTA=Ticket automático_x000a_CONTACTO EN TERRENO=_x000a_PROBLEMA=FIPRDU01 - EDUCACION CONTINUA URL"/>
    <s v="Se revisaron los sitios reportados y estos se encuentran operativos."/>
    <d v="1899-12-30T00:00:00"/>
    <d v="1899-12-30T00:49:03"/>
    <d v="1899-12-30T00:49:03"/>
    <x v="1"/>
    <s v=""/>
  </r>
  <r>
    <s v="INC000002491054"/>
    <s v="TICKET-INTELIGENTE"/>
    <x v="3"/>
    <s v="DUOC TICKET AUTOMATICO"/>
    <s v="VICTOR SEPULVEDA GAMARRA"/>
    <s v="USR_TSIGHT"/>
    <s v="1-Extenso/Generalizado"/>
    <s v="4-Baja"/>
    <s v="Baja"/>
    <s v="Incidente de Cliente"/>
    <s v="FUNDACION INSTITUTO PROFESIONAL DUOC UC"/>
    <s v="fiprdu01 - portal biblioteca TICKET AUTOMATICO"/>
    <s v="11/12/2023 13:09:22"/>
    <s v="11/12/2023 13:09:22"/>
    <x v="0"/>
    <s v="TI"/>
    <s v="SISTEMAS OPERATIVOS"/>
    <s v="11/12/2023 13:59:24"/>
    <s v="11/12/2023 23:50:00"/>
    <s v="PREVENTIVO=SI_x000a_CODIGO DE SERVICIO=FIPRDU01 - PORTAL BIBLIOTECA_x000a_DIRECCION=http://www.duoc.cl/biblioteca_x000a_CIUDAD=${Ciudad}_x000a_COMUNA LOCAL=_x000a_REGION=${Región}_x000a_QUIEN REPORTA=Ticket automático_x000a_CONTACTO EN TERRENO=_x000a_PROBLEMA=FIPRDU01 - PORTAL BIBLIOTECA URL is down_x000a_R"/>
    <s v="Se revisaron los sitios reportados y estos se encuentran operativos."/>
    <d v="1899-12-30T00:00:00"/>
    <d v="1899-12-30T00:50:02"/>
    <d v="1899-12-30T00:50:02"/>
    <x v="1"/>
    <s v=""/>
  </r>
  <r>
    <s v="INC000002491085"/>
    <s v="VPN IP - MPLS"/>
    <x v="9"/>
    <s v="GESTION HD"/>
    <s v="RODRIGO VÁSQUEZ MUÑOZ"/>
    <s v="frp_lmosqu"/>
    <s v="4-Menor/Localizado"/>
    <s v="4-Baja"/>
    <s v="Baja"/>
    <s v="Requerimiento de Cliente"/>
    <s v="SONACOL SA"/>
    <s v="REQ /  [SONACOL] Validar respaldo SONACOL-STF01 y SONACOL-STF02 / Help Desk"/>
    <s v="11/12/2023 13:28:28"/>
    <s v="11/12/2023 13:30:31"/>
    <x v="0"/>
    <s v="CDP ANTIGUO 1"/>
    <s v="CDP ANTIGUO 2"/>
    <s v="14/12/2023 8:26:02"/>
    <s v="14/12/2023 23:50:00"/>
    <s v="PREVENTIVO:_x000a__x000a_CODIGO DE SERVICIO:_x000a__x000a_DIRECCION:      _x000a__x000a_CIUDAD:             _x000a__x000a_COMUNA:_x000a__x000a_NOMBRE QUIEN REPORTA: Alberto Bezares Ovalle TAM_x000a__x000a_TELEFONO QUIEN REPORTA: 56 9 71268048 _x000a__x000a_NOMBRE CONTACTO EN TERRENO:         Alberto Bezares Ovalle TAM_x000a__x000a_TELEFONO 1 CONTAC"/>
    <s v="Se efectúa contacto con cliente: N/A_x000a_Teléfono de contacto: N/A_x000a_Acciones realizadas: informacion enviada y regularizado ingreso a respaldo de servidor stf02_x000a_Solución paliativa o definitiva: informacion enviada y regularizado ingreso a respaldo de servidor"/>
    <d v="1900-01-01T17:53:21"/>
    <d v="1900-01-01T18:57:34"/>
    <d v="1899-12-30T01:04:13"/>
    <x v="0"/>
    <s v="Cumplido"/>
  </r>
  <r>
    <s v="INC000002491189"/>
    <s v="HOSTING VIRTUAL"/>
    <x v="7"/>
    <s v="OPERACION N1"/>
    <s v="ALVARO ORTIZ"/>
    <s v="tct_alorti"/>
    <s v="2-Significativo/Amplio"/>
    <s v="3-Medio"/>
    <s v="Media"/>
    <s v="Requerimiento de Cliente"/>
    <s v="FUNDACION INSTITUTO PROFESIONAL DUOC UC"/>
    <s v="enviar informacion de tamaño de base de datos"/>
    <s v="11/12/2023 17:00:08"/>
    <s v="11/12/2023 17:00:12"/>
    <x v="0"/>
    <s v="CDP ANTIGUO 1"/>
    <s v="CDP ANTIGUO 2"/>
    <s v="11/12/2023 17:01:45"/>
    <s v="11/12/2023 23:50:00"/>
    <s v="Folio generado automáticamente para atender requerimiento del cliente. La solicitud fue realizada directamente al área resolutoria sin pasar por el flujo de mesa de ayuda."/>
    <s v="se envia informacion solicitada por cliente."/>
    <d v="1899-12-30T00:00:00"/>
    <d v="1899-12-30T00:01:37"/>
    <d v="1899-12-30T00:01:37"/>
    <x v="0"/>
    <s v="Cumplido"/>
  </r>
  <r>
    <s v="INC000002491214"/>
    <s v="VPN IP - MPLS"/>
    <x v="3"/>
    <s v="GESTION HD"/>
    <s v="GUSTAVO AVILA VERA"/>
    <s v="frp_fpetro"/>
    <s v="3-Moderado/Limitado"/>
    <s v="3-Medio"/>
    <s v="Media"/>
    <s v="Requerimiento de Cliente"/>
    <s v="AGRICOLA ARIZTIA LIMITADA"/>
    <s v="REQ/REGISTRO DNS ZONA ARIZTIAATUNEGOCIO.CL"/>
    <s v="11/12/2023 13:17:07"/>
    <s v="11/12/2023 13:20:57"/>
    <x v="0"/>
    <s v="CDP ANTIGUO 1"/>
    <s v="CDP ANTIGUO 2"/>
    <s v="11/12/2023 13:39:48"/>
    <s v="11/12/2023 23:50:00"/>
    <s v="PREVENTIVO: NO_x000a_CODIGO DE SERVICIO:_x000a_DIRECCION:_x000a_QUIEN REPORTA: Osvaldo Mardones G.  +56 9 7499 2449_x000a_CONTACTO EN TERRENO: Osvaldo Mardones G.  +56 9 7499 2449_x000a__x000a_REQUERIMIENTO:_x000a__x000a_Por favor enviar en formato TXT  registro para Zona DNS  ariztiaatunegocio.cl . d"/>
    <s v="Se envia lo solicitado"/>
    <d v="1899-12-30T00:00:00"/>
    <d v="1899-12-30T00:22:41"/>
    <d v="1899-12-30T00:22:41"/>
    <x v="0"/>
    <s v="Cumplido"/>
  </r>
  <r>
    <s v="INC000002491258"/>
    <s v="VPN IP - MPLS"/>
    <x v="9"/>
    <s v="GESTION HD"/>
    <s v="RODRIGO VÁSQUEZ MUÑOZ"/>
    <s v="frp_fpetro"/>
    <s v="3-Moderado/Limitado"/>
    <s v="3-Medio"/>
    <s v="Media"/>
    <s v="Requerimiento de Cliente"/>
    <s v="SOC PUNTA DEL COBRE S A"/>
    <s v="REQ/Plan de Respaldo PUC-SAP-11-11"/>
    <s v="11/12/2023 15:09:20"/>
    <s v="11/12/2023 15:22:14"/>
    <x v="0"/>
    <s v="CDP ANTIGUO 1"/>
    <s v="CDP ANTIGUO 2"/>
    <s v="12/12/2023 17:21:33"/>
    <s v="12/12/2023 23:50:00"/>
    <s v="PREVENTIVO: NO_x000a_CODIGO DE SERVICIO:_x000a_DIRECCION:_x000a_QUIEN REPORTA:_x000a_CONTACTO EN TERRENO:_x000a_REQUERIMIENTO:_x000a__x000a_Junto con saludar, se realizaron respaldos locales de las bases de datos del servidor PUC-SAP-11-10, favor su apoyo para restituir cadena de respaldo de la"/>
    <s v="Se efectúa contacto con cliente: N/A_x000a_Teléfono de contacto: N/A_x000a_Acciones realizadas: información enviada (no aplica respaldo de BD ya que no cuenta con el en regimen)_x000a_Solución paliativa o definitiva:información enviada (no aplica respaldo de BD ya que no"/>
    <d v="1899-12-31T01:20:04"/>
    <d v="1899-12-31T02:12:13"/>
    <d v="1899-12-30T00:52:09"/>
    <x v="0"/>
    <s v="Cumplido"/>
  </r>
  <r>
    <s v="INC000002491263"/>
    <s v="VPN IP - MPLS"/>
    <x v="9"/>
    <s v="GESTION HD"/>
    <s v="RODRIGO VÁSQUEZ MUÑOZ"/>
    <s v="frp_fpetro"/>
    <s v="3-Moderado/Limitado"/>
    <s v="3-Medio"/>
    <s v="Media"/>
    <s v="Requerimiento de Cliente"/>
    <s v="SOC PUNTA DEL COBRE S A"/>
    <s v="REQ/Informe Estado de Respaldo Servidores"/>
    <s v="11/12/2023 15:23:18"/>
    <s v="11/12/2023 15:26:05"/>
    <x v="0"/>
    <s v="CDP ANTIGUO 1"/>
    <s v="CDP ANTIGUO 2"/>
    <s v="12/12/2023 17:24:03"/>
    <s v="12/12/2023 23:50:00"/>
    <s v="PREVENTIVO: NO_x000a_CODIGO DE SERVICIO:_x000a_DIRECCION:_x000a_QUIEN REPORTA: Eloy Castro Cifuentes  +56 52 220 5831 / Anexo: 1831 _x000a_CONTACTO EN TERRENO:Eloy Castro Cifuentes  +56 52 220 5831 / Anexo: 1831 _x000a__x000a_REQUERIMIENTO:_x000a__x000a_Junto con saludar, favor solicito que nos puedan"/>
    <s v="Se efectúa contacto con cliente: N/A_x000a_Teléfono de contacto: N/A_x000a_Acciones realizadas: se hace envio de la informacion solicitada_x000a_Solución paliativa o definitiva: se hace envio de la informacion solicitada_x000a_Causa Raíz:  se solicita Estado de Respaldo Servido"/>
    <d v="1899-12-31T01:10:46"/>
    <d v="1899-12-31T02:00:45"/>
    <d v="1899-12-30T00:49:59"/>
    <x v="0"/>
    <s v="Cumplido"/>
  </r>
  <r>
    <s v="INC000002491282"/>
    <s v="HOUSING"/>
    <x v="15"/>
    <s v="APQ ACCESOS"/>
    <s v="ESTEBAN O BUSTOS CORNEJO"/>
    <s v="tct_ebusto"/>
    <s v="2-Significativo/Amplio"/>
    <s v="2-Alta"/>
    <s v="Alta"/>
    <s v="Requerimiento de Cliente"/>
    <s v="TELEFONICA EMPRESAS DE CHILE SA"/>
    <s v="SUPERVISION INCIDENTE HUAWEI"/>
    <s v="11/12/2023 16:01:43"/>
    <s v="11/12/2023 16:03:04"/>
    <x v="0"/>
    <s v="CDP ANTIGUO 1"/>
    <s v="CDP ANTIGUO 2"/>
    <s v="11/12/2023 16:04:41"/>
    <s v="11/12/2023 23:50:00"/>
    <s v="SUPERVISION INCIDENTE HUAWEI"/>
    <s v="INCIDENCIA RESTABLECIDA"/>
    <d v="1899-12-30T00:01:37"/>
    <d v="1899-12-30T00:02:58"/>
    <d v="1899-12-30T00:01:21"/>
    <x v="0"/>
    <s v="Cumplido"/>
  </r>
  <r>
    <s v="INC000002491286"/>
    <s v="HOUSING"/>
    <x v="15"/>
    <s v="APQ ACCESOS"/>
    <s v="ESTEBAN O BUSTOS CORNEJO"/>
    <s v="tct_ebusto"/>
    <s v="2-Significativo/Amplio"/>
    <s v="2-Alta"/>
    <s v="Alta"/>
    <s v="Requerimiento de Cliente"/>
    <s v="TELEFONICA EMPRESAS DE CHILE SA"/>
    <s v="SUPERVISION INCIDENTE Huawei"/>
    <s v="11/12/2023 16:06:42"/>
    <s v="11/12/2023 16:10:35"/>
    <x v="0"/>
    <s v="CDP ANTIGUO 1"/>
    <s v="CDP ANTIGUO 2"/>
    <s v="11/12/2023 16:12:03"/>
    <s v="11/12/2023 23:50:00"/>
    <s v="SUPERVISION INCIDENTE Huawei"/>
    <s v="INCIDENCIA RESTABLECIDA"/>
    <d v="1899-12-30T00:01:28"/>
    <d v="1899-12-30T00:05:21"/>
    <d v="1899-12-30T00:03:53"/>
    <x v="0"/>
    <s v="Cumplido"/>
  </r>
  <r>
    <s v="INC000002491303"/>
    <s v="HOUSING"/>
    <x v="7"/>
    <s v="DUOC TICKET PENDIENTES"/>
    <s v="ALVARO ORTIZ"/>
    <s v="frp_ercoro"/>
    <s v="3-Moderado/Limitado"/>
    <s v="2-Alta"/>
    <s v="Alta"/>
    <s v="Requerimiento de Cliente"/>
    <s v="FUNDACION INSTITUTO PROFESIONAL DUOC UC"/>
    <s v="RQ | DUOC | DUOC - Modernización Landscape e integración"/>
    <s v="11/12/2023 16:48:38"/>
    <s v="11/12/2023 16:53:03"/>
    <x v="0"/>
    <s v="CDP ANTIGUO 1"/>
    <s v="CDP ANTIGUO 2"/>
    <s v="11/12/2023 17:08:12"/>
    <s v="11/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ALVARO"/>
    <s v="se envia la informacion solicitada por cliente."/>
    <d v="1899-12-30T00:02:16"/>
    <d v="1899-12-30T00:19:34"/>
    <d v="1899-12-30T00:17:18"/>
    <x v="0"/>
    <s v="Cumplido"/>
  </r>
  <r>
    <s v="INC000002491371"/>
    <s v="VPN IP - MPLS"/>
    <x v="6"/>
    <s v="GESTION HD"/>
    <s v="PATRICIO A CASTILLO GONZALEZ"/>
    <s v="frp_kaldor"/>
    <s v="3-Moderado/Limitado"/>
    <s v="3-Medio"/>
    <s v="Media"/>
    <s v="Requerimiento de Cliente"/>
    <s v="COMPASS CATERING S.A."/>
    <s v="HD / Validación Router DC San Martin 50"/>
    <s v="11/12/2023 15:34:50"/>
    <s v="11/12/2023 15:40:07"/>
    <x v="0"/>
    <s v="CDP ANTIGUO 1"/>
    <s v="CDP ANTIGUO 2"/>
    <s v="12/12/2023 11:17:46"/>
    <s v="12/12/2023 23:50:00"/>
    <s v="PREVENTIVO: NO_x000a_CODIGO DE SERVICIO: VPF1878639//VPF1878640_x000a_DIRECCION:-_x000a_QUIEN REPORTA: Tomas Lopez /  800 490 777 |Cel.: +56 9 3213 9406_x000a_CONTACTO EN TERRENO: Tomas Lopez /  800 490 777 |Cel.: +56 9 3213 9406_x000a_PROBLEMA:-_x000a__x000a_REQUERIMIENTO:_x000a_Favor su apoyo para v"/>
    <s v="Informativo enviado"/>
    <d v="1899-12-30T12:41:58"/>
    <d v="1899-12-30T19:42:56"/>
    <d v="1899-12-30T07:00:58"/>
    <x v="0"/>
    <s v="Cumplido"/>
  </r>
  <r>
    <s v="INC000002491381"/>
    <s v="VPN IP - MPLS"/>
    <x v="9"/>
    <s v="BELIEVE"/>
    <s v="RODRIGO VÁSQUEZ MUÑOZ"/>
    <s v="frp_disilv"/>
    <s v="3-Moderado/Limitado"/>
    <s v="3-Medio"/>
    <s v="Media"/>
    <s v="Requerimiento de Cliente"/>
    <s v="INSTITUTO PROFESIONAL DE CHILE SA"/>
    <s v="REQ/Restauración Base de datos - IPCHILE"/>
    <s v="11/12/2023 15:45:43"/>
    <s v="11/12/2023 15:48:53"/>
    <x v="0"/>
    <s v="CDP ANTIGUO 1"/>
    <s v="CDP ANTIGUO 2"/>
    <s v="14/12/2023 8:27:31"/>
    <s v="14/12/2023 23:50:00"/>
    <s v="PREVENTIVO: NO_x000a_CODIGO DE SERVICIO: 192.168.51.127_x000a_DIRECCION: _x000a_QUIEN REPORTA: Raúl Fernández Ogalde +56 9 5410 9101_x000a_CONTACTO EN TERRENO:_x000a_PROBLEMA:_x000a_REQUERIMIENTO: Se solicita restaurar base de datos proyector_costo_docente de servidor SGI_GEC:_x000a_Restauración"/>
    <s v="Se efectúa contacto con cliente: N/A_x000a_Teléfono de contacto: N/A_x000a_Acciones realizadas: restauracion de bd realizada_x000a_Solución paliativa o definitiva: restauracion de bd realizada_x000a_Causa Raíz:  se solicita restaurar BD"/>
    <d v="1900-01-01T16:21:06"/>
    <d v="1900-01-01T16:41:48"/>
    <d v="1899-12-30T00:20:42"/>
    <x v="0"/>
    <s v="Cumplido"/>
  </r>
  <r>
    <s v="INC000002491389"/>
    <s v="VPN IP - MPLS"/>
    <x v="2"/>
    <s v="BELIEVE"/>
    <s v="LUIS RODRIGO ACEVEDO COLLIPAL"/>
    <s v="frp_kaldor"/>
    <s v="3-Moderado/Limitado"/>
    <s v="3-Medio"/>
    <s v="Media"/>
    <s v="Requerimiento de Cliente"/>
    <s v="HORTIFRUT S.A"/>
    <s v="HD / Creación de cuenta VPN"/>
    <s v="11/12/2023 16:25:12"/>
    <s v="11/12/2023 16:31:03"/>
    <x v="0"/>
    <s v="CDP ANTIGUO 1"/>
    <s v="CDP ANTIGUO 2"/>
    <s v="12/12/2023 12:17:34"/>
    <s v="12/12/2023 23:50:00"/>
    <s v="PREVENTIVO: NO_x000a_CODIGO DE SERVICIO:-_x000a_DIRECCION:-_x000a_QUIEN REPORTA: BENJAMIN BAIER AGUIRRE / +56 956688004_x000a_CONTACTO EN TERRENO: BENJAMIN BAIER AGUIRRE / +56 956688004_x000a_PROBLEMA:-_x000a_REQUERIMIENTO:_x000a_Favor su ayuda con la creación de usuario VPN para &quot; Barbara Sando"/>
    <s v="se crea nuevo usuario vpn ssl &quot;barbara.sandoval&quot; credenciales  de acceso serán enviadas directamente a usuario._x000a__x000a_Rodrigo Acevedo"/>
    <d v="1899-12-30T16:52:53"/>
    <d v="1899-12-30T19:52:22"/>
    <d v="1899-12-30T02:59:29"/>
    <x v="0"/>
    <s v="Cumplido"/>
  </r>
  <r>
    <s v="INC000002491397"/>
    <s v="VPN IP - MPLS"/>
    <x v="7"/>
    <s v="GESTION HD"/>
    <s v="CRISTOBAL I REYES DELGADO"/>
    <s v="frp_kaldor"/>
    <s v="3-Moderado/Limitado"/>
    <s v="3-Medio"/>
    <s v="Media"/>
    <s v="Requerimiento de Cliente"/>
    <s v="TELEFONICA GLOBAL TECHNOLOGY S.A.AGENCIA EN CHILE"/>
    <s v="HD / Permitir conexión en Base de Datos"/>
    <s v="11/12/2023 16:41:53"/>
    <s v="11/12/2023 16:47:05"/>
    <x v="0"/>
    <s v="TI"/>
    <s v="BASES DE DATOS"/>
    <s v="12/12/2023 13:31:29"/>
    <s v="12/12/2023 23:50:00"/>
    <s v="PREVENTIVO: NO_x000a_CODIGO DE SERVICIO:-_x000a_DIRECCION:-_x000a_QUIEN REPORTA: Freddy Asenjo Ramírez / +56 9 8969 3164_x000a_CONTACTO EN TERRENO: Freddy Asenjo Ramírez / +56 9 8969 3164_x000a_PROBLEMA:-_x000a_REQUERIMIENTO:_x000a_Espero que tengan un buen día, solicito su apoyo para generar el"/>
    <s v="La regla se encuentra creada en la instancia MYSQL. Favor realizar pruebas de conexión"/>
    <d v="1899-12-30T20:05:22"/>
    <d v="1899-12-30T20:49:36"/>
    <d v="1899-12-30T00:44:14"/>
    <x v="0"/>
    <s v="Cumplido"/>
  </r>
  <r>
    <s v="INC000002491404"/>
    <s v="VPN IP - MPLS"/>
    <x v="17"/>
    <s v="GESTION HD"/>
    <s v="NICOLAS A SAAVEDRA EGUILUZ"/>
    <s v="frp_kaldor"/>
    <s v="3-Moderado/Limitado"/>
    <s v="3-Medio"/>
    <s v="Media"/>
    <s v="Requerimiento de Cliente"/>
    <s v="NUTRISCO CHILE SA"/>
    <s v="HD / RV: Roles y Perfiles SAP Luis Reyes"/>
    <s v="11/12/2023 16:56:09"/>
    <s v="11/12/2023 17:00:54"/>
    <x v="0"/>
    <s v="CDP ANTIGUO 1"/>
    <s v="CDP ANTIGUO 2"/>
    <s v="11/12/2023 17:21:30"/>
    <s v="11/12/2023 23:50:00"/>
    <s v="PREVENTIVO: NO_x000a_CODIGO DE SERVICIO:-_x000a_DIRECCION:-_x000a_QUIEN REPORTA: Jorge Burgos Salazar / +56 9 6777 0510_x000a_CONTACTO EN TERRENO: Jorge Burgos Salazar / +56 9 6777 0510_x000a_PROBLEMA:-_x000a_REQUERIMIENTO:_x000a_Por favor crear en PRD al usuario LREYES con copia del Rol y perfi"/>
    <s v="He creado el usuario LREYES en PRD según lo solicitado."/>
    <d v="1899-12-30T00:00:00"/>
    <d v="1899-12-30T00:25:21"/>
    <d v="1899-12-30T00:25:21"/>
    <x v="0"/>
    <s v="Cumplido"/>
  </r>
  <r>
    <s v="INC000002491470"/>
    <s v="INFRAESTRUCTURA DC"/>
    <x v="1"/>
    <s v="APQ ACCESOS"/>
    <s v="CARLOS F ARAYA RAMIREZ"/>
    <s v="tct_cararr"/>
    <s v="4-Menor/Localizado"/>
    <s v="4-Baja"/>
    <s v="Baja"/>
    <s v="Requerimiento de Cliente"/>
    <s v="TELEFONICA CYBERSECURITY TECH CHILE SPA"/>
    <s v="FACTIBILIDAD 79522"/>
    <s v="11/12/2023 14:05:41"/>
    <s v="11/12/2023 14:07:50"/>
    <x v="0"/>
    <s v="CDP ANTIGUO 1"/>
    <s v="CDP ANTIGUO 2"/>
    <s v="11/12/2023 14:17:45"/>
    <s v="11/12/2023 23:50:00"/>
    <s v="BCO SANTANDER"/>
    <s v="FACTIBILIDAD ENVIADA"/>
    <d v="1899-12-30T00:00:00"/>
    <d v="1899-12-30T00:00:00"/>
    <d v="1899-12-30T00:00:00"/>
    <x v="0"/>
    <s v="Cumplido"/>
  </r>
  <r>
    <s v="INC000002491510"/>
    <s v="VPN IP - MPLS"/>
    <x v="13"/>
    <s v="ADMINISTRADORES RESIDENTES"/>
    <s v="DEIBY Y SANTOYO MONTEROLA"/>
    <s v="asc_vmonti"/>
    <s v="3-Moderado/Limitado"/>
    <s v="1-Crítica"/>
    <s v="Alta"/>
    <s v="Requerimiento de Cliente"/>
    <s v="EMPRESAS IANSA S A"/>
    <s v="CGO / IANSA/ / RECUPERAR ACCESOS A MÁQUINA VIRTUAL CLIENTE IANSA"/>
    <s v="11/12/2023 14:29:41"/>
    <s v="11/12/2023 14:35:34"/>
    <x v="0"/>
    <s v="CDP ANTIGUO 1"/>
    <s v="CDP ANTIGUO 2"/>
    <s v="12/12/2023 11:06:55"/>
    <s v="12/12/2023 23:50:00"/>
    <s v="PREVENTIVO:  _x000a_CODIGO DE SERVICIO: VPF1771101 _x000a_DIRECCION: San Martin 50, piso 2, sala 4 A4 y A5. DC Telefonica, Santiago_x000a_QUIEN REPORTA: VILKER MONTILLA / Fono: +56225715436 _x000a_CONTACTO EN TERRENO: VILKER MONTILLA / Fono: +56225715436 _x000a_PROBLEMA: N/A_x000a_REQUERIM"/>
    <s v="Se efectúa contacto con cliente: N/A_x000a_Teléfono de contacto: N/A_x000a_Acciones realizadas: Se crean accesos para Ivan Roman segun lo solicitado por el cliente y se le envian las mismas por correo_x000a_Solución paliativa o definitiva: Se crean accesos para Ivan Roman"/>
    <d v="1899-12-30T01:37:50"/>
    <d v="1899-12-30T20:37:14"/>
    <d v="1899-12-30T18:59:24"/>
    <x v="0"/>
    <s v="Cumplido"/>
  </r>
  <r>
    <s v="INC000002491554"/>
    <s v="HOUSING"/>
    <x v="19"/>
    <s v="BELIEVE"/>
    <s v="SEBASTIAN A JARA VIDAL"/>
    <s v="frp_jolsso"/>
    <s v="3-Moderado/Limitado"/>
    <s v="3-Medio"/>
    <s v="Media"/>
    <s v="Requerimiento de Cliente"/>
    <s v="IDOM INGENIERIA Y CONSULTORIA S.A. AGENCIA EN CHILE"/>
    <s v="GESTION DATACENTER/ ACCESOS /IDOM INGENIERIA Y CONSULTORIA S.A. AGENCIA EN CHILE"/>
    <s v="11/12/2023 14:59:50"/>
    <s v="11/12/2023 15:03:20"/>
    <x v="0"/>
    <s v="COMUNICACIONES"/>
    <s v="VPN IP - MPLS"/>
    <s v="11/12/2023 15:33:55"/>
    <s v="11/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9:46"/>
    <d v="1899-12-30T00:34:05"/>
    <d v="1899-12-30T00:24:19"/>
    <x v="0"/>
    <s v="Cumplido"/>
  </r>
  <r>
    <s v="INC000002491569"/>
    <s v="HOUSING"/>
    <x v="1"/>
    <s v="APQ ACCESOS"/>
    <s v="CARLOS F ARAYA RAMIREZ"/>
    <s v="tct_cararr"/>
    <s v="4-Menor/Localizado"/>
    <s v="4-Baja"/>
    <s v="Baja"/>
    <s v="Requerimiento de Cliente"/>
    <s v="TELEFONICA CYBERSECURITY TECH CHILE SPA"/>
    <s v="FACTIBILIDAD 79419"/>
    <s v="11/12/2023 15:13:10"/>
    <s v="11/12/2023 15:16:32"/>
    <x v="0"/>
    <s v="CDP ANTIGUO 1"/>
    <s v="CDP ANTIGUO 2"/>
    <s v="11/12/2023 15:32:20"/>
    <s v="11/12/2023 23:50:00"/>
    <s v="BCO SANTANDER"/>
    <s v="FACTIBILIDAD ENVIADA"/>
    <d v="1899-12-30T00:00:00"/>
    <d v="1899-12-30T00:00:00"/>
    <d v="1899-12-30T00:00:00"/>
    <x v="0"/>
    <s v="Cumplido"/>
  </r>
  <r>
    <s v="INC000002491579"/>
    <s v="HOUSING"/>
    <x v="14"/>
    <s v="BELIEVE"/>
    <s v="CRISTOPHER MALDONADO ROMERO"/>
    <s v="frp_jolsso"/>
    <s v="3-Moderado/Limitado"/>
    <s v="3-Medio"/>
    <s v="Media"/>
    <s v="Requerimiento de Cliente"/>
    <s v="BANCO SANTANDER CHILE"/>
    <s v="GESTION DATACENTER/ ACCESOS /BANCO SANTANDER CHILE"/>
    <s v="11/12/2023 15:24:39"/>
    <s v="11/12/2023 15:26:35"/>
    <x v="0"/>
    <s v="COMUNICACIONES"/>
    <s v="VPN IP - MPLS"/>
    <s v="11/12/2023 16:46:18"/>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Tendido de cableado ut"/>
    <s v="ACCESOS AUTORIZADOS"/>
    <d v="1899-12-30T01:13:30"/>
    <d v="1899-12-30T01:21:39"/>
    <d v="1899-12-30T00:08:09"/>
    <x v="0"/>
    <s v="Cumplido"/>
  </r>
  <r>
    <s v="INC000002491643"/>
    <s v="HOUSING"/>
    <x v="16"/>
    <s v="BELIEVE"/>
    <s v="JORGE S LORCA LEIVA"/>
    <s v="frp_jolsso"/>
    <s v="3-Moderado/Limitado"/>
    <s v="3-Medio"/>
    <s v="Media"/>
    <s v="Requerimiento de Cliente"/>
    <s v="TELEFONICA EMPRESAS DE CHILE SA"/>
    <s v="GESTION DATACENTER/ ACCESOS /TELEFONICA EMPRESAS DE CHILE SA"/>
    <s v="11/12/2023 16:02:50"/>
    <s v="11/12/2023 16:04:26"/>
    <x v="0"/>
    <s v="COMUNICACIONES"/>
    <s v="VPN IP - MPLS"/>
    <s v="11/12/2023 16:48:28"/>
    <s v="11/12/2023 23:50:00"/>
    <s v="EMPRESA: TELEFONICA EMPRESAS DE CHILE SA_x000a_CÓDIGO DE SERVICIO: _x000a_DIRECCIÓN: AV. Presidente Prieto #226, Paine, Santiago_x000a_NOMBRE DE QUIEN REPORTA: Fernando Sepulveda_x000a_TELÉFONO DE QUIEN REPORTA: 993211880_x000a_NOMBRE DE CONTACTO EN TERRENO: _x000a_REQUERIMIENTO: Retiro 4"/>
    <m/>
    <d v="1899-12-30T00:35:50"/>
    <d v="1899-12-30T00:45:38"/>
    <d v="1899-12-30T00:09:48"/>
    <x v="0"/>
    <s v="Cumplido"/>
  </r>
  <r>
    <s v="INC000002491648"/>
    <s v="HOUSING"/>
    <x v="14"/>
    <s v="BELIEVE"/>
    <s v="CRISTOPHER MALDONADO ROMERO"/>
    <s v="frp_jolsso"/>
    <s v="3-Moderado/Limitado"/>
    <s v="3-Medio"/>
    <s v="Media"/>
    <s v="Requerimiento de Cliente"/>
    <s v="BANCO SANTANDER CHILE"/>
    <s v="GESTION DATACENTER/ ACCESOS /BANCO SANTANDER CHILE"/>
    <s v="11/12/2023 16:14:10"/>
    <s v="11/12/2023 16:15:54"/>
    <x v="0"/>
    <s v="COMUNICACIONES"/>
    <s v="VPN IP - MPLS"/>
    <s v="11/12/2023 17:06:46"/>
    <s v="11/12/2023 23:50:00"/>
    <s v="EMPRESA: BANCO SANTANDER CHILE_x000a_CÓDIGO DE SERVICIO: _x000a_DIRECCIÓN: Av. Apoquindo #7071, Las Condes, Santiago_x000a_NOMBRE DE QUIEN REPORTA: Christian Tapia_x000a_TELÉFONO DE QUIEN REPORTA: 56981568202_x000a_NOMBRE DE CONTACTO EN TERRENO: _x000a_REQUERIMIENTO: Intalacion de 2 equipo"/>
    <s v="ACCESOS AUTORIZADOS"/>
    <d v="1899-12-30T00:28:20"/>
    <d v="1899-12-30T00:52:36"/>
    <d v="1899-12-30T00:24:16"/>
    <x v="0"/>
    <s v="Cumplido"/>
  </r>
  <r>
    <s v="INC000002491663"/>
    <s v="TICKET-INTELIGENTE"/>
    <x v="23"/>
    <s v="GESTION TI"/>
    <s v="VICTOR BRAVO ORREGO"/>
    <s v="USR_TSIGHT"/>
    <s v="1-Extenso/Generalizado"/>
    <s v="4-Baja"/>
    <s v="Baja"/>
    <s v="Incidente de Cliente"/>
    <s v="GPS CHILE SPA"/>
    <s v="gpschi01 - wnprap_cap02 TICKET AUTOMATICO"/>
    <s v="11/12/2023 16:18:52"/>
    <s v="11/12/2023 16:18:52"/>
    <x v="0"/>
    <s v="CDP ANTIGUO 1"/>
    <s v="CDP ANTIGUO 2"/>
    <s v="11/12/2023 18:15:39"/>
    <s v="11/12/2023 23:50:00"/>
    <s v="PREVENTIVO=SI_x000a_CODIGO DE SERVICIO=WNPRAP_CAP02_x000a_DIRECCION=_x000a_CIUDAD=_x000a_COMUNA LOCAL=_x000a_REGION=_x000a_QUIEN REPORTA=Ticket automático_x000a_CONTACTO EN TERRENO=_x000a_PROBLEMA=Node GPSCHI01 - WNPRAP_CAP02 CPU Load at 92 % Exceeds Threshold_x000a_REQUERIMIENTO=_x000a_EQUIPOS ENERGIZADO O REINI"/>
    <s v="Buenas tardes estimados._x000a_                                                Junto con saludar, al momento de realizar revisión del servidor wnprap_cap02, se detecta un 89% de consumo de CPU, el proceso que consume mayor recurso corresponde a servicio captra"/>
    <d v="1899-12-30T01:49:07"/>
    <d v="1899-12-30T01:56:47"/>
    <d v="1899-12-30T00:07:40"/>
    <x v="1"/>
    <s v=""/>
  </r>
  <r>
    <s v="INC000002491711"/>
    <s v="VPN IP - MPLS"/>
    <x v="3"/>
    <s v="GESTION HD"/>
    <s v="SEBASTIAN I ACUÑA GUZMAN"/>
    <s v="frp_fpetro"/>
    <s v="3-Moderado/Limitado"/>
    <s v="3-Medio"/>
    <s v="Media"/>
    <s v="Requerimiento de Cliente"/>
    <s v="AGRICOLA ARIZTIA LIMITADA"/>
    <s v="REQ/MODIFICAR REGISTRO ZONA DNS ARIZTIAATUNEGOCIO.CL"/>
    <s v="11/12/2023 17:05:43"/>
    <s v="11/12/2023 17:09:38"/>
    <x v="0"/>
    <s v="TI"/>
    <s v="SISTEMAS OPERATIVOS"/>
    <s v="12/12/2023 10:26:51"/>
    <s v="12/12/2023 23:50:00"/>
    <s v="PREVENTIVO: NO_x000a_CODIGO DE SERVICIO:_x000a_DIRECCION:_x000a_QUIEN REPORTA:_x000a_CONTACTO EN TERRENO:_x000a__x000a_REQUERIMIENTO:_x000a__x000a_Por favor modificar el registro DNS  para zona ariztiaatunegocio.cl , eliminar el actual  y dejar el que se detalla a continuación. Desde ya gracias._x000a__x000a_ _x000a__x000a_$"/>
    <s v="Se configura zona DNS según lo solicitado._x000a__x000a_mayor detalle en correo adjunto."/>
    <d v="1899-12-30T16:10:01"/>
    <d v="1899-12-30T17:21:08"/>
    <d v="1899-12-30T01:11:07"/>
    <x v="0"/>
    <s v="Cumplido"/>
  </r>
  <r>
    <s v="INC000002491717"/>
    <s v="VPN IP - MPLS"/>
    <x v="17"/>
    <s v="GESTION HD"/>
    <s v="NICOLAS A SAAVEDRA EGUILUZ"/>
    <s v="frp_fpetro"/>
    <s v="3-Moderado/Limitado"/>
    <s v="3-Medio"/>
    <s v="Media"/>
    <s v="Requerimiento de Cliente"/>
    <s v="FUNDACION RED DE SALUD DE LA UNIVERSIDAD DE ANTOFAGASTA"/>
    <s v="REQ/Formulario Solicitud Creación Usuario y Asignación Roles-Perfiles.xlsx"/>
    <s v="11/12/2023 17:20:49"/>
    <s v="11/12/2023 17:24:48"/>
    <x v="0"/>
    <s v="CDP ANTIGUO 1"/>
    <s v="CDP ANTIGUO 2"/>
    <s v="11/12/2023 17:50:03"/>
    <s v="11/12/2023 23:50:00"/>
    <s v="PREVENTIVO: NO_x000a_CODIGO DE SERVICIO:_x000a_DIRECCION:_x000a_QUIEN REPORTA:_x000a_CONTACTO EN TERRENO:_x000a__x000a_REQUERIMIENTO:_x000a__x000a_Developer avergini successfully created for installation 0021057465 with registration key 26328653821468882254._x000a__x000a_ _x000a_EQUIPOS ENERGIZADO/REINICIADO:_x000a_HORARIO D"/>
    <s v="A continuación, lo solicitado_x000a__x000a_Developer avergini successfully created for installation 0021057465 with registration key 26328653821468882254."/>
    <d v="1899-12-30T00:00:00"/>
    <d v="1899-12-30T00:29:14"/>
    <d v="1899-12-30T00:29:14"/>
    <x v="0"/>
    <s v="Cumplido"/>
  </r>
  <r>
    <s v="INC000002491737"/>
    <s v="VPN IP - MPLS"/>
    <x v="4"/>
    <s v="GESTION HD"/>
    <s v="PAUL A SEPULVEDA ALVAREZ"/>
    <s v="frp_fpetro"/>
    <s v="3-Moderado/Limitado"/>
    <s v="3-Medio"/>
    <s v="Media"/>
    <s v="Requerimiento de Cliente"/>
    <s v="TELEFONICA GLOBAL TECHNOLOGY S.A.AGENCIA EN CHILE"/>
    <s v="REQ/MAQUINAS VIRTUALES SERVICIO TOD"/>
    <s v="11/12/2023 18:18:44"/>
    <s v="11/12/2023 18:21:01"/>
    <x v="0"/>
    <s v="CDP ANTIGUO 1"/>
    <s v="CDP ANTIGUO 2"/>
    <s v="11/12/2023 20:33:02"/>
    <s v="11/12/2023 23:50:00"/>
    <s v="PREVENTIVO: NO_x000a_CODIGO DE SERVICIO:_x000a_DIRECCION:_x000a_QUIEN REPORTA:_x000a_CONTACTO EN TERRENO:_x000a__x000a_REQUERIMIENTO:_x000a__x000a_Por favor su apoyo en crear folio de requerimiento para la creación de dos VMs. El folio de requerimiento debe ser asignado a la bandeja TELEFONICA GLOBAL"/>
    <s v="se realiza creacion  de servidores. se envian credenciales de ingreso via correo privado a cliente"/>
    <d v="1899-12-30T02:08:01"/>
    <d v="1899-12-30T02:14:18"/>
    <d v="1899-12-30T00:06:17"/>
    <x v="0"/>
    <s v="Cumplido"/>
  </r>
  <r>
    <s v="INC000002491767"/>
    <s v="HOUSING"/>
    <x v="6"/>
    <s v="APQ ACCESOS"/>
    <s v="EDUARDO A NUÑEZ LAMOZA"/>
    <s v="tct_edunul"/>
    <s v="4-Menor/Localizado"/>
    <s v="4-Baja"/>
    <s v="Baja"/>
    <s v="Requerimiento de Cliente"/>
    <s v="TELEFONICA CYBERSECURITY TECH CHILE SPA"/>
    <s v="TOMA DE TEMPERATURAS"/>
    <s v="12/12/2023 6:32:35"/>
    <s v="12/12/2023 6:33:24"/>
    <x v="0"/>
    <s v="TI"/>
    <s v="CLIMA"/>
    <s v="12/12/2023 6:33:42"/>
    <s v="12/12/2023 23:50:00"/>
    <s v="TOMA DE TEMPERATURAS"/>
    <s v="RONDA REALIZADA"/>
    <d v="1899-12-30T00:00:00"/>
    <d v="1899-12-30T00:00:00"/>
    <d v="1899-12-30T00:00:00"/>
    <x v="0"/>
    <s v="Cumplido"/>
  </r>
  <r>
    <s v="INC000002491770"/>
    <s v="HOUSING"/>
    <x v="6"/>
    <s v="APQ ACCESOS"/>
    <s v="EDUARDO A NUÑEZ LAMOZA"/>
    <s v="tct_edunul"/>
    <s v="4-Menor/Localizado"/>
    <s v="4-Baja"/>
    <s v="Baja"/>
    <s v="Requerimiento de Cliente"/>
    <s v="TELEFONICA CYBERSECURITY TECH CHILE SPA"/>
    <s v="TOMA DE TEMPERATURAS"/>
    <s v="12/12/2023 6:34:09"/>
    <s v="12/12/2023 6:34:58"/>
    <x v="0"/>
    <s v="TI"/>
    <s v="CLIMA"/>
    <s v="12/12/2023 6:35:15"/>
    <s v="12/12/2023 23:50:00"/>
    <s v="TOMA DE TEMPERATURAS"/>
    <s v="RONDA REALIZADA"/>
    <d v="1899-12-30T00:00:00"/>
    <d v="1899-12-30T00:00:00"/>
    <d v="1899-12-30T00:00:00"/>
    <x v="0"/>
    <s v="Cumplido"/>
  </r>
  <r>
    <s v="INC000002491772"/>
    <s v="HOUSING"/>
    <x v="6"/>
    <s v="APQ ACCESOS"/>
    <s v="EDUARDO A NUÑEZ LAMOZA"/>
    <s v="tct_edunul"/>
    <s v="4-Menor/Localizado"/>
    <s v="4-Baja"/>
    <s v="Baja"/>
    <s v="Requerimiento de Cliente"/>
    <s v="TELEFONICA CYBERSECURITY TECH CHILE SPA"/>
    <s v="TOMA DE TEMPERATURAS"/>
    <s v="12/12/2023 6:35:28"/>
    <s v="12/12/2023 6:36:16"/>
    <x v="0"/>
    <s v="TI"/>
    <s v="CLIMA"/>
    <s v="12/12/2023 6:36:36"/>
    <s v="12/12/2023 23:50:00"/>
    <s v="TOMA DE TEMPERATURAS"/>
    <s v="RONDA REALIZADA"/>
    <d v="1899-12-30T00:00:00"/>
    <d v="1899-12-30T00:00:00"/>
    <d v="1899-12-30T00:00:00"/>
    <x v="0"/>
    <s v="Cumplido"/>
  </r>
  <r>
    <s v="INC000002491774"/>
    <s v="HOUSING"/>
    <x v="6"/>
    <s v="APQ ACCESOS"/>
    <s v="EDUARDO A NUÑEZ LAMOZA"/>
    <s v="tct_edunul"/>
    <s v="4-Menor/Localizado"/>
    <s v="4-Baja"/>
    <s v="Baja"/>
    <s v="Requerimiento de Cliente"/>
    <s v="TELEFONICA CYBERSECURITY TECH CHILE SPA"/>
    <s v="RONDA SALAS TECNICAS"/>
    <s v="12/12/2023 6:36:49"/>
    <s v="12/12/2023 6:38:05"/>
    <x v="0"/>
    <s v="TI"/>
    <s v="INFRAESTRUCTURA"/>
    <s v="12/12/2023 6:38:32"/>
    <s v="12/12/2023 23:50:00"/>
    <s v="REVISION DE SALAS Y RACK"/>
    <s v="RONDA REALIZADA"/>
    <d v="1899-12-30T00:00:00"/>
    <d v="1899-12-30T00:00:00"/>
    <d v="1899-12-30T00:00:00"/>
    <x v="0"/>
    <s v="Cumplido"/>
  </r>
  <r>
    <s v="INC000002491776"/>
    <s v="HOUSING"/>
    <x v="6"/>
    <s v="APQ ACCESOS"/>
    <s v="EDUARDO A NUÑEZ LAMOZA"/>
    <s v="tct_edunul"/>
    <s v="4-Menor/Localizado"/>
    <s v="4-Baja"/>
    <s v="Baja"/>
    <s v="Requerimiento de Cliente"/>
    <s v="TELEFONICA CYBERSECURITY TECH CHILE SPA"/>
    <s v="RONDA SALAS TECNICAS"/>
    <s v="12/12/2023 6:38:53"/>
    <s v="12/12/2023 6:39:52"/>
    <x v="0"/>
    <s v="TI"/>
    <s v="INFRAESTRUCTURA"/>
    <s v="12/12/2023 6:40:11"/>
    <s v="12/12/2023 23:50:00"/>
    <s v="REVISION DE SALAS Y RACK"/>
    <s v="RONDA REALIZADA"/>
    <d v="1899-12-30T00:00:00"/>
    <d v="1899-12-30T00:00:00"/>
    <d v="1899-12-30T00:00:00"/>
    <x v="0"/>
    <s v="Cumplido"/>
  </r>
  <r>
    <s v="INC000002491778"/>
    <s v="HOUSING"/>
    <x v="6"/>
    <s v="APQ ACCESOS"/>
    <s v="EDUARDO A NUÑEZ LAMOZA"/>
    <s v="tct_edunul"/>
    <s v="4-Menor/Localizado"/>
    <s v="4-Baja"/>
    <s v="Baja"/>
    <s v="Requerimiento de Cliente"/>
    <s v="TELEFONICA CYBERSECURITY TECH CHILE SPA"/>
    <s v="RONDA SALAS TECNICAS"/>
    <s v="12/12/2023 6:40:23"/>
    <s v="12/12/2023 6:41:22"/>
    <x v="0"/>
    <s v="TI"/>
    <s v="INFRAESTRUCTURA"/>
    <s v="12/12/2023 6:41:38"/>
    <s v="12/12/2023 23:50:00"/>
    <s v="REVISION DE SALAS Y RACK"/>
    <s v="RONDA REALIZADA"/>
    <d v="1899-12-30T00:00:00"/>
    <d v="1899-12-30T00:00:00"/>
    <d v="1899-12-30T00:00:00"/>
    <x v="0"/>
    <s v="Cumplido"/>
  </r>
  <r>
    <s v="INC000002491796"/>
    <s v="VPN IP - MPLS"/>
    <x v="9"/>
    <s v="GESTION HD"/>
    <s v="SEBASTIAN VILLENA"/>
    <s v="frp_fpetro"/>
    <s v="3-Moderado/Limitado"/>
    <s v="3-Medio"/>
    <s v="Media"/>
    <s v="Requerimiento de Cliente"/>
    <s v="CONYTEC PROYECTOS DE I"/>
    <s v="REQ/Baja de servidor MCOPENDCIM"/>
    <s v="12/12/2023 9:05:13"/>
    <s v="12/12/2023 9:07:26"/>
    <x v="0"/>
    <s v="CDP ANTIGUO 1"/>
    <s v="CDP ANTIGUO 2"/>
    <s v="12/12/2023 11:14:42"/>
    <s v="12/12/2023 23:50:00"/>
    <s v="PREVENTIVO: NO_x000a_CODIGO DE SERVICIO:_x000a_DIRECCION: Nueva de Lyon 96 Of 205 |_x000a_QUIEN REPORTA: Germán Herrera O. 56962085259 _x000a_CONTACTO EN TERRENO:Germán Herrera O. 56962085259 _x000a_:_x000a_REQUERIMIENTO: BAJA DE RESPALDO_x000a_EQUIPOS ENERGIZADO/REINICIADO:_x000a_HORARIO DE ATENCION:"/>
    <s v="FASE RESOLUCIÓN Y RECUPERACIÓN_x000a__x000a_Se efectúa contacto con cliente: N/A_x000a__x000a_Teléfono de contacto: N/A_x000a__x000a_Acciones realizadas: Baja de respaldo de servidor MCOPENDCIM de foam correcta_x000a__x000a_Solución paliativa o definitiva: N/a_x000a__x000a_Acciones de Mejora, Recomendaciones: N/A"/>
    <d v="1899-12-30T00:00:00"/>
    <d v="1899-12-30T02:09:29"/>
    <d v="1899-12-30T02:09:29"/>
    <x v="0"/>
    <s v="Cumplido"/>
  </r>
  <r>
    <s v="INC000002491811"/>
    <s v="RED INTERNA"/>
    <x v="0"/>
    <s v="APQ ACCESOS"/>
    <s v="CRISTOPHER MALDONADO ROMERO"/>
    <s v="tct_cmaldo"/>
    <s v="4-Menor/Localizado"/>
    <s v="4-Baja"/>
    <s v="Baja"/>
    <s v="Requerimiento de Cliente"/>
    <s v="TELEFONICA EMPRESAS DE CHILE SA"/>
    <s v="RONDA TOMA DE TEMPERATURAS SALAS TIC"/>
    <s v="11/12/2023 17:07:11"/>
    <s v="11/12/2023 17:08:09"/>
    <x v="0"/>
    <s v="CDP ANTIGUO 1"/>
    <s v="CDP ANTIGUO 2"/>
    <s v="11/12/2023 17:33:15"/>
    <s v="11/12/2023 23:50:00"/>
    <m/>
    <s v="RONDA REALIZADA"/>
    <d v="1899-12-30T00:00:00"/>
    <d v="1899-12-30T00:00:00"/>
    <d v="1899-12-30T00:00:00"/>
    <x v="0"/>
    <s v="Cumplido"/>
  </r>
  <r>
    <s v="INC000002491830"/>
    <s v="HOUSING"/>
    <x v="16"/>
    <s v="BELIEVE"/>
    <s v="JOSE G MARQUEZ MARCANO"/>
    <s v="frp_jolsso"/>
    <s v="3-Moderado/Limitado"/>
    <s v="3-Medio"/>
    <s v="Media"/>
    <s v="Requerimiento de Cliente"/>
    <s v="CENTRO DE COMPENSACION AUTOMATIZADO S A"/>
    <s v="GESTION DATACENTER/ ACCESOS /CENTRO DE COMPENSACION AUTOMATIZADO S A"/>
    <s v="11/12/2023 18:17:28"/>
    <s v="11/12/2023 18:19:31"/>
    <x v="0"/>
    <s v="COMUNICACIONES"/>
    <s v="VPN IP - MPLS"/>
    <s v="11/12/2023 20:32:18"/>
    <s v="11/12/2023 23:50:00"/>
    <s v="EMPRESA: CENTRO DE COMPENSACION AUTOMATIZADO S A_x000a_CÓDIGO DE SERVICIO: _x000a_DIRECCIÓN: AV. Presidente Prieto #226, Paine, Santiago_x000a_NOMBRE DE QUIEN REPORTA: Mario Ruiz_x000a_TELÉFONO DE QUIEN REPORTA: 983200696_x000a_NOMBRE DE CONTACTO EN TERRENO: _x000a_REQUERIMIENTO:Se requier"/>
    <s v="ACCESOS AUTORIZADOS"/>
    <d v="1899-12-30T00:43:57"/>
    <d v="1899-12-30T02:14:50"/>
    <d v="1899-12-30T01:30:53"/>
    <x v="0"/>
    <s v="Cumplido"/>
  </r>
  <r>
    <s v="INC000002491832"/>
    <s v="RED INTERNA"/>
    <x v="0"/>
    <s v="APQ ACCESOS"/>
    <s v="CRISTOPHER MALDONADO ROMERO"/>
    <s v="tct_cmaldo"/>
    <s v="4-Menor/Localizado"/>
    <s v="4-Baja"/>
    <s v="Baja"/>
    <s v="Requerimiento de Cliente"/>
    <s v="TELEFONICA EMPRESAS DE CHILE SA"/>
    <s v="RONDA TOMA DE TEMPERATURAS SALAS TIC"/>
    <s v="11/12/2023 18:19:46"/>
    <s v="11/12/2023 18:20:57"/>
    <x v="0"/>
    <s v="CDP ANTIGUO 1"/>
    <s v="CDP ANTIGUO 2"/>
    <s v="11/12/2023 19:39:15"/>
    <s v="11/12/2023 23:50:00"/>
    <m/>
    <s v="RONDA REALIZADA"/>
    <d v="1899-12-30T00:00:00"/>
    <d v="1899-12-30T00:00:00"/>
    <d v="1899-12-30T00:00:00"/>
    <x v="0"/>
    <s v="Cumplido"/>
  </r>
  <r>
    <s v="INC000002491834"/>
    <s v="RED INTERNA"/>
    <x v="0"/>
    <s v="APQ ACCESOS"/>
    <s v="CRISTOPHER MALDONADO ROMERO"/>
    <s v="tct_cmaldo"/>
    <s v="4-Menor/Localizado"/>
    <s v="4-Baja"/>
    <s v="Baja"/>
    <s v="Requerimiento de Cliente"/>
    <s v="TELEFONICA EMPRESAS DE CHILE SA"/>
    <s v="RONDA TOMA DE TEMPERATURAS SALAS TIC"/>
    <s v="11/12/2023 18:21:38"/>
    <s v="11/12/2023 18:22:35"/>
    <x v="0"/>
    <s v="CDP ANTIGUO 1"/>
    <s v="CDP ANTIGUO 2"/>
    <s v="11/12/2023 19:39:47"/>
    <s v="11/12/2023 23:50:00"/>
    <m/>
    <s v="RONDA REALIZADA"/>
    <d v="1899-12-30T00:00:00"/>
    <d v="1899-12-30T00:00:00"/>
    <d v="1899-12-30T00:00:00"/>
    <x v="0"/>
    <s v="Cumplido"/>
  </r>
  <r>
    <s v="INC000002491836"/>
    <s v="HOUSING"/>
    <x v="14"/>
    <s v="BELIEVE"/>
    <s v="CRISTOPHER MALDONADO ROMERO"/>
    <s v="frp_jolsso"/>
    <s v="3-Moderado/Limitado"/>
    <s v="3-Medio"/>
    <s v="Media"/>
    <s v="Requerimiento de Cliente"/>
    <s v="TELEFONICA EMPRESAS DE CHILE SA"/>
    <s v="GESTION DATACENTER/ ACCESOS /TELEFONICA EMPRESAS DE CHILE SA"/>
    <s v="11/12/2023 18:28:11"/>
    <s v="11/12/2023 18:29:39"/>
    <x v="0"/>
    <s v="COMUNICACIONES"/>
    <s v="VPN IP - MPLS"/>
    <s v="11/12/2023 18:52:19"/>
    <s v="11/12/2023 23:50:00"/>
    <s v="EMPRESA: TELEFONICA EMPRESAS DE CHILE SA_x000a_CÓDIGO DE SERVICIO: _x000a_DIRECCIÓN: Av. Apoquindo #7071, Las Condes, Santiago_x000a_NOMBRE DE QUIEN REPORTA: Rodrigo Rocha_x000a_TELÉFONO DE QUIEN REPORTA: 983602667_x000a_NOMBRE DE CONTACTO EN TERRENO: _x000a_REQUERIMIENTO:Certificación de"/>
    <s v="ACCESOS AUTORIZADOS"/>
    <d v="1899-12-30T00:18:02"/>
    <d v="1899-12-30T00:24:08"/>
    <d v="1899-12-30T00:06:06"/>
    <x v="0"/>
    <s v="Cumplido"/>
  </r>
  <r>
    <s v="INC000002491849"/>
    <s v="HOUSING"/>
    <x v="14"/>
    <s v="BELIEVE"/>
    <s v="CRISTOPHER MALDONADO ROMERO"/>
    <s v="frp_jolsso"/>
    <s v="3-Moderado/Limitado"/>
    <s v="3-Medio"/>
    <s v="Media"/>
    <s v="Requerimiento de Cliente"/>
    <s v="TELEFONICA CYBERSECURITY TECH CHILE SPA"/>
    <s v="GESTION DATACENTER/ ACCESOS /TELEFONICA CYBERSECURITY TECH CHILE SPA"/>
    <s v="11/12/2023 19:08:30"/>
    <s v="11/12/2023 19:11:30"/>
    <x v="0"/>
    <s v="COMUNICACIONES"/>
    <s v="VPN IP - MPLS"/>
    <s v="11/12/2023 19:52:59"/>
    <s v="11/12/2023 23:50:00"/>
    <s v="EMPRESA: TELEFONICA CYBERSECURITY TECH CHILE SPA_x000a_CÓDIGO DE SERVICIO: _x000a_DIRECCIÓN: Av. Apoquindo #7071, Las Condes, Santiago_x000a_NOMBRE DE QUIEN REPORTA: Mauricio Aguilera Martinez_x000a_TELÉFONO DE QUIEN REPORTA: 56990471916_x000a_NOMBRE DE CONTACTO EN TERRENO: _x000a_REQUERIM"/>
    <s v="ACCESOS AUTORIZADOS"/>
    <d v="1899-12-30T00:14:18"/>
    <d v="1899-12-30T00:44:29"/>
    <d v="1899-12-30T00:30:11"/>
    <x v="0"/>
    <s v="Cumplido"/>
  </r>
  <r>
    <s v="INC000002491856"/>
    <s v="HOUSING"/>
    <x v="19"/>
    <s v="BELIEVE"/>
    <s v="EDUARDO A NUÑEZ LAMOZA"/>
    <s v="frp_jolsso"/>
    <s v="3-Moderado/Limitado"/>
    <s v="3-Medio"/>
    <s v="Media"/>
    <s v="Requerimiento de Cliente"/>
    <s v="SERVIEX S A"/>
    <s v="GESTION DATACENTER/ ACCESOS /SERVIEX S A"/>
    <s v="11/12/2023 19:44:15"/>
    <s v="11/12/2023 19:46:25"/>
    <x v="0"/>
    <s v="TI"/>
    <s v="SERVIDORES FISICOS"/>
    <s v="11/12/2023 20:44:56"/>
    <s v="11/12/2023 23:50:00"/>
    <s v="EMPRESA: SERVIEX S A_x000a_CÓDIGO DE SERVICIO: _x000a_DIRECCIÓN: Calle San Martin #50, Santiago Centro, Santiago_x000a_NOMBRE DE QUIEN REPORTA: José Leal_x000a_TELÉFONO DE QUIEN REPORTA: 946115156_x000a_NOMBRE DE CONTACTO EN TERRENO: _x000a_REQUERIMIENTO:Actualización S.O VPN Cisco 8300 _x000a_E"/>
    <s v="ACCESOS AUTORIZADOS"/>
    <d v="1899-12-30T00:54:56"/>
    <d v="1899-12-30T01:00:41"/>
    <d v="1899-12-30T00:05:45"/>
    <x v="0"/>
    <s v="Cumplido"/>
  </r>
  <r>
    <s v="INC000002491860"/>
    <s v="HOSTING VIRTUAL"/>
    <x v="13"/>
    <s v="GESTION HD"/>
    <s v="JESUS NELO PETAQUERO"/>
    <s v="frp_lmosqu"/>
    <s v="4-Menor/Localizado"/>
    <s v="4-Baja"/>
    <s v="Baja"/>
    <s v="Requerimiento de Cliente"/>
    <s v="CAJA DE COMPENSACION DE LOS ANDES"/>
    <s v="REQ / TCCT - REQ- Apoyo implantación - Regularizacion de Tenant CAJA LOS ANDES/HD"/>
    <s v="11/12/2023 20:03:42"/>
    <s v="11/12/2023 20:06:25"/>
    <x v="0"/>
    <s v="CDP ANTIGUO 1"/>
    <s v="CDP ANTIGUO 2"/>
    <s v="12/12/2023 20:59:15"/>
    <s v="12/12/2023 23:50:00"/>
    <s v="PREVENTIVO:_x000a__x000a_CODIGO DE SERVICIO: REG_TENANT_CAJA_LOS_ANDES_x000a__x000a_DIRECCION:      _x000a__x000a_CIUDAD:             _x000a__x000a_COMUNA:_x000a__x000a_NOMBRE QUIEN REPORTA: Jesús José Nelo Petaquero_x000a__x000a_TELEFONO QUIEN REPORTA: +56 9 9229 0203 | _x000a_NOMBRE CONTACTO EN TERRENO:         Jesús José Nelo P"/>
    <s v="Se efectúa contacto con cliente:N/A_x000a_Teléfono de contacto:  N/A_x000a_Acciones realizadas: se da de baja organizacion y orgvdc creada por error._x000a_Solución paliativa o definitiva:  se da de baja organizacion y orgvdc creada por error._x000a_Acciones de Mejora, Recomend"/>
    <d v="1899-12-31T00:59:44"/>
    <d v="1899-12-31T00:55:33"/>
    <d v="1899-12-30T00:55:49"/>
    <x v="0"/>
    <s v="Cumplido"/>
  </r>
  <r>
    <s v="INC000002491870"/>
    <s v="VPN IP - MPLS"/>
    <x v="13"/>
    <s v="GESTION HD"/>
    <s v="PABLO N OLIVA ALARCON"/>
    <s v="frp_disilv"/>
    <s v="4-Menor/Localizado"/>
    <s v="4-Baja"/>
    <s v="Baja"/>
    <s v="Requerimiento de Cliente"/>
    <s v="TELEFONICA GLOBAL TECHNOLOGY S.A.AGENCIA EN CHILE"/>
    <s v="REQ / Solicitud revisión de VM"/>
    <s v="11/12/2023 21:42:51"/>
    <s v="11/12/2023 21:44:41"/>
    <x v="0"/>
    <s v="CDP ANTIGUO 1"/>
    <s v="CDP ANTIGUO 2"/>
    <s v="12/12/2023 0:54:38"/>
    <s v="12/12/2023 23:50:00"/>
    <s v="PREVENTIVO: NO _x000a__x000a_CODIGO DE SERVICIO: VM_x000a__x000a_DIRECCION:      _x000a__x000a_CIUDAD:             _x000a__x000a_COMUNA:_x000a__x000a_NOMBRE QUIEN REPORTA: VICTOR MANUEL BRAVO ORREGO_x000a__x000a_TELEFONO QUIEN REPORTA: +56 9 89787201_x000a__x000a_NOMBRE CONTACTO EN TERRENO:        _x000a__x000a_TELEFONO 1 CONTACTO EN TERRENO:_x000a__x000a_TELE"/>
    <s v="FASE RESOLUCIÓN Y RECUPERACIÓN_x000a__x000a_Se efectúa contacto con cliente: NA_x000a__x000a_Teléfono de contacto:_x000a__x000a_Acciones realizadas: Se procede al reinicio de host que se encontraba sin respuesta, recuperando el acceso a la VM_x000a__x000a_Solución paliativa o definitiva: definitiva_x000a__x000a_A"/>
    <d v="1899-12-30T03:00:21"/>
    <d v="1899-12-30T03:11:47"/>
    <d v="1899-12-30T00:11:26"/>
    <x v="0"/>
    <s v="Cumplido"/>
  </r>
  <r>
    <s v="INC000002491896"/>
    <s v="VPN IP - MPLS"/>
    <x v="3"/>
    <s v="GESTION HD"/>
    <s v="GUSTAVO AVILA VERA"/>
    <s v="frp_dalcap"/>
    <s v="4-Menor/Localizado"/>
    <s v="4-Baja"/>
    <s v="Baja"/>
    <s v="Requerimiento de Cliente"/>
    <s v="TELEFONICA CYBERSECURITY TECH CHILE SPA"/>
    <s v="REQ / Problema relay de correo"/>
    <s v="12/12/2023 1:11:40"/>
    <s v="12/12/2023 1:15:19"/>
    <x v="0"/>
    <s v="CDP ANTIGUO 1"/>
    <s v="CDP ANTIGUO 2"/>
    <s v="12/12/2023 1:31:33"/>
    <s v="12/12/2023 23:50:00"/>
    <s v="PREVENTIVO: SI_x000a__x000a_NOMBRE QUIEN REPORTA: Gonzalo Mendoza Martínez _x000a_CODIGO DE SERVICIO: NN_x000a__x000a_SERVICIO: BACKUP_x000a__x000a_CONTACTO EN TERRENO: Gonzalo Mendoza_x000a__x000a_TELEFONO EN TERRENO: +569 2202 1058_x000a__x000a_HORARIO DE ATENCION: 24x7_x000a__x000a_CLIENTE:_x000a__x000a_AMBIENTE: PRODUCCION_x000a__x000a_SERVIDOR: Rela"/>
    <s v="Se revisa el servicio de envio de correo"/>
    <d v="1899-12-30T00:13:31"/>
    <d v="1899-12-30T00:19:53"/>
    <d v="1899-12-30T00:06:22"/>
    <x v="0"/>
    <s v="Cumplido"/>
  </r>
  <r>
    <s v="INC000002491900"/>
    <s v="HOUSING"/>
    <x v="15"/>
    <s v="APQ ACCESOS"/>
    <s v="JOSE G MARQUEZ MARCANO"/>
    <s v="tct_josmam"/>
    <s v="4-Menor/Localizado"/>
    <s v="4-Baja"/>
    <s v="Baja"/>
    <s v="Requerimiento de Cliente"/>
    <s v="TELEFONICA EMPRESAS DE CHILE SA"/>
    <s v="SUPERVISION: Instalar y energizar  los switch arista (2)."/>
    <s v="12/12/2023 2:13:45"/>
    <s v="12/12/2023 2:14:48"/>
    <x v="0"/>
    <s v="CDP ANTIGUO 1"/>
    <s v="CDP ANTIGUO 2"/>
    <s v="12/12/2023 2:16:33"/>
    <s v="12/12/2023 23:50:00"/>
    <s v="Instalar y energizar  los switch arista (2)."/>
    <s v="TRABAJO REALIZADO"/>
    <d v="1899-12-30T00:01:22"/>
    <d v="1899-12-30T00:02:48"/>
    <d v="1899-12-30T00:01:26"/>
    <x v="0"/>
    <s v="Cumplido"/>
  </r>
  <r>
    <s v="INC000002491902"/>
    <s v="HOUSING"/>
    <x v="15"/>
    <s v="APQ ACCESOS"/>
    <s v="JOSE G MARQUEZ MARCANO"/>
    <s v="tct_josmam"/>
    <s v="4-Menor/Localizado"/>
    <s v="4-Baja"/>
    <s v="Baja"/>
    <s v="Requerimiento de Cliente"/>
    <s v="TELEFONICA EMPRESAS DE CHILE SA"/>
    <s v="SUPERVISION: Migracion Switch Cisco a Arista"/>
    <s v="12/12/2023 2:26:01"/>
    <s v="12/12/2023 2:27:03"/>
    <x v="0"/>
    <s v="CDP ANTIGUO 1"/>
    <s v="CDP ANTIGUO 2"/>
    <s v="12/12/2023 2:29:04"/>
    <s v="12/12/2023 23:50:00"/>
    <s v="Migracion Switch Cisco a Arista"/>
    <s v="TRABAJO REALIZADO"/>
    <d v="1899-12-30T00:01:46"/>
    <d v="1899-12-30T00:03:03"/>
    <d v="1899-12-30T00:01:17"/>
    <x v="0"/>
    <s v="Cumplido"/>
  </r>
  <r>
    <s v="INC000002491904"/>
    <s v="HOUSING"/>
    <x v="15"/>
    <s v="APQ ACCESOS"/>
    <s v="JOSE G MARQUEZ MARCANO"/>
    <s v="tct_josmam"/>
    <s v="4-Menor/Localizado"/>
    <s v="4-Baja"/>
    <s v="Baja"/>
    <s v="Requerimiento de Cliente"/>
    <s v="TELEFONICA EMPRESAS DE CHILE SA"/>
    <s v="TOMA DE ALARMAS DE CLIENTES"/>
    <s v="12/12/2023 2:29:23"/>
    <s v="12/12/2023 2:30:42"/>
    <x v="0"/>
    <s v="CDP ANTIGUO 1"/>
    <s v="CDP ANTIGUO 2"/>
    <s v="12/12/2023 2:31:44"/>
    <s v="12/12/2023 23:50:00"/>
    <s v="TOMA DE ALARMAS DE CLIENTES"/>
    <s v="TOMA DE ALARMAS REALIZADAS"/>
    <d v="1899-12-30T00:01:02"/>
    <d v="1899-12-30T00:02:21"/>
    <d v="1899-12-30T00:01:19"/>
    <x v="0"/>
    <s v="Cumplido"/>
  </r>
  <r>
    <s v="INC000002492007"/>
    <s v="HOUSING"/>
    <x v="14"/>
    <s v="BELIEVE"/>
    <s v="CRISTOPHER MALDONADO ROMERO"/>
    <s v="frp_fbalab"/>
    <s v="3-Moderado/Limitado"/>
    <s v="3-Medio"/>
    <s v="Media"/>
    <s v="Requerimiento de Cliente"/>
    <s v="HDI SEGUROS S.A."/>
    <s v="GESTION DATACENTER/ ACCESOS / HDI SEGUROS S.A."/>
    <s v="11/12/2023 17:31:14"/>
    <s v="11/12/2023 17:32:09"/>
    <x v="0"/>
    <s v="COMUNICACIONES"/>
    <s v="VPN IP - MPLS"/>
    <s v="11/12/2023 17:59:27"/>
    <s v="11/12/2023 23:50:00"/>
    <s v="EMPRESA: HDI SEGUROS S.A._x000a_CÓDIGO DE SERVICIO: _x000a_DIRECCIÓN_x000a_NOMBRE DE QUIEN REPORTA: Álvaro Ulloa Figueroa_x000a_TELÉFONO DE QUIEN REPORTA: 962464224_x000a_NOMBRE DE CONTACTO EN TERRENO: _x000a_REQUERIMIENTO:_x000a_Trabajos en equipos de comunicación _x000a_EQUIPOS ENERGIZADO/REINICIADO"/>
    <s v="ACCESOS AUTORIZADOS"/>
    <d v="1899-12-30T00:23:13"/>
    <d v="1899-12-30T00:28:13"/>
    <d v="1899-12-30T00:05:00"/>
    <x v="0"/>
    <s v="Cumplido"/>
  </r>
  <r>
    <s v="INC000002492013"/>
    <s v="CORREO"/>
    <x v="5"/>
    <s v="O365"/>
    <s v="JAVIERA A UMAÑA YEVENES"/>
    <s v="tct_jumana"/>
    <s v="4-Menor/Localizado"/>
    <s v="4-Baja"/>
    <s v="Baja"/>
    <s v="Requerimiento de Cliente"/>
    <s v="TELEFONICA GLOBAL TECHNOLOGY S.A.AGENCIA EN CHILE"/>
    <s v="Cambio de administrador M365 - Municipalidad de Graneros"/>
    <s v="11/12/2023 17:47:18"/>
    <s v="11/12/2023 17:47:44"/>
    <x v="0"/>
    <s v="TI"/>
    <s v="APLICATIVOS"/>
    <s v="11/12/2023 18:06:53"/>
    <s v="11/12/2023 23:50:00"/>
    <s v="Cliente solicita apoyo para cambiar administrador M365"/>
    <m/>
    <d v="1899-12-30T00:19:09"/>
    <d v="1899-12-30T00:19:35"/>
    <d v="1899-12-30T00:00:26"/>
    <x v="0"/>
    <s v="Cumplido"/>
  </r>
  <r>
    <s v="INC000002492016"/>
    <s v="CORREO"/>
    <x v="10"/>
    <s v="GOOGLE WORKSPACE"/>
    <s v="JAVIERA A UMAÑA YEVENES"/>
    <s v="tct_jumana"/>
    <s v="4-Menor/Localizado"/>
    <s v="4-Baja"/>
    <s v="Baja"/>
    <s v="Requerimiento de Cliente"/>
    <s v="TELEFONICA GLOBAL TECHNOLOGY S.A.AGENCIA EN CHILE"/>
    <s v="Proyecto GW Huasco - CHI-003685378 // SERVICIO LOCAL DE EDUCACION PUBLICA DE HUASCO"/>
    <s v="11/12/2023 17:57:56"/>
    <s v="11/12/2023 17:57:58"/>
    <x v="0"/>
    <s v="TI"/>
    <s v="APLICATIVOS"/>
    <s v="14/12/2023 16:35:06"/>
    <s v="14/12/2023 23:50:00"/>
    <m/>
    <m/>
    <d v="1900-01-01T22:37:08"/>
    <d v="1900-01-01T22:37:10"/>
    <d v="1899-12-30T00:00:02"/>
    <x v="0"/>
    <s v="Cumplido"/>
  </r>
  <r>
    <s v="INC000002492052"/>
    <s v="HOUSING"/>
    <x v="15"/>
    <s v="APQ ACCESOS"/>
    <s v="LUIS O MORALES ARENAS"/>
    <s v="tct_luimoa"/>
    <s v="4-Menor/Localizado"/>
    <s v="4-Baja"/>
    <s v="Baja"/>
    <s v="Requerimiento de Cliente"/>
    <s v="TELEFONICA EMPRESAS DE CHILE SA"/>
    <s v="SE GENERA TICKET POR SUPERVISION CLIENTE CCA"/>
    <s v="11/12/2023 20:01:20"/>
    <s v="11/12/2023 20:02:31"/>
    <x v="0"/>
    <s v="CDP ANTIGUO 1"/>
    <s v="CDP ANTIGUO 2"/>
    <s v="11/12/2023 20:03:14"/>
    <s v="11/12/2023 23:50:00"/>
    <s v="*Estimados:*_x0009__x0009_Actividad realizada_x000a__x0009__x000a_*Cliente:*_x0009__x0009_CCA_x000a_*Proveedor:*_x0009__x0009_NOUS_x000a_*Tipo Requerimiento:*_x0009_TRABAJO SIN CRQ_x000a_*N° Ticket Acceso:*_x0009_2486441_x000a_*N° CRQ:*_x0009__x0009_NO APLICA_x000a_*Estado CRQ:*_x0009__x0009_NO APLICA_x000a_*TKT:*_x0009__x0009__x0009_NO APLICA_x000a_*Actividad a realizar:*_x0009_Conectar libreria de respald"/>
    <s v="SUPERVISION OK"/>
    <d v="1899-12-30T00:00:00"/>
    <d v="1899-12-30T00:00:00"/>
    <d v="1899-12-30T00:00:00"/>
    <x v="0"/>
    <s v="Cumplido"/>
  </r>
  <r>
    <s v="INC000002492070"/>
    <s v="VPN IP - MPLS"/>
    <x v="2"/>
    <s v="GESTION HD"/>
    <s v="OSCAR A RAMIREZ SOTO"/>
    <s v="frp_dalcap"/>
    <s v="4-Menor/Localizado"/>
    <s v="4-Baja"/>
    <s v="Baja"/>
    <s v="Requerimiento de Cliente"/>
    <s v="HORTIFRUT S.A"/>
    <s v="REQ / Ajuste cuentas VPN - ST-98142"/>
    <s v="11/12/2023 23:19:13"/>
    <s v="11/12/2023 23:21:59"/>
    <x v="0"/>
    <s v="CDP ANTIGUO 1"/>
    <s v="CDP ANTIGUO 2"/>
    <s v="12/12/2023 15:11:51"/>
    <s v="12/12/2023 23:50:00"/>
    <s v="PREVENTIVO:_x000a__x000a_NOMBRE QUIEN REPORTA: rodrigo von hausen _x000a__x000a_TELEFONO QUIEN REPORTA:   +56 957139471  _x000a__x000a_NOMBRE CONTACTO EN TERRENO:        _x000a__x000a_REQUERIMIENTO:  Favor su ayuda para generar requerimiento para ajusta las cuentas VPN de jandaur, scasanova y ajara pa"/>
    <s v="Se realizan las configuraciones solicitadas para los 3 usuarios permitiendo el host."/>
    <d v="1899-12-30T02:43:01"/>
    <d v="1899-12-30T15:52:38"/>
    <d v="1899-12-30T13:09:37"/>
    <x v="0"/>
    <s v="Cumplido"/>
  </r>
  <r>
    <s v="INC000002492088"/>
    <s v="SAP"/>
    <x v="17"/>
    <s v="CLOUD SAP HANA"/>
    <s v="NICOLAS A SAAVEDRA EGUILUZ"/>
    <s v="tct_nsaave"/>
    <s v="4-Menor/Localizado"/>
    <s v="4-Baja"/>
    <s v="Baja"/>
    <s v="Requerimiento de Cliente"/>
    <s v="TELEFONICA EMPRESAS DE CHILE SA"/>
    <s v="Checklist Diario clientes 12.12.23"/>
    <s v="12/12/2023 7:45:19"/>
    <s v="12/12/2023 7:46:20"/>
    <x v="0"/>
    <s v="Service"/>
    <s v="Internal"/>
    <s v="12/12/2023 7:46:43"/>
    <s v="12/12/2023 23:50:00"/>
    <s v="Se realiza Checklist Diario de los clientes; _x000a_HDC_x000a_NUTRISCO"/>
    <s v="Se realiza Checklist Diario de los clientes; _x000a_HDC_x000a_NUTRISCO"/>
    <d v="1899-12-30T00:00:00"/>
    <d v="1899-12-30T00:01:24"/>
    <d v="1899-12-30T00:01:24"/>
    <x v="0"/>
    <s v="Cumplido"/>
  </r>
  <r>
    <s v="INC000002492103"/>
    <s v="HOSTING VIRTUAL"/>
    <x v="13"/>
    <s v="GESTION HD"/>
    <s v="ANGEL CASTRO CABRERA"/>
    <s v="frp_spevel"/>
    <s v="3-Moderado/Limitado"/>
    <s v="3-Medio"/>
    <s v="Media"/>
    <s v="Requerimiento de Cliente"/>
    <s v="EDUCARIA CHILE SPA"/>
    <s v="HD/TCCT - VDC - Cliente ZIG ZAG - No puedo validarme"/>
    <s v="12/12/2023 9:20:51"/>
    <s v="12/12/2023 9:21:56"/>
    <x v="0"/>
    <s v="TI"/>
    <s v="SERVIDORES VIRTUALES"/>
    <s v="12/12/2023 11:48:32"/>
    <s v="12/12/2023 23:50:00"/>
    <s v="PREVENTIVO: NO_x000a_CODIGO DE SERVICIO: NN_x000a_DIRECCION:_x000a_QUIEN REPORTA:Jesús José Nelo Petaquero +56 9 9229 0203 | jesus.nelo@telefonica.com_x000a_CONTACTO EN TERRENO:_x000a_PROBLEMA:_x000a_REQUERIMIENTO:Podrían ayudarme_x000a__x000a_ _x000a__x000a_CLIENTE: EDUCARIA_x000a__x000a_Usuario : rcosio_x000a__x000a_Domain: VDC-CL\"/>
    <s v="Se efectúa contacto con cliente: Roberto Cosio_x000a_Teléfono de contacto: Via correo_x000a_Acciones realizadas: Se reinician contraseñas del usuario Roberto Cosio_x000a_Acciones de Mejora, Recomendaciones: N/A_x000a_Causa Raíz: N/A"/>
    <d v="1899-12-30T00:00:00"/>
    <d v="1899-12-30T02:27:41"/>
    <d v="1899-12-30T02:27:41"/>
    <x v="0"/>
    <s v="Cumplido"/>
  </r>
  <r>
    <s v="INC000002492231"/>
    <s v="HOUSING"/>
    <x v="15"/>
    <s v="APQ ACCESOS"/>
    <s v="JOSE G MARQUEZ MARCANO"/>
    <s v="tct_josmam"/>
    <s v="4-Menor/Localizado"/>
    <s v="4-Baja"/>
    <s v="Baja"/>
    <s v="Requerimiento de Cliente"/>
    <s v="TELEFONICA EMPRESAS DE CHILE SA"/>
    <s v="RONDA Y REVISION DE SALAS"/>
    <s v="11/12/2023 21:32:01"/>
    <s v="11/12/2023 21:32:51"/>
    <x v="0"/>
    <s v="CDP ANTIGUO 1"/>
    <s v="CDP ANTIGUO 2"/>
    <s v="11/12/2023 21:35:30"/>
    <s v="11/12/2023 23:50:00"/>
    <s v="RONDA Y REVISION DE SALAS"/>
    <s v="RONDAS REALIZADAS"/>
    <d v="1899-12-30T00:02:25"/>
    <d v="1899-12-30T00:03:29"/>
    <d v="1899-12-30T00:01:04"/>
    <x v="0"/>
    <s v="Cumplido"/>
  </r>
  <r>
    <s v="INC000002492238"/>
    <s v="HOUSING"/>
    <x v="15"/>
    <s v="APQ ACCESOS"/>
    <s v="JOSE G MARQUEZ MARCANO"/>
    <s v="tct_josmam"/>
    <s v="4-Menor/Localizado"/>
    <s v="4-Baja"/>
    <s v="Baja"/>
    <s v="Requerimiento de Cliente"/>
    <s v="TELEFONICA EMPRESAS DE CHILE SA"/>
    <s v="SUPERVISION: Retiro 4 PDUs de racks"/>
    <s v="11/12/2023 21:35:47"/>
    <s v="11/12/2023 21:36:56"/>
    <x v="0"/>
    <s v="CDP ANTIGUO 1"/>
    <s v="CDP ANTIGUO 2"/>
    <s v="11/12/2023 21:38:08"/>
    <s v="11/12/2023 23:50:00"/>
    <s v="Retiro 4 PDUs de racks"/>
    <s v="TRABAJO REALIZADO"/>
    <d v="1899-12-30T00:00:49"/>
    <d v="1899-12-30T00:02:21"/>
    <d v="1899-12-30T00:01:32"/>
    <x v="0"/>
    <s v="Cumplido"/>
  </r>
  <r>
    <s v="INC000002492355"/>
    <s v="TICKET-INTELIGENTE"/>
    <x v="4"/>
    <s v="GESTION TI"/>
    <s v="JUAN CARLOS UZCATEGUI FUGUETT"/>
    <s v="USR_TSIGHT"/>
    <s v="1-Extenso/Generalizado"/>
    <s v="4-Baja"/>
    <s v="Baja"/>
    <s v="Incidente de Cliente"/>
    <s v="FUNDACION INSTITUTO PROFESIONAL DUOC UC"/>
    <s v="fiprdu01 - dc_admpvespucio TICKET AUTOMATICO"/>
    <s v="11/12/2023 23:20:43"/>
    <s v="11/12/2023 23:20:43"/>
    <x v="0"/>
    <s v="TI"/>
    <s v="SISTEMAS OPERATIVOS"/>
    <s v="12/12/2023 0:14:28"/>
    <s v="12/12/2023 23:50:00"/>
    <s v="PREVENTIVO=SI_x000a_CODIGO DE SERVICIO=DC_ADMPVESPUCIO_x000a_DIRECCION=_x000a_CIUDAD=_x000a_COMUNA LOCAL=_x000a_REGION=_x000a_QUIEN REPORTA=Ticket automático_x000a_CONTACTO EN TERRENO=_x000a_PROBLEMA=Node FIPRDU01 - DC_ADMPVESPUCIO is Down_x000a_REQUERIMIENTO=_x000a_EQUIPOS ENERGIZADO O REINICIADO=_x000a_HORARIO DE ATE"/>
    <s v="alerta corresponde a trabajo programado, reinicio hyper v"/>
    <d v="1899-12-30T00:48:26"/>
    <d v="1899-12-30T00:53:45"/>
    <d v="1899-12-30T00:05:19"/>
    <x v="1"/>
    <s v=""/>
  </r>
  <r>
    <s v="INC000002492356"/>
    <s v="TICKET-INTELIGENTE"/>
    <x v="4"/>
    <s v="GESTION TI"/>
    <s v="JUAN CARLOS UZCATEGUI FUGUETT"/>
    <s v="USR_TSIGHT"/>
    <s v="1-Extenso/Generalizado"/>
    <s v="4-Baja"/>
    <s v="Baja"/>
    <s v="Incidente de Cliente"/>
    <s v="FUNDACION INSTITUTO PROFESIONAL DUOC UC"/>
    <s v="fiprdu01 - dc_acdpvespucio TICKET AUTOMATICO"/>
    <s v="11/12/2023 23:20:43"/>
    <s v="11/12/2023 23:20:43"/>
    <x v="0"/>
    <s v="TI"/>
    <s v="SISTEMAS OPERATIVOS"/>
    <s v="12/12/2023 0:15:09"/>
    <s v="12/12/2023 23:50:00"/>
    <s v="PREVENTIVO=SI_x000a_CODIGO DE SERVICIO=DC_ACDPVESPUCIO_x000a_DIRECCION=_x000a_CIUDAD=_x000a_COMUNA LOCAL=_x000a_REGION=_x000a_QUIEN REPORTA=Ticket automático_x000a_CONTACTO EN TERRENO=_x000a_PROBLEMA=Node FIPRDU01 - DC_ACDPVESPUCIO is Down_x000a_REQUERIMIENTO=_x000a_EQUIPOS ENERGIZADO O REINICIADO=_x000a_HORARIO DE ATE"/>
    <s v="alerta corresponde a trabajo programado, reinicio hyper v"/>
    <d v="1899-12-30T00:48:33"/>
    <d v="1899-12-30T00:54:26"/>
    <d v="1899-12-30T00:05:53"/>
    <x v="1"/>
    <s v=""/>
  </r>
  <r>
    <s v="INC000002492506"/>
    <s v="HOUSING"/>
    <x v="15"/>
    <s v="APQ ACCESOS"/>
    <s v="JOSE G MARQUEZ MARCANO"/>
    <s v="tct_josmam"/>
    <s v="4-Menor/Localizado"/>
    <s v="4-Baja"/>
    <s v="Baja"/>
    <s v="Requerimiento de Cliente"/>
    <s v="TELEFONICA EMPRESAS DE CHILE SA"/>
    <s v="RONDA Y REVISION DE SALAS"/>
    <s v="12/12/2023 3:42:53"/>
    <s v="12/12/2023 3:43:35"/>
    <x v="0"/>
    <s v="CDP ANTIGUO 1"/>
    <s v="CDP ANTIGUO 2"/>
    <s v="12/12/2023 3:45:42"/>
    <s v="12/12/2023 23:50:00"/>
    <s v="RONDA Y REVISION DE SALAS"/>
    <s v="RONDAS REALZIADAS"/>
    <d v="1899-12-30T00:01:40"/>
    <d v="1899-12-30T00:02:49"/>
    <d v="1899-12-30T00:01:09"/>
    <x v="0"/>
    <s v="Cumplido"/>
  </r>
  <r>
    <s v="INC000002492521"/>
    <s v="HOSTING VIRTUAL"/>
    <x v="4"/>
    <s v="GESTION PLATAFORMA CLIENTES"/>
    <s v="JUAN CARLOS UZCATEGUI FUGUETT"/>
    <s v="vos_eperez"/>
    <s v="4-Menor/Localizado"/>
    <s v="4-Baja"/>
    <s v="Baja"/>
    <s v="Requerimiento de Cliente"/>
    <s v="TELEFONICA EMPRESAS DE CHILE SA"/>
    <s v="Reestablecimiento contraseña servidores SolarWinds"/>
    <s v="12/12/2023 9:15:37"/>
    <s v="12/12/2023 9:16:58"/>
    <x v="0"/>
    <s v="TI"/>
    <s v="SISTEMAS OPERATIVOS"/>
    <s v="12/12/2023 14:07:40"/>
    <s v="12/12/2023 23:50:00"/>
    <s v="Señores,_x000a_Junto con saludarles hoy, les escribo para solicitar de vuestra cooperación en el reestablecimiento de la contraseña de mi usuario (esteban.perez) en los siguientes servidores, ya que la contraseña expiró:_x000a__x000a_SW-POLL08 (172.31.236.96)_x000a_SW-DB01-V3 ("/>
    <s v="Requerimiento gestionado, se valida con usuario solicitante"/>
    <d v="1899-12-30T00:00:00"/>
    <d v="1899-12-30T04:52:03"/>
    <d v="1899-12-30T04:52:03"/>
    <x v="0"/>
    <s v="Cumplido"/>
  </r>
  <r>
    <s v="INC000002492528"/>
    <s v="HOUSING"/>
    <x v="15"/>
    <s v="APQ ACCESOS"/>
    <s v="JAIRO A SALINAS GARAY"/>
    <s v="tct_jsalin"/>
    <s v="3-Moderado/Limitado"/>
    <s v="3-Medio"/>
    <s v="Media"/>
    <s v="Requerimiento de Cliente"/>
    <s v="TELEFONICA EMPRESAS DE CHILE SA"/>
    <s v="RONDA Y REVISION DE SALAS TECNICAS"/>
    <s v="12/12/2023 9:32:12"/>
    <s v="12/12/2023 9:34:56"/>
    <x v="0"/>
    <s v="CDP ANTIGUO 1"/>
    <s v="CDP ANTIGUO 2"/>
    <s v="12/12/2023 9:55:46"/>
    <s v="12/12/2023 23:50:00"/>
    <s v="RONDA Y REVISION DE SALAS TECNICAS"/>
    <s v="RONDA REALIZADA."/>
    <d v="1899-12-30T00:20:50"/>
    <d v="1899-12-30T00:23:34"/>
    <d v="1899-12-30T00:02:44"/>
    <x v="0"/>
    <s v="Cumplido"/>
  </r>
  <r>
    <s v="INC000002492536"/>
    <s v="VPN IP - MPLS"/>
    <x v="9"/>
    <s v="GESTION HD"/>
    <s v="RODRIGO VÁSQUEZ MUÑOZ"/>
    <s v="frp_fpetro"/>
    <s v="3-Moderado/Limitado"/>
    <s v="3-Medio"/>
    <s v="Media"/>
    <s v="Requerimiento de Cliente"/>
    <s v="CONYTEC PROYECTOS DE I"/>
    <s v="REQ/Alta de respaldos VDC. CCANTARABD - CCANTARAAPP - CCVDCWEBLB"/>
    <s v="12/12/2023 9:52:37"/>
    <s v="12/12/2023 9:55:02"/>
    <x v="0"/>
    <s v="CDP ANTIGUO 1"/>
    <s v="CDP ANTIGUO 2"/>
    <s v="14/12/2023 8:29:08"/>
    <s v="14/12/2023 23:50:00"/>
    <s v="PREVENTIVO: NO_x000a_CODIGO DE SERVICIO:_x000a_DIRECCION: Nueva de Lyon 96 Of 205 |_x000a_QUIEN REPORTA:  Germán Herrera O. |  56962085259_x000a_CONTACTO EN TERRENO:  Germán Herrera O. |  56962085259_x000a__x000a_REQUERIMIENTO:_x000a__x000a_baja de respaldo, derivar a Controller_x000a__x000a_EQUIPOS ENERGIZADO/RE"/>
    <s v="Se efectúa contacto con cliente: N/A_x000a_Teléfono de contacto: N/A_x000a_Acciones realizadas: se agregan regimen de respaldo los 3 servidores_x000a_Solución paliativa o definitiva: se agregan regimen de respaldo los 3 servidores_x000a_Causa Raíz:  se solicita ingresar 3 vm a"/>
    <d v="1899-12-31T21:36:39"/>
    <d v="1899-12-31T22:36:31"/>
    <d v="1899-12-30T01:59:52"/>
    <x v="0"/>
    <s v="Cumplido"/>
  </r>
  <r>
    <s v="INC000002492656"/>
    <s v="HOUSING"/>
    <x v="15"/>
    <s v="APQ ACCESOS"/>
    <s v="JOSE G MARQUEZ MARCANO"/>
    <s v="tct_josmam"/>
    <s v="4-Menor/Localizado"/>
    <s v="4-Baja"/>
    <s v="Baja"/>
    <s v="Requerimiento de Cliente"/>
    <s v="TELEFONICA EMPRESAS DE CHILE SA"/>
    <s v="RONDA Y REVISION DE SALAS"/>
    <s v="12/12/2023 7:08:22"/>
    <s v="12/12/2023 7:09:16"/>
    <x v="0"/>
    <s v="CDP ANTIGUO 1"/>
    <s v="CDP ANTIGUO 2"/>
    <s v="12/12/2023 7:11:36"/>
    <s v="12/12/2023 23:50:00"/>
    <s v="RONDA Y REVISION DE SALAS"/>
    <s v="RONDAS REALIZADAS"/>
    <d v="1899-12-30T00:02:02"/>
    <d v="1899-12-30T00:03:14"/>
    <d v="1899-12-30T00:01:12"/>
    <x v="0"/>
    <s v="Cumplido"/>
  </r>
  <r>
    <s v="INC000002492936"/>
    <s v="VPN IP - MPLS"/>
    <x v="12"/>
    <s v="ADMINISTRADORES RESIDENTES"/>
    <s v="JOSE A SANTIS SERRANO"/>
    <s v="frp_joflor"/>
    <s v="3-Moderado/Limitado"/>
    <s v="3-Medio"/>
    <s v="Media"/>
    <s v="Requerimiento de Cliente"/>
    <s v="INSTITUTO PROFESIONAL DE CHILE SA"/>
    <s v="GAMA | Requerimiento Restauración Replicas Servidores IPCHILE"/>
    <s v="12/12/2023 9:57:40"/>
    <s v="12/12/2023 10:01:37"/>
    <x v="0"/>
    <s v="CDP ANTIGUO 1"/>
    <s v="CDP ANTIGUO 2"/>
    <s v="13/12/2023 10:26:37"/>
    <s v="13/12/2023 23:50:00"/>
    <s v="PREVENTIVO: NO_x000a_CODIGO DE SERVICIO: REPLICAS_x000a_DIRECCION:-_x000a_QUIEN REPORTA: Juan Carlos Dupuy |  +56 979 778 332_x000a_CONTACTO EN TERRENO:  Juan Carlos Dupuy |  +56 979 778 332_x000a_PROBLEMA: -_x000a_REQUERIMIENTO:_x000a_Estimados_x000a__x000a_Buenos días, junto con saludar, solicito ejecutar"/>
    <s v="Se efectúa contacto con cliente:N/A _x000a_Teléfono de contacto: N/A _x000a_Acciones realizadas:Se realizan test failover para 5 servidores de IPCHILE para validar servicios de replicas con aplicativo Zerto_x000a_Solución paliativa o definitiva: Replicas sincronizadas sin"/>
    <d v="1899-12-30T23:27:05"/>
    <d v="1899-12-31T00:28:57"/>
    <d v="1899-12-30T01:01:52"/>
    <x v="0"/>
    <s v="Cumplido"/>
  </r>
  <r>
    <s v="INC000002492937"/>
    <s v="VPN IP - MPLS"/>
    <x v="5"/>
    <s v="GESTION HD"/>
    <s v="JAVIERA A UMAÑA YEVENES"/>
    <s v="frp_spevel"/>
    <s v="3-Moderado/Limitado"/>
    <s v="3-Medio"/>
    <s v="Media"/>
    <s v="Requerimiento de Cliente"/>
    <s v="SOCIEDAD CONCESIONARIA VESPUCIO ORIENTE S.A."/>
    <s v="HD/Problemas con Dominio"/>
    <s v="12/12/2023 9:57:54"/>
    <s v="12/12/2023 9:59:52"/>
    <x v="0"/>
    <s v="CDP ANTIGUO 1"/>
    <s v="CDP ANTIGUO 2"/>
    <s v="15/12/2023 16:29:07"/>
    <s v="15/12/2023 23:50:00"/>
    <s v="PREVENTIVO: NO_x000a_CODIGO DE SERVICIO: NN_x000a_DIRECCION: _x000a_QUIEN REPORTA: Hugo Flores UrtubiaMóvil: +569 96307148_x000a_CONTACTO EN TERRENO: _x000a_PROBLEMA:_x000a_REQUERIMIENTO:Un cordial saludo, agradeceré agregar a lista blanca al dominio  mail.litoralpresschile.cl ;   litoralp"/>
    <m/>
    <d v="1900-01-02T05:26:16"/>
    <d v="1900-01-02T06:31:13"/>
    <d v="1899-12-30T01:04:57"/>
    <x v="0"/>
    <s v="Cumplido"/>
  </r>
  <r>
    <s v="INC000002492958"/>
    <s v="VPN IP - MPLS"/>
    <x v="17"/>
    <s v="GESTION HD"/>
    <s v="NICOLAS A SAAVEDRA EGUILUZ"/>
    <s v="frp_jciert"/>
    <s v="4-Menor/Localizado"/>
    <s v="4-Baja"/>
    <s v="Baja"/>
    <s v="Requerimiento de Cliente"/>
    <s v="TELEFONICA GLOBAL TECHNOLOGY S.A.AGENCIA EN CHILE"/>
    <s v="REQ / Desbloqueo y cambio de clave en QAS"/>
    <s v="12/12/2023 10:21:02"/>
    <s v="12/12/2023 10:25:04"/>
    <x v="0"/>
    <s v="CDP ANTIGUO 1"/>
    <s v="CDP ANTIGUO 2"/>
    <s v="12/12/2023 16:26:39"/>
    <s v="12/12/2023 23:50:00"/>
    <s v="PREVENTIVO: NO_x000a__x000a_CODIGO DE SERVICIO: nn...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
    <s v="A continuación, indico la hora actual de los servidores;"/>
    <d v="1899-12-30T00:00:00"/>
    <d v="1899-12-30T06:05:37"/>
    <d v="1899-12-30T06:05:37"/>
    <x v="0"/>
    <s v="Cumplido"/>
  </r>
  <r>
    <s v="INC000002492986"/>
    <s v="HOUSING"/>
    <x v="4"/>
    <s v="DUOC TICKET AUTOMATICO"/>
    <s v="ALEJANDRO ACEVEDO VALENZUELA"/>
    <s v="frp_lmosqu"/>
    <s v="3-Moderado/Limitado"/>
    <s v="4-Baja"/>
    <s v="Baja"/>
    <s v="Requerimiento de Cliente"/>
    <s v="FUNDACION INSTITUTO PROFESIONAL DUOC UC"/>
    <s v="REQ | DUOC |  [DUOC]Actualizaciones MS período Diciembre 2023"/>
    <s v="12/12/2023 11:05:27"/>
    <s v="12/12/2023 11:07:07"/>
    <x v="0"/>
    <s v="CDP ANTIGUO 1"/>
    <s v="CDP ANTIGUO 2"/>
    <s v="12/12/2023 15:56:39"/>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GERMAN"/>
    <s v="Se adjunta plan de trabajo  y RFC correspondientes para actualización Ms Diciembre 2023."/>
    <d v="1899-12-30T04:45:02"/>
    <d v="1899-12-30T04:51:12"/>
    <d v="1899-12-30T00:06:10"/>
    <x v="0"/>
    <s v="Cumplido"/>
  </r>
  <r>
    <s v="INC000002493082"/>
    <s v="TICKET-INTELIGENTE"/>
    <x v="4"/>
    <s v="GESTION TI"/>
    <s v="PAUL A SEPULVEDA ALVAREZ"/>
    <s v="USR_TSIGHT"/>
    <s v="1-Extenso/Generalizado"/>
    <s v="4-Baja"/>
    <s v="Baja"/>
    <s v="Incidente de Cliente"/>
    <s v="FUNDACION INSTITUTO PROFESIONAL DUOC UC"/>
    <s v="fiprdu01 - pro_exch_wsnt TICKET AUTOMATICO"/>
    <s v="12/12/2023 11:08:22"/>
    <s v="12/12/2023 11:08:22"/>
    <x v="0"/>
    <s v="TRUESIGHT"/>
    <s v="TRUESIGHT"/>
    <s v="12/12/2023 18:06:14"/>
    <s v="12/12/2023 23:50:00"/>
    <s v="PREVENTIVO=SI_x000a_CODIGO DE SERVICIO=PRO_EXCH_WSNT_x000a_DIRECCION=_x000a_CIUDAD=_x000a_COMUNA LOCAL=_x000a_REGION=_x000a_QUIEN REPORTA=Ticket automático_x000a_CONTACTO EN TERRENO=_x000a_PROBLEMA=High RAM Usage Alert for Node FIPRDU01 - PRO_EXCH_WSNT_x000a_REQUERIMIENTO=_x000a_EQUIPOS ENERGIZADO O REINICIADO=_x000a_H"/>
    <s v="la alerta de utilización de memoria ram se encuentra superada en servidor._x000a_Se realiza cierre de sesiones desconectadas en servidor._x000a_Se mantendrá en observación el comportamiento del servidor"/>
    <d v="1899-12-30T06:50:16"/>
    <d v="1899-12-30T06:57:52"/>
    <d v="1899-12-30T00:07:36"/>
    <x v="1"/>
    <s v=""/>
  </r>
  <r>
    <s v="INC000002493135"/>
    <s v="VPN IP - MPLS"/>
    <x v="12"/>
    <s v="GESTION HD"/>
    <s v="JOSE A SANTIS SERRANO"/>
    <s v="frp_fpetro"/>
    <s v="3-Moderado/Limitado"/>
    <s v="3-Medio"/>
    <s v="Media"/>
    <s v="Requerimiento de Cliente"/>
    <s v="SONACOL SA"/>
    <s v="REQ/[SONACOL] Reconfiguracion VPGs STF01 - STF02"/>
    <s v="12/12/2023 10:34:32"/>
    <s v="12/12/2023 10:37:38"/>
    <x v="0"/>
    <s v="CDP ANTIGUO 1"/>
    <s v="CDP ANTIGUO 2"/>
    <s v="13/12/2023 11:17:28"/>
    <s v="13/12/2023 23:50:00"/>
    <s v="PREVENTIVO: NO_x000a_CODIGO DE SERVICIO: _x000a_DIRECCION: _x000a_QUIEN REPORTA: Alberto Bezares Ovalle 56 9 71268048 _x000a_CONTACTO EN TERRENO: Alberto Bezares Ovalle 56 9 71268048 _x000a_PROBLEMA:Y_x000a__x000a_    Reconfigurar los VPG´s informados por cliente SONACOL._x000a_    Servidores involucr"/>
    <s v="Se efectúa contacto con cliente:N/A _x000a_Teléfono de contacto: N/A _x000a_Acciones realizadas:Se realizan reconfiguracion para 2 servidores en plataforma Zerto_x000a_Solución paliativa o definitiva: Replicas sincronizadas sin problemas informadas  por cliente_x000a_Acciones d"/>
    <d v="1899-12-30T21:41:00"/>
    <d v="1899-12-31T00:42:56"/>
    <d v="1899-12-30T03:01:56"/>
    <x v="0"/>
    <s v="Cumplido"/>
  </r>
  <r>
    <s v="INC000002493158"/>
    <s v="VPN IP - MPLS"/>
    <x v="5"/>
    <s v="BELIEVE"/>
    <s v="JAVIERA A UMAÑA YEVENES"/>
    <s v="frp_frodri"/>
    <s v="4-Menor/Localizado"/>
    <s v="4-Baja"/>
    <s v="Baja"/>
    <s v="Incidente de Cliente"/>
    <s v="PROCESADORA DE RESIDUOS INDUSTRIALES LIMITADA"/>
    <s v="FRONT CTC/ EMPRESAS/ configuracion de licencias E3"/>
    <s v="12/12/2023 11:00:05"/>
    <s v="12/12/2023 11:04:36"/>
    <x v="0"/>
    <s v="COMUNICACIONES"/>
    <s v="VPN IP - MPLS"/>
    <s v="12/12/2023 14:03:47"/>
    <s v="12/12/2023 23:50:00"/>
    <s v="PREVENTIVO: NO_x000a_EMPRESA: PROCESADORA DE RESIDUOS INDUSTRIALES LIMITADA_x000a_CÓDIGO DE SERVICIO: _x000a_DIRECCIÓN: av las industrias 341_x000a_COMUNA: calama_x000a_CIUDAD: _x000a_NOMBRE DE QUIEN REPORTA: enzo ansiel_x000a_TELÉFONO DE QUIEN REPORTA: 982419886_x000a_NOMBRE DE CONTACTO EN TERRENO: e"/>
    <m/>
    <d v="1899-12-30T02:48:46"/>
    <d v="1899-12-30T03:03:42"/>
    <d v="1899-12-30T00:14:56"/>
    <x v="1"/>
    <s v=""/>
  </r>
  <r>
    <s v="INC000002493174"/>
    <s v="VPN IP - MPLS"/>
    <x v="3"/>
    <s v="ADMINISTRADORES RESIDENTES"/>
    <s v="VICTOR SEPULVEDA GAMARRA"/>
    <s v="frp_rreyes"/>
    <s v="3-Moderado/Limitado"/>
    <s v="3-Medio"/>
    <s v="Media"/>
    <s v="Incidente de Cliente"/>
    <s v="FUNDACION INSTITUTO PROFESIONAL DUOC UC"/>
    <s v="Alerta caída global Bibliografía MSAD, Correo Profesor MSAD, Duoc Portal Docente MSAD, RAGC"/>
    <s v="12/12/2023 11:28:21"/>
    <s v="12/12/2023 11:31:17"/>
    <x v="0"/>
    <s v="TI"/>
    <s v="SISTEMAS OPERATIVOS"/>
    <s v="12/12/2023 12:41:28"/>
    <s v="12/12/2023 23:50:00"/>
    <s v="PREVENTIVO: NO_x000a_CODIGO DE SERVICIO:_x000a_DIRECCION:_x000a_QUIEN REPORTA: Paula Brusco_x000a_CONTACTO EN TERRENO:_x000a_PROBLEMA:_x000a__x000a_Estimados,buen dia._x000a__x000a_Se han presentado alertas globales para los siguientes objetivos: Bibliografía MSAD, Correo Profesor MSAD, Duoc Portal Docente"/>
    <s v="Inconveniente se debió a que cliente habilitó política de geolocalización en tenant de Azure, provocando intermitencia de acceso a sus aplicativos, el mismo ya se encuentra solucionado."/>
    <d v="1899-12-30T00:40:55"/>
    <d v="1899-12-30T01:13:07"/>
    <d v="1899-12-30T00:32:12"/>
    <x v="1"/>
    <s v=""/>
  </r>
  <r>
    <s v="INC000002493208"/>
    <s v="HOUSING"/>
    <x v="15"/>
    <s v="APQ ACCESOS"/>
    <s v="JAIRO A SALINAS GARAY"/>
    <s v="tct_jsalin"/>
    <s v="3-Moderado/Limitado"/>
    <s v="3-Medio"/>
    <s v="Media"/>
    <s v="Requerimiento de Cliente"/>
    <s v="TELEFONICA EMPRESAS DE CHILE SA"/>
    <s v="TOMA DE ALARMAS DE CLIENTE"/>
    <s v="12/12/2023 10:28:48"/>
    <s v="12/12/2023 10:29:53"/>
    <x v="0"/>
    <s v="CDP ANTIGUO 1"/>
    <s v="CDP ANTIGUO 2"/>
    <s v="12/12/2023 11:27:36"/>
    <s v="12/12/2023 23:50:00"/>
    <s v="TOMA DE ALARMAS DE CLIENTE"/>
    <s v="TOMA DE ALARMAS REALIZADA."/>
    <d v="1899-12-30T00:57:43"/>
    <d v="1899-12-30T00:58:48"/>
    <d v="1899-12-30T00:01:05"/>
    <x v="0"/>
    <s v="Cumplido"/>
  </r>
  <r>
    <s v="INC000002493225"/>
    <s v="HOSTING VIRTUAL"/>
    <x v="4"/>
    <s v="GESTION PLATAFORMA CLIENTES"/>
    <s v="JUAN CARLOS UZCATEGUI FUGUETT"/>
    <s v="vos_eperez"/>
    <s v="4-Menor/Localizado"/>
    <s v="4-Baja"/>
    <s v="Baja"/>
    <s v="Requerimiento de Cliente"/>
    <s v="TELEFONICA EMPRESAS DE CHILE SA"/>
    <s v="Creación de VM para nuevo parque SolarWinds"/>
    <s v="12/12/2023 10:48:20"/>
    <s v="12/12/2023 10:55:55"/>
    <x v="0"/>
    <s v="TI"/>
    <s v="SISTEMAS OPERATIVOS"/>
    <s v="15/12/2023 13:41:11"/>
    <s v="15/12/2023 23:50:00"/>
    <s v="Señores,_x000a_Junto con saludarles el día de hoy. Solicito de su colaboración para solicitar la creación de una VM adicional dentro del parque de nuevos equipos de SolarWinds. Esto con el fin de reponer un poller que utilizado para otras funciones._x000a__x000a_Las carac"/>
    <s v="Cliente no cuenta con suficiente recursos. Se realiza solicitud mediante  area virtual y comercial."/>
    <d v="1900-01-02T02:34:16"/>
    <d v="1900-01-02T02:52:51"/>
    <d v="1899-12-30T00:18:35"/>
    <x v="0"/>
    <s v="Cumplido"/>
  </r>
  <r>
    <s v="INC000002493295"/>
    <s v="HOUSING"/>
    <x v="19"/>
    <s v="BELIEVE"/>
    <s v="SEBASTIAN A JARA VIDAL"/>
    <s v="frp_jolsso"/>
    <s v="3-Moderado/Limitado"/>
    <s v="3-Medio"/>
    <s v="Media"/>
    <s v="Requerimiento de Cliente"/>
    <s v="EQUIPOS ELECTRONICOS Y COMPUTACION SA"/>
    <s v="GESTION DATACENTER/ ACCESOS /EQUIPOS ELECTRONICOS Y COMPUTACION SA"/>
    <s v="12/12/2023 14:51:44"/>
    <s v="12/12/2023 14:53:03"/>
    <x v="0"/>
    <s v="COMUNICACIONES"/>
    <s v="VPN IP - MPLS"/>
    <s v="12/12/2023 15:41:14"/>
    <s v="12/12/2023 23:50:00"/>
    <s v="EMPRESA: EQUIPOS ELECTRONICOS Y COMPUTACION SA_x000a_CÓDIGO DE SERVICIO: _x000a_DIRECCIÓN: Calle San Martin #50, Santiago Centro, Santiago_x000a_NOMBRE DE QUIEN REPORTA: Cristian Aranguiz_x000a_TELÉFONO DE QUIEN REPORTA: 56975687107_x000a_NOMBRE DE CONTACTO EN TERRENO: _x000a_REQUERIMIENTO"/>
    <m/>
    <d v="1899-12-30T00:38:00"/>
    <d v="1899-12-30T00:49:30"/>
    <d v="1899-12-30T00:11:30"/>
    <x v="0"/>
    <s v="Cumplido"/>
  </r>
  <r>
    <s v="INC000002493312"/>
    <s v="VPN IP - MPLS"/>
    <x v="2"/>
    <s v="GESTION HD"/>
    <s v="MARIO PARADA DUARTE"/>
    <s v="frp_spevel"/>
    <s v="3-Moderado/Limitado"/>
    <s v="3-Medio"/>
    <s v="Media"/>
    <s v="Requerimiento de Cliente"/>
    <s v="TELEFONICA CYBERSECURITY TECH CHILE SPA"/>
    <s v="HD/VPN S2S Adem Ltda"/>
    <s v="12/12/2023 12:00:36"/>
    <s v="12/12/2023 12:01:53"/>
    <x v="0"/>
    <s v="CDP ANTIGUO 1"/>
    <s v="CDP ANTIGUO 2"/>
    <s v="15/12/2023 10:04:40"/>
    <s v="15/12/2023 23:50:00"/>
    <s v="PREVENTIVO: NO_x000a_CODIGO DE SERVICIO: 172.25.0.0/16_x000a_DIRECCION: _x000a_QUIEN REPORTA:  Willians Jose Arenas Zarraga Tel.  +56 9 9343 3824| willians.arenaszarraga@telefonica.com_x000a_CONTACTO EN TERRENO:_x000a_PROBLEMA:_x000a_REQUERIMIENTO: favor su apoyo con configuración de una V"/>
    <s v="Se realiza enrutamiento solicitado por cliente"/>
    <d v="1900-01-01T12:26:55"/>
    <d v="1900-01-01T22:04:04"/>
    <d v="1899-12-30T09:37:09"/>
    <x v="0"/>
    <s v="Cumplido"/>
  </r>
  <r>
    <s v="INC000002493324"/>
    <s v="VPN IP - MPLS"/>
    <x v="3"/>
    <s v="GESTION HD"/>
    <s v="SEBASTIAN I ACUÑA GUZMAN"/>
    <s v="frp_spevel"/>
    <s v="3-Moderado/Limitado"/>
    <s v="3-Medio"/>
    <s v="Media"/>
    <s v="Requerimiento de Cliente"/>
    <s v="TELEFONICA GLOBAL TECHNOLOGY S.A.AGENCIA EN CHILE"/>
    <s v="HD/ Habilitar Acceso desde ServerTools"/>
    <s v="12/12/2023 12:06:13"/>
    <s v="12/12/2023 12:09:54"/>
    <x v="0"/>
    <s v="TI"/>
    <s v="SISTEMAS OPERATIVOS"/>
    <s v="12/12/2023 13:47:06"/>
    <s v="12/12/2023 23:50:00"/>
    <s v="PREVENTIVO: NO_x000a_CODIGO DE SERVICIO: NN_x000a_DIRECCION:_x000a_QUIEN REPORTA: Claudio Gajardo Garrido +56967960961 | claudio.gajardogarrido@telefonica.com_x000a_CONTACTO EN TERRENO: _x000a_PROBLEMA:_x000a_REQUERIMIENTO:Favor generar Ticket a OPERACIONES CLOUD / CONTROLLER, para el sigu"/>
    <s v="Se realiza habilitación solicitada."/>
    <d v="1899-12-30T01:26:06"/>
    <d v="1899-12-30T01:40:53"/>
    <d v="1899-12-30T00:14:47"/>
    <x v="0"/>
    <s v="Cumplido"/>
  </r>
  <r>
    <s v="INC000002493387"/>
    <s v="VPN IP - MPLS"/>
    <x v="17"/>
    <s v="GESTION HD"/>
    <s v="EWALD R GALAZ MILLALEO"/>
    <s v="frp_lmosqu"/>
    <s v="4-Menor/Localizado"/>
    <s v="4-Baja"/>
    <s v="Baja"/>
    <s v="Requerimiento de Cliente"/>
    <s v="INDUSTRIAS CHILENAS DE ALAMBRE INCHALAM S.A."/>
    <s v="REQ / INCHALAM - Estado de cuenta clientes / Help Desk"/>
    <s v="12/12/2023 13:33:34"/>
    <s v="12/12/2023 13:36:15"/>
    <x v="0"/>
    <s v="Service"/>
    <s v="Internal"/>
    <s v="13/12/2023 11:36:07"/>
    <s v="13/12/2023 23:50:00"/>
    <s v="PREVENTIVO:_x000a__x000a_CODIGO DE SERVICIO: estados_ctas_cltes_x000a__x000a_DIRECCION:      _x000a__x000a_CIUDAD:             _x000a__x000a_COMUNA:_x000a__x000a_NOMBRE QUIEN REPORTA: Ewald Galaz Millaleo_x000a__x000a_TELEFONO QUIEN REPORTA: +56 9 8510 0702 | _x000a_ _x000a_NOMBRE CONTACTO EN TERRENO:         Ewald Galaz Millaleo_x000a__x000a_TELEF"/>
    <s v="Estimados,_x000a__x000a_Se adjunta correo de respuesta enviado al cliente._x000a__x000a_Saludos."/>
    <d v="1899-12-30T13:30:06"/>
    <d v="1899-12-30T22:02:33"/>
    <d v="1899-12-30T08:32:27"/>
    <x v="0"/>
    <s v="Cumplido"/>
  </r>
  <r>
    <s v="INC000002493419"/>
    <s v="SAP"/>
    <x v="17"/>
    <s v="GESTION HD"/>
    <s v="EWALD R GALAZ MILLALEO"/>
    <s v="frp_jciert"/>
    <s v="4-Menor/Localizado"/>
    <s v="4-Baja"/>
    <s v="Baja"/>
    <s v="Requerimiento de Cliente"/>
    <s v="UNIVERSIDAD DE ANTOFAGASTA"/>
    <s v="REQ / Formulario Solicitud Creación Usuario y Asignación Roles-"/>
    <s v="12/12/2023 12:04:03"/>
    <s v="12/12/2023 12:08:50"/>
    <x v="0"/>
    <s v="Service"/>
    <s v="Internal"/>
    <s v="13/12/2023 11:27:44"/>
    <s v="13/12/2023 23:50:00"/>
    <s v="PREVENTIVO: NO_x000a__x000a_CODIGO DE SERVICIO:_x000a__x000a_DIRECCION:      _x000a__x000a_CIUDAD:             _x000a__x000a_COMUNA:_x000a__x000a_NOMBRE QUIEN REPORTA:Ewald Galaz Millaleo_x000a__x000a__x000a__x000a_TELEFONO QUIEN REPORTA:Ewald Galaz Millaleo_x000a__x000a__x000a__x000a_NOMBRE CONTACTO EN TERRENO:        _x000a__x000a_TELEFONO 1 CONTACTO EN TERRENO:_x000a__x000a_TELEFO"/>
    <m/>
    <d v="1899-12-30T13:19:56"/>
    <d v="1899-12-30T23:23:41"/>
    <d v="1899-12-30T10:03:45"/>
    <x v="0"/>
    <s v="Cumplido"/>
  </r>
  <r>
    <s v="INC000002493427"/>
    <s v="RED INTERNA"/>
    <x v="0"/>
    <s v="APQ ACCESOS"/>
    <s v="CRISTOPHER MALDONADO ROMERO"/>
    <s v="tct_cmaldo"/>
    <s v="4-Menor/Localizado"/>
    <s v="4-Baja"/>
    <s v="Baja"/>
    <s v="Requerimiento de Cliente"/>
    <s v="TELEFONICA EMPRESAS DE CHILE SA"/>
    <s v="RONDA TOMA DE TEMPERATURAS SALAS TIC"/>
    <s v="12/12/2023 12:10:55"/>
    <s v="12/12/2023 12:12:41"/>
    <x v="0"/>
    <s v="CDP ANTIGUO 1"/>
    <s v="CDP ANTIGUO 2"/>
    <s v="12/12/2023 13:55:30"/>
    <s v="12/12/2023 23:50:00"/>
    <m/>
    <s v="RONDA REALIZADA"/>
    <d v="1899-12-30T00:00:00"/>
    <d v="1899-12-30T00:00:00"/>
    <d v="1899-12-30T00:00:00"/>
    <x v="0"/>
    <s v="Cumplido"/>
  </r>
  <r>
    <s v="INC000002493437"/>
    <s v="INFRAESTRUCTURA DC"/>
    <x v="8"/>
    <s v="APQ ACCESOS"/>
    <s v="JONATHAN A MARQUEZ ASTENGO"/>
    <s v="tct_sjarav"/>
    <s v="4-Menor/Localizado"/>
    <s v="4-Baja"/>
    <s v="Baja"/>
    <s v="Requerimiento de Cliente"/>
    <s v="TELEFONICA CYBERSECURITY TECH CHILE SPA"/>
    <s v="RETIRO DE CABLES TIC 4"/>
    <s v="12/12/2023 12:18:14"/>
    <s v="12/12/2023 12:19:37"/>
    <x v="0"/>
    <s v="CDP ANTIGUO 1"/>
    <s v="CDP ANTIGUO 2"/>
    <s v="14/12/2023 17:59:17"/>
    <s v="14/12/2023 23:50:00"/>
    <s v="RETIRO DE CABLEADO DE RACK DESOCUPADOS"/>
    <s v="MANO REMOTA REALIZADA"/>
    <d v="1899-12-30T00:00:00"/>
    <d v="1899-12-30T00:00:00"/>
    <d v="1899-12-30T00:00:00"/>
    <x v="0"/>
    <s v="Cumplido"/>
  </r>
  <r>
    <s v="INC000002493473"/>
    <s v="RED INTERNA"/>
    <x v="0"/>
    <s v="APQ ACCESOS"/>
    <s v="CRISTOPHER MALDONADO ROMERO"/>
    <s v="tct_cmaldo"/>
    <s v="4-Menor/Localizado"/>
    <s v="4-Baja"/>
    <s v="Baja"/>
    <s v="Requerimiento de Cliente"/>
    <s v="TELEFONICA EMPRESAS DE CHILE SA"/>
    <s v="RONDA TOMA DE TEMPERATURAS SALAS TIC"/>
    <s v="12/12/2023 12:45:59"/>
    <s v="12/12/2023 12:48:00"/>
    <x v="0"/>
    <s v="CDP ANTIGUO 1"/>
    <s v="CDP ANTIGUO 2"/>
    <s v="12/12/2023 18:54:04"/>
    <s v="12/12/2023 23:50:00"/>
    <m/>
    <s v="RONDA REALIZADA"/>
    <d v="1899-12-30T06:06:04"/>
    <d v="1899-12-30T06:08:05"/>
    <d v="1899-12-30T00:02:01"/>
    <x v="0"/>
    <s v="Cumplido"/>
  </r>
  <r>
    <s v="INC000002493533"/>
    <s v="RED INTERNA"/>
    <x v="1"/>
    <s v="APQ ACCESOS"/>
    <s v="CARLOS F ARAYA RAMIREZ"/>
    <s v="tct_cararr"/>
    <s v="4-Menor/Localizado"/>
    <s v="4-Baja"/>
    <s v="Baja"/>
    <s v="Requerimiento de Cliente"/>
    <s v="TELEFONICA CYBERSECURITY TECH CHILE SPA"/>
    <s v="RONDA INSPECTIVA"/>
    <s v="12/12/2023 12:36:41"/>
    <s v="12/12/2023 12:36:43"/>
    <x v="0"/>
    <s v="CDP ANTIGUO 1"/>
    <s v="CDP ANTIGUO 2"/>
    <s v="12/12/2023 12:51:44"/>
    <s v="12/12/2023 23:50:00"/>
    <m/>
    <s v="ronda realizada"/>
    <d v="1899-12-30T00:00:00"/>
    <d v="1899-12-30T00:00:00"/>
    <d v="1899-12-30T00:00:00"/>
    <x v="0"/>
    <s v="Cumplido"/>
  </r>
  <r>
    <s v="INC000002493555"/>
    <s v="HOUSING"/>
    <x v="14"/>
    <s v="BELIEVE"/>
    <s v="CRISTOPHER MALDONADO ROMERO"/>
    <s v="frp_pcamay"/>
    <s v="3-Moderado/Limitado"/>
    <s v="3-Medio"/>
    <s v="Media"/>
    <s v="Requerimiento de Cliente"/>
    <s v="TELEFONICA EMPRESAS DE CHILE SA"/>
    <s v="GESTION DATACENTER/ ACCESOS / SINACOFI"/>
    <s v="12/12/2023 13:32:29"/>
    <s v="12/12/2023 13:32:31"/>
    <x v="0"/>
    <s v="COMUNICACIONES"/>
    <s v="VPN IP - MPLS"/>
    <s v="12/12/2023 14:13:18"/>
    <s v="12/12/2023 23:50:00"/>
    <s v="EMPRESA:  SINACOFI_x000a_CÓDIGO DE SERVICIO: _x000a_DIRECCIÓN:Av. Apoquindo #7071, Las Condes, Santiago_x000a_NOMBRE DE QUIEN REPORTA: Juan Palacios_x000a_TELÉFONO DE QUIEN REPORTA:  56996995135_x000a_NOMBRE DE CONTACTO EN TERRENO: _x000a_PROBLEMA: Sala de Contingencia SINACOFI_x000a_EQUIPOS ENE"/>
    <s v="ACCESOS AUTORIZADOS"/>
    <d v="1899-12-30T00:33:32"/>
    <d v="1899-12-30T00:40:49"/>
    <d v="1899-12-30T00:07:17"/>
    <x v="0"/>
    <s v="Cumplido"/>
  </r>
  <r>
    <s v="INC000002493584"/>
    <s v="HOUSING"/>
    <x v="4"/>
    <s v="DUOC TICKET PENDIENTES"/>
    <s v="ALEJANDRO ACEVEDO VALENZUELA"/>
    <s v="frp_joagui"/>
    <s v="3-Moderado/Limitado"/>
    <s v="4-Baja"/>
    <s v="Baja"/>
    <s v="Requerimiento de Cliente"/>
    <s v="FUNDACION INSTITUTO PROFESIONAL DUOC UC"/>
    <s v="RQ | DUOC | [DUOC] Sitios Sharepoint 2013"/>
    <s v="12/12/2023 15:16:02"/>
    <s v="12/12/2023 15:17:41"/>
    <x v="0"/>
    <s v="TI"/>
    <s v="SISTEMAS OPERATIVOS"/>
    <s v="12/12/2023 16:06:40"/>
    <s v="1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 Adjunto informe de plataforma SharePoint 2013 sitios y actualizaciones realizadas ambiente QA y PRD."/>
    <d v="1899-12-30T00:01:13"/>
    <d v="1899-12-30T00:50:38"/>
    <d v="1899-12-30T00:49:25"/>
    <x v="0"/>
    <s v="Cumplido"/>
  </r>
  <r>
    <s v="INC000002493589"/>
    <s v="HOUSING"/>
    <x v="16"/>
    <s v="BELIEVE"/>
    <s v="JORGE S LORCA LEIVA"/>
    <s v="frp_pcamay"/>
    <s v="3-Moderado/Limitado"/>
    <s v="3-Medio"/>
    <s v="Media"/>
    <s v="Incidente de Cliente"/>
    <s v="TELEFONICA EMPRESAS DE CHILE SA"/>
    <s v="GESTION DATACENTER/ ACCESOS / TELEFONICA EMPRESAS DE CHILE SA"/>
    <s v="12/12/2023 16:03:56"/>
    <s v="12/12/2023 16:04:09"/>
    <x v="0"/>
    <s v="COMUNICACIONES"/>
    <s v="VPN IP - MPLS"/>
    <s v="12/12/2023 16:55:31"/>
    <s v="12/12/2023 23:50:00"/>
    <s v="EMPRESA: TELEFONICA EMPRESAS DE CHILE SA_x000a_CÓDIGO DE SERVICIO: _x000a_DIRECCIÓN:AV. Presidente Prieto #226, Paine, Santiago_x000a_NOMBRE DE QUIEN REPORTA: Fernando Sepulveda_x000a_TELÉFONO DE QUIEN REPORTA:  993211880_x000a_NOMBRE DE CONTACTO EN TERRENO: _x000a_PROBLEMA: Retiro soporte"/>
    <m/>
    <d v="1899-12-30T00:39:18"/>
    <d v="1899-12-30T00:51:35"/>
    <d v="1899-12-30T00:12:17"/>
    <x v="1"/>
    <s v=""/>
  </r>
  <r>
    <s v="INC000002493611"/>
    <s v="HOUSING"/>
    <x v="3"/>
    <s v="GESTION PLATAFORMA CLIENTES"/>
    <s v="GUSTAVO AVILA VERA"/>
    <s v="vos_bherna"/>
    <s v="4-Menor/Localizado"/>
    <s v="3-Medio"/>
    <s v="Media"/>
    <s v="Requerimiento de Cliente"/>
    <s v="FRACTALIA"/>
    <s v="(Asignar a Sebastián Acuña) Incorporación de Línea en archivo host server QA."/>
    <s v="14/12/2023 11:28:25"/>
    <s v="14/12/2023 11:32:26"/>
    <x v="0"/>
    <s v="PLATAFORMAS"/>
    <s v="REMEDY EMPRESAS"/>
    <s v="14/12/2023 17:34:50"/>
    <s v="14/12/2023 23:50:00"/>
    <s v="Estimados buenos días,_x000a__x000a_Por favor su apoyo en la incorporación de la siguiente línea en archivo host para los servidores del entorno QA de remedy indicados._x000a__x000a_Línea:_x000a_172.29.101.67    rmdy-qa-arback01          ars_qa  rmdy-qa-arback01.tic.cl_x000a__x000a__x000a_Servidores:"/>
    <s v="Se configuran los registros solicitados"/>
    <d v="1899-12-30T00:00:00"/>
    <d v="1899-12-30T06:06:25"/>
    <d v="1899-12-30T06:06:25"/>
    <x v="0"/>
    <s v="Cumplido"/>
  </r>
  <r>
    <s v="INC000002493615"/>
    <s v="HOUSING"/>
    <x v="2"/>
    <s v="GESTION PLATAFORMA CLIENTES"/>
    <m/>
    <s v="vos_bherna"/>
    <s v="3-Moderado/Limitado"/>
    <s v="4-Baja"/>
    <s v="Baja"/>
    <s v="Requerimiento de Cliente"/>
    <s v="FRACTALIA"/>
    <s v="RESETEOP PASSWORD VPN"/>
    <s v="17/12/2023 13:03:23"/>
    <s v="17/12/2023 13:05:53"/>
    <x v="1"/>
    <s v="PLATAFORMAS"/>
    <s v="REMEDY EMPRESAS"/>
    <s v="17/12/2023 13:07:59"/>
    <s v="17/12/2023 13:07:59"/>
    <s v="Buenas tardes, se necesita el reseteo de la password de VPN para el usuario:p.epiraino_x000a__x000a_Este usuario corresponde al proveedor NETSEC quien da soporta a la plataforma de monitoreo SOLARWINDS._x000a__x000a__x000a_Muchas gracias."/>
    <m/>
    <d v="1899-12-30T00:00:00"/>
    <d v="1899-12-30T00:04:36"/>
    <d v="1899-12-30T00:04:36"/>
    <x v="0"/>
    <s v="Cumplido"/>
  </r>
  <r>
    <s v="INC000002493723"/>
    <s v="VPN IP - MPLS"/>
    <x v="3"/>
    <s v="GESTION HD"/>
    <s v="GUSTAVO AVILA VERA"/>
    <s v="frp_fpetro"/>
    <s v="3-Moderado/Limitado"/>
    <s v="3-Medio"/>
    <s v="Media"/>
    <s v="Requerimiento de Cliente"/>
    <s v="INMOBILIARIA FRUSAN S.A."/>
    <s v="REQ/TTECH: Licencia Linux SUSE"/>
    <s v="12/12/2023 13:39:52"/>
    <s v="12/12/2023 13:42:14"/>
    <x v="0"/>
    <s v="CDP ANTIGUO 1"/>
    <s v="CDP ANTIGUO 2"/>
    <s v="12/12/2023 16:04:24"/>
    <s v="12/12/2023 23:50:00"/>
    <s v="PREVENTIVO: NO_x000a_CODIGO DE SERVICIO:_x000a_DIRECCION:_x000a_QUIEN REPORTA:_x000a_CONTACTO EN TERRENO:_x000a__x000a_REQUERIMIENTO:_x000a__x000a_Por favor, nos podrían ayudar a validar si en el servidor 10.68.144.49 (sapsolman) del cliente FRUSAN (Frutera San Fernando) se encuentra activada la licen"/>
    <s v="Se verifica la licencia del servidor"/>
    <d v="1899-12-30T00:00:00"/>
    <d v="1899-12-30T02:24:32"/>
    <d v="1899-12-30T02:24:32"/>
    <x v="0"/>
    <s v="Cumplido"/>
  </r>
  <r>
    <s v="INC000002493730"/>
    <s v="HOUSING"/>
    <x v="14"/>
    <s v="BELIEVE"/>
    <s v="CRISTOPHER MALDONADO ROMERO"/>
    <s v="frp_fbalab"/>
    <s v="3-Moderado/Limitado"/>
    <s v="3-Medio"/>
    <s v="Media"/>
    <s v="Requerimiento de Cliente"/>
    <s v="BANCO SANTANDER CHILE"/>
    <s v="GESTION DATACENTER/ ACCESOS / BANCO SANTANDER CHILE"/>
    <s v="12/12/2023 13:52:49"/>
    <s v="12/12/2023 13:53:51"/>
    <x v="0"/>
    <s v="COMUNICACIONES"/>
    <s v="VPN IP - MPLS"/>
    <s v="12/12/2023 14:33:09"/>
    <s v="12/12/2023 23:50:00"/>
    <s v="EMPRESA: BANCO SANTANDER CHILE_x000a_CÓDIGO DE SERVICIO: _x000a_DIRECCIÓN: _x000a_NOMBRE DE QUIEN REPORTA: Jose Luis Cordero Quiroga_x000a_TELÉFONO DE QUIEN REPORTA:  56974827589_x000a_NOMBRE DE CONTACTO EN TERRENO: _x000a_PROBLEMA: Instalacion de servidores_x000a_EQUIPOS ENERGIZADO/REINICIADOS:"/>
    <s v="ACCESOS AUTORIZADOS"/>
    <d v="1899-12-30T00:33:22"/>
    <d v="1899-12-30T00:40:20"/>
    <d v="1899-12-30T00:06:58"/>
    <x v="0"/>
    <s v="Cumplido"/>
  </r>
  <r>
    <s v="INC000002493745"/>
    <s v="VPN IP - MPLS"/>
    <x v="17"/>
    <s v="BELIEVE"/>
    <s v="EWALD R GALAZ MILLALEO"/>
    <s v="frp_fpetro"/>
    <s v="3-Moderado/Limitado"/>
    <s v="3-Medio"/>
    <s v="Media"/>
    <s v="Requerimiento de Cliente"/>
    <s v="FUNDACION RED DE SALUD DE LA UNIVERSIDAD DE ANTOFAGASTA"/>
    <s v="REQ/HCUA - RE: Formulario Solicitud Creación Usuario y Asignación Roles-Perfiles"/>
    <s v="12/12/2023 14:02:01"/>
    <s v="12/12/2023 14:06:48"/>
    <x v="0"/>
    <s v="Service"/>
    <s v="Internal"/>
    <s v="13/12/2023 17:29:37"/>
    <s v="13/12/2023 23:50:00"/>
    <s v="PREVENTIVO: NO_x000a_CODIGO DE SERVICIO:_x000a_DIRECCION:_x000a_QUIEN REPORTA:_x000a_CONTACTO EN TERRENO:_x000a__x000a_REQUERIMIENTO:_x000a__x000a_Junto con saludar se solicita su atención en requerimiento del consultor en el sentido que nos abran el mandante de PRODUCCION y confirmar la clave desarro"/>
    <s v="Estimados,_x000a__x000a_Se adjunta correo de respuesta enviado al cliente._x000a__x000a_Saludos."/>
    <d v="1899-12-30T19:22:11"/>
    <d v="1899-12-31T03:27:36"/>
    <d v="1899-12-30T08:05:25"/>
    <x v="0"/>
    <s v="Cumplido"/>
  </r>
  <r>
    <s v="INC000002493781"/>
    <s v="VPN IP - MPLS"/>
    <x v="9"/>
    <s v="GESTION HD"/>
    <s v="SEBASTIAN VILLENA"/>
    <s v="frp_fpetro"/>
    <s v="3-Moderado/Limitado"/>
    <s v="3-Medio"/>
    <s v="Media"/>
    <s v="Requerimiento de Cliente"/>
    <s v="RENTOKIL INITIAL CHILE SPA"/>
    <s v="REQ/Backup Rentokil"/>
    <s v="12/12/2023 14:39:28"/>
    <s v="12/12/2023 14:42:34"/>
    <x v="0"/>
    <s v="CDP ANTIGUO 1"/>
    <s v="CDP ANTIGUO 2"/>
    <s v="14/12/2023 12:17:07"/>
    <s v="14/12/2023 23:50:00"/>
    <s v="PREVENTIVO: NO_x000a_CODIGO DE SERVICIO:_x000a_DIRECCION:_x000a_QUIEN REPORTA: _x000a_CONTACTO EN TERRENO:_x000a_:_x000a_REQUERIMIENTO:_x000a__x000a_Por favor generar ticket al área de Backup con el siguiente requerimiento:_x000a__x000a_ _x000a__x000a_Ingresar a régimen de backup servidores de Rentokil Initial S.A_x000a__x000a_ _x000a__x000a_Adjunt"/>
    <s v="FASE RESOLUCIÓN Y RECUPERACIÓN_x000a__x000a_Se efectúa contacto con cliente: N/A_x000a__x000a_Teléfono de contacto: N/A_x000a__x000a_Acciones realizadas: Alta de respaldo ejecutada correctamente_x000a__x000a_Solución paliativa o definitiva: N/A_x000a__x000a_Acciones de Mejora, Recomendaciones: N/A_x000a__x000a_Causa Raíz: N/"/>
    <d v="1899-12-31T19:19:27"/>
    <d v="1899-12-31T21:37:39"/>
    <d v="1899-12-30T02:18:12"/>
    <x v="0"/>
    <s v="Cumplido"/>
  </r>
  <r>
    <s v="INC000002493881"/>
    <s v="VPN IP - MPLS"/>
    <x v="13"/>
    <s v="GESTION HD"/>
    <s v="ANGEL CASTRO CABRERA"/>
    <s v="frp_lmosqu"/>
    <s v="4-Menor/Localizado"/>
    <s v="4-Baja"/>
    <s v="Baja"/>
    <s v="Requerimiento de Cliente"/>
    <s v="ISAPRE NUEVA MASVIDA SA"/>
    <s v="REQ /  ISAPRE NUEVA MAS VIDA / Help Desk"/>
    <s v="12/12/2023 16:53:46"/>
    <s v="12/12/2023 16:55:47"/>
    <x v="0"/>
    <s v="CDP ANTIGUO 1"/>
    <s v="CDP ANTIGUO 2"/>
    <s v="15/12/2023 10:21:38"/>
    <s v="15/12/2023 23:50:00"/>
    <s v="PREVENTIVO:_x000a__x000a_CODIGO DE SERVICIO:_x000a__x000a_DIRECCION:      _x000a__x000a_CIUDAD:             _x000a__x000a_COMUNA:_x000a__x000a_NOMBRE QUIEN REPORTA: Sandra Patricia Amaya Ramos_x000a__x000a_TELEFONO QUIEN REPORTA: 56994378830 |_x000a__x000a_NOMBRE CONTACTO EN TERRENO:         Sandra Patricia Amaya Ramos_x000a__x000a_TELEFONO 1 CONTA"/>
    <s v="Se efectúa contacto con cliente: Sandra Amaya_x000a_Teléfono de contacto: Via correo_x000a_Acciones realizadas: Se envia informacion solicitada por correo_x000a_Acciones de Mejora, Recomendaciones: N/A_x000a_Causa Raíz: N/A"/>
    <d v="1900-01-01T12:16:24"/>
    <d v="1900-01-01T17:27:52"/>
    <d v="1899-12-30T05:11:28"/>
    <x v="0"/>
    <s v="Cumplido"/>
  </r>
  <r>
    <s v="INC000002493889"/>
    <s v="VPN IP - MPLS"/>
    <x v="4"/>
    <s v="GESTION HD"/>
    <s v="ALEJANDRO ACEVEDO VALENZUELA"/>
    <s v="frp_lmosqu"/>
    <s v="4-Menor/Localizado"/>
    <s v="4-Baja"/>
    <s v="Baja"/>
    <s v="Requerimiento de Cliente"/>
    <s v="EMPRESA NACIONAL DE CERTIFICACIONES"/>
    <s v="REQ /  Desinstalar AV TREND de servidores / HEL P DESK"/>
    <s v="12/12/2023 17:09:54"/>
    <s v="12/12/2023 17:13:47"/>
    <x v="0"/>
    <s v="CDP ANTIGUO 1"/>
    <s v="CDP ANTIGUO 2"/>
    <s v="13/12/2023 11:14:19"/>
    <s v="13/12/2023 23:50:00"/>
    <s v="PREVENTIVO:_x000a__x000a_CODIGO DE SERVICIO: DESINST_AV_TREND_DE_SERVIDORES_x000a__x000a_DIRECCION:      _x000a__x000a_CIUDAD:             _x000a__x000a_COMUNA:_x000a__x000a_NOMBRE QUIEN REPORTA: _x0009_Juan Carlos Isla Rodriguez_x000a__x000a_TELEFONO QUIEN REPORTA: (+56 9) 45912923_x000a__x000a_NOMBRE CONTACTO EN TERRENO:     Juan Carlos Isl"/>
    <s v="Estimados. _x000a__x000a_Buenos dias. Desinstalado  los AV TREND de los servidores."/>
    <d v="1899-12-30T16:40:08"/>
    <d v="1899-12-30T18:04:25"/>
    <d v="1899-12-30T01:24:17"/>
    <x v="0"/>
    <s v="Cumplido"/>
  </r>
  <r>
    <s v="INC000002493890"/>
    <s v="HOUSING"/>
    <x v="15"/>
    <s v="APQ ACCESOS"/>
    <s v="ESTEBAN O BUSTOS CORNEJO"/>
    <s v="tct_ebusto"/>
    <s v="4-Menor/Localizado"/>
    <s v="4-Baja"/>
    <s v="Baja"/>
    <s v="Requerimiento de Cliente"/>
    <s v="TELEFONICA EMPRESAS DE CHILE SA"/>
    <s v="SUPERVISION ENERGIZACION EQUIPO HUAWEI"/>
    <s v="12/12/2023 17:11:26"/>
    <s v="12/12/2023 17:13:51"/>
    <x v="0"/>
    <s v="CDP ANTIGUO 1"/>
    <s v="CDP ANTIGUO 2"/>
    <s v="12/12/2023 17:15:52"/>
    <s v="12/12/2023 23:50:00"/>
    <s v="SUPERVISION ENERGIZACION EQUIPO HUAWEI"/>
    <s v="SUPERVISION CRQ/OK"/>
    <d v="1899-12-30T00:02:01"/>
    <d v="1899-12-30T00:04:26"/>
    <d v="1899-12-30T00:02:25"/>
    <x v="0"/>
    <s v="Cumplido"/>
  </r>
  <r>
    <s v="INC000002493920"/>
    <s v="VPN IP - MPLS"/>
    <x v="6"/>
    <s v="BELIEVE"/>
    <s v="SEBASTIAN A JARA VIDAL"/>
    <s v="frp_kaldor"/>
    <s v="3-Moderado/Limitado"/>
    <s v="3-Medio"/>
    <s v="Media"/>
    <s v="Requerimiento de Cliente"/>
    <s v="FARMACIAS AHUMADA S.A."/>
    <s v="GAMA / [FASA] Registro acceso a datacenter SM y APOQ"/>
    <s v="12/12/2023 15:26:08"/>
    <s v="12/12/2023 15:30:02"/>
    <x v="0"/>
    <s v="CDP ANTIGUO 1"/>
    <s v="CDP ANTIGUO 2"/>
    <s v="12/12/2023 18:00:19"/>
    <s v="12/12/2023 23:50:00"/>
    <s v="PREVENTIVO: NO_x000a_CODIGO DE SERVICIO:-_x000a_DIRECCION:-_x000a_QUIEN REPORTA: Alberto Bezares Ovalle / +56 9 71268048_x000a_CONTACTO EN TERRENO:-_x000a_PROBLEMA:-_x000a_REQUERIMIENTO:_x000a_Junto con saludar, agradeceré su apoyo generando folio como requerimiento para obtener registro de acce"/>
    <s v="MANO REMOTA REALIZADA"/>
    <d v="1899-12-30T01:39:08"/>
    <d v="1899-12-30T02:34:11"/>
    <d v="1899-12-30T00:55:03"/>
    <x v="0"/>
    <s v="Cumplido"/>
  </r>
  <r>
    <s v="INC000002493930"/>
    <s v="VPN IP - MPLS"/>
    <x v="3"/>
    <s v="GESTION HD"/>
    <s v="SEBASTIAN I ACUÑA GUZMAN"/>
    <s v="frp_fpetro"/>
    <s v="3-Moderado/Limitado"/>
    <s v="3-Medio"/>
    <s v="Media"/>
    <s v="Requerimiento de Cliente"/>
    <s v="CONSTRUCTORA DE PAVIMENTOS ASFALTICOS BITUMIX S.A"/>
    <s v="REQ/Agregar registros DNS a bitumix.cl"/>
    <s v="12/12/2023 15:32:38"/>
    <s v="12/12/2023 15:35:06"/>
    <x v="0"/>
    <s v="TI"/>
    <s v="SISTEMAS OPERATIVOS"/>
    <s v="12/12/2023 16:32:34"/>
    <s v="12/12/2023 23:50:00"/>
    <s v="PREVENTIVO: NO_x000a_CODIGO DE SERVICIO:_x000a_DIRECCION:_x000a_QUIEN REPORTA: Felipe Ardiles +569 32669718_x000a_CONTACTO EN TERRENO: Felipe Ardiles +569 32669718_x000a__x000a_REQUERIMIENTO:_x000a__x000a_Favor agregar los siguientes registros “A” para zona DNS bitumix.cl_x000a__x000a_ _x000a__x000a_gescombtx   IN      A"/>
    <s v="Se crean los registros solicitados. Mayor detalle en correo adjunto."/>
    <d v="1899-12-30T00:00:00"/>
    <d v="1899-12-30T01:59:56"/>
    <d v="1899-12-30T01:59:56"/>
    <x v="0"/>
    <s v="Cumplido"/>
  </r>
  <r>
    <s v="INC000002493934"/>
    <s v="HOUSING"/>
    <x v="19"/>
    <s v="BELIEVE"/>
    <s v="SEBASTIAN A JARA VIDAL"/>
    <s v="frp_fbalab"/>
    <s v="3-Moderado/Limitado"/>
    <s v="3-Medio"/>
    <s v="Media"/>
    <s v="Requerimiento de Cliente"/>
    <s v="IDOM INGENIERIA Y CONSULTORIA S.A. AGENCIA EN CHILE"/>
    <s v="GESTION DATACENTER/ ACCESOS / IDOM INGENIERIA Y CONSULTORIA S.A. AGENCIA EN CHILE"/>
    <s v="12/12/2023 15:38:47"/>
    <s v="12/12/2023 15:39:49"/>
    <x v="0"/>
    <s v="COMUNICACIONES"/>
    <s v="VPN IP - MPLS"/>
    <s v="12/12/2023 15:46:40"/>
    <s v="12/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_x000a_EQUIPOS ENERGIZADO/REIN"/>
    <m/>
    <d v="1899-12-30T00:02:52"/>
    <d v="1899-12-30T00:07:53"/>
    <d v="1899-12-30T00:05:01"/>
    <x v="0"/>
    <s v="Cumplido"/>
  </r>
  <r>
    <s v="INC000002493950"/>
    <s v="VPN IP - MPLS"/>
    <x v="17"/>
    <s v="GESTION HD"/>
    <s v="NICOLAS A SAAVEDRA EGUILUZ"/>
    <s v="frp_fpetro"/>
    <s v="3-Moderado/Limitado"/>
    <s v="3-Medio"/>
    <s v="Media"/>
    <s v="Requerimiento de Cliente"/>
    <s v="FUND DE BENEFICENCIA HOGAR DE CRISTO"/>
    <s v="REQ/Nota SAP"/>
    <s v="12/12/2023 16:03:59"/>
    <s v="12/12/2023 16:05:38"/>
    <x v="0"/>
    <s v="CDP ANTIGUO 1"/>
    <s v="CDP ANTIGUO 2"/>
    <s v="12/12/2023 16:25:49"/>
    <s v="12/12/2023 23:50:00"/>
    <s v="PREVENTIVO: NO_x000a_CODIGO DE SERVICIO:_x000a_DIRECCION:_x000a_QUIEN REPORTA:_x000a_CONTACTO EN TERRENO:_x000a__x000a_REQUERIMIENTO:_x000a__x000a_Nicolas, junto con saludar y según lo conversado te solicito revisar la factibilidad de implementar la siguiente nota, sus implicancias y la forma:_x000a__x000a_EQUIPO"/>
    <s v="Te comento que en la versión de Support Package que actualmente tienen ustedes (Componente EA-PS Release 603 SP 24) ya se encuentra implementada la nota 1032741. Esta nota se implementa desde en el componente EA-PS Relsease 603 SP1."/>
    <d v="1899-12-30T00:00:00"/>
    <d v="1899-12-30T00:21:50"/>
    <d v="1899-12-30T00:21:50"/>
    <x v="0"/>
    <s v="Cumplido"/>
  </r>
  <r>
    <s v="INC000002493966"/>
    <s v="VPN IP - MPLS"/>
    <x v="2"/>
    <s v="GESTION HD"/>
    <s v="OSCAR A RAMIREZ SOTO"/>
    <s v="frp_fpetro"/>
    <s v="3-Moderado/Limitado"/>
    <s v="3-Medio"/>
    <s v="Media"/>
    <s v="Requerimiento de Cliente"/>
    <s v="HORTIFRUT S.A"/>
    <s v="REQ/Ajuste permiso cuenta VPN - ST - 97398"/>
    <s v="12/12/2023 16:21:00"/>
    <s v="12/12/2023 16:23:15"/>
    <x v="0"/>
    <s v="CDP ANTIGUO 1"/>
    <s v="CDP ANTIGUO 2"/>
    <s v="12/12/2023 16:40:25"/>
    <s v="12/12/2023 23:50:00"/>
    <s v="PREVENTIVO: NO_x000a_CODIGO DE SERVICIO:_x000a_DIRECCION:_x000a_QUIEN REPORTA:_x000a_CONTACTO EN TERRENO:_x000a__x000a_REQUERIMIENTO:_x000a__x000a_Favor su ayuda para ajustar la cuanta VPN del usuario rarayar agregando permisos para que pueda alcanzar a los siguientes hosts:_x000a__x000a_10.166.165.125_x000a__x000a_10.166.16"/>
    <s v="el usuario ya se encuentra con los accesos solicitados, se cierra ticket."/>
    <d v="1899-12-30T00:02:23"/>
    <d v="1899-12-30T00:19:25"/>
    <d v="1899-12-30T00:17:02"/>
    <x v="0"/>
    <s v="Cumplido"/>
  </r>
  <r>
    <s v="INC000002493980"/>
    <s v="VPN IP - MPLS"/>
    <x v="13"/>
    <s v="GESTION HD"/>
    <s v="PABLO N OLIVA ALARCON"/>
    <s v="frp_fpetro"/>
    <s v="3-Moderado/Limitado"/>
    <s v="3-Medio"/>
    <s v="Media"/>
    <s v="Requerimiento de Cliente"/>
    <s v="TELEFONICA GLOBAL TECHNOLOGY S.A.AGENCIA EN CHILE"/>
    <s v="REQ/PY // C-19872300311 - CHI-004050168 - COMERCIALIZADORA SONOFLEX CHILE LIMITADA"/>
    <s v="12/12/2023 16:29:44"/>
    <s v="12/12/2023 16:31:31"/>
    <x v="0"/>
    <s v="CDP ANTIGUO 1"/>
    <s v="CDP ANTIGUO 2"/>
    <s v="13/12/2023 15:45:47"/>
    <s v="13/12/2023 23:50:00"/>
    <s v="PREVENTIVO: NO_x000a_CODIGO DE SERVICIO:_x000a_DIRECCION:_x000a_QUIEN REPORTA:_x000a_CONTACTO EN TERRENO:_x000a__x000a_REQUERIMIENTO:_x000a__x000a_Espero se encuentran bien. Junto con saludar, favor solicito el cambio de almacenamiento (a nivel de vCenter) de Silver a Gold en caliente para el cliente"/>
    <s v="FASE RESOLUCIÓN Y RECUPERACIÓN_x000a__x000a_Se efectúa contacto con cliente: Erwin Rojas_x000a__x000a_Teléfono de contacto:_x000a__x000a_Acciones realizadas: Se realzia migracion de VM, y corrección de configuraciones_x000a__x000a_Solución paliativa o definitiva: Definitiva_x000a__x000a_Acciones de Mejora, Recome"/>
    <d v="1899-12-30T17:40:18"/>
    <d v="1899-12-30T23:16:03"/>
    <d v="1899-12-30T05:35:45"/>
    <x v="0"/>
    <s v="Cumplido"/>
  </r>
  <r>
    <s v="INC000002493984"/>
    <s v="TICKET-INTELIGENTE"/>
    <x v="3"/>
    <s v="DUOC TICKET AUTOMATICO"/>
    <s v="VICTOR SEPULVEDA GAMARRA"/>
    <s v="USR_TSIGHT"/>
    <s v="1-Extenso/Generalizado"/>
    <s v="4-Baja"/>
    <s v="Baja"/>
    <s v="Incidente de Cliente"/>
    <s v="FUNDACION INSTITUTO PROFESIONAL DUOC UC"/>
    <s v="fiprdu01 - portal ess TICKET AUTOMATICO"/>
    <s v="12/12/2023 16:30:13"/>
    <s v="12/12/2023 16:30:13"/>
    <x v="0"/>
    <s v="TI"/>
    <s v="SISTEMAS OPERATIVOS"/>
    <s v="13/12/2023 12:33:11"/>
    <s v="1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e solicita nuevamente información a cliente sobre sitio ess.duoc.cl el cual es administrado por proveedor externo."/>
    <d v="1899-12-30T19:49:05"/>
    <d v="1899-12-30T20:02:58"/>
    <d v="1899-12-30T00:13:53"/>
    <x v="1"/>
    <s v=""/>
  </r>
  <r>
    <s v="INC000002493985"/>
    <s v="TICKET-INTELIGENTE"/>
    <x v="3"/>
    <s v="DUOC TICKET AUTOMATICO"/>
    <s v="VICTOR SEPULVEDA GAMARRA"/>
    <s v="USR_TSIGHT"/>
    <s v="1-Extenso/Generalizado"/>
    <s v="4-Baja"/>
    <s v="Baja"/>
    <s v="Incidente de Cliente"/>
    <s v="FUNDACION INSTITUTO PROFESIONAL DUOC UC"/>
    <s v="fiprdu01 - portal de admisiones TICKET AUTOMATICO"/>
    <s v="12/12/2023 16:30:13"/>
    <s v="12/12/2023 16:30:13"/>
    <x v="0"/>
    <s v="TI"/>
    <s v="SISTEMAS OPERATIVOS"/>
    <s v="13/12/2023 12:34:09"/>
    <s v="13/12/2023 23:50:00"/>
    <s v="PREVENTIVO=SI_x000a_CODIGO DE SERVICIO=FIPRDU01 - PORTAL DE ADMISIONE_x000a_DIRECCION=http://portalsig.duoc.cl/irj/portal/anonymous_x000a_CIUDAD=${Ciudad}_x000a_COMUNA LOCAL=_x000a_REGION=${Región}_x000a_QUIEN REPORTA=Ticket automático_x000a_CONTACTO EN TERRENO=_x000a_PROBLEMA=FIPRDU01 - PORTAL DE ADM"/>
    <s v="Se solicita nuevamente información a cliente sobre sitio potalsig el cual es administrado por proveedor externo."/>
    <d v="1899-12-30T19:49:49"/>
    <d v="1899-12-30T20:03:56"/>
    <d v="1899-12-30T00:14:07"/>
    <x v="1"/>
    <s v=""/>
  </r>
  <r>
    <s v="INC000002493995"/>
    <s v="VPN IP - MPLS"/>
    <x v="17"/>
    <s v="GESTION HD"/>
    <s v="NICOLAS A SAAVEDRA EGUILUZ"/>
    <s v="frp_fpetro"/>
    <s v="3-Moderado/Limitado"/>
    <s v="3-Medio"/>
    <s v="Media"/>
    <s v="Requerimiento de Cliente"/>
    <s v="INMOBILIARIA FRUSAN S.A."/>
    <s v="REQ/ FRUSAN: Checklist ECC PRD 12.12.2023"/>
    <s v="12/12/2023 16:38:59"/>
    <s v="12/12/2023 16:41:10"/>
    <x v="0"/>
    <s v="CDP ANTIGUO 1"/>
    <s v="CDP ANTIGUO 2"/>
    <s v="12/12/2023 16:54:11"/>
    <s v="12/12/2023 23:50:00"/>
    <s v="PREVENTIVO: NO_x000a_CODIGO DE SERVICIO:_x000a_DIRECCION:_x000a_QUIEN REPORTA:_x000a_CONTACTO EN TERRENO:_x000a__x000a_REQUERIMIENTO:_x000a__x000a_Óscar, favor de tu ayuda, necesito saber cual es la hora que tienen los servidores de SAP. Me interesa el PRD._x000a__x000a__x000a_EQUIPOS ENERGIZADO/REINICIADO:_x000a_HORARIO DE"/>
    <s v="A continuación, indico la hora actual de los servidores;"/>
    <d v="1899-12-30T00:00:00"/>
    <d v="1899-12-30T00:15:12"/>
    <d v="1899-12-30T00:15:12"/>
    <x v="0"/>
    <s v="Cumplido"/>
  </r>
  <r>
    <s v="INC000002493998"/>
    <s v="TICKET-INTELIGENTE"/>
    <x v="23"/>
    <s v="GESTION TI"/>
    <s v="SERGIO ORELLANA"/>
    <s v="USR_TSIGHT"/>
    <s v="1-Extenso/Generalizado"/>
    <s v="4-Baja"/>
    <s v="Baja"/>
    <s v="Incidente de Cliente"/>
    <s v="FUNDACION INSTITUTO PROFESIONAL DUOC UC"/>
    <s v="fiprdu01 - srvfs01_vm TICKET AUTOMATICO"/>
    <s v="12/12/2023 16:43:36"/>
    <s v="12/12/2023 16:43:36"/>
    <x v="0"/>
    <s v="TI"/>
    <s v="ALMACENAMIENTO y RESPALDO"/>
    <s v="12/12/2023 18:18:37"/>
    <s v="12/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Estimados._x000a__x000a_Junto con saludar, al momento de realizar revisión del servidor srvfs01_vm, se detecta un 93% de consumo de MEMORIA FISICA, _x000a_Los procesos que consumen mayor recursos corresponden a MsMpEng.exe y SSPService.exe servidor se mantiene operativo s"/>
    <d v="1899-12-30T01:05:36"/>
    <d v="1899-12-30T01:35:01"/>
    <d v="1899-12-30T00:29:25"/>
    <x v="1"/>
    <s v=""/>
  </r>
  <r>
    <s v="INC000002494006"/>
    <s v="HOUSING"/>
    <x v="14"/>
    <s v="BELIEVE"/>
    <s v="CRISTOPHER MALDONADO ROMERO"/>
    <s v="frp_jolsso"/>
    <s v="3-Moderado/Limitado"/>
    <s v="3-Medio"/>
    <s v="Media"/>
    <s v="Requerimiento de Cliente"/>
    <s v="TELEFONICA EMPRESAS DE CHILE SA"/>
    <s v="GESTION DATACENTER/ ACCESOS /TELEFONICA EMPRESAS DE CHILE SA"/>
    <s v="12/12/2023 15:11:16"/>
    <s v="12/12/2023 15:13:06"/>
    <x v="0"/>
    <s v="COMUNICACIONES"/>
    <s v="VPN IP - MPLS"/>
    <s v="12/12/2023 16:16:01"/>
    <s v="12/12/2023 23:50:00"/>
    <s v="EMPRESA: TELEFONICA EMPRESAS DE CHILE SA_x000a_CÓDIGO DE SERVICIO: _x000a_DIRECCIÓN: Av. Apoquindo #7071, Las Condes, Santiago_x000a_NOMBRE DE QUIEN REPORTA: Rene Villegas_x000a_TELÉFONO DE QUIEN REPORTA: 56 9 6573 2414_x000a_NOMBRE DE CONTACTO EN TERRENO: _x000a_REQUERIMIENTO: Visita indu"/>
    <s v="ACCESOS AUTORIZADOS"/>
    <d v="1899-12-30T00:54:36"/>
    <d v="1899-12-30T01:04:45"/>
    <d v="1899-12-30T00:10:09"/>
    <x v="0"/>
    <s v="Cumplido"/>
  </r>
  <r>
    <s v="INC000002494009"/>
    <s v="HOUSING"/>
    <x v="19"/>
    <s v="BELIEVE"/>
    <s v="SEBASTIAN A JARA VIDAL"/>
    <s v="frp_jolsso"/>
    <s v="3-Moderado/Limitado"/>
    <s v="3-Medio"/>
    <s v="Media"/>
    <s v="Requerimiento de Cliente"/>
    <s v="TELEFONICA EMPRESAS DE CHILE SA"/>
    <s v="GESTION DATACENTER/ ACCESOS /TELEFONICA EMPRESAS DE CHILE SA"/>
    <s v="12/12/2023 15:13:33"/>
    <s v="12/12/2023 15:17:05"/>
    <x v="0"/>
    <s v="COMUNICACIONES"/>
    <s v="VPN IP - MPLS"/>
    <s v="12/12/2023 15:43:29"/>
    <s v="12/12/2023 23:50:00"/>
    <s v="EMPRESA: TELEFONICA EMPRESAS DE CHILE SA_x000a_CÓDIGO DE SERVICIO: _x000a_DIRECCIÓN: Calle San Martin #50, Santiago Centro, Santiago_x000a_NOMBRE DE QUIEN REPORTA: Rene Villegas_x000a_TELÉFONO DE QUIEN REPORTA: 56 9 6573 2414_x000a_NOMBRE DE CONTACTO EN TERRENO: _x000a_REQUERIMIENTO: Visit"/>
    <m/>
    <d v="1899-12-30T00:20:40"/>
    <d v="1899-12-30T00:29:56"/>
    <d v="1899-12-30T00:09:16"/>
    <x v="0"/>
    <s v="Cumplido"/>
  </r>
  <r>
    <s v="INC000002494046"/>
    <s v="HOSTING VIRTUAL"/>
    <x v="13"/>
    <s v="SM OPERACIONES"/>
    <s v="DEIBY Y SANTOYO MONTEROLA"/>
    <s v="tct_decruz"/>
    <s v="3-Moderado/Limitado"/>
    <s v="2-Alta"/>
    <s v="Alta"/>
    <s v="Requerimiento de Cliente"/>
    <s v="TELEFONICA CYBERSECURITY TECH CHILE SPA"/>
    <s v="Revisar servidor sin acceso"/>
    <s v="12/12/2023 16:52:37"/>
    <s v="12/12/2023 16:53:32"/>
    <x v="0"/>
    <s v="TI"/>
    <s v="SISTEMAS OPERATIVOS"/>
    <s v="13/12/2023 11:28:32"/>
    <s v="13/12/2023 23:50:00"/>
    <s v="recuperar acceso al servidor 100.64.21.124, el cual no está respondiendo."/>
    <s v="Se efectúa contacto con cliente: N/A_x000a_Teléfono de contacto: N/A_x000a_Acciones realizadas: Se revisa el servidor indicado y el mismo se encontraba arrancando por otro disco, se procede a remover el ISO y se deja Operativo el servidor_x000a_Solución paliativa o defini"/>
    <d v="1899-12-30T13:29:54"/>
    <d v="1899-12-30T18:35:55"/>
    <d v="1899-12-30T05:06:01"/>
    <x v="0"/>
    <s v="Cumplido"/>
  </r>
  <r>
    <s v="INC000002494105"/>
    <s v="HOUSING"/>
    <x v="19"/>
    <s v="BELIEVE"/>
    <s v="SEBASTIAN A JARA VIDAL"/>
    <s v="frp_jolsso"/>
    <s v="3-Moderado/Limitado"/>
    <s v="3-Medio"/>
    <s v="Media"/>
    <s v="Requerimiento de Cliente"/>
    <s v="TELEFONICA CYBERSECURITY TECH CHILE SPA"/>
    <s v="GESTION DATACENTER/ ACCESOS /TELEFONICA CYBERSECURITY TECH CHILE SPA"/>
    <s v="12/12/2023 16:53:46"/>
    <s v="12/12/2023 16:55:35"/>
    <x v="0"/>
    <s v="COMUNICACIONES"/>
    <s v="VPN IP - MPLS"/>
    <s v="12/12/2023 17:05:25"/>
    <s v="12/12/2023 23:50:00"/>
    <s v="EMPRESA: TELEFONICA CYBERSECURITY TECH CHILE SPA_x000a_CÓDIGO DE SERVICIO: _x000a_DIRECCIÓN: Calle San Martin #50, Santiago Centro, Santiago_x000a_NOMBRE DE QUIEN REPORTA: Juan Diaz Astudillo_x000a_TELÉFONO DE QUIEN REPORTA: 56 9 50166137_x000a_NOMBRE DE CONTACTO EN TERRENO: _x000a_REQUERI"/>
    <m/>
    <d v="1899-12-30T00:02:37"/>
    <d v="1899-12-30T00:11:39"/>
    <d v="1899-12-30T00:09:02"/>
    <x v="0"/>
    <s v="Cumplido"/>
  </r>
  <r>
    <s v="INC000002494116"/>
    <s v="HOUSING"/>
    <x v="19"/>
    <s v="BELIEVE"/>
    <s v="SEBASTIAN A JARA VIDAL"/>
    <s v="frp_fbalab"/>
    <s v="3-Moderado/Limitado"/>
    <s v="3-Medio"/>
    <s v="Media"/>
    <s v="Requerimiento de Cliente"/>
    <s v="TRANSUNION SOLUCIONES DE INFORMACION CHILE S.A."/>
    <s v="GESTION DATACENTER/ ACCESOS / TRANSUNION SOLUCIONES DE INFORMACION CHILE S.A."/>
    <s v="12/12/2023 17:07:39"/>
    <s v="12/12/2023 17:08:54"/>
    <x v="0"/>
    <s v="COMUNICACIONES"/>
    <s v="VPN IP - MPLS"/>
    <s v="12/12/2023 17:24:50"/>
    <s v="12/12/2023 23:50:00"/>
    <s v="EMPRESA: TRANSUNION SOLUCIONES DE INFORMACION CHILE S.A._x000a_CÓDIGO DE SERVICIO: _x000a_DIRECCIÓN: _x000a_NOMBRE DE QUIEN REPORTA: Claudio Villalobos_x000a_TELÉFONO DE QUIEN REPORTA:  65994694355_x000a_NOMBRE DE CONTACTO EN TERRENO: _x000a_REQUERIMIENTO:_x000a_Visita Inspectiva e intervencione"/>
    <m/>
    <d v="1899-12-30T00:07:22"/>
    <d v="1899-12-30T00:17:11"/>
    <d v="1899-12-30T00:09:49"/>
    <x v="0"/>
    <s v="Cumplido"/>
  </r>
  <r>
    <s v="INC000002494135"/>
    <s v="VPN IP - MPLS"/>
    <x v="13"/>
    <s v="GESTION HD"/>
    <s v="MOISES E MONTERO RAMOS"/>
    <s v="frp_fpetro"/>
    <s v="3-Moderado/Limitado"/>
    <s v="3-Medio"/>
    <s v="Media"/>
    <s v="Requerimiento de Cliente"/>
    <s v="SONACOL SA"/>
    <s v="REQ/Solicitud de reunión técnica VDC"/>
    <s v="12/12/2023 17:28:04"/>
    <s v="12/12/2023 17:30:14"/>
    <x v="0"/>
    <s v="CDP ANTIGUO 1"/>
    <s v="CDP ANTIGUO 2"/>
    <s v="14/12/2023 18:42:27"/>
    <s v="14/12/2023 23:50:00"/>
    <s v="PREVENTIVO: NO_x000a_CODIGO DE SERVICIO:_x000a_DIRECCION:_x000a_QUIEN REPORTA:_x000a_CONTACTO EN TERRENO:_x000a__x000a_REQUERIMIENTO:_x000a__x000a_Les solicito la posibilidad de tener una reunión técnica por teams con uno de sus especialistas en el VDC y nuestro personal de seguridad, para realizar al"/>
    <s v="Informo que se realiza reunión con cliente, donde fueron aclaradas ciertas dudas con respecto a las nuevas solicitudes. _x000a__x000a_Algunas de ellas son las siguientes:_x000a_•_x0009_Solicitud de nuevas Vlan que si llevan un costo asociado (se debe validar con el área comerci"/>
    <d v="1899-12-31T20:36:35"/>
    <d v="1900-01-01T01:14:23"/>
    <d v="1899-12-30T04:37:48"/>
    <x v="0"/>
    <s v="Cumplido"/>
  </r>
  <r>
    <s v="INC000002494152"/>
    <s v="VPN IP - MPLS"/>
    <x v="15"/>
    <s v="BELIEVE"/>
    <s v="JAIRO A SALINAS GARAY"/>
    <s v="vos_jlevim"/>
    <s v="3-Moderado/Limitado"/>
    <s v="2-Alta"/>
    <s v="Alta"/>
    <s v="Incidente de Cliente"/>
    <s v="REDBANC S A"/>
    <s v="Incidente Perdida de servicio DC Paine"/>
    <s v="12/12/2023 17:39:18"/>
    <s v="12/12/2023 17:39:28"/>
    <x v="0"/>
    <s v="CDP ANTIGUO 1"/>
    <s v="CDP ANTIGUO 2"/>
    <s v="12/12/2023 19:54:27"/>
    <s v="12/12/2023 23:50:00"/>
    <s v="PREVENTIVO: NO_x000a_CODIGO DE SERVICIO:  _x000a_DIRECCION: DC paine_x000a_QUIEN REPORTA:  Marcelo Leon +56 9 9226 9364_x000a_CONTACTO EN TERRENO:  Juan Hernandez +56971416710 -  Marcelo Leon +56 9 9226 9364_x000a__x000a_REQUERIMIENTO: _x000a_PROBLEMA: Incidente Perdida de servicio DC Paine_x000a_Revi"/>
    <s v="SUPERVISION OK."/>
    <d v="1899-12-30T01:57:37"/>
    <d v="1899-12-30T02:15:09"/>
    <d v="1899-12-30T00:17:32"/>
    <x v="1"/>
    <s v=""/>
  </r>
  <r>
    <s v="INC000002494216"/>
    <s v="HOUSING"/>
    <x v="16"/>
    <s v="BELIEVE"/>
    <s v="JAIRO A SALINAS GARAY"/>
    <s v="frp_fbalab"/>
    <s v="3-Moderado/Limitado"/>
    <s v="3-Medio"/>
    <s v="Media"/>
    <s v="Requerimiento de Cliente"/>
    <s v="TELEFONICA EMPRESAS DE CHILE SA"/>
    <s v="GESTION DATACENTER/ ACCESOS / TELEFONICA EMPRESAS DE CHILE SA"/>
    <s v="12/12/2023 18:02:58"/>
    <s v="12/12/2023 18:04:04"/>
    <x v="0"/>
    <s v="COMUNICACIONES"/>
    <s v="VPN IP - MPLS"/>
    <s v="12/12/2023 19:12:12"/>
    <s v="12/12/2023 23:50:00"/>
    <s v="EMPRESA: TELEFONICA EMPRESAS DE CHILE SA_x000a_CÓDIGO DE SERVICIO: _x000a_DIRECCIÓN: _x000a_NOMBRE DE QUIEN REPORTA: José Treupil_x000a_TELÉFONO DE QUIEN REPORTA:  987685102_x000a_NOMBRE DE CONTACTO EN TERRENO: _x000a_REQUERIMIENTO:_x000a_Inspeccion visual para proyecto_x000a_EQUIPOS ENERGIZADO/REINIC"/>
    <s v="ACCESOS AUTORIZADOS."/>
    <d v="1899-12-30T01:04:43"/>
    <d v="1899-12-30T01:09:14"/>
    <d v="1899-12-30T00:04:31"/>
    <x v="0"/>
    <s v="Cumplido"/>
  </r>
  <r>
    <s v="INC000002494249"/>
    <s v="RED INTERNA"/>
    <x v="0"/>
    <s v="APQ ACCESOS"/>
    <s v="CRISTOPHER MALDONADO ROMERO"/>
    <s v="tct_cmaldo"/>
    <s v="4-Menor/Localizado"/>
    <s v="4-Baja"/>
    <s v="Baja"/>
    <s v="Requerimiento de Cliente"/>
    <s v="TELEFONICA EMPRESAS DE CHILE SA"/>
    <s v="RONDA TOMA DE TEMPERATURAS SALAS TIC"/>
    <s v="12/12/2023 19:33:48"/>
    <s v="12/12/2023 19:34:43"/>
    <x v="0"/>
    <s v="CDP ANTIGUO 1"/>
    <s v="CDP ANTIGUO 2"/>
    <s v="12/12/2023 19:50:09"/>
    <s v="12/12/2023 23:50:00"/>
    <m/>
    <s v="RONDA REALIZADA"/>
    <d v="1899-12-30T00:00:00"/>
    <d v="1899-12-30T00:00:00"/>
    <d v="1899-12-30T00:00:00"/>
    <x v="0"/>
    <s v="Cumplido"/>
  </r>
  <r>
    <s v="INC000002494254"/>
    <s v="RED INTERNA"/>
    <x v="0"/>
    <s v="APQ ACCESOS"/>
    <s v="CRISTOPHER MALDONADO ROMERO"/>
    <s v="tct_cmaldo"/>
    <s v="4-Menor/Localizado"/>
    <s v="4-Baja"/>
    <s v="Baja"/>
    <s v="Requerimiento de Cliente"/>
    <s v="TELEFONICA EMPRESAS DE CHILE SA"/>
    <s v="RONDA TOMA DE TEMPERATURAS SALAS TIC"/>
    <s v="12/12/2023 19:35:01"/>
    <s v="12/12/2023 19:35:57"/>
    <x v="0"/>
    <s v="CDP ANTIGUO 1"/>
    <s v="CDP ANTIGUO 2"/>
    <s v="12/12/2023 19:59:14"/>
    <s v="12/12/2023 23:50:00"/>
    <m/>
    <s v="RONDA REALIZADA"/>
    <d v="1899-12-30T00:00:00"/>
    <d v="1899-12-30T00:00:00"/>
    <d v="1899-12-30T00:00:00"/>
    <x v="0"/>
    <s v="Cumplido"/>
  </r>
  <r>
    <s v="INC000002494318"/>
    <s v="HOSTING VIRTUAL"/>
    <x v="13"/>
    <s v="GESTION HD"/>
    <s v="MOISES E MONTERO RAMOS"/>
    <s v="frp_lmosqu"/>
    <s v="4-Menor/Localizado"/>
    <s v="4-Baja"/>
    <s v="Baja"/>
    <s v="Requerimiento de Cliente"/>
    <s v="LABORATORIOS PRATER S A"/>
    <s v="REQ /  LABORATORIOS PRATER S A | Capacidad en VDC / Help Desk"/>
    <s v="12/12/2023 18:21:48"/>
    <s v="12/12/2023 18:25:41"/>
    <x v="0"/>
    <s v="CDP ANTIGUO 1"/>
    <s v="CDP ANTIGUO 2"/>
    <s v="14/12/2023 18:47:20"/>
    <s v="14/12/2023 23:50:00"/>
    <s v="PREVENTIVO:_x000a__x000a_CODIGO DE SERVICIO:_x000a__x000a_DIRECCION:      _x000a__x000a_CIUDAD:             _x000a__x000a_COMUNA:_x000a__x000a_NOMBRE QUIEN REPORTA: Andres Aravena Araya - Telefonica Tech_x000a__x000a_TELEFONO QUIEN REPORTA: 56 9 89693018_x000a__x000a_NOMBRE CONTACTO EN TERRENO:        Andres Aravena Araya - Telefonica T"/>
    <s v="Se efectúa contacto con cliente: N/A_x000a_Teléfono de contacto:  N/A_x000a_Acciones realizadas: se adjunto los informes del detalle de los recursos del cliente en el VDC._x000a_Solución paliativa o definitiva: depende del tipo de solucion_x000a_Acciones de Mejora, Recomendacio"/>
    <d v="1899-12-31T02:48:10"/>
    <d v="1900-01-01T00:25:32"/>
    <d v="1899-12-30T21:37:22"/>
    <x v="0"/>
    <s v="Cumplido"/>
  </r>
  <r>
    <s v="INC000002494341"/>
    <s v="VPN IP - MPLS"/>
    <x v="2"/>
    <s v="GESTION HD"/>
    <s v="OSCAR A RAMIREZ SOTO"/>
    <s v="frp_disilv"/>
    <s v="4-Menor/Localizado"/>
    <s v="4-Baja"/>
    <s v="Baja"/>
    <s v="Requerimiento de Cliente"/>
    <s v="HORTIFRUT S.A"/>
    <s v="REQ / Ajuste cuenta VPN TAXPRICING"/>
    <s v="12/12/2023 21:44:13"/>
    <s v="12/12/2023 21:48:05"/>
    <x v="0"/>
    <s v="CDP ANTIGUO 1"/>
    <s v="CDP ANTIGUO 2"/>
    <s v="13/12/2023 9:35:40"/>
    <s v="13/12/2023 23:50:00"/>
    <s v="PREVENTIVO: NO_x000a__x000a_CODIGO DE SERVICIO: VPN_x000a__x000a_DIRECCION:      _x000a__x000a_CIUDAD:             _x000a__x000a_COMUNA:_x000a__x000a_NOMBRE QUIEN REPORTA: rodrigo von hausen _x000a__x000a_TELEFONO QUIEN REPORTA: +56 957139471_x000a__x000a_NOMBRE CONTACTO EN TERRENO:        _x000a__x000a_TELEFONO 1 CONTACTO EN TERRENO:_x000a__x000a_TELEFONO 2 C"/>
    <s v="Usuarios ya se encontraban con acceso a los hosts solicitados, por lo que solo se realizó el reinicio de las contraseñas y fueron enviadas de manera privada, se cierra ticket."/>
    <d v="1899-12-30T02:15:32"/>
    <d v="1899-12-30T11:51:27"/>
    <d v="1899-12-30T09:35:55"/>
    <x v="0"/>
    <s v="Cumplido"/>
  </r>
  <r>
    <s v="INC000002494346"/>
    <s v="HOUSING"/>
    <x v="15"/>
    <s v="APQ ACCESOS"/>
    <s v="ALDO P VALENZUELA MUJICA"/>
    <s v="tct_avalen"/>
    <s v="2-Significativo/Amplio"/>
    <s v="2-Alta"/>
    <s v="Alta"/>
    <s v="Requerimiento de Cliente"/>
    <s v="TELEFONICA EMPRESAS DE CHILE SA"/>
    <s v="RONDA Y REVISION DE SALAS TECNICAS"/>
    <s v="13/12/2023 2:47:38"/>
    <s v="13/12/2023 2:48:42"/>
    <x v="0"/>
    <s v="CDP ANTIGUO 1"/>
    <s v="CDP ANTIGUO 2"/>
    <s v="13/12/2023 2:50:45"/>
    <s v="13/12/2023 23:50:00"/>
    <s v="RONDA Y REVISION DE SALAS TECNICAS"/>
    <s v="SE REALIZA RONDA"/>
    <d v="1899-12-30T00:01:41"/>
    <d v="1899-12-30T00:03:07"/>
    <d v="1899-12-30T00:01:26"/>
    <x v="0"/>
    <s v="Cumplido"/>
  </r>
  <r>
    <s v="INC000002494349"/>
    <s v="HOUSING"/>
    <x v="15"/>
    <s v="APQ ACCESOS"/>
    <s v="ALDO P VALENZUELA MUJICA"/>
    <s v="tct_avalen"/>
    <s v="2-Significativo/Amplio"/>
    <s v="2-Alta"/>
    <s v="Alta"/>
    <s v="Requerimiento de Cliente"/>
    <s v="TELEFONICA EMPRESAS DE CHILE SA"/>
    <s v="TOMA DE ALARMAS DE CLIENTE"/>
    <s v="13/12/2023 2:51:12"/>
    <s v="13/12/2023 2:52:04"/>
    <x v="0"/>
    <s v="CDP ANTIGUO 1"/>
    <s v="CDP ANTIGUO 2"/>
    <s v="13/12/2023 2:53:25"/>
    <s v="13/12/2023 23:50:00"/>
    <s v="TOMA DE ALARMAS DE CLIENTE"/>
    <s v="SE REALIZA TOMA DE ALARMAS"/>
    <d v="1899-12-30T00:01:01"/>
    <d v="1899-12-30T00:02:13"/>
    <d v="1899-12-30T00:01:12"/>
    <x v="0"/>
    <s v="Cumplido"/>
  </r>
  <r>
    <s v="INC000002494352"/>
    <s v="HOUSING"/>
    <x v="15"/>
    <s v="APQ ACCESOS"/>
    <s v="ALDO P VALENZUELA MUJICA"/>
    <s v="tct_avalen"/>
    <s v="2-Significativo/Amplio"/>
    <s v="2-Alta"/>
    <s v="Alta"/>
    <s v="Requerimiento de Cliente"/>
    <s v="TELEFONICA EMPRESAS DE CHILE SA"/>
    <s v="SUPERVISION RETIRO DE SOPORTE PDU"/>
    <s v="13/12/2023 2:53:47"/>
    <s v="13/12/2023 2:54:57"/>
    <x v="0"/>
    <s v="CDP ANTIGUO 1"/>
    <s v="CDP ANTIGUO 2"/>
    <s v="13/12/2023 2:57:32"/>
    <s v="13/12/2023 23:50:00"/>
    <s v="SUPERVISION RETIRO DE SOPORTE PDU"/>
    <s v="SE REALIZA SUPERVISION"/>
    <d v="1899-12-30T00:02:15"/>
    <d v="1899-12-30T00:03:45"/>
    <d v="1899-12-30T00:01:30"/>
    <x v="0"/>
    <s v="Cumplido"/>
  </r>
  <r>
    <s v="INC000002494355"/>
    <s v="HOUSING"/>
    <x v="15"/>
    <s v="APQ ACCESOS"/>
    <s v="ALDO P VALENZUELA MUJICA"/>
    <s v="tct_avalen"/>
    <s v="2-Significativo/Amplio"/>
    <s v="2-Alta"/>
    <s v="Alta"/>
    <s v="Requerimiento de Cliente"/>
    <s v="TELEFONICA EMPRESAS DE CHILE SA"/>
    <s v="RONDA Y REVISION DE SALAS TECNICAS"/>
    <s v="13/12/2023 2:59:15"/>
    <s v="13/12/2023 3:00:17"/>
    <x v="0"/>
    <s v="CDP ANTIGUO 1"/>
    <s v="CDP ANTIGUO 2"/>
    <s v="13/12/2023 3:03:35"/>
    <s v="13/12/2023 23:50:00"/>
    <s v="RONDA Y REVISION DE SALAS TECNICAS"/>
    <s v="SE REALIZA RONDA"/>
    <d v="1899-12-30T00:02:20"/>
    <d v="1899-12-30T00:04:20"/>
    <d v="1899-12-30T00:02:00"/>
    <x v="0"/>
    <s v="Cumplido"/>
  </r>
  <r>
    <s v="INC000002494357"/>
    <s v="HOUSING"/>
    <x v="15"/>
    <s v="APQ ACCESOS"/>
    <s v="ALDO P VALENZUELA MUJICA"/>
    <s v="tct_avalen"/>
    <s v="2-Significativo/Amplio"/>
    <s v="2-Alta"/>
    <s v="Alta"/>
    <s v="Requerimiento de Cliente"/>
    <s v="TELEFONICA EMPRESAS DE CHILE SA"/>
    <s v="SUPERVISION tendido, retiro y conexión de cableado DXC"/>
    <s v="13/12/2023 3:11:52"/>
    <s v="13/12/2023 3:13:05"/>
    <x v="0"/>
    <s v="CDP ANTIGUO 1"/>
    <s v="CDP ANTIGUO 2"/>
    <s v="13/12/2023 3:15:05"/>
    <s v="13/12/2023 23:50:00"/>
    <s v="SUPERVISION tendido, retiro y conexión de cableado DXC"/>
    <s v="SE REALIZA SUPERVISION"/>
    <d v="1899-12-30T00:01:29"/>
    <d v="1899-12-30T00:03:13"/>
    <d v="1899-12-30T00:01:44"/>
    <x v="0"/>
    <s v="Cumplido"/>
  </r>
  <r>
    <s v="INC000002494383"/>
    <s v="SAP"/>
    <x v="17"/>
    <s v="CLOUD SAP HANA"/>
    <s v="NICOLAS A SAAVEDRA EGUILUZ"/>
    <s v="tct_nsaave"/>
    <s v="4-Menor/Localizado"/>
    <s v="4-Baja"/>
    <s v="Baja"/>
    <s v="Requerimiento de Cliente"/>
    <s v="TELEFONICA EMPRESAS DE CHILE SA"/>
    <s v="Checklist diario clientes 13.12.23"/>
    <s v="13/12/2023 7:47:42"/>
    <s v="13/12/2023 7:49:34"/>
    <x v="0"/>
    <s v="Service"/>
    <s v="Internal"/>
    <s v="13/12/2023 7:50:40"/>
    <s v="13/12/2023 23:50:00"/>
    <s v="Se realiza Checklist Diario de los clientes; _x000a_HDC_x000a_NUTRISCO"/>
    <s v="Se realiza Checklist Diario de los clientes; _x000a_HDC_x000a_NUTRISCO"/>
    <d v="1899-12-30T00:00:00"/>
    <d v="1899-12-30T00:02:58"/>
    <d v="1899-12-30T00:02:58"/>
    <x v="0"/>
    <s v="Cumplido"/>
  </r>
  <r>
    <s v="INC000002494397"/>
    <s v="HOUSING"/>
    <x v="15"/>
    <s v="APQ ACCESOS"/>
    <s v="JAIRO A SALINAS GARAY"/>
    <s v="tct_jsalin"/>
    <s v="3-Moderado/Limitado"/>
    <s v="3-Medio"/>
    <s v="Media"/>
    <s v="Requerimiento de Cliente"/>
    <s v="TELEFONICA EMPRESAS DE CHILE SA"/>
    <s v="MICROCORTE DC PAINE"/>
    <s v="13/12/2023 8:52:03"/>
    <s v="13/12/2023 8:52:48"/>
    <x v="0"/>
    <s v="CDP ANTIGUO 1"/>
    <s v="CDP ANTIGUO 2"/>
    <s v="13/12/2023 9:05:36"/>
    <s v="13/12/2023 23:50:00"/>
    <s v="MICROCORTE DC PAINE"/>
    <s v="RONDA REALIZADA."/>
    <d v="1899-12-30T00:12:48"/>
    <d v="1899-12-30T00:13:33"/>
    <d v="1899-12-30T00:00:45"/>
    <x v="0"/>
    <s v="Cumplido"/>
  </r>
  <r>
    <s v="INC000002494419"/>
    <s v="HOUSING"/>
    <x v="19"/>
    <s v="BELIEVE"/>
    <s v="SEBASTIAN A JARA VIDAL"/>
    <s v="frp_pcamay"/>
    <s v="3-Moderado/Limitado"/>
    <s v="3-Medio"/>
    <s v="Media"/>
    <s v="Requerimiento de Cliente"/>
    <s v="SERVIEX S A"/>
    <s v="GESTION DATACENTER/ ACCESOS / Serviex"/>
    <s v="12/12/2023 18:41:42"/>
    <s v="12/12/2023 18:43:59"/>
    <x v="0"/>
    <s v="COMUNICACIONES"/>
    <s v="VPN IP - MPLS"/>
    <s v="12/12/2023 18:56:13"/>
    <s v="12/12/2023 23:50:00"/>
    <s v="EMPRESA: Serviex_x000a_CÓDIGO DE SERVICIO: _x000a_DIRECCIÓN:Calle San Martin #50, Santiago Centro, Santiago_x000a_NOMBRE DE QUIEN REPORTA: Arturo Llanquihuen_x000a_TELÉFONO DE QUIEN REPORTA:  982336940_x000a_NOMBRE DE CONTACTO EN TERRENO: _x000a_PROBLEMA: Revision de equipos_x000a_EQUIPOS ENERGI"/>
    <m/>
    <d v="1899-12-30T00:08:45"/>
    <d v="1899-12-30T00:14:31"/>
    <d v="1899-12-30T00:05:46"/>
    <x v="0"/>
    <s v="Cumplido"/>
  </r>
  <r>
    <s v="INC000002494436"/>
    <s v="HOUSING"/>
    <x v="15"/>
    <s v="APQ ACCESOS"/>
    <s v="JAIRO A SALINAS GARAY"/>
    <s v="tct_jsalin"/>
    <s v="3-Moderado/Limitado"/>
    <s v="3-Medio"/>
    <s v="Media"/>
    <s v="Requerimiento de Cliente"/>
    <s v="TELEFONICA EMPRESAS DE CHILE SA"/>
    <s v="RONDA Y REVISION DE SALAS TECNICAS"/>
    <s v="12/12/2023 19:22:28"/>
    <s v="12/12/2023 19:23:27"/>
    <x v="0"/>
    <s v="CDP ANTIGUO 1"/>
    <s v="CDP ANTIGUO 2"/>
    <s v="12/12/2023 19:23:27"/>
    <s v="12/12/2023 23:50:00"/>
    <s v="RONDA Y REVISION DE SALAS TECNICAS"/>
    <s v="RONDA REALIZADA."/>
    <d v="1899-12-30T00:00:00"/>
    <d v="1899-12-30T00:00:59"/>
    <d v="1899-12-30T00:00:59"/>
    <x v="0"/>
    <s v="Cumplido"/>
  </r>
  <r>
    <s v="INC000002494437"/>
    <s v="HOUSING"/>
    <x v="15"/>
    <s v="APQ ACCESOS"/>
    <s v="JAIRO A SALINAS GARAY"/>
    <s v="tct_jsalin"/>
    <s v="3-Moderado/Limitado"/>
    <s v="3-Medio"/>
    <s v="Media"/>
    <s v="Requerimiento de Cliente"/>
    <s v="TELEFONICA EMPRESAS DE CHILE SA"/>
    <s v="RONDA Y REVISION DE SALAS TECNICAS"/>
    <s v="12/12/2023 19:23:34"/>
    <s v="12/12/2023 19:24:21"/>
    <x v="0"/>
    <s v="CDP ANTIGUO 1"/>
    <s v="CDP ANTIGUO 2"/>
    <s v="12/12/2023 19:24:21"/>
    <s v="12/12/2023 23:50:00"/>
    <s v="RONDA Y REVISION DE SALAS TECNICAS"/>
    <s v="RONDA REALIZADA."/>
    <d v="1899-12-30T00:00:00"/>
    <d v="1899-12-30T00:00:47"/>
    <d v="1899-12-30T00:00:47"/>
    <x v="0"/>
    <s v="Cumplido"/>
  </r>
  <r>
    <s v="INC000002494439"/>
    <s v="HOUSING"/>
    <x v="15"/>
    <s v="APQ ACCESOS"/>
    <s v="JAIRO A SALINAS GARAY"/>
    <s v="tct_jsalin"/>
    <s v="3-Moderado/Limitado"/>
    <s v="3-Medio"/>
    <s v="Media"/>
    <s v="Requerimiento de Cliente"/>
    <s v="TELEFONICA EMPRESAS DE CHILE SA"/>
    <s v="RONDA Y REVISION DE SALAS TECNICAS"/>
    <s v="12/12/2023 19:24:27"/>
    <s v="12/12/2023 19:25:20"/>
    <x v="0"/>
    <s v="CDP ANTIGUO 1"/>
    <s v="CDP ANTIGUO 2"/>
    <s v="12/12/2023 19:25:20"/>
    <s v="12/12/2023 23:50:00"/>
    <s v="RONDA Y REVISION DE SALAS TECNICAS"/>
    <s v="RONDA REALIZADA."/>
    <d v="1899-12-30T00:00:00"/>
    <d v="1899-12-30T00:00:53"/>
    <d v="1899-12-30T00:00:53"/>
    <x v="0"/>
    <s v="Cumplido"/>
  </r>
  <r>
    <s v="INC000002494442"/>
    <s v="HOUSING"/>
    <x v="15"/>
    <s v="APQ ACCESOS"/>
    <s v="JAIRO A SALINAS GARAY"/>
    <s v="tct_jsalin"/>
    <s v="3-Moderado/Limitado"/>
    <s v="3-Medio"/>
    <s v="Media"/>
    <s v="Requerimiento de Cliente"/>
    <s v="TELEFONICA EMPRESAS DE CHILE SA"/>
    <s v="Huawei - Proyecto PD20230313025 Etapa 2"/>
    <s v="12/12/2023 19:26:00"/>
    <s v="12/12/2023 19:27:45"/>
    <x v="0"/>
    <s v="CDP ANTIGUO 1"/>
    <s v="CDP ANTIGUO 2"/>
    <s v="12/12/2023 19:27:45"/>
    <s v="12/12/2023 23:50:00"/>
    <s v="Huawei - Proyecto PD20230313025 Etapa 2"/>
    <s v="RONDA REALIZADA."/>
    <d v="1899-12-30T00:00:00"/>
    <d v="1899-12-30T00:01:45"/>
    <d v="1899-12-30T00:01:45"/>
    <x v="0"/>
    <s v="Cumplido"/>
  </r>
  <r>
    <s v="INC000002494573"/>
    <s v="VPN IP - MPLS"/>
    <x v="3"/>
    <s v="GESTION HD"/>
    <s v="GUSTAVO AVILA VERA"/>
    <s v="frp_spevel"/>
    <s v="3-Moderado/Limitado"/>
    <s v="3-Medio"/>
    <s v="Media"/>
    <s v="Requerimiento de Cliente"/>
    <s v="INGENIERIA SERVICIOS Y COMUNICACIONES S A"/>
    <s v="HD/Creación de registro SPF - casasdelmaule.cl"/>
    <s v="13/12/2023 9:12:12"/>
    <s v="13/12/2023 9:14:13"/>
    <x v="0"/>
    <s v="CDP ANTIGUO 1"/>
    <s v="CDP ANTIGUO 2"/>
    <s v="13/12/2023 11:10:19"/>
    <s v="13/12/2023 23:50:00"/>
    <s v="PREVENTIVO: NO_x000a_CODIGO DE SERVICIO: NN_x000a_DIRECCION:_x000a_QUIEN REPORTA:  Miguel Bolivar_x000a_(+56) 2 2236 2306_x000a_CONTACTO EN TERRENO: _x000a_PROBLEMA:_x000a_REQUERIMIENTO: favor generar registro SPF para el dominio:_x000a__x000a_ _x000a__x000a_casasdelmaule.cl               IN      TXT     &quot;v=spf1 includ"/>
    <s v="Se configura el registro DNS"/>
    <d v="1899-12-30T00:00:00"/>
    <d v="1899-12-30T01:58:07"/>
    <d v="1899-12-30T01:58:07"/>
    <x v="0"/>
    <s v="Cumplido"/>
  </r>
  <r>
    <s v="INC000002494748"/>
    <s v="HOUSING"/>
    <x v="15"/>
    <s v="APQ ACCESOS"/>
    <s v="ALDO P VALENZUELA MUJICA"/>
    <s v="tct_avalen"/>
    <s v="2-Significativo/Amplio"/>
    <s v="2-Alta"/>
    <s v="Alta"/>
    <s v="Requerimiento de Cliente"/>
    <s v="TELEFONICA EMPRESAS DE CHILE SA"/>
    <s v="RONDA Y REVISION DE SALAS TECNICAS"/>
    <s v="13/12/2023 5:18:29"/>
    <s v="13/12/2023 5:19:31"/>
    <x v="0"/>
    <s v="CDP ANTIGUO 1"/>
    <s v="CDP ANTIGUO 2"/>
    <s v="13/12/2023 5:21:41"/>
    <s v="13/12/2023 23:50:00"/>
    <s v="RONDA Y REVISION DE SALAS TECNICAS"/>
    <s v="SE REALIZA RONDA"/>
    <d v="1899-12-30T00:01:35"/>
    <d v="1899-12-30T00:03:12"/>
    <d v="1899-12-30T00:01:37"/>
    <x v="0"/>
    <s v="Cumplido"/>
  </r>
  <r>
    <s v="INC000002494753"/>
    <s v="HOUSING"/>
    <x v="15"/>
    <s v="APQ ACCESOS"/>
    <s v="ALDO P VALENZUELA MUJICA"/>
    <s v="tct_avalen"/>
    <s v="2-Significativo/Amplio"/>
    <s v="2-Alta"/>
    <s v="Alta"/>
    <s v="Requerimiento de Cliente"/>
    <s v="TELEFONICA EMPRESAS DE CHILE SA"/>
    <s v="RONDA Y REVISION DE SALAS TECNICAS"/>
    <s v="13/12/2023 5:37:03"/>
    <s v="13/12/2023 5:38:11"/>
    <x v="0"/>
    <s v="CDP ANTIGUO 1"/>
    <s v="CDP ANTIGUO 2"/>
    <s v="13/12/2023 5:39:53"/>
    <s v="13/12/2023 23:50:00"/>
    <s v="RONDA Y REVISION DE SALAS TECNICAS"/>
    <s v="SE REALIZA RONDA"/>
    <d v="1899-12-30T00:01:16"/>
    <d v="1899-12-30T00:02:50"/>
    <d v="1899-12-30T00:01:34"/>
    <x v="0"/>
    <s v="Cumplido"/>
  </r>
  <r>
    <s v="INC000002494877"/>
    <s v="HOUSING"/>
    <x v="19"/>
    <s v="BELIEVE"/>
    <s v="FRANCISCO J FELIU ABARCA"/>
    <s v="frp_fbalab"/>
    <s v="3-Moderado/Limitado"/>
    <s v="3-Medio"/>
    <s v="Media"/>
    <s v="Requerimiento de Cliente"/>
    <s v="IDOM INGENIERIA Y CONSULTORIA S.A. AGENCIA EN CHILE"/>
    <s v="GESTION DATACENTER/ ACCESOS / IDOM INGENIERIA Y CONSULTORIA S.A. AGENCIA EN CHILE"/>
    <s v="13/12/2023 9:29:47"/>
    <s v="13/12/2023 9:30:49"/>
    <x v="0"/>
    <s v="TI"/>
    <s v="ENERGIA"/>
    <s v="13/12/2023 9:49:08"/>
    <s v="13/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s v="ACCESOS AUTORIZADOS"/>
    <d v="1899-12-30T00:13:49"/>
    <d v="1899-12-30T00:19:21"/>
    <d v="1899-12-30T00:05:32"/>
    <x v="0"/>
    <s v="Cumplido"/>
  </r>
  <r>
    <s v="INC000002494909"/>
    <s v="INFRAESTRUCTURA DC"/>
    <x v="6"/>
    <s v="APQ ACCESOS"/>
    <s v="FRANCISCO J FELIU ABARCA"/>
    <s v="tct_frafea"/>
    <s v="4-Menor/Localizado"/>
    <s v="4-Baja"/>
    <s v="Baja"/>
    <s v="Requerimiento de Cliente"/>
    <s v="TELEFONICA CYBERSECURITY TECH CHILE SPA"/>
    <s v="RONDA POR TOMA DE TEMPERATURAS EN SALAS TIC"/>
    <s v="13/12/2023 8:53:59"/>
    <s v="13/12/2023 8:54:42"/>
    <x v="0"/>
    <s v="TI"/>
    <s v="CLIMA"/>
    <s v="13/12/2023 9:10:06"/>
    <s v="13/12/2023 23:50:00"/>
    <s v="RONDA POR TOMA DE TEMPERATURAS EN SALAS TIC"/>
    <s v="RONDA REALIZADA"/>
    <d v="1899-12-30T00:00:00"/>
    <d v="1899-12-30T00:00:00"/>
    <d v="1899-12-30T00:00:00"/>
    <x v="0"/>
    <s v="Cumplido"/>
  </r>
  <r>
    <s v="INC000002494924"/>
    <s v="VPN IP - MPLS"/>
    <x v="17"/>
    <s v="GESTION HD"/>
    <s v="EWALD R GALAZ MILLALEO"/>
    <s v="frp_jciert"/>
    <s v="4-Menor/Localizado"/>
    <s v="4-Baja"/>
    <s v="Baja"/>
    <s v="Requerimiento de Cliente"/>
    <s v="TELEFONICA GLOBAL TECHNOLOGY S.A.AGENCIA EN CHILE"/>
    <s v="REQ / Actualización Folios LIPS"/>
    <s v="13/12/2023 9:19:07"/>
    <s v="13/12/2023 9:22:11"/>
    <x v="0"/>
    <s v="Service"/>
    <s v="Internal"/>
    <s v="13/12/2023 17:48:51"/>
    <s v="13/12/2023 23:50:00"/>
    <s v="PREVENTIVO: NO_x000a__x000a_CODIGO DE SERVICIO: NN..._x000a__x000a_DIRECCION:      _x000a__x000a_CIUDAD:             _x000a__x000a_COMUNA:_x000a__x000a_NOMBRE QUIEN REPORTA:Ewald Galaz Millaleo_x000a__x000a_TELEFONO QUIEN REPORTA:+56 9 8510 0702 | ewald.galazmillaleo@telefonica.com_x000a__x000a__x000a__x000a_NOMBRE CONTACTO EN TERRENO:        _x000a__x000a_TEL"/>
    <s v="Estimados,_x000a__x000a_Se adjunta correo de respuesta enviado al cliente._x000a__x000a_Saludos."/>
    <d v="1899-12-30T00:00:00"/>
    <d v="1899-12-30T08:29:44"/>
    <d v="1899-12-30T08:29:44"/>
    <x v="0"/>
    <s v="Cumplido"/>
  </r>
  <r>
    <s v="INC000002494937"/>
    <s v="INFRAESTRUCTURA DC"/>
    <x v="6"/>
    <s v="APQ ACCESOS"/>
    <s v="FRANCISCO J FELIU ABARCA"/>
    <s v="tct_frafea"/>
    <s v="4-Menor/Localizado"/>
    <s v="4-Baja"/>
    <s v="Baja"/>
    <s v="Requerimiento de Cliente"/>
    <s v="TELEFONICA CYBERSECURITY TECH CHILE SPA"/>
    <s v="RONDA PREVENTIVA EN SALAS TIC"/>
    <s v="13/12/2023 9:54:42"/>
    <s v="13/12/2023 9:55:36"/>
    <x v="0"/>
    <s v="TI"/>
    <s v="INFRAESTRUCTURA"/>
    <s v="13/12/2023 10:36:15"/>
    <s v="13/12/2023 23:50:00"/>
    <s v="RONDA PREVENTIVA EN SALAS TIC"/>
    <s v="RONDA REALIZADA"/>
    <d v="1899-12-30T00:00:00"/>
    <d v="1899-12-30T00:00:00"/>
    <d v="1899-12-30T00:00:00"/>
    <x v="0"/>
    <s v="Cumplido"/>
  </r>
  <r>
    <s v="INC000002494953"/>
    <s v="RED INTERNA"/>
    <x v="1"/>
    <s v="APQ ACCESOS"/>
    <s v="CARLOS F ARAYA RAMIREZ"/>
    <s v="tct_cararr"/>
    <s v="4-Menor/Localizado"/>
    <s v="4-Baja"/>
    <s v="Baja"/>
    <s v="Requerimiento de Cliente"/>
    <s v="TELEFONICA CYBERSECURITY TECH CHILE SPA"/>
    <s v="RONDA INSPECTIVA"/>
    <s v="13/12/2023 11:07:25"/>
    <s v="13/12/2023 11:09:29"/>
    <x v="0"/>
    <s v="CDP ANTIGUO 1"/>
    <s v="CDP ANTIGUO 2"/>
    <s v="13/12/2023 11:31:33"/>
    <s v="13/12/2023 23:50:00"/>
    <m/>
    <s v="RONDA INSPECTIVA"/>
    <d v="1899-12-30T00:00:00"/>
    <d v="1899-12-30T00:00:00"/>
    <d v="1899-12-30T00:00:00"/>
    <x v="0"/>
    <s v="Cumplido"/>
  </r>
  <r>
    <s v="INC000002494965"/>
    <s v="COMUNICACIONES"/>
    <x v="4"/>
    <s v="GESTION PLATAFORMA CLIENTES"/>
    <s v="PAUL A SEPULVEDA ALVAREZ"/>
    <s v="lmolcont"/>
    <s v="2-Significativo/Amplio"/>
    <s v="2-Alta"/>
    <s v="Alta"/>
    <s v="Requerimiento de Cliente"/>
    <s v="TELEFONICA EMPRESAS DE CHILE SA"/>
    <s v="(URGENTE POR PROYECTO) REINICIO PASSWORD VPN"/>
    <s v="13/12/2023 11:44:29"/>
    <s v="13/12/2023 11:44:29"/>
    <x v="0"/>
    <s v="PLATAFORMAS"/>
    <s v="REMEDY EMPRESAS"/>
    <s v="13/12/2023 12:08:07"/>
    <s v="13/12/2023 23:50:00"/>
    <s v="FAVOR REINICIAR CON URGENCIA LA PASSWORD VPN DE USUARIO: p.jcarpio y enviar correo electrónico: jendrix.carpio@axity.com"/>
    <s v="te comento que la contraseña fue enviada al usuario._x000a_Se recomienda que utilicen un administrador de contraseñas, por los reiterados requerimientos de cambio de contraseña."/>
    <d v="1899-12-30T00:00:00"/>
    <d v="1899-12-30T00:23:38"/>
    <d v="1899-12-30T00:23:38"/>
    <x v="0"/>
    <s v="Cumplido"/>
  </r>
  <r>
    <s v="INC000002494969"/>
    <s v="HOSTING VIRTUAL"/>
    <x v="13"/>
    <s v="GESTION HD"/>
    <s v="ANGEL CASTRO CABRERA"/>
    <s v="frp_lmosqu"/>
    <s v="4-Menor/Localizado"/>
    <s v="4-Baja"/>
    <s v="Baja"/>
    <s v="Requerimiento de Cliente"/>
    <s v="EMPRESA NACIONAL DE CERTIFICACIONES"/>
    <s v="REQ /  vm servicios / Help Desk"/>
    <s v="13/12/2023 11:47:03"/>
    <s v="13/12/2023 11:49:09"/>
    <x v="0"/>
    <s v="CDP ANTIGUO 1"/>
    <s v="CDP ANTIGUO 2"/>
    <s v="15/12/2023 10:22:06"/>
    <s v="15/12/2023 23:50:00"/>
    <s v="PREVENTIVO:_x000a__x000a_CODIGO DE SERVICIO:_x000a__x000a_DIRECCION:      listado_vm_x000a__x000a_CIUDAD:             _x000a__x000a_COMUNA:_x000a__x000a_NOMBRE QUIEN REPORTA: Manuel Benítez Román_x000a__x000a_TELEFONO QUIEN REPORTA: (+56 9) 62975459_x000a__x000a_NOMBRE CONTACTO EN TERRENO:       Manuel Benítez Román  _x000a__x000a_TELEFONO 1 CONTAC"/>
    <s v="Se efectúa contacto con cliente: Manuel Benitez_x000a_Teléfono de contacto: Via correo_x000a_Acciones realizadas: Se envia informacion solicitada por correo_x000a_Acciones de Mejora, Recomendaciones: N/A_x000a_Causa Raíz: N/A"/>
    <d v="1899-12-31T17:45:51"/>
    <d v="1899-12-31T22:35:03"/>
    <d v="1899-12-30T04:49:12"/>
    <x v="0"/>
    <s v="Cumplido"/>
  </r>
  <r>
    <s v="INC000002494977"/>
    <s v="RED INTERNA"/>
    <x v="0"/>
    <s v="APQ ACCESOS"/>
    <s v="CRISTOPHER MALDONADO ROMERO"/>
    <s v="tct_cmaldo"/>
    <s v="4-Menor/Localizado"/>
    <s v="4-Baja"/>
    <s v="Baja"/>
    <s v="Requerimiento de Cliente"/>
    <s v="TELEFONICA EMPRESAS DE CHILE SA"/>
    <s v="RONDA TOMA DE TEMPERATURAS SALAS TIC"/>
    <s v="13/12/2023 12:08:14"/>
    <s v="13/12/2023 12:09:12"/>
    <x v="0"/>
    <s v="CDP ANTIGUO 1"/>
    <s v="CDP ANTIGUO 2"/>
    <s v="13/12/2023 12:43:39"/>
    <s v="13/12/2023 23:50:00"/>
    <m/>
    <s v="RONDA REALIZADA"/>
    <d v="1899-12-30T00:00:00"/>
    <d v="1899-12-30T00:00:00"/>
    <d v="1899-12-30T00:00:00"/>
    <x v="0"/>
    <s v="Cumplido"/>
  </r>
  <r>
    <s v="INC000002494998"/>
    <s v="INFRAESTRUCTURA DC"/>
    <x v="6"/>
    <s v="APQ ACCESOS"/>
    <s v="FRANCISCO J FELIU ABARCA"/>
    <s v="tct_frafea"/>
    <s v="4-Menor/Localizado"/>
    <s v="4-Baja"/>
    <s v="Baja"/>
    <s v="Requerimiento de Cliente"/>
    <s v="TELEFONICA CYBERSECURITY TECH CHILE SPA"/>
    <s v="RONDA POR TOMA DE TEMPERATURAS EN SALAS TIC"/>
    <s v="13/12/2023 12:48:31"/>
    <s v="13/12/2023 12:49:26"/>
    <x v="0"/>
    <s v="TI"/>
    <s v="CLIMA"/>
    <s v="13/12/2023 15:07:51"/>
    <s v="13/12/2023 23:50:00"/>
    <s v="RONDA POR TOMA DE TEMPERATURAS EN SALAS TIC"/>
    <s v="RONDA REALIZADA"/>
    <d v="1899-12-30T00:00:00"/>
    <d v="1899-12-30T00:00:00"/>
    <d v="1899-12-30T00:00:00"/>
    <x v="0"/>
    <s v="Cumplido"/>
  </r>
  <r>
    <s v="INC000002495019"/>
    <s v="HOSTING VIRTUAL"/>
    <x v="4"/>
    <s v="DUOC TICKET AUTOMATICO"/>
    <s v="GIOVANNI D ROCCO VALENZUELA"/>
    <s v="frp_fcruzp"/>
    <s v="3-Moderado/Limitado"/>
    <s v="4-Baja"/>
    <s v="Baja"/>
    <s v="Requerimiento de Cliente"/>
    <s v="FUNDACION INSTITUTO PROFESIONAL DUOC UC"/>
    <s v="RQ / DUOC / Permisos FileServer"/>
    <s v="13/12/2023 9:12:46"/>
    <s v="13/12/2023 9:14:36"/>
    <x v="0"/>
    <s v="TI"/>
    <s v="SISTEMAS OPERATIVOS"/>
    <s v="13/12/2023 12:54:37"/>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m/>
    <d v="1899-12-30T00:02:14"/>
    <d v="1899-12-30T03:41:51"/>
    <d v="1899-12-30T03:39:37"/>
    <x v="0"/>
    <s v="Cumplido"/>
  </r>
  <r>
    <s v="INC000002495347"/>
    <s v="HOUSING"/>
    <x v="16"/>
    <s v="BELIEVE"/>
    <s v="JORGE S LORCA LEIVA"/>
    <s v="frp_fbalab"/>
    <s v="3-Moderado/Limitado"/>
    <s v="3-Medio"/>
    <s v="Media"/>
    <s v="Requerimiento de Cliente"/>
    <s v="TELEFONICA EMPRESAS DE CHILE SA"/>
    <s v="GESTION DATACENTER/ ACCESOS / TELEFONICA EMPRESAS DE CHILE SA"/>
    <s v="13/12/2023 11:04:00"/>
    <s v="13/12/2023 11:05:17"/>
    <x v="0"/>
    <s v="COMUNICACIONES"/>
    <s v="VPN IP - MPLS"/>
    <s v="13/12/2023 12:52:16"/>
    <s v="13/12/2023 23:50:00"/>
    <s v="EMPRESA: TELEFONICA EMPRESAS DE CHILE SA_x000a_CÓDIGO DE SERVICIO: _x000a_DIRECCIÓN: _x000a_NOMBRE DE QUIEN REPORTA: José Treupil_x000a_TELÉFONO DE QUIEN REPORTA:  987685102_x000a_NOMBRE DE CONTACTO EN TERRENO: _x000a_REQUERIMIENTO:_x000a_Cambio de Modulos SFP (cabio parte y pieza - en caliente)"/>
    <m/>
    <d v="1899-12-30T01:40:26"/>
    <d v="1899-12-30T01:48:16"/>
    <d v="1899-12-30T00:07:50"/>
    <x v="0"/>
    <s v="Cumplido"/>
  </r>
  <r>
    <s v="INC000002495367"/>
    <s v="HOUSING"/>
    <x v="19"/>
    <s v="BELIEVE"/>
    <s v="FRANCISCO J FELIU ABARCA"/>
    <s v="frp_fbalab"/>
    <s v="3-Moderado/Limitado"/>
    <s v="3-Medio"/>
    <s v="Media"/>
    <s v="Requerimiento de Cliente"/>
    <s v="EQUIPOS ELECTRONICOS Y COMPUTACION SA"/>
    <s v="GESTION DATACENTER/ ACCESOS / EQUIPOS ELECTRONICOS Y COMPUTACION SA"/>
    <s v="13/12/2023 11:12:41"/>
    <s v="13/12/2023 11:13:41"/>
    <x v="0"/>
    <s v="HARDWARE"/>
    <s v="DATACENTER"/>
    <s v="13/12/2023 11:23:44"/>
    <s v="13/12/2023 23:50:00"/>
    <s v="EMPRESA: EQUIPOS ELECTRONICOS Y COMPUTACION SA_x000a_CÓDIGO DE SERVICIO: _x000a_DIRECCIÓN: _x000a_NOMBRE DE QUIEN REPORTA: Cristian Aranguiz_x000a_TELÉFONO DE QUIEN REPORTA:  56975687107_x000a_NOMBRE DE CONTACTO EN TERRENO: _x000a_REQUERIMIENTO:_x000a_Cambio de librería por falla_x0009__x0009__x0009__x000a_EQUIPOS ENER"/>
    <s v="ACCESOS AUTORIZADOS"/>
    <d v="1899-12-30T00:08:05"/>
    <d v="1899-12-30T00:11:03"/>
    <d v="1899-12-30T00:02:58"/>
    <x v="0"/>
    <s v="Cumplido"/>
  </r>
  <r>
    <s v="INC000002495397"/>
    <s v="HOUSING"/>
    <x v="14"/>
    <s v="BELIEVE"/>
    <s v="CRISTOPHER MALDONADO ROMERO"/>
    <s v="frp_fbalab"/>
    <s v="3-Moderado/Limitado"/>
    <s v="3-Medio"/>
    <s v="Media"/>
    <s v="Requerimiento de Cliente"/>
    <s v="BANCO SANTANDER CHILE 1"/>
    <s v="GESTION DATACENTER/ ACCESOS / BANCO SANTANDER CHILE 1"/>
    <s v="13/12/2023 11:29:14"/>
    <s v="13/12/2023 11:30:38"/>
    <x v="0"/>
    <s v="COMUNICACIONES"/>
    <s v="VPN IP - MPLS"/>
    <s v="13/12/2023 11:59:39"/>
    <s v="13/12/2023 23:50:00"/>
    <s v="EMPRESA: BANCO SANTANDER CHILE 1_x000a_CÓDIGO DE SERVICIO: _x000a_DIRECCIÓN: _x000a_NOMBRE DE QUIEN REPORTA: Marcelo Aravena Boza_x000a_TELÉFONO DE QUIEN REPORTA:  56981568202_x000a_NOMBRE DE CONTACTO EN TERRENO: _x000a_REQUERIMIENTO:_x000a_Habilitacion de nuevo enlace_x0009__x0009__x0009__x000a_EQUIPOS ENERGIZADO/REIN"/>
    <s v="ACCESOS AUTORIZADOS"/>
    <d v="1899-12-30T00:21:50"/>
    <d v="1899-12-30T00:30:25"/>
    <d v="1899-12-30T00:08:35"/>
    <x v="0"/>
    <s v="Cumplido"/>
  </r>
  <r>
    <s v="INC000002495419"/>
    <s v="VPN IP - MPLS"/>
    <x v="3"/>
    <s v="GESTION HD"/>
    <s v="GUSTAVO AVILA VERA"/>
    <s v="frp_fpetro"/>
    <s v="3-Moderado/Limitado"/>
    <s v="3-Medio"/>
    <s v="Media"/>
    <s v="Requerimiento de Cliente"/>
    <s v="INMOBILIARIA FRUSAN S.A."/>
    <s v="REQ/TTECH: Abrir ticket y derivar a Controller"/>
    <s v="13/12/2023 11:17:37"/>
    <s v="13/12/2023 11:19:57"/>
    <x v="0"/>
    <s v="CDP ANTIGUO 1"/>
    <s v="CDP ANTIGUO 2"/>
    <s v="13/12/2023 11:43:07"/>
    <s v="13/12/2023 23:50:00"/>
    <s v="PREVENTIVO: NO_x000a_CODIGO DE SERVICIO:_x000a_DIRECCION:_x000a_QUIEN REPORTA:_x000a_CONTACTO EN TERRENO:_x000a__x000a_REQUERIMIENTO:_x000a__x000a_Por favor, nos podrían ayudar a reiniciar y activar mi clave en el servidor 10.68.144.49 (sapsolman) del cliente FRUSAN (Frutera San Fernando)._x000a_Mi usuario"/>
    <s v="Se reseteo el password en el servidor"/>
    <d v="1899-12-30T00:00:00"/>
    <d v="1899-12-30T00:25:30"/>
    <d v="1899-12-30T00:25:30"/>
    <x v="0"/>
    <s v="Cumplido"/>
  </r>
  <r>
    <s v="INC000002495432"/>
    <s v="HOSTING VIRTUAL"/>
    <x v="7"/>
    <s v="OPERACION N1"/>
    <s v="ALVARO ORTIZ"/>
    <s v="tct_alorti"/>
    <s v="2-Significativo/Amplio"/>
    <s v="3-Medio"/>
    <s v="Media"/>
    <s v="Requerimiento de Cliente"/>
    <s v="FUNDACION INSTITUTO PROFESIONAL DUOC UC"/>
    <s v="generar usuario en qas"/>
    <s v="13/12/2023 11:34:33"/>
    <s v="13/12/2023 11:35:24"/>
    <x v="0"/>
    <s v="CDP ANTIGUO 1"/>
    <s v="CDP ANTIGUO 2"/>
    <s v="13/12/2023 11:36:16"/>
    <s v="13/12/2023 23:50:00"/>
    <s v="Folio generado automáticamente para atender requerimiento del cliente. La solicitud fue realizada directamente al área resolutoria sin pasar por el flujo de mesa de ayuda."/>
    <s v="se crea el usuario solicitado por cliente."/>
    <d v="1899-12-30T00:00:00"/>
    <d v="1899-12-30T00:01:43"/>
    <d v="1899-12-30T00:01:43"/>
    <x v="0"/>
    <s v="Cumplido"/>
  </r>
  <r>
    <s v="INC000002495472"/>
    <s v="VPN IP - MPLS"/>
    <x v="4"/>
    <s v="GESTION HD"/>
    <s v="JUAN CARLOS UZCATEGUI FUGUETT"/>
    <s v="frp_fpetro"/>
    <s v="3-Moderado/Limitado"/>
    <s v="3-Medio"/>
    <s v="Media"/>
    <s v="Requerimiento de Cliente"/>
    <s v="TELEFONICA GLOBAL TECHNOLOGY S.A.AGENCIA EN CHILE"/>
    <s v="REQ/[EXTERNO] RE: Active Directory - TrackingID#2308080030005744"/>
    <s v="13/12/2023 12:53:57"/>
    <s v="13/12/2023 12:56:33"/>
    <x v="0"/>
    <s v="TI"/>
    <s v="SISTEMAS OPERATIVOS"/>
    <s v="13/12/2023 17:21:00"/>
    <s v="13/12/2023 23:50:00"/>
    <s v="PREVENTIVO: NO_x000a_CODIGO DE SERVICIO:_x000a_DIRECCION:_x000a_QUIEN REPORTA:_x000a_CONTACTO EN TERRENO:_x000a_PROBLEMA:_x000a_REQUERIMIENTO:_x000a__x000a_spero este muy bien, claro voy a estar disponible el Martes a partir de las 12 medio dia hora de Chile, por favor me indica si gusta que le agende"/>
    <s v="ticket se crea con el objetivo de documentar sesion en teams con microsoft."/>
    <d v="1899-12-30T00:00:00"/>
    <d v="1899-12-30T04:27:03"/>
    <d v="1899-12-30T04:27:03"/>
    <x v="0"/>
    <s v="Cumplido"/>
  </r>
  <r>
    <s v="INC000002495499"/>
    <s v="HOUSING"/>
    <x v="4"/>
    <s v="DUOC TICKET AUTOMATICO"/>
    <s v="PAUL A SEPULVEDA ALVAREZ"/>
    <s v="frp_fcruzp"/>
    <s v="3-Moderado/Limitado"/>
    <s v="4-Baja"/>
    <s v="Baja"/>
    <s v="Requerimiento de Cliente"/>
    <s v="FUNDACION INSTITUTO PROFESIONAL DUOC UC"/>
    <s v="DUOC / RQ / RE: Clientes RADIUS - WIFI 6"/>
    <s v="13/12/2023 13:39:25"/>
    <s v="13/12/2023 13:41:33"/>
    <x v="0"/>
    <s v="CDP ANTIGUO 1"/>
    <s v="CDP ANTIGUO 2"/>
    <s v="13/12/2023 17:51:20"/>
    <s v="13/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agregan accesos solicitados en radius DUOC.cl"/>
    <d v="1899-12-30T03:14:28"/>
    <d v="1899-12-30T04:11:55"/>
    <d v="1899-12-30T00:57:27"/>
    <x v="0"/>
    <s v="Cumplido"/>
  </r>
  <r>
    <s v="INC000002495501"/>
    <s v="HOSTING VIRTUAL"/>
    <x v="3"/>
    <s v="OPERACION N1"/>
    <s v="VICTOR SEPULVEDA GAMARRA"/>
    <s v="tct_vsepul"/>
    <s v="3-Moderado/Limitado"/>
    <s v="3-Medio"/>
    <s v="Media"/>
    <s v="Requerimiento de Cliente"/>
    <s v="FUNDACION INSTITUTO PROFESIONAL DUOC UC"/>
    <s v="Crear usuario en servidor SRVBACKDRUPALPRD 01"/>
    <s v="13/12/2023 13:43:37"/>
    <s v="13/12/2023 13:44:11"/>
    <x v="0"/>
    <s v="TI"/>
    <s v="SISTEMAS OPERATIVOS"/>
    <s v="13/12/2023 18:29:43"/>
    <s v="13/12/2023 23:50:00"/>
    <s v="Folio automático para revisión de requerimiento:"/>
    <s v="Se configura usuario y se envían credenciales a cliente."/>
    <d v="1899-12-30T04:45:32"/>
    <d v="1899-12-30T04:46:06"/>
    <d v="1899-12-30T00:00:34"/>
    <x v="0"/>
    <s v="Cumplido"/>
  </r>
  <r>
    <s v="INC000002495521"/>
    <s v="VPN IP - MPLS"/>
    <x v="4"/>
    <s v="BELIEVE"/>
    <s v="JUAN CARLOS UZCATEGUI FUGUETT"/>
    <s v="frp_fbalab"/>
    <s v="4-Menor/Localizado"/>
    <s v="4-Baja"/>
    <s v="Baja"/>
    <s v="Requerimiento de Cliente"/>
    <s v="TELEFONICA CYBERSECURITY TECH CHILE SPA"/>
    <s v="REQ / SOC / RE: Alarma de inactividad Equipos DUOC 7 dias Fired"/>
    <s v="13/12/2023 11:42:55"/>
    <s v="13/12/2023 11:47:47"/>
    <x v="0"/>
    <s v="TI"/>
    <s v="SISTEMAS OPERATIVOS"/>
    <s v="18/12/2023 15:10:13"/>
    <s v="18/12/2023 23:50:00"/>
    <s v="PREVENTIVO: NO_x000a_CODIGO DE SERVICIO_x000a_DIRECCION:_x000a_COMUNA:_x000a_NOMBRE QUIEN REPORTA: Sebastián Castillo Pérez_x000a_TELEFONO QUIEN REPORTA: 56 9 87440620_x000a_NOMBRE CONTACTO EN TERRENO:_x000a_TEFEFONO 1 CONTACTO EN TERRENO:_x000a_TELEFONO 2 CONTACTO EN TERRENO:_x000a_REQUERIMIENTO:@SOC Empre"/>
    <s v="requerimiento gestionado con exito, se informa y se valida que el equipo es de poco uso y logs coinciden con lo visualizado en qradar."/>
    <d v="1900-01-03T22:01:28"/>
    <d v="1900-01-04T03:27:18"/>
    <d v="1899-12-30T05:25:50"/>
    <x v="0"/>
    <s v="Cumplido"/>
  </r>
  <r>
    <s v="INC000002495553"/>
    <s v="HOUSING"/>
    <x v="16"/>
    <s v="BELIEVE"/>
    <s v="FERNEY D GARZON PEÑA"/>
    <s v="frp_fbalab"/>
    <s v="3-Moderado/Limitado"/>
    <s v="3-Medio"/>
    <s v="Media"/>
    <s v="Requerimiento de Cliente"/>
    <s v="CENTRO DE COMPENSACION AUTOMATIZADO S A"/>
    <s v="GESTION DATACENTER/ ACCESOS / CENTRO DE COMPENSACION AUTOMATIZADO S A"/>
    <s v="13/12/2023 12:07:18"/>
    <s v="13/12/2023 12:11:42"/>
    <x v="0"/>
    <s v="COMUNICACIONES"/>
    <s v="VPN IP - MPLS"/>
    <s v="13/12/2023 12:39:38"/>
    <s v="13/12/2023 23:50:00"/>
    <s v="EMPRESA: CENTRO DE COMPENSACION AUTOMATIZADO S A_x000a_CÓDIGO DE SERVICIO: _x000a_DIRECCIÓN: _x000a_NOMBRE DE QUIEN REPORTA: Mario Ruiz_x000a_TELÉFONO DE QUIEN REPORTA:  983200696_x000a_NOMBRE DE CONTACTO EN TERRENO: _x000a_REQUERIMIENTO:_x000a_Se requiere acceder a los rack DB31,DB32,DB33,DB34"/>
    <m/>
    <d v="1899-12-30T00:16:31"/>
    <d v="1899-12-30T00:32:20"/>
    <d v="1899-12-30T00:15:49"/>
    <x v="0"/>
    <s v="Cumplido"/>
  </r>
  <r>
    <s v="INC000002495610"/>
    <s v="HOUSING"/>
    <x v="14"/>
    <s v="BELIEVE"/>
    <s v="CRISTOPHER MALDONADO ROMERO"/>
    <s v="frp_fbalab"/>
    <s v="3-Moderado/Limitado"/>
    <s v="3-Medio"/>
    <s v="Media"/>
    <s v="Requerimiento de Cliente"/>
    <s v="BANCO SANTANDER CHILE 1"/>
    <s v="GESTION DATACENTER/ ACCESOS / BANCO SANTANDER CHILE 1"/>
    <s v="13/12/2023 12:47:09"/>
    <s v="13/12/2023 12:49:03"/>
    <x v="0"/>
    <s v="COMUNICACIONES"/>
    <s v="VPN IP - MPLS"/>
    <s v="13/12/2023 13:11:00"/>
    <s v="13/12/2023 23:50:00"/>
    <s v="EMPRESA: BANCO SANTANDER CHILE 1_x000a_CÓDIGO DE SERVICIO: _x000a_DIRECCIÓN: _x000a_NOMBRE DE QUIEN REPORTA: Marcelo Aravena Boza_x000a_TELÉFONO DE QUIEN REPORTA:  56981568202_x000a_NOMBRE DE CONTACTO EN TERRENO: _x000a_REQUERIMIENTO:_x000a_Reemplazo de Disco Rack J15_x0009__x0009__x000a_EQUIPOS ENERGIZADO/REINIC"/>
    <s v="ACCESOS AUTORIZADOS"/>
    <d v="1899-12-30T00:18:23"/>
    <d v="1899-12-30T00:23:51"/>
    <d v="1899-12-30T00:05:28"/>
    <x v="0"/>
    <s v="Cumplido"/>
  </r>
  <r>
    <s v="INC000002495614"/>
    <s v="TICKET-INTELIGENTE"/>
    <x v="4"/>
    <s v="GESTION TI"/>
    <s v="ALEJANDRO ACEVEDO VALENZUELA"/>
    <s v="USR_TSIGHT"/>
    <s v="1-Extenso/Generalizado"/>
    <s v="4-Baja"/>
    <s v="Baja"/>
    <s v="Incidente de Cliente"/>
    <s v="FUNDACION INSTITUTO PROFESIONAL DUOC UC"/>
    <s v="fiprdu01 - srvfs01_vm TICKET AUTOMATICO"/>
    <s v="13/12/2023 12:53:58"/>
    <s v="13/12/2023 12:53:58"/>
    <x v="0"/>
    <s v="TRUESIGHT"/>
    <s v="TRUESIGHT"/>
    <s v="13/12/2023 14:53:52"/>
    <s v="13/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44:59"/>
    <d v="1899-12-30T02:59:54"/>
    <d v="1899-12-30T01:14:55"/>
    <x v="1"/>
    <s v=""/>
  </r>
  <r>
    <s v="INC000002495736"/>
    <s v="HOSTING VIRTUAL"/>
    <x v="13"/>
    <s v="GESTION HD"/>
    <s v="JOSE A SANTIS SERRANO"/>
    <s v="frp_lmosqu"/>
    <s v="4-Menor/Localizado"/>
    <s v="4-Baja"/>
    <s v="Baja"/>
    <s v="Requerimiento de Cliente"/>
    <s v="BVS GROUP SPA"/>
    <s v="REQ /  Agregar usuario autorizado // BVS group  | Help Desk"/>
    <s v="13/12/2023 14:29:55"/>
    <s v="13/12/2023 14:32:48"/>
    <x v="0"/>
    <s v="CDP ANTIGUO 1"/>
    <s v="CDP ANTIGUO 2"/>
    <s v="13/12/2023 17:13:59"/>
    <s v="13/12/2023 23:50:00"/>
    <s v="PREVENTIVO:_x000a__x000a_CODIGO DE SERVICIO:_x000a__x000a_DIRECCION:      _x000a__x000a_CIUDAD:             _x000a__x000a_COMUNA:_x000a__x000a_NOMBRE QUIEN REPORTA:   José Andrés Santis Serrano_x000a__x000a_TELEFONO QUIEN REPORTA: +56 9 9221 4664 | _x000a__x000a_NOMBRE CONTACTO EN TERRENO:         José Andrés Santis Serrano  _x000a__x000a_TELEFONO"/>
    <s v="Se efectúa contacto con cliente:N/A _x000a_Teléfono de contacto: N/A _x000a_Acciones realizadas:Se realizan reset de contraseña para el usuario claudio elorza de BVS GROUP_x000a_Solución paliativa o definitiva: Se envia credenciales a cliente el cual debe realizar el camb"/>
    <d v="1899-12-30T01:26:28"/>
    <d v="1899-12-30T02:44:04"/>
    <d v="1899-12-30T01:17:36"/>
    <x v="0"/>
    <s v="Cumplido"/>
  </r>
  <r>
    <s v="INC000002495748"/>
    <s v="HOUSING"/>
    <x v="19"/>
    <s v="BELIEVE"/>
    <s v="FRANCISCO J FELIU ABARCA"/>
    <s v="frp_jolsso"/>
    <s v="3-Moderado/Limitado"/>
    <s v="3-Medio"/>
    <s v="Media"/>
    <s v="Requerimiento de Cliente"/>
    <s v="ICETEL SERVICIOS S.A."/>
    <s v="GESTION DATACENTER/ ACCESOS /ICETEL SERVICIOS S.A."/>
    <s v="13/12/2023 15:06:52"/>
    <s v="13/12/2023 15:08:22"/>
    <x v="0"/>
    <s v="TI"/>
    <s v="CLIMA"/>
    <s v="13/12/2023 15:15:27"/>
    <s v="13/12/2023 23:50:00"/>
    <s v="EMPRESA: ICETEL SERVICIOS S.A._x000a_CÓDIGO DE SERVICIO: _x000a_DIRECCIÓN: Calle San Martin #50, Santiago Centro, Santiago_x000a_NOMBRE DE QUIEN REPORTA: Felipe Torrez_x000a_TELÉFONO DE QUIEN REPORTA: 56 9 7381 7726_x000a_NOMBRE DE CONTACTO EN TERRENO: _x000a_REQUERIMIENTO: visita de inspe"/>
    <s v="ACCESOS AUTORIZADOS"/>
    <d v="1899-12-30T00:04:40"/>
    <d v="1899-12-30T00:08:35"/>
    <d v="1899-12-30T00:03:55"/>
    <x v="0"/>
    <s v="Cumplido"/>
  </r>
  <r>
    <s v="INC000002495771"/>
    <s v="HOSTING VIRTUAL"/>
    <x v="9"/>
    <s v="GESTION HD"/>
    <s v="RODRIGO VÁSQUEZ MUÑOZ"/>
    <s v="frp_lmosqu"/>
    <s v="4-Menor/Localizado"/>
    <s v="4-Baja"/>
    <s v="Baja"/>
    <s v="Requerimiento de Cliente"/>
    <s v="SOC PUNTA DEL COBRE S A"/>
    <s v="REQ /  Respaldo Servidores | Help Desk"/>
    <s v="13/12/2023 15:48:45"/>
    <s v="13/12/2023 15:50:33"/>
    <x v="0"/>
    <s v="CDP ANTIGUO 1"/>
    <s v="CDP ANTIGUO 2"/>
    <s v="15/12/2023 13:09:08"/>
    <s v="15/12/2023 23:50:00"/>
    <s v="PREVENTIVO:_x000a__x000a_CODIGO DE SERVICIO:_x000a__x000a_DIRECCION:      _x000a__x000a_CIUDAD:             _x000a__x000a_COMUNA:_x000a__x000a_NOMBRE QUIEN REPORTA: Eloy Castro Cifuentes _x000a__x000a_TELEFONO QUIEN REPORTA: Teléfonos: +56 52 220 5831 / Anexo: 1831 _x000a__x000a_NOMBRE CONTACTO EN TERRENO:        Eloy Castro Cifuentes"/>
    <s v="Se efectúa contacto con cliente: N/A_x000a_Teléfono de contacto: N/A_x000a_Acciones realizadas: respaldos ejecutados de manera correcta_x000a_Solución paliativa o definitiva: respaldos ejecutados de manera correcta_x000a_Causa Raíz:  se solicita ejecucion de respaldos de manera"/>
    <d v="1899-12-31T16:02:39"/>
    <d v="1899-12-31T21:20:23"/>
    <d v="1899-12-30T05:17:44"/>
    <x v="0"/>
    <s v="Cumplido"/>
  </r>
  <r>
    <s v="INC000002495788"/>
    <s v="HOUSING"/>
    <x v="14"/>
    <s v="BELIEVE"/>
    <s v="CRISTOPHER MALDONADO ROMERO"/>
    <s v="frp_jolsso"/>
    <s v="3-Moderado/Limitado"/>
    <s v="3-Medio"/>
    <s v="Media"/>
    <s v="Requerimiento de Cliente"/>
    <s v="BANCO SANTANDER CHILE"/>
    <s v="GESTION DATACENTER/ ACCESOS /BANCO SANTANDER CHILE"/>
    <s v="13/12/2023 16:31:01"/>
    <s v="13/12/2023 16:32:21"/>
    <x v="0"/>
    <s v="COMUNICACIONES"/>
    <s v="VPN IP - MPLS"/>
    <s v="13/12/2023 17:59:48"/>
    <s v="13/12/2023 23:50:00"/>
    <s v="EMPRESA: BANCO SANTANDER CHILE_x000a_CÓDIGO DE SERVICIO: _x000a_DIRECCIÓN: Av. Apoquindo #7071, Las Condes, Santiago_x000a_NOMBRE DE QUIEN REPORTA: Christian Tapia_x000a_TELÉFONO DE QUIEN REPORTA: 56981568202_x000a_NOMBRE DE CONTACTO EN TERRENO: _x000a_REQUERIMIENTO: Reemplazo tarjeta Mezz"/>
    <s v="ACCESOS AUTORIZADOS"/>
    <d v="1899-12-30T01:21:18"/>
    <d v="1899-12-30T01:28:47"/>
    <d v="1899-12-30T00:07:29"/>
    <x v="0"/>
    <s v="Cumplido"/>
  </r>
  <r>
    <s v="INC000002495884"/>
    <s v="RED INTERNA"/>
    <x v="0"/>
    <s v="APQ ACCESOS"/>
    <s v="CRISTOPHER MALDONADO ROMERO"/>
    <s v="tct_cmaldo"/>
    <s v="4-Menor/Localizado"/>
    <s v="4-Baja"/>
    <s v="Baja"/>
    <s v="Requerimiento de Cliente"/>
    <s v="TELEFONICA EMPRESAS DE CHILE SA"/>
    <s v="RONDA TOMA DE TEMPERATURAS SALAS TIC"/>
    <s v="13/12/2023 19:10:49"/>
    <s v="13/12/2023 19:11:45"/>
    <x v="0"/>
    <s v="CDP ANTIGUO 1"/>
    <s v="CDP ANTIGUO 2"/>
    <s v="13/12/2023 19:26:41"/>
    <s v="13/12/2023 23:50:00"/>
    <m/>
    <s v="RONDA REALIZADA"/>
    <d v="1899-12-30T00:00:00"/>
    <d v="1899-12-30T00:00:00"/>
    <d v="1899-12-30T00:00:00"/>
    <x v="0"/>
    <s v="Cumplido"/>
  </r>
  <r>
    <s v="INC000002495887"/>
    <s v="RED INTERNA"/>
    <x v="0"/>
    <s v="APQ ACCESOS"/>
    <s v="CRISTOPHER MALDONADO ROMERO"/>
    <s v="tct_cmaldo"/>
    <s v="4-Menor/Localizado"/>
    <s v="4-Baja"/>
    <s v="Baja"/>
    <s v="Requerimiento de Cliente"/>
    <s v="TELEFONICA EMPRESAS DE CHILE SA"/>
    <s v="RONDA TOMA DE TEMPERATURAS SALAS TIC"/>
    <s v="13/12/2023 19:13:44"/>
    <s v="13/12/2023 19:14:38"/>
    <x v="0"/>
    <s v="CDP ANTIGUO 1"/>
    <s v="CDP ANTIGUO 2"/>
    <s v="13/12/2023 19:50:08"/>
    <s v="13/12/2023 23:50:00"/>
    <m/>
    <s v="RONDA REALIZADA"/>
    <d v="1899-12-30T00:00:00"/>
    <d v="1899-12-30T00:00:00"/>
    <d v="1899-12-30T00:00:00"/>
    <x v="0"/>
    <s v="Cumplido"/>
  </r>
  <r>
    <s v="INC000002495918"/>
    <s v="VPN IP - MPLS"/>
    <x v="3"/>
    <s v="GESTION HD"/>
    <s v="EDUARDO J CAMACHO URDANETA"/>
    <s v="frp_fpetro"/>
    <s v="3-Moderado/Limitado"/>
    <s v="3-Medio"/>
    <s v="Media"/>
    <s v="Requerimiento de Cliente"/>
    <s v="INMOBILIARIA FRUSAN S.A."/>
    <s v="REQ/TTECH: Error message: SSL certificate problem: unable to get local issuer certificate"/>
    <s v="13/12/2023 14:23:39"/>
    <s v="13/12/2023 14:26:03"/>
    <x v="0"/>
    <s v="CDP ANTIGUO 1"/>
    <s v="CDP ANTIGUO 2"/>
    <s v="13/12/2023 14:48:39"/>
    <s v="13/12/2023 23:50:00"/>
    <s v="PREVENTIVO: NO_x000a_CODIGO DE SERVICIO: _x000a_DIRECCION:_x000a_QUIEN REPORTA:_x000a_CONTACTO EN TERRENO:_x000a__x000a_REQUERIMIENTO:_x000a__x000a_Por favor, nos podrían ayudar resolver el siguiente error  en el servidor 10.68.144.49 (sapsolman) del cliente FRUSAN (Frutera San Fernando)._x000a__x000a_EQUIPOS ENE"/>
    <s v="Por lo que veo en la imagen, están intentando actualizar el Sistema Operativo, dicha actividad debe ser ejecutada por los administradores del Sistema Operativo que entendemos son los especialistas de Unix del equipo Service Delivery. Adicional a lo menci"/>
    <d v="1899-12-30T00:00:00"/>
    <d v="1899-12-30T00:25:00"/>
    <d v="1899-12-30T00:25:00"/>
    <x v="0"/>
    <s v="Cumplido"/>
  </r>
  <r>
    <s v="INC000002495957"/>
    <s v="HOSTING VIRTUAL"/>
    <x v="16"/>
    <s v="BELIEVE"/>
    <s v="FERNEY D GARZON PEÑA"/>
    <s v="frp_pcamay"/>
    <s v="3-Moderado/Limitado"/>
    <s v="3-Medio"/>
    <s v="Media"/>
    <s v="Requerimiento de Cliente"/>
    <s v="TELEFONICA EMPRESAS DE CHILE SA"/>
    <s v="GESTION DATACENTER/ ACCESOS / dxc"/>
    <s v="13/12/2023 16:29:53"/>
    <s v="13/12/2023 16:29:59"/>
    <x v="0"/>
    <s v="COMUNICACIONES"/>
    <s v="VPN IP - MPLS"/>
    <s v="13/12/2023 16:47:24"/>
    <s v="13/12/2023 23:50:00"/>
    <s v="EMPRESA: dxc_x000a_CÓDIGO DE SERVICIO: _x000a_DIRECCIÓN:AV. Presidente Prieto #226, Paine, Santiago_x000a_NOMBRE DE QUIEN REPORTA: Ferney Garzon_x000a_TELÉFONO DE QUIEN REPORTA:  56 2 25774418_x000a_NOMBRE DE CONTACTO EN TERRENO: _x000a_PROBLEMA: Traslado de cintas_x000a_EQUIPOS ENERGIZADO/REINI"/>
    <m/>
    <d v="1899-12-30T00:00:00"/>
    <d v="1899-12-30T00:17:31"/>
    <d v="1899-12-30T00:17:31"/>
    <x v="0"/>
    <s v="Cumplido"/>
  </r>
  <r>
    <s v="INC000002495968"/>
    <s v="INFRAESTRUCTURA DC"/>
    <x v="6"/>
    <s v="APQ ACCESOS"/>
    <s v="FRANCISCO J FELIU ABARCA"/>
    <s v="tct_frafea"/>
    <s v="4-Menor/Localizado"/>
    <s v="4-Baja"/>
    <s v="Baja"/>
    <s v="Requerimiento de Cliente"/>
    <s v="TELEFONICA CYBERSECURITY TECH CHILE SPA"/>
    <s v="RONDA POR TOMA DE TEMPERATURAS EN SALAS TIC"/>
    <s v="13/12/2023 16:45:28"/>
    <s v="13/12/2023 16:46:22"/>
    <x v="0"/>
    <s v="TI"/>
    <s v="CLIMA"/>
    <s v="13/12/2023 17:18:40"/>
    <s v="13/12/2023 23:50:00"/>
    <s v="RONDA POR TOMA DE TEMPERATURAS EN SALAS TIC"/>
    <s v="RONDA REALIZADA"/>
    <d v="1899-12-30T00:00:00"/>
    <d v="1899-12-30T00:00:00"/>
    <d v="1899-12-30T00:00:00"/>
    <x v="0"/>
    <s v="Cumplido"/>
  </r>
  <r>
    <s v="INC000002495970"/>
    <s v="HOUSING"/>
    <x v="15"/>
    <s v="APQ ACCESOS"/>
    <s v="JAIRO A SALINAS GARAY"/>
    <s v="tct_jsalin"/>
    <s v="3-Moderado/Limitado"/>
    <s v="3-Medio"/>
    <s v="Media"/>
    <s v="Requerimiento de Cliente"/>
    <s v="TELEFONICA EMPRESAS DE CHILE SA"/>
    <s v="RONDA Y REVISION DE SALAS TECNICAS"/>
    <s v="13/12/2023 16:46:27"/>
    <s v="13/12/2023 16:47:08"/>
    <x v="0"/>
    <s v="CDP ANTIGUO 1"/>
    <s v="CDP ANTIGUO 2"/>
    <s v="13/12/2023 16:49:26"/>
    <s v="13/12/2023 23:50:00"/>
    <s v="RONDA Y REVISION DE SALAS TECNICAS"/>
    <s v="RONDA REALIZADA."/>
    <d v="1899-12-30T00:02:18"/>
    <d v="1899-12-30T00:02:59"/>
    <d v="1899-12-30T00:00:41"/>
    <x v="0"/>
    <s v="Cumplido"/>
  </r>
  <r>
    <s v="INC000002495972"/>
    <s v="HOUSING"/>
    <x v="15"/>
    <s v="APQ ACCESOS"/>
    <s v="JAIRO A SALINAS GARAY"/>
    <s v="tct_jsalin"/>
    <s v="3-Moderado/Limitado"/>
    <s v="3-Medio"/>
    <s v="Media"/>
    <s v="Requerimiento de Cliente"/>
    <s v="TELEFONICA EMPRESAS DE CHILE SA"/>
    <s v="TOMA DE ALARMAS DE CLIENTE"/>
    <s v="13/12/2023 16:47:19"/>
    <s v="13/12/2023 16:48:08"/>
    <x v="0"/>
    <s v="CDP ANTIGUO 1"/>
    <s v="CDP ANTIGUO 2"/>
    <s v="13/12/2023 16:50:27"/>
    <s v="13/12/2023 23:50:00"/>
    <s v="TOMA DE ALARMAS DE CLIENTE"/>
    <s v="TOMA DE ALARMAS REALIZADA."/>
    <d v="1899-12-30T00:02:19"/>
    <d v="1899-12-30T00:03:08"/>
    <d v="1899-12-30T00:00:49"/>
    <x v="0"/>
    <s v="Cumplido"/>
  </r>
  <r>
    <s v="INC000002496022"/>
    <s v="HOUSING"/>
    <x v="19"/>
    <s v="BELIEVE"/>
    <s v="FRANCISCO J FELIU ABARCA"/>
    <s v="frp_fbalab"/>
    <s v="3-Moderado/Limitado"/>
    <s v="3-Medio"/>
    <s v="Media"/>
    <s v="Requerimiento de Cliente"/>
    <s v="EMPRESA NACIONAL DE CERTIFICACIONES"/>
    <s v="GESTION DATACENTER/ ACCESOS / EMPRESA NACIONAL DE CERTIFICACIONES"/>
    <s v="13/12/2023 14:14:41"/>
    <s v="13/12/2023 14:16:04"/>
    <x v="0"/>
    <s v="HARDWARE"/>
    <s v="CLIENTE"/>
    <s v="13/12/2023 15:07:01"/>
    <s v="13/12/2023 23:50:00"/>
    <s v="EMPRESA: EMPRESA NACIONAL DE CERTIFICACIONES_x000a_CÓDIGO DE SERVICIO: _x000a_DIRECCIÓN: _x000a_NOMBRE DE QUIEN REPORTA: Ignacio Vásquez_x000a_TELÉFONO DE QUIEN REPORTA:  56996115447_x000a_NOMBRE DE CONTACTO EN TERRENO: _x000a_REQUERIMIENTO:_x000a_Retiro de Servidor HSM_x0009__x0009__x000a_EQUIPOS ENERGIZADO/REIN"/>
    <s v="ACCESOS AUTORIZADOS"/>
    <d v="1899-12-30T00:37:07"/>
    <d v="1899-12-30T00:52:20"/>
    <d v="1899-12-30T00:15:13"/>
    <x v="0"/>
    <s v="Cumplido"/>
  </r>
  <r>
    <s v="INC000002496056"/>
    <s v="HOUSING"/>
    <x v="14"/>
    <s v="BELIEVE"/>
    <s v="CRISTOPHER MALDONADO ROMERO"/>
    <s v="frp_fbalab"/>
    <s v="3-Moderado/Limitado"/>
    <s v="3-Medio"/>
    <s v="Media"/>
    <s v="Requerimiento de Cliente"/>
    <s v="TELEFONICA EMPRESAS DE CHILE SA"/>
    <s v="GESTION DATACENTER/ ACCESOS / TELEFONICA EMPRESAS DE CHILE SA"/>
    <s v="13/12/2023 14:44:52"/>
    <s v="13/12/2023 14:45:52"/>
    <x v="0"/>
    <s v="COMUNICACIONES"/>
    <s v="VPN IP - MPLS"/>
    <s v="13/12/2023 15:07:36"/>
    <s v="13/12/2023 23:50:00"/>
    <s v="EMPRESA: TELEFONICA EMPRESAS DE CHILE SA_x000a_CÓDIGO DE SERVICIO: _x000a_DIRECCIÓN: _x000a_NOMBRE DE QUIEN REPORTA: Rodrigo Rocha_x000a_TELÉFONO DE QUIEN REPORTA:  9 8360 2667_x000a_NOMBRE DE CONTACTO EN TERRENO: _x000a_REQUERIMIENTO:_x000a_Conexión de dos enlaces de GTD a un Giga a equipos de"/>
    <s v="ACCESOS AUTORIZADOS"/>
    <d v="1899-12-30T00:08:25"/>
    <d v="1899-12-30T00:22:44"/>
    <d v="1899-12-30T00:14:19"/>
    <x v="0"/>
    <s v="Cumplido"/>
  </r>
  <r>
    <s v="INC000002496078"/>
    <s v="HOUSING"/>
    <x v="14"/>
    <s v="BELIEVE"/>
    <s v="CRISTOPHER MALDONADO ROMERO"/>
    <s v="frp_fbalab"/>
    <s v="3-Moderado/Limitado"/>
    <s v="3-Medio"/>
    <s v="Media"/>
    <s v="Requerimiento de Cliente"/>
    <s v="TELEFONICA EMPRESAS DE CHILE SA"/>
    <s v="GESTION DATACENTER/ ACCESOS / SINACOFI"/>
    <s v="13/12/2023 15:00:57"/>
    <s v="13/12/2023 15:02:58"/>
    <x v="0"/>
    <s v="COMUNICACIONES"/>
    <s v="VPN IP - MPLS"/>
    <s v="13/12/2023 15:14:44"/>
    <s v="13/12/2023 23:50:00"/>
    <s v="EMPRESA: SINACOFI_x000a_CÓDIGO DE SERVICIO: _x000a_DIRECCIÓN: _x000a_NOMBRE DE QUIEN REPORTA: Juan Palacios_x000a_TELÉFONO DE QUIEN REPORTA: 56996995135_x000a_NOMBRE DE CONTACTO EN TERRENO: _x000a_REQUERIMIENTO:_x000a_Sala de Contingencia SINACOFI_x0009__x000a_EQUIPOS ENERGIZADO/REINICIADOS:_x000a_HORARIO  DE ATE"/>
    <s v="ACCESOS AUTORIZADOS"/>
    <d v="1899-12-30T00:05:15"/>
    <d v="1899-12-30T00:13:47"/>
    <d v="1899-12-30T00:08:32"/>
    <x v="0"/>
    <s v="Cumplido"/>
  </r>
  <r>
    <s v="INC000002496095"/>
    <s v="TICKET-INTELIGENTE"/>
    <x v="23"/>
    <s v="GESTION TI"/>
    <s v="SERGIO ORELLANA"/>
    <s v="USR_TSIGHT"/>
    <s v="1-Extenso/Generalizado"/>
    <s v="4-Baja"/>
    <s v="Baja"/>
    <s v="Incidente de Cliente"/>
    <s v="RABIE HNOSLTDA"/>
    <s v="rabie001 - aranda_app01 TICKET AUTOMATICO"/>
    <s v="13/12/2023 15:04:41"/>
    <s v="13/12/2023 15:04:41"/>
    <x v="0"/>
    <s v="TI"/>
    <s v="ALMACENAMIENTO y RESPALDO"/>
    <s v="13/12/2023 16:32:50"/>
    <s v="13/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Estimado Juan._x000a__x000a_Junto con saludar se informa que presentamos una alerta de espacio en servidor aranda_app01 disco C:, adjunto detalles para sus gestiones."/>
    <d v="1899-12-30T00:47:17"/>
    <d v="1899-12-30T01:28:09"/>
    <d v="1899-12-30T00:40:52"/>
    <x v="1"/>
    <s v=""/>
  </r>
  <r>
    <s v="INC000002496119"/>
    <s v="HOUSING"/>
    <x v="19"/>
    <s v="BELIEVE"/>
    <s v="FRANCISCO J FELIU ABARCA"/>
    <s v="frp_fbalab"/>
    <s v="3-Moderado/Limitado"/>
    <s v="3-Medio"/>
    <s v="Media"/>
    <s v="Requerimiento de Cliente"/>
    <s v="EQUIPOS ELECTRONICOS Y COMPUTACION SA"/>
    <s v="GESTION DATACENTER/ ACCESOS / EQUIPOS ELECTRONICOS Y COMPUTACION SA"/>
    <s v="13/12/2023 15:14:57"/>
    <s v="13/12/2023 15:15:53"/>
    <x v="0"/>
    <s v="HARDWARE"/>
    <s v="DATACENTER"/>
    <s v="13/12/2023 15:25:18"/>
    <s v="13/12/2023 23:50:00"/>
    <s v="EMPRESA: EQUIPOS ELECTRONICOS Y COMPUTACION SA_x000a_CÓDIGO DE SERVICIO: _x000a_DIRECCIÓN: _x000a_NOMBRE DE QUIEN REPORTA: Ariel Mendez_x000a_TELÉFONO DE QUIEN REPORTA: 56989295514_x000a_NOMBRE DE CONTACTO EN TERRENO: _x000a_REQUERIMIENTO:_x000a_Instalación de drive en librería_x000a_EQUIPOS ENERGIZAD"/>
    <s v="ACCESOS AUTORIZADOS"/>
    <d v="1899-12-30T00:06:50"/>
    <d v="1899-12-30T00:10:21"/>
    <d v="1899-12-30T00:03:31"/>
    <x v="0"/>
    <s v="Cumplido"/>
  </r>
  <r>
    <s v="INC000002496203"/>
    <s v="HOUSING"/>
    <x v="4"/>
    <s v="DUOC TICKET PENDIENTES"/>
    <s v="GIOVANNI D ROCCO VALENZUELA"/>
    <s v="frp_joagui"/>
    <s v="3-Moderado/Limitado"/>
    <s v="4-Baja"/>
    <s v="Baja"/>
    <s v="Requerimiento de Cliente"/>
    <s v="FUNDACION INSTITUTO PROFESIONAL DUOC UC"/>
    <s v="RQ | DUOC | Revisión Servidor SRVSMTPPRO"/>
    <s v="13/12/2023 16:04:07"/>
    <s v="13/12/2023 16:06:09"/>
    <x v="0"/>
    <s v="CDP ANTIGUO 1"/>
    <s v="CDP ANTIGUO 2"/>
    <s v="14/12/2023 10:49:52"/>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se entrega informacion solicitada via correo de uso del equipo"/>
    <d v="1899-12-30T17:20:10"/>
    <d v="1899-12-30T18:45:45"/>
    <d v="1899-12-30T01:25:35"/>
    <x v="0"/>
    <s v="Cumplido"/>
  </r>
  <r>
    <s v="INC000002496257"/>
    <s v="COMUNICACIONES"/>
    <x v="2"/>
    <s v="GESTION PLATAFORMA CLIENTES"/>
    <s v="JUAN PABLO PAZ GOMPERTZ"/>
    <s v="lmolcont"/>
    <s v="3-Moderado/Limitado"/>
    <s v="3-Medio"/>
    <s v="Media"/>
    <s v="Requerimiento de Cliente"/>
    <s v="TELEFONICA EMPRESAS DE CHILE SA"/>
    <s v="Apoyo con problemas en VPN FORTICLIENT para especialista de proveedor Axity."/>
    <s v="13/12/2023 17:00:00"/>
    <s v="13/12/2023 17:22:04"/>
    <x v="0"/>
    <s v="PLATAFORMAS"/>
    <s v="REMEDY EMPRESAS"/>
    <s v="14/12/2023 16:10:26"/>
    <s v="14/12/2023 23:50:00"/>
    <s v="Se presenta problema por parte del especialista Jendrix Carpio (p.jcarpio) del proveedor Axity para conectarse a la VPN FORTICLIENT asignada, desde el Martes 12/12 a las 00:00 Hrs, no ha podido conectar nuevamente a la VPN._x000a__x000a_Cabe mencionar que Jendrix se"/>
    <s v="se habilito un filtro de Geolocalizacion el dia lunes 11 para bloquear todos los accesos fuera de Chile o España, por lo que habria generado el bloqueo del usuario en Venezuela. Se habilita la conexion desde Venezuela para la conexion VPN mediante IP fij"/>
    <d v="1899-12-30T22:31:01"/>
    <d v="1899-12-30T23:10:26"/>
    <d v="1899-12-30T00:39:25"/>
    <x v="0"/>
    <s v="Cumplido"/>
  </r>
  <r>
    <s v="INC000002496313"/>
    <s v="OFFICE365"/>
    <x v="5"/>
    <s v="GESTION CALL CENTER"/>
    <s v="GIOVANNI D ROCCO VALENZUELA"/>
    <s v="frp_jmarti"/>
    <s v="4-Menor/Localizado"/>
    <s v="4-Baja"/>
    <s v="Baja"/>
    <s v="Requerimiento de Cliente"/>
    <s v="ECKART ALIMENTOS SPA"/>
    <s v="Problema con cuenta de Power BI Pro"/>
    <s v="13/12/2023 17:05:15"/>
    <s v="13/12/2023 17:34:31"/>
    <x v="0"/>
    <s v="COMUNICACIONES"/>
    <s v="VPN IP - MPLS"/>
    <s v="28/12/2023 12:49:16"/>
    <s v="28/12/2023 23:50:00"/>
    <s v="PREVENTIVO: NO_x000a_CODIGO DE SERVICIO:NN_x000a_DIRECCION:_x000a_QUIEN REPORTA:JAVIER GONZALES_x000a_CONTACTO EN TERRENO: 944449105_x000a_PROBLEMA: PROBLEMAS CON LICENCIA DE OFFICCE_x000a_REQUERIMIENTO:_x000a_EQUIPOS ENERGIZADO/REINICIADO:NO _x000a_HORARIO DE ATENCION: L- V 9:00 A 17:00 _x000a_OBSERVACION:"/>
    <m/>
    <d v="1900-01-13T17:11:26"/>
    <d v="1900-01-13T19:44:01"/>
    <d v="1899-12-30T02:32:35"/>
    <x v="0"/>
    <s v="Cumplido"/>
  </r>
  <r>
    <s v="INC000002496319"/>
    <s v="HOUSING"/>
    <x v="14"/>
    <s v="BELIEVE"/>
    <s v="CRISTOPHER MALDONADO ROMERO"/>
    <s v="frp_fbalab"/>
    <s v="3-Moderado/Limitado"/>
    <s v="3-Medio"/>
    <s v="Media"/>
    <s v="Requerimiento de Cliente"/>
    <s v="BANCO SANTANDER CHILE"/>
    <s v="GESTION DATACENTER/ ACCESOS / BANCO SANTANDER CHILE"/>
    <s v="13/12/2023 17:12:09"/>
    <s v="13/12/2023 17:13:05"/>
    <x v="0"/>
    <s v="COMUNICACIONES"/>
    <s v="VPN IP - MPLS"/>
    <s v="13/12/2023 17:57:07"/>
    <s v="13/12/2023 23:50:00"/>
    <s v="EMPRESA: BANCO SANTANDER CHILE_x000a_CÓDIGO DE SERVICIO: _x000a_DIRECCIÓN: _x000a_NOMBRE DE QUIEN REPORTA: Christian Tapia_x000a_TELÉFONO DE QUIEN REPORTA: 56981568202_x000a_NOMBRE DE CONTACTO EN TERRENO: _x000a_REQUERIMIENTO:_x000a_Reemplazo tarjeta Dimm_x000a_EQUIPOS ENERGIZADO/REINICIADOS:_x000a_HORARIO"/>
    <s v="ACCESOS AUTORIZADOS"/>
    <d v="1899-12-30T00:37:36"/>
    <d v="1899-12-30T00:44:58"/>
    <d v="1899-12-30T00:07:22"/>
    <x v="0"/>
    <s v="Cumplido"/>
  </r>
  <r>
    <s v="INC000002496382"/>
    <s v="HOUSING"/>
    <x v="15"/>
    <s v="APQ ACCESOS"/>
    <s v="ALDO P VALENZUELA MUJICA"/>
    <s v="tct_avalen"/>
    <s v="2-Significativo/Amplio"/>
    <s v="2-Alta"/>
    <s v="Alta"/>
    <s v="Requerimiento de Cliente"/>
    <s v="TELEFONICA EMPRESAS DE CHILE SA"/>
    <s v="SUPERVISION CAMBIO MODULO SFP"/>
    <s v="13/12/2023 21:44:53"/>
    <s v="13/12/2023 21:46:09"/>
    <x v="0"/>
    <s v="CDP ANTIGUO 1"/>
    <s v="CDP ANTIGUO 2"/>
    <s v="13/12/2023 22:12:25"/>
    <s v="13/12/2023 23:50:00"/>
    <s v="SUPERVISION CAMBIO MODULO SFP"/>
    <s v="SE REALIZA SUPERVISION"/>
    <d v="1899-12-30T00:25:56"/>
    <d v="1899-12-30T00:27:32"/>
    <d v="1899-12-30T00:01:36"/>
    <x v="0"/>
    <s v="Cumplido"/>
  </r>
  <r>
    <s v="INC000002496385"/>
    <s v="HOUSING"/>
    <x v="16"/>
    <s v="BELIEVE"/>
    <s v="ALDO P VALENZUELA MUJICA"/>
    <s v="frp_jreyna"/>
    <s v="3-Moderado/Limitado"/>
    <s v="3-Medio"/>
    <s v="Media"/>
    <s v="Requerimiento de Cliente"/>
    <s v="TELEFONICA EMPRESAS DE CHILE SA"/>
    <s v="GESTION DATACENTER/ ACCESOS  / GTD - COSMOPLAS/HUAWEI"/>
    <s v="13/12/2023 23:41:22"/>
    <s v="13/12/2023 23:42:43"/>
    <x v="0"/>
    <s v="COMUNICACIONES"/>
    <s v="VPN IP - MPLS"/>
    <s v="14/12/2023 2:43:46"/>
    <s v="14/12/2023 23:50:00"/>
    <s v="EMPRESA:    _x0009_GTD - COSMOPLAS/HUAWEI_x000a_CÓDIGO DE SERVICIO:_x000a_DIRECCIÓN_x000a_NOMBRE DE QUIEN REPORTA:  Javier Romero López_x000a_TELÉFONO DE QUIEN REPORTA:  + 56 9 9529 0524_x000a_NOMBRE DE CONTACTO EN TERRENO: Javier Romero / 995290524_x000a_REQUERIMIENTO:  _x000a__x000a_Se requiere accesos en"/>
    <s v="ACCESOS AUTORIZADOS"/>
    <d v="1899-12-30T02:54:32"/>
    <d v="1899-12-30T03:02:24"/>
    <d v="1899-12-30T00:07:52"/>
    <x v="0"/>
    <s v="Cumplido"/>
  </r>
  <r>
    <s v="INC000002496401"/>
    <s v="VPN IP - MPLS"/>
    <x v="12"/>
    <s v="GESTION HD"/>
    <s v="JOSE A SANTIS SERRANO"/>
    <s v="frp_jciert"/>
    <s v="4-Menor/Localizado"/>
    <s v="4-Baja"/>
    <s v="Baja"/>
    <s v="Requerimiento de Cliente"/>
    <s v="PRODUCTOS DEL MAR VENTISQUEROS S A"/>
    <s v="REQ / Ventsquero//cuenta zorg //DR"/>
    <s v="14/12/2023 10:01:14"/>
    <s v="14/12/2023 10:05:38"/>
    <x v="0"/>
    <s v="CDP ANTIGUO 1"/>
    <s v="CDP ANTIGUO 2"/>
    <s v="15/12/2023 15:40:14"/>
    <s v="15/12/2023 23:50:00"/>
    <s v="PREVENTIVO: NO_x000a__x000a_CODIGO DE SERVICIO:_x000a__x000a_DIRECCION:      _x000a__x000a_CIUDAD:             _x000a__x000a_COMUNA:_x000a__x000a_NOMBRE QUIEN REPORTA:ONIAS DEL CARMEN HERRERA AYALA_x000a__x000a__x000a_TELEFONO QUIEN REPORTA:+4892206727_x000a__x000a_NOMBRE CONTACTO EN TERRENO:        _x000a__x000a_TELEFONO 1 CONTACTO EN TERRENO:_x000a__x000a_TELEFONO"/>
    <s v="Se efectúa contacto con cliente:N/A _x000a_Teléfono de contacto: N/A _x000a_Acciones realizadas:Se realiza habilitacion de servicio DRaaS desde el portal VDC _x000a_Solución paliativa o definitiva: Cliente valida el correcto funcionamiento _x000a_Acciones de Mejora, Recomendaci"/>
    <d v="1899-12-30T00:00:00"/>
    <d v="1899-12-31T05:39:00"/>
    <d v="1899-12-31T05:39:00"/>
    <x v="0"/>
    <s v="Cumplido"/>
  </r>
  <r>
    <s v="INC000002496517"/>
    <s v="INFRAESTRUCTURA DC"/>
    <x v="6"/>
    <s v="APQ ACCESOS"/>
    <s v="FRANCISCO J FELIU ABARCA"/>
    <s v="tct_frafea"/>
    <s v="4-Menor/Localizado"/>
    <s v="4-Baja"/>
    <s v="Baja"/>
    <s v="Requerimiento de Cliente"/>
    <s v="TELEFONICA CYBERSECURITY TECH CHILE SPA"/>
    <s v="RONDA PREVENTIVA Y LECTURA DE TEMPERATURAS EN SALAS TIC"/>
    <s v="13/12/2023 18:41:00"/>
    <s v="13/12/2023 18:43:50"/>
    <x v="0"/>
    <s v="TI"/>
    <s v="CLIMA"/>
    <s v="13/12/2023 19:23:21"/>
    <s v="13/12/2023 23:50:00"/>
    <s v="RONDA PREVENTIVA Y LECTURA DE TEMPERATURAS EN SALAS TIC"/>
    <s v="RONDA REALIZADA"/>
    <d v="1899-12-30T00:00:00"/>
    <d v="1899-12-30T00:00:00"/>
    <d v="1899-12-30T00:00:00"/>
    <x v="0"/>
    <s v="Cumplido"/>
  </r>
  <r>
    <s v="INC000002496524"/>
    <s v="HOUSING"/>
    <x v="15"/>
    <s v="APQ ACCESOS"/>
    <s v="JAIRO A SALINAS GARAY"/>
    <s v="tct_jsalin"/>
    <s v="3-Moderado/Limitado"/>
    <s v="3-Medio"/>
    <s v="Media"/>
    <s v="Requerimiento de Cliente"/>
    <s v="TELEFONICA EMPRESAS DE CHILE SA"/>
    <s v="ACTUALIZACIÓN SHAREPOINT"/>
    <s v="13/12/2023 19:18:24"/>
    <s v="13/12/2023 19:19:42"/>
    <x v="0"/>
    <s v="CDP ANTIGUO 1"/>
    <s v="CDP ANTIGUO 2"/>
    <s v="13/12/2023 19:21:17"/>
    <s v="13/12/2023 23:50:00"/>
    <s v="ACTUALIZACIÓN SHAREPOINT"/>
    <s v="SUPERVISION OK."/>
    <d v="1899-12-30T00:01:35"/>
    <d v="1899-12-30T00:02:53"/>
    <d v="1899-12-30T00:01:18"/>
    <x v="0"/>
    <s v="Cumplido"/>
  </r>
  <r>
    <s v="INC000002496527"/>
    <s v="HOUSING"/>
    <x v="15"/>
    <s v="APQ ACCESOS"/>
    <s v="JAIRO A SALINAS GARAY"/>
    <s v="tct_jsalin"/>
    <s v="3-Moderado/Limitado"/>
    <s v="3-Medio"/>
    <s v="Media"/>
    <s v="Requerimiento de Cliente"/>
    <s v="TELEFONICA EMPRESAS DE CHILE SA"/>
    <s v="RONDA Y REVISION DE SALAS TECNICAS"/>
    <s v="13/12/2023 19:21:31"/>
    <s v="13/12/2023 19:25:07"/>
    <x v="0"/>
    <s v="CDP ANTIGUO 1"/>
    <s v="CDP ANTIGUO 2"/>
    <s v="13/12/2023 19:25:07"/>
    <s v="13/12/2023 23:50:00"/>
    <s v="RONDA Y REVISION DE SALAS TECNICAS"/>
    <s v="RONDA REALIZADA"/>
    <d v="1899-12-30T00:00:00"/>
    <d v="1899-12-30T00:03:36"/>
    <d v="1899-12-30T00:03:36"/>
    <x v="0"/>
    <s v="Cumplido"/>
  </r>
  <r>
    <s v="INC000002496528"/>
    <s v="HOUSING"/>
    <x v="15"/>
    <s v="APQ ACCESOS"/>
    <s v="JAIRO A SALINAS GARAY"/>
    <s v="tct_jsalin"/>
    <s v="3-Moderado/Limitado"/>
    <s v="3-Medio"/>
    <s v="Media"/>
    <s v="Requerimiento de Cliente"/>
    <s v="TELEFONICA EMPRESAS DE CHILE SA"/>
    <s v="RONDA Y REVISION DE SALAS TECNICAS"/>
    <s v="13/12/2023 19:25:13"/>
    <s v="13/12/2023 19:26:11"/>
    <x v="0"/>
    <s v="CDP ANTIGUO 1"/>
    <s v="CDP ANTIGUO 2"/>
    <s v="13/12/2023 19:26:11"/>
    <s v="13/12/2023 23:50:00"/>
    <s v="RONDA Y REVISION DE SALAS TECNICAS"/>
    <s v="RONDA REALIZADA."/>
    <d v="1899-12-30T00:00:00"/>
    <d v="1899-12-30T00:00:58"/>
    <d v="1899-12-30T00:00:58"/>
    <x v="0"/>
    <s v="Cumplido"/>
  </r>
  <r>
    <s v="INC000002496530"/>
    <s v="HOUSING"/>
    <x v="15"/>
    <s v="APQ ACCESOS"/>
    <s v="JAIRO A SALINAS GARAY"/>
    <s v="tct_jsalin"/>
    <s v="3-Moderado/Limitado"/>
    <s v="3-Medio"/>
    <s v="Media"/>
    <s v="Requerimiento de Cliente"/>
    <s v="TELEFONICA EMPRESAS DE CHILE SA"/>
    <s v="RONDA Y REVISION DE SALAS TECNICAS"/>
    <s v="13/12/2023 19:26:18"/>
    <s v="13/12/2023 19:36:49"/>
    <x v="0"/>
    <s v="CDP ANTIGUO 1"/>
    <s v="CDP ANTIGUO 2"/>
    <s v="13/12/2023 19:36:49"/>
    <s v="13/12/2023 23:50:00"/>
    <s v="RONDA Y REVISION DE SALAS TECNICAS"/>
    <s v="RONDA REALIZADA."/>
    <d v="1899-12-30T00:00:00"/>
    <d v="1899-12-30T00:10:31"/>
    <d v="1899-12-30T00:10:31"/>
    <x v="0"/>
    <s v="Cumplido"/>
  </r>
  <r>
    <s v="INC000002496537"/>
    <s v="HOUSING"/>
    <x v="19"/>
    <s v="BELIEVE"/>
    <s v="YORDI M HURTADO ARAYA"/>
    <s v="frp_jolsso"/>
    <s v="3-Moderado/Limitado"/>
    <s v="3-Medio"/>
    <s v="Media"/>
    <s v="Requerimiento de Cliente"/>
    <s v="FORUM SERVICIOS FINANCIEROS SA"/>
    <s v="GESTION DATACENTER/ ACCESOS /FORUM SERVICIOS FINANCIEROS SA"/>
    <s v="13/12/2023 21:11:05"/>
    <s v="13/12/2023 21:12:52"/>
    <x v="0"/>
    <s v="CDP ANTIGUO 1"/>
    <s v="CDP ANTIGUO 2"/>
    <s v="13/12/2023 21:18:42"/>
    <s v="13/12/2023 23:50:00"/>
    <s v="EMPRESA: FORUM SERVICIOS FINANCIEROS SA_x000a_CÓDIGO DE SERVICIO: _x000a_DIRECCIÓN: Calle San Martin #50, Santiago Centro, Santiago_x000a_NOMBRE DE QUIEN REPORTA: Roxana Jara _x000a_TELÉFONO DE QUIEN REPORTA: 9 94372663_x000a_NOMBRE DE CONTACTO EN TERRENO: _x000a_REQUERIMIENTO: Se requiere"/>
    <s v="ACCESOS AUTORIZADOS"/>
    <d v="1899-12-30T00:02:47"/>
    <d v="1899-12-30T00:07:37"/>
    <d v="1899-12-30T00:04:50"/>
    <x v="0"/>
    <s v="Cumplido"/>
  </r>
  <r>
    <s v="INC000002496572"/>
    <s v="INFRAESTRUCTURA DC"/>
    <x v="6"/>
    <s v="APQ ACCESOS"/>
    <s v="FRANCISCO J FELIU ABARCA"/>
    <s v="tct_frafea"/>
    <s v="4-Menor/Localizado"/>
    <s v="4-Baja"/>
    <s v="Baja"/>
    <s v="Requerimiento de Cliente"/>
    <s v="TELEFONICA CYBERSECURITY TECH CHILE SPA"/>
    <s v="RONDA POR TOMA DE TEMPERATURAS EN SALAS TIC"/>
    <s v="14/12/2023 8:41:39"/>
    <s v="14/12/2023 8:42:29"/>
    <x v="0"/>
    <s v="TI"/>
    <s v="CLIMA"/>
    <s v="14/12/2023 8:55:42"/>
    <s v="14/12/2023 23:50:00"/>
    <s v="RONDA POR TOMA DE TEMPERATURAS EN SALAS TIC"/>
    <s v="RONDA REALIZADA"/>
    <d v="1899-12-30T00:00:00"/>
    <d v="1899-12-30T00:00:00"/>
    <d v="1899-12-30T00:00:00"/>
    <x v="0"/>
    <s v="Cumplido"/>
  </r>
  <r>
    <s v="INC000002496580"/>
    <s v="HOSTING VIRTUAL"/>
    <x v="3"/>
    <s v="GESTION PLATAFORMA CLIENTES"/>
    <s v="GUSTAVO AVILA VERA"/>
    <s v="lmolcont"/>
    <s v="3-Moderado/Limitado"/>
    <s v="3-Medio"/>
    <s v="Media"/>
    <s v="Requerimiento de Cliente"/>
    <s v="TELEFONICA EMPRESAS DE CHILE SA"/>
    <s v="Reinicio de password de SO - Servers Remedy Empresas (PROD)"/>
    <s v="14/12/2023 9:28:34"/>
    <s v="14/12/2023 9:28:34"/>
    <x v="0"/>
    <s v="PLATAFORMAS"/>
    <s v="REMEDY EMPRESAS"/>
    <s v="14/12/2023 9:55:22"/>
    <s v="14/12/2023 23:50:00"/>
    <s v="Se requiere el reinicio del password de la cuenta de SO (luis.molina) en los siguiente servers de la plataforma Remedy 20 (PROD):_x000a__x000a_RMDY-PROD-ARFRONT01_x0009_10.84.101.21_x0009_172.29.101.34_x000a_RMDY-PROD-ARFRONT02_x0009_10.84.101.22_x0009_172.29.101.35_x000a_RMDY-PROD-ARFRONT03_x0009_10.84.101"/>
    <s v="Se resetea el password del usuario"/>
    <d v="1899-12-30T00:00:00"/>
    <d v="1899-12-30T00:26:48"/>
    <d v="1899-12-30T00:26:48"/>
    <x v="0"/>
    <s v="Cumplido"/>
  </r>
  <r>
    <s v="INC000002496583"/>
    <s v="INFRAESTRUCTURA DC"/>
    <x v="6"/>
    <s v="APQ ACCESOS"/>
    <s v="FRANCISCO J FELIU ABARCA"/>
    <s v="tct_frafea"/>
    <s v="4-Menor/Localizado"/>
    <s v="4-Baja"/>
    <s v="Baja"/>
    <s v="Requerimiento de Cliente"/>
    <s v="TELEFONICA CYBERSECURITY TECH CHILE SPA"/>
    <s v="RONDA PREVENTIVA EN SALAS TIC"/>
    <s v="14/12/2023 9:30:33"/>
    <s v="14/12/2023 9:31:37"/>
    <x v="0"/>
    <s v="TI"/>
    <s v="INFRAESTRUCTURA"/>
    <s v="14/12/2023 10:09:06"/>
    <s v="14/12/2023 23:50:00"/>
    <s v="RONDA PREVENTIVA EN SALAS TIC"/>
    <s v="RONDA FINALIZA SIN NOVEDAD EN SALAS TIC"/>
    <d v="1899-12-30T00:00:00"/>
    <d v="1899-12-30T00:00:00"/>
    <d v="1899-12-30T00:00:00"/>
    <x v="0"/>
    <s v="Cumplido"/>
  </r>
  <r>
    <s v="INC000002496623"/>
    <s v="RED INTERNA"/>
    <x v="6"/>
    <s v="APQ ACCESOS"/>
    <s v="YORDI M HURTADO ARAYA"/>
    <s v="tct_yorhua"/>
    <s v="4-Menor/Localizado"/>
    <s v="4-Baja"/>
    <s v="Baja"/>
    <s v="Requerimiento de Cliente"/>
    <s v="TELEFONICA CYBERSECURITY TECH CHILE SPA"/>
    <s v="RONDA TOMA DE TEMPERATURAS SALAS TIC 20:30"/>
    <s v="13/12/2023 20:43:52"/>
    <s v="13/12/2023 20:44:26"/>
    <x v="0"/>
    <s v="CDP ANTIGUO 1"/>
    <s v="CDP ANTIGUO 2"/>
    <s v="13/12/2023 21:58:49"/>
    <s v="13/12/2023 23:50:00"/>
    <s v="RONDA TOMA DE TEMPERATURAS SALAS TIC 20:30"/>
    <s v="ACCESOS AUTORIZADOS"/>
    <d v="1899-12-30T00:00:00"/>
    <d v="1899-12-30T01:14:57"/>
    <d v="1899-12-30T01:14:57"/>
    <x v="0"/>
    <s v="Cumplido"/>
  </r>
  <r>
    <s v="INC000002496625"/>
    <s v="RED INTERNA"/>
    <x v="6"/>
    <s v="APQ ACCESOS"/>
    <s v="YORDI M HURTADO ARAYA"/>
    <s v="tct_yorhua"/>
    <s v="4-Menor/Localizado"/>
    <s v="4-Baja"/>
    <s v="Baja"/>
    <s v="Requerimiento de Cliente"/>
    <s v="TELEFONICA CYBERSECURITY TECH CHILE SPA"/>
    <s v="RONDA SALAS TECNICAS 20:30"/>
    <s v="13/12/2023 20:44:48"/>
    <s v="13/12/2023 20:45:11"/>
    <x v="0"/>
    <s v="CDP ANTIGUO 1"/>
    <s v="CDP ANTIGUO 2"/>
    <s v="13/12/2023 21:58:32"/>
    <s v="13/12/2023 23:50:00"/>
    <s v="RONDA SALAS TECNICAS 20:30"/>
    <s v="ACCESOS AUTORIZADOS"/>
    <d v="1899-12-30T00:00:00"/>
    <d v="1899-12-30T01:13:44"/>
    <d v="1899-12-30T01:13:44"/>
    <x v="0"/>
    <s v="Cumplido"/>
  </r>
  <r>
    <s v="INC000002496628"/>
    <s v="RED INTERNA"/>
    <x v="6"/>
    <s v="APQ ACCESOS"/>
    <s v="YORDI M HURTADO ARAYA"/>
    <s v="tct_yorhua"/>
    <s v="4-Menor/Localizado"/>
    <s v="4-Baja"/>
    <s v="Baja"/>
    <s v="Requerimiento de Cliente"/>
    <s v="TELEFONICA CYBERSECURITY TECH CHILE SPA"/>
    <s v="RONDA TOMA DE TEMPERATURAS SALAS TIC 00:30"/>
    <s v="13/12/2023 20:45:22"/>
    <s v="13/12/2023 20:45:56"/>
    <x v="0"/>
    <s v="CDP ANTIGUO 1"/>
    <s v="CDP ANTIGUO 2"/>
    <s v="13/12/2023 21:58:15"/>
    <s v="13/12/2023 23:50:00"/>
    <s v="RONDA TOMA DE TEMPERATURAS SALAS TIC 00:30"/>
    <s v="ACCESOS AUTORIZADOS"/>
    <d v="1899-12-30T00:00:00"/>
    <d v="1899-12-30T01:12:53"/>
    <d v="1899-12-30T01:12:53"/>
    <x v="0"/>
    <s v="Cumplido"/>
  </r>
  <r>
    <s v="INC000002496629"/>
    <s v="RED INTERNA"/>
    <x v="6"/>
    <s v="APQ ACCESOS"/>
    <s v="YORDI M HURTADO ARAYA"/>
    <s v="tct_yorhua"/>
    <s v="4-Menor/Localizado"/>
    <s v="4-Baja"/>
    <s v="Baja"/>
    <s v="Requerimiento de Cliente"/>
    <s v="TELEFONICA CYBERSECURITY TECH CHILE SPA"/>
    <s v="RONDA SALAS TECNICAS 00:30"/>
    <s v="13/12/2023 20:46:09"/>
    <s v="13/12/2023 20:47:01"/>
    <x v="0"/>
    <s v="CDP ANTIGUO 1"/>
    <s v="CDP ANTIGUO 2"/>
    <s v="13/12/2023 21:57:57"/>
    <s v="13/12/2023 23:50:00"/>
    <s v="RONDA SALAS TECNICAS 00:30"/>
    <s v="ACCESOS AUTORIZADOS"/>
    <d v="1899-12-30T00:00:00"/>
    <d v="1899-12-30T01:11:48"/>
    <d v="1899-12-30T01:11:48"/>
    <x v="0"/>
    <s v="Cumplido"/>
  </r>
  <r>
    <s v="INC000002496630"/>
    <s v="RED INTERNA"/>
    <x v="6"/>
    <s v="APQ ACCESOS"/>
    <s v="YORDI M HURTADO ARAYA"/>
    <s v="tct_yorhua"/>
    <s v="4-Menor/Localizado"/>
    <s v="4-Baja"/>
    <s v="Baja"/>
    <s v="Requerimiento de Cliente"/>
    <s v="TELEFONICA CYBERSECURITY TECH CHILE SPA"/>
    <s v="RONDA TOMA DE TEMPERATURAS SALAS TIC 04:30"/>
    <s v="13/12/2023 20:47:26"/>
    <s v="13/12/2023 20:47:52"/>
    <x v="0"/>
    <s v="CDP ANTIGUO 1"/>
    <s v="CDP ANTIGUO 2"/>
    <s v="13/12/2023 21:57:19"/>
    <s v="13/12/2023 23:50:00"/>
    <s v="RONDA TOMA DE TEMPERATURAS SALAS TIC 04:30"/>
    <s v="ACCESOS AUTORIZADOS"/>
    <d v="1899-12-30T00:00:00"/>
    <d v="1899-12-30T01:09:53"/>
    <d v="1899-12-30T01:09:53"/>
    <x v="0"/>
    <s v="Cumplido"/>
  </r>
  <r>
    <s v="INC000002496631"/>
    <s v="RED INTERNA"/>
    <x v="6"/>
    <s v="APQ ACCESOS"/>
    <s v="YORDI M HURTADO ARAYA"/>
    <s v="tct_yorhua"/>
    <s v="4-Menor/Localizado"/>
    <s v="4-Baja"/>
    <s v="Baja"/>
    <s v="Requerimiento de Cliente"/>
    <s v="TELEFONICA CYBERSECURITY TECH CHILE SPA"/>
    <s v="RONDA SALAS TECNICAS 04:30"/>
    <s v="13/12/2023 20:48:14"/>
    <s v="13/12/2023 20:48:38"/>
    <x v="0"/>
    <s v="CDP ANTIGUO 1"/>
    <s v="CDP ANTIGUO 2"/>
    <s v="13/12/2023 21:57:01"/>
    <s v="13/12/2023 23:50:00"/>
    <s v="RONDA SALAS TECNICAS 04:30"/>
    <s v="ACCESOS AUTORIZADOS"/>
    <d v="1899-12-30T00:00:00"/>
    <d v="1899-12-30T01:08:47"/>
    <d v="1899-12-30T01:08:47"/>
    <x v="0"/>
    <s v="Cumplido"/>
  </r>
  <r>
    <s v="INC000002496633"/>
    <s v="RED INTERNA"/>
    <x v="6"/>
    <s v="APQ ACCESOS"/>
    <s v="YORDI M HURTADO ARAYA"/>
    <s v="tct_yorhua"/>
    <s v="4-Menor/Localizado"/>
    <s v="4-Baja"/>
    <s v="Baja"/>
    <s v="Requerimiento de Cliente"/>
    <s v="TELEFONICA CYBERSECURITY TECH CHILE SPA"/>
    <s v="TOMA DE ALARMAS TIC 4"/>
    <s v="13/12/2023 20:51:29"/>
    <s v="13/12/2023 20:51:57"/>
    <x v="0"/>
    <s v="CDP ANTIGUO 1"/>
    <s v="CDP ANTIGUO 2"/>
    <s v="13/12/2023 21:56:41"/>
    <s v="13/12/2023 23:50:00"/>
    <s v="TOMA DE ALARMAS TIC 4"/>
    <s v="TOMA DE ALARMAS REALIZADA"/>
    <d v="1899-12-30T00:00:00"/>
    <d v="1899-12-30T01:05:12"/>
    <d v="1899-12-30T01:05:12"/>
    <x v="0"/>
    <s v="Cumplido"/>
  </r>
  <r>
    <s v="INC000002496636"/>
    <s v="TICKET-INTELIGENTE"/>
    <x v="4"/>
    <s v="GESTION TI"/>
    <s v="JUAN CARLOS UZCATEGUI FUGUETT"/>
    <s v="USR_TSIGHT"/>
    <s v="1-Extenso/Generalizado"/>
    <s v="4-Baja"/>
    <s v="Baja"/>
    <s v="Incidente de Cliente"/>
    <s v="EMPRESA NACIONAL DE CERTIFICACIONES"/>
    <s v="emnace01 - ecert_wsfag TICKET AUTOMATICO"/>
    <s v="13/12/2023 20:51:10"/>
    <s v="13/12/2023 20:51:10"/>
    <x v="0"/>
    <s v="TI"/>
    <s v="SISTEMAS OPERATIVOS"/>
    <s v="14/12/2023 8:59:48"/>
    <s v="14/12/2023 23:50:00"/>
    <s v="PREVENTIVO=SI_x000a_CODIGO DE SERVICIO=ECERT_WSFAG_x000a_DIRECCION=_x000a_CIUDAD=_x000a_COMUNA LOCAL=_x000a_REGION=REGIÓN METROPOLITANA DE SANTIAGO_x000a_QUIEN REPORTA=Ticket automático_x000a_CONTACTO EN TERRENO=_x000a_PROBLEMA=Node EMNACE01 - ECERT_WSFAG is Down_x000a_REQUERIMIENTO=_x000a_EQUIPOS ENERGIZADO O RE"/>
    <s v="Apagado corresponde a actividad programada de cliente. Server sera migrado."/>
    <d v="1899-12-30T12:07:01"/>
    <d v="1899-12-30T12:08:38"/>
    <d v="1899-12-30T00:01:37"/>
    <x v="1"/>
    <s v=""/>
  </r>
  <r>
    <s v="INC000002496695"/>
    <s v="VPN IP - MPLS"/>
    <x v="4"/>
    <s v="GESTION HD"/>
    <s v="JUAN CARLOS UZCATEGUI FUGUETT"/>
    <s v="frp_disilv"/>
    <s v="4-Menor/Localizado"/>
    <s v="4-Baja"/>
    <s v="Baja"/>
    <s v="Requerimiento de Cliente"/>
    <s v="FUNDACION INSTITUTO PROFESIONAL DUOC UC"/>
    <s v="REQ / DUOC | Solicitud de ventana de reinicio HYP-PVESPUCIO"/>
    <s v="13/12/2023 22:13:07"/>
    <s v="13/12/2023 22:15:29"/>
    <x v="0"/>
    <s v="TI"/>
    <s v="SISTEMAS OPERATIVOS"/>
    <s v="15/12/2023 1:55:37"/>
    <s v="15/12/2023 23:50:00"/>
    <s v="PREVENTIVO: NO_x000a__x000a_CODIGO DE SERVICIO: NN_x000a__x000a_DIRECCION:      _x000a__x000a_CIUDAD:             _x000a__x000a_COMUNA:_x000a__x000a_NOMBRE QUIEN REPORTA: SERGIO HERNAN ORELLANA ANTIMAN_x000a__x000a_TELEFONO QUIEN REPORTA: +56 9 93771016_x000a__x000a_NOMBRE CONTACTO EN TERRENO:        _x000a__x000a_TELEFONO 1 CONTACTO EN TERRENO:_x000a__x000a_T"/>
    <s v="se realiza reinicio de acuerdo a lo solicitado y se valida con equipo de respaldos, se retoma backup."/>
    <d v="1899-12-31T01:39:04"/>
    <d v="1899-12-31T03:42:30"/>
    <d v="1899-12-30T02:03:26"/>
    <x v="0"/>
    <s v="Cumplido"/>
  </r>
  <r>
    <s v="INC000002496706"/>
    <s v="TICKET-INTELIGENTE"/>
    <x v="4"/>
    <s v="GESTION TI"/>
    <s v="JUAN CARLOS UZCATEGUI FUGUETT"/>
    <s v="USR_TSIGHT"/>
    <s v="1-Extenso/Generalizado"/>
    <s v="4-Baja"/>
    <s v="Baja"/>
    <s v="Incidente de Cliente"/>
    <s v="FUNDACION INSTITUTO PROFESIONAL DUOC UC"/>
    <s v="fiprdu01 - srvfs01_vm TICKET AUTOMATICO"/>
    <s v="13/12/2023 22:25:48"/>
    <s v="13/12/2023 22:25:48"/>
    <x v="0"/>
    <s v="TI"/>
    <s v="SISTEMAS OPERATIVOS"/>
    <s v="14/12/2023 11:45:56"/>
    <s v="14/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Alza asociada a servicios productivos del servidor. Actualmente normalizada sin intervencion."/>
    <d v="1899-12-30T13:17:51"/>
    <d v="1899-12-30T13:20:08"/>
    <d v="1899-12-30T00:02:17"/>
    <x v="1"/>
    <s v=""/>
  </r>
  <r>
    <s v="INC000002496816"/>
    <s v="HOUSING"/>
    <x v="15"/>
    <s v="APQ ACCESOS"/>
    <s v="ALDO P VALENZUELA MUJICA"/>
    <s v="tct_avalen"/>
    <s v="2-Significativo/Amplio"/>
    <s v="2-Alta"/>
    <s v="Alta"/>
    <s v="Requerimiento de Cliente"/>
    <s v="TELEFONICA EMPRESAS DE CHILE SA"/>
    <s v="SUPERVISION Se necesita retirar equipos ya obsoletos"/>
    <s v="14/12/2023 4:04:58"/>
    <s v="14/12/2023 4:06:02"/>
    <x v="0"/>
    <s v="CDP ANTIGUO 1"/>
    <s v="CDP ANTIGUO 2"/>
    <s v="14/12/2023 4:07:35"/>
    <s v="14/12/2023 23:50:00"/>
    <s v="SUPERVISION Se necesita retirar equipos ya obsoletos"/>
    <s v="SE REALIZA SUPERVISION"/>
    <d v="1899-12-30T00:01:08"/>
    <d v="1899-12-30T00:02:37"/>
    <d v="1899-12-30T00:01:29"/>
    <x v="0"/>
    <s v="Cumplido"/>
  </r>
  <r>
    <s v="INC000002496826"/>
    <s v="HOUSING"/>
    <x v="15"/>
    <s v="APQ ACCESOS"/>
    <s v="ALDO P VALENZUELA MUJICA"/>
    <s v="tct_avalen"/>
    <s v="2-Significativo/Amplio"/>
    <s v="2-Alta"/>
    <s v="Alta"/>
    <s v="Requerimiento de Cliente"/>
    <s v="TELEFONICA EMPRESAS DE CHILE SA"/>
    <s v="RONDA Y REVISION DE SALAS TECNICAS"/>
    <s v="14/12/2023 5:40:13"/>
    <s v="14/12/2023 5:41:16"/>
    <x v="0"/>
    <s v="CDP ANTIGUO 1"/>
    <s v="CDP ANTIGUO 2"/>
    <s v="14/12/2023 5:43:02"/>
    <s v="14/12/2023 23:50:00"/>
    <s v="RONDA Y REVISION DE SALAS TECNICAS"/>
    <s v="SE REALIZA RONDA"/>
    <d v="1899-12-30T00:01:29"/>
    <d v="1899-12-30T00:02:49"/>
    <d v="1899-12-30T00:01:20"/>
    <x v="0"/>
    <s v="Cumplido"/>
  </r>
  <r>
    <s v="INC000002496828"/>
    <s v="HOUSING"/>
    <x v="15"/>
    <s v="APQ ACCESOS"/>
    <s v="ALDO P VALENZUELA MUJICA"/>
    <s v="tct_avalen"/>
    <s v="2-Significativo/Amplio"/>
    <s v="2-Alta"/>
    <s v="Alta"/>
    <s v="Requerimiento de Cliente"/>
    <s v="TELEFONICA EMPRESAS DE CHILE SA"/>
    <s v="RONDA Y REVISION DE SALAS TECNICAS"/>
    <s v="14/12/2023 6:15:35"/>
    <s v="14/12/2023 6:17:05"/>
    <x v="0"/>
    <s v="CDP ANTIGUO 1"/>
    <s v="CDP ANTIGUO 2"/>
    <s v="14/12/2023 6:23:13"/>
    <s v="14/12/2023 23:50:00"/>
    <s v="RONDA Y REVISION DE SALAS TECNICAS"/>
    <s v="SE REALIZA RONDA"/>
    <d v="1899-12-30T00:05:44"/>
    <d v="1899-12-30T00:07:38"/>
    <d v="1899-12-30T00:01:54"/>
    <x v="0"/>
    <s v="Cumplido"/>
  </r>
  <r>
    <s v="INC000002496830"/>
    <s v="SAP"/>
    <x v="17"/>
    <s v="CLOUD SAP HANA"/>
    <s v="NICOLAS A SAAVEDRA EGUILUZ"/>
    <s v="tct_nsaave"/>
    <s v="4-Menor/Localizado"/>
    <s v="4-Baja"/>
    <s v="Baja"/>
    <s v="Requerimiento de Cliente"/>
    <s v="TELEFONICA EMPRESAS DE CHILE SA"/>
    <s v="Checklist Diario Clientes 14.12.23"/>
    <s v="14/12/2023 7:21:07"/>
    <s v="14/12/2023 7:22:27"/>
    <x v="0"/>
    <s v="Service"/>
    <s v="Internal"/>
    <s v="14/12/2023 7:22:52"/>
    <s v="14/12/2023 23:50:00"/>
    <s v="Se realiza Checklist Diario de los clientes; _x000a_HDC_x000a_NUTRISCO"/>
    <s v="Se realiza Checklist Diario de los clientes; _x000a_HDC_x000a_NUTRISCO"/>
    <d v="1899-12-30T00:00:00"/>
    <d v="1899-12-30T00:01:45"/>
    <d v="1899-12-30T00:01:45"/>
    <x v="0"/>
    <s v="Cumplido"/>
  </r>
  <r>
    <s v="INC000002496850"/>
    <s v="HOSTING VIRTUAL"/>
    <x v="7"/>
    <s v="DUOC TICKET AUTOMATICO"/>
    <s v="DAVID MATELUNA"/>
    <s v="frp_lmosqu"/>
    <s v="3-Moderado/Limitado"/>
    <s v="2-Alta"/>
    <s v="Alta"/>
    <s v="Requerimiento de Cliente"/>
    <s v="FUNDACION INSTITUTO PROFESIONAL DUOC UC"/>
    <s v="REQ | DUOC | Urgencia: Alta | Modificar configuraciones de red OCI"/>
    <s v="14/12/2023 9:21:43"/>
    <s v="14/12/2023 9:24:52"/>
    <x v="0"/>
    <s v="APLICACION"/>
    <s v="BASES DE DATOS"/>
    <s v="14/12/2023 12:25:41"/>
    <s v="14/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De: Antonio"/>
    <s v="Ya esta configurado los nuevos segmentos de Red al OCI para comunicarse con Tenances Azure."/>
    <d v="1899-12-30T01:55:04"/>
    <d v="1899-12-30T03:03:58"/>
    <d v="1899-12-30T01:08:54"/>
    <x v="0"/>
    <s v="Cumplido"/>
  </r>
  <r>
    <s v="INC000002496887"/>
    <s v="VPN IP - MPLS"/>
    <x v="2"/>
    <s v="GESTION HD"/>
    <s v="LUIS RODRIGO ACEVEDO COLLIPAL"/>
    <s v="frp_spevel"/>
    <s v="3-Moderado/Limitado"/>
    <s v="3-Medio"/>
    <s v="Media"/>
    <s v="Incidente de Cliente"/>
    <s v="PALUMBO S.A."/>
    <s v="HD/Habilitacion acceso a IP"/>
    <s v="14/12/2023 10:16:43"/>
    <s v="14/12/2023 10:22:26"/>
    <x v="0"/>
    <s v="CDP ANTIGUO 1"/>
    <s v="CDP ANTIGUO 2"/>
    <s v="14/12/2023 12:35:24"/>
    <s v="14/12/2023 23:50:00"/>
    <s v="PREVENTIVO: NO_x000a_CODIGO DE SERVICIO: PALUMBO S.A._x000a_DIRECCION:  _x000a_QUIEN REPORTA: Emilio Droguett +56 9 8164 5436_x000a_CONTACTO EN TERRENO: _x000a_PROBLEMA: _x000a_no estamos pudiendo acceder a la IP :  172.31.86.195 desde los siguientes segmentos : _x000a__x000a_-     192.168.10.xx_x000a_-    "/>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1:28:44"/>
    <d v="1899-12-30T02:18:41"/>
    <d v="1899-12-30T00:49:57"/>
    <x v="1"/>
    <s v=""/>
  </r>
  <r>
    <s v="INC000002496898"/>
    <s v="VPN IP - MPLS"/>
    <x v="13"/>
    <s v="GESTION HD"/>
    <s v="ANGEL CASTRO CABRERA"/>
    <s v="frp_spevel"/>
    <s v="3-Moderado/Limitado"/>
    <s v="3-Medio"/>
    <s v="Media"/>
    <s v="Requerimiento de Cliente"/>
    <s v="TELEFONICA GLOBAL TECHNOLOGY S.A.AGENCIA EN CHILE"/>
    <s v="HD/TCCT - Requerimiento Cloud - Deshabilitar SSH vShield - Clientes Varios"/>
    <s v="14/12/2023 10:31:47"/>
    <s v="14/12/2023 10:35:05"/>
    <x v="0"/>
    <s v="CDP ANTIGUO 1"/>
    <s v="CDP ANTIGUO 2"/>
    <s v="15/12/2023 14:12:41"/>
    <s v="15/12/2023 23:50:00"/>
    <s v="PREVENTIVO: NO_x000a_CODIGO DE SERVICIO: NN _x000a_DIRECCION: _x000a_QUIEN REPORTA:   Jesús José Nelo Petaquero +56 9 9229 0203 | jesus.nelo@telefonica.com_x000a_CONTACTO EN TERRENO:_x000a_PROBLEMA:_x000a_REQUERIMIENTO: por favor su apoyo en generar ticket de requerimiento y asignar a la b"/>
    <s v="Se efectúa contacto con cliente: Jesus Nelo_x000a_Teléfono de contacto: Via correo _x000a_Acciones realizadas: Se deshabilita en vShields solicitados_x000a_Acciones de Mejora, Recomendaciones: N/A_x000a_Causa Raíz: N/A"/>
    <d v="1899-12-30T15:51:44"/>
    <d v="1899-12-31T03:40:54"/>
    <d v="1899-12-30T11:49:10"/>
    <x v="0"/>
    <s v="Cumplido"/>
  </r>
  <r>
    <s v="INC000002496948"/>
    <s v="TICKET-INTELIGENTE"/>
    <x v="4"/>
    <s v="GESTION TI"/>
    <s v="JUAN CARLOS UZCATEGUI FUGUETT"/>
    <s v="USR_TSIGHT"/>
    <s v="1-Extenso/Generalizado"/>
    <s v="4-Baja"/>
    <s v="Baja"/>
    <s v="Incidente de Cliente"/>
    <s v="FUNDACION INSTITUTO PROFESIONAL DUOC UC"/>
    <s v="fiprdu01 - srvfs01_vm TICKET AUTOMATICO"/>
    <s v="14/12/2023 2:57:11"/>
    <s v="14/12/2023 2:57:11"/>
    <x v="0"/>
    <s v="TI"/>
    <s v="SISTEMAS OPERATIVOS"/>
    <s v="14/12/2023 11:42:37"/>
    <s v="14/12/2023 23:50:00"/>
    <s v="PREVENTIVO=SI_x000a_CODIGO DE SERVICIO=SRVFS01.duoc.cl-Disk Filesyste_x000a_DIRECCION=${Dirección_Local}_x000a_CIUDAD=${Ciudad}_x000a_COMUNA LOCAL=_x000a_REGION=${Región}_x000a_QUIEN REPORTA=Ticket automático_x000a_CONTACTO EN TERRENO=_x000a_PROBLEMA=Critical Hard Drive Space Alert for Node FIPRDU01 -"/>
    <s v="Alza gestionada, Extiende disco aumentando el espacio libre disponible."/>
    <d v="1899-12-30T08:44:38"/>
    <d v="1899-12-30T08:45:26"/>
    <d v="1899-12-30T00:00:48"/>
    <x v="1"/>
    <s v=""/>
  </r>
  <r>
    <s v="INC000002496956"/>
    <s v="HOUSING"/>
    <x v="15"/>
    <s v="APQ ACCESOS"/>
    <s v="ALDO P VALENZUELA MUJICA"/>
    <s v="tct_avalen"/>
    <s v="2-Significativo/Amplio"/>
    <s v="2-Alta"/>
    <s v="Alta"/>
    <s v="Requerimiento de Cliente"/>
    <s v="TELEFONICA EMPRESAS DE CHILE SA"/>
    <s v="RONDA Y REVISION DE SALAS TECNICAS"/>
    <s v="14/12/2023 3:17:59"/>
    <s v="14/12/2023 3:19:17"/>
    <x v="0"/>
    <s v="CDP ANTIGUO 1"/>
    <s v="CDP ANTIGUO 2"/>
    <s v="14/12/2023 3:21:44"/>
    <s v="14/12/2023 23:50:00"/>
    <s v="RONDA Y REVISION DE SALAS TECNICAS"/>
    <s v="SE REALIZA RONDA"/>
    <d v="1899-12-30T00:01:59"/>
    <d v="1899-12-30T00:03:45"/>
    <d v="1899-12-30T00:01:46"/>
    <x v="0"/>
    <s v="Cumplido"/>
  </r>
  <r>
    <s v="INC000002496963"/>
    <s v="HOUSING"/>
    <x v="15"/>
    <s v="APQ ACCESOS"/>
    <s v="ALDO P VALENZUELA MUJICA"/>
    <s v="tct_avalen"/>
    <s v="2-Significativo/Amplio"/>
    <s v="2-Alta"/>
    <s v="Alta"/>
    <s v="Requerimiento de Cliente"/>
    <s v="TELEFONICA EMPRESAS DE CHILE SA"/>
    <s v="TOMA DE ALARMAS DE CLIENTE"/>
    <s v="14/12/2023 3:22:51"/>
    <s v="14/12/2023 3:23:48"/>
    <x v="0"/>
    <s v="CDP ANTIGUO 1"/>
    <s v="CDP ANTIGUO 2"/>
    <s v="14/12/2023 3:25:06"/>
    <s v="14/12/2023 23:50:00"/>
    <s v="TOMA DE ALARMAS DE CLIENTE"/>
    <s v="SE REALIZA TOMA DE ALARMAS"/>
    <d v="1899-12-30T00:00:59"/>
    <d v="1899-12-30T00:02:15"/>
    <d v="1899-12-30T00:01:16"/>
    <x v="0"/>
    <s v="Cumplido"/>
  </r>
  <r>
    <s v="INC000002497151"/>
    <s v="VPN IP - MPLS"/>
    <x v="9"/>
    <s v="ADMINISTRADORES RESIDENTES"/>
    <s v="AXEL ANDRADE"/>
    <s v="frp_rreyes"/>
    <s v="3-Moderado/Limitado"/>
    <s v="3-Medio"/>
    <s v="Media"/>
    <s v="Requerimiento de Cliente"/>
    <s v="INSTITUTO PROFESIONAL DE CHILE SA"/>
    <s v="GAMA / Solicitud Respaldo Semanal Servidor GANTE - IPCHILE"/>
    <s v="14/12/2023 9:16:21"/>
    <s v="14/12/2023 9:20:27"/>
    <x v="0"/>
    <s v="TI"/>
    <s v="ALMACENAMIENTO y RESPALDO"/>
    <s v="15/12/2023 15:58:01"/>
    <s v="15/12/2023 23:50:00"/>
    <s v="PREVENTIVO: NO_x000a_CODIGO DE SERVICIO: D:\SEGURIDAD\SCORE_x000a_DIRECCION:_x000a_QUIEN REPORTA:  Juan Carlos Dupuy  +56 979778332_x000a_CONTACTO EN TERRENO:_x000a_PROBLEMA:_x000a_REQUERIMIENTO:_x000a__x000a_solicito agregar a la Política de Respaldo Semanal de IPCHILE el Servidor GANTE, en modalidad"/>
    <s v="Se efectúa contacto con cliente:  N/A_x000a_Teléfono de contacto: N/A_x000a_Acciones realizadas: se realiza alta de respaldo solicitada, se envia correo a cliente._x000a_Solución paliativa o definitiva: definitiva_x000a_Acciones de Mejora, Recomendaciones:  N/A_x000a_Causa Raíz:  N/A"/>
    <d v="1899-12-30T17:37:25"/>
    <d v="1899-12-31T06:41:40"/>
    <d v="1899-12-30T13:04:15"/>
    <x v="0"/>
    <s v="Cumplido"/>
  </r>
  <r>
    <s v="INC000002497184"/>
    <s v="VPN IP - MPLS"/>
    <x v="2"/>
    <s v="GESTION CALL CENTER"/>
    <s v="LUIS RODRIGO ACEVEDO COLLIPAL"/>
    <s v="frp_driosr"/>
    <s v="4-Menor/Localizado"/>
    <s v="4-Baja"/>
    <s v="Baja"/>
    <s v="Requerimiento de Cliente"/>
    <s v="CELMEDIA S A"/>
    <s v="MESA/"/>
    <s v="14/12/2023 9:42:52"/>
    <s v="14/12/2023 9:45:17"/>
    <x v="0"/>
    <s v="COMUNICACIONES"/>
    <s v="VPN IP - MPLS"/>
    <s v="14/12/2023 10:34:08"/>
    <s v="14/12/2023 23:50:00"/>
    <s v="PREVENTIVO: NO_x000a_CODIGO DE SERVICIO:VPF1563316_x000a_DIRECCION:San Martin # 50 datacenter TIC,Santiago,Santiago_x000a_QUIEN REPORTA:PABLO ALEGRÍA-986781178_x000a_CONTACTO EN TERRENO:_x000a_PROBLEMA:_x000a_REQUERIMIENTO:CONFIGURACIÓN DE LA VPN _x000a_EQUIPOS ENERGIZADO/REINICIADO:_x000a_HORARIO DE"/>
    <s v="se revisó tunel vpn STS vtr el cual se encuentra en estado up, cliente reporta que no tiene comunicación con el segmento de red 192.168.148.X por nuestra parte se procede a reiniciar tunel vpn pero la condición no cambia...estado UP pero cliente sin comu"/>
    <d v="1899-12-30T00:00:00"/>
    <d v="1899-12-30T00:51:16"/>
    <d v="1899-12-30T00:51:16"/>
    <x v="0"/>
    <s v="Cumplido"/>
  </r>
  <r>
    <s v="INC000002497299"/>
    <s v="HOUSING"/>
    <x v="19"/>
    <s v="BELIEVE"/>
    <s v="FRANCISCO J FELIU ABARCA"/>
    <s v="frp_fbalab"/>
    <s v="3-Moderado/Limitado"/>
    <s v="3-Medio"/>
    <s v="Media"/>
    <s v="Requerimiento de Cliente"/>
    <s v="NCG SERVICIOS S.A."/>
    <s v="GESTION DATACENTER/ ACCESOS / NCG SERVICIOS S.A."/>
    <s v="14/12/2023 10:51:00"/>
    <s v="14/12/2023 10:52:23"/>
    <x v="0"/>
    <s v="COMUNICACIONES"/>
    <s v="OTROS ENLACES"/>
    <s v="14/12/2023 12:09:34"/>
    <s v="14/12/2023 23:50:00"/>
    <s v="EMPRESA: NCG SERVICIOS S.A._x000a_CÓDIGO DE SERVICIO: _x000a_DIRECCIÓN: _x000a_NOMBRE DE QUIEN REPORTA: Alfredo Naranjo_x000a_TELÉFONO DE QUIEN REPORTA: 994479877_x000a_NOMBRE DE CONTACTO EN TERRENO: _x000a_REQUERIMIENTO:_x000a_Cambio Enlace Primario SDWan Redbanc_x000a_EQUIPOS ENERGIZADO/REINICIADOS:"/>
    <s v="ACCESOS AUTORIZADOS"/>
    <d v="1899-12-30T00:00:00"/>
    <d v="1899-12-30T01:18:34"/>
    <d v="1899-12-30T01:18:34"/>
    <x v="0"/>
    <s v="Cumplido"/>
  </r>
  <r>
    <s v="INC000002497341"/>
    <s v="RED INTERNA"/>
    <x v="0"/>
    <s v="APQ ACCESOS"/>
    <s v="CRISTOPHER MALDONADO ROMERO"/>
    <s v="tct_cmaldo"/>
    <s v="4-Menor/Localizado"/>
    <s v="4-Baja"/>
    <s v="Baja"/>
    <s v="Requerimiento de Cliente"/>
    <s v="TELEFONICA EMPRESAS DE CHILE SA"/>
    <s v="RONDA TOMA DE TEMPERATURAS SALAS TIC"/>
    <s v="14/12/2023 12:00:00"/>
    <s v="14/12/2023 12:01:01"/>
    <x v="0"/>
    <s v="CDP ANTIGUO 1"/>
    <s v="CDP ANTIGUO 2"/>
    <s v="14/12/2023 13:24:45"/>
    <s v="14/12/2023 23:50:00"/>
    <m/>
    <s v="RONDA REALIZADA"/>
    <d v="1899-12-30T00:00:00"/>
    <d v="1899-12-30T00:00:00"/>
    <d v="1899-12-30T00:00:00"/>
    <x v="0"/>
    <s v="Cumplido"/>
  </r>
  <r>
    <s v="INC000002497361"/>
    <s v="VPN IP - MPLS"/>
    <x v="2"/>
    <s v="SM OPERACIONES"/>
    <s v="LUIS RODRIGO ACEVEDO COLLIPAL"/>
    <s v="tct_decruz"/>
    <s v="4-Menor/Localizado"/>
    <s v="4-Baja"/>
    <s v="Baja"/>
    <s v="Requerimiento de Cliente"/>
    <s v="BETTER FOOD SPA"/>
    <s v="Revisión de conectividad hacia servidor AWS 172.31.86.195  desde casa matriz"/>
    <s v="14/12/2023 12:38:46"/>
    <s v="14/12/2023 12:40:50"/>
    <x v="0"/>
    <s v="Network"/>
    <s v="Switch"/>
    <s v="15/12/2023 16:48:17"/>
    <s v="15/12/2023 23:50:00"/>
    <s v="Contacto es  Emilio Droguett +56 9 8164 5436"/>
    <s v="Se realizan pruebas con cliente y se descartó problema de comunicación a nivel de FW Perimetral, según las pruebas realizadas falta  revisar configuración por el extremo de AWS, se procede a dar cierre del caso._x000a__x000a_Rodrigo Acevedo"/>
    <d v="1899-12-31T04:02:13"/>
    <d v="1899-12-31T04:09:31"/>
    <d v="1899-12-30T00:07:18"/>
    <x v="0"/>
    <s v="Cumplido"/>
  </r>
  <r>
    <s v="INC000002497370"/>
    <s v="BACKUP ON DEMAND"/>
    <x v="13"/>
    <s v="SM OPERACIONES"/>
    <s v="MOISES E MONTERO RAMOS"/>
    <s v="tct_decruz"/>
    <s v="4-Menor/Localizado"/>
    <s v="2-Alta"/>
    <s v="Media"/>
    <s v="Requerimiento de Cliente"/>
    <s v="IMPORTADORA Y EXPORTADORA INEX AMERICANA LTDA."/>
    <s v="Consola de administración INEX VDC no tiene conectividad"/>
    <s v="14/12/2023 13:14:35"/>
    <s v="14/12/2023 13:15:22"/>
    <x v="0"/>
    <s v="TI"/>
    <s v="SERVIDORES VIRTUALES"/>
    <s v="15/12/2023 18:35:47"/>
    <s v="15/12/2023 23:50:00"/>
    <s v="Informamos a ustedes que la Consola de administración INEX VDC no tiene conectividad con servidor de origen “Milenio 3” y tampoco con servidor de destino “Otero BD STBY”._x000a_Si bien hemos verificado que la replica se esta haciendo, necesitamos la consola pa"/>
    <s v="Se efectúa contacto con cliente: Richard Le may_x000a_Teléfono de contacto:N/A_x000a_Acciones realizadas:avor configurar la nic ens224 MAC: 00:50:56:01:1e:f1 con la siguiente IP 10.10.10.3 Vlan 3446 a nivel de sistema operativo ya que no se encuentra configurada. Y"/>
    <d v="1899-12-31T04:48:31"/>
    <d v="1899-12-31T05:21:12"/>
    <d v="1899-12-30T00:32:41"/>
    <x v="0"/>
    <s v="Cumplido"/>
  </r>
  <r>
    <s v="INC000002497387"/>
    <s v="MONITOREO"/>
    <x v="2"/>
    <s v="SM OPERACIONES"/>
    <s v="JOSE E ÑANCULEF CONTRERAS"/>
    <s v="tct_decruz"/>
    <s v="4-Menor/Localizado"/>
    <s v="2-Alta"/>
    <s v="Media"/>
    <s v="Incidente de Cliente"/>
    <s v="TELEFONICA GLOBAL TECHNOLOGY S.A.AGENCIA EN CHILE"/>
    <s v="PROBLEMAS CON RED OOB"/>
    <s v="14/12/2023 15:01:13"/>
    <s v="14/12/2023 15:05:44"/>
    <x v="0"/>
    <s v="COMUNICACIONES"/>
    <s v="INTERNET"/>
    <s v="15/12/2023 0:00:12"/>
    <s v="15/12/2023 23:50:00"/>
    <s v="fw oob de Apoquindo al parecer esta con problemas el cluster al parecer cambio de estado"/>
    <s v="FASE RESOLUCIÓN Y RECUPERACIÓN_x000a__x000a_Se efectúa contacto con cliente: No Aplica_x000a__x000a_Teléfono de contacto: No aplica_x000a__x000a_Acciones realizadas: Revisión de perdida de conectividad en contexto OOB, se realiza revisión a nivel de L2 en ambos sitios._x000a__x000a_Solución paliativa"/>
    <d v="1899-12-30T08:25:17"/>
    <d v="1899-12-30T08:58:59"/>
    <d v="1899-12-30T00:33:42"/>
    <x v="1"/>
    <s v=""/>
  </r>
  <r>
    <s v="INC000002497455"/>
    <s v="VPN IP - MPLS"/>
    <x v="2"/>
    <s v="BELIEVE"/>
    <s v="LUIS RODRIGO ACEVEDO COLLIPAL"/>
    <s v="frp_cnavar"/>
    <s v="3-Moderado/Limitado"/>
    <s v="3-Medio"/>
    <s v="Media"/>
    <s v="Incidente de Cliente"/>
    <s v="SIXBELL"/>
    <s v="GAMA/ Perdida de conectividad Equipamiento AudioCodes extremo Telefónica Apoquindo."/>
    <s v="14/12/2023 14:54:53"/>
    <s v="14/12/2023 14:58:30"/>
    <x v="0"/>
    <s v="CDP ANTIGUO 1"/>
    <s v="CDP ANTIGUO 2"/>
    <s v="14/12/2023 16:25:31"/>
    <s v="14/12/2023 23:50:00"/>
    <s v="PREVENTIVO: NO_x000a_CODIGO DE SERVICIO: VPF2192583_x000a_DIRECCION: Apoquindo 7071,Las Condes,Santiago_x000a_QUIEN REPORTA: Sebastian Carrasco. +56 2 6477308_x000a_CONTACTO EN TERRENO:_x000a_PROBLEMA:_x000a_REQUERIMIENTO:_x000a__x000a_Favor su gestión para la revisión de las máquinas virtuales del Cl"/>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1:19"/>
    <d v="1899-12-30T01:30:38"/>
    <d v="1899-12-30T01:29:19"/>
    <x v="1"/>
    <s v=""/>
  </r>
  <r>
    <s v="INC000002497463"/>
    <s v="INFRAESTRUCTURA DC"/>
    <x v="6"/>
    <s v="APQ ACCESOS"/>
    <s v="FRANCISCO J FELIU ABARCA"/>
    <s v="tct_frafea"/>
    <s v="4-Menor/Localizado"/>
    <s v="4-Baja"/>
    <s v="Baja"/>
    <s v="Requerimiento de Cliente"/>
    <s v="TELEFONICA CYBERSECURITY TECH CHILE SPA"/>
    <s v="RONDA POR TOMA DE TEMPERATURAS EN SALAS TIC"/>
    <s v="14/12/2023 12:57:28"/>
    <s v="14/12/2023 12:58:14"/>
    <x v="0"/>
    <s v="TI"/>
    <s v="CLIMA"/>
    <s v="14/12/2023 13:24:50"/>
    <s v="14/12/2023 23:50:00"/>
    <s v="RONDA POR TOMA DE TEMPERATURAS EN SALAS TIC"/>
    <s v="RONDA REALIZADA"/>
    <d v="1899-12-30T00:00:00"/>
    <d v="1899-12-30T00:00:00"/>
    <d v="1899-12-30T00:00:00"/>
    <x v="0"/>
    <s v="Cumplido"/>
  </r>
  <r>
    <s v="INC000002497476"/>
    <s v="HOSTING VIRTUAL"/>
    <x v="9"/>
    <s v="GESTION PLATAFORMA CLIENTES"/>
    <s v="RODRIGO VÁSQUEZ MUÑOZ"/>
    <s v="vos_eperez"/>
    <s v="4-Menor/Localizado"/>
    <s v="4-Baja"/>
    <s v="Baja"/>
    <s v="Requerimiento de Cliente"/>
    <s v="TELEFONICA EMPRESAS DE CHILE SA"/>
    <s v="Solicitud de evidencia de regímenes de respaldo de base de datos Solarwinds"/>
    <s v="14/12/2023 13:58:40"/>
    <s v="14/12/2023 14:00:35"/>
    <x v="0"/>
    <s v="PLATAFORMAS"/>
    <s v="SOLARWINDS"/>
    <s v="15/12/2023 13:10:13"/>
    <s v="15/12/2023 23:50:00"/>
    <s v="CÓDIGO DE SERVICIO: N/A_x000a_DIRECCIÓN: Torre telefónica     _x000a_QUIEN REPORTA: Esteban Pérez  _x000a_CONTACTO  TERRENO:  esteban.perez@movistar.cl // +569 97090003_x000a__x000a_PROBLEMA: Se requiere solicitar evidencia sobre el régimen de respaldo de la base de datos de la plata"/>
    <s v="Se efectúa contacto con cliente: N/A_x000a_Teléfono de contacto: N/A_x000a_Acciones realizadas: evidencia enviada_x000a_Solución paliativa o definitiva: evidencia enviada_x000a_Causa Raíz:  se solicita evidencia de respaldos"/>
    <d v="1899-12-30T22:19:59"/>
    <d v="1899-12-30T23:11:33"/>
    <d v="1899-12-30T00:51:34"/>
    <x v="0"/>
    <s v="Cumplido"/>
  </r>
  <r>
    <s v="INC000002497505"/>
    <s v="VPN IP - MPLS"/>
    <x v="4"/>
    <s v="GESTION HD"/>
    <s v="GIOVANNI D ROCCO VALENZUELA"/>
    <s v="frp_spevel"/>
    <s v="3-Moderado/Limitado"/>
    <s v="3-Medio"/>
    <s v="Media"/>
    <s v="Requerimiento de Cliente"/>
    <s v="TELEFONICA GLOBAL TECHNOLOGY S.A.AGENCIA EN CHILE"/>
    <s v="HD/ECERT: servicio de agente de respaldo no inicia - servidor SRV-FILE01"/>
    <s v="14/12/2023 10:42:13"/>
    <s v="14/12/2023 10:43:26"/>
    <x v="0"/>
    <s v="CDP ANTIGUO 1"/>
    <s v="CDP ANTIGUO 2"/>
    <s v="14/12/2023 11:12:13"/>
    <s v="14/12/2023 23:50:00"/>
    <s v="PREVENTIVO: NO_x000a_CODIGO DE SERVICIO: NN_x000a_DIRECCION:_x000a_QUIEN REPORTA: Rodrigo Vásquez Muñoz+56 97411 3060 | rodrigo.vasquezmunoz@telefonica.com_x000a_CONTACTO EN TERRENO:_x000a_PROBLEMA: _x000a_REQUERIMIENTO:  favor su ayuda creando folio de requerimiento y asignando a BANDEJA:"/>
    <s v="se verifica agente el cual se encuentra con corrupcion al parecer en su instalacion, se recomeinda solicitar reinicio con cliente o en ultima instancia reinstalar servicio de bkp"/>
    <d v="1899-12-30T00:00:00"/>
    <d v="1899-12-30T00:30:00"/>
    <d v="1899-12-30T00:30:00"/>
    <x v="0"/>
    <s v="Cumplido"/>
  </r>
  <r>
    <s v="INC000002497542"/>
    <s v="VPN IP - MPLS"/>
    <x v="4"/>
    <s v="GESTION HD"/>
    <s v="PAUL A SEPULVEDA ALVAREZ"/>
    <s v="frp_spevel"/>
    <s v="3-Moderado/Limitado"/>
    <s v="3-Medio"/>
    <s v="Media"/>
    <s v="Requerimiento de Cliente"/>
    <s v="TELEFONICA GLOBAL TECHNOLOGY S.A.AGENCIA EN CHILE"/>
    <s v="HD/SOLARWINDS - Cuenta bloqueada usuario local"/>
    <s v="14/12/2023 11:47:55"/>
    <s v="14/12/2023 11:50:07"/>
    <x v="0"/>
    <s v="CDP ANTIGUO 1"/>
    <s v="CDP ANTIGUO 2"/>
    <s v="14/12/2023 17:14:00"/>
    <s v="14/12/2023 23:50:00"/>
    <s v="PREVENTIVO: NO_x000a_CODIGO DE SERVICIO: NN_x000a_DIRECCION: _x000a_QUIEN REPORTA: Cristobal Reyes Delgado+56 9 6664 3831 | cristobal.reyesdelgado@telefonica.com _x000a_CONTACTO EN TERRENO: _x000a_PROBLEMA: Buenos dias. Favor su apoyo en la creación de un ticket para el área de Micro"/>
    <s v="Se realiza desbloqueo de cuenta"/>
    <d v="1899-12-30T00:00:00"/>
    <d v="1899-12-30T05:26:05"/>
    <d v="1899-12-30T05:26:05"/>
    <x v="0"/>
    <s v="Cumplido"/>
  </r>
  <r>
    <s v="INC000002497556"/>
    <s v="VPN IP - MPLS"/>
    <x v="2"/>
    <s v="GESTION HD"/>
    <s v="OSCAR A RAMIREZ SOTO"/>
    <s v="frp_spevel"/>
    <s v="3-Moderado/Limitado"/>
    <s v="3-Medio"/>
    <s v="Media"/>
    <s v="Requerimiento de Cliente"/>
    <s v="XINERGIA LABORAL S A"/>
    <s v="HD/necesito añadir una ip a la vpn externa"/>
    <s v="14/12/2023 12:18:53"/>
    <s v="14/12/2023 12:24:40"/>
    <x v="0"/>
    <s v="CDP ANTIGUO 1"/>
    <s v="CDP ANTIGUO 2"/>
    <s v="14/12/2023 17:07:08"/>
    <s v="14/12/2023 23:50:00"/>
    <s v="PREVENTIVO: NO_x000a_CODIGO DE SERVICIO: NN_x000a_DIRECCION:_x000a_QUIEN REPORTA: Carlos Garate Echegaray / Cel +56 9 9069 6011 _x000a_CONTACTO EN TERRENO:_x000a_PROBLEMA: _x000a_REQUERIMIENTO: Necesito una reunión con un ingeniero para asignar una ip a un servidor en específico, favor gen"/>
    <s v="Se realiza la configuracion de los usuarios ldap para que tengan accesos a los host por separado según lo solicitado por cliente, detalle se envía por correo, se cierra ticket."/>
    <d v="1899-12-30T04:13:30"/>
    <d v="1899-12-30T04:48:15"/>
    <d v="1899-12-30T00:34:45"/>
    <x v="0"/>
    <s v="Cumplido"/>
  </r>
  <r>
    <s v="INC000002497571"/>
    <s v="VPN IP - MPLS"/>
    <x v="13"/>
    <s v="GESTION HD"/>
    <s v="DEIBY Y SANTOYO MONTEROLA"/>
    <s v="frp_spevel"/>
    <s v="3-Moderado/Limitado"/>
    <s v="3-Medio"/>
    <s v="Media"/>
    <s v="Requerimiento de Cliente"/>
    <s v="TELEFONICA GLOBAL TECHNOLOGY S.A.AGENCIA EN CHILE"/>
    <s v="HD/C-19872300325 // CLOUD // CC-CHI-0000068474 // FRUTICOLA Y EXPORTADORA ATACAMA"/>
    <s v="14/12/2023 12:31:40"/>
    <s v="14/12/2023 12:37:09"/>
    <x v="0"/>
    <s v="CDP ANTIGUO 1"/>
    <s v="CDP ANTIGUO 2"/>
    <s v="15/12/2023 18:11:34"/>
    <s v="15/12/2023 23:50:00"/>
    <s v="PREVENTIVO: NO_x000a_CODIGO DE SERVICIO: NN_x000a_DIRECCION: _x000a_QUIEN REPORTA:   Erwin Rojas Vergara Móvil +56949270486 | erwin.rojasvergara@telefonica.com_x000a_CONTACTO EN TERRENO:_x000a_PROBLEMA: _x000a_REQUERIMIENTO: Junto con saludar, solicito provisión de recursos para cliente en"/>
    <s v="Se efectúa contacto con cliente: N/A_x000a_Teléfono de contacto: N/A_x000a_Acciones realizadas: Se provisionan los recursos solicitados en H10 San Martin_x000a_Solución paliativa o definitiva: Se provisionan los recursos solicitados en H10 San Martin_x000a_Acciones de Mejora, R"/>
    <d v="1899-12-31T04:09:24"/>
    <d v="1899-12-31T05:39:54"/>
    <d v="1899-12-30T01:30:30"/>
    <x v="0"/>
    <s v="Cumplido"/>
  </r>
  <r>
    <s v="INC000002497972"/>
    <s v="TICKET-INTELIGENTE"/>
    <x v="3"/>
    <s v="DUOC TICKET AUTOMATICO"/>
    <s v="VICTOR SEPULVEDA GAMARRA"/>
    <s v="USR_TSIGHT"/>
    <s v="1-Extenso/Generalizado"/>
    <s v="4-Baja"/>
    <s v="Baja"/>
    <s v="Incidente de Cliente"/>
    <s v="FUNDACION INSTITUTO PROFESIONAL DUOC UC"/>
    <s v="fiprdu01 - avance curricular TICKET AUTOMATICO"/>
    <s v="14/12/2023 11:58:01"/>
    <s v="14/12/2023 11:58:01"/>
    <x v="0"/>
    <s v="TI"/>
    <s v="SISTEMAS OPERATIVOS"/>
    <s v="14/12/2023 12:30:53"/>
    <s v="14/12/2023 23:50:00"/>
    <s v="PREVENTIVO=SI_x000a_CODIGO DE SERVICIO=FIPRDU01 - AVANCE CURRICULAR_x000a_DIRECCION=http://www.duoc.cl/avance_curricular/plan?rut=18341094_x000a_CIUDAD=${Ciudad}_x000a_COMUNA LOCAL=_x000a_REGION=${Región}_x000a_QUIEN REPORTA=Ticket automático_x000a_CONTACTO EN TERRENO=_x000a_PROBLEMA=FIPRDU01 - AVANCE"/>
    <s v="Inconveniente se presenta con monitoreo, se escala revisión con folio INC000002497919"/>
    <d v="1899-12-30T00:00:00"/>
    <d v="1899-12-30T00:32:52"/>
    <d v="1899-12-30T00:32:52"/>
    <x v="1"/>
    <s v=""/>
  </r>
  <r>
    <s v="INC000002497973"/>
    <s v="HOUSING"/>
    <x v="14"/>
    <s v="BELIEVE"/>
    <s v="CRISTOPHER MALDONADO ROMERO"/>
    <s v="frp_fbalab"/>
    <s v="3-Moderado/Limitado"/>
    <s v="3-Medio"/>
    <s v="Media"/>
    <s v="Requerimiento de Cliente"/>
    <s v="UNIVERSIDAD DEL ALBA"/>
    <s v="GESTION DATACENTER/ ACCESOS / UNIVERSIDAD DEL ALBA"/>
    <s v="14/12/2023 11:59:16"/>
    <s v="14/12/2023 12:00:12"/>
    <x v="0"/>
    <s v="COMUNICACIONES"/>
    <s v="VPN IP - MPLS"/>
    <s v="14/12/2023 12:35:02"/>
    <s v="14/12/2023 23:50:00"/>
    <s v="EMPRESA: UNIVERSIDAD DEL ALBA_x000a_CÓDIGO DE SERVICIO: _x000a_DIRECCIÓN: _x000a_NOMBRE DE QUIEN REPORTA: Sebastián Eugenio Loyola Rojas_x000a_TELÉFONO DE QUIEN REPORTA: 56961709096_x000a_NOMBRE DE CONTACTO EN TERRENO: _x000a_REQUERIMIENTO:_x000a_Actualización en sitio equipo Branch Sala 7 Rack"/>
    <s v="ACCESOS AUTORIZADOS"/>
    <d v="1899-12-30T00:32:45"/>
    <d v="1899-12-30T00:35:46"/>
    <d v="1899-12-30T00:03:01"/>
    <x v="0"/>
    <s v="Cumplido"/>
  </r>
  <r>
    <s v="INC000002498090"/>
    <s v="HOUSING"/>
    <x v="16"/>
    <s v="BELIEVE"/>
    <s v="FERNEY D GARZON PEÑA"/>
    <s v="frp_fbalab"/>
    <s v="3-Moderado/Limitado"/>
    <s v="3-Medio"/>
    <s v="Media"/>
    <s v="Requerimiento de Cliente"/>
    <s v="REDBANC S A"/>
    <s v="GESTION DATACENTER/ ACCESOS / REDBANC S A"/>
    <s v="14/12/2023 13:40:50"/>
    <s v="14/12/2023 13:51:04"/>
    <x v="0"/>
    <s v="COMUNICACIONES"/>
    <s v="VPN IP - MPLS"/>
    <s v="14/12/2023 16:03:42"/>
    <s v="14/12/2023 23:50:00"/>
    <s v="EMPRESA: REDBANC S A_x000a_CÓDIGO DE SERVICIO: _x000a_DIRECCIÓN: _x000a_NOMBRE DE QUIEN REPORTA: Cristobal Ulloa Saez_x000a_TELÉFONO DE QUIEN REPORTA: 56976137470_x000a_NOMBRE DE CONTACTO EN TERRENO: _x000a_REQUERIMIENTO:_x000a_Trabajos de cruzada _x000a_EQUIPOS ENERGIZADO/REINICIADOS:_x000a_HORARIO  DE ATE"/>
    <m/>
    <d v="1899-12-30T00:00:00"/>
    <d v="1899-12-30T02:22:52"/>
    <d v="1899-12-30T02:22:52"/>
    <x v="0"/>
    <s v="Cumplido"/>
  </r>
  <r>
    <s v="INC000002498129"/>
    <s v="VPN IP - MPLS"/>
    <x v="4"/>
    <s v="GESTION HD"/>
    <s v="GIOVANNI D ROCCO VALENZUELA"/>
    <s v="frp_spevel"/>
    <s v="3-Moderado/Limitado"/>
    <s v="3-Medio"/>
    <s v="Media"/>
    <s v="Requerimiento de Cliente"/>
    <s v="TELEFONICA GLOBAL TECHNOLOGY S.A.AGENCIA EN CHILE"/>
    <s v="HD/ECERT: reinicio de servidor SRV-FILE01 para regularizar servicios de agente de respaldo"/>
    <s v="14/12/2023 14:25:44"/>
    <s v="14/12/2023 14:27:54"/>
    <x v="0"/>
    <s v="CDP ANTIGUO 1"/>
    <s v="CDP ANTIGUO 2"/>
    <s v="15/12/2023 12:11:09"/>
    <s v="15/12/2023 23:50:00"/>
    <s v="PREVENTIVO: NO_x000a_CODIGO DE SERVICIO: NN_x000a_DIRECCION: _x000a_QUIEN REPORTA: Rodrigo Vásquez Muñoz+56 97411 3060 | rodrigo.vasquezmunoz@telefonica.com_x000a_CONTACTO EN TERRENO:_x000a_PROBLEMA:_x000a_REQUERIMIENTO:  favor generar ticket de requerimiento y asignar a CLOUD -&gt; SISTEMAS"/>
    <m/>
    <d v="1899-12-30T13:49:53"/>
    <d v="1899-12-30T21:45:25"/>
    <d v="1899-12-30T07:55:32"/>
    <x v="0"/>
    <s v="Cumplido"/>
  </r>
  <r>
    <s v="INC000002498138"/>
    <s v="HOSTING VIRTUAL"/>
    <x v="7"/>
    <s v="OPERACION N1"/>
    <s v="CLAUDIO A GAJARDO GARRIDO"/>
    <s v="tct_cgajar"/>
    <s v="2-Significativo/Amplio"/>
    <s v="3-Medio"/>
    <s v="Media"/>
    <s v="Incidente de Cliente"/>
    <s v="FUNDACION INSTITUTO PROFESIONAL DUOC UC"/>
    <s v="Incidencia de bases de datos reportada sin el flujo correspondiente."/>
    <s v="14/12/2023 14:35:08"/>
    <s v="14/12/2023 14:37:37"/>
    <x v="0"/>
    <s v="APLICACION"/>
    <s v="BASES DE DATOS"/>
    <s v="14/12/2023 14:37:37"/>
    <s v="14/12/2023 23:50:00"/>
    <s v="Folio generado automáticamente para atender incidencia del cliente. El reporte fue notificado directamente al área resolutoria sin pasar por el flujo de mesa de ayuda._x000a__x000a_RE: Solicitud de homologación data en RAGC QA, desde PRD_x000a__x000a_Luis David / Alvaro_x000a_ _x000a_Por f"/>
    <s v="Se realiza respaldo de schema existente en BD de destino, y luego se realiza homologacion de schema LIBROVIRTUALCLASES de adbnoeprd a adbnoeqa"/>
    <d v="1899-12-30T00:00:00"/>
    <d v="1899-12-30T00:02:29"/>
    <d v="1899-12-30T00:02:29"/>
    <x v="1"/>
    <s v=""/>
  </r>
  <r>
    <s v="INC000002498142"/>
    <s v="VPN IP - MPLS"/>
    <x v="9"/>
    <s v="GESTION HD"/>
    <s v="SEBASTIAN VILLENA"/>
    <s v="frp_spevel"/>
    <s v="3-Moderado/Limitado"/>
    <s v="3-Medio"/>
    <s v="Media"/>
    <s v="Requerimiento de Cliente"/>
    <s v="SONACOL SA"/>
    <s v="HD/[SONACOL] Listado servidores con regimen de respaldo"/>
    <s v="14/12/2023 14:46:27"/>
    <s v="14/12/2023 14:48:25"/>
    <x v="0"/>
    <s v="CDP ANTIGUO 1"/>
    <s v="CDP ANTIGUO 2"/>
    <s v="15/12/2023 10:58:34"/>
    <s v="15/12/2023 23:50:00"/>
    <s v="PREVENTIVO: NO_x000a_CODIGO DE SERVICIO: NN_x000a_DIRECCION:_x000a_QUIEN REPORTA:  Alberto Bezares OvalleM: +56 9 71268048 / C: albertoj.bezares@fractalia.es_x000a_CONTACTO EN TERRENO:_x000a_PROBLEMA:_x000a_REQUERIMIENTO: Junto con saludar, agradeceré generar folio como requerimiento para"/>
    <s v="FASE RESOLUCIÓN Y RECUPERACIÓN_x000a__x000a_Se efectúa contacto con cliente: N/A_x000a__x000a_Teléfono de contacto: N/a_x000a__x000a_Acciones realizadas: Se envia de forma correcta detalle de politicas de respaldo para cliente sonacol_x000a__x000a_Solución paliativa o definitiva: N/A_x000a__x000a_Acciones de Mejo"/>
    <d v="1899-12-30T12:36:29"/>
    <d v="1899-12-30T20:12:07"/>
    <d v="1899-12-30T07:35:38"/>
    <x v="0"/>
    <s v="Cumplido"/>
  </r>
  <r>
    <s v="INC000002498181"/>
    <s v="HOSTING VIRTUAL"/>
    <x v="4"/>
    <s v="GESTION PLATAFORMA CLIENTES"/>
    <s v="PAUL A SEPULVEDA ALVAREZ"/>
    <s v="vos_eperez"/>
    <s v="4-Menor/Localizado"/>
    <s v="4-Baja"/>
    <s v="Baja"/>
    <s v="Requerimiento de Cliente"/>
    <s v="TELEFONICA EMPRESAS DE CHILE SA"/>
    <s v="Revisión accesibilidad servidores SW-CORE01, SW-DB01-V3 y SW-POLL08 parque nuevo SolarWinds"/>
    <s v="14/12/2023 16:07:29"/>
    <s v="14/12/2023 16:13:04"/>
    <x v="0"/>
    <s v="PLATAFORMAS"/>
    <s v="SOLARWINDS"/>
    <s v="18/12/2023 9:09:54"/>
    <s v="18/12/2023 23:50:00"/>
    <s v="Señores,_x000a_Junto con saludarles hoy, les escribo para solicitar de vuestra colaboración en la revisión de la conectividad que existe desde los servidores SW-CORE01 (172.31.236.90), SW-DB01-V3 (172.31.236.105) y SW-POLL08 (172.31.236.96) hacia los usuarios"/>
    <s v="Se revisara cuando se envie la evidencia requerida"/>
    <d v="1900-01-02T15:55:33"/>
    <d v="1900-01-02T17:02:25"/>
    <d v="1899-12-30T01:06:52"/>
    <x v="0"/>
    <s v="Cumplido"/>
  </r>
  <r>
    <s v="INC000002498197"/>
    <s v="HOUSING"/>
    <x v="4"/>
    <s v="DUOC TICKET PENDIENTES"/>
    <s v="JUAN CARLOS UZCATEGUI FUGUETT"/>
    <s v="frp_joagui"/>
    <s v="3-Moderado/Limitado"/>
    <s v="4-Baja"/>
    <s v="Baja"/>
    <s v="Requerimiento de Cliente"/>
    <s v="FUNDACION INSTITUTO PROFESIONAL DUOC UC"/>
    <s v="RQ | DUOC | RE: Urgencia: Media | Generar lista de usuario"/>
    <s v="14/12/2023 17:00:08"/>
    <s v="14/12/2023 17:01:33"/>
    <x v="0"/>
    <s v="TI"/>
    <s v="SISTEMAS OPERATIVOS"/>
    <s v="18/12/2023 15:07:3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Antonio M"/>
    <s v="Requerimiento gestionado de acuerdo a lo solicitado por cliente."/>
    <d v="1900-01-02T21:47:51"/>
    <d v="1900-01-02T22:07:22"/>
    <d v="1899-12-30T00:19:31"/>
    <x v="0"/>
    <s v="Cumplido"/>
  </r>
  <r>
    <s v="INC000002498234"/>
    <s v="TICKET-INTELIGENTE"/>
    <x v="3"/>
    <s v="GESTION TI"/>
    <s v="GUSTAVO AVILA VERA"/>
    <s v="USR_TSIGHT"/>
    <s v="1-Extenso/Generalizado"/>
    <s v="4-Baja"/>
    <s v="Baja"/>
    <s v="Incidente de Cliente"/>
    <s v="CORP CULTURAL NORTE GRANDE"/>
    <s v="cdnogr01 - hana_des TICKET AUTOMATICO"/>
    <s v="14/12/2023 14:15:32"/>
    <s v="14/12/2023 14:15:32"/>
    <x v="0"/>
    <s v="TRUESIGHT"/>
    <s v="TRUESIGHT"/>
    <s v="14/12/2023 15:04:58"/>
    <s v="14/12/2023 23:50:00"/>
    <s v="PREVENTIVO=SI_x000a_CODIGO DE SERVICIO=HANA_DES_x000a_DIRECCION=_x000a_CIUDAD=_x000a_COMUNA LOCAL=_x000a_REGION=_x000a_QUIEN REPORTA=Ticket automático_x000a_CONTACTO EN TERRENO=_x000a_PROBLEMA=Node CDNOGR01 - HANA_DES is Down_x000a_REQUERIMIENTO=_x000a_EQUIPOS ENERGIZADO O REINICIADO=_x000a_HORARIO DE ATENCION=_x000a_OBSERVA"/>
    <s v="Buenas estimados, la alarma se debe a la falla que se está presentando en comunicación con la red PVLAN hacia Apoquindo, el servidor se encuentra disponible."/>
    <d v="1899-12-30T00:00:00"/>
    <d v="1899-12-30T00:49:26"/>
    <d v="1899-12-30T00:49:26"/>
    <x v="1"/>
    <s v=""/>
  </r>
  <r>
    <s v="INC000002498319"/>
    <s v="TICKET-INTELIGENTE"/>
    <x v="21"/>
    <s v="EVENTOS CGP"/>
    <s v="DENISE CRUZAT ETCHEBERRY"/>
    <s v="USR_TSIGHT"/>
    <s v="1-Extenso/Generalizado"/>
    <s v="4-Baja"/>
    <s v="Baja"/>
    <s v="Incidente de Cliente"/>
    <s v="AGUAS ANDINAS S.A."/>
    <s v="aguand01 - sftp-centos7 TICKET AUTOMATICO"/>
    <s v="14/12/2023 14:29:48"/>
    <s v="14/12/2023 14:29:48"/>
    <x v="0"/>
    <s v="TRUESIGHT"/>
    <s v="TRUESIGHT"/>
    <s v="14/12/2023 15:22:10"/>
    <s v="14/12/2023 23:50:00"/>
    <s v="PREVENTIVO=SI_x000a_CODIGO DE SERVICIO=AGUAND01 - SFTP-CENTOS7_x000a_DIRECCION=_x000a_CIUDAD=_x000a_COMUNA LOCAL=_x000a_REGION=REGIÓN METROPOLITANA DE SANTIAGO_x000a_QUIEN REPORTA=Ticket automático_x000a_CONTACTO EN TERRENO=_x000a_PROBLEMA=Node AGUAND01 - SFTP-CENTOS7 is Down_x000a_REQUERIMIENTO=_x000a_EQUIPOS EN"/>
    <s v="cliente no entregado a continuidad operativa,la alarma se debe a la falla que se está presentando en comunicación con la red PVLAN hacia Apoquindo, el servidor se encuentra disponible"/>
    <d v="1899-12-30T00:23:40"/>
    <d v="1899-12-30T00:52:22"/>
    <d v="1899-12-30T00:28:42"/>
    <x v="1"/>
    <s v=""/>
  </r>
  <r>
    <s v="INC000002498475"/>
    <s v="HOUSING"/>
    <x v="16"/>
    <s v="BELIEVE"/>
    <s v="FERNEY D GARZON PEÑA"/>
    <s v="frp_fbalab"/>
    <s v="3-Moderado/Limitado"/>
    <s v="3-Medio"/>
    <s v="Media"/>
    <s v="Requerimiento de Cliente"/>
    <s v="TELEFONICA EMPRESAS DE CHILE SA"/>
    <s v="GESTION DATACENTER/ ACCESOS / TELEFONICA EMPRESAS DE CHILE SA"/>
    <s v="14/12/2023 15:57:03"/>
    <s v="14/12/2023 15:58:48"/>
    <x v="0"/>
    <s v="COMUNICACIONES"/>
    <s v="VPN IP - MPLS"/>
    <s v="14/12/2023 16:02:41"/>
    <s v="14/12/2023 23:50:00"/>
    <s v="EMPRESA: TELEFONICA EMPRESAS DE CHILE SA_x000a_CÓDIGO DE SERVICIO: _x000a_DIRECCIÓN: _x000a_NOMBRE DE QUIEN REPORTA: Ferney Garzon_x000a_TELÉFONO DE QUIEN REPORTA: 56 2 25774418_x000a_NOMBRE DE CONTACTO EN TERRENO: _x000a_REQUERIMIENTO:_x000a_Retiro de Equipo RBI_x000a_EQUIPOS ENERGIZADO/REINICIADOS:"/>
    <m/>
    <d v="1899-12-30T00:00:00"/>
    <d v="1899-12-30T00:05:38"/>
    <d v="1899-12-30T00:05:38"/>
    <x v="0"/>
    <s v="Cumplido"/>
  </r>
  <r>
    <s v="INC000002498524"/>
    <s v="VPN IP - MPLS"/>
    <x v="3"/>
    <s v="GESTION HD"/>
    <s v="GUSTAVO AVILA VERA"/>
    <s v="frp_jciert"/>
    <s v="4-Menor/Localizado"/>
    <s v="4-Baja"/>
    <s v="Baja"/>
    <s v="Requerimiento de Cliente"/>
    <s v="AGRICOLA ARIZTIA LIMITADA"/>
    <s v="REQ / MODIFICAR REGISTRO DNS ZONA ARIZTIAATUNEGOCIO.CL"/>
    <s v="14/12/2023 15:40:50"/>
    <s v="14/12/2023 15:43:13"/>
    <x v="0"/>
    <s v="CDP ANTIGUO 1"/>
    <s v="CDP ANTIGUO 2"/>
    <s v="14/12/2023 16:33:29"/>
    <s v="14/12/2023 23:50:00"/>
    <s v="PREVENTIVO: NO_x000a__x000a_CODIGO DE SERVICIO: NN...._x000a__x000a_DIRECCION:      _x000a__x000a_CIUDAD:             _x000a__x000a_COMUNA:_x000a__x000a_NOMBRE QUIEN REPORTA:Osvaldo Mardones G._x000a__x000a__x000a__x000a_TELEFONO QUIEN REPORTA:Tel: +56 2 2637 8108_x000a__x000a_Cel: +56 9 7499 2449_x000a__x000a_NOMBRE CONTACTO EN TERRENO:        _x000a__x000a_TELEFONO 1 CO"/>
    <s v="Se configura el registro DNS"/>
    <d v="1899-12-30T00:00:00"/>
    <d v="1899-12-30T00:52:39"/>
    <d v="1899-12-30T00:52:39"/>
    <x v="0"/>
    <s v="Cumplido"/>
  </r>
  <r>
    <s v="INC000002498539"/>
    <s v="VPN IP - MPLS"/>
    <x v="13"/>
    <s v="GESTION HD"/>
    <s v="PABLO N OLIVA ALARCON"/>
    <s v="frp_spevel"/>
    <s v="3-Moderado/Limitado"/>
    <s v="3-Medio"/>
    <s v="Media"/>
    <s v="Requerimiento de Cliente"/>
    <s v="RED DE CLINICAS REGIONALES S.A."/>
    <s v="HD/RED DE CLINICAS REGIONALES | CHI-003992881 | AUMENTO DE STORAGE 12 TB DISCO ORO VDC"/>
    <s v="14/12/2023 16:22:59"/>
    <s v="14/12/2023 16:25:09"/>
    <x v="0"/>
    <s v="CDP ANTIGUO 1"/>
    <s v="CDP ANTIGUO 2"/>
    <s v="20/12/2023 10:21:52"/>
    <s v="20/12/2023 23:50:00"/>
    <s v="PREVENTIVO: NO_x000a_CODIGO DE SERVICIO: NN_x000a_DIRECCION: _x000a_QUIEN REPORTA: Angel Mavares  Tel. +56 9 5410 3153 | angel.mavarest@telefonica.com _x000a_CONTACTO EN TERRENO: _x000a_PROBLEMA: _x000a_REQUERIMIENTO: Aumento de storage Oro VDC_x000a__x000a_Petición: 12 TB adicionales de storage Oro e"/>
    <s v="FASE RESOLUCIÓN Y RECUPERACIÓN_x000a__x000a_Se efectúa contacto con cliente:NA_x000a__x000a_Teléfono de contacto:_x000a__x000a_Acciones realizadas: Aumento realizado_x000a__x000a_Solución paliativa o definitiva: definitiva_x000a__x000a_Acciones de Mejora, Recomendaciones: na_x000a__x000a_Causa Raíz:na"/>
    <d v="1900-01-04T11:59:35"/>
    <d v="1900-01-04T17:58:53"/>
    <d v="1899-12-30T05:59:18"/>
    <x v="0"/>
    <s v="Cumplido"/>
  </r>
  <r>
    <s v="INC000002498541"/>
    <s v="RED INTERNA"/>
    <x v="1"/>
    <s v="APQ ACCESOS"/>
    <s v="CARLOS F ARAYA RAMIREZ"/>
    <s v="tct_cararr"/>
    <s v="4-Menor/Localizado"/>
    <s v="4-Baja"/>
    <s v="Baja"/>
    <s v="Requerimiento de Cliente"/>
    <s v="TELEFONICA CYBERSECURITY TECH CHILE SPA"/>
    <s v="RONDA INSPECTIVA"/>
    <s v="14/12/2023 16:23:22"/>
    <s v="14/12/2023 16:27:41"/>
    <x v="0"/>
    <s v="CDP ANTIGUO 1"/>
    <s v="CDP ANTIGUO 2"/>
    <s v="14/12/2023 16:39:56"/>
    <s v="14/12/2023 23:50:00"/>
    <m/>
    <s v="ronda realizada"/>
    <d v="1899-12-30T00:00:00"/>
    <d v="1899-12-30T00:00:00"/>
    <d v="1899-12-30T00:00:00"/>
    <x v="0"/>
    <s v="Cumplido"/>
  </r>
  <r>
    <s v="INC000002498550"/>
    <s v="OFFICE365"/>
    <x v="5"/>
    <s v="O365"/>
    <s v="JAVIERA A UMAÑA YEVENES"/>
    <s v="tct_jumana"/>
    <s v="4-Menor/Localizado"/>
    <s v="4-Baja"/>
    <s v="Baja"/>
    <s v="Incidente de Cliente"/>
    <s v="TELEFONICA GLOBAL TECHNOLOGY S.A.AGENCIA EN CHILE"/>
    <s v="Revisión suscripciones M365 por problemas en la renovación automática"/>
    <s v="14/12/2023 16:37:15"/>
    <s v="14/12/2023 16:39:29"/>
    <x v="0"/>
    <s v="TI"/>
    <s v="APLICATIVOS"/>
    <s v="20/12/2023 18:16:30"/>
    <s v="20/12/2023 23:50:00"/>
    <m/>
    <m/>
    <d v="1900-01-05T01:37:01"/>
    <d v="1900-01-05T01:39:15"/>
    <d v="1899-12-30T00:02:14"/>
    <x v="1"/>
    <s v=""/>
  </r>
  <r>
    <s v="INC000002498554"/>
    <s v="VPN IP - MPLS"/>
    <x v="2"/>
    <s v="GESTION HD"/>
    <s v="JUAN PABLO PAZ GOMPERTZ"/>
    <s v="frp_spevel"/>
    <s v="3-Moderado/Limitado"/>
    <s v="3-Medio"/>
    <s v="Media"/>
    <s v="Requerimiento de Cliente"/>
    <s v="HORTIFRUT S.A"/>
    <s v="HD/Revisión cuenta VPN Valuetec"/>
    <s v="14/12/2023 16:50:15"/>
    <s v="14/12/2023 16:52:36"/>
    <x v="0"/>
    <s v="CDP ANTIGUO 1"/>
    <s v="CDP ANTIGUO 2"/>
    <s v="14/12/2023 17:49:21"/>
    <s v="14/12/2023 23:50:00"/>
    <s v="PREVENTIVO: NO_x000a_CODIGO DE SERVICIO: NNN_x000a_DIRECCION:_x000a_QUIEN REPORTA:  rodrigo von hausen _x000a_M +56 957139471  _x000a_CONTACTO EN TERRENO: _x000a_PROBLEMA:Favor su ayuda para revisar la cuenta VPN con usuario Valuetec, dado que presenta errores para loggearse._x000a_REQUERIMIENTO"/>
    <s v="Se modifican credenciales ya que es un error de ingreso de usuario/contraseña y se le notifica a cliente, no se adjunta correo por motivos de seguridad de credenciales."/>
    <d v="1899-12-30T00:00:00"/>
    <d v="1899-12-30T00:59:06"/>
    <d v="1899-12-30T00:59:06"/>
    <x v="0"/>
    <s v="Cumplido"/>
  </r>
  <r>
    <s v="INC000002498557"/>
    <s v="INFRAESTRUCTURA DC"/>
    <x v="6"/>
    <s v="APQ ACCESOS"/>
    <s v="FRANCISCO J FELIU ABARCA"/>
    <s v="tct_frafea"/>
    <s v="4-Menor/Localizado"/>
    <s v="4-Baja"/>
    <s v="Baja"/>
    <s v="Requerimiento de Cliente"/>
    <s v="TELEFONICA CYBERSECURITY TECH CHILE SPA"/>
    <s v="RONDA POR TOMA DE TEMPERATURAS EN SALAS TIC"/>
    <s v="14/12/2023 16:55:50"/>
    <s v="14/12/2023 16:56:36"/>
    <x v="0"/>
    <s v="TI"/>
    <s v="CLIMA"/>
    <s v="14/12/2023 17:05:28"/>
    <s v="14/12/2023 23:50:00"/>
    <s v="RONDA POR TOMA DE TEMPERATURAS EN SALAS TIC"/>
    <s v="RONDA REALIZADA"/>
    <d v="1899-12-30T00:00:00"/>
    <d v="1899-12-30T00:00:00"/>
    <d v="1899-12-30T00:00:00"/>
    <x v="0"/>
    <s v="Cumplido"/>
  </r>
  <r>
    <s v="INC000002498588"/>
    <s v="VPN IP - MPLS"/>
    <x v="9"/>
    <s v="GESTION HD"/>
    <s v="RODRIGO VÁSQUEZ MUÑOZ"/>
    <s v="frp_spevel"/>
    <s v="3-Moderado/Limitado"/>
    <s v="3-Medio"/>
    <s v="Media"/>
    <s v="Requerimiento de Cliente"/>
    <s v="ARTIKOS CHILE S A"/>
    <s v="HD/Requerimiento Artikos Chile S.A. / Restaurar bases de datos Usuarios"/>
    <s v="14/12/2023 18:04:52"/>
    <s v="14/12/2023 18:08:57"/>
    <x v="0"/>
    <s v="CDP ANTIGUO 1"/>
    <s v="CDP ANTIGUO 2"/>
    <s v="15/12/2023 17:05:49"/>
    <s v="15/12/2023 23:50:00"/>
    <s v="PREVENTIVO: NO_x000a_CODIGO DE SERVICIO: NN_x000a_DIRECCION:_x000a_QUIEN REPORTA: Raúl Ahumada Z. Directo: +56223955448_x000a_CONTACTO EN TERRENO: _x000a_PROBLEMA:_x000a_REQUERIMIENTO:Mediante la presente solicito a ustedes generar ticket para realizar la restauración con fecha (01/nov/202"/>
    <s v="Se efectúa contacto con cliente: N/A_x000a_Teléfono de contacto: N/A_x000a_Acciones realizadas: se restaura la BD solicitada_x000a_Solución paliativa o definitiva: se restaura la BD solicitada_x000a_Causa Raíz:  se solicita restaurar bd"/>
    <d v="1899-12-30T22:40:12"/>
    <d v="1899-12-30T23:00:57"/>
    <d v="1899-12-30T00:20:45"/>
    <x v="0"/>
    <s v="Cumplido"/>
  </r>
  <r>
    <s v="INC000002498597"/>
    <s v="VPN IP - MPLS"/>
    <x v="0"/>
    <s v="GESTION HD"/>
    <s v="CRISTOPHER MALDONADO ROMERO"/>
    <s v="frp_spevel"/>
    <s v="3-Moderado/Limitado"/>
    <s v="3-Medio"/>
    <s v="Media"/>
    <s v="Requerimiento de Cliente"/>
    <s v="INELCOM CHILE SA"/>
    <s v="HD/Solicitud de manos remotas || Proyecto FORUM || 202018177-1|| En data center APOQUINDO"/>
    <s v="14/12/2023 18:34:57"/>
    <s v="14/12/2023 18:38:14"/>
    <x v="0"/>
    <s v="CDP ANTIGUO 1"/>
    <s v="CDP ANTIGUO 2"/>
    <s v="14/12/2023 20:35:40"/>
    <s v="14/12/2023 23:50:00"/>
    <s v="PREVENTIVO: NO_x000a_CODIGO DE SERVICIO: NNN_x000a_DIRECCION:_x000a_QUIEN REPORTA: Roxana Jara Quezada Móvil +569 94372663_x000a_CONTACTO EN TERRENO: _x000a_ _x000a__x000a_Contato 1: Ramon Morales_x000a__x000a_Fono: +56 9 9223 0114_x000a__x000a_ _x000a__x000a_Contacto 2: Roxana Jara_x000a__x000a_Fono: +569 94372663_x000a__x000a_ _x000a_PROBLEMA:_x000a_REQUERIMIENTO:"/>
    <s v="MANO REMOTA REALIZADA"/>
    <d v="1899-12-30T00:33:17"/>
    <d v="1899-12-30T02:00:43"/>
    <d v="1899-12-30T01:27:26"/>
    <x v="0"/>
    <s v="Cumplido"/>
  </r>
  <r>
    <s v="INC000002498602"/>
    <s v="HOUSING"/>
    <x v="15"/>
    <s v="APQ ACCESOS"/>
    <s v="JAIRO A SALINAS GARAY"/>
    <s v="tct_jsalin"/>
    <s v="3-Moderado/Limitado"/>
    <s v="3-Medio"/>
    <s v="Media"/>
    <s v="Requerimiento de Cliente"/>
    <s v="TELEFONICA EMPRESAS DE CHILE SA"/>
    <s v="RONDA Y REVISION DE SALAS TECNICAS"/>
    <s v="14/12/2023 18:48:19"/>
    <s v="14/12/2023 18:51:13"/>
    <x v="0"/>
    <s v="CDP ANTIGUO 1"/>
    <s v="CDP ANTIGUO 2"/>
    <s v="14/12/2023 18:52:16"/>
    <s v="14/12/2023 23:50:00"/>
    <s v="RONDA Y REVISION DE SALAS TECNICAS"/>
    <s v="RONDA REALIZADA."/>
    <d v="1899-12-30T00:01:03"/>
    <d v="1899-12-30T00:03:57"/>
    <d v="1899-12-30T00:02:54"/>
    <x v="0"/>
    <s v="Cumplido"/>
  </r>
  <r>
    <s v="INC000002498604"/>
    <s v="INFRAESTRUCTURA DC"/>
    <x v="6"/>
    <s v="APQ ACCESOS"/>
    <s v="FRANCISCO J FELIU ABARCA"/>
    <s v="tct_frafea"/>
    <s v="4-Menor/Localizado"/>
    <s v="4-Baja"/>
    <s v="Baja"/>
    <s v="Requerimiento de Cliente"/>
    <s v="TELEFONICA CYBERSECURITY TECH CHILE SPA"/>
    <s v="RONDA PREVENTIVA Y LECTURA DE TEMPERATURAS EN SALAS TIC"/>
    <s v="14/12/2023 18:51:29"/>
    <s v="14/12/2023 18:52:15"/>
    <x v="0"/>
    <s v="TI"/>
    <s v="CLIMA"/>
    <s v="14/12/2023 19:19:17"/>
    <s v="14/12/2023 23:50:00"/>
    <s v="RONDA PREVENTIVA Y LECTURA DE TEMPERATURAS EN SALAS TIC"/>
    <s v="RONDA REALIZADA"/>
    <d v="1899-12-30T00:00:00"/>
    <d v="1899-12-30T00:00:00"/>
    <d v="1899-12-30T00:00:00"/>
    <x v="0"/>
    <s v="Cumplido"/>
  </r>
  <r>
    <s v="INC000002498706"/>
    <s v="RED INTERNA"/>
    <x v="0"/>
    <s v="APQ ACCESOS"/>
    <s v="CRISTOPHER MALDONADO ROMERO"/>
    <s v="tct_cmaldo"/>
    <s v="4-Menor/Localizado"/>
    <s v="4-Baja"/>
    <s v="Baja"/>
    <s v="Requerimiento de Cliente"/>
    <s v="TELEFONICA EMPRESAS DE CHILE SA"/>
    <s v="RONDA TOMA DE TEMPERATURAS SALAS TIC"/>
    <s v="14/12/2023 16:22:03"/>
    <s v="14/12/2023 16:23:08"/>
    <x v="0"/>
    <s v="CDP ANTIGUO 1"/>
    <s v="CDP ANTIGUO 2"/>
    <s v="14/12/2023 17:02:27"/>
    <s v="14/12/2023 23:50:00"/>
    <m/>
    <s v="RONDA REALIZADA"/>
    <d v="1899-12-30T00:00:00"/>
    <d v="1899-12-30T00:00:00"/>
    <d v="1899-12-30T00:00:00"/>
    <x v="0"/>
    <s v="Cumplido"/>
  </r>
  <r>
    <s v="INC000002498727"/>
    <s v="VPN IP - MPLS"/>
    <x v="4"/>
    <s v="BELIEVE"/>
    <s v="GIOVANNI D ROCCO VALENZUELA"/>
    <s v="frp_dvital"/>
    <s v="4-Menor/Localizado"/>
    <s v="4-Baja"/>
    <s v="Baja"/>
    <s v="Requerimiento de Cliente"/>
    <s v="TELEFONICA CYBERSECURITY TECH CHILE SPA"/>
    <s v="REQ / SOC / revisión de la VPN de comunicación al Splunk SOC"/>
    <s v="14/12/2023 16:33:39"/>
    <s v="14/12/2023 16:39:05"/>
    <x v="0"/>
    <s v="CDP ANTIGUO 1"/>
    <s v="CDP ANTIGUO 2"/>
    <s v="14/12/2023 18:29:01"/>
    <s v="14/12/2023 23:50:00"/>
    <s v="PREVENTIVO: NO_x000a_CODIGO DE SERVICIO:_x000a_DIRECCION:      _x000a_CIUDAD:             _x000a_COMUNA:_x000a_NOMBRE QUIEN REPORTA: Miguel Diaz Bustos_x000a_TELEFONO QUIEN REPORTA:  + 569 66379050_x000a_NOMBRE CONTACTO EN TERRENO:        _x000a_TELEFONO 1 CONTACTO EN TERRENO:_x000a_TELEFONO 2 CONTACTO EN T"/>
    <m/>
    <d v="1899-12-30T00:00:00"/>
    <d v="1899-12-30T01:55:22"/>
    <d v="1899-12-30T01:55:22"/>
    <x v="0"/>
    <s v="Cumplido"/>
  </r>
  <r>
    <s v="INC000002498760"/>
    <s v="VPN IP - MPLS"/>
    <x v="2"/>
    <s v="GESTION CALL CENTER"/>
    <s v="JOSE E ÑANCULEF CONTRERAS"/>
    <s v="frp_jugonz"/>
    <s v="4-Menor/Localizado"/>
    <s v="4-Baja"/>
    <s v="Baja"/>
    <s v="Incidente de Cliente"/>
    <s v="SYSTEM'S ASAP S A"/>
    <s v="FRONT CTC/CALL CENTER/ NO TIENE INTERNET"/>
    <s v="14/12/2023 17:13:35"/>
    <s v="14/12/2023 17:25:11"/>
    <x v="0"/>
    <s v="COMUNICACIONES"/>
    <s v="VPN IP - MPLS"/>
    <s v="18/12/2023 13:10:09"/>
    <s v="18/12/2023 23:50:00"/>
    <s v="PREVENTIVO: NO_x000a_CODIGO DE SERVICIO:VPF1668121 /VPF1668122_x000a_DIRECCION:San Martin # 50 datacenter_x000a_QUIEN REPORTA:VICTOR ALTAMIRANO -958191881_x000a_CONTACTO EN TERRENO:FRANCISCO SILVA -985003113_x000a_PROBLEMA:NO TIENE INTERNET _x000a_REQUERIMIENTO:_x000a_EQUIPOS ENERGIZADO/REINICIA"/>
    <s v="FASE RESOLUCIÓN Y RECUPERACIÓN_x000a__x000a_Se efectúa contacto con cliente: Francisco Silva_x000a__x000a_Teléfono de contacto: 985003113_x000a__x000a_Acciones realizadas: Se realiza migración de servicios desde balanceador a instancia de firewall perimetral (vdom) dedicado a cliente, se g"/>
    <d v="1900-01-02T19:07:25"/>
    <d v="1900-01-02T19:56:34"/>
    <d v="1899-12-30T00:49:09"/>
    <x v="1"/>
    <s v=""/>
  </r>
  <r>
    <s v="INC000002498805"/>
    <s v="HOUSING"/>
    <x v="16"/>
    <s v="BELIEVE"/>
    <s v="FERNEY D GARZON PEÑA"/>
    <s v="frp_pcamay"/>
    <s v="3-Moderado/Limitado"/>
    <s v="3-Medio"/>
    <s v="Media"/>
    <s v="Requerimiento de Cliente"/>
    <s v="HUAWEI CHILE S A"/>
    <s v="GESTION DATACENTER/ ACCESOS / HUAWEI CHILE S A"/>
    <s v="14/12/2023 17:14:32"/>
    <s v="14/12/2023 17:18:35"/>
    <x v="0"/>
    <s v="COMUNICACIONES"/>
    <s v="VPN IP - MPLS"/>
    <s v="14/12/2023 17:36:1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39"/>
    <d v="1899-12-30T00:21:39"/>
    <x v="0"/>
    <s v="Cumplido"/>
  </r>
  <r>
    <s v="INC000002498806"/>
    <s v="HOUSING"/>
    <x v="16"/>
    <s v="BELIEVE"/>
    <s v="FERNEY D GARZON PEÑA"/>
    <s v="frp_pcamay"/>
    <s v="3-Moderado/Limitado"/>
    <s v="3-Medio"/>
    <s v="Media"/>
    <s v="Requerimiento de Cliente"/>
    <s v="HUAWEI CHILE S A"/>
    <s v="GESTION DATACENTER/ ACCESOS / HUAWEI CHILE S A"/>
    <s v="14/12/2023 17:14:53"/>
    <s v="14/12/2023 17:19:37"/>
    <x v="0"/>
    <s v="COMUNICACIONES"/>
    <s v="VPN IP - MPLS"/>
    <s v="14/12/2023 17:36:51"/>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1:58"/>
    <d v="1899-12-30T00:21:58"/>
    <x v="0"/>
    <s v="Cumplido"/>
  </r>
  <r>
    <s v="INC000002498809"/>
    <s v="HOUSING"/>
    <x v="16"/>
    <s v="BELIEVE"/>
    <s v="FERNEY D GARZON PEÑA"/>
    <s v="frp_pcamay"/>
    <s v="3-Moderado/Limitado"/>
    <s v="3-Medio"/>
    <s v="Media"/>
    <s v="Requerimiento de Cliente"/>
    <s v="HUAWEI CHILE S A"/>
    <s v="GESTION DATACENTER/ ACCESOS / HUAWEI CHILE S A"/>
    <s v="14/12/2023 17:14:58"/>
    <s v="14/12/2023 17:21:15"/>
    <x v="0"/>
    <s v="COMUNICACIONES"/>
    <s v="VPN IP - MPLS"/>
    <s v="14/12/2023 17:37:45"/>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2:47"/>
    <d v="1899-12-30T00:22:47"/>
    <x v="0"/>
    <s v="Cumplido"/>
  </r>
  <r>
    <s v="INC000002498810"/>
    <s v="HOUSING"/>
    <x v="16"/>
    <s v="BELIEVE"/>
    <s v="FERNEY D GARZON PEÑA"/>
    <s v="frp_pcamay"/>
    <s v="3-Moderado/Limitado"/>
    <s v="3-Medio"/>
    <s v="Media"/>
    <s v="Requerimiento de Cliente"/>
    <s v="HUAWEI CHILE S A"/>
    <s v="GESTION DATACENTER/ ACCESOS / HUAWEI CHILE S A"/>
    <s v="14/12/2023 17:15:02"/>
    <s v="14/12/2023 17:21:59"/>
    <x v="0"/>
    <s v="COMUNICACIONES"/>
    <s v="VPN IP - MPLS"/>
    <s v="14/12/2023 17:40:18"/>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5:16"/>
    <d v="1899-12-30T00:25:16"/>
    <x v="0"/>
    <s v="Cumplido"/>
  </r>
  <r>
    <s v="INC000002498812"/>
    <s v="HOUSING"/>
    <x v="16"/>
    <s v="BELIEVE"/>
    <s v="FERNEY D GARZON PEÑA"/>
    <s v="frp_pcamay"/>
    <s v="3-Moderado/Limitado"/>
    <s v="3-Medio"/>
    <s v="Media"/>
    <s v="Requerimiento de Cliente"/>
    <s v="HUAWEI CHILE S A"/>
    <s v="GESTION DATACENTER/ ACCESOS / HUAWEI CHILE S A"/>
    <s v="14/12/2023 17:15:07"/>
    <s v="14/12/2023 17:23:26"/>
    <x v="0"/>
    <s v="COMUNICACIONES"/>
    <s v="VPN IP - MPLS"/>
    <s v="14/12/2023 17:41:24"/>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17"/>
    <d v="1899-12-30T00:26:17"/>
    <x v="0"/>
    <s v="Cumplido"/>
  </r>
  <r>
    <s v="INC000002498813"/>
    <s v="HOUSING"/>
    <x v="16"/>
    <s v="BELIEVE"/>
    <s v="FERNEY D GARZON PEÑA"/>
    <s v="frp_pcamay"/>
    <s v="3-Moderado/Limitado"/>
    <s v="3-Medio"/>
    <s v="Media"/>
    <s v="Requerimiento de Cliente"/>
    <s v="HUAWEI CHILE S A"/>
    <s v="GESTION DATACENTER/ ACCESOS / HUAWEI CHILE S A"/>
    <s v="14/12/2023 17:15:12"/>
    <s v="14/12/2023 17:24:46"/>
    <x v="0"/>
    <s v="COMUNICACIONES"/>
    <s v="VPN IP - MPLS"/>
    <s v="14/12/2023 17:42:10"/>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6:58"/>
    <d v="1899-12-30T00:26:58"/>
    <x v="0"/>
    <s v="Cumplido"/>
  </r>
  <r>
    <s v="INC000002498814"/>
    <s v="HOUSING"/>
    <x v="16"/>
    <s v="BELIEVE"/>
    <s v="FERNEY D GARZON PEÑA"/>
    <s v="frp_pcamay"/>
    <s v="3-Moderado/Limitado"/>
    <s v="3-Medio"/>
    <s v="Media"/>
    <s v="Requerimiento de Cliente"/>
    <s v="HUAWEI CHILE S A"/>
    <s v="GESTION DATACENTER/ ACCESOS / HUAWEI CHILE S A"/>
    <s v="14/12/2023 17:15:18"/>
    <s v="14/12/2023 17:25:50"/>
    <x v="0"/>
    <s v="COMUNICACIONES"/>
    <s v="VPN IP - MPLS"/>
    <s v="14/12/2023 17:44:56"/>
    <s v="14/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m/>
    <d v="1899-12-30T00:00:00"/>
    <d v="1899-12-30T00:29:38"/>
    <d v="1899-12-30T00:29:38"/>
    <x v="0"/>
    <s v="Cumplido"/>
  </r>
  <r>
    <s v="INC000002498925"/>
    <s v="HOUSING"/>
    <x v="14"/>
    <s v="BELIEVE"/>
    <s v="CRISTOPHER MALDONADO ROMERO"/>
    <s v="frp_fbalab"/>
    <s v="3-Moderado/Limitado"/>
    <s v="3-Medio"/>
    <s v="Media"/>
    <s v="Requerimiento de Cliente"/>
    <s v="FORUM SERVICIOS FINANCIEROS SA"/>
    <s v="GESTION DATACENTER/ ACCESOS / FORUM SERVICIOS FINANCIEROS SA"/>
    <s v="14/12/2023 17:53:52"/>
    <s v="14/12/2023 17:54:59"/>
    <x v="0"/>
    <s v="COMUNICACIONES"/>
    <s v="VPN IP - MPLS"/>
    <s v="14/12/2023 19:09:57"/>
    <s v="14/12/2023 23:50:00"/>
    <s v="EMPRESA: FORUM SERVICIOS FINANCIEROS SA_x000a_CÓDIGO DE SERVICIO: _x000a_DIRECCIÓN: _x000a_NOMBRE DE QUIEN REPORTA: Roxana Jara _x000a_TELÉFONO DE QUIEN REPORTA: 9 94372663_x000a_NOMBRE DE CONTACTO EN TERRENO: _x000a_REQUERIMIENTO:_x000a_Se requiere manos remotas, para revisar y visualizar si ex"/>
    <m/>
    <d v="1899-12-30T01:13:09"/>
    <d v="1899-12-30T01:16:05"/>
    <d v="1899-12-30T00:02:56"/>
    <x v="0"/>
    <s v="Cumplido"/>
  </r>
  <r>
    <s v="INC000002498936"/>
    <s v="HOUSING"/>
    <x v="14"/>
    <s v="BELIEVE"/>
    <s v="CRISTOPHER MALDONADO ROMERO"/>
    <s v="frp_fbalab"/>
    <s v="3-Moderado/Limitado"/>
    <s v="3-Medio"/>
    <s v="Media"/>
    <s v="Requerimiento de Cliente"/>
    <s v="HDI SEGUROS S.A."/>
    <s v="GESTION DATACENTER/ ACCESOS / HDI SEGUROS S.A."/>
    <s v="14/12/2023 18:25:34"/>
    <s v="14/12/2023 18:27:16"/>
    <x v="0"/>
    <s v="COMUNICACIONES"/>
    <s v="VPN IP - MPLS"/>
    <s v="14/12/2023 19:11:16"/>
    <s v="14/12/2023 23:50:00"/>
    <s v="EMPRESA: HDI SEGUROS S.A._x000a_CÓDIGO DE SERVICIO: _x000a_DIRECCIÓN: _x000a_NOMBRE DE QUIEN REPORTA: Álvaro Ulloa Figueroa_x000a_TELÉFONO DE QUIEN REPORTA: 962464224_x000a_NOMBRE DE CONTACTO EN TERRENO: _x000a_REQUERIMIENTO:_x000a_Cambio de cintas_x000a_EQUIPOS ENERGIZADO/REINICIADOS:_x000a_HORARIO  DE ATE"/>
    <s v="ACCESOS AUTORIZADOS"/>
    <d v="1899-12-30T00:28:03"/>
    <d v="1899-12-30T00:45:42"/>
    <d v="1899-12-30T00:17:39"/>
    <x v="0"/>
    <s v="Cumplido"/>
  </r>
  <r>
    <s v="INC000002498942"/>
    <s v="HOUSING"/>
    <x v="19"/>
    <s v="BELIEVE"/>
    <s v="FRANCISCO J FELIU ABARCA"/>
    <s v="frp_fbalab"/>
    <s v="3-Moderado/Limitado"/>
    <s v="3-Medio"/>
    <s v="Media"/>
    <s v="Requerimiento de Cliente"/>
    <s v="SERVIEX S A"/>
    <s v="GESTION DATACENTER/ ACCESOS / SERVIEX S A"/>
    <s v="14/12/2023 18:36:42"/>
    <s v="14/12/2023 18:38:32"/>
    <x v="0"/>
    <s v="HARDWARE"/>
    <s v="DATACENTER"/>
    <s v="14/12/2023 18:59:04"/>
    <s v="14/12/2023 23:50:00"/>
    <s v="EMPRESA: SERVIEX S A_x000a_CÓDIGO DE SERVICIO: _x000a_DIRECCIÓN: _x000a_NOMBRE DE QUIEN REPORTA: Mauricio Carrasco_x000a_TELÉFONO DE QUIEN REPORTA: 993090640_x000a_NOMBRE DE CONTACTO EN TERRENO: _x000a_REQUERIMIENTO:_x000a_Retiro de equipo en desuso_x000a_EQUIPOS ENERGIZADO/REINICIADOS:_x000a_HORARIO  DE AT"/>
    <s v="ACCESOS AUTORIZADOS"/>
    <d v="1899-12-30T00:11:41"/>
    <d v="1899-12-30T00:22:22"/>
    <d v="1899-12-30T00:10:41"/>
    <x v="0"/>
    <s v="Cumplido"/>
  </r>
  <r>
    <s v="INC000002498957"/>
    <s v="RED INTERNA"/>
    <x v="6"/>
    <s v="APQ ACCESOS"/>
    <s v="YORDI M HURTADO ARAYA"/>
    <s v="tct_yorhua"/>
    <s v="4-Menor/Localizado"/>
    <s v="4-Baja"/>
    <s v="Baja"/>
    <s v="Requerimiento de Cliente"/>
    <s v="TELEFONICA CYBERSECURITY TECH CHILE SPA"/>
    <s v="RONDA TOMA DE TEMPERATURAS SALAS TIC 20:30"/>
    <s v="14/12/2023 20:31:25"/>
    <s v="14/12/2023 20:31:51"/>
    <x v="0"/>
    <s v="CDP ANTIGUO 1"/>
    <s v="CDP ANTIGUO 2"/>
    <s v="14/12/2023 22:11:11"/>
    <s v="14/12/2023 23:50:00"/>
    <s v="RONDA TOMA DE TEMPERATURAS SALAS TIC 20:30"/>
    <s v="RONDA REALIZADA"/>
    <d v="1899-12-30T00:00:00"/>
    <d v="1899-12-30T01:39:46"/>
    <d v="1899-12-30T01:39:46"/>
    <x v="0"/>
    <s v="Cumplido"/>
  </r>
  <r>
    <s v="INC000002498958"/>
    <s v="RED INTERNA"/>
    <x v="6"/>
    <s v="APQ ACCESOS"/>
    <s v="YORDI M HURTADO ARAYA"/>
    <s v="tct_yorhua"/>
    <s v="4-Menor/Localizado"/>
    <s v="4-Baja"/>
    <s v="Baja"/>
    <s v="Requerimiento de Cliente"/>
    <s v="TELEFONICA CYBERSECURITY TECH CHILE SPA"/>
    <s v="RONDA SALAS TECNICAS 20:30"/>
    <s v="14/12/2023 20:32:12"/>
    <s v="14/12/2023 20:32:37"/>
    <x v="0"/>
    <s v="CDP ANTIGUO 1"/>
    <s v="CDP ANTIGUO 2"/>
    <s v="14/12/2023 22:10:57"/>
    <s v="14/12/2023 23:50:00"/>
    <s v="RONDA SALAS TECNICAS 20:30"/>
    <s v="RONDA REALIZADA"/>
    <d v="1899-12-30T00:00:00"/>
    <d v="1899-12-30T01:38:45"/>
    <d v="1899-12-30T01:38:45"/>
    <x v="0"/>
    <s v="Cumplido"/>
  </r>
  <r>
    <s v="INC000002498959"/>
    <s v="RED INTERNA"/>
    <x v="6"/>
    <s v="APQ ACCESOS"/>
    <s v="YORDI M HURTADO ARAYA"/>
    <s v="tct_yorhua"/>
    <s v="4-Menor/Localizado"/>
    <s v="4-Baja"/>
    <s v="Baja"/>
    <s v="Requerimiento de Cliente"/>
    <s v="TELEFONICA CYBERSECURITY TECH CHILE SPA"/>
    <s v="RONDA TOMA DE TEMPERATURAS SALAS TIC 00:30"/>
    <s v="14/12/2023 20:32:49"/>
    <s v="14/12/2023 20:33:17"/>
    <x v="0"/>
    <s v="CDP ANTIGUO 1"/>
    <s v="CDP ANTIGUO 2"/>
    <s v="14/12/2023 22:10:42"/>
    <s v="14/12/2023 23:50:00"/>
    <s v="RONDA TOMA DE TEMPERATURAS SALAS TIC 00:30"/>
    <s v="RONDA REALIZADA"/>
    <d v="1899-12-30T00:00:00"/>
    <d v="1899-12-30T01:37:53"/>
    <d v="1899-12-30T01:37:53"/>
    <x v="0"/>
    <s v="Cumplido"/>
  </r>
  <r>
    <s v="INC000002498961"/>
    <s v="RED INTERNA"/>
    <x v="6"/>
    <s v="APQ ACCESOS"/>
    <s v="YORDI M HURTADO ARAYA"/>
    <s v="tct_yorhua"/>
    <s v="4-Menor/Localizado"/>
    <s v="4-Baja"/>
    <s v="Baja"/>
    <s v="Requerimiento de Cliente"/>
    <s v="TELEFONICA CYBERSECURITY TECH CHILE SPA"/>
    <s v="RONDA SALAS TECNICAS 00:30"/>
    <s v="14/12/2023 20:33:37"/>
    <s v="14/12/2023 20:34:00"/>
    <x v="0"/>
    <s v="CDP ANTIGUO 1"/>
    <s v="CDP ANTIGUO 2"/>
    <s v="14/12/2023 22:10:28"/>
    <s v="14/12/2023 23:50:00"/>
    <s v="RONDA SALAS TECNICAS 00:30"/>
    <s v="RONDA REALIZADA"/>
    <d v="1899-12-30T00:00:00"/>
    <d v="1899-12-30T01:36:51"/>
    <d v="1899-12-30T01:36:51"/>
    <x v="0"/>
    <s v="Cumplido"/>
  </r>
  <r>
    <s v="INC000002498965"/>
    <s v="RED INTERNA"/>
    <x v="6"/>
    <s v="APQ ACCESOS"/>
    <s v="YORDI M HURTADO ARAYA"/>
    <s v="tct_yorhua"/>
    <s v="4-Menor/Localizado"/>
    <s v="4-Baja"/>
    <s v="Baja"/>
    <s v="Requerimiento de Cliente"/>
    <s v="TELEFONICA CYBERSECURITY TECH CHILE SPA"/>
    <s v="RONDA TOMA DE TEMPERATURAS SALAS TIC 04:30"/>
    <s v="14/12/2023 20:58:14"/>
    <s v="14/12/2023 20:58:41"/>
    <x v="0"/>
    <s v="CDP ANTIGUO 1"/>
    <s v="CDP ANTIGUO 2"/>
    <s v="14/12/2023 22:10:13"/>
    <s v="14/12/2023 23:50:00"/>
    <s v="RONDA TOMA DE TEMPERATURAS SALAS TIC 04:30"/>
    <s v="RONDA REALIZADA"/>
    <d v="1899-12-30T00:00:00"/>
    <d v="1899-12-30T01:11:59"/>
    <d v="1899-12-30T01:11:59"/>
    <x v="0"/>
    <s v="Cumplido"/>
  </r>
  <r>
    <s v="INC000002498966"/>
    <s v="RED INTERNA"/>
    <x v="6"/>
    <s v="APQ ACCESOS"/>
    <s v="YORDI M HURTADO ARAYA"/>
    <s v="tct_yorhua"/>
    <s v="4-Menor/Localizado"/>
    <s v="4-Baja"/>
    <s v="Baja"/>
    <s v="Requerimiento de Cliente"/>
    <s v="TELEFONICA CYBERSECURITY TECH CHILE SPA"/>
    <s v="RONDA SALAS TECNICAS 04:30"/>
    <s v="14/12/2023 20:58:57"/>
    <s v="14/12/2023 20:59:22"/>
    <x v="0"/>
    <s v="CDP ANTIGUO 1"/>
    <s v="CDP ANTIGUO 2"/>
    <s v="14/12/2023 22:09:56"/>
    <s v="14/12/2023 23:50:00"/>
    <s v="RONDA SALAS TECNICAS 04:30"/>
    <s v="RONDA REALIZADA"/>
    <d v="1899-12-30T00:00:00"/>
    <d v="1899-12-30T01:10:59"/>
    <d v="1899-12-30T01:10:59"/>
    <x v="0"/>
    <s v="Cumplido"/>
  </r>
  <r>
    <s v="INC000002498967"/>
    <s v="RED INTERNA"/>
    <x v="6"/>
    <s v="APQ ACCESOS"/>
    <s v="YORDI M HURTADO ARAYA"/>
    <s v="tct_yorhua"/>
    <s v="4-Menor/Localizado"/>
    <s v="4-Baja"/>
    <s v="Baja"/>
    <s v="Requerimiento de Cliente"/>
    <s v="TELEFONICA CYBERSECURITY TECH CHILE SPA"/>
    <s v="TOMA DE ALARMAS TIC 5 Y 6"/>
    <s v="14/12/2023 20:59:43"/>
    <s v="14/12/2023 21:00:18"/>
    <x v="0"/>
    <s v="CDP ANTIGUO 1"/>
    <s v="CDP ANTIGUO 2"/>
    <s v="14/12/2023 22:09:26"/>
    <s v="14/12/2023 23:50:00"/>
    <s v="TOMA DE ALARMAS TIC 5 Y 6"/>
    <s v="TOMA DE ALARMAS REALIZADA"/>
    <d v="1899-12-30T00:00:00"/>
    <d v="1899-12-30T01:09:43"/>
    <d v="1899-12-30T01:09:43"/>
    <x v="0"/>
    <s v="Cumplido"/>
  </r>
  <r>
    <s v="INC000002498984"/>
    <s v="RED INTERNA"/>
    <x v="1"/>
    <s v="APQ ACCESOS"/>
    <s v="CARLOS F ARAYA RAMIREZ"/>
    <s v="tct_cararr"/>
    <s v="4-Menor/Localizado"/>
    <s v="4-Baja"/>
    <s v="Baja"/>
    <s v="Requerimiento de Cliente"/>
    <s v="TELEFONICA CYBERSECURITY TECH CHILE SPA"/>
    <s v="RONDA INSPECTIVA"/>
    <s v="15/12/2023 9:04:01"/>
    <s v="15/12/2023 9:04:49"/>
    <x v="0"/>
    <s v="CDP ANTIGUO 1"/>
    <s v="CDP ANTIGUO 2"/>
    <s v="15/12/2023 9:33:20"/>
    <s v="15/12/2023 23:50:00"/>
    <m/>
    <s v="RONDA REALIZADA"/>
    <d v="1899-12-30T00:00:00"/>
    <d v="1899-12-30T00:00:00"/>
    <d v="1899-12-30T00:00:00"/>
    <x v="0"/>
    <s v="Cumplido"/>
  </r>
  <r>
    <s v="INC000002498987"/>
    <s v="HOUSING"/>
    <x v="1"/>
    <s v="APQ ACCESOS"/>
    <s v="CARLOS F ARAYA RAMIREZ"/>
    <s v="tct_cararr"/>
    <s v="4-Menor/Localizado"/>
    <s v="4-Baja"/>
    <s v="Baja"/>
    <s v="Requerimiento de Cliente"/>
    <s v="TELEFONICA CYBERSECURITY TECH CHILE SPA"/>
    <s v="TOMA DE ALARMAS"/>
    <s v="15/12/2023 9:05:23"/>
    <s v="15/12/2023 9:06:33"/>
    <x v="0"/>
    <s v="CDP ANTIGUO 1"/>
    <s v="CDP ANTIGUO 2"/>
    <s v="15/12/2023 9:34:25"/>
    <s v="15/12/2023 23:50:00"/>
    <s v="SALAS TIC 7, 8 Y MDA"/>
    <s v="TOMA DE ALARMAS REALIZADA"/>
    <d v="1899-12-30T00:00:00"/>
    <d v="1899-12-30T00:00:00"/>
    <d v="1899-12-30T00:00:00"/>
    <x v="0"/>
    <s v="Cumplido"/>
  </r>
  <r>
    <s v="INC000002499092"/>
    <s v="RED INTERNA"/>
    <x v="0"/>
    <s v="APQ ACCESOS"/>
    <s v="CRISTOPHER MALDONADO ROMERO"/>
    <s v="tct_cmaldo"/>
    <s v="4-Menor/Localizado"/>
    <s v="4-Baja"/>
    <s v="Baja"/>
    <s v="Requerimiento de Cliente"/>
    <s v="TELEFONICA EMPRESAS DE CHILE SA"/>
    <s v="RONDA TOMA DE TEMPERATURAS SALAS TIC"/>
    <s v="14/12/2023 19:50:17"/>
    <s v="14/12/2023 19:52:14"/>
    <x v="0"/>
    <s v="CDP ANTIGUO 1"/>
    <s v="CDP ANTIGUO 2"/>
    <s v="14/12/2023 20:08:19"/>
    <s v="14/12/2023 23:50:00"/>
    <m/>
    <s v="RONDA REALIZADA"/>
    <d v="1899-12-30T00:00:00"/>
    <d v="1899-12-30T00:00:00"/>
    <d v="1899-12-30T00:00:00"/>
    <x v="0"/>
    <s v="Cumplido"/>
  </r>
  <r>
    <s v="INC000002499094"/>
    <s v="RED INTERNA"/>
    <x v="0"/>
    <s v="APQ ACCESOS"/>
    <s v="CRISTOPHER MALDONADO ROMERO"/>
    <s v="tct_cmaldo"/>
    <s v="4-Menor/Localizado"/>
    <s v="4-Baja"/>
    <s v="Baja"/>
    <s v="Requerimiento de Cliente"/>
    <s v="TELEFONICA EMPRESAS DE CHILE SA"/>
    <s v="RONDA TOMA DE TEMPERATURAS SALAS TIC"/>
    <s v="14/12/2023 19:52:43"/>
    <s v="14/12/2023 19:59:02"/>
    <x v="0"/>
    <s v="CDP ANTIGUO 1"/>
    <s v="CDP ANTIGUO 2"/>
    <s v="14/12/2023 20:08:45"/>
    <s v="14/12/2023 23:50:00"/>
    <m/>
    <s v="RONDA REALIZADA"/>
    <d v="1899-12-30T00:00:00"/>
    <d v="1899-12-30T00:00:00"/>
    <d v="1899-12-30T00:00:00"/>
    <x v="0"/>
    <s v="Cumplido"/>
  </r>
  <r>
    <s v="INC000002499107"/>
    <s v="HOUSING"/>
    <x v="15"/>
    <s v="APQ ACCESOS"/>
    <s v="JAIRO A SALINAS GARAY"/>
    <s v="tct_jsalin"/>
    <s v="3-Moderado/Limitado"/>
    <s v="3-Medio"/>
    <s v="Media"/>
    <s v="Requerimiento de Cliente"/>
    <s v="TELEFONICA EMPRESAS DE CHILE SA"/>
    <s v="TOMA DE ALARMAS DE CLIENTE"/>
    <s v="14/12/2023 18:52:27"/>
    <s v="14/12/2023 18:53:09"/>
    <x v="0"/>
    <s v="CDP ANTIGUO 1"/>
    <s v="CDP ANTIGUO 2"/>
    <s v="14/12/2023 18:54:37"/>
    <s v="14/12/2023 23:50:00"/>
    <s v="TOMA DE ALARMAS DE CLIENTE"/>
    <s v="TOMA DE ALARMAS REALIZADA."/>
    <d v="1899-12-30T00:01:28"/>
    <d v="1899-12-30T00:02:10"/>
    <d v="1899-12-30T00:00:42"/>
    <x v="0"/>
    <s v="Cumplido"/>
  </r>
  <r>
    <s v="INC000002499109"/>
    <s v="HOUSING"/>
    <x v="15"/>
    <s v="APQ ACCESOS"/>
    <s v="JAIRO A SALINAS GARAY"/>
    <s v="tct_jsalin"/>
    <s v="3-Moderado/Limitado"/>
    <s v="3-Medio"/>
    <s v="Media"/>
    <s v="Requerimiento de Cliente"/>
    <s v="TELEFONICA EMPRESAS DE CHILE SA"/>
    <s v="Cruzada para habilitación de servicions RBK"/>
    <s v="14/12/2023 18:55:19"/>
    <s v="14/12/2023 18:58:52"/>
    <x v="0"/>
    <s v="CDP ANTIGUO 1"/>
    <s v="CDP ANTIGUO 2"/>
    <s v="14/12/2023 19:01:10"/>
    <s v="14/12/2023 23:50:00"/>
    <s v="Cruzada para habilitación de servicions RBK"/>
    <s v="SUPERVISION CRQ/OK."/>
    <d v="1899-12-30T00:02:18"/>
    <d v="1899-12-30T00:05:51"/>
    <d v="1899-12-30T00:03:33"/>
    <x v="0"/>
    <s v="Cumplido"/>
  </r>
  <r>
    <s v="INC000002499113"/>
    <s v="HOUSING"/>
    <x v="15"/>
    <s v="APQ ACCESOS"/>
    <s v="JAIRO A SALINAS GARAY"/>
    <s v="tct_jsalin"/>
    <s v="3-Moderado/Limitado"/>
    <s v="3-Medio"/>
    <s v="Media"/>
    <s v="Requerimiento de Cliente"/>
    <s v="TELEFONICA EMPRESAS DE CHILE SA"/>
    <s v="Cruzada optima proyecto Huawei-Interside"/>
    <s v="14/12/2023 19:01:25"/>
    <s v="14/12/2023 19:04:03"/>
    <x v="0"/>
    <s v="CDP ANTIGUO 1"/>
    <s v="CDP ANTIGUO 2"/>
    <s v="14/12/2023 19:29:10"/>
    <s v="14/12/2023 23:50:00"/>
    <s v="Cruzada optima proyecto Huawei-Interside"/>
    <s v="SUPERVISION CRQ/OK."/>
    <d v="1899-12-30T00:25:07"/>
    <d v="1899-12-30T00:27:45"/>
    <d v="1899-12-30T00:02:38"/>
    <x v="0"/>
    <s v="Cumplido"/>
  </r>
  <r>
    <s v="INC000002499151"/>
    <s v="INFRAESTRUCTURA DC"/>
    <x v="6"/>
    <s v="APQ ACCESOS"/>
    <s v="FRANCISCO J FELIU ABARCA"/>
    <s v="tct_frafea"/>
    <s v="4-Menor/Localizado"/>
    <s v="4-Baja"/>
    <s v="Baja"/>
    <s v="Requerimiento de Cliente"/>
    <s v="TELEFONICA CYBERSECURITY TECH CHILE SPA"/>
    <s v="RONDA POR TOMA DE TEMPERATURAS EN SALAS TIC"/>
    <s v="15/12/2023 8:39:18"/>
    <s v="15/12/2023 8:40:13"/>
    <x v="0"/>
    <s v="TI"/>
    <s v="CLIMA"/>
    <s v="15/12/2023 8:54:17"/>
    <s v="15/12/2023 23:50:00"/>
    <s v="RONDA POR TOMA DE TEMPERATURAS EN SALAS TIC"/>
    <s v="RONDA REALIZADA"/>
    <d v="1899-12-30T00:00:00"/>
    <d v="1899-12-30T00:00:00"/>
    <d v="1899-12-30T00:00:00"/>
    <x v="0"/>
    <s v="Cumplido"/>
  </r>
  <r>
    <s v="INC000002499162"/>
    <s v="INFRAESTRUCTURA DC"/>
    <x v="6"/>
    <s v="APQ ACCESOS"/>
    <s v="FRANCISCO J FELIU ABARCA"/>
    <s v="tct_frafea"/>
    <s v="4-Menor/Localizado"/>
    <s v="4-Baja"/>
    <s v="Baja"/>
    <s v="Requerimiento de Cliente"/>
    <s v="TELEFONICA CYBERSECURITY TECH CHILE SPA"/>
    <s v="RONDA PREVENTIVA EN SALAS TIC"/>
    <s v="15/12/2023 9:28:13"/>
    <s v="15/12/2023 9:30:48"/>
    <x v="0"/>
    <s v="TI"/>
    <s v="INFRAESTRUCTURA"/>
    <s v="15/12/2023 9:56:47"/>
    <s v="15/12/2023 23:50:00"/>
    <s v="RONDA PREVENTIVA EN SALAS TIC"/>
    <s v="RONDA REALIZADA"/>
    <d v="1899-12-30T00:00:00"/>
    <d v="1899-12-30T00:00:00"/>
    <d v="1899-12-30T00:00:00"/>
    <x v="0"/>
    <s v="Cumplido"/>
  </r>
  <r>
    <s v="INC000002499173"/>
    <s v="HOUSING"/>
    <x v="15"/>
    <s v="APQ ACCESOS"/>
    <s v="JAIRO A SALINAS GARAY"/>
    <s v="tct_jsalin"/>
    <s v="3-Moderado/Limitado"/>
    <s v="3-Medio"/>
    <s v="Media"/>
    <s v="Requerimiento de Cliente"/>
    <s v="TELEFONICA EMPRESAS DE CHILE SA"/>
    <s v="RONDA Y REVISION DE SALAS TECNICAS"/>
    <s v="15/12/2023 9:59:49"/>
    <s v="15/12/2023 10:01:08"/>
    <x v="0"/>
    <s v="CDP ANTIGUO 1"/>
    <s v="CDP ANTIGUO 2"/>
    <s v="15/12/2023 10:03:34"/>
    <s v="15/12/2023 23:50:00"/>
    <s v="RONDA Y REVISION DE SALAS TECNICAS"/>
    <s v="RONDA REALIZADA."/>
    <d v="1899-12-30T00:02:26"/>
    <d v="1899-12-30T00:03:45"/>
    <d v="1899-12-30T00:01:19"/>
    <x v="0"/>
    <s v="Cumplido"/>
  </r>
  <r>
    <s v="INC000002499189"/>
    <s v="HOSTING VIRTUAL"/>
    <x v="3"/>
    <s v="OPERACION N1"/>
    <s v="SEBASTIAN I ACUÑA GUZMAN"/>
    <s v="tct_sacuna"/>
    <s v="3-Moderado/Limitado"/>
    <s v="3-Medio"/>
    <s v="Media"/>
    <s v="Requerimiento de Cliente"/>
    <s v="TELEFONICA EMPRESAS DE CHILE SA"/>
    <s v="Reconexión sincronización de hora servidor CMDB-QA-DJANGO"/>
    <s v="15/12/2023 10:41:40"/>
    <s v="15/12/2023 10:42:27"/>
    <x v="0"/>
    <s v="TI"/>
    <s v="SISTEMAS OPERATIVOS"/>
    <s v="15/12/2023 10:43:26"/>
    <s v="15/12/2023 23:50:00"/>
    <s v="Se debe habilitar chrony o ntp en servidor por problemas de desfase de hora."/>
    <s v="root@cmdb-qa-django:~# chronyc sources                                                                                                                                             _x000a_210 Number of sources = 1_x000a_MS Name/IP address         Stratum Poll Reach La"/>
    <d v="1899-12-30T00:00:59"/>
    <d v="1899-12-30T00:01:46"/>
    <d v="1899-12-30T00:00:47"/>
    <x v="0"/>
    <s v="Cumplido"/>
  </r>
  <r>
    <s v="INC000002499201"/>
    <s v="HOUSING"/>
    <x v="16"/>
    <s v="BELIEVE"/>
    <s v="FERNEY D GARZON PEÑA"/>
    <s v="frp_pcamay"/>
    <s v="3-Moderado/Limitado"/>
    <s v="3-Medio"/>
    <s v="Media"/>
    <s v="Requerimiento de Cliente"/>
    <s v="HUAWEI CHILE S A"/>
    <s v="GESTION DATACENTER/ ACCESOS / HUAWEI CHILE S A"/>
    <s v="15/12/2023 11:12:31"/>
    <s v="15/12/2023 11:27:09"/>
    <x v="0"/>
    <s v="COMUNICACIONES"/>
    <s v="VPN IP - MPLS"/>
    <s v="15/12/2023 14:38:3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00:04"/>
    <d v="1899-12-30T03:26:08"/>
    <d v="1899-12-30T00:26:04"/>
    <x v="0"/>
    <s v="Cumplido"/>
  </r>
  <r>
    <s v="INC000002499202"/>
    <s v="HOUSING"/>
    <x v="16"/>
    <s v="BELIEVE"/>
    <s v="FERNEY D GARZON PEÑA"/>
    <s v="frp_pcamay"/>
    <s v="3-Moderado/Limitado"/>
    <s v="3-Medio"/>
    <s v="Media"/>
    <s v="Requerimiento de Cliente"/>
    <s v="HUAWEI CHILE S A"/>
    <s v="GESTION DATACENTER/ ACCESOS / HUAWEI CHILE S A"/>
    <s v="15/12/2023 11:12:50"/>
    <s v="15/12/2023 11:27:38"/>
    <x v="0"/>
    <s v="COMUNICACIONES"/>
    <s v="VPN IP - MPLS"/>
    <s v="15/12/2023 14:39:32"/>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3:59:45"/>
    <d v="1899-12-30T03:26:42"/>
    <d v="1899-12-30T00:26:57"/>
    <x v="0"/>
    <s v="Cumplido"/>
  </r>
  <r>
    <s v="INC000002499203"/>
    <s v="HOUSING"/>
    <x v="16"/>
    <s v="BELIEVE"/>
    <s v="FERNEY D GARZON PEÑA"/>
    <s v="frp_pcamay"/>
    <s v="3-Moderado/Limitado"/>
    <s v="3-Medio"/>
    <s v="Media"/>
    <s v="Requerimiento de Cliente"/>
    <s v="HUAWEI CHILE S A"/>
    <s v="GESTION DATACENTER/ ACCESOS / HUAWEI CHILE S A"/>
    <s v="15/12/2023 11:13:11"/>
    <s v="15/12/2023 11:28:13"/>
    <x v="0"/>
    <s v="COMUNICACIONES"/>
    <s v="VPN IP - MPLS"/>
    <s v="15/12/2023 14:39:5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29"/>
    <d v="1899-12-30T03:26:40"/>
    <d v="1899-12-30T00:27:11"/>
    <x v="0"/>
    <s v="Cumplido"/>
  </r>
  <r>
    <s v="INC000002499204"/>
    <s v="HOUSING"/>
    <x v="16"/>
    <s v="BELIEVE"/>
    <s v="FERNEY D GARZON PEÑA"/>
    <s v="frp_pcamay"/>
    <s v="3-Moderado/Limitado"/>
    <s v="3-Medio"/>
    <s v="Media"/>
    <s v="Requerimiento de Cliente"/>
    <s v="HUAWEI CHILE S A"/>
    <s v="GESTION DATACENTER/ ACCESOS / HUAWEI CHILE S A"/>
    <s v="15/12/2023 11:13:29"/>
    <s v="15/12/2023 11:28:46"/>
    <x v="0"/>
    <s v="COMUNICACIONES"/>
    <s v="VPN IP - MPLS"/>
    <s v="15/12/2023 14:40:11"/>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9:02"/>
    <d v="1899-12-30T03:26:42"/>
    <d v="1899-12-30T00:27:40"/>
    <x v="0"/>
    <s v="Cumplido"/>
  </r>
  <r>
    <s v="INC000002499226"/>
    <s v="SAP"/>
    <x v="17"/>
    <s v="CLOUD SAP HANA"/>
    <s v="NICOLAS A SAAVEDRA EGUILUZ"/>
    <s v="tct_nsaave"/>
    <s v="4-Menor/Localizado"/>
    <s v="4-Baja"/>
    <s v="Baja"/>
    <s v="Requerimiento de Cliente"/>
    <s v="TELEFONICA EMPRESAS DE CHILE SA"/>
    <s v="Checklist Diario Clientes 15.12.23"/>
    <s v="15/12/2023 7:44:37"/>
    <s v="15/12/2023 7:47:07"/>
    <x v="0"/>
    <s v="Service"/>
    <s v="Internal"/>
    <s v="15/12/2023 7:47:31"/>
    <s v="15/12/2023 23:50:00"/>
    <s v="Se realiza Checklist Diario de los clientes; _x000a_HDC_x000a_NUTRISCO"/>
    <s v="Se realiza Checklist Diario de los clientes; _x000a_HDC_x000a_NUTRISCO"/>
    <d v="1899-12-30T00:00:00"/>
    <d v="1899-12-30T00:02:54"/>
    <d v="1899-12-30T00:02:54"/>
    <x v="0"/>
    <s v="Cumplido"/>
  </r>
  <r>
    <s v="INC000002499258"/>
    <s v="HOUSING"/>
    <x v="4"/>
    <s v="DUOC TICKET AUTOMATICO"/>
    <s v="ALEJANDRO ACEVEDO VALENZUELA"/>
    <s v="frp_fcruzp"/>
    <s v="3-Moderado/Limitado"/>
    <s v="3-Medio"/>
    <s v="Media"/>
    <s v="Requerimiento de Cliente"/>
    <s v="FUNDACION INSTITUTO PROFESIONAL DUOC UC"/>
    <s v="RQ / DUOC / Urgencia: Media | Crear nuevo registro de aplicación"/>
    <s v="15/12/2023 10:05:59"/>
    <s v="15/12/2023 10:07:57"/>
    <x v="0"/>
    <s v="CDP ANTIGUO 1"/>
    <s v="CDP ANTIGUO 2"/>
    <s v="18/12/2023 10:09:53"/>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genera solicitud de cliente."/>
    <d v="1900-01-01T23:11:10"/>
    <d v="1900-01-02T00:03:54"/>
    <d v="1899-12-30T00:52:44"/>
    <x v="0"/>
    <s v="Cumplido"/>
  </r>
  <r>
    <s v="INC000002499268"/>
    <s v="HOSTING VIRTUAL"/>
    <x v="4"/>
    <s v="DUOC TICKET AUTOMATICO"/>
    <s v="PAUL A SEPULVEDA ALVAREZ"/>
    <s v="frp_fcruzp"/>
    <s v="3-Moderado/Limitado"/>
    <s v="4-Baja"/>
    <s v="Baja"/>
    <s v="Requerimiento de Cliente"/>
    <s v="FUNDACION INSTITUTO PROFESIONAL DUOC UC"/>
    <s v="RQ / DUOC / RE: Problema portal Mira Web"/>
    <s v="15/12/2023 10:33:53"/>
    <s v="15/12/2023 10:36:11"/>
    <x v="0"/>
    <s v="CDP ANTIGUO 1"/>
    <s v="CDP ANTIGUO 2"/>
    <s v="15/12/2023 11:21:34"/>
    <s v="15/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s v="se informa que el servidor appserver fue reiniciado, favor validar acceso a la web._x000a_El servidor tiene instalado un sistema operativo 2000 el cual se encuentra fuera de soporte."/>
    <d v="1899-12-30T00:25:26"/>
    <d v="1899-12-30T00:47:41"/>
    <d v="1899-12-30T00:22:15"/>
    <x v="0"/>
    <s v="Cumplido"/>
  </r>
  <r>
    <s v="INC000002499281"/>
    <s v="OFFICE365"/>
    <x v="5"/>
    <s v="SM OPERACIONES"/>
    <s v="JAVIERA A UMAÑA YEVENES"/>
    <s v="tct_decruz"/>
    <s v="4-Menor/Localizado"/>
    <s v="4-Baja"/>
    <s v="Baja"/>
    <s v="Requerimiento de Cliente"/>
    <s v="TELEFONICA GLOBAL TECHNOLOGY S.A.AGENCIA EN CHILE"/>
    <s v="ALTA NUEVO COLABORADOR RONALD MELARA SERRANO"/>
    <s v="15/12/2023 11:22:57"/>
    <s v="15/12/2023 11:26:09"/>
    <x v="0"/>
    <s v="PLATAFORMAS"/>
    <s v="CORREO"/>
    <s v="19/12/2023 9:22:14"/>
    <s v="19/12/2023 23:50:00"/>
    <s v="INCLUIR EN LISTAS DE DISTRIBUCÍÓN  operacion.bkp.tcct@tic.cl y database.tcct@tic.cl"/>
    <m/>
    <d v="1899-12-30T00:00:00"/>
    <d v="1899-12-30T00:00:00"/>
    <d v="1899-12-30T00:00:00"/>
    <x v="0"/>
    <s v="Cumplido"/>
  </r>
  <r>
    <s v="INC000002499282"/>
    <s v="VPN IP - MPLS"/>
    <x v="6"/>
    <s v="GESTION HD"/>
    <s v="FRANCISCO J FELIU ABARCA"/>
    <s v="frp_jugonz"/>
    <s v="4-Menor/Localizado"/>
    <s v="4-Baja"/>
    <s v="Baja"/>
    <s v="Requerimiento de Cliente"/>
    <s v="BANCO DEL ESTADO DE CHILE"/>
    <s v="FRONT CTC/ EMPRESAS/ CAMBIO DE MEDIOS MAGNETICOS"/>
    <s v="15/12/2023 11:25:19"/>
    <s v="15/12/2023 11:26:29"/>
    <x v="0"/>
    <s v="HARDWARE"/>
    <s v="DATACENTER"/>
    <s v="15/12/2023 13:21:35"/>
    <s v="15/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MANO REMOTA / CAMBIO DE CINTAS"/>
    <d v="1899-12-30T01:07:03"/>
    <d v="1899-12-30T01:56:16"/>
    <d v="1899-12-30T00:49:13"/>
    <x v="0"/>
    <s v="Cumplido"/>
  </r>
  <r>
    <s v="INC000002499316"/>
    <s v="TICKET-INTELIGENTE"/>
    <x v="4"/>
    <s v="GESTION TI"/>
    <s v="JUAN CARLOS UZCATEGUI FUGUETT"/>
    <s v="USR_TSIGHT"/>
    <s v="1-Extenso/Generalizado"/>
    <s v="4-Baja"/>
    <s v="Baja"/>
    <s v="Incidente de Cliente"/>
    <s v="EMPRESA NACIONAL DE CERTIFICACIONES"/>
    <s v="emnace01 - srv_fes _vm TICKET AUTOMATICO"/>
    <s v="14/12/2023 20:46:55"/>
    <s v="14/12/2023 20:46:55"/>
    <x v="0"/>
    <s v="TI"/>
    <s v="SISTEMAS OPERATIVOS"/>
    <s v="15/12/2023 10:31:51"/>
    <s v="15/12/2023 23:50:00"/>
    <s v="PREVENTIVO=SI_x000a_CODIGO DE SERVICIO=SRV_FES _VM_x000a_DIRECCION=_x000a_CIUDAD=_x000a_COMUNA LOCAL=_x000a_REGION=REGIÓN METROPOLITANA DE SANTIAGO_x000a_QUIEN REPORTA=Ticket automático_x000a_CONTACTO EN TERRENO=_x000a_PROBLEMA=Node EMNACE01 - SRV_FES _VM is Down_x000a_REQUERIMIENTO=_x000a_EQUIPOS ENERGIZADO O RE"/>
    <s v="Alerta corresponden a trabajos programados por parte de cliente. Migracion de servidores."/>
    <d v="1899-12-30T13:40:04"/>
    <d v="1899-12-30T13:44:56"/>
    <d v="1899-12-30T00:04:52"/>
    <x v="1"/>
    <s v=""/>
  </r>
  <r>
    <s v="INC000002499318"/>
    <s v="TICKET-INTELIGENTE"/>
    <x v="3"/>
    <s v="GESTION TI"/>
    <s v="GUSTAVO AVILA VERA"/>
    <s v="USR_TSIGHT"/>
    <s v="1-Extenso/Generalizado"/>
    <s v="4-Baja"/>
    <s v="Baja"/>
    <s v="Incidente de Cliente"/>
    <s v="TELEFONICA CYBERSECURITY TECH CHILE SPA"/>
    <s v="tctcsp01 - soc-splunk-i-03 TICKET AUTOMATICO"/>
    <s v="14/12/2023 20:51:34"/>
    <s v="14/12/2023 20:51:34"/>
    <x v="0"/>
    <s v="TRUESIGHT"/>
    <s v="TRUESIGHT"/>
    <s v="14/12/2023 21:59:23"/>
    <s v="1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Aarma se debio al problema de comunicacion establecido en el folio INC000002498727"/>
    <d v="1899-12-30T01:05:18"/>
    <d v="1899-12-30T01:07:49"/>
    <d v="1899-12-30T00:02:31"/>
    <x v="1"/>
    <s v=""/>
  </r>
  <r>
    <s v="INC000002499320"/>
    <s v="TICKET-INTELIGENTE"/>
    <x v="3"/>
    <s v="GESTION TI"/>
    <s v="GUSTAVO AVILA VERA"/>
    <s v="USR_TSIGHT"/>
    <s v="1-Extenso/Generalizado"/>
    <s v="4-Baja"/>
    <s v="Baja"/>
    <s v="Incidente de Cliente"/>
    <s v="TELEFONICA CYBERSECURITY TECH CHILE SPA"/>
    <s v="tctcsp01 - soc-splunk-i-01 TICKET AUTOMATICO"/>
    <s v="14/12/2023 20:56:35"/>
    <s v="14/12/2023 20:56:35"/>
    <x v="0"/>
    <s v="TRUESIGHT"/>
    <s v="TRUESIGHT"/>
    <s v="14/12/2023 21:59:44"/>
    <s v="14/12/2023 23:50:00"/>
    <s v="PREVENTIVO=SI_x000a_CODIGO DE SERVICIO=soc-splunk-i-01_x000a_DIRECCION=_x000a_CIUDAD=_x000a_COMUNA LOCAL=_x000a_REGION=_x000a_QUIEN REPORTA=Ticket automático_x000a_CONTACTO EN TERRENO=_x000a_PROBLEMA=Node TCTCSP01 - soc-splunk-i-01 CPU Load at 99 % Exceeds Threshold_x000a_REQUERIMIENTO=_x000a_EQUIPOS ENERGIZADO O"/>
    <s v="Aarma se debio al problema de comunicacion establecido en el folio INC000002498727"/>
    <d v="1899-12-30T01:01:40"/>
    <d v="1899-12-30T01:03:09"/>
    <d v="1899-12-30T00:01:29"/>
    <x v="1"/>
    <s v=""/>
  </r>
  <r>
    <s v="INC000002499328"/>
    <s v="TICKET-INTELIGENTE"/>
    <x v="4"/>
    <s v="GESTION TI"/>
    <s v="JUAN CARLOS UZCATEGUI FUGUETT"/>
    <s v="USR_TSIGHT"/>
    <s v="1-Extenso/Generalizado"/>
    <s v="4-Baja"/>
    <s v="Baja"/>
    <s v="Incidente de Cliente"/>
    <s v="EMPRESA NACIONAL DE CERTIFICACIONES"/>
    <s v="emnace01 - ecert_fe01_vm TICKET AUTOMATICO"/>
    <s v="14/12/2023 21:09:56"/>
    <s v="14/12/2023 21:09:56"/>
    <x v="0"/>
    <s v="TI"/>
    <s v="SISTEMAS OPERATIVOS"/>
    <s v="15/12/2023 0:56:40"/>
    <s v="15/12/2023 23:50:00"/>
    <s v="PREVENTIVO=SI_x000a_CODIGO DE SERVICIO=ecert_fe01_VM_x000a_DIRECCION=_x000a_CIUDAD=_x000a_COMUNA LOCAL=_x000a_REGION=REGIÓN METROPOLITANA DE SANTIAGO_x000a_QUIEN REPORTA=Ticket automático_x000a_CONTACTO EN TERRENO=_x000a_PROBLEMA=Node EMNACE01 - ecert_fe01_VM is Down_x000a_REQUERIMIENTO=_x000a_EQUIPOS ENERGIZADO"/>
    <s v="Se gestio na en INC000002499316"/>
    <d v="1899-12-30T03:45:21"/>
    <d v="1899-12-30T03:46:44"/>
    <d v="1899-12-30T00:01:23"/>
    <x v="1"/>
    <s v=""/>
  </r>
  <r>
    <s v="INC000002499337"/>
    <s v="TICKET-INTELIGENTE"/>
    <x v="3"/>
    <s v="GESTION TI"/>
    <s v="GUSTAVO AVILA VERA"/>
    <s v="USR_TSIGHT"/>
    <s v="1-Extenso/Generalizado"/>
    <s v="4-Baja"/>
    <s v="Baja"/>
    <s v="Incidente de Cliente"/>
    <s v="TELEFONICA CYBERSECURITY TECH CHILE SPA"/>
    <s v="tctcsp01 - soc-splunk-sh-03 TICKET AUTOMATICO"/>
    <s v="14/12/2023 21:24:13"/>
    <s v="14/12/2023 21:24:13"/>
    <x v="0"/>
    <s v="TRUESIGHT"/>
    <s v="TRUESIGHT"/>
    <s v="14/12/2023 22:00:11"/>
    <s v="14/12/2023 23:50:00"/>
    <s v="PREVENTIVO=SI_x000a_CODIGO DE SERVICIO=soc-splunk-sh-03_x000a_DIRECCION=_x000a_CIUDAD=_x000a_COMUNA LOCAL=_x000a_REGION=_x000a_QUIEN REPORTA=Ticket automático_x000a_CONTACTO EN TERRENO=_x000a_PROBLEMA=High RAM Usage Alert for Node TCTCSP01 - soc-splunk-sh-03_x000a_REQUERIMIENTO=_x000a_EQUIPOS ENERGIZADO O REINICI"/>
    <s v="Aarma se debio al problema de comunicacion establecido en el folio INC000002498727"/>
    <d v="1899-12-30T00:27:51"/>
    <d v="1899-12-30T00:35:58"/>
    <d v="1899-12-30T00:08:07"/>
    <x v="1"/>
    <s v=""/>
  </r>
  <r>
    <s v="INC000002499339"/>
    <s v="TICKET-INTELIGENTE"/>
    <x v="3"/>
    <s v="GESTION TI"/>
    <s v="GUSTAVO AVILA VERA"/>
    <s v="USR_TSIGHT"/>
    <s v="1-Extenso/Generalizado"/>
    <s v="4-Baja"/>
    <s v="Baja"/>
    <s v="Incidente de Cliente"/>
    <s v="TELEFONICA CYBERSECURITY TECH CHILE SPA"/>
    <s v="tctcsp01 - soc-splunk-i-02 TICKET AUTOMATICO"/>
    <s v="14/12/2023 21:27:41"/>
    <s v="14/12/2023 21:27:41"/>
    <x v="0"/>
    <s v="TRUESIGHT"/>
    <s v="TRUESIGHT"/>
    <s v="14/12/2023 22:00:36"/>
    <s v="14/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Aarma se debio al problema de comunicacion establecido en el folio INC000002498727"/>
    <d v="1899-12-30T00:27:43"/>
    <d v="1899-12-30T00:32:55"/>
    <d v="1899-12-30T00:05:12"/>
    <x v="1"/>
    <s v=""/>
  </r>
  <r>
    <s v="INC000002499347"/>
    <s v="TICKET-INTELIGENTE"/>
    <x v="4"/>
    <s v="GESTION TI"/>
    <s v="JUAN CARLOS UZCATEGUI FUGUETT"/>
    <s v="USR_TSIGHT"/>
    <s v="1-Extenso/Generalizado"/>
    <s v="4-Baja"/>
    <s v="Baja"/>
    <s v="Incidente de Cliente"/>
    <s v="EMPRESA NACIONAL DE CERTIFICACIONES"/>
    <s v="emnace01 - ecert_web01 TICKET AUTOMATICO"/>
    <s v="14/12/2023 21:41:59"/>
    <s v="14/12/2023 21:41:59"/>
    <x v="0"/>
    <s v="TI"/>
    <s v="SISTEMAS OPERATIVOS"/>
    <s v="15/12/2023 0:57:19"/>
    <s v="15/12/2023 23:50:00"/>
    <s v="PREVENTIVO=SI_x000a_CODIGO DE SERVICIO=ecert_web01_x000a_DIRECCION=_x000a_CIUDAD=_x000a_COMUNA LOCAL=_x000a_REGION=REGIÓN METROPOLITANA DE SANTIAGO_x000a_QUIEN REPORTA=Ticket automático_x000a_CONTACTO EN TERRENO=_x000a_PROBLEMA=Node EMNACE01 - ecert_web01 is Down_x000a_REQUERIMIENTO=_x000a_EQUIPOS ENERGIZADO O RE"/>
    <s v="Se gestiona en INC000002499316"/>
    <d v="1899-12-30T03:13:20"/>
    <d v="1899-12-30T03:15:20"/>
    <d v="1899-12-30T00:02:00"/>
    <x v="1"/>
    <s v=""/>
  </r>
  <r>
    <s v="INC000002499380"/>
    <s v="TICKET-INTELIGENTE"/>
    <x v="3"/>
    <s v="GESTION TI"/>
    <s v="GUSTAVO AVILA VERA"/>
    <s v="USR_TSIGHT"/>
    <s v="1-Extenso/Generalizado"/>
    <s v="4-Baja"/>
    <s v="Baja"/>
    <s v="Incidente de Cliente"/>
    <s v="TELEFONICA CYBERSECURITY TECH CHILE SPA"/>
    <s v="tctcsp01 - soc-splunk-i-02 TICKET AUTOMATICO"/>
    <s v="14/12/2023 22:59:53"/>
    <s v="14/12/2023 22:59:53"/>
    <x v="0"/>
    <s v="TRUESIGHT"/>
    <s v="TRUESIGHT"/>
    <s v="15/12/2023 1:19:30"/>
    <s v="15/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 el servidor sin problema de performance"/>
    <d v="1899-12-30T02:14:38"/>
    <d v="1899-12-30T02:19:37"/>
    <d v="1899-12-30T00:04:59"/>
    <x v="1"/>
    <s v=""/>
  </r>
  <r>
    <s v="INC000002499385"/>
    <s v="TICKET-INTELIGENTE"/>
    <x v="4"/>
    <s v="GESTION TI"/>
    <s v="JUAN CARLOS UZCATEGUI FUGUETT"/>
    <s v="USR_TSIGHT"/>
    <s v="1-Extenso/Generalizado"/>
    <s v="4-Baja"/>
    <s v="Baja"/>
    <s v="Incidente de Cliente"/>
    <s v="COAGRA S A"/>
    <s v="coagra01 - sap_prod_e_vm TICKET AUTOMATICO"/>
    <s v="14/12/2023 23:07:30"/>
    <s v="14/12/2023 23:07:30"/>
    <x v="0"/>
    <s v="TI"/>
    <s v="SISTEMAS OPERATIVOS"/>
    <s v="15/12/2023 10:30:57"/>
    <s v="15/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1:20:31"/>
    <d v="1899-12-30T11:23:27"/>
    <d v="1899-12-30T00:02:56"/>
    <x v="1"/>
    <s v=""/>
  </r>
  <r>
    <s v="INC000002499390"/>
    <s v="TICKET-INTELIGENTE"/>
    <x v="3"/>
    <s v="GESTION TI"/>
    <s v="GUSTAVO AVILA VERA"/>
    <s v="USR_TSIGHT"/>
    <s v="1-Extenso/Generalizado"/>
    <s v="4-Baja"/>
    <s v="Baja"/>
    <s v="Incidente de Cliente"/>
    <s v="TELEFONICA CYBERSECURITY TECH CHILE SPA"/>
    <s v="tctcsp01 - soc-splunk-i-03 TICKET AUTOMATICO"/>
    <s v="14/12/2023 23:40:30"/>
    <s v="14/12/2023 23:40:30"/>
    <x v="0"/>
    <s v="TRUESIGHT"/>
    <s v="TRUESIGHT"/>
    <s v="15/12/2023 1:19:54"/>
    <s v="15/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el servidor sin problema de performance"/>
    <d v="1899-12-30T01:38:12"/>
    <d v="1899-12-30T01:39:24"/>
    <d v="1899-12-30T00:01:12"/>
    <x v="1"/>
    <s v=""/>
  </r>
  <r>
    <s v="INC000002499449"/>
    <s v="TICKET-INTELIGENTE"/>
    <x v="4"/>
    <s v="GESTION TI"/>
    <s v="JUAN CARLOS UZCATEGUI FUGUETT"/>
    <s v="USR_TSIGHT"/>
    <s v="1-Extenso/Generalizado"/>
    <s v="4-Baja"/>
    <s v="Baja"/>
    <s v="Incidente de Cliente"/>
    <s v="COMERCIAL E IMPORTADORA AUDIOMUSICA SPA"/>
    <s v="ciausp01 - svr_dc TICKET AUTOMATICO"/>
    <s v="15/12/2023 1:19:04"/>
    <s v="15/12/2023 1:19:04"/>
    <x v="0"/>
    <s v="TI"/>
    <s v="SISTEMAS OPERATIVOS"/>
    <s v="15/12/2023 10:42:02"/>
    <s v="15/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Alza asociada a servicios productivos del servidor, actualmente normalizada sin intervencion."/>
    <d v="1899-12-30T09:21:31"/>
    <d v="1899-12-30T09:22:58"/>
    <d v="1899-12-30T00:01:27"/>
    <x v="1"/>
    <s v=""/>
  </r>
  <r>
    <s v="INC000002499542"/>
    <s v="HOUSING"/>
    <x v="15"/>
    <s v="APQ ACCESOS"/>
    <s v="ALDO P VALENZUELA MUJICA"/>
    <s v="tct_avalen"/>
    <s v="2-Significativo/Amplio"/>
    <s v="2-Alta"/>
    <s v="Alta"/>
    <s v="Requerimiento de Cliente"/>
    <s v="TELEFONICA EMPRESAS DE CHILE SA"/>
    <s v="RONDA Y REVISION DE SALAS TECNICAS"/>
    <s v="15/12/2023 6:12:40"/>
    <s v="15/12/2023 6:13:47"/>
    <x v="0"/>
    <s v="CDP ANTIGUO 1"/>
    <s v="CDP ANTIGUO 2"/>
    <s v="15/12/2023 6:17:20"/>
    <s v="15/12/2023 23:50:00"/>
    <s v="RONDA Y REVISION DE SALAS TECNICAS"/>
    <s v="SE REALIZA RONDA"/>
    <d v="1899-12-30T00:03:11"/>
    <d v="1899-12-30T00:04:40"/>
    <d v="1899-12-30T00:01:29"/>
    <x v="0"/>
    <s v="Cumplido"/>
  </r>
  <r>
    <s v="INC000002499545"/>
    <s v="HOUSING"/>
    <x v="15"/>
    <s v="APQ ACCESOS"/>
    <s v="ALDO P VALENZUELA MUJICA"/>
    <s v="tct_avalen"/>
    <s v="2-Significativo/Amplio"/>
    <s v="2-Alta"/>
    <s v="Alta"/>
    <s v="Requerimiento de Cliente"/>
    <s v="TELEFONICA EMPRESAS DE CHILE SA"/>
    <s v="TOMA DE ALARMAS DE CLIENTE"/>
    <s v="15/12/2023 6:14:41"/>
    <s v="15/12/2023 6:15:39"/>
    <x v="0"/>
    <s v="CDP ANTIGUO 1"/>
    <s v="CDP ANTIGUO 2"/>
    <s v="15/12/2023 6:18:02"/>
    <s v="15/12/2023 23:50:00"/>
    <s v="TOMA DE ALARMAS DE CLIENTE"/>
    <s v="SE REALIZA TOMA DE ALARMAS"/>
    <d v="1899-12-30T00:01:59"/>
    <d v="1899-12-30T00:03:21"/>
    <d v="1899-12-30T00:01:22"/>
    <x v="0"/>
    <s v="Cumplido"/>
  </r>
  <r>
    <s v="INC000002499549"/>
    <s v="HOUSING"/>
    <x v="15"/>
    <s v="APQ ACCESOS"/>
    <s v="ALDO P VALENZUELA MUJICA"/>
    <s v="tct_avalen"/>
    <s v="2-Significativo/Amplio"/>
    <s v="2-Alta"/>
    <s v="Alta"/>
    <s v="Requerimiento de Cliente"/>
    <s v="TELEFONICA EMPRESAS DE CHILE SA"/>
    <s v="SUPERVISION Apagado, borrado seguro, desrackeo de equipo / DXC"/>
    <s v="15/12/2023 6:20:13"/>
    <s v="15/12/2023 6:21:28"/>
    <x v="0"/>
    <s v="CDP ANTIGUO 1"/>
    <s v="CDP ANTIGUO 2"/>
    <s v="15/12/2023 6:25:11"/>
    <s v="15/12/2023 23:50:00"/>
    <s v="SUPERVISION Apagado, borrado seguro, desrackeo de equipo / DXC"/>
    <s v="SE REALIZA SUPERVISION"/>
    <d v="1899-12-30T00:03:22"/>
    <d v="1899-12-30T00:04:58"/>
    <d v="1899-12-30T00:01:36"/>
    <x v="0"/>
    <s v="Cumplido"/>
  </r>
  <r>
    <s v="INC000002499556"/>
    <s v="HOUSING"/>
    <x v="15"/>
    <s v="APQ ACCESOS"/>
    <s v="ALDO P VALENZUELA MUJICA"/>
    <s v="tct_avalen"/>
    <s v="2-Significativo/Amplio"/>
    <s v="2-Alta"/>
    <s v="Alta"/>
    <s v="Requerimiento de Cliente"/>
    <s v="TELEFONICA EMPRESAS DE CHILE SA"/>
    <s v="SUPERVISION Se requiere acceder a los rack DB31,DB32,DB33,DB34 y CA34"/>
    <s v="15/12/2023 6:44:31"/>
    <s v="15/12/2023 6:45:47"/>
    <x v="0"/>
    <s v="CDP ANTIGUO 1"/>
    <s v="CDP ANTIGUO 2"/>
    <s v="15/12/2023 6:47:49"/>
    <s v="15/12/2023 23:50:00"/>
    <s v="SUPERVISION Se requiere acceder a los rack DB31,DB32,DB33,DB34 y CA34 , para poder migrar conexiones utp y FO ( existente en los racks) desde switch cisco a aristas, a su vez se insertaran modulos sfp a los equipos de red."/>
    <s v="SE REALIZA SUPERVISION"/>
    <d v="1899-12-30T00:01:38"/>
    <d v="1899-12-30T00:03:18"/>
    <d v="1899-12-30T00:01:40"/>
    <x v="0"/>
    <s v="Cumplido"/>
  </r>
  <r>
    <s v="INC000002499925"/>
    <s v="HOUSING"/>
    <x v="14"/>
    <s v="BELIEVE"/>
    <s v="MARIO A BARRIENTOS RUIZ"/>
    <s v="frp_dvital"/>
    <s v="3-Moderado/Limitado"/>
    <s v="3-Medio"/>
    <s v="Media"/>
    <s v="Requerimiento de Cliente"/>
    <s v="BANCO SANTANDER CHILE"/>
    <s v="GESTION DATACENTER/ ACCESOS / BANCO SANTANDER CHILE"/>
    <s v="15/12/2023 11:24:49"/>
    <s v="15/12/2023 11:24:54"/>
    <x v="0"/>
    <s v="COMUNICACIONES"/>
    <s v="VPN IP - MPLS"/>
    <s v="15/12/2023 11:49:53"/>
    <s v="15/12/2023 23:50:00"/>
    <s v="EMPRESA: BANCO SANTANDER CHILE_x000a_CÓDIGO DE SERVICIO: _x000a_DIRECCIÓN: Av. Apoquindo #7071, Las Condes, Santiago_x000a_NOMBRE DE QUIEN REPORTA: Christian Tapia_x000a_TELÉFONO DE QUIEN REPORTA:  56981568202_x000a_NOMBRE DE CONTACTO EN TERRENO: _x000a_PROBLEMA: Reemplazo de HDD en storag"/>
    <s v="ACCESOS AUTORIZADOS"/>
    <d v="1899-12-30T00:06:12"/>
    <d v="1899-12-30T00:25:04"/>
    <d v="1899-12-30T00:18:52"/>
    <x v="0"/>
    <s v="Cumplido"/>
  </r>
  <r>
    <s v="INC000002499944"/>
    <s v="VPN IP - MPLS"/>
    <x v="4"/>
    <s v="BELIEVE"/>
    <s v="GIOVANNI D ROCCO VALENZUELA"/>
    <s v="frp_dvital"/>
    <s v="4-Menor/Localizado"/>
    <s v="4-Baja"/>
    <s v="Baja"/>
    <s v="Requerimiento de Cliente"/>
    <s v="TELEFONICA CYBERSECURITY TECH CHILE SPA"/>
    <s v="REQ / SOC / Ampliar espacio Casilla: informes@soc-chile.telefonica.com"/>
    <s v="15/12/2023 11:45:15"/>
    <s v="15/12/2023 11:46:27"/>
    <x v="0"/>
    <s v="CDP ANTIGUO 1"/>
    <s v="CDP ANTIGUO 2"/>
    <s v="15/12/2023 12:10:13"/>
    <s v="15/12/2023 23:50:00"/>
    <s v="PREVENTIVO: NO_x000a_CODIGO DE SERVICIO_x000a_DIRECCION:_x000a_COMUNA:_x000a_NOMBRE QUIEN REPORTA: Samantha Martinez Nuñez_x000a_TELEFONO QUIEN REPORTA: 56 9 7242 3694_x000a_NOMBRE CONTACTO EN TERRENO:_x000a_TEFEFONO 1 CONTACTO EN TERRENO:_x000a_TELEFONO 2 CONTACTO EN TERRENO:_x000a_REQUERIMIENTO:_x000a_Buen día,"/>
    <m/>
    <d v="1899-12-30T00:00:00"/>
    <d v="1899-12-30T00:24:58"/>
    <d v="1899-12-30T00:24:58"/>
    <x v="0"/>
    <s v="Cumplido"/>
  </r>
  <r>
    <s v="INC000002499954"/>
    <s v="INFRAESTRUCTURA DC"/>
    <x v="8"/>
    <s v="APQ ACCESOS"/>
    <s v="JONATHAN A MARQUEZ ASTENGO"/>
    <s v="tct_jmarqu"/>
    <s v="4-Menor/Localizado"/>
    <s v="4-Baja"/>
    <s v="Baja"/>
    <s v="Requerimiento de Cliente"/>
    <s v="TELEFONICA CYBERSECURITY TECH CHILE SPA"/>
    <s v="FACTIBILIDAD ESVAL/CRQ 80025"/>
    <s v="15/12/2023 11:48:41"/>
    <s v="15/12/2023 11:50:19"/>
    <x v="0"/>
    <s v="CDP ANTIGUO 1"/>
    <s v="CDP ANTIGUO 2"/>
    <s v="15/12/2023 12:20:37"/>
    <s v="15/12/2023 23:50:00"/>
    <s v="FACTIBILIDAD ESVAL INGRESO EQUIPOS"/>
    <s v="FACTIBILIDAD ENVIADA"/>
    <d v="1899-12-30T00:00:00"/>
    <d v="1899-12-30T00:00:00"/>
    <d v="1899-12-30T00:00:00"/>
    <x v="0"/>
    <s v="Cumplido"/>
  </r>
  <r>
    <s v="INC000002499957"/>
    <s v="INFRAESTRUCTURA DC"/>
    <x v="8"/>
    <s v="APQ ACCESOS"/>
    <s v="JONATHAN A MARQUEZ ASTENGO"/>
    <s v="tct_jmarqu"/>
    <s v="4-Menor/Localizado"/>
    <s v="4-Baja"/>
    <s v="Baja"/>
    <s v="Requerimiento de Cliente"/>
    <s v="TELEFONICA CYBERSECURITY TECH CHILE SPA"/>
    <s v="FACTIBILIDAD INDRA/CRQ 79458"/>
    <s v="15/12/2023 11:51:31"/>
    <s v="15/12/2023 11:53:41"/>
    <x v="0"/>
    <s v="CDP ANTIGUO 1"/>
    <s v="CDP ANTIGUO 2"/>
    <s v="15/12/2023 12:21:41"/>
    <s v="15/12/2023 23:50:00"/>
    <s v="FACTIBILIDAD PARA INDRA RETIRO DE EQUIPOS"/>
    <s v="FACTIBILIDAD ENVIADA"/>
    <d v="1899-12-30T00:00:00"/>
    <d v="1899-12-30T00:00:00"/>
    <d v="1899-12-30T00:00:00"/>
    <x v="0"/>
    <s v="Cumplido"/>
  </r>
  <r>
    <s v="INC000002500005"/>
    <s v="HOUSING"/>
    <x v="16"/>
    <s v="BELIEVE"/>
    <s v="FERNEY D GARZON PEÑA"/>
    <s v="frp_pcamay"/>
    <s v="3-Moderado/Limitado"/>
    <s v="3-Medio"/>
    <s v="Media"/>
    <s v="Requerimiento de Cliente"/>
    <s v="HUAWEI CHILE S A"/>
    <s v="GESTION DATACENTER/ ACCESOS / HUAWEI CHILE S A"/>
    <s v="15/12/2023 11:13:47"/>
    <s v="15/12/2023 11:29:19"/>
    <x v="0"/>
    <s v="COMUNICACIONES"/>
    <s v="VPN IP - MPLS"/>
    <s v="15/12/2023 14:40:29"/>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48"/>
    <d v="1899-12-30T03:26:42"/>
    <d v="1899-12-30T00:27:54"/>
    <x v="0"/>
    <s v="Cumplido"/>
  </r>
  <r>
    <s v="INC000002500007"/>
    <s v="HOUSING"/>
    <x v="16"/>
    <s v="BELIEVE"/>
    <s v="FERNEY D GARZON PEÑA"/>
    <s v="frp_pcamay"/>
    <s v="3-Moderado/Limitado"/>
    <s v="3-Medio"/>
    <s v="Media"/>
    <s v="Requerimiento de Cliente"/>
    <s v="HUAWEI CHILE S A"/>
    <s v="GESTION DATACENTER/ ACCESOS / HUAWEI CHILE S A"/>
    <s v="15/12/2023 11:15:31"/>
    <s v="15/12/2023 11:30:09"/>
    <x v="0"/>
    <s v="COMUNICACIONES"/>
    <s v="VPN IP - MPLS"/>
    <s v="15/12/2023 14:40:55"/>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38"/>
    <d v="1899-12-30T03:25:24"/>
    <d v="1899-12-30T00:26:46"/>
    <x v="0"/>
    <s v="Cumplido"/>
  </r>
  <r>
    <s v="INC000002500008"/>
    <s v="HOUSING"/>
    <x v="16"/>
    <s v="BELIEVE"/>
    <s v="FERNEY D GARZON PEÑA"/>
    <s v="frp_pcamay"/>
    <s v="3-Moderado/Limitado"/>
    <s v="3-Medio"/>
    <s v="Media"/>
    <s v="Requerimiento de Cliente"/>
    <s v="HUAWEI CHILE S A"/>
    <s v="GESTION DATACENTER/ ACCESOS / HUAWEI CHILE S A"/>
    <s v="15/12/2023 11:17:43"/>
    <s v="15/12/2023 11:30:38"/>
    <x v="0"/>
    <s v="COMUNICACIONES"/>
    <s v="VPN IP - MPLS"/>
    <s v="15/12/2023 14:41:16"/>
    <s v="15/12/2023 23:50:00"/>
    <s v="EMPRESA: HUAWEI CHILE S A_x000a_CÓDIGO DE SERVICIO: _x000a_DIRECCIÓN:_x000a_NOMBRE DE QUIEN REPORTA: Ronald Alayo_x000a_TELÉFONO DE QUIEN REPORTA:  56935662382_x000a_NOMBRE DE CONTACTO EN TERRENO: _x000a_PROBLEMA: Proyecto OP202307211152_x000a_EQUIPOS ENERGIZADO/REINICIADOS:_x000a_HORARIO  DE ATENCIÓN"/>
    <m/>
    <d v="1899-12-30T02:58:28"/>
    <d v="1899-12-30T03:23:33"/>
    <d v="1899-12-30T00:25:05"/>
    <x v="0"/>
    <s v="Cumplido"/>
  </r>
  <r>
    <s v="INC000002500043"/>
    <s v="HOUSING"/>
    <x v="14"/>
    <s v="BELIEVE"/>
    <s v="MARIO A BARRIENTOS RUIZ"/>
    <s v="frp_pcamay"/>
    <s v="3-Moderado/Limitado"/>
    <s v="3-Medio"/>
    <s v="Media"/>
    <s v="Requerimiento de Cliente"/>
    <s v="TELEFONICA EMPRESAS DE CHILE SA"/>
    <s v="GESTION DATACENTER/ ACCESOS / TELXIUS - IG NETWORKS"/>
    <s v="15/12/2023 12:16:50"/>
    <s v="15/12/2023 12:17:26"/>
    <x v="0"/>
    <s v="COMUNICACIONES"/>
    <s v="VPN IP - MPLS"/>
    <s v="15/12/2023 12:30:58"/>
    <s v="15/12/2023 23:50:00"/>
    <s v="EMPRESA: TELXIUS - IG NETWORKS_x000a_CÓDIGO DE SERVICIO: _x000a_DIRECCIÓN:Av. Apoquindo #7071, Las Condes, Santiago_x000a_NOMBRE DE QUIEN REPORTA: Javier Romero_x000a_TELÉFONO DE QUIEN REPORTA:  995290524_x000a_NOMBRE DE CONTACTO EN TERRENO: _x000a_PROBLEMA: Se requiere accesos en DC Apoqu"/>
    <s v="ACCESOS AUTORIZADOS"/>
    <d v="1899-12-30T00:00:00"/>
    <d v="1899-12-30T00:14:08"/>
    <d v="1899-12-30T00:14:08"/>
    <x v="0"/>
    <s v="Cumplido"/>
  </r>
  <r>
    <s v="INC000002500050"/>
    <s v="VPN IP - MPLS"/>
    <x v="7"/>
    <s v="GESTION HD"/>
    <s v="CRISTOBAL I REYES DELGADO"/>
    <s v="frp_jciert"/>
    <s v="4-Menor/Localizado"/>
    <s v="4-Baja"/>
    <s v="Baja"/>
    <s v="Requerimiento de Cliente"/>
    <s v="TELEFONICA GLOBAL TECHNOLOGY S.A.AGENCIA EN CHILE"/>
    <s v="REQ / CHER - Alarma disco F"/>
    <s v="15/12/2023 12:33:56"/>
    <s v="15/12/2023 12:37:01"/>
    <x v="0"/>
    <s v="TI"/>
    <s v="BASES DE DATOS"/>
    <s v="15/12/2023 16:41:08"/>
    <s v="15/12/2023 23:50:00"/>
    <s v="PREVENTIVO: NO_x000a__x000a_CODIGO DE SERVICIO: NN._x000a__x000a_DIRECCION:      _x000a__x000a_CIUDAD:             _x000a__x000a_COMUNA:_x000a__x000a_NOMBRE QUIEN REPORTA:Cristobal Reyes Delgado_x000a__x000a__x000a__x000a_TELEFONO QUIEN REPORTA:_x000a__x000a_NOMBRE CONTACTO EN TERRENO:        _x000a__x000a_TELEFONO 1 CONTACTO EN TERRENO:_x000a__x000a_TELEFONO 2 CONTACTO E"/>
    <s v="Se libera alarma de disco. 53GB Disponibles."/>
    <d v="1899-12-30T00:10:19"/>
    <d v="1899-12-30T04:07:12"/>
    <d v="1899-12-30T03:56:53"/>
    <x v="0"/>
    <s v="Cumplido"/>
  </r>
  <r>
    <s v="INC000002500064"/>
    <s v="VPN IP - MPLS"/>
    <x v="13"/>
    <s v="GESTION HD"/>
    <s v="DEIBY Y SANTOYO MONTEROLA"/>
    <s v="frp_jciert"/>
    <s v="4-Menor/Localizado"/>
    <s v="4-Baja"/>
    <s v="Baja"/>
    <s v="Requerimiento de Cliente"/>
    <s v="EMPRESA NACIONAL DE CERTIFICACIONES"/>
    <s v="REQ / 19872300306 // CLOUD // CC-CHI-0000130829 // EMPRESA NACIONAL DE CERTIFICACION ELECTRONICA"/>
    <s v="15/12/2023 13:01:26"/>
    <s v="15/12/2023 13:04:49"/>
    <x v="0"/>
    <s v="CDP ANTIGUO 1"/>
    <s v="CDP ANTIGUO 2"/>
    <s v="19/12/2023 20:31:55"/>
    <s v="19/12/2023 23:50:00"/>
    <s v="PREVENTIVO: NO_x000a__x000a_CODIGO DE SERVICIO: NN...._x000a__x000a_DIRECCION:      _x000a__x000a_CIUDAD:             _x000a__x000a_COMUNA:_x000a__x000a_NOMBRE QUIEN REPORTA:Rodrigo Quiroz Silva_x000a__x000a__x000a__x000a_TELEFONO QUIEN REPORTA:+56 9 4110 7479 |   _x000a__x000a__x000a_NOMBRE CONTACTO EN TERRENO:        _x000a__x000a_TELEFONO 1 CONTACTO EN TERRENO:"/>
    <s v="Se efectúa contacto con cliente: N/A_x000a_Teléfono de contacto: N/A_x000a_Acciones realizadas: Se entrega la informacion solicitada_x000a_Solución paliativa o definitiva: Se entrega la informacion solicitada_x000a_Acciones de Mejora, Recomendaciones: N/A_x000a_Causa Raíz: si aplica"/>
    <d v="1900-01-03T05:17:52"/>
    <d v="1900-01-03T07:30:29"/>
    <d v="1899-12-30T02:12:37"/>
    <x v="0"/>
    <s v="Cumplido"/>
  </r>
  <r>
    <s v="INC000002500076"/>
    <s v="INFRAESTRUCTURA DC"/>
    <x v="6"/>
    <s v="APQ ACCESOS"/>
    <s v="FRANCISCO J FELIU ABARCA"/>
    <s v="tct_frafea"/>
    <s v="4-Menor/Localizado"/>
    <s v="4-Baja"/>
    <s v="Baja"/>
    <s v="Requerimiento de Cliente"/>
    <s v="TELEFONICA CYBERSECURITY TECH CHILE SPA"/>
    <s v="RONDA POR TOMA DE TEMPERATURAS EN SALAS TIC"/>
    <s v="15/12/2023 12:50:21"/>
    <s v="15/12/2023 12:51:07"/>
    <x v="0"/>
    <s v="TI"/>
    <s v="CLIMA"/>
    <s v="15/12/2023 12:59:26"/>
    <s v="15/12/2023 23:50:00"/>
    <s v="RONDA POR TOMA DE TEMPERATURAS EN SALAS TIC"/>
    <s v="RONDA REALIZADA"/>
    <d v="1899-12-30T00:00:00"/>
    <d v="1899-12-30T00:00:00"/>
    <d v="1899-12-30T00:00:00"/>
    <x v="0"/>
    <s v="Cumplido"/>
  </r>
  <r>
    <s v="INC000002500096"/>
    <s v="VPN IP - MPLS"/>
    <x v="9"/>
    <s v="GESTION HD"/>
    <s v="RODRIGO VÁSQUEZ MUÑOZ"/>
    <s v="frp_jciert"/>
    <s v="4-Menor/Localizado"/>
    <s v="4-Baja"/>
    <s v="Baja"/>
    <s v="Requerimiento de Cliente"/>
    <s v="SOC PUNTA DEL COBRE S A"/>
    <s v="REQ / Ingreso Server a respaldo"/>
    <s v="15/12/2023 13:26:50"/>
    <s v="15/12/2023 13:30:30"/>
    <x v="0"/>
    <s v="CDP ANTIGUO 1"/>
    <s v="CDP ANTIGUO 2"/>
    <s v="15/12/2023 17:07:39"/>
    <s v="15/12/2023 23:50:00"/>
    <s v="PREVENTIVO: NO_x000a__x000a_CODIGO DE SERVICIO:PUNTADELCOBRE_PF_APQ_01_x000a__x000a_DIRECCION:      _x000a__x000a_CIUDAD:             _x000a__x000a_COMUNA:_x000a__x000a_NOMBRE QUIEN REPORTA:Erick Velasquez Barahona_x000a__x000a__x000a__x000a_TELEFONO QUIEN REPORTA:56522209598 / +56944582423_x000a__x000a_NOMBRE CONTACTO EN TERRENO:        _x000a__x000a_TELEFONO"/>
    <s v="Se efectúa contacto con cliente: N/A_x000a_Teléfono de contacto: N/A_x000a_Acciones realizadas: alta de respaldo realizada_x000a_Solución paliativa o definitiva: alta de respaldo realizada_x000a_Causa Raíz:  se solicita dar de alta snapshot servidor microsismico"/>
    <d v="1899-12-30T00:04:53"/>
    <d v="1899-12-30T03:40:49"/>
    <d v="1899-12-30T03:35:56"/>
    <x v="0"/>
    <s v="Cumplido"/>
  </r>
  <r>
    <s v="INC000002500147"/>
    <s v="HOUSING"/>
    <x v="16"/>
    <s v="BELIEVE"/>
    <s v="FERNEY D GARZON PEÑA"/>
    <s v="frp_dvital"/>
    <s v="3-Moderado/Limitado"/>
    <s v="3-Medio"/>
    <s v="Media"/>
    <s v="Requerimiento de Cliente"/>
    <s v="TELEFONICA EMPRESAS DE CHILE SA"/>
    <s v="GESTION DATACENTER/ ACCESOS / TELEFONICA EMPRESAS DE CHILE SA"/>
    <s v="15/12/2023 13:26:41"/>
    <s v="15/12/2023 13:30:59"/>
    <x v="0"/>
    <s v="COMUNICACIONES"/>
    <s v="VPN IP - MPLS"/>
    <s v="15/12/2023 14:41:47"/>
    <s v="15/12/2023 23:50:00"/>
    <s v="EMPRESA: TELEFONICA EMPRESAS DE CHILE SA_x000a_CÓDIGO DE SERVICIO: _x000a_DIRECCIÓN: AV. Presidente Prieto #226, Paine, Santiago_x000a_NOMBRE DE QUIEN REPORTA: Jorge Pozo P._x000a_TELÉFONO DE QUIEN REPORTA:  +56991951090_x000a_NOMBRE DE CONTACTO EN TERRENO: _x000a_PROBLEMA:  Cableado LAN p"/>
    <m/>
    <d v="1899-12-30T00:34:43"/>
    <d v="1899-12-30T01:15:06"/>
    <d v="1899-12-30T00:40:23"/>
    <x v="0"/>
    <s v="Cumplido"/>
  </r>
  <r>
    <s v="INC000002500172"/>
    <s v="HOUSING"/>
    <x v="16"/>
    <s v="BELIEVE"/>
    <s v="JORGE S LORCA LEIVA"/>
    <s v="frp_dvital"/>
    <s v="3-Moderado/Limitado"/>
    <s v="3-Medio"/>
    <s v="Media"/>
    <s v="Requerimiento de Cliente"/>
    <s v="TELEFONICA EMPRESAS DE CHILE SA"/>
    <s v="GESTION DATACENTER/ ACCESOS / TELEFONICA EMPRESAS DE CHILE SA"/>
    <s v="15/12/2023 14:14:51"/>
    <s v="15/12/2023 14:20:15"/>
    <x v="0"/>
    <s v="COMUNICACIONES"/>
    <s v="VPN IP - MPLS"/>
    <s v="15/12/2023 17:45:45"/>
    <s v="15/12/2023 23:50:00"/>
    <s v="EMPRESA: TELEFONICA EMPRESAS DE CHILE SA_x000a_CÓDIGO DE SERVICIO: _x000a_DIRECCIÓN: AV. Presidente Prieto #226, Paine, Santiago _x000a_NOMBRE DE QUIEN REPORTA: Jorge Pozo P._x000a_TELÉFONO DE QUIEN REPORTA:  _x000a_NOMBRE DE CONTACTO EN TERRENO: _x000a_PROBLEMA: Conexión de cableado exist"/>
    <m/>
    <d v="1899-12-30T03:05:25"/>
    <d v="1899-12-30T03:30:54"/>
    <d v="1899-12-30T00:25:29"/>
    <x v="0"/>
    <s v="Cumplido"/>
  </r>
  <r>
    <s v="INC000002500219"/>
    <s v="HOSTING VIRTUAL"/>
    <x v="3"/>
    <s v="DUOC TICKET AUTOMATICO"/>
    <s v="SEBASTIAN I ACUÑA GUZMAN"/>
    <s v="frp_fcruzp"/>
    <s v="3-Moderado/Limitado"/>
    <s v="4-Baja"/>
    <s v="Baja"/>
    <s v="Requerimiento de Cliente"/>
    <s v="FUNDACION INSTITUTO PROFESIONAL DUOC UC"/>
    <s v="RQ / DUOC / Creacion de Usuario de Servicio Server Linux"/>
    <s v="15/12/2023 13:56:03"/>
    <s v="15/12/2023 13:58:21"/>
    <x v="0"/>
    <s v="TI"/>
    <s v="SISTEMAS OPERATIVOS"/>
    <s v="18/12/2023 9:17:04"/>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_x000a__x000a_De:"/>
    <s v="Finalizado viernes ok. pendiente a validación ok"/>
    <d v="1900-01-01T16:14:09"/>
    <d v="1900-01-01T19:21:01"/>
    <d v="1899-12-30T03:06:52"/>
    <x v="0"/>
    <s v="Cumplido"/>
  </r>
  <r>
    <s v="INC000002500275"/>
    <s v="HOUSING"/>
    <x v="16"/>
    <s v="BELIEVE"/>
    <s v="JAIRO A SALINAS GARAY"/>
    <s v="frp_jolsso"/>
    <s v="3-Moderado/Limitado"/>
    <s v="3-Medio"/>
    <s v="Media"/>
    <s v="Requerimiento de Cliente"/>
    <s v="TELEFONICA EMPRESAS DE CHILE SA"/>
    <s v="GESTION DATACENTER/ ACCESOS /TELEFONICA EMPRESAS DE CHILE SA"/>
    <s v="15/12/2023 18:49:39"/>
    <s v="15/12/2023 18:51:28"/>
    <x v="0"/>
    <s v="COMUNICACIONES"/>
    <s v="VPN IP - MPLS"/>
    <s v="15/12/2023 21:17:24"/>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8:18"/>
    <d v="1899-12-30T02:27:45"/>
    <d v="1899-12-30T00:09:27"/>
    <x v="0"/>
    <s v="Cumplido"/>
  </r>
  <r>
    <s v="INC000002500277"/>
    <s v="HOUSING"/>
    <x v="16"/>
    <s v="BELIEVE"/>
    <s v="JAIRO A SALINAS GARAY"/>
    <s v="frp_jolsso"/>
    <s v="3-Moderado/Limitado"/>
    <s v="3-Medio"/>
    <s v="Media"/>
    <s v="Requerimiento de Cliente"/>
    <s v="TELEFONICA EMPRESAS DE CHILE SA"/>
    <s v="GESTION DATACENTER/ ACCESOS /TELEFONICA EMPRESAS DE CHILE SA"/>
    <s v="15/12/2023 19:05:00"/>
    <s v="15/12/2023 19:07:04"/>
    <x v="0"/>
    <s v="COMUNICACIONES"/>
    <s v="VPN IP - MPLS"/>
    <s v="15/12/2023 21:24:19"/>
    <s v="15/12/2023 23:50:00"/>
    <s v="EMPRESA: TELEFONICA EMPRESAS DE CHILE SA_x000a_CÓDIGO DE SERVICIO: _x000a_DIRECCIÓN: AV. Presidente Prieto #226, Paine, Santiago_x000a_NOMBRE DE QUIEN REPORTA: Pablo Antonio Maldonado Flores_x000a_TELÉFONO DE QUIEN REPORTA: +56 9 96491740_x000a_NOMBRE DE CONTACTO EN TERRENO: _x000a_REQUERI"/>
    <s v="ACCESOS AUTORIZADOS"/>
    <d v="1899-12-30T02:11:32"/>
    <d v="1899-12-30T02:19:19"/>
    <d v="1899-12-30T00:07:47"/>
    <x v="0"/>
    <s v="Cumplido"/>
  </r>
  <r>
    <s v="INC000002500300"/>
    <s v="RED INTERNA"/>
    <x v="6"/>
    <s v="APQ ACCESOS"/>
    <s v="YORDI M HURTADO ARAYA"/>
    <s v="tct_yorhua"/>
    <s v="4-Menor/Localizado"/>
    <s v="4-Baja"/>
    <s v="Baja"/>
    <s v="Requerimiento de Cliente"/>
    <s v="TELEFONICA CYBERSECURITY TECH CHILE SPA"/>
    <s v="RONDA TOMA DE TEMPERATURAS SALAS TIC 20:30"/>
    <s v="15/12/2023 21:08:41"/>
    <s v="15/12/2023 21:09:07"/>
    <x v="0"/>
    <s v="CDP ANTIGUO 1"/>
    <s v="CDP ANTIGUO 2"/>
    <s v="15/12/2023 22:51:49"/>
    <s v="15/12/2023 23:50:00"/>
    <s v="RONDA TOMA DE TEMPERATURAS SALAS TIC 20:30"/>
    <s v="RONDA REALIZADA"/>
    <d v="1899-12-30T00:00:00"/>
    <d v="1899-12-30T01:43:08"/>
    <d v="1899-12-30T01:43:08"/>
    <x v="0"/>
    <s v="Cumplido"/>
  </r>
  <r>
    <s v="INC000002500302"/>
    <s v="RED INTERNA"/>
    <x v="6"/>
    <s v="APQ ACCESOS"/>
    <s v="YORDI M HURTADO ARAYA"/>
    <s v="tct_yorhua"/>
    <s v="4-Menor/Localizado"/>
    <s v="4-Baja"/>
    <s v="Baja"/>
    <s v="Requerimiento de Cliente"/>
    <s v="TELEFONICA CYBERSECURITY TECH CHILE SPA"/>
    <s v="RONDA SALAS TECNICAS 20:30"/>
    <s v="15/12/2023 21:09:40"/>
    <s v="15/12/2023 21:10:07"/>
    <x v="0"/>
    <s v="CDP ANTIGUO 1"/>
    <s v="CDP ANTIGUO 2"/>
    <s v="15/12/2023 22:52:06"/>
    <s v="15/12/2023 23:50:00"/>
    <s v="RONDA SALAS TECNICAS 20:30"/>
    <s v="RONDA REALIZADA"/>
    <d v="1899-12-30T00:00:00"/>
    <d v="1899-12-30T01:42:26"/>
    <d v="1899-12-30T01:42:26"/>
    <x v="0"/>
    <s v="Cumplido"/>
  </r>
  <r>
    <s v="INC000002500304"/>
    <s v="RED INTERNA"/>
    <x v="6"/>
    <s v="APQ ACCESOS"/>
    <s v="YORDI M HURTADO ARAYA"/>
    <s v="tct_yorhua"/>
    <s v="4-Menor/Localizado"/>
    <s v="4-Baja"/>
    <s v="Baja"/>
    <s v="Requerimiento de Cliente"/>
    <s v="TELEFONICA CYBERSECURITY TECH CHILE SPA"/>
    <s v="RONDA TOMA DE TEMPERATURAS SALAS TIC 00:30"/>
    <s v="15/12/2023 21:10:24"/>
    <s v="15/12/2023 21:10:53"/>
    <x v="0"/>
    <s v="CDP ANTIGUO 1"/>
    <s v="CDP ANTIGUO 2"/>
    <s v="15/12/2023 22:52:22"/>
    <s v="15/12/2023 23:50:00"/>
    <s v="RONDA TOMA DE TEMPERATURAS SALAS TIC 00:30"/>
    <s v="RONDA REALIZADA"/>
    <d v="1899-12-30T00:00:00"/>
    <d v="1899-12-30T01:41:58"/>
    <d v="1899-12-30T01:41:58"/>
    <x v="0"/>
    <s v="Cumplido"/>
  </r>
  <r>
    <s v="INC000002500305"/>
    <s v="VPN IP - MPLS"/>
    <x v="9"/>
    <s v="GESTION HD"/>
    <s v="AXEL ANDRADE"/>
    <s v="frp_spevel"/>
    <s v="3-Moderado/Limitado"/>
    <s v="3-Medio"/>
    <s v="Media"/>
    <s v="Requerimiento de Cliente"/>
    <s v="ARTIKOS CHILE S A"/>
    <s v="HD/Requerimiento Artikos Chile S.A. / Restaurar bases de datos IntegracionB2B"/>
    <s v="15/12/2023 13:07:35"/>
    <s v="15/12/2023 13:10:17"/>
    <x v="0"/>
    <s v="TI"/>
    <s v="ALMACENAMIENTO y RESPALDO"/>
    <s v="15/12/2023 15:44:49"/>
    <s v="15/12/2023 23:50:00"/>
    <s v="PREVENTIVO: NO_x000a_CODIGO DE SERVICIO: NN_x000a_DIRECCION:_x000a_QUIEN REPORTA: Raúl Ahumada Z. Directo: +56223955448_x000a_CONTACTO EN TERRENO: _x000a_PROBLEMA:_x000a_REQUERIMIENTO: _x000a__x000a_Mediante la presente solicito a ustedes generar ticket para realizar la restauración con fecha (01/sep/"/>
    <s v="Se efectúa contacto con cliente:  N/A_x000a_Teléfono de contacto:  N/A_x000a_Acciones realizadas: se realiza restauracion de bd solicitada, se envia correo con evidencia._x000a_Solución paliativa o definitiva: definitiva_x000a_Acciones de Mejora, Recomendaciones:  N/A_x000a_Causa Raí"/>
    <d v="1899-12-30T00:00:00"/>
    <d v="1899-12-30T02:37:14"/>
    <d v="1899-12-30T02:37:14"/>
    <x v="0"/>
    <s v="Cumplido"/>
  </r>
  <r>
    <s v="INC000002500307"/>
    <s v="VPN IP - MPLS"/>
    <x v="3"/>
    <s v="GESTION CALL CENTER"/>
    <s v="GUSTAVO AVILA VERA"/>
    <s v="frp_rberna"/>
    <s v="4-Menor/Localizado"/>
    <s v="4-Baja"/>
    <s v="Baja"/>
    <s v="Requerimiento de Cliente"/>
    <s v="EVERGREEN SHIPPING AGENCY (CHILE) SPA"/>
    <s v="REQUERIMIENTO:DESEA RETIRAR IP DE LISTA NEGRA"/>
    <s v="15/12/2023 13:06:20"/>
    <s v="15/12/2023 13:33:43"/>
    <x v="0"/>
    <s v="COMUNICACIONES"/>
    <s v="VPN IP - MPLS"/>
    <s v="18/12/2023 16:07:35"/>
    <s v="18/12/2023 23:50:00"/>
    <s v="PREVENTIVO: NO_x000a_CODIGO DE SERVICIO:VPF2087526_x000a_DIRECCION: Avenida Américo Vespucio Sur 100,Las Condes,Santiago_x000a_QUIEN REPORTA:SEBASTIAN FUENTE ALBA -974640344_x000a_CONTACTO EN TERRENO:SEBASTIAN FUENTE ALBA  _x000a_PROBLEMA:_x000a_REQUERIMIENTO:DESEA RETIRAR IP DE LISTA NEGR"/>
    <s v="Se configuran los reversos solicitados"/>
    <d v="1900-01-02T01:39:04"/>
    <d v="1900-01-02T03:01:15"/>
    <d v="1899-12-30T01:22:11"/>
    <x v="0"/>
    <s v="Cumplido"/>
  </r>
  <r>
    <s v="INC000002500426"/>
    <s v="HOUSING"/>
    <x v="14"/>
    <s v="BELIEVE"/>
    <s v="MARIO A BARRIENTOS RUIZ"/>
    <s v="frp_pcamay"/>
    <s v="3-Moderado/Limitado"/>
    <s v="3-Medio"/>
    <s v="Media"/>
    <s v="Requerimiento de Cliente"/>
    <s v="HDI SEGUROS S.A."/>
    <s v="GESTION DATACENTER/ ACCESOS / HDI SEGUROS S.A."/>
    <s v="15/12/2023 14:20:31"/>
    <s v="15/12/2023 14:20:38"/>
    <x v="0"/>
    <s v="COMUNICACIONES"/>
    <s v="VPN IP - MPLS"/>
    <s v="15/12/2023 16:56:07"/>
    <s v="15/12/2023 23:50:00"/>
    <s v="EMPRESA: HDI SEGUROS S.A._x000a_CÓDIGO DE SERVICIO: _x000a_DIRECCIÓN:Av. Apoquindo #7071, Las Condes, Santiago_x000a_NOMBRE DE QUIEN REPORTA: Álvaro Ulloa Figueroa_x000a_TELÉFONO DE QUIEN REPORTA:  962464224_x000a_NOMBRE DE CONTACTO EN TERRENO: _x000a_PROBLEMA: Trabajos en equipos de comun"/>
    <s v="ACCESOS AUTORIZADOS"/>
    <d v="1899-12-30T02:24:07"/>
    <d v="1899-12-30T02:35:36"/>
    <d v="1899-12-30T00:11:29"/>
    <x v="0"/>
    <s v="Cumplido"/>
  </r>
  <r>
    <s v="INC000002500433"/>
    <s v="VPN IP - MPLS"/>
    <x v="3"/>
    <s v="GESTION HD"/>
    <s v="GUSTAVO AVILA VERA"/>
    <s v="frp_jciert"/>
    <s v="4-Menor/Localizado"/>
    <s v="4-Baja"/>
    <s v="Baja"/>
    <s v="Requerimiento de Cliente"/>
    <s v="BLUMAR S.A."/>
    <s v="REQ / Blumar//renovacion suscripciones Suse"/>
    <s v="15/12/2023 14:49:32"/>
    <s v="15/12/2023 14:57:09"/>
    <x v="0"/>
    <s v="CDP ANTIGUO 1"/>
    <s v="CDP ANTIGUO 2"/>
    <s v="18/12/2023 9:15:05"/>
    <s v="18/12/2023 23:50:00"/>
    <s v="PREVENTIVO: NO_x000a__x000a_CODIGO DE SERVICIO:_x000a__x000a_DIRECCION:      _x000a__x000a_CIUDAD:             _x000a__x000a_COMUNA:_x000a__x000a_NOMBRE QUIEN REPORTA:ONIAS DEL CARMEN HERRERA AYALA_x000a__x000a__x000a_TELEFONO QUIEN REPORTA:+4826917166_x000a__x000a_NOMBRE CONTACTO EN TERRENO:        _x000a__x000a_TELEFONO 1 CONTACTO EN TERRENO:_x000a__x000a_TELEFONO"/>
    <s v="Se cargan las licencias"/>
    <d v="1900-01-01T16:12:00"/>
    <d v="1900-01-01T18:25:33"/>
    <d v="1899-12-30T02:13:33"/>
    <x v="0"/>
    <s v="Cumplido"/>
  </r>
  <r>
    <s v="INC000002500445"/>
    <s v="HOUSING"/>
    <x v="16"/>
    <s v="BELIEVE"/>
    <s v="FERNEY D GARZON PEÑA"/>
    <s v="frp_pcamay"/>
    <s v="3-Moderado/Limitado"/>
    <s v="3-Medio"/>
    <s v="Media"/>
    <s v="Requerimiento de Cliente"/>
    <s v="TELEFONICA EMPRESAS DE CHILE SA"/>
    <s v="GESTION DATACENTER/ ACCESOS / GTD - SONDA"/>
    <s v="15/12/2023 15:12:06"/>
    <s v="15/12/2023 15:12:16"/>
    <x v="0"/>
    <s v="COMUNICACIONES"/>
    <s v="VPN IP - MPLS"/>
    <s v="15/12/2023 17:00:26"/>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1:33:10"/>
    <d v="1899-12-30T01:48:20"/>
    <d v="1899-12-30T00:15:10"/>
    <x v="0"/>
    <s v="Cumplido"/>
  </r>
  <r>
    <s v="INC000002500447"/>
    <s v="HOUSING"/>
    <x v="16"/>
    <s v="BELIEVE"/>
    <s v="FERNEY D GARZON PEÑA"/>
    <s v="frp_pcamay"/>
    <s v="3-Moderado/Limitado"/>
    <s v="3-Medio"/>
    <s v="Media"/>
    <s v="Requerimiento de Cliente"/>
    <s v="TELEFONICA EMPRESAS DE CHILE SA"/>
    <s v="GESTION DATACENTER/ ACCESOS / GTD - SONDA"/>
    <s v="15/12/2023 15:20:47"/>
    <s v="15/12/2023 15:21:01"/>
    <x v="0"/>
    <s v="COMUNICACIONES"/>
    <s v="VPN IP - MPLS"/>
    <s v="15/12/2023 16:16:59"/>
    <s v="15/12/2023 23:50:00"/>
    <s v="EMPRESA: GTD - SONDA_x000a_CÓDIGO DE SERVICIO: _x000a_DIRECCIÓN:AV. Presidente Prieto #226, Paine, Santiago_x000a_NOMBRE DE QUIEN REPORTA: Javier Romero_x000a_TELÉFONO DE QUIEN REPORTA:  995290524_x000a_NOMBRE DE CONTACTO EN TERRENO: _x000a_PROBLEMA: Se requiere accesos en DC Paine para in"/>
    <m/>
    <d v="1899-12-30T00:49:17"/>
    <d v="1899-12-30T00:56:12"/>
    <d v="1899-12-30T00:06:55"/>
    <x v="0"/>
    <s v="Cumplido"/>
  </r>
  <r>
    <s v="INC000002500515"/>
    <s v="VPN IP - MPLS"/>
    <x v="17"/>
    <s v="GESTION HD"/>
    <s v="NICOLAS A SAAVEDRA EGUILUZ"/>
    <s v="frp_jciert"/>
    <s v="4-Menor/Localizado"/>
    <s v="4-Baja"/>
    <s v="Baja"/>
    <s v="Requerimiento de Cliente"/>
    <s v="TELEFONICA GLOBAL TECHNOLOGY S.A.AGENCIA EN CHILE"/>
    <s v="REQ / Req Carga masiva de puestos de trabajos"/>
    <s v="15/12/2023 16:16:13"/>
    <s v="15/12/2023 16:18:50"/>
    <x v="0"/>
    <s v="CDP ANTIGUO 1"/>
    <s v="CDP ANTIGUO 2"/>
    <s v="15/12/2023 17:02:19"/>
    <s v="15/12/2023 23:50:00"/>
    <s v="PREVENTIVO: NO_x000a__x000a_CODIGO DE SERVICIO: NN...._x000a__x000a_DIRECCION:      _x000a__x000a_CIUDAD:             _x000a__x000a_COMUNA:_x000a__x000a_NOMBRE QUIEN REPORTA:Nicolás Saavedra Eguiluz_x000a__x000a__x000a__x000a_TELEFONO QUIEN REPORTA:+56 9 6187 5469 | _x000a__x000a__x000a__x000a_NOMBRE CONTACTO EN TERRENO:        _x000a__x000a_TELEFONO 1 CONTACTO EN TERRENO"/>
    <s v="He transportado la orden DEVK945730 en PRD según lo indicado."/>
    <d v="1899-12-30T00:00:00"/>
    <d v="1899-12-30T00:46:06"/>
    <d v="1899-12-30T00:46:06"/>
    <x v="0"/>
    <s v="Cumplido"/>
  </r>
  <r>
    <s v="INC000002500521"/>
    <s v="VPN IP - MPLS"/>
    <x v="3"/>
    <s v="GESTION HD"/>
    <s v="GUSTAVO AVILA VERA"/>
    <s v="frp_jciert"/>
    <s v="4-Menor/Localizado"/>
    <s v="4-Baja"/>
    <s v="Baja"/>
    <s v="Requerimiento de Cliente"/>
    <s v="TELEFONICA GLOBAL TECHNOLOGY S.A.AGENCIA EN CHILE"/>
    <s v="REQ / FRUSAN: Error al actualizar librería linux usando zypper"/>
    <s v="15/12/2023 16:38:32"/>
    <s v="15/12/2023 16:41:38"/>
    <x v="0"/>
    <s v="CDP ANTIGUO 1"/>
    <s v="CDP ANTIGUO 2"/>
    <s v="21/12/2023 13:11:27"/>
    <s v="21/12/2023 23:50:00"/>
    <s v="PREVENTIVO:_x000a__x000a_CODIGO DE SERVICIO:_x000a__x000a_DIRECCION:      _x000a__x000a_CIUDAD:             _x000a__x000a_COMUNA:_x000a__x000a_NOMBRE QUIEN REPORTA:OSCAR ALBERTO GUZMAN MEDIC_x000a__x000a_TELEFONO QUIEN REPORTA:_x000a__x000a_NOMBRE CONTACTO EN TERRENO:        _x000a__x000a_TELEFONO 1 CONTACTO EN TERRENO:_x000a__x000a_TELEFONO 2 CONTACTO EN TERR"/>
    <m/>
    <d v="1900-01-04T20:08:10"/>
    <d v="1900-01-04T20:32:55"/>
    <d v="1899-12-30T00:24:45"/>
    <x v="0"/>
    <s v="Cumplido"/>
  </r>
  <r>
    <s v="INC000002500523"/>
    <s v="VPN IP - MPLS"/>
    <x v="13"/>
    <s v="ADMINISTRADORES RESIDENTES"/>
    <s v="ANGEL CASTRO CABRERA"/>
    <s v="frp_rreyes"/>
    <s v="3-Moderado/Limitado"/>
    <s v="3-Medio"/>
    <s v="Media"/>
    <s v="Requerimiento de Cliente"/>
    <s v="FARMACIA AHUMADA S.A."/>
    <s v="GAMA / reinicio servidor wazuhindex"/>
    <s v="15/12/2023 16:26:10"/>
    <s v="15/12/2023 16:28:45"/>
    <x v="0"/>
    <s v="CDP ANTIGUO 1"/>
    <s v="CDP ANTIGUO 2"/>
    <s v="15/12/2023 17:50:54"/>
    <s v="15/12/2023 23:50:00"/>
    <s v="PREVENTIVO: NO_x000a_CODIGO DE SERVICIO: 150.10.240.15_x000a_DIRECCION:_x000a_QUIEN REPORTA:  Patricio Morales_x000a_CONTACTO EN TERRENO:_x000a_PROBLEMA:_x000a_REQUERIMIENTO:_x000a__x000a__x000a_Necesitamos apoyo para reiniciar el servidor wazuindex02, el cual se quedó pegado en el proceso de apagado. La ta"/>
    <s v="Se efectúa contacto con cliente: José Heiva_x000a_Teléfono de contacto: Via correo_x000a_Acciones realizadas: Se cancela tarea relacionada a servidor WazuhIndex02. Luego se observa que máquina WazuhIndex02 fue eliminada por José Hevia._x000a_Acciones de Mejora, Recomendac"/>
    <d v="1899-12-30T00:47:08"/>
    <d v="1899-12-30T01:24:44"/>
    <d v="1899-12-30T00:37:36"/>
    <x v="0"/>
    <s v="Cumplido"/>
  </r>
  <r>
    <s v="INC000002500543"/>
    <s v="VPN IP - MPLS"/>
    <x v="17"/>
    <s v="GESTION HD"/>
    <s v="NICOLAS A SAAVEDRA EGUILUZ"/>
    <s v="frp_jciert"/>
    <s v="4-Menor/Localizado"/>
    <s v="4-Baja"/>
    <s v="Baja"/>
    <s v="Requerimiento de Cliente"/>
    <s v="TELEFONICA GLOBAL TECHNOLOGY S.A.AGENCIA EN CHILE"/>
    <s v="REQ / Paso a productivo DEEK952568"/>
    <s v="15/12/2023 17:16:19"/>
    <s v="15/12/2023 17:19:25"/>
    <x v="0"/>
    <s v="CDP ANTIGUO 1"/>
    <s v="CDP ANTIGUO 2"/>
    <s v="15/12/2023 22:04:42"/>
    <s v="15/12/2023 23:50:00"/>
    <s v="PREVENTIVO: NO_x000a__x000a_CODIGO DE SERVICIO:_x000a__x000a_DIRECCION:      _x000a__x000a_CIUDAD:             _x000a__x000a_COMUNA:_x000a__x000a_NOMBRE QUIEN REPORTA:Nicolás Saavedra Eguiluz_x000a__x000a__x000a__x000a_TELEFONO QUIEN REPORTA:_x000a__x000a_NOMBRE CONTACTO EN TERRENO:        _x000a__x000a_TELEFONO 1 CONTACTO EN TERRENO:_x000a__x000a_TELEFONO 2 CONTACTO EN T"/>
    <s v="La orden DEEK952568 fue importada correctamente en PRD"/>
    <d v="1899-12-30T01:13:43"/>
    <d v="1899-12-30T04:48:23"/>
    <d v="1899-12-30T03:34:40"/>
    <x v="0"/>
    <s v="Cumplido"/>
  </r>
  <r>
    <s v="INC000002500618"/>
    <s v="INFRAESTRUCTURA DC"/>
    <x v="6"/>
    <s v="APQ ACCESOS"/>
    <s v="FRANCISCO J FELIU ABARCA"/>
    <s v="tct_frafea"/>
    <s v="4-Menor/Localizado"/>
    <s v="4-Baja"/>
    <s v="Baja"/>
    <s v="Requerimiento de Cliente"/>
    <s v="TELEFONICA CYBERSECURITY TECH CHILE SPA"/>
    <s v="RONDA POR TOMA DE TEMPERATURAS EN SALAS TIC"/>
    <s v="15/12/2023 16:48:02"/>
    <s v="15/12/2023 16:48:48"/>
    <x v="0"/>
    <s v="TI"/>
    <s v="CLIMA"/>
    <s v="15/12/2023 17:01:12"/>
    <s v="15/12/2023 23:50:00"/>
    <s v="RONDA POR TOMA DE TEMPERATURAS EN SALAS TIC"/>
    <s v="RONDA REALIZADA"/>
    <d v="1899-12-30T00:00:00"/>
    <d v="1899-12-30T00:00:00"/>
    <d v="1899-12-30T00:00:00"/>
    <x v="0"/>
    <s v="Cumplido"/>
  </r>
  <r>
    <s v="INC000002500657"/>
    <s v="HOUSING"/>
    <x v="19"/>
    <s v="BELIEVE"/>
    <s v="FRANCISCO J FELIU ABARCA"/>
    <s v="frp_pcamay"/>
    <s v="3-Moderado/Limitado"/>
    <s v="3-Medio"/>
    <s v="Media"/>
    <s v="Requerimiento de Cliente"/>
    <s v="INDRA SISTEMAS CHILE S A"/>
    <s v="GESTION DATACENTER/ ACCESOS / Indra Sistemas Chile"/>
    <s v="15/12/2023 18:11:44"/>
    <s v="15/12/2023 18:12:28"/>
    <x v="0"/>
    <s v="HARDWARE"/>
    <s v="DATACENTER"/>
    <s v="15/12/2023 18:18:03"/>
    <s v="15/12/2023 23:50:00"/>
    <s v="EMPRESA: Indra Sistemas Chile_x000a_CÓDIGO DE SERVICIO: _x000a_DIRECCIÓN:Calle San Martin #50, Santiago Centro, Santiago_x000a_NOMBRE DE QUIEN REPORTA: Ronny Villagra Pizarro_x000a_TELÉFONO DE QUIEN REPORTA:  984190025_x000a_NOMBRE DE CONTACTO EN TERRENO: _x000a_PROBLEMA: Retiro de equipos"/>
    <s v="ACCESOS AUTORIZADOS"/>
    <d v="1899-12-30T00:01:22"/>
    <d v="1899-12-30T00:06:19"/>
    <d v="1899-12-30T00:04:57"/>
    <x v="0"/>
    <s v="Cumplido"/>
  </r>
  <r>
    <s v="INC000002500669"/>
    <s v="INFRAESTRUCTURA DC"/>
    <x v="6"/>
    <s v="APQ ACCESOS"/>
    <s v="FRANCISCO J FELIU ABARCA"/>
    <s v="tct_frafea"/>
    <s v="4-Menor/Localizado"/>
    <s v="4-Baja"/>
    <s v="Baja"/>
    <s v="Requerimiento de Cliente"/>
    <s v="TELEFONICA CYBERSECURITY TECH CHILE SPA"/>
    <s v="RONDA PREVENTIVA Y LECTURA DE TEMPERATURAS EN SALAS TIC"/>
    <s v="15/12/2023 18:38:30"/>
    <s v="15/12/2023 18:39:16"/>
    <x v="0"/>
    <s v="TI"/>
    <s v="CLIMA"/>
    <s v="15/12/2023 19:32:05"/>
    <s v="15/12/2023 23:50:00"/>
    <s v="RONDA PREVENTIVA Y LECTURA DE TEMPERATURAS EN SALAS TIC"/>
    <s v="RONDA REALIZADA"/>
    <d v="1899-12-30T00:00:00"/>
    <d v="1899-12-30T00:00:00"/>
    <d v="1899-12-30T00:00:00"/>
    <x v="0"/>
    <s v="Cumplido"/>
  </r>
  <r>
    <s v="INC000002500689"/>
    <s v="HOUSING"/>
    <x v="15"/>
    <s v="APQ ACCESOS"/>
    <s v="JAIRO A SALINAS GARAY"/>
    <s v="tct_jsalin"/>
    <s v="3-Moderado/Limitado"/>
    <s v="3-Medio"/>
    <s v="Media"/>
    <s v="Requerimiento de Cliente"/>
    <s v="TELEFONICA EMPRESAS DE CHILE SA"/>
    <s v="TOMA DE ALARMAS DE CLIENTE"/>
    <s v="15/12/2023 19:30:13"/>
    <s v="15/12/2023 19:31:47"/>
    <x v="0"/>
    <s v="CDP ANTIGUO 1"/>
    <s v="CDP ANTIGUO 2"/>
    <s v="15/12/2023 19:31:47"/>
    <s v="15/12/2023 23:50:00"/>
    <s v="TOMA DE ALARMAS DE CLIENTE"/>
    <s v="TOMA DE ALARMAS REALIZADA."/>
    <d v="1899-12-30T00:00:00"/>
    <d v="1899-12-30T00:01:34"/>
    <d v="1899-12-30T00:01:34"/>
    <x v="0"/>
    <s v="Cumplido"/>
  </r>
  <r>
    <s v="INC000002500691"/>
    <s v="HOUSING"/>
    <x v="15"/>
    <s v="APQ ACCESOS"/>
    <s v="JAIRO A SALINAS GARAY"/>
    <s v="tct_jsalin"/>
    <s v="3-Moderado/Limitado"/>
    <s v="3-Medio"/>
    <s v="Media"/>
    <s v="Requerimiento de Cliente"/>
    <s v="TELEFONICA EMPRESAS DE CHILE SA"/>
    <s v="ingreso de equipos, energizado, pruebas electricas y conexión."/>
    <s v="15/12/2023 19:31:57"/>
    <s v="15/12/2023 19:33:11"/>
    <x v="0"/>
    <s v="CDP ANTIGUO 1"/>
    <s v="CDP ANTIGUO 2"/>
    <s v="15/12/2023 19:33:11"/>
    <s v="15/12/2023 23:50:00"/>
    <s v="ingreso de equipos, energizado, pruebas electricas y conexión."/>
    <s v="SUPERVISION CRQ/OK."/>
    <d v="1899-12-30T00:00:00"/>
    <d v="1899-12-30T00:01:14"/>
    <d v="1899-12-30T00:01:14"/>
    <x v="0"/>
    <s v="Cumplido"/>
  </r>
  <r>
    <s v="INC000002500700"/>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19:59:36"/>
    <s v="15/12/2023 20:00:46"/>
    <x v="0"/>
    <s v="TI"/>
    <s v="CLIMA"/>
    <s v="15/12/2023 20:18:26"/>
    <s v="15/12/2023 23:50:00"/>
    <s v="RONDA DE INSPECCIÓN DE SALAS Y TOMA DE TEMPERATURAS DC APOQUINDO"/>
    <s v="RONDA REALIZADA"/>
    <d v="1899-12-30T00:00:00"/>
    <d v="1899-12-30T00:00:00"/>
    <d v="1899-12-30T00:00:00"/>
    <x v="0"/>
    <s v="Cumplido"/>
  </r>
  <r>
    <s v="INC000002500702"/>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1:04"/>
    <s v="15/12/2023 20:02:18"/>
    <x v="0"/>
    <s v="TI"/>
    <s v="CLIMA"/>
    <s v="15/12/2023 20:19:07"/>
    <s v="15/12/2023 23:50:00"/>
    <s v="RONDA DE INSPECCIÓN DE SALAS Y TOMA DE TEMPERATURAS DC APOQUINDO"/>
    <s v="RONDA REALIZADA"/>
    <d v="1899-12-30T00:00:00"/>
    <d v="1899-12-30T00:00:00"/>
    <d v="1899-12-30T00:00:00"/>
    <x v="0"/>
    <s v="Cumplido"/>
  </r>
  <r>
    <s v="INC000002500704"/>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2:40"/>
    <s v="15/12/2023 20:03:46"/>
    <x v="0"/>
    <s v="TI"/>
    <s v="CLIMA"/>
    <s v="15/12/2023 20:19:51"/>
    <s v="15/12/2023 23:50:00"/>
    <s v="RONDA DE INSPECCIÓN DE SALAS Y TOMA DE TEMPERATURAS DC APOQUINDO"/>
    <s v="RONDA REALIZADA"/>
    <d v="1899-12-30T00:00:00"/>
    <d v="1899-12-30T00:00:00"/>
    <d v="1899-12-30T00:00:00"/>
    <x v="0"/>
    <s v="Cumplido"/>
  </r>
  <r>
    <s v="INC000002500848"/>
    <s v="RED INTERNA"/>
    <x v="0"/>
    <s v="APOQUINDO TI"/>
    <s v="RICARDO F ORELLANA MARDONES"/>
    <s v="tct_rorell"/>
    <s v="4-Menor/Localizado"/>
    <s v="4-Baja"/>
    <s v="Baja"/>
    <s v="Requerimiento de Cliente"/>
    <s v="TELEFONICA EMPRESAS DE CHILE SA"/>
    <s v="RONDA Y MEDICIÓN DE TEMPERATURAS EN SALAS TIC"/>
    <s v="16/12/2023 7:22:15"/>
    <s v="16/12/2023 7:23:09"/>
    <x v="0"/>
    <s v="TI"/>
    <s v="CLIMA"/>
    <s v="16/12/2023 7:34:31"/>
    <s v="16/12/2023 23:50:00"/>
    <m/>
    <s v="ACT REALIZADA SIN NOVEDAD"/>
    <d v="1899-12-30T00:00:00"/>
    <d v="1899-12-30T00:00:00"/>
    <d v="1899-12-30T00:00:00"/>
    <x v="0"/>
    <s v="Cumplido"/>
  </r>
  <r>
    <s v="INC000002500850"/>
    <s v="SAP"/>
    <x v="17"/>
    <s v="CLOUD SAP HANA"/>
    <s v="NICOLAS A SAAVEDRA EGUILUZ"/>
    <s v="tct_nsaave"/>
    <s v="4-Menor/Localizado"/>
    <s v="4-Baja"/>
    <s v="Baja"/>
    <s v="Requerimiento de Cliente"/>
    <s v="TELEFONICA EMPRESAS DE CHILE SA"/>
    <s v="Checklist Diario Clientes 16.12.23"/>
    <s v="16/12/2023 7:56:58"/>
    <s v="16/12/2023 7:58:43"/>
    <x v="0"/>
    <s v="Service"/>
    <s v="Internal"/>
    <s v="16/12/2023 7:59:06"/>
    <s v="16/12/2023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2:08"/>
    <d v="1899-12-30T00:02:08"/>
    <x v="0"/>
    <s v="Cumplido"/>
  </r>
  <r>
    <s v="INC000002500858"/>
    <s v="SEGURIDAD"/>
    <x v="4"/>
    <s v="ANALISTAS NSM N1"/>
    <s v="JUAN CARLOS UZCATEGUI FUGUETT"/>
    <s v="tct_fravatre"/>
    <s v="3-Moderado/Limitado"/>
    <s v="3-Medio"/>
    <s v="Media"/>
    <s v="Requerimiento de Cliente"/>
    <s v="TELEFONICA EMPRESAS DE CHILE SA"/>
    <s v="Investigación:Solicitud de cambio de contraseña en la AD"/>
    <s v="16/12/2023 11:44:11"/>
    <s v="16/12/2023 11:47:45"/>
    <x v="0"/>
    <s v="TI"/>
    <s v="SISTEMAS OPERATIVOS"/>
    <s v="17/12/2023 13:13:17"/>
    <s v="17/12/2023 23:50:00"/>
    <s v="Solicitud de cambio de contraseña en la AD"/>
    <s v="Se realiza cambio de acuerdo a lo solicitado y se valida con usuario final, Francisco.... Se valida acceso correctamente"/>
    <d v="1899-12-30T15:01:49"/>
    <d v="1899-12-31T01:29:06"/>
    <d v="1899-12-30T10:27:17"/>
    <x v="0"/>
    <s v="Cumplido"/>
  </r>
  <r>
    <s v="INC000002500874"/>
    <s v="INFRAESTRUCTURA DC"/>
    <x v="6"/>
    <s v="APQ ACCESOS"/>
    <s v="FRANCISCO J FELIU ABARCA"/>
    <s v="tct_frafea"/>
    <s v="4-Menor/Localizado"/>
    <s v="4-Baja"/>
    <s v="Baja"/>
    <s v="Requerimiento de Cliente"/>
    <s v="TELEFONICA CYBERSECURITY TECH CHILE SPA"/>
    <s v="RONDA PREVENTIVA Y LECTURA DE TEMPERATURAS EN SALAS TIC"/>
    <s v="16/12/2023 14:55:30"/>
    <s v="16/12/2023 14:56:31"/>
    <x v="0"/>
    <s v="TI"/>
    <s v="CLIMA"/>
    <s v="16/12/2023 15:30:42"/>
    <s v="16/12/2023 23:50:00"/>
    <s v="RONDA PREVENTIVA Y LECTURA DE TEMPERATURAS EN SALAS TIC"/>
    <s v="RONDA REALIZADA"/>
    <d v="1899-12-30T00:00:00"/>
    <d v="1899-12-30T00:00:00"/>
    <d v="1899-12-30T00:00:00"/>
    <x v="0"/>
    <s v="Cumplido"/>
  </r>
  <r>
    <s v="INC000002500886"/>
    <s v="HOUSING"/>
    <x v="6"/>
    <s v="APQ ACCESOS"/>
    <s v="FRANCISCO J FELIU ABARCA"/>
    <s v="tct_frafea"/>
    <s v="4-Menor/Localizado"/>
    <s v="4-Baja"/>
    <s v="Baja"/>
    <s v="Requerimiento de Cliente"/>
    <s v="TELEFONICA CYBERSECURITY TECH CHILE SPA"/>
    <s v="TICKET SUPERVISION INC000002501078 CLIENTE SERVIEX"/>
    <s v="16/12/2023 15:30:57"/>
    <s v="16/12/2023 15:32:05"/>
    <x v="0"/>
    <s v="HARDWARE"/>
    <s v="CLIENTE"/>
    <s v="16/12/2023 17:22:46"/>
    <s v="16/12/2023 23:50:00"/>
    <s v="TICKET SUPERVISION INC000002501078 CLIENTE SERVIEX"/>
    <s v="SUPERVISION / OK"/>
    <d v="1899-12-30T00:00:00"/>
    <d v="1899-12-30T00:00:00"/>
    <d v="1899-12-30T00:00:00"/>
    <x v="0"/>
    <s v="Cumplido"/>
  </r>
  <r>
    <s v="INC000002500907"/>
    <s v="INFRAESTRUCTURA DC"/>
    <x v="0"/>
    <s v="APQ ACCESOS"/>
    <s v="MARIO A BARRIENTOS RUIZ"/>
    <s v="MBARRIENTOS"/>
    <s v="4-Menor/Localizado"/>
    <s v="4-Baja"/>
    <s v="Baja"/>
    <s v="Requerimiento de Cliente"/>
    <s v="TELEFONICA GLOBAL TECHNOLOGY S.A.AGENCIA EN CHILE"/>
    <s v="RONDA DE INSPECCIÓN DE SALAS Y TOMA DE TEMPERATURAS DC APOQUINDO"/>
    <s v="15/12/2023 20:04:03"/>
    <s v="15/12/2023 20:05:07"/>
    <x v="0"/>
    <s v="TI"/>
    <s v="CLIMA"/>
    <s v="15/12/2023 20:20:44"/>
    <s v="15/12/2023 23:50:00"/>
    <s v="RONDA DE INSPECCIÓN DE SALAS Y TOMA DE TEMPERATURAS DC APOQUINDO"/>
    <s v="RONDA REALIZADA"/>
    <d v="1899-12-30T00:00:00"/>
    <d v="1899-12-30T00:00:00"/>
    <d v="1899-12-30T00:00:00"/>
    <x v="0"/>
    <s v="Cumplido"/>
  </r>
  <r>
    <s v="INC000002500915"/>
    <s v="VPN IP - MPLS"/>
    <x v="13"/>
    <s v="GESTION HD"/>
    <s v="DEIBY Y SANTOYO MONTEROLA"/>
    <s v="frp_disilv"/>
    <s v="4-Menor/Localizado"/>
    <s v="4-Baja"/>
    <s v="Baja"/>
    <s v="Requerimiento de Cliente"/>
    <s v="TELEFONICA GLOBAL TECHNOLOGY S.A.AGENCIA EN CHILE"/>
    <s v="REQ / Requerimiento: Solicitud de actualización PowerCli RASes OB Chile"/>
    <s v="15/12/2023 20:51:50"/>
    <s v="15/12/2023 20:58:21"/>
    <x v="0"/>
    <s v="CDP ANTIGUO 1"/>
    <s v="CDP ANTIGUO 2"/>
    <s v="19/12/2023 20:30:55"/>
    <s v="19/12/2023 23:50:00"/>
    <s v="PREVENTIVO: NO_x000a__x000a_CODIGO DE SERVICIO:_x000a__x000a_DIRECCION:      _x000a__x000a_CIUDAD:             _x000a__x000a_COMUNA:_x000a__x000a_NOMBRE QUIEN REPORTA: JESUS JOSE NELO PETAQUERO_x000a__x000a_TELEFONO QUIEN REPORTA: 56 9 9229 0203_x000a__x000a_NOMBRE CONTACTO EN TERRENO:        _x000a__x000a_TELEFONO 1 CONTACTO EN TERRENO:_x000a__x000a_TELEFONO"/>
    <s v="Se efectúa contacto con cliente: N/A_x000a_Teléfono de contacto: N/A_x000a_Acciones realizadas: Se instala el PowerCLI con la version solicitada_x000a_Solución paliativa o definitiva: Se instala el PowerCLI con la version solicitada_x000a_Acciones de Mejora, Recomendaciones: N/"/>
    <d v="1900-01-02T22:03:30"/>
    <d v="1900-01-02T23:39:05"/>
    <d v="1899-12-30T01:35:35"/>
    <x v="0"/>
    <s v="Cumplido"/>
  </r>
  <r>
    <s v="INC000002500920"/>
    <s v="VPN IP - MPLS"/>
    <x v="4"/>
    <s v="GESTION HD"/>
    <s v="JUAN CARLOS UZCATEGUI FUGUETT"/>
    <s v="frp_disilv"/>
    <s v="4-Menor/Localizado"/>
    <s v="4-Baja"/>
    <s v="Baja"/>
    <s v="Requerimiento de Cliente"/>
    <s v="TELEFONICA GLOBAL TECHNOLOGY S.A.AGENCIA EN CHILE"/>
    <s v="REQ / Apertura - [TCCT-CHILE-CLOUD][AC]TCCT-CHILE-CLOUD-DS-FW-001-T1046 Escaneo local"/>
    <s v="15/12/2023 21:05:34"/>
    <s v="15/12/2023 21:53:19"/>
    <x v="0"/>
    <s v="TI"/>
    <s v="SISTEMAS OPERATIVOS"/>
    <s v="17/12/2023 13:10:44"/>
    <s v="17/12/2023 23:50:00"/>
    <s v="PREVENTIVO: NO_x000a__x000a_CODIGO DE SERVICIO: VPN_x000a__x000a_DIRECCION:      _x000a__x000a_CIUDAD:             _x000a__x000a_COMUNA:_x000a__x000a_NOMBRE QUIEN REPORTA: JUAN CARLOS UZCATEGUI FUGUETT_x000a__x000a_TELEFONO QUIEN REPORTA: +56 9 9742 0921 _x000a__x000a_NOMBRE CONTACTO EN TERRENO:        _x000a__x000a_TELEFONO 1 CONTACTO EN TERRENO:"/>
    <s v="Se realiza revision y se detecta alerta correspondia a actividad legitima asociada a proveedor solarwinds. Se valida con usuario proveedor, actividad legitima."/>
    <d v="1899-12-31T14:54:18"/>
    <d v="1899-12-31T16:05:10"/>
    <d v="1899-12-30T01:10:52"/>
    <x v="0"/>
    <s v="Cumplido"/>
  </r>
  <r>
    <s v="INC000002500931"/>
    <s v="RED INTERNA"/>
    <x v="0"/>
    <s v="APOQUINDO TI"/>
    <s v="RICARDO F ORELLANA MARDONES"/>
    <s v="tct_rorell"/>
    <s v="4-Menor/Localizado"/>
    <s v="4-Baja"/>
    <s v="Baja"/>
    <s v="Requerimiento de Cliente"/>
    <s v="TELEFONICA EMPRESAS DE CHILE SA"/>
    <s v="RONDA Y MEDICIÓN DE TEMPERATURAS EN SALAS TIC"/>
    <s v="16/12/2023 2:30:47"/>
    <s v="16/12/2023 2:31:42"/>
    <x v="0"/>
    <s v="TI"/>
    <s v="CLIMA"/>
    <s v="16/12/2023 2:42:50"/>
    <s v="16/12/2023 23:50:00"/>
    <m/>
    <s v="ACT REALIZADA SIN NOVEDAD"/>
    <d v="1899-12-30T00:00:00"/>
    <d v="1899-12-30T00:00:00"/>
    <d v="1899-12-30T00:00:00"/>
    <x v="0"/>
    <s v="Cumplido"/>
  </r>
  <r>
    <s v="INC000002500937"/>
    <s v="RED INTERNA"/>
    <x v="0"/>
    <s v="APOQUINDO TI"/>
    <s v="RICARDO F ORELLANA MARDONES"/>
    <s v="tct_rorell"/>
    <s v="4-Menor/Localizado"/>
    <s v="4-Baja"/>
    <s v="Baja"/>
    <s v="Requerimiento de Cliente"/>
    <s v="TELEFONICA EMPRESAS DE CHILE SA"/>
    <s v="RONDA Y MEDICIÓN DE TEMPERATURAS EN SALAS TIC"/>
    <s v="16/12/2023 4:23:28"/>
    <s v="16/12/2023 4:24:34"/>
    <x v="0"/>
    <s v="TI"/>
    <s v="CLIMA"/>
    <s v="16/12/2023 4:37:12"/>
    <s v="16/12/2023 23:50:00"/>
    <m/>
    <s v="ACT REALIZADA SIN NOVEDAD"/>
    <d v="1899-12-30T00:00:00"/>
    <d v="1899-12-30T00:00:00"/>
    <d v="1899-12-30T00:00:00"/>
    <x v="0"/>
    <s v="Cumplido"/>
  </r>
  <r>
    <s v="INC000002500947"/>
    <s v="INFRAESTRUCTURA DC"/>
    <x v="6"/>
    <s v="APQ ACCESOS"/>
    <s v="FRANCISCO J FELIU ABARCA"/>
    <s v="tct_frafea"/>
    <s v="4-Menor/Localizado"/>
    <s v="4-Baja"/>
    <s v="Baja"/>
    <s v="Requerimiento de Cliente"/>
    <s v="TELEFONICA CYBERSECURITY TECH CHILE SPA"/>
    <s v="RONDA PREVENTIVA Y LECTURA DE TEMPERATURAS EN SALAS TIC"/>
    <s v="16/12/2023 8:36:50"/>
    <s v="16/12/2023 8:37:39"/>
    <x v="0"/>
    <s v="TI"/>
    <s v="CLIMA"/>
    <s v="16/12/2023 8:57:14"/>
    <s v="16/12/2023 23:50:00"/>
    <s v="RONDA PREVENTIVA Y LECTURA DE TEMPERATURAS EN SALAS TIC"/>
    <s v="RONDA REALIZADA"/>
    <d v="1899-12-30T00:00:00"/>
    <d v="1899-12-30T00:00:00"/>
    <d v="1899-12-30T00:00:00"/>
    <x v="0"/>
    <s v="Cumplido"/>
  </r>
  <r>
    <s v="INC000002500949"/>
    <s v="INFRAESTRUCTURA DC"/>
    <x v="6"/>
    <s v="APQ ACCESOS"/>
    <s v="FRANCISCO J FELIU ABARCA"/>
    <s v="tct_frafea"/>
    <s v="4-Menor/Localizado"/>
    <s v="4-Baja"/>
    <s v="Baja"/>
    <s v="Requerimiento de Cliente"/>
    <s v="TELEFONICA CYBERSECURITY TECH CHILE SPA"/>
    <s v="RONDA PREVENTIVA EN SALAS TIC"/>
    <s v="16/12/2023 9:06:12"/>
    <s v="16/12/2023 9:07:03"/>
    <x v="0"/>
    <s v="TI"/>
    <s v="INFRAESTRUCTURA"/>
    <s v="16/12/2023 9:34:58"/>
    <s v="16/12/2023 23:50:00"/>
    <s v="RONDA PREVENTIVA EN SALAS TIC"/>
    <s v="RONDA REALIZADA"/>
    <d v="1899-12-30T00:00:00"/>
    <d v="1899-12-30T00:00:00"/>
    <d v="1899-12-30T00:00:00"/>
    <x v="0"/>
    <s v="Cumplido"/>
  </r>
  <r>
    <s v="INC000002500960"/>
    <s v="HOUSING"/>
    <x v="6"/>
    <s v="APQ ACCESOS"/>
    <s v="FRANCISCO J FELIU ABARCA"/>
    <s v="tct_frafea"/>
    <s v="4-Menor/Localizado"/>
    <s v="4-Baja"/>
    <s v="Baja"/>
    <s v="Requerimiento de Cliente"/>
    <s v="TELEFONICA CYBERSECURITY TECH CHILE SPA"/>
    <s v="TICKET SUPERVISION INC000002491856 CLIENTE SERVIEX"/>
    <s v="16/12/2023 9:42:46"/>
    <s v="16/12/2023 9:44:16"/>
    <x v="0"/>
    <s v="HARDWARE"/>
    <s v="CLIENTE"/>
    <s v="16/12/2023 14:54:21"/>
    <s v="16/12/2023 23:50:00"/>
    <s v="TICKET SUPERVISION INC000002491856 CLIENTE SERVIEX"/>
    <s v="SUPERVISION / OK"/>
    <d v="1899-12-30T00:00:00"/>
    <d v="1899-12-30T00:00:00"/>
    <d v="1899-12-30T00:00:00"/>
    <x v="0"/>
    <s v="Cumplido"/>
  </r>
  <r>
    <s v="INC000002500994"/>
    <s v="HOUSING"/>
    <x v="16"/>
    <s v="BELIEVE"/>
    <s v="LUIS O MORALES ARENAS"/>
    <s v="frp_pcamay"/>
    <s v="3-Moderado/Limitado"/>
    <s v="3-Medio"/>
    <s v="Media"/>
    <s v="Requerimiento de Cliente"/>
    <s v="TRANSBANK S.A."/>
    <s v="GESTION DATACENTER/ ACCESOS / TRANSBANK S.A."/>
    <s v="16/12/2023 20:00:15"/>
    <s v="16/12/2023 20:00:37"/>
    <x v="0"/>
    <s v="COMUNICACIONES"/>
    <s v="VPN IP - MPLS"/>
    <s v="16/12/2023 20:29:59"/>
    <s v="16/12/2023 23:50:00"/>
    <s v="EMPRESA: TRANSBANK S.A._x000a_CÓDIGO DE SERVICIO: _x000a_DIRECCIÓN:AV. Presidente Prieto #226, Paine, Santiago_x000a_NOMBRE DE QUIEN REPORTA: Josue Salinas_x000a_TELÉFONO DE QUIEN REPORTA:  987685102_x000a_NOMBRE DE CONTACTO EN TERRENO: _x000a_PROBLEMA: 'INCIDENTE / Reemplazo de Discos por"/>
    <s v="ACCESO AUTORIZADO"/>
    <d v="1899-12-30T00:00:00"/>
    <d v="1899-12-30T00:29:44"/>
    <d v="1899-12-30T00:29:44"/>
    <x v="0"/>
    <s v="Cumplido"/>
  </r>
  <r>
    <s v="INC000002501001"/>
    <s v="HOUSING"/>
    <x v="19"/>
    <s v="BELIEVE"/>
    <s v="YORDI M HURTADO ARAYA"/>
    <s v="frp_josama"/>
    <s v="3-Moderado/Limitado"/>
    <s v="3-Medio"/>
    <s v="Media"/>
    <s v="Requerimiento de Cliente"/>
    <s v="INDRA SISTEMAS CHILE S A"/>
    <s v="GESTION DATACENTER/ ACCESOS/  DC SAN MARTIN/ INDRA SISTEMAS CHILE S A"/>
    <s v="16/12/2023 23:15:10"/>
    <s v="16/12/2023 23:22:01"/>
    <x v="0"/>
    <s v="COMUNICACIONES"/>
    <s v="VPN IP - MPLS"/>
    <s v="16/12/2023 23:28:15"/>
    <s v="16/12/2023 23:50:00"/>
    <s v="EMPRESA: INDRA SISTEMAS CHILE S A_x000a_CÓDIGO DE SERVICIO: _x000a_DIRECCIÓN Calle San Martin #50, Santiago Centro_x000a_NOMBRE DE QUIEN REPORTA: Daniel Terzan Gómez _x000a_TELÉFONO DE QUIEN REPORTA: +56 2 2810 3600_x000a_NOMBRE DE CONTACTO EN TERRENO:  Ronny Villagra Pizarro / 98419"/>
    <s v="ACCESOS AUTORIZADOS"/>
    <d v="1899-12-30T00:04:17"/>
    <d v="1899-12-30T00:13:05"/>
    <d v="1899-12-30T00:08:48"/>
    <x v="0"/>
    <s v="Cumplido"/>
  </r>
  <r>
    <s v="INC000002501005"/>
    <s v="RED INTERNA"/>
    <x v="6"/>
    <s v="APQ ACCESOS"/>
    <s v="YORDI M HURTADO ARAYA"/>
    <s v="tct_yorhua"/>
    <s v="4-Menor/Localizado"/>
    <s v="4-Baja"/>
    <s v="Baja"/>
    <s v="Requerimiento de Cliente"/>
    <s v="TELEFONICA CYBERSECURITY TECH CHILE SPA"/>
    <s v="RONDA SALAS TECNICAS 00:30"/>
    <s v="15/12/2023 21:11:23"/>
    <s v="15/12/2023 21:11:46"/>
    <x v="0"/>
    <s v="CDP ANTIGUO 1"/>
    <s v="CDP ANTIGUO 2"/>
    <s v="15/12/2023 22:52:41"/>
    <s v="15/12/2023 23:50:00"/>
    <s v="RONDA SALAS TECNICAS 00:30"/>
    <s v="RONDA REALIZADA"/>
    <d v="1899-12-30T00:00:00"/>
    <d v="1899-12-30T01:41:18"/>
    <d v="1899-12-30T01:41:18"/>
    <x v="0"/>
    <s v="Cumplido"/>
  </r>
  <r>
    <s v="INC000002501006"/>
    <s v="RED INTERNA"/>
    <x v="6"/>
    <s v="APQ ACCESOS"/>
    <s v="YORDI M HURTADO ARAYA"/>
    <s v="tct_yorhua"/>
    <s v="4-Menor/Localizado"/>
    <s v="4-Baja"/>
    <s v="Baja"/>
    <s v="Requerimiento de Cliente"/>
    <s v="TELEFONICA CYBERSECURITY TECH CHILE SPA"/>
    <s v="RONDA TOMA DE TEMPERATURAS SALAS TIC 04:30"/>
    <s v="15/12/2023 21:11:59"/>
    <s v="15/12/2023 21:12:28"/>
    <x v="0"/>
    <s v="CDP ANTIGUO 1"/>
    <s v="CDP ANTIGUO 2"/>
    <s v="15/12/2023 22:52:56"/>
    <s v="15/12/2023 23:50:00"/>
    <s v="RONDA TOMA DE TEMPERATURAS SALAS TIC 04:30"/>
    <s v="RONDA REALIZADA"/>
    <d v="1899-12-30T00:00:00"/>
    <d v="1899-12-30T01:40:57"/>
    <d v="1899-12-30T01:40:57"/>
    <x v="0"/>
    <s v="Cumplido"/>
  </r>
  <r>
    <s v="INC000002501008"/>
    <s v="RED INTERNA"/>
    <x v="6"/>
    <s v="APQ ACCESOS"/>
    <s v="YORDI M HURTADO ARAYA"/>
    <s v="tct_yorhua"/>
    <s v="4-Menor/Localizado"/>
    <s v="4-Baja"/>
    <s v="Baja"/>
    <s v="Requerimiento de Cliente"/>
    <s v="TELEFONICA CYBERSECURITY TECH CHILE SPA"/>
    <s v="RONDA SALAS TECNICAS 04:30"/>
    <s v="15/12/2023 21:12:45"/>
    <s v="15/12/2023 21:13:12"/>
    <x v="0"/>
    <s v="CDP ANTIGUO 1"/>
    <s v="CDP ANTIGUO 2"/>
    <s v="15/12/2023 22:53:14"/>
    <s v="15/12/2023 23:50:00"/>
    <s v="RONDA SALAS TECNICAS 04:30"/>
    <s v="RONDA REALIZADA"/>
    <d v="1899-12-30T00:00:00"/>
    <d v="1899-12-30T01:40:29"/>
    <d v="1899-12-30T01:40:29"/>
    <x v="0"/>
    <s v="Cumplido"/>
  </r>
  <r>
    <s v="INC000002501010"/>
    <s v="RED INTERNA"/>
    <x v="6"/>
    <s v="APQ ACCESOS"/>
    <s v="YORDI M HURTADO ARAYA"/>
    <s v="tct_yorhua"/>
    <s v="4-Menor/Localizado"/>
    <s v="4-Baja"/>
    <s v="Baja"/>
    <s v="Requerimiento de Cliente"/>
    <s v="TELEFONICA CYBERSECURITY TECH CHILE SPA"/>
    <s v="TOMA DE ALARMAS TIC 4"/>
    <s v="15/12/2023 21:14:14"/>
    <s v="15/12/2023 21:14:43"/>
    <x v="0"/>
    <s v="CDP ANTIGUO 1"/>
    <s v="CDP ANTIGUO 2"/>
    <s v="15/12/2023 22:53:37"/>
    <s v="15/12/2023 23:50:00"/>
    <s v="TOMA DE ALARMAS TIC 4"/>
    <s v="TOMA DE ALARMAS REALIZADA"/>
    <d v="1899-12-30T00:00:00"/>
    <d v="1899-12-30T01:39:23"/>
    <d v="1899-12-30T01:39:23"/>
    <x v="0"/>
    <s v="Cumplido"/>
  </r>
  <r>
    <s v="INC000002501011"/>
    <s v="RED INTERNA"/>
    <x v="6"/>
    <s v="APQ ACCESOS"/>
    <s v="FRANCISCO J FELIU ABARCA"/>
    <s v="tct_yorhua"/>
    <s v="4-Menor/Localizado"/>
    <s v="4-Baja"/>
    <s v="Baja"/>
    <s v="Requerimiento de Cliente"/>
    <s v="TELEFONICA CYBERSECURITY TECH CHILE SPA"/>
    <s v="Filtración de agua sala desde el techo sala operaciones detrás de los monitores,"/>
    <s v="15/12/2023 21:43:10"/>
    <s v="15/12/2023 21:43:11"/>
    <x v="0"/>
    <s v="CDP ANTIGUO 1"/>
    <s v="CDP ANTIGUO 2"/>
    <s v="16/12/2023 18:33:22"/>
    <s v="16/12/2023 23:50:00"/>
    <s v="Filtración de agua sala desde el techo sala operaciones detrás de los monitores"/>
    <s v="INCIDENCIA RESTABLECIDA"/>
    <d v="1899-12-30T19:41:53"/>
    <d v="1899-12-30T20:50:12"/>
    <d v="1899-12-30T01:08:19"/>
    <x v="0"/>
    <s v="Cumplido"/>
  </r>
  <r>
    <s v="INC000002501021"/>
    <s v="HOUSING"/>
    <x v="15"/>
    <s v="APQ ACCESOS"/>
    <s v="ALDO P VALENZUELA MUJICA"/>
    <s v="tct_avalen"/>
    <s v="2-Significativo/Amplio"/>
    <s v="2-Alta"/>
    <s v="Alta"/>
    <s v="Requerimiento de Cliente"/>
    <s v="TELEFONICA EMPRESAS DE CHILE SA"/>
    <s v="SUPERVISION MEDICION DE CABLEADO Y REEMPLAZO"/>
    <s v="15/12/2023 23:45:19"/>
    <s v="15/12/2023 23:46:30"/>
    <x v="0"/>
    <s v="CDP ANTIGUO 1"/>
    <s v="CDP ANTIGUO 2"/>
    <s v="15/12/2023 23:48:31"/>
    <s v="15/12/2023 23:50:00"/>
    <s v="SUPERVISION MEDICION DE CABLEADO Y REEMPLAZO"/>
    <s v="SE REALIZA SUPERVISION"/>
    <d v="1899-12-30T00:01:40"/>
    <d v="1899-12-30T00:03:12"/>
    <d v="1899-12-30T00:01:32"/>
    <x v="0"/>
    <s v="Cumplido"/>
  </r>
  <r>
    <s v="INC000002501023"/>
    <s v="HOUSING"/>
    <x v="15"/>
    <s v="APQ ACCESOS"/>
    <s v="ALDO P VALENZUELA MUJICA"/>
    <s v="tct_avalen"/>
    <s v="2-Significativo/Amplio"/>
    <s v="2-Alta"/>
    <s v="Alta"/>
    <s v="Requerimiento de Cliente"/>
    <s v="TELEFONICA EMPRESAS DE CHILE SA"/>
    <s v="RONDA Y REVISION DE SALAS TECNICAS"/>
    <s v="15/12/2023 23:54:11"/>
    <s v="15/12/2023 23:55:09"/>
    <x v="0"/>
    <s v="CDP ANTIGUO 1"/>
    <s v="CDP ANTIGUO 2"/>
    <s v="15/12/2023 23:56:35"/>
    <s v="16/12/2023 23:50:00"/>
    <s v="RONDA Y REVISION DE SALAS TECNICAS"/>
    <s v="SE REALIZA RONDA"/>
    <d v="1899-12-30T00:01:02"/>
    <d v="1899-12-30T00:02:24"/>
    <d v="1899-12-30T00:01:22"/>
    <x v="0"/>
    <s v="Cumplido"/>
  </r>
  <r>
    <s v="INC000002501025"/>
    <s v="HOUSING"/>
    <x v="15"/>
    <s v="APQ ACCESOS"/>
    <s v="ALDO P VALENZUELA MUJICA"/>
    <s v="tct_avalen"/>
    <s v="2-Significativo/Amplio"/>
    <s v="2-Alta"/>
    <s v="Alta"/>
    <s v="Requerimiento de Cliente"/>
    <s v="TELEFONICA EMPRESAS DE CHILE SA"/>
    <s v="TOMA DE ALARMAS DE CLIENTE"/>
    <s v="15/12/2023 23:57:03"/>
    <s v="15/12/2023 23:58:01"/>
    <x v="0"/>
    <s v="CDP ANTIGUO 1"/>
    <s v="CDP ANTIGUO 2"/>
    <s v="15/12/2023 23:58:53"/>
    <s v="16/12/2023 23:50:00"/>
    <s v="TOMA DE ALARMAS DE CLIENTE"/>
    <s v="SE REALIZA TOMA DE ALARMAS"/>
    <d v="1899-12-30T00:00:36"/>
    <d v="1899-12-30T00:01:50"/>
    <d v="1899-12-30T00:01:14"/>
    <x v="0"/>
    <s v="Cumplido"/>
  </r>
  <r>
    <s v="INC000002501029"/>
    <s v="HOUSING"/>
    <x v="15"/>
    <s v="APQ ACCESOS"/>
    <s v="ALDO P VALENZUELA MUJICA"/>
    <s v="tct_avalen"/>
    <s v="2-Significativo/Amplio"/>
    <s v="2-Alta"/>
    <s v="Alta"/>
    <s v="Requerimiento de Cliente"/>
    <s v="TELEFONICA EMPRESAS DE CHILE SA"/>
    <s v="SUPERVISION AUMENTO DE MEMORIA EN SERVIDOR"/>
    <s v="16/12/2023 0:22:06"/>
    <s v="16/12/2023 0:23:29"/>
    <x v="0"/>
    <s v="CDP ANTIGUO 1"/>
    <s v="CDP ANTIGUO 2"/>
    <s v="16/12/2023 0:26:35"/>
    <s v="16/12/2023 23:50:00"/>
    <s v="SUPERVISION AUMENTO DE MEMORIA EN SERVIDOR"/>
    <s v="SE REALIZA SUPERVISION"/>
    <d v="1899-12-30T00:02:21"/>
    <d v="1899-12-30T00:04:29"/>
    <d v="1899-12-30T00:02:08"/>
    <x v="0"/>
    <s v="Cumplido"/>
  </r>
  <r>
    <s v="INC000002501062"/>
    <s v="HOUSING"/>
    <x v="15"/>
    <s v="APQ ACCESOS"/>
    <s v="JOSE G MARQUEZ MARCANO"/>
    <s v="tct_josmam"/>
    <s v="4-Menor/Localizado"/>
    <s v="4-Baja"/>
    <s v="Baja"/>
    <s v="Requerimiento de Cliente"/>
    <s v="TELEFONICA EMPRESAS DE CHILE SA"/>
    <s v="RONDA Y REVISION DE SALAS"/>
    <s v="16/12/2023 11:21:51"/>
    <s v="16/12/2023 11:22:53"/>
    <x v="0"/>
    <s v="CDP ANTIGUO 1"/>
    <s v="CDP ANTIGUO 2"/>
    <s v="16/12/2023 11:25:12"/>
    <s v="16/12/2023 23:50:00"/>
    <s v="RONDA Y REVISION DE SALAS"/>
    <s v="RONDAS REALIZADAS"/>
    <d v="1899-12-30T00:01:59"/>
    <d v="1899-12-30T00:03:21"/>
    <d v="1899-12-30T00:01:22"/>
    <x v="0"/>
    <s v="Cumplido"/>
  </r>
  <r>
    <s v="INC000002501064"/>
    <s v="HOUSING"/>
    <x v="15"/>
    <s v="APQ ACCESOS"/>
    <s v="JOSE G MARQUEZ MARCANO"/>
    <s v="tct_josmam"/>
    <s v="4-Menor/Localizado"/>
    <s v="4-Baja"/>
    <s v="Baja"/>
    <s v="Requerimiento de Cliente"/>
    <s v="TELEFONICA EMPRESAS DE CHILE SA"/>
    <s v="TOMA DE ALARMAS DE CLIENTES"/>
    <s v="16/12/2023 11:27:40"/>
    <s v="16/12/2023 11:28:27"/>
    <x v="0"/>
    <s v="CDP ANTIGUO 1"/>
    <s v="CDP ANTIGUO 2"/>
    <s v="16/12/2023 11:30:35"/>
    <s v="16/12/2023 23:50:00"/>
    <s v="TOMA DE ALARMAS DE CLIENTES"/>
    <s v="TOMA DE ALARMAS REALIZADAS"/>
    <d v="1899-12-30T00:01:52"/>
    <d v="1899-12-30T00:02:55"/>
    <d v="1899-12-30T00:01:03"/>
    <x v="0"/>
    <s v="Cumplido"/>
  </r>
  <r>
    <s v="INC000002501078"/>
    <s v="HOUSING"/>
    <x v="19"/>
    <s v="BELIEVE"/>
    <s v="FRANCISCO J FELIU ABARCA"/>
    <s v="frp_pcamay"/>
    <s v="3-Moderado/Limitado"/>
    <s v="3-Medio"/>
    <s v="Media"/>
    <s v="Requerimiento de Cliente"/>
    <s v="SERVIEX S A"/>
    <s v="GESTION DATACENTER/ ACCESOS / SERVIEX S A"/>
    <s v="16/12/2023 14:36:08"/>
    <s v="16/12/2023 14:36:30"/>
    <x v="0"/>
    <s v="HARDWARE"/>
    <s v="CLIENTE"/>
    <s v="16/12/2023 15:30:08"/>
    <s v="16/12/2023 23:50:00"/>
    <s v="EMPRESA: SERVIEX S A_x000a_CÓDIGO DE SERVICIO: _x000a_DIRECCIÓN:Calle San Martin #50, Santiago Centro, Santiago_x000a_NOMBRE DE QUIEN REPORTA: INC000002501078_x000a_TELÉFONO DE QUIEN REPORTA:  968978832_x000a_NOMBRE DE CONTACTO EN TERRENO: _x000a_PROBLEMA: Recuperacion Administracion remot"/>
    <s v="ACCESOS AUTORIZADOS"/>
    <d v="1899-12-30T00:49:57"/>
    <d v="1899-12-30T00:54:00"/>
    <d v="1899-12-30T00:04:03"/>
    <x v="0"/>
    <s v="Cumplido"/>
  </r>
  <r>
    <s v="INC000002501091"/>
    <s v="HOUSING"/>
    <x v="15"/>
    <s v="APQ ACCESOS"/>
    <s v="JOSE G MARQUEZ MARCANO"/>
    <s v="tct_josmam"/>
    <s v="4-Menor/Localizado"/>
    <s v="4-Baja"/>
    <s v="Baja"/>
    <s v="Requerimiento de Cliente"/>
    <s v="TELEFONICA EMPRESAS DE CHILE SA"/>
    <s v="RONDA Y REVISION DE SALAS"/>
    <s v="16/12/2023 18:00:23"/>
    <s v="16/12/2023 18:01:01"/>
    <x v="0"/>
    <s v="CDP ANTIGUO 1"/>
    <s v="CDP ANTIGUO 2"/>
    <s v="16/12/2023 18:02:05"/>
    <s v="16/12/2023 23:50:00"/>
    <s v="RONDA Y REVISION DE SALAS"/>
    <s v="RONDAS REALIZADAS"/>
    <d v="1899-12-30T00:00:46"/>
    <d v="1899-12-30T00:01:42"/>
    <d v="1899-12-30T00:00:56"/>
    <x v="0"/>
    <s v="Cumplido"/>
  </r>
  <r>
    <s v="INC000002501093"/>
    <s v="HOUSING"/>
    <x v="15"/>
    <s v="APQ ACCESOS"/>
    <s v="JOSE G MARQUEZ MARCANO"/>
    <s v="tct_josmam"/>
    <s v="4-Menor/Localizado"/>
    <s v="4-Baja"/>
    <s v="Baja"/>
    <s v="Requerimiento de Cliente"/>
    <s v="TELEFONICA EMPRESAS DE CHILE SA"/>
    <s v="RONDA Y REVISION DE SALAS"/>
    <s v="16/12/2023 18:02:20"/>
    <s v="16/12/2023 18:03:02"/>
    <x v="0"/>
    <s v="CDP ANTIGUO 1"/>
    <s v="CDP ANTIGUO 2"/>
    <s v="16/12/2023 18:03:54"/>
    <s v="16/12/2023 23:50:00"/>
    <s v="RONDA Y REVISION DE SALAS"/>
    <s v="RONDAS REALIZADAS"/>
    <d v="1899-12-30T00:00:39"/>
    <d v="1899-12-30T00:01:34"/>
    <d v="1899-12-30T00:00:55"/>
    <x v="0"/>
    <s v="Cumplido"/>
  </r>
  <r>
    <s v="INC000002501097"/>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3:14"/>
    <s v="16/12/2023 19:44:47"/>
    <x v="0"/>
    <s v="TI"/>
    <s v="CLIMA"/>
    <s v="16/12/2023 20:11:08"/>
    <s v="16/12/2023 23:50:00"/>
    <s v="RONDA DE INSPECCIÓN DE SALAS Y TOMA DE TEMPERATURAS DC APOQUINDO"/>
    <s v="RONDA REALIZADA"/>
    <d v="1899-12-30T00:00:00"/>
    <d v="1899-12-30T00:00:00"/>
    <d v="1899-12-30T00:00:00"/>
    <x v="0"/>
    <s v="Cumplido"/>
  </r>
  <r>
    <s v="INC000002501099"/>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5:03"/>
    <s v="16/12/2023 19:46:07"/>
    <x v="0"/>
    <s v="TI"/>
    <s v="CLIMA"/>
    <s v="16/12/2023 20:12:11"/>
    <s v="16/12/2023 23:50:00"/>
    <s v="RONDA DE INSPECCIÓN DE SALAS Y TOMA DE TEMPERATURAS DC APOQUINDO"/>
    <s v="RONDA REALIZADA"/>
    <d v="1899-12-30T00:00:00"/>
    <d v="1899-12-30T00:00:00"/>
    <d v="1899-12-30T00:00:00"/>
    <x v="0"/>
    <s v="Cumplido"/>
  </r>
  <r>
    <s v="INC000002501101"/>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6:26"/>
    <s v="16/12/2023 19:48:24"/>
    <x v="0"/>
    <s v="TI"/>
    <s v="CLIMA"/>
    <s v="16/12/2023 20:13:10"/>
    <s v="16/12/2023 23:50:00"/>
    <s v="RONDA DE INSPECCIÓN DE SALAS Y TOMA DE TEMPERATURAS DC APOQUINDO"/>
    <s v="RONDA REALIZADA"/>
    <d v="1899-12-30T00:00:00"/>
    <d v="1899-12-30T00:00:00"/>
    <d v="1899-12-30T00:00:00"/>
    <x v="0"/>
    <s v="Cumplido"/>
  </r>
  <r>
    <s v="INC000002501103"/>
    <s v="INFRAESTRUCTURA DC"/>
    <x v="0"/>
    <s v="APQ ACCESOS"/>
    <s v="MARIO A BARRIENTOS RUIZ"/>
    <s v="MBARRIENTOS"/>
    <s v="4-Menor/Localizado"/>
    <s v="4-Baja"/>
    <s v="Baja"/>
    <s v="Requerimiento de Cliente"/>
    <s v="TELEFONICA GLOBAL TECHNOLOGY S.A.AGENCIA EN CHILE"/>
    <s v="RONDA DE INSPECCIÓN DE SALAS Y TOMA DE TEMPERATURAS DC APOQUINDO"/>
    <s v="16/12/2023 19:48:41"/>
    <s v="16/12/2023 19:50:47"/>
    <x v="0"/>
    <s v="TI"/>
    <s v="CLIMA"/>
    <s v="16/12/2023 20:14:02"/>
    <s v="16/12/2023 23:50:00"/>
    <s v="RONDA DE INSPECCIÓN DE SALAS Y TOMA DE TEMPERATURAS DC APOQUINDO"/>
    <s v="RONDA REALIZADA"/>
    <d v="1899-12-30T00:00:00"/>
    <d v="1899-12-30T00:00:00"/>
    <d v="1899-12-30T00:00:00"/>
    <x v="0"/>
    <s v="Cumplido"/>
  </r>
  <r>
    <s v="INC000002501150"/>
    <s v="HOUSING"/>
    <x v="15"/>
    <s v="APQ ACCESOS"/>
    <s v="ALDO P VALENZUELA MUJICA"/>
    <s v="tct_avalen"/>
    <s v="2-Significativo/Amplio"/>
    <s v="2-Alta"/>
    <s v="Alta"/>
    <s v="Requerimiento de Cliente"/>
    <s v="TELEFONICA EMPRESAS DE CHILE SA"/>
    <s v="SUPERVISION medición de cableado y reemplazo de nuevo tendido en caso de falla"/>
    <s v="15/12/2023 22:21:04"/>
    <s v="15/12/2023 22:22:58"/>
    <x v="0"/>
    <s v="CDP ANTIGUO 1"/>
    <s v="CDP ANTIGUO 2"/>
    <s v="15/12/2023 23:35:41"/>
    <s v="15/12/2023 23:50:00"/>
    <s v="SUPERVISION medición de cableado y reemplazo de nuevo tendido en caso de falla"/>
    <s v="SE REALIZA SUPERVISION"/>
    <d v="1899-12-30T01:12:15"/>
    <d v="1899-12-30T01:14:37"/>
    <d v="1899-12-30T00:02:22"/>
    <x v="0"/>
    <s v="Cumplido"/>
  </r>
  <r>
    <s v="INC000002501196"/>
    <s v="RED INTERNA"/>
    <x v="0"/>
    <s v="APOQUINDO TI"/>
    <s v="RICARDO F ORELLANA MARDONES"/>
    <s v="tct_rorell"/>
    <s v="4-Menor/Localizado"/>
    <s v="4-Baja"/>
    <s v="Baja"/>
    <s v="Requerimiento de Cliente"/>
    <s v="TELEFONICA EMPRESAS DE CHILE SA"/>
    <s v="RONDA Y MEDICIÓN DE TEMPERATURAS EN SALAS TIC"/>
    <s v="16/12/2023 0:23:12"/>
    <s v="16/12/2023 0:24:11"/>
    <x v="0"/>
    <s v="TI"/>
    <s v="CLIMA"/>
    <s v="16/12/2023 0:49:09"/>
    <s v="16/12/2023 23:50:00"/>
    <m/>
    <s v="ACT REALIZADA SIN NOVEDAD"/>
    <d v="1899-12-30T00:00:00"/>
    <d v="1899-12-30T00:00:00"/>
    <d v="1899-12-30T00:00:00"/>
    <x v="0"/>
    <s v="Cumplido"/>
  </r>
  <r>
    <s v="INC000002501611"/>
    <s v="INFRAESTRUCTURA DC"/>
    <x v="6"/>
    <s v="APQ ACCESOS"/>
    <s v="FRANCISCO J FELIU ABARCA"/>
    <s v="tct_frafea"/>
    <s v="4-Menor/Localizado"/>
    <s v="4-Baja"/>
    <s v="Baja"/>
    <s v="Requerimiento de Cliente"/>
    <s v="TELEFONICA CYBERSECURITY TECH CHILE SPA"/>
    <s v="RONDA POR TOMA DE TEMPERATURAS EN SALAS TIC"/>
    <s v="16/12/2023 17:23:22"/>
    <s v="16/12/2023 17:24:12"/>
    <x v="0"/>
    <s v="TI"/>
    <s v="CLIMA"/>
    <s v="16/12/2023 17:34:03"/>
    <s v="16/12/2023 23:50:00"/>
    <s v="RONDA POR TOMA DE TEMPERATURAS EN SALAS TIC"/>
    <s v="RONDA REALIZADA"/>
    <d v="1899-12-30T00:00:00"/>
    <d v="1899-12-30T00:00:00"/>
    <d v="1899-12-30T00:00:00"/>
    <x v="0"/>
    <s v="Cumplido"/>
  </r>
  <r>
    <s v="INC000002501617"/>
    <s v="INFRAESTRUCTURA DC"/>
    <x v="6"/>
    <s v="APQ ACCESOS"/>
    <s v="FRANCISCO J FELIU ABARCA"/>
    <s v="tct_frafea"/>
    <s v="4-Menor/Localizado"/>
    <s v="4-Baja"/>
    <s v="Baja"/>
    <s v="Requerimiento de Cliente"/>
    <s v="TELEFONICA CYBERSECURITY TECH CHILE SPA"/>
    <s v="RONDA PREVENTIVA Y LECTURA DE TEMPERATURAS EN SALAS TIC"/>
    <s v="16/12/2023 19:03:08"/>
    <s v="16/12/2023 19:04:06"/>
    <x v="0"/>
    <s v="TI"/>
    <s v="CLIMA"/>
    <s v="16/12/2023 19:17:06"/>
    <s v="16/12/2023 23:50:00"/>
    <s v="RONDA PREVENTIVA Y LECTURA DE TEMPERATURAS EN SALAS TIC"/>
    <s v="RONDA REALIZADA"/>
    <d v="1899-12-30T00:00:00"/>
    <d v="1899-12-30T00:00:00"/>
    <d v="1899-12-30T00:00:00"/>
    <x v="0"/>
    <s v="Cumplido"/>
  </r>
  <r>
    <s v="INC000002501653"/>
    <s v="RED INTERNA"/>
    <x v="0"/>
    <s v="APOQUINDO TI"/>
    <s v="RICARDO F ORELLANA MARDONES"/>
    <s v="tct_rorell"/>
    <s v="4-Menor/Localizado"/>
    <s v="4-Baja"/>
    <s v="Baja"/>
    <s v="Requerimiento de Cliente"/>
    <s v="TELEFONICA EMPRESAS DE CHILE SA"/>
    <s v="RONDA Y MEDICIÓN DE TEMPERATURAS EN SALAS TIC"/>
    <s v="17/12/2023 10:20:21"/>
    <s v="17/12/2023 10:21:19"/>
    <x v="0"/>
    <s v="TI"/>
    <s v="CLIMA"/>
    <s v="17/12/2023 10:31:15"/>
    <s v="17/12/2023 23:50:00"/>
    <m/>
    <s v="ACT REALIZADA SIN NOVEDAD"/>
    <d v="1899-12-30T00:00:00"/>
    <d v="1899-12-30T00:00:00"/>
    <d v="1899-12-30T00:00:00"/>
    <x v="0"/>
    <s v="Cumplido"/>
  </r>
  <r>
    <s v="INC000002501668"/>
    <s v="HOUSING"/>
    <x v="15"/>
    <s v="APQ ACCESOS"/>
    <s v="JOSE G MARQUEZ MARCANO"/>
    <s v="tct_josmam"/>
    <s v="4-Menor/Localizado"/>
    <s v="4-Baja"/>
    <s v="Baja"/>
    <s v="Requerimiento de Cliente"/>
    <s v="TELEFONICA EMPRESAS DE CHILE SA"/>
    <s v="RONDA Y REVISION DE SALAS"/>
    <s v="17/12/2023 13:11:54"/>
    <s v="17/12/2023 13:13:44"/>
    <x v="0"/>
    <s v="CDP ANTIGUO 1"/>
    <s v="CDP ANTIGUO 2"/>
    <s v="17/12/2023 13:17:59"/>
    <s v="17/12/2023 23:50:00"/>
    <s v="RONDA Y REVISION DE SALAS"/>
    <s v="RONDAS REALIZADAS"/>
    <d v="1899-12-30T00:04:01"/>
    <d v="1899-12-30T00:06:05"/>
    <d v="1899-12-30T00:02:04"/>
    <x v="0"/>
    <s v="Cumplido"/>
  </r>
  <r>
    <s v="INC000002501670"/>
    <s v="HOUSING"/>
    <x v="15"/>
    <s v="APQ ACCESOS"/>
    <s v="JOSE G MARQUEZ MARCANO"/>
    <s v="tct_josmam"/>
    <s v="4-Menor/Localizado"/>
    <s v="4-Baja"/>
    <s v="Baja"/>
    <s v="Requerimiento de Cliente"/>
    <s v="TELEFONICA EMPRESAS DE CHILE SA"/>
    <s v="TOMA DE ALARMAS DE CLIENTES"/>
    <s v="17/12/2023 13:18:20"/>
    <s v="17/12/2023 13:18:57"/>
    <x v="0"/>
    <s v="CDP ANTIGUO 1"/>
    <s v="CDP ANTIGUO 2"/>
    <s v="17/12/2023 13:22:24"/>
    <s v="17/12/2023 23:50:00"/>
    <s v="TOMA DE ALARMAS DE CLIENTES"/>
    <s v="TOMA DE ALARMAS REALIZADAS"/>
    <d v="1899-12-30T00:03:15"/>
    <d v="1899-12-30T00:04:04"/>
    <d v="1899-12-30T00:00:49"/>
    <x v="0"/>
    <s v="Cumplido"/>
  </r>
  <r>
    <s v="INC000002501672"/>
    <s v="VPN IP - MPLS"/>
    <x v="4"/>
    <s v="GESTION HD"/>
    <s v="JUAN CARLOS UZCATEGUI FUGUETT"/>
    <s v="frp_fpetro"/>
    <s v="3-Moderado/Limitado"/>
    <s v="3-Medio"/>
    <s v="Media"/>
    <s v="Requerimiento de Cliente"/>
    <s v="TELEFONICA GLOBAL TECHNOLOGY S.A.AGENCIA EN CHILE"/>
    <s v="HD/RESETEO DE PASSWORD VPN PROVEEDOR NETSEC"/>
    <s v="17/12/2023 13:20:07"/>
    <s v="17/12/2023 13:22:21"/>
    <x v="0"/>
    <s v="TI"/>
    <s v="SISTEMAS OPERATIVOS"/>
    <s v="18/12/2023 9:12:27"/>
    <s v="18/12/2023 23:50:00"/>
    <s v="PREVENTIVO: NO_x000a_CODIGO DE SERVICIO:_x000a_DIRECCION:_x000a_QUIEN REPORTA:_x000a_CONTACTO EN TERRENO:_x000a__x000a_REQUERIMIENTO:_x000a__x000a_Estimados por favor su ayuda urgente para el reinicio de password del usuario p.epiraino._x000a__x000a_ _x000a__x000a_Este usuario es proveedor de la empresa NETSEC y da soporte a"/>
    <s v="Se reseta password y se valida con usuario final."/>
    <d v="1899-12-30T18:13:11"/>
    <d v="1899-12-30T19:52:20"/>
    <d v="1899-12-30T01:39:09"/>
    <x v="0"/>
    <s v="Cumplido"/>
  </r>
  <r>
    <s v="INC000002501735"/>
    <s v="RED INTERNA"/>
    <x v="6"/>
    <s v="APQ ACCESOS"/>
    <s v="YORDI M HURTADO ARAYA"/>
    <s v="tct_yorhua"/>
    <s v="4-Menor/Localizado"/>
    <s v="4-Baja"/>
    <s v="Baja"/>
    <s v="Requerimiento de Cliente"/>
    <s v="TELEFONICA CYBERSECURITY TECH CHILE SPA"/>
    <s v="RONDA TOMA DE TEMPERATURAS SALAS TIC 20:30"/>
    <s v="16/12/2023 20:42:57"/>
    <s v="16/12/2023 20:43:21"/>
    <x v="0"/>
    <s v="CDP ANTIGUO 1"/>
    <s v="CDP ANTIGUO 2"/>
    <s v="16/12/2023 21:44:02"/>
    <s v="16/12/2023 23:50:00"/>
    <s v="RONDA TOMA DE TEMPERATURAS SALAS TIC 20:30"/>
    <s v="RONDA REALIZADA"/>
    <d v="1899-12-30T00:00:00"/>
    <d v="1899-12-30T01:01:05"/>
    <d v="1899-12-30T01:01:05"/>
    <x v="0"/>
    <s v="Cumplido"/>
  </r>
  <r>
    <s v="INC000002501736"/>
    <s v="RED INTERNA"/>
    <x v="6"/>
    <s v="APQ ACCESOS"/>
    <s v="YORDI M HURTADO ARAYA"/>
    <s v="tct_yorhua"/>
    <s v="4-Menor/Localizado"/>
    <s v="4-Baja"/>
    <s v="Baja"/>
    <s v="Requerimiento de Cliente"/>
    <s v="TELEFONICA CYBERSECURITY TECH CHILE SPA"/>
    <s v="RONDA SALAS TECNICAS 20:30"/>
    <s v="16/12/2023 20:43:36"/>
    <s v="16/12/2023 20:43:58"/>
    <x v="0"/>
    <s v="CDP ANTIGUO 1"/>
    <s v="CDP ANTIGUO 2"/>
    <s v="16/12/2023 21:43:37"/>
    <s v="16/12/2023 23:50:00"/>
    <s v="RONDA SALAS TECNICAS 20:30"/>
    <s v="RONDA REALIZADA"/>
    <d v="1899-12-30T00:00:00"/>
    <d v="1899-12-30T01:00:01"/>
    <d v="1899-12-30T01:00:01"/>
    <x v="0"/>
    <s v="Cumplido"/>
  </r>
  <r>
    <s v="INC000002501737"/>
    <s v="RED INTERNA"/>
    <x v="6"/>
    <s v="APQ ACCESOS"/>
    <s v="YORDI M HURTADO ARAYA"/>
    <s v="tct_yorhua"/>
    <s v="4-Menor/Localizado"/>
    <s v="4-Baja"/>
    <s v="Baja"/>
    <s v="Requerimiento de Cliente"/>
    <s v="TELEFONICA CYBERSECURITY TECH CHILE SPA"/>
    <s v="RONDA TOMA DE TEMPERATURAS SALAS TIC 00:30"/>
    <s v="16/12/2023 20:44:19"/>
    <s v="16/12/2023 20:44:41"/>
    <x v="0"/>
    <s v="CDP ANTIGUO 1"/>
    <s v="CDP ANTIGUO 2"/>
    <s v="16/12/2023 21:43:18"/>
    <s v="16/12/2023 23:50:00"/>
    <s v="RONDA TOMA DE TEMPERATURAS SALAS TIC 00:30"/>
    <s v="RONDA REALIZADA"/>
    <d v="1899-12-30T00:00:00"/>
    <d v="1899-12-30T00:58:59"/>
    <d v="1899-12-30T00:58:59"/>
    <x v="0"/>
    <s v="Cumplido"/>
  </r>
  <r>
    <s v="INC000002501738"/>
    <s v="RED INTERNA"/>
    <x v="6"/>
    <s v="APQ ACCESOS"/>
    <s v="YORDI M HURTADO ARAYA"/>
    <s v="tct_yorhua"/>
    <s v="4-Menor/Localizado"/>
    <s v="4-Baja"/>
    <s v="Baja"/>
    <s v="Requerimiento de Cliente"/>
    <s v="TELEFONICA CYBERSECURITY TECH CHILE SPA"/>
    <s v="RONDA SALAS TECNICAS 00:30"/>
    <s v="16/12/2023 20:44:55"/>
    <s v="16/12/2023 20:45:20"/>
    <x v="0"/>
    <s v="CDP ANTIGUO 1"/>
    <s v="CDP ANTIGUO 2"/>
    <s v="16/12/2023 21:43:01"/>
    <s v="16/12/2023 23:50:00"/>
    <s v="RONDA SALAS TECNICAS 00:30"/>
    <s v="RONDA REALIZADA"/>
    <d v="1899-12-30T00:00:00"/>
    <d v="1899-12-30T00:58:06"/>
    <d v="1899-12-30T00:58:06"/>
    <x v="0"/>
    <s v="Cumplido"/>
  </r>
  <r>
    <s v="INC000002501739"/>
    <s v="RED INTERNA"/>
    <x v="6"/>
    <s v="APQ ACCESOS"/>
    <s v="YORDI M HURTADO ARAYA"/>
    <s v="tct_yorhua"/>
    <s v="4-Menor/Localizado"/>
    <s v="4-Baja"/>
    <s v="Baja"/>
    <s v="Requerimiento de Cliente"/>
    <s v="TELEFONICA CYBERSECURITY TECH CHILE SPA"/>
    <s v="RONDA TOMA DE TEMPERATURAS SALAS TIC 04:30"/>
    <s v="16/12/2023 20:45:32"/>
    <s v="16/12/2023 20:46:01"/>
    <x v="0"/>
    <s v="CDP ANTIGUO 1"/>
    <s v="CDP ANTIGUO 2"/>
    <s v="16/12/2023 21:42:45"/>
    <s v="16/12/2023 23:50:00"/>
    <s v="RONDA TOMA DE TEMPERATURAS SALAS TIC 04:30"/>
    <s v="RONDA REALIZADA"/>
    <d v="1899-12-30T00:00:00"/>
    <d v="1899-12-30T00:57:13"/>
    <d v="1899-12-30T00:57:13"/>
    <x v="0"/>
    <s v="Cumplido"/>
  </r>
  <r>
    <s v="INC000002501740"/>
    <s v="RED INTERNA"/>
    <x v="6"/>
    <s v="APQ ACCESOS"/>
    <s v="YORDI M HURTADO ARAYA"/>
    <s v="tct_yorhua"/>
    <s v="4-Menor/Localizado"/>
    <s v="4-Baja"/>
    <s v="Baja"/>
    <s v="Requerimiento de Cliente"/>
    <s v="TELEFONICA CYBERSECURITY TECH CHILE SPA"/>
    <s v="RONDA SALAS TECNICAS 04:30"/>
    <s v="16/12/2023 20:46:18"/>
    <s v="16/12/2023 20:46:43"/>
    <x v="0"/>
    <s v="CDP ANTIGUO 1"/>
    <s v="CDP ANTIGUO 2"/>
    <s v="16/12/2023 21:42:28"/>
    <s v="16/12/2023 23:50:00"/>
    <s v="RONDA SALAS TECNICAS 04:30"/>
    <s v="RONDA REALIZADA"/>
    <d v="1899-12-30T00:00:00"/>
    <d v="1899-12-30T00:56:10"/>
    <d v="1899-12-30T00:56:10"/>
    <x v="0"/>
    <s v="Cumplido"/>
  </r>
  <r>
    <s v="INC000002501879"/>
    <s v="HOUSING"/>
    <x v="16"/>
    <s v="BELIEVE"/>
    <s v="JOSE G MARQUEZ MARCANO"/>
    <s v="frp_fbalab"/>
    <s v="3-Moderado/Limitado"/>
    <s v="3-Medio"/>
    <s v="Media"/>
    <s v="Requerimiento de Cliente"/>
    <s v="REDBANC S A"/>
    <s v="GESTION DATACENTER/ ACCESOS / REDBANC S A"/>
    <s v="17/12/2023 18:06:56"/>
    <s v="17/12/2023 18:08:09"/>
    <x v="0"/>
    <s v="COMUNICACIONES"/>
    <s v="VPN IP - MPLS"/>
    <s v="17/12/2023 19:09:59"/>
    <s v="17/12/2023 23:50:00"/>
    <s v="EMPRESA: REDBANC S A_x000a_CÓDIGO DE SERVICIO: _x000a_DIRECCIÓN: _x000a_NOMBRE DE QUIEN REPORTA: Leonardo Vilches_x000a_TELÉFONO DE QUIEN REPORTA: 987685102_x000a_NOMBRE DE CONTACTO EN TERRENO: _x000a_REQUERIMIENTO:_x000a_Incidente - Reemplazo equipo y conexion_x000a_EQUIPOS ENERGIZADO/REINICIADOS:_x000a_HO"/>
    <s v="ACCESOS AUTORIZADOS"/>
    <d v="1899-12-30T00:56:43"/>
    <d v="1899-12-30T01:03:03"/>
    <d v="1899-12-30T00:06:20"/>
    <x v="0"/>
    <s v="Cumplido"/>
  </r>
  <r>
    <s v="INC000002501927"/>
    <s v="VPN IP - MPLS"/>
    <x v="16"/>
    <s v="GESTION HD"/>
    <s v="JORGE S LORCA LEIVA"/>
    <s v="frp_dalcap"/>
    <s v="4-Menor/Localizado"/>
    <s v="4-Baja"/>
    <s v="Baja"/>
    <s v="Requerimiento de Cliente"/>
    <s v="TELEFONICA INTERNACIONAL CHILE SA"/>
    <s v="PEND HORARIO HABIL | REQ / Requerimiento Wifi DXC Paine"/>
    <s v="16/12/2023 23:12:46"/>
    <s v="16/12/2023 23:16:05"/>
    <x v="0"/>
    <s v="CDP ANTIGUO 1"/>
    <s v="CDP ANTIGUO 2"/>
    <s v="20/12/2023 10:02:38"/>
    <s v="20/12/2023 23:50:00"/>
    <s v="PREVENTIVO: NO_x000a_CODIGO DE SERVICIO:_x000a_DIRECCION:_x000a_COMUNA:_x000a_CIUDAD:_x000a_QUIEN REPORTA: Sebastian Contreras Piña +56 2 2577 4410  Office | +56 9 8768 5102  Mobile _x000a_CONTACTO EN TERRENO:_x000a_PROBLEMA:_x000a_REQUERIMIENTO: Favor generar folio de requerimiento para disponer de i"/>
    <m/>
    <d v="1900-01-02T05:25:28"/>
    <d v="1900-01-02T10:49:52"/>
    <d v="1899-12-30T05:24:24"/>
    <x v="0"/>
    <s v="Cumplido"/>
  </r>
  <r>
    <s v="INC000002501984"/>
    <s v="HOUSING"/>
    <x v="15"/>
    <s v="APQ ACCESOS"/>
    <s v="LUIS O MORALES ARENAS"/>
    <s v="tct_luimoa"/>
    <s v="4-Menor/Localizado"/>
    <s v="4-Baja"/>
    <s v="Baja"/>
    <s v="Requerimiento de Cliente"/>
    <s v="TELEFONICA EMPRESAS DE CHILE SA"/>
    <s v="SE GENERA TICKET POR RONDA Y REVISION DE SALAS TECNICAS"/>
    <s v="17/12/2023 2:48:14"/>
    <s v="17/12/2023 2:51:05"/>
    <x v="0"/>
    <s v="CDP ANTIGUO 1"/>
    <s v="CDP ANTIGUO 2"/>
    <s v="17/12/2023 2:52:30"/>
    <s v="1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1987"/>
    <s v="HOUSING"/>
    <x v="15"/>
    <s v="APQ ACCESOS"/>
    <s v="LUIS O MORALES ARENAS"/>
    <s v="tct_luimoa"/>
    <s v="4-Menor/Localizado"/>
    <s v="4-Baja"/>
    <s v="Baja"/>
    <s v="Requerimiento de Cliente"/>
    <s v="TELEFONICA EMPRESAS DE CHILE SA"/>
    <s v="SE GENERA TICKET DE SUPERVISION PARA CLIENTE DXC"/>
    <s v="17/12/2023 2:57:29"/>
    <s v="17/12/2023 2:58:57"/>
    <x v="0"/>
    <s v="CDP ANTIGUO 1"/>
    <s v="CDP ANTIGUO 2"/>
    <s v="17/12/2023 3:02:35"/>
    <s v="17/12/2023 23:50:00"/>
    <s v="*Estimados:*_x0009__x0009_Actividad realizada_x000a__x0009__x000a_*Cliente:*_x0009__x0009_DXC_x000a_*Proveedor:*_x0009__x0009_UNISYS_x000a_*Tipo Requerimiento:*_x0009_INCIDENCIA_x000a_*N° Ticket Acceso:*_x0009_2500994_x000a_*N° CRQ:*_x0009__x0009_79937_x000a_*Estado CRQ:*_x0009__x0009_APROBADO_x000a_*TKT:*_x0009__x0009__x0009_TKT-005794_x000a_*Actividad a realizar:*_x0009_Incidencia cambio de dicos."/>
    <s v="INCIDENCIA RESTABLECIDA"/>
    <d v="1899-12-30T00:00:00"/>
    <d v="1899-12-30T00:00:00"/>
    <d v="1899-12-30T00:00:00"/>
    <x v="0"/>
    <s v="Cumplido"/>
  </r>
  <r>
    <s v="INC000002501990"/>
    <s v="HOUSING"/>
    <x v="15"/>
    <s v="APQ ACCESOS"/>
    <s v="LUIS O MORALES ARENAS"/>
    <s v="tct_luimoa"/>
    <s v="4-Menor/Localizado"/>
    <s v="4-Baja"/>
    <s v="Baja"/>
    <s v="Requerimiento de Cliente"/>
    <s v="TELEFONICA EMPRESAS DE CHILE SA"/>
    <s v="SE GENERA TICKET POR REVISION Y TOMA DE ALARMA DE CLIENTES"/>
    <s v="17/12/2023 3:04:26"/>
    <s v="17/12/2023 3:06:16"/>
    <x v="0"/>
    <s v="CDP ANTIGUO 1"/>
    <s v="CDP ANTIGUO 2"/>
    <s v="17/12/2023 3:06:50"/>
    <s v="17/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s v="Cumplido"/>
  </r>
  <r>
    <s v="INC000002502001"/>
    <s v="RED INTERNA"/>
    <x v="0"/>
    <s v="APOQUINDO TI"/>
    <s v="RICARDO F ORELLANA MARDONES"/>
    <s v="tct_rorell"/>
    <s v="4-Menor/Localizado"/>
    <s v="4-Baja"/>
    <s v="Baja"/>
    <s v="Requerimiento de Cliente"/>
    <s v="TELEFONICA EMPRESAS DE CHILE SA"/>
    <s v="RONDA Y MEDICIÓN DE TEMPERATURAS EN SALAS TIC"/>
    <s v="17/12/2023 4:16:54"/>
    <s v="17/12/2023 4:17:56"/>
    <x v="0"/>
    <s v="TI"/>
    <s v="CLIMA"/>
    <s v="17/12/2023 4:32:44"/>
    <s v="17/12/2023 23:50:00"/>
    <m/>
    <s v="ACT REALIZADA SIN NOVEDAD"/>
    <d v="1899-12-30T00:00:00"/>
    <d v="1899-12-30T00:00:00"/>
    <d v="1899-12-30T00:00:00"/>
    <x v="0"/>
    <s v="Cumplido"/>
  </r>
  <r>
    <s v="INC000002502009"/>
    <s v="RED INTERNA"/>
    <x v="0"/>
    <s v="APOQUINDO TI"/>
    <s v="RICARDO F ORELLANA MARDONES"/>
    <s v="tct_rorell"/>
    <s v="4-Menor/Localizado"/>
    <s v="4-Baja"/>
    <s v="Baja"/>
    <s v="Requerimiento de Cliente"/>
    <s v="TELEFONICA EMPRESAS DE CHILE SA"/>
    <s v="RONDA Y MEDICIÓN DE TEMPERATURAS EN SALAS TIC"/>
    <s v="17/12/2023 0:27:48"/>
    <s v="17/12/2023 0:29:55"/>
    <x v="0"/>
    <s v="TI"/>
    <s v="CLIMA"/>
    <s v="17/12/2023 0:56:05"/>
    <s v="17/12/2023 23:50:00"/>
    <m/>
    <s v="ACT REALIZADA SIN NOVEDAD"/>
    <d v="1899-12-30T00:00:00"/>
    <d v="1899-12-30T00:00:00"/>
    <d v="1899-12-30T00:00:00"/>
    <x v="0"/>
    <s v="Cumplido"/>
  </r>
  <r>
    <s v="INC000002502014"/>
    <s v="RED INTERNA"/>
    <x v="0"/>
    <s v="APOQUINDO TI"/>
    <s v="RICARDO F ORELLANA MARDONES"/>
    <s v="tct_rorell"/>
    <s v="4-Menor/Localizado"/>
    <s v="4-Baja"/>
    <s v="Baja"/>
    <s v="Requerimiento de Cliente"/>
    <s v="TELEFONICA EMPRESAS DE CHILE SA"/>
    <s v="RONDA Y MEDICIÓN DE TEMPERATURAS EN SALAS TIC"/>
    <s v="17/12/2023 2:26:11"/>
    <s v="17/12/2023 2:27:10"/>
    <x v="0"/>
    <s v="TI"/>
    <s v="CLIMA"/>
    <s v="17/12/2023 2:36:59"/>
    <s v="17/12/2023 23:50:00"/>
    <m/>
    <s v="ACT REALIZADA SIN NOVEDAD"/>
    <d v="1899-12-30T00:00:00"/>
    <d v="1899-12-30T00:00:00"/>
    <d v="1899-12-30T00:00:00"/>
    <x v="0"/>
    <s v="Cumplido"/>
  </r>
  <r>
    <s v="INC000002502016"/>
    <s v="RED INTERNA"/>
    <x v="0"/>
    <s v="APOQUINDO TI"/>
    <s v="RICARDO F ORELLANA MARDONES"/>
    <s v="tct_rorell"/>
    <s v="4-Menor/Localizado"/>
    <s v="4-Baja"/>
    <s v="Baja"/>
    <s v="Requerimiento de Cliente"/>
    <s v="TELEFONICA EMPRESAS DE CHILE SA"/>
    <s v="RONDA Y MEDICIÓN DE TEMPERATURAS EN SALAS TIC"/>
    <s v="17/12/2023 8:02:36"/>
    <s v="17/12/2023 8:03:29"/>
    <x v="0"/>
    <s v="TI"/>
    <s v="CLIMA"/>
    <s v="17/12/2023 8:28:57"/>
    <s v="17/12/2023 23:50:00"/>
    <m/>
    <s v="ACT REALIZADA SIN NOVEDAD"/>
    <d v="1899-12-30T00:00:00"/>
    <d v="1899-12-30T00:00:00"/>
    <d v="1899-12-30T00:00:00"/>
    <x v="0"/>
    <s v="Cumplido"/>
  </r>
  <r>
    <s v="INC000002502020"/>
    <s v="SAP"/>
    <x v="17"/>
    <s v="CLOUD SAP HANA"/>
    <s v="NICOLAS A SAAVEDRA EGUILUZ"/>
    <s v="tct_nsaave"/>
    <s v="4-Menor/Localizado"/>
    <s v="4-Baja"/>
    <s v="Baja"/>
    <s v="Requerimiento de Cliente"/>
    <s v="TELEFONICA EMPRESAS DE CHILE SA"/>
    <s v="Checklist Diario Clientes 17.12.23"/>
    <s v="17/12/2023 8:49:19"/>
    <s v="17/12/2023 8:50:32"/>
    <x v="0"/>
    <s v="Service"/>
    <s v="Internal"/>
    <s v="17/12/2023 8:50:54"/>
    <s v="17/12/2023 23:50:00"/>
    <s v="Se realiza Checklist Diario de los clientes; _x000a_ACMA_x000a_BLUMAR_x000a_COAGRA_x000a_FRUSAN_x000a_HCUA_x000a_HDC_x000a_INCHALAM_x000a_NUTRISCO_x000a_SUGAL"/>
    <s v="Se realiza Checklist Diario de los clientes; _x000a_HDC_x000a_NUTRISCO_x000a_FRUSAN_x000a__x000a_ACMA_x000a_BLUMAR_x000a_COAGRA_x000a_FRUSAN_x000a_HCUA_x000a_HDC_x000a_INCHALAM_x000a_NUTRISCO_x000a_SUGAL"/>
    <d v="1899-12-30T00:00:00"/>
    <d v="1899-12-30T00:01:35"/>
    <d v="1899-12-30T00:01:35"/>
    <x v="0"/>
    <s v="Cumplido"/>
  </r>
  <r>
    <s v="INC000002502036"/>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8:05"/>
    <s v="17/12/2023 19:59:34"/>
    <x v="0"/>
    <s v="TI"/>
    <s v="CLIMA"/>
    <s v="17/12/2023 20:10:46"/>
    <s v="17/12/2023 23:50:00"/>
    <s v="RONDA DE INSPECCIÓN DE SALAS Y TOMA DE TEMPERATURAS DC APOQUINDO"/>
    <s v="RONDA REALIZADA"/>
    <d v="1899-12-30T00:00:00"/>
    <d v="1899-12-30T00:00:00"/>
    <d v="1899-12-30T00:00:00"/>
    <x v="0"/>
    <s v="Cumplido"/>
  </r>
  <r>
    <s v="INC000002502038"/>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19:59:46"/>
    <s v="17/12/2023 20:01:11"/>
    <x v="0"/>
    <s v="TI"/>
    <s v="CLIMA"/>
    <s v="17/12/2023 20:11:11"/>
    <s v="17/12/2023 23:50:00"/>
    <s v="RONDA DE INSPECCIÓN DE SALAS Y TOMA DE TEMPERATURAS DC APOQUINDO"/>
    <s v="RONDA REALIZADA"/>
    <d v="1899-12-30T00:00:00"/>
    <d v="1899-12-30T00:00:00"/>
    <d v="1899-12-30T00:00:00"/>
    <x v="0"/>
    <s v="Cumplido"/>
  </r>
  <r>
    <s v="INC000002502040"/>
    <s v="INFRAESTRUCTURA DC"/>
    <x v="0"/>
    <s v="APQ ACCESOS"/>
    <s v="MARIO A BARRIENTOS RUIZ"/>
    <s v="MBARRIENTOS"/>
    <s v="4-Menor/Localizado"/>
    <s v="4-Baja"/>
    <s v="Baja"/>
    <s v="Requerimiento de Cliente"/>
    <s v="TELEFONICA GLOBAL TECHNOLOGY S.A.AGENCIA EN CHILE"/>
    <s v="RONDA DE INSPECCIÓN DE SALAS Y TOMA DE TEMPERATURAS DC APOQUINDO"/>
    <s v="17/12/2023 20:01:27"/>
    <s v="17/12/2023 20:02:51"/>
    <x v="0"/>
    <s v="TI"/>
    <s v="CLIMA"/>
    <s v="17/12/2023 20:11:37"/>
    <s v="17/12/2023 23:50:00"/>
    <s v="RONDA DE INSPECCIÓN DE SALAS Y TOMA DE TEMPERATURAS DC APOQUINDO"/>
    <s v="RONDA REALIZADA"/>
    <d v="1899-12-30T00:00:00"/>
    <d v="1899-12-30T00:00:00"/>
    <d v="1899-12-30T00:00:00"/>
    <x v="0"/>
    <s v="Cumplido"/>
  </r>
  <r>
    <s v="INC000002502047"/>
    <s v="VPN IP - MPLS"/>
    <x v="17"/>
    <s v="GESTION HD"/>
    <s v="ANGEL CASTRO CABRERA"/>
    <s v="frp_disilv"/>
    <s v="4-Menor/Localizado"/>
    <s v="4-Baja"/>
    <s v="Baja"/>
    <s v="Requerimiento de Cliente"/>
    <s v="SOC PUNTA DEL COBRE S A"/>
    <s v="PENDIENTE H. HABIL//REQ / Copia Servidores"/>
    <s v="17/12/2023 22:41:49"/>
    <s v="17/12/2023 22:45:28"/>
    <x v="0"/>
    <s v="CDP ANTIGUO 1"/>
    <s v="CDP ANTIGUO 2"/>
    <s v="18/12/2023 14:46:34"/>
    <s v="18/12/2023 23:50:00"/>
    <s v="PREVENTIVO: NO_x000a__x000a_CODIGO DE SERVICIO: VDC_PUNTADELCOBRE_PF_APQ_01_x000a__x000a_DIRECCION:      _x000a__x000a_CIUDAD:             _x000a__x000a_COMUNA:_x000a__x000a_NOMBRE QUIEN REPORTA: Erick Velasquez Barahona_x000a__x000a_TELEFONO QUIEN REPORTA: 944582423_x000a__x000a_NOMBRE CONTACTO EN TERRENO: Erick Velasquez 944582423_x000a__x000a_TE"/>
    <s v="Se efectúa contacto con cliente: Erick Velasquez_x000a_Teléfono de contacto: Vía correo_x000a_Acciones realizadas: Se importan maquinas virtuales en plataforma VDC_x000a_Acciones de Mejora, Recomendaciones: N/A_x000a_Causa Raíz: N/A"/>
    <d v="1899-12-30T15:51:57"/>
    <d v="1899-12-30T16:04:45"/>
    <d v="1899-12-30T00:12:48"/>
    <x v="0"/>
    <s v="Cumplido"/>
  </r>
  <r>
    <s v="INC000002502057"/>
    <s v="HOUSING"/>
    <x v="14"/>
    <s v="BELIEVE"/>
    <s v="MARIO A BARRIENTOS RUIZ"/>
    <s v="frp_jreyna"/>
    <s v="3-Moderado/Limitado"/>
    <s v="3-Medio"/>
    <s v="Media"/>
    <s v="Requerimiento de Cliente"/>
    <s v="CONSEJO DE DEFENSA DEL ESTADO"/>
    <s v="GESTION DATACENTER/ ACCESOS  / Consejo de Defensa Del Estado"/>
    <s v="18/12/2023 8:03:51"/>
    <s v="18/12/2023 8:07:34"/>
    <x v="0"/>
    <s v="COMUNICACIONES"/>
    <s v="VPN IP - MPLS"/>
    <s v="18/12/2023 9:33:00"/>
    <s v="18/12/2023 23:50:00"/>
    <s v="EMPRESA:    _x0009_Consejo de Defensa Del Estado_x000a_CÓDIGO DE SERVICIO:_x000a_DIRECCIÓN_x000a_NOMBRE DE QUIEN REPORTA:  Juan Pablo Adaro Durán_x000a_TELÉFONO DE QUIEN REPORTA: +56 226751923_x000a_NOMBRE DE CONTACTO EN TERRENO: Juan Pablo Adaro Durán / 56994780387_x000a_REQUERIMIENTO:  _x000a__x000a_Reemp"/>
    <s v="ACCESOS AUTORIZADOS"/>
    <d v="1899-12-30T00:16:00"/>
    <d v="1899-12-30T01:29:09"/>
    <d v="1899-12-30T01:13:09"/>
    <x v="0"/>
    <s v="Cumplido"/>
  </r>
  <r>
    <s v="INC000002502062"/>
    <s v="VPN IP - MPLS"/>
    <x v="3"/>
    <s v="GESTION HD"/>
    <s v="GUSTAVO AVILA VERA"/>
    <s v="frp_jesanc"/>
    <s v="4-Menor/Localizado"/>
    <s v="4-Baja"/>
    <s v="Baja"/>
    <s v="Requerimiento de Cliente"/>
    <s v="AGRICOLA ARIZTIA LIMITADA"/>
    <s v="REQ / MODIFICAR ZONA DNS ARIZTIAATUNEGOCIO.CL"/>
    <s v="18/12/2023 8:22:14"/>
    <s v="18/12/2023 8:26:20"/>
    <x v="0"/>
    <s v="CDP ANTIGUO 1"/>
    <s v="CDP ANTIGUO 2"/>
    <s v="18/12/2023 9:24:45"/>
    <s v="18/12/2023 23:50:00"/>
    <s v="PREVENTIVO: NO_x000a__x000a_CODIGO DE SERVICIO: NN._x000a__x000a_DIRECCION:      _x000a__x000a_CIUDAD:             _x000a__x000a_COMUNA:_x000a__x000a_NOMBRE QUIEN REPORTA:Osvaldo Mardones G._x000a__x000a_TELEFONO QUIEN REPORTA:Tel: +56 2 2637 8108_x000a__x000a_NOMBRE CONTACTO EN TERRENO:        _x000a__x000a_TELEFONO 1 CONTACTO EN TERRENO:_x000a__x000a_TELEFON"/>
    <s v="Se modifica el registro DNS"/>
    <d v="1899-12-30T00:00:00"/>
    <d v="1899-12-30T01:02:31"/>
    <d v="1899-12-30T01:02:31"/>
    <x v="0"/>
    <s v="Cumplido"/>
  </r>
  <r>
    <s v="INC000002502074"/>
    <s v="HOUSING"/>
    <x v="16"/>
    <s v="BELIEVE"/>
    <s v="JORGE S LORCA LEIVA"/>
    <s v="frp_fbalab"/>
    <s v="3-Moderado/Limitado"/>
    <s v="3-Medio"/>
    <s v="Media"/>
    <s v="Requerimiento de Cliente"/>
    <s v="TELEFONICA EMPRESAS DE CHILE SA"/>
    <s v="GESTION DATACENTER/ ACCESOS / GTD - SONDA"/>
    <s v="18/12/2023 9:26:15"/>
    <s v="18/12/2023 9:27:56"/>
    <x v="0"/>
    <s v="COMUNICACIONES"/>
    <s v="VPN IP - MPLS"/>
    <s v="18/12/2023 11:55:04"/>
    <s v="18/12/2023 23:50:00"/>
    <s v="EMPRESA: GTD - SONDA_x000a_CÓDIGO DE SERVICIO: _x000a_DIRECCIÓN: _x000a_NOMBRE DE QUIEN REPORTA: Javier Romero_x000a_TELÉFONO DE QUIEN REPORTA: 995290524_x000a_NOMBRE DE CONTACTO EN TERRENO: _x000a_REQUERIMIENTO:_x000a_Se requiere accesos en DC Paine para conexion de cruzada optica solo en sala"/>
    <m/>
    <d v="1899-12-30T01:20:49"/>
    <d v="1899-12-30T02:28:49"/>
    <d v="1899-12-30T01:08:00"/>
    <x v="0"/>
    <s v="Cumplido"/>
  </r>
  <r>
    <s v="INC000002502393"/>
    <s v="TICKET-INTELIGENTE"/>
    <x v="4"/>
    <s v="GESTION TI"/>
    <s v="JUAN CARLOS UZCATEGUI FUGUETT"/>
    <s v="USR_TSIGHT"/>
    <s v="1-Extenso/Generalizado"/>
    <s v="4-Baja"/>
    <s v="Baja"/>
    <s v="Incidente de Cliente"/>
    <s v="GPS CHILE SPA"/>
    <s v="gpschi01 - wnprap_gps02 TICKET AUTOMATICO"/>
    <s v="17/12/2023 15:43:49"/>
    <s v="17/12/2023 15:43:49"/>
    <x v="0"/>
    <s v="TI"/>
    <s v="SISTEMAS OPERATIVOS"/>
    <s v="19/12/2023 13:01:58"/>
    <s v="19/12/2023 23:50:00"/>
    <s v="PREVENTIVO=SI_x000a_CODIGO DE SERVICIO=GPSCHI01 - WNPRAP_GPS02-Disk F_x000a_DIRECCION=${Dirección_Local}_x000a_CIUDAD=${Ciudad}_x000a_COMUNA LOCAL=_x000a_REGION=${Región}_x000a_QUIEN REPORTA=Ticket automático_x000a_CONTACTO EN TERRENO=_x000a_PROBLEMA=Critical Hard Drive Space Alert for Node GPSCHI01 -"/>
    <s v="Se informa a cliente, sin respuesta. Se adjunta evidencia. Pablo Morandi."/>
    <d v="1899-12-31T21:15:59"/>
    <d v="1899-12-31T21:18:09"/>
    <d v="1899-12-30T00:02:10"/>
    <x v="1"/>
    <s v=""/>
  </r>
  <r>
    <s v="INC000002502403"/>
    <s v="VPN IP - MPLS"/>
    <x v="4"/>
    <s v="GESTION HD"/>
    <s v="JUAN CARLOS UZCATEGUI FUGUETT"/>
    <s v="frp_fpetro"/>
    <s v="3-Moderado/Limitado"/>
    <s v="3-Medio"/>
    <s v="Media"/>
    <s v="Incidente de Cliente"/>
    <s v="TELEFONICA GLOBAL TECHNOLOGY S.A.AGENCIA EN CHILE"/>
    <s v="HD/Solarwind - Reinicio de S.O SW-POOL14"/>
    <s v="17/12/2023 16:01:31"/>
    <s v="17/12/2023 16:05:15"/>
    <x v="0"/>
    <s v="TI"/>
    <s v="SISTEMAS OPERATIVOS"/>
    <s v="17/12/2023 22:06:23"/>
    <s v="17/12/2023 23:50:00"/>
    <s v="PREVENTIVO: NO_x000a_CODIGO DE SERVICIO: _x000a_DIRECCION:_x000a_QUIEN REPORTA:_x000a_CONTACTO EN TERRENO:_x000a__x000a_REQUERIMIENTO: _x000a__x000a_Junto con saludar, de acuerdo a correo precedente favor crear ticket como requerimiento y en estado pendiente.,  Adjuntar correo._x000a__x000a_TELEFONICA GLOBAL TECN"/>
    <s v="Se realizo revision de acuerdo a lo reportado y se detecto servidor sw poll14 con las interfaces de red deshabilitadas. Se activan y se realizan pruebas , sin retomar conectividad al server....Se detecta que realizaron actividades de migracion de servido"/>
    <d v="1899-12-30T00:50:40"/>
    <d v="1899-12-30T06:04:52"/>
    <d v="1899-12-30T04:00:00"/>
    <x v="1"/>
    <s v=""/>
  </r>
  <r>
    <s v="INC000002502470"/>
    <s v="TICKET-INTELIGENTE"/>
    <x v="3"/>
    <s v="GESTION TI"/>
    <s v="VICTOR SEPULVEDA GAMARRA"/>
    <s v="USR_TSIGHT"/>
    <s v="1-Extenso/Generalizado"/>
    <s v="4-Baja"/>
    <s v="Baja"/>
    <s v="Incidente de Cliente"/>
    <s v="COPEFRUT S A"/>
    <s v="frsafe01 - sap_solman - vm TICKET AUTOMATICO"/>
    <s v="17/12/2023 17:56:21"/>
    <s v="17/12/2023 17:56:21"/>
    <x v="0"/>
    <s v="TI"/>
    <s v="SISTEMAS OPERATIVOS"/>
    <s v="17/12/2023 18:59:26"/>
    <s v="17/12/2023 23:50:00"/>
    <s v="PREVENTIVO=SI_x000a_CODIGO DE SERVICIO=sapsolman-/home_x000a_DIRECCION=${Dirección_Local}_x000a_CIUDAD=${Ciudad}_x000a_COMUNA LOCAL=_x000a_REGION=${Región}_x000a_QUIEN REPORTA=Ticket automático_x000a_CONTACTO EN TERRENO=_x000a_PROBLEMA=Critical Hard Drive Space Alert for Node FRSAFE01 - SAP_SOLMAN - V"/>
    <s v="Se revisa servidor y Filesystem /home se encuentra con 2% de uso.               _x000a_sapsolman:~ # date; df -h /home/_x000a_Sun Dec 17 18:45:17 -03 2023_x000a_Filesystem               Size  Used Avail Use% Mounted on_x000a_/dev/mapper/system-home  4.0G   51M  4.0G   2% /home"/>
    <d v="1899-12-30T01:00:57"/>
    <d v="1899-12-30T01:03:05"/>
    <d v="1899-12-30T00:02:08"/>
    <x v="1"/>
    <s v=""/>
  </r>
  <r>
    <s v="INC000002502484"/>
    <s v="TICKET-INTELIGENTE"/>
    <x v="4"/>
    <s v="GESTION TI"/>
    <s v="JUAN CARLOS UZCATEGUI FUGUETT"/>
    <s v="USR_TSIGHT"/>
    <s v="1-Extenso/Generalizado"/>
    <s v="4-Baja"/>
    <s v="Baja"/>
    <s v="Incidente de Cliente"/>
    <s v="FUNDACION INSTITUTO PROFESIONAL DUOC UC"/>
    <s v="fiprdu01 - srvfs01_vm TICKET AUTOMATICO"/>
    <s v="17/12/2023 18:58:22"/>
    <s v="17/12/2023 18:58:22"/>
    <x v="0"/>
    <s v="TI"/>
    <s v="SISTEMAS OPERATIVOS"/>
    <s v="18/12/2023 15:09:02"/>
    <s v="18/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rver se mantenia en observacion, alza normalizada sin intervencion."/>
    <d v="1899-12-30T20:08:37"/>
    <d v="1899-12-30T20:10:40"/>
    <d v="1899-12-30T00:02:03"/>
    <x v="1"/>
    <s v=""/>
  </r>
  <r>
    <s v="INC000002502533"/>
    <s v="RED INTERNA"/>
    <x v="0"/>
    <s v="APOQUINDO TI"/>
    <s v="RICARDO F ORELLANA MARDONES"/>
    <s v="tct_rorell"/>
    <s v="4-Menor/Localizado"/>
    <s v="4-Baja"/>
    <s v="Baja"/>
    <s v="Requerimiento de Cliente"/>
    <s v="TELEFONICA EMPRESAS DE CHILE SA"/>
    <s v="RONDA Y MEDICIÓN DE TEMPERATURAS EN SALAS TIC"/>
    <s v="18/12/2023 7:13:17"/>
    <s v="18/12/2023 7:14:12"/>
    <x v="0"/>
    <s v="TI"/>
    <s v="CLIMA"/>
    <s v="18/12/2023 7:26:16"/>
    <s v="18/12/2023 23:50:00"/>
    <m/>
    <s v="ACT REALIZADA SIN NOVEDAD"/>
    <d v="1899-12-30T00:00:00"/>
    <d v="1899-12-30T00:00:00"/>
    <d v="1899-12-30T00:00:00"/>
    <x v="0"/>
    <s v="Cumplido"/>
  </r>
  <r>
    <s v="INC000002502556"/>
    <s v="VPN IP - MPLS"/>
    <x v="17"/>
    <s v="GESTION HD"/>
    <s v="EWALD R GALAZ MILLALEO"/>
    <s v="frp_jciert"/>
    <s v="4-Menor/Localizado"/>
    <s v="4-Baja"/>
    <s v="Baja"/>
    <s v="Requerimiento de Cliente"/>
    <s v="TELEFONICA GLOBAL TECHNOLOGY S.A.AGENCIA EN CHILE"/>
    <s v="REQ / INCHALAM - SAP NOTE"/>
    <s v="18/12/2023 9:43:14"/>
    <s v="18/12/2023 9:45:45"/>
    <x v="0"/>
    <s v="Service"/>
    <s v="Internal"/>
    <s v="19/12/2023 11:06:36"/>
    <s v="19/12/2023 23:50:00"/>
    <s v="PREVENTIVO: NO_x000a__x000a_CODIGO DE SERVICIO:NN..._x000a__x000a_DIRECCION:      _x000a__x000a_CIUDAD:             _x000a__x000a_COMUNA:_x000a__x000a_NOMBRE QUIEN REPORTA:Ewald Galaz Millaleo_x000a__x000a_TELEFONO QUIEN REPORTA:_x000a__x000a_NOMBRE CONTACTO EN TERRENO:        _x000a__x000a_TELEFONO 1 CONTACTO EN TERRENO:_x000a__x000a_TELEFONO 2 CONTACTO EN TE"/>
    <s v="Estimados,_x000a__x000a_Se adjunta correo de respuesta enviado al cliente._x000a__x000a_Saludos."/>
    <d v="1899-12-30T16:27:06"/>
    <d v="1899-12-31T01:23:22"/>
    <d v="1899-12-30T08:56:16"/>
    <x v="0"/>
    <s v="Cumplido"/>
  </r>
  <r>
    <s v="INC000002502726"/>
    <s v="VPN IP - MPLS"/>
    <x v="9"/>
    <s v="BELIEVE"/>
    <s v="AXEL ANDRADE"/>
    <s v="frp_jesanc"/>
    <s v="4-Menor/Localizado"/>
    <s v="4-Baja"/>
    <s v="Baja"/>
    <s v="Requerimiento de Cliente"/>
    <s v="INSTITUTO PROFESIONAL DE CHILE SA"/>
    <s v="REQ / Solicitud respaldo diario bases de datos - IPCHILE"/>
    <s v="18/12/2023 0:20:47"/>
    <s v="18/12/2023 0:23:47"/>
    <x v="0"/>
    <s v="TI"/>
    <s v="ALMACENAMIENTO y RESPALDO"/>
    <s v="19/12/2023 14:46:48"/>
    <s v="19/12/2023 23:50:00"/>
    <s v="PREVENTIVO:_x000a__x000a_CODIGO DE SERVICIO:_x000a__x000a_DIRECCION:      _x000a__x000a_CIUDAD:             _x000a__x000a_COMUNA:_x000a__x000a_NOMBRE QUIEN REPORTA: Raúl Fernández Ogalde_x000a__x000a_TELEFONO QUIEN REPORTA: +56 9 5410 9101_x000a__x000a_NOMBRE CONTACTO EN TERRENO:        _x000a__x000a_TELEFONO 1 CONTACTO EN TERRENO:_x000a__x000a_TELEFONO 2 CONT"/>
    <s v="Se efectúa contacto con cliente:  N/A_x000a_Teléfono de contacto:  N/A_x000a_Acciones realizadas: se realiza alta de bd solicitada por cliente, se envia correo a cliente informando._x000a_Solución paliativa o definitiva: definitiva_x000a_Acciones de Mejora, Recomendaciones:  N/"/>
    <d v="1899-12-31T04:37:04"/>
    <d v="1899-12-31T14:26:01"/>
    <d v="1899-12-30T09:48:57"/>
    <x v="0"/>
    <s v="Cumplido"/>
  </r>
  <r>
    <s v="INC000002502728"/>
    <s v="RED INTERNA"/>
    <x v="0"/>
    <s v="APOQUINDO TI"/>
    <s v="RICARDO F ORELLANA MARDONES"/>
    <s v="tct_rorell"/>
    <s v="4-Menor/Localizado"/>
    <s v="4-Baja"/>
    <s v="Baja"/>
    <s v="Requerimiento de Cliente"/>
    <s v="TELEFONICA EMPRESAS DE CHILE SA"/>
    <s v="RONDA Y MEDICIÓN DE TEMPERATURAS EN SALAS TIC"/>
    <s v="18/12/2023 4:22:17"/>
    <s v="18/12/2023 4:23:12"/>
    <x v="0"/>
    <s v="TI"/>
    <s v="CLIMA"/>
    <s v="18/12/2023 4:34:30"/>
    <s v="18/12/2023 23:50:00"/>
    <m/>
    <s v="ACT REALIZADA SIN NOVEDAD"/>
    <d v="1899-12-30T00:00:00"/>
    <d v="1899-12-30T00:00:00"/>
    <d v="1899-12-30T00:00:00"/>
    <x v="0"/>
    <s v="Cumplido"/>
  </r>
  <r>
    <s v="INC000002502734"/>
    <s v="HOUSING"/>
    <x v="15"/>
    <s v="APQ ACCESOS"/>
    <s v="LUIS O MORALES ARENAS"/>
    <s v="tct_luimoa"/>
    <s v="4-Menor/Localizado"/>
    <s v="4-Baja"/>
    <s v="Baja"/>
    <s v="Requerimiento de Cliente"/>
    <s v="TELEFONICA EMPRESAS DE CHILE SA"/>
    <s v="SE GENERA TICKET POR RONDA Y REVISION DE SALAS TECNICAS"/>
    <s v="18/12/2023 5:55:44"/>
    <s v="18/12/2023 5:57:36"/>
    <x v="0"/>
    <s v="CDP ANTIGUO 1"/>
    <s v="CDP ANTIGUO 2"/>
    <s v="18/12/2023 6:04:03"/>
    <s v="18/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2736"/>
    <s v="HOUSING"/>
    <x v="15"/>
    <s v="APQ ACCESOS"/>
    <s v="LUIS O MORALES ARENAS"/>
    <s v="tct_luimoa"/>
    <s v="4-Menor/Localizado"/>
    <s v="4-Baja"/>
    <s v="Baja"/>
    <s v="Requerimiento de Cliente"/>
    <s v="TELEFONICA EMPRESAS DE CHILE SA"/>
    <s v="SE GENERA TICKET POR REVISION Y TOMA DE ALARMA DE CLINTES"/>
    <s v="18/12/2023 5:59:03"/>
    <s v="18/12/2023 6:00:57"/>
    <x v="0"/>
    <s v="CDP ANTIGUO 1"/>
    <s v="CDP ANTIGUO 2"/>
    <s v="18/12/2023 6:04:21"/>
    <s v="18/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02738"/>
    <s v="HOUSING"/>
    <x v="15"/>
    <s v="APQ ACCESOS"/>
    <s v="LUIS O MORALES ARENAS"/>
    <s v="tct_luimoa"/>
    <s v="4-Menor/Localizado"/>
    <s v="4-Baja"/>
    <s v="Baja"/>
    <s v="Requerimiento de Cliente"/>
    <s v="TELEFONICA EMPRESAS DE CHILE SA"/>
    <s v="SE GENERA TICKET DE SUPERVISION PARA CLIENTE DXC"/>
    <s v="18/12/2023 6:27:26"/>
    <s v="18/12/2023 6:29:03"/>
    <x v="0"/>
    <s v="CDP ANTIGUO 1"/>
    <s v="CDP ANTIGUO 2"/>
    <s v="18/12/2023 6:43:12"/>
    <s v="18/12/2023 23:50:00"/>
    <s v="*Estimados:*_x0009__x0009_Actividad realizada_x000a__x0009__x000a_*Cliente:*_x0009__x0009_DXC_x000a_*Proveedor:*_x0009__x0009_INTERSIDE_x000a_*Tipo Requerimiento:*_x0009_INCIDENCIA_x000a_*N° Ticket Acceso:*_x0009_2501879_x000a_*N° CRQ:*_x0009__x0009_79847_x000a_*Estado CRQ:*_x0009__x0009_APROBADO_x000a_*TKT:*_x0009__x0009__x0009_TKT-005795_x000a_*Actividad a realizar:*_x0009_Incidente - Reemplazo FTD Intern"/>
    <s v="INCIDENCIA NO RESTABLECIDA"/>
    <d v="1899-12-30T00:00:00"/>
    <d v="1899-12-30T00:00:00"/>
    <d v="1899-12-30T00:00:00"/>
    <x v="0"/>
    <s v="Cumplido"/>
  </r>
  <r>
    <s v="INC000002502740"/>
    <s v="HOUSING"/>
    <x v="6"/>
    <s v="APQ ACCESOS"/>
    <s v="EDUARDO A NUÑEZ LAMOZA"/>
    <s v="tct_edunul"/>
    <s v="4-Menor/Localizado"/>
    <s v="4-Baja"/>
    <s v="Baja"/>
    <s v="Requerimiento de Cliente"/>
    <s v="TELEFONICA CYBERSECURITY TECH CHILE SPA"/>
    <s v="TOMA DE TEMPERATURAS"/>
    <s v="18/12/2023 7:02:27"/>
    <s v="18/12/2023 7:03:34"/>
    <x v="0"/>
    <s v="TI"/>
    <s v="CLIMA"/>
    <s v="18/12/2023 7:03:50"/>
    <s v="18/12/2023 23:50:00"/>
    <s v="TOMA DE TEMPERATURAS"/>
    <s v="RONDA REALIZADA"/>
    <d v="1899-12-30T00:00:00"/>
    <d v="1899-12-30T00:00:00"/>
    <d v="1899-12-30T00:00:00"/>
    <x v="0"/>
    <s v="Cumplido"/>
  </r>
  <r>
    <s v="INC000002502742"/>
    <s v="HOUSING"/>
    <x v="6"/>
    <s v="APQ ACCESOS"/>
    <s v="EDUARDO A NUÑEZ LAMOZA"/>
    <s v="tct_edunul"/>
    <s v="4-Menor/Localizado"/>
    <s v="4-Baja"/>
    <s v="Baja"/>
    <s v="Requerimiento de Cliente"/>
    <s v="TELEFONICA CYBERSECURITY TECH CHILE SPA"/>
    <s v="TOMA DE TEMPERATURAS"/>
    <s v="18/12/2023 7:04:07"/>
    <s v="18/12/2023 7:05:05"/>
    <x v="0"/>
    <s v="TI"/>
    <s v="CLIMA"/>
    <s v="18/12/2023 7:05:28"/>
    <s v="18/12/2023 23:50:00"/>
    <s v="TOMA DE TEMPERATURAS"/>
    <s v="RONDA REALIZADA"/>
    <d v="1899-12-30T00:00:00"/>
    <d v="1899-12-30T00:00:00"/>
    <d v="1899-12-30T00:00:00"/>
    <x v="0"/>
    <s v="Cumplido"/>
  </r>
  <r>
    <s v="INC000002502744"/>
    <s v="HOUSING"/>
    <x v="6"/>
    <s v="APQ ACCESOS"/>
    <s v="EDUARDO A NUÑEZ LAMOZA"/>
    <s v="tct_edunul"/>
    <s v="4-Menor/Localizado"/>
    <s v="4-Baja"/>
    <s v="Baja"/>
    <s v="Requerimiento de Cliente"/>
    <s v="TELEFONICA CYBERSECURITY TECH CHILE SPA"/>
    <s v="TOMA DE TEMPERATURAS"/>
    <s v="18/12/2023 7:05:51"/>
    <s v="18/12/2023 7:06:46"/>
    <x v="0"/>
    <s v="TI"/>
    <s v="CLIMA"/>
    <s v="18/12/2023 7:07:06"/>
    <s v="18/12/2023 23:50:00"/>
    <s v="TOMA DE TEMPERATURAS"/>
    <s v="RONDA REALIZADA"/>
    <d v="1899-12-30T00:00:00"/>
    <d v="1899-12-30T00:00:00"/>
    <d v="1899-12-30T00:00:00"/>
    <x v="0"/>
    <s v="Cumplido"/>
  </r>
  <r>
    <s v="INC000002502746"/>
    <s v="HOUSING"/>
    <x v="6"/>
    <s v="APQ ACCESOS"/>
    <s v="EDUARDO A NUÑEZ LAMOZA"/>
    <s v="tct_edunul"/>
    <s v="4-Menor/Localizado"/>
    <s v="4-Baja"/>
    <s v="Baja"/>
    <s v="Requerimiento de Cliente"/>
    <s v="TELEFONICA CYBERSECURITY TECH CHILE SPA"/>
    <s v="RONDA SALAS TECNICAS"/>
    <s v="18/12/2023 7:07:19"/>
    <s v="18/12/2023 7:08:20"/>
    <x v="0"/>
    <s v="TI"/>
    <s v="INFRAESTRUCTURA"/>
    <s v="18/12/2023 7:08:38"/>
    <s v="18/12/2023 23:50:00"/>
    <s v="REVISION DE SALAS Y RACK"/>
    <s v="RONDA REALIZADA"/>
    <d v="1899-12-30T00:00:00"/>
    <d v="1899-12-30T00:00:00"/>
    <d v="1899-12-30T00:00:00"/>
    <x v="0"/>
    <s v="Cumplido"/>
  </r>
  <r>
    <s v="INC000002502748"/>
    <s v="HOUSING"/>
    <x v="6"/>
    <s v="APQ ACCESOS"/>
    <s v="EDUARDO A NUÑEZ LAMOZA"/>
    <s v="tct_edunul"/>
    <s v="4-Menor/Localizado"/>
    <s v="4-Baja"/>
    <s v="Baja"/>
    <s v="Requerimiento de Cliente"/>
    <s v="TELEFONICA CYBERSECURITY TECH CHILE SPA"/>
    <s v="RONDA SALAS TECNICAS"/>
    <s v="18/12/2023 7:08:53"/>
    <s v="18/12/2023 7:10:04"/>
    <x v="0"/>
    <s v="TI"/>
    <s v="INFRAESTRUCTURA"/>
    <s v="18/12/2023 7:10:24"/>
    <s v="18/12/2023 23:50:00"/>
    <s v="REVISION DE SALAS Y RACK"/>
    <s v="RONDA REALIZADA"/>
    <d v="1899-12-30T00:00:00"/>
    <d v="1899-12-30T00:00:00"/>
    <d v="1899-12-30T00:00:00"/>
    <x v="0"/>
    <s v="Cumplido"/>
  </r>
  <r>
    <s v="INC000002502750"/>
    <s v="HOUSING"/>
    <x v="6"/>
    <s v="APQ ACCESOS"/>
    <s v="EDUARDO A NUÑEZ LAMOZA"/>
    <s v="tct_edunul"/>
    <s v="4-Menor/Localizado"/>
    <s v="4-Baja"/>
    <s v="Baja"/>
    <s v="Requerimiento de Cliente"/>
    <s v="TELEFONICA CYBERSECURITY TECH CHILE SPA"/>
    <s v="RONDA SALAS TECNICAS"/>
    <s v="18/12/2023 7:10:38"/>
    <s v="18/12/2023 7:11:35"/>
    <x v="0"/>
    <s v="TI"/>
    <s v="INFRAESTRUCTURA"/>
    <s v="18/12/2023 7:11:54"/>
    <s v="18/12/2023 23:50:00"/>
    <s v="REVISION DE SALAS Y RACK"/>
    <s v="RONDA REALIZADA"/>
    <d v="1899-12-30T00:00:00"/>
    <d v="1899-12-30T00:00:00"/>
    <d v="1899-12-30T00:00:00"/>
    <x v="0"/>
    <s v="Cumplido"/>
  </r>
  <r>
    <s v="INC000002502824"/>
    <s v="HOSTING VIRTUAL"/>
    <x v="13"/>
    <s v="BELIEVE"/>
    <s v="DEIBY Y SANTOYO MONTEROLA"/>
    <s v="frp_jesanc"/>
    <s v="4-Menor/Localizado"/>
    <s v="4-Baja"/>
    <s v="Baja"/>
    <s v="Requerimiento de Cliente"/>
    <s v="PRODINSA 1"/>
    <s v="REQ / Prodinsa | Levantamiento de información"/>
    <s v="17/12/2023 22:25:39"/>
    <s v="17/12/2023 22:41:44"/>
    <x v="0"/>
    <s v="CDP ANTIGUO 1"/>
    <s v="CDP ANTIGUO 2"/>
    <s v="21/12/2023 12:59:09"/>
    <s v="21/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s v="Diagnostico/Derivación: depende de la fase, si es diagnostico, o si esta derivando a otra area o Avances_x000a_1.- Se efectúa contacto con cliente: N/A_x000a_2.- Teléfono de contacto: N/A_x000a_3.- Tiempo estimado de revisión: tiempo aproximado o N/A_x000a_4.- Comentario Públic"/>
    <d v="1900-01-02T10:16:50"/>
    <d v="1900-01-02T14:33:30"/>
    <d v="1899-12-30T04:16:40"/>
    <x v="0"/>
    <s v="Cumplido"/>
  </r>
  <r>
    <s v="INC000002502825"/>
    <s v="TICKET-INTELIGENTE"/>
    <x v="4"/>
    <s v="GESTION TI"/>
    <s v="JUAN CARLOS UZCATEGUI FUGUETT"/>
    <s v="USR_TSIGHT"/>
    <s v="1-Extenso/Generalizado"/>
    <s v="4-Baja"/>
    <s v="Baja"/>
    <s v="Incidente de Cliente"/>
    <s v="COAGRA S A"/>
    <s v="coagra01 - sap_prod_e_vm TICKET AUTOMATICO"/>
    <s v="17/12/2023 22:26:10"/>
    <s v="17/12/2023 22:26:10"/>
    <x v="0"/>
    <s v="TI"/>
    <s v="SISTEMAS OPERATIVOS"/>
    <s v="18/12/2023 15:06:20"/>
    <s v="18/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za asociada a servicios productivos del servidor."/>
    <d v="1899-12-30T16:34:55"/>
    <d v="1899-12-30T16:40:10"/>
    <d v="1899-12-30T00:05:15"/>
    <x v="1"/>
    <s v=""/>
  </r>
  <r>
    <s v="INC000002502828"/>
    <s v="HOSTING VIRTUAL"/>
    <x v="13"/>
    <s v="BELIEVE"/>
    <s v="JOSE A SANTIS SERRANO"/>
    <s v="frp_jesanc"/>
    <s v="4-Menor/Localizado"/>
    <s v="4-Baja"/>
    <s v="Baja"/>
    <s v="Requerimiento de Cliente"/>
    <s v="MEGASALUD SPA"/>
    <s v="REQ / Megasalud | Levantamiento de información"/>
    <s v="17/12/2023 22:29:31"/>
    <s v="17/12/2023 22:41:54"/>
    <x v="0"/>
    <s v="CDP ANTIGUO 1"/>
    <s v="CDP ANTIGUO 2"/>
    <s v="19/12/2023 16:09:29"/>
    <s v="19/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899-12-31T11:08:19"/>
    <d v="1899-12-31T17:39:58"/>
    <d v="1899-12-30T06:31:39"/>
    <x v="0"/>
    <s v="Cumplido"/>
  </r>
  <r>
    <s v="INC000002502829"/>
    <s v="HOSTING VIRTUAL"/>
    <x v="13"/>
    <s v="BELIEVE"/>
    <s v="PABLO N OLIVA ALARCON"/>
    <s v="frp_jesanc"/>
    <s v="4-Menor/Localizado"/>
    <s v="4-Baja"/>
    <s v="Baja"/>
    <s v="Requerimiento de Cliente"/>
    <s v="INMOB PARQUES Y JARDINES SA"/>
    <s v="REQ / Inmobiliaria Parques y Jardines | Levantamiento de información"/>
    <s v="17/12/2023 22:31:06"/>
    <s v="17/12/2023 22:41:57"/>
    <x v="0"/>
    <s v="CDP ANTIGUO 1"/>
    <s v="CDP ANTIGUO 2"/>
    <s v="20/12/2023 12:02:22"/>
    <s v="20/12/2023 23:50:00"/>
    <s v="PREVENTIVO:_x000a__x000a_CODIGO DE SERVICIO:_x000a__x000a_DIRECCION:      _x000a__x000a_CIUDAD:             _x000a__x000a_COMUNA:_x000a__x000a_NOMBRE QUIEN REPORTA: George Padilla Figuera_x000a__x000a_TELEFONO QUIEN REPORTA: +56-9-98055615_x000a__x000a_NOMBRE CONTACTO EN TERRENO:        _x000a__x000a_TELEFONO 1 CONTACTO EN TERRENO:_x000a__x000a_TELEFONO 2 CONT"/>
    <m/>
    <d v="1900-01-01T06:55:48"/>
    <d v="1900-01-01T13:31:16"/>
    <d v="1899-12-30T06:35:28"/>
    <x v="0"/>
    <s v="Cumplido"/>
  </r>
  <r>
    <s v="INC000002502846"/>
    <s v="TICKET-INTELIGENTE"/>
    <x v="4"/>
    <s v="GESTION TI"/>
    <s v="JUAN CARLOS UZCATEGUI FUGUETT"/>
    <s v="USR_TSIGHT"/>
    <s v="1-Extenso/Generalizado"/>
    <s v="4-Baja"/>
    <s v="Baja"/>
    <s v="Incidente de Cliente"/>
    <s v="GPS CHILE SPA"/>
    <s v="gpschi01 - wnprap_cap02 TICKET AUTOMATICO"/>
    <s v="17/12/2023 23:13:49"/>
    <s v="17/12/2023 23:13:49"/>
    <x v="0"/>
    <s v="TI"/>
    <s v="SISTEMAS OPERATIVOS"/>
    <s v="19/12/2023 9:32:33"/>
    <s v="19/12/2023 23:50:00"/>
    <s v="PREVENTIVO=SI_x000a_CODIGO DE SERVICIO=WNPRAP_CAP02_x000a_DIRECCION=_x000a_CIUDAD=_x000a_COMUNA LOCAL=_x000a_REGION=_x000a_QUIEN REPORTA=Ticket automático_x000a_CONTACTO EN TERRENO=_x000a_PROBLEMA=Node GPSCHI01 - WNPRAP_CAP02 CPU Load at 90 % Exceeds Threshold_x000a_REQUERIMIENTO=_x000a_EQUIPOS ENERGIZADO O REINI"/>
    <s v="Alza asociada a servicios productivos del servidor, actualmente normalizada sin intervencion. Server se mantenia en observacion."/>
    <d v="1899-12-31T10:14:32"/>
    <d v="1899-12-31T10:18:44"/>
    <d v="1899-12-30T00:04:12"/>
    <x v="1"/>
    <s v=""/>
  </r>
  <r>
    <s v="INC000002502847"/>
    <s v="TICKET-INTELIGENTE"/>
    <x v="3"/>
    <s v="GESTION TI"/>
    <s v="VICTOR SEPULVEDA GAMARRA"/>
    <s v="USR_TSIGHT"/>
    <s v="1-Extenso/Generalizado"/>
    <s v="4-Baja"/>
    <s v="Baja"/>
    <s v="Incidente de Cliente"/>
    <s v="TELEFONICA EMPRESAS DE CHILE SA"/>
    <s v="telefonica - lnxq003_localhost.vm TICKET AUTOMATICO"/>
    <s v="17/12/2023 23:14:41"/>
    <s v="17/12/2023 23:14:41"/>
    <x v="0"/>
    <s v="TI"/>
    <s v="SISTEMAS OPERATIVOS"/>
    <s v="18/12/2023 1:27:18"/>
    <s v="18/12/2023 23:50:00"/>
    <s v="PREVENTIVO=SI_x000a_CODIGO DE SERVICIO=LNXQ003_localhost.VM_x000a_DIRECCION=_x000a_CIUDAD=SANTIAGO_x000a_COMUNA LOCAL=_x000a_REGION=REGIÓN METROPOLITANA DE SANTIAGO_x000a_QUIEN REPORTA=Ticket automático_x000a_CONTACTO EN TERRENO=_x000a_PROBLEMA=High RAM Usage Alert for Node TELEFONICA - LNXQ003_localh"/>
    <s v="Se revisa servidor y no se observan procesos con alto consumo de memoria. Servidor se encuentra operativo y no se aprecia afectación de rendimiento."/>
    <d v="1899-12-30T02:08:47"/>
    <d v="1899-12-30T02:12:37"/>
    <d v="1899-12-30T00:03:50"/>
    <x v="1"/>
    <s v=""/>
  </r>
  <r>
    <s v="INC000002502861"/>
    <s v="RED INTERNA"/>
    <x v="0"/>
    <s v="APOQUINDO TI"/>
    <s v="RICARDO F ORELLANA MARDONES"/>
    <s v="tct_rorell"/>
    <s v="4-Menor/Localizado"/>
    <s v="4-Baja"/>
    <s v="Baja"/>
    <s v="Requerimiento de Cliente"/>
    <s v="TELEFONICA EMPRESAS DE CHILE SA"/>
    <s v="RONDA Y MEDICIÓN DE TEMPERATURAS EN SALAS TIC"/>
    <s v="18/12/2023 0:25:14"/>
    <s v="18/12/2023 0:26:12"/>
    <x v="0"/>
    <s v="TI"/>
    <s v="CLIMA"/>
    <s v="18/12/2023 0:46:41"/>
    <s v="18/12/2023 23:50:00"/>
    <m/>
    <s v="ACT REALIZADA SIN NOVEDAD"/>
    <d v="1899-12-30T00:00:00"/>
    <d v="1899-12-30T00:00:00"/>
    <d v="1899-12-30T00:00:00"/>
    <x v="0"/>
    <s v="Cumplido"/>
  </r>
  <r>
    <s v="INC000002502885"/>
    <s v="HOUSING"/>
    <x v="15"/>
    <s v="APQ ACCESOS"/>
    <s v="LUIS O MORALES ARENAS"/>
    <s v="tct_luimoa"/>
    <s v="4-Menor/Localizado"/>
    <s v="4-Baja"/>
    <s v="Baja"/>
    <s v="Requerimiento de Cliente"/>
    <s v="TELEFONICA EMPRESAS DE CHILE SA"/>
    <s v="SE GENERA TICKET DE SUPERVISION PARA CLIENTE DXC"/>
    <s v="18/12/2023 1:51:39"/>
    <s v="18/12/2023 1:52:56"/>
    <x v="0"/>
    <s v="CDP ANTIGUO 1"/>
    <s v="CDP ANTIGUO 2"/>
    <s v="18/12/2023 1:57:02"/>
    <s v="18/12/2023 23:50:00"/>
    <s v="*Estimados:*_x0009__x0009_Actividad realizada_x000a__x0009__x000a_*Cliente:*_x0009__x0009_DXC_x000a_*Proveedor:*_x0009__x0009_ROM MAYER_x000a_*Tipo Requerimiento:*_x0009_INCIDENCIA_x000a_*N° Ticket Acceso:*_x0009_2501879_x000a_*N° CRQ:*_x0009__x0009_80051_x000a_*Estado CRQ:*_x0009__x0009_GESTIONADO POR N1 Y GUARDIA TECH Y APROBADO POR GUARDIA EMPRESAS_x000a_*TKT:*_x0009__x0009__x0009_TKT-005799"/>
    <s v="INCIDENCIA RESTABLECIDA"/>
    <d v="1899-12-30T00:00:00"/>
    <d v="1899-12-30T00:00:00"/>
    <d v="1899-12-30T00:00:00"/>
    <x v="0"/>
    <s v="Cumplido"/>
  </r>
  <r>
    <s v="INC000002502890"/>
    <s v="RED INTERNA"/>
    <x v="0"/>
    <s v="APOQUINDO TI"/>
    <s v="RICARDO F ORELLANA MARDONES"/>
    <s v="tct_rorell"/>
    <s v="4-Menor/Localizado"/>
    <s v="4-Baja"/>
    <s v="Baja"/>
    <s v="Requerimiento de Cliente"/>
    <s v="TELEFONICA EMPRESAS DE CHILE SA"/>
    <s v="RONDA Y MEDICIÓN DE TEMPERATURAS EN SALAS TIC"/>
    <s v="18/12/2023 2:35:28"/>
    <s v="18/12/2023 2:36:24"/>
    <x v="0"/>
    <s v="TI"/>
    <s v="CLIMA"/>
    <s v="18/12/2023 2:51:06"/>
    <s v="18/12/2023 23:50:00"/>
    <m/>
    <s v="ACT REALIZADA SIN NOVEDAD"/>
    <d v="1899-12-30T00:00:00"/>
    <d v="1899-12-30T00:00:00"/>
    <d v="1899-12-30T00:00:00"/>
    <x v="0"/>
    <s v="Cumplido"/>
  </r>
  <r>
    <s v="INC000002502985"/>
    <s v="SAP"/>
    <x v="17"/>
    <s v="CLOUD SAP HANA"/>
    <s v="NICOLAS A SAAVEDRA EGUILUZ"/>
    <s v="tct_nsaave"/>
    <s v="4-Menor/Localizado"/>
    <s v="4-Baja"/>
    <s v="Baja"/>
    <s v="Requerimiento de Cliente"/>
    <s v="TELEFONICA EMPRESAS DE CHILE SA"/>
    <s v="Checklsit Diario Clientes 181223"/>
    <s v="18/12/2023 7:32:51"/>
    <s v="18/12/2023 7:34:48"/>
    <x v="0"/>
    <s v="Service"/>
    <s v="Internal"/>
    <s v="18/12/2023 7:35:26"/>
    <s v="18/12/2023 23:50:00"/>
    <s v="Se realiza Checklist Diario de los clientes; _x000a_HDC_x000a_NUTRISCO"/>
    <s v="Se realiza Checklist Diario de los clientes; _x000a_HDC_x000a_NUTRISCO"/>
    <d v="1899-12-30T00:00:00"/>
    <d v="1899-12-30T00:02:35"/>
    <d v="1899-12-30T00:02:35"/>
    <x v="0"/>
    <s v="Cumplido"/>
  </r>
  <r>
    <s v="INC000002503018"/>
    <s v="RED INTERNA"/>
    <x v="1"/>
    <s v="APQ ACCESOS"/>
    <s v="CARLOS F ARAYA RAMIREZ"/>
    <s v="tct_cararr"/>
    <s v="4-Menor/Localizado"/>
    <s v="4-Baja"/>
    <s v="Baja"/>
    <s v="Requerimiento de Cliente"/>
    <s v="TELEFONICA CYBERSECURITY TECH CHILE SPA"/>
    <s v="RONDA INSPECTIVA"/>
    <s v="18/12/2023 8:53:22"/>
    <s v="18/12/2023 8:54:39"/>
    <x v="0"/>
    <s v="CDP ANTIGUO 1"/>
    <s v="CDP ANTIGUO 2"/>
    <s v="18/12/2023 9:06:19"/>
    <s v="18/12/2023 23:50:00"/>
    <m/>
    <s v="RONDA REALIZADA"/>
    <d v="1899-12-30T00:00:00"/>
    <d v="1899-12-30T00:00:00"/>
    <d v="1899-12-30T00:00:00"/>
    <x v="0"/>
    <s v="Cumplido"/>
  </r>
  <r>
    <s v="INC000002503066"/>
    <s v="HOUSING"/>
    <x v="15"/>
    <s v="APQ ACCESOS"/>
    <s v="JOSE G MARQUEZ MARCANO"/>
    <s v="tct_josmam"/>
    <s v="4-Menor/Localizado"/>
    <s v="4-Baja"/>
    <s v="Baja"/>
    <s v="Requerimiento de Cliente"/>
    <s v="TELEFONICA EMPRESAS DE CHILE SA"/>
    <s v="RONDA Y REVISION DE SALAS"/>
    <s v="18/12/2023 9:28:01"/>
    <s v="18/12/2023 9:28:45"/>
    <x v="0"/>
    <s v="CDP ANTIGUO 1"/>
    <s v="CDP ANTIGUO 2"/>
    <s v="18/12/2023 9:30:20"/>
    <s v="18/12/2023 23:50:00"/>
    <s v="RONDA Y REVISION DE SALAS"/>
    <s v="RONDAS REALIZADAS"/>
    <d v="1899-12-30T00:01:21"/>
    <d v="1899-12-30T00:02:19"/>
    <d v="1899-12-30T00:00:58"/>
    <x v="0"/>
    <s v="Cumplido"/>
  </r>
  <r>
    <s v="INC000002503106"/>
    <s v="HOUSING"/>
    <x v="19"/>
    <s v="BELIEVE"/>
    <s v="SEBASTIAN A JARA VIDAL"/>
    <s v="frp_fbalab"/>
    <s v="3-Moderado/Limitado"/>
    <s v="3-Medio"/>
    <s v="Media"/>
    <s v="Requerimiento de Cliente"/>
    <s v="BARRICK SERVICIOS MINEROS LTDA."/>
    <s v="GESTION DATACENTER/ ACCESOS / BARRICK SERVICIOS MINEROS LTDA."/>
    <s v="18/12/2023 10:12:03"/>
    <s v="18/12/2023 10:13:33"/>
    <x v="0"/>
    <s v="COMUNICACIONES"/>
    <s v="VPN IP - MPLS"/>
    <s v="18/12/2023 10:34:03"/>
    <s v="18/12/2023 23:50:00"/>
    <s v="EMPRESA: BARRICK SERVICIOS MINEROS LTDA._x000a_CÓDIGO DE SERVICIO: _x000a_DIRECCIÓN: _x000a_NOMBRE DE QUIEN REPORTA: Vratislav Kostak_x000a_TELÉFONO DE QUIEN REPORTA: 981570521_x000a_NOMBRE DE CONTACTO EN TERRENO: _x000a_REQUERIMIENTO:_x000a_Revision de servidores_x000a_EQUIPOS ENERGIZADO/REINICIADOS:"/>
    <m/>
    <d v="1899-12-30T00:04:45"/>
    <d v="1899-12-30T00:22:00"/>
    <d v="1899-12-30T00:17:15"/>
    <x v="0"/>
    <s v="Cumplido"/>
  </r>
  <r>
    <s v="INC000002503119"/>
    <s v="HOUSING"/>
    <x v="16"/>
    <s v="BELIEVE"/>
    <s v="FERNEY D GARZON PEÑA"/>
    <s v="frp_fbalab"/>
    <s v="3-Moderado/Limitado"/>
    <s v="3-Medio"/>
    <s v="Media"/>
    <s v="Requerimiento de Cliente"/>
    <s v="HUAWEI CHILE S A"/>
    <s v="GESTION DATACENTER/ ACCESOS / HUAWEI CHILE S A"/>
    <s v="18/12/2023 10:40:36"/>
    <s v="18/12/2023 10:41:37"/>
    <x v="0"/>
    <s v="COMUNICACIONES"/>
    <s v="VPN IP - MPLS"/>
    <s v="18/12/2023 17:45:01"/>
    <s v="18/12/2023 23:50:00"/>
    <s v="EMPRESA: HUAWEI CHILE S A_x000a_CÓDIGO DE SERVICIO: _x000a_DIRECCIÓN: _x000a_NOMBRE DE QUIEN REPORTA: Ronald Alayo_x000a_TELÉFONO DE QUIEN REPORTA: 56935662382_x000a_NOMBRE DE CONTACTO EN TERRENO: _x000a_REQUERIMIENTO:_x000a_Retiro de materiales _x000a_EQUIPOS ENERGIZADO/REINICIADOS:_x000a_HORARIO  DE ATENC"/>
    <m/>
    <d v="1899-12-30T00:00:00"/>
    <d v="1899-12-30T07:04:25"/>
    <d v="1899-12-30T07:04:25"/>
    <x v="0"/>
    <s v="Cumplido"/>
  </r>
  <r>
    <s v="INC000002503122"/>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47:46"/>
    <s v="18/12/2023 10:48:51"/>
    <x v="0"/>
    <s v="COMUNICACIONES"/>
    <s v="VPN IP - MPLS"/>
    <s v="18/12/2023 11:03:28"/>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ción equipos de clima y d"/>
    <m/>
    <d v="1899-12-30T00:03:41"/>
    <d v="1899-12-30T00:15:42"/>
    <d v="1899-12-30T00:12:01"/>
    <x v="0"/>
    <s v="Cumplido"/>
  </r>
  <r>
    <s v="INC000002503124"/>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0:53:07"/>
    <s v="18/12/2023 10:54:31"/>
    <x v="0"/>
    <s v="COMUNICACIONES"/>
    <s v="VPN IP - MPLS"/>
    <s v="18/12/2023 11:06:40"/>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Mantenimiento correctivo equipo"/>
    <m/>
    <d v="1899-12-30T00:06:34"/>
    <d v="1899-12-30T00:13:33"/>
    <d v="1899-12-30T00:06:59"/>
    <x v="0"/>
    <s v="Cumplido"/>
  </r>
  <r>
    <s v="INC000002503127"/>
    <s v="HOUSING"/>
    <x v="19"/>
    <s v="BELIEVE"/>
    <s v="SEBASTIAN A JARA VIDAL"/>
    <s v="frp_fbalab"/>
    <s v="3-Moderado/Limitado"/>
    <s v="3-Medio"/>
    <s v="Media"/>
    <s v="Requerimiento de Cliente"/>
    <s v="EQUIPOS ELECTRONICOS Y COMPUTACION SA"/>
    <s v="GESTION DATACENTER/ ACCESOS / EQUIPOS ELECTRONICOS Y COMPUTACION SA"/>
    <s v="18/12/2023 10:59:26"/>
    <s v="18/12/2023 11:00:17"/>
    <x v="0"/>
    <s v="COMUNICACIONES"/>
    <s v="VPN IP - MPLS"/>
    <s v="18/12/2023 11:10:57"/>
    <s v="18/12/2023 23:50:00"/>
    <s v="EMPRESA: EQUIPOS ELECTRONICOS Y COMPUTACION SA_x000a_CÓDIGO DE SERVICIO: _x000a_DIRECCIÓN: _x000a_NOMBRE DE QUIEN REPORTA: Jesús Fernández_x000a_TELÉFONO DE QUIEN REPORTA: +56 9 52497573_x000a_NOMBRE DE CONTACTO EN TERRENO: _x000a_REQUERIMIENTO:_x000a_Cambio de cintas de respaldo_x000a_EQUIPOS ENERGIZ"/>
    <m/>
    <d v="1899-12-30T00:07:25"/>
    <d v="1899-12-30T00:11:31"/>
    <d v="1899-12-30T00:04:06"/>
    <x v="0"/>
    <s v="Cumplido"/>
  </r>
  <r>
    <s v="INC000002503133"/>
    <s v="HOUSING"/>
    <x v="19"/>
    <s v="BELIEVE"/>
    <s v="SEBASTIAN A JARA VIDAL"/>
    <s v="frp_fbalab"/>
    <s v="3-Moderado/Limitado"/>
    <s v="3-Medio"/>
    <s v="Media"/>
    <s v="Requerimiento de Cliente"/>
    <s v="COMERCIALIZADORA BETTER FOOD CHILE SPA"/>
    <s v="GESTION DATACENTER/ ACCESOS / COMERCIALIZADORA BETTER FOOD CHILE SPA"/>
    <s v="18/12/2023 11:11:48"/>
    <s v="18/12/2023 11:12:41"/>
    <x v="0"/>
    <s v="COMUNICACIONES"/>
    <s v="VPN IP - MPLS"/>
    <s v="18/12/2023 11:25:21"/>
    <s v="18/12/2023 23:50:00"/>
    <s v="EMPRESA: COMERCIALIZADORA BETTER FOOD CHILE SPA_x000a_CÓDIGO DE SERVICIO: _x000a_DIRECCIÓN: _x000a_NOMBRE DE QUIEN REPORTA: Jorge Aravena_x000a_TELÉFONO DE QUIEN REPORTA: 992246367_x000a_NOMBRE DE CONTACTO EN TERRENO: _x000a_REQUERIMIENTO:_x000a_Visita inspectiva, solo visualización cableado act"/>
    <m/>
    <d v="1899-12-30T00:09:31"/>
    <d v="1899-12-30T00:13:33"/>
    <d v="1899-12-30T00:04:02"/>
    <x v="0"/>
    <s v="Cumplido"/>
  </r>
  <r>
    <s v="INC000002503236"/>
    <s v="HOSTING VIRTUAL"/>
    <x v="4"/>
    <s v="GESTION PLATAFORMA CLIENTES"/>
    <s v="JUAN CARLOS UZCATEGUI FUGUETT"/>
    <s v="vos_eperez"/>
    <s v="2-Significativo/Amplio"/>
    <s v="2-Alta"/>
    <s v="Alta"/>
    <s v="Requerimiento de Cliente"/>
    <s v="TELEFONICA EMPRESAS DE CHILE SA"/>
    <s v="Revisión parque nuevo equipos SolarWinds"/>
    <s v="18/12/2023 11:05:21"/>
    <s v="18/12/2023 11:33:22"/>
    <x v="0"/>
    <s v="TI"/>
    <s v="SISTEMAS OPERATIVOS"/>
    <s v="20/12/2023 9:31:26"/>
    <s v="20/12/2023 23:50:00"/>
    <s v="Señores,_x000a_Junto con saludarles el día de hoy, requiero de su colaboración para revisar el parque nuevo de equipos de SolarWinds, ya que en el presente se ha detectado que todo el parque de forma aleatoria comienza a fallar tanto en su forma de uso como en"/>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1T15:13:04"/>
    <d v="1899-12-31T22:26:05"/>
    <d v="1899-12-30T07:13:01"/>
    <x v="0"/>
    <s v="Cumplido"/>
  </r>
  <r>
    <s v="INC000002503295"/>
    <s v="HOSTING VIRTUAL"/>
    <x v="4"/>
    <s v="DUOC TICKET AUTOMATICO"/>
    <s v="ALEJANDRO ACEVEDO VALENZUELA"/>
    <s v="frp_lmosqu"/>
    <s v="3-Moderado/Limitado"/>
    <s v="4-Baja"/>
    <s v="Baja"/>
    <s v="Requerimiento de Cliente"/>
    <s v="FUNDACION INSTITUTO PROFESIONAL DUOC UC"/>
    <s v="REQ | DUOC |  Urgencia: Media | Generar lista de usuarios"/>
    <s v="18/12/2023 13:04:50"/>
    <s v="18/12/2023 13:08:04"/>
    <x v="0"/>
    <s v="CDP ANTIGUO 1"/>
    <s v="CDP ANTIGUO 2"/>
    <s v="18/12/2023 16:42:00"/>
    <s v="18/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 _x000a__x000a_De: Antoni"/>
    <s v="Buen día. Se adjunta listado histórico creados con dominio @profesor.duoc.cl históricamente."/>
    <d v="1899-12-30T02:51:01"/>
    <d v="1899-12-30T03:37:10"/>
    <d v="1899-12-30T00:46:09"/>
    <x v="0"/>
    <s v="Cumplido"/>
  </r>
  <r>
    <s v="INC000002503423"/>
    <s v="VPN IP - MPLS"/>
    <x v="3"/>
    <s v="GESTION HD"/>
    <s v="SEBASTIAN I ACUÑA GUZMAN"/>
    <s v="frp_jciert"/>
    <s v="4-Menor/Localizado"/>
    <s v="4-Baja"/>
    <s v="Baja"/>
    <s v="Requerimiento de Cliente"/>
    <s v="INGENIERIA SERVICIOS Y COMUNICACIONES S A"/>
    <s v="REQ / Creación de registro SPF - auditoresconsultores.cl"/>
    <s v="18/12/2023 11:37:34"/>
    <s v="18/12/2023 11:40:39"/>
    <x v="0"/>
    <s v="TI"/>
    <s v="SISTEMAS OPERATIVOS"/>
    <s v="18/12/2023 12:08:06"/>
    <s v="18/12/2023 23:50:00"/>
    <s v="PREVENTIVO: no_x000a__x000a_CODIGO DE SERVICIO:nn..._x000a__x000a_DIRECCION:      _x000a__x000a_CIUDAD:             _x000a__x000a_COMUNA:_x000a__x000a_NOMBRE QUIEN REPORTA:Jairo Cova_x000a__x000a__x000a_TELEFONO QUIEN REPORTA:+ 56 2 2236 2306_x000a__x000a__x000a__x000a_NOMBRE CONTACTO EN TERRENO:        _x000a__x000a_TELEFONO 1 CONTACTO EN TERRENO:_x000a__x000a_TELEFONO 2 CONTA"/>
    <s v="Se crea registro solicitado. Mayor detalle en adjunto."/>
    <d v="1899-12-30T00:00:00"/>
    <d v="1899-12-30T00:30:32"/>
    <d v="1899-12-30T00:30:32"/>
    <x v="0"/>
    <s v="Cumplido"/>
  </r>
  <r>
    <s v="INC000002503428"/>
    <s v="VPN IP - MPLS"/>
    <x v="15"/>
    <s v="GESTION HD"/>
    <s v="ESTEBAN O BUSTOS CORNEJO"/>
    <s v="frp_spevel"/>
    <s v="3-Moderado/Limitado"/>
    <s v="3-Medio"/>
    <s v="Media"/>
    <s v="Requerimiento de Cliente"/>
    <s v="TELEFONICA GLOBAL TECHNOLOGY S.A.AGENCIA EN CHILE"/>
    <s v="HD/Mano remota fuente Veritas Netbackup"/>
    <s v="18/12/2023 11:38:05"/>
    <s v="18/12/2023 11:41:53"/>
    <x v="0"/>
    <s v="CDP ANTIGUO 1"/>
    <s v="CDP ANTIGUO 2"/>
    <s v="18/12/2023 12:26:01"/>
    <s v="18/12/2023 23:50:00"/>
    <s v="PREVENTIVO: NO_x000a_CODIGO DE SERVICIO: BQWL81350632_x000a_DIRECCION: _x000a_QUIEN REPORTA: Axel Andrade Llano  +56 9 5639 8654 | axel.andrade@telefonica.com  _x000a_CONTACTO EN TERRENO:_x000a_PROBLEMA:_x000a_REQUERIMIENTO:Se necesita de su apoyo para desconectar temporalmente la fuente a"/>
    <s v="MANOS REMOTAS REALIZADA"/>
    <d v="1899-12-30T00:26:09"/>
    <d v="1899-12-30T00:47:56"/>
    <d v="1899-12-30T00:21:47"/>
    <x v="0"/>
    <s v="Cumplido"/>
  </r>
  <r>
    <s v="INC000002503444"/>
    <s v="VPN IP - MPLS"/>
    <x v="13"/>
    <s v="GESTION HD"/>
    <s v="JOSE A SANTIS SERRANO"/>
    <s v="frp_spevel"/>
    <s v="3-Moderado/Limitado"/>
    <s v="3-Medio"/>
    <s v="Media"/>
    <s v="Requerimiento de Cliente"/>
    <s v="SOC PUNTA DEL COBRE S A"/>
    <s v="HD/Mover maquinas PUC-SAP-02-17_restore131223_2353 - PUC-SAP-02-19-restore_131223_1205"/>
    <s v="18/12/2023 12:05:53"/>
    <s v="18/12/2023 12:08:04"/>
    <x v="0"/>
    <s v="CDP ANTIGUO 1"/>
    <s v="CDP ANTIGUO 2"/>
    <s v="20/12/2023 11:03:30"/>
    <s v="20/12/2023 23:50:00"/>
    <s v="PREVENTIVO: NO_x000a_CODIGO DE SERVICIO: NN_x000a_DIRECCION:_x000a_QUIEN REPORTA: Eloy Castro Cifuentes  Teléfonos: +56 52 220 5831 / Anexo: 1831 _x000a_CONTACTO EN TERRENO: _x000a_PROBLEMA: _x000a_REQUERIMIENTO:Por temas de recursos, se solicita mover las siguientes maquinas desde el cent"/>
    <s v="Buenos días estimado Eloy, _x000a__x000a_De acuerdo con lo solicitado, informo que se procedió a mover las maquinas  de Tenant VDC_PUNTADELCOBRE_PF_APQ_01 al centro de datos PUNTADELCOBRE_PF_APQ_01._x000a__x000a_Se adjunta evidencia:"/>
    <d v="1899-12-31T16:24:52"/>
    <d v="1899-12-31T22:57:37"/>
    <d v="1899-12-30T06:32:45"/>
    <x v="0"/>
    <s v="Cumplido"/>
  </r>
  <r>
    <s v="INC000002503447"/>
    <s v="SEGURIDAD"/>
    <x v="4"/>
    <s v="SSO"/>
    <s v="GIOVANNI D ROCCO VALENZUELA"/>
    <s v="tct_fmcerd"/>
    <s v="2-Significativo/Amplio"/>
    <s v="2-Alta"/>
    <s v="Alta"/>
    <s v="Requerimiento de Cliente"/>
    <s v="TELEFONICA CYBERSECURITY TECH CHILE SPA"/>
    <s v="[SSO] - Gestión  [Interna]  - Actividad : Revisión correo Soporte SOC"/>
    <s v="18/12/2023 12:07:07"/>
    <s v="18/12/2023 12:08:53"/>
    <x v="0"/>
    <s v="SOC Empresas"/>
    <s v="Marca"/>
    <s v="18/12/2023 15:48:33"/>
    <s v="18/12/2023 23:50:00"/>
    <s v="Nos solicita apoyo con : Revisión correo Soporte SOC"/>
    <s v="se realiza escalamiento para regularización de cuenta, se mantendra via por correo informado de avances"/>
    <d v="1899-12-30T00:00:00"/>
    <d v="1899-12-30T03:41:26"/>
    <d v="1899-12-30T03:41:26"/>
    <x v="0"/>
    <s v="Cumplido"/>
  </r>
  <r>
    <s v="INC000002503453"/>
    <s v="INFRAESTRUCTURA DC"/>
    <x v="6"/>
    <s v="APQ ACCESOS"/>
    <s v="SEBASTIAN A JARA VIDAL"/>
    <s v="tct_sjarav"/>
    <s v="4-Menor/Localizado"/>
    <s v="4-Baja"/>
    <s v="Baja"/>
    <s v="Requerimiento de Cliente"/>
    <s v="TELEFONICA CYBERSECURITY TECH CHILE SPA"/>
    <s v="Regularización de sistema electrico en sala de operaciones"/>
    <s v="18/12/2023 12:35:13"/>
    <s v="18/12/2023 12:35:15"/>
    <x v="0"/>
    <s v="CDP ANTIGUO 1"/>
    <s v="CDP ANTIGUO 2"/>
    <s v="28/12/2023 10:26:04"/>
    <s v="28/12/2023 23:50:00"/>
    <m/>
    <s v="circuito ya regularizado"/>
    <d v="1899-12-30T00:00:00"/>
    <d v="1899-12-30T00:00:00"/>
    <d v="1899-12-30T00:00:00"/>
    <x v="0"/>
    <s v="Cumplido"/>
  </r>
  <r>
    <s v="INC000002503478"/>
    <s v="VPN IP - MPLS"/>
    <x v="9"/>
    <s v="BELIEVE"/>
    <s v="RODRIGO VÁSQUEZ MUÑOZ"/>
    <s v="frp_cnavar"/>
    <s v="3-Moderado/Limitado"/>
    <s v="3-Medio"/>
    <s v="Media"/>
    <s v="Requerimiento de Cliente"/>
    <s v="INSTITUTO PROFESIONAL DE CHILE SA"/>
    <s v="GAMA/ Solicitud respaldo diario - IPCHILE"/>
    <s v="18/12/2023 13:23:33"/>
    <s v="18/12/2023 13:26:27"/>
    <x v="0"/>
    <s v="CDP ANTIGUO 1"/>
    <s v="CDP ANTIGUO 2"/>
    <s v="20/12/2023 16:20:40"/>
    <s v="20/12/2023 23:50:00"/>
    <s v="PREVENTIVO: NO_x000a_CODIGO DE SERVICIO: MALLECO_x000a_DIRECCION:_x000a_QUIEN REPORTA: Raúl Fernández Ogalde - +56 9 5410 9101_x000a_CONTACTO EN TERRENO: Raúl Fernández Ogalde - +56 9 5410 9101_x000a_PROBLEMA:_x000a_REQUERIMIENTO:_x000a_Mis más cordiales saludos_x000a__x000a_Se solicita agregar al respaldo"/>
    <s v="Se efectúa contacto con cliente: N/A_x000a_Teléfono de contacto: N/A_x000a_Acciones realizadas: alta de respaldo realizada_x000a_Solución paliativa o definitiva: alta de respaldo realizada_x000a_Causa Raíz:  se solicita dar de alta respaldo de FS de servidor malleco"/>
    <d v="1900-01-01T01:46:39"/>
    <d v="1900-01-01T02:57:07"/>
    <d v="1899-12-30T01:10:28"/>
    <x v="0"/>
    <s v="Cumplido"/>
  </r>
  <r>
    <s v="INC000002503490"/>
    <s v="VPN IP - MPLS"/>
    <x v="17"/>
    <s v="GESTION HD"/>
    <s v="NICOLAS A SAAVEDRA EGUILUZ"/>
    <s v="frp_spevel"/>
    <s v="3-Moderado/Limitado"/>
    <s v="3-Medio"/>
    <s v="Media"/>
    <s v="Requerimiento de Cliente"/>
    <s v="TELEFONICA GLOBAL TECHNOLOGY S.A.AGENCIA EN CHILE"/>
    <s v="HD/NUTRISCO: Usuarios activos en el sistema con la última fecha de login"/>
    <s v="18/12/2023 13:34:31"/>
    <s v="18/12/2023 13:36:46"/>
    <x v="0"/>
    <s v="CDP ANTIGUO 1"/>
    <s v="CDP ANTIGUO 2"/>
    <s v="18/12/2023 15:16:52"/>
    <s v="18/12/2023 23:50:00"/>
    <s v="PREVENTIVO: NO_x000a_CODIGO DE SERVICIO: NN_x000a_DIRECCION: _x000a_QUIEN REPORTA:  Nicolás Saavedra Eguiluz +56 9 6187 5469 | nicolas.saavedraeguiluz@telefonica.com_x000a_CONTACTO EN TERRENO: _x000a_PROBLEMA:_x000a_REQUERIMIENTO: Favor generar ticket en base a requerimiento de cliente NUT"/>
    <s v="Según lo solicitado adjunto Excel con el listado de los usuarios activos en Sistema Productivo el cual indica la ultima fecha y hora ingresado al sistema"/>
    <d v="1899-12-30T00:00:00"/>
    <d v="1899-12-30T01:42:21"/>
    <d v="1899-12-30T01:42:21"/>
    <x v="0"/>
    <s v="Cumplido"/>
  </r>
  <r>
    <s v="INC000002503494"/>
    <s v="VPN IP - MPLS"/>
    <x v="13"/>
    <s v="GESTION HD"/>
    <s v="PABLO N OLIVA ALARCON"/>
    <s v="frp_spevel"/>
    <s v="3-Moderado/Limitado"/>
    <s v="3-Medio"/>
    <s v="Media"/>
    <s v="Requerimiento de Cliente"/>
    <s v="TELEFONICA GLOBAL TECHNOLOGY S.A.AGENCIA EN CHILE"/>
    <s v="HD/CRQ000000079910 Actualización de sistema operativo."/>
    <s v="18/12/2023 13:43:14"/>
    <s v="18/12/2023 13:47:57"/>
    <x v="0"/>
    <s v="CDP ANTIGUO 1"/>
    <s v="CDP ANTIGUO 2"/>
    <s v="20/12/2023 11:14:39"/>
    <s v="20/12/2023 23:50:00"/>
    <s v="PREVENTIVO: NO_x000a_CODIGO DE SERVICIO: NN_x000a_DIRECCION: _x000a_QUIEN REPORTA: Sebastián Acuña Guzmán Mob. +56 97257 1796 | sebastian.acunag@telefonica.com_x000a__x000a_CONTACTO EN TERRENO: _x000a_PROBLEMA:_x000a_REQUERIMIENTO: Junto con saludar, ¿Es posible aumentar temporalmente el almacen"/>
    <s v="FASE RESOLUCIÓN Y RECUPERACIÓN_x000a__x000a_Se efectúa contacto con cliente: NA_x000a__x000a_Teléfono de contacto:NA_x000a__x000a_Acciones realizadas: Prestamo de 1024Gb hasta el 22-12-2023_x000a__x000a_Solución paliativa o definitiva: definitiva_x000a__x000a_Acciones de Mejora, Recomendaciones:na_x000a__x000a_Causa Raíz:na"/>
    <d v="1899-12-31T16:36:30"/>
    <d v="1899-12-31T21:31:25"/>
    <d v="1899-12-30T04:54:55"/>
    <x v="0"/>
    <s v="Cumplido"/>
  </r>
  <r>
    <s v="INC000002503627"/>
    <s v="VPN IP - MPLS"/>
    <x v="2"/>
    <s v="GESTION HD"/>
    <s v="OSCAR A RAMIREZ SOTO"/>
    <s v="frp_fpetro"/>
    <s v="3-Moderado/Limitado"/>
    <s v="3-Medio"/>
    <s v="Media"/>
    <s v="Requerimiento de Cliente"/>
    <s v="XINERGIA LABORAL S A"/>
    <s v="REQ/Ayuda con la VPN"/>
    <s v="18/12/2023 13:42:14"/>
    <s v="18/12/2023 13:46:30"/>
    <x v="0"/>
    <s v="CDP ANTIGUO 1"/>
    <s v="CDP ANTIGUO 2"/>
    <s v="19/12/2023 12:33:43"/>
    <s v="19/12/2023 23:50:00"/>
    <s v="PREVENTIVO: NO_x000a_CODIGO DE SERVICIO:_x000a_DIRECCION:_x000a_QUIEN REPORTA:_x000a_CONTACTO EN TERRENO:_x000a__x000a_REQUERIMIENTO:_x000a__x000a_favor ingresar a un nuevo miembro a la VPN Externa de Xinergia Laboral S.A,_x000a_asignar ticket a Oscar Ramirez, gracias_x000a__x000a__x000a_EQUIPOS ENERGIZADO/REINICIADO:_x000a_HORARI"/>
    <s v="Se realizan modificaciones en SSL Settings y portal para poder segmentar el acceso e inicio de sesión entre usuarios externos, permitiendo el acceso sin problemas de jonathan y con el acceso solicitado, habilité el puerto ICMP para hacer pruebas y llego"/>
    <d v="1899-12-30T17:55:55"/>
    <d v="1899-12-30T22:51:29"/>
    <d v="1899-12-30T04:55:34"/>
    <x v="0"/>
    <s v="Cumplido"/>
  </r>
  <r>
    <s v="INC000002503717"/>
    <s v="HOUSING"/>
    <x v="19"/>
    <s v="BELIEVE"/>
    <s v="SEBASTIAN A JARA VIDAL"/>
    <s v="frp_fbalab"/>
    <s v="3-Moderado/Limitado"/>
    <s v="3-Medio"/>
    <s v="Media"/>
    <s v="Requerimiento de Cliente"/>
    <s v="IDOM INGENIERIA Y CONSULTORIA S.A. AGENCIA EN CHILE"/>
    <s v="GESTION DATACENTER/ ACCESOS / IDOM INGENIERIA Y CONSULTORIA S.A. AGENCIA EN CHILE"/>
    <s v="18/12/2023 14:02:38"/>
    <s v="18/12/2023 14:03:51"/>
    <x v="0"/>
    <s v="COMUNICACIONES"/>
    <s v="VPN IP - MPLS"/>
    <s v="18/12/2023 14:32:33"/>
    <s v="18/12/2023 23:50:00"/>
    <s v="EMPRESA: IDOM INGENIERIA Y CONSULTORIA S.A. AGENCIA EN CHILE_x000a_CÓDIGO DE SERVICIO: _x000a_DIRECCIÓN: _x000a_NOMBRE DE QUIEN REPORTA: Daniel Rodriguez_x000a_TELÉFONO DE QUIEN REPORTA: 5697829 7978_x000a_NOMBRE DE CONTACTO EN TERRENO: _x000a_REQUERIMIENTO:_x000a_Visita de inspección visual_x000a_EQU"/>
    <m/>
    <d v="1899-12-30T00:20:21"/>
    <d v="1899-12-30T00:29:55"/>
    <d v="1899-12-30T00:09:34"/>
    <x v="0"/>
    <s v="Cumplido"/>
  </r>
  <r>
    <s v="INC000002503720"/>
    <s v="HOUSING"/>
    <x v="14"/>
    <s v="BELIEVE"/>
    <s v="MARIO A BARRIENTOS RUIZ"/>
    <s v="frp_jolsso"/>
    <s v="3-Moderado/Limitado"/>
    <s v="3-Medio"/>
    <s v="Media"/>
    <s v="Requerimiento de Cliente"/>
    <s v="IDOM INGENIERIA Y CONSULTORIA S.A. AGENCIA EN CHILE"/>
    <s v="GESTION DATACENTER/ ACCESOS /IDOM INGENIERIA Y CONSULTORIA S.A. AGENCIA EN CHILE"/>
    <s v="18/12/2023 14:07:58"/>
    <s v="18/12/2023 14:09:25"/>
    <x v="0"/>
    <s v="COMUNICACIONES"/>
    <s v="VPN IP - MPLS"/>
    <s v="18/12/2023 17:19:35"/>
    <s v="18/12/2023 23:50:00"/>
    <s v="EMPRESA: IDOM INGENIERIA Y CONSULTORIA S.A. AGENCIA EN CHILE_x000a_CÓDIGO DE SERVICIO: _x000a_DIRECCIÓN: Av. Apoquindo #7071, Las Condes, Santiago_x000a_NOMBRE DE QUIEN REPORTA: Eduardo Farías (Nabiax)_x000a_TELÉFONO DE QUIEN REPORTA: 992982563_x000a_NOMBRE DE CONTACTO EN TERRENO: _x000a_R"/>
    <s v="ACCESOS AUTORIZADOS"/>
    <d v="1899-12-30T03:04:49"/>
    <d v="1899-12-30T03:11:37"/>
    <d v="1899-12-30T00:06:48"/>
    <x v="0"/>
    <s v="Cumplido"/>
  </r>
  <r>
    <s v="INC000002503826"/>
    <s v="MONITOREO"/>
    <x v="23"/>
    <s v="SM OPERACIONES"/>
    <s v="GONZALO MENDOZA MARTINEZ"/>
    <s v="tct_decruz"/>
    <s v="4-Menor/Localizado"/>
    <s v="4-Baja"/>
    <s v="Baja"/>
    <s v="Requerimiento de Cliente"/>
    <s v="TELEFONICA GLOBAL TECHNOLOGY S.A.AGENCIA EN CHILE"/>
    <s v="ALERTAS 18-12-2023"/>
    <s v="18/12/2023 14:55:44"/>
    <s v="18/12/2023 15:02:04"/>
    <x v="0"/>
    <s v="TI"/>
    <s v="SISTEMAS OPERATIVOS"/>
    <s v="18/12/2023 18:37:25"/>
    <s v="18/12/2023 23:50:00"/>
    <s v="Nombre Alerta_x0009_Nodo Afectado_x0009_Objeto Afectado_x0009_Tipo de Objeto_x0009_ Direccion IP_x000a_GestionEventos_AlertaUPDOWN_Server_Principal_x0009_FIPRDU01 - DC.ADMPTOMONTT_x0009__x000a__x000a__x000a_FIPRDU01 - DC.ADMPTOMONTT_x0009_Node_x0009_10.10.240.15_x000a_GestionEventos_AlertaUPDOWN_Server_Principal_x0009_FIPRDU01 - DCACDCO"/>
    <s v="Servidor concepción esta en correcto funcionamiento, servidor ptomontt esta en proceso de baja, se envía a mantenimiento."/>
    <d v="1899-12-30T00:00:00"/>
    <d v="1899-12-30T00:00:00"/>
    <d v="1899-12-30T00:00:00"/>
    <x v="0"/>
    <s v="Cumplido"/>
  </r>
  <r>
    <s v="INC000002503848"/>
    <s v="VPN IP - MPLS"/>
    <x v="13"/>
    <s v="GESTION HD"/>
    <s v="ANGEL CASTRO CABRERA"/>
    <s v="frp_spevel"/>
    <s v="3-Moderado/Limitado"/>
    <s v="3-Medio"/>
    <s v="Media"/>
    <s v="Incidente de Cliente"/>
    <s v="UNIFY COMMUNICATIONS LIMITADA"/>
    <s v="HD/DATABASE REPLICATION ERROR"/>
    <s v="18/12/2023 16:32:15"/>
    <s v="18/12/2023 16:34:45"/>
    <x v="0"/>
    <s v="CDP ANTIGUO 1"/>
    <s v="CDP ANTIGUO 2"/>
    <s v="19/12/2023 12:56:30"/>
    <s v="19/12/2023 23:50:00"/>
    <s v="PREVENTIVO: NO_x000a_CODIGO DE SERVICIO: NN_x000a_DIRECCION:_x000a_QUIEN REPORTA: Mercedes Manríquez De la Hoz_x000a__x000a_CONTACTO EN TERRENO:_x000a_PROBLEMA: Informo que volvemos a presentar problemas de conectividad con las replicas de base de datos._x000a__x000a_ _x000a__x000a_ _x000a__x000a_Las notificaciones comenzaro"/>
    <s v="Se efectúa contacto con cliente: Mercedes Manriquez_x000a_Teléfono de contacto: Via teams_x000a_Acciones realizadas: Se realiza revisión en conjunto con @Mercedes Manriquez, luego de la revisión se encuentra que en el servidor virtual ASC-Database 2 se encuentran ru"/>
    <d v="1899-12-30T18:47:57"/>
    <d v="1899-12-30T20:24:15"/>
    <d v="1899-12-30T01:36:18"/>
    <x v="1"/>
    <s v=""/>
  </r>
  <r>
    <s v="INC000002503850"/>
    <s v="HOSTING VIRTUAL"/>
    <x v="4"/>
    <s v="DUOC TICKET AUTOMATICO"/>
    <s v="GIOVANNI D ROCCO VALENZUELA"/>
    <s v="frp_jciert"/>
    <s v="3-Moderado/Limitado"/>
    <s v="3-Medio"/>
    <s v="Media"/>
    <s v="Requerimiento de Cliente"/>
    <s v="FUNDACION INSTITUTO PROFESIONAL DUOC UC"/>
    <s v="DUOC | Campo mailnick - Registro Aplicación"/>
    <s v="18/12/2023 16:45:38"/>
    <s v="18/12/2023 16:48:46"/>
    <x v="0"/>
    <s v="CDP ANTIGUO 1"/>
    <s v="CDP ANTIGUO 2"/>
    <s v="18/12/2023 18:59:18"/>
    <s v="18/12/2023 23:50:00"/>
    <s v="PREVENTIVO: NO_x000a_CODIGO DE SERVICIO: 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
    <m/>
    <d v="1899-12-30T00:21:21"/>
    <d v="1899-12-30T02:13:40"/>
    <d v="1899-12-30T01:52:19"/>
    <x v="0"/>
    <s v="Cumplido"/>
  </r>
  <r>
    <s v="INC000002503868"/>
    <s v="HOUSING"/>
    <x v="14"/>
    <s v="BELIEVE"/>
    <s v="CRISTOPHER MALDONADO ROMERO"/>
    <s v="frp_fbalab"/>
    <s v="3-Moderado/Limitado"/>
    <s v="3-Medio"/>
    <s v="Media"/>
    <s v="Requerimiento de Cliente"/>
    <s v="ICETEL SERVICIOS S.A."/>
    <s v="GESTION DATACENTER/ ACCESOS / ICETEL SERVICIOS S.A."/>
    <s v="18/12/2023 17:11:02"/>
    <s v="18/12/2023 17:13:15"/>
    <x v="0"/>
    <s v="COMUNICACIONES"/>
    <s v="VPN IP - MPLS"/>
    <s v="19/12/2023 11:37:48"/>
    <s v="19/12/2023 23:50:00"/>
    <s v="EMPRESA: ICETEL SERVICIOS S.A._x000a_CÓDIGO DE SERVICIO: _x000a_DIRECCIÓN: _x000a_NOMBRE DE QUIEN REPORTA: Jose Martinez_x000a_TELÉFONO DE QUIEN REPORTA: 932448538_x000a_NOMBRE DE CONTACTO EN TERRENO: _x000a_REQUERIMIENTO:_x000a_CRQ492117_MOP 66.1- INSTALACION DE CANALIZACIONES Y TENDIDO DE COND"/>
    <s v="ACCESOS AUTORIZADOS"/>
    <d v="1899-12-30T18:00:23"/>
    <d v="1899-12-30T18:26:46"/>
    <d v="1899-12-30T00:26:23"/>
    <x v="0"/>
    <s v="Cumplido"/>
  </r>
  <r>
    <s v="INC000002503882"/>
    <s v="HOUSING"/>
    <x v="19"/>
    <s v="BELIEVE"/>
    <s v="SEBASTIAN A JARA VIDAL"/>
    <s v="frp_fbalab"/>
    <s v="3-Moderado/Limitado"/>
    <s v="3-Medio"/>
    <s v="Media"/>
    <s v="Requerimiento de Cliente"/>
    <s v="TELEFONICA EMPRESAS DE CHILE SA"/>
    <s v="GESTION DATACENTER/ ACCESOS / TELEFONICA EMPRESAS DE CHILE SA"/>
    <s v="18/12/2023 17:33:12"/>
    <s v="18/12/2023 17:34:25"/>
    <x v="0"/>
    <s v="COMUNICACIONES"/>
    <s v="VPN IP - MPLS"/>
    <s v="18/12/2023 17:49:02"/>
    <s v="18/12/2023 23:50:00"/>
    <s v="EMPRESA: TELEFONICA EMPRESAS DE CHILE SA_x000a_CÓDIGO DE SERVICIO: _x000a_DIRECCIÓN: _x000a_NOMBRE DE QUIEN REPORTA: Ramon diaz _x000a_TELÉFONO DE QUIEN REPORTA: 56992278586_x000a_NOMBRE DE CONTACTO EN TERRENO: _x000a_REQUERIMIENTO:_x000a_Se retiran cableado y materiales en desuso _x000a_EQUIPOS ENERG"/>
    <m/>
    <d v="1899-12-30T00:11:27"/>
    <d v="1899-12-30T00:15:50"/>
    <d v="1899-12-30T00:04:23"/>
    <x v="0"/>
    <s v="Cumplido"/>
  </r>
  <r>
    <s v="INC000002503924"/>
    <s v="VPN IP - MPLS"/>
    <x v="23"/>
    <s v="GESTION HD"/>
    <s v="GONZALO MENDOZA MARTINEZ"/>
    <s v="frp_fpetro"/>
    <s v="3-Moderado/Limitado"/>
    <s v="3-Medio"/>
    <s v="Media"/>
    <s v="Requerimiento de Cliente"/>
    <s v="TELEFONICA GLOBAL TECHNOLOGY S.A.AGENCIA EN CHILE"/>
    <s v="HD/HDC - Alarma servidor SAP-PROD-HDC 10.68.130.111 disco G"/>
    <s v="18/12/2023 15:09:01"/>
    <s v="18/12/2023 15:12:27"/>
    <x v="0"/>
    <s v="CDP ANTIGUO 1"/>
    <s v="CDP ANTIGUO 2"/>
    <s v="21/12/2023 18:14:00"/>
    <s v="21/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G, del"/>
    <s v="FASE RESOLUCIÓN Y RECUPERACIÓN_x000a__x000a_Se efectúa contacto con cliente:cmoralesl@hogardecristo.cl &lt;cmoralesl@hogardecristo.cl&gt;_x000a__x000a_Teléfono de contacto:_x000a__x000a_Acciones realizadas: Se realiza revisión de capacidad consumida en disco G_x000a__x000a_Solución paliativa o definitiva:"/>
    <d v="1900-01-02T02:30:37"/>
    <d v="1900-01-02T03:04:59"/>
    <d v="1899-12-30T00:34:22"/>
    <x v="0"/>
    <s v="Cumplido"/>
  </r>
  <r>
    <s v="INC000002503927"/>
    <s v="VPN IP - MPLS"/>
    <x v="4"/>
    <s v="GESTION HD"/>
    <s v="GONZALO MENDOZA MARTINEZ"/>
    <s v="frp_fpetro"/>
    <s v="3-Moderado/Limitado"/>
    <s v="3-Medio"/>
    <s v="Media"/>
    <s v="Requerimiento de Cliente"/>
    <s v="TELEFONICA GLOBAL TECHNOLOGY S.A.AGENCIA EN CHILE"/>
    <s v="HD/TELEFONICA - Alarma servidor FACT-FLEX 172.20.70.190 disco C"/>
    <s v="18/12/2023 15:14:33"/>
    <s v="18/12/2023 15:17:31"/>
    <x v="0"/>
    <s v="CDP ANTIGUO 1"/>
    <s v="CDP ANTIGUO 2"/>
    <s v="18/12/2023 16:52:09"/>
    <s v="18/12/2023 23:50:00"/>
    <s v="PREVENTIVO: NO_x000a_CODIGO DE SERVICIO:_x000a_DIRECCION:_x000a_QUIEN REPORTA:_x000a_CONTACTO EN TERRENO:_x000a__x000a_REQUERIMIENTO:_x000a__x000a_Buenas tardes. Favor su apoyo en la creación de un ticket para el área de Microsoft, por el siguiente requerimiento:_x000a__x000a_ _x000a__x000a_Liberar la alarma en disco C, del"/>
    <s v="FASE RESOLUCIÓN Y RECUPERACIÓN_x000a__x000a_Se efectúa contacto con cliente: Telefonica Mayorista_x000a__x000a_Teléfono de contacto:_x000a__x000a_Acciones realizadas: Se libera espacio en disco C que mantenía alertado el servidor._x000a__x000a_Solución paliativa o definitiva: definitiva_x000a__x000a_Acciones de M"/>
    <d v="1899-12-30T00:16:00"/>
    <d v="1899-12-30T01:37:36"/>
    <d v="1899-12-30T01:21:36"/>
    <x v="0"/>
    <s v="Cumplido"/>
  </r>
  <r>
    <s v="INC000002503931"/>
    <s v="VPN IP - MPLS"/>
    <x v="17"/>
    <s v="GESTION HD"/>
    <s v="NICOLAS A SAAVEDRA EGUILUZ"/>
    <s v="frp_fpetro"/>
    <s v="3-Moderado/Limitado"/>
    <s v="3-Medio"/>
    <s v="Media"/>
    <s v="Requerimiento de Cliente"/>
    <s v="FUND DE BENEFICENCIA HOGAR DE CRISTO"/>
    <s v="REQ/A priority 'Very High' SAP Note/KBA has just been released on component XX-SER-SAPSMP-"/>
    <s v="18/12/2023 15:18:49"/>
    <s v="18/12/2023 15:22:17"/>
    <x v="0"/>
    <s v="CDP ANTIGUO 1"/>
    <s v="CDP ANTIGUO 2"/>
    <s v="18/12/2023 15:44:34"/>
    <s v="18/12/2023 23:50:00"/>
    <s v="PREVENTIVO: NO_x000a_CODIGO DE SERVICIO:_x000a_DIRECCION:_x000a_QUIEN REPORTA:_x000a_CONTACTO EN TERRENO:_x000a__x000a_REQUERIMIENTO:_x000a__x000a_Esta nota indica que el soporte de SAP estará en mantenimiento, por lo que es posible que se produzcan cortes debido al mantenimiento del sistema en las fe"/>
    <s v="Esta nota indica que el soporte de SAP estará en mantenimiento, por lo que es posible que se produzcan cortes debido al mantenimiento del sistema en las fechas que se indican a continuación."/>
    <d v="1899-12-30T00:00:00"/>
    <d v="1899-12-30T00:25:45"/>
    <d v="1899-12-30T00:25:45"/>
    <x v="0"/>
    <s v="Cumplido"/>
  </r>
  <r>
    <s v="INC000002503942"/>
    <s v="VPN IP - MPLS"/>
    <x v="17"/>
    <s v="GESTION HD"/>
    <s v="NICOLAS A SAAVEDRA EGUILUZ"/>
    <s v="frp_fpetro"/>
    <s v="3-Moderado/Limitado"/>
    <s v="3-Medio"/>
    <s v="Media"/>
    <s v="Requerimiento de Cliente"/>
    <s v="NUTRISCO CHILE SA"/>
    <s v="HD/ Roles y Perfiles Kaaren Linzmayer"/>
    <s v="18/12/2023 15:47:00"/>
    <s v="18/12/2023 15:50:54"/>
    <x v="0"/>
    <s v="CDP ANTIGUO 1"/>
    <s v="CDP ANTIGUO 2"/>
    <s v="18/12/2023 17:18:26"/>
    <s v="18/12/2023 23:50:00"/>
    <s v="PREVENTIVO: NO_x000a_CODIGO DE SERVICIO:_x000a_DIRECCION:_x000a_QUIEN REPORTA:_x000a_CONTACTO EN TERRENO:_x000a__x000a_REQUERIMIENTO:_x000a__x000a_Por favor su apoyo para crear en PRD el usuario KLINZMAYER (  KAAREN LINZMAYER KLEISER ) con copia del rol/perfil de ELETELIER._x000a_Muchas gracias_x000a_Saludos_x000a__x000a__x000a_EQ"/>
    <s v="He creado el usuario KLINZMAYER según lo indicado"/>
    <d v="1899-12-30T00:00:00"/>
    <d v="1899-12-30T01:31:26"/>
    <d v="1899-12-30T01:31:26"/>
    <x v="0"/>
    <s v="Cumplido"/>
  </r>
  <r>
    <s v="INC000002504100"/>
    <s v="TICKET-INTELIGENTE"/>
    <x v="3"/>
    <s v="GESTION TI"/>
    <s v="VICTOR SEPULVEDA GAMARRA"/>
    <s v="USR_TSIGHT"/>
    <s v="1-Extenso/Generalizado"/>
    <s v="4-Baja"/>
    <s v="Baja"/>
    <s v="Incidente de Cliente"/>
    <s v="TELEFONICA EMPRESAS DE CHILE SA"/>
    <s v="prod-ar-apirest01 TICKET AUTOMATICO"/>
    <s v="18/12/2023 17:33:42"/>
    <s v="18/12/2023 17:33:42"/>
    <x v="0"/>
    <s v="TI"/>
    <s v="SISTEMAS OPERATIVOS"/>
    <s v="18/12/2023 20:18:36"/>
    <s v="18/12/2023 23:50:00"/>
    <s v="PREVENTIVO=SI_x000a_CODIGO DE SERVICIO=prod-ar-apirest01_x000a_DIRECCION=DC_x000a_CIUDAD=SANTIAGO_x000a_COMUNA LOCAL=_x000a_REGION=REGIÓN METROPOLITANA DE SANTIAGO_x000a_QUIEN REPORTA=Ticket automático_x000a_CONTACTO EN TERRENO=_x000a_PROBLEMA=High RAM Usage Alert for Node RMDY - prod_ar_apirest01_x000a_REQ"/>
    <s v="Se revisa servidor rmdy-prod-ar-apirest01 y mayor consumo de memoria se debe a ejecución de procesos java. Servidor se encuentra operativo y no se presenta elevada carga en el mismo."/>
    <d v="1899-12-30T02:40:38"/>
    <d v="1899-12-30T02:44:54"/>
    <d v="1899-12-30T00:04:16"/>
    <x v="1"/>
    <s v=""/>
  </r>
  <r>
    <s v="INC000002504101"/>
    <s v="TICKET-INTELIGENTE"/>
    <x v="4"/>
    <s v="GESTION TI"/>
    <s v="JUAN CARLOS UZCATEGUI FUGUETT"/>
    <s v="USR_TSIGHT"/>
    <s v="1-Extenso/Generalizado"/>
    <s v="4-Baja"/>
    <s v="Baja"/>
    <s v="Incidente de Cliente"/>
    <s v="FUNDACION INSTITUTO PROFESIONAL DUOC UC"/>
    <s v="fiprdu01 - dcadmavaras TICKET AUTOMATICO"/>
    <s v="18/12/2023 17:33:47"/>
    <s v="18/12/2023 17:33:47"/>
    <x v="0"/>
    <s v="TI"/>
    <s v="SISTEMAS OPERATIVOS"/>
    <s v="19/12/2023 9:28:56"/>
    <s v="19/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Se realizo revision y alza correspondia a servicios productivos del servidor.  Normalizada sin intervencion."/>
    <d v="1899-12-30T15:50:51"/>
    <d v="1899-12-30T15:55:09"/>
    <d v="1899-12-30T00:04:18"/>
    <x v="1"/>
    <s v=""/>
  </r>
  <r>
    <s v="INC000002504123"/>
    <s v="HOUSING"/>
    <x v="15"/>
    <s v="APQ ACCESOS"/>
    <s v="JOSE G MARQUEZ MARCANO"/>
    <s v="tct_josmam"/>
    <s v="4-Menor/Localizado"/>
    <s v="4-Baja"/>
    <s v="Baja"/>
    <s v="Requerimiento de Cliente"/>
    <s v="TELEFONICA EMPRESAS DE CHILE SA"/>
    <s v="TOMA DE ALARMAS DE CLIENTES"/>
    <s v="18/12/2023 18:19:57"/>
    <s v="18/12/2023 18:20:43"/>
    <x v="0"/>
    <s v="CDP ANTIGUO 1"/>
    <s v="CDP ANTIGUO 2"/>
    <s v="18/12/2023 18:22:30"/>
    <s v="18/12/2023 23:50:00"/>
    <s v="TOMA DE ALARMAS DE CLIENTES"/>
    <s v="TOMA DE ALARMAS REALZIADAS"/>
    <d v="1899-12-30T00:00:49"/>
    <d v="1899-12-30T00:02:33"/>
    <d v="1899-12-30T00:01:44"/>
    <x v="0"/>
    <s v="Cumplido"/>
  </r>
  <r>
    <s v="INC000002504125"/>
    <s v="HOUSING"/>
    <x v="15"/>
    <s v="APQ ACCESOS"/>
    <s v="JOSE G MARQUEZ MARCANO"/>
    <s v="tct_josmam"/>
    <s v="4-Menor/Localizado"/>
    <s v="4-Baja"/>
    <s v="Baja"/>
    <s v="Requerimiento de Cliente"/>
    <s v="TELEFONICA EMPRESAS DE CHILE SA"/>
    <s v="SUPERVISION: Huawei - Proyecto OP202307211152"/>
    <s v="18/12/2023 18:22:50"/>
    <s v="18/12/2023 18:23:39"/>
    <x v="0"/>
    <s v="CDP ANTIGUO 1"/>
    <s v="CDP ANTIGUO 2"/>
    <s v="18/12/2023 18:26:29"/>
    <s v="18/12/2023 23:50:00"/>
    <s v="Huawei - Proyecto OP202307211152"/>
    <s v="TRABAJO REALZIDO CON EXITO"/>
    <d v="1899-12-30T00:02:34"/>
    <d v="1899-12-30T00:03:39"/>
    <d v="1899-12-30T00:01:05"/>
    <x v="0"/>
    <s v="Cumplido"/>
  </r>
  <r>
    <s v="INC000002504172"/>
    <s v="HOUSING"/>
    <x v="3"/>
    <s v="DUOC TICKET PENDIENTES"/>
    <s v="VICTOR SEPULVEDA GAMARRA"/>
    <s v="frp_jcarra"/>
    <s v="3-Moderado/Limitado"/>
    <s v="4-Baja"/>
    <s v="Baja"/>
    <s v="Incidente de Cliente"/>
    <s v="FUNDACION INSTITUTO PROFESIONAL DUOC UC"/>
    <s v="DUOC | INC | PROBLEMA CON URL OBSERVATORIO"/>
    <s v="19/12/2023 6:20:25"/>
    <s v="19/12/2023 6:22:53"/>
    <x v="0"/>
    <s v="TI"/>
    <s v="SISTEMAS OPERATIVOS"/>
    <s v="19/12/2023 6:43:06"/>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_x000a_Jun"/>
    <s v="Se revisa sitio observatorio.duoc.cl y este se encuentra operativo, al igual que servidor."/>
    <d v="1899-12-30T00:20:06"/>
    <d v="1899-12-30T00:22:41"/>
    <d v="1899-12-30T00:02:35"/>
    <x v="1"/>
    <s v=""/>
  </r>
  <r>
    <s v="INC000002504174"/>
    <s v="RED INTERNA"/>
    <x v="0"/>
    <s v="APOQUINDO TI"/>
    <s v="RICARDO F ORELLANA MARDONES"/>
    <s v="tct_rorell"/>
    <s v="4-Menor/Localizado"/>
    <s v="4-Baja"/>
    <s v="Baja"/>
    <s v="Requerimiento de Cliente"/>
    <s v="TELEFONICA EMPRESAS DE CHILE SA"/>
    <s v="RONDA Y MEDICIÓN DE TEMPERATURAS EN SALAS TIC"/>
    <s v="19/12/2023 7:17:55"/>
    <s v="19/12/2023 7:18:54"/>
    <x v="0"/>
    <s v="TI"/>
    <s v="CLIMA"/>
    <s v="19/12/2023 7:29:48"/>
    <s v="19/12/2023 23:50:00"/>
    <m/>
    <s v="ACT REALIZADA SIN NOVEDAD"/>
    <d v="1899-12-30T00:00:00"/>
    <d v="1899-12-30T00:00:00"/>
    <d v="1899-12-30T00:00:00"/>
    <x v="0"/>
    <s v="Cumplido"/>
  </r>
  <r>
    <s v="INC000002504270"/>
    <s v="VPN IP - MPLS"/>
    <x v="13"/>
    <s v="BELIEVE"/>
    <s v="MOISES E MONTERO RAMOS"/>
    <s v="frp_kaldor"/>
    <s v="3-Moderado/Limitado"/>
    <s v="3-Medio"/>
    <s v="Media"/>
    <s v="Requerimiento de Cliente"/>
    <s v="FARMACIAS AHUMADA S.A."/>
    <s v="| Pdte | Horario hábil  19-12-2023 |  GAMA / Apagar y eliminar Servidor ThreatWise01"/>
    <s v="18/12/2023 18:59:32"/>
    <s v="18/12/2023 19:05:20"/>
    <x v="0"/>
    <s v="CDP ANTIGUO 1"/>
    <s v="CDP ANTIGUO 2"/>
    <s v="20/12/2023 10:02:44"/>
    <s v="20/12/2023 23:50:00"/>
    <s v="PREVENTIVO: NO_x000a_CODIGO DE SERVICIO:-_x000a_DIRECCION:-_x000a_QUIEN REPORTA: Jose Manuel Hevia_x000a_CONTACTO EN TERRENO:-_x000a_PROBLEMA:-_x000a_REQUERIMIENTO:_x000a_Necesitamos apoyo para APAGAR y luego ELIMINAR el servidor ThreatWise01, el cual no finaliza correctamente la acción de apaga"/>
    <s v="Se efectúa contacto con cliente:  N/A_x000a_Teléfono de contacto: N/A_x000a_Acciones realizadas:informo que se revisa el error presentado a nivel de vcloud, se logra apagar el servidor y se habilita la opción de “Delete”. Cliente logra eliminar su servidor._x000a_Solución"/>
    <d v="1899-12-31T14:02:29"/>
    <d v="1899-12-31T15:03:12"/>
    <d v="1899-12-30T01:00:43"/>
    <x v="0"/>
    <s v="Cumplido"/>
  </r>
  <r>
    <s v="INC000002504309"/>
    <s v="HOUSING"/>
    <x v="7"/>
    <s v="DUOC TICKET AUTOMATICO"/>
    <s v="CRISTOBAL I REYES DELGADO"/>
    <s v="frp_disilv"/>
    <s v="3-Moderado/Limitado"/>
    <s v="4-Baja"/>
    <s v="Baja"/>
    <s v="Requerimiento de Cliente"/>
    <s v="FUNDACION INSTITUTO PROFESIONAL DUOC UC"/>
    <s v="REQ | DUOC | RE: Status del servidor de integraciones CRM productivo"/>
    <s v="18/12/2023 18:03:42"/>
    <s v="18/12/2023 18:06:28"/>
    <x v="0"/>
    <s v="CDP ANTIGUO 1"/>
    <s v="CDP ANTIGUO 2"/>
    <s v="19/12/2023 9:21:27"/>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VICTOR AL"/>
    <s v="Buenas tardes. Se revisa instancia CRM, la cual se encuentra funcionando y con conexión de manera remota."/>
    <d v="1899-12-30T15:00:10"/>
    <d v="1899-12-30T15:17:45"/>
    <d v="1899-12-30T00:17:35"/>
    <x v="0"/>
    <s v="Cumplido"/>
  </r>
  <r>
    <s v="INC000002504333"/>
    <s v="VPN IP - MPLS"/>
    <x v="2"/>
    <s v="GESTION HD"/>
    <s v="LUIS RODRIGO ACEVEDO COLLIPAL"/>
    <s v="frp_fpetro"/>
    <s v="3-Moderado/Limitado"/>
    <s v="3-Medio"/>
    <s v="Media"/>
    <s v="Requerimiento de Cliente"/>
    <s v="TELEFONICA GLOBAL TECHNOLOGY S.A.AGENCIA EN CHILE"/>
    <s v="REQ/TCCT - Requerimiento - VDOM VDC - Agregar NAT y Reglas de Firewall"/>
    <s v="18/12/2023 18:53:34"/>
    <s v="18/12/2023 18:56:30"/>
    <x v="0"/>
    <s v="CDP ANTIGUO 1"/>
    <s v="CDP ANTIGUO 2"/>
    <s v="19/12/2023 18:14:16"/>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RO"/>
    <s v="se realiza modificación a política ID-108 y se crea nueva política ID-44 reunión  vía teams, con Jesus Nelo._x000a__x000a_Rodrigo Acevedo"/>
    <d v="1899-12-30T16:38:44"/>
    <d v="1899-12-30T23:20:42"/>
    <d v="1899-12-30T06:41:58"/>
    <x v="0"/>
    <s v="Cumplido"/>
  </r>
  <r>
    <s v="INC000002504335"/>
    <s v="HOUSING"/>
    <x v="16"/>
    <s v="BELIEVE"/>
    <s v="JOSE G MARQUEZ MARCANO"/>
    <s v="frp_jolsso"/>
    <s v="3-Moderado/Limitado"/>
    <s v="3-Medio"/>
    <s v="Media"/>
    <s v="Requerimiento de Cliente"/>
    <s v="TELEFONICA EMPRESAS DE CHILE SA"/>
    <s v="GESTION DATACENTER/ ACCESOS /TELEFONICA EMPRESAS DE CHILE SA"/>
    <s v="18/12/2023 18:58:24"/>
    <s v="18/12/2023 18:59:49"/>
    <x v="0"/>
    <s v="COMUNICACIONES"/>
    <s v="VPN IP - MPLS"/>
    <s v="18/12/2023 23:02:03"/>
    <s v="18/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s v="ACCESO AUTORIZADO"/>
    <d v="1899-12-30T03:57:35"/>
    <d v="1899-12-30T04:03:39"/>
    <d v="1899-12-30T00:06:04"/>
    <x v="0"/>
    <s v="Cumplido"/>
  </r>
  <r>
    <s v="INC000002504346"/>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08:53"/>
    <s v="18/12/2023 20:10:03"/>
    <x v="0"/>
    <s v="TI"/>
    <s v="CLIMA"/>
    <s v="18/12/2023 20:18:24"/>
    <s v="18/12/2023 23:50:00"/>
    <s v="RONDA DE INSPECCIÓN DE SALAS Y TOMA DE TEMPERATURAS DC APOQUINDO"/>
    <s v="RONDA REALIZADA"/>
    <d v="1899-12-30T00:00:00"/>
    <d v="1899-12-30T00:00:00"/>
    <d v="1899-12-30T00:00:00"/>
    <x v="0"/>
    <s v="Cumplido"/>
  </r>
  <r>
    <s v="INC000002504348"/>
    <s v="INFRAESTRUCTURA DC"/>
    <x v="14"/>
    <s v="APQ ACCESOS"/>
    <s v="MARIO A BARRIENTOS RUIZ"/>
    <s v="MBARRIENTOS"/>
    <s v="4-Menor/Localizado"/>
    <s v="4-Baja"/>
    <s v="Baja"/>
    <s v="Requerimiento de Cliente"/>
    <s v="TELEFONICA GLOBAL TECHNOLOGY S.A.AGENCIA EN CHILE"/>
    <s v="RONDA DE INSPECCIÓN DE SALAS Y TOMA DE TEMPERATURAS DC APOQUINDO"/>
    <s v="18/12/2023 20:10:21"/>
    <s v="18/12/2023 20:11:51"/>
    <x v="0"/>
    <s v="TI"/>
    <s v="CLIMA"/>
    <s v="18/12/2023 20:18:45"/>
    <s v="18/12/2023 23:50:00"/>
    <s v="RONDA DE INSPECCIÓN DE SALAS Y TOMA DE TEMPERATURAS DC APOQUINDO"/>
    <s v="RONDA REALIZADA"/>
    <d v="1899-12-30T00:00:00"/>
    <d v="1899-12-30T00:00:00"/>
    <d v="1899-12-30T00:00:00"/>
    <x v="0"/>
    <s v="Cumplido"/>
  </r>
  <r>
    <s v="INC000002504350"/>
    <s v="INFRAESTRUCTURA DC"/>
    <x v="0"/>
    <s v="APQ ACCESOS"/>
    <s v="MARIO A BARRIENTOS RUIZ"/>
    <s v="MBARRIENTOS"/>
    <s v="4-Menor/Localizado"/>
    <s v="4-Baja"/>
    <s v="Baja"/>
    <s v="Requerimiento de Cliente"/>
    <s v="TELEFONICA GLOBAL TECHNOLOGY S.A.AGENCIA EN CHILE"/>
    <s v="RONDA DE INSPECCIÓN DE SALAS Y TOMA DE TEMPERATURAS DC APOQUINDO"/>
    <s v="18/12/2023 20:12:06"/>
    <s v="18/12/2023 20:13:16"/>
    <x v="0"/>
    <s v="TI"/>
    <s v="CLIMA"/>
    <s v="18/12/2023 20:19:16"/>
    <s v="18/12/2023 23:50:00"/>
    <s v="RONDA DE INSPECCIÓN DE SALAS Y TOMA DE TEMPERATURAS DC APOQUINDO"/>
    <s v="RONDA REALIZADA"/>
    <d v="1899-12-30T00:00:00"/>
    <d v="1899-12-30T00:00:00"/>
    <d v="1899-12-30T00:00:00"/>
    <x v="0"/>
    <s v="Cumplido"/>
  </r>
  <r>
    <s v="INC000002504358"/>
    <s v="VPN IP - MPLS"/>
    <x v="3"/>
    <s v="BELIEVE"/>
    <s v="VICTOR SEPULVEDA GAMARRA"/>
    <s v="frp_disilv"/>
    <s v="3-Moderado/Limitado"/>
    <s v="3-Medio"/>
    <s v="Media"/>
    <s v="Incidente de Cliente"/>
    <s v="FUNDACION INSTITUTO PROFESIONAL DUOC UC"/>
    <s v="GAMA/Alerta caída global Observatorio"/>
    <s v="18/12/2023 20:46:22"/>
    <s v="18/12/2023 20:48:22"/>
    <x v="0"/>
    <s v="TI"/>
    <s v="SISTEMAS OPERATIVOS"/>
    <s v="19/12/2023 6:42:33"/>
    <s v="19/12/2023 23:50:00"/>
    <s v="PREVENTIVO: NO_x000a_CODIGO DE SERVICIO: Alerta GLOBAL_x000a_DIRECCION:_x000a_QUIEN REPORTA: Paula Brusco_x000a_CONTACTO EN TERRENO:_x000a_PROBLEMA: se ha generado Alerta GLOBAL para el siguiente Monitoreo:_x000a_Observatorio._x000a__x000a_URL monitoreada: http://observatorio.duoc.cl_x000a_REQUERIMIENTO:_x000a_EQ"/>
    <s v="Se revisa sitio observatorio.duoc.cl y este se encuentra operativo, al igual que servidor."/>
    <d v="1899-12-30T08:59:07"/>
    <d v="1899-12-30T09:56:11"/>
    <d v="1899-12-30T00:57:04"/>
    <x v="1"/>
    <s v=""/>
  </r>
  <r>
    <s v="INC000002504386"/>
    <s v="RED INTERNA"/>
    <x v="0"/>
    <s v="APOQUINDO TI"/>
    <s v="RICARDO F ORELLANA MARDONES"/>
    <s v="tct_rorell"/>
    <s v="4-Menor/Localizado"/>
    <s v="4-Baja"/>
    <s v="Baja"/>
    <s v="Requerimiento de Cliente"/>
    <s v="TELEFONICA EMPRESAS DE CHILE SA"/>
    <s v="RONDA Y MEDICIÓN DE TEMPERATURAS EN SALAS TIC"/>
    <s v="19/12/2023 0:27:18"/>
    <s v="19/12/2023 0:28:09"/>
    <x v="0"/>
    <s v="TI"/>
    <s v="CLIMA"/>
    <s v="19/12/2023 0:48:21"/>
    <s v="19/12/2023 23:50:00"/>
    <m/>
    <s v="ACT REALIZADA SIN NOVEDAD"/>
    <d v="1899-12-30T00:00:00"/>
    <d v="1899-12-30T00:00:00"/>
    <d v="1899-12-30T00:00:00"/>
    <x v="0"/>
    <s v="Cumplido"/>
  </r>
  <r>
    <s v="INC000002504394"/>
    <s v="HOUSING"/>
    <x v="16"/>
    <s v="BELIEVE"/>
    <s v="LUIS O MORALES ARENAS"/>
    <s v="frp_jreyna"/>
    <s v="3-Moderado/Limitado"/>
    <s v="3-Medio"/>
    <s v="Media"/>
    <s v="Requerimiento de Cliente"/>
    <s v="TELEFONICA EMPRESAS DE CHILE SA"/>
    <s v="GESTION DATACENTER/ ACCESOS  / TELEFONICA"/>
    <s v="19/12/2023 1:55:52"/>
    <s v="19/12/2023 1:58:20"/>
    <x v="0"/>
    <s v="COMUNICACIONES"/>
    <s v="VPN IP - MPLS"/>
    <s v="19/12/2023 4:07:16"/>
    <s v="19/12/2023 23:50:00"/>
    <s v="EMPRESA:    _x0009_TELEFONICA_x000a_CÓDIGO DE SERVICIO:_x000a_DIRECCIÓN_x000a_NOMBRE DE QUIEN REPORTA:  Jorge A. Pozo Peñaloza_x000a_TELÉFONO DE QUIEN REPORTA:  + 56 9 9195 1090_x000a_NOMBRE DE CONTACTO EN TERRENO: Jorge Pozo P. / + 56 9 9195 1090_x000a_REQUERIMIENTO:  _x000a__x000a_Conexión de cableado exi"/>
    <s v="ACCESO AUTORIZADO"/>
    <d v="1899-12-30T01:58:10"/>
    <d v="1899-12-30T02:11:24"/>
    <d v="1899-12-30T00:13:14"/>
    <x v="0"/>
    <s v="Cumplido"/>
  </r>
  <r>
    <s v="INC000002504403"/>
    <s v="RED INTERNA"/>
    <x v="0"/>
    <s v="APOQUINDO TI"/>
    <s v="RICARDO F ORELLANA MARDONES"/>
    <s v="tct_rorell"/>
    <s v="4-Menor/Localizado"/>
    <s v="4-Baja"/>
    <s v="Baja"/>
    <s v="Requerimiento de Cliente"/>
    <s v="TELEFONICA EMPRESAS DE CHILE SA"/>
    <s v="RONDA Y MEDICIÓN DE TEMPERATURAS EN SALAS TIC"/>
    <s v="19/12/2023 2:42:29"/>
    <s v="19/12/2023 2:43:26"/>
    <x v="0"/>
    <s v="TI"/>
    <s v="CLIMA"/>
    <s v="19/12/2023 2:59:27"/>
    <s v="19/12/2023 23:50:00"/>
    <m/>
    <s v="ACT REALIZADA SIN NOVEDAD"/>
    <d v="1899-12-30T00:00:00"/>
    <d v="1899-12-30T00:00:00"/>
    <d v="1899-12-30T00:00:00"/>
    <x v="0"/>
    <s v="Cumplido"/>
  </r>
  <r>
    <s v="INC000002504432"/>
    <s v="RED INTERNA"/>
    <x v="0"/>
    <s v="APOQUINDO TI"/>
    <s v="RICARDO F ORELLANA MARDONES"/>
    <s v="tct_rorell"/>
    <s v="4-Menor/Localizado"/>
    <s v="4-Baja"/>
    <s v="Baja"/>
    <s v="Requerimiento de Cliente"/>
    <s v="TELEFONICA EMPRESAS DE CHILE SA"/>
    <s v="RONDA Y MEDICIÓN DE TEMPERATURAS EN SALAS TIC"/>
    <s v="19/12/2023 4:15:41"/>
    <s v="19/12/2023 4:16:32"/>
    <x v="0"/>
    <s v="TI"/>
    <s v="CLIMA"/>
    <s v="19/12/2023 4:28:16"/>
    <s v="19/12/2023 23:50:00"/>
    <m/>
    <s v="ACT REALIZADA SIN NOVEDAD"/>
    <d v="1899-12-30T00:00:00"/>
    <d v="1899-12-30T00:00:00"/>
    <d v="1899-12-30T00:00:00"/>
    <x v="0"/>
    <s v="Cumplido"/>
  </r>
  <r>
    <s v="INC000002504577"/>
    <s v="HOUSING"/>
    <x v="15"/>
    <s v="APQ ACCESOS"/>
    <s v="LUIS O MORALES ARENAS"/>
    <s v="tct_luimoa"/>
    <s v="4-Menor/Localizado"/>
    <s v="4-Baja"/>
    <s v="Baja"/>
    <s v="Requerimiento de Cliente"/>
    <s v="TELEFONICA EMPRESAS DE CHILE SA"/>
    <s v="SE GENERA TICKET DE SUPERVISION PARA CLIENTE GTD"/>
    <s v="18/12/2023 22:05:05"/>
    <s v="18/12/2023 22:06:28"/>
    <x v="0"/>
    <s v="CDP ANTIGUO 1"/>
    <s v="CDP ANTIGUO 2"/>
    <s v="18/12/2023 23:00:03"/>
    <s v="18/12/2023 23:50:00"/>
    <s v="*Estimados:*_x0009__x0009_Actividad realizada_x000a__x0009__x000a_*Cliente:*_x0009__x0009_GTD_x000a_*Proveedor:*_x0009__x0009_INTERSIDE_x000a_*Tipo Requerimiento:*_x0009_TRABAJO CON CRQ_x000a_*N° Ticket Acceso:*_x0009_2504335_x000a_*N° CRQ:*_x0009__x0009_79514_x000a_*Estado CRQ:*_x0009__x0009_APROBADO_x000a_*TKT:*_x0009__x0009__x0009_TKT-005781_x000a_*Actividad a realizar:*_x0009_instalación de cruzada para"/>
    <s v="SUPERVISION CRQ, OK."/>
    <d v="1899-12-30T00:00:00"/>
    <d v="1899-12-30T00:00:00"/>
    <d v="1899-12-30T00:00:00"/>
    <x v="0"/>
    <s v="Cumplido"/>
  </r>
  <r>
    <s v="INC000002504620"/>
    <s v="TICKET-INTELIGENTE"/>
    <x v="4"/>
    <s v="GESTION TI"/>
    <s v="JUAN CARLOS UZCATEGUI FUGUETT"/>
    <s v="USR_TSIGHT"/>
    <s v="1-Extenso/Generalizado"/>
    <s v="4-Baja"/>
    <s v="Baja"/>
    <s v="Incidente de Cliente"/>
    <s v="COMERCIAL E IMPORTADORA AUDIOMUSICA SPA"/>
    <s v="ciausp01 - svr_dc TICKET AUTOMATICO"/>
    <s v="19/12/2023 0:43:49"/>
    <s v="19/12/2023 0:43:49"/>
    <x v="0"/>
    <s v="TI"/>
    <s v="SISTEMAS OPERATIVOS"/>
    <s v="19/12/2023 9:25:57"/>
    <s v="19/12/2023 23:50:00"/>
    <s v="PREVENTIVO=SI_x000a_CODIGO DE SERVICIO=SVR_DC_x000a_DIRECCION=_x000a_CIUDAD=_x000a_COMUNA LOCAL=_x000a_REGION=REGIÓN METROPOLITANA DE SANTIAGO_x000a_QUIEN REPORTA=Ticket automático_x000a_CONTACTO EN TERRENO=_x000a_PROBLEMA=High RAM Usage Alert for Node CIAUSP01 - SVR_DC_x000a_REQUERIMIENTO=_x000a_EQUIPOS ENERGIZA"/>
    <s v="NVESTIGACION Y DIAGNOSTICO_x000a_*Se efectúa contacto con cliente: Juan Carlo Uzcategui_x000a_*Teléfono de contacto: 997420921_x000a_*Tiempo estimado de solución:_x000a_*Comentario Público: (se entrega a cliente): Se deriva alarma para revision_x000a_*Comentario Privado: (interno)"/>
    <d v="1899-12-30T08:39:54"/>
    <d v="1899-12-30T08:42:08"/>
    <d v="1899-12-30T00:02:14"/>
    <x v="1"/>
    <s v=""/>
  </r>
  <r>
    <s v="INC000002504713"/>
    <s v="HOUSING"/>
    <x v="15"/>
    <s v="APQ ACCESOS"/>
    <s v="LUIS O MORALES ARENAS"/>
    <s v="tct_luimoa"/>
    <s v="4-Menor/Localizado"/>
    <s v="4-Baja"/>
    <s v="Baja"/>
    <s v="Requerimiento de Cliente"/>
    <s v="TELEFONICA EMPRESAS DE CHILE SA"/>
    <s v="SE GENERA TICKET DE SUPERVISION PARA CLIENTE T EMPRESAS"/>
    <s v="19/12/2023 5:39:02"/>
    <s v="19/12/2023 5:40:20"/>
    <x v="0"/>
    <s v="CDP ANTIGUO 1"/>
    <s v="CDP ANTIGUO 2"/>
    <s v="19/12/2023 5:41:00"/>
    <s v="19/12/2023 23:50:00"/>
    <s v="*Estimados:*_x0009__x0009_Actividad realizada_x000a__x0009__x000a_*Cliente:*_x0009__x0009_T EMPRESAS_x000a_*Proveedor:*_x0009__x0009_INTERSIDE_x000a_*Tipo Requerimiento:*_x0009_TRABAJO CON CRQ_x000a_*N° Ticket Acceso:*_x0009_2500147_x000a_*N° CRQ:*_x0009__x0009_79702_x000a_*Estado CRQ:*_x0009__x0009_APROBADO_x000a_*TKT:*_x0009__x0009__x0009_TKT-005764_x000a_*Actividad a realizar:*_x0009_TENDIDO DE CABLES FO"/>
    <s v="SUPERVISION CRQ, OK."/>
    <d v="1899-12-30T00:00:00"/>
    <d v="1899-12-30T00:00:00"/>
    <d v="1899-12-30T00:00:00"/>
    <x v="0"/>
    <s v="Cumplido"/>
  </r>
  <r>
    <s v="INC000002504717"/>
    <s v="HOUSING"/>
    <x v="15"/>
    <s v="APQ ACCESOS"/>
    <s v="LUIS O MORALES ARENAS"/>
    <s v="tct_luimoa"/>
    <s v="4-Menor/Localizado"/>
    <s v="4-Baja"/>
    <s v="Baja"/>
    <s v="Requerimiento de Cliente"/>
    <s v="TELEFONICA EMPRESAS DE CHILE SA"/>
    <s v="SE GENERA TICKET POR RONDA Y REVISION DE SALAS TECNICAS"/>
    <s v="19/12/2023 6:08:14"/>
    <s v="19/12/2023 6:10:10"/>
    <x v="0"/>
    <s v="CDP ANTIGUO 1"/>
    <s v="CDP ANTIGUO 2"/>
    <s v="19/12/2023 6:16:49"/>
    <s v="19/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4719"/>
    <s v="HOUSING"/>
    <x v="15"/>
    <s v="APQ ACCESOS"/>
    <s v="LUIS O MORALES ARENAS"/>
    <s v="tct_luimoa"/>
    <s v="4-Menor/Localizado"/>
    <s v="4-Baja"/>
    <s v="Baja"/>
    <s v="Requerimiento de Cliente"/>
    <s v="TELEFONICA EMPRESAS DE CHILE SA"/>
    <s v="SE GENERA TICKET POR REVISION Y TOMA DE ALARMA DE CLIENTES"/>
    <s v="19/12/2023 6:11:02"/>
    <s v="19/12/2023 6:13:16"/>
    <x v="0"/>
    <s v="CDP ANTIGUO 1"/>
    <s v="CDP ANTIGUO 2"/>
    <s v="19/12/2023 6:17:06"/>
    <s v="19/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04728"/>
    <s v="SAP"/>
    <x v="17"/>
    <s v="CLOUD SAP HANA"/>
    <s v="NICOLAS A SAAVEDRA EGUILUZ"/>
    <s v="tct_nsaave"/>
    <s v="4-Menor/Localizado"/>
    <s v="4-Baja"/>
    <s v="Baja"/>
    <s v="Requerimiento de Cliente"/>
    <s v="TELEFONICA EMPRESAS DE CHILE SA"/>
    <s v="Checklist Diario Clientes 19.12.23"/>
    <s v="19/12/2023 7:37:01"/>
    <s v="19/12/2023 7:38:02"/>
    <x v="0"/>
    <s v="Service"/>
    <s v="Internal"/>
    <s v="19/12/2023 7:38:32"/>
    <s v="19/12/2023 23:50:00"/>
    <s v="Se realiza Checklist Diario de los clientes; _x000a_HDC_x000a_NUTRISCO"/>
    <s v="Se realiza Checklist Diario de los clientes; _x000a_HDC_x000a_NUTRISCO"/>
    <d v="1899-12-30T00:00:00"/>
    <d v="1899-12-30T00:01:31"/>
    <d v="1899-12-30T00:01:31"/>
    <x v="0"/>
    <s v="Cumplido"/>
  </r>
  <r>
    <s v="INC000002504742"/>
    <s v="HOUSING"/>
    <x v="14"/>
    <s v="BELIEVE"/>
    <s v="CRISTOPHER MALDONADO ROMERO"/>
    <s v="frp_dvital"/>
    <s v="3-Moderado/Limitado"/>
    <s v="3-Medio"/>
    <s v="Media"/>
    <s v="Requerimiento de Cliente"/>
    <s v="BANCO SANTANDER CHILE"/>
    <s v="GESTION DATACENTER/ ACCESOS / BANCO SANTANDER CHILE"/>
    <s v="19/12/2023 8:36:18"/>
    <s v="19/12/2023 8:43:34"/>
    <x v="0"/>
    <s v="COMUNICACIONES"/>
    <s v="VPN IP - MPLS"/>
    <s v="19/12/2023 8:58:14"/>
    <s v="19/12/2023 23:50:00"/>
    <s v="EMPRESA: BANCO SANTANDER CHILE_x000a_CÓDIGO DE SERVICIO: _x000a_DIRECCIÓN: Av. Apoquindo #7071, Las Condes, Santiago_x000a_NOMBRE DE QUIEN REPORTA: Christian Tapia _x000a_TELÉFONO DE QUIEN REPORTA: 56981568202 _x000a_NOMBRE DE CONTACTO EN TERRENO: _x000a_PROBLEMA: Reemplazo del I/O Adapter"/>
    <s v="ACCESOS AUTORIZADOS"/>
    <d v="1899-12-30T00:00:00"/>
    <d v="1899-12-30T00:00:00"/>
    <d v="1899-12-30T00:00:00"/>
    <x v="0"/>
    <s v="Cumplido"/>
  </r>
  <r>
    <s v="INC000002504890"/>
    <s v="HOUSING"/>
    <x v="14"/>
    <s v="BELIEVE"/>
    <s v="CRISTOPHER MALDONADO ROMERO"/>
    <s v="frp_fbalab"/>
    <s v="3-Moderado/Limitado"/>
    <s v="3-Medio"/>
    <s v="Media"/>
    <s v="Requerimiento de Cliente"/>
    <s v="BANCO SANTANDER CHILE"/>
    <s v="GESTION DATACENTER/ ACCESOS / BANCO SANTANDER CHILE"/>
    <s v="19/12/2023 9:35:00"/>
    <s v="19/12/2023 9:36:13"/>
    <x v="0"/>
    <s v="COMUNICACIONES"/>
    <s v="VPN IP - MPLS"/>
    <s v="19/12/2023 9:56:52"/>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7:40"/>
    <d v="1899-12-30T00:21:52"/>
    <d v="1899-12-30T00:04:12"/>
    <x v="0"/>
    <s v="Cumplido"/>
  </r>
  <r>
    <s v="INC000002504908"/>
    <s v="HOUSING"/>
    <x v="2"/>
    <s v="GESTION PLATAFORMA CLIENTES"/>
    <s v="JUAN PABLO PAZ GOMPERTZ"/>
    <s v="vos_bherna"/>
    <s v="3-Moderado/Limitado"/>
    <s v="4-Baja"/>
    <s v="Baja"/>
    <s v="Requerimiento de Cliente"/>
    <s v="FRACTALIA"/>
    <s v="(Asignar a Sebastian Acuña) Solicitud de Información."/>
    <s v="19/12/2023 9:13:27"/>
    <s v="19/12/2023 9:26:17"/>
    <x v="0"/>
    <s v="PLATAFORMAS"/>
    <s v="REMEDY EMPRESAS"/>
    <s v="19/12/2023 13:41:36"/>
    <s v="19/12/2023 23:50:00"/>
    <s v="Estimados por favor su apoyo,_x000a__x000a_Debido a que actualmente nos encontramos en un proyecto de implementación del SSO junto a la habilitación del doble factor de autenticación en Remedy Empresas (QA), el proveedor nos solicita información respecto a la marca"/>
    <s v="Se revisan datos conforme a la informacion entregada por Jendrix Carpio, donde se demuestra que el problema de la URL no pasa por un tema de bloqueo de Firewall, sino que de configuracion de la URL del servicio, adjunto correo con evidencias."/>
    <d v="1899-12-30T02:44:57"/>
    <d v="1899-12-30T04:28:09"/>
    <d v="1899-12-30T01:43:12"/>
    <x v="0"/>
    <s v="Cumplido"/>
  </r>
  <r>
    <s v="INC000002504914"/>
    <s v="COMUNICACIONES"/>
    <x v="4"/>
    <s v="GESTION PLATAFORMA CLIENTES"/>
    <s v="PAUL A SEPULVEDA ALVAREZ"/>
    <s v="vos_bherna"/>
    <s v="3-Moderado/Limitado"/>
    <s v="3-Medio"/>
    <s v="Media"/>
    <s v="Requerimiento de Cliente"/>
    <s v="FRACTALIA"/>
    <s v="REINICIO PASSWORD VPN"/>
    <s v="20/12/2023 16:37:09"/>
    <s v="20/12/2023 16:39:19"/>
    <x v="0"/>
    <s v="PLATAFORMAS"/>
    <s v="REMEDY EMPRESAS"/>
    <s v="21/12/2023 9:23:02"/>
    <s v="21/12/2023 23:50:00"/>
    <s v="FAVOR REINICIAR CON URGENCIA LA PASSWORD VPN DE USUARIO: p.falcaino y enviar correo electrónico: felipe.alcaino@axity.com"/>
    <s v="se realiza envio de nuevos credenciales"/>
    <d v="1899-12-30T15:40:54"/>
    <d v="1899-12-30T16:45:53"/>
    <d v="1899-12-30T01:04:59"/>
    <x v="0"/>
    <s v="Cumplido"/>
  </r>
  <r>
    <s v="INC000002504924"/>
    <s v="HOUSING"/>
    <x v="3"/>
    <s v="GESTION PLATAFORMA CLIENTES"/>
    <s v="VICTOR SEPULVEDA GAMARRA"/>
    <s v="vos_bherna"/>
    <s v="3-Moderado/Limitado"/>
    <s v="4-Baja"/>
    <s v="Baja"/>
    <s v="Requerimiento de Cliente"/>
    <s v="FRACTALIA"/>
    <s v="Permisos root para cuenta de SO para servidor de Remedy 20 QA."/>
    <s v="22/12/2023 14:20:05"/>
    <s v="22/12/2023 14:23:01"/>
    <x v="0"/>
    <s v="TI"/>
    <s v="SISTEMAS OPERATIVOS"/>
    <s v="26/12/2023 10:45:43"/>
    <s v="26/12/2023 23:50:00"/>
    <s v="Se requiere dar permisos root a las cuentas de SO brany.hernandez, para los siguientes servidores del entorno de QA de Remedy._x000a__x000a_RMDY-QA-MID01_x0009_        192.168.200.10_x0009_172.29.101.65_x000a_RMDY-QA-ARFRONT01_x0009_192.168.200.11_x0009_172.29.101.66_x000a_RMDY-QA-ARBACK01_x0009_192.168.200"/>
    <s v="Se asignan permisos solicitiados, favor validar."/>
    <d v="1900-01-02T20:03:26"/>
    <d v="1900-01-02T20:25:38"/>
    <d v="1899-12-30T00:22:12"/>
    <x v="0"/>
    <s v="Cumplido"/>
  </r>
  <r>
    <s v="INC000002504925"/>
    <s v="HOUSING"/>
    <x v="3"/>
    <s v="GESTION PLATAFORMA CLIENTES"/>
    <s v="SEBASTIAN I ACUÑA GUZMAN"/>
    <s v="vos_bherna"/>
    <s v="3-Moderado/Limitado"/>
    <s v="2-Alta"/>
    <s v="Alta"/>
    <s v="Requerimiento de Cliente"/>
    <s v="FRACTALIA"/>
    <s v="Conectividad Remedy"/>
    <s v="22/12/2023 14:48:29"/>
    <s v="22/12/2023 14:48:36"/>
    <x v="0"/>
    <s v="TI"/>
    <s v="SISTEMAS OPERATIVOS"/>
    <s v="26/12/2023 11:32:57"/>
    <s v="26/12/2023 23:50:00"/>
    <s v="Estimados buenas tardes,_x000a__x000a_Por favor su apoyo, ya que actualmente tenemos problemas para llegar al servidor RMDY-PROD-AR-APIREST03 (172.29.101.61) desde el servidor de midtier RMDY-PROD-MIDAPIS01 (172.29.101.21)._x000a__x000a_Al ejecutar telnet desde RMDY-PROD-MIDAPI"/>
    <s v="Se revisa y se habilita la regla en el fiewall del servidor._x000a__x000a_Se valida configuración realizada por Brany Hernandez."/>
    <d v="1900-01-02T18:59:48"/>
    <d v="1900-01-02T20:44:28"/>
    <d v="1899-12-30T02:44:40"/>
    <x v="0"/>
    <s v="Cumplido"/>
  </r>
  <r>
    <s v="INC000002504927"/>
    <s v="HOUSING"/>
    <x v="4"/>
    <s v="GESTION PLATAFORMA CLIENTES"/>
    <s v="ALEJANDRO ACEVEDO VALENZUELA"/>
    <s v="vos_bherna"/>
    <s v="4-Menor/Localizado"/>
    <s v="3-Medio"/>
    <s v="Media"/>
    <s v="Requerimiento de Cliente"/>
    <s v="FRACTALIA"/>
    <s v="Bloqueo Aplicativo BMC TrueSight"/>
    <s v="22/12/2023 14:53:11"/>
    <s v="22/12/2023 15:02:47"/>
    <x v="0"/>
    <s v="PLATAFORMAS"/>
    <s v="TRUESIGHT"/>
    <s v="27/12/2023 15:50:13"/>
    <s v="27/12/2023 23:50:00"/>
    <s v="Estimados por favor su apoyo, _x000a__x000a_Ya que que estamos presentando un bloqueo  en servidor TRUES-PROD-CR01 (172.29.101.52) por parte del antivirus, en la ejecución de librerías que son parte del aplicativo de gestión de eventos BMC TrueSight._x000a__x000a_Anteriormente,"/>
    <s v="escaló sin tener respuesta hasta ahora de CSIRT, si surge nuevamente un problema se escalará con los responsables"/>
    <d v="1900-01-04T00:05:52"/>
    <d v="1900-01-04T00:57:02"/>
    <d v="1899-12-30T00:51:10"/>
    <x v="0"/>
    <s v="Cumplido"/>
  </r>
  <r>
    <s v="INC000002504935"/>
    <s v="HOUSING"/>
    <x v="3"/>
    <s v="GESTION PLATAFORMA CLIENTES"/>
    <s v="SEBASTIAN I ACUÑA GUZMAN"/>
    <s v="vos_bherna"/>
    <s v="3-Moderado/Limitado"/>
    <s v="3-Medio"/>
    <s v="Media"/>
    <s v="Requerimiento de Cliente"/>
    <s v="FRACTALIA"/>
    <s v="(Asignar a Sebastián Acuña) Activación de Logs"/>
    <s v="26/12/2023 17:15:14"/>
    <s v="26/12/2023 17:22:47"/>
    <x v="0"/>
    <s v="TI"/>
    <s v="SISTEMAS OPERATIVOS"/>
    <s v="27/12/2023 10:11:04"/>
    <s v="27/12/2023 23:50:00"/>
    <s v="Estimados, _x000a__x000a_Por favor su apoyo en la habilitación persistente de journald en los servidores de la plataforma BMC Remedy ITSM entorno productivo._x000a__x000a_La lista de servidores se indican en la nota de trabajo._x000a__x000a_Muchas gracias."/>
    <s v="Se activa journal persistente en los servidores administrados de remedy20"/>
    <d v="1899-12-30T16:26:55"/>
    <d v="1899-12-30T16:55:50"/>
    <d v="1899-12-30T00:28:55"/>
    <x v="0"/>
    <s v="Cumplido"/>
  </r>
  <r>
    <s v="INC000002505023"/>
    <s v="HOUSING"/>
    <x v="15"/>
    <s v="APQ ACCESOS"/>
    <s v="JOSE G MARQUEZ MARCANO"/>
    <s v="tct_josmam"/>
    <s v="4-Menor/Localizado"/>
    <s v="4-Baja"/>
    <s v="Baja"/>
    <s v="Requerimiento de Cliente"/>
    <s v="TELEFONICA EMPRESAS DE CHILE SA"/>
    <s v="RONDA Y REVISION DE SALAS"/>
    <s v="19/12/2023 9:33:31"/>
    <s v="19/12/2023 9:34:19"/>
    <x v="0"/>
    <s v="CDP ANTIGUO 1"/>
    <s v="CDP ANTIGUO 2"/>
    <s v="19/12/2023 9:40:15"/>
    <s v="19/12/2023 23:50:00"/>
    <s v="RONDA Y REVISION DE SALAS"/>
    <s v="RONDAS REALIZADAS"/>
    <d v="1899-12-30T00:05:41"/>
    <d v="1899-12-30T00:06:44"/>
    <d v="1899-12-30T00:01:03"/>
    <x v="0"/>
    <s v="Cumplido"/>
  </r>
  <r>
    <s v="INC000002505033"/>
    <s v="VPN IP - MPLS"/>
    <x v="2"/>
    <s v="GESTION HD"/>
    <s v="LUIS A VILLASMIL CASTILLO"/>
    <s v="frp_spevel"/>
    <s v="3-Moderado/Limitado"/>
    <s v="3-Medio"/>
    <s v="Media"/>
    <s v="Requerimiento de Cliente"/>
    <s v="EMPRESA NACIONAL DE CERTIFICACIONES"/>
    <s v="HD/Reporte de trafico"/>
    <s v="19/12/2023 9:55:55"/>
    <s v="19/12/2023 9:58:02"/>
    <x v="0"/>
    <s v="CDP ANTIGUO 1"/>
    <s v="CDP ANTIGUO 2"/>
    <s v="21/12/2023 13:30:28"/>
    <s v="21/12/2023 23:50:00"/>
    <s v="PREVENTIVO: NO_x000a_CODIGO DE SERVICIO: NN_x000a_DIRECCION:_x000a_QUIEN REPORTA:  Pablo Viveros Tobar  _x000a_   (+56 9) 93905964 _x000a_CONTACTO EN TERRENO: _x000a_PROBLEMA:_x000a_REQUERIMIENTO:favor me ayudan con un reporte de todas las direcciones IP Públicas que está recibiendo el Fortinet"/>
    <m/>
    <d v="1900-01-01T01:52:22"/>
    <d v="1900-01-01T03:34:33"/>
    <d v="1899-12-30T01:42:11"/>
    <x v="0"/>
    <s v="Cumplido"/>
  </r>
  <r>
    <s v="INC000002505059"/>
    <s v="VPN IP - MPLS"/>
    <x v="13"/>
    <s v="GESTION HD"/>
    <s v="ANGEL CASTRO CABRERA"/>
    <s v="frp_spevel"/>
    <s v="3-Moderado/Limitado"/>
    <s v="3-Medio"/>
    <s v="Media"/>
    <s v="Requerimiento de Cliente"/>
    <s v="TELEFONICA GLOBAL TECHNOLOGY S.A.AGENCIA EN CHILE"/>
    <s v="HD/INC000002503236 Revisión parque nuevo equipos SolarWinds"/>
    <s v="19/12/2023 10:42:36"/>
    <s v="19/12/2023 10:44:56"/>
    <x v="0"/>
    <s v="CDP ANTIGUO 1"/>
    <s v="CDP ANTIGUO 2"/>
    <s v="22/12/2023 13:53:42"/>
    <s v="22/12/2023 23:50:00"/>
    <s v="PREVENTIVO: NO_x000a_CODIGO DE SERVICIO: NN_x000a_DIRECCION:_x000a_QUIEN REPORTA:  Juan Carlos Uzcategui Fuguett+56 9 9742 0921 | juan.uzcategui@telefonica.com_x000a_CONTACTO EN TERRENO:_x000a_PROBLEMA: _x000a_REQUERIMIENTO:solicito de vuestro apoyo para gestionar préstamo de recursos en t"/>
    <s v="Se efectúa contacto con cliente: Juan Uzcategui_x000a_Teléfono de contacto: Vía correo_x000a_Acciones realizadas: Se prestan recursos solicitados. 8vCPU. 32 GB RAM_x000a_Acciones de Mejora, Recomendaciones: N/A_x000a_Causa Raíz: N/A"/>
    <d v="1900-01-02T00:39:11"/>
    <d v="1900-01-02T03:11:06"/>
    <d v="1899-12-30T02:31:55"/>
    <x v="0"/>
    <s v="Cumplido"/>
  </r>
  <r>
    <s v="INC000002505087"/>
    <s v="VPN IP - MPLS"/>
    <x v="2"/>
    <s v="GESTION HD"/>
    <s v="LUIS RODRIGO ACEVEDO COLLIPAL"/>
    <s v="frp_spevel"/>
    <s v="3-Moderado/Limitado"/>
    <s v="3-Medio"/>
    <s v="Media"/>
    <s v="Requerimiento de Cliente"/>
    <s v="EMPRESA NACIONAL DE CERTIFICACIONES"/>
    <s v="HD/VPN site to site"/>
    <s v="19/12/2023 12:18:00"/>
    <s v="19/12/2023 12:19:06"/>
    <x v="0"/>
    <s v="CDP ANTIGUO 1"/>
    <s v="CDP ANTIGUO 2"/>
    <s v="19/12/2023 14:14:32"/>
    <s v="19/12/2023 23:50:00"/>
    <s v="PREVENTIVO: NO_x000a_CODIGO DE SERVICIO:  NN_x000a_DIRECCION:  _x000a_QUIEN REPORTA:  Pablo Viveros Tobar      (+56 9) 93905964 _x000a__x000a_CONTACTO EN TERRENO: _x000a_PROBLEMA: _x000a_REQUERIMIENTO: favor crear en fase 2 del túnel Entel_Ecert las siguientes configuraciones:_x000a__x000a_ _x000a__x000a_Telefónica_x000a__x000a_IP"/>
    <s v="se crea nueva fase2 a vpn sts Entel, evidencias fueron enviadas a cliente vía correo electrónico._x000a__x000a_Rodrigo ACevedo"/>
    <d v="1899-12-30T00:00:00"/>
    <d v="1899-12-30T01:56:32"/>
    <d v="1899-12-30T01:56:32"/>
    <x v="0"/>
    <s v="Cumplido"/>
  </r>
  <r>
    <s v="INC000002505099"/>
    <s v="VPN IP - MPLS"/>
    <x v="13"/>
    <s v="GESTION HD"/>
    <s v="DEIBY Y SANTOYO MONTEROLA"/>
    <s v="frp_spevel"/>
    <s v="3-Moderado/Limitado"/>
    <s v="3-Medio"/>
    <s v="Media"/>
    <s v="Requerimiento de Cliente"/>
    <s v="TELEFONICA GLOBAL TECHNOLOGY S.A.AGENCIA EN CHILE"/>
    <s v="HD/INC000002503236 Revisión parque nuevo equipos SolarWinds"/>
    <s v="19/12/2023 12:34:02"/>
    <s v="19/12/2023 12:35:03"/>
    <x v="0"/>
    <s v="CDP ANTIGUO 1"/>
    <s v="CDP ANTIGUO 2"/>
    <s v="19/12/2023 16:42:50"/>
    <s v="19/12/2023 23:50:00"/>
    <s v="PREVENTIVO: NO_x000a_CODIGO DE SERVICIO: NN_x000a_DIRECCION:_x000a_QUIEN REPORTA:  Juan Carlos Uzcategui Fuguett  56 9 9742 0921 | juan.uzcategui@telefonica.com_x000a_CONTACTO EN TERRENO:_x000a_PROBLEMA:_x000a_REQUERIMIENTO: solicito de vuestro apoyo para revisar inconvenientes asociado a"/>
    <s v="Se efectúa contacto con cliente: N/A_x000a_Teléfono de contacto: N/A_x000a_Acciones realizadas: Se actualizan las vmware tools de las maquinas segun lo revisado con Juan Carlos Uzcategui_x000a_Solución paliativa o definitiva: Se actualizan las vmware tools de las maquinas"/>
    <d v="1899-12-30T00:00:00"/>
    <d v="1899-12-30T04:08:48"/>
    <d v="1899-12-30T04:08:48"/>
    <x v="0"/>
    <s v="Cumplido"/>
  </r>
  <r>
    <s v="INC000002505118"/>
    <s v="HOUSING"/>
    <x v="14"/>
    <s v="BELIEVE"/>
    <s v="CRISTOPHER MALDONADO ROMERO"/>
    <s v="frp_fbalab"/>
    <s v="3-Moderado/Limitado"/>
    <s v="3-Medio"/>
    <s v="Media"/>
    <s v="Requerimiento de Cliente"/>
    <s v="BANCO SANTANDER CHILE"/>
    <s v="GESTION DATACENTER/ ACCESOS / BANCO SANTANDER CHILE"/>
    <s v="19/12/2023 9:52:36"/>
    <s v="19/12/2023 9:55:17"/>
    <x v="0"/>
    <s v="COMUNICACIONES"/>
    <s v="VPN IP - MPLS"/>
    <s v="19/12/2023 10:11:51"/>
    <s v="19/12/2023 23:50:00"/>
    <s v="EMPRESA: BANCO SANTANDER CHILE_x000a_CÓDIGO DE SERVICIO: _x000a_DIRECCIÓN: _x000a_NOMBRE DE QUIEN REPORTA: Christian Tapia_x000a_TELÉFONO DE QUIEN REPORTA: 56981568202_x000a_NOMBRE DE CONTACTO EN TERRENO: _x000a_REQUERIMIENTO:_x000a_Reemplazo de Memoria DIMM_x000a_EQUIPOS ENERGIZADO/REINICIADOS:_x000a_HORAR"/>
    <s v="ACCESOS AUTORIZADOS"/>
    <d v="1899-12-30T00:13:16"/>
    <d v="1899-12-30T00:19:15"/>
    <d v="1899-12-30T00:05:59"/>
    <x v="0"/>
    <s v="Cumplido"/>
  </r>
  <r>
    <s v="INC000002505134"/>
    <s v="INFRAESTRUCTURA DC"/>
    <x v="6"/>
    <s v="APQ ACCESOS"/>
    <s v="RENE E VILLEGAS CARREÑO"/>
    <s v="tct_sjarav"/>
    <s v="4-Menor/Localizado"/>
    <s v="4-Baja"/>
    <s v="Baja"/>
    <s v="Requerimiento de Cliente"/>
    <s v="TELEFONICA CYBERSECURITY TECH CHILE SPA"/>
    <s v="Retiro de equipamiento"/>
    <s v="19/12/2023 10:05:11"/>
    <s v="19/12/2023 10:06:30"/>
    <x v="0"/>
    <s v="CDP ANTIGUO 1"/>
    <s v="CDP ANTIGUO 2"/>
    <s v="28/12/2023 10:27:36"/>
    <s v="28/12/2023 23:50:00"/>
    <m/>
    <s v="equipos retirados"/>
    <d v="1899-12-30T00:00:00"/>
    <d v="1899-12-30T00:00:00"/>
    <d v="1899-12-30T00:00:00"/>
    <x v="0"/>
    <s v="Cumplido"/>
  </r>
  <r>
    <s v="INC000002505233"/>
    <s v="RED INTERNA"/>
    <x v="1"/>
    <s v="APQ ACCESOS"/>
    <s v="CARLOS F ARAYA RAMIREZ"/>
    <s v="tct_cararr"/>
    <s v="4-Menor/Localizado"/>
    <s v="4-Baja"/>
    <s v="Baja"/>
    <s v="Requerimiento de Cliente"/>
    <s v="TELEFONICA CYBERSECURITY TECH CHILE SPA"/>
    <s v="RONDA INSPECTIVA"/>
    <s v="19/12/2023 10:31:50"/>
    <s v="19/12/2023 10:32:55"/>
    <x v="0"/>
    <s v="CDP ANTIGUO 1"/>
    <s v="CDP ANTIGUO 2"/>
    <s v="19/12/2023 11:00:15"/>
    <s v="19/12/2023 23:50:00"/>
    <m/>
    <s v="ronda realizada"/>
    <d v="1899-12-30T00:00:00"/>
    <d v="1899-12-30T00:00:00"/>
    <d v="1899-12-30T00:00:00"/>
    <x v="0"/>
    <s v="Cumplido"/>
  </r>
  <r>
    <s v="INC000002505235"/>
    <s v="VPN IP - MPLS"/>
    <x v="9"/>
    <s v="GESTION HD"/>
    <s v="RODRIGO VÁSQUEZ MUÑOZ"/>
    <s v="frp_fpetro"/>
    <s v="3-Moderado/Limitado"/>
    <s v="3-Medio"/>
    <s v="Media"/>
    <s v="Requerimiento de Cliente"/>
    <s v="TELEFONICA GLOBAL TECHNOLOGY S.A.AGENCIA EN CHILE"/>
    <s v="HD/Restauracion de VM Punta del Cobre"/>
    <s v="19/12/2023 10:34:59"/>
    <s v="19/12/2023 10:38:20"/>
    <x v="0"/>
    <s v="CDP ANTIGUO 1"/>
    <s v="CDP ANTIGUO 2"/>
    <s v="21/12/2023 18:08:33"/>
    <s v="21/12/2023 23:50:00"/>
    <s v="PREVENTIVO: NO_x000a_CODIGO DE SERVICIO:_x000a_DIRECCION:_x000a_QUIEN REPORTA:_x000a_CONTACTO EN TERRENO:_x000a__x000a_REQUERIMIENTO:_x000a__x000a_Buen día estimados @Help Desk, por favor su acostumbrado apoyo en generar requerimiento y asignar a TELEFONICA GLOBAL – CLOUD – CONTROLLER._x000a__x000a_ _x000a__x000a_Requerimien"/>
    <s v="Se efectúa contacto con cliente: N/A_x000a_Teléfono de contacto: N/A_x000a_Acciones realizadas: restauracion realizada e informada a solictante jose Santis para su revision y  proceso posterior_x000a_Solución paliativa o definitiva: restauracion realizada e informada a so"/>
    <d v="1900-01-01T03:43:03"/>
    <d v="1900-01-01T07:33:34"/>
    <d v="1899-12-30T03:50:31"/>
    <x v="0"/>
    <s v="Cumplido"/>
  </r>
  <r>
    <s v="INC000002505249"/>
    <s v="VPN IP - MPLS"/>
    <x v="13"/>
    <s v="GESTION HD"/>
    <s v="JOSE A SANTIS SERRANO"/>
    <s v="frp_fpetro"/>
    <s v="3-Moderado/Limitado"/>
    <s v="3-Medio"/>
    <s v="Media"/>
    <s v="Requerimiento de Cliente"/>
    <s v="TELEFONICA GLOBAL TECHNOLOGY S.A.AGENCIA EN CHILE"/>
    <s v="HD/Maquinas en VDC con problemas de Idioma."/>
    <s v="19/12/2023 11:08:55"/>
    <s v="19/12/2023 11:14:34"/>
    <x v="0"/>
    <s v="CDP ANTIGUO 1"/>
    <s v="CDP ANTIGUO 2"/>
    <s v="20/12/2023 16:06:23"/>
    <s v="20/12/2023 23:50:00"/>
    <s v="PREVENTIVO: NO_x000a_CODIGO DE SERVICIO:_x000a_DIRECCION:_x000a_QUIEN REPORTA:_x000a_CONTACTO EN TERRENO:_x000a__x000a_REQUERIMIENTO:_x000a__x000a__x000a__x000a_Favor generar ticket para cliente ventisquero de tipo datacenter sin código de servicio, para que el área de virtualización TEch despliegue un template d"/>
    <s v="Estimados , _x000a__x000a_Informo que se consultó a Global por la solicitud del despliegue de un template de Windows con sql server 2019 standard con lenguaje primario  en inglés, donde nos comentan que aun no mantienen dicha plantilla, lo que podrían hacer es usar"/>
    <d v="1899-12-30T00:00:00"/>
    <d v="1899-12-31T04:57:28"/>
    <d v="1899-12-31T04:57:28"/>
    <x v="0"/>
    <s v="Cumplido"/>
  </r>
  <r>
    <s v="INC000002505287"/>
    <s v="VPN IP - MPLS"/>
    <x v="17"/>
    <s v="GESTION HD"/>
    <s v="NICOLAS A SAAVEDRA EGUILUZ"/>
    <s v="frp_fpetro"/>
    <s v="3-Moderado/Limitado"/>
    <s v="3-Medio"/>
    <s v="Media"/>
    <s v="Requerimiento de Cliente"/>
    <s v="NUTRISCO CHILE SA"/>
    <s v="HD/Mensaje SAP"/>
    <s v="19/12/2023 12:04:58"/>
    <s v="19/12/2023 12:09:00"/>
    <x v="0"/>
    <s v="CDP ANTIGUO 1"/>
    <s v="CDP ANTIGUO 2"/>
    <s v="19/12/2023 14:27:52"/>
    <s v="19/12/2023 23:50:00"/>
    <s v="PREVENTIVO: NO_x000a_CODIGO DE SERVICIO:_x000a_DIRECCION:_x000a_QUIEN REPORTA:_x000a_CONTACTO EN TERRENO:_x000a__x000a_REQUERIMIENTO:_x000a__x000a_Favor generar ticket en base a requerimiento de cliente NUTRISCO_x000a__x000a_ _x000a__x000a_Dejar en bandeja CLOUD SAP HANA y asignar a mi persona._x000a__x000a_ _x000a__x000a_Desde ya me despido agrade"/>
    <s v="Te comento que este anuncio corresponde a un mensaje de advertencia el cual indica que un certificado SSL esta por vencer en 2 días, para tu tranquilidad ya lo corregí ( realice la actualización de este certificado el cual extendió su vigencia)"/>
    <d v="1899-12-30T00:00:00"/>
    <d v="1899-12-30T02:22:54"/>
    <d v="1899-12-30T02:22:54"/>
    <x v="0"/>
    <s v="Cumplido"/>
  </r>
  <r>
    <s v="INC000002505291"/>
    <s v="VPN IP - MPLS"/>
    <x v="3"/>
    <s v="GESTION HD"/>
    <s v="GUSTAVO AVILA VERA"/>
    <s v="frp_fpetro"/>
    <s v="3-Moderado/Limitado"/>
    <s v="3-Medio"/>
    <s v="Media"/>
    <s v="Requerimiento de Cliente"/>
    <s v="FAST COLLENTING CHILE SA"/>
    <s v="REQ/SOPORTE R-DNS FASTCO"/>
    <s v="19/12/2023 12:23:21"/>
    <s v="19/12/2023 12:33:49"/>
    <x v="0"/>
    <s v="CDP ANTIGUO 1"/>
    <s v="CDP ANTIGUO 2"/>
    <s v="19/12/2023 15:40:24"/>
    <s v="19/12/2023 23:50:00"/>
    <s v="PREVENTIVO: NO_x000a_CODIGO DE SERVICIO:_x000a_DIRECCION:_x000a_QUIEN REPORTA:_x000a_CONTACTO EN TERRENO:_x000a__x000a_REQUERIMIENTO:_x000a__x000a_Favor su ayuda con lo solicitado por Javier Moralez. Nuestro CS es: VPF1770438:_x000a__x000a_Junto con saludar y según lo conversado ayer, adjunto formato del registro"/>
    <m/>
    <d v="1899-12-30T01:04:38"/>
    <d v="1899-12-30T03:17:03"/>
    <d v="1899-12-30T02:12:25"/>
    <x v="0"/>
    <s v="Cumplido"/>
  </r>
  <r>
    <s v="INC000002505299"/>
    <s v="VPN IP - MPLS"/>
    <x v="13"/>
    <s v="GESTION HD"/>
    <s v="MOISES E MONTERO RAMOS"/>
    <s v="frp_fpetro"/>
    <s v="3-Moderado/Limitado"/>
    <s v="3-Medio"/>
    <s v="Media"/>
    <s v="Requerimiento de Cliente"/>
    <s v="ZAMBONI INGENIEROS ASOCIADOS LIMITADA"/>
    <s v="REQ/Cliente  - Plataforma VDC - Problemas de recuperación de usuario y contraseña."/>
    <s v="19/12/2023 12:44:58"/>
    <s v="19/12/2023 12:48:47"/>
    <x v="0"/>
    <s v="CDP ANTIGUO 1"/>
    <s v="CDP ANTIGUO 2"/>
    <s v="20/12/2023 17:47:17"/>
    <s v="20/12/2023 23:50:00"/>
    <s v="PREVENTIVO: NO_x000a_CODIGO DE SERVICIO:_x000a_DIRECCION:_x000a_QUIEN REPORTA:_x000a_CONTACTO EN TERRENO:_x000a__x000a_REQUERIMIENTO:_x000a__x000a_Estimados buenas tardes._x000a__x000a_ _x000a__x000a_Cliente en asunto solicita saber a qué correo electrónico y el rol que está asociado los usuarios que aparecen en la imagen."/>
    <s v="Se efectúa contacto con cliente:  N/A_x000a_Teléfono de contacto: N/A_x000a_Acciones realizadas:nformo que se generó un ticket con global para eliminar esos usuarios que se visualizaban desde el portal, se recomienda que los usuarios sean personalizados para de esta"/>
    <d v="1899-12-30T19:46:33"/>
    <d v="1899-12-31T05:02:19"/>
    <d v="1899-12-30T09:15:46"/>
    <x v="0"/>
    <s v="Cumplido"/>
  </r>
  <r>
    <s v="INC000002505344"/>
    <s v="VPN IP - MPLS"/>
    <x v="4"/>
    <s v="BELIEVE"/>
    <s v="ALEJANDRO ACEVEDO VALENZUELA"/>
    <s v="frp_dvital"/>
    <s v="4-Menor/Localizado"/>
    <s v="4-Baja"/>
    <s v="Baja"/>
    <s v="Requerimiento de Cliente"/>
    <s v="TELEFONICA CYBERSECURITY TECH CHILE SPA"/>
    <s v="REQ / SOC / Reinicio de cuenta AD-SOC"/>
    <s v="19/12/2023 11:26:53"/>
    <s v="19/12/2023 11:27:35"/>
    <x v="0"/>
    <s v="CDP ANTIGUO 1"/>
    <s v="CDP ANTIGUO 2"/>
    <s v="19/12/2023 12:02:34"/>
    <s v="19/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Junto con s"/>
    <s v="Buenos días. Se reinicia Password de usuario. Usuario Operativo."/>
    <d v="1899-12-30T00:00:00"/>
    <d v="1899-12-30T00:35:41"/>
    <d v="1899-12-30T00:35:41"/>
    <x v="0"/>
    <s v="Cumplido"/>
  </r>
  <r>
    <s v="INC000002505359"/>
    <s v="RED INTERNA"/>
    <x v="0"/>
    <s v="APQ ACCESOS"/>
    <s v="CRISTOPHER MALDONADO ROMERO"/>
    <s v="tct_cmaldo"/>
    <s v="4-Menor/Localizado"/>
    <s v="4-Baja"/>
    <s v="Baja"/>
    <s v="Requerimiento de Cliente"/>
    <s v="TELEFONICA EMPRESAS DE CHILE SA"/>
    <s v="RONDA TOMA DE TEMPERATURAS SALAS TIC"/>
    <s v="19/12/2023 11:43:33"/>
    <s v="19/12/2023 11:44:36"/>
    <x v="0"/>
    <s v="CDP ANTIGUO 1"/>
    <s v="CDP ANTIGUO 2"/>
    <s v="19/12/2023 12:10:46"/>
    <s v="19/12/2023 23:50:00"/>
    <m/>
    <s v="RONDA REALIZADA"/>
    <d v="1899-12-30T00:00:00"/>
    <d v="1899-12-30T00:00:00"/>
    <d v="1899-12-30T00:00:00"/>
    <x v="0"/>
    <s v="Cumplido"/>
  </r>
  <r>
    <s v="INC000002505468"/>
    <s v="HOUSING"/>
    <x v="19"/>
    <s v="BELIEVE"/>
    <s v="SEBASTIAN A JARA VIDAL"/>
    <s v="frp_fbalab"/>
    <s v="3-Moderado/Limitado"/>
    <s v="3-Medio"/>
    <s v="Media"/>
    <s v="Requerimiento de Cliente"/>
    <s v="INDRA SISTEMAS CHILE S.A."/>
    <s v="GESTION DATACENTER/ ACCESOS / INDRA SISTEMAS CHILE S.A."/>
    <s v="19/12/2023 11:03:24"/>
    <s v="19/12/2023 11:06:57"/>
    <x v="0"/>
    <s v="CDP ANTIGUO 1"/>
    <s v="CDP ANTIGUO 2"/>
    <s v="19/12/2023 11:15:23"/>
    <s v="19/12/2023 23:50:00"/>
    <s v="EMPRESA: INDRA SISTEMAS CHILE S.A._x000a_CÓDIGO DE SERVICIO: _x000a_DIRECCIÓN: _x000a_NOMBRE DE QUIEN REPORTA: NELSON BARRA MOLINA_x000a_TELÉFONO DE QUIEN REPORTA: 951208343_x000a_NOMBRE DE CONTACTO EN TERRENO: _x000a_REQUERIMIENTO:_x000a_Revisión de equipamiento_x000a_EQUIPOS ENERGIZADO/REINICIADOS:"/>
    <m/>
    <d v="1899-12-30T00:05:58"/>
    <d v="1899-12-30T00:11:59"/>
    <d v="1899-12-30T00:06:01"/>
    <x v="0"/>
    <s v="Cumplido"/>
  </r>
  <r>
    <s v="INC000002505472"/>
    <s v="HOSTING VIRTUAL"/>
    <x v="7"/>
    <s v="OPERACION N1"/>
    <s v="CLAUDIO A GAJARDO GARRIDO"/>
    <s v="tct_cgajar"/>
    <s v="2-Significativo/Amplio"/>
    <s v="3-Medio"/>
    <s v="Media"/>
    <s v="Requerimiento de Cliente"/>
    <s v="FUNDACION INSTITUTO PROFESIONAL DUOC UC"/>
    <s v="Requerimiento de bases de datos solicitado sin el flujo correspondiente."/>
    <s v="19/12/2023 11:05:35"/>
    <s v="19/12/2023 11:08:07"/>
    <x v="0"/>
    <s v="APLICACION"/>
    <s v="BASES DE DATOS"/>
    <s v="19/12/2023 11:13:32"/>
    <s v="19/12/2023 23:50:00"/>
    <s v="Folio generado automáticamente para atender requerimiento del cliente. La solicitud fue realizada directamente al área resolutoria sin pasar por el flujo de mesa de ayuda._x000a__x000a_Buenas tardes Estimados,_x000a_ _x000a_Su asistencia para realizar la siguiente configuración"/>
    <s v="Se agregaron las reglas solicitadas, a excepción de las direcciones IP: _x000a__x000a_10.50.53.48/28_x000a_10.50.53.16/28_x000a__x000a_Ya que corresponden a un segmento de red mas amplio que ya está en el túnel, NSG y tabla de rutas."/>
    <d v="1899-12-30T00:02:30"/>
    <d v="1899-12-30T00:07:57"/>
    <d v="1899-12-30T00:05:27"/>
    <x v="0"/>
    <s v="Cumplido"/>
  </r>
  <r>
    <s v="INC000002505481"/>
    <s v="TICKET-INTELIGENTE"/>
    <x v="4"/>
    <s v="GESTION TI"/>
    <s v="PAUL A SEPULVEDA ALVAREZ"/>
    <s v="USR_TSIGHT"/>
    <s v="1-Extenso/Generalizado"/>
    <s v="4-Baja"/>
    <s v="Baja"/>
    <s v="Incidente de Cliente"/>
    <s v="EMPRESA NACIONAL DE CERTIFICACIONES"/>
    <s v="emnace01 - s4d34ecertdb2.ecertchile.local TICKET AUTOMATICO"/>
    <s v="19/12/2023 11:07:53"/>
    <s v="19/12/2023 11:07:53"/>
    <x v="0"/>
    <s v="TRUESIGHT"/>
    <s v="TRUESIGHT"/>
    <s v="19/12/2023 23:36:40"/>
    <s v="1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ta superada en servidor. uso normal de por proceso sql server en servidor"/>
    <d v="1899-12-30T11:11:26"/>
    <d v="1899-12-30T12:28:47"/>
    <d v="1899-12-30T01:17:21"/>
    <x v="1"/>
    <s v=""/>
  </r>
  <r>
    <s v="INC000002505483"/>
    <s v="TICKET-INTELIGENTE"/>
    <x v="3"/>
    <s v="GESTION TI"/>
    <s v="GUSTAVO AVILA VERA"/>
    <s v="USR_TSIGHT"/>
    <s v="1-Extenso/Generalizado"/>
    <s v="4-Baja"/>
    <s v="Baja"/>
    <s v="Incidente de Cliente"/>
    <s v="BLUMAR S.A."/>
    <s v="blumar01 - blutssaperp TICKET AUTOMATICO"/>
    <s v="19/12/2023 11:07:58"/>
    <s v="19/12/2023 11:07:58"/>
    <x v="0"/>
    <s v="TRUESIGHT"/>
    <s v="TRUESIGHT"/>
    <s v="19/12/2023 14:35:23"/>
    <s v="19/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d v="1899-12-30T01:05:28"/>
    <d v="1899-12-30T03:27:25"/>
    <d v="1899-12-30T02:21:57"/>
    <x v="1"/>
    <s v=""/>
  </r>
  <r>
    <s v="INC000002505501"/>
    <s v="SERVICIOS DIGITALES"/>
    <x v="21"/>
    <s v="SM OPERACIONES"/>
    <s v="DENISE CRUZAT ETCHEBERRY"/>
    <s v="tct_decruz"/>
    <s v="4-Menor/Localizado"/>
    <s v="4-Baja"/>
    <s v="Baja"/>
    <s v="Requerimiento de Cliente"/>
    <s v="TELEFONICA GLOBAL TECHNOLOGY S.A.AGENCIA EN CHILE"/>
    <s v="ALTA DE RONALD MELARA"/>
    <s v="19/12/2023 11:16:58"/>
    <s v="19/12/2023 11:18:47"/>
    <x v="0"/>
    <s v="PLATAFORMAS"/>
    <s v="ACTIVE DIRECTORY"/>
    <s v="21/12/2023 14:44:53"/>
    <s v="21/12/2023 23:50:00"/>
    <s v="NUEVO COLABORADOR SE INTEGRA AL EQUIPO CLOUD, SU FUNCIÓN SERÁ DE DESARROLLADOR"/>
    <s v="Se procede al alta de Ronald Melara"/>
    <d v="1899-12-30T00:00:00"/>
    <d v="1899-12-30T00:00:00"/>
    <d v="1899-12-30T00:00:00"/>
    <x v="0"/>
    <s v="Cumplido"/>
  </r>
  <r>
    <s v="INC000002505508"/>
    <s v="TICKET-INTELIGENTE"/>
    <x v="3"/>
    <s v="DUOC TICKET AUTOMATICO"/>
    <s v="VICTOR SEPULVEDA GAMARRA"/>
    <s v="USR_TSIGHT"/>
    <s v="1-Extenso/Generalizado"/>
    <s v="4-Baja"/>
    <s v="Baja"/>
    <s v="Incidente de Cliente"/>
    <s v="FUNDACION INSTITUTO PROFESIONAL DUOC UC"/>
    <s v="fiprdu01 - tourvirtual TICKET AUTOMATICO"/>
    <s v="19/12/2023 11:20:42"/>
    <s v="19/12/2023 11:20:42"/>
    <x v="0"/>
    <s v="TI"/>
    <s v="SISTEMAS OPERATIVOS"/>
    <s v="19/12/2023 13:44:27"/>
    <s v="19/12/2023 23:50:00"/>
    <s v="PREVENTIVO=SI_x000a_CODIGO DE SERVICIO=FIPRDU01 - TOURVIRTUAL_x000a_DIRECCION=https://tourvirtual.duoc.cl/tours/09-ESCUELA_DE_INFORMATICA_Y_TELECOMUNICACIONES/LABORATORIO_DE_INFORMATICA/tour.html_x000a_CIUDAD=${Ciudad}_x000a_COMUNA LOCAL=_x000a_REGION=${Región}_x000a_QUIEN REPORTA=Ticket a"/>
    <s v="Se revisa sitio tourvirtual.duoc.cl y este se encuentra operativo."/>
    <d v="1899-12-30T01:48:56"/>
    <d v="1899-12-30T02:23:45"/>
    <d v="1899-12-30T00:34:49"/>
    <x v="1"/>
    <s v=""/>
  </r>
  <r>
    <s v="INC000002505524"/>
    <s v="HOUSING"/>
    <x v="19"/>
    <s v="BELIEVE"/>
    <s v="SEBASTIAN A JARA VIDAL"/>
    <s v="frp_fbalab"/>
    <s v="3-Moderado/Limitado"/>
    <s v="3-Medio"/>
    <s v="Media"/>
    <s v="Requerimiento de Cliente"/>
    <s v="CLUB HIPICO DE SANTIAGO S.A."/>
    <s v="GESTION DATACENTER/ ACCESOS / CLUB HIPICO DE SANTIAGO S.A."/>
    <s v="19/12/2023 11:35:54"/>
    <s v="19/12/2023 11:39:25"/>
    <x v="0"/>
    <s v="COMUNICACIONES"/>
    <s v="VPN IP - MPLS"/>
    <s v="19/12/2023 11:55:54"/>
    <s v="19/12/2023 23:50:00"/>
    <s v="EMPRESA: CLUB HIPICO DE SANTIAGO S.A._x000a_CÓDIGO DE SERVICIO: _x000a_DIRECCIÓN: _x000a_NOMBRE DE QUIEN REPORTA: Salvador Romero _x000a_TELÉFONO DE QUIEN REPORTA: 968462059_x000a_NOMBRE DE CONTACTO EN TERRENO: _x000a_REQUERIMIENTO:_x000a_Inspección visual funcionamiento de equipos._x000a_EQUIPOS ENER"/>
    <m/>
    <d v="1899-12-30T00:13:48"/>
    <d v="1899-12-30T00:20:00"/>
    <d v="1899-12-30T00:06:12"/>
    <x v="0"/>
    <s v="Cumplido"/>
  </r>
  <r>
    <s v="INC000002505540"/>
    <s v="HOUSING"/>
    <x v="16"/>
    <s v="BELIEVE"/>
    <s v="JORGE S LORCA LEIVA"/>
    <s v="frp_fbalab"/>
    <s v="3-Moderado/Limitado"/>
    <s v="3-Medio"/>
    <s v="Media"/>
    <s v="Requerimiento de Cliente"/>
    <s v="TELEFONICA EMPRESAS DE CHILE SA"/>
    <s v="GESTION DATACENTER/ ACCESOS / TELEFONICA EMPRESAS DE CHILE SA"/>
    <s v="19/12/2023 11:49:20"/>
    <s v="19/12/2023 11:51:03"/>
    <x v="0"/>
    <s v="COMUNICACIONES"/>
    <s v="VPN IP - MPLS"/>
    <s v="19/12/2023 14:50:39"/>
    <s v="19/12/2023 23:50:00"/>
    <s v="EMPRESA: TELEFONICA EMPRESAS DE CHILE SA_x000a_CÓDIGO DE SERVICIO: _x000a_DIRECCIÓN: _x000a_NOMBRE DE QUIEN REPORTA: Javier Romero_x000a_TELÉFONO DE QUIEN REPORTA: 995290524_x000a_NOMBRE DE CONTACTO EN TERRENO: _x000a_REQUERIMIENTO:_x000a_Se requiere accesos en DC Paine para modificar 2 filament"/>
    <m/>
    <d v="1899-12-30T02:03:40"/>
    <d v="1899-12-30T03:01:19"/>
    <d v="1899-12-30T00:57:39"/>
    <x v="0"/>
    <s v="Cumplido"/>
  </r>
  <r>
    <s v="INC000002505589"/>
    <s v="TICKET-INTELIGENTE"/>
    <x v="4"/>
    <s v="GESTION TI"/>
    <s v="ALEJANDRO ACEVEDO VALENZUELA"/>
    <s v="USR_TSIGHT"/>
    <s v="1-Extenso/Generalizado"/>
    <s v="4-Baja"/>
    <s v="Baja"/>
    <s v="Incidente de Cliente"/>
    <s v="FUNDACION INSTITUTO PROFESIONAL DUOC UC"/>
    <s v="fiprdu01 - srvfs01_vm TICKET AUTOMATICO"/>
    <s v="19/12/2023 12:24:18"/>
    <s v="19/12/2023 12:24:18"/>
    <x v="0"/>
    <s v="TRUESIGHT"/>
    <s v="TRUESIGHT"/>
    <s v="19/12/2023 13:43:01"/>
    <s v="19/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Buenas tardes. Servidor en observación. Alarma superada sin intervención peak se presentó por proceso de Carga de IIS. Se procede a cierre de ticket."/>
    <d v="1899-12-30T00:55:10"/>
    <d v="1899-12-30T01:18:43"/>
    <d v="1899-12-30T00:23:33"/>
    <x v="1"/>
    <s v=""/>
  </r>
  <r>
    <s v="INC000002505614"/>
    <s v="HOUSING"/>
    <x v="19"/>
    <s v="BELIEVE"/>
    <s v="SEBASTIAN A JARA VIDAL"/>
    <s v="frp_fbalab"/>
    <s v="3-Moderado/Limitado"/>
    <s v="3-Medio"/>
    <s v="Media"/>
    <s v="Requerimiento de Cliente"/>
    <s v="TELEFONICA EMPRESAS DE CHILE SA"/>
    <s v="GESTION DATACENTER/ ACCESOS / TELEFONICA EMPRESAS DE CHILE SA"/>
    <s v="19/12/2023 12:44:44"/>
    <s v="19/12/2023 12:46:36"/>
    <x v="0"/>
    <s v="COMUNICACIONES"/>
    <s v="VPN IP - MPLS"/>
    <s v="19/12/2023 12:53:42"/>
    <s v="19/12/2023 23:50:00"/>
    <s v="EMPRESA: TELEFONICA EMPRESAS DE CHILE SA_x000a_CÓDIGO DE SERVICIO: _x000a_DIRECCIÓN: _x000a_NOMBRE DE QUIEN REPORTA: Danilo Caneo Arce_x000a_TELÉFONO DE QUIEN REPORTA: 992217805_x000a_NOMBRE DE CONTACTO EN TERRENO: _x000a_REQUERIMIENTO:_x000a_Revisión Data Center _x000a_EQUIPOS ENERGIZADO/REINICIADOS:"/>
    <m/>
    <d v="1899-12-30T00:02:13"/>
    <d v="1899-12-30T00:08:58"/>
    <d v="1899-12-30T00:06:45"/>
    <x v="0"/>
    <s v="Cumplido"/>
  </r>
  <r>
    <s v="INC000002505616"/>
    <s v="HOUSING"/>
    <x v="16"/>
    <s v="BELIEVE"/>
    <s v="FERNEY D GARZON PEÑA"/>
    <s v="frp_pcamay"/>
    <s v="3-Moderado/Limitado"/>
    <s v="3-Medio"/>
    <s v="Media"/>
    <s v="Incidente de Cliente"/>
    <s v="TELEFONICA EMPRESAS DE CHILE SA"/>
    <s v="GESTION DATACENTER/ ACCESOS /DXC"/>
    <s v="19/12/2023 12:55:32"/>
    <s v="19/12/2023 12:56:33"/>
    <x v="0"/>
    <s v="COMUNICACIONES"/>
    <s v="VPN IP - MPLS"/>
    <s v="19/12/2023 13:08:42"/>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3:10"/>
    <d v="1899-12-30T00:13:10"/>
    <x v="1"/>
    <s v=""/>
  </r>
  <r>
    <s v="INC000002505622"/>
    <s v="HOUSING"/>
    <x v="16"/>
    <s v="BELIEVE"/>
    <s v="FERNEY D GARZON PEÑA"/>
    <s v="frp_pcamay"/>
    <s v="3-Moderado/Limitado"/>
    <s v="3-Medio"/>
    <s v="Media"/>
    <s v="Requerimiento de Cliente"/>
    <s v="TELEFONICA EMPRESAS DE CHILE SA"/>
    <s v="GESTION DATACENTER/ ACCESOS /DXC"/>
    <s v="19/12/2023 12:55:49"/>
    <s v="19/12/2023 12:57:08"/>
    <x v="0"/>
    <s v="COMUNICACIONES"/>
    <s v="VPN IP - MPLS"/>
    <s v="19/12/2023 13:09:57"/>
    <s v="19/12/2023 23:50:00"/>
    <s v="EMPRESA: DXC_x000a_CÓDIGO DE SERVICIO: _x000a_DIRECCIÓN:AV. Presidente Prieto #226, Paine, Santiago_x000a_NOMBRE DE QUIEN REPORTA: Ferney Garzon_x000a_TELÉFONO DE QUIEN REPORTA:  56 2 25774418_x000a_NOMBRE DE CONTACTO EN TERRENO: _x000a_PROBLEMA: limpieza de rack cliente DXC_x000a_EQUIPOS ENERGI"/>
    <m/>
    <d v="1899-12-30T00:00:00"/>
    <d v="1899-12-30T00:14:08"/>
    <d v="1899-12-30T00:14:08"/>
    <x v="0"/>
    <s v="Cumplido"/>
  </r>
  <r>
    <s v="INC000002505709"/>
    <s v="HOSTING VIRTUAL"/>
    <x v="4"/>
    <s v="DUOC TICKET PENDIENTES"/>
    <s v="GIOVANNI D ROCCO VALENZUELA"/>
    <s v="frp_disilv"/>
    <s v="3-Moderado/Limitado"/>
    <s v="4-Baja"/>
    <s v="Baja"/>
    <s v="Requerimiento de Cliente"/>
    <s v="FUNDACION INSTITUTO PROFESIONAL DUOC UC"/>
    <s v="REQ | DUOC | RE: Campo mailnick - Registro Aplicación"/>
    <s v="19/12/2023 12:45:57"/>
    <s v="19/12/2023 12:49:03"/>
    <x v="0"/>
    <s v="CDP ANTIGUO 1"/>
    <s v="CDP ANTIGUO 2"/>
    <s v="19/12/2023 17:38:15"/>
    <s v="1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Patricio"/>
    <s v="se mantiene reunion con cliente , se verifica app ok"/>
    <d v="1899-12-30T00:03:31"/>
    <d v="1899-12-30T04:52:18"/>
    <d v="1899-12-30T04:48:47"/>
    <x v="0"/>
    <s v="Cumplido"/>
  </r>
  <r>
    <s v="INC000002505714"/>
    <s v="HOSTING VIRTUAL"/>
    <x v="5"/>
    <s v="OPERACION N1"/>
    <s v="ALEJANDRO ACEVEDO VALENZUELA"/>
    <s v="tct_aaceve"/>
    <s v="4-Menor/Localizado"/>
    <s v="4-Baja"/>
    <s v="Baja"/>
    <s v="Requerimiento de Cliente"/>
    <s v="TELEFONICA GLOBAL TECHNOLOGY S.A.AGENCIA EN CHILE"/>
    <s v="GENERACION INFORME CAMNACHACA JUNIO 2023"/>
    <s v="19/12/2023 12:53:35"/>
    <s v="19/12/2023 12:54:47"/>
    <x v="0"/>
    <s v="TI"/>
    <s v="SISTEMAS OPERATIVOS"/>
    <s v="19/12/2023 13:02:45"/>
    <s v="19/12/2023 23:50:00"/>
    <s v="GENERACION INFORME CAMNACHACA JUNIO 2023"/>
    <s v="SE GENERA INFORME Y SE ENTREGA A CLIENTE SEGUN LO SOLICITADO."/>
    <d v="1899-12-30T00:00:00"/>
    <d v="1899-12-30T00:09:10"/>
    <d v="1899-12-30T00:09:10"/>
    <x v="0"/>
    <s v="Cumplido"/>
  </r>
  <r>
    <s v="INC000002505715"/>
    <s v="HOSTING VIRTUAL"/>
    <x v="5"/>
    <s v="OPERACION N1"/>
    <s v="ALEJANDRO ACEVEDO VALENZUELA"/>
    <s v="tct_aaceve"/>
    <s v="4-Menor/Localizado"/>
    <s v="4-Baja"/>
    <s v="Baja"/>
    <s v="Requerimiento de Cliente"/>
    <s v="TELEFONICA GLOBAL TECHNOLOGY S.A.AGENCIA EN CHILE"/>
    <s v="GENERACION INFORME CAMNACHACA JULIO 2023"/>
    <s v="19/12/2023 12:55:07"/>
    <s v="19/12/2023 12:56:00"/>
    <x v="0"/>
    <s v="TI"/>
    <s v="SISTEMAS OPERATIVOS"/>
    <s v="19/12/2023 13:02:58"/>
    <s v="19/12/2023 23:50:00"/>
    <s v="GENERACION INFORME CAMNACHACA JULIO 2023"/>
    <s v="SE GENERA INFORME Y SE ENTREGA A CLIENTE SEGUN LO SOLICITADO."/>
    <d v="1899-12-30T00:00:00"/>
    <d v="1899-12-30T00:07:51"/>
    <d v="1899-12-30T00:07:51"/>
    <x v="0"/>
    <s v="Cumplido"/>
  </r>
  <r>
    <s v="INC000002505717"/>
    <s v="HOSTING VIRTUAL"/>
    <x v="5"/>
    <s v="OPERACION N1"/>
    <s v="ALEJANDRO ACEVEDO VALENZUELA"/>
    <s v="tct_aaceve"/>
    <s v="4-Menor/Localizado"/>
    <s v="4-Baja"/>
    <s v="Baja"/>
    <s v="Requerimiento de Cliente"/>
    <s v="TELEFONICA GLOBAL TECHNOLOGY S.A.AGENCIA EN CHILE"/>
    <s v="GENERACION INFORME CAMNACHACA AGOSTO 2023"/>
    <s v="19/12/2023 12:56:21"/>
    <s v="19/12/2023 12:57:17"/>
    <x v="0"/>
    <s v="TI"/>
    <s v="SISTEMAS OPERATIVOS"/>
    <s v="19/12/2023 13:03:32"/>
    <s v="19/12/2023 23:50:00"/>
    <s v="GENERACION INFORME CAMNACHACA AGOSTO 2023"/>
    <s v="SE GENERA INFORME Y SE ENTREGA A CLIENTE SEGUN LO SOLICITADO."/>
    <d v="1899-12-30T00:00:00"/>
    <d v="1899-12-30T00:07:11"/>
    <d v="1899-12-30T00:07:11"/>
    <x v="0"/>
    <s v="Cumplido"/>
  </r>
  <r>
    <s v="INC000002505718"/>
    <s v="HOSTING VIRTUAL"/>
    <x v="5"/>
    <s v="OPERACION N1"/>
    <s v="ALEJANDRO ACEVEDO VALENZUELA"/>
    <s v="tct_aaceve"/>
    <s v="4-Menor/Localizado"/>
    <s v="4-Baja"/>
    <s v="Baja"/>
    <s v="Requerimiento de Cliente"/>
    <s v="TELEFONICA GLOBAL TECHNOLOGY S.A.AGENCIA EN CHILE"/>
    <s v="GENERACION INFORME CAMNACHACA SEPTIEMBRE 2023"/>
    <s v="19/12/2023 12:57:36"/>
    <s v="19/12/2023 12:58:26"/>
    <x v="0"/>
    <s v="TI"/>
    <s v="SISTEMAS OPERATIVOS"/>
    <s v="19/12/2023 13:03:54"/>
    <s v="19/12/2023 23:50:00"/>
    <s v="GENERACION INFORME CAMNACHACA SEPTIEMBRE 2023"/>
    <s v="SE GENERA INFORME Y SE ENTREGA A CLIENTE SEGUN LO SOLICITADO."/>
    <d v="1899-12-30T00:00:00"/>
    <d v="1899-12-30T00:06:18"/>
    <d v="1899-12-30T00:06:18"/>
    <x v="0"/>
    <s v="Cumplido"/>
  </r>
  <r>
    <s v="INC000002505719"/>
    <s v="HOSTING VIRTUAL"/>
    <x v="5"/>
    <s v="OPERACION N1"/>
    <s v="ALEJANDRO ACEVEDO VALENZUELA"/>
    <s v="tct_aaceve"/>
    <s v="4-Menor/Localizado"/>
    <s v="4-Baja"/>
    <s v="Baja"/>
    <s v="Requerimiento de Cliente"/>
    <s v="TELEFONICA GLOBAL TECHNOLOGY S.A.AGENCIA EN CHILE"/>
    <s v="GENERACION INFORME CAMNACHACA OCTUBRE 2023"/>
    <s v="19/12/2023 12:58:52"/>
    <s v="19/12/2023 12:59:41"/>
    <x v="0"/>
    <s v="TI"/>
    <s v="SISTEMAS OPERATIVOS"/>
    <s v="19/12/2023 13:04:19"/>
    <s v="19/12/2023 23:50:00"/>
    <s v="GENERACION INFORME CAMNACHACA OCTUBRE 2023"/>
    <s v="SE GENERA INFORME Y SE ENTREGA A CLIENTE SEGUN LO SOLICITADO."/>
    <d v="1899-12-30T00:00:00"/>
    <d v="1899-12-30T00:05:27"/>
    <d v="1899-12-30T00:05:27"/>
    <x v="0"/>
    <s v="Cumplido"/>
  </r>
  <r>
    <s v="INC000002505721"/>
    <s v="HOSTING VIRTUAL"/>
    <x v="5"/>
    <s v="OPERACION N1"/>
    <s v="ALEJANDRO ACEVEDO VALENZUELA"/>
    <s v="tct_aaceve"/>
    <s v="4-Menor/Localizado"/>
    <s v="4-Baja"/>
    <s v="Baja"/>
    <s v="Requerimiento de Cliente"/>
    <s v="TELEFONICA GLOBAL TECHNOLOGY S.A.AGENCIA EN CHILE"/>
    <s v="GENERACION INFORME CAMNACHACA NOVIEMBRE 2023"/>
    <s v="19/12/2023 13:01:07"/>
    <s v="19/12/2023 13:02:00"/>
    <x v="0"/>
    <s v="TI"/>
    <s v="SISTEMAS OPERATIVOS"/>
    <s v="19/12/2023 13:04:32"/>
    <s v="19/12/2023 23:50:00"/>
    <s v="GENERACION INFORME CAMNACHACA NOVIEMBRE 2023"/>
    <s v="SE GENERA INFORME Y SE ENTREGA A CLIENTE SEGUN LO SOLICITADO."/>
    <d v="1899-12-30T00:00:00"/>
    <d v="1899-12-30T00:03:25"/>
    <d v="1899-12-30T00:03:25"/>
    <x v="0"/>
    <s v="Cumplido"/>
  </r>
  <r>
    <s v="INC000002505727"/>
    <s v="VPN IP - MPLS"/>
    <x v="17"/>
    <s v="GESTION HD"/>
    <s v="EWALD R GALAZ MILLALEO"/>
    <s v="frp_spevel"/>
    <s v="3-Moderado/Limitado"/>
    <s v="3-Medio"/>
    <s v="Media"/>
    <s v="Requerimiento de Cliente"/>
    <s v="TELEFONICA GLOBAL TECHNOLOGY S.A.AGENCIA EN CHILE"/>
    <s v="HD/creación de usuario"/>
    <s v="19/12/2023 13:22:57"/>
    <s v="19/12/2023 13:36:44"/>
    <x v="0"/>
    <s v="CDP ANTIGUO 1"/>
    <s v="CDP ANTIGUO 2"/>
    <s v="20/12/2023 18:02:55"/>
    <s v="20/12/2023 23:50:00"/>
    <s v="PREVENTIVO: NO_x000a_CODIGO DE SERVICIO: NN_x000a_DIRECCION: _x000a_QUIEN REPORTA:   Ewald Galaz Millaleo +56 9 8510 0702 | ewald.galazmillaleo@telefonica.com_x000a_CONTACTO EN TERRENO: _x000a_PROBLEMA: _x000a_REQUERIMIENTO:generar ticket en base a requerimiento de cliente Corporación Nort"/>
    <s v="Estimados,_x000a__x000a_Se esta adjunta correo de respuesta enviado al cliente._x000a__x000a_Saludos."/>
    <d v="1899-12-30T19:58:41"/>
    <d v="1899-12-31T04:39:58"/>
    <d v="1899-12-30T08:41:17"/>
    <x v="0"/>
    <s v="Cumplido"/>
  </r>
  <r>
    <s v="INC000002505786"/>
    <s v="HOUSING"/>
    <x v="19"/>
    <s v="BELIEVE"/>
    <s v="SEBASTIAN A JARA VIDAL"/>
    <s v="frp_jolsso"/>
    <s v="3-Moderado/Limitado"/>
    <s v="3-Medio"/>
    <s v="Media"/>
    <s v="Requerimiento de Cliente"/>
    <s v="TELEFONICA EMPRESAS DE CHILE SA"/>
    <s v="GESTION DATACENTER/ ACCESOS /TELEFONICA EMPRESAS DE CHILE SA"/>
    <s v="19/12/2023 15:24:07"/>
    <s v="19/12/2023 15:27:38"/>
    <x v="0"/>
    <s v="COMUNICACIONES"/>
    <s v="VPN IP - MPLS"/>
    <s v="19/12/2023 16:56:01"/>
    <s v="19/12/2023 23:50:00"/>
    <s v="EMPRESA: TELEFONICA EMPRESAS DE CHILE SA_x000a_CÓDIGO DE SERVICIO: _x000a_DIRECCIÓN: Calle San Martin #50, Santiago Centro, Santiago_x000a_NOMBRE DE QUIEN REPORTA: Manuel Maita_x000a_TELÉFONO DE QUIEN REPORTA: 56974138322_x000a_NOMBRE DE CONTACTO EN TERRENO: _x000a_REQUERIMIENTO:Reemplazo"/>
    <s v="gg operaciones"/>
    <d v="1899-12-30T01:23:40"/>
    <d v="1899-12-30T01:31:54"/>
    <d v="1899-12-30T00:08:14"/>
    <x v="0"/>
    <s v="Cumplido"/>
  </r>
  <r>
    <s v="INC000002505799"/>
    <s v="VPN IP - MPLS"/>
    <x v="17"/>
    <s v="GESTION HD"/>
    <s v="NICOLAS A SAAVEDRA EGUILUZ"/>
    <s v="frp_fpetro"/>
    <s v="3-Moderado/Limitado"/>
    <s v="3-Medio"/>
    <s v="Media"/>
    <s v="Requerimiento de Cliente"/>
    <s v="NUTRISCO CHILE SA"/>
    <s v="REQ/Usuario SAP Francisca Mora"/>
    <s v="19/12/2023 15:47:17"/>
    <s v="19/12/2023 15:52:20"/>
    <x v="0"/>
    <s v="CDP ANTIGUO 1"/>
    <s v="CDP ANTIGUO 2"/>
    <s v="20/12/2023 7:38:43"/>
    <s v="20/12/2023 23:50:00"/>
    <s v="PREVENTIVO: NO_x000a_CODIGO DE SERVICIO:_x000a_DIRECCION:_x000a_QUIEN REPORTA:_x000a_CONTACTO EN TERRENO:_x000a__x000a_REQUERIMIENTO:_x000a__x000a_Nicolás_x000a__x000a_Por favor crear los siguientes usuarios en PRD_x000a__x000a_·  Usuario nuevo : FMORAM   ; Nombre y Apellido: FRANCISCA MORA MORALES_x000a__x000a_·  Perfil Homólogo: SRUIZ"/>
    <s v="Por favor crear los siguientes usuarios en PRD"/>
    <d v="1899-12-30T09:35:19"/>
    <d v="1899-12-30T15:51:26"/>
    <d v="1899-12-30T06:16:07"/>
    <x v="0"/>
    <s v="Cumplido"/>
  </r>
  <r>
    <s v="INC000002505802"/>
    <s v="HOSTING VIRTUAL"/>
    <x v="4"/>
    <s v="DUOC TICKET PENDIENTES"/>
    <s v="JUAN CARLOS UZCATEGUI FUGUETT"/>
    <s v="frp_disilv"/>
    <s v="3-Moderado/Limitado"/>
    <s v="4-Baja"/>
    <s v="Baja"/>
    <s v="Requerimiento de Cliente"/>
    <s v="FUNDACION INSTITUTO PROFESIONAL DUOC UC"/>
    <s v="REQ | DUOC | Reinicio de DC de sedes"/>
    <s v="19/12/2023 15:54:09"/>
    <s v="19/12/2023 15:58:37"/>
    <x v="0"/>
    <s v="TI"/>
    <s v="SISTEMAS OPERATIVOS"/>
    <s v="20/12/2023 8:41:49"/>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De: Rodrigo O"/>
    <s v="Se realiza reinicio de acuerdo a lo solicitado."/>
    <d v="1899-12-30T10:42:22"/>
    <d v="1899-12-30T16:47:40"/>
    <d v="1899-12-30T06:05:18"/>
    <x v="0"/>
    <s v="Cumplido"/>
  </r>
  <r>
    <s v="INC000002505821"/>
    <s v="WIFI INDOOR"/>
    <x v="2"/>
    <s v="GESTION HD"/>
    <s v="LUIS RODRIGO ACEVEDO COLLIPAL"/>
    <s v="frp_fpetro"/>
    <s v="3-Moderado/Limitado"/>
    <s v="3-Medio"/>
    <s v="Media"/>
    <s v="Requerimiento de Cliente"/>
    <s v="TELEFONICA GLOBAL TECHNOLOGY S.A.AGENCIA EN CHILE"/>
    <s v="HD/Otero Dominguez Levantamiento VLAN VDOM Comms"/>
    <s v="19/12/2023 13:25:31"/>
    <s v="19/12/2023 13:29:08"/>
    <x v="0"/>
    <s v="CDP ANTIGUO 1"/>
    <s v="CDP ANTIGUO 2"/>
    <s v="19/12/2023 15:38:51"/>
    <s v="19/12/2023 23:50:00"/>
    <s v="PREVENTIVO: NO_x000a_CODIGO DE SERVICIO:_x000a_DIRECCION:_x000a_QUIEN REPORTA:_x000a_CONTACTO EN TERRENO:_x000a__x000a_REQUERIMIENTO:_x000a__x000a_Buenas tardes estimado equipo  @Help Desk, por favor su acostumbrado apoyo en generar ticket de  requerimiento y asignar a TELEFONICA GLOBAL – CLOUD – CONT"/>
    <s v="Se realiza levantamiento en conjunto con José Santis, se envió diagrama de conexión para cliente Otero y Dominguez_x000a__x000a_Rodrigo Acevedo"/>
    <d v="1899-12-30T00:00:00"/>
    <d v="1899-12-30T02:13:20"/>
    <d v="1899-12-30T02:13:20"/>
    <x v="0"/>
    <s v="Cumplido"/>
  </r>
  <r>
    <s v="INC000002506012"/>
    <s v="HOUSING"/>
    <x v="19"/>
    <s v="BELIEVE"/>
    <s v="SEBASTIAN A JARA VIDAL"/>
    <s v="frp_pcamay"/>
    <s v="3-Moderado/Limitado"/>
    <s v="3-Medio"/>
    <s v="Media"/>
    <s v="Requerimiento de Cliente"/>
    <s v="CHILENA CONSOLIDADA SEGUROS DE VIDA S.A."/>
    <s v="GESTION DATACENTER/ ACCESOS / Chilena consolidada"/>
    <s v="19/12/2023 15:35:51"/>
    <s v="19/12/2023 15:36:05"/>
    <x v="0"/>
    <s v="COMUNICACIONES"/>
    <s v="VPN IP - MPLS"/>
    <s v="20/12/2023 10:14:08"/>
    <s v="20/12/2023 23:50:00"/>
    <s v="EMPRESA: Chilena consolidada_x000a_CÓDIGO DE SERVICIO: _x000a_DIRECCIÓN:Calle San Martin #50, Santiago Centro, Santiago_x000a_NOMBRE DE QUIEN REPORTA: Roxana Jara _x000a_TELÉFONO DE QUIEN REPORTA:  9 94372663_x000a_NOMBRE DE CONTACTO EN TERRENO: _x000a_PROBLEMA: Se requiere para  revisar,"/>
    <m/>
    <d v="1899-12-30T18:31:21"/>
    <d v="1899-12-30T18:38:17"/>
    <d v="1899-12-30T00:06:56"/>
    <x v="0"/>
    <s v="Cumplido"/>
  </r>
  <r>
    <s v="INC000002506032"/>
    <s v="RED INTERNA"/>
    <x v="8"/>
    <s v="APQ ACCESOS"/>
    <s v="JAVIER J BRAVO CARVAJAL"/>
    <s v="tct_javcac"/>
    <s v="4-Menor/Localizado"/>
    <s v="4-Baja"/>
    <s v="Baja"/>
    <s v="Requerimiento de Cliente"/>
    <s v="TELEFONICA CYBERSECURITY TECH CHILE SPA"/>
    <s v="REVISION DE PDU"/>
    <s v="19/12/2023 16:18:09"/>
    <s v="19/12/2023 16:19:59"/>
    <x v="0"/>
    <s v="CDP ANTIGUO 1"/>
    <s v="CDP ANTIGUO 2"/>
    <s v="29/12/2023 10:59:54"/>
    <s v="29/12/2023 23:50:00"/>
    <s v="PREVENTIVO: SI_x000a_CODIGO DE SERVICIO: NO APLICA_x000a_DIRECCION: DCSM_x000a_QUIEN REPORTA: OPERACIONES N1_x000a_CONTACTO EN TERRENO: _x000a_PROBLEMA: PRUEBAS DE PDU_x000a_REQUERIMIENTO: SE SOLICITA PRUEBAS DE PDU PARA VERIFICAR SU BUEN FUNCIONAMIENTO (PRUEBAS UNITARIAS DE CARGA)"/>
    <s v="trabajos realizados con exito. pdu operativa"/>
    <d v="1899-12-30T00:00:00"/>
    <d v="1899-12-30T00:00:00"/>
    <d v="1899-12-30T00:00:00"/>
    <x v="0"/>
    <s v="Cumplido"/>
  </r>
  <r>
    <s v="INC000002506079"/>
    <s v="HOUSING"/>
    <x v="15"/>
    <s v="APQ ACCESOS"/>
    <s v="LUIS O MORALES ARENAS"/>
    <s v="tct_luimoa"/>
    <s v="4-Menor/Localizado"/>
    <s v="4-Baja"/>
    <s v="Baja"/>
    <s v="Requerimiento de Cliente"/>
    <s v="TELEFONICA EMPRESAS DE CHILE SA"/>
    <s v="SE GENERA TICKET DE SUPERVISION PARA CLIENTE HUAWEI"/>
    <s v="20/12/2023 3:14:26"/>
    <s v="20/12/2023 3:15:35"/>
    <x v="0"/>
    <s v="CDP ANTIGUO 1"/>
    <s v="CDP ANTIGUO 2"/>
    <s v="20/12/2023 3:16:44"/>
    <s v="20/12/2023 23:50:00"/>
    <s v="*Estimados:*_x0009__x0009_Actividad realizada_x000a__x0009__x000a_*Cliente:*_x0009__x0009_HUAWEI_x000a_*Proveedor:*_x0009__x0009_TEKNICA_x000a_*Tipo Requerimiento:*_x0009_TRABAJO CON CRQ_x000a_*N° Ticket Acceso:*_x0009_2499202_x000a_*N° CRQ:*_x0009__x0009_79055_x000a_*Estado CRQ:*_x0009__x0009_APROBADO_x000a_*TKT:*_x0009__x0009__x0009_TKT-005703_x000a_*Actividad a realizar:*_x0009_HUAWEI - PROYECTO OP202307"/>
    <s v="SUPERVISION CRQ, OK."/>
    <d v="1899-12-30T00:00:00"/>
    <d v="1899-12-30T00:00:00"/>
    <d v="1899-12-30T00:00:00"/>
    <x v="0"/>
    <s v="Cumplido"/>
  </r>
  <r>
    <s v="INC000002506094"/>
    <s v="VPN IP - MPLS"/>
    <x v="13"/>
    <s v="ADMINISTRADORES RESIDENTES"/>
    <s v="ANGEL CASTRO CABRERA"/>
    <s v="frp_kefern"/>
    <s v="3-Moderado/Limitado"/>
    <s v="3-Medio"/>
    <s v="Media"/>
    <s v="Incidente de Cliente"/>
    <s v="FARMACIAS AHUMADA S.A."/>
    <s v="GAMA/inconvenientes para ingresar a la plataforma del VDC"/>
    <s v="20/12/2023 9:11:34"/>
    <s v="20/12/2023 9:17:05"/>
    <x v="0"/>
    <s v="CDP ANTIGUO 1"/>
    <s v="CDP ANTIGUO 2"/>
    <s v="20/12/2023 20:46:25"/>
    <s v="20/12/2023 23:50:00"/>
    <s v="PREVENTIVO: NO_x000a_CODIGO DE SERVICIO:_x000a_DIRECCION:_x000a_QUIEN REPORTA:Jose Manuel Hevia_x000a_CONTACTO EN TERRENO:_x000a_PROBLEMA:_x000a__x000a_inconvenientes para ingresar a la plataforma del VDC_x000a__x000a_REQUERIMIENTO:_x000a_EQUIPOS ENERGIZADO/REINICIADO:_x000a_HORARIO DE ATENCION:_x000a_OBSERVACION:_x000a__x000a_Usuarios:"/>
    <s v="FASE RESOLUCIÓN Y RECUPERACIÓN_x000a__x000a_Se efectúa contacto con cliente: Manuel Heiva_x000a__x000a_Teléfono de contacto: Via correo_x000a__x000a_Acciones realizadas: Se crea ticket con personal Global España. INC000011668054. Luego de la revisión por parte de colegas Global España. Se"/>
    <d v="1899-12-30T10:40:57"/>
    <d v="1899-12-30T11:34:51"/>
    <d v="1899-12-30T00:53:54"/>
    <x v="1"/>
    <s v=""/>
  </r>
  <r>
    <s v="INC000002506183"/>
    <s v="OFFICE365"/>
    <x v="5"/>
    <s v="GESTION CALL CENTER"/>
    <s v="GIOVANNI D ROCCO VALENZUELA"/>
    <s v="frp_driosr"/>
    <s v="4-Menor/Localizado"/>
    <s v="4-Baja"/>
    <s v="Baja"/>
    <s v="Requerimiento de Cliente"/>
    <s v="GOBIERNO REGIONAL XII REGION MAGALLANES Y ANTARTICA CHILENA"/>
    <s v="MESA/CALL CENTER/ACTUALIZAR MICROSOFT 365"/>
    <s v="19/12/2023 16:52:04"/>
    <s v="19/12/2023 16:55:17"/>
    <x v="0"/>
    <s v="COMUNICACIONES"/>
    <s v="VPN IP - MPLS"/>
    <s v="28/12/2023 16:12:11"/>
    <s v="28/12/2023 23:50:00"/>
    <s v="PREVENTIVO: NO_x000a_CODIGO DE SERVICIO:VPF2191223_x000a_DIRECCION:Bories 901,Punta Arenas,Punta Arenas_x000a_QUIEN REPORTA:JHONATAN SILVA-983661933_x000a_CONTACTO EN TERRENO:JHONATAN SILVA-983661933_x000a_PROBLEMA:_x000a_REQUERIMIENTO:ACTUALIZACIÓN DE  MICROSOFT 365_x000a_EQUIPOS ENERGIZADO/REI"/>
    <m/>
    <d v="1900-01-07T21:52:32"/>
    <d v="1900-01-07T23:20:07"/>
    <d v="1899-12-30T01:27:35"/>
    <x v="0"/>
    <s v="Cumplido"/>
  </r>
  <r>
    <s v="INC000002506207"/>
    <s v="HOUSING"/>
    <x v="19"/>
    <s v="BELIEVE"/>
    <s v="SEBASTIAN A JARA VIDAL"/>
    <s v="frp_jolsso"/>
    <s v="3-Moderado/Limitado"/>
    <s v="3-Medio"/>
    <s v="Media"/>
    <s v="Requerimiento de Cliente"/>
    <s v="IDOM INGENIERIA Y CONSULTORIA S.A. AGENCIA EN CHILE"/>
    <s v="GESTION DATACENTER/ ACCESOS /IDOM INGENIERIA Y CONSULTORIA S.A. AGENCIA EN CHILE"/>
    <s v="19/12/2023 16:04:14"/>
    <s v="19/12/2023 16:05:29"/>
    <x v="0"/>
    <s v="COMUNICACIONES"/>
    <s v="VPN IP - MPLS"/>
    <s v="19/12/2023 16:10:48"/>
    <s v="19/12/2023 23:50:00"/>
    <s v="EMPRESA: IDOM INGENIERIA Y CONSULTORIA S.A. AGENCIA EN CHILE_x000a_CÓDIGO DE SERVICIO: _x000a_DIRECCIÓN: Calle San Martin #50, Santiago Centro, Santiago_x000a_NOMBRE DE QUIEN REPORTA: Daniel Rodriguez_x000a_TELÉFONO DE QUIEN REPORTA: 5697829 7978_x000a_NOMBRE DE CONTACTO EN TERRENO:"/>
    <m/>
    <d v="1899-12-30T00:02:07"/>
    <d v="1899-12-30T00:06:34"/>
    <d v="1899-12-30T00:04:27"/>
    <x v="0"/>
    <s v="Cumplido"/>
  </r>
  <r>
    <s v="INC000002506208"/>
    <s v="INFRAESTRUCTURA DC"/>
    <x v="1"/>
    <s v="APQ ACCESOS"/>
    <s v="CARLOS F ARAYA RAMIREZ"/>
    <s v="tct_cararr"/>
    <s v="4-Menor/Localizado"/>
    <s v="4-Baja"/>
    <s v="Baja"/>
    <s v="Requerimiento de Cliente"/>
    <s v="TELEFONICA CYBERSECURITY TECH CHILE SPA"/>
    <s v="FACTIBILIDAD 79549"/>
    <s v="19/12/2023 16:04:09"/>
    <s v="19/12/2023 16:05:06"/>
    <x v="0"/>
    <s v="CDP ANTIGUO 1"/>
    <s v="CDP ANTIGUO 2"/>
    <s v="19/12/2023 16:20:30"/>
    <s v="19/12/2023 23:50:00"/>
    <s v="TELEFONICA TECH"/>
    <s v="FACTIBILIDAD ENVIADA"/>
    <d v="1899-12-30T00:14:59"/>
    <d v="1899-12-30T00:16:21"/>
    <d v="1899-12-30T00:01:22"/>
    <x v="0"/>
    <s v="Cumplido"/>
  </r>
  <r>
    <s v="INC000002506215"/>
    <s v="VPN IP - MPLS"/>
    <x v="17"/>
    <s v="GESTION HD"/>
    <s v="NICOLAS A SAAVEDRA EGUILUZ"/>
    <s v="frp_fpetro"/>
    <s v="3-Moderado/Limitado"/>
    <s v="3-Medio"/>
    <s v="Media"/>
    <s v="Requerimiento de Cliente"/>
    <s v="NUTRISCO CHILE SA"/>
    <s v="REQ/NUTRISCO: Usuarios activos en el sistema con la última fecha de login"/>
    <s v="19/12/2023 16:22:00"/>
    <s v="19/12/2023 16:23:47"/>
    <x v="0"/>
    <s v="CDP ANTIGUO 1"/>
    <s v="CDP ANTIGUO 2"/>
    <s v="20/12/2023 7:39:43"/>
    <s v="20/12/2023 23:50:00"/>
    <s v="PREVENTIVO: NO_x000a_CODIGO DE SERVICIO:_x000a_DIRECCION:_x000a_QUIEN REPORTA:_x000a_CONTACTO EN TERRENO:_x000a__x000a_REQUERIMIENTO:_x000a__x000a__x000a__x000a_Por favor pueden enviar la misma información de usuarios activos pero considerando Todos los tipos de licencia ( dialogo, sistema, comunicación, etc )_x000a__x000a_D"/>
    <s v="Adjunto lo solicitado"/>
    <d v="1899-12-30T09:36:43"/>
    <d v="1899-12-30T15:17:43"/>
    <d v="1899-12-30T05:41:00"/>
    <x v="0"/>
    <s v="Cumplido"/>
  </r>
  <r>
    <s v="INC000002506219"/>
    <s v="HOUSING"/>
    <x v="15"/>
    <s v="APQ ACCESOS"/>
    <s v="JOSE G MARQUEZ MARCANO"/>
    <s v="tct_josmam"/>
    <s v="4-Menor/Localizado"/>
    <s v="4-Baja"/>
    <s v="Baja"/>
    <s v="Requerimiento de Cliente"/>
    <s v="TELEFONICA EMPRESAS DE CHILE SA"/>
    <s v="TOMA DE ALARMAS DE CLIENTES"/>
    <s v="19/12/2023 16:46:11"/>
    <s v="19/12/2023 16:46:59"/>
    <x v="0"/>
    <s v="CDP ANTIGUO 1"/>
    <s v="CDP ANTIGUO 2"/>
    <s v="19/12/2023 16:48:49"/>
    <s v="19/12/2023 23:50:00"/>
    <s v="TOMA DE ALARMAS DE CLIENTES"/>
    <s v="TOMA DE ALARMAS REALIZADAS"/>
    <d v="1899-12-30T00:01:30"/>
    <d v="1899-12-30T00:02:38"/>
    <d v="1899-12-30T00:01:08"/>
    <x v="0"/>
    <s v="Cumplido"/>
  </r>
  <r>
    <s v="INC000002506220"/>
    <s v="RED INTERNA"/>
    <x v="0"/>
    <s v="APQ ACCESOS"/>
    <s v="CRISTOPHER MALDONADO ROMERO"/>
    <s v="tct_cmaldo"/>
    <s v="4-Menor/Localizado"/>
    <s v="4-Baja"/>
    <s v="Baja"/>
    <s v="Requerimiento de Cliente"/>
    <s v="TELEFONICA EMPRESAS DE CHILE SA"/>
    <s v="RONDA TOMA DE TEMPERATURAS SALAS TIC"/>
    <s v="19/12/2023 16:48:35"/>
    <s v="19/12/2023 16:49:42"/>
    <x v="0"/>
    <s v="CDP ANTIGUO 1"/>
    <s v="CDP ANTIGUO 2"/>
    <s v="19/12/2023 17:16:40"/>
    <s v="19/12/2023 23:50:00"/>
    <m/>
    <s v="RONDA REALIZADA"/>
    <d v="1899-12-30T00:00:00"/>
    <d v="1899-12-30T00:00:00"/>
    <d v="1899-12-30T00:00:00"/>
    <x v="0"/>
    <s v="Cumplido"/>
  </r>
  <r>
    <s v="INC000002506230"/>
    <s v="VPN IP - MPLS"/>
    <x v="4"/>
    <s v="BELIEVE"/>
    <s v="GIOVANNI D ROCCO VALENZUELA"/>
    <s v="frp_jolsso"/>
    <s v="4-Menor/Localizado"/>
    <s v="4-Baja"/>
    <s v="Baja"/>
    <s v="Requerimiento de Cliente"/>
    <s v="FUNDACION INSTITUTO PROFESIONAL DUOC UC"/>
    <s v="REQ / SOC / RE: Acceso Servidor Deep Security San Martin"/>
    <s v="19/12/2023 16:58:38"/>
    <s v="19/12/2023 17:00:39"/>
    <x v="0"/>
    <s v="CDP ANTIGUO 1"/>
    <s v="CDP ANTIGUO 2"/>
    <s v="19/12/2023 18:44:07"/>
    <s v="19/12/2023 23:50:00"/>
    <s v="PREVENTIVO: NO_x000a_CODIGO DE SERVICIO:_x000a_DIRECCION:      _x000a_CIUDAD:             _x000a_COMUNA:_x000a_NOMBRE QUIEN REPORTA: Denise Cruzat Etcheberry  _x000a_TELEFONO QUIEN REPORTA:+56 9 93378009_x000a_NOMBRE CONTACTO EN TERRENO:        _x000a_TELEFONO 1 CONTACTO EN TERRENO:_x000a_TELEFONO 2 CONTACT"/>
    <m/>
    <d v="1899-12-30T00:00:00"/>
    <d v="1899-12-30T01:45:29"/>
    <d v="1899-12-30T01:45:29"/>
    <x v="0"/>
    <s v="Cumplido"/>
  </r>
  <r>
    <s v="INC000002506249"/>
    <s v="HOSTING VIRTUAL"/>
    <x v="4"/>
    <s v="DUOC TICKET AUTOMATICO"/>
    <s v="PAUL A SEPULVEDA ALVAREZ"/>
    <s v="frp_jciert"/>
    <s v="3-Moderado/Limitado"/>
    <s v="3-Medio"/>
    <s v="Media"/>
    <s v="Requerimiento de Cliente"/>
    <s v="FUNDACION INSTITUTO PROFESIONAL DUOC UC"/>
    <s v="DUOC | RE: Verificación de dominio - ticket Ticket#101724611"/>
    <s v="19/12/2023 17:39:57"/>
    <s v="19/12/2023 17:48:19"/>
    <x v="0"/>
    <s v="CDP ANTIGUO 1"/>
    <s v="CDP ANTIGUO 2"/>
    <s v="20/12/2023 10:22:53"/>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 registro TXT requerido"/>
    <d v="1899-12-30T00:00:00"/>
    <d v="1899-12-30T00:00:00"/>
    <d v="1899-12-30T00:00:00"/>
    <x v="0"/>
    <s v="Cumplido"/>
  </r>
  <r>
    <s v="INC000002506254"/>
    <s v="HOUSING"/>
    <x v="16"/>
    <s v="BELIEVE"/>
    <s v="JORGE S LORCA LEIVA"/>
    <s v="frp_fbalab"/>
    <s v="3-Moderado/Limitado"/>
    <s v="3-Medio"/>
    <s v="Media"/>
    <s v="Requerimiento de Cliente"/>
    <s v="TELEFONICA EMPRESAS DE CHILE SA"/>
    <s v="GESTION DATACENTER/ ACCESOS / GTD - S&amp;A CONSULTORES"/>
    <s v="19/12/2023 17:51:37"/>
    <s v="19/12/2023 17:53:02"/>
    <x v="0"/>
    <s v="COMUNICACIONES"/>
    <s v="VPN IP - MPLS"/>
    <s v="19/12/2023 21:49:24"/>
    <s v="19/12/2023 23:50:00"/>
    <s v="EMPRESA: GTD - S&amp;A CONSULTORES_x000a_CÓDIGO DE SERVICIO: _x000a_DIRECCIÓN: _x000a_NOMBRE DE QUIEN REPORTA: Javier Romero_x000a_TELÉFONO DE QUIEN REPORTA: 995290524_x000a_NOMBRE DE CONTACTO EN TERRENO: _x000a_REQUERIMIENTO:_x000a_Se requiere accesos en DC Paine para CONECTAR cruzada optica en Sal"/>
    <m/>
    <d v="1899-12-30T03:53:10"/>
    <d v="1899-12-30T03:57:47"/>
    <d v="1899-12-30T00:04:37"/>
    <x v="0"/>
    <s v="Cumplido"/>
  </r>
  <r>
    <s v="INC000002506261"/>
    <s v="HOUSING"/>
    <x v="14"/>
    <s v="BELIEVE"/>
    <s v="CRISTOPHER MALDONADO ROMERO"/>
    <s v="frp_fbalab"/>
    <s v="3-Moderado/Limitado"/>
    <s v="3-Medio"/>
    <s v="Media"/>
    <s v="Requerimiento de Cliente"/>
    <s v="TELEFONICA EMPRESAS DE CHILE SA"/>
    <s v="GESTION DATACENTER/ ACCESOS / TELEFONICA EMPRESAS DE CHILE SA"/>
    <s v="19/12/2023 18:15:42"/>
    <s v="19/12/2023 18:17:41"/>
    <x v="0"/>
    <s v="COMUNICACIONES"/>
    <s v="VPN IP - MPLS"/>
    <s v="19/12/2023 18:46:13"/>
    <s v="19/12/2023 23:50:00"/>
    <s v="EMPRESA: TELEFONICA EMPRESAS DE CHILE SA_x000a_CÓDIGO DE SERVICIO: _x000a_DIRECCIÓN: _x000a_NOMBRE DE QUIEN REPORTA: Ramón Diaz_x000a_TELÉFONO DE QUIEN REPORTA: 56 992278586_x000a_NOMBRE DE CONTACTO EN TERRENO: _x000a_REQUERIMIENTO:_x000a_Baja activos Dc Apoquindo_x000a_EQUIPOS ENERGIZADO/REINICIADOS:"/>
    <s v="ACCESOS AUTORIZADOS"/>
    <d v="1899-12-30T00:17:00"/>
    <d v="1899-12-30T00:30:31"/>
    <d v="1899-12-30T00:13:31"/>
    <x v="0"/>
    <s v="Cumplido"/>
  </r>
  <r>
    <s v="INC000002506275"/>
    <s v="RED INTERNA"/>
    <x v="0"/>
    <s v="APQ ACCESOS"/>
    <s v="CRISTOPHER MALDONADO ROMERO"/>
    <s v="tct_cmaldo"/>
    <s v="4-Menor/Localizado"/>
    <s v="4-Baja"/>
    <s v="Baja"/>
    <s v="Requerimiento de Cliente"/>
    <s v="TELEFONICA EMPRESAS DE CHILE SA"/>
    <s v="RONDA TOMA DE TEMPERATURAS SALAS TIC"/>
    <s v="19/12/2023 19:19:37"/>
    <s v="19/12/2023 19:20:22"/>
    <x v="0"/>
    <s v="CDP ANTIGUO 1"/>
    <s v="CDP ANTIGUO 2"/>
    <s v="19/12/2023 19:38:57"/>
    <s v="19/12/2023 23:50:00"/>
    <m/>
    <s v="RONDA REALIZADA"/>
    <d v="1899-12-30T00:00:00"/>
    <d v="1899-12-30T00:00:00"/>
    <d v="1899-12-30T00:00:00"/>
    <x v="0"/>
    <s v="Cumplido"/>
  </r>
  <r>
    <s v="INC000002506277"/>
    <s v="RED INTERNA"/>
    <x v="0"/>
    <s v="APQ ACCESOS"/>
    <s v="CRISTOPHER MALDONADO ROMERO"/>
    <s v="tct_cmaldo"/>
    <s v="4-Menor/Localizado"/>
    <s v="4-Baja"/>
    <s v="Baja"/>
    <s v="Requerimiento de Cliente"/>
    <s v="TELEFONICA EMPRESAS DE CHILE SA"/>
    <s v="RONDA TOMA DE TEMPERATURAS SALAS TIC"/>
    <s v="19/12/2023 19:21:03"/>
    <s v="19/12/2023 19:22:00"/>
    <x v="0"/>
    <s v="CDP ANTIGUO 1"/>
    <s v="CDP ANTIGUO 2"/>
    <s v="19/12/2023 19:43:50"/>
    <s v="19/12/2023 23:50:00"/>
    <m/>
    <s v="RONDA REALIZADA"/>
    <d v="1899-12-30T00:00:00"/>
    <d v="1899-12-30T00:00:00"/>
    <d v="1899-12-30T00:00:00"/>
    <x v="0"/>
    <s v="Cumplido"/>
  </r>
  <r>
    <s v="INC000002506284"/>
    <s v="CLOUD PBX"/>
    <x v="13"/>
    <s v="GESTION HD"/>
    <s v="MOISES E MONTERO RAMOS"/>
    <s v="frp_jesanc"/>
    <s v="4-Menor/Localizado"/>
    <s v="4-Baja"/>
    <s v="Baja"/>
    <s v="Requerimiento de Cliente"/>
    <s v="TELEFONICA CHILE S.A."/>
    <s v="REQ / Requerimiento: Cloud - VDC - Reinicio controlado de Celdas vCloud"/>
    <s v="19/12/2023 22:06:02"/>
    <s v="19/12/2023 22:09:14"/>
    <x v="0"/>
    <s v="CDP ANTIGUO 1"/>
    <s v="CDP ANTIGUO 2"/>
    <s v="20/12/2023 14:34:57"/>
    <s v="20/12/2023 23:50:00"/>
    <s v="PREVENTIVO: NO_x000a__x000a_CODIGO DE SERVICIO: NN_x000a__x000a_DIRECCION:      _x000a__x000a_CIUDAD:             _x000a__x000a_COMUNA:_x000a__x000a_NOMBRE QUIEN REPORTA:  Moisés Eduardo Montero Ramos_x000a__x000a_TELEFONO QUIEN REPORTA: +56 9 4273 2135_x000a__x000a_NOMBRE CONTACTO EN TERRENO:        _x000a__x000a_TELEFONO 1 CONTACTO EN TERRENO:_x000a__x000a_T"/>
    <s v="Estimados, informo que se realiza el reinicio controlado de las celdas del IaaS principal y se detectó que no se estaba montando la carpeta NFS “vdc-transfer” en ningunas de las celdas y se procede a validar los servicios del servidor NFS activando la gu"/>
    <d v="1899-12-30T13:46:23"/>
    <d v="1899-12-30T16:28:55"/>
    <d v="1899-12-30T02:42:32"/>
    <x v="0"/>
    <s v="Cumplido"/>
  </r>
  <r>
    <s v="INC000002506332"/>
    <s v="HOUSING"/>
    <x v="16"/>
    <s v="BELIEVE"/>
    <s v="LUIS O MORALES ARENAS"/>
    <s v="frp_pcamay"/>
    <s v="3-Moderado/Limitado"/>
    <s v="3-Medio"/>
    <s v="Media"/>
    <s v="Incidente de Cliente"/>
    <s v="TELEFONICA EMPRESAS DE CHILE SA"/>
    <s v="GESTION DATACENTER/ ACCESOS / TELEFONICA"/>
    <s v="19/12/2023 17:30:09"/>
    <s v="19/12/2023 17:31:23"/>
    <x v="0"/>
    <s v="COMUNICACIONES"/>
    <s v="VPN IP - MPLS"/>
    <s v="19/12/2023 21:49:21"/>
    <s v="19/12/2023 23:50:00"/>
    <s v="EMPRESA: TELEFONICA_x000a_CÓDIGO DE SERVICIO: _x000a_DIRECCIÓN:AV. Presidente Prieto #226, Paine, Santiago_x000a_NOMBRE DE QUIEN REPORTA: Jorge Pozo P._x000a_TELÉFONO DE QUIEN REPORTA:  _x000a_NOMBRE DE CONTACTO EN TERRENO: _x000a_PROBLEMA: Detección de mac de puertas de servidor mediante"/>
    <s v="ACCESOS AUTORIZADO"/>
    <d v="1899-12-30T04:12:10"/>
    <d v="1899-12-30T04:19:12"/>
    <d v="1899-12-30T00:07:02"/>
    <x v="1"/>
    <s v=""/>
  </r>
  <r>
    <s v="INC000002506351"/>
    <s v="HOUSING"/>
    <x v="16"/>
    <s v="BELIEVE"/>
    <s v="LUIS O MORALES ARENAS"/>
    <s v="frp_pcamay"/>
    <s v="3-Moderado/Limitado"/>
    <s v="3-Medio"/>
    <s v="Media"/>
    <s v="Requerimiento de Cliente"/>
    <s v="SONDA S A"/>
    <s v="GESTION DATACENTER/ ACCESOS / SONDA S A"/>
    <s v="19/12/2023 18:13:42"/>
    <s v="19/12/2023 18:14:49"/>
    <x v="0"/>
    <s v="COMUNICACIONES"/>
    <s v="VPN IP - MPLS"/>
    <s v="19/12/2023 22:20:12"/>
    <s v="19/12/2023 23:50:00"/>
    <s v="EMPRESA: _x000a_CÓDIGO DE SERVICIO: _x000a_DIRECCIÓN:AV. Presidente Prieto #226, Paine, Santiago_x000a_NOMBRE DE QUIEN REPORTA: Ramón Garcés_x000a_TELÉFONO DE QUIEN REPORTA:  5699223 9270_x000a_NOMBRE DE CONTACTO EN TERRENO: _x000a_PROBLEMA: 1.- Apagado Servidor PUSGDB01   HPE PROLIANT DL5"/>
    <s v="ACCESO AUTORIZADO"/>
    <d v="1899-12-30T03:45:44"/>
    <d v="1899-12-30T04:06:30"/>
    <d v="1899-12-30T00:20:46"/>
    <x v="0"/>
    <s v="Cumplido"/>
  </r>
  <r>
    <s v="INC000002506402"/>
    <s v="VPN IP - MPLS"/>
    <x v="13"/>
    <s v="BELIEVE"/>
    <s v="DEIBY Y SANTOYO MONTEROLA"/>
    <s v="frp_kaldor"/>
    <s v="3-Moderado/Limitado"/>
    <s v="3-Medio"/>
    <s v="Media"/>
    <s v="Requerimiento de Cliente"/>
    <s v="FARMACIAS AHUMADA S.A."/>
    <s v="GAMA / Agregar imagen ISO Biblioteca de medios VDC"/>
    <s v="19/12/2023 21:07:37"/>
    <s v="19/12/2023 21:11:30"/>
    <x v="0"/>
    <s v="CDP ANTIGUO 1"/>
    <s v="CDP ANTIGUO 2"/>
    <s v="20/12/2023 14:22:56"/>
    <s v="20/12/2023 23:50:00"/>
    <s v="PREVENTIVO: NO_x000a_CODIGO DE SERVICIO:-_x000a_DIRECCION:-_x000a_QUIEN REPORTA: Jose Manuel Hevia_x000a_CONTACTO EN TERRENO:-_x000a_PROBLEMA:-_x000a__x000a_REQUERIMIENTO:_x000a_Necesitamos apoyo para agregar una imagen ISO a la biblioteca de Medios del VDC. Como se observa en las imágenes, se intento"/>
    <s v="Se efectúa contacto con cliente: N/A_x000a_Teléfono de contacto: N/A_x000a_Acciones realizadas: Posterior al reinicio de las celdas se le solicito al cliente cargar la ISO nuevamente y este pudo cargarla sin problemas_x000a_Solución paliativa o definitiva: Posterior al re"/>
    <d v="1899-12-30T10:43:21"/>
    <d v="1899-12-30T17:15:19"/>
    <d v="1899-12-30T06:31:58"/>
    <x v="0"/>
    <s v="Cumplido"/>
  </r>
  <r>
    <s v="INC000002506617"/>
    <s v="HOUSING"/>
    <x v="16"/>
    <s v="BELIEVE"/>
    <s v="FERNEY D GARZON PEÑA"/>
    <s v="frp_jolsso"/>
    <s v="3-Moderado/Limitado"/>
    <s v="3-Medio"/>
    <s v="Media"/>
    <s v="Requerimiento de Cliente"/>
    <s v="TELEFONICA EMPRESAS DE CHILE SA"/>
    <s v="GESTION DATACENTER/ ACCESOS /TELEFONICA EMPRESAS DE CHILE SA"/>
    <s v="19/12/2023 19:56:32"/>
    <s v="19/12/2023 19:58:21"/>
    <x v="0"/>
    <s v="COMUNICACIONES"/>
    <s v="VPN IP - MPLS"/>
    <s v="20/12/2023 9:17:36"/>
    <s v="20/12/2023 23:50:00"/>
    <s v="EMPRESA: TELEFONICA EMPRESAS DE CHILE SA_x000a_CÓDIGO DE SERVICIO: _x000a_DIRECCIÓN: AV. Presidente Prieto #226, Paine, Santiago_x000a_NOMBRE DE QUIEN REPORTA: Javier Romero_x000a_TELÉFONO DE QUIEN REPORTA: 995290524_x000a_NOMBRE DE CONTACTO EN TERRENO: _x000a_REQUERIMIENTO:Se requiere acc"/>
    <m/>
    <d v="1899-12-30T00:20:31"/>
    <d v="1899-12-30T13:21:04"/>
    <d v="1899-12-30T13:00:33"/>
    <x v="0"/>
    <s v="Cumplido"/>
  </r>
  <r>
    <s v="INC000002506677"/>
    <s v="TICKET-INTELIGENTE"/>
    <x v="4"/>
    <s v="GESTION TI"/>
    <s v="JUAN CARLOS UZCATEGUI FUGUETT"/>
    <s v="USR_TSIGHT"/>
    <s v="1-Extenso/Generalizado"/>
    <s v="4-Baja"/>
    <s v="Baja"/>
    <s v="Incidente de Cliente"/>
    <s v="FUNDACION INSTITUTO PROFESIONAL DUOC UC"/>
    <s v="fiprdu01 - dcadmavaras TICKET AUTOMATICO"/>
    <s v="19/12/2023 21:42:52"/>
    <s v="19/12/2023 21:42:52"/>
    <x v="0"/>
    <s v="TI"/>
    <s v="SISTEMAS OPERATIVOS"/>
    <s v="20/12/2023 8:43:43"/>
    <s v="20/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ictivos del servidor, server se mantenia en observacion. Normalizada sin intevrencion"/>
    <d v="1899-12-30T10:53:28"/>
    <d v="1899-12-30T11:00:51"/>
    <d v="1899-12-30T00:07:23"/>
    <x v="1"/>
    <s v=""/>
  </r>
  <r>
    <s v="INC000002506686"/>
    <s v="HOUSING"/>
    <x v="16"/>
    <s v="BELIEVE"/>
    <s v="LUIS O MORALES ARENAS"/>
    <s v="frp_josama"/>
    <s v="3-Moderado/Limitado"/>
    <s v="3-Medio"/>
    <s v="Media"/>
    <s v="Requerimiento de Cliente"/>
    <s v="TELEFONICA EMPRESAS DE CHILE SA"/>
    <s v="GESTION DATACENTER/ ACCESOS/  DC PAINE/ TELEFONICA EMPRESAS DE CHILE SA"/>
    <s v="19/12/2023 23:14:09"/>
    <s v="19/12/2023 23:19:56"/>
    <x v="0"/>
    <s v="COMUNICACIONES"/>
    <s v="VPN IP - MPLS"/>
    <s v="19/12/2023 23:52:17"/>
    <s v="20/12/2023 23:50:00"/>
    <s v="EMPRESA: TELEFONICA EMPRESAS DE CHILE SA_x000a_CÓDIGO DE SERVICIO: _x000a_DIRECCIÓN Presidente prieto #226, Piane, Santiago_x000a_NOMBRE DE QUIEN REPORTA: Operador Data Center Sites_x000a_TELÉFONO DE QUIEN REPORTA: _x000a_NOMBRE DE CONTACTO EN TERRENO:  Sebastian Contreras_x000a_REQUERIMIE"/>
    <s v="ACCESO AUTORIZADO"/>
    <d v="1899-12-30T00:30:40"/>
    <d v="1899-12-30T00:38:08"/>
    <d v="1899-12-30T00:07:28"/>
    <x v="0"/>
    <s v="Cumplido"/>
  </r>
  <r>
    <s v="INC000002506735"/>
    <s v="HOUSING"/>
    <x v="15"/>
    <s v="APQ ACCESOS"/>
    <s v="LUIS O MORALES ARENAS"/>
    <s v="tct_luimoa"/>
    <s v="4-Menor/Localizado"/>
    <s v="4-Baja"/>
    <s v="Baja"/>
    <s v="Requerimiento de Cliente"/>
    <s v="TELEFONICA EMPRESAS DE CHILE SA"/>
    <s v="SE GENERA TICKET POR RONDA Y REVISION DE SALAS TECNICAS"/>
    <s v="20/12/2023 6:33:50"/>
    <s v="20/12/2023 6:35:17"/>
    <x v="0"/>
    <s v="CDP ANTIGUO 1"/>
    <s v="CDP ANTIGUO 2"/>
    <s v="20/12/2023 6:36:31"/>
    <s v="20/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06737"/>
    <s v="HOUSING"/>
    <x v="15"/>
    <s v="APQ ACCESOS"/>
    <s v="LUIS O MORALES ARENAS"/>
    <s v="tct_luimoa"/>
    <s v="4-Menor/Localizado"/>
    <s v="4-Baja"/>
    <s v="Baja"/>
    <s v="Requerimiento de Cliente"/>
    <s v="TELEFONICA EMPRESAS DE CHILE SA"/>
    <s v="SE GENERA TICKET POR REVISION Y TOMA DE ALARMA DE CLIENTES"/>
    <s v="20/12/2023 6:37:50"/>
    <s v="20/12/2023 6:39:26"/>
    <x v="0"/>
    <s v="CDP ANTIGUO 1"/>
    <s v="CDP ANTIGUO 2"/>
    <s v="20/12/2023 6:45:34"/>
    <s v="20/12/2023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6:08"/>
    <d v="1899-12-30T00:07:44"/>
    <d v="1899-12-30T00:01:36"/>
    <x v="0"/>
    <s v="Cumplido"/>
  </r>
  <r>
    <s v="INC000002506808"/>
    <s v="HOUSING"/>
    <x v="15"/>
    <s v="APQ ACCESOS"/>
    <s v="LUIS O MORALES ARENAS"/>
    <s v="tct_luimoa"/>
    <s v="4-Menor/Localizado"/>
    <s v="4-Baja"/>
    <s v="Baja"/>
    <s v="Requerimiento de Cliente"/>
    <s v="TELEFONICA EMPRESAS DE CHILE SA"/>
    <s v="SE GENERA TICKET DE SUPERVISION PARA CLIENTE TELEFONICA"/>
    <s v="20/12/2023 0:32:53"/>
    <s v="20/12/2023 0:34:04"/>
    <x v="0"/>
    <s v="CDP ANTIGUO 1"/>
    <s v="CDP ANTIGUO 2"/>
    <s v="20/12/2023 3:13:21"/>
    <s v="20/12/2023 23:50:00"/>
    <s v="*Estimados:*_x0009__x0009_Actividad realizada_x000a__x0009__x000a_*Cliente:*_x0009__x0009_T EMPRESAS_x000a_*Proveedor:*_x0009__x0009_NO APLICA_x000a_*Tipo Requerimiento:*_x0009_TRABAJO SIN CRQ_x000a_*N° Ticket Acceso:*_x0009_2506332_x000a_*N° CRQ:*_x0009__x0009_NO APLICA_x000a_*Estado CRQ:*_x0009__x0009_NO APLICA_x000a_*TKT:*_x0009__x0009__x0009_NO APLICA_x000a_*Actividad a realizar:*_x0009_Detección de mac"/>
    <s v="SUPERVISION OK"/>
    <d v="1899-12-30T00:00:00"/>
    <d v="1899-12-30T00:00:00"/>
    <d v="1899-12-30T00:00:00"/>
    <x v="0"/>
    <s v="Cumplido"/>
  </r>
  <r>
    <s v="INC000002506821"/>
    <s v="HOUSING"/>
    <x v="6"/>
    <s v="APQ ACCESOS"/>
    <s v="EDUARDO A NUÑEZ LAMOZA"/>
    <s v="tct_edunul"/>
    <s v="4-Menor/Localizado"/>
    <s v="4-Baja"/>
    <s v="Baja"/>
    <s v="Requerimiento de Cliente"/>
    <s v="TELEFONICA CYBERSECURITY TECH CHILE SPA"/>
    <s v="TOMA DE TEMPERATURAS"/>
    <s v="20/12/2023 6:36:03"/>
    <s v="20/12/2023 6:37:14"/>
    <x v="0"/>
    <s v="TI"/>
    <s v="CLIMA"/>
    <s v="20/12/2023 6:37:40"/>
    <s v="20/12/2023 23:50:00"/>
    <s v="TOMA DE TEMPERATURAS"/>
    <s v="RONDA REALIZADA"/>
    <d v="1899-12-30T00:00:00"/>
    <d v="1899-12-30T00:00:00"/>
    <d v="1899-12-30T00:00:00"/>
    <x v="0"/>
    <s v="Cumplido"/>
  </r>
  <r>
    <s v="INC000002506823"/>
    <s v="HOUSING"/>
    <x v="6"/>
    <s v="APQ ACCESOS"/>
    <s v="EDUARDO A NUÑEZ LAMOZA"/>
    <s v="tct_edunul"/>
    <s v="4-Menor/Localizado"/>
    <s v="4-Baja"/>
    <s v="Baja"/>
    <s v="Requerimiento de Cliente"/>
    <s v="TELEFONICA CYBERSECURITY TECH CHILE SPA"/>
    <s v="RONDA SALAS TECNICAS"/>
    <s v="20/12/2023 6:37:55"/>
    <s v="20/12/2023 6:38:56"/>
    <x v="0"/>
    <s v="TI"/>
    <s v="CLIMA"/>
    <s v="20/12/2023 6:39:22"/>
    <s v="20/12/2023 23:50:00"/>
    <s v="RONDA SALAS TECNICAS"/>
    <s v="RONDA REALIZADA"/>
    <d v="1899-12-30T00:00:00"/>
    <d v="1899-12-30T00:00:00"/>
    <d v="1899-12-30T00:00:00"/>
    <x v="0"/>
    <s v="Cumplido"/>
  </r>
  <r>
    <s v="INC000002506825"/>
    <s v="HOUSING"/>
    <x v="6"/>
    <s v="APQ ACCESOS"/>
    <s v="EDUARDO A NUÑEZ LAMOZA"/>
    <s v="tct_edunul"/>
    <s v="4-Menor/Localizado"/>
    <s v="4-Baja"/>
    <s v="Baja"/>
    <s v="Requerimiento de Cliente"/>
    <s v="TELEFONICA CYBERSECURITY TECH CHILE SPA"/>
    <s v="TOMA DE TEMPERATURAS"/>
    <s v="20/12/2023 6:39:37"/>
    <s v="20/12/2023 6:40:34"/>
    <x v="0"/>
    <s v="TI"/>
    <s v="CLIMA"/>
    <s v="20/12/2023 6:40:57"/>
    <s v="20/12/2023 23:50:00"/>
    <s v="TOMA DE TEMPERATURAS"/>
    <s v="RONDA REALIZADA"/>
    <d v="1899-12-30T00:00:00"/>
    <d v="1899-12-30T00:00:00"/>
    <d v="1899-12-30T00:00:00"/>
    <x v="0"/>
    <s v="Cumplido"/>
  </r>
  <r>
    <s v="INC000002506827"/>
    <s v="HOUSING"/>
    <x v="6"/>
    <s v="APQ ACCESOS"/>
    <s v="EDUARDO A NUÑEZ LAMOZA"/>
    <s v="tct_edunul"/>
    <s v="4-Menor/Localizado"/>
    <s v="4-Baja"/>
    <s v="Baja"/>
    <s v="Requerimiento de Cliente"/>
    <s v="TELEFONICA CYBERSECURITY TECH CHILE SPA"/>
    <s v="RONDA SALAS TECNICAS"/>
    <s v="20/12/2023 6:41:15"/>
    <s v="20/12/2023 6:42:11"/>
    <x v="0"/>
    <s v="TI"/>
    <s v="INFRAESTRUCTURA"/>
    <s v="20/12/2023 6:42:29"/>
    <s v="20/12/2023 23:50:00"/>
    <s v="REVISION DE SALAS Y RACK"/>
    <s v="RONDA REALIZADA"/>
    <d v="1899-12-30T00:00:00"/>
    <d v="1899-12-30T00:00:00"/>
    <d v="1899-12-30T00:00:00"/>
    <x v="0"/>
    <s v="Cumplido"/>
  </r>
  <r>
    <s v="INC000002506829"/>
    <s v="HOUSING"/>
    <x v="6"/>
    <s v="APQ ACCESOS"/>
    <s v="EDUARDO A NUÑEZ LAMOZA"/>
    <s v="tct_edunul"/>
    <s v="4-Menor/Localizado"/>
    <s v="4-Baja"/>
    <s v="Baja"/>
    <s v="Requerimiento de Cliente"/>
    <s v="TELEFONICA CYBERSECURITY TECH CHILE SPA"/>
    <s v="RONDA SALAS TECNICAS"/>
    <s v="20/12/2023 6:43:06"/>
    <s v="20/12/2023 6:44:09"/>
    <x v="0"/>
    <s v="TI"/>
    <s v="INFRAESTRUCTURA"/>
    <s v="20/12/2023 6:44:32"/>
    <s v="20/12/2023 23:50:00"/>
    <s v="REVISION DE SALAS Y RACK"/>
    <s v="RONDA REALIZADA"/>
    <d v="1899-12-30T00:00:00"/>
    <d v="1899-12-30T00:00:00"/>
    <d v="1899-12-30T00:00:00"/>
    <x v="0"/>
    <s v="Cumplido"/>
  </r>
  <r>
    <s v="INC000002506831"/>
    <s v="HOUSING"/>
    <x v="6"/>
    <s v="APQ ACCESOS"/>
    <s v="EDUARDO A NUÑEZ LAMOZA"/>
    <s v="tct_edunul"/>
    <s v="4-Menor/Localizado"/>
    <s v="4-Baja"/>
    <s v="Baja"/>
    <s v="Requerimiento de Cliente"/>
    <s v="TELEFONICA CYBERSECURITY TECH CHILE SPA"/>
    <s v="RONDA SALAS TECNICAS"/>
    <s v="20/12/2023 6:44:48"/>
    <s v="20/12/2023 6:45:51"/>
    <x v="0"/>
    <s v="TI"/>
    <s v="INFRAESTRUCTURA"/>
    <s v="20/12/2023 6:46:10"/>
    <s v="20/12/2023 23:50:00"/>
    <s v="REVISION DE SALAS Y RACK"/>
    <s v="RONDA REALIZADA"/>
    <d v="1899-12-30T00:00:00"/>
    <d v="1899-12-30T00:00:00"/>
    <d v="1899-12-30T00:00:00"/>
    <x v="0"/>
    <s v="Cumplido"/>
  </r>
  <r>
    <s v="INC000002506837"/>
    <s v="SAP"/>
    <x v="17"/>
    <s v="CLOUD SAP HANA"/>
    <s v="NICOLAS A SAAVEDRA EGUILUZ"/>
    <s v="tct_nsaave"/>
    <s v="4-Menor/Localizado"/>
    <s v="4-Baja"/>
    <s v="Baja"/>
    <s v="Requerimiento de Cliente"/>
    <s v="TELEFONICA EMPRESAS DE CHILE SA"/>
    <s v="Checklist Diario Clientes 20.12.23"/>
    <s v="20/12/2023 7:40:09"/>
    <s v="20/12/2023 7:41:12"/>
    <x v="0"/>
    <s v="Service"/>
    <s v="Internal"/>
    <s v="20/12/2023 7:41:38"/>
    <s v="20/12/2023 23:50:00"/>
    <s v="Se realiza Checklist Diario de los clientes; _x000a_HDC_x000a_NUTRISCO"/>
    <s v="Se realiza Checklist Diario de los clientes; _x000a_HDC_x000a_NUTRISCO"/>
    <d v="1899-12-30T00:00:00"/>
    <d v="1899-12-30T00:01:29"/>
    <d v="1899-12-30T00:01:29"/>
    <x v="0"/>
    <s v="Cumplido"/>
  </r>
  <r>
    <s v="INC000002506889"/>
    <s v="INFRAESTRUCTURA DC"/>
    <x v="8"/>
    <s v="APQ ACCESOS"/>
    <s v="JONATHAN A MARQUEZ ASTENGO"/>
    <s v="tct_jmarqu"/>
    <s v="4-Menor/Localizado"/>
    <s v="4-Baja"/>
    <s v="Baja"/>
    <s v="Requerimiento de Cliente"/>
    <s v="TELEFONICA CYBERSECURITY TECH CHILE SPA"/>
    <s v="FACTIBILIDAD ARTIKOS/CRQ 79676"/>
    <s v="20/12/2023 10:34:42"/>
    <s v="20/12/2023 10:36:30"/>
    <x v="0"/>
    <s v="CDP ANTIGUO 1"/>
    <s v="CDP ANTIGUO 2"/>
    <s v="20/12/2023 10:38:04"/>
    <s v="20/12/2023 23:50:00"/>
    <s v="FACTIBILIDAD PARA RETIRO DE EQUIPOS"/>
    <s v="FACTIBILIDAD ENVIADA"/>
    <d v="1899-12-30T00:00:00"/>
    <d v="1899-12-30T00:00:00"/>
    <d v="1899-12-30T00:00:00"/>
    <x v="0"/>
    <s v="Cumplido"/>
  </r>
  <r>
    <s v="INC000002506929"/>
    <s v="TICKET-INTELIGENTE"/>
    <x v="4"/>
    <s v="GESTION TI"/>
    <s v="JUAN CARLOS UZCATEGUI FUGUETT"/>
    <s v="USR_TSIGHT"/>
    <s v="1-Extenso/Generalizado"/>
    <s v="4-Baja"/>
    <s v="Baja"/>
    <s v="Incidente de Cliente"/>
    <s v="FUNDACION INSTITUTO PROFESIONAL DUOC UC"/>
    <s v="fiprdu01 - dc_acdecontinua TICKET AUTOMATICO"/>
    <s v="20/12/2023 2:32:08"/>
    <s v="20/12/2023 2:32:08"/>
    <x v="0"/>
    <s v="TI"/>
    <s v="SISTEMAS OPERATIVOS"/>
    <s v="20/12/2023 9:01:29"/>
    <s v="20/12/2023 23:50:00"/>
    <s v="PREVENTIVO=SI_x000a_CODIGO DE SERVICIO=DC_ACDECONTINUA_x000a_DIRECCION=_x000a_CIUDAD=_x000a_COMUNA LOCAL=_x000a_REGION=_x000a_QUIEN REPORTA=Ticket automático_x000a_CONTACTO EN TERRENO=_x000a_PROBLEMA=High RAM Usage Alert for Node FIPRDU01 - DC_ACDECONTINUA_x000a_REQUERIMIENTO=_x000a_EQUIPOS ENERGIZADO O REINICIAD"/>
    <s v="Alza asociada a servicios productivos del servidor. Server normalizado sin intervencion."/>
    <d v="1899-12-30T06:26:20"/>
    <d v="1899-12-30T06:29:21"/>
    <d v="1899-12-30T00:03:01"/>
    <x v="1"/>
    <s v=""/>
  </r>
  <r>
    <s v="INC000002506963"/>
    <s v="TICKET-INTELIGENTE"/>
    <x v="3"/>
    <s v="GESTION TI"/>
    <s v="VICTOR SEPULVEDA GAMARRA"/>
    <s v="USR_TSIGHT"/>
    <s v="1-Extenso/Generalizado"/>
    <s v="4-Baja"/>
    <s v="Baja"/>
    <s v="Incidente de Cliente"/>
    <s v="BLUMAR S.A."/>
    <s v="blumar01 - blutssaperp TICKET AUTOMATICO"/>
    <s v="20/12/2023 3:13:55"/>
    <s v="20/12/2023 3:13:55"/>
    <x v="0"/>
    <s v="TI"/>
    <s v="SISTEMAS OPERATIVOS"/>
    <s v="20/12/2023 6:43:43"/>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3:16:50"/>
    <d v="1899-12-30T03:29:48"/>
    <d v="1899-12-30T00:12:58"/>
    <x v="1"/>
    <s v=""/>
  </r>
  <r>
    <s v="INC000002507382"/>
    <s v="HOUSING"/>
    <x v="19"/>
    <s v="BELIEVE"/>
    <s v="SEBASTIAN A JARA VIDAL"/>
    <s v="frp_josama"/>
    <s v="3-Moderado/Limitado"/>
    <s v="3-Medio"/>
    <s v="Media"/>
    <s v="Requerimiento de Cliente"/>
    <s v="EMPRESAS TUCAPEL S A"/>
    <s v="GESTION DATACENTER/ ACCESOS/  DC SAN MARTIN/ EMPRESAS TUCAPEL S A"/>
    <s v="20/12/2023 8:32:26"/>
    <s v="20/12/2023 8:37:41"/>
    <x v="0"/>
    <s v="COMUNICACIONES"/>
    <s v="VPN IP - MPLS"/>
    <s v="20/12/2023 8:53:54"/>
    <s v="20/12/2023 23:50:00"/>
    <s v="EMPRESA: EMPRESAS TUCAPEL S A_x000a_CÓDIGO DE SERVICIO: _x000a_DIRECCIÓN Calle San Martin #50, Santiago centro, Santiago_x000a_NOMBRE DE QUIEN REPORTA: Jorge Aravena C _x000a_TELÉFONO DE QUIEN REPORTA:  +56 9 92246367_x000a_NOMBRE DE CONTACTO EN TERRENO:  Jorge Aravena / 992246367_x000a_RE"/>
    <m/>
    <d v="1899-12-30T00:13:16"/>
    <d v="1899-12-30T00:21:28"/>
    <d v="1899-12-30T00:08:12"/>
    <x v="0"/>
    <s v="Cumplido"/>
  </r>
  <r>
    <s v="INC000002507444"/>
    <s v="VPN IP - MPLS"/>
    <x v="13"/>
    <s v="GESTION HD"/>
    <s v="ANGEL CASTRO CABRERA"/>
    <s v="frp_spevel"/>
    <s v="3-Moderado/Limitado"/>
    <s v="2-Alta"/>
    <s v="Alta"/>
    <s v="Requerimiento de Cliente"/>
    <s v="RABIE HNOSLTDA"/>
    <s v="HD/Sin acceso VDC"/>
    <s v="20/12/2023 9:03:48"/>
    <s v="20/12/2023 9:06:24"/>
    <x v="0"/>
    <s v="CDP ANTIGUO 1"/>
    <s v="CDP ANTIGUO 2"/>
    <s v="20/12/2023 20:47:29"/>
    <s v="20/12/2023 23:50:00"/>
    <s v="PREVENTIVO: NO_x000a_CODIGO DE SERVICIO: NN_x000a_DIRECCION:_x000a_QUIEN REPORTA:   Juan Esteban Puente Cox  ( (56) 2-26773175  ((56) 9-91879518_x000a_CONTACTO EN TERRENO: _x000a_PROBLEMA:_x000a_REQUERIMIENTO: Favor revisar acceso a VDC, nos aparece lo siguiente:_x000a_EQUIPOS ENERGIZADO/REINICI"/>
    <s v="FASE RESOLUCIÓN Y RECUPERACIÓN_x000a__x000a_Se efectúa contacto con cliente: Juan Puente_x000a__x000a_Teléfono de contacto: Via correo_x000a__x000a_Acciones realizadas: Se crea ticket con personal Global España. INC000011668054. Luego de la revisión por parte de colegas Global España. Se l"/>
    <d v="1899-12-30T10:51:43"/>
    <d v="1899-12-30T11:43:41"/>
    <d v="1899-12-30T00:51:58"/>
    <x v="0"/>
    <s v="Cumplido"/>
  </r>
  <r>
    <s v="INC000002507469"/>
    <s v="VPN IP - MPLS"/>
    <x v="2"/>
    <s v="GESTION HD"/>
    <s v="JUAN PABLO PAZ GOMPERTZ"/>
    <s v="frp_spevel"/>
    <s v="3-Moderado/Limitado"/>
    <s v="3-Medio"/>
    <s v="Media"/>
    <s v="Requerimiento de Cliente"/>
    <s v="HORTIFRUT S.A"/>
    <s v="HD/Agregar permiso de acceso cuenta VPN"/>
    <s v="20/12/2023 9:10:28"/>
    <s v="20/12/2023 9:13:03"/>
    <x v="0"/>
    <s v="CDP ANTIGUO 1"/>
    <s v="CDP ANTIGUO 2"/>
    <s v="20/12/2023 9:51:44"/>
    <s v="20/12/2023 23:50:00"/>
    <s v="PREVENTIVO: NO_x000a_CODIGO DE SERVICIO: NN_x000a_DIRECCION:_x000a_QUIEN REPORTA:  rodrigo von hausen  _x000a_M +56 957139471   _x000a_CONTACTO EN TERRENO:_x000a_PROBLEMA:_x000a_REQUERIMIENTO: Favor su ayuda para agregar permiso de acceso para la cuenta de vfuentes de forma que pueda acceder a l"/>
    <s v="Se habilitan accesos solicitados y se notifica a cliente."/>
    <d v="1899-12-30T00:00:00"/>
    <d v="1899-12-30T00:41:16"/>
    <d v="1899-12-30T00:41:16"/>
    <x v="0"/>
    <s v="Cumplido"/>
  </r>
  <r>
    <s v="INC000002507524"/>
    <s v="VPN IP - MPLS"/>
    <x v="4"/>
    <s v="SM OPERACIONES"/>
    <s v="GIOVANNI D ROCCO VALENZUELA"/>
    <s v="tct_decruz"/>
    <s v="3-Moderado/Limitado"/>
    <s v="2-Alta"/>
    <s v="Alta"/>
    <s v="Requerimiento de Cliente"/>
    <s v="TELEFONICA GLOBAL TECHNOLOGY S.A.AGENCIA EN CHILE"/>
    <s v="ontraseña de VPN Data center"/>
    <s v="20/12/2023 9:33:49"/>
    <s v="20/12/2023 9:34:49"/>
    <x v="0"/>
    <s v="TI"/>
    <s v="SISTEMAS OPERATIVOS"/>
    <s v="20/12/2023 10:04:45"/>
    <s v="20/12/2023 23:50:00"/>
    <m/>
    <s v="se resetea password ok"/>
    <d v="1899-12-30T00:00:00"/>
    <d v="1899-12-30T00:00:00"/>
    <d v="1899-12-30T00:00:00"/>
    <x v="0"/>
    <s v="Cumplido"/>
  </r>
  <r>
    <s v="INC000002507570"/>
    <s v="VPN IP - MPLS"/>
    <x v="13"/>
    <s v="ADMINISTRADORES RESIDENTES"/>
    <s v="JOSE A SANTIS SERRANO"/>
    <s v="frp_joflor"/>
    <s v="3-Moderado/Limitado"/>
    <s v="3-Medio"/>
    <s v="Media"/>
    <s v="Requerimiento de Cliente"/>
    <s v="FARMACIAS AHUMADA S.A."/>
    <s v="GAMA | Error para crear instantáneas a plataforma VDC"/>
    <s v="20/12/2023 10:47:25"/>
    <s v="20/12/2023 10:47:54"/>
    <x v="0"/>
    <s v="CDP ANTIGUO 1"/>
    <s v="CDP ANTIGUO 2"/>
    <s v="20/12/2023 14:22:22"/>
    <s v="20/12/2023 23:50:00"/>
    <s v="PREVENTIVO: NO_x000a_CODIGO DE SERVICIO:VDC_x000a_DIRECCION: -_x000a_QUIEN REPORTA: Jose Manuel Hevia_x000a_CONTACTO EN TERRENO: Jose Manuel Hevia_x000a_PROBLEMA: _x000a_REQUERIMIENTO:_x000a__x000a_Estimados, favor su ayuda ya que estamos presentando inconvenientes para crear instantáneas a la platafo"/>
    <s v="Cliente Jose Manuel Hevia confirma el correcto funcionaiento"/>
    <d v="1899-12-30T00:00:00"/>
    <d v="1899-12-30T03:34:57"/>
    <d v="1899-12-30T03:34:57"/>
    <x v="0"/>
    <s v="Cumplido"/>
  </r>
  <r>
    <s v="INC000002507580"/>
    <s v="HOUSING"/>
    <x v="14"/>
    <s v="BELIEVE"/>
    <s v="CRISTOPHER MALDONADO ROMERO"/>
    <s v="frp_pcamay"/>
    <s v="3-Moderado/Limitado"/>
    <s v="3-Medio"/>
    <s v="Media"/>
    <s v="Requerimiento de Cliente"/>
    <s v="ICETEL SERVICIOS S.A."/>
    <s v="GESTION DATACENTER/ ACCESOS / ICETEL"/>
    <s v="20/12/2023 11:34:07"/>
    <s v="20/12/2023 11:35:27"/>
    <x v="0"/>
    <s v="COMUNICACIONES"/>
    <s v="VPN IP - MPLS"/>
    <s v="20/12/2023 12:03:10"/>
    <s v="20/12/2023 23:50:00"/>
    <s v="EMPRESA: ICETEL_x000a_CÓDIGO DE SERVICIO: _x000a_DIRECCIÓN:Av. Apoquindo #7071, Las Condes, Santiago_x000a_NOMBRE DE QUIEN REPORTA: Jose Martinez_x000a_TELÉFONO DE QUIEN REPORTA:  932448538_x000a_NOMBRE DE CONTACTO EN TERRENO: _x000a_PROBLEMA: CRQ492117_MOP 66.1- INSTALACION DE CANALIZACIO"/>
    <s v="ACCESOS AUTORIZADOS"/>
    <d v="1899-12-30T00:23:53"/>
    <d v="1899-12-30T00:29:03"/>
    <d v="1899-12-30T00:05:10"/>
    <x v="0"/>
    <s v="Cumplido"/>
  </r>
  <r>
    <s v="INC000002507597"/>
    <s v="HOSTING VIRTUAL"/>
    <x v="4"/>
    <s v="GESTION PLATAFORMA CLIENTES"/>
    <s v="GIOVANNI D ROCCO VALENZUELA"/>
    <s v="vos_eperez"/>
    <s v="4-Menor/Localizado"/>
    <s v="4-Baja"/>
    <s v="Baja"/>
    <s v="Requerimiento de Cliente"/>
    <s v="TELEFONICA EMPRESAS DE CHILE SA"/>
    <s v="instalación de certificado tic en servidores SW-WEB01 y SW-WEB02 parque nuevo SolarWinds"/>
    <s v="20/12/2023 11:51:39"/>
    <s v="20/12/2023 11:58:16"/>
    <x v="0"/>
    <s v="PLATAFORMAS"/>
    <s v="SOLARWINDS"/>
    <s v="20/12/2023 16:20:18"/>
    <s v="20/12/2023 23:50:00"/>
    <s v="Señores,_x000a_Junto con saludarles hoy, requiero de su colaboración para la instalación del certificado .tic en los siguientes servidores:_x000a__x000a_SW-WEB01 - 172.31.236.103_x000a_SW-WEB02 - 172.31.236.104_x000a__x000a_(Equipos correspondientes al parque nuevo de SolarWinds)_x000a__x000a_de refer"/>
    <m/>
    <d v="1899-12-30T00:00:00"/>
    <d v="1899-12-30T04:28:39"/>
    <d v="1899-12-30T04:28:39"/>
    <x v="0"/>
    <s v="Cumplido"/>
  </r>
  <r>
    <s v="INC000002507612"/>
    <s v="HOUSING"/>
    <x v="15"/>
    <s v="APQ ACCESOS"/>
    <s v="ALDO P VALENZUELA MUJICA"/>
    <s v="tct_avalen"/>
    <s v="2-Significativo/Amplio"/>
    <s v="2-Alta"/>
    <s v="Alta"/>
    <s v="Requerimiento de Cliente"/>
    <s v="TELEFONICA EMPRESAS DE CHILE SA"/>
    <s v="RONDA Y REVISION DE SALAS TECNICAS"/>
    <s v="20/12/2023 9:45:45"/>
    <s v="20/12/2023 9:47:23"/>
    <x v="0"/>
    <s v="CDP ANTIGUO 1"/>
    <s v="CDP ANTIGUO 2"/>
    <s v="20/12/2023 10:00:17"/>
    <s v="20/12/2023 23:50:00"/>
    <s v="RONDA Y REVISION DE SALAS TECNICAS"/>
    <s v="SE REALIZA RONDA"/>
    <d v="1899-12-30T00:12:22"/>
    <d v="1899-12-30T00:14:32"/>
    <d v="1899-12-30T00:02:10"/>
    <x v="0"/>
    <s v="Cumplido"/>
  </r>
  <r>
    <s v="INC000002507616"/>
    <s v="RED INTERNA"/>
    <x v="1"/>
    <s v="APQ ACCESOS"/>
    <s v="CARLOS F ARAYA RAMIREZ"/>
    <s v="tct_cararr"/>
    <s v="4-Menor/Localizado"/>
    <s v="4-Baja"/>
    <s v="Baja"/>
    <s v="Requerimiento de Cliente"/>
    <s v="TELEFONICA CYBERSECURITY TECH CHILE SPA"/>
    <s v="RONDA INSPECTIVA"/>
    <s v="20/12/2023 9:58:48"/>
    <s v="20/12/2023 9:59:33"/>
    <x v="0"/>
    <s v="CDP ANTIGUO 1"/>
    <s v="CDP ANTIGUO 2"/>
    <s v="20/12/2023 10:10:58"/>
    <s v="20/12/2023 23:50:00"/>
    <m/>
    <s v="RONDA REALIZADA"/>
    <d v="1899-12-30T00:00:00"/>
    <d v="1899-12-30T00:00:00"/>
    <d v="1899-12-30T00:00:00"/>
    <x v="0"/>
    <s v="Cumplido"/>
  </r>
  <r>
    <s v="INC000002507668"/>
    <s v="HOUSING"/>
    <x v="14"/>
    <s v="BELIEVE"/>
    <s v="CRISTOPHER MALDONADO ROMERO"/>
    <s v="frp_jolsso"/>
    <s v="3-Moderado/Limitado"/>
    <s v="3-Medio"/>
    <s v="Media"/>
    <s v="Requerimiento de Cliente"/>
    <s v="ICETEL SERVICIOS S.A."/>
    <s v="GESTION DATACENTER/ ACCESOS /ICETEL SERVICIOS S.A."/>
    <s v="20/12/2023 13:39:00"/>
    <s v="20/12/2023 13:41:10"/>
    <x v="0"/>
    <s v="CDP ANTIGUO 1"/>
    <s v="CDP ANTIGUO 2"/>
    <s v="20/12/2023 16:35:38"/>
    <s v="20/12/2023 23:50:00"/>
    <s v="EMPRESA: ICETEL SERVICIOS S.A._x000a_CÓDIGO DE SERVICIO: _x000a_DIRECCIÓN: Av. Apoquindo #7071, Las Condes, Santiago_x000a_NOMBRE DE QUIEN REPORTA: Jose Martinez_x000a_TELÉFONO DE QUIEN REPORTA: 932448538_x000a_NOMBRE DE CONTACTO EN TERRENO: _x000a_REQUERIMIENTO:Reuniones Contractuales e I"/>
    <s v="ACCESOS AUTORIZADOS"/>
    <d v="1899-12-30T02:37:01"/>
    <d v="1899-12-30T02:56:38"/>
    <d v="1899-12-30T00:19:37"/>
    <x v="0"/>
    <s v="Cumplido"/>
  </r>
  <r>
    <s v="INC000002507679"/>
    <s v="OFFICE365"/>
    <x v="5"/>
    <s v="GESTION CALL CENTER"/>
    <s v="JAVIERA A UMAÑA YEVENES"/>
    <s v="frp_jancha"/>
    <s v="4-Menor/Localizado"/>
    <s v="4-Baja"/>
    <s v="Baja"/>
    <s v="Requerimiento de Cliente"/>
    <s v="VINA CARTA VIEJA S A"/>
    <s v="CALL CENTER/HABILITAR EL ESPACIO ADICIONAL DE LA CUENTA DEL CORREO 365"/>
    <s v="20/12/2023 14:04:19"/>
    <s v="20/12/2023 14:05:59"/>
    <x v="0"/>
    <s v="COMUNICACIONES"/>
    <s v="VPN IP - MPLS"/>
    <s v="21/12/2023 13:46:51"/>
    <s v="21/12/2023 23:50:00"/>
    <s v="PREVENTIVO: NO_x000a_CODIGO DE SERVICIO:MICROSOFT 365_x000a_DIRECCION:FRANCISCO ANTONIO ENCINA 231,Villa Alegre,Linares_x000a_QUIEN REPORTA:Rosana Jaque - 227839835_x000a_CONTACTO EN TERRENO:Jorge Avendaño 971353006_x000a_PROBLEMA:_x000a_REQUERIMIENTO:HABILITAR EL ESPACIO ADICIONAL DE LA C"/>
    <s v="Se efectúa contacto con cliente: Jorge Avendaño_x000a_Teléfono de contacto: 971353006_x000a_Acciones realizadas: Solicitamos al administrador comunicarse con su partner para gestionar la compra de las licencias necesarias._x000a_Solución paliativa o definitiva: definitiva"/>
    <d v="1899-12-30T22:54:31"/>
    <d v="1899-12-30T23:42:32"/>
    <d v="1899-12-30T00:48:01"/>
    <x v="0"/>
    <s v="Cumplido"/>
  </r>
  <r>
    <s v="INC000002507739"/>
    <s v="VPN IP - MPLS"/>
    <x v="2"/>
    <s v="GESTION HD"/>
    <s v="LUIS RODRIGO ACEVEDO COLLIPAL"/>
    <s v="frp_spevel"/>
    <s v="3-Moderado/Limitado"/>
    <s v="3-Medio"/>
    <s v="Media"/>
    <s v="Requerimiento de Cliente"/>
    <s v="EMPRESA NACIONAL DE CERTIFICACIONES"/>
    <s v="HD/VPN site to site | FOLIO:INC000002505087 | APERTURA"/>
    <s v="20/12/2023 9:47:05"/>
    <s v="20/12/2023 9:48:26"/>
    <x v="0"/>
    <s v="CDP ANTIGUO 1"/>
    <s v="CDP ANTIGUO 2"/>
    <s v="22/12/2023 16:26:57"/>
    <s v="22/12/2023 23:50:00"/>
    <s v="PREVENTIVO: NO_x000a_CODIGO DE SERVICIO:  NN_x000a_DIRECCION:  _x000a_QUIEN REPORTA:  Pablo Viveros Tobar      (+56 9) 93905964 _x000a__x000a_CONTACTO EN TERRENO: _x000a_PROBLEMA: _x000a_REQUERIMIENTO:les comento que no tengo conexión por el túnel, podemos gestionar una reunión con el otro prove"/>
    <s v="Se conversa con cliente Pablo Viveros Tobar      (+56 9) 93905964 _x000a_ quien indica que aun no tiene comunicación hacia Entel, pero que a las 12:00 se reunirá con personal de entel para trabajar en la solución, en caso que no levante la comunicación nos reu"/>
    <d v="1900-01-01T05:34:35"/>
    <d v="1900-01-01T06:39:52"/>
    <d v="1899-12-30T01:05:17"/>
    <x v="0"/>
    <s v="Cumplido"/>
  </r>
  <r>
    <s v="INC000002507748"/>
    <s v="SAP"/>
    <x v="17"/>
    <s v="GESTION HD"/>
    <s v="EWALD R GALAZ MILLALEO"/>
    <s v="frp_spevel"/>
    <s v="3-Moderado/Limitado"/>
    <s v="3-Medio"/>
    <s v="Media"/>
    <s v="Requerimiento de Cliente"/>
    <s v="ACMA S.A."/>
    <s v="HD/ACMA - Alerta de Certificado"/>
    <s v="20/12/2023 9:52:16"/>
    <s v="20/12/2023 9:54:35"/>
    <x v="0"/>
    <s v="Service"/>
    <s v="Internal"/>
    <s v="20/12/2023 18:05:10"/>
    <s v="20/12/2023 23:50:00"/>
    <s v="PREVENTIVO: NO_x000a_CODIGO DE SERVICIO: NN_x000a_DIRECCION:_x000a_QUIEN REPORTA:  Ewald Galaz Millaleo +56 9 8510 0702 | ewald.galazmillaleo@telefonica.com_x000a_CONTACTO EN TERRENO:_x000a_PROBLEMA: _x000a_REQUERIMIENTO:Favor generar ticket en base a requerimiento de cliente Acma._x000a__x000a_Al ing"/>
    <s v="Estimados,_x000a__x000a_Se adjunta correo de respuesta enviado al cliente._x000a__x000a_Saludos."/>
    <d v="1899-12-30T00:00:00"/>
    <d v="1899-12-30T08:12:54"/>
    <d v="1899-12-30T08:12:54"/>
    <x v="0"/>
    <s v="Cumplido"/>
  </r>
  <r>
    <s v="INC000002507759"/>
    <s v="HOSTING VIRTUAL"/>
    <x v="5"/>
    <s v="DUOC TICKET AUTOMATICO"/>
    <s v="JAVIERA A UMAÑA YEVENES"/>
    <s v="frp_jciert"/>
    <s v="3-Moderado/Limitado"/>
    <s v="3-Medio"/>
    <s v="Media"/>
    <s v="Requerimiento de Cliente"/>
    <s v="FUNDACION INSTITUTO PROFESIONAL DUOC UC"/>
    <s v="DUOC | Segunda actualización registro de indicadores - UDigital 2023  (cierre estudio"/>
    <s v="20/12/2023 9:59:57"/>
    <s v="20/12/2023 10:01:34"/>
    <x v="0"/>
    <s v="CDP ANTIGUO 1"/>
    <s v="CDP ANTIGUO 2"/>
    <s v="22/12/2023 10:03:01"/>
    <s v="22/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1T23:07:51"/>
    <d v="1900-01-01T00:03:04"/>
    <d v="1899-12-30T00:55:13"/>
    <x v="0"/>
    <s v="Cumplido"/>
  </r>
  <r>
    <s v="INC000002507763"/>
    <s v="TICKET-INTELIGENTE"/>
    <x v="4"/>
    <s v="GESTION TI"/>
    <s v="JUAN CARLOS UZCATEGUI FUGUETT"/>
    <s v="USR_TSIGHT"/>
    <s v="1-Extenso/Generalizado"/>
    <s v="4-Baja"/>
    <s v="Baja"/>
    <s v="Incidente de Cliente"/>
    <s v="GPS CHILE SPA"/>
    <s v="gpschi01 - wnprap_gps04 TICKET AUTOMATICO"/>
    <s v="20/12/2023 9:57:24"/>
    <s v="20/12/2023 9:57:24"/>
    <x v="0"/>
    <s v="TI"/>
    <s v="SISTEMAS OPERATIVOS"/>
    <s v="20/12/2023 17:15:44"/>
    <s v="2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za asociada a servicios productivos del servidor."/>
    <d v="1899-12-30T00:46:20"/>
    <d v="1899-12-30T07:18:20"/>
    <d v="1899-12-30T04:00:00"/>
    <x v="1"/>
    <s v=""/>
  </r>
  <r>
    <s v="INC000002507819"/>
    <s v="VPN IP - MPLS"/>
    <x v="4"/>
    <s v="GESTION HD"/>
    <s v="PAUL A SEPULVEDA ALVAREZ"/>
    <s v="frp_fpetro"/>
    <s v="3-Moderado/Limitado"/>
    <s v="3-Medio"/>
    <s v="Media"/>
    <s v="Requerimiento de Cliente"/>
    <s v="TELEFONICA GLOBAL TECHNOLOGY S.A.AGENCIA EN CHILE"/>
    <s v="REQ/SERVEL - Hora servidores servel01 y servel03"/>
    <s v="20/12/2023 10:27:41"/>
    <s v="20/12/2023 10:29:53"/>
    <x v="0"/>
    <s v="CDP ANTIGUO 1"/>
    <s v="CDP ANTIGUO 2"/>
    <s v="20/12/2023 10:36:20"/>
    <s v="20/12/2023 23:50:00"/>
    <s v="PREVENTIVO: NO_x000a_CODIGO DE SERVICIO:_x000a_DIRECCION:_x000a_QUIEN REPORTA:_x000a_CONTACTO EN TERRENO:_x000a__x000a_REQUERIMIENTO:_x000a__x000a_Buen día. Favor su apoyo en la creación de un ticket para el área de Microsoft, con el siguiente requerimiento:_x000a__x000a_ _x000a__x000a_Favor normalizar la hora de los servido"/>
    <s v="No corresponde alerta. se procede a cierre"/>
    <d v="1899-12-30T00:00:00"/>
    <d v="1899-12-30T00:08:39"/>
    <d v="1899-12-30T00:08:39"/>
    <x v="0"/>
    <s v="Cumplido"/>
  </r>
  <r>
    <s v="INC000002507855"/>
    <s v="VPN IP - MPLS"/>
    <x v="9"/>
    <s v="GESTION HD"/>
    <s v="RODRIGO VÁSQUEZ MUÑOZ"/>
    <s v="frp_fpetro"/>
    <s v="3-Moderado/Limitado"/>
    <s v="3-Medio"/>
    <s v="Media"/>
    <s v="Requerimiento de Cliente"/>
    <s v="EMPRESA NACIONAL DE CERTIFICACIONES"/>
    <s v="REQ/Información sobre cintas de respaldo"/>
    <s v="20/12/2023 10:49:14"/>
    <s v="20/12/2023 10:51:29"/>
    <x v="0"/>
    <s v="CDP ANTIGUO 1"/>
    <s v="CDP ANTIGUO 2"/>
    <s v="22/12/2023 13:11:38"/>
    <s v="22/12/2023 23:50:00"/>
    <s v="PREVENTIVO: NO_x000a_CODIGO DE SERVICIO:_x000a_DIRECCION:_x000a_QUIEN REPORTA:_x000a_CONTACTO EN TERRENO:_x000a__x000a_REQUERIMIENTO:_x000a__x000a_Les quería comentar que, en nuestro poder, se encuentran una cantidad considerable de cintas de respaldo de información, las cuales estaban en el DC y fuer"/>
    <s v="Se efectúa contacto con cliente: N/A_x000a_Teléfono de contacto: N/A_x000a_Acciones realizadas: se envia informacion solicitada_x000a_Solución paliativa o definitiva: se envia informacion solicitada_x000a_Causa Raíz:  se solicita informacion de cintas cliente ecert"/>
    <d v="1900-01-01T01:46:25"/>
    <d v="1900-01-01T02:22:24"/>
    <d v="1899-12-30T00:35:59"/>
    <x v="0"/>
    <s v="Cumplido"/>
  </r>
  <r>
    <s v="INC000002507902"/>
    <s v="VPN IP - MPLS"/>
    <x v="6"/>
    <s v="GESTION HD"/>
    <s v="SEBASTIAN A JARA VIDAL"/>
    <s v="frp_spevel"/>
    <s v="3-Moderado/Limitado"/>
    <s v="3-Medio"/>
    <s v="Media"/>
    <s v="Requerimiento de Cliente"/>
    <s v="TELEFONICA EMPRESAS DE CHILE SA"/>
    <s v="HD/solicitud manos remotas"/>
    <s v="20/12/2023 10:55:03"/>
    <s v="20/12/2023 10:59:36"/>
    <x v="0"/>
    <s v="CDP ANTIGUO 1"/>
    <s v="CDP ANTIGUO 2"/>
    <s v="20/12/2023 11:39:47"/>
    <s v="20/12/2023 23:50:00"/>
    <s v="PREVENTIVO: NO_x000a_CODIGO DE SERVICIO: NN..._x000a_DIRECCION: Manos remotas por problema con Router Cisco 4400_x000a__x000a_San Martin 50_x000a__x000a_Sala tic2_x000a__x000a_Rack b24_x000a__x000a_Ubicado en la U40_x000a_QUIEN REPORTA: Rene Villegas Carreño Contacto Data Center San Martin: +56 226918981 / 995442858"/>
    <m/>
    <d v="1899-12-30T00:12:54"/>
    <d v="1899-12-30T00:44:44"/>
    <d v="1899-12-30T00:31:50"/>
    <x v="0"/>
    <s v="Cumplido"/>
  </r>
  <r>
    <s v="INC000002507935"/>
    <s v="TICKET-INTELIGENTE"/>
    <x v="3"/>
    <s v="GESTION TI"/>
    <s v="GUSTAVO AVILA VERA"/>
    <s v="USR_TSIGHT"/>
    <s v="1-Extenso/Generalizado"/>
    <s v="4-Baja"/>
    <s v="Baja"/>
    <s v="Incidente de Cliente"/>
    <s v="BLUMAR S.A."/>
    <s v="blumar01 - blutssaperp TICKET AUTOMATICO"/>
    <s v="20/12/2023 11:26:03"/>
    <s v="20/12/2023 11:26:03"/>
    <x v="0"/>
    <s v="TRUESIGHT"/>
    <s v="TRUESIGHT"/>
    <s v="20/12/2023 14:06:08"/>
    <s v="20/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sin problemas de performance"/>
    <d v="1899-12-30T00:40:51"/>
    <d v="1899-12-30T02:40:05"/>
    <d v="1899-12-30T01:59:14"/>
    <x v="1"/>
    <s v=""/>
  </r>
  <r>
    <s v="INC000002507947"/>
    <s v="VPN IP - MPLS"/>
    <x v="3"/>
    <s v="GESTION HD"/>
    <s v="GUSTAVO AVILA VERA"/>
    <s v="frp_fpetro"/>
    <s v="3-Moderado/Limitado"/>
    <s v="3-Medio"/>
    <s v="Media"/>
    <s v="Requerimiento de Cliente"/>
    <s v="CONSORCIO INDUSTRIAL DE ALIMENTOS S A"/>
    <s v="REQ/Agregar registro txt"/>
    <s v="20/12/2023 11:42:25"/>
    <s v="20/12/2023 11:45:53"/>
    <x v="0"/>
    <s v="CDP ANTIGUO 1"/>
    <s v="CDP ANTIGUO 2"/>
    <s v="20/12/2023 11:59:35"/>
    <s v="20/12/2023 23:50:00"/>
    <s v="PREVENTIVO: NO_x000a_CODIGO DE SERVICIO: _x000a_DIRECCION:_x000a_QUIEN REPORTA:_x000a_CONTACTO EN TERRENO:_x000a__x000a_REQUERIMIENTO:_x000a__x000a_por favor su ayuda para agregar el siguiente registro txt a nuestro dominio cialalimentos.cl_x000a__x000a_host: leave empty, or enter &quot;@&quot;_x000a_destino: google-gws-recovery"/>
    <s v="Se configura el registro DNS"/>
    <d v="1899-12-30T00:00:00"/>
    <d v="1899-12-30T00:17:10"/>
    <d v="1899-12-30T00:17:10"/>
    <x v="0"/>
    <s v="Cumplido"/>
  </r>
  <r>
    <s v="INC000002507960"/>
    <s v="HOUSING"/>
    <x v="19"/>
    <s v="BELIEVE"/>
    <s v="SEBASTIAN A JARA VIDAL"/>
    <s v="frp_fbalab"/>
    <s v="3-Moderado/Limitado"/>
    <s v="3-Medio"/>
    <s v="Media"/>
    <s v="Requerimiento de Cliente"/>
    <s v="ARTIKOS CHILE S A"/>
    <s v="GESTION DATACENTER/ ACCESOS / ARTIKOS CHILE S A"/>
    <s v="20/12/2023 11:49:34"/>
    <s v="20/12/2023 11:50:52"/>
    <x v="0"/>
    <s v="COMUNICACIONES"/>
    <s v="VPN IP - MPLS"/>
    <s v="20/12/2023 12:18:50"/>
    <s v="20/12/2023 23:50:00"/>
    <s v="EMPRESA: ARTIKOS CHILE S A_x000a_CÓDIGO DE SERVICIO: _x000a_DIRECCIÓN_x000a_NOMBRE DE QUIEN REPORTA: Marco Paulete_x000a_TELÉFONO DE QUIEN REPORTA: 56995492219_x000a_NOMBRE DE CONTACTO EN TERRENO: _x000a_REQUERIMIENTO:_x000a_Retiro de equipamiento_x000a_EQUIPOS ENERGIZADO/REINICIADOS:_x000a_HORARIO  DE ATEN"/>
    <m/>
    <d v="1899-12-30T00:05:41"/>
    <d v="1899-12-30T00:29:16"/>
    <d v="1899-12-30T00:23:35"/>
    <x v="0"/>
    <s v="Cumplido"/>
  </r>
  <r>
    <s v="INC000002507968"/>
    <s v="RED INTERNA"/>
    <x v="0"/>
    <s v="APQ ACCESOS"/>
    <s v="CRISTOPHER MALDONADO ROMERO"/>
    <s v="tct_cmaldo"/>
    <s v="4-Menor/Localizado"/>
    <s v="4-Baja"/>
    <s v="Baja"/>
    <s v="Requerimiento de Cliente"/>
    <s v="TELEFONICA EMPRESAS DE CHILE SA"/>
    <s v="RONDA TOMA DE TEMPERATURAS SALAS TIC"/>
    <s v="20/12/2023 11:53:49"/>
    <s v="20/12/2023 11:54:54"/>
    <x v="0"/>
    <s v="CDP ANTIGUO 1"/>
    <s v="CDP ANTIGUO 2"/>
    <s v="20/12/2023 12:48:09"/>
    <s v="20/12/2023 23:50:00"/>
    <m/>
    <s v="RONDA REALIZADA"/>
    <d v="1899-12-30T00:00:00"/>
    <d v="1899-12-30T00:00:00"/>
    <d v="1899-12-30T00:00:00"/>
    <x v="0"/>
    <s v="Cumplido"/>
  </r>
  <r>
    <s v="INC000002507977"/>
    <s v="VPN IP - MPLS"/>
    <x v="4"/>
    <s v="GESTION HD"/>
    <s v="PAUL A SEPULVEDA ALVAREZ"/>
    <s v="frp_fpetro"/>
    <s v="3-Moderado/Limitado"/>
    <s v="3-Medio"/>
    <s v="Media"/>
    <s v="Requerimiento de Cliente"/>
    <s v="TELEFONICA GLOBAL TECHNOLOGY S.A.AGENCIA EN CHILE"/>
    <s v="REQ/TELEFONICA - Permisos admin cuenta tct_cristobal.reyes"/>
    <s v="20/12/2023 11:56:34"/>
    <s v="20/12/2023 11:58:14"/>
    <x v="0"/>
    <s v="CDP ANTIGUO 1"/>
    <s v="CDP ANTIGUO 2"/>
    <s v="20/12/2023 12:11:13"/>
    <s v="20/12/2023 23:50:00"/>
    <s v="PREVENTIVO: NO_x000a_CODIGO DE SERVICIO:_x000a_DIRECCION:_x000a_QUIEN REPORTA:_x000a_CONTACTO EN TERRENO:_x000a__x000a_REQUERIMIENTO:_x000a__x000a_Buenas tardes. Favor su apoyo en la generación de un ticket para el área de Microsoft y asignar al especialista Paul Sepulveda, por lo siguiente:_x000a__x000a_ _x000a__x000a_Se ne"/>
    <s v="los permisos requeridos fueron asignados"/>
    <d v="1899-12-30T00:00:59"/>
    <d v="1899-12-30T00:14:39"/>
    <d v="1899-12-30T00:13:40"/>
    <x v="0"/>
    <s v="Cumplido"/>
  </r>
  <r>
    <s v="INC000002508002"/>
    <s v="HOUSING"/>
    <x v="19"/>
    <s v="BELIEVE"/>
    <s v="SEBASTIAN A JARA VIDAL"/>
    <s v="frp_fbalab"/>
    <s v="3-Moderado/Limitado"/>
    <s v="3-Medio"/>
    <s v="Media"/>
    <s v="Requerimiento de Cliente"/>
    <s v="EQUIPOS ELECTRONICOS Y COMPUTACION SA"/>
    <s v="GESTION DATACENTER/ ACCESOS / EQUIPOS ELECTRONICOS Y COMPUTACION SA"/>
    <s v="20/12/2023 12:04:58"/>
    <s v="20/12/2023 12:06:36"/>
    <x v="0"/>
    <s v="COMUNICACIONES"/>
    <s v="VPN IP - MPLS"/>
    <s v="20/12/2023 12:43:12"/>
    <s v="20/12/2023 23:50:00"/>
    <s v="EMPRESA: EQUIPOS ELECTRONICOS Y COMPUTACION SA_x000a_CÓDIGO DE SERVICIO: _x000a_DIRECCIÓN_x000a_NOMBRE DE QUIEN REPORTA: Ariel Mendez_x000a_TELÉFONO DE QUIEN REPORTA: 56989295514_x000a_NOMBRE DE CONTACTO EN TERRENO: _x000a_REQUERIMIENTO:_x000a_Revisión de falla storage _x000a_EQUIPOS ENERGIZADO/REINIC"/>
    <m/>
    <d v="1899-12-30T00:29:27"/>
    <d v="1899-12-30T00:38:14"/>
    <d v="1899-12-30T00:08:47"/>
    <x v="0"/>
    <s v="Cumplido"/>
  </r>
  <r>
    <s v="INC000002508043"/>
    <s v="HOUSING"/>
    <x v="15"/>
    <s v="APQ ACCESOS"/>
    <s v="ALDO P VALENZUELA MUJICA"/>
    <s v="tct_avalen"/>
    <s v="2-Significativo/Amplio"/>
    <s v="2-Alta"/>
    <s v="Alta"/>
    <s v="Requerimiento de Cliente"/>
    <s v="TELEFONICA EMPRESAS DE CHILE SA"/>
    <s v="TOMA DE ALARMAS DE CLIENTE"/>
    <s v="20/12/2023 12:15:32"/>
    <s v="20/12/2023 12:15:38"/>
    <x v="0"/>
    <s v="CDP ANTIGUO 1"/>
    <s v="CDP ANTIGUO 2"/>
    <s v="20/12/2023 12:31:08"/>
    <s v="20/12/2023 23:50:00"/>
    <s v="TOMA DE ALARMAS DE CLIENTE"/>
    <s v="SE REALIZA TOMA DE ALARMAS"/>
    <d v="1899-12-30T00:15:06"/>
    <d v="1899-12-30T00:15:36"/>
    <d v="1899-12-30T00:00:30"/>
    <x v="0"/>
    <s v="Cumplido"/>
  </r>
  <r>
    <s v="INC000002508065"/>
    <s v="HOSTING VIRTUAL"/>
    <x v="4"/>
    <s v="SISTEMA OPERATIVO MICROSOFT"/>
    <s v="GIOVANNI D ROCCO VALENZUELA"/>
    <s v="tct_grocco"/>
    <s v="4-Menor/Localizado"/>
    <s v="4-Baja"/>
    <s v="Baja"/>
    <s v="Requerimiento de Cliente"/>
    <s v="TELEFONICA GLOBAL TECHNOLOGY S.A.AGENCIA EN CHILE"/>
    <s v="SOLICITUD DE DATOS SITIOS SHAREPOINT"/>
    <s v="20/12/2023 13:24:13"/>
    <s v="20/12/2023 13:25:15"/>
    <x v="0"/>
    <s v="PLATAFORMAS"/>
    <s v="SHAREPOINT"/>
    <s v="20/12/2023 13:26:38"/>
    <s v="20/12/2023 23:50:00"/>
    <s v="Solciitan datos del gestor docuemntal 2.0"/>
    <m/>
    <d v="1899-12-30T00:00:00"/>
    <d v="1899-12-30T00:02:25"/>
    <d v="1899-12-30T00:02:25"/>
    <x v="0"/>
    <s v="Cumplido"/>
  </r>
  <r>
    <s v="INC000002508082"/>
    <s v="VPN IP - MPLS"/>
    <x v="11"/>
    <s v="GESTION HD"/>
    <s v="SANDRA BASSALETTI ATENAS"/>
    <s v="frp_kaldor"/>
    <s v="3-Moderado/Limitado"/>
    <s v="3-Medio"/>
    <s v="Media"/>
    <s v="Requerimiento de Cliente"/>
    <s v="BRITISH AMERICAN TOBACCO CHILE OPERACIONES S.A."/>
    <s v="HD / Solicitud de requerimiento para BAT"/>
    <s v="20/12/2023 15:08:05"/>
    <s v="20/12/2023 15:13:25"/>
    <x v="0"/>
    <s v="CDP ANTIGUO 1"/>
    <s v="CDP ANTIGUO 2"/>
    <s v="20/12/2023 17:04:41"/>
    <s v="20/12/2023 23:50:00"/>
    <s v="PREVENTIVO: NO_x000a_CODIGO DE SERVICIO: -_x000a_DIRECCION:-_x000a_QUIEN REPORTA: Grecia Alaña Núñez / +56 9 53635918 (SM)_x000a_CONTACTO EN TERRENO: -_x000a_PROBLEMA:-_x000a_REQUERIMIENTO:_x000a_Buenas tardes estimados Help desk la presente es para solicitar todos los tickets generados este año"/>
    <m/>
    <d v="1899-12-30T00:00:00"/>
    <d v="1899-12-30T01:56:36"/>
    <d v="1899-12-30T01:56:36"/>
    <x v="0"/>
    <s v="Cumplido"/>
  </r>
  <r>
    <s v="INC000002508088"/>
    <s v="VPN IP - MPLS"/>
    <x v="4"/>
    <s v="GESTION HD"/>
    <s v="JUAN CARLOS UZCATEGUI FUGUETT"/>
    <s v="frp_kaldor"/>
    <s v="3-Moderado/Limitado"/>
    <s v="3-Medio"/>
    <s v="Media"/>
    <s v="Requerimiento de Cliente"/>
    <s v="TELEFONICA GLOBAL TECHNOLOGY S.A.AGENCIA EN CHILE"/>
    <s v="HD / TELEFONICA - Validación baja servidores"/>
    <s v="20/12/2023 15:26:16"/>
    <s v="20/12/2023 15:31:16"/>
    <x v="0"/>
    <s v="TI"/>
    <s v="SISTEMAS OPERATIVOS"/>
    <s v="20/12/2023 17:16:29"/>
    <s v="20/12/2023 23:50:00"/>
    <s v="PREVENTIVO: NO_x000a_CODIGO DE SERVICIO:-_x000a_DIRECCION:-_x000a_QUIEN REPORTA: Cristobal Reyes Delgado / +56 9 6664 3831_x000a_CONTACTO EN TERRENO:-_x000a_PROBLEMA:-_x000a_REQUERIMIENTO:_x000a_Se debe validar los siguientes servidores si fueron dados de baja y con que ticket o tas asociado, es"/>
    <s v="se realizara revision de acuerdo a lo solicitado."/>
    <d v="1899-12-30T00:00:00"/>
    <d v="1899-12-30T01:50:13"/>
    <d v="1899-12-30T01:50:13"/>
    <x v="0"/>
    <s v="Cumplido"/>
  </r>
  <r>
    <s v="INC000002508102"/>
    <s v="HOSTING VIRTUAL"/>
    <x v="13"/>
    <s v="GESTION HD"/>
    <s v="ANGEL CASTRO CABRERA"/>
    <s v="frp_kaldor"/>
    <s v="3-Moderado/Limitado"/>
    <s v="3-Medio"/>
    <s v="Media"/>
    <s v="Incidente de Cliente"/>
    <s v="AFP PLANVITAL SA"/>
    <s v="HD / TCCT - Cliente PlanVital - Apoyo proveedor Avaya Telset - Incidente"/>
    <s v="20/12/2023 15:47:30"/>
    <s v="20/12/2023 15:52:07"/>
    <x v="0"/>
    <s v="TI"/>
    <s v="SERVIDORES VIRTUALES"/>
    <s v="20/12/2023 20:44:05"/>
    <s v="20/12/2023 23:50:00"/>
    <s v="PREVENTIVO: NO_x000a_CODIGO DE SERVICIO:-_x000a_DIRECCION:-_x000a_QUIEN REPORTA: Jesús José Nelo Petaquero  // +56 9 9229 0203 _x000a_CONTACTO EN TERRENO: Luis Villar / +56 9 8167 5032_x000a_PROBLEMA:-_x000a_REQUERIMIENTO:_x000a_Estimado equipo Cloud, se requiere de su apoyo para revisión en con"/>
    <s v="FASE RESOLUCIÓN Y RECUPERACIÓN_x000a__x000a_Se efectúa contacto con cliente: Luis Villar_x000a__x000a_Teléfono de contacto: Via teams_x000a__x000a_Acciones realizadas: Se realiza revisión en conjunto con Luis Villar, se reconfigura tarjeta de red a nivel virtual y a nivel de S.O. Luego de"/>
    <d v="1899-12-30T00:11:25"/>
    <d v="1899-12-30T04:56:35"/>
    <d v="1899-12-30T04:00:00"/>
    <x v="1"/>
    <s v=""/>
  </r>
  <r>
    <s v="INC000002508108"/>
    <s v="HOUSING"/>
    <x v="14"/>
    <s v="BELIEVE"/>
    <s v="CRISTOPHER MALDONADO ROMERO"/>
    <s v="frp_pcamay"/>
    <s v="3-Moderado/Limitado"/>
    <s v="3-Medio"/>
    <s v="Media"/>
    <s v="Requerimiento de Cliente"/>
    <s v="TELEFONICA EMPRESAS DE CHILE SA"/>
    <s v="GESTION DATACENTER/ ACCESOS / SINACOFI"/>
    <s v="20/12/2023 12:14:58"/>
    <s v="20/12/2023 12:15:46"/>
    <x v="0"/>
    <s v="COMUNICACIONES"/>
    <s v="VPN IP - MPLS"/>
    <s v="20/12/2023 12:47:33"/>
    <s v="20/12/2023 23:50:00"/>
    <s v="EMPRESA: SINACOFI_x000a_CÓDIGO DE SERVICIO: _x000a_DIRECCIÓN:Av. Apoquindo #7071, Las Condes, Santiago_x000a_NOMBRE DE QUIEN REPORTA: Juan Palacios_x000a_TELÉFONO DE QUIEN REPORTA:56996995135  _x000a_NOMBRE DE CONTACTO EN TERRENO: _x000a_PROBLEMA: Sala de Contingencia SINACOFI_x000a_EQUIPOS ENER"/>
    <s v="ACCESOS AUTORIZADOS"/>
    <d v="1899-12-30T00:13:48"/>
    <d v="1899-12-30T00:32:35"/>
    <d v="1899-12-30T00:18:47"/>
    <x v="0"/>
    <s v="Cumplido"/>
  </r>
  <r>
    <s v="INC000002508183"/>
    <s v="HOUSING"/>
    <x v="15"/>
    <s v="APQ ACCESOS"/>
    <s v="ESTEBAN O BUSTOS CORNEJO"/>
    <s v="tct_ebusto"/>
    <s v="4-Menor/Localizado"/>
    <s v="4-Baja"/>
    <s v="Baja"/>
    <s v="Requerimiento de Cliente"/>
    <s v="TELEFONICA EMPRESAS DE CHILE SA"/>
    <s v="SUPERVISION MODIFICACION CRUZADA"/>
    <s v="20/12/2023 16:05:14"/>
    <s v="20/12/2023 16:06:59"/>
    <x v="0"/>
    <s v="CDP ANTIGUO 1"/>
    <s v="CDP ANTIGUO 2"/>
    <s v="20/12/2023 16:08:13"/>
    <s v="20/12/2023 23:50:00"/>
    <s v="SUPERVISION MODIFICACION CRUZADA"/>
    <s v="SUPERVISION CRQ/OK"/>
    <d v="1899-12-30T00:01:14"/>
    <d v="1899-12-30T00:02:59"/>
    <d v="1899-12-30T00:01:45"/>
    <x v="0"/>
    <s v="Cumplido"/>
  </r>
  <r>
    <s v="INC000002508197"/>
    <s v="HOUSING"/>
    <x v="15"/>
    <s v="APQ ACCESOS"/>
    <s v="JOSE G MARQUEZ MARCANO"/>
    <s v="tct_josmam"/>
    <s v="4-Menor/Localizado"/>
    <s v="4-Baja"/>
    <s v="Baja"/>
    <s v="Requerimiento de Cliente"/>
    <s v="TELEFONICA EMPRESAS DE CHILE SA"/>
    <s v="SUPERVISION: INSTALACION DE CRUZADA"/>
    <s v="20/12/2023 16:26:47"/>
    <s v="20/12/2023 16:27:38"/>
    <x v="0"/>
    <s v="CDP ANTIGUO 1"/>
    <s v="CDP ANTIGUO 2"/>
    <s v="20/12/2023 16:29:37"/>
    <s v="20/12/2023 23:50:00"/>
    <s v="INSTALACION DE CRUZADA"/>
    <s v="TRABAJO REALIZADO CON EXITO"/>
    <d v="1899-12-30T00:01:48"/>
    <d v="1899-12-30T00:02:50"/>
    <d v="1899-12-30T00:01:02"/>
    <x v="0"/>
    <s v="Cumplido"/>
  </r>
  <r>
    <s v="INC000002508236"/>
    <s v="TICKET-INTELIGENTE"/>
    <x v="3"/>
    <s v="GESTION TI"/>
    <s v="GUSTAVO AVILA VERA"/>
    <s v="USR_TSIGHT"/>
    <s v="1-Extenso/Generalizado"/>
    <s v="4-Baja"/>
    <s v="Baja"/>
    <s v="Incidente de Cliente"/>
    <s v="TELEFONICA CYBERSECURITY TECH CHILE SPA"/>
    <s v="tctcsp01 - soc-splunk-i-02 TICKET AUTOMATICO"/>
    <s v="20/12/2023 12:23:43"/>
    <s v="20/12/2023 12:23:43"/>
    <x v="0"/>
    <s v="TRUESIGHT"/>
    <s v="TRUESIGHT"/>
    <s v="20/12/2023 14:05:46"/>
    <s v="20/12/2023 23:50:00"/>
    <s v="PREVENTIVO=SI_x000a_CODIGO DE SERVICIO=soc-splunk-i-02_x000a_DIRECCION=_x000a_CIUDAD=_x000a_COMUNA LOCAL=_x000a_REGION=_x000a_QUIEN REPORTA=Ticket automático_x000a_CONTACTO EN TERRENO=_x000a_PROBLEMA=Node TCTCSP01 - soc-splunk-i-02 CPU Load at 100 % Exceeds Threshold_x000a_REQUERIMIENTO=_x000a_EQUIPOS ENERGIZADO"/>
    <s v="Se revisa el servidor sin problemas de performance"/>
    <d v="1899-12-30T00:50:05"/>
    <d v="1899-12-30T01:42:03"/>
    <d v="1899-12-30T00:51:58"/>
    <x v="1"/>
    <s v=""/>
  </r>
  <r>
    <s v="INC000002508243"/>
    <s v="VPN IP - MPLS"/>
    <x v="17"/>
    <s v="GESTION HD"/>
    <s v="EWALD R GALAZ MILLALEO"/>
    <s v="frp_spevel"/>
    <s v="3-Moderado/Limitado"/>
    <s v="3-Medio"/>
    <s v="Media"/>
    <s v="Requerimiento de Cliente"/>
    <s v="TELEFONICA GLOBAL TECHNOLOGY S.A.AGENCIA EN CHILE"/>
    <s v="HD/SUGAL - Alarma disco K servidor PRDMON"/>
    <s v="20/12/2023 12:39:00"/>
    <s v="20/12/2023 12:41:43"/>
    <x v="0"/>
    <s v="Service"/>
    <s v="Internal"/>
    <s v="20/12/2023 18:07:11"/>
    <s v="20/12/2023 23:50:00"/>
    <s v="PREVENTIVO: NO_x000a_CODIGO DE SERVICIO: NN....._x000a_DIRECCION: _x000a_QUIEN REPORTA: Cristobal Reyes Delgado +56 9 6664 3831 | cristobal.reyesdelgado@telefonica.com _x000a_CONTACTO EN TERRENO:_x000a_PROBLEMA:_x000a_REQUERIMIENTO:Favor su apoyo en la creación de un ticket para el área de"/>
    <s v="Estimados,_x000a__x000a_Se adjunta correo de respuesta enviado._x000a__x000a_Saludos."/>
    <d v="1899-12-30T00:00:00"/>
    <d v="1899-12-30T05:28:11"/>
    <d v="1899-12-30T05:28:11"/>
    <x v="0"/>
    <s v="Cumplido"/>
  </r>
  <r>
    <s v="INC000002508268"/>
    <s v="VPN IP - MPLS"/>
    <x v="2"/>
    <s v="GESTION HD"/>
    <s v="LUIS A VILLASMIL CASTILLO"/>
    <s v="frp_spevel"/>
    <s v="3-Moderado/Limitado"/>
    <s v="3-Medio"/>
    <s v="Media"/>
    <s v="Incidente de Cliente"/>
    <s v="EMPRESA NACIONAL DE CERTIFICACIONES"/>
    <s v="HD/Urgente // VPN site to site Tunel VPN_MIN"/>
    <s v="20/12/2023 12:56:45"/>
    <s v="20/12/2023 13:01:19"/>
    <x v="0"/>
    <s v="CDP ANTIGUO 1"/>
    <s v="CDP ANTIGUO 2"/>
    <s v="21/12/2023 12:46:13"/>
    <s v="21/12/2023 23:50:00"/>
    <s v="PREVENTIVO: NO_x000a_CODIGO DE SERVICIO: NN_x000a_DIRECCION:_x000a_QUIEN REPORTA: Pablo Viveros Tobar  _x000a_    (+56 9) 93905964 _x000a_CONTACTO EN TERRENO:_x000a_PROBLEMA:favor necesito revisar con urgencia la VPN STS del túnel VPN_MIN ya que se encuentra abajo, esto es urgente, dado qu"/>
    <s v="Fase de resolución (trabajo remoto o terreno) y recuperación (sin intervención):depende del tipo de trabajo que se ejecuta_x000a__x000a_Se efectúa contacto con cliente: Pablo Viveros Tobar  _x000a_Teléfono de contacto: (+56 9) 93905964 _x000a_Acciones realizadas: Se realiza reu"/>
    <d v="1899-12-30T20:52:22"/>
    <d v="1899-12-30T23:49:28"/>
    <d v="1899-12-30T02:57:06"/>
    <x v="1"/>
    <s v=""/>
  </r>
  <r>
    <s v="INC000002508293"/>
    <s v="HOUSING"/>
    <x v="19"/>
    <s v="BELIEVE"/>
    <s v="SEBASTIAN A JARA VIDAL"/>
    <s v="frp_fbalab"/>
    <s v="3-Moderado/Limitado"/>
    <s v="3-Medio"/>
    <s v="Media"/>
    <s v="Requerimiento de Cliente"/>
    <s v="TELECOMUNICACIONES VOZ Y DATOS SPA"/>
    <s v="GESTION DATACENTER/ ACCESOS / EQUIPOS ELECTRONICOS Y COMPUTACION SA"/>
    <s v="20/12/2023 13:28:22"/>
    <s v="20/12/2023 13:30:14"/>
    <x v="0"/>
    <s v="COMUNICACIONES"/>
    <s v="VPN IP - MPLS"/>
    <s v="20/12/2023 13:44:36"/>
    <s v="20/12/2023 23:50:00"/>
    <s v="EMPRESA: TELECOMUNICACIONES VOZ Y DATOS SPA_x000a_CÓDIGO DE SERVICIO: _x000a_DIRECCIÓN_x000a_NOMBRE DE QUIEN REPORTA: luis santibañez_x000a_TELÉFONO DE QUIEN REPORTA: 983379319_x000a_NOMBRE DE CONTACTO EN TERRENO: _x000a_REQUERIMIENTO:_x000a_retiro de equipos_x000a_EQUIPOS ENERGIZADO/REINICIADOS:_x000a_HORA"/>
    <s v="gg operaciones"/>
    <d v="1899-12-30T00:05:31"/>
    <d v="1899-12-30T00:16:14"/>
    <d v="1899-12-30T00:10:43"/>
    <x v="0"/>
    <s v="Cumplido"/>
  </r>
  <r>
    <s v="INC000002508390"/>
    <s v="HOSTING VIRTUAL"/>
    <x v="7"/>
    <s v="DUOC TICKET AUTOMATICO"/>
    <s v="ALVARO ORTIZ"/>
    <s v="frp_lmosqu"/>
    <s v="3-Moderado/Limitado"/>
    <s v="4-Baja"/>
    <s v="Baja"/>
    <s v="Requerimiento de Cliente"/>
    <s v="FUNDACION INSTITUTO PROFESIONAL DUOC UC"/>
    <s v="REQ | DUOC |  Urgencia: Alta | Modificar configuraciones de red OCI"/>
    <s v="20/12/2023 15:38:09"/>
    <s v="20/12/2023 15:39:24"/>
    <x v="0"/>
    <s v="CDP ANTIGUO 1"/>
    <s v="CDP ANTIGUO 2"/>
    <s v="20/12/2023 17:12:38"/>
    <s v="20/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_x000a_De: Antonio"/>
    <s v="Fase de resolución (trabajo remoto o terreno) y recuperación (sin intervencion): trabajo remoto_x000a_Se efectúa contacto con cliente: Patricio Marchant_x000a_Teléfono de contacto: +56 9 8259 5651_x000a_Acciones realizadas: se agrega los segmentos solicitados, no correspo"/>
    <d v="1899-12-30T00:01:14"/>
    <d v="1899-12-30T01:34:29"/>
    <d v="1899-12-30T01:33:15"/>
    <x v="0"/>
    <s v="Cumplido"/>
  </r>
  <r>
    <s v="INC000002508433"/>
    <s v="HOUSING"/>
    <x v="15"/>
    <s v="APQ ACCESOS"/>
    <s v="ALDO P VALENZUELA MUJICA"/>
    <s v="tct_avalen"/>
    <s v="2-Significativo/Amplio"/>
    <s v="2-Alta"/>
    <s v="Alta"/>
    <s v="Requerimiento de Cliente"/>
    <s v="TELEFONICA EMPRESAS DE CHILE SA"/>
    <s v="SUPERVISION INSTALACION DE CRUZADA OPTICA PARA PROYECTO"/>
    <s v="20/12/2023 15:50:05"/>
    <s v="20/12/2023 15:52:03"/>
    <x v="0"/>
    <s v="CDP ANTIGUO 1"/>
    <s v="CDP ANTIGUO 2"/>
    <s v="20/12/2023 15:55:52"/>
    <s v="20/12/2023 23:50:00"/>
    <s v="SUPERVISION INSTALACION DE CRUZADA OPTICA PARA PROYECTO"/>
    <s v="SE REALIZA SUPERVISION"/>
    <d v="1899-12-30T00:03:21"/>
    <d v="1899-12-30T00:05:47"/>
    <d v="1899-12-30T00:02:26"/>
    <x v="0"/>
    <s v="Cumplido"/>
  </r>
  <r>
    <s v="INC000002508515"/>
    <s v="VPN IP - MPLS"/>
    <x v="4"/>
    <s v="GESTION HD"/>
    <s v="GIOVANNI D ROCCO VALENZUELA"/>
    <s v="frp_fpetro"/>
    <s v="3-Moderado/Limitado"/>
    <s v="3-Medio"/>
    <s v="Media"/>
    <s v="Requerimiento de Cliente"/>
    <s v="TELEFONICA GLOBAL TECHNOLOGY S.A.AGENCIA EN CHILE"/>
    <s v="HD/Usuario y password Remedy"/>
    <s v="20/12/2023 16:03:21"/>
    <s v="20/12/2023 16:05:21"/>
    <x v="0"/>
    <s v="CDP ANTIGUO 1"/>
    <s v="CDP ANTIGUO 2"/>
    <s v="20/12/2023 17:36:51"/>
    <s v="20/12/2023 23:50:00"/>
    <s v="PREVENTIVO: NO_x000a_CODIGO DE SERVICIO:_x000a_DIRECCION: _x000a_QUIEN REPORTA:_x000a_CONTACTO EN TERRENO:_x000a_PROBLEMA: Estimados, no logro conectar mi cuenta Remedy, mi PC fue plataformado_x000a__x000a_EQUIPOS ENERGIZADO/REINICIADO:_x000a_HORARIO DE ATENCION:_x000a_OBSERVACION:_x000a_ANI:_x000a_MARCA CENTRAL TELEFO"/>
    <m/>
    <d v="1899-12-30T00:00:00"/>
    <d v="1899-12-30T00:00:00"/>
    <d v="1899-12-30T00:00:00"/>
    <x v="0"/>
    <s v="Cumplido"/>
  </r>
  <r>
    <s v="INC000002508521"/>
    <s v="VPN IP - MPLS"/>
    <x v="12"/>
    <s v="GESTION HD"/>
    <s v="MOISES E MONTERO RAMOS"/>
    <s v="frp_spevel"/>
    <s v="3-Moderado/Limitado"/>
    <s v="3-Medio"/>
    <s v="Media"/>
    <s v="Requerimiento de Cliente"/>
    <s v="SONACOL SA"/>
    <s v="HD/[SONACOL] Listado mv con servicio de replica"/>
    <s v="20/12/2023 16:13:54"/>
    <s v="20/12/2023 16:16:44"/>
    <x v="0"/>
    <s v="CDP ANTIGUO 1"/>
    <s v="CDP ANTIGUO 2"/>
    <s v="21/12/2023 13:16:44"/>
    <s v="21/12/2023 23:50:00"/>
    <s v="PREVENTIVO: NO_x000a_CODIGO DE SERVICIO: NN_x000a_DIRECCION: _x000a_QUIEN REPORTA: Alberto Bezares Ovalle M: +56 9 71268048 / C: albertoj.bezares@fractalia.es_x000a_CONTACTO EN TERRENO:_x000a_PROBLEMA:_x000a_REQUERIMIENTO:generar folio como requerimiento para cliente Sonacol, con el objeti"/>
    <s v="Se efectúa contacto con cliente:  N/A_x000a_Teléfono de contacto: N/A_x000a_Acciones realizadas: se adjunta listado de servidores que tiene cliente con Zerto_x000a_Solución paliativa o definitiva:_x000a_Acciones de Mejora,  N/A_x000a_Causa Raíz:o N/A"/>
    <d v="1899-12-30T16:44:21"/>
    <d v="1899-12-30T21:02:50"/>
    <d v="1899-12-30T04:18:29"/>
    <x v="0"/>
    <s v="Cumplido"/>
  </r>
  <r>
    <s v="INC000002508531"/>
    <s v="VPN IP - MPLS"/>
    <x v="13"/>
    <s v="GESTION HD"/>
    <s v="DEIBY Y SANTOYO MONTEROLA"/>
    <s v="frp_kaldor"/>
    <s v="3-Moderado/Limitado"/>
    <s v="3-Medio"/>
    <s v="Media"/>
    <s v="Requerimiento de Cliente"/>
    <s v="RED DE CLINICAS REGIONALES S.A."/>
    <s v="HD / Problemas para incremento y creación de unidades VDC | Servidor VuePacs-Server01"/>
    <s v="20/12/2023 16:35:44"/>
    <s v="20/12/2023 16:42:36"/>
    <x v="0"/>
    <s v="CDP ANTIGUO 1"/>
    <s v="CDP ANTIGUO 2"/>
    <s v="20/12/2023 18:49:58"/>
    <s v="20/12/2023 23:50:00"/>
    <s v="PREVENTIVO: NO_x000a_CODIGO DE SERVICIO:-_x000a_DIRECCION:-_x000a_QUIEN REPORTA: Jhayam Alfonzo / +56227970095_x000a_CONTACTO EN TERRENO:-_x000a_PROBLEMA:-_x000a_REQUERIMIENTO:_x000a_Les escribo en esta oportunidad, ya que se hizo un aumento de espacio de nuestro servicio de almacenamiento gold"/>
    <s v="Se efectúa contacto con cliente: N/A_x000a_Teléfono de contacto: N/A_x000a_Acciones realizadas: Se revisa el Host donde estaba la tarea y el mismo se encontraba dando fallas, por lo que se migro a otro host y este funciono sin problemas_x000a_Solución paliativa o definiti"/>
    <d v="1899-12-30T00:00:00"/>
    <d v="1899-12-30T02:14:14"/>
    <d v="1899-12-30T02:14:14"/>
    <x v="0"/>
    <s v="Cumplido"/>
  </r>
  <r>
    <s v="INC000002508534"/>
    <s v="RED INTERNA"/>
    <x v="0"/>
    <s v="APQ ACCESOS"/>
    <s v="CRISTOPHER MALDONADO ROMERO"/>
    <s v="tct_cmaldo"/>
    <s v="4-Menor/Localizado"/>
    <s v="4-Baja"/>
    <s v="Baja"/>
    <s v="Requerimiento de Cliente"/>
    <s v="TELEFONICA EMPRESAS DE CHILE SA"/>
    <s v="RONDA TOMA DE TEMPERATURAS SALAS TIC"/>
    <s v="20/12/2023 16:39:02"/>
    <s v="20/12/2023 16:40:39"/>
    <x v="0"/>
    <s v="CDP ANTIGUO 1"/>
    <s v="CDP ANTIGUO 2"/>
    <s v="20/12/2023 19:43:01"/>
    <s v="20/12/2023 23:50:00"/>
    <m/>
    <s v="RONDA REALIZADA"/>
    <d v="1899-12-30T00:00:00"/>
    <d v="1899-12-30T00:00:00"/>
    <d v="1899-12-30T00:00:00"/>
    <x v="0"/>
    <s v="Cumplido"/>
  </r>
  <r>
    <s v="INC000002508536"/>
    <s v="HOUSING"/>
    <x v="19"/>
    <s v="BELIEVE"/>
    <s v="SEBASTIAN A JARA VIDAL"/>
    <s v="frp_fbalab"/>
    <s v="3-Moderado/Limitado"/>
    <s v="3-Medio"/>
    <s v="Media"/>
    <s v="Requerimiento de Cliente"/>
    <s v="FUNDACION EDUCACIONAL PARA EL DESARROLLO INTEGRAL DEL MENOR"/>
    <s v="GESTION DATACENTER/ ACCESOS / FUNDACION EDUCACIONAL PARA EL DESARROLLO INTEGRAL DEL MENOR"/>
    <s v="20/12/2023 16:41:16"/>
    <s v="20/12/2023 17:02:12"/>
    <x v="0"/>
    <s v="COMUNICACIONES"/>
    <s v="VPN IP - MPLS"/>
    <s v="20/12/2023 17:28:16"/>
    <s v="20/12/2023 23:50:00"/>
    <s v="EMPRESA: FUNDACION EDUCACIONAL PARA EL DESARROLLO INTEGRAL DEL MENOR_x000a_CÓDIGO DE SERVICIO: _x000a_DIRECCIÓN_x000a_NOMBRE DE QUIEN REPORTA: Patricio Tapia_x000a_TELÉFONO DE QUIEN REPORTA: 9 9839 1423_x000a_NOMBRE DE CONTACTO EN TERRENO: _x000a_REQUERIMIENTO:_x000a_revision enlace afectado por"/>
    <m/>
    <d v="1899-12-30T00:22:11"/>
    <d v="1899-12-30T00:47:00"/>
    <d v="1899-12-30T00:24:49"/>
    <x v="0"/>
    <s v="Cumplido"/>
  </r>
  <r>
    <s v="INC000002508577"/>
    <s v="VPN IP - MPLS"/>
    <x v="13"/>
    <s v="GESTION HD"/>
    <s v="ANGEL CASTRO CABRERA"/>
    <s v="frp_spevel"/>
    <s v="3-Moderado/Limitado"/>
    <s v="3-Medio"/>
    <s v="Media"/>
    <s v="Incidente de Cliente"/>
    <s v="XINERGIA LABORAL S A"/>
    <s v="HD/Problemas con VM 192.168.190.3"/>
    <s v="20/12/2023 17:57:38"/>
    <s v="20/12/2023 18:00:29"/>
    <x v="0"/>
    <s v="CDP ANTIGUO 1"/>
    <s v="CDP ANTIGUO 2"/>
    <s v="21/12/2023 10:51:05"/>
    <s v="21/12/2023 23:50:00"/>
    <s v="PREVENTIVO: NO_x000a_CODIGO DE SERVICIO: VPF1878084_x000a_DIRECCION: _x000a_QUIEN REPORTA: Camilo Esteban Manriquez Sepulveda Mesa Central 600 588 6000 - atencionalcliente@xinerlink.cl_x000a_CONTACTO EN TERRENO:_x000a_PROBLEMA: junto con saludar solicitamos su apoyo con el siguiente"/>
    <s v="FASE RESOLUCIÓN Y RECUPERACIÓN_x000a__x000a_Se efectúa contacto con cliente: Camilo Manriquez_x000a__x000a_Teléfono de contacto: Via correo _x000a__x000a_Acciones realizadas: Se entrega informacion a cliente via correo._x000a__x000a_Solución paliativa o definitiva: N/A_x000a__x000a_Acciones de Mejora, Recomendaci"/>
    <d v="1899-12-30T14:18:53"/>
    <d v="1899-12-30T16:53:27"/>
    <d v="1899-12-30T02:34:34"/>
    <x v="1"/>
    <s v=""/>
  </r>
  <r>
    <s v="INC000002508707"/>
    <s v="HOUSING"/>
    <x v="15"/>
    <s v="APQ ACCESOS"/>
    <s v="JOSE G MARQUEZ MARCANO"/>
    <s v="tct_josmam"/>
    <s v="4-Menor/Localizado"/>
    <s v="4-Baja"/>
    <s v="Baja"/>
    <s v="Requerimiento de Cliente"/>
    <s v="TELEFONICA EMPRESAS DE CHILE SA"/>
    <s v="SUPERVISION: Incidente-cambio de fuente de poder"/>
    <s v="20/12/2023 16:42:49"/>
    <s v="20/12/2023 16:43:43"/>
    <x v="0"/>
    <s v="CDP ANTIGUO 1"/>
    <s v="CDP ANTIGUO 2"/>
    <s v="20/12/2023 16:45:17"/>
    <s v="20/12/2023 23:50:00"/>
    <s v="Incidente-cambio de fuente de poder"/>
    <s v="TRABAJO REALIZADO CON EXITO"/>
    <d v="1899-12-30T00:01:17"/>
    <d v="1899-12-30T00:02:28"/>
    <d v="1899-12-30T00:01:11"/>
    <x v="0"/>
    <s v="Cumplido"/>
  </r>
  <r>
    <s v="INC000002508719"/>
    <s v="INFRAESTRUCTURA DC"/>
    <x v="6"/>
    <s v="APQ ACCESOS"/>
    <s v="RENE E VILLEGAS CARREÑO"/>
    <s v="tct_sjarav"/>
    <s v="4-Menor/Localizado"/>
    <s v="4-Baja"/>
    <s v="Baja"/>
    <s v="Requerimiento de Cliente"/>
    <s v="TELEFONICA CYBERSECURITY TECH CHILE SPA"/>
    <s v="TOMA DE FOTOGRAFIAS CLIENTE INDRA"/>
    <s v="20/12/2023 16:58:58"/>
    <s v="20/12/2023 17:00:50"/>
    <x v="0"/>
    <s v="CDP ANTIGUO 1"/>
    <s v="CDP ANTIGUO 2"/>
    <s v="28/12/2023 10:28:40"/>
    <s v="28/12/2023 23:50:00"/>
    <m/>
    <s v="ya enviadas"/>
    <d v="1899-12-30T00:00:00"/>
    <d v="1899-12-30T00:00:00"/>
    <d v="1899-12-30T00:00:00"/>
    <x v="0"/>
    <s v="Cumplido"/>
  </r>
  <r>
    <s v="INC000002508855"/>
    <s v="VPN IP - MPLS"/>
    <x v="13"/>
    <s v="BELIEVE"/>
    <s v="JOSE A SANTIS SERRANO"/>
    <s v="frp_cnavar"/>
    <s v="3-Moderado/Limitado"/>
    <s v="3-Medio"/>
    <s v="Media"/>
    <s v="Requerimiento de Cliente"/>
    <s v="INSTITUTO PROFESIONAL DE CHILE SA"/>
    <s v="GAMA/ Requerimiento Detalle de Servidores - Disco Asignado - Disco Utilizado"/>
    <s v="20/12/2023 17:36:51"/>
    <s v="20/12/2023 17:40:40"/>
    <x v="0"/>
    <s v="CDP ANTIGUO 1"/>
    <s v="CDP ANTIGUO 2"/>
    <s v="21/12/2023 13:00:43"/>
    <s v="21/12/2023 23:50:00"/>
    <s v="PREVENTIVO: NO_x000a_CODIGO DE SERVICIO:VDC _x000a_DIRECCION:_x000a_QUIEN REPORTA: Juan Carlos Dupuy +569 79778332_x000a_CONTACTO EN TERRENO: Juan Carlos Dupuy +569 79778332_x000a_PROBLEMA:_x000a_REQUERIMIENTO:_x000a__x000a_Buenas tardes, junto con saludar, solicito nos envíen una planilla con el regi"/>
    <s v="Se envia informacion solicitada a cliente mediante correo"/>
    <d v="1899-12-30T18:30:30"/>
    <d v="1899-12-30T19:23:52"/>
    <d v="1899-12-30T00:53:22"/>
    <x v="0"/>
    <s v="Cumplido"/>
  </r>
  <r>
    <s v="INC000002508957"/>
    <s v="SAP"/>
    <x v="17"/>
    <s v="CLOUD SAP HANA"/>
    <s v="NICOLAS A SAAVEDRA EGUILUZ"/>
    <s v="tct_nsaave"/>
    <s v="4-Menor/Localizado"/>
    <s v="4-Baja"/>
    <s v="Baja"/>
    <s v="Requerimiento de Cliente"/>
    <s v="TELEFONICA EMPRESAS DE CHILE SA"/>
    <s v="Checlist Diarios Clientes 21.12.23"/>
    <s v="21/12/2023 8:09:31"/>
    <s v="21/12/2023 8:10:32"/>
    <x v="0"/>
    <s v="Service"/>
    <s v="Internal"/>
    <s v="21/12/2023 8:11:00"/>
    <s v="21/12/2023 23:50:00"/>
    <s v="Se realiza Checklist Diario de los clientes; _x000a_HDC_x000a_NUTRISCO"/>
    <s v="Se realiza Checklist Diario de los clientes; _x000a_HDC_x000a_NUTRISCO"/>
    <d v="1899-12-30T00:00:00"/>
    <d v="1899-12-30T00:01:29"/>
    <d v="1899-12-30T00:01:29"/>
    <x v="0"/>
    <s v="Cumplido"/>
  </r>
  <r>
    <s v="INC000002508964"/>
    <s v="VPN IP - MPLS"/>
    <x v="2"/>
    <s v="GESTION HD"/>
    <s v="OSCAR A RAMIREZ SOTO"/>
    <s v="frp_spevel"/>
    <s v="3-Moderado/Limitado"/>
    <s v="3-Medio"/>
    <s v="Media"/>
    <s v="Requerimiento de Cliente"/>
    <s v="PALUMBO S.A."/>
    <s v="HD/Creación de Cuentas VPN sucursales"/>
    <s v="21/12/2023 9:57:24"/>
    <s v="21/12/2023 9:59:34"/>
    <x v="0"/>
    <s v="CDP ANTIGUO 1"/>
    <s v="CDP ANTIGUO 2"/>
    <s v="21/12/2023 14:56:55"/>
    <s v="21/12/2023 23:50:00"/>
    <s v="PREVENTIVO: NO_x000a_CODIGO DE SERVICIO: VPF0920319_x000a_DIRECCION:_x000a_QUIEN REPORTA:  Emilio Droguett_x000a_CONTACTO EN TERRENO:_x000a_PROBLEMA:_x000a_REQUERIMIENTO: por favor crear las siguientes cuentas VPN: _x000a__x000a__x000a_irarrazaval@dominospizza.cl_x000a_plazaatenas@dominospizza.cl_x000a_bustamante@domin"/>
    <s v="Se generan las 50 vpn ssl según lo solicitado pro cliente en último correo, se enviaron credenciales de manera privada, se cierra ticket."/>
    <d v="1899-12-30T04:31:40"/>
    <d v="1899-12-30T04:59:31"/>
    <d v="1899-12-30T00:27:51"/>
    <x v="0"/>
    <s v="Cumplido"/>
  </r>
  <r>
    <s v="INC000002508984"/>
    <s v="VPN IP - MPLS"/>
    <x v="4"/>
    <s v="GESTION HD"/>
    <s v="PAUL A SEPULVEDA ALVAREZ"/>
    <s v="frp_spevel"/>
    <s v="3-Moderado/Limitado"/>
    <s v="3-Medio"/>
    <s v="Media"/>
    <s v="Requerimiento de Cliente"/>
    <s v="TELEFONICA GLOBAL TECHNOLOGY S.A.AGENCIA EN CHILE"/>
    <s v="HD/TELEFONICA - Segunda validación baja servidores"/>
    <s v="21/12/2023 11:16:17"/>
    <s v="21/12/2023 11:18:51"/>
    <x v="0"/>
    <s v="CDP ANTIGUO 1"/>
    <s v="CDP ANTIGUO 2"/>
    <s v="21/12/2023 17:51:08"/>
    <s v="21/12/2023 23:50:00"/>
    <s v="PREVENTIVO: NO_x000a_CODIGO DE SERVICIO:_x000a_DIRECCION:_x000a_QUIEN REPORTA:   Cristobal Reyes Delgado  +56 9 6664 3831 | cristobal.reyesdelgado@telefonica.com _x000a_CONTACTO EN TERRENO:_x000a_PROBLEMA:_x000a_REQUERIMIENTO: Favor su apoyo para generar un ticket por el siguiente requerim"/>
    <s v="esta es la información que hay para los servidores._x000a__x000a_duoc-srvhpimc2 172.16.206.69: encendido sin red conectada. Denise adjunta solicitud de mantención de servidor_x000a__x000a_RABIE SQL-ERP 10.68.129.43 servidor eliminado. Sin evidencia desde cliente."/>
    <d v="1899-12-30T05:59:41"/>
    <d v="1899-12-30T06:34:51"/>
    <d v="1899-12-30T00:35:10"/>
    <x v="0"/>
    <s v="Cumplido"/>
  </r>
  <r>
    <s v="INC000002508993"/>
    <s v="VPN IP - MPLS"/>
    <x v="17"/>
    <s v="GESTION HD"/>
    <s v="NICOLAS A SAAVEDRA EGUILUZ"/>
    <s v="frp_spevel"/>
    <s v="3-Moderado/Limitado"/>
    <s v="3-Medio"/>
    <s v="Media"/>
    <s v="Requerimiento de Cliente"/>
    <s v="TELEFONICA GLOBAL TECHNOLOGY S.A.AGENCIA EN CHILE"/>
    <s v="HD/COAGRA - Alarma disco M servidor SAP-DEV-3"/>
    <s v="21/12/2023 11:36:20"/>
    <s v="21/12/2023 11:38:08"/>
    <x v="0"/>
    <s v="CDP ANTIGUO 1"/>
    <s v="CDP ANTIGUO 2"/>
    <s v="21/12/2023 12:08:12"/>
    <s v="21/12/2023 23:50:00"/>
    <s v="PREVENTIVO: NO_x000a_CODIGO DE SERVICIO: NN_x000a_DIRECCION:_x000a_QUIEN REPORTA:  Cristobal Reyes Delgado  +56 9 6664 3831 | cristobal.reyesdelgado@telefonica.com _x000a_CONTACTO EN TERRENO:_x000a_PROBLEMA:_x000a_REQUERIMIENTO:Favor su apoyo en la creación de un ticket para el área de SAP"/>
    <s v="He liberado espacio en el disco M del servidor SAP-DEV-3 según lo indicado."/>
    <d v="1899-12-30T00:00:00"/>
    <d v="1899-12-30T00:31:52"/>
    <d v="1899-12-30T00:31:52"/>
    <x v="0"/>
    <s v="Cumplido"/>
  </r>
  <r>
    <s v="INC000002509000"/>
    <s v="RED INTERNA"/>
    <x v="0"/>
    <s v="APQ ACCESOS"/>
    <s v="CRISTOPHER MALDONADO ROMERO"/>
    <s v="tct_cmaldo"/>
    <s v="4-Menor/Localizado"/>
    <s v="4-Baja"/>
    <s v="Baja"/>
    <s v="Requerimiento de Cliente"/>
    <s v="TELEFONICA EMPRESAS DE CHILE SA"/>
    <s v="RONDA TOMA DE TEMPERATURAS SALAS TIC"/>
    <s v="21/12/2023 11:56:56"/>
    <s v="21/12/2023 11:58:01"/>
    <x v="0"/>
    <s v="CDP ANTIGUO 1"/>
    <s v="CDP ANTIGUO 2"/>
    <s v="21/12/2023 12:33:02"/>
    <s v="21/12/2023 23:50:00"/>
    <m/>
    <s v="RONDA REALIZADA"/>
    <d v="1899-12-30T00:00:00"/>
    <d v="1899-12-30T00:00:00"/>
    <d v="1899-12-30T00:00:00"/>
    <x v="0"/>
    <s v="Cumplido"/>
  </r>
  <r>
    <s v="INC000002509110"/>
    <s v="RED INTERNA"/>
    <x v="0"/>
    <s v="APQ ACCESOS"/>
    <s v="CRISTOPHER MALDONADO ROMERO"/>
    <s v="tct_cmaldo"/>
    <s v="4-Menor/Localizado"/>
    <s v="4-Baja"/>
    <s v="Baja"/>
    <s v="Requerimiento de Cliente"/>
    <s v="TELEFONICA EMPRESAS DE CHILE SA"/>
    <s v="RONDA TOMA DE TEMPERATURAS SALAS TIC"/>
    <s v="20/12/2023 19:43:17"/>
    <s v="20/12/2023 19:47:13"/>
    <x v="0"/>
    <s v="CDP ANTIGUO 1"/>
    <s v="CDP ANTIGUO 2"/>
    <s v="20/12/2023 19:52:48"/>
    <s v="20/12/2023 23:50:00"/>
    <m/>
    <s v="RONDA REALIZADA"/>
    <d v="1899-12-30T00:00:00"/>
    <d v="1899-12-30T00:00:00"/>
    <d v="1899-12-30T00:00:00"/>
    <x v="0"/>
    <s v="Cumplido"/>
  </r>
  <r>
    <s v="INC000002509114"/>
    <s v="VPN IP - MPLS"/>
    <x v="6"/>
    <s v="BELIEVE"/>
    <s v="YORDI M HURTADO ARAYA"/>
    <s v="frp_lcurit"/>
    <s v="4-Menor/Localizado"/>
    <s v="4-Baja"/>
    <s v="Baja"/>
    <s v="Requerimiento de Cliente"/>
    <s v="CELULOSA ARAUCO Y CONSTITUCION S A"/>
    <s v="MESA/GAMA"/>
    <s v="20/12/2023 20:09:47"/>
    <s v="20/12/2023 20:12:36"/>
    <x v="0"/>
    <s v="COMUNICACIONES"/>
    <s v="VPN IP - MPLS"/>
    <s v="21/12/2023 10:19:34"/>
    <s v="21/12/2023 23:50:00"/>
    <s v="PREVENTIVO: _x000a_CODIGO DE SERVICIO:VPF1562656_x000a_DIRECCION:San Martin 50,Santiago,Santiago_x000a_QUIEN REPORTA:JOSE MALDONADO 995388913_x000a_CONTACTO EN TERRENO:JOSE MALDONADO 995388913_x000a_PROBLEMA:_x000a_REQUERIMIENTO:RETIRO DE CINTAS MAGNETICAS_x000a_EQUIPOS ENERGIZADO/REINICIADO:_x000a_HO"/>
    <s v="CAMBIÓ DE CINTA OK"/>
    <d v="1899-12-30T10:34:18"/>
    <d v="1899-12-30T14:09:47"/>
    <d v="1899-12-30T03:35:29"/>
    <x v="0"/>
    <s v="Cumplido"/>
  </r>
  <r>
    <s v="INC000002509119"/>
    <s v="HOUSING"/>
    <x v="24"/>
    <s v="GESTION HD"/>
    <s v="LEONARDO MOSQUERA CAMACHO"/>
    <s v="frp_dalcap"/>
    <s v="4-Menor/Localizado"/>
    <s v="4-Baja"/>
    <s v="Baja"/>
    <s v="Requerimiento de Cliente"/>
    <s v="CIBERGESTION CHILE SA"/>
    <s v="| Pendiente | Horario Hábil | REQ / HD/Manos Remotas"/>
    <s v="20/12/2023 22:14:49"/>
    <s v="20/12/2023 22:20:14"/>
    <x v="0"/>
    <s v="TI"/>
    <s v="ROUTER"/>
    <s v="20/12/2023 22:52:36"/>
    <s v="20/12/2023 23:50:00"/>
    <s v="PREVENTIVO: NO_x000a__x000a_CODIGO DE SERVICIO: NN_x000a__x000a_DIRECCION:      _x000a__x000a_CIUDAD:             _x000a__x000a_COMUNA:_x000a__x000a_NOMBRE QUIEN REPORTA: _x0009_Bryan Pereira Diaz_x000a__x000a_TELEFONO QUIEN REPORTA: Tel. +56945643002-  (562) 283 86652_x000a__x000a_REQUERIMIENTO: Necesitamos su ayuda para manos remotas en San"/>
    <s v="REQUERIMIENTO CURSADO"/>
    <d v="1899-12-30T00:29:21"/>
    <d v="1899-12-30T00:37:47"/>
    <d v="1899-12-30T00:08:26"/>
    <x v="0"/>
    <s v="Cumplido"/>
  </r>
  <r>
    <s v="INC000002509157"/>
    <s v="HOUSING"/>
    <x v="15"/>
    <s v="APQ ACCESOS"/>
    <s v="JAIRO A SALINAS GARAY"/>
    <s v="tct_jsalin"/>
    <s v="3-Moderado/Limitado"/>
    <s v="3-Medio"/>
    <s v="Media"/>
    <s v="Requerimiento de Cliente"/>
    <s v="TELEFONICA EMPRESAS DE CHILE SA"/>
    <s v="RONDA Y REVISION DE SALAS TECNICAS"/>
    <s v="21/12/2023 7:13:37"/>
    <s v="21/12/2023 7:15:53"/>
    <x v="0"/>
    <s v="CDP ANTIGUO 1"/>
    <s v="CDP ANTIGUO 2"/>
    <s v="21/12/2023 7:15:53"/>
    <s v="21/12/2023 23:50:00"/>
    <s v="RONDA Y REVISION DE SALAS TECNICAS"/>
    <s v="RONDA REALIZADA."/>
    <d v="1899-12-30T00:00:00"/>
    <d v="1899-12-30T00:02:16"/>
    <d v="1899-12-30T00:02:16"/>
    <x v="0"/>
    <s v="Cumplido"/>
  </r>
  <r>
    <s v="INC000002509158"/>
    <s v="HOUSING"/>
    <x v="15"/>
    <s v="APQ ACCESOS"/>
    <s v="JAIRO A SALINAS GARAY"/>
    <s v="tct_jsalin"/>
    <s v="3-Moderado/Limitado"/>
    <s v="3-Medio"/>
    <s v="Media"/>
    <s v="Requerimiento de Cliente"/>
    <s v="TELEFONICA EMPRESAS DE CHILE SA"/>
    <s v="TOMA DE ALARMAS DE CLIENTE"/>
    <s v="21/12/2023 7:16:00"/>
    <s v="21/12/2023 7:17:26"/>
    <x v="0"/>
    <s v="CDP ANTIGUO 1"/>
    <s v="CDP ANTIGUO 2"/>
    <s v="21/12/2023 7:17:26"/>
    <s v="21/12/2023 23:50:00"/>
    <s v="TOMA DE ALARMAS DE CLIENTE"/>
    <s v="TOMA DE ALARMAS REALIZADA."/>
    <d v="1899-12-30T00:00:00"/>
    <d v="1899-12-30T00:01:26"/>
    <d v="1899-12-30T00:01:26"/>
    <x v="0"/>
    <s v="Cumplido"/>
  </r>
  <r>
    <s v="INC000002509160"/>
    <s v="HOUSING"/>
    <x v="19"/>
    <s v="BELIEVE"/>
    <s v="YORDI M HURTADO ARAYA"/>
    <s v="frp_josama"/>
    <s v="3-Moderado/Limitado"/>
    <s v="3-Medio"/>
    <s v="Media"/>
    <s v="Requerimiento de Cliente"/>
    <s v="TELEFONICA EMPRESAS DE CHILE SA"/>
    <s v="GESTION DATACENTER/ ACCESOS/  DC SAN MARTIN/ INC000002509160"/>
    <s v="21/12/2023 7:22:47"/>
    <s v="21/12/2023 7:29:27"/>
    <x v="0"/>
    <s v="COMUNICACIONES"/>
    <s v="VPN IP - MPLS"/>
    <s v="21/12/2023 8:11:52"/>
    <s v="21/12/2023 23:50:00"/>
    <s v="EMPRESA: Nabiax_x000a_CÓDIGO DE SERVICIO: _x000a_DIRECCIÓN Calle San Martin #50, santiago centro_x000a_NOMBRE DE QUIEN REPORTA:  _x0009_Diego Valencia_x000a_TELÉFONO DE QUIEN REPORTA: +56 9 8187 2715_x000a_NOMBRE DE CONTACTO EN TERRENO:  Felipe Torres / '56 9 7381 7726_x000a_REQUERIMIENTO: Ronda"/>
    <s v="ACCESOS AUTORIZADOS"/>
    <d v="1899-12-30T00:03:13"/>
    <d v="1899-12-30T00:49:05"/>
    <d v="1899-12-30T00:45:52"/>
    <x v="0"/>
    <s v="Cumplido"/>
  </r>
  <r>
    <s v="INC000002509172"/>
    <s v="VPN IP - MPLS"/>
    <x v="4"/>
    <s v="GESTION HD"/>
    <s v="GUSTAVO AVILA VERA"/>
    <s v="frp_dalcap"/>
    <s v="4-Menor/Localizado"/>
    <s v="4-Baja"/>
    <s v="Baja"/>
    <s v="Requerimiento de Cliente"/>
    <s v="CONADI"/>
    <s v="REQ / SOC/ REQ CONADI | INC000002508432 | Habilitar DNS"/>
    <s v="21/12/2023 7:55:58"/>
    <s v="21/12/2023 8:15:03"/>
    <x v="0"/>
    <s v="CDP ANTIGUO 1"/>
    <s v="CDP ANTIGUO 2"/>
    <s v="21/12/2023 9:46:52"/>
    <s v="21/12/2023 23:50:00"/>
    <s v="PREVENTIVO: NO_x000a__x000a_CODIGO DE SERVICIO: _x000a__x000a_DIRECCION:      _x000a__x000a_CIUDAD:             _x000a__x000a_COMUNA:_x000a__x000a_NOMBRE QUIEN REPORTA: Claudio Arancibia R. | carancibia@conadi.gov.cl_x000a__x000a_CONTACTO EN TERRENO: _x000a__x000a_REQUERIMIENTO: Se requiere  habilitar un subdominio para sistema que esta"/>
    <s v="Se configura el registro DNS"/>
    <d v="1899-12-30T00:43:52"/>
    <d v="1899-12-30T01:50:54"/>
    <d v="1899-12-30T01:07:02"/>
    <x v="0"/>
    <s v="Cumplido"/>
  </r>
  <r>
    <s v="INC000002509205"/>
    <s v="HOUSING"/>
    <x v="19"/>
    <s v="BELIEVE"/>
    <s v="EDUARDO A NUÑEZ LAMOZA"/>
    <s v="frp_jolsso"/>
    <s v="3-Moderado/Limitado"/>
    <s v="3-Medio"/>
    <s v="Media"/>
    <s v="Requerimiento de Cliente"/>
    <s v="INELCOM CHILE SA"/>
    <s v="GESTION DATACENTER/ ACCESOS /INELCOM CHILE SA"/>
    <s v="20/12/2023 20:39:33"/>
    <s v="20/12/2023 20:41:04"/>
    <x v="0"/>
    <s v="TI"/>
    <s v="SERVIDORES FISICOS"/>
    <s v="20/12/2023 21:12:02"/>
    <s v="20/12/2023 23:50:00"/>
    <s v="EMPRESA: INELCOM CHILE SA_x000a_CÓDIGO DE SERVICIO: _x000a_DIRECCIÓN: Calle San Martin #50, Santiago Centro, Santiago_x000a_NOMBRE DE QUIEN REPORTA: Roxana Jara _x000a_TELÉFONO DE QUIEN REPORTA: 9 94372663_x000a_NOMBRE DE CONTACTO EN TERRENO: _x000a_REQUERIMIENTO:Se requiere ventana para r"/>
    <s v="ACCESOS AUTORIZADOS"/>
    <d v="1899-12-30T00:03:22"/>
    <d v="1899-12-30T00:32:29"/>
    <d v="1899-12-30T00:29:07"/>
    <x v="0"/>
    <s v="Cumplido"/>
  </r>
  <r>
    <s v="INC000002509301"/>
    <s v="TICKET-INTELIGENTE"/>
    <x v="3"/>
    <s v="GESTION TI"/>
    <s v="VICTOR SEPULVEDA GAMARRA"/>
    <s v="USR_TSIGHT"/>
    <s v="1-Extenso/Generalizado"/>
    <s v="4-Baja"/>
    <s v="Baja"/>
    <s v="Incidente de Cliente"/>
    <s v="TELEFONICA CYBERSECURITY TECH CHILE SPA"/>
    <s v="tctcsp01 - soc-splunk-i-02 TICKET AUTOMATICO"/>
    <s v="20/12/2023 23:52:19"/>
    <s v="20/12/2023 23:52:19"/>
    <x v="0"/>
    <s v="TI"/>
    <s v="SISTEMAS OPERATIVOS"/>
    <s v="21/12/2023 2:08:51"/>
    <s v="21/12/2023 23:50:00"/>
    <s v="PREVENTIVO=SI_x000a_CODIGO DE SERVICIO=soc-splunk-i-02_x000a_DIRECCION=_x000a_CIUDAD=_x000a_COMUNA LOCAL=_x000a_REGION=_x000a_QUIEN REPORTA=Ticket automático_x000a_CONTACTO EN TERRENO=_x000a_PROBLEMA=Node TCTCSP01 - soc-splunk-i-02 CPU Load at 98 % Exceeds Threshold_x000a_REQUERIMIENTO=_x000a_EQUIPOS ENERGIZADO O"/>
    <s v="Se revisan los servidores SOC-SPLUNK-I-02, encontrando que mayor consumo de CPU se debe a ejecución de proceso splunkd. Se observa alta carga en servidor, pero no se aprecia afectación de rendimiento del mismo."/>
    <d v="1899-12-30T02:15:39"/>
    <d v="1899-12-30T02:16:32"/>
    <d v="1899-12-30T00:00:53"/>
    <x v="1"/>
    <s v=""/>
  </r>
  <r>
    <s v="INC000002509511"/>
    <s v="RED INTERNA"/>
    <x v="6"/>
    <s v="APQ ACCESOS"/>
    <s v="YORDI M HURTADO ARAYA"/>
    <s v="tct_yorhua"/>
    <s v="4-Menor/Localizado"/>
    <s v="4-Baja"/>
    <s v="Baja"/>
    <s v="Requerimiento de Cliente"/>
    <s v="TELEFONICA CYBERSECURITY TECH CHILE SPA"/>
    <s v="RONDA TOMA DE TEMPERATURAS SALAS TIC 08:30"/>
    <s v="21/12/2023 8:17:55"/>
    <s v="21/12/2023 8:18:28"/>
    <x v="0"/>
    <s v="CDP ANTIGUO 1"/>
    <s v="CDP ANTIGUO 2"/>
    <s v="21/12/2023 9:18:42"/>
    <s v="21/12/2023 23:50:00"/>
    <s v="RONDA TOMA DE TEMPERATURAS SALAS TIC 08:30"/>
    <s v="RONDA REALIZADA"/>
    <d v="1899-12-30T00:00:00"/>
    <d v="1899-12-30T01:00:47"/>
    <d v="1899-12-30T01:00:47"/>
    <x v="0"/>
    <s v="Cumplido"/>
  </r>
  <r>
    <s v="INC000002509512"/>
    <s v="RED INTERNA"/>
    <x v="6"/>
    <s v="APQ ACCESOS"/>
    <s v="YORDI M HURTADO ARAYA"/>
    <s v="tct_yorhua"/>
    <s v="4-Menor/Localizado"/>
    <s v="4-Baja"/>
    <s v="Baja"/>
    <s v="Requerimiento de Cliente"/>
    <s v="TELEFONICA CYBERSECURITY TECH CHILE SPA"/>
    <s v="RONDA SALAS TECNICAS 10:30"/>
    <s v="21/12/2023 8:18:42"/>
    <s v="21/12/2023 8:19:11"/>
    <x v="0"/>
    <s v="CDP ANTIGUO 1"/>
    <s v="CDP ANTIGUO 2"/>
    <s v="21/12/2023 9:18:57"/>
    <s v="21/12/2023 23:50:00"/>
    <s v="RONDA SALAS TECNICAS 10:30"/>
    <s v="RONDA REALIZADA"/>
    <d v="1899-12-30T00:00:00"/>
    <d v="1899-12-30T01:00:15"/>
    <d v="1899-12-30T01:00:15"/>
    <x v="0"/>
    <s v="Cumplido"/>
  </r>
  <r>
    <s v="INC000002509554"/>
    <s v="VPN IP - MPLS"/>
    <x v="9"/>
    <s v="ADMINISTRADORES RESIDENTES"/>
    <s v="RODRIGO VÁSQUEZ MUÑOZ"/>
    <s v="frp_kefern"/>
    <s v="3-Moderado/Limitado"/>
    <s v="3-Medio"/>
    <s v="Media"/>
    <s v="Requerimiento de Cliente"/>
    <s v="INSTITUTO PROFESIONAL DE CHILE SA"/>
    <s v="GAMA | envió de la política de respaldos actualizada para las 3 empresas"/>
    <s v="21/12/2023 10:34:13"/>
    <s v="21/12/2023 10:38:26"/>
    <x v="0"/>
    <s v="CDP ANTIGUO 1"/>
    <s v="CDP ANTIGUO 2"/>
    <s v="23/12/2023 11:45:47"/>
    <s v="23/12/2023 23:50:00"/>
    <s v="PREVENTIVO: NO_x000a_CODIGO DE SERVICIO: Respaldos _x000a_DIRECCION:_x000a_QUIEN REPORTA: Cristian Bahamondes Miranda_x000a_CONTACTO EN TERRENO:Cristian Bahamondes Miranda_x000a_PROBLEMA:_x000a_REQUERIMIENTO:_x000a_Buenos días, mucho agradeceré de su gestión para él envió de la política de respa"/>
    <s v="Se efectúa contacto con cliente: N/A_x000a_Teléfono de contacto: N/A_x000a_Acciones realizadas: se envia informacion solicitada_x000a_Solución paliativa o definitiva: se envia informacion solicitada_x000a_Causa Raíz:  se solicita informacion de politicas de respaldo"/>
    <d v="1900-01-01T00:03:52"/>
    <d v="1900-01-01T01:11:34"/>
    <d v="1899-12-30T01:07:42"/>
    <x v="0"/>
    <s v="Cumplido"/>
  </r>
  <r>
    <s v="INC000002509626"/>
    <s v="BACKUP ON DEMAND"/>
    <x v="9"/>
    <s v="SM OPERACIONES"/>
    <s v="SEBASTIAN VILLENA"/>
    <s v="tct_decruz"/>
    <s v="3-Moderado/Limitado"/>
    <s v="2-Alta"/>
    <s v="Alta"/>
    <s v="Requerimiento de Cliente"/>
    <s v="XINERGIA LABORAL S A"/>
    <s v="Backup SNAP // Xinergia Laboral SPA"/>
    <s v="21/12/2023 9:09:49"/>
    <s v="21/12/2023 9:11:44"/>
    <x v="0"/>
    <s v="TI"/>
    <s v="ALMACENAMIENTO y RESPALDO"/>
    <s v="22/12/2023 13:12:26"/>
    <s v="22/12/2023 23:50:00"/>
    <s v="Hola Jorge, de acuerdo a lo conversado en reunión hoy solicito incorporar las siguientes VMs al respaldo para el cliente Xinergia en el contexto de la contingencia de migración al VDC de Telefonica._x000a_ _x000a_Nombre Maquina_x0009_Creacion_x0009_S.O_x0009_RAM_x0009_CPU_x0009_Almacenamiento_x000a_VM"/>
    <s v="FASE RESOLUCIÓN Y RECUPERACIÓN_x000a__x000a_Se efectúa contacto con cliente: N/A_x000a__x000a_Teléfono de contacto: N/A_x000a__x000a_Acciones realizadas: Altas ejecutadas correctamente en plataforma de respaldo se envian las evidencias_x000a__x000a_Solución paliativa o definitiva: N/A_x000a__x000a_Acciones de Mej"/>
    <d v="1899-12-31T01:43:33"/>
    <d v="1899-12-31T04:02:37"/>
    <d v="1899-12-30T02:19:04"/>
    <x v="0"/>
    <s v="Cumplido"/>
  </r>
  <r>
    <s v="INC000002509653"/>
    <s v="INFRAESTRUCTURA DC"/>
    <x v="8"/>
    <s v="APQ ACCESOS"/>
    <s v="JONATHAN A MARQUEZ ASTENGO"/>
    <s v="tct_jmarqu"/>
    <s v="4-Menor/Localizado"/>
    <s v="4-Baja"/>
    <s v="Baja"/>
    <s v="Requerimiento de Cliente"/>
    <s v="TELEFONICA CYBERSECURITY TECH CHILE SPA"/>
    <s v="FACTIBILIDAD CHILENA CONSOLIDADA/CRQ 80069"/>
    <s v="21/12/2023 9:25:58"/>
    <s v="21/12/2023 9:28:16"/>
    <x v="0"/>
    <s v="CDP ANTIGUO 1"/>
    <s v="CDP ANTIGUO 2"/>
    <s v="21/12/2023 9:29:48"/>
    <s v="21/12/2023 23:50:00"/>
    <s v="FACTIBILIDAD PARA CRUZADA UTP"/>
    <s v="FACTIBILIDAD ENVIADA"/>
    <d v="1899-12-30T00:00:00"/>
    <d v="1899-12-30T00:00:00"/>
    <d v="1899-12-30T00:00:00"/>
    <x v="0"/>
    <s v="Cumplido"/>
  </r>
  <r>
    <s v="INC000002509661"/>
    <s v="HOUSING"/>
    <x v="19"/>
    <s v="BELIEVE"/>
    <s v="YORDI M HURTADO ARAYA"/>
    <s v="frp_jolsso"/>
    <s v="3-Moderado/Limitado"/>
    <s v="3-Medio"/>
    <s v="Media"/>
    <s v="Requerimiento de Cliente"/>
    <s v="TELEFONICA EMPRESAS DE CHILE SA"/>
    <s v="GESTION DATACENTER/ ACCESOS /TELEFONICA EMPRESAS DE CHILE SA"/>
    <s v="21/12/2023 9:36:37"/>
    <s v="21/12/2023 9:38:28"/>
    <x v="0"/>
    <s v="COMUNICACIONES"/>
    <s v="VPN IP - MPLS"/>
    <s v="21/12/2023 10:19:01"/>
    <s v="21/12/2023 23:50:00"/>
    <s v="EMPRESA: TELEFONICA EMPRESAS DE CHILE SA_x000a_CÓDIGO DE SERVICIO: _x000a_DIRECCIÓN:Calle San Martin #50, Santiago Centro, Santiago_x000a_NOMBRE DE QUIEN REPORTA: Manuel Maita_x000a_TELÉFONO DE QUIEN REPORTA: 56974138322_x000a_NOMBRE DE CONTACTO EN TERRENO: _x000a_REQUERIMIENTO:Reemplazo D"/>
    <s v="ACCESOS AUTORIZADOS"/>
    <d v="1899-12-30T00:06:11"/>
    <d v="1899-12-30T00:42:24"/>
    <d v="1899-12-30T00:36:13"/>
    <x v="0"/>
    <s v="Cumplido"/>
  </r>
  <r>
    <s v="INC000002509678"/>
    <s v="VPN IP - MPLS"/>
    <x v="4"/>
    <s v="SM OPERACIONES"/>
    <s v="JUAN CARLOS UZCATEGUI FUGUETT"/>
    <s v="tct_decruz"/>
    <s v="3-Moderado/Limitado"/>
    <s v="2-Alta"/>
    <s v="Alta"/>
    <s v="Requerimiento de Cliente"/>
    <s v="TELEFONICA GLOBAL TECHNOLOGY S.A.AGENCIA EN CHILE"/>
    <s v="PROBLEMA DE ACCESO A VPN"/>
    <s v="21/12/2023 9:42:40"/>
    <s v="21/12/2023 9:45:38"/>
    <x v="0"/>
    <s v="TI"/>
    <s v="SISTEMAS OPERATIVOS"/>
    <s v="26/12/2023 13:01:50"/>
    <s v="26/12/2023 23:50:00"/>
    <s v="el usuario que tengo es lm.dgonzalez)"/>
    <s v="Se realiza gestion y se informa a usuario validar."/>
    <d v="1899-12-30T00:00:00"/>
    <d v="1899-12-30T00:00:00"/>
    <d v="1899-12-30T00:00:00"/>
    <x v="0"/>
    <s v="Cumplido"/>
  </r>
  <r>
    <s v="INC000002509750"/>
    <s v="RED INTERNA"/>
    <x v="1"/>
    <s v="APQ ACCESOS"/>
    <s v="CARLOS F ARAYA RAMIREZ"/>
    <s v="tct_cararr"/>
    <s v="4-Menor/Localizado"/>
    <s v="4-Baja"/>
    <s v="Baja"/>
    <s v="Requerimiento de Cliente"/>
    <s v="TELEFONICA CYBERSECURITY TECH CHILE SPA"/>
    <s v="RONDA INSPECTIVA"/>
    <s v="21/12/2023 12:05:33"/>
    <s v="21/12/2023 12:06:48"/>
    <x v="0"/>
    <s v="CDP ANTIGUO 1"/>
    <s v="CDP ANTIGUO 2"/>
    <s v="21/12/2023 12:56:50"/>
    <s v="21/12/2023 23:50:00"/>
    <m/>
    <s v="RONDA REALIZADA"/>
    <d v="1899-12-30T00:00:00"/>
    <d v="1899-12-30T00:00:00"/>
    <d v="1899-12-30T00:00:00"/>
    <x v="0"/>
    <s v="Cumplido"/>
  </r>
  <r>
    <s v="INC000002509797"/>
    <s v="HOSTING VIRTUAL"/>
    <x v="4"/>
    <s v="GESTION PLATAFORMA CLIENTES"/>
    <s v="JUAN CARLOS UZCATEGUI FUGUETT"/>
    <s v="vos_eperez"/>
    <s v="4-Menor/Localizado"/>
    <s v="2-Alta"/>
    <s v="Media"/>
    <s v="Requerimiento de Cliente"/>
    <s v="TELEFONICA EMPRESAS DE CHILE SA"/>
    <s v="Cambio de IP OOB Servidor SW-POLL14 de parque antiguo SolarWinds"/>
    <s v="21/12/2023 14:47:27"/>
    <s v="21/12/2023 14:47:32"/>
    <x v="0"/>
    <s v="TI"/>
    <s v="SISTEMAS OPERATIVOS"/>
    <s v="22/12/2023 7:05:34"/>
    <s v="22/12/2023 23:50:00"/>
    <s v="Señores,_x000a_Junto con saludarles. requiero de su cooperación para poder realizar un cambio de emergencia sobre la maquina SW-POLL14 (172.25.184.49 - 172.31.236.84) perteneciente al parque antiguo de SolarWinds._x000a__x000a_Se requiere revisar esta maquina y regresar l"/>
    <s v="Se realiza requerimiento de acuerdo a lo solicitado por esteban Perez y se valida en conjunto."/>
    <d v="1899-12-30T13:29:26"/>
    <d v="1899-12-30T16:18:07"/>
    <d v="1899-12-30T02:48:41"/>
    <x v="0"/>
    <s v="Cumplido"/>
  </r>
  <r>
    <s v="INC000002509892"/>
    <s v="CORREO"/>
    <x v="5"/>
    <s v="ADMINISTRADORES RESIDENTES"/>
    <s v="JAVIERA A UMAÑA YEVENES"/>
    <s v="frp_mdomin"/>
    <s v="4-Menor/Localizado"/>
    <s v="4-Baja"/>
    <s v="Baja"/>
    <s v="Incidente de Cliente"/>
    <s v="MUNICIPALIDAD DE HUALPEN"/>
    <s v="MESA/HD/ PROBLEMA DE OFFICE 365"/>
    <s v="21/12/2023 11:51:01"/>
    <s v="21/12/2023 11:52:52"/>
    <x v="0"/>
    <s v="COMUNICACIONES"/>
    <s v="VPN IP - MPLS"/>
    <s v="22/12/2023 10:07:15"/>
    <s v="22/12/2023 23:50:00"/>
    <s v="PREVENTIVO: NO_x000a_CODIGO DE SERVICIO:OFFICE 365_x000a_DIRECCION:Mafil 275 , Hualpén , Concepcion_x000a_QUIEN REPORTA:ALEJANDRA BARRA _x000a_CONTACTO EN TERRENO:ALEJANDRA BARRA  - 954177587_x000a_PROBLEMA:PROBLEMA CON OFFICE _x000a_REQUERIMIENTO:_x000a_EQUIPOS ENERGIZADO/REINICIADO:NO_x000a_HORARIO"/>
    <s v="Se efectúa contacto con cliente: Alejandra Barra_x000a_Teléfono de contacto: 954177587_x000a_Acciones realizadas: hemos visto que el problema no esta presente y segun la descripcion pudo haberse tratado de un problema de performance, le recuerdo que en la mayoría de"/>
    <d v="1899-12-30T21:47:37"/>
    <d v="1899-12-30T22:16:14"/>
    <d v="1899-12-30T00:28:37"/>
    <x v="1"/>
    <s v=""/>
  </r>
  <r>
    <s v="INC000002509961"/>
    <s v="RED INTERNA"/>
    <x v="6"/>
    <s v="APQ ACCESOS"/>
    <s v="YORDI M HURTADO ARAYA"/>
    <s v="tct_yorhua"/>
    <s v="4-Menor/Localizado"/>
    <s v="4-Baja"/>
    <s v="Baja"/>
    <s v="Requerimiento de Cliente"/>
    <s v="TELEFONICA CYBERSECURITY TECH CHILE SPA"/>
    <s v="RONDA TOMA DE TEMPERATURAS SALAS TIC 12:30"/>
    <s v="21/12/2023 11:51:36"/>
    <s v="21/12/2023 11:52:03"/>
    <x v="0"/>
    <s v="CDP ANTIGUO 1"/>
    <s v="CDP ANTIGUO 2"/>
    <s v="21/12/2023 12:08:50"/>
    <s v="21/12/2023 23:50:00"/>
    <s v="RONDA TOMA DE TEMPERATURAS SALAS TIC 12:30"/>
    <s v="RONDA REALIZADA"/>
    <d v="1899-12-30T00:00:00"/>
    <d v="1899-12-30T00:17:14"/>
    <d v="1899-12-30T00:17:14"/>
    <x v="0"/>
    <s v="Cumplido"/>
  </r>
  <r>
    <s v="INC000002509965"/>
    <s v="RED INTERNA"/>
    <x v="6"/>
    <s v="APQ ACCESOS"/>
    <s v="YORDI M HURTADO ARAYA"/>
    <s v="tct_yorhua"/>
    <s v="4-Menor/Localizado"/>
    <s v="4-Baja"/>
    <s v="Baja"/>
    <s v="Requerimiento de Cliente"/>
    <s v="TELEFONICA CYBERSECURITY TECH CHILE SPA"/>
    <s v="RONDA SALAS TECNICAS 15:30"/>
    <s v="21/12/2023 11:52:22"/>
    <s v="21/12/2023 11:52:48"/>
    <x v="0"/>
    <s v="CDP ANTIGUO 1"/>
    <s v="CDP ANTIGUO 2"/>
    <s v="21/12/2023 12:09:08"/>
    <s v="21/12/2023 23:50:00"/>
    <s v="RONDA SALAS TECNICAS 15:30"/>
    <s v="RONDA REALIZADA"/>
    <d v="1899-12-30T00:00:00"/>
    <d v="1899-12-30T00:16:46"/>
    <d v="1899-12-30T00:16:46"/>
    <x v="0"/>
    <s v="Cumplido"/>
  </r>
  <r>
    <s v="INC000002509974"/>
    <s v="TICKET-INTELIGENTE"/>
    <x v="3"/>
    <s v="GESTION TI"/>
    <s v="GUSTAVO AVILA VERA"/>
    <s v="USR_TSIGHT"/>
    <s v="1-Extenso/Generalizado"/>
    <s v="4-Baja"/>
    <s v="Baja"/>
    <s v="Incidente de Cliente"/>
    <s v="TELEFONICA EMPRESAS DE CHILE SA"/>
    <s v="wocu-aggregator TICKET AUTOMATICO"/>
    <s v="21/12/2023 12:04:24"/>
    <s v="21/12/2023 12:04:24"/>
    <x v="0"/>
    <s v="TRUESIGHT"/>
    <s v="TRUESIGHT"/>
    <s v="21/12/2023 12:59:38"/>
    <s v="21/12/2023 23:50:00"/>
    <s v="PREVENTIVO=SI_x000a_CODIGO DE SERVICIO=wocu-aggregator_x000a_DIRECCION=_x000a_CIUDAD=SANTIAGO_x000a_COMUNA LOCAL=_x000a_REGION=_x000a_QUIEN REPORTA=Ticket automático_x000a_CONTACTO EN TERRENO=_x000a_PROBLEMA=Node TECHEM01 - wocu_aggregator is Down_x000a_REQUERIMIENTO=_x000a_EQUIPOS ENERGIZADO O REINICIADO=_x000a_HORARI"/>
    <s v="Se revisa el servidor sin problemas de performance"/>
    <d v="1899-12-30T00:11:34"/>
    <d v="1899-12-30T00:55:14"/>
    <d v="1899-12-30T00:43:40"/>
    <x v="1"/>
    <s v=""/>
  </r>
  <r>
    <s v="INC000002509976"/>
    <s v="HOUSING"/>
    <x v="19"/>
    <s v="BELIEVE"/>
    <s v="YORDI M HURTADO ARAYA"/>
    <s v="frp_jolsso"/>
    <s v="3-Moderado/Limitado"/>
    <s v="3-Medio"/>
    <s v="Media"/>
    <s v="Requerimiento de Cliente"/>
    <s v="EQUIPOS ELECTRONICOS Y COMPUTACION SA"/>
    <s v="GESTION DATACENTER/ ACCESOS /EQUIPOS ELECTRONICOS Y COMPUTACION SA"/>
    <s v="21/12/2023 12:06:27"/>
    <s v="21/12/2023 12:11:25"/>
    <x v="0"/>
    <s v="COMUNICACIONES"/>
    <s v="VPN IP - MPLS"/>
    <s v="21/12/2023 12:33:21"/>
    <s v="21/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Repar"/>
    <s v="ACCESOS AUTORIZADOS"/>
    <d v="1899-12-30T00:18:12"/>
    <d v="1899-12-30T00:26:54"/>
    <d v="1899-12-30T00:08:42"/>
    <x v="0"/>
    <s v="Cumplido"/>
  </r>
  <r>
    <s v="INC000002510009"/>
    <s v="VPN IP - MPLS"/>
    <x v="3"/>
    <s v="GESTION HD"/>
    <s v="GUSTAVO AVILA VERA"/>
    <s v="frp_spevel"/>
    <s v="3-Moderado/Limitado"/>
    <s v="3-Medio"/>
    <s v="Media"/>
    <s v="Requerimiento de Cliente"/>
    <s v="TELEFONICA GLOBAL TECHNOLOGY S.A.AGENCIA EN CHILE"/>
    <s v="HD/Servidor kintun no hace envío de mails"/>
    <s v="21/12/2023 12:16:57"/>
    <s v="21/12/2023 12:18:54"/>
    <x v="0"/>
    <s v="CDP ANTIGUO 1"/>
    <s v="CDP ANTIGUO 2"/>
    <s v="21/12/2023 13:00:13"/>
    <s v="21/12/2023 23:50:00"/>
    <s v="PREVENTIVO: NO_x000a_CODIGO DE SERVICIO: _x000a_DIRECCION:_x000a_QUIEN REPORTA: Claudio Gajardo Garrido+56967960961 | claudio.gajardogarrido@telefonica.com_x000a_CONTACTO EN TERRENO:_x000a_PROBLEMA:_x000a_REQUERIMIENTO:generar Ticket a OPERACIONES CLOUD / CONTROLLER, para el siguiente Requ"/>
    <s v="Se gestiona el envio de correo"/>
    <d v="1899-12-30T00:00:00"/>
    <d v="1899-12-30T00:43:16"/>
    <d v="1899-12-30T00:43:16"/>
    <x v="0"/>
    <s v="Cumplido"/>
  </r>
  <r>
    <s v="INC000002510037"/>
    <s v="VPN IP - MPLS"/>
    <x v="21"/>
    <s v="GESTION HD"/>
    <s v="DENISE CRUZAT ETCHEBERRY"/>
    <s v="frp_spevel"/>
    <s v="3-Moderado/Limitado"/>
    <s v="3-Medio"/>
    <s v="Media"/>
    <s v="Requerimiento de Cliente"/>
    <s v="TELEFONICA GLOBAL TECHNOLOGY S.A.AGENCIA EN CHILE"/>
    <s v="HD/MPLS SONACOL"/>
    <s v="21/12/2023 13:10:32"/>
    <s v="21/12/2023 13:12:17"/>
    <x v="1"/>
    <s v="CDP ANTIGUO 1"/>
    <s v="CDP ANTIGUO 2"/>
    <s v="21/12/2023 14:30:10"/>
    <s v="21/12/2023 14:30:10"/>
    <s v="PREVENTIVO: NO_x000a_CODIGO DE SERVICIO: _x000a_DIRECCION:_x000a_QUIEN REPORTA:  Denise Cruzat Etcheberry  +56 9 93378009 | denise.cruzat@telefonica.com  _x000a_CONTACTO EN TERRENO:_x000a_PROBLEMA:_x000a_REQUERIMIENTO: favor crear ticket para agendar reunión técnica_x000a_EQUIPOS ENERGIZADO/REIN"/>
    <s v="Asunto: RE: MPLS SONACOL | FOLIO:INC000002510037 | APERTURA _x000a_ _x000a_Estimad@s @Help Desk, @DENISE,_x000a_ _x000a_               Buenas tardes, según lo conversado con cliente el se equivoco con los destinatarios, esta reunión corresponde a un proyecto que estamos ejecuta"/>
    <d v="1899-12-30T00:00:00"/>
    <d v="1899-12-30T01:19:38"/>
    <d v="1899-12-30T01:19:38"/>
    <x v="0"/>
    <s v="Cumplido"/>
  </r>
  <r>
    <s v="INC000002510062"/>
    <s v="VPN IP - MPLS"/>
    <x v="4"/>
    <s v="GESTION HD"/>
    <s v="ALEJANDRO ACEVEDO VALENZUELA"/>
    <s v="frp_rreyes"/>
    <s v="4-Menor/Localizado"/>
    <s v="4-Baja"/>
    <s v="Baja"/>
    <s v="Requerimiento de Cliente"/>
    <s v="TELEFONICA CYBERSECURITY TECH CHILE SPA"/>
    <s v="REQ / PROINVENTARIO - cl-v-app03 Permisos admin cuenta tct_cristobal.reyes"/>
    <s v="21/12/2023 13:50:25"/>
    <s v="21/12/2023 13:52:29"/>
    <x v="0"/>
    <s v="CDP ANTIGUO 1"/>
    <s v="CDP ANTIGUO 2"/>
    <s v="21/12/2023 14:47:50"/>
    <s v="21/12/2023 23:50:00"/>
    <s v="PREVENTIVO:_x000a__x000a_CODIGO DE SERVICIO:_x000a__x000a_DIRECCION:      _x000a__x000a_CIUDAD:             _x000a__x000a_COMUNA:_x000a__x000a_NOMBRE QUIEN REPORTA: Cristobal Reyes Delgado_x000a__x000a_TELEFONO QUIEN REPORTA: +56 9 6664 3831_x000a__x000a_NOMBRE CONTACTO EN TERRENO:        _x000a__x000a_TELEFONO 1 CONTACTO EN TERRENO:_x000a__x000a_TELEFONO 2 CO"/>
    <s v="Buen día. Se asigna privilegios Admin a cuenta tct_cristobal.reyes. Favor verificar e informar."/>
    <d v="1899-12-30T00:00:00"/>
    <d v="1899-12-30T00:57:25"/>
    <d v="1899-12-30T00:57:25"/>
    <x v="0"/>
    <s v="Cumplido"/>
  </r>
  <r>
    <s v="INC000002510077"/>
    <s v="VPN IP - MPLS"/>
    <x v="13"/>
    <s v="BELIEVE"/>
    <s v="PABLO N OLIVA ALARCON"/>
    <s v="frp_pcamay"/>
    <s v="4-Menor/Localizado"/>
    <s v="4-Baja"/>
    <s v="Baja"/>
    <s v="Requerimiento de Cliente"/>
    <s v="TELEFONICA CYBERSECURITY TECH CHILE SPA"/>
    <s v="REQ / SOC / ACTUALIZAR LA VERSIÓN DE ESXI"/>
    <s v="21/12/2023 14:36:33"/>
    <s v="21/12/2023 14:37:16"/>
    <x v="0"/>
    <s v="CDP ANTIGUO 1"/>
    <s v="CDP ANTIGUO 2"/>
    <s v="21/12/2023 15:57:01"/>
    <s v="21/12/2023 23:50:00"/>
    <s v="PREVENTIVO: NO_x000a_CODIGO DE SERVICIO_x000a_DIRECCION:_x000a_COMUNA:_x000a_NOMBRE QUIEN REPORTA: Juan Díaz Astudillo_x000a_TELEFONO QUIEN REPORTA: 56 9 5016 6137_x000a_NOMBRE CONTACTO EN TERRENO:_x000a_TEFEFONO 1 CONTACTO EN TERRENO:_x000a_TELEFONO 2 CONTACTO EN TERRENO:_x000a_REQUERIMIENTO:  Solicitamos"/>
    <s v="FASE RESOLUCIÓN Y RECUPERACIÓN_x000a__x000a_Se efectúa contacto con cliente: Juan Diaz_x000a__x000a_Teléfono de contacto:_x000a__x000a_Acciones realizadas: Se le informa que paltaforma no eprmite actualizaciones_x000a__x000a_Solución paliativa o definitiva: definitiva_x000a__x000a_Acciones de Mejora, Recomendacio"/>
    <d v="1899-12-30T00:00:00"/>
    <d v="1899-12-30T01:20:28"/>
    <d v="1899-12-30T01:20:28"/>
    <x v="0"/>
    <s v="Cumplido"/>
  </r>
  <r>
    <s v="INC000002510078"/>
    <s v="VPN IP - MPLS"/>
    <x v="9"/>
    <s v="ADMINISTRADORES RESIDENTES"/>
    <s v="AXEL ANDRADE"/>
    <s v="frp_rreyes"/>
    <s v="4-Menor/Localizado"/>
    <s v="4-Baja"/>
    <s v="Baja"/>
    <s v="Requerimiento de Cliente"/>
    <s v="BITUMIX AUSTRAL S.A."/>
    <s v="REQ / recuperar archivo"/>
    <s v="21/12/2023 14:29:02"/>
    <s v="21/12/2023 14:31:11"/>
    <x v="0"/>
    <s v="TI"/>
    <s v="ALMACENAMIENTO y RESPALDO"/>
    <s v="21/12/2023 15:25:36"/>
    <s v="21/12/2023 23:50:00"/>
    <s v="PREVENTIVO:_x000a__x000a_CODIGO DE SERVICIO: SRVBTXFS01_x000a__x000a_DIRECCION:      _x000a__x000a_CIUDAD:             _x000a__x000a_COMUNA:_x000a__x000a_NOMBRE QUIEN REPORTA: NICOLAS VALDES_x000a__x000a_TELEFONO QUIEN REPORTA:_x000a__x000a_NOMBRE CONTACTO EN TERRENO:        _x000a__x000a_TELEFONO 1 CONTACTO EN TERRENO:_x000a__x000a_TELEFONO 2 CONTACTO EN TERR"/>
    <s v="Se efectúa contacto con cliente: N/A_x000a_Teléfono de contacto:  N/A_x000a_Acciones realizadas: se envía correo a cliente indicando que archivo no se encuentra ya que fue creado después del respaldo. se procede a resolver folio._x000a_Solución paliativa o definitiva: def"/>
    <d v="1899-12-30T00:00:00"/>
    <d v="1899-12-30T00:56:34"/>
    <d v="1899-12-30T00:56:34"/>
    <x v="0"/>
    <s v="Cumplido"/>
  </r>
  <r>
    <s v="INC000002510096"/>
    <s v="VPN IP - MPLS"/>
    <x v="15"/>
    <s v="GESTION HD"/>
    <s v="ESTEBAN O BUSTOS CORNEJO"/>
    <s v="frp_spevel"/>
    <s v="3-Moderado/Limitado"/>
    <s v="3-Medio"/>
    <s v="Media"/>
    <s v="Requerimiento de Cliente"/>
    <s v="TELEFONICA GLOBAL TECHNOLOGY S.A.AGENCIA EN CHILE"/>
    <s v="HD/Telefónica: Solicitud de información equipos Data Domain"/>
    <s v="21/12/2023 14:57:09"/>
    <s v="21/12/2023 14:59:44"/>
    <x v="0"/>
    <s v="CDP ANTIGUO 1"/>
    <s v="CDP ANTIGUO 2"/>
    <s v="21/12/2023 16:03:05"/>
    <s v="21/12/2023 23:50:00"/>
    <s v="PREVENTIVO: NO_x000a_CODIGO DE SERVICIO: _x000a_DIRECCION:_x000a_QUIEN REPORTA: Juan Pablo Berrios Stuardo   Mob. +56 9 95328251 | juan.berriosstuardo@telefonica.com  _x000a_CONTACTO EN TERRENO: _x000a_PROBLEMA:_x000a_REQUERIMIENTO:por favor su acostumbrado apoyo en generar ticket de reque"/>
    <s v="MANO REMOTA REALIZADA"/>
    <d v="1899-12-30T00:31:49"/>
    <d v="1899-12-30T01:05:56"/>
    <d v="1899-12-30T00:34:07"/>
    <x v="0"/>
    <s v="Cumplido"/>
  </r>
  <r>
    <s v="INC000002510161"/>
    <s v="HOUSING"/>
    <x v="15"/>
    <s v="APQ ACCESOS"/>
    <s v="JOSE G MARQUEZ MARCANO"/>
    <s v="tct_josmam"/>
    <s v="4-Menor/Localizado"/>
    <s v="4-Baja"/>
    <s v="Baja"/>
    <s v="Requerimiento de Cliente"/>
    <s v="TELEFONICA EMPRESAS DE CHILE SA"/>
    <s v="SUPERVISION: Incidente - Desenergizado y reinicio Sevidor - GZWX231122o7p3"/>
    <s v="21/12/2023 15:40:35"/>
    <s v="21/12/2023 15:41:26"/>
    <x v="0"/>
    <s v="CDP ANTIGUO 1"/>
    <s v="CDP ANTIGUO 2"/>
    <s v="21/12/2023 15:48:26"/>
    <s v="21/12/2023 23:50:00"/>
    <s v="Incidente - Desenergizado y reinicio Sevidor - GZWX231122o7p3"/>
    <s v="TRABAJO REALIZADO CON EXITO"/>
    <d v="1899-12-30T00:06:31"/>
    <d v="1899-12-30T00:07:51"/>
    <d v="1899-12-30T00:01:20"/>
    <x v="0"/>
    <s v="Cumplido"/>
  </r>
  <r>
    <s v="INC000002510191"/>
    <s v="HOUSING"/>
    <x v="19"/>
    <s v="BELIEVE"/>
    <s v="YORDI M HURTADO ARAYA"/>
    <s v="frp_jolsso"/>
    <s v="3-Moderado/Limitado"/>
    <s v="3-Medio"/>
    <s v="Media"/>
    <s v="Requerimiento de Cliente"/>
    <s v="INELCOM CHILE SA"/>
    <s v="GESTION DATACENTER/ ACCESOS /INELCOM CHILE SA"/>
    <s v="21/12/2023 16:23:19"/>
    <s v="21/12/2023 16:25:16"/>
    <x v="0"/>
    <s v="COMUNICACIONES"/>
    <s v="VPN IP - MPLS"/>
    <s v="21/12/2023 16:47:42"/>
    <s v="21/12/2023 23:50:00"/>
    <s v="EMPRESA: INELCOM CHILE SA_x000a_CÓDIGO DE SERVICIO: _x000a_DIRECCIÓN:Calle San Martin #50, Santiago Centro, Santiago_x000a_NOMBRE DE QUIEN REPORTA: Roxana Jara _x000a_TELÉFONO DE QUIEN REPORTA: 994372663_x000a_NOMBRE DE CONTACTO EN TERRENO: _x000a_REQUERIMIENTO:Se requiere ventana para rea"/>
    <s v="ACCESOS AUTORIZADOS"/>
    <d v="1899-12-30T00:18:57"/>
    <d v="1899-12-30T00:24:23"/>
    <d v="1899-12-30T00:05:26"/>
    <x v="0"/>
    <s v="Cumplido"/>
  </r>
  <r>
    <s v="INC000002510195"/>
    <s v="HOUSING"/>
    <x v="6"/>
    <s v="BELIEVE"/>
    <s v="YORDI M HURTADO ARAYA"/>
    <s v="frp_jolsso"/>
    <s v="3-Moderado/Limitado"/>
    <s v="3-Medio"/>
    <s v="Media"/>
    <s v="Requerimiento de Cliente"/>
    <s v="INELCOM CHILE SA"/>
    <s v="GESTION DATACENTER/ ACCESOS /INELCOM CHILE SA"/>
    <s v="21/12/2023 16:34:02"/>
    <s v="21/12/2023 16:35:47"/>
    <x v="0"/>
    <s v="COMUNICACIONES"/>
    <s v="VPN IP - MPLS"/>
    <s v="21/12/2023 16:49:25"/>
    <s v="21/12/2023 23:50:00"/>
    <s v="EMPRESA: INELCOM CHILE SA_x000a_CÓDIGO DE SERVICIO: _x000a_DIRECCIÓN:Calle San Martin #50, Santiago Centro, Santiago_x000a_NOMBRE DE QUIEN REPORTA: Roxana Jara _x000a_TELÉFONO DE QUIEN REPORTA: 994372663_x000a_NOMBRE DE CONTACTO EN TERRENO: _x000a_REQUERIMIENTO:Habilitación de cruzada UTP"/>
    <s v="ACCESOS AUTORIZADOS"/>
    <d v="1899-12-30T00:00:32"/>
    <d v="1899-12-30T00:15:23"/>
    <d v="1899-12-30T00:14:51"/>
    <x v="0"/>
    <s v="Cumplido"/>
  </r>
  <r>
    <s v="INC000002510492"/>
    <s v="VPN IP - MPLS"/>
    <x v="13"/>
    <s v="GESTION HD"/>
    <s v="ANGEL CASTRO CABRERA"/>
    <s v="frp_disilv"/>
    <s v="3-Moderado/Limitado"/>
    <s v="4-Baja"/>
    <s v="Baja"/>
    <s v="Requerimiento de Cliente"/>
    <s v="TELEFONICA GLOBAL TECHNOLOGY S.A.AGENCIA EN CHILE"/>
    <s v="HD/MAQUINAS VIRTUALES SERVICIO TOD || FOLIO INC000002491737 || APERTURA"/>
    <s v="21/12/2023 23:58:49"/>
    <s v="22/12/2023 0:11:02"/>
    <x v="0"/>
    <s v="CDP ANTIGUO 1"/>
    <s v="CDP ANTIGUO 2"/>
    <s v="22/12/2023 13:47:44"/>
    <s v="22/12/2023 23:50:00"/>
    <s v="PREVENTIVO: NO_x000a_CODIGO DE SERVICIO: NN_x000a_DIRECCION:_x000a_QUIEN REPORTA: Bastián Cuevas 56 9 4749 3679_x000a_CONTACTO EN TERRENO:_x000a_PROBLEMA:_x000a_REQUERIMIENTO:Agradeceré su apoyo con el siguiente requerimiento._x000a__x000a_Necesitamos darle salida a internet a estos PC para poder pasa"/>
    <s v="Se efectúa contacto con cliente: Bastian Cuevas_x000a_Teléfono de contacto: Vía correo _x000a_Acciones realizadas: Se agrega red “Management_Network” en vApps de servidores virtuales._x000a_Acciones de Mejora, Recomendaciones: N/A_x000a_Causa Raíz: N/A"/>
    <d v="1899-12-30T06:20:15"/>
    <d v="1899-12-30T13:48:55"/>
    <d v="1899-12-30T07:28:40"/>
    <x v="0"/>
    <s v="Cumplido"/>
  </r>
  <r>
    <s v="INC000002510519"/>
    <s v="RED INTERNA"/>
    <x v="6"/>
    <s v="APQ ACCESOS"/>
    <s v="YORDI M HURTADO ARAYA"/>
    <s v="tct_yorhua"/>
    <s v="4-Menor/Localizado"/>
    <s v="4-Baja"/>
    <s v="Baja"/>
    <s v="Requerimiento de Cliente"/>
    <s v="TELEFONICA CYBERSECURITY TECH CHILE SPA"/>
    <s v="RONDA TOMA DE TEMPERATURAS SALAS TIC 16:30"/>
    <s v="21/12/2023 15:46:16"/>
    <s v="21/12/2023 15:46:53"/>
    <x v="0"/>
    <s v="CDP ANTIGUO 1"/>
    <s v="CDP ANTIGUO 2"/>
    <s v="21/12/2023 16:48:16"/>
    <s v="21/12/2023 23:50:00"/>
    <s v="RONDA TOMA DE TEMPERATURAS SALAS TIC 16:30"/>
    <s v="RONDA REALIZADA"/>
    <d v="1899-12-30T00:00:00"/>
    <d v="1899-12-30T01:02:00"/>
    <d v="1899-12-30T01:02:00"/>
    <x v="0"/>
    <s v="Cumplido"/>
  </r>
  <r>
    <s v="INC000002510520"/>
    <s v="RED INTERNA"/>
    <x v="6"/>
    <s v="APQ ACCESOS"/>
    <s v="YORDI M HURTADO ARAYA"/>
    <s v="tct_yorhua"/>
    <s v="4-Menor/Localizado"/>
    <s v="4-Baja"/>
    <s v="Baja"/>
    <s v="Requerimiento de Cliente"/>
    <s v="TELEFONICA CYBERSECURITY TECH CHILE SPA"/>
    <s v="RONDA SALAS TECNICAS 15:30 2509965_x000a_RONDA SALAS TECNICAS 19:30"/>
    <s v="21/12/2023 15:47:14"/>
    <s v="21/12/2023 15:47:39"/>
    <x v="0"/>
    <s v="CDP ANTIGUO 1"/>
    <s v="CDP ANTIGUO 2"/>
    <s v="21/12/2023 16:48:31"/>
    <s v="21/12/2023 23:50:00"/>
    <s v="RONDA SALAS TECNICAS 15:30 2509965_x000a_RONDA SALAS TECNICAS 19:30"/>
    <s v="RONDA REALIZADA"/>
    <d v="1899-12-30T00:00:00"/>
    <d v="1899-12-30T01:01:17"/>
    <d v="1899-12-30T01:01:17"/>
    <x v="0"/>
    <s v="Cumplido"/>
  </r>
  <r>
    <s v="INC000002510623"/>
    <s v="VPN IP - MPLS"/>
    <x v="3"/>
    <s v="GESTION HD"/>
    <s v="GUSTAVO AVILA VERA"/>
    <s v="frp_kaldor"/>
    <s v="3-Moderado/Limitado"/>
    <s v="3-Medio"/>
    <s v="Media"/>
    <s v="Requerimiento de Cliente"/>
    <s v="MARITIMA VALPARAISO CHILE"/>
    <s v="HD / _x000a_Ingreso Nuevos Dominios"/>
    <s v="21/12/2023 15:40:17"/>
    <s v="21/12/2023 15:44:39"/>
    <x v="0"/>
    <s v="CDP ANTIGUO 1"/>
    <s v="CDP ANTIGUO 2"/>
    <s v="21/12/2023 19:14:22"/>
    <s v="21/12/2023 23:50:00"/>
    <s v="PREVENTIVO: NO_x000a_CODIGO DE SERVICIO:-_x000a_DIRECCION:-_x000a_QUIEN REPORTA: Héctor Sandoval +56 (32) 260 7124   -   Anexo 7124_x000a_CONTACTO EN TERRENO:  Héctor Sandoval +56 (32) 260 7124   -   Anexo 7124_x000a_PROBLEMA:-_x000a__x000a_REQUERIMIENTO:_x000a_Compramos en NIC un nuevo dominio amms.c"/>
    <m/>
    <d v="1899-12-30T02:48:48"/>
    <d v="1899-12-30T03:34:05"/>
    <d v="1899-12-30T00:45:17"/>
    <x v="0"/>
    <s v="Cumplido"/>
  </r>
  <r>
    <s v="INC000002510669"/>
    <s v="RED INTERNA"/>
    <x v="0"/>
    <s v="APQ ACCESOS"/>
    <s v="CRISTOPHER MALDONADO ROMERO"/>
    <s v="tct_cmaldo"/>
    <s v="4-Menor/Localizado"/>
    <s v="4-Baja"/>
    <s v="Baja"/>
    <s v="Requerimiento de Cliente"/>
    <s v="TELEFONICA EMPRESAS DE CHILE SA"/>
    <s v="RONDA TOMA DE TEMPERATURAS SALAS TIC"/>
    <s v="21/12/2023 16:28:39"/>
    <s v="21/12/2023 16:32:09"/>
    <x v="0"/>
    <s v="CDP ANTIGUO 1"/>
    <s v="CDP ANTIGUO 2"/>
    <s v="21/12/2023 19:22:48"/>
    <s v="21/12/2023 23:50:00"/>
    <m/>
    <s v="RONDA REALIZADA"/>
    <d v="1899-12-30T00:00:00"/>
    <d v="1899-12-30T00:00:00"/>
    <d v="1899-12-30T00:00:00"/>
    <x v="0"/>
    <s v="Cumplido"/>
  </r>
  <r>
    <s v="INC000002510684"/>
    <s v="TICKET-INTELIGENTE"/>
    <x v="23"/>
    <s v="GESTION TI"/>
    <s v="GONZALO MENDOZA MARTINEZ"/>
    <s v="USR_TSIGHT"/>
    <s v="1-Extenso/Generalizado"/>
    <s v="4-Baja"/>
    <s v="Baja"/>
    <s v="Incidente de Cliente"/>
    <s v="TELEFONICA CYBERSECURITY TECH CHILE SPA"/>
    <s v="tctcsp01 - soc-splunk-i-02 TICKET AUTOMATICO"/>
    <s v="21/12/2023 16:34:24"/>
    <s v="21/12/2023 16:34:24"/>
    <x v="0"/>
    <s v="TRUESIGHT"/>
    <s v="TRUESIGHT"/>
    <s v="21/12/2023 18:10:28"/>
    <s v="21/12/2023 23:50:00"/>
    <s v="PREVENTIVO=SI_x000a_CODIGO DE SERVICIO=soc-splunk-i-02_x000a_DIRECCION=_x000a_CIUDAD=_x000a_COMUNA LOCAL=_x000a_REGION=_x000a_QUIEN REPORTA=Ticket automático_x000a_CONTACTO EN TERRENO=_x000a_PROBLEMA=Node TCTCSP01 - soc-splunk-i-02 CPU Load at 99 % Exceeds Threshold_x000a_REQUERIMIENTO=_x000a_EQUIPOS ENERGIZADO O"/>
    <s v="FASE RESOLUCIÓN Y RECUPERACIÓN_x000a__x000a_Se efectúa contacto con cliente: luislionel.chavez@fractaliasystems.es &lt;luislionel.chavez@fractaliasystems.es&gt;; ctc.chile.teamleader@fractaliasystems.es &lt;ctc.chile.teamleader@fractaliasystems.es&gt;; ctc.chile.tl.back@fractal"/>
    <d v="1899-12-30T00:48:48"/>
    <d v="1899-12-30T01:36:04"/>
    <d v="1899-12-30T00:47:16"/>
    <x v="1"/>
    <s v=""/>
  </r>
  <r>
    <s v="INC000002510715"/>
    <s v="HOUSING"/>
    <x v="16"/>
    <s v="BELIEVE"/>
    <s v="FERNEY D GARZON PEÑA"/>
    <s v="frp_pcamay"/>
    <s v="3-Moderado/Limitado"/>
    <s v="3-Medio"/>
    <s v="Media"/>
    <s v="Incidente de Cliente"/>
    <s v="HUAWEI CHILE S A"/>
    <s v="GESTION DATACENTER/ ACCESOS / Huawei"/>
    <s v="21/12/2023 16:58:14"/>
    <s v="21/12/2023 16:58:17"/>
    <x v="0"/>
    <s v="COMUNICACIONES"/>
    <s v="VPN IP - MPLS"/>
    <s v="21/12/2023 17:16:41"/>
    <s v="21/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00:00"/>
    <d v="1899-12-30T00:18:27"/>
    <d v="1899-12-30T00:18:27"/>
    <x v="1"/>
    <s v=""/>
  </r>
  <r>
    <s v="INC000002510756"/>
    <s v="HOUSING"/>
    <x v="19"/>
    <s v="BELIEVE"/>
    <s v="YORDI M HURTADO ARAYA"/>
    <s v="frp_pcamay"/>
    <s v="3-Moderado/Limitado"/>
    <s v="3-Medio"/>
    <s v="Media"/>
    <s v="Requerimiento de Cliente"/>
    <s v="TELEFONICA EMPRESAS DE CHILE SA"/>
    <s v="GESTION DATACENTER/ ACCESOS /"/>
    <s v="21/12/2023 17:37:30"/>
    <s v="21/12/2023 17:37:47"/>
    <x v="0"/>
    <s v="COMUNICACIONES"/>
    <s v="VPN IP - MPLS"/>
    <s v="21/12/2023 17:45:20"/>
    <s v="21/12/2023 23:50:00"/>
    <s v="EMPRESA: _x000a_CÓDIGO DE SERVICIO: _x000a_DIRECCIÓN:Calle San Martin #50, Santiago Centro, Santiago_x000a_NOMBRE DE QUIEN REPORTA:Manuel Maita_x000a_TELÉFONO DE QUIEN REPORTA:  56974138322_x000a_NOMBRE DE CONTACTO EN TERRENO: _x000a_PROBLEMA: Reemplazo Discos_x000a_EQUIPOS ENERGIZADO/REINICIADO"/>
    <s v="ACCESOS AUTORIZADOS"/>
    <d v="1899-12-30T00:01:55"/>
    <d v="1899-12-30T00:07:50"/>
    <d v="1899-12-30T00:05:55"/>
    <x v="0"/>
    <s v="Cumplido"/>
  </r>
  <r>
    <s v="INC000002510776"/>
    <s v="HOUSING"/>
    <x v="15"/>
    <s v="APQ ACCESOS"/>
    <s v="ALDO P VALENZUELA MUJICA"/>
    <s v="tct_avalen"/>
    <s v="1-Extenso/Generalizado"/>
    <s v="2-Alta"/>
    <s v="Critica"/>
    <s v="Requerimiento de Cliente"/>
    <s v="TELEFONICA EMPRESAS DE CHILE SA"/>
    <s v="TOMA DE ALARMAS DE CLIENTE"/>
    <s v="21/12/2023 17:42:10"/>
    <s v="21/12/2023 17:43:17"/>
    <x v="0"/>
    <s v="CDP ANTIGUO 1"/>
    <s v="CDP ANTIGUO 2"/>
    <s v="21/12/2023 17:47:15"/>
    <s v="21/12/2023 23:50:00"/>
    <s v="TOMA DE ALARMAS DE CLIENTE"/>
    <s v="SE REALIZA RONDA"/>
    <d v="1899-12-30T00:01:33"/>
    <d v="1899-12-30T00:05:05"/>
    <d v="1899-12-30T00:03:32"/>
    <x v="0"/>
    <s v="Cumplido"/>
  </r>
  <r>
    <s v="INC000002510785"/>
    <s v="HOUSING"/>
    <x v="15"/>
    <s v="APQ ACCESOS"/>
    <s v="ALDO P VALENZUELA MUJICA"/>
    <s v="tct_avalen"/>
    <s v="2-Significativo/Amplio"/>
    <s v="2-Alta"/>
    <s v="Alta"/>
    <s v="Requerimiento de Cliente"/>
    <s v="TELEFONICA EMPRESAS DE CHILE SA"/>
    <s v="TOMA DE ALARMAS DE CLIENTE"/>
    <s v="21/12/2023 17:49:26"/>
    <s v="21/12/2023 17:51:18"/>
    <x v="0"/>
    <s v="CDP ANTIGUO 1"/>
    <s v="CDP ANTIGUO 2"/>
    <s v="21/12/2023 17:57:25"/>
    <s v="21/12/2023 23:50:00"/>
    <s v="TOMA DE ALARMAS DE CLIENTE"/>
    <m/>
    <d v="1899-12-30T00:05:26"/>
    <d v="1899-12-30T00:07:59"/>
    <d v="1899-12-30T00:02:33"/>
    <x v="0"/>
    <s v="Cumplido"/>
  </r>
  <r>
    <s v="INC000002510819"/>
    <s v="VPN IP - MPLS"/>
    <x v="17"/>
    <s v="BELIEVE"/>
    <s v="VICTOR SEPULVEDA GAMARRA"/>
    <s v="frp_jolsso"/>
    <s v="4-Menor/Localizado"/>
    <s v="4-Baja"/>
    <s v="Baja"/>
    <s v="Requerimiento de Cliente"/>
    <s v="FORESTAL COIPSA SA"/>
    <s v="REQ / SOC / agregar subdominio &quot;eleva.corrupac.cl&quot; &gt; 181.212.133.68"/>
    <s v="21/12/2023 17:27:40"/>
    <s v="21/12/2023 17:29:40"/>
    <x v="0"/>
    <s v="TI"/>
    <s v="SISTEMAS OPERATIVOS"/>
    <s v="21/12/2023 19:40:06"/>
    <s v="21/12/2023 23:50:00"/>
    <s v="PREVENTIVO: NO_x000a_CODIGO DE SERVICIO:_x000a_DIRECCION:      _x000a_CIUDAD:             _x000a_COMUNA:_x000a_NOMBRE QUIEN REPORTA: Jose Luis Yañez Ferrada_x000a_TELEFONO QUIEN REPORTA:+569 9243 1025_x000a_NOMRE CONTACTO EN TERRENO:        _x000a_TELEFONO 1 CONTACTO EN TERRENO:_x000a_TELEFONO 2 CONTACTO EN"/>
    <s v="Se crea zona DNS eleva.corrupac.cl"/>
    <d v="1899-12-30T00:00:00"/>
    <d v="1899-12-30T02:12:26"/>
    <d v="1899-12-30T02:12:26"/>
    <x v="0"/>
    <s v="Cumplido"/>
  </r>
  <r>
    <s v="INC000002510834"/>
    <s v="VPN IP - MPLS"/>
    <x v="3"/>
    <s v="GESTION HD"/>
    <s v="GUSTAVO AVILA VERA"/>
    <s v="frp_spevel"/>
    <s v="3-Moderado/Limitado"/>
    <s v="3-Medio"/>
    <s v="Media"/>
    <s v="Requerimiento de Cliente"/>
    <s v="TELEFONICA GLOBAL TECHNOLOGY S.A.AGENCIA EN CHILE"/>
    <s v="HD/CVE-2023-48795"/>
    <s v="21/12/2023 17:42:58"/>
    <s v="21/12/2023 17:45:29"/>
    <x v="0"/>
    <s v="CDP ANTIGUO 1"/>
    <s v="CDP ANTIGUO 2"/>
    <s v="21/12/2023 20:29:38"/>
    <s v="21/12/2023 23:50:00"/>
    <s v="PREVENTIVO: NO_x000a_CODIGO DE SERVICIO: NN_x000a_DIRECCION:_x000a_QUIEN REPORTA: Javier Andres Cuevas Flores+56 9 9535 4350 | javier.cuevas@telefonica.com_x000a_CONTACTO EN TERRENO:_x000a_PROBLEMA: _x000a_REQUERIMIENTO: favor su ayuda para crear folio y asignar a Don @GUSTAVO AVILA VERA"/>
    <s v="Se revisa las alertas"/>
    <d v="1899-12-30T00:00:00"/>
    <d v="1899-12-30T02:46:40"/>
    <d v="1899-12-30T02:46:40"/>
    <x v="0"/>
    <s v="Cumplido"/>
  </r>
  <r>
    <s v="INC000002510864"/>
    <s v="HOUSING"/>
    <x v="16"/>
    <s v="BELIEVE"/>
    <s v="ALDO P VALENZUELA MUJICA"/>
    <s v="frp_jolsso"/>
    <s v="3-Moderado/Limitado"/>
    <s v="3-Medio"/>
    <s v="Media"/>
    <s v="Requerimiento de Cliente"/>
    <s v="TELEFONICA EMPRESAS DE CHILE SA"/>
    <s v="GESTION DATACENTER/ ACCESOS /TELEFONICA EMPRESAS DE CHILE SA"/>
    <s v="21/12/2023 18:39:59"/>
    <s v="21/12/2023 18:42:28"/>
    <x v="0"/>
    <s v="COMUNICACIONES"/>
    <s v="VPN IP - MPLS"/>
    <s v="21/12/2023 19:07:35"/>
    <s v="21/12/2023 23:50:00"/>
    <s v="EMPRESA: TELEFONICA EMPRESAS DE CHILE SA_x000a_CÓDIGO DE SERVICIO: _x000a_DIRECCIÓN:AV. Presidente Prieto #226, Paine, Santiago_x000a_NOMBRE DE QUIEN REPORTA: Mario Ocaranza _x000a_TELÉFONO DE QUIEN REPORTA: 56 9 93442282 _x000a_NOMBRE DE CONTACTO EN TERRENO: _x000a_REQUERIMIENTO: &quot;Reempla"/>
    <s v="ACCESOS AUTORIZADOS"/>
    <d v="1899-12-30T00:19:33"/>
    <d v="1899-12-30T00:27:36"/>
    <d v="1899-12-30T00:08:03"/>
    <x v="0"/>
    <s v="Cumplido"/>
  </r>
  <r>
    <s v="INC000002510895"/>
    <s v="SAP"/>
    <x v="17"/>
    <s v="CLOUD SAP HANA"/>
    <s v="NICOLAS A SAAVEDRA EGUILUZ"/>
    <s v="tct_nsaave"/>
    <s v="4-Menor/Localizado"/>
    <s v="4-Baja"/>
    <s v="Baja"/>
    <s v="Requerimiento de Cliente"/>
    <s v="TELEFONICA EMPRESAS DE CHILE SA"/>
    <s v="Checklist Diario Clientes 22.12.23"/>
    <s v="22/12/2023 7:29:05"/>
    <s v="22/12/2023 7:30:23"/>
    <x v="0"/>
    <s v="Service"/>
    <s v="Internal"/>
    <s v="22/12/2023 7:30:50"/>
    <s v="22/12/2023 23:50:00"/>
    <s v="Se realiza Checklist Diario de los clientes; _x000a_HDC_x000a_NUTRISCO"/>
    <s v="Se realiza Checklist Diario de los clientes; _x000a_HDC_x000a_NUTRISCO"/>
    <d v="1899-12-30T00:00:00"/>
    <d v="1899-12-30T00:01:45"/>
    <d v="1899-12-30T00:01:45"/>
    <x v="0"/>
    <s v="Cumplido"/>
  </r>
  <r>
    <s v="INC000002510921"/>
    <s v="TICKET-INTELIGENTE"/>
    <x v="3"/>
    <s v="DUOC TICKET AUTOMATICO"/>
    <s v="VICTOR SEPULVEDA GAMARRA"/>
    <s v="USR_TSIGHT"/>
    <s v="1-Extenso/Generalizado"/>
    <s v="4-Baja"/>
    <s v="Baja"/>
    <s v="Incidente de Cliente"/>
    <s v="FUNDACION INSTITUTO PROFESIONAL DUOC UC"/>
    <s v="fiprdu01 - proveedores TICKET AUTOMATICO"/>
    <s v="21/12/2023 18:08:47"/>
    <s v="21/12/2023 18:08:47"/>
    <x v="0"/>
    <s v="TI"/>
    <s v="SISTEMAS OPERATIVOS"/>
    <s v="21/12/2023 18:56:37"/>
    <s v="21/12/2023 23:50:00"/>
    <s v="PREVENTIVO=SI_x000a_CODIGO DE SERVICIO=FIPRDU01 - PROVEEDORES_x000a_DIRECCION=http://www.duoc.cl/proveedores_x000a_CIUDAD=${Ciudad}_x000a_COMUNA LOCAL=_x000a_REGION=${Región}_x000a_QUIEN REPORTA=Ticket automático_x000a_CONTACTO EN TERRENO=_x000a_PROBLEMA=FIPRDU01 - PROVEEDORES URL is down_x000a_REQUERIMIENT"/>
    <s v="Se revisaron los sitios alertados y estos se encuentran operativos. Se está verificando con monitoreo."/>
    <d v="1899-12-30T00:42:19"/>
    <d v="1899-12-30T00:47:50"/>
    <d v="1899-12-30T00:05:31"/>
    <x v="1"/>
    <s v=""/>
  </r>
  <r>
    <s v="INC000002510979"/>
    <s v="TICKET-INTELIGENTE"/>
    <x v="3"/>
    <s v="GESTION TI"/>
    <s v="VICTOR SEPULVEDA GAMARRA"/>
    <s v="USR_TSIGHT"/>
    <s v="1-Extenso/Generalizado"/>
    <s v="4-Baja"/>
    <s v="Baja"/>
    <s v="Incidente de Cliente"/>
    <s v="EMPRESA NACIONAL DE CERTIFICACIONES"/>
    <s v="emnace01 - ecert_respaldos_hsm TICKET AUTOMATICO"/>
    <s v="21/12/2023 19:03:51"/>
    <s v="21/12/2023 19:03:51"/>
    <x v="0"/>
    <s v="TI"/>
    <s v="SISTEMAS OPERATIVOS"/>
    <s v="21/12/2023 20:19:26"/>
    <s v="21/12/2023 23:50:00"/>
    <s v="PREVENTIVO=SI_x000a_CODIGO DE SERVICIO=ecert_respaldos_hsm_x000a_DIRECCION=_x000a_CIUDAD=_x000a_COMUNA LOCAL=_x000a_REGION=REGIÓN METROPOLITANA DE SANTIAGO_x000a_QUIEN REPORTA=Ticket automático_x000a_CONTACTO EN TERRENO=_x000a_PROBLEMA=Node EMNACE01 - ecert_respaldos_hsm is Down_x000a_REQUERIMIENTO=_x000a_EQUIPOS"/>
    <s v="Cliente indica que está realizando trabajos en el servidor y se debe mantener apagado."/>
    <d v="1899-12-30T01:13:47"/>
    <d v="1899-12-30T01:15:35"/>
    <d v="1899-12-30T00:01:48"/>
    <x v="1"/>
    <s v=""/>
  </r>
  <r>
    <s v="INC000002510996"/>
    <s v="RED INTERNA"/>
    <x v="0"/>
    <s v="APQ ACCESOS"/>
    <s v="CRISTOPHER MALDONADO ROMERO"/>
    <s v="tct_cmaldo"/>
    <s v="4-Menor/Localizado"/>
    <s v="4-Baja"/>
    <s v="Baja"/>
    <s v="Requerimiento de Cliente"/>
    <s v="TELEFONICA EMPRESAS DE CHILE SA"/>
    <s v="RONDA TOMA DE TEMPERATURAS SALAS TIC"/>
    <s v="21/12/2023 19:29:56"/>
    <s v="21/12/2023 19:31:14"/>
    <x v="0"/>
    <s v="CDP ANTIGUO 1"/>
    <s v="CDP ANTIGUO 2"/>
    <s v="21/12/2023 20:24:06"/>
    <s v="21/12/2023 23:50:00"/>
    <m/>
    <s v="RONDA REALIZADA"/>
    <d v="1899-12-30T00:00:00"/>
    <d v="1899-12-30T00:00:00"/>
    <d v="1899-12-30T00:00:00"/>
    <x v="0"/>
    <s v="Cumplido"/>
  </r>
  <r>
    <s v="INC000002511111"/>
    <s v="INFRAESTRUCTURA DC"/>
    <x v="6"/>
    <s v="APQ ACCESOS"/>
    <s v="FRANCISCO J FELIU ABARCA"/>
    <s v="tct_frafea"/>
    <s v="4-Menor/Localizado"/>
    <s v="4-Baja"/>
    <s v="Baja"/>
    <s v="Requerimiento de Cliente"/>
    <s v="TELEFONICA CYBERSECURITY TECH CHILE SPA"/>
    <s v="RONDA POR TOMA DE TEMPERATURAS EN SALAS TIC"/>
    <s v="21/12/2023 20:41:19"/>
    <s v="21/12/2023 20:42:04"/>
    <x v="0"/>
    <s v="TI"/>
    <s v="CLIMA"/>
    <s v="21/12/2023 21:00:37"/>
    <s v="21/12/2023 23:50:00"/>
    <s v="RONDA POR TOMA DE TEMPERATURAS EN SALAS TIC"/>
    <s v="RONDA REALIZADA"/>
    <d v="1899-12-30T00:00:00"/>
    <d v="1899-12-30T00:00:00"/>
    <d v="1899-12-30T00:00:00"/>
    <x v="0"/>
    <s v="Cumplido"/>
  </r>
  <r>
    <s v="INC000002511113"/>
    <s v="HOUSING"/>
    <x v="6"/>
    <s v="APQ ACCESOS"/>
    <s v="FRANCISCO J FELIU ABARCA"/>
    <s v="tct_frafea"/>
    <s v="4-Menor/Localizado"/>
    <s v="4-Baja"/>
    <s v="Baja"/>
    <s v="Requerimiento de Cliente"/>
    <s v="TELEFONICA CYBERSECURITY TECH CHILE SPA"/>
    <s v="RONDA PREVENTIVA EN SALAS TIC"/>
    <s v="21/12/2023 21:14:06"/>
    <s v="21/12/2023 21:15:10"/>
    <x v="0"/>
    <s v="TI"/>
    <s v="CLIMA"/>
    <s v="21/12/2023 21:53:19"/>
    <s v="21/12/2023 23:50:00"/>
    <s v="RONDA PREVENTIVA EN SALAS TIC"/>
    <s v="RONDA REALIZADA"/>
    <d v="1899-12-30T00:00:00"/>
    <d v="1899-12-30T00:00:00"/>
    <d v="1899-12-30T00:00:00"/>
    <x v="0"/>
    <s v="Cumplido"/>
  </r>
  <r>
    <s v="INC000002511120"/>
    <s v="VPN IP - MPLS"/>
    <x v="21"/>
    <s v="GESTION HD"/>
    <s v="DENISE CRUZAT ETCHEBERRY"/>
    <s v="frp_kaldor"/>
    <s v="3-Moderado/Limitado"/>
    <s v="3-Medio"/>
    <s v="Media"/>
    <s v="Requerimiento de Cliente"/>
    <s v="CITIGROUP SERVICES CHILE SPA"/>
    <s v="PDTE H.HAB Solicitud de informacion, Folio Nro: 12010178 - Enviado el 21-12-2023 a las 16:38"/>
    <s v="21/12/2023 22:13:45"/>
    <s v="21/12/2023 22:20:08"/>
    <x v="0"/>
    <s v="CDP ANTIGUO 1"/>
    <s v="CDP ANTIGUO 2"/>
    <s v="26/12/2023 18:13:36"/>
    <s v="26/12/2023 23:50:00"/>
    <s v="PREVENTIVO: NO_x000a_CODIGO DE SERVICIO:-_x000a_DIRECCION:-_x000a_QUIEN REPORTA: CARLA ROMERO LARENAS / Móvil 953836409 - 600 6000 280 | 280_x000a_CONTACTO EN TERRENO:-_x000a_PROBLEMA:-_x000a__x000a_REQUERIMIENTO:_x000a_Solicitar los reportes actuales de SOC1, SOC2 and ISO27001 y todos los disponibles"/>
    <s v="Esta solicitud será atendida mediante correo para dejar evidencia para la auditoria solicitada"/>
    <d v="1900-01-03T09:30:29"/>
    <d v="1900-01-03T20:59:51"/>
    <d v="1899-12-30T10:29:22"/>
    <x v="0"/>
    <s v="Cumplido"/>
  </r>
  <r>
    <s v="INC000002511126"/>
    <s v="VPN IP - MPLS"/>
    <x v="17"/>
    <s v="GESTION HD"/>
    <s v="NICOLAS A SAAVEDRA EGUILUZ"/>
    <s v="frp_kaldor"/>
    <s v="3-Moderado/Limitado"/>
    <s v="3-Medio"/>
    <s v="Media"/>
    <s v="Requerimiento de Cliente"/>
    <s v="COAGRO S A"/>
    <s v="HD / RV: COAGRA: QAS - Dimensionamiento ABAP en HANA (S/4HANA, Suite on HANA...)"/>
    <s v="21/12/2023 23:14:13"/>
    <s v="21/12/2023 23:18:24"/>
    <x v="0"/>
    <s v="CDP ANTIGUO 1"/>
    <s v="CDP ANTIGUO 2"/>
    <s v="22/12/2023 7:28:42"/>
    <s v="22/12/2023 23:50:00"/>
    <s v="PREVENTIVO: NO_x000a_CODIGO DE SERVICIO:-_x000a_DIRECCION:-_x000a_QUIEN REPORTA:Nicolás Saavedra Eguiluz / +56 9 6187 5469 _x000a_CONTACTO EN TERRENO:-_x000a_PROBLEMA:-_x000a_REQUERIMIENTO:_x000a_Favor generar ticket en base a requerimiento de cliente COAGRA_x000a_Dejar en bandeja CLOUD SAP HANA y asi"/>
    <s v="Adjunto en formato .txt el resultado de la ejecución del reporte xxx del ambiente QAS de Coagra."/>
    <d v="1899-12-30T04:26:39"/>
    <d v="1899-12-30T08:14:29"/>
    <d v="1899-12-30T03:47:50"/>
    <x v="0"/>
    <s v="Cumplido"/>
  </r>
  <r>
    <s v="INC000002511128"/>
    <s v="VPN IP - MPLS"/>
    <x v="12"/>
    <s v="GESTION HD"/>
    <s v="MOISES E MONTERO RAMOS"/>
    <s v="frp_kaldor"/>
    <s v="3-Moderado/Limitado"/>
    <s v="3-Medio"/>
    <s v="Media"/>
    <s v="Requerimiento de Cliente"/>
    <s v="TELEFONICA GLOBAL TECHNOLOGY S.A.AGENCIA EN CHILE"/>
    <s v="HD/C-19872300193/FUND INSTITUTO PROFESIONAL DUOC UC/Proyecto de seguridad-renovación"/>
    <s v="21/12/2023 23:38:08"/>
    <s v="21/12/2023 23:43:06"/>
    <x v="0"/>
    <s v="CDP ANTIGUO 1"/>
    <s v="CDP ANTIGUO 2"/>
    <s v="26/12/2023 13:28:08"/>
    <s v="26/12/2023 23:50:00"/>
    <s v="PREVENTIVO: NO_x000a_CODIGO DE SERVICIO:-_x000a_DIRECCION:-_x000a_QUIEN REPORTA: ANDRES EDUARDO GUDIÑO PEÑA / +56 9 9040 2570 _x000a_CONTACTO EN TERRENO:-_x000a_PROBLEMA:-_x000a_REQUERIMIENTO:_x000a_favor de su ayuda en revisar los recursos que tienen el siguiente listado de las maquinas del cli"/>
    <s v="Buenas tardes_x000a__x000a_Junto con saludar, Informo que fueron creados los VPG en Zerto de las 11 máquinas a migrar del cliente DUOC_x000a__x000a_1._x0009_AWSFILESERVER_x000a_2._x0009_JudasTadeo-HypervisorKVM_x000a_3._x0009_PRD-ELK-01_x000a_4._x0009_PRD-JON-01_x000a_5._x0009_PRD-SFTP-01_x000a_6._x0009_PRD-WS-MS_x000a_7._x0009_PRO-BIBLIO_DIGI_1_x000a_8._x0009_PRO-B"/>
    <d v="1900-01-03T09:13:29"/>
    <d v="1900-01-03T13:50:00"/>
    <d v="1899-12-30T04:36:31"/>
    <x v="0"/>
    <s v="Cumplido"/>
  </r>
  <r>
    <s v="INC000002511135"/>
    <s v="INFRAESTRUCTURA DC"/>
    <x v="6"/>
    <s v="APQ ACCESOS"/>
    <s v="FRANCISCO J FELIU ABARCA"/>
    <s v="tct_frafea"/>
    <s v="4-Menor/Localizado"/>
    <s v="4-Baja"/>
    <s v="Baja"/>
    <s v="Requerimiento de Cliente"/>
    <s v="TELEFONICA CYBERSECURITY TECH CHILE SPA"/>
    <s v="RONDA POR TOMA DE TEMPERATURAS EN SALAS TIC"/>
    <s v="22/12/2023 0:48:36"/>
    <s v="22/12/2023 0:49:31"/>
    <x v="0"/>
    <s v="TI"/>
    <s v="CLIMA"/>
    <s v="22/12/2023 1:12:16"/>
    <s v="22/12/2023 23:50:00"/>
    <s v="RONDA POR TOMA DE TEMPERATURAS EN SALAS TIC"/>
    <s v="RONDA REALIZADA"/>
    <d v="1899-12-30T00:00:00"/>
    <d v="1899-12-30T00:00:00"/>
    <d v="1899-12-30T00:00:00"/>
    <x v="0"/>
    <s v="Cumplido"/>
  </r>
  <r>
    <s v="INC000002511418"/>
    <s v="INFRAESTRUCTURA DC"/>
    <x v="6"/>
    <s v="APQ ACCESOS"/>
    <s v="FRANCISCO J FELIU ABARCA"/>
    <s v="tct_frafea"/>
    <s v="4-Menor/Localizado"/>
    <s v="4-Baja"/>
    <s v="Baja"/>
    <s v="Requerimiento de Cliente"/>
    <s v="TELEFONICA CYBERSECURITY TECH CHILE SPA"/>
    <s v="RONDA POR TOMA DE TEMPERATURAS EN SALAS TIC"/>
    <s v="22/12/2023 5:21:58"/>
    <s v="22/12/2023 5:23:09"/>
    <x v="0"/>
    <s v="TI"/>
    <s v="CLIMA"/>
    <s v="22/12/2023 5:42:38"/>
    <s v="22/12/2023 23:50:00"/>
    <s v="RONDA POR TOMA DE TEMPERATURAS EN SALAS TIC"/>
    <s v="RONDA REALIZADA"/>
    <d v="1899-12-30T00:00:00"/>
    <d v="1899-12-30T00:00:00"/>
    <d v="1899-12-30T00:00:00"/>
    <x v="0"/>
    <s v="Cumplido"/>
  </r>
  <r>
    <s v="INC000002511420"/>
    <s v="HOUSING"/>
    <x v="6"/>
    <s v="APQ ACCESOS"/>
    <s v="FRANCISCO J FELIU ABARCA"/>
    <s v="tct_frafea"/>
    <s v="4-Menor/Localizado"/>
    <s v="4-Baja"/>
    <s v="Baja"/>
    <s v="Requerimiento de Cliente"/>
    <s v="TELEFONICA CYBERSECURITY TECH CHILE SPA"/>
    <s v="TICKET SUPERVISION INC000002507960 / CRQ79676 CLIENTE ARTIKOS"/>
    <s v="22/12/2023 5:44:05"/>
    <s v="22/12/2023 5:45:26"/>
    <x v="0"/>
    <s v="HARDWARE"/>
    <s v="DATACENTER"/>
    <s v="22/12/2023 8:03:49"/>
    <s v="22/12/2023 23:50:00"/>
    <s v="TICKET SUPERVISION INC000002507960 / CRQ79676 CLIENTE ARTIKOS"/>
    <s v="SUPERVISION CRQ / OK"/>
    <d v="1899-12-30T00:00:00"/>
    <d v="1899-12-30T00:00:00"/>
    <d v="1899-12-30T00:00:00"/>
    <x v="0"/>
    <s v="Cumplido"/>
  </r>
  <r>
    <s v="INC000002511422"/>
    <s v="INFRAESTRUCTURA DC"/>
    <x v="6"/>
    <s v="APQ ACCESOS"/>
    <s v="FRANCISCO J FELIU ABARCA"/>
    <s v="tct_frafea"/>
    <s v="4-Menor/Localizado"/>
    <s v="4-Baja"/>
    <s v="Baja"/>
    <s v="Requerimiento de Cliente"/>
    <s v="TELEFONICA CYBERSECURITY TECH CHILE SPA"/>
    <s v="RONDA PREVENTIVA Y LECTURA DE TEMPERATURAS EN SALAS TIC"/>
    <s v="22/12/2023 6:33:54"/>
    <s v="22/12/2023 6:34:43"/>
    <x v="0"/>
    <s v="TI"/>
    <s v="CLIMA"/>
    <s v="22/12/2023 6:58:28"/>
    <s v="22/12/2023 23:50:00"/>
    <s v="RONDA PREVENTIVA Y LECTURA DE TEMPERATURAS EN SALAS TIC"/>
    <s v="RONDA REALIZADA"/>
    <d v="1899-12-30T00:00:00"/>
    <d v="1899-12-30T00:00:00"/>
    <d v="1899-12-30T00:00:00"/>
    <x v="0"/>
    <s v="Cumplido"/>
  </r>
  <r>
    <s v="INC000002511424"/>
    <s v="HOUSING"/>
    <x v="15"/>
    <s v="APQ ACCESOS"/>
    <s v="JAIRO A SALINAS GARAY"/>
    <s v="tct_jsalin"/>
    <s v="3-Moderado/Limitado"/>
    <s v="3-Medio"/>
    <s v="Media"/>
    <s v="Requerimiento de Cliente"/>
    <s v="TELEFONICA EMPRESAS DE CHILE SA"/>
    <s v="RONDA Y REVISION DE SALAS TECNICAS"/>
    <s v="22/12/2023 7:03:58"/>
    <s v="22/12/2023 7:06:08"/>
    <x v="0"/>
    <s v="CDP ANTIGUO 1"/>
    <s v="CDP ANTIGUO 2"/>
    <s v="22/12/2023 7:06:08"/>
    <s v="22/12/2023 23:50:00"/>
    <s v="RONDA Y REVISION DE SALAS TECNICAS"/>
    <s v="RONDA REALIZADA."/>
    <d v="1899-12-30T00:00:00"/>
    <d v="1899-12-30T00:02:10"/>
    <d v="1899-12-30T00:02:10"/>
    <x v="0"/>
    <s v="Cumplido"/>
  </r>
  <r>
    <s v="INC000002511425"/>
    <s v="HOUSING"/>
    <x v="15"/>
    <s v="APQ ACCESOS"/>
    <s v="JAIRO A SALINAS GARAY"/>
    <s v="tct_jsalin"/>
    <s v="3-Moderado/Limitado"/>
    <s v="3-Medio"/>
    <s v="Media"/>
    <s v="Requerimiento de Cliente"/>
    <s v="TELEFONICA EMPRESAS DE CHILE SA"/>
    <s v="TOMA DE ALARMAS DE CLIENTE"/>
    <s v="22/12/2023 7:06:22"/>
    <s v="22/12/2023 7:08:03"/>
    <x v="0"/>
    <s v="CDP ANTIGUO 1"/>
    <s v="CDP ANTIGUO 2"/>
    <s v="22/12/2023 7:08:03"/>
    <s v="22/12/2023 23:50:00"/>
    <s v="TOMA DE ALARMAS DE CLIENTE"/>
    <s v="TOMA DE ALARMAS REALIZADA."/>
    <d v="1899-12-30T00:00:00"/>
    <d v="1899-12-30T00:01:41"/>
    <d v="1899-12-30T00:01:41"/>
    <x v="0"/>
    <s v="Cumplido"/>
  </r>
  <r>
    <s v="INC000002511426"/>
    <s v="HOUSING"/>
    <x v="15"/>
    <s v="APQ ACCESOS"/>
    <s v="JAIRO A SALINAS GARAY"/>
    <s v="tct_jsalin"/>
    <s v="3-Moderado/Limitado"/>
    <s v="3-Medio"/>
    <s v="Media"/>
    <s v="Requerimiento de Cliente"/>
    <s v="TELEFONICA EMPRESAS DE CHILE SA"/>
    <s v="Reemplazo de módulos SFP's"/>
    <s v="22/12/2023 7:08:10"/>
    <s v="22/12/2023 7:10:37"/>
    <x v="0"/>
    <s v="CDP ANTIGUO 1"/>
    <s v="CDP ANTIGUO 2"/>
    <s v="22/12/2023 7:10:37"/>
    <s v="22/12/2023 23:50:00"/>
    <s v="Reemplazo de módulos SFP's"/>
    <s v="SUPERVISION OK."/>
    <d v="1899-12-30T00:00:00"/>
    <d v="1899-12-30T00:02:27"/>
    <d v="1899-12-30T00:02:27"/>
    <x v="0"/>
    <s v="Cumplido"/>
  </r>
  <r>
    <s v="INC000002511444"/>
    <s v="INFRAESTRUCTURA DC"/>
    <x v="1"/>
    <s v="APQ ACCESOS"/>
    <s v="CARLOS F ARAYA RAMIREZ"/>
    <s v="tct_cararr"/>
    <s v="4-Menor/Localizado"/>
    <s v="4-Baja"/>
    <s v="Baja"/>
    <s v="Requerimiento de Cliente"/>
    <s v="TELEFONICA CYBERSECURITY TECH CHILE SPA"/>
    <s v="RONDA INSPECTIVA"/>
    <s v="22/12/2023 9:43:28"/>
    <s v="22/12/2023 9:44:13"/>
    <x v="0"/>
    <s v="CDP ANTIGUO 1"/>
    <s v="CDP ANTIGUO 2"/>
    <s v="22/12/2023 10:15:07"/>
    <s v="22/12/2023 23:50:00"/>
    <m/>
    <s v="RONDA REALIZADA"/>
    <d v="1899-12-30T00:00:00"/>
    <d v="1899-12-30T00:00:00"/>
    <d v="1899-12-30T00:00:00"/>
    <x v="0"/>
    <s v="Cumplido"/>
  </r>
  <r>
    <s v="INC000002511447"/>
    <s v="HOUSING"/>
    <x v="1"/>
    <s v="APQ ACCESOS"/>
    <s v="CARLOS F ARAYA RAMIREZ"/>
    <s v="tct_cararr"/>
    <s v="4-Menor/Localizado"/>
    <s v="4-Baja"/>
    <s v="Baja"/>
    <s v="Requerimiento de Cliente"/>
    <s v="TELEFONICA CYBERSECURITY TECH CHILE SPA"/>
    <s v="TOMA DE ALARMAS"/>
    <s v="22/12/2023 9:45:13"/>
    <s v="22/12/2023 9:45:53"/>
    <x v="0"/>
    <s v="CDP ANTIGUO 1"/>
    <s v="CDP ANTIGUO 2"/>
    <s v="22/12/2023 10:18:01"/>
    <s v="22/12/2023 23:50:00"/>
    <m/>
    <s v="TOMA DE ALARMAS REALIZADA"/>
    <d v="1899-12-30T00:00:00"/>
    <d v="1899-12-30T00:00:00"/>
    <d v="1899-12-30T00:00:00"/>
    <x v="0"/>
    <s v="Cumplido"/>
  </r>
  <r>
    <s v="INC000002511457"/>
    <s v="VPN IP - MPLS"/>
    <x v="4"/>
    <s v="BELIEVE"/>
    <s v="PAUL A SEPULVEDA ALVAREZ"/>
    <s v="frp_cnavar"/>
    <s v="3-Moderado/Limitado"/>
    <s v="3-Medio"/>
    <s v="Media"/>
    <s v="Requerimiento de Cliente"/>
    <s v="GPS CHILE SPA"/>
    <s v="GAMA/ URGENTE-Aumento de disco Servidor 10.0.1.2 SQLINT - DISCO Y"/>
    <s v="22/12/2023 10:25:29"/>
    <s v="22/12/2023 10:26:23"/>
    <x v="0"/>
    <s v="CDP ANTIGUO 1"/>
    <s v="CDP ANTIGUO 2"/>
    <s v="22/12/2023 15:59:47"/>
    <s v="22/12/2023 23:50:00"/>
    <s v="PREVENTIVO: NO_x000a_CODIGO DE SERVICIO: 10.0.1.2_x000a_DIRECCION:_x000a_QUIEN REPORTA:Pablo Morandi M. - +56 9 6200 9867_x000a_CONTACTO EN TERRENO: :Pablo Morandi M. - +56 9 6200 9867_x000a_PROBLEMA:_x000a_REQUERIMIENTO:_x000a__x000a_Hace algún tiempo para el servidor SQL 10.0.1.2 (EL MAS CRÍTICO DE"/>
    <s v="te comento que se realiza la extensión de disco en la unidad P._x000a_Quedo atento a comentarios, adjunto evidencia._x000a_Esta acción no genera indisponibilidad en los recursos"/>
    <d v="1899-12-30T00:27:31"/>
    <d v="1899-12-30T05:34:18"/>
    <d v="1899-12-30T05:06:47"/>
    <x v="0"/>
    <s v="Cumplido"/>
  </r>
  <r>
    <s v="INC000002511470"/>
    <s v="SAP"/>
    <x v="17"/>
    <s v="CLOUD SAP HANA"/>
    <s v="OSCAR A GUZMAN MEDIC"/>
    <s v="tct_oguzma"/>
    <s v="3-Moderado/Limitado"/>
    <s v="4-Baja"/>
    <s v="Baja"/>
    <s v="Requerimiento de Cliente"/>
    <s v="TELEFONICA GLOBAL TECHNOLOGY S.A.AGENCIA EN CHILE"/>
    <s v="Checklist Diarios 01.12.2023"/>
    <s v="22/12/2023 11:03:46"/>
    <s v="22/12/2023 11:13:44"/>
    <x v="0"/>
    <s v="TI"/>
    <s v="SERVICIOS DE HOSTING"/>
    <s v="22/12/2023 15:55:05"/>
    <s v="22/12/2023 23:50:00"/>
    <s v="ACMA-COAGRA-SUGAL-HCUA"/>
    <s v="Checklist enviados"/>
    <d v="1899-12-30T00:00:00"/>
    <d v="1899-12-30T04:51:19"/>
    <d v="1899-12-30T04:51:19"/>
    <x v="0"/>
    <s v="Cumplido"/>
  </r>
  <r>
    <s v="INC000002511477"/>
    <s v="SAP"/>
    <x v="17"/>
    <s v="CLOUD SAP HANA"/>
    <s v="OSCAR A GUZMAN MEDIC"/>
    <s v="tct_oguzma"/>
    <s v="3-Moderado/Limitado"/>
    <s v="4-Baja"/>
    <s v="Baja"/>
    <s v="Requerimiento de Cliente"/>
    <s v="TELEFONICA GLOBAL TECHNOLOGY S.A.AGENCIA EN CHILE"/>
    <s v="Checklist Diarios 04.12.2023"/>
    <s v="22/12/2023 11:14:07"/>
    <s v="22/12/2023 11:15:36"/>
    <x v="0"/>
    <s v="TI"/>
    <s v="SERVICIOS DE HOSTING"/>
    <s v="22/12/2023 15:56:03"/>
    <s v="22/12/2023 23:50:00"/>
    <s v="ACMA-COAGRA-SUGAL-HCUA"/>
    <s v="Checklist enviados"/>
    <d v="1899-12-30T00:00:00"/>
    <d v="1899-12-30T04:41:56"/>
    <d v="1899-12-30T04:41:56"/>
    <x v="0"/>
    <s v="Cumplido"/>
  </r>
  <r>
    <s v="INC000002511480"/>
    <s v="SAP"/>
    <x v="17"/>
    <s v="CLOUD SAP HANA"/>
    <s v="OSCAR A GUZMAN MEDIC"/>
    <s v="tct_oguzma"/>
    <s v="3-Moderado/Limitado"/>
    <s v="4-Baja"/>
    <s v="Baja"/>
    <s v="Requerimiento de Cliente"/>
    <s v="TELEFONICA GLOBAL TECHNOLOGY S.A.AGENCIA EN CHILE"/>
    <s v="Checklist Diarios 05.12.2023"/>
    <s v="22/12/2023 11:26:49"/>
    <s v="22/12/2023 11:28:40"/>
    <x v="0"/>
    <s v="TI"/>
    <s v="SERVICIOS DE HOSTING"/>
    <s v="22/12/2023 15:57:29"/>
    <s v="22/12/2023 23:50:00"/>
    <s v="ACMA-COAGRA-SUGAL-HCUA"/>
    <s v="Checklist enviados"/>
    <d v="1899-12-30T00:00:00"/>
    <d v="1899-12-30T04:30:40"/>
    <d v="1899-12-30T04:30:40"/>
    <x v="0"/>
    <s v="Cumplido"/>
  </r>
  <r>
    <s v="INC000002511486"/>
    <s v="SAP"/>
    <x v="17"/>
    <s v="CLOUD SAP HANA"/>
    <s v="OSCAR A GUZMAN MEDIC"/>
    <s v="tct_oguzma"/>
    <s v="3-Moderado/Limitado"/>
    <s v="4-Baja"/>
    <s v="Baja"/>
    <s v="Requerimiento de Cliente"/>
    <s v="TELEFONICA GLOBAL TECHNOLOGY S.A.AGENCIA EN CHILE"/>
    <s v="Checklist Diarios 06.12.2023"/>
    <s v="22/12/2023 11:32:12"/>
    <s v="22/12/2023 11:32:15"/>
    <x v="0"/>
    <s v="TI"/>
    <s v="SERVICIOS DE HOSTING"/>
    <s v="22/12/2023 15:58:42"/>
    <s v="22/12/2023 23:50:00"/>
    <s v="ACMA-COAGRA-SUGAL-HCUA"/>
    <s v="Checklist enviados"/>
    <d v="1899-12-30T00:00:00"/>
    <d v="1899-12-30T04:26:30"/>
    <d v="1899-12-30T04:26:30"/>
    <x v="0"/>
    <s v="Cumplido"/>
  </r>
  <r>
    <s v="INC000002511488"/>
    <s v="SAP"/>
    <x v="17"/>
    <s v="CLOUD SAP HANA"/>
    <s v="OSCAR A GUZMAN MEDIC"/>
    <s v="tct_oguzma"/>
    <s v="3-Moderado/Limitado"/>
    <s v="4-Baja"/>
    <s v="Baja"/>
    <s v="Requerimiento de Cliente"/>
    <s v="TELEFONICA GLOBAL TECHNOLOGY S.A.AGENCIA EN CHILE"/>
    <s v="Checklist Diarios 07.12.2023"/>
    <s v="22/12/2023 11:33:10"/>
    <s v="22/12/2023 11:34:42"/>
    <x v="0"/>
    <s v="TI"/>
    <s v="SERVICIOS DE HOSTING"/>
    <s v="22/12/2023 15:59:51"/>
    <s v="22/12/2023 23:50:00"/>
    <s v="ACMA-COAGRA-SUGAL-HCUA"/>
    <s v="Checklist enviados"/>
    <d v="1899-12-30T00:00:00"/>
    <d v="1899-12-30T04:26:41"/>
    <d v="1899-12-30T04:26:41"/>
    <x v="0"/>
    <s v="Cumplido"/>
  </r>
  <r>
    <s v="INC000002511489"/>
    <s v="SAP"/>
    <x v="17"/>
    <s v="CLOUD SAP HANA"/>
    <s v="OSCAR A GUZMAN MEDIC"/>
    <s v="tct_oguzma"/>
    <s v="3-Moderado/Limitado"/>
    <s v="4-Baja"/>
    <s v="Baja"/>
    <s v="Requerimiento de Cliente"/>
    <s v="TELEFONICA GLOBAL TECHNOLOGY S.A.AGENCIA EN CHILE"/>
    <s v="Checklist Diarios 09.12.2023"/>
    <s v="22/12/2023 11:36:42"/>
    <s v="22/12/2023 11:37:49"/>
    <x v="0"/>
    <s v="TI"/>
    <s v="SERVICIOS DE HOSTING"/>
    <s v="22/12/2023 16:01:10"/>
    <s v="22/12/2023 23:50:00"/>
    <s v="ACMA-COAGRA-NUTRISCO-FUSAN-SUGAL-HDC-BLUMAR-INCHALAM-HCUA"/>
    <s v="Checklist enviados"/>
    <d v="1899-12-30T00:00:00"/>
    <d v="1899-12-30T04:24:28"/>
    <d v="1899-12-30T04:24:28"/>
    <x v="0"/>
    <s v="Cumplido"/>
  </r>
  <r>
    <s v="INC000002511491"/>
    <s v="SAP"/>
    <x v="17"/>
    <s v="CLOUD SAP HANA"/>
    <s v="OSCAR A GUZMAN MEDIC"/>
    <s v="tct_oguzma"/>
    <s v="3-Moderado/Limitado"/>
    <s v="4-Baja"/>
    <s v="Baja"/>
    <s v="Requerimiento de Cliente"/>
    <s v="TELEFONICA GLOBAL TECHNOLOGY S.A.AGENCIA EN CHILE"/>
    <s v="Checklist Diarios 10.12.2023"/>
    <s v="22/12/2023 11:45:53"/>
    <s v="22/12/2023 11:47:13"/>
    <x v="0"/>
    <s v="TI"/>
    <s v="SERVICIOS DE HOSTING"/>
    <s v="22/12/2023 16:02:26"/>
    <s v="22/12/2023 23:50:00"/>
    <s v="ACMA-COAGRA-NUTRISCO-FUSAN-SUGAL-HDC-BLUMAR-INCHALAM-HCUA"/>
    <s v="Checklist enviados"/>
    <d v="1899-12-30T00:00:00"/>
    <d v="1899-12-30T04:16:33"/>
    <d v="1899-12-30T04:16:33"/>
    <x v="0"/>
    <s v="Cumplido"/>
  </r>
  <r>
    <s v="INC000002511492"/>
    <s v="SAP"/>
    <x v="17"/>
    <s v="CLOUD SAP HANA"/>
    <s v="OSCAR A GUZMAN MEDIC"/>
    <s v="tct_oguzma"/>
    <s v="3-Moderado/Limitado"/>
    <s v="4-Baja"/>
    <s v="Baja"/>
    <s v="Requerimiento de Cliente"/>
    <s v="TELEFONICA GLOBAL TECHNOLOGY S.A.AGENCIA EN CHILE"/>
    <s v="Checklist Diarios 11.12.2023"/>
    <s v="22/12/2023 11:49:10"/>
    <s v="22/12/2023 11:50:21"/>
    <x v="0"/>
    <s v="TI"/>
    <s v="SERVICIOS DE HOSTING"/>
    <s v="22/12/2023 16:03:46"/>
    <s v="22/12/2023 23:50:00"/>
    <s v="ACMA-COAGRA-SUGAL-HCUA-FRUSAN"/>
    <s v="Checklist enviados"/>
    <d v="1899-12-30T00:00:00"/>
    <d v="1899-12-30T04:14:36"/>
    <d v="1899-12-30T04:14:36"/>
    <x v="0"/>
    <s v="Cumplido"/>
  </r>
  <r>
    <s v="INC000002511493"/>
    <s v="VPN IP - MPLS"/>
    <x v="7"/>
    <s v="GESTION HD"/>
    <s v="CRISTOBAL I REYES DELGADO"/>
    <s v="frp_fpetro"/>
    <s v="3-Moderado/Limitado"/>
    <s v="3-Medio"/>
    <s v="Media"/>
    <s v="Requerimiento de Cliente"/>
    <s v="TELEFONICA GLOBAL TECHNOLOGY S.A.AGENCIA EN CHILE"/>
    <s v="REQ/TELEFONICA - Alarma disco servidor C3-SQLDB01"/>
    <s v="22/12/2023 11:47:48"/>
    <s v="22/12/2023 11:49:27"/>
    <x v="0"/>
    <s v="TI"/>
    <s v="BASES DE DATOS"/>
    <s v="22/12/2023 13:31:35"/>
    <s v="22/12/2023 23:50:00"/>
    <s v="PREVENTIVO: NO_x000a_CODIGO DE SERVICIO:_x000a_DIRECCION:_x000a_QUIEN REPORTA:_x000a_CONTACTO EN TERRENO:_x000a__x000a_REQUERIMIENTO:_x000a__x000a_Buenos dias. Favor crear un ticket y asignar a mi persona (BASES DE DATOS), por la siguiente alarma:_x000a__x000a_ _x000a__x000a_Liberar espacio del disco E del servidor C3-SQLDB0"/>
    <s v="Estimados,_x000a__x000a_Se resuelve alarma de espacio en disco E, luego de realizar una limpieza en la base de datos temporal del motor."/>
    <d v="1899-12-30T00:16:08"/>
    <d v="1899-12-30T01:43:47"/>
    <d v="1899-12-30T01:27:39"/>
    <x v="0"/>
    <s v="Cumplido"/>
  </r>
  <r>
    <s v="INC000002511497"/>
    <s v="SAP"/>
    <x v="17"/>
    <s v="CLOUD SAP HANA"/>
    <s v="OSCAR A GUZMAN MEDIC"/>
    <s v="tct_oguzma"/>
    <s v="3-Moderado/Limitado"/>
    <s v="4-Baja"/>
    <s v="Baja"/>
    <s v="Requerimiento de Cliente"/>
    <s v="TELEFONICA GLOBAL TECHNOLOGY S.A.AGENCIA EN CHILE"/>
    <s v="Checklist Diarios 12.12.2023"/>
    <s v="22/12/2023 11:51:11"/>
    <s v="22/12/2023 11:52:30"/>
    <x v="0"/>
    <s v="TI"/>
    <s v="SERVICIOS DE HOSTING"/>
    <s v="22/12/2023 16:09:38"/>
    <s v="22/12/2023 23:50:00"/>
    <s v="ACMA-COAGRA-FRUSAN"/>
    <s v="Checklist enviados"/>
    <d v="1899-12-30T00:00:00"/>
    <d v="1899-12-30T04:18:27"/>
    <d v="1899-12-30T04:18:27"/>
    <x v="0"/>
    <s v="Cumplido"/>
  </r>
  <r>
    <s v="INC000002511500"/>
    <s v="SAP"/>
    <x v="17"/>
    <s v="CLOUD SAP HANA"/>
    <s v="OSCAR A GUZMAN MEDIC"/>
    <s v="tct_oguzma"/>
    <s v="3-Moderado/Limitado"/>
    <s v="4-Baja"/>
    <s v="Baja"/>
    <s v="Requerimiento de Cliente"/>
    <s v="TELEFONICA GLOBAL TECHNOLOGY S.A.AGENCIA EN CHILE"/>
    <s v="Checklist Diarios 13.12.2023"/>
    <s v="22/12/2023 11:54:13"/>
    <s v="22/12/2023 11:58:24"/>
    <x v="0"/>
    <s v="TI"/>
    <s v="SERVICIOS DE HOSTING"/>
    <s v="22/12/2023 16:10:43"/>
    <s v="22/12/2023 23:50:00"/>
    <s v="ACMA-COAGRA-FRUSAN"/>
    <s v="Checklist enviados"/>
    <d v="1899-12-30T00:00:00"/>
    <d v="1899-12-30T04:16:30"/>
    <d v="1899-12-30T04:16:30"/>
    <x v="0"/>
    <s v="Cumplido"/>
  </r>
  <r>
    <s v="INC000002511518"/>
    <s v="TICKET-INTELIGENTE"/>
    <x v="4"/>
    <s v="GESTION TI"/>
    <s v="JUAN CARLOS UZCATEGUI FUGUETT"/>
    <s v="USR_TSIGHT"/>
    <s v="1-Extenso/Generalizado"/>
    <s v="4-Baja"/>
    <s v="Baja"/>
    <s v="Incidente de Cliente"/>
    <s v="PRODINSA 2"/>
    <s v="prodin01 - apposv_vm TICKET AUTOMATICO"/>
    <s v="22/12/2023 2:07:54"/>
    <s v="22/12/2023 2:07:54"/>
    <x v="0"/>
    <s v="TRUESIGHT"/>
    <s v="TRUESIGHT"/>
    <s v="22/12/2023 7:28:20"/>
    <s v="22/12/2023 23:50:00"/>
    <s v="PREVENTIVO=SI_x000a_CODIGO DE SERVICIO=apposv_VM_x000a_DIRECCION=_x000a_CIUDAD=_x000a_COMUNA LOCAL=_x000a_REGION=_x000a_QUIEN REPORTA=Ticket automático_x000a_CONTACTO EN TERRENO=_x000a_PROBLEMA=High RAM Usage Alert for Node PRODIN01 - apposv_VM_x000a_REQUERIMIENTO=_x000a_EQUIPOS ENERGIZADO O REINICIADO=_x000a_HORARIO D"/>
    <s v="Alza asociada a servicios productivos del servidor, actualmente normalizada sin intervencion."/>
    <d v="1899-12-30T05:17:49"/>
    <d v="1899-12-30T05:20:26"/>
    <d v="1899-12-30T00:02:37"/>
    <x v="1"/>
    <s v=""/>
  </r>
  <r>
    <s v="INC000002511544"/>
    <s v="TICKET-INTELIGENTE"/>
    <x v="3"/>
    <s v="GESTION TI"/>
    <s v="VICTOR SEPULVEDA GAMARRA"/>
    <s v="USR_TSIGHT"/>
    <s v="1-Extenso/Generalizado"/>
    <s v="4-Baja"/>
    <s v="Baja"/>
    <s v="Incidente de Cliente"/>
    <s v="BLUMAR S.A."/>
    <s v="blumar01 - blutssaperp TICKET AUTOMATICO"/>
    <s v="22/12/2023 3:18:18"/>
    <s v="22/12/2023 3:18:18"/>
    <x v="0"/>
    <s v="TI"/>
    <s v="SISTEMAS OPERATIVOS"/>
    <s v="22/12/2023 9:42:17"/>
    <s v="22/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6:23:12"/>
    <d v="1899-12-30T06:23:59"/>
    <d v="1899-12-30T00:00:47"/>
    <x v="1"/>
    <s v=""/>
  </r>
  <r>
    <s v="INC000002511583"/>
    <s v="TICKET-INTELIGENTE"/>
    <x v="4"/>
    <s v="GESTION TI"/>
    <s v="JUAN CARLOS UZCATEGUI FUGUETT"/>
    <s v="USR_TSIGHT"/>
    <s v="1-Extenso/Generalizado"/>
    <s v="4-Baja"/>
    <s v="Baja"/>
    <s v="Incidente de Cliente"/>
    <s v="FUNDACION INSTITUTO PROFESIONAL DUOC UC"/>
    <s v="fiprdu01 - dcadmavaras TICKET AUTOMATICO"/>
    <s v="22/12/2023 4:10:40"/>
    <s v="22/12/2023 4:10:40"/>
    <x v="0"/>
    <s v="TI"/>
    <s v="SISTEMAS OPERATIVOS"/>
    <s v="22/12/2023 7:27:51"/>
    <s v="22/12/2023 23:50:00"/>
    <s v="PREVENTIVO=SI_x000a_CODIGO DE SERVICIO=DCADMAVARAS_x000a_DIRECCION=_x000a_CIUDAD=_x000a_COMUNA LOCAL=_x000a_REGION=_x000a_QUIEN REPORTA=Ticket automático_x000a_CONTACTO EN TERRENO=_x000a_PROBLEMA=High RAM Usage Alert for Node FIPRDU01 - DCADMAVARAS_x000a_REQUERIMIENTO=_x000a_EQUIPOS ENERGIZADO O REINICIADO=_x000a_HORAR"/>
    <s v="Alza asociada a servicios productivos del servidor, actualmente normalizada sin intervencion."/>
    <d v="1899-12-30T03:02:08"/>
    <d v="1899-12-30T03:17:11"/>
    <d v="1899-12-30T00:15:03"/>
    <x v="1"/>
    <s v=""/>
  </r>
  <r>
    <s v="INC000002511727"/>
    <s v="RED INTERNA"/>
    <x v="6"/>
    <s v="APQ ACCESOS"/>
    <s v="YORDI M HURTADO ARAYA"/>
    <s v="tct_yorhua"/>
    <s v="4-Menor/Localizado"/>
    <s v="4-Baja"/>
    <s v="Baja"/>
    <s v="Requerimiento de Cliente"/>
    <s v="TELEFONICA CYBERSECURITY TECH CHILE SPA"/>
    <s v="RONDA TOMA DE TEMPERATURAS SALAS TIC 08:30"/>
    <s v="22/12/2023 8:31:36"/>
    <s v="22/12/2023 8:32:42"/>
    <x v="0"/>
    <s v="CDP ANTIGUO 1"/>
    <s v="CDP ANTIGUO 2"/>
    <s v="22/12/2023 9:07:16"/>
    <s v="22/12/2023 23:50:00"/>
    <s v="RONDA TOMA DE TEMPERATURAS SALAS TIC 08:30"/>
    <s v="RONDA REALIZADA"/>
    <d v="1899-12-30T00:00:00"/>
    <d v="1899-12-30T00:35:40"/>
    <d v="1899-12-30T00:35:40"/>
    <x v="0"/>
    <s v="Cumplido"/>
  </r>
  <r>
    <s v="INC000002511728"/>
    <s v="RED INTERNA"/>
    <x v="6"/>
    <s v="APQ ACCESOS"/>
    <s v="YORDI M HURTADO ARAYA"/>
    <s v="tct_yorhua"/>
    <s v="4-Menor/Localizado"/>
    <s v="4-Baja"/>
    <s v="Baja"/>
    <s v="Requerimiento de Cliente"/>
    <s v="TELEFONICA CYBERSECURITY TECH CHILE SPA"/>
    <s v="RONDA SALAS TECNICAS 10:30"/>
    <s v="22/12/2023 8:33:15"/>
    <s v="22/12/2023 8:33:47"/>
    <x v="0"/>
    <s v="CDP ANTIGUO 1"/>
    <s v="CDP ANTIGUO 2"/>
    <s v="22/12/2023 9:07:34"/>
    <s v="22/12/2023 23:50:00"/>
    <s v="RONDA SALAS TECNICAS 10:30"/>
    <s v="RONDA REALIZADA"/>
    <d v="1899-12-30T00:00:00"/>
    <d v="1899-12-30T00:34:19"/>
    <d v="1899-12-30T00:34:19"/>
    <x v="0"/>
    <s v="Cumplido"/>
  </r>
  <r>
    <s v="INC000002511767"/>
    <s v="VPN IP - MPLS"/>
    <x v="17"/>
    <s v="GESTION HD"/>
    <s v="EWALD R GALAZ MILLALEO"/>
    <s v="frp_spevel"/>
    <s v="3-Moderado/Limitado"/>
    <s v="3-Medio"/>
    <s v="Media"/>
    <s v="Requerimiento de Cliente"/>
    <s v="INDUSTRIAS CHILENAS DE ALAMBRE INCHALAM S.A."/>
    <s v="HD/INCHALAM - Cierre Definitivo de Ordenes 2011-2022"/>
    <s v="22/12/2023 9:17:18"/>
    <s v="22/12/2023 9:21:13"/>
    <x v="0"/>
    <s v="Service"/>
    <s v="Internal"/>
    <s v="23/12/2023 14:00:13"/>
    <s v="23/12/2023 23:50:00"/>
    <s v="PREVENTIVO: NO_x000a_CODIGO DE SERVICIO: _x000a_DIRECCION:_x000a_QUIEN REPORTA:  Ewald Galaz Millaleo+56 9 8510 0702 | ewald.galazmillaleo@telefonica.com_x000a_CONTACTO EN TERRENO: _x000a_PROBLEMA:_x000a_REQUERIMIENTO: Favor generar ticket en base a requerimiento de cliente Inchalam._x000a__x000a_Favo"/>
    <s v="Estimados,_x000a__x000a_Se adjunta correo de respuesta enviado al cliente._x000a__x000a_Saludos."/>
    <d v="1899-12-31T00:02:49"/>
    <d v="1899-12-31T04:42:55"/>
    <d v="1899-12-30T04:40:06"/>
    <x v="0"/>
    <s v="Cumplido"/>
  </r>
  <r>
    <s v="INC000002511803"/>
    <s v="VPN IP - MPLS"/>
    <x v="6"/>
    <s v="GESTION HD"/>
    <s v="YORDI M HURTADO ARAYA"/>
    <s v="frp_jbocan"/>
    <s v="4-Menor/Localizado"/>
    <s v="4-Baja"/>
    <s v="Baja"/>
    <s v="Requerimiento de Cliente"/>
    <s v="BANCO DEL ESTADO DE CHILE"/>
    <s v="MESA/ HD - REQUERIMIENTO"/>
    <s v="22/12/2023 9:59:56"/>
    <s v="22/12/2023 10:02:28"/>
    <x v="0"/>
    <s v="CDP ANTIGUO 1"/>
    <s v="CDP ANTIGUO 2"/>
    <s v="22/12/2023 10:27:02"/>
    <s v="22/12/2023 23:50:00"/>
    <s v="PREVENTIVO: NO_x000a_CODIGO DE SERVICIO: _x000a_DIRECCION: San Martin 50, 2do piso SANTIAGO_x000a_QUIEN REPORTA: ROBERTO ATTON 979487645_x000a_CONTACTO EN TERRENO: ROBERTO ATTON 979487645_x000a_PROBLEMA: _x000a_REQUERIMIENTO: CAMBIO DE MEDIOS MAGNETICOS_x000a_EQUIPOS ENERGIZADO/REINICIADO: _x000a_HORA"/>
    <s v="CAMBIÓ DE CINTA OK"/>
    <d v="1899-12-30T00:00:38"/>
    <d v="1899-12-30T00:27:06"/>
    <d v="1899-12-30T00:26:28"/>
    <x v="0"/>
    <s v="Cumplido"/>
  </r>
  <r>
    <s v="INC000002511806"/>
    <s v="VPN IP - MPLS"/>
    <x v="2"/>
    <s v="BELIEVE"/>
    <s v="LUIS RODRIGO ACEVEDO COLLIPAL"/>
    <s v="frp_fpetro"/>
    <s v="3-Moderado/Limitado"/>
    <s v="3-Medio"/>
    <s v="Media"/>
    <s v="Requerimiento de Cliente"/>
    <s v="EMPRESA NACIONAL DE CERTIFICACIONES"/>
    <s v="REQ/Reunión para VPN site to site"/>
    <s v="22/12/2023 9:02:41"/>
    <s v="22/12/2023 9:06:33"/>
    <x v="0"/>
    <s v="CDP ANTIGUO 1"/>
    <s v="CDP ANTIGUO 2"/>
    <s v="22/12/2023 13:45:53"/>
    <s v="22/12/2023 23:50:00"/>
    <s v="PREVENTIVO: NO_x000a_CODIGO DE SERVICIO:_x000a_DIRECCION:_x000a_QUIEN REPORTA: Pablo Viveros Tobar  (+56 9) 93905964_x000a__x000a_CONTACTO EN TERRENO:Pablo Viveros Tobar   (+56 9) 93905964_x000a_:_x000a_REQUERIMIENTO:_x000a__x000a_Les informo que durante el día tendremos una reunión con un cliente para revi"/>
    <s v="Me reuní con cliente Pablo Viveros, quien indica que el servicio vpn sts ya se encuentra operativo por lo tanto se da cierre al ticket._x000a__x000a_Rodrigo Acevedo"/>
    <d v="1899-12-30T03:47:16"/>
    <d v="1899-12-30T04:43:12"/>
    <d v="1899-12-30T00:55:56"/>
    <x v="0"/>
    <s v="Cumplido"/>
  </r>
  <r>
    <s v="INC000002511812"/>
    <s v="VPN IP - MPLS"/>
    <x v="17"/>
    <s v="GESTION HD"/>
    <s v="EWALD R GALAZ MILLALEO"/>
    <s v="frp_fpetro"/>
    <s v="3-Moderado/Limitado"/>
    <s v="3-Medio"/>
    <s v="Media"/>
    <s v="Requerimiento de Cliente"/>
    <s v="INDUSTRIAS CHILENAS DE ALAMBRE INCHALAM S.A."/>
    <s v="REQ/Información para licenciamiento SAP"/>
    <s v="22/12/2023 9:10:32"/>
    <s v="22/12/2023 9:12:21"/>
    <x v="0"/>
    <s v="Service"/>
    <s v="Internal"/>
    <s v="22/12/2023 10:00:00"/>
    <s v="22/12/2023 23:50:00"/>
    <s v="PREVENTIVO: NO_x000a_CODIGO DE SERVICIO:_x000a_DIRECCION:_x000a_QUIEN REPORTA:_x000a_CONTACTO EN TERRENO:_x000a__x000a_REQUERIMIENTO:_x000a__x000a_Agradeceré poder generar/enviarnos el informe EWA actualizado y evaluar la factibilidad de obtener el reporte:_x000a__x000a_ _x000a__x000a_Readiness Check (solicitar a BASIS de QA"/>
    <s v="Estimados,_x000a__x000a_Se adjunta correo de respuesta enviado al cliente._x000a__x000a_Saludos."/>
    <d v="1899-12-30T00:00:00"/>
    <d v="1899-12-30T00:49:28"/>
    <d v="1899-12-30T00:49:28"/>
    <x v="0"/>
    <s v="Cumplido"/>
  </r>
  <r>
    <s v="INC000002511829"/>
    <s v="HOUSING"/>
    <x v="16"/>
    <s v="BELIEVE"/>
    <s v="FERNEY D GARZON PEÑA"/>
    <s v="frp_pcamay"/>
    <s v="3-Moderado/Limitado"/>
    <s v="3-Medio"/>
    <s v="Media"/>
    <s v="Requerimiento de Cliente"/>
    <s v="HUAWEI CHILE S A"/>
    <s v="GESTION DATACENTER/ ACCESOS / Huawei"/>
    <s v="22/12/2023 9:44:16"/>
    <s v="22/12/2023 9:45:31"/>
    <x v="0"/>
    <s v="COMUNICACIONES"/>
    <s v="VPN IP - MPLS"/>
    <s v="22/12/2023 10:13:22"/>
    <s v="22/12/2023 23:50:00"/>
    <s v="EMPRESA: Huawei_x000a_CÓDIGO DE SERVICIO: _x000a_DIRECCIÓN:AV. Presidente Prieto #226, Paine, Santiago_x000a_NOMBRE DE QUIEN REPORTA: Eddy Rincón_x000a_TELÉFONO DE QUIEN REPORTA:  56989046894_x000a_NOMBRE DE CONTACTO EN TERRENO: _x000a_PROBLEMA: Reemplazo fibra averiada_x000a_EQUIPOS ENERGIZADO/"/>
    <m/>
    <d v="1899-12-30T00:22:38"/>
    <d v="1899-12-30T00:29:06"/>
    <d v="1899-12-30T00:06:28"/>
    <x v="0"/>
    <s v="Cumplido"/>
  </r>
  <r>
    <s v="INC000002511839"/>
    <s v="HOUSING"/>
    <x v="16"/>
    <s v="BELIEVE"/>
    <s v="FERNEY D GARZON PEÑA"/>
    <s v="frp_pcamay"/>
    <s v="3-Moderado/Limitado"/>
    <s v="3-Medio"/>
    <s v="Media"/>
    <s v="Requerimiento de Cliente"/>
    <s v="TELEFONICA EMPRESAS DE CHILE SA"/>
    <s v="GESTION DATACENTER/ ACCESOS / dxc"/>
    <s v="22/12/2023 10:05:52"/>
    <s v="22/12/2023 10:06:26"/>
    <x v="0"/>
    <s v="COMUNICACIONES"/>
    <s v="VPN IP - MPLS"/>
    <s v="22/12/2023 10:11:48"/>
    <s v="22/12/2023 23:50:00"/>
    <s v="EMPRESA: dxc_x000a_CÓDIGO DE SERVICIO: _x000a_DIRECCIÓN:AV. Presidente Prieto #226, Paine, Santiago_x000a_NOMBRE DE QUIEN REPORTA: Ferney Garzon_x000a_TELÉFONO DE QUIEN REPORTA:  56 2 25774418_x000a_NOMBRE DE CONTACTO EN TERRENO: _x000a_PROBLEMA: Visita HSE DXC_x000a_EQUIPOS ENERGIZADO/REINICIAD"/>
    <m/>
    <d v="1899-12-30T00:00:46"/>
    <d v="1899-12-30T00:05:56"/>
    <d v="1899-12-30T00:05:10"/>
    <x v="0"/>
    <s v="Cumplido"/>
  </r>
  <r>
    <s v="INC000002511841"/>
    <s v="VPN IP - MPLS"/>
    <x v="17"/>
    <s v="GESTION HD"/>
    <s v="NICOLAS A SAAVEDRA EGUILUZ"/>
    <s v="frp_fpetro"/>
    <s v="3-Moderado/Limitado"/>
    <s v="3-Medio"/>
    <s v="Media"/>
    <s v="Requerimiento de Cliente"/>
    <s v="COAGRA S A"/>
    <s v="HD/COAGRA: PRD - Dimensionamiento ABAP en HANA (S/4HANA, Suite on HANA...)"/>
    <s v="22/12/2023 10:03:59"/>
    <s v="22/12/2023 10:06:15"/>
    <x v="0"/>
    <s v="CDP ANTIGUO 1"/>
    <s v="CDP ANTIGUO 2"/>
    <s v="22/12/2023 11:09:58"/>
    <s v="22/12/2023 23:50:00"/>
    <s v="PREVENTIVO: NO_x000a_CODIGO DE SERVICIO:_x000a_DIRECCION:_x000a_QUIEN REPORTA:_x000a_CONTACTO EN TERRENO:_x000a__x000a_REQUERIMIENTO:_x000a__x000a_Adjunto en formato .txt el resultado de la ejecución del reporte /SDF/HDB_SIZING del ambiente PRD de Coagra._x000a__x000a_EQUIPOS ENERGIZADO/REINICIADO:_x000a_HORARIO DE ATE"/>
    <s v="Adjunto en formato .txt el resultado de la ejecución del reporte /SDF/HDB_SIZING del ambiente PRD de Coagra."/>
    <d v="1899-12-30T00:00:00"/>
    <d v="1899-12-30T01:05:59"/>
    <d v="1899-12-30T01:05:59"/>
    <x v="0"/>
    <s v="Cumplido"/>
  </r>
  <r>
    <s v="INC000002511860"/>
    <s v="HOUSING"/>
    <x v="19"/>
    <s v="BELIEVE"/>
    <s v="YORDI M HURTADO ARAYA"/>
    <s v="frp_pcamay"/>
    <s v="3-Moderado/Limitado"/>
    <s v="3-Medio"/>
    <s v="Media"/>
    <s v="Requerimiento de Cliente"/>
    <s v="IDOM INGENIERIA Y CONSULTORIA S.A. AGENCIA EN CHILE"/>
    <s v="GESTION DATACENTER/ ACCESOS / Nabiax"/>
    <s v="22/12/2023 10:33:52"/>
    <s v="22/12/2023 10:34:34"/>
    <x v="0"/>
    <s v="COMUNICACIONES"/>
    <s v="VPN IP - MPLS"/>
    <s v="22/12/2023 10:41:44"/>
    <s v="22/12/2023 23:50:00"/>
    <s v="EMPRESA: Nabiax_x000a_CÓDIGO DE SERVICIO: _x000a_DIRECCIÓN:Calle San Martin #50, Santiago Centro, Santiago_x000a_NOMBRE DE QUIEN REPORTA: Daniel Rodriguez_x000a_TELÉFONO DE QUIEN REPORTA:  5697829 7978_x000a_NOMBRE DE CONTACTO EN TERRENO: _x000a_PROBLEMA: RONDA POR DATACENTER _x000a_EQUIPOS ENER"/>
    <s v="ACCESOS AUTORIZADOS"/>
    <d v="1899-12-30T00:03:49"/>
    <d v="1899-12-30T00:07:52"/>
    <d v="1899-12-30T00:04:03"/>
    <x v="0"/>
    <s v="Cumplido"/>
  </r>
  <r>
    <s v="INC000002511878"/>
    <s v="HOUSING"/>
    <x v="19"/>
    <s v="BELIEVE"/>
    <s v="YORDI M HURTADO ARAYA"/>
    <s v="frp_pcamay"/>
    <s v="3-Moderado/Limitado"/>
    <s v="3-Medio"/>
    <s v="Media"/>
    <s v="Requerimiento de Cliente"/>
    <s v="TELEFONICA EMPRESAS DE CHILE SA"/>
    <s v="GESTION DATACENTER/ ACCESOS / NEXTSTREAM"/>
    <s v="22/12/2023 11:10:39"/>
    <s v="22/12/2023 11:11:00"/>
    <x v="0"/>
    <s v="COMUNICACIONES"/>
    <s v="VPN IP - MPLS"/>
    <s v="22/12/2023 12:04:18"/>
    <s v="22/12/2023 23:50:00"/>
    <s v="EMPRESA: NEXTSTREAM_x000a_CÓDIGO DE SERVICIO: _x000a_DIRECCIÓN:Calle San Martin #50, Santiago Centro, Santiago_x000a_NOMBRE DE QUIEN REPORTA: Daniel Rodriguez_x000a_TELÉFONO DE QUIEN REPORTA:  5697829 7978_x000a_NOMBRE DE CONTACTO EN TERRENO: _x000a_PROBLEMA: RONDA POR DATACENTER _x000a_EQUIPOS"/>
    <s v="ACCESOS AUTORIZADOS"/>
    <d v="1899-12-30T00:45:38"/>
    <d v="1899-12-30T00:53:39"/>
    <d v="1899-12-30T00:08:01"/>
    <x v="0"/>
    <s v="Cumplido"/>
  </r>
  <r>
    <s v="INC000002512010"/>
    <s v="TICKET-INTELIGENTE"/>
    <x v="3"/>
    <s v="DUOC TICKET AUTOMATICO"/>
    <s v="VICTOR SEPULVEDA GAMARRA"/>
    <s v="USR_TSIGHT"/>
    <s v="1-Extenso/Generalizado"/>
    <s v="4-Baja"/>
    <s v="Baja"/>
    <s v="Incidente de Cliente"/>
    <s v="FUNDACION INSTITUTO PROFESIONAL DUOC UC"/>
    <s v="fiprdu01 - portal ess TICKET AUTOMATICO"/>
    <s v="22/12/2023 10:09:50"/>
    <s v="22/12/2023 10:09:50"/>
    <x v="0"/>
    <s v="TI"/>
    <s v="SISTEMAS OPERATIVOS"/>
    <s v="23/12/2023 19:19:39"/>
    <s v="23/12/2023 23:50:00"/>
    <s v="PREVENTIVO=SI_x000a_CODIGO DE SERVICIO=FIPRDU01 - PORTAL ESS_x000a_DIRECCION=http://ess.duoc.cl_x000a_CIUDAD=${Ciudad}_x000a_COMUNA LOCAL=_x000a_REGION=${Región}_x000a_QUIEN REPORTA=Ticket automático_x000a_CONTACTO EN TERRENO=_x000a_PROBLEMA=FIPRDU01 - PORTAL ESS URL is down_x000a_REQUERIMIENTO=_x000a_EQUIPOS ENE"/>
    <s v="Sitios se colocan en mantención meintras cliente realiza trabajos en los mismos."/>
    <d v="1899-12-31T08:42:08"/>
    <d v="1899-12-31T09:09:49"/>
    <d v="1899-12-30T00:27:41"/>
    <x v="1"/>
    <s v=""/>
  </r>
  <r>
    <s v="INC000002512019"/>
    <s v="VPN IP - MPLS"/>
    <x v="9"/>
    <s v="GESTION HD"/>
    <s v="RODRIGO VÁSQUEZ MUÑOZ"/>
    <s v="frp_spevel"/>
    <s v="3-Moderado/Limitado"/>
    <s v="3-Medio"/>
    <s v="Media"/>
    <s v="Requerimiento de Cliente"/>
    <s v="CONYTEC PROYECTOS DE I"/>
    <s v="HD/Solicitud de restauración maquinas virtuales VDC."/>
    <s v="22/12/2023 10:24:10"/>
    <s v="22/12/2023 10:26:36"/>
    <x v="0"/>
    <s v="CDP ANTIGUO 1"/>
    <s v="CDP ANTIGUO 2"/>
    <s v="27/12/2023 9:29:53"/>
    <s v="27/12/2023 23:50:00"/>
    <s v="PREVENTIVO: NO_x000a_CODIGO DE SERVICIO: NN_x000a_DIRECCION:Nueva de Lyon 96 Of 205 | STGO  PROVIDENCIA_x000a_QUIEN REPORTA:    Germán Herrera O. |  Cel +56962085259  _x000a_CONTACTO EN TERRENO:_x000a__x000a_NOMBRE CONTACTO EN TERRENO: Germán Herrera O. |_x000a__x000a_TELEFONO 1 CONTACTO EN TERRENO: 5"/>
    <s v="Se efectúa contacto con cliente: N/A_x000a_Teléfono de contacto: N/A_x000a_Acciones realizadas: restauración realizada, se cierra folio solo con la vm restaurada e importada. cliente no indico nada mas al respecto_x000a_Solución paliativa o definitiva: restauración realiz"/>
    <d v="1900-01-03T22:39:09"/>
    <d v="1900-01-03T23:05:43"/>
    <d v="1899-12-30T00:26:34"/>
    <x v="0"/>
    <s v="Cumplido"/>
  </r>
  <r>
    <s v="INC000002512200"/>
    <s v="HOUSING"/>
    <x v="15"/>
    <s v="APQ ACCESOS"/>
    <s v="ALDO P VALENZUELA MUJICA"/>
    <s v="tct_avalen"/>
    <s v="2-Significativo/Amplio"/>
    <s v="2-Alta"/>
    <s v="Alta"/>
    <s v="Requerimiento de Cliente"/>
    <s v="TELEFONICA EMPRESAS DE CHILE SA"/>
    <s v="SUPERVISION MEDICION DE FO"/>
    <s v="22/12/2023 16:42:39"/>
    <s v="22/12/2023 16:44:26"/>
    <x v="0"/>
    <s v="CDP ANTIGUO 1"/>
    <s v="CDP ANTIGUO 2"/>
    <s v="22/12/2023 16:46:06"/>
    <s v="22/12/2023 23:50:00"/>
    <s v="SUPERVISION MEDICION DE FO"/>
    <s v="SE REALIZA SUPERVISION"/>
    <d v="1899-12-30T00:00:28"/>
    <d v="1899-12-30T00:03:27"/>
    <d v="1899-12-30T00:02:59"/>
    <x v="0"/>
    <s v="Cumplido"/>
  </r>
  <r>
    <s v="INC000002512223"/>
    <s v="HOUSING"/>
    <x v="15"/>
    <s v="APQ ACCESOS"/>
    <s v="ESTEBAN O BUSTOS CORNEJO"/>
    <s v="tct_ebusto"/>
    <s v="2-Significativo/Amplio"/>
    <s v="2-Alta"/>
    <s v="Alta"/>
    <s v="Requerimiento de Cliente"/>
    <s v="TELEFONICA EMPRESAS DE CHILE SA"/>
    <s v="SUPERVISION INCIDENTE HUAWEI"/>
    <s v="22/12/2023 11:48:19"/>
    <s v="22/12/2023 11:50:02"/>
    <x v="0"/>
    <s v="CDP ANTIGUO 1"/>
    <s v="CDP ANTIGUO 2"/>
    <s v="22/12/2023 11:51:49"/>
    <s v="22/12/2023 23:50:00"/>
    <s v="SUPERVISION INCIDENTE HUAWEI"/>
    <s v="INCIDENCIA RESTABLECIDA"/>
    <d v="1899-12-30T00:01:47"/>
    <d v="1899-12-30T00:03:30"/>
    <d v="1899-12-30T00:01:43"/>
    <x v="0"/>
    <s v="Cumplido"/>
  </r>
  <r>
    <s v="INC000002512231"/>
    <s v="VPN IP - MPLS"/>
    <x v="6"/>
    <s v="GESTION HD"/>
    <s v="RENE E VILLEGAS CARREÑO"/>
    <s v="frp_spevel"/>
    <s v="3-Moderado/Limitado"/>
    <s v="3-Medio"/>
    <s v="Media"/>
    <s v="Requerimiento de Cliente"/>
    <s v="TELEFONICA GLOBAL TECHNOLOGY S.A.AGENCIA EN CHILE"/>
    <s v="HD/Conexión cable UTP"/>
    <s v="22/12/2023 11:54:20"/>
    <s v="22/12/2023 11:56:59"/>
    <x v="0"/>
    <s v="CDP ANTIGUO 1"/>
    <s v="CDP ANTIGUO 2"/>
    <s v="22/12/2023 14:47:09"/>
    <s v="22/12/2023 23:50:00"/>
    <s v="PREVENTIVO: NO_x000a_CODIGO DE SERVICIO:_x000a_DIRECCION: _x000a_QUIEN REPORTA:  Mario Parada Duarte Mob. +56 9 96339162 | mario.paradaduarte@telefonica.com _x000a_CONTACTO EN TERRENO: _x000a_PROBLEMA:_x000a_REQUERIMIENTO: favor su apoyo en generar ticket de requerimiento y que este sea as"/>
    <s v="MANO REMOTA REALIZADA"/>
    <d v="1899-12-30T00:02:13"/>
    <d v="1899-12-30T02:52:49"/>
    <d v="1899-12-30T02:50:36"/>
    <x v="0"/>
    <s v="Cumplido"/>
  </r>
  <r>
    <s v="INC000002512241"/>
    <s v="RED INTERNA"/>
    <x v="6"/>
    <s v="APQ ACCESOS"/>
    <s v="YORDI M HURTADO ARAYA"/>
    <s v="tct_yorhua"/>
    <s v="4-Menor/Localizado"/>
    <s v="4-Baja"/>
    <s v="Baja"/>
    <s v="Requerimiento de Cliente"/>
    <s v="TELEFONICA CYBERSECURITY TECH CHILE SPA"/>
    <s v="RONDA TOMA DE TEMPERATURAS SALAS TIC 12:30"/>
    <s v="22/12/2023 12:04:34"/>
    <s v="22/12/2023 12:05:09"/>
    <x v="0"/>
    <s v="CDP ANTIGUO 1"/>
    <s v="CDP ANTIGUO 2"/>
    <s v="22/12/2023 13:55:10"/>
    <s v="22/12/2023 23:50:00"/>
    <s v="RONDA TOMA DE TEMPERATURAS SALAS TIC 12:30"/>
    <s v="RONDA REALIZADA"/>
    <d v="1899-12-30T00:00:00"/>
    <d v="1899-12-30T01:50:36"/>
    <d v="1899-12-30T01:50:36"/>
    <x v="0"/>
    <s v="Cumplido"/>
  </r>
  <r>
    <s v="INC000002512243"/>
    <s v="RED INTERNA"/>
    <x v="6"/>
    <s v="APQ ACCESOS"/>
    <s v="YORDI M HURTADO ARAYA"/>
    <s v="tct_yorhua"/>
    <s v="4-Menor/Localizado"/>
    <s v="4-Baja"/>
    <s v="Baja"/>
    <s v="Requerimiento de Cliente"/>
    <s v="TELEFONICA CYBERSECURITY TECH CHILE SPA"/>
    <s v="RONDA SALAS TECNICAS 15:30"/>
    <s v="22/12/2023 12:05:27"/>
    <s v="22/12/2023 12:06:16"/>
    <x v="0"/>
    <s v="CDP ANTIGUO 1"/>
    <s v="CDP ANTIGUO 2"/>
    <s v="22/12/2023 13:55:30"/>
    <s v="22/12/2023 23:50:00"/>
    <s v="RONDA SALAS TECNICAS 15:30"/>
    <s v="RONDA REALIZADA"/>
    <d v="1899-12-30T00:00:00"/>
    <d v="1899-12-30T01:50:03"/>
    <d v="1899-12-30T01:50:03"/>
    <x v="0"/>
    <s v="Cumplido"/>
  </r>
  <r>
    <s v="INC000002512244"/>
    <s v="VPN IP - MPLS"/>
    <x v="2"/>
    <s v="GESTION HD"/>
    <s v="LUIS A VILLASMIL CASTILLO"/>
    <s v="frp_spevel"/>
    <s v="3-Moderado/Limitado"/>
    <s v="3-Medio"/>
    <s v="Media"/>
    <s v="Requerimiento de Cliente"/>
    <s v="ARTIKOS CHILE S A"/>
    <s v="HD/Solicitud Artikos Chile // Habilitación de Dirección IP FW San Martin"/>
    <s v="22/12/2023 12:05:37"/>
    <s v="22/12/2023 12:08:51"/>
    <x v="0"/>
    <s v="CDP ANTIGUO 1"/>
    <s v="CDP ANTIGUO 2"/>
    <s v="22/12/2023 13:07:12"/>
    <s v="22/12/2023 23:50:00"/>
    <s v="PREVENTIVO: NO_x000a_CODIGO DE SERVICIO:VPF1133648_x000a_DIRECCION:  Andrés Bello #2687, Piso 7_x000a__x000a_CIUDAD: Santiago          _x000a__x000a_COMUNA: Las condes_x000a__x000a_QUIEN REPORTA:  Sebastian Poblete C. | Ingeniero de plataforma TI | Artikos Chile S.A. _x000a_Directo : +56.2.2.395 5474_x000a__x000a_Celul"/>
    <m/>
    <d v="1899-12-30T00:05:47"/>
    <d v="1899-12-30T01:01:35"/>
    <d v="1899-12-30T00:55:48"/>
    <x v="0"/>
    <s v="Cumplido"/>
  </r>
  <r>
    <s v="INC000002512248"/>
    <s v="RED INTERNA"/>
    <x v="0"/>
    <s v="APQ ACCESOS"/>
    <s v="CRISTOPHER MALDONADO ROMERO"/>
    <s v="tct_cmaldo"/>
    <s v="4-Menor/Localizado"/>
    <s v="4-Baja"/>
    <s v="Baja"/>
    <s v="Requerimiento de Cliente"/>
    <s v="TELEFONICA EMPRESAS DE CHILE SA"/>
    <s v="RONDA TOMA DE TEMPERATURAS SALAS TIC"/>
    <s v="22/12/2023 12:09:12"/>
    <s v="22/12/2023 12:10:32"/>
    <x v="0"/>
    <s v="CDP ANTIGUO 1"/>
    <s v="CDP ANTIGUO 2"/>
    <s v="22/12/2023 15:38:09"/>
    <s v="22/12/2023 23:50:00"/>
    <m/>
    <m/>
    <d v="1899-12-30T00:00:00"/>
    <d v="1899-12-30T00:00:00"/>
    <d v="1899-12-30T00:00:00"/>
    <x v="0"/>
    <s v="Cumplido"/>
  </r>
  <r>
    <s v="INC000002512279"/>
    <s v="VPN IP - MPLS"/>
    <x v="13"/>
    <s v="GESTION HD"/>
    <s v="DEIBY Y SANTOYO MONTEROLA"/>
    <s v="frp_spevel"/>
    <s v="3-Moderado/Limitado"/>
    <s v="3-Medio"/>
    <s v="Media"/>
    <s v="Requerimiento de Cliente"/>
    <s v="TELEFONICA GLOBAL TECHNOLOGY S.A.AGENCIA EN CHILE"/>
    <s v="HD/Importar a VDC de CLIENTE MANTOS COPPER vm restauradas"/>
    <s v="22/12/2023 13:05:58"/>
    <s v="22/12/2023 13:10:26"/>
    <x v="0"/>
    <s v="CDP ANTIGUO 1"/>
    <s v="CDP ANTIGUO 2"/>
    <s v="26/12/2023 15:31:00"/>
    <s v="26/12/2023 23:50:00"/>
    <s v="PREVENTIVO: NO_x000a_CODIGO DE SERVICIO: _x000a_DIRECCION:_x000a_QUIEN REPORTA: Rodrigo Vásquez Muñoz  +56 97411 3060 | rodrigo.vasquezmunoz@telefonica.com_x000a_CONTACTO EN TERRENO: _x000a_PROBLEMA:_x000a_REQUERIMIENTO: favor su ayuda creando folio de requerimiento y asignando a BANDEJA:"/>
    <s v="Se efectúa contacto con cliente: N/A_x000a_Teléfono de contacto: N/A_x000a_Acciones realizadas: Se restaura las maquinas sin embargo la maquina MCBDELLIPSE_21122023 no se puede restaurar en el tenant del cliente por espacio insuficiente, se indica a Rodrigo Vasquez"/>
    <d v="1900-01-03T01:35:06"/>
    <d v="1900-01-03T02:25:02"/>
    <d v="1899-12-30T00:49:56"/>
    <x v="0"/>
    <s v="Cumplido"/>
  </r>
  <r>
    <s v="INC000002512291"/>
    <s v="HOUSING"/>
    <x v="14"/>
    <s v="BELIEVE"/>
    <s v="CRISTOPHER MALDONADO ROMERO"/>
    <s v="frp_fbalab"/>
    <s v="3-Moderado/Limitado"/>
    <s v="3-Medio"/>
    <s v="Media"/>
    <s v="Requerimiento de Cliente"/>
    <s v="RIPLEY CHILE S.A."/>
    <s v="GESTION DATACENTER/ ACCESOS / RIPLEY CHILE S.A."/>
    <s v="22/12/2023 13:34:51"/>
    <s v="22/12/2023 13:36:23"/>
    <x v="0"/>
    <s v="COMUNICACIONES"/>
    <s v="VPN IP - MPLS"/>
    <s v="22/12/2023 15:46:06"/>
    <s v="22/12/2023 23:50:00"/>
    <s v="EMPRESA: RIPLEY CHILE S.A._x000a_CÓDIGO DE SERVICIO: _x000a_DIRECCIÓN_x000a_NOMBRE DE QUIEN REPORTA: Juan castro_x000a_TELÉFONO DE QUIEN REPORTA: 994497727_x000a_NOMBRE DE CONTACTO EN TERRENO: _x000a_REQUERIMIENTO:_x000a_reparacion server_x000a_EQUIPOS ENERGIZADO/REINICIADOS:_x000a_HORARIO  DE ATENCIÓN: _x000a_RU"/>
    <s v="ACCESOS AUTORIZADOS"/>
    <d v="1899-12-30T02:06:18"/>
    <d v="1899-12-30T02:11:15"/>
    <d v="1899-12-30T00:04:57"/>
    <x v="0"/>
    <s v="Cumplido"/>
  </r>
  <r>
    <s v="INC000002512410"/>
    <s v="SAP"/>
    <x v="17"/>
    <s v="CLOUD SAP HANA"/>
    <s v="OSCAR A GUZMAN MEDIC"/>
    <s v="tct_oguzma"/>
    <s v="3-Moderado/Limitado"/>
    <s v="4-Baja"/>
    <s v="Baja"/>
    <s v="Requerimiento de Cliente"/>
    <s v="TELEFONICA GLOBAL TECHNOLOGY S.A.AGENCIA EN CHILE"/>
    <s v="Checklist Diarios 14.12.2023"/>
    <s v="22/12/2023 12:07:26"/>
    <s v="22/12/2023 12:08:30"/>
    <x v="0"/>
    <s v="TI"/>
    <s v="SERVICIOS DE HOSTING"/>
    <s v="22/12/2023 16:12:55"/>
    <s v="22/12/2023 23:50:00"/>
    <s v="ACMA-COAGRA-FRUSAN"/>
    <s v="Checklist enviados"/>
    <d v="1899-12-30T00:00:00"/>
    <d v="1899-12-30T04:05:29"/>
    <d v="1899-12-30T04:05:29"/>
    <x v="0"/>
    <s v="Cumplido"/>
  </r>
  <r>
    <s v="INC000002512433"/>
    <s v="SAP"/>
    <x v="17"/>
    <s v="CLOUD SAP HANA"/>
    <s v="OSCAR A GUZMAN MEDIC"/>
    <s v="tct_oguzma"/>
    <s v="3-Moderado/Limitado"/>
    <s v="4-Baja"/>
    <s v="Baja"/>
    <s v="Requerimiento de Cliente"/>
    <s v="TELEFONICA GLOBAL TECHNOLOGY S.A.AGENCIA EN CHILE"/>
    <s v="Checklist Diarios 15.12.2023"/>
    <s v="22/12/2023 12:52:24"/>
    <s v="22/12/2023 12:53:46"/>
    <x v="0"/>
    <s v="TI"/>
    <s v="SERVICIOS DE HOSTING"/>
    <s v="22/12/2023 16:14:36"/>
    <s v="22/12/2023 23:50:00"/>
    <s v="ACMA-COAGRA-FRUSAN"/>
    <s v="Checklist enviados"/>
    <d v="1899-12-30T00:00:00"/>
    <d v="1899-12-30T03:22:12"/>
    <d v="1899-12-30T03:22:12"/>
    <x v="0"/>
    <s v="Cumplido"/>
  </r>
  <r>
    <s v="INC000002512435"/>
    <s v="SAP"/>
    <x v="17"/>
    <s v="CLOUD SAP HANA"/>
    <s v="OSCAR A GUZMAN MEDIC"/>
    <s v="tct_oguzma"/>
    <s v="3-Moderado/Limitado"/>
    <s v="4-Baja"/>
    <s v="Baja"/>
    <s v="Requerimiento de Cliente"/>
    <s v="TELEFONICA GLOBAL TECHNOLOGY S.A.AGENCIA EN CHILE"/>
    <s v="Checklist Diarios 18.12.2023"/>
    <s v="22/12/2023 12:55:24"/>
    <s v="22/12/2023 12:55:28"/>
    <x v="0"/>
    <s v="TI"/>
    <s v="SERVICIOS DE HOSTING"/>
    <s v="22/12/2023 16:15:37"/>
    <s v="22/12/2023 23:50:00"/>
    <s v="ACMA-COAGRA-FRUSAN"/>
    <s v="Checklist enviados"/>
    <d v="1899-12-30T00:00:00"/>
    <d v="1899-12-30T03:20:13"/>
    <d v="1899-12-30T03:20:13"/>
    <x v="0"/>
    <s v="Cumplido"/>
  </r>
  <r>
    <s v="INC000002512439"/>
    <s v="SAP"/>
    <x v="17"/>
    <s v="CLOUD SAP HANA"/>
    <s v="OSCAR A GUZMAN MEDIC"/>
    <s v="tct_oguzma"/>
    <s v="3-Moderado/Limitado"/>
    <s v="4-Baja"/>
    <s v="Baja"/>
    <s v="Requerimiento de Cliente"/>
    <s v="TELEFONICA GLOBAL TECHNOLOGY S.A.AGENCIA EN CHILE"/>
    <s v="Checklist Diarios 19.12.2023"/>
    <s v="22/12/2023 12:55:40"/>
    <s v="22/12/2023 12:56:48"/>
    <x v="0"/>
    <s v="TI"/>
    <s v="SERVICIOS DE HOSTING"/>
    <s v="22/12/2023 16:16:35"/>
    <s v="22/12/2023 23:50:00"/>
    <s v="ACMA-COAGRA-FRUSAN"/>
    <s v="Checklist enviados"/>
    <d v="1899-12-30T00:00:00"/>
    <d v="1899-12-30T03:20:55"/>
    <d v="1899-12-30T03:20:55"/>
    <x v="0"/>
    <s v="Cumplido"/>
  </r>
  <r>
    <s v="INC000002512443"/>
    <s v="HOUSING"/>
    <x v="19"/>
    <s v="BELIEVE"/>
    <s v="YORDI M HURTADO ARAYA"/>
    <s v="frp_pcamay"/>
    <s v="3-Moderado/Limitado"/>
    <s v="3-Medio"/>
    <s v="Media"/>
    <s v="Requerimiento de Cliente"/>
    <s v="TELEFONICA EMPRESAS DE CHILE SA"/>
    <s v="GESTION DATACENTER/ ACCESOS / NEXTSTREAM"/>
    <s v="22/12/2023 13:04:24"/>
    <s v="22/12/2023 13:04:58"/>
    <x v="0"/>
    <s v="COMUNICACIONES"/>
    <s v="VPN IP - MPLS"/>
    <s v="22/12/2023 13:54:48"/>
    <s v="22/12/2023 23:50:00"/>
    <s v="EMPRESA: NEXTSTREAM_x000a_CÓDIGO DE SERVICIO: _x000a_DIRECCIÓN:Calle San Martin #50, Santiago Centro, Santiago_x000a_NOMBRE DE QUIEN REPORTA: Daniel Rodriguez_x000a_TELÉFONO DE QUIEN REPORTA:  5697829 7978_x000a_NOMBRE DE CONTACTO EN TERRENO: _x000a_PROBLEMA: TRABAJO EN SALA TIC 5 _x000a_EQUIPOS"/>
    <s v="ACCESOS AUTORIZADOS"/>
    <d v="1899-12-30T00:02:08"/>
    <d v="1899-12-30T00:50:24"/>
    <d v="1899-12-30T00:48:16"/>
    <x v="0"/>
    <s v="Cumplido"/>
  </r>
  <r>
    <s v="INC000002512449"/>
    <s v="SAP"/>
    <x v="17"/>
    <s v="CLOUD SAP HANA"/>
    <s v="OSCAR A GUZMAN MEDIC"/>
    <s v="tct_oguzma"/>
    <s v="3-Moderado/Limitado"/>
    <s v="4-Baja"/>
    <s v="Baja"/>
    <s v="Requerimiento de Cliente"/>
    <s v="TELEFONICA GLOBAL TECHNOLOGY S.A.AGENCIA EN CHILE"/>
    <s v="Checklist Diarios 20.12.2023"/>
    <s v="22/12/2023 13:17:05"/>
    <s v="22/12/2023 13:17:27"/>
    <x v="0"/>
    <s v="TI"/>
    <s v="SERVICIOS DE HOSTING"/>
    <s v="22/12/2023 16:17:47"/>
    <s v="22/12/2023 23:50:00"/>
    <s v="ACMA-COAGRA-FRUSAN"/>
    <s v="Checklist enviados"/>
    <d v="1899-12-30T00:00:00"/>
    <d v="1899-12-30T03:00:42"/>
    <d v="1899-12-30T03:00:42"/>
    <x v="0"/>
    <s v="Cumplido"/>
  </r>
  <r>
    <s v="INC000002512450"/>
    <s v="SAP"/>
    <x v="17"/>
    <s v="CLOUD SAP HANA"/>
    <s v="OSCAR A GUZMAN MEDIC"/>
    <s v="tct_oguzma"/>
    <s v="3-Moderado/Limitado"/>
    <s v="4-Baja"/>
    <s v="Baja"/>
    <s v="Requerimiento de Cliente"/>
    <s v="TELEFONICA GLOBAL TECHNOLOGY S.A.AGENCIA EN CHILE"/>
    <s v="Checklist Diarios 21.12.2023"/>
    <s v="22/12/2023 13:17:46"/>
    <s v="22/12/2023 13:34:05"/>
    <x v="0"/>
    <s v="TI"/>
    <s v="SERVICIOS DE HOSTING"/>
    <s v="22/12/2023 16:18:52"/>
    <s v="22/12/2023 23:50:00"/>
    <s v="ACMA-COAGRA-FRUSAN"/>
    <s v="Checklist enviados"/>
    <d v="1899-12-30T00:00:00"/>
    <d v="1899-12-30T03:01:06"/>
    <d v="1899-12-30T03:01:06"/>
    <x v="0"/>
    <s v="Cumplido"/>
  </r>
  <r>
    <s v="INC000002512455"/>
    <s v="VPN IP - MPLS"/>
    <x v="17"/>
    <s v="GESTION HD"/>
    <s v="NICOLAS A SAAVEDRA EGUILUZ"/>
    <s v="frp_fpetro"/>
    <s v="3-Moderado/Limitado"/>
    <s v="3-Medio"/>
    <s v="Media"/>
    <s v="Requerimiento de Cliente"/>
    <s v="COAGRA S A"/>
    <s v="REQ/COAGRA: EWA"/>
    <s v="22/12/2023 13:26:24"/>
    <s v="22/12/2023 13:28:06"/>
    <x v="0"/>
    <s v="CDP ANTIGUO 1"/>
    <s v="CDP ANTIGUO 2"/>
    <s v="22/12/2023 14:04:48"/>
    <s v="22/12/2023 23:50:00"/>
    <s v="PREVENTIVO: NO_x000a_CODIGO DE SERVICIO: 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
    <s v="Junto con saludar y desear buenas tardes, por medio de este correo le hago le hago llegar el EWA con información actualizada entre el 11 al 17 Diciembre 2023."/>
    <d v="1899-12-30T00:00:00"/>
    <d v="1899-12-30T00:38:24"/>
    <d v="1899-12-30T00:38:24"/>
    <x v="0"/>
    <s v="Cumplido"/>
  </r>
  <r>
    <s v="INC000002512462"/>
    <s v="SAP"/>
    <x v="17"/>
    <s v="CLOUD SAP HANA"/>
    <s v="OSCAR A GUZMAN MEDIC"/>
    <s v="tct_oguzma"/>
    <s v="3-Moderado/Limitado"/>
    <s v="4-Baja"/>
    <s v="Baja"/>
    <s v="Requerimiento de Cliente"/>
    <s v="TELEFONICA GLOBAL TECHNOLOGY S.A.AGENCIA EN CHILE"/>
    <s v="Checklist Diarios 22.12.2023"/>
    <s v="22/12/2023 13:34:59"/>
    <s v="22/12/2023 13:35:56"/>
    <x v="0"/>
    <s v="TI"/>
    <s v="SERVICIOS DE HOSTING"/>
    <s v="22/12/2023 16:20:08"/>
    <s v="22/12/2023 23:50:00"/>
    <s v="ACMA-COAGRA-FRUSAN"/>
    <s v="Checklist enviados"/>
    <d v="1899-12-30T00:00:00"/>
    <d v="1899-12-30T02:45:09"/>
    <d v="1899-12-30T02:45:09"/>
    <x v="0"/>
    <s v="Cumplido"/>
  </r>
  <r>
    <s v="INC000002512486"/>
    <s v="VPN IP - MPLS"/>
    <x v="2"/>
    <s v="GESTION HD"/>
    <s v="OSCAR A RAMIREZ SOTO"/>
    <s v="frp_fpetro"/>
    <s v="3-Moderado/Limitado"/>
    <s v="3-Medio"/>
    <s v="Media"/>
    <s v="Requerimiento de Cliente"/>
    <s v="EMPRESA NACIONAL DE CERTIFICACIONES"/>
    <s v="REQ/Eliminar usuario vpn ssl"/>
    <s v="22/12/2023 14:34:47"/>
    <s v="22/12/2023 14:36:46"/>
    <x v="0"/>
    <s v="CDP ANTIGUO 1"/>
    <s v="CDP ANTIGUO 2"/>
    <s v="22/12/2023 15:35:10"/>
    <s v="22/12/2023 23:50:00"/>
    <s v="PREVENTIVO: NO_x000a_CODIGO DE SERVICIO:_x000a_DIRECCION:_x000a_QUIEN REPORTA:_x000a_CONTACTO EN TERRENO:_x000a__x000a_REQUERIMIENTO:_x000a__x000a_Estimados, buenas tardes._x000a__x000a_ _x000a__x000a_Favor de eliminar el usuario raicob, ya que desde de ser parte del equipo ECERT._x000a_EQUIPOS ENERGIZADO/REINICIADO:_x000a_HORARIO DE AT"/>
    <s v="Se realiza la eliminación del usuario vpn ssl raicob del vdom de ecert."/>
    <d v="1899-12-30T00:23:39"/>
    <d v="1899-12-30T01:00:23"/>
    <d v="1899-12-30T00:36:44"/>
    <x v="0"/>
    <s v="Cumplido"/>
  </r>
  <r>
    <s v="INC000002512489"/>
    <s v="VPN IP - MPLS"/>
    <x v="2"/>
    <s v="GESTION HD"/>
    <s v="LUIS A VILLASMIL CASTILLO"/>
    <s v="frp_fpetro"/>
    <s v="3-Moderado/Limitado"/>
    <s v="3-Medio"/>
    <s v="Media"/>
    <s v="Requerimiento de Cliente"/>
    <s v="EMPRESA NACIONAL DE CERTIFICACIONES"/>
    <s v="REQ/Urgente // Análisis de trafico &quot;lateral&quot;"/>
    <s v="22/12/2023 14:40:24"/>
    <s v="22/12/2023 14:42:02"/>
    <x v="0"/>
    <s v="CDP ANTIGUO 1"/>
    <s v="CDP ANTIGUO 2"/>
    <s v="27/12/2023 11:10:12"/>
    <s v="27/12/2023 23:50:00"/>
    <s v="PREVENTIVO: NO_x000a_CODIGO DE SERVICIO: _x000a_DIRECCION:_x000a_QUIEN REPORTA:_x000a_CONTACTO EN TERRENO:_x000a__x000a_REQUERIMIENTO:_x000a__x000a_Junto con saludar y esperando que se encuentren bien, favor me pueden ayudar a revisar un análisis de trafico con alguien de soporte nivel 2, lo que neces"/>
    <m/>
    <d v="1900-01-03T14:55:16"/>
    <d v="1900-01-03T20:29:48"/>
    <d v="1899-12-30T05:34:32"/>
    <x v="0"/>
    <s v="Cumplido"/>
  </r>
  <r>
    <s v="INC000002512749"/>
    <s v="RED INTERNA"/>
    <x v="0"/>
    <s v="APQ ACCESOS"/>
    <s v="CRISTOPHER MALDONADO ROMERO"/>
    <s v="tct_cmaldo"/>
    <s v="4-Menor/Localizado"/>
    <s v="4-Baja"/>
    <s v="Baja"/>
    <s v="Requerimiento de Cliente"/>
    <s v="TELEFONICA EMPRESAS DE CHILE SA"/>
    <s v="RONDA TOMA DE TEMPERATURAS SALAS TIC"/>
    <s v="22/12/2023 15:41:27"/>
    <s v="22/12/2023 15:42:36"/>
    <x v="0"/>
    <s v="CDP ANTIGUO 1"/>
    <s v="CDP ANTIGUO 2"/>
    <s v="22/12/2023 16:41:58"/>
    <s v="22/12/2023 23:50:00"/>
    <m/>
    <s v="RONDA REALIZADA"/>
    <d v="1899-12-30T00:00:00"/>
    <d v="1899-12-30T00:00:00"/>
    <d v="1899-12-30T00:00:00"/>
    <x v="0"/>
    <s v="Cumplido"/>
  </r>
  <r>
    <s v="INC000002512750"/>
    <s v="HOUSING"/>
    <x v="15"/>
    <s v="APQ ACCESOS"/>
    <s v="ALDO P VALENZUELA MUJICA"/>
    <s v="tct_avalen"/>
    <s v="2-Significativo/Amplio"/>
    <s v="2-Alta"/>
    <s v="Alta"/>
    <s v="Requerimiento de Cliente"/>
    <s v="TELEFONICA EMPRESAS DE CHILE SA"/>
    <s v="SUPERVISION CONEXION de cruzada para proyecto | CRQ000000079927"/>
    <s v="22/12/2023 15:42:42"/>
    <s v="22/12/2023 15:45:31"/>
    <x v="0"/>
    <s v="CDP ANTIGUO 1"/>
    <s v="CDP ANTIGUO 2"/>
    <s v="22/12/2023 15:49:37"/>
    <s v="22/12/2023 23:50:00"/>
    <s v="SUPERVISION CONEXION de cruzada para proyecto | CRQ000000079927"/>
    <s v="SE REALIZA SUPERVISION"/>
    <d v="1899-12-30T00:03:02"/>
    <d v="1899-12-30T00:06:55"/>
    <d v="1899-12-30T00:03:53"/>
    <x v="0"/>
    <s v="Cumplido"/>
  </r>
  <r>
    <s v="INC000002512762"/>
    <s v="HOUSING"/>
    <x v="16"/>
    <s v="BELIEVE"/>
    <s v="ALDO P VALENZUELA MUJICA"/>
    <s v="frp_pcamay"/>
    <s v="3-Moderado/Limitado"/>
    <s v="3-Medio"/>
    <s v="Media"/>
    <s v="Requerimiento de Cliente"/>
    <s v="HUAWEI CHILE S A"/>
    <s v="GESTION DATACENTER/ ACCESOS / HUAWEI CHILE S A"/>
    <s v="22/12/2023 17:40:56"/>
    <s v="22/12/2023 17:52:49"/>
    <x v="0"/>
    <s v="COMUNICACIONES"/>
    <s v="VPN IP - MPLS"/>
    <s v="23/12/2023 0:17:28"/>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0"/>
    <d v="1899-12-30T06:36:32"/>
    <d v="1899-12-30T00:43:32"/>
    <x v="0"/>
    <s v="Cumplido"/>
  </r>
  <r>
    <s v="INC000002512763"/>
    <s v="HOUSING"/>
    <x v="16"/>
    <s v="BELIEVE"/>
    <s v="ALDO P VALENZUELA MUJICA"/>
    <s v="frp_pcamay"/>
    <s v="3-Moderado/Limitado"/>
    <s v="3-Medio"/>
    <s v="Media"/>
    <s v="Requerimiento de Cliente"/>
    <s v="HUAWEI CHILE S A"/>
    <s v="GESTION DATACENTER/ ACCESOS / HUAWEI CHILE S A"/>
    <s v="22/12/2023 17:42:44"/>
    <s v="22/12/2023 17:53:30"/>
    <x v="0"/>
    <s v="COMUNICACIONES"/>
    <s v="VPN IP - MPLS"/>
    <s v="23/12/2023 0:17:5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8"/>
    <d v="1899-12-30T06:35:09"/>
    <d v="1899-12-30T00:42:01"/>
    <x v="0"/>
    <s v="Cumplido"/>
  </r>
  <r>
    <s v="INC000002512765"/>
    <s v="HOUSING"/>
    <x v="16"/>
    <s v="BELIEVE"/>
    <s v="ALDO P VALENZUELA MUJICA"/>
    <s v="frp_pcamay"/>
    <s v="3-Moderado/Limitado"/>
    <s v="3-Medio"/>
    <s v="Media"/>
    <s v="Requerimiento de Cliente"/>
    <s v="HUAWEI CHILE S A"/>
    <s v="GESTION DATACENTER/ ACCESOS / HUAWEI CHILE S A"/>
    <s v="22/12/2023 17:43:34"/>
    <s v="22/12/2023 17:5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04"/>
    <d v="1899-12-30T06:34:52"/>
    <d v="1899-12-30T00:41:48"/>
    <x v="0"/>
    <s v="Cumplido"/>
  </r>
  <r>
    <s v="INC000002512766"/>
    <s v="HOUSING"/>
    <x v="16"/>
    <s v="BELIEVE"/>
    <s v="ALDO P VALENZUELA MUJICA"/>
    <s v="frp_pcamay"/>
    <s v="3-Moderado/Limitado"/>
    <s v="3-Medio"/>
    <s v="Media"/>
    <s v="Requerimiento de Cliente"/>
    <s v="HUAWEI CHILE S A"/>
    <s v="GESTION DATACENTER/ ACCESOS / HUAWEI CHILE S A"/>
    <s v="22/12/2023 17:43:28"/>
    <s v="22/12/2023 17:56:17"/>
    <x v="0"/>
    <s v="COMUNICACIONES"/>
    <s v="VPN IP - MPLS"/>
    <s v="23/12/2023 0:19:01"/>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5:33"/>
    <d v="1899-12-30T00:42:09"/>
    <x v="0"/>
    <s v="Cumplido"/>
  </r>
  <r>
    <s v="INC000002512767"/>
    <s v="HOUSING"/>
    <x v="16"/>
    <s v="BELIEVE"/>
    <s v="ALDO P VALENZUELA MUJICA"/>
    <s v="frp_pcamay"/>
    <s v="3-Moderado/Limitado"/>
    <s v="3-Medio"/>
    <s v="Media"/>
    <s v="Requerimiento de Cliente"/>
    <s v="HUAWEI CHILE S A"/>
    <s v="GESTION DATACENTER/ ACCESOS / HUAWEI CHILE S A"/>
    <s v="22/12/2023 17:43:18"/>
    <s v="22/12/2023 17:56:50"/>
    <x v="0"/>
    <s v="COMUNICACIONES"/>
    <s v="VPN IP - MPLS"/>
    <s v="23/12/2023 0:19:22"/>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18"/>
    <d v="1899-12-30T06:36:04"/>
    <d v="1899-12-30T00:42:46"/>
    <x v="0"/>
    <s v="Cumplido"/>
  </r>
  <r>
    <s v="INC000002512768"/>
    <s v="HOUSING"/>
    <x v="16"/>
    <s v="BELIEVE"/>
    <s v="ALDO P VALENZUELA MUJICA"/>
    <s v="frp_pcamay"/>
    <s v="3-Moderado/Limitado"/>
    <s v="3-Medio"/>
    <s v="Media"/>
    <s v="Requerimiento de Cliente"/>
    <s v="HUAWEI CHILE S A"/>
    <s v="GESTION DATACENTER/ ACCESOS / HUAWEI CHILE S A"/>
    <s v="22/12/2023 17:43:12"/>
    <s v="22/12/2023 17:57:49"/>
    <x v="0"/>
    <s v="COMUNICACIONES"/>
    <s v="VPN IP - MPLS"/>
    <s v="23/12/2023 0:19:44"/>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3:24"/>
    <d v="1899-12-30T06:36:32"/>
    <d v="1899-12-30T00:43:08"/>
    <x v="0"/>
    <s v="Cumplido"/>
  </r>
  <r>
    <s v="INC000002512772"/>
    <s v="HOUSING"/>
    <x v="16"/>
    <s v="BELIEVE"/>
    <s v="ALDO P VALENZUELA MUJICA"/>
    <s v="frp_pcamay"/>
    <s v="3-Moderado/Limitado"/>
    <s v="3-Medio"/>
    <s v="Media"/>
    <s v="Requerimiento de Cliente"/>
    <s v="HUAWEI CHILE S A"/>
    <s v="GESTION DATACENTER/ ACCESOS / HUAWEI CHILE S A"/>
    <s v="22/12/2023 17:47:48"/>
    <s v="22/12/2023 17:54:08"/>
    <x v="0"/>
    <s v="COMUNICACIONES"/>
    <s v="VPN IP - MPLS"/>
    <s v="23/12/2023 0:20:03"/>
    <s v="23/12/2023 23:50:00"/>
    <s v="EMPRESA: HUAWEI CHILE S A_x000a_CÓDIGO DE SERVICIO: _x000a_DIRECCIÓN:AV. Presidente Prieto #226, Paine, Santiago_x000a_NOMBRE DE QUIEN REPORTA: Ronald Alayo_x000a_TELÉFONO DE QUIEN REPORTA:  56935662382_x000a_NOMBRE DE CONTACTO EN TERRENO: _x000a_PROBLEMA: Realizacion de trabajos  y ticket"/>
    <s v="ACCESOS AUTORIZADOS."/>
    <d v="1899-12-30T05:55:00"/>
    <d v="1899-12-30T06:32:15"/>
    <d v="1899-12-30T00:37:15"/>
    <x v="0"/>
    <s v="Cumplido"/>
  </r>
  <r>
    <s v="INC000002512787"/>
    <s v="RED INTERNA"/>
    <x v="0"/>
    <s v="APQ ACCESOS"/>
    <s v="CRISTOPHER MALDONADO ROMERO"/>
    <s v="tct_cmaldo"/>
    <s v="4-Menor/Localizado"/>
    <s v="4-Baja"/>
    <s v="Baja"/>
    <s v="Requerimiento de Cliente"/>
    <s v="TELEFONICA EMPRESAS DE CHILE SA"/>
    <s v="RONDA TOMA DE TEMPERATURAS SALAS TIC"/>
    <s v="22/12/2023 18:32:59"/>
    <s v="22/12/2023 18:35:00"/>
    <x v="0"/>
    <s v="CDP ANTIGUO 1"/>
    <s v="CDP ANTIGUO 2"/>
    <s v="22/12/2023 19:32:25"/>
    <s v="22/12/2023 23:50:00"/>
    <m/>
    <s v="RONDA REALIZADA"/>
    <d v="1899-12-30T00:00:00"/>
    <d v="1899-12-30T00:00:00"/>
    <d v="1899-12-30T00:00:00"/>
    <x v="0"/>
    <s v="Cumplido"/>
  </r>
  <r>
    <s v="INC000002512907"/>
    <s v="RED INTERNA"/>
    <x v="6"/>
    <s v="APQ ACCESOS"/>
    <s v="YORDI M HURTADO ARAYA"/>
    <s v="tct_yorhua"/>
    <s v="4-Menor/Localizado"/>
    <s v="4-Baja"/>
    <s v="Baja"/>
    <s v="Requerimiento de Cliente"/>
    <s v="TELEFONICA CYBERSECURITY TECH CHILE SPA"/>
    <s v="RONDA TOMA DE TEMPERATURAS SALAS TIC 16:30"/>
    <s v="22/12/2023 16:06:52"/>
    <s v="22/12/2023 16:08:04"/>
    <x v="0"/>
    <s v="CDP ANTIGUO 1"/>
    <s v="CDP ANTIGUO 2"/>
    <s v="22/12/2023 18:25:05"/>
    <s v="22/12/2023 23:50:00"/>
    <s v="RONDA TOMA DE TEMPERATURAS SALAS TIC 16:30"/>
    <s v="COMIENZA ACTIVIDAD"/>
    <d v="1899-12-30T00:00:00"/>
    <d v="1899-12-30T02:18:13"/>
    <d v="1899-12-30T02:18:13"/>
    <x v="0"/>
    <s v="Cumplido"/>
  </r>
  <r>
    <s v="INC000002512908"/>
    <s v="RED INTERNA"/>
    <x v="6"/>
    <s v="APQ ACCESOS"/>
    <s v="YORDI M HURTADO ARAYA"/>
    <s v="tct_yorhua"/>
    <s v="4-Menor/Localizado"/>
    <s v="4-Baja"/>
    <s v="Baja"/>
    <s v="Requerimiento de Cliente"/>
    <s v="TELEFONICA CYBERSECURITY TECH CHILE SPA"/>
    <s v="RONDA SALAS TECNICAS 19:30"/>
    <s v="22/12/2023 16:08:16"/>
    <s v="22/12/2023 16:08:41"/>
    <x v="0"/>
    <s v="CDP ANTIGUO 1"/>
    <s v="CDP ANTIGUO 2"/>
    <s v="22/12/2023 18:25:21"/>
    <s v="22/12/2023 23:50:00"/>
    <s v="RONDA SALAS TECNICAS 19:30"/>
    <s v="COMIENZA ACTIVIDAD"/>
    <d v="1899-12-30T00:00:00"/>
    <d v="1899-12-30T02:17:05"/>
    <d v="1899-12-30T02:17:05"/>
    <x v="0"/>
    <s v="Cumplido"/>
  </r>
  <r>
    <s v="INC000002512913"/>
    <s v="VPN IP - MPLS"/>
    <x v="3"/>
    <s v="GESTION HD"/>
    <s v="VICTOR SEPULVEDA GAMARRA"/>
    <s v="frp_fpetro"/>
    <s v="3-Moderado/Limitado"/>
    <s v="3-Medio"/>
    <s v="Media"/>
    <s v="Requerimiento de Cliente"/>
    <s v="INGENIERIA SERVICIOS Y COMUNICACIONES S A"/>
    <s v="REQ/Creación de registro SPF - marketsa.cl"/>
    <s v="22/12/2023 16:26:43"/>
    <s v="22/12/2023 16:28:56"/>
    <x v="0"/>
    <s v="TI"/>
    <s v="SISTEMAS OPERATIVOS"/>
    <s v="22/12/2023 20:22:57"/>
    <s v="22/12/2023 23:50:00"/>
    <s v="PREVENTIVO: NO_x000a_CODIGO DE SERVICIO: _x000a_DIRECCION:_x000a_QUIEN REPORTA:_x000a_CONTACTO EN TERRENO:_x000a__x000a_REQUERIMIENTO:_x000a__x000a_Estimados, favor generar registro SPF para el dominio:_x000a__x000a_ _x000a__x000a_ marketsa.cl           IN      TXT     &quot;v=spf1 include:spf.isc.cl ~all&quot;_x000a__x000a_ _x000a__x000a_Quedo atento a sus"/>
    <s v="Se crea registro SFP solicitado en zona marketsa.cl"/>
    <d v="1899-12-30T03:27:28"/>
    <d v="1899-12-30T03:56:14"/>
    <d v="1899-12-30T00:28:46"/>
    <x v="0"/>
    <s v="Cumplido"/>
  </r>
  <r>
    <s v="INC000002513106"/>
    <s v="HOUSING"/>
    <x v="15"/>
    <s v="APQ ACCESOS"/>
    <s v="ALDO P VALENZUELA MUJICA"/>
    <s v="tct_avalen"/>
    <s v="2-Significativo/Amplio"/>
    <s v="2-Alta"/>
    <s v="Alta"/>
    <s v="Requerimiento de Cliente"/>
    <s v="TELEFONICA EMPRESAS DE CHILE SA"/>
    <s v="RONDA Y REVISION DE SALAS TECNICAS"/>
    <s v="22/12/2023 16:54:51"/>
    <s v="22/12/2023 16:55:58"/>
    <x v="0"/>
    <s v="CDP ANTIGUO 1"/>
    <s v="CDP ANTIGUO 2"/>
    <s v="22/12/2023 17:08:33"/>
    <s v="22/12/2023 23:50:00"/>
    <s v="RONDA Y REVISION DE SALAS TECNICAS"/>
    <s v="SE REALIZA RONDA"/>
    <d v="1899-12-30T00:11:41"/>
    <d v="1899-12-30T00:13:42"/>
    <d v="1899-12-30T00:02:01"/>
    <x v="0"/>
    <s v="Cumplido"/>
  </r>
  <r>
    <s v="INC000002513109"/>
    <s v="HOUSING"/>
    <x v="15"/>
    <s v="APQ ACCESOS"/>
    <s v="ALDO P VALENZUELA MUJICA"/>
    <s v="tct_avalen"/>
    <s v="2-Significativo/Amplio"/>
    <s v="2-Alta"/>
    <s v="Alta"/>
    <s v="Requerimiento de Cliente"/>
    <s v="TELEFONICA EMPRESAS DE CHILE SA"/>
    <s v="TOMA DE ALARMAS DE CLIENTE"/>
    <s v="22/12/2023 16:57:40"/>
    <s v="22/12/2023 16:58:48"/>
    <x v="0"/>
    <s v="CDP ANTIGUO 1"/>
    <s v="CDP ANTIGUO 2"/>
    <s v="22/12/2023 17:09:12"/>
    <s v="22/12/2023 23:50:00"/>
    <s v="TOMA DE ALARMAS DE CLIENTE"/>
    <s v="SE REALIZA TOMA DE ALARMAS"/>
    <d v="1899-12-30T00:09:41"/>
    <d v="1899-12-30T00:11:32"/>
    <d v="1899-12-30T00:01:51"/>
    <x v="0"/>
    <s v="Cumplido"/>
  </r>
  <r>
    <s v="INC000002513122"/>
    <s v="BACKUP ON DEMAND"/>
    <x v="17"/>
    <s v="BELIEVE"/>
    <s v="DEIBY Y SANTOYO MONTEROLA"/>
    <s v="frp_jesanc"/>
    <s v="4-Menor/Localizado"/>
    <s v="4-Baja"/>
    <s v="Baja"/>
    <s v="Requerimiento de Cliente"/>
    <s v="TELEFONICA CHILE S.A."/>
    <s v="REQ / Incidencia respaldo masiva servidores virtuales"/>
    <s v="22/12/2023 22:40:02"/>
    <s v="22/12/2023 22:41:42"/>
    <x v="0"/>
    <s v="CDP ANTIGUO 1"/>
    <s v="CDP ANTIGUO 2"/>
    <s v="22/12/2023 23:00:33"/>
    <s v="22/12/2023 23:50:00"/>
    <s v="PREVENTIVO:_x000a_ _x000a_CODIGO DE SERVICIO: NN_x000a__x000a_DIRECCION:      _x000a__x000a_CIUDAD:             _x000a__x000a_COMUNA:_x000a__x000a_NOMBRE QUIEN REPORTA:_x000a__x000a_TELEFONO QUIEN REPORTA:_x000a__x000a_NOMBRE CONTACTO EN TERRENO:     Michael Gonzalez      _x000a__x000a_TELEFONO 1 CONTACTO EN TERRENO: +56 9 9243 5694 _x000a__x000a_TELEFONO 2 CO"/>
    <s v="Se efectúa contacto con cliente: N/A_x000a_Teléfono de contacto: N/A_x000a_Acciones realizadas: Se valida ESXI Discovery08 y el mismo presenta lentitud, por lo que se procede a reiniciar para restablecer los servicios_x000a_Solución paliativa o definitiva: Se valida ESXI"/>
    <d v="1899-12-30T00:16:07"/>
    <d v="1899-12-30T00:20:31"/>
    <d v="1899-12-30T00:04:24"/>
    <x v="0"/>
    <s v="Cumplido"/>
  </r>
  <r>
    <s v="INC000002513292"/>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0:54"/>
    <s v="22/12/2023 19:23:35"/>
    <x v="0"/>
    <s v="APLICACION"/>
    <s v="BASES DE DATOS"/>
    <s v="22/12/2023 19:25:12"/>
    <s v="22/12/2023 23:50:00"/>
    <s v="Folio generado automáticamente para atender requerimiento del cliente. La solicitud fue realizada directamente al área resolutoria sin pasar por el flujo de mesa de ayuda._x000a__x000a_Se requiere reiniciar BD ADBPRD para aplicar actualizacion de version TZ a 42._x000a__x000a_R"/>
    <s v="Se realiza reinicio de BD ADBPRD en Plataforma Cloud OCI de Oracle."/>
    <d v="1899-12-30T00:01:37"/>
    <d v="1899-12-30T00:04:18"/>
    <d v="1899-12-30T00:02:41"/>
    <x v="0"/>
    <s v="Cumplido"/>
  </r>
  <r>
    <s v="INC000002513294"/>
    <s v="HOSTING VIRTUAL"/>
    <x v="7"/>
    <s v="OPERACION N1"/>
    <s v="CLAUDIO A GAJARDO GARRIDO"/>
    <s v="tct_cgajar"/>
    <s v="2-Significativo/Amplio"/>
    <s v="3-Medio"/>
    <s v="Media"/>
    <s v="Requerimiento de Cliente"/>
    <s v="FUNDACION INSTITUTO PROFESIONAL DUOC UC"/>
    <s v="Requerimiento de bases de datos solicitado sin el flujo correspondiente."/>
    <s v="22/12/2023 19:25:50"/>
    <s v="22/12/2023 19:27:36"/>
    <x v="0"/>
    <s v="APLICACION"/>
    <s v="BASES DE DATOS"/>
    <s v="22/12/2023 19:29:35"/>
    <s v="22/12/2023 23:50:00"/>
    <s v="Folio generado automáticamente para atender requerimiento del cliente. La solicitud fue realizada directamente al área resolutoria sin pasar por el flujo de mesa de ayuda._x000a__x000a_Estimados, buen día._x000a_Favor de su gestión para la homologación de la tabla “certif"/>
    <s v="Se realizo el import de la tabla certificados.CERTIFICADOS_ALUM (de ADBNOEPRD) en el schema bdt_certificado de la BD ADBPRD."/>
    <d v="1899-12-30T00:01:12"/>
    <d v="1899-12-30T00:03:45"/>
    <d v="1899-12-30T00:02:33"/>
    <x v="0"/>
    <s v="Cumplido"/>
  </r>
  <r>
    <s v="INC000002513296"/>
    <s v="INFRAESTRUCTURA DC"/>
    <x v="6"/>
    <s v="APQ ACCESOS"/>
    <s v="FRANCISCO J FELIU ABARCA"/>
    <s v="tct_frafea"/>
    <s v="4-Menor/Localizado"/>
    <s v="4-Baja"/>
    <s v="Baja"/>
    <s v="Requerimiento de Cliente"/>
    <s v="TELEFONICA CYBERSECURITY TECH CHILE SPA"/>
    <s v="RONDA POR TOMA DE TEMPERATURAS EN SALAS TIC"/>
    <s v="22/12/2023 21:12:54"/>
    <s v="22/12/2023 21:13:43"/>
    <x v="0"/>
    <s v="TI"/>
    <s v="CLIMA"/>
    <s v="22/12/2023 21:29:18"/>
    <s v="22/12/2023 23:50:00"/>
    <s v="RONDA POR TOMA DE TEMPERATURAS EN SALAS TIC"/>
    <s v="RONDA REALIZADA"/>
    <d v="1899-12-30T00:00:00"/>
    <d v="1899-12-30T00:00:00"/>
    <d v="1899-12-30T00:00:00"/>
    <x v="0"/>
    <s v="Cumplido"/>
  </r>
  <r>
    <s v="INC000002513297"/>
    <s v="HOSTING VIRTUAL"/>
    <x v="4"/>
    <s v="SISTEMA OPERATIVO MICROSOFT"/>
    <s v="PAUL A SEPULVEDA ALVAREZ"/>
    <s v="tct_psepul"/>
    <s v="4-Menor/Localizado"/>
    <s v="4-Baja"/>
    <s v="Baja"/>
    <s v="Requerimiento de Cliente"/>
    <s v="TELEFONICA GLOBAL TECHNOLOGY S.A.AGENCIA EN CHILE"/>
    <s v="Servidor CL-V-BD02 no accesible"/>
    <s v="22/12/2023 21:13:20"/>
    <s v="22/12/2023 21:14:01"/>
    <x v="0"/>
    <s v="TI"/>
    <s v="SISTEMAS OPERATIVOS"/>
    <s v="23/12/2023 0:00:46"/>
    <s v="23/12/2023 23:50:00"/>
    <s v="Paul,_x000a_Junto con saludarte, requiero de tu colaboración para revisar el estado del servidor CL-V-BD02 (172.25.184.140), ya que en estos momentos esta maquina no se encentra accesible. Al mismo tiempo esta maquina es la base de datos de la plataforma grafa"/>
    <s v="Se confirma correcto funcionamiento de grafana posterior a los cambios ejecutados"/>
    <d v="1899-12-30T02:13:14"/>
    <d v="1899-12-30T02:47:26"/>
    <d v="1899-12-30T00:34:12"/>
    <x v="0"/>
    <s v="Cumplido"/>
  </r>
  <r>
    <s v="INC000002513300"/>
    <s v="HOUSING"/>
    <x v="16"/>
    <s v="BELIEVE"/>
    <s v="JAIRO A SALINAS GARAY"/>
    <s v="frp_fbalab"/>
    <s v="3-Moderado/Limitado"/>
    <s v="3-Medio"/>
    <s v="Media"/>
    <s v="Requerimiento de Cliente"/>
    <s v="TELEFONICA EMPRESAS DE CHILE SA"/>
    <s v="GESTION DATACENTER/ ACCESOS / TELEFONICA EMPRESAS DE CHILE SA"/>
    <s v="22/12/2023 21:27:08"/>
    <s v="22/12/2023 21:29:11"/>
    <x v="0"/>
    <s v="COMUNICACIONES"/>
    <s v="VPN IP - MPLS"/>
    <s v="22/12/2023 21:54:37"/>
    <s v="22/12/2023 23:50:00"/>
    <s v="EMPRESA: TELEFONICA EMPRESAS DE CHILE SA_x000a_CÓDIGO DE SERVICIO: _x000a_DIRECCIÓN_x000a_NOMBRE DE QUIEN REPORTA: Leonardo Vilches_x000a_TELÉFONO DE QUIEN REPORTA: 987685102_x0009__x000a_NOMBRE DE CONTACTO EN TERRENO: _x000a_REQUERIMIENTO:_x000a_Reparación de servidor con falla_x000a_EQUIPOS ENERGIZADO/REI"/>
    <s v="ACCESOS AUTORIZADOS."/>
    <d v="1899-12-30T00:15:45"/>
    <d v="1899-12-30T00:27:29"/>
    <d v="1899-12-30T00:11:44"/>
    <x v="0"/>
    <s v="Cumplido"/>
  </r>
  <r>
    <s v="INC000002513303"/>
    <s v="INFRAESTRUCTURA DC"/>
    <x v="6"/>
    <s v="APQ ACCESOS"/>
    <s v="FRANCISCO J FELIU ABARCA"/>
    <s v="tct_frafea"/>
    <s v="4-Menor/Localizado"/>
    <s v="4-Baja"/>
    <s v="Baja"/>
    <s v="Requerimiento de Cliente"/>
    <s v="TELEFONICA CYBERSECURITY TECH CHILE SPA"/>
    <s v="RONDA PREVENTIVA EN SALAS TIC"/>
    <s v="22/12/2023 21:42:40"/>
    <s v="22/12/2023 21:43:34"/>
    <x v="0"/>
    <s v="TI"/>
    <s v="INFRAESTRUCTURA"/>
    <s v="22/12/2023 22:18:06"/>
    <s v="22/12/2023 23:50:00"/>
    <s v="RONDA PREVENTIVA EN SALAS TIC"/>
    <s v="RONDA REALIZADA"/>
    <d v="1899-12-30T00:00:00"/>
    <d v="1899-12-30T00:00:00"/>
    <d v="1899-12-30T00:00:00"/>
    <x v="0"/>
    <s v="Cumplido"/>
  </r>
  <r>
    <s v="INC000002513305"/>
    <s v="HOSTING VIRTUAL"/>
    <x v="4"/>
    <s v="SISTEMA OPERATIVO MICROSOFT"/>
    <s v="PAUL A SEPULVEDA ALVAREZ"/>
    <s v="tct_psepul"/>
    <s v="4-Menor/Localizado"/>
    <s v="4-Baja"/>
    <s v="Baja"/>
    <s v="Requerimiento de Cliente"/>
    <s v="TELEFONICA GLOBAL TECHNOLOGY S.A.AGENCIA EN CHILE"/>
    <s v="Bloqueo cuentas VPN"/>
    <s v="22/12/2023 21:45:14"/>
    <s v="22/12/2023 21:45:52"/>
    <x v="0"/>
    <s v="TI"/>
    <s v="SISTEMAS OPERATIVOS"/>
    <s v="22/12/2023 21:47:21"/>
    <s v="22/12/2023 23:50:00"/>
    <s v="Bloqueo cuentas VPN 22-12-2023."/>
    <s v="cuentas bloqueadas."/>
    <d v="1899-12-30T00:00:00"/>
    <d v="1899-12-30T00:02:07"/>
    <d v="1899-12-30T00:02:07"/>
    <x v="0"/>
    <s v="Cumplido"/>
  </r>
  <r>
    <s v="INC000002513319"/>
    <s v="TICKET-INTELIGENTE"/>
    <x v="3"/>
    <s v="GESTION TI"/>
    <s v="VICTOR SEPULVEDA GAMARRA"/>
    <s v="USR_TSIGHT"/>
    <s v="1-Extenso/Generalizado"/>
    <s v="4-Baja"/>
    <s v="Baja"/>
    <s v="Incidente de Cliente"/>
    <s v="TELEFONICA EMPRESAS DE CHILE SA"/>
    <s v="rmdy - prod_arfront02 TICKET AUTOMATICO"/>
    <s v="22/12/2023 22:12:40"/>
    <s v="22/12/2023 22:12:40"/>
    <x v="0"/>
    <s v="TI"/>
    <s v="SISTEMAS OPERATIVOS"/>
    <s v="23/12/2023 19:17:21"/>
    <s v="23/12/2023 23:50:00"/>
    <s v="PREVENTIVO=SI_x000a_CODIGO DE SERVICIO=RMDY - prod_arfront02_x000a_DIRECCION=_x000a_CIUDAD=_x000a_COMUNA LOCAL=_x000a_REGION=_x000a_QUIEN REPORTA=Ticket automático_x000a_CONTACTO EN TERRENO=_x000a_PROBLEMA=Process java(Down) on Node RMDY - prod_arfront02_x000a_REQUERIMIENTO=_x000a_EQUIPOS ENERGIZADO O REINICIADO="/>
    <s v="Alerta se encuentra superada, la cual correspndía a incidente con servicio remedy."/>
    <d v="1899-12-30T21:00:44"/>
    <d v="1899-12-30T21:04:41"/>
    <d v="1899-12-30T00:03:57"/>
    <x v="1"/>
    <s v=""/>
  </r>
  <r>
    <s v="INC000002513380"/>
    <s v="TICKET-INTELIGENTE"/>
    <x v="4"/>
    <s v="GESTION TI"/>
    <s v="PAUL A SEPULVEDA ALVAREZ"/>
    <s v="USR_TSIGHT"/>
    <s v="1-Extenso/Generalizado"/>
    <s v="4-Baja"/>
    <s v="Baja"/>
    <s v="Incidente de Cliente"/>
    <s v="GPS CHILE SPA"/>
    <s v="gpschi01 - wnprdb_gps05 TICKET AUTOMATICO"/>
    <s v="23/12/2023 0:36:34"/>
    <s v="23/12/2023 0:36:34"/>
    <x v="0"/>
    <s v="TRUESIGHT"/>
    <s v="TRUESIGHT"/>
    <s v="23/12/2023 9:15:35"/>
    <s v="23/12/2023 23:50:00"/>
    <s v="PREVENTIVO=SI_x000a_CODIGO DE SERVICIO=WNPRDB_GPS05_x000a_DIRECCION=_x000a_CIUDAD=_x000a_COMUNA LOCAL=_x000a_REGION=_x000a_QUIEN REPORTA=Ticket automático_x000a_CONTACTO EN TERRENO=_x000a_PROBLEMA=High RAM Usage Alert for Node GPSCHI01 - WNPRDB_GPS05_x000a_REQUERIMIENTO=_x000a_EQUIPOS ENERGIZADO O REINICIADO=_x000a_HOR"/>
    <s v="se informa que servidor mantiene alta utilización en memoria debido al normal funcionamiento del servicio SQL Server._x000a_Como corresponde a un comportamiento esperado, se mantendrá en observación su comportamiento."/>
    <d v="1899-12-30T08:35:22"/>
    <d v="1899-12-30T08:39:01"/>
    <d v="1899-12-30T00:03:39"/>
    <x v="1"/>
    <s v=""/>
  </r>
  <r>
    <s v="INC000002513433"/>
    <s v="HOUSING"/>
    <x v="15"/>
    <s v="APQ ACCESOS"/>
    <s v="JAIRO A SALINAS GARAY"/>
    <s v="tct_jsalin"/>
    <s v="3-Moderado/Limitado"/>
    <s v="3-Medio"/>
    <s v="Media"/>
    <s v="Requerimiento de Cliente"/>
    <s v="TELEFONICA EMPRESAS DE CHILE SA"/>
    <s v="RONDA Y REVISION DE SALAS TECNICAS"/>
    <s v="23/12/2023 7:16:14"/>
    <s v="23/12/2023 7:18:23"/>
    <x v="0"/>
    <s v="CDP ANTIGUO 1"/>
    <s v="CDP ANTIGUO 2"/>
    <s v="23/12/2023 7:18:23"/>
    <s v="23/12/2023 23:50:00"/>
    <s v="RONDA Y REVISION DE SALAS TECNICAS"/>
    <s v="RONDA REALIZADA."/>
    <d v="1899-12-30T00:00:00"/>
    <d v="1899-12-30T00:02:09"/>
    <d v="1899-12-30T00:02:09"/>
    <x v="0"/>
    <s v="Cumplido"/>
  </r>
  <r>
    <s v="INC000002513435"/>
    <s v="HOUSING"/>
    <x v="15"/>
    <s v="APQ ACCESOS"/>
    <s v="JAIRO A SALINAS GARAY"/>
    <s v="tct_jsalin"/>
    <s v="3-Moderado/Limitado"/>
    <s v="3-Medio"/>
    <s v="Media"/>
    <s v="Requerimiento de Cliente"/>
    <s v="TELEFONICA EMPRESAS DE CHILE SA"/>
    <s v="TOMA DE ALARMAS DE CLIENTE"/>
    <s v="23/12/2023 7:18:38"/>
    <s v="23/12/2023 7:21:00"/>
    <x v="0"/>
    <s v="CDP ANTIGUO 1"/>
    <s v="CDP ANTIGUO 2"/>
    <s v="23/12/2023 7:21:00"/>
    <s v="23/12/2023 23:50:00"/>
    <s v="TOMA DE ALARMAS DE CLIENTE"/>
    <s v="TOMA DE ALARMAS REALIZADA."/>
    <d v="1899-12-30T00:00:00"/>
    <d v="1899-12-30T00:02:22"/>
    <d v="1899-12-30T00:02:22"/>
    <x v="0"/>
    <s v="Cumplido"/>
  </r>
  <r>
    <s v="INC000002513436"/>
    <s v="HOUSING"/>
    <x v="15"/>
    <s v="APQ ACCESOS"/>
    <s v="JAIRO A SALINAS GARAY"/>
    <s v="tct_jsalin"/>
    <s v="3-Moderado/Limitado"/>
    <s v="3-Medio"/>
    <s v="Media"/>
    <s v="Requerimiento de Cliente"/>
    <s v="TELEFONICA EMPRESAS DE CHILE SA"/>
    <s v="REEMPLAZO DE HW EN SERVIDOR"/>
    <s v="23/12/2023 7:21:07"/>
    <s v="23/12/2023 7:22:42"/>
    <x v="0"/>
    <s v="CDP ANTIGUO 1"/>
    <s v="CDP ANTIGUO 2"/>
    <s v="23/12/2023 7:22:42"/>
    <s v="23/12/2023 23:50:00"/>
    <s v="REEMPLAZO DE HW EN SERVIDOR"/>
    <s v="SUPERVISION CRQ OK."/>
    <d v="1899-12-30T00:00:00"/>
    <d v="1899-12-30T00:01:35"/>
    <d v="1899-12-30T00:01:35"/>
    <x v="0"/>
    <s v="Cumplido"/>
  </r>
  <r>
    <s v="INC000002513494"/>
    <s v="RED INTERNA"/>
    <x v="6"/>
    <s v="APQ ACCESOS"/>
    <s v="YORDI M HURTADO ARAYA"/>
    <s v="tct_yorhua"/>
    <s v="4-Menor/Localizado"/>
    <s v="4-Baja"/>
    <s v="Baja"/>
    <s v="Requerimiento de Cliente"/>
    <s v="TELEFONICA CYBERSECURITY TECH CHILE SPA"/>
    <s v="RONDA TOMA DE TEMPERATURAS SALAS TIC 16:30"/>
    <s v="23/12/2023 16:22:37"/>
    <s v="23/12/2023 16:23:10"/>
    <x v="0"/>
    <s v="CDP ANTIGUO 1"/>
    <s v="CDP ANTIGUO 2"/>
    <s v="23/12/2023 16:41:09"/>
    <s v="23/12/2023 23:50:00"/>
    <s v="RONDA TOMA DE TEMPERATURAS SALAS TIC 16:30"/>
    <s v="RONDA REALIZADA"/>
    <d v="1899-12-30T00:00:00"/>
    <d v="1899-12-30T00:18:32"/>
    <d v="1899-12-30T00:18:32"/>
    <x v="0"/>
    <s v="Cumplido"/>
  </r>
  <r>
    <s v="INC000002513495"/>
    <s v="RED INTERNA"/>
    <x v="6"/>
    <s v="APQ ACCESOS"/>
    <s v="YORDI M HURTADO ARAYA"/>
    <s v="tct_yorhua"/>
    <s v="4-Menor/Localizado"/>
    <s v="4-Baja"/>
    <s v="Baja"/>
    <s v="Requerimiento de Cliente"/>
    <s v="TELEFONICA CYBERSECURITY TECH CHILE SPA"/>
    <s v="RONDA SALAS TECNICAS 19:30"/>
    <s v="23/12/2023 16:23:24"/>
    <s v="23/12/2023 16:23:50"/>
    <x v="0"/>
    <s v="CDP ANTIGUO 1"/>
    <s v="CDP ANTIGUO 2"/>
    <s v="23/12/2023 16:41:24"/>
    <s v="23/12/2023 23:50:00"/>
    <s v="RONDA SALAS TECNICAS 19:30"/>
    <s v="RONDA REALIZADA"/>
    <d v="1899-12-30T00:00:00"/>
    <d v="1899-12-30T00:18:00"/>
    <d v="1899-12-30T00:18:00"/>
    <x v="0"/>
    <s v="Cumplido"/>
  </r>
  <r>
    <s v="INC000002513505"/>
    <s v="INFRAESTRUCTURA DC"/>
    <x v="6"/>
    <s v="APQ ACCESOS"/>
    <s v="FRANCISCO J FELIU ABARCA"/>
    <s v="tct_frafea"/>
    <s v="4-Menor/Localizado"/>
    <s v="4-Baja"/>
    <s v="Baja"/>
    <s v="Requerimiento de Cliente"/>
    <s v="TELEFONICA CYBERSECURITY TECH CHILE SPA"/>
    <s v="RONDA POR TOMA DE TEMPERATURAS EN SALAS TIC"/>
    <s v="23/12/2023 0:51:18"/>
    <s v="23/12/2023 0:52:07"/>
    <x v="0"/>
    <s v="TI"/>
    <s v="CLIMA"/>
    <s v="23/12/2023 1:10:58"/>
    <s v="23/12/2023 23:50:00"/>
    <s v="RONDA POR TOMA DE TEMPERATURAS EN SALAS TIC"/>
    <s v="RONDA REALIZADA"/>
    <d v="1899-12-30T00:00:00"/>
    <d v="1899-12-30T00:00:00"/>
    <d v="1899-12-30T00:00:00"/>
    <x v="0"/>
    <s v="Cumplido"/>
  </r>
  <r>
    <s v="INC000002513507"/>
    <s v="HOUSING"/>
    <x v="6"/>
    <s v="APQ ACCESOS"/>
    <s v="FRANCISCO J FELIU ABARCA"/>
    <s v="tct_frafea"/>
    <s v="4-Menor/Localizado"/>
    <s v="4-Baja"/>
    <s v="Baja"/>
    <s v="Requerimiento de Cliente"/>
    <s v="TELEFONICA CYBERSECURITY TECH CHILE SPA"/>
    <s v="TOMA DE ALARMAS CLIENTE EN SALAS TIC"/>
    <s v="23/12/2023 1:22:49"/>
    <s v="23/12/2023 1:23:52"/>
    <x v="0"/>
    <s v="TI"/>
    <s v="INFRAESTRUCTURA"/>
    <s v="23/12/2023 2:02:19"/>
    <s v="23/12/2023 23:50:00"/>
    <s v="TOMA DE ALARMAS CLIENTE EN SALAS TIC"/>
    <s v="TOMA DE ALARMAS REALIZADA"/>
    <d v="1899-12-30T00:00:00"/>
    <d v="1899-12-30T00:00:00"/>
    <d v="1899-12-30T00:00:00"/>
    <x v="0"/>
    <s v="Cumplido"/>
  </r>
  <r>
    <s v="INC000002513533"/>
    <s v="BACKUP ON DEMAND"/>
    <x v="9"/>
    <s v="BACK UP DATA CENTER (BACKUP ON DEMAND)"/>
    <s v="RODRIGO VÁSQUEZ MUÑOZ"/>
    <s v="tct_rvasqu"/>
    <s v="4-Menor/Localizado"/>
    <s v="4-Baja"/>
    <s v="Baja"/>
    <s v="Requerimiento de Cliente"/>
    <s v="TELEFONICA GLOBAL TECHNOLOGY S.A.AGENCIA EN CHILE"/>
    <s v="validacion y revision estado plataformas de respaldo netbackup"/>
    <s v="23/12/2023 9:01:02"/>
    <s v="23/12/2023 9:01:55"/>
    <x v="0"/>
    <s v="CDP ANTIGUO 1"/>
    <s v="CDP ANTIGUO 2"/>
    <s v="24/12/2023 11:30:43"/>
    <s v="24/12/2023 23:50:00"/>
    <s v="validacion y revision estado plataformas de respaldo netbackup"/>
    <s v="plataformas Ok y operativas"/>
    <d v="1899-12-31T02:28:48"/>
    <d v="1899-12-31T02:29:41"/>
    <d v="1899-12-30T00:00:53"/>
    <x v="0"/>
    <s v="Cumplido"/>
  </r>
  <r>
    <s v="INC000002513560"/>
    <s v="HOUSING"/>
    <x v="15"/>
    <s v="APQ ACCESOS"/>
    <s v="ALDO P VALENZUELA MUJICA"/>
    <s v="tct_avalen"/>
    <s v="2-Significativo/Amplio"/>
    <s v="2-Alta"/>
    <s v="Alta"/>
    <s v="Requerimiento de Cliente"/>
    <s v="TELEFONICA EMPRESAS DE CHILE SA"/>
    <s v="RONDA Y REVISION DE SALAS TECNICAS"/>
    <s v="23/12/2023 18:50:54"/>
    <s v="23/12/2023 18:51:51"/>
    <x v="0"/>
    <s v="CDP ANTIGUO 1"/>
    <s v="CDP ANTIGUO 2"/>
    <s v="23/12/2023 18:56:03"/>
    <s v="23/12/2023 23:50:00"/>
    <s v="RONDA Y REVISION DE SALAS TECNICAS"/>
    <s v="SE REALIZA RONDA"/>
    <d v="1899-12-30T00:02:33"/>
    <d v="1899-12-30T00:05:09"/>
    <d v="1899-12-30T00:02:36"/>
    <x v="0"/>
    <s v="Cumplido"/>
  </r>
  <r>
    <s v="INC000002513561"/>
    <s v="HOUSING"/>
    <x v="15"/>
    <s v="APQ ACCESOS"/>
    <s v="ALDO P VALENZUELA MUJICA"/>
    <s v="tct_avalen"/>
    <s v="2-Significativo/Amplio"/>
    <s v="2-Alta"/>
    <s v="Alta"/>
    <s v="Requerimiento de Cliente"/>
    <s v="TELEFONICA EMPRESAS DE CHILE SA"/>
    <s v="TOMA DE ALARMAS DE CLIENTE"/>
    <s v="23/12/2023 18:52:01"/>
    <s v="23/12/2023 18:53:04"/>
    <x v="0"/>
    <s v="CDP ANTIGUO 1"/>
    <s v="CDP ANTIGUO 2"/>
    <s v="23/12/2023 18:56:36"/>
    <s v="23/12/2023 23:50:00"/>
    <s v="TOMA DE ALARMAS DE CLIENTE"/>
    <s v="SE REALIZA TOMA DE ALARMAS"/>
    <d v="1899-12-30T00:02:47"/>
    <d v="1899-12-30T00:04:35"/>
    <d v="1899-12-30T00:01:48"/>
    <x v="0"/>
    <s v="Cumplido"/>
  </r>
  <r>
    <s v="INC000002513603"/>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7:55:41"/>
    <s v="24/12/2023 8:00:48"/>
    <x v="0"/>
    <s v="TI"/>
    <s v="CLIMA"/>
    <s v="24/12/2023 8:57:34"/>
    <s v="24/12/2023 23:50:00"/>
    <s v="RONDA DE INSPECCIÓN DE SALAS Y TOMA DE TEMPERATURAS DC APOQUINDO"/>
    <s v="RONDA REALIZADA"/>
    <d v="1899-12-30T00:00:00"/>
    <d v="1899-12-30T00:00:00"/>
    <d v="1899-12-30T00:00:00"/>
    <x v="0"/>
    <s v="Cumplido"/>
  </r>
  <r>
    <s v="INC000002513700"/>
    <s v="INFRAESTRUCTURA DC"/>
    <x v="6"/>
    <s v="APQ ACCESOS"/>
    <s v="FRANCISCO J FELIU ABARCA"/>
    <s v="tct_frafea"/>
    <s v="4-Menor/Localizado"/>
    <s v="4-Baja"/>
    <s v="Baja"/>
    <s v="Requerimiento de Cliente"/>
    <s v="TELEFONICA CYBERSECURITY TECH CHILE SPA"/>
    <s v="RONDA POR TOMA DE TEMPERATURAS EN SALAS TIC"/>
    <s v="23/12/2023 5:17:50"/>
    <s v="23/12/2023 5:19:00"/>
    <x v="0"/>
    <s v="TI"/>
    <s v="CLIMA"/>
    <s v="23/12/2023 5:43:54"/>
    <s v="23/12/2023 23:50:00"/>
    <s v="RONDA POR TOMA DE TEMPERATURAS EN SALAS TIC"/>
    <s v="RONDA REALIZADA"/>
    <d v="1899-12-30T00:00:00"/>
    <d v="1899-12-30T00:00:00"/>
    <d v="1899-12-30T00:00:00"/>
    <x v="0"/>
    <s v="Cumplido"/>
  </r>
  <r>
    <s v="INC000002513729"/>
    <s v="INFRAESTRUCTURA DC"/>
    <x v="6"/>
    <s v="APQ ACCESOS"/>
    <s v="FRANCISCO J FELIU ABARCA"/>
    <s v="tct_frafea"/>
    <s v="4-Menor/Localizado"/>
    <s v="4-Baja"/>
    <s v="Baja"/>
    <s v="Requerimiento de Cliente"/>
    <s v="TELEFONICA CYBERSECURITY TECH CHILE SPA"/>
    <s v="RONDA PREVENTIVA Y LECTURA DE TEMPERATURAS EN SALAS TIC"/>
    <s v="23/12/2023 7:04:22"/>
    <s v="23/12/2023 7:05:11"/>
    <x v="0"/>
    <s v="TI"/>
    <s v="CLIMA"/>
    <s v="23/12/2023 7:22:39"/>
    <s v="23/12/2023 23:50:00"/>
    <s v="RONDA PREVENTIVA Y LECTURA DE TEMPERATURAS EN SALAS TIC"/>
    <s v="RONDA REALIZADA"/>
    <d v="1899-12-30T00:00:00"/>
    <d v="1899-12-30T00:00:00"/>
    <d v="1899-12-30T00:00:00"/>
    <x v="0"/>
    <s v="Cumplido"/>
  </r>
  <r>
    <s v="INC000002513738"/>
    <s v="TICKET-INTELIGENTE"/>
    <x v="4"/>
    <s v="GESTION TI"/>
    <s v="PAUL A SEPULVEDA ALVAREZ"/>
    <s v="USR_TSIGHT"/>
    <s v="1-Extenso/Generalizado"/>
    <s v="4-Baja"/>
    <s v="Baja"/>
    <s v="Incidente de Cliente"/>
    <s v="FUNDACION INSTITUTO PROFESIONAL DUOC UC"/>
    <s v="fiprdu01 - dcadmconce TICKET AUTOMATICO"/>
    <s v="23/12/2023 7:27:34"/>
    <s v="23/12/2023 7:27:34"/>
    <x v="0"/>
    <s v="TRUESIGHT"/>
    <s v="TRUESIGHT"/>
    <s v="23/12/2023 9:16:46"/>
    <s v="23/12/2023 23:50:00"/>
    <s v="PREVENTIVO=SI_x000a_CODIGO DE SERVICIO=DCADMCONCE_x000a_DIRECCION=_x000a_CIUDAD=_x000a_COMUNA LOCAL=_x000a_REGION=_x000a_QUIEN REPORTA=Ticket automático_x000a_CONTACTO EN TERRENO=_x000a_PROBLEMA=Node FIPRDU01 - DCADMCONCE is Down_x000a_REQUERIMIENTO=_x000a_EQUIPOS ENERGIZADO O REINICIADO=_x000a_HORARIO DE ATENCION=_x000a_OBS"/>
    <s v="se mantiene monitoreo sobre la alerta y los puntos de la sede concepción se mantienen sin conectividad._x000a_Este comportamiento se debe típicamente a trabajos programados en sede o corte de energía._x000a_Se mantendrá en observación su comportamiento."/>
    <d v="1899-12-30T01:48:32"/>
    <d v="1899-12-30T01:49:12"/>
    <d v="1899-12-30T00:00:40"/>
    <x v="1"/>
    <s v=""/>
  </r>
  <r>
    <s v="INC000002513739"/>
    <s v="TICKET-INTELIGENTE"/>
    <x v="4"/>
    <s v="GESTION TI"/>
    <s v="PAUL A SEPULVEDA ALVAREZ"/>
    <s v="USR_TSIGHT"/>
    <s v="1-Extenso/Generalizado"/>
    <s v="4-Baja"/>
    <s v="Baja"/>
    <s v="Incidente de Cliente"/>
    <s v="FUNDACION INSTITUTO PROFESIONAL DUOC UC"/>
    <s v="fiprdu01 - hyp_conce TICKET AUTOMATICO"/>
    <s v="23/12/2023 7:27:38"/>
    <s v="23/12/2023 7:27:38"/>
    <x v="0"/>
    <s v="TRUESIGHT"/>
    <s v="TRUESIGHT"/>
    <s v="23/12/2023 9:16:24"/>
    <s v="23/12/2023 23:50:00"/>
    <s v="PREVENTIVO=SI_x000a_CODIGO DE SERVICIO=HYP_CONCE_x000a_DIRECCION=_x000a_CIUDAD=_x000a_COMUNA LOCAL=_x000a_REGION=_x000a_QUIEN REPORTA=Ticket automático_x000a_CONTACTO EN TERRENO=_x000a_PROBLEMA=Node FIPRDU01 - HYP_CONCE is Down_x000a_REQUERIMIENTO=_x000a_EQUIPOS ENERGIZADO O REINICIADO=_x000a_HORARIO DE ATENCION=_x000a_OBSER"/>
    <s v="se mantiene monitoreo sobre la alerta y los puntos de la sede concepción se mantienen sin conectividad._x000a_Este comportamiento se debe típicamente a trabajos programados en sede o corte de energía._x000a_Se mantendrá en observación su comportamiento."/>
    <d v="1899-12-30T01:47:53"/>
    <d v="1899-12-30T01:48:46"/>
    <d v="1899-12-30T00:00:53"/>
    <x v="1"/>
    <s v=""/>
  </r>
  <r>
    <s v="INC000002513740"/>
    <s v="TICKET-INTELIGENTE"/>
    <x v="4"/>
    <s v="GESTION TI"/>
    <s v="PAUL A SEPULVEDA ALVAREZ"/>
    <s v="USR_TSIGHT"/>
    <s v="1-Extenso/Generalizado"/>
    <s v="4-Baja"/>
    <s v="Baja"/>
    <s v="Incidente de Cliente"/>
    <s v="FUNDACION INSTITUTO PROFESIONAL DUOC UC"/>
    <s v="fiprdu01 - ilo_conce TICKET AUTOMATICO"/>
    <s v="23/12/2023 7:28:40"/>
    <s v="23/12/2023 7:28:40"/>
    <x v="0"/>
    <s v="TRUESIGHT"/>
    <s v="TRUESIGHT"/>
    <s v="24/12/2023 22:00:37"/>
    <s v="24/12/2023 23:50:00"/>
    <s v="PREVENTIVO=SI_x000a_CODIGO DE SERVICIO=ILO_CONCE_x000a_DIRECCION=_x000a_CIUDAD=_x000a_COMUNA LOCAL=_x000a_REGION=_x000a_QUIEN REPORTA=Ticket automático_x000a_CONTACTO EN TERRENO=_x000a_PROBLEMA=Node FIPRDU01 - ILO_CONCE is Down_x000a_REQUERIMIENTO=_x000a_EQUIPOS ENERGIZADO O REINICIADO=_x000a_HORARIO DE ATENCION=_x000a_OBSER"/>
    <s v="se mantiene monitoreo sobre la alerta y los puntos de la sede concepción se mantienen sin conectividad._x000a__x000a_conectividad reestablecida con la sede"/>
    <d v="1899-12-31T14:31:20"/>
    <d v="1899-12-31T14:31:57"/>
    <d v="1899-12-30T00:00:37"/>
    <x v="1"/>
    <s v=""/>
  </r>
  <r>
    <s v="INC000002513759"/>
    <s v="RED INTERNA"/>
    <x v="6"/>
    <s v="APQ ACCESOS"/>
    <s v="YORDI M HURTADO ARAYA"/>
    <s v="tct_yorhua"/>
    <s v="4-Menor/Localizado"/>
    <s v="4-Baja"/>
    <s v="Baja"/>
    <s v="Requerimiento de Cliente"/>
    <s v="TELEFONICA CYBERSECURITY TECH CHILE SPA"/>
    <s v="RONDA TOMA DE TEMPERATURAS SALAS TIC 08:30"/>
    <s v="23/12/2023 8:31:50"/>
    <s v="23/12/2023 8:32:19"/>
    <x v="0"/>
    <s v="CDP ANTIGUO 1"/>
    <s v="CDP ANTIGUO 2"/>
    <s v="23/12/2023 9:07:10"/>
    <s v="23/12/2023 23:50:00"/>
    <s v="RONDA TOMA DE TEMPERATURAS SALAS TIC 08:30"/>
    <s v="RONDA REALIZADA"/>
    <d v="1899-12-30T00:00:00"/>
    <d v="1899-12-30T00:35:20"/>
    <d v="1899-12-30T00:35:20"/>
    <x v="0"/>
    <s v="Cumplido"/>
  </r>
  <r>
    <s v="INC000002513760"/>
    <s v="RED INTERNA"/>
    <x v="6"/>
    <s v="APQ ACCESOS"/>
    <s v="YORDI M HURTADO ARAYA"/>
    <s v="tct_yorhua"/>
    <s v="4-Menor/Localizado"/>
    <s v="4-Baja"/>
    <s v="Baja"/>
    <s v="Requerimiento de Cliente"/>
    <s v="TELEFONICA CYBERSECURITY TECH CHILE SPA"/>
    <s v="RONDA SALAS TECNICAS 10:30"/>
    <s v="23/12/2023 8:32:37"/>
    <s v="23/12/2023 8:33:04"/>
    <x v="0"/>
    <s v="CDP ANTIGUO 1"/>
    <s v="CDP ANTIGUO 2"/>
    <s v="23/12/2023 9:07:25"/>
    <s v="23/12/2023 23:50:00"/>
    <s v="RONDA SALAS TECNICAS 10:30"/>
    <s v="RONDA REALIZADA"/>
    <d v="1899-12-30T00:00:00"/>
    <d v="1899-12-30T00:34:48"/>
    <d v="1899-12-30T00:34:48"/>
    <x v="0"/>
    <s v="Cumplido"/>
  </r>
  <r>
    <s v="INC000002513767"/>
    <s v="HOUSING"/>
    <x v="19"/>
    <s v="BELIEVE"/>
    <s v="YORDI M HURTADO ARAYA"/>
    <s v="frp_josama"/>
    <s v="3-Moderado/Limitado"/>
    <s v="3-Medio"/>
    <s v="Media"/>
    <s v="Requerimiento de Cliente"/>
    <s v="TELEFONICA EMPRESAS DE CHILE SA"/>
    <s v="GESTION DATACENTER/ ACCESOS/  DC SAN MARTIN/NEXTSTREAM"/>
    <s v="23/12/2023 8:57:32"/>
    <s v="23/12/2023 9:03:00"/>
    <x v="0"/>
    <s v="CDP ANTIGUO 1"/>
    <s v="CDP ANTIGUO 2"/>
    <s v="23/12/2023 9:06:50"/>
    <s v="23/12/2023 23:50:00"/>
    <s v="EMPRESA: NEXTSTREAM_x000a_CÓDIGO DE SERVICIO: _x000a_DIRECCIÓN Calle  sanmartin #50, Santiago centro_x000a_NOMBRE DE QUIEN REPORTA: Javiera Rojas O._x000a_TELÉFONO DE QUIEN REPORTA: +56 9 8187 2715_x000a_NOMBRE DE CONTACTO EN TERRENO:  Daniel Rodriguez_x000a_REQUERIMIENTO: RONDA PREVENTIVA"/>
    <s v="ACCESOS AUTORIZADOS"/>
    <d v="1899-12-30T00:01:49"/>
    <d v="1899-12-30T00:09:18"/>
    <d v="1899-12-30T00:07:29"/>
    <x v="0"/>
    <s v="Cumplido"/>
  </r>
  <r>
    <s v="INC000002513840"/>
    <s v="RED INTERNA"/>
    <x v="6"/>
    <s v="APQ ACCESOS"/>
    <s v="YORDI M HURTADO ARAYA"/>
    <s v="tct_yorhua"/>
    <s v="4-Menor/Localizado"/>
    <s v="4-Baja"/>
    <s v="Baja"/>
    <s v="Requerimiento de Cliente"/>
    <s v="TELEFONICA CYBERSECURITY TECH CHILE SPA"/>
    <s v="RONDA TOMA DE TEMPERATURAS SALAS TIC 12:30"/>
    <s v="23/12/2023 11:55:24"/>
    <s v="23/12/2023 11:55:56"/>
    <x v="0"/>
    <s v="CDP ANTIGUO 1"/>
    <s v="CDP ANTIGUO 2"/>
    <s v="23/12/2023 12:34:28"/>
    <s v="23/12/2023 23:50:00"/>
    <s v="RONDA TOMA DE TEMPERATURAS SALAS TIC 12:30"/>
    <s v="RONDA REALIZADA"/>
    <d v="1899-12-30T00:00:00"/>
    <d v="1899-12-30T00:39:04"/>
    <d v="1899-12-30T00:39:04"/>
    <x v="0"/>
    <s v="Cumplido"/>
  </r>
  <r>
    <s v="INC000002513841"/>
    <s v="RED INTERNA"/>
    <x v="6"/>
    <s v="APQ ACCESOS"/>
    <s v="YORDI M HURTADO ARAYA"/>
    <s v="tct_yorhua"/>
    <s v="4-Menor/Localizado"/>
    <s v="4-Baja"/>
    <s v="Baja"/>
    <s v="Requerimiento de Cliente"/>
    <s v="TELEFONICA CYBERSECURITY TECH CHILE SPA"/>
    <s v="RONDA SALAS TECNICAS 15:30"/>
    <s v="23/12/2023 11:56:11"/>
    <s v="23/12/2023 11:56:34"/>
    <x v="0"/>
    <s v="CDP ANTIGUO 1"/>
    <s v="CDP ANTIGUO 2"/>
    <s v="23/12/2023 12:34:08"/>
    <s v="23/12/2023 23:50:00"/>
    <s v="RONDA SALAS TECNICAS 15:30"/>
    <s v="RONDA REALIZADA"/>
    <d v="1899-12-30T00:00:00"/>
    <d v="1899-12-30T00:37:57"/>
    <d v="1899-12-30T00:37:57"/>
    <x v="0"/>
    <s v="Cumplido"/>
  </r>
  <r>
    <s v="INC000002514064"/>
    <s v="TICKET-INTELIGENTE"/>
    <x v="4"/>
    <s v="GESTION TI"/>
    <s v="PAUL A SEPULVEDA ALVAREZ"/>
    <s v="USR_TSIGHT"/>
    <s v="1-Extenso/Generalizado"/>
    <s v="4-Baja"/>
    <s v="Baja"/>
    <s v="Incidente de Cliente"/>
    <s v="GPS CHILE SPA"/>
    <s v="gpschi01 - wnprap_gps04 TICKET AUTOMATICO"/>
    <s v="23/12/2023 20:17:51"/>
    <s v="23/12/2023 20:17:51"/>
    <x v="0"/>
    <s v="TRUESIGHT"/>
    <s v="TRUESIGHT"/>
    <s v="24/12/2023 21:25:57"/>
    <s v="24/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la utilización de memoria en servidor se encuentra normalizada. EL servicio SQL server es el que mantiene la mayor reserva de memoria._x000a_Se mantendrá en observación el servidor"/>
    <d v="1899-12-31T01:03:35"/>
    <d v="1899-12-31T01:08:06"/>
    <d v="1899-12-30T00:04:31"/>
    <x v="1"/>
    <s v=""/>
  </r>
  <r>
    <s v="INC000002514086"/>
    <s v="INFRAESTRUCTURA DC"/>
    <x v="6"/>
    <s v="APQ ACCESOS"/>
    <s v="FRANCISCO J FELIU ABARCA"/>
    <s v="tct_frafea"/>
    <s v="4-Menor/Localizado"/>
    <s v="4-Baja"/>
    <s v="Baja"/>
    <s v="Requerimiento de Cliente"/>
    <s v="TELEFONICA CYBERSECURITY TECH CHILE SPA"/>
    <s v="RONDA POR TOMA DE TEMPERATURAS EN SALAS TIC"/>
    <s v="23/12/2023 20:52:51"/>
    <s v="23/12/2023 20:53:41"/>
    <x v="0"/>
    <s v="TI"/>
    <s v="CLIMA"/>
    <s v="23/12/2023 21:08:31"/>
    <s v="23/12/2023 23:50:00"/>
    <s v="RONDA POR TOMA DE TEMPERATURAS EN SALAS TIC"/>
    <s v="RONDA REALIZADA"/>
    <d v="1899-12-30T00:00:00"/>
    <d v="1899-12-30T00:00:00"/>
    <d v="1899-12-30T00:00:00"/>
    <x v="0"/>
    <s v="Cumplido"/>
  </r>
  <r>
    <s v="INC000002514103"/>
    <s v="HOUSING"/>
    <x v="6"/>
    <s v="APQ ACCESOS"/>
    <s v="FRANCISCO J FELIU ABARCA"/>
    <s v="tct_frafea"/>
    <s v="4-Menor/Localizado"/>
    <s v="4-Baja"/>
    <s v="Baja"/>
    <s v="Requerimiento de Cliente"/>
    <s v="TELEFONICA CYBERSECURITY TECH CHILE SPA"/>
    <s v="RONDA PREVENTIVA EN SALAS TIC"/>
    <s v="23/12/2023 21:52:30"/>
    <s v="23/12/2023 21:53:28"/>
    <x v="0"/>
    <s v="TI"/>
    <s v="INFRAESTRUCTURA"/>
    <s v="23/12/2023 22:32:33"/>
    <s v="23/12/2023 23:50:00"/>
    <s v="RONDA PREVENTIVA EN SALAS TIC"/>
    <s v="RONDA REALIZADA"/>
    <d v="1899-12-30T00:00:00"/>
    <d v="1899-12-30T00:00:00"/>
    <d v="1899-12-30T00:00:00"/>
    <x v="0"/>
    <s v="Cumplido"/>
  </r>
  <r>
    <s v="INC000002514126"/>
    <s v="INFRAESTRUCTURA DC"/>
    <x v="6"/>
    <s v="APQ ACCESOS"/>
    <s v="FRANCISCO J FELIU ABARCA"/>
    <s v="tct_frafea"/>
    <s v="4-Menor/Localizado"/>
    <s v="4-Baja"/>
    <s v="Baja"/>
    <s v="Requerimiento de Cliente"/>
    <s v="TELEFONICA CYBERSECURITY TECH CHILE SPA"/>
    <s v="RONDA POR TOMA DE TEMPERATURAS EN SALAS TIC"/>
    <s v="24/12/2023 5:10:22"/>
    <s v="24/12/2023 5:11:57"/>
    <x v="0"/>
    <s v="TI"/>
    <s v="CLIMA"/>
    <s v="24/12/2023 5:45:51"/>
    <s v="24/12/2023 23:50:00"/>
    <s v="RONDA POR TOMA DE TEMPERATURAS EN SALAS TIC"/>
    <s v="RONDA REALIZADA"/>
    <d v="1899-12-30T00:00:00"/>
    <d v="1899-12-30T00:00:00"/>
    <d v="1899-12-30T00:00:00"/>
    <x v="0"/>
    <s v="Cumplido"/>
  </r>
  <r>
    <s v="INC000002514134"/>
    <s v="INFRAESTRUCTURA DC"/>
    <x v="6"/>
    <s v="APQ ACCESOS"/>
    <s v="FRANCISCO J FELIU ABARCA"/>
    <s v="tct_frafea"/>
    <s v="4-Menor/Localizado"/>
    <s v="4-Baja"/>
    <s v="Baja"/>
    <s v="Requerimiento de Cliente"/>
    <s v="TELEFONICA CYBERSECURITY TECH CHILE SPA"/>
    <s v="RONDA PREVENTIVA Y LECTURA DE TEMPERATURAS EN SALAS TIC"/>
    <s v="24/12/2023 7:04:37"/>
    <s v="24/12/2023 7:05:24"/>
    <x v="0"/>
    <s v="TI"/>
    <s v="CLIMA"/>
    <s v="24/12/2023 7:18:01"/>
    <s v="24/12/2023 23:50:00"/>
    <s v="RONDA PREVENTIVA Y LECTURA DE TEMPERATURAS EN SALAS TIC"/>
    <s v="RONDA REALIZADA"/>
    <d v="1899-12-30T00:00:00"/>
    <d v="1899-12-30T00:00:00"/>
    <d v="1899-12-30T00:00:00"/>
    <x v="0"/>
    <s v="Cumplido"/>
  </r>
  <r>
    <s v="INC000002514175"/>
    <s v="HOUSING"/>
    <x v="15"/>
    <s v="APQ ACCESOS"/>
    <s v="LUIS O MORALES ARENAS"/>
    <s v="tct_luimoa"/>
    <s v="4-Menor/Localizado"/>
    <s v="4-Baja"/>
    <s v="Baja"/>
    <s v="Requerimiento de Cliente"/>
    <s v="TELEFONICA EMPRESAS DE CHILE SA"/>
    <s v="SE GENERA TICKET POR RONDA Y REVISION DE SALAS TECNICAS"/>
    <s v="24/12/2023 19:11:31"/>
    <s v="24/12/2023 19:13:43"/>
    <x v="0"/>
    <s v="CDP ANTIGUO 1"/>
    <s v="CDP ANTIGUO 2"/>
    <s v="24/12/2023 19:17:48"/>
    <s v="24/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4177"/>
    <s v="HOUSING"/>
    <x v="15"/>
    <s v="APQ ACCESOS"/>
    <s v="LUIS O MORALES ARENAS"/>
    <s v="tct_luimoa"/>
    <s v="4-Menor/Localizado"/>
    <s v="4-Baja"/>
    <s v="Baja"/>
    <s v="Requerimiento de Cliente"/>
    <s v="TELEFONICA EMPRESAS DE CHILE SA"/>
    <s v="SE GENERA TICKET POR REVISION Y TOMA DE ALARMA DE CLIENTES"/>
    <s v="24/12/2023 19:15:39"/>
    <s v="24/12/2023 19:17:20"/>
    <x v="0"/>
    <s v="CDP ANTIGUO 1"/>
    <s v="CDP ANTIGUO 2"/>
    <s v="24/12/2023 19:18:06"/>
    <s v="24/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14179"/>
    <s v="RED INTERNA"/>
    <x v="0"/>
    <s v="APQ ACCESOS"/>
    <s v="RENE E VILLEGAS CARREÑO"/>
    <s v="tct_renvic"/>
    <s v="4-Menor/Localizado"/>
    <s v="4-Baja"/>
    <s v="Baja"/>
    <s v="Requerimiento de Cliente"/>
    <s v="TELEFONICA CYBERSECURITY TECH CHILE SPA"/>
    <s v="RONDA DE INSPECCIÓN DE SALAS Y TOMA DE TEMPERATURAS DC APOQUINDO"/>
    <s v="24/12/2023 19:50:57"/>
    <s v="24/12/2023 19:53:03"/>
    <x v="0"/>
    <s v="CDP ANTIGUO 1"/>
    <s v="CDP ANTIGUO 2"/>
    <s v="24/12/2023 19:53:41"/>
    <s v="24/12/2023 23:50:00"/>
    <m/>
    <s v="RONDA REALIZADA"/>
    <d v="1899-12-30T00:00:00"/>
    <d v="1899-12-30T00:00:00"/>
    <d v="1899-12-30T00:00:00"/>
    <x v="0"/>
    <s v="Cumplido"/>
  </r>
  <r>
    <s v="INC000002514181"/>
    <s v="RED INTERNA"/>
    <x v="0"/>
    <s v="APQ ACCESOS"/>
    <s v="RENE E VILLEGAS CARREÑO"/>
    <s v="tct_renvic"/>
    <s v="4-Menor/Localizado"/>
    <s v="4-Baja"/>
    <s v="Baja"/>
    <s v="Requerimiento de Cliente"/>
    <s v="TELEFONICA CYBERSECURITY TECH CHILE SPA"/>
    <s v="RONDA DE INSPECCIÓN DE SALAS Y TOMA DE TEMPERATURAS DC APOQUINDO"/>
    <s v="24/12/2023 19:54:36"/>
    <s v="24/12/2023 19:56:11"/>
    <x v="0"/>
    <s v="CDP ANTIGUO 1"/>
    <s v="CDP ANTIGUO 2"/>
    <s v="24/12/2023 19:57:23"/>
    <s v="24/12/2023 23:50:00"/>
    <m/>
    <s v="RONDA REALIZADA"/>
    <d v="1899-12-30T00:00:00"/>
    <d v="1899-12-30T00:00:00"/>
    <d v="1899-12-30T00:00:00"/>
    <x v="0"/>
    <s v="Cumplido"/>
  </r>
  <r>
    <s v="INC000002514183"/>
    <s v="RED INTERNA"/>
    <x v="0"/>
    <s v="APQ ACCESOS"/>
    <s v="RENE E VILLEGAS CARREÑO"/>
    <s v="tct_renvic"/>
    <s v="4-Menor/Localizado"/>
    <s v="4-Baja"/>
    <s v="Baja"/>
    <s v="Requerimiento de Cliente"/>
    <s v="TELEFONICA CYBERSECURITY TECH CHILE SPA"/>
    <s v="RONDA DE INSPECCIÓN DE SALAS Y TOMA DE TEMPERATURAS DC APOQUINDO"/>
    <s v="24/12/2023 19:57:42"/>
    <s v="24/12/2023 19:59:25"/>
    <x v="0"/>
    <s v="CDP ANTIGUO 1"/>
    <s v="CDP ANTIGUO 2"/>
    <s v="24/12/2023 20:01:19"/>
    <s v="24/12/2023 23:50:00"/>
    <m/>
    <s v="RONDA REALIZADA"/>
    <d v="1899-12-30T00:00:00"/>
    <d v="1899-12-30T00:00:00"/>
    <d v="1899-12-30T00:00:00"/>
    <x v="0"/>
    <s v="Cumplido"/>
  </r>
  <r>
    <s v="INC000002514215"/>
    <s v="RED INTERNA"/>
    <x v="6"/>
    <s v="APQ ACCESOS"/>
    <s v="YORDI M HURTADO ARAYA"/>
    <s v="tct_yorhua"/>
    <s v="4-Menor/Localizado"/>
    <s v="4-Baja"/>
    <s v="Baja"/>
    <s v="Requerimiento de Cliente"/>
    <s v="TELEFONICA CYBERSECURITY TECH CHILE SPA"/>
    <s v="RONDA TOMA DE TEMPERATURAS SALAS TIC 08:30"/>
    <s v="24/12/2023 9:11:23"/>
    <s v="24/12/2023 9:11:48"/>
    <x v="0"/>
    <s v="CDP ANTIGUO 1"/>
    <s v="CDP ANTIGUO 2"/>
    <s v="24/12/2023 9:41:01"/>
    <s v="24/12/2023 23:50:00"/>
    <s v="RONDA TOMA DE TEMPERATURAS SALAS TIC 08:30"/>
    <s v="RONDA REALIZADA"/>
    <d v="1899-12-30T00:00:00"/>
    <d v="1899-12-30T00:29:38"/>
    <d v="1899-12-30T00:29:38"/>
    <x v="0"/>
    <s v="Cumplido"/>
  </r>
  <r>
    <s v="INC000002514216"/>
    <s v="RED INTERNA"/>
    <x v="6"/>
    <s v="APQ ACCESOS"/>
    <s v="YORDI M HURTADO ARAYA"/>
    <s v="tct_yorhua"/>
    <s v="4-Menor/Localizado"/>
    <s v="4-Baja"/>
    <s v="Baja"/>
    <s v="Requerimiento de Cliente"/>
    <s v="TELEFONICA CYBERSECURITY TECH CHILE SPA"/>
    <s v="RONDA SALAS TECNICAS 10:30"/>
    <s v="24/12/2023 9:12:10"/>
    <s v="24/12/2023 9:12:36"/>
    <x v="0"/>
    <s v="CDP ANTIGUO 1"/>
    <s v="CDP ANTIGUO 2"/>
    <s v="24/12/2023 9:41:17"/>
    <s v="24/12/2023 23:50:00"/>
    <s v="RONDA SALAS TECNICAS 10:30"/>
    <s v="RONDA REALIZADA"/>
    <d v="1899-12-30T00:00:00"/>
    <d v="1899-12-30T00:29:07"/>
    <d v="1899-12-30T00:29:07"/>
    <x v="0"/>
    <s v="Cumplido"/>
  </r>
  <r>
    <s v="INC000002514219"/>
    <s v="BACKUP ON DEMAND"/>
    <x v="9"/>
    <s v="BACK UP DATA CENTER (BACKUP ON DEMAND)"/>
    <s v="RODRIGO VÁSQUEZ MUÑOZ"/>
    <s v="tct_rvasqu"/>
    <s v="4-Menor/Localizado"/>
    <s v="4-Baja"/>
    <s v="Baja"/>
    <s v="Requerimiento de Cliente"/>
    <s v="TELEFONICA GLOBAL TECHNOLOGY S.A.AGENCIA EN CHILE"/>
    <s v="revisiones y validaciones del correct estado en plataformas de respaldo netbackup"/>
    <s v="24/12/2023 11:31:07"/>
    <s v="24/12/2023 11:31:53"/>
    <x v="0"/>
    <s v="CDP ANTIGUO 1"/>
    <s v="CDP ANTIGUO 2"/>
    <s v="25/12/2023 9:55:20"/>
    <s v="25/12/2023 23:50:00"/>
    <s v="revisiones y validaciones del correct estado en plataformas de respaldo netbackup (discos, cintas, respaldos)"/>
    <s v="plataforma revisada, respaldos  sin retoma fueron retomados y plataforma 100% operativa"/>
    <d v="1899-12-30T22:23:27"/>
    <d v="1899-12-30T22:24:13"/>
    <d v="1899-12-30T00:00:46"/>
    <x v="0"/>
    <s v="Cumplido"/>
  </r>
  <r>
    <s v="INC000002514226"/>
    <s v="RED INTERNA"/>
    <x v="6"/>
    <s v="APQ ACCESOS"/>
    <s v="YORDI M HURTADO ARAYA"/>
    <s v="tct_yorhua"/>
    <s v="4-Menor/Localizado"/>
    <s v="4-Baja"/>
    <s v="Baja"/>
    <s v="Requerimiento de Cliente"/>
    <s v="TELEFONICA CYBERSECURITY TECH CHILE SPA"/>
    <s v="RONDA TOMA DE TEMPERATURAS SALAS TIC 12:30"/>
    <s v="24/12/2023 12:20:02"/>
    <s v="24/12/2023 12:20:31"/>
    <x v="0"/>
    <s v="CDP ANTIGUO 1"/>
    <s v="CDP ANTIGUO 2"/>
    <s v="24/12/2023 12:33:47"/>
    <s v="24/12/2023 23:50:00"/>
    <s v="RONDA TOMA DE TEMPERATURAS SALAS TIC 12:30"/>
    <s v="RONDA REALIZADA"/>
    <d v="1899-12-30T00:00:00"/>
    <d v="1899-12-30T00:13:45"/>
    <d v="1899-12-30T00:13:45"/>
    <x v="0"/>
    <s v="Cumplido"/>
  </r>
  <r>
    <s v="INC000002514227"/>
    <s v="RED INTERNA"/>
    <x v="6"/>
    <s v="APQ ACCESOS"/>
    <s v="YORDI M HURTADO ARAYA"/>
    <s v="tct_yorhua"/>
    <s v="4-Menor/Localizado"/>
    <s v="4-Baja"/>
    <s v="Baja"/>
    <s v="Requerimiento de Cliente"/>
    <s v="TELEFONICA CYBERSECURITY TECH CHILE SPA"/>
    <s v="RONDA SALAS TECNICAS 15:30"/>
    <s v="24/12/2023 12:20:45"/>
    <s v="24/12/2023 12:21:12"/>
    <x v="0"/>
    <s v="CDP ANTIGUO 1"/>
    <s v="CDP ANTIGUO 2"/>
    <s v="24/12/2023 12:34:03"/>
    <s v="24/12/2023 23:50:00"/>
    <s v="RONDA SALAS TECNICAS 15:30"/>
    <s v="RONDA REALIZADA"/>
    <d v="1899-12-30T00:00:00"/>
    <d v="1899-12-30T00:13:18"/>
    <d v="1899-12-30T00:13:18"/>
    <x v="0"/>
    <s v="Cumplido"/>
  </r>
  <r>
    <s v="INC000002514282"/>
    <s v="BACKUP ON DEMAND"/>
    <x v="9"/>
    <s v="BACK UP DATA CENTER (BACKUP ON DEMAND)"/>
    <s v="RODRIGO VÁSQUEZ MUÑOZ"/>
    <s v="tct_rvasqu"/>
    <s v="4-Menor/Localizado"/>
    <s v="4-Baja"/>
    <s v="Baja"/>
    <s v="Requerimiento de Cliente"/>
    <s v="TELEFONICA GLOBAL TECHNOLOGY S.A.AGENCIA EN CHILE"/>
    <s v="chequeo de estado en plataformas de respaldo netbackup (discos, cintas, respaldos)"/>
    <s v="25/12/2023 9:56:48"/>
    <s v="25/12/2023 10:01:28"/>
    <x v="0"/>
    <s v="CDP ANTIGUO 1"/>
    <s v="CDP ANTIGUO 2"/>
    <s v="27/12/2023 22:42:45"/>
    <s v="27/12/2023 23:50:00"/>
    <s v="chequeo de estado en plataformas de respaldo netbackup (discos, cintas, respaldos)"/>
    <s v="plataformas revisadas completamente, su estado esta OK, respaldos ok, almacenamiento OK"/>
    <d v="1900-01-01T12:41:17"/>
    <d v="1900-01-01T12:45:57"/>
    <d v="1899-12-30T00:04:40"/>
    <x v="0"/>
    <s v="Cumplido"/>
  </r>
  <r>
    <s v="INC000002514284"/>
    <s v="INFRAESTRUCTURA DC"/>
    <x v="0"/>
    <s v="APQ ACCESOS"/>
    <s v="JAVIER J BRAVO CARVAJAL"/>
    <s v="MBARRIENTOS"/>
    <s v="4-Menor/Localizado"/>
    <s v="4-Baja"/>
    <s v="Baja"/>
    <s v="Requerimiento de Cliente"/>
    <s v="TELEFONICA GLOBAL TECHNOLOGY S.A.AGENCIA EN CHILE"/>
    <s v="RONDA DE INSPECCIÓN DE SALAS"/>
    <s v="25/12/2023 10:41:13"/>
    <s v="25/12/2023 10:45:16"/>
    <x v="0"/>
    <s v="TI"/>
    <s v="CLIMA"/>
    <s v="25/12/2023 11:03:27"/>
    <s v="25/12/2023 23:50:00"/>
    <s v="RONDA DE INSPECCIÓN DE SALAS"/>
    <s v="RONDA REALIZADA"/>
    <d v="1899-12-30T00:00:00"/>
    <d v="1899-12-30T00:00:00"/>
    <d v="1899-12-30T00:00:00"/>
    <x v="0"/>
    <s v="Cumplido"/>
  </r>
  <r>
    <s v="INC000002514370"/>
    <s v="INFRAESTRUCTURA DC"/>
    <x v="6"/>
    <s v="APQ ACCESOS"/>
    <s v="FRANCISCO J FELIU ABARCA"/>
    <s v="tct_frafea"/>
    <s v="4-Menor/Localizado"/>
    <s v="4-Baja"/>
    <s v="Baja"/>
    <s v="Requerimiento de Cliente"/>
    <s v="TELEFONICA CYBERSECURITY TECH CHILE SPA"/>
    <s v="RONDA POR TOMA DE TEMPERATURAS EN SALAS TICRONDA POR TOMA DE TEMPERATURAS EN SALAS TIC"/>
    <s v="24/12/2023 0:18:42"/>
    <s v="24/12/2023 0:19:35"/>
    <x v="0"/>
    <s v="TI"/>
    <s v="CLIMA"/>
    <s v="24/12/2023 0:36:14"/>
    <s v="24/12/2023 23:50:00"/>
    <s v="RONDA POR TOMA DE TEMPERATURAS EN SALAS TIC"/>
    <s v="RONDA REALIZADA"/>
    <d v="1899-12-30T00:00:00"/>
    <d v="1899-12-30T00:00:00"/>
    <d v="1899-12-30T00:00:00"/>
    <x v="0"/>
    <s v="Cumplido"/>
  </r>
  <r>
    <s v="INC000002514482"/>
    <s v="HOUSING"/>
    <x v="15"/>
    <s v="APQ ACCESOS"/>
    <s v="JAIRO A SALINAS GARAY"/>
    <s v="tct_jsalin"/>
    <s v="3-Moderado/Limitado"/>
    <s v="3-Medio"/>
    <s v="Media"/>
    <s v="Requerimiento de Cliente"/>
    <s v="TELEFONICA EMPRESAS DE CHILE SA"/>
    <s v="RONDA Y REVISION DE SALAS TECNICAS"/>
    <s v="24/12/2023 7:07:54"/>
    <s v="24/12/2023 7:09:06"/>
    <x v="0"/>
    <s v="CDP ANTIGUO 1"/>
    <s v="CDP ANTIGUO 2"/>
    <s v="24/12/2023 7:09:06"/>
    <s v="24/12/2023 23:50:00"/>
    <s v="RONDA Y REVISION DE SALAS TECNICAS"/>
    <s v="RONDA REALIZADA."/>
    <d v="1899-12-30T00:00:00"/>
    <d v="1899-12-30T00:01:12"/>
    <d v="1899-12-30T00:01:12"/>
    <x v="0"/>
    <s v="Cumplido"/>
  </r>
  <r>
    <s v="INC000002514483"/>
    <s v="HOUSING"/>
    <x v="15"/>
    <s v="APQ ACCESOS"/>
    <s v="JAIRO A SALINAS GARAY"/>
    <s v="tct_jsalin"/>
    <s v="3-Moderado/Limitado"/>
    <s v="3-Medio"/>
    <s v="Media"/>
    <s v="Requerimiento de Cliente"/>
    <s v="TELEFONICA EMPRESAS DE CHILE SA"/>
    <s v="TOMA DE ALARMAS DE CLIENTE"/>
    <s v="24/12/2023 7:09:12"/>
    <s v="24/12/2023 7:10:45"/>
    <x v="0"/>
    <s v="CDP ANTIGUO 1"/>
    <s v="CDP ANTIGUO 2"/>
    <s v="24/12/2023 7:10:45"/>
    <s v="24/12/2023 23:50:00"/>
    <s v="TOMA DE ALARMAS DE CLIENTE"/>
    <s v="TOMA DE ALARMAS REALIZADA."/>
    <d v="1899-12-30T00:00:00"/>
    <d v="1899-12-30T00:01:33"/>
    <d v="1899-12-30T00:01:33"/>
    <x v="0"/>
    <s v="Cumplido"/>
  </r>
  <r>
    <s v="INC000002514605"/>
    <s v="INFRAESTRUCTURA DC"/>
    <x v="14"/>
    <s v="APQ ACCESOS"/>
    <s v="MARIO A BARRIENTOS RUIZ"/>
    <s v="MBARRIENTOS"/>
    <s v="4-Menor/Localizado"/>
    <s v="4-Baja"/>
    <s v="Baja"/>
    <s v="Requerimiento de Cliente"/>
    <s v="TELEFONICA GLOBAL TECHNOLOGY S.A.AGENCIA EN CHILE"/>
    <s v="RONDA DE INSPECCIÓN DE SALAS Y TOMA DE TEMPERATURAS DC APOQUINDO"/>
    <s v="24/12/2023 8:10:16"/>
    <s v="24/12/2023 8:19:41"/>
    <x v="0"/>
    <s v="TI"/>
    <s v="CLIMA"/>
    <s v="24/12/2023 8:58:20"/>
    <s v="24/12/2023 23:50:00"/>
    <s v="RONDA DE INSPECCIÓN DE SALAS Y TOMA DE TEMPERATURAS DC APOQUINDO"/>
    <s v="RONDA REALIZADA"/>
    <d v="1899-12-30T00:37:47"/>
    <d v="1899-12-30T00:48:04"/>
    <d v="1899-12-30T00:10:17"/>
    <x v="0"/>
    <s v="Cumplido"/>
  </r>
  <r>
    <s v="INC000002514607"/>
    <s v="INFRAESTRUCTURA DC"/>
    <x v="0"/>
    <s v="APQ ACCESOS"/>
    <s v="MARIO A BARRIENTOS RUIZ"/>
    <s v="MBARRIENTOS"/>
    <s v="4-Menor/Localizado"/>
    <s v="4-Baja"/>
    <s v="Baja"/>
    <s v="Requerimiento de Cliente"/>
    <s v="TELEFONICA GLOBAL TECHNOLOGY S.A.AGENCIA EN CHILE"/>
    <s v="RONDA DE INSPECCIÓN DE SALAS Y TOMA DE TEMPERATURAS DC APOQUINDO"/>
    <s v="24/12/2023 8:24:46"/>
    <s v="24/12/2023 8:30:33"/>
    <x v="0"/>
    <s v="TI"/>
    <s v="CLIMA"/>
    <s v="24/12/2023 9:00:33"/>
    <s v="24/12/2023 23:50:00"/>
    <s v="RONDA DE INSPECCIÓN DE SALAS Y TOMA DE TEMPERATURAS DC APOQUINDO"/>
    <m/>
    <d v="1899-12-30T00:00:00"/>
    <d v="1899-12-30T00:00:00"/>
    <d v="1899-12-30T00:00:00"/>
    <x v="0"/>
    <s v="Cumplido"/>
  </r>
  <r>
    <s v="INC000002514657"/>
    <s v="INFRAESTRUCTURA DC"/>
    <x v="6"/>
    <s v="APQ ACCESOS"/>
    <s v="FRANCISCO J FELIU ABARCA"/>
    <s v="tct_frafea"/>
    <s v="4-Menor/Localizado"/>
    <s v="4-Baja"/>
    <s v="Baja"/>
    <s v="Requerimiento de Cliente"/>
    <s v="TELEFONICA CYBERSECURITY TECH CHILE SPA"/>
    <s v="RONDA POR TOMA DE TEMPERATURAS EN SALAS TIC"/>
    <s v="25/12/2023 5:33:17"/>
    <s v="25/12/2023 5:34:15"/>
    <x v="0"/>
    <s v="TI"/>
    <s v="CLIMA"/>
    <s v="25/12/2023 5:50:49"/>
    <s v="25/12/2023 23:50:00"/>
    <s v="RONDA POR TOMA DE TEMPERATURAS EN SALAS TIC"/>
    <s v="RONDA REALIZADA"/>
    <d v="1899-12-30T00:00:00"/>
    <d v="1899-12-30T00:00:00"/>
    <d v="1899-12-30T00:00:00"/>
    <x v="0"/>
    <s v="Cumplido"/>
  </r>
  <r>
    <s v="INC000002514662"/>
    <s v="INFRAESTRUCTURA DC"/>
    <x v="6"/>
    <s v="APQ ACCESOS"/>
    <s v="FRANCISCO J FELIU ABARCA"/>
    <s v="tct_frafea"/>
    <s v="4-Menor/Localizado"/>
    <s v="4-Baja"/>
    <s v="Baja"/>
    <s v="Requerimiento de Cliente"/>
    <s v="TELEFONICA CYBERSECURITY TECH CHILE SPA"/>
    <s v="RONDA PREVENTIVA Y LECTURA DE TEMPERATURAS EN SALAS TIC"/>
    <s v="25/12/2023 7:03:31"/>
    <s v="25/12/2023 7:04:20"/>
    <x v="0"/>
    <s v="TI"/>
    <s v="CLIMA"/>
    <s v="25/12/2023 7:23:10"/>
    <s v="25/12/2023 23:50:00"/>
    <s v="RONDA PREVENTIVA Y LECTURA DE TEMPERATURAS EN SALAS TIC"/>
    <s v="RONDA REALIZADA"/>
    <d v="1899-12-30T00:00:00"/>
    <d v="1899-12-30T00:00:00"/>
    <d v="1899-12-30T00:00:00"/>
    <x v="0"/>
    <s v="Cumplido"/>
  </r>
  <r>
    <s v="INC000002514702"/>
    <s v="INFRAESTRUCTURA DC"/>
    <x v="6"/>
    <s v="APQ ACCESOS"/>
    <s v="SEBASTIAN A JARA VIDAL"/>
    <s v="tct_sjarav"/>
    <s v="4-Menor/Localizado"/>
    <s v="4-Baja"/>
    <s v="Baja"/>
    <s v="Requerimiento de Cliente"/>
    <s v="TELEFONICA CYBERSECURITY TECH CHILE SPA"/>
    <s v="ALZA DE TEMPERATURAS TIC 2"/>
    <s v="25/12/2023 16:30:49"/>
    <s v="25/12/2023 16:33:35"/>
    <x v="0"/>
    <s v="CDP ANTIGUO 1"/>
    <s v="CDP ANTIGUO 2"/>
    <s v="25/12/2023 19:24:22"/>
    <s v="25/12/2023 23:50:00"/>
    <m/>
    <m/>
    <d v="1899-12-30T00:00:00"/>
    <d v="1899-12-30T00:00:00"/>
    <d v="1899-12-30T00:00:00"/>
    <x v="0"/>
    <s v="Cumplido"/>
  </r>
  <r>
    <s v="INC000002514776"/>
    <s v="TICKET-INTELIGENTE"/>
    <x v="4"/>
    <s v="GESTION TI"/>
    <s v="PAUL A SEPULVEDA ALVAREZ"/>
    <s v="USR_TSIGHT"/>
    <s v="1-Extenso/Generalizado"/>
    <s v="4-Baja"/>
    <s v="Baja"/>
    <s v="Incidente de Cliente"/>
    <s v="RABIE HNOSLTDA"/>
    <s v="rabie001 - lonquimay TICKET AUTOMATICO"/>
    <s v="24/12/2023 15:09:46"/>
    <s v="24/12/2023 15:09:46"/>
    <x v="0"/>
    <s v="TRUESIGHT"/>
    <s v="TRUESIGHT"/>
    <s v="26/12/2023 17:04:03"/>
    <s v="26/12/2023 23:50:00"/>
    <s v="PREVENTIVO=SI_x000a_CODIGO DE SERVICIO=RABIE001 - LONQUIMAY-Disk File_x000a_DIRECCION=${Dirección_Local}_x000a_CIUDAD=${Ciudad}_x000a_COMUNA LOCAL=_x000a_REGION=${Región}_x000a_QUIEN REPORTA=Ticket automático_x000a_CONTACTO EN TERRENO=_x000a_PROBLEMA=Critical Hard Drive Space Alert for Node RABIE001 -"/>
    <s v="espacio liberado en servidor por cliente"/>
    <d v="1900-01-01T01:51:56"/>
    <d v="1900-01-01T01:54:17"/>
    <d v="1899-12-30T00:02:21"/>
    <x v="1"/>
    <s v=""/>
  </r>
  <r>
    <s v="INC000002514788"/>
    <s v="RED INTERNA"/>
    <x v="6"/>
    <s v="APQ ACCESOS"/>
    <s v="YORDI M HURTADO ARAYA"/>
    <s v="tct_yorhua"/>
    <s v="4-Menor/Localizado"/>
    <s v="4-Baja"/>
    <s v="Baja"/>
    <s v="Requerimiento de Cliente"/>
    <s v="TELEFONICA CYBERSECURITY TECH CHILE SPA"/>
    <s v="RONDA TOMA DE TEMPERATURAS SALAS TIC 16:30"/>
    <s v="24/12/2023 15:43:27"/>
    <s v="24/12/2023 15:44:03"/>
    <x v="0"/>
    <s v="CDP ANTIGUO 1"/>
    <s v="CDP ANTIGUO 2"/>
    <s v="24/12/2023 16:24:54"/>
    <s v="24/12/2023 23:50:00"/>
    <s v="RONDA TOMA DE TEMPERATURAS SALAS TIC 16:30"/>
    <s v="RONDA REALIZADA"/>
    <d v="1899-12-30T00:00:00"/>
    <d v="1899-12-30T00:41:27"/>
    <d v="1899-12-30T00:41:27"/>
    <x v="0"/>
    <s v="Cumplido"/>
  </r>
  <r>
    <s v="INC000002514820"/>
    <s v="TICKET-INTELIGENTE"/>
    <x v="13"/>
    <s v="GESTION TI"/>
    <s v="DEIBY Y SANTOYO MONTEROLA"/>
    <s v="USR_TSIGHT"/>
    <s v="1-Extenso/Generalizado"/>
    <s v="4-Baja"/>
    <s v="Baja"/>
    <s v="Incidente de Cliente"/>
    <s v="TELEFONICA CYBERSECURITY TECH CHILE SPA"/>
    <s v="tctcsp01 - soc-splunk-i-02 TICKET AUTOMATICO"/>
    <s v="24/12/2023 17:00:47"/>
    <s v="24/12/2023 17:00:47"/>
    <x v="0"/>
    <s v="TRUESIGHT"/>
    <s v="TRUESIGHT"/>
    <s v="24/12/2023 19:27:00"/>
    <s v="24/12/2023 23:50:00"/>
    <s v="PREVENTIVO=SI_x000a_CODIGO DE SERVICIO=soc-splunk-i-02_x000a_DIRECCION=_x000a_CIUDAD=_x000a_COMUNA LOCAL=_x000a_REGION=_x000a_QUIEN REPORTA=Ticket automático_x000a_CONTACTO EN TERRENO=_x000a_PROBLEMA=Node TCTCSP01 - soc-splunk-i-02 down_x000a_REQUERIMIENTO=_x000a_EQUIPOS ENERGIZADO O REINICIADO=_x000a_HORARIO DE ATENCI"/>
    <s v="Se efectúa contacto con cliente: N/A_x000a_Teléfono de contacto: N/A_x000a_Acciones realizadas: Se reinicia el host columbia03 por inactividad y con esto logra liberar las maquinas virtuales para colocarse operativas nuevamente_x000a_Solución paliativa o definitiva: Se re"/>
    <d v="1899-12-30T02:24:09"/>
    <d v="1899-12-30T02:26:13"/>
    <d v="1899-12-30T00:02:04"/>
    <x v="1"/>
    <s v=""/>
  </r>
  <r>
    <s v="INC000002514826"/>
    <s v="TICKET-INTELIGENTE"/>
    <x v="3"/>
    <s v="GESTION TI"/>
    <s v="VICTOR SEPULVEDA GAMARRA"/>
    <s v="USR_TSIGHT"/>
    <s v="1-Extenso/Generalizado"/>
    <s v="4-Baja"/>
    <s v="Baja"/>
    <s v="Incidente de Cliente"/>
    <s v="TELEFONICA CYBERSECURITY TECH CHILE SPA"/>
    <s v="tctcsp01 - soc-splunk-i-03 TICKET AUTOMATICO"/>
    <s v="24/12/2023 17:24:52"/>
    <s v="24/12/2023 17:24:52"/>
    <x v="0"/>
    <s v="TI"/>
    <s v="SISTEMAS OPERATIVOS"/>
    <s v="24/12/2023 18:56:37"/>
    <s v="24/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23:42"/>
    <d v="1899-12-30T01:31:45"/>
    <d v="1899-12-30T00:08:03"/>
    <x v="1"/>
    <s v=""/>
  </r>
  <r>
    <s v="INC000002514836"/>
    <s v="TICKET-INTELIGENTE"/>
    <x v="3"/>
    <s v="GESTION TI"/>
    <s v="VICTOR SEPULVEDA GAMARRA"/>
    <s v="USR_TSIGHT"/>
    <s v="1-Extenso/Generalizado"/>
    <s v="4-Baja"/>
    <s v="Baja"/>
    <s v="Incidente de Cliente"/>
    <s v="TELEFONICA CYBERSECURITY TECH CHILE SPA"/>
    <s v="tctcsp01 - soc-splunk-i-01 TICKET AUTOMATICO"/>
    <s v="24/12/2023 17:32:55"/>
    <s v="24/12/2023 17:32:55"/>
    <x v="0"/>
    <s v="TI"/>
    <s v="SISTEMAS OPERATIVOS"/>
    <s v="24/12/2023 18:56:03"/>
    <s v="24/12/2023 23:50:00"/>
    <s v="PREVENTIVO=SI_x000a_CODIGO DE SERVICIO=soc-splunk-i-01_x000a_DIRECCION=_x000a_CIUDAD=_x000a_COMUNA LOCAL=_x000a_REGION=_x000a_QUIEN REPORTA=Ticket automático_x000a_CONTACTO EN TERRENO=_x000a_PROBLEMA=Node TCTCSP01 - soc-splunk-i-01 CPU Load at 100 % Exceeds Threshold_x000a_REQUERIMIENTO=_x000a_EQUIPOS ENERGIZADO"/>
    <s v="Se revisan los servidores SOC-SPLUNK-I-01 y SOC-SPLUNK-I-03 y se presenta alto consumo de CPU en ambos servidores por parte de servicio splunk, el cual se encuentra operativo en ambos servidores."/>
    <d v="1899-12-30T01:14:47"/>
    <d v="1899-12-30T01:23:08"/>
    <d v="1899-12-30T00:08:21"/>
    <x v="1"/>
    <s v=""/>
  </r>
  <r>
    <s v="INC000002514912"/>
    <s v="TICKET-INTELIGENTE"/>
    <x v="4"/>
    <s v="GESTION TI"/>
    <s v="PAUL A SEPULVEDA ALVAREZ"/>
    <s v="USR_TSIGHT"/>
    <s v="1-Extenso/Generalizado"/>
    <s v="4-Baja"/>
    <s v="Baja"/>
    <s v="Incidente de Cliente"/>
    <s v="GPS CHILE SPA"/>
    <s v="gpschi01 - wnprdb_int01 TICKET AUTOMATICO"/>
    <s v="24/12/2023 20:36:04"/>
    <s v="24/12/2023 20:36:04"/>
    <x v="0"/>
    <s v="TRUESIGHT"/>
    <s v="TRUESIGHT"/>
    <s v="24/12/2023 21:50:45"/>
    <s v="24/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No existe disco F en servidor"/>
    <d v="1899-12-30T01:06:14"/>
    <d v="1899-12-30T01:14:41"/>
    <d v="1899-12-30T00:08:27"/>
    <x v="1"/>
    <s v=""/>
  </r>
  <r>
    <s v="INC000002514915"/>
    <s v="TICKET-INTELIGENTE"/>
    <x v="3"/>
    <s v="GESTION TI"/>
    <s v="VICTOR SEPULVEDA GAMARRA"/>
    <s v="USR_TSIGHT"/>
    <s v="1-Extenso/Generalizado"/>
    <s v="4-Baja"/>
    <s v="Baja"/>
    <s v="Incidente de Cliente"/>
    <s v="TELEFONICA CYBERSECURITY TECH CHILE SPA"/>
    <s v="tctcsp01 - soc-splunk-i-03 TICKET AUTOMATICO"/>
    <s v="24/12/2023 20:40:44"/>
    <s v="24/12/2023 20:40:44"/>
    <x v="0"/>
    <s v="TI"/>
    <s v="SISTEMAS OPERATIVOS"/>
    <s v="24/12/2023 22:11:52"/>
    <s v="24/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revisa servidor soc-splunk-i-03 y se observa que mayor consumo de CPU corresponde a procesos splunk, dicho servicio se encuentra operativo. Si bien se aprecia carga en el servidor, este se encuentra operativo. Se mantendrá bajo observación."/>
    <d v="1899-12-30T01:26:58"/>
    <d v="1899-12-30T01:31:08"/>
    <d v="1899-12-30T00:04:10"/>
    <x v="1"/>
    <s v=""/>
  </r>
  <r>
    <s v="INC000002514916"/>
    <s v="INFRAESTRUCTURA DC"/>
    <x v="6"/>
    <s v="APQ ACCESOS"/>
    <s v="FRANCISCO J FELIU ABARCA"/>
    <s v="tct_frafea"/>
    <s v="4-Menor/Localizado"/>
    <s v="4-Baja"/>
    <s v="Baja"/>
    <s v="Requerimiento de Cliente"/>
    <s v="TELEFONICA CYBERSECURITY TECH CHILE SPA"/>
    <s v="RONDA POR TOMA DE TEMPERATURAS EN SALAS TIC"/>
    <s v="24/12/2023 20:46:01"/>
    <s v="24/12/2023 20:46:48"/>
    <x v="0"/>
    <s v="TI"/>
    <s v="CLIMA"/>
    <s v="24/12/2023 20:57:28"/>
    <s v="24/12/2023 23:50:00"/>
    <s v="RONDA POR TOMA DE TEMPERATURAS EN SALAS TIC"/>
    <s v="RONDA REALIZADA"/>
    <d v="1899-12-30T00:00:00"/>
    <d v="1899-12-30T00:00:00"/>
    <d v="1899-12-30T00:00:00"/>
    <x v="0"/>
    <s v="Cumplido"/>
  </r>
  <r>
    <s v="INC000002514942"/>
    <s v="TICKET-INTELIGENTE"/>
    <x v="3"/>
    <s v="GESTION TI"/>
    <s v="VICTOR SEPULVEDA GAMARRA"/>
    <s v="USR_TSIGHT"/>
    <s v="1-Extenso/Generalizado"/>
    <s v="4-Baja"/>
    <s v="Baja"/>
    <s v="Incidente de Cliente"/>
    <s v="TELEFONICA CYBERSECURITY TECH CHILE SPA"/>
    <s v="tctcsp01 - soc-splunk-i-01 TICKET AUTOMATICO"/>
    <s v="24/12/2023 21:39:55"/>
    <s v="24/12/2023 21:39:55"/>
    <x v="0"/>
    <s v="TI"/>
    <s v="SISTEMAS OPERATIVOS"/>
    <s v="25/12/2023 3:46:43"/>
    <s v="25/12/2023 23:50:00"/>
    <s v="PREVENTIVO=SI_x000a_CODIGO DE SERVICIO=soc-splunk-i-01_x000a_DIRECCION=_x000a_CIUDAD=_x000a_COMUNA LOCAL=_x000a_REGION=_x000a_QUIEN REPORTA=Ticket automático_x000a_CONTACTO EN TERRENO=_x000a_PROBLEMA=Node TCTCSP01 - soc-splunk-i-01 CPU Load at 97 % Exceeds Threshold_x000a_REQUERIMIENTO=_x000a_EQUIPOS ENERGIZADO O"/>
    <s v="Se revisan los servidores SOC-SPLUNK-I-01 encontrando alto consumo de CPU en servidor por parte de servicio splunk, el cual se encuentra operativo en el mismo y no se aprecia afectación de rendimiento del mismo."/>
    <d v="1899-12-30T06:05:19"/>
    <d v="1899-12-30T06:06:48"/>
    <d v="1899-12-30T00:01:29"/>
    <x v="1"/>
    <s v=""/>
  </r>
  <r>
    <s v="INC000002514955"/>
    <s v="HOUSING"/>
    <x v="6"/>
    <s v="APQ ACCESOS"/>
    <s v="FRANCISCO J FELIU ABARCA"/>
    <s v="tct_frafea"/>
    <s v="4-Menor/Localizado"/>
    <s v="4-Baja"/>
    <s v="Baja"/>
    <s v="Requerimiento de Cliente"/>
    <s v="TELEFONICA CYBERSECURITY TECH CHILE SPA"/>
    <s v="RONDA PREVENTIVA EN SALAS TIC"/>
    <s v="24/12/2023 21:54:09"/>
    <s v="24/12/2023 21:55:18"/>
    <x v="0"/>
    <s v="TI"/>
    <s v="CLIMA"/>
    <s v="24/12/2023 22:41:50"/>
    <s v="24/12/2023 23:50:00"/>
    <s v="RONDA PREVENTIVA EN SALAS TIC"/>
    <s v="RONDA REALIZADA"/>
    <d v="1899-12-30T00:00:00"/>
    <d v="1899-12-30T00:00:00"/>
    <d v="1899-12-30T00:00:00"/>
    <x v="0"/>
    <s v="Cumplido"/>
  </r>
  <r>
    <s v="INC000002514999"/>
    <s v="HOUSING"/>
    <x v="6"/>
    <s v="APQ ACCESOS"/>
    <s v="FRANCISCO J FELIU ABARCA"/>
    <s v="tct_frafea"/>
    <s v="4-Menor/Localizado"/>
    <s v="4-Baja"/>
    <s v="Baja"/>
    <s v="Requerimiento de Cliente"/>
    <s v="TELEFONICA CYBERSECURITY TECH CHILE SPA"/>
    <s v="TOMA DE ALARMAS CLIENTE EN SALAS TIC"/>
    <s v="24/12/2023 23:44:35"/>
    <s v="24/12/2023 23:45:29"/>
    <x v="0"/>
    <s v="TI"/>
    <s v="INFRAESTRUCTURA"/>
    <s v="25/12/2023 0:16:44"/>
    <s v="25/12/2023 23:50:00"/>
    <s v="TOMA DE ALARMAS CLIENTE EN SALAS TIC"/>
    <s v="TOMA DE ALARMAS REALIZADA"/>
    <d v="1899-12-30T00:00:00"/>
    <d v="1899-12-30T00:00:00"/>
    <d v="1899-12-30T00:00:00"/>
    <x v="0"/>
    <s v="Cumplido"/>
  </r>
  <r>
    <s v="INC000002515774"/>
    <s v="TICKET-INTELIGENTE"/>
    <x v="3"/>
    <s v="GESTION TI"/>
    <s v="VICTOR SEPULVEDA GAMARRA"/>
    <s v="USR_TSIGHT"/>
    <s v="1-Extenso/Generalizado"/>
    <s v="4-Baja"/>
    <s v="Baja"/>
    <s v="Incidente de Cliente"/>
    <s v="BLUMAR S.A."/>
    <s v="blumar01 - blutssaperp TICKET AUTOMATICO"/>
    <s v="25/12/2023 3:13:07"/>
    <s v="25/12/2023 3:13:07"/>
    <x v="0"/>
    <s v="TI"/>
    <s v="SISTEMAS OPERATIVOS"/>
    <s v="25/12/2023 4:47:48"/>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servidor blutssaperp y mayor consumo de memoria se debe a peaks de consumo por parte de proceso hdbindexserver. Servidor se encuentra operativo."/>
    <d v="1899-12-30T01:32:49"/>
    <d v="1899-12-30T01:34:41"/>
    <d v="1899-12-30T00:01:52"/>
    <x v="1"/>
    <s v=""/>
  </r>
  <r>
    <s v="INC000002515823"/>
    <s v="HOUSING"/>
    <x v="15"/>
    <s v="APQ ACCESOS"/>
    <s v="JOSE G MARQUEZ MARCANO"/>
    <s v="tct_josmam"/>
    <s v="4-Menor/Localizado"/>
    <s v="4-Baja"/>
    <s v="Baja"/>
    <s v="Requerimiento de Cliente"/>
    <s v="TELEFONICA EMPRESAS DE CHILE SA"/>
    <s v="RONDA Y REVISION DE SALAS"/>
    <s v="25/12/2023 7:08:09"/>
    <s v="25/12/2023 7:08:57"/>
    <x v="0"/>
    <s v="CDP ANTIGUO 1"/>
    <s v="CDP ANTIGUO 2"/>
    <s v="25/12/2023 7:10:21"/>
    <s v="25/12/2023 23:50:00"/>
    <s v="RONDA Y REVISION DE SALAS"/>
    <s v="RONDAS REALIZADAS"/>
    <d v="1899-12-30T00:01:09"/>
    <d v="1899-12-30T00:02:12"/>
    <d v="1899-12-30T00:01:03"/>
    <x v="0"/>
    <s v="Cumplido"/>
  </r>
  <r>
    <s v="INC000002515825"/>
    <s v="HOUSING"/>
    <x v="15"/>
    <s v="APQ ACCESOS"/>
    <s v="JOSE G MARQUEZ MARCANO"/>
    <s v="tct_josmam"/>
    <s v="4-Menor/Localizado"/>
    <s v="4-Baja"/>
    <s v="Baja"/>
    <s v="Requerimiento de Cliente"/>
    <s v="TELEFONICA EMPRESAS DE CHILE SA"/>
    <s v="TOMA DE ALARMAS DE CLIENTES"/>
    <s v="25/12/2023 7:10:59"/>
    <s v="25/12/2023 7:11:48"/>
    <x v="0"/>
    <s v="CDP ANTIGUO 1"/>
    <s v="CDP ANTIGUO 2"/>
    <s v="25/12/2023 7:13:33"/>
    <s v="25/12/2023 23:50:00"/>
    <s v="TOMA DE ALARMAS DE CLIENTES"/>
    <s v="TOMA DE ALARMAS REALIZADAS"/>
    <d v="1899-12-30T00:00:00"/>
    <d v="1899-12-30T00:02:34"/>
    <d v="1899-12-30T00:02:34"/>
    <x v="0"/>
    <s v="Cumplido"/>
  </r>
  <r>
    <s v="INC000002515827"/>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48:42"/>
    <s v="25/12/2023 7:49:57"/>
    <x v="0"/>
    <s v="TI"/>
    <s v="CLIMA"/>
    <s v="25/12/2023 8:04:11"/>
    <s v="25/12/2023 23:50:00"/>
    <s v="RONDA DE INSPECCIÓN DE SALAS Y TOMA DE TEMPERATURAS DC APOQUINDO"/>
    <s v="RONDA REALIZADA"/>
    <d v="1899-12-30T00:00:00"/>
    <d v="1899-12-30T00:00:00"/>
    <d v="1899-12-30T00:00:00"/>
    <x v="0"/>
    <s v="Cumplido"/>
  </r>
  <r>
    <s v="INC000002515829"/>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0:36"/>
    <s v="25/12/2023 7:52:02"/>
    <x v="0"/>
    <s v="TI"/>
    <s v="CLIMA"/>
    <s v="25/12/2023 8:04:37"/>
    <s v="25/12/2023 23:50:00"/>
    <s v="RONDA DE INSPECCIÓN DE SALAS Y TOMA DE TEMPERATURAS DC APOQUINDO"/>
    <s v="RONDA REALIZADA"/>
    <d v="1899-12-30T00:00:00"/>
    <d v="1899-12-30T00:00:00"/>
    <d v="1899-12-30T00:00:00"/>
    <x v="0"/>
    <s v="Cumplido"/>
  </r>
  <r>
    <s v="INC000002515831"/>
    <s v="INFRAESTRUCTURA DC"/>
    <x v="0"/>
    <s v="APQ ACCESOS"/>
    <s v="MARIO A BARRIENTOS RUIZ"/>
    <s v="MBARRIENTOS"/>
    <s v="4-Menor/Localizado"/>
    <s v="4-Baja"/>
    <s v="Baja"/>
    <s v="Requerimiento de Cliente"/>
    <s v="TELEFONICA GLOBAL TECHNOLOGY S.A.AGENCIA EN CHILE"/>
    <s v="RONDA DE INSPECCIÓN DE SALAS Y TOMA DE TEMPERATURAS DC APOQUINDO"/>
    <s v="25/12/2023 7:52:34"/>
    <s v="25/12/2023 7:53:53"/>
    <x v="0"/>
    <s v="TI"/>
    <s v="CLIMA"/>
    <s v="25/12/2023 8:03:32"/>
    <s v="25/12/2023 23:50:00"/>
    <s v="RONDA DE INSPECCIÓN DE SALAS Y TOMA DE TEMPERATURAS DC APOQUINDO"/>
    <s v="RONDA REALIZADA"/>
    <d v="1899-12-30T00:00:00"/>
    <d v="1899-12-30T00:00:00"/>
    <d v="1899-12-30T00:00:00"/>
    <x v="0"/>
    <s v="Cumplido"/>
  </r>
  <r>
    <s v="INC000002515845"/>
    <s v="RED INTERNA"/>
    <x v="0"/>
    <s v="APQ ACCESOS"/>
    <s v="JAVIER J BRAVO CARVAJAL"/>
    <s v="MBARRIENTOS"/>
    <s v="4-Menor/Localizado"/>
    <s v="4-Baja"/>
    <s v="Baja"/>
    <s v="Requerimiento de Cliente"/>
    <s v="TELEFONICA GLOBAL TECHNOLOGY S.A.AGENCIA EN CHILE"/>
    <s v="RONDA DE INSPECCIÓN DE SALAS Y TOMA DE TEMPERATURAS DC APOQUINDO"/>
    <s v="25/12/2023 12:37:50"/>
    <s v="25/12/2023 12:39:54"/>
    <x v="0"/>
    <s v="TI"/>
    <s v="CLIMA"/>
    <s v="25/12/2023 12:45:23"/>
    <s v="25/12/2023 23:50:00"/>
    <s v="RONDA DE INSPECCIÓN DE SALAS Y TOMA DE TEMPERATURAS DC APOQUINDO"/>
    <s v="RONDA REALIZDA"/>
    <d v="1899-12-30T00:00:00"/>
    <d v="1899-12-30T00:00:00"/>
    <d v="1899-12-30T00:00:00"/>
    <x v="0"/>
    <s v="Cumplido"/>
  </r>
  <r>
    <s v="INC000002515868"/>
    <s v="RED INTERNA"/>
    <x v="0"/>
    <s v="APQ ACCESOS"/>
    <s v="JAVIER J BRAVO CARVAJAL"/>
    <s v="MBARRIENTOS"/>
    <s v="4-Menor/Localizado"/>
    <s v="4-Baja"/>
    <s v="Baja"/>
    <s v="Requerimiento de Cliente"/>
    <s v="TELEFONICA GLOBAL TECHNOLOGY S.A.AGENCIA EN CHILE"/>
    <s v="RONDA DE INSPECCIÓN DE SALAS"/>
    <s v="25/12/2023 15:16:15"/>
    <s v="25/12/2023 15:18:28"/>
    <x v="0"/>
    <s v="TI"/>
    <s v="CLIMA"/>
    <s v="25/12/2023 15:41:14"/>
    <s v="25/12/2023 23:50:00"/>
    <s v="RONDA DE INSPECCIÓN DE SALAS"/>
    <s v="RONDA DE INSPECCIÓN DE SALAS"/>
    <d v="1899-12-30T00:00:00"/>
    <d v="1899-12-30T00:00:00"/>
    <d v="1899-12-30T00:00:00"/>
    <x v="0"/>
    <s v="Cumplido"/>
  </r>
  <r>
    <s v="INC000002515870"/>
    <s v="RED INTERNA"/>
    <x v="0"/>
    <s v="APQ ACCESOS"/>
    <s v="JAVIER J BRAVO CARVAJAL"/>
    <s v="MBARRIENTOS"/>
    <s v="4-Menor/Localizado"/>
    <s v="4-Baja"/>
    <s v="Baja"/>
    <s v="Requerimiento de Cliente"/>
    <s v="TELEFONICA GLOBAL TECHNOLOGY S.A.AGENCIA EN CHILE"/>
    <s v="RONDA DE INSPECCIÓN DE SALAS Y TOMA DE TEMPERATURAS DC APOQUINDO"/>
    <s v="25/12/2023 16:29:33"/>
    <s v="25/12/2023 16:31:12"/>
    <x v="0"/>
    <s v="TI"/>
    <s v="CLIMA"/>
    <s v="26/12/2023 7:57:40"/>
    <s v="26/12/2023 23:50:00"/>
    <s v="RONDA DE INSPECCIÓN DE SALAS Y TOMA DE TEMPERATURAS DC APOQUINDO"/>
    <s v="RONDA REALIZADA"/>
    <d v="1899-12-30T00:00:00"/>
    <d v="1899-12-30T00:00:00"/>
    <d v="1899-12-30T00:00:00"/>
    <x v="0"/>
    <s v="Cumplido"/>
  </r>
  <r>
    <s v="INC000002515885"/>
    <s v="HOUSING"/>
    <x v="15"/>
    <s v="APQ ACCESOS"/>
    <s v="JOSE G MARQUEZ MARCANO"/>
    <s v="tct_josmam"/>
    <s v="4-Menor/Localizado"/>
    <s v="4-Baja"/>
    <s v="Baja"/>
    <s v="Requerimiento de Cliente"/>
    <s v="TELEFONICA EMPRESAS DE CHILE SA"/>
    <s v="ALZA DE TEMPERATURA SALA 500 HUAWEI"/>
    <s v="25/12/2023 20:44:56"/>
    <s v="25/12/2023 20:45:00"/>
    <x v="0"/>
    <s v="CDP ANTIGUO 1"/>
    <s v="CDP ANTIGUO 2"/>
    <s v="25/12/2023 21:33:25"/>
    <s v="25/12/2023 23:50:00"/>
    <s v="ALZA DE TEMPERATURA SALA 500 HUAWEI"/>
    <m/>
    <d v="1899-12-30T00:48:05"/>
    <d v="1899-12-30T00:48:29"/>
    <d v="1899-12-30T00:00:24"/>
    <x v="0"/>
    <s v="Cumplido"/>
  </r>
  <r>
    <s v="INC000002516044"/>
    <s v="TICKET-INTELIGENTE"/>
    <x v="4"/>
    <s v="GESTION TI"/>
    <s v="PAUL A SEPULVEDA ALVAREZ"/>
    <s v="USR_TSIGHT"/>
    <s v="1-Extenso/Generalizado"/>
    <s v="4-Baja"/>
    <s v="Baja"/>
    <s v="Incidente de Cliente"/>
    <s v="GPS CHILE SPA"/>
    <s v="gpschi01 - wnprdb_int01 TICKET AUTOMATICO"/>
    <s v="25/12/2023 10:36:25"/>
    <s v="25/12/2023 10:36:25"/>
    <x v="0"/>
    <s v="TRUESIGHT"/>
    <s v="TRUESIGHT"/>
    <s v="25/12/2023 19:14:55"/>
    <s v="25/12/2023 23:50:00"/>
    <s v="PREVENTIVO=SI_x000a_CODIGO DE SERVICIO=GPSCHI01 - WNPRDB_INT01-Disk F_x000a_DIRECCION=${Dirección_Local}_x000a_CIUDAD=${Ciudad}_x000a_COMUNA LOCAL=_x000a_REGION=${Región}_x000a_QUIEN REPORTA=Ticket automático_x000a_CONTACTO EN TERRENO=_x000a_PROBLEMA=Critical Hard Drive Space Alert for Node GPSCHI01 -"/>
    <s v="se notifica espacio de utilización critico en disco D del servidor GPSSQLINT. También se menciona que no deberían existir archivos de otras bases de datos en discos donde se aloja la tempdb, ya que este tipo de eventos puede generar indisponibilidad de l"/>
    <d v="1899-12-30T08:35:36"/>
    <d v="1899-12-30T08:38:30"/>
    <d v="1899-12-30T00:02:54"/>
    <x v="1"/>
    <s v=""/>
  </r>
  <r>
    <s v="INC000002516140"/>
    <s v="TICKET-INTELIGENTE"/>
    <x v="4"/>
    <s v="GESTION TI"/>
    <s v="PAUL A SEPULVEDA ALVAREZ"/>
    <s v="USR_TSIGHT"/>
    <s v="1-Extenso/Generalizado"/>
    <s v="4-Baja"/>
    <s v="Baja"/>
    <s v="Incidente de Cliente"/>
    <s v="GPS CHILE SPA"/>
    <s v="gpschi01 - wnprdb_int01 TICKET AUTOMATICO"/>
    <s v="25/12/2023 13:47:23"/>
    <s v="25/12/2023 13:47:23"/>
    <x v="0"/>
    <s v="TRUESIGHT"/>
    <s v="TRUESIGHT"/>
    <s v="25/12/2023 19:15:36"/>
    <s v="25/12/2023 23:50:00"/>
    <s v="PREVENTIVO=SI_x000a_CODIGO DE SERVICIO=WNPRDB_INT01_x000a_DIRECCION=_x000a_CIUDAD=_x000a_COMUNA LOCAL=_x000a_REGION=_x000a_QUIEN REPORTA=Ticket automático_x000a_CONTACTO EN TERRENO=_x000a_PROBLEMA=High RAM Usage Alert for Node GPSCHI01 - WNPRDB_INT01_x000a_REQUERIMIENTO=_x000a_EQUIPOS ENERGIZADO O REINICIADO=_x000a_HOR"/>
    <s v="alza de memoria por utilizacion de cliente en servidor."/>
    <d v="1899-12-30T05:20:19"/>
    <d v="1899-12-30T05:28:13"/>
    <d v="1899-12-30T00:07:54"/>
    <x v="1"/>
    <s v=""/>
  </r>
  <r>
    <s v="INC000002516143"/>
    <s v="TICKET-INTELIGENTE"/>
    <x v="3"/>
    <s v="GESTION TI"/>
    <s v="SEBASTIAN I ACUÑA GUZMAN"/>
    <s v="USR_TSIGHT"/>
    <s v="1-Extenso/Generalizado"/>
    <s v="4-Baja"/>
    <s v="Baja"/>
    <s v="Incidente de Cliente"/>
    <s v="BLUMAR S.A."/>
    <s v="blumar01 - blutssaperp TICKET AUTOMATICO"/>
    <s v="25/12/2023 13:51:22"/>
    <s v="25/12/2023 13:51:22"/>
    <x v="0"/>
    <s v="TI"/>
    <s v="SISTEMAS OPERATIVOS"/>
    <s v="25/12/2023 16:26:32"/>
    <s v="25/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Se revisa el servidor alarmado, encontrando que el alto consumo de memoria corresponde a procesos SAP HANA._x000a__x000a_No se ven problemas de rendimiento producidos por la alarma reportada."/>
    <d v="1899-12-30T02:30:56"/>
    <d v="1899-12-30T02:35:10"/>
    <d v="1899-12-30T00:04:14"/>
    <x v="1"/>
    <s v=""/>
  </r>
  <r>
    <s v="INC000002516223"/>
    <s v="VPN IP - MPLS"/>
    <x v="20"/>
    <s v="GESTION HD"/>
    <s v="JORGE S LORCA LEIVA"/>
    <s v="frp_spevel"/>
    <s v="3-Moderado/Limitado"/>
    <s v="3-Medio"/>
    <s v="Media"/>
    <s v="Requerimiento de Cliente"/>
    <s v="TELEFONICA EMPRESAS DE CHILE SA"/>
    <s v="HD/Reporte de Estado de Facilities con respecto al micro corte de energía gen DC Paine"/>
    <s v="25/12/2023 18:06:27"/>
    <s v="25/12/2023 18:09:01"/>
    <x v="0"/>
    <s v="CDP ANTIGUO 1"/>
    <s v="CDP ANTIGUO 2"/>
    <s v="27/12/2023 10:01:36"/>
    <s v="27/12/2023 23:50:00"/>
    <s v="PREVENTIVO: NO_x000a_CODIGO DE SERVICIO: NN_x000a_DIRECCION:_x000a_QUIEN REPORTA: Sebastian Contreras P. +56 2 2577 4410  Office_x000a_+56 9 8768 5102  Mobile_x000a_CONTACTO EN TERRENO:_x000a_PROBLEMA:_x000a_REQUERIMIENTO:Fue perceptible un micro corte de energía en DC Paine a las 17:35 de hoy 2"/>
    <m/>
    <d v="1899-12-30T00:13:08"/>
    <d v="1899-12-31T15:55:09"/>
    <d v="1899-12-31T15:42:01"/>
    <x v="0"/>
    <s v="Cumplido"/>
  </r>
  <r>
    <s v="INC000002516251"/>
    <s v="HOUSING"/>
    <x v="15"/>
    <s v="APQ ACCESOS"/>
    <s v="JOSE G MARQUEZ MARCANO"/>
    <s v="tct_josmam"/>
    <s v="4-Menor/Localizado"/>
    <s v="4-Baja"/>
    <s v="Baja"/>
    <s v="Requerimiento de Cliente"/>
    <s v="TELEFONICA EMPRESAS DE CHILE SA"/>
    <s v="RONDA Y REVISION DE SALAS"/>
    <s v="26/12/2023 6:47:17"/>
    <s v="26/12/2023 6:48:02"/>
    <x v="0"/>
    <s v="CDP ANTIGUO 1"/>
    <s v="CDP ANTIGUO 2"/>
    <s v="26/12/2023 6:49:59"/>
    <s v="26/12/2023 23:50:00"/>
    <s v="RONDA Y REVISION DE SALAS"/>
    <s v="RONDAS REALIZADAS"/>
    <d v="1899-12-30T00:01:41"/>
    <d v="1899-12-30T00:02:42"/>
    <d v="1899-12-30T00:01:01"/>
    <x v="0"/>
    <s v="Cumplido"/>
  </r>
  <r>
    <s v="INC000002516253"/>
    <s v="HOUSING"/>
    <x v="15"/>
    <s v="APQ ACCESOS"/>
    <s v="JOSE G MARQUEZ MARCANO"/>
    <s v="tct_josmam"/>
    <s v="4-Menor/Localizado"/>
    <s v="4-Baja"/>
    <s v="Baja"/>
    <s v="Requerimiento de Cliente"/>
    <s v="TELEFONICA EMPRESAS DE CHILE SA"/>
    <s v="TOMA DE ALARMAS DE CLIENTES"/>
    <s v="26/12/2023 6:50:17"/>
    <s v="26/12/2023 6:51:08"/>
    <x v="0"/>
    <s v="CDP ANTIGUO 1"/>
    <s v="CDP ANTIGUO 2"/>
    <s v="26/12/2023 6:52:48"/>
    <s v="26/12/2023 23:50:00"/>
    <s v="TOMA DE ALARMAS DE CLIENTES"/>
    <s v="TOMA DE ALARMAS REALIZADAS"/>
    <d v="1899-12-30T00:01:40"/>
    <d v="1899-12-30T00:02:31"/>
    <d v="1899-12-30T00:00:51"/>
    <x v="0"/>
    <s v="Cumplido"/>
  </r>
  <r>
    <s v="INC000002516255"/>
    <s v="HOUSING"/>
    <x v="6"/>
    <s v="APQ ACCESOS"/>
    <s v="EDUARDO A NUÑEZ LAMOZA"/>
    <s v="tct_edunul"/>
    <s v="4-Menor/Localizado"/>
    <s v="4-Baja"/>
    <s v="Baja"/>
    <s v="Requerimiento de Cliente"/>
    <s v="TELEFONICA CYBERSECURITY TECH CHILE SPA"/>
    <s v="TOMA DE TEMPERATURAS"/>
    <s v="26/12/2023 6:56:48"/>
    <s v="26/12/2023 6:57:42"/>
    <x v="0"/>
    <s v="TI"/>
    <s v="CLIMA"/>
    <s v="26/12/2023 6:58:03"/>
    <s v="26/12/2023 23:50:00"/>
    <s v="TOMA DE TEMPERATURAS"/>
    <s v="RONDA REALIZADA"/>
    <d v="1899-12-30T00:00:00"/>
    <d v="1899-12-30T00:00:00"/>
    <d v="1899-12-30T00:00:00"/>
    <x v="0"/>
    <s v="Cumplido"/>
  </r>
  <r>
    <s v="INC000002516257"/>
    <s v="HOUSING"/>
    <x v="6"/>
    <s v="APQ ACCESOS"/>
    <s v="EDUARDO A NUÑEZ LAMOZA"/>
    <s v="tct_edunul"/>
    <s v="4-Menor/Localizado"/>
    <s v="4-Baja"/>
    <s v="Baja"/>
    <s v="Requerimiento de Cliente"/>
    <s v="TELEFONICA CYBERSECURITY TECH CHILE SPA"/>
    <s v="RONDA SALAS TECNICAS"/>
    <s v="26/12/2023 6:58:28"/>
    <s v="26/12/2023 6:59:25"/>
    <x v="0"/>
    <s v="TI"/>
    <s v="INFRAESTRUCTURA"/>
    <s v="26/12/2023 6:59:42"/>
    <s v="26/12/2023 23:50:00"/>
    <s v="REVISION DE SALAS Y RACK"/>
    <s v="RONDA REALIZADA"/>
    <d v="1899-12-30T00:00:00"/>
    <d v="1899-12-30T00:00:00"/>
    <d v="1899-12-30T00:00:00"/>
    <x v="0"/>
    <s v="Cumplido"/>
  </r>
  <r>
    <s v="INC000002516325"/>
    <s v="TICKET-INTELIGENTE"/>
    <x v="4"/>
    <s v="GESTION TI"/>
    <s v="PAUL A SEPULVEDA ALVAREZ"/>
    <s v="USR_TSIGHT"/>
    <s v="1-Extenso/Generalizado"/>
    <s v="4-Baja"/>
    <s v="Baja"/>
    <s v="Incidente de Cliente"/>
    <s v="GPS CHILE SPA"/>
    <s v="gpschi01 - wnprap_cap02 TICKET AUTOMATICO"/>
    <s v="25/12/2023 16:50:00"/>
    <s v="25/12/2023 16:50:00"/>
    <x v="0"/>
    <s v="TRUESIGHT"/>
    <s v="TRUESIGHT"/>
    <s v="25/12/2023 19:14:40"/>
    <s v="25/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se informa que el disco E del servidor CAPTURADOR01 se encontraba al máximo de su capacidad._x000a_Se realiza una extensión de disco de urgencia, el aumento fue de 30GB._x000a_Favor su ayuda para validar el aplicativo y la generación de archivos en el disco E del se"/>
    <d v="1899-12-30T02:21:58"/>
    <d v="1899-12-30T02:24:40"/>
    <d v="1899-12-30T00:02:42"/>
    <x v="1"/>
    <s v=""/>
  </r>
  <r>
    <s v="INC000002517135"/>
    <s v="TICKET-INTELIGENTE"/>
    <x v="4"/>
    <s v="GESTION TI"/>
    <s v="PAUL A SEPULVEDA ALVAREZ"/>
    <s v="USR_TSIGHT"/>
    <s v="1-Extenso/Generalizado"/>
    <s v="4-Baja"/>
    <s v="Baja"/>
    <s v="Incidente de Cliente"/>
    <s v="GPS CHILE SPA"/>
    <s v="gpschi01 - wnprap_gps04 TICKET AUTOMATICO"/>
    <s v="25/12/2023 17:56:05"/>
    <s v="25/12/2023 17:56:05"/>
    <x v="0"/>
    <s v="TRUESIGHT"/>
    <s v="TRUESIGHT"/>
    <s v="25/12/2023 19:18:35"/>
    <s v="25/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de alza de memoria solucionada. se realiza recuperacion de memoria desde sesiones desconedctadas"/>
    <d v="1899-12-30T01:20:49"/>
    <d v="1899-12-30T01:22:30"/>
    <d v="1899-12-30T00:01:41"/>
    <x v="1"/>
    <s v=""/>
  </r>
  <r>
    <s v="INC000002517152"/>
    <s v="TICKET-INTELIGENTE"/>
    <x v="3"/>
    <s v="GESTION TI"/>
    <s v="SEBASTIAN I ACUÑA GUZMAN"/>
    <s v="USR_TSIGHT"/>
    <s v="1-Extenso/Generalizado"/>
    <s v="4-Baja"/>
    <s v="Baja"/>
    <s v="Incidente de Cliente"/>
    <s v="TELEFONICA CYBERSECURITY TECH CHILE SPA"/>
    <s v="tctcsp01 - soc-splunk-i-03 TICKET AUTOMATICO"/>
    <s v="25/12/2023 18:33:30"/>
    <s v="25/12/2023 18:33:30"/>
    <x v="0"/>
    <s v="TI"/>
    <s v="SISTEMAS OPERATIVOS"/>
    <s v="25/12/2023 20:10:53"/>
    <s v="25/12/2023 23:50:00"/>
    <s v="PREVENTIVO=SI_x000a_CODIGO DE SERVICIO=soc-splunk-i-03_x000a_DIRECCION=_x000a_CIUDAD=_x000a_COMUNA LOCAL=_x000a_REGION=_x000a_QUIEN REPORTA=Ticket automático_x000a_CONTACTO EN TERRENO=_x000a_PROBLEMA=Node TCTCSP01 - soc-splunk-i-03 CPU Load at 99 % Exceeds Threshold_x000a_REQUERIMIENTO=_x000a_EQUIPOS ENERGIZADO O"/>
    <s v="Se revisa el servidor alarmado, encontrando que el proceso con más uso de CPU corresponde a procesos Splunkd._x000a__x000a_El servidor procesa una gran cantidad de datos, por lo que el comportamiento de este es normal."/>
    <d v="1899-12-30T01:33:38"/>
    <d v="1899-12-30T01:37:23"/>
    <d v="1899-12-30T00:03:45"/>
    <x v="1"/>
    <s v=""/>
  </r>
  <r>
    <s v="INC000002517194"/>
    <s v="HOUSING"/>
    <x v="15"/>
    <s v="APQ ACCESOS"/>
    <s v="LUIS O MORALES ARENAS"/>
    <s v="tct_luimoa"/>
    <s v="4-Menor/Localizado"/>
    <s v="4-Baja"/>
    <s v="Baja"/>
    <s v="Requerimiento de Cliente"/>
    <s v="TELEFONICA EMPRESAS DE CHILE SA"/>
    <s v="SE GENERA TICKET POR RONDA Y REVISION DE SALAS TECNICAS"/>
    <s v="25/12/2023 19:21:05"/>
    <s v="25/12/2023 19:22:21"/>
    <x v="0"/>
    <s v="CDP ANTIGUO 1"/>
    <s v="CDP ANTIGUO 2"/>
    <s v="25/12/2023 19:32:17"/>
    <s v="25/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7198"/>
    <s v="HOUSING"/>
    <x v="15"/>
    <s v="APQ ACCESOS"/>
    <s v="LUIS O MORALES ARENAS"/>
    <s v="tct_luimoa"/>
    <s v="4-Menor/Localizado"/>
    <s v="4-Baja"/>
    <s v="Baja"/>
    <s v="Requerimiento de Cliente"/>
    <s v="TELEFONICA EMPRESAS DE CHILE SA"/>
    <s v="SE GENERA TICKET POR REVISION Y TOMA DE ALARMA DE CLIENTES"/>
    <s v="25/12/2023 19:33:13"/>
    <s v="25/12/2023 19:34:52"/>
    <x v="0"/>
    <s v="CDP ANTIGUO 1"/>
    <s v="CDP ANTIGUO 2"/>
    <s v="25/12/2023 19:40:49"/>
    <s v="25/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17263"/>
    <s v="TICKET-INTELIGENTE"/>
    <x v="4"/>
    <s v="GESTION TI"/>
    <s v="PAUL A SEPULVEDA ALVAREZ"/>
    <s v="USR_TSIGHT"/>
    <s v="1-Extenso/Generalizado"/>
    <s v="4-Baja"/>
    <s v="Baja"/>
    <s v="Incidente de Cliente"/>
    <s v="GPS CHILE SPA"/>
    <s v="gpschi01 - wnprap_cap02 TICKET AUTOMATICO"/>
    <s v="25/12/2023 20:49:11"/>
    <s v="25/12/2023 20:49:11"/>
    <x v="0"/>
    <s v="TRUESIGHT"/>
    <s v="TRUESIGHT"/>
    <s v="26/12/2023 17:01:45"/>
    <s v="26/12/2023 23:50:00"/>
    <s v="PREVENTIVO=SI_x000a_CODIGO DE SERVICIO=GPSCHI01 - WNPRAP_CAP02-Disk F_x000a_DIRECCION=${Dirección_Local}_x000a_CIUDAD=${Ciudad}_x000a_COMUNA LOCAL=_x000a_REGION=${Región}_x000a_QUIEN REPORTA=Ticket automático_x000a_CONTACTO EN TERRENO=_x000a_PROBLEMA=Critical Hard Drive Space Alert for Node GPSCHI01 -"/>
    <s v="espacio liberado en servidor por cliente"/>
    <d v="1899-12-30T20:08:49"/>
    <d v="1899-12-30T20:12:34"/>
    <d v="1899-12-30T00:03:45"/>
    <x v="1"/>
    <s v=""/>
  </r>
  <r>
    <s v="INC000002517273"/>
    <s v="TICKET-INTELIGENTE"/>
    <x v="4"/>
    <s v="GESTION TI"/>
    <s v="PAUL A SEPULVEDA ALVAREZ"/>
    <s v="USR_TSIGHT"/>
    <s v="1-Extenso/Generalizado"/>
    <s v="4-Baja"/>
    <s v="Baja"/>
    <s v="Incidente de Cliente"/>
    <s v="GPS CHILE SPA"/>
    <s v="gpschi01 - wnprap_gps04 TICKET AUTOMATICO"/>
    <s v="25/12/2023 21:04:20"/>
    <s v="25/12/2023 21:04:20"/>
    <x v="0"/>
    <s v="TRUESIGHT"/>
    <s v="TRUESIGHT"/>
    <s v="26/12/2023 17:02:17"/>
    <s v="26/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servidor con alza en memoria por normal utilizacion de recursos, se mantiene en observacion"/>
    <d v="1899-12-30T19:50:48"/>
    <d v="1899-12-30T19:57:57"/>
    <d v="1899-12-30T00:07:09"/>
    <x v="1"/>
    <s v=""/>
  </r>
  <r>
    <s v="INC000002517421"/>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48:03"/>
    <s v="26/12/2023 7:49:49"/>
    <x v="0"/>
    <s v="TI"/>
    <s v="CLIMA"/>
    <s v="26/12/2023 7:58:02"/>
    <s v="26/12/2023 23:50:00"/>
    <s v="RONDA DE INSPECCIÓN DE SALAS Y TOMA DE TEMPERATURAS DC APOQUINDO"/>
    <s v="RONDA REALIZADA"/>
    <d v="1899-12-30T00:00:00"/>
    <d v="1899-12-30T00:00:00"/>
    <d v="1899-12-30T00:00:00"/>
    <x v="0"/>
    <s v="Cumplido"/>
  </r>
  <r>
    <s v="INC000002517423"/>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0:04"/>
    <s v="26/12/2023 7:52:14"/>
    <x v="0"/>
    <s v="TI"/>
    <s v="CLIMA"/>
    <s v="26/12/2023 7:58:26"/>
    <s v="26/12/2023 23:50:00"/>
    <s v="RONDA DE INSPECCIÓN DE SALAS Y TOMA DE TEMPERATURAS DC APOQUINDO"/>
    <s v="RONDA REALIZADA"/>
    <d v="1899-12-30T00:00:00"/>
    <d v="1899-12-30T00:00:00"/>
    <d v="1899-12-30T00:00:00"/>
    <x v="0"/>
    <s v="Cumplido"/>
  </r>
  <r>
    <s v="INC000002517425"/>
    <s v="INFRAESTRUCTURA DC"/>
    <x v="0"/>
    <s v="APQ ACCESOS"/>
    <s v="MARIO A BARRIENTOS RUIZ"/>
    <s v="MBARRIENTOS"/>
    <s v="4-Menor/Localizado"/>
    <s v="4-Baja"/>
    <s v="Baja"/>
    <s v="Requerimiento de Cliente"/>
    <s v="TELEFONICA GLOBAL TECHNOLOGY S.A.AGENCIA EN CHILE"/>
    <s v="RONDA DE INSPECCIÓN DE SALAS Y TOMA DE TEMPERATURAS DC APOQUINDO"/>
    <s v="26/12/2023 7:52:29"/>
    <s v="26/12/2023 7:54:31"/>
    <x v="0"/>
    <s v="TI"/>
    <s v="CLIMA"/>
    <s v="26/12/2023 7:58:53"/>
    <s v="26/12/2023 23:50:00"/>
    <s v="RONDA DE INSPECCIÓN DE SALAS Y TOMA DE TEMPERATURAS DC APOQUINDO"/>
    <s v="RONDA REALIZADA"/>
    <d v="1899-12-30T00:00:00"/>
    <d v="1899-12-30T00:00:00"/>
    <d v="1899-12-30T00:00:00"/>
    <x v="0"/>
    <s v="Cumplido"/>
  </r>
  <r>
    <s v="INC000002517438"/>
    <s v="SAP"/>
    <x v="17"/>
    <s v="CLOUD SAP HANA"/>
    <s v="NICOLAS A SAAVEDRA EGUILUZ"/>
    <s v="tct_nsaave"/>
    <s v="4-Menor/Localizado"/>
    <s v="4-Baja"/>
    <s v="Baja"/>
    <s v="Requerimiento de Cliente"/>
    <s v="TELEFONICA EMPRESAS DE CHILE SA"/>
    <s v="Checklist Diario Clientes 26.12.23"/>
    <s v="26/12/2023 9:02:38"/>
    <s v="26/12/2023 9:03:57"/>
    <x v="0"/>
    <s v="Service"/>
    <s v="Internal"/>
    <s v="26/12/2023 9:04:19"/>
    <s v="26/12/2023 23:50:00"/>
    <s v="Se realiza Checklist Diario de los clientes; _x000a_HDC_x000a_NUTRISCO_x000a_BLUMAR_x000a_COAGRA"/>
    <s v="Se realiza Checklist Diario de los clientes; _x000a_HDC_x000a_NUTRISCO_x000a_BLUMAR_x000a_COAGRA"/>
    <d v="1899-12-30T00:00:00"/>
    <d v="1899-12-30T00:01:41"/>
    <d v="1899-12-30T00:01:41"/>
    <x v="0"/>
    <s v="Cumplido"/>
  </r>
  <r>
    <s v="INC000002517475"/>
    <s v="VPN IP - MPLS"/>
    <x v="4"/>
    <s v="ADMINISTRADORES RESIDENTES"/>
    <s v="PAUL A SEPULVEDA ALVAREZ"/>
    <s v="frp_joflor"/>
    <s v="3-Moderado/Limitado"/>
    <s v="1-Crítica"/>
    <s v="Alta"/>
    <s v="Requerimiento de Cliente"/>
    <s v="GPS CHILE SPA"/>
    <s v="GAMA| Re: URGENTE-Aumento de disco Servidor 10.0.1.2 SQLINT - DISCO Y"/>
    <s v="26/12/2023 10:08:28"/>
    <s v="26/12/2023 10:14:36"/>
    <x v="0"/>
    <s v="CDP ANTIGUO 1"/>
    <s v="CDP ANTIGUO 2"/>
    <s v="27/12/2023 9:09:58"/>
    <s v="27/12/2023 23:50:00"/>
    <s v="PREVENTIVO: NO_x000a_CODIGO DE SERVICIO:SQLINT - DISCO Y_x000a_DIRECCION: Cerro El Plomo 5630 of. 501, Las Condes, Santiago._x000a_QUIEN REPORTA: Pablo Morandi M.| +56 9 6200 9867_x000a_CONTACTO EN TERRENO: Pablo Morandi M.| +56 9 6200 9867_x000a_PROBLEMA:_x000a_REQUERIMIENTO:_x000a__x000a_Hace algún"/>
    <s v="Según lo conversado, en el disco Y no es posible realizar una extensión porque el formato de disco MBR solo permite un tamaño máximo de 2TB, el cual ya fue alcanzado._x000a_Como alternativas tenemos:_x000a__x000a_•_x0009_Agregar un nuevo disco con la capacidad requerida 2,5 TB,"/>
    <d v="1899-12-30T19:43:37"/>
    <d v="1899-12-30T23:01:30"/>
    <d v="1899-12-30T03:17:53"/>
    <x v="0"/>
    <s v="Cumplido"/>
  </r>
  <r>
    <s v="INC000002517505"/>
    <s v="TICKET-INTELIGENTE"/>
    <x v="17"/>
    <s v="GESTION TI"/>
    <s v="EWALD R GALAZ MILLALEO"/>
    <s v="USR_TSIGHT"/>
    <s v="1-Extenso/Generalizado"/>
    <s v="4-Baja"/>
    <s v="Baja"/>
    <s v="Incidente de Cliente"/>
    <s v="BLUMAR S.A."/>
    <s v="blumar01 - blutssaperp TICKET AUTOMATICO"/>
    <s v="26/12/2023 3:30:44"/>
    <s v="26/12/2023 3:30:44"/>
    <x v="0"/>
    <s v="TI"/>
    <s v="SISTEMAS OPERATIVOS"/>
    <s v="26/12/2023 10:46:31"/>
    <s v="26/12/2023 23:50:00"/>
    <s v="PREVENTIVO=SI_x000a_CODIGO DE SERVICIO=blutssaperp_x000a_DIRECCION=_x000a_CIUDAD=_x000a_COMUNA LOCAL=_x000a_REGION=_x000a_QUIEN REPORTA=Ticket automático_x000a_CONTACTO EN TERRENO=_x000a_PROBLEMA=High RAM Usage Alert for Node BLUMAR01 - BLUTSSAPERP_x000a_REQUERIMIENTO=_x000a_EQUIPOS ENERGIZADO O REINICIADO=_x000a_HORAR"/>
    <s v="Estimados,_x000a__x000a_Se adjunta correo de respuesta._x000a__x000a_Saludos."/>
    <d v="1899-12-30T07:14:39"/>
    <d v="1899-12-30T07:15:47"/>
    <d v="1899-12-30T00:01:08"/>
    <x v="1"/>
    <s v=""/>
  </r>
  <r>
    <s v="INC000002517646"/>
    <s v="HOUSING"/>
    <x v="14"/>
    <s v="BELIEVE"/>
    <s v="JAVIER J BRAVO CARVAJAL"/>
    <s v="frp_fbalab"/>
    <s v="3-Moderado/Limitado"/>
    <s v="3-Medio"/>
    <s v="Media"/>
    <s v="Requerimiento de Cliente"/>
    <s v="ICETEL SERVICIOS S.A."/>
    <s v="GESTION DATACENTER/ ACCESOS / ICETEL SERVICIOS S.A."/>
    <s v="26/12/2023 8:45:34"/>
    <s v="26/12/2023 8:48:29"/>
    <x v="0"/>
    <s v="COMUNICACIONES"/>
    <s v="VPN IP - MPLS"/>
    <s v="26/12/2023 9:31:42"/>
    <s v="26/12/2023 23:50:00"/>
    <s v="EMPRESA: ICETEL SERVICIOS S.A._x000a_CÓDIGO DE SERVICIO: _x000a_DIRECCIÓN_x000a_NOMBRE DE QUIEN REPORTA: Jose Martinez_x000a_TELÉFONO DE QUIEN REPORTA: 932448538_x000a_NOMBRE DE CONTACTO EN TERRENO: _x000a_REQUERIMIENTO:_x000a_Reuniones Contractuales e Inspección Visual_x000a_EQUIPOS ENERGIZADO/REINIC"/>
    <s v="accesos autorizados"/>
    <d v="1899-12-30T00:16:02"/>
    <d v="1899-12-30T00:46:08"/>
    <d v="1899-12-30T00:30:06"/>
    <x v="0"/>
    <s v="Cumplido"/>
  </r>
  <r>
    <s v="INC000002517665"/>
    <s v="RED INTERNA"/>
    <x v="1"/>
    <s v="APQ ACCESOS"/>
    <s v="CARLOS F ARAYA RAMIREZ"/>
    <s v="tct_cararr"/>
    <s v="4-Menor/Localizado"/>
    <s v="4-Baja"/>
    <s v="Baja"/>
    <s v="Requerimiento de Cliente"/>
    <s v="TELEFONICA CYBERSECURITY TECH CHILE SPA"/>
    <s v="RONDA INSPECTIVA"/>
    <s v="26/12/2023 9:01:35"/>
    <s v="26/12/2023 9:14:54"/>
    <x v="0"/>
    <s v="CDP ANTIGUO 1"/>
    <s v="CDP ANTIGUO 2"/>
    <s v="26/12/2023 10:28:16"/>
    <s v="26/12/2023 23:50:00"/>
    <m/>
    <s v="ronda realizada"/>
    <d v="1899-12-30T00:00:00"/>
    <d v="1899-12-30T00:00:00"/>
    <d v="1899-12-30T00:00:00"/>
    <x v="0"/>
    <s v="Cumplido"/>
  </r>
  <r>
    <s v="INC000002517710"/>
    <s v="INFRAESTRUCTURA DC"/>
    <x v="8"/>
    <s v="APQ ACCESOS"/>
    <s v="JONATHAN A MARQUEZ ASTENGO"/>
    <s v="tct_jmarqu"/>
    <s v="4-Menor/Localizado"/>
    <s v="4-Baja"/>
    <s v="Baja"/>
    <s v="Requerimiento de Cliente"/>
    <s v="TELEFONICA CYBERSECURITY TECH CHILE SPA"/>
    <s v="MOVIMIENTO DE RACK TIC 5 A TIC 6"/>
    <s v="26/12/2023 9:31:43"/>
    <s v="26/12/2023 9:49:34"/>
    <x v="0"/>
    <s v="CDP ANTIGUO 1"/>
    <s v="CDP ANTIGUO 2"/>
    <s v="28/12/2023 10:24:48"/>
    <s v="28/12/2023 23:50:00"/>
    <s v="PREVENTIVO: NO_x000a_CODIGO DE SERVICIO: NO APLICA_x000a_DIRECCION:  DCSM_x000a_QUIEN REPORTA: KATHERINE DIAZ_x000a_CONTACTO EN TERRENO: OPERADOR DE TURNO/+56995442858_x000a_PROBLEMA: _x000a_REQUERIMIENTO: MOVIMIENTO DE RACK TIC 5"/>
    <s v="racks ya en posición."/>
    <d v="1899-12-30T00:00:00"/>
    <d v="1899-12-30T00:00:00"/>
    <d v="1899-12-30T00:00:00"/>
    <x v="0"/>
    <s v="Cumplido"/>
  </r>
  <r>
    <s v="INC000002517793"/>
    <s v="TICKET-INTELIGENTE"/>
    <x v="3"/>
    <s v="GESTION TI"/>
    <s v="SEBASTIAN I ACUÑA GUZMAN"/>
    <s v="USR_TSIGHT"/>
    <s v="1-Extenso/Generalizado"/>
    <s v="4-Baja"/>
    <s v="Baja"/>
    <s v="Incidente de Cliente"/>
    <s v="TELEFONICA CYBERSECURITY TECH CHILE SPA"/>
    <s v="tctcsp01 - soc-splunk-i-03 TICKET AUTOMATICO"/>
    <s v="26/12/2023 10:10:19"/>
    <s v="26/12/2023 10:10:19"/>
    <x v="0"/>
    <s v="TI"/>
    <s v="SISTEMAS OPERATIVOS"/>
    <s v="26/12/2023 11:37:31"/>
    <s v="26/12/2023 23:50:00"/>
    <s v="PREVENTIVO=SI_x000a_CODIGO DE SERVICIO=soc-splunk-i-03_x000a_DIRECCION=_x000a_CIUDAD=_x000a_COMUNA LOCAL=_x000a_REGION=_x000a_QUIEN REPORTA=Ticket automático_x000a_CONTACTO EN TERRENO=_x000a_PROBLEMA=Node TCTCSP01 - soc-splunk-i-03 CPU Load at 100 % Exceeds Threshold_x000a_REQUERIMIENTO=_x000a_EQUIPOS ENERGIZADO"/>
    <s v="Se revisa el servidor y se detecta un alto consumo de CPU. El comportamiento es normal ya que el servidor procesa una gran cantidad de datos._x000a__x000a_No se ven problemas de rendimiento en el servidor producidos por la alarma reportada._x000a__x000a_Pongo en copia a @LEONAR"/>
    <d v="1899-12-30T01:01:19"/>
    <d v="1899-12-30T01:27:12"/>
    <d v="1899-12-30T00:25:53"/>
    <x v="1"/>
    <s v=""/>
  </r>
  <r>
    <s v="INC000002517873"/>
    <s v="HOUSING"/>
    <x v="15"/>
    <s v="APQ ACCESOS"/>
    <s v="LUIS O MORALES ARENAS"/>
    <s v="tct_luimoa"/>
    <s v="4-Menor/Localizado"/>
    <s v="4-Baja"/>
    <s v="Baja"/>
    <s v="Requerimiento de Cliente"/>
    <s v="TELEFONICA EMPRESAS DE CHILE SA"/>
    <s v="SE GENERA TICKET POR REVISION Y TOMA DE ALARMA DE CLIENTES"/>
    <s v="26/12/2023 12:17:47"/>
    <s v="26/12/2023 12:18:52"/>
    <x v="0"/>
    <s v="CDP ANTIGUO 1"/>
    <s v="CDP ANTIGUO 2"/>
    <s v="26/12/2023 16:04:18"/>
    <s v="26/12/2023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s v="Cumplido"/>
  </r>
  <r>
    <s v="INC000002517876"/>
    <s v="HOUSING"/>
    <x v="16"/>
    <s v="BELIEVE"/>
    <s v="FERNEY D GARZON PEÑA"/>
    <s v="frp_jolsso"/>
    <s v="3-Moderado/Limitado"/>
    <s v="3-Medio"/>
    <s v="Media"/>
    <s v="Requerimiento de Cliente"/>
    <s v="TELEFONICA EMPRESAS DE CHILE SA"/>
    <s v="GESTION DATACENTER/ ACCESOS /TELEFONICA EMPRESAS DE CHILE SA"/>
    <s v="26/12/2023 12:20:44"/>
    <s v="26/12/2023 12:22:10"/>
    <x v="0"/>
    <s v="COMUNICACIONES"/>
    <s v="VPN IP - MPLS"/>
    <s v="26/12/2023 12:26:46"/>
    <s v="26/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Acceso sect"/>
    <m/>
    <d v="1899-12-30T00:00:00"/>
    <d v="1899-12-30T00:06:02"/>
    <d v="1899-12-30T00:06:02"/>
    <x v="0"/>
    <s v="Cumplido"/>
  </r>
  <r>
    <s v="INC000002517884"/>
    <s v="HOSTING VIRTUAL"/>
    <x v="7"/>
    <s v="GESTION PLATAFORMA CLIENTES"/>
    <s v="CRISTOBAL I REYES DELGADO"/>
    <s v="vos_eperez"/>
    <s v="4-Menor/Localizado"/>
    <s v="4-Baja"/>
    <s v="Baja"/>
    <s v="Requerimiento de Cliente"/>
    <s v="TELEFONICA EMPRESAS DE CHILE SA"/>
    <s v="Revisión servidor CL-V-BD02"/>
    <s v="26/12/2023 12:28:46"/>
    <s v="26/12/2023 12:30:37"/>
    <x v="0"/>
    <s v="TI"/>
    <s v="BASES DE DATOS"/>
    <s v="26/12/2023 12:36:28"/>
    <s v="26/12/2023 23:50:00"/>
    <s v="favor revisar servidor CL-V-BD02, el cual se requiere que se ejecute failover y se deje como servidor primario, esto para recuperar el funcionamiento de la plataforma grafana."/>
    <s v="Se procede a realizar el failover desde el nodo primario hacia el secundario, según lo indicado internamente."/>
    <d v="1899-12-30T00:01:58"/>
    <d v="1899-12-30T00:07:42"/>
    <d v="1899-12-30T00:05:44"/>
    <x v="0"/>
    <s v="Cumplido"/>
  </r>
  <r>
    <s v="INC000002517897"/>
    <s v="VPN IP - MPLS"/>
    <x v="4"/>
    <s v="BELIEVE"/>
    <s v="ALEJANDRO ACEVEDO VALENZUELA"/>
    <s v="frp_jolsso"/>
    <s v="4-Menor/Localizado"/>
    <s v="4-Baja"/>
    <s v="Baja"/>
    <s v="Requerimiento de Cliente"/>
    <s v="TELEFONICA CYBERSECURITY TECH CHILE SPA"/>
    <s v="REQ / SOC / Alarma de inactividad Equipos ABIF"/>
    <s v="26/12/2023 12:50:36"/>
    <s v="26/12/2023 12:54:18"/>
    <x v="0"/>
    <s v="CDP ANTIGUO 1"/>
    <s v="CDP ANTIGUO 2"/>
    <s v="27/12/2023 13:00:20"/>
    <s v="27/12/2023 23:50:00"/>
    <s v="PREVENTIVO: NO_x000a_CODIGO DE SERVICIO:_x000a_DIRECCION:      _x000a_CIUDAD:             _x000a_COMUNA:_x000a_NOMBRE QUIEN REPORTA: Juan Díaz Astudillo_x000a_TELEFONO QUIEN REPORTA: +56 9 5016 6137_x000a_NOMRE CONTACTO EN TERRENO:        _x000a_TELEFONO 1 CONTACTO EN TERRENO:_x000a_TELEFONO 2 CONTACTO EN T"/>
    <s v="Estimados._x000a__x000a_Buen día. Se verifica cuenta  forticasb@abifg.onmicrosoft.com   tiene asignado rol de administrador global (rol máximo), adema última actualización cuenta el 22.12.2023. Se adjunta evidencia."/>
    <d v="1899-12-30T23:23:12"/>
    <d v="1899-12-31T00:09:44"/>
    <d v="1899-12-30T00:46:32"/>
    <x v="0"/>
    <s v="Cumplido"/>
  </r>
  <r>
    <s v="INC000002517906"/>
    <s v="HOUSING"/>
    <x v="15"/>
    <s v="APQ ACCESOS"/>
    <s v="LUIS O MORALES ARENAS"/>
    <s v="tct_luimoa"/>
    <s v="4-Menor/Localizado"/>
    <s v="4-Baja"/>
    <s v="Baja"/>
    <s v="Requerimiento de Cliente"/>
    <s v="TELEFONICA EMPRESAS DE CHILE SA"/>
    <s v="SE GENERA TICKET POR RONDA Y REVISION DE SALKAS TECNICAS"/>
    <s v="26/12/2023 10:10:22"/>
    <s v="26/12/2023 10:18:17"/>
    <x v="0"/>
    <s v="CDP ANTIGUO 1"/>
    <s v="CDP ANTIGUO 2"/>
    <s v="26/12/2023 11:00:07"/>
    <s v="26/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7913"/>
    <s v="HOUSING"/>
    <x v="14"/>
    <s v="BELIEVE"/>
    <s v="JAVIER J BRAVO CARVAJAL"/>
    <s v="frp_dvital"/>
    <s v="3-Moderado/Limitado"/>
    <s v="4-Baja"/>
    <s v="Baja"/>
    <s v="Requerimiento de Cliente"/>
    <s v="BANCO SANTANDER CHILE"/>
    <s v="GESTION DATACENTER/ ACCESOS / BANCO SANTANDER CHILE"/>
    <s v="26/12/2023 10:19:54"/>
    <s v="26/12/2023 10:25:52"/>
    <x v="0"/>
    <s v="COMUNICACIONES"/>
    <s v="VPN IP - MPLS"/>
    <s v="26/12/2023 10:38:25"/>
    <s v="26/12/2023 23:50:00"/>
    <s v="EMPRESA: BANCO SANTANDER CHILE_x000a_CÓDIGO DE SERVICIO: _x000a_DIRECCIÓN: Av. Apoquindo #7071, Las Condes, Santiago_x000a_NOMBRE DE QUIEN REPORTA: Christian Tapia_x000a_TELÉFONO DE QUIEN REPORTA: 56981568202_x000a_NOMBRE DE CONTACTO EN TERRENO: _x000a_REQUERIMIENTO:_x000a_Medicion de Wifi PCI_x000a_E"/>
    <s v="accesos autorizados"/>
    <d v="1899-12-30T00:00:12"/>
    <d v="1899-12-30T00:18:31"/>
    <d v="1899-12-30T00:18:19"/>
    <x v="0"/>
    <s v="Cumplido"/>
  </r>
  <r>
    <s v="INC000002517938"/>
    <s v="VPN IP - MPLS"/>
    <x v="13"/>
    <s v="GESTION HD"/>
    <s v="ANGEL CASTRO CABRERA"/>
    <s v="frp_fpetro"/>
    <s v="3-Moderado/Limitado"/>
    <s v="3-Medio"/>
    <s v="Media"/>
    <s v="Requerimiento de Cliente"/>
    <s v="TELEFONICA GLOBAL TECHNOLOGY S.A.AGENCIA EN CHILE"/>
    <s v="HD/C-19872300193 // FUND INSTITUTO PROFESIONAL DUOC UC // Migracion de maquinas del"/>
    <s v="26/12/2023 10:33:20"/>
    <s v="26/12/2023 10:34:35"/>
    <x v="0"/>
    <s v="CDP ANTIGUO 1"/>
    <s v="CDP ANTIGUO 2"/>
    <s v="28/12/2023 15:14:51"/>
    <s v="28/12/2023 23:50:00"/>
    <s v="PREVENTIVO: NO_x000a_CODIGO DE SERVICIO:_x000a_DIRECCION:_x000a_QUIEN REPORTA:_x000a_CONTACTO EN TERRENO:_x000a__x000a_REQUERIMIENTO:_x000a__x000a_Junto con saludar, favor de su ayuda en generar un folio para que se pueda asignar un especialista para la capacitación del cliente Duoc en la plataforma d"/>
    <s v="Se efectúa contacto con cliente: N/A_x000a_Teléfono de contacto: N/A_x000a_Acciones realizadas: Cliente cancela reunion del dia de hoy, solicita una nueva reunion para el proximo miercoles 3/enero._x000a_Acciones de Mejora, Recomendaciones: N/A_x000a_Causa Raíz: N/A"/>
    <d v="1900-01-01T01:48:52"/>
    <d v="1900-01-01T04:41:31"/>
    <d v="1899-12-30T02:52:39"/>
    <x v="0"/>
    <s v="Cumplido"/>
  </r>
  <r>
    <s v="INC000002517960"/>
    <s v="MONITOREO"/>
    <x v="4"/>
    <s v="MONITOREO MESAS"/>
    <s v="ALEJANDRO ACEVEDO VALENZUELA"/>
    <s v="asc_fgonza"/>
    <s v="4-Menor/Localizado"/>
    <s v="4-Baja"/>
    <s v="Baja"/>
    <s v="Incidente de Cliente"/>
    <s v="TELEFONICA EMPRESAS DE CHILE SA"/>
    <s v="Sin Internet Server INFORMESGES02"/>
    <s v="26/12/2023 10:57:52"/>
    <s v="26/12/2023 11:01:24"/>
    <x v="0"/>
    <s v="CDP ANTIGUO 1"/>
    <s v="CDP ANTIGUO 2"/>
    <s v="26/12/2023 15:59:42"/>
    <s v="26/12/2023 23:50:00"/>
    <m/>
    <s v="FASE RESOLUCIÓN Y RECUPERACIÓN_x000a__x000a_Se efectúa contacto con cliente: Felipe Gonzalez_x000a__x000a_Teléfono de contacto: +56988686781_x000a__x000a_Acciones realizadas: Se trabaja en conjunto con Alejandro acevedo de Cloud, donde realizó la configuración de la tarjeta de red VLAN 486"/>
    <d v="1899-12-30T02:39:09"/>
    <d v="1899-12-30T05:01:50"/>
    <d v="1899-12-30T02:22:41"/>
    <x v="1"/>
    <s v=""/>
  </r>
  <r>
    <s v="INC000002517964"/>
    <s v="VPN IP - MPLS"/>
    <x v="4"/>
    <s v="GESTION HD"/>
    <s v="JUAN CARLOS UZCATEGUI FUGUETT"/>
    <s v="frp_fpetro"/>
    <s v="3-Moderado/Limitado"/>
    <s v="3-Medio"/>
    <s v="Media"/>
    <s v="Requerimiento de Cliente"/>
    <s v="TELEFONICA GLOBAL TECHNOLOGY S.A.AGENCIA EN CHILE"/>
    <s v="REQ/Usuario y password VPN"/>
    <s v="26/12/2023 11:01:08"/>
    <s v="26/12/2023 11:02:36"/>
    <x v="0"/>
    <s v="TI"/>
    <s v="SISTEMAS OPERATIVOS"/>
    <s v="26/12/2023 13:02:21"/>
    <s v="26/12/2023 23:50:00"/>
    <s v="PREVENTIVO: NO_x000a_CODIGO DE SERVICIO:_x000a_DIRECCION:_x000a_QUIEN REPORTA:_x000a_CONTACTO EN TERRENO:_x000a__x000a_REQUERIMIENTO:_x000a__x000a__x000a_Es posible que me puedan volver a restablecer mi contraseña del usuario: lm.dgonzalez, como les indiqué me pude conectar con una cuenta de un compañero de"/>
    <s v="Se realiza gestion y se informa a usuario validar."/>
    <d v="1899-12-30T00:30:45"/>
    <d v="1899-12-30T02:01:13"/>
    <d v="1899-12-30T01:30:28"/>
    <x v="0"/>
    <s v="Cumplido"/>
  </r>
  <r>
    <s v="INC000002517971"/>
    <s v="VPN IP - MPLS"/>
    <x v="8"/>
    <s v="GESTION HD"/>
    <s v="ROBERTO CAMPILLAY ITURRIETA"/>
    <s v="frp_fpetro"/>
    <s v="3-Moderado/Limitado"/>
    <s v="3-Medio"/>
    <s v="Media"/>
    <s v="Requerimiento de Cliente"/>
    <s v="ARTIKOS CHILE S A"/>
    <s v="HD/Solicitud Artikos Chile // Habilitación conexiones en RACK"/>
    <s v="26/12/2023 11:10:21"/>
    <s v="26/12/2023 11:13:29"/>
    <x v="0"/>
    <s v="CDP ANTIGUO 1"/>
    <s v="CDP ANTIGUO 2"/>
    <s v="26/12/2023 12:56:58"/>
    <s v="26/12/2023 23:50:00"/>
    <s v="PREVENTIVO: NO_x000a_CODIGO DE SERVICIO:_x000a_DIRECCION:_x000a_QUIEN REPORTA: Marco A. Paulete González. +56223955481 - +56995492219_x000a_CONTACTO EN TERRENO: Marco A. Paulete González. +56223955481 - +56995492219_x000a__x000a_REQUERIMIENTO:_x000a__x000a_Junto con saludar, solicito realizar la sigui"/>
    <m/>
    <d v="1899-12-30T01:37:20"/>
    <d v="1899-12-30T01:46:37"/>
    <d v="1899-12-30T00:09:17"/>
    <x v="0"/>
    <s v="Cumplido"/>
  </r>
  <r>
    <s v="INC000002518006"/>
    <s v="HOUSING"/>
    <x v="19"/>
    <s v="BELIEVE"/>
    <s v="SEBASTIAN A JARA VIDAL"/>
    <s v="frp_fbalab"/>
    <s v="3-Moderado/Limitado"/>
    <s v="3-Medio"/>
    <s v="Media"/>
    <s v="Requerimiento de Cliente"/>
    <s v="TELEFONICA GLOBAL TECHNOLOGY S.A.AGENCIA EN CHILE"/>
    <s v="GESTION DATACENTER/ ACCESOS / TELEFONICA GLOBAL TECHNOLOGY S.A.AGENCIA EN CHILE"/>
    <s v="26/12/2023 10:19:00"/>
    <s v="26/12/2023 10:23:42"/>
    <x v="0"/>
    <s v="COMUNICACIONES"/>
    <s v="VPN IP - MPLS"/>
    <s v="26/12/2023 10:29:30"/>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0:02:31"/>
    <d v="1899-12-30T00:10:30"/>
    <d v="1899-12-30T00:07:59"/>
    <x v="0"/>
    <s v="Cumplido"/>
  </r>
  <r>
    <s v="INC000002518007"/>
    <s v="HOUSING"/>
    <x v="16"/>
    <s v="BELIEVE"/>
    <s v="FERNEY D GARZON PEÑA"/>
    <s v="frp_fbalab"/>
    <s v="3-Moderado/Limitado"/>
    <s v="3-Medio"/>
    <s v="Media"/>
    <s v="Requerimiento de Cliente"/>
    <s v="TELEFONICA GLOBAL TECHNOLOGY S.A.AGENCIA EN CHILE"/>
    <s v="GESTION DATACENTER/ ACCESOS / TELEFONICA GLOBAL TECHNOLOGY S.A.AGENCIA EN CHILE"/>
    <s v="26/12/2023 10:19:03"/>
    <s v="26/12/2023 10:23:44"/>
    <x v="0"/>
    <s v="COMUNICACIONES"/>
    <s v="VPN IP - MPLS"/>
    <s v="26/12/2023 14:18:26"/>
    <s v="26/12/2023 23:50:00"/>
    <s v="EMPRESA: TELEFONICA GLOBAL TECHNOLOGY S.A.AGENCIA EN CHILE_x000a_CÓDIGO DE SERVICIO: _x000a_DIRECCIÓN_x000a_NOMBRE DE QUIEN REPORTA: Gonzalo Mendoza Martínez_x000a_TELÉFONO DE QUIEN REPORTA: 56 9 22021058_x000a_NOMBRE DE CONTACTO EN TERRENO: _x000a_REQUERIMIENTO:_x000a_Cambio de Cintas en Librer"/>
    <m/>
    <d v="1899-12-30T03:24:40"/>
    <d v="1899-12-30T03:59:23"/>
    <d v="1899-12-30T00:34:43"/>
    <x v="0"/>
    <s v="Cumplido"/>
  </r>
  <r>
    <s v="INC000002518032"/>
    <s v="TICKET-INTELIGENTE"/>
    <x v="4"/>
    <s v="GESTION TI"/>
    <s v="GIOVANNI D ROCCO VALENZUELA"/>
    <s v="USR_TSIGHT"/>
    <s v="1-Extenso/Generalizado"/>
    <s v="4-Baja"/>
    <s v="Baja"/>
    <s v="Incidente de Cliente"/>
    <s v="FUNDACION INSTITUTO PROFESIONAL DUOC UC"/>
    <s v="fiprdu01 - srvfs01_vm TICKET AUTOMATICO"/>
    <s v="26/12/2023 10:32:22"/>
    <s v="26/12/2023 10:32:22"/>
    <x v="0"/>
    <s v="TRUESIGHT"/>
    <s v="TRUESIGHT"/>
    <s v="26/12/2023 14:50:42"/>
    <s v="26/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quednado equipo con alarma liberada"/>
    <d v="1899-12-30T00:51:56"/>
    <d v="1899-12-30T04:18:20"/>
    <d v="1899-12-30T03:26:24"/>
    <x v="1"/>
    <s v=""/>
  </r>
  <r>
    <s v="INC000002518059"/>
    <s v="HOUSING"/>
    <x v="19"/>
    <s v="BELIEVE"/>
    <s v="SEBASTIAN A JARA VIDAL"/>
    <s v="frp_fbalab"/>
    <s v="3-Moderado/Limitado"/>
    <s v="3-Medio"/>
    <s v="Media"/>
    <s v="Requerimiento de Cliente"/>
    <s v="TELEFONICA EMPRESAS DE CHILE SA"/>
    <s v="GESTION DATACENTER/ ACCESOS / TELEFONICA EMPRESAS DE CHILE SA"/>
    <s v="26/12/2023 10:45:14"/>
    <s v="26/12/2023 10:46:59"/>
    <x v="0"/>
    <s v="COMUNICACIONES"/>
    <s v="VPN IP - MPLS"/>
    <s v="26/12/2023 12:20:17"/>
    <s v="26/12/2023 23:50:00"/>
    <s v="EMPRESA: TELEFONICA EMPRESAS DE CHILE SA_x000a_CÓDIGO DE SERVICIO: _x000a_DIRECCIÓN_x000a_NOMBRE DE QUIEN REPORTA: Nelson Azuaje_x000a_TELÉFONO DE QUIEN REPORTA: +57 317 4249563_x000a_NOMBRE DE CONTACTO EN TERRENO: _x000a_REQUERIMIENTO:_x000a_Update FAZ SK - 7.0.3 to 7.0.10_x000a_EQUIPOS ENERGIZADO/RE"/>
    <m/>
    <d v="1899-12-30T01:22:01"/>
    <d v="1899-12-30T01:35:03"/>
    <d v="1899-12-30T00:13:02"/>
    <x v="0"/>
    <s v="Cumplido"/>
  </r>
  <r>
    <s v="INC000002518143"/>
    <s v="HOUSING"/>
    <x v="14"/>
    <s v="BELIEVE"/>
    <s v="CRISTOPHER MALDONADO ROMERO"/>
    <s v="frp_fbalab"/>
    <s v="3-Moderado/Limitado"/>
    <s v="3-Medio"/>
    <s v="Media"/>
    <s v="Requerimiento de Cliente"/>
    <s v="BANCO SANTANDER CHILE"/>
    <s v="GESTION DATACENTER/ ACCESOS / BANCO SANTANDER CHILE"/>
    <s v="26/12/2023 11:37:33"/>
    <s v="26/12/2023 11:39:12"/>
    <x v="0"/>
    <s v="COMUNICACIONES"/>
    <s v="VPN IP - MPLS"/>
    <s v="27/12/2023 12:10:52"/>
    <s v="27/12/2023 23:50:00"/>
    <s v="EMPRESA: BANCO SANTANDER CHILE_x000a_CÓDIGO DE SERVICIO: _x000a_DIRECCIÓN_x000a_NOMBRE DE QUIEN REPORTA: Christian Tapia_x000a_TELÉFONO DE QUIEN REPORTA: 56981568202_x000a_NOMBRE DE CONTACTO EN TERRENO: _x000a_REQUERIMIENTO:_x000a_Auditoria fisica_x000a_EQUIPOS ENERGIZADO/REINICIADOS:_x000a_HORARIO  DE ATEN"/>
    <s v="ACCESOS AUTORIZADOS"/>
    <d v="1899-12-30T06:15:19"/>
    <d v="1899-12-31T00:33:19"/>
    <d v="1899-12-30T18:18:00"/>
    <x v="0"/>
    <s v="Cumplido"/>
  </r>
  <r>
    <s v="INC000002518237"/>
    <s v="VPN IP - MPLS"/>
    <x v="13"/>
    <s v="GESTION HD"/>
    <s v="DEIBY Y SANTOYO MONTEROLA"/>
    <s v="frp_fpetro"/>
    <s v="3-Moderado/Limitado"/>
    <s v="3-Medio"/>
    <s v="Media"/>
    <s v="Requerimiento de Cliente"/>
    <s v="RED DE CLINICAS REGIONALES S.A."/>
    <s v="REQ/Credencial acceso para portal VDC"/>
    <s v="26/12/2023 12:38:03"/>
    <s v="26/12/2023 12:40:29"/>
    <x v="0"/>
    <s v="CDP ANTIGUO 1"/>
    <s v="CDP ANTIGUO 2"/>
    <s v="26/12/2023 15:29:30"/>
    <s v="26/12/2023 23:50:00"/>
    <s v="PREVENTIVO: NO_x000a_CODIGO DE SERVICIO:_x000a_DIRECCION:_x000a_QUIEN REPORTA: CONSTANZA ROJAS 227970295_x000a_CONTACTO EN TERRENO:CONSTANZA ROJAS 227970295_x000a__x000a_REQUERIMIENTO:_x000a__x000a__x000a__x000a_De: Constanza Rojas &lt;crojas@clinicasachssalud.cl&gt;_x000a_Enviado el: miércoles, 20 de diciembre de 2023 16:33"/>
    <s v="Se efectúa contacto con cliente: N/A_x000a_Teléfono de contacto: N/A_x000a_Acciones realizadas: Se crea el acceso y se le envian las credenciales al usuario_x000a_Solución paliativa o definitiva: Se crea el acceso y se le envian las credenciales al usuario_x000a_Acciones de Mej"/>
    <d v="1899-12-30T00:00:00"/>
    <d v="1899-12-30T02:51:27"/>
    <d v="1899-12-30T02:51:27"/>
    <x v="0"/>
    <s v="Cumplido"/>
  </r>
  <r>
    <s v="INC000002518242"/>
    <s v="VPN IP - MPLS"/>
    <x v="4"/>
    <s v="GESTION HD"/>
    <s v="GIOVANNI D ROCCO VALENZUELA"/>
    <s v="frp_fpetro"/>
    <s v="3-Moderado/Limitado"/>
    <s v="3-Medio"/>
    <s v="Media"/>
    <s v="Requerimiento de Cliente"/>
    <s v="TELEFONICA GLOBAL TECHNOLOGY S.A.AGENCIA EN CHILE"/>
    <s v="HD/TELEFONCIA - Acceso servidor TGESTIONA_VIRTUAL"/>
    <s v="26/12/2023 12:48:41"/>
    <s v="26/12/2023 12:50:29"/>
    <x v="0"/>
    <s v="CDP ANTIGUO 1"/>
    <s v="CDP ANTIGUO 2"/>
    <s v="26/12/2023 15:26:26"/>
    <s v="26/12/2023 23:50:00"/>
    <s v="PREVENTIVO: NO_x000a_CODIGO DE SERVICIO:_x000a_DIRECCION:_x000a_QUIEN REPORTA:_x000a_CONTACTO EN TERRENO:_x000a__x000a_REQUERIMIENTO:_x000a__x000a_Se debe acceder al servidor TGESTIONA_VIRTUAL (10.68.131.243) desde los servidores SERVERTOOLS03A y SERVERTOOLS03B, ya que nos arroja el siguiente mensaje"/>
    <s v="se realiza modificacion de regedit para ingresar desde ST, se verifica estando operativo"/>
    <d v="1899-12-30T00:00:00"/>
    <d v="1899-12-30T02:37:45"/>
    <d v="1899-12-30T02:37:45"/>
    <x v="0"/>
    <s v="Cumplido"/>
  </r>
  <r>
    <s v="INC000002518358"/>
    <s v="HOUSING"/>
    <x v="1"/>
    <s v="APQ ACCESOS"/>
    <s v="CARLOS F ARAYA RAMIREZ"/>
    <s v="tct_cararr"/>
    <s v="4-Menor/Localizado"/>
    <s v="4-Baja"/>
    <s v="Baja"/>
    <s v="Requerimiento de Cliente"/>
    <s v="TELEFONICA CYBERSECURITY TECH CHILE SPA"/>
    <s v="FACTIBILIDAD 79625"/>
    <s v="26/12/2023 14:54:46"/>
    <s v="26/12/2023 14:55:48"/>
    <x v="0"/>
    <s v="CDP ANTIGUO 1"/>
    <s v="CDP ANTIGUO 2"/>
    <s v="26/12/2023 17:12:55"/>
    <s v="26/12/2023 23:50:00"/>
    <s v="HDI"/>
    <s v="FACTIBILIDAD ENVIADA"/>
    <d v="1899-12-30T00:00:00"/>
    <d v="1899-12-30T00:00:00"/>
    <d v="1899-12-30T00:00:00"/>
    <x v="0"/>
    <s v="Cumplido"/>
  </r>
  <r>
    <s v="INC000002518435"/>
    <s v="HOUSING"/>
    <x v="14"/>
    <s v="BELIEVE"/>
    <s v="JAVIER J BRAVO CARVAJAL"/>
    <s v="frp_fbalab"/>
    <s v="3-Moderado/Limitado"/>
    <s v="3-Medio"/>
    <s v="Media"/>
    <s v="Requerimiento de Cliente"/>
    <s v="HDI SEGUROS S.A."/>
    <s v="GESTION DATACENTER/ ACCESOS / HDI SEGUROS S.A."/>
    <s v="26/12/2023 12:36:59"/>
    <s v="26/12/2023 12:38:16"/>
    <x v="0"/>
    <s v="COMUNICACIONES"/>
    <s v="VPN IP - MPLS"/>
    <s v="26/12/2023 12:56:42"/>
    <s v="26/12/2023 23:50:00"/>
    <s v="EMPRESA: HDI SEGUROS S.A._x000a_CÓDIGO DE SERVICIO: _x000a_DIRECCIÓN_x000a_NOMBRE DE QUIEN REPORTA: Rodrigo Rosales_x000a_TELÉFONO DE QUIEN REPORTA: 963916398_x000a_NOMBRE DE CONTACTO EN TERRENO: _x000a_REQUERIMIENTO:_x000a_Visita HDI/Deloitte_x000a_EQUIPOS ENERGIZADO/REINICIADOS:_x000a_HORARIO  DE ATENCIÓN"/>
    <s v="accesos autorizados"/>
    <d v="1899-12-30T00:00:00"/>
    <d v="1899-12-30T00:19:43"/>
    <d v="1899-12-30T00:19:43"/>
    <x v="0"/>
    <s v="Cumplido"/>
  </r>
  <r>
    <s v="INC000002518469"/>
    <s v="HOUSING"/>
    <x v="16"/>
    <s v="BELIEVE"/>
    <s v="FERNEY D GARZON PEÑA"/>
    <s v="frp_fbalab"/>
    <s v="3-Moderado/Limitado"/>
    <s v="3-Medio"/>
    <s v="Media"/>
    <s v="Requerimiento de Cliente"/>
    <s v="CENTRO DE COMPENSACION AUTOMATIZADO S A"/>
    <s v="GESTION DATACENTER/ ACCESOS / CENTRO DE COMPENSACION AUTOMATIZADO S A"/>
    <s v="26/12/2023 13:05:28"/>
    <s v="26/12/2023 13:14:36"/>
    <x v="0"/>
    <s v="COMUNICACIONES"/>
    <s v="VPN IP - MPLS"/>
    <s v="26/12/2023 14:20:48"/>
    <s v="26/12/2023 23:50:00"/>
    <s v="EMPRESA: CENTRO DE COMPENSACION AUTOMATIZADO S A_x000a_CÓDIGO DE SERVICIO: _x000a_DIRECCIÓN_x000a_NOMBRE DE QUIEN REPORTA: José Cartes M_x000a_TELÉFONO DE QUIEN REPORTA: 939363411_x000a_NOMBRE DE CONTACTO EN TERRENO: _x000a_REQUERIMIENTO:_x000a_Revisión URGENTE equipo Integrity en Rack BW35_x000a_EQUI"/>
    <m/>
    <d v="1899-12-30T01:00:11"/>
    <d v="1899-12-30T01:15:20"/>
    <d v="1899-12-30T00:15:09"/>
    <x v="0"/>
    <s v="Cumplido"/>
  </r>
  <r>
    <s v="INC000002518510"/>
    <s v="INFRAESTRUCTURA DC"/>
    <x v="8"/>
    <s v="APQ ACCESOS"/>
    <s v="JONATHAN A MARQUEZ ASTENGO"/>
    <s v="tct_jmarqu"/>
    <s v="4-Menor/Localizado"/>
    <s v="4-Baja"/>
    <s v="Baja"/>
    <s v="Requerimiento de Cliente"/>
    <s v="TELEFONICA CYBERSECURITY TECH CHILE SPA"/>
    <s v="FACTIBILIDAD USS/CRQ 79965"/>
    <s v="26/12/2023 13:12:57"/>
    <s v="26/12/2023 13:15:54"/>
    <x v="0"/>
    <s v="CDP ANTIGUO 1"/>
    <s v="CDP ANTIGUO 2"/>
    <s v="26/12/2023 13:50:58"/>
    <s v="26/12/2023 23:50:00"/>
    <s v="FACTIBILIDAD PARA RETIRO DE EQUIPOS E INGRESO"/>
    <s v="FACTIBILIDAD ENVIADA"/>
    <d v="1899-12-30T00:00:00"/>
    <d v="1899-12-30T00:00:00"/>
    <d v="1899-12-30T00:00:00"/>
    <x v="0"/>
    <s v="Cumplido"/>
  </r>
  <r>
    <s v="INC000002518527"/>
    <s v="HOUSING"/>
    <x v="14"/>
    <s v="BELIEVE"/>
    <s v="JAVIER J BRAVO CARVAJAL"/>
    <s v="frp_jolsso"/>
    <s v="3-Moderado/Limitado"/>
    <s v="3-Medio"/>
    <s v="Media"/>
    <s v="Requerimiento de Cliente"/>
    <s v="TELEFONICA EMPRESAS DE CHILE SA"/>
    <s v="GESTION DATACENTER/ ACCESOS /TELEFONICA EMPRESAS DE CHILE SA"/>
    <s v="26/12/2023 14:11:23"/>
    <s v="26/12/2023 14:13:15"/>
    <x v="0"/>
    <s v="COMUNICACIONES"/>
    <s v="VPN IP - MPLS"/>
    <s v="26/12/2023 14:47:52"/>
    <s v="26/12/2023 23:50:00"/>
    <s v="EMPRESA: TELEFONICA EMPRESAS DE CHILE SA_x000a_CÓDIGO DE SERVICIO: _x000a_DIRECCIÓN:Av. Apoquindo #7071, Las Condes, Santiago_x000a_NOMBRE DE QUIEN REPORTA: Manuel Maita_x000a_TELÉFONO DE QUIEN REPORTA: 56974138322_x000a_NOMBRE DE CONTACTO EN TERRENO: _x000a_REQUERIMIENTO: Desrackeo Storag"/>
    <s v="accesos autorizados"/>
    <d v="1899-12-30T00:00:00"/>
    <d v="1899-12-30T00:36:29"/>
    <d v="1899-12-30T00:36:29"/>
    <x v="0"/>
    <s v="Cumplido"/>
  </r>
  <r>
    <s v="INC000002518538"/>
    <s v="HOUSING"/>
    <x v="19"/>
    <s v="BELIEVE"/>
    <s v="PATRICIO A CASTILLO GONZALEZ"/>
    <s v="frp_jolsso"/>
    <s v="3-Moderado/Limitado"/>
    <s v="3-Medio"/>
    <s v="Media"/>
    <s v="Requerimiento de Cliente"/>
    <s v="TELEFONICA CYBERSECURITY TECH CHILE SPA"/>
    <s v="GESTION DATACENTER/ ACCESOS /TELEFONICA CYBERSECURITY TECH CHILE SPA"/>
    <s v="26/12/2023 14:23:11"/>
    <s v="26/12/2023 14:24:28"/>
    <x v="0"/>
    <s v="COMUNICACIONES"/>
    <s v="VPN IP - MPLS"/>
    <s v="26/12/2023 15:20:26"/>
    <s v="26/12/2023 23:50:00"/>
    <s v="EMPRESA: TELEFONICA CYBERSECURITY TECH CHILE SPA_x000a_CÓDIGO DE SERVICIO: _x000a_DIRECCIÓN:Calle San Martin #50, Santiago Centro, Santiago_x000a_NOMBRE DE QUIEN REPORTA: Juan Diaz Astudillo_x000a_TELÉFONO DE QUIEN REPORTA: 569  50166137_x000a_NOMBRE DE CONTACTO EN TERRENO: _x000a_REQUERIM"/>
    <s v="gg operaciones"/>
    <d v="1899-12-30T00:49:29"/>
    <d v="1899-12-30T00:57:15"/>
    <d v="1899-12-30T00:07:46"/>
    <x v="0"/>
    <s v="Cumplido"/>
  </r>
  <r>
    <s v="INC000002518566"/>
    <s v="VPN IP - MPLS"/>
    <x v="0"/>
    <s v="BELIEVE"/>
    <s v="JAVIER J BRAVO CARVAJAL"/>
    <s v="frp_spevel"/>
    <s v="3-Moderado/Limitado"/>
    <s v="3-Medio"/>
    <s v="Media"/>
    <s v="Requerimiento de Cliente"/>
    <s v="VIRUTEX ILKO SA"/>
    <s v="HD/Requerimiento Manos Remotas"/>
    <s v="26/12/2023 15:23:42"/>
    <s v="26/12/2023 15:25:43"/>
    <x v="0"/>
    <s v="CDP ANTIGUO 1"/>
    <s v="CDP ANTIGUO 2"/>
    <s v="27/12/2023 7:45:38"/>
    <s v="27/12/2023 23:50:00"/>
    <s v="PREVENTIVO: NO_x000a_CODIGO DE SERVICIO: NN_x000a_DIRECCION:_x000a_QUIEN REPORTA: Francisco Abarca +56 9 94414108_x000a_CONTACTO EN TERRENO: _x000a_PROBLEMA:_x000a_REQUERIMIENTO:Favor de generar requerimiento por manos remotas para el data center de Apoquindo, Sala 7, Rack B6. No tenemos v"/>
    <s v="ACCESOS AUTORIZADOS"/>
    <d v="1899-12-30T15:01:54"/>
    <d v="1899-12-30T16:21:56"/>
    <d v="1899-12-30T01:20:02"/>
    <x v="0"/>
    <s v="Cumplido"/>
  </r>
  <r>
    <s v="INC000002518649"/>
    <s v="HOUSING"/>
    <x v="14"/>
    <s v="BELIEVE"/>
    <s v="JAVIER J BRAVO CARVAJAL"/>
    <s v="frp_fbalab"/>
    <s v="3-Moderado/Limitado"/>
    <s v="3-Medio"/>
    <s v="Media"/>
    <s v="Requerimiento de Cliente"/>
    <s v="VIRUTEX ILKO SA"/>
    <s v="GESTION DATACENTER/ ACCESOS / VIRUTEX ILKO SA"/>
    <s v="26/12/2023 14:24:05"/>
    <s v="26/12/2023 14:25:25"/>
    <x v="0"/>
    <s v="COMUNICACIONES"/>
    <s v="VPN IP - MPLS"/>
    <s v="26/12/2023 14:59:47"/>
    <s v="26/12/2023 23:50:00"/>
    <s v="EMPRESA: VIRUTEX ILKO SA_x000a_CÓDIGO DE SERVICIO: _x000a_DIRECCIÓN_x000a_NOMBRE DE QUIEN REPORTA: Gustavo Ramirez_x000a_TELÉFONO DE QUIEN REPORTA: 994414108_x000a_NOMBRE DE CONTACTO EN TERRENO: _x000a_REQUERIMIENTO:_x000a_Revision, sin conectividad_x000a_EQUIPOS ENERGIZADO/REINICIADOS:_x000a_HORARIO  DE AT"/>
    <s v="accesos autorizados"/>
    <d v="1899-12-30T00:00:00"/>
    <d v="1899-12-30T00:35:42"/>
    <d v="1899-12-30T00:35:42"/>
    <x v="0"/>
    <s v="Cumplido"/>
  </r>
  <r>
    <s v="INC000002518678"/>
    <s v="HOUSING"/>
    <x v="16"/>
    <s v="BELIEVE"/>
    <s v="FERNEY D GARZON PEÑA"/>
    <s v="frp_fbalab"/>
    <s v="3-Moderado/Limitado"/>
    <s v="3-Medio"/>
    <s v="Media"/>
    <s v="Requerimiento de Cliente"/>
    <s v="TELEFONICA EMPRESAS DE CHILE SA"/>
    <s v="GESTION DATACENTER/ ACCESOS / TELEFONICA EMPRESAS DE CHILE SA"/>
    <s v="26/12/2023 14:59:51"/>
    <s v="26/12/2023 15:01:08"/>
    <x v="0"/>
    <s v="COMUNICACIONES"/>
    <s v="VPN IP - MPLS"/>
    <s v="26/12/2023 17:59:53"/>
    <s v="26/12/2023 23:50:00"/>
    <s v="EMPRESA: TELEFONICA EMPRESAS DE CHILE SA_x000a_CÓDIGO DE SERVICIO: _x000a_DIRECCIÓN_x000a_NOMBRE DE QUIEN REPORTA: Manuel Maita_x000a_TELÉFONO DE QUIEN REPORTA: 56974138322_x000a_NOMBRE DE CONTACTO EN TERRENO: _x000a_REQUERIMIENTO:_x000a_Rackeo Storage_x000a_EQUIPOS ENERGIZADO/REINICIADOS:_x000a_HORARIO  DE"/>
    <m/>
    <d v="1899-12-30T02:14:06"/>
    <d v="1899-12-30T03:00:02"/>
    <d v="1899-12-30T00:45:56"/>
    <x v="0"/>
    <s v="Cumplido"/>
  </r>
  <r>
    <s v="INC000002518709"/>
    <s v="VPN IP - MPLS"/>
    <x v="17"/>
    <s v="GESTION HD"/>
    <s v="EWALD R GALAZ MILLALEO"/>
    <s v="frp_fpetro"/>
    <s v="3-Moderado/Limitado"/>
    <s v="3-Medio"/>
    <s v="Media"/>
    <s v="Requerimiento de Cliente"/>
    <s v="TELEFONICA GLOBAL TECHNOLOGY S.A.AGENCIA EN CHILE"/>
    <s v="HD/RFC ZPM_ORDENES con error"/>
    <s v="26/12/2023 14:55:04"/>
    <s v="26/12/2023 14:56:27"/>
    <x v="0"/>
    <s v="Service"/>
    <s v="Internal"/>
    <s v="26/12/2023 15:18:23"/>
    <s v="26/12/2023 23:50:00"/>
    <s v="PREVENTIVO: NO_x000a_CODIGO DE SERVICIO:_x000a_DIRECCION:_x000a_QUIEN REPORTA:_x000a_CONTACTO EN TERRENO:_x000a__x000a_REQUERIMIENTO:_x000a__x000a_Favor pasar a PRD orden indicada en archivo adjunto._x000a__x000a_Quedo atenta,_x000a__x000a_EQUIPOS ENERGIZADO/REINICIADO:_x000a_HORARIO DE ATENCION:_x000a_OBSERVACION:_x000a_ANI:_x000a_MARCA CENTRAL TE"/>
    <s v="Estimados,_x000a__x000a_Se adjunta correo de respuesta enviado al cliente._x000a__x000a_Saludos."/>
    <d v="1899-12-30T00:00:00"/>
    <d v="1899-12-30T00:23:19"/>
    <d v="1899-12-30T00:23:19"/>
    <x v="0"/>
    <s v="Cumplido"/>
  </r>
  <r>
    <s v="INC000002518737"/>
    <s v="HOUSING"/>
    <x v="14"/>
    <s v="BELIEVE"/>
    <s v="JAVIER J BRAVO CARVAJAL"/>
    <s v="frp_pcamay"/>
    <s v="3-Moderado/Limitado"/>
    <s v="3-Medio"/>
    <s v="Media"/>
    <s v="Requerimiento de Cliente"/>
    <s v="RIPLEY CHILE S.A."/>
    <s v="GESTION DATACENTER/ ACCESOS / Ripley"/>
    <s v="26/12/2023 15:48:47"/>
    <s v="26/12/2023 15:49:34"/>
    <x v="0"/>
    <s v="COMUNICACIONES"/>
    <s v="VPN IP - MPLS"/>
    <s v="26/12/2023 17:05:25"/>
    <s v="26/12/2023 23:50:00"/>
    <s v="EMPRESA: Ripley_x000a_CÓDIGO DE SERVICIO: _x000a_DIRECCIÓN:Av. Apoquindo #7071, Las Condes, Santiago_x000a_NOMBRE DE QUIEN REPORTA: juan castro_x000a_TELÉFONO DE QUIEN REPORTA: 994497727 _x000a_NOMBRE DE CONTACTO EN TERRENO: _x000a_PROBLEMA: reparacion server_x000a_EQUIPOS ENERGIZADO/REINICIADOS"/>
    <s v="acesos autorizados"/>
    <d v="1899-12-30T01:06:34"/>
    <d v="1899-12-30T01:16:38"/>
    <d v="1899-12-30T00:10:04"/>
    <x v="0"/>
    <s v="Cumplido"/>
  </r>
  <r>
    <s v="INC000002518764"/>
    <s v="INFRAESTRUCTURA DC"/>
    <x v="8"/>
    <s v="APQ ACCESOS"/>
    <s v="JONATHAN A MARQUEZ ASTENGO"/>
    <s v="tct_jmarqu"/>
    <s v="4-Menor/Localizado"/>
    <s v="4-Baja"/>
    <s v="Baja"/>
    <s v="Requerimiento de Cliente"/>
    <s v="TELEFONICA CYBERSECURITY TECH CHILE SPA"/>
    <s v="FACTIBILIDAD TUCAPEL/CRQ 79969"/>
    <s v="26/12/2023 17:15:51"/>
    <s v="26/12/2023 17:18:04"/>
    <x v="0"/>
    <s v="CDP ANTIGUO 1"/>
    <s v="CDP ANTIGUO 2"/>
    <s v="26/12/2023 17:21:30"/>
    <s v="26/12/2023 23:50:00"/>
    <s v="FACTIBILIDAD PARA RETIRO DE EQUIPOS"/>
    <s v="FACTIBILIDAD ENVIADA"/>
    <d v="1899-12-30T00:00:00"/>
    <d v="1899-12-30T00:00:00"/>
    <d v="1899-12-30T00:00:00"/>
    <x v="0"/>
    <s v="Cumplido"/>
  </r>
  <r>
    <s v="INC000002518777"/>
    <s v="HOUSING"/>
    <x v="16"/>
    <s v="BELIEVE"/>
    <s v="FERNEY D GARZON PEÑA"/>
    <s v="frp_pcamay"/>
    <s v="3-Moderado/Limitado"/>
    <s v="3-Medio"/>
    <s v="Media"/>
    <s v="Requerimiento de Cliente"/>
    <s v="DERCO S.A."/>
    <s v="GESTION DATACENTER/ ACCESOS / DERCO"/>
    <s v="26/12/2023 17:32:36"/>
    <s v="26/12/2023 17:34:45"/>
    <x v="0"/>
    <s v="COMUNICACIONES"/>
    <s v="VPN IP - MPLS"/>
    <s v="26/12/2023 17:44:56"/>
    <s v="26/12/2023 23:50:00"/>
    <s v="EMPRESA: DERCO_x000a_CÓDIGO DE SERVICIO: _x000a_DIRECCIÓN:AV. Presidente Prieto #226, Paine, Santiago_x000a_NOMBRE DE QUIEN REPORTA: Edilfer Pinto Janer_x000a_TELÉFONO DE QUIEN REPORTA: 57 3003313316 _x000a_NOMBRE DE CONTACTO EN TERRENO: _x000a_PROBLEMA: Instalación de SFPs en el equipo Ne"/>
    <m/>
    <d v="1899-12-30T00:00:00"/>
    <d v="1899-12-30T00:12:20"/>
    <d v="1899-12-30T00:12:20"/>
    <x v="0"/>
    <s v="Cumplido"/>
  </r>
  <r>
    <s v="INC000002518812"/>
    <s v="HOSTING VIRTUAL"/>
    <x v="7"/>
    <s v="BASE DE DATOS"/>
    <s v="RONALD E MELARA SERRANO"/>
    <s v="tct_rmelar"/>
    <s v="4-Menor/Localizado"/>
    <s v="3-Medio"/>
    <s v="Media"/>
    <s v="Incidente de Cliente"/>
    <s v="BLUMAR S.A."/>
    <s v="TEST"/>
    <s v="26/12/2023 15:39:54"/>
    <s v="26/12/2023 15:47:54"/>
    <x v="1"/>
    <s v="SOFTWARE"/>
    <s v="DATACENTER"/>
    <s v="26/12/2023 16:13:39"/>
    <s v="26/12/2023 16:13:39"/>
    <s v="SE REALIZA TEST DE REMEDY"/>
    <s v="FASE RESOLUCIÓN Y RECUPERACIÓN_x000a__x000a_Se efectúa contacto con cliente:_x000a__x000a_Teléfono de contacto:_x000a__x000a_Acciones realizadas:_x000a__x000a_Solución paliativa o definitiva:_x000a__x000a_Acciones de Mejora, Recomendaciones:_x000a__x000a_Causa Raíz:"/>
    <d v="1899-12-30T00:00:00"/>
    <d v="1899-12-30T00:33:45"/>
    <d v="1899-12-30T00:33:45"/>
    <x v="1"/>
    <s v=""/>
  </r>
  <r>
    <s v="INC000002518819"/>
    <s v="TICKET-INTELIGENTE"/>
    <x v="23"/>
    <s v="GESTION TI"/>
    <s v="MICHAEL H GONZALEZ OLIVARES"/>
    <s v="USR_TSIGHT"/>
    <s v="1-Extenso/Generalizado"/>
    <s v="4-Baja"/>
    <s v="Baja"/>
    <s v="Incidente de Cliente"/>
    <s v="TELEFONICA CYBERSECURITY TECH CHILE SPA"/>
    <s v="tctcsp01 - soc-splunk-i-03 TICKET AUTOMATICO"/>
    <s v="26/12/2023 15:46:24"/>
    <s v="26/12/2023 15:46:24"/>
    <x v="0"/>
    <s v="TRUESIGHT"/>
    <s v="TRUESIGHT"/>
    <s v="26/12/2023 17:29:35"/>
    <s v="26/12/2023 23:50:00"/>
    <s v="PREVENTIVO=SI_x000a_CODIGO DE SERVICIO=soc-splunk-i-03_x000a_DIRECCION=_x000a_CIUDAD=_x000a_COMUNA LOCAL=_x000a_REGION=_x000a_QUIEN REPORTA=Ticket automático_x000a_CONTACTO EN TERRENO=_x000a_PROBLEMA=High RAM Usage Alert for Node TCTCSP01 - soc-splunk-i-03_x000a_REQUERIMIENTO=_x000a_EQUIPOS ENERGIZADO O REINICIAD"/>
    <s v="Se efectúa contacto con cliente: N/A_x000a_Teléfono de contacto: N/A_x000a_Acciones realizadas: alerta revisada, se envia correo informando._x000a_Solución paliativa o definitiva: definitiva_x000a_Acciones de Mejora, Recomendaciones:  N/A_x000a_Causa Raíz:  N/A"/>
    <d v="1899-12-30T00:48:16"/>
    <d v="1899-12-30T01:43:11"/>
    <d v="1899-12-30T00:54:55"/>
    <x v="1"/>
    <s v=""/>
  </r>
  <r>
    <s v="INC000002518863"/>
    <s v="INFRAESTRUCTURA DC"/>
    <x v="8"/>
    <s v="APQ ACCESOS"/>
    <s v="SEBASTIAN A JARA VIDAL"/>
    <s v="tct_sjarav"/>
    <s v="4-Menor/Localizado"/>
    <s v="4-Baja"/>
    <s v="Baja"/>
    <s v="Requerimiento de Cliente"/>
    <s v="TELEFONICA CYBERSECURITY TECH CHILE SPA"/>
    <s v="Requerimiento activación de alarma tic 5"/>
    <s v="26/12/2023 16:31:34"/>
    <s v="26/12/2023 16:40:49"/>
    <x v="0"/>
    <s v="CDP ANTIGUO 1"/>
    <s v="CDP ANTIGUO 2"/>
    <s v="26/12/2023 19:02:11"/>
    <s v="26/12/2023 23:50:00"/>
    <s v="PREVENTIVO: Si_x000a_CODIGO DE SERVICIO: NO APLICA _x000a_DIRECCION:  Corresponde a DCSM _x000a_QUIEN REPORTA: OPERACIONES N1 _x000a_CONTACTO EN TERRENO: OPERADOR N1 / 995442858_x000a_PROBLEMA: ALARMA VESDA TIC 5 _x000a_REQUERIMIENTO: REGULARIZACIÓN SISTEMA"/>
    <m/>
    <d v="1899-12-30T00:00:00"/>
    <d v="1899-12-30T00:00:00"/>
    <d v="1899-12-30T00:00:00"/>
    <x v="0"/>
    <s v="Cumplido"/>
  </r>
  <r>
    <s v="INC000002518952"/>
    <s v="TICKET-INTELIGENTE"/>
    <x v="4"/>
    <s v="GESTION TI"/>
    <s v="PAUL A SEPULVEDA ALVAREZ"/>
    <s v="USR_TSIGHT"/>
    <s v="1-Extenso/Generalizado"/>
    <s v="4-Baja"/>
    <s v="Baja"/>
    <s v="Incidente de Cliente"/>
    <s v="GPS CHILE SPA"/>
    <s v="gpschi01 - wnprap_gps04 TICKET AUTOMATICO"/>
    <s v="26/12/2023 17:52:57"/>
    <s v="26/12/2023 17:52:57"/>
    <x v="0"/>
    <s v="TRUESIGHT"/>
    <s v="TRUESIGHT"/>
    <s v="27/12/2023 9:08:10"/>
    <s v="27/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normalizada en servidor"/>
    <d v="1899-12-30T11:47:05"/>
    <d v="1899-12-30T15:15:13"/>
    <d v="1899-12-30T03:28:08"/>
    <x v="1"/>
    <s v=""/>
  </r>
  <r>
    <s v="INC000002519046"/>
    <s v="VPN IP - MPLS"/>
    <x v="4"/>
    <s v="GESTION HD"/>
    <s v="PAUL A SEPULVEDA ALVAREZ"/>
    <s v="frp_jesanc"/>
    <s v="4-Menor/Localizado"/>
    <s v="4-Baja"/>
    <s v="Baja"/>
    <s v="Requerimiento de Cliente"/>
    <s v="TELEFONICA CHILE S.A."/>
    <s v="REQ / Incidencia respaldo servidor SOCLDES-DFS01"/>
    <s v="26/12/2023 22:45:08"/>
    <s v="26/12/2023 22:48:07"/>
    <x v="0"/>
    <s v="CDP ANTIGUO 1"/>
    <s v="CDP ANTIGUO 2"/>
    <s v="27/12/2023 18:16:25"/>
    <s v="27/12/2023 23:50:00"/>
    <s v="PREVENTIVO:_x000a__x000a_CODIGO DE SERVICIO: SOCLDES-DFS01 / 10.67.129.61_x000a__x000a_DIRECCION:      _x000a__x000a_CIUDAD:             _x000a__x000a_COMUNA:_x000a__x000a_NOMBRE QUIEN REPORTA: Michael González Olivares_x000a__x000a_TELEFONO QUIEN REPORTA:_x000a__x000a_NOMBRE CONTACTO EN TERRENO:        _x000a__x000a_TELEFONO 1 CONTACTO EN TERRENO:"/>
    <s v="servidor estaba con reinicio en el horario del backup-servidor ya disponible"/>
    <d v="1899-12-30T19:25:34"/>
    <d v="1899-12-30T19:31:17"/>
    <d v="1899-12-30T00:05:43"/>
    <x v="0"/>
    <s v="Cumplido"/>
  </r>
  <r>
    <s v="INC000002519049"/>
    <s v="HOUSING"/>
    <x v="7"/>
    <s v="GESTION HD"/>
    <s v="CRISTOBAL I REYES DELGADO"/>
    <s v="frp_jesanc"/>
    <s v="4-Menor/Localizado"/>
    <s v="4-Baja"/>
    <s v="Baja"/>
    <s v="Requerimiento de Cliente"/>
    <s v="TELEFONICA CHILE S.A."/>
    <s v="REQ / DUOC - Revisión procesos nocturnos DATASTAGE 26-12-2023"/>
    <s v="26/12/2023 23:27:43"/>
    <s v="26/12/2023 23:29:58"/>
    <x v="0"/>
    <s v="TI"/>
    <s v="BASES DE DATOS"/>
    <s v="27/12/2023 11:58:39"/>
    <s v="27/12/2023 23:50:00"/>
    <s v="PREVENTIVO: no _x000a__x000a_CODIGO DE SERVICIO:_x000a__x000a_DIRECCION:      _x000a__x000a_CIUDAD:             _x000a__x000a_COMUNA:_x000a__x000a_NOMBRE QUIEN REPORTA:  Cristobal Reyes Delgado_x000a__x000a_TELEFONO QUIEN REPORTA: +56 9 6664 383_x000a__x000a_NOMBRE CONTACTO EN TERRENO:        _x000a__x000a_TELEFONO 1 CONTACTO EN TERRENO:_x000a__x000a_TELEFONO"/>
    <s v="Cliente indica que los procesos informados a las 23 horas están funcionando correctamente. _x000a__x000a_Para el caso de los procesos informados a las 04am, se indica que el operador debe escalar directamente al cliente el problema."/>
    <d v="1899-12-30T12:21:13"/>
    <d v="1899-12-30T12:30:56"/>
    <d v="1899-12-30T00:09:43"/>
    <x v="0"/>
    <s v="Cumplido"/>
  </r>
  <r>
    <s v="INC000002519068"/>
    <s v="SAP"/>
    <x v="17"/>
    <s v="CLOUD SAP HANA"/>
    <s v="NICOLAS A SAAVEDRA EGUILUZ"/>
    <s v="tct_nsaave"/>
    <s v="4-Menor/Localizado"/>
    <s v="4-Baja"/>
    <s v="Baja"/>
    <s v="Requerimiento de Cliente"/>
    <s v="TELEFONICA EMPRESAS DE CHILE SA"/>
    <s v="Checklist Diario Clientes 27.12.23"/>
    <s v="27/12/2023 8:08:09"/>
    <s v="27/12/2023 8:10:45"/>
    <x v="0"/>
    <s v="Service"/>
    <s v="Internal"/>
    <s v="27/12/2023 8:11:11"/>
    <s v="27/12/2023 23:50:00"/>
    <s v="Se realiza Checklist Diario de los clientes; _x000a_HDC_x000a_NUTRISCO_x000a_COAGRA_x000a_BLUMAR"/>
    <s v="Se realiza Checklist Diario de los clientes; _x000a_HDC_x000a_NUTRISCO_x000a_COAGRA_x000a_BLUMAR"/>
    <d v="1899-12-30T00:00:00"/>
    <d v="1899-12-30T00:03:02"/>
    <d v="1899-12-30T00:03:02"/>
    <x v="0"/>
    <s v="Cumplido"/>
  </r>
  <r>
    <s v="INC000002519089"/>
    <s v="INFRAESTRUCTURA DC"/>
    <x v="8"/>
    <s v="APQ ACCESOS"/>
    <s v="JONATHAN A MARQUEZ ASTENGO"/>
    <s v="tct_jmarqu"/>
    <s v="4-Menor/Localizado"/>
    <s v="4-Baja"/>
    <s v="Baja"/>
    <s v="Requerimiento de Cliente"/>
    <s v="TELEFONICA CYBERSECURITY TECH CHILE SPA"/>
    <s v="FACTIBILIDAD ESVAL/CRQ 80063"/>
    <s v="27/12/2023 9:42:59"/>
    <s v="27/12/2023 9:46:10"/>
    <x v="0"/>
    <s v="CDP ANTIGUO 1"/>
    <s v="CDP ANTIGUO 2"/>
    <s v="27/12/2023 9:50:08"/>
    <s v="27/12/2023 23:50:00"/>
    <s v="FACTIBILIDAD PARA ENERGIZAR PDU D"/>
    <s v="FACTIBILIDAD ENVIADA"/>
    <d v="1899-12-30T00:00:00"/>
    <d v="1899-12-30T00:00:00"/>
    <d v="1899-12-30T00:00:00"/>
    <x v="0"/>
    <s v="Cumplido"/>
  </r>
  <r>
    <s v="INC000002519204"/>
    <s v="HOUSING"/>
    <x v="16"/>
    <s v="BELIEVE"/>
    <s v="FERNEY D GARZON PEÑA"/>
    <s v="frp_fbalab"/>
    <s v="3-Moderado/Limitado"/>
    <s v="3-Medio"/>
    <s v="Media"/>
    <s v="Requerimiento de Cliente"/>
    <s v="TELEFONICA EMPRESAS DE CHILE SA"/>
    <s v="GESTION DATACENTER/ ACCESOS / TELEFONICA EMPRESAS DE CHILE SA"/>
    <s v="27/12/2023 9:23:17"/>
    <s v="27/12/2023 9:26:05"/>
    <x v="0"/>
    <s v="COMUNICACIONES"/>
    <s v="VPN IP - MPLS"/>
    <s v="27/12/2023 10:24:37"/>
    <s v="27/12/2023 23:50:00"/>
    <s v="EMPRESA: TELEFONICA EMPRESAS DE CHILE SA_x000a_CÓDIGO DE SERVICIO: _x000a_DIRECCIÓN_x000a_NOMBRE DE QUIEN REPORTA: Manuel Maita_x000a_TELÉFONO DE QUIEN REPORTA: 56974138322_x000a_NOMBRE DE CONTACTO EN TERRENO: _x000a_REQUERIMIENTO:_x000a_Rackeo Storage y Revision Storage_x000a_EQUIPOS ENERGIZADO/REINI"/>
    <m/>
    <d v="1899-12-30T00:55:32"/>
    <d v="1899-12-30T01:01:20"/>
    <d v="1899-12-30T00:05:48"/>
    <x v="0"/>
    <s v="Cumplido"/>
  </r>
  <r>
    <s v="INC000002519270"/>
    <s v="HOUSING"/>
    <x v="15"/>
    <s v="APQ ACCESOS"/>
    <s v="JOSE G MARQUEZ MARCANO"/>
    <s v="tct_josmam"/>
    <s v="4-Menor/Localizado"/>
    <s v="4-Baja"/>
    <s v="Baja"/>
    <s v="Requerimiento de Cliente"/>
    <s v="TELEFONICA EMPRESAS DE CHILE SA"/>
    <s v="RONDA Y REVISION DE SALAS"/>
    <s v="27/12/2023 6:55:23"/>
    <s v="27/12/2023 6:56:38"/>
    <x v="0"/>
    <s v="CDP ANTIGUO 1"/>
    <s v="CDP ANTIGUO 2"/>
    <s v="27/12/2023 6:58:18"/>
    <s v="27/12/2023 23:50:00"/>
    <s v="RONDA Y REVISION DE SALAS"/>
    <s v="RONDAS REALIZADAS"/>
    <d v="1899-12-30T00:01:23"/>
    <d v="1899-12-30T00:02:55"/>
    <d v="1899-12-30T00:01:32"/>
    <x v="0"/>
    <s v="Cumplido"/>
  </r>
  <r>
    <s v="INC000002519272"/>
    <s v="HOUSING"/>
    <x v="15"/>
    <s v="APQ ACCESOS"/>
    <s v="JOSE G MARQUEZ MARCANO"/>
    <s v="tct_josmam"/>
    <s v="4-Menor/Localizado"/>
    <s v="4-Baja"/>
    <s v="Baja"/>
    <s v="Requerimiento de Cliente"/>
    <s v="TELEFONICA EMPRESAS DE CHILE SA"/>
    <s v="TOMA DE ALARMAS DE CLIENTES"/>
    <s v="27/12/2023 6:58:35"/>
    <s v="27/12/2023 6:59:25"/>
    <x v="0"/>
    <s v="CDP ANTIGUO 1"/>
    <s v="CDP ANTIGUO 2"/>
    <s v="27/12/2023 7:00:54"/>
    <s v="27/12/2023 23:50:00"/>
    <s v="TOMA DE ALARMAS DE CLIENTES"/>
    <s v="TOMA DE ALARMAS REALIZADAS"/>
    <d v="1899-12-30T00:01:14"/>
    <d v="1899-12-30T00:02:19"/>
    <d v="1899-12-30T00:01:05"/>
    <x v="0"/>
    <s v="Cumplido"/>
  </r>
  <r>
    <s v="INC000002519277"/>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5:28"/>
    <s v="27/12/2023 8:06:38"/>
    <x v="0"/>
    <s v="TI"/>
    <s v="CLIMA"/>
    <s v="27/12/2023 8:24:36"/>
    <s v="27/12/2023 23:50:00"/>
    <s v="RONDA DE INSPECCIÓN DE SALAS Y TOMA DE TEMPERATURAS DC APOQUINDO"/>
    <s v="RONDA REALIZADA"/>
    <d v="1899-12-30T00:00:00"/>
    <d v="1899-12-30T00:00:00"/>
    <d v="1899-12-30T00:00:00"/>
    <x v="0"/>
    <s v="Cumplido"/>
  </r>
  <r>
    <s v="INC000002519279"/>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08:14"/>
    <s v="27/12/2023 8:09:37"/>
    <x v="0"/>
    <s v="TI"/>
    <s v="CLIMA"/>
    <s v="27/12/2023 8:23:54"/>
    <s v="27/12/2023 23:50:00"/>
    <s v="RONDA DE INSPECCIÓN DE SALAS Y TOMA DE TEMPERATURAS DC APOQUINDO"/>
    <s v="RONDA REALIZADA"/>
    <d v="1899-12-30T00:00:00"/>
    <d v="1899-12-30T00:00:00"/>
    <d v="1899-12-30T00:00:00"/>
    <x v="0"/>
    <s v="Cumplido"/>
  </r>
  <r>
    <s v="INC000002519281"/>
    <s v="INFRAESTRUCTURA DC"/>
    <x v="0"/>
    <s v="APQ ACCESOS"/>
    <s v="MARIO A BARRIENTOS RUIZ"/>
    <s v="MBARRIENTOS"/>
    <s v="4-Menor/Localizado"/>
    <s v="4-Baja"/>
    <s v="Baja"/>
    <s v="Requerimiento de Cliente"/>
    <s v="TELEFONICA GLOBAL TECHNOLOGY S.A.AGENCIA EN CHILE"/>
    <s v="RONDA DE INSPECCIÓN DE SALAS Y TOMA DE TEMPERATURAS DC APOQUINDO"/>
    <s v="27/12/2023 8:10:04"/>
    <s v="27/12/2023 8:12:22"/>
    <x v="0"/>
    <s v="TI"/>
    <s v="CLIMA"/>
    <s v="27/12/2023 8:22:47"/>
    <s v="27/12/2023 23:50:00"/>
    <s v="RONDA DE INSPECCIÓN DE SALAS Y TOMA DE TEMPERATURAS DC APOQUINDO"/>
    <s v="RONDA REALIZADA"/>
    <d v="1899-12-30T00:00:00"/>
    <d v="1899-12-30T00:00:00"/>
    <d v="1899-12-30T00:00:00"/>
    <x v="0"/>
    <s v="Cumplido"/>
  </r>
  <r>
    <s v="INC000002519420"/>
    <s v="TICKET-INTELIGENTE"/>
    <x v="4"/>
    <s v="GESTION TI"/>
    <s v="PAUL A SEPULVEDA ALVAREZ"/>
    <s v="USR_TSIGHT"/>
    <s v="1-Extenso/Generalizado"/>
    <s v="4-Baja"/>
    <s v="Baja"/>
    <s v="Incidente de Cliente"/>
    <s v="COAGRA S A"/>
    <s v="coagra01 - sap_prod_e_vm TICKET AUTOMATICO"/>
    <s v="26/12/2023 22:14:44"/>
    <s v="26/12/2023 22:14:44"/>
    <x v="0"/>
    <s v="TRUESIGHT"/>
    <s v="TRUESIGHT"/>
    <s v="27/12/2023 9:08:43"/>
    <s v="27/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normalizada en servidor"/>
    <d v="1899-12-30T10:38:40"/>
    <d v="1899-12-30T10:53:59"/>
    <d v="1899-12-30T00:15:19"/>
    <x v="1"/>
    <s v=""/>
  </r>
  <r>
    <s v="INC000002519687"/>
    <s v="HOUSING"/>
    <x v="4"/>
    <s v="DUOC TICKET AUTOMATICO"/>
    <s v="GIOVANNI D ROCCO VALENZUELA"/>
    <s v="frp_lmosqu"/>
    <s v="3-Moderado/Limitado"/>
    <s v="4-Baja"/>
    <s v="Baja"/>
    <s v="Requerimiento de Cliente"/>
    <s v="FUNDACION INSTITUTO PROFESIONAL DUOC UC"/>
    <s v="REQ | DUOC | Urgencia: Media | Creación app registration"/>
    <s v="27/12/2023 10:29:39"/>
    <s v="27/12/2023 10:44:22"/>
    <x v="0"/>
    <s v="CDP ANTIGUO 1"/>
    <s v="CDP ANTIGUO 2"/>
    <s v="27/12/2023 15:43:24"/>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Leonardo Mosq"/>
    <m/>
    <d v="1899-12-30T00:02:58"/>
    <d v="1899-12-30T05:13:45"/>
    <d v="1899-12-30T05:10:47"/>
    <x v="0"/>
    <s v="Cumplido"/>
  </r>
  <r>
    <s v="INC000002519729"/>
    <s v="VPN IP - MPLS"/>
    <x v="17"/>
    <s v="GESTION HD"/>
    <s v="NICOLAS A SAAVEDRA EGUILUZ"/>
    <s v="frp_fpetro"/>
    <s v="3-Moderado/Limitado"/>
    <s v="3-Medio"/>
    <s v="Media"/>
    <s v="Requerimiento de Cliente"/>
    <s v="COAGRA S A"/>
    <s v="REQ/COAGRA: EWA"/>
    <s v="27/12/2023 9:53:56"/>
    <s v="27/12/2023 9:56:28"/>
    <x v="0"/>
    <s v="CDP ANTIGUO 1"/>
    <s v="CDP ANTIGUO 2"/>
    <s v="27/12/2023 15:33:31"/>
    <s v="27/12/2023 23:50:00"/>
    <s v="PREVENTIVO: NO_x000a_CODIGO DE SERVICIO:_x000a_DIRECCION:_x000a_QUIEN REPORTA:_x000a_CONTACTO EN TERRENO:_x000a__x000a_REQUERIMIENTO:_x000a__x000a_Favor generar ticket en base a requerimiento de cliente COAGRA_x000a__x000a_ _x000a__x000a_Dejar en bandeja CLOUD SAP HANA y asignar a mi persona._x000a__x000a_ _x000a__x000a_Desde ya me despido agradeci"/>
    <s v="Junto con saludar y desear buenas tardes, por medio de este correo le hago le hago llegar el EWA con información actualizada entre el 18 al 24 Diciembre 2023."/>
    <d v="1899-12-30T00:00:00"/>
    <d v="1899-12-30T05:39:35"/>
    <d v="1899-12-30T05:39:35"/>
    <x v="0"/>
    <s v="Cumplido"/>
  </r>
  <r>
    <s v="INC000002519735"/>
    <s v="OFFICE365"/>
    <x v="5"/>
    <s v="GESTION CALL CENTER"/>
    <s v="ALEJANDRO ACEVEDO VALENZUELA"/>
    <s v="frp_kjoopl"/>
    <s v="4-Menor/Localizado"/>
    <s v="4-Baja"/>
    <s v="Baja"/>
    <s v="Requerimiento de Cliente"/>
    <s v="DUPLEX S A"/>
    <s v="CALL CENTER / CONFIGURACIÓN OFFICE 365"/>
    <s v="27/12/2023 10:49:54"/>
    <s v="27/12/2023 10:53:09"/>
    <x v="0"/>
    <s v="COMUNICACIONES"/>
    <s v="VPN IP - MPLS"/>
    <s v="27/12/2023 15:53:14"/>
    <s v="27/12/2023 23:50:00"/>
    <s v="PREVENTIVO: _x000a_CODIGO DE SERVICIO: VPF1771342 _x000a_DIRECCION: Volcán Lascar Poniente 825,Pudahuel,Santiago_x000a_QUIEN REPORTA: JONATHAN ROJAS /  986510811_x000a_CONTACTO EN TERRENO:JONATHAN ROJAS / 986510811_x000a_PROBLEMA: CONFIGURACIÓN DE OFFICE _x000a_REQUERIMIENTO:_x000a_EQUIPOS ENERG"/>
    <s v="Gracias por ponerse en contacto conmigo a través de Teams y explicarme más sobre el problema._x000a__x000a_Como hemos dicho, para crear una regla, la bandeja de entrada o la regla de transporte de Exchange, el buzón debe estar activo._x000a__x000a_En su caso, Alias es una de la"/>
    <d v="1899-12-30T03:00:24"/>
    <d v="1899-12-30T05:03:20"/>
    <d v="1899-12-30T02:02:56"/>
    <x v="0"/>
    <s v="Cumplido"/>
  </r>
  <r>
    <s v="INC000002519749"/>
    <s v="VPN IP - MPLS"/>
    <x v="9"/>
    <s v="GESTION HD"/>
    <s v="AXEL ANDRADE"/>
    <s v="frp_spevel"/>
    <s v="3-Moderado/Limitado"/>
    <s v="3-Medio"/>
    <s v="Media"/>
    <s v="Requerimiento de Cliente"/>
    <s v="SOC PUNTA DEL COBRE S A"/>
    <s v="HD/Respaldo servidores"/>
    <s v="27/12/2023 10:23:40"/>
    <s v="27/12/2023 10:26:01"/>
    <x v="0"/>
    <s v="TI"/>
    <s v="ALMACENAMIENTO y RESPALDO"/>
    <s v="27/12/2023 10:40:02"/>
    <s v="27/12/2023 23:50:00"/>
    <s v="PREVENTIVO: NO_x000a_CODIGO DE SERVICIO: NN_x000a_DIRECCION:_x000a_QUIEN REPORTA:  Eloy Castro Cifuentes Teléfonos: +56 52 220 5831 / Anexo: 1831 _x000a_CONTACTO EN TERRENO: _x000a_PROBLEMA: _x000a_REQUERIMIENTO:Se solicita saber cual es la fecha del ultimo respaldo realizado de las siguie"/>
    <s v="Se efectúa contacto con cliente:  N/A_x000a_Teléfono de contacto: N/A_x000a_Acciones realizadas: se envía información solicitada._x000a_Solución paliativa o definitiva: definitiva_x000a_Acciones de Mejora, Recomendaciones: N/A_x000a_Causa Raíz:  N/A"/>
    <d v="1899-12-30T00:00:00"/>
    <d v="1899-12-30T00:16:22"/>
    <d v="1899-12-30T00:16:22"/>
    <x v="0"/>
    <s v="Cumplido"/>
  </r>
  <r>
    <s v="INC000002519765"/>
    <s v="VPN IP - MPLS"/>
    <x v="13"/>
    <s v="GESTION HD"/>
    <s v="ANGEL CASTRO CABRERA"/>
    <s v="frp_fpetro"/>
    <s v="3-Moderado/Limitado"/>
    <s v="3-Medio"/>
    <s v="Media"/>
    <s v="Requerimiento de Cliente"/>
    <s v="SONACOL SA"/>
    <s v="HD/Nuevas redes VLAN en VDC"/>
    <s v="27/12/2023 10:42:25"/>
    <s v="27/12/2023 10:45:04"/>
    <x v="0"/>
    <s v="CDP ANTIGUO 1"/>
    <s v="CDP ANTIGUO 2"/>
    <s v="28/12/2023 12:35:13"/>
    <s v="28/12/2023 23:50:00"/>
    <s v="PREVENTIVO: NO_x000a__x000a_CODIGO DE SERVICIO: _x000a_DIRECCION:_x000a_QUIEN REPORTA:_x000a_CONTACTO EN TERRENO:_x000a__x000a_REQUERIMIENTO:_x000a__x000a_Para cliente SONACOL, por favor crear 2 nuevas VLANS con configuración igual a la red 10.27.27.x que tenemos actualmente en producción._x000a__x000a_No es necesario"/>
    <s v="Se efectúa contacto con cliente: N/A_x000a_Teléfono de contacto: N/A_x000a_Acciones realizadas: Actividad sera gestionada por ejecutivo comercial de cliente SONACOL (Alberto Bezares) a traves de un flujo comercial y un proyecto asociado._x000a_Acciones de Mejora, Recomend"/>
    <d v="1899-12-30T18:56:34"/>
    <d v="1899-12-31T01:52:48"/>
    <d v="1899-12-30T06:56:14"/>
    <x v="0"/>
    <s v="Cumplido"/>
  </r>
  <r>
    <s v="INC000002519806"/>
    <s v="HOUSING"/>
    <x v="16"/>
    <s v="BELIEVE"/>
    <s v="FERNEY D GARZON PEÑA"/>
    <s v="frp_fbalab"/>
    <s v="3-Moderado/Limitado"/>
    <s v="3-Medio"/>
    <s v="Media"/>
    <s v="Requerimiento de Cliente"/>
    <s v="TELEFONICA EMPRESAS DE CHILE SA"/>
    <s v="GESTION DATACENTER/ ACCESOS / GTD - SONDA"/>
    <s v="27/12/2023 9:31:28"/>
    <s v="27/12/2023 9:32:49"/>
    <x v="0"/>
    <s v="COMUNICACIONES"/>
    <s v="VPN IP - MPLS"/>
    <s v="27/12/2023 10:24:21"/>
    <s v="27/12/2023 23:50:00"/>
    <s v="EMPRESA: GTD - SONDA_x000a_CÓDIGO DE SERVICIO: _x000a_DIRECCIÓN_x000a_NOMBRE DE QUIEN REPORTA: Javier Romero_x000a_TELÉFONO DE QUIEN REPORTA: 995290524_x000a_NOMBRE DE CONTACTO EN TERRENO: _x000a_REQUERIMIENTO:_x000a_Se requiere accesos en DC Paine para instalar cruzada optica. ORIGEN: Sala DMAR"/>
    <m/>
    <d v="1899-12-30T00:44:22"/>
    <d v="1899-12-30T00:52:53"/>
    <d v="1899-12-30T00:08:31"/>
    <x v="0"/>
    <s v="Cumplido"/>
  </r>
  <r>
    <s v="INC000002519814"/>
    <s v="HOUSING"/>
    <x v="15"/>
    <s v="APQ ACCESOS"/>
    <s v="LUIS O MORALES ARENAS"/>
    <s v="tct_luimoa"/>
    <s v="4-Menor/Localizado"/>
    <s v="4-Baja"/>
    <s v="Baja"/>
    <s v="Requerimiento de Cliente"/>
    <s v="TELEFONICA EMPRESAS DE CHILE SA"/>
    <s v="SE GENERA TICKET POR RONDA Y REVISION DE SALAS TECNICAS"/>
    <s v="27/12/2023 9:49:56"/>
    <s v="27/12/2023 9:51:23"/>
    <x v="0"/>
    <s v="CDP ANTIGUO 1"/>
    <s v="CDP ANTIGUO 2"/>
    <s v="27/12/2023 10:52:40"/>
    <s v="27/12/2023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s v="Cumplido"/>
  </r>
  <r>
    <s v="INC000002519833"/>
    <s v="VPN IP - MPLS"/>
    <x v="6"/>
    <s v="GESTION CALL CENTER"/>
    <s v="SEBASTIAN A JARA VIDAL"/>
    <s v="frp_rvilel"/>
    <s v="4-Menor/Localizado"/>
    <s v="4-Baja"/>
    <s v="Baja"/>
    <s v="Requerimiento de Cliente"/>
    <s v="CELULOSA ARAUCO Y CONSTITUCION S A"/>
    <s v="CALL CENTER/ REQUERIMIENTO"/>
    <s v="27/12/2023 10:16:28"/>
    <s v="27/12/2023 10:19:02"/>
    <x v="0"/>
    <s v="COMUNICACIONES"/>
    <s v="VPN IP - MPLS"/>
    <s v="27/12/2023 19:11:46"/>
    <s v="27/12/2023 23:50:00"/>
    <s v="PREVENTIVO: NO_x000a_CODIGO DE SERVICIO: VPF1562656_x000a_DIRECCION: San Martin 50,Santiago,Santiago_x000a_QUIEN REPORTA: JOSE MALDONADO - 995388913_x000a_CONTACTO EN TERRENO: JOSE MALDONADO - 995388913_x000a_PROBLEMA: _x000a_REQUERIMIENTO: INGRESO DE CINTAS AL DATA CENTER_x000a_EQUIPOS ENERGIZA"/>
    <m/>
    <d v="1899-12-30T08:35:38"/>
    <d v="1899-12-30T08:55:18"/>
    <d v="1899-12-30T00:19:40"/>
    <x v="0"/>
    <s v="Cumplido"/>
  </r>
  <r>
    <s v="INC000002519842"/>
    <s v="HOUSING"/>
    <x v="19"/>
    <s v="BELIEVE"/>
    <s v="SEBASTIAN A JARA VIDAL"/>
    <s v="frp_fbalab"/>
    <s v="3-Moderado/Limitado"/>
    <s v="3-Medio"/>
    <s v="Media"/>
    <s v="Requerimiento de Cliente"/>
    <s v="EMPRESAS TUCAPEL S A"/>
    <s v="GESTION DATACENTER/ ACCESOS / EMPRESAS TUCAPEL S A"/>
    <s v="27/12/2023 10:32:59"/>
    <s v="27/12/2023 10:34:17"/>
    <x v="0"/>
    <s v="COMUNICACIONES"/>
    <s v="VPN IP - MPLS"/>
    <s v="27/12/2023 10:52:59"/>
    <s v="27/12/2023 23:50:00"/>
    <s v="EMPRESA: EMPRESAS TUCAPEL S A_x000a_CÓDIGO DE SERVICIO: _x000a_DIRECCIÓN_x000a_NOMBRE DE QUIEN REPORTA: Jorge Aravena_x000a_TELÉFONO DE QUIEN REPORTA: 992246367_x000a_NOMBRE DE CONTACTO EN TERRENO: _x000a_REQUERIMIENTO:_x000a_Traslado de equipamiento desde DC San Martín a Sucursal del Cliente Tu"/>
    <m/>
    <d v="1899-12-30T00:11:37"/>
    <d v="1899-12-30T00:20:00"/>
    <d v="1899-12-30T00:08:23"/>
    <x v="0"/>
    <s v="Cumplido"/>
  </r>
  <r>
    <s v="INC000002519844"/>
    <s v="GDA"/>
    <x v="4"/>
    <s v="GESTION DE ACCESO"/>
    <s v="PAUL A SEPULVEDA ALVAREZ"/>
    <s v="asc_atoled"/>
    <s v="3-Moderado/Limitado"/>
    <s v="3-Medio"/>
    <s v="Media"/>
    <s v="Requerimiento de Cliente"/>
    <s v="FRACTALIA"/>
    <s v="Baja VPN"/>
    <s v="27/12/2023 10:35:35"/>
    <s v="27/12/2023 10:44:03"/>
    <x v="0"/>
    <s v="PLATAFORMAS"/>
    <s v="E-HEALTH"/>
    <s v="29/12/2023 10:37:20"/>
    <s v="29/12/2023 23:50:00"/>
    <s v="Buenos días,_x000a__x000a_Necesitamos dar de Baja algunos usuarios vpn FortiClient (Peer vpndc.tic.cl) asociados al grupo GrpLocal_Proveedores_Sixbell_x000a__x000a_Usuarios de baja:_x000a__x000a_p.haraya_x000a_p.msuarez_x000a_p.pgonzalez_x000a_p.pmendez_x000a__x000a__x000a_contacto:_x000a__x000a_Ariel Toledo Tapia_x000a_ +56 979181491_x000a_ariel.t"/>
    <s v="cuentas tratadas:_x000a_p.haraya_x000a__x000a_p.pgonzalez_x000a_p.pmendez_x000a__x000a__x000a_la cuenta p.msuarez fue derivada a comunicaciones."/>
    <d v="1899-12-31T22:41:48"/>
    <d v="1900-01-01T00:01:45"/>
    <d v="1899-12-30T01:19:57"/>
    <x v="0"/>
    <s v="Cumplido"/>
  </r>
  <r>
    <s v="INC000002519845"/>
    <s v="VPN IP - MPLS"/>
    <x v="9"/>
    <s v="ADMINISTRADORES RESIDENTES"/>
    <s v="RODRIGO VÁSQUEZ MUÑOZ"/>
    <s v="frp_rreyes"/>
    <s v="3-Moderado/Limitado"/>
    <s v="3-Medio"/>
    <s v="Media"/>
    <s v="Requerimiento de Cliente"/>
    <s v="INSTITUTO PROFESIONAL DE CHILE SA"/>
    <s v="GAMA / Respaldo servidores - IPCHILE"/>
    <s v="27/12/2023 10:38:18"/>
    <s v="27/12/2023 10:42:03"/>
    <x v="0"/>
    <s v="CDP ANTIGUO 1"/>
    <s v="CDP ANTIGUO 2"/>
    <s v="28/12/2023 17:58:29"/>
    <s v="28/12/2023 23:50:00"/>
    <s v="PREVENTIVO: NO_x000a_CODIGO DE SERVICIO:_x000a_DIRECCION:_x000a_QUIEN REPORTA: Raúl Fernández Ogalde +56 9 5410 9101 _x000a_CONTACTO EN TERRENO:_x000a_PROBLEMA:_x000a_REQUERIMIENTO:_x000a__x000a_solicitar un respaldo full de las VM BELGRADO y SEUL alojado en VDC IPCHILE._x000a__x000a_Una vez finalizado guardar co"/>
    <s v="Se efectúa contacto con cliente: N/A_x000a_Teléfono de contacto: N/A_x000a_Acciones realizadas: respaldos ejecutados correctamente_x000a_Solución paliativa o definitiva: respaldos ejecutados correctamente_x000a_Causa Raíz:  se solicita ejecucion de respaldos de servidores seul"/>
    <d v="1899-12-31T06:44:18"/>
    <d v="1899-12-31T07:20:11"/>
    <d v="1899-12-30T00:35:53"/>
    <x v="0"/>
    <s v="Cumplido"/>
  </r>
  <r>
    <s v="INC000002519949"/>
    <s v="HOUSING"/>
    <x v="15"/>
    <s v="APQ ACCESOS"/>
    <s v="LUIS O MORALES ARENAS"/>
    <s v="tct_luimoa"/>
    <s v="4-Menor/Localizado"/>
    <s v="4-Baja"/>
    <s v="Baja"/>
    <s v="Requerimiento de Cliente"/>
    <s v="TELEFONICA EMPRESAS DE CHILE SA"/>
    <s v="SE GENERA TICKET DE SUPERVISION PARA CLIENTE CEPECH / DUOC"/>
    <s v="27/12/2023 12:07:47"/>
    <s v="27/12/2023 12:09:18"/>
    <x v="0"/>
    <s v="CDP ANTIGUO 1"/>
    <s v="CDP ANTIGUO 2"/>
    <s v="27/12/2023 12:15:32"/>
    <s v="27/12/2023 23:50:00"/>
    <s v="*Estimados:*_x0009__x0009_Actividad realizada_x000a__x0009__x000a_*Cliente:*_x0009__x0009_DUOC / CEPECH_x000a_*Proveedor:*_x0009__x0009_TECH_x000a_*Tipo Requerimiento:*_x0009_TRABAJO SIN CRQ_x000a_*N° Ticket Acceso:*_x0009_2518006_x000a_*N° CRQ:*_x0009__x0009_NO APLICA_x000a_*Estado CRQ:*_x0009__x0009_NO APLICA_x000a_*TKT:*_x0009__x0009__x0009_NO APLICA_x000a_*Actividad a realizar:*_x0009_CAMBIO DE CINTAS D"/>
    <s v="SUPERVISION OK"/>
    <d v="1899-12-30T00:06:14"/>
    <d v="1899-12-30T00:07:45"/>
    <d v="1899-12-30T00:01:31"/>
    <x v="0"/>
    <s v="Cumplido"/>
  </r>
  <r>
    <s v="INC000002519953"/>
    <s v="RED INTERNA"/>
    <x v="0"/>
    <s v="APQ ACCESOS"/>
    <s v="CRISTOPHER MALDONADO ROMERO"/>
    <s v="tct_cmaldo"/>
    <s v="4-Menor/Localizado"/>
    <s v="4-Baja"/>
    <s v="Baja"/>
    <s v="Requerimiento de Cliente"/>
    <s v="TELEFONICA EMPRESAS DE CHILE SA"/>
    <s v="RONDA TOMA DE TEMPERATURAS SALAS TIC"/>
    <s v="27/12/2023 12:12:57"/>
    <s v="27/12/2023 12:14:18"/>
    <x v="0"/>
    <s v="CDP ANTIGUO 1"/>
    <s v="CDP ANTIGUO 2"/>
    <s v="27/12/2023 12:46:27"/>
    <s v="27/12/2023 23:50:00"/>
    <m/>
    <s v="RONDA REALIZADA"/>
    <d v="1899-12-30T00:00:00"/>
    <d v="1899-12-30T00:00:00"/>
    <d v="1899-12-30T00:00:00"/>
    <x v="0"/>
    <s v="Cumplido"/>
  </r>
  <r>
    <s v="INC000002519966"/>
    <s v="VPN IP - MPLS"/>
    <x v="9"/>
    <s v="BELIEVE"/>
    <s v="AXEL ANDRADE"/>
    <s v="frp_cnavar"/>
    <s v="3-Moderado/Limitado"/>
    <s v="3-Medio"/>
    <s v="Media"/>
    <s v="Requerimiento de Cliente"/>
    <s v="INSTITUTO PROFESIONAL DE CHILE SA"/>
    <s v="GAMA/ Requerimiento Respaldo VM Completo Servidor Múnich - IPCHILE"/>
    <s v="27/12/2023 13:17:17"/>
    <s v="27/12/2023 13:20:11"/>
    <x v="0"/>
    <s v="TI"/>
    <s v="ALMACENAMIENTO y RESPALDO"/>
    <s v="27/12/2023 15:08:51"/>
    <s v="27/12/2023 23:50:00"/>
    <s v="PREVENTIVO: NO_x000a_CODIGO DE SERVICIO: Múnich IPCHILE_x000a_DIRECCION:_x000a_QUIEN REPORTA: Juan Carlos Dupuy - +56 979778332_x000a_CONTACTO EN TERRENO: Juan Carlos Dupuy - +56 979778332_x000a_PROBLEMA:_x000a_REQUERIMIENTO:_x000a__x000a_Buenas tardes, junto con saludar, solicito el respaldo de VM co"/>
    <s v="Se efectúa contacto con cliente:  N/A_x000a_Teléfono de contacto:  N/A_x000a_Acciones realizadas: se ejecuta respaldo solicitado, se envia correo a cliente._x000a_Solución paliativa o definitiva: definitiva_x000a_Acciones de Mejora, Recomendaciones: N/A_x000a_Causa Raíz: N/A"/>
    <d v="1899-12-30T00:01:14"/>
    <d v="1899-12-30T01:51:34"/>
    <d v="1899-12-30T01:50:20"/>
    <x v="0"/>
    <s v="Cumplido"/>
  </r>
  <r>
    <s v="INC000002520044"/>
    <s v="HOUSING"/>
    <x v="14"/>
    <s v="BELIEVE"/>
    <s v="CRISTOPHER MALDONADO ROMERO"/>
    <s v="frp_fbalab"/>
    <s v="3-Moderado/Limitado"/>
    <s v="3-Medio"/>
    <s v="Media"/>
    <s v="Requerimiento de Cliente"/>
    <s v="UNIVERSIDAD DEL ALBA"/>
    <s v="GESTION DATACENTER/ ACCESOS / UNIVERSIDAD DEL ALBA"/>
    <s v="27/12/2023 11:39:37"/>
    <s v="27/12/2023 11:41:14"/>
    <x v="0"/>
    <s v="COMUNICACIONES"/>
    <s v="VPN IP - MPLS"/>
    <s v="27/12/2023 11:57:11"/>
    <s v="27/12/2023 23:50:00"/>
    <s v="EMPRESA: UNIVERSIDAD DEL ALBA_x000a_CÓDIGO DE SERVICIO: _x000a_DIRECCIÓN_x000a_NOMBRE DE QUIEN REPORTA: Jare Diaz Vargas_x000a_TELÉFONO DE QUIEN REPORTA: 95097 6510_x000a_NOMBRE DE CONTACTO EN TERRENO: _x000a_REQUERIMIENTO:_x000a_Revision de Servidores e infraestructura_x000a_EQUIPOS ENERGIZADO/REINIC"/>
    <s v="ACCESOS AUTORIZADOS"/>
    <d v="1899-12-30T00:01:56"/>
    <d v="1899-12-30T00:17:34"/>
    <d v="1899-12-30T00:15:38"/>
    <x v="0"/>
    <s v="Cumplido"/>
  </r>
  <r>
    <s v="INC000002520058"/>
    <s v="HOUSING"/>
    <x v="14"/>
    <s v="BELIEVE"/>
    <s v="CRISTOPHER MALDONADO ROMERO"/>
    <s v="frp_fbalab"/>
    <s v="3-Moderado/Limitado"/>
    <s v="3-Medio"/>
    <s v="Media"/>
    <s v="Requerimiento de Cliente"/>
    <s v="HDI SEGUROS S.A."/>
    <s v="GESTION DATACENTER/ ACCESOS / HDI SEGUROS S.A."/>
    <s v="27/12/2023 11:55:04"/>
    <s v="27/12/2023 11:56:34"/>
    <x v="0"/>
    <s v="COMUNICACIONES"/>
    <s v="VPN IP - MPLS"/>
    <s v="27/12/2023 12:04:55"/>
    <s v="27/12/2023 23:50:00"/>
    <s v="EMPRESA: HDI SEGUROS S.A._x000a_CÓDIGO DE SERVICIO: _x000a_DIRECCIÓN_x000a_NOMBRE DE QUIEN REPORTA: Álvaro Ulloa Figueroa_x000a_TELÉFONO DE QUIEN REPORTA: 962464224_x000a_NOMBRE DE CONTACTO EN TERRENO: _x000a_REQUERIMIENTO:_x000a_Cambio de cintas_x000a_EQUIPOS ENERGIZADO/REINICIADOS:_x000a_HORARIO  DE ATENC"/>
    <s v="ACCESOS AUTORIZADOS"/>
    <d v="1899-12-30T00:00:59"/>
    <d v="1899-12-30T00:09:51"/>
    <d v="1899-12-30T00:08:52"/>
    <x v="0"/>
    <s v="Cumplido"/>
  </r>
  <r>
    <s v="INC000002520059"/>
    <s v="TICKET-INTELIGENTE"/>
    <x v="4"/>
    <s v="GESTION TI"/>
    <s v="PAUL A SEPULVEDA ALVAREZ"/>
    <s v="USR_TSIGHT"/>
    <s v="1-Extenso/Generalizado"/>
    <s v="4-Baja"/>
    <s v="Baja"/>
    <s v="Incidente de Cliente"/>
    <s v="GPS CHILE SPA"/>
    <s v="gpschi01 - wnprws_gps01 TICKET AUTOMATICO"/>
    <s v="27/12/2023 11:54:49"/>
    <s v="27/12/2023 11:54:49"/>
    <x v="0"/>
    <s v="TRUESIGHT"/>
    <s v="TRUESIGHT"/>
    <s v="27/12/2023 16:02:12"/>
    <s v="27/12/2023 23:50:00"/>
    <s v="PREVENTIVO=SI_x000a_CODIGO DE SERVICIO=WNPRWS_GPS01_x000a_DIRECCION=_x000a_CIUDAD=_x000a_COMUNA LOCAL=_x000a_REGION=_x000a_QUIEN REPORTA=Ticket automático_x000a_CONTACTO EN TERRENO=_x000a_PROBLEMA=High RAM Usage Alert for Node GPSCHI01 - WNPRWS_GPS01_x000a_REQUERIMIENTO=_x000a_EQUIPOS ENERGIZADO O REINICIADO=_x000a_HOR"/>
    <s v="alerta de memoria superada en servidor, sin intervencion"/>
    <d v="1899-12-30T01:45:29"/>
    <d v="1899-12-30T04:07:23"/>
    <d v="1899-12-30T02:21:54"/>
    <x v="1"/>
    <s v=""/>
  </r>
  <r>
    <s v="INC000002520124"/>
    <s v="VPN IP - MPLS"/>
    <x v="4"/>
    <s v="GESTION HD"/>
    <s v="GIOVANNI D ROCCO VALENZUELA"/>
    <s v="frp_spevel"/>
    <s v="3-Moderado/Limitado"/>
    <s v="3-Medio"/>
    <s v="Media"/>
    <s v="Requerimiento de Cliente"/>
    <s v="TELEFONICA GLOBAL TECHNOLOGY S.A.AGENCIA EN CHILE"/>
    <s v="HD/TELEFONICA - Cuenta local bloqueada SISTEMA_INVENTARIO 172.29.100.118"/>
    <s v="27/12/2023 12:15:44"/>
    <s v="27/12/2023 12:20:50"/>
    <x v="0"/>
    <s v="CDP ANTIGUO 1"/>
    <s v="CDP ANTIGUO 2"/>
    <s v="27/12/2023 14:53:55"/>
    <s v="27/12/2023 23:50:00"/>
    <s v="PREVENTIVO: NO_x000a_CODIGO DE SERVICIO: _x000a_DIRECCION:_x000a_QUIEN REPORTA: Cristobal Reyes Delgado  +56 9 6664 3831 | cristobal.reyesdelgado@telefonica.com _x000a__x000a_CONTACTO EN TERRENO:_x000a_PROBLEMA:_x000a_REQUERIMIENTO: Favor su apoyo en la creación de un ticket para el área de Micr"/>
    <m/>
    <d v="1899-12-30T00:00:00"/>
    <d v="1899-12-30T02:38:11"/>
    <d v="1899-12-30T02:38:11"/>
    <x v="0"/>
    <s v="Cumplido"/>
  </r>
  <r>
    <s v="INC000002520164"/>
    <s v="HOUSING"/>
    <x v="19"/>
    <s v="BELIEVE"/>
    <s v="SEBASTIAN A JARA VIDAL"/>
    <s v="frp_fbalab"/>
    <s v="3-Moderado/Limitado"/>
    <s v="3-Medio"/>
    <s v="Media"/>
    <s v="Requerimiento de Cliente"/>
    <s v="INELCOM CHILE SA"/>
    <s v="GESTION DATACENTER/ ACCESOS / INELCOM CHILE SA"/>
    <s v="27/12/2023 13:48:12"/>
    <s v="27/12/2023 13:49:28"/>
    <x v="0"/>
    <s v="COMUNICACIONES"/>
    <s v="VPN IP - MPLS"/>
    <s v="27/12/2023 14:01:40"/>
    <s v="27/12/2023 23:50:00"/>
    <s v="EMPRESA: INELCOM CHILE SA_x000a_CÓDIGO DE SERVICIO: _x000a_DIRECCIÓN_x000a_NOMBRE DE QUIEN REPORTA: Roxana Jara _x000a_TELÉFONO DE QUIEN REPORTA: 9 94372663_x000a_NOMBRE DE CONTACTO EN TERRENO: _x000a_REQUERIMIENTO:_x000a_Se requiere ventana para  Revisar conectividad de Switch y conectar cables"/>
    <m/>
    <d v="1899-12-30T00:06:36"/>
    <d v="1899-12-30T00:13:28"/>
    <d v="1899-12-30T00:06:52"/>
    <x v="0"/>
    <s v="Cumplido"/>
  </r>
  <r>
    <s v="INC000002520177"/>
    <s v="HOUSING"/>
    <x v="19"/>
    <s v="BELIEVE"/>
    <s v="SEBASTIAN A JARA VIDAL"/>
    <s v="frp_fbalab"/>
    <s v="3-Moderado/Limitado"/>
    <s v="3-Medio"/>
    <s v="Media"/>
    <s v="Requerimiento de Cliente"/>
    <s v="TELEFONICA EMPRESAS DE CHILE SA"/>
    <s v="GESTION DATACENTER/ ACCESOS / TELEFONICA EMPRESAS DE CHILE SA"/>
    <s v="27/12/2023 15:03:57"/>
    <s v="27/12/2023 15:05:25"/>
    <x v="0"/>
    <s v="COMUNICACIONES"/>
    <s v="VPN IP - MPLS"/>
    <s v="27/12/2023 15:15:38"/>
    <s v="27/12/2023 23:50:00"/>
    <s v="EMPRESA: TELEFONICA EMPRESAS DE CHILE SA_x000a_CÓDIGO DE SERVICIO: _x000a_DIRECCIÓN_x000a_NOMBRE DE QUIEN REPORTA: Jose Luis Pardo_x000a_TELÉFONO DE QUIEN REPORTA: 963366555_x000a_NOMBRE DE CONTACTO EN TERRENO: _x000a_REQUERIMIENTO:_x000a_levantamiento de cruzadas entre enlace de internet Movist"/>
    <m/>
    <d v="1899-12-30T00:02:42"/>
    <d v="1899-12-30T00:11:41"/>
    <d v="1899-12-30T00:08:59"/>
    <x v="0"/>
    <s v="Cumplido"/>
  </r>
  <r>
    <s v="INC000002520182"/>
    <s v="VPN IP - MPLS"/>
    <x v="4"/>
    <s v="BELIEVE"/>
    <s v="GIOVANNI D ROCCO VALENZUELA"/>
    <s v="frp_pcamay"/>
    <s v="4-Menor/Localizado"/>
    <s v="4-Baja"/>
    <s v="Baja"/>
    <s v="Requerimiento de Cliente"/>
    <s v="TELEFONICA CYBERSECURITY TECH CHILE SPA"/>
    <s v="REQ / SOC / PROBLEMAS CON VPN"/>
    <s v="27/12/2023 15:20:00"/>
    <s v="27/12/2023 15:22:10"/>
    <x v="0"/>
    <s v="CDP ANTIGUO 1"/>
    <s v="CDP ANTIGUO 2"/>
    <s v="27/12/2023 18:26:55"/>
    <s v="27/12/2023 23:50:00"/>
    <s v="PREVENTIVO: NO_x000a_CODIGO DE SERVICIO_x000a_DIRECCION:_x000a_COMUNA:_x000a_NOMBRE QUIEN REPORTA: Vanessa Irene Delgado Conejeros_x000a_TELEFONO QUIEN REPORTA: +56 9 7498 4874_x000a_NOMBRE CONTACTO EN TERRENO:_x000a_TEFEFONO 1 CONTACTO EN TERRENO:_x000a_TELEFONO 2 CONTACTO EN TERRENO:_x000a_REQUERIMIENTO:"/>
    <m/>
    <d v="1899-12-30T00:00:00"/>
    <d v="1899-12-30T03:06:55"/>
    <d v="1899-12-30T03:06:55"/>
    <x v="0"/>
    <s v="Cumplido"/>
  </r>
  <r>
    <s v="INC000002520218"/>
    <s v="HOSTING VIRTUAL"/>
    <x v="7"/>
    <s v="DUOC TICKET AUTOMATICO"/>
    <s v="DAVID MATELUNA"/>
    <s v="frp_lmosqu"/>
    <s v="3-Moderado/Limitado"/>
    <s v="4-Baja"/>
    <s v="Baja"/>
    <s v="Requerimiento de Cliente"/>
    <s v="FUNDACION INSTITUTO PROFESIONAL DUOC UC"/>
    <s v="REQ | DUOC | RE: INC000002520108 Urgencia: Media | Reporte recursos OCI"/>
    <s v="27/12/2023 12:41:36"/>
    <s v="27/12/2023 12:44:47"/>
    <x v="0"/>
    <s v="APLICACION"/>
    <s v="BASES DE DATOS"/>
    <s v="27/12/2023 14:57:06"/>
    <s v="27/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nvía a cliente lo requerido"/>
    <d v="1899-12-30T00:28:39"/>
    <d v="1899-12-30T02:15:30"/>
    <d v="1899-12-30T01:46:51"/>
    <x v="0"/>
    <s v="Cumplido"/>
  </r>
  <r>
    <s v="INC000002520312"/>
    <s v="HOUSING"/>
    <x v="16"/>
    <s v="BELIEVE"/>
    <s v="FERNEY D GARZON PEÑA"/>
    <s v="frp_jolsso"/>
    <s v="3-Moderado/Limitado"/>
    <s v="3-Medio"/>
    <s v="Media"/>
    <s v="Requerimiento de Cliente"/>
    <s v="TELEFONICA EMPRESAS DE CHILE SA"/>
    <s v="GESTION DATACENTER/ ACCESOS /TELEFONICA EMPRESAS DE CHILE SA"/>
    <s v="27/12/2023 13:36:08"/>
    <s v="27/12/2023 13:37:36"/>
    <x v="0"/>
    <s v="COMUNICACIONES"/>
    <s v="VPN IP - MPLS"/>
    <s v="27/12/2023 13:52:14"/>
    <s v="27/12/2023 23:50:00"/>
    <s v="EMPRESA: TELEFONICA EMPRESAS DE CHILE SA_x000a_CÓDIGO DE SERVICIO: _x000a_DIRECCIÓN:AV. Presidente Prieto #226, Paine, Santiago_x000a_NOMBRE DE QUIEN REPORTA: Ferney Garzon_x000a_TELÉFONO DE QUIEN REPORTA: 56 2 25774418_x000a_NOMBRE DE CONTACTO EN TERRENO: _x000a_REQUERIMIENTO: Traslado y"/>
    <m/>
    <d v="1899-12-30T00:00:00"/>
    <d v="1899-12-30T00:16:06"/>
    <d v="1899-12-30T00:16:06"/>
    <x v="0"/>
    <s v="Cumplido"/>
  </r>
  <r>
    <s v="INC000002520328"/>
    <s v="HOUSING"/>
    <x v="19"/>
    <s v="BELIEVE"/>
    <s v="SEBASTIAN A JARA VIDAL"/>
    <s v="frp_jolsso"/>
    <s v="3-Moderado/Limitado"/>
    <s v="3-Medio"/>
    <s v="Media"/>
    <s v="Requerimiento de Cliente"/>
    <s v="EQUIPOS ELECTRONICOS Y COMPUTACION SA"/>
    <s v="GESTION DATACENTER/ ACCESOS /EQUIPOS ELECTRONICOS Y COMPUTACION SA"/>
    <s v="27/12/2023 14:36:00"/>
    <s v="27/12/2023 14:37:42"/>
    <x v="0"/>
    <s v="COMUNICACIONES"/>
    <s v="VPN IP - MPLS"/>
    <s v="27/12/2023 15:12:41"/>
    <s v="27/12/2023 23:50:00"/>
    <s v="EMPRESA: EQUIPOS ELECTRONICOS Y COMPUTACION SA_x000a_CÓDIGO DE SERVICIO: _x000a_DIRECCIÓN:Calle San Martin #50, Santiago Centro, Santiago_x000a_NOMBRE DE QUIEN REPORTA: Jesús Fernández_x000a_TELÉFONO DE QUIEN REPORTA: +56 9 52497573_x000a_NOMBRE DE CONTACTO EN TERRENO: _x000a_REQUERIMIENTO"/>
    <m/>
    <d v="1899-12-30T00:30:54"/>
    <d v="1899-12-30T00:36:41"/>
    <d v="1899-12-30T00:05:47"/>
    <x v="0"/>
    <s v="Cumplido"/>
  </r>
  <r>
    <s v="INC000002520347"/>
    <s v="HOUSING"/>
    <x v="19"/>
    <s v="BELIEVE"/>
    <s v="SEBASTIAN A JARA VIDAL"/>
    <s v="frp_jolsso"/>
    <s v="3-Moderado/Limitado"/>
    <s v="3-Medio"/>
    <s v="Media"/>
    <s v="Requerimiento de Cliente"/>
    <s v="CIBERGESTION CHILE S.A."/>
    <s v="GESTION DATACENTER/ ACCESOS /CIBERGESTION CHILE S.A."/>
    <s v="27/12/2023 15:23:23"/>
    <s v="27/12/2023 15:25:20"/>
    <x v="0"/>
    <s v="COMUNICACIONES"/>
    <s v="VPN IP - MPLS"/>
    <s v="27/12/2023 15:54:05"/>
    <s v="27/12/2023 23:50:00"/>
    <s v="EMPRESA: CIBERGESTION CHILE S.A._x000a_CÓDIGO DE SERVICIO: _x000a_DIRECCIÓN:Calle San Martin #50, Santiago Centro, Santiago_x000a_NOMBRE DE QUIEN REPORTA: Francisca Merino_x000a_TELÉFONO DE QUIEN REPORTA: 56977689585_x000a_NOMBRE DE CONTACTO EN TERRENO: _x000a_REQUERIMIENTO: Instalación Co"/>
    <s v="gg operaciones"/>
    <d v="1899-12-30T00:19:22"/>
    <d v="1899-12-30T00:30:42"/>
    <d v="1899-12-30T00:11:20"/>
    <x v="0"/>
    <s v="Cumplido"/>
  </r>
  <r>
    <s v="INC000002520350"/>
    <s v="HOUSING"/>
    <x v="19"/>
    <s v="BELIEVE"/>
    <s v="SEBASTIAN A JARA VIDAL"/>
    <s v="frp_jolsso"/>
    <s v="3-Moderado/Limitado"/>
    <s v="3-Medio"/>
    <s v="Media"/>
    <s v="Requerimiento de Cliente"/>
    <s v="EQUIPOS ELECTRONICOS Y COMPUTACION SA"/>
    <s v="GESTION DATACENTER/ ACCESOS /EQUIPOS ELECTRONICOS Y COMPUTACION SA"/>
    <s v="27/12/2023 15:32:24"/>
    <s v="27/12/2023 15:34:13"/>
    <x v="0"/>
    <s v="COMUNICACIONES"/>
    <s v="VPN IP - MPLS"/>
    <s v="27/12/2023 15:48:18"/>
    <s v="27/12/2023 23:50:00"/>
    <s v="EMPRESA: EQUIPOS ELECTRONICOS Y COMPUTACION SA_x000a_CÓDIGO DE SERVICIO: _x000a_DIRECCIÓN:Calle San Martin #50, Santiago Centro, Santiago_x000a_NOMBRE DE QUIEN REPORTA: Ariel Mendez_x000a_TELÉFONO DE QUIEN REPORTA: 56989295514_x000a_NOMBRE DE CONTACTO EN TERRENO: _x000a_REQUERIMIENTO: Camb"/>
    <m/>
    <d v="1899-12-30T00:10:06"/>
    <d v="1899-12-30T00:15:54"/>
    <d v="1899-12-30T00:05:48"/>
    <x v="0"/>
    <s v="Cumplido"/>
  </r>
  <r>
    <s v="INC000002520453"/>
    <s v="MONITOREO"/>
    <x v="23"/>
    <s v="SM OPERACIONES"/>
    <s v="JUAN P SEGURA VARGAS"/>
    <s v="tct_decruz"/>
    <s v="4-Menor/Localizado"/>
    <s v="4-Baja"/>
    <s v="Baja"/>
    <s v="Requerimiento de Cliente"/>
    <s v="TELEFONICA GLOBAL TECHNOLOGY S.A.AGENCIA EN CHILE"/>
    <s v="ALERTAS DE MONITOREO 27-12-2023"/>
    <s v="27/12/2023 15:18:00"/>
    <s v="27/12/2023 15:20:35"/>
    <x v="0"/>
    <s v="CDP ANTIGUO 1"/>
    <s v="CDP ANTIGUO 2"/>
    <s v="27/12/2023 23:36:26"/>
    <s v="27/12/2023 23:50:00"/>
    <s v="Nombre Alerta_x0009_Nodo Afectado_x0009_Objeto Afectado_x0009_Tipo de Objeto_x0009_ Direccion IP_x0009_contacto_x000a_GestionEventos_AlertaHDD_max_Principal_x0009_TGESTIONA - t_gestiona_VM_x0009_Disk Filesystem C:_x0009_Volume_x0009_172.20.70.191_x0009_Administracion Grupo Microsoft_x000a__x000a_GestionEventos_AlertaHDD_max_Princi"/>
    <s v="alertas se encuentran gestionadas"/>
    <d v="1899-12-30T00:00:00"/>
    <d v="1899-12-30T00:00:00"/>
    <d v="1899-12-30T00:00:00"/>
    <x v="0"/>
    <s v="Cumplido"/>
  </r>
  <r>
    <s v="INC000002520483"/>
    <s v="RED INTERNA"/>
    <x v="1"/>
    <s v="APQ ACCESOS"/>
    <s v="CARLOS F ARAYA RAMIREZ"/>
    <s v="tct_cararr"/>
    <s v="4-Menor/Localizado"/>
    <s v="4-Baja"/>
    <s v="Baja"/>
    <s v="Requerimiento de Cliente"/>
    <s v="TELEFONICA CYBERSECURITY TECH CHILE SPA"/>
    <s v="RONDA INSPECTIVA"/>
    <s v="27/12/2023 15:48:59"/>
    <s v="27/12/2023 15:49:37"/>
    <x v="0"/>
    <s v="CDP ANTIGUO 1"/>
    <s v="CDP ANTIGUO 2"/>
    <s v="27/12/2023 16:05:32"/>
    <s v="27/12/2023 23:50:00"/>
    <m/>
    <s v="RONDA REALIZADA"/>
    <d v="1899-12-30T00:00:00"/>
    <d v="1899-12-30T00:00:00"/>
    <d v="1899-12-30T00:00:00"/>
    <x v="0"/>
    <s v="Cumplido"/>
  </r>
  <r>
    <s v="INC000002520523"/>
    <s v="OFFICE365"/>
    <x v="4"/>
    <s v="OPERACION N1"/>
    <s v="ALEJANDRO ACEVEDO VALENZUELA"/>
    <s v="tct_aaceve"/>
    <s v="4-Menor/Localizado"/>
    <s v="4-Baja"/>
    <s v="Baja"/>
    <s v="Requerimiento de Cliente"/>
    <s v="TELEFONICA GLOBAL TECHNOLOGY S.A.AGENCIA EN CHILE"/>
    <s v="Creación app azure Reunión Formativa."/>
    <s v="27/12/2023 15:57:48"/>
    <s v="27/12/2023 16:00:28"/>
    <x v="0"/>
    <s v="TI"/>
    <s v="SISTEMAS OPERATIVOS"/>
    <s v="27/12/2023 16:00:48"/>
    <s v="27/12/2023 23:50:00"/>
    <s v="Creación app azure Reunión Formativa."/>
    <s v="Creación app azure Reunión Formativa. _x000a_Reunión realizada en forma exitosa."/>
    <d v="1899-12-30T00:00:00"/>
    <d v="1899-12-30T00:03:00"/>
    <d v="1899-12-30T00:03:00"/>
    <x v="0"/>
    <s v="Cumplido"/>
  </r>
  <r>
    <s v="INC000002520542"/>
    <s v="RED INTERNA"/>
    <x v="0"/>
    <s v="APQ ACCESOS"/>
    <s v="CRISTOPHER MALDONADO ROMERO"/>
    <s v="tct_cmaldo"/>
    <s v="4-Menor/Localizado"/>
    <s v="4-Baja"/>
    <s v="Baja"/>
    <s v="Requerimiento de Cliente"/>
    <s v="TELEFONICA EMPRESAS DE CHILE SA"/>
    <s v="RONDA TOMA DE TEMPERATURAS SALAS TIC"/>
    <s v="27/12/2023 16:25:54"/>
    <s v="27/12/2023 16:26:56"/>
    <x v="0"/>
    <s v="CDP ANTIGUO 1"/>
    <s v="CDP ANTIGUO 2"/>
    <s v="27/12/2023 17:01:50"/>
    <s v="27/12/2023 23:50:00"/>
    <m/>
    <s v="RONDA REALIZADA"/>
    <d v="1899-12-30T00:00:00"/>
    <d v="1899-12-30T00:00:00"/>
    <d v="1899-12-30T00:00:00"/>
    <x v="0"/>
    <s v="Cumplido"/>
  </r>
  <r>
    <s v="INC000002520551"/>
    <s v="RED INTERNA"/>
    <x v="0"/>
    <s v="APQ ACCESOS"/>
    <s v="CRISTOPHER MALDONADO ROMERO"/>
    <s v="tct_cmaldo"/>
    <s v="4-Menor/Localizado"/>
    <s v="4-Baja"/>
    <s v="Baja"/>
    <s v="Requerimiento de Cliente"/>
    <s v="TELEFONICA EMPRESAS DE CHILE SA"/>
    <s v="RONDA TOMA DE TEMPERATURAS SALAS TIC"/>
    <s v="27/12/2023 17:02:15"/>
    <s v="27/12/2023 17:03:23"/>
    <x v="0"/>
    <s v="CDP ANTIGUO 1"/>
    <s v="CDP ANTIGUO 2"/>
    <s v="27/12/2023 19:15:29"/>
    <s v="27/12/2023 23:50:00"/>
    <m/>
    <s v="RONDA REALIZADA"/>
    <d v="1899-12-30T00:00:00"/>
    <d v="1899-12-30T00:00:00"/>
    <d v="1899-12-30T00:00:00"/>
    <x v="0"/>
    <s v="Cumplido"/>
  </r>
  <r>
    <s v="INC000002520553"/>
    <s v="RED INTERNA"/>
    <x v="0"/>
    <s v="APQ ACCESOS"/>
    <s v="CRISTOPHER MALDONADO ROMERO"/>
    <s v="tct_cmaldo"/>
    <s v="4-Menor/Localizado"/>
    <s v="4-Baja"/>
    <s v="Baja"/>
    <s v="Requerimiento de Cliente"/>
    <s v="TELEFONICA EMPRESAS DE CHILE SA"/>
    <s v="RONDA TOMA DE TEMPERATURAS SALAS TIC"/>
    <s v="27/12/2023 17:03:43"/>
    <s v="27/12/2023 17:04:35"/>
    <x v="0"/>
    <s v="CDP ANTIGUO 1"/>
    <s v="CDP ANTIGUO 2"/>
    <s v="27/12/2023 19:23:38"/>
    <s v="27/12/2023 23:50:00"/>
    <m/>
    <s v="RONDA REALIZADA"/>
    <d v="1899-12-30T00:00:00"/>
    <d v="1899-12-30T00:00:00"/>
    <d v="1899-12-30T00:00:00"/>
    <x v="0"/>
    <s v="Cumplido"/>
  </r>
  <r>
    <s v="INC000002520562"/>
    <s v="VPN IP - MPLS"/>
    <x v="17"/>
    <s v="GESTION HD"/>
    <s v="EWALD R GALAZ MILLALEO"/>
    <s v="frp_spevel"/>
    <s v="3-Moderado/Limitado"/>
    <s v="3-Medio"/>
    <s v="Media"/>
    <s v="Requerimiento de Cliente"/>
    <s v="FUNDACION RED DE SALUD DE LA UNIVERSIDAD DE ANTOFAGASTA"/>
    <s v="HD/reseteo de contraseña"/>
    <s v="27/12/2023 17:24:02"/>
    <s v="27/12/2023 17:26:33"/>
    <x v="0"/>
    <s v="Service"/>
    <s v="Internal"/>
    <s v="29/12/2023 10:01:35"/>
    <s v="29/12/2023 23:50:00"/>
    <s v="PREVENTIVO: NO_x000a_CODIGO DE SERVICIO: _x000a_DIRECCION:_x000a_QUIEN REPORTA:   Ewald Galaz Millaleo  +56 9 8510 0702 | ewald.galazmillaleo@telefonica.com_x000a_CONTACTO EN TERRENO: _x000a_PROBLEMA:_x000a_REQUERIMIENTO: Favor generar ticket en base a requerimiento de cliente Corporación"/>
    <s v="Estimados,_x000a__x000a_Se adjunta correo de respuesta enviado al cliente._x000a__x000a_Saludos."/>
    <d v="1899-12-31T15:23:17"/>
    <d v="1899-12-31T16:37:33"/>
    <d v="1899-12-30T01:14:16"/>
    <x v="0"/>
    <s v="Cumplido"/>
  </r>
  <r>
    <s v="INC000002520574"/>
    <s v="SEGURIDAD"/>
    <x v="4"/>
    <s v="SSO"/>
    <s v="GIOVANNI D ROCCO VALENZUELA"/>
    <s v="tct_lfrome"/>
    <s v="2-Significativo/Amplio"/>
    <s v="2-Alta"/>
    <s v="Alta"/>
    <s v="Requerimiento de Cliente"/>
    <s v="TELEFONICA CYBERSECURITY TECH CHILE SPA"/>
    <s v="Solicitud de Apagado de Servidor"/>
    <s v="27/12/2023 17:43:25"/>
    <s v="27/12/2023 17:44:54"/>
    <x v="0"/>
    <s v="SOC Empresas"/>
    <s v="Marca"/>
    <s v="28/12/2023 12:48:15"/>
    <s v="28/12/2023 23:50:00"/>
    <s v="Nos solicita apoyo con :"/>
    <m/>
    <d v="1899-12-30T18:14:00"/>
    <d v="1899-12-30T19:04:50"/>
    <d v="1899-12-30T00:50:50"/>
    <x v="0"/>
    <s v="Cumplido"/>
  </r>
  <r>
    <s v="INC000002520594"/>
    <s v="HOUSING"/>
    <x v="19"/>
    <s v="BELIEVE"/>
    <s v="SEBASTIAN A JARA VIDAL"/>
    <s v="frp_jolsso"/>
    <s v="3-Moderado/Limitado"/>
    <s v="3-Medio"/>
    <s v="Media"/>
    <s v="Requerimiento de Cliente"/>
    <s v="CELULOSA ARAUCO Y CONSTITUCION S A"/>
    <s v="GESTION DATACENTER/ ACCESOS /CELULOSA ARAUCO Y CONSTITUCION S A"/>
    <s v="27/12/2023 18:54:30"/>
    <s v="27/12/2023 18:55:55"/>
    <x v="0"/>
    <s v="COMUNICACIONES"/>
    <s v="VPN IP - MPLS"/>
    <s v="27/12/2023 19:11:08"/>
    <s v="27/12/2023 23:50:00"/>
    <s v="EMPRESA: CELULOSA ARAUCO Y CONSTITUCION S A_x000a_CÓDIGO DE SERVICIO: _x000a_DIRECCIÓN:Calle San Martin #50, Santiago Centro, Santiago_x000a_NOMBRE DE QUIEN REPORTA: Diego Mora_x000a_TELÉFONO DE QUIEN REPORTA: 971080075_x000a_NOMBRE DE CONTACTO EN TERRENO: _x000a_REQUERIMIENTO: Agregar Hoj"/>
    <m/>
    <d v="1899-12-30T00:12:29"/>
    <d v="1899-12-30T00:16:38"/>
    <d v="1899-12-30T00:04:09"/>
    <x v="0"/>
    <s v="Cumplido"/>
  </r>
  <r>
    <s v="INC000002520665"/>
    <s v="HOUSING"/>
    <x v="15"/>
    <s v="APQ ACCESOS"/>
    <s v="LUIS O MORALES ARENAS"/>
    <s v="tct_luimoa"/>
    <s v="4-Menor/Localizado"/>
    <s v="4-Baja"/>
    <s v="Baja"/>
    <s v="Requerimiento de Cliente"/>
    <s v="TELEFONICA EMPRESAS DE CHILE SA"/>
    <s v="SE GENERA TICKET POR REVISION Y TOMA DE ALARMA DE CLIENTES"/>
    <s v="27/12/2023 17:52:38"/>
    <s v="27/12/2023 17:54:08"/>
    <x v="0"/>
    <s v="CDP ANTIGUO 1"/>
    <s v="CDP ANTIGUO 2"/>
    <s v="27/12/2023 19:07:12"/>
    <s v="27/12/2023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s v="Cumplido"/>
  </r>
  <r>
    <s v="INC000002520673"/>
    <s v="HOUSING"/>
    <x v="16"/>
    <s v="BELIEVE"/>
    <s v="JOSE G MARQUEZ MARCANO"/>
    <s v="frp_fbalab"/>
    <s v="3-Moderado/Limitado"/>
    <s v="3-Medio"/>
    <s v="Media"/>
    <s v="Requerimiento de Cliente"/>
    <s v="HUAWEI CHILE S A"/>
    <s v="GESTION DATACENTER/ ACCESOS / HUAWEI CHILE S A"/>
    <s v="27/12/2023 18:13:46"/>
    <s v="27/12/2023 18:14:49"/>
    <x v="0"/>
    <s v="COMUNICACIONES"/>
    <s v="VPN IP - MPLS"/>
    <s v="27/12/2023 22:04:52"/>
    <s v="27/12/2023 23:50:00"/>
    <s v="EMPRESA: HUAWEI CHILE S A_x000a_CÓDIGO DE SERVICIO: _x000a_DIRECCIÓN_x000a_NOMBRE DE QUIEN REPORTA: Eddy Rincon_x000a_TELÉFONO DE QUIEN REPORTA: 56989046894_x000a_NOMBRE DE CONTACTO EN TERRENO: _x000a_REQUERIMIENTO:_x000a_Entrega de materiales _x000a_EQUIPOS ENERGIZADO/REINICIADOS:_x000a_HORARIO  DE ATENCIÓ"/>
    <s v="ACCESOS AUTORIZADOS"/>
    <d v="1899-12-30T02:57:14"/>
    <d v="1899-12-30T03:51:06"/>
    <d v="1899-12-30T00:53:52"/>
    <x v="0"/>
    <s v="Cumplido"/>
  </r>
  <r>
    <s v="INC000002520699"/>
    <s v="VPN IP - MPLS"/>
    <x v="17"/>
    <s v="GESTION HD"/>
    <s v="NICOLAS A SAAVEDRA EGUILUZ"/>
    <s v="frp_dalcap"/>
    <s v="4-Menor/Localizado"/>
    <s v="4-Baja"/>
    <s v="Baja"/>
    <s v="Requerimiento de Cliente"/>
    <s v="NUTRISCO CHILE SA"/>
    <s v="REQ / OT a transportar a PRD // OEDK925238 // OEDK925217"/>
    <s v="27/12/2023 23:12:59"/>
    <s v="27/12/2023 23:17:02"/>
    <x v="0"/>
    <s v="CDP ANTIGUO 1"/>
    <s v="CDP ANTIGUO 2"/>
    <s v="28/12/2023 8:13:01"/>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38 fue importada correctamente en PRD_x000a__x000a_ _x000a__x000a_La orden OEDK925217 fue importada correctamente en PRD"/>
    <d v="1899-12-30T08:53:49"/>
    <d v="1899-12-30T09:00:02"/>
    <d v="1899-12-30T00:06:13"/>
    <x v="0"/>
    <s v="Cumplido"/>
  </r>
  <r>
    <s v="INC000002520703"/>
    <s v="HOUSING"/>
    <x v="19"/>
    <s v="BELIEVE"/>
    <s v="EDUARDO A NUÑEZ LAMOZA"/>
    <s v="frp_jreyna"/>
    <s v="3-Moderado/Limitado"/>
    <s v="3-Medio"/>
    <s v="Media"/>
    <s v="Requerimiento de Cliente"/>
    <s v="BRINK S CHILE S A"/>
    <s v="GESTION DATACENTER/ ACCESOS  / Brinks Chile"/>
    <s v="27/12/2023 23:54:50"/>
    <s v="27/12/2023 23:55:52"/>
    <x v="0"/>
    <s v="TI"/>
    <s v="SERVIDORES FISICOS"/>
    <s v="28/12/2023 5:49:49"/>
    <s v="28/12/2023 23:50:00"/>
    <s v="EMPRESA:    _x0009_Brinks Chile_x000a_CÓDIGO DE SERVICIO:_x000a_DIRECCIÓN_x000a_NOMBRE DE QUIEN REPORTA:  John Vergara Vergara_x000a_TELÉFONO DE QUIEN REPORTA:   +56 9 9219 6033_x000a_NOMBRE DE CONTACTO EN TERRENO: John Vergara / 992196033_x000a_REQUERIMIENTO:  _x000a__x000a_Acceso ydata center, retiro de c"/>
    <s v="RONDA REALIZADA"/>
    <d v="1899-12-30T00:00:00"/>
    <d v="1899-12-30T05:54:59"/>
    <d v="1899-12-30T05:54:59"/>
    <x v="0"/>
    <s v="Cumplido"/>
  </r>
  <r>
    <s v="INC000002520735"/>
    <s v="HOSTING VIRTUAL"/>
    <x v="13"/>
    <s v="SM OPERACIONES"/>
    <s v="PABLO N OLIVA ALARCON"/>
    <s v="tct_decruz"/>
    <s v="4-Menor/Localizado"/>
    <s v="4-Baja"/>
    <s v="Baja"/>
    <s v="Requerimiento de Cliente"/>
    <s v="BITUMIX S.A."/>
    <s v="Recursos cliente Bitumix"/>
    <s v="27/12/2023 16:53:53"/>
    <s v="27/12/2023 16:57:08"/>
    <x v="0"/>
    <s v="TI"/>
    <s v="SERVIDORES VIRTUALES"/>
    <s v="28/12/2023 11:52:55"/>
    <s v="28/12/2023 23:50:00"/>
    <s v="recursos que posee actualmente el cliente Bitumix en la plataforma VDC, saber si posee algún Firewall virtual y si las máquinas virtuales disponen de licencias microsoft. Pongo en copia a @ELIZABETH LISSETTE MARIANGEL MARTINEZ quien esta trabajando la re"/>
    <s v="FASE RESOLUCIÓN Y RECUPERACIÓN_x000a__x000a_Se efectúa contacto con cliente: NA_x000a__x000a_Teléfono de contacto:_x000a__x000a_Acciones realizadas: Informacion enviada via correo_x000a__x000a_Solución paliativa o definitiva: definitiva_x000a__x000a_Acciones de Mejora, Recomendaciones: NA_x000a__x000a_Causa Raíz: NA"/>
    <d v="1899-12-30T00:00:00"/>
    <d v="1899-12-30T18:59:02"/>
    <d v="1899-12-30T18:59:02"/>
    <x v="0"/>
    <s v="Cumplido"/>
  </r>
  <r>
    <s v="INC000002520747"/>
    <s v="INFRAESTRUCTURA DC"/>
    <x v="8"/>
    <s v="APQ ACCESOS"/>
    <s v="JONATHAN A MARQUEZ ASTENGO"/>
    <s v="tct_jmarqu"/>
    <s v="4-Menor/Localizado"/>
    <s v="4-Baja"/>
    <s v="Baja"/>
    <s v="Requerimiento de Cliente"/>
    <s v="TELEFONICA CYBERSECURITY TECH CHILE SPA"/>
    <s v="FACTIBILIDAD VOY Y DATOS/CRQ 80420"/>
    <s v="27/12/2023 17:09:23"/>
    <s v="27/12/2023 17:09:25"/>
    <x v="0"/>
    <s v="CDP ANTIGUO 1"/>
    <s v="CDP ANTIGUO 2"/>
    <s v="27/12/2023 17:21:45"/>
    <s v="27/12/2023 23:50:00"/>
    <s v="FACTIBILIDAD PARA INGRESO DE EQUIPOS"/>
    <s v="FACTIBILIDAD ENVIADA"/>
    <d v="1899-12-30T00:00:00"/>
    <d v="1899-12-30T00:00:00"/>
    <d v="1899-12-30T00:00:00"/>
    <x v="0"/>
    <s v="Cumplido"/>
  </r>
  <r>
    <s v="INC000002520762"/>
    <s v="VPN IP - MPLS"/>
    <x v="13"/>
    <s v="GESTION HD"/>
    <s v="ANGEL CASTRO CABRERA"/>
    <s v="frp_fpetro"/>
    <s v="3-Moderado/Limitado"/>
    <s v="3-Medio"/>
    <s v="Media"/>
    <s v="Requerimiento de Cliente"/>
    <s v="TELEFONICA GLOBAL TECHNOLOGY S.A.AGENCIA EN CHILE"/>
    <s v="HD/creación de port Group"/>
    <s v="27/12/2023 17:22:51"/>
    <s v="27/12/2023 17:24:57"/>
    <x v="0"/>
    <s v="CDP ANTIGUO 1"/>
    <s v="CDP ANTIGUO 2"/>
    <s v="29/12/2023 11:14:42"/>
    <s v="29/12/2023 23:50:00"/>
    <s v="PREVENTIVO: NO_x000a_CODIGO DE SERVICIO:_x000a_DIRECCION:_x000a_QUIEN REPORTA:_x000a_CONTACTO EN TERRENO:_x000a__x000a_REQUERIMIENTO:_x000a__x000a_Solicito la generación de ticket al área de virtualización con el siguiente requerimiento_x000a__x000a_ _x000a__x000a_Cliente: Caja Los andes_x000a__x000a_Organización: CAJALOSANDESCL_x000a__x000a_ _x000a__x000a_San"/>
    <s v="Se efectúa contacto con cliente: Jorge Romero_x000a_Teléfono de contacto: Via teams_x000a_Acciones realizadas: Se realizan configuraciones solicitadas_x000a_Acciones de Mejora, Recomendaciones: N/A_x000a_Causa Raíz: N/A"/>
    <d v="1899-12-31T17:35:54"/>
    <d v="1899-12-31T17:51:51"/>
    <d v="1899-12-30T00:15:57"/>
    <x v="0"/>
    <s v="Cumplido"/>
  </r>
  <r>
    <s v="INC000002520771"/>
    <s v="VPN IP - MPLS"/>
    <x v="2"/>
    <s v="GESTION HD"/>
    <s v="JUAN PABLO PAZ GOMPERTZ"/>
    <s v="frp_fpetro"/>
    <s v="3-Moderado/Limitado"/>
    <s v="3-Medio"/>
    <s v="Media"/>
    <s v="Requerimiento de Cliente"/>
    <s v="TELEFONICA GLOBAL TECHNOLOGY S.A.AGENCIA EN CHILE"/>
    <s v="HD/Ventisqueros//PVLaN sitio cotingencia"/>
    <s v="27/12/2023 17:29:00"/>
    <s v="27/12/2023 17:31:15"/>
    <x v="0"/>
    <s v="CDP ANTIGUO 1"/>
    <s v="CDP ANTIGUO 2"/>
    <s v="27/12/2023 18:13:16"/>
    <s v="27/12/2023 23:50:00"/>
    <s v="PREVENTIVO: NO_x000a_CODIGO DE SERVICIO:_x000a_DIRECCION:_x000a_QUIEN REPORTA:_x000a_CONTACTO EN TERRENO:_x000a__x000a_REQUERIMIENTO:_x000a__x000a_Hola, buena tarde, puedes crear un ticket para cliente Ventisquero (datacenter sin código de servicio ) para proveer red pvlan segmento SanMartin._x000a__x000a_Adjunto"/>
    <s v="Se asignan IP PVLAN"/>
    <d v="1899-12-30T00:00:00"/>
    <d v="1899-12-30T00:44:16"/>
    <d v="1899-12-30T00:44:16"/>
    <x v="0"/>
    <s v="Cumplido"/>
  </r>
  <r>
    <s v="INC000002520970"/>
    <s v="HOUSING"/>
    <x v="16"/>
    <s v="BELIEVE"/>
    <s v="FERNEY D GARZON PEÑA"/>
    <s v="frp_fbalab"/>
    <s v="3-Moderado/Limitado"/>
    <s v="3-Medio"/>
    <s v="Media"/>
    <s v="Requerimiento de Cliente"/>
    <s v="HUAWEI CHILE S A"/>
    <s v="GESTION DATACENTER/ ACCESOS / HUAWEI CHILE S A"/>
    <s v="28/12/2023 9:08:57"/>
    <s v="28/12/2023 9:10:58"/>
    <x v="0"/>
    <s v="COMUNICACIONES"/>
    <s v="VPN IP - MPLS"/>
    <s v="28/12/2023 12:11:52"/>
    <s v="28/12/2023 23:50:00"/>
    <s v="EMPRESA: HUAWEI CHILE S A_x000a_CÓDIGO DE SERVICIO: _x000a_DIRECCIÓN_x000a_NOMBRE DE QUIEN REPORTA: RICHARD ARANGUREN_x000a_TELÉFONO DE QUIEN REPORTA: 944143020_x000a_NOMBRE DE CONTACTO EN TERRENO: _x000a_REQUERIMIENTO:_x000a_Se realizará desconexión de Fibra oscura CS k2130428 || CS: 20-15-0010"/>
    <m/>
    <d v="1899-12-30T02:14:09"/>
    <d v="1899-12-30T03:02:55"/>
    <d v="1899-12-30T00:48:46"/>
    <x v="0"/>
    <s v="Cumplido"/>
  </r>
  <r>
    <s v="INC000002521075"/>
    <s v="HOUSING"/>
    <x v="15"/>
    <s v="APQ ACCESOS"/>
    <s v="JOSE G MARQUEZ MARCANO"/>
    <s v="tct_josmam"/>
    <s v="4-Menor/Localizado"/>
    <s v="4-Baja"/>
    <s v="Baja"/>
    <s v="Requerimiento de Cliente"/>
    <s v="TELEFONICA EMPRESAS DE CHILE SA"/>
    <s v="RONDA Y REVISION DE SALAS"/>
    <s v="27/12/2023 23:57:31"/>
    <s v="27/12/2023 23:58:38"/>
    <x v="0"/>
    <s v="CDP ANTIGUO 1"/>
    <s v="CDP ANTIGUO 2"/>
    <s v="28/12/2023 0:00:21"/>
    <s v="28/12/2023 23:50:00"/>
    <s v="RONDA Y REVISION DE SALAS"/>
    <s v="RONDAS REALIZADAS"/>
    <d v="1899-12-30T00:01:16"/>
    <d v="1899-12-30T00:02:50"/>
    <d v="1899-12-30T00:01:34"/>
    <x v="0"/>
    <s v="Cumplido"/>
  </r>
  <r>
    <s v="INC000002521077"/>
    <s v="HOUSING"/>
    <x v="16"/>
    <s v="BELIEVE"/>
    <s v="JOSE G MARQUEZ MARCANO"/>
    <s v="frp_jcruzy"/>
    <s v="3-Moderado/Limitado"/>
    <s v="3-Medio"/>
    <s v="Media"/>
    <s v="Incidente de Cliente"/>
    <s v="TELEFONICA INTERNACIONAL CHILE SA"/>
    <s v="GESTION DATACENTER/ ACCESOS  / ARAUCO"/>
    <s v="28/12/2023 0:04:27"/>
    <s v="28/12/2023 0:14:36"/>
    <x v="0"/>
    <s v="COMUNICACIONES"/>
    <s v="VPN IP - MPLS"/>
    <s v="28/12/2023 7:05:16"/>
    <s v="28/12/2023 23:50:00"/>
    <s v="EMPRESA:    _x0009_DXC_x000a_CÓDIGO DE SERVICIO:_x000a_DIRECCIÓN_x000a_NOMBRE DE QUIEN REPORTA:  Operador DataCenter Sites_x000a_TELÉFONO DE QUIEN REPORTA:  987685102_x000a_NOMBRE DE CONTACTO EN TERRENO: Josué Salinas_x000a_REQUERIMIENTO:  _x000a__x000a_Estimados Acceso Datacenter,_x000a_Favor otorgar ticket Reme"/>
    <s v="ACCESOS AUTORIZADOS"/>
    <d v="1899-12-30T06:35:07"/>
    <d v="1899-12-30T07:00:49"/>
    <d v="1899-12-30T00:25:42"/>
    <x v="1"/>
    <s v=""/>
  </r>
  <r>
    <s v="INC000002521080"/>
    <s v="HOUSING"/>
    <x v="15"/>
    <s v="APQ ACCESOS"/>
    <s v="JOSE G MARQUEZ MARCANO"/>
    <s v="tct_josmam"/>
    <s v="4-Menor/Localizado"/>
    <s v="4-Baja"/>
    <s v="Baja"/>
    <s v="Requerimiento de Cliente"/>
    <s v="TELEFONICA EMPRESAS DE CHILE SA"/>
    <s v="TOMA DE ALARMAS DE CLIENTES"/>
    <s v="28/12/2023 0:01:19"/>
    <s v="28/12/2023 0:03:36"/>
    <x v="0"/>
    <s v="CDP ANTIGUO 1"/>
    <s v="CDP ANTIGUO 2"/>
    <s v="28/12/2023 0:07:00"/>
    <s v="28/12/2023 23:50:00"/>
    <s v="TOMA DE ALARMAS DE CLIENTES"/>
    <s v="TOMA DE ALARMAS REALIZADAS"/>
    <d v="1899-12-30T00:03:07"/>
    <d v="1899-12-30T00:05:41"/>
    <d v="1899-12-30T00:02:34"/>
    <x v="0"/>
    <s v="Cumplido"/>
  </r>
  <r>
    <s v="INC000002521111"/>
    <s v="VPN IP - MPLS"/>
    <x v="17"/>
    <s v="GESTION HD"/>
    <s v="NICOLAS A SAAVEDRA EGUILUZ"/>
    <s v="frp_dalcap"/>
    <s v="4-Menor/Localizado"/>
    <s v="4-Baja"/>
    <s v="Baja"/>
    <s v="Requerimiento de Cliente"/>
    <s v="NUTRISCO CHILE SA"/>
    <s v="REQ / OEDK925203 OT-Paso a PRD Centro DE36"/>
    <s v="28/12/2023 7:23:14"/>
    <s v="28/12/2023 7:26:21"/>
    <x v="0"/>
    <s v="CDP ANTIGUO 1"/>
    <s v="CDP ANTIGUO 2"/>
    <s v="28/12/2023 8:13:57"/>
    <s v="28/12/2023 23:50:00"/>
    <s v="PREVENTIVO: NO_x000a_CODIGO DE SERVICIO: _x000a_DIRECCION:_x000a_QUIEN REPORTA: Nicolás Saavedra Eguiluz_x000a_CONTACTO EN TERRENO:_x000a__x000a_REQUERIMIENTO:_x000a__x000a_Favor generar ticket en base a requerimiento de cliente NUTRISCO_x000a__x000a_ _x000a__x000a_Dejar en bandeja CLOUD SAP HANA y asignar a mi persona."/>
    <s v="La orden OEDK925203 fue importada correctamente en PRD"/>
    <d v="1899-12-30T00:00:00"/>
    <d v="1899-12-30T00:50:43"/>
    <d v="1899-12-30T00:50:43"/>
    <x v="0"/>
    <s v="Cumplido"/>
  </r>
  <r>
    <s v="INC000002521113"/>
    <s v="SAP"/>
    <x v="17"/>
    <s v="CLOUD SAP HANA"/>
    <s v="NICOLAS A SAAVEDRA EGUILUZ"/>
    <s v="tct_nsaave"/>
    <s v="4-Menor/Localizado"/>
    <s v="4-Baja"/>
    <s v="Baja"/>
    <s v="Requerimiento de Cliente"/>
    <s v="TELEFONICA EMPRESAS DE CHILE SA"/>
    <s v="Checklist Diario Clientes 28-12-23"/>
    <s v="28/12/2023 8:14:36"/>
    <s v="28/12/2023 8:16:12"/>
    <x v="0"/>
    <s v="Service"/>
    <s v="Internal"/>
    <s v="28/12/2023 8:16:40"/>
    <s v="28/12/2023 23:50:00"/>
    <s v="Se realiza Checklist Diario de los clientes; _x000a_HDC_x000a_NUTRISCO_x000a_COAGRA_x000a_BLUMAR"/>
    <s v="Se realiza Checklist Diario de los clientes; _x000a_HDC_x000a_NUTRISCO_x000a_COAGRA_x000a_BLUMAR"/>
    <d v="1899-12-30T00:00:00"/>
    <d v="1899-12-30T00:02:04"/>
    <d v="1899-12-30T00:02:04"/>
    <x v="0"/>
    <s v="Cumplido"/>
  </r>
  <r>
    <s v="INC000002521125"/>
    <s v="RED INTERNA"/>
    <x v="1"/>
    <s v="APQ ACCESOS"/>
    <s v="CARLOS F ARAYA RAMIREZ"/>
    <s v="tct_cararr"/>
    <s v="4-Menor/Localizado"/>
    <s v="4-Baja"/>
    <s v="Baja"/>
    <s v="Requerimiento de Cliente"/>
    <s v="TELEFONICA CYBERSECURITY TECH CHILE SPA"/>
    <s v="RONDA INSPECTIVA"/>
    <s v="28/12/2023 9:28:41"/>
    <s v="28/12/2023 9:29:20"/>
    <x v="0"/>
    <s v="CDP ANTIGUO 1"/>
    <s v="CDP ANTIGUO 2"/>
    <s v="28/12/2023 9:46:02"/>
    <s v="28/12/2023 23:50:00"/>
    <m/>
    <s v="RONDA REALIZADA"/>
    <d v="1899-12-30T00:00:00"/>
    <d v="1899-12-30T00:00:00"/>
    <d v="1899-12-30T00:00:00"/>
    <x v="0"/>
    <s v="Cumplido"/>
  </r>
  <r>
    <s v="INC000002521128"/>
    <s v="HOUSING"/>
    <x v="1"/>
    <s v="APQ ACCESOS"/>
    <s v="CARLOS F ARAYA RAMIREZ"/>
    <s v="tct_cararr"/>
    <s v="4-Menor/Localizado"/>
    <s v="4-Baja"/>
    <s v="Baja"/>
    <s v="Requerimiento de Cliente"/>
    <s v="TELEFONICA CYBERSECURITY TECH CHILE SPA"/>
    <s v="TOMA DE ALARMAS"/>
    <s v="28/12/2023 9:31:11"/>
    <s v="28/12/2023 9:32:02"/>
    <x v="0"/>
    <s v="CDP ANTIGUO 1"/>
    <s v="CDP ANTIGUO 2"/>
    <s v="28/12/2023 9:48:38"/>
    <s v="28/12/2023 23:50:00"/>
    <m/>
    <s v="TOMA DE ALARMAS REALIZADA"/>
    <d v="1899-12-30T00:00:00"/>
    <d v="1899-12-30T00:00:00"/>
    <d v="1899-12-30T00:00:00"/>
    <x v="0"/>
    <s v="Cumplido"/>
  </r>
  <r>
    <s v="INC000002521176"/>
    <s v="HOUSING"/>
    <x v="19"/>
    <s v="BELIEVE"/>
    <s v="SEBASTIAN A JARA VIDAL"/>
    <s v="frp_dvital"/>
    <s v="3-Moderado/Limitado"/>
    <s v="4-Baja"/>
    <s v="Baja"/>
    <s v="Requerimiento de Cliente"/>
    <s v="ICETEL SERVICIOS S.A."/>
    <s v="GESTION DATACENTER/ ACCESOS / ICETEL SERVICIOS S.A."/>
    <s v="28/12/2023 11:14:48"/>
    <s v="28/12/2023 11:17:40"/>
    <x v="0"/>
    <s v="COMUNICACIONES"/>
    <s v="VPN IP - MPLS"/>
    <s v="28/12/2023 11:25:36"/>
    <s v="28/12/2023 23:50:00"/>
    <s v="EMPRESA: ICETEL SERVICIOS S.A._x000a_CÓDIGO DE SERVICIO: _x000a_DIRECCIÓN: Calle San Martin #50, Santiago Centro, Santiago_x000a_NOMBRE DE QUIEN REPORTA: Gonzalo Muñoz_x000a_TELÉFONO DE QUIEN REPORTA:  56997429821_x000a_NOMBRE DE CONTACTO EN TERRENO: _x000a_PROBLEMA: factibilidad sala tic"/>
    <m/>
    <d v="1899-12-30T00:02:35"/>
    <d v="1899-12-30T00:10:48"/>
    <d v="1899-12-30T00:08:13"/>
    <x v="0"/>
    <s v="Cumplido"/>
  </r>
  <r>
    <s v="INC000002521440"/>
    <s v="TICKET-INTELIGENTE"/>
    <x v="4"/>
    <s v="GESTION TI"/>
    <s v="PAUL A SEPULVEDA ALVAREZ"/>
    <s v="USR_TSIGHT"/>
    <s v="1-Extenso/Generalizado"/>
    <s v="4-Baja"/>
    <s v="Baja"/>
    <s v="Incidente de Cliente"/>
    <s v="FUNDACION INSTITUTO PROFESIONAL DUOC UC"/>
    <s v="fiprdu01 - dcacdvalpo1 TICKET AUTOMATICO"/>
    <s v="28/12/2023 3:47:39"/>
    <s v="28/12/2023 3:47:39"/>
    <x v="0"/>
    <s v="TRUESIGHT"/>
    <s v="TRUESIGHT"/>
    <s v="28/12/2023 9:32:00"/>
    <s v="28/12/2023 23:50:00"/>
    <s v="PREVENTIVO=SI_x000a_CODIGO DE SERVICIO=DCACDVALPO1_x000a_DIRECCION=_x000a_CIUDAD=_x000a_COMUNA LOCAL=_x000a_REGION=_x000a_QUIEN REPORTA=Ticket automático_x000a_CONTACTO EN TERRENO=_x000a_PROBLEMA=Node FIPRDU01 - DCACDVALPO1 is Down_x000a_REQUERIMIENTO=_x000a_EQUIPOS ENERGIZADO O REINICIADO=_x000a_HORARIO DE ATENCION=_x000a_O"/>
    <s v="servidor dado de baja CRQ000000080001"/>
    <d v="1899-12-30T05:31:50"/>
    <d v="1899-12-30T05:44:21"/>
    <d v="1899-12-30T00:12:31"/>
    <x v="1"/>
    <s v=""/>
  </r>
  <r>
    <s v="INC000002521441"/>
    <s v="TICKET-INTELIGENTE"/>
    <x v="4"/>
    <s v="GESTION TI"/>
    <s v="PAUL A SEPULVEDA ALVAREZ"/>
    <s v="USR_TSIGHT"/>
    <s v="1-Extenso/Generalizado"/>
    <s v="4-Baja"/>
    <s v="Baja"/>
    <s v="Incidente de Cliente"/>
    <s v="FUNDACION INSTITUTO PROFESIONAL DUOC UC"/>
    <s v="fiprdu01 - hyp_valpo1 TICKET AUTOMATICO"/>
    <s v="28/12/2023 3:48:41"/>
    <s v="28/12/2023 3:48:41"/>
    <x v="0"/>
    <s v="TRUESIGHT"/>
    <s v="TRUESIGHT"/>
    <s v="28/12/2023 9:22:40"/>
    <s v="28/12/2023 23:50:00"/>
    <s v="PREVENTIVO=SI_x000a_CODIGO DE SERVICIO=HYP_VALPO1_x000a_DIRECCION=_x000a_CIUDAD=_x000a_COMUNA LOCAL=_x000a_REGION=_x000a_QUIEN REPORTA=Ticket automático_x000a_CONTACTO EN TERRENO=_x000a_PROBLEMA=Node FIPRDU01 - HYP_VALPO1 is Down_x000a_REQUERIMIENTO=_x000a_EQUIPOS ENERGIZADO O REINICIADO=_x000a_HORARIO DE ATENCION=_x000a_OBS"/>
    <s v="corte de luz en sede, alerta superada"/>
    <d v="1899-12-30T05:22:30"/>
    <d v="1899-12-30T05:33:59"/>
    <d v="1899-12-30T00:11:29"/>
    <x v="1"/>
    <s v=""/>
  </r>
  <r>
    <s v="INC000002521442"/>
    <s v="TICKET-INTELIGENTE"/>
    <x v="4"/>
    <s v="GESTION TI"/>
    <s v="PAUL A SEPULVEDA ALVAREZ"/>
    <s v="USR_TSIGHT"/>
    <s v="1-Extenso/Generalizado"/>
    <s v="4-Baja"/>
    <s v="Baja"/>
    <s v="Incidente de Cliente"/>
    <s v="FUNDACION INSTITUTO PROFESIONAL DUOC UC"/>
    <s v="fiprdu01 - dcadmvalpo1_duoc_cl TICKET AUTOMATICO"/>
    <s v="28/12/2023 3:48:46"/>
    <s v="28/12/2023 3:48:46"/>
    <x v="0"/>
    <s v="TRUESIGHT"/>
    <s v="TRUESIGHT"/>
    <s v="28/12/2023 9:23:03"/>
    <s v="28/12/2023 23:50:00"/>
    <s v="PREVENTIVO=SI_x000a_CODIGO DE SERVICIO=DCADMVALPO1_duoc_cl_x000a_DIRECCION=_x000a_CIUDAD=_x000a_COMUNA LOCAL=_x000a_REGION=_x000a_QUIEN REPORTA=Ticket automático_x000a_CONTACTO EN TERRENO=_x000a_PROBLEMA=Node FIPRDU01 - DCADMVALPO1_duoc_cl is Down_x000a_REQUERIMIENTO=_x000a_EQUIPOS ENERGIZADO O REINICIADO=_x000a_HORARI"/>
    <s v="corte de luz en sede, alerta superada"/>
    <d v="1899-12-30T05:22:57"/>
    <d v="1899-12-30T05:34:17"/>
    <d v="1899-12-30T00:11:20"/>
    <x v="1"/>
    <s v=""/>
  </r>
  <r>
    <s v="INC000002521443"/>
    <s v="TICKET-INTELIGENTE"/>
    <x v="4"/>
    <s v="GESTION TI"/>
    <s v="PAUL A SEPULVEDA ALVAREZ"/>
    <s v="USR_TSIGHT"/>
    <s v="1-Extenso/Generalizado"/>
    <s v="4-Baja"/>
    <s v="Baja"/>
    <s v="Incidente de Cliente"/>
    <s v="FUNDACION INSTITUTO PROFESIONAL DUOC UC"/>
    <s v="fiprdu01 - ilo_valpo1 TICKET AUTOMATICO"/>
    <s v="28/12/2023 3:49:54"/>
    <s v="28/12/2023 3:49:54"/>
    <x v="0"/>
    <s v="TRUESIGHT"/>
    <s v="TRUESIGHT"/>
    <s v="28/12/2023 9:23:28"/>
    <s v="28/12/2023 23:50:00"/>
    <s v="PREVENTIVO=SI_x000a_CODIGO DE SERVICIO=ILO_VALPO1_x000a_DIRECCION=_x000a_CIUDAD=_x000a_COMUNA LOCAL=_x000a_REGION=_x000a_QUIEN REPORTA=Ticket automático_x000a_CONTACTO EN TERRENO=_x000a_PROBLEMA=Node FIPRDU01 - ILO_VALPO1 is Down_x000a_REQUERIMIENTO=_x000a_EQUIPOS ENERGIZADO O REINICIADO=_x000a_HORARIO DE ATENCION=_x000a_OBS"/>
    <s v="corte de luz en sede, alerta superada"/>
    <d v="1899-12-30T05:23:23"/>
    <d v="1899-12-30T05:33:34"/>
    <d v="1899-12-30T00:10:11"/>
    <x v="1"/>
    <s v=""/>
  </r>
  <r>
    <s v="INC000002521503"/>
    <s v="HOUSING"/>
    <x v="6"/>
    <s v="APQ ACCESOS"/>
    <s v="EDUARDO A NUÑEZ LAMOZA"/>
    <s v="tct_edunul"/>
    <s v="4-Menor/Localizado"/>
    <s v="4-Baja"/>
    <s v="Baja"/>
    <s v="Requerimiento de Cliente"/>
    <s v="TELEFONICA CYBERSECURITY TECH CHILE SPA"/>
    <s v="TOMA DE TEMPERATURAS"/>
    <s v="28/12/2023 6:41:58"/>
    <s v="28/12/2023 6:42:52"/>
    <x v="0"/>
    <s v="TI"/>
    <s v="CLIMA"/>
    <s v="28/12/2023 6:43:10"/>
    <s v="28/12/2023 23:50:00"/>
    <s v="TOMA DE TEMPERATURAS"/>
    <s v="RONDA REALIZADA"/>
    <d v="1899-12-30T00:00:00"/>
    <d v="1899-12-30T00:00:00"/>
    <d v="1899-12-30T00:00:00"/>
    <x v="0"/>
    <s v="Cumplido"/>
  </r>
  <r>
    <s v="INC000002521505"/>
    <s v="HOUSING"/>
    <x v="6"/>
    <s v="APQ ACCESOS"/>
    <s v="EDUARDO A NUÑEZ LAMOZA"/>
    <s v="tct_edunul"/>
    <s v="4-Menor/Localizado"/>
    <s v="4-Baja"/>
    <s v="Baja"/>
    <s v="Requerimiento de Cliente"/>
    <s v="TELEFONICA CYBERSECURITY TECH CHILE SPA"/>
    <s v="RONDA SALAS TECNICAS"/>
    <s v="28/12/2023 6:43:42"/>
    <s v="28/12/2023 6:44:45"/>
    <x v="0"/>
    <s v="TI"/>
    <s v="INFRAESTRUCTURA"/>
    <s v="28/12/2023 6:45:02"/>
    <s v="28/12/2023 23:50:00"/>
    <s v="REVISION DE SALAS Y RACK"/>
    <s v="RONDA REALIZADA"/>
    <d v="1899-12-30T00:00:00"/>
    <d v="1899-12-30T00:00:00"/>
    <d v="1899-12-30T00:00:00"/>
    <x v="0"/>
    <s v="Cumplido"/>
  </r>
  <r>
    <s v="INC000002521597"/>
    <s v="BACKUP ON DEMAND"/>
    <x v="9"/>
    <s v="SM OPERACIONES"/>
    <s v="AXEL ANDRADE"/>
    <s v="tct_decruz"/>
    <s v="4-Menor/Localizado"/>
    <s v="3-Medio"/>
    <s v="Media"/>
    <s v="Requerimiento de Cliente"/>
    <s v="MOSAICO SA"/>
    <s v="MOSAICO//BAJA VM EN RESPALDO"/>
    <s v="28/12/2023 9:56:29"/>
    <s v="28/12/2023 9:58:27"/>
    <x v="0"/>
    <s v="TI"/>
    <s v="ALMACENAMIENTO y RESPALDO"/>
    <s v="29/12/2023 10:25:26"/>
    <s v="29/12/2023 23:50:00"/>
    <s v="Buenas tardes favor crear un ticket para datacenter sin código de servicio para cliente Mosaico_x000a_Para que el área de backup datacenter de la TCCT, realice la baja de las vm de cliente Mosaico, las vms ya están todas apagadas sin servicios"/>
    <s v="Se efectúa contacto con cliente:  N/A_x000a_Teléfono de contacto:  N/A_x000a_Acciones realizadas: se realiza baja solicitada_x000a_Solución paliativa o definitiva: definitiva_x000a_Acciones de Mejora, Recomendaciones:  N/A_x000a_Causa Raíz: servidores no prestan servicio"/>
    <d v="1899-12-30T16:36:30"/>
    <d v="1899-12-31T00:28:57"/>
    <d v="1899-12-30T07:52:27"/>
    <x v="0"/>
    <s v="Cumplido"/>
  </r>
  <r>
    <s v="INC000002521704"/>
    <s v="TICKET-INTELIGENTE"/>
    <x v="4"/>
    <s v="GESTION TI"/>
    <s v="PAUL A SEPULVEDA ALVAREZ"/>
    <s v="USR_TSIGHT"/>
    <s v="1-Extenso/Generalizado"/>
    <s v="4-Baja"/>
    <s v="Baja"/>
    <s v="Incidente de Cliente"/>
    <s v="EMPRESA NACIONAL DE CERTIFICACIONES"/>
    <s v="emnace01 - s4d34ecertdb2.ecertchile.local TICKET AUTOMATICO"/>
    <s v="28/12/2023 11:08:56"/>
    <s v="28/12/2023 11:08:56"/>
    <x v="0"/>
    <s v="TRUESIGHT"/>
    <s v="TRUESIGHT"/>
    <s v="29/12/2023 10:37:45"/>
    <s v="29/12/2023 23:50:00"/>
    <s v="PREVENTIVO=SI_x000a_CODIGO DE SERVICIO=s4d34ecertdb2_x000a_DIRECCION=_x000a_CIUDAD=_x000a_COMUNA LOCAL=_x000a_REGION=REGIÓN METROPOLITANA DE SANTIAGO_x000a_QUIEN REPORTA=Ticket automático_x000a_CONTACTO EN TERRENO=_x000a_PROBLEMA=High RAM Usage Alert for Node EMNACE01 - s4d34ecertdb2.ecertchile.local"/>
    <s v="alera superada en servidor. se mantendra en observacion servidor."/>
    <d v="1899-12-30T22:36:28"/>
    <d v="1899-12-30T23:28:49"/>
    <d v="1899-12-30T00:52:21"/>
    <x v="1"/>
    <s v=""/>
  </r>
  <r>
    <s v="INC000002521719"/>
    <s v="VPN IP - MPLS"/>
    <x v="2"/>
    <s v="GESTION HD"/>
    <s v="OSCAR A RAMIREZ SOTO"/>
    <s v="frp_fpetro"/>
    <s v="3-Moderado/Limitado"/>
    <s v="3-Medio"/>
    <s v="Media"/>
    <s v="Incidente de Cliente"/>
    <s v="FUND DE BENEFICENCIA HOGAR DE CRISTO"/>
    <s v="HD/Problemas conexion SAP"/>
    <s v="28/12/2023 10:29:38"/>
    <s v="28/12/2023 10:31:08"/>
    <x v="0"/>
    <s v="CDP ANTIGUO 1"/>
    <s v="CDP ANTIGUO 2"/>
    <s v="28/12/2023 11:42:46"/>
    <s v="28/12/2023 23:50:00"/>
    <s v="PREVENTIVO: NO_x000a_CODIGO DE SERVICIO:_x000a_DIRECCION:_x000a_QUIEN REPORTA:_x000a_CONTACTO EN TERRENO:_x000a_PROBLEMA:_x000a_Favor generar ticket para revisión de SAP de Hogar de Cristo, ya que no es posible la conexión interna (10.177.34.0/24), el Servicio SAP es contratado a uds._x000a_EQUI"/>
    <s v="FASE RESOLUCIÓN Y RECUPERACIÓN_x000a__x000a_Se efectúa contacto con cliente: Rodolfo Briones_x000a__x000a_Teléfono de contacto: +569 77753959_x000a__x000a_Acciones realizadas: No aplica, ya que incidente no es presentado en nuestro Datacenter, problema se encuentras entre los FW de cliente"/>
    <d v="1899-12-30T00:00:00"/>
    <d v="1899-12-30T01:13:08"/>
    <d v="1899-12-30T01:13:08"/>
    <x v="1"/>
    <s v=""/>
  </r>
  <r>
    <s v="INC000002521734"/>
    <s v="HOUSING"/>
    <x v="19"/>
    <s v="BELIEVE"/>
    <s v="SEBASTIAN A JARA VIDAL"/>
    <s v="frp_fbalab"/>
    <s v="3-Moderado/Limitado"/>
    <s v="3-Medio"/>
    <s v="Media"/>
    <s v="Requerimiento de Cliente"/>
    <s v="TELEFONICA EMPRESAS DE CHILE SA"/>
    <s v="GESTION DATACENTER/ ACCESOS / TELEFONICA EMPRESAS DE CHILE SA"/>
    <s v="28/12/2023 10:46:59"/>
    <s v="28/12/2023 10:50:48"/>
    <x v="0"/>
    <s v="COMUNICACIONES"/>
    <s v="VPN IP - MPLS"/>
    <s v="28/12/2023 11:12:06"/>
    <s v="28/12/2023 23:50:00"/>
    <s v="EMPRESA: TELEFONICA EMPRESAS DE CHILE SA_x000a_CÓDIGO DE SERVICIO: _x000a_DIRECCIÓN_x000a_NOMBRE DE QUIEN REPORTA: Juan Pablo Paz_x000a_TELÉFONO DE QUIEN REPORTA: 56961745799_x000a_NOMBRE DE CONTACTO EN TERRENO: _x000a_REQUERIMIENTO:_x000a_Revision Firewall OOB_x000a_EQUIPOS ENERGIZADO/REINICIADOS:_x000a_HO"/>
    <m/>
    <d v="1899-12-30T00:09:10"/>
    <d v="1899-12-30T00:25:07"/>
    <d v="1899-12-30T00:15:57"/>
    <x v="0"/>
    <s v="Cumplido"/>
  </r>
  <r>
    <s v="INC000002521775"/>
    <s v="OFFICE365"/>
    <x v="4"/>
    <s v="OPERACION N1"/>
    <s v="ALEJANDRO ACEVEDO VALENZUELA"/>
    <s v="tct_aaceve"/>
    <s v="4-Menor/Localizado"/>
    <s v="4-Baja"/>
    <s v="Baja"/>
    <s v="Requerimiento de Cliente"/>
    <s v="TELEFONICA GLOBAL TECHNOLOGY S.A.AGENCIA EN CHILE"/>
    <s v="SOC/REQ TELEFONICA CYBERSECURITY TECH CHILE SPA/INC000002517897/ Alarma de inactividad Equipos ABIF"/>
    <s v="28/12/2023 11:39:16"/>
    <s v="28/12/2023 11:41:01"/>
    <x v="0"/>
    <s v="TI"/>
    <s v="SISTEMAS OPERATIVOS"/>
    <s v="28/12/2023 11:41:31"/>
    <s v="28/12/2023 23:50:00"/>
    <s v="SOC/REQ TELEFONICA CYBERSECURITY TECH CHILE SPA/INC000002517897/ Alarma de inactividad Equipos ABIF"/>
    <s v="SOC/REQ TELEFONICA CYBERSECURITY TECH CHILE SPA/INC000002517897/ Alarma de inactividad Equipos ABIF_x000a__x000a_Reunión realizada con cliente respondiendo consultas sobre cuenta la que ya contaba con privilegios."/>
    <d v="1899-12-30T00:00:00"/>
    <d v="1899-12-30T00:02:15"/>
    <d v="1899-12-30T00:02:15"/>
    <x v="0"/>
    <s v="Cumplido"/>
  </r>
  <r>
    <s v="INC000002521939"/>
    <s v="HOSTING VIRTUAL"/>
    <x v="13"/>
    <s v="SM OPERACIONES"/>
    <s v="PABLO N OLIVA ALARCON"/>
    <s v="tct_decruz"/>
    <s v="4-Menor/Localizado"/>
    <s v="3-Medio"/>
    <s v="Media"/>
    <s v="Requerimiento de Cliente"/>
    <s v="ZAMBONI INGENIEROS ASOCIADOS LIMITADA"/>
    <s v="Necesito una copia de la máquina virtual OPSAPI que está en el VDC de Telefónica :"/>
    <s v="28/12/2023 11:50:15"/>
    <s v="28/12/2023 11:51:03"/>
    <x v="0"/>
    <s v="TI"/>
    <s v="SERVIDORES VIRTUALES"/>
    <s v="29/12/2023 13:15:17"/>
    <s v="29/12/2023 23:50:00"/>
    <s v="Sitio: iaas.vdc-cl.telefonica.com_x000a_Organización: c0labra_x000a_Centro de datos: colabra_vdc_x000a__x000a_¿Es posible que me dispongan la imagen completa de esta máquina (archivo único OVA - con los 316 GB de almacenamiento) de alguna manera para que pueda descargarla y res"/>
    <s v="FASE RESOLUCIÓN Y RECUPERACIÓN_x000a__x000a_Se efectúa contacto con cliente: Gabriel Pinilla_x000a__x000a_Teléfono de contacto:+56 9 74989509_x000a__x000a_Acciones realizadas: Via telefonica, se revisan las opciones disponibles. Cliente decidirá la mejor opcion. Se continuara atencion via"/>
    <d v="1899-12-30T19:26:11"/>
    <d v="1899-12-31T01:25:02"/>
    <d v="1899-12-30T05:58:51"/>
    <x v="0"/>
    <s v="Cumplido"/>
  </r>
  <r>
    <s v="INC000002522005"/>
    <s v="VPN IP - MPLS"/>
    <x v="12"/>
    <s v="ADMINISTRADORES RESIDENTES"/>
    <s v="MOISES E MONTERO RAMOS"/>
    <s v="frp_kefern"/>
    <s v="3-Moderado/Limitado"/>
    <s v="3-Medio"/>
    <s v="Media"/>
    <s v="Requerimiento de Cliente"/>
    <s v="INSTITUTO PROFESIONAL DE CHILE SA"/>
    <s v="GAMA / Requerimiento Políticas de Replicas Diciembre 2023"/>
    <s v="28/12/2023 12:12:18"/>
    <s v="28/12/2023 12:17:09"/>
    <x v="0"/>
    <s v="CDP ANTIGUO 1"/>
    <s v="CDP ANTIGUO 2"/>
    <s v="28/12/2023 18:26:12"/>
    <s v="28/12/2023 23:50:00"/>
    <s v="PREVENTIVO: NO_x000a_CODIGO DE SERVICIO:_x000a_DIRECCION:_x000a_QUIEN REPORTA:Juan Carlos Dupuy 56 979778332_x000a_CONTACTO EN TERRENO:Juan Carlos Dupuy56 979778332_x000a_PROBLEMA:_x000a_REQUERIMIENTO:_x000a_Solicito nos envíen planilla con las políticas de réplicas de servidores actualizada a l"/>
    <s v="Se efectúa contacto con cliente: N/A_x000a_Teléfono de contacto:  N/A_x000a_Acciones realizadas: adjunto listado de servidores en políticas de replicas en Zerto._x000a__x000a_Solución paliativa o definitiva: depende del tipo de solucion_x000a_Acciones de Mejora, Recomendaciones:  N/A"/>
    <d v="1899-12-30T00:36:57"/>
    <d v="1899-12-30T06:13:54"/>
    <d v="1899-12-30T05:36:57"/>
    <x v="0"/>
    <s v="Cumplido"/>
  </r>
  <r>
    <s v="INC000002522006"/>
    <s v="SEGURIDAD"/>
    <x v="4"/>
    <s v="GAMA  TICKET AUTOMATICO"/>
    <s v="ALEJANDRO ACEVEDO VALENZUELA"/>
    <s v="asc_vanton"/>
    <s v="4-Menor/Localizado"/>
    <s v="3-Medio"/>
    <s v="Media"/>
    <s v="Requerimiento de Cliente"/>
    <s v="FRACTALIA"/>
    <s v="Acceso a IP 10.70.10.141 , desde SQL Server"/>
    <s v="28/12/2023 12:14:55"/>
    <s v="28/12/2023 12:19:18"/>
    <x v="0"/>
    <s v="TI"/>
    <s v="SISTEMAS OPERATIVOS"/>
    <s v="28/12/2023 16:01:47"/>
    <s v="28/12/2023 23:50:00"/>
    <s v="REQUERIMIENTO: Pérdida de conectividad a servidor con  IP 10.70.10.141 (SQL Server) INFORMES GES02_x000a__x000a_Servidor adminsitrado por Jonathan Tochon (Telefónica Empresas) / jonathan.tochon@telefonica.com_x000a_Para acceder a él , se utiliza la vpndc.tic.cl , usuario"/>
    <s v="Ruta creada y verificada por cliente acceso operativo."/>
    <d v="1899-12-30T01:05:52"/>
    <d v="1899-12-30T03:46:52"/>
    <d v="1899-12-30T02:41:00"/>
    <x v="0"/>
    <s v="Cumplido"/>
  </r>
  <r>
    <s v="INC000002522022"/>
    <s v="RED INTERNA"/>
    <x v="0"/>
    <s v="APQ ACCESOS"/>
    <s v="CRISTOPHER MALDONADO ROMERO"/>
    <s v="tct_cmaldo"/>
    <s v="4-Menor/Localizado"/>
    <s v="4-Baja"/>
    <s v="Baja"/>
    <s v="Requerimiento de Cliente"/>
    <s v="TELEFONICA EMPRESAS DE CHILE SA"/>
    <s v="RONDA TOMA DE TEMPERATURAS SALAS TIC"/>
    <s v="28/12/2023 12:39:32"/>
    <s v="28/12/2023 12:40:34"/>
    <x v="0"/>
    <s v="CDP ANTIGUO 1"/>
    <s v="CDP ANTIGUO 2"/>
    <s v="28/12/2023 13:04:04"/>
    <s v="28/12/2023 23:50:00"/>
    <m/>
    <s v="RONDA REALIZADA"/>
    <d v="1899-12-30T00:00:00"/>
    <d v="1899-12-30T00:00:00"/>
    <d v="1899-12-30T00:00:00"/>
    <x v="0"/>
    <s v="Cumplido"/>
  </r>
  <r>
    <s v="INC000002522044"/>
    <s v="INFRAESTRUCTURA DC"/>
    <x v="8"/>
    <s v="APQ ACCESOS"/>
    <s v="JONATHAN A MARQUEZ ASTENGO"/>
    <s v="tct_sjarav"/>
    <s v="4-Menor/Localizado"/>
    <s v="4-Baja"/>
    <s v="Baja"/>
    <s v="Requerimiento de Cliente"/>
    <s v="TELEFONICA CYBERSECURITY TECH CHILE SPA"/>
    <s v="FACTIBILIDAD CLIENTE VOZ Y DATOS/CRQ 80420"/>
    <s v="28/12/2023 13:35:45"/>
    <s v="28/12/2023 13:36:57"/>
    <x v="0"/>
    <s v="CDP ANTIGUO 1"/>
    <s v="CDP ANTIGUO 2"/>
    <s v="28/12/2023 13:47:14"/>
    <s v="28/12/2023 23:50:00"/>
    <s v="FACTIBILIDAD PARA INGRESO DE EQUIPOS Y UN EGRESO"/>
    <s v="FACTIBILIDAD ENVIADA"/>
    <d v="1899-12-30T00:00:00"/>
    <d v="1899-12-30T00:00:00"/>
    <d v="1899-12-30T00:00:00"/>
    <x v="0"/>
    <s v="Cumplido"/>
  </r>
  <r>
    <s v="INC000002522069"/>
    <s v="HOUSING"/>
    <x v="7"/>
    <s v="DUOC TICKET AUTOMATICO"/>
    <s v="ALVARO ORTIZ"/>
    <s v="frp_disilv"/>
    <s v="3-Moderado/Limitado"/>
    <s v="4-Baja"/>
    <s v="Baja"/>
    <s v="Requerimiento de Cliente"/>
    <s v="FUNDACION INSTITUTO PROFESIONAL DUOC UC"/>
    <s v="REQ | DUOC | RE: Truncate"/>
    <s v="28/12/2023 14:37:49"/>
    <s v="28/12/2023 14:41:37"/>
    <x v="0"/>
    <s v="CDP ANTIGUO 1"/>
    <s v="CDP ANTIGUO 2"/>
    <s v="28/12/2023 16:16:18"/>
    <s v="28/12/2023 23:50:00"/>
    <s v="De: Patricio Faundez H. &lt;pfaundez@duoc.cl&gt; _x000a_Enviado el: jueves, 28 de diciembre de 2023 13:23_x000a_Para: LUIS DAVID MATELUNA ARAVENA &lt;luis.mateluna@telefonica.com&gt;; ALVARO RAINIER ORTIZ CASTILLO &lt;alvaro.ortiz@telefonica.com&gt;; Mesa TI &lt;mesa.ti@movistar.cl&gt;_x000a_CC:"/>
    <s v="Fase de resolución (trabajo remoto o terreno) y recuperación (sin intervencion): trabajo remoto_x000a_Se efectúa contacto con cliente: Patricio Faundez_x000a_Teléfono de contacto: +56 9 5619 3988_x000a_Acciones realizadas: se mata la session con el problema._x000a_Solución pali"/>
    <d v="1899-12-30T00:00:00"/>
    <d v="1899-12-30T01:38:29"/>
    <d v="1899-12-30T01:38:29"/>
    <x v="0"/>
    <s v="Cumplido"/>
  </r>
  <r>
    <s v="INC000002522080"/>
    <s v="VPN IP - MPLS"/>
    <x v="9"/>
    <s v="GESTION HD"/>
    <s v="AXEL ANDRADE"/>
    <s v="frp_fpetro"/>
    <s v="3-Moderado/Limitado"/>
    <s v="3-Medio"/>
    <s v="Media"/>
    <s v="Requerimiento de Cliente"/>
    <s v="SOC PUNTA DEL COBRE S A"/>
    <s v="REQ/Alta Respaldo PUC-DB-11-01"/>
    <s v="28/12/2023 16:25:37"/>
    <s v="28/12/2023 16:28:06"/>
    <x v="0"/>
    <s v="TI"/>
    <s v="ALMACENAMIENTO y RESPALDO"/>
    <s v="29/12/2023 16:02:28"/>
    <s v="29/12/2023 23:50:00"/>
    <s v="PREVENTIVO: NO_x000a_CODIGO DE SERVICIO:_x000a_DIRECCION:_x000a_QUIEN REPORTA: Eloy Castro Cifuentes  +56 52 220 5831 / Anexo: 1831 _x000a_CONTACTO EN TERRENO: Eloy Castro Cifuentes  +56 52 220 5831 / Anexo: 1831 _x000a__x000a_REQUERIMIENTO:_x000a__x000a_unto con saludar, se informa que se ha realizad"/>
    <s v="Se efectúa contacto con cliente:  N/A_x000a_Teléfono de contacto: N/A_x000a_Acciones realizadas: se realiza modificaciones solicitadas, se envia correo a cliente con evidencia._x000a_Solución paliativa o definitiva: definitiva_x000a_Acciones de Mejora, Recomendaciones: N/A_x000a_Caus"/>
    <d v="1899-12-30T22:13:02"/>
    <d v="1899-12-30T23:36:51"/>
    <d v="1899-12-30T01:23:49"/>
    <x v="0"/>
    <s v="Cumplido"/>
  </r>
  <r>
    <s v="INC000002522086"/>
    <s v="RED INTERNA"/>
    <x v="0"/>
    <s v="APQ ACCESOS"/>
    <s v="CRISTOPHER MALDONADO ROMERO"/>
    <s v="tct_cmaldo"/>
    <s v="4-Menor/Localizado"/>
    <s v="4-Baja"/>
    <s v="Baja"/>
    <s v="Requerimiento de Cliente"/>
    <s v="TELEFONICA EMPRESAS DE CHILE SA"/>
    <s v="RONDA TOMA DE TEMPERATURAS SALAS TIC"/>
    <s v="28/12/2023 16:12:19"/>
    <s v="28/12/2023 16:14:15"/>
    <x v="0"/>
    <s v="CDP ANTIGUO 1"/>
    <s v="CDP ANTIGUO 2"/>
    <s v="28/12/2023 17:13:18"/>
    <s v="28/12/2023 23:50:00"/>
    <m/>
    <s v="RONDA REALIZADA"/>
    <d v="1899-12-30T00:00:00"/>
    <d v="1899-12-30T00:00:00"/>
    <d v="1899-12-30T00:00:00"/>
    <x v="0"/>
    <s v="Cumplido"/>
  </r>
  <r>
    <s v="INC000002522137"/>
    <s v="OFFICE365"/>
    <x v="5"/>
    <s v="GESTION CALL CENTER"/>
    <s v="ALEJANDRO ACEVEDO VALENZUELA"/>
    <s v="frp_kjoopl"/>
    <s v="4-Menor/Localizado"/>
    <s v="4-Baja"/>
    <s v="Baja"/>
    <s v="Requerimiento de Cliente"/>
    <s v="DUPLEX S A"/>
    <s v="CALL CENTER /PROBLEMAS CON OUTLOOK"/>
    <s v="28/12/2023 16:22:18"/>
    <s v="28/12/2023 16:25:46"/>
    <x v="0"/>
    <s v="COMUNICACIONES"/>
    <s v="VPN IP - MPLS"/>
    <s v="29/12/2023 11:54:05"/>
    <s v="29/12/2023 23:50:00"/>
    <s v="PREVENTIVO: _x000a_CODIGO DE SERVICIO: VPF1771342_x000a_DIRECCION:Volcán Lascar Poniente 825,Pudahuel,Santiago_x000a_QUIEN REPORTA: JONATHAN ROJAS /  986510811_x000a_CONTACTO EN TERRENO:JONATHAN ROJAS /  986510811_x000a_PROBLEMA: PROBLEMAS CON OUTLOOK_x000a_REQUERIMIENTO:_x000a_EQUIPOS ENERGIZAD"/>
    <s v="SOPORTE OFFICE 365 DIAGNOSTICA PROBLEMA LOCAL DE EQUIPO. SE ENVIA INFORMACION A CLIENTE PARA REALIXAR PROCEDIMIENTO."/>
    <d v="1899-12-30T18:40:13"/>
    <d v="1899-12-30T19:31:47"/>
    <d v="1899-12-30T00:51:34"/>
    <x v="0"/>
    <s v="Cumplido"/>
  </r>
  <r>
    <s v="INC000002522234"/>
    <s v="OFFICE365"/>
    <x v="5"/>
    <s v="GESTION HD"/>
    <s v="ALEJANDRO ACEVEDO VALENZUELA"/>
    <s v="frp_rvilel"/>
    <s v="4-Menor/Localizado"/>
    <s v="4-Baja"/>
    <s v="Baja"/>
    <s v="Requerimiento de Cliente"/>
    <s v="GARCIA NADAL &amp; COMPANIA LIMITADA"/>
    <s v="HD/REQUERIMIENTO"/>
    <s v="28/12/2023 13:07:04"/>
    <s v="28/12/2023 13:12:10"/>
    <x v="0"/>
    <s v="PLATAFORMAS"/>
    <s v="CORREO"/>
    <s v="29/12/2023 12:59:22"/>
    <s v="29/12/2023 23:50:00"/>
    <s v="PREVENTIVO: NO_x000a_CODIGO DE SERVICIO: VIP14352_x000a_DIRECCION: La Bolsa 81,Santiago,Santiago_x000a_QUIEN REPORTA: EMILIO AVILA - 967276560_x000a_CONTACTO EN TERRENO: EMILIO AVILA - 967276560_x000a_PROBLEMA: _x000a_REQUERIMIENTO: DESEA ESPACIO ADICIONAL EN CUENTA OFFICE 365_x000a_EQUIPOS ENER"/>
    <s v="SIN RESPUESTA DE CLIENTE._x000a__x000a_Estimado Aaron,_x000a__x000a_Gracias por ponerse en contacto con el soporte técnico de Microsoft. Mi nombre es Miguel. Soy el profesional de soporte de Microsoft Sharepoint que trabajará con usted en esta solicitud de servicio 231228004000"/>
    <d v="1899-12-30T21:24:21"/>
    <d v="1899-12-30T23:52:18"/>
    <d v="1899-12-30T02:27:57"/>
    <x v="0"/>
    <s v="Cumplido"/>
  </r>
  <r>
    <s v="INC000002522253"/>
    <s v="VPN IP - MPLS"/>
    <x v="12"/>
    <s v="GESTION HD"/>
    <s v="MOISES E MONTERO RAMOS"/>
    <s v="frp_fpetro"/>
    <s v="3-Moderado/Limitado"/>
    <s v="3-Medio"/>
    <s v="Media"/>
    <s v="Requerimiento de Cliente"/>
    <s v="EMPRESA NACIONAL DE CERTIFICACIONES"/>
    <s v="HD/Migrar VM Apoquindo a San Martin"/>
    <s v="28/12/2023 13:37:22"/>
    <s v="28/12/2023 13:38:38"/>
    <x v="0"/>
    <s v="CDP ANTIGUO 1"/>
    <s v="CDP ANTIGUO 2"/>
    <s v="28/12/2023 18:55:40"/>
    <s v="28/12/2023 23:50:00"/>
    <s v="PREVENTIVO: NO_x000a_CODIGO DE SERVICIO: _x000a_DIRECCION:_x000a_QUIEN REPORTA:_x000a_CONTACTO EN TERRENO:_x000a__x000a_REQUERIMIENTO:_x000a__x000a_Buenas tardes, favor su ayuda para migrar las siguientes VM que se encuentran en site Apoquindo al site de san martin_x000a__x000a_ _x000a__x000a_ADEC03-        IP:192.168.1.171"/>
    <s v="Estimados, Informo que se realiza failover de los servidores desde DC: ecert_apq_vdc hacia la dedica de cliente. validado el correcto funcionamiento por el cliente_x000a_Saludos"/>
    <d v="1899-12-30T01:15:18"/>
    <d v="1899-12-30T05:18:18"/>
    <d v="1899-12-30T04:03:00"/>
    <x v="0"/>
    <s v="Cumplido"/>
  </r>
  <r>
    <s v="INC000002522420"/>
    <s v="HOUSING"/>
    <x v="19"/>
    <s v="BELIEVE"/>
    <s v="SEBASTIAN A JARA VIDAL"/>
    <s v="frp_fbalab"/>
    <s v="3-Moderado/Limitado"/>
    <s v="3-Medio"/>
    <s v="Media"/>
    <s v="Requerimiento de Cliente"/>
    <s v="IDOM INGENIERIA Y CONSULTORIA S.A. AGENCIA EN CHILE"/>
    <s v="GESTION DATACENTER/ ACCESOS / Nabiax"/>
    <s v="28/12/2023 14:29:09"/>
    <s v="28/12/2023 14:30:31"/>
    <x v="0"/>
    <s v="COMUNICACIONES"/>
    <s v="VPN IP - MPLS"/>
    <s v="28/12/2023 14:54:20"/>
    <s v="28/12/2023 23:50:00"/>
    <s v="EMPRESA: Nabiax_x000a_CÓDIGO DE SERVICIO: _x000a_DIRECCIÓN_x000a_NOMBRE DE QUIEN REPORTA: Daniel Rodriguez_x000a_TELÉFONO DE QUIEN REPORTA: 5697829 7978_x000a_NOMBRE DE CONTACTO EN TERRENO: _x000a_REQUERIMIENTO:_x000a_Mantención equipos de clima y de sist. Eléctrico._x000a_EQUIPOS ENERGIZADO/REINICIAD"/>
    <m/>
    <d v="1899-12-30T00:21:55"/>
    <d v="1899-12-30T00:25:11"/>
    <d v="1899-12-30T00:03:16"/>
    <x v="0"/>
    <s v="Cumplido"/>
  </r>
  <r>
    <s v="INC000002522424"/>
    <s v="HOUSING"/>
    <x v="19"/>
    <s v="BELIEVE"/>
    <s v="SEBASTIAN A JARA VIDAL"/>
    <s v="frp_fbalab"/>
    <s v="3-Moderado/Limitado"/>
    <s v="3-Medio"/>
    <s v="Media"/>
    <s v="Requerimiento de Cliente"/>
    <s v="TELEFONICA EMPRESAS DE CHILE SA"/>
    <s v="GESTION DATACENTER/ ACCESOS / TELEFONICA EMPRESAS DE CHILE SA"/>
    <s v="28/12/2023 14:38:15"/>
    <s v="28/12/2023 14:39:17"/>
    <x v="0"/>
    <s v="COMUNICACIONES"/>
    <s v="VPN IP - MPLS"/>
    <s v="28/12/2023 14:54:47"/>
    <s v="28/12/2023 23:50:00"/>
    <s v="EMPRESA: TELEFONICA EMPRESAS DE CHILE SA_x000a_CÓDIGO DE SERVICIO: _x000a_DIRECCIÓN_x000a_NOMBRE DE QUIEN REPORTA: Deiby Santoyo_x000a_TELÉFONO DE QUIEN REPORTA: 56992214664_x000a_NOMBRE DE CONTACTO EN TERRENO: _x000a_REQUERIMIENTO:_x000a_Cambio de Bateria Controladora Raid_x000a_EQUIPOS ENERGIZADO/RE"/>
    <m/>
    <d v="1899-12-30T00:09:12"/>
    <d v="1899-12-30T00:16:32"/>
    <d v="1899-12-30T00:07:20"/>
    <x v="0"/>
    <s v="Cumplido"/>
  </r>
  <r>
    <s v="INC000002522458"/>
    <s v="HOUSING"/>
    <x v="15"/>
    <s v="APQ ACCESOS"/>
    <s v="ESTEBAN O BUSTOS CORNEJO"/>
    <s v="tct_ebusto"/>
    <s v="4-Menor/Localizado"/>
    <s v="4-Baja"/>
    <s v="Baja"/>
    <s v="Requerimiento de Cliente"/>
    <s v="TELEFONICA EMPRESAS DE CHILE SA"/>
    <s v="SUPERVISION INSTALACION DE EQUIPO"/>
    <s v="28/12/2023 15:27:40"/>
    <s v="28/12/2023 15:43:47"/>
    <x v="0"/>
    <s v="CDP ANTIGUO 1"/>
    <s v="CDP ANTIGUO 2"/>
    <s v="28/12/2023 15:46:16"/>
    <s v="28/12/2023 23:50:00"/>
    <s v="SUPERVISION INSTALACION DE EQUIPO"/>
    <s v="SUPERVISION CRQ/OK"/>
    <d v="1899-12-30T00:02:29"/>
    <d v="1899-12-30T00:18:36"/>
    <d v="1899-12-30T00:16:07"/>
    <x v="0"/>
    <s v="Cumplido"/>
  </r>
  <r>
    <s v="INC000002522553"/>
    <s v="VPN IP - MPLS"/>
    <x v="17"/>
    <s v="GESTION HD"/>
    <s v="EWALD R GALAZ MILLALEO"/>
    <s v="frp_jesanc"/>
    <s v="4-Menor/Localizado"/>
    <s v="4-Baja"/>
    <s v="Baja"/>
    <s v="Requerimiento de Cliente"/>
    <s v="NUTRISCO CHILE SA"/>
    <s v="REQ / Transporte OT // OEDK925244"/>
    <s v="28/12/2023 23:18:36"/>
    <s v="28/12/2023 23:21:45"/>
    <x v="0"/>
    <s v="Service"/>
    <s v="Internal"/>
    <s v="29/12/2023 10:07:52"/>
    <s v="29/12/2023 23:50:00"/>
    <s v="PREVENTIVO: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NTA"/>
    <s v="Estimados,_x000a__x000a_Se adjunta correo de respuesta enviado al cliente._x000a__x000a_Saludos."/>
    <d v="1899-12-30T03:53:29"/>
    <d v="1899-12-30T10:49:16"/>
    <d v="1899-12-30T06:55:47"/>
    <x v="0"/>
    <s v="Cumplido"/>
  </r>
  <r>
    <s v="INC000002522556"/>
    <s v="MONITOREO"/>
    <x v="4"/>
    <s v="BELIEVE"/>
    <s v="GIOVANNI D ROCCO VALENZUELA"/>
    <s v="frp_dsilva"/>
    <s v="4-Menor/Localizado"/>
    <s v="4-Baja"/>
    <s v="Baja"/>
    <s v="Incidente de Cliente"/>
    <s v="TELEFONICA EMPRESAS DE CHILE SA"/>
    <s v="Sin Internet Server INFORMESGES02"/>
    <s v="29/12/2023 8:31:39"/>
    <s v="29/12/2023 8:31:51"/>
    <x v="0"/>
    <s v="CDP ANTIGUO 1"/>
    <s v="CDP ANTIGUO 2"/>
    <s v="29/12/2023 16:12:56"/>
    <s v="29/12/2023 23:50:00"/>
    <s v="cayo la ip para el remoto de el servidor GSO2 _x000a__x000a__x000a_C:\Users\leonardo.albarracin&gt;ping 10.67.131.162_x000a__x000a_Haciendo ping a 10.67.131.162 con 32 bytes de datos:_x000a_Tiempo de espera agotado para esta solicitud._x000a_Tiempo de espera agotado para esta solicitud._x000a_Tiempo de e"/>
    <m/>
    <d v="1899-12-30T01:23:17"/>
    <d v="1899-12-30T07:41:17"/>
    <d v="1899-12-30T04:00:00"/>
    <x v="1"/>
    <s v=""/>
  </r>
  <r>
    <s v="INC000002522605"/>
    <s v="HOSTING VIRTUAL"/>
    <x v="4"/>
    <s v="SISTEMA OPERATIVO MICROSOFT"/>
    <s v="GIOVANNI D ROCCO VALENZUELA"/>
    <s v="tct_grocco"/>
    <s v="4-Menor/Localizado"/>
    <s v="4-Baja"/>
    <s v="Baja"/>
    <s v="Requerimiento de Cliente"/>
    <s v="TELEFONICA GLOBAL TECHNOLOGY S.A.AGENCIA EN CHILE"/>
    <s v="CREACION RFC MUNICH IPCHILE BAJA"/>
    <s v="28/12/2023 16:04:56"/>
    <s v="28/12/2023 16:05:50"/>
    <x v="0"/>
    <s v="CDP ANTIGUO 1"/>
    <s v="CDP ANTIGUO 2"/>
    <s v="28/12/2023 16:13:02"/>
    <s v="28/12/2023 23:50:00"/>
    <s v="SOLICITA BAJA DE SERVICIOS"/>
    <m/>
    <d v="1899-12-30T00:00:00"/>
    <d v="1899-12-30T00:08:06"/>
    <d v="1899-12-30T00:08:06"/>
    <x v="0"/>
    <s v="Cumplido"/>
  </r>
  <r>
    <s v="INC000002522607"/>
    <s v="HOSTING VIRTUAL"/>
    <x v="4"/>
    <s v="SISTEMA OPERATIVO MICROSOFT"/>
    <s v="GIOVANNI D ROCCO VALENZUELA"/>
    <s v="tct_grocco"/>
    <s v="4-Menor/Localizado"/>
    <s v="4-Baja"/>
    <s v="Baja"/>
    <s v="Requerimiento de Cliente"/>
    <s v="TELEFONICA GLOBAL TECHNOLOGY S.A.AGENCIA EN CHILE"/>
    <s v="GENERACION RFC BAJA SERV BELGRADO IPCHILE"/>
    <s v="28/12/2023 16:05:57"/>
    <s v="28/12/2023 16:06:40"/>
    <x v="0"/>
    <s v="CDP ANTIGUO 1"/>
    <s v="CDP ANTIGUO 2"/>
    <s v="28/12/2023 16:13:51"/>
    <s v="28/12/2023 23:50:00"/>
    <s v="Cliente solicita baja de servicios"/>
    <m/>
    <d v="1899-12-30T00:00:00"/>
    <d v="1899-12-30T00:07:54"/>
    <d v="1899-12-30T00:07:54"/>
    <x v="0"/>
    <s v="Cumplido"/>
  </r>
  <r>
    <s v="INC000002522609"/>
    <s v="HOSTING VIRTUAL"/>
    <x v="4"/>
    <s v="SISTEMA OPERATIVO MICROSOFT"/>
    <s v="GIOVANNI D ROCCO VALENZUELA"/>
    <s v="tct_grocco"/>
    <s v="4-Menor/Localizado"/>
    <s v="4-Baja"/>
    <s v="Baja"/>
    <s v="Requerimiento de Cliente"/>
    <s v="TELEFONICA GLOBAL TECHNOLOGY S.A.AGENCIA EN CHILE"/>
    <s v="GENERACION SO BASE DFS SOC"/>
    <s v="28/12/2023 16:06:47"/>
    <s v="28/12/2023 16:08:01"/>
    <x v="0"/>
    <s v="CDP ANTIGUO 1"/>
    <s v="CDP ANTIGUO 2"/>
    <s v="28/12/2023 16:14:47"/>
    <s v="28/12/2023 23:50:00"/>
    <s v="se genera RFC para actualizacion de SO BASE para pasar desde ws2012r2 a WS2019"/>
    <m/>
    <d v="1899-12-30T00:00:00"/>
    <d v="1899-12-30T00:08:00"/>
    <d v="1899-12-30T00:08:00"/>
    <x v="0"/>
    <s v="Cumplido"/>
  </r>
  <r>
    <s v="INC000002522611"/>
    <s v="HOSTING VIRTUAL"/>
    <x v="4"/>
    <s v="SISTEMA OPERATIVO MICROSOFT"/>
    <s v="GIOVANNI D ROCCO VALENZUELA"/>
    <s v="tct_grocco"/>
    <s v="4-Menor/Localizado"/>
    <s v="4-Baja"/>
    <s v="Baja"/>
    <s v="Requerimiento de Cliente"/>
    <s v="TELEFONICA GLOBAL TECHNOLOGY S.A.AGENCIA EN CHILE"/>
    <s v="RFC WSUS SOC EMPRESAS"/>
    <s v="28/12/2023 16:08:08"/>
    <s v="28/12/2023 16:09:03"/>
    <x v="0"/>
    <s v="CDP ANTIGUO 1"/>
    <s v="CDP ANTIGUO 2"/>
    <s v="28/12/2023 16:15:09"/>
    <s v="28/12/2023 23:50:00"/>
    <s v="GENERACION DE RFC PARA ACTUALIZACION DE EQUIPOS SOC WINDOWS"/>
    <m/>
    <d v="1899-12-30T00:00:00"/>
    <d v="1899-12-30T00:07:01"/>
    <d v="1899-12-30T00:07:01"/>
    <x v="0"/>
    <s v="Cumplido"/>
  </r>
  <r>
    <s v="INC000002522613"/>
    <s v="HOSTING VIRTUAL"/>
    <x v="4"/>
    <s v="SISTEMA OPERATIVO MICROSOFT"/>
    <s v="GIOVANNI D ROCCO VALENZUELA"/>
    <s v="tct_grocco"/>
    <s v="4-Menor/Localizado"/>
    <s v="4-Baja"/>
    <s v="Baja"/>
    <s v="Requerimiento de Cliente"/>
    <s v="TELEFONICA GLOBAL TECHNOLOGY S.A.AGENCIA EN CHILE"/>
    <s v="GENERACION RFC WSUS UPDATE MDM SOC"/>
    <s v="28/12/2023 16:09:11"/>
    <s v="28/12/2023 16:10:01"/>
    <x v="0"/>
    <s v="CDP ANTIGUO 1"/>
    <s v="CDP ANTIGUO 2"/>
    <s v="28/12/2023 16:16:13"/>
    <s v="28/12/2023 23:50:00"/>
    <s v="GENERACION DE RFC MDM SOC PARA ACTUALIZACION SE EQUIPOS WINDOWS"/>
    <m/>
    <d v="1899-12-30T00:00:00"/>
    <d v="1899-12-30T00:07:02"/>
    <d v="1899-12-30T00:07:02"/>
    <x v="0"/>
    <s v="Cumplido"/>
  </r>
  <r>
    <s v="INC000002522616"/>
    <s v="HOSTING VIRTUAL"/>
    <x v="4"/>
    <s v="SISTEMA OPERATIVO MICROSOFT"/>
    <s v="GIOVANNI D ROCCO VALENZUELA"/>
    <s v="tct_grocco"/>
    <s v="4-Menor/Localizado"/>
    <s v="4-Baja"/>
    <s v="Baja"/>
    <s v="Requerimiento de Cliente"/>
    <s v="TELEFONICA GLOBAL TECHNOLOGY S.A.AGENCIA EN CHILE"/>
    <s v="CONFIGURACION WSUS SOC"/>
    <s v="28/12/2023 16:10:10"/>
    <s v="28/12/2023 16:11:01"/>
    <x v="0"/>
    <s v="CDP ANTIGUO 1"/>
    <s v="CDP ANTIGUO 2"/>
    <s v="28/12/2023 16:17:13"/>
    <s v="28/12/2023 23:50:00"/>
    <s v="SE REALIZA CONFIGURACION DE EQUIPO WSUS PARA SOC"/>
    <m/>
    <d v="1899-12-30T00:00:00"/>
    <d v="1899-12-30T00:07:03"/>
    <d v="1899-12-30T00:07:03"/>
    <x v="0"/>
    <s v="Cumplido"/>
  </r>
  <r>
    <s v="INC000002522713"/>
    <s v="RED INTERNA"/>
    <x v="0"/>
    <s v="APQ ACCESOS"/>
    <s v="CRISTOPHER MALDONADO ROMERO"/>
    <s v="tct_cmaldo"/>
    <s v="4-Menor/Localizado"/>
    <s v="4-Baja"/>
    <s v="Baja"/>
    <s v="Requerimiento de Cliente"/>
    <s v="TELEFONICA EMPRESAS DE CHILE SA"/>
    <s v="RONDA TOMA DE TEMPERATURAS SALAS TIC"/>
    <s v="28/12/2023 17:30:47"/>
    <s v="28/12/2023 17:31:43"/>
    <x v="0"/>
    <s v="CDP ANTIGUO 1"/>
    <s v="CDP ANTIGUO 2"/>
    <s v="28/12/2023 18:17:54"/>
    <s v="28/12/2023 23:50:00"/>
    <m/>
    <s v="RONDA REALIZADA"/>
    <d v="1899-12-30T00:00:00"/>
    <d v="1899-12-30T00:00:00"/>
    <d v="1899-12-30T00:00:00"/>
    <x v="0"/>
    <s v="Cumplido"/>
  </r>
  <r>
    <s v="INC000002522716"/>
    <s v="RED INTERNA"/>
    <x v="0"/>
    <s v="APQ ACCESOS"/>
    <s v="CRISTOPHER MALDONADO ROMERO"/>
    <s v="tct_cmaldo"/>
    <s v="4-Menor/Localizado"/>
    <s v="4-Baja"/>
    <s v="Baja"/>
    <s v="Requerimiento de Cliente"/>
    <s v="TELEFONICA EMPRESAS DE CHILE SA"/>
    <s v="RONDA TOMA DE TEMPERATURAS SALAS TIC"/>
    <s v="28/12/2023 17:33:08"/>
    <s v="28/12/2023 17:34:18"/>
    <x v="0"/>
    <s v="CDP ANTIGUO 1"/>
    <s v="CDP ANTIGUO 2"/>
    <s v="28/12/2023 19:18:11"/>
    <s v="28/12/2023 23:50:00"/>
    <m/>
    <s v="RONDA REALIZADA"/>
    <d v="1899-12-30T00:00:00"/>
    <d v="1899-12-30T00:00:00"/>
    <d v="1899-12-30T00:00:00"/>
    <x v="0"/>
    <s v="Cumplido"/>
  </r>
  <r>
    <s v="INC000002522825"/>
    <s v="HOUSING"/>
    <x v="15"/>
    <s v="APQ ACCESOS"/>
    <s v="ESTEBAN O BUSTOS CORNEJO"/>
    <s v="tct_ebusto"/>
    <s v="4-Menor/Localizado"/>
    <s v="4-Baja"/>
    <s v="Baja"/>
    <s v="Requerimiento de Cliente"/>
    <s v="TELEFONICA EMPRESAS DE CHILE SA"/>
    <s v="SUPERVISION Desrackeo y desergenizacion para revision de server Huawei"/>
    <s v="28/12/2023 18:49:23"/>
    <s v="28/12/2023 18:51:05"/>
    <x v="0"/>
    <s v="CDP ANTIGUO 1"/>
    <s v="CDP ANTIGUO 2"/>
    <s v="28/12/2023 18:52:16"/>
    <s v="28/12/2023 23:50:00"/>
    <s v="SUPERVISION Desrackeo y desergenizacion para revision de server Huawei"/>
    <s v="SUPERVISION CRQ/OK"/>
    <d v="1899-12-30T00:01:11"/>
    <d v="1899-12-30T00:02:53"/>
    <d v="1899-12-30T00:01:42"/>
    <x v="0"/>
    <s v="Cumplido"/>
  </r>
  <r>
    <s v="INC000002522827"/>
    <s v="HOUSING"/>
    <x v="15"/>
    <s v="APQ ACCESOS"/>
    <s v="ESTEBAN O BUSTOS CORNEJO"/>
    <s v="tct_ebusto"/>
    <s v="4-Menor/Localizado"/>
    <s v="4-Baja"/>
    <s v="Baja"/>
    <s v="Requerimiento de Cliente"/>
    <s v="TELEFONICA EMPRESAS DE CHILE SA"/>
    <s v="SUPERVISION Certificación de Enlace de Fibra Oscura, CS k2130428 || CS: 20-15-0010305547"/>
    <s v="28/12/2023 18:53:31"/>
    <s v="28/12/2023 18:55:45"/>
    <x v="0"/>
    <s v="CDP ANTIGUO 1"/>
    <s v="CDP ANTIGUO 2"/>
    <s v="28/12/2023 18:56:36"/>
    <s v="28/12/2023 23:50:00"/>
    <s v="SUPERVISION Certificación de Enlace de Fibra Oscura, CS k2130428 || CS: 20-15-0010305547"/>
    <s v="SUPERVISION CRQ/OK"/>
    <d v="1899-12-30T00:00:51"/>
    <d v="1899-12-30T00:03:05"/>
    <d v="1899-12-30T00:02:14"/>
    <x v="0"/>
    <s v="Cumplido"/>
  </r>
  <r>
    <s v="INC000002522883"/>
    <s v="HOUSING"/>
    <x v="15"/>
    <s v="APQ ACCESOS"/>
    <s v="ALDO P VALENZUELA MUJICA"/>
    <s v="tct_avalen"/>
    <s v="2-Significativo/Amplio"/>
    <s v="2-Alta"/>
    <s v="Alta"/>
    <s v="Requerimiento de Cliente"/>
    <s v="TELEFONICA EMPRESAS DE CHILE SA"/>
    <s v="RONDA Y REVISION DE SALAS TECNICAS"/>
    <s v="29/12/2023 6:19:15"/>
    <s v="29/12/2023 6:20:09"/>
    <x v="0"/>
    <s v="CDP ANTIGUO 1"/>
    <s v="CDP ANTIGUO 2"/>
    <s v="29/12/2023 6:21:58"/>
    <s v="29/12/2023 23:50:00"/>
    <s v="RONDA Y REVISION DE SALAS TECNICAS"/>
    <s v="SE REALIZA RONDA"/>
    <d v="1899-12-30T00:01:18"/>
    <d v="1899-12-30T00:02:43"/>
    <d v="1899-12-30T00:01:25"/>
    <x v="0"/>
    <s v="Cumplido"/>
  </r>
  <r>
    <s v="INC000002522885"/>
    <s v="HOUSING"/>
    <x v="15"/>
    <s v="APQ ACCESOS"/>
    <s v="ALDO P VALENZUELA MUJICA"/>
    <s v="tct_avalen"/>
    <s v="2-Significativo/Amplio"/>
    <s v="2-Alta"/>
    <s v="Alta"/>
    <s v="Requerimiento de Cliente"/>
    <s v="TELEFONICA EMPRESAS DE CHILE SA"/>
    <s v="TOMA DE ALARMAS DE CLIENTE"/>
    <s v="29/12/2023 6:22:19"/>
    <s v="29/12/2023 6:23:12"/>
    <x v="0"/>
    <s v="CDP ANTIGUO 1"/>
    <s v="CDP ANTIGUO 2"/>
    <s v="29/12/2023 6:25:46"/>
    <s v="29/12/2023 23:50:00"/>
    <s v="TOMA DE ALARMAS DE CLIENTE"/>
    <s v="SE REALIZA TOMA DE ALARMAS"/>
    <d v="1899-12-30T00:02:12"/>
    <d v="1899-12-30T00:03:27"/>
    <d v="1899-12-30T00:01:15"/>
    <x v="0"/>
    <s v="Cumplido"/>
  </r>
  <r>
    <s v="INC000002522890"/>
    <s v="INFRAESTRUCTURA DC"/>
    <x v="6"/>
    <s v="APQ ACCESOS"/>
    <s v="FRANCISCO J FELIU ABARCA"/>
    <s v="tct_frafea"/>
    <s v="4-Menor/Localizado"/>
    <s v="4-Baja"/>
    <s v="Baja"/>
    <s v="Requerimiento de Cliente"/>
    <s v="TELEFONICA CYBERSECURITY TECH CHILE SPA"/>
    <s v="RONDA POR TOMA DE TEMPERATURAS EN SALAS TIC"/>
    <s v="29/12/2023 8:35:33"/>
    <s v="29/12/2023 8:36:23"/>
    <x v="0"/>
    <s v="TI"/>
    <s v="CLIMA"/>
    <s v="29/12/2023 9:40:49"/>
    <s v="29/12/2023 23:50:00"/>
    <s v="RONDA POR TOMA DE TEMPERATURAS EN SALAS TIC"/>
    <s v="RONDA REALIZADA"/>
    <d v="1899-12-30T00:00:00"/>
    <d v="1899-12-30T00:00:00"/>
    <d v="1899-12-30T00:00:00"/>
    <x v="0"/>
    <s v="Cumplido"/>
  </r>
  <r>
    <s v="INC000002522957"/>
    <s v="TICKET-INTELIGENTE"/>
    <x v="4"/>
    <s v="GESTION TI"/>
    <s v="PAUL A SEPULVEDA ALVAREZ"/>
    <s v="USR_TSIGHT"/>
    <s v="1-Extenso/Generalizado"/>
    <s v="4-Baja"/>
    <s v="Baja"/>
    <s v="Incidente de Cliente"/>
    <s v="GPS CHILE SPA"/>
    <s v="gpschi01 - wnprap_gps04 TICKET AUTOMATICO"/>
    <s v="28/12/2023 19:58:15"/>
    <s v="28/12/2023 19:58:15"/>
    <x v="0"/>
    <s v="TRUESIGHT"/>
    <s v="TRUESIGHT"/>
    <s v="29/12/2023 10:38:15"/>
    <s v="29/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s v="alerta superada en servidor"/>
    <d v="1899-12-30T14:30:34"/>
    <d v="1899-12-30T14:40:00"/>
    <d v="1899-12-30T00:09:26"/>
    <x v="1"/>
    <s v=""/>
  </r>
  <r>
    <s v="INC000002522976"/>
    <s v="VPN IP - MPLS"/>
    <x v="17"/>
    <s v="GESTION HD"/>
    <s v="EWALD R GALAZ MILLALEO"/>
    <s v="frp_kaldor"/>
    <s v="3-Moderado/Limitado"/>
    <s v="3-Medio"/>
    <s v="Media"/>
    <s v="Requerimiento de Cliente"/>
    <s v="INDUSTRIAS CHILENAS DE ALAMBRE INCHALAM S.A."/>
    <s v="HD / RE: Enviando por correo electrónico: HPLBOOMPRD sin validez"/>
    <s v="28/12/2023 20:35:29"/>
    <s v="28/12/2023 20:35:31"/>
    <x v="0"/>
    <s v="Service"/>
    <s v="Internal"/>
    <s v="29/12/2023 10:03:23"/>
    <s v="29/12/2023 23:50:00"/>
    <s v="PREVENTIVO: NO_x000a_CODIGO DE SERVICIO:-_x000a_DIRECCION:-_x000a_QUIEN REPORTA: Ewald Galaz Millaleo / +56 9 8510 0702_x000a_CONTACTO EN TERRENO:-_x000a_PROBLEMA:-_x000a_REQUERIMIENTO:_x000a_Favor generar ticket en base a requerimiento de cliente Inchalam._x000a_Dejar en bandeja de Telefónica Global"/>
    <s v="Estimados,_x000a__x000a_Se adjunta correo de respuesta enviado al cliente._x000a__x000a_Saludos."/>
    <d v="1899-12-30T11:10:32"/>
    <d v="1899-12-30T13:27:54"/>
    <d v="1899-12-30T02:17:22"/>
    <x v="0"/>
    <s v="Cumplido"/>
  </r>
  <r>
    <s v="INC000002523047"/>
    <s v="TICKET-INTELIGENTE"/>
    <x v="4"/>
    <s v="GESTION TI"/>
    <s v="PAUL A SEPULVEDA ALVAREZ"/>
    <s v="USR_TSIGHT"/>
    <s v="1-Extenso/Generalizado"/>
    <s v="4-Baja"/>
    <s v="Baja"/>
    <s v="Incidente de Cliente"/>
    <s v="COAGRA S A"/>
    <s v="coagra01 - sap_prod_e_vm TICKET AUTOMATICO"/>
    <s v="28/12/2023 22:33:05"/>
    <s v="28/12/2023 22:33:05"/>
    <x v="0"/>
    <s v="TRUESIGHT"/>
    <s v="TRUESIGHT"/>
    <s v="29/12/2023 10:38:37"/>
    <s v="29/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s v="alerta superada en servidor"/>
    <d v="1899-12-30T12:04:19"/>
    <d v="1899-12-30T12:05:32"/>
    <d v="1899-12-30T00:01:13"/>
    <x v="1"/>
    <s v=""/>
  </r>
  <r>
    <s v="INC000002523420"/>
    <s v="HOUSING"/>
    <x v="6"/>
    <s v="APQ ACCESOS"/>
    <s v="EDUARDO A NUÑEZ LAMOZA"/>
    <s v="tct_edunul"/>
    <s v="4-Menor/Localizado"/>
    <s v="4-Baja"/>
    <s v="Baja"/>
    <s v="Requerimiento de Cliente"/>
    <s v="TELEFONICA CYBERSECURITY TECH CHILE SPA"/>
    <s v="TOMA DE TEMPERATURAS"/>
    <s v="29/12/2023 6:07:05"/>
    <s v="29/12/2023 6:07:51"/>
    <x v="0"/>
    <s v="TI"/>
    <s v="CLIMA"/>
    <s v="29/12/2023 6:08:21"/>
    <s v="29/12/2023 23:50:00"/>
    <s v="TOMA DE TEMPERATURAS"/>
    <s v="RONDA REALIZADA"/>
    <d v="1899-12-30T00:00:00"/>
    <d v="1899-12-30T00:00:00"/>
    <d v="1899-12-30T00:00:00"/>
    <x v="0"/>
    <s v="Cumplido"/>
  </r>
  <r>
    <s v="INC000002523426"/>
    <s v="HOUSING"/>
    <x v="6"/>
    <s v="APQ ACCESOS"/>
    <s v="EDUARDO A NUÑEZ LAMOZA"/>
    <s v="tct_edunul"/>
    <s v="4-Menor/Localizado"/>
    <s v="4-Baja"/>
    <s v="Baja"/>
    <s v="Requerimiento de Cliente"/>
    <s v="TELEFONICA CYBERSECURITY TECH CHILE SPA"/>
    <s v="RONDA SALAS TECNICAS"/>
    <s v="29/12/2023 6:08:46"/>
    <s v="29/12/2023 6:09:47"/>
    <x v="0"/>
    <s v="TI"/>
    <s v="INFRAESTRUCTURA"/>
    <s v="29/12/2023 6:10:03"/>
    <s v="29/12/2023 23:50:00"/>
    <s v="REVISION DE SALAS Y RACK"/>
    <s v="RONDA REALIZADA"/>
    <d v="1899-12-30T00:00:00"/>
    <d v="1899-12-30T00:00:00"/>
    <d v="1899-12-30T00:00:00"/>
    <x v="0"/>
    <s v="Cumplido"/>
  </r>
  <r>
    <s v="INC000002523457"/>
    <s v="VPN IP - MPLS"/>
    <x v="6"/>
    <s v="GESTION HD"/>
    <s v="FRANCISCO J FELIU ABARCA"/>
    <s v="frp_jmarti"/>
    <s v="4-Menor/Localizado"/>
    <s v="4-Baja"/>
    <s v="Baja"/>
    <s v="Requerimiento de Cliente"/>
    <s v="BANCO DEL ESTADO DE CHILE"/>
    <s v="HD/ REQUERIMIENTO DE CAMBIO DE MEDIOS MAGNETICOS"/>
    <s v="29/12/2023 7:28:00"/>
    <s v="29/12/2023 7:36:10"/>
    <x v="0"/>
    <s v="TI"/>
    <s v="ALMACENAMIENTO y RESPALDO"/>
    <s v="29/12/2023 12:12:14"/>
    <s v="29/12/2023 23:50:00"/>
    <s v="PREVENTIVO: NO_x000a_CODIGO DE SERVICIO: 970300007_x000a_DIRECCION: SAN MARTIN 50, 2do piso  _x000a_QUIEN REPORTA: VICTOR ALTAMIRANO - 958191881_x000a_CONTACTO EN TERRENO: VICTOR ALTAMIRANO_x000a_PROBLEMA:_x000a_REQUERIMIENTO: REQUERIMIENTO DE CAMBIO DE MEDIOS MAGNETICOS_x000a_EQUIPOS ENERGIZADO"/>
    <s v="MANO REMOTA / CAMBIO DE CINTA"/>
    <d v="1899-12-30T03:06:47"/>
    <d v="1899-12-30T04:44:14"/>
    <d v="1899-12-30T01:37:27"/>
    <x v="0"/>
    <s v="Cumplido"/>
  </r>
  <r>
    <s v="INC000002523487"/>
    <s v="HOUSING"/>
    <x v="15"/>
    <s v="APQ ACCESOS"/>
    <s v="ESTEBAN O BUSTOS CORNEJO"/>
    <s v="tct_ebusto"/>
    <s v="4-Menor/Localizado"/>
    <s v="4-Baja"/>
    <s v="Baja"/>
    <s v="Requerimiento de Cliente"/>
    <s v="TELEFONICA EMPRESAS DE CHILE SA"/>
    <s v="RONDA Y REVISION DE SALAS TECNICAS"/>
    <s v="29/12/2023 8:12:48"/>
    <s v="29/12/2023 8:13:49"/>
    <x v="0"/>
    <s v="CDP ANTIGUO 1"/>
    <s v="CDP ANTIGUO 2"/>
    <s v="29/12/2023 10:14:28"/>
    <s v="29/12/2023 23:50:00"/>
    <s v="RONDA Y REVISION DE SALAS TECNICAS"/>
    <s v="RONDA REALIZADA"/>
    <d v="1899-12-30T02:00:39"/>
    <d v="1899-12-30T02:01:40"/>
    <d v="1899-12-30T00:01:01"/>
    <x v="0"/>
    <s v="Cumplido"/>
  </r>
  <r>
    <s v="INC000002523497"/>
    <s v="SAP"/>
    <x v="17"/>
    <s v="CLOUD SAP HANA"/>
    <s v="NICOLAS A SAAVEDRA EGUILUZ"/>
    <s v="tct_nsaave"/>
    <s v="4-Menor/Localizado"/>
    <s v="4-Baja"/>
    <s v="Baja"/>
    <s v="Requerimiento de Cliente"/>
    <s v="TELEFONICA EMPRESAS DE CHILE SA"/>
    <s v="Checklist Diario Clientes 29.12.23"/>
    <s v="29/12/2023 8:31:52"/>
    <s v="29/12/2023 8:33:22"/>
    <x v="0"/>
    <s v="Service"/>
    <s v="Internal"/>
    <s v="29/12/2023 8:33:47"/>
    <s v="29/12/2023 23:50:00"/>
    <s v="Se realiza Checklist Diario de los clientes; _x000a_HDC_x000a_NUTRISCO_x000a_COAGRA_x000a_BLUMAR"/>
    <s v="Se realiza Checklist Diario de los clientes; _x000a_HDC_x000a_NUTRISCO_x000a_COAGRA"/>
    <d v="1899-12-30T00:00:00"/>
    <d v="1899-12-30T00:01:55"/>
    <d v="1899-12-30T00:01:55"/>
    <x v="0"/>
    <s v="Cumplido"/>
  </r>
  <r>
    <s v="INC000002523550"/>
    <s v="RED INTERNA"/>
    <x v="1"/>
    <s v="APQ ACCESOS"/>
    <s v="CARLOS F ARAYA RAMIREZ"/>
    <s v="tct_cararr"/>
    <s v="4-Menor/Localizado"/>
    <s v="4-Baja"/>
    <s v="Baja"/>
    <s v="Requerimiento de Cliente"/>
    <s v="TELEFONICA CYBERSECURITY TECH CHILE SPA"/>
    <s v="RONDA INSPECTIVA"/>
    <s v="29/12/2023 9:28:21"/>
    <s v="29/12/2023 9:32:07"/>
    <x v="0"/>
    <s v="CDP ANTIGUO 1"/>
    <s v="CDP ANTIGUO 2"/>
    <s v="29/12/2023 9:57:55"/>
    <s v="29/12/2023 23:50:00"/>
    <m/>
    <s v="ronda realizada"/>
    <d v="1899-12-30T00:00:00"/>
    <d v="1899-12-30T00:00:00"/>
    <d v="1899-12-30T00:00:00"/>
    <x v="0"/>
    <s v="Cumplido"/>
  </r>
  <r>
    <s v="INC000002523553"/>
    <s v="HOUSING"/>
    <x v="1"/>
    <s v="APQ ACCESOS"/>
    <s v="CARLOS F ARAYA RAMIREZ"/>
    <s v="tct_cararr"/>
    <s v="4-Menor/Localizado"/>
    <s v="4-Baja"/>
    <s v="Baja"/>
    <s v="Requerimiento de Cliente"/>
    <s v="TELEFONICA CYBERSECURITY TECH CHILE SPA"/>
    <s v="TOMA DE ALARMAS"/>
    <s v="29/12/2023 9:33:58"/>
    <s v="29/12/2023 9:34:55"/>
    <x v="0"/>
    <s v="CDP ANTIGUO 1"/>
    <s v="CDP ANTIGUO 2"/>
    <s v="29/12/2023 9:58:50"/>
    <s v="29/12/2023 23:50:00"/>
    <m/>
    <s v="toma de alarmas realizada"/>
    <d v="1899-12-30T00:00:00"/>
    <d v="1899-12-30T00:00:00"/>
    <d v="1899-12-30T00:00:00"/>
    <x v="0"/>
    <s v="Cumplido"/>
  </r>
  <r>
    <s v="INC000002523662"/>
    <s v="RED INTERNA"/>
    <x v="0"/>
    <s v="APQ ACCESOS"/>
    <s v="CRISTOPHER MALDONADO ROMERO"/>
    <s v="tct_cmaldo"/>
    <s v="4-Menor/Localizado"/>
    <s v="4-Baja"/>
    <s v="Baja"/>
    <s v="Requerimiento de Cliente"/>
    <s v="TELEFONICA EMPRESAS DE CHILE SA"/>
    <s v="RONDA TOMA DE TEMPERATURAS SALAS TIC"/>
    <s v="29/12/2023 10:56:50"/>
    <s v="29/12/2023 10:57:48"/>
    <x v="0"/>
    <s v="CDP ANTIGUO 1"/>
    <s v="CDP ANTIGUO 2"/>
    <s v="29/12/2023 12:28:34"/>
    <s v="29/12/2023 23:50:00"/>
    <m/>
    <s v="RONDA REALIZADA"/>
    <d v="1899-12-30T00:00:00"/>
    <d v="1899-12-30T00:00:00"/>
    <d v="1899-12-30T00:00:00"/>
    <x v="0"/>
    <s v="Cumplido"/>
  </r>
  <r>
    <s v="INC000002523763"/>
    <s v="HOUSING"/>
    <x v="6"/>
    <s v="APQ ACCESOS"/>
    <s v="FRANCISCO J FELIU ABARCA"/>
    <s v="tct_frafea"/>
    <s v="4-Menor/Localizado"/>
    <s v="4-Baja"/>
    <s v="Baja"/>
    <s v="Requerimiento de Cliente"/>
    <s v="TELEFONICA CYBERSECURITY TECH CHILE SPA"/>
    <s v="RONDA PREVENTIVA EN SALAS TIC"/>
    <s v="29/12/2023 11:45:21"/>
    <s v="29/12/2023 11:46:13"/>
    <x v="0"/>
    <s v="TI"/>
    <s v="INFRAESTRUCTURA"/>
    <s v="29/12/2023 12:05:11"/>
    <s v="29/12/2023 23:50:00"/>
    <s v="RONDA PREVENTIVA EN SALAS TIC"/>
    <s v="RONDA REALIZADA"/>
    <d v="1899-12-30T00:00:00"/>
    <d v="1899-12-30T00:00:00"/>
    <d v="1899-12-30T00:00:00"/>
    <x v="0"/>
    <s v="Cumplido"/>
  </r>
  <r>
    <s v="INC000002523780"/>
    <s v="VPN IP - MPLS"/>
    <x v="2"/>
    <s v="GESTION HD"/>
    <s v="LUIS RODRIGO ACEVEDO COLLIPAL"/>
    <s v="frp_spevel"/>
    <s v="3-Moderado/Limitado"/>
    <s v="3-Medio"/>
    <s v="Media"/>
    <s v="Requerimiento de Cliente"/>
    <s v="HORTIFRUT S.A"/>
    <s v="HD/Creación de cuenta VPN - ST-97818"/>
    <s v="29/12/2023 12:27:30"/>
    <s v="29/12/2023 12:30:16"/>
    <x v="0"/>
    <s v="CDP ANTIGUO 1"/>
    <s v="CDP ANTIGUO 2"/>
    <s v="29/12/2023 15:50:28"/>
    <s v="29/12/2023 23:50:00"/>
    <s v="PREVENTIVO: NO_x000a_CODIGO DE SERVICIO: _x000a_DIRECCION:_x000a_QUIEN REPORTA:  rodrigo von hausen _x000a_M +56 957139471  _x000a_CONTACTO EN TERRENO: _x000a_PROBLEMA:_x000a_REQUERIMIENTO: Favor su ayuda para crear una cuenta VPN para el usuario rurdaniga@hortifrut.com que cuente con los mismos"/>
    <s v="Se crea nuevo usuario para acceso vpn-ssl rurdaniga con los mismos permisos que usuario jsandoval._x000a_Contraeña de acceso  para nuevo usuario fue enviado a rvonhausen@hortifrut.com_x000a__x000a_Rodrigo Acevedo"/>
    <d v="1899-12-30T00:53:25"/>
    <d v="1899-12-30T03:22:58"/>
    <d v="1899-12-30T02:29:33"/>
    <x v="0"/>
    <s v="Cumplido"/>
  </r>
  <r>
    <s v="INC000002523791"/>
    <s v="INFRAESTRUCTURA DC"/>
    <x v="6"/>
    <s v="APQ ACCESOS"/>
    <s v="FRANCISCO J FELIU ABARCA"/>
    <s v="tct_frafea"/>
    <s v="4-Menor/Localizado"/>
    <s v="4-Baja"/>
    <s v="Baja"/>
    <s v="Requerimiento de Cliente"/>
    <s v="TELEFONICA CYBERSECURITY TECH CHILE SPA"/>
    <s v="RONDA POR TOMA DE TEMPERATURAS EN SALAS TIC"/>
    <s v="29/12/2023 12:41:54"/>
    <s v="29/12/2023 12:42:44"/>
    <x v="0"/>
    <s v="TI"/>
    <s v="CLIMA"/>
    <s v="29/12/2023 12:58:14"/>
    <s v="29/12/2023 23:50:00"/>
    <s v="RONDA POR TOMA DE TEMPERATURAS EN SALAS TIC"/>
    <s v="RONDA REALIZADA"/>
    <d v="1899-12-30T00:00:00"/>
    <d v="1899-12-30T00:00:00"/>
    <d v="1899-12-30T00:00:00"/>
    <x v="0"/>
    <s v="Cumplido"/>
  </r>
  <r>
    <s v="INC000002523905"/>
    <s v="HOUSING"/>
    <x v="3"/>
    <s v="DUOC TICKET AUTOMATICO"/>
    <s v="GUSTAVO AVILA VERA"/>
    <s v="frp_jciert"/>
    <s v="4-Menor/Localizado"/>
    <s v="4-Baja"/>
    <s v="Baja"/>
    <s v="Incidente de Cliente"/>
    <s v="FUNDACION INSTITUTO PROFESIONAL DUOC UC"/>
    <s v="duoc | RE: Certificados SSL en Ambiente QA"/>
    <s v="29/12/2023 10:40:27"/>
    <s v="29/12/2023 10:43:43"/>
    <x v="0"/>
    <s v="CDP ANTIGUO 1"/>
    <s v="CDP ANTIGUO 2"/>
    <s v="29/12/2023 12:51:42"/>
    <s v="29/12/2023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fectúa contacto con cliente: Si, por correo_x000a_Teléfono de contacto:N/A_x000a_Acciones realizadas:Se instala los nuevos certificados en ambiente de QA, los certificados anteriores habían vencidos el 19 de dic de 2023_x000a_Solución paliativa o definitiva: Instalaci"/>
    <d v="1899-12-30T00:38:20"/>
    <d v="1899-12-30T02:11:15"/>
    <d v="1899-12-30T01:32:55"/>
    <x v="1"/>
    <s v=""/>
  </r>
  <r>
    <s v="INC000002523933"/>
    <s v="HOUSING"/>
    <x v="14"/>
    <s v="BELIEVE"/>
    <s v="CRISTOPHER MALDONADO ROMERO"/>
    <s v="frp_pcamay"/>
    <s v="3-Moderado/Limitado"/>
    <s v="3-Medio"/>
    <s v="Media"/>
    <s v="Requerimiento de Cliente"/>
    <s v="TELEFONICA EMPRESAS DE CHILE SA"/>
    <s v="GESTION DATACENTER/ ACCESOS / Univeridad del Alba"/>
    <s v="29/12/2023 11:45:01"/>
    <s v="29/12/2023 11:45:19"/>
    <x v="0"/>
    <s v="COMUNICACIONES"/>
    <s v="VPN IP - MPLS"/>
    <s v="29/12/2023 12:28:01"/>
    <s v="29/12/2023 23:50:00"/>
    <s v="EMPRESA: Univeridad del Alba_x000a_CÓDIGO DE SERVICIO: _x000a_DIRECCIÓN:Av. Apoquindo #7071, Las Condes, Santiago_x000a_NOMBRE DE QUIEN REPORTA: Jose _x000a_TELÉFONO DE QUIEN REPORTA:  963943352_x000a_NOMBRE DE CONTACTO EN TERRENO: _x000a_PROBLEMA: Retiro Servidor desde Rack_x000a_EQUIPOS ENERGI"/>
    <s v="ACCESOS RECHAZADOS"/>
    <d v="1899-12-30T00:26:40"/>
    <d v="1899-12-30T00:43:00"/>
    <d v="1899-12-30T00:16:20"/>
    <x v="0"/>
    <s v="Cumplido"/>
  </r>
  <r>
    <s v="INC000002523948"/>
    <s v="HOUSING"/>
    <x v="19"/>
    <s v="BELIEVE"/>
    <s v="FRANCISCO J FELIU ABARCA"/>
    <s v="frp_pcamay"/>
    <s v="3-Moderado/Limitado"/>
    <s v="3-Medio"/>
    <s v="Media"/>
    <s v="Requerimiento de Cliente"/>
    <s v="INDRA SISTEMAS CHILE S A"/>
    <s v="GESTION DATACENTER/ ACCESOS / INDRA SISTEMAS"/>
    <s v="29/12/2023 12:23:20"/>
    <s v="29/12/2023 12:23:47"/>
    <x v="0"/>
    <s v="HARDWARE"/>
    <s v="DATACENTER"/>
    <s v="29/12/2023 12:54:47"/>
    <s v="29/12/2023 23:50:00"/>
    <s v="EMPRESA: INDRA SISTEMAS_x000a_CÓDIGO DE SERVICIO: _x000a_DIRECCIÓN:Calle San Martin #50, Santiago Centro, Santiago_x000a_NOMBRE DE QUIEN REPORTA: Vanessa Sepulveda_x000a_TELÉFONO DE QUIEN REPORTA: 56 9 5761 6266 _x000a_NOMBRE DE CONTACTO EN TERRENO: _x000a_PROBLEMA: _x000a_EQUIPOS ENERGIZADO/REI"/>
    <s v="ACCESOS AUTORIZADOS"/>
    <d v="1899-12-30T00:28:37"/>
    <d v="1899-12-30T00:31:27"/>
    <d v="1899-12-30T00:02:50"/>
    <x v="0"/>
    <s v="Cumplido"/>
  </r>
  <r>
    <s v="INC000002523954"/>
    <s v="INFRAESTRUCTURA DC"/>
    <x v="1"/>
    <s v="APQ ACCESOS"/>
    <s v="CARLOS F ARAYA RAMIREZ"/>
    <s v="tct_cararr"/>
    <s v="4-Menor/Localizado"/>
    <s v="4-Baja"/>
    <s v="Baja"/>
    <s v="Requerimiento de Cliente"/>
    <s v="TELEFONICA CYBERSECURITY TECH CHILE SPA"/>
    <s v="FACTIBILIDAD 80347"/>
    <s v="29/12/2023 12:39:57"/>
    <s v="29/12/2023 12:40:54"/>
    <x v="0"/>
    <s v="CDP ANTIGUO 1"/>
    <s v="CDP ANTIGUO 2"/>
    <s v="29/12/2023 12:49:57"/>
    <s v="29/12/2023 23:50:00"/>
    <s v="BCO SANTANDER"/>
    <s v="FACTIBILIDAD ENVIADA"/>
    <d v="1899-12-30T00:08:25"/>
    <d v="1899-12-30T00:10:00"/>
    <d v="1899-12-30T00:01:35"/>
    <x v="0"/>
    <s v="Cumplido"/>
  </r>
  <r>
    <s v="INC000002524001"/>
    <s v="HOUSING"/>
    <x v="15"/>
    <s v="APQ ACCESOS"/>
    <s v="ESTEBAN O BUSTOS CORNEJO"/>
    <s v="tct_ebusto"/>
    <s v="4-Menor/Localizado"/>
    <s v="4-Baja"/>
    <s v="Baja"/>
    <s v="Requerimiento de Cliente"/>
    <s v="TELEFONICA EMPRESAS DE CHILE SA"/>
    <s v="TOMA DE ALARMAS DE CLIENTES"/>
    <s v="29/12/2023 15:53:42"/>
    <s v="29/12/2023 15:55:14"/>
    <x v="0"/>
    <s v="CDP ANTIGUO 1"/>
    <s v="CDP ANTIGUO 2"/>
    <s v="29/12/2023 16:00:10"/>
    <s v="29/12/2023 23:50:00"/>
    <s v="TOMA DE ALARMAS DE CLIENTES"/>
    <s v="TOMA DE ALARMAS REALIZADA"/>
    <d v="1899-12-30T00:04:56"/>
    <d v="1899-12-30T00:06:28"/>
    <d v="1899-12-30T00:01:32"/>
    <x v="0"/>
    <s v="Cumplido"/>
  </r>
  <r>
    <s v="INC000002524045"/>
    <s v="VPN IP - MPLS"/>
    <x v="19"/>
    <s v="GESTION HD"/>
    <s v="FRANCISCO J FELIU ABARCA"/>
    <s v="frp_fpetro"/>
    <s v="3-Moderado/Limitado"/>
    <s v="3-Medio"/>
    <s v="Media"/>
    <s v="Requerimiento de Cliente"/>
    <s v="PROSEGUR LTDA."/>
    <s v="HD/Acceso permanente Data Center"/>
    <s v="29/12/2023 13:11:17"/>
    <s v="29/12/2023 13:13:28"/>
    <x v="0"/>
    <s v="CDP ANTIGUO 1"/>
    <s v="CDP ANTIGUO 2"/>
    <s v="29/12/2023 13:38:26"/>
    <s v="29/12/2023 23:50:00"/>
    <s v="PREVENTIVO: NO_x000a_CODIGO DE SERVICIO:_x000a_DIRECCION: Av. Del valle N° 787 piso 4 of 402 - Huechuraba - Santiago - Chile_x000a_QUIEN REPORTA:  HERNAN FUENTEALBA GALARCE +56 9 58117843_x000a_CONTACTO EN TERRENO:  HERNAN FUENTEALBA GALARCE +56 9 58117843_x000a__x000a_REQUERIMIENTO:_x000a__x000a_Junt"/>
    <s v="ACCESOS AUTORIZADOS"/>
    <d v="1899-12-30T00:08:52"/>
    <d v="1899-12-30T00:27:09"/>
    <d v="1899-12-30T00:18:17"/>
    <x v="0"/>
    <s v="Cumplido"/>
  </r>
  <r>
    <s v="INC000002524063"/>
    <s v="HOUSING"/>
    <x v="16"/>
    <s v="BELIEVE"/>
    <s v="JOSE G MARQUEZ MARCANO"/>
    <s v="frp_jolsso"/>
    <s v="3-Moderado/Limitado"/>
    <s v="3-Medio"/>
    <s v="Media"/>
    <s v="Requerimiento de Cliente"/>
    <s v="TELEFONICA EMPRESAS DE CHILE SA"/>
    <s v="GESTION DATACENTER/ ACCESOS /TELEFONICA EMPRESAS DE CHILE SA"/>
    <s v="29/12/2023 13:45:00"/>
    <s v="29/12/2023 13:46:41"/>
    <x v="0"/>
    <s v="COMUNICACIONES"/>
    <s v="VPN IP - MPLS"/>
    <s v="29/12/2023 16:29:45"/>
    <s v="29/12/2023 23:50:00"/>
    <s v="EMPRESA: TELEFONICA EMPRESAS DE CHILE SA_x000a_CÓDIGO DE SERVICIO: _x000a_DIRECCIÓN:AV. Presidente Prieto #226, Paine, Santiago_x000a_NOMBRE DE QUIEN REPORTA: Javier Romero_x000a_TELÉFONO DE QUIEN REPORTA: 995290524_x000a_NOMBRE DE CONTACTO EN TERRENO: _x000a_REQUERIMIENTO: Se requiere acc"/>
    <s v="ACCESOS AUTORIZADOS"/>
    <d v="1899-12-30T02:05:51"/>
    <d v="1899-12-30T02:44:45"/>
    <d v="1899-12-30T00:38:54"/>
    <x v="0"/>
    <s v="Cumplido"/>
  </r>
  <r>
    <s v="INC000002524088"/>
    <s v="HOUSING"/>
    <x v="16"/>
    <s v="BELIEVE"/>
    <s v="ESTEBAN O BUSTOS CORNEJO"/>
    <s v="frp_jolsso"/>
    <s v="3-Moderado/Limitado"/>
    <s v="3-Medio"/>
    <s v="Media"/>
    <s v="Requerimiento de Cliente"/>
    <s v="HUAWEI CHILE S A"/>
    <s v="GESTION DATACENTER/ ACCESOS /HUAWEI CHILE S A"/>
    <s v="29/12/2023 15:09:30"/>
    <s v="29/12/2023 15:15:20"/>
    <x v="0"/>
    <s v="COMUNICACIONES"/>
    <s v="VPN IP - MPLS"/>
    <s v="29/12/2023 16:30:2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31"/>
    <d v="1899-12-30T01:20:57"/>
    <d v="1899-12-30T00:24:26"/>
    <x v="0"/>
    <s v="Cumplido"/>
  </r>
  <r>
    <s v="INC000002524093"/>
    <s v="HOUSING"/>
    <x v="16"/>
    <s v="BELIEVE"/>
    <s v="ESTEBAN O BUSTOS CORNEJO"/>
    <s v="frp_jolsso"/>
    <s v="3-Moderado/Limitado"/>
    <s v="3-Medio"/>
    <s v="Media"/>
    <s v="Requerimiento de Cliente"/>
    <s v="HUAWEI CHILE S A"/>
    <s v="GESTION DATACENTER/ ACCESOS /HUAWEI CHILE S A"/>
    <s v="29/12/2023 15:16:48"/>
    <s v="29/12/2023 15:18:22"/>
    <x v="0"/>
    <s v="COMUNICACIONES"/>
    <s v="VPN IP - MPLS"/>
    <s v="29/12/2023 16:31:07"/>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6:57"/>
    <d v="1899-12-30T01:14:19"/>
    <d v="1899-12-30T00:17:22"/>
    <x v="0"/>
    <s v="Cumplido"/>
  </r>
  <r>
    <s v="INC000002524096"/>
    <s v="HOUSING"/>
    <x v="16"/>
    <s v="BELIEVE"/>
    <s v="ESTEBAN O BUSTOS CORNEJO"/>
    <s v="frp_jolsso"/>
    <s v="3-Moderado/Limitado"/>
    <s v="3-Medio"/>
    <s v="Media"/>
    <s v="Requerimiento de Cliente"/>
    <s v="HUAWEI CHILE S A"/>
    <s v="GESTION DATACENTER/ ACCESOS /HUAWEI CHILE S A"/>
    <s v="29/12/2023 15:19:06"/>
    <s v="29/12/2023 15:20:17"/>
    <x v="0"/>
    <s v="COMUNICACIONES"/>
    <s v="VPN IP - MPLS"/>
    <s v="29/12/2023 16:31:34"/>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06"/>
    <d v="1899-12-30T01:12:28"/>
    <d v="1899-12-30T00:15:22"/>
    <x v="0"/>
    <s v="Cumplido"/>
  </r>
  <r>
    <s v="INC000002524099"/>
    <s v="HOUSING"/>
    <x v="16"/>
    <s v="BELIEVE"/>
    <s v="ESTEBAN O BUSTOS CORNEJO"/>
    <s v="frp_jolsso"/>
    <s v="3-Moderado/Limitado"/>
    <s v="3-Medio"/>
    <s v="Media"/>
    <s v="Requerimiento de Cliente"/>
    <s v="HUAWEI CHILE S A"/>
    <s v="GESTION DATACENTER/ ACCESOS /HUAWEI CHILE S A"/>
    <s v="29/12/2023 15:20:53"/>
    <s v="29/12/2023 15:22:04"/>
    <x v="0"/>
    <s v="COMUNICACIONES"/>
    <s v="VPN IP - MPLS"/>
    <s v="29/12/2023 16:32:02"/>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17"/>
    <d v="1899-12-30T01:11:09"/>
    <d v="1899-12-30T00:13:52"/>
    <x v="0"/>
    <s v="Cumplido"/>
  </r>
  <r>
    <s v="INC000002524100"/>
    <s v="HOUSING"/>
    <x v="16"/>
    <s v="BELIEVE"/>
    <s v="ESTEBAN O BUSTOS CORNEJO"/>
    <s v="frp_jolsso"/>
    <s v="3-Moderado/Limitado"/>
    <s v="3-Medio"/>
    <s v="Media"/>
    <s v="Requerimiento de Cliente"/>
    <s v="HUAWEI CHILE S A"/>
    <s v="GESTION DATACENTER/ ACCESOS /HUAWEI CHILE S A"/>
    <s v="29/12/2023 15:22:36"/>
    <s v="29/12/2023 15:23:47"/>
    <x v="0"/>
    <s v="COMUNICACIONES"/>
    <s v="VPN IP - MPLS"/>
    <s v="29/12/2023 16:32:29"/>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30"/>
    <d v="1899-12-30T01:09:53"/>
    <d v="1899-12-30T00:12:23"/>
    <x v="0"/>
    <s v="Cumplido"/>
  </r>
  <r>
    <s v="INC000002524101"/>
    <s v="HOUSING"/>
    <x v="16"/>
    <s v="BELIEVE"/>
    <s v="ESTEBAN O BUSTOS CORNEJO"/>
    <s v="frp_jolsso"/>
    <s v="3-Moderado/Limitado"/>
    <s v="3-Medio"/>
    <s v="Media"/>
    <s v="Requerimiento de Cliente"/>
    <s v="HUAWEI CHILE S A"/>
    <s v="GESTION DATACENTER/ ACCESOS /HUAWEI CHILE S A"/>
    <s v="29/12/2023 15:24:19"/>
    <s v="29/12/2023 15:25:29"/>
    <x v="0"/>
    <s v="COMUNICACIONES"/>
    <s v="VPN IP - MPLS"/>
    <s v="29/12/2023 16:32:58"/>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41"/>
    <d v="1899-12-30T01:08:39"/>
    <d v="1899-12-30T00:10:58"/>
    <x v="0"/>
    <s v="Cumplido"/>
  </r>
  <r>
    <s v="INC000002524102"/>
    <s v="HOUSING"/>
    <x v="16"/>
    <s v="BELIEVE"/>
    <s v="ESTEBAN O BUSTOS CORNEJO"/>
    <s v="frp_jolsso"/>
    <s v="3-Moderado/Limitado"/>
    <s v="3-Medio"/>
    <s v="Media"/>
    <s v="Requerimiento de Cliente"/>
    <s v="HUAWEI CHILE S A"/>
    <s v="GESTION DATACENTER/ ACCESOS /HUAWEI CHILE S A"/>
    <s v="29/12/2023 15:26:01"/>
    <s v="29/12/2023 15:27:02"/>
    <x v="0"/>
    <s v="COMUNICACIONES"/>
    <s v="VPN IP - MPLS"/>
    <s v="29/12/2023 16:33:30"/>
    <s v="29/12/2023 23:50:00"/>
    <s v="EMPRESA: HUAWEI CHILE S A_x000a_CÓDIGO DE SERVICIO: _x000a_DIRECCIÓN:AV. Presidente Prieto #226, Paine, Santiago_x000a_NOMBRE DE QUIEN REPORTA: Ronald Alayo_x000a_TELÉFONO DE QUIEN REPORTA: 56935662382_x000a_NOMBRE DE CONTACTO EN TERRENO: _x000a_REQUERIMIENTO: Realizacion de trabajos  y ti"/>
    <s v="ACCESOS AUTORIZADOS"/>
    <d v="1899-12-30T00:57:56"/>
    <d v="1899-12-30T01:07:29"/>
    <d v="1899-12-30T00:09:33"/>
    <x v="0"/>
    <s v="Cumplido"/>
  </r>
  <r>
    <s v="INC000002524109"/>
    <s v="HOUSING"/>
    <x v="14"/>
    <s v="BELIEVE"/>
    <s v="CRISTOPHER MALDONADO ROMERO"/>
    <s v="frp_dvital"/>
    <s v="3-Moderado/Limitado"/>
    <s v="3-Medio"/>
    <s v="Media"/>
    <s v="Requerimiento de Cliente"/>
    <s v="BANCO SANTANDER CHILE"/>
    <s v="GESTION DATACENTER/ ACCESOS / BANCO SANTANDER CHILE"/>
    <s v="29/12/2023 12:22:47"/>
    <s v="29/12/2023 12:28:07"/>
    <x v="0"/>
    <s v="COMUNICACIONES"/>
    <s v="VPN IP - MPLS"/>
    <s v="29/12/2023 12:37:31"/>
    <s v="29/12/2023 23:50:00"/>
    <s v="EMPRESA: BANCO SANTANDER CHILE_x000a_CÓDIGO DE SERVICIO: _x000a_DIRECCIÓN: Av. Apoquindo #7071, Las Condes, Santiago_x000a_NOMBRE DE QUIEN REPORTA: Christian Tapia_x000a_TELÉFONO DE QUIEN REPORTA:  56981568202_x000a_NOMBRE DE CONTACTO EN TERRENO: _x000a_PROBLEMA: Revision de Fibra entre ra"/>
    <s v="ACCESOS AUTORIZADOS"/>
    <d v="1899-12-30T00:06:41"/>
    <d v="1899-12-30T00:14:44"/>
    <d v="1899-12-30T00:08:03"/>
    <x v="0"/>
    <s v="Cumplido"/>
  </r>
  <r>
    <s v="INC000002524142"/>
    <s v="HOUSING"/>
    <x v="15"/>
    <s v="APQ ACCESOS"/>
    <s v="JOSE G MARQUEZ MARCANO"/>
    <s v="tct_josmam"/>
    <s v="4-Menor/Localizado"/>
    <s v="4-Baja"/>
    <s v="Baja"/>
    <s v="Requerimiento de Cliente"/>
    <s v="TELEFONICA EMPRESAS DE CHILE SA"/>
    <s v="SUPERVISION: INSTALACION de cruzada para proyecto M126979-0"/>
    <s v="29/12/2023 12:53:00"/>
    <s v="29/12/2023 12:53:49"/>
    <x v="0"/>
    <s v="CDP ANTIGUO 1"/>
    <s v="CDP ANTIGUO 2"/>
    <s v="29/12/2023 12:55:26"/>
    <s v="29/12/2023 23:50:00"/>
    <s v="INSTALACION de cruzada para proyecto M126979-0"/>
    <s v="TRABAJO REALIZADO CON EXITO"/>
    <d v="1899-12-30T00:01:20"/>
    <d v="1899-12-30T00:02:26"/>
    <d v="1899-12-30T00:01:06"/>
    <x v="0"/>
    <s v="Cumplido"/>
  </r>
  <r>
    <s v="INC000002524166"/>
    <s v="HOUSING"/>
    <x v="15"/>
    <s v="APQ ACCESOS"/>
    <s v="JOSE G MARQUEZ MARCANO"/>
    <s v="tct_josmam"/>
    <s v="4-Menor/Localizado"/>
    <s v="4-Baja"/>
    <s v="Baja"/>
    <s v="Requerimiento de Cliente"/>
    <s v="TELEFONICA EMPRESAS DE CHILE SA"/>
    <s v="SUPERVISION: Instalación de SFPs"/>
    <s v="29/12/2023 13:12:22"/>
    <s v="29/12/2023 13:13:30"/>
    <x v="0"/>
    <s v="CDP ANTIGUO 1"/>
    <s v="CDP ANTIGUO 2"/>
    <s v="29/12/2023 13:14:32"/>
    <s v="29/12/2023 23:50:00"/>
    <s v="Instalación de SFPs"/>
    <s v="TRABAJO REALIZADO"/>
    <d v="1899-12-30T00:00:44"/>
    <d v="1899-12-30T00:02:10"/>
    <d v="1899-12-30T00:01:26"/>
    <x v="0"/>
    <s v="Cumplido"/>
  </r>
  <r>
    <s v="INC000002524267"/>
    <s v="SAP"/>
    <x v="17"/>
    <s v="GESTION HD"/>
    <s v="FREDDY O CORTES DIAZ"/>
    <s v="frp_fpetro"/>
    <s v="3-Moderado/Limitado"/>
    <s v="3-Medio"/>
    <s v="Media"/>
    <s v="Requerimiento de Cliente"/>
    <s v="INDUSTRIAS CHILENAS DE ALAMBRE INCHALAM S.A."/>
    <s v="HD/Lista no sobreescribe con TX masiva"/>
    <s v="29/12/2023 16:10:37"/>
    <s v="29/12/2023 16:12:38"/>
    <x v="0"/>
    <s v="TI"/>
    <s v="APLICATIVOS"/>
    <s v="29/12/2023 16:38:05"/>
    <s v="29/12/2023 23:50:00"/>
    <s v="PREVENTIVO: NO_x000a_CODIGO DE SERVICIO: _x000a_DIRECCION:_x000a_QUIEN REPORTA:_x000a_CONTACTO EN TERRENO:_x000a__x000a_REQUERIMIENTO:_x000a__x000a__x000a_Estimados_x000a__x000a_ _x000a__x000a_Favor pasar a PRD orden indicada en archivo adjunto._x000a__x000a_Gracias,_x000a_EQUIPOS ENERGIZADO/REINICIADO:_x000a_HORARIO DE ATENCION:_x000a_OBSERVACION:_x000a_ANI:_x000a_MARCA"/>
    <s v="Se ejecuta con éxito el transporte solicitado. Se informa a cliente vía mail"/>
    <d v="1899-12-30T00:15:31"/>
    <d v="1899-12-30T00:27:28"/>
    <d v="1899-12-30T00:11:57"/>
    <x v="0"/>
    <s v="Cumplido"/>
  </r>
  <r>
    <s v="INC000002524278"/>
    <s v="INFRAESTRUCTURA DC"/>
    <x v="6"/>
    <s v="APQ ACCESOS"/>
    <s v="FRANCISCO J FELIU ABARCA"/>
    <s v="tct_frafea"/>
    <s v="4-Menor/Localizado"/>
    <s v="4-Baja"/>
    <s v="Baja"/>
    <s v="Requerimiento de Cliente"/>
    <s v="TELEFONICA CYBERSECURITY TECH CHILE SPA"/>
    <s v="RONDA POR TOMA DE TEMPERATURAS EN SALAS TIC"/>
    <s v="29/12/2023 16:51:39"/>
    <s v="29/12/2023 16:52:27"/>
    <x v="0"/>
    <s v="TI"/>
    <s v="CLIMA"/>
    <s v="29/12/2023 17:07:59"/>
    <s v="29/12/2023 23:50:00"/>
    <s v="RONDA POR TOMA DE TEMPERATURAS EN SALAS TIC"/>
    <s v="RONDA REALIZADA"/>
    <d v="1899-12-30T00:00:00"/>
    <d v="1899-12-30T00:00:00"/>
    <d v="1899-12-30T00:00:00"/>
    <x v="0"/>
    <s v="Cumplido"/>
  </r>
  <r>
    <s v="INC000002524279"/>
    <s v="SAP"/>
    <x v="17"/>
    <s v="GESTION HD"/>
    <s v="FREDDY O CORTES DIAZ"/>
    <s v="frp_fpetro"/>
    <s v="3-Moderado/Limitado"/>
    <s v="3-Medio"/>
    <s v="Media"/>
    <s v="Requerimiento de Cliente"/>
    <s v="NUTRISCO CHILE SA"/>
    <s v="HD/Transporte OT // OEDK925257"/>
    <s v="29/12/2023 16:52:38"/>
    <s v="29/12/2023 16:54:01"/>
    <x v="0"/>
    <s v="TI"/>
    <s v="APLICATIVOS"/>
    <s v="29/12/2023 23:18:13"/>
    <s v="29/12/2023 23:50:00"/>
    <s v="PREVENTIVO: NO_x000a_CODIGO DE SERVICIO:_x000a_DIRECCION:_x000a_QUIEN REPORTA:_x000a_CONTACTO EN TERRENO:_x000a__x000a_REQUERIMIENTO:_x000a__x000a__x000a__x000a_Por favor requerimos de vuestro apoyo para el transporte de la OT al ambiente productivo indicada en el asunto del correo._x000a__x000a_ _x000a__x000a_OEDK925257 - FI-GL: AR - C"/>
    <s v="Se ejecuta con éxito el transporte solicitado. Se informa a cliente vía mail"/>
    <d v="1899-12-30T05:49:14"/>
    <d v="1899-12-30T06:25:35"/>
    <d v="1899-12-30T00:36:21"/>
    <x v="0"/>
    <s v="Cumplido"/>
  </r>
  <r>
    <s v="INC000002524288"/>
    <s v="VPN IP - MPLS"/>
    <x v="6"/>
    <s v="GESTION HD"/>
    <s v="FRANCISCO J FELIU ABARCA"/>
    <s v="frp_spevel"/>
    <s v="3-Moderado/Limitado"/>
    <s v="3-Medio"/>
    <s v="Media"/>
    <s v="Requerimiento de Cliente"/>
    <s v="FUND DE BENEFICENCIA HOGAR DE CRISTO"/>
    <s v="HD/Reinicio de firewalls Fortinet"/>
    <s v="29/12/2023 17:33:31"/>
    <s v="29/12/2023 17:36:08"/>
    <x v="0"/>
    <s v="HARDWARE"/>
    <s v="CLIENTE"/>
    <s v="29/12/2023 18:49:24"/>
    <s v="29/12/2023 23:50:00"/>
    <s v="PREVENTIVO: NO_x000a_CODIGO DE SERVICIO: VPF1772559_x000a_DIRECCION: San Martin #50 Sala 4, Rack H71,Santiago,Santiago_x000a_QUIEN REPORTA:_x000a_CONTACTO EN TERRENO: _x000a__x000a_Contacto: Nicolás Hernández S._x000a__x000a_Número: 981569132_x000a__x000a_PROBLEMA:_x000a_REQUERIMIENTO:, les comento que necesitamos real"/>
    <s v="MANO REMOTA / NO SE REALIZA"/>
    <d v="1899-12-30T00:38:25"/>
    <d v="1899-12-30T01:15:53"/>
    <d v="1899-12-30T00:37:28"/>
    <x v="0"/>
    <s v="Cumplido"/>
  </r>
  <r>
    <s v="INC000002524296"/>
    <s v="INFRAESTRUCTURA DC"/>
    <x v="6"/>
    <s v="APQ ACCESOS"/>
    <s v="FRANCISCO J FELIU ABARCA"/>
    <s v="tct_frafea"/>
    <s v="4-Menor/Localizado"/>
    <s v="4-Baja"/>
    <s v="Baja"/>
    <s v="Requerimiento de Cliente"/>
    <s v="TELEFONICA CYBERSECURITY TECH CHILE SPA"/>
    <s v="RONDA PREVENTIVA Y LECTURA DE TEMPERATURAS EN SALAS TIC"/>
    <s v="29/12/2023 19:11:51"/>
    <s v="29/12/2023 19:12:36"/>
    <x v="0"/>
    <s v="TI"/>
    <s v="CLIMA"/>
    <s v="29/12/2023 19:30:30"/>
    <s v="29/12/2023 23:50:00"/>
    <s v="RONDA PREVENTIVA Y LECTURA DE TEMPERATURAS EN SALAS TIC"/>
    <s v="RONDA REALIZADO"/>
    <d v="1899-12-30T00:00:00"/>
    <d v="1899-12-30T00:00:00"/>
    <d v="1899-12-30T00:00:00"/>
    <x v="0"/>
    <s v="Cumplido"/>
  </r>
  <r>
    <s v="INC000002524372"/>
    <s v="TICKET-INTELIGENTE"/>
    <x v="4"/>
    <s v="GESTION TI"/>
    <s v="GIOVANNI D ROCCO VALENZUELA"/>
    <s v="USR_TSIGHT"/>
    <s v="1-Extenso/Generalizado"/>
    <s v="4-Baja"/>
    <s v="Baja"/>
    <s v="Incidente de Cliente"/>
    <s v="RABIE HNOSLTDA"/>
    <s v="rabie001 - aranda_app01 TICKET AUTOMATICO"/>
    <s v="29/12/2023 15:50:46"/>
    <s v="29/12/2023 15:50:46"/>
    <x v="0"/>
    <s v="TRUESIGHT"/>
    <s v="TRUESIGHT"/>
    <s v="29/12/2023 21:24:59"/>
    <s v="29/12/2023 23:50:00"/>
    <s v="PREVENTIVO=SI_x000a_CODIGO DE SERVICIO=RABIE001 - ARANDA_APP01-Disk F_x000a_DIRECCION=${Dirección_Local}_x000a_CIUDAD=${Ciudad}_x000a_COMUNA LOCAL=_x000a_REGION=${Región}_x000a_QUIEN REPORTA=Ticket automático_x000a_CONTACTO EN TERRENO=_x000a_PROBLEMA=Critical Hard Drive Space Alert for Node RABIE001 -"/>
    <s v="Se realiza limpieza de disco quedando equipo estabilizado en espacio en disco y con alarma liberada"/>
    <d v="1899-12-30T04:35:34"/>
    <d v="1899-12-30T05:34:13"/>
    <d v="1899-12-30T00:58:39"/>
    <x v="1"/>
    <s v=""/>
  </r>
  <r>
    <s v="INC000002524408"/>
    <s v="RED INTERNA"/>
    <x v="0"/>
    <s v="APQ ACCESOS"/>
    <s v="CRISTOPHER MALDONADO ROMERO"/>
    <s v="tct_cmaldo"/>
    <s v="4-Menor/Localizado"/>
    <s v="4-Baja"/>
    <s v="Baja"/>
    <s v="Requerimiento de Cliente"/>
    <s v="TELEFONICA EMPRESAS DE CHILE SA"/>
    <s v="RONDA TOMA DE TEMPERATURAS SALAS TIC"/>
    <s v="29/12/2023 15:47:45"/>
    <s v="29/12/2023 15:48:49"/>
    <x v="0"/>
    <s v="CDP ANTIGUO 1"/>
    <s v="CDP ANTIGUO 2"/>
    <s v="29/12/2023 16:16:28"/>
    <s v="29/12/2023 23:50:00"/>
    <m/>
    <s v="RONDA REALIZADA"/>
    <d v="1899-12-30T00:00:00"/>
    <d v="1899-12-30T00:00:00"/>
    <d v="1899-12-30T00:00:00"/>
    <x v="0"/>
    <s v="Cumplido"/>
  </r>
  <r>
    <s v="INC000002524414"/>
    <s v="RED INTERNA"/>
    <x v="0"/>
    <s v="APQ ACCESOS"/>
    <s v="CRISTOPHER MALDONADO ROMERO"/>
    <s v="tct_cmaldo"/>
    <s v="4-Menor/Localizado"/>
    <s v="4-Baja"/>
    <s v="Baja"/>
    <s v="Requerimiento de Cliente"/>
    <s v="TELEFONICA EMPRESAS DE CHILE SA"/>
    <s v="RONDA TOMA DE TEMPERATURAS SALAS TIC"/>
    <s v="29/12/2023 16:05:42"/>
    <s v="29/12/2023 16:15:27"/>
    <x v="0"/>
    <s v="CDP ANTIGUO 1"/>
    <s v="CDP ANTIGUO 2"/>
    <s v="29/12/2023 19:26:29"/>
    <s v="29/12/2023 23:50:00"/>
    <m/>
    <s v="RONDA REALIZADA"/>
    <d v="1899-12-30T00:00:00"/>
    <d v="1899-12-30T00:00:00"/>
    <d v="1899-12-30T00:00:00"/>
    <x v="0"/>
    <s v="Cumplido"/>
  </r>
  <r>
    <s v="INC000002524422"/>
    <s v="RED INTERNA"/>
    <x v="0"/>
    <s v="APQ ACCESOS"/>
    <s v="CRISTOPHER MALDONADO ROMERO"/>
    <s v="tct_cmaldo"/>
    <s v="4-Menor/Localizado"/>
    <s v="4-Baja"/>
    <s v="Baja"/>
    <s v="Requerimiento de Cliente"/>
    <s v="TELEFONICA EMPRESAS DE CHILE SA"/>
    <s v="RONDA TOMA DE TEMPERATURAS SALAS TIC"/>
    <s v="29/12/2023 16:23:38"/>
    <s v="29/12/2023 16:24:48"/>
    <x v="0"/>
    <s v="CDP ANTIGUO 1"/>
    <s v="CDP ANTIGUO 2"/>
    <s v="29/12/2023 19:59:25"/>
    <s v="29/12/2023 23:50:00"/>
    <m/>
    <s v="RONDA REALIZADA"/>
    <d v="1899-12-30T00:00:00"/>
    <d v="1899-12-30T00:00:00"/>
    <d v="1899-12-30T00:00:00"/>
    <x v="0"/>
    <s v="Cumplido"/>
  </r>
  <r>
    <s v="INC000002524555"/>
    <s v="HOUSING"/>
    <x v="15"/>
    <s v="APQ ACCESOS"/>
    <s v="ALDO P VALENZUELA MUJICA"/>
    <s v="tct_avalen"/>
    <s v="2-Significativo/Amplio"/>
    <s v="2-Alta"/>
    <s v="Alta"/>
    <s v="Requerimiento de Cliente"/>
    <s v="TELEFONICA EMPRESAS DE CHILE SA"/>
    <s v="RONDA Y REVISION DE SALAS TECNICAS"/>
    <s v="30/12/2023 5:04:05"/>
    <s v="30/12/2023 5:05:07"/>
    <x v="0"/>
    <s v="CDP ANTIGUO 1"/>
    <s v="CDP ANTIGUO 2"/>
    <s v="30/12/2023 5:07:11"/>
    <s v="30/12/2023 23:50:00"/>
    <s v="RONDA Y REVISION DE SALAS TECNICAS"/>
    <s v="SE REALIZA RONDA"/>
    <d v="1899-12-30T00:01:46"/>
    <d v="1899-12-30T00:03:06"/>
    <d v="1899-12-30T00:01:20"/>
    <x v="0"/>
    <s v="Cumplido"/>
  </r>
  <r>
    <s v="INC000002524557"/>
    <s v="HOUSING"/>
    <x v="15"/>
    <s v="APQ ACCESOS"/>
    <s v="ALDO P VALENZUELA MUJICA"/>
    <s v="tct_avalen"/>
    <s v="2-Significativo/Amplio"/>
    <s v="2-Alta"/>
    <s v="Alta"/>
    <s v="Requerimiento de Cliente"/>
    <s v="TELEFONICA EMPRESAS DE CHILE SA"/>
    <s v="TOMA DE ALARMAS DE CLIENTE"/>
    <s v="30/12/2023 5:07:26"/>
    <s v="30/12/2023 5:08:45"/>
    <x v="0"/>
    <s v="CDP ANTIGUO 1"/>
    <s v="CDP ANTIGUO 2"/>
    <s v="30/12/2023 5:10:09"/>
    <s v="30/12/2023 23:50:00"/>
    <s v="TOMA DE ALARMAS DE CLIENTE"/>
    <s v="SE REALIZA TOMA DE ALARMAS"/>
    <d v="1899-12-30T00:01:02"/>
    <d v="1899-12-30T00:02:43"/>
    <d v="1899-12-30T00:01:41"/>
    <x v="0"/>
    <s v="Cumplido"/>
  </r>
  <r>
    <s v="INC000002524591"/>
    <s v="RED INTERNA"/>
    <x v="0"/>
    <s v="APQ ACCESOS"/>
    <s v="CRISTOPHER MALDONADO ROMERO"/>
    <s v="tct_cmaldo"/>
    <s v="4-Menor/Localizado"/>
    <s v="4-Baja"/>
    <s v="Baja"/>
    <s v="Requerimiento de Cliente"/>
    <s v="TELEFONICA EMPRESAS DE CHILE SA"/>
    <s v="RONDA TOMA DE TEMPERATURAS SALAS TIC"/>
    <s v="30/12/2023 15:12:25"/>
    <s v="30/12/2023 15:13:52"/>
    <x v="0"/>
    <s v="CDP ANTIGUO 1"/>
    <s v="CDP ANTIGUO 2"/>
    <s v="30/12/2023 17:29:10"/>
    <s v="30/12/2023 23:50:00"/>
    <m/>
    <s v="RONDA REALIZADA"/>
    <d v="1899-12-30T00:00:00"/>
    <d v="1899-12-30T00:00:00"/>
    <d v="1899-12-30T00:00:00"/>
    <x v="0"/>
    <s v="Cumplido"/>
  </r>
  <r>
    <s v="INC000002524594"/>
    <s v="RED INTERNA"/>
    <x v="0"/>
    <s v="APQ ACCESOS"/>
    <s v="CRISTOPHER MALDONADO ROMERO"/>
    <s v="tct_cmaldo"/>
    <s v="4-Menor/Localizado"/>
    <s v="4-Baja"/>
    <s v="Baja"/>
    <s v="Requerimiento de Cliente"/>
    <s v="TELEFONICA EMPRESAS DE CHILE SA"/>
    <s v="RONDA TOMA DE TEMPERATURAS SALAS TIC"/>
    <s v="30/12/2023 15:14:58"/>
    <s v="30/12/2023 15:16:01"/>
    <x v="0"/>
    <s v="CDP ANTIGUO 1"/>
    <s v="CDP ANTIGUO 2"/>
    <s v="30/12/2023 17:29:40"/>
    <s v="30/12/2023 23:50:00"/>
    <m/>
    <s v="RONDA REALIZADA"/>
    <d v="1899-12-30T00:00:00"/>
    <d v="1899-12-30T00:00:00"/>
    <d v="1899-12-30T00:00:00"/>
    <x v="0"/>
    <s v="Cumplido"/>
  </r>
  <r>
    <s v="INC000002524614"/>
    <s v="HOUSING"/>
    <x v="19"/>
    <s v="BELIEVE"/>
    <s v="FRANCISCO J FELIU ABARCA"/>
    <s v="frp_pcamay"/>
    <s v="3-Moderado/Limitado"/>
    <s v="3-Medio"/>
    <s v="Media"/>
    <s v="Requerimiento de Cliente"/>
    <s v="TELEFONICA EMPRESAS DE CHILE SA"/>
    <s v="GESTION DATACENTER/ ACCESOS / hogar de cristo"/>
    <s v="29/12/2023 17:26:39"/>
    <s v="29/12/2023 17:27:04"/>
    <x v="0"/>
    <s v="HARDWARE"/>
    <s v="CLIENTE"/>
    <s v="29/12/2023 17:34:53"/>
    <s v="29/12/2023 23:50:00"/>
    <s v="EMPRESA: hogar de cristo_x000a_CÓDIGO DE SERVICIO: _x000a_DIRECCIÓN:Calle San Martin #50, Santiago Centro, Santiago_x000a_NOMBRE DE QUIEN REPORTA: Daniel Ormazabal Chamorro_x000a_TELÉFONO DE QUIEN REPORTA:  996560996_x000a_NOMBRE DE CONTACTO EN TERRENO: _x000a_PROBLEMA: Revision de configu"/>
    <s v="ACCESOS AUTORIZADOS"/>
    <d v="1899-12-30T00:04:18"/>
    <d v="1899-12-30T00:08:14"/>
    <d v="1899-12-30T00:03:56"/>
    <x v="0"/>
    <s v="Cumplido"/>
  </r>
  <r>
    <s v="INC000002524730"/>
    <s v="TICKET-INTELIGENTE"/>
    <x v="4"/>
    <s v="GESTION TI"/>
    <s v="GIOVANNI D ROCCO VALENZUELA"/>
    <s v="USR_TSIGHT"/>
    <s v="1-Extenso/Generalizado"/>
    <s v="4-Baja"/>
    <s v="Baja"/>
    <s v="Incidente de Cliente"/>
    <s v="GPS CHILE SPA"/>
    <s v="gpschi01 - wnprap_gps04 TICKET AUTOMATICO"/>
    <s v="29/12/2023 20:49:41"/>
    <s v="29/12/2023 20:49:41"/>
    <x v="0"/>
    <s v="TRUESIGHT"/>
    <s v="TRUESIGHT"/>
    <s v="30/12/2023 0:29:33"/>
    <s v="30/12/2023 23:50:00"/>
    <s v="PREVENTIVO=SI_x000a_CODIGO DE SERVICIO=WNPRAP_GPS04_x000a_DIRECCION=_x000a_CIUDAD=_x000a_COMUNA LOCAL=_x000a_REGION=_x000a_QUIEN REPORTA=Ticket automático_x000a_CONTACTO EN TERRENO=_x000a_PROBLEMA=High RAM Usage Alert for Node GPSCHI01 - WNPRAP_GPS04_x000a_REQUERIMIENTO=_x000a_EQUIPOS ENERGIZADO O REINICIADO=_x000a_HOR"/>
    <m/>
    <d v="1899-12-30T03:36:51"/>
    <d v="1899-12-30T03:39:52"/>
    <d v="1899-12-30T00:03:01"/>
    <x v="1"/>
    <s v=""/>
  </r>
  <r>
    <s v="INC000002524819"/>
    <s v="SAP"/>
    <x v="17"/>
    <s v="GESTION HD"/>
    <s v="FREDDY O CORTES DIAZ"/>
    <s v="frp_fpetro"/>
    <s v="3-Moderado/Limitado"/>
    <s v="3-Medio"/>
    <s v="Media"/>
    <s v="Requerimiento de Cliente"/>
    <s v="INDUSTRIAS CHILENAS DE ALAMBRE INCHALAM S.A."/>
    <s v="HD/INCHALAM - Listado de OTs"/>
    <s v="30/12/2023 11:07:41"/>
    <s v="30/12/2023 11:09:59"/>
    <x v="0"/>
    <s v="TI"/>
    <s v="APLICATIVOS"/>
    <s v="30/12/2023 18:31:06"/>
    <s v="30/12/2023 23:50:00"/>
    <s v="PREVENTIVO: NO_x000a_CODIGO DE SERVICIO:_x000a_DIRECCION:_x000a_QUIEN REPORTA:_x000a_CONTACTO EN TERRENO:_x000a__x000a_REQUERIMIENTO:_x000a__x000a__x000a__x000a_Buenas Tardes Pedro,_x000a__x000a_Adjunto listado de OT's para transportar por el proyecto C2024_x000a__x000a_Quedo atento a la confirmación del Transporte a PRD, para la verifi"/>
    <s v="Se ejecuta con éxito el apoyo realizado a cliente en proyecto CO. Se importan con éxito las 5 órdenes solicitadas, además de la revisión del sistema durante el proceso de migración de datos"/>
    <d v="1899-12-30T03:29:58"/>
    <d v="1899-12-30T07:23:25"/>
    <d v="1899-12-30T03:53:27"/>
    <x v="0"/>
    <s v="Cumplido"/>
  </r>
  <r>
    <s v="INC000002524851"/>
    <s v="RED INTERNA"/>
    <x v="6"/>
    <s v="APQ ACCESOS"/>
    <s v="FRANCISCO J FELIU ABARCA"/>
    <s v="tct_frafea"/>
    <s v="4-Menor/Localizado"/>
    <s v="4-Baja"/>
    <s v="Baja"/>
    <s v="Requerimiento de Cliente"/>
    <s v="TELEFONICA CYBERSECURITY TECH CHILE SPA"/>
    <s v="ORDENAMIENTO Y LIMPIEZA DE CABLES PANEL DE MONITORES OPERACIONES SM"/>
    <s v="30/12/2023 14:46:23"/>
    <s v="30/12/2023 14:50:04"/>
    <x v="0"/>
    <s v="TI"/>
    <s v="RED INTERNA"/>
    <s v="30/12/2023 16:25:31"/>
    <s v="30/12/2023 23:50:00"/>
    <s v="PREVENTIVO: NO_x000a_CODIGO DE SERVICIO: N/A_x000a_DIRECCION:  DCSM _x000a_QUIEN REPORTA: FRANCISCO FELIU_x000a_CONTACTO EN TERRENO: FRANCISCO FELIU_x000a_PROBLEMA: N/A_x000a_REQUERIMIENTO: ORDENAMIENTO Y LIMPIEZA DE CABLES PANEL DE MONITORES OPERACIONES SM"/>
    <s v="MEJORA CONTINUA / ORDENAMIENTO DE CABLES"/>
    <d v="1899-12-30T00:00:00"/>
    <d v="1899-12-30T00:00:00"/>
    <d v="1899-12-30T00:00:00"/>
    <x v="0"/>
    <s v="Cumplido"/>
  </r>
  <r>
    <s v="INC000002524854"/>
    <s v="INFRAESTRUCTURA DC"/>
    <x v="6"/>
    <s v="APQ ACCESOS"/>
    <s v="FRANCISCO J FELIU ABARCA"/>
    <s v="tct_frafea"/>
    <s v="4-Menor/Localizado"/>
    <s v="4-Baja"/>
    <s v="Baja"/>
    <s v="Requerimiento de Cliente"/>
    <s v="TELEFONICA CYBERSECURITY TECH CHILE SPA"/>
    <s v="RONDA POR TOMA DE TEMPERATURAS EN SALAS TIC"/>
    <s v="30/12/2023 16:44:34"/>
    <s v="30/12/2023 16:45:20"/>
    <x v="0"/>
    <s v="TI"/>
    <s v="CLIMA"/>
    <s v="30/12/2023 16:56:09"/>
    <s v="30/12/2023 23:50:00"/>
    <s v="RONDA POR TOMA DE TEMPERATURAS EN SALAS TIC"/>
    <s v="RONDA REALIZADA"/>
    <d v="1899-12-30T00:00:00"/>
    <d v="1899-12-30T00:00:00"/>
    <d v="1899-12-30T00:00:00"/>
    <x v="0"/>
    <s v="Cumplido"/>
  </r>
  <r>
    <s v="INC000002524856"/>
    <s v="RED INTERNA"/>
    <x v="0"/>
    <s v="APQ ACCESOS"/>
    <s v="CRISTOPHER MALDONADO ROMERO"/>
    <s v="tct_cmaldo"/>
    <s v="4-Menor/Localizado"/>
    <s v="4-Baja"/>
    <s v="Baja"/>
    <s v="Requerimiento de Cliente"/>
    <s v="TELEFONICA EMPRESAS DE CHILE SA"/>
    <s v="RONDA TOMA DE TEMPERATURAS SALAS TIC"/>
    <s v="30/12/2023 18:34:11"/>
    <s v="30/12/2023 18:35:29"/>
    <x v="0"/>
    <s v="CDP ANTIGUO 1"/>
    <s v="CDP ANTIGUO 2"/>
    <s v="30/12/2023 18:47:50"/>
    <s v="30/12/2023 23:50:00"/>
    <m/>
    <s v="RONDA REALIZADA"/>
    <d v="1899-12-30T00:00:00"/>
    <d v="1899-12-30T00:00:00"/>
    <d v="1899-12-30T00:00:00"/>
    <x v="0"/>
    <s v="Cumplido"/>
  </r>
  <r>
    <s v="INC000002524859"/>
    <s v="RED INTERNA"/>
    <x v="0"/>
    <s v="APQ ACCESOS"/>
    <s v="CRISTOPHER MALDONADO ROMERO"/>
    <s v="tct_cmaldo"/>
    <s v="4-Menor/Localizado"/>
    <s v="4-Baja"/>
    <s v="Baja"/>
    <s v="Requerimiento de Cliente"/>
    <s v="TELEFONICA EMPRESAS DE CHILE SA"/>
    <s v="RONDA TOMA DE TEMPERATURAS SALAS TIC"/>
    <s v="30/12/2023 18:49:21"/>
    <s v="30/12/2023 18:50:18"/>
    <x v="0"/>
    <s v="CDP ANTIGUO 1"/>
    <s v="CDP ANTIGUO 2"/>
    <s v="30/12/2023 19:19:50"/>
    <s v="30/12/2023 23:50:00"/>
    <m/>
    <s v="RONDA REALIZADA"/>
    <d v="1899-12-30T00:00:00"/>
    <d v="1899-12-30T00:00:00"/>
    <d v="1899-12-30T00:00:00"/>
    <x v="0"/>
    <s v="Cumplido"/>
  </r>
  <r>
    <s v="INC000002524861"/>
    <s v="INFRAESTRUCTURA DC"/>
    <x v="6"/>
    <s v="APQ ACCESOS"/>
    <s v="FRANCISCO J FELIU ABARCA"/>
    <s v="tct_frafea"/>
    <s v="4-Menor/Localizado"/>
    <s v="4-Baja"/>
    <s v="Baja"/>
    <s v="Requerimiento de Cliente"/>
    <s v="TELEFONICA CYBERSECURITY TECH CHILE SPA"/>
    <s v="RONDA PREVENTIVA Y LECTURA DE TEMPERATURAS EN SALAS TIC"/>
    <s v="30/12/2023 19:14:45"/>
    <s v="30/12/2023 19:15:30"/>
    <x v="0"/>
    <s v="TI"/>
    <s v="CLIMA"/>
    <s v="30/12/2023 19:29:19"/>
    <s v="30/12/2023 23:50:00"/>
    <s v="RONDA PREVENTIVA Y LECTURA DE TEMPERATURAS EN SALAS TIC"/>
    <s v="RONDA REALIZADA"/>
    <d v="1899-12-30T00:00:00"/>
    <d v="1899-12-30T00:00:00"/>
    <d v="1899-12-30T00:00:00"/>
    <x v="0"/>
    <s v="Cumplido"/>
  </r>
  <r>
    <s v="INC000002524870"/>
    <s v="HOUSING"/>
    <x v="6"/>
    <s v="APQ ACCESOS"/>
    <s v="EDUARDO A NUÑEZ LAMOZA"/>
    <s v="tct_edunul"/>
    <s v="4-Menor/Localizado"/>
    <s v="4-Baja"/>
    <s v="Baja"/>
    <s v="Requerimiento de Cliente"/>
    <s v="TELEFONICA CYBERSECURITY TECH CHILE SPA"/>
    <s v="TOMA DE TEMPERATURAS"/>
    <s v="31/12/2023 7:03:00"/>
    <s v="31/12/2023 7:04:07"/>
    <x v="0"/>
    <s v="TI"/>
    <s v="CLIMA"/>
    <s v="31/12/2023 7:04:31"/>
    <s v="31/12/2023 23:50:00"/>
    <s v="TOMA DE TEMPERATURAS"/>
    <s v="RONDA REALIZADA"/>
    <d v="1899-12-30T00:00:00"/>
    <d v="1899-12-30T00:00:00"/>
    <d v="1899-12-30T00:00:00"/>
    <x v="0"/>
    <s v="Cumplido"/>
  </r>
  <r>
    <s v="INC000002524872"/>
    <s v="HOUSING"/>
    <x v="6"/>
    <s v="APQ ACCESOS"/>
    <s v="EDUARDO A NUÑEZ LAMOZA"/>
    <s v="tct_edunul"/>
    <s v="4-Menor/Localizado"/>
    <s v="4-Baja"/>
    <s v="Baja"/>
    <s v="Requerimiento de Cliente"/>
    <s v="TELEFONICA CYBERSECURITY TECH CHILE SPA"/>
    <s v="RONDA SALAS TECNICAS"/>
    <s v="31/12/2023 7:05:51"/>
    <s v="31/12/2023 7:07:09"/>
    <x v="0"/>
    <s v="TI"/>
    <s v="INFRAESTRUCTURA"/>
    <s v="31/12/2023 7:07:27"/>
    <s v="31/12/2023 23:50:00"/>
    <s v="REVISION DE SALAS Y RACK"/>
    <s v="RONDA REALIZADA"/>
    <d v="1899-12-30T00:00:00"/>
    <d v="1899-12-30T00:00:00"/>
    <d v="1899-12-30T00:00:00"/>
    <x v="0"/>
    <s v="Cumplido"/>
  </r>
  <r>
    <s v="INC000002524896"/>
    <s v="INFRAESTRUCTURA DC"/>
    <x v="6"/>
    <s v="APQ ACCESOS"/>
    <s v="FRANCISCO J FELIU ABARCA"/>
    <s v="tct_frafea"/>
    <s v="4-Menor/Localizado"/>
    <s v="4-Baja"/>
    <s v="Baja"/>
    <s v="Requerimiento de Cliente"/>
    <s v="TELEFONICA CYBERSECURITY TECH CHILE SPA"/>
    <s v="RONDA POR TOMA DE TEMPERATURAS EN SALAS TIC"/>
    <s v="31/12/2023 12:51:23"/>
    <s v="31/12/2023 12:52:12"/>
    <x v="0"/>
    <s v="TI"/>
    <s v="CLIMA"/>
    <s v="31/12/2023 13:20:26"/>
    <s v="31/12/2023 23:50:00"/>
    <s v="RONDA POR TOMA DE TEMPERATURAS EN SALAS TIC"/>
    <s v="RONDA REALIZADA"/>
    <d v="1899-12-30T00:00:00"/>
    <d v="1899-12-30T00:00:00"/>
    <d v="1899-12-30T00:00:00"/>
    <x v="0"/>
    <s v="Cumplido"/>
  </r>
  <r>
    <s v="INC000002524927"/>
    <s v="TICKET-INTELIGENTE"/>
    <x v="3"/>
    <s v="GESTION TI"/>
    <s v="GUSTAVO AVILA VERA"/>
    <s v="USR_TSIGHT"/>
    <s v="1-Extenso/Generalizado"/>
    <s v="4-Baja"/>
    <s v="Baja"/>
    <s v="Incidente de Cliente"/>
    <s v="FUNDACION INSTITUTO PROFESIONAL DUOC UC"/>
    <s v="fiprdu01 - ftpblackboard TICKET AUTOMATICO"/>
    <s v="30/12/2023 0:11:21"/>
    <s v="30/12/2023 0:11:21"/>
    <x v="0"/>
    <s v="TRUESIGHT"/>
    <s v="TRUESIGHT"/>
    <s v="30/12/2023 1:17:42"/>
    <s v="30/12/2023 23:50:00"/>
    <s v="PREVENTIVO=SI_x000a_CODIGO DE SERVICIO=FTPBLACKBOARD_x000a_DIRECCION=_x000a_CIUDAD=_x000a_COMUNA LOCAL=_x000a_REGION=_x000a_QUIEN REPORTA=Ticket automático_x000a_CONTACTO EN TERRENO=_x000a_PROBLEMA=Node FIPRDU01 - FTPBLACKBOARD CPU Load at 100 % Exceeds Threshold_x000a_REQUERIMIENTO=_x000a_EQUIPOS ENERGIZADO O RE"/>
    <s v="Se revisa el servidor sin problema de performance"/>
    <d v="1899-12-30T01:03:38"/>
    <d v="1899-12-30T01:06:21"/>
    <d v="1899-12-30T00:02:43"/>
    <x v="1"/>
    <s v=""/>
  </r>
  <r>
    <s v="INC000002524940"/>
    <s v="TICKET-INTELIGENTE"/>
    <x v="4"/>
    <s v="GESTION TI"/>
    <s v="GIOVANNI D ROCCO VALENZUELA"/>
    <s v="USR_TSIGHT"/>
    <s v="1-Extenso/Generalizado"/>
    <s v="4-Baja"/>
    <s v="Baja"/>
    <s v="Incidente de Cliente"/>
    <s v="FUNDACION INSTITUTO PROFESIONAL DUOC UC"/>
    <s v="fiprdu01 - srvshareprodb_vm TICKET AUTOMATICO"/>
    <s v="30/12/2023 0:26:13"/>
    <s v="30/12/2023 0:26:13"/>
    <x v="0"/>
    <s v="TRUESIGHT"/>
    <s v="TRUESIGHT"/>
    <s v="30/12/2023 7:34:54"/>
    <s v="30/12/2023 23:50:00"/>
    <s v="PREVENTIVO=SI_x000a_CODIGO DE SERVICIO=SRVSHAREPRODB_VM_x000a_DIRECCION=_x000a_CIUDAD=_x000a_COMUNA LOCAL=_x000a_REGION=_x000a_QUIEN REPORTA=Ticket automático_x000a_CONTACTO EN TERRENO=_x000a_PROBLEMA=High RAM Usage Alert for Node FIPRDU01 - SRVSHAREPRODB_VM_x000a_REQUERIMIENTO=_x000a_EQUIPOS ENERGIZADO O REINICI"/>
    <s v="Se realiza limpieza de memoria residual, quedando equipo al 37% de ocupación quedando alarma liberada"/>
    <d v="1899-12-30T07:05:18"/>
    <d v="1899-12-30T07:08:41"/>
    <d v="1899-12-30T00:03:23"/>
    <x v="1"/>
    <s v=""/>
  </r>
  <r>
    <s v="INC000002525119"/>
    <s v="INFRAESTRUCTURA DC"/>
    <x v="6"/>
    <s v="APQ ACCESOS"/>
    <s v="FRANCISCO J FELIU ABARCA"/>
    <s v="tct_frafea"/>
    <s v="4-Menor/Localizado"/>
    <s v="4-Baja"/>
    <s v="Baja"/>
    <s v="Requerimiento de Cliente"/>
    <s v="TELEFONICA CYBERSECURITY TECH CHILE SPA"/>
    <s v="RONDA POR TOMA DE TEMPERATURAS EN SALAS TIC"/>
    <s v="30/12/2023 8:42:50"/>
    <s v="30/12/2023 8:43:37"/>
    <x v="0"/>
    <s v="TI"/>
    <s v="CLIMA"/>
    <s v="30/12/2023 8:52:19"/>
    <s v="30/12/2023 23:50:00"/>
    <s v="RONDA POR TOMA DE TEMPERATURAS EN SALAS TIC"/>
    <s v="RONDA REALIZADA"/>
    <d v="1899-12-30T00:00:00"/>
    <d v="1899-12-30T00:00:00"/>
    <d v="1899-12-30T00:00:00"/>
    <x v="0"/>
    <s v="Cumplido"/>
  </r>
  <r>
    <s v="INC000002525147"/>
    <s v="HOUSING"/>
    <x v="6"/>
    <s v="APQ ACCESOS"/>
    <s v="FRANCISCO J FELIU ABARCA"/>
    <s v="tct_frafea"/>
    <s v="4-Menor/Localizado"/>
    <s v="4-Baja"/>
    <s v="Baja"/>
    <s v="Requerimiento de Cliente"/>
    <s v="TELEFONICA CYBERSECURITY TECH CHILE SPA"/>
    <s v="RONDA PREVENTIVA EN SALAS TIC"/>
    <s v="30/12/2023 9:12:56"/>
    <s v="30/12/2023 9:14:29"/>
    <x v="0"/>
    <s v="TI"/>
    <s v="INFRAESTRUCTURA"/>
    <s v="30/12/2023 9:56:15"/>
    <s v="30/12/2023 23:50:00"/>
    <s v="RONDA PREVENTIVA EN SALAS TIC"/>
    <s v="RONDA REALIZADA"/>
    <d v="1899-12-30T00:00:00"/>
    <d v="1899-12-30T00:00:00"/>
    <d v="1899-12-30T00:00:00"/>
    <x v="0"/>
    <s v="Cumplido"/>
  </r>
  <r>
    <s v="INC000002525164"/>
    <s v="TICKET-INTELIGENTE"/>
    <x v="4"/>
    <s v="GESTION TI"/>
    <s v="GIOVANNI D ROCCO VALENZUELA"/>
    <s v="USR_TSIGHT"/>
    <s v="1-Extenso/Generalizado"/>
    <s v="4-Baja"/>
    <s v="Baja"/>
    <s v="Incidente de Cliente"/>
    <s v="FUNDACION INSTITUTO PROFESIONAL DUOC UC"/>
    <s v="fiprdu01 - srvfs01_vm TICKET AUTOMATICO"/>
    <s v="30/12/2023 9:49:29"/>
    <s v="30/12/2023 9:49:29"/>
    <x v="0"/>
    <s v="TRUESIGHT"/>
    <s v="TRUESIGHT"/>
    <s v="30/12/2023 11:29:42"/>
    <s v="30/12/2023 23:50:00"/>
    <s v="PREVENTIVO=SI_x000a_CODIGO DE SERVICIO=SRVFS01_VM_x000a_DIRECCION=_x000a_CIUDAD=_x000a_COMUNA LOCAL=_x000a_REGION=_x000a_QUIEN REPORTA=Ticket automático_x000a_CONTACTO EN TERRENO=_x000a_PROBLEMA=High RAM Usage Alert for Node FIPRDU01 - SRVFS01_VM_x000a_REQUERIMIENTO=_x000a_EQUIPOS ENERGIZADO O REINICIADO=_x000a_HORARIO"/>
    <s v="Se realiza limpieza de memoria residual, quedando el equipo liberado y con alarma finalizada"/>
    <d v="1899-12-30T01:35:37"/>
    <d v="1899-12-30T01:40:13"/>
    <d v="1899-12-30T00:04:36"/>
    <x v="1"/>
    <s v=""/>
  </r>
  <r>
    <s v="INC000002525244"/>
    <s v="INFRAESTRUCTURA DC"/>
    <x v="6"/>
    <s v="APQ ACCESOS"/>
    <s v="FRANCISCO J FELIU ABARCA"/>
    <s v="tct_frafea"/>
    <s v="4-Menor/Localizado"/>
    <s v="4-Baja"/>
    <s v="Baja"/>
    <s v="Requerimiento de Cliente"/>
    <s v="TELEFONICA CYBERSECURITY TECH CHILE SPA"/>
    <s v="RONDA POR TOMA DE TEMPERATURAS EN SALAS TIC"/>
    <s v="30/12/2023 12:58:32"/>
    <s v="30/12/2023 12:59:39"/>
    <x v="0"/>
    <s v="TI"/>
    <s v="CLIMA"/>
    <s v="30/12/2023 13:15:05"/>
    <s v="30/12/2023 23:50:00"/>
    <s v="RONDA POR TOMA DE TEMPERATURAS EN SALAS TIC"/>
    <s v="RONDA REALIZADA"/>
    <d v="1899-12-30T00:00:00"/>
    <d v="1899-12-30T00:00:00"/>
    <d v="1899-12-30T00:00:00"/>
    <x v="0"/>
    <s v="Cumplido"/>
  </r>
  <r>
    <s v="INC000002525375"/>
    <s v="HOUSING"/>
    <x v="15"/>
    <s v="APQ ACCESOS"/>
    <s v="JAIRO A SALINAS GARAY"/>
    <s v="tct_jsalin"/>
    <s v="3-Moderado/Limitado"/>
    <s v="3-Medio"/>
    <s v="Media"/>
    <s v="Requerimiento de Cliente"/>
    <s v="TELEFONICA EMPRESAS DE CHILE SA"/>
    <s v="RONDA Y REVISION DE SALAS TECNICAS"/>
    <s v="30/12/2023 18:34:24"/>
    <s v="30/12/2023 18:35:35"/>
    <x v="0"/>
    <s v="CDP ANTIGUO 1"/>
    <s v="CDP ANTIGUO 2"/>
    <s v="30/12/2023 18:35:35"/>
    <s v="30/12/2023 23:50:00"/>
    <s v="RONDA Y REVISION DE SALAS TECNICAS"/>
    <s v="RONDA REALIZADA."/>
    <d v="1899-12-30T00:00:00"/>
    <d v="1899-12-30T00:01:11"/>
    <d v="1899-12-30T00:01:11"/>
    <x v="0"/>
    <s v="Cumplido"/>
  </r>
  <r>
    <s v="INC000002525376"/>
    <s v="HOUSING"/>
    <x v="15"/>
    <s v="APQ ACCESOS"/>
    <s v="JAIRO A SALINAS GARAY"/>
    <s v="tct_jsalin"/>
    <s v="3-Moderado/Limitado"/>
    <s v="3-Medio"/>
    <s v="Media"/>
    <s v="Requerimiento de Cliente"/>
    <s v="TELEFONICA EMPRESAS DE CHILE SA"/>
    <s v="TOMA DE ALARMAS DE CLIENTE"/>
    <s v="30/12/2023 18:35:52"/>
    <s v="30/12/2023 18:37:17"/>
    <x v="0"/>
    <s v="CDP ANTIGUO 1"/>
    <s v="CDP ANTIGUO 2"/>
    <s v="30/12/2023 18:37:17"/>
    <s v="30/12/2023 23:50:00"/>
    <s v="TOMA DE ALARMAS DE CLIENTE"/>
    <s v="TOMA DE ALARMAS REALIZADA."/>
    <d v="1899-12-30T00:00:00"/>
    <d v="1899-12-30T00:01:25"/>
    <d v="1899-12-30T00:01:25"/>
    <x v="0"/>
    <s v="Cumplido"/>
  </r>
  <r>
    <s v="INC000002525449"/>
    <s v="INFRAESTRUCTURA DC"/>
    <x v="6"/>
    <s v="APQ ACCESOS"/>
    <s v="FRANCISCO J FELIU ABARCA"/>
    <s v="tct_frafea"/>
    <s v="4-Menor/Localizado"/>
    <s v="4-Baja"/>
    <s v="Baja"/>
    <s v="Requerimiento de Cliente"/>
    <s v="TELEFONICA CYBERSECURITY TECH CHILE SPA"/>
    <s v="RONDA PREVENTIVA EN SALAS TIC"/>
    <s v="31/12/2023 9:43:56"/>
    <s v="31/12/2023 9:45:15"/>
    <x v="0"/>
    <s v="TI"/>
    <s v="INFRAESTRUCTURA"/>
    <s v="31/12/2023 10:34:25"/>
    <s v="31/12/2023 23:50:00"/>
    <s v="RONDA PREVENTIVA EN SALAS TIC"/>
    <s v="RONDA REALIZADA"/>
    <d v="1899-12-30T00:00:00"/>
    <d v="1899-12-30T00:00:00"/>
    <d v="1899-12-30T00:00:00"/>
    <x v="0"/>
    <s v="Cumplido"/>
  </r>
  <r>
    <s v="INC000002525670"/>
    <s v="TICKET-INTELIGENTE"/>
    <x v="4"/>
    <s v="GESTION TI"/>
    <s v="GIOVANNI D ROCCO VALENZUELA"/>
    <s v="USR_TSIGHT"/>
    <s v="1-Extenso/Generalizado"/>
    <s v="4-Baja"/>
    <s v="Baja"/>
    <s v="Incidente de Cliente"/>
    <s v="COAGRA S A"/>
    <s v="coagra01 - sap_prod_e_vm TICKET AUTOMATICO"/>
    <s v="30/12/2023 22:26:19"/>
    <s v="30/12/2023 22:26:19"/>
    <x v="0"/>
    <s v="TRUESIGHT"/>
    <s v="TRUESIGHT"/>
    <s v="30/12/2023 23:28:56"/>
    <s v="30/12/2023 23:50:00"/>
    <s v="PREVENTIVO=SI_x000a_CODIGO DE SERVICIO=sap_prod_e_VM_x000a_DIRECCION=_x000a_CIUDAD=SANTIAGO_x000a_COMUNA LOCAL=_x000a_REGION=REGIÓN METROPOLITANA DE SANTIAGO_x000a_QUIEN REPORTA=Ticket automático_x000a_CONTACTO EN TERRENO=_x000a_PROBLEMA=High RAM Usage Alert for Node COAGRA01 - sap_prod_e_VM_x000a_REQUERIMI"/>
    <m/>
    <d v="1899-12-30T00:54:31"/>
    <d v="1899-12-30T01:02:37"/>
    <d v="1899-12-30T00:08:06"/>
    <x v="1"/>
    <s v=""/>
  </r>
  <r>
    <s v="INC000002525795"/>
    <s v="HOUSING"/>
    <x v="15"/>
    <s v="APQ ACCESOS"/>
    <s v="ALDO P VALENZUELA MUJICA"/>
    <s v="tct_avalen"/>
    <s v="2-Significativo/Amplio"/>
    <s v="2-Alta"/>
    <s v="Alta"/>
    <s v="Requerimiento de Cliente"/>
    <s v="TELEFONICA EMPRESAS DE CHILE SA"/>
    <s v="RONDA Y REVISION DE SALAS TECNICAS"/>
    <s v="31/12/2023 4:46:44"/>
    <s v="31/12/2023 4:48:19"/>
    <x v="0"/>
    <s v="CDP ANTIGUO 1"/>
    <s v="CDP ANTIGUO 2"/>
    <s v="31/12/2023 4:49:47"/>
    <s v="31/12/2023 23:50:00"/>
    <s v="RONDA Y REVISION DE SALAS TECNICAS"/>
    <s v="SE REALIZA RONDA"/>
    <d v="1899-12-30T00:01:10"/>
    <d v="1899-12-30T00:03:03"/>
    <d v="1899-12-30T00:01:53"/>
    <x v="0"/>
    <s v="Cumplido"/>
  </r>
  <r>
    <s v="INC000002525798"/>
    <s v="HOUSING"/>
    <x v="15"/>
    <s v="APQ ACCESOS"/>
    <s v="ALDO P VALENZUELA MUJICA"/>
    <s v="tct_avalen"/>
    <s v="2-Significativo/Amplio"/>
    <s v="2-Alta"/>
    <s v="Alta"/>
    <s v="Requerimiento de Cliente"/>
    <s v="TELEFONICA EMPRESAS DE CHILE SA"/>
    <s v="TOMA DE ALARMAS DE CLIENTE"/>
    <s v="31/12/2023 4:50:08"/>
    <s v="31/12/2023 4:51:24"/>
    <x v="0"/>
    <s v="CDP ANTIGUO 1"/>
    <s v="CDP ANTIGUO 2"/>
    <s v="31/12/2023 4:52:43"/>
    <s v="31/12/2023 23:50:00"/>
    <s v="TOMA DE ALARMAS DE CLIENTE"/>
    <s v="SE REALIZA TOMA DE ALARMAS"/>
    <d v="1899-12-30T00:00:59"/>
    <d v="1899-12-30T00:02:35"/>
    <d v="1899-12-30T00:01:36"/>
    <x v="0"/>
    <s v="Cumplido"/>
  </r>
  <r>
    <s v="INC000002526113"/>
    <s v="INFRAESTRUCTURA DC"/>
    <x v="6"/>
    <s v="APQ ACCESOS"/>
    <s v="FRANCISCO J FELIU ABARCA"/>
    <s v="tct_frafea"/>
    <s v="4-Menor/Localizado"/>
    <s v="4-Baja"/>
    <s v="Baja"/>
    <s v="Requerimiento de Cliente"/>
    <s v="TELEFONICA CYBERSECURITY TECH CHILE SPA"/>
    <s v="RONDA POR TOMA DE TEMPERATURAS EN SALAS TIC"/>
    <s v="31/12/2023 16:59:44"/>
    <s v="31/12/2023 17:00:51"/>
    <x v="0"/>
    <s v="TI"/>
    <s v="CLIMA"/>
    <s v="31/12/2023 17:26:33"/>
    <s v="31/12/2023 23:50:00"/>
    <s v="RONDA POR TOMA DE TEMPERATURAS EN SALAS TIC"/>
    <s v="RONDA REALIZADA"/>
    <d v="1899-12-30T00:00:00"/>
    <d v="1899-12-30T00:00:00"/>
    <d v="1899-12-30T00:00:00"/>
    <x v="0"/>
    <s v="Cumplido"/>
  </r>
  <r>
    <s v="INC000002526131"/>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17:35"/>
    <s v="31/12/2023 18:20:17"/>
    <x v="0"/>
    <s v="TI"/>
    <s v="CLIMA"/>
    <s v="31/12/2023 18:40:21"/>
    <s v="31/12/2023 23:50:00"/>
    <s v="RONDA DE INSPECCIÓN DE SALAS Y TOMA DE TEMPERATURAS DC APOQUINDO"/>
    <s v="RONDA REALIZADA"/>
    <d v="1899-12-30T00:00:00"/>
    <d v="1899-12-30T00:00:00"/>
    <d v="1899-12-30T00:00:00"/>
    <x v="0"/>
    <s v="Cumplido"/>
  </r>
  <r>
    <s v="INC000002526133"/>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0:35"/>
    <s v="31/12/2023 18:22:08"/>
    <x v="0"/>
    <s v="TI"/>
    <s v="CLIMA"/>
    <s v="31/12/2023 18:41:17"/>
    <s v="31/12/2023 23:50:00"/>
    <s v="RONDA DE INSPECCIÓN DE SALAS Y TOMA DE TEMPERATURAS DC APOQUINDO"/>
    <s v="RONDA REALIZADA"/>
    <d v="1899-12-30T00:00:00"/>
    <d v="1899-12-30T00:00:00"/>
    <d v="1899-12-30T00:00:00"/>
    <x v="0"/>
    <s v="Cumplido"/>
  </r>
  <r>
    <s v="INC000002526135"/>
    <s v="INFRAESTRUCTURA DC"/>
    <x v="0"/>
    <s v="APQ ACCESOS"/>
    <s v="MARIO A BARRIENTOS RUIZ"/>
    <s v="MBARRIENTOS"/>
    <s v="4-Menor/Localizado"/>
    <s v="4-Baja"/>
    <s v="Baja"/>
    <s v="Requerimiento de Cliente"/>
    <s v="TELEFONICA GLOBAL TECHNOLOGY S.A.AGENCIA EN CHILE"/>
    <s v="RONDA DE INSPECCIÓN DE SALAS Y TOMA DE TEMPERATURAS DC APOQUINDO"/>
    <s v="31/12/2023 18:24:26"/>
    <s v="31/12/2023 18:24:51"/>
    <x v="0"/>
    <s v="TI"/>
    <s v="CLIMA"/>
    <s v="31/12/2023 18:37:50"/>
    <s v="31/12/2023 23:50:00"/>
    <s v="RONDA DE INSPECCIÓN DE SALAS Y TOMA DE TEMPERATURAS DC APOQUINDO"/>
    <s v="RONDA REALIZADA"/>
    <d v="1899-12-30T00:00:00"/>
    <d v="1899-12-30T00:00:00"/>
    <d v="1899-12-30T00:00:00"/>
    <x v="0"/>
    <s v="Cumplido"/>
  </r>
  <r>
    <s v="INC000002526137"/>
    <s v="INFRAESTRUCTURA DC"/>
    <x v="6"/>
    <s v="APQ ACCESOS"/>
    <s v="FRANCISCO J FELIU ABARCA"/>
    <s v="tct_frafea"/>
    <s v="4-Menor/Localizado"/>
    <s v="4-Baja"/>
    <s v="Baja"/>
    <s v="Requerimiento de Cliente"/>
    <s v="TELEFONICA CYBERSECURITY TECH CHILE SPA"/>
    <s v="RONDA PREVENTIVA Y LECTURA DE TEMPERATURAS EN SALAS TIC"/>
    <s v="31/12/2023 19:05:01"/>
    <s v="31/12/2023 19:05:51"/>
    <x v="0"/>
    <s v="TI"/>
    <s v="CLIMA"/>
    <s v="31/12/2023 19:22:37"/>
    <s v="31/12/2023 23:50:00"/>
    <s v="RONDA PREVENTIVA Y LECTURA DE TEMPERATURAS EN SALAS TIC"/>
    <s v="RONDA REALIZADA"/>
    <d v="1899-12-30T00:00:00"/>
    <d v="1899-12-30T00:00:00"/>
    <d v="1899-12-30T00:00:00"/>
    <x v="0"/>
    <s v="Cumplido"/>
  </r>
  <r>
    <s v="INC000002526218"/>
    <s v="HOUSING"/>
    <x v="15"/>
    <s v="APQ ACCESOS"/>
    <s v="JAIRO A SALINAS GARAY"/>
    <s v="tct_jsalin"/>
    <s v="3-Moderado/Limitado"/>
    <s v="3-Medio"/>
    <s v="Media"/>
    <s v="Requerimiento de Cliente"/>
    <s v="TELEFONICA EMPRESAS DE CHILE SA"/>
    <s v="RONDA Y REVISION DE SALAS TECNICAS"/>
    <s v="31/12/2023 19:36:16"/>
    <s v="31/12/2023 19:37:50"/>
    <x v="0"/>
    <s v="CDP ANTIGUO 1"/>
    <s v="CDP ANTIGUO 2"/>
    <s v="31/12/2023 19:37:50"/>
    <s v="31/12/2023 23:50:00"/>
    <s v="RONDA Y REVISION DE SALAS TECNICAS"/>
    <s v="RONDA REALIZADA."/>
    <d v="1899-12-30T00:00:00"/>
    <d v="1899-12-30T00:01:34"/>
    <d v="1899-12-30T00:01:34"/>
    <x v="0"/>
    <s v="Cumplido"/>
  </r>
  <r>
    <s v="INC000002526219"/>
    <s v="HOUSING"/>
    <x v="15"/>
    <s v="APQ ACCESOS"/>
    <s v="JAIRO A SALINAS GARAY"/>
    <s v="tct_jsalin"/>
    <s v="3-Moderado/Limitado"/>
    <s v="3-Medio"/>
    <s v="Media"/>
    <s v="Requerimiento de Cliente"/>
    <s v="TELEFONICA EMPRESAS DE CHILE SA"/>
    <s v="TOMA DE ALARMAS DE CLIENTE"/>
    <s v="31/12/2023 19:37:56"/>
    <s v="31/12/2023 19:39:23"/>
    <x v="0"/>
    <s v="CDP ANTIGUO 1"/>
    <s v="CDP ANTIGUO 2"/>
    <s v="31/12/2023 19:39:23"/>
    <s v="31/12/2023 23:50:00"/>
    <s v="TOMA DE ALARMAS DE CLIENTE"/>
    <s v="TOMA DE ALARMAS REALIZADA."/>
    <d v="1899-12-30T00:00:00"/>
    <d v="1899-12-30T00:01:27"/>
    <d v="1899-12-30T00:01:27"/>
    <x v="0"/>
    <s v="Cumplido"/>
  </r>
  <r>
    <s v="INC000002526223"/>
    <s v="RED INTERNA"/>
    <x v="6"/>
    <s v="APQ ACCESOS"/>
    <s v="YORDI M HURTADO ARAYA"/>
    <s v="tct_yorhua"/>
    <s v="4-Menor/Localizado"/>
    <s v="4-Baja"/>
    <s v="Baja"/>
    <s v="Requerimiento de Cliente"/>
    <s v="TELEFONICA CYBERSECURITY TECH CHILE SPA"/>
    <s v="RONDA TOMA DE TEMPERATURAS SALAS TIC"/>
    <s v="31/12/2023 20:34:03"/>
    <s v="31/12/2023 20:34:27"/>
    <x v="0"/>
    <s v="CDP ANTIGUO 1"/>
    <s v="CDP ANTIGUO 2"/>
    <s v="31/12/2023 20:42:39"/>
    <s v="31/12/2023 23:50:00"/>
    <s v="RONDA TOMA DE TEMPERATURAS SALAS TIC"/>
    <s v="RONDA REALIZADA"/>
    <d v="1899-12-30T00:00:00"/>
    <d v="1899-12-30T00:08:36"/>
    <d v="1899-12-30T00:08:36"/>
    <x v="0"/>
    <s v="Cumplido"/>
  </r>
  <r>
    <s v="INC000002526224"/>
    <s v="RED INTERNA"/>
    <x v="6"/>
    <s v="APQ ACCESOS"/>
    <s v="YORDI M HURTADO ARAYA"/>
    <s v="tct_yorhua"/>
    <s v="4-Menor/Localizado"/>
    <s v="4-Baja"/>
    <s v="Baja"/>
    <s v="Requerimiento de Cliente"/>
    <s v="TELEFONICA CYBERSECURITY TECH CHILE SPA"/>
    <s v="RONDA TOMA DE TEMPERATURAS SALAS TIC 00:30RONDA TOMA DE TEMPERATURAS SALAS TIC 00:30"/>
    <s v="31/12/2023 20:34:41"/>
    <s v="31/12/2023 20:38:23"/>
    <x v="0"/>
    <s v="CDP ANTIGUO 1"/>
    <s v="CDP ANTIGUO 2"/>
    <s v="31/12/2023 20:42:54"/>
    <s v="31/12/2023 23:50:00"/>
    <m/>
    <s v="RONDA REALIZADA"/>
    <d v="1899-12-30T00:00:00"/>
    <d v="1899-12-30T00:08:13"/>
    <d v="1899-12-30T00:08:13"/>
    <x v="0"/>
    <s v="Cumplido"/>
  </r>
  <r>
    <s v="INC000002526225"/>
    <s v="RED INTERNA"/>
    <x v="6"/>
    <s v="APQ ACCESOS"/>
    <s v="YORDI M HURTADO ARAYA"/>
    <s v="tct_yorhua"/>
    <s v="4-Menor/Localizado"/>
    <s v="4-Baja"/>
    <s v="Baja"/>
    <s v="Requerimiento de Cliente"/>
    <s v="TELEFONICA CYBERSECURITY TECH CHILE SPA"/>
    <s v="RONDA TOMA DE TEMPERATURAS SALAS TIC 04:30"/>
    <s v="31/12/2023 20:38:37"/>
    <s v="31/12/2023 20:39:01"/>
    <x v="0"/>
    <s v="CDP ANTIGUO 1"/>
    <s v="CDP ANTIGUO 2"/>
    <s v="31/12/2023 20:43:18"/>
    <s v="31/12/2023 23:50:00"/>
    <s v="RONDA TOMA DE TEMPERATURAS SALAS TIC 04:30"/>
    <s v="RONDA REALIZADA"/>
    <d v="1899-12-30T00:00:00"/>
    <d v="1899-12-30T00:04:41"/>
    <d v="1899-12-30T00:04:41"/>
    <x v="0"/>
    <s v="Cumplido"/>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r>
    <m/>
    <m/>
    <x v="25"/>
    <m/>
    <m/>
    <m/>
    <m/>
    <m/>
    <m/>
    <m/>
    <m/>
    <m/>
    <m/>
    <m/>
    <x v="2"/>
    <m/>
    <m/>
    <m/>
    <m/>
    <m/>
    <m/>
    <m/>
    <m/>
    <m/>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CFA8A-EBB8-4F8E-9711-8F8BF9F12230}" name="TablaDinámica3" cacheId="16"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H3:J20" firstHeaderRow="1" firstDataRow="3" firstDataCol="1"/>
  <pivotFields count="26">
    <pivotField showAll="0"/>
    <pivotField showAll="0"/>
    <pivotField axis="axisRow" dataField="1" showAll="0">
      <items count="30">
        <item h="1" x="14"/>
        <item h="1" x="1"/>
        <item h="1" x="0"/>
        <item x="9"/>
        <item x="2"/>
        <item x="21"/>
        <item x="12"/>
        <item x="23"/>
        <item h="1" x="16"/>
        <item h="1" x="15"/>
        <item x="4"/>
        <item x="3"/>
        <item h="1" x="19"/>
        <item h="1" x="8"/>
        <item h="1" x="6"/>
        <item m="1" x="26"/>
        <item x="13"/>
        <item h="1" x="11"/>
        <item x="5"/>
        <item x="7"/>
        <item x="17"/>
        <item h="1" x="25"/>
        <item x="10"/>
        <item x="18"/>
        <item m="1" x="28"/>
        <item h="1" x="24"/>
        <item h="1" x="20"/>
        <item m="1" x="27"/>
        <item x="22"/>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axis="axisCol"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axis="axisCol" showAll="0">
      <items count="5">
        <item h="1" x="2"/>
        <item h="1" x="3"/>
        <item sd="0" x="0"/>
        <item x="1"/>
        <item t="default"/>
      </items>
    </pivotField>
  </pivotFields>
  <rowFields count="1">
    <field x="2"/>
  </rowFields>
  <rowItems count="15">
    <i>
      <x v="3"/>
    </i>
    <i>
      <x v="4"/>
    </i>
    <i>
      <x v="5"/>
    </i>
    <i>
      <x v="6"/>
    </i>
    <i>
      <x v="7"/>
    </i>
    <i>
      <x v="10"/>
    </i>
    <i>
      <x v="11"/>
    </i>
    <i>
      <x v="16"/>
    </i>
    <i>
      <x v="18"/>
    </i>
    <i>
      <x v="19"/>
    </i>
    <i>
      <x v="20"/>
    </i>
    <i>
      <x v="22"/>
    </i>
    <i>
      <x v="23"/>
    </i>
    <i>
      <x v="28"/>
    </i>
    <i t="grand">
      <x/>
    </i>
  </rowItems>
  <colFields count="2">
    <field x="25"/>
    <field x="14"/>
  </colFields>
  <colItems count="2">
    <i>
      <x v="2"/>
    </i>
    <i t="grand">
      <x/>
    </i>
  </colItems>
  <dataFields count="1">
    <dataField name="Cuenta de GRUPO ASIGNADO" fld="2" subtotal="count" baseField="0" baseItem="0"/>
  </dataFields>
  <formats count="1">
    <format dxfId="282">
      <pivotArea type="all" dataOnly="0" outline="0" fieldPosition="0"/>
    </format>
  </formats>
  <pivotTableStyleInfo name="PivotStyleDark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622C8F-57C8-4880-A376-2AB1046E785D}" name="TablaDinámica19" cacheId="1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O28:R34" firstHeaderRow="1" firstDataRow="2" firstDataCol="1"/>
  <pivotFields count="37">
    <pivotField showAll="0"/>
    <pivotField showAll="0"/>
    <pivotField axis="axisRow" showAll="0">
      <items count="30">
        <item h="1" x="14"/>
        <item h="1" x="1"/>
        <item h="1" x="0"/>
        <item h="1" x="9"/>
        <item x="7"/>
        <item h="1" x="17"/>
        <item h="1" x="2"/>
        <item h="1" x="21"/>
        <item h="1" x="12"/>
        <item h="1" x="24"/>
        <item h="1" x="11"/>
        <item h="1" x="5"/>
        <item x="23"/>
        <item h="1" x="16"/>
        <item h="1" x="15"/>
        <item x="4"/>
        <item x="3"/>
        <item h="1" x="19"/>
        <item h="1" x="8"/>
        <item h="1" x="6"/>
        <item h="1" m="1" x="26"/>
        <item h="1" x="13"/>
        <item h="1" x="25"/>
        <item h="1" x="10"/>
        <item h="1" x="18"/>
        <item h="1" m="1" x="28"/>
        <item h="1" x="20"/>
        <item h="1" m="1" x="27"/>
        <item h="1" x="22"/>
        <item t="default"/>
      </items>
    </pivotField>
    <pivotField showAll="0"/>
    <pivotField showAll="0"/>
    <pivotField showAll="0"/>
    <pivotField showAll="0"/>
    <pivotField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1">
    <field x="2"/>
  </rowFields>
  <rowItems count="5">
    <i>
      <x v="4"/>
    </i>
    <i>
      <x v="12"/>
    </i>
    <i>
      <x v="15"/>
    </i>
    <i>
      <x v="16"/>
    </i>
    <i t="grand">
      <x/>
    </i>
  </rowItems>
  <colFields count="1">
    <field x="9"/>
  </colFields>
  <colItems count="3">
    <i>
      <x/>
    </i>
    <i>
      <x v="1"/>
    </i>
    <i t="grand">
      <x/>
    </i>
  </colItems>
  <dataFields count="1">
    <dataField name="Promedio de SLA" fld="23" subtotal="average" baseField="7" baseItem="0"/>
  </dataFields>
  <formats count="15">
    <format dxfId="297">
      <pivotArea field="9" grandRow="1" outline="0" collapsedLevelsAreSubtotals="1" axis="axisCol" fieldPosition="0">
        <references count="1">
          <reference field="9" count="1" selected="0">
            <x v="0"/>
          </reference>
        </references>
      </pivotArea>
    </format>
    <format dxfId="296">
      <pivotArea field="9" grandRow="1" outline="0" collapsedLevelsAreSubtotals="1" axis="axisCol" fieldPosition="0">
        <references count="1">
          <reference field="9" count="1" selected="0">
            <x v="1"/>
          </reference>
        </references>
      </pivotArea>
    </format>
    <format dxfId="295">
      <pivotArea grandRow="1" grandCol="1" outline="0" collapsedLevelsAreSubtotals="1" fieldPosition="0"/>
    </format>
    <format dxfId="294">
      <pivotArea type="all" dataOnly="0" outline="0" fieldPosition="0"/>
    </format>
    <format dxfId="293">
      <pivotArea outline="0" collapsedLevelsAreSubtotals="1" fieldPosition="0"/>
    </format>
    <format dxfId="292">
      <pivotArea type="origin" dataOnly="0" labelOnly="1" outline="0" fieldPosition="0"/>
    </format>
    <format dxfId="291">
      <pivotArea field="9" type="button" dataOnly="0" labelOnly="1" outline="0" axis="axisCol" fieldPosition="0"/>
    </format>
    <format dxfId="290">
      <pivotArea type="topRight" dataOnly="0" labelOnly="1" outline="0" fieldPosition="0"/>
    </format>
    <format dxfId="289">
      <pivotArea field="7" type="button" dataOnly="0" labelOnly="1" outline="0"/>
    </format>
    <format dxfId="288">
      <pivotArea dataOnly="0" labelOnly="1" grandRow="1" outline="0" fieldPosition="0"/>
    </format>
    <format dxfId="287">
      <pivotArea dataOnly="0" labelOnly="1" fieldPosition="0">
        <references count="1">
          <reference field="9" count="0"/>
        </references>
      </pivotArea>
    </format>
    <format dxfId="286">
      <pivotArea dataOnly="0" labelOnly="1" grandCol="1" outline="0" fieldPosition="0"/>
    </format>
    <format dxfId="285">
      <pivotArea collapsedLevelsAreSubtotals="1" fieldPosition="0">
        <references count="2">
          <reference field="2" count="0"/>
          <reference field="9" count="1" selected="0">
            <x v="1"/>
          </reference>
        </references>
      </pivotArea>
    </format>
    <format dxfId="284">
      <pivotArea field="2" grandCol="1" collapsedLevelsAreSubtotals="1" axis="axisRow" fieldPosition="0">
        <references count="1">
          <reference field="2" count="0"/>
        </references>
      </pivotArea>
    </format>
    <format dxfId="283">
      <pivotArea collapsedLevelsAreSubtotals="1" fieldPosition="0">
        <references count="2">
          <reference field="2" count="0"/>
          <reference field="9" count="1" selected="0">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A1920-2929-4337-ABCE-80CFC2581EAF}" name="TablaDinámica8" cacheId="15"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A3:D19" firstHeaderRow="1" firstDataRow="2" firstDataCol="1"/>
  <pivotFields count="27">
    <pivotField showAll="0"/>
    <pivotField showAll="0"/>
    <pivotField axis="axisRow" dataField="1" showAll="0">
      <items count="30">
        <item h="1" x="14"/>
        <item h="1" x="1"/>
        <item h="1" x="0"/>
        <item x="9"/>
        <item x="2"/>
        <item x="21"/>
        <item x="12"/>
        <item x="23"/>
        <item h="1" x="16"/>
        <item h="1" x="15"/>
        <item x="4"/>
        <item x="3"/>
        <item h="1" x="19"/>
        <item h="1" x="8"/>
        <item h="1" x="6"/>
        <item m="1" x="26"/>
        <item x="13"/>
        <item h="1" x="11"/>
        <item x="5"/>
        <item x="7"/>
        <item x="17"/>
        <item h="1" x="25"/>
        <item x="10"/>
        <item x="18"/>
        <item m="1" x="28"/>
        <item h="1" x="24"/>
        <item h="1" x="20"/>
        <item m="1" x="27"/>
        <item x="22"/>
        <item t="default"/>
      </items>
    </pivotField>
    <pivotField showAll="0"/>
    <pivotField showAll="0"/>
    <pivotField showAll="0"/>
    <pivotField showAll="0"/>
    <pivotField showAll="0"/>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v="3"/>
    </i>
    <i>
      <x v="4"/>
    </i>
    <i>
      <x v="5"/>
    </i>
    <i>
      <x v="6"/>
    </i>
    <i>
      <x v="7"/>
    </i>
    <i>
      <x v="10"/>
    </i>
    <i>
      <x v="11"/>
    </i>
    <i>
      <x v="16"/>
    </i>
    <i>
      <x v="18"/>
    </i>
    <i>
      <x v="19"/>
    </i>
    <i>
      <x v="20"/>
    </i>
    <i>
      <x v="22"/>
    </i>
    <i>
      <x v="23"/>
    </i>
    <i>
      <x v="28"/>
    </i>
    <i t="grand">
      <x/>
    </i>
  </rowItems>
  <colFields count="1">
    <field x="9"/>
  </colFields>
  <colItems count="3">
    <i>
      <x/>
    </i>
    <i>
      <x v="1"/>
    </i>
    <i t="grand">
      <x/>
    </i>
  </colItems>
  <dataFields count="1">
    <dataField name="Cuenta de GRUPO ASIGNADO" fld="2" subtotal="count" baseField="0" baseItem="0"/>
  </dataFields>
  <formats count="1">
    <format dxfId="298">
      <pivotArea type="all" dataOnly="0" outline="0" fieldPosition="0"/>
    </format>
  </formats>
  <pivotTableStyleInfo name="PivotStyleDark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80A024-AF67-4B7D-95BF-0C4D30B649E7}" name="TablaDinámica17" cacheId="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Z1:AA3" firstHeaderRow="1" firstDataRow="2" firstDataCol="1"/>
  <pivotFields count="26">
    <pivotField showAll="0"/>
    <pivotField showAll="0"/>
    <pivotField axis="axisRow" showAll="0">
      <items count="32">
        <item h="1" x="14"/>
        <item h="1" x="1"/>
        <item h="1" x="0"/>
        <item x="9"/>
        <item x="7"/>
        <item x="17"/>
        <item x="2"/>
        <item x="21"/>
        <item x="12"/>
        <item h="1" x="24"/>
        <item h="1" x="11"/>
        <item m="1" x="28"/>
        <item x="5"/>
        <item x="23"/>
        <item x="18"/>
        <item h="1" x="16"/>
        <item h="1" x="20"/>
        <item h="1" x="15"/>
        <item x="4"/>
        <item x="3"/>
        <item h="1" x="19"/>
        <item h="1" x="8"/>
        <item h="1" x="6"/>
        <item m="1" x="26"/>
        <item x="13"/>
        <item h="1" x="25"/>
        <item h="1" x="10"/>
        <item h="1" m="1" x="30"/>
        <item h="1" m="1" x="29"/>
        <item h="1" m="1" x="27"/>
        <item h="1"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 axis="axisCol" dataField="1" showAll="0">
      <items count="7">
        <item h="1" x="0"/>
        <item m="1" x="4"/>
        <item m="1" x="5"/>
        <item h="1" x="2"/>
        <item h="1" x="1"/>
        <item h="1" m="1" x="3"/>
        <item t="default"/>
      </items>
    </pivotField>
    <pivotField showAll="0"/>
  </pivotFields>
  <rowFields count="1">
    <field x="2"/>
  </rowFields>
  <rowItems count="1">
    <i t="grand">
      <x/>
    </i>
  </rowItems>
  <colFields count="1">
    <field x="24"/>
  </colFields>
  <colItems count="1">
    <i t="grand">
      <x/>
    </i>
  </colItems>
  <dataFields count="1">
    <dataField name="Cuenta de INC. PKI"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6F4E79-B64F-4099-B2D4-9D3AEC56A797}" name="TablaDinámica15"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28:D40" firstHeaderRow="1" firstDataRow="2" firstDataCol="1"/>
  <pivotFields count="37">
    <pivotField showAll="0"/>
    <pivotField showAll="0"/>
    <pivotField axis="axisRow" showAll="0">
      <items count="30">
        <item h="1" x="14"/>
        <item h="1" x="1"/>
        <item h="1" x="0"/>
        <item x="9"/>
        <item h="1" x="7"/>
        <item x="17"/>
        <item x="2"/>
        <item x="21"/>
        <item x="12"/>
        <item h="1" x="11"/>
        <item x="5"/>
        <item h="1" x="23"/>
        <item h="1" x="16"/>
        <item h="1" x="15"/>
        <item h="1" x="4"/>
        <item h="1" x="3"/>
        <item h="1" x="19"/>
        <item h="1" x="8"/>
        <item h="1" x="6"/>
        <item m="1" x="26"/>
        <item x="13"/>
        <item x="25"/>
        <item x="10"/>
        <item x="18"/>
        <item m="1" x="28"/>
        <item h="1" x="24"/>
        <item h="1" x="20"/>
        <item h="1" m="1" x="27"/>
        <item x="22"/>
        <item t="default"/>
      </items>
    </pivotField>
    <pivotField showAll="0"/>
    <pivotField showAll="0"/>
    <pivotField showAll="0"/>
    <pivotField showAll="0"/>
    <pivotField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1">
    <field x="2"/>
  </rowFields>
  <rowItems count="11">
    <i>
      <x v="3"/>
    </i>
    <i>
      <x v="5"/>
    </i>
    <i>
      <x v="6"/>
    </i>
    <i>
      <x v="7"/>
    </i>
    <i>
      <x v="8"/>
    </i>
    <i>
      <x v="10"/>
    </i>
    <i>
      <x v="20"/>
    </i>
    <i>
      <x v="22"/>
    </i>
    <i>
      <x v="23"/>
    </i>
    <i>
      <x v="28"/>
    </i>
    <i t="grand">
      <x/>
    </i>
  </rowItems>
  <colFields count="1">
    <field x="9"/>
  </colFields>
  <colItems count="3">
    <i>
      <x/>
    </i>
    <i>
      <x v="1"/>
    </i>
    <i t="grand">
      <x/>
    </i>
  </colItems>
  <dataFields count="1">
    <dataField name="Promedio de SLA" fld="23" subtotal="average" baseField="7" baseItem="0"/>
  </dataFields>
  <formats count="15">
    <format dxfId="313">
      <pivotArea field="9" grandRow="1" outline="0" collapsedLevelsAreSubtotals="1" axis="axisCol" fieldPosition="0">
        <references count="1">
          <reference field="9" count="1" selected="0">
            <x v="0"/>
          </reference>
        </references>
      </pivotArea>
    </format>
    <format dxfId="312">
      <pivotArea field="9" grandRow="1" outline="0" collapsedLevelsAreSubtotals="1" axis="axisCol" fieldPosition="0">
        <references count="1">
          <reference field="9" count="1" selected="0">
            <x v="1"/>
          </reference>
        </references>
      </pivotArea>
    </format>
    <format dxfId="311">
      <pivotArea grandRow="1" grandCol="1" outline="0" collapsedLevelsAreSubtotals="1" fieldPosition="0"/>
    </format>
    <format dxfId="310">
      <pivotArea type="all" dataOnly="0" outline="0" fieldPosition="0"/>
    </format>
    <format dxfId="309">
      <pivotArea outline="0" collapsedLevelsAreSubtotals="1" fieldPosition="0"/>
    </format>
    <format dxfId="308">
      <pivotArea type="origin" dataOnly="0" labelOnly="1" outline="0" fieldPosition="0"/>
    </format>
    <format dxfId="307">
      <pivotArea field="9" type="button" dataOnly="0" labelOnly="1" outline="0" axis="axisCol" fieldPosition="0"/>
    </format>
    <format dxfId="306">
      <pivotArea type="topRight" dataOnly="0" labelOnly="1" outline="0" fieldPosition="0"/>
    </format>
    <format dxfId="305">
      <pivotArea field="7" type="button" dataOnly="0" labelOnly="1" outline="0"/>
    </format>
    <format dxfId="304">
      <pivotArea dataOnly="0" labelOnly="1" grandRow="1" outline="0" fieldPosition="0"/>
    </format>
    <format dxfId="303">
      <pivotArea dataOnly="0" labelOnly="1" fieldPosition="0">
        <references count="1">
          <reference field="9" count="0"/>
        </references>
      </pivotArea>
    </format>
    <format dxfId="302">
      <pivotArea dataOnly="0" labelOnly="1" grandCol="1" outline="0" fieldPosition="0"/>
    </format>
    <format dxfId="301">
      <pivotArea collapsedLevelsAreSubtotals="1" fieldPosition="0">
        <references count="2">
          <reference field="2" count="0"/>
          <reference field="9" count="1" selected="0">
            <x v="1"/>
          </reference>
        </references>
      </pivotArea>
    </format>
    <format dxfId="300">
      <pivotArea field="2" grandCol="1" collapsedLevelsAreSubtotals="1" axis="axisRow" fieldPosition="0">
        <references count="1">
          <reference field="2" count="0"/>
        </references>
      </pivotArea>
    </format>
    <format dxfId="299">
      <pivotArea collapsedLevelsAreSubtotals="1" fieldPosition="0">
        <references count="2">
          <reference field="2" count="0"/>
          <reference field="9" count="1" selected="0">
            <x v="0"/>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5D0FC6-B343-47C8-B249-0C35BDDB061D}" name="TablaDinámica11"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H28:K38" firstHeaderRow="1" firstDataRow="2" firstDataCol="1"/>
  <pivotFields count="37">
    <pivotField showAll="0"/>
    <pivotField showAll="0"/>
    <pivotField axis="axisRow" showAll="0">
      <items count="30">
        <item x="14"/>
        <item x="1"/>
        <item x="0"/>
        <item h="1" x="9"/>
        <item h="1" x="7"/>
        <item h="1" x="17"/>
        <item h="1" x="2"/>
        <item h="1" x="21"/>
        <item h="1" x="12"/>
        <item h="1" x="11"/>
        <item h="1" x="5"/>
        <item h="1" x="23"/>
        <item x="16"/>
        <item x="15"/>
        <item h="1" x="4"/>
        <item h="1" x="3"/>
        <item x="19"/>
        <item x="8"/>
        <item x="6"/>
        <item h="1" m="1" x="26"/>
        <item h="1" x="13"/>
        <item h="1" x="25"/>
        <item h="1" x="10"/>
        <item h="1" x="18"/>
        <item h="1" m="1" x="28"/>
        <item h="1" x="24"/>
        <item h="1" x="20"/>
        <item m="1" x="27"/>
        <item h="1" x="22"/>
        <item t="default"/>
      </items>
    </pivotField>
    <pivotField showAll="0"/>
    <pivotField showAll="0"/>
    <pivotField showAll="0"/>
    <pivotField showAll="0"/>
    <pivotField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1">
    <field x="2"/>
  </rowFields>
  <rowItems count="9">
    <i>
      <x/>
    </i>
    <i>
      <x v="1"/>
    </i>
    <i>
      <x v="2"/>
    </i>
    <i>
      <x v="12"/>
    </i>
    <i>
      <x v="13"/>
    </i>
    <i>
      <x v="16"/>
    </i>
    <i>
      <x v="17"/>
    </i>
    <i>
      <x v="18"/>
    </i>
    <i t="grand">
      <x/>
    </i>
  </rowItems>
  <colFields count="1">
    <field x="9"/>
  </colFields>
  <colItems count="3">
    <i>
      <x/>
    </i>
    <i>
      <x v="1"/>
    </i>
    <i t="grand">
      <x/>
    </i>
  </colItems>
  <dataFields count="1">
    <dataField name="Promedio de SLA" fld="23" subtotal="average" baseField="7" baseItem="0"/>
  </dataFields>
  <formats count="16">
    <format dxfId="329">
      <pivotArea field="9" grandRow="1" outline="0" collapsedLevelsAreSubtotals="1" axis="axisCol" fieldPosition="0">
        <references count="1">
          <reference field="9" count="1" selected="0">
            <x v="0"/>
          </reference>
        </references>
      </pivotArea>
    </format>
    <format dxfId="328">
      <pivotArea field="9" grandRow="1" outline="0" collapsedLevelsAreSubtotals="1" axis="axisCol" fieldPosition="0">
        <references count="1">
          <reference field="9" count="1" selected="0">
            <x v="1"/>
          </reference>
        </references>
      </pivotArea>
    </format>
    <format dxfId="327">
      <pivotArea grandRow="1" grandCol="1" outline="0" collapsedLevelsAreSubtotals="1" fieldPosition="0"/>
    </format>
    <format dxfId="326">
      <pivotArea type="all" dataOnly="0" outline="0" fieldPosition="0"/>
    </format>
    <format dxfId="325">
      <pivotArea outline="0" collapsedLevelsAreSubtotals="1" fieldPosition="0"/>
    </format>
    <format dxfId="324">
      <pivotArea type="origin" dataOnly="0" labelOnly="1" outline="0" fieldPosition="0"/>
    </format>
    <format dxfId="323">
      <pivotArea field="9" type="button" dataOnly="0" labelOnly="1" outline="0" axis="axisCol" fieldPosition="0"/>
    </format>
    <format dxfId="322">
      <pivotArea type="topRight" dataOnly="0" labelOnly="1" outline="0" fieldPosition="0"/>
    </format>
    <format dxfId="321">
      <pivotArea field="7" type="button" dataOnly="0" labelOnly="1" outline="0"/>
    </format>
    <format dxfId="320">
      <pivotArea dataOnly="0" labelOnly="1" grandRow="1" outline="0" fieldPosition="0"/>
    </format>
    <format dxfId="319">
      <pivotArea dataOnly="0" labelOnly="1" fieldPosition="0">
        <references count="1">
          <reference field="9" count="0"/>
        </references>
      </pivotArea>
    </format>
    <format dxfId="318">
      <pivotArea dataOnly="0" labelOnly="1" grandCol="1" outline="0" fieldPosition="0"/>
    </format>
    <format dxfId="317">
      <pivotArea collapsedLevelsAreSubtotals="1" fieldPosition="0">
        <references count="2">
          <reference field="2" count="0"/>
          <reference field="9" count="1" selected="0">
            <x v="1"/>
          </reference>
        </references>
      </pivotArea>
    </format>
    <format dxfId="316">
      <pivotArea field="2" grandCol="1" collapsedLevelsAreSubtotals="1" axis="axisRow" fieldPosition="0">
        <references count="1">
          <reference field="2" count="0"/>
        </references>
      </pivotArea>
    </format>
    <format dxfId="315">
      <pivotArea collapsedLevelsAreSubtotals="1" fieldPosition="0">
        <references count="2">
          <reference field="2" count="0"/>
          <reference field="9" count="1" selected="0">
            <x v="0"/>
          </reference>
        </references>
      </pivotArea>
    </format>
    <format dxfId="314">
      <pivotArea type="topRight" dataOnly="0" labelOnly="1" outline="0" offset="B1"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F9AFFF-6F81-4692-8A46-E7921693D5B4}" name="TablaDinámica12" cacheId="17"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N3:Q16" firstHeaderRow="1" firstDataRow="3" firstDataCol="1"/>
  <pivotFields count="26">
    <pivotField showAll="0"/>
    <pivotField showAll="0"/>
    <pivotField axis="axisRow" multipleItemSelectionAllowed="1" showAll="0">
      <items count="30">
        <item h="1" x="14"/>
        <item h="1" x="1"/>
        <item h="1" x="0"/>
        <item x="9"/>
        <item x="2"/>
        <item x="21"/>
        <item x="12"/>
        <item x="23"/>
        <item h="1" x="16"/>
        <item h="1" x="15"/>
        <item x="4"/>
        <item x="3"/>
        <item h="1" x="19"/>
        <item h="1" x="8"/>
        <item h="1" x="6"/>
        <item m="1" x="26"/>
        <item x="13"/>
        <item h="1" x="11"/>
        <item x="5"/>
        <item x="7"/>
        <item x="17"/>
        <item h="1" x="25"/>
        <item x="10"/>
        <item x="18"/>
        <item m="1" x="28"/>
        <item h="1" x="24"/>
        <item h="1" x="20"/>
        <item m="1" x="27"/>
        <item x="22"/>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axis="axisCol" showAll="0">
      <items count="4">
        <item h="1" x="1"/>
        <item x="0"/>
        <item h="1" x="2"/>
        <item t="default"/>
      </items>
    </pivotField>
    <pivotField showAll="0"/>
    <pivotField showAll="0"/>
    <pivotField showAll="0"/>
    <pivotField showAll="0"/>
    <pivotField showAll="0"/>
    <pivotField showAll="0"/>
    <pivotField showAll="0"/>
    <pivotField showAll="0"/>
    <pivotField showAll="0"/>
    <pivotField axis="axisCol" dataField="1" showAll="0">
      <items count="5">
        <item h="1" x="0"/>
        <item h="1" x="2"/>
        <item x="1"/>
        <item m="1" x="3"/>
        <item t="default"/>
      </items>
    </pivotField>
    <pivotField showAll="0"/>
  </pivotFields>
  <rowFields count="1">
    <field x="2"/>
  </rowFields>
  <rowItems count="11">
    <i>
      <x v="3"/>
    </i>
    <i>
      <x v="4"/>
    </i>
    <i>
      <x v="5"/>
    </i>
    <i>
      <x v="7"/>
    </i>
    <i>
      <x v="10"/>
    </i>
    <i>
      <x v="11"/>
    </i>
    <i>
      <x v="16"/>
    </i>
    <i>
      <x v="18"/>
    </i>
    <i>
      <x v="19"/>
    </i>
    <i>
      <x v="20"/>
    </i>
    <i t="grand">
      <x/>
    </i>
  </rowItems>
  <colFields count="2">
    <field x="24"/>
    <field x="14"/>
  </colFields>
  <colItems count="3">
    <i>
      <x v="2"/>
      <x v="1"/>
    </i>
    <i t="default">
      <x v="2"/>
    </i>
    <i t="grand">
      <x/>
    </i>
  </colItems>
  <dataFields count="1">
    <dataField name="Cuenta de INC. PKI" fld="24" subtotal="count" baseField="0" baseItem="0"/>
  </dataFields>
  <formats count="1">
    <format dxfId="330">
      <pivotArea type="all" dataOnly="0" outline="0"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998037-9312-4A87-88DF-3877D7D03378}" name="TablaDinámica21" cacheId="15"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A50:C72" firstHeaderRow="1" firstDataRow="2" firstDataCol="1"/>
  <pivotFields count="27">
    <pivotField showAll="0"/>
    <pivotField showAll="0"/>
    <pivotField axis="axisRow" dataField="1" showAll="0">
      <items count="30">
        <item h="1" x="14"/>
        <item h="1" x="1"/>
        <item h="1" x="0"/>
        <item x="9"/>
        <item x="2"/>
        <item x="21"/>
        <item x="12"/>
        <item x="23"/>
        <item h="1" x="16"/>
        <item h="1" x="15"/>
        <item x="4"/>
        <item x="3"/>
        <item h="1" x="19"/>
        <item h="1" x="8"/>
        <item h="1" x="6"/>
        <item m="1" x="26"/>
        <item x="13"/>
        <item h="1" x="11"/>
        <item x="5"/>
        <item x="7"/>
        <item x="17"/>
        <item h="1" x="25"/>
        <item x="10"/>
        <item h="1" x="18"/>
        <item h="1" m="1" x="28"/>
        <item h="1" x="24"/>
        <item h="1" x="20"/>
        <item h="1" m="1" x="27"/>
        <item h="1" x="22"/>
        <item t="default"/>
      </items>
    </pivotField>
    <pivotField showAll="0"/>
    <pivotField showAll="0"/>
    <pivotField showAll="0"/>
    <pivotField showAll="0"/>
    <pivotField showAll="0"/>
    <pivotField axis="axisRow" showAll="0">
      <items count="6">
        <item x="2"/>
        <item x="0"/>
        <item sd="0" x="3"/>
        <item x="1"/>
        <item x="4"/>
        <item t="default"/>
      </items>
    </pivotField>
    <pivotField axis="axisCol" multipleItemSelectionAllowed="1" showAll="0">
      <items count="4">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8"/>
    <field x="2"/>
  </rowFields>
  <rowItems count="21">
    <i>
      <x/>
    </i>
    <i r="1">
      <x v="10"/>
    </i>
    <i>
      <x v="1"/>
    </i>
    <i r="1">
      <x v="4"/>
    </i>
    <i r="1">
      <x v="5"/>
    </i>
    <i r="1">
      <x v="7"/>
    </i>
    <i r="1">
      <x v="10"/>
    </i>
    <i r="1">
      <x v="11"/>
    </i>
    <i r="1">
      <x v="16"/>
    </i>
    <i r="1">
      <x v="18"/>
    </i>
    <i r="1">
      <x v="20"/>
    </i>
    <i>
      <x v="3"/>
    </i>
    <i r="1">
      <x v="3"/>
    </i>
    <i r="1">
      <x v="4"/>
    </i>
    <i r="1">
      <x v="5"/>
    </i>
    <i r="1">
      <x v="7"/>
    </i>
    <i r="1">
      <x v="10"/>
    </i>
    <i r="1">
      <x v="11"/>
    </i>
    <i r="1">
      <x v="16"/>
    </i>
    <i r="1">
      <x v="19"/>
    </i>
    <i t="grand">
      <x/>
    </i>
  </rowItems>
  <colFields count="1">
    <field x="9"/>
  </colFields>
  <colItems count="2">
    <i>
      <x/>
    </i>
    <i t="grand">
      <x/>
    </i>
  </colItems>
  <dataFields count="1">
    <dataField name="Cuenta de GRUPO ASIGNADO" fld="2" subtotal="count" baseField="0" baseItem="0"/>
  </dataFields>
  <formats count="1">
    <format dxfId="331">
      <pivotArea type="all" dataOnly="0" outline="0" fieldPosition="0"/>
    </format>
  </formats>
  <pivotTableStyleInfo name="PivotStyleDark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E0899F-210B-417F-868F-15C89F228BD7}" name="TablaDinámica6"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36:D58" firstHeaderRow="1" firstDataRow="2" firstDataCol="1"/>
  <pivotFields count="37">
    <pivotField showAll="0"/>
    <pivotField showAll="0"/>
    <pivotField axis="axisRow" showAll="0">
      <items count="30">
        <item x="14"/>
        <item x="1"/>
        <item x="0"/>
        <item h="1" x="9"/>
        <item h="1" x="7"/>
        <item h="1" x="17"/>
        <item h="1" x="2"/>
        <item h="1" x="21"/>
        <item h="1" x="12"/>
        <item h="1" x="24"/>
        <item h="1" x="11"/>
        <item h="1" x="5"/>
        <item h="1" x="23"/>
        <item x="16"/>
        <item x="15"/>
        <item h="1" x="4"/>
        <item h="1" x="3"/>
        <item x="19"/>
        <item x="8"/>
        <item x="6"/>
        <item h="1" m="1" x="26"/>
        <item h="1" x="13"/>
        <item h="1" x="25"/>
        <item h="1" x="10"/>
        <item h="1" x="18"/>
        <item h="1" m="1" x="28"/>
        <item h="1" x="20"/>
        <item m="1" x="27"/>
        <item h="1" x="22"/>
        <item t="default"/>
      </items>
    </pivotField>
    <pivotField showAll="0"/>
    <pivotField showAll="0"/>
    <pivotField showAll="0"/>
    <pivotField showAll="0"/>
    <pivotField axis="axisRow"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2">
    <field x="7"/>
    <field x="2"/>
  </rowFields>
  <rowItems count="21">
    <i>
      <x v="1"/>
    </i>
    <i r="1">
      <x v="14"/>
    </i>
    <i r="1">
      <x v="18"/>
    </i>
    <i>
      <x v="2"/>
    </i>
    <i r="1">
      <x/>
    </i>
    <i r="1">
      <x v="2"/>
    </i>
    <i r="1">
      <x v="13"/>
    </i>
    <i r="1">
      <x v="14"/>
    </i>
    <i r="1">
      <x v="17"/>
    </i>
    <i r="1">
      <x v="18"/>
    </i>
    <i r="1">
      <x v="19"/>
    </i>
    <i>
      <x v="3"/>
    </i>
    <i r="1">
      <x/>
    </i>
    <i r="1">
      <x v="1"/>
    </i>
    <i r="1">
      <x v="2"/>
    </i>
    <i r="1">
      <x v="13"/>
    </i>
    <i r="1">
      <x v="14"/>
    </i>
    <i r="1">
      <x v="17"/>
    </i>
    <i r="1">
      <x v="18"/>
    </i>
    <i r="1">
      <x v="19"/>
    </i>
    <i t="grand">
      <x/>
    </i>
  </rowItems>
  <colFields count="1">
    <field x="9"/>
  </colFields>
  <colItems count="3">
    <i>
      <x/>
    </i>
    <i>
      <x v="1"/>
    </i>
    <i t="grand">
      <x/>
    </i>
  </colItems>
  <dataFields count="1">
    <dataField name="Promedio de SLA" fld="23" subtotal="average" baseField="7" baseItem="0"/>
  </dataFields>
  <formats count="44">
    <format dxfId="146">
      <pivotArea collapsedLevelsAreSubtotals="1" fieldPosition="0">
        <references count="2">
          <reference field="7" count="1">
            <x v="0"/>
          </reference>
          <reference field="9" count="1" selected="0">
            <x v="0"/>
          </reference>
        </references>
      </pivotArea>
    </format>
    <format dxfId="145">
      <pivotArea collapsedLevelsAreSubtotals="1" fieldPosition="0">
        <references count="2">
          <reference field="7" count="3">
            <x v="1"/>
            <x v="2"/>
            <x v="3"/>
          </reference>
          <reference field="9" count="1" selected="0">
            <x v="0"/>
          </reference>
        </references>
      </pivotArea>
    </format>
    <format dxfId="144">
      <pivotArea collapsedLevelsAreSubtotals="1" fieldPosition="0">
        <references count="2">
          <reference field="7" count="4">
            <x v="0"/>
            <x v="1"/>
            <x v="2"/>
            <x v="3"/>
          </reference>
          <reference field="9" count="1" selected="0">
            <x v="1"/>
          </reference>
        </references>
      </pivotArea>
    </format>
    <format dxfId="143">
      <pivotArea field="7" grandCol="1" collapsedLevelsAreSubtotals="1" axis="axisRow" fieldPosition="0">
        <references count="1">
          <reference field="7" count="4">
            <x v="0"/>
            <x v="1"/>
            <x v="2"/>
            <x v="3"/>
          </reference>
        </references>
      </pivotArea>
    </format>
    <format dxfId="142">
      <pivotArea field="9" grandRow="1" outline="0" collapsedLevelsAreSubtotals="1" axis="axisCol" fieldPosition="0">
        <references count="1">
          <reference field="9" count="1" selected="0">
            <x v="0"/>
          </reference>
        </references>
      </pivotArea>
    </format>
    <format dxfId="141">
      <pivotArea field="9" grandRow="1" outline="0" collapsedLevelsAreSubtotals="1" axis="axisCol" fieldPosition="0">
        <references count="1">
          <reference field="9" count="1" selected="0">
            <x v="1"/>
          </reference>
        </references>
      </pivotArea>
    </format>
    <format dxfId="140">
      <pivotArea grandRow="1" grandCol="1" outline="0" collapsedLevelsAreSubtotals="1"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9" type="button" dataOnly="0" labelOnly="1" outline="0" axis="axisCol" fieldPosition="0"/>
    </format>
    <format dxfId="135">
      <pivotArea type="topRight" dataOnly="0" labelOnly="1" outline="0" fieldPosition="0"/>
    </format>
    <format dxfId="134">
      <pivotArea field="7" type="button" dataOnly="0" labelOnly="1" outline="0" axis="axisRow" fieldPosition="0"/>
    </format>
    <format dxfId="133">
      <pivotArea dataOnly="0" labelOnly="1" fieldPosition="0">
        <references count="1">
          <reference field="7" count="4">
            <x v="0"/>
            <x v="1"/>
            <x v="2"/>
            <x v="3"/>
          </reference>
        </references>
      </pivotArea>
    </format>
    <format dxfId="132">
      <pivotArea dataOnly="0" labelOnly="1" grandRow="1" outline="0" fieldPosition="0"/>
    </format>
    <format dxfId="131">
      <pivotArea dataOnly="0" labelOnly="1" fieldPosition="0">
        <references count="1">
          <reference field="9" count="0"/>
        </references>
      </pivotArea>
    </format>
    <format dxfId="130">
      <pivotArea dataOnly="0" labelOnly="1" grandCol="1" outline="0" fieldPosition="0"/>
    </format>
    <format dxfId="129">
      <pivotArea collapsedLevelsAreSubtotals="1" fieldPosition="0">
        <references count="3">
          <reference field="2" count="1">
            <x v="14"/>
          </reference>
          <reference field="7" count="1" selected="0">
            <x v="1"/>
          </reference>
          <reference field="9" count="1" selected="0">
            <x v="0"/>
          </reference>
        </references>
      </pivotArea>
    </format>
    <format dxfId="128">
      <pivotArea collapsedLevelsAreSubtotals="1" fieldPosition="0">
        <references count="3">
          <reference field="2" count="1">
            <x v="14"/>
          </reference>
          <reference field="7" count="1" selected="0">
            <x v="1"/>
          </reference>
          <reference field="9" count="1" selected="0">
            <x v="1"/>
          </reference>
        </references>
      </pivotArea>
    </format>
    <format dxfId="127">
      <pivotArea collapsedLevelsAreSubtotals="1" fieldPosition="0">
        <references count="3">
          <reference field="2" count="6">
            <x v="0"/>
            <x v="2"/>
            <x v="13"/>
            <x v="14"/>
            <x v="17"/>
            <x v="18"/>
          </reference>
          <reference field="7" count="1" selected="0">
            <x v="2"/>
          </reference>
          <reference field="9" count="1" selected="0">
            <x v="1"/>
          </reference>
        </references>
      </pivotArea>
    </format>
    <format dxfId="126">
      <pivotArea collapsedLevelsAreSubtotals="1" fieldPosition="0">
        <references count="3">
          <reference field="2" count="5">
            <x v="2"/>
            <x v="13"/>
            <x v="14"/>
            <x v="17"/>
            <x v="18"/>
          </reference>
          <reference field="7" count="1" selected="0">
            <x v="2"/>
          </reference>
          <reference field="9" count="1" selected="0">
            <x v="0"/>
          </reference>
        </references>
      </pivotArea>
    </format>
    <format dxfId="125">
      <pivotArea collapsedLevelsAreSubtotals="1" fieldPosition="0">
        <references count="3">
          <reference field="2" count="7">
            <x v="1"/>
            <x v="2"/>
            <x v="13"/>
            <x v="14"/>
            <x v="17"/>
            <x v="18"/>
            <x v="19"/>
          </reference>
          <reference field="7" count="1" selected="0">
            <x v="3"/>
          </reference>
          <reference field="9" count="0" selected="0"/>
        </references>
      </pivotArea>
    </format>
    <format dxfId="124">
      <pivotArea collapsedLevelsAreSubtotals="1" fieldPosition="0">
        <references count="3">
          <reference field="2" count="1">
            <x v="0"/>
          </reference>
          <reference field="7" count="1" selected="0">
            <x v="3"/>
          </reference>
          <reference field="9" count="1" selected="0">
            <x v="1"/>
          </reference>
        </references>
      </pivotArea>
    </format>
    <format dxfId="123">
      <pivotArea field="7" grandCol="1" collapsedLevelsAreSubtotals="1" axis="axisRow" fieldPosition="0">
        <references count="2">
          <reference field="2" count="1">
            <x v="14"/>
          </reference>
          <reference field="7" count="1" selected="0">
            <x v="1"/>
          </reference>
        </references>
      </pivotArea>
    </format>
    <format dxfId="122">
      <pivotArea field="7" grandCol="1" collapsedLevelsAreSubtotals="1" axis="axisRow" fieldPosition="0">
        <references count="2">
          <reference field="2" count="7">
            <x v="0"/>
            <x v="2"/>
            <x v="13"/>
            <x v="14"/>
            <x v="17"/>
            <x v="18"/>
            <x v="19"/>
          </reference>
          <reference field="7" count="1" selected="0">
            <x v="2"/>
          </reference>
        </references>
      </pivotArea>
    </format>
    <format dxfId="121">
      <pivotArea field="7" grandCol="1" collapsedLevelsAreSubtotals="1" axis="axisRow" fieldPosition="0">
        <references count="2">
          <reference field="2" count="0"/>
          <reference field="7" count="1" selected="0">
            <x v="3"/>
          </reference>
        </references>
      </pivotArea>
    </format>
    <format dxfId="120">
      <pivotArea collapsedLevelsAreSubtotals="1" fieldPosition="0">
        <references count="3">
          <reference field="2" count="2">
            <x v="17"/>
            <x v="19"/>
          </reference>
          <reference field="7" count="1" selected="0">
            <x v="1"/>
          </reference>
          <reference field="9" count="1" selected="0">
            <x v="1"/>
          </reference>
        </references>
      </pivotArea>
    </format>
    <format dxfId="119">
      <pivotArea field="7" grandCol="1" collapsedLevelsAreSubtotals="1" axis="axisRow" fieldPosition="0">
        <references count="2">
          <reference field="2" count="2">
            <x v="17"/>
            <x v="19"/>
          </reference>
          <reference field="7" count="1" selected="0">
            <x v="1"/>
          </reference>
        </references>
      </pivotArea>
    </format>
    <format dxfId="118">
      <pivotArea collapsedLevelsAreSubtotals="1" fieldPosition="0">
        <references count="3">
          <reference field="2" count="1">
            <x v="19"/>
          </reference>
          <reference field="7" count="1" selected="0">
            <x v="2"/>
          </reference>
          <reference field="9" count="1" selected="0">
            <x v="1"/>
          </reference>
        </references>
      </pivotArea>
    </format>
    <format dxfId="117">
      <pivotArea collapsedLevelsAreSubtotals="1" fieldPosition="0">
        <references count="3">
          <reference field="2" count="1">
            <x v="14"/>
          </reference>
          <reference field="7" count="1" selected="0">
            <x v="0"/>
          </reference>
          <reference field="9" count="1" selected="0">
            <x v="1"/>
          </reference>
        </references>
      </pivotArea>
    </format>
    <format dxfId="116">
      <pivotArea field="7" grandCol="1" collapsedLevelsAreSubtotals="1" axis="axisRow" fieldPosition="0">
        <references count="2">
          <reference field="2" count="1">
            <x v="14"/>
          </reference>
          <reference field="7" count="1" selected="0">
            <x v="0"/>
          </reference>
        </references>
      </pivotArea>
    </format>
    <format dxfId="115">
      <pivotArea collapsedLevelsAreSubtotals="1" fieldPosition="0">
        <references count="3">
          <reference field="2" count="1">
            <x v="13"/>
          </reference>
          <reference field="7" count="1" selected="0">
            <x v="1"/>
          </reference>
          <reference field="9" count="1" selected="0">
            <x v="1"/>
          </reference>
        </references>
      </pivotArea>
    </format>
    <format dxfId="114">
      <pivotArea field="7" grandCol="1" collapsedLevelsAreSubtotals="1" axis="axisRow" fieldPosition="0">
        <references count="2">
          <reference field="2" count="1">
            <x v="13"/>
          </reference>
          <reference field="7" count="1" selected="0">
            <x v="1"/>
          </reference>
        </references>
      </pivotArea>
    </format>
    <format dxfId="113">
      <pivotArea collapsedLevelsAreSubtotals="1" fieldPosition="0">
        <references count="3">
          <reference field="2" count="1">
            <x v="13"/>
          </reference>
          <reference field="7" count="1" selected="0">
            <x v="1"/>
          </reference>
          <reference field="9" count="1" selected="0">
            <x v="0"/>
          </reference>
        </references>
      </pivotArea>
    </format>
    <format dxfId="112">
      <pivotArea collapsedLevelsAreSubtotals="1" fieldPosition="0">
        <references count="3">
          <reference field="2" count="1">
            <x v="14"/>
          </reference>
          <reference field="7" count="1" selected="0">
            <x v="2"/>
          </reference>
          <reference field="9" count="1" selected="0">
            <x v="1"/>
          </reference>
        </references>
      </pivotArea>
    </format>
    <format dxfId="111">
      <pivotArea field="7" grandCol="1" collapsedLevelsAreSubtotals="1" axis="axisRow" fieldPosition="0">
        <references count="2">
          <reference field="2" count="1">
            <x v="14"/>
          </reference>
          <reference field="7" count="1" selected="0">
            <x v="2"/>
          </reference>
        </references>
      </pivotArea>
    </format>
    <format dxfId="110">
      <pivotArea collapsedLevelsAreSubtotals="1" fieldPosition="0">
        <references count="3">
          <reference field="2" count="1">
            <x v="0"/>
          </reference>
          <reference field="7" count="1" selected="0">
            <x v="3"/>
          </reference>
          <reference field="9" count="1" selected="0">
            <x v="0"/>
          </reference>
        </references>
      </pivotArea>
    </format>
    <format dxfId="109">
      <pivotArea collapsedLevelsAreSubtotals="1" fieldPosition="0">
        <references count="3">
          <reference field="2" count="2">
            <x v="1"/>
            <x v="2"/>
          </reference>
          <reference field="7" count="1" selected="0">
            <x v="2"/>
          </reference>
          <reference field="9" count="1" selected="0">
            <x v="1"/>
          </reference>
        </references>
      </pivotArea>
    </format>
    <format dxfId="108">
      <pivotArea field="7" grandCol="1" collapsedLevelsAreSubtotals="1" axis="axisRow" fieldPosition="0">
        <references count="2">
          <reference field="2" count="2">
            <x v="1"/>
            <x v="2"/>
          </reference>
          <reference field="7" count="1" selected="0">
            <x v="2"/>
          </reference>
        </references>
      </pivotArea>
    </format>
    <format dxfId="107">
      <pivotArea collapsedLevelsAreSubtotals="1" fieldPosition="0">
        <references count="3">
          <reference field="2" count="1">
            <x v="2"/>
          </reference>
          <reference field="7" count="1" selected="0">
            <x v="1"/>
          </reference>
          <reference field="9" count="1" selected="0">
            <x v="1"/>
          </reference>
        </references>
      </pivotArea>
    </format>
    <format dxfId="106">
      <pivotArea field="7" grandCol="1" collapsedLevelsAreSubtotals="1" axis="axisRow" fieldPosition="0">
        <references count="2">
          <reference field="2" count="1">
            <x v="2"/>
          </reference>
          <reference field="7" count="1" selected="0">
            <x v="1"/>
          </reference>
        </references>
      </pivotArea>
    </format>
    <format dxfId="105">
      <pivotArea collapsedLevelsAreSubtotals="1" fieldPosition="0">
        <references count="3">
          <reference field="2" count="1">
            <x v="0"/>
          </reference>
          <reference field="7" count="1" selected="0">
            <x v="2"/>
          </reference>
          <reference field="9" count="1" selected="0">
            <x v="0"/>
          </reference>
        </references>
      </pivotArea>
    </format>
    <format dxfId="104">
      <pivotArea collapsedLevelsAreSubtotals="1" fieldPosition="0">
        <references count="3">
          <reference field="2" count="1">
            <x v="18"/>
          </reference>
          <reference field="7" count="1" selected="0">
            <x v="1"/>
          </reference>
          <reference field="9" count="1" selected="0">
            <x v="1"/>
          </reference>
        </references>
      </pivotArea>
    </format>
    <format dxfId="103">
      <pivotArea field="7" grandCol="1" collapsedLevelsAreSubtotals="1" axis="axisRow" fieldPosition="0">
        <references count="2">
          <reference field="2" count="1">
            <x v="18"/>
          </reference>
          <reference field="7" count="1" selected="0">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1DA72F-A94C-4D50-B407-B6D0520A200B}" name="TablaDinámica1"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13:D31" firstHeaderRow="1" firstDataRow="2" firstDataCol="1"/>
  <pivotFields count="37">
    <pivotField showAll="0"/>
    <pivotField showAll="0"/>
    <pivotField axis="axisRow" showAll="0">
      <items count="30">
        <item h="1" x="14"/>
        <item h="1" x="1"/>
        <item h="1" x="0"/>
        <item h="1" x="9"/>
        <item x="7"/>
        <item h="1" x="17"/>
        <item h="1" x="2"/>
        <item h="1" x="21"/>
        <item h="1" x="12"/>
        <item h="1" x="24"/>
        <item h="1" x="11"/>
        <item h="1" x="5"/>
        <item x="23"/>
        <item h="1" x="16"/>
        <item h="1" x="15"/>
        <item x="4"/>
        <item x="3"/>
        <item h="1" x="19"/>
        <item h="1" x="8"/>
        <item h="1" x="6"/>
        <item h="1" m="1" x="26"/>
        <item h="1" x="13"/>
        <item h="1" x="25"/>
        <item h="1" x="10"/>
        <item h="1" x="18"/>
        <item h="1" m="1" x="28"/>
        <item h="1" x="20"/>
        <item h="1" m="1" x="27"/>
        <item h="1" x="22"/>
        <item t="default"/>
      </items>
    </pivotField>
    <pivotField showAll="0"/>
    <pivotField showAll="0"/>
    <pivotField showAll="0"/>
    <pivotField showAll="0"/>
    <pivotField axis="axisRow"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2">
    <field x="7"/>
    <field x="2"/>
  </rowFields>
  <rowItems count="17">
    <i>
      <x/>
    </i>
    <i r="1">
      <x v="15"/>
    </i>
    <i>
      <x v="1"/>
    </i>
    <i r="1">
      <x v="4"/>
    </i>
    <i r="1">
      <x v="15"/>
    </i>
    <i r="1">
      <x v="16"/>
    </i>
    <i>
      <x v="2"/>
    </i>
    <i r="1">
      <x v="4"/>
    </i>
    <i r="1">
      <x v="12"/>
    </i>
    <i r="1">
      <x v="15"/>
    </i>
    <i r="1">
      <x v="16"/>
    </i>
    <i>
      <x v="3"/>
    </i>
    <i r="1">
      <x v="4"/>
    </i>
    <i r="1">
      <x v="12"/>
    </i>
    <i r="1">
      <x v="15"/>
    </i>
    <i r="1">
      <x v="16"/>
    </i>
    <i t="grand">
      <x/>
    </i>
  </rowItems>
  <colFields count="1">
    <field x="9"/>
  </colFields>
  <colItems count="3">
    <i>
      <x/>
    </i>
    <i>
      <x v="1"/>
    </i>
    <i t="grand">
      <x/>
    </i>
  </colItems>
  <dataFields count="1">
    <dataField name="Promedio de SLA" fld="23" subtotal="average" baseField="7" baseItem="0"/>
  </dataFields>
  <formats count="37">
    <format dxfId="183">
      <pivotArea collapsedLevelsAreSubtotals="1" fieldPosition="0">
        <references count="2">
          <reference field="7" count="1">
            <x v="0"/>
          </reference>
          <reference field="9" count="1" selected="0">
            <x v="0"/>
          </reference>
        </references>
      </pivotArea>
    </format>
    <format dxfId="182">
      <pivotArea collapsedLevelsAreSubtotals="1" fieldPosition="0">
        <references count="2">
          <reference field="7" count="3">
            <x v="1"/>
            <x v="2"/>
            <x v="3"/>
          </reference>
          <reference field="9" count="1" selected="0">
            <x v="0"/>
          </reference>
        </references>
      </pivotArea>
    </format>
    <format dxfId="181">
      <pivotArea collapsedLevelsAreSubtotals="1" fieldPosition="0">
        <references count="2">
          <reference field="7" count="4">
            <x v="0"/>
            <x v="1"/>
            <x v="2"/>
            <x v="3"/>
          </reference>
          <reference field="9" count="1" selected="0">
            <x v="1"/>
          </reference>
        </references>
      </pivotArea>
    </format>
    <format dxfId="180">
      <pivotArea field="7" grandCol="1" collapsedLevelsAreSubtotals="1" axis="axisRow" fieldPosition="0">
        <references count="1">
          <reference field="7" count="4">
            <x v="0"/>
            <x v="1"/>
            <x v="2"/>
            <x v="3"/>
          </reference>
        </references>
      </pivotArea>
    </format>
    <format dxfId="179">
      <pivotArea field="9" grandRow="1" outline="0" collapsedLevelsAreSubtotals="1" axis="axisCol" fieldPosition="0">
        <references count="1">
          <reference field="9" count="1" selected="0">
            <x v="0"/>
          </reference>
        </references>
      </pivotArea>
    </format>
    <format dxfId="178">
      <pivotArea field="9" grandRow="1" outline="0" collapsedLevelsAreSubtotals="1" axis="axisCol" fieldPosition="0">
        <references count="1">
          <reference field="9" count="1" selected="0">
            <x v="1"/>
          </reference>
        </references>
      </pivotArea>
    </format>
    <format dxfId="177">
      <pivotArea grandRow="1" grandCol="1" outline="0" collapsedLevelsAreSubtotals="1" fieldPosition="0"/>
    </format>
    <format dxfId="176">
      <pivotArea type="all" dataOnly="0" outline="0" fieldPosition="0"/>
    </format>
    <format dxfId="175">
      <pivotArea outline="0" collapsedLevelsAreSubtotals="1" fieldPosition="0"/>
    </format>
    <format dxfId="174">
      <pivotArea type="origin" dataOnly="0" labelOnly="1" outline="0" fieldPosition="0"/>
    </format>
    <format dxfId="173">
      <pivotArea field="9" type="button" dataOnly="0" labelOnly="1" outline="0" axis="axisCol" fieldPosition="0"/>
    </format>
    <format dxfId="172">
      <pivotArea type="topRight" dataOnly="0" labelOnly="1" outline="0" fieldPosition="0"/>
    </format>
    <format dxfId="171">
      <pivotArea field="7" type="button" dataOnly="0" labelOnly="1" outline="0" axis="axisRow" fieldPosition="0"/>
    </format>
    <format dxfId="170">
      <pivotArea dataOnly="0" labelOnly="1" fieldPosition="0">
        <references count="1">
          <reference field="7" count="4">
            <x v="0"/>
            <x v="1"/>
            <x v="2"/>
            <x v="3"/>
          </reference>
        </references>
      </pivotArea>
    </format>
    <format dxfId="169">
      <pivotArea dataOnly="0" labelOnly="1" grandRow="1" outline="0" fieldPosition="0"/>
    </format>
    <format dxfId="168">
      <pivotArea dataOnly="0" labelOnly="1" fieldPosition="0">
        <references count="1">
          <reference field="9" count="0"/>
        </references>
      </pivotArea>
    </format>
    <format dxfId="167">
      <pivotArea dataOnly="0" labelOnly="1" grandCol="1" outline="0" fieldPosition="0"/>
    </format>
    <format dxfId="166">
      <pivotArea collapsedLevelsAreSubtotals="1" fieldPosition="0">
        <references count="3">
          <reference field="2" count="1">
            <x v="14"/>
          </reference>
          <reference field="7" count="1" selected="0">
            <x v="1"/>
          </reference>
          <reference field="9" count="1" selected="0">
            <x v="0"/>
          </reference>
        </references>
      </pivotArea>
    </format>
    <format dxfId="165">
      <pivotArea collapsedLevelsAreSubtotals="1" fieldPosition="0">
        <references count="3">
          <reference field="2" count="1">
            <x v="14"/>
          </reference>
          <reference field="7" count="1" selected="0">
            <x v="1"/>
          </reference>
          <reference field="9" count="1" selected="0">
            <x v="1"/>
          </reference>
        </references>
      </pivotArea>
    </format>
    <format dxfId="164">
      <pivotArea collapsedLevelsAreSubtotals="1" fieldPosition="0">
        <references count="3">
          <reference field="2" count="7">
            <x v="1"/>
            <x v="2"/>
            <x v="13"/>
            <x v="14"/>
            <x v="17"/>
            <x v="18"/>
            <x v="19"/>
          </reference>
          <reference field="7" count="1" selected="0">
            <x v="3"/>
          </reference>
          <reference field="9" count="0" selected="0"/>
        </references>
      </pivotArea>
    </format>
    <format dxfId="163">
      <pivotArea collapsedLevelsAreSubtotals="1" fieldPosition="0">
        <references count="3">
          <reference field="2" count="1">
            <x v="0"/>
          </reference>
          <reference field="7" count="1" selected="0">
            <x v="3"/>
          </reference>
          <reference field="9" count="1" selected="0">
            <x v="1"/>
          </reference>
        </references>
      </pivotArea>
    </format>
    <format dxfId="162">
      <pivotArea field="7" grandCol="1" collapsedLevelsAreSubtotals="1" axis="axisRow" fieldPosition="0">
        <references count="2">
          <reference field="2" count="1">
            <x v="14"/>
          </reference>
          <reference field="7" count="1" selected="0">
            <x v="1"/>
          </reference>
        </references>
      </pivotArea>
    </format>
    <format dxfId="161">
      <pivotArea field="7" grandCol="1" collapsedLevelsAreSubtotals="1" axis="axisRow" fieldPosition="0">
        <references count="2">
          <reference field="2" count="0"/>
          <reference field="7" count="1" selected="0">
            <x v="3"/>
          </reference>
        </references>
      </pivotArea>
    </format>
    <format dxfId="160">
      <pivotArea collapsedLevelsAreSubtotals="1" fieldPosition="0">
        <references count="3">
          <reference field="2" count="2">
            <x v="15"/>
            <x v="16"/>
          </reference>
          <reference field="7" count="1" selected="0">
            <x v="1"/>
          </reference>
          <reference field="9" count="0" selected="0"/>
        </references>
      </pivotArea>
    </format>
    <format dxfId="159">
      <pivotArea collapsedLevelsAreSubtotals="1" fieldPosition="0">
        <references count="3">
          <reference field="2" count="0"/>
          <reference field="7" count="1" selected="0">
            <x v="2"/>
          </reference>
          <reference field="9" count="0" selected="0"/>
        </references>
      </pivotArea>
    </format>
    <format dxfId="158">
      <pivotArea collapsedLevelsAreSubtotals="1" fieldPosition="0">
        <references count="3">
          <reference field="2" count="3">
            <x v="12"/>
            <x v="15"/>
            <x v="16"/>
          </reference>
          <reference field="7" count="1" selected="0">
            <x v="3"/>
          </reference>
          <reference field="9" count="0" selected="0"/>
        </references>
      </pivotArea>
    </format>
    <format dxfId="157">
      <pivotArea field="7" grandCol="1" collapsedLevelsAreSubtotals="1" axis="axisRow" fieldPosition="0">
        <references count="2">
          <reference field="2" count="2">
            <x v="15"/>
            <x v="16"/>
          </reference>
          <reference field="7" count="1" selected="0">
            <x v="1"/>
          </reference>
        </references>
      </pivotArea>
    </format>
    <format dxfId="156">
      <pivotArea field="7" grandCol="1" collapsedLevelsAreSubtotals="1" axis="axisRow" fieldPosition="0">
        <references count="2">
          <reference field="2" count="0"/>
          <reference field="7" count="1" selected="0">
            <x v="2"/>
          </reference>
        </references>
      </pivotArea>
    </format>
    <format dxfId="155">
      <pivotArea collapsedLevelsAreSubtotals="1" fieldPosition="0">
        <references count="3">
          <reference field="2" count="1">
            <x v="16"/>
          </reference>
          <reference field="7" count="1" selected="0">
            <x v="0"/>
          </reference>
          <reference field="9" count="1" selected="0">
            <x v="1"/>
          </reference>
        </references>
      </pivotArea>
    </format>
    <format dxfId="154">
      <pivotArea field="7" grandCol="1" collapsedLevelsAreSubtotals="1" axis="axisRow" fieldPosition="0">
        <references count="2">
          <reference field="2" count="1">
            <x v="16"/>
          </reference>
          <reference field="7" count="1" selected="0">
            <x v="0"/>
          </reference>
        </references>
      </pivotArea>
    </format>
    <format dxfId="153">
      <pivotArea collapsedLevelsAreSubtotals="1" fieldPosition="0">
        <references count="3">
          <reference field="2" count="1">
            <x v="4"/>
          </reference>
          <reference field="7" count="1" selected="0">
            <x v="3"/>
          </reference>
          <reference field="9" count="0" selected="0"/>
        </references>
      </pivotArea>
    </format>
    <format dxfId="152">
      <pivotArea collapsedLevelsAreSubtotals="1" fieldPosition="0">
        <references count="3">
          <reference field="2" count="1">
            <x v="15"/>
          </reference>
          <reference field="7" count="1" selected="0">
            <x v="0"/>
          </reference>
          <reference field="9" count="1" selected="0">
            <x v="0"/>
          </reference>
        </references>
      </pivotArea>
    </format>
    <format dxfId="151">
      <pivotArea collapsedLevelsAreSubtotals="1" fieldPosition="0">
        <references count="3">
          <reference field="2" count="1">
            <x v="4"/>
          </reference>
          <reference field="7" count="1" selected="0">
            <x v="1"/>
          </reference>
          <reference field="9" count="1" selected="0">
            <x v="0"/>
          </reference>
        </references>
      </pivotArea>
    </format>
    <format dxfId="150">
      <pivotArea field="7" grandCol="1" collapsedLevelsAreSubtotals="1" axis="axisRow" fieldPosition="0">
        <references count="2">
          <reference field="2" count="1">
            <x v="4"/>
          </reference>
          <reference field="7" count="1" selected="0">
            <x v="1"/>
          </reference>
        </references>
      </pivotArea>
    </format>
    <format dxfId="149">
      <pivotArea collapsedLevelsAreSubtotals="1" fieldPosition="0">
        <references count="3">
          <reference field="2" count="1">
            <x v="4"/>
          </reference>
          <reference field="7" count="1" selected="0">
            <x v="1"/>
          </reference>
          <reference field="9" count="1" selected="0">
            <x v="1"/>
          </reference>
        </references>
      </pivotArea>
    </format>
    <format dxfId="148">
      <pivotArea collapsedLevelsAreSubtotals="1" fieldPosition="0">
        <references count="3">
          <reference field="2" count="1">
            <x v="15"/>
          </reference>
          <reference field="7" count="1" selected="0">
            <x v="0"/>
          </reference>
          <reference field="9" count="1" selected="0">
            <x v="1"/>
          </reference>
        </references>
      </pivotArea>
    </format>
    <format dxfId="147">
      <pivotArea field="7" grandCol="1" collapsedLevelsAreSubtotals="1" axis="axisRow" fieldPosition="0">
        <references count="2">
          <reference field="2" count="1">
            <x v="15"/>
          </reference>
          <reference field="7" count="1" selected="0">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864AB7-3DF8-4DED-A07A-32482F90986F}" name="TablaDinámica3"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3:D9" firstHeaderRow="1" firstDataRow="2" firstDataCol="1"/>
  <pivotFields count="37">
    <pivotField showAll="0"/>
    <pivotField showAll="0"/>
    <pivotField showAll="0"/>
    <pivotField showAll="0"/>
    <pivotField showAll="0"/>
    <pivotField showAll="0"/>
    <pivotField showAll="0"/>
    <pivotField axis="axisRow"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1">
    <field x="7"/>
  </rowFields>
  <rowItems count="5">
    <i>
      <x/>
    </i>
    <i>
      <x v="1"/>
    </i>
    <i>
      <x v="2"/>
    </i>
    <i>
      <x v="3"/>
    </i>
    <i t="grand">
      <x/>
    </i>
  </rowItems>
  <colFields count="1">
    <field x="9"/>
  </colFields>
  <colItems count="3">
    <i>
      <x/>
    </i>
    <i>
      <x v="1"/>
    </i>
    <i t="grand">
      <x/>
    </i>
  </colItems>
  <dataFields count="1">
    <dataField name="Promedio de SLA" fld="23" subtotal="average" baseField="7" baseItem="0"/>
  </dataFields>
  <formats count="17">
    <format dxfId="200">
      <pivotArea collapsedLevelsAreSubtotals="1" fieldPosition="0">
        <references count="2">
          <reference field="7" count="1">
            <x v="0"/>
          </reference>
          <reference field="9" count="1" selected="0">
            <x v="0"/>
          </reference>
        </references>
      </pivotArea>
    </format>
    <format dxfId="199">
      <pivotArea collapsedLevelsAreSubtotals="1" fieldPosition="0">
        <references count="2">
          <reference field="7" count="3">
            <x v="1"/>
            <x v="2"/>
            <x v="3"/>
          </reference>
          <reference field="9" count="1" selected="0">
            <x v="0"/>
          </reference>
        </references>
      </pivotArea>
    </format>
    <format dxfId="198">
      <pivotArea collapsedLevelsAreSubtotals="1" fieldPosition="0">
        <references count="2">
          <reference field="7" count="4">
            <x v="0"/>
            <x v="1"/>
            <x v="2"/>
            <x v="3"/>
          </reference>
          <reference field="9" count="1" selected="0">
            <x v="1"/>
          </reference>
        </references>
      </pivotArea>
    </format>
    <format dxfId="197">
      <pivotArea field="7" grandCol="1" collapsedLevelsAreSubtotals="1" axis="axisRow" fieldPosition="0">
        <references count="1">
          <reference field="7" count="4">
            <x v="0"/>
            <x v="1"/>
            <x v="2"/>
            <x v="3"/>
          </reference>
        </references>
      </pivotArea>
    </format>
    <format dxfId="196">
      <pivotArea field="9" grandRow="1" outline="0" collapsedLevelsAreSubtotals="1" axis="axisCol" fieldPosition="0">
        <references count="1">
          <reference field="9" count="1" selected="0">
            <x v="0"/>
          </reference>
        </references>
      </pivotArea>
    </format>
    <format dxfId="195">
      <pivotArea field="9" grandRow="1" outline="0" collapsedLevelsAreSubtotals="1" axis="axisCol" fieldPosition="0">
        <references count="1">
          <reference field="9" count="1" selected="0">
            <x v="1"/>
          </reference>
        </references>
      </pivotArea>
    </format>
    <format dxfId="194">
      <pivotArea grandRow="1" grandCol="1" outline="0" collapsedLevelsAreSubtotals="1" fieldPosition="0"/>
    </format>
    <format dxfId="193">
      <pivotArea type="all" dataOnly="0" outline="0" fieldPosition="0"/>
    </format>
    <format dxfId="192">
      <pivotArea outline="0" collapsedLevelsAreSubtotals="1" fieldPosition="0"/>
    </format>
    <format dxfId="191">
      <pivotArea type="origin" dataOnly="0" labelOnly="1" outline="0" fieldPosition="0"/>
    </format>
    <format dxfId="190">
      <pivotArea field="9" type="button" dataOnly="0" labelOnly="1" outline="0" axis="axisCol" fieldPosition="0"/>
    </format>
    <format dxfId="189">
      <pivotArea type="topRight" dataOnly="0" labelOnly="1" outline="0" fieldPosition="0"/>
    </format>
    <format dxfId="188">
      <pivotArea field="7" type="button" dataOnly="0" labelOnly="1" outline="0" axis="axisRow" fieldPosition="0"/>
    </format>
    <format dxfId="187">
      <pivotArea dataOnly="0" labelOnly="1" fieldPosition="0">
        <references count="1">
          <reference field="7" count="4">
            <x v="0"/>
            <x v="1"/>
            <x v="2"/>
            <x v="3"/>
          </reference>
        </references>
      </pivotArea>
    </format>
    <format dxfId="186">
      <pivotArea dataOnly="0" labelOnly="1" grandRow="1" outline="0" fieldPosition="0"/>
    </format>
    <format dxfId="185">
      <pivotArea dataOnly="0" labelOnly="1" fieldPosition="0">
        <references count="1">
          <reference field="9" count="0"/>
        </references>
      </pivotArea>
    </format>
    <format dxfId="184">
      <pivotArea dataOnly="0" labelOnly="1" grandCol="1" outline="0"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F08F1E-540C-4DC9-A6DA-E087859F7A2F}" name="TablaDinámica2"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71:D111" firstHeaderRow="1" firstDataRow="2" firstDataCol="1"/>
  <pivotFields count="37">
    <pivotField showAll="0"/>
    <pivotField showAll="0"/>
    <pivotField axis="axisRow" showAll="0">
      <items count="30">
        <item h="1" x="14"/>
        <item h="1" x="1"/>
        <item h="1" x="0"/>
        <item x="9"/>
        <item x="7"/>
        <item x="17"/>
        <item x="2"/>
        <item x="21"/>
        <item x="12"/>
        <item x="24"/>
        <item x="11"/>
        <item x="5"/>
        <item x="23"/>
        <item h="1" x="16"/>
        <item h="1" x="15"/>
        <item x="4"/>
        <item x="3"/>
        <item h="1" x="19"/>
        <item h="1" x="8"/>
        <item h="1" x="6"/>
        <item m="1" x="26"/>
        <item x="13"/>
        <item h="1" x="25"/>
        <item h="1" x="10"/>
        <item h="1" x="18"/>
        <item h="1" m="1" x="28"/>
        <item h="1" x="20"/>
        <item h="1" m="1" x="27"/>
        <item h="1" x="22"/>
        <item t="default"/>
      </items>
    </pivotField>
    <pivotField showAll="0"/>
    <pivotField showAll="0"/>
    <pivotField showAll="0"/>
    <pivotField showAll="0"/>
    <pivotField axis="axisRow" dataField="1" showAll="0">
      <items count="6">
        <item x="3"/>
        <item x="2"/>
        <item x="1"/>
        <item x="0"/>
        <item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2">
    <field x="7"/>
    <field x="2"/>
  </rowFields>
  <rowItems count="39">
    <i>
      <x/>
    </i>
    <i r="1">
      <x v="15"/>
    </i>
    <i r="1">
      <x v="21"/>
    </i>
    <i>
      <x v="1"/>
    </i>
    <i r="1">
      <x v="3"/>
    </i>
    <i r="1">
      <x v="4"/>
    </i>
    <i r="1">
      <x v="6"/>
    </i>
    <i r="1">
      <x v="11"/>
    </i>
    <i r="1">
      <x v="15"/>
    </i>
    <i r="1">
      <x v="16"/>
    </i>
    <i r="1">
      <x v="21"/>
    </i>
    <i>
      <x v="2"/>
    </i>
    <i r="1">
      <x v="3"/>
    </i>
    <i r="1">
      <x v="4"/>
    </i>
    <i r="1">
      <x v="5"/>
    </i>
    <i r="1">
      <x v="6"/>
    </i>
    <i r="1">
      <x v="7"/>
    </i>
    <i r="1">
      <x v="8"/>
    </i>
    <i r="1">
      <x v="9"/>
    </i>
    <i r="1">
      <x v="10"/>
    </i>
    <i r="1">
      <x v="11"/>
    </i>
    <i r="1">
      <x v="12"/>
    </i>
    <i r="1">
      <x v="15"/>
    </i>
    <i r="1">
      <x v="16"/>
    </i>
    <i r="1">
      <x v="21"/>
    </i>
    <i>
      <x v="3"/>
    </i>
    <i r="1">
      <x v="3"/>
    </i>
    <i r="1">
      <x v="4"/>
    </i>
    <i r="1">
      <x v="5"/>
    </i>
    <i r="1">
      <x v="6"/>
    </i>
    <i r="1">
      <x v="7"/>
    </i>
    <i r="1">
      <x v="8"/>
    </i>
    <i r="1">
      <x v="9"/>
    </i>
    <i r="1">
      <x v="11"/>
    </i>
    <i r="1">
      <x v="12"/>
    </i>
    <i r="1">
      <x v="15"/>
    </i>
    <i r="1">
      <x v="16"/>
    </i>
    <i r="1">
      <x v="21"/>
    </i>
    <i t="grand">
      <x/>
    </i>
  </rowItems>
  <colFields count="1">
    <field x="9"/>
  </colFields>
  <colItems count="3">
    <i>
      <x/>
    </i>
    <i>
      <x v="1"/>
    </i>
    <i t="grand">
      <x/>
    </i>
  </colItems>
  <dataFields count="1">
    <dataField name="Cuenta de URGENCIA" fld="7" subtotal="count" baseField="7" baseItem="0"/>
  </dataFields>
  <formats count="19">
    <format dxfId="219">
      <pivotArea collapsedLevelsAreSubtotals="1" fieldPosition="0">
        <references count="2">
          <reference field="7" count="4">
            <x v="0"/>
            <x v="1"/>
            <x v="2"/>
            <x v="3"/>
          </reference>
          <reference field="9" count="1" selected="0">
            <x v="1"/>
          </reference>
        </references>
      </pivotArea>
    </format>
    <format dxfId="218">
      <pivotArea field="9" grandRow="1" outline="0" collapsedLevelsAreSubtotals="1" axis="axisCol" fieldPosition="0">
        <references count="1">
          <reference field="9" count="1" selected="0">
            <x v="0"/>
          </reference>
        </references>
      </pivotArea>
    </format>
    <format dxfId="217">
      <pivotArea field="9" grandRow="1" outline="0" collapsedLevelsAreSubtotals="1" axis="axisCol" fieldPosition="0">
        <references count="1">
          <reference field="9" count="1" selected="0">
            <x v="1"/>
          </reference>
        </references>
      </pivotArea>
    </format>
    <format dxfId="216">
      <pivotArea grandRow="1" grandCol="1" outline="0" collapsedLevelsAreSubtotals="1" fieldPosition="0"/>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9" type="button" dataOnly="0" labelOnly="1" outline="0" axis="axisCol" fieldPosition="0"/>
    </format>
    <format dxfId="211">
      <pivotArea type="topRight" dataOnly="0" labelOnly="1" outline="0" fieldPosition="0"/>
    </format>
    <format dxfId="210">
      <pivotArea field="7" type="button" dataOnly="0" labelOnly="1" outline="0" axis="axisRow" fieldPosition="0"/>
    </format>
    <format dxfId="209">
      <pivotArea dataOnly="0" labelOnly="1" fieldPosition="0">
        <references count="1">
          <reference field="7" count="4">
            <x v="0"/>
            <x v="1"/>
            <x v="2"/>
            <x v="3"/>
          </reference>
        </references>
      </pivotArea>
    </format>
    <format dxfId="208">
      <pivotArea dataOnly="0" labelOnly="1" grandRow="1" outline="0" fieldPosition="0"/>
    </format>
    <format dxfId="207">
      <pivotArea dataOnly="0" labelOnly="1" fieldPosition="0">
        <references count="1">
          <reference field="9" count="0"/>
        </references>
      </pivotArea>
    </format>
    <format dxfId="206">
      <pivotArea dataOnly="0" labelOnly="1" grandCol="1" outline="0" fieldPosition="0"/>
    </format>
    <format dxfId="205">
      <pivotArea collapsedLevelsAreSubtotals="1" fieldPosition="0">
        <references count="2">
          <reference field="7" count="1">
            <x v="0"/>
          </reference>
          <reference field="9" count="1" selected="0">
            <x v="0"/>
          </reference>
        </references>
      </pivotArea>
    </format>
    <format dxfId="204">
      <pivotArea grandRow="1" outline="0" collapsedLevelsAreSubtotals="1" fieldPosition="0"/>
    </format>
    <format dxfId="203">
      <pivotArea field="7" grandCol="1" collapsedLevelsAreSubtotals="1" axis="axisRow" fieldPosition="0">
        <references count="1">
          <reference field="7" count="4">
            <x v="0"/>
            <x v="1"/>
            <x v="2"/>
            <x v="3"/>
          </reference>
        </references>
      </pivotArea>
    </format>
    <format dxfId="202">
      <pivotArea collapsedLevelsAreSubtotals="1" fieldPosition="0">
        <references count="2">
          <reference field="7" count="3">
            <x v="1"/>
            <x v="2"/>
            <x v="3"/>
          </reference>
          <reference field="9" count="0" selected="0"/>
        </references>
      </pivotArea>
    </format>
    <format dxfId="201">
      <pivotArea collapsedLevelsAreSubtotals="1" fieldPosition="0">
        <references count="2">
          <reference field="7" count="1">
            <x v="0"/>
          </reference>
          <reference field="9"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444E09-4DB9-451B-8FF1-1235684A9026}" name="TablaDinámica25"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H2:K36" firstHeaderRow="1" firstDataRow="2" firstDataCol="1"/>
  <pivotFields count="37">
    <pivotField showAll="0"/>
    <pivotField showAll="0"/>
    <pivotField axis="axisRow" showAll="0">
      <items count="30">
        <item h="1" x="14"/>
        <item h="1" x="1"/>
        <item h="1" x="0"/>
        <item x="9"/>
        <item h="1" x="7"/>
        <item x="17"/>
        <item x="2"/>
        <item x="21"/>
        <item x="12"/>
        <item h="1" x="24"/>
        <item h="1" x="11"/>
        <item x="5"/>
        <item h="1" x="23"/>
        <item h="1" x="16"/>
        <item h="1" x="15"/>
        <item h="1" x="4"/>
        <item h="1" x="3"/>
        <item h="1" x="19"/>
        <item h="1" x="8"/>
        <item h="1" x="6"/>
        <item m="1" x="26"/>
        <item x="13"/>
        <item x="25"/>
        <item x="10"/>
        <item x="18"/>
        <item m="1" x="28"/>
        <item h="1" x="20"/>
        <item h="1" m="1" x="27"/>
        <item x="22"/>
        <item t="default"/>
      </items>
    </pivotField>
    <pivotField showAll="0"/>
    <pivotField showAll="0"/>
    <pivotField showAll="0"/>
    <pivotField showAll="0"/>
    <pivotField axis="axisRow" showAll="0">
      <items count="6">
        <item x="3"/>
        <item x="2"/>
        <item x="1"/>
        <item x="0"/>
        <item h="1" x="4"/>
        <item t="default"/>
      </items>
    </pivotField>
    <pivotField showAll="0"/>
    <pivotField axis="axisCol" multipleItemSelectionAllowe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s>
  <rowFields count="2">
    <field x="2"/>
    <field x="7"/>
  </rowFields>
  <rowItems count="33">
    <i>
      <x v="3"/>
    </i>
    <i r="1">
      <x v="1"/>
    </i>
    <i r="1">
      <x v="2"/>
    </i>
    <i r="1">
      <x v="3"/>
    </i>
    <i>
      <x v="5"/>
    </i>
    <i r="1">
      <x v="2"/>
    </i>
    <i r="1">
      <x v="3"/>
    </i>
    <i>
      <x v="6"/>
    </i>
    <i r="1">
      <x v="1"/>
    </i>
    <i r="1">
      <x v="2"/>
    </i>
    <i r="1">
      <x v="3"/>
    </i>
    <i>
      <x v="7"/>
    </i>
    <i r="1">
      <x v="2"/>
    </i>
    <i r="1">
      <x v="3"/>
    </i>
    <i>
      <x v="8"/>
    </i>
    <i r="1">
      <x v="2"/>
    </i>
    <i r="1">
      <x v="3"/>
    </i>
    <i>
      <x v="11"/>
    </i>
    <i r="1">
      <x v="1"/>
    </i>
    <i r="1">
      <x v="2"/>
    </i>
    <i r="1">
      <x v="3"/>
    </i>
    <i>
      <x v="21"/>
    </i>
    <i r="1">
      <x/>
    </i>
    <i r="1">
      <x v="1"/>
    </i>
    <i r="1">
      <x v="2"/>
    </i>
    <i r="1">
      <x v="3"/>
    </i>
    <i>
      <x v="23"/>
    </i>
    <i r="1">
      <x v="3"/>
    </i>
    <i>
      <x v="24"/>
    </i>
    <i r="1">
      <x v="3"/>
    </i>
    <i>
      <x v="28"/>
    </i>
    <i r="1">
      <x v="3"/>
    </i>
    <i t="grand">
      <x/>
    </i>
  </rowItems>
  <colFields count="1">
    <field x="9"/>
  </colFields>
  <colItems count="3">
    <i>
      <x/>
    </i>
    <i>
      <x v="1"/>
    </i>
    <i t="grand">
      <x/>
    </i>
  </colItems>
  <dataFields count="1">
    <dataField name="Promedio de SLA" fld="23" subtotal="average" baseField="7" baseItem="0"/>
  </dataFields>
  <formats count="62">
    <format dxfId="281">
      <pivotArea field="9" grandRow="1" outline="0" collapsedLevelsAreSubtotals="1" axis="axisCol" fieldPosition="0">
        <references count="1">
          <reference field="9" count="1" selected="0">
            <x v="0"/>
          </reference>
        </references>
      </pivotArea>
    </format>
    <format dxfId="280">
      <pivotArea field="9" grandRow="1" outline="0" collapsedLevelsAreSubtotals="1" axis="axisCol" fieldPosition="0">
        <references count="1">
          <reference field="9" count="1" selected="0">
            <x v="1"/>
          </reference>
        </references>
      </pivotArea>
    </format>
    <format dxfId="279">
      <pivotArea grandRow="1" grandCol="1" outline="0" collapsedLevelsAreSubtotals="1" fieldPosition="0"/>
    </format>
    <format dxfId="278">
      <pivotArea type="all" dataOnly="0" outline="0" fieldPosition="0"/>
    </format>
    <format dxfId="277">
      <pivotArea outline="0" collapsedLevelsAreSubtotals="1" fieldPosition="0"/>
    </format>
    <format dxfId="276">
      <pivotArea type="origin" dataOnly="0" labelOnly="1" outline="0" fieldPosition="0"/>
    </format>
    <format dxfId="275">
      <pivotArea field="9" type="button" dataOnly="0" labelOnly="1" outline="0" axis="axisCol" fieldPosition="0"/>
    </format>
    <format dxfId="274">
      <pivotArea type="topRight" dataOnly="0" labelOnly="1" outline="0" fieldPosition="0"/>
    </format>
    <format dxfId="273">
      <pivotArea field="7" type="button" dataOnly="0" labelOnly="1" outline="0" axis="axisRow" fieldPosition="1"/>
    </format>
    <format dxfId="272">
      <pivotArea dataOnly="0" labelOnly="1" grandRow="1" outline="0" fieldPosition="0"/>
    </format>
    <format dxfId="271">
      <pivotArea dataOnly="0" labelOnly="1" fieldPosition="0">
        <references count="1">
          <reference field="9" count="0"/>
        </references>
      </pivotArea>
    </format>
    <format dxfId="270">
      <pivotArea dataOnly="0" labelOnly="1" grandCol="1" outline="0" fieldPosition="0"/>
    </format>
    <format dxfId="269">
      <pivotArea collapsedLevelsAreSubtotals="1" fieldPosition="0">
        <references count="2">
          <reference field="2" count="0"/>
          <reference field="9" count="1" selected="0">
            <x v="1"/>
          </reference>
        </references>
      </pivotArea>
    </format>
    <format dxfId="268">
      <pivotArea field="2" grandCol="1" collapsedLevelsAreSubtotals="1" axis="axisRow" fieldPosition="0">
        <references count="1">
          <reference field="2" count="0"/>
        </references>
      </pivotArea>
    </format>
    <format dxfId="267">
      <pivotArea collapsedLevelsAreSubtotals="1" fieldPosition="0">
        <references count="2">
          <reference field="2" count="0"/>
          <reference field="9" count="1" selected="0">
            <x v="0"/>
          </reference>
        </references>
      </pivotArea>
    </format>
    <format dxfId="266">
      <pivotArea collapsedLevelsAreSubtotals="1" fieldPosition="0">
        <references count="3">
          <reference field="2" count="1" selected="0">
            <x v="3"/>
          </reference>
          <reference field="7" count="2">
            <x v="2"/>
            <x v="3"/>
          </reference>
          <reference field="9" count="0" selected="0"/>
        </references>
      </pivotArea>
    </format>
    <format dxfId="265">
      <pivotArea collapsedLevelsAreSubtotals="1" fieldPosition="0">
        <references count="3">
          <reference field="2" count="1" selected="0">
            <x v="5"/>
          </reference>
          <reference field="7" count="2">
            <x v="2"/>
            <x v="3"/>
          </reference>
          <reference field="9" count="0" selected="0"/>
        </references>
      </pivotArea>
    </format>
    <format dxfId="264">
      <pivotArea collapsedLevelsAreSubtotals="1" fieldPosition="0">
        <references count="3">
          <reference field="2" count="1" selected="0">
            <x v="6"/>
          </reference>
          <reference field="7" count="4">
            <x v="0"/>
            <x v="1"/>
            <x v="2"/>
            <x v="3"/>
          </reference>
          <reference field="9" count="0" selected="0"/>
        </references>
      </pivotArea>
    </format>
    <format dxfId="263">
      <pivotArea collapsedLevelsAreSubtotals="1" fieldPosition="0">
        <references count="3">
          <reference field="2" count="1" selected="0">
            <x v="7"/>
          </reference>
          <reference field="7" count="3">
            <x v="1"/>
            <x v="2"/>
            <x v="3"/>
          </reference>
          <reference field="9" count="0" selected="0"/>
        </references>
      </pivotArea>
    </format>
    <format dxfId="262">
      <pivotArea collapsedLevelsAreSubtotals="1" fieldPosition="0">
        <references count="3">
          <reference field="2" count="1" selected="0">
            <x v="8"/>
          </reference>
          <reference field="7" count="1">
            <x v="2"/>
          </reference>
          <reference field="9" count="1" selected="0">
            <x v="1"/>
          </reference>
        </references>
      </pivotArea>
    </format>
    <format dxfId="261">
      <pivotArea collapsedLevelsAreSubtotals="1" fieldPosition="0">
        <references count="3">
          <reference field="2" count="1" selected="0">
            <x v="11"/>
          </reference>
          <reference field="7" count="2">
            <x v="2"/>
            <x v="3"/>
          </reference>
          <reference field="9" count="0" selected="0"/>
        </references>
      </pivotArea>
    </format>
    <format dxfId="260">
      <pivotArea collapsedLevelsAreSubtotals="1" fieldPosition="0">
        <references count="3">
          <reference field="2" count="1" selected="0">
            <x v="21"/>
          </reference>
          <reference field="7" count="2">
            <x v="2"/>
            <x v="3"/>
          </reference>
          <reference field="9" count="0" selected="0"/>
        </references>
      </pivotArea>
    </format>
    <format dxfId="259">
      <pivotArea collapsedLevelsAreSubtotals="1" fieldPosition="0">
        <references count="3">
          <reference field="2" count="1" selected="0">
            <x v="20"/>
          </reference>
          <reference field="7" count="1">
            <x v="3"/>
          </reference>
          <reference field="9" count="1" selected="0">
            <x v="1"/>
          </reference>
        </references>
      </pivotArea>
    </format>
    <format dxfId="258">
      <pivotArea field="7" grandCol="1" collapsedLevelsAreSubtotals="1" axis="axisRow" fieldPosition="1">
        <references count="2">
          <reference field="2" count="1" selected="0">
            <x v="3"/>
          </reference>
          <reference field="7" count="2">
            <x v="2"/>
            <x v="3"/>
          </reference>
        </references>
      </pivotArea>
    </format>
    <format dxfId="257">
      <pivotArea field="7" grandCol="1" collapsedLevelsAreSubtotals="1" axis="axisRow" fieldPosition="1">
        <references count="2">
          <reference field="2" count="1" selected="0">
            <x v="5"/>
          </reference>
          <reference field="7" count="3">
            <x v="0"/>
            <x v="2"/>
            <x v="3"/>
          </reference>
        </references>
      </pivotArea>
    </format>
    <format dxfId="256">
      <pivotArea field="7" grandCol="1" collapsedLevelsAreSubtotals="1" axis="axisRow" fieldPosition="1">
        <references count="2">
          <reference field="2" count="1" selected="0">
            <x v="6"/>
          </reference>
          <reference field="7" count="4">
            <x v="0"/>
            <x v="1"/>
            <x v="2"/>
            <x v="3"/>
          </reference>
        </references>
      </pivotArea>
    </format>
    <format dxfId="255">
      <pivotArea field="7" grandCol="1" collapsedLevelsAreSubtotals="1" axis="axisRow" fieldPosition="1">
        <references count="2">
          <reference field="2" count="1" selected="0">
            <x v="7"/>
          </reference>
          <reference field="7" count="3">
            <x v="1"/>
            <x v="2"/>
            <x v="3"/>
          </reference>
        </references>
      </pivotArea>
    </format>
    <format dxfId="254">
      <pivotArea field="7" grandCol="1" collapsedLevelsAreSubtotals="1" axis="axisRow" fieldPosition="1">
        <references count="2">
          <reference field="2" count="1" selected="0">
            <x v="8"/>
          </reference>
          <reference field="7" count="1">
            <x v="2"/>
          </reference>
        </references>
      </pivotArea>
    </format>
    <format dxfId="253">
      <pivotArea field="7" grandCol="1" collapsedLevelsAreSubtotals="1" axis="axisRow" fieldPosition="1">
        <references count="2">
          <reference field="2" count="1" selected="0">
            <x v="11"/>
          </reference>
          <reference field="7" count="2">
            <x v="2"/>
            <x v="3"/>
          </reference>
        </references>
      </pivotArea>
    </format>
    <format dxfId="252">
      <pivotArea field="7" grandCol="1" collapsedLevelsAreSubtotals="1" axis="axisRow" fieldPosition="1">
        <references count="2">
          <reference field="2" count="1" selected="0">
            <x v="20"/>
          </reference>
          <reference field="7" count="1">
            <x v="3"/>
          </reference>
        </references>
      </pivotArea>
    </format>
    <format dxfId="251">
      <pivotArea field="7" grandCol="1" collapsedLevelsAreSubtotals="1" axis="axisRow" fieldPosition="1">
        <references count="2">
          <reference field="2" count="1" selected="0">
            <x v="21"/>
          </reference>
          <reference field="7" count="2">
            <x v="2"/>
            <x v="3"/>
          </reference>
        </references>
      </pivotArea>
    </format>
    <format dxfId="250">
      <pivotArea collapsedLevelsAreSubtotals="1" fieldPosition="0">
        <references count="3">
          <reference field="2" count="1" selected="0">
            <x v="5"/>
          </reference>
          <reference field="7" count="1">
            <x v="0"/>
          </reference>
          <reference field="9" count="1" selected="0">
            <x v="1"/>
          </reference>
        </references>
      </pivotArea>
    </format>
    <format dxfId="249">
      <pivotArea collapsedLevelsAreSubtotals="1" fieldPosition="0">
        <references count="3">
          <reference field="2" count="1" selected="0">
            <x v="3"/>
          </reference>
          <reference field="7" count="1">
            <x v="1"/>
          </reference>
          <reference field="9" count="1" selected="0">
            <x v="1"/>
          </reference>
        </references>
      </pivotArea>
    </format>
    <format dxfId="248">
      <pivotArea field="7" grandCol="1" collapsedLevelsAreSubtotals="1" axis="axisRow" fieldPosition="1">
        <references count="2">
          <reference field="2" count="1" selected="0">
            <x v="3"/>
          </reference>
          <reference field="7" count="1">
            <x v="1"/>
          </reference>
        </references>
      </pivotArea>
    </format>
    <format dxfId="247">
      <pivotArea collapsedLevelsAreSubtotals="1" fieldPosition="0">
        <references count="3">
          <reference field="2" count="1" selected="0">
            <x v="8"/>
          </reference>
          <reference field="7" count="1">
            <x v="2"/>
          </reference>
          <reference field="9" count="1" selected="0">
            <x v="0"/>
          </reference>
        </references>
      </pivotArea>
    </format>
    <format dxfId="246">
      <pivotArea collapsedLevelsAreSubtotals="1" fieldPosition="0">
        <references count="3">
          <reference field="2" count="1" selected="0">
            <x v="8"/>
          </reference>
          <reference field="7" count="1">
            <x v="3"/>
          </reference>
          <reference field="9" count="1" selected="0">
            <x v="1"/>
          </reference>
        </references>
      </pivotArea>
    </format>
    <format dxfId="245">
      <pivotArea field="7" grandCol="1" collapsedLevelsAreSubtotals="1" axis="axisRow" fieldPosition="1">
        <references count="2">
          <reference field="2" count="1" selected="0">
            <x v="8"/>
          </reference>
          <reference field="7" count="1">
            <x v="3"/>
          </reference>
        </references>
      </pivotArea>
    </format>
    <format dxfId="244">
      <pivotArea collapsedLevelsAreSubtotals="1" fieldPosition="0">
        <references count="3">
          <reference field="2" count="1" selected="0">
            <x v="20"/>
          </reference>
          <reference field="7" count="2">
            <x v="2"/>
            <x v="3"/>
          </reference>
          <reference field="9" count="1" selected="0">
            <x v="0"/>
          </reference>
        </references>
      </pivotArea>
    </format>
    <format dxfId="243">
      <pivotArea collapsedLevelsAreSubtotals="1" fieldPosition="0">
        <references count="3">
          <reference field="2" count="1" selected="0">
            <x v="20"/>
          </reference>
          <reference field="7" count="1">
            <x v="2"/>
          </reference>
          <reference field="9" count="1" selected="0">
            <x v="1"/>
          </reference>
        </references>
      </pivotArea>
    </format>
    <format dxfId="242">
      <pivotArea field="7" grandCol="1" collapsedLevelsAreSubtotals="1" axis="axisRow" fieldPosition="1">
        <references count="2">
          <reference field="2" count="1" selected="0">
            <x v="20"/>
          </reference>
          <reference field="7" count="1">
            <x v="2"/>
          </reference>
        </references>
      </pivotArea>
    </format>
    <format dxfId="241">
      <pivotArea collapsedLevelsAreSubtotals="1" fieldPosition="0">
        <references count="3">
          <reference field="2" count="1" selected="0">
            <x v="21"/>
          </reference>
          <reference field="7" count="1">
            <x v="1"/>
          </reference>
          <reference field="9" count="1" selected="0">
            <x v="0"/>
          </reference>
        </references>
      </pivotArea>
    </format>
    <format dxfId="240">
      <pivotArea collapsedLevelsAreSubtotals="1" fieldPosition="0">
        <references count="3">
          <reference field="2" count="1" selected="0">
            <x v="21"/>
          </reference>
          <reference field="7" count="1">
            <x v="1"/>
          </reference>
          <reference field="9" count="1" selected="0">
            <x v="1"/>
          </reference>
        </references>
      </pivotArea>
    </format>
    <format dxfId="239">
      <pivotArea field="7" grandCol="1" collapsedLevelsAreSubtotals="1" axis="axisRow" fieldPosition="1">
        <references count="2">
          <reference field="2" count="1" selected="0">
            <x v="21"/>
          </reference>
          <reference field="7" count="1">
            <x v="1"/>
          </reference>
        </references>
      </pivotArea>
    </format>
    <format dxfId="238">
      <pivotArea collapsedLevelsAreSubtotals="1" fieldPosition="0">
        <references count="3">
          <reference field="2" count="1" selected="0">
            <x v="11"/>
          </reference>
          <reference field="7" count="1">
            <x v="1"/>
          </reference>
          <reference field="9" count="1" selected="0">
            <x v="1"/>
          </reference>
        </references>
      </pivotArea>
    </format>
    <format dxfId="237">
      <pivotArea field="7" grandCol="1" collapsedLevelsAreSubtotals="1" axis="axisRow" fieldPosition="1">
        <references count="2">
          <reference field="2" count="1" selected="0">
            <x v="11"/>
          </reference>
          <reference field="7" count="1">
            <x v="1"/>
          </reference>
        </references>
      </pivotArea>
    </format>
    <format dxfId="236">
      <pivotArea collapsedLevelsAreSubtotals="1" fieldPosition="0">
        <references count="3">
          <reference field="2" count="1" selected="0">
            <x v="21"/>
          </reference>
          <reference field="7" count="1">
            <x v="0"/>
          </reference>
          <reference field="9" count="1" selected="0">
            <x v="1"/>
          </reference>
        </references>
      </pivotArea>
    </format>
    <format dxfId="235">
      <pivotArea field="7" grandCol="1" collapsedLevelsAreSubtotals="1" axis="axisRow" fieldPosition="1">
        <references count="2">
          <reference field="2" count="1" selected="0">
            <x v="21"/>
          </reference>
          <reference field="7" count="1">
            <x v="0"/>
          </reference>
        </references>
      </pivotArea>
    </format>
    <format dxfId="234">
      <pivotArea collapsedLevelsAreSubtotals="1" fieldPosition="0">
        <references count="3">
          <reference field="2" count="1" selected="0">
            <x v="3"/>
          </reference>
          <reference field="7" count="1">
            <x v="0"/>
          </reference>
          <reference field="9" count="1" selected="0">
            <x v="1"/>
          </reference>
        </references>
      </pivotArea>
    </format>
    <format dxfId="233">
      <pivotArea field="7" grandCol="1" collapsedLevelsAreSubtotals="1" axis="axisRow" fieldPosition="1">
        <references count="2">
          <reference field="2" count="1" selected="0">
            <x v="3"/>
          </reference>
          <reference field="7" count="1">
            <x v="0"/>
          </reference>
        </references>
      </pivotArea>
    </format>
    <format dxfId="232">
      <pivotArea collapsedLevelsAreSubtotals="1" fieldPosition="0">
        <references count="3">
          <reference field="2" count="1" selected="0">
            <x v="5"/>
          </reference>
          <reference field="7" count="1">
            <x v="1"/>
          </reference>
          <reference field="9" count="1" selected="0">
            <x v="1"/>
          </reference>
        </references>
      </pivotArea>
    </format>
    <format dxfId="231">
      <pivotArea field="7" grandCol="1" collapsedLevelsAreSubtotals="1" axis="axisRow" fieldPosition="1">
        <references count="2">
          <reference field="2" count="1" selected="0">
            <x v="5"/>
          </reference>
          <reference field="7" count="1">
            <x v="1"/>
          </reference>
        </references>
      </pivotArea>
    </format>
    <format dxfId="230">
      <pivotArea collapsedLevelsAreSubtotals="1" fieldPosition="0">
        <references count="3">
          <reference field="2" count="1" selected="0">
            <x v="5"/>
          </reference>
          <reference field="7" count="1">
            <x v="1"/>
          </reference>
          <reference field="9" count="1" selected="0">
            <x v="0"/>
          </reference>
        </references>
      </pivotArea>
    </format>
    <format dxfId="229">
      <pivotArea collapsedLevelsAreSubtotals="1" fieldPosition="0">
        <references count="3">
          <reference field="2" count="1" selected="0">
            <x v="3"/>
          </reference>
          <reference field="7" count="1">
            <x v="0"/>
          </reference>
          <reference field="9" count="1" selected="0">
            <x v="0"/>
          </reference>
        </references>
      </pivotArea>
    </format>
    <format dxfId="228">
      <pivotArea collapsedLevelsAreSubtotals="1" fieldPosition="0">
        <references count="3">
          <reference field="2" count="1" selected="0">
            <x v="23"/>
          </reference>
          <reference field="7" count="2">
            <x v="2"/>
            <x v="3"/>
          </reference>
          <reference field="9" count="1" selected="0">
            <x v="1"/>
          </reference>
        </references>
      </pivotArea>
    </format>
    <format dxfId="227">
      <pivotArea field="7" grandCol="1" collapsedLevelsAreSubtotals="1" axis="axisRow" fieldPosition="1">
        <references count="2">
          <reference field="2" count="1" selected="0">
            <x v="23"/>
          </reference>
          <reference field="7" count="2">
            <x v="2"/>
            <x v="3"/>
          </reference>
        </references>
      </pivotArea>
    </format>
    <format dxfId="226">
      <pivotArea collapsedLevelsAreSubtotals="1" fieldPosition="0">
        <references count="3">
          <reference field="2" count="1" selected="0">
            <x v="23"/>
          </reference>
          <reference field="7" count="1">
            <x v="3"/>
          </reference>
          <reference field="9" count="1" selected="0">
            <x v="0"/>
          </reference>
        </references>
      </pivotArea>
    </format>
    <format dxfId="225">
      <pivotArea collapsedLevelsAreSubtotals="1" fieldPosition="0">
        <references count="3">
          <reference field="2" count="1" selected="0">
            <x v="11"/>
          </reference>
          <reference field="7" count="1">
            <x v="0"/>
          </reference>
          <reference field="9" count="1" selected="0">
            <x v="1"/>
          </reference>
        </references>
      </pivotArea>
    </format>
    <format dxfId="224">
      <pivotArea field="7" grandCol="1" collapsedLevelsAreSubtotals="1" axis="axisRow" fieldPosition="1">
        <references count="2">
          <reference field="2" count="1" selected="0">
            <x v="11"/>
          </reference>
          <reference field="7" count="1">
            <x v="0"/>
          </reference>
        </references>
      </pivotArea>
    </format>
    <format dxfId="223">
      <pivotArea collapsedLevelsAreSubtotals="1" fieldPosition="0">
        <references count="3">
          <reference field="2" count="1" selected="0">
            <x v="24"/>
          </reference>
          <reference field="7" count="1">
            <x v="3"/>
          </reference>
          <reference field="9" count="1" selected="0">
            <x v="1"/>
          </reference>
        </references>
      </pivotArea>
    </format>
    <format dxfId="222">
      <pivotArea field="7" grandCol="1" collapsedLevelsAreSubtotals="1" axis="axisRow" fieldPosition="1">
        <references count="2">
          <reference field="2" count="1" selected="0">
            <x v="24"/>
          </reference>
          <reference field="7" count="1">
            <x v="3"/>
          </reference>
        </references>
      </pivotArea>
    </format>
    <format dxfId="221">
      <pivotArea collapsedLevelsAreSubtotals="1" fieldPosition="0">
        <references count="3">
          <reference field="2" count="1" selected="0">
            <x v="28"/>
          </reference>
          <reference field="7" count="1">
            <x v="3"/>
          </reference>
          <reference field="9" count="1" selected="0">
            <x v="1"/>
          </reference>
        </references>
      </pivotArea>
    </format>
    <format dxfId="220">
      <pivotArea field="7" grandCol="1" collapsedLevelsAreSubtotals="1" axis="axisRow" fieldPosition="1">
        <references count="2">
          <reference field="2" count="1" selected="0">
            <x v="28"/>
          </reference>
          <reference field="7" count="1">
            <x v="3"/>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E657849-5064-4396-9BF5-4CB08AB239C2}" name="TablaDinámica3"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4:E40" firstHeaderRow="1" firstDataRow="2" firstDataCol="1" rowPageCount="1" colPageCount="1"/>
  <pivotFields count="37">
    <pivotField showAll="0"/>
    <pivotField showAll="0"/>
    <pivotField axis="axisRow" showAll="0">
      <items count="30">
        <item h="1" x="14"/>
        <item h="1" x="1"/>
        <item h="1" x="0"/>
        <item x="9"/>
        <item x="7"/>
        <item x="17"/>
        <item x="2"/>
        <item x="21"/>
        <item x="12"/>
        <item h="1" x="24"/>
        <item h="1" x="11"/>
        <item x="5"/>
        <item x="23"/>
        <item h="1" x="16"/>
        <item h="1" x="20"/>
        <item h="1" x="15"/>
        <item x="4"/>
        <item x="3"/>
        <item h="1" x="19"/>
        <item h="1" x="8"/>
        <item h="1" x="6"/>
        <item m="1" x="26"/>
        <item x="13"/>
        <item h="1" x="25"/>
        <item x="10"/>
        <item x="18"/>
        <item m="1" x="28"/>
        <item m="1" x="27"/>
        <item x="22"/>
        <item t="default"/>
      </items>
    </pivotField>
    <pivotField showAll="0"/>
    <pivotField showAll="0"/>
    <pivotField showAll="0"/>
    <pivotField showAll="0"/>
    <pivotField showAll="0"/>
    <pivotField showAll="0"/>
    <pivotField axis="axisCol" showAll="0">
      <items count="6">
        <item x="1"/>
        <item x="0"/>
        <item h="1" x="2"/>
        <item h="1" m="1" x="3"/>
        <item h="1" m="1" x="4"/>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h="1" x="1"/>
        <item h="1" x="2"/>
        <item t="default"/>
      </items>
    </pivotField>
    <pivotField showAll="0"/>
    <pivotField showAll="0"/>
    <pivotField showAll="0"/>
    <pivotField showAll="0"/>
  </pivotFields>
  <rowFields count="2">
    <field x="32"/>
    <field x="2"/>
  </rowFields>
  <rowItems count="15">
    <i>
      <x/>
    </i>
    <i r="1">
      <x v="3"/>
    </i>
    <i r="1">
      <x v="4"/>
    </i>
    <i r="1">
      <x v="5"/>
    </i>
    <i r="1">
      <x v="6"/>
    </i>
    <i r="1">
      <x v="7"/>
    </i>
    <i r="1">
      <x v="11"/>
    </i>
    <i r="1">
      <x v="12"/>
    </i>
    <i r="1">
      <x v="16"/>
    </i>
    <i r="1">
      <x v="17"/>
    </i>
    <i r="1">
      <x v="22"/>
    </i>
    <i r="1">
      <x v="24"/>
    </i>
    <i r="1">
      <x v="25"/>
    </i>
    <i r="1">
      <x v="28"/>
    </i>
    <i t="grand">
      <x/>
    </i>
  </rowItems>
  <colFields count="1">
    <field x="9"/>
  </colFields>
  <colItems count="3">
    <i>
      <x/>
    </i>
    <i>
      <x v="1"/>
    </i>
    <i t="grand">
      <x/>
    </i>
  </colItems>
  <pageFields count="1">
    <pageField fld="14" hier="-1"/>
  </pageFields>
  <dataFields count="1">
    <dataField name="Cuenta de Tiempo  &lt; 1 hora: " fld="32" subtotal="count" baseField="0" baseItem="0"/>
  </dataFields>
  <formats count="11">
    <format dxfId="56">
      <pivotArea type="all" dataOnly="0" outline="0" fieldPosition="0"/>
    </format>
    <format dxfId="55">
      <pivotArea outline="0" collapsedLevelsAreSubtotals="1" fieldPosition="0"/>
    </format>
    <format dxfId="54">
      <pivotArea type="origin" dataOnly="0" labelOnly="1" outline="0" fieldPosition="0"/>
    </format>
    <format dxfId="53">
      <pivotArea field="9" type="button" dataOnly="0" labelOnly="1" outline="0" axis="axisCol" fieldPosition="0"/>
    </format>
    <format dxfId="52">
      <pivotArea type="topRight" dataOnly="0" labelOnly="1" outline="0" fieldPosition="0"/>
    </format>
    <format dxfId="51">
      <pivotArea field="32" type="button" dataOnly="0" labelOnly="1" outline="0" axis="axisRow" fieldPosition="0"/>
    </format>
    <format dxfId="50">
      <pivotArea dataOnly="0" labelOnly="1" fieldPosition="0">
        <references count="1">
          <reference field="32" count="0"/>
        </references>
      </pivotArea>
    </format>
    <format dxfId="49">
      <pivotArea dataOnly="0" labelOnly="1" grandRow="1" outline="0" fieldPosition="0"/>
    </format>
    <format dxfId="48">
      <pivotArea dataOnly="0" labelOnly="1" fieldPosition="0">
        <references count="2">
          <reference field="2" count="12">
            <x v="3"/>
            <x v="4"/>
            <x v="5"/>
            <x v="6"/>
            <x v="7"/>
            <x v="8"/>
            <x v="11"/>
            <x v="12"/>
            <x v="16"/>
            <x v="17"/>
            <x v="21"/>
            <x v="22"/>
          </reference>
          <reference field="32" count="0" selected="0"/>
        </references>
      </pivotArea>
    </format>
    <format dxfId="47">
      <pivotArea dataOnly="0" labelOnly="1" fieldPosition="0">
        <references count="1">
          <reference field="9" count="0"/>
        </references>
      </pivotArea>
    </format>
    <format dxfId="4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2E83DA-EF68-4D74-8E78-0E84C9A90CB6}" name="TablaDinámica10"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86:D95" firstHeaderRow="1" firstDataRow="2" firstDataCol="1" rowPageCount="1" colPageCount="1"/>
  <pivotFields count="37">
    <pivotField showAll="0"/>
    <pivotField showAll="0"/>
    <pivotField axis="axisRow" showAll="0">
      <items count="30">
        <item h="1" x="14"/>
        <item h="1" x="1"/>
        <item h="1" x="0"/>
        <item x="9"/>
        <item x="7"/>
        <item x="17"/>
        <item x="2"/>
        <item x="21"/>
        <item x="12"/>
        <item h="1" x="24"/>
        <item h="1" x="11"/>
        <item x="5"/>
        <item x="23"/>
        <item h="1" x="16"/>
        <item h="1" x="20"/>
        <item h="1" x="15"/>
        <item x="4"/>
        <item x="3"/>
        <item h="1" x="19"/>
        <item h="1" x="8"/>
        <item h="1" x="6"/>
        <item m="1" x="26"/>
        <item x="13"/>
        <item h="1" sd="0" x="25"/>
        <item x="10"/>
        <item x="18"/>
        <item m="1" x="28"/>
        <item m="1" x="27"/>
        <item x="22"/>
        <item t="default"/>
      </items>
    </pivotField>
    <pivotField showAll="0"/>
    <pivotField showAll="0"/>
    <pivotField showAll="0"/>
    <pivotField showAll="0"/>
    <pivotField showAll="0"/>
    <pivotField showAll="0"/>
    <pivotField axis="axisCol" showAll="0">
      <items count="6">
        <item x="1"/>
        <item x="0"/>
        <item x="2"/>
        <item m="1" x="3"/>
        <item m="1" x="4"/>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h="1" x="0"/>
        <item sd="0" x="2"/>
        <item t="default"/>
      </items>
    </pivotField>
    <pivotField showAll="0"/>
  </pivotFields>
  <rowFields count="2">
    <field x="35"/>
    <field x="2"/>
  </rowFields>
  <rowItems count="8">
    <i>
      <x/>
    </i>
    <i r="1">
      <x v="3"/>
    </i>
    <i r="1">
      <x v="5"/>
    </i>
    <i r="1">
      <x v="6"/>
    </i>
    <i r="1">
      <x v="7"/>
    </i>
    <i r="1">
      <x v="16"/>
    </i>
    <i r="1">
      <x v="22"/>
    </i>
    <i t="grand">
      <x/>
    </i>
  </rowItems>
  <colFields count="1">
    <field x="9"/>
  </colFields>
  <colItems count="2">
    <i>
      <x v="1"/>
    </i>
    <i t="grand">
      <x/>
    </i>
  </colItems>
  <pageFields count="1">
    <pageField fld="14" hier="-1"/>
  </pageFields>
  <dataFields count="1">
    <dataField name="Cuenta de Tiempo &gt; 8 horas y &lt; 24 horas: " fld="35" subtotal="count" baseField="0" baseItem="0"/>
  </dataFields>
  <formats count="12">
    <format dxfId="68">
      <pivotArea type="all" dataOnly="0" outline="0" fieldPosition="0"/>
    </format>
    <format dxfId="67">
      <pivotArea outline="0" collapsedLevelsAreSubtotals="1" fieldPosition="0"/>
    </format>
    <format dxfId="66">
      <pivotArea type="origin" dataOnly="0" labelOnly="1" outline="0" fieldPosition="0"/>
    </format>
    <format dxfId="65">
      <pivotArea field="9" type="button" dataOnly="0" labelOnly="1" outline="0" axis="axisCol" fieldPosition="0"/>
    </format>
    <format dxfId="64">
      <pivotArea type="topRight" dataOnly="0" labelOnly="1" outline="0" fieldPosition="0"/>
    </format>
    <format dxfId="63">
      <pivotArea field="35" type="button" dataOnly="0" labelOnly="1" outline="0" axis="axisRow" fieldPosition="0"/>
    </format>
    <format dxfId="62">
      <pivotArea dataOnly="0" labelOnly="1" fieldPosition="0">
        <references count="1">
          <reference field="35" count="0"/>
        </references>
      </pivotArea>
    </format>
    <format dxfId="61">
      <pivotArea dataOnly="0" labelOnly="1" grandRow="1" outline="0" fieldPosition="0"/>
    </format>
    <format dxfId="60">
      <pivotArea dataOnly="0" labelOnly="1" fieldPosition="0">
        <references count="2">
          <reference field="2" count="6">
            <x v="3"/>
            <x v="5"/>
            <x v="6"/>
            <x v="7"/>
            <x v="16"/>
            <x v="22"/>
          </reference>
          <reference field="35" count="1" selected="0">
            <x v="0"/>
          </reference>
        </references>
      </pivotArea>
    </format>
    <format dxfId="59">
      <pivotArea dataOnly="0" labelOnly="1" fieldPosition="0">
        <references count="2">
          <reference field="2" count="1">
            <x v="23"/>
          </reference>
          <reference field="35" count="1" selected="0">
            <x v="2"/>
          </reference>
        </references>
      </pivotArea>
    </format>
    <format dxfId="58">
      <pivotArea dataOnly="0" labelOnly="1" fieldPosition="0">
        <references count="1">
          <reference field="9" count="2">
            <x v="1"/>
            <x v="2"/>
          </reference>
        </references>
      </pivotArea>
    </format>
    <format dxfId="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7C1E1D3-281C-4F67-9500-614FCD74AC11}" name="TablaDinámica8"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05:D112" firstHeaderRow="1" firstDataRow="2" firstDataCol="1" rowPageCount="1" colPageCount="1"/>
  <pivotFields count="37">
    <pivotField showAll="0"/>
    <pivotField showAll="0"/>
    <pivotField axis="axisRow" showAll="0">
      <items count="30">
        <item h="1" x="14"/>
        <item h="1" x="1"/>
        <item h="1" x="0"/>
        <item x="9"/>
        <item x="7"/>
        <item x="17"/>
        <item x="2"/>
        <item x="21"/>
        <item x="12"/>
        <item h="1" x="24"/>
        <item h="1" x="11"/>
        <item x="5"/>
        <item x="23"/>
        <item h="1" x="16"/>
        <item h="1" x="20"/>
        <item h="1" x="15"/>
        <item x="4"/>
        <item x="3"/>
        <item h="1" x="19"/>
        <item h="1" x="8"/>
        <item h="1" x="6"/>
        <item m="1" x="26"/>
        <item x="13"/>
        <item x="25"/>
        <item x="10"/>
        <item x="18"/>
        <item m="1" x="28"/>
        <item m="1" x="27"/>
        <item h="1" x="22"/>
        <item t="default"/>
      </items>
    </pivotField>
    <pivotField showAll="0"/>
    <pivotField showAll="0"/>
    <pivotField showAll="0"/>
    <pivotField showAll="0"/>
    <pivotField showAll="0"/>
    <pivotField showAll="0"/>
    <pivotField axis="axisCol" showAll="0">
      <items count="6">
        <item x="1"/>
        <item x="0"/>
        <item h="1" x="2"/>
        <item h="1" m="1" x="3"/>
        <item h="1" m="1" x="4"/>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h="1" x="0"/>
        <item sd="0" x="2"/>
        <item t="default"/>
      </items>
    </pivotField>
  </pivotFields>
  <rowFields count="2">
    <field x="36"/>
    <field x="2"/>
  </rowFields>
  <rowItems count="6">
    <i>
      <x/>
    </i>
    <i r="1">
      <x v="4"/>
    </i>
    <i r="1">
      <x v="7"/>
    </i>
    <i r="1">
      <x v="8"/>
    </i>
    <i r="1">
      <x v="22"/>
    </i>
    <i t="grand">
      <x/>
    </i>
  </rowItems>
  <colFields count="1">
    <field x="9"/>
  </colFields>
  <colItems count="2">
    <i>
      <x v="1"/>
    </i>
    <i t="grand">
      <x/>
    </i>
  </colItems>
  <pageFields count="1">
    <pageField fld="14" hier="-1"/>
  </pageFields>
  <dataFields count="1">
    <dataField name="Cuenta de Tiempo  &gt; 24 horas" fld="36" subtotal="count" baseField="0" baseItem="0"/>
  </dataFields>
  <formats count="12">
    <format dxfId="80">
      <pivotArea type="all" dataOnly="0" outline="0" fieldPosition="0"/>
    </format>
    <format dxfId="79">
      <pivotArea outline="0" collapsedLevelsAreSubtotals="1" fieldPosition="0"/>
    </format>
    <format dxfId="78">
      <pivotArea type="origin" dataOnly="0" labelOnly="1" outline="0" fieldPosition="0"/>
    </format>
    <format dxfId="77">
      <pivotArea field="9" type="button" dataOnly="0" labelOnly="1" outline="0" axis="axisCol" fieldPosition="0"/>
    </format>
    <format dxfId="76">
      <pivotArea type="topRight" dataOnly="0" labelOnly="1" outline="0" fieldPosition="0"/>
    </format>
    <format dxfId="75">
      <pivotArea field="36" type="button" dataOnly="0" labelOnly="1" outline="0" axis="axisRow" fieldPosition="0"/>
    </format>
    <format dxfId="74">
      <pivotArea dataOnly="0" labelOnly="1" fieldPosition="0">
        <references count="1">
          <reference field="36" count="0"/>
        </references>
      </pivotArea>
    </format>
    <format dxfId="73">
      <pivotArea dataOnly="0" labelOnly="1" grandRow="1" outline="0" fieldPosition="0"/>
    </format>
    <format dxfId="72">
      <pivotArea dataOnly="0" labelOnly="1" fieldPosition="0">
        <references count="2">
          <reference field="2" count="2">
            <x v="6"/>
            <x v="16"/>
          </reference>
          <reference field="36" count="1" selected="0">
            <x v="0"/>
          </reference>
        </references>
      </pivotArea>
    </format>
    <format dxfId="71">
      <pivotArea dataOnly="0" labelOnly="1" fieldPosition="0">
        <references count="2">
          <reference field="2" count="1">
            <x v="23"/>
          </reference>
          <reference field="36" count="1" selected="0">
            <x v="2"/>
          </reference>
        </references>
      </pivotArea>
    </format>
    <format dxfId="70">
      <pivotArea dataOnly="0" labelOnly="1" fieldPosition="0">
        <references count="1">
          <reference field="9" count="2">
            <x v="1"/>
            <x v="2"/>
          </reference>
        </references>
      </pivotArea>
    </format>
    <format dxfId="6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180AEF6-BE11-4840-B396-A1B1500802B5}" name="TablaDinámica6"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66:D76" firstHeaderRow="1" firstDataRow="2" firstDataCol="1" rowPageCount="1" colPageCount="1"/>
  <pivotFields count="37">
    <pivotField showAll="0"/>
    <pivotField showAll="0"/>
    <pivotField axis="axisRow" showAll="0">
      <items count="30">
        <item h="1" x="14"/>
        <item h="1" x="1"/>
        <item h="1" x="0"/>
        <item x="9"/>
        <item x="7"/>
        <item x="17"/>
        <item x="2"/>
        <item x="21"/>
        <item x="12"/>
        <item h="1" x="24"/>
        <item h="1" x="11"/>
        <item x="5"/>
        <item x="23"/>
        <item h="1" x="16"/>
        <item h="1" x="20"/>
        <item h="1" x="15"/>
        <item x="4"/>
        <item x="3"/>
        <item h="1" x="19"/>
        <item h="1" x="8"/>
        <item h="1" x="6"/>
        <item m="1" x="26"/>
        <item x="13"/>
        <item x="25"/>
        <item x="10"/>
        <item x="18"/>
        <item m="1" x="28"/>
        <item m="1" x="27"/>
        <item x="22"/>
        <item t="default"/>
      </items>
    </pivotField>
    <pivotField showAll="0"/>
    <pivotField showAll="0"/>
    <pivotField showAll="0"/>
    <pivotField showAll="0"/>
    <pivotField showAll="0"/>
    <pivotField showAll="0"/>
    <pivotField axis="axisCol" showAll="0">
      <items count="6">
        <item x="1"/>
        <item x="0"/>
        <item h="1" x="2"/>
        <item h="1" m="1" x="3"/>
        <item h="1" m="1" x="4"/>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h="1" x="0"/>
        <item h="1" sd="0" x="2"/>
        <item t="default"/>
      </items>
    </pivotField>
    <pivotField showAll="0"/>
    <pivotField showAll="0"/>
  </pivotFields>
  <rowFields count="2">
    <field x="34"/>
    <field x="2"/>
  </rowFields>
  <rowItems count="9">
    <i>
      <x/>
    </i>
    <i r="1">
      <x v="3"/>
    </i>
    <i r="1">
      <x v="5"/>
    </i>
    <i r="1">
      <x v="6"/>
    </i>
    <i r="1">
      <x v="8"/>
    </i>
    <i r="1">
      <x v="16"/>
    </i>
    <i r="1">
      <x v="17"/>
    </i>
    <i r="1">
      <x v="22"/>
    </i>
    <i t="grand">
      <x/>
    </i>
  </rowItems>
  <colFields count="1">
    <field x="9"/>
  </colFields>
  <colItems count="2">
    <i>
      <x v="1"/>
    </i>
    <i t="grand">
      <x/>
    </i>
  </colItems>
  <pageFields count="1">
    <pageField fld="14" hier="-1"/>
  </pageFields>
  <dataFields count="1">
    <dataField name="Cuenta de Tiempo  &gt; 4 horas y &lt; 8 horas" fld="34" subtotal="count" baseField="0" baseItem="0"/>
  </dataFields>
  <formats count="11">
    <format dxfId="91">
      <pivotArea type="all" dataOnly="0" outline="0" fieldPosition="0"/>
    </format>
    <format dxfId="90">
      <pivotArea outline="0" collapsedLevelsAreSubtotals="1" fieldPosition="0"/>
    </format>
    <format dxfId="89">
      <pivotArea type="origin" dataOnly="0" labelOnly="1" outline="0" fieldPosition="0"/>
    </format>
    <format dxfId="88">
      <pivotArea field="9" type="button" dataOnly="0" labelOnly="1" outline="0" axis="axisCol" fieldPosition="0"/>
    </format>
    <format dxfId="87">
      <pivotArea type="topRight" dataOnly="0" labelOnly="1" outline="0" fieldPosition="0"/>
    </format>
    <format dxfId="86">
      <pivotArea field="34" type="button" dataOnly="0" labelOnly="1" outline="0" axis="axisRow" fieldPosition="0"/>
    </format>
    <format dxfId="85">
      <pivotArea dataOnly="0" labelOnly="1" fieldPosition="0">
        <references count="1">
          <reference field="34" count="0"/>
        </references>
      </pivotArea>
    </format>
    <format dxfId="84">
      <pivotArea dataOnly="0" labelOnly="1" grandRow="1" outline="0" fieldPosition="0"/>
    </format>
    <format dxfId="83">
      <pivotArea dataOnly="0" labelOnly="1" fieldPosition="0">
        <references count="2">
          <reference field="2" count="9">
            <x v="3"/>
            <x v="4"/>
            <x v="5"/>
            <x v="6"/>
            <x v="11"/>
            <x v="12"/>
            <x v="16"/>
            <x v="17"/>
            <x v="22"/>
          </reference>
          <reference field="34" count="1" selected="0">
            <x v="0"/>
          </reference>
        </references>
      </pivotArea>
    </format>
    <format dxfId="82">
      <pivotArea dataOnly="0" labelOnly="1" fieldPosition="0">
        <references count="1">
          <reference field="9" count="2">
            <x v="1"/>
            <x v="2"/>
          </reference>
        </references>
      </pivotArea>
    </format>
    <format dxfId="8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8E05655-B72F-4D3C-BF1C-50A05A0BF085}" name="TablaDinámica5"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45:E59" firstHeaderRow="1" firstDataRow="2" firstDataCol="1" rowPageCount="1" colPageCount="1"/>
  <pivotFields count="37">
    <pivotField showAll="0"/>
    <pivotField showAll="0"/>
    <pivotField axis="axisRow" showAll="0">
      <items count="30">
        <item h="1" x="14"/>
        <item h="1" x="1"/>
        <item h="1" x="0"/>
        <item x="9"/>
        <item x="7"/>
        <item x="17"/>
        <item x="2"/>
        <item x="21"/>
        <item x="12"/>
        <item h="1" x="24"/>
        <item h="1" x="11"/>
        <item x="5"/>
        <item x="23"/>
        <item h="1" x="16"/>
        <item h="1" x="20"/>
        <item h="1" x="15"/>
        <item x="4"/>
        <item x="3"/>
        <item h="1" x="19"/>
        <item h="1" x="8"/>
        <item h="1" x="6"/>
        <item m="1" x="26"/>
        <item x="13"/>
        <item h="1" x="25"/>
        <item x="10"/>
        <item x="18"/>
        <item m="1" x="28"/>
        <item m="1" x="27"/>
        <item x="22"/>
        <item t="default"/>
      </items>
    </pivotField>
    <pivotField showAll="0"/>
    <pivotField showAll="0"/>
    <pivotField showAll="0"/>
    <pivotField showAll="0"/>
    <pivotField showAll="0"/>
    <pivotField showAll="0"/>
    <pivotField axis="axisCol" showAll="0">
      <items count="6">
        <item x="1"/>
        <item x="0"/>
        <item h="1" x="2"/>
        <item h="1" m="1" x="3"/>
        <item h="1" m="1" x="4"/>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h="1" x="0"/>
        <item h="1" x="2"/>
        <item t="default"/>
      </items>
    </pivotField>
    <pivotField showAll="0"/>
    <pivotField showAll="0"/>
    <pivotField showAll="0"/>
  </pivotFields>
  <rowFields count="2">
    <field x="33"/>
    <field x="2"/>
  </rowFields>
  <rowItems count="13">
    <i>
      <x/>
    </i>
    <i r="1">
      <x v="3"/>
    </i>
    <i r="1">
      <x v="4"/>
    </i>
    <i r="1">
      <x v="5"/>
    </i>
    <i r="1">
      <x v="6"/>
    </i>
    <i r="1">
      <x v="7"/>
    </i>
    <i r="1">
      <x v="8"/>
    </i>
    <i r="1">
      <x v="11"/>
    </i>
    <i r="1">
      <x v="12"/>
    </i>
    <i r="1">
      <x v="16"/>
    </i>
    <i r="1">
      <x v="17"/>
    </i>
    <i r="1">
      <x v="22"/>
    </i>
    <i t="grand">
      <x/>
    </i>
  </rowItems>
  <colFields count="1">
    <field x="9"/>
  </colFields>
  <colItems count="3">
    <i>
      <x/>
    </i>
    <i>
      <x v="1"/>
    </i>
    <i t="grand">
      <x/>
    </i>
  </colItems>
  <pageFields count="1">
    <pageField fld="14" hier="-1"/>
  </pageFields>
  <dataFields count="1">
    <dataField name="Cuenta de Tiempo  &gt; 1 hora y &lt; 4 horas: " fld="33" subtotal="count" baseField="0" baseItem="0"/>
  </dataFields>
  <formats count="11">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9" type="button" dataOnly="0" labelOnly="1" outline="0" axis="axisCol" fieldPosition="0"/>
    </format>
    <format dxfId="98">
      <pivotArea type="topRight" dataOnly="0" labelOnly="1" outline="0" fieldPosition="0"/>
    </format>
    <format dxfId="97">
      <pivotArea field="33" type="button" dataOnly="0" labelOnly="1" outline="0" axis="axisRow" fieldPosition="0"/>
    </format>
    <format dxfId="96">
      <pivotArea dataOnly="0" labelOnly="1" fieldPosition="0">
        <references count="1">
          <reference field="33" count="0"/>
        </references>
      </pivotArea>
    </format>
    <format dxfId="95">
      <pivotArea dataOnly="0" labelOnly="1" grandRow="1" outline="0" fieldPosition="0"/>
    </format>
    <format dxfId="94">
      <pivotArea dataOnly="0" labelOnly="1" fieldPosition="0">
        <references count="2">
          <reference field="2" count="11">
            <x v="3"/>
            <x v="4"/>
            <x v="5"/>
            <x v="6"/>
            <x v="7"/>
            <x v="8"/>
            <x v="11"/>
            <x v="12"/>
            <x v="16"/>
            <x v="17"/>
            <x v="22"/>
          </reference>
          <reference field="33" count="0" selected="0"/>
        </references>
      </pivotArea>
    </format>
    <format dxfId="93">
      <pivotArea dataOnly="0" labelOnly="1" fieldPosition="0">
        <references count="1">
          <reference field="9" count="0"/>
        </references>
      </pivotArea>
    </format>
    <format dxfId="9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F36B65-8F47-4DB4-90FE-D42C7340142C}" name="TablaDinámica1"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07:E122" firstHeaderRow="1" firstDataRow="2" firstDataCol="1" rowPageCount="1" colPageCount="1"/>
  <pivotFields count="42">
    <pivotField showAll="0"/>
    <pivotField showAll="0"/>
    <pivotField axis="axisRow" showAll="0">
      <items count="30">
        <item h="1" x="14"/>
        <item h="1" x="1"/>
        <item h="1" x="0"/>
        <item x="9"/>
        <item x="7"/>
        <item x="17"/>
        <item x="2"/>
        <item x="21"/>
        <item x="12"/>
        <item h="1" x="24"/>
        <item h="1" x="11"/>
        <item x="5"/>
        <item x="23"/>
        <item h="1" x="16"/>
        <item h="1" x="15"/>
        <item x="4"/>
        <item x="3"/>
        <item h="1" x="19"/>
        <item h="1" x="8"/>
        <item h="1" x="6"/>
        <item m="1" x="26"/>
        <item x="13"/>
        <item h="1" x="25"/>
        <item x="10"/>
        <item x="18"/>
        <item m="1" x="28"/>
        <item h="1" x="20"/>
        <item m="1" x="27"/>
        <item x="2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0"/>
        <item x="2"/>
        <item t="default"/>
      </items>
    </pivotField>
    <pivotField showAll="0"/>
    <pivotField showAll="0"/>
    <pivotField showAll="0"/>
    <pivotField showAll="0"/>
    <pivotField axis="axisRow" dataField="1" showAll="0">
      <items count="4">
        <item x="1"/>
        <item h="1" x="0"/>
        <item h="1" x="2"/>
        <item t="default"/>
      </items>
    </pivotField>
  </pivotFields>
  <rowFields count="2">
    <field x="41"/>
    <field x="2"/>
  </rowFields>
  <rowItems count="14">
    <i>
      <x/>
    </i>
    <i r="1">
      <x v="3"/>
    </i>
    <i r="1">
      <x v="4"/>
    </i>
    <i r="1">
      <x v="5"/>
    </i>
    <i r="1">
      <x v="6"/>
    </i>
    <i r="1">
      <x v="7"/>
    </i>
    <i r="1">
      <x v="8"/>
    </i>
    <i r="1">
      <x v="11"/>
    </i>
    <i r="1">
      <x v="12"/>
    </i>
    <i r="1">
      <x v="15"/>
    </i>
    <i r="1">
      <x v="16"/>
    </i>
    <i r="1">
      <x v="21"/>
    </i>
    <i r="1">
      <x v="23"/>
    </i>
    <i t="grand">
      <x/>
    </i>
  </rowItems>
  <colFields count="1">
    <field x="9"/>
  </colFields>
  <colItems count="3">
    <i>
      <x/>
    </i>
    <i>
      <x v="1"/>
    </i>
    <i t="grand">
      <x/>
    </i>
  </colItems>
  <pageFields count="1">
    <pageField fld="14" hier="-1"/>
  </pageFields>
  <dataFields count="1">
    <dataField name="Cuenta de *Tiempo  &gt; 24 horas" fld="41" subtotal="count" baseField="0" baseItem="0"/>
  </dataFields>
  <formats count="9">
    <format dxfId="9">
      <pivotArea type="all" dataOnly="0" outline="0" fieldPosition="0"/>
    </format>
    <format dxfId="8">
      <pivotArea outline="0" collapsedLevelsAreSubtotals="1" fieldPosition="0"/>
    </format>
    <format dxfId="7">
      <pivotArea type="origin" dataOnly="0" labelOnly="1" outline="0" fieldPosition="0"/>
    </format>
    <format dxfId="6">
      <pivotArea field="9" type="button" dataOnly="0" labelOnly="1" outline="0" axis="axisCol" fieldPosition="0"/>
    </format>
    <format dxfId="5">
      <pivotArea type="topRight" dataOnly="0" labelOnly="1" outline="0" fieldPosition="0"/>
    </format>
    <format dxfId="4">
      <pivotArea field="36" type="button" dataOnly="0" labelOnly="1" outline="0"/>
    </format>
    <format dxfId="3">
      <pivotArea dataOnly="0" labelOnly="1" grandRow="1" outline="0" fieldPosition="0"/>
    </format>
    <format dxfId="2">
      <pivotArea dataOnly="0" labelOnly="1" fieldPosition="0">
        <references count="1">
          <reference field="9" count="2">
            <x v="1"/>
            <x v="2"/>
          </reference>
        </references>
      </pivotArea>
    </format>
    <format dxfId="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AD3C157-4F40-4AF0-9BFC-757AFF8E8ED4}" name="TablaDinámica5"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4:E37" firstHeaderRow="1" firstDataRow="2" firstDataCol="1" rowPageCount="1" colPageCount="1"/>
  <pivotFields count="42">
    <pivotField showAll="0"/>
    <pivotField showAll="0"/>
    <pivotField axis="axisRow" showAll="0">
      <items count="30">
        <item h="1" x="14"/>
        <item h="1" x="1"/>
        <item h="1" x="0"/>
        <item x="9"/>
        <item x="7"/>
        <item x="17"/>
        <item x="2"/>
        <item x="21"/>
        <item x="12"/>
        <item h="1" x="24"/>
        <item h="1" x="11"/>
        <item x="5"/>
        <item x="23"/>
        <item h="1" x="16"/>
        <item h="1" x="15"/>
        <item x="4"/>
        <item x="3"/>
        <item h="1" x="19"/>
        <item h="1" x="8"/>
        <item h="1" x="6"/>
        <item m="1" x="26"/>
        <item x="13"/>
        <item h="1" x="25"/>
        <item x="10"/>
        <item x="18"/>
        <item m="1" x="28"/>
        <item h="1" x="20"/>
        <item m="1" x="27"/>
        <item x="22"/>
        <item t="default"/>
      </items>
    </pivotField>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axis="axisRow" dataField="1" showAll="0">
      <items count="4">
        <item x="0"/>
        <item h="1" x="1"/>
        <item h="1" x="2"/>
        <item t="default"/>
      </items>
    </pivotField>
    <pivotField showAll="0"/>
    <pivotField showAll="0"/>
    <pivotField showAll="0"/>
    <pivotField showAll="0"/>
  </pivotFields>
  <rowFields count="2">
    <field x="37"/>
    <field x="2"/>
  </rowFields>
  <rowItems count="12">
    <i>
      <x/>
    </i>
    <i r="1">
      <x v="3"/>
    </i>
    <i r="1">
      <x v="4"/>
    </i>
    <i r="1">
      <x v="5"/>
    </i>
    <i r="1">
      <x v="6"/>
    </i>
    <i r="1">
      <x v="7"/>
    </i>
    <i r="1">
      <x v="11"/>
    </i>
    <i r="1">
      <x v="12"/>
    </i>
    <i r="1">
      <x v="15"/>
    </i>
    <i r="1">
      <x v="16"/>
    </i>
    <i r="1">
      <x v="28"/>
    </i>
    <i t="grand">
      <x/>
    </i>
  </rowItems>
  <colFields count="1">
    <field x="9"/>
  </colFields>
  <colItems count="3">
    <i>
      <x/>
    </i>
    <i>
      <x v="1"/>
    </i>
    <i t="grand">
      <x/>
    </i>
  </colItems>
  <pageFields count="1">
    <pageField fld="14" hier="-1"/>
  </pageFields>
  <dataFields count="1">
    <dataField name="Cuenta de *Tiempo  &lt; 1 hora: " fld="37" subtotal="count" baseField="0" baseItem="0"/>
  </dataFields>
  <formats count="9">
    <format dxfId="18">
      <pivotArea type="all" dataOnly="0" outline="0" fieldPosition="0"/>
    </format>
    <format dxfId="17">
      <pivotArea outline="0" collapsedLevelsAreSubtotals="1" fieldPosition="0"/>
    </format>
    <format dxfId="16">
      <pivotArea type="origin" dataOnly="0" labelOnly="1" outline="0" fieldPosition="0"/>
    </format>
    <format dxfId="15">
      <pivotArea field="9" type="button" dataOnly="0" labelOnly="1" outline="0" axis="axisCol" fieldPosition="0"/>
    </format>
    <format dxfId="14">
      <pivotArea type="topRight" dataOnly="0" labelOnly="1" outline="0" fieldPosition="0"/>
    </format>
    <format dxfId="13">
      <pivotArea field="32" type="button" dataOnly="0" labelOnly="1" outline="0"/>
    </format>
    <format dxfId="12">
      <pivotArea dataOnly="0" labelOnly="1" grandRow="1" outline="0" fieldPosition="0"/>
    </format>
    <format dxfId="11">
      <pivotArea dataOnly="0" labelOnly="1" fieldPosition="0">
        <references count="1">
          <reference field="9"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656EC62-EADC-4AF7-AC84-02AAA46655E8}" name="TablaDinámica4"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87:E100" firstHeaderRow="1" firstDataRow="2" firstDataCol="1" rowPageCount="1" colPageCount="1"/>
  <pivotFields count="42">
    <pivotField showAll="0"/>
    <pivotField showAll="0"/>
    <pivotField axis="axisRow" showAll="0">
      <items count="30">
        <item h="1" x="14"/>
        <item h="1" x="1"/>
        <item h="1" x="0"/>
        <item x="9"/>
        <item x="7"/>
        <item x="17"/>
        <item x="2"/>
        <item x="21"/>
        <item x="12"/>
        <item h="1" x="24"/>
        <item h="1" x="11"/>
        <item x="5"/>
        <item x="23"/>
        <item h="1" x="16"/>
        <item h="1" x="15"/>
        <item x="4"/>
        <item x="3"/>
        <item h="1" x="19"/>
        <item h="1" x="8"/>
        <item h="1" x="6"/>
        <item m="1" x="26"/>
        <item x="13"/>
        <item h="1" sd="0" x="25"/>
        <item x="10"/>
        <item x="18"/>
        <item m="1" x="28"/>
        <item h="1" x="20"/>
        <item m="1" x="27"/>
        <item x="2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0"/>
        <item x="2"/>
        <item t="default"/>
      </items>
    </pivotField>
    <pivotField showAll="0"/>
    <pivotField showAll="0"/>
    <pivotField showAll="0"/>
    <pivotField showAll="0"/>
    <pivotField axis="axisRow" dataField="1" showAll="0">
      <items count="4">
        <item x="1"/>
        <item h="1" x="0"/>
        <item h="1" x="2"/>
        <item t="default"/>
      </items>
    </pivotField>
    <pivotField showAll="0"/>
  </pivotFields>
  <rowFields count="2">
    <field x="40"/>
    <field x="2"/>
  </rowFields>
  <rowItems count="12">
    <i>
      <x/>
    </i>
    <i r="1">
      <x v="3"/>
    </i>
    <i r="1">
      <x v="4"/>
    </i>
    <i r="1">
      <x v="5"/>
    </i>
    <i r="1">
      <x v="6"/>
    </i>
    <i r="1">
      <x v="7"/>
    </i>
    <i r="1">
      <x v="8"/>
    </i>
    <i r="1">
      <x v="11"/>
    </i>
    <i r="1">
      <x v="15"/>
    </i>
    <i r="1">
      <x v="16"/>
    </i>
    <i r="1">
      <x v="21"/>
    </i>
    <i t="grand">
      <x/>
    </i>
  </rowItems>
  <colFields count="1">
    <field x="9"/>
  </colFields>
  <colItems count="3">
    <i>
      <x/>
    </i>
    <i>
      <x v="1"/>
    </i>
    <i t="grand">
      <x/>
    </i>
  </colItems>
  <pageFields count="1">
    <pageField fld="14" hier="-1"/>
  </pageFields>
  <dataFields count="1">
    <dataField name="Cuenta de *Tiempo &gt; 8 horas y &lt; 24 horas: " fld="40" subtotal="count" baseField="0" baseItem="0"/>
  </dataFields>
  <formats count="9">
    <format dxfId="27">
      <pivotArea type="all" dataOnly="0" outline="0" fieldPosition="0"/>
    </format>
    <format dxfId="26">
      <pivotArea outline="0" collapsedLevelsAreSubtotals="1" fieldPosition="0"/>
    </format>
    <format dxfId="25">
      <pivotArea type="origin" dataOnly="0" labelOnly="1" outline="0" fieldPosition="0"/>
    </format>
    <format dxfId="24">
      <pivotArea field="9" type="button" dataOnly="0" labelOnly="1" outline="0" axis="axisCol" fieldPosition="0"/>
    </format>
    <format dxfId="23">
      <pivotArea type="topRight" dataOnly="0" labelOnly="1" outline="0" fieldPosition="0"/>
    </format>
    <format dxfId="22">
      <pivotArea field="35" type="button" dataOnly="0" labelOnly="1" outline="0"/>
    </format>
    <format dxfId="21">
      <pivotArea dataOnly="0" labelOnly="1" grandRow="1" outline="0" fieldPosition="0"/>
    </format>
    <format dxfId="20">
      <pivotArea dataOnly="0" labelOnly="1" fieldPosition="0">
        <references count="1">
          <reference field="9" count="2">
            <x v="1"/>
            <x v="2"/>
          </reference>
        </references>
      </pivotArea>
    </format>
    <format dxfId="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F5921B-FF15-4B4F-BBBE-55F0978BEC2B}" name="TablaDinámica3"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46:E59" firstHeaderRow="1" firstDataRow="2" firstDataCol="1" rowPageCount="1" colPageCount="1"/>
  <pivotFields count="42">
    <pivotField showAll="0"/>
    <pivotField showAll="0"/>
    <pivotField axis="axisRow" showAll="0">
      <items count="30">
        <item h="1" x="14"/>
        <item h="1" x="1"/>
        <item h="1" x="0"/>
        <item x="9"/>
        <item x="7"/>
        <item x="17"/>
        <item x="2"/>
        <item x="21"/>
        <item x="12"/>
        <item h="1" x="24"/>
        <item h="1" x="11"/>
        <item x="5"/>
        <item x="23"/>
        <item h="1" x="16"/>
        <item h="1" x="15"/>
        <item x="4"/>
        <item x="3"/>
        <item h="1" x="19"/>
        <item h="1" x="8"/>
        <item h="1" x="6"/>
        <item m="1" x="26"/>
        <item x="13"/>
        <item h="1" x="25"/>
        <item x="10"/>
        <item x="18"/>
        <item m="1" x="28"/>
        <item h="1" x="20"/>
        <item m="1" x="27"/>
        <item h="1" x="22"/>
        <item t="default"/>
      </items>
    </pivotField>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axis="axisRow" dataField="1" showAll="0">
      <items count="4">
        <item x="1"/>
        <item h="1" x="0"/>
        <item h="1" x="2"/>
        <item t="default"/>
      </items>
    </pivotField>
    <pivotField showAll="0"/>
    <pivotField showAll="0"/>
    <pivotField showAll="0"/>
  </pivotFields>
  <rowFields count="2">
    <field x="38"/>
    <field x="2"/>
  </rowFields>
  <rowItems count="12">
    <i>
      <x/>
    </i>
    <i r="1">
      <x v="3"/>
    </i>
    <i r="1">
      <x v="4"/>
    </i>
    <i r="1">
      <x v="5"/>
    </i>
    <i r="1">
      <x v="6"/>
    </i>
    <i r="1">
      <x v="11"/>
    </i>
    <i r="1">
      <x v="12"/>
    </i>
    <i r="1">
      <x v="15"/>
    </i>
    <i r="1">
      <x v="16"/>
    </i>
    <i r="1">
      <x v="21"/>
    </i>
    <i r="1">
      <x v="24"/>
    </i>
    <i t="grand">
      <x/>
    </i>
  </rowItems>
  <colFields count="1">
    <field x="9"/>
  </colFields>
  <colItems count="3">
    <i>
      <x/>
    </i>
    <i>
      <x v="1"/>
    </i>
    <i t="grand">
      <x/>
    </i>
  </colItems>
  <pageFields count="1">
    <pageField fld="14" hier="-1"/>
  </pageFields>
  <dataFields count="1">
    <dataField name="Cuenta de *Tiempo  &gt; 1 hora y &lt; 4 horas: " fld="38" subtotal="count" baseField="0" baseItem="0"/>
  </dataFields>
  <formats count="9">
    <format dxfId="36">
      <pivotArea type="all" dataOnly="0" outline="0" fieldPosition="0"/>
    </format>
    <format dxfId="35">
      <pivotArea outline="0" collapsedLevelsAreSubtotals="1" fieldPosition="0"/>
    </format>
    <format dxfId="34">
      <pivotArea type="origin" dataOnly="0" labelOnly="1" outline="0" fieldPosition="0"/>
    </format>
    <format dxfId="33">
      <pivotArea field="9" type="button" dataOnly="0" labelOnly="1" outline="0" axis="axisCol" fieldPosition="0"/>
    </format>
    <format dxfId="32">
      <pivotArea type="topRight" dataOnly="0" labelOnly="1" outline="0" fieldPosition="0"/>
    </format>
    <format dxfId="31">
      <pivotArea field="33" type="button" dataOnly="0" labelOnly="1" outline="0"/>
    </format>
    <format dxfId="30">
      <pivotArea dataOnly="0" labelOnly="1" grandRow="1" outline="0" fieldPosition="0"/>
    </format>
    <format dxfId="29">
      <pivotArea dataOnly="0" labelOnly="1" fieldPosition="0">
        <references count="1">
          <reference field="9" count="0"/>
        </references>
      </pivotArea>
    </format>
    <format dxfId="2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060FD9D-E173-41D4-8D0F-7E8BEB49DE56}" name="TablaDinámica2"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68:E81" firstHeaderRow="1" firstDataRow="2" firstDataCol="1" rowPageCount="1" colPageCount="1"/>
  <pivotFields count="42">
    <pivotField showAll="0"/>
    <pivotField showAll="0"/>
    <pivotField axis="axisRow" showAll="0">
      <items count="30">
        <item h="1" x="14"/>
        <item h="1" x="1"/>
        <item h="1" x="0"/>
        <item x="9"/>
        <item x="7"/>
        <item x="17"/>
        <item x="2"/>
        <item x="21"/>
        <item x="12"/>
        <item h="1" x="24"/>
        <item h="1" x="11"/>
        <item x="5"/>
        <item x="23"/>
        <item h="1" x="16"/>
        <item h="1" x="15"/>
        <item x="4"/>
        <item x="3"/>
        <item h="1" x="19"/>
        <item h="1" x="8"/>
        <item h="1" x="6"/>
        <item m="1" x="26"/>
        <item x="13"/>
        <item h="1" x="25"/>
        <item x="10"/>
        <item x="18"/>
        <item m="1" x="28"/>
        <item h="1" x="20"/>
        <item m="1" x="27"/>
        <item h="1" x="2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0"/>
        <item h="1" sd="0" x="2"/>
        <item t="default"/>
      </items>
    </pivotField>
    <pivotField showAll="0"/>
    <pivotField showAll="0"/>
    <pivotField showAll="0"/>
    <pivotField showAll="0"/>
    <pivotField axis="axisRow" dataField="1" showAll="0">
      <items count="4">
        <item x="1"/>
        <item h="1" x="0"/>
        <item h="1" x="2"/>
        <item t="default"/>
      </items>
    </pivotField>
    <pivotField showAll="0"/>
    <pivotField showAll="0"/>
  </pivotFields>
  <rowFields count="2">
    <field x="39"/>
    <field x="2"/>
  </rowFields>
  <rowItems count="12">
    <i>
      <x/>
    </i>
    <i r="1">
      <x v="3"/>
    </i>
    <i r="1">
      <x v="4"/>
    </i>
    <i r="1">
      <x v="5"/>
    </i>
    <i r="1">
      <x v="6"/>
    </i>
    <i r="1">
      <x v="8"/>
    </i>
    <i r="1">
      <x v="11"/>
    </i>
    <i r="1">
      <x v="15"/>
    </i>
    <i r="1">
      <x v="16"/>
    </i>
    <i r="1">
      <x v="21"/>
    </i>
    <i r="1">
      <x v="23"/>
    </i>
    <i t="grand">
      <x/>
    </i>
  </rowItems>
  <colFields count="1">
    <field x="9"/>
  </colFields>
  <colItems count="3">
    <i>
      <x/>
    </i>
    <i>
      <x v="1"/>
    </i>
    <i t="grand">
      <x/>
    </i>
  </colItems>
  <pageFields count="1">
    <pageField fld="14" hier="-1"/>
  </pageFields>
  <dataFields count="1">
    <dataField name="Cuenta de *Tiempo  &gt; 4 horas y &lt; 8 horas" fld="39" subtotal="count" baseField="0" baseItem="0"/>
  </dataFields>
  <formats count="9">
    <format dxfId="45">
      <pivotArea type="all" dataOnly="0" outline="0" fieldPosition="0"/>
    </format>
    <format dxfId="44">
      <pivotArea outline="0" collapsedLevelsAreSubtotals="1" fieldPosition="0"/>
    </format>
    <format dxfId="43">
      <pivotArea type="origin" dataOnly="0" labelOnly="1" outline="0" fieldPosition="0"/>
    </format>
    <format dxfId="42">
      <pivotArea field="9" type="button" dataOnly="0" labelOnly="1" outline="0" axis="axisCol" fieldPosition="0"/>
    </format>
    <format dxfId="41">
      <pivotArea type="topRight" dataOnly="0" labelOnly="1" outline="0" fieldPosition="0"/>
    </format>
    <format dxfId="40">
      <pivotArea field="34" type="button" dataOnly="0" labelOnly="1" outline="0"/>
    </format>
    <format dxfId="39">
      <pivotArea dataOnly="0" labelOnly="1" grandRow="1" outline="0" fieldPosition="0"/>
    </format>
    <format dxfId="38">
      <pivotArea dataOnly="0" labelOnly="1" fieldPosition="0">
        <references count="1">
          <reference field="9" count="2">
            <x v="1"/>
            <x v="2"/>
          </reference>
        </references>
      </pivotArea>
    </format>
    <format dxfId="3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rinterSettings" Target="../printerSettings/printerSettings3.bin"/><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2302"/>
  <sheetViews>
    <sheetView workbookViewId="0">
      <pane xSplit="1" topLeftCell="B1" activePane="topRight" state="frozen"/>
      <selection pane="topRight" activeCell="AA1622" sqref="AA460:AA1622"/>
    </sheetView>
  </sheetViews>
  <sheetFormatPr baseColWidth="10" defaultColWidth="11.42578125" defaultRowHeight="12.75" x14ac:dyDescent="0.2"/>
  <cols>
    <col min="1" max="1" width="16.140625" style="2" bestFit="1" customWidth="1"/>
    <col min="2" max="2" width="31" style="2" customWidth="1"/>
    <col min="3" max="3" width="27.140625" style="2" customWidth="1"/>
    <col min="4" max="4" width="25.140625" style="2" customWidth="1"/>
    <col min="5" max="5" width="24.42578125" style="2" customWidth="1"/>
    <col min="6" max="6" width="16" style="2" customWidth="1"/>
    <col min="7" max="7" width="20.5703125" style="2" customWidth="1"/>
    <col min="8" max="8" width="12.5703125" style="2" customWidth="1"/>
    <col min="9" max="9" width="13.42578125" style="2" customWidth="1"/>
    <col min="10" max="10" width="28.85546875" style="2" customWidth="1"/>
    <col min="11" max="11" width="69.140625" style="2" bestFit="1" customWidth="1"/>
    <col min="12" max="12" width="38.42578125" style="2" customWidth="1"/>
    <col min="13" max="13" width="22.42578125" style="2" customWidth="1"/>
    <col min="14" max="14" width="18.140625" style="2" bestFit="1" customWidth="1"/>
    <col min="15" max="15" width="11.140625" style="2" customWidth="1"/>
    <col min="16" max="16" width="21.42578125" style="2" bestFit="1" customWidth="1"/>
    <col min="17" max="17" width="20.42578125" style="2" customWidth="1"/>
    <col min="18" max="18" width="20.5703125" style="2" customWidth="1"/>
    <col min="19" max="19" width="17.42578125" style="2" customWidth="1"/>
    <col min="20" max="20" width="40.140625" style="2" customWidth="1"/>
    <col min="21" max="21" width="99.42578125" style="2" customWidth="1"/>
    <col min="22" max="22" width="10.5703125" style="2" bestFit="1" customWidth="1"/>
    <col min="23" max="23" width="10.140625" style="2" bestFit="1" customWidth="1"/>
    <col min="24" max="24" width="15.42578125" style="39" bestFit="1" customWidth="1"/>
    <col min="25" max="25" width="23" style="2" customWidth="1"/>
    <col min="26" max="26" width="15" style="47" customWidth="1"/>
    <col min="27" max="27" width="58.5703125" style="2" customWidth="1"/>
    <col min="28" max="29" width="18.42578125" style="2" customWidth="1"/>
    <col min="30" max="30" width="20" style="2" customWidth="1"/>
    <col min="31" max="31" width="11.42578125" style="2"/>
    <col min="32" max="32" width="17" style="2" customWidth="1"/>
    <col min="33" max="33" width="19.28515625" style="2" customWidth="1"/>
    <col min="34" max="34" width="26.42578125" style="2" bestFit="1" customWidth="1"/>
    <col min="35" max="35" width="26.140625" style="2" bestFit="1" customWidth="1"/>
    <col min="36" max="36" width="28.7109375" style="2" customWidth="1"/>
    <col min="37" max="37" width="18" style="2" bestFit="1" customWidth="1"/>
    <col min="38" max="38" width="25" style="2" customWidth="1"/>
    <col min="39" max="42" width="18" style="2" customWidth="1"/>
    <col min="43" max="43" width="24.140625" style="2" customWidth="1"/>
    <col min="44" max="45" width="11.42578125" style="2"/>
    <col min="46" max="46" width="12.5703125" style="2" bestFit="1" customWidth="1"/>
    <col min="47" max="47" width="12.42578125" style="2" bestFit="1" customWidth="1"/>
    <col min="48" max="48" width="15.42578125" style="2" bestFit="1" customWidth="1"/>
    <col min="49" max="50" width="11.42578125" style="2"/>
    <col min="51" max="51" width="16.42578125" style="2" customWidth="1"/>
    <col min="52" max="16384" width="11.42578125" style="2"/>
  </cols>
  <sheetData>
    <row r="1" spans="1:56" x14ac:dyDescent="0.2">
      <c r="A1" s="104" t="s">
        <v>0</v>
      </c>
      <c r="B1" s="104" t="s">
        <v>1</v>
      </c>
      <c r="C1" s="104" t="s">
        <v>2</v>
      </c>
      <c r="D1" s="104" t="s">
        <v>3</v>
      </c>
      <c r="E1" s="104" t="s">
        <v>4</v>
      </c>
      <c r="F1" s="104" t="s">
        <v>5</v>
      </c>
      <c r="G1" s="104" t="s">
        <v>6</v>
      </c>
      <c r="H1" s="104" t="s">
        <v>7</v>
      </c>
      <c r="I1" s="104" t="s">
        <v>8</v>
      </c>
      <c r="J1" s="105" t="s">
        <v>9</v>
      </c>
      <c r="K1" s="104" t="s">
        <v>10</v>
      </c>
      <c r="L1" s="104" t="s">
        <v>11</v>
      </c>
      <c r="M1" s="104" t="s">
        <v>12</v>
      </c>
      <c r="N1" s="1" t="s">
        <v>13</v>
      </c>
      <c r="O1" s="1" t="s">
        <v>14</v>
      </c>
      <c r="P1" s="1" t="s">
        <v>15</v>
      </c>
      <c r="Q1" s="1" t="s">
        <v>16</v>
      </c>
      <c r="R1" s="1" t="s">
        <v>17</v>
      </c>
      <c r="S1" s="1" t="s">
        <v>18</v>
      </c>
      <c r="T1" s="1" t="s">
        <v>19</v>
      </c>
      <c r="U1" s="1" t="s">
        <v>20</v>
      </c>
      <c r="V1" s="1" t="s">
        <v>21</v>
      </c>
      <c r="W1" s="1" t="s">
        <v>22</v>
      </c>
      <c r="X1" s="81" t="s">
        <v>23</v>
      </c>
      <c r="Y1" s="10" t="s">
        <v>107</v>
      </c>
      <c r="Z1" s="10" t="s">
        <v>108</v>
      </c>
      <c r="AA1" s="1" t="s">
        <v>115</v>
      </c>
      <c r="AB1" s="1" t="s">
        <v>96</v>
      </c>
      <c r="AC1" s="1" t="s">
        <v>27</v>
      </c>
      <c r="AD1" s="1" t="s">
        <v>35</v>
      </c>
      <c r="AE1" s="1" t="s">
        <v>40</v>
      </c>
      <c r="AF1" s="1" t="s">
        <v>186</v>
      </c>
      <c r="AG1" s="49" t="s">
        <v>196</v>
      </c>
      <c r="AH1" s="49" t="s">
        <v>197</v>
      </c>
      <c r="AI1" s="49" t="s">
        <v>198</v>
      </c>
      <c r="AJ1" s="49" t="s">
        <v>208</v>
      </c>
      <c r="AK1" s="49" t="s">
        <v>200</v>
      </c>
      <c r="AL1" s="106" t="s">
        <v>279</v>
      </c>
      <c r="AM1" s="106" t="s">
        <v>280</v>
      </c>
      <c r="AN1" s="106" t="s">
        <v>281</v>
      </c>
      <c r="AO1" s="106" t="s">
        <v>282</v>
      </c>
      <c r="AP1" s="106" t="s">
        <v>283</v>
      </c>
      <c r="AQ1" s="136" t="s">
        <v>106</v>
      </c>
      <c r="AR1" s="136"/>
      <c r="AS1" s="136"/>
      <c r="AT1" s="48" t="s">
        <v>110</v>
      </c>
      <c r="AU1" s="36" t="s">
        <v>111</v>
      </c>
      <c r="AV1" s="37" t="s">
        <v>112</v>
      </c>
      <c r="AX1" s="2" t="s">
        <v>119</v>
      </c>
      <c r="AY1" s="38" t="s">
        <v>120</v>
      </c>
      <c r="AZ1" s="38" t="s">
        <v>119</v>
      </c>
      <c r="BC1" s="2">
        <v>24</v>
      </c>
      <c r="BD1" s="2" t="s">
        <v>120</v>
      </c>
    </row>
    <row r="2" spans="1:56" ht="15" hidden="1" customHeight="1" x14ac:dyDescent="0.25">
      <c r="A2" t="s">
        <v>649</v>
      </c>
      <c r="B2" t="s">
        <v>79</v>
      </c>
      <c r="C2" t="s">
        <v>102</v>
      </c>
      <c r="D2" t="s">
        <v>211</v>
      </c>
      <c r="E2" t="s">
        <v>220</v>
      </c>
      <c r="F2" t="s">
        <v>453</v>
      </c>
      <c r="G2" t="s">
        <v>39</v>
      </c>
      <c r="H2" t="s">
        <v>34</v>
      </c>
      <c r="I2" t="s">
        <v>40</v>
      </c>
      <c r="J2" t="s">
        <v>28</v>
      </c>
      <c r="K2" t="s">
        <v>48</v>
      </c>
      <c r="L2" t="s">
        <v>650</v>
      </c>
      <c r="M2" t="s">
        <v>651</v>
      </c>
      <c r="N2" t="s">
        <v>652</v>
      </c>
      <c r="O2" t="s">
        <v>30</v>
      </c>
      <c r="P2" t="s">
        <v>44</v>
      </c>
      <c r="Q2" t="s">
        <v>45</v>
      </c>
      <c r="R2" t="s">
        <v>653</v>
      </c>
      <c r="S2" t="s">
        <v>654</v>
      </c>
      <c r="T2"/>
      <c r="U2" t="s">
        <v>655</v>
      </c>
      <c r="V2" s="40">
        <v>0</v>
      </c>
      <c r="W2" s="40">
        <v>0</v>
      </c>
      <c r="X2" s="40">
        <v>0</v>
      </c>
      <c r="Y2" s="2" t="str">
        <f>IF(J2="Incidente de Cliente",IF($X2&lt;=$AT$2,"Cumplido","Incumplido"),"")</f>
        <v/>
      </c>
      <c r="Z2" s="47" t="str">
        <f>IF(J2="Requerimiento de Cliente",IF($X2&lt;=$AT$3,"Cumplido","Incumplido"),"")</f>
        <v>Cumplido</v>
      </c>
      <c r="AA2" s="8"/>
      <c r="AB2" s="8"/>
      <c r="AC2" s="8"/>
      <c r="AD2" s="8"/>
      <c r="AE2" s="8"/>
      <c r="AF2" s="42">
        <v>45233</v>
      </c>
      <c r="AG2" s="13" t="str">
        <f>IF(X2&lt;$AR$11,"CUMPLE","NO CUMPLE")</f>
        <v>CUMPLE</v>
      </c>
      <c r="AH2" s="13" t="str">
        <f>IF(X2&gt;$AR$12,IF(X2&lt;=$AS$12,"CUMPLE","NO CUMPLE"),"NO CUMPLE")</f>
        <v>NO CUMPLE</v>
      </c>
      <c r="AI2" s="13" t="str">
        <f>IF(X2&gt;$AR$13,IF(X2&lt;=$AS$13,"CUMPLE","NO CUMPLE"),"NO CUMPLE")</f>
        <v>NO CUMPLE</v>
      </c>
      <c r="AJ2" s="13" t="str">
        <f>IF(X2&gt;$AR$14,IF(X2&lt;=$AS$14,"CUMPLE","NO CUMPLE"),"NO CUMPLE")</f>
        <v>NO CUMPLE</v>
      </c>
      <c r="AK2" s="13" t="str">
        <f>IF(X2&gt;$AR$15,"CUMPLE","NO CUMPLE")</f>
        <v>NO CUMPLE</v>
      </c>
      <c r="AL2" s="13" t="str">
        <f>IF(W2&lt;$AR$11,"CUMPLE","NO CUMPLE")</f>
        <v>CUMPLE</v>
      </c>
      <c r="AM2" s="13" t="str">
        <f>IF(W2&gt;$AR$12,IF(W2&lt;=$AS$12,"CUMPLE","NO CUMPLE"),"NO CUMPLE")</f>
        <v>NO CUMPLE</v>
      </c>
      <c r="AN2" s="13" t="str">
        <f>IF(W2&gt;$AR$13,IF(W2&lt;=$AS$13,"CUMPLE","NO CUMPLE"),"NO CUMPLE")</f>
        <v>NO CUMPLE</v>
      </c>
      <c r="AO2" s="13" t="str">
        <f>IF(W2&gt;$AR$14,IF(W2&lt;=$AS$14,"CUMPLE","NO CUMPLE"),"NO CUMPLE")</f>
        <v>NO CUMPLE</v>
      </c>
      <c r="AP2" s="13" t="str">
        <f>IF(W2&gt;$AR$15,"CUMPLE","NO CUMPLE")</f>
        <v>NO CUMPLE</v>
      </c>
      <c r="AQ2" s="137" t="s">
        <v>56</v>
      </c>
      <c r="AR2" s="137"/>
      <c r="AS2" s="137"/>
      <c r="AT2" s="3">
        <v>0.16666666666666666</v>
      </c>
      <c r="AU2" s="5">
        <f>COUNTIF(Y2:Y1800,"Cumple SLA")</f>
        <v>0</v>
      </c>
      <c r="AV2" s="5">
        <f>COUNTIF(Y2:Y1755,"No Cumple SLA")</f>
        <v>0</v>
      </c>
      <c r="AY2" s="3">
        <f>AX2/BC2</f>
        <v>0</v>
      </c>
      <c r="BC2" s="2">
        <v>1440</v>
      </c>
      <c r="BD2" s="2" t="s">
        <v>121</v>
      </c>
    </row>
    <row r="3" spans="1:56" ht="15" hidden="1" customHeight="1" x14ac:dyDescent="0.25">
      <c r="A3" t="s">
        <v>656</v>
      </c>
      <c r="B3" t="s">
        <v>24</v>
      </c>
      <c r="C3" t="s">
        <v>74</v>
      </c>
      <c r="D3" t="s">
        <v>33</v>
      </c>
      <c r="E3" t="s">
        <v>657</v>
      </c>
      <c r="F3" t="s">
        <v>377</v>
      </c>
      <c r="G3" t="s">
        <v>39</v>
      </c>
      <c r="H3" t="s">
        <v>34</v>
      </c>
      <c r="I3" t="s">
        <v>40</v>
      </c>
      <c r="J3" t="s">
        <v>28</v>
      </c>
      <c r="K3" t="s">
        <v>658</v>
      </c>
      <c r="L3" t="s">
        <v>659</v>
      </c>
      <c r="M3" t="s">
        <v>660</v>
      </c>
      <c r="N3" t="s">
        <v>661</v>
      </c>
      <c r="O3" t="s">
        <v>30</v>
      </c>
      <c r="P3" t="s">
        <v>44</v>
      </c>
      <c r="Q3" t="s">
        <v>45</v>
      </c>
      <c r="R3" t="s">
        <v>662</v>
      </c>
      <c r="S3" t="s">
        <v>663</v>
      </c>
      <c r="T3" t="s">
        <v>664</v>
      </c>
      <c r="U3" t="s">
        <v>665</v>
      </c>
      <c r="V3" s="40">
        <v>22.278819444444448</v>
      </c>
      <c r="W3" s="40">
        <v>31.771087962962962</v>
      </c>
      <c r="X3" s="40">
        <v>9.4922685185185181</v>
      </c>
      <c r="Y3" s="2" t="str">
        <f t="shared" ref="Y3:Y66" si="0">IF(J3="Incidente de Cliente",IF($X3&lt;=$AT$2,"Cumplido","Incumplido"),"")</f>
        <v/>
      </c>
      <c r="Z3" s="47" t="str">
        <f t="shared" ref="Z3:Z71" si="1">IF(J3="Requerimiento de Cliente",IF($X3&lt;=$AT$3,"Cumplido","Incumplido"),"")</f>
        <v>Incumplido</v>
      </c>
      <c r="AA3" s="107"/>
      <c r="AB3" s="8"/>
      <c r="AC3" s="8"/>
      <c r="AD3" s="8"/>
      <c r="AE3" s="8"/>
      <c r="AF3" s="42">
        <v>45243</v>
      </c>
      <c r="AG3" s="13" t="str">
        <f t="shared" ref="AG3:AG66" si="2">IF(X3&lt;$AR$11,"CUMPLE","NO CUMPLE")</f>
        <v>NO CUMPLE</v>
      </c>
      <c r="AH3" s="13" t="str">
        <f t="shared" ref="AH3:AH66" si="3">IF(X3&gt;$AR$12,IF(X3&lt;=$AS$12,"CUMPLE","NO CUMPLE"),"NO CUMPLE")</f>
        <v>NO CUMPLE</v>
      </c>
      <c r="AI3" s="13" t="str">
        <f t="shared" ref="AI3:AI66" si="4">IF(X3&gt;$AR$13,IF(X3&lt;=$AS$13,"CUMPLE","NO CUMPLE"),"NO CUMPLE")</f>
        <v>NO CUMPLE</v>
      </c>
      <c r="AJ3" s="13" t="str">
        <f t="shared" ref="AJ3:AJ66" si="5">IF(X3&gt;$AR$14,IF(X3&lt;=$AS$14,"CUMPLE","NO CUMPLE"),"NO CUMPLE")</f>
        <v>NO CUMPLE</v>
      </c>
      <c r="AK3" s="13" t="str">
        <f t="shared" ref="AK3:AK66" si="6">IF(X3&gt;$AR$15,"CUMPLE","NO CUMPLE")</f>
        <v>CUMPLE</v>
      </c>
      <c r="AL3" s="13" t="str">
        <f t="shared" ref="AL3:AL66" si="7">IF(W3&lt;$AR$11,"CUMPLE","NO CUMPLE")</f>
        <v>NO CUMPLE</v>
      </c>
      <c r="AM3" s="13" t="str">
        <f t="shared" ref="AM3:AM66" si="8">IF(W3&gt;$AR$12,IF(W3&lt;=$AS$12,"CUMPLE","NO CUMPLE"),"NO CUMPLE")</f>
        <v>NO CUMPLE</v>
      </c>
      <c r="AN3" s="13" t="str">
        <f t="shared" ref="AN3:AN66" si="9">IF(W3&gt;$AR$13,IF(W3&lt;=$AS$13,"CUMPLE","NO CUMPLE"),"NO CUMPLE")</f>
        <v>NO CUMPLE</v>
      </c>
      <c r="AO3" s="13" t="str">
        <f t="shared" ref="AO3:AO66" si="10">IF(W3&gt;$AR$14,IF(W3&lt;=$AS$14,"CUMPLE","NO CUMPLE"),"NO CUMPLE")</f>
        <v>NO CUMPLE</v>
      </c>
      <c r="AP3" s="13" t="str">
        <f t="shared" ref="AP3:AP66" si="11">IF(W3&gt;$AR$15,"CUMPLE","NO CUMPLE")</f>
        <v>CUMPLE</v>
      </c>
      <c r="AQ3" s="137" t="s">
        <v>28</v>
      </c>
      <c r="AR3" s="137"/>
      <c r="AS3" s="137"/>
      <c r="AT3" s="4">
        <v>2</v>
      </c>
      <c r="AU3" s="5">
        <f>COUNTIF(Z2:Z1800,"Cumple SLA")</f>
        <v>0</v>
      </c>
      <c r="AV3" s="5">
        <f>COUNTIF(Z2:Z1755,"No Cumple SLA")</f>
        <v>0</v>
      </c>
      <c r="AY3" s="39">
        <f>AX3/$BC$2</f>
        <v>0</v>
      </c>
      <c r="BC3" s="2">
        <v>86400</v>
      </c>
      <c r="BD3" s="2" t="s">
        <v>122</v>
      </c>
    </row>
    <row r="4" spans="1:56" ht="16.7" hidden="1" customHeight="1" thickBot="1" x14ac:dyDescent="0.25">
      <c r="A4" t="s">
        <v>666</v>
      </c>
      <c r="B4" t="s">
        <v>79</v>
      </c>
      <c r="C4" t="s">
        <v>102</v>
      </c>
      <c r="D4" t="s">
        <v>58</v>
      </c>
      <c r="E4" t="s">
        <v>97</v>
      </c>
      <c r="F4" t="s">
        <v>434</v>
      </c>
      <c r="G4" t="s">
        <v>39</v>
      </c>
      <c r="H4" t="s">
        <v>34</v>
      </c>
      <c r="I4" t="s">
        <v>40</v>
      </c>
      <c r="J4" t="s">
        <v>28</v>
      </c>
      <c r="K4" t="s">
        <v>48</v>
      </c>
      <c r="L4" t="s">
        <v>667</v>
      </c>
      <c r="M4" t="s">
        <v>668</v>
      </c>
      <c r="N4" t="s">
        <v>669</v>
      </c>
      <c r="O4" t="s">
        <v>30</v>
      </c>
      <c r="P4" t="s">
        <v>44</v>
      </c>
      <c r="Q4" t="s">
        <v>45</v>
      </c>
      <c r="R4" t="s">
        <v>670</v>
      </c>
      <c r="S4" t="s">
        <v>671</v>
      </c>
      <c r="T4"/>
      <c r="U4" t="s">
        <v>672</v>
      </c>
      <c r="V4" s="40">
        <v>0</v>
      </c>
      <c r="W4" s="40">
        <v>0</v>
      </c>
      <c r="X4" s="40">
        <v>0</v>
      </c>
      <c r="Y4" s="2" t="str">
        <f t="shared" si="0"/>
        <v/>
      </c>
      <c r="Z4" s="47" t="str">
        <f t="shared" si="1"/>
        <v>Cumplido</v>
      </c>
      <c r="AA4" s="107"/>
      <c r="AB4" s="8"/>
      <c r="AC4" s="8"/>
      <c r="AD4" s="8"/>
      <c r="AE4" s="8"/>
      <c r="AF4" s="42">
        <v>45233</v>
      </c>
      <c r="AG4" s="13" t="str">
        <f t="shared" si="2"/>
        <v>CUMPLE</v>
      </c>
      <c r="AH4" s="13" t="str">
        <f t="shared" si="3"/>
        <v>NO CUMPLE</v>
      </c>
      <c r="AI4" s="13" t="str">
        <f t="shared" si="4"/>
        <v>NO CUMPLE</v>
      </c>
      <c r="AJ4" s="13" t="str">
        <f t="shared" si="5"/>
        <v>NO CUMPLE</v>
      </c>
      <c r="AK4" s="13" t="str">
        <f t="shared" si="6"/>
        <v>NO CUMPLE</v>
      </c>
      <c r="AL4" s="13" t="str">
        <f t="shared" si="7"/>
        <v>CUMPLE</v>
      </c>
      <c r="AM4" s="13" t="str">
        <f t="shared" si="8"/>
        <v>NO CUMPLE</v>
      </c>
      <c r="AN4" s="13" t="str">
        <f t="shared" si="9"/>
        <v>NO CUMPLE</v>
      </c>
      <c r="AO4" s="13" t="str">
        <f t="shared" si="10"/>
        <v>NO CUMPLE</v>
      </c>
      <c r="AP4" s="13" t="str">
        <f t="shared" si="11"/>
        <v>NO CUMPLE</v>
      </c>
      <c r="AQ4" s="135" t="s">
        <v>109</v>
      </c>
      <c r="AR4" s="135"/>
      <c r="AS4" s="135"/>
      <c r="AT4" s="135"/>
      <c r="AU4" s="29">
        <f>SUM(AU2:AU3)</f>
        <v>0</v>
      </c>
      <c r="AV4" s="29">
        <f>SUM(AV2:AV3)</f>
        <v>0</v>
      </c>
      <c r="AY4" s="39">
        <f>AX4/$BC$2</f>
        <v>0</v>
      </c>
    </row>
    <row r="5" spans="1:56" ht="16.7" hidden="1" customHeight="1" x14ac:dyDescent="0.25">
      <c r="A5" t="s">
        <v>673</v>
      </c>
      <c r="B5" t="s">
        <v>31</v>
      </c>
      <c r="C5" t="s">
        <v>123</v>
      </c>
      <c r="D5" t="s">
        <v>153</v>
      </c>
      <c r="E5" t="s">
        <v>139</v>
      </c>
      <c r="F5" t="s">
        <v>154</v>
      </c>
      <c r="G5" t="s">
        <v>39</v>
      </c>
      <c r="H5" t="s">
        <v>34</v>
      </c>
      <c r="I5" t="s">
        <v>40</v>
      </c>
      <c r="J5" t="s">
        <v>28</v>
      </c>
      <c r="K5" t="s">
        <v>48</v>
      </c>
      <c r="L5" t="s">
        <v>674</v>
      </c>
      <c r="M5" t="s">
        <v>675</v>
      </c>
      <c r="N5" t="s">
        <v>676</v>
      </c>
      <c r="O5" t="s">
        <v>30</v>
      </c>
      <c r="P5" t="s">
        <v>57</v>
      </c>
      <c r="Q5" t="s">
        <v>175</v>
      </c>
      <c r="R5" t="s">
        <v>677</v>
      </c>
      <c r="S5" t="s">
        <v>678</v>
      </c>
      <c r="T5" t="s">
        <v>679</v>
      </c>
      <c r="U5" t="s">
        <v>680</v>
      </c>
      <c r="V5" s="40">
        <v>7.9341782407407413</v>
      </c>
      <c r="W5" s="40">
        <v>7.979861111111112</v>
      </c>
      <c r="X5" s="40">
        <v>4.5682870370370367E-2</v>
      </c>
      <c r="Y5" s="2" t="str">
        <f t="shared" si="0"/>
        <v/>
      </c>
      <c r="Z5" s="47" t="str">
        <f t="shared" si="1"/>
        <v>Cumplido</v>
      </c>
      <c r="AA5" s="107"/>
      <c r="AB5" s="8"/>
      <c r="AC5" s="8"/>
      <c r="AD5" s="8"/>
      <c r="AE5" s="8"/>
      <c r="AF5" s="42">
        <v>45237</v>
      </c>
      <c r="AG5" s="13" t="str">
        <f t="shared" si="2"/>
        <v>NO CUMPLE</v>
      </c>
      <c r="AH5" s="13" t="str">
        <f t="shared" si="3"/>
        <v>CUMPLE</v>
      </c>
      <c r="AI5" s="13" t="str">
        <f t="shared" si="4"/>
        <v>NO CUMPLE</v>
      </c>
      <c r="AJ5" s="13" t="str">
        <f t="shared" si="5"/>
        <v>NO CUMPLE</v>
      </c>
      <c r="AK5" s="13" t="str">
        <f t="shared" si="6"/>
        <v>NO CUMPLE</v>
      </c>
      <c r="AL5" s="13" t="str">
        <f t="shared" si="7"/>
        <v>NO CUMPLE</v>
      </c>
      <c r="AM5" s="13" t="str">
        <f t="shared" si="8"/>
        <v>NO CUMPLE</v>
      </c>
      <c r="AN5" s="13" t="str">
        <f t="shared" si="9"/>
        <v>NO CUMPLE</v>
      </c>
      <c r="AO5" s="13" t="str">
        <f t="shared" si="10"/>
        <v>NO CUMPLE</v>
      </c>
      <c r="AP5" s="13" t="str">
        <f t="shared" si="11"/>
        <v>CUMPLE</v>
      </c>
      <c r="AQ5" s="14" t="s">
        <v>96</v>
      </c>
      <c r="AR5" s="15"/>
      <c r="AS5" s="16"/>
      <c r="AT5" s="21">
        <v>0.16666666666666666</v>
      </c>
      <c r="AU5" s="26">
        <f>COUNTIF($AB2:AB1800, "Cumple SLA")</f>
        <v>0</v>
      </c>
      <c r="AV5" s="26">
        <f>COUNTIF(AB2:AB1755, "No Cumple SLA")</f>
        <v>0</v>
      </c>
    </row>
    <row r="6" spans="1:56" ht="15" hidden="1" x14ac:dyDescent="0.25">
      <c r="A6" t="s">
        <v>681</v>
      </c>
      <c r="B6" t="s">
        <v>32</v>
      </c>
      <c r="C6" t="s">
        <v>128</v>
      </c>
      <c r="D6" t="s">
        <v>153</v>
      </c>
      <c r="E6" t="s">
        <v>66</v>
      </c>
      <c r="F6" t="s">
        <v>467</v>
      </c>
      <c r="G6" t="s">
        <v>25</v>
      </c>
      <c r="H6" t="s">
        <v>26</v>
      </c>
      <c r="I6" t="s">
        <v>35</v>
      </c>
      <c r="J6" t="s">
        <v>28</v>
      </c>
      <c r="K6" t="s">
        <v>318</v>
      </c>
      <c r="L6" t="s">
        <v>682</v>
      </c>
      <c r="M6" t="s">
        <v>683</v>
      </c>
      <c r="N6" t="s">
        <v>684</v>
      </c>
      <c r="O6" t="s">
        <v>30</v>
      </c>
      <c r="P6" t="s">
        <v>36</v>
      </c>
      <c r="Q6" t="s">
        <v>54</v>
      </c>
      <c r="R6" t="s">
        <v>685</v>
      </c>
      <c r="S6" t="s">
        <v>686</v>
      </c>
      <c r="T6" t="s">
        <v>687</v>
      </c>
      <c r="U6" t="s">
        <v>688</v>
      </c>
      <c r="V6" s="40">
        <v>0</v>
      </c>
      <c r="W6" s="40">
        <v>6.128472222222222E-2</v>
      </c>
      <c r="X6" s="40">
        <v>6.128472222222222E-2</v>
      </c>
      <c r="Y6" s="2" t="str">
        <f t="shared" si="0"/>
        <v/>
      </c>
      <c r="Z6" s="47" t="str">
        <f t="shared" si="1"/>
        <v>Cumplido</v>
      </c>
      <c r="AA6" s="107"/>
      <c r="AB6" s="8"/>
      <c r="AC6" s="8"/>
      <c r="AD6" s="8"/>
      <c r="AE6" s="8"/>
      <c r="AF6" s="42">
        <v>45233</v>
      </c>
      <c r="AG6" s="13" t="str">
        <f t="shared" si="2"/>
        <v>NO CUMPLE</v>
      </c>
      <c r="AH6" s="13" t="str">
        <f t="shared" si="3"/>
        <v>CUMPLE</v>
      </c>
      <c r="AI6" s="13" t="str">
        <f t="shared" si="4"/>
        <v>NO CUMPLE</v>
      </c>
      <c r="AJ6" s="13" t="str">
        <f t="shared" si="5"/>
        <v>NO CUMPLE</v>
      </c>
      <c r="AK6" s="13" t="str">
        <f t="shared" si="6"/>
        <v>NO CUMPLE</v>
      </c>
      <c r="AL6" s="13" t="str">
        <f t="shared" si="7"/>
        <v>NO CUMPLE</v>
      </c>
      <c r="AM6" s="13" t="str">
        <f t="shared" si="8"/>
        <v>CUMPLE</v>
      </c>
      <c r="AN6" s="13" t="str">
        <f t="shared" si="9"/>
        <v>NO CUMPLE</v>
      </c>
      <c r="AO6" s="13" t="str">
        <f t="shared" si="10"/>
        <v>NO CUMPLE</v>
      </c>
      <c r="AP6" s="13" t="str">
        <f t="shared" si="11"/>
        <v>NO CUMPLE</v>
      </c>
      <c r="AQ6" s="17" t="s">
        <v>27</v>
      </c>
      <c r="AS6" s="18"/>
      <c r="AT6" s="22">
        <v>0.33333333333333331</v>
      </c>
      <c r="AU6" s="27">
        <f>COUNTIF($AC2:AC1800, "Cumple SLA")</f>
        <v>0</v>
      </c>
      <c r="AV6" s="27">
        <f>COUNTIF(AC3:AC1755, " No Cumple SLA")</f>
        <v>0</v>
      </c>
    </row>
    <row r="7" spans="1:56" ht="15" hidden="1" x14ac:dyDescent="0.25">
      <c r="A7" t="s">
        <v>689</v>
      </c>
      <c r="B7" t="s">
        <v>32</v>
      </c>
      <c r="C7" t="s">
        <v>128</v>
      </c>
      <c r="D7" t="s">
        <v>153</v>
      </c>
      <c r="E7" t="s">
        <v>66</v>
      </c>
      <c r="F7" t="s">
        <v>467</v>
      </c>
      <c r="G7" t="s">
        <v>25</v>
      </c>
      <c r="H7" t="s">
        <v>26</v>
      </c>
      <c r="I7" t="s">
        <v>35</v>
      </c>
      <c r="J7" t="s">
        <v>28</v>
      </c>
      <c r="K7" t="s">
        <v>318</v>
      </c>
      <c r="L7" t="s">
        <v>690</v>
      </c>
      <c r="M7" t="s">
        <v>691</v>
      </c>
      <c r="N7" t="s">
        <v>692</v>
      </c>
      <c r="O7" t="s">
        <v>30</v>
      </c>
      <c r="P7" t="s">
        <v>36</v>
      </c>
      <c r="Q7" t="s">
        <v>54</v>
      </c>
      <c r="R7" t="s">
        <v>693</v>
      </c>
      <c r="S7" t="s">
        <v>663</v>
      </c>
      <c r="T7" t="s">
        <v>694</v>
      </c>
      <c r="U7" t="s">
        <v>695</v>
      </c>
      <c r="V7" s="40">
        <v>3.7256944444444447E-2</v>
      </c>
      <c r="W7" s="40">
        <v>0.15627314814814816</v>
      </c>
      <c r="X7" s="40">
        <v>0.11901620370370369</v>
      </c>
      <c r="Y7" s="2" t="str">
        <f t="shared" si="0"/>
        <v/>
      </c>
      <c r="Z7" s="47" t="str">
        <f t="shared" si="1"/>
        <v>Cumplido</v>
      </c>
      <c r="AA7" s="107"/>
      <c r="AB7" s="8"/>
      <c r="AC7" s="8"/>
      <c r="AD7" s="8"/>
      <c r="AE7" s="8"/>
      <c r="AF7" s="42">
        <v>45233</v>
      </c>
      <c r="AG7" s="13" t="str">
        <f t="shared" si="2"/>
        <v>NO CUMPLE</v>
      </c>
      <c r="AH7" s="13" t="str">
        <f t="shared" si="3"/>
        <v>CUMPLE</v>
      </c>
      <c r="AI7" s="13" t="str">
        <f t="shared" si="4"/>
        <v>NO CUMPLE</v>
      </c>
      <c r="AJ7" s="13" t="str">
        <f t="shared" si="5"/>
        <v>NO CUMPLE</v>
      </c>
      <c r="AK7" s="13" t="str">
        <f t="shared" si="6"/>
        <v>NO CUMPLE</v>
      </c>
      <c r="AL7" s="13" t="str">
        <f t="shared" si="7"/>
        <v>NO CUMPLE</v>
      </c>
      <c r="AM7" s="13" t="str">
        <f t="shared" si="8"/>
        <v>CUMPLE</v>
      </c>
      <c r="AN7" s="13" t="str">
        <f t="shared" si="9"/>
        <v>NO CUMPLE</v>
      </c>
      <c r="AO7" s="13" t="str">
        <f t="shared" si="10"/>
        <v>NO CUMPLE</v>
      </c>
      <c r="AP7" s="13" t="str">
        <f t="shared" si="11"/>
        <v>NO CUMPLE</v>
      </c>
      <c r="AQ7" s="17" t="s">
        <v>35</v>
      </c>
      <c r="AS7" s="18"/>
      <c r="AT7" s="22">
        <v>0.5</v>
      </c>
      <c r="AU7" s="27">
        <f>COUNTIF($AD2:AD1800, "Cumple SLA")</f>
        <v>0</v>
      </c>
      <c r="AV7" s="27">
        <f>COUNTIF(AD4:AD1755, "No Cumple SLA")</f>
        <v>0</v>
      </c>
    </row>
    <row r="8" spans="1:56" ht="15.75" hidden="1" thickBot="1" x14ac:dyDescent="0.3">
      <c r="A8" t="s">
        <v>696</v>
      </c>
      <c r="B8" t="s">
        <v>38</v>
      </c>
      <c r="C8" t="s">
        <v>124</v>
      </c>
      <c r="D8" t="s">
        <v>153</v>
      </c>
      <c r="E8" t="s">
        <v>73</v>
      </c>
      <c r="F8" t="s">
        <v>154</v>
      </c>
      <c r="G8" t="s">
        <v>25</v>
      </c>
      <c r="H8" t="s">
        <v>26</v>
      </c>
      <c r="I8" t="s">
        <v>35</v>
      </c>
      <c r="J8" t="s">
        <v>28</v>
      </c>
      <c r="K8" t="s">
        <v>48</v>
      </c>
      <c r="L8" t="s">
        <v>697</v>
      </c>
      <c r="M8" t="s">
        <v>698</v>
      </c>
      <c r="N8" t="s">
        <v>698</v>
      </c>
      <c r="O8" t="s">
        <v>30</v>
      </c>
      <c r="P8" t="s">
        <v>36</v>
      </c>
      <c r="Q8" t="s">
        <v>54</v>
      </c>
      <c r="R8" t="s">
        <v>699</v>
      </c>
      <c r="S8" t="s">
        <v>700</v>
      </c>
      <c r="T8" t="s">
        <v>701</v>
      </c>
      <c r="U8" t="s">
        <v>702</v>
      </c>
      <c r="V8" s="40">
        <v>3.0146064814814815</v>
      </c>
      <c r="W8" s="40">
        <v>3.0209722222222219</v>
      </c>
      <c r="X8" s="40">
        <v>6.3657407407407404E-3</v>
      </c>
      <c r="Y8" s="2" t="str">
        <f t="shared" si="0"/>
        <v/>
      </c>
      <c r="Z8" s="47" t="str">
        <f t="shared" si="1"/>
        <v>Cumplido</v>
      </c>
      <c r="AA8" s="107"/>
      <c r="AB8" s="8"/>
      <c r="AC8" s="8"/>
      <c r="AD8" s="8"/>
      <c r="AE8" s="8"/>
      <c r="AF8" s="42">
        <v>45243</v>
      </c>
      <c r="AG8" s="13" t="str">
        <f t="shared" si="2"/>
        <v>CUMPLE</v>
      </c>
      <c r="AH8" s="13" t="str">
        <f t="shared" si="3"/>
        <v>NO CUMPLE</v>
      </c>
      <c r="AI8" s="13" t="str">
        <f t="shared" si="4"/>
        <v>NO CUMPLE</v>
      </c>
      <c r="AJ8" s="13" t="str">
        <f t="shared" si="5"/>
        <v>NO CUMPLE</v>
      </c>
      <c r="AK8" s="13" t="str">
        <f t="shared" si="6"/>
        <v>NO CUMPLE</v>
      </c>
      <c r="AL8" s="13" t="str">
        <f t="shared" si="7"/>
        <v>NO CUMPLE</v>
      </c>
      <c r="AM8" s="13" t="str">
        <f t="shared" si="8"/>
        <v>NO CUMPLE</v>
      </c>
      <c r="AN8" s="13" t="str">
        <f t="shared" si="9"/>
        <v>NO CUMPLE</v>
      </c>
      <c r="AO8" s="13" t="str">
        <f t="shared" si="10"/>
        <v>NO CUMPLE</v>
      </c>
      <c r="AP8" s="13" t="str">
        <f t="shared" si="11"/>
        <v>CUMPLE</v>
      </c>
      <c r="AQ8" s="12" t="s">
        <v>40</v>
      </c>
      <c r="AR8" s="19"/>
      <c r="AS8" s="20"/>
      <c r="AT8" s="23">
        <v>1</v>
      </c>
      <c r="AU8" s="28">
        <f>COUNTIF($AE2:AE1800, "Cumple SLA")</f>
        <v>0</v>
      </c>
      <c r="AV8" s="28">
        <f>COUNTIF(AE5:AE1755, "No Cumple SLA")</f>
        <v>0</v>
      </c>
    </row>
    <row r="9" spans="1:56" ht="15.75" hidden="1" thickBot="1" x14ac:dyDescent="0.3">
      <c r="A9" t="s">
        <v>703</v>
      </c>
      <c r="B9" t="s">
        <v>46</v>
      </c>
      <c r="C9" t="s">
        <v>150</v>
      </c>
      <c r="D9" t="s">
        <v>33</v>
      </c>
      <c r="E9" t="s">
        <v>242</v>
      </c>
      <c r="F9" t="s">
        <v>377</v>
      </c>
      <c r="G9" t="s">
        <v>25</v>
      </c>
      <c r="H9" t="s">
        <v>26</v>
      </c>
      <c r="I9" t="s">
        <v>35</v>
      </c>
      <c r="J9" t="s">
        <v>28</v>
      </c>
      <c r="K9" t="s">
        <v>704</v>
      </c>
      <c r="L9" t="s">
        <v>705</v>
      </c>
      <c r="M9" t="s">
        <v>706</v>
      </c>
      <c r="N9" t="s">
        <v>707</v>
      </c>
      <c r="O9" t="s">
        <v>30</v>
      </c>
      <c r="P9" t="s">
        <v>57</v>
      </c>
      <c r="Q9" t="s">
        <v>77</v>
      </c>
      <c r="R9" t="s">
        <v>708</v>
      </c>
      <c r="S9" t="s">
        <v>671</v>
      </c>
      <c r="T9" t="s">
        <v>709</v>
      </c>
      <c r="U9" t="s">
        <v>710</v>
      </c>
      <c r="V9" s="40">
        <v>8.9405671296296294</v>
      </c>
      <c r="W9" s="40">
        <v>8.9788657407407406</v>
      </c>
      <c r="X9" s="40">
        <v>3.829861111111111E-2</v>
      </c>
      <c r="Y9" s="2" t="str">
        <f t="shared" si="0"/>
        <v/>
      </c>
      <c r="Z9" s="47" t="str">
        <f t="shared" si="1"/>
        <v>Cumplido</v>
      </c>
      <c r="AA9" s="107"/>
      <c r="AB9" s="8"/>
      <c r="AC9" s="8"/>
      <c r="AD9" s="8"/>
      <c r="AE9" s="8"/>
      <c r="AF9" s="42">
        <v>45233</v>
      </c>
      <c r="AG9" s="13" t="str">
        <f t="shared" si="2"/>
        <v>CUMPLE</v>
      </c>
      <c r="AH9" s="13" t="str">
        <f t="shared" si="3"/>
        <v>NO CUMPLE</v>
      </c>
      <c r="AI9" s="13" t="str">
        <f t="shared" si="4"/>
        <v>NO CUMPLE</v>
      </c>
      <c r="AJ9" s="13" t="str">
        <f t="shared" si="5"/>
        <v>NO CUMPLE</v>
      </c>
      <c r="AK9" s="13" t="str">
        <f t="shared" si="6"/>
        <v>NO CUMPLE</v>
      </c>
      <c r="AL9" s="13" t="str">
        <f t="shared" si="7"/>
        <v>NO CUMPLE</v>
      </c>
      <c r="AM9" s="13" t="str">
        <f t="shared" si="8"/>
        <v>NO CUMPLE</v>
      </c>
      <c r="AN9" s="13" t="str">
        <f t="shared" si="9"/>
        <v>NO CUMPLE</v>
      </c>
      <c r="AO9" s="13" t="str">
        <f t="shared" si="10"/>
        <v>NO CUMPLE</v>
      </c>
      <c r="AP9" s="13" t="str">
        <f t="shared" si="11"/>
        <v>CUMPLE</v>
      </c>
      <c r="AQ9" s="30" t="s">
        <v>109</v>
      </c>
      <c r="AR9" s="31"/>
      <c r="AS9" s="31"/>
      <c r="AT9" s="32"/>
      <c r="AU9" s="33">
        <f>SUM(AU5:AU8)</f>
        <v>0</v>
      </c>
      <c r="AV9" s="33">
        <f>SUM(AV5:AV8)</f>
        <v>0</v>
      </c>
    </row>
    <row r="10" spans="1:56" ht="15" hidden="1" x14ac:dyDescent="0.25">
      <c r="A10" t="s">
        <v>711</v>
      </c>
      <c r="B10" t="s">
        <v>117</v>
      </c>
      <c r="C10" t="s">
        <v>72</v>
      </c>
      <c r="D10" t="s">
        <v>58</v>
      </c>
      <c r="E10" t="s">
        <v>360</v>
      </c>
      <c r="F10" t="s">
        <v>321</v>
      </c>
      <c r="G10" t="s">
        <v>39</v>
      </c>
      <c r="H10" t="s">
        <v>34</v>
      </c>
      <c r="I10" t="s">
        <v>40</v>
      </c>
      <c r="J10" t="s">
        <v>28</v>
      </c>
      <c r="K10" t="s">
        <v>215</v>
      </c>
      <c r="L10" t="s">
        <v>712</v>
      </c>
      <c r="M10" t="s">
        <v>713</v>
      </c>
      <c r="N10" t="s">
        <v>714</v>
      </c>
      <c r="O10" t="s">
        <v>30</v>
      </c>
      <c r="P10" t="s">
        <v>36</v>
      </c>
      <c r="Q10" t="s">
        <v>94</v>
      </c>
      <c r="R10" t="s">
        <v>715</v>
      </c>
      <c r="S10" t="s">
        <v>716</v>
      </c>
      <c r="T10" t="s">
        <v>712</v>
      </c>
      <c r="U10"/>
      <c r="V10" s="40">
        <v>0</v>
      </c>
      <c r="W10" s="40">
        <v>0</v>
      </c>
      <c r="X10" s="40">
        <v>0</v>
      </c>
      <c r="Y10" s="2" t="str">
        <f t="shared" si="0"/>
        <v/>
      </c>
      <c r="Z10" s="47" t="str">
        <f t="shared" si="1"/>
        <v>Cumplido</v>
      </c>
      <c r="AA10" s="107"/>
      <c r="AB10" s="8"/>
      <c r="AC10" s="8"/>
      <c r="AD10" s="8"/>
      <c r="AE10" s="8"/>
      <c r="AF10" s="42">
        <v>45234</v>
      </c>
      <c r="AG10" s="13" t="str">
        <f t="shared" si="2"/>
        <v>CUMPLE</v>
      </c>
      <c r="AH10" s="13" t="str">
        <f t="shared" si="3"/>
        <v>NO CUMPLE</v>
      </c>
      <c r="AI10" s="13" t="str">
        <f t="shared" si="4"/>
        <v>NO CUMPLE</v>
      </c>
      <c r="AJ10" s="13" t="str">
        <f t="shared" si="5"/>
        <v>NO CUMPLE</v>
      </c>
      <c r="AK10" s="13" t="str">
        <f t="shared" si="6"/>
        <v>NO CUMPLE</v>
      </c>
      <c r="AL10" s="13" t="str">
        <f t="shared" si="7"/>
        <v>CUMPLE</v>
      </c>
      <c r="AM10" s="13" t="str">
        <f t="shared" si="8"/>
        <v>NO CUMPLE</v>
      </c>
      <c r="AN10" s="13" t="str">
        <f t="shared" si="9"/>
        <v>NO CUMPLE</v>
      </c>
      <c r="AO10" s="13" t="str">
        <f t="shared" si="10"/>
        <v>NO CUMPLE</v>
      </c>
      <c r="AP10" s="13" t="str">
        <f t="shared" si="11"/>
        <v>NO CUMPLE</v>
      </c>
    </row>
    <row r="11" spans="1:56" ht="15" hidden="1" x14ac:dyDescent="0.25">
      <c r="A11" t="s">
        <v>717</v>
      </c>
      <c r="B11" t="s">
        <v>24</v>
      </c>
      <c r="C11" t="s">
        <v>176</v>
      </c>
      <c r="D11" t="s">
        <v>33</v>
      </c>
      <c r="E11" t="s">
        <v>348</v>
      </c>
      <c r="F11" t="s">
        <v>374</v>
      </c>
      <c r="G11" t="s">
        <v>39</v>
      </c>
      <c r="H11" t="s">
        <v>34</v>
      </c>
      <c r="I11" t="s">
        <v>40</v>
      </c>
      <c r="J11" t="s">
        <v>28</v>
      </c>
      <c r="K11" t="s">
        <v>171</v>
      </c>
      <c r="L11" t="s">
        <v>718</v>
      </c>
      <c r="M11" t="s">
        <v>719</v>
      </c>
      <c r="N11" t="s">
        <v>720</v>
      </c>
      <c r="O11" t="s">
        <v>30</v>
      </c>
      <c r="P11" t="s">
        <v>36</v>
      </c>
      <c r="Q11" t="s">
        <v>264</v>
      </c>
      <c r="R11" t="s">
        <v>721</v>
      </c>
      <c r="S11" t="s">
        <v>678</v>
      </c>
      <c r="T11" t="s">
        <v>722</v>
      </c>
      <c r="U11" t="s">
        <v>723</v>
      </c>
      <c r="V11" s="40">
        <v>8.0199768518518528</v>
      </c>
      <c r="W11" s="40">
        <v>8.0440509259259247</v>
      </c>
      <c r="X11" s="40">
        <v>2.4074074074074071E-2</v>
      </c>
      <c r="Y11" s="2" t="str">
        <f t="shared" si="0"/>
        <v/>
      </c>
      <c r="Z11" s="47" t="str">
        <f t="shared" si="1"/>
        <v>Cumplido</v>
      </c>
      <c r="AA11" s="8"/>
      <c r="AB11" s="8"/>
      <c r="AC11" s="8"/>
      <c r="AD11" s="8"/>
      <c r="AE11" s="8"/>
      <c r="AF11" s="42">
        <v>45233</v>
      </c>
      <c r="AG11" s="13" t="str">
        <f t="shared" si="2"/>
        <v>CUMPLE</v>
      </c>
      <c r="AH11" s="13" t="str">
        <f t="shared" si="3"/>
        <v>NO CUMPLE</v>
      </c>
      <c r="AI11" s="13" t="str">
        <f t="shared" si="4"/>
        <v>NO CUMPLE</v>
      </c>
      <c r="AJ11" s="13" t="str">
        <f t="shared" si="5"/>
        <v>NO CUMPLE</v>
      </c>
      <c r="AK11" s="13" t="str">
        <f t="shared" si="6"/>
        <v>NO CUMPLE</v>
      </c>
      <c r="AL11" s="13" t="str">
        <f t="shared" si="7"/>
        <v>NO CUMPLE</v>
      </c>
      <c r="AM11" s="13" t="str">
        <f t="shared" si="8"/>
        <v>NO CUMPLE</v>
      </c>
      <c r="AN11" s="13" t="str">
        <f t="shared" si="9"/>
        <v>NO CUMPLE</v>
      </c>
      <c r="AO11" s="13" t="str">
        <f t="shared" si="10"/>
        <v>NO CUMPLE</v>
      </c>
      <c r="AP11" s="13" t="str">
        <f t="shared" si="11"/>
        <v>CUMPLE</v>
      </c>
      <c r="AQ11" s="44" t="s">
        <v>196</v>
      </c>
      <c r="AR11" s="46">
        <v>4.1666666666666664E-2</v>
      </c>
      <c r="AS11" s="46"/>
    </row>
    <row r="12" spans="1:56" ht="15" hidden="1" x14ac:dyDescent="0.25">
      <c r="A12" t="s">
        <v>724</v>
      </c>
      <c r="B12" t="s">
        <v>24</v>
      </c>
      <c r="C12" t="s">
        <v>72</v>
      </c>
      <c r="D12" t="s">
        <v>33</v>
      </c>
      <c r="E12" t="s">
        <v>324</v>
      </c>
      <c r="F12" t="s">
        <v>377</v>
      </c>
      <c r="G12" t="s">
        <v>25</v>
      </c>
      <c r="H12" t="s">
        <v>26</v>
      </c>
      <c r="I12" t="s">
        <v>35</v>
      </c>
      <c r="J12" t="s">
        <v>28</v>
      </c>
      <c r="K12" t="s">
        <v>359</v>
      </c>
      <c r="L12" t="s">
        <v>725</v>
      </c>
      <c r="M12" t="s">
        <v>726</v>
      </c>
      <c r="N12" t="s">
        <v>727</v>
      </c>
      <c r="O12" t="s">
        <v>30</v>
      </c>
      <c r="P12" t="s">
        <v>44</v>
      </c>
      <c r="Q12" t="s">
        <v>45</v>
      </c>
      <c r="R12" t="s">
        <v>728</v>
      </c>
      <c r="S12" t="s">
        <v>729</v>
      </c>
      <c r="T12" t="s">
        <v>730</v>
      </c>
      <c r="U12" t="s">
        <v>731</v>
      </c>
      <c r="V12" s="40">
        <v>14.707569444444445</v>
      </c>
      <c r="W12" s="40">
        <v>14.71875</v>
      </c>
      <c r="X12" s="40">
        <v>1.1180555555555556E-2</v>
      </c>
      <c r="Y12" s="2" t="str">
        <f t="shared" si="0"/>
        <v/>
      </c>
      <c r="Z12" s="47" t="str">
        <f t="shared" si="1"/>
        <v>Cumplido</v>
      </c>
      <c r="AA12" s="8"/>
      <c r="AB12" s="8"/>
      <c r="AC12" s="8"/>
      <c r="AD12" s="8"/>
      <c r="AE12" s="8"/>
      <c r="AF12" s="42">
        <v>45233</v>
      </c>
      <c r="AG12" s="13" t="str">
        <f t="shared" si="2"/>
        <v>CUMPLE</v>
      </c>
      <c r="AH12" s="13" t="str">
        <f t="shared" si="3"/>
        <v>NO CUMPLE</v>
      </c>
      <c r="AI12" s="13" t="str">
        <f t="shared" si="4"/>
        <v>NO CUMPLE</v>
      </c>
      <c r="AJ12" s="13" t="str">
        <f t="shared" si="5"/>
        <v>NO CUMPLE</v>
      </c>
      <c r="AK12" s="13" t="str">
        <f t="shared" si="6"/>
        <v>NO CUMPLE</v>
      </c>
      <c r="AL12" s="13" t="str">
        <f t="shared" si="7"/>
        <v>NO CUMPLE</v>
      </c>
      <c r="AM12" s="13" t="str">
        <f t="shared" si="8"/>
        <v>NO CUMPLE</v>
      </c>
      <c r="AN12" s="13" t="str">
        <f t="shared" si="9"/>
        <v>NO CUMPLE</v>
      </c>
      <c r="AO12" s="13" t="str">
        <f t="shared" si="10"/>
        <v>NO CUMPLE</v>
      </c>
      <c r="AP12" s="13" t="str">
        <f t="shared" si="11"/>
        <v>CUMPLE</v>
      </c>
      <c r="AQ12" s="44" t="s">
        <v>197</v>
      </c>
      <c r="AR12" s="46">
        <v>4.1666666666666664E-2</v>
      </c>
      <c r="AS12" s="46">
        <v>0.16666666666666666</v>
      </c>
    </row>
    <row r="13" spans="1:56" ht="15" hidden="1" x14ac:dyDescent="0.25">
      <c r="A13" t="s">
        <v>732</v>
      </c>
      <c r="B13" t="s">
        <v>38</v>
      </c>
      <c r="C13" t="s">
        <v>128</v>
      </c>
      <c r="D13" t="s">
        <v>269</v>
      </c>
      <c r="E13" t="s">
        <v>52</v>
      </c>
      <c r="F13" t="s">
        <v>312</v>
      </c>
      <c r="G13" t="s">
        <v>25</v>
      </c>
      <c r="H13" t="s">
        <v>34</v>
      </c>
      <c r="I13" t="s">
        <v>40</v>
      </c>
      <c r="J13" t="s">
        <v>28</v>
      </c>
      <c r="K13" t="s">
        <v>53</v>
      </c>
      <c r="L13" t="s">
        <v>733</v>
      </c>
      <c r="M13" t="s">
        <v>734</v>
      </c>
      <c r="N13" t="s">
        <v>735</v>
      </c>
      <c r="O13" t="s">
        <v>30</v>
      </c>
      <c r="P13" t="s">
        <v>36</v>
      </c>
      <c r="Q13" t="s">
        <v>54</v>
      </c>
      <c r="R13" t="s">
        <v>736</v>
      </c>
      <c r="S13" t="s">
        <v>671</v>
      </c>
      <c r="T13" t="s">
        <v>737</v>
      </c>
      <c r="U13" t="s">
        <v>738</v>
      </c>
      <c r="V13" s="40">
        <v>3.3013657407407409</v>
      </c>
      <c r="W13" s="40">
        <v>3.3295717592592595</v>
      </c>
      <c r="X13" s="40">
        <v>2.8206018518518519E-2</v>
      </c>
      <c r="Y13" s="2" t="str">
        <f t="shared" si="0"/>
        <v/>
      </c>
      <c r="Z13" s="47" t="str">
        <f t="shared" si="1"/>
        <v>Cumplido</v>
      </c>
      <c r="AA13" s="107"/>
      <c r="AB13" s="8"/>
      <c r="AC13" s="8"/>
      <c r="AD13" s="8"/>
      <c r="AE13" s="8"/>
      <c r="AF13" s="42">
        <v>45233</v>
      </c>
      <c r="AG13" s="13" t="str">
        <f t="shared" si="2"/>
        <v>CUMPLE</v>
      </c>
      <c r="AH13" s="13" t="str">
        <f t="shared" si="3"/>
        <v>NO CUMPLE</v>
      </c>
      <c r="AI13" s="13" t="str">
        <f t="shared" si="4"/>
        <v>NO CUMPLE</v>
      </c>
      <c r="AJ13" s="13" t="str">
        <f t="shared" si="5"/>
        <v>NO CUMPLE</v>
      </c>
      <c r="AK13" s="13" t="str">
        <f t="shared" si="6"/>
        <v>NO CUMPLE</v>
      </c>
      <c r="AL13" s="13" t="str">
        <f t="shared" si="7"/>
        <v>NO CUMPLE</v>
      </c>
      <c r="AM13" s="13" t="str">
        <f t="shared" si="8"/>
        <v>NO CUMPLE</v>
      </c>
      <c r="AN13" s="13" t="str">
        <f t="shared" si="9"/>
        <v>NO CUMPLE</v>
      </c>
      <c r="AO13" s="13" t="str">
        <f t="shared" si="10"/>
        <v>NO CUMPLE</v>
      </c>
      <c r="AP13" s="13" t="str">
        <f t="shared" si="11"/>
        <v>CUMPLE</v>
      </c>
      <c r="AQ13" s="44" t="s">
        <v>198</v>
      </c>
      <c r="AR13" s="46">
        <v>0.16666666666666666</v>
      </c>
      <c r="AS13" s="46">
        <v>0.33333333333333331</v>
      </c>
      <c r="AU13" s="2" t="s">
        <v>9575</v>
      </c>
    </row>
    <row r="14" spans="1:56" ht="15" hidden="1" x14ac:dyDescent="0.25">
      <c r="A14" t="s">
        <v>739</v>
      </c>
      <c r="B14" t="s">
        <v>32</v>
      </c>
      <c r="C14" t="s">
        <v>80</v>
      </c>
      <c r="D14" t="s">
        <v>58</v>
      </c>
      <c r="E14" t="s">
        <v>740</v>
      </c>
      <c r="F14" t="s">
        <v>619</v>
      </c>
      <c r="G14" t="s">
        <v>59</v>
      </c>
      <c r="H14" t="s">
        <v>78</v>
      </c>
      <c r="I14" t="s">
        <v>27</v>
      </c>
      <c r="J14" t="s">
        <v>28</v>
      </c>
      <c r="K14" t="s">
        <v>215</v>
      </c>
      <c r="L14" t="s">
        <v>741</v>
      </c>
      <c r="M14" t="s">
        <v>742</v>
      </c>
      <c r="N14" t="s">
        <v>743</v>
      </c>
      <c r="O14" t="s">
        <v>30</v>
      </c>
      <c r="P14" t="s">
        <v>247</v>
      </c>
      <c r="Q14" t="s">
        <v>473</v>
      </c>
      <c r="R14" t="s">
        <v>744</v>
      </c>
      <c r="S14" t="s">
        <v>745</v>
      </c>
      <c r="T14"/>
      <c r="U14"/>
      <c r="V14" s="40">
        <v>21.039409722222221</v>
      </c>
      <c r="W14" s="40">
        <v>21.053576388888889</v>
      </c>
      <c r="X14" s="40">
        <v>1.4166666666666666E-2</v>
      </c>
      <c r="Y14" s="2" t="str">
        <f t="shared" si="0"/>
        <v/>
      </c>
      <c r="Z14" s="47" t="str">
        <f t="shared" si="1"/>
        <v>Cumplido</v>
      </c>
      <c r="AA14" s="107"/>
      <c r="AB14" s="8"/>
      <c r="AC14" s="8"/>
      <c r="AD14" s="8"/>
      <c r="AE14" s="8"/>
      <c r="AF14" s="42">
        <v>45233</v>
      </c>
      <c r="AG14" s="13" t="str">
        <f t="shared" si="2"/>
        <v>CUMPLE</v>
      </c>
      <c r="AH14" s="13" t="str">
        <f t="shared" si="3"/>
        <v>NO CUMPLE</v>
      </c>
      <c r="AI14" s="13" t="str">
        <f t="shared" si="4"/>
        <v>NO CUMPLE</v>
      </c>
      <c r="AJ14" s="13" t="str">
        <f t="shared" si="5"/>
        <v>NO CUMPLE</v>
      </c>
      <c r="AK14" s="13" t="str">
        <f t="shared" si="6"/>
        <v>NO CUMPLE</v>
      </c>
      <c r="AL14" s="13" t="str">
        <f t="shared" si="7"/>
        <v>NO CUMPLE</v>
      </c>
      <c r="AM14" s="13" t="str">
        <f t="shared" si="8"/>
        <v>NO CUMPLE</v>
      </c>
      <c r="AN14" s="13" t="str">
        <f t="shared" si="9"/>
        <v>NO CUMPLE</v>
      </c>
      <c r="AO14" s="13" t="str">
        <f t="shared" si="10"/>
        <v>NO CUMPLE</v>
      </c>
      <c r="AP14" s="13" t="str">
        <f t="shared" si="11"/>
        <v>CUMPLE</v>
      </c>
      <c r="AQ14" s="44" t="s">
        <v>208</v>
      </c>
      <c r="AR14" s="46">
        <v>0.33333333333333331</v>
      </c>
      <c r="AS14" s="46">
        <v>1</v>
      </c>
      <c r="AU14" s="2" t="s">
        <v>9576</v>
      </c>
      <c r="AV14" s="134">
        <v>0</v>
      </c>
    </row>
    <row r="15" spans="1:56" ht="15" hidden="1" x14ac:dyDescent="0.25">
      <c r="A15" t="s">
        <v>746</v>
      </c>
      <c r="B15" t="s">
        <v>24</v>
      </c>
      <c r="C15" t="s">
        <v>123</v>
      </c>
      <c r="D15" t="s">
        <v>33</v>
      </c>
      <c r="E15" t="s">
        <v>273</v>
      </c>
      <c r="F15" t="s">
        <v>423</v>
      </c>
      <c r="G15" t="s">
        <v>25</v>
      </c>
      <c r="H15" t="s">
        <v>26</v>
      </c>
      <c r="I15" t="s">
        <v>35</v>
      </c>
      <c r="J15" t="s">
        <v>28</v>
      </c>
      <c r="K15" t="s">
        <v>298</v>
      </c>
      <c r="L15" t="s">
        <v>747</v>
      </c>
      <c r="M15" t="s">
        <v>748</v>
      </c>
      <c r="N15" t="s">
        <v>749</v>
      </c>
      <c r="O15" t="s">
        <v>30</v>
      </c>
      <c r="P15" t="s">
        <v>420</v>
      </c>
      <c r="Q15" t="s">
        <v>750</v>
      </c>
      <c r="R15" t="s">
        <v>751</v>
      </c>
      <c r="S15" t="s">
        <v>671</v>
      </c>
      <c r="T15" t="s">
        <v>752</v>
      </c>
      <c r="U15" t="s">
        <v>753</v>
      </c>
      <c r="V15" s="40">
        <v>2.7092824074074073</v>
      </c>
      <c r="W15" s="40">
        <v>2.9279282407407408</v>
      </c>
      <c r="X15" s="40">
        <v>0.21864583333333332</v>
      </c>
      <c r="Y15" s="2" t="str">
        <f>IF(J15="Incidente de Cliente",IF($X15&lt;=$AT$2,"Cumplido","Incumplido"),"")</f>
        <v/>
      </c>
      <c r="Z15" s="47" t="str">
        <f t="shared" si="1"/>
        <v>Cumplido</v>
      </c>
      <c r="AA15" s="107"/>
      <c r="AB15" s="8"/>
      <c r="AC15" s="8"/>
      <c r="AD15" s="8"/>
      <c r="AE15" s="8"/>
      <c r="AF15" s="42">
        <v>45233</v>
      </c>
      <c r="AG15" s="13" t="str">
        <f t="shared" si="2"/>
        <v>NO CUMPLE</v>
      </c>
      <c r="AH15" s="13" t="str">
        <f t="shared" si="3"/>
        <v>NO CUMPLE</v>
      </c>
      <c r="AI15" s="13" t="str">
        <f t="shared" si="4"/>
        <v>CUMPLE</v>
      </c>
      <c r="AJ15" s="13" t="str">
        <f t="shared" si="5"/>
        <v>NO CUMPLE</v>
      </c>
      <c r="AK15" s="13" t="str">
        <f t="shared" si="6"/>
        <v>NO CUMPLE</v>
      </c>
      <c r="AL15" s="13" t="str">
        <f t="shared" si="7"/>
        <v>NO CUMPLE</v>
      </c>
      <c r="AM15" s="13" t="str">
        <f t="shared" si="8"/>
        <v>NO CUMPLE</v>
      </c>
      <c r="AN15" s="13" t="str">
        <f t="shared" si="9"/>
        <v>NO CUMPLE</v>
      </c>
      <c r="AO15" s="13" t="str">
        <f t="shared" si="10"/>
        <v>NO CUMPLE</v>
      </c>
      <c r="AP15" s="13" t="str">
        <f t="shared" si="11"/>
        <v>CUMPLE</v>
      </c>
      <c r="AQ15" s="44" t="s">
        <v>200</v>
      </c>
      <c r="AR15" s="46">
        <v>1</v>
      </c>
      <c r="AS15" s="46"/>
    </row>
    <row r="16" spans="1:56" ht="15" hidden="1" x14ac:dyDescent="0.25">
      <c r="A16" t="s">
        <v>754</v>
      </c>
      <c r="B16" t="s">
        <v>24</v>
      </c>
      <c r="C16" t="s">
        <v>125</v>
      </c>
      <c r="D16" t="s">
        <v>33</v>
      </c>
      <c r="E16" t="s">
        <v>69</v>
      </c>
      <c r="F16" t="s">
        <v>374</v>
      </c>
      <c r="G16" t="s">
        <v>39</v>
      </c>
      <c r="H16" t="s">
        <v>34</v>
      </c>
      <c r="I16" t="s">
        <v>40</v>
      </c>
      <c r="J16" t="s">
        <v>9577</v>
      </c>
      <c r="K16" t="s">
        <v>412</v>
      </c>
      <c r="L16" t="s">
        <v>755</v>
      </c>
      <c r="M16" t="s">
        <v>756</v>
      </c>
      <c r="N16" t="s">
        <v>757</v>
      </c>
      <c r="O16" t="s">
        <v>30</v>
      </c>
      <c r="P16" t="s">
        <v>36</v>
      </c>
      <c r="Q16" t="s">
        <v>70</v>
      </c>
      <c r="R16" t="s">
        <v>758</v>
      </c>
      <c r="S16" t="s">
        <v>671</v>
      </c>
      <c r="T16" t="s">
        <v>759</v>
      </c>
      <c r="U16" t="s">
        <v>760</v>
      </c>
      <c r="V16" s="40">
        <v>2.476053240740741</v>
      </c>
      <c r="W16" s="40">
        <v>2.7774768518518518</v>
      </c>
      <c r="X16" s="40">
        <v>0.3014236111111111</v>
      </c>
      <c r="Y16" s="2" t="str">
        <f t="shared" si="0"/>
        <v/>
      </c>
      <c r="Z16" s="47" t="str">
        <f t="shared" si="1"/>
        <v/>
      </c>
      <c r="AA16" s="107"/>
      <c r="AB16" s="8"/>
      <c r="AC16" s="8"/>
      <c r="AD16" s="8"/>
      <c r="AE16" s="8"/>
      <c r="AF16" s="42">
        <v>45236</v>
      </c>
      <c r="AG16" s="13" t="str">
        <f t="shared" si="2"/>
        <v>NO CUMPLE</v>
      </c>
      <c r="AH16" s="13" t="str">
        <f t="shared" si="3"/>
        <v>NO CUMPLE</v>
      </c>
      <c r="AI16" s="13" t="str">
        <f t="shared" si="4"/>
        <v>CUMPLE</v>
      </c>
      <c r="AJ16" s="13" t="str">
        <f t="shared" si="5"/>
        <v>NO CUMPLE</v>
      </c>
      <c r="AK16" s="13" t="str">
        <f t="shared" si="6"/>
        <v>NO CUMPLE</v>
      </c>
      <c r="AL16" s="13" t="str">
        <f t="shared" si="7"/>
        <v>NO CUMPLE</v>
      </c>
      <c r="AM16" s="13" t="str">
        <f t="shared" si="8"/>
        <v>NO CUMPLE</v>
      </c>
      <c r="AN16" s="13" t="str">
        <f t="shared" si="9"/>
        <v>NO CUMPLE</v>
      </c>
      <c r="AO16" s="13" t="str">
        <f t="shared" si="10"/>
        <v>NO CUMPLE</v>
      </c>
      <c r="AP16" s="13" t="str">
        <f t="shared" si="11"/>
        <v>CUMPLE</v>
      </c>
    </row>
    <row r="17" spans="1:47" ht="15" hidden="1" x14ac:dyDescent="0.25">
      <c r="A17" t="s">
        <v>761</v>
      </c>
      <c r="B17" t="s">
        <v>32</v>
      </c>
      <c r="C17" t="s">
        <v>124</v>
      </c>
      <c r="D17" t="s">
        <v>269</v>
      </c>
      <c r="E17" t="s">
        <v>73</v>
      </c>
      <c r="F17" t="s">
        <v>312</v>
      </c>
      <c r="G17" t="s">
        <v>25</v>
      </c>
      <c r="H17" t="s">
        <v>34</v>
      </c>
      <c r="I17" t="s">
        <v>40</v>
      </c>
      <c r="J17" t="s">
        <v>28</v>
      </c>
      <c r="K17" t="s">
        <v>53</v>
      </c>
      <c r="L17" t="s">
        <v>762</v>
      </c>
      <c r="M17" t="s">
        <v>763</v>
      </c>
      <c r="N17" t="s">
        <v>764</v>
      </c>
      <c r="O17" t="s">
        <v>30</v>
      </c>
      <c r="P17" t="s">
        <v>36</v>
      </c>
      <c r="Q17" t="s">
        <v>54</v>
      </c>
      <c r="R17" t="s">
        <v>765</v>
      </c>
      <c r="S17" t="s">
        <v>671</v>
      </c>
      <c r="T17" t="s">
        <v>466</v>
      </c>
      <c r="U17" t="s">
        <v>766</v>
      </c>
      <c r="V17" s="40">
        <v>2.6398958333333336</v>
      </c>
      <c r="W17" s="40">
        <v>2.8803356481481486</v>
      </c>
      <c r="X17" s="40">
        <v>0.2404398148148148</v>
      </c>
      <c r="Y17" s="2" t="str">
        <f>IF(J17="Incidente de Cliente",IF($X17&lt;=$AT$2,"Cumplido","Incumplido"),"")</f>
        <v/>
      </c>
      <c r="Z17" s="47" t="str">
        <f t="shared" si="1"/>
        <v>Cumplido</v>
      </c>
      <c r="AA17" s="8"/>
      <c r="AB17" s="8"/>
      <c r="AC17" s="8"/>
      <c r="AD17" s="8"/>
      <c r="AE17" s="8"/>
      <c r="AF17" s="42">
        <v>45233</v>
      </c>
      <c r="AG17" s="13" t="str">
        <f t="shared" si="2"/>
        <v>NO CUMPLE</v>
      </c>
      <c r="AH17" s="13" t="str">
        <f t="shared" si="3"/>
        <v>NO CUMPLE</v>
      </c>
      <c r="AI17" s="13" t="str">
        <f t="shared" si="4"/>
        <v>CUMPLE</v>
      </c>
      <c r="AJ17" s="13" t="str">
        <f t="shared" si="5"/>
        <v>NO CUMPLE</v>
      </c>
      <c r="AK17" s="13" t="str">
        <f t="shared" si="6"/>
        <v>NO CUMPLE</v>
      </c>
      <c r="AL17" s="13" t="str">
        <f t="shared" si="7"/>
        <v>NO CUMPLE</v>
      </c>
      <c r="AM17" s="13" t="str">
        <f t="shared" si="8"/>
        <v>NO CUMPLE</v>
      </c>
      <c r="AN17" s="13" t="str">
        <f t="shared" si="9"/>
        <v>NO CUMPLE</v>
      </c>
      <c r="AO17" s="13" t="str">
        <f t="shared" si="10"/>
        <v>NO CUMPLE</v>
      </c>
      <c r="AP17" s="13" t="str">
        <f t="shared" si="11"/>
        <v>CUMPLE</v>
      </c>
      <c r="AU17" s="46"/>
    </row>
    <row r="18" spans="1:47" ht="15" hidden="1" x14ac:dyDescent="0.25">
      <c r="A18" t="s">
        <v>767</v>
      </c>
      <c r="B18" t="s">
        <v>24</v>
      </c>
      <c r="C18" t="s">
        <v>125</v>
      </c>
      <c r="D18" t="s">
        <v>217</v>
      </c>
      <c r="E18" t="s">
        <v>99</v>
      </c>
      <c r="F18" t="s">
        <v>365</v>
      </c>
      <c r="G18" t="s">
        <v>25</v>
      </c>
      <c r="H18" t="s">
        <v>26</v>
      </c>
      <c r="I18" t="s">
        <v>35</v>
      </c>
      <c r="J18" t="s">
        <v>28</v>
      </c>
      <c r="K18" t="s">
        <v>65</v>
      </c>
      <c r="L18" t="s">
        <v>768</v>
      </c>
      <c r="M18" t="s">
        <v>769</v>
      </c>
      <c r="N18" t="s">
        <v>770</v>
      </c>
      <c r="O18" t="s">
        <v>30</v>
      </c>
      <c r="P18" t="s">
        <v>44</v>
      </c>
      <c r="Q18" t="s">
        <v>45</v>
      </c>
      <c r="R18" t="s">
        <v>771</v>
      </c>
      <c r="S18" t="s">
        <v>671</v>
      </c>
      <c r="T18" t="s">
        <v>772</v>
      </c>
      <c r="U18" t="s">
        <v>773</v>
      </c>
      <c r="V18" s="40">
        <v>2.6935300925925927</v>
      </c>
      <c r="W18" s="40">
        <v>2.7455902777777776</v>
      </c>
      <c r="X18" s="40">
        <v>5.2060185185185182E-2</v>
      </c>
      <c r="Y18" s="2" t="str">
        <f t="shared" si="0"/>
        <v/>
      </c>
      <c r="Z18" s="47" t="str">
        <f t="shared" si="1"/>
        <v>Cumplido</v>
      </c>
      <c r="AA18" s="107"/>
      <c r="AB18" s="8"/>
      <c r="AC18" s="8"/>
      <c r="AD18" s="8"/>
      <c r="AE18" s="8"/>
      <c r="AF18" s="42">
        <v>45233</v>
      </c>
      <c r="AG18" s="13" t="str">
        <f t="shared" si="2"/>
        <v>NO CUMPLE</v>
      </c>
      <c r="AH18" s="13" t="str">
        <f t="shared" si="3"/>
        <v>CUMPLE</v>
      </c>
      <c r="AI18" s="13" t="str">
        <f t="shared" si="4"/>
        <v>NO CUMPLE</v>
      </c>
      <c r="AJ18" s="13" t="str">
        <f t="shared" si="5"/>
        <v>NO CUMPLE</v>
      </c>
      <c r="AK18" s="13" t="str">
        <f t="shared" si="6"/>
        <v>NO CUMPLE</v>
      </c>
      <c r="AL18" s="13" t="str">
        <f t="shared" si="7"/>
        <v>NO CUMPLE</v>
      </c>
      <c r="AM18" s="13" t="str">
        <f t="shared" si="8"/>
        <v>NO CUMPLE</v>
      </c>
      <c r="AN18" s="13" t="str">
        <f t="shared" si="9"/>
        <v>NO CUMPLE</v>
      </c>
      <c r="AO18" s="13" t="str">
        <f t="shared" si="10"/>
        <v>NO CUMPLE</v>
      </c>
      <c r="AP18" s="13" t="str">
        <f t="shared" si="11"/>
        <v>CUMPLE</v>
      </c>
    </row>
    <row r="19" spans="1:47" ht="15" hidden="1" x14ac:dyDescent="0.25">
      <c r="A19" t="s">
        <v>774</v>
      </c>
      <c r="B19" t="s">
        <v>46</v>
      </c>
      <c r="C19" t="s">
        <v>150</v>
      </c>
      <c r="D19" t="s">
        <v>271</v>
      </c>
      <c r="E19" t="s">
        <v>242</v>
      </c>
      <c r="F19" t="s">
        <v>512</v>
      </c>
      <c r="G19" t="s">
        <v>39</v>
      </c>
      <c r="H19" t="s">
        <v>34</v>
      </c>
      <c r="I19" t="s">
        <v>40</v>
      </c>
      <c r="J19" t="s">
        <v>56</v>
      </c>
      <c r="K19" t="s">
        <v>775</v>
      </c>
      <c r="L19" t="s">
        <v>776</v>
      </c>
      <c r="M19" t="s">
        <v>777</v>
      </c>
      <c r="N19" t="s">
        <v>778</v>
      </c>
      <c r="O19" t="s">
        <v>30</v>
      </c>
      <c r="P19" t="s">
        <v>31</v>
      </c>
      <c r="Q19" t="s">
        <v>24</v>
      </c>
      <c r="R19" t="s">
        <v>779</v>
      </c>
      <c r="S19" t="s">
        <v>671</v>
      </c>
      <c r="T19" t="s">
        <v>780</v>
      </c>
      <c r="U19" t="s">
        <v>781</v>
      </c>
      <c r="V19" s="40">
        <v>2.2718750000000001</v>
      </c>
      <c r="W19" s="40">
        <v>2.2932175925925926</v>
      </c>
      <c r="X19" s="40">
        <v>2.1342592592592594E-2</v>
      </c>
      <c r="Y19" s="2" t="str">
        <f t="shared" si="0"/>
        <v>Cumplido</v>
      </c>
      <c r="Z19" s="47" t="str">
        <f t="shared" si="1"/>
        <v/>
      </c>
      <c r="AA19" s="107"/>
      <c r="AB19" s="8" t="str">
        <f>IF($H19="1-Crítica",IF($X19&lt;=$AT$5,"Cumplido", "Incumplido"),"")</f>
        <v/>
      </c>
      <c r="AC19" s="8" t="str">
        <f>IF($H19="2-Alta",IF($X19&lt;=$AT$6, "Cumplido", "Incumplido"),"")</f>
        <v/>
      </c>
      <c r="AD19" s="8" t="str">
        <f>IF($H19="3-Medio",IF($X19&lt;=$AT$7, "Cumplido", "Incumplido"),"")</f>
        <v/>
      </c>
      <c r="AE19" s="8" t="str">
        <f>IF($H19="4-Baja",IF($X19&lt;=$AT$8, "Cumplido", "Incumplido"),"")</f>
        <v>Cumplido</v>
      </c>
      <c r="AF19" s="42">
        <v>45231</v>
      </c>
      <c r="AG19" s="13" t="str">
        <f t="shared" si="2"/>
        <v>CUMPLE</v>
      </c>
      <c r="AH19" s="13" t="str">
        <f t="shared" si="3"/>
        <v>NO CUMPLE</v>
      </c>
      <c r="AI19" s="13" t="str">
        <f t="shared" si="4"/>
        <v>NO CUMPLE</v>
      </c>
      <c r="AJ19" s="13" t="str">
        <f t="shared" si="5"/>
        <v>NO CUMPLE</v>
      </c>
      <c r="AK19" s="13" t="str">
        <f t="shared" si="6"/>
        <v>NO CUMPLE</v>
      </c>
      <c r="AL19" s="13" t="str">
        <f t="shared" si="7"/>
        <v>NO CUMPLE</v>
      </c>
      <c r="AM19" s="13" t="str">
        <f t="shared" si="8"/>
        <v>NO CUMPLE</v>
      </c>
      <c r="AN19" s="13" t="str">
        <f t="shared" si="9"/>
        <v>NO CUMPLE</v>
      </c>
      <c r="AO19" s="13" t="str">
        <f t="shared" si="10"/>
        <v>NO CUMPLE</v>
      </c>
      <c r="AP19" s="13" t="str">
        <f t="shared" si="11"/>
        <v>CUMPLE</v>
      </c>
    </row>
    <row r="20" spans="1:47" ht="15" hidden="1" x14ac:dyDescent="0.25">
      <c r="A20" t="s">
        <v>782</v>
      </c>
      <c r="B20" t="s">
        <v>77</v>
      </c>
      <c r="C20" t="s">
        <v>310</v>
      </c>
      <c r="D20" t="s">
        <v>310</v>
      </c>
      <c r="E20" t="s">
        <v>242</v>
      </c>
      <c r="F20" t="s">
        <v>296</v>
      </c>
      <c r="G20" t="s">
        <v>39</v>
      </c>
      <c r="H20" t="s">
        <v>34</v>
      </c>
      <c r="I20" t="s">
        <v>40</v>
      </c>
      <c r="J20" t="s">
        <v>28</v>
      </c>
      <c r="K20" t="s">
        <v>171</v>
      </c>
      <c r="L20" t="s">
        <v>783</v>
      </c>
      <c r="M20" t="s">
        <v>784</v>
      </c>
      <c r="N20" t="s">
        <v>785</v>
      </c>
      <c r="O20" t="s">
        <v>30</v>
      </c>
      <c r="P20" t="s">
        <v>36</v>
      </c>
      <c r="Q20" t="s">
        <v>130</v>
      </c>
      <c r="R20" t="s">
        <v>786</v>
      </c>
      <c r="S20" t="s">
        <v>686</v>
      </c>
      <c r="T20" t="s">
        <v>787</v>
      </c>
      <c r="U20"/>
      <c r="V20" s="40">
        <v>6.9517708333333337</v>
      </c>
      <c r="W20" s="40">
        <v>6.9540856481481477</v>
      </c>
      <c r="X20" s="40">
        <v>2.3148148148148151E-3</v>
      </c>
      <c r="Y20" s="2" t="str">
        <f t="shared" si="0"/>
        <v/>
      </c>
      <c r="Z20" s="47" t="str">
        <f t="shared" si="1"/>
        <v>Cumplido</v>
      </c>
      <c r="AA20" s="107"/>
      <c r="AB20" s="8"/>
      <c r="AC20" s="8"/>
      <c r="AD20" s="8"/>
      <c r="AE20" s="8"/>
      <c r="AF20" s="42">
        <v>45231</v>
      </c>
      <c r="AG20" s="13" t="str">
        <f t="shared" si="2"/>
        <v>CUMPLE</v>
      </c>
      <c r="AH20" s="13" t="str">
        <f t="shared" si="3"/>
        <v>NO CUMPLE</v>
      </c>
      <c r="AI20" s="13" t="str">
        <f t="shared" si="4"/>
        <v>NO CUMPLE</v>
      </c>
      <c r="AJ20" s="13" t="str">
        <f t="shared" si="5"/>
        <v>NO CUMPLE</v>
      </c>
      <c r="AK20" s="13" t="str">
        <f t="shared" si="6"/>
        <v>NO CUMPLE</v>
      </c>
      <c r="AL20" s="13" t="str">
        <f t="shared" si="7"/>
        <v>NO CUMPLE</v>
      </c>
      <c r="AM20" s="13" t="str">
        <f t="shared" si="8"/>
        <v>NO CUMPLE</v>
      </c>
      <c r="AN20" s="13" t="str">
        <f t="shared" si="9"/>
        <v>NO CUMPLE</v>
      </c>
      <c r="AO20" s="13" t="str">
        <f t="shared" si="10"/>
        <v>NO CUMPLE</v>
      </c>
      <c r="AP20" s="13" t="str">
        <f t="shared" si="11"/>
        <v>CUMPLE</v>
      </c>
    </row>
    <row r="21" spans="1:47" ht="15" hidden="1" x14ac:dyDescent="0.25">
      <c r="A21" t="s">
        <v>788</v>
      </c>
      <c r="B21" t="s">
        <v>24</v>
      </c>
      <c r="C21" t="s">
        <v>123</v>
      </c>
      <c r="D21" t="s">
        <v>33</v>
      </c>
      <c r="E21" t="s">
        <v>187</v>
      </c>
      <c r="F21" t="s">
        <v>357</v>
      </c>
      <c r="G21" t="s">
        <v>25</v>
      </c>
      <c r="H21" t="s">
        <v>26</v>
      </c>
      <c r="I21" t="s">
        <v>35</v>
      </c>
      <c r="J21" t="s">
        <v>28</v>
      </c>
      <c r="K21" t="s">
        <v>29</v>
      </c>
      <c r="L21" t="s">
        <v>789</v>
      </c>
      <c r="M21" t="s">
        <v>790</v>
      </c>
      <c r="N21" t="s">
        <v>791</v>
      </c>
      <c r="O21" t="s">
        <v>30</v>
      </c>
      <c r="P21" t="s">
        <v>44</v>
      </c>
      <c r="Q21" t="s">
        <v>45</v>
      </c>
      <c r="R21" t="s">
        <v>792</v>
      </c>
      <c r="S21" t="s">
        <v>671</v>
      </c>
      <c r="T21" t="s">
        <v>793</v>
      </c>
      <c r="U21" t="s">
        <v>794</v>
      </c>
      <c r="V21" s="40">
        <v>1.8420949074074073</v>
      </c>
      <c r="W21" s="40">
        <v>1.8984027777777779</v>
      </c>
      <c r="X21" s="40">
        <v>5.6307870370370362E-2</v>
      </c>
      <c r="Y21" s="2" t="str">
        <f t="shared" si="0"/>
        <v/>
      </c>
      <c r="Z21" s="47" t="str">
        <f t="shared" si="1"/>
        <v>Cumplido</v>
      </c>
      <c r="AA21" s="8"/>
      <c r="AB21" s="8"/>
      <c r="AC21" s="8"/>
      <c r="AD21" s="8"/>
      <c r="AE21" s="8"/>
      <c r="AF21" s="42">
        <v>45231</v>
      </c>
      <c r="AG21" s="13" t="str">
        <f t="shared" si="2"/>
        <v>NO CUMPLE</v>
      </c>
      <c r="AH21" s="13" t="str">
        <f t="shared" si="3"/>
        <v>CUMPLE</v>
      </c>
      <c r="AI21" s="13" t="str">
        <f t="shared" si="4"/>
        <v>NO CUMPLE</v>
      </c>
      <c r="AJ21" s="13" t="str">
        <f t="shared" si="5"/>
        <v>NO CUMPLE</v>
      </c>
      <c r="AK21" s="13" t="str">
        <f t="shared" si="6"/>
        <v>NO CUMPLE</v>
      </c>
      <c r="AL21" s="13" t="str">
        <f t="shared" si="7"/>
        <v>NO CUMPLE</v>
      </c>
      <c r="AM21" s="13" t="str">
        <f t="shared" si="8"/>
        <v>NO CUMPLE</v>
      </c>
      <c r="AN21" s="13" t="str">
        <f t="shared" si="9"/>
        <v>NO CUMPLE</v>
      </c>
      <c r="AO21" s="13" t="str">
        <f t="shared" si="10"/>
        <v>NO CUMPLE</v>
      </c>
      <c r="AP21" s="13" t="str">
        <f t="shared" si="11"/>
        <v>CUMPLE</v>
      </c>
    </row>
    <row r="22" spans="1:47" ht="15" hidden="1" x14ac:dyDescent="0.25">
      <c r="A22" t="s">
        <v>795</v>
      </c>
      <c r="B22" t="s">
        <v>24</v>
      </c>
      <c r="C22" t="s">
        <v>102</v>
      </c>
      <c r="D22" t="s">
        <v>33</v>
      </c>
      <c r="E22" t="s">
        <v>118</v>
      </c>
      <c r="F22" t="s">
        <v>423</v>
      </c>
      <c r="G22" t="s">
        <v>25</v>
      </c>
      <c r="H22" t="s">
        <v>26</v>
      </c>
      <c r="I22" t="s">
        <v>35</v>
      </c>
      <c r="J22" t="s">
        <v>28</v>
      </c>
      <c r="K22" t="s">
        <v>29</v>
      </c>
      <c r="L22" t="s">
        <v>796</v>
      </c>
      <c r="M22" t="s">
        <v>797</v>
      </c>
      <c r="N22" t="s">
        <v>798</v>
      </c>
      <c r="O22" t="s">
        <v>30</v>
      </c>
      <c r="P22" t="s">
        <v>44</v>
      </c>
      <c r="Q22" t="s">
        <v>45</v>
      </c>
      <c r="R22" t="s">
        <v>799</v>
      </c>
      <c r="S22" t="s">
        <v>671</v>
      </c>
      <c r="T22" t="s">
        <v>800</v>
      </c>
      <c r="U22" t="s">
        <v>801</v>
      </c>
      <c r="V22" s="40">
        <v>1.8976388888888891</v>
      </c>
      <c r="W22" s="40">
        <v>1.9056249999999999</v>
      </c>
      <c r="X22" s="40">
        <v>7.9861111111111122E-3</v>
      </c>
      <c r="Y22" s="2" t="str">
        <f>IF(J22="Incidente de Cliente",IF($X22&lt;=$AT$2,"Cumplido","Incumplido"),"")</f>
        <v/>
      </c>
      <c r="Z22" s="47" t="str">
        <f>IF(J22="Requerimiento de Cliente",IF($X22&lt;=$AT$3,"Cumplido","Incumplido"),"")</f>
        <v>Cumplido</v>
      </c>
      <c r="AA22" s="107"/>
      <c r="AB22" s="8"/>
      <c r="AC22" s="8"/>
      <c r="AD22" s="8"/>
      <c r="AE22" s="8"/>
      <c r="AF22" s="42">
        <v>45231</v>
      </c>
      <c r="AG22" s="13" t="str">
        <f t="shared" si="2"/>
        <v>CUMPLE</v>
      </c>
      <c r="AH22" s="13" t="str">
        <f t="shared" si="3"/>
        <v>NO CUMPLE</v>
      </c>
      <c r="AI22" s="13" t="str">
        <f t="shared" si="4"/>
        <v>NO CUMPLE</v>
      </c>
      <c r="AJ22" s="13" t="str">
        <f t="shared" si="5"/>
        <v>NO CUMPLE</v>
      </c>
      <c r="AK22" s="13" t="str">
        <f t="shared" si="6"/>
        <v>NO CUMPLE</v>
      </c>
      <c r="AL22" s="13" t="str">
        <f t="shared" si="7"/>
        <v>NO CUMPLE</v>
      </c>
      <c r="AM22" s="13" t="str">
        <f t="shared" si="8"/>
        <v>NO CUMPLE</v>
      </c>
      <c r="AN22" s="13" t="str">
        <f t="shared" si="9"/>
        <v>NO CUMPLE</v>
      </c>
      <c r="AO22" s="13" t="str">
        <f t="shared" si="10"/>
        <v>NO CUMPLE</v>
      </c>
      <c r="AP22" s="13" t="str">
        <f t="shared" si="11"/>
        <v>CUMPLE</v>
      </c>
    </row>
    <row r="23" spans="1:47" ht="15" hidden="1" x14ac:dyDescent="0.25">
      <c r="A23" t="s">
        <v>802</v>
      </c>
      <c r="B23" t="s">
        <v>24</v>
      </c>
      <c r="C23" t="s">
        <v>123</v>
      </c>
      <c r="D23" t="s">
        <v>33</v>
      </c>
      <c r="E23" t="s">
        <v>133</v>
      </c>
      <c r="F23" t="s">
        <v>423</v>
      </c>
      <c r="G23" t="s">
        <v>25</v>
      </c>
      <c r="H23" t="s">
        <v>26</v>
      </c>
      <c r="I23" t="s">
        <v>35</v>
      </c>
      <c r="J23" t="s">
        <v>28</v>
      </c>
      <c r="K23" t="s">
        <v>171</v>
      </c>
      <c r="L23" t="s">
        <v>803</v>
      </c>
      <c r="M23" t="s">
        <v>804</v>
      </c>
      <c r="N23" t="s">
        <v>805</v>
      </c>
      <c r="O23" t="s">
        <v>30</v>
      </c>
      <c r="P23" t="s">
        <v>44</v>
      </c>
      <c r="Q23" t="s">
        <v>45</v>
      </c>
      <c r="R23" t="s">
        <v>806</v>
      </c>
      <c r="S23" t="s">
        <v>807</v>
      </c>
      <c r="T23" t="s">
        <v>808</v>
      </c>
      <c r="U23" t="s">
        <v>809</v>
      </c>
      <c r="V23" s="40">
        <v>3.8407175925925929</v>
      </c>
      <c r="W23" s="40">
        <v>4.1099884259259261</v>
      </c>
      <c r="X23" s="40">
        <v>0.26927083333333335</v>
      </c>
      <c r="Y23" s="2" t="str">
        <f t="shared" si="0"/>
        <v/>
      </c>
      <c r="Z23" s="47" t="str">
        <f t="shared" si="1"/>
        <v>Cumplido</v>
      </c>
      <c r="AA23" s="107"/>
      <c r="AB23" s="8"/>
      <c r="AC23" s="8"/>
      <c r="AD23" s="8"/>
      <c r="AE23" s="8"/>
      <c r="AF23" s="42">
        <v>45231</v>
      </c>
      <c r="AG23" s="13" t="str">
        <f t="shared" si="2"/>
        <v>NO CUMPLE</v>
      </c>
      <c r="AH23" s="13" t="str">
        <f t="shared" si="3"/>
        <v>NO CUMPLE</v>
      </c>
      <c r="AI23" s="13" t="str">
        <f t="shared" si="4"/>
        <v>CUMPLE</v>
      </c>
      <c r="AJ23" s="13" t="str">
        <f t="shared" si="5"/>
        <v>NO CUMPLE</v>
      </c>
      <c r="AK23" s="13" t="str">
        <f t="shared" si="6"/>
        <v>NO CUMPLE</v>
      </c>
      <c r="AL23" s="13" t="str">
        <f t="shared" si="7"/>
        <v>NO CUMPLE</v>
      </c>
      <c r="AM23" s="13" t="str">
        <f t="shared" si="8"/>
        <v>NO CUMPLE</v>
      </c>
      <c r="AN23" s="13" t="str">
        <f t="shared" si="9"/>
        <v>NO CUMPLE</v>
      </c>
      <c r="AO23" s="13" t="str">
        <f t="shared" si="10"/>
        <v>NO CUMPLE</v>
      </c>
      <c r="AP23" s="13" t="str">
        <f t="shared" si="11"/>
        <v>CUMPLE</v>
      </c>
    </row>
    <row r="24" spans="1:47" ht="15" hidden="1" x14ac:dyDescent="0.25">
      <c r="A24" t="s">
        <v>810</v>
      </c>
      <c r="B24" t="s">
        <v>24</v>
      </c>
      <c r="C24" t="s">
        <v>125</v>
      </c>
      <c r="D24" t="s">
        <v>266</v>
      </c>
      <c r="E24" t="s">
        <v>69</v>
      </c>
      <c r="F24" t="s">
        <v>418</v>
      </c>
      <c r="G24" t="s">
        <v>25</v>
      </c>
      <c r="H24" t="s">
        <v>26</v>
      </c>
      <c r="I24" t="s">
        <v>35</v>
      </c>
      <c r="J24" t="s">
        <v>28</v>
      </c>
      <c r="K24" t="s">
        <v>81</v>
      </c>
      <c r="L24" t="s">
        <v>612</v>
      </c>
      <c r="M24" t="s">
        <v>811</v>
      </c>
      <c r="N24" t="s">
        <v>812</v>
      </c>
      <c r="O24" t="s">
        <v>30</v>
      </c>
      <c r="P24" t="s">
        <v>36</v>
      </c>
      <c r="Q24" t="s">
        <v>70</v>
      </c>
      <c r="R24" t="s">
        <v>813</v>
      </c>
      <c r="S24" t="s">
        <v>671</v>
      </c>
      <c r="T24" t="s">
        <v>814</v>
      </c>
      <c r="U24" t="s">
        <v>815</v>
      </c>
      <c r="V24" s="40">
        <v>1.4777777777777779</v>
      </c>
      <c r="W24" s="40">
        <v>1.7206597222222222</v>
      </c>
      <c r="X24" s="40">
        <v>0.24288194444444444</v>
      </c>
      <c r="Y24" s="2" t="str">
        <f t="shared" si="0"/>
        <v/>
      </c>
      <c r="Z24" s="47" t="str">
        <f t="shared" si="1"/>
        <v>Cumplido</v>
      </c>
      <c r="AA24" s="8"/>
      <c r="AB24" s="8"/>
      <c r="AC24" s="8"/>
      <c r="AD24" s="8"/>
      <c r="AE24" s="8"/>
      <c r="AF24" s="42">
        <v>45231</v>
      </c>
      <c r="AG24" s="13" t="str">
        <f t="shared" si="2"/>
        <v>NO CUMPLE</v>
      </c>
      <c r="AH24" s="13" t="str">
        <f t="shared" si="3"/>
        <v>NO CUMPLE</v>
      </c>
      <c r="AI24" s="13" t="str">
        <f t="shared" si="4"/>
        <v>CUMPLE</v>
      </c>
      <c r="AJ24" s="13" t="str">
        <f t="shared" si="5"/>
        <v>NO CUMPLE</v>
      </c>
      <c r="AK24" s="13" t="str">
        <f t="shared" si="6"/>
        <v>NO CUMPLE</v>
      </c>
      <c r="AL24" s="13" t="str">
        <f t="shared" si="7"/>
        <v>NO CUMPLE</v>
      </c>
      <c r="AM24" s="13" t="str">
        <f t="shared" si="8"/>
        <v>NO CUMPLE</v>
      </c>
      <c r="AN24" s="13" t="str">
        <f t="shared" si="9"/>
        <v>NO CUMPLE</v>
      </c>
      <c r="AO24" s="13" t="str">
        <f t="shared" si="10"/>
        <v>NO CUMPLE</v>
      </c>
      <c r="AP24" s="13" t="str">
        <f t="shared" si="11"/>
        <v>CUMPLE</v>
      </c>
    </row>
    <row r="25" spans="1:47" ht="15" hidden="1" x14ac:dyDescent="0.25">
      <c r="A25" t="s">
        <v>816</v>
      </c>
      <c r="B25" t="s">
        <v>24</v>
      </c>
      <c r="C25" t="s">
        <v>334</v>
      </c>
      <c r="D25" t="s">
        <v>217</v>
      </c>
      <c r="E25" t="s">
        <v>571</v>
      </c>
      <c r="F25" t="s">
        <v>382</v>
      </c>
      <c r="G25" t="s">
        <v>25</v>
      </c>
      <c r="H25" t="s">
        <v>26</v>
      </c>
      <c r="I25" t="s">
        <v>35</v>
      </c>
      <c r="J25" t="s">
        <v>28</v>
      </c>
      <c r="K25" t="s">
        <v>293</v>
      </c>
      <c r="L25" t="s">
        <v>817</v>
      </c>
      <c r="M25" t="s">
        <v>818</v>
      </c>
      <c r="N25" t="s">
        <v>819</v>
      </c>
      <c r="O25" t="s">
        <v>30</v>
      </c>
      <c r="P25" t="s">
        <v>44</v>
      </c>
      <c r="Q25" t="s">
        <v>45</v>
      </c>
      <c r="R25" t="s">
        <v>820</v>
      </c>
      <c r="S25" t="s">
        <v>671</v>
      </c>
      <c r="T25" t="s">
        <v>821</v>
      </c>
      <c r="U25" t="s">
        <v>822</v>
      </c>
      <c r="V25" s="40">
        <v>1.1456481481481482</v>
      </c>
      <c r="W25" s="40">
        <v>2.0045254629629627</v>
      </c>
      <c r="X25" s="40">
        <v>0.85887731481481477</v>
      </c>
      <c r="Y25" s="2" t="str">
        <f t="shared" si="0"/>
        <v/>
      </c>
      <c r="Z25" s="47" t="str">
        <f t="shared" si="1"/>
        <v>Cumplido</v>
      </c>
      <c r="AA25" s="8"/>
      <c r="AB25" s="8"/>
      <c r="AC25" s="8"/>
      <c r="AD25" s="8"/>
      <c r="AE25" s="8"/>
      <c r="AF25" s="42">
        <v>45231</v>
      </c>
      <c r="AG25" s="13" t="str">
        <f t="shared" si="2"/>
        <v>NO CUMPLE</v>
      </c>
      <c r="AH25" s="13" t="str">
        <f t="shared" si="3"/>
        <v>NO CUMPLE</v>
      </c>
      <c r="AI25" s="13" t="str">
        <f t="shared" si="4"/>
        <v>NO CUMPLE</v>
      </c>
      <c r="AJ25" s="13" t="str">
        <f t="shared" si="5"/>
        <v>CUMPLE</v>
      </c>
      <c r="AK25" s="13" t="str">
        <f t="shared" si="6"/>
        <v>NO CUMPLE</v>
      </c>
      <c r="AL25" s="13" t="str">
        <f t="shared" si="7"/>
        <v>NO CUMPLE</v>
      </c>
      <c r="AM25" s="13" t="str">
        <f t="shared" si="8"/>
        <v>NO CUMPLE</v>
      </c>
      <c r="AN25" s="13" t="str">
        <f t="shared" si="9"/>
        <v>NO CUMPLE</v>
      </c>
      <c r="AO25" s="13" t="str">
        <f t="shared" si="10"/>
        <v>NO CUMPLE</v>
      </c>
      <c r="AP25" s="13" t="str">
        <f t="shared" si="11"/>
        <v>CUMPLE</v>
      </c>
    </row>
    <row r="26" spans="1:47" ht="15" hidden="1" x14ac:dyDescent="0.25">
      <c r="A26" t="s">
        <v>823</v>
      </c>
      <c r="B26" t="s">
        <v>24</v>
      </c>
      <c r="C26" t="s">
        <v>127</v>
      </c>
      <c r="D26" t="s">
        <v>33</v>
      </c>
      <c r="E26" t="s">
        <v>132</v>
      </c>
      <c r="F26" t="s">
        <v>382</v>
      </c>
      <c r="G26" t="s">
        <v>25</v>
      </c>
      <c r="H26" t="s">
        <v>26</v>
      </c>
      <c r="I26" t="s">
        <v>35</v>
      </c>
      <c r="J26" t="s">
        <v>28</v>
      </c>
      <c r="K26" t="s">
        <v>397</v>
      </c>
      <c r="L26" t="s">
        <v>824</v>
      </c>
      <c r="M26" t="s">
        <v>825</v>
      </c>
      <c r="N26" t="s">
        <v>826</v>
      </c>
      <c r="O26" t="s">
        <v>30</v>
      </c>
      <c r="P26" t="s">
        <v>44</v>
      </c>
      <c r="Q26" t="s">
        <v>45</v>
      </c>
      <c r="R26" t="s">
        <v>827</v>
      </c>
      <c r="S26" t="s">
        <v>671</v>
      </c>
      <c r="T26" t="s">
        <v>828</v>
      </c>
      <c r="U26" t="s">
        <v>829</v>
      </c>
      <c r="V26" s="40">
        <v>1.5832754629629628</v>
      </c>
      <c r="W26" s="40">
        <v>1.6935763888888891</v>
      </c>
      <c r="X26" s="40">
        <v>0.1519675925925926</v>
      </c>
      <c r="Y26" s="2" t="str">
        <f t="shared" si="0"/>
        <v/>
      </c>
      <c r="Z26" s="47" t="str">
        <f t="shared" si="1"/>
        <v>Cumplido</v>
      </c>
      <c r="AA26" s="8"/>
      <c r="AB26" s="8"/>
      <c r="AC26" s="8"/>
      <c r="AD26" s="8"/>
      <c r="AE26" s="8"/>
      <c r="AF26" s="42">
        <v>45231</v>
      </c>
      <c r="AG26" s="13" t="str">
        <f t="shared" si="2"/>
        <v>NO CUMPLE</v>
      </c>
      <c r="AH26" s="13" t="str">
        <f t="shared" si="3"/>
        <v>CUMPLE</v>
      </c>
      <c r="AI26" s="13" t="str">
        <f t="shared" si="4"/>
        <v>NO CUMPLE</v>
      </c>
      <c r="AJ26" s="13" t="str">
        <f t="shared" si="5"/>
        <v>NO CUMPLE</v>
      </c>
      <c r="AK26" s="13" t="str">
        <f t="shared" si="6"/>
        <v>NO CUMPLE</v>
      </c>
      <c r="AL26" s="13" t="str">
        <f t="shared" si="7"/>
        <v>NO CUMPLE</v>
      </c>
      <c r="AM26" s="13" t="str">
        <f t="shared" si="8"/>
        <v>NO CUMPLE</v>
      </c>
      <c r="AN26" s="13" t="str">
        <f t="shared" si="9"/>
        <v>NO CUMPLE</v>
      </c>
      <c r="AO26" s="13" t="str">
        <f t="shared" si="10"/>
        <v>NO CUMPLE</v>
      </c>
      <c r="AP26" s="13" t="str">
        <f t="shared" si="11"/>
        <v>CUMPLE</v>
      </c>
    </row>
    <row r="27" spans="1:47" ht="15" hidden="1" x14ac:dyDescent="0.25">
      <c r="A27" t="s">
        <v>830</v>
      </c>
      <c r="B27" t="s">
        <v>24</v>
      </c>
      <c r="C27" t="s">
        <v>334</v>
      </c>
      <c r="D27" t="s">
        <v>271</v>
      </c>
      <c r="E27" t="s">
        <v>351</v>
      </c>
      <c r="F27" t="s">
        <v>831</v>
      </c>
      <c r="G27" t="s">
        <v>39</v>
      </c>
      <c r="H27" t="s">
        <v>26</v>
      </c>
      <c r="I27" t="s">
        <v>35</v>
      </c>
      <c r="J27" t="s">
        <v>28</v>
      </c>
      <c r="K27" t="s">
        <v>832</v>
      </c>
      <c r="L27" t="s">
        <v>833</v>
      </c>
      <c r="M27" t="s">
        <v>834</v>
      </c>
      <c r="N27" t="s">
        <v>835</v>
      </c>
      <c r="O27" t="s">
        <v>30</v>
      </c>
      <c r="P27" t="s">
        <v>31</v>
      </c>
      <c r="Q27" t="s">
        <v>24</v>
      </c>
      <c r="R27" t="s">
        <v>836</v>
      </c>
      <c r="S27" t="s">
        <v>671</v>
      </c>
      <c r="T27" t="s">
        <v>837</v>
      </c>
      <c r="U27"/>
      <c r="V27" s="40">
        <v>0.18114583333333334</v>
      </c>
      <c r="W27" s="40">
        <v>1.0312152777777779</v>
      </c>
      <c r="X27" s="40">
        <v>0.85006944444444443</v>
      </c>
      <c r="Y27" s="2" t="str">
        <f t="shared" si="0"/>
        <v/>
      </c>
      <c r="Z27" s="47" t="str">
        <f t="shared" si="1"/>
        <v>Cumplido</v>
      </c>
      <c r="AA27" s="8"/>
      <c r="AB27" s="8"/>
      <c r="AC27" s="8"/>
      <c r="AD27" s="8"/>
      <c r="AE27" s="8"/>
      <c r="AF27" s="42">
        <v>45231</v>
      </c>
      <c r="AG27" s="13" t="str">
        <f t="shared" si="2"/>
        <v>NO CUMPLE</v>
      </c>
      <c r="AH27" s="13" t="str">
        <f t="shared" si="3"/>
        <v>NO CUMPLE</v>
      </c>
      <c r="AI27" s="13" t="str">
        <f t="shared" si="4"/>
        <v>NO CUMPLE</v>
      </c>
      <c r="AJ27" s="13" t="str">
        <f t="shared" si="5"/>
        <v>CUMPLE</v>
      </c>
      <c r="AK27" s="13" t="str">
        <f t="shared" si="6"/>
        <v>NO CUMPLE</v>
      </c>
      <c r="AL27" s="13" t="str">
        <f t="shared" si="7"/>
        <v>NO CUMPLE</v>
      </c>
      <c r="AM27" s="13" t="str">
        <f t="shared" si="8"/>
        <v>NO CUMPLE</v>
      </c>
      <c r="AN27" s="13" t="str">
        <f t="shared" si="9"/>
        <v>NO CUMPLE</v>
      </c>
      <c r="AO27" s="13" t="str">
        <f t="shared" si="10"/>
        <v>NO CUMPLE</v>
      </c>
      <c r="AP27" s="13" t="str">
        <f t="shared" si="11"/>
        <v>CUMPLE</v>
      </c>
    </row>
    <row r="28" spans="1:47" ht="15" hidden="1" x14ac:dyDescent="0.25">
      <c r="A28" t="s">
        <v>753</v>
      </c>
      <c r="B28" t="s">
        <v>31</v>
      </c>
      <c r="C28" t="s">
        <v>123</v>
      </c>
      <c r="D28" t="s">
        <v>72</v>
      </c>
      <c r="E28" t="s">
        <v>273</v>
      </c>
      <c r="F28" t="s">
        <v>138</v>
      </c>
      <c r="G28" t="s">
        <v>25</v>
      </c>
      <c r="H28" t="s">
        <v>26</v>
      </c>
      <c r="I28" t="s">
        <v>35</v>
      </c>
      <c r="J28" t="s">
        <v>56</v>
      </c>
      <c r="K28" t="s">
        <v>298</v>
      </c>
      <c r="L28" t="s">
        <v>838</v>
      </c>
      <c r="M28" t="s">
        <v>839</v>
      </c>
      <c r="N28" t="s">
        <v>840</v>
      </c>
      <c r="O28" t="s">
        <v>30</v>
      </c>
      <c r="P28" t="s">
        <v>420</v>
      </c>
      <c r="Q28" t="s">
        <v>750</v>
      </c>
      <c r="R28" t="s">
        <v>841</v>
      </c>
      <c r="S28" t="s">
        <v>716</v>
      </c>
      <c r="T28" t="s">
        <v>842</v>
      </c>
      <c r="U28" t="s">
        <v>843</v>
      </c>
      <c r="V28" s="40">
        <v>4.1337268518518515</v>
      </c>
      <c r="W28" s="40">
        <v>4.263101851851852</v>
      </c>
      <c r="X28" s="40">
        <v>0.12937499999999999</v>
      </c>
      <c r="Y28" s="2" t="str">
        <f t="shared" si="0"/>
        <v>Cumplido</v>
      </c>
      <c r="Z28" s="47" t="str">
        <f t="shared" si="1"/>
        <v/>
      </c>
      <c r="AA28" s="8"/>
      <c r="AB28" s="8" t="str">
        <f>IF($H28="1-Crítica",IF($X28&lt;=$AT$5,"Cumplido", "Incumplido"),"")</f>
        <v/>
      </c>
      <c r="AC28" s="8" t="str">
        <f>IF($H28="2-Alta",IF($X28&lt;=$AT$6, "Cumplido", "Incumplido"),"")</f>
        <v/>
      </c>
      <c r="AD28" s="8" t="str">
        <f>IF($H28="3-Medio",IF($X28&lt;=$AT$7, "Cumplido", "Incumplido"),"")</f>
        <v>Cumplido</v>
      </c>
      <c r="AE28" s="8" t="str">
        <f>IF($H28="4-Baja",IF($X28&lt;=$AT$8, "Cumplido", "Incumplido"),"")</f>
        <v/>
      </c>
      <c r="AF28" s="42">
        <v>45231</v>
      </c>
      <c r="AG28" s="13" t="str">
        <f t="shared" si="2"/>
        <v>NO CUMPLE</v>
      </c>
      <c r="AH28" s="13" t="str">
        <f t="shared" si="3"/>
        <v>CUMPLE</v>
      </c>
      <c r="AI28" s="13" t="str">
        <f t="shared" si="4"/>
        <v>NO CUMPLE</v>
      </c>
      <c r="AJ28" s="13" t="str">
        <f t="shared" si="5"/>
        <v>NO CUMPLE</v>
      </c>
      <c r="AK28" s="13" t="str">
        <f t="shared" si="6"/>
        <v>NO CUMPLE</v>
      </c>
      <c r="AL28" s="13" t="str">
        <f t="shared" si="7"/>
        <v>NO CUMPLE</v>
      </c>
      <c r="AM28" s="13" t="str">
        <f t="shared" si="8"/>
        <v>NO CUMPLE</v>
      </c>
      <c r="AN28" s="13" t="str">
        <f t="shared" si="9"/>
        <v>NO CUMPLE</v>
      </c>
      <c r="AO28" s="13" t="str">
        <f t="shared" si="10"/>
        <v>NO CUMPLE</v>
      </c>
      <c r="AP28" s="13" t="str">
        <f t="shared" si="11"/>
        <v>CUMPLE</v>
      </c>
    </row>
    <row r="29" spans="1:47" ht="15" hidden="1" x14ac:dyDescent="0.25">
      <c r="A29" t="s">
        <v>844</v>
      </c>
      <c r="B29" t="s">
        <v>24</v>
      </c>
      <c r="C29" t="s">
        <v>129</v>
      </c>
      <c r="D29" t="s">
        <v>33</v>
      </c>
      <c r="E29" t="s">
        <v>83</v>
      </c>
      <c r="F29" t="s">
        <v>374</v>
      </c>
      <c r="G29" t="s">
        <v>39</v>
      </c>
      <c r="H29" t="s">
        <v>34</v>
      </c>
      <c r="I29" t="s">
        <v>40</v>
      </c>
      <c r="J29" t="s">
        <v>28</v>
      </c>
      <c r="K29" t="s">
        <v>171</v>
      </c>
      <c r="L29" t="s">
        <v>845</v>
      </c>
      <c r="M29" t="s">
        <v>846</v>
      </c>
      <c r="N29" t="s">
        <v>847</v>
      </c>
      <c r="O29" t="s">
        <v>30</v>
      </c>
      <c r="P29" t="s">
        <v>44</v>
      </c>
      <c r="Q29" t="s">
        <v>45</v>
      </c>
      <c r="R29" t="s">
        <v>848</v>
      </c>
      <c r="S29" t="s">
        <v>671</v>
      </c>
      <c r="T29" t="s">
        <v>849</v>
      </c>
      <c r="U29" t="s">
        <v>850</v>
      </c>
      <c r="V29" s="40">
        <v>1.1160648148148147</v>
      </c>
      <c r="W29" s="40">
        <v>1.2720370370370371</v>
      </c>
      <c r="X29" s="40">
        <v>0.15597222222222221</v>
      </c>
      <c r="Y29" s="2" t="str">
        <f t="shared" si="0"/>
        <v/>
      </c>
      <c r="Z29" s="47" t="str">
        <f t="shared" si="1"/>
        <v>Cumplido</v>
      </c>
      <c r="AA29" s="8"/>
      <c r="AB29" s="8"/>
      <c r="AC29" s="8"/>
      <c r="AD29" s="8"/>
      <c r="AE29" s="8"/>
      <c r="AF29" s="42">
        <v>45231</v>
      </c>
      <c r="AG29" s="13" t="str">
        <f t="shared" si="2"/>
        <v>NO CUMPLE</v>
      </c>
      <c r="AH29" s="13" t="str">
        <f t="shared" si="3"/>
        <v>CUMPLE</v>
      </c>
      <c r="AI29" s="13" t="str">
        <f t="shared" si="4"/>
        <v>NO CUMPLE</v>
      </c>
      <c r="AJ29" s="13" t="str">
        <f t="shared" si="5"/>
        <v>NO CUMPLE</v>
      </c>
      <c r="AK29" s="13" t="str">
        <f t="shared" si="6"/>
        <v>NO CUMPLE</v>
      </c>
      <c r="AL29" s="13" t="str">
        <f t="shared" si="7"/>
        <v>NO CUMPLE</v>
      </c>
      <c r="AM29" s="13" t="str">
        <f t="shared" si="8"/>
        <v>NO CUMPLE</v>
      </c>
      <c r="AN29" s="13" t="str">
        <f t="shared" si="9"/>
        <v>NO CUMPLE</v>
      </c>
      <c r="AO29" s="13" t="str">
        <f t="shared" si="10"/>
        <v>NO CUMPLE</v>
      </c>
      <c r="AP29" s="13" t="str">
        <f t="shared" si="11"/>
        <v>CUMPLE</v>
      </c>
    </row>
    <row r="30" spans="1:47" ht="15" hidden="1" x14ac:dyDescent="0.25">
      <c r="A30" t="s">
        <v>851</v>
      </c>
      <c r="B30" t="s">
        <v>24</v>
      </c>
      <c r="C30" t="s">
        <v>124</v>
      </c>
      <c r="D30" t="s">
        <v>33</v>
      </c>
      <c r="E30" t="s">
        <v>101</v>
      </c>
      <c r="F30" t="s">
        <v>423</v>
      </c>
      <c r="G30" t="s">
        <v>25</v>
      </c>
      <c r="H30" t="s">
        <v>26</v>
      </c>
      <c r="I30" t="s">
        <v>35</v>
      </c>
      <c r="J30" t="s">
        <v>28</v>
      </c>
      <c r="K30" t="s">
        <v>171</v>
      </c>
      <c r="L30" t="s">
        <v>852</v>
      </c>
      <c r="M30" t="s">
        <v>853</v>
      </c>
      <c r="N30" t="s">
        <v>854</v>
      </c>
      <c r="O30" t="s">
        <v>30</v>
      </c>
      <c r="P30" t="s">
        <v>44</v>
      </c>
      <c r="Q30" t="s">
        <v>45</v>
      </c>
      <c r="R30" t="s">
        <v>855</v>
      </c>
      <c r="S30" t="s">
        <v>678</v>
      </c>
      <c r="T30" t="s">
        <v>856</v>
      </c>
      <c r="U30" t="s">
        <v>857</v>
      </c>
      <c r="V30" s="40">
        <v>4.976319444444445</v>
      </c>
      <c r="W30" s="40">
        <v>5.0199884259259262</v>
      </c>
      <c r="X30" s="40">
        <v>4.3668981481481482E-2</v>
      </c>
      <c r="Y30" s="2" t="str">
        <f t="shared" si="0"/>
        <v/>
      </c>
      <c r="Z30" s="47" t="str">
        <f t="shared" si="1"/>
        <v>Cumplido</v>
      </c>
      <c r="AA30" s="8"/>
      <c r="AB30" s="8"/>
      <c r="AC30" s="8"/>
      <c r="AD30" s="8"/>
      <c r="AE30" s="8"/>
      <c r="AF30" s="42">
        <v>45231</v>
      </c>
      <c r="AG30" s="13" t="str">
        <f t="shared" si="2"/>
        <v>NO CUMPLE</v>
      </c>
      <c r="AH30" s="13" t="str">
        <f t="shared" si="3"/>
        <v>CUMPLE</v>
      </c>
      <c r="AI30" s="13" t="str">
        <f t="shared" si="4"/>
        <v>NO CUMPLE</v>
      </c>
      <c r="AJ30" s="13" t="str">
        <f t="shared" si="5"/>
        <v>NO CUMPLE</v>
      </c>
      <c r="AK30" s="13" t="str">
        <f t="shared" si="6"/>
        <v>NO CUMPLE</v>
      </c>
      <c r="AL30" s="13" t="str">
        <f t="shared" si="7"/>
        <v>NO CUMPLE</v>
      </c>
      <c r="AM30" s="13" t="str">
        <f t="shared" si="8"/>
        <v>NO CUMPLE</v>
      </c>
      <c r="AN30" s="13" t="str">
        <f t="shared" si="9"/>
        <v>NO CUMPLE</v>
      </c>
      <c r="AO30" s="13" t="str">
        <f t="shared" si="10"/>
        <v>NO CUMPLE</v>
      </c>
      <c r="AP30" s="13" t="str">
        <f t="shared" si="11"/>
        <v>CUMPLE</v>
      </c>
    </row>
    <row r="31" spans="1:47" ht="15" hidden="1" x14ac:dyDescent="0.25">
      <c r="A31" t="s">
        <v>858</v>
      </c>
      <c r="B31" t="s">
        <v>32</v>
      </c>
      <c r="C31" t="s">
        <v>58</v>
      </c>
      <c r="D31" t="s">
        <v>58</v>
      </c>
      <c r="E31" t="s">
        <v>324</v>
      </c>
      <c r="F31" t="s">
        <v>321</v>
      </c>
      <c r="G31" t="s">
        <v>39</v>
      </c>
      <c r="H31" t="s">
        <v>34</v>
      </c>
      <c r="I31" t="s">
        <v>40</v>
      </c>
      <c r="J31" t="s">
        <v>28</v>
      </c>
      <c r="K31" t="s">
        <v>215</v>
      </c>
      <c r="L31" t="s">
        <v>859</v>
      </c>
      <c r="M31" t="s">
        <v>860</v>
      </c>
      <c r="N31" t="s">
        <v>861</v>
      </c>
      <c r="O31" t="s">
        <v>30</v>
      </c>
      <c r="P31" t="s">
        <v>44</v>
      </c>
      <c r="Q31" t="s">
        <v>45</v>
      </c>
      <c r="R31" t="s">
        <v>862</v>
      </c>
      <c r="S31" t="s">
        <v>716</v>
      </c>
      <c r="T31" t="s">
        <v>859</v>
      </c>
      <c r="U31" t="s">
        <v>863</v>
      </c>
      <c r="V31" s="40">
        <v>0</v>
      </c>
      <c r="W31" s="40">
        <v>0</v>
      </c>
      <c r="X31" s="40">
        <v>0</v>
      </c>
      <c r="Y31" s="2" t="str">
        <f t="shared" si="0"/>
        <v/>
      </c>
      <c r="Z31" s="47" t="str">
        <f t="shared" si="1"/>
        <v>Cumplido</v>
      </c>
      <c r="AA31" s="8"/>
      <c r="AB31" s="8"/>
      <c r="AC31" s="8"/>
      <c r="AD31" s="8"/>
      <c r="AE31" s="8"/>
      <c r="AF31" s="42">
        <v>45231</v>
      </c>
      <c r="AG31" s="13" t="str">
        <f t="shared" si="2"/>
        <v>CUMPLE</v>
      </c>
      <c r="AH31" s="13" t="str">
        <f t="shared" si="3"/>
        <v>NO CUMPLE</v>
      </c>
      <c r="AI31" s="13" t="str">
        <f t="shared" si="4"/>
        <v>NO CUMPLE</v>
      </c>
      <c r="AJ31" s="13" t="str">
        <f t="shared" si="5"/>
        <v>NO CUMPLE</v>
      </c>
      <c r="AK31" s="13" t="str">
        <f t="shared" si="6"/>
        <v>NO CUMPLE</v>
      </c>
      <c r="AL31" s="13" t="str">
        <f t="shared" si="7"/>
        <v>CUMPLE</v>
      </c>
      <c r="AM31" s="13" t="str">
        <f t="shared" si="8"/>
        <v>NO CUMPLE</v>
      </c>
      <c r="AN31" s="13" t="str">
        <f t="shared" si="9"/>
        <v>NO CUMPLE</v>
      </c>
      <c r="AO31" s="13" t="str">
        <f t="shared" si="10"/>
        <v>NO CUMPLE</v>
      </c>
      <c r="AP31" s="13" t="str">
        <f t="shared" si="11"/>
        <v>NO CUMPLE</v>
      </c>
    </row>
    <row r="32" spans="1:47" ht="15" hidden="1" x14ac:dyDescent="0.25">
      <c r="A32" t="s">
        <v>864</v>
      </c>
      <c r="B32" t="s">
        <v>24</v>
      </c>
      <c r="C32" t="s">
        <v>129</v>
      </c>
      <c r="D32" t="s">
        <v>266</v>
      </c>
      <c r="E32" t="s">
        <v>90</v>
      </c>
      <c r="F32" t="s">
        <v>438</v>
      </c>
      <c r="G32" t="s">
        <v>25</v>
      </c>
      <c r="H32" t="s">
        <v>26</v>
      </c>
      <c r="I32" t="s">
        <v>35</v>
      </c>
      <c r="J32" t="s">
        <v>28</v>
      </c>
      <c r="K32" t="s">
        <v>156</v>
      </c>
      <c r="L32" t="s">
        <v>865</v>
      </c>
      <c r="M32" t="s">
        <v>866</v>
      </c>
      <c r="N32" t="s">
        <v>867</v>
      </c>
      <c r="O32" t="s">
        <v>30</v>
      </c>
      <c r="P32" t="s">
        <v>44</v>
      </c>
      <c r="Q32" t="s">
        <v>45</v>
      </c>
      <c r="R32" t="s">
        <v>868</v>
      </c>
      <c r="S32" t="s">
        <v>716</v>
      </c>
      <c r="T32" t="s">
        <v>869</v>
      </c>
      <c r="U32" t="s">
        <v>870</v>
      </c>
      <c r="V32" s="40">
        <v>3.7423032407407408</v>
      </c>
      <c r="W32" s="40">
        <v>3.799826388888889</v>
      </c>
      <c r="X32" s="40">
        <v>5.752314814814815E-2</v>
      </c>
      <c r="Y32" s="2" t="str">
        <f t="shared" si="0"/>
        <v/>
      </c>
      <c r="Z32" s="47" t="str">
        <f t="shared" si="1"/>
        <v>Cumplido</v>
      </c>
      <c r="AA32" s="8"/>
      <c r="AB32" s="8"/>
      <c r="AC32" s="8"/>
      <c r="AD32" s="8"/>
      <c r="AE32" s="8"/>
      <c r="AF32" s="42">
        <v>45231</v>
      </c>
      <c r="AG32" s="13" t="str">
        <f t="shared" si="2"/>
        <v>NO CUMPLE</v>
      </c>
      <c r="AH32" s="13" t="str">
        <f t="shared" si="3"/>
        <v>CUMPLE</v>
      </c>
      <c r="AI32" s="13" t="str">
        <f t="shared" si="4"/>
        <v>NO CUMPLE</v>
      </c>
      <c r="AJ32" s="13" t="str">
        <f t="shared" si="5"/>
        <v>NO CUMPLE</v>
      </c>
      <c r="AK32" s="13" t="str">
        <f t="shared" si="6"/>
        <v>NO CUMPLE</v>
      </c>
      <c r="AL32" s="13" t="str">
        <f t="shared" si="7"/>
        <v>NO CUMPLE</v>
      </c>
      <c r="AM32" s="13" t="str">
        <f t="shared" si="8"/>
        <v>NO CUMPLE</v>
      </c>
      <c r="AN32" s="13" t="str">
        <f t="shared" si="9"/>
        <v>NO CUMPLE</v>
      </c>
      <c r="AO32" s="13" t="str">
        <f t="shared" si="10"/>
        <v>NO CUMPLE</v>
      </c>
      <c r="AP32" s="13" t="str">
        <f t="shared" si="11"/>
        <v>CUMPLE</v>
      </c>
    </row>
    <row r="33" spans="1:42" ht="15" hidden="1" x14ac:dyDescent="0.25">
      <c r="A33" t="s">
        <v>871</v>
      </c>
      <c r="B33" t="s">
        <v>24</v>
      </c>
      <c r="C33" t="s">
        <v>128</v>
      </c>
      <c r="D33" t="s">
        <v>217</v>
      </c>
      <c r="E33" t="s">
        <v>52</v>
      </c>
      <c r="F33" t="s">
        <v>381</v>
      </c>
      <c r="G33" t="s">
        <v>39</v>
      </c>
      <c r="H33" t="s">
        <v>34</v>
      </c>
      <c r="I33" t="s">
        <v>40</v>
      </c>
      <c r="J33" t="s">
        <v>28</v>
      </c>
      <c r="K33" t="s">
        <v>215</v>
      </c>
      <c r="L33" t="s">
        <v>872</v>
      </c>
      <c r="M33" t="s">
        <v>873</v>
      </c>
      <c r="N33" t="s">
        <v>874</v>
      </c>
      <c r="O33" t="s">
        <v>30</v>
      </c>
      <c r="P33" t="s">
        <v>36</v>
      </c>
      <c r="Q33" t="s">
        <v>54</v>
      </c>
      <c r="R33" t="s">
        <v>875</v>
      </c>
      <c r="S33" t="s">
        <v>671</v>
      </c>
      <c r="T33" t="s">
        <v>876</v>
      </c>
      <c r="U33" t="s">
        <v>877</v>
      </c>
      <c r="V33" s="40">
        <v>0.6152199074074074</v>
      </c>
      <c r="W33" s="40">
        <v>0.90674768518518523</v>
      </c>
      <c r="X33" s="40">
        <v>0.3331944444444444</v>
      </c>
      <c r="Y33" s="2" t="str">
        <f t="shared" si="0"/>
        <v/>
      </c>
      <c r="Z33" s="47" t="str">
        <f t="shared" si="1"/>
        <v>Cumplido</v>
      </c>
      <c r="AA33" s="8"/>
      <c r="AB33" s="8"/>
      <c r="AC33" s="8"/>
      <c r="AD33" s="8"/>
      <c r="AE33" s="8"/>
      <c r="AF33" s="42">
        <v>45231</v>
      </c>
      <c r="AG33" s="13" t="str">
        <f t="shared" si="2"/>
        <v>NO CUMPLE</v>
      </c>
      <c r="AH33" s="13" t="str">
        <f t="shared" si="3"/>
        <v>NO CUMPLE</v>
      </c>
      <c r="AI33" s="13" t="str">
        <f t="shared" si="4"/>
        <v>CUMPLE</v>
      </c>
      <c r="AJ33" s="13" t="str">
        <f t="shared" si="5"/>
        <v>NO CUMPLE</v>
      </c>
      <c r="AK33" s="13" t="str">
        <f t="shared" si="6"/>
        <v>NO CUMPLE</v>
      </c>
      <c r="AL33" s="13" t="str">
        <f t="shared" si="7"/>
        <v>NO CUMPLE</v>
      </c>
      <c r="AM33" s="13" t="str">
        <f t="shared" si="8"/>
        <v>NO CUMPLE</v>
      </c>
      <c r="AN33" s="13" t="str">
        <f t="shared" si="9"/>
        <v>NO CUMPLE</v>
      </c>
      <c r="AO33" s="13" t="str">
        <f t="shared" si="10"/>
        <v>CUMPLE</v>
      </c>
      <c r="AP33" s="13" t="str">
        <f t="shared" si="11"/>
        <v>NO CUMPLE</v>
      </c>
    </row>
    <row r="34" spans="1:42" ht="15" hidden="1" x14ac:dyDescent="0.25">
      <c r="A34" t="s">
        <v>878</v>
      </c>
      <c r="B34" t="s">
        <v>79</v>
      </c>
      <c r="C34" t="s">
        <v>72</v>
      </c>
      <c r="D34" t="s">
        <v>58</v>
      </c>
      <c r="E34" t="s">
        <v>93</v>
      </c>
      <c r="F34" t="s">
        <v>322</v>
      </c>
      <c r="G34" t="s">
        <v>39</v>
      </c>
      <c r="H34" t="s">
        <v>34</v>
      </c>
      <c r="I34" t="s">
        <v>40</v>
      </c>
      <c r="J34" t="s">
        <v>28</v>
      </c>
      <c r="K34" t="s">
        <v>215</v>
      </c>
      <c r="L34" t="s">
        <v>168</v>
      </c>
      <c r="M34" t="s">
        <v>879</v>
      </c>
      <c r="N34" t="s">
        <v>880</v>
      </c>
      <c r="O34" t="s">
        <v>30</v>
      </c>
      <c r="P34" t="s">
        <v>44</v>
      </c>
      <c r="Q34" t="s">
        <v>45</v>
      </c>
      <c r="R34" t="s">
        <v>881</v>
      </c>
      <c r="S34" t="s">
        <v>671</v>
      </c>
      <c r="T34" t="s">
        <v>168</v>
      </c>
      <c r="U34" t="s">
        <v>157</v>
      </c>
      <c r="V34" s="40">
        <v>0</v>
      </c>
      <c r="W34" s="40">
        <v>0.34686342592592595</v>
      </c>
      <c r="X34" s="40">
        <v>0.34686342592592595</v>
      </c>
      <c r="Y34" s="2" t="str">
        <f>IF(J34="Incidente de Cliente",IF($X34&lt;=$AT$2,"Cumplido","Incumplido"),"")</f>
        <v/>
      </c>
      <c r="Z34" s="47" t="str">
        <f>IF(J34="Requerimiento de Cliente",IF($X34&lt;=$AT$3,"Cumplido","Incumplido"),"")</f>
        <v>Cumplido</v>
      </c>
      <c r="AA34" s="8"/>
      <c r="AB34" s="8"/>
      <c r="AC34" s="8"/>
      <c r="AD34" s="8"/>
      <c r="AE34" s="8"/>
      <c r="AF34" s="42">
        <v>45233</v>
      </c>
      <c r="AG34" s="13" t="str">
        <f t="shared" si="2"/>
        <v>NO CUMPLE</v>
      </c>
      <c r="AH34" s="13" t="str">
        <f t="shared" si="3"/>
        <v>NO CUMPLE</v>
      </c>
      <c r="AI34" s="13" t="str">
        <f t="shared" si="4"/>
        <v>NO CUMPLE</v>
      </c>
      <c r="AJ34" s="13" t="str">
        <f t="shared" si="5"/>
        <v>CUMPLE</v>
      </c>
      <c r="AK34" s="13" t="str">
        <f t="shared" si="6"/>
        <v>NO CUMPLE</v>
      </c>
      <c r="AL34" s="13" t="str">
        <f t="shared" si="7"/>
        <v>NO CUMPLE</v>
      </c>
      <c r="AM34" s="13" t="str">
        <f t="shared" si="8"/>
        <v>NO CUMPLE</v>
      </c>
      <c r="AN34" s="13" t="str">
        <f t="shared" si="9"/>
        <v>NO CUMPLE</v>
      </c>
      <c r="AO34" s="13" t="str">
        <f t="shared" si="10"/>
        <v>CUMPLE</v>
      </c>
      <c r="AP34" s="13" t="str">
        <f t="shared" si="11"/>
        <v>NO CUMPLE</v>
      </c>
    </row>
    <row r="35" spans="1:42" ht="15" hidden="1" x14ac:dyDescent="0.25">
      <c r="A35" t="s">
        <v>882</v>
      </c>
      <c r="B35" t="s">
        <v>79</v>
      </c>
      <c r="C35" t="s">
        <v>72</v>
      </c>
      <c r="D35" t="s">
        <v>58</v>
      </c>
      <c r="E35" t="s">
        <v>93</v>
      </c>
      <c r="F35" t="s">
        <v>322</v>
      </c>
      <c r="G35" t="s">
        <v>39</v>
      </c>
      <c r="H35" t="s">
        <v>34</v>
      </c>
      <c r="I35" t="s">
        <v>40</v>
      </c>
      <c r="J35" t="s">
        <v>28</v>
      </c>
      <c r="K35" t="s">
        <v>215</v>
      </c>
      <c r="L35" t="s">
        <v>408</v>
      </c>
      <c r="M35" t="s">
        <v>883</v>
      </c>
      <c r="N35" t="s">
        <v>884</v>
      </c>
      <c r="O35" t="s">
        <v>30</v>
      </c>
      <c r="P35" t="s">
        <v>44</v>
      </c>
      <c r="Q35" t="s">
        <v>45</v>
      </c>
      <c r="R35" t="s">
        <v>885</v>
      </c>
      <c r="S35" t="s">
        <v>671</v>
      </c>
      <c r="T35" t="s">
        <v>408</v>
      </c>
      <c r="U35" t="s">
        <v>157</v>
      </c>
      <c r="V35" s="40">
        <v>0</v>
      </c>
      <c r="W35" s="40">
        <v>0.3460300925925926</v>
      </c>
      <c r="X35" s="40">
        <v>0.3460300925925926</v>
      </c>
      <c r="Y35" s="2" t="str">
        <f t="shared" si="0"/>
        <v/>
      </c>
      <c r="Z35" s="47" t="str">
        <f t="shared" si="1"/>
        <v>Cumplido</v>
      </c>
      <c r="AA35" s="8"/>
      <c r="AB35" s="8"/>
      <c r="AC35" s="8"/>
      <c r="AD35" s="8"/>
      <c r="AE35" s="8"/>
      <c r="AF35" s="42">
        <v>45231</v>
      </c>
      <c r="AG35" s="13" t="str">
        <f t="shared" si="2"/>
        <v>NO CUMPLE</v>
      </c>
      <c r="AH35" s="13" t="str">
        <f t="shared" si="3"/>
        <v>NO CUMPLE</v>
      </c>
      <c r="AI35" s="13" t="str">
        <f t="shared" si="4"/>
        <v>NO CUMPLE</v>
      </c>
      <c r="AJ35" s="13" t="str">
        <f t="shared" si="5"/>
        <v>CUMPLE</v>
      </c>
      <c r="AK35" s="13" t="str">
        <f t="shared" si="6"/>
        <v>NO CUMPLE</v>
      </c>
      <c r="AL35" s="13" t="str">
        <f t="shared" si="7"/>
        <v>NO CUMPLE</v>
      </c>
      <c r="AM35" s="13" t="str">
        <f t="shared" si="8"/>
        <v>NO CUMPLE</v>
      </c>
      <c r="AN35" s="13" t="str">
        <f t="shared" si="9"/>
        <v>NO CUMPLE</v>
      </c>
      <c r="AO35" s="13" t="str">
        <f t="shared" si="10"/>
        <v>CUMPLE</v>
      </c>
      <c r="AP35" s="13" t="str">
        <f t="shared" si="11"/>
        <v>NO CUMPLE</v>
      </c>
    </row>
    <row r="36" spans="1:42" ht="15" hidden="1" x14ac:dyDescent="0.25">
      <c r="A36" t="s">
        <v>886</v>
      </c>
      <c r="B36" t="s">
        <v>79</v>
      </c>
      <c r="C36" t="s">
        <v>102</v>
      </c>
      <c r="D36" t="s">
        <v>211</v>
      </c>
      <c r="E36" t="s">
        <v>194</v>
      </c>
      <c r="F36" t="s">
        <v>453</v>
      </c>
      <c r="G36" t="s">
        <v>39</v>
      </c>
      <c r="H36" t="s">
        <v>34</v>
      </c>
      <c r="I36" t="s">
        <v>40</v>
      </c>
      <c r="J36" t="s">
        <v>28</v>
      </c>
      <c r="K36" t="s">
        <v>48</v>
      </c>
      <c r="L36" t="s">
        <v>212</v>
      </c>
      <c r="M36" t="s">
        <v>887</v>
      </c>
      <c r="N36" t="s">
        <v>888</v>
      </c>
      <c r="O36" t="s">
        <v>30</v>
      </c>
      <c r="P36" t="s">
        <v>36</v>
      </c>
      <c r="Q36" t="s">
        <v>94</v>
      </c>
      <c r="R36" t="s">
        <v>889</v>
      </c>
      <c r="S36" t="s">
        <v>671</v>
      </c>
      <c r="T36"/>
      <c r="U36" t="s">
        <v>210</v>
      </c>
      <c r="V36" s="40">
        <v>0</v>
      </c>
      <c r="W36" s="40">
        <v>0</v>
      </c>
      <c r="X36" s="40">
        <v>0</v>
      </c>
      <c r="Y36" s="2" t="str">
        <f t="shared" si="0"/>
        <v/>
      </c>
      <c r="Z36" s="47" t="str">
        <f t="shared" si="1"/>
        <v>Cumplido</v>
      </c>
      <c r="AA36" s="8"/>
      <c r="AB36" s="8"/>
      <c r="AC36" s="8"/>
      <c r="AD36" s="8"/>
      <c r="AE36" s="8"/>
      <c r="AF36" s="42">
        <v>45231</v>
      </c>
      <c r="AG36" s="13" t="str">
        <f t="shared" si="2"/>
        <v>CUMPLE</v>
      </c>
      <c r="AH36" s="13" t="str">
        <f t="shared" si="3"/>
        <v>NO CUMPLE</v>
      </c>
      <c r="AI36" s="13" t="str">
        <f t="shared" si="4"/>
        <v>NO CUMPLE</v>
      </c>
      <c r="AJ36" s="13" t="str">
        <f t="shared" si="5"/>
        <v>NO CUMPLE</v>
      </c>
      <c r="AK36" s="13" t="str">
        <f t="shared" si="6"/>
        <v>NO CUMPLE</v>
      </c>
      <c r="AL36" s="13" t="str">
        <f t="shared" si="7"/>
        <v>CUMPLE</v>
      </c>
      <c r="AM36" s="13" t="str">
        <f t="shared" si="8"/>
        <v>NO CUMPLE</v>
      </c>
      <c r="AN36" s="13" t="str">
        <f t="shared" si="9"/>
        <v>NO CUMPLE</v>
      </c>
      <c r="AO36" s="13" t="str">
        <f t="shared" si="10"/>
        <v>NO CUMPLE</v>
      </c>
      <c r="AP36" s="13" t="str">
        <f t="shared" si="11"/>
        <v>NO CUMPLE</v>
      </c>
    </row>
    <row r="37" spans="1:42" ht="15" hidden="1" x14ac:dyDescent="0.25">
      <c r="A37" t="s">
        <v>890</v>
      </c>
      <c r="B37" t="s">
        <v>32</v>
      </c>
      <c r="C37" t="s">
        <v>60</v>
      </c>
      <c r="D37" t="s">
        <v>58</v>
      </c>
      <c r="E37" t="s">
        <v>327</v>
      </c>
      <c r="F37" t="s">
        <v>328</v>
      </c>
      <c r="G37" t="s">
        <v>39</v>
      </c>
      <c r="H37" t="s">
        <v>34</v>
      </c>
      <c r="I37" t="s">
        <v>40</v>
      </c>
      <c r="J37" t="s">
        <v>28</v>
      </c>
      <c r="K37" t="s">
        <v>48</v>
      </c>
      <c r="L37" t="s">
        <v>270</v>
      </c>
      <c r="M37" t="s">
        <v>891</v>
      </c>
      <c r="N37" t="s">
        <v>892</v>
      </c>
      <c r="O37" t="s">
        <v>30</v>
      </c>
      <c r="P37" t="s">
        <v>44</v>
      </c>
      <c r="Q37" t="s">
        <v>45</v>
      </c>
      <c r="R37" t="s">
        <v>893</v>
      </c>
      <c r="S37" t="s">
        <v>671</v>
      </c>
      <c r="T37" t="s">
        <v>425</v>
      </c>
      <c r="U37" t="s">
        <v>157</v>
      </c>
      <c r="V37" s="40">
        <v>0</v>
      </c>
      <c r="W37" s="40">
        <v>0</v>
      </c>
      <c r="X37" s="40">
        <v>0</v>
      </c>
      <c r="Y37" s="2" t="str">
        <f t="shared" si="0"/>
        <v/>
      </c>
      <c r="Z37" s="47" t="str">
        <f t="shared" si="1"/>
        <v>Cumplido</v>
      </c>
      <c r="AA37" s="8"/>
      <c r="AB37" s="8"/>
      <c r="AC37" s="8"/>
      <c r="AD37" s="8"/>
      <c r="AE37" s="8"/>
      <c r="AF37" s="42">
        <v>45231</v>
      </c>
      <c r="AG37" s="13" t="str">
        <f t="shared" si="2"/>
        <v>CUMPLE</v>
      </c>
      <c r="AH37" s="13" t="str">
        <f t="shared" si="3"/>
        <v>NO CUMPLE</v>
      </c>
      <c r="AI37" s="13" t="str">
        <f t="shared" si="4"/>
        <v>NO CUMPLE</v>
      </c>
      <c r="AJ37" s="13" t="str">
        <f t="shared" si="5"/>
        <v>NO CUMPLE</v>
      </c>
      <c r="AK37" s="13" t="str">
        <f t="shared" si="6"/>
        <v>NO CUMPLE</v>
      </c>
      <c r="AL37" s="13" t="str">
        <f t="shared" si="7"/>
        <v>CUMPLE</v>
      </c>
      <c r="AM37" s="13" t="str">
        <f t="shared" si="8"/>
        <v>NO CUMPLE</v>
      </c>
      <c r="AN37" s="13" t="str">
        <f t="shared" si="9"/>
        <v>NO CUMPLE</v>
      </c>
      <c r="AO37" s="13" t="str">
        <f t="shared" si="10"/>
        <v>NO CUMPLE</v>
      </c>
      <c r="AP37" s="13" t="str">
        <f t="shared" si="11"/>
        <v>NO CUMPLE</v>
      </c>
    </row>
    <row r="38" spans="1:42" ht="15" hidden="1" x14ac:dyDescent="0.25">
      <c r="A38" t="s">
        <v>894</v>
      </c>
      <c r="B38" t="s">
        <v>32</v>
      </c>
      <c r="C38" t="s">
        <v>60</v>
      </c>
      <c r="D38" t="s">
        <v>58</v>
      </c>
      <c r="E38" t="s">
        <v>327</v>
      </c>
      <c r="F38" t="s">
        <v>328</v>
      </c>
      <c r="G38" t="s">
        <v>39</v>
      </c>
      <c r="H38" t="s">
        <v>34</v>
      </c>
      <c r="I38" t="s">
        <v>40</v>
      </c>
      <c r="J38" t="s">
        <v>28</v>
      </c>
      <c r="K38" t="s">
        <v>48</v>
      </c>
      <c r="L38" t="s">
        <v>560</v>
      </c>
      <c r="M38" t="s">
        <v>895</v>
      </c>
      <c r="N38" t="s">
        <v>896</v>
      </c>
      <c r="O38" t="s">
        <v>30</v>
      </c>
      <c r="P38" t="s">
        <v>44</v>
      </c>
      <c r="Q38" t="s">
        <v>45</v>
      </c>
      <c r="R38" t="s">
        <v>897</v>
      </c>
      <c r="S38" t="s">
        <v>671</v>
      </c>
      <c r="T38" t="s">
        <v>898</v>
      </c>
      <c r="U38" t="s">
        <v>170</v>
      </c>
      <c r="V38" s="40">
        <v>0</v>
      </c>
      <c r="W38" s="40">
        <v>0</v>
      </c>
      <c r="X38" s="40">
        <v>0</v>
      </c>
      <c r="Y38" s="2" t="str">
        <f t="shared" si="0"/>
        <v/>
      </c>
      <c r="Z38" s="47" t="str">
        <f t="shared" si="1"/>
        <v>Cumplido</v>
      </c>
      <c r="AA38" s="8"/>
      <c r="AB38" s="8"/>
      <c r="AC38" s="8"/>
      <c r="AD38" s="8"/>
      <c r="AE38" s="8"/>
      <c r="AF38" s="42">
        <v>45231</v>
      </c>
      <c r="AG38" s="13" t="str">
        <f t="shared" si="2"/>
        <v>CUMPLE</v>
      </c>
      <c r="AH38" s="13" t="str">
        <f t="shared" si="3"/>
        <v>NO CUMPLE</v>
      </c>
      <c r="AI38" s="13" t="str">
        <f t="shared" si="4"/>
        <v>NO CUMPLE</v>
      </c>
      <c r="AJ38" s="13" t="str">
        <f t="shared" si="5"/>
        <v>NO CUMPLE</v>
      </c>
      <c r="AK38" s="13" t="str">
        <f t="shared" si="6"/>
        <v>NO CUMPLE</v>
      </c>
      <c r="AL38" s="13" t="str">
        <f t="shared" si="7"/>
        <v>CUMPLE</v>
      </c>
      <c r="AM38" s="13" t="str">
        <f t="shared" si="8"/>
        <v>NO CUMPLE</v>
      </c>
      <c r="AN38" s="13" t="str">
        <f t="shared" si="9"/>
        <v>NO CUMPLE</v>
      </c>
      <c r="AO38" s="13" t="str">
        <f t="shared" si="10"/>
        <v>NO CUMPLE</v>
      </c>
      <c r="AP38" s="13" t="str">
        <f t="shared" si="11"/>
        <v>NO CUMPLE</v>
      </c>
    </row>
    <row r="39" spans="1:42" ht="15" hidden="1" x14ac:dyDescent="0.25">
      <c r="A39" t="s">
        <v>899</v>
      </c>
      <c r="B39" t="s">
        <v>67</v>
      </c>
      <c r="C39" t="s">
        <v>125</v>
      </c>
      <c r="D39" t="s">
        <v>72</v>
      </c>
      <c r="E39" t="s">
        <v>99</v>
      </c>
      <c r="F39" t="s">
        <v>147</v>
      </c>
      <c r="G39" t="s">
        <v>39</v>
      </c>
      <c r="H39" t="s">
        <v>34</v>
      </c>
      <c r="I39" t="s">
        <v>40</v>
      </c>
      <c r="J39" t="s">
        <v>28</v>
      </c>
      <c r="K39" t="s">
        <v>171</v>
      </c>
      <c r="L39" t="s">
        <v>900</v>
      </c>
      <c r="M39" t="s">
        <v>901</v>
      </c>
      <c r="N39" t="s">
        <v>902</v>
      </c>
      <c r="O39" t="s">
        <v>30</v>
      </c>
      <c r="P39" t="s">
        <v>36</v>
      </c>
      <c r="Q39" t="s">
        <v>70</v>
      </c>
      <c r="R39" t="s">
        <v>903</v>
      </c>
      <c r="S39" t="s">
        <v>671</v>
      </c>
      <c r="T39" t="s">
        <v>904</v>
      </c>
      <c r="U39" t="s">
        <v>905</v>
      </c>
      <c r="V39" s="40">
        <v>0</v>
      </c>
      <c r="W39" s="40">
        <v>0</v>
      </c>
      <c r="X39" s="40">
        <v>0</v>
      </c>
      <c r="Y39" s="2" t="str">
        <f t="shared" si="0"/>
        <v/>
      </c>
      <c r="Z39" s="47" t="str">
        <f t="shared" si="1"/>
        <v>Cumplido</v>
      </c>
      <c r="AA39" s="8"/>
      <c r="AB39" s="8"/>
      <c r="AC39" s="8"/>
      <c r="AD39" s="8"/>
      <c r="AE39" s="8"/>
      <c r="AF39" s="42">
        <v>45231</v>
      </c>
      <c r="AG39" s="13" t="str">
        <f t="shared" si="2"/>
        <v>CUMPLE</v>
      </c>
      <c r="AH39" s="13" t="str">
        <f t="shared" si="3"/>
        <v>NO CUMPLE</v>
      </c>
      <c r="AI39" s="13" t="str">
        <f t="shared" si="4"/>
        <v>NO CUMPLE</v>
      </c>
      <c r="AJ39" s="13" t="str">
        <f t="shared" si="5"/>
        <v>NO CUMPLE</v>
      </c>
      <c r="AK39" s="13" t="str">
        <f t="shared" si="6"/>
        <v>NO CUMPLE</v>
      </c>
      <c r="AL39" s="13" t="str">
        <f t="shared" si="7"/>
        <v>CUMPLE</v>
      </c>
      <c r="AM39" s="13" t="str">
        <f t="shared" si="8"/>
        <v>NO CUMPLE</v>
      </c>
      <c r="AN39" s="13" t="str">
        <f t="shared" si="9"/>
        <v>NO CUMPLE</v>
      </c>
      <c r="AO39" s="13" t="str">
        <f t="shared" si="10"/>
        <v>NO CUMPLE</v>
      </c>
      <c r="AP39" s="13" t="str">
        <f t="shared" si="11"/>
        <v>NO CUMPLE</v>
      </c>
    </row>
    <row r="40" spans="1:42" ht="15" hidden="1" x14ac:dyDescent="0.25">
      <c r="A40" t="s">
        <v>906</v>
      </c>
      <c r="B40" t="s">
        <v>32</v>
      </c>
      <c r="C40" t="s">
        <v>51</v>
      </c>
      <c r="D40" t="s">
        <v>217</v>
      </c>
      <c r="E40" t="s">
        <v>327</v>
      </c>
      <c r="F40" t="s">
        <v>380</v>
      </c>
      <c r="G40" t="s">
        <v>25</v>
      </c>
      <c r="H40" t="s">
        <v>26</v>
      </c>
      <c r="I40" t="s">
        <v>35</v>
      </c>
      <c r="J40" t="s">
        <v>28</v>
      </c>
      <c r="K40" t="s">
        <v>245</v>
      </c>
      <c r="L40" t="s">
        <v>471</v>
      </c>
      <c r="M40" t="s">
        <v>907</v>
      </c>
      <c r="N40" t="s">
        <v>908</v>
      </c>
      <c r="O40" t="s">
        <v>30</v>
      </c>
      <c r="P40" t="s">
        <v>31</v>
      </c>
      <c r="Q40" t="s">
        <v>24</v>
      </c>
      <c r="R40" t="s">
        <v>909</v>
      </c>
      <c r="S40" t="s">
        <v>671</v>
      </c>
      <c r="T40" t="s">
        <v>910</v>
      </c>
      <c r="U40" t="s">
        <v>542</v>
      </c>
      <c r="V40" s="40">
        <v>0.11167824074074074</v>
      </c>
      <c r="W40" s="40">
        <v>0.11570601851851851</v>
      </c>
      <c r="X40" s="40">
        <v>4.0277777777777777E-3</v>
      </c>
      <c r="Y40" s="2" t="str">
        <f t="shared" si="0"/>
        <v/>
      </c>
      <c r="Z40" s="47" t="str">
        <f t="shared" si="1"/>
        <v>Cumplido</v>
      </c>
      <c r="AA40" s="8"/>
      <c r="AB40" s="8"/>
      <c r="AC40" s="8"/>
      <c r="AD40" s="8"/>
      <c r="AE40" s="8"/>
      <c r="AF40" s="42">
        <v>45233</v>
      </c>
      <c r="AG40" s="13" t="str">
        <f t="shared" si="2"/>
        <v>CUMPLE</v>
      </c>
      <c r="AH40" s="13" t="str">
        <f t="shared" si="3"/>
        <v>NO CUMPLE</v>
      </c>
      <c r="AI40" s="13" t="str">
        <f t="shared" si="4"/>
        <v>NO CUMPLE</v>
      </c>
      <c r="AJ40" s="13" t="str">
        <f t="shared" si="5"/>
        <v>NO CUMPLE</v>
      </c>
      <c r="AK40" s="13" t="str">
        <f t="shared" si="6"/>
        <v>NO CUMPLE</v>
      </c>
      <c r="AL40" s="13" t="str">
        <f t="shared" si="7"/>
        <v>NO CUMPLE</v>
      </c>
      <c r="AM40" s="13" t="str">
        <f t="shared" si="8"/>
        <v>CUMPLE</v>
      </c>
      <c r="AN40" s="13" t="str">
        <f t="shared" si="9"/>
        <v>NO CUMPLE</v>
      </c>
      <c r="AO40" s="13" t="str">
        <f t="shared" si="10"/>
        <v>NO CUMPLE</v>
      </c>
      <c r="AP40" s="13" t="str">
        <f t="shared" si="11"/>
        <v>NO CUMPLE</v>
      </c>
    </row>
    <row r="41" spans="1:42" ht="15" hidden="1" x14ac:dyDescent="0.25">
      <c r="A41" t="s">
        <v>911</v>
      </c>
      <c r="B41" t="s">
        <v>79</v>
      </c>
      <c r="C41" t="s">
        <v>102</v>
      </c>
      <c r="D41" t="s">
        <v>211</v>
      </c>
      <c r="E41" t="s">
        <v>194</v>
      </c>
      <c r="F41" t="s">
        <v>453</v>
      </c>
      <c r="G41" t="s">
        <v>39</v>
      </c>
      <c r="H41" t="s">
        <v>34</v>
      </c>
      <c r="I41" t="s">
        <v>40</v>
      </c>
      <c r="J41" t="s">
        <v>28</v>
      </c>
      <c r="K41" t="s">
        <v>48</v>
      </c>
      <c r="L41" t="s">
        <v>212</v>
      </c>
      <c r="M41" t="s">
        <v>912</v>
      </c>
      <c r="N41" t="s">
        <v>913</v>
      </c>
      <c r="O41" t="s">
        <v>30</v>
      </c>
      <c r="P41" t="s">
        <v>36</v>
      </c>
      <c r="Q41" t="s">
        <v>94</v>
      </c>
      <c r="R41" t="s">
        <v>914</v>
      </c>
      <c r="S41" t="s">
        <v>671</v>
      </c>
      <c r="T41"/>
      <c r="U41" t="s">
        <v>210</v>
      </c>
      <c r="V41" s="40">
        <v>0</v>
      </c>
      <c r="W41" s="40">
        <v>0</v>
      </c>
      <c r="X41" s="40">
        <v>0</v>
      </c>
      <c r="Y41" s="2" t="str">
        <f t="shared" si="0"/>
        <v/>
      </c>
      <c r="Z41" s="47" t="str">
        <f t="shared" si="1"/>
        <v>Cumplido</v>
      </c>
      <c r="AA41" s="8"/>
      <c r="AB41" s="8"/>
      <c r="AC41" s="8"/>
      <c r="AD41" s="8"/>
      <c r="AE41" s="8"/>
      <c r="AF41" s="42">
        <v>45233</v>
      </c>
      <c r="AG41" s="13" t="str">
        <f t="shared" si="2"/>
        <v>CUMPLE</v>
      </c>
      <c r="AH41" s="13" t="str">
        <f t="shared" si="3"/>
        <v>NO CUMPLE</v>
      </c>
      <c r="AI41" s="13" t="str">
        <f t="shared" si="4"/>
        <v>NO CUMPLE</v>
      </c>
      <c r="AJ41" s="13" t="str">
        <f t="shared" si="5"/>
        <v>NO CUMPLE</v>
      </c>
      <c r="AK41" s="13" t="str">
        <f t="shared" si="6"/>
        <v>NO CUMPLE</v>
      </c>
      <c r="AL41" s="13" t="str">
        <f t="shared" si="7"/>
        <v>CUMPLE</v>
      </c>
      <c r="AM41" s="13" t="str">
        <f t="shared" si="8"/>
        <v>NO CUMPLE</v>
      </c>
      <c r="AN41" s="13" t="str">
        <f t="shared" si="9"/>
        <v>NO CUMPLE</v>
      </c>
      <c r="AO41" s="13" t="str">
        <f t="shared" si="10"/>
        <v>NO CUMPLE</v>
      </c>
      <c r="AP41" s="13" t="str">
        <f t="shared" si="11"/>
        <v>NO CUMPLE</v>
      </c>
    </row>
    <row r="42" spans="1:42" ht="15" hidden="1" x14ac:dyDescent="0.25">
      <c r="A42" t="s">
        <v>915</v>
      </c>
      <c r="B42" t="s">
        <v>172</v>
      </c>
      <c r="C42" t="s">
        <v>181</v>
      </c>
      <c r="D42" t="s">
        <v>181</v>
      </c>
      <c r="E42" t="s">
        <v>185</v>
      </c>
      <c r="F42" t="s">
        <v>233</v>
      </c>
      <c r="G42" t="s">
        <v>25</v>
      </c>
      <c r="H42" t="s">
        <v>26</v>
      </c>
      <c r="I42" t="s">
        <v>35</v>
      </c>
      <c r="J42" t="s">
        <v>28</v>
      </c>
      <c r="K42" t="s">
        <v>253</v>
      </c>
      <c r="L42" t="s">
        <v>916</v>
      </c>
      <c r="M42" t="s">
        <v>917</v>
      </c>
      <c r="N42" t="s">
        <v>918</v>
      </c>
      <c r="O42" t="s">
        <v>30</v>
      </c>
      <c r="P42" t="s">
        <v>36</v>
      </c>
      <c r="Q42" t="s">
        <v>130</v>
      </c>
      <c r="R42" t="s">
        <v>919</v>
      </c>
      <c r="S42" t="s">
        <v>671</v>
      </c>
      <c r="T42" t="s">
        <v>920</v>
      </c>
      <c r="U42" t="s">
        <v>921</v>
      </c>
      <c r="V42" s="40">
        <v>0.10090277777777779</v>
      </c>
      <c r="W42" s="40">
        <v>0.12145833333333333</v>
      </c>
      <c r="X42" s="40">
        <v>2.0555555555555556E-2</v>
      </c>
      <c r="Y42" s="2" t="str">
        <f t="shared" si="0"/>
        <v/>
      </c>
      <c r="Z42" s="47" t="str">
        <f t="shared" si="1"/>
        <v>Cumplido</v>
      </c>
      <c r="AA42" s="8"/>
      <c r="AB42" s="8"/>
      <c r="AC42" s="8"/>
      <c r="AD42" s="8"/>
      <c r="AE42" s="8"/>
      <c r="AF42" s="42">
        <v>45233</v>
      </c>
      <c r="AG42" s="13" t="str">
        <f t="shared" si="2"/>
        <v>CUMPLE</v>
      </c>
      <c r="AH42" s="13" t="str">
        <f t="shared" si="3"/>
        <v>NO CUMPLE</v>
      </c>
      <c r="AI42" s="13" t="str">
        <f t="shared" si="4"/>
        <v>NO CUMPLE</v>
      </c>
      <c r="AJ42" s="13" t="str">
        <f t="shared" si="5"/>
        <v>NO CUMPLE</v>
      </c>
      <c r="AK42" s="13" t="str">
        <f t="shared" si="6"/>
        <v>NO CUMPLE</v>
      </c>
      <c r="AL42" s="13" t="str">
        <f t="shared" si="7"/>
        <v>NO CUMPLE</v>
      </c>
      <c r="AM42" s="13" t="str">
        <f t="shared" si="8"/>
        <v>CUMPLE</v>
      </c>
      <c r="AN42" s="13" t="str">
        <f t="shared" si="9"/>
        <v>NO CUMPLE</v>
      </c>
      <c r="AO42" s="13" t="str">
        <f t="shared" si="10"/>
        <v>NO CUMPLE</v>
      </c>
      <c r="AP42" s="13" t="str">
        <f t="shared" si="11"/>
        <v>NO CUMPLE</v>
      </c>
    </row>
    <row r="43" spans="1:42" ht="15" hidden="1" x14ac:dyDescent="0.25">
      <c r="A43" t="s">
        <v>922</v>
      </c>
      <c r="B43" t="s">
        <v>24</v>
      </c>
      <c r="C43" t="s">
        <v>125</v>
      </c>
      <c r="D43" t="s">
        <v>33</v>
      </c>
      <c r="E43" t="s">
        <v>69</v>
      </c>
      <c r="F43" t="s">
        <v>460</v>
      </c>
      <c r="G43" t="s">
        <v>39</v>
      </c>
      <c r="H43" t="s">
        <v>34</v>
      </c>
      <c r="I43" t="s">
        <v>40</v>
      </c>
      <c r="J43" t="s">
        <v>28</v>
      </c>
      <c r="K43" t="s">
        <v>29</v>
      </c>
      <c r="L43" t="s">
        <v>923</v>
      </c>
      <c r="M43" t="s">
        <v>924</v>
      </c>
      <c r="N43" t="s">
        <v>925</v>
      </c>
      <c r="O43" t="s">
        <v>30</v>
      </c>
      <c r="P43" t="s">
        <v>36</v>
      </c>
      <c r="Q43" t="s">
        <v>70</v>
      </c>
      <c r="R43" t="s">
        <v>926</v>
      </c>
      <c r="S43" t="s">
        <v>678</v>
      </c>
      <c r="T43" t="s">
        <v>927</v>
      </c>
      <c r="U43" t="s">
        <v>928</v>
      </c>
      <c r="V43" s="40">
        <v>4.2850810185185191</v>
      </c>
      <c r="W43" s="40">
        <v>4.2972222222222225</v>
      </c>
      <c r="X43" s="40">
        <v>1.2141203703703704E-2</v>
      </c>
      <c r="Y43" s="2" t="str">
        <f t="shared" si="0"/>
        <v/>
      </c>
      <c r="Z43" s="47" t="str">
        <f t="shared" si="1"/>
        <v>Cumplido</v>
      </c>
      <c r="AA43" s="8"/>
      <c r="AB43" s="8"/>
      <c r="AC43" s="8"/>
      <c r="AD43" s="8"/>
      <c r="AE43" s="8"/>
      <c r="AF43" s="42">
        <v>45233</v>
      </c>
      <c r="AG43" s="13" t="str">
        <f t="shared" si="2"/>
        <v>CUMPLE</v>
      </c>
      <c r="AH43" s="13" t="str">
        <f t="shared" si="3"/>
        <v>NO CUMPLE</v>
      </c>
      <c r="AI43" s="13" t="str">
        <f t="shared" si="4"/>
        <v>NO CUMPLE</v>
      </c>
      <c r="AJ43" s="13" t="str">
        <f t="shared" si="5"/>
        <v>NO CUMPLE</v>
      </c>
      <c r="AK43" s="13" t="str">
        <f t="shared" si="6"/>
        <v>NO CUMPLE</v>
      </c>
      <c r="AL43" s="13" t="str">
        <f t="shared" si="7"/>
        <v>NO CUMPLE</v>
      </c>
      <c r="AM43" s="13" t="str">
        <f t="shared" si="8"/>
        <v>NO CUMPLE</v>
      </c>
      <c r="AN43" s="13" t="str">
        <f t="shared" si="9"/>
        <v>NO CUMPLE</v>
      </c>
      <c r="AO43" s="13" t="str">
        <f t="shared" si="10"/>
        <v>NO CUMPLE</v>
      </c>
      <c r="AP43" s="13" t="str">
        <f t="shared" si="11"/>
        <v>CUMPLE</v>
      </c>
    </row>
    <row r="44" spans="1:42" ht="15" hidden="1" x14ac:dyDescent="0.25">
      <c r="A44" t="s">
        <v>929</v>
      </c>
      <c r="B44" t="s">
        <v>32</v>
      </c>
      <c r="C44" t="s">
        <v>60</v>
      </c>
      <c r="D44" t="s">
        <v>58</v>
      </c>
      <c r="E44" t="s">
        <v>327</v>
      </c>
      <c r="F44" t="s">
        <v>328</v>
      </c>
      <c r="G44" t="s">
        <v>39</v>
      </c>
      <c r="H44" t="s">
        <v>34</v>
      </c>
      <c r="I44" t="s">
        <v>40</v>
      </c>
      <c r="J44" t="s">
        <v>28</v>
      </c>
      <c r="K44" t="s">
        <v>48</v>
      </c>
      <c r="L44" t="s">
        <v>209</v>
      </c>
      <c r="M44" t="s">
        <v>930</v>
      </c>
      <c r="N44" t="s">
        <v>931</v>
      </c>
      <c r="O44" t="s">
        <v>30</v>
      </c>
      <c r="P44" t="s">
        <v>44</v>
      </c>
      <c r="Q44" t="s">
        <v>45</v>
      </c>
      <c r="R44" t="s">
        <v>932</v>
      </c>
      <c r="S44" t="s">
        <v>671</v>
      </c>
      <c r="T44" t="s">
        <v>933</v>
      </c>
      <c r="U44" t="s">
        <v>257</v>
      </c>
      <c r="V44" s="40">
        <v>0</v>
      </c>
      <c r="W44" s="40">
        <v>0</v>
      </c>
      <c r="X44" s="40">
        <v>0</v>
      </c>
      <c r="Y44" s="2" t="str">
        <f t="shared" si="0"/>
        <v/>
      </c>
      <c r="Z44" s="47" t="str">
        <f t="shared" si="1"/>
        <v>Cumplido</v>
      </c>
      <c r="AA44" s="8"/>
      <c r="AB44" s="8"/>
      <c r="AC44" s="8"/>
      <c r="AD44" s="8"/>
      <c r="AE44" s="8"/>
      <c r="AF44" s="42">
        <v>45233</v>
      </c>
      <c r="AG44" s="13" t="str">
        <f t="shared" si="2"/>
        <v>CUMPLE</v>
      </c>
      <c r="AH44" s="13" t="str">
        <f t="shared" si="3"/>
        <v>NO CUMPLE</v>
      </c>
      <c r="AI44" s="13" t="str">
        <f t="shared" si="4"/>
        <v>NO CUMPLE</v>
      </c>
      <c r="AJ44" s="13" t="str">
        <f t="shared" si="5"/>
        <v>NO CUMPLE</v>
      </c>
      <c r="AK44" s="13" t="str">
        <f t="shared" si="6"/>
        <v>NO CUMPLE</v>
      </c>
      <c r="AL44" s="13" t="str">
        <f t="shared" si="7"/>
        <v>CUMPLE</v>
      </c>
      <c r="AM44" s="13" t="str">
        <f t="shared" si="8"/>
        <v>NO CUMPLE</v>
      </c>
      <c r="AN44" s="13" t="str">
        <f t="shared" si="9"/>
        <v>NO CUMPLE</v>
      </c>
      <c r="AO44" s="13" t="str">
        <f t="shared" si="10"/>
        <v>NO CUMPLE</v>
      </c>
      <c r="AP44" s="13" t="str">
        <f t="shared" si="11"/>
        <v>NO CUMPLE</v>
      </c>
    </row>
    <row r="45" spans="1:42" ht="15" hidden="1" x14ac:dyDescent="0.25">
      <c r="A45" t="s">
        <v>934</v>
      </c>
      <c r="B45" t="s">
        <v>32</v>
      </c>
      <c r="C45" t="s">
        <v>60</v>
      </c>
      <c r="D45" t="s">
        <v>58</v>
      </c>
      <c r="E45" t="s">
        <v>327</v>
      </c>
      <c r="F45" t="s">
        <v>328</v>
      </c>
      <c r="G45" t="s">
        <v>39</v>
      </c>
      <c r="H45" t="s">
        <v>34</v>
      </c>
      <c r="I45" t="s">
        <v>40</v>
      </c>
      <c r="J45" t="s">
        <v>28</v>
      </c>
      <c r="K45" t="s">
        <v>48</v>
      </c>
      <c r="L45" t="s">
        <v>146</v>
      </c>
      <c r="M45" t="s">
        <v>935</v>
      </c>
      <c r="N45" t="s">
        <v>936</v>
      </c>
      <c r="O45" t="s">
        <v>30</v>
      </c>
      <c r="P45" t="s">
        <v>44</v>
      </c>
      <c r="Q45" t="s">
        <v>45</v>
      </c>
      <c r="R45" t="s">
        <v>937</v>
      </c>
      <c r="S45" t="s">
        <v>671</v>
      </c>
      <c r="T45" t="s">
        <v>428</v>
      </c>
      <c r="U45" t="s">
        <v>177</v>
      </c>
      <c r="V45" s="40">
        <v>0</v>
      </c>
      <c r="W45" s="40">
        <v>0</v>
      </c>
      <c r="X45" s="40">
        <v>0</v>
      </c>
      <c r="Y45" s="2" t="str">
        <f t="shared" si="0"/>
        <v/>
      </c>
      <c r="Z45" s="47" t="str">
        <f t="shared" si="1"/>
        <v>Cumplido</v>
      </c>
      <c r="AA45" s="8"/>
      <c r="AB45" s="8"/>
      <c r="AC45" s="8"/>
      <c r="AD45" s="8"/>
      <c r="AE45" s="8"/>
      <c r="AF45" s="42">
        <v>45233</v>
      </c>
      <c r="AG45" s="13" t="str">
        <f t="shared" si="2"/>
        <v>CUMPLE</v>
      </c>
      <c r="AH45" s="13" t="str">
        <f t="shared" si="3"/>
        <v>NO CUMPLE</v>
      </c>
      <c r="AI45" s="13" t="str">
        <f t="shared" si="4"/>
        <v>NO CUMPLE</v>
      </c>
      <c r="AJ45" s="13" t="str">
        <f t="shared" si="5"/>
        <v>NO CUMPLE</v>
      </c>
      <c r="AK45" s="13" t="str">
        <f t="shared" si="6"/>
        <v>NO CUMPLE</v>
      </c>
      <c r="AL45" s="13" t="str">
        <f t="shared" si="7"/>
        <v>CUMPLE</v>
      </c>
      <c r="AM45" s="13" t="str">
        <f t="shared" si="8"/>
        <v>NO CUMPLE</v>
      </c>
      <c r="AN45" s="13" t="str">
        <f t="shared" si="9"/>
        <v>NO CUMPLE</v>
      </c>
      <c r="AO45" s="13" t="str">
        <f t="shared" si="10"/>
        <v>NO CUMPLE</v>
      </c>
      <c r="AP45" s="13" t="str">
        <f t="shared" si="11"/>
        <v>NO CUMPLE</v>
      </c>
    </row>
    <row r="46" spans="1:42" ht="15" hidden="1" x14ac:dyDescent="0.25">
      <c r="A46" t="s">
        <v>938</v>
      </c>
      <c r="B46" t="s">
        <v>32</v>
      </c>
      <c r="C46" t="s">
        <v>60</v>
      </c>
      <c r="D46" t="s">
        <v>58</v>
      </c>
      <c r="E46" t="s">
        <v>327</v>
      </c>
      <c r="F46" t="s">
        <v>328</v>
      </c>
      <c r="G46" t="s">
        <v>39</v>
      </c>
      <c r="H46" t="s">
        <v>34</v>
      </c>
      <c r="I46" t="s">
        <v>40</v>
      </c>
      <c r="J46" t="s">
        <v>28</v>
      </c>
      <c r="K46" t="s">
        <v>48</v>
      </c>
      <c r="L46" t="s">
        <v>270</v>
      </c>
      <c r="M46" t="s">
        <v>939</v>
      </c>
      <c r="N46" t="s">
        <v>940</v>
      </c>
      <c r="O46" t="s">
        <v>30</v>
      </c>
      <c r="P46" t="s">
        <v>44</v>
      </c>
      <c r="Q46" t="s">
        <v>45</v>
      </c>
      <c r="R46" t="s">
        <v>941</v>
      </c>
      <c r="S46" t="s">
        <v>671</v>
      </c>
      <c r="T46" t="s">
        <v>425</v>
      </c>
      <c r="U46" t="s">
        <v>157</v>
      </c>
      <c r="V46" s="40">
        <v>0</v>
      </c>
      <c r="W46" s="40">
        <v>0</v>
      </c>
      <c r="X46" s="40">
        <v>0</v>
      </c>
      <c r="Y46" s="2" t="str">
        <f t="shared" si="0"/>
        <v/>
      </c>
      <c r="Z46" s="47" t="str">
        <f t="shared" si="1"/>
        <v>Cumplido</v>
      </c>
      <c r="AA46" s="8"/>
      <c r="AB46" s="8"/>
      <c r="AC46" s="8"/>
      <c r="AD46" s="8"/>
      <c r="AE46" s="8"/>
      <c r="AF46" s="42">
        <v>45233</v>
      </c>
      <c r="AG46" s="13" t="str">
        <f t="shared" si="2"/>
        <v>CUMPLE</v>
      </c>
      <c r="AH46" s="13" t="str">
        <f t="shared" si="3"/>
        <v>NO CUMPLE</v>
      </c>
      <c r="AI46" s="13" t="str">
        <f t="shared" si="4"/>
        <v>NO CUMPLE</v>
      </c>
      <c r="AJ46" s="13" t="str">
        <f t="shared" si="5"/>
        <v>NO CUMPLE</v>
      </c>
      <c r="AK46" s="13" t="str">
        <f t="shared" si="6"/>
        <v>NO CUMPLE</v>
      </c>
      <c r="AL46" s="13" t="str">
        <f t="shared" si="7"/>
        <v>CUMPLE</v>
      </c>
      <c r="AM46" s="13" t="str">
        <f t="shared" si="8"/>
        <v>NO CUMPLE</v>
      </c>
      <c r="AN46" s="13" t="str">
        <f t="shared" si="9"/>
        <v>NO CUMPLE</v>
      </c>
      <c r="AO46" s="13" t="str">
        <f t="shared" si="10"/>
        <v>NO CUMPLE</v>
      </c>
      <c r="AP46" s="13" t="str">
        <f t="shared" si="11"/>
        <v>NO CUMPLE</v>
      </c>
    </row>
    <row r="47" spans="1:42" ht="15" hidden="1" x14ac:dyDescent="0.25">
      <c r="A47" t="s">
        <v>942</v>
      </c>
      <c r="B47" t="s">
        <v>172</v>
      </c>
      <c r="C47" t="s">
        <v>181</v>
      </c>
      <c r="D47" t="s">
        <v>181</v>
      </c>
      <c r="E47" t="s">
        <v>182</v>
      </c>
      <c r="F47" t="s">
        <v>232</v>
      </c>
      <c r="G47" t="s">
        <v>39</v>
      </c>
      <c r="H47" t="s">
        <v>34</v>
      </c>
      <c r="I47" t="s">
        <v>40</v>
      </c>
      <c r="J47" t="s">
        <v>28</v>
      </c>
      <c r="K47" t="s">
        <v>48</v>
      </c>
      <c r="L47" t="s">
        <v>943</v>
      </c>
      <c r="M47" t="s">
        <v>944</v>
      </c>
      <c r="N47" t="s">
        <v>945</v>
      </c>
      <c r="O47" t="s">
        <v>30</v>
      </c>
      <c r="P47" t="s">
        <v>183</v>
      </c>
      <c r="Q47" t="s">
        <v>184</v>
      </c>
      <c r="R47" t="s">
        <v>946</v>
      </c>
      <c r="S47" t="s">
        <v>671</v>
      </c>
      <c r="T47" t="s">
        <v>272</v>
      </c>
      <c r="U47" t="s">
        <v>272</v>
      </c>
      <c r="V47" s="40">
        <v>0</v>
      </c>
      <c r="W47" s="40">
        <v>9.0277777777777784E-4</v>
      </c>
      <c r="X47" s="40">
        <v>9.0277777777777784E-4</v>
      </c>
      <c r="Y47" s="2" t="str">
        <f t="shared" si="0"/>
        <v/>
      </c>
      <c r="Z47" s="47" t="str">
        <f t="shared" si="1"/>
        <v>Cumplido</v>
      </c>
      <c r="AA47" s="8"/>
      <c r="AB47" s="8"/>
      <c r="AC47" s="8"/>
      <c r="AD47" s="8"/>
      <c r="AE47" s="8"/>
      <c r="AF47" s="42">
        <v>45233</v>
      </c>
      <c r="AG47" s="13" t="str">
        <f t="shared" si="2"/>
        <v>CUMPLE</v>
      </c>
      <c r="AH47" s="13" t="str">
        <f t="shared" si="3"/>
        <v>NO CUMPLE</v>
      </c>
      <c r="AI47" s="13" t="str">
        <f t="shared" si="4"/>
        <v>NO CUMPLE</v>
      </c>
      <c r="AJ47" s="13" t="str">
        <f t="shared" si="5"/>
        <v>NO CUMPLE</v>
      </c>
      <c r="AK47" s="13" t="str">
        <f t="shared" si="6"/>
        <v>NO CUMPLE</v>
      </c>
      <c r="AL47" s="13" t="str">
        <f t="shared" si="7"/>
        <v>CUMPLE</v>
      </c>
      <c r="AM47" s="13" t="str">
        <f t="shared" si="8"/>
        <v>NO CUMPLE</v>
      </c>
      <c r="AN47" s="13" t="str">
        <f t="shared" si="9"/>
        <v>NO CUMPLE</v>
      </c>
      <c r="AO47" s="13" t="str">
        <f t="shared" si="10"/>
        <v>NO CUMPLE</v>
      </c>
      <c r="AP47" s="13" t="str">
        <f t="shared" si="11"/>
        <v>NO CUMPLE</v>
      </c>
    </row>
    <row r="48" spans="1:42" ht="15" hidden="1" x14ac:dyDescent="0.25">
      <c r="A48" t="s">
        <v>947</v>
      </c>
      <c r="B48" t="s">
        <v>62</v>
      </c>
      <c r="C48" t="s">
        <v>124</v>
      </c>
      <c r="D48" t="s">
        <v>309</v>
      </c>
      <c r="E48" t="s">
        <v>47</v>
      </c>
      <c r="F48" t="s">
        <v>140</v>
      </c>
      <c r="G48" t="s">
        <v>64</v>
      </c>
      <c r="H48" t="s">
        <v>34</v>
      </c>
      <c r="I48" t="s">
        <v>40</v>
      </c>
      <c r="J48" t="s">
        <v>56</v>
      </c>
      <c r="K48" t="s">
        <v>53</v>
      </c>
      <c r="L48" t="s">
        <v>948</v>
      </c>
      <c r="M48" t="s">
        <v>949</v>
      </c>
      <c r="N48" t="s">
        <v>949</v>
      </c>
      <c r="O48" t="s">
        <v>30</v>
      </c>
      <c r="P48" t="s">
        <v>190</v>
      </c>
      <c r="Q48" t="s">
        <v>190</v>
      </c>
      <c r="R48" t="s">
        <v>950</v>
      </c>
      <c r="S48" t="s">
        <v>671</v>
      </c>
      <c r="T48" t="s">
        <v>951</v>
      </c>
      <c r="U48" t="s">
        <v>952</v>
      </c>
      <c r="V48" s="40">
        <v>5.7743055555555554E-2</v>
      </c>
      <c r="W48" s="40">
        <v>5.9305555555555556E-2</v>
      </c>
      <c r="X48" s="40">
        <v>1.5624999999999999E-3</v>
      </c>
      <c r="Y48" s="2" t="str">
        <f t="shared" si="0"/>
        <v>Cumplido</v>
      </c>
      <c r="Z48" s="47" t="str">
        <f t="shared" si="1"/>
        <v/>
      </c>
      <c r="AA48" s="8"/>
      <c r="AB48" s="8" t="str">
        <f>IF($H48="1-Crítica",IF($X48&lt;=$AT$5,"Cumplido", "Incumplido"),"")</f>
        <v/>
      </c>
      <c r="AC48" s="8" t="str">
        <f>IF($H48="2-Alta",IF($X48&lt;=$AT$6, "Cumplido", "Incumplido"),"")</f>
        <v/>
      </c>
      <c r="AD48" s="8" t="str">
        <f>IF($H48="3-Medio",IF($X48&lt;=$AT$7, "Cumplido", "Incumplido"),"")</f>
        <v/>
      </c>
      <c r="AE48" s="8" t="str">
        <f>IF($H48="4-Baja",IF($X48&lt;=$AT$8, "Cumplido", "Incumplido"),"")</f>
        <v>Cumplido</v>
      </c>
      <c r="AF48" s="42">
        <v>45233</v>
      </c>
      <c r="AG48" s="13" t="str">
        <f t="shared" si="2"/>
        <v>CUMPLE</v>
      </c>
      <c r="AH48" s="13" t="str">
        <f t="shared" si="3"/>
        <v>NO CUMPLE</v>
      </c>
      <c r="AI48" s="13" t="str">
        <f t="shared" si="4"/>
        <v>NO CUMPLE</v>
      </c>
      <c r="AJ48" s="13" t="str">
        <f t="shared" si="5"/>
        <v>NO CUMPLE</v>
      </c>
      <c r="AK48" s="13" t="str">
        <f t="shared" si="6"/>
        <v>NO CUMPLE</v>
      </c>
      <c r="AL48" s="13" t="str">
        <f t="shared" si="7"/>
        <v>NO CUMPLE</v>
      </c>
      <c r="AM48" s="13" t="str">
        <f t="shared" si="8"/>
        <v>CUMPLE</v>
      </c>
      <c r="AN48" s="13" t="str">
        <f t="shared" si="9"/>
        <v>NO CUMPLE</v>
      </c>
      <c r="AO48" s="13" t="str">
        <f t="shared" si="10"/>
        <v>NO CUMPLE</v>
      </c>
      <c r="AP48" s="13" t="str">
        <f t="shared" si="11"/>
        <v>NO CUMPLE</v>
      </c>
    </row>
    <row r="49" spans="1:42" ht="15" hidden="1" x14ac:dyDescent="0.25">
      <c r="A49" t="s">
        <v>953</v>
      </c>
      <c r="B49" t="s">
        <v>79</v>
      </c>
      <c r="C49" t="s">
        <v>102</v>
      </c>
      <c r="D49" t="s">
        <v>211</v>
      </c>
      <c r="E49" t="s">
        <v>194</v>
      </c>
      <c r="F49" t="s">
        <v>453</v>
      </c>
      <c r="G49" t="s">
        <v>39</v>
      </c>
      <c r="H49" t="s">
        <v>34</v>
      </c>
      <c r="I49" t="s">
        <v>40</v>
      </c>
      <c r="J49" t="s">
        <v>28</v>
      </c>
      <c r="K49" t="s">
        <v>48</v>
      </c>
      <c r="L49" t="s">
        <v>212</v>
      </c>
      <c r="M49" t="s">
        <v>954</v>
      </c>
      <c r="N49" t="s">
        <v>955</v>
      </c>
      <c r="O49" t="s">
        <v>30</v>
      </c>
      <c r="P49" t="s">
        <v>36</v>
      </c>
      <c r="Q49" t="s">
        <v>94</v>
      </c>
      <c r="R49" t="s">
        <v>956</v>
      </c>
      <c r="S49" t="s">
        <v>671</v>
      </c>
      <c r="T49"/>
      <c r="U49" t="s">
        <v>210</v>
      </c>
      <c r="V49" s="40">
        <v>0</v>
      </c>
      <c r="W49" s="40">
        <v>0</v>
      </c>
      <c r="X49" s="40">
        <v>0</v>
      </c>
      <c r="Y49" s="2" t="str">
        <f>IF(J49="Incidente de Cliente",IF($X49&lt;=$AT$2,"Cumplido","Incumplido"),"")</f>
        <v/>
      </c>
      <c r="Z49" s="47" t="str">
        <f>IF(J49="Requerimiento de Cliente",IF($X49&lt;=$AT$3,"Cumplido","Incumplido"),"")</f>
        <v>Cumplido</v>
      </c>
      <c r="AA49" s="8"/>
      <c r="AB49" s="8"/>
      <c r="AC49" s="8"/>
      <c r="AD49" s="8"/>
      <c r="AE49" s="8"/>
      <c r="AF49" s="42">
        <v>45233</v>
      </c>
      <c r="AG49" s="13" t="str">
        <f t="shared" si="2"/>
        <v>CUMPLE</v>
      </c>
      <c r="AH49" s="13" t="str">
        <f t="shared" si="3"/>
        <v>NO CUMPLE</v>
      </c>
      <c r="AI49" s="13" t="str">
        <f t="shared" si="4"/>
        <v>NO CUMPLE</v>
      </c>
      <c r="AJ49" s="13" t="str">
        <f t="shared" si="5"/>
        <v>NO CUMPLE</v>
      </c>
      <c r="AK49" s="13" t="str">
        <f t="shared" si="6"/>
        <v>NO CUMPLE</v>
      </c>
      <c r="AL49" s="13" t="str">
        <f t="shared" si="7"/>
        <v>CUMPLE</v>
      </c>
      <c r="AM49" s="13" t="str">
        <f t="shared" si="8"/>
        <v>NO CUMPLE</v>
      </c>
      <c r="AN49" s="13" t="str">
        <f t="shared" si="9"/>
        <v>NO CUMPLE</v>
      </c>
      <c r="AO49" s="13" t="str">
        <f t="shared" si="10"/>
        <v>NO CUMPLE</v>
      </c>
      <c r="AP49" s="13" t="str">
        <f t="shared" si="11"/>
        <v>NO CUMPLE</v>
      </c>
    </row>
    <row r="50" spans="1:42" ht="15" hidden="1" x14ac:dyDescent="0.25">
      <c r="A50" t="s">
        <v>957</v>
      </c>
      <c r="B50" t="s">
        <v>62</v>
      </c>
      <c r="C50" t="s">
        <v>124</v>
      </c>
      <c r="D50" t="s">
        <v>309</v>
      </c>
      <c r="E50" t="s">
        <v>47</v>
      </c>
      <c r="F50" t="s">
        <v>140</v>
      </c>
      <c r="G50" t="s">
        <v>64</v>
      </c>
      <c r="H50" t="s">
        <v>34</v>
      </c>
      <c r="I50" t="s">
        <v>40</v>
      </c>
      <c r="J50" t="s">
        <v>56</v>
      </c>
      <c r="K50" t="s">
        <v>65</v>
      </c>
      <c r="L50" t="s">
        <v>958</v>
      </c>
      <c r="M50" t="s">
        <v>959</v>
      </c>
      <c r="N50" t="s">
        <v>959</v>
      </c>
      <c r="O50" t="s">
        <v>30</v>
      </c>
      <c r="P50" t="s">
        <v>190</v>
      </c>
      <c r="Q50" t="s">
        <v>190</v>
      </c>
      <c r="R50" t="s">
        <v>960</v>
      </c>
      <c r="S50" t="s">
        <v>671</v>
      </c>
      <c r="T50" t="s">
        <v>961</v>
      </c>
      <c r="U50" t="s">
        <v>962</v>
      </c>
      <c r="V50" s="40">
        <v>5.2071759259259255E-2</v>
      </c>
      <c r="W50" s="40">
        <v>5.3888888888888896E-2</v>
      </c>
      <c r="X50" s="40">
        <v>1.8171296296296297E-3</v>
      </c>
      <c r="Y50" s="2" t="str">
        <f t="shared" si="0"/>
        <v>Cumplido</v>
      </c>
      <c r="Z50" s="47" t="str">
        <f t="shared" si="1"/>
        <v/>
      </c>
      <c r="AA50" s="8"/>
      <c r="AB50" s="8" t="str">
        <f t="shared" ref="AB50:AB51" si="12">IF($H50="1-Crítica",IF($X50&lt;=$AT$5,"Cumplido", "Incumplido"),"")</f>
        <v/>
      </c>
      <c r="AC50" s="8" t="str">
        <f t="shared" ref="AC50:AC51" si="13">IF($H50="2-Alta",IF($X50&lt;=$AT$6, "Cumplido", "Incumplido"),"")</f>
        <v/>
      </c>
      <c r="AD50" s="8" t="str">
        <f t="shared" ref="AD50:AD51" si="14">IF($H50="3-Medio",IF($X50&lt;=$AT$7, "Cumplido", "Incumplido"),"")</f>
        <v/>
      </c>
      <c r="AE50" s="8" t="str">
        <f t="shared" ref="AE50:AE51" si="15">IF($H50="4-Baja",IF($X50&lt;=$AT$8, "Cumplido", "Incumplido"),"")</f>
        <v>Cumplido</v>
      </c>
      <c r="AF50" s="42">
        <v>45231</v>
      </c>
      <c r="AG50" s="13" t="str">
        <f t="shared" si="2"/>
        <v>CUMPLE</v>
      </c>
      <c r="AH50" s="13" t="str">
        <f t="shared" si="3"/>
        <v>NO CUMPLE</v>
      </c>
      <c r="AI50" s="13" t="str">
        <f t="shared" si="4"/>
        <v>NO CUMPLE</v>
      </c>
      <c r="AJ50" s="13" t="str">
        <f t="shared" si="5"/>
        <v>NO CUMPLE</v>
      </c>
      <c r="AK50" s="13" t="str">
        <f t="shared" si="6"/>
        <v>NO CUMPLE</v>
      </c>
      <c r="AL50" s="13" t="str">
        <f t="shared" si="7"/>
        <v>NO CUMPLE</v>
      </c>
      <c r="AM50" s="13" t="str">
        <f t="shared" si="8"/>
        <v>CUMPLE</v>
      </c>
      <c r="AN50" s="13" t="str">
        <f t="shared" si="9"/>
        <v>NO CUMPLE</v>
      </c>
      <c r="AO50" s="13" t="str">
        <f t="shared" si="10"/>
        <v>NO CUMPLE</v>
      </c>
      <c r="AP50" s="13" t="str">
        <f t="shared" si="11"/>
        <v>NO CUMPLE</v>
      </c>
    </row>
    <row r="51" spans="1:42" ht="15" hidden="1" x14ac:dyDescent="0.25">
      <c r="A51" t="s">
        <v>963</v>
      </c>
      <c r="B51" t="s">
        <v>62</v>
      </c>
      <c r="C51" t="s">
        <v>124</v>
      </c>
      <c r="D51" t="s">
        <v>309</v>
      </c>
      <c r="E51" t="s">
        <v>47</v>
      </c>
      <c r="F51" t="s">
        <v>140</v>
      </c>
      <c r="G51" t="s">
        <v>64</v>
      </c>
      <c r="H51" t="s">
        <v>34</v>
      </c>
      <c r="I51" t="s">
        <v>40</v>
      </c>
      <c r="J51" t="s">
        <v>56</v>
      </c>
      <c r="K51" t="s">
        <v>214</v>
      </c>
      <c r="L51" t="s">
        <v>964</v>
      </c>
      <c r="M51" t="s">
        <v>965</v>
      </c>
      <c r="N51" t="s">
        <v>965</v>
      </c>
      <c r="O51" t="s">
        <v>30</v>
      </c>
      <c r="P51" t="s">
        <v>190</v>
      </c>
      <c r="Q51" t="s">
        <v>190</v>
      </c>
      <c r="R51" t="s">
        <v>966</v>
      </c>
      <c r="S51" t="s">
        <v>671</v>
      </c>
      <c r="T51" t="s">
        <v>967</v>
      </c>
      <c r="U51" t="s">
        <v>968</v>
      </c>
      <c r="V51" s="40">
        <v>3.6412037037037034E-2</v>
      </c>
      <c r="W51" s="40">
        <v>3.8148148148148146E-2</v>
      </c>
      <c r="X51" s="40">
        <v>1.736111111111111E-3</v>
      </c>
      <c r="Y51" s="2" t="str">
        <f t="shared" si="0"/>
        <v>Cumplido</v>
      </c>
      <c r="Z51" s="47" t="str">
        <f t="shared" si="1"/>
        <v/>
      </c>
      <c r="AA51" s="8"/>
      <c r="AB51" s="8" t="str">
        <f t="shared" si="12"/>
        <v/>
      </c>
      <c r="AC51" s="8" t="str">
        <f t="shared" si="13"/>
        <v/>
      </c>
      <c r="AD51" s="8" t="str">
        <f t="shared" si="14"/>
        <v/>
      </c>
      <c r="AE51" s="8" t="str">
        <f t="shared" si="15"/>
        <v>Cumplido</v>
      </c>
      <c r="AF51" s="42">
        <v>45231</v>
      </c>
      <c r="AG51" s="13" t="str">
        <f t="shared" si="2"/>
        <v>CUMPLE</v>
      </c>
      <c r="AH51" s="13" t="str">
        <f t="shared" si="3"/>
        <v>NO CUMPLE</v>
      </c>
      <c r="AI51" s="13" t="str">
        <f t="shared" si="4"/>
        <v>NO CUMPLE</v>
      </c>
      <c r="AJ51" s="13" t="str">
        <f t="shared" si="5"/>
        <v>NO CUMPLE</v>
      </c>
      <c r="AK51" s="13" t="str">
        <f t="shared" si="6"/>
        <v>NO CUMPLE</v>
      </c>
      <c r="AL51" s="13" t="str">
        <f t="shared" si="7"/>
        <v>CUMPLE</v>
      </c>
      <c r="AM51" s="13" t="str">
        <f t="shared" si="8"/>
        <v>NO CUMPLE</v>
      </c>
      <c r="AN51" s="13" t="str">
        <f t="shared" si="9"/>
        <v>NO CUMPLE</v>
      </c>
      <c r="AO51" s="13" t="str">
        <f t="shared" si="10"/>
        <v>NO CUMPLE</v>
      </c>
      <c r="AP51" s="13" t="str">
        <f t="shared" si="11"/>
        <v>NO CUMPLE</v>
      </c>
    </row>
    <row r="52" spans="1:42" ht="15" hidden="1" x14ac:dyDescent="0.25">
      <c r="A52" t="s">
        <v>969</v>
      </c>
      <c r="B52" t="s">
        <v>32</v>
      </c>
      <c r="C52" t="s">
        <v>60</v>
      </c>
      <c r="D52" t="s">
        <v>58</v>
      </c>
      <c r="E52" t="s">
        <v>327</v>
      </c>
      <c r="F52" t="s">
        <v>328</v>
      </c>
      <c r="G52" t="s">
        <v>39</v>
      </c>
      <c r="H52" t="s">
        <v>34</v>
      </c>
      <c r="I52" t="s">
        <v>40</v>
      </c>
      <c r="J52" t="s">
        <v>28</v>
      </c>
      <c r="K52" t="s">
        <v>48</v>
      </c>
      <c r="L52" t="s">
        <v>270</v>
      </c>
      <c r="M52" t="s">
        <v>970</v>
      </c>
      <c r="N52" t="s">
        <v>971</v>
      </c>
      <c r="O52" t="s">
        <v>30</v>
      </c>
      <c r="P52" t="s">
        <v>44</v>
      </c>
      <c r="Q52" t="s">
        <v>45</v>
      </c>
      <c r="R52" t="s">
        <v>972</v>
      </c>
      <c r="S52" t="s">
        <v>671</v>
      </c>
      <c r="T52" t="s">
        <v>425</v>
      </c>
      <c r="U52" t="s">
        <v>157</v>
      </c>
      <c r="V52" s="40">
        <v>0</v>
      </c>
      <c r="W52" s="40">
        <v>0</v>
      </c>
      <c r="X52" s="40">
        <v>0</v>
      </c>
      <c r="Y52" s="2" t="str">
        <f t="shared" si="0"/>
        <v/>
      </c>
      <c r="Z52" s="47" t="str">
        <f t="shared" si="1"/>
        <v>Cumplido</v>
      </c>
      <c r="AA52" s="8"/>
      <c r="AB52" s="8"/>
      <c r="AC52" s="8"/>
      <c r="AD52" s="8"/>
      <c r="AE52" s="8"/>
      <c r="AF52" s="42">
        <v>45231</v>
      </c>
      <c r="AG52" s="13" t="str">
        <f t="shared" si="2"/>
        <v>CUMPLE</v>
      </c>
      <c r="AH52" s="13" t="str">
        <f t="shared" si="3"/>
        <v>NO CUMPLE</v>
      </c>
      <c r="AI52" s="13" t="str">
        <f t="shared" si="4"/>
        <v>NO CUMPLE</v>
      </c>
      <c r="AJ52" s="13" t="str">
        <f t="shared" si="5"/>
        <v>NO CUMPLE</v>
      </c>
      <c r="AK52" s="13" t="str">
        <f t="shared" si="6"/>
        <v>NO CUMPLE</v>
      </c>
      <c r="AL52" s="13" t="str">
        <f t="shared" si="7"/>
        <v>CUMPLE</v>
      </c>
      <c r="AM52" s="13" t="str">
        <f t="shared" si="8"/>
        <v>NO CUMPLE</v>
      </c>
      <c r="AN52" s="13" t="str">
        <f t="shared" si="9"/>
        <v>NO CUMPLE</v>
      </c>
      <c r="AO52" s="13" t="str">
        <f t="shared" si="10"/>
        <v>NO CUMPLE</v>
      </c>
      <c r="AP52" s="13" t="str">
        <f t="shared" si="11"/>
        <v>NO CUMPLE</v>
      </c>
    </row>
    <row r="53" spans="1:42" ht="15" hidden="1" x14ac:dyDescent="0.25">
      <c r="A53" t="s">
        <v>973</v>
      </c>
      <c r="B53" t="s">
        <v>79</v>
      </c>
      <c r="C53" t="s">
        <v>74</v>
      </c>
      <c r="D53" t="s">
        <v>58</v>
      </c>
      <c r="E53" t="s">
        <v>118</v>
      </c>
      <c r="F53" t="s">
        <v>367</v>
      </c>
      <c r="G53" t="s">
        <v>39</v>
      </c>
      <c r="H53" t="s">
        <v>34</v>
      </c>
      <c r="I53" t="s">
        <v>40</v>
      </c>
      <c r="J53" t="s">
        <v>28</v>
      </c>
      <c r="K53" t="s">
        <v>215</v>
      </c>
      <c r="L53" t="s">
        <v>371</v>
      </c>
      <c r="M53" t="s">
        <v>974</v>
      </c>
      <c r="N53" t="s">
        <v>975</v>
      </c>
      <c r="O53" t="s">
        <v>30</v>
      </c>
      <c r="P53" t="s">
        <v>44</v>
      </c>
      <c r="Q53" t="s">
        <v>45</v>
      </c>
      <c r="R53" t="s">
        <v>976</v>
      </c>
      <c r="S53" t="s">
        <v>671</v>
      </c>
      <c r="T53"/>
      <c r="U53" t="s">
        <v>157</v>
      </c>
      <c r="V53" s="40">
        <v>0</v>
      </c>
      <c r="W53" s="40">
        <v>0</v>
      </c>
      <c r="X53" s="40">
        <v>0</v>
      </c>
      <c r="Y53" s="2" t="str">
        <f t="shared" si="0"/>
        <v/>
      </c>
      <c r="Z53" s="47" t="str">
        <f t="shared" si="1"/>
        <v>Cumplido</v>
      </c>
      <c r="AA53" s="8"/>
      <c r="AB53" s="8"/>
      <c r="AC53" s="8"/>
      <c r="AD53" s="8"/>
      <c r="AE53" s="8"/>
      <c r="AF53" s="42">
        <v>45231</v>
      </c>
      <c r="AG53" s="13" t="str">
        <f t="shared" si="2"/>
        <v>CUMPLE</v>
      </c>
      <c r="AH53" s="13" t="str">
        <f t="shared" si="3"/>
        <v>NO CUMPLE</v>
      </c>
      <c r="AI53" s="13" t="str">
        <f t="shared" si="4"/>
        <v>NO CUMPLE</v>
      </c>
      <c r="AJ53" s="13" t="str">
        <f t="shared" si="5"/>
        <v>NO CUMPLE</v>
      </c>
      <c r="AK53" s="13" t="str">
        <f t="shared" si="6"/>
        <v>NO CUMPLE</v>
      </c>
      <c r="AL53" s="13" t="str">
        <f t="shared" si="7"/>
        <v>CUMPLE</v>
      </c>
      <c r="AM53" s="13" t="str">
        <f t="shared" si="8"/>
        <v>NO CUMPLE</v>
      </c>
      <c r="AN53" s="13" t="str">
        <f t="shared" si="9"/>
        <v>NO CUMPLE</v>
      </c>
      <c r="AO53" s="13" t="str">
        <f t="shared" si="10"/>
        <v>NO CUMPLE</v>
      </c>
      <c r="AP53" s="13" t="str">
        <f t="shared" si="11"/>
        <v>NO CUMPLE</v>
      </c>
    </row>
    <row r="54" spans="1:42" ht="15" hidden="1" x14ac:dyDescent="0.25">
      <c r="A54" t="s">
        <v>977</v>
      </c>
      <c r="B54" t="s">
        <v>24</v>
      </c>
      <c r="C54" t="s">
        <v>72</v>
      </c>
      <c r="D54" t="s">
        <v>33</v>
      </c>
      <c r="E54" t="s">
        <v>360</v>
      </c>
      <c r="F54" t="s">
        <v>388</v>
      </c>
      <c r="G54" t="s">
        <v>39</v>
      </c>
      <c r="H54" t="s">
        <v>34</v>
      </c>
      <c r="I54" t="s">
        <v>40</v>
      </c>
      <c r="J54" t="s">
        <v>28</v>
      </c>
      <c r="K54" t="s">
        <v>91</v>
      </c>
      <c r="L54" t="s">
        <v>523</v>
      </c>
      <c r="M54" t="s">
        <v>978</v>
      </c>
      <c r="N54" t="s">
        <v>979</v>
      </c>
      <c r="O54" t="s">
        <v>30</v>
      </c>
      <c r="P54" t="s">
        <v>31</v>
      </c>
      <c r="Q54" t="s">
        <v>24</v>
      </c>
      <c r="R54" t="s">
        <v>980</v>
      </c>
      <c r="S54" t="s">
        <v>671</v>
      </c>
      <c r="T54" t="s">
        <v>981</v>
      </c>
      <c r="U54"/>
      <c r="V54" s="40">
        <v>4.5914351851851852E-2</v>
      </c>
      <c r="W54" s="40">
        <v>5.4629629629629632E-2</v>
      </c>
      <c r="X54" s="40">
        <v>8.7152777777777784E-3</v>
      </c>
      <c r="Y54" s="2" t="str">
        <f t="shared" si="0"/>
        <v/>
      </c>
      <c r="Z54" s="47" t="str">
        <f t="shared" si="1"/>
        <v>Cumplido</v>
      </c>
      <c r="AA54" s="8"/>
      <c r="AB54" s="8"/>
      <c r="AC54" s="8"/>
      <c r="AD54" s="8"/>
      <c r="AE54" s="8"/>
      <c r="AF54" s="42">
        <v>45231</v>
      </c>
      <c r="AG54" s="13" t="str">
        <f t="shared" si="2"/>
        <v>CUMPLE</v>
      </c>
      <c r="AH54" s="13" t="str">
        <f t="shared" si="3"/>
        <v>NO CUMPLE</v>
      </c>
      <c r="AI54" s="13" t="str">
        <f t="shared" si="4"/>
        <v>NO CUMPLE</v>
      </c>
      <c r="AJ54" s="13" t="str">
        <f t="shared" si="5"/>
        <v>NO CUMPLE</v>
      </c>
      <c r="AK54" s="13" t="str">
        <f t="shared" si="6"/>
        <v>NO CUMPLE</v>
      </c>
      <c r="AL54" s="13" t="str">
        <f t="shared" si="7"/>
        <v>NO CUMPLE</v>
      </c>
      <c r="AM54" s="13" t="str">
        <f t="shared" si="8"/>
        <v>CUMPLE</v>
      </c>
      <c r="AN54" s="13" t="str">
        <f t="shared" si="9"/>
        <v>NO CUMPLE</v>
      </c>
      <c r="AO54" s="13" t="str">
        <f t="shared" si="10"/>
        <v>NO CUMPLE</v>
      </c>
      <c r="AP54" s="13" t="str">
        <f t="shared" si="11"/>
        <v>NO CUMPLE</v>
      </c>
    </row>
    <row r="55" spans="1:42" ht="15" hidden="1" x14ac:dyDescent="0.25">
      <c r="A55" t="s">
        <v>982</v>
      </c>
      <c r="B55" t="s">
        <v>32</v>
      </c>
      <c r="C55" t="s">
        <v>983</v>
      </c>
      <c r="D55" t="s">
        <v>269</v>
      </c>
      <c r="E55" t="s">
        <v>71</v>
      </c>
      <c r="F55" t="s">
        <v>312</v>
      </c>
      <c r="G55" t="s">
        <v>25</v>
      </c>
      <c r="H55" t="s">
        <v>34</v>
      </c>
      <c r="I55" t="s">
        <v>40</v>
      </c>
      <c r="J55" t="s">
        <v>28</v>
      </c>
      <c r="K55" t="s">
        <v>53</v>
      </c>
      <c r="L55" t="s">
        <v>984</v>
      </c>
      <c r="M55" t="s">
        <v>985</v>
      </c>
      <c r="N55" t="s">
        <v>986</v>
      </c>
      <c r="O55" t="s">
        <v>30</v>
      </c>
      <c r="P55" t="s">
        <v>44</v>
      </c>
      <c r="Q55" t="s">
        <v>45</v>
      </c>
      <c r="R55" t="s">
        <v>987</v>
      </c>
      <c r="S55" t="s">
        <v>671</v>
      </c>
      <c r="T55" t="s">
        <v>988</v>
      </c>
      <c r="U55" t="s">
        <v>989</v>
      </c>
      <c r="V55" s="40">
        <v>9.121527777777777E-2</v>
      </c>
      <c r="W55" s="40">
        <v>9.5150462962962964E-2</v>
      </c>
      <c r="X55" s="40">
        <v>3.9351851851851857E-3</v>
      </c>
      <c r="Y55" s="2" t="str">
        <f t="shared" si="0"/>
        <v/>
      </c>
      <c r="Z55" s="47" t="str">
        <f t="shared" si="1"/>
        <v>Cumplido</v>
      </c>
      <c r="AA55" s="8"/>
      <c r="AB55" s="8"/>
      <c r="AC55" s="8"/>
      <c r="AD55" s="8"/>
      <c r="AE55" s="8"/>
      <c r="AF55" s="42">
        <v>45231</v>
      </c>
      <c r="AG55" s="13" t="str">
        <f t="shared" si="2"/>
        <v>CUMPLE</v>
      </c>
      <c r="AH55" s="13" t="str">
        <f t="shared" si="3"/>
        <v>NO CUMPLE</v>
      </c>
      <c r="AI55" s="13" t="str">
        <f t="shared" si="4"/>
        <v>NO CUMPLE</v>
      </c>
      <c r="AJ55" s="13" t="str">
        <f t="shared" si="5"/>
        <v>NO CUMPLE</v>
      </c>
      <c r="AK55" s="13" t="str">
        <f t="shared" si="6"/>
        <v>NO CUMPLE</v>
      </c>
      <c r="AL55" s="13" t="str">
        <f t="shared" si="7"/>
        <v>NO CUMPLE</v>
      </c>
      <c r="AM55" s="13" t="str">
        <f t="shared" si="8"/>
        <v>CUMPLE</v>
      </c>
      <c r="AN55" s="13" t="str">
        <f t="shared" si="9"/>
        <v>NO CUMPLE</v>
      </c>
      <c r="AO55" s="13" t="str">
        <f t="shared" si="10"/>
        <v>NO CUMPLE</v>
      </c>
      <c r="AP55" s="13" t="str">
        <f t="shared" si="11"/>
        <v>NO CUMPLE</v>
      </c>
    </row>
    <row r="56" spans="1:42" ht="15" hidden="1" x14ac:dyDescent="0.25">
      <c r="A56" t="s">
        <v>990</v>
      </c>
      <c r="B56" t="s">
        <v>24</v>
      </c>
      <c r="C56" t="s">
        <v>72</v>
      </c>
      <c r="D56" t="s">
        <v>217</v>
      </c>
      <c r="E56" t="s">
        <v>329</v>
      </c>
      <c r="F56" t="s">
        <v>382</v>
      </c>
      <c r="G56" t="s">
        <v>25</v>
      </c>
      <c r="H56" t="s">
        <v>26</v>
      </c>
      <c r="I56" t="s">
        <v>35</v>
      </c>
      <c r="J56" t="s">
        <v>56</v>
      </c>
      <c r="K56" t="s">
        <v>82</v>
      </c>
      <c r="L56" t="s">
        <v>991</v>
      </c>
      <c r="M56" t="s">
        <v>992</v>
      </c>
      <c r="N56" t="s">
        <v>993</v>
      </c>
      <c r="O56" t="s">
        <v>30</v>
      </c>
      <c r="P56" t="s">
        <v>44</v>
      </c>
      <c r="Q56" t="s">
        <v>45</v>
      </c>
      <c r="R56" t="s">
        <v>994</v>
      </c>
      <c r="S56" t="s">
        <v>716</v>
      </c>
      <c r="T56" t="s">
        <v>995</v>
      </c>
      <c r="U56" t="s">
        <v>996</v>
      </c>
      <c r="V56" s="40">
        <v>3.0695254629629627</v>
      </c>
      <c r="W56" s="40">
        <v>3.1164699074074078</v>
      </c>
      <c r="X56" s="40">
        <v>4.6944444444444448E-2</v>
      </c>
      <c r="Y56" s="2" t="str">
        <f>IF(J56="Incidente de Cliente",IF($X56&lt;=$AT$2,"Cumplido","Incumplido"),"")</f>
        <v>Cumplido</v>
      </c>
      <c r="Z56" s="47" t="str">
        <f>IF(J56="Requerimiento de Cliente",IF($X56&lt;=$AT$3,"Cumplido","Incumplido"),"")</f>
        <v/>
      </c>
      <c r="AA56" s="8"/>
      <c r="AB56" s="8" t="str">
        <f>IF($H56="1-Crítica",IF($X56&lt;=$AT$5,"Cumplido", "Incumplido"),"")</f>
        <v/>
      </c>
      <c r="AC56" s="8" t="str">
        <f>IF($H56="2-Alta",IF($X56&lt;=$AT$6, "Cumplido", "Incumplido"),"")</f>
        <v/>
      </c>
      <c r="AD56" s="8" t="str">
        <f>IF($H56="3-Medio",IF($X56&lt;=$AT$7, "Cumplido", "Incumplido"),"")</f>
        <v>Cumplido</v>
      </c>
      <c r="AE56" s="8" t="str">
        <f>IF($H56="4-Baja",IF($X56&lt;=$AT$8, "Cumplido", "Incumplido"),"")</f>
        <v/>
      </c>
      <c r="AF56" s="42">
        <v>45233</v>
      </c>
      <c r="AG56" s="13" t="str">
        <f t="shared" si="2"/>
        <v>NO CUMPLE</v>
      </c>
      <c r="AH56" s="13" t="str">
        <f t="shared" si="3"/>
        <v>CUMPLE</v>
      </c>
      <c r="AI56" s="13" t="str">
        <f t="shared" si="4"/>
        <v>NO CUMPLE</v>
      </c>
      <c r="AJ56" s="13" t="str">
        <f t="shared" si="5"/>
        <v>NO CUMPLE</v>
      </c>
      <c r="AK56" s="13" t="str">
        <f t="shared" si="6"/>
        <v>NO CUMPLE</v>
      </c>
      <c r="AL56" s="13" t="str">
        <f t="shared" si="7"/>
        <v>NO CUMPLE</v>
      </c>
      <c r="AM56" s="13" t="str">
        <f t="shared" si="8"/>
        <v>NO CUMPLE</v>
      </c>
      <c r="AN56" s="13" t="str">
        <f t="shared" si="9"/>
        <v>NO CUMPLE</v>
      </c>
      <c r="AO56" s="13" t="str">
        <f t="shared" si="10"/>
        <v>NO CUMPLE</v>
      </c>
      <c r="AP56" s="13" t="str">
        <f t="shared" si="11"/>
        <v>CUMPLE</v>
      </c>
    </row>
    <row r="57" spans="1:42" ht="15" hidden="1" x14ac:dyDescent="0.25">
      <c r="A57" t="s">
        <v>997</v>
      </c>
      <c r="B57" t="s">
        <v>32</v>
      </c>
      <c r="C57" t="s">
        <v>49</v>
      </c>
      <c r="D57" t="s">
        <v>217</v>
      </c>
      <c r="E57" t="s">
        <v>360</v>
      </c>
      <c r="F57" t="s">
        <v>380</v>
      </c>
      <c r="G57" t="s">
        <v>25</v>
      </c>
      <c r="H57" t="s">
        <v>26</v>
      </c>
      <c r="I57" t="s">
        <v>35</v>
      </c>
      <c r="J57" t="s">
        <v>28</v>
      </c>
      <c r="K57" t="s">
        <v>48</v>
      </c>
      <c r="L57" t="s">
        <v>336</v>
      </c>
      <c r="M57" t="s">
        <v>998</v>
      </c>
      <c r="N57" t="s">
        <v>999</v>
      </c>
      <c r="O57" t="s">
        <v>30</v>
      </c>
      <c r="P57" t="s">
        <v>31</v>
      </c>
      <c r="Q57" t="s">
        <v>24</v>
      </c>
      <c r="R57" t="s">
        <v>1000</v>
      </c>
      <c r="S57" t="s">
        <v>671</v>
      </c>
      <c r="T57" t="s">
        <v>1001</v>
      </c>
      <c r="U57"/>
      <c r="V57" s="40">
        <v>1.9328703703703704E-3</v>
      </c>
      <c r="W57" s="40">
        <v>5.4976851851851853E-3</v>
      </c>
      <c r="X57" s="40">
        <v>3.5648148148148154E-3</v>
      </c>
      <c r="Y57" s="2" t="str">
        <f t="shared" si="0"/>
        <v/>
      </c>
      <c r="Z57" s="47" t="str">
        <f t="shared" si="1"/>
        <v>Cumplido</v>
      </c>
      <c r="AA57" s="8"/>
      <c r="AB57" s="8"/>
      <c r="AC57" s="8"/>
      <c r="AD57" s="8"/>
      <c r="AE57" s="8"/>
      <c r="AF57" s="42">
        <v>45231</v>
      </c>
      <c r="AG57" s="13" t="str">
        <f t="shared" si="2"/>
        <v>CUMPLE</v>
      </c>
      <c r="AH57" s="13" t="str">
        <f t="shared" si="3"/>
        <v>NO CUMPLE</v>
      </c>
      <c r="AI57" s="13" t="str">
        <f t="shared" si="4"/>
        <v>NO CUMPLE</v>
      </c>
      <c r="AJ57" s="13" t="str">
        <f t="shared" si="5"/>
        <v>NO CUMPLE</v>
      </c>
      <c r="AK57" s="13" t="str">
        <f t="shared" si="6"/>
        <v>NO CUMPLE</v>
      </c>
      <c r="AL57" s="13" t="str">
        <f t="shared" si="7"/>
        <v>CUMPLE</v>
      </c>
      <c r="AM57" s="13" t="str">
        <f t="shared" si="8"/>
        <v>NO CUMPLE</v>
      </c>
      <c r="AN57" s="13" t="str">
        <f t="shared" si="9"/>
        <v>NO CUMPLE</v>
      </c>
      <c r="AO57" s="13" t="str">
        <f t="shared" si="10"/>
        <v>NO CUMPLE</v>
      </c>
      <c r="AP57" s="13" t="str">
        <f t="shared" si="11"/>
        <v>NO CUMPLE</v>
      </c>
    </row>
    <row r="58" spans="1:42" ht="15" hidden="1" x14ac:dyDescent="0.25">
      <c r="A58" t="s">
        <v>1002</v>
      </c>
      <c r="B58" t="s">
        <v>32</v>
      </c>
      <c r="C58" t="s">
        <v>49</v>
      </c>
      <c r="D58" t="s">
        <v>217</v>
      </c>
      <c r="E58" t="s">
        <v>360</v>
      </c>
      <c r="F58" t="s">
        <v>380</v>
      </c>
      <c r="G58" t="s">
        <v>25</v>
      </c>
      <c r="H58" t="s">
        <v>26</v>
      </c>
      <c r="I58" t="s">
        <v>35</v>
      </c>
      <c r="J58" t="s">
        <v>28</v>
      </c>
      <c r="K58" t="s">
        <v>458</v>
      </c>
      <c r="L58" t="s">
        <v>471</v>
      </c>
      <c r="M58" t="s">
        <v>1003</v>
      </c>
      <c r="N58" t="s">
        <v>1004</v>
      </c>
      <c r="O58" t="s">
        <v>30</v>
      </c>
      <c r="P58" t="s">
        <v>31</v>
      </c>
      <c r="Q58" t="s">
        <v>24</v>
      </c>
      <c r="R58" t="s">
        <v>1005</v>
      </c>
      <c r="S58" t="s">
        <v>671</v>
      </c>
      <c r="T58" t="s">
        <v>1006</v>
      </c>
      <c r="U58"/>
      <c r="V58" s="40">
        <v>7.6041666666666662E-3</v>
      </c>
      <c r="W58" s="40">
        <v>8.4027777777777781E-3</v>
      </c>
      <c r="X58" s="40">
        <v>7.9861111111111105E-4</v>
      </c>
      <c r="Y58" s="2" t="str">
        <f t="shared" si="0"/>
        <v/>
      </c>
      <c r="Z58" s="47" t="str">
        <f t="shared" si="1"/>
        <v>Cumplido</v>
      </c>
      <c r="AA58" s="8"/>
      <c r="AB58" s="8"/>
      <c r="AC58" s="8"/>
      <c r="AD58" s="8"/>
      <c r="AE58" s="8"/>
      <c r="AF58" s="42">
        <v>45231</v>
      </c>
      <c r="AG58" s="13" t="str">
        <f t="shared" si="2"/>
        <v>CUMPLE</v>
      </c>
      <c r="AH58" s="13" t="str">
        <f t="shared" si="3"/>
        <v>NO CUMPLE</v>
      </c>
      <c r="AI58" s="13" t="str">
        <f t="shared" si="4"/>
        <v>NO CUMPLE</v>
      </c>
      <c r="AJ58" s="13" t="str">
        <f t="shared" si="5"/>
        <v>NO CUMPLE</v>
      </c>
      <c r="AK58" s="13" t="str">
        <f t="shared" si="6"/>
        <v>NO CUMPLE</v>
      </c>
      <c r="AL58" s="13" t="str">
        <f t="shared" si="7"/>
        <v>CUMPLE</v>
      </c>
      <c r="AM58" s="13" t="str">
        <f t="shared" si="8"/>
        <v>NO CUMPLE</v>
      </c>
      <c r="AN58" s="13" t="str">
        <f t="shared" si="9"/>
        <v>NO CUMPLE</v>
      </c>
      <c r="AO58" s="13" t="str">
        <f t="shared" si="10"/>
        <v>NO CUMPLE</v>
      </c>
      <c r="AP58" s="13" t="str">
        <f t="shared" si="11"/>
        <v>NO CUMPLE</v>
      </c>
    </row>
    <row r="59" spans="1:42" ht="15" hidden="1" x14ac:dyDescent="0.25">
      <c r="A59" t="s">
        <v>1007</v>
      </c>
      <c r="B59" t="s">
        <v>32</v>
      </c>
      <c r="C59" t="s">
        <v>51</v>
      </c>
      <c r="D59" t="s">
        <v>217</v>
      </c>
      <c r="E59" t="s">
        <v>276</v>
      </c>
      <c r="F59" t="s">
        <v>380</v>
      </c>
      <c r="G59" t="s">
        <v>25</v>
      </c>
      <c r="H59" t="s">
        <v>26</v>
      </c>
      <c r="I59" t="s">
        <v>35</v>
      </c>
      <c r="J59" t="s">
        <v>28</v>
      </c>
      <c r="K59" t="s">
        <v>61</v>
      </c>
      <c r="L59" t="s">
        <v>338</v>
      </c>
      <c r="M59" t="s">
        <v>1008</v>
      </c>
      <c r="N59" t="s">
        <v>1009</v>
      </c>
      <c r="O59" t="s">
        <v>30</v>
      </c>
      <c r="P59" t="s">
        <v>31</v>
      </c>
      <c r="Q59" t="s">
        <v>24</v>
      </c>
      <c r="R59" t="s">
        <v>1010</v>
      </c>
      <c r="S59" t="s">
        <v>671</v>
      </c>
      <c r="T59" t="s">
        <v>338</v>
      </c>
      <c r="U59"/>
      <c r="V59" s="40">
        <v>0</v>
      </c>
      <c r="W59" s="40">
        <v>1.7407407407407406E-2</v>
      </c>
      <c r="X59" s="40">
        <v>1.7407407407407406E-2</v>
      </c>
      <c r="Y59" s="2" t="str">
        <f t="shared" si="0"/>
        <v/>
      </c>
      <c r="Z59" s="47" t="str">
        <f t="shared" si="1"/>
        <v>Cumplido</v>
      </c>
      <c r="AA59" s="8"/>
      <c r="AB59" s="8"/>
      <c r="AC59" s="8"/>
      <c r="AD59" s="8"/>
      <c r="AE59" s="8"/>
      <c r="AF59" s="42">
        <v>45233</v>
      </c>
      <c r="AG59" s="13" t="str">
        <f t="shared" si="2"/>
        <v>CUMPLE</v>
      </c>
      <c r="AH59" s="13" t="str">
        <f t="shared" si="3"/>
        <v>NO CUMPLE</v>
      </c>
      <c r="AI59" s="13" t="str">
        <f t="shared" si="4"/>
        <v>NO CUMPLE</v>
      </c>
      <c r="AJ59" s="13" t="str">
        <f t="shared" si="5"/>
        <v>NO CUMPLE</v>
      </c>
      <c r="AK59" s="13" t="str">
        <f t="shared" si="6"/>
        <v>NO CUMPLE</v>
      </c>
      <c r="AL59" s="13" t="str">
        <f t="shared" si="7"/>
        <v>CUMPLE</v>
      </c>
      <c r="AM59" s="13" t="str">
        <f t="shared" si="8"/>
        <v>NO CUMPLE</v>
      </c>
      <c r="AN59" s="13" t="str">
        <f t="shared" si="9"/>
        <v>NO CUMPLE</v>
      </c>
      <c r="AO59" s="13" t="str">
        <f t="shared" si="10"/>
        <v>NO CUMPLE</v>
      </c>
      <c r="AP59" s="13" t="str">
        <f t="shared" si="11"/>
        <v>NO CUMPLE</v>
      </c>
    </row>
    <row r="60" spans="1:42" ht="15" hidden="1" x14ac:dyDescent="0.25">
      <c r="A60" t="s">
        <v>1011</v>
      </c>
      <c r="B60" t="s">
        <v>32</v>
      </c>
      <c r="C60" t="s">
        <v>51</v>
      </c>
      <c r="D60" t="s">
        <v>217</v>
      </c>
      <c r="E60" t="s">
        <v>276</v>
      </c>
      <c r="F60" t="s">
        <v>380</v>
      </c>
      <c r="G60" t="s">
        <v>25</v>
      </c>
      <c r="H60" t="s">
        <v>26</v>
      </c>
      <c r="I60" t="s">
        <v>35</v>
      </c>
      <c r="J60" t="s">
        <v>28</v>
      </c>
      <c r="K60" t="s">
        <v>61</v>
      </c>
      <c r="L60" t="s">
        <v>338</v>
      </c>
      <c r="M60" t="s">
        <v>1012</v>
      </c>
      <c r="N60" t="s">
        <v>1013</v>
      </c>
      <c r="O60" t="s">
        <v>30</v>
      </c>
      <c r="P60" t="s">
        <v>31</v>
      </c>
      <c r="Q60" t="s">
        <v>24</v>
      </c>
      <c r="R60" t="s">
        <v>1014</v>
      </c>
      <c r="S60" t="s">
        <v>671</v>
      </c>
      <c r="T60" t="s">
        <v>338</v>
      </c>
      <c r="U60"/>
      <c r="V60" s="40">
        <v>0</v>
      </c>
      <c r="W60" s="40">
        <v>1.7754629629629631E-2</v>
      </c>
      <c r="X60" s="40">
        <v>1.7754629629629631E-2</v>
      </c>
      <c r="Y60" s="2" t="str">
        <f>IF(J60="Incidente de Cliente",IF($X60&lt;=$AT$2,"Cumplido","Incumplido"),"")</f>
        <v/>
      </c>
      <c r="Z60" s="47" t="str">
        <f>IF(J60="Requerimiento de Cliente",IF($X60&lt;=$AT$3,"Cumplido","Incumplido"),"")</f>
        <v>Cumplido</v>
      </c>
      <c r="AA60" s="8"/>
      <c r="AB60" s="8"/>
      <c r="AC60" s="8"/>
      <c r="AD60" s="8"/>
      <c r="AE60" s="8"/>
      <c r="AF60" s="42">
        <v>45233</v>
      </c>
      <c r="AG60" s="13" t="str">
        <f t="shared" si="2"/>
        <v>CUMPLE</v>
      </c>
      <c r="AH60" s="13" t="str">
        <f t="shared" si="3"/>
        <v>NO CUMPLE</v>
      </c>
      <c r="AI60" s="13" t="str">
        <f t="shared" si="4"/>
        <v>NO CUMPLE</v>
      </c>
      <c r="AJ60" s="13" t="str">
        <f t="shared" si="5"/>
        <v>NO CUMPLE</v>
      </c>
      <c r="AK60" s="13" t="str">
        <f t="shared" si="6"/>
        <v>NO CUMPLE</v>
      </c>
      <c r="AL60" s="13" t="str">
        <f t="shared" si="7"/>
        <v>CUMPLE</v>
      </c>
      <c r="AM60" s="13" t="str">
        <f t="shared" si="8"/>
        <v>NO CUMPLE</v>
      </c>
      <c r="AN60" s="13" t="str">
        <f t="shared" si="9"/>
        <v>NO CUMPLE</v>
      </c>
      <c r="AO60" s="13" t="str">
        <f t="shared" si="10"/>
        <v>NO CUMPLE</v>
      </c>
      <c r="AP60" s="13" t="str">
        <f t="shared" si="11"/>
        <v>NO CUMPLE</v>
      </c>
    </row>
    <row r="61" spans="1:42" ht="15" hidden="1" x14ac:dyDescent="0.25">
      <c r="A61" t="s">
        <v>1015</v>
      </c>
      <c r="B61" t="s">
        <v>32</v>
      </c>
      <c r="C61" t="s">
        <v>51</v>
      </c>
      <c r="D61" t="s">
        <v>217</v>
      </c>
      <c r="E61" t="s">
        <v>276</v>
      </c>
      <c r="F61" t="s">
        <v>380</v>
      </c>
      <c r="G61" t="s">
        <v>25</v>
      </c>
      <c r="H61" t="s">
        <v>26</v>
      </c>
      <c r="I61" t="s">
        <v>35</v>
      </c>
      <c r="J61" t="s">
        <v>28</v>
      </c>
      <c r="K61" t="s">
        <v>61</v>
      </c>
      <c r="L61" t="s">
        <v>338</v>
      </c>
      <c r="M61" t="s">
        <v>1016</v>
      </c>
      <c r="N61" t="s">
        <v>1017</v>
      </c>
      <c r="O61" t="s">
        <v>30</v>
      </c>
      <c r="P61" t="s">
        <v>31</v>
      </c>
      <c r="Q61" t="s">
        <v>24</v>
      </c>
      <c r="R61" t="s">
        <v>1018</v>
      </c>
      <c r="S61" t="s">
        <v>671</v>
      </c>
      <c r="T61" t="s">
        <v>609</v>
      </c>
      <c r="U61"/>
      <c r="V61" s="40">
        <v>0</v>
      </c>
      <c r="W61" s="40">
        <v>1.8020833333333333E-2</v>
      </c>
      <c r="X61" s="40">
        <v>1.8020833333333333E-2</v>
      </c>
      <c r="Y61" s="2" t="str">
        <f t="shared" si="0"/>
        <v/>
      </c>
      <c r="Z61" s="47" t="str">
        <f t="shared" si="1"/>
        <v>Cumplido</v>
      </c>
      <c r="AA61" s="8"/>
      <c r="AB61" s="8"/>
      <c r="AC61" s="8"/>
      <c r="AD61" s="8"/>
      <c r="AE61" s="8"/>
      <c r="AF61" s="42">
        <v>45233</v>
      </c>
      <c r="AG61" s="13" t="str">
        <f t="shared" si="2"/>
        <v>CUMPLE</v>
      </c>
      <c r="AH61" s="13" t="str">
        <f t="shared" si="3"/>
        <v>NO CUMPLE</v>
      </c>
      <c r="AI61" s="13" t="str">
        <f t="shared" si="4"/>
        <v>NO CUMPLE</v>
      </c>
      <c r="AJ61" s="13" t="str">
        <f t="shared" si="5"/>
        <v>NO CUMPLE</v>
      </c>
      <c r="AK61" s="13" t="str">
        <f t="shared" si="6"/>
        <v>NO CUMPLE</v>
      </c>
      <c r="AL61" s="13" t="str">
        <f t="shared" si="7"/>
        <v>CUMPLE</v>
      </c>
      <c r="AM61" s="13" t="str">
        <f t="shared" si="8"/>
        <v>NO CUMPLE</v>
      </c>
      <c r="AN61" s="13" t="str">
        <f t="shared" si="9"/>
        <v>NO CUMPLE</v>
      </c>
      <c r="AO61" s="13" t="str">
        <f t="shared" si="10"/>
        <v>NO CUMPLE</v>
      </c>
      <c r="AP61" s="13" t="str">
        <f t="shared" si="11"/>
        <v>NO CUMPLE</v>
      </c>
    </row>
    <row r="62" spans="1:42" ht="15" hidden="1" x14ac:dyDescent="0.25">
      <c r="A62" t="s">
        <v>1019</v>
      </c>
      <c r="B62" t="s">
        <v>32</v>
      </c>
      <c r="C62" t="s">
        <v>51</v>
      </c>
      <c r="D62" t="s">
        <v>217</v>
      </c>
      <c r="E62" t="s">
        <v>276</v>
      </c>
      <c r="F62" t="s">
        <v>380</v>
      </c>
      <c r="G62" t="s">
        <v>25</v>
      </c>
      <c r="H62" t="s">
        <v>26</v>
      </c>
      <c r="I62" t="s">
        <v>35</v>
      </c>
      <c r="J62" t="s">
        <v>28</v>
      </c>
      <c r="K62" t="s">
        <v>61</v>
      </c>
      <c r="L62" t="s">
        <v>338</v>
      </c>
      <c r="M62" t="s">
        <v>1020</v>
      </c>
      <c r="N62" t="s">
        <v>1021</v>
      </c>
      <c r="O62" t="s">
        <v>30</v>
      </c>
      <c r="P62" t="s">
        <v>31</v>
      </c>
      <c r="Q62" t="s">
        <v>24</v>
      </c>
      <c r="R62" t="s">
        <v>1022</v>
      </c>
      <c r="S62" t="s">
        <v>671</v>
      </c>
      <c r="T62" t="s">
        <v>609</v>
      </c>
      <c r="U62"/>
      <c r="V62" s="40">
        <v>0</v>
      </c>
      <c r="W62" s="40">
        <v>1.8807870370370371E-2</v>
      </c>
      <c r="X62" s="40">
        <v>1.8807870370370371E-2</v>
      </c>
      <c r="Y62" s="2" t="str">
        <f>IF(J62="Incidente de Cliente",IF($X62&lt;=$AT$2,"Cumplido","Incumplido"),"")</f>
        <v/>
      </c>
      <c r="Z62" s="47" t="str">
        <f>IF(J62="Requerimiento de Cliente",IF($X62&lt;=$AT$3,"Cumplido","Incumplido"),"")</f>
        <v>Cumplido</v>
      </c>
      <c r="AA62" s="8"/>
      <c r="AB62" s="8"/>
      <c r="AC62" s="8"/>
      <c r="AD62" s="8"/>
      <c r="AE62" s="8"/>
      <c r="AF62" s="42">
        <v>45233</v>
      </c>
      <c r="AG62" s="13" t="str">
        <f t="shared" si="2"/>
        <v>CUMPLE</v>
      </c>
      <c r="AH62" s="13" t="str">
        <f t="shared" si="3"/>
        <v>NO CUMPLE</v>
      </c>
      <c r="AI62" s="13" t="str">
        <f t="shared" si="4"/>
        <v>NO CUMPLE</v>
      </c>
      <c r="AJ62" s="13" t="str">
        <f t="shared" si="5"/>
        <v>NO CUMPLE</v>
      </c>
      <c r="AK62" s="13" t="str">
        <f t="shared" si="6"/>
        <v>NO CUMPLE</v>
      </c>
      <c r="AL62" s="13" t="str">
        <f t="shared" si="7"/>
        <v>CUMPLE</v>
      </c>
      <c r="AM62" s="13" t="str">
        <f t="shared" si="8"/>
        <v>NO CUMPLE</v>
      </c>
      <c r="AN62" s="13" t="str">
        <f t="shared" si="9"/>
        <v>NO CUMPLE</v>
      </c>
      <c r="AO62" s="13" t="str">
        <f t="shared" si="10"/>
        <v>NO CUMPLE</v>
      </c>
      <c r="AP62" s="13" t="str">
        <f t="shared" si="11"/>
        <v>NO CUMPLE</v>
      </c>
    </row>
    <row r="63" spans="1:42" ht="15" hidden="1" x14ac:dyDescent="0.25">
      <c r="A63" t="s">
        <v>1023</v>
      </c>
      <c r="B63" t="s">
        <v>32</v>
      </c>
      <c r="C63" t="s">
        <v>51</v>
      </c>
      <c r="D63" t="s">
        <v>217</v>
      </c>
      <c r="E63" t="s">
        <v>276</v>
      </c>
      <c r="F63" t="s">
        <v>380</v>
      </c>
      <c r="G63" t="s">
        <v>25</v>
      </c>
      <c r="H63" t="s">
        <v>26</v>
      </c>
      <c r="I63" t="s">
        <v>35</v>
      </c>
      <c r="J63" t="s">
        <v>28</v>
      </c>
      <c r="K63" t="s">
        <v>61</v>
      </c>
      <c r="L63" t="s">
        <v>338</v>
      </c>
      <c r="M63" t="s">
        <v>1024</v>
      </c>
      <c r="N63" t="s">
        <v>1025</v>
      </c>
      <c r="O63" t="s">
        <v>30</v>
      </c>
      <c r="P63" t="s">
        <v>31</v>
      </c>
      <c r="Q63" t="s">
        <v>24</v>
      </c>
      <c r="R63" t="s">
        <v>1026</v>
      </c>
      <c r="S63" t="s">
        <v>671</v>
      </c>
      <c r="T63" t="s">
        <v>609</v>
      </c>
      <c r="U63"/>
      <c r="V63" s="40">
        <v>0</v>
      </c>
      <c r="W63" s="40">
        <v>1.9270833333333334E-2</v>
      </c>
      <c r="X63" s="40">
        <v>1.9270833333333334E-2</v>
      </c>
      <c r="Y63" s="2" t="str">
        <f t="shared" si="0"/>
        <v/>
      </c>
      <c r="Z63" s="47" t="str">
        <f t="shared" si="1"/>
        <v>Cumplido</v>
      </c>
      <c r="AA63" s="8"/>
      <c r="AB63" s="8"/>
      <c r="AC63" s="8"/>
      <c r="AD63" s="8"/>
      <c r="AE63" s="8"/>
      <c r="AF63" s="42">
        <v>45233</v>
      </c>
      <c r="AG63" s="13" t="str">
        <f t="shared" si="2"/>
        <v>CUMPLE</v>
      </c>
      <c r="AH63" s="13" t="str">
        <f t="shared" si="3"/>
        <v>NO CUMPLE</v>
      </c>
      <c r="AI63" s="13" t="str">
        <f t="shared" si="4"/>
        <v>NO CUMPLE</v>
      </c>
      <c r="AJ63" s="13" t="str">
        <f t="shared" si="5"/>
        <v>NO CUMPLE</v>
      </c>
      <c r="AK63" s="13" t="str">
        <f t="shared" si="6"/>
        <v>NO CUMPLE</v>
      </c>
      <c r="AL63" s="13" t="str">
        <f t="shared" si="7"/>
        <v>CUMPLE</v>
      </c>
      <c r="AM63" s="13" t="str">
        <f t="shared" si="8"/>
        <v>NO CUMPLE</v>
      </c>
      <c r="AN63" s="13" t="str">
        <f t="shared" si="9"/>
        <v>NO CUMPLE</v>
      </c>
      <c r="AO63" s="13" t="str">
        <f t="shared" si="10"/>
        <v>NO CUMPLE</v>
      </c>
      <c r="AP63" s="13" t="str">
        <f t="shared" si="11"/>
        <v>NO CUMPLE</v>
      </c>
    </row>
    <row r="64" spans="1:42" ht="15" hidden="1" x14ac:dyDescent="0.25">
      <c r="A64" t="s">
        <v>1027</v>
      </c>
      <c r="B64" t="s">
        <v>32</v>
      </c>
      <c r="C64" t="s">
        <v>51</v>
      </c>
      <c r="D64" t="s">
        <v>217</v>
      </c>
      <c r="E64" t="s">
        <v>276</v>
      </c>
      <c r="F64" t="s">
        <v>380</v>
      </c>
      <c r="G64" t="s">
        <v>25</v>
      </c>
      <c r="H64" t="s">
        <v>26</v>
      </c>
      <c r="I64" t="s">
        <v>35</v>
      </c>
      <c r="J64" t="s">
        <v>28</v>
      </c>
      <c r="K64" t="s">
        <v>61</v>
      </c>
      <c r="L64" t="s">
        <v>338</v>
      </c>
      <c r="M64" t="s">
        <v>1028</v>
      </c>
      <c r="N64" t="s">
        <v>1029</v>
      </c>
      <c r="O64" t="s">
        <v>30</v>
      </c>
      <c r="P64" t="s">
        <v>31</v>
      </c>
      <c r="Q64" t="s">
        <v>24</v>
      </c>
      <c r="R64" t="s">
        <v>1030</v>
      </c>
      <c r="S64" t="s">
        <v>671</v>
      </c>
      <c r="T64" t="s">
        <v>609</v>
      </c>
      <c r="U64"/>
      <c r="V64" s="40">
        <v>0</v>
      </c>
      <c r="W64" s="40">
        <v>1.9525462962962963E-2</v>
      </c>
      <c r="X64" s="40">
        <v>1.9525462962962963E-2</v>
      </c>
      <c r="Y64" s="2" t="str">
        <f t="shared" si="0"/>
        <v/>
      </c>
      <c r="Z64" s="47" t="str">
        <f t="shared" si="1"/>
        <v>Cumplido</v>
      </c>
      <c r="AA64" s="8" t="s">
        <v>498</v>
      </c>
      <c r="AB64" s="8"/>
      <c r="AC64" s="8"/>
      <c r="AD64" s="8"/>
      <c r="AE64" s="8"/>
      <c r="AF64" s="42">
        <v>45233</v>
      </c>
      <c r="AG64" s="13" t="str">
        <f t="shared" si="2"/>
        <v>CUMPLE</v>
      </c>
      <c r="AH64" s="13" t="str">
        <f t="shared" si="3"/>
        <v>NO CUMPLE</v>
      </c>
      <c r="AI64" s="13" t="str">
        <f t="shared" si="4"/>
        <v>NO CUMPLE</v>
      </c>
      <c r="AJ64" s="13" t="str">
        <f t="shared" si="5"/>
        <v>NO CUMPLE</v>
      </c>
      <c r="AK64" s="13" t="str">
        <f t="shared" si="6"/>
        <v>NO CUMPLE</v>
      </c>
      <c r="AL64" s="13" t="str">
        <f t="shared" si="7"/>
        <v>CUMPLE</v>
      </c>
      <c r="AM64" s="13" t="str">
        <f t="shared" si="8"/>
        <v>NO CUMPLE</v>
      </c>
      <c r="AN64" s="13" t="str">
        <f t="shared" si="9"/>
        <v>NO CUMPLE</v>
      </c>
      <c r="AO64" s="13" t="str">
        <f t="shared" si="10"/>
        <v>NO CUMPLE</v>
      </c>
      <c r="AP64" s="13" t="str">
        <f t="shared" si="11"/>
        <v>NO CUMPLE</v>
      </c>
    </row>
    <row r="65" spans="1:42" ht="15" hidden="1" x14ac:dyDescent="0.25">
      <c r="A65" t="s">
        <v>1031</v>
      </c>
      <c r="B65" t="s">
        <v>32</v>
      </c>
      <c r="C65" t="s">
        <v>51</v>
      </c>
      <c r="D65" t="s">
        <v>217</v>
      </c>
      <c r="E65" t="s">
        <v>276</v>
      </c>
      <c r="F65" t="s">
        <v>380</v>
      </c>
      <c r="G65" t="s">
        <v>25</v>
      </c>
      <c r="H65" t="s">
        <v>26</v>
      </c>
      <c r="I65" t="s">
        <v>35</v>
      </c>
      <c r="J65" t="s">
        <v>28</v>
      </c>
      <c r="K65" t="s">
        <v>61</v>
      </c>
      <c r="L65" t="s">
        <v>338</v>
      </c>
      <c r="M65" t="s">
        <v>1032</v>
      </c>
      <c r="N65" t="s">
        <v>1033</v>
      </c>
      <c r="O65" t="s">
        <v>30</v>
      </c>
      <c r="P65" t="s">
        <v>31</v>
      </c>
      <c r="Q65" t="s">
        <v>24</v>
      </c>
      <c r="R65" t="s">
        <v>1034</v>
      </c>
      <c r="S65" t="s">
        <v>671</v>
      </c>
      <c r="T65" t="s">
        <v>609</v>
      </c>
      <c r="U65"/>
      <c r="V65" s="40">
        <v>0</v>
      </c>
      <c r="W65" s="40">
        <v>1.9768518518518515E-2</v>
      </c>
      <c r="X65" s="40">
        <v>1.9768518518518515E-2</v>
      </c>
      <c r="Y65" s="2" t="str">
        <f t="shared" si="0"/>
        <v/>
      </c>
      <c r="Z65" s="47" t="str">
        <f t="shared" si="1"/>
        <v>Cumplido</v>
      </c>
      <c r="AA65" s="8"/>
      <c r="AB65" s="8"/>
      <c r="AC65" s="8"/>
      <c r="AD65" s="8"/>
      <c r="AE65" s="8"/>
      <c r="AF65" s="42">
        <v>45233</v>
      </c>
      <c r="AG65" s="13" t="str">
        <f t="shared" si="2"/>
        <v>CUMPLE</v>
      </c>
      <c r="AH65" s="13" t="str">
        <f t="shared" si="3"/>
        <v>NO CUMPLE</v>
      </c>
      <c r="AI65" s="13" t="str">
        <f t="shared" si="4"/>
        <v>NO CUMPLE</v>
      </c>
      <c r="AJ65" s="13" t="str">
        <f t="shared" si="5"/>
        <v>NO CUMPLE</v>
      </c>
      <c r="AK65" s="13" t="str">
        <f t="shared" si="6"/>
        <v>NO CUMPLE</v>
      </c>
      <c r="AL65" s="13" t="str">
        <f t="shared" si="7"/>
        <v>CUMPLE</v>
      </c>
      <c r="AM65" s="13" t="str">
        <f t="shared" si="8"/>
        <v>NO CUMPLE</v>
      </c>
      <c r="AN65" s="13" t="str">
        <f t="shared" si="9"/>
        <v>NO CUMPLE</v>
      </c>
      <c r="AO65" s="13" t="str">
        <f t="shared" si="10"/>
        <v>NO CUMPLE</v>
      </c>
      <c r="AP65" s="13" t="str">
        <f t="shared" si="11"/>
        <v>NO CUMPLE</v>
      </c>
    </row>
    <row r="66" spans="1:42" ht="15" hidden="1" x14ac:dyDescent="0.25">
      <c r="A66" t="s">
        <v>1035</v>
      </c>
      <c r="B66" t="s">
        <v>79</v>
      </c>
      <c r="C66" t="s">
        <v>102</v>
      </c>
      <c r="D66" t="s">
        <v>211</v>
      </c>
      <c r="E66" t="s">
        <v>194</v>
      </c>
      <c r="F66" t="s">
        <v>453</v>
      </c>
      <c r="G66" t="s">
        <v>39</v>
      </c>
      <c r="H66" t="s">
        <v>34</v>
      </c>
      <c r="I66" t="s">
        <v>40</v>
      </c>
      <c r="J66" t="s">
        <v>28</v>
      </c>
      <c r="K66" t="s">
        <v>48</v>
      </c>
      <c r="L66" t="s">
        <v>212</v>
      </c>
      <c r="M66" t="s">
        <v>1036</v>
      </c>
      <c r="N66" t="s">
        <v>1037</v>
      </c>
      <c r="O66" t="s">
        <v>30</v>
      </c>
      <c r="P66" t="s">
        <v>36</v>
      </c>
      <c r="Q66" t="s">
        <v>94</v>
      </c>
      <c r="R66" t="s">
        <v>1038</v>
      </c>
      <c r="S66" t="s">
        <v>671</v>
      </c>
      <c r="T66"/>
      <c r="U66" t="s">
        <v>210</v>
      </c>
      <c r="V66" s="40">
        <v>0</v>
      </c>
      <c r="W66" s="40">
        <v>0</v>
      </c>
      <c r="X66" s="40">
        <v>0</v>
      </c>
      <c r="Y66" s="2" t="str">
        <f t="shared" si="0"/>
        <v/>
      </c>
      <c r="Z66" s="47" t="str">
        <f t="shared" si="1"/>
        <v>Cumplido</v>
      </c>
      <c r="AA66" s="8"/>
      <c r="AB66" s="8"/>
      <c r="AC66" s="8"/>
      <c r="AD66" s="8"/>
      <c r="AE66" s="8"/>
      <c r="AF66" s="42">
        <v>45233</v>
      </c>
      <c r="AG66" s="13" t="str">
        <f t="shared" si="2"/>
        <v>CUMPLE</v>
      </c>
      <c r="AH66" s="13" t="str">
        <f t="shared" si="3"/>
        <v>NO CUMPLE</v>
      </c>
      <c r="AI66" s="13" t="str">
        <f t="shared" si="4"/>
        <v>NO CUMPLE</v>
      </c>
      <c r="AJ66" s="13" t="str">
        <f t="shared" si="5"/>
        <v>NO CUMPLE</v>
      </c>
      <c r="AK66" s="13" t="str">
        <f t="shared" si="6"/>
        <v>NO CUMPLE</v>
      </c>
      <c r="AL66" s="13" t="str">
        <f t="shared" si="7"/>
        <v>CUMPLE</v>
      </c>
      <c r="AM66" s="13" t="str">
        <f t="shared" si="8"/>
        <v>NO CUMPLE</v>
      </c>
      <c r="AN66" s="13" t="str">
        <f t="shared" si="9"/>
        <v>NO CUMPLE</v>
      </c>
      <c r="AO66" s="13" t="str">
        <f t="shared" si="10"/>
        <v>NO CUMPLE</v>
      </c>
      <c r="AP66" s="13" t="str">
        <f t="shared" si="11"/>
        <v>NO CUMPLE</v>
      </c>
    </row>
    <row r="67" spans="1:42" ht="15" hidden="1" x14ac:dyDescent="0.25">
      <c r="A67" t="s">
        <v>1039</v>
      </c>
      <c r="B67" t="s">
        <v>32</v>
      </c>
      <c r="C67" t="s">
        <v>124</v>
      </c>
      <c r="D67" t="s">
        <v>98</v>
      </c>
      <c r="E67" t="s">
        <v>101</v>
      </c>
      <c r="F67" t="s">
        <v>375</v>
      </c>
      <c r="G67" t="s">
        <v>25</v>
      </c>
      <c r="H67" t="s">
        <v>34</v>
      </c>
      <c r="I67" t="s">
        <v>40</v>
      </c>
      <c r="J67" t="s">
        <v>28</v>
      </c>
      <c r="K67" t="s">
        <v>53</v>
      </c>
      <c r="L67" t="s">
        <v>1040</v>
      </c>
      <c r="M67" t="s">
        <v>1041</v>
      </c>
      <c r="N67" t="s">
        <v>1042</v>
      </c>
      <c r="O67" t="s">
        <v>30</v>
      </c>
      <c r="P67" t="s">
        <v>44</v>
      </c>
      <c r="Q67" t="s">
        <v>45</v>
      </c>
      <c r="R67" t="s">
        <v>1043</v>
      </c>
      <c r="S67" t="s">
        <v>671</v>
      </c>
      <c r="T67" t="s">
        <v>1044</v>
      </c>
      <c r="U67" t="s">
        <v>1045</v>
      </c>
      <c r="V67" s="40">
        <v>0.15726851851851853</v>
      </c>
      <c r="W67" s="40">
        <v>0.20965277777777777</v>
      </c>
      <c r="X67" s="40">
        <v>5.2384259259259262E-2</v>
      </c>
      <c r="Y67" s="2" t="str">
        <f t="shared" ref="Y67:Y130" si="16">IF(J67="Incidente de Cliente",IF($X67&lt;=$AT$2,"Cumplido","Incumplido"),"")</f>
        <v/>
      </c>
      <c r="Z67" s="47" t="str">
        <f t="shared" si="1"/>
        <v>Cumplido</v>
      </c>
      <c r="AA67" s="8"/>
      <c r="AB67" s="8"/>
      <c r="AC67" s="8"/>
      <c r="AD67" s="8"/>
      <c r="AE67" s="8"/>
      <c r="AF67" s="42">
        <v>45233</v>
      </c>
      <c r="AG67" s="13" t="str">
        <f t="shared" ref="AG67:AG130" si="17">IF(X67&lt;$AR$11,"CUMPLE","NO CUMPLE")</f>
        <v>NO CUMPLE</v>
      </c>
      <c r="AH67" s="13" t="str">
        <f t="shared" ref="AH67:AH130" si="18">IF(X67&gt;$AR$12,IF(X67&lt;=$AS$12,"CUMPLE","NO CUMPLE"),"NO CUMPLE")</f>
        <v>CUMPLE</v>
      </c>
      <c r="AI67" s="13" t="str">
        <f t="shared" ref="AI67:AI130" si="19">IF(X67&gt;$AR$13,IF(X67&lt;=$AS$13,"CUMPLE","NO CUMPLE"),"NO CUMPLE")</f>
        <v>NO CUMPLE</v>
      </c>
      <c r="AJ67" s="13" t="str">
        <f t="shared" ref="AJ67:AJ130" si="20">IF(X67&gt;$AR$14,IF(X67&lt;=$AS$14,"CUMPLE","NO CUMPLE"),"NO CUMPLE")</f>
        <v>NO CUMPLE</v>
      </c>
      <c r="AK67" s="13" t="str">
        <f t="shared" ref="AK67:AK130" si="21">IF(X67&gt;$AR$15,"CUMPLE","NO CUMPLE")</f>
        <v>NO CUMPLE</v>
      </c>
      <c r="AL67" s="13" t="str">
        <f t="shared" ref="AL67:AL130" si="22">IF(W67&lt;$AR$11,"CUMPLE","NO CUMPLE")</f>
        <v>NO CUMPLE</v>
      </c>
      <c r="AM67" s="13" t="str">
        <f t="shared" ref="AM67:AM130" si="23">IF(W67&gt;$AR$12,IF(W67&lt;=$AS$12,"CUMPLE","NO CUMPLE"),"NO CUMPLE")</f>
        <v>NO CUMPLE</v>
      </c>
      <c r="AN67" s="13" t="str">
        <f t="shared" ref="AN67:AN130" si="24">IF(W67&gt;$AR$13,IF(W67&lt;=$AS$13,"CUMPLE","NO CUMPLE"),"NO CUMPLE")</f>
        <v>CUMPLE</v>
      </c>
      <c r="AO67" s="13" t="str">
        <f t="shared" ref="AO67:AO130" si="25">IF(W67&gt;$AR$14,IF(W67&lt;=$AS$14,"CUMPLE","NO CUMPLE"),"NO CUMPLE")</f>
        <v>NO CUMPLE</v>
      </c>
      <c r="AP67" s="13" t="str">
        <f t="shared" ref="AP67:AP130" si="26">IF(W67&gt;$AR$15,"CUMPLE","NO CUMPLE")</f>
        <v>NO CUMPLE</v>
      </c>
    </row>
    <row r="68" spans="1:42" ht="15" hidden="1" x14ac:dyDescent="0.25">
      <c r="A68" t="s">
        <v>1046</v>
      </c>
      <c r="B68" t="s">
        <v>117</v>
      </c>
      <c r="C68" t="s">
        <v>72</v>
      </c>
      <c r="D68" t="s">
        <v>58</v>
      </c>
      <c r="E68" t="s">
        <v>360</v>
      </c>
      <c r="F68" t="s">
        <v>363</v>
      </c>
      <c r="G68" t="s">
        <v>39</v>
      </c>
      <c r="H68" t="s">
        <v>34</v>
      </c>
      <c r="I68" t="s">
        <v>40</v>
      </c>
      <c r="J68" t="s">
        <v>28</v>
      </c>
      <c r="K68" t="s">
        <v>215</v>
      </c>
      <c r="L68" t="s">
        <v>403</v>
      </c>
      <c r="M68" t="s">
        <v>1047</v>
      </c>
      <c r="N68" t="s">
        <v>1048</v>
      </c>
      <c r="O68" t="s">
        <v>30</v>
      </c>
      <c r="P68" t="s">
        <v>44</v>
      </c>
      <c r="Q68" t="s">
        <v>45</v>
      </c>
      <c r="R68" t="s">
        <v>1049</v>
      </c>
      <c r="S68" t="s">
        <v>671</v>
      </c>
      <c r="T68"/>
      <c r="U68"/>
      <c r="V68" s="40">
        <v>1.9814814814814816E-2</v>
      </c>
      <c r="W68" s="40">
        <v>2.0428240740740743E-2</v>
      </c>
      <c r="X68" s="40">
        <v>6.134259259259259E-4</v>
      </c>
      <c r="Y68" s="2" t="str">
        <f t="shared" si="16"/>
        <v/>
      </c>
      <c r="Z68" s="47" t="str">
        <f t="shared" ref="Z68:Z130" si="27">IF(J68="Requerimiento de Cliente",IF($X68&lt;=$AT$3,"Cumplido","Incumplido"),"")</f>
        <v>Cumplido</v>
      </c>
      <c r="AA68" s="8"/>
      <c r="AB68" s="8"/>
      <c r="AC68" s="8"/>
      <c r="AD68" s="8"/>
      <c r="AE68" s="8"/>
      <c r="AF68" s="42">
        <v>45233</v>
      </c>
      <c r="AG68" s="13" t="str">
        <f t="shared" si="17"/>
        <v>CUMPLE</v>
      </c>
      <c r="AH68" s="13" t="str">
        <f t="shared" si="18"/>
        <v>NO CUMPLE</v>
      </c>
      <c r="AI68" s="13" t="str">
        <f t="shared" si="19"/>
        <v>NO CUMPLE</v>
      </c>
      <c r="AJ68" s="13" t="str">
        <f t="shared" si="20"/>
        <v>NO CUMPLE</v>
      </c>
      <c r="AK68" s="13" t="str">
        <f t="shared" si="21"/>
        <v>NO CUMPLE</v>
      </c>
      <c r="AL68" s="13" t="str">
        <f t="shared" si="22"/>
        <v>CUMPLE</v>
      </c>
      <c r="AM68" s="13" t="str">
        <f t="shared" si="23"/>
        <v>NO CUMPLE</v>
      </c>
      <c r="AN68" s="13" t="str">
        <f t="shared" si="24"/>
        <v>NO CUMPLE</v>
      </c>
      <c r="AO68" s="13" t="str">
        <f t="shared" si="25"/>
        <v>NO CUMPLE</v>
      </c>
      <c r="AP68" s="13" t="str">
        <f t="shared" si="26"/>
        <v>NO CUMPLE</v>
      </c>
    </row>
    <row r="69" spans="1:42" ht="15" hidden="1" x14ac:dyDescent="0.25">
      <c r="A69" t="s">
        <v>1050</v>
      </c>
      <c r="B69" t="s">
        <v>24</v>
      </c>
      <c r="C69" t="s">
        <v>128</v>
      </c>
      <c r="D69" t="s">
        <v>33</v>
      </c>
      <c r="E69" t="s">
        <v>66</v>
      </c>
      <c r="F69" t="s">
        <v>374</v>
      </c>
      <c r="G69" t="s">
        <v>39</v>
      </c>
      <c r="H69" t="s">
        <v>34</v>
      </c>
      <c r="I69" t="s">
        <v>40</v>
      </c>
      <c r="J69" t="s">
        <v>28</v>
      </c>
      <c r="K69" t="s">
        <v>171</v>
      </c>
      <c r="L69" t="s">
        <v>1051</v>
      </c>
      <c r="M69" t="s">
        <v>1052</v>
      </c>
      <c r="N69" t="s">
        <v>1053</v>
      </c>
      <c r="O69" t="s">
        <v>30</v>
      </c>
      <c r="P69" t="s">
        <v>36</v>
      </c>
      <c r="Q69" t="s">
        <v>54</v>
      </c>
      <c r="R69" t="s">
        <v>1054</v>
      </c>
      <c r="S69" t="s">
        <v>671</v>
      </c>
      <c r="T69" t="s">
        <v>1055</v>
      </c>
      <c r="U69" t="s">
        <v>1056</v>
      </c>
      <c r="V69" s="40">
        <v>0.14402777777777778</v>
      </c>
      <c r="W69" s="40">
        <v>0.14722222222222223</v>
      </c>
      <c r="X69" s="40">
        <v>3.1944444444444442E-3</v>
      </c>
      <c r="Y69" s="2" t="str">
        <f>IF(J69="Incidente de Cliente",IF($X69&lt;=$AT$2,"Cumplido","Incumplido"),"")</f>
        <v/>
      </c>
      <c r="Z69" s="47" t="str">
        <f t="shared" si="1"/>
        <v>Cumplido</v>
      </c>
      <c r="AA69" s="8"/>
      <c r="AB69" s="8"/>
      <c r="AC69" s="8"/>
      <c r="AD69" s="8"/>
      <c r="AE69" s="8"/>
      <c r="AF69" s="42">
        <v>45233</v>
      </c>
      <c r="AG69" s="13" t="str">
        <f t="shared" si="17"/>
        <v>CUMPLE</v>
      </c>
      <c r="AH69" s="13" t="str">
        <f t="shared" si="18"/>
        <v>NO CUMPLE</v>
      </c>
      <c r="AI69" s="13" t="str">
        <f t="shared" si="19"/>
        <v>NO CUMPLE</v>
      </c>
      <c r="AJ69" s="13" t="str">
        <f t="shared" si="20"/>
        <v>NO CUMPLE</v>
      </c>
      <c r="AK69" s="13" t="str">
        <f t="shared" si="21"/>
        <v>NO CUMPLE</v>
      </c>
      <c r="AL69" s="13" t="str">
        <f t="shared" si="22"/>
        <v>NO CUMPLE</v>
      </c>
      <c r="AM69" s="13" t="str">
        <f t="shared" si="23"/>
        <v>CUMPLE</v>
      </c>
      <c r="AN69" s="13" t="str">
        <f t="shared" si="24"/>
        <v>NO CUMPLE</v>
      </c>
      <c r="AO69" s="13" t="str">
        <f t="shared" si="25"/>
        <v>NO CUMPLE</v>
      </c>
      <c r="AP69" s="13" t="str">
        <f t="shared" si="26"/>
        <v>NO CUMPLE</v>
      </c>
    </row>
    <row r="70" spans="1:42" ht="15" hidden="1" x14ac:dyDescent="0.25">
      <c r="A70" t="s">
        <v>1057</v>
      </c>
      <c r="B70" t="s">
        <v>32</v>
      </c>
      <c r="C70" t="s">
        <v>60</v>
      </c>
      <c r="D70" t="s">
        <v>58</v>
      </c>
      <c r="E70" t="s">
        <v>252</v>
      </c>
      <c r="F70" t="s">
        <v>323</v>
      </c>
      <c r="G70" t="s">
        <v>39</v>
      </c>
      <c r="H70" t="s">
        <v>34</v>
      </c>
      <c r="I70" t="s">
        <v>40</v>
      </c>
      <c r="J70" t="s">
        <v>28</v>
      </c>
      <c r="K70" t="s">
        <v>48</v>
      </c>
      <c r="L70" t="s">
        <v>265</v>
      </c>
      <c r="M70" t="s">
        <v>1058</v>
      </c>
      <c r="N70" t="s">
        <v>1059</v>
      </c>
      <c r="O70" t="s">
        <v>30</v>
      </c>
      <c r="P70" t="s">
        <v>44</v>
      </c>
      <c r="Q70" t="s">
        <v>45</v>
      </c>
      <c r="R70" t="s">
        <v>1060</v>
      </c>
      <c r="S70" t="s">
        <v>671</v>
      </c>
      <c r="T70" t="s">
        <v>265</v>
      </c>
      <c r="U70" t="s">
        <v>251</v>
      </c>
      <c r="V70" s="40">
        <v>3.1157407407407408E-2</v>
      </c>
      <c r="W70" s="40">
        <v>3.184027777777778E-2</v>
      </c>
      <c r="X70" s="40">
        <v>6.8287037037037025E-4</v>
      </c>
      <c r="Y70" s="2" t="str">
        <f t="shared" si="16"/>
        <v/>
      </c>
      <c r="Z70" s="47" t="str">
        <f t="shared" si="27"/>
        <v>Cumplido</v>
      </c>
      <c r="AA70" s="8"/>
      <c r="AB70" s="8"/>
      <c r="AC70" s="8"/>
      <c r="AD70" s="8"/>
      <c r="AE70" s="8"/>
      <c r="AF70" s="42">
        <v>45233</v>
      </c>
      <c r="AG70" s="13" t="str">
        <f t="shared" si="17"/>
        <v>CUMPLE</v>
      </c>
      <c r="AH70" s="13" t="str">
        <f t="shared" si="18"/>
        <v>NO CUMPLE</v>
      </c>
      <c r="AI70" s="13" t="str">
        <f t="shared" si="19"/>
        <v>NO CUMPLE</v>
      </c>
      <c r="AJ70" s="13" t="str">
        <f t="shared" si="20"/>
        <v>NO CUMPLE</v>
      </c>
      <c r="AK70" s="13" t="str">
        <f t="shared" si="21"/>
        <v>NO CUMPLE</v>
      </c>
      <c r="AL70" s="13" t="str">
        <f t="shared" si="22"/>
        <v>CUMPLE</v>
      </c>
      <c r="AM70" s="13" t="str">
        <f t="shared" si="23"/>
        <v>NO CUMPLE</v>
      </c>
      <c r="AN70" s="13" t="str">
        <f t="shared" si="24"/>
        <v>NO CUMPLE</v>
      </c>
      <c r="AO70" s="13" t="str">
        <f t="shared" si="25"/>
        <v>NO CUMPLE</v>
      </c>
      <c r="AP70" s="13" t="str">
        <f t="shared" si="26"/>
        <v>NO CUMPLE</v>
      </c>
    </row>
    <row r="71" spans="1:42" ht="15" hidden="1" x14ac:dyDescent="0.25">
      <c r="A71" t="s">
        <v>1061</v>
      </c>
      <c r="B71" t="s">
        <v>24</v>
      </c>
      <c r="C71" t="s">
        <v>181</v>
      </c>
      <c r="D71" t="s">
        <v>33</v>
      </c>
      <c r="E71" t="s">
        <v>182</v>
      </c>
      <c r="F71" t="s">
        <v>423</v>
      </c>
      <c r="G71" t="s">
        <v>25</v>
      </c>
      <c r="H71" t="s">
        <v>26</v>
      </c>
      <c r="I71" t="s">
        <v>35</v>
      </c>
      <c r="J71" t="s">
        <v>28</v>
      </c>
      <c r="K71" t="s">
        <v>307</v>
      </c>
      <c r="L71" t="s">
        <v>1062</v>
      </c>
      <c r="M71" t="s">
        <v>1063</v>
      </c>
      <c r="N71" t="s">
        <v>1064</v>
      </c>
      <c r="O71" t="s">
        <v>30</v>
      </c>
      <c r="P71" t="s">
        <v>44</v>
      </c>
      <c r="Q71" t="s">
        <v>45</v>
      </c>
      <c r="R71" t="s">
        <v>1065</v>
      </c>
      <c r="S71" t="s">
        <v>671</v>
      </c>
      <c r="T71" t="s">
        <v>1066</v>
      </c>
      <c r="U71" t="s">
        <v>1067</v>
      </c>
      <c r="V71" s="40">
        <v>0</v>
      </c>
      <c r="W71" s="40">
        <v>4.5671296296296293E-2</v>
      </c>
      <c r="X71" s="40">
        <v>4.5671296296296293E-2</v>
      </c>
      <c r="Y71" s="2" t="str">
        <f t="shared" si="16"/>
        <v/>
      </c>
      <c r="Z71" s="47" t="str">
        <f t="shared" si="1"/>
        <v>Cumplido</v>
      </c>
      <c r="AA71" s="8"/>
      <c r="AB71" s="8"/>
      <c r="AC71" s="8"/>
      <c r="AD71" s="8"/>
      <c r="AE71" s="8"/>
      <c r="AF71" s="42">
        <v>45233</v>
      </c>
      <c r="AG71" s="13" t="str">
        <f t="shared" si="17"/>
        <v>NO CUMPLE</v>
      </c>
      <c r="AH71" s="13" t="str">
        <f t="shared" si="18"/>
        <v>CUMPLE</v>
      </c>
      <c r="AI71" s="13" t="str">
        <f t="shared" si="19"/>
        <v>NO CUMPLE</v>
      </c>
      <c r="AJ71" s="13" t="str">
        <f t="shared" si="20"/>
        <v>NO CUMPLE</v>
      </c>
      <c r="AK71" s="13" t="str">
        <f t="shared" si="21"/>
        <v>NO CUMPLE</v>
      </c>
      <c r="AL71" s="13" t="str">
        <f t="shared" si="22"/>
        <v>NO CUMPLE</v>
      </c>
      <c r="AM71" s="13" t="str">
        <f t="shared" si="23"/>
        <v>CUMPLE</v>
      </c>
      <c r="AN71" s="13" t="str">
        <f t="shared" si="24"/>
        <v>NO CUMPLE</v>
      </c>
      <c r="AO71" s="13" t="str">
        <f t="shared" si="25"/>
        <v>NO CUMPLE</v>
      </c>
      <c r="AP71" s="13" t="str">
        <f t="shared" si="26"/>
        <v>NO CUMPLE</v>
      </c>
    </row>
    <row r="72" spans="1:42" ht="15" hidden="1" x14ac:dyDescent="0.25">
      <c r="A72" t="s">
        <v>1068</v>
      </c>
      <c r="B72" t="s">
        <v>24</v>
      </c>
      <c r="C72" t="s">
        <v>129</v>
      </c>
      <c r="D72" t="s">
        <v>33</v>
      </c>
      <c r="E72" t="s">
        <v>132</v>
      </c>
      <c r="F72" t="s">
        <v>374</v>
      </c>
      <c r="G72" t="s">
        <v>39</v>
      </c>
      <c r="H72" t="s">
        <v>34</v>
      </c>
      <c r="I72" t="s">
        <v>40</v>
      </c>
      <c r="J72" t="s">
        <v>28</v>
      </c>
      <c r="K72" t="s">
        <v>171</v>
      </c>
      <c r="L72" t="s">
        <v>1069</v>
      </c>
      <c r="M72" t="s">
        <v>1070</v>
      </c>
      <c r="N72" t="s">
        <v>1071</v>
      </c>
      <c r="O72" t="s">
        <v>30</v>
      </c>
      <c r="P72" t="s">
        <v>44</v>
      </c>
      <c r="Q72" t="s">
        <v>45</v>
      </c>
      <c r="R72" t="s">
        <v>1072</v>
      </c>
      <c r="S72" t="s">
        <v>671</v>
      </c>
      <c r="T72" t="s">
        <v>1073</v>
      </c>
      <c r="U72" t="s">
        <v>1074</v>
      </c>
      <c r="V72" s="40">
        <v>6.5833333333333341E-2</v>
      </c>
      <c r="W72" s="40">
        <v>0.10202546296296296</v>
      </c>
      <c r="X72" s="40">
        <v>3.619212962962963E-2</v>
      </c>
      <c r="Y72" s="2" t="str">
        <f t="shared" si="16"/>
        <v/>
      </c>
      <c r="Z72" s="47" t="str">
        <f t="shared" ref="Z72" si="28">IF(J72="Requerimiento de Cliente",IF($X72&lt;=$AT$3,"Cumplido","Incumplido"),"")</f>
        <v>Cumplido</v>
      </c>
      <c r="AA72" s="8"/>
      <c r="AB72" s="8"/>
      <c r="AC72" s="8"/>
      <c r="AD72" s="8"/>
      <c r="AE72" s="8"/>
      <c r="AF72" s="42">
        <v>45233</v>
      </c>
      <c r="AG72" s="13" t="str">
        <f t="shared" si="17"/>
        <v>CUMPLE</v>
      </c>
      <c r="AH72" s="13" t="str">
        <f t="shared" si="18"/>
        <v>NO CUMPLE</v>
      </c>
      <c r="AI72" s="13" t="str">
        <f t="shared" si="19"/>
        <v>NO CUMPLE</v>
      </c>
      <c r="AJ72" s="13" t="str">
        <f t="shared" si="20"/>
        <v>NO CUMPLE</v>
      </c>
      <c r="AK72" s="13" t="str">
        <f t="shared" si="21"/>
        <v>NO CUMPLE</v>
      </c>
      <c r="AL72" s="13" t="str">
        <f t="shared" si="22"/>
        <v>NO CUMPLE</v>
      </c>
      <c r="AM72" s="13" t="str">
        <f t="shared" si="23"/>
        <v>CUMPLE</v>
      </c>
      <c r="AN72" s="13" t="str">
        <f t="shared" si="24"/>
        <v>NO CUMPLE</v>
      </c>
      <c r="AO72" s="13" t="str">
        <f t="shared" si="25"/>
        <v>NO CUMPLE</v>
      </c>
      <c r="AP72" s="13" t="str">
        <f t="shared" si="26"/>
        <v>NO CUMPLE</v>
      </c>
    </row>
    <row r="73" spans="1:42" ht="15" hidden="1" x14ac:dyDescent="0.25">
      <c r="A73" t="s">
        <v>1075</v>
      </c>
      <c r="B73" t="s">
        <v>24</v>
      </c>
      <c r="C73" t="s">
        <v>72</v>
      </c>
      <c r="D73" t="s">
        <v>271</v>
      </c>
      <c r="E73" t="s">
        <v>360</v>
      </c>
      <c r="F73" t="s">
        <v>512</v>
      </c>
      <c r="G73" t="s">
        <v>39</v>
      </c>
      <c r="H73" t="s">
        <v>34</v>
      </c>
      <c r="I73" t="s">
        <v>40</v>
      </c>
      <c r="J73" t="s">
        <v>28</v>
      </c>
      <c r="K73" t="s">
        <v>82</v>
      </c>
      <c r="L73" t="s">
        <v>342</v>
      </c>
      <c r="M73" t="s">
        <v>1076</v>
      </c>
      <c r="N73" t="s">
        <v>1077</v>
      </c>
      <c r="O73" t="s">
        <v>30</v>
      </c>
      <c r="P73" t="s">
        <v>31</v>
      </c>
      <c r="Q73" t="s">
        <v>24</v>
      </c>
      <c r="R73" t="s">
        <v>1078</v>
      </c>
      <c r="S73" t="s">
        <v>671</v>
      </c>
      <c r="T73" t="s">
        <v>551</v>
      </c>
      <c r="U73"/>
      <c r="V73" s="40">
        <v>0.21152777777777776</v>
      </c>
      <c r="W73" s="40">
        <v>0.23887731481481481</v>
      </c>
      <c r="X73" s="40">
        <v>2.7349537037037037E-2</v>
      </c>
      <c r="Y73" s="2" t="str">
        <f t="shared" si="16"/>
        <v/>
      </c>
      <c r="Z73" s="47" t="str">
        <f t="shared" si="27"/>
        <v>Cumplido</v>
      </c>
      <c r="AA73" s="8"/>
      <c r="AB73" s="8"/>
      <c r="AC73" s="8"/>
      <c r="AD73" s="8"/>
      <c r="AE73" s="8"/>
      <c r="AF73" s="42">
        <v>45233</v>
      </c>
      <c r="AG73" s="13" t="str">
        <f t="shared" si="17"/>
        <v>CUMPLE</v>
      </c>
      <c r="AH73" s="13" t="str">
        <f t="shared" si="18"/>
        <v>NO CUMPLE</v>
      </c>
      <c r="AI73" s="13" t="str">
        <f t="shared" si="19"/>
        <v>NO CUMPLE</v>
      </c>
      <c r="AJ73" s="13" t="str">
        <f t="shared" si="20"/>
        <v>NO CUMPLE</v>
      </c>
      <c r="AK73" s="13" t="str">
        <f t="shared" si="21"/>
        <v>NO CUMPLE</v>
      </c>
      <c r="AL73" s="13" t="str">
        <f t="shared" si="22"/>
        <v>NO CUMPLE</v>
      </c>
      <c r="AM73" s="13" t="str">
        <f t="shared" si="23"/>
        <v>NO CUMPLE</v>
      </c>
      <c r="AN73" s="13" t="str">
        <f t="shared" si="24"/>
        <v>CUMPLE</v>
      </c>
      <c r="AO73" s="13" t="str">
        <f t="shared" si="25"/>
        <v>NO CUMPLE</v>
      </c>
      <c r="AP73" s="13" t="str">
        <f t="shared" si="26"/>
        <v>NO CUMPLE</v>
      </c>
    </row>
    <row r="74" spans="1:42" ht="15" hidden="1" x14ac:dyDescent="0.25">
      <c r="A74" t="s">
        <v>1079</v>
      </c>
      <c r="B74" t="s">
        <v>117</v>
      </c>
      <c r="C74" t="s">
        <v>72</v>
      </c>
      <c r="D74" t="s">
        <v>58</v>
      </c>
      <c r="E74" t="s">
        <v>329</v>
      </c>
      <c r="F74" t="s">
        <v>363</v>
      </c>
      <c r="G74" t="s">
        <v>39</v>
      </c>
      <c r="H74" t="s">
        <v>34</v>
      </c>
      <c r="I74" t="s">
        <v>40</v>
      </c>
      <c r="J74" t="s">
        <v>28</v>
      </c>
      <c r="K74" t="s">
        <v>215</v>
      </c>
      <c r="L74" t="s">
        <v>1080</v>
      </c>
      <c r="M74" t="s">
        <v>1081</v>
      </c>
      <c r="N74" t="s">
        <v>1082</v>
      </c>
      <c r="O74" t="s">
        <v>30</v>
      </c>
      <c r="P74" t="s">
        <v>44</v>
      </c>
      <c r="Q74" t="s">
        <v>45</v>
      </c>
      <c r="R74" t="s">
        <v>1083</v>
      </c>
      <c r="S74" t="s">
        <v>671</v>
      </c>
      <c r="T74"/>
      <c r="U74"/>
      <c r="V74" s="40">
        <v>0</v>
      </c>
      <c r="W74" s="40">
        <v>0</v>
      </c>
      <c r="X74" s="40">
        <v>0</v>
      </c>
      <c r="Y74" s="2" t="str">
        <f t="shared" si="16"/>
        <v/>
      </c>
      <c r="Z74" s="47" t="str">
        <f t="shared" si="27"/>
        <v>Cumplido</v>
      </c>
      <c r="AA74" s="8"/>
      <c r="AB74" s="8"/>
      <c r="AC74" s="8"/>
      <c r="AD74" s="8"/>
      <c r="AE74" s="8"/>
      <c r="AF74" s="42">
        <v>45233</v>
      </c>
      <c r="AG74" s="13" t="str">
        <f t="shared" si="17"/>
        <v>CUMPLE</v>
      </c>
      <c r="AH74" s="13" t="str">
        <f t="shared" si="18"/>
        <v>NO CUMPLE</v>
      </c>
      <c r="AI74" s="13" t="str">
        <f t="shared" si="19"/>
        <v>NO CUMPLE</v>
      </c>
      <c r="AJ74" s="13" t="str">
        <f t="shared" si="20"/>
        <v>NO CUMPLE</v>
      </c>
      <c r="AK74" s="13" t="str">
        <f t="shared" si="21"/>
        <v>NO CUMPLE</v>
      </c>
      <c r="AL74" s="13" t="str">
        <f t="shared" si="22"/>
        <v>CUMPLE</v>
      </c>
      <c r="AM74" s="13" t="str">
        <f t="shared" si="23"/>
        <v>NO CUMPLE</v>
      </c>
      <c r="AN74" s="13" t="str">
        <f t="shared" si="24"/>
        <v>NO CUMPLE</v>
      </c>
      <c r="AO74" s="13" t="str">
        <f t="shared" si="25"/>
        <v>NO CUMPLE</v>
      </c>
      <c r="AP74" s="13" t="str">
        <f t="shared" si="26"/>
        <v>NO CUMPLE</v>
      </c>
    </row>
    <row r="75" spans="1:42" ht="15" hidden="1" x14ac:dyDescent="0.25">
      <c r="A75" t="s">
        <v>1084</v>
      </c>
      <c r="B75" t="s">
        <v>32</v>
      </c>
      <c r="C75" t="s">
        <v>124</v>
      </c>
      <c r="D75" t="s">
        <v>269</v>
      </c>
      <c r="E75" t="s">
        <v>101</v>
      </c>
      <c r="F75" t="s">
        <v>344</v>
      </c>
      <c r="G75" t="s">
        <v>25</v>
      </c>
      <c r="H75" t="s">
        <v>34</v>
      </c>
      <c r="I75" t="s">
        <v>40</v>
      </c>
      <c r="J75" t="s">
        <v>28</v>
      </c>
      <c r="K75" t="s">
        <v>53</v>
      </c>
      <c r="L75" t="s">
        <v>1085</v>
      </c>
      <c r="M75" t="s">
        <v>1086</v>
      </c>
      <c r="N75" t="s">
        <v>1087</v>
      </c>
      <c r="O75" t="s">
        <v>30</v>
      </c>
      <c r="P75" t="s">
        <v>44</v>
      </c>
      <c r="Q75" t="s">
        <v>45</v>
      </c>
      <c r="R75" t="s">
        <v>1088</v>
      </c>
      <c r="S75" t="s">
        <v>671</v>
      </c>
      <c r="T75" t="s">
        <v>1089</v>
      </c>
      <c r="U75" t="s">
        <v>1090</v>
      </c>
      <c r="V75" s="40">
        <v>0.1408912037037037</v>
      </c>
      <c r="W75" s="40">
        <v>0.14616898148148147</v>
      </c>
      <c r="X75" s="40">
        <v>5.2777777777777771E-3</v>
      </c>
      <c r="Y75" s="2" t="str">
        <f>IF(J75="Incidente de Cliente",IF($X75&lt;=$AT$2,"Cumplido","Incumplido"),"")</f>
        <v/>
      </c>
      <c r="Z75" s="47" t="str">
        <f t="shared" si="27"/>
        <v>Cumplido</v>
      </c>
      <c r="AA75" s="8"/>
      <c r="AB75" s="8"/>
      <c r="AC75" s="8"/>
      <c r="AD75" s="8"/>
      <c r="AE75" s="8"/>
      <c r="AF75" s="42">
        <v>45233</v>
      </c>
      <c r="AG75" s="13" t="str">
        <f t="shared" si="17"/>
        <v>CUMPLE</v>
      </c>
      <c r="AH75" s="13" t="str">
        <f t="shared" si="18"/>
        <v>NO CUMPLE</v>
      </c>
      <c r="AI75" s="13" t="str">
        <f t="shared" si="19"/>
        <v>NO CUMPLE</v>
      </c>
      <c r="AJ75" s="13" t="str">
        <f t="shared" si="20"/>
        <v>NO CUMPLE</v>
      </c>
      <c r="AK75" s="13" t="str">
        <f t="shared" si="21"/>
        <v>NO CUMPLE</v>
      </c>
      <c r="AL75" s="13" t="str">
        <f t="shared" si="22"/>
        <v>NO CUMPLE</v>
      </c>
      <c r="AM75" s="13" t="str">
        <f t="shared" si="23"/>
        <v>CUMPLE</v>
      </c>
      <c r="AN75" s="13" t="str">
        <f t="shared" si="24"/>
        <v>NO CUMPLE</v>
      </c>
      <c r="AO75" s="13" t="str">
        <f t="shared" si="25"/>
        <v>NO CUMPLE</v>
      </c>
      <c r="AP75" s="13" t="str">
        <f t="shared" si="26"/>
        <v>NO CUMPLE</v>
      </c>
    </row>
    <row r="76" spans="1:42" ht="15" hidden="1" x14ac:dyDescent="0.25">
      <c r="A76" t="s">
        <v>1091</v>
      </c>
      <c r="B76" t="s">
        <v>24</v>
      </c>
      <c r="C76" t="s">
        <v>125</v>
      </c>
      <c r="D76" t="s">
        <v>266</v>
      </c>
      <c r="E76" t="s">
        <v>69</v>
      </c>
      <c r="F76" t="s">
        <v>438</v>
      </c>
      <c r="G76" t="s">
        <v>25</v>
      </c>
      <c r="H76" t="s">
        <v>26</v>
      </c>
      <c r="I76" t="s">
        <v>35</v>
      </c>
      <c r="J76" t="s">
        <v>28</v>
      </c>
      <c r="K76" t="s">
        <v>81</v>
      </c>
      <c r="L76" t="s">
        <v>1092</v>
      </c>
      <c r="M76" t="s">
        <v>1093</v>
      </c>
      <c r="N76" t="s">
        <v>1094</v>
      </c>
      <c r="O76" t="s">
        <v>30</v>
      </c>
      <c r="P76" t="s">
        <v>36</v>
      </c>
      <c r="Q76" t="s">
        <v>70</v>
      </c>
      <c r="R76" t="s">
        <v>1095</v>
      </c>
      <c r="S76" t="s">
        <v>716</v>
      </c>
      <c r="T76" t="s">
        <v>1096</v>
      </c>
      <c r="U76" t="s">
        <v>1097</v>
      </c>
      <c r="V76" s="40">
        <v>3.0865162037037037</v>
      </c>
      <c r="W76" s="40">
        <v>3.097511574074074</v>
      </c>
      <c r="X76" s="40">
        <v>1.0995370370370371E-2</v>
      </c>
      <c r="Y76" s="2" t="str">
        <f t="shared" si="16"/>
        <v/>
      </c>
      <c r="Z76" s="47" t="str">
        <f t="shared" si="27"/>
        <v>Cumplido</v>
      </c>
      <c r="AA76" s="8"/>
      <c r="AB76" s="8"/>
      <c r="AC76" s="8"/>
      <c r="AD76" s="8"/>
      <c r="AE76" s="8"/>
      <c r="AF76" s="42">
        <v>45233</v>
      </c>
      <c r="AG76" s="13" t="str">
        <f t="shared" si="17"/>
        <v>CUMPLE</v>
      </c>
      <c r="AH76" s="13" t="str">
        <f t="shared" si="18"/>
        <v>NO CUMPLE</v>
      </c>
      <c r="AI76" s="13" t="str">
        <f t="shared" si="19"/>
        <v>NO CUMPLE</v>
      </c>
      <c r="AJ76" s="13" t="str">
        <f t="shared" si="20"/>
        <v>NO CUMPLE</v>
      </c>
      <c r="AK76" s="13" t="str">
        <f t="shared" si="21"/>
        <v>NO CUMPLE</v>
      </c>
      <c r="AL76" s="13" t="str">
        <f t="shared" si="22"/>
        <v>NO CUMPLE</v>
      </c>
      <c r="AM76" s="13" t="str">
        <f t="shared" si="23"/>
        <v>NO CUMPLE</v>
      </c>
      <c r="AN76" s="13" t="str">
        <f t="shared" si="24"/>
        <v>NO CUMPLE</v>
      </c>
      <c r="AO76" s="13" t="str">
        <f t="shared" si="25"/>
        <v>NO CUMPLE</v>
      </c>
      <c r="AP76" s="13" t="str">
        <f t="shared" si="26"/>
        <v>CUMPLE</v>
      </c>
    </row>
    <row r="77" spans="1:42" ht="15" hidden="1" x14ac:dyDescent="0.25">
      <c r="A77" t="s">
        <v>1098</v>
      </c>
      <c r="B77" t="s">
        <v>24</v>
      </c>
      <c r="C77" t="s">
        <v>129</v>
      </c>
      <c r="D77" t="s">
        <v>33</v>
      </c>
      <c r="E77" t="s">
        <v>90</v>
      </c>
      <c r="F77" t="s">
        <v>357</v>
      </c>
      <c r="G77" t="s">
        <v>25</v>
      </c>
      <c r="H77" t="s">
        <v>26</v>
      </c>
      <c r="I77" t="s">
        <v>35</v>
      </c>
      <c r="J77" t="s">
        <v>28</v>
      </c>
      <c r="K77" t="s">
        <v>171</v>
      </c>
      <c r="L77" t="s">
        <v>1099</v>
      </c>
      <c r="M77" t="s">
        <v>1100</v>
      </c>
      <c r="N77" t="s">
        <v>1101</v>
      </c>
      <c r="O77" t="s">
        <v>30</v>
      </c>
      <c r="P77" t="s">
        <v>44</v>
      </c>
      <c r="Q77" t="s">
        <v>45</v>
      </c>
      <c r="R77" t="s">
        <v>1102</v>
      </c>
      <c r="S77" t="s">
        <v>716</v>
      </c>
      <c r="T77" t="s">
        <v>1103</v>
      </c>
      <c r="U77" t="s">
        <v>1104</v>
      </c>
      <c r="V77" s="40">
        <v>2.8485879629629629</v>
      </c>
      <c r="W77" s="40">
        <v>3.0528935185185184</v>
      </c>
      <c r="X77" s="40">
        <v>0.20430555555555555</v>
      </c>
      <c r="Y77" s="2" t="str">
        <f t="shared" si="16"/>
        <v/>
      </c>
      <c r="Z77" s="47" t="str">
        <f t="shared" si="27"/>
        <v>Cumplido</v>
      </c>
      <c r="AA77" s="8"/>
      <c r="AB77" s="8"/>
      <c r="AC77" s="8"/>
      <c r="AD77" s="8"/>
      <c r="AE77" s="8"/>
      <c r="AF77" s="42">
        <v>45233</v>
      </c>
      <c r="AG77" s="13" t="str">
        <f t="shared" si="17"/>
        <v>NO CUMPLE</v>
      </c>
      <c r="AH77" s="13" t="str">
        <f t="shared" si="18"/>
        <v>NO CUMPLE</v>
      </c>
      <c r="AI77" s="13" t="str">
        <f t="shared" si="19"/>
        <v>CUMPLE</v>
      </c>
      <c r="AJ77" s="13" t="str">
        <f t="shared" si="20"/>
        <v>NO CUMPLE</v>
      </c>
      <c r="AK77" s="13" t="str">
        <f t="shared" si="21"/>
        <v>NO CUMPLE</v>
      </c>
      <c r="AL77" s="13" t="str">
        <f t="shared" si="22"/>
        <v>NO CUMPLE</v>
      </c>
      <c r="AM77" s="13" t="str">
        <f t="shared" si="23"/>
        <v>NO CUMPLE</v>
      </c>
      <c r="AN77" s="13" t="str">
        <f t="shared" si="24"/>
        <v>NO CUMPLE</v>
      </c>
      <c r="AO77" s="13" t="str">
        <f t="shared" si="25"/>
        <v>NO CUMPLE</v>
      </c>
      <c r="AP77" s="13" t="str">
        <f t="shared" si="26"/>
        <v>CUMPLE</v>
      </c>
    </row>
    <row r="78" spans="1:42" ht="15" hidden="1" x14ac:dyDescent="0.25">
      <c r="A78" t="s">
        <v>1105</v>
      </c>
      <c r="B78" t="s">
        <v>24</v>
      </c>
      <c r="C78" t="s">
        <v>515</v>
      </c>
      <c r="D78" t="s">
        <v>33</v>
      </c>
      <c r="E78" t="s">
        <v>84</v>
      </c>
      <c r="F78" t="s">
        <v>423</v>
      </c>
      <c r="G78" t="s">
        <v>25</v>
      </c>
      <c r="H78" t="s">
        <v>26</v>
      </c>
      <c r="I78" t="s">
        <v>35</v>
      </c>
      <c r="J78" t="s">
        <v>28</v>
      </c>
      <c r="K78" t="s">
        <v>243</v>
      </c>
      <c r="L78" t="s">
        <v>1106</v>
      </c>
      <c r="M78" t="s">
        <v>1107</v>
      </c>
      <c r="N78" t="s">
        <v>1108</v>
      </c>
      <c r="O78" t="s">
        <v>30</v>
      </c>
      <c r="P78" t="s">
        <v>44</v>
      </c>
      <c r="Q78" t="s">
        <v>45</v>
      </c>
      <c r="R78" t="s">
        <v>1109</v>
      </c>
      <c r="S78" t="s">
        <v>671</v>
      </c>
      <c r="T78" t="s">
        <v>1110</v>
      </c>
      <c r="U78"/>
      <c r="V78" s="40">
        <v>0</v>
      </c>
      <c r="W78" s="40">
        <v>3.0150462962962962E-2</v>
      </c>
      <c r="X78" s="40">
        <v>3.0150462962962962E-2</v>
      </c>
      <c r="Y78" s="2" t="str">
        <f>IF(J78="Incidente de Cliente",IF($X78&lt;=$AT$2,"Cumplido","Incumplido"),"")</f>
        <v/>
      </c>
      <c r="Z78" s="47" t="str">
        <f>IF(J78="Requerimiento de Cliente",IF($X78&lt;=$AT$3,"Cumplido","Incumplido"),"")</f>
        <v>Cumplido</v>
      </c>
      <c r="AA78" s="8"/>
      <c r="AB78" s="8"/>
      <c r="AC78" s="8"/>
      <c r="AD78" s="8"/>
      <c r="AE78" s="8"/>
      <c r="AF78" s="42">
        <v>45233</v>
      </c>
      <c r="AG78" s="13" t="str">
        <f t="shared" si="17"/>
        <v>CUMPLE</v>
      </c>
      <c r="AH78" s="13" t="str">
        <f t="shared" si="18"/>
        <v>NO CUMPLE</v>
      </c>
      <c r="AI78" s="13" t="str">
        <f t="shared" si="19"/>
        <v>NO CUMPLE</v>
      </c>
      <c r="AJ78" s="13" t="str">
        <f t="shared" si="20"/>
        <v>NO CUMPLE</v>
      </c>
      <c r="AK78" s="13" t="str">
        <f t="shared" si="21"/>
        <v>NO CUMPLE</v>
      </c>
      <c r="AL78" s="13" t="str">
        <f t="shared" si="22"/>
        <v>CUMPLE</v>
      </c>
      <c r="AM78" s="13" t="str">
        <f t="shared" si="23"/>
        <v>NO CUMPLE</v>
      </c>
      <c r="AN78" s="13" t="str">
        <f t="shared" si="24"/>
        <v>NO CUMPLE</v>
      </c>
      <c r="AO78" s="13" t="str">
        <f t="shared" si="25"/>
        <v>NO CUMPLE</v>
      </c>
      <c r="AP78" s="13" t="str">
        <f t="shared" si="26"/>
        <v>NO CUMPLE</v>
      </c>
    </row>
    <row r="79" spans="1:42" ht="15" hidden="1" x14ac:dyDescent="0.25">
      <c r="A79" t="s">
        <v>1111</v>
      </c>
      <c r="B79" t="s">
        <v>24</v>
      </c>
      <c r="C79" t="s">
        <v>124</v>
      </c>
      <c r="D79" t="s">
        <v>33</v>
      </c>
      <c r="E79" t="s">
        <v>73</v>
      </c>
      <c r="F79" t="s">
        <v>423</v>
      </c>
      <c r="G79" t="s">
        <v>25</v>
      </c>
      <c r="H79" t="s">
        <v>26</v>
      </c>
      <c r="I79" t="s">
        <v>35</v>
      </c>
      <c r="J79" t="s">
        <v>28</v>
      </c>
      <c r="K79" t="s">
        <v>171</v>
      </c>
      <c r="L79" t="s">
        <v>1112</v>
      </c>
      <c r="M79" t="s">
        <v>1113</v>
      </c>
      <c r="N79" t="s">
        <v>1114</v>
      </c>
      <c r="O79" t="s">
        <v>30</v>
      </c>
      <c r="P79" t="s">
        <v>36</v>
      </c>
      <c r="Q79" t="s">
        <v>54</v>
      </c>
      <c r="R79" t="s">
        <v>1115</v>
      </c>
      <c r="S79" t="s">
        <v>671</v>
      </c>
      <c r="T79" t="s">
        <v>1116</v>
      </c>
      <c r="U79" t="s">
        <v>1117</v>
      </c>
      <c r="V79" s="40">
        <v>0</v>
      </c>
      <c r="W79" s="40">
        <v>6.3483796296296302E-2</v>
      </c>
      <c r="X79" s="40">
        <v>6.3483796296296302E-2</v>
      </c>
      <c r="Y79" s="2" t="str">
        <f t="shared" si="16"/>
        <v/>
      </c>
      <c r="Z79" s="47" t="str">
        <f t="shared" ref="Z79:Z84" si="29">IF(J79="Requerimiento de Cliente",IF($X79&lt;=$AT$3,"Cumplido","Incumplido"),"")</f>
        <v>Cumplido</v>
      </c>
      <c r="AA79" s="8"/>
      <c r="AB79" s="8"/>
      <c r="AC79" s="8"/>
      <c r="AD79" s="8"/>
      <c r="AE79" s="8"/>
      <c r="AF79" s="42">
        <v>45233</v>
      </c>
      <c r="AG79" s="13" t="str">
        <f t="shared" si="17"/>
        <v>NO CUMPLE</v>
      </c>
      <c r="AH79" s="13" t="str">
        <f t="shared" si="18"/>
        <v>CUMPLE</v>
      </c>
      <c r="AI79" s="13" t="str">
        <f t="shared" si="19"/>
        <v>NO CUMPLE</v>
      </c>
      <c r="AJ79" s="13" t="str">
        <f t="shared" si="20"/>
        <v>NO CUMPLE</v>
      </c>
      <c r="AK79" s="13" t="str">
        <f t="shared" si="21"/>
        <v>NO CUMPLE</v>
      </c>
      <c r="AL79" s="13" t="str">
        <f t="shared" si="22"/>
        <v>NO CUMPLE</v>
      </c>
      <c r="AM79" s="13" t="str">
        <f t="shared" si="23"/>
        <v>CUMPLE</v>
      </c>
      <c r="AN79" s="13" t="str">
        <f t="shared" si="24"/>
        <v>NO CUMPLE</v>
      </c>
      <c r="AO79" s="13" t="str">
        <f t="shared" si="25"/>
        <v>NO CUMPLE</v>
      </c>
      <c r="AP79" s="13" t="str">
        <f t="shared" si="26"/>
        <v>NO CUMPLE</v>
      </c>
    </row>
    <row r="80" spans="1:42" ht="15" hidden="1" x14ac:dyDescent="0.25">
      <c r="A80" t="s">
        <v>1118</v>
      </c>
      <c r="B80" t="s">
        <v>24</v>
      </c>
      <c r="C80" t="s">
        <v>123</v>
      </c>
      <c r="D80" t="s">
        <v>33</v>
      </c>
      <c r="E80" t="s">
        <v>137</v>
      </c>
      <c r="F80" t="s">
        <v>374</v>
      </c>
      <c r="G80" t="s">
        <v>39</v>
      </c>
      <c r="H80" t="s">
        <v>34</v>
      </c>
      <c r="I80" t="s">
        <v>40</v>
      </c>
      <c r="J80" t="s">
        <v>28</v>
      </c>
      <c r="K80" t="s">
        <v>1119</v>
      </c>
      <c r="L80" t="s">
        <v>1120</v>
      </c>
      <c r="M80" t="s">
        <v>1121</v>
      </c>
      <c r="N80" t="s">
        <v>1122</v>
      </c>
      <c r="O80" t="s">
        <v>30</v>
      </c>
      <c r="P80" t="s">
        <v>44</v>
      </c>
      <c r="Q80" t="s">
        <v>45</v>
      </c>
      <c r="R80" t="s">
        <v>1123</v>
      </c>
      <c r="S80" t="s">
        <v>671</v>
      </c>
      <c r="T80" t="s">
        <v>1124</v>
      </c>
      <c r="U80"/>
      <c r="V80" s="40">
        <v>0</v>
      </c>
      <c r="W80" s="40">
        <v>0.13144675925925928</v>
      </c>
      <c r="X80" s="40">
        <v>0.13144675925925928</v>
      </c>
      <c r="Y80" s="2" t="str">
        <f t="shared" si="16"/>
        <v/>
      </c>
      <c r="Z80" s="47" t="str">
        <f t="shared" si="29"/>
        <v>Cumplido</v>
      </c>
      <c r="AA80" s="8"/>
      <c r="AB80" s="8"/>
      <c r="AC80" s="8"/>
      <c r="AD80" s="8"/>
      <c r="AE80" s="8"/>
      <c r="AF80" s="42">
        <v>45233</v>
      </c>
      <c r="AG80" s="13" t="str">
        <f t="shared" si="17"/>
        <v>NO CUMPLE</v>
      </c>
      <c r="AH80" s="13" t="str">
        <f t="shared" si="18"/>
        <v>CUMPLE</v>
      </c>
      <c r="AI80" s="13" t="str">
        <f t="shared" si="19"/>
        <v>NO CUMPLE</v>
      </c>
      <c r="AJ80" s="13" t="str">
        <f t="shared" si="20"/>
        <v>NO CUMPLE</v>
      </c>
      <c r="AK80" s="13" t="str">
        <f t="shared" si="21"/>
        <v>NO CUMPLE</v>
      </c>
      <c r="AL80" s="13" t="str">
        <f t="shared" si="22"/>
        <v>NO CUMPLE</v>
      </c>
      <c r="AM80" s="13" t="str">
        <f t="shared" si="23"/>
        <v>CUMPLE</v>
      </c>
      <c r="AN80" s="13" t="str">
        <f t="shared" si="24"/>
        <v>NO CUMPLE</v>
      </c>
      <c r="AO80" s="13" t="str">
        <f t="shared" si="25"/>
        <v>NO CUMPLE</v>
      </c>
      <c r="AP80" s="13" t="str">
        <f t="shared" si="26"/>
        <v>NO CUMPLE</v>
      </c>
    </row>
    <row r="81" spans="1:42" ht="15" hidden="1" x14ac:dyDescent="0.25">
      <c r="A81" t="s">
        <v>1125</v>
      </c>
      <c r="B81" t="s">
        <v>31</v>
      </c>
      <c r="C81" t="s">
        <v>145</v>
      </c>
      <c r="D81" t="s">
        <v>72</v>
      </c>
      <c r="E81" t="s">
        <v>89</v>
      </c>
      <c r="F81" t="s">
        <v>138</v>
      </c>
      <c r="G81" t="s">
        <v>39</v>
      </c>
      <c r="H81" t="s">
        <v>34</v>
      </c>
      <c r="I81" t="s">
        <v>40</v>
      </c>
      <c r="J81" t="s">
        <v>28</v>
      </c>
      <c r="K81" t="s">
        <v>171</v>
      </c>
      <c r="L81" t="s">
        <v>1126</v>
      </c>
      <c r="M81" t="s">
        <v>1127</v>
      </c>
      <c r="N81" t="s">
        <v>1128</v>
      </c>
      <c r="O81" t="s">
        <v>88</v>
      </c>
      <c r="P81" t="s">
        <v>31</v>
      </c>
      <c r="Q81" t="s">
        <v>24</v>
      </c>
      <c r="R81" t="s">
        <v>1129</v>
      </c>
      <c r="S81" t="s">
        <v>1129</v>
      </c>
      <c r="T81" t="s">
        <v>1130</v>
      </c>
      <c r="U81" t="s">
        <v>1131</v>
      </c>
      <c r="V81" s="40">
        <v>0</v>
      </c>
      <c r="W81" s="40">
        <v>0</v>
      </c>
      <c r="X81" s="40">
        <v>0</v>
      </c>
      <c r="Y81" s="2" t="str">
        <f t="shared" si="16"/>
        <v/>
      </c>
      <c r="Z81" s="47" t="str">
        <f t="shared" si="29"/>
        <v>Cumplido</v>
      </c>
      <c r="AA81" s="8"/>
      <c r="AB81" s="8"/>
      <c r="AC81" s="8"/>
      <c r="AD81" s="8"/>
      <c r="AE81" s="8"/>
      <c r="AF81" s="42">
        <v>45233</v>
      </c>
      <c r="AG81" s="13" t="str">
        <f t="shared" si="17"/>
        <v>CUMPLE</v>
      </c>
      <c r="AH81" s="13" t="str">
        <f t="shared" si="18"/>
        <v>NO CUMPLE</v>
      </c>
      <c r="AI81" s="13" t="str">
        <f t="shared" si="19"/>
        <v>NO CUMPLE</v>
      </c>
      <c r="AJ81" s="13" t="str">
        <f t="shared" si="20"/>
        <v>NO CUMPLE</v>
      </c>
      <c r="AK81" s="13" t="str">
        <f t="shared" si="21"/>
        <v>NO CUMPLE</v>
      </c>
      <c r="AL81" s="13" t="str">
        <f t="shared" si="22"/>
        <v>CUMPLE</v>
      </c>
      <c r="AM81" s="13" t="str">
        <f t="shared" si="23"/>
        <v>NO CUMPLE</v>
      </c>
      <c r="AN81" s="13" t="str">
        <f t="shared" si="24"/>
        <v>NO CUMPLE</v>
      </c>
      <c r="AO81" s="13" t="str">
        <f t="shared" si="25"/>
        <v>NO CUMPLE</v>
      </c>
      <c r="AP81" s="13" t="str">
        <f t="shared" si="26"/>
        <v>NO CUMPLE</v>
      </c>
    </row>
    <row r="82" spans="1:42" ht="15" hidden="1" x14ac:dyDescent="0.25">
      <c r="A82" t="s">
        <v>1132</v>
      </c>
      <c r="B82" t="s">
        <v>46</v>
      </c>
      <c r="C82" t="s">
        <v>150</v>
      </c>
      <c r="D82" t="s">
        <v>72</v>
      </c>
      <c r="E82" t="s">
        <v>242</v>
      </c>
      <c r="F82" t="s">
        <v>138</v>
      </c>
      <c r="G82" t="s">
        <v>39</v>
      </c>
      <c r="H82" t="s">
        <v>78</v>
      </c>
      <c r="I82" t="s">
        <v>35</v>
      </c>
      <c r="J82" t="s">
        <v>28</v>
      </c>
      <c r="K82" t="s">
        <v>171</v>
      </c>
      <c r="L82" t="s">
        <v>1133</v>
      </c>
      <c r="M82" t="s">
        <v>1134</v>
      </c>
      <c r="N82" t="s">
        <v>1135</v>
      </c>
      <c r="O82" t="s">
        <v>30</v>
      </c>
      <c r="P82" t="s">
        <v>36</v>
      </c>
      <c r="Q82" t="s">
        <v>130</v>
      </c>
      <c r="R82" t="s">
        <v>1136</v>
      </c>
      <c r="S82" t="s">
        <v>671</v>
      </c>
      <c r="T82" t="s">
        <v>1137</v>
      </c>
      <c r="U82"/>
      <c r="V82" s="40">
        <v>0</v>
      </c>
      <c r="W82" s="40">
        <v>0</v>
      </c>
      <c r="X82" s="40">
        <v>0</v>
      </c>
      <c r="Y82" s="2" t="str">
        <f t="shared" si="16"/>
        <v/>
      </c>
      <c r="Z82" s="47" t="str">
        <f t="shared" si="29"/>
        <v>Cumplido</v>
      </c>
      <c r="AA82" s="8"/>
      <c r="AB82" s="8"/>
      <c r="AC82" s="8"/>
      <c r="AD82" s="8"/>
      <c r="AE82" s="8"/>
      <c r="AF82" s="42">
        <v>45233</v>
      </c>
      <c r="AG82" s="13" t="str">
        <f t="shared" si="17"/>
        <v>CUMPLE</v>
      </c>
      <c r="AH82" s="13" t="str">
        <f t="shared" si="18"/>
        <v>NO CUMPLE</v>
      </c>
      <c r="AI82" s="13" t="str">
        <f t="shared" si="19"/>
        <v>NO CUMPLE</v>
      </c>
      <c r="AJ82" s="13" t="str">
        <f t="shared" si="20"/>
        <v>NO CUMPLE</v>
      </c>
      <c r="AK82" s="13" t="str">
        <f t="shared" si="21"/>
        <v>NO CUMPLE</v>
      </c>
      <c r="AL82" s="13" t="str">
        <f t="shared" si="22"/>
        <v>CUMPLE</v>
      </c>
      <c r="AM82" s="13" t="str">
        <f t="shared" si="23"/>
        <v>NO CUMPLE</v>
      </c>
      <c r="AN82" s="13" t="str">
        <f t="shared" si="24"/>
        <v>NO CUMPLE</v>
      </c>
      <c r="AO82" s="13" t="str">
        <f t="shared" si="25"/>
        <v>NO CUMPLE</v>
      </c>
      <c r="AP82" s="13" t="str">
        <f t="shared" si="26"/>
        <v>NO CUMPLE</v>
      </c>
    </row>
    <row r="83" spans="1:42" ht="15" hidden="1" x14ac:dyDescent="0.25">
      <c r="A83" t="s">
        <v>1138</v>
      </c>
      <c r="B83" t="s">
        <v>117</v>
      </c>
      <c r="C83" t="s">
        <v>129</v>
      </c>
      <c r="D83" t="s">
        <v>1139</v>
      </c>
      <c r="E83" t="s">
        <v>132</v>
      </c>
      <c r="F83" t="s">
        <v>1140</v>
      </c>
      <c r="G83" t="s">
        <v>25</v>
      </c>
      <c r="H83" t="s">
        <v>26</v>
      </c>
      <c r="I83" t="s">
        <v>35</v>
      </c>
      <c r="J83" t="s">
        <v>28</v>
      </c>
      <c r="K83" t="s">
        <v>48</v>
      </c>
      <c r="L83" t="s">
        <v>1141</v>
      </c>
      <c r="M83" t="s">
        <v>1142</v>
      </c>
      <c r="N83" t="s">
        <v>1143</v>
      </c>
      <c r="O83" t="s">
        <v>30</v>
      </c>
      <c r="P83" t="s">
        <v>44</v>
      </c>
      <c r="Q83" t="s">
        <v>45</v>
      </c>
      <c r="R83" t="s">
        <v>1144</v>
      </c>
      <c r="S83" t="s">
        <v>716</v>
      </c>
      <c r="T83" t="s">
        <v>1145</v>
      </c>
      <c r="U83" t="s">
        <v>1146</v>
      </c>
      <c r="V83" s="40">
        <v>2.8281712962962966</v>
      </c>
      <c r="W83" s="40">
        <v>2.9424884259259261</v>
      </c>
      <c r="X83" s="40">
        <v>0.11431712962962963</v>
      </c>
      <c r="Y83" s="2" t="str">
        <f t="shared" si="16"/>
        <v/>
      </c>
      <c r="Z83" s="47" t="str">
        <f t="shared" si="29"/>
        <v>Cumplido</v>
      </c>
      <c r="AA83" s="8"/>
      <c r="AB83" s="8"/>
      <c r="AC83" s="8"/>
      <c r="AD83" s="8"/>
      <c r="AE83" s="8"/>
      <c r="AF83" s="42">
        <v>45236</v>
      </c>
      <c r="AG83" s="13" t="str">
        <f t="shared" si="17"/>
        <v>NO CUMPLE</v>
      </c>
      <c r="AH83" s="13" t="str">
        <f t="shared" si="18"/>
        <v>CUMPLE</v>
      </c>
      <c r="AI83" s="13" t="str">
        <f t="shared" si="19"/>
        <v>NO CUMPLE</v>
      </c>
      <c r="AJ83" s="13" t="str">
        <f t="shared" si="20"/>
        <v>NO CUMPLE</v>
      </c>
      <c r="AK83" s="13" t="str">
        <f t="shared" si="21"/>
        <v>NO CUMPLE</v>
      </c>
      <c r="AL83" s="13" t="str">
        <f t="shared" si="22"/>
        <v>NO CUMPLE</v>
      </c>
      <c r="AM83" s="13" t="str">
        <f t="shared" si="23"/>
        <v>NO CUMPLE</v>
      </c>
      <c r="AN83" s="13" t="str">
        <f t="shared" si="24"/>
        <v>NO CUMPLE</v>
      </c>
      <c r="AO83" s="13" t="str">
        <f t="shared" si="25"/>
        <v>NO CUMPLE</v>
      </c>
      <c r="AP83" s="13" t="str">
        <f t="shared" si="26"/>
        <v>CUMPLE</v>
      </c>
    </row>
    <row r="84" spans="1:42" ht="15" hidden="1" x14ac:dyDescent="0.25">
      <c r="A84" t="s">
        <v>1147</v>
      </c>
      <c r="B84" t="s">
        <v>24</v>
      </c>
      <c r="C84" t="s">
        <v>125</v>
      </c>
      <c r="D84" t="s">
        <v>217</v>
      </c>
      <c r="E84" t="s">
        <v>69</v>
      </c>
      <c r="F84" t="s">
        <v>382</v>
      </c>
      <c r="G84" t="s">
        <v>25</v>
      </c>
      <c r="H84" t="s">
        <v>26</v>
      </c>
      <c r="I84" t="s">
        <v>35</v>
      </c>
      <c r="J84" t="s">
        <v>28</v>
      </c>
      <c r="K84" t="s">
        <v>81</v>
      </c>
      <c r="L84" t="s">
        <v>1148</v>
      </c>
      <c r="M84" t="s">
        <v>1149</v>
      </c>
      <c r="N84" t="s">
        <v>1150</v>
      </c>
      <c r="O84" t="s">
        <v>30</v>
      </c>
      <c r="P84" t="s">
        <v>36</v>
      </c>
      <c r="Q84" t="s">
        <v>70</v>
      </c>
      <c r="R84" t="s">
        <v>1151</v>
      </c>
      <c r="S84" t="s">
        <v>716</v>
      </c>
      <c r="T84" t="s">
        <v>1152</v>
      </c>
      <c r="U84" t="s">
        <v>1153</v>
      </c>
      <c r="V84" s="40">
        <v>3.1895370370370366</v>
      </c>
      <c r="W84" s="40">
        <v>3.233599537037037</v>
      </c>
      <c r="X84" s="40">
        <v>4.4062500000000004E-2</v>
      </c>
      <c r="Y84" s="2" t="str">
        <f t="shared" si="16"/>
        <v/>
      </c>
      <c r="Z84" s="47" t="str">
        <f t="shared" si="29"/>
        <v>Cumplido</v>
      </c>
      <c r="AA84" s="8" t="s">
        <v>646</v>
      </c>
      <c r="AB84" s="8"/>
      <c r="AC84" s="8"/>
      <c r="AD84" s="8"/>
      <c r="AE84" s="8"/>
      <c r="AF84" s="42">
        <v>45239</v>
      </c>
      <c r="AG84" s="13" t="str">
        <f t="shared" si="17"/>
        <v>NO CUMPLE</v>
      </c>
      <c r="AH84" s="13" t="str">
        <f t="shared" si="18"/>
        <v>CUMPLE</v>
      </c>
      <c r="AI84" s="13" t="str">
        <f t="shared" si="19"/>
        <v>NO CUMPLE</v>
      </c>
      <c r="AJ84" s="13" t="str">
        <f t="shared" si="20"/>
        <v>NO CUMPLE</v>
      </c>
      <c r="AK84" s="13" t="str">
        <f t="shared" si="21"/>
        <v>NO CUMPLE</v>
      </c>
      <c r="AL84" s="13" t="str">
        <f t="shared" si="22"/>
        <v>NO CUMPLE</v>
      </c>
      <c r="AM84" s="13" t="str">
        <f t="shared" si="23"/>
        <v>NO CUMPLE</v>
      </c>
      <c r="AN84" s="13" t="str">
        <f t="shared" si="24"/>
        <v>NO CUMPLE</v>
      </c>
      <c r="AO84" s="13" t="str">
        <f t="shared" si="25"/>
        <v>NO CUMPLE</v>
      </c>
      <c r="AP84" s="13" t="str">
        <f t="shared" si="26"/>
        <v>CUMPLE</v>
      </c>
    </row>
    <row r="85" spans="1:42" ht="15" hidden="1" x14ac:dyDescent="0.25">
      <c r="A85" t="s">
        <v>1154</v>
      </c>
      <c r="B85" t="s">
        <v>117</v>
      </c>
      <c r="C85" t="s">
        <v>80</v>
      </c>
      <c r="D85" t="s">
        <v>58</v>
      </c>
      <c r="E85" t="s">
        <v>362</v>
      </c>
      <c r="F85" t="s">
        <v>363</v>
      </c>
      <c r="G85" t="s">
        <v>39</v>
      </c>
      <c r="H85" t="s">
        <v>34</v>
      </c>
      <c r="I85" t="s">
        <v>40</v>
      </c>
      <c r="J85" t="s">
        <v>28</v>
      </c>
      <c r="K85" t="s">
        <v>215</v>
      </c>
      <c r="L85" t="s">
        <v>1155</v>
      </c>
      <c r="M85" t="s">
        <v>1156</v>
      </c>
      <c r="N85" t="s">
        <v>1157</v>
      </c>
      <c r="O85" t="s">
        <v>30</v>
      </c>
      <c r="P85" t="s">
        <v>44</v>
      </c>
      <c r="Q85" t="s">
        <v>45</v>
      </c>
      <c r="R85" t="s">
        <v>1158</v>
      </c>
      <c r="S85" t="s">
        <v>716</v>
      </c>
      <c r="T85" t="s">
        <v>1159</v>
      </c>
      <c r="U85" t="s">
        <v>455</v>
      </c>
      <c r="V85" s="40">
        <v>0</v>
      </c>
      <c r="W85" s="40">
        <v>0</v>
      </c>
      <c r="X85" s="40">
        <v>0</v>
      </c>
      <c r="Y85" s="2" t="str">
        <f t="shared" si="16"/>
        <v/>
      </c>
      <c r="Z85" s="47" t="str">
        <f t="shared" si="27"/>
        <v>Cumplido</v>
      </c>
      <c r="AA85" s="8"/>
      <c r="AB85" s="8"/>
      <c r="AC85" s="8"/>
      <c r="AD85" s="8"/>
      <c r="AE85" s="8"/>
      <c r="AF85" s="42">
        <v>45233</v>
      </c>
      <c r="AG85" s="13" t="str">
        <f t="shared" si="17"/>
        <v>CUMPLE</v>
      </c>
      <c r="AH85" s="13" t="str">
        <f t="shared" si="18"/>
        <v>NO CUMPLE</v>
      </c>
      <c r="AI85" s="13" t="str">
        <f t="shared" si="19"/>
        <v>NO CUMPLE</v>
      </c>
      <c r="AJ85" s="13" t="str">
        <f t="shared" si="20"/>
        <v>NO CUMPLE</v>
      </c>
      <c r="AK85" s="13" t="str">
        <f t="shared" si="21"/>
        <v>NO CUMPLE</v>
      </c>
      <c r="AL85" s="13" t="str">
        <f t="shared" si="22"/>
        <v>CUMPLE</v>
      </c>
      <c r="AM85" s="13" t="str">
        <f t="shared" si="23"/>
        <v>NO CUMPLE</v>
      </c>
      <c r="AN85" s="13" t="str">
        <f t="shared" si="24"/>
        <v>NO CUMPLE</v>
      </c>
      <c r="AO85" s="13" t="str">
        <f t="shared" si="25"/>
        <v>NO CUMPLE</v>
      </c>
      <c r="AP85" s="13" t="str">
        <f t="shared" si="26"/>
        <v>NO CUMPLE</v>
      </c>
    </row>
    <row r="86" spans="1:42" ht="15" hidden="1" x14ac:dyDescent="0.25">
      <c r="A86" t="s">
        <v>1160</v>
      </c>
      <c r="B86" t="s">
        <v>117</v>
      </c>
      <c r="C86" t="s">
        <v>80</v>
      </c>
      <c r="D86" t="s">
        <v>58</v>
      </c>
      <c r="E86" t="s">
        <v>362</v>
      </c>
      <c r="F86" t="s">
        <v>363</v>
      </c>
      <c r="G86" t="s">
        <v>39</v>
      </c>
      <c r="H86" t="s">
        <v>34</v>
      </c>
      <c r="I86" t="s">
        <v>40</v>
      </c>
      <c r="J86" t="s">
        <v>28</v>
      </c>
      <c r="K86" t="s">
        <v>215</v>
      </c>
      <c r="L86" t="s">
        <v>1161</v>
      </c>
      <c r="M86" t="s">
        <v>1162</v>
      </c>
      <c r="N86" t="s">
        <v>1163</v>
      </c>
      <c r="O86" t="s">
        <v>30</v>
      </c>
      <c r="P86" t="s">
        <v>44</v>
      </c>
      <c r="Q86" t="s">
        <v>45</v>
      </c>
      <c r="R86" t="s">
        <v>1164</v>
      </c>
      <c r="S86" t="s">
        <v>671</v>
      </c>
      <c r="T86" t="s">
        <v>1165</v>
      </c>
      <c r="U86" t="s">
        <v>565</v>
      </c>
      <c r="V86" s="40">
        <v>0</v>
      </c>
      <c r="W86" s="40">
        <v>0</v>
      </c>
      <c r="X86" s="40">
        <v>0</v>
      </c>
      <c r="Y86" s="2" t="str">
        <f t="shared" si="16"/>
        <v/>
      </c>
      <c r="Z86" s="47" t="str">
        <f t="shared" si="27"/>
        <v>Cumplido</v>
      </c>
      <c r="AA86" s="8"/>
      <c r="AB86" s="8"/>
      <c r="AC86" s="8"/>
      <c r="AD86" s="8"/>
      <c r="AE86" s="8"/>
      <c r="AF86" s="42">
        <v>45233</v>
      </c>
      <c r="AG86" s="13" t="str">
        <f t="shared" si="17"/>
        <v>CUMPLE</v>
      </c>
      <c r="AH86" s="13" t="str">
        <f t="shared" si="18"/>
        <v>NO CUMPLE</v>
      </c>
      <c r="AI86" s="13" t="str">
        <f t="shared" si="19"/>
        <v>NO CUMPLE</v>
      </c>
      <c r="AJ86" s="13" t="str">
        <f t="shared" si="20"/>
        <v>NO CUMPLE</v>
      </c>
      <c r="AK86" s="13" t="str">
        <f t="shared" si="21"/>
        <v>NO CUMPLE</v>
      </c>
      <c r="AL86" s="13" t="str">
        <f t="shared" si="22"/>
        <v>CUMPLE</v>
      </c>
      <c r="AM86" s="13" t="str">
        <f t="shared" si="23"/>
        <v>NO CUMPLE</v>
      </c>
      <c r="AN86" s="13" t="str">
        <f t="shared" si="24"/>
        <v>NO CUMPLE</v>
      </c>
      <c r="AO86" s="13" t="str">
        <f t="shared" si="25"/>
        <v>NO CUMPLE</v>
      </c>
      <c r="AP86" s="13" t="str">
        <f t="shared" si="26"/>
        <v>NO CUMPLE</v>
      </c>
    </row>
    <row r="87" spans="1:42" ht="15" hidden="1" x14ac:dyDescent="0.25">
      <c r="A87" t="s">
        <v>1166</v>
      </c>
      <c r="B87" t="s">
        <v>24</v>
      </c>
      <c r="C87" t="s">
        <v>51</v>
      </c>
      <c r="D87" t="s">
        <v>217</v>
      </c>
      <c r="E87" t="s">
        <v>327</v>
      </c>
      <c r="F87" t="s">
        <v>380</v>
      </c>
      <c r="G87" t="s">
        <v>25</v>
      </c>
      <c r="H87" t="s">
        <v>26</v>
      </c>
      <c r="I87" t="s">
        <v>35</v>
      </c>
      <c r="J87" t="s">
        <v>28</v>
      </c>
      <c r="K87" t="s">
        <v>245</v>
      </c>
      <c r="L87" t="s">
        <v>445</v>
      </c>
      <c r="M87" t="s">
        <v>1167</v>
      </c>
      <c r="N87" t="s">
        <v>1168</v>
      </c>
      <c r="O87" t="s">
        <v>30</v>
      </c>
      <c r="P87" t="s">
        <v>31</v>
      </c>
      <c r="Q87" t="s">
        <v>24</v>
      </c>
      <c r="R87" t="s">
        <v>1169</v>
      </c>
      <c r="S87" t="s">
        <v>671</v>
      </c>
      <c r="T87" t="s">
        <v>1170</v>
      </c>
      <c r="U87" t="s">
        <v>474</v>
      </c>
      <c r="V87" s="40">
        <v>0.37770833333333331</v>
      </c>
      <c r="W87" s="40">
        <v>0.42079861111111111</v>
      </c>
      <c r="X87" s="40">
        <v>4.3090277777777776E-2</v>
      </c>
      <c r="Y87" s="2" t="str">
        <f t="shared" si="16"/>
        <v/>
      </c>
      <c r="Z87" s="47" t="str">
        <f t="shared" si="27"/>
        <v>Cumplido</v>
      </c>
      <c r="AA87" s="8"/>
      <c r="AB87" s="8"/>
      <c r="AC87" s="8"/>
      <c r="AD87" s="8"/>
      <c r="AE87" s="8"/>
      <c r="AF87" s="42">
        <v>45233</v>
      </c>
      <c r="AG87" s="13" t="str">
        <f t="shared" si="17"/>
        <v>NO CUMPLE</v>
      </c>
      <c r="AH87" s="13" t="str">
        <f t="shared" si="18"/>
        <v>CUMPLE</v>
      </c>
      <c r="AI87" s="13" t="str">
        <f t="shared" si="19"/>
        <v>NO CUMPLE</v>
      </c>
      <c r="AJ87" s="13" t="str">
        <f t="shared" si="20"/>
        <v>NO CUMPLE</v>
      </c>
      <c r="AK87" s="13" t="str">
        <f t="shared" si="21"/>
        <v>NO CUMPLE</v>
      </c>
      <c r="AL87" s="13" t="str">
        <f t="shared" si="22"/>
        <v>NO CUMPLE</v>
      </c>
      <c r="AM87" s="13" t="str">
        <f t="shared" si="23"/>
        <v>NO CUMPLE</v>
      </c>
      <c r="AN87" s="13" t="str">
        <f t="shared" si="24"/>
        <v>NO CUMPLE</v>
      </c>
      <c r="AO87" s="13" t="str">
        <f t="shared" si="25"/>
        <v>CUMPLE</v>
      </c>
      <c r="AP87" s="13" t="str">
        <f t="shared" si="26"/>
        <v>NO CUMPLE</v>
      </c>
    </row>
    <row r="88" spans="1:42" ht="15" hidden="1" x14ac:dyDescent="0.25">
      <c r="A88" t="s">
        <v>1171</v>
      </c>
      <c r="B88" t="s">
        <v>24</v>
      </c>
      <c r="C88" t="s">
        <v>125</v>
      </c>
      <c r="D88" t="s">
        <v>217</v>
      </c>
      <c r="E88" t="s">
        <v>99</v>
      </c>
      <c r="F88" t="s">
        <v>382</v>
      </c>
      <c r="G88" t="s">
        <v>25</v>
      </c>
      <c r="H88" t="s">
        <v>26</v>
      </c>
      <c r="I88" t="s">
        <v>35</v>
      </c>
      <c r="J88" t="s">
        <v>28</v>
      </c>
      <c r="K88" t="s">
        <v>81</v>
      </c>
      <c r="L88" t="s">
        <v>1172</v>
      </c>
      <c r="M88" t="s">
        <v>1173</v>
      </c>
      <c r="N88" t="s">
        <v>1174</v>
      </c>
      <c r="O88" t="s">
        <v>30</v>
      </c>
      <c r="P88" t="s">
        <v>44</v>
      </c>
      <c r="Q88" t="s">
        <v>45</v>
      </c>
      <c r="R88" t="s">
        <v>1175</v>
      </c>
      <c r="S88" t="s">
        <v>678</v>
      </c>
      <c r="T88" t="s">
        <v>1176</v>
      </c>
      <c r="U88" t="s">
        <v>1177</v>
      </c>
      <c r="V88" s="40">
        <v>4.2048958333333335</v>
      </c>
      <c r="W88" s="40">
        <v>4.2169675925925931</v>
      </c>
      <c r="X88" s="40">
        <v>1.207175925925926E-2</v>
      </c>
      <c r="Y88" s="2" t="str">
        <f t="shared" si="16"/>
        <v/>
      </c>
      <c r="Z88" s="47" t="str">
        <f t="shared" si="27"/>
        <v>Cumplido</v>
      </c>
      <c r="AA88" s="8"/>
      <c r="AB88" s="8"/>
      <c r="AC88" s="8"/>
      <c r="AD88" s="8"/>
      <c r="AE88" s="8"/>
      <c r="AF88" s="42">
        <v>45233</v>
      </c>
      <c r="AG88" s="13" t="str">
        <f t="shared" si="17"/>
        <v>CUMPLE</v>
      </c>
      <c r="AH88" s="13" t="str">
        <f t="shared" si="18"/>
        <v>NO CUMPLE</v>
      </c>
      <c r="AI88" s="13" t="str">
        <f t="shared" si="19"/>
        <v>NO CUMPLE</v>
      </c>
      <c r="AJ88" s="13" t="str">
        <f t="shared" si="20"/>
        <v>NO CUMPLE</v>
      </c>
      <c r="AK88" s="13" t="str">
        <f t="shared" si="21"/>
        <v>NO CUMPLE</v>
      </c>
      <c r="AL88" s="13" t="str">
        <f t="shared" si="22"/>
        <v>NO CUMPLE</v>
      </c>
      <c r="AM88" s="13" t="str">
        <f t="shared" si="23"/>
        <v>NO CUMPLE</v>
      </c>
      <c r="AN88" s="13" t="str">
        <f t="shared" si="24"/>
        <v>NO CUMPLE</v>
      </c>
      <c r="AO88" s="13" t="str">
        <f t="shared" si="25"/>
        <v>NO CUMPLE</v>
      </c>
      <c r="AP88" s="13" t="str">
        <f t="shared" si="26"/>
        <v>CUMPLE</v>
      </c>
    </row>
    <row r="89" spans="1:42" ht="15" hidden="1" x14ac:dyDescent="0.25">
      <c r="A89" t="s">
        <v>1178</v>
      </c>
      <c r="B89" t="s">
        <v>32</v>
      </c>
      <c r="C89" t="s">
        <v>124</v>
      </c>
      <c r="D89" t="s">
        <v>269</v>
      </c>
      <c r="E89" t="s">
        <v>73</v>
      </c>
      <c r="F89" t="s">
        <v>312</v>
      </c>
      <c r="G89" t="s">
        <v>25</v>
      </c>
      <c r="H89" t="s">
        <v>34</v>
      </c>
      <c r="I89" t="s">
        <v>40</v>
      </c>
      <c r="J89" t="s">
        <v>28</v>
      </c>
      <c r="K89" t="s">
        <v>53</v>
      </c>
      <c r="L89" t="s">
        <v>1179</v>
      </c>
      <c r="M89" t="s">
        <v>1180</v>
      </c>
      <c r="N89" t="s">
        <v>1181</v>
      </c>
      <c r="O89" t="s">
        <v>30</v>
      </c>
      <c r="P89" t="s">
        <v>36</v>
      </c>
      <c r="Q89" t="s">
        <v>54</v>
      </c>
      <c r="R89" t="s">
        <v>1182</v>
      </c>
      <c r="S89" t="s">
        <v>686</v>
      </c>
      <c r="T89" t="s">
        <v>1183</v>
      </c>
      <c r="U89" t="s">
        <v>1184</v>
      </c>
      <c r="V89" s="40">
        <v>4.9841550925925926</v>
      </c>
      <c r="W89" s="40">
        <v>5.0043634259259262</v>
      </c>
      <c r="X89" s="40">
        <v>2.0208333333333335E-2</v>
      </c>
      <c r="Y89" s="2" t="str">
        <f t="shared" si="16"/>
        <v/>
      </c>
      <c r="Z89" s="47" t="str">
        <f t="shared" si="27"/>
        <v>Cumplido</v>
      </c>
      <c r="AA89" s="8"/>
      <c r="AB89" s="8"/>
      <c r="AC89" s="8"/>
      <c r="AD89" s="8"/>
      <c r="AE89" s="8"/>
      <c r="AF89" s="42">
        <v>45233</v>
      </c>
      <c r="AG89" s="13" t="str">
        <f t="shared" si="17"/>
        <v>CUMPLE</v>
      </c>
      <c r="AH89" s="13" t="str">
        <f t="shared" si="18"/>
        <v>NO CUMPLE</v>
      </c>
      <c r="AI89" s="13" t="str">
        <f t="shared" si="19"/>
        <v>NO CUMPLE</v>
      </c>
      <c r="AJ89" s="13" t="str">
        <f t="shared" si="20"/>
        <v>NO CUMPLE</v>
      </c>
      <c r="AK89" s="13" t="str">
        <f t="shared" si="21"/>
        <v>NO CUMPLE</v>
      </c>
      <c r="AL89" s="13" t="str">
        <f t="shared" si="22"/>
        <v>NO CUMPLE</v>
      </c>
      <c r="AM89" s="13" t="str">
        <f t="shared" si="23"/>
        <v>NO CUMPLE</v>
      </c>
      <c r="AN89" s="13" t="str">
        <f t="shared" si="24"/>
        <v>NO CUMPLE</v>
      </c>
      <c r="AO89" s="13" t="str">
        <f t="shared" si="25"/>
        <v>NO CUMPLE</v>
      </c>
      <c r="AP89" s="13" t="str">
        <f t="shared" si="26"/>
        <v>CUMPLE</v>
      </c>
    </row>
    <row r="90" spans="1:42" ht="15" hidden="1" x14ac:dyDescent="0.25">
      <c r="A90" t="s">
        <v>1185</v>
      </c>
      <c r="B90" t="s">
        <v>24</v>
      </c>
      <c r="C90" t="s">
        <v>128</v>
      </c>
      <c r="D90" t="s">
        <v>33</v>
      </c>
      <c r="E90" t="s">
        <v>66</v>
      </c>
      <c r="F90" t="s">
        <v>374</v>
      </c>
      <c r="G90" t="s">
        <v>39</v>
      </c>
      <c r="H90" t="s">
        <v>34</v>
      </c>
      <c r="I90" t="s">
        <v>40</v>
      </c>
      <c r="J90" t="s">
        <v>28</v>
      </c>
      <c r="K90" t="s">
        <v>1186</v>
      </c>
      <c r="L90" t="s">
        <v>1187</v>
      </c>
      <c r="M90" t="s">
        <v>1188</v>
      </c>
      <c r="N90" t="s">
        <v>1189</v>
      </c>
      <c r="O90" t="s">
        <v>30</v>
      </c>
      <c r="P90" t="s">
        <v>36</v>
      </c>
      <c r="Q90" t="s">
        <v>54</v>
      </c>
      <c r="R90" t="s">
        <v>1190</v>
      </c>
      <c r="S90" t="s">
        <v>716</v>
      </c>
      <c r="T90" t="s">
        <v>1191</v>
      </c>
      <c r="U90" t="s">
        <v>1192</v>
      </c>
      <c r="V90" s="40">
        <v>2.7427083333333333</v>
      </c>
      <c r="W90" s="40">
        <v>2.789386574074074</v>
      </c>
      <c r="X90" s="40">
        <v>4.6678240740740735E-2</v>
      </c>
      <c r="Y90" s="2" t="str">
        <f t="shared" si="16"/>
        <v/>
      </c>
      <c r="Z90" s="47" t="str">
        <f t="shared" si="27"/>
        <v>Cumplido</v>
      </c>
      <c r="AA90" s="8"/>
      <c r="AB90" s="8"/>
      <c r="AC90" s="8"/>
      <c r="AD90" s="8"/>
      <c r="AE90" s="8"/>
      <c r="AF90" s="42">
        <v>45236</v>
      </c>
      <c r="AG90" s="13" t="str">
        <f t="shared" si="17"/>
        <v>NO CUMPLE</v>
      </c>
      <c r="AH90" s="13" t="str">
        <f t="shared" si="18"/>
        <v>CUMPLE</v>
      </c>
      <c r="AI90" s="13" t="str">
        <f t="shared" si="19"/>
        <v>NO CUMPLE</v>
      </c>
      <c r="AJ90" s="13" t="str">
        <f t="shared" si="20"/>
        <v>NO CUMPLE</v>
      </c>
      <c r="AK90" s="13" t="str">
        <f t="shared" si="21"/>
        <v>NO CUMPLE</v>
      </c>
      <c r="AL90" s="13" t="str">
        <f t="shared" si="22"/>
        <v>NO CUMPLE</v>
      </c>
      <c r="AM90" s="13" t="str">
        <f t="shared" si="23"/>
        <v>NO CUMPLE</v>
      </c>
      <c r="AN90" s="13" t="str">
        <f t="shared" si="24"/>
        <v>NO CUMPLE</v>
      </c>
      <c r="AO90" s="13" t="str">
        <f t="shared" si="25"/>
        <v>NO CUMPLE</v>
      </c>
      <c r="AP90" s="13" t="str">
        <f t="shared" si="26"/>
        <v>CUMPLE</v>
      </c>
    </row>
    <row r="91" spans="1:42" ht="15" hidden="1" x14ac:dyDescent="0.25">
      <c r="A91" t="s">
        <v>1193</v>
      </c>
      <c r="B91" t="s">
        <v>24</v>
      </c>
      <c r="C91" t="s">
        <v>129</v>
      </c>
      <c r="D91" t="s">
        <v>33</v>
      </c>
      <c r="E91" t="s">
        <v>469</v>
      </c>
      <c r="F91" t="s">
        <v>374</v>
      </c>
      <c r="G91" t="s">
        <v>39</v>
      </c>
      <c r="H91" t="s">
        <v>34</v>
      </c>
      <c r="I91" t="s">
        <v>40</v>
      </c>
      <c r="J91" t="s">
        <v>28</v>
      </c>
      <c r="K91" t="s">
        <v>638</v>
      </c>
      <c r="L91" t="s">
        <v>639</v>
      </c>
      <c r="M91" t="s">
        <v>1194</v>
      </c>
      <c r="N91" t="s">
        <v>1195</v>
      </c>
      <c r="O91" t="s">
        <v>30</v>
      </c>
      <c r="P91" t="s">
        <v>44</v>
      </c>
      <c r="Q91" t="s">
        <v>45</v>
      </c>
      <c r="R91" t="s">
        <v>1196</v>
      </c>
      <c r="S91" t="s">
        <v>671</v>
      </c>
      <c r="T91" t="s">
        <v>1197</v>
      </c>
      <c r="U91" t="s">
        <v>1198</v>
      </c>
      <c r="V91" s="40">
        <v>0.01</v>
      </c>
      <c r="W91" s="40">
        <v>6.4317129629629641E-2</v>
      </c>
      <c r="X91" s="40">
        <v>5.4317129629629625E-2</v>
      </c>
      <c r="Y91" s="2" t="str">
        <f t="shared" si="16"/>
        <v/>
      </c>
      <c r="Z91" s="47" t="str">
        <f t="shared" si="27"/>
        <v>Cumplido</v>
      </c>
      <c r="AA91" s="8"/>
      <c r="AB91" s="8"/>
      <c r="AC91" s="8"/>
      <c r="AD91" s="8"/>
      <c r="AE91" s="8"/>
      <c r="AF91" s="42">
        <v>45233</v>
      </c>
      <c r="AG91" s="13" t="str">
        <f t="shared" si="17"/>
        <v>NO CUMPLE</v>
      </c>
      <c r="AH91" s="13" t="str">
        <f t="shared" si="18"/>
        <v>CUMPLE</v>
      </c>
      <c r="AI91" s="13" t="str">
        <f t="shared" si="19"/>
        <v>NO CUMPLE</v>
      </c>
      <c r="AJ91" s="13" t="str">
        <f t="shared" si="20"/>
        <v>NO CUMPLE</v>
      </c>
      <c r="AK91" s="13" t="str">
        <f t="shared" si="21"/>
        <v>NO CUMPLE</v>
      </c>
      <c r="AL91" s="13" t="str">
        <f t="shared" si="22"/>
        <v>NO CUMPLE</v>
      </c>
      <c r="AM91" s="13" t="str">
        <f t="shared" si="23"/>
        <v>CUMPLE</v>
      </c>
      <c r="AN91" s="13" t="str">
        <f t="shared" si="24"/>
        <v>NO CUMPLE</v>
      </c>
      <c r="AO91" s="13" t="str">
        <f t="shared" si="25"/>
        <v>NO CUMPLE</v>
      </c>
      <c r="AP91" s="13" t="str">
        <f t="shared" si="26"/>
        <v>NO CUMPLE</v>
      </c>
    </row>
    <row r="92" spans="1:42" ht="15" hidden="1" x14ac:dyDescent="0.25">
      <c r="A92" t="s">
        <v>1199</v>
      </c>
      <c r="B92" t="s">
        <v>32</v>
      </c>
      <c r="C92" t="s">
        <v>60</v>
      </c>
      <c r="D92" t="s">
        <v>58</v>
      </c>
      <c r="E92" t="s">
        <v>195</v>
      </c>
      <c r="F92" t="s">
        <v>447</v>
      </c>
      <c r="G92" t="s">
        <v>59</v>
      </c>
      <c r="H92" t="s">
        <v>78</v>
      </c>
      <c r="I92" t="s">
        <v>27</v>
      </c>
      <c r="J92" t="s">
        <v>28</v>
      </c>
      <c r="K92" t="s">
        <v>48</v>
      </c>
      <c r="L92" t="s">
        <v>349</v>
      </c>
      <c r="M92" t="s">
        <v>1200</v>
      </c>
      <c r="N92" t="s">
        <v>1201</v>
      </c>
      <c r="O92" t="s">
        <v>30</v>
      </c>
      <c r="P92" t="s">
        <v>44</v>
      </c>
      <c r="Q92" t="s">
        <v>45</v>
      </c>
      <c r="R92" t="s">
        <v>1202</v>
      </c>
      <c r="S92" t="s">
        <v>671</v>
      </c>
      <c r="T92" t="s">
        <v>349</v>
      </c>
      <c r="U92" t="s">
        <v>170</v>
      </c>
      <c r="V92" s="40">
        <v>1.0069444444444444E-3</v>
      </c>
      <c r="W92" s="40">
        <v>1.9444444444444442E-3</v>
      </c>
      <c r="X92" s="40">
        <v>9.3750000000000007E-4</v>
      </c>
      <c r="Y92" s="2" t="str">
        <f t="shared" si="16"/>
        <v/>
      </c>
      <c r="Z92" s="47" t="str">
        <f t="shared" si="27"/>
        <v>Cumplido</v>
      </c>
      <c r="AA92" s="8"/>
      <c r="AB92" s="8"/>
      <c r="AC92" s="8"/>
      <c r="AD92" s="8"/>
      <c r="AE92" s="8"/>
      <c r="AF92" s="42">
        <v>45233</v>
      </c>
      <c r="AG92" s="13" t="str">
        <f t="shared" si="17"/>
        <v>CUMPLE</v>
      </c>
      <c r="AH92" s="13" t="str">
        <f t="shared" si="18"/>
        <v>NO CUMPLE</v>
      </c>
      <c r="AI92" s="13" t="str">
        <f t="shared" si="19"/>
        <v>NO CUMPLE</v>
      </c>
      <c r="AJ92" s="13" t="str">
        <f t="shared" si="20"/>
        <v>NO CUMPLE</v>
      </c>
      <c r="AK92" s="13" t="str">
        <f t="shared" si="21"/>
        <v>NO CUMPLE</v>
      </c>
      <c r="AL92" s="13" t="str">
        <f t="shared" si="22"/>
        <v>CUMPLE</v>
      </c>
      <c r="AM92" s="13" t="str">
        <f t="shared" si="23"/>
        <v>NO CUMPLE</v>
      </c>
      <c r="AN92" s="13" t="str">
        <f t="shared" si="24"/>
        <v>NO CUMPLE</v>
      </c>
      <c r="AO92" s="13" t="str">
        <f t="shared" si="25"/>
        <v>NO CUMPLE</v>
      </c>
      <c r="AP92" s="13" t="str">
        <f t="shared" si="26"/>
        <v>NO CUMPLE</v>
      </c>
    </row>
    <row r="93" spans="1:42" ht="15" hidden="1" x14ac:dyDescent="0.25">
      <c r="A93" t="s">
        <v>1203</v>
      </c>
      <c r="B93" t="s">
        <v>117</v>
      </c>
      <c r="C93" t="s">
        <v>80</v>
      </c>
      <c r="D93" t="s">
        <v>58</v>
      </c>
      <c r="E93" t="s">
        <v>362</v>
      </c>
      <c r="F93" t="s">
        <v>451</v>
      </c>
      <c r="G93" t="s">
        <v>39</v>
      </c>
      <c r="H93" t="s">
        <v>34</v>
      </c>
      <c r="I93" t="s">
        <v>40</v>
      </c>
      <c r="J93" t="s">
        <v>28</v>
      </c>
      <c r="K93" t="s">
        <v>215</v>
      </c>
      <c r="L93" t="s">
        <v>1204</v>
      </c>
      <c r="M93" t="s">
        <v>1205</v>
      </c>
      <c r="N93" t="s">
        <v>1206</v>
      </c>
      <c r="O93" t="s">
        <v>30</v>
      </c>
      <c r="P93" t="s">
        <v>44</v>
      </c>
      <c r="Q93" t="s">
        <v>45</v>
      </c>
      <c r="R93" t="s">
        <v>1207</v>
      </c>
      <c r="S93" t="s">
        <v>671</v>
      </c>
      <c r="T93" t="s">
        <v>1208</v>
      </c>
      <c r="U93" t="s">
        <v>631</v>
      </c>
      <c r="V93" s="40">
        <v>0</v>
      </c>
      <c r="W93" s="40">
        <v>0</v>
      </c>
      <c r="X93" s="40">
        <v>0</v>
      </c>
      <c r="Y93" s="2" t="str">
        <f>IF(J93="Incidente de Cliente",IF($X93&lt;=$AT$2,"Cumplido","Incumplido"),"")</f>
        <v/>
      </c>
      <c r="Z93" s="47" t="str">
        <f>IF(J93="Requerimiento de Cliente",IF($X93&lt;=$AT$3,"Cumplido","Incumplido"),"")</f>
        <v>Cumplido</v>
      </c>
      <c r="AA93" s="8"/>
      <c r="AB93" s="8"/>
      <c r="AC93" s="8"/>
      <c r="AD93" s="8"/>
      <c r="AE93" s="8"/>
      <c r="AF93" s="42">
        <v>45233</v>
      </c>
      <c r="AG93" s="13" t="str">
        <f t="shared" si="17"/>
        <v>CUMPLE</v>
      </c>
      <c r="AH93" s="13" t="str">
        <f t="shared" si="18"/>
        <v>NO CUMPLE</v>
      </c>
      <c r="AI93" s="13" t="str">
        <f t="shared" si="19"/>
        <v>NO CUMPLE</v>
      </c>
      <c r="AJ93" s="13" t="str">
        <f t="shared" si="20"/>
        <v>NO CUMPLE</v>
      </c>
      <c r="AK93" s="13" t="str">
        <f t="shared" si="21"/>
        <v>NO CUMPLE</v>
      </c>
      <c r="AL93" s="13" t="str">
        <f t="shared" si="22"/>
        <v>CUMPLE</v>
      </c>
      <c r="AM93" s="13" t="str">
        <f t="shared" si="23"/>
        <v>NO CUMPLE</v>
      </c>
      <c r="AN93" s="13" t="str">
        <f t="shared" si="24"/>
        <v>NO CUMPLE</v>
      </c>
      <c r="AO93" s="13" t="str">
        <f t="shared" si="25"/>
        <v>NO CUMPLE</v>
      </c>
      <c r="AP93" s="13" t="str">
        <f t="shared" si="26"/>
        <v>NO CUMPLE</v>
      </c>
    </row>
    <row r="94" spans="1:42" ht="15" hidden="1" x14ac:dyDescent="0.25">
      <c r="A94" t="s">
        <v>1209</v>
      </c>
      <c r="B94" t="s">
        <v>24</v>
      </c>
      <c r="C94" t="s">
        <v>181</v>
      </c>
      <c r="D94" t="s">
        <v>33</v>
      </c>
      <c r="E94" t="s">
        <v>182</v>
      </c>
      <c r="F94" t="s">
        <v>374</v>
      </c>
      <c r="G94" t="s">
        <v>39</v>
      </c>
      <c r="H94" t="s">
        <v>34</v>
      </c>
      <c r="I94" t="s">
        <v>40</v>
      </c>
      <c r="J94" t="s">
        <v>28</v>
      </c>
      <c r="K94" t="s">
        <v>171</v>
      </c>
      <c r="L94" t="s">
        <v>1210</v>
      </c>
      <c r="M94" t="s">
        <v>1211</v>
      </c>
      <c r="N94" t="s">
        <v>1212</v>
      </c>
      <c r="O94" t="s">
        <v>30</v>
      </c>
      <c r="P94" t="s">
        <v>44</v>
      </c>
      <c r="Q94" t="s">
        <v>45</v>
      </c>
      <c r="R94" t="s">
        <v>1213</v>
      </c>
      <c r="S94" t="s">
        <v>671</v>
      </c>
      <c r="T94" t="s">
        <v>472</v>
      </c>
      <c r="U94" t="s">
        <v>1214</v>
      </c>
      <c r="V94" s="40">
        <v>0</v>
      </c>
      <c r="W94" s="40">
        <v>4.0856481481481481E-3</v>
      </c>
      <c r="X94" s="40">
        <v>4.0856481481481481E-3</v>
      </c>
      <c r="Y94" s="2" t="str">
        <f t="shared" si="16"/>
        <v/>
      </c>
      <c r="Z94" s="47" t="str">
        <f t="shared" ref="Z94:Z95" si="30">IF(J94="Requerimiento de Cliente",IF($X94&lt;=$AT$3,"Cumplido","Incumplido"),"")</f>
        <v>Cumplido</v>
      </c>
      <c r="AA94" s="8"/>
      <c r="AB94" s="8"/>
      <c r="AC94" s="8"/>
      <c r="AD94" s="8"/>
      <c r="AE94" s="8"/>
      <c r="AF94" s="42">
        <v>45233</v>
      </c>
      <c r="AG94" s="13" t="str">
        <f t="shared" si="17"/>
        <v>CUMPLE</v>
      </c>
      <c r="AH94" s="13" t="str">
        <f t="shared" si="18"/>
        <v>NO CUMPLE</v>
      </c>
      <c r="AI94" s="13" t="str">
        <f t="shared" si="19"/>
        <v>NO CUMPLE</v>
      </c>
      <c r="AJ94" s="13" t="str">
        <f t="shared" si="20"/>
        <v>NO CUMPLE</v>
      </c>
      <c r="AK94" s="13" t="str">
        <f t="shared" si="21"/>
        <v>NO CUMPLE</v>
      </c>
      <c r="AL94" s="13" t="str">
        <f t="shared" si="22"/>
        <v>CUMPLE</v>
      </c>
      <c r="AM94" s="13" t="str">
        <f t="shared" si="23"/>
        <v>NO CUMPLE</v>
      </c>
      <c r="AN94" s="13" t="str">
        <f t="shared" si="24"/>
        <v>NO CUMPLE</v>
      </c>
      <c r="AO94" s="13" t="str">
        <f t="shared" si="25"/>
        <v>NO CUMPLE</v>
      </c>
      <c r="AP94" s="13" t="str">
        <f t="shared" si="26"/>
        <v>NO CUMPLE</v>
      </c>
    </row>
    <row r="95" spans="1:42" ht="15" hidden="1" x14ac:dyDescent="0.25">
      <c r="A95" t="s">
        <v>1215</v>
      </c>
      <c r="B95" t="s">
        <v>24</v>
      </c>
      <c r="C95" t="s">
        <v>181</v>
      </c>
      <c r="D95" t="s">
        <v>33</v>
      </c>
      <c r="E95" t="s">
        <v>182</v>
      </c>
      <c r="F95" t="s">
        <v>374</v>
      </c>
      <c r="G95" t="s">
        <v>39</v>
      </c>
      <c r="H95" t="s">
        <v>34</v>
      </c>
      <c r="I95" t="s">
        <v>40</v>
      </c>
      <c r="J95" t="s">
        <v>28</v>
      </c>
      <c r="K95" t="s">
        <v>171</v>
      </c>
      <c r="L95" t="s">
        <v>1216</v>
      </c>
      <c r="M95" t="s">
        <v>1213</v>
      </c>
      <c r="N95" t="s">
        <v>1217</v>
      </c>
      <c r="O95" t="s">
        <v>30</v>
      </c>
      <c r="P95" t="s">
        <v>44</v>
      </c>
      <c r="Q95" t="s">
        <v>45</v>
      </c>
      <c r="R95" t="s">
        <v>1218</v>
      </c>
      <c r="S95" t="s">
        <v>671</v>
      </c>
      <c r="T95" t="s">
        <v>594</v>
      </c>
      <c r="U95" t="s">
        <v>1219</v>
      </c>
      <c r="V95" s="40">
        <v>0</v>
      </c>
      <c r="W95" s="40">
        <v>1.0347222222222223E-2</v>
      </c>
      <c r="X95" s="40">
        <v>1.0347222222222223E-2</v>
      </c>
      <c r="Y95" s="2" t="str">
        <f t="shared" si="16"/>
        <v/>
      </c>
      <c r="Z95" s="47" t="str">
        <f t="shared" si="30"/>
        <v>Cumplido</v>
      </c>
      <c r="AA95" s="8"/>
      <c r="AB95" s="8"/>
      <c r="AC95" s="8"/>
      <c r="AD95" s="8"/>
      <c r="AE95" s="8"/>
      <c r="AF95" s="42">
        <v>45233</v>
      </c>
      <c r="AG95" s="13" t="str">
        <f t="shared" si="17"/>
        <v>CUMPLE</v>
      </c>
      <c r="AH95" s="13" t="str">
        <f t="shared" si="18"/>
        <v>NO CUMPLE</v>
      </c>
      <c r="AI95" s="13" t="str">
        <f t="shared" si="19"/>
        <v>NO CUMPLE</v>
      </c>
      <c r="AJ95" s="13" t="str">
        <f t="shared" si="20"/>
        <v>NO CUMPLE</v>
      </c>
      <c r="AK95" s="13" t="str">
        <f t="shared" si="21"/>
        <v>NO CUMPLE</v>
      </c>
      <c r="AL95" s="13" t="str">
        <f t="shared" si="22"/>
        <v>CUMPLE</v>
      </c>
      <c r="AM95" s="13" t="str">
        <f t="shared" si="23"/>
        <v>NO CUMPLE</v>
      </c>
      <c r="AN95" s="13" t="str">
        <f t="shared" si="24"/>
        <v>NO CUMPLE</v>
      </c>
      <c r="AO95" s="13" t="str">
        <f t="shared" si="25"/>
        <v>NO CUMPLE</v>
      </c>
      <c r="AP95" s="13" t="str">
        <f t="shared" si="26"/>
        <v>NO CUMPLE</v>
      </c>
    </row>
    <row r="96" spans="1:42" ht="15" hidden="1" x14ac:dyDescent="0.25">
      <c r="A96" t="s">
        <v>1220</v>
      </c>
      <c r="B96" t="s">
        <v>117</v>
      </c>
      <c r="C96" t="s">
        <v>80</v>
      </c>
      <c r="D96" t="s">
        <v>58</v>
      </c>
      <c r="E96" t="s">
        <v>362</v>
      </c>
      <c r="F96" t="s">
        <v>451</v>
      </c>
      <c r="G96" t="s">
        <v>39</v>
      </c>
      <c r="H96" t="s">
        <v>34</v>
      </c>
      <c r="I96" t="s">
        <v>40</v>
      </c>
      <c r="J96" t="s">
        <v>28</v>
      </c>
      <c r="K96" t="s">
        <v>215</v>
      </c>
      <c r="L96" t="s">
        <v>1221</v>
      </c>
      <c r="M96" t="s">
        <v>1222</v>
      </c>
      <c r="N96" t="s">
        <v>1223</v>
      </c>
      <c r="O96" t="s">
        <v>30</v>
      </c>
      <c r="P96" t="s">
        <v>44</v>
      </c>
      <c r="Q96" t="s">
        <v>45</v>
      </c>
      <c r="R96" t="s">
        <v>1224</v>
      </c>
      <c r="S96" t="s">
        <v>671</v>
      </c>
      <c r="T96" t="s">
        <v>1225</v>
      </c>
      <c r="U96" t="s">
        <v>631</v>
      </c>
      <c r="V96" s="40">
        <v>0</v>
      </c>
      <c r="W96" s="40">
        <v>0</v>
      </c>
      <c r="X96" s="40">
        <v>0</v>
      </c>
      <c r="Y96" s="2" t="str">
        <f>IF(J96="Incidente de Cliente",IF($X96&lt;=$AT$2,"Cumplido","Incumplido"),"")</f>
        <v/>
      </c>
      <c r="Z96" s="47" t="str">
        <f>IF(J96="Requerimiento de Cliente",IF($X96&lt;=$AT$3,"Cumplido","Incumplido"),"")</f>
        <v>Cumplido</v>
      </c>
      <c r="AA96" s="8"/>
      <c r="AB96" s="8"/>
      <c r="AC96" s="8"/>
      <c r="AD96" s="8"/>
      <c r="AE96" s="8"/>
      <c r="AF96" s="42">
        <v>45233</v>
      </c>
      <c r="AG96" s="13" t="str">
        <f t="shared" si="17"/>
        <v>CUMPLE</v>
      </c>
      <c r="AH96" s="13" t="str">
        <f t="shared" si="18"/>
        <v>NO CUMPLE</v>
      </c>
      <c r="AI96" s="13" t="str">
        <f t="shared" si="19"/>
        <v>NO CUMPLE</v>
      </c>
      <c r="AJ96" s="13" t="str">
        <f t="shared" si="20"/>
        <v>NO CUMPLE</v>
      </c>
      <c r="AK96" s="13" t="str">
        <f t="shared" si="21"/>
        <v>NO CUMPLE</v>
      </c>
      <c r="AL96" s="13" t="str">
        <f t="shared" si="22"/>
        <v>CUMPLE</v>
      </c>
      <c r="AM96" s="13" t="str">
        <f t="shared" si="23"/>
        <v>NO CUMPLE</v>
      </c>
      <c r="AN96" s="13" t="str">
        <f t="shared" si="24"/>
        <v>NO CUMPLE</v>
      </c>
      <c r="AO96" s="13" t="str">
        <f t="shared" si="25"/>
        <v>NO CUMPLE</v>
      </c>
      <c r="AP96" s="13" t="str">
        <f t="shared" si="26"/>
        <v>NO CUMPLE</v>
      </c>
    </row>
    <row r="97" spans="1:42" ht="15" hidden="1" x14ac:dyDescent="0.25">
      <c r="A97" t="s">
        <v>1226</v>
      </c>
      <c r="B97" t="s">
        <v>32</v>
      </c>
      <c r="C97" t="s">
        <v>60</v>
      </c>
      <c r="D97" t="s">
        <v>58</v>
      </c>
      <c r="E97" t="s">
        <v>252</v>
      </c>
      <c r="F97" t="s">
        <v>323</v>
      </c>
      <c r="G97" t="s">
        <v>39</v>
      </c>
      <c r="H97" t="s">
        <v>34</v>
      </c>
      <c r="I97" t="s">
        <v>40</v>
      </c>
      <c r="J97" t="s">
        <v>28</v>
      </c>
      <c r="K97" t="s">
        <v>48</v>
      </c>
      <c r="L97" t="s">
        <v>256</v>
      </c>
      <c r="M97" t="s">
        <v>1227</v>
      </c>
      <c r="N97" t="s">
        <v>1228</v>
      </c>
      <c r="O97" t="s">
        <v>30</v>
      </c>
      <c r="P97" t="s">
        <v>44</v>
      </c>
      <c r="Q97" t="s">
        <v>45</v>
      </c>
      <c r="R97" t="s">
        <v>1229</v>
      </c>
      <c r="S97" t="s">
        <v>671</v>
      </c>
      <c r="T97" t="s">
        <v>256</v>
      </c>
      <c r="U97" t="s">
        <v>246</v>
      </c>
      <c r="V97" s="40">
        <v>1.6087962962962963E-3</v>
      </c>
      <c r="W97" s="40">
        <v>2.488425925925926E-3</v>
      </c>
      <c r="X97" s="40">
        <v>8.7962962962962962E-4</v>
      </c>
      <c r="Y97" s="2" t="str">
        <f t="shared" si="16"/>
        <v/>
      </c>
      <c r="Z97" s="47" t="str">
        <f t="shared" si="27"/>
        <v>Cumplido</v>
      </c>
      <c r="AA97" s="8"/>
      <c r="AB97" s="8"/>
      <c r="AC97" s="8"/>
      <c r="AD97" s="8"/>
      <c r="AE97" s="8"/>
      <c r="AF97" s="42">
        <v>45233</v>
      </c>
      <c r="AG97" s="13" t="str">
        <f t="shared" si="17"/>
        <v>CUMPLE</v>
      </c>
      <c r="AH97" s="13" t="str">
        <f t="shared" si="18"/>
        <v>NO CUMPLE</v>
      </c>
      <c r="AI97" s="13" t="str">
        <f t="shared" si="19"/>
        <v>NO CUMPLE</v>
      </c>
      <c r="AJ97" s="13" t="str">
        <f t="shared" si="20"/>
        <v>NO CUMPLE</v>
      </c>
      <c r="AK97" s="13" t="str">
        <f t="shared" si="21"/>
        <v>NO CUMPLE</v>
      </c>
      <c r="AL97" s="13" t="str">
        <f t="shared" si="22"/>
        <v>CUMPLE</v>
      </c>
      <c r="AM97" s="13" t="str">
        <f t="shared" si="23"/>
        <v>NO CUMPLE</v>
      </c>
      <c r="AN97" s="13" t="str">
        <f t="shared" si="24"/>
        <v>NO CUMPLE</v>
      </c>
      <c r="AO97" s="13" t="str">
        <f t="shared" si="25"/>
        <v>NO CUMPLE</v>
      </c>
      <c r="AP97" s="13" t="str">
        <f t="shared" si="26"/>
        <v>NO CUMPLE</v>
      </c>
    </row>
    <row r="98" spans="1:42" ht="15" hidden="1" x14ac:dyDescent="0.25">
      <c r="A98" t="s">
        <v>1230</v>
      </c>
      <c r="B98" t="s">
        <v>32</v>
      </c>
      <c r="C98" t="s">
        <v>60</v>
      </c>
      <c r="D98" t="s">
        <v>58</v>
      </c>
      <c r="E98" t="s">
        <v>252</v>
      </c>
      <c r="F98" t="s">
        <v>323</v>
      </c>
      <c r="G98" t="s">
        <v>39</v>
      </c>
      <c r="H98" t="s">
        <v>34</v>
      </c>
      <c r="I98" t="s">
        <v>40</v>
      </c>
      <c r="J98" t="s">
        <v>28</v>
      </c>
      <c r="K98" t="s">
        <v>48</v>
      </c>
      <c r="L98" t="s">
        <v>265</v>
      </c>
      <c r="M98" t="s">
        <v>1231</v>
      </c>
      <c r="N98" t="s">
        <v>1232</v>
      </c>
      <c r="O98" t="s">
        <v>30</v>
      </c>
      <c r="P98" t="s">
        <v>44</v>
      </c>
      <c r="Q98" t="s">
        <v>45</v>
      </c>
      <c r="R98" t="s">
        <v>1233</v>
      </c>
      <c r="S98" t="s">
        <v>671</v>
      </c>
      <c r="T98" t="s">
        <v>265</v>
      </c>
      <c r="U98" t="s">
        <v>251</v>
      </c>
      <c r="V98" s="40">
        <v>7.407407407407407E-4</v>
      </c>
      <c r="W98" s="40">
        <v>1.5509259259259261E-3</v>
      </c>
      <c r="X98" s="40">
        <v>8.1018518518518516E-4</v>
      </c>
      <c r="Y98" s="2" t="str">
        <f t="shared" si="16"/>
        <v/>
      </c>
      <c r="Z98" s="47" t="str">
        <f t="shared" si="27"/>
        <v>Cumplido</v>
      </c>
      <c r="AA98" s="8"/>
      <c r="AB98" s="8"/>
      <c r="AC98" s="8"/>
      <c r="AD98" s="8"/>
      <c r="AE98" s="8"/>
      <c r="AF98" s="42">
        <v>45233</v>
      </c>
      <c r="AG98" s="13" t="str">
        <f t="shared" si="17"/>
        <v>CUMPLE</v>
      </c>
      <c r="AH98" s="13" t="str">
        <f t="shared" si="18"/>
        <v>NO CUMPLE</v>
      </c>
      <c r="AI98" s="13" t="str">
        <f t="shared" si="19"/>
        <v>NO CUMPLE</v>
      </c>
      <c r="AJ98" s="13" t="str">
        <f t="shared" si="20"/>
        <v>NO CUMPLE</v>
      </c>
      <c r="AK98" s="13" t="str">
        <f t="shared" si="21"/>
        <v>NO CUMPLE</v>
      </c>
      <c r="AL98" s="13" t="str">
        <f t="shared" si="22"/>
        <v>CUMPLE</v>
      </c>
      <c r="AM98" s="13" t="str">
        <f t="shared" si="23"/>
        <v>NO CUMPLE</v>
      </c>
      <c r="AN98" s="13" t="str">
        <f t="shared" si="24"/>
        <v>NO CUMPLE</v>
      </c>
      <c r="AO98" s="13" t="str">
        <f t="shared" si="25"/>
        <v>NO CUMPLE</v>
      </c>
      <c r="AP98" s="13" t="str">
        <f t="shared" si="26"/>
        <v>NO CUMPLE</v>
      </c>
    </row>
    <row r="99" spans="1:42" ht="15" hidden="1" x14ac:dyDescent="0.25">
      <c r="A99" t="s">
        <v>1234</v>
      </c>
      <c r="B99" t="s">
        <v>117</v>
      </c>
      <c r="C99" t="s">
        <v>80</v>
      </c>
      <c r="D99" t="s">
        <v>58</v>
      </c>
      <c r="E99" t="s">
        <v>362</v>
      </c>
      <c r="F99" t="s">
        <v>451</v>
      </c>
      <c r="G99" t="s">
        <v>39</v>
      </c>
      <c r="H99" t="s">
        <v>34</v>
      </c>
      <c r="I99" t="s">
        <v>40</v>
      </c>
      <c r="J99" t="s">
        <v>28</v>
      </c>
      <c r="K99" t="s">
        <v>215</v>
      </c>
      <c r="L99" t="s">
        <v>1235</v>
      </c>
      <c r="M99" t="s">
        <v>1236</v>
      </c>
      <c r="N99" t="s">
        <v>1237</v>
      </c>
      <c r="O99" t="s">
        <v>30</v>
      </c>
      <c r="P99" t="s">
        <v>44</v>
      </c>
      <c r="Q99" t="s">
        <v>45</v>
      </c>
      <c r="R99" t="s">
        <v>1238</v>
      </c>
      <c r="S99" t="s">
        <v>671</v>
      </c>
      <c r="T99" t="s">
        <v>1239</v>
      </c>
      <c r="U99" t="s">
        <v>452</v>
      </c>
      <c r="V99" s="40">
        <v>0</v>
      </c>
      <c r="W99" s="40">
        <v>0</v>
      </c>
      <c r="X99" s="40">
        <v>0</v>
      </c>
      <c r="Y99" s="2" t="str">
        <f>IF(J99="Incidente de Cliente",IF($X99&lt;=$AT$2,"Cumplido","Incumplido"),"")</f>
        <v/>
      </c>
      <c r="Z99" s="47" t="str">
        <f>IF(J99="Requerimiento de Cliente",IF($X99&lt;=$AT$3,"Cumplido","Incumplido"),"")</f>
        <v>Cumplido</v>
      </c>
      <c r="AA99" s="8"/>
      <c r="AB99" s="8"/>
      <c r="AC99" s="8"/>
      <c r="AD99" s="8"/>
      <c r="AE99" s="8"/>
      <c r="AF99" s="42">
        <v>45233</v>
      </c>
      <c r="AG99" s="13" t="str">
        <f t="shared" si="17"/>
        <v>CUMPLE</v>
      </c>
      <c r="AH99" s="13" t="str">
        <f t="shared" si="18"/>
        <v>NO CUMPLE</v>
      </c>
      <c r="AI99" s="13" t="str">
        <f t="shared" si="19"/>
        <v>NO CUMPLE</v>
      </c>
      <c r="AJ99" s="13" t="str">
        <f t="shared" si="20"/>
        <v>NO CUMPLE</v>
      </c>
      <c r="AK99" s="13" t="str">
        <f t="shared" si="21"/>
        <v>NO CUMPLE</v>
      </c>
      <c r="AL99" s="13" t="str">
        <f t="shared" si="22"/>
        <v>CUMPLE</v>
      </c>
      <c r="AM99" s="13" t="str">
        <f t="shared" si="23"/>
        <v>NO CUMPLE</v>
      </c>
      <c r="AN99" s="13" t="str">
        <f t="shared" si="24"/>
        <v>NO CUMPLE</v>
      </c>
      <c r="AO99" s="13" t="str">
        <f t="shared" si="25"/>
        <v>NO CUMPLE</v>
      </c>
      <c r="AP99" s="13" t="str">
        <f t="shared" si="26"/>
        <v>NO CUMPLE</v>
      </c>
    </row>
    <row r="100" spans="1:42" ht="15" hidden="1" x14ac:dyDescent="0.25">
      <c r="A100" t="s">
        <v>1240</v>
      </c>
      <c r="B100" t="s">
        <v>117</v>
      </c>
      <c r="C100" t="s">
        <v>74</v>
      </c>
      <c r="D100" t="s">
        <v>58</v>
      </c>
      <c r="E100" t="s">
        <v>118</v>
      </c>
      <c r="F100" t="s">
        <v>367</v>
      </c>
      <c r="G100" t="s">
        <v>39</v>
      </c>
      <c r="H100" t="s">
        <v>34</v>
      </c>
      <c r="I100" t="s">
        <v>40</v>
      </c>
      <c r="J100" t="s">
        <v>28</v>
      </c>
      <c r="K100" t="s">
        <v>215</v>
      </c>
      <c r="L100" t="s">
        <v>1241</v>
      </c>
      <c r="M100" t="s">
        <v>1242</v>
      </c>
      <c r="N100" t="s">
        <v>1243</v>
      </c>
      <c r="O100" t="s">
        <v>30</v>
      </c>
      <c r="P100" t="s">
        <v>44</v>
      </c>
      <c r="Q100" t="s">
        <v>45</v>
      </c>
      <c r="R100" t="s">
        <v>1244</v>
      </c>
      <c r="S100" t="s">
        <v>671</v>
      </c>
      <c r="T100"/>
      <c r="U100" t="s">
        <v>452</v>
      </c>
      <c r="V100" s="40">
        <v>0</v>
      </c>
      <c r="W100" s="40">
        <v>0</v>
      </c>
      <c r="X100" s="40">
        <v>0</v>
      </c>
      <c r="Y100" s="2" t="str">
        <f t="shared" si="16"/>
        <v/>
      </c>
      <c r="Z100" s="47" t="str">
        <f t="shared" si="27"/>
        <v>Cumplido</v>
      </c>
      <c r="AA100" s="8"/>
      <c r="AB100" s="8"/>
      <c r="AC100" s="8"/>
      <c r="AD100" s="8"/>
      <c r="AE100" s="8"/>
      <c r="AF100" s="42">
        <v>45233</v>
      </c>
      <c r="AG100" s="13" t="str">
        <f t="shared" si="17"/>
        <v>CUMPLE</v>
      </c>
      <c r="AH100" s="13" t="str">
        <f t="shared" si="18"/>
        <v>NO CUMPLE</v>
      </c>
      <c r="AI100" s="13" t="str">
        <f t="shared" si="19"/>
        <v>NO CUMPLE</v>
      </c>
      <c r="AJ100" s="13" t="str">
        <f t="shared" si="20"/>
        <v>NO CUMPLE</v>
      </c>
      <c r="AK100" s="13" t="str">
        <f t="shared" si="21"/>
        <v>NO CUMPLE</v>
      </c>
      <c r="AL100" s="13" t="str">
        <f t="shared" si="22"/>
        <v>CUMPLE</v>
      </c>
      <c r="AM100" s="13" t="str">
        <f t="shared" si="23"/>
        <v>NO CUMPLE</v>
      </c>
      <c r="AN100" s="13" t="str">
        <f t="shared" si="24"/>
        <v>NO CUMPLE</v>
      </c>
      <c r="AO100" s="13" t="str">
        <f t="shared" si="25"/>
        <v>NO CUMPLE</v>
      </c>
      <c r="AP100" s="13" t="str">
        <f t="shared" si="26"/>
        <v>NO CUMPLE</v>
      </c>
    </row>
    <row r="101" spans="1:42" ht="15" hidden="1" x14ac:dyDescent="0.25">
      <c r="A101" t="s">
        <v>1245</v>
      </c>
      <c r="B101" t="s">
        <v>24</v>
      </c>
      <c r="C101" t="s">
        <v>128</v>
      </c>
      <c r="D101" t="s">
        <v>33</v>
      </c>
      <c r="E101" t="s">
        <v>68</v>
      </c>
      <c r="F101" t="s">
        <v>374</v>
      </c>
      <c r="G101" t="s">
        <v>39</v>
      </c>
      <c r="H101" t="s">
        <v>34</v>
      </c>
      <c r="I101" t="s">
        <v>40</v>
      </c>
      <c r="J101" t="s">
        <v>28</v>
      </c>
      <c r="K101" t="s">
        <v>171</v>
      </c>
      <c r="L101" t="s">
        <v>1246</v>
      </c>
      <c r="M101" t="s">
        <v>1247</v>
      </c>
      <c r="N101" t="s">
        <v>1248</v>
      </c>
      <c r="O101" t="s">
        <v>30</v>
      </c>
      <c r="P101" t="s">
        <v>44</v>
      </c>
      <c r="Q101" t="s">
        <v>45</v>
      </c>
      <c r="R101" t="s">
        <v>1249</v>
      </c>
      <c r="S101" t="s">
        <v>671</v>
      </c>
      <c r="T101" t="s">
        <v>1250</v>
      </c>
      <c r="U101" t="s">
        <v>1251</v>
      </c>
      <c r="V101" s="40">
        <v>0</v>
      </c>
      <c r="W101" s="40">
        <v>4.7210648148148147E-2</v>
      </c>
      <c r="X101" s="40">
        <v>4.7210648148148147E-2</v>
      </c>
      <c r="Y101" s="2" t="str">
        <f t="shared" si="16"/>
        <v/>
      </c>
      <c r="Z101" s="47" t="str">
        <f t="shared" si="27"/>
        <v>Cumplido</v>
      </c>
      <c r="AA101" s="8"/>
      <c r="AB101" s="8"/>
      <c r="AC101" s="8"/>
      <c r="AD101" s="8"/>
      <c r="AE101" s="8"/>
      <c r="AF101" s="42">
        <v>45233</v>
      </c>
      <c r="AG101" s="13" t="str">
        <f t="shared" si="17"/>
        <v>NO CUMPLE</v>
      </c>
      <c r="AH101" s="13" t="str">
        <f t="shared" si="18"/>
        <v>CUMPLE</v>
      </c>
      <c r="AI101" s="13" t="str">
        <f t="shared" si="19"/>
        <v>NO CUMPLE</v>
      </c>
      <c r="AJ101" s="13" t="str">
        <f t="shared" si="20"/>
        <v>NO CUMPLE</v>
      </c>
      <c r="AK101" s="13" t="str">
        <f t="shared" si="21"/>
        <v>NO CUMPLE</v>
      </c>
      <c r="AL101" s="13" t="str">
        <f t="shared" si="22"/>
        <v>NO CUMPLE</v>
      </c>
      <c r="AM101" s="13" t="str">
        <f t="shared" si="23"/>
        <v>CUMPLE</v>
      </c>
      <c r="AN101" s="13" t="str">
        <f t="shared" si="24"/>
        <v>NO CUMPLE</v>
      </c>
      <c r="AO101" s="13" t="str">
        <f t="shared" si="25"/>
        <v>NO CUMPLE</v>
      </c>
      <c r="AP101" s="13" t="str">
        <f t="shared" si="26"/>
        <v>NO CUMPLE</v>
      </c>
    </row>
    <row r="102" spans="1:42" ht="15" hidden="1" x14ac:dyDescent="0.25">
      <c r="A102" t="s">
        <v>1252</v>
      </c>
      <c r="B102" t="s">
        <v>24</v>
      </c>
      <c r="C102" t="s">
        <v>125</v>
      </c>
      <c r="D102" t="s">
        <v>33</v>
      </c>
      <c r="E102" t="s">
        <v>69</v>
      </c>
      <c r="F102" t="s">
        <v>423</v>
      </c>
      <c r="G102" t="s">
        <v>25</v>
      </c>
      <c r="H102" t="s">
        <v>26</v>
      </c>
      <c r="I102" t="s">
        <v>35</v>
      </c>
      <c r="J102" t="s">
        <v>28</v>
      </c>
      <c r="K102" t="s">
        <v>152</v>
      </c>
      <c r="L102" t="s">
        <v>1253</v>
      </c>
      <c r="M102" t="s">
        <v>1254</v>
      </c>
      <c r="N102" t="s">
        <v>1255</v>
      </c>
      <c r="O102" t="s">
        <v>30</v>
      </c>
      <c r="P102" t="s">
        <v>36</v>
      </c>
      <c r="Q102" t="s">
        <v>70</v>
      </c>
      <c r="R102" t="s">
        <v>1256</v>
      </c>
      <c r="S102" t="s">
        <v>671</v>
      </c>
      <c r="T102" t="s">
        <v>1257</v>
      </c>
      <c r="U102" t="s">
        <v>1258</v>
      </c>
      <c r="V102" s="40">
        <v>0</v>
      </c>
      <c r="W102" s="40">
        <v>8.3657407407407403E-2</v>
      </c>
      <c r="X102" s="40">
        <v>8.3657407407407403E-2</v>
      </c>
      <c r="Y102" s="2" t="str">
        <f t="shared" si="16"/>
        <v/>
      </c>
      <c r="Z102" s="47" t="str">
        <f t="shared" si="27"/>
        <v>Cumplido</v>
      </c>
      <c r="AA102" s="8"/>
      <c r="AB102" s="8"/>
      <c r="AC102" s="8"/>
      <c r="AD102" s="8"/>
      <c r="AE102" s="8"/>
      <c r="AF102" s="42">
        <v>45233</v>
      </c>
      <c r="AG102" s="13" t="str">
        <f t="shared" si="17"/>
        <v>NO CUMPLE</v>
      </c>
      <c r="AH102" s="13" t="str">
        <f t="shared" si="18"/>
        <v>CUMPLE</v>
      </c>
      <c r="AI102" s="13" t="str">
        <f t="shared" si="19"/>
        <v>NO CUMPLE</v>
      </c>
      <c r="AJ102" s="13" t="str">
        <f t="shared" si="20"/>
        <v>NO CUMPLE</v>
      </c>
      <c r="AK102" s="13" t="str">
        <f t="shared" si="21"/>
        <v>NO CUMPLE</v>
      </c>
      <c r="AL102" s="13" t="str">
        <f t="shared" si="22"/>
        <v>NO CUMPLE</v>
      </c>
      <c r="AM102" s="13" t="str">
        <f t="shared" si="23"/>
        <v>CUMPLE</v>
      </c>
      <c r="AN102" s="13" t="str">
        <f t="shared" si="24"/>
        <v>NO CUMPLE</v>
      </c>
      <c r="AO102" s="13" t="str">
        <f t="shared" si="25"/>
        <v>NO CUMPLE</v>
      </c>
      <c r="AP102" s="13" t="str">
        <f t="shared" si="26"/>
        <v>NO CUMPLE</v>
      </c>
    </row>
    <row r="103" spans="1:42" ht="15" hidden="1" x14ac:dyDescent="0.25">
      <c r="A103" t="s">
        <v>1259</v>
      </c>
      <c r="B103" t="s">
        <v>32</v>
      </c>
      <c r="C103" t="s">
        <v>49</v>
      </c>
      <c r="D103" t="s">
        <v>217</v>
      </c>
      <c r="E103" t="s">
        <v>360</v>
      </c>
      <c r="F103" t="s">
        <v>470</v>
      </c>
      <c r="G103" t="s">
        <v>25</v>
      </c>
      <c r="H103" t="s">
        <v>26</v>
      </c>
      <c r="I103" t="s">
        <v>35</v>
      </c>
      <c r="J103" t="s">
        <v>28</v>
      </c>
      <c r="K103" t="s">
        <v>582</v>
      </c>
      <c r="L103" t="s">
        <v>1260</v>
      </c>
      <c r="M103" t="s">
        <v>1261</v>
      </c>
      <c r="N103" t="s">
        <v>1262</v>
      </c>
      <c r="O103" t="s">
        <v>30</v>
      </c>
      <c r="P103" t="s">
        <v>31</v>
      </c>
      <c r="Q103" t="s">
        <v>24</v>
      </c>
      <c r="R103" t="s">
        <v>1263</v>
      </c>
      <c r="S103" t="s">
        <v>671</v>
      </c>
      <c r="T103" t="s">
        <v>1264</v>
      </c>
      <c r="U103"/>
      <c r="V103" s="40">
        <v>3.425925925925926E-3</v>
      </c>
      <c r="W103" s="40">
        <v>7.858796296296296E-3</v>
      </c>
      <c r="X103" s="40">
        <v>4.4328703703703709E-3</v>
      </c>
      <c r="Y103" s="2" t="str">
        <f t="shared" si="16"/>
        <v/>
      </c>
      <c r="Z103" s="47" t="str">
        <f t="shared" si="27"/>
        <v>Cumplido</v>
      </c>
      <c r="AA103" s="8"/>
      <c r="AB103" s="8"/>
      <c r="AC103" s="8"/>
      <c r="AD103" s="8"/>
      <c r="AE103" s="8"/>
      <c r="AF103" s="42">
        <v>45233</v>
      </c>
      <c r="AG103" s="13" t="str">
        <f t="shared" si="17"/>
        <v>CUMPLE</v>
      </c>
      <c r="AH103" s="13" t="str">
        <f t="shared" si="18"/>
        <v>NO CUMPLE</v>
      </c>
      <c r="AI103" s="13" t="str">
        <f t="shared" si="19"/>
        <v>NO CUMPLE</v>
      </c>
      <c r="AJ103" s="13" t="str">
        <f t="shared" si="20"/>
        <v>NO CUMPLE</v>
      </c>
      <c r="AK103" s="13" t="str">
        <f t="shared" si="21"/>
        <v>NO CUMPLE</v>
      </c>
      <c r="AL103" s="13" t="str">
        <f t="shared" si="22"/>
        <v>CUMPLE</v>
      </c>
      <c r="AM103" s="13" t="str">
        <f t="shared" si="23"/>
        <v>NO CUMPLE</v>
      </c>
      <c r="AN103" s="13" t="str">
        <f t="shared" si="24"/>
        <v>NO CUMPLE</v>
      </c>
      <c r="AO103" s="13" t="str">
        <f t="shared" si="25"/>
        <v>NO CUMPLE</v>
      </c>
      <c r="AP103" s="13" t="str">
        <f t="shared" si="26"/>
        <v>NO CUMPLE</v>
      </c>
    </row>
    <row r="104" spans="1:42" ht="15" hidden="1" x14ac:dyDescent="0.25">
      <c r="A104" t="s">
        <v>1265</v>
      </c>
      <c r="B104" t="s">
        <v>24</v>
      </c>
      <c r="C104" t="s">
        <v>129</v>
      </c>
      <c r="D104" t="s">
        <v>266</v>
      </c>
      <c r="E104" t="s">
        <v>83</v>
      </c>
      <c r="F104" t="s">
        <v>418</v>
      </c>
      <c r="G104" t="s">
        <v>25</v>
      </c>
      <c r="H104" t="s">
        <v>26</v>
      </c>
      <c r="I104" t="s">
        <v>35</v>
      </c>
      <c r="J104" t="s">
        <v>28</v>
      </c>
      <c r="K104" t="s">
        <v>156</v>
      </c>
      <c r="L104" t="s">
        <v>1266</v>
      </c>
      <c r="M104" t="s">
        <v>1267</v>
      </c>
      <c r="N104" t="s">
        <v>1268</v>
      </c>
      <c r="O104" t="s">
        <v>30</v>
      </c>
      <c r="P104" t="s">
        <v>44</v>
      </c>
      <c r="Q104" t="s">
        <v>45</v>
      </c>
      <c r="R104" t="s">
        <v>1269</v>
      </c>
      <c r="S104" t="s">
        <v>671</v>
      </c>
      <c r="T104" t="s">
        <v>1270</v>
      </c>
      <c r="U104" t="s">
        <v>1271</v>
      </c>
      <c r="V104" s="40">
        <v>1.6064814814814813E-2</v>
      </c>
      <c r="W104" s="40">
        <v>7.7708333333333338E-2</v>
      </c>
      <c r="X104" s="40">
        <v>6.1643518518518514E-2</v>
      </c>
      <c r="Y104" s="2" t="str">
        <f t="shared" si="16"/>
        <v/>
      </c>
      <c r="Z104" s="47" t="str">
        <f t="shared" si="27"/>
        <v>Cumplido</v>
      </c>
      <c r="AA104" s="8"/>
      <c r="AB104" s="8"/>
      <c r="AC104" s="8"/>
      <c r="AD104" s="8"/>
      <c r="AE104" s="8"/>
      <c r="AF104" s="42">
        <v>45233</v>
      </c>
      <c r="AG104" s="13" t="str">
        <f t="shared" si="17"/>
        <v>NO CUMPLE</v>
      </c>
      <c r="AH104" s="13" t="str">
        <f t="shared" si="18"/>
        <v>CUMPLE</v>
      </c>
      <c r="AI104" s="13" t="str">
        <f t="shared" si="19"/>
        <v>NO CUMPLE</v>
      </c>
      <c r="AJ104" s="13" t="str">
        <f t="shared" si="20"/>
        <v>NO CUMPLE</v>
      </c>
      <c r="AK104" s="13" t="str">
        <f t="shared" si="21"/>
        <v>NO CUMPLE</v>
      </c>
      <c r="AL104" s="13" t="str">
        <f t="shared" si="22"/>
        <v>NO CUMPLE</v>
      </c>
      <c r="AM104" s="13" t="str">
        <f t="shared" si="23"/>
        <v>CUMPLE</v>
      </c>
      <c r="AN104" s="13" t="str">
        <f t="shared" si="24"/>
        <v>NO CUMPLE</v>
      </c>
      <c r="AO104" s="13" t="str">
        <f t="shared" si="25"/>
        <v>NO CUMPLE</v>
      </c>
      <c r="AP104" s="13" t="str">
        <f t="shared" si="26"/>
        <v>NO CUMPLE</v>
      </c>
    </row>
    <row r="105" spans="1:42" ht="15" hidden="1" x14ac:dyDescent="0.25">
      <c r="A105" t="s">
        <v>1272</v>
      </c>
      <c r="B105" t="s">
        <v>24</v>
      </c>
      <c r="C105" t="s">
        <v>125</v>
      </c>
      <c r="D105" t="s">
        <v>266</v>
      </c>
      <c r="E105" t="s">
        <v>99</v>
      </c>
      <c r="F105" t="s">
        <v>418</v>
      </c>
      <c r="G105" t="s">
        <v>25</v>
      </c>
      <c r="H105" t="s">
        <v>26</v>
      </c>
      <c r="I105" t="s">
        <v>35</v>
      </c>
      <c r="J105" t="s">
        <v>28</v>
      </c>
      <c r="K105" t="s">
        <v>81</v>
      </c>
      <c r="L105" t="s">
        <v>1273</v>
      </c>
      <c r="M105" t="s">
        <v>1274</v>
      </c>
      <c r="N105" t="s">
        <v>1275</v>
      </c>
      <c r="O105" t="s">
        <v>30</v>
      </c>
      <c r="P105" t="s">
        <v>44</v>
      </c>
      <c r="Q105" t="s">
        <v>45</v>
      </c>
      <c r="R105" t="s">
        <v>1276</v>
      </c>
      <c r="S105" t="s">
        <v>686</v>
      </c>
      <c r="T105" t="s">
        <v>1277</v>
      </c>
      <c r="U105" t="s">
        <v>1177</v>
      </c>
      <c r="V105" s="40">
        <v>4.7070138888888886</v>
      </c>
      <c r="W105" s="40">
        <v>4.721597222222222</v>
      </c>
      <c r="X105" s="40">
        <v>1.4583333333333332E-2</v>
      </c>
      <c r="Y105" s="2" t="str">
        <f>IF(J105="Incidente de Cliente",IF($X105&lt;=$AT$2,"Cumplido","Incumplido"),"")</f>
        <v/>
      </c>
      <c r="Z105" s="47" t="str">
        <f t="shared" si="27"/>
        <v>Cumplido</v>
      </c>
      <c r="AA105" s="8"/>
      <c r="AB105" s="8"/>
      <c r="AC105" s="8"/>
      <c r="AD105" s="8"/>
      <c r="AE105" s="8"/>
      <c r="AF105" s="42">
        <v>45233</v>
      </c>
      <c r="AG105" s="13" t="str">
        <f t="shared" si="17"/>
        <v>CUMPLE</v>
      </c>
      <c r="AH105" s="13" t="str">
        <f t="shared" si="18"/>
        <v>NO CUMPLE</v>
      </c>
      <c r="AI105" s="13" t="str">
        <f t="shared" si="19"/>
        <v>NO CUMPLE</v>
      </c>
      <c r="AJ105" s="13" t="str">
        <f t="shared" si="20"/>
        <v>NO CUMPLE</v>
      </c>
      <c r="AK105" s="13" t="str">
        <f t="shared" si="21"/>
        <v>NO CUMPLE</v>
      </c>
      <c r="AL105" s="13" t="str">
        <f t="shared" si="22"/>
        <v>NO CUMPLE</v>
      </c>
      <c r="AM105" s="13" t="str">
        <f t="shared" si="23"/>
        <v>NO CUMPLE</v>
      </c>
      <c r="AN105" s="13" t="str">
        <f t="shared" si="24"/>
        <v>NO CUMPLE</v>
      </c>
      <c r="AO105" s="13" t="str">
        <f t="shared" si="25"/>
        <v>NO CUMPLE</v>
      </c>
      <c r="AP105" s="13" t="str">
        <f t="shared" si="26"/>
        <v>CUMPLE</v>
      </c>
    </row>
    <row r="106" spans="1:42" ht="15" hidden="1" x14ac:dyDescent="0.25">
      <c r="A106" t="s">
        <v>1278</v>
      </c>
      <c r="B106" t="s">
        <v>24</v>
      </c>
      <c r="C106" t="s">
        <v>181</v>
      </c>
      <c r="D106" t="s">
        <v>266</v>
      </c>
      <c r="E106" t="s">
        <v>182</v>
      </c>
      <c r="F106" t="s">
        <v>418</v>
      </c>
      <c r="G106" t="s">
        <v>39</v>
      </c>
      <c r="H106" t="s">
        <v>34</v>
      </c>
      <c r="I106" t="s">
        <v>40</v>
      </c>
      <c r="J106" t="s">
        <v>28</v>
      </c>
      <c r="K106" t="s">
        <v>307</v>
      </c>
      <c r="L106" t="s">
        <v>1279</v>
      </c>
      <c r="M106" t="s">
        <v>1280</v>
      </c>
      <c r="N106" t="s">
        <v>1281</v>
      </c>
      <c r="O106" t="s">
        <v>30</v>
      </c>
      <c r="P106" t="s">
        <v>44</v>
      </c>
      <c r="Q106" t="s">
        <v>45</v>
      </c>
      <c r="R106" t="s">
        <v>1282</v>
      </c>
      <c r="S106" t="s">
        <v>671</v>
      </c>
      <c r="T106" t="s">
        <v>1283</v>
      </c>
      <c r="U106" t="s">
        <v>1284</v>
      </c>
      <c r="V106" s="40">
        <v>1.1574074074074073E-4</v>
      </c>
      <c r="W106" s="40">
        <v>2.0821759259259259E-2</v>
      </c>
      <c r="X106" s="40">
        <v>2.0706018518518519E-2</v>
      </c>
      <c r="Y106" s="2" t="str">
        <f t="shared" si="16"/>
        <v/>
      </c>
      <c r="Z106" s="47" t="str">
        <f t="shared" si="27"/>
        <v>Cumplido</v>
      </c>
      <c r="AA106" s="8"/>
      <c r="AB106" s="8"/>
      <c r="AC106" s="8"/>
      <c r="AD106" s="8"/>
      <c r="AE106" s="8"/>
      <c r="AF106" s="42">
        <v>45233</v>
      </c>
      <c r="AG106" s="13" t="str">
        <f t="shared" si="17"/>
        <v>CUMPLE</v>
      </c>
      <c r="AH106" s="13" t="str">
        <f t="shared" si="18"/>
        <v>NO CUMPLE</v>
      </c>
      <c r="AI106" s="13" t="str">
        <f t="shared" si="19"/>
        <v>NO CUMPLE</v>
      </c>
      <c r="AJ106" s="13" t="str">
        <f t="shared" si="20"/>
        <v>NO CUMPLE</v>
      </c>
      <c r="AK106" s="13" t="str">
        <f t="shared" si="21"/>
        <v>NO CUMPLE</v>
      </c>
      <c r="AL106" s="13" t="str">
        <f t="shared" si="22"/>
        <v>CUMPLE</v>
      </c>
      <c r="AM106" s="13" t="str">
        <f t="shared" si="23"/>
        <v>NO CUMPLE</v>
      </c>
      <c r="AN106" s="13" t="str">
        <f t="shared" si="24"/>
        <v>NO CUMPLE</v>
      </c>
      <c r="AO106" s="13" t="str">
        <f t="shared" si="25"/>
        <v>NO CUMPLE</v>
      </c>
      <c r="AP106" s="13" t="str">
        <f t="shared" si="26"/>
        <v>NO CUMPLE</v>
      </c>
    </row>
    <row r="107" spans="1:42" ht="15" hidden="1" x14ac:dyDescent="0.25">
      <c r="A107" t="s">
        <v>1285</v>
      </c>
      <c r="B107" t="s">
        <v>24</v>
      </c>
      <c r="C107" t="s">
        <v>124</v>
      </c>
      <c r="D107" t="s">
        <v>217</v>
      </c>
      <c r="E107" t="s">
        <v>73</v>
      </c>
      <c r="F107" t="s">
        <v>602</v>
      </c>
      <c r="G107" t="s">
        <v>39</v>
      </c>
      <c r="H107" t="s">
        <v>34</v>
      </c>
      <c r="I107" t="s">
        <v>40</v>
      </c>
      <c r="J107" t="s">
        <v>28</v>
      </c>
      <c r="K107" t="s">
        <v>215</v>
      </c>
      <c r="L107" t="s">
        <v>1286</v>
      </c>
      <c r="M107" t="s">
        <v>1287</v>
      </c>
      <c r="N107" t="s">
        <v>1288</v>
      </c>
      <c r="O107" t="s">
        <v>30</v>
      </c>
      <c r="P107" t="s">
        <v>36</v>
      </c>
      <c r="Q107" t="s">
        <v>54</v>
      </c>
      <c r="R107" t="s">
        <v>1289</v>
      </c>
      <c r="S107" t="s">
        <v>716</v>
      </c>
      <c r="T107" t="s">
        <v>440</v>
      </c>
      <c r="U107" t="s">
        <v>1290</v>
      </c>
      <c r="V107" s="40">
        <v>2.7712500000000002</v>
      </c>
      <c r="W107" s="40">
        <v>3.0992824074074075</v>
      </c>
      <c r="X107" s="40">
        <v>0.32803240740740741</v>
      </c>
      <c r="Y107" s="2" t="str">
        <f t="shared" si="16"/>
        <v/>
      </c>
      <c r="Z107" s="47" t="str">
        <f t="shared" si="27"/>
        <v>Cumplido</v>
      </c>
      <c r="AA107" s="8"/>
      <c r="AB107" s="8"/>
      <c r="AC107" s="8"/>
      <c r="AD107" s="8"/>
      <c r="AE107" s="8"/>
      <c r="AF107" s="42">
        <v>45233</v>
      </c>
      <c r="AG107" s="13" t="str">
        <f t="shared" si="17"/>
        <v>NO CUMPLE</v>
      </c>
      <c r="AH107" s="13" t="str">
        <f t="shared" si="18"/>
        <v>NO CUMPLE</v>
      </c>
      <c r="AI107" s="13" t="str">
        <f t="shared" si="19"/>
        <v>CUMPLE</v>
      </c>
      <c r="AJ107" s="13" t="str">
        <f t="shared" si="20"/>
        <v>NO CUMPLE</v>
      </c>
      <c r="AK107" s="13" t="str">
        <f t="shared" si="21"/>
        <v>NO CUMPLE</v>
      </c>
      <c r="AL107" s="13" t="str">
        <f t="shared" si="22"/>
        <v>NO CUMPLE</v>
      </c>
      <c r="AM107" s="13" t="str">
        <f t="shared" si="23"/>
        <v>NO CUMPLE</v>
      </c>
      <c r="AN107" s="13" t="str">
        <f t="shared" si="24"/>
        <v>NO CUMPLE</v>
      </c>
      <c r="AO107" s="13" t="str">
        <f t="shared" si="25"/>
        <v>NO CUMPLE</v>
      </c>
      <c r="AP107" s="13" t="str">
        <f t="shared" si="26"/>
        <v>CUMPLE</v>
      </c>
    </row>
    <row r="108" spans="1:42" ht="15" hidden="1" x14ac:dyDescent="0.25">
      <c r="A108" t="s">
        <v>1291</v>
      </c>
      <c r="B108" t="s">
        <v>135</v>
      </c>
      <c r="C108" t="s">
        <v>145</v>
      </c>
      <c r="D108" t="s">
        <v>72</v>
      </c>
      <c r="E108" t="s">
        <v>89</v>
      </c>
      <c r="F108" t="s">
        <v>138</v>
      </c>
      <c r="G108" t="s">
        <v>39</v>
      </c>
      <c r="H108" t="s">
        <v>34</v>
      </c>
      <c r="I108" t="s">
        <v>40</v>
      </c>
      <c r="J108" t="s">
        <v>28</v>
      </c>
      <c r="K108" t="s">
        <v>171</v>
      </c>
      <c r="L108" t="s">
        <v>1292</v>
      </c>
      <c r="M108" t="s">
        <v>1293</v>
      </c>
      <c r="N108" t="s">
        <v>1294</v>
      </c>
      <c r="O108" t="s">
        <v>30</v>
      </c>
      <c r="P108" t="s">
        <v>36</v>
      </c>
      <c r="Q108" t="s">
        <v>54</v>
      </c>
      <c r="R108" t="s">
        <v>1295</v>
      </c>
      <c r="S108" t="s">
        <v>716</v>
      </c>
      <c r="T108"/>
      <c r="U108" t="s">
        <v>1296</v>
      </c>
      <c r="V108" s="40">
        <v>0</v>
      </c>
      <c r="W108" s="40">
        <v>2.6518634259259257</v>
      </c>
      <c r="X108" s="40">
        <v>2</v>
      </c>
      <c r="Y108" s="2" t="str">
        <f t="shared" si="16"/>
        <v/>
      </c>
      <c r="Z108" s="47" t="str">
        <f t="shared" si="27"/>
        <v>Cumplido</v>
      </c>
      <c r="AA108" s="8" t="s">
        <v>9574</v>
      </c>
      <c r="AB108" s="8"/>
      <c r="AC108" s="8"/>
      <c r="AD108" s="8"/>
      <c r="AE108" s="8"/>
      <c r="AF108" s="42">
        <v>45233</v>
      </c>
      <c r="AG108" s="13" t="str">
        <f t="shared" si="17"/>
        <v>NO CUMPLE</v>
      </c>
      <c r="AH108" s="13" t="str">
        <f t="shared" si="18"/>
        <v>NO CUMPLE</v>
      </c>
      <c r="AI108" s="13" t="str">
        <f t="shared" si="19"/>
        <v>NO CUMPLE</v>
      </c>
      <c r="AJ108" s="13" t="str">
        <f t="shared" si="20"/>
        <v>NO CUMPLE</v>
      </c>
      <c r="AK108" s="13" t="str">
        <f t="shared" si="21"/>
        <v>CUMPLE</v>
      </c>
      <c r="AL108" s="13" t="str">
        <f t="shared" si="22"/>
        <v>NO CUMPLE</v>
      </c>
      <c r="AM108" s="13" t="str">
        <f t="shared" si="23"/>
        <v>NO CUMPLE</v>
      </c>
      <c r="AN108" s="13" t="str">
        <f t="shared" si="24"/>
        <v>NO CUMPLE</v>
      </c>
      <c r="AO108" s="13" t="str">
        <f t="shared" si="25"/>
        <v>NO CUMPLE</v>
      </c>
      <c r="AP108" s="13" t="str">
        <f t="shared" si="26"/>
        <v>CUMPLE</v>
      </c>
    </row>
    <row r="109" spans="1:42" ht="15" hidden="1" x14ac:dyDescent="0.25">
      <c r="A109" t="s">
        <v>1297</v>
      </c>
      <c r="B109" t="s">
        <v>38</v>
      </c>
      <c r="C109" t="s">
        <v>124</v>
      </c>
      <c r="D109" t="s">
        <v>126</v>
      </c>
      <c r="E109" t="s">
        <v>101</v>
      </c>
      <c r="F109" t="s">
        <v>326</v>
      </c>
      <c r="G109" t="s">
        <v>39</v>
      </c>
      <c r="H109" t="s">
        <v>34</v>
      </c>
      <c r="I109" t="s">
        <v>40</v>
      </c>
      <c r="J109" t="s">
        <v>28</v>
      </c>
      <c r="K109" t="s">
        <v>171</v>
      </c>
      <c r="L109" t="s">
        <v>410</v>
      </c>
      <c r="M109" t="s">
        <v>1298</v>
      </c>
      <c r="N109" t="s">
        <v>1299</v>
      </c>
      <c r="O109" t="s">
        <v>30</v>
      </c>
      <c r="P109" t="s">
        <v>36</v>
      </c>
      <c r="Q109" t="s">
        <v>54</v>
      </c>
      <c r="R109" t="s">
        <v>1300</v>
      </c>
      <c r="S109" t="s">
        <v>716</v>
      </c>
      <c r="T109" t="s">
        <v>410</v>
      </c>
      <c r="U109" t="s">
        <v>1301</v>
      </c>
      <c r="V109" s="40">
        <v>2.4930092592592592</v>
      </c>
      <c r="W109" s="40">
        <v>2.4952314814814813</v>
      </c>
      <c r="X109" s="40">
        <v>2.2222222222222222E-3</v>
      </c>
      <c r="Y109" s="2" t="str">
        <f t="shared" si="16"/>
        <v/>
      </c>
      <c r="Z109" s="47" t="str">
        <f t="shared" si="27"/>
        <v>Cumplido</v>
      </c>
      <c r="AA109" s="8"/>
      <c r="AB109" s="8"/>
      <c r="AC109" s="8"/>
      <c r="AD109" s="8"/>
      <c r="AE109" s="8"/>
      <c r="AF109" s="42">
        <v>45233</v>
      </c>
      <c r="AG109" s="13" t="str">
        <f t="shared" si="17"/>
        <v>CUMPLE</v>
      </c>
      <c r="AH109" s="13" t="str">
        <f t="shared" si="18"/>
        <v>NO CUMPLE</v>
      </c>
      <c r="AI109" s="13" t="str">
        <f t="shared" si="19"/>
        <v>NO CUMPLE</v>
      </c>
      <c r="AJ109" s="13" t="str">
        <f t="shared" si="20"/>
        <v>NO CUMPLE</v>
      </c>
      <c r="AK109" s="13" t="str">
        <f t="shared" si="21"/>
        <v>NO CUMPLE</v>
      </c>
      <c r="AL109" s="13" t="str">
        <f t="shared" si="22"/>
        <v>NO CUMPLE</v>
      </c>
      <c r="AM109" s="13" t="str">
        <f t="shared" si="23"/>
        <v>NO CUMPLE</v>
      </c>
      <c r="AN109" s="13" t="str">
        <f t="shared" si="24"/>
        <v>NO CUMPLE</v>
      </c>
      <c r="AO109" s="13" t="str">
        <f t="shared" si="25"/>
        <v>NO CUMPLE</v>
      </c>
      <c r="AP109" s="13" t="str">
        <f t="shared" si="26"/>
        <v>CUMPLE</v>
      </c>
    </row>
    <row r="110" spans="1:42" ht="15" hidden="1" x14ac:dyDescent="0.25">
      <c r="A110" t="s">
        <v>1302</v>
      </c>
      <c r="B110" t="s">
        <v>32</v>
      </c>
      <c r="C110" t="s">
        <v>51</v>
      </c>
      <c r="D110" t="s">
        <v>217</v>
      </c>
      <c r="E110" t="s">
        <v>252</v>
      </c>
      <c r="F110" t="s">
        <v>380</v>
      </c>
      <c r="G110" t="s">
        <v>25</v>
      </c>
      <c r="H110" t="s">
        <v>26</v>
      </c>
      <c r="I110" t="s">
        <v>35</v>
      </c>
      <c r="J110" t="s">
        <v>28</v>
      </c>
      <c r="K110" t="s">
        <v>48</v>
      </c>
      <c r="L110" t="s">
        <v>336</v>
      </c>
      <c r="M110" t="s">
        <v>1303</v>
      </c>
      <c r="N110" t="s">
        <v>1304</v>
      </c>
      <c r="O110" t="s">
        <v>30</v>
      </c>
      <c r="P110" t="s">
        <v>31</v>
      </c>
      <c r="Q110" t="s">
        <v>24</v>
      </c>
      <c r="R110" t="s">
        <v>1305</v>
      </c>
      <c r="S110" t="s">
        <v>671</v>
      </c>
      <c r="T110" t="s">
        <v>1306</v>
      </c>
      <c r="U110" t="s">
        <v>219</v>
      </c>
      <c r="V110" s="40">
        <v>5.2175925925925924E-2</v>
      </c>
      <c r="W110" s="40">
        <v>5.9745370370370372E-2</v>
      </c>
      <c r="X110" s="40">
        <v>7.5694444444444446E-3</v>
      </c>
      <c r="Y110" s="2" t="str">
        <f t="shared" si="16"/>
        <v/>
      </c>
      <c r="Z110" s="47" t="str">
        <f t="shared" si="27"/>
        <v>Cumplido</v>
      </c>
      <c r="AA110" s="8"/>
      <c r="AB110" s="8"/>
      <c r="AC110" s="8"/>
      <c r="AD110" s="8"/>
      <c r="AE110" s="8"/>
      <c r="AF110" s="42">
        <v>45233</v>
      </c>
      <c r="AG110" s="13" t="str">
        <f t="shared" si="17"/>
        <v>CUMPLE</v>
      </c>
      <c r="AH110" s="13" t="str">
        <f t="shared" si="18"/>
        <v>NO CUMPLE</v>
      </c>
      <c r="AI110" s="13" t="str">
        <f t="shared" si="19"/>
        <v>NO CUMPLE</v>
      </c>
      <c r="AJ110" s="13" t="str">
        <f t="shared" si="20"/>
        <v>NO CUMPLE</v>
      </c>
      <c r="AK110" s="13" t="str">
        <f t="shared" si="21"/>
        <v>NO CUMPLE</v>
      </c>
      <c r="AL110" s="13" t="str">
        <f t="shared" si="22"/>
        <v>NO CUMPLE</v>
      </c>
      <c r="AM110" s="13" t="str">
        <f t="shared" si="23"/>
        <v>CUMPLE</v>
      </c>
      <c r="AN110" s="13" t="str">
        <f t="shared" si="24"/>
        <v>NO CUMPLE</v>
      </c>
      <c r="AO110" s="13" t="str">
        <f t="shared" si="25"/>
        <v>NO CUMPLE</v>
      </c>
      <c r="AP110" s="13" t="str">
        <f t="shared" si="26"/>
        <v>NO CUMPLE</v>
      </c>
    </row>
    <row r="111" spans="1:42" ht="15" hidden="1" x14ac:dyDescent="0.25">
      <c r="A111" t="s">
        <v>1307</v>
      </c>
      <c r="B111" t="s">
        <v>32</v>
      </c>
      <c r="C111" t="s">
        <v>60</v>
      </c>
      <c r="D111" t="s">
        <v>58</v>
      </c>
      <c r="E111" t="s">
        <v>252</v>
      </c>
      <c r="F111" t="s">
        <v>323</v>
      </c>
      <c r="G111" t="s">
        <v>39</v>
      </c>
      <c r="H111" t="s">
        <v>34</v>
      </c>
      <c r="I111" t="s">
        <v>40</v>
      </c>
      <c r="J111" t="s">
        <v>28</v>
      </c>
      <c r="K111" t="s">
        <v>48</v>
      </c>
      <c r="L111" t="s">
        <v>265</v>
      </c>
      <c r="M111" t="s">
        <v>1308</v>
      </c>
      <c r="N111" t="s">
        <v>1309</v>
      </c>
      <c r="O111" t="s">
        <v>30</v>
      </c>
      <c r="P111" t="s">
        <v>44</v>
      </c>
      <c r="Q111" t="s">
        <v>45</v>
      </c>
      <c r="R111" t="s">
        <v>1310</v>
      </c>
      <c r="S111" t="s">
        <v>671</v>
      </c>
      <c r="T111" t="s">
        <v>265</v>
      </c>
      <c r="U111" t="s">
        <v>251</v>
      </c>
      <c r="V111" s="40">
        <v>1.4814814814814814E-3</v>
      </c>
      <c r="W111" s="40">
        <v>2.3842592592592591E-3</v>
      </c>
      <c r="X111" s="40">
        <v>9.0277777777777784E-4</v>
      </c>
      <c r="Y111" s="2" t="str">
        <f t="shared" si="16"/>
        <v/>
      </c>
      <c r="Z111" s="47" t="str">
        <f t="shared" si="27"/>
        <v>Cumplido</v>
      </c>
      <c r="AA111" s="8"/>
      <c r="AB111" s="8"/>
      <c r="AC111" s="8"/>
      <c r="AD111" s="8"/>
      <c r="AE111" s="8"/>
      <c r="AF111" s="42">
        <v>45233</v>
      </c>
      <c r="AG111" s="13" t="str">
        <f t="shared" si="17"/>
        <v>CUMPLE</v>
      </c>
      <c r="AH111" s="13" t="str">
        <f t="shared" si="18"/>
        <v>NO CUMPLE</v>
      </c>
      <c r="AI111" s="13" t="str">
        <f t="shared" si="19"/>
        <v>NO CUMPLE</v>
      </c>
      <c r="AJ111" s="13" t="str">
        <f t="shared" si="20"/>
        <v>NO CUMPLE</v>
      </c>
      <c r="AK111" s="13" t="str">
        <f t="shared" si="21"/>
        <v>NO CUMPLE</v>
      </c>
      <c r="AL111" s="13" t="str">
        <f t="shared" si="22"/>
        <v>CUMPLE</v>
      </c>
      <c r="AM111" s="13" t="str">
        <f t="shared" si="23"/>
        <v>NO CUMPLE</v>
      </c>
      <c r="AN111" s="13" t="str">
        <f t="shared" si="24"/>
        <v>NO CUMPLE</v>
      </c>
      <c r="AO111" s="13" t="str">
        <f t="shared" si="25"/>
        <v>NO CUMPLE</v>
      </c>
      <c r="AP111" s="13" t="str">
        <f t="shared" si="26"/>
        <v>NO CUMPLE</v>
      </c>
    </row>
    <row r="112" spans="1:42" ht="15" hidden="1" x14ac:dyDescent="0.25">
      <c r="A112" t="s">
        <v>1311</v>
      </c>
      <c r="B112" t="s">
        <v>32</v>
      </c>
      <c r="C112" t="s">
        <v>60</v>
      </c>
      <c r="D112" t="s">
        <v>58</v>
      </c>
      <c r="E112" t="s">
        <v>252</v>
      </c>
      <c r="F112" t="s">
        <v>323</v>
      </c>
      <c r="G112" t="s">
        <v>39</v>
      </c>
      <c r="H112" t="s">
        <v>34</v>
      </c>
      <c r="I112" t="s">
        <v>40</v>
      </c>
      <c r="J112" t="s">
        <v>28</v>
      </c>
      <c r="K112" t="s">
        <v>48</v>
      </c>
      <c r="L112" t="s">
        <v>265</v>
      </c>
      <c r="M112" t="s">
        <v>1312</v>
      </c>
      <c r="N112" t="s">
        <v>1313</v>
      </c>
      <c r="O112" t="s">
        <v>30</v>
      </c>
      <c r="P112" t="s">
        <v>44</v>
      </c>
      <c r="Q112" t="s">
        <v>45</v>
      </c>
      <c r="R112" t="s">
        <v>1314</v>
      </c>
      <c r="S112" t="s">
        <v>671</v>
      </c>
      <c r="T112" t="s">
        <v>265</v>
      </c>
      <c r="U112" t="s">
        <v>251</v>
      </c>
      <c r="V112" s="40">
        <v>6.3657407407407402E-4</v>
      </c>
      <c r="W112" s="40">
        <v>1.4583333333333334E-3</v>
      </c>
      <c r="X112" s="40">
        <v>8.2175925925925917E-4</v>
      </c>
      <c r="Y112" s="2" t="str">
        <f t="shared" si="16"/>
        <v/>
      </c>
      <c r="Z112" s="47" t="str">
        <f t="shared" si="27"/>
        <v>Cumplido</v>
      </c>
      <c r="AA112" s="8"/>
      <c r="AB112" s="8"/>
      <c r="AC112" s="8"/>
      <c r="AD112" s="8"/>
      <c r="AE112" s="8"/>
      <c r="AF112" s="42">
        <v>45233</v>
      </c>
      <c r="AG112" s="13" t="str">
        <f t="shared" si="17"/>
        <v>CUMPLE</v>
      </c>
      <c r="AH112" s="13" t="str">
        <f t="shared" si="18"/>
        <v>NO CUMPLE</v>
      </c>
      <c r="AI112" s="13" t="str">
        <f t="shared" si="19"/>
        <v>NO CUMPLE</v>
      </c>
      <c r="AJ112" s="13" t="str">
        <f t="shared" si="20"/>
        <v>NO CUMPLE</v>
      </c>
      <c r="AK112" s="13" t="str">
        <f t="shared" si="21"/>
        <v>NO CUMPLE</v>
      </c>
      <c r="AL112" s="13" t="str">
        <f t="shared" si="22"/>
        <v>CUMPLE</v>
      </c>
      <c r="AM112" s="13" t="str">
        <f t="shared" si="23"/>
        <v>NO CUMPLE</v>
      </c>
      <c r="AN112" s="13" t="str">
        <f t="shared" si="24"/>
        <v>NO CUMPLE</v>
      </c>
      <c r="AO112" s="13" t="str">
        <f t="shared" si="25"/>
        <v>NO CUMPLE</v>
      </c>
      <c r="AP112" s="13" t="str">
        <f t="shared" si="26"/>
        <v>NO CUMPLE</v>
      </c>
    </row>
    <row r="113" spans="1:42" ht="15" hidden="1" x14ac:dyDescent="0.25">
      <c r="A113" t="s">
        <v>1315</v>
      </c>
      <c r="B113" t="s">
        <v>79</v>
      </c>
      <c r="C113" t="s">
        <v>102</v>
      </c>
      <c r="D113" t="s">
        <v>211</v>
      </c>
      <c r="E113" t="s">
        <v>194</v>
      </c>
      <c r="F113" t="s">
        <v>453</v>
      </c>
      <c r="G113" t="s">
        <v>39</v>
      </c>
      <c r="H113" t="s">
        <v>34</v>
      </c>
      <c r="I113" t="s">
        <v>40</v>
      </c>
      <c r="J113" t="s">
        <v>28</v>
      </c>
      <c r="K113" t="s">
        <v>48</v>
      </c>
      <c r="L113" t="s">
        <v>212</v>
      </c>
      <c r="M113" t="s">
        <v>1316</v>
      </c>
      <c r="N113" t="s">
        <v>1317</v>
      </c>
      <c r="O113" t="s">
        <v>30</v>
      </c>
      <c r="P113" t="s">
        <v>36</v>
      </c>
      <c r="Q113" t="s">
        <v>94</v>
      </c>
      <c r="R113" t="s">
        <v>1318</v>
      </c>
      <c r="S113" t="s">
        <v>1319</v>
      </c>
      <c r="T113"/>
      <c r="U113" t="s">
        <v>210</v>
      </c>
      <c r="V113" s="40">
        <v>0</v>
      </c>
      <c r="W113" s="40">
        <v>0</v>
      </c>
      <c r="X113" s="40">
        <v>0</v>
      </c>
      <c r="Y113" s="2" t="str">
        <f t="shared" si="16"/>
        <v/>
      </c>
      <c r="Z113" s="47" t="str">
        <f t="shared" si="27"/>
        <v>Cumplido</v>
      </c>
      <c r="AA113" s="8"/>
      <c r="AB113" s="8"/>
      <c r="AC113" s="8"/>
      <c r="AD113" s="8"/>
      <c r="AE113" s="8"/>
      <c r="AF113" s="42">
        <v>45233</v>
      </c>
      <c r="AG113" s="13" t="str">
        <f t="shared" si="17"/>
        <v>CUMPLE</v>
      </c>
      <c r="AH113" s="13" t="str">
        <f t="shared" si="18"/>
        <v>NO CUMPLE</v>
      </c>
      <c r="AI113" s="13" t="str">
        <f t="shared" si="19"/>
        <v>NO CUMPLE</v>
      </c>
      <c r="AJ113" s="13" t="str">
        <f t="shared" si="20"/>
        <v>NO CUMPLE</v>
      </c>
      <c r="AK113" s="13" t="str">
        <f t="shared" si="21"/>
        <v>NO CUMPLE</v>
      </c>
      <c r="AL113" s="13" t="str">
        <f t="shared" si="22"/>
        <v>CUMPLE</v>
      </c>
      <c r="AM113" s="13" t="str">
        <f t="shared" si="23"/>
        <v>NO CUMPLE</v>
      </c>
      <c r="AN113" s="13" t="str">
        <f t="shared" si="24"/>
        <v>NO CUMPLE</v>
      </c>
      <c r="AO113" s="13" t="str">
        <f t="shared" si="25"/>
        <v>NO CUMPLE</v>
      </c>
      <c r="AP113" s="13" t="str">
        <f t="shared" si="26"/>
        <v>NO CUMPLE</v>
      </c>
    </row>
    <row r="114" spans="1:42" ht="15" hidden="1" x14ac:dyDescent="0.25">
      <c r="A114" t="s">
        <v>1320</v>
      </c>
      <c r="B114" t="s">
        <v>79</v>
      </c>
      <c r="C114" t="s">
        <v>102</v>
      </c>
      <c r="D114" t="s">
        <v>211</v>
      </c>
      <c r="E114" t="s">
        <v>194</v>
      </c>
      <c r="F114" t="s">
        <v>453</v>
      </c>
      <c r="G114" t="s">
        <v>39</v>
      </c>
      <c r="H114" t="s">
        <v>34</v>
      </c>
      <c r="I114" t="s">
        <v>40</v>
      </c>
      <c r="J114" t="s">
        <v>28</v>
      </c>
      <c r="K114" t="s">
        <v>48</v>
      </c>
      <c r="L114" t="s">
        <v>212</v>
      </c>
      <c r="M114" t="s">
        <v>1321</v>
      </c>
      <c r="N114" t="s">
        <v>1322</v>
      </c>
      <c r="O114" t="s">
        <v>30</v>
      </c>
      <c r="P114" t="s">
        <v>36</v>
      </c>
      <c r="Q114" t="s">
        <v>94</v>
      </c>
      <c r="R114" t="s">
        <v>1323</v>
      </c>
      <c r="S114" t="s">
        <v>1319</v>
      </c>
      <c r="T114"/>
      <c r="U114" t="s">
        <v>210</v>
      </c>
      <c r="V114" s="40">
        <v>0</v>
      </c>
      <c r="W114" s="40">
        <v>0</v>
      </c>
      <c r="X114" s="40">
        <v>0</v>
      </c>
      <c r="Y114" s="2" t="str">
        <f t="shared" si="16"/>
        <v/>
      </c>
      <c r="Z114" s="47" t="str">
        <f t="shared" si="27"/>
        <v>Cumplido</v>
      </c>
      <c r="AA114" s="8"/>
      <c r="AB114" s="8"/>
      <c r="AC114" s="8"/>
      <c r="AD114" s="8"/>
      <c r="AE114" s="8"/>
      <c r="AF114" s="42">
        <v>45233</v>
      </c>
      <c r="AG114" s="13" t="str">
        <f t="shared" si="17"/>
        <v>CUMPLE</v>
      </c>
      <c r="AH114" s="13" t="str">
        <f t="shared" si="18"/>
        <v>NO CUMPLE</v>
      </c>
      <c r="AI114" s="13" t="str">
        <f t="shared" si="19"/>
        <v>NO CUMPLE</v>
      </c>
      <c r="AJ114" s="13" t="str">
        <f t="shared" si="20"/>
        <v>NO CUMPLE</v>
      </c>
      <c r="AK114" s="13" t="str">
        <f t="shared" si="21"/>
        <v>NO CUMPLE</v>
      </c>
      <c r="AL114" s="13" t="str">
        <f t="shared" si="22"/>
        <v>CUMPLE</v>
      </c>
      <c r="AM114" s="13" t="str">
        <f t="shared" si="23"/>
        <v>NO CUMPLE</v>
      </c>
      <c r="AN114" s="13" t="str">
        <f t="shared" si="24"/>
        <v>NO CUMPLE</v>
      </c>
      <c r="AO114" s="13" t="str">
        <f t="shared" si="25"/>
        <v>NO CUMPLE</v>
      </c>
      <c r="AP114" s="13" t="str">
        <f t="shared" si="26"/>
        <v>NO CUMPLE</v>
      </c>
    </row>
    <row r="115" spans="1:42" ht="15" hidden="1" x14ac:dyDescent="0.25">
      <c r="A115" t="s">
        <v>1324</v>
      </c>
      <c r="B115" t="s">
        <v>117</v>
      </c>
      <c r="C115" t="s">
        <v>102</v>
      </c>
      <c r="D115" t="s">
        <v>58</v>
      </c>
      <c r="E115" t="s">
        <v>97</v>
      </c>
      <c r="F115" t="s">
        <v>100</v>
      </c>
      <c r="G115" t="s">
        <v>39</v>
      </c>
      <c r="H115" t="s">
        <v>34</v>
      </c>
      <c r="I115" t="s">
        <v>40</v>
      </c>
      <c r="J115" t="s">
        <v>28</v>
      </c>
      <c r="K115" t="s">
        <v>171</v>
      </c>
      <c r="L115" t="s">
        <v>179</v>
      </c>
      <c r="M115" t="s">
        <v>1325</v>
      </c>
      <c r="N115" t="s">
        <v>1326</v>
      </c>
      <c r="O115" t="s">
        <v>30</v>
      </c>
      <c r="P115" t="s">
        <v>36</v>
      </c>
      <c r="Q115" t="s">
        <v>94</v>
      </c>
      <c r="R115" t="s">
        <v>1327</v>
      </c>
      <c r="S115" t="s">
        <v>671</v>
      </c>
      <c r="T115" t="s">
        <v>179</v>
      </c>
      <c r="U115" t="s">
        <v>157</v>
      </c>
      <c r="V115" s="40">
        <v>0</v>
      </c>
      <c r="W115" s="40">
        <v>0</v>
      </c>
      <c r="X115" s="40">
        <v>0</v>
      </c>
      <c r="Y115" s="2" t="str">
        <f t="shared" si="16"/>
        <v/>
      </c>
      <c r="Z115" s="47" t="str">
        <f t="shared" si="27"/>
        <v>Cumplido</v>
      </c>
      <c r="AA115" s="8"/>
      <c r="AB115" s="8"/>
      <c r="AC115" s="8"/>
      <c r="AD115" s="8"/>
      <c r="AE115" s="8"/>
      <c r="AF115" s="42">
        <v>45233</v>
      </c>
      <c r="AG115" s="13" t="str">
        <f t="shared" si="17"/>
        <v>CUMPLE</v>
      </c>
      <c r="AH115" s="13" t="str">
        <f t="shared" si="18"/>
        <v>NO CUMPLE</v>
      </c>
      <c r="AI115" s="13" t="str">
        <f t="shared" si="19"/>
        <v>NO CUMPLE</v>
      </c>
      <c r="AJ115" s="13" t="str">
        <f t="shared" si="20"/>
        <v>NO CUMPLE</v>
      </c>
      <c r="AK115" s="13" t="str">
        <f t="shared" si="21"/>
        <v>NO CUMPLE</v>
      </c>
      <c r="AL115" s="13" t="str">
        <f t="shared" si="22"/>
        <v>CUMPLE</v>
      </c>
      <c r="AM115" s="13" t="str">
        <f t="shared" si="23"/>
        <v>NO CUMPLE</v>
      </c>
      <c r="AN115" s="13" t="str">
        <f t="shared" si="24"/>
        <v>NO CUMPLE</v>
      </c>
      <c r="AO115" s="13" t="str">
        <f t="shared" si="25"/>
        <v>NO CUMPLE</v>
      </c>
      <c r="AP115" s="13" t="str">
        <f t="shared" si="26"/>
        <v>NO CUMPLE</v>
      </c>
    </row>
    <row r="116" spans="1:42" ht="15" hidden="1" x14ac:dyDescent="0.25">
      <c r="A116" t="s">
        <v>1328</v>
      </c>
      <c r="B116" t="s">
        <v>117</v>
      </c>
      <c r="C116" t="s">
        <v>102</v>
      </c>
      <c r="D116" t="s">
        <v>58</v>
      </c>
      <c r="E116" t="s">
        <v>97</v>
      </c>
      <c r="F116" t="s">
        <v>100</v>
      </c>
      <c r="G116" t="s">
        <v>39</v>
      </c>
      <c r="H116" t="s">
        <v>34</v>
      </c>
      <c r="I116" t="s">
        <v>40</v>
      </c>
      <c r="J116" t="s">
        <v>28</v>
      </c>
      <c r="K116" t="s">
        <v>171</v>
      </c>
      <c r="L116" t="s">
        <v>179</v>
      </c>
      <c r="M116" t="s">
        <v>1329</v>
      </c>
      <c r="N116" t="s">
        <v>1330</v>
      </c>
      <c r="O116" t="s">
        <v>30</v>
      </c>
      <c r="P116" t="s">
        <v>36</v>
      </c>
      <c r="Q116" t="s">
        <v>94</v>
      </c>
      <c r="R116" t="s">
        <v>1331</v>
      </c>
      <c r="S116" t="s">
        <v>671</v>
      </c>
      <c r="T116" t="s">
        <v>179</v>
      </c>
      <c r="U116" t="s">
        <v>157</v>
      </c>
      <c r="V116" s="40">
        <v>0</v>
      </c>
      <c r="W116" s="40">
        <v>0</v>
      </c>
      <c r="X116" s="40">
        <v>0</v>
      </c>
      <c r="Y116" s="2" t="str">
        <f t="shared" si="16"/>
        <v/>
      </c>
      <c r="Z116" s="47" t="str">
        <f t="shared" si="27"/>
        <v>Cumplido</v>
      </c>
      <c r="AA116" s="8"/>
      <c r="AB116" s="8"/>
      <c r="AC116" s="8"/>
      <c r="AD116" s="8"/>
      <c r="AE116" s="8"/>
      <c r="AF116" s="42">
        <v>45233</v>
      </c>
      <c r="AG116" s="13" t="str">
        <f t="shared" si="17"/>
        <v>CUMPLE</v>
      </c>
      <c r="AH116" s="13" t="str">
        <f t="shared" si="18"/>
        <v>NO CUMPLE</v>
      </c>
      <c r="AI116" s="13" t="str">
        <f t="shared" si="19"/>
        <v>NO CUMPLE</v>
      </c>
      <c r="AJ116" s="13" t="str">
        <f t="shared" si="20"/>
        <v>NO CUMPLE</v>
      </c>
      <c r="AK116" s="13" t="str">
        <f t="shared" si="21"/>
        <v>NO CUMPLE</v>
      </c>
      <c r="AL116" s="13" t="str">
        <f t="shared" si="22"/>
        <v>CUMPLE</v>
      </c>
      <c r="AM116" s="13" t="str">
        <f t="shared" si="23"/>
        <v>NO CUMPLE</v>
      </c>
      <c r="AN116" s="13" t="str">
        <f t="shared" si="24"/>
        <v>NO CUMPLE</v>
      </c>
      <c r="AO116" s="13" t="str">
        <f t="shared" si="25"/>
        <v>NO CUMPLE</v>
      </c>
      <c r="AP116" s="13" t="str">
        <f t="shared" si="26"/>
        <v>NO CUMPLE</v>
      </c>
    </row>
    <row r="117" spans="1:42" ht="15" hidden="1" x14ac:dyDescent="0.25">
      <c r="A117" t="s">
        <v>1332</v>
      </c>
      <c r="B117" t="s">
        <v>117</v>
      </c>
      <c r="C117" t="s">
        <v>102</v>
      </c>
      <c r="D117" t="s">
        <v>58</v>
      </c>
      <c r="E117" t="s">
        <v>97</v>
      </c>
      <c r="F117" t="s">
        <v>100</v>
      </c>
      <c r="G117" t="s">
        <v>39</v>
      </c>
      <c r="H117" t="s">
        <v>34</v>
      </c>
      <c r="I117" t="s">
        <v>40</v>
      </c>
      <c r="J117" t="s">
        <v>28</v>
      </c>
      <c r="K117" t="s">
        <v>171</v>
      </c>
      <c r="L117" t="s">
        <v>179</v>
      </c>
      <c r="M117" t="s">
        <v>1333</v>
      </c>
      <c r="N117" t="s">
        <v>1334</v>
      </c>
      <c r="O117" t="s">
        <v>30</v>
      </c>
      <c r="P117" t="s">
        <v>36</v>
      </c>
      <c r="Q117" t="s">
        <v>94</v>
      </c>
      <c r="R117" t="s">
        <v>1335</v>
      </c>
      <c r="S117" t="s">
        <v>671</v>
      </c>
      <c r="T117" t="s">
        <v>179</v>
      </c>
      <c r="U117" t="s">
        <v>157</v>
      </c>
      <c r="V117" s="40">
        <v>0</v>
      </c>
      <c r="W117" s="40">
        <v>0</v>
      </c>
      <c r="X117" s="40">
        <v>0</v>
      </c>
      <c r="Y117" s="2" t="str">
        <f t="shared" si="16"/>
        <v/>
      </c>
      <c r="Z117" s="47" t="str">
        <f t="shared" si="27"/>
        <v>Cumplido</v>
      </c>
      <c r="AA117" s="8"/>
      <c r="AB117" s="8"/>
      <c r="AC117" s="8"/>
      <c r="AD117" s="8"/>
      <c r="AE117" s="8"/>
      <c r="AF117" s="42">
        <v>45233</v>
      </c>
      <c r="AG117" s="13" t="str">
        <f t="shared" si="17"/>
        <v>CUMPLE</v>
      </c>
      <c r="AH117" s="13" t="str">
        <f t="shared" si="18"/>
        <v>NO CUMPLE</v>
      </c>
      <c r="AI117" s="13" t="str">
        <f t="shared" si="19"/>
        <v>NO CUMPLE</v>
      </c>
      <c r="AJ117" s="13" t="str">
        <f t="shared" si="20"/>
        <v>NO CUMPLE</v>
      </c>
      <c r="AK117" s="13" t="str">
        <f t="shared" si="21"/>
        <v>NO CUMPLE</v>
      </c>
      <c r="AL117" s="13" t="str">
        <f t="shared" si="22"/>
        <v>CUMPLE</v>
      </c>
      <c r="AM117" s="13" t="str">
        <f t="shared" si="23"/>
        <v>NO CUMPLE</v>
      </c>
      <c r="AN117" s="13" t="str">
        <f t="shared" si="24"/>
        <v>NO CUMPLE</v>
      </c>
      <c r="AO117" s="13" t="str">
        <f t="shared" si="25"/>
        <v>NO CUMPLE</v>
      </c>
      <c r="AP117" s="13" t="str">
        <f t="shared" si="26"/>
        <v>NO CUMPLE</v>
      </c>
    </row>
    <row r="118" spans="1:42" ht="15" hidden="1" x14ac:dyDescent="0.25">
      <c r="A118" t="s">
        <v>1336</v>
      </c>
      <c r="B118" t="s">
        <v>117</v>
      </c>
      <c r="C118" t="s">
        <v>102</v>
      </c>
      <c r="D118" t="s">
        <v>58</v>
      </c>
      <c r="E118" t="s">
        <v>97</v>
      </c>
      <c r="F118" t="s">
        <v>100</v>
      </c>
      <c r="G118" t="s">
        <v>39</v>
      </c>
      <c r="H118" t="s">
        <v>34</v>
      </c>
      <c r="I118" t="s">
        <v>40</v>
      </c>
      <c r="J118" t="s">
        <v>28</v>
      </c>
      <c r="K118" t="s">
        <v>171</v>
      </c>
      <c r="L118" t="s">
        <v>179</v>
      </c>
      <c r="M118" t="s">
        <v>1337</v>
      </c>
      <c r="N118" t="s">
        <v>1338</v>
      </c>
      <c r="O118" t="s">
        <v>30</v>
      </c>
      <c r="P118" t="s">
        <v>36</v>
      </c>
      <c r="Q118" t="s">
        <v>94</v>
      </c>
      <c r="R118" t="s">
        <v>1339</v>
      </c>
      <c r="S118" t="s">
        <v>671</v>
      </c>
      <c r="T118" t="s">
        <v>179</v>
      </c>
      <c r="U118" t="s">
        <v>157</v>
      </c>
      <c r="V118" s="40">
        <v>0</v>
      </c>
      <c r="W118" s="40">
        <v>0</v>
      </c>
      <c r="X118" s="40">
        <v>0</v>
      </c>
      <c r="Y118" s="2" t="str">
        <f t="shared" si="16"/>
        <v/>
      </c>
      <c r="Z118" s="47" t="str">
        <f t="shared" si="27"/>
        <v>Cumplido</v>
      </c>
      <c r="AA118" s="8"/>
      <c r="AB118" s="8"/>
      <c r="AC118" s="8"/>
      <c r="AD118" s="8"/>
      <c r="AE118" s="8"/>
      <c r="AF118" s="42">
        <v>45236</v>
      </c>
      <c r="AG118" s="13" t="str">
        <f t="shared" si="17"/>
        <v>CUMPLE</v>
      </c>
      <c r="AH118" s="13" t="str">
        <f t="shared" si="18"/>
        <v>NO CUMPLE</v>
      </c>
      <c r="AI118" s="13" t="str">
        <f t="shared" si="19"/>
        <v>NO CUMPLE</v>
      </c>
      <c r="AJ118" s="13" t="str">
        <f t="shared" si="20"/>
        <v>NO CUMPLE</v>
      </c>
      <c r="AK118" s="13" t="str">
        <f t="shared" si="21"/>
        <v>NO CUMPLE</v>
      </c>
      <c r="AL118" s="13" t="str">
        <f t="shared" si="22"/>
        <v>CUMPLE</v>
      </c>
      <c r="AM118" s="13" t="str">
        <f t="shared" si="23"/>
        <v>NO CUMPLE</v>
      </c>
      <c r="AN118" s="13" t="str">
        <f t="shared" si="24"/>
        <v>NO CUMPLE</v>
      </c>
      <c r="AO118" s="13" t="str">
        <f t="shared" si="25"/>
        <v>NO CUMPLE</v>
      </c>
      <c r="AP118" s="13" t="str">
        <f t="shared" si="26"/>
        <v>NO CUMPLE</v>
      </c>
    </row>
    <row r="119" spans="1:42" ht="15" hidden="1" x14ac:dyDescent="0.25">
      <c r="A119" t="s">
        <v>1340</v>
      </c>
      <c r="B119" t="s">
        <v>32</v>
      </c>
      <c r="C119" t="s">
        <v>60</v>
      </c>
      <c r="D119" t="s">
        <v>58</v>
      </c>
      <c r="E119" t="s">
        <v>327</v>
      </c>
      <c r="F119" t="s">
        <v>328</v>
      </c>
      <c r="G119" t="s">
        <v>39</v>
      </c>
      <c r="H119" t="s">
        <v>34</v>
      </c>
      <c r="I119" t="s">
        <v>40</v>
      </c>
      <c r="J119" t="s">
        <v>28</v>
      </c>
      <c r="K119" t="s">
        <v>48</v>
      </c>
      <c r="L119" t="s">
        <v>270</v>
      </c>
      <c r="M119" t="s">
        <v>1341</v>
      </c>
      <c r="N119" t="s">
        <v>1342</v>
      </c>
      <c r="O119" t="s">
        <v>30</v>
      </c>
      <c r="P119" t="s">
        <v>44</v>
      </c>
      <c r="Q119" t="s">
        <v>45</v>
      </c>
      <c r="R119" t="s">
        <v>1343</v>
      </c>
      <c r="S119" t="s">
        <v>671</v>
      </c>
      <c r="T119" t="s">
        <v>425</v>
      </c>
      <c r="U119" t="s">
        <v>157</v>
      </c>
      <c r="V119" s="40">
        <v>0</v>
      </c>
      <c r="W119" s="40">
        <v>0</v>
      </c>
      <c r="X119" s="40">
        <v>0</v>
      </c>
      <c r="Y119" s="2" t="str">
        <f t="shared" si="16"/>
        <v/>
      </c>
      <c r="Z119" s="47" t="str">
        <f t="shared" si="27"/>
        <v>Cumplido</v>
      </c>
      <c r="AA119" s="8"/>
      <c r="AB119" s="8"/>
      <c r="AC119" s="8"/>
      <c r="AD119" s="8"/>
      <c r="AE119" s="8"/>
      <c r="AF119" s="42">
        <v>45238</v>
      </c>
      <c r="AG119" s="13" t="str">
        <f t="shared" si="17"/>
        <v>CUMPLE</v>
      </c>
      <c r="AH119" s="13" t="str">
        <f t="shared" si="18"/>
        <v>NO CUMPLE</v>
      </c>
      <c r="AI119" s="13" t="str">
        <f t="shared" si="19"/>
        <v>NO CUMPLE</v>
      </c>
      <c r="AJ119" s="13" t="str">
        <f t="shared" si="20"/>
        <v>NO CUMPLE</v>
      </c>
      <c r="AK119" s="13" t="str">
        <f t="shared" si="21"/>
        <v>NO CUMPLE</v>
      </c>
      <c r="AL119" s="13" t="str">
        <f t="shared" si="22"/>
        <v>CUMPLE</v>
      </c>
      <c r="AM119" s="13" t="str">
        <f t="shared" si="23"/>
        <v>NO CUMPLE</v>
      </c>
      <c r="AN119" s="13" t="str">
        <f t="shared" si="24"/>
        <v>NO CUMPLE</v>
      </c>
      <c r="AO119" s="13" t="str">
        <f t="shared" si="25"/>
        <v>NO CUMPLE</v>
      </c>
      <c r="AP119" s="13" t="str">
        <f t="shared" si="26"/>
        <v>NO CUMPLE</v>
      </c>
    </row>
    <row r="120" spans="1:42" ht="15" hidden="1" x14ac:dyDescent="0.25">
      <c r="A120" t="s">
        <v>1344</v>
      </c>
      <c r="B120" t="s">
        <v>24</v>
      </c>
      <c r="C120" t="s">
        <v>129</v>
      </c>
      <c r="D120" t="s">
        <v>33</v>
      </c>
      <c r="E120" t="s">
        <v>469</v>
      </c>
      <c r="F120" t="s">
        <v>377</v>
      </c>
      <c r="G120" t="s">
        <v>39</v>
      </c>
      <c r="H120" t="s">
        <v>34</v>
      </c>
      <c r="I120" t="s">
        <v>40</v>
      </c>
      <c r="J120" t="s">
        <v>28</v>
      </c>
      <c r="K120" t="s">
        <v>171</v>
      </c>
      <c r="L120" t="s">
        <v>1345</v>
      </c>
      <c r="M120" t="s">
        <v>1346</v>
      </c>
      <c r="N120" t="s">
        <v>1347</v>
      </c>
      <c r="O120" t="s">
        <v>30</v>
      </c>
      <c r="P120" t="s">
        <v>44</v>
      </c>
      <c r="Q120" t="s">
        <v>45</v>
      </c>
      <c r="R120" t="s">
        <v>1348</v>
      </c>
      <c r="S120" t="s">
        <v>1319</v>
      </c>
      <c r="T120" t="s">
        <v>1349</v>
      </c>
      <c r="U120" t="s">
        <v>1350</v>
      </c>
      <c r="V120" s="40">
        <v>0</v>
      </c>
      <c r="W120" s="40">
        <v>0.10372685185185186</v>
      </c>
      <c r="X120" s="40">
        <v>0.10372685185185186</v>
      </c>
      <c r="Y120" s="2" t="str">
        <f t="shared" si="16"/>
        <v/>
      </c>
      <c r="Z120" s="47" t="str">
        <f t="shared" si="27"/>
        <v>Cumplido</v>
      </c>
      <c r="AA120" s="8"/>
      <c r="AB120" s="8"/>
      <c r="AC120" s="8"/>
      <c r="AD120" s="8"/>
      <c r="AE120" s="8"/>
      <c r="AF120" s="42">
        <v>45233</v>
      </c>
      <c r="AG120" s="13" t="str">
        <f t="shared" si="17"/>
        <v>NO CUMPLE</v>
      </c>
      <c r="AH120" s="13" t="str">
        <f t="shared" si="18"/>
        <v>CUMPLE</v>
      </c>
      <c r="AI120" s="13" t="str">
        <f t="shared" si="19"/>
        <v>NO CUMPLE</v>
      </c>
      <c r="AJ120" s="13" t="str">
        <f t="shared" si="20"/>
        <v>NO CUMPLE</v>
      </c>
      <c r="AK120" s="13" t="str">
        <f t="shared" si="21"/>
        <v>NO CUMPLE</v>
      </c>
      <c r="AL120" s="13" t="str">
        <f t="shared" si="22"/>
        <v>NO CUMPLE</v>
      </c>
      <c r="AM120" s="13" t="str">
        <f t="shared" si="23"/>
        <v>CUMPLE</v>
      </c>
      <c r="AN120" s="13" t="str">
        <f t="shared" si="24"/>
        <v>NO CUMPLE</v>
      </c>
      <c r="AO120" s="13" t="str">
        <f t="shared" si="25"/>
        <v>NO CUMPLE</v>
      </c>
      <c r="AP120" s="13" t="str">
        <f t="shared" si="26"/>
        <v>NO CUMPLE</v>
      </c>
    </row>
    <row r="121" spans="1:42" ht="15" hidden="1" x14ac:dyDescent="0.25">
      <c r="A121" t="s">
        <v>1351</v>
      </c>
      <c r="B121" t="s">
        <v>79</v>
      </c>
      <c r="C121" t="s">
        <v>102</v>
      </c>
      <c r="D121" t="s">
        <v>211</v>
      </c>
      <c r="E121" t="s">
        <v>194</v>
      </c>
      <c r="F121" t="s">
        <v>453</v>
      </c>
      <c r="G121" t="s">
        <v>39</v>
      </c>
      <c r="H121" t="s">
        <v>34</v>
      </c>
      <c r="I121" t="s">
        <v>40</v>
      </c>
      <c r="J121" t="s">
        <v>28</v>
      </c>
      <c r="K121" t="s">
        <v>48</v>
      </c>
      <c r="L121" t="s">
        <v>212</v>
      </c>
      <c r="M121" t="s">
        <v>1352</v>
      </c>
      <c r="N121" t="s">
        <v>1353</v>
      </c>
      <c r="O121" t="s">
        <v>30</v>
      </c>
      <c r="P121" t="s">
        <v>36</v>
      </c>
      <c r="Q121" t="s">
        <v>94</v>
      </c>
      <c r="R121" t="s">
        <v>1354</v>
      </c>
      <c r="S121" t="s">
        <v>1319</v>
      </c>
      <c r="T121"/>
      <c r="U121"/>
      <c r="V121" s="40">
        <v>0</v>
      </c>
      <c r="W121" s="40">
        <v>0</v>
      </c>
      <c r="X121" s="40">
        <v>0</v>
      </c>
      <c r="Y121" s="2" t="str">
        <f t="shared" si="16"/>
        <v/>
      </c>
      <c r="Z121" s="47" t="str">
        <f t="shared" si="27"/>
        <v>Cumplido</v>
      </c>
      <c r="AA121" s="8"/>
      <c r="AB121" s="8"/>
      <c r="AC121" s="8"/>
      <c r="AD121" s="8"/>
      <c r="AE121" s="8"/>
      <c r="AF121" s="42">
        <v>45233</v>
      </c>
      <c r="AG121" s="13" t="str">
        <f t="shared" si="17"/>
        <v>CUMPLE</v>
      </c>
      <c r="AH121" s="13" t="str">
        <f t="shared" si="18"/>
        <v>NO CUMPLE</v>
      </c>
      <c r="AI121" s="13" t="str">
        <f t="shared" si="19"/>
        <v>NO CUMPLE</v>
      </c>
      <c r="AJ121" s="13" t="str">
        <f t="shared" si="20"/>
        <v>NO CUMPLE</v>
      </c>
      <c r="AK121" s="13" t="str">
        <f t="shared" si="21"/>
        <v>NO CUMPLE</v>
      </c>
      <c r="AL121" s="13" t="str">
        <f t="shared" si="22"/>
        <v>CUMPLE</v>
      </c>
      <c r="AM121" s="13" t="str">
        <f t="shared" si="23"/>
        <v>NO CUMPLE</v>
      </c>
      <c r="AN121" s="13" t="str">
        <f t="shared" si="24"/>
        <v>NO CUMPLE</v>
      </c>
      <c r="AO121" s="13" t="str">
        <f t="shared" si="25"/>
        <v>NO CUMPLE</v>
      </c>
      <c r="AP121" s="13" t="str">
        <f t="shared" si="26"/>
        <v>NO CUMPLE</v>
      </c>
    </row>
    <row r="122" spans="1:42" ht="15" hidden="1" x14ac:dyDescent="0.25">
      <c r="A122" t="s">
        <v>1355</v>
      </c>
      <c r="B122" t="s">
        <v>32</v>
      </c>
      <c r="C122" t="s">
        <v>60</v>
      </c>
      <c r="D122" t="s">
        <v>58</v>
      </c>
      <c r="E122" t="s">
        <v>252</v>
      </c>
      <c r="F122" t="s">
        <v>323</v>
      </c>
      <c r="G122" t="s">
        <v>39</v>
      </c>
      <c r="H122" t="s">
        <v>34</v>
      </c>
      <c r="I122" t="s">
        <v>40</v>
      </c>
      <c r="J122" t="s">
        <v>28</v>
      </c>
      <c r="K122" t="s">
        <v>48</v>
      </c>
      <c r="L122" t="s">
        <v>265</v>
      </c>
      <c r="M122" t="s">
        <v>1356</v>
      </c>
      <c r="N122" t="s">
        <v>1357</v>
      </c>
      <c r="O122" t="s">
        <v>30</v>
      </c>
      <c r="P122" t="s">
        <v>44</v>
      </c>
      <c r="Q122" t="s">
        <v>45</v>
      </c>
      <c r="R122" t="s">
        <v>1358</v>
      </c>
      <c r="S122" t="s">
        <v>1319</v>
      </c>
      <c r="T122" t="s">
        <v>265</v>
      </c>
      <c r="U122" t="s">
        <v>251</v>
      </c>
      <c r="V122" s="40">
        <v>2.3379629629629631E-3</v>
      </c>
      <c r="W122" s="40">
        <v>3.0555555555555557E-3</v>
      </c>
      <c r="X122" s="40">
        <v>7.175925925925927E-4</v>
      </c>
      <c r="Y122" s="2" t="str">
        <f t="shared" si="16"/>
        <v/>
      </c>
      <c r="Z122" s="47" t="str">
        <f t="shared" si="27"/>
        <v>Cumplido</v>
      </c>
      <c r="AA122" s="8"/>
      <c r="AB122" s="8"/>
      <c r="AC122" s="8"/>
      <c r="AD122" s="8"/>
      <c r="AE122" s="8"/>
      <c r="AF122" s="42">
        <v>45233</v>
      </c>
      <c r="AG122" s="13" t="str">
        <f t="shared" si="17"/>
        <v>CUMPLE</v>
      </c>
      <c r="AH122" s="13" t="str">
        <f t="shared" si="18"/>
        <v>NO CUMPLE</v>
      </c>
      <c r="AI122" s="13" t="str">
        <f t="shared" si="19"/>
        <v>NO CUMPLE</v>
      </c>
      <c r="AJ122" s="13" t="str">
        <f t="shared" si="20"/>
        <v>NO CUMPLE</v>
      </c>
      <c r="AK122" s="13" t="str">
        <f t="shared" si="21"/>
        <v>NO CUMPLE</v>
      </c>
      <c r="AL122" s="13" t="str">
        <f t="shared" si="22"/>
        <v>CUMPLE</v>
      </c>
      <c r="AM122" s="13" t="str">
        <f t="shared" si="23"/>
        <v>NO CUMPLE</v>
      </c>
      <c r="AN122" s="13" t="str">
        <f t="shared" si="24"/>
        <v>NO CUMPLE</v>
      </c>
      <c r="AO122" s="13" t="str">
        <f t="shared" si="25"/>
        <v>NO CUMPLE</v>
      </c>
      <c r="AP122" s="13" t="str">
        <f t="shared" si="26"/>
        <v>NO CUMPLE</v>
      </c>
    </row>
    <row r="123" spans="1:42" ht="15" hidden="1" x14ac:dyDescent="0.25">
      <c r="A123" t="s">
        <v>1359</v>
      </c>
      <c r="B123" t="s">
        <v>32</v>
      </c>
      <c r="C123" t="s">
        <v>60</v>
      </c>
      <c r="D123" t="s">
        <v>58</v>
      </c>
      <c r="E123" t="s">
        <v>252</v>
      </c>
      <c r="F123" t="s">
        <v>323</v>
      </c>
      <c r="G123" t="s">
        <v>39</v>
      </c>
      <c r="H123" t="s">
        <v>34</v>
      </c>
      <c r="I123" t="s">
        <v>40</v>
      </c>
      <c r="J123" t="s">
        <v>28</v>
      </c>
      <c r="K123" t="s">
        <v>48</v>
      </c>
      <c r="L123" t="s">
        <v>256</v>
      </c>
      <c r="M123" t="s">
        <v>1360</v>
      </c>
      <c r="N123" t="s">
        <v>1361</v>
      </c>
      <c r="O123" t="s">
        <v>30</v>
      </c>
      <c r="P123" t="s">
        <v>44</v>
      </c>
      <c r="Q123" t="s">
        <v>45</v>
      </c>
      <c r="R123" t="s">
        <v>1362</v>
      </c>
      <c r="S123" t="s">
        <v>1319</v>
      </c>
      <c r="T123" t="s">
        <v>256</v>
      </c>
      <c r="U123" t="s">
        <v>246</v>
      </c>
      <c r="V123" s="40">
        <v>4.5949074074074078E-3</v>
      </c>
      <c r="W123" s="40">
        <v>5.5092592592592589E-3</v>
      </c>
      <c r="X123" s="40">
        <v>9.1435185185185185E-4</v>
      </c>
      <c r="Y123" s="2" t="str">
        <f t="shared" si="16"/>
        <v/>
      </c>
      <c r="Z123" s="47" t="str">
        <f t="shared" si="27"/>
        <v>Cumplido</v>
      </c>
      <c r="AA123" s="8"/>
      <c r="AB123" s="8"/>
      <c r="AC123" s="8"/>
      <c r="AD123" s="8"/>
      <c r="AE123" s="8"/>
      <c r="AF123" s="42">
        <v>45233</v>
      </c>
      <c r="AG123" s="13" t="str">
        <f t="shared" si="17"/>
        <v>CUMPLE</v>
      </c>
      <c r="AH123" s="13" t="str">
        <f t="shared" si="18"/>
        <v>NO CUMPLE</v>
      </c>
      <c r="AI123" s="13" t="str">
        <f t="shared" si="19"/>
        <v>NO CUMPLE</v>
      </c>
      <c r="AJ123" s="13" t="str">
        <f t="shared" si="20"/>
        <v>NO CUMPLE</v>
      </c>
      <c r="AK123" s="13" t="str">
        <f t="shared" si="21"/>
        <v>NO CUMPLE</v>
      </c>
      <c r="AL123" s="13" t="str">
        <f t="shared" si="22"/>
        <v>CUMPLE</v>
      </c>
      <c r="AM123" s="13" t="str">
        <f t="shared" si="23"/>
        <v>NO CUMPLE</v>
      </c>
      <c r="AN123" s="13" t="str">
        <f t="shared" si="24"/>
        <v>NO CUMPLE</v>
      </c>
      <c r="AO123" s="13" t="str">
        <f t="shared" si="25"/>
        <v>NO CUMPLE</v>
      </c>
      <c r="AP123" s="13" t="str">
        <f t="shared" si="26"/>
        <v>NO CUMPLE</v>
      </c>
    </row>
    <row r="124" spans="1:42" ht="15" hidden="1" x14ac:dyDescent="0.25">
      <c r="A124" t="s">
        <v>1363</v>
      </c>
      <c r="B124" t="s">
        <v>79</v>
      </c>
      <c r="C124" t="s">
        <v>102</v>
      </c>
      <c r="D124" t="s">
        <v>211</v>
      </c>
      <c r="E124" t="s">
        <v>194</v>
      </c>
      <c r="F124" t="s">
        <v>453</v>
      </c>
      <c r="G124" t="s">
        <v>39</v>
      </c>
      <c r="H124" t="s">
        <v>34</v>
      </c>
      <c r="I124" t="s">
        <v>40</v>
      </c>
      <c r="J124" t="s">
        <v>28</v>
      </c>
      <c r="K124" t="s">
        <v>48</v>
      </c>
      <c r="L124" t="s">
        <v>212</v>
      </c>
      <c r="M124" t="s">
        <v>1364</v>
      </c>
      <c r="N124" t="s">
        <v>1365</v>
      </c>
      <c r="O124" t="s">
        <v>30</v>
      </c>
      <c r="P124" t="s">
        <v>36</v>
      </c>
      <c r="Q124" t="s">
        <v>94</v>
      </c>
      <c r="R124" t="s">
        <v>1366</v>
      </c>
      <c r="S124" t="s">
        <v>1319</v>
      </c>
      <c r="T124"/>
      <c r="U124" t="s">
        <v>210</v>
      </c>
      <c r="V124" s="40">
        <v>0</v>
      </c>
      <c r="W124" s="40">
        <v>0</v>
      </c>
      <c r="X124" s="40">
        <v>0</v>
      </c>
      <c r="Y124" s="2" t="str">
        <f t="shared" si="16"/>
        <v/>
      </c>
      <c r="Z124" s="47" t="str">
        <f t="shared" si="27"/>
        <v>Cumplido</v>
      </c>
      <c r="AA124" s="8"/>
      <c r="AB124" s="8"/>
      <c r="AC124" s="8"/>
      <c r="AD124" s="8"/>
      <c r="AE124" s="8"/>
      <c r="AF124" s="42">
        <v>45233</v>
      </c>
      <c r="AG124" s="13" t="str">
        <f t="shared" si="17"/>
        <v>CUMPLE</v>
      </c>
      <c r="AH124" s="13" t="str">
        <f t="shared" si="18"/>
        <v>NO CUMPLE</v>
      </c>
      <c r="AI124" s="13" t="str">
        <f t="shared" si="19"/>
        <v>NO CUMPLE</v>
      </c>
      <c r="AJ124" s="13" t="str">
        <f t="shared" si="20"/>
        <v>NO CUMPLE</v>
      </c>
      <c r="AK124" s="13" t="str">
        <f t="shared" si="21"/>
        <v>NO CUMPLE</v>
      </c>
      <c r="AL124" s="13" t="str">
        <f t="shared" si="22"/>
        <v>CUMPLE</v>
      </c>
      <c r="AM124" s="13" t="str">
        <f t="shared" si="23"/>
        <v>NO CUMPLE</v>
      </c>
      <c r="AN124" s="13" t="str">
        <f t="shared" si="24"/>
        <v>NO CUMPLE</v>
      </c>
      <c r="AO124" s="13" t="str">
        <f t="shared" si="25"/>
        <v>NO CUMPLE</v>
      </c>
      <c r="AP124" s="13" t="str">
        <f t="shared" si="26"/>
        <v>NO CUMPLE</v>
      </c>
    </row>
    <row r="125" spans="1:42" ht="15" hidden="1" x14ac:dyDescent="0.25">
      <c r="A125" t="s">
        <v>1367</v>
      </c>
      <c r="B125" t="s">
        <v>117</v>
      </c>
      <c r="C125" t="s">
        <v>102</v>
      </c>
      <c r="D125" t="s">
        <v>58</v>
      </c>
      <c r="E125" t="s">
        <v>97</v>
      </c>
      <c r="F125" t="s">
        <v>100</v>
      </c>
      <c r="G125" t="s">
        <v>39</v>
      </c>
      <c r="H125" t="s">
        <v>34</v>
      </c>
      <c r="I125" t="s">
        <v>40</v>
      </c>
      <c r="J125" t="s">
        <v>28</v>
      </c>
      <c r="K125" t="s">
        <v>171</v>
      </c>
      <c r="L125" t="s">
        <v>179</v>
      </c>
      <c r="M125" t="s">
        <v>1368</v>
      </c>
      <c r="N125" t="s">
        <v>1369</v>
      </c>
      <c r="O125" t="s">
        <v>30</v>
      </c>
      <c r="P125" t="s">
        <v>36</v>
      </c>
      <c r="Q125" t="s">
        <v>94</v>
      </c>
      <c r="R125" t="s">
        <v>1370</v>
      </c>
      <c r="S125" t="s">
        <v>1319</v>
      </c>
      <c r="T125" t="s">
        <v>179</v>
      </c>
      <c r="U125" t="s">
        <v>157</v>
      </c>
      <c r="V125" s="40">
        <v>0</v>
      </c>
      <c r="W125" s="40">
        <v>0</v>
      </c>
      <c r="X125" s="40">
        <v>0</v>
      </c>
      <c r="Y125" s="2" t="str">
        <f t="shared" si="16"/>
        <v/>
      </c>
      <c r="Z125" s="47" t="str">
        <f t="shared" si="27"/>
        <v>Cumplido</v>
      </c>
      <c r="AA125" s="8"/>
      <c r="AB125" s="8"/>
      <c r="AC125" s="8"/>
      <c r="AD125" s="8"/>
      <c r="AE125" s="8"/>
      <c r="AF125" s="42">
        <v>45233</v>
      </c>
      <c r="AG125" s="13" t="str">
        <f t="shared" si="17"/>
        <v>CUMPLE</v>
      </c>
      <c r="AH125" s="13" t="str">
        <f t="shared" si="18"/>
        <v>NO CUMPLE</v>
      </c>
      <c r="AI125" s="13" t="str">
        <f t="shared" si="19"/>
        <v>NO CUMPLE</v>
      </c>
      <c r="AJ125" s="13" t="str">
        <f t="shared" si="20"/>
        <v>NO CUMPLE</v>
      </c>
      <c r="AK125" s="13" t="str">
        <f t="shared" si="21"/>
        <v>NO CUMPLE</v>
      </c>
      <c r="AL125" s="13" t="str">
        <f t="shared" si="22"/>
        <v>CUMPLE</v>
      </c>
      <c r="AM125" s="13" t="str">
        <f t="shared" si="23"/>
        <v>NO CUMPLE</v>
      </c>
      <c r="AN125" s="13" t="str">
        <f t="shared" si="24"/>
        <v>NO CUMPLE</v>
      </c>
      <c r="AO125" s="13" t="str">
        <f t="shared" si="25"/>
        <v>NO CUMPLE</v>
      </c>
      <c r="AP125" s="13" t="str">
        <f t="shared" si="26"/>
        <v>NO CUMPLE</v>
      </c>
    </row>
    <row r="126" spans="1:42" ht="15" hidden="1" x14ac:dyDescent="0.25">
      <c r="A126" t="s">
        <v>1371</v>
      </c>
      <c r="B126" t="s">
        <v>117</v>
      </c>
      <c r="C126" t="s">
        <v>102</v>
      </c>
      <c r="D126" t="s">
        <v>58</v>
      </c>
      <c r="E126" t="s">
        <v>97</v>
      </c>
      <c r="F126" t="s">
        <v>100</v>
      </c>
      <c r="G126" t="s">
        <v>39</v>
      </c>
      <c r="H126" t="s">
        <v>34</v>
      </c>
      <c r="I126" t="s">
        <v>40</v>
      </c>
      <c r="J126" t="s">
        <v>28</v>
      </c>
      <c r="K126" t="s">
        <v>171</v>
      </c>
      <c r="L126" t="s">
        <v>179</v>
      </c>
      <c r="M126" t="s">
        <v>1372</v>
      </c>
      <c r="N126" t="s">
        <v>1373</v>
      </c>
      <c r="O126" t="s">
        <v>30</v>
      </c>
      <c r="P126" t="s">
        <v>36</v>
      </c>
      <c r="Q126" t="s">
        <v>94</v>
      </c>
      <c r="R126" t="s">
        <v>1374</v>
      </c>
      <c r="S126" t="s">
        <v>1319</v>
      </c>
      <c r="T126" t="s">
        <v>179</v>
      </c>
      <c r="U126" t="s">
        <v>157</v>
      </c>
      <c r="V126" s="40">
        <v>0</v>
      </c>
      <c r="W126" s="40">
        <v>0</v>
      </c>
      <c r="X126" s="40">
        <v>0</v>
      </c>
      <c r="Y126" s="2" t="str">
        <f t="shared" si="16"/>
        <v/>
      </c>
      <c r="Z126" s="47" t="str">
        <f t="shared" si="27"/>
        <v>Cumplido</v>
      </c>
      <c r="AA126" s="8"/>
      <c r="AB126" s="8"/>
      <c r="AC126" s="8"/>
      <c r="AD126" s="8"/>
      <c r="AE126" s="8"/>
      <c r="AF126" s="42">
        <v>45233</v>
      </c>
      <c r="AG126" s="13" t="str">
        <f t="shared" si="17"/>
        <v>CUMPLE</v>
      </c>
      <c r="AH126" s="13" t="str">
        <f t="shared" si="18"/>
        <v>NO CUMPLE</v>
      </c>
      <c r="AI126" s="13" t="str">
        <f t="shared" si="19"/>
        <v>NO CUMPLE</v>
      </c>
      <c r="AJ126" s="13" t="str">
        <f t="shared" si="20"/>
        <v>NO CUMPLE</v>
      </c>
      <c r="AK126" s="13" t="str">
        <f t="shared" si="21"/>
        <v>NO CUMPLE</v>
      </c>
      <c r="AL126" s="13" t="str">
        <f t="shared" si="22"/>
        <v>CUMPLE</v>
      </c>
      <c r="AM126" s="13" t="str">
        <f t="shared" si="23"/>
        <v>NO CUMPLE</v>
      </c>
      <c r="AN126" s="13" t="str">
        <f t="shared" si="24"/>
        <v>NO CUMPLE</v>
      </c>
      <c r="AO126" s="13" t="str">
        <f t="shared" si="25"/>
        <v>NO CUMPLE</v>
      </c>
      <c r="AP126" s="13" t="str">
        <f t="shared" si="26"/>
        <v>NO CUMPLE</v>
      </c>
    </row>
    <row r="127" spans="1:42" ht="15" hidden="1" x14ac:dyDescent="0.25">
      <c r="A127" t="s">
        <v>1375</v>
      </c>
      <c r="B127" t="s">
        <v>117</v>
      </c>
      <c r="C127" t="s">
        <v>102</v>
      </c>
      <c r="D127" t="s">
        <v>58</v>
      </c>
      <c r="E127" t="s">
        <v>97</v>
      </c>
      <c r="F127" t="s">
        <v>100</v>
      </c>
      <c r="G127" t="s">
        <v>39</v>
      </c>
      <c r="H127" t="s">
        <v>34</v>
      </c>
      <c r="I127" t="s">
        <v>40</v>
      </c>
      <c r="J127" t="s">
        <v>28</v>
      </c>
      <c r="K127" t="s">
        <v>171</v>
      </c>
      <c r="L127" t="s">
        <v>179</v>
      </c>
      <c r="M127" t="s">
        <v>1376</v>
      </c>
      <c r="N127" t="s">
        <v>1377</v>
      </c>
      <c r="O127" t="s">
        <v>30</v>
      </c>
      <c r="P127" t="s">
        <v>36</v>
      </c>
      <c r="Q127" t="s">
        <v>94</v>
      </c>
      <c r="R127" t="s">
        <v>1378</v>
      </c>
      <c r="S127" t="s">
        <v>1319</v>
      </c>
      <c r="T127" t="s">
        <v>179</v>
      </c>
      <c r="U127" t="s">
        <v>157</v>
      </c>
      <c r="V127" s="40">
        <v>0</v>
      </c>
      <c r="W127" s="40">
        <v>0</v>
      </c>
      <c r="X127" s="40">
        <v>0</v>
      </c>
      <c r="Y127" s="2" t="str">
        <f t="shared" si="16"/>
        <v/>
      </c>
      <c r="Z127" s="47" t="str">
        <f t="shared" si="27"/>
        <v>Cumplido</v>
      </c>
      <c r="AA127" s="8"/>
      <c r="AB127" s="8"/>
      <c r="AC127" s="8"/>
      <c r="AD127" s="8"/>
      <c r="AE127" s="8"/>
      <c r="AF127" s="42">
        <v>45233</v>
      </c>
      <c r="AG127" s="13" t="str">
        <f t="shared" si="17"/>
        <v>CUMPLE</v>
      </c>
      <c r="AH127" s="13" t="str">
        <f t="shared" si="18"/>
        <v>NO CUMPLE</v>
      </c>
      <c r="AI127" s="13" t="str">
        <f t="shared" si="19"/>
        <v>NO CUMPLE</v>
      </c>
      <c r="AJ127" s="13" t="str">
        <f t="shared" si="20"/>
        <v>NO CUMPLE</v>
      </c>
      <c r="AK127" s="13" t="str">
        <f t="shared" si="21"/>
        <v>NO CUMPLE</v>
      </c>
      <c r="AL127" s="13" t="str">
        <f t="shared" si="22"/>
        <v>CUMPLE</v>
      </c>
      <c r="AM127" s="13" t="str">
        <f t="shared" si="23"/>
        <v>NO CUMPLE</v>
      </c>
      <c r="AN127" s="13" t="str">
        <f t="shared" si="24"/>
        <v>NO CUMPLE</v>
      </c>
      <c r="AO127" s="13" t="str">
        <f t="shared" si="25"/>
        <v>NO CUMPLE</v>
      </c>
      <c r="AP127" s="13" t="str">
        <f t="shared" si="26"/>
        <v>NO CUMPLE</v>
      </c>
    </row>
    <row r="128" spans="1:42" ht="15" hidden="1" x14ac:dyDescent="0.25">
      <c r="A128" t="s">
        <v>1379</v>
      </c>
      <c r="B128" t="s">
        <v>79</v>
      </c>
      <c r="C128" t="s">
        <v>72</v>
      </c>
      <c r="D128" t="s">
        <v>58</v>
      </c>
      <c r="E128" t="s">
        <v>93</v>
      </c>
      <c r="F128" t="s">
        <v>322</v>
      </c>
      <c r="G128" t="s">
        <v>39</v>
      </c>
      <c r="H128" t="s">
        <v>34</v>
      </c>
      <c r="I128" t="s">
        <v>40</v>
      </c>
      <c r="J128" t="s">
        <v>28</v>
      </c>
      <c r="K128" t="s">
        <v>215</v>
      </c>
      <c r="L128" t="s">
        <v>1380</v>
      </c>
      <c r="M128" t="s">
        <v>1381</v>
      </c>
      <c r="N128" t="s">
        <v>1382</v>
      </c>
      <c r="O128" t="s">
        <v>30</v>
      </c>
      <c r="P128" t="s">
        <v>44</v>
      </c>
      <c r="Q128" t="s">
        <v>45</v>
      </c>
      <c r="R128" t="s">
        <v>1383</v>
      </c>
      <c r="S128" t="s">
        <v>716</v>
      </c>
      <c r="T128" t="s">
        <v>1384</v>
      </c>
      <c r="U128" t="s">
        <v>1385</v>
      </c>
      <c r="V128" s="40">
        <v>1.1997453703703704</v>
      </c>
      <c r="W128" s="40">
        <v>1.6452777777777776</v>
      </c>
      <c r="X128" s="40">
        <v>0.4455324074074074</v>
      </c>
      <c r="Y128" s="2" t="str">
        <f t="shared" si="16"/>
        <v/>
      </c>
      <c r="Z128" s="47" t="str">
        <f t="shared" si="27"/>
        <v>Cumplido</v>
      </c>
      <c r="AA128" s="8"/>
      <c r="AB128" s="8"/>
      <c r="AC128" s="8"/>
      <c r="AD128" s="8"/>
      <c r="AE128" s="8"/>
      <c r="AF128" s="42">
        <v>45232</v>
      </c>
      <c r="AG128" s="13" t="str">
        <f t="shared" si="17"/>
        <v>NO CUMPLE</v>
      </c>
      <c r="AH128" s="13" t="str">
        <f t="shared" si="18"/>
        <v>NO CUMPLE</v>
      </c>
      <c r="AI128" s="13" t="str">
        <f t="shared" si="19"/>
        <v>NO CUMPLE</v>
      </c>
      <c r="AJ128" s="13" t="str">
        <f t="shared" si="20"/>
        <v>CUMPLE</v>
      </c>
      <c r="AK128" s="13" t="str">
        <f t="shared" si="21"/>
        <v>NO CUMPLE</v>
      </c>
      <c r="AL128" s="13" t="str">
        <f t="shared" si="22"/>
        <v>NO CUMPLE</v>
      </c>
      <c r="AM128" s="13" t="str">
        <f t="shared" si="23"/>
        <v>NO CUMPLE</v>
      </c>
      <c r="AN128" s="13" t="str">
        <f t="shared" si="24"/>
        <v>NO CUMPLE</v>
      </c>
      <c r="AO128" s="13" t="str">
        <f t="shared" si="25"/>
        <v>NO CUMPLE</v>
      </c>
      <c r="AP128" s="13" t="str">
        <f t="shared" si="26"/>
        <v>CUMPLE</v>
      </c>
    </row>
    <row r="129" spans="1:42" ht="15" hidden="1" x14ac:dyDescent="0.25">
      <c r="A129" t="s">
        <v>1386</v>
      </c>
      <c r="B129" t="s">
        <v>79</v>
      </c>
      <c r="C129" t="s">
        <v>102</v>
      </c>
      <c r="D129" t="s">
        <v>211</v>
      </c>
      <c r="E129" t="s">
        <v>194</v>
      </c>
      <c r="F129" t="s">
        <v>453</v>
      </c>
      <c r="G129" t="s">
        <v>39</v>
      </c>
      <c r="H129" t="s">
        <v>34</v>
      </c>
      <c r="I129" t="s">
        <v>40</v>
      </c>
      <c r="J129" t="s">
        <v>28</v>
      </c>
      <c r="K129" t="s">
        <v>48</v>
      </c>
      <c r="L129" t="s">
        <v>212</v>
      </c>
      <c r="M129" t="s">
        <v>1387</v>
      </c>
      <c r="N129" t="s">
        <v>1388</v>
      </c>
      <c r="O129" t="s">
        <v>30</v>
      </c>
      <c r="P129" t="s">
        <v>44</v>
      </c>
      <c r="Q129" t="s">
        <v>45</v>
      </c>
      <c r="R129" t="s">
        <v>1389</v>
      </c>
      <c r="S129" t="s">
        <v>807</v>
      </c>
      <c r="T129"/>
      <c r="U129" t="s">
        <v>210</v>
      </c>
      <c r="V129" s="40">
        <v>0</v>
      </c>
      <c r="W129" s="40">
        <v>0</v>
      </c>
      <c r="X129" s="40">
        <v>0</v>
      </c>
      <c r="Y129" s="2" t="str">
        <f t="shared" si="16"/>
        <v/>
      </c>
      <c r="Z129" s="47" t="str">
        <f t="shared" si="27"/>
        <v>Cumplido</v>
      </c>
      <c r="AA129" s="8"/>
      <c r="AB129" s="8"/>
      <c r="AC129" s="8"/>
      <c r="AD129" s="8"/>
      <c r="AE129" s="8"/>
      <c r="AF129" s="42">
        <v>45236</v>
      </c>
      <c r="AG129" s="13" t="str">
        <f t="shared" si="17"/>
        <v>CUMPLE</v>
      </c>
      <c r="AH129" s="13" t="str">
        <f t="shared" si="18"/>
        <v>NO CUMPLE</v>
      </c>
      <c r="AI129" s="13" t="str">
        <f t="shared" si="19"/>
        <v>NO CUMPLE</v>
      </c>
      <c r="AJ129" s="13" t="str">
        <f t="shared" si="20"/>
        <v>NO CUMPLE</v>
      </c>
      <c r="AK129" s="13" t="str">
        <f t="shared" si="21"/>
        <v>NO CUMPLE</v>
      </c>
      <c r="AL129" s="13" t="str">
        <f t="shared" si="22"/>
        <v>CUMPLE</v>
      </c>
      <c r="AM129" s="13" t="str">
        <f t="shared" si="23"/>
        <v>NO CUMPLE</v>
      </c>
      <c r="AN129" s="13" t="str">
        <f t="shared" si="24"/>
        <v>NO CUMPLE</v>
      </c>
      <c r="AO129" s="13" t="str">
        <f t="shared" si="25"/>
        <v>NO CUMPLE</v>
      </c>
      <c r="AP129" s="13" t="str">
        <f t="shared" si="26"/>
        <v>NO CUMPLE</v>
      </c>
    </row>
    <row r="130" spans="1:42" ht="15" hidden="1" x14ac:dyDescent="0.25">
      <c r="A130" t="s">
        <v>1390</v>
      </c>
      <c r="B130" t="s">
        <v>79</v>
      </c>
      <c r="C130" t="s">
        <v>102</v>
      </c>
      <c r="D130" t="s">
        <v>58</v>
      </c>
      <c r="E130" t="s">
        <v>220</v>
      </c>
      <c r="F130" t="s">
        <v>434</v>
      </c>
      <c r="G130" t="s">
        <v>39</v>
      </c>
      <c r="H130" t="s">
        <v>34</v>
      </c>
      <c r="I130" t="s">
        <v>40</v>
      </c>
      <c r="J130" t="s">
        <v>28</v>
      </c>
      <c r="K130" t="s">
        <v>48</v>
      </c>
      <c r="L130" t="s">
        <v>189</v>
      </c>
      <c r="M130" t="s">
        <v>1391</v>
      </c>
      <c r="N130" t="s">
        <v>1392</v>
      </c>
      <c r="O130" t="s">
        <v>30</v>
      </c>
      <c r="P130" t="s">
        <v>44</v>
      </c>
      <c r="Q130" t="s">
        <v>45</v>
      </c>
      <c r="R130" t="s">
        <v>1393</v>
      </c>
      <c r="S130" t="s">
        <v>807</v>
      </c>
      <c r="T130"/>
      <c r="U130" t="s">
        <v>157</v>
      </c>
      <c r="V130" s="40">
        <v>0</v>
      </c>
      <c r="W130" s="40">
        <v>0</v>
      </c>
      <c r="X130" s="40">
        <v>0</v>
      </c>
      <c r="Y130" s="2" t="str">
        <f t="shared" si="16"/>
        <v/>
      </c>
      <c r="Z130" s="47" t="str">
        <f t="shared" si="27"/>
        <v>Cumplido</v>
      </c>
      <c r="AA130" s="8"/>
      <c r="AB130" s="8"/>
      <c r="AC130" s="8"/>
      <c r="AD130" s="8"/>
      <c r="AE130" s="8"/>
      <c r="AF130" s="42">
        <v>45233</v>
      </c>
      <c r="AG130" s="13" t="str">
        <f t="shared" si="17"/>
        <v>CUMPLE</v>
      </c>
      <c r="AH130" s="13" t="str">
        <f t="shared" si="18"/>
        <v>NO CUMPLE</v>
      </c>
      <c r="AI130" s="13" t="str">
        <f t="shared" si="19"/>
        <v>NO CUMPLE</v>
      </c>
      <c r="AJ130" s="13" t="str">
        <f t="shared" si="20"/>
        <v>NO CUMPLE</v>
      </c>
      <c r="AK130" s="13" t="str">
        <f t="shared" si="21"/>
        <v>NO CUMPLE</v>
      </c>
      <c r="AL130" s="13" t="str">
        <f t="shared" si="22"/>
        <v>CUMPLE</v>
      </c>
      <c r="AM130" s="13" t="str">
        <f t="shared" si="23"/>
        <v>NO CUMPLE</v>
      </c>
      <c r="AN130" s="13" t="str">
        <f t="shared" si="24"/>
        <v>NO CUMPLE</v>
      </c>
      <c r="AO130" s="13" t="str">
        <f t="shared" si="25"/>
        <v>NO CUMPLE</v>
      </c>
      <c r="AP130" s="13" t="str">
        <f t="shared" si="26"/>
        <v>NO CUMPLE</v>
      </c>
    </row>
    <row r="131" spans="1:42" ht="15" hidden="1" x14ac:dyDescent="0.25">
      <c r="A131" t="s">
        <v>1394</v>
      </c>
      <c r="B131" t="s">
        <v>62</v>
      </c>
      <c r="C131" t="s">
        <v>128</v>
      </c>
      <c r="D131" t="s">
        <v>309</v>
      </c>
      <c r="E131" t="s">
        <v>66</v>
      </c>
      <c r="F131" t="s">
        <v>140</v>
      </c>
      <c r="G131" t="s">
        <v>64</v>
      </c>
      <c r="H131" t="s">
        <v>34</v>
      </c>
      <c r="I131" t="s">
        <v>40</v>
      </c>
      <c r="J131" t="s">
        <v>56</v>
      </c>
      <c r="K131" t="s">
        <v>48</v>
      </c>
      <c r="L131" t="s">
        <v>622</v>
      </c>
      <c r="M131" t="s">
        <v>1395</v>
      </c>
      <c r="N131" t="s">
        <v>1395</v>
      </c>
      <c r="O131" t="s">
        <v>30</v>
      </c>
      <c r="P131" t="s">
        <v>36</v>
      </c>
      <c r="Q131" t="s">
        <v>54</v>
      </c>
      <c r="R131" t="s">
        <v>1396</v>
      </c>
      <c r="S131" t="s">
        <v>1319</v>
      </c>
      <c r="T131" t="s">
        <v>637</v>
      </c>
      <c r="U131" t="s">
        <v>1397</v>
      </c>
      <c r="V131" s="40">
        <v>5.2997685185185182E-2</v>
      </c>
      <c r="W131" s="40">
        <v>5.5729166666666663E-2</v>
      </c>
      <c r="X131" s="40">
        <v>2.7314814814814819E-3</v>
      </c>
      <c r="Y131" s="2" t="str">
        <f t="shared" ref="Y131" si="31">IF(J131="Incidente de Cliente",IF($X131&lt;=$AT$2,"Cumplido","Incumplido"),"")</f>
        <v>Cumplido</v>
      </c>
      <c r="Z131" s="47" t="str">
        <f t="shared" ref="Z131" si="32">IF(J131="Requerimiento de Cliente",IF($X131&lt;=$AT$3,"Cumplido","Incumplido"),"")</f>
        <v/>
      </c>
      <c r="AA131" s="8"/>
      <c r="AB131" s="8" t="str">
        <f>IF($H131="1-Crítica",IF($X131&lt;=$AT$5,"Cumplido", "Incumplido"),"")</f>
        <v/>
      </c>
      <c r="AC131" s="8" t="str">
        <f>IF($H131="2-Alta",IF($X131&lt;=$AT$6, "Cumplido", "Incumplido"),"")</f>
        <v/>
      </c>
      <c r="AD131" s="8" t="str">
        <f>IF($H131="3-Medio",IF($X131&lt;=$AT$7, "Cumplido", "Incumplido"),"")</f>
        <v/>
      </c>
      <c r="AE131" s="8" t="str">
        <f>IF($H131="4-Baja",IF($X131&lt;=$AT$8, "Cumplido", "Incumplido"),"")</f>
        <v>Cumplido</v>
      </c>
      <c r="AF131" s="42">
        <v>45233</v>
      </c>
      <c r="AG131" s="13" t="str">
        <f t="shared" ref="AG131:AG194" si="33">IF(X131&lt;$AR$11,"CUMPLE","NO CUMPLE")</f>
        <v>CUMPLE</v>
      </c>
      <c r="AH131" s="13" t="str">
        <f t="shared" ref="AH131:AH194" si="34">IF(X131&gt;$AR$12,IF(X131&lt;=$AS$12,"CUMPLE","NO CUMPLE"),"NO CUMPLE")</f>
        <v>NO CUMPLE</v>
      </c>
      <c r="AI131" s="13" t="str">
        <f t="shared" ref="AI131:AI194" si="35">IF(X131&gt;$AR$13,IF(X131&lt;=$AS$13,"CUMPLE","NO CUMPLE"),"NO CUMPLE")</f>
        <v>NO CUMPLE</v>
      </c>
      <c r="AJ131" s="13" t="str">
        <f t="shared" ref="AJ131:AJ194" si="36">IF(X131&gt;$AR$14,IF(X131&lt;=$AS$14,"CUMPLE","NO CUMPLE"),"NO CUMPLE")</f>
        <v>NO CUMPLE</v>
      </c>
      <c r="AK131" s="13" t="str">
        <f t="shared" ref="AK131:AK194" si="37">IF(X131&gt;$AR$15,"CUMPLE","NO CUMPLE")</f>
        <v>NO CUMPLE</v>
      </c>
      <c r="AL131" s="13" t="str">
        <f t="shared" ref="AL131:AL194" si="38">IF(W131&lt;$AR$11,"CUMPLE","NO CUMPLE")</f>
        <v>NO CUMPLE</v>
      </c>
      <c r="AM131" s="13" t="str">
        <f t="shared" ref="AM131:AM194" si="39">IF(W131&gt;$AR$12,IF(W131&lt;=$AS$12,"CUMPLE","NO CUMPLE"),"NO CUMPLE")</f>
        <v>CUMPLE</v>
      </c>
      <c r="AN131" s="13" t="str">
        <f t="shared" ref="AN131:AN194" si="40">IF(W131&gt;$AR$13,IF(W131&lt;=$AS$13,"CUMPLE","NO CUMPLE"),"NO CUMPLE")</f>
        <v>NO CUMPLE</v>
      </c>
      <c r="AO131" s="13" t="str">
        <f t="shared" ref="AO131:AO194" si="41">IF(W131&gt;$AR$14,IF(W131&lt;=$AS$14,"CUMPLE","NO CUMPLE"),"NO CUMPLE")</f>
        <v>NO CUMPLE</v>
      </c>
      <c r="AP131" s="13" t="str">
        <f t="shared" ref="AP131:AP194" si="42">IF(W131&gt;$AR$15,"CUMPLE","NO CUMPLE")</f>
        <v>NO CUMPLE</v>
      </c>
    </row>
    <row r="132" spans="1:42" ht="15" hidden="1" x14ac:dyDescent="0.25">
      <c r="A132" t="s">
        <v>1398</v>
      </c>
      <c r="B132" t="s">
        <v>32</v>
      </c>
      <c r="C132" t="s">
        <v>60</v>
      </c>
      <c r="D132" t="s">
        <v>58</v>
      </c>
      <c r="E132" t="s">
        <v>327</v>
      </c>
      <c r="F132" t="s">
        <v>328</v>
      </c>
      <c r="G132" t="s">
        <v>39</v>
      </c>
      <c r="H132" t="s">
        <v>34</v>
      </c>
      <c r="I132" t="s">
        <v>40</v>
      </c>
      <c r="J132" t="s">
        <v>28</v>
      </c>
      <c r="K132" t="s">
        <v>48</v>
      </c>
      <c r="L132" t="s">
        <v>489</v>
      </c>
      <c r="M132" t="s">
        <v>1399</v>
      </c>
      <c r="N132" t="s">
        <v>1400</v>
      </c>
      <c r="O132" t="s">
        <v>30</v>
      </c>
      <c r="P132" t="s">
        <v>44</v>
      </c>
      <c r="Q132" t="s">
        <v>45</v>
      </c>
      <c r="R132" t="s">
        <v>1401</v>
      </c>
      <c r="S132" t="s">
        <v>1319</v>
      </c>
      <c r="T132" t="s">
        <v>1402</v>
      </c>
      <c r="U132" t="s">
        <v>257</v>
      </c>
      <c r="V132" s="40">
        <v>0</v>
      </c>
      <c r="W132" s="40">
        <v>0</v>
      </c>
      <c r="X132" s="40">
        <v>0</v>
      </c>
      <c r="Y132" s="2" t="str">
        <f t="shared" ref="Y132:Y194" si="43">IF(J132="Incidente de Cliente",IF($X132&lt;=$AT$2,"Cumplido","Incumplido"),"")</f>
        <v/>
      </c>
      <c r="Z132" s="47" t="str">
        <f t="shared" ref="Z132:Z195" si="44">IF(J132="Requerimiento de Cliente",IF($X132&lt;=$AT$3,"Cumplido","Incumplido"),"")</f>
        <v>Cumplido</v>
      </c>
      <c r="AA132" s="8"/>
      <c r="AB132" s="8"/>
      <c r="AC132" s="8"/>
      <c r="AD132" s="8"/>
      <c r="AE132" s="8"/>
      <c r="AF132" s="42">
        <v>45233</v>
      </c>
      <c r="AG132" s="13" t="str">
        <f t="shared" si="33"/>
        <v>CUMPLE</v>
      </c>
      <c r="AH132" s="13" t="str">
        <f t="shared" si="34"/>
        <v>NO CUMPLE</v>
      </c>
      <c r="AI132" s="13" t="str">
        <f t="shared" si="35"/>
        <v>NO CUMPLE</v>
      </c>
      <c r="AJ132" s="13" t="str">
        <f t="shared" si="36"/>
        <v>NO CUMPLE</v>
      </c>
      <c r="AK132" s="13" t="str">
        <f t="shared" si="37"/>
        <v>NO CUMPLE</v>
      </c>
      <c r="AL132" s="13" t="str">
        <f t="shared" si="38"/>
        <v>CUMPLE</v>
      </c>
      <c r="AM132" s="13" t="str">
        <f t="shared" si="39"/>
        <v>NO CUMPLE</v>
      </c>
      <c r="AN132" s="13" t="str">
        <f t="shared" si="40"/>
        <v>NO CUMPLE</v>
      </c>
      <c r="AO132" s="13" t="str">
        <f t="shared" si="41"/>
        <v>NO CUMPLE</v>
      </c>
      <c r="AP132" s="13" t="str">
        <f t="shared" si="42"/>
        <v>NO CUMPLE</v>
      </c>
    </row>
    <row r="133" spans="1:42" ht="15" hidden="1" x14ac:dyDescent="0.25">
      <c r="A133" t="s">
        <v>1403</v>
      </c>
      <c r="B133" t="s">
        <v>32</v>
      </c>
      <c r="C133" t="s">
        <v>60</v>
      </c>
      <c r="D133" t="s">
        <v>58</v>
      </c>
      <c r="E133" t="s">
        <v>327</v>
      </c>
      <c r="F133" t="s">
        <v>328</v>
      </c>
      <c r="G133" t="s">
        <v>39</v>
      </c>
      <c r="H133" t="s">
        <v>34</v>
      </c>
      <c r="I133" t="s">
        <v>40</v>
      </c>
      <c r="J133" t="s">
        <v>28</v>
      </c>
      <c r="K133" t="s">
        <v>48</v>
      </c>
      <c r="L133" t="s">
        <v>415</v>
      </c>
      <c r="M133" t="s">
        <v>1404</v>
      </c>
      <c r="N133" t="s">
        <v>1405</v>
      </c>
      <c r="O133" t="s">
        <v>30</v>
      </c>
      <c r="P133" t="s">
        <v>44</v>
      </c>
      <c r="Q133" t="s">
        <v>45</v>
      </c>
      <c r="R133" t="s">
        <v>1406</v>
      </c>
      <c r="S133" t="s">
        <v>1319</v>
      </c>
      <c r="T133" t="s">
        <v>426</v>
      </c>
      <c r="U133" t="s">
        <v>177</v>
      </c>
      <c r="V133" s="40">
        <v>0</v>
      </c>
      <c r="W133" s="40">
        <v>0</v>
      </c>
      <c r="X133" s="40">
        <v>0</v>
      </c>
      <c r="Y133" s="2" t="str">
        <f t="shared" si="43"/>
        <v/>
      </c>
      <c r="Z133" s="47" t="str">
        <f t="shared" si="44"/>
        <v>Cumplido</v>
      </c>
      <c r="AA133" s="8"/>
      <c r="AB133" s="8"/>
      <c r="AC133" s="8"/>
      <c r="AD133" s="8"/>
      <c r="AE133" s="8"/>
      <c r="AF133" s="42">
        <v>45233</v>
      </c>
      <c r="AG133" s="13" t="str">
        <f t="shared" si="33"/>
        <v>CUMPLE</v>
      </c>
      <c r="AH133" s="13" t="str">
        <f t="shared" si="34"/>
        <v>NO CUMPLE</v>
      </c>
      <c r="AI133" s="13" t="str">
        <f t="shared" si="35"/>
        <v>NO CUMPLE</v>
      </c>
      <c r="AJ133" s="13" t="str">
        <f t="shared" si="36"/>
        <v>NO CUMPLE</v>
      </c>
      <c r="AK133" s="13" t="str">
        <f t="shared" si="37"/>
        <v>NO CUMPLE</v>
      </c>
      <c r="AL133" s="13" t="str">
        <f t="shared" si="38"/>
        <v>CUMPLE</v>
      </c>
      <c r="AM133" s="13" t="str">
        <f t="shared" si="39"/>
        <v>NO CUMPLE</v>
      </c>
      <c r="AN133" s="13" t="str">
        <f t="shared" si="40"/>
        <v>NO CUMPLE</v>
      </c>
      <c r="AO133" s="13" t="str">
        <f t="shared" si="41"/>
        <v>NO CUMPLE</v>
      </c>
      <c r="AP133" s="13" t="str">
        <f t="shared" si="42"/>
        <v>NO CUMPLE</v>
      </c>
    </row>
    <row r="134" spans="1:42" ht="15" hidden="1" x14ac:dyDescent="0.25">
      <c r="A134" t="s">
        <v>1407</v>
      </c>
      <c r="B134" t="s">
        <v>32</v>
      </c>
      <c r="C134" t="s">
        <v>72</v>
      </c>
      <c r="D134" t="s">
        <v>58</v>
      </c>
      <c r="E134" t="s">
        <v>86</v>
      </c>
      <c r="F134" t="s">
        <v>335</v>
      </c>
      <c r="G134" t="s">
        <v>39</v>
      </c>
      <c r="H134" t="s">
        <v>34</v>
      </c>
      <c r="I134" t="s">
        <v>40</v>
      </c>
      <c r="J134" t="s">
        <v>28</v>
      </c>
      <c r="K134" t="s">
        <v>215</v>
      </c>
      <c r="L134" t="s">
        <v>385</v>
      </c>
      <c r="M134" t="s">
        <v>1408</v>
      </c>
      <c r="N134" t="s">
        <v>1409</v>
      </c>
      <c r="O134" t="s">
        <v>30</v>
      </c>
      <c r="P134" t="s">
        <v>36</v>
      </c>
      <c r="Q134" t="s">
        <v>94</v>
      </c>
      <c r="R134" t="s">
        <v>1410</v>
      </c>
      <c r="S134" t="s">
        <v>1319</v>
      </c>
      <c r="T134" t="s">
        <v>385</v>
      </c>
      <c r="U134" t="s">
        <v>157</v>
      </c>
      <c r="V134" s="40">
        <v>0</v>
      </c>
      <c r="W134" s="40">
        <v>0</v>
      </c>
      <c r="X134" s="40">
        <v>0</v>
      </c>
      <c r="Y134" s="2" t="str">
        <f t="shared" si="43"/>
        <v/>
      </c>
      <c r="Z134" s="47" t="str">
        <f t="shared" si="44"/>
        <v>Cumplido</v>
      </c>
      <c r="AA134" s="8"/>
      <c r="AB134" s="8"/>
      <c r="AC134" s="8"/>
      <c r="AD134" s="8"/>
      <c r="AE134" s="8"/>
      <c r="AF134" s="42">
        <v>45233</v>
      </c>
      <c r="AG134" s="13" t="str">
        <f t="shared" si="33"/>
        <v>CUMPLE</v>
      </c>
      <c r="AH134" s="13" t="str">
        <f t="shared" si="34"/>
        <v>NO CUMPLE</v>
      </c>
      <c r="AI134" s="13" t="str">
        <f t="shared" si="35"/>
        <v>NO CUMPLE</v>
      </c>
      <c r="AJ134" s="13" t="str">
        <f t="shared" si="36"/>
        <v>NO CUMPLE</v>
      </c>
      <c r="AK134" s="13" t="str">
        <f t="shared" si="37"/>
        <v>NO CUMPLE</v>
      </c>
      <c r="AL134" s="13" t="str">
        <f t="shared" si="38"/>
        <v>CUMPLE</v>
      </c>
      <c r="AM134" s="13" t="str">
        <f t="shared" si="39"/>
        <v>NO CUMPLE</v>
      </c>
      <c r="AN134" s="13" t="str">
        <f t="shared" si="40"/>
        <v>NO CUMPLE</v>
      </c>
      <c r="AO134" s="13" t="str">
        <f t="shared" si="41"/>
        <v>NO CUMPLE</v>
      </c>
      <c r="AP134" s="13" t="str">
        <f t="shared" si="42"/>
        <v>NO CUMPLE</v>
      </c>
    </row>
    <row r="135" spans="1:42" ht="15" hidden="1" x14ac:dyDescent="0.25">
      <c r="A135" t="s">
        <v>1411</v>
      </c>
      <c r="B135" t="s">
        <v>32</v>
      </c>
      <c r="C135" t="s">
        <v>72</v>
      </c>
      <c r="D135" t="s">
        <v>58</v>
      </c>
      <c r="E135" t="s">
        <v>86</v>
      </c>
      <c r="F135" t="s">
        <v>335</v>
      </c>
      <c r="G135" t="s">
        <v>39</v>
      </c>
      <c r="H135" t="s">
        <v>34</v>
      </c>
      <c r="I135" t="s">
        <v>40</v>
      </c>
      <c r="J135" t="s">
        <v>28</v>
      </c>
      <c r="K135" t="s">
        <v>215</v>
      </c>
      <c r="L135" t="s">
        <v>385</v>
      </c>
      <c r="M135" t="s">
        <v>1412</v>
      </c>
      <c r="N135" t="s">
        <v>1413</v>
      </c>
      <c r="O135" t="s">
        <v>30</v>
      </c>
      <c r="P135" t="s">
        <v>36</v>
      </c>
      <c r="Q135" t="s">
        <v>94</v>
      </c>
      <c r="R135" t="s">
        <v>1414</v>
      </c>
      <c r="S135" t="s">
        <v>1319</v>
      </c>
      <c r="T135" t="s">
        <v>385</v>
      </c>
      <c r="U135" t="s">
        <v>157</v>
      </c>
      <c r="V135" s="40">
        <v>0</v>
      </c>
      <c r="W135" s="40">
        <v>0</v>
      </c>
      <c r="X135" s="40">
        <v>0</v>
      </c>
      <c r="Y135" s="2" t="str">
        <f t="shared" si="43"/>
        <v/>
      </c>
      <c r="Z135" s="47" t="str">
        <f t="shared" si="44"/>
        <v>Cumplido</v>
      </c>
      <c r="AA135" s="8"/>
      <c r="AB135" s="8"/>
      <c r="AC135" s="8"/>
      <c r="AD135" s="8"/>
      <c r="AE135" s="8"/>
      <c r="AF135" s="42">
        <v>45233</v>
      </c>
      <c r="AG135" s="13" t="str">
        <f t="shared" si="33"/>
        <v>CUMPLE</v>
      </c>
      <c r="AH135" s="13" t="str">
        <f t="shared" si="34"/>
        <v>NO CUMPLE</v>
      </c>
      <c r="AI135" s="13" t="str">
        <f t="shared" si="35"/>
        <v>NO CUMPLE</v>
      </c>
      <c r="AJ135" s="13" t="str">
        <f t="shared" si="36"/>
        <v>NO CUMPLE</v>
      </c>
      <c r="AK135" s="13" t="str">
        <f t="shared" si="37"/>
        <v>NO CUMPLE</v>
      </c>
      <c r="AL135" s="13" t="str">
        <f t="shared" si="38"/>
        <v>CUMPLE</v>
      </c>
      <c r="AM135" s="13" t="str">
        <f t="shared" si="39"/>
        <v>NO CUMPLE</v>
      </c>
      <c r="AN135" s="13" t="str">
        <f t="shared" si="40"/>
        <v>NO CUMPLE</v>
      </c>
      <c r="AO135" s="13" t="str">
        <f t="shared" si="41"/>
        <v>NO CUMPLE</v>
      </c>
      <c r="AP135" s="13" t="str">
        <f t="shared" si="42"/>
        <v>NO CUMPLE</v>
      </c>
    </row>
    <row r="136" spans="1:42" ht="15" hidden="1" x14ac:dyDescent="0.25">
      <c r="A136" t="s">
        <v>1415</v>
      </c>
      <c r="B136" t="s">
        <v>32</v>
      </c>
      <c r="C136" t="s">
        <v>72</v>
      </c>
      <c r="D136" t="s">
        <v>58</v>
      </c>
      <c r="E136" t="s">
        <v>86</v>
      </c>
      <c r="F136" t="s">
        <v>335</v>
      </c>
      <c r="G136" t="s">
        <v>39</v>
      </c>
      <c r="H136" t="s">
        <v>34</v>
      </c>
      <c r="I136" t="s">
        <v>40</v>
      </c>
      <c r="J136" t="s">
        <v>28</v>
      </c>
      <c r="K136" t="s">
        <v>215</v>
      </c>
      <c r="L136" t="s">
        <v>385</v>
      </c>
      <c r="M136" t="s">
        <v>1416</v>
      </c>
      <c r="N136" t="s">
        <v>1417</v>
      </c>
      <c r="O136" t="s">
        <v>30</v>
      </c>
      <c r="P136" t="s">
        <v>36</v>
      </c>
      <c r="Q136" t="s">
        <v>94</v>
      </c>
      <c r="R136" t="s">
        <v>1418</v>
      </c>
      <c r="S136" t="s">
        <v>1319</v>
      </c>
      <c r="T136" t="s">
        <v>385</v>
      </c>
      <c r="U136" t="s">
        <v>157</v>
      </c>
      <c r="V136" s="40">
        <v>0</v>
      </c>
      <c r="W136" s="40">
        <v>0</v>
      </c>
      <c r="X136" s="40">
        <v>0</v>
      </c>
      <c r="Y136" s="2" t="str">
        <f t="shared" si="43"/>
        <v/>
      </c>
      <c r="Z136" s="47" t="str">
        <f t="shared" si="44"/>
        <v>Cumplido</v>
      </c>
      <c r="AA136" s="8"/>
      <c r="AB136" s="8"/>
      <c r="AC136" s="8"/>
      <c r="AD136" s="8"/>
      <c r="AE136" s="8"/>
      <c r="AF136" s="42">
        <v>45233</v>
      </c>
      <c r="AG136" s="13" t="str">
        <f t="shared" si="33"/>
        <v>CUMPLE</v>
      </c>
      <c r="AH136" s="13" t="str">
        <f t="shared" si="34"/>
        <v>NO CUMPLE</v>
      </c>
      <c r="AI136" s="13" t="str">
        <f t="shared" si="35"/>
        <v>NO CUMPLE</v>
      </c>
      <c r="AJ136" s="13" t="str">
        <f t="shared" si="36"/>
        <v>NO CUMPLE</v>
      </c>
      <c r="AK136" s="13" t="str">
        <f t="shared" si="37"/>
        <v>NO CUMPLE</v>
      </c>
      <c r="AL136" s="13" t="str">
        <f t="shared" si="38"/>
        <v>CUMPLE</v>
      </c>
      <c r="AM136" s="13" t="str">
        <f t="shared" si="39"/>
        <v>NO CUMPLE</v>
      </c>
      <c r="AN136" s="13" t="str">
        <f t="shared" si="40"/>
        <v>NO CUMPLE</v>
      </c>
      <c r="AO136" s="13" t="str">
        <f t="shared" si="41"/>
        <v>NO CUMPLE</v>
      </c>
      <c r="AP136" s="13" t="str">
        <f t="shared" si="42"/>
        <v>NO CUMPLE</v>
      </c>
    </row>
    <row r="137" spans="1:42" ht="15" hidden="1" x14ac:dyDescent="0.25">
      <c r="A137" t="s">
        <v>1419</v>
      </c>
      <c r="B137" t="s">
        <v>32</v>
      </c>
      <c r="C137" t="s">
        <v>72</v>
      </c>
      <c r="D137" t="s">
        <v>58</v>
      </c>
      <c r="E137" t="s">
        <v>86</v>
      </c>
      <c r="F137" t="s">
        <v>335</v>
      </c>
      <c r="G137" t="s">
        <v>39</v>
      </c>
      <c r="H137" t="s">
        <v>34</v>
      </c>
      <c r="I137" t="s">
        <v>40</v>
      </c>
      <c r="J137" t="s">
        <v>28</v>
      </c>
      <c r="K137" t="s">
        <v>215</v>
      </c>
      <c r="L137" t="s">
        <v>376</v>
      </c>
      <c r="M137" t="s">
        <v>1420</v>
      </c>
      <c r="N137" t="s">
        <v>1421</v>
      </c>
      <c r="O137" t="s">
        <v>30</v>
      </c>
      <c r="P137" t="s">
        <v>36</v>
      </c>
      <c r="Q137" t="s">
        <v>50</v>
      </c>
      <c r="R137" t="s">
        <v>1422</v>
      </c>
      <c r="S137" t="s">
        <v>1319</v>
      </c>
      <c r="T137" t="s">
        <v>383</v>
      </c>
      <c r="U137" t="s">
        <v>157</v>
      </c>
      <c r="V137" s="40">
        <v>0</v>
      </c>
      <c r="W137" s="40">
        <v>0</v>
      </c>
      <c r="X137" s="40">
        <v>0</v>
      </c>
      <c r="Y137" s="2" t="str">
        <f>IF(J137="Incidente de Cliente",IF($X137&lt;=$AT$2,"Cumplido","Incumplido"),"")</f>
        <v/>
      </c>
      <c r="Z137" s="47" t="str">
        <f>IF(J137="Requerimiento de Cliente",IF($X137&lt;=$AT$3,"Cumplido","Incumplido"),"")</f>
        <v>Cumplido</v>
      </c>
      <c r="AA137" s="8"/>
      <c r="AB137" s="8"/>
      <c r="AC137" s="8"/>
      <c r="AD137" s="8"/>
      <c r="AE137" s="8"/>
      <c r="AF137" s="42">
        <v>45233</v>
      </c>
      <c r="AG137" s="13" t="str">
        <f t="shared" si="33"/>
        <v>CUMPLE</v>
      </c>
      <c r="AH137" s="13" t="str">
        <f t="shared" si="34"/>
        <v>NO CUMPLE</v>
      </c>
      <c r="AI137" s="13" t="str">
        <f t="shared" si="35"/>
        <v>NO CUMPLE</v>
      </c>
      <c r="AJ137" s="13" t="str">
        <f t="shared" si="36"/>
        <v>NO CUMPLE</v>
      </c>
      <c r="AK137" s="13" t="str">
        <f t="shared" si="37"/>
        <v>NO CUMPLE</v>
      </c>
      <c r="AL137" s="13" t="str">
        <f t="shared" si="38"/>
        <v>CUMPLE</v>
      </c>
      <c r="AM137" s="13" t="str">
        <f t="shared" si="39"/>
        <v>NO CUMPLE</v>
      </c>
      <c r="AN137" s="13" t="str">
        <f t="shared" si="40"/>
        <v>NO CUMPLE</v>
      </c>
      <c r="AO137" s="13" t="str">
        <f t="shared" si="41"/>
        <v>NO CUMPLE</v>
      </c>
      <c r="AP137" s="13" t="str">
        <f t="shared" si="42"/>
        <v>NO CUMPLE</v>
      </c>
    </row>
    <row r="138" spans="1:42" ht="15" hidden="1" x14ac:dyDescent="0.25">
      <c r="A138" t="s">
        <v>1423</v>
      </c>
      <c r="B138" t="s">
        <v>32</v>
      </c>
      <c r="C138" t="s">
        <v>72</v>
      </c>
      <c r="D138" t="s">
        <v>58</v>
      </c>
      <c r="E138" t="s">
        <v>86</v>
      </c>
      <c r="F138" t="s">
        <v>335</v>
      </c>
      <c r="G138" t="s">
        <v>39</v>
      </c>
      <c r="H138" t="s">
        <v>34</v>
      </c>
      <c r="I138" t="s">
        <v>40</v>
      </c>
      <c r="J138" t="s">
        <v>28</v>
      </c>
      <c r="K138" t="s">
        <v>215</v>
      </c>
      <c r="L138" t="s">
        <v>376</v>
      </c>
      <c r="M138" t="s">
        <v>1424</v>
      </c>
      <c r="N138" t="s">
        <v>1425</v>
      </c>
      <c r="O138" t="s">
        <v>30</v>
      </c>
      <c r="P138" t="s">
        <v>36</v>
      </c>
      <c r="Q138" t="s">
        <v>50</v>
      </c>
      <c r="R138" t="s">
        <v>1426</v>
      </c>
      <c r="S138" t="s">
        <v>1319</v>
      </c>
      <c r="T138" t="s">
        <v>383</v>
      </c>
      <c r="U138" t="s">
        <v>157</v>
      </c>
      <c r="V138" s="40">
        <v>0</v>
      </c>
      <c r="W138" s="40">
        <v>0</v>
      </c>
      <c r="X138" s="40">
        <v>0</v>
      </c>
      <c r="Y138" s="2" t="str">
        <f t="shared" si="43"/>
        <v/>
      </c>
      <c r="Z138" s="47" t="str">
        <f t="shared" si="44"/>
        <v>Cumplido</v>
      </c>
      <c r="AA138" s="8"/>
      <c r="AB138" s="8"/>
      <c r="AC138" s="8"/>
      <c r="AD138" s="8"/>
      <c r="AE138" s="8"/>
      <c r="AF138" s="42">
        <v>45233</v>
      </c>
      <c r="AG138" s="13" t="str">
        <f t="shared" si="33"/>
        <v>CUMPLE</v>
      </c>
      <c r="AH138" s="13" t="str">
        <f t="shared" si="34"/>
        <v>NO CUMPLE</v>
      </c>
      <c r="AI138" s="13" t="str">
        <f t="shared" si="35"/>
        <v>NO CUMPLE</v>
      </c>
      <c r="AJ138" s="13" t="str">
        <f t="shared" si="36"/>
        <v>NO CUMPLE</v>
      </c>
      <c r="AK138" s="13" t="str">
        <f t="shared" si="37"/>
        <v>NO CUMPLE</v>
      </c>
      <c r="AL138" s="13" t="str">
        <f t="shared" si="38"/>
        <v>CUMPLE</v>
      </c>
      <c r="AM138" s="13" t="str">
        <f t="shared" si="39"/>
        <v>NO CUMPLE</v>
      </c>
      <c r="AN138" s="13" t="str">
        <f t="shared" si="40"/>
        <v>NO CUMPLE</v>
      </c>
      <c r="AO138" s="13" t="str">
        <f t="shared" si="41"/>
        <v>NO CUMPLE</v>
      </c>
      <c r="AP138" s="13" t="str">
        <f t="shared" si="42"/>
        <v>NO CUMPLE</v>
      </c>
    </row>
    <row r="139" spans="1:42" ht="15" hidden="1" x14ac:dyDescent="0.25">
      <c r="A139" t="s">
        <v>1427</v>
      </c>
      <c r="B139" t="s">
        <v>32</v>
      </c>
      <c r="C139" t="s">
        <v>72</v>
      </c>
      <c r="D139" t="s">
        <v>58</v>
      </c>
      <c r="E139" t="s">
        <v>86</v>
      </c>
      <c r="F139" t="s">
        <v>335</v>
      </c>
      <c r="G139" t="s">
        <v>39</v>
      </c>
      <c r="H139" t="s">
        <v>34</v>
      </c>
      <c r="I139" t="s">
        <v>40</v>
      </c>
      <c r="J139" t="s">
        <v>28</v>
      </c>
      <c r="K139" t="s">
        <v>215</v>
      </c>
      <c r="L139" t="s">
        <v>376</v>
      </c>
      <c r="M139" t="s">
        <v>1428</v>
      </c>
      <c r="N139" t="s">
        <v>1429</v>
      </c>
      <c r="O139" t="s">
        <v>30</v>
      </c>
      <c r="P139" t="s">
        <v>36</v>
      </c>
      <c r="Q139" t="s">
        <v>50</v>
      </c>
      <c r="R139" t="s">
        <v>1430</v>
      </c>
      <c r="S139" t="s">
        <v>1319</v>
      </c>
      <c r="T139" t="s">
        <v>383</v>
      </c>
      <c r="U139" t="s">
        <v>157</v>
      </c>
      <c r="V139" s="40">
        <v>0</v>
      </c>
      <c r="W139" s="40">
        <v>0</v>
      </c>
      <c r="X139" s="40">
        <v>0</v>
      </c>
      <c r="Y139" s="2" t="str">
        <f t="shared" si="43"/>
        <v/>
      </c>
      <c r="Z139" s="47" t="str">
        <f t="shared" si="44"/>
        <v>Cumplido</v>
      </c>
      <c r="AA139" s="8"/>
      <c r="AB139" s="8"/>
      <c r="AC139" s="8"/>
      <c r="AD139" s="8"/>
      <c r="AE139" s="8"/>
      <c r="AF139" s="42">
        <v>45233</v>
      </c>
      <c r="AG139" s="13" t="str">
        <f t="shared" si="33"/>
        <v>CUMPLE</v>
      </c>
      <c r="AH139" s="13" t="str">
        <f t="shared" si="34"/>
        <v>NO CUMPLE</v>
      </c>
      <c r="AI139" s="13" t="str">
        <f t="shared" si="35"/>
        <v>NO CUMPLE</v>
      </c>
      <c r="AJ139" s="13" t="str">
        <f t="shared" si="36"/>
        <v>NO CUMPLE</v>
      </c>
      <c r="AK139" s="13" t="str">
        <f t="shared" si="37"/>
        <v>NO CUMPLE</v>
      </c>
      <c r="AL139" s="13" t="str">
        <f t="shared" si="38"/>
        <v>CUMPLE</v>
      </c>
      <c r="AM139" s="13" t="str">
        <f t="shared" si="39"/>
        <v>NO CUMPLE</v>
      </c>
      <c r="AN139" s="13" t="str">
        <f t="shared" si="40"/>
        <v>NO CUMPLE</v>
      </c>
      <c r="AO139" s="13" t="str">
        <f t="shared" si="41"/>
        <v>NO CUMPLE</v>
      </c>
      <c r="AP139" s="13" t="str">
        <f t="shared" si="42"/>
        <v>NO CUMPLE</v>
      </c>
    </row>
    <row r="140" spans="1:42" ht="15" hidden="1" x14ac:dyDescent="0.25">
      <c r="A140" t="s">
        <v>1431</v>
      </c>
      <c r="B140" t="s">
        <v>62</v>
      </c>
      <c r="C140" t="s">
        <v>129</v>
      </c>
      <c r="D140" t="s">
        <v>309</v>
      </c>
      <c r="E140" t="s">
        <v>469</v>
      </c>
      <c r="F140" t="s">
        <v>140</v>
      </c>
      <c r="G140" t="s">
        <v>64</v>
      </c>
      <c r="H140" t="s">
        <v>34</v>
      </c>
      <c r="I140" t="s">
        <v>40</v>
      </c>
      <c r="J140" t="s">
        <v>56</v>
      </c>
      <c r="K140" t="s">
        <v>53</v>
      </c>
      <c r="L140" t="s">
        <v>1432</v>
      </c>
      <c r="M140" t="s">
        <v>1433</v>
      </c>
      <c r="N140" t="s">
        <v>1433</v>
      </c>
      <c r="O140" t="s">
        <v>30</v>
      </c>
      <c r="P140" t="s">
        <v>190</v>
      </c>
      <c r="Q140" t="s">
        <v>190</v>
      </c>
      <c r="R140" t="s">
        <v>1434</v>
      </c>
      <c r="S140" t="s">
        <v>678</v>
      </c>
      <c r="T140" t="s">
        <v>1435</v>
      </c>
      <c r="U140" t="s">
        <v>1436</v>
      </c>
      <c r="V140" s="40">
        <v>2.8898263888888889</v>
      </c>
      <c r="W140" s="40">
        <v>2.9811111111111113</v>
      </c>
      <c r="X140" s="40">
        <v>9.1284722222222225E-2</v>
      </c>
      <c r="Y140" s="2" t="str">
        <f t="shared" si="43"/>
        <v>Cumplido</v>
      </c>
      <c r="Z140" s="47" t="str">
        <f t="shared" si="44"/>
        <v/>
      </c>
      <c r="AA140" s="8"/>
      <c r="AB140" s="8" t="str">
        <f t="shared" ref="AB140:AB141" si="45">IF($H140="1-Crítica",IF($X140&lt;=$AT$5,"Cumplido", "Incumplido"),"")</f>
        <v/>
      </c>
      <c r="AC140" s="8" t="str">
        <f t="shared" ref="AC140:AC141" si="46">IF($H140="2-Alta",IF($X140&lt;=$AT$6, "Cumplido", "Incumplido"),"")</f>
        <v/>
      </c>
      <c r="AD140" s="8" t="str">
        <f t="shared" ref="AD140:AD141" si="47">IF($H140="3-Medio",IF($X140&lt;=$AT$7, "Cumplido", "Incumplido"),"")</f>
        <v/>
      </c>
      <c r="AE140" s="8" t="str">
        <f t="shared" ref="AE140:AE141" si="48">IF($H140="4-Baja",IF($X140&lt;=$AT$8, "Cumplido", "Incumplido"),"")</f>
        <v>Cumplido</v>
      </c>
      <c r="AF140" s="42">
        <v>45233</v>
      </c>
      <c r="AG140" s="13" t="str">
        <f t="shared" si="33"/>
        <v>NO CUMPLE</v>
      </c>
      <c r="AH140" s="13" t="str">
        <f t="shared" si="34"/>
        <v>CUMPLE</v>
      </c>
      <c r="AI140" s="13" t="str">
        <f t="shared" si="35"/>
        <v>NO CUMPLE</v>
      </c>
      <c r="AJ140" s="13" t="str">
        <f t="shared" si="36"/>
        <v>NO CUMPLE</v>
      </c>
      <c r="AK140" s="13" t="str">
        <f t="shared" si="37"/>
        <v>NO CUMPLE</v>
      </c>
      <c r="AL140" s="13" t="str">
        <f t="shared" si="38"/>
        <v>NO CUMPLE</v>
      </c>
      <c r="AM140" s="13" t="str">
        <f t="shared" si="39"/>
        <v>NO CUMPLE</v>
      </c>
      <c r="AN140" s="13" t="str">
        <f t="shared" si="40"/>
        <v>NO CUMPLE</v>
      </c>
      <c r="AO140" s="13" t="str">
        <f t="shared" si="41"/>
        <v>NO CUMPLE</v>
      </c>
      <c r="AP140" s="13" t="str">
        <f t="shared" si="42"/>
        <v>CUMPLE</v>
      </c>
    </row>
    <row r="141" spans="1:42" ht="15" hidden="1" x14ac:dyDescent="0.25">
      <c r="A141" t="s">
        <v>1437</v>
      </c>
      <c r="B141" t="s">
        <v>62</v>
      </c>
      <c r="C141" t="s">
        <v>124</v>
      </c>
      <c r="D141" t="s">
        <v>309</v>
      </c>
      <c r="E141" t="s">
        <v>101</v>
      </c>
      <c r="F141" t="s">
        <v>140</v>
      </c>
      <c r="G141" t="s">
        <v>64</v>
      </c>
      <c r="H141" t="s">
        <v>34</v>
      </c>
      <c r="I141" t="s">
        <v>40</v>
      </c>
      <c r="J141" t="s">
        <v>56</v>
      </c>
      <c r="K141" t="s">
        <v>53</v>
      </c>
      <c r="L141" t="s">
        <v>493</v>
      </c>
      <c r="M141" t="s">
        <v>1438</v>
      </c>
      <c r="N141" t="s">
        <v>1438</v>
      </c>
      <c r="O141" t="s">
        <v>30</v>
      </c>
      <c r="P141" t="s">
        <v>190</v>
      </c>
      <c r="Q141" t="s">
        <v>190</v>
      </c>
      <c r="R141" t="s">
        <v>1439</v>
      </c>
      <c r="S141" t="s">
        <v>807</v>
      </c>
      <c r="T141" t="s">
        <v>1440</v>
      </c>
      <c r="U141" t="s">
        <v>1441</v>
      </c>
      <c r="V141" s="40">
        <v>0.66688657407407403</v>
      </c>
      <c r="W141" s="40">
        <v>0.67652777777777784</v>
      </c>
      <c r="X141" s="40">
        <v>9.6412037037037039E-3</v>
      </c>
      <c r="Y141" s="2" t="str">
        <f t="shared" si="43"/>
        <v>Cumplido</v>
      </c>
      <c r="Z141" s="47" t="str">
        <f t="shared" si="44"/>
        <v/>
      </c>
      <c r="AA141" s="8"/>
      <c r="AB141" s="8" t="str">
        <f t="shared" si="45"/>
        <v/>
      </c>
      <c r="AC141" s="8" t="str">
        <f t="shared" si="46"/>
        <v/>
      </c>
      <c r="AD141" s="8" t="str">
        <f t="shared" si="47"/>
        <v/>
      </c>
      <c r="AE141" s="8" t="str">
        <f t="shared" si="48"/>
        <v>Cumplido</v>
      </c>
      <c r="AF141" s="42">
        <v>45233</v>
      </c>
      <c r="AG141" s="13" t="str">
        <f t="shared" si="33"/>
        <v>CUMPLE</v>
      </c>
      <c r="AH141" s="13" t="str">
        <f t="shared" si="34"/>
        <v>NO CUMPLE</v>
      </c>
      <c r="AI141" s="13" t="str">
        <f t="shared" si="35"/>
        <v>NO CUMPLE</v>
      </c>
      <c r="AJ141" s="13" t="str">
        <f t="shared" si="36"/>
        <v>NO CUMPLE</v>
      </c>
      <c r="AK141" s="13" t="str">
        <f t="shared" si="37"/>
        <v>NO CUMPLE</v>
      </c>
      <c r="AL141" s="13" t="str">
        <f t="shared" si="38"/>
        <v>NO CUMPLE</v>
      </c>
      <c r="AM141" s="13" t="str">
        <f t="shared" si="39"/>
        <v>NO CUMPLE</v>
      </c>
      <c r="AN141" s="13" t="str">
        <f t="shared" si="40"/>
        <v>NO CUMPLE</v>
      </c>
      <c r="AO141" s="13" t="str">
        <f t="shared" si="41"/>
        <v>CUMPLE</v>
      </c>
      <c r="AP141" s="13" t="str">
        <f t="shared" si="42"/>
        <v>NO CUMPLE</v>
      </c>
    </row>
    <row r="142" spans="1:42" ht="15" hidden="1" x14ac:dyDescent="0.25">
      <c r="A142" t="s">
        <v>1442</v>
      </c>
      <c r="B142" t="s">
        <v>32</v>
      </c>
      <c r="C142" t="s">
        <v>60</v>
      </c>
      <c r="D142" t="s">
        <v>58</v>
      </c>
      <c r="E142" t="s">
        <v>327</v>
      </c>
      <c r="F142" t="s">
        <v>328</v>
      </c>
      <c r="G142" t="s">
        <v>39</v>
      </c>
      <c r="H142" t="s">
        <v>34</v>
      </c>
      <c r="I142" t="s">
        <v>40</v>
      </c>
      <c r="J142" t="s">
        <v>28</v>
      </c>
      <c r="K142" t="s">
        <v>48</v>
      </c>
      <c r="L142" t="s">
        <v>270</v>
      </c>
      <c r="M142" t="s">
        <v>1443</v>
      </c>
      <c r="N142" t="s">
        <v>1444</v>
      </c>
      <c r="O142" t="s">
        <v>30</v>
      </c>
      <c r="P142" t="s">
        <v>44</v>
      </c>
      <c r="Q142" t="s">
        <v>45</v>
      </c>
      <c r="R142" t="s">
        <v>1445</v>
      </c>
      <c r="S142" t="s">
        <v>1319</v>
      </c>
      <c r="T142" t="s">
        <v>425</v>
      </c>
      <c r="U142" t="s">
        <v>157</v>
      </c>
      <c r="V142" s="40">
        <v>0</v>
      </c>
      <c r="W142" s="40">
        <v>0</v>
      </c>
      <c r="X142" s="40">
        <v>0</v>
      </c>
      <c r="Y142" s="2" t="str">
        <f t="shared" si="43"/>
        <v/>
      </c>
      <c r="Z142" s="47" t="str">
        <f t="shared" si="44"/>
        <v>Cumplido</v>
      </c>
      <c r="AA142" s="8"/>
      <c r="AB142" s="8"/>
      <c r="AC142" s="8"/>
      <c r="AD142" s="8"/>
      <c r="AE142" s="8"/>
      <c r="AF142" s="42">
        <v>45233</v>
      </c>
      <c r="AG142" s="13" t="str">
        <f t="shared" si="33"/>
        <v>CUMPLE</v>
      </c>
      <c r="AH142" s="13" t="str">
        <f t="shared" si="34"/>
        <v>NO CUMPLE</v>
      </c>
      <c r="AI142" s="13" t="str">
        <f t="shared" si="35"/>
        <v>NO CUMPLE</v>
      </c>
      <c r="AJ142" s="13" t="str">
        <f t="shared" si="36"/>
        <v>NO CUMPLE</v>
      </c>
      <c r="AK142" s="13" t="str">
        <f t="shared" si="37"/>
        <v>NO CUMPLE</v>
      </c>
      <c r="AL142" s="13" t="str">
        <f t="shared" si="38"/>
        <v>CUMPLE</v>
      </c>
      <c r="AM142" s="13" t="str">
        <f t="shared" si="39"/>
        <v>NO CUMPLE</v>
      </c>
      <c r="AN142" s="13" t="str">
        <f t="shared" si="40"/>
        <v>NO CUMPLE</v>
      </c>
      <c r="AO142" s="13" t="str">
        <f t="shared" si="41"/>
        <v>NO CUMPLE</v>
      </c>
      <c r="AP142" s="13" t="str">
        <f t="shared" si="42"/>
        <v>NO CUMPLE</v>
      </c>
    </row>
    <row r="143" spans="1:42" ht="15" hidden="1" x14ac:dyDescent="0.25">
      <c r="A143" t="s">
        <v>1446</v>
      </c>
      <c r="B143" t="s">
        <v>32</v>
      </c>
      <c r="C143" t="s">
        <v>60</v>
      </c>
      <c r="D143" t="s">
        <v>58</v>
      </c>
      <c r="E143" t="s">
        <v>327</v>
      </c>
      <c r="F143" t="s">
        <v>328</v>
      </c>
      <c r="G143" t="s">
        <v>39</v>
      </c>
      <c r="H143" t="s">
        <v>34</v>
      </c>
      <c r="I143" t="s">
        <v>40</v>
      </c>
      <c r="J143" t="s">
        <v>28</v>
      </c>
      <c r="K143" t="s">
        <v>48</v>
      </c>
      <c r="L143" t="s">
        <v>146</v>
      </c>
      <c r="M143" t="s">
        <v>1447</v>
      </c>
      <c r="N143" t="s">
        <v>1448</v>
      </c>
      <c r="O143" t="s">
        <v>30</v>
      </c>
      <c r="P143" t="s">
        <v>44</v>
      </c>
      <c r="Q143" t="s">
        <v>45</v>
      </c>
      <c r="R143" t="s">
        <v>1449</v>
      </c>
      <c r="S143" t="s">
        <v>807</v>
      </c>
      <c r="T143" t="s">
        <v>428</v>
      </c>
      <c r="U143" t="s">
        <v>177</v>
      </c>
      <c r="V143" s="40">
        <v>0</v>
      </c>
      <c r="W143" s="40">
        <v>0</v>
      </c>
      <c r="X143" s="40">
        <v>0</v>
      </c>
      <c r="Y143" s="2" t="str">
        <f t="shared" si="43"/>
        <v/>
      </c>
      <c r="Z143" s="47" t="str">
        <f t="shared" si="44"/>
        <v>Cumplido</v>
      </c>
      <c r="AA143" s="8"/>
      <c r="AB143" s="8"/>
      <c r="AC143" s="8"/>
      <c r="AD143" s="8"/>
      <c r="AE143" s="8"/>
      <c r="AF143" s="42">
        <v>45233</v>
      </c>
      <c r="AG143" s="13" t="str">
        <f t="shared" si="33"/>
        <v>CUMPLE</v>
      </c>
      <c r="AH143" s="13" t="str">
        <f t="shared" si="34"/>
        <v>NO CUMPLE</v>
      </c>
      <c r="AI143" s="13" t="str">
        <f t="shared" si="35"/>
        <v>NO CUMPLE</v>
      </c>
      <c r="AJ143" s="13" t="str">
        <f t="shared" si="36"/>
        <v>NO CUMPLE</v>
      </c>
      <c r="AK143" s="13" t="str">
        <f t="shared" si="37"/>
        <v>NO CUMPLE</v>
      </c>
      <c r="AL143" s="13" t="str">
        <f t="shared" si="38"/>
        <v>CUMPLE</v>
      </c>
      <c r="AM143" s="13" t="str">
        <f t="shared" si="39"/>
        <v>NO CUMPLE</v>
      </c>
      <c r="AN143" s="13" t="str">
        <f t="shared" si="40"/>
        <v>NO CUMPLE</v>
      </c>
      <c r="AO143" s="13" t="str">
        <f t="shared" si="41"/>
        <v>NO CUMPLE</v>
      </c>
      <c r="AP143" s="13" t="str">
        <f t="shared" si="42"/>
        <v>NO CUMPLE</v>
      </c>
    </row>
    <row r="144" spans="1:42" ht="15" hidden="1" x14ac:dyDescent="0.25">
      <c r="A144" t="s">
        <v>1450</v>
      </c>
      <c r="B144" t="s">
        <v>79</v>
      </c>
      <c r="C144" t="s">
        <v>102</v>
      </c>
      <c r="D144" t="s">
        <v>211</v>
      </c>
      <c r="E144" t="s">
        <v>194</v>
      </c>
      <c r="F144" t="s">
        <v>453</v>
      </c>
      <c r="G144" t="s">
        <v>39</v>
      </c>
      <c r="H144" t="s">
        <v>34</v>
      </c>
      <c r="I144" t="s">
        <v>40</v>
      </c>
      <c r="J144" t="s">
        <v>28</v>
      </c>
      <c r="K144" t="s">
        <v>48</v>
      </c>
      <c r="L144" t="s">
        <v>212</v>
      </c>
      <c r="M144" t="s">
        <v>1451</v>
      </c>
      <c r="N144" t="s">
        <v>1452</v>
      </c>
      <c r="O144" t="s">
        <v>30</v>
      </c>
      <c r="P144" t="s">
        <v>36</v>
      </c>
      <c r="Q144" t="s">
        <v>94</v>
      </c>
      <c r="R144" t="s">
        <v>1453</v>
      </c>
      <c r="S144" t="s">
        <v>807</v>
      </c>
      <c r="T144"/>
      <c r="U144" t="s">
        <v>210</v>
      </c>
      <c r="V144" s="40">
        <v>0</v>
      </c>
      <c r="W144" s="40">
        <v>0</v>
      </c>
      <c r="X144" s="40">
        <v>0</v>
      </c>
      <c r="Y144" s="2" t="str">
        <f t="shared" si="43"/>
        <v/>
      </c>
      <c r="Z144" s="47" t="str">
        <f t="shared" si="44"/>
        <v>Cumplido</v>
      </c>
      <c r="AA144" s="8"/>
      <c r="AB144" s="8"/>
      <c r="AC144" s="8"/>
      <c r="AD144" s="8"/>
      <c r="AE144" s="8"/>
      <c r="AF144" s="42">
        <v>45233</v>
      </c>
      <c r="AG144" s="13" t="str">
        <f t="shared" si="33"/>
        <v>CUMPLE</v>
      </c>
      <c r="AH144" s="13" t="str">
        <f t="shared" si="34"/>
        <v>NO CUMPLE</v>
      </c>
      <c r="AI144" s="13" t="str">
        <f t="shared" si="35"/>
        <v>NO CUMPLE</v>
      </c>
      <c r="AJ144" s="13" t="str">
        <f t="shared" si="36"/>
        <v>NO CUMPLE</v>
      </c>
      <c r="AK144" s="13" t="str">
        <f t="shared" si="37"/>
        <v>NO CUMPLE</v>
      </c>
      <c r="AL144" s="13" t="str">
        <f t="shared" si="38"/>
        <v>CUMPLE</v>
      </c>
      <c r="AM144" s="13" t="str">
        <f t="shared" si="39"/>
        <v>NO CUMPLE</v>
      </c>
      <c r="AN144" s="13" t="str">
        <f t="shared" si="40"/>
        <v>NO CUMPLE</v>
      </c>
      <c r="AO144" s="13" t="str">
        <f t="shared" si="41"/>
        <v>NO CUMPLE</v>
      </c>
      <c r="AP144" s="13" t="str">
        <f t="shared" si="42"/>
        <v>NO CUMPLE</v>
      </c>
    </row>
    <row r="145" spans="1:42" ht="15" hidden="1" x14ac:dyDescent="0.25">
      <c r="A145" t="s">
        <v>1454</v>
      </c>
      <c r="B145" t="s">
        <v>117</v>
      </c>
      <c r="C145" t="s">
        <v>102</v>
      </c>
      <c r="D145" t="s">
        <v>58</v>
      </c>
      <c r="E145" t="s">
        <v>97</v>
      </c>
      <c r="F145" t="s">
        <v>100</v>
      </c>
      <c r="G145" t="s">
        <v>39</v>
      </c>
      <c r="H145" t="s">
        <v>34</v>
      </c>
      <c r="I145" t="s">
        <v>40</v>
      </c>
      <c r="J145" t="s">
        <v>28</v>
      </c>
      <c r="K145" t="s">
        <v>171</v>
      </c>
      <c r="L145" t="s">
        <v>179</v>
      </c>
      <c r="M145" t="s">
        <v>1455</v>
      </c>
      <c r="N145" t="s">
        <v>1456</v>
      </c>
      <c r="O145" t="s">
        <v>30</v>
      </c>
      <c r="P145" t="s">
        <v>36</v>
      </c>
      <c r="Q145" t="s">
        <v>94</v>
      </c>
      <c r="R145" t="s">
        <v>1457</v>
      </c>
      <c r="S145" t="s">
        <v>1319</v>
      </c>
      <c r="T145" t="s">
        <v>179</v>
      </c>
      <c r="U145" t="s">
        <v>157</v>
      </c>
      <c r="V145" s="40">
        <v>0</v>
      </c>
      <c r="W145" s="40">
        <v>0</v>
      </c>
      <c r="X145" s="40">
        <v>0</v>
      </c>
      <c r="Y145" s="2" t="str">
        <f t="shared" si="43"/>
        <v/>
      </c>
      <c r="Z145" s="47" t="str">
        <f t="shared" si="44"/>
        <v>Cumplido</v>
      </c>
      <c r="AA145" s="8"/>
      <c r="AB145" s="8"/>
      <c r="AC145" s="8"/>
      <c r="AD145" s="8"/>
      <c r="AE145" s="8"/>
      <c r="AF145" s="42">
        <v>45233</v>
      </c>
      <c r="AG145" s="13" t="str">
        <f t="shared" si="33"/>
        <v>CUMPLE</v>
      </c>
      <c r="AH145" s="13" t="str">
        <f t="shared" si="34"/>
        <v>NO CUMPLE</v>
      </c>
      <c r="AI145" s="13" t="str">
        <f t="shared" si="35"/>
        <v>NO CUMPLE</v>
      </c>
      <c r="AJ145" s="13" t="str">
        <f t="shared" si="36"/>
        <v>NO CUMPLE</v>
      </c>
      <c r="AK145" s="13" t="str">
        <f t="shared" si="37"/>
        <v>NO CUMPLE</v>
      </c>
      <c r="AL145" s="13" t="str">
        <f t="shared" si="38"/>
        <v>CUMPLE</v>
      </c>
      <c r="AM145" s="13" t="str">
        <f t="shared" si="39"/>
        <v>NO CUMPLE</v>
      </c>
      <c r="AN145" s="13" t="str">
        <f t="shared" si="40"/>
        <v>NO CUMPLE</v>
      </c>
      <c r="AO145" s="13" t="str">
        <f t="shared" si="41"/>
        <v>NO CUMPLE</v>
      </c>
      <c r="AP145" s="13" t="str">
        <f t="shared" si="42"/>
        <v>NO CUMPLE</v>
      </c>
    </row>
    <row r="146" spans="1:42" ht="15" hidden="1" x14ac:dyDescent="0.25">
      <c r="A146" t="s">
        <v>1458</v>
      </c>
      <c r="B146" t="s">
        <v>79</v>
      </c>
      <c r="C146" t="s">
        <v>72</v>
      </c>
      <c r="D146" t="s">
        <v>58</v>
      </c>
      <c r="E146" t="s">
        <v>93</v>
      </c>
      <c r="F146" t="s">
        <v>322</v>
      </c>
      <c r="G146" t="s">
        <v>39</v>
      </c>
      <c r="H146" t="s">
        <v>34</v>
      </c>
      <c r="I146" t="s">
        <v>40</v>
      </c>
      <c r="J146" t="s">
        <v>28</v>
      </c>
      <c r="K146" t="s">
        <v>215</v>
      </c>
      <c r="L146" t="s">
        <v>166</v>
      </c>
      <c r="M146" t="s">
        <v>1459</v>
      </c>
      <c r="N146" t="s">
        <v>1460</v>
      </c>
      <c r="O146" t="s">
        <v>30</v>
      </c>
      <c r="P146" t="s">
        <v>44</v>
      </c>
      <c r="Q146" t="s">
        <v>45</v>
      </c>
      <c r="R146" t="s">
        <v>1461</v>
      </c>
      <c r="S146" t="s">
        <v>1319</v>
      </c>
      <c r="T146" t="s">
        <v>166</v>
      </c>
      <c r="U146" t="s">
        <v>157</v>
      </c>
      <c r="V146" s="40">
        <v>0</v>
      </c>
      <c r="W146" s="40">
        <v>5.1956018518518519E-2</v>
      </c>
      <c r="X146" s="40">
        <v>5.1956018518518519E-2</v>
      </c>
      <c r="Y146" s="2" t="str">
        <f>IF(J146="Incidente de Cliente",IF($X146&lt;=$AT$2,"Cumplido","Incumplido"),"")</f>
        <v/>
      </c>
      <c r="Z146" s="47" t="str">
        <f>IF(J146="Requerimiento de Cliente",IF($X146&lt;=$AT$3,"Cumplido","Incumplido"),"")</f>
        <v>Cumplido</v>
      </c>
      <c r="AA146" s="8"/>
      <c r="AB146" s="8"/>
      <c r="AC146" s="8"/>
      <c r="AD146" s="8"/>
      <c r="AE146" s="8"/>
      <c r="AF146" s="42">
        <v>45237</v>
      </c>
      <c r="AG146" s="13" t="str">
        <f t="shared" si="33"/>
        <v>NO CUMPLE</v>
      </c>
      <c r="AH146" s="13" t="str">
        <f t="shared" si="34"/>
        <v>CUMPLE</v>
      </c>
      <c r="AI146" s="13" t="str">
        <f t="shared" si="35"/>
        <v>NO CUMPLE</v>
      </c>
      <c r="AJ146" s="13" t="str">
        <f t="shared" si="36"/>
        <v>NO CUMPLE</v>
      </c>
      <c r="AK146" s="13" t="str">
        <f t="shared" si="37"/>
        <v>NO CUMPLE</v>
      </c>
      <c r="AL146" s="13" t="str">
        <f t="shared" si="38"/>
        <v>NO CUMPLE</v>
      </c>
      <c r="AM146" s="13" t="str">
        <f t="shared" si="39"/>
        <v>CUMPLE</v>
      </c>
      <c r="AN146" s="13" t="str">
        <f t="shared" si="40"/>
        <v>NO CUMPLE</v>
      </c>
      <c r="AO146" s="13" t="str">
        <f t="shared" si="41"/>
        <v>NO CUMPLE</v>
      </c>
      <c r="AP146" s="13" t="str">
        <f t="shared" si="42"/>
        <v>NO CUMPLE</v>
      </c>
    </row>
    <row r="147" spans="1:42" ht="15" hidden="1" x14ac:dyDescent="0.25">
      <c r="A147" t="s">
        <v>1462</v>
      </c>
      <c r="B147" t="s">
        <v>79</v>
      </c>
      <c r="C147" t="s">
        <v>72</v>
      </c>
      <c r="D147" t="s">
        <v>58</v>
      </c>
      <c r="E147" t="s">
        <v>93</v>
      </c>
      <c r="F147" t="s">
        <v>322</v>
      </c>
      <c r="G147" t="s">
        <v>39</v>
      </c>
      <c r="H147" t="s">
        <v>34</v>
      </c>
      <c r="I147" t="s">
        <v>40</v>
      </c>
      <c r="J147" t="s">
        <v>28</v>
      </c>
      <c r="K147" t="s">
        <v>215</v>
      </c>
      <c r="L147" t="s">
        <v>406</v>
      </c>
      <c r="M147" t="s">
        <v>1463</v>
      </c>
      <c r="N147" t="s">
        <v>1464</v>
      </c>
      <c r="O147" t="s">
        <v>30</v>
      </c>
      <c r="P147" t="s">
        <v>44</v>
      </c>
      <c r="Q147" t="s">
        <v>45</v>
      </c>
      <c r="R147" t="s">
        <v>1465</v>
      </c>
      <c r="S147" t="s">
        <v>1319</v>
      </c>
      <c r="T147" t="s">
        <v>406</v>
      </c>
      <c r="U147" t="s">
        <v>157</v>
      </c>
      <c r="V147" s="40">
        <v>0</v>
      </c>
      <c r="W147" s="40">
        <v>5.1168981481481489E-2</v>
      </c>
      <c r="X147" s="40">
        <v>5.1168981481481489E-2</v>
      </c>
      <c r="Y147" s="2" t="str">
        <f t="shared" si="43"/>
        <v/>
      </c>
      <c r="Z147" s="47" t="str">
        <f t="shared" si="44"/>
        <v>Cumplido</v>
      </c>
      <c r="AA147" s="8"/>
      <c r="AB147" s="8"/>
      <c r="AC147" s="8"/>
      <c r="AD147" s="8"/>
      <c r="AE147" s="8"/>
      <c r="AF147" s="42">
        <v>45233</v>
      </c>
      <c r="AG147" s="13" t="str">
        <f t="shared" si="33"/>
        <v>NO CUMPLE</v>
      </c>
      <c r="AH147" s="13" t="str">
        <f t="shared" si="34"/>
        <v>CUMPLE</v>
      </c>
      <c r="AI147" s="13" t="str">
        <f t="shared" si="35"/>
        <v>NO CUMPLE</v>
      </c>
      <c r="AJ147" s="13" t="str">
        <f t="shared" si="36"/>
        <v>NO CUMPLE</v>
      </c>
      <c r="AK147" s="13" t="str">
        <f t="shared" si="37"/>
        <v>NO CUMPLE</v>
      </c>
      <c r="AL147" s="13" t="str">
        <f t="shared" si="38"/>
        <v>NO CUMPLE</v>
      </c>
      <c r="AM147" s="13" t="str">
        <f t="shared" si="39"/>
        <v>CUMPLE</v>
      </c>
      <c r="AN147" s="13" t="str">
        <f t="shared" si="40"/>
        <v>NO CUMPLE</v>
      </c>
      <c r="AO147" s="13" t="str">
        <f t="shared" si="41"/>
        <v>NO CUMPLE</v>
      </c>
      <c r="AP147" s="13" t="str">
        <f t="shared" si="42"/>
        <v>NO CUMPLE</v>
      </c>
    </row>
    <row r="148" spans="1:42" ht="15" hidden="1" x14ac:dyDescent="0.25">
      <c r="A148" t="s">
        <v>1466</v>
      </c>
      <c r="B148" t="s">
        <v>79</v>
      </c>
      <c r="C148" t="s">
        <v>72</v>
      </c>
      <c r="D148" t="s">
        <v>58</v>
      </c>
      <c r="E148" t="s">
        <v>93</v>
      </c>
      <c r="F148" t="s">
        <v>322</v>
      </c>
      <c r="G148" t="s">
        <v>39</v>
      </c>
      <c r="H148" t="s">
        <v>34</v>
      </c>
      <c r="I148" t="s">
        <v>40</v>
      </c>
      <c r="J148" t="s">
        <v>28</v>
      </c>
      <c r="K148" t="s">
        <v>215</v>
      </c>
      <c r="L148" t="s">
        <v>168</v>
      </c>
      <c r="M148" t="s">
        <v>1467</v>
      </c>
      <c r="N148" t="s">
        <v>1468</v>
      </c>
      <c r="O148" t="s">
        <v>30</v>
      </c>
      <c r="P148" t="s">
        <v>44</v>
      </c>
      <c r="Q148" t="s">
        <v>45</v>
      </c>
      <c r="R148" t="s">
        <v>1469</v>
      </c>
      <c r="S148" t="s">
        <v>807</v>
      </c>
      <c r="T148" t="s">
        <v>168</v>
      </c>
      <c r="U148" t="s">
        <v>157</v>
      </c>
      <c r="V148" s="40">
        <v>0</v>
      </c>
      <c r="W148" s="40">
        <v>9.5370370370370369E-2</v>
      </c>
      <c r="X148" s="40">
        <v>9.5370370370370369E-2</v>
      </c>
      <c r="Y148" s="2" t="str">
        <f t="shared" si="43"/>
        <v/>
      </c>
      <c r="Z148" s="47" t="str">
        <f t="shared" si="44"/>
        <v>Cumplido</v>
      </c>
      <c r="AA148" s="8"/>
      <c r="AB148" s="8"/>
      <c r="AC148" s="8"/>
      <c r="AD148" s="8"/>
      <c r="AE148" s="8"/>
      <c r="AF148" s="42">
        <v>45233</v>
      </c>
      <c r="AG148" s="13" t="str">
        <f t="shared" si="33"/>
        <v>NO CUMPLE</v>
      </c>
      <c r="AH148" s="13" t="str">
        <f t="shared" si="34"/>
        <v>CUMPLE</v>
      </c>
      <c r="AI148" s="13" t="str">
        <f t="shared" si="35"/>
        <v>NO CUMPLE</v>
      </c>
      <c r="AJ148" s="13" t="str">
        <f t="shared" si="36"/>
        <v>NO CUMPLE</v>
      </c>
      <c r="AK148" s="13" t="str">
        <f t="shared" si="37"/>
        <v>NO CUMPLE</v>
      </c>
      <c r="AL148" s="13" t="str">
        <f t="shared" si="38"/>
        <v>NO CUMPLE</v>
      </c>
      <c r="AM148" s="13" t="str">
        <f t="shared" si="39"/>
        <v>CUMPLE</v>
      </c>
      <c r="AN148" s="13" t="str">
        <f t="shared" si="40"/>
        <v>NO CUMPLE</v>
      </c>
      <c r="AO148" s="13" t="str">
        <f t="shared" si="41"/>
        <v>NO CUMPLE</v>
      </c>
      <c r="AP148" s="13" t="str">
        <f t="shared" si="42"/>
        <v>NO CUMPLE</v>
      </c>
    </row>
    <row r="149" spans="1:42" ht="15" hidden="1" x14ac:dyDescent="0.25">
      <c r="A149" t="s">
        <v>1470</v>
      </c>
      <c r="B149" t="s">
        <v>79</v>
      </c>
      <c r="C149" t="s">
        <v>72</v>
      </c>
      <c r="D149" t="s">
        <v>58</v>
      </c>
      <c r="E149" t="s">
        <v>93</v>
      </c>
      <c r="F149" t="s">
        <v>322</v>
      </c>
      <c r="G149" t="s">
        <v>39</v>
      </c>
      <c r="H149" t="s">
        <v>34</v>
      </c>
      <c r="I149" t="s">
        <v>40</v>
      </c>
      <c r="J149" t="s">
        <v>28</v>
      </c>
      <c r="K149" t="s">
        <v>215</v>
      </c>
      <c r="L149" t="s">
        <v>167</v>
      </c>
      <c r="M149" t="s">
        <v>1471</v>
      </c>
      <c r="N149" t="s">
        <v>1472</v>
      </c>
      <c r="O149" t="s">
        <v>30</v>
      </c>
      <c r="P149" t="s">
        <v>44</v>
      </c>
      <c r="Q149" t="s">
        <v>45</v>
      </c>
      <c r="R149" t="s">
        <v>1473</v>
      </c>
      <c r="S149" t="s">
        <v>1319</v>
      </c>
      <c r="T149" t="s">
        <v>167</v>
      </c>
      <c r="U149" t="s">
        <v>157</v>
      </c>
      <c r="V149" s="40">
        <v>0</v>
      </c>
      <c r="W149" s="40">
        <v>2.8738425925925928E-2</v>
      </c>
      <c r="X149" s="40">
        <v>2.8738425925925928E-2</v>
      </c>
      <c r="Y149" s="2" t="str">
        <f t="shared" si="43"/>
        <v/>
      </c>
      <c r="Z149" s="47" t="str">
        <f t="shared" si="44"/>
        <v>Cumplido</v>
      </c>
      <c r="AA149" s="8"/>
      <c r="AB149" s="8"/>
      <c r="AC149" s="8"/>
      <c r="AD149" s="8"/>
      <c r="AE149" s="8"/>
      <c r="AF149" s="42">
        <v>45233</v>
      </c>
      <c r="AG149" s="13" t="str">
        <f t="shared" si="33"/>
        <v>CUMPLE</v>
      </c>
      <c r="AH149" s="13" t="str">
        <f t="shared" si="34"/>
        <v>NO CUMPLE</v>
      </c>
      <c r="AI149" s="13" t="str">
        <f t="shared" si="35"/>
        <v>NO CUMPLE</v>
      </c>
      <c r="AJ149" s="13" t="str">
        <f t="shared" si="36"/>
        <v>NO CUMPLE</v>
      </c>
      <c r="AK149" s="13" t="str">
        <f t="shared" si="37"/>
        <v>NO CUMPLE</v>
      </c>
      <c r="AL149" s="13" t="str">
        <f t="shared" si="38"/>
        <v>CUMPLE</v>
      </c>
      <c r="AM149" s="13" t="str">
        <f t="shared" si="39"/>
        <v>NO CUMPLE</v>
      </c>
      <c r="AN149" s="13" t="str">
        <f t="shared" si="40"/>
        <v>NO CUMPLE</v>
      </c>
      <c r="AO149" s="13" t="str">
        <f t="shared" si="41"/>
        <v>NO CUMPLE</v>
      </c>
      <c r="AP149" s="13" t="str">
        <f t="shared" si="42"/>
        <v>NO CUMPLE</v>
      </c>
    </row>
    <row r="150" spans="1:42" ht="15" hidden="1" x14ac:dyDescent="0.25">
      <c r="A150" t="s">
        <v>1474</v>
      </c>
      <c r="B150" t="s">
        <v>79</v>
      </c>
      <c r="C150" t="s">
        <v>72</v>
      </c>
      <c r="D150" t="s">
        <v>58</v>
      </c>
      <c r="E150" t="s">
        <v>93</v>
      </c>
      <c r="F150" t="s">
        <v>322</v>
      </c>
      <c r="G150" t="s">
        <v>39</v>
      </c>
      <c r="H150" t="s">
        <v>34</v>
      </c>
      <c r="I150" t="s">
        <v>40</v>
      </c>
      <c r="J150" t="s">
        <v>28</v>
      </c>
      <c r="K150" t="s">
        <v>215</v>
      </c>
      <c r="L150" t="s">
        <v>407</v>
      </c>
      <c r="M150" t="s">
        <v>1475</v>
      </c>
      <c r="N150" t="s">
        <v>1476</v>
      </c>
      <c r="O150" t="s">
        <v>30</v>
      </c>
      <c r="P150" t="s">
        <v>44</v>
      </c>
      <c r="Q150" t="s">
        <v>45</v>
      </c>
      <c r="R150" t="s">
        <v>1477</v>
      </c>
      <c r="S150" t="s">
        <v>1319</v>
      </c>
      <c r="T150" t="s">
        <v>407</v>
      </c>
      <c r="U150" t="s">
        <v>157</v>
      </c>
      <c r="V150" s="40">
        <v>0</v>
      </c>
      <c r="W150" s="40">
        <v>2.854166666666667E-2</v>
      </c>
      <c r="X150" s="40">
        <v>2.854166666666667E-2</v>
      </c>
      <c r="Y150" s="2" t="str">
        <f t="shared" si="43"/>
        <v/>
      </c>
      <c r="Z150" s="47" t="str">
        <f t="shared" si="44"/>
        <v>Cumplido</v>
      </c>
      <c r="AA150" s="8"/>
      <c r="AB150" s="8"/>
      <c r="AC150" s="8"/>
      <c r="AD150" s="8"/>
      <c r="AE150" s="8"/>
      <c r="AF150" s="42">
        <v>45233</v>
      </c>
      <c r="AG150" s="13" t="str">
        <f t="shared" si="33"/>
        <v>CUMPLE</v>
      </c>
      <c r="AH150" s="13" t="str">
        <f t="shared" si="34"/>
        <v>NO CUMPLE</v>
      </c>
      <c r="AI150" s="13" t="str">
        <f t="shared" si="35"/>
        <v>NO CUMPLE</v>
      </c>
      <c r="AJ150" s="13" t="str">
        <f t="shared" si="36"/>
        <v>NO CUMPLE</v>
      </c>
      <c r="AK150" s="13" t="str">
        <f t="shared" si="37"/>
        <v>NO CUMPLE</v>
      </c>
      <c r="AL150" s="13" t="str">
        <f t="shared" si="38"/>
        <v>CUMPLE</v>
      </c>
      <c r="AM150" s="13" t="str">
        <f t="shared" si="39"/>
        <v>NO CUMPLE</v>
      </c>
      <c r="AN150" s="13" t="str">
        <f t="shared" si="40"/>
        <v>NO CUMPLE</v>
      </c>
      <c r="AO150" s="13" t="str">
        <f t="shared" si="41"/>
        <v>NO CUMPLE</v>
      </c>
      <c r="AP150" s="13" t="str">
        <f t="shared" si="42"/>
        <v>NO CUMPLE</v>
      </c>
    </row>
    <row r="151" spans="1:42" ht="15" hidden="1" x14ac:dyDescent="0.25">
      <c r="A151" t="s">
        <v>1478</v>
      </c>
      <c r="B151" t="s">
        <v>32</v>
      </c>
      <c r="C151" t="s">
        <v>49</v>
      </c>
      <c r="D151" t="s">
        <v>217</v>
      </c>
      <c r="E151" t="s">
        <v>360</v>
      </c>
      <c r="F151" t="s">
        <v>470</v>
      </c>
      <c r="G151" t="s">
        <v>25</v>
      </c>
      <c r="H151" t="s">
        <v>26</v>
      </c>
      <c r="I151" t="s">
        <v>35</v>
      </c>
      <c r="J151" t="s">
        <v>28</v>
      </c>
      <c r="K151" t="s">
        <v>359</v>
      </c>
      <c r="L151" t="s">
        <v>479</v>
      </c>
      <c r="M151" t="s">
        <v>1479</v>
      </c>
      <c r="N151" t="s">
        <v>1480</v>
      </c>
      <c r="O151" t="s">
        <v>30</v>
      </c>
      <c r="P151" t="s">
        <v>31</v>
      </c>
      <c r="Q151" t="s">
        <v>24</v>
      </c>
      <c r="R151" t="s">
        <v>1481</v>
      </c>
      <c r="S151" t="s">
        <v>716</v>
      </c>
      <c r="T151" t="s">
        <v>1482</v>
      </c>
      <c r="U151"/>
      <c r="V151" s="40">
        <v>1.6583333333333332</v>
      </c>
      <c r="W151" s="40">
        <v>1.6669212962962963</v>
      </c>
      <c r="X151" s="40">
        <v>8.5879629629629622E-3</v>
      </c>
      <c r="Y151" s="2" t="str">
        <f t="shared" si="43"/>
        <v/>
      </c>
      <c r="Z151" s="47" t="str">
        <f t="shared" si="44"/>
        <v>Cumplido</v>
      </c>
      <c r="AA151" s="8"/>
      <c r="AB151" s="8"/>
      <c r="AC151" s="8"/>
      <c r="AD151" s="8"/>
      <c r="AE151" s="8"/>
      <c r="AF151" s="42">
        <v>45233</v>
      </c>
      <c r="AG151" s="13" t="str">
        <f t="shared" si="33"/>
        <v>CUMPLE</v>
      </c>
      <c r="AH151" s="13" t="str">
        <f t="shared" si="34"/>
        <v>NO CUMPLE</v>
      </c>
      <c r="AI151" s="13" t="str">
        <f t="shared" si="35"/>
        <v>NO CUMPLE</v>
      </c>
      <c r="AJ151" s="13" t="str">
        <f t="shared" si="36"/>
        <v>NO CUMPLE</v>
      </c>
      <c r="AK151" s="13" t="str">
        <f t="shared" si="37"/>
        <v>NO CUMPLE</v>
      </c>
      <c r="AL151" s="13" t="str">
        <f t="shared" si="38"/>
        <v>NO CUMPLE</v>
      </c>
      <c r="AM151" s="13" t="str">
        <f t="shared" si="39"/>
        <v>NO CUMPLE</v>
      </c>
      <c r="AN151" s="13" t="str">
        <f t="shared" si="40"/>
        <v>NO CUMPLE</v>
      </c>
      <c r="AO151" s="13" t="str">
        <f t="shared" si="41"/>
        <v>NO CUMPLE</v>
      </c>
      <c r="AP151" s="13" t="str">
        <f t="shared" si="42"/>
        <v>CUMPLE</v>
      </c>
    </row>
    <row r="152" spans="1:42" ht="15" hidden="1" x14ac:dyDescent="0.25">
      <c r="A152" t="s">
        <v>1483</v>
      </c>
      <c r="B152" t="s">
        <v>79</v>
      </c>
      <c r="C152" t="s">
        <v>102</v>
      </c>
      <c r="D152" t="s">
        <v>211</v>
      </c>
      <c r="E152" t="s">
        <v>194</v>
      </c>
      <c r="F152" t="s">
        <v>453</v>
      </c>
      <c r="G152" t="s">
        <v>39</v>
      </c>
      <c r="H152" t="s">
        <v>34</v>
      </c>
      <c r="I152" t="s">
        <v>40</v>
      </c>
      <c r="J152" t="s">
        <v>28</v>
      </c>
      <c r="K152" t="s">
        <v>48</v>
      </c>
      <c r="L152" t="s">
        <v>212</v>
      </c>
      <c r="M152" t="s">
        <v>1484</v>
      </c>
      <c r="N152" t="s">
        <v>1485</v>
      </c>
      <c r="O152" t="s">
        <v>30</v>
      </c>
      <c r="P152" t="s">
        <v>36</v>
      </c>
      <c r="Q152" t="s">
        <v>94</v>
      </c>
      <c r="R152" t="s">
        <v>1486</v>
      </c>
      <c r="S152" t="s">
        <v>807</v>
      </c>
      <c r="T152"/>
      <c r="U152" t="s">
        <v>210</v>
      </c>
      <c r="V152" s="40">
        <v>0</v>
      </c>
      <c r="W152" s="40">
        <v>0</v>
      </c>
      <c r="X152" s="40">
        <v>0</v>
      </c>
      <c r="Y152" s="2" t="str">
        <f t="shared" si="43"/>
        <v/>
      </c>
      <c r="Z152" s="47" t="str">
        <f t="shared" si="44"/>
        <v>Cumplido</v>
      </c>
      <c r="AA152" s="8"/>
      <c r="AB152" s="8"/>
      <c r="AC152" s="8"/>
      <c r="AD152" s="8"/>
      <c r="AE152" s="8"/>
      <c r="AF152" s="42">
        <v>45233</v>
      </c>
      <c r="AG152" s="13" t="str">
        <f t="shared" si="33"/>
        <v>CUMPLE</v>
      </c>
      <c r="AH152" s="13" t="str">
        <f t="shared" si="34"/>
        <v>NO CUMPLE</v>
      </c>
      <c r="AI152" s="13" t="str">
        <f t="shared" si="35"/>
        <v>NO CUMPLE</v>
      </c>
      <c r="AJ152" s="13" t="str">
        <f t="shared" si="36"/>
        <v>NO CUMPLE</v>
      </c>
      <c r="AK152" s="13" t="str">
        <f t="shared" si="37"/>
        <v>NO CUMPLE</v>
      </c>
      <c r="AL152" s="13" t="str">
        <f t="shared" si="38"/>
        <v>CUMPLE</v>
      </c>
      <c r="AM152" s="13" t="str">
        <f t="shared" si="39"/>
        <v>NO CUMPLE</v>
      </c>
      <c r="AN152" s="13" t="str">
        <f t="shared" si="40"/>
        <v>NO CUMPLE</v>
      </c>
      <c r="AO152" s="13" t="str">
        <f t="shared" si="41"/>
        <v>NO CUMPLE</v>
      </c>
      <c r="AP152" s="13" t="str">
        <f t="shared" si="42"/>
        <v>NO CUMPLE</v>
      </c>
    </row>
    <row r="153" spans="1:42" ht="15" hidden="1" x14ac:dyDescent="0.25">
      <c r="A153" t="s">
        <v>1487</v>
      </c>
      <c r="B153" t="s">
        <v>79</v>
      </c>
      <c r="C153" t="s">
        <v>102</v>
      </c>
      <c r="D153" t="s">
        <v>211</v>
      </c>
      <c r="E153" t="s">
        <v>194</v>
      </c>
      <c r="F153" t="s">
        <v>453</v>
      </c>
      <c r="G153" t="s">
        <v>39</v>
      </c>
      <c r="H153" t="s">
        <v>34</v>
      </c>
      <c r="I153" t="s">
        <v>40</v>
      </c>
      <c r="J153" t="s">
        <v>28</v>
      </c>
      <c r="K153" t="s">
        <v>48</v>
      </c>
      <c r="L153" t="s">
        <v>212</v>
      </c>
      <c r="M153" t="s">
        <v>1488</v>
      </c>
      <c r="N153" t="s">
        <v>1489</v>
      </c>
      <c r="O153" t="s">
        <v>30</v>
      </c>
      <c r="P153" t="s">
        <v>36</v>
      </c>
      <c r="Q153" t="s">
        <v>94</v>
      </c>
      <c r="R153" t="s">
        <v>1490</v>
      </c>
      <c r="S153" t="s">
        <v>807</v>
      </c>
      <c r="T153"/>
      <c r="U153" t="s">
        <v>210</v>
      </c>
      <c r="V153" s="40">
        <v>0</v>
      </c>
      <c r="W153" s="40">
        <v>0</v>
      </c>
      <c r="X153" s="40">
        <v>0</v>
      </c>
      <c r="Y153" s="2" t="str">
        <f t="shared" si="43"/>
        <v/>
      </c>
      <c r="Z153" s="47" t="str">
        <f t="shared" si="44"/>
        <v>Cumplido</v>
      </c>
      <c r="AA153" s="8"/>
      <c r="AB153" s="8"/>
      <c r="AC153" s="8"/>
      <c r="AD153" s="8"/>
      <c r="AE153" s="8"/>
      <c r="AF153" s="42">
        <v>45233</v>
      </c>
      <c r="AG153" s="13" t="str">
        <f t="shared" si="33"/>
        <v>CUMPLE</v>
      </c>
      <c r="AH153" s="13" t="str">
        <f t="shared" si="34"/>
        <v>NO CUMPLE</v>
      </c>
      <c r="AI153" s="13" t="str">
        <f t="shared" si="35"/>
        <v>NO CUMPLE</v>
      </c>
      <c r="AJ153" s="13" t="str">
        <f t="shared" si="36"/>
        <v>NO CUMPLE</v>
      </c>
      <c r="AK153" s="13" t="str">
        <f t="shared" si="37"/>
        <v>NO CUMPLE</v>
      </c>
      <c r="AL153" s="13" t="str">
        <f t="shared" si="38"/>
        <v>CUMPLE</v>
      </c>
      <c r="AM153" s="13" t="str">
        <f t="shared" si="39"/>
        <v>NO CUMPLE</v>
      </c>
      <c r="AN153" s="13" t="str">
        <f t="shared" si="40"/>
        <v>NO CUMPLE</v>
      </c>
      <c r="AO153" s="13" t="str">
        <f t="shared" si="41"/>
        <v>NO CUMPLE</v>
      </c>
      <c r="AP153" s="13" t="str">
        <f t="shared" si="42"/>
        <v>NO CUMPLE</v>
      </c>
    </row>
    <row r="154" spans="1:42" ht="15" hidden="1" x14ac:dyDescent="0.25">
      <c r="A154" t="s">
        <v>1491</v>
      </c>
      <c r="B154" t="s">
        <v>24</v>
      </c>
      <c r="C154" t="s">
        <v>125</v>
      </c>
      <c r="D154" t="s">
        <v>266</v>
      </c>
      <c r="E154" t="s">
        <v>69</v>
      </c>
      <c r="F154" t="s">
        <v>418</v>
      </c>
      <c r="G154" t="s">
        <v>25</v>
      </c>
      <c r="H154" t="s">
        <v>26</v>
      </c>
      <c r="I154" t="s">
        <v>35</v>
      </c>
      <c r="J154" t="s">
        <v>56</v>
      </c>
      <c r="K154" t="s">
        <v>156</v>
      </c>
      <c r="L154" t="s">
        <v>1492</v>
      </c>
      <c r="M154" t="s">
        <v>1493</v>
      </c>
      <c r="N154" t="s">
        <v>1494</v>
      </c>
      <c r="O154" t="s">
        <v>30</v>
      </c>
      <c r="P154" t="s">
        <v>36</v>
      </c>
      <c r="Q154" t="s">
        <v>70</v>
      </c>
      <c r="R154" t="s">
        <v>1495</v>
      </c>
      <c r="S154" t="s">
        <v>678</v>
      </c>
      <c r="T154" t="s">
        <v>1496</v>
      </c>
      <c r="U154" t="s">
        <v>1497</v>
      </c>
      <c r="V154" s="40">
        <v>1.9214583333333335</v>
      </c>
      <c r="W154" s="40">
        <v>1.9744675925925925</v>
      </c>
      <c r="X154" s="40">
        <v>5.3009259259259256E-2</v>
      </c>
      <c r="Y154" s="2" t="str">
        <f t="shared" si="43"/>
        <v>Cumplido</v>
      </c>
      <c r="Z154" s="47" t="str">
        <f t="shared" si="44"/>
        <v/>
      </c>
      <c r="AA154" s="8"/>
      <c r="AB154" s="8" t="str">
        <f>IF($H154="1-Crítica",IF($X154&lt;=$AT$5,"Cumplido", "Incumplido"),"")</f>
        <v/>
      </c>
      <c r="AC154" s="8" t="str">
        <f>IF($H154="2-Alta",IF($X154&lt;=$AT$6, "Cumplido", "Incumplido"),"")</f>
        <v/>
      </c>
      <c r="AD154" s="8" t="str">
        <f>IF($H154="3-Medio",IF($X154&lt;=$AT$7, "Cumplido", "Incumplido"),"")</f>
        <v>Cumplido</v>
      </c>
      <c r="AE154" s="8" t="str">
        <f>IF($H154="4-Baja",IF($X154&lt;=$AT$8, "Cumplido", "Incumplido"),"")</f>
        <v/>
      </c>
      <c r="AF154" s="42">
        <v>45233</v>
      </c>
      <c r="AG154" s="13" t="str">
        <f t="shared" si="33"/>
        <v>NO CUMPLE</v>
      </c>
      <c r="AH154" s="13" t="str">
        <f t="shared" si="34"/>
        <v>CUMPLE</v>
      </c>
      <c r="AI154" s="13" t="str">
        <f t="shared" si="35"/>
        <v>NO CUMPLE</v>
      </c>
      <c r="AJ154" s="13" t="str">
        <f t="shared" si="36"/>
        <v>NO CUMPLE</v>
      </c>
      <c r="AK154" s="13" t="str">
        <f t="shared" si="37"/>
        <v>NO CUMPLE</v>
      </c>
      <c r="AL154" s="13" t="str">
        <f t="shared" si="38"/>
        <v>NO CUMPLE</v>
      </c>
      <c r="AM154" s="13" t="str">
        <f t="shared" si="39"/>
        <v>NO CUMPLE</v>
      </c>
      <c r="AN154" s="13" t="str">
        <f t="shared" si="40"/>
        <v>NO CUMPLE</v>
      </c>
      <c r="AO154" s="13" t="str">
        <f t="shared" si="41"/>
        <v>NO CUMPLE</v>
      </c>
      <c r="AP154" s="13" t="str">
        <f t="shared" si="42"/>
        <v>CUMPLE</v>
      </c>
    </row>
    <row r="155" spans="1:42" ht="15" hidden="1" x14ac:dyDescent="0.25">
      <c r="A155" t="s">
        <v>1498</v>
      </c>
      <c r="B155" t="s">
        <v>79</v>
      </c>
      <c r="C155" t="s">
        <v>72</v>
      </c>
      <c r="D155" t="s">
        <v>58</v>
      </c>
      <c r="E155" t="s">
        <v>93</v>
      </c>
      <c r="F155" t="s">
        <v>322</v>
      </c>
      <c r="G155" t="s">
        <v>39</v>
      </c>
      <c r="H155" t="s">
        <v>34</v>
      </c>
      <c r="I155" t="s">
        <v>40</v>
      </c>
      <c r="J155" t="s">
        <v>28</v>
      </c>
      <c r="K155" t="s">
        <v>215</v>
      </c>
      <c r="L155" t="s">
        <v>408</v>
      </c>
      <c r="M155" t="s">
        <v>1499</v>
      </c>
      <c r="N155" t="s">
        <v>1500</v>
      </c>
      <c r="O155" t="s">
        <v>30</v>
      </c>
      <c r="P155" t="s">
        <v>44</v>
      </c>
      <c r="Q155" t="s">
        <v>45</v>
      </c>
      <c r="R155" t="s">
        <v>1501</v>
      </c>
      <c r="S155" t="s">
        <v>807</v>
      </c>
      <c r="T155" t="s">
        <v>408</v>
      </c>
      <c r="U155" t="s">
        <v>157</v>
      </c>
      <c r="V155" s="40">
        <v>0</v>
      </c>
      <c r="W155" s="40">
        <v>9.4652777777777766E-2</v>
      </c>
      <c r="X155" s="40">
        <v>9.4652777777777766E-2</v>
      </c>
      <c r="Y155" s="2" t="str">
        <f t="shared" si="43"/>
        <v/>
      </c>
      <c r="Z155" s="47" t="str">
        <f t="shared" si="44"/>
        <v>Cumplido</v>
      </c>
      <c r="AA155" s="8"/>
      <c r="AB155" s="8"/>
      <c r="AC155" s="8"/>
      <c r="AD155" s="8"/>
      <c r="AE155" s="8"/>
      <c r="AF155" s="42">
        <v>45233</v>
      </c>
      <c r="AG155" s="13" t="str">
        <f t="shared" si="33"/>
        <v>NO CUMPLE</v>
      </c>
      <c r="AH155" s="13" t="str">
        <f t="shared" si="34"/>
        <v>CUMPLE</v>
      </c>
      <c r="AI155" s="13" t="str">
        <f t="shared" si="35"/>
        <v>NO CUMPLE</v>
      </c>
      <c r="AJ155" s="13" t="str">
        <f t="shared" si="36"/>
        <v>NO CUMPLE</v>
      </c>
      <c r="AK155" s="13" t="str">
        <f t="shared" si="37"/>
        <v>NO CUMPLE</v>
      </c>
      <c r="AL155" s="13" t="str">
        <f t="shared" si="38"/>
        <v>NO CUMPLE</v>
      </c>
      <c r="AM155" s="13" t="str">
        <f t="shared" si="39"/>
        <v>CUMPLE</v>
      </c>
      <c r="AN155" s="13" t="str">
        <f t="shared" si="40"/>
        <v>NO CUMPLE</v>
      </c>
      <c r="AO155" s="13" t="str">
        <f t="shared" si="41"/>
        <v>NO CUMPLE</v>
      </c>
      <c r="AP155" s="13" t="str">
        <f t="shared" si="42"/>
        <v>NO CUMPLE</v>
      </c>
    </row>
    <row r="156" spans="1:42" ht="15" hidden="1" x14ac:dyDescent="0.25">
      <c r="A156" t="s">
        <v>1502</v>
      </c>
      <c r="B156" t="s">
        <v>62</v>
      </c>
      <c r="C156" t="s">
        <v>124</v>
      </c>
      <c r="D156" t="s">
        <v>309</v>
      </c>
      <c r="E156" t="s">
        <v>101</v>
      </c>
      <c r="F156" t="s">
        <v>140</v>
      </c>
      <c r="G156" t="s">
        <v>64</v>
      </c>
      <c r="H156" t="s">
        <v>34</v>
      </c>
      <c r="I156" t="s">
        <v>40</v>
      </c>
      <c r="J156" t="s">
        <v>56</v>
      </c>
      <c r="K156" t="s">
        <v>1503</v>
      </c>
      <c r="L156" t="s">
        <v>1504</v>
      </c>
      <c r="M156" t="s">
        <v>1505</v>
      </c>
      <c r="N156" t="s">
        <v>1505</v>
      </c>
      <c r="O156" t="s">
        <v>30</v>
      </c>
      <c r="P156" t="s">
        <v>190</v>
      </c>
      <c r="Q156" t="s">
        <v>190</v>
      </c>
      <c r="R156" t="s">
        <v>1506</v>
      </c>
      <c r="S156" t="s">
        <v>807</v>
      </c>
      <c r="T156" t="s">
        <v>1507</v>
      </c>
      <c r="U156" t="s">
        <v>1508</v>
      </c>
      <c r="V156" s="40">
        <v>0.19593749999999999</v>
      </c>
      <c r="W156" s="40">
        <v>0.19674768518518518</v>
      </c>
      <c r="X156" s="40">
        <v>8.1018518518518516E-4</v>
      </c>
      <c r="Y156" s="2" t="str">
        <f t="shared" si="43"/>
        <v>Cumplido</v>
      </c>
      <c r="Z156" s="47" t="str">
        <f t="shared" si="44"/>
        <v/>
      </c>
      <c r="AA156" s="8"/>
      <c r="AB156" s="8" t="str">
        <f t="shared" ref="AB156:AB158" si="49">IF($H156="1-Crítica",IF($X156&lt;=$AT$5,"Cumplido", "Incumplido"),"")</f>
        <v/>
      </c>
      <c r="AC156" s="8" t="str">
        <f t="shared" ref="AC156:AC158" si="50">IF($H156="2-Alta",IF($X156&lt;=$AT$6, "Cumplido", "Incumplido"),"")</f>
        <v/>
      </c>
      <c r="AD156" s="8" t="str">
        <f t="shared" ref="AD156:AD158" si="51">IF($H156="3-Medio",IF($X156&lt;=$AT$7, "Cumplido", "Incumplido"),"")</f>
        <v/>
      </c>
      <c r="AE156" s="8" t="str">
        <f t="shared" ref="AE156:AE158" si="52">IF($H156="4-Baja",IF($X156&lt;=$AT$8, "Cumplido", "Incumplido"),"")</f>
        <v>Cumplido</v>
      </c>
      <c r="AF156" s="42">
        <v>45233</v>
      </c>
      <c r="AG156" s="13" t="str">
        <f t="shared" si="33"/>
        <v>CUMPLE</v>
      </c>
      <c r="AH156" s="13" t="str">
        <f t="shared" si="34"/>
        <v>NO CUMPLE</v>
      </c>
      <c r="AI156" s="13" t="str">
        <f t="shared" si="35"/>
        <v>NO CUMPLE</v>
      </c>
      <c r="AJ156" s="13" t="str">
        <f t="shared" si="36"/>
        <v>NO CUMPLE</v>
      </c>
      <c r="AK156" s="13" t="str">
        <f t="shared" si="37"/>
        <v>NO CUMPLE</v>
      </c>
      <c r="AL156" s="13" t="str">
        <f t="shared" si="38"/>
        <v>NO CUMPLE</v>
      </c>
      <c r="AM156" s="13" t="str">
        <f t="shared" si="39"/>
        <v>NO CUMPLE</v>
      </c>
      <c r="AN156" s="13" t="str">
        <f t="shared" si="40"/>
        <v>CUMPLE</v>
      </c>
      <c r="AO156" s="13" t="str">
        <f t="shared" si="41"/>
        <v>NO CUMPLE</v>
      </c>
      <c r="AP156" s="13" t="str">
        <f t="shared" si="42"/>
        <v>NO CUMPLE</v>
      </c>
    </row>
    <row r="157" spans="1:42" ht="15" hidden="1" x14ac:dyDescent="0.25">
      <c r="A157" t="s">
        <v>1509</v>
      </c>
      <c r="B157" t="s">
        <v>62</v>
      </c>
      <c r="C157" t="s">
        <v>128</v>
      </c>
      <c r="D157" t="s">
        <v>309</v>
      </c>
      <c r="E157" t="s">
        <v>66</v>
      </c>
      <c r="F157" t="s">
        <v>140</v>
      </c>
      <c r="G157" t="s">
        <v>64</v>
      </c>
      <c r="H157" t="s">
        <v>34</v>
      </c>
      <c r="I157" t="s">
        <v>40</v>
      </c>
      <c r="J157" t="s">
        <v>56</v>
      </c>
      <c r="K157" t="s">
        <v>155</v>
      </c>
      <c r="L157" t="s">
        <v>259</v>
      </c>
      <c r="M157" t="s">
        <v>1510</v>
      </c>
      <c r="N157" t="s">
        <v>1510</v>
      </c>
      <c r="O157" t="s">
        <v>30</v>
      </c>
      <c r="P157" t="s">
        <v>36</v>
      </c>
      <c r="Q157" t="s">
        <v>54</v>
      </c>
      <c r="R157" t="s">
        <v>1511</v>
      </c>
      <c r="S157" t="s">
        <v>807</v>
      </c>
      <c r="T157" t="s">
        <v>556</v>
      </c>
      <c r="U157" t="s">
        <v>1512</v>
      </c>
      <c r="V157" s="40">
        <v>4.3495370370370372E-2</v>
      </c>
      <c r="W157" s="40">
        <v>5.3877314814814815E-2</v>
      </c>
      <c r="X157" s="40">
        <v>1.0381944444444444E-2</v>
      </c>
      <c r="Y157" s="2" t="str">
        <f t="shared" si="43"/>
        <v>Cumplido</v>
      </c>
      <c r="Z157" s="47" t="str">
        <f t="shared" si="44"/>
        <v/>
      </c>
      <c r="AA157" s="8"/>
      <c r="AB157" s="8" t="str">
        <f t="shared" si="49"/>
        <v/>
      </c>
      <c r="AC157" s="8" t="str">
        <f t="shared" si="50"/>
        <v/>
      </c>
      <c r="AD157" s="8" t="str">
        <f t="shared" si="51"/>
        <v/>
      </c>
      <c r="AE157" s="8" t="str">
        <f t="shared" si="52"/>
        <v>Cumplido</v>
      </c>
      <c r="AF157" s="42">
        <v>45233</v>
      </c>
      <c r="AG157" s="13" t="str">
        <f t="shared" si="33"/>
        <v>CUMPLE</v>
      </c>
      <c r="AH157" s="13" t="str">
        <f t="shared" si="34"/>
        <v>NO CUMPLE</v>
      </c>
      <c r="AI157" s="13" t="str">
        <f t="shared" si="35"/>
        <v>NO CUMPLE</v>
      </c>
      <c r="AJ157" s="13" t="str">
        <f t="shared" si="36"/>
        <v>NO CUMPLE</v>
      </c>
      <c r="AK157" s="13" t="str">
        <f t="shared" si="37"/>
        <v>NO CUMPLE</v>
      </c>
      <c r="AL157" s="13" t="str">
        <f t="shared" si="38"/>
        <v>NO CUMPLE</v>
      </c>
      <c r="AM157" s="13" t="str">
        <f t="shared" si="39"/>
        <v>CUMPLE</v>
      </c>
      <c r="AN157" s="13" t="str">
        <f t="shared" si="40"/>
        <v>NO CUMPLE</v>
      </c>
      <c r="AO157" s="13" t="str">
        <f t="shared" si="41"/>
        <v>NO CUMPLE</v>
      </c>
      <c r="AP157" s="13" t="str">
        <f t="shared" si="42"/>
        <v>NO CUMPLE</v>
      </c>
    </row>
    <row r="158" spans="1:42" ht="15" hidden="1" x14ac:dyDescent="0.25">
      <c r="A158" t="s">
        <v>1513</v>
      </c>
      <c r="B158" t="s">
        <v>62</v>
      </c>
      <c r="C158" t="s">
        <v>124</v>
      </c>
      <c r="D158" t="s">
        <v>309</v>
      </c>
      <c r="E158" t="s">
        <v>101</v>
      </c>
      <c r="F158" t="s">
        <v>140</v>
      </c>
      <c r="G158" t="s">
        <v>64</v>
      </c>
      <c r="H158" t="s">
        <v>34</v>
      </c>
      <c r="I158" t="s">
        <v>40</v>
      </c>
      <c r="J158" t="s">
        <v>56</v>
      </c>
      <c r="K158" t="s">
        <v>227</v>
      </c>
      <c r="L158" t="s">
        <v>494</v>
      </c>
      <c r="M158" t="s">
        <v>1514</v>
      </c>
      <c r="N158" t="s">
        <v>1514</v>
      </c>
      <c r="O158" t="s">
        <v>30</v>
      </c>
      <c r="P158" t="s">
        <v>190</v>
      </c>
      <c r="Q158" t="s">
        <v>190</v>
      </c>
      <c r="R158" t="s">
        <v>1515</v>
      </c>
      <c r="S158" t="s">
        <v>807</v>
      </c>
      <c r="T158" t="s">
        <v>641</v>
      </c>
      <c r="U158"/>
      <c r="V158" s="40">
        <v>0.62504629629629627</v>
      </c>
      <c r="W158" s="40">
        <v>0.63482638888888887</v>
      </c>
      <c r="X158" s="40">
        <v>9.780092592592592E-3</v>
      </c>
      <c r="Y158" s="2" t="str">
        <f t="shared" si="43"/>
        <v>Cumplido</v>
      </c>
      <c r="Z158" s="47" t="str">
        <f t="shared" si="44"/>
        <v/>
      </c>
      <c r="AA158" s="8"/>
      <c r="AB158" s="8" t="str">
        <f t="shared" si="49"/>
        <v/>
      </c>
      <c r="AC158" s="8" t="str">
        <f t="shared" si="50"/>
        <v/>
      </c>
      <c r="AD158" s="8" t="str">
        <f t="shared" si="51"/>
        <v/>
      </c>
      <c r="AE158" s="8" t="str">
        <f t="shared" si="52"/>
        <v>Cumplido</v>
      </c>
      <c r="AF158" s="42">
        <v>45233</v>
      </c>
      <c r="AG158" s="13" t="str">
        <f t="shared" si="33"/>
        <v>CUMPLE</v>
      </c>
      <c r="AH158" s="13" t="str">
        <f t="shared" si="34"/>
        <v>NO CUMPLE</v>
      </c>
      <c r="AI158" s="13" t="str">
        <f t="shared" si="35"/>
        <v>NO CUMPLE</v>
      </c>
      <c r="AJ158" s="13" t="str">
        <f t="shared" si="36"/>
        <v>NO CUMPLE</v>
      </c>
      <c r="AK158" s="13" t="str">
        <f t="shared" si="37"/>
        <v>NO CUMPLE</v>
      </c>
      <c r="AL158" s="13" t="str">
        <f t="shared" si="38"/>
        <v>NO CUMPLE</v>
      </c>
      <c r="AM158" s="13" t="str">
        <f t="shared" si="39"/>
        <v>NO CUMPLE</v>
      </c>
      <c r="AN158" s="13" t="str">
        <f t="shared" si="40"/>
        <v>NO CUMPLE</v>
      </c>
      <c r="AO158" s="13" t="str">
        <f t="shared" si="41"/>
        <v>CUMPLE</v>
      </c>
      <c r="AP158" s="13" t="str">
        <f t="shared" si="42"/>
        <v>NO CUMPLE</v>
      </c>
    </row>
    <row r="159" spans="1:42" ht="15" hidden="1" x14ac:dyDescent="0.25">
      <c r="A159" t="s">
        <v>1516</v>
      </c>
      <c r="B159" t="s">
        <v>32</v>
      </c>
      <c r="C159" t="s">
        <v>60</v>
      </c>
      <c r="D159" t="s">
        <v>58</v>
      </c>
      <c r="E159" t="s">
        <v>327</v>
      </c>
      <c r="F159" t="s">
        <v>328</v>
      </c>
      <c r="G159" t="s">
        <v>39</v>
      </c>
      <c r="H159" t="s">
        <v>34</v>
      </c>
      <c r="I159" t="s">
        <v>40</v>
      </c>
      <c r="J159" t="s">
        <v>28</v>
      </c>
      <c r="K159" t="s">
        <v>48</v>
      </c>
      <c r="L159" t="s">
        <v>270</v>
      </c>
      <c r="M159" t="s">
        <v>1517</v>
      </c>
      <c r="N159" t="s">
        <v>1518</v>
      </c>
      <c r="O159" t="s">
        <v>30</v>
      </c>
      <c r="P159" t="s">
        <v>44</v>
      </c>
      <c r="Q159" t="s">
        <v>45</v>
      </c>
      <c r="R159" t="s">
        <v>1519</v>
      </c>
      <c r="S159" t="s">
        <v>807</v>
      </c>
      <c r="T159" t="s">
        <v>425</v>
      </c>
      <c r="U159" t="s">
        <v>157</v>
      </c>
      <c r="V159" s="40">
        <v>0</v>
      </c>
      <c r="W159" s="40">
        <v>0</v>
      </c>
      <c r="X159" s="40">
        <v>0</v>
      </c>
      <c r="Y159" s="2" t="str">
        <f t="shared" si="43"/>
        <v/>
      </c>
      <c r="Z159" s="47" t="str">
        <f t="shared" si="44"/>
        <v>Cumplido</v>
      </c>
      <c r="AA159" s="8"/>
      <c r="AB159" s="8"/>
      <c r="AC159" s="8"/>
      <c r="AD159" s="8"/>
      <c r="AE159" s="8"/>
      <c r="AF159" s="42">
        <v>45233</v>
      </c>
      <c r="AG159" s="13" t="str">
        <f t="shared" si="33"/>
        <v>CUMPLE</v>
      </c>
      <c r="AH159" s="13" t="str">
        <f t="shared" si="34"/>
        <v>NO CUMPLE</v>
      </c>
      <c r="AI159" s="13" t="str">
        <f t="shared" si="35"/>
        <v>NO CUMPLE</v>
      </c>
      <c r="AJ159" s="13" t="str">
        <f t="shared" si="36"/>
        <v>NO CUMPLE</v>
      </c>
      <c r="AK159" s="13" t="str">
        <f t="shared" si="37"/>
        <v>NO CUMPLE</v>
      </c>
      <c r="AL159" s="13" t="str">
        <f t="shared" si="38"/>
        <v>CUMPLE</v>
      </c>
      <c r="AM159" s="13" t="str">
        <f t="shared" si="39"/>
        <v>NO CUMPLE</v>
      </c>
      <c r="AN159" s="13" t="str">
        <f t="shared" si="40"/>
        <v>NO CUMPLE</v>
      </c>
      <c r="AO159" s="13" t="str">
        <f t="shared" si="41"/>
        <v>NO CUMPLE</v>
      </c>
      <c r="AP159" s="13" t="str">
        <f t="shared" si="42"/>
        <v>NO CUMPLE</v>
      </c>
    </row>
    <row r="160" spans="1:42" ht="15" hidden="1" x14ac:dyDescent="0.25">
      <c r="A160" t="s">
        <v>1520</v>
      </c>
      <c r="B160" t="s">
        <v>32</v>
      </c>
      <c r="C160" t="s">
        <v>60</v>
      </c>
      <c r="D160" t="s">
        <v>58</v>
      </c>
      <c r="E160" t="s">
        <v>327</v>
      </c>
      <c r="F160" t="s">
        <v>328</v>
      </c>
      <c r="G160" t="s">
        <v>39</v>
      </c>
      <c r="H160" t="s">
        <v>34</v>
      </c>
      <c r="I160" t="s">
        <v>40</v>
      </c>
      <c r="J160" t="s">
        <v>28</v>
      </c>
      <c r="K160" t="s">
        <v>48</v>
      </c>
      <c r="L160" t="s">
        <v>209</v>
      </c>
      <c r="M160" t="s">
        <v>1521</v>
      </c>
      <c r="N160" t="s">
        <v>1522</v>
      </c>
      <c r="O160" t="s">
        <v>30</v>
      </c>
      <c r="P160" t="s">
        <v>44</v>
      </c>
      <c r="Q160" t="s">
        <v>45</v>
      </c>
      <c r="R160" t="s">
        <v>1523</v>
      </c>
      <c r="S160" t="s">
        <v>716</v>
      </c>
      <c r="T160" t="s">
        <v>1524</v>
      </c>
      <c r="U160" t="s">
        <v>257</v>
      </c>
      <c r="V160" s="40">
        <v>0</v>
      </c>
      <c r="W160" s="40">
        <v>0</v>
      </c>
      <c r="X160" s="40">
        <v>0</v>
      </c>
      <c r="Y160" s="2" t="str">
        <f t="shared" si="43"/>
        <v/>
      </c>
      <c r="Z160" s="47" t="str">
        <f t="shared" si="44"/>
        <v>Cumplido</v>
      </c>
      <c r="AA160" s="8"/>
      <c r="AB160" s="8"/>
      <c r="AC160" s="8"/>
      <c r="AD160" s="8"/>
      <c r="AE160" s="8"/>
      <c r="AF160" s="42">
        <v>45233</v>
      </c>
      <c r="AG160" s="13" t="str">
        <f t="shared" si="33"/>
        <v>CUMPLE</v>
      </c>
      <c r="AH160" s="13" t="str">
        <f t="shared" si="34"/>
        <v>NO CUMPLE</v>
      </c>
      <c r="AI160" s="13" t="str">
        <f t="shared" si="35"/>
        <v>NO CUMPLE</v>
      </c>
      <c r="AJ160" s="13" t="str">
        <f t="shared" si="36"/>
        <v>NO CUMPLE</v>
      </c>
      <c r="AK160" s="13" t="str">
        <f t="shared" si="37"/>
        <v>NO CUMPLE</v>
      </c>
      <c r="AL160" s="13" t="str">
        <f t="shared" si="38"/>
        <v>CUMPLE</v>
      </c>
      <c r="AM160" s="13" t="str">
        <f t="shared" si="39"/>
        <v>NO CUMPLE</v>
      </c>
      <c r="AN160" s="13" t="str">
        <f t="shared" si="40"/>
        <v>NO CUMPLE</v>
      </c>
      <c r="AO160" s="13" t="str">
        <f t="shared" si="41"/>
        <v>NO CUMPLE</v>
      </c>
      <c r="AP160" s="13" t="str">
        <f t="shared" si="42"/>
        <v>NO CUMPLE</v>
      </c>
    </row>
    <row r="161" spans="1:42" ht="15" hidden="1" x14ac:dyDescent="0.25">
      <c r="A161" t="s">
        <v>1525</v>
      </c>
      <c r="B161" t="s">
        <v>32</v>
      </c>
      <c r="C161" t="s">
        <v>58</v>
      </c>
      <c r="D161" t="s">
        <v>217</v>
      </c>
      <c r="E161" t="s">
        <v>85</v>
      </c>
      <c r="F161" t="s">
        <v>311</v>
      </c>
      <c r="G161" t="s">
        <v>25</v>
      </c>
      <c r="H161" t="s">
        <v>26</v>
      </c>
      <c r="I161" t="s">
        <v>35</v>
      </c>
      <c r="J161" t="s">
        <v>28</v>
      </c>
      <c r="K161" t="s">
        <v>151</v>
      </c>
      <c r="L161" t="s">
        <v>611</v>
      </c>
      <c r="M161" t="s">
        <v>1526</v>
      </c>
      <c r="N161" t="s">
        <v>1527</v>
      </c>
      <c r="O161" t="s">
        <v>30</v>
      </c>
      <c r="P161" t="s">
        <v>36</v>
      </c>
      <c r="Q161" t="s">
        <v>50</v>
      </c>
      <c r="R161" t="s">
        <v>1528</v>
      </c>
      <c r="S161" t="s">
        <v>716</v>
      </c>
      <c r="T161" t="s">
        <v>1529</v>
      </c>
      <c r="U161" t="s">
        <v>159</v>
      </c>
      <c r="V161" s="40">
        <v>1.4699074074074074E-2</v>
      </c>
      <c r="W161" s="40">
        <v>3.3368055555555554E-2</v>
      </c>
      <c r="X161" s="40">
        <v>1.8668981481481481E-2</v>
      </c>
      <c r="Y161" s="2" t="str">
        <f t="shared" si="43"/>
        <v/>
      </c>
      <c r="Z161" s="47" t="str">
        <f t="shared" si="44"/>
        <v>Cumplido</v>
      </c>
      <c r="AA161" s="8"/>
      <c r="AB161" s="8"/>
      <c r="AC161" s="8"/>
      <c r="AD161" s="8"/>
      <c r="AE161" s="8"/>
      <c r="AF161" s="42">
        <v>45233</v>
      </c>
      <c r="AG161" s="13" t="str">
        <f t="shared" si="33"/>
        <v>CUMPLE</v>
      </c>
      <c r="AH161" s="13" t="str">
        <f t="shared" si="34"/>
        <v>NO CUMPLE</v>
      </c>
      <c r="AI161" s="13" t="str">
        <f t="shared" si="35"/>
        <v>NO CUMPLE</v>
      </c>
      <c r="AJ161" s="13" t="str">
        <f t="shared" si="36"/>
        <v>NO CUMPLE</v>
      </c>
      <c r="AK161" s="13" t="str">
        <f t="shared" si="37"/>
        <v>NO CUMPLE</v>
      </c>
      <c r="AL161" s="13" t="str">
        <f t="shared" si="38"/>
        <v>CUMPLE</v>
      </c>
      <c r="AM161" s="13" t="str">
        <f t="shared" si="39"/>
        <v>NO CUMPLE</v>
      </c>
      <c r="AN161" s="13" t="str">
        <f t="shared" si="40"/>
        <v>NO CUMPLE</v>
      </c>
      <c r="AO161" s="13" t="str">
        <f t="shared" si="41"/>
        <v>NO CUMPLE</v>
      </c>
      <c r="AP161" s="13" t="str">
        <f t="shared" si="42"/>
        <v>NO CUMPLE</v>
      </c>
    </row>
    <row r="162" spans="1:42" ht="15" hidden="1" x14ac:dyDescent="0.25">
      <c r="A162" t="s">
        <v>1530</v>
      </c>
      <c r="B162" t="s">
        <v>32</v>
      </c>
      <c r="C162" t="s">
        <v>58</v>
      </c>
      <c r="D162" t="s">
        <v>217</v>
      </c>
      <c r="E162" t="s">
        <v>85</v>
      </c>
      <c r="F162" t="s">
        <v>311</v>
      </c>
      <c r="G162" t="s">
        <v>25</v>
      </c>
      <c r="H162" t="s">
        <v>26</v>
      </c>
      <c r="I162" t="s">
        <v>35</v>
      </c>
      <c r="J162" t="s">
        <v>28</v>
      </c>
      <c r="K162" t="s">
        <v>151</v>
      </c>
      <c r="L162" t="s">
        <v>597</v>
      </c>
      <c r="M162" t="s">
        <v>1531</v>
      </c>
      <c r="N162" t="s">
        <v>1532</v>
      </c>
      <c r="O162" t="s">
        <v>30</v>
      </c>
      <c r="P162" t="s">
        <v>36</v>
      </c>
      <c r="Q162" t="s">
        <v>50</v>
      </c>
      <c r="R162" t="s">
        <v>1533</v>
      </c>
      <c r="S162" t="s">
        <v>716</v>
      </c>
      <c r="T162" t="s">
        <v>1534</v>
      </c>
      <c r="U162" t="s">
        <v>159</v>
      </c>
      <c r="V162" s="40">
        <v>1.3136574074074077E-2</v>
      </c>
      <c r="W162" s="40">
        <v>2.9826388888888892E-2</v>
      </c>
      <c r="X162" s="40">
        <v>1.6689814814814817E-2</v>
      </c>
      <c r="Y162" s="2" t="str">
        <f t="shared" si="43"/>
        <v/>
      </c>
      <c r="Z162" s="47" t="str">
        <f t="shared" si="44"/>
        <v>Cumplido</v>
      </c>
      <c r="AA162" s="8"/>
      <c r="AB162" s="8"/>
      <c r="AC162" s="8"/>
      <c r="AD162" s="8"/>
      <c r="AE162" s="8"/>
      <c r="AF162" s="42">
        <v>45233</v>
      </c>
      <c r="AG162" s="13" t="str">
        <f t="shared" si="33"/>
        <v>CUMPLE</v>
      </c>
      <c r="AH162" s="13" t="str">
        <f t="shared" si="34"/>
        <v>NO CUMPLE</v>
      </c>
      <c r="AI162" s="13" t="str">
        <f t="shared" si="35"/>
        <v>NO CUMPLE</v>
      </c>
      <c r="AJ162" s="13" t="str">
        <f t="shared" si="36"/>
        <v>NO CUMPLE</v>
      </c>
      <c r="AK162" s="13" t="str">
        <f t="shared" si="37"/>
        <v>NO CUMPLE</v>
      </c>
      <c r="AL162" s="13" t="str">
        <f t="shared" si="38"/>
        <v>CUMPLE</v>
      </c>
      <c r="AM162" s="13" t="str">
        <f t="shared" si="39"/>
        <v>NO CUMPLE</v>
      </c>
      <c r="AN162" s="13" t="str">
        <f t="shared" si="40"/>
        <v>NO CUMPLE</v>
      </c>
      <c r="AO162" s="13" t="str">
        <f t="shared" si="41"/>
        <v>NO CUMPLE</v>
      </c>
      <c r="AP162" s="13" t="str">
        <f t="shared" si="42"/>
        <v>NO CUMPLE</v>
      </c>
    </row>
    <row r="163" spans="1:42" ht="15" hidden="1" x14ac:dyDescent="0.25">
      <c r="A163" t="s">
        <v>1535</v>
      </c>
      <c r="B163" t="s">
        <v>24</v>
      </c>
      <c r="C163" t="s">
        <v>124</v>
      </c>
      <c r="D163" t="s">
        <v>217</v>
      </c>
      <c r="E163" t="s">
        <v>73</v>
      </c>
      <c r="F163" t="s">
        <v>409</v>
      </c>
      <c r="G163" t="s">
        <v>39</v>
      </c>
      <c r="H163" t="s">
        <v>34</v>
      </c>
      <c r="I163" t="s">
        <v>40</v>
      </c>
      <c r="J163" t="s">
        <v>28</v>
      </c>
      <c r="K163" t="s">
        <v>215</v>
      </c>
      <c r="L163" t="s">
        <v>1536</v>
      </c>
      <c r="M163" t="s">
        <v>1537</v>
      </c>
      <c r="N163" t="s">
        <v>1538</v>
      </c>
      <c r="O163" t="s">
        <v>30</v>
      </c>
      <c r="P163" t="s">
        <v>36</v>
      </c>
      <c r="Q163" t="s">
        <v>54</v>
      </c>
      <c r="R163" t="s">
        <v>1539</v>
      </c>
      <c r="S163" t="s">
        <v>716</v>
      </c>
      <c r="T163" t="s">
        <v>1540</v>
      </c>
      <c r="U163" t="s">
        <v>1541</v>
      </c>
      <c r="V163" s="40">
        <v>0</v>
      </c>
      <c r="W163" s="40">
        <v>0.39564814814814814</v>
      </c>
      <c r="X163" s="40">
        <v>0.39564814814814814</v>
      </c>
      <c r="Y163" s="2" t="str">
        <f t="shared" si="43"/>
        <v/>
      </c>
      <c r="Z163" s="47" t="str">
        <f t="shared" si="44"/>
        <v>Cumplido</v>
      </c>
      <c r="AA163" s="8"/>
      <c r="AB163" s="8"/>
      <c r="AC163" s="8"/>
      <c r="AD163" s="8"/>
      <c r="AE163" s="8"/>
      <c r="AF163" s="42">
        <v>45233</v>
      </c>
      <c r="AG163" s="13" t="str">
        <f t="shared" si="33"/>
        <v>NO CUMPLE</v>
      </c>
      <c r="AH163" s="13" t="str">
        <f t="shared" si="34"/>
        <v>NO CUMPLE</v>
      </c>
      <c r="AI163" s="13" t="str">
        <f t="shared" si="35"/>
        <v>NO CUMPLE</v>
      </c>
      <c r="AJ163" s="13" t="str">
        <f t="shared" si="36"/>
        <v>CUMPLE</v>
      </c>
      <c r="AK163" s="13" t="str">
        <f t="shared" si="37"/>
        <v>NO CUMPLE</v>
      </c>
      <c r="AL163" s="13" t="str">
        <f t="shared" si="38"/>
        <v>NO CUMPLE</v>
      </c>
      <c r="AM163" s="13" t="str">
        <f t="shared" si="39"/>
        <v>NO CUMPLE</v>
      </c>
      <c r="AN163" s="13" t="str">
        <f t="shared" si="40"/>
        <v>NO CUMPLE</v>
      </c>
      <c r="AO163" s="13" t="str">
        <f t="shared" si="41"/>
        <v>CUMPLE</v>
      </c>
      <c r="AP163" s="13" t="str">
        <f t="shared" si="42"/>
        <v>NO CUMPLE</v>
      </c>
    </row>
    <row r="164" spans="1:42" ht="15" hidden="1" x14ac:dyDescent="0.25">
      <c r="A164" t="s">
        <v>1542</v>
      </c>
      <c r="B164" t="s">
        <v>62</v>
      </c>
      <c r="C164" t="s">
        <v>123</v>
      </c>
      <c r="D164" t="s">
        <v>309</v>
      </c>
      <c r="E164" t="s">
        <v>133</v>
      </c>
      <c r="F164" t="s">
        <v>140</v>
      </c>
      <c r="G164" t="s">
        <v>64</v>
      </c>
      <c r="H164" t="s">
        <v>34</v>
      </c>
      <c r="I164" t="s">
        <v>40</v>
      </c>
      <c r="J164" t="s">
        <v>56</v>
      </c>
      <c r="K164" t="s">
        <v>413</v>
      </c>
      <c r="L164" t="s">
        <v>1543</v>
      </c>
      <c r="M164" t="s">
        <v>1544</v>
      </c>
      <c r="N164" t="s">
        <v>1544</v>
      </c>
      <c r="O164" t="s">
        <v>30</v>
      </c>
      <c r="P164" t="s">
        <v>190</v>
      </c>
      <c r="Q164" t="s">
        <v>190</v>
      </c>
      <c r="R164" t="s">
        <v>1545</v>
      </c>
      <c r="S164" t="s">
        <v>807</v>
      </c>
      <c r="T164" t="s">
        <v>1546</v>
      </c>
      <c r="U164" t="s">
        <v>1547</v>
      </c>
      <c r="V164" s="40">
        <v>0.27910879629629631</v>
      </c>
      <c r="W164" s="40">
        <v>0.29811342592592593</v>
      </c>
      <c r="X164" s="40">
        <v>1.9004629629629632E-2</v>
      </c>
      <c r="Y164" s="2" t="str">
        <f t="shared" si="43"/>
        <v>Cumplido</v>
      </c>
      <c r="Z164" s="47" t="str">
        <f t="shared" si="44"/>
        <v/>
      </c>
      <c r="AA164" s="8"/>
      <c r="AB164" s="8" t="str">
        <f t="shared" ref="AB164:AB165" si="53">IF($H164="1-Crítica",IF($X164&lt;=$AT$5,"Cumplido", "Incumplido"),"")</f>
        <v/>
      </c>
      <c r="AC164" s="8" t="str">
        <f t="shared" ref="AC164:AC165" si="54">IF($H164="2-Alta",IF($X164&lt;=$AT$6, "Cumplido", "Incumplido"),"")</f>
        <v/>
      </c>
      <c r="AD164" s="8" t="str">
        <f t="shared" ref="AD164:AD165" si="55">IF($H164="3-Medio",IF($X164&lt;=$AT$7, "Cumplido", "Incumplido"),"")</f>
        <v/>
      </c>
      <c r="AE164" s="8" t="str">
        <f t="shared" ref="AE164:AE165" si="56">IF($H164="4-Baja",IF($X164&lt;=$AT$8, "Cumplido", "Incumplido"),"")</f>
        <v>Cumplido</v>
      </c>
      <c r="AF164" s="42">
        <v>45233</v>
      </c>
      <c r="AG164" s="13" t="str">
        <f t="shared" si="33"/>
        <v>CUMPLE</v>
      </c>
      <c r="AH164" s="13" t="str">
        <f t="shared" si="34"/>
        <v>NO CUMPLE</v>
      </c>
      <c r="AI164" s="13" t="str">
        <f t="shared" si="35"/>
        <v>NO CUMPLE</v>
      </c>
      <c r="AJ164" s="13" t="str">
        <f t="shared" si="36"/>
        <v>NO CUMPLE</v>
      </c>
      <c r="AK164" s="13" t="str">
        <f t="shared" si="37"/>
        <v>NO CUMPLE</v>
      </c>
      <c r="AL164" s="13" t="str">
        <f t="shared" si="38"/>
        <v>NO CUMPLE</v>
      </c>
      <c r="AM164" s="13" t="str">
        <f t="shared" si="39"/>
        <v>NO CUMPLE</v>
      </c>
      <c r="AN164" s="13" t="str">
        <f t="shared" si="40"/>
        <v>CUMPLE</v>
      </c>
      <c r="AO164" s="13" t="str">
        <f t="shared" si="41"/>
        <v>NO CUMPLE</v>
      </c>
      <c r="AP164" s="13" t="str">
        <f t="shared" si="42"/>
        <v>NO CUMPLE</v>
      </c>
    </row>
    <row r="165" spans="1:42" ht="15" hidden="1" x14ac:dyDescent="0.25">
      <c r="A165" t="s">
        <v>1548</v>
      </c>
      <c r="B165" t="s">
        <v>62</v>
      </c>
      <c r="C165" t="s">
        <v>123</v>
      </c>
      <c r="D165" t="s">
        <v>309</v>
      </c>
      <c r="E165" t="s">
        <v>133</v>
      </c>
      <c r="F165" t="s">
        <v>140</v>
      </c>
      <c r="G165" t="s">
        <v>64</v>
      </c>
      <c r="H165" t="s">
        <v>34</v>
      </c>
      <c r="I165" t="s">
        <v>40</v>
      </c>
      <c r="J165" t="s">
        <v>56</v>
      </c>
      <c r="K165" t="s">
        <v>413</v>
      </c>
      <c r="L165" t="s">
        <v>1549</v>
      </c>
      <c r="M165" t="s">
        <v>1550</v>
      </c>
      <c r="N165" t="s">
        <v>1550</v>
      </c>
      <c r="O165" t="s">
        <v>30</v>
      </c>
      <c r="P165" t="s">
        <v>190</v>
      </c>
      <c r="Q165" t="s">
        <v>190</v>
      </c>
      <c r="R165" t="s">
        <v>1551</v>
      </c>
      <c r="S165" t="s">
        <v>807</v>
      </c>
      <c r="T165" t="s">
        <v>1552</v>
      </c>
      <c r="U165" t="s">
        <v>1553</v>
      </c>
      <c r="V165" s="40">
        <v>0.15445601851851851</v>
      </c>
      <c r="W165" s="40">
        <v>0.20864583333333334</v>
      </c>
      <c r="X165" s="40">
        <v>5.4189814814814809E-2</v>
      </c>
      <c r="Y165" s="2" t="str">
        <f t="shared" si="43"/>
        <v>Cumplido</v>
      </c>
      <c r="Z165" s="47" t="str">
        <f t="shared" si="44"/>
        <v/>
      </c>
      <c r="AA165" s="8"/>
      <c r="AB165" s="8" t="str">
        <f t="shared" si="53"/>
        <v/>
      </c>
      <c r="AC165" s="8" t="str">
        <f t="shared" si="54"/>
        <v/>
      </c>
      <c r="AD165" s="8" t="str">
        <f t="shared" si="55"/>
        <v/>
      </c>
      <c r="AE165" s="8" t="str">
        <f t="shared" si="56"/>
        <v>Cumplido</v>
      </c>
      <c r="AF165" s="42">
        <v>45233</v>
      </c>
      <c r="AG165" s="13" t="str">
        <f t="shared" si="33"/>
        <v>NO CUMPLE</v>
      </c>
      <c r="AH165" s="13" t="str">
        <f t="shared" si="34"/>
        <v>CUMPLE</v>
      </c>
      <c r="AI165" s="13" t="str">
        <f t="shared" si="35"/>
        <v>NO CUMPLE</v>
      </c>
      <c r="AJ165" s="13" t="str">
        <f t="shared" si="36"/>
        <v>NO CUMPLE</v>
      </c>
      <c r="AK165" s="13" t="str">
        <f t="shared" si="37"/>
        <v>NO CUMPLE</v>
      </c>
      <c r="AL165" s="13" t="str">
        <f t="shared" si="38"/>
        <v>NO CUMPLE</v>
      </c>
      <c r="AM165" s="13" t="str">
        <f t="shared" si="39"/>
        <v>NO CUMPLE</v>
      </c>
      <c r="AN165" s="13" t="str">
        <f t="shared" si="40"/>
        <v>CUMPLE</v>
      </c>
      <c r="AO165" s="13" t="str">
        <f t="shared" si="41"/>
        <v>NO CUMPLE</v>
      </c>
      <c r="AP165" s="13" t="str">
        <f t="shared" si="42"/>
        <v>NO CUMPLE</v>
      </c>
    </row>
    <row r="166" spans="1:42" ht="15" hidden="1" x14ac:dyDescent="0.25">
      <c r="A166" t="s">
        <v>1554</v>
      </c>
      <c r="B166" t="s">
        <v>32</v>
      </c>
      <c r="C166" t="s">
        <v>60</v>
      </c>
      <c r="D166" t="s">
        <v>58</v>
      </c>
      <c r="E166" t="s">
        <v>252</v>
      </c>
      <c r="F166" t="s">
        <v>323</v>
      </c>
      <c r="G166" t="s">
        <v>39</v>
      </c>
      <c r="H166" t="s">
        <v>34</v>
      </c>
      <c r="I166" t="s">
        <v>40</v>
      </c>
      <c r="J166" t="s">
        <v>28</v>
      </c>
      <c r="K166" t="s">
        <v>48</v>
      </c>
      <c r="L166" t="s">
        <v>265</v>
      </c>
      <c r="M166" t="s">
        <v>1555</v>
      </c>
      <c r="N166" t="s">
        <v>1556</v>
      </c>
      <c r="O166" t="s">
        <v>30</v>
      </c>
      <c r="P166" t="s">
        <v>44</v>
      </c>
      <c r="Q166" t="s">
        <v>45</v>
      </c>
      <c r="R166" t="s">
        <v>1557</v>
      </c>
      <c r="S166" t="s">
        <v>807</v>
      </c>
      <c r="T166" t="s">
        <v>265</v>
      </c>
      <c r="U166" t="s">
        <v>251</v>
      </c>
      <c r="V166" s="40">
        <v>0</v>
      </c>
      <c r="W166" s="40">
        <v>1.4699074074074074E-3</v>
      </c>
      <c r="X166" s="40">
        <v>1.4699074074074074E-3</v>
      </c>
      <c r="Y166" s="2" t="str">
        <f t="shared" si="43"/>
        <v/>
      </c>
      <c r="Z166" s="47" t="str">
        <f t="shared" si="44"/>
        <v>Cumplido</v>
      </c>
      <c r="AA166" s="8"/>
      <c r="AB166" s="8"/>
      <c r="AC166" s="8"/>
      <c r="AD166" s="8"/>
      <c r="AE166" s="8"/>
      <c r="AF166" s="42">
        <v>45233</v>
      </c>
      <c r="AG166" s="13" t="str">
        <f t="shared" si="33"/>
        <v>CUMPLE</v>
      </c>
      <c r="AH166" s="13" t="str">
        <f t="shared" si="34"/>
        <v>NO CUMPLE</v>
      </c>
      <c r="AI166" s="13" t="str">
        <f t="shared" si="35"/>
        <v>NO CUMPLE</v>
      </c>
      <c r="AJ166" s="13" t="str">
        <f t="shared" si="36"/>
        <v>NO CUMPLE</v>
      </c>
      <c r="AK166" s="13" t="str">
        <f t="shared" si="37"/>
        <v>NO CUMPLE</v>
      </c>
      <c r="AL166" s="13" t="str">
        <f t="shared" si="38"/>
        <v>CUMPLE</v>
      </c>
      <c r="AM166" s="13" t="str">
        <f t="shared" si="39"/>
        <v>NO CUMPLE</v>
      </c>
      <c r="AN166" s="13" t="str">
        <f t="shared" si="40"/>
        <v>NO CUMPLE</v>
      </c>
      <c r="AO166" s="13" t="str">
        <f t="shared" si="41"/>
        <v>NO CUMPLE</v>
      </c>
      <c r="AP166" s="13" t="str">
        <f t="shared" si="42"/>
        <v>NO CUMPLE</v>
      </c>
    </row>
    <row r="167" spans="1:42" ht="15" hidden="1" x14ac:dyDescent="0.25">
      <c r="A167" t="s">
        <v>1558</v>
      </c>
      <c r="B167" t="s">
        <v>32</v>
      </c>
      <c r="C167" t="s">
        <v>60</v>
      </c>
      <c r="D167" t="s">
        <v>58</v>
      </c>
      <c r="E167" t="s">
        <v>252</v>
      </c>
      <c r="F167" t="s">
        <v>323</v>
      </c>
      <c r="G167" t="s">
        <v>39</v>
      </c>
      <c r="H167" t="s">
        <v>34</v>
      </c>
      <c r="I167" t="s">
        <v>40</v>
      </c>
      <c r="J167" t="s">
        <v>28</v>
      </c>
      <c r="K167" t="s">
        <v>48</v>
      </c>
      <c r="L167" t="s">
        <v>256</v>
      </c>
      <c r="M167" t="s">
        <v>1559</v>
      </c>
      <c r="N167" t="s">
        <v>1560</v>
      </c>
      <c r="O167" t="s">
        <v>30</v>
      </c>
      <c r="P167" t="s">
        <v>44</v>
      </c>
      <c r="Q167" t="s">
        <v>45</v>
      </c>
      <c r="R167" t="s">
        <v>1561</v>
      </c>
      <c r="S167" t="s">
        <v>807</v>
      </c>
      <c r="T167" t="s">
        <v>256</v>
      </c>
      <c r="U167" t="s">
        <v>246</v>
      </c>
      <c r="V167" s="40">
        <v>8.2175925925925917E-4</v>
      </c>
      <c r="W167" s="40">
        <v>1.5740740740740741E-3</v>
      </c>
      <c r="X167" s="40">
        <v>7.5231481481481471E-4</v>
      </c>
      <c r="Y167" s="2" t="str">
        <f t="shared" si="43"/>
        <v/>
      </c>
      <c r="Z167" s="47" t="str">
        <f t="shared" si="44"/>
        <v>Cumplido</v>
      </c>
      <c r="AA167" s="8"/>
      <c r="AB167" s="8"/>
      <c r="AC167" s="8"/>
      <c r="AD167" s="8"/>
      <c r="AE167" s="8"/>
      <c r="AF167" s="42">
        <v>45233</v>
      </c>
      <c r="AG167" s="13" t="str">
        <f t="shared" si="33"/>
        <v>CUMPLE</v>
      </c>
      <c r="AH167" s="13" t="str">
        <f t="shared" si="34"/>
        <v>NO CUMPLE</v>
      </c>
      <c r="AI167" s="13" t="str">
        <f t="shared" si="35"/>
        <v>NO CUMPLE</v>
      </c>
      <c r="AJ167" s="13" t="str">
        <f t="shared" si="36"/>
        <v>NO CUMPLE</v>
      </c>
      <c r="AK167" s="13" t="str">
        <f t="shared" si="37"/>
        <v>NO CUMPLE</v>
      </c>
      <c r="AL167" s="13" t="str">
        <f t="shared" si="38"/>
        <v>CUMPLE</v>
      </c>
      <c r="AM167" s="13" t="str">
        <f t="shared" si="39"/>
        <v>NO CUMPLE</v>
      </c>
      <c r="AN167" s="13" t="str">
        <f t="shared" si="40"/>
        <v>NO CUMPLE</v>
      </c>
      <c r="AO167" s="13" t="str">
        <f t="shared" si="41"/>
        <v>NO CUMPLE</v>
      </c>
      <c r="AP167" s="13" t="str">
        <f t="shared" si="42"/>
        <v>NO CUMPLE</v>
      </c>
    </row>
    <row r="168" spans="1:42" ht="15" hidden="1" x14ac:dyDescent="0.25">
      <c r="A168" t="s">
        <v>1562</v>
      </c>
      <c r="B168" t="s">
        <v>38</v>
      </c>
      <c r="C168" t="s">
        <v>124</v>
      </c>
      <c r="D168" t="s">
        <v>98</v>
      </c>
      <c r="E168" t="s">
        <v>73</v>
      </c>
      <c r="F168" t="s">
        <v>304</v>
      </c>
      <c r="G168" t="s">
        <v>25</v>
      </c>
      <c r="H168" t="s">
        <v>34</v>
      </c>
      <c r="I168" t="s">
        <v>40</v>
      </c>
      <c r="J168" t="s">
        <v>28</v>
      </c>
      <c r="K168" t="s">
        <v>53</v>
      </c>
      <c r="L168" t="s">
        <v>1563</v>
      </c>
      <c r="M168" t="s">
        <v>1564</v>
      </c>
      <c r="N168" t="s">
        <v>1565</v>
      </c>
      <c r="O168" t="s">
        <v>30</v>
      </c>
      <c r="P168" t="s">
        <v>36</v>
      </c>
      <c r="Q168" t="s">
        <v>54</v>
      </c>
      <c r="R168" t="s">
        <v>1566</v>
      </c>
      <c r="S168" t="s">
        <v>716</v>
      </c>
      <c r="T168" t="s">
        <v>1567</v>
      </c>
      <c r="U168" t="s">
        <v>1568</v>
      </c>
      <c r="V168" s="40">
        <v>0.14972222222222223</v>
      </c>
      <c r="W168" s="40">
        <v>0.43930555555555556</v>
      </c>
      <c r="X168" s="40">
        <v>0.28958333333333336</v>
      </c>
      <c r="Y168" s="2" t="str">
        <f t="shared" si="43"/>
        <v/>
      </c>
      <c r="Z168" s="47" t="str">
        <f t="shared" si="44"/>
        <v>Cumplido</v>
      </c>
      <c r="AA168" s="8"/>
      <c r="AB168" s="8"/>
      <c r="AC168" s="8"/>
      <c r="AD168" s="8"/>
      <c r="AE168" s="8"/>
      <c r="AF168" s="42">
        <v>45233</v>
      </c>
      <c r="AG168" s="13" t="str">
        <f t="shared" si="33"/>
        <v>NO CUMPLE</v>
      </c>
      <c r="AH168" s="13" t="str">
        <f t="shared" si="34"/>
        <v>NO CUMPLE</v>
      </c>
      <c r="AI168" s="13" t="str">
        <f t="shared" si="35"/>
        <v>CUMPLE</v>
      </c>
      <c r="AJ168" s="13" t="str">
        <f t="shared" si="36"/>
        <v>NO CUMPLE</v>
      </c>
      <c r="AK168" s="13" t="str">
        <f t="shared" si="37"/>
        <v>NO CUMPLE</v>
      </c>
      <c r="AL168" s="13" t="str">
        <f t="shared" si="38"/>
        <v>NO CUMPLE</v>
      </c>
      <c r="AM168" s="13" t="str">
        <f t="shared" si="39"/>
        <v>NO CUMPLE</v>
      </c>
      <c r="AN168" s="13" t="str">
        <f t="shared" si="40"/>
        <v>NO CUMPLE</v>
      </c>
      <c r="AO168" s="13" t="str">
        <f t="shared" si="41"/>
        <v>CUMPLE</v>
      </c>
      <c r="AP168" s="13" t="str">
        <f t="shared" si="42"/>
        <v>NO CUMPLE</v>
      </c>
    </row>
    <row r="169" spans="1:42" ht="15" hidden="1" x14ac:dyDescent="0.25">
      <c r="A169" t="s">
        <v>1569</v>
      </c>
      <c r="B169" t="s">
        <v>79</v>
      </c>
      <c r="C169" t="s">
        <v>74</v>
      </c>
      <c r="D169" t="s">
        <v>58</v>
      </c>
      <c r="E169" t="s">
        <v>118</v>
      </c>
      <c r="F169" t="s">
        <v>367</v>
      </c>
      <c r="G169" t="s">
        <v>39</v>
      </c>
      <c r="H169" t="s">
        <v>34</v>
      </c>
      <c r="I169" t="s">
        <v>40</v>
      </c>
      <c r="J169" t="s">
        <v>28</v>
      </c>
      <c r="K169" t="s">
        <v>215</v>
      </c>
      <c r="L169" t="s">
        <v>371</v>
      </c>
      <c r="M169" t="s">
        <v>1570</v>
      </c>
      <c r="N169" t="s">
        <v>1571</v>
      </c>
      <c r="O169" t="s">
        <v>30</v>
      </c>
      <c r="P169" t="s">
        <v>44</v>
      </c>
      <c r="Q169" t="s">
        <v>45</v>
      </c>
      <c r="R169" t="s">
        <v>1572</v>
      </c>
      <c r="S169" t="s">
        <v>716</v>
      </c>
      <c r="T169"/>
      <c r="U169" t="s">
        <v>361</v>
      </c>
      <c r="V169" s="40">
        <v>0</v>
      </c>
      <c r="W169" s="40">
        <v>0</v>
      </c>
      <c r="X169" s="40">
        <v>0</v>
      </c>
      <c r="Y169" s="2" t="str">
        <f t="shared" si="43"/>
        <v/>
      </c>
      <c r="Z169" s="47" t="str">
        <f t="shared" si="44"/>
        <v>Cumplido</v>
      </c>
      <c r="AA169" s="8"/>
      <c r="AB169" s="8"/>
      <c r="AC169" s="8"/>
      <c r="AD169" s="8"/>
      <c r="AE169" s="8"/>
      <c r="AF169" s="42">
        <v>45233</v>
      </c>
      <c r="AG169" s="13" t="str">
        <f t="shared" si="33"/>
        <v>CUMPLE</v>
      </c>
      <c r="AH169" s="13" t="str">
        <f t="shared" si="34"/>
        <v>NO CUMPLE</v>
      </c>
      <c r="AI169" s="13" t="str">
        <f t="shared" si="35"/>
        <v>NO CUMPLE</v>
      </c>
      <c r="AJ169" s="13" t="str">
        <f t="shared" si="36"/>
        <v>NO CUMPLE</v>
      </c>
      <c r="AK169" s="13" t="str">
        <f t="shared" si="37"/>
        <v>NO CUMPLE</v>
      </c>
      <c r="AL169" s="13" t="str">
        <f t="shared" si="38"/>
        <v>CUMPLE</v>
      </c>
      <c r="AM169" s="13" t="str">
        <f t="shared" si="39"/>
        <v>NO CUMPLE</v>
      </c>
      <c r="AN169" s="13" t="str">
        <f t="shared" si="40"/>
        <v>NO CUMPLE</v>
      </c>
      <c r="AO169" s="13" t="str">
        <f t="shared" si="41"/>
        <v>NO CUMPLE</v>
      </c>
      <c r="AP169" s="13" t="str">
        <f t="shared" si="42"/>
        <v>NO CUMPLE</v>
      </c>
    </row>
    <row r="170" spans="1:42" ht="15" hidden="1" x14ac:dyDescent="0.25">
      <c r="A170" t="s">
        <v>1573</v>
      </c>
      <c r="B170" t="s">
        <v>117</v>
      </c>
      <c r="C170" t="s">
        <v>80</v>
      </c>
      <c r="D170" t="s">
        <v>58</v>
      </c>
      <c r="E170" t="s">
        <v>362</v>
      </c>
      <c r="F170" t="s">
        <v>451</v>
      </c>
      <c r="G170" t="s">
        <v>39</v>
      </c>
      <c r="H170" t="s">
        <v>34</v>
      </c>
      <c r="I170" t="s">
        <v>40</v>
      </c>
      <c r="J170" t="s">
        <v>28</v>
      </c>
      <c r="K170" t="s">
        <v>215</v>
      </c>
      <c r="L170" t="s">
        <v>1574</v>
      </c>
      <c r="M170" t="s">
        <v>1575</v>
      </c>
      <c r="N170" t="s">
        <v>1576</v>
      </c>
      <c r="O170" t="s">
        <v>30</v>
      </c>
      <c r="P170" t="s">
        <v>44</v>
      </c>
      <c r="Q170" t="s">
        <v>45</v>
      </c>
      <c r="R170" t="s">
        <v>1577</v>
      </c>
      <c r="S170" t="s">
        <v>716</v>
      </c>
      <c r="T170" t="s">
        <v>1239</v>
      </c>
      <c r="U170" t="s">
        <v>452</v>
      </c>
      <c r="V170" s="40">
        <v>0</v>
      </c>
      <c r="W170" s="40">
        <v>0</v>
      </c>
      <c r="X170" s="40">
        <v>0</v>
      </c>
      <c r="Y170" s="2" t="str">
        <f t="shared" si="43"/>
        <v/>
      </c>
      <c r="Z170" s="47" t="str">
        <f t="shared" si="44"/>
        <v>Cumplido</v>
      </c>
      <c r="AA170" s="8"/>
      <c r="AB170" s="8"/>
      <c r="AC170" s="8"/>
      <c r="AD170" s="8"/>
      <c r="AE170" s="8"/>
      <c r="AF170" s="42">
        <v>45236</v>
      </c>
      <c r="AG170" s="13" t="str">
        <f t="shared" si="33"/>
        <v>CUMPLE</v>
      </c>
      <c r="AH170" s="13" t="str">
        <f t="shared" si="34"/>
        <v>NO CUMPLE</v>
      </c>
      <c r="AI170" s="13" t="str">
        <f t="shared" si="35"/>
        <v>NO CUMPLE</v>
      </c>
      <c r="AJ170" s="13" t="str">
        <f t="shared" si="36"/>
        <v>NO CUMPLE</v>
      </c>
      <c r="AK170" s="13" t="str">
        <f t="shared" si="37"/>
        <v>NO CUMPLE</v>
      </c>
      <c r="AL170" s="13" t="str">
        <f t="shared" si="38"/>
        <v>CUMPLE</v>
      </c>
      <c r="AM170" s="13" t="str">
        <f t="shared" si="39"/>
        <v>NO CUMPLE</v>
      </c>
      <c r="AN170" s="13" t="str">
        <f t="shared" si="40"/>
        <v>NO CUMPLE</v>
      </c>
      <c r="AO170" s="13" t="str">
        <f t="shared" si="41"/>
        <v>NO CUMPLE</v>
      </c>
      <c r="AP170" s="13" t="str">
        <f t="shared" si="42"/>
        <v>NO CUMPLE</v>
      </c>
    </row>
    <row r="171" spans="1:42" ht="15" hidden="1" x14ac:dyDescent="0.25">
      <c r="A171" t="s">
        <v>1578</v>
      </c>
      <c r="B171" t="s">
        <v>38</v>
      </c>
      <c r="C171" t="s">
        <v>1579</v>
      </c>
      <c r="D171" t="s">
        <v>548</v>
      </c>
      <c r="E171" t="s">
        <v>75</v>
      </c>
      <c r="F171" t="s">
        <v>549</v>
      </c>
      <c r="G171" t="s">
        <v>39</v>
      </c>
      <c r="H171" t="s">
        <v>34</v>
      </c>
      <c r="I171" t="s">
        <v>40</v>
      </c>
      <c r="J171" t="s">
        <v>28</v>
      </c>
      <c r="K171" t="s">
        <v>171</v>
      </c>
      <c r="L171" t="s">
        <v>1580</v>
      </c>
      <c r="M171" t="s">
        <v>1581</v>
      </c>
      <c r="N171" t="s">
        <v>1582</v>
      </c>
      <c r="O171" t="s">
        <v>30</v>
      </c>
      <c r="P171" t="s">
        <v>36</v>
      </c>
      <c r="Q171" t="s">
        <v>533</v>
      </c>
      <c r="R171" t="s">
        <v>1583</v>
      </c>
      <c r="S171" t="s">
        <v>716</v>
      </c>
      <c r="T171" t="s">
        <v>1584</v>
      </c>
      <c r="U171"/>
      <c r="V171" s="40">
        <v>0</v>
      </c>
      <c r="W171" s="40">
        <v>7.719907407407408E-3</v>
      </c>
      <c r="X171" s="40">
        <v>7.719907407407408E-3</v>
      </c>
      <c r="Y171" s="2" t="str">
        <f t="shared" si="43"/>
        <v/>
      </c>
      <c r="Z171" s="47" t="str">
        <f t="shared" si="44"/>
        <v>Cumplido</v>
      </c>
      <c r="AA171" s="8"/>
      <c r="AB171" s="8"/>
      <c r="AC171" s="8"/>
      <c r="AD171" s="8"/>
      <c r="AE171" s="8"/>
      <c r="AF171" s="42">
        <v>45233</v>
      </c>
      <c r="AG171" s="13" t="str">
        <f t="shared" si="33"/>
        <v>CUMPLE</v>
      </c>
      <c r="AH171" s="13" t="str">
        <f t="shared" si="34"/>
        <v>NO CUMPLE</v>
      </c>
      <c r="AI171" s="13" t="str">
        <f t="shared" si="35"/>
        <v>NO CUMPLE</v>
      </c>
      <c r="AJ171" s="13" t="str">
        <f t="shared" si="36"/>
        <v>NO CUMPLE</v>
      </c>
      <c r="AK171" s="13" t="str">
        <f t="shared" si="37"/>
        <v>NO CUMPLE</v>
      </c>
      <c r="AL171" s="13" t="str">
        <f t="shared" si="38"/>
        <v>CUMPLE</v>
      </c>
      <c r="AM171" s="13" t="str">
        <f t="shared" si="39"/>
        <v>NO CUMPLE</v>
      </c>
      <c r="AN171" s="13" t="str">
        <f t="shared" si="40"/>
        <v>NO CUMPLE</v>
      </c>
      <c r="AO171" s="13" t="str">
        <f t="shared" si="41"/>
        <v>NO CUMPLE</v>
      </c>
      <c r="AP171" s="13" t="str">
        <f t="shared" si="42"/>
        <v>NO CUMPLE</v>
      </c>
    </row>
    <row r="172" spans="1:42" ht="15" hidden="1" x14ac:dyDescent="0.25">
      <c r="A172" t="s">
        <v>1585</v>
      </c>
      <c r="B172" t="s">
        <v>24</v>
      </c>
      <c r="C172" t="s">
        <v>181</v>
      </c>
      <c r="D172" t="s">
        <v>33</v>
      </c>
      <c r="E172" t="s">
        <v>182</v>
      </c>
      <c r="F172" t="s">
        <v>423</v>
      </c>
      <c r="G172" t="s">
        <v>25</v>
      </c>
      <c r="H172" t="s">
        <v>26</v>
      </c>
      <c r="I172" t="s">
        <v>35</v>
      </c>
      <c r="J172" t="s">
        <v>28</v>
      </c>
      <c r="K172" t="s">
        <v>307</v>
      </c>
      <c r="L172" t="s">
        <v>1586</v>
      </c>
      <c r="M172" t="s">
        <v>1587</v>
      </c>
      <c r="N172" t="s">
        <v>1588</v>
      </c>
      <c r="O172" t="s">
        <v>30</v>
      </c>
      <c r="P172" t="s">
        <v>44</v>
      </c>
      <c r="Q172" t="s">
        <v>45</v>
      </c>
      <c r="R172" t="s">
        <v>1589</v>
      </c>
      <c r="S172" t="s">
        <v>716</v>
      </c>
      <c r="T172" t="s">
        <v>1590</v>
      </c>
      <c r="U172" t="s">
        <v>1591</v>
      </c>
      <c r="V172" s="40">
        <v>0</v>
      </c>
      <c r="W172" s="40">
        <v>1.7812499999999998E-2</v>
      </c>
      <c r="X172" s="40">
        <v>1.7812499999999998E-2</v>
      </c>
      <c r="Y172" s="2" t="str">
        <f t="shared" si="43"/>
        <v/>
      </c>
      <c r="Z172" s="47" t="str">
        <f t="shared" si="44"/>
        <v>Cumplido</v>
      </c>
      <c r="AA172" s="8"/>
      <c r="AB172" s="8"/>
      <c r="AC172" s="8"/>
      <c r="AD172" s="8"/>
      <c r="AE172" s="8"/>
      <c r="AF172" s="42">
        <v>45233</v>
      </c>
      <c r="AG172" s="13" t="str">
        <f t="shared" si="33"/>
        <v>CUMPLE</v>
      </c>
      <c r="AH172" s="13" t="str">
        <f t="shared" si="34"/>
        <v>NO CUMPLE</v>
      </c>
      <c r="AI172" s="13" t="str">
        <f t="shared" si="35"/>
        <v>NO CUMPLE</v>
      </c>
      <c r="AJ172" s="13" t="str">
        <f t="shared" si="36"/>
        <v>NO CUMPLE</v>
      </c>
      <c r="AK172" s="13" t="str">
        <f t="shared" si="37"/>
        <v>NO CUMPLE</v>
      </c>
      <c r="AL172" s="13" t="str">
        <f t="shared" si="38"/>
        <v>CUMPLE</v>
      </c>
      <c r="AM172" s="13" t="str">
        <f t="shared" si="39"/>
        <v>NO CUMPLE</v>
      </c>
      <c r="AN172" s="13" t="str">
        <f t="shared" si="40"/>
        <v>NO CUMPLE</v>
      </c>
      <c r="AO172" s="13" t="str">
        <f t="shared" si="41"/>
        <v>NO CUMPLE</v>
      </c>
      <c r="AP172" s="13" t="str">
        <f t="shared" si="42"/>
        <v>NO CUMPLE</v>
      </c>
    </row>
    <row r="173" spans="1:42" ht="15" hidden="1" x14ac:dyDescent="0.25">
      <c r="A173" t="s">
        <v>1592</v>
      </c>
      <c r="B173" t="s">
        <v>79</v>
      </c>
      <c r="C173" t="s">
        <v>102</v>
      </c>
      <c r="D173" t="s">
        <v>58</v>
      </c>
      <c r="E173" t="s">
        <v>220</v>
      </c>
      <c r="F173" t="s">
        <v>434</v>
      </c>
      <c r="G173" t="s">
        <v>39</v>
      </c>
      <c r="H173" t="s">
        <v>34</v>
      </c>
      <c r="I173" t="s">
        <v>40</v>
      </c>
      <c r="J173" t="s">
        <v>28</v>
      </c>
      <c r="K173" t="s">
        <v>48</v>
      </c>
      <c r="L173" t="s">
        <v>189</v>
      </c>
      <c r="M173" t="s">
        <v>1593</v>
      </c>
      <c r="N173" t="s">
        <v>1594</v>
      </c>
      <c r="O173" t="s">
        <v>30</v>
      </c>
      <c r="P173" t="s">
        <v>44</v>
      </c>
      <c r="Q173" t="s">
        <v>45</v>
      </c>
      <c r="R173" t="s">
        <v>1595</v>
      </c>
      <c r="S173" t="s">
        <v>807</v>
      </c>
      <c r="T173"/>
      <c r="U173" t="s">
        <v>157</v>
      </c>
      <c r="V173" s="40">
        <v>0</v>
      </c>
      <c r="W173" s="40">
        <v>0</v>
      </c>
      <c r="X173" s="40">
        <v>0</v>
      </c>
      <c r="Y173" s="2" t="str">
        <f t="shared" si="43"/>
        <v/>
      </c>
      <c r="Z173" s="47" t="str">
        <f t="shared" si="44"/>
        <v>Cumplido</v>
      </c>
      <c r="AA173" s="8"/>
      <c r="AB173" s="8"/>
      <c r="AC173" s="8"/>
      <c r="AD173" s="8"/>
      <c r="AE173" s="8"/>
      <c r="AF173" s="42">
        <v>45233</v>
      </c>
      <c r="AG173" s="13" t="str">
        <f t="shared" si="33"/>
        <v>CUMPLE</v>
      </c>
      <c r="AH173" s="13" t="str">
        <f t="shared" si="34"/>
        <v>NO CUMPLE</v>
      </c>
      <c r="AI173" s="13" t="str">
        <f t="shared" si="35"/>
        <v>NO CUMPLE</v>
      </c>
      <c r="AJ173" s="13" t="str">
        <f t="shared" si="36"/>
        <v>NO CUMPLE</v>
      </c>
      <c r="AK173" s="13" t="str">
        <f t="shared" si="37"/>
        <v>NO CUMPLE</v>
      </c>
      <c r="AL173" s="13" t="str">
        <f t="shared" si="38"/>
        <v>CUMPLE</v>
      </c>
      <c r="AM173" s="13" t="str">
        <f t="shared" si="39"/>
        <v>NO CUMPLE</v>
      </c>
      <c r="AN173" s="13" t="str">
        <f t="shared" si="40"/>
        <v>NO CUMPLE</v>
      </c>
      <c r="AO173" s="13" t="str">
        <f t="shared" si="41"/>
        <v>NO CUMPLE</v>
      </c>
      <c r="AP173" s="13" t="str">
        <f t="shared" si="42"/>
        <v>NO CUMPLE</v>
      </c>
    </row>
    <row r="174" spans="1:42" ht="15" hidden="1" x14ac:dyDescent="0.25">
      <c r="A174" t="s">
        <v>1596</v>
      </c>
      <c r="B174" t="s">
        <v>24</v>
      </c>
      <c r="C174" t="s">
        <v>123</v>
      </c>
      <c r="D174" t="s">
        <v>33</v>
      </c>
      <c r="E174" t="s">
        <v>133</v>
      </c>
      <c r="F174" t="s">
        <v>423</v>
      </c>
      <c r="G174" t="s">
        <v>25</v>
      </c>
      <c r="H174" t="s">
        <v>26</v>
      </c>
      <c r="I174" t="s">
        <v>35</v>
      </c>
      <c r="J174" t="s">
        <v>56</v>
      </c>
      <c r="K174" t="s">
        <v>601</v>
      </c>
      <c r="L174" t="s">
        <v>1597</v>
      </c>
      <c r="M174" t="s">
        <v>1598</v>
      </c>
      <c r="N174" t="s">
        <v>1599</v>
      </c>
      <c r="O174" t="s">
        <v>30</v>
      </c>
      <c r="P174" t="s">
        <v>44</v>
      </c>
      <c r="Q174" t="s">
        <v>45</v>
      </c>
      <c r="R174" t="s">
        <v>1600</v>
      </c>
      <c r="S174" t="s">
        <v>807</v>
      </c>
      <c r="T174" t="s">
        <v>1601</v>
      </c>
      <c r="U174" t="s">
        <v>1602</v>
      </c>
      <c r="V174" s="40">
        <v>2.6608796296296297E-2</v>
      </c>
      <c r="W174" s="40">
        <v>6.2685185185185191E-2</v>
      </c>
      <c r="X174" s="40">
        <v>3.6076388888888887E-2</v>
      </c>
      <c r="Y174" s="2" t="str">
        <f t="shared" si="43"/>
        <v>Cumplido</v>
      </c>
      <c r="Z174" s="47" t="str">
        <f t="shared" si="44"/>
        <v/>
      </c>
      <c r="AA174" s="8"/>
      <c r="AB174" s="8" t="str">
        <f>IF($H174="1-Crítica",IF($X174&lt;=$AT$5,"Cumplido", "Incumplido"),"")</f>
        <v/>
      </c>
      <c r="AC174" s="8" t="str">
        <f>IF($H174="2-Alta",IF($X174&lt;=$AT$6, "Cumplido", "Incumplido"),"")</f>
        <v/>
      </c>
      <c r="AD174" s="8" t="str">
        <f>IF($H174="3-Medio",IF($X174&lt;=$AT$7, "Cumplido", "Incumplido"),"")</f>
        <v>Cumplido</v>
      </c>
      <c r="AE174" s="8" t="str">
        <f>IF($H174="4-Baja",IF($X174&lt;=$AT$8, "Cumplido", "Incumplido"),"")</f>
        <v/>
      </c>
      <c r="AF174" s="42">
        <v>45233</v>
      </c>
      <c r="AG174" s="13" t="str">
        <f t="shared" si="33"/>
        <v>CUMPLE</v>
      </c>
      <c r="AH174" s="13" t="str">
        <f t="shared" si="34"/>
        <v>NO CUMPLE</v>
      </c>
      <c r="AI174" s="13" t="str">
        <f t="shared" si="35"/>
        <v>NO CUMPLE</v>
      </c>
      <c r="AJ174" s="13" t="str">
        <f t="shared" si="36"/>
        <v>NO CUMPLE</v>
      </c>
      <c r="AK174" s="13" t="str">
        <f t="shared" si="37"/>
        <v>NO CUMPLE</v>
      </c>
      <c r="AL174" s="13" t="str">
        <f t="shared" si="38"/>
        <v>NO CUMPLE</v>
      </c>
      <c r="AM174" s="13" t="str">
        <f t="shared" si="39"/>
        <v>CUMPLE</v>
      </c>
      <c r="AN174" s="13" t="str">
        <f t="shared" si="40"/>
        <v>NO CUMPLE</v>
      </c>
      <c r="AO174" s="13" t="str">
        <f t="shared" si="41"/>
        <v>NO CUMPLE</v>
      </c>
      <c r="AP174" s="13" t="str">
        <f t="shared" si="42"/>
        <v>NO CUMPLE</v>
      </c>
    </row>
    <row r="175" spans="1:42" ht="15" hidden="1" x14ac:dyDescent="0.25">
      <c r="A175" t="s">
        <v>1603</v>
      </c>
      <c r="B175" t="s">
        <v>79</v>
      </c>
      <c r="C175" t="s">
        <v>102</v>
      </c>
      <c r="D175" t="s">
        <v>58</v>
      </c>
      <c r="E175" t="s">
        <v>220</v>
      </c>
      <c r="F175" t="s">
        <v>434</v>
      </c>
      <c r="G175" t="s">
        <v>39</v>
      </c>
      <c r="H175" t="s">
        <v>34</v>
      </c>
      <c r="I175" t="s">
        <v>40</v>
      </c>
      <c r="J175" t="s">
        <v>28</v>
      </c>
      <c r="K175" t="s">
        <v>48</v>
      </c>
      <c r="L175" t="s">
        <v>189</v>
      </c>
      <c r="M175" t="s">
        <v>1604</v>
      </c>
      <c r="N175" t="s">
        <v>1605</v>
      </c>
      <c r="O175" t="s">
        <v>30</v>
      </c>
      <c r="P175" t="s">
        <v>44</v>
      </c>
      <c r="Q175" t="s">
        <v>45</v>
      </c>
      <c r="R175" t="s">
        <v>1606</v>
      </c>
      <c r="S175" t="s">
        <v>807</v>
      </c>
      <c r="T175"/>
      <c r="U175" t="s">
        <v>157</v>
      </c>
      <c r="V175" s="40">
        <v>0</v>
      </c>
      <c r="W175" s="40">
        <v>0</v>
      </c>
      <c r="X175" s="40">
        <v>0</v>
      </c>
      <c r="Y175" s="2" t="str">
        <f t="shared" si="43"/>
        <v/>
      </c>
      <c r="Z175" s="47" t="str">
        <f t="shared" si="44"/>
        <v>Cumplido</v>
      </c>
      <c r="AA175" s="8"/>
      <c r="AB175" s="8"/>
      <c r="AC175" s="8"/>
      <c r="AD175" s="8"/>
      <c r="AE175" s="8"/>
      <c r="AF175" s="42">
        <v>45233</v>
      </c>
      <c r="AG175" s="13" t="str">
        <f t="shared" si="33"/>
        <v>CUMPLE</v>
      </c>
      <c r="AH175" s="13" t="str">
        <f t="shared" si="34"/>
        <v>NO CUMPLE</v>
      </c>
      <c r="AI175" s="13" t="str">
        <f t="shared" si="35"/>
        <v>NO CUMPLE</v>
      </c>
      <c r="AJ175" s="13" t="str">
        <f t="shared" si="36"/>
        <v>NO CUMPLE</v>
      </c>
      <c r="AK175" s="13" t="str">
        <f t="shared" si="37"/>
        <v>NO CUMPLE</v>
      </c>
      <c r="AL175" s="13" t="str">
        <f t="shared" si="38"/>
        <v>CUMPLE</v>
      </c>
      <c r="AM175" s="13" t="str">
        <f t="shared" si="39"/>
        <v>NO CUMPLE</v>
      </c>
      <c r="AN175" s="13" t="str">
        <f t="shared" si="40"/>
        <v>NO CUMPLE</v>
      </c>
      <c r="AO175" s="13" t="str">
        <f t="shared" si="41"/>
        <v>NO CUMPLE</v>
      </c>
      <c r="AP175" s="13" t="str">
        <f t="shared" si="42"/>
        <v>NO CUMPLE</v>
      </c>
    </row>
    <row r="176" spans="1:42" ht="15" hidden="1" x14ac:dyDescent="0.25">
      <c r="A176" t="s">
        <v>1607</v>
      </c>
      <c r="B176" t="s">
        <v>79</v>
      </c>
      <c r="C176" t="s">
        <v>102</v>
      </c>
      <c r="D176" t="s">
        <v>58</v>
      </c>
      <c r="E176" t="s">
        <v>220</v>
      </c>
      <c r="F176" t="s">
        <v>434</v>
      </c>
      <c r="G176" t="s">
        <v>39</v>
      </c>
      <c r="H176" t="s">
        <v>34</v>
      </c>
      <c r="I176" t="s">
        <v>40</v>
      </c>
      <c r="J176" t="s">
        <v>28</v>
      </c>
      <c r="K176" t="s">
        <v>48</v>
      </c>
      <c r="L176" t="s">
        <v>189</v>
      </c>
      <c r="M176" t="s">
        <v>1608</v>
      </c>
      <c r="N176" t="s">
        <v>1609</v>
      </c>
      <c r="O176" t="s">
        <v>30</v>
      </c>
      <c r="P176" t="s">
        <v>44</v>
      </c>
      <c r="Q176" t="s">
        <v>45</v>
      </c>
      <c r="R176" t="s">
        <v>1610</v>
      </c>
      <c r="S176" t="s">
        <v>807</v>
      </c>
      <c r="T176"/>
      <c r="U176" t="s">
        <v>157</v>
      </c>
      <c r="V176" s="40">
        <v>0</v>
      </c>
      <c r="W176" s="40">
        <v>0</v>
      </c>
      <c r="X176" s="40">
        <v>0</v>
      </c>
      <c r="Y176" s="2" t="str">
        <f t="shared" si="43"/>
        <v/>
      </c>
      <c r="Z176" s="47" t="str">
        <f t="shared" si="44"/>
        <v>Cumplido</v>
      </c>
      <c r="AA176" s="8"/>
      <c r="AB176" s="8"/>
      <c r="AC176" s="8"/>
      <c r="AD176" s="8"/>
      <c r="AE176" s="8"/>
      <c r="AF176" s="42">
        <v>45233</v>
      </c>
      <c r="AG176" s="13" t="str">
        <f t="shared" si="33"/>
        <v>CUMPLE</v>
      </c>
      <c r="AH176" s="13" t="str">
        <f t="shared" si="34"/>
        <v>NO CUMPLE</v>
      </c>
      <c r="AI176" s="13" t="str">
        <f t="shared" si="35"/>
        <v>NO CUMPLE</v>
      </c>
      <c r="AJ176" s="13" t="str">
        <f t="shared" si="36"/>
        <v>NO CUMPLE</v>
      </c>
      <c r="AK176" s="13" t="str">
        <f t="shared" si="37"/>
        <v>NO CUMPLE</v>
      </c>
      <c r="AL176" s="13" t="str">
        <f t="shared" si="38"/>
        <v>CUMPLE</v>
      </c>
      <c r="AM176" s="13" t="str">
        <f t="shared" si="39"/>
        <v>NO CUMPLE</v>
      </c>
      <c r="AN176" s="13" t="str">
        <f t="shared" si="40"/>
        <v>NO CUMPLE</v>
      </c>
      <c r="AO176" s="13" t="str">
        <f t="shared" si="41"/>
        <v>NO CUMPLE</v>
      </c>
      <c r="AP176" s="13" t="str">
        <f t="shared" si="42"/>
        <v>NO CUMPLE</v>
      </c>
    </row>
    <row r="177" spans="1:42" ht="15" hidden="1" x14ac:dyDescent="0.25">
      <c r="A177" t="s">
        <v>1611</v>
      </c>
      <c r="B177" t="s">
        <v>32</v>
      </c>
      <c r="C177" t="s">
        <v>72</v>
      </c>
      <c r="D177" t="s">
        <v>58</v>
      </c>
      <c r="E177" t="s">
        <v>86</v>
      </c>
      <c r="F177" t="s">
        <v>335</v>
      </c>
      <c r="G177" t="s">
        <v>39</v>
      </c>
      <c r="H177" t="s">
        <v>34</v>
      </c>
      <c r="I177" t="s">
        <v>40</v>
      </c>
      <c r="J177" t="s">
        <v>28</v>
      </c>
      <c r="K177" t="s">
        <v>215</v>
      </c>
      <c r="L177" t="s">
        <v>385</v>
      </c>
      <c r="M177" t="s">
        <v>1612</v>
      </c>
      <c r="N177" t="s">
        <v>1613</v>
      </c>
      <c r="O177" t="s">
        <v>30</v>
      </c>
      <c r="P177" t="s">
        <v>36</v>
      </c>
      <c r="Q177" t="s">
        <v>94</v>
      </c>
      <c r="R177" t="s">
        <v>1614</v>
      </c>
      <c r="S177" t="s">
        <v>716</v>
      </c>
      <c r="T177" t="s">
        <v>385</v>
      </c>
      <c r="U177" t="s">
        <v>157</v>
      </c>
      <c r="V177" s="40">
        <v>0</v>
      </c>
      <c r="W177" s="40">
        <v>0</v>
      </c>
      <c r="X177" s="40">
        <v>0</v>
      </c>
      <c r="Y177" s="2" t="str">
        <f t="shared" si="43"/>
        <v/>
      </c>
      <c r="Z177" s="47" t="str">
        <f t="shared" si="44"/>
        <v>Cumplido</v>
      </c>
      <c r="AA177" s="8"/>
      <c r="AB177" s="8"/>
      <c r="AC177" s="8"/>
      <c r="AD177" s="8"/>
      <c r="AE177" s="8"/>
      <c r="AF177" s="42">
        <v>45233</v>
      </c>
      <c r="AG177" s="13" t="str">
        <f t="shared" si="33"/>
        <v>CUMPLE</v>
      </c>
      <c r="AH177" s="13" t="str">
        <f t="shared" si="34"/>
        <v>NO CUMPLE</v>
      </c>
      <c r="AI177" s="13" t="str">
        <f t="shared" si="35"/>
        <v>NO CUMPLE</v>
      </c>
      <c r="AJ177" s="13" t="str">
        <f t="shared" si="36"/>
        <v>NO CUMPLE</v>
      </c>
      <c r="AK177" s="13" t="str">
        <f t="shared" si="37"/>
        <v>NO CUMPLE</v>
      </c>
      <c r="AL177" s="13" t="str">
        <f t="shared" si="38"/>
        <v>CUMPLE</v>
      </c>
      <c r="AM177" s="13" t="str">
        <f t="shared" si="39"/>
        <v>NO CUMPLE</v>
      </c>
      <c r="AN177" s="13" t="str">
        <f t="shared" si="40"/>
        <v>NO CUMPLE</v>
      </c>
      <c r="AO177" s="13" t="str">
        <f t="shared" si="41"/>
        <v>NO CUMPLE</v>
      </c>
      <c r="AP177" s="13" t="str">
        <f t="shared" si="42"/>
        <v>NO CUMPLE</v>
      </c>
    </row>
    <row r="178" spans="1:42" ht="15" hidden="1" x14ac:dyDescent="0.25">
      <c r="A178" t="s">
        <v>1615</v>
      </c>
      <c r="B178" t="s">
        <v>32</v>
      </c>
      <c r="C178" t="s">
        <v>72</v>
      </c>
      <c r="D178" t="s">
        <v>58</v>
      </c>
      <c r="E178" t="s">
        <v>86</v>
      </c>
      <c r="F178" t="s">
        <v>335</v>
      </c>
      <c r="G178" t="s">
        <v>39</v>
      </c>
      <c r="H178" t="s">
        <v>34</v>
      </c>
      <c r="I178" t="s">
        <v>40</v>
      </c>
      <c r="J178" t="s">
        <v>28</v>
      </c>
      <c r="K178" t="s">
        <v>215</v>
      </c>
      <c r="L178" t="s">
        <v>385</v>
      </c>
      <c r="M178" t="s">
        <v>1616</v>
      </c>
      <c r="N178" t="s">
        <v>1617</v>
      </c>
      <c r="O178" t="s">
        <v>30</v>
      </c>
      <c r="P178" t="s">
        <v>36</v>
      </c>
      <c r="Q178" t="s">
        <v>94</v>
      </c>
      <c r="R178" t="s">
        <v>1618</v>
      </c>
      <c r="S178" t="s">
        <v>716</v>
      </c>
      <c r="T178" t="s">
        <v>385</v>
      </c>
      <c r="U178" t="s">
        <v>157</v>
      </c>
      <c r="V178" s="40">
        <v>0</v>
      </c>
      <c r="W178" s="40">
        <v>0</v>
      </c>
      <c r="X178" s="40">
        <v>0</v>
      </c>
      <c r="Y178" s="2" t="str">
        <f t="shared" si="43"/>
        <v/>
      </c>
      <c r="Z178" s="47" t="str">
        <f t="shared" si="44"/>
        <v>Cumplido</v>
      </c>
      <c r="AA178" s="8"/>
      <c r="AB178" s="8"/>
      <c r="AC178" s="8"/>
      <c r="AD178" s="8"/>
      <c r="AE178" s="8"/>
      <c r="AF178" s="42">
        <v>45237</v>
      </c>
      <c r="AG178" s="13" t="str">
        <f t="shared" si="33"/>
        <v>CUMPLE</v>
      </c>
      <c r="AH178" s="13" t="str">
        <f t="shared" si="34"/>
        <v>NO CUMPLE</v>
      </c>
      <c r="AI178" s="13" t="str">
        <f t="shared" si="35"/>
        <v>NO CUMPLE</v>
      </c>
      <c r="AJ178" s="13" t="str">
        <f t="shared" si="36"/>
        <v>NO CUMPLE</v>
      </c>
      <c r="AK178" s="13" t="str">
        <f t="shared" si="37"/>
        <v>NO CUMPLE</v>
      </c>
      <c r="AL178" s="13" t="str">
        <f t="shared" si="38"/>
        <v>CUMPLE</v>
      </c>
      <c r="AM178" s="13" t="str">
        <f t="shared" si="39"/>
        <v>NO CUMPLE</v>
      </c>
      <c r="AN178" s="13" t="str">
        <f t="shared" si="40"/>
        <v>NO CUMPLE</v>
      </c>
      <c r="AO178" s="13" t="str">
        <f t="shared" si="41"/>
        <v>NO CUMPLE</v>
      </c>
      <c r="AP178" s="13" t="str">
        <f t="shared" si="42"/>
        <v>NO CUMPLE</v>
      </c>
    </row>
    <row r="179" spans="1:42" ht="15" hidden="1" x14ac:dyDescent="0.25">
      <c r="A179" t="s">
        <v>1619</v>
      </c>
      <c r="B179" t="s">
        <v>32</v>
      </c>
      <c r="C179" t="s">
        <v>72</v>
      </c>
      <c r="D179" t="s">
        <v>58</v>
      </c>
      <c r="E179" t="s">
        <v>86</v>
      </c>
      <c r="F179" t="s">
        <v>335</v>
      </c>
      <c r="G179" t="s">
        <v>39</v>
      </c>
      <c r="H179" t="s">
        <v>34</v>
      </c>
      <c r="I179" t="s">
        <v>40</v>
      </c>
      <c r="J179" t="s">
        <v>28</v>
      </c>
      <c r="K179" t="s">
        <v>215</v>
      </c>
      <c r="L179" t="s">
        <v>385</v>
      </c>
      <c r="M179" t="s">
        <v>1620</v>
      </c>
      <c r="N179" t="s">
        <v>1621</v>
      </c>
      <c r="O179" t="s">
        <v>30</v>
      </c>
      <c r="P179" t="s">
        <v>36</v>
      </c>
      <c r="Q179" t="s">
        <v>94</v>
      </c>
      <c r="R179" t="s">
        <v>1622</v>
      </c>
      <c r="S179" t="s">
        <v>716</v>
      </c>
      <c r="T179" t="s">
        <v>385</v>
      </c>
      <c r="U179" t="s">
        <v>157</v>
      </c>
      <c r="V179" s="40">
        <v>0</v>
      </c>
      <c r="W179" s="40">
        <v>0</v>
      </c>
      <c r="X179" s="40">
        <v>0</v>
      </c>
      <c r="Y179" s="2" t="str">
        <f t="shared" si="43"/>
        <v/>
      </c>
      <c r="Z179" s="47" t="str">
        <f t="shared" si="44"/>
        <v>Cumplido</v>
      </c>
      <c r="AA179" s="8"/>
      <c r="AB179" s="8"/>
      <c r="AC179" s="8"/>
      <c r="AD179" s="8"/>
      <c r="AE179" s="8"/>
      <c r="AF179" s="42">
        <v>45237</v>
      </c>
      <c r="AG179" s="13" t="str">
        <f t="shared" si="33"/>
        <v>CUMPLE</v>
      </c>
      <c r="AH179" s="13" t="str">
        <f t="shared" si="34"/>
        <v>NO CUMPLE</v>
      </c>
      <c r="AI179" s="13" t="str">
        <f t="shared" si="35"/>
        <v>NO CUMPLE</v>
      </c>
      <c r="AJ179" s="13" t="str">
        <f t="shared" si="36"/>
        <v>NO CUMPLE</v>
      </c>
      <c r="AK179" s="13" t="str">
        <f t="shared" si="37"/>
        <v>NO CUMPLE</v>
      </c>
      <c r="AL179" s="13" t="str">
        <f t="shared" si="38"/>
        <v>CUMPLE</v>
      </c>
      <c r="AM179" s="13" t="str">
        <f t="shared" si="39"/>
        <v>NO CUMPLE</v>
      </c>
      <c r="AN179" s="13" t="str">
        <f t="shared" si="40"/>
        <v>NO CUMPLE</v>
      </c>
      <c r="AO179" s="13" t="str">
        <f t="shared" si="41"/>
        <v>NO CUMPLE</v>
      </c>
      <c r="AP179" s="13" t="str">
        <f t="shared" si="42"/>
        <v>NO CUMPLE</v>
      </c>
    </row>
    <row r="180" spans="1:42" ht="15" hidden="1" x14ac:dyDescent="0.25">
      <c r="A180" t="s">
        <v>1623</v>
      </c>
      <c r="B180" t="s">
        <v>32</v>
      </c>
      <c r="C180" t="s">
        <v>72</v>
      </c>
      <c r="D180" t="s">
        <v>58</v>
      </c>
      <c r="E180" t="s">
        <v>86</v>
      </c>
      <c r="F180" t="s">
        <v>335</v>
      </c>
      <c r="G180" t="s">
        <v>39</v>
      </c>
      <c r="H180" t="s">
        <v>34</v>
      </c>
      <c r="I180" t="s">
        <v>40</v>
      </c>
      <c r="J180" t="s">
        <v>28</v>
      </c>
      <c r="K180" t="s">
        <v>215</v>
      </c>
      <c r="L180" t="s">
        <v>376</v>
      </c>
      <c r="M180" t="s">
        <v>1624</v>
      </c>
      <c r="N180" t="s">
        <v>1625</v>
      </c>
      <c r="O180" t="s">
        <v>30</v>
      </c>
      <c r="P180" t="s">
        <v>36</v>
      </c>
      <c r="Q180" t="s">
        <v>50</v>
      </c>
      <c r="R180" t="s">
        <v>1626</v>
      </c>
      <c r="S180" t="s">
        <v>716</v>
      </c>
      <c r="T180" t="s">
        <v>383</v>
      </c>
      <c r="U180" t="s">
        <v>157</v>
      </c>
      <c r="V180" s="40">
        <v>0</v>
      </c>
      <c r="W180" s="40">
        <v>0</v>
      </c>
      <c r="X180" s="40">
        <v>0</v>
      </c>
      <c r="Y180" s="2" t="str">
        <f t="shared" si="43"/>
        <v/>
      </c>
      <c r="Z180" s="47" t="str">
        <f t="shared" si="44"/>
        <v>Cumplido</v>
      </c>
      <c r="AA180" s="8"/>
      <c r="AB180" s="8"/>
      <c r="AC180" s="8"/>
      <c r="AD180" s="8"/>
      <c r="AE180" s="8"/>
      <c r="AF180" s="42">
        <v>45233</v>
      </c>
      <c r="AG180" s="13" t="str">
        <f t="shared" si="33"/>
        <v>CUMPLE</v>
      </c>
      <c r="AH180" s="13" t="str">
        <f t="shared" si="34"/>
        <v>NO CUMPLE</v>
      </c>
      <c r="AI180" s="13" t="str">
        <f t="shared" si="35"/>
        <v>NO CUMPLE</v>
      </c>
      <c r="AJ180" s="13" t="str">
        <f t="shared" si="36"/>
        <v>NO CUMPLE</v>
      </c>
      <c r="AK180" s="13" t="str">
        <f t="shared" si="37"/>
        <v>NO CUMPLE</v>
      </c>
      <c r="AL180" s="13" t="str">
        <f t="shared" si="38"/>
        <v>CUMPLE</v>
      </c>
      <c r="AM180" s="13" t="str">
        <f t="shared" si="39"/>
        <v>NO CUMPLE</v>
      </c>
      <c r="AN180" s="13" t="str">
        <f t="shared" si="40"/>
        <v>NO CUMPLE</v>
      </c>
      <c r="AO180" s="13" t="str">
        <f t="shared" si="41"/>
        <v>NO CUMPLE</v>
      </c>
      <c r="AP180" s="13" t="str">
        <f t="shared" si="42"/>
        <v>NO CUMPLE</v>
      </c>
    </row>
    <row r="181" spans="1:42" ht="15" hidden="1" x14ac:dyDescent="0.25">
      <c r="A181" t="s">
        <v>1627</v>
      </c>
      <c r="B181" t="s">
        <v>32</v>
      </c>
      <c r="C181" t="s">
        <v>72</v>
      </c>
      <c r="D181" t="s">
        <v>58</v>
      </c>
      <c r="E181" t="s">
        <v>86</v>
      </c>
      <c r="F181" t="s">
        <v>335</v>
      </c>
      <c r="G181" t="s">
        <v>39</v>
      </c>
      <c r="H181" t="s">
        <v>34</v>
      </c>
      <c r="I181" t="s">
        <v>40</v>
      </c>
      <c r="J181" t="s">
        <v>28</v>
      </c>
      <c r="K181" t="s">
        <v>215</v>
      </c>
      <c r="L181" t="s">
        <v>376</v>
      </c>
      <c r="M181" t="s">
        <v>1628</v>
      </c>
      <c r="N181" t="s">
        <v>1629</v>
      </c>
      <c r="O181" t="s">
        <v>30</v>
      </c>
      <c r="P181" t="s">
        <v>36</v>
      </c>
      <c r="Q181" t="s">
        <v>50</v>
      </c>
      <c r="R181" t="s">
        <v>1630</v>
      </c>
      <c r="S181" t="s">
        <v>716</v>
      </c>
      <c r="T181" t="s">
        <v>383</v>
      </c>
      <c r="U181" t="s">
        <v>157</v>
      </c>
      <c r="V181" s="40">
        <v>0</v>
      </c>
      <c r="W181" s="40">
        <v>0</v>
      </c>
      <c r="X181" s="40">
        <v>0</v>
      </c>
      <c r="Y181" s="2" t="str">
        <f t="shared" si="43"/>
        <v/>
      </c>
      <c r="Z181" s="47" t="str">
        <f t="shared" si="44"/>
        <v>Cumplido</v>
      </c>
      <c r="AA181" s="8"/>
      <c r="AB181" s="8"/>
      <c r="AC181" s="8"/>
      <c r="AD181" s="8"/>
      <c r="AE181" s="8"/>
      <c r="AF181" s="42">
        <v>45233</v>
      </c>
      <c r="AG181" s="13" t="str">
        <f t="shared" si="33"/>
        <v>CUMPLE</v>
      </c>
      <c r="AH181" s="13" t="str">
        <f t="shared" si="34"/>
        <v>NO CUMPLE</v>
      </c>
      <c r="AI181" s="13" t="str">
        <f t="shared" si="35"/>
        <v>NO CUMPLE</v>
      </c>
      <c r="AJ181" s="13" t="str">
        <f t="shared" si="36"/>
        <v>NO CUMPLE</v>
      </c>
      <c r="AK181" s="13" t="str">
        <f t="shared" si="37"/>
        <v>NO CUMPLE</v>
      </c>
      <c r="AL181" s="13" t="str">
        <f t="shared" si="38"/>
        <v>CUMPLE</v>
      </c>
      <c r="AM181" s="13" t="str">
        <f t="shared" si="39"/>
        <v>NO CUMPLE</v>
      </c>
      <c r="AN181" s="13" t="str">
        <f t="shared" si="40"/>
        <v>NO CUMPLE</v>
      </c>
      <c r="AO181" s="13" t="str">
        <f t="shared" si="41"/>
        <v>NO CUMPLE</v>
      </c>
      <c r="AP181" s="13" t="str">
        <f t="shared" si="42"/>
        <v>NO CUMPLE</v>
      </c>
    </row>
    <row r="182" spans="1:42" ht="15" hidden="1" x14ac:dyDescent="0.25">
      <c r="A182" t="s">
        <v>1631</v>
      </c>
      <c r="B182" t="s">
        <v>32</v>
      </c>
      <c r="C182" t="s">
        <v>72</v>
      </c>
      <c r="D182" t="s">
        <v>58</v>
      </c>
      <c r="E182" t="s">
        <v>86</v>
      </c>
      <c r="F182" t="s">
        <v>335</v>
      </c>
      <c r="G182" t="s">
        <v>39</v>
      </c>
      <c r="H182" t="s">
        <v>34</v>
      </c>
      <c r="I182" t="s">
        <v>40</v>
      </c>
      <c r="J182" t="s">
        <v>28</v>
      </c>
      <c r="K182" t="s">
        <v>215</v>
      </c>
      <c r="L182" t="s">
        <v>376</v>
      </c>
      <c r="M182" t="s">
        <v>1632</v>
      </c>
      <c r="N182" t="s">
        <v>1633</v>
      </c>
      <c r="O182" t="s">
        <v>30</v>
      </c>
      <c r="P182" t="s">
        <v>36</v>
      </c>
      <c r="Q182" t="s">
        <v>50</v>
      </c>
      <c r="R182" t="s">
        <v>1634</v>
      </c>
      <c r="S182" t="s">
        <v>716</v>
      </c>
      <c r="T182" t="s">
        <v>383</v>
      </c>
      <c r="U182" t="s">
        <v>157</v>
      </c>
      <c r="V182" s="40">
        <v>0</v>
      </c>
      <c r="W182" s="40">
        <v>0</v>
      </c>
      <c r="X182" s="40">
        <v>0</v>
      </c>
      <c r="Y182" s="2" t="str">
        <f>IF(J182="Incidente de Cliente",IF($X182&lt;=$AT$2,"Cumplido","Incumplido"),"")</f>
        <v/>
      </c>
      <c r="Z182" s="47" t="str">
        <f>IF(J182="Requerimiento de Cliente",IF($X182&lt;=$AT$3,"Cumplido","Incumplido"),"")</f>
        <v>Cumplido</v>
      </c>
      <c r="AA182" s="8"/>
      <c r="AB182" s="8"/>
      <c r="AC182" s="8"/>
      <c r="AD182" s="8"/>
      <c r="AE182" s="8"/>
      <c r="AF182" s="42">
        <v>45236</v>
      </c>
      <c r="AG182" s="13" t="str">
        <f t="shared" si="33"/>
        <v>CUMPLE</v>
      </c>
      <c r="AH182" s="13" t="str">
        <f t="shared" si="34"/>
        <v>NO CUMPLE</v>
      </c>
      <c r="AI182" s="13" t="str">
        <f t="shared" si="35"/>
        <v>NO CUMPLE</v>
      </c>
      <c r="AJ182" s="13" t="str">
        <f t="shared" si="36"/>
        <v>NO CUMPLE</v>
      </c>
      <c r="AK182" s="13" t="str">
        <f t="shared" si="37"/>
        <v>NO CUMPLE</v>
      </c>
      <c r="AL182" s="13" t="str">
        <f t="shared" si="38"/>
        <v>CUMPLE</v>
      </c>
      <c r="AM182" s="13" t="str">
        <f t="shared" si="39"/>
        <v>NO CUMPLE</v>
      </c>
      <c r="AN182" s="13" t="str">
        <f t="shared" si="40"/>
        <v>NO CUMPLE</v>
      </c>
      <c r="AO182" s="13" t="str">
        <f t="shared" si="41"/>
        <v>NO CUMPLE</v>
      </c>
      <c r="AP182" s="13" t="str">
        <f t="shared" si="42"/>
        <v>NO CUMPLE</v>
      </c>
    </row>
    <row r="183" spans="1:42" ht="15" hidden="1" x14ac:dyDescent="0.25">
      <c r="A183" t="s">
        <v>1635</v>
      </c>
      <c r="B183" t="s">
        <v>32</v>
      </c>
      <c r="C183" t="s">
        <v>60</v>
      </c>
      <c r="D183" t="s">
        <v>58</v>
      </c>
      <c r="E183" t="s">
        <v>327</v>
      </c>
      <c r="F183" t="s">
        <v>328</v>
      </c>
      <c r="G183" t="s">
        <v>39</v>
      </c>
      <c r="H183" t="s">
        <v>34</v>
      </c>
      <c r="I183" t="s">
        <v>40</v>
      </c>
      <c r="J183" t="s">
        <v>28</v>
      </c>
      <c r="K183" t="s">
        <v>48</v>
      </c>
      <c r="L183" t="s">
        <v>209</v>
      </c>
      <c r="M183" t="s">
        <v>1636</v>
      </c>
      <c r="N183" t="s">
        <v>1637</v>
      </c>
      <c r="O183" t="s">
        <v>30</v>
      </c>
      <c r="P183" t="s">
        <v>44</v>
      </c>
      <c r="Q183" t="s">
        <v>45</v>
      </c>
      <c r="R183" t="s">
        <v>1638</v>
      </c>
      <c r="S183" t="s">
        <v>716</v>
      </c>
      <c r="T183" t="s">
        <v>1639</v>
      </c>
      <c r="U183" t="s">
        <v>257</v>
      </c>
      <c r="V183" s="40">
        <v>0</v>
      </c>
      <c r="W183" s="40">
        <v>0</v>
      </c>
      <c r="X183" s="40">
        <v>0</v>
      </c>
      <c r="Y183" s="2" t="str">
        <f t="shared" si="43"/>
        <v/>
      </c>
      <c r="Z183" s="47" t="str">
        <f t="shared" si="44"/>
        <v>Cumplido</v>
      </c>
      <c r="AA183" s="8"/>
      <c r="AB183" s="8"/>
      <c r="AC183" s="8"/>
      <c r="AD183" s="8"/>
      <c r="AE183" s="8"/>
      <c r="AF183" s="42">
        <v>45233</v>
      </c>
      <c r="AG183" s="13" t="str">
        <f t="shared" si="33"/>
        <v>CUMPLE</v>
      </c>
      <c r="AH183" s="13" t="str">
        <f t="shared" si="34"/>
        <v>NO CUMPLE</v>
      </c>
      <c r="AI183" s="13" t="str">
        <f t="shared" si="35"/>
        <v>NO CUMPLE</v>
      </c>
      <c r="AJ183" s="13" t="str">
        <f t="shared" si="36"/>
        <v>NO CUMPLE</v>
      </c>
      <c r="AK183" s="13" t="str">
        <f t="shared" si="37"/>
        <v>NO CUMPLE</v>
      </c>
      <c r="AL183" s="13" t="str">
        <f t="shared" si="38"/>
        <v>CUMPLE</v>
      </c>
      <c r="AM183" s="13" t="str">
        <f t="shared" si="39"/>
        <v>NO CUMPLE</v>
      </c>
      <c r="AN183" s="13" t="str">
        <f t="shared" si="40"/>
        <v>NO CUMPLE</v>
      </c>
      <c r="AO183" s="13" t="str">
        <f t="shared" si="41"/>
        <v>NO CUMPLE</v>
      </c>
      <c r="AP183" s="13" t="str">
        <f t="shared" si="42"/>
        <v>NO CUMPLE</v>
      </c>
    </row>
    <row r="184" spans="1:42" ht="15" hidden="1" x14ac:dyDescent="0.25">
      <c r="A184" t="s">
        <v>1640</v>
      </c>
      <c r="B184" t="s">
        <v>32</v>
      </c>
      <c r="C184" t="s">
        <v>60</v>
      </c>
      <c r="D184" t="s">
        <v>58</v>
      </c>
      <c r="E184" t="s">
        <v>327</v>
      </c>
      <c r="F184" t="s">
        <v>328</v>
      </c>
      <c r="G184" t="s">
        <v>39</v>
      </c>
      <c r="H184" t="s">
        <v>34</v>
      </c>
      <c r="I184" t="s">
        <v>40</v>
      </c>
      <c r="J184" t="s">
        <v>28</v>
      </c>
      <c r="K184" t="s">
        <v>48</v>
      </c>
      <c r="L184" t="s">
        <v>146</v>
      </c>
      <c r="M184" t="s">
        <v>1641</v>
      </c>
      <c r="N184" t="s">
        <v>1642</v>
      </c>
      <c r="O184" t="s">
        <v>30</v>
      </c>
      <c r="P184" t="s">
        <v>44</v>
      </c>
      <c r="Q184" t="s">
        <v>45</v>
      </c>
      <c r="R184" t="s">
        <v>1643</v>
      </c>
      <c r="S184" t="s">
        <v>716</v>
      </c>
      <c r="T184" t="s">
        <v>426</v>
      </c>
      <c r="U184" t="s">
        <v>177</v>
      </c>
      <c r="V184" s="40">
        <v>0</v>
      </c>
      <c r="W184" s="40">
        <v>0</v>
      </c>
      <c r="X184" s="40">
        <v>0</v>
      </c>
      <c r="Y184" s="2" t="str">
        <f>IF(J184="Incidente de Cliente",IF($X184&lt;=$AT$2,"Cumplido","Incumplido"),"")</f>
        <v/>
      </c>
      <c r="Z184" s="47" t="str">
        <f>IF(J184="Requerimiento de Cliente",IF($X184&lt;=$AT$3,"Cumplido","Incumplido"),"")</f>
        <v>Cumplido</v>
      </c>
      <c r="AA184" s="8"/>
      <c r="AB184" s="8"/>
      <c r="AC184" s="8"/>
      <c r="AD184" s="8"/>
      <c r="AE184" s="8"/>
      <c r="AF184" s="42">
        <v>45233</v>
      </c>
      <c r="AG184" s="13" t="str">
        <f t="shared" si="33"/>
        <v>CUMPLE</v>
      </c>
      <c r="AH184" s="13" t="str">
        <f t="shared" si="34"/>
        <v>NO CUMPLE</v>
      </c>
      <c r="AI184" s="13" t="str">
        <f t="shared" si="35"/>
        <v>NO CUMPLE</v>
      </c>
      <c r="AJ184" s="13" t="str">
        <f t="shared" si="36"/>
        <v>NO CUMPLE</v>
      </c>
      <c r="AK184" s="13" t="str">
        <f t="shared" si="37"/>
        <v>NO CUMPLE</v>
      </c>
      <c r="AL184" s="13" t="str">
        <f t="shared" si="38"/>
        <v>CUMPLE</v>
      </c>
      <c r="AM184" s="13" t="str">
        <f t="shared" si="39"/>
        <v>NO CUMPLE</v>
      </c>
      <c r="AN184" s="13" t="str">
        <f t="shared" si="40"/>
        <v>NO CUMPLE</v>
      </c>
      <c r="AO184" s="13" t="str">
        <f t="shared" si="41"/>
        <v>NO CUMPLE</v>
      </c>
      <c r="AP184" s="13" t="str">
        <f t="shared" si="42"/>
        <v>NO CUMPLE</v>
      </c>
    </row>
    <row r="185" spans="1:42" ht="15" hidden="1" x14ac:dyDescent="0.25">
      <c r="A185" t="s">
        <v>1644</v>
      </c>
      <c r="B185" t="s">
        <v>117</v>
      </c>
      <c r="C185" t="s">
        <v>60</v>
      </c>
      <c r="D185" t="s">
        <v>58</v>
      </c>
      <c r="E185" t="s">
        <v>504</v>
      </c>
      <c r="F185" t="s">
        <v>505</v>
      </c>
      <c r="G185" t="s">
        <v>59</v>
      </c>
      <c r="H185" t="s">
        <v>78</v>
      </c>
      <c r="I185" t="s">
        <v>27</v>
      </c>
      <c r="J185" t="s">
        <v>28</v>
      </c>
      <c r="K185" t="s">
        <v>215</v>
      </c>
      <c r="L185" t="s">
        <v>506</v>
      </c>
      <c r="M185" t="s">
        <v>1645</v>
      </c>
      <c r="N185" t="s">
        <v>1646</v>
      </c>
      <c r="O185" t="s">
        <v>30</v>
      </c>
      <c r="P185" t="s">
        <v>44</v>
      </c>
      <c r="Q185" t="s">
        <v>45</v>
      </c>
      <c r="R185" t="s">
        <v>1647</v>
      </c>
      <c r="S185" t="s">
        <v>716</v>
      </c>
      <c r="T185" t="s">
        <v>506</v>
      </c>
      <c r="U185" t="s">
        <v>507</v>
      </c>
      <c r="V185" s="40">
        <v>0.13233796296296296</v>
      </c>
      <c r="W185" s="40">
        <v>0.13282407407407407</v>
      </c>
      <c r="X185" s="40">
        <v>4.8611111111111104E-4</v>
      </c>
      <c r="Y185" s="2" t="str">
        <f t="shared" si="43"/>
        <v/>
      </c>
      <c r="Z185" s="47" t="str">
        <f t="shared" si="44"/>
        <v>Cumplido</v>
      </c>
      <c r="AA185" s="8"/>
      <c r="AB185" s="8"/>
      <c r="AC185" s="8"/>
      <c r="AD185" s="8"/>
      <c r="AE185" s="8"/>
      <c r="AF185" s="42">
        <v>45236</v>
      </c>
      <c r="AG185" s="13" t="str">
        <f t="shared" si="33"/>
        <v>CUMPLE</v>
      </c>
      <c r="AH185" s="13" t="str">
        <f t="shared" si="34"/>
        <v>NO CUMPLE</v>
      </c>
      <c r="AI185" s="13" t="str">
        <f t="shared" si="35"/>
        <v>NO CUMPLE</v>
      </c>
      <c r="AJ185" s="13" t="str">
        <f t="shared" si="36"/>
        <v>NO CUMPLE</v>
      </c>
      <c r="AK185" s="13" t="str">
        <f t="shared" si="37"/>
        <v>NO CUMPLE</v>
      </c>
      <c r="AL185" s="13" t="str">
        <f t="shared" si="38"/>
        <v>NO CUMPLE</v>
      </c>
      <c r="AM185" s="13" t="str">
        <f t="shared" si="39"/>
        <v>CUMPLE</v>
      </c>
      <c r="AN185" s="13" t="str">
        <f t="shared" si="40"/>
        <v>NO CUMPLE</v>
      </c>
      <c r="AO185" s="13" t="str">
        <f t="shared" si="41"/>
        <v>NO CUMPLE</v>
      </c>
      <c r="AP185" s="13" t="str">
        <f t="shared" si="42"/>
        <v>NO CUMPLE</v>
      </c>
    </row>
    <row r="186" spans="1:42" ht="15" hidden="1" x14ac:dyDescent="0.25">
      <c r="A186" t="s">
        <v>1648</v>
      </c>
      <c r="B186" t="s">
        <v>62</v>
      </c>
      <c r="C186" t="s">
        <v>124</v>
      </c>
      <c r="D186" t="s">
        <v>309</v>
      </c>
      <c r="E186" t="s">
        <v>101</v>
      </c>
      <c r="F186" t="s">
        <v>140</v>
      </c>
      <c r="G186" t="s">
        <v>64</v>
      </c>
      <c r="H186" t="s">
        <v>34</v>
      </c>
      <c r="I186" t="s">
        <v>40</v>
      </c>
      <c r="J186" t="s">
        <v>56</v>
      </c>
      <c r="K186" t="s">
        <v>227</v>
      </c>
      <c r="L186" t="s">
        <v>1649</v>
      </c>
      <c r="M186" t="s">
        <v>1650</v>
      </c>
      <c r="N186" t="s">
        <v>1650</v>
      </c>
      <c r="O186" t="s">
        <v>30</v>
      </c>
      <c r="P186" t="s">
        <v>190</v>
      </c>
      <c r="Q186" t="s">
        <v>190</v>
      </c>
      <c r="R186" t="s">
        <v>1651</v>
      </c>
      <c r="S186" t="s">
        <v>807</v>
      </c>
      <c r="T186" t="s">
        <v>1652</v>
      </c>
      <c r="U186" t="s">
        <v>1653</v>
      </c>
      <c r="V186" s="40">
        <v>3.0092592592592591E-2</v>
      </c>
      <c r="W186" s="40">
        <v>3.2511574074074075E-2</v>
      </c>
      <c r="X186" s="40">
        <v>2.4189814814814816E-3</v>
      </c>
      <c r="Y186" s="2" t="str">
        <f t="shared" si="43"/>
        <v>Cumplido</v>
      </c>
      <c r="Z186" s="47" t="str">
        <f t="shared" si="44"/>
        <v/>
      </c>
      <c r="AA186" s="8"/>
      <c r="AB186" s="8" t="str">
        <f>IF($H186="1-Crítica",IF($X186&lt;=$AT$5,"Cumplido", "Incumplido"),"")</f>
        <v/>
      </c>
      <c r="AC186" s="8" t="str">
        <f>IF($H186="2-Alta",IF($X186&lt;=$AT$6, "Cumplido", "Incumplido"),"")</f>
        <v/>
      </c>
      <c r="AD186" s="8" t="str">
        <f>IF($H186="3-Medio",IF($X186&lt;=$AT$7, "Cumplido", "Incumplido"),"")</f>
        <v/>
      </c>
      <c r="AE186" s="8" t="str">
        <f>IF($H186="4-Baja",IF($X186&lt;=$AT$8, "Cumplido", "Incumplido"),"")</f>
        <v>Cumplido</v>
      </c>
      <c r="AF186" s="42">
        <v>45233</v>
      </c>
      <c r="AG186" s="13" t="str">
        <f t="shared" si="33"/>
        <v>CUMPLE</v>
      </c>
      <c r="AH186" s="13" t="str">
        <f t="shared" si="34"/>
        <v>NO CUMPLE</v>
      </c>
      <c r="AI186" s="13" t="str">
        <f t="shared" si="35"/>
        <v>NO CUMPLE</v>
      </c>
      <c r="AJ186" s="13" t="str">
        <f t="shared" si="36"/>
        <v>NO CUMPLE</v>
      </c>
      <c r="AK186" s="13" t="str">
        <f t="shared" si="37"/>
        <v>NO CUMPLE</v>
      </c>
      <c r="AL186" s="13" t="str">
        <f t="shared" si="38"/>
        <v>CUMPLE</v>
      </c>
      <c r="AM186" s="13" t="str">
        <f t="shared" si="39"/>
        <v>NO CUMPLE</v>
      </c>
      <c r="AN186" s="13" t="str">
        <f t="shared" si="40"/>
        <v>NO CUMPLE</v>
      </c>
      <c r="AO186" s="13" t="str">
        <f t="shared" si="41"/>
        <v>NO CUMPLE</v>
      </c>
      <c r="AP186" s="13" t="str">
        <f t="shared" si="42"/>
        <v>NO CUMPLE</v>
      </c>
    </row>
    <row r="187" spans="1:42" ht="15" hidden="1" x14ac:dyDescent="0.25">
      <c r="A187" t="s">
        <v>1654</v>
      </c>
      <c r="B187" t="s">
        <v>172</v>
      </c>
      <c r="C187" t="s">
        <v>181</v>
      </c>
      <c r="D187" t="s">
        <v>181</v>
      </c>
      <c r="E187" t="s">
        <v>182</v>
      </c>
      <c r="F187" t="s">
        <v>232</v>
      </c>
      <c r="G187" t="s">
        <v>39</v>
      </c>
      <c r="H187" t="s">
        <v>34</v>
      </c>
      <c r="I187" t="s">
        <v>40</v>
      </c>
      <c r="J187" t="s">
        <v>28</v>
      </c>
      <c r="K187" t="s">
        <v>48</v>
      </c>
      <c r="L187" t="s">
        <v>1655</v>
      </c>
      <c r="M187" t="s">
        <v>1656</v>
      </c>
      <c r="N187" t="s">
        <v>1657</v>
      </c>
      <c r="O187" t="s">
        <v>30</v>
      </c>
      <c r="P187" t="s">
        <v>183</v>
      </c>
      <c r="Q187" t="s">
        <v>184</v>
      </c>
      <c r="R187" t="s">
        <v>1658</v>
      </c>
      <c r="S187" t="s">
        <v>716</v>
      </c>
      <c r="T187" t="s">
        <v>272</v>
      </c>
      <c r="U187" t="s">
        <v>272</v>
      </c>
      <c r="V187" s="40">
        <v>0</v>
      </c>
      <c r="W187" s="40">
        <v>3.2754629629629631E-3</v>
      </c>
      <c r="X187" s="40">
        <v>3.2754629629629631E-3</v>
      </c>
      <c r="Y187" s="2" t="str">
        <f t="shared" si="43"/>
        <v/>
      </c>
      <c r="Z187" s="47" t="str">
        <f t="shared" si="44"/>
        <v>Cumplido</v>
      </c>
      <c r="AA187" s="8"/>
      <c r="AB187" s="8"/>
      <c r="AC187" s="8"/>
      <c r="AD187" s="8"/>
      <c r="AE187" s="8"/>
      <c r="AF187" s="42">
        <v>45233</v>
      </c>
      <c r="AG187" s="13" t="str">
        <f t="shared" si="33"/>
        <v>CUMPLE</v>
      </c>
      <c r="AH187" s="13" t="str">
        <f t="shared" si="34"/>
        <v>NO CUMPLE</v>
      </c>
      <c r="AI187" s="13" t="str">
        <f t="shared" si="35"/>
        <v>NO CUMPLE</v>
      </c>
      <c r="AJ187" s="13" t="str">
        <f t="shared" si="36"/>
        <v>NO CUMPLE</v>
      </c>
      <c r="AK187" s="13" t="str">
        <f t="shared" si="37"/>
        <v>NO CUMPLE</v>
      </c>
      <c r="AL187" s="13" t="str">
        <f t="shared" si="38"/>
        <v>CUMPLE</v>
      </c>
      <c r="AM187" s="13" t="str">
        <f t="shared" si="39"/>
        <v>NO CUMPLE</v>
      </c>
      <c r="AN187" s="13" t="str">
        <f t="shared" si="40"/>
        <v>NO CUMPLE</v>
      </c>
      <c r="AO187" s="13" t="str">
        <f t="shared" si="41"/>
        <v>NO CUMPLE</v>
      </c>
      <c r="AP187" s="13" t="str">
        <f t="shared" si="42"/>
        <v>NO CUMPLE</v>
      </c>
    </row>
    <row r="188" spans="1:42" ht="15" hidden="1" x14ac:dyDescent="0.25">
      <c r="A188" t="s">
        <v>1659</v>
      </c>
      <c r="B188" t="s">
        <v>62</v>
      </c>
      <c r="C188" t="s">
        <v>124</v>
      </c>
      <c r="D188" t="s">
        <v>309</v>
      </c>
      <c r="E188" t="s">
        <v>66</v>
      </c>
      <c r="F188" t="s">
        <v>140</v>
      </c>
      <c r="G188" t="s">
        <v>64</v>
      </c>
      <c r="H188" t="s">
        <v>34</v>
      </c>
      <c r="I188" t="s">
        <v>40</v>
      </c>
      <c r="J188" t="s">
        <v>56</v>
      </c>
      <c r="K188" t="s">
        <v>48</v>
      </c>
      <c r="L188" t="s">
        <v>622</v>
      </c>
      <c r="M188" t="s">
        <v>1660</v>
      </c>
      <c r="N188" t="s">
        <v>1660</v>
      </c>
      <c r="O188" t="s">
        <v>30</v>
      </c>
      <c r="P188" t="s">
        <v>36</v>
      </c>
      <c r="Q188" t="s">
        <v>54</v>
      </c>
      <c r="R188" t="s">
        <v>1661</v>
      </c>
      <c r="S188" t="s">
        <v>716</v>
      </c>
      <c r="T188" t="s">
        <v>1662</v>
      </c>
      <c r="U188" t="s">
        <v>1663</v>
      </c>
      <c r="V188" s="40">
        <v>4.2939814814814813E-2</v>
      </c>
      <c r="W188" s="40">
        <v>8.3506944444444453E-2</v>
      </c>
      <c r="X188" s="40">
        <v>4.0567129629629627E-2</v>
      </c>
      <c r="Y188" s="2" t="str">
        <f t="shared" si="43"/>
        <v>Cumplido</v>
      </c>
      <c r="Z188" s="47" t="str">
        <f t="shared" si="44"/>
        <v/>
      </c>
      <c r="AA188" s="8"/>
      <c r="AB188" s="8" t="str">
        <f>IF($H188="1-Crítica",IF($X188&lt;=$AT$5,"Cumplido", "Incumplido"),"")</f>
        <v/>
      </c>
      <c r="AC188" s="8" t="str">
        <f>IF($H188="2-Alta",IF($X188&lt;=$AT$6, "Cumplido", "Incumplido"),"")</f>
        <v/>
      </c>
      <c r="AD188" s="8" t="str">
        <f>IF($H188="3-Medio",IF($X188&lt;=$AT$7, "Cumplido", "Incumplido"),"")</f>
        <v/>
      </c>
      <c r="AE188" s="8" t="str">
        <f>IF($H188="4-Baja",IF($X188&lt;=$AT$8, "Cumplido", "Incumplido"),"")</f>
        <v>Cumplido</v>
      </c>
      <c r="AF188" s="42">
        <v>45233</v>
      </c>
      <c r="AG188" s="13" t="str">
        <f t="shared" si="33"/>
        <v>CUMPLE</v>
      </c>
      <c r="AH188" s="13" t="str">
        <f t="shared" si="34"/>
        <v>NO CUMPLE</v>
      </c>
      <c r="AI188" s="13" t="str">
        <f t="shared" si="35"/>
        <v>NO CUMPLE</v>
      </c>
      <c r="AJ188" s="13" t="str">
        <f t="shared" si="36"/>
        <v>NO CUMPLE</v>
      </c>
      <c r="AK188" s="13" t="str">
        <f t="shared" si="37"/>
        <v>NO CUMPLE</v>
      </c>
      <c r="AL188" s="13" t="str">
        <f t="shared" si="38"/>
        <v>NO CUMPLE</v>
      </c>
      <c r="AM188" s="13" t="str">
        <f t="shared" si="39"/>
        <v>CUMPLE</v>
      </c>
      <c r="AN188" s="13" t="str">
        <f t="shared" si="40"/>
        <v>NO CUMPLE</v>
      </c>
      <c r="AO188" s="13" t="str">
        <f t="shared" si="41"/>
        <v>NO CUMPLE</v>
      </c>
      <c r="AP188" s="13" t="str">
        <f t="shared" si="42"/>
        <v>NO CUMPLE</v>
      </c>
    </row>
    <row r="189" spans="1:42" ht="15" hidden="1" x14ac:dyDescent="0.25">
      <c r="A189" t="s">
        <v>1664</v>
      </c>
      <c r="B189" t="s">
        <v>117</v>
      </c>
      <c r="C189" t="s">
        <v>60</v>
      </c>
      <c r="D189" t="s">
        <v>58</v>
      </c>
      <c r="E189" t="s">
        <v>504</v>
      </c>
      <c r="F189" t="s">
        <v>505</v>
      </c>
      <c r="G189" t="s">
        <v>59</v>
      </c>
      <c r="H189" t="s">
        <v>78</v>
      </c>
      <c r="I189" t="s">
        <v>27</v>
      </c>
      <c r="J189" t="s">
        <v>28</v>
      </c>
      <c r="K189" t="s">
        <v>215</v>
      </c>
      <c r="L189" t="s">
        <v>510</v>
      </c>
      <c r="M189" t="s">
        <v>1665</v>
      </c>
      <c r="N189" t="s">
        <v>1666</v>
      </c>
      <c r="O189" t="s">
        <v>30</v>
      </c>
      <c r="P189" t="s">
        <v>44</v>
      </c>
      <c r="Q189" t="s">
        <v>45</v>
      </c>
      <c r="R189" t="s">
        <v>1667</v>
      </c>
      <c r="S189" t="s">
        <v>716</v>
      </c>
      <c r="T189" t="s">
        <v>510</v>
      </c>
      <c r="U189" t="s">
        <v>530</v>
      </c>
      <c r="V189" s="40">
        <v>0.12846064814814814</v>
      </c>
      <c r="W189" s="40">
        <v>0.12998842592592594</v>
      </c>
      <c r="X189" s="40">
        <v>1.5277777777777779E-3</v>
      </c>
      <c r="Y189" s="2" t="str">
        <f t="shared" si="43"/>
        <v/>
      </c>
      <c r="Z189" s="47" t="str">
        <f t="shared" si="44"/>
        <v>Cumplido</v>
      </c>
      <c r="AA189" s="8"/>
      <c r="AB189" s="8"/>
      <c r="AC189" s="8"/>
      <c r="AD189" s="8"/>
      <c r="AE189" s="8"/>
      <c r="AF189" s="42">
        <v>45233</v>
      </c>
      <c r="AG189" s="13" t="str">
        <f t="shared" si="33"/>
        <v>CUMPLE</v>
      </c>
      <c r="AH189" s="13" t="str">
        <f t="shared" si="34"/>
        <v>NO CUMPLE</v>
      </c>
      <c r="AI189" s="13" t="str">
        <f t="shared" si="35"/>
        <v>NO CUMPLE</v>
      </c>
      <c r="AJ189" s="13" t="str">
        <f t="shared" si="36"/>
        <v>NO CUMPLE</v>
      </c>
      <c r="AK189" s="13" t="str">
        <f t="shared" si="37"/>
        <v>NO CUMPLE</v>
      </c>
      <c r="AL189" s="13" t="str">
        <f t="shared" si="38"/>
        <v>NO CUMPLE</v>
      </c>
      <c r="AM189" s="13" t="str">
        <f t="shared" si="39"/>
        <v>CUMPLE</v>
      </c>
      <c r="AN189" s="13" t="str">
        <f t="shared" si="40"/>
        <v>NO CUMPLE</v>
      </c>
      <c r="AO189" s="13" t="str">
        <f t="shared" si="41"/>
        <v>NO CUMPLE</v>
      </c>
      <c r="AP189" s="13" t="str">
        <f t="shared" si="42"/>
        <v>NO CUMPLE</v>
      </c>
    </row>
    <row r="190" spans="1:42" ht="15" hidden="1" x14ac:dyDescent="0.25">
      <c r="A190" t="s">
        <v>1668</v>
      </c>
      <c r="B190" t="s">
        <v>32</v>
      </c>
      <c r="C190" t="s">
        <v>51</v>
      </c>
      <c r="D190" t="s">
        <v>217</v>
      </c>
      <c r="E190" t="s">
        <v>276</v>
      </c>
      <c r="F190" t="s">
        <v>409</v>
      </c>
      <c r="G190" t="s">
        <v>25</v>
      </c>
      <c r="H190" t="s">
        <v>26</v>
      </c>
      <c r="I190" t="s">
        <v>35</v>
      </c>
      <c r="J190" t="s">
        <v>28</v>
      </c>
      <c r="K190" t="s">
        <v>48</v>
      </c>
      <c r="L190" t="s">
        <v>336</v>
      </c>
      <c r="M190" t="s">
        <v>1669</v>
      </c>
      <c r="N190" t="s">
        <v>1670</v>
      </c>
      <c r="O190" t="s">
        <v>30</v>
      </c>
      <c r="P190" t="s">
        <v>31</v>
      </c>
      <c r="Q190" t="s">
        <v>24</v>
      </c>
      <c r="R190" t="s">
        <v>1671</v>
      </c>
      <c r="S190" t="s">
        <v>716</v>
      </c>
      <c r="T190" t="s">
        <v>1672</v>
      </c>
      <c r="U190"/>
      <c r="V190" s="40">
        <v>9.3530092592592595E-2</v>
      </c>
      <c r="W190" s="40">
        <v>0.10965277777777778</v>
      </c>
      <c r="X190" s="40">
        <v>1.6122685185185184E-2</v>
      </c>
      <c r="Y190" s="2" t="str">
        <f t="shared" si="43"/>
        <v/>
      </c>
      <c r="Z190" s="47" t="str">
        <f t="shared" si="44"/>
        <v>Cumplido</v>
      </c>
      <c r="AA190" s="8"/>
      <c r="AB190" s="8"/>
      <c r="AC190" s="8"/>
      <c r="AD190" s="8"/>
      <c r="AE190" s="8"/>
      <c r="AF190" s="42">
        <v>45233</v>
      </c>
      <c r="AG190" s="13" t="str">
        <f t="shared" si="33"/>
        <v>CUMPLE</v>
      </c>
      <c r="AH190" s="13" t="str">
        <f t="shared" si="34"/>
        <v>NO CUMPLE</v>
      </c>
      <c r="AI190" s="13" t="str">
        <f t="shared" si="35"/>
        <v>NO CUMPLE</v>
      </c>
      <c r="AJ190" s="13" t="str">
        <f t="shared" si="36"/>
        <v>NO CUMPLE</v>
      </c>
      <c r="AK190" s="13" t="str">
        <f t="shared" si="37"/>
        <v>NO CUMPLE</v>
      </c>
      <c r="AL190" s="13" t="str">
        <f t="shared" si="38"/>
        <v>NO CUMPLE</v>
      </c>
      <c r="AM190" s="13" t="str">
        <f t="shared" si="39"/>
        <v>CUMPLE</v>
      </c>
      <c r="AN190" s="13" t="str">
        <f t="shared" si="40"/>
        <v>NO CUMPLE</v>
      </c>
      <c r="AO190" s="13" t="str">
        <f t="shared" si="41"/>
        <v>NO CUMPLE</v>
      </c>
      <c r="AP190" s="13" t="str">
        <f t="shared" si="42"/>
        <v>NO CUMPLE</v>
      </c>
    </row>
    <row r="191" spans="1:42" ht="15" hidden="1" x14ac:dyDescent="0.25">
      <c r="A191" t="s">
        <v>1673</v>
      </c>
      <c r="B191" t="s">
        <v>32</v>
      </c>
      <c r="C191" t="s">
        <v>51</v>
      </c>
      <c r="D191" t="s">
        <v>217</v>
      </c>
      <c r="E191" t="s">
        <v>276</v>
      </c>
      <c r="F191" t="s">
        <v>409</v>
      </c>
      <c r="G191" t="s">
        <v>25</v>
      </c>
      <c r="H191" t="s">
        <v>26</v>
      </c>
      <c r="I191" t="s">
        <v>35</v>
      </c>
      <c r="J191" t="s">
        <v>28</v>
      </c>
      <c r="K191" t="s">
        <v>48</v>
      </c>
      <c r="L191" t="s">
        <v>336</v>
      </c>
      <c r="M191" t="s">
        <v>1674</v>
      </c>
      <c r="N191" t="s">
        <v>1675</v>
      </c>
      <c r="O191" t="s">
        <v>30</v>
      </c>
      <c r="P191" t="s">
        <v>31</v>
      </c>
      <c r="Q191" t="s">
        <v>24</v>
      </c>
      <c r="R191" t="s">
        <v>1676</v>
      </c>
      <c r="S191" t="s">
        <v>716</v>
      </c>
      <c r="T191" t="s">
        <v>1677</v>
      </c>
      <c r="U191"/>
      <c r="V191" s="40">
        <v>9.3252314814814816E-2</v>
      </c>
      <c r="W191" s="40">
        <v>0.10898148148148147</v>
      </c>
      <c r="X191" s="40">
        <v>1.5729166666666666E-2</v>
      </c>
      <c r="Y191" s="2" t="str">
        <f t="shared" si="43"/>
        <v/>
      </c>
      <c r="Z191" s="47" t="str">
        <f t="shared" si="44"/>
        <v>Cumplido</v>
      </c>
      <c r="AA191" s="8"/>
      <c r="AB191" s="8"/>
      <c r="AC191" s="8"/>
      <c r="AD191" s="8"/>
      <c r="AE191" s="8"/>
      <c r="AF191" s="42">
        <v>45233</v>
      </c>
      <c r="AG191" s="13" t="str">
        <f t="shared" si="33"/>
        <v>CUMPLE</v>
      </c>
      <c r="AH191" s="13" t="str">
        <f t="shared" si="34"/>
        <v>NO CUMPLE</v>
      </c>
      <c r="AI191" s="13" t="str">
        <f t="shared" si="35"/>
        <v>NO CUMPLE</v>
      </c>
      <c r="AJ191" s="13" t="str">
        <f t="shared" si="36"/>
        <v>NO CUMPLE</v>
      </c>
      <c r="AK191" s="13" t="str">
        <f t="shared" si="37"/>
        <v>NO CUMPLE</v>
      </c>
      <c r="AL191" s="13" t="str">
        <f t="shared" si="38"/>
        <v>NO CUMPLE</v>
      </c>
      <c r="AM191" s="13" t="str">
        <f t="shared" si="39"/>
        <v>CUMPLE</v>
      </c>
      <c r="AN191" s="13" t="str">
        <f t="shared" si="40"/>
        <v>NO CUMPLE</v>
      </c>
      <c r="AO191" s="13" t="str">
        <f t="shared" si="41"/>
        <v>NO CUMPLE</v>
      </c>
      <c r="AP191" s="13" t="str">
        <f t="shared" si="42"/>
        <v>NO CUMPLE</v>
      </c>
    </row>
    <row r="192" spans="1:42" ht="15" hidden="1" x14ac:dyDescent="0.25">
      <c r="A192" t="s">
        <v>1678</v>
      </c>
      <c r="B192" t="s">
        <v>32</v>
      </c>
      <c r="C192" t="s">
        <v>58</v>
      </c>
      <c r="D192" t="s">
        <v>217</v>
      </c>
      <c r="E192" t="s">
        <v>220</v>
      </c>
      <c r="F192" t="s">
        <v>380</v>
      </c>
      <c r="G192" t="s">
        <v>25</v>
      </c>
      <c r="H192" t="s">
        <v>26</v>
      </c>
      <c r="I192" t="s">
        <v>35</v>
      </c>
      <c r="J192" t="s">
        <v>56</v>
      </c>
      <c r="K192" t="s">
        <v>331</v>
      </c>
      <c r="L192" t="s">
        <v>454</v>
      </c>
      <c r="M192" t="s">
        <v>1679</v>
      </c>
      <c r="N192" t="s">
        <v>1680</v>
      </c>
      <c r="O192" t="s">
        <v>30</v>
      </c>
      <c r="P192" t="s">
        <v>31</v>
      </c>
      <c r="Q192" t="s">
        <v>24</v>
      </c>
      <c r="R192" t="s">
        <v>1681</v>
      </c>
      <c r="S192" t="s">
        <v>716</v>
      </c>
      <c r="T192" t="s">
        <v>1682</v>
      </c>
      <c r="U192" t="s">
        <v>159</v>
      </c>
      <c r="V192" s="40">
        <v>2.7731481481481478E-2</v>
      </c>
      <c r="W192" s="40">
        <v>3.5694444444444445E-2</v>
      </c>
      <c r="X192" s="40">
        <v>7.9629629629629634E-3</v>
      </c>
      <c r="Y192" s="2" t="str">
        <f t="shared" si="43"/>
        <v>Cumplido</v>
      </c>
      <c r="Z192" s="47" t="str">
        <f t="shared" si="44"/>
        <v/>
      </c>
      <c r="AA192" s="8"/>
      <c r="AB192" s="8" t="str">
        <f>IF($H192="1-Crítica",IF($X192&lt;=$AT$5,"Cumplido", "Incumplido"),"")</f>
        <v/>
      </c>
      <c r="AC192" s="8" t="str">
        <f>IF($H192="2-Alta",IF($X192&lt;=$AT$6, "Cumplido", "Incumplido"),"")</f>
        <v/>
      </c>
      <c r="AD192" s="8" t="str">
        <f>IF($H192="3-Medio",IF($X192&lt;=$AT$7, "Cumplido", "Incumplido"),"")</f>
        <v>Cumplido</v>
      </c>
      <c r="AE192" s="8" t="str">
        <f>IF($H192="4-Baja",IF($X192&lt;=$AT$8, "Cumplido", "Incumplido"),"")</f>
        <v/>
      </c>
      <c r="AF192" s="42">
        <v>45233</v>
      </c>
      <c r="AG192" s="13" t="str">
        <f t="shared" si="33"/>
        <v>CUMPLE</v>
      </c>
      <c r="AH192" s="13" t="str">
        <f t="shared" si="34"/>
        <v>NO CUMPLE</v>
      </c>
      <c r="AI192" s="13" t="str">
        <f t="shared" si="35"/>
        <v>NO CUMPLE</v>
      </c>
      <c r="AJ192" s="13" t="str">
        <f t="shared" si="36"/>
        <v>NO CUMPLE</v>
      </c>
      <c r="AK192" s="13" t="str">
        <f t="shared" si="37"/>
        <v>NO CUMPLE</v>
      </c>
      <c r="AL192" s="13" t="str">
        <f t="shared" si="38"/>
        <v>CUMPLE</v>
      </c>
      <c r="AM192" s="13" t="str">
        <f t="shared" si="39"/>
        <v>NO CUMPLE</v>
      </c>
      <c r="AN192" s="13" t="str">
        <f t="shared" si="40"/>
        <v>NO CUMPLE</v>
      </c>
      <c r="AO192" s="13" t="str">
        <f t="shared" si="41"/>
        <v>NO CUMPLE</v>
      </c>
      <c r="AP192" s="13" t="str">
        <f t="shared" si="42"/>
        <v>NO CUMPLE</v>
      </c>
    </row>
    <row r="193" spans="1:42" ht="15" hidden="1" x14ac:dyDescent="0.25">
      <c r="A193" t="s">
        <v>1683</v>
      </c>
      <c r="B193" t="s">
        <v>32</v>
      </c>
      <c r="C193" t="s">
        <v>49</v>
      </c>
      <c r="D193" t="s">
        <v>217</v>
      </c>
      <c r="E193" t="s">
        <v>360</v>
      </c>
      <c r="F193" t="s">
        <v>409</v>
      </c>
      <c r="G193" t="s">
        <v>25</v>
      </c>
      <c r="H193" t="s">
        <v>26</v>
      </c>
      <c r="I193" t="s">
        <v>35</v>
      </c>
      <c r="J193" t="s">
        <v>28</v>
      </c>
      <c r="K193" t="s">
        <v>82</v>
      </c>
      <c r="L193" t="s">
        <v>457</v>
      </c>
      <c r="M193" t="s">
        <v>1684</v>
      </c>
      <c r="N193" t="s">
        <v>1685</v>
      </c>
      <c r="O193" t="s">
        <v>30</v>
      </c>
      <c r="P193" t="s">
        <v>31</v>
      </c>
      <c r="Q193" t="s">
        <v>24</v>
      </c>
      <c r="R193" t="s">
        <v>1686</v>
      </c>
      <c r="S193" t="s">
        <v>716</v>
      </c>
      <c r="T193" t="s">
        <v>1687</v>
      </c>
      <c r="U193"/>
      <c r="V193" s="40">
        <v>2.9050925925925928E-3</v>
      </c>
      <c r="W193" s="40">
        <v>1.2905092592592591E-2</v>
      </c>
      <c r="X193" s="40">
        <v>0.01</v>
      </c>
      <c r="Y193" s="2" t="str">
        <f t="shared" si="43"/>
        <v/>
      </c>
      <c r="Z193" s="47" t="str">
        <f t="shared" si="44"/>
        <v>Cumplido</v>
      </c>
      <c r="AA193" s="8"/>
      <c r="AB193" s="8"/>
      <c r="AC193" s="8"/>
      <c r="AD193" s="8"/>
      <c r="AE193" s="8"/>
      <c r="AF193" s="42">
        <v>45233</v>
      </c>
      <c r="AG193" s="13" t="str">
        <f t="shared" si="33"/>
        <v>CUMPLE</v>
      </c>
      <c r="AH193" s="13" t="str">
        <f t="shared" si="34"/>
        <v>NO CUMPLE</v>
      </c>
      <c r="AI193" s="13" t="str">
        <f t="shared" si="35"/>
        <v>NO CUMPLE</v>
      </c>
      <c r="AJ193" s="13" t="str">
        <f t="shared" si="36"/>
        <v>NO CUMPLE</v>
      </c>
      <c r="AK193" s="13" t="str">
        <f t="shared" si="37"/>
        <v>NO CUMPLE</v>
      </c>
      <c r="AL193" s="13" t="str">
        <f t="shared" si="38"/>
        <v>CUMPLE</v>
      </c>
      <c r="AM193" s="13" t="str">
        <f t="shared" si="39"/>
        <v>NO CUMPLE</v>
      </c>
      <c r="AN193" s="13" t="str">
        <f t="shared" si="40"/>
        <v>NO CUMPLE</v>
      </c>
      <c r="AO193" s="13" t="str">
        <f t="shared" si="41"/>
        <v>NO CUMPLE</v>
      </c>
      <c r="AP193" s="13" t="str">
        <f t="shared" si="42"/>
        <v>NO CUMPLE</v>
      </c>
    </row>
    <row r="194" spans="1:42" ht="15" hidden="1" x14ac:dyDescent="0.25">
      <c r="A194" t="s">
        <v>1688</v>
      </c>
      <c r="B194" t="s">
        <v>32</v>
      </c>
      <c r="C194" t="s">
        <v>49</v>
      </c>
      <c r="D194" t="s">
        <v>217</v>
      </c>
      <c r="E194" t="s">
        <v>360</v>
      </c>
      <c r="F194" t="s">
        <v>380</v>
      </c>
      <c r="G194" t="s">
        <v>25</v>
      </c>
      <c r="H194" t="s">
        <v>26</v>
      </c>
      <c r="I194" t="s">
        <v>35</v>
      </c>
      <c r="J194" t="s">
        <v>28</v>
      </c>
      <c r="K194" t="s">
        <v>359</v>
      </c>
      <c r="L194" t="s">
        <v>1689</v>
      </c>
      <c r="M194" t="s">
        <v>1690</v>
      </c>
      <c r="N194" t="s">
        <v>1691</v>
      </c>
      <c r="O194" t="s">
        <v>30</v>
      </c>
      <c r="P194" t="s">
        <v>31</v>
      </c>
      <c r="Q194" t="s">
        <v>24</v>
      </c>
      <c r="R194" t="s">
        <v>1692</v>
      </c>
      <c r="S194" t="s">
        <v>716</v>
      </c>
      <c r="T194" t="s">
        <v>1693</v>
      </c>
      <c r="U194" t="s">
        <v>390</v>
      </c>
      <c r="V194" s="40">
        <v>8.1018518518518514E-3</v>
      </c>
      <c r="W194" s="40">
        <v>9.4907407407407406E-3</v>
      </c>
      <c r="X194" s="40">
        <v>1.3888888888888889E-3</v>
      </c>
      <c r="Y194" s="2" t="str">
        <f t="shared" si="43"/>
        <v/>
      </c>
      <c r="Z194" s="47" t="str">
        <f t="shared" si="44"/>
        <v>Cumplido</v>
      </c>
      <c r="AA194" s="8"/>
      <c r="AB194" s="8"/>
      <c r="AC194" s="8"/>
      <c r="AD194" s="8"/>
      <c r="AE194" s="8"/>
      <c r="AF194" s="42">
        <v>45233</v>
      </c>
      <c r="AG194" s="13" t="str">
        <f t="shared" si="33"/>
        <v>CUMPLE</v>
      </c>
      <c r="AH194" s="13" t="str">
        <f t="shared" si="34"/>
        <v>NO CUMPLE</v>
      </c>
      <c r="AI194" s="13" t="str">
        <f t="shared" si="35"/>
        <v>NO CUMPLE</v>
      </c>
      <c r="AJ194" s="13" t="str">
        <f t="shared" si="36"/>
        <v>NO CUMPLE</v>
      </c>
      <c r="AK194" s="13" t="str">
        <f t="shared" si="37"/>
        <v>NO CUMPLE</v>
      </c>
      <c r="AL194" s="13" t="str">
        <f t="shared" si="38"/>
        <v>CUMPLE</v>
      </c>
      <c r="AM194" s="13" t="str">
        <f t="shared" si="39"/>
        <v>NO CUMPLE</v>
      </c>
      <c r="AN194" s="13" t="str">
        <f t="shared" si="40"/>
        <v>NO CUMPLE</v>
      </c>
      <c r="AO194" s="13" t="str">
        <f t="shared" si="41"/>
        <v>NO CUMPLE</v>
      </c>
      <c r="AP194" s="13" t="str">
        <f t="shared" si="42"/>
        <v>NO CUMPLE</v>
      </c>
    </row>
    <row r="195" spans="1:42" ht="15" hidden="1" x14ac:dyDescent="0.25">
      <c r="A195" t="s">
        <v>1694</v>
      </c>
      <c r="B195" t="s">
        <v>24</v>
      </c>
      <c r="C195" t="s">
        <v>125</v>
      </c>
      <c r="D195" t="s">
        <v>33</v>
      </c>
      <c r="E195" t="s">
        <v>337</v>
      </c>
      <c r="F195" t="s">
        <v>374</v>
      </c>
      <c r="G195" t="s">
        <v>39</v>
      </c>
      <c r="H195" t="s">
        <v>34</v>
      </c>
      <c r="I195" t="s">
        <v>40</v>
      </c>
      <c r="J195" t="s">
        <v>28</v>
      </c>
      <c r="K195" t="s">
        <v>48</v>
      </c>
      <c r="L195" t="s">
        <v>1695</v>
      </c>
      <c r="M195" t="s">
        <v>1696</v>
      </c>
      <c r="N195" t="s">
        <v>1697</v>
      </c>
      <c r="O195" t="s">
        <v>30</v>
      </c>
      <c r="P195" t="s">
        <v>44</v>
      </c>
      <c r="Q195" t="s">
        <v>45</v>
      </c>
      <c r="R195" t="s">
        <v>1698</v>
      </c>
      <c r="S195" t="s">
        <v>686</v>
      </c>
      <c r="T195" t="s">
        <v>1699</v>
      </c>
      <c r="U195" t="s">
        <v>1700</v>
      </c>
      <c r="V195" s="40">
        <v>2.2615856481481482</v>
      </c>
      <c r="W195" s="40">
        <v>2.3614351851851851</v>
      </c>
      <c r="X195" s="40">
        <v>9.9849537037037028E-2</v>
      </c>
      <c r="Y195" s="2" t="str">
        <f t="shared" ref="Y195:Y258" si="57">IF(J195="Incidente de Cliente",IF($X195&lt;=$AT$2,"Cumplido","Incumplido"),"")</f>
        <v/>
      </c>
      <c r="Z195" s="47" t="str">
        <f t="shared" si="44"/>
        <v>Cumplido</v>
      </c>
      <c r="AA195" s="8"/>
      <c r="AB195" s="8"/>
      <c r="AC195" s="8"/>
      <c r="AD195" s="8"/>
      <c r="AE195" s="8"/>
      <c r="AF195" s="42">
        <v>45233</v>
      </c>
      <c r="AG195" s="13" t="str">
        <f t="shared" ref="AG195:AG258" si="58">IF(X195&lt;$AR$11,"CUMPLE","NO CUMPLE")</f>
        <v>NO CUMPLE</v>
      </c>
      <c r="AH195" s="13" t="str">
        <f t="shared" ref="AH195:AH258" si="59">IF(X195&gt;$AR$12,IF(X195&lt;=$AS$12,"CUMPLE","NO CUMPLE"),"NO CUMPLE")</f>
        <v>CUMPLE</v>
      </c>
      <c r="AI195" s="13" t="str">
        <f t="shared" ref="AI195:AI258" si="60">IF(X195&gt;$AR$13,IF(X195&lt;=$AS$13,"CUMPLE","NO CUMPLE"),"NO CUMPLE")</f>
        <v>NO CUMPLE</v>
      </c>
      <c r="AJ195" s="13" t="str">
        <f t="shared" ref="AJ195:AJ258" si="61">IF(X195&gt;$AR$14,IF(X195&lt;=$AS$14,"CUMPLE","NO CUMPLE"),"NO CUMPLE")</f>
        <v>NO CUMPLE</v>
      </c>
      <c r="AK195" s="13" t="str">
        <f t="shared" ref="AK195:AK258" si="62">IF(X195&gt;$AR$15,"CUMPLE","NO CUMPLE")</f>
        <v>NO CUMPLE</v>
      </c>
      <c r="AL195" s="13" t="str">
        <f t="shared" ref="AL195:AL258" si="63">IF(W195&lt;$AR$11,"CUMPLE","NO CUMPLE")</f>
        <v>NO CUMPLE</v>
      </c>
      <c r="AM195" s="13" t="str">
        <f t="shared" ref="AM195:AM258" si="64">IF(W195&gt;$AR$12,IF(W195&lt;=$AS$12,"CUMPLE","NO CUMPLE"),"NO CUMPLE")</f>
        <v>NO CUMPLE</v>
      </c>
      <c r="AN195" s="13" t="str">
        <f t="shared" ref="AN195:AN258" si="65">IF(W195&gt;$AR$13,IF(W195&lt;=$AS$13,"CUMPLE","NO CUMPLE"),"NO CUMPLE")</f>
        <v>NO CUMPLE</v>
      </c>
      <c r="AO195" s="13" t="str">
        <f t="shared" ref="AO195:AO258" si="66">IF(W195&gt;$AR$14,IF(W195&lt;=$AS$14,"CUMPLE","NO CUMPLE"),"NO CUMPLE")</f>
        <v>NO CUMPLE</v>
      </c>
      <c r="AP195" s="13" t="str">
        <f t="shared" ref="AP195:AP258" si="67">IF(W195&gt;$AR$15,"CUMPLE","NO CUMPLE")</f>
        <v>CUMPLE</v>
      </c>
    </row>
    <row r="196" spans="1:42" ht="15" hidden="1" x14ac:dyDescent="0.25">
      <c r="A196" t="s">
        <v>1701</v>
      </c>
      <c r="B196" t="s">
        <v>62</v>
      </c>
      <c r="C196" t="s">
        <v>124</v>
      </c>
      <c r="D196" t="s">
        <v>309</v>
      </c>
      <c r="E196" t="s">
        <v>101</v>
      </c>
      <c r="F196" t="s">
        <v>140</v>
      </c>
      <c r="G196" t="s">
        <v>64</v>
      </c>
      <c r="H196" t="s">
        <v>34</v>
      </c>
      <c r="I196" t="s">
        <v>40</v>
      </c>
      <c r="J196" t="s">
        <v>56</v>
      </c>
      <c r="K196" t="s">
        <v>427</v>
      </c>
      <c r="L196" t="s">
        <v>1702</v>
      </c>
      <c r="M196" t="s">
        <v>1703</v>
      </c>
      <c r="N196" t="s">
        <v>1703</v>
      </c>
      <c r="O196" t="s">
        <v>30</v>
      </c>
      <c r="P196" t="s">
        <v>190</v>
      </c>
      <c r="Q196" t="s">
        <v>190</v>
      </c>
      <c r="R196" t="s">
        <v>1704</v>
      </c>
      <c r="S196" t="s">
        <v>716</v>
      </c>
      <c r="T196" t="s">
        <v>1705</v>
      </c>
      <c r="U196" t="s">
        <v>1706</v>
      </c>
      <c r="V196" s="40">
        <v>6.8981481481481489E-3</v>
      </c>
      <c r="W196" s="40">
        <v>0.14550925925925925</v>
      </c>
      <c r="X196" s="40">
        <v>0.1386111111111111</v>
      </c>
      <c r="Y196" s="2" t="str">
        <f t="shared" si="57"/>
        <v>Cumplido</v>
      </c>
      <c r="Z196" s="47" t="str">
        <f t="shared" ref="Z196:Z258" si="68">IF(J196="Requerimiento de Cliente",IF($X196&lt;=$AT$3,"Cumplido","Incumplido"),"")</f>
        <v/>
      </c>
      <c r="AA196" s="8"/>
      <c r="AB196" s="8" t="str">
        <f>IF($H196="1-Crítica",IF($X196&lt;=$AT$5,"Cumplido", "Incumplido"),"")</f>
        <v/>
      </c>
      <c r="AC196" s="8" t="str">
        <f>IF($H196="2-Alta",IF($X196&lt;=$AT$6, "Cumplido", "Incumplido"),"")</f>
        <v/>
      </c>
      <c r="AD196" s="8" t="str">
        <f>IF($H196="3-Medio",IF($X196&lt;=$AT$7, "Cumplido", "Incumplido"),"")</f>
        <v/>
      </c>
      <c r="AE196" s="8" t="str">
        <f>IF($H196="4-Baja",IF($X196&lt;=$AT$8, "Cumplido", "Incumplido"),"")</f>
        <v>Cumplido</v>
      </c>
      <c r="AF196" s="42">
        <v>45233</v>
      </c>
      <c r="AG196" s="13" t="str">
        <f t="shared" si="58"/>
        <v>NO CUMPLE</v>
      </c>
      <c r="AH196" s="13" t="str">
        <f t="shared" si="59"/>
        <v>CUMPLE</v>
      </c>
      <c r="AI196" s="13" t="str">
        <f t="shared" si="60"/>
        <v>NO CUMPLE</v>
      </c>
      <c r="AJ196" s="13" t="str">
        <f t="shared" si="61"/>
        <v>NO CUMPLE</v>
      </c>
      <c r="AK196" s="13" t="str">
        <f t="shared" si="62"/>
        <v>NO CUMPLE</v>
      </c>
      <c r="AL196" s="13" t="str">
        <f t="shared" si="63"/>
        <v>NO CUMPLE</v>
      </c>
      <c r="AM196" s="13" t="str">
        <f t="shared" si="64"/>
        <v>CUMPLE</v>
      </c>
      <c r="AN196" s="13" t="str">
        <f t="shared" si="65"/>
        <v>NO CUMPLE</v>
      </c>
      <c r="AO196" s="13" t="str">
        <f t="shared" si="66"/>
        <v>NO CUMPLE</v>
      </c>
      <c r="AP196" s="13" t="str">
        <f t="shared" si="67"/>
        <v>NO CUMPLE</v>
      </c>
    </row>
    <row r="197" spans="1:42" ht="15" hidden="1" x14ac:dyDescent="0.25">
      <c r="A197" t="s">
        <v>1707</v>
      </c>
      <c r="B197" t="s">
        <v>24</v>
      </c>
      <c r="C197" t="s">
        <v>129</v>
      </c>
      <c r="D197" t="s">
        <v>217</v>
      </c>
      <c r="E197" t="s">
        <v>83</v>
      </c>
      <c r="F197" t="s">
        <v>357</v>
      </c>
      <c r="G197" t="s">
        <v>25</v>
      </c>
      <c r="H197" t="s">
        <v>26</v>
      </c>
      <c r="I197" t="s">
        <v>35</v>
      </c>
      <c r="J197" t="s">
        <v>28</v>
      </c>
      <c r="K197" t="s">
        <v>1708</v>
      </c>
      <c r="L197" t="s">
        <v>1709</v>
      </c>
      <c r="M197" t="s">
        <v>1710</v>
      </c>
      <c r="N197" t="s">
        <v>1711</v>
      </c>
      <c r="O197" t="s">
        <v>30</v>
      </c>
      <c r="P197" t="s">
        <v>44</v>
      </c>
      <c r="Q197" t="s">
        <v>45</v>
      </c>
      <c r="R197" t="s">
        <v>1712</v>
      </c>
      <c r="S197" t="s">
        <v>716</v>
      </c>
      <c r="T197" t="s">
        <v>1713</v>
      </c>
      <c r="U197" t="s">
        <v>1714</v>
      </c>
      <c r="V197" s="40">
        <v>2.6041666666666665E-3</v>
      </c>
      <c r="W197" s="40">
        <v>0.34243055555555557</v>
      </c>
      <c r="X197" s="40">
        <v>0.33982638888888889</v>
      </c>
      <c r="Y197" s="2" t="str">
        <f t="shared" si="57"/>
        <v/>
      </c>
      <c r="Z197" s="47" t="str">
        <f t="shared" si="68"/>
        <v>Cumplido</v>
      </c>
      <c r="AA197" s="8"/>
      <c r="AB197" s="8"/>
      <c r="AC197" s="8"/>
      <c r="AD197" s="8"/>
      <c r="AE197" s="8"/>
      <c r="AF197" s="42">
        <v>45233</v>
      </c>
      <c r="AG197" s="13" t="str">
        <f t="shared" si="58"/>
        <v>NO CUMPLE</v>
      </c>
      <c r="AH197" s="13" t="str">
        <f t="shared" si="59"/>
        <v>NO CUMPLE</v>
      </c>
      <c r="AI197" s="13" t="str">
        <f t="shared" si="60"/>
        <v>NO CUMPLE</v>
      </c>
      <c r="AJ197" s="13" t="str">
        <f t="shared" si="61"/>
        <v>CUMPLE</v>
      </c>
      <c r="AK197" s="13" t="str">
        <f t="shared" si="62"/>
        <v>NO CUMPLE</v>
      </c>
      <c r="AL197" s="13" t="str">
        <f t="shared" si="63"/>
        <v>NO CUMPLE</v>
      </c>
      <c r="AM197" s="13" t="str">
        <f t="shared" si="64"/>
        <v>NO CUMPLE</v>
      </c>
      <c r="AN197" s="13" t="str">
        <f t="shared" si="65"/>
        <v>NO CUMPLE</v>
      </c>
      <c r="AO197" s="13" t="str">
        <f t="shared" si="66"/>
        <v>CUMPLE</v>
      </c>
      <c r="AP197" s="13" t="str">
        <f t="shared" si="67"/>
        <v>NO CUMPLE</v>
      </c>
    </row>
    <row r="198" spans="1:42" ht="15" hidden="1" x14ac:dyDescent="0.25">
      <c r="A198" t="s">
        <v>1715</v>
      </c>
      <c r="B198" t="s">
        <v>32</v>
      </c>
      <c r="C198" t="s">
        <v>58</v>
      </c>
      <c r="D198" t="s">
        <v>217</v>
      </c>
      <c r="E198" t="s">
        <v>220</v>
      </c>
      <c r="F198" t="s">
        <v>602</v>
      </c>
      <c r="G198" t="s">
        <v>25</v>
      </c>
      <c r="H198" t="s">
        <v>26</v>
      </c>
      <c r="I198" t="s">
        <v>35</v>
      </c>
      <c r="J198" t="s">
        <v>28</v>
      </c>
      <c r="K198" t="s">
        <v>48</v>
      </c>
      <c r="L198" t="s">
        <v>1716</v>
      </c>
      <c r="M198" t="s">
        <v>1717</v>
      </c>
      <c r="N198" t="s">
        <v>1718</v>
      </c>
      <c r="O198" t="s">
        <v>30</v>
      </c>
      <c r="P198" t="s">
        <v>31</v>
      </c>
      <c r="Q198" t="s">
        <v>24</v>
      </c>
      <c r="R198" t="s">
        <v>1719</v>
      </c>
      <c r="S198" t="s">
        <v>716</v>
      </c>
      <c r="T198" t="s">
        <v>1720</v>
      </c>
      <c r="U198" t="s">
        <v>159</v>
      </c>
      <c r="V198" s="40">
        <v>5.994212962962963E-2</v>
      </c>
      <c r="W198" s="40">
        <v>7.1875000000000008E-2</v>
      </c>
      <c r="X198" s="40">
        <v>1.1932870370370371E-2</v>
      </c>
      <c r="Y198" s="2" t="str">
        <f t="shared" si="57"/>
        <v/>
      </c>
      <c r="Z198" s="47" t="str">
        <f t="shared" si="68"/>
        <v>Cumplido</v>
      </c>
      <c r="AA198" s="8"/>
      <c r="AB198" s="8"/>
      <c r="AC198" s="8"/>
      <c r="AD198" s="8"/>
      <c r="AE198" s="8"/>
      <c r="AF198" s="42">
        <v>45233</v>
      </c>
      <c r="AG198" s="13" t="str">
        <f t="shared" si="58"/>
        <v>CUMPLE</v>
      </c>
      <c r="AH198" s="13" t="str">
        <f t="shared" si="59"/>
        <v>NO CUMPLE</v>
      </c>
      <c r="AI198" s="13" t="str">
        <f t="shared" si="60"/>
        <v>NO CUMPLE</v>
      </c>
      <c r="AJ198" s="13" t="str">
        <f t="shared" si="61"/>
        <v>NO CUMPLE</v>
      </c>
      <c r="AK198" s="13" t="str">
        <f t="shared" si="62"/>
        <v>NO CUMPLE</v>
      </c>
      <c r="AL198" s="13" t="str">
        <f t="shared" si="63"/>
        <v>NO CUMPLE</v>
      </c>
      <c r="AM198" s="13" t="str">
        <f t="shared" si="64"/>
        <v>CUMPLE</v>
      </c>
      <c r="AN198" s="13" t="str">
        <f t="shared" si="65"/>
        <v>NO CUMPLE</v>
      </c>
      <c r="AO198" s="13" t="str">
        <f t="shared" si="66"/>
        <v>NO CUMPLE</v>
      </c>
      <c r="AP198" s="13" t="str">
        <f t="shared" si="67"/>
        <v>NO CUMPLE</v>
      </c>
    </row>
    <row r="199" spans="1:42" ht="15" hidden="1" x14ac:dyDescent="0.25">
      <c r="A199" t="s">
        <v>1721</v>
      </c>
      <c r="B199" t="s">
        <v>62</v>
      </c>
      <c r="C199" t="s">
        <v>128</v>
      </c>
      <c r="D199" t="s">
        <v>309</v>
      </c>
      <c r="E199" t="s">
        <v>68</v>
      </c>
      <c r="F199" t="s">
        <v>140</v>
      </c>
      <c r="G199" t="s">
        <v>64</v>
      </c>
      <c r="H199" t="s">
        <v>34</v>
      </c>
      <c r="I199" t="s">
        <v>40</v>
      </c>
      <c r="J199" t="s">
        <v>56</v>
      </c>
      <c r="K199" t="s">
        <v>215</v>
      </c>
      <c r="L199" t="s">
        <v>303</v>
      </c>
      <c r="M199" t="s">
        <v>1722</v>
      </c>
      <c r="N199" t="s">
        <v>1722</v>
      </c>
      <c r="O199" t="s">
        <v>30</v>
      </c>
      <c r="P199" t="s">
        <v>190</v>
      </c>
      <c r="Q199" t="s">
        <v>190</v>
      </c>
      <c r="R199" t="s">
        <v>1723</v>
      </c>
      <c r="S199" t="s">
        <v>716</v>
      </c>
      <c r="T199" t="s">
        <v>1724</v>
      </c>
      <c r="U199" t="s">
        <v>518</v>
      </c>
      <c r="V199" s="40">
        <v>3.3229166666666664E-2</v>
      </c>
      <c r="W199" s="40">
        <v>7.6712962962962969E-2</v>
      </c>
      <c r="X199" s="40">
        <v>4.3483796296296291E-2</v>
      </c>
      <c r="Y199" s="2" t="str">
        <f t="shared" si="57"/>
        <v>Cumplido</v>
      </c>
      <c r="Z199" s="47" t="str">
        <f t="shared" si="68"/>
        <v/>
      </c>
      <c r="AA199" s="47"/>
      <c r="AB199" s="8" t="str">
        <f>IF($H199="1-Crítica",IF($X199&lt;=$AT$5,"Cumplido", "Incumplido"),"")</f>
        <v/>
      </c>
      <c r="AC199" s="8" t="str">
        <f>IF($H199="2-Alta",IF($X199&lt;=$AT$6, "Cumplido", "Incumplido"),"")</f>
        <v/>
      </c>
      <c r="AD199" s="8" t="str">
        <f>IF($H199="3-Medio",IF($X199&lt;=$AT$7, "Cumplido", "Incumplido"),"")</f>
        <v/>
      </c>
      <c r="AE199" s="8" t="str">
        <f>IF($H199="4-Baja",IF($X199&lt;=$AT$8, "Cumplido", "Incumplido"),"")</f>
        <v>Cumplido</v>
      </c>
      <c r="AF199" s="42">
        <v>45237</v>
      </c>
      <c r="AG199" s="13" t="str">
        <f t="shared" si="58"/>
        <v>NO CUMPLE</v>
      </c>
      <c r="AH199" s="13" t="str">
        <f t="shared" si="59"/>
        <v>CUMPLE</v>
      </c>
      <c r="AI199" s="13" t="str">
        <f t="shared" si="60"/>
        <v>NO CUMPLE</v>
      </c>
      <c r="AJ199" s="13" t="str">
        <f t="shared" si="61"/>
        <v>NO CUMPLE</v>
      </c>
      <c r="AK199" s="13" t="str">
        <f t="shared" si="62"/>
        <v>NO CUMPLE</v>
      </c>
      <c r="AL199" s="13" t="str">
        <f t="shared" si="63"/>
        <v>NO CUMPLE</v>
      </c>
      <c r="AM199" s="13" t="str">
        <f t="shared" si="64"/>
        <v>CUMPLE</v>
      </c>
      <c r="AN199" s="13" t="str">
        <f t="shared" si="65"/>
        <v>NO CUMPLE</v>
      </c>
      <c r="AO199" s="13" t="str">
        <f t="shared" si="66"/>
        <v>NO CUMPLE</v>
      </c>
      <c r="AP199" s="13" t="str">
        <f t="shared" si="67"/>
        <v>NO CUMPLE</v>
      </c>
    </row>
    <row r="200" spans="1:42" ht="15" hidden="1" x14ac:dyDescent="0.25">
      <c r="A200" t="s">
        <v>1725</v>
      </c>
      <c r="B200" t="s">
        <v>24</v>
      </c>
      <c r="C200" t="s">
        <v>128</v>
      </c>
      <c r="D200" t="s">
        <v>271</v>
      </c>
      <c r="E200" t="s">
        <v>66</v>
      </c>
      <c r="F200" t="s">
        <v>512</v>
      </c>
      <c r="G200" t="s">
        <v>39</v>
      </c>
      <c r="H200" t="s">
        <v>34</v>
      </c>
      <c r="I200" t="s">
        <v>40</v>
      </c>
      <c r="J200" t="s">
        <v>28</v>
      </c>
      <c r="K200" t="s">
        <v>1726</v>
      </c>
      <c r="L200" t="s">
        <v>1727</v>
      </c>
      <c r="M200" t="s">
        <v>1728</v>
      </c>
      <c r="N200" t="s">
        <v>1729</v>
      </c>
      <c r="O200" t="s">
        <v>30</v>
      </c>
      <c r="P200" t="s">
        <v>36</v>
      </c>
      <c r="Q200" t="s">
        <v>54</v>
      </c>
      <c r="R200" t="s">
        <v>1730</v>
      </c>
      <c r="S200" t="s">
        <v>678</v>
      </c>
      <c r="T200" t="s">
        <v>1731</v>
      </c>
      <c r="U200" t="s">
        <v>1732</v>
      </c>
      <c r="V200" s="40">
        <v>0.89274305555555555</v>
      </c>
      <c r="W200" s="40">
        <v>0.99692129629629633</v>
      </c>
      <c r="X200" s="40">
        <v>0.10417824074074074</v>
      </c>
      <c r="Y200" s="2" t="str">
        <f t="shared" si="57"/>
        <v/>
      </c>
      <c r="Z200" s="47" t="str">
        <f t="shared" si="68"/>
        <v>Cumplido</v>
      </c>
      <c r="AA200" s="8"/>
      <c r="AB200" s="8"/>
      <c r="AC200" s="8"/>
      <c r="AD200" s="8"/>
      <c r="AE200" s="8"/>
      <c r="AF200" s="42">
        <v>45233</v>
      </c>
      <c r="AG200" s="13" t="str">
        <f t="shared" si="58"/>
        <v>NO CUMPLE</v>
      </c>
      <c r="AH200" s="13" t="str">
        <f t="shared" si="59"/>
        <v>CUMPLE</v>
      </c>
      <c r="AI200" s="13" t="str">
        <f t="shared" si="60"/>
        <v>NO CUMPLE</v>
      </c>
      <c r="AJ200" s="13" t="str">
        <f t="shared" si="61"/>
        <v>NO CUMPLE</v>
      </c>
      <c r="AK200" s="13" t="str">
        <f t="shared" si="62"/>
        <v>NO CUMPLE</v>
      </c>
      <c r="AL200" s="13" t="str">
        <f t="shared" si="63"/>
        <v>NO CUMPLE</v>
      </c>
      <c r="AM200" s="13" t="str">
        <f t="shared" si="64"/>
        <v>NO CUMPLE</v>
      </c>
      <c r="AN200" s="13" t="str">
        <f t="shared" si="65"/>
        <v>NO CUMPLE</v>
      </c>
      <c r="AO200" s="13" t="str">
        <f t="shared" si="66"/>
        <v>CUMPLE</v>
      </c>
      <c r="AP200" s="13" t="str">
        <f t="shared" si="67"/>
        <v>NO CUMPLE</v>
      </c>
    </row>
    <row r="201" spans="1:42" ht="15" hidden="1" x14ac:dyDescent="0.25">
      <c r="A201" t="s">
        <v>1733</v>
      </c>
      <c r="B201" t="s">
        <v>32</v>
      </c>
      <c r="C201" t="s">
        <v>176</v>
      </c>
      <c r="D201" t="s">
        <v>98</v>
      </c>
      <c r="E201" t="s">
        <v>180</v>
      </c>
      <c r="F201" t="s">
        <v>399</v>
      </c>
      <c r="G201" t="s">
        <v>25</v>
      </c>
      <c r="H201" t="s">
        <v>34</v>
      </c>
      <c r="I201" t="s">
        <v>40</v>
      </c>
      <c r="J201" t="s">
        <v>28</v>
      </c>
      <c r="K201" t="s">
        <v>53</v>
      </c>
      <c r="L201" t="s">
        <v>1734</v>
      </c>
      <c r="M201" t="s">
        <v>1735</v>
      </c>
      <c r="N201" t="s">
        <v>1736</v>
      </c>
      <c r="O201" t="s">
        <v>30</v>
      </c>
      <c r="P201" t="s">
        <v>44</v>
      </c>
      <c r="Q201" t="s">
        <v>45</v>
      </c>
      <c r="R201" t="s">
        <v>1737</v>
      </c>
      <c r="S201" t="s">
        <v>678</v>
      </c>
      <c r="T201" t="s">
        <v>1738</v>
      </c>
      <c r="U201" t="s">
        <v>1739</v>
      </c>
      <c r="V201" s="40">
        <v>1.8784722222222223E-2</v>
      </c>
      <c r="W201" s="40">
        <v>1.2434375</v>
      </c>
      <c r="X201" s="40">
        <v>1.2246527777777778</v>
      </c>
      <c r="Y201" s="2" t="str">
        <f t="shared" si="57"/>
        <v/>
      </c>
      <c r="Z201" s="47" t="str">
        <f t="shared" si="68"/>
        <v>Cumplido</v>
      </c>
      <c r="AA201" s="8"/>
      <c r="AB201" s="8"/>
      <c r="AC201" s="8"/>
      <c r="AD201" s="8"/>
      <c r="AE201" s="8"/>
      <c r="AF201" s="42">
        <v>45233</v>
      </c>
      <c r="AG201" s="13" t="str">
        <f t="shared" si="58"/>
        <v>NO CUMPLE</v>
      </c>
      <c r="AH201" s="13" t="str">
        <f t="shared" si="59"/>
        <v>NO CUMPLE</v>
      </c>
      <c r="AI201" s="13" t="str">
        <f t="shared" si="60"/>
        <v>NO CUMPLE</v>
      </c>
      <c r="AJ201" s="13" t="str">
        <f t="shared" si="61"/>
        <v>NO CUMPLE</v>
      </c>
      <c r="AK201" s="13" t="str">
        <f t="shared" si="62"/>
        <v>CUMPLE</v>
      </c>
      <c r="AL201" s="13" t="str">
        <f t="shared" si="63"/>
        <v>NO CUMPLE</v>
      </c>
      <c r="AM201" s="13" t="str">
        <f t="shared" si="64"/>
        <v>NO CUMPLE</v>
      </c>
      <c r="AN201" s="13" t="str">
        <f t="shared" si="65"/>
        <v>NO CUMPLE</v>
      </c>
      <c r="AO201" s="13" t="str">
        <f t="shared" si="66"/>
        <v>NO CUMPLE</v>
      </c>
      <c r="AP201" s="13" t="str">
        <f t="shared" si="67"/>
        <v>CUMPLE</v>
      </c>
    </row>
    <row r="202" spans="1:42" ht="15" hidden="1" x14ac:dyDescent="0.25">
      <c r="A202" t="s">
        <v>1740</v>
      </c>
      <c r="B202" t="s">
        <v>24</v>
      </c>
      <c r="C202" t="s">
        <v>128</v>
      </c>
      <c r="D202" t="s">
        <v>33</v>
      </c>
      <c r="E202" t="s">
        <v>68</v>
      </c>
      <c r="F202" t="s">
        <v>423</v>
      </c>
      <c r="G202" t="s">
        <v>25</v>
      </c>
      <c r="H202" t="s">
        <v>26</v>
      </c>
      <c r="I202" t="s">
        <v>35</v>
      </c>
      <c r="J202" t="s">
        <v>28</v>
      </c>
      <c r="K202" t="s">
        <v>1741</v>
      </c>
      <c r="L202" t="s">
        <v>1742</v>
      </c>
      <c r="M202" t="s">
        <v>1743</v>
      </c>
      <c r="N202" t="s">
        <v>1744</v>
      </c>
      <c r="O202" t="s">
        <v>30</v>
      </c>
      <c r="P202" t="s">
        <v>44</v>
      </c>
      <c r="Q202" t="s">
        <v>45</v>
      </c>
      <c r="R202" t="s">
        <v>1745</v>
      </c>
      <c r="S202" t="s">
        <v>716</v>
      </c>
      <c r="T202" t="s">
        <v>1746</v>
      </c>
      <c r="U202" t="s">
        <v>608</v>
      </c>
      <c r="V202" s="40">
        <v>0</v>
      </c>
      <c r="W202" s="40">
        <v>6.8854166666666661E-2</v>
      </c>
      <c r="X202" s="40">
        <v>6.8854166666666661E-2</v>
      </c>
      <c r="Y202" s="2" t="str">
        <f t="shared" si="57"/>
        <v/>
      </c>
      <c r="Z202" s="47" t="str">
        <f t="shared" si="68"/>
        <v>Cumplido</v>
      </c>
      <c r="AA202" s="8"/>
      <c r="AB202" s="8"/>
      <c r="AC202" s="8"/>
      <c r="AD202" s="8"/>
      <c r="AE202" s="8"/>
      <c r="AF202" s="42">
        <v>45236</v>
      </c>
      <c r="AG202" s="13" t="str">
        <f t="shared" si="58"/>
        <v>NO CUMPLE</v>
      </c>
      <c r="AH202" s="13" t="str">
        <f t="shared" si="59"/>
        <v>CUMPLE</v>
      </c>
      <c r="AI202" s="13" t="str">
        <f t="shared" si="60"/>
        <v>NO CUMPLE</v>
      </c>
      <c r="AJ202" s="13" t="str">
        <f t="shared" si="61"/>
        <v>NO CUMPLE</v>
      </c>
      <c r="AK202" s="13" t="str">
        <f t="shared" si="62"/>
        <v>NO CUMPLE</v>
      </c>
      <c r="AL202" s="13" t="str">
        <f t="shared" si="63"/>
        <v>NO CUMPLE</v>
      </c>
      <c r="AM202" s="13" t="str">
        <f t="shared" si="64"/>
        <v>CUMPLE</v>
      </c>
      <c r="AN202" s="13" t="str">
        <f t="shared" si="65"/>
        <v>NO CUMPLE</v>
      </c>
      <c r="AO202" s="13" t="str">
        <f t="shared" si="66"/>
        <v>NO CUMPLE</v>
      </c>
      <c r="AP202" s="13" t="str">
        <f t="shared" si="67"/>
        <v>NO CUMPLE</v>
      </c>
    </row>
    <row r="203" spans="1:42" ht="15" hidden="1" x14ac:dyDescent="0.25">
      <c r="A203" t="s">
        <v>1747</v>
      </c>
      <c r="B203" t="s">
        <v>24</v>
      </c>
      <c r="C203" t="s">
        <v>129</v>
      </c>
      <c r="D203" t="s">
        <v>33</v>
      </c>
      <c r="E203" t="s">
        <v>469</v>
      </c>
      <c r="F203" t="s">
        <v>423</v>
      </c>
      <c r="G203" t="s">
        <v>25</v>
      </c>
      <c r="H203" t="s">
        <v>26</v>
      </c>
      <c r="I203" t="s">
        <v>35</v>
      </c>
      <c r="J203" t="s">
        <v>28</v>
      </c>
      <c r="K203" t="s">
        <v>1748</v>
      </c>
      <c r="L203" t="s">
        <v>1749</v>
      </c>
      <c r="M203" t="s">
        <v>1750</v>
      </c>
      <c r="N203" t="s">
        <v>1751</v>
      </c>
      <c r="O203" t="s">
        <v>30</v>
      </c>
      <c r="P203" t="s">
        <v>44</v>
      </c>
      <c r="Q203" t="s">
        <v>45</v>
      </c>
      <c r="R203" t="s">
        <v>1752</v>
      </c>
      <c r="S203" t="s">
        <v>716</v>
      </c>
      <c r="T203" t="s">
        <v>1753</v>
      </c>
      <c r="U203" t="s">
        <v>1754</v>
      </c>
      <c r="V203" s="40">
        <v>0</v>
      </c>
      <c r="W203" s="40">
        <v>0.21746527777777777</v>
      </c>
      <c r="X203" s="40">
        <v>0.21746527777777777</v>
      </c>
      <c r="Y203" s="2" t="str">
        <f t="shared" si="57"/>
        <v/>
      </c>
      <c r="Z203" s="47" t="str">
        <f t="shared" si="68"/>
        <v>Cumplido</v>
      </c>
      <c r="AA203" s="8"/>
      <c r="AB203" s="8"/>
      <c r="AC203" s="8"/>
      <c r="AD203" s="8"/>
      <c r="AE203" s="8"/>
      <c r="AF203" s="42">
        <v>45233</v>
      </c>
      <c r="AG203" s="13" t="str">
        <f t="shared" si="58"/>
        <v>NO CUMPLE</v>
      </c>
      <c r="AH203" s="13" t="str">
        <f t="shared" si="59"/>
        <v>NO CUMPLE</v>
      </c>
      <c r="AI203" s="13" t="str">
        <f t="shared" si="60"/>
        <v>CUMPLE</v>
      </c>
      <c r="AJ203" s="13" t="str">
        <f t="shared" si="61"/>
        <v>NO CUMPLE</v>
      </c>
      <c r="AK203" s="13" t="str">
        <f t="shared" si="62"/>
        <v>NO CUMPLE</v>
      </c>
      <c r="AL203" s="13" t="str">
        <f t="shared" si="63"/>
        <v>NO CUMPLE</v>
      </c>
      <c r="AM203" s="13" t="str">
        <f t="shared" si="64"/>
        <v>NO CUMPLE</v>
      </c>
      <c r="AN203" s="13" t="str">
        <f t="shared" si="65"/>
        <v>CUMPLE</v>
      </c>
      <c r="AO203" s="13" t="str">
        <f t="shared" si="66"/>
        <v>NO CUMPLE</v>
      </c>
      <c r="AP203" s="13" t="str">
        <f t="shared" si="67"/>
        <v>NO CUMPLE</v>
      </c>
    </row>
    <row r="204" spans="1:42" ht="15" hidden="1" x14ac:dyDescent="0.25">
      <c r="A204" t="s">
        <v>1755</v>
      </c>
      <c r="B204" t="s">
        <v>24</v>
      </c>
      <c r="C204" t="s">
        <v>123</v>
      </c>
      <c r="D204" t="s">
        <v>33</v>
      </c>
      <c r="E204" t="s">
        <v>133</v>
      </c>
      <c r="F204" t="s">
        <v>374</v>
      </c>
      <c r="G204" t="s">
        <v>39</v>
      </c>
      <c r="H204" t="s">
        <v>34</v>
      </c>
      <c r="I204" t="s">
        <v>40</v>
      </c>
      <c r="J204" t="s">
        <v>28</v>
      </c>
      <c r="K204" t="s">
        <v>29</v>
      </c>
      <c r="L204" t="s">
        <v>1756</v>
      </c>
      <c r="M204" t="s">
        <v>1757</v>
      </c>
      <c r="N204" t="s">
        <v>1758</v>
      </c>
      <c r="O204" t="s">
        <v>30</v>
      </c>
      <c r="P204" t="s">
        <v>44</v>
      </c>
      <c r="Q204" t="s">
        <v>45</v>
      </c>
      <c r="R204" t="s">
        <v>1759</v>
      </c>
      <c r="S204" t="s">
        <v>716</v>
      </c>
      <c r="T204" t="s">
        <v>1760</v>
      </c>
      <c r="U204" t="s">
        <v>1761</v>
      </c>
      <c r="V204" s="40">
        <v>4.7129629629629632E-2</v>
      </c>
      <c r="W204" s="40">
        <v>0.1110300925925926</v>
      </c>
      <c r="X204" s="40">
        <v>6.3900462962962964E-2</v>
      </c>
      <c r="Y204" s="2" t="str">
        <f t="shared" si="57"/>
        <v/>
      </c>
      <c r="Z204" s="47" t="str">
        <f t="shared" si="68"/>
        <v>Cumplido</v>
      </c>
      <c r="AA204" s="8"/>
      <c r="AB204" s="8"/>
      <c r="AC204" s="8"/>
      <c r="AD204" s="8"/>
      <c r="AE204" s="8"/>
      <c r="AF204" s="42">
        <v>45233</v>
      </c>
      <c r="AG204" s="13" t="str">
        <f t="shared" si="58"/>
        <v>NO CUMPLE</v>
      </c>
      <c r="AH204" s="13" t="str">
        <f t="shared" si="59"/>
        <v>CUMPLE</v>
      </c>
      <c r="AI204" s="13" t="str">
        <f t="shared" si="60"/>
        <v>NO CUMPLE</v>
      </c>
      <c r="AJ204" s="13" t="str">
        <f t="shared" si="61"/>
        <v>NO CUMPLE</v>
      </c>
      <c r="AK204" s="13" t="str">
        <f t="shared" si="62"/>
        <v>NO CUMPLE</v>
      </c>
      <c r="AL204" s="13" t="str">
        <f t="shared" si="63"/>
        <v>NO CUMPLE</v>
      </c>
      <c r="AM204" s="13" t="str">
        <f t="shared" si="64"/>
        <v>CUMPLE</v>
      </c>
      <c r="AN204" s="13" t="str">
        <f t="shared" si="65"/>
        <v>NO CUMPLE</v>
      </c>
      <c r="AO204" s="13" t="str">
        <f t="shared" si="66"/>
        <v>NO CUMPLE</v>
      </c>
      <c r="AP204" s="13" t="str">
        <f t="shared" si="67"/>
        <v>NO CUMPLE</v>
      </c>
    </row>
    <row r="205" spans="1:42" ht="15" hidden="1" x14ac:dyDescent="0.25">
      <c r="A205" t="s">
        <v>1762</v>
      </c>
      <c r="B205" t="s">
        <v>24</v>
      </c>
      <c r="C205" t="s">
        <v>125</v>
      </c>
      <c r="D205" t="s">
        <v>33</v>
      </c>
      <c r="E205" t="s">
        <v>99</v>
      </c>
      <c r="F205" t="s">
        <v>357</v>
      </c>
      <c r="G205" t="s">
        <v>25</v>
      </c>
      <c r="H205" t="s">
        <v>26</v>
      </c>
      <c r="I205" t="s">
        <v>35</v>
      </c>
      <c r="J205" t="s">
        <v>28</v>
      </c>
      <c r="K205" t="s">
        <v>250</v>
      </c>
      <c r="L205" t="s">
        <v>1763</v>
      </c>
      <c r="M205" t="s">
        <v>1764</v>
      </c>
      <c r="N205" t="s">
        <v>1765</v>
      </c>
      <c r="O205" t="s">
        <v>30</v>
      </c>
      <c r="P205" t="s">
        <v>44</v>
      </c>
      <c r="Q205" t="s">
        <v>45</v>
      </c>
      <c r="R205" t="s">
        <v>1766</v>
      </c>
      <c r="S205" t="s">
        <v>678</v>
      </c>
      <c r="T205" t="s">
        <v>1767</v>
      </c>
      <c r="U205" t="s">
        <v>1177</v>
      </c>
      <c r="V205" s="40">
        <v>1.2469212962962963</v>
      </c>
      <c r="W205" s="40">
        <v>1.2963773148148148</v>
      </c>
      <c r="X205" s="40">
        <v>4.9456018518518517E-2</v>
      </c>
      <c r="Y205" s="2" t="str">
        <f t="shared" si="57"/>
        <v/>
      </c>
      <c r="Z205" s="47" t="str">
        <f t="shared" si="68"/>
        <v>Cumplido</v>
      </c>
      <c r="AA205" s="8"/>
      <c r="AB205" s="8"/>
      <c r="AC205" s="8"/>
      <c r="AD205" s="8"/>
      <c r="AE205" s="8"/>
      <c r="AF205" s="42">
        <v>45233</v>
      </c>
      <c r="AG205" s="13" t="str">
        <f t="shared" si="58"/>
        <v>NO CUMPLE</v>
      </c>
      <c r="AH205" s="13" t="str">
        <f t="shared" si="59"/>
        <v>CUMPLE</v>
      </c>
      <c r="AI205" s="13" t="str">
        <f t="shared" si="60"/>
        <v>NO CUMPLE</v>
      </c>
      <c r="AJ205" s="13" t="str">
        <f t="shared" si="61"/>
        <v>NO CUMPLE</v>
      </c>
      <c r="AK205" s="13" t="str">
        <f t="shared" si="62"/>
        <v>NO CUMPLE</v>
      </c>
      <c r="AL205" s="13" t="str">
        <f t="shared" si="63"/>
        <v>NO CUMPLE</v>
      </c>
      <c r="AM205" s="13" t="str">
        <f t="shared" si="64"/>
        <v>NO CUMPLE</v>
      </c>
      <c r="AN205" s="13" t="str">
        <f t="shared" si="65"/>
        <v>NO CUMPLE</v>
      </c>
      <c r="AO205" s="13" t="str">
        <f t="shared" si="66"/>
        <v>NO CUMPLE</v>
      </c>
      <c r="AP205" s="13" t="str">
        <f t="shared" si="67"/>
        <v>CUMPLE</v>
      </c>
    </row>
    <row r="206" spans="1:42" ht="15" hidden="1" x14ac:dyDescent="0.25">
      <c r="A206" t="s">
        <v>1768</v>
      </c>
      <c r="B206" t="s">
        <v>24</v>
      </c>
      <c r="C206" t="s">
        <v>128</v>
      </c>
      <c r="D206" t="s">
        <v>33</v>
      </c>
      <c r="E206" t="s">
        <v>68</v>
      </c>
      <c r="F206" t="s">
        <v>374</v>
      </c>
      <c r="G206" t="s">
        <v>39</v>
      </c>
      <c r="H206" t="s">
        <v>34</v>
      </c>
      <c r="I206" t="s">
        <v>40</v>
      </c>
      <c r="J206" t="s">
        <v>28</v>
      </c>
      <c r="K206" t="s">
        <v>155</v>
      </c>
      <c r="L206" t="s">
        <v>1769</v>
      </c>
      <c r="M206" t="s">
        <v>1770</v>
      </c>
      <c r="N206" t="s">
        <v>1771</v>
      </c>
      <c r="O206" t="s">
        <v>30</v>
      </c>
      <c r="P206" t="s">
        <v>44</v>
      </c>
      <c r="Q206" t="s">
        <v>45</v>
      </c>
      <c r="R206" t="s">
        <v>1772</v>
      </c>
      <c r="S206" t="s">
        <v>716</v>
      </c>
      <c r="T206" t="s">
        <v>1773</v>
      </c>
      <c r="U206" t="s">
        <v>1774</v>
      </c>
      <c r="V206" s="40">
        <v>0.14174768518518518</v>
      </c>
      <c r="W206" s="40">
        <v>0.19409722222222223</v>
      </c>
      <c r="X206" s="40">
        <v>5.2349537037037042E-2</v>
      </c>
      <c r="Y206" s="2" t="str">
        <f t="shared" si="57"/>
        <v/>
      </c>
      <c r="Z206" s="47" t="str">
        <f t="shared" si="68"/>
        <v>Cumplido</v>
      </c>
      <c r="AA206" s="8"/>
      <c r="AB206" s="8"/>
      <c r="AC206" s="8"/>
      <c r="AD206" s="8"/>
      <c r="AE206" s="8"/>
      <c r="AF206" s="42">
        <v>45233</v>
      </c>
      <c r="AG206" s="13" t="str">
        <f t="shared" si="58"/>
        <v>NO CUMPLE</v>
      </c>
      <c r="AH206" s="13" t="str">
        <f t="shared" si="59"/>
        <v>CUMPLE</v>
      </c>
      <c r="AI206" s="13" t="str">
        <f t="shared" si="60"/>
        <v>NO CUMPLE</v>
      </c>
      <c r="AJ206" s="13" t="str">
        <f t="shared" si="61"/>
        <v>NO CUMPLE</v>
      </c>
      <c r="AK206" s="13" t="str">
        <f t="shared" si="62"/>
        <v>NO CUMPLE</v>
      </c>
      <c r="AL206" s="13" t="str">
        <f t="shared" si="63"/>
        <v>NO CUMPLE</v>
      </c>
      <c r="AM206" s="13" t="str">
        <f t="shared" si="64"/>
        <v>NO CUMPLE</v>
      </c>
      <c r="AN206" s="13" t="str">
        <f t="shared" si="65"/>
        <v>CUMPLE</v>
      </c>
      <c r="AO206" s="13" t="str">
        <f t="shared" si="66"/>
        <v>NO CUMPLE</v>
      </c>
      <c r="AP206" s="13" t="str">
        <f t="shared" si="67"/>
        <v>NO CUMPLE</v>
      </c>
    </row>
    <row r="207" spans="1:42" ht="15" hidden="1" x14ac:dyDescent="0.25">
      <c r="A207" t="s">
        <v>1775</v>
      </c>
      <c r="B207" t="s">
        <v>24</v>
      </c>
      <c r="C207" t="s">
        <v>123</v>
      </c>
      <c r="D207" t="s">
        <v>33</v>
      </c>
      <c r="E207" t="s">
        <v>137</v>
      </c>
      <c r="F207" t="s">
        <v>374</v>
      </c>
      <c r="G207" t="s">
        <v>39</v>
      </c>
      <c r="H207" t="s">
        <v>34</v>
      </c>
      <c r="I207" t="s">
        <v>40</v>
      </c>
      <c r="J207" t="s">
        <v>28</v>
      </c>
      <c r="K207" t="s">
        <v>171</v>
      </c>
      <c r="L207" t="s">
        <v>1776</v>
      </c>
      <c r="M207" t="s">
        <v>1777</v>
      </c>
      <c r="N207" t="s">
        <v>1778</v>
      </c>
      <c r="O207" t="s">
        <v>30</v>
      </c>
      <c r="P207" t="s">
        <v>44</v>
      </c>
      <c r="Q207" t="s">
        <v>45</v>
      </c>
      <c r="R207" t="s">
        <v>1779</v>
      </c>
      <c r="S207" t="s">
        <v>716</v>
      </c>
      <c r="T207" t="s">
        <v>1780</v>
      </c>
      <c r="U207" t="s">
        <v>1781</v>
      </c>
      <c r="V207" s="40">
        <v>2.3414351851851853E-2</v>
      </c>
      <c r="W207" s="40">
        <v>0.16304398148148147</v>
      </c>
      <c r="X207" s="40">
        <v>0.13962962962962963</v>
      </c>
      <c r="Y207" s="2" t="str">
        <f t="shared" si="57"/>
        <v/>
      </c>
      <c r="Z207" s="47" t="str">
        <f t="shared" si="68"/>
        <v>Cumplido</v>
      </c>
      <c r="AA207" s="8"/>
      <c r="AB207" s="8"/>
      <c r="AC207" s="8"/>
      <c r="AD207" s="8"/>
      <c r="AE207" s="8"/>
      <c r="AF207" s="42">
        <v>45233</v>
      </c>
      <c r="AG207" s="13" t="str">
        <f t="shared" si="58"/>
        <v>NO CUMPLE</v>
      </c>
      <c r="AH207" s="13" t="str">
        <f t="shared" si="59"/>
        <v>CUMPLE</v>
      </c>
      <c r="AI207" s="13" t="str">
        <f t="shared" si="60"/>
        <v>NO CUMPLE</v>
      </c>
      <c r="AJ207" s="13" t="str">
        <f t="shared" si="61"/>
        <v>NO CUMPLE</v>
      </c>
      <c r="AK207" s="13" t="str">
        <f t="shared" si="62"/>
        <v>NO CUMPLE</v>
      </c>
      <c r="AL207" s="13" t="str">
        <f t="shared" si="63"/>
        <v>NO CUMPLE</v>
      </c>
      <c r="AM207" s="13" t="str">
        <f t="shared" si="64"/>
        <v>CUMPLE</v>
      </c>
      <c r="AN207" s="13" t="str">
        <f t="shared" si="65"/>
        <v>NO CUMPLE</v>
      </c>
      <c r="AO207" s="13" t="str">
        <f t="shared" si="66"/>
        <v>NO CUMPLE</v>
      </c>
      <c r="AP207" s="13" t="str">
        <f t="shared" si="67"/>
        <v>NO CUMPLE</v>
      </c>
    </row>
    <row r="208" spans="1:42" ht="15" hidden="1" x14ac:dyDescent="0.25">
      <c r="A208" t="s">
        <v>1782</v>
      </c>
      <c r="B208" t="s">
        <v>32</v>
      </c>
      <c r="C208" t="s">
        <v>51</v>
      </c>
      <c r="D208" t="s">
        <v>217</v>
      </c>
      <c r="E208" t="s">
        <v>276</v>
      </c>
      <c r="F208" t="s">
        <v>602</v>
      </c>
      <c r="G208" t="s">
        <v>25</v>
      </c>
      <c r="H208" t="s">
        <v>26</v>
      </c>
      <c r="I208" t="s">
        <v>35</v>
      </c>
      <c r="J208" t="s">
        <v>28</v>
      </c>
      <c r="K208" t="s">
        <v>48</v>
      </c>
      <c r="L208" t="s">
        <v>613</v>
      </c>
      <c r="M208" t="s">
        <v>1783</v>
      </c>
      <c r="N208" t="s">
        <v>1784</v>
      </c>
      <c r="O208" t="s">
        <v>30</v>
      </c>
      <c r="P208" t="s">
        <v>31</v>
      </c>
      <c r="Q208" t="s">
        <v>24</v>
      </c>
      <c r="R208" t="s">
        <v>1785</v>
      </c>
      <c r="S208" t="s">
        <v>716</v>
      </c>
      <c r="T208" t="s">
        <v>1786</v>
      </c>
      <c r="U208"/>
      <c r="V208" s="40">
        <v>0</v>
      </c>
      <c r="W208" s="40">
        <v>1.3692129629629629E-2</v>
      </c>
      <c r="X208" s="40">
        <v>1.3692129629629629E-2</v>
      </c>
      <c r="Y208" s="2" t="str">
        <f>IF(J208="Incidente de Cliente",IF($X208&lt;=$AT$2,"Cumplido","Incumplido"),"")</f>
        <v/>
      </c>
      <c r="Z208" s="47" t="str">
        <f>IF(J208="Requerimiento de Cliente",IF($X208&lt;=$AT$3,"Cumplido","Incumplido"),"")</f>
        <v>Cumplido</v>
      </c>
      <c r="AA208" s="8"/>
      <c r="AB208" s="8"/>
      <c r="AC208" s="8"/>
      <c r="AD208" s="8"/>
      <c r="AE208" s="8"/>
      <c r="AF208" s="42">
        <v>45236</v>
      </c>
      <c r="AG208" s="13" t="str">
        <f t="shared" si="58"/>
        <v>CUMPLE</v>
      </c>
      <c r="AH208" s="13" t="str">
        <f t="shared" si="59"/>
        <v>NO CUMPLE</v>
      </c>
      <c r="AI208" s="13" t="str">
        <f t="shared" si="60"/>
        <v>NO CUMPLE</v>
      </c>
      <c r="AJ208" s="13" t="str">
        <f t="shared" si="61"/>
        <v>NO CUMPLE</v>
      </c>
      <c r="AK208" s="13" t="str">
        <f t="shared" si="62"/>
        <v>NO CUMPLE</v>
      </c>
      <c r="AL208" s="13" t="str">
        <f t="shared" si="63"/>
        <v>CUMPLE</v>
      </c>
      <c r="AM208" s="13" t="str">
        <f t="shared" si="64"/>
        <v>NO CUMPLE</v>
      </c>
      <c r="AN208" s="13" t="str">
        <f t="shared" si="65"/>
        <v>NO CUMPLE</v>
      </c>
      <c r="AO208" s="13" t="str">
        <f t="shared" si="66"/>
        <v>NO CUMPLE</v>
      </c>
      <c r="AP208" s="13" t="str">
        <f t="shared" si="67"/>
        <v>NO CUMPLE</v>
      </c>
    </row>
    <row r="209" spans="1:42" ht="15" hidden="1" x14ac:dyDescent="0.25">
      <c r="A209" t="s">
        <v>1787</v>
      </c>
      <c r="B209" t="s">
        <v>24</v>
      </c>
      <c r="C209" t="s">
        <v>129</v>
      </c>
      <c r="D209" t="s">
        <v>33</v>
      </c>
      <c r="E209" t="s">
        <v>75</v>
      </c>
      <c r="F209" t="s">
        <v>374</v>
      </c>
      <c r="G209" t="s">
        <v>39</v>
      </c>
      <c r="H209" t="s">
        <v>34</v>
      </c>
      <c r="I209" t="s">
        <v>40</v>
      </c>
      <c r="J209" t="s">
        <v>28</v>
      </c>
      <c r="K209" t="s">
        <v>171</v>
      </c>
      <c r="L209" t="s">
        <v>1788</v>
      </c>
      <c r="M209" t="s">
        <v>1789</v>
      </c>
      <c r="N209" t="s">
        <v>1790</v>
      </c>
      <c r="O209" t="s">
        <v>30</v>
      </c>
      <c r="P209" t="s">
        <v>44</v>
      </c>
      <c r="Q209" t="s">
        <v>45</v>
      </c>
      <c r="R209" t="s">
        <v>1791</v>
      </c>
      <c r="S209" t="s">
        <v>716</v>
      </c>
      <c r="T209" t="s">
        <v>1792</v>
      </c>
      <c r="U209" t="s">
        <v>1793</v>
      </c>
      <c r="V209" s="40">
        <v>0.15679398148148146</v>
      </c>
      <c r="W209" s="40">
        <v>0.26826388888888891</v>
      </c>
      <c r="X209" s="40">
        <v>0.11146990740740741</v>
      </c>
      <c r="Y209" s="2" t="str">
        <f t="shared" si="57"/>
        <v/>
      </c>
      <c r="Z209" s="47" t="str">
        <f t="shared" ref="Z209:Z211" si="69">IF(J209="Requerimiento de Cliente",IF($X209&lt;=$AT$3,"Cumplido","Incumplido"),"")</f>
        <v>Cumplido</v>
      </c>
      <c r="AA209" s="8"/>
      <c r="AB209" s="8"/>
      <c r="AC209" s="8"/>
      <c r="AD209" s="8"/>
      <c r="AE209" s="8"/>
      <c r="AF209" s="42">
        <v>45233</v>
      </c>
      <c r="AG209" s="13" t="str">
        <f t="shared" si="58"/>
        <v>NO CUMPLE</v>
      </c>
      <c r="AH209" s="13" t="str">
        <f t="shared" si="59"/>
        <v>CUMPLE</v>
      </c>
      <c r="AI209" s="13" t="str">
        <f t="shared" si="60"/>
        <v>NO CUMPLE</v>
      </c>
      <c r="AJ209" s="13" t="str">
        <f t="shared" si="61"/>
        <v>NO CUMPLE</v>
      </c>
      <c r="AK209" s="13" t="str">
        <f t="shared" si="62"/>
        <v>NO CUMPLE</v>
      </c>
      <c r="AL209" s="13" t="str">
        <f t="shared" si="63"/>
        <v>NO CUMPLE</v>
      </c>
      <c r="AM209" s="13" t="str">
        <f t="shared" si="64"/>
        <v>NO CUMPLE</v>
      </c>
      <c r="AN209" s="13" t="str">
        <f t="shared" si="65"/>
        <v>CUMPLE</v>
      </c>
      <c r="AO209" s="13" t="str">
        <f t="shared" si="66"/>
        <v>NO CUMPLE</v>
      </c>
      <c r="AP209" s="13" t="str">
        <f t="shared" si="67"/>
        <v>NO CUMPLE</v>
      </c>
    </row>
    <row r="210" spans="1:42" ht="15" hidden="1" x14ac:dyDescent="0.25">
      <c r="A210" t="s">
        <v>1794</v>
      </c>
      <c r="B210" t="s">
        <v>24</v>
      </c>
      <c r="C210" t="s">
        <v>124</v>
      </c>
      <c r="D210" t="s">
        <v>33</v>
      </c>
      <c r="E210" t="s">
        <v>101</v>
      </c>
      <c r="F210" t="s">
        <v>374</v>
      </c>
      <c r="G210" t="s">
        <v>39</v>
      </c>
      <c r="H210" t="s">
        <v>34</v>
      </c>
      <c r="I210" t="s">
        <v>40</v>
      </c>
      <c r="J210" t="s">
        <v>28</v>
      </c>
      <c r="K210" t="s">
        <v>171</v>
      </c>
      <c r="L210" t="s">
        <v>1795</v>
      </c>
      <c r="M210" t="s">
        <v>1796</v>
      </c>
      <c r="N210" t="s">
        <v>1797</v>
      </c>
      <c r="O210" t="s">
        <v>30</v>
      </c>
      <c r="P210" t="s">
        <v>44</v>
      </c>
      <c r="Q210" t="s">
        <v>45</v>
      </c>
      <c r="R210" t="s">
        <v>1798</v>
      </c>
      <c r="S210" t="s">
        <v>716</v>
      </c>
      <c r="T210" t="s">
        <v>1799</v>
      </c>
      <c r="U210" t="s">
        <v>1800</v>
      </c>
      <c r="V210" s="40">
        <v>0</v>
      </c>
      <c r="W210" s="40">
        <v>9.1018518518518512E-2</v>
      </c>
      <c r="X210" s="40">
        <v>9.1018518518518512E-2</v>
      </c>
      <c r="Y210" s="2" t="str">
        <f t="shared" si="57"/>
        <v/>
      </c>
      <c r="Z210" s="47" t="str">
        <f t="shared" si="69"/>
        <v>Cumplido</v>
      </c>
      <c r="AA210" s="8"/>
      <c r="AB210" s="8"/>
      <c r="AC210" s="8"/>
      <c r="AD210" s="8"/>
      <c r="AE210" s="8"/>
      <c r="AF210" s="42">
        <v>45233</v>
      </c>
      <c r="AG210" s="13" t="str">
        <f t="shared" si="58"/>
        <v>NO CUMPLE</v>
      </c>
      <c r="AH210" s="13" t="str">
        <f t="shared" si="59"/>
        <v>CUMPLE</v>
      </c>
      <c r="AI210" s="13" t="str">
        <f t="shared" si="60"/>
        <v>NO CUMPLE</v>
      </c>
      <c r="AJ210" s="13" t="str">
        <f t="shared" si="61"/>
        <v>NO CUMPLE</v>
      </c>
      <c r="AK210" s="13" t="str">
        <f t="shared" si="62"/>
        <v>NO CUMPLE</v>
      </c>
      <c r="AL210" s="13" t="str">
        <f t="shared" si="63"/>
        <v>NO CUMPLE</v>
      </c>
      <c r="AM210" s="13" t="str">
        <f t="shared" si="64"/>
        <v>CUMPLE</v>
      </c>
      <c r="AN210" s="13" t="str">
        <f t="shared" si="65"/>
        <v>NO CUMPLE</v>
      </c>
      <c r="AO210" s="13" t="str">
        <f t="shared" si="66"/>
        <v>NO CUMPLE</v>
      </c>
      <c r="AP210" s="13" t="str">
        <f t="shared" si="67"/>
        <v>NO CUMPLE</v>
      </c>
    </row>
    <row r="211" spans="1:42" ht="15" hidden="1" x14ac:dyDescent="0.25">
      <c r="A211" t="s">
        <v>1801</v>
      </c>
      <c r="B211" t="s">
        <v>24</v>
      </c>
      <c r="C211" t="s">
        <v>123</v>
      </c>
      <c r="D211" t="s">
        <v>33</v>
      </c>
      <c r="E211" t="s">
        <v>187</v>
      </c>
      <c r="F211" t="s">
        <v>374</v>
      </c>
      <c r="G211" t="s">
        <v>39</v>
      </c>
      <c r="H211" t="s">
        <v>34</v>
      </c>
      <c r="I211" t="s">
        <v>40</v>
      </c>
      <c r="J211" t="s">
        <v>28</v>
      </c>
      <c r="K211" t="s">
        <v>601</v>
      </c>
      <c r="L211" t="s">
        <v>1802</v>
      </c>
      <c r="M211" t="s">
        <v>1803</v>
      </c>
      <c r="N211" t="s">
        <v>1804</v>
      </c>
      <c r="O211" t="s">
        <v>30</v>
      </c>
      <c r="P211" t="s">
        <v>44</v>
      </c>
      <c r="Q211" t="s">
        <v>45</v>
      </c>
      <c r="R211" t="s">
        <v>1805</v>
      </c>
      <c r="S211" t="s">
        <v>678</v>
      </c>
      <c r="T211" t="s">
        <v>1806</v>
      </c>
      <c r="U211" t="s">
        <v>1807</v>
      </c>
      <c r="V211" s="40">
        <v>0.88354166666666656</v>
      </c>
      <c r="W211" s="40">
        <v>0.90708333333333335</v>
      </c>
      <c r="X211" s="40">
        <v>2.3541666666666666E-2</v>
      </c>
      <c r="Y211" s="2" t="str">
        <f t="shared" si="57"/>
        <v/>
      </c>
      <c r="Z211" s="47" t="str">
        <f t="shared" si="69"/>
        <v>Cumplido</v>
      </c>
      <c r="AA211" s="8"/>
      <c r="AB211" s="8"/>
      <c r="AC211" s="8"/>
      <c r="AD211" s="8"/>
      <c r="AE211" s="8"/>
      <c r="AF211" s="42">
        <v>45233</v>
      </c>
      <c r="AG211" s="13" t="str">
        <f t="shared" si="58"/>
        <v>CUMPLE</v>
      </c>
      <c r="AH211" s="13" t="str">
        <f t="shared" si="59"/>
        <v>NO CUMPLE</v>
      </c>
      <c r="AI211" s="13" t="str">
        <f t="shared" si="60"/>
        <v>NO CUMPLE</v>
      </c>
      <c r="AJ211" s="13" t="str">
        <f t="shared" si="61"/>
        <v>NO CUMPLE</v>
      </c>
      <c r="AK211" s="13" t="str">
        <f t="shared" si="62"/>
        <v>NO CUMPLE</v>
      </c>
      <c r="AL211" s="13" t="str">
        <f t="shared" si="63"/>
        <v>NO CUMPLE</v>
      </c>
      <c r="AM211" s="13" t="str">
        <f t="shared" si="64"/>
        <v>NO CUMPLE</v>
      </c>
      <c r="AN211" s="13" t="str">
        <f t="shared" si="65"/>
        <v>NO CUMPLE</v>
      </c>
      <c r="AO211" s="13" t="str">
        <f t="shared" si="66"/>
        <v>CUMPLE</v>
      </c>
      <c r="AP211" s="13" t="str">
        <f t="shared" si="67"/>
        <v>NO CUMPLE</v>
      </c>
    </row>
    <row r="212" spans="1:42" ht="15" hidden="1" x14ac:dyDescent="0.25">
      <c r="A212" t="s">
        <v>1808</v>
      </c>
      <c r="B212" t="s">
        <v>24</v>
      </c>
      <c r="C212" t="s">
        <v>60</v>
      </c>
      <c r="D212" t="s">
        <v>33</v>
      </c>
      <c r="E212" t="s">
        <v>504</v>
      </c>
      <c r="F212" t="s">
        <v>357</v>
      </c>
      <c r="G212" t="s">
        <v>25</v>
      </c>
      <c r="H212" t="s">
        <v>26</v>
      </c>
      <c r="I212" t="s">
        <v>35</v>
      </c>
      <c r="J212" t="s">
        <v>28</v>
      </c>
      <c r="K212" t="s">
        <v>171</v>
      </c>
      <c r="L212" t="s">
        <v>588</v>
      </c>
      <c r="M212" t="s">
        <v>1809</v>
      </c>
      <c r="N212" t="s">
        <v>1810</v>
      </c>
      <c r="O212" t="s">
        <v>30</v>
      </c>
      <c r="P212" t="s">
        <v>44</v>
      </c>
      <c r="Q212" t="s">
        <v>45</v>
      </c>
      <c r="R212" t="s">
        <v>1811</v>
      </c>
      <c r="S212" t="s">
        <v>716</v>
      </c>
      <c r="T212" t="s">
        <v>1812</v>
      </c>
      <c r="U212" t="s">
        <v>1813</v>
      </c>
      <c r="V212" s="40">
        <v>3.6423611111111115E-2</v>
      </c>
      <c r="W212" s="40">
        <v>0.15870370370370371</v>
      </c>
      <c r="X212" s="40">
        <v>0.12228009259259259</v>
      </c>
      <c r="Y212" s="2" t="str">
        <f>IF(J212="Incidente de Cliente",IF($X212&lt;=$AT$2,"Cumplido","Incumplido"),"")</f>
        <v/>
      </c>
      <c r="Z212" s="47" t="str">
        <f>IF(J212="Requerimiento de Cliente",IF($X212&lt;=$AT$3,"Cumplido","Incumplido"),"")</f>
        <v>Cumplido</v>
      </c>
      <c r="AA212" s="8"/>
      <c r="AB212" s="8"/>
      <c r="AC212" s="8"/>
      <c r="AD212" s="8"/>
      <c r="AE212" s="8"/>
      <c r="AF212" s="42">
        <v>45233</v>
      </c>
      <c r="AG212" s="13" t="str">
        <f t="shared" si="58"/>
        <v>NO CUMPLE</v>
      </c>
      <c r="AH212" s="13" t="str">
        <f t="shared" si="59"/>
        <v>CUMPLE</v>
      </c>
      <c r="AI212" s="13" t="str">
        <f t="shared" si="60"/>
        <v>NO CUMPLE</v>
      </c>
      <c r="AJ212" s="13" t="str">
        <f t="shared" si="61"/>
        <v>NO CUMPLE</v>
      </c>
      <c r="AK212" s="13" t="str">
        <f t="shared" si="62"/>
        <v>NO CUMPLE</v>
      </c>
      <c r="AL212" s="13" t="str">
        <f t="shared" si="63"/>
        <v>NO CUMPLE</v>
      </c>
      <c r="AM212" s="13" t="str">
        <f t="shared" si="64"/>
        <v>CUMPLE</v>
      </c>
      <c r="AN212" s="13" t="str">
        <f t="shared" si="65"/>
        <v>NO CUMPLE</v>
      </c>
      <c r="AO212" s="13" t="str">
        <f t="shared" si="66"/>
        <v>NO CUMPLE</v>
      </c>
      <c r="AP212" s="13" t="str">
        <f t="shared" si="67"/>
        <v>NO CUMPLE</v>
      </c>
    </row>
    <row r="213" spans="1:42" ht="15" hidden="1" x14ac:dyDescent="0.25">
      <c r="A213" t="s">
        <v>1814</v>
      </c>
      <c r="B213" t="s">
        <v>24</v>
      </c>
      <c r="C213" t="s">
        <v>150</v>
      </c>
      <c r="D213" t="s">
        <v>217</v>
      </c>
      <c r="E213" t="s">
        <v>242</v>
      </c>
      <c r="F213" t="s">
        <v>380</v>
      </c>
      <c r="G213" t="s">
        <v>39</v>
      </c>
      <c r="H213" t="s">
        <v>34</v>
      </c>
      <c r="I213" t="s">
        <v>40</v>
      </c>
      <c r="J213" t="s">
        <v>28</v>
      </c>
      <c r="K213" t="s">
        <v>215</v>
      </c>
      <c r="L213" t="s">
        <v>1815</v>
      </c>
      <c r="M213" t="s">
        <v>1816</v>
      </c>
      <c r="N213" t="s">
        <v>1817</v>
      </c>
      <c r="O213" t="s">
        <v>30</v>
      </c>
      <c r="P213" t="s">
        <v>44</v>
      </c>
      <c r="Q213" t="s">
        <v>45</v>
      </c>
      <c r="R213" t="s">
        <v>1818</v>
      </c>
      <c r="S213" t="s">
        <v>678</v>
      </c>
      <c r="T213" t="s">
        <v>1819</v>
      </c>
      <c r="U213"/>
      <c r="V213" s="40">
        <v>1.0805902777777778</v>
      </c>
      <c r="W213" s="40">
        <v>1.1908449074074074</v>
      </c>
      <c r="X213" s="40">
        <v>0.11025462962962962</v>
      </c>
      <c r="Y213" s="2" t="str">
        <f t="shared" si="57"/>
        <v/>
      </c>
      <c r="Z213" s="47" t="str">
        <f t="shared" ref="Z213" si="70">IF(J213="Requerimiento de Cliente",IF($X213&lt;=$AT$3,"Cumplido","Incumplido"),"")</f>
        <v>Cumplido</v>
      </c>
      <c r="AA213" s="8"/>
      <c r="AB213" s="8"/>
      <c r="AC213" s="8"/>
      <c r="AD213" s="8"/>
      <c r="AE213" s="8"/>
      <c r="AF213" s="42">
        <v>45233</v>
      </c>
      <c r="AG213" s="13" t="str">
        <f t="shared" si="58"/>
        <v>NO CUMPLE</v>
      </c>
      <c r="AH213" s="13" t="str">
        <f t="shared" si="59"/>
        <v>CUMPLE</v>
      </c>
      <c r="AI213" s="13" t="str">
        <f t="shared" si="60"/>
        <v>NO CUMPLE</v>
      </c>
      <c r="AJ213" s="13" t="str">
        <f t="shared" si="61"/>
        <v>NO CUMPLE</v>
      </c>
      <c r="AK213" s="13" t="str">
        <f t="shared" si="62"/>
        <v>NO CUMPLE</v>
      </c>
      <c r="AL213" s="13" t="str">
        <f t="shared" si="63"/>
        <v>NO CUMPLE</v>
      </c>
      <c r="AM213" s="13" t="str">
        <f t="shared" si="64"/>
        <v>NO CUMPLE</v>
      </c>
      <c r="AN213" s="13" t="str">
        <f t="shared" si="65"/>
        <v>NO CUMPLE</v>
      </c>
      <c r="AO213" s="13" t="str">
        <f t="shared" si="66"/>
        <v>NO CUMPLE</v>
      </c>
      <c r="AP213" s="13" t="str">
        <f t="shared" si="67"/>
        <v>CUMPLE</v>
      </c>
    </row>
    <row r="214" spans="1:42" ht="15" hidden="1" x14ac:dyDescent="0.25">
      <c r="A214" t="s">
        <v>1820</v>
      </c>
      <c r="B214" t="s">
        <v>32</v>
      </c>
      <c r="C214" t="s">
        <v>60</v>
      </c>
      <c r="D214" t="s">
        <v>58</v>
      </c>
      <c r="E214" t="s">
        <v>195</v>
      </c>
      <c r="F214" t="s">
        <v>447</v>
      </c>
      <c r="G214" t="s">
        <v>39</v>
      </c>
      <c r="H214" t="s">
        <v>34</v>
      </c>
      <c r="I214" t="s">
        <v>40</v>
      </c>
      <c r="J214" t="s">
        <v>28</v>
      </c>
      <c r="K214" t="s">
        <v>48</v>
      </c>
      <c r="L214" t="s">
        <v>610</v>
      </c>
      <c r="M214" t="s">
        <v>1821</v>
      </c>
      <c r="N214" t="s">
        <v>1822</v>
      </c>
      <c r="O214" t="s">
        <v>30</v>
      </c>
      <c r="P214" t="s">
        <v>44</v>
      </c>
      <c r="Q214" t="s">
        <v>45</v>
      </c>
      <c r="R214" t="s">
        <v>1823</v>
      </c>
      <c r="S214" t="s">
        <v>716</v>
      </c>
      <c r="T214" t="s">
        <v>610</v>
      </c>
      <c r="U214" t="s">
        <v>301</v>
      </c>
      <c r="V214" s="40">
        <v>1.0185185185185186E-3</v>
      </c>
      <c r="W214" s="40">
        <v>1.9444444444444442E-3</v>
      </c>
      <c r="X214" s="40">
        <v>9.2592592592592585E-4</v>
      </c>
      <c r="Y214" s="2" t="str">
        <f t="shared" si="57"/>
        <v/>
      </c>
      <c r="Z214" s="47" t="str">
        <f t="shared" si="68"/>
        <v>Cumplido</v>
      </c>
      <c r="AA214" s="8"/>
      <c r="AB214" s="8"/>
      <c r="AC214" s="8"/>
      <c r="AD214" s="8"/>
      <c r="AE214" s="8"/>
      <c r="AF214" s="42">
        <v>45233</v>
      </c>
      <c r="AG214" s="13" t="str">
        <f t="shared" si="58"/>
        <v>CUMPLE</v>
      </c>
      <c r="AH214" s="13" t="str">
        <f t="shared" si="59"/>
        <v>NO CUMPLE</v>
      </c>
      <c r="AI214" s="13" t="str">
        <f t="shared" si="60"/>
        <v>NO CUMPLE</v>
      </c>
      <c r="AJ214" s="13" t="str">
        <f t="shared" si="61"/>
        <v>NO CUMPLE</v>
      </c>
      <c r="AK214" s="13" t="str">
        <f t="shared" si="62"/>
        <v>NO CUMPLE</v>
      </c>
      <c r="AL214" s="13" t="str">
        <f t="shared" si="63"/>
        <v>CUMPLE</v>
      </c>
      <c r="AM214" s="13" t="str">
        <f t="shared" si="64"/>
        <v>NO CUMPLE</v>
      </c>
      <c r="AN214" s="13" t="str">
        <f t="shared" si="65"/>
        <v>NO CUMPLE</v>
      </c>
      <c r="AO214" s="13" t="str">
        <f t="shared" si="66"/>
        <v>NO CUMPLE</v>
      </c>
      <c r="AP214" s="13" t="str">
        <f t="shared" si="67"/>
        <v>NO CUMPLE</v>
      </c>
    </row>
    <row r="215" spans="1:42" ht="15" hidden="1" x14ac:dyDescent="0.25">
      <c r="A215" t="s">
        <v>1824</v>
      </c>
      <c r="B215" t="s">
        <v>117</v>
      </c>
      <c r="C215" t="s">
        <v>80</v>
      </c>
      <c r="D215" t="s">
        <v>58</v>
      </c>
      <c r="E215" t="s">
        <v>362</v>
      </c>
      <c r="F215" t="s">
        <v>451</v>
      </c>
      <c r="G215" t="s">
        <v>39</v>
      </c>
      <c r="H215" t="s">
        <v>34</v>
      </c>
      <c r="I215" t="s">
        <v>40</v>
      </c>
      <c r="J215" t="s">
        <v>28</v>
      </c>
      <c r="K215" t="s">
        <v>215</v>
      </c>
      <c r="L215" t="s">
        <v>1825</v>
      </c>
      <c r="M215" t="s">
        <v>1826</v>
      </c>
      <c r="N215" t="s">
        <v>1827</v>
      </c>
      <c r="O215" t="s">
        <v>30</v>
      </c>
      <c r="P215" t="s">
        <v>44</v>
      </c>
      <c r="Q215" t="s">
        <v>45</v>
      </c>
      <c r="R215" t="s">
        <v>1828</v>
      </c>
      <c r="S215" t="s">
        <v>716</v>
      </c>
      <c r="T215" t="s">
        <v>1829</v>
      </c>
      <c r="U215" t="s">
        <v>565</v>
      </c>
      <c r="V215" s="40">
        <v>0</v>
      </c>
      <c r="W215" s="40">
        <v>0</v>
      </c>
      <c r="X215" s="40">
        <v>0</v>
      </c>
      <c r="Y215" s="2" t="str">
        <f t="shared" si="57"/>
        <v/>
      </c>
      <c r="Z215" s="47" t="str">
        <f t="shared" si="68"/>
        <v>Cumplido</v>
      </c>
      <c r="AA215" s="8"/>
      <c r="AB215" s="8"/>
      <c r="AC215" s="8"/>
      <c r="AD215" s="8"/>
      <c r="AE215" s="8"/>
      <c r="AF215" s="42">
        <v>45233</v>
      </c>
      <c r="AG215" s="13" t="str">
        <f t="shared" si="58"/>
        <v>CUMPLE</v>
      </c>
      <c r="AH215" s="13" t="str">
        <f t="shared" si="59"/>
        <v>NO CUMPLE</v>
      </c>
      <c r="AI215" s="13" t="str">
        <f t="shared" si="60"/>
        <v>NO CUMPLE</v>
      </c>
      <c r="AJ215" s="13" t="str">
        <f t="shared" si="61"/>
        <v>NO CUMPLE</v>
      </c>
      <c r="AK215" s="13" t="str">
        <f t="shared" si="62"/>
        <v>NO CUMPLE</v>
      </c>
      <c r="AL215" s="13" t="str">
        <f t="shared" si="63"/>
        <v>CUMPLE</v>
      </c>
      <c r="AM215" s="13" t="str">
        <f t="shared" si="64"/>
        <v>NO CUMPLE</v>
      </c>
      <c r="AN215" s="13" t="str">
        <f t="shared" si="65"/>
        <v>NO CUMPLE</v>
      </c>
      <c r="AO215" s="13" t="str">
        <f t="shared" si="66"/>
        <v>NO CUMPLE</v>
      </c>
      <c r="AP215" s="13" t="str">
        <f t="shared" si="67"/>
        <v>NO CUMPLE</v>
      </c>
    </row>
    <row r="216" spans="1:42" ht="15" hidden="1" x14ac:dyDescent="0.25">
      <c r="A216" t="s">
        <v>1830</v>
      </c>
      <c r="B216" t="s">
        <v>32</v>
      </c>
      <c r="C216" t="s">
        <v>60</v>
      </c>
      <c r="D216" t="s">
        <v>58</v>
      </c>
      <c r="E216" t="s">
        <v>195</v>
      </c>
      <c r="F216" t="s">
        <v>447</v>
      </c>
      <c r="G216" t="s">
        <v>59</v>
      </c>
      <c r="H216" t="s">
        <v>78</v>
      </c>
      <c r="I216" t="s">
        <v>27</v>
      </c>
      <c r="J216" t="s">
        <v>28</v>
      </c>
      <c r="K216" t="s">
        <v>48</v>
      </c>
      <c r="L216" t="s">
        <v>349</v>
      </c>
      <c r="M216" t="s">
        <v>1831</v>
      </c>
      <c r="N216" t="s">
        <v>1832</v>
      </c>
      <c r="O216" t="s">
        <v>30</v>
      </c>
      <c r="P216" t="s">
        <v>44</v>
      </c>
      <c r="Q216" t="s">
        <v>45</v>
      </c>
      <c r="R216" t="s">
        <v>1833</v>
      </c>
      <c r="S216" t="s">
        <v>716</v>
      </c>
      <c r="T216" t="s">
        <v>349</v>
      </c>
      <c r="U216" t="s">
        <v>539</v>
      </c>
      <c r="V216" s="40">
        <v>9.2083333333333336E-2</v>
      </c>
      <c r="W216" s="40">
        <v>9.3067129629629639E-2</v>
      </c>
      <c r="X216" s="40">
        <v>9.8379629629629642E-4</v>
      </c>
      <c r="Y216" s="2" t="str">
        <f t="shared" si="57"/>
        <v/>
      </c>
      <c r="Z216" s="47" t="str">
        <f t="shared" si="68"/>
        <v>Cumplido</v>
      </c>
      <c r="AA216" s="8"/>
      <c r="AB216" s="8"/>
      <c r="AC216" s="8"/>
      <c r="AD216" s="8"/>
      <c r="AE216" s="8"/>
      <c r="AF216" s="42">
        <v>45233</v>
      </c>
      <c r="AG216" s="13" t="str">
        <f t="shared" si="58"/>
        <v>CUMPLE</v>
      </c>
      <c r="AH216" s="13" t="str">
        <f t="shared" si="59"/>
        <v>NO CUMPLE</v>
      </c>
      <c r="AI216" s="13" t="str">
        <f t="shared" si="60"/>
        <v>NO CUMPLE</v>
      </c>
      <c r="AJ216" s="13" t="str">
        <f t="shared" si="61"/>
        <v>NO CUMPLE</v>
      </c>
      <c r="AK216" s="13" t="str">
        <f t="shared" si="62"/>
        <v>NO CUMPLE</v>
      </c>
      <c r="AL216" s="13" t="str">
        <f t="shared" si="63"/>
        <v>NO CUMPLE</v>
      </c>
      <c r="AM216" s="13" t="str">
        <f t="shared" si="64"/>
        <v>CUMPLE</v>
      </c>
      <c r="AN216" s="13" t="str">
        <f t="shared" si="65"/>
        <v>NO CUMPLE</v>
      </c>
      <c r="AO216" s="13" t="str">
        <f t="shared" si="66"/>
        <v>NO CUMPLE</v>
      </c>
      <c r="AP216" s="13" t="str">
        <f t="shared" si="67"/>
        <v>NO CUMPLE</v>
      </c>
    </row>
    <row r="217" spans="1:42" ht="15" hidden="1" x14ac:dyDescent="0.25">
      <c r="A217" t="s">
        <v>1834</v>
      </c>
      <c r="B217" t="s">
        <v>173</v>
      </c>
      <c r="C217" t="s">
        <v>125</v>
      </c>
      <c r="D217" t="s">
        <v>569</v>
      </c>
      <c r="E217" t="s">
        <v>99</v>
      </c>
      <c r="F217" t="s">
        <v>1835</v>
      </c>
      <c r="G217" t="s">
        <v>59</v>
      </c>
      <c r="H217" t="s">
        <v>78</v>
      </c>
      <c r="I217" t="s">
        <v>27</v>
      </c>
      <c r="J217" t="s">
        <v>28</v>
      </c>
      <c r="K217" t="s">
        <v>215</v>
      </c>
      <c r="L217" t="s">
        <v>1836</v>
      </c>
      <c r="M217" t="s">
        <v>1837</v>
      </c>
      <c r="N217" t="s">
        <v>1838</v>
      </c>
      <c r="O217" t="s">
        <v>30</v>
      </c>
      <c r="P217" t="s">
        <v>41</v>
      </c>
      <c r="Q217" t="s">
        <v>42</v>
      </c>
      <c r="R217" t="s">
        <v>1839</v>
      </c>
      <c r="S217" t="s">
        <v>716</v>
      </c>
      <c r="T217" t="s">
        <v>1840</v>
      </c>
      <c r="U217" t="s">
        <v>1841</v>
      </c>
      <c r="V217" s="40">
        <v>0</v>
      </c>
      <c r="W217" s="40">
        <v>2.7002314814814812E-2</v>
      </c>
      <c r="X217" s="40">
        <v>2.7002314814814812E-2</v>
      </c>
      <c r="Y217" s="2" t="str">
        <f t="shared" si="57"/>
        <v/>
      </c>
      <c r="Z217" s="47" t="str">
        <f t="shared" si="68"/>
        <v>Cumplido</v>
      </c>
      <c r="AA217" s="8"/>
      <c r="AB217" s="8"/>
      <c r="AC217" s="8"/>
      <c r="AD217" s="8"/>
      <c r="AE217" s="8"/>
      <c r="AF217" s="42">
        <v>45233</v>
      </c>
      <c r="AG217" s="13" t="str">
        <f t="shared" si="58"/>
        <v>CUMPLE</v>
      </c>
      <c r="AH217" s="13" t="str">
        <f t="shared" si="59"/>
        <v>NO CUMPLE</v>
      </c>
      <c r="AI217" s="13" t="str">
        <f t="shared" si="60"/>
        <v>NO CUMPLE</v>
      </c>
      <c r="AJ217" s="13" t="str">
        <f t="shared" si="61"/>
        <v>NO CUMPLE</v>
      </c>
      <c r="AK217" s="13" t="str">
        <f t="shared" si="62"/>
        <v>NO CUMPLE</v>
      </c>
      <c r="AL217" s="13" t="str">
        <f t="shared" si="63"/>
        <v>CUMPLE</v>
      </c>
      <c r="AM217" s="13" t="str">
        <f t="shared" si="64"/>
        <v>NO CUMPLE</v>
      </c>
      <c r="AN217" s="13" t="str">
        <f t="shared" si="65"/>
        <v>NO CUMPLE</v>
      </c>
      <c r="AO217" s="13" t="str">
        <f t="shared" si="66"/>
        <v>NO CUMPLE</v>
      </c>
      <c r="AP217" s="13" t="str">
        <f t="shared" si="67"/>
        <v>NO CUMPLE</v>
      </c>
    </row>
    <row r="218" spans="1:42" ht="15" hidden="1" x14ac:dyDescent="0.25">
      <c r="A218" t="s">
        <v>1842</v>
      </c>
      <c r="B218" t="s">
        <v>79</v>
      </c>
      <c r="C218" t="s">
        <v>102</v>
      </c>
      <c r="D218" t="s">
        <v>58</v>
      </c>
      <c r="E218" t="s">
        <v>220</v>
      </c>
      <c r="F218" t="s">
        <v>434</v>
      </c>
      <c r="G218" t="s">
        <v>39</v>
      </c>
      <c r="H218" t="s">
        <v>34</v>
      </c>
      <c r="I218" t="s">
        <v>40</v>
      </c>
      <c r="J218" t="s">
        <v>28</v>
      </c>
      <c r="K218" t="s">
        <v>48</v>
      </c>
      <c r="L218" t="s">
        <v>189</v>
      </c>
      <c r="M218" t="s">
        <v>1843</v>
      </c>
      <c r="N218" t="s">
        <v>1844</v>
      </c>
      <c r="O218" t="s">
        <v>30</v>
      </c>
      <c r="P218" t="s">
        <v>44</v>
      </c>
      <c r="Q218" t="s">
        <v>45</v>
      </c>
      <c r="R218" t="s">
        <v>1845</v>
      </c>
      <c r="S218" t="s">
        <v>716</v>
      </c>
      <c r="T218"/>
      <c r="U218" t="s">
        <v>157</v>
      </c>
      <c r="V218" s="40">
        <v>0</v>
      </c>
      <c r="W218" s="40">
        <v>0</v>
      </c>
      <c r="X218" s="40">
        <v>0</v>
      </c>
      <c r="Y218" s="2" t="str">
        <f t="shared" si="57"/>
        <v/>
      </c>
      <c r="Z218" s="47" t="str">
        <f t="shared" si="68"/>
        <v>Cumplido</v>
      </c>
      <c r="AA218" s="8"/>
      <c r="AB218" s="8"/>
      <c r="AC218" s="8"/>
      <c r="AD218" s="8"/>
      <c r="AE218" s="8"/>
      <c r="AF218" s="42">
        <v>45233</v>
      </c>
      <c r="AG218" s="13" t="str">
        <f t="shared" si="58"/>
        <v>CUMPLE</v>
      </c>
      <c r="AH218" s="13" t="str">
        <f t="shared" si="59"/>
        <v>NO CUMPLE</v>
      </c>
      <c r="AI218" s="13" t="str">
        <f t="shared" si="60"/>
        <v>NO CUMPLE</v>
      </c>
      <c r="AJ218" s="13" t="str">
        <f t="shared" si="61"/>
        <v>NO CUMPLE</v>
      </c>
      <c r="AK218" s="13" t="str">
        <f t="shared" si="62"/>
        <v>NO CUMPLE</v>
      </c>
      <c r="AL218" s="13" t="str">
        <f t="shared" si="63"/>
        <v>CUMPLE</v>
      </c>
      <c r="AM218" s="13" t="str">
        <f t="shared" si="64"/>
        <v>NO CUMPLE</v>
      </c>
      <c r="AN218" s="13" t="str">
        <f t="shared" si="65"/>
        <v>NO CUMPLE</v>
      </c>
      <c r="AO218" s="13" t="str">
        <f t="shared" si="66"/>
        <v>NO CUMPLE</v>
      </c>
      <c r="AP218" s="13" t="str">
        <f t="shared" si="67"/>
        <v>NO CUMPLE</v>
      </c>
    </row>
    <row r="219" spans="1:42" ht="15" hidden="1" x14ac:dyDescent="0.25">
      <c r="A219" t="s">
        <v>1846</v>
      </c>
      <c r="B219" t="s">
        <v>32</v>
      </c>
      <c r="C219" t="s">
        <v>58</v>
      </c>
      <c r="D219" t="s">
        <v>217</v>
      </c>
      <c r="E219" t="s">
        <v>220</v>
      </c>
      <c r="F219" t="s">
        <v>409</v>
      </c>
      <c r="G219" t="s">
        <v>25</v>
      </c>
      <c r="H219" t="s">
        <v>26</v>
      </c>
      <c r="I219" t="s">
        <v>35</v>
      </c>
      <c r="J219" t="s">
        <v>28</v>
      </c>
      <c r="K219" t="s">
        <v>291</v>
      </c>
      <c r="L219" t="s">
        <v>422</v>
      </c>
      <c r="M219" t="s">
        <v>1847</v>
      </c>
      <c r="N219" t="s">
        <v>1848</v>
      </c>
      <c r="O219" t="s">
        <v>30</v>
      </c>
      <c r="P219" t="s">
        <v>31</v>
      </c>
      <c r="Q219" t="s">
        <v>24</v>
      </c>
      <c r="R219" t="s">
        <v>1849</v>
      </c>
      <c r="S219" t="s">
        <v>716</v>
      </c>
      <c r="T219" t="s">
        <v>1850</v>
      </c>
      <c r="U219" t="s">
        <v>159</v>
      </c>
      <c r="V219" s="40">
        <v>1.7523148148148149E-2</v>
      </c>
      <c r="W219" s="40">
        <v>2.9594907407407407E-2</v>
      </c>
      <c r="X219" s="40">
        <v>1.207175925925926E-2</v>
      </c>
      <c r="Y219" s="2" t="str">
        <f t="shared" si="57"/>
        <v/>
      </c>
      <c r="Z219" s="47" t="str">
        <f t="shared" si="68"/>
        <v>Cumplido</v>
      </c>
      <c r="AA219" s="8"/>
      <c r="AB219" s="8"/>
      <c r="AC219" s="8"/>
      <c r="AD219" s="8"/>
      <c r="AE219" s="8"/>
      <c r="AF219" s="42">
        <v>45233</v>
      </c>
      <c r="AG219" s="13" t="str">
        <f t="shared" si="58"/>
        <v>CUMPLE</v>
      </c>
      <c r="AH219" s="13" t="str">
        <f t="shared" si="59"/>
        <v>NO CUMPLE</v>
      </c>
      <c r="AI219" s="13" t="str">
        <f t="shared" si="60"/>
        <v>NO CUMPLE</v>
      </c>
      <c r="AJ219" s="13" t="str">
        <f t="shared" si="61"/>
        <v>NO CUMPLE</v>
      </c>
      <c r="AK219" s="13" t="str">
        <f t="shared" si="62"/>
        <v>NO CUMPLE</v>
      </c>
      <c r="AL219" s="13" t="str">
        <f t="shared" si="63"/>
        <v>CUMPLE</v>
      </c>
      <c r="AM219" s="13" t="str">
        <f t="shared" si="64"/>
        <v>NO CUMPLE</v>
      </c>
      <c r="AN219" s="13" t="str">
        <f t="shared" si="65"/>
        <v>NO CUMPLE</v>
      </c>
      <c r="AO219" s="13" t="str">
        <f t="shared" si="66"/>
        <v>NO CUMPLE</v>
      </c>
      <c r="AP219" s="13" t="str">
        <f t="shared" si="67"/>
        <v>NO CUMPLE</v>
      </c>
    </row>
    <row r="220" spans="1:42" ht="15" hidden="1" x14ac:dyDescent="0.25">
      <c r="A220" t="s">
        <v>1851</v>
      </c>
      <c r="B220" t="s">
        <v>32</v>
      </c>
      <c r="C220" t="s">
        <v>51</v>
      </c>
      <c r="D220" t="s">
        <v>217</v>
      </c>
      <c r="E220" t="s">
        <v>504</v>
      </c>
      <c r="F220" t="s">
        <v>409</v>
      </c>
      <c r="G220" t="s">
        <v>25</v>
      </c>
      <c r="H220" t="s">
        <v>26</v>
      </c>
      <c r="I220" t="s">
        <v>35</v>
      </c>
      <c r="J220" t="s">
        <v>28</v>
      </c>
      <c r="K220" t="s">
        <v>48</v>
      </c>
      <c r="L220" t="s">
        <v>336</v>
      </c>
      <c r="M220" t="s">
        <v>1852</v>
      </c>
      <c r="N220" t="s">
        <v>1853</v>
      </c>
      <c r="O220" t="s">
        <v>30</v>
      </c>
      <c r="P220" t="s">
        <v>31</v>
      </c>
      <c r="Q220" t="s">
        <v>24</v>
      </c>
      <c r="R220" t="s">
        <v>1854</v>
      </c>
      <c r="S220" t="s">
        <v>716</v>
      </c>
      <c r="T220" t="s">
        <v>1855</v>
      </c>
      <c r="U220" t="s">
        <v>475</v>
      </c>
      <c r="V220" s="40">
        <v>1.7708333333333332E-3</v>
      </c>
      <c r="W220" s="40">
        <v>2.6724537037037036E-2</v>
      </c>
      <c r="X220" s="40">
        <v>2.49537037037037E-2</v>
      </c>
      <c r="Y220" s="2" t="str">
        <f t="shared" si="57"/>
        <v/>
      </c>
      <c r="Z220" s="47" t="str">
        <f t="shared" si="68"/>
        <v>Cumplido</v>
      </c>
      <c r="AA220" s="8"/>
      <c r="AB220" s="8"/>
      <c r="AC220" s="8"/>
      <c r="AD220" s="8"/>
      <c r="AE220" s="8"/>
      <c r="AF220" s="42">
        <v>45233</v>
      </c>
      <c r="AG220" s="13" t="str">
        <f t="shared" si="58"/>
        <v>CUMPLE</v>
      </c>
      <c r="AH220" s="13" t="str">
        <f t="shared" si="59"/>
        <v>NO CUMPLE</v>
      </c>
      <c r="AI220" s="13" t="str">
        <f t="shared" si="60"/>
        <v>NO CUMPLE</v>
      </c>
      <c r="AJ220" s="13" t="str">
        <f t="shared" si="61"/>
        <v>NO CUMPLE</v>
      </c>
      <c r="AK220" s="13" t="str">
        <f t="shared" si="62"/>
        <v>NO CUMPLE</v>
      </c>
      <c r="AL220" s="13" t="str">
        <f t="shared" si="63"/>
        <v>CUMPLE</v>
      </c>
      <c r="AM220" s="13" t="str">
        <f t="shared" si="64"/>
        <v>NO CUMPLE</v>
      </c>
      <c r="AN220" s="13" t="str">
        <f t="shared" si="65"/>
        <v>NO CUMPLE</v>
      </c>
      <c r="AO220" s="13" t="str">
        <f t="shared" si="66"/>
        <v>NO CUMPLE</v>
      </c>
      <c r="AP220" s="13" t="str">
        <f t="shared" si="67"/>
        <v>NO CUMPLE</v>
      </c>
    </row>
    <row r="221" spans="1:42" ht="15" hidden="1" x14ac:dyDescent="0.25">
      <c r="A221" t="s">
        <v>1856</v>
      </c>
      <c r="B221" t="s">
        <v>32</v>
      </c>
      <c r="C221" t="s">
        <v>58</v>
      </c>
      <c r="D221" t="s">
        <v>217</v>
      </c>
      <c r="E221" t="s">
        <v>220</v>
      </c>
      <c r="F221" t="s">
        <v>409</v>
      </c>
      <c r="G221" t="s">
        <v>25</v>
      </c>
      <c r="H221" t="s">
        <v>26</v>
      </c>
      <c r="I221" t="s">
        <v>35</v>
      </c>
      <c r="J221" t="s">
        <v>28</v>
      </c>
      <c r="K221" t="s">
        <v>291</v>
      </c>
      <c r="L221" t="s">
        <v>422</v>
      </c>
      <c r="M221" t="s">
        <v>1857</v>
      </c>
      <c r="N221" t="s">
        <v>1858</v>
      </c>
      <c r="O221" t="s">
        <v>30</v>
      </c>
      <c r="P221" t="s">
        <v>31</v>
      </c>
      <c r="Q221" t="s">
        <v>24</v>
      </c>
      <c r="R221" t="s">
        <v>1859</v>
      </c>
      <c r="S221" t="s">
        <v>716</v>
      </c>
      <c r="T221" t="s">
        <v>1860</v>
      </c>
      <c r="U221" t="s">
        <v>159</v>
      </c>
      <c r="V221" s="40">
        <v>5.8217592592592592E-2</v>
      </c>
      <c r="W221" s="40">
        <v>6.9409722222222234E-2</v>
      </c>
      <c r="X221" s="40">
        <v>1.119212962962963E-2</v>
      </c>
      <c r="Y221" s="2" t="str">
        <f>IF(J221="Incidente de Cliente",IF($X221&lt;=$AT$2,"Cumplido","Incumplido"),"")</f>
        <v/>
      </c>
      <c r="Z221" s="47" t="str">
        <f>IF(J221="Requerimiento de Cliente",IF($X221&lt;=$AT$3,"Cumplido","Incumplido"),"")</f>
        <v>Cumplido</v>
      </c>
      <c r="AA221" s="8"/>
      <c r="AB221" s="8"/>
      <c r="AC221" s="8"/>
      <c r="AD221" s="8"/>
      <c r="AE221" s="8"/>
      <c r="AF221" s="42">
        <v>45238</v>
      </c>
      <c r="AG221" s="13" t="str">
        <f t="shared" si="58"/>
        <v>CUMPLE</v>
      </c>
      <c r="AH221" s="13" t="str">
        <f t="shared" si="59"/>
        <v>NO CUMPLE</v>
      </c>
      <c r="AI221" s="13" t="str">
        <f t="shared" si="60"/>
        <v>NO CUMPLE</v>
      </c>
      <c r="AJ221" s="13" t="str">
        <f t="shared" si="61"/>
        <v>NO CUMPLE</v>
      </c>
      <c r="AK221" s="13" t="str">
        <f t="shared" si="62"/>
        <v>NO CUMPLE</v>
      </c>
      <c r="AL221" s="13" t="str">
        <f t="shared" si="63"/>
        <v>NO CUMPLE</v>
      </c>
      <c r="AM221" s="13" t="str">
        <f t="shared" si="64"/>
        <v>CUMPLE</v>
      </c>
      <c r="AN221" s="13" t="str">
        <f t="shared" si="65"/>
        <v>NO CUMPLE</v>
      </c>
      <c r="AO221" s="13" t="str">
        <f t="shared" si="66"/>
        <v>NO CUMPLE</v>
      </c>
      <c r="AP221" s="13" t="str">
        <f t="shared" si="67"/>
        <v>NO CUMPLE</v>
      </c>
    </row>
    <row r="222" spans="1:42" ht="15" hidden="1" x14ac:dyDescent="0.25">
      <c r="A222" t="s">
        <v>1861</v>
      </c>
      <c r="B222" t="s">
        <v>62</v>
      </c>
      <c r="C222" t="s">
        <v>128</v>
      </c>
      <c r="D222" t="s">
        <v>309</v>
      </c>
      <c r="E222" t="s">
        <v>68</v>
      </c>
      <c r="F222" t="s">
        <v>140</v>
      </c>
      <c r="G222" t="s">
        <v>64</v>
      </c>
      <c r="H222" t="s">
        <v>34</v>
      </c>
      <c r="I222" t="s">
        <v>40</v>
      </c>
      <c r="J222" t="s">
        <v>56</v>
      </c>
      <c r="K222" t="s">
        <v>155</v>
      </c>
      <c r="L222" t="s">
        <v>259</v>
      </c>
      <c r="M222" t="s">
        <v>1862</v>
      </c>
      <c r="N222" t="s">
        <v>1862</v>
      </c>
      <c r="O222" t="s">
        <v>30</v>
      </c>
      <c r="P222" t="s">
        <v>190</v>
      </c>
      <c r="Q222" t="s">
        <v>190</v>
      </c>
      <c r="R222" t="s">
        <v>1863</v>
      </c>
      <c r="S222" t="s">
        <v>716</v>
      </c>
      <c r="T222" t="s">
        <v>556</v>
      </c>
      <c r="U222" t="s">
        <v>1864</v>
      </c>
      <c r="V222" s="40">
        <v>2.75E-2</v>
      </c>
      <c r="W222" s="40">
        <v>6.8472222222222226E-2</v>
      </c>
      <c r="X222" s="40">
        <v>4.0972222222222222E-2</v>
      </c>
      <c r="Y222" s="2" t="str">
        <f t="shared" si="57"/>
        <v>Cumplido</v>
      </c>
      <c r="Z222" s="47" t="str">
        <f t="shared" si="68"/>
        <v/>
      </c>
      <c r="AA222" s="8"/>
      <c r="AB222" s="8" t="str">
        <f>IF($H222="1-Crítica",IF($X222&lt;=$AT$5,"Cumplido", "Incumplido"),"")</f>
        <v/>
      </c>
      <c r="AC222" s="8" t="str">
        <f>IF($H222="2-Alta",IF($X222&lt;=$AT$6, "Cumplido", "Incumplido"),"")</f>
        <v/>
      </c>
      <c r="AD222" s="8" t="str">
        <f>IF($H222="3-Medio",IF($X222&lt;=$AT$7, "Cumplido", "Incumplido"),"")</f>
        <v/>
      </c>
      <c r="AE222" s="8" t="str">
        <f>IF($H222="4-Baja",IF($X222&lt;=$AT$8, "Cumplido", "Incumplido"),"")</f>
        <v>Cumplido</v>
      </c>
      <c r="AF222" s="42">
        <v>45233</v>
      </c>
      <c r="AG222" s="13" t="str">
        <f t="shared" si="58"/>
        <v>CUMPLE</v>
      </c>
      <c r="AH222" s="13" t="str">
        <f t="shared" si="59"/>
        <v>NO CUMPLE</v>
      </c>
      <c r="AI222" s="13" t="str">
        <f t="shared" si="60"/>
        <v>NO CUMPLE</v>
      </c>
      <c r="AJ222" s="13" t="str">
        <f t="shared" si="61"/>
        <v>NO CUMPLE</v>
      </c>
      <c r="AK222" s="13" t="str">
        <f t="shared" si="62"/>
        <v>NO CUMPLE</v>
      </c>
      <c r="AL222" s="13" t="str">
        <f t="shared" si="63"/>
        <v>NO CUMPLE</v>
      </c>
      <c r="AM222" s="13" t="str">
        <f t="shared" si="64"/>
        <v>CUMPLE</v>
      </c>
      <c r="AN222" s="13" t="str">
        <f t="shared" si="65"/>
        <v>NO CUMPLE</v>
      </c>
      <c r="AO222" s="13" t="str">
        <f t="shared" si="66"/>
        <v>NO CUMPLE</v>
      </c>
      <c r="AP222" s="13" t="str">
        <f t="shared" si="67"/>
        <v>NO CUMPLE</v>
      </c>
    </row>
    <row r="223" spans="1:42" ht="15" hidden="1" x14ac:dyDescent="0.25">
      <c r="A223" t="s">
        <v>1865</v>
      </c>
      <c r="B223" t="s">
        <v>79</v>
      </c>
      <c r="C223" t="s">
        <v>102</v>
      </c>
      <c r="D223" t="s">
        <v>58</v>
      </c>
      <c r="E223" t="s">
        <v>220</v>
      </c>
      <c r="F223" t="s">
        <v>434</v>
      </c>
      <c r="G223" t="s">
        <v>39</v>
      </c>
      <c r="H223" t="s">
        <v>34</v>
      </c>
      <c r="I223" t="s">
        <v>40</v>
      </c>
      <c r="J223" t="s">
        <v>28</v>
      </c>
      <c r="K223" t="s">
        <v>48</v>
      </c>
      <c r="L223" t="s">
        <v>189</v>
      </c>
      <c r="M223" t="s">
        <v>1866</v>
      </c>
      <c r="N223" t="s">
        <v>1867</v>
      </c>
      <c r="O223" t="s">
        <v>30</v>
      </c>
      <c r="P223" t="s">
        <v>44</v>
      </c>
      <c r="Q223" t="s">
        <v>45</v>
      </c>
      <c r="R223" t="s">
        <v>1868</v>
      </c>
      <c r="S223" t="s">
        <v>716</v>
      </c>
      <c r="T223"/>
      <c r="U223" t="s">
        <v>157</v>
      </c>
      <c r="V223" s="40">
        <v>0</v>
      </c>
      <c r="W223" s="40">
        <v>0</v>
      </c>
      <c r="X223" s="40">
        <v>0</v>
      </c>
      <c r="Y223" s="2" t="str">
        <f>IF(J223="Incidente de Cliente",IF($X223&lt;=$AT$2,"Cumplido","Incumplido"),"")</f>
        <v/>
      </c>
      <c r="Z223" s="47" t="str">
        <f>IF(J223="Requerimiento de Cliente",IF($X223&lt;=$AT$3,"Cumplido","Incumplido"),"")</f>
        <v>Cumplido</v>
      </c>
      <c r="AA223" s="8"/>
      <c r="AB223" s="8"/>
      <c r="AC223" s="8"/>
      <c r="AD223" s="8"/>
      <c r="AE223" s="8"/>
      <c r="AF223" s="42">
        <v>45237</v>
      </c>
      <c r="AG223" s="13" t="str">
        <f t="shared" si="58"/>
        <v>CUMPLE</v>
      </c>
      <c r="AH223" s="13" t="str">
        <f t="shared" si="59"/>
        <v>NO CUMPLE</v>
      </c>
      <c r="AI223" s="13" t="str">
        <f t="shared" si="60"/>
        <v>NO CUMPLE</v>
      </c>
      <c r="AJ223" s="13" t="str">
        <f t="shared" si="61"/>
        <v>NO CUMPLE</v>
      </c>
      <c r="AK223" s="13" t="str">
        <f t="shared" si="62"/>
        <v>NO CUMPLE</v>
      </c>
      <c r="AL223" s="13" t="str">
        <f t="shared" si="63"/>
        <v>CUMPLE</v>
      </c>
      <c r="AM223" s="13" t="str">
        <f t="shared" si="64"/>
        <v>NO CUMPLE</v>
      </c>
      <c r="AN223" s="13" t="str">
        <f t="shared" si="65"/>
        <v>NO CUMPLE</v>
      </c>
      <c r="AO223" s="13" t="str">
        <f t="shared" si="66"/>
        <v>NO CUMPLE</v>
      </c>
      <c r="AP223" s="13" t="str">
        <f t="shared" si="67"/>
        <v>NO CUMPLE</v>
      </c>
    </row>
    <row r="224" spans="1:42" ht="15" hidden="1" x14ac:dyDescent="0.25">
      <c r="A224" t="s">
        <v>1869</v>
      </c>
      <c r="B224" t="s">
        <v>62</v>
      </c>
      <c r="C224" t="s">
        <v>124</v>
      </c>
      <c r="D224" t="s">
        <v>309</v>
      </c>
      <c r="E224" t="s">
        <v>101</v>
      </c>
      <c r="F224" t="s">
        <v>140</v>
      </c>
      <c r="G224" t="s">
        <v>64</v>
      </c>
      <c r="H224" t="s">
        <v>34</v>
      </c>
      <c r="I224" t="s">
        <v>40</v>
      </c>
      <c r="J224" t="s">
        <v>56</v>
      </c>
      <c r="K224" t="s">
        <v>65</v>
      </c>
      <c r="L224" t="s">
        <v>1870</v>
      </c>
      <c r="M224" t="s">
        <v>1871</v>
      </c>
      <c r="N224" t="s">
        <v>1871</v>
      </c>
      <c r="O224" t="s">
        <v>30</v>
      </c>
      <c r="P224" t="s">
        <v>190</v>
      </c>
      <c r="Q224" t="s">
        <v>190</v>
      </c>
      <c r="R224" t="s">
        <v>1872</v>
      </c>
      <c r="S224" t="s">
        <v>716</v>
      </c>
      <c r="T224" t="s">
        <v>1873</v>
      </c>
      <c r="U224" t="s">
        <v>1874</v>
      </c>
      <c r="V224" s="40">
        <v>6.8564814814814815E-2</v>
      </c>
      <c r="W224" s="40">
        <v>0.11181712962962963</v>
      </c>
      <c r="X224" s="40">
        <v>4.3252314814814813E-2</v>
      </c>
      <c r="Y224" s="2" t="str">
        <f t="shared" si="57"/>
        <v>Cumplido</v>
      </c>
      <c r="Z224" s="47" t="str">
        <f t="shared" si="68"/>
        <v/>
      </c>
      <c r="AA224" s="8"/>
      <c r="AB224" s="8" t="str">
        <f t="shared" ref="AB224:AB225" si="71">IF($H224="1-Crítica",IF($X224&lt;=$AT$5,"Cumplido", "Incumplido"),"")</f>
        <v/>
      </c>
      <c r="AC224" s="8" t="str">
        <f t="shared" ref="AC224:AC225" si="72">IF($H224="2-Alta",IF($X224&lt;=$AT$6, "Cumplido", "Incumplido"),"")</f>
        <v/>
      </c>
      <c r="AD224" s="8" t="str">
        <f t="shared" ref="AD224:AD225" si="73">IF($H224="3-Medio",IF($X224&lt;=$AT$7, "Cumplido", "Incumplido"),"")</f>
        <v/>
      </c>
      <c r="AE224" s="8" t="str">
        <f t="shared" ref="AE224:AE225" si="74">IF($H224="4-Baja",IF($X224&lt;=$AT$8, "Cumplido", "Incumplido"),"")</f>
        <v>Cumplido</v>
      </c>
      <c r="AF224" s="42">
        <v>45233</v>
      </c>
      <c r="AG224" s="13" t="str">
        <f t="shared" si="58"/>
        <v>NO CUMPLE</v>
      </c>
      <c r="AH224" s="13" t="str">
        <f t="shared" si="59"/>
        <v>CUMPLE</v>
      </c>
      <c r="AI224" s="13" t="str">
        <f t="shared" si="60"/>
        <v>NO CUMPLE</v>
      </c>
      <c r="AJ224" s="13" t="str">
        <f t="shared" si="61"/>
        <v>NO CUMPLE</v>
      </c>
      <c r="AK224" s="13" t="str">
        <f t="shared" si="62"/>
        <v>NO CUMPLE</v>
      </c>
      <c r="AL224" s="13" t="str">
        <f t="shared" si="63"/>
        <v>NO CUMPLE</v>
      </c>
      <c r="AM224" s="13" t="str">
        <f t="shared" si="64"/>
        <v>CUMPLE</v>
      </c>
      <c r="AN224" s="13" t="str">
        <f t="shared" si="65"/>
        <v>NO CUMPLE</v>
      </c>
      <c r="AO224" s="13" t="str">
        <f t="shared" si="66"/>
        <v>NO CUMPLE</v>
      </c>
      <c r="AP224" s="13" t="str">
        <f t="shared" si="67"/>
        <v>NO CUMPLE</v>
      </c>
    </row>
    <row r="225" spans="1:42" ht="15" hidden="1" x14ac:dyDescent="0.25">
      <c r="A225" t="s">
        <v>1875</v>
      </c>
      <c r="B225" t="s">
        <v>62</v>
      </c>
      <c r="C225" t="s">
        <v>126</v>
      </c>
      <c r="D225" t="s">
        <v>309</v>
      </c>
      <c r="E225" t="s">
        <v>1876</v>
      </c>
      <c r="F225" t="s">
        <v>140</v>
      </c>
      <c r="G225" t="s">
        <v>64</v>
      </c>
      <c r="H225" t="s">
        <v>34</v>
      </c>
      <c r="I225" t="s">
        <v>40</v>
      </c>
      <c r="J225" t="s">
        <v>56</v>
      </c>
      <c r="K225" t="s">
        <v>48</v>
      </c>
      <c r="L225" t="s">
        <v>1877</v>
      </c>
      <c r="M225" t="s">
        <v>1878</v>
      </c>
      <c r="N225" t="s">
        <v>1878</v>
      </c>
      <c r="O225" t="s">
        <v>30</v>
      </c>
      <c r="P225" t="s">
        <v>36</v>
      </c>
      <c r="Q225" t="s">
        <v>54</v>
      </c>
      <c r="R225" t="s">
        <v>1879</v>
      </c>
      <c r="S225" t="s">
        <v>716</v>
      </c>
      <c r="T225" t="s">
        <v>1880</v>
      </c>
      <c r="U225"/>
      <c r="V225" s="40">
        <v>3.7511574074074072E-2</v>
      </c>
      <c r="W225" s="40">
        <v>0.12332175925925926</v>
      </c>
      <c r="X225" s="40">
        <v>8.5810185185185184E-2</v>
      </c>
      <c r="Y225" s="2" t="str">
        <f t="shared" si="57"/>
        <v>Cumplido</v>
      </c>
      <c r="Z225" s="47" t="str">
        <f t="shared" si="68"/>
        <v/>
      </c>
      <c r="AA225" s="8"/>
      <c r="AB225" s="8" t="str">
        <f t="shared" si="71"/>
        <v/>
      </c>
      <c r="AC225" s="8" t="str">
        <f t="shared" si="72"/>
        <v/>
      </c>
      <c r="AD225" s="8" t="str">
        <f t="shared" si="73"/>
        <v/>
      </c>
      <c r="AE225" s="8" t="str">
        <f t="shared" si="74"/>
        <v>Cumplido</v>
      </c>
      <c r="AF225" s="42">
        <v>45236</v>
      </c>
      <c r="AG225" s="13" t="str">
        <f t="shared" si="58"/>
        <v>NO CUMPLE</v>
      </c>
      <c r="AH225" s="13" t="str">
        <f t="shared" si="59"/>
        <v>CUMPLE</v>
      </c>
      <c r="AI225" s="13" t="str">
        <f t="shared" si="60"/>
        <v>NO CUMPLE</v>
      </c>
      <c r="AJ225" s="13" t="str">
        <f t="shared" si="61"/>
        <v>NO CUMPLE</v>
      </c>
      <c r="AK225" s="13" t="str">
        <f t="shared" si="62"/>
        <v>NO CUMPLE</v>
      </c>
      <c r="AL225" s="13" t="str">
        <f t="shared" si="63"/>
        <v>NO CUMPLE</v>
      </c>
      <c r="AM225" s="13" t="str">
        <f t="shared" si="64"/>
        <v>CUMPLE</v>
      </c>
      <c r="AN225" s="13" t="str">
        <f t="shared" si="65"/>
        <v>NO CUMPLE</v>
      </c>
      <c r="AO225" s="13" t="str">
        <f t="shared" si="66"/>
        <v>NO CUMPLE</v>
      </c>
      <c r="AP225" s="13" t="str">
        <f t="shared" si="67"/>
        <v>NO CUMPLE</v>
      </c>
    </row>
    <row r="226" spans="1:42" ht="15" hidden="1" x14ac:dyDescent="0.25">
      <c r="A226" t="s">
        <v>1881</v>
      </c>
      <c r="B226" t="s">
        <v>32</v>
      </c>
      <c r="C226" t="s">
        <v>51</v>
      </c>
      <c r="D226" t="s">
        <v>217</v>
      </c>
      <c r="E226" t="s">
        <v>84</v>
      </c>
      <c r="F226" t="s">
        <v>409</v>
      </c>
      <c r="G226" t="s">
        <v>25</v>
      </c>
      <c r="H226" t="s">
        <v>26</v>
      </c>
      <c r="I226" t="s">
        <v>35</v>
      </c>
      <c r="J226" t="s">
        <v>28</v>
      </c>
      <c r="K226" t="s">
        <v>48</v>
      </c>
      <c r="L226" t="s">
        <v>336</v>
      </c>
      <c r="M226" t="s">
        <v>1882</v>
      </c>
      <c r="N226" t="s">
        <v>1883</v>
      </c>
      <c r="O226" t="s">
        <v>30</v>
      </c>
      <c r="P226" t="s">
        <v>31</v>
      </c>
      <c r="Q226" t="s">
        <v>24</v>
      </c>
      <c r="R226" t="s">
        <v>1884</v>
      </c>
      <c r="S226" t="s">
        <v>716</v>
      </c>
      <c r="T226" t="s">
        <v>1885</v>
      </c>
      <c r="U226"/>
      <c r="V226" s="40">
        <v>3.7939814814814815E-2</v>
      </c>
      <c r="W226" s="40">
        <v>5.3680555555555558E-2</v>
      </c>
      <c r="X226" s="40">
        <v>1.5740740740740743E-2</v>
      </c>
      <c r="Y226" s="2" t="str">
        <f t="shared" si="57"/>
        <v/>
      </c>
      <c r="Z226" s="47" t="str">
        <f t="shared" si="68"/>
        <v>Cumplido</v>
      </c>
      <c r="AA226" s="8"/>
      <c r="AB226" s="8"/>
      <c r="AC226" s="8"/>
      <c r="AD226" s="8"/>
      <c r="AE226" s="8"/>
      <c r="AF226" s="42">
        <v>45234</v>
      </c>
      <c r="AG226" s="13" t="str">
        <f t="shared" si="58"/>
        <v>CUMPLE</v>
      </c>
      <c r="AH226" s="13" t="str">
        <f t="shared" si="59"/>
        <v>NO CUMPLE</v>
      </c>
      <c r="AI226" s="13" t="str">
        <f t="shared" si="60"/>
        <v>NO CUMPLE</v>
      </c>
      <c r="AJ226" s="13" t="str">
        <f t="shared" si="61"/>
        <v>NO CUMPLE</v>
      </c>
      <c r="AK226" s="13" t="str">
        <f t="shared" si="62"/>
        <v>NO CUMPLE</v>
      </c>
      <c r="AL226" s="13" t="str">
        <f t="shared" si="63"/>
        <v>NO CUMPLE</v>
      </c>
      <c r="AM226" s="13" t="str">
        <f t="shared" si="64"/>
        <v>CUMPLE</v>
      </c>
      <c r="AN226" s="13" t="str">
        <f t="shared" si="65"/>
        <v>NO CUMPLE</v>
      </c>
      <c r="AO226" s="13" t="str">
        <f t="shared" si="66"/>
        <v>NO CUMPLE</v>
      </c>
      <c r="AP226" s="13" t="str">
        <f t="shared" si="67"/>
        <v>NO CUMPLE</v>
      </c>
    </row>
    <row r="227" spans="1:42" ht="15" hidden="1" x14ac:dyDescent="0.25">
      <c r="A227" t="s">
        <v>1886</v>
      </c>
      <c r="B227" t="s">
        <v>62</v>
      </c>
      <c r="C227" t="s">
        <v>126</v>
      </c>
      <c r="D227" t="s">
        <v>309</v>
      </c>
      <c r="E227" t="s">
        <v>1876</v>
      </c>
      <c r="F227" t="s">
        <v>140</v>
      </c>
      <c r="G227" t="s">
        <v>64</v>
      </c>
      <c r="H227" t="s">
        <v>34</v>
      </c>
      <c r="I227" t="s">
        <v>40</v>
      </c>
      <c r="J227" t="s">
        <v>56</v>
      </c>
      <c r="K227" t="s">
        <v>53</v>
      </c>
      <c r="L227" t="s">
        <v>353</v>
      </c>
      <c r="M227" t="s">
        <v>1887</v>
      </c>
      <c r="N227" t="s">
        <v>1887</v>
      </c>
      <c r="O227" t="s">
        <v>30</v>
      </c>
      <c r="P227" t="s">
        <v>36</v>
      </c>
      <c r="Q227" t="s">
        <v>54</v>
      </c>
      <c r="R227" t="s">
        <v>1888</v>
      </c>
      <c r="S227" t="s">
        <v>716</v>
      </c>
      <c r="T227" t="s">
        <v>555</v>
      </c>
      <c r="U227"/>
      <c r="V227" s="40">
        <v>3.6238425925925924E-2</v>
      </c>
      <c r="W227" s="40">
        <v>0.13796296296296295</v>
      </c>
      <c r="X227" s="40">
        <v>0.10172453703703704</v>
      </c>
      <c r="Y227" s="2" t="str">
        <f t="shared" si="57"/>
        <v>Cumplido</v>
      </c>
      <c r="Z227" s="47" t="str">
        <f t="shared" si="68"/>
        <v/>
      </c>
      <c r="AA227" s="8"/>
      <c r="AB227" s="8" t="str">
        <f t="shared" ref="AB227:AB228" si="75">IF($H227="1-Crítica",IF($X227&lt;=$AT$5,"Cumplido", "Incumplido"),"")</f>
        <v/>
      </c>
      <c r="AC227" s="8" t="str">
        <f t="shared" ref="AC227:AC228" si="76">IF($H227="2-Alta",IF($X227&lt;=$AT$6, "Cumplido", "Incumplido"),"")</f>
        <v/>
      </c>
      <c r="AD227" s="8" t="str">
        <f t="shared" ref="AD227:AD228" si="77">IF($H227="3-Medio",IF($X227&lt;=$AT$7, "Cumplido", "Incumplido"),"")</f>
        <v/>
      </c>
      <c r="AE227" s="8" t="str">
        <f t="shared" ref="AE227:AE228" si="78">IF($H227="4-Baja",IF($X227&lt;=$AT$8, "Cumplido", "Incumplido"),"")</f>
        <v>Cumplido</v>
      </c>
      <c r="AF227" s="42">
        <v>45236</v>
      </c>
      <c r="AG227" s="13" t="str">
        <f t="shared" si="58"/>
        <v>NO CUMPLE</v>
      </c>
      <c r="AH227" s="13" t="str">
        <f t="shared" si="59"/>
        <v>CUMPLE</v>
      </c>
      <c r="AI227" s="13" t="str">
        <f t="shared" si="60"/>
        <v>NO CUMPLE</v>
      </c>
      <c r="AJ227" s="13" t="str">
        <f t="shared" si="61"/>
        <v>NO CUMPLE</v>
      </c>
      <c r="AK227" s="13" t="str">
        <f t="shared" si="62"/>
        <v>NO CUMPLE</v>
      </c>
      <c r="AL227" s="13" t="str">
        <f t="shared" si="63"/>
        <v>NO CUMPLE</v>
      </c>
      <c r="AM227" s="13" t="str">
        <f t="shared" si="64"/>
        <v>CUMPLE</v>
      </c>
      <c r="AN227" s="13" t="str">
        <f t="shared" si="65"/>
        <v>NO CUMPLE</v>
      </c>
      <c r="AO227" s="13" t="str">
        <f t="shared" si="66"/>
        <v>NO CUMPLE</v>
      </c>
      <c r="AP227" s="13" t="str">
        <f t="shared" si="67"/>
        <v>NO CUMPLE</v>
      </c>
    </row>
    <row r="228" spans="1:42" ht="15" hidden="1" x14ac:dyDescent="0.25">
      <c r="A228" t="s">
        <v>1889</v>
      </c>
      <c r="B228" t="s">
        <v>62</v>
      </c>
      <c r="C228" t="s">
        <v>126</v>
      </c>
      <c r="D228" t="s">
        <v>309</v>
      </c>
      <c r="E228" t="s">
        <v>1876</v>
      </c>
      <c r="F228" t="s">
        <v>140</v>
      </c>
      <c r="G228" t="s">
        <v>64</v>
      </c>
      <c r="H228" t="s">
        <v>34</v>
      </c>
      <c r="I228" t="s">
        <v>40</v>
      </c>
      <c r="J228" t="s">
        <v>56</v>
      </c>
      <c r="K228" t="s">
        <v>29</v>
      </c>
      <c r="L228" t="s">
        <v>1890</v>
      </c>
      <c r="M228" t="s">
        <v>1891</v>
      </c>
      <c r="N228" t="s">
        <v>1891</v>
      </c>
      <c r="O228" t="s">
        <v>30</v>
      </c>
      <c r="P228" t="s">
        <v>36</v>
      </c>
      <c r="Q228" t="s">
        <v>54</v>
      </c>
      <c r="R228" t="s">
        <v>1892</v>
      </c>
      <c r="S228" t="s">
        <v>716</v>
      </c>
      <c r="T228" t="s">
        <v>1893</v>
      </c>
      <c r="U228"/>
      <c r="V228" s="40">
        <v>4.6990740740740743E-3</v>
      </c>
      <c r="W228" s="40">
        <v>0.13387731481481482</v>
      </c>
      <c r="X228" s="40">
        <v>0.12917824074074075</v>
      </c>
      <c r="Y228" s="2" t="str">
        <f t="shared" si="57"/>
        <v>Cumplido</v>
      </c>
      <c r="Z228" s="47" t="str">
        <f t="shared" si="68"/>
        <v/>
      </c>
      <c r="AA228" s="8"/>
      <c r="AB228" s="8" t="str">
        <f t="shared" si="75"/>
        <v/>
      </c>
      <c r="AC228" s="8" t="str">
        <f t="shared" si="76"/>
        <v/>
      </c>
      <c r="AD228" s="8" t="str">
        <f t="shared" si="77"/>
        <v/>
      </c>
      <c r="AE228" s="8" t="str">
        <f t="shared" si="78"/>
        <v>Cumplido</v>
      </c>
      <c r="AF228" s="42">
        <v>45234</v>
      </c>
      <c r="AG228" s="13" t="str">
        <f t="shared" si="58"/>
        <v>NO CUMPLE</v>
      </c>
      <c r="AH228" s="13" t="str">
        <f t="shared" si="59"/>
        <v>CUMPLE</v>
      </c>
      <c r="AI228" s="13" t="str">
        <f t="shared" si="60"/>
        <v>NO CUMPLE</v>
      </c>
      <c r="AJ228" s="13" t="str">
        <f t="shared" si="61"/>
        <v>NO CUMPLE</v>
      </c>
      <c r="AK228" s="13" t="str">
        <f t="shared" si="62"/>
        <v>NO CUMPLE</v>
      </c>
      <c r="AL228" s="13" t="str">
        <f t="shared" si="63"/>
        <v>NO CUMPLE</v>
      </c>
      <c r="AM228" s="13" t="str">
        <f t="shared" si="64"/>
        <v>CUMPLE</v>
      </c>
      <c r="AN228" s="13" t="str">
        <f t="shared" si="65"/>
        <v>NO CUMPLE</v>
      </c>
      <c r="AO228" s="13" t="str">
        <f t="shared" si="66"/>
        <v>NO CUMPLE</v>
      </c>
      <c r="AP228" s="13" t="str">
        <f t="shared" si="67"/>
        <v>NO CUMPLE</v>
      </c>
    </row>
    <row r="229" spans="1:42" ht="15" hidden="1" x14ac:dyDescent="0.25">
      <c r="A229" t="s">
        <v>1894</v>
      </c>
      <c r="B229" t="s">
        <v>32</v>
      </c>
      <c r="C229" t="s">
        <v>58</v>
      </c>
      <c r="D229" t="s">
        <v>217</v>
      </c>
      <c r="E229" t="s">
        <v>220</v>
      </c>
      <c r="F229" t="s">
        <v>409</v>
      </c>
      <c r="G229" t="s">
        <v>25</v>
      </c>
      <c r="H229" t="s">
        <v>26</v>
      </c>
      <c r="I229" t="s">
        <v>35</v>
      </c>
      <c r="J229" t="s">
        <v>28</v>
      </c>
      <c r="K229" t="s">
        <v>333</v>
      </c>
      <c r="L229" t="s">
        <v>1895</v>
      </c>
      <c r="M229" t="s">
        <v>1896</v>
      </c>
      <c r="N229" t="s">
        <v>1897</v>
      </c>
      <c r="O229" t="s">
        <v>30</v>
      </c>
      <c r="P229" t="s">
        <v>31</v>
      </c>
      <c r="Q229" t="s">
        <v>24</v>
      </c>
      <c r="R229" t="s">
        <v>1898</v>
      </c>
      <c r="S229" t="s">
        <v>716</v>
      </c>
      <c r="T229" t="s">
        <v>1899</v>
      </c>
      <c r="U229" t="s">
        <v>159</v>
      </c>
      <c r="V229" s="40">
        <v>5.0081018518518518E-2</v>
      </c>
      <c r="W229" s="40">
        <v>5.6377314814814818E-2</v>
      </c>
      <c r="X229" s="40">
        <v>6.2962962962962964E-3</v>
      </c>
      <c r="Y229" s="2" t="str">
        <f t="shared" si="57"/>
        <v/>
      </c>
      <c r="Z229" s="47" t="str">
        <f t="shared" si="68"/>
        <v>Cumplido</v>
      </c>
      <c r="AA229" s="8"/>
      <c r="AB229" s="8"/>
      <c r="AC229" s="8"/>
      <c r="AD229" s="8"/>
      <c r="AE229" s="8"/>
      <c r="AF229" s="42">
        <v>45234</v>
      </c>
      <c r="AG229" s="13" t="str">
        <f t="shared" si="58"/>
        <v>CUMPLE</v>
      </c>
      <c r="AH229" s="13" t="str">
        <f t="shared" si="59"/>
        <v>NO CUMPLE</v>
      </c>
      <c r="AI229" s="13" t="str">
        <f t="shared" si="60"/>
        <v>NO CUMPLE</v>
      </c>
      <c r="AJ229" s="13" t="str">
        <f t="shared" si="61"/>
        <v>NO CUMPLE</v>
      </c>
      <c r="AK229" s="13" t="str">
        <f t="shared" si="62"/>
        <v>NO CUMPLE</v>
      </c>
      <c r="AL229" s="13" t="str">
        <f t="shared" si="63"/>
        <v>NO CUMPLE</v>
      </c>
      <c r="AM229" s="13" t="str">
        <f t="shared" si="64"/>
        <v>CUMPLE</v>
      </c>
      <c r="AN229" s="13" t="str">
        <f t="shared" si="65"/>
        <v>NO CUMPLE</v>
      </c>
      <c r="AO229" s="13" t="str">
        <f t="shared" si="66"/>
        <v>NO CUMPLE</v>
      </c>
      <c r="AP229" s="13" t="str">
        <f t="shared" si="67"/>
        <v>NO CUMPLE</v>
      </c>
    </row>
    <row r="230" spans="1:42" ht="15" hidden="1" x14ac:dyDescent="0.25">
      <c r="A230" t="s">
        <v>1900</v>
      </c>
      <c r="B230" t="s">
        <v>32</v>
      </c>
      <c r="C230" t="s">
        <v>49</v>
      </c>
      <c r="D230" t="s">
        <v>217</v>
      </c>
      <c r="E230" t="s">
        <v>360</v>
      </c>
      <c r="F230" t="s">
        <v>470</v>
      </c>
      <c r="G230" t="s">
        <v>25</v>
      </c>
      <c r="H230" t="s">
        <v>26</v>
      </c>
      <c r="I230" t="s">
        <v>35</v>
      </c>
      <c r="J230" t="s">
        <v>56</v>
      </c>
      <c r="K230" t="s">
        <v>291</v>
      </c>
      <c r="L230" t="s">
        <v>422</v>
      </c>
      <c r="M230" t="s">
        <v>1901</v>
      </c>
      <c r="N230" t="s">
        <v>1902</v>
      </c>
      <c r="O230" t="s">
        <v>30</v>
      </c>
      <c r="P230" t="s">
        <v>31</v>
      </c>
      <c r="Q230" t="s">
        <v>24</v>
      </c>
      <c r="R230" t="s">
        <v>1903</v>
      </c>
      <c r="S230" t="s">
        <v>716</v>
      </c>
      <c r="T230" t="s">
        <v>1904</v>
      </c>
      <c r="U230" t="s">
        <v>390</v>
      </c>
      <c r="V230" s="40">
        <v>7.6620370370370366E-3</v>
      </c>
      <c r="W230" s="40">
        <v>1.1631944444444445E-2</v>
      </c>
      <c r="X230" s="40">
        <v>3.9699074074074072E-3</v>
      </c>
      <c r="Y230" s="2" t="str">
        <f t="shared" si="57"/>
        <v>Cumplido</v>
      </c>
      <c r="Z230" s="47" t="str">
        <f t="shared" si="68"/>
        <v/>
      </c>
      <c r="AA230" s="8"/>
      <c r="AB230" s="8" t="str">
        <f>IF($H230="1-Crítica",IF($X230&lt;=$AT$5,"Cumplido", "Incumplido"),"")</f>
        <v/>
      </c>
      <c r="AC230" s="8" t="str">
        <f>IF($H230="2-Alta",IF($X230&lt;=$AT$6, "Cumplido", "Incumplido"),"")</f>
        <v/>
      </c>
      <c r="AD230" s="8" t="str">
        <f>IF($H230="3-Medio",IF($X230&lt;=$AT$7, "Cumplido", "Incumplido"),"")</f>
        <v>Cumplido</v>
      </c>
      <c r="AE230" s="8" t="str">
        <f>IF($H230="4-Baja",IF($X230&lt;=$AT$8, "Cumplido", "Incumplido"),"")</f>
        <v/>
      </c>
      <c r="AF230" s="42">
        <v>45233</v>
      </c>
      <c r="AG230" s="13" t="str">
        <f t="shared" si="58"/>
        <v>CUMPLE</v>
      </c>
      <c r="AH230" s="13" t="str">
        <f t="shared" si="59"/>
        <v>NO CUMPLE</v>
      </c>
      <c r="AI230" s="13" t="str">
        <f t="shared" si="60"/>
        <v>NO CUMPLE</v>
      </c>
      <c r="AJ230" s="13" t="str">
        <f t="shared" si="61"/>
        <v>NO CUMPLE</v>
      </c>
      <c r="AK230" s="13" t="str">
        <f t="shared" si="62"/>
        <v>NO CUMPLE</v>
      </c>
      <c r="AL230" s="13" t="str">
        <f t="shared" si="63"/>
        <v>CUMPLE</v>
      </c>
      <c r="AM230" s="13" t="str">
        <f t="shared" si="64"/>
        <v>NO CUMPLE</v>
      </c>
      <c r="AN230" s="13" t="str">
        <f t="shared" si="65"/>
        <v>NO CUMPLE</v>
      </c>
      <c r="AO230" s="13" t="str">
        <f t="shared" si="66"/>
        <v>NO CUMPLE</v>
      </c>
      <c r="AP230" s="13" t="str">
        <f t="shared" si="67"/>
        <v>NO CUMPLE</v>
      </c>
    </row>
    <row r="231" spans="1:42" ht="15" hidden="1" x14ac:dyDescent="0.25">
      <c r="A231" t="s">
        <v>1905</v>
      </c>
      <c r="B231" t="s">
        <v>32</v>
      </c>
      <c r="C231" t="s">
        <v>51</v>
      </c>
      <c r="D231" t="s">
        <v>217</v>
      </c>
      <c r="E231" t="s">
        <v>84</v>
      </c>
      <c r="F231" t="s">
        <v>470</v>
      </c>
      <c r="G231" t="s">
        <v>25</v>
      </c>
      <c r="H231" t="s">
        <v>26</v>
      </c>
      <c r="I231" t="s">
        <v>35</v>
      </c>
      <c r="J231" t="s">
        <v>28</v>
      </c>
      <c r="K231" t="s">
        <v>48</v>
      </c>
      <c r="L231" t="s">
        <v>336</v>
      </c>
      <c r="M231" t="s">
        <v>1906</v>
      </c>
      <c r="N231" t="s">
        <v>1907</v>
      </c>
      <c r="O231" t="s">
        <v>30</v>
      </c>
      <c r="P231" t="s">
        <v>31</v>
      </c>
      <c r="Q231" t="s">
        <v>24</v>
      </c>
      <c r="R231" t="s">
        <v>1908</v>
      </c>
      <c r="S231" t="s">
        <v>716</v>
      </c>
      <c r="T231" t="s">
        <v>1909</v>
      </c>
      <c r="U231"/>
      <c r="V231" s="40">
        <v>4.5138888888888893E-3</v>
      </c>
      <c r="W231" s="40">
        <v>1.2418981481481482E-2</v>
      </c>
      <c r="X231" s="40">
        <v>7.905092592592592E-3</v>
      </c>
      <c r="Y231" s="2" t="str">
        <f t="shared" si="57"/>
        <v/>
      </c>
      <c r="Z231" s="47" t="str">
        <f t="shared" si="68"/>
        <v>Cumplido</v>
      </c>
      <c r="AA231" s="8"/>
      <c r="AB231" s="8"/>
      <c r="AC231" s="8"/>
      <c r="AD231" s="8"/>
      <c r="AE231" s="8"/>
      <c r="AF231" s="42">
        <v>45234</v>
      </c>
      <c r="AG231" s="13" t="str">
        <f t="shared" si="58"/>
        <v>CUMPLE</v>
      </c>
      <c r="AH231" s="13" t="str">
        <f t="shared" si="59"/>
        <v>NO CUMPLE</v>
      </c>
      <c r="AI231" s="13" t="str">
        <f t="shared" si="60"/>
        <v>NO CUMPLE</v>
      </c>
      <c r="AJ231" s="13" t="str">
        <f t="shared" si="61"/>
        <v>NO CUMPLE</v>
      </c>
      <c r="AK231" s="13" t="str">
        <f t="shared" si="62"/>
        <v>NO CUMPLE</v>
      </c>
      <c r="AL231" s="13" t="str">
        <f t="shared" si="63"/>
        <v>CUMPLE</v>
      </c>
      <c r="AM231" s="13" t="str">
        <f t="shared" si="64"/>
        <v>NO CUMPLE</v>
      </c>
      <c r="AN231" s="13" t="str">
        <f t="shared" si="65"/>
        <v>NO CUMPLE</v>
      </c>
      <c r="AO231" s="13" t="str">
        <f t="shared" si="66"/>
        <v>NO CUMPLE</v>
      </c>
      <c r="AP231" s="13" t="str">
        <f t="shared" si="67"/>
        <v>NO CUMPLE</v>
      </c>
    </row>
    <row r="232" spans="1:42" ht="15" hidden="1" x14ac:dyDescent="0.25">
      <c r="A232" t="s">
        <v>1910</v>
      </c>
      <c r="B232" t="s">
        <v>24</v>
      </c>
      <c r="C232" t="s">
        <v>127</v>
      </c>
      <c r="D232" t="s">
        <v>33</v>
      </c>
      <c r="E232" t="s">
        <v>132</v>
      </c>
      <c r="F232" t="s">
        <v>374</v>
      </c>
      <c r="G232" t="s">
        <v>39</v>
      </c>
      <c r="H232" t="s">
        <v>34</v>
      </c>
      <c r="I232" t="s">
        <v>40</v>
      </c>
      <c r="J232" t="s">
        <v>28</v>
      </c>
      <c r="K232" t="s">
        <v>550</v>
      </c>
      <c r="L232" t="s">
        <v>1911</v>
      </c>
      <c r="M232" t="s">
        <v>1912</v>
      </c>
      <c r="N232" t="s">
        <v>1913</v>
      </c>
      <c r="O232" t="s">
        <v>30</v>
      </c>
      <c r="P232" t="s">
        <v>44</v>
      </c>
      <c r="Q232" t="s">
        <v>45</v>
      </c>
      <c r="R232" t="s">
        <v>1914</v>
      </c>
      <c r="S232" t="s">
        <v>686</v>
      </c>
      <c r="T232" t="s">
        <v>1915</v>
      </c>
      <c r="U232" t="s">
        <v>1916</v>
      </c>
      <c r="V232" s="40">
        <v>2.0257407407407406</v>
      </c>
      <c r="W232" s="40">
        <v>2.0689351851851852</v>
      </c>
      <c r="X232" s="40">
        <v>4.3194444444444445E-2</v>
      </c>
      <c r="Y232" s="2" t="str">
        <f t="shared" si="57"/>
        <v/>
      </c>
      <c r="Z232" s="47" t="str">
        <f t="shared" si="68"/>
        <v>Cumplido</v>
      </c>
      <c r="AA232" s="8"/>
      <c r="AB232" s="8"/>
      <c r="AC232" s="8"/>
      <c r="AD232" s="8"/>
      <c r="AE232" s="8"/>
      <c r="AF232" s="42">
        <v>45234</v>
      </c>
      <c r="AG232" s="13" t="str">
        <f t="shared" si="58"/>
        <v>NO CUMPLE</v>
      </c>
      <c r="AH232" s="13" t="str">
        <f t="shared" si="59"/>
        <v>CUMPLE</v>
      </c>
      <c r="AI232" s="13" t="str">
        <f t="shared" si="60"/>
        <v>NO CUMPLE</v>
      </c>
      <c r="AJ232" s="13" t="str">
        <f t="shared" si="61"/>
        <v>NO CUMPLE</v>
      </c>
      <c r="AK232" s="13" t="str">
        <f t="shared" si="62"/>
        <v>NO CUMPLE</v>
      </c>
      <c r="AL232" s="13" t="str">
        <f t="shared" si="63"/>
        <v>NO CUMPLE</v>
      </c>
      <c r="AM232" s="13" t="str">
        <f t="shared" si="64"/>
        <v>NO CUMPLE</v>
      </c>
      <c r="AN232" s="13" t="str">
        <f t="shared" si="65"/>
        <v>NO CUMPLE</v>
      </c>
      <c r="AO232" s="13" t="str">
        <f t="shared" si="66"/>
        <v>NO CUMPLE</v>
      </c>
      <c r="AP232" s="13" t="str">
        <f t="shared" si="67"/>
        <v>CUMPLE</v>
      </c>
    </row>
    <row r="233" spans="1:42" ht="15" hidden="1" x14ac:dyDescent="0.25">
      <c r="A233" t="s">
        <v>1917</v>
      </c>
      <c r="B233" t="s">
        <v>24</v>
      </c>
      <c r="C233" t="s">
        <v>128</v>
      </c>
      <c r="D233" t="s">
        <v>33</v>
      </c>
      <c r="E233" t="s">
        <v>68</v>
      </c>
      <c r="F233" t="s">
        <v>374</v>
      </c>
      <c r="G233" t="s">
        <v>39</v>
      </c>
      <c r="H233" t="s">
        <v>34</v>
      </c>
      <c r="I233" t="s">
        <v>40</v>
      </c>
      <c r="J233" t="s">
        <v>28</v>
      </c>
      <c r="K233" t="s">
        <v>171</v>
      </c>
      <c r="L233" t="s">
        <v>1918</v>
      </c>
      <c r="M233" t="s">
        <v>1919</v>
      </c>
      <c r="N233" t="s">
        <v>1920</v>
      </c>
      <c r="O233" t="s">
        <v>30</v>
      </c>
      <c r="P233" t="s">
        <v>44</v>
      </c>
      <c r="Q233" t="s">
        <v>45</v>
      </c>
      <c r="R233" t="s">
        <v>1921</v>
      </c>
      <c r="S233" t="s">
        <v>716</v>
      </c>
      <c r="T233" t="s">
        <v>1922</v>
      </c>
      <c r="U233" t="s">
        <v>1923</v>
      </c>
      <c r="V233" s="40">
        <v>7.1875000000000008E-2</v>
      </c>
      <c r="W233" s="40">
        <v>8.7280092592592604E-2</v>
      </c>
      <c r="X233" s="40">
        <v>1.5405092592592593E-2</v>
      </c>
      <c r="Y233" s="2" t="str">
        <f t="shared" si="57"/>
        <v/>
      </c>
      <c r="Z233" s="47" t="str">
        <f t="shared" si="68"/>
        <v>Cumplido</v>
      </c>
      <c r="AA233" s="8"/>
      <c r="AB233" s="8"/>
      <c r="AC233" s="8"/>
      <c r="AD233" s="8"/>
      <c r="AE233" s="8"/>
      <c r="AF233" s="42">
        <v>45234</v>
      </c>
      <c r="AG233" s="13" t="str">
        <f t="shared" si="58"/>
        <v>CUMPLE</v>
      </c>
      <c r="AH233" s="13" t="str">
        <f t="shared" si="59"/>
        <v>NO CUMPLE</v>
      </c>
      <c r="AI233" s="13" t="str">
        <f t="shared" si="60"/>
        <v>NO CUMPLE</v>
      </c>
      <c r="AJ233" s="13" t="str">
        <f t="shared" si="61"/>
        <v>NO CUMPLE</v>
      </c>
      <c r="AK233" s="13" t="str">
        <f t="shared" si="62"/>
        <v>NO CUMPLE</v>
      </c>
      <c r="AL233" s="13" t="str">
        <f t="shared" si="63"/>
        <v>NO CUMPLE</v>
      </c>
      <c r="AM233" s="13" t="str">
        <f t="shared" si="64"/>
        <v>CUMPLE</v>
      </c>
      <c r="AN233" s="13" t="str">
        <f t="shared" si="65"/>
        <v>NO CUMPLE</v>
      </c>
      <c r="AO233" s="13" t="str">
        <f t="shared" si="66"/>
        <v>NO CUMPLE</v>
      </c>
      <c r="AP233" s="13" t="str">
        <f t="shared" si="67"/>
        <v>NO CUMPLE</v>
      </c>
    </row>
    <row r="234" spans="1:42" ht="15" hidden="1" x14ac:dyDescent="0.25">
      <c r="A234" t="s">
        <v>1924</v>
      </c>
      <c r="B234" t="s">
        <v>32</v>
      </c>
      <c r="C234" t="s">
        <v>51</v>
      </c>
      <c r="D234" t="s">
        <v>217</v>
      </c>
      <c r="E234" t="s">
        <v>84</v>
      </c>
      <c r="F234" t="s">
        <v>470</v>
      </c>
      <c r="G234" t="s">
        <v>25</v>
      </c>
      <c r="H234" t="s">
        <v>26</v>
      </c>
      <c r="I234" t="s">
        <v>35</v>
      </c>
      <c r="J234" t="s">
        <v>28</v>
      </c>
      <c r="K234" t="s">
        <v>48</v>
      </c>
      <c r="L234" t="s">
        <v>336</v>
      </c>
      <c r="M234" t="s">
        <v>1925</v>
      </c>
      <c r="N234" t="s">
        <v>1926</v>
      </c>
      <c r="O234" t="s">
        <v>30</v>
      </c>
      <c r="P234" t="s">
        <v>31</v>
      </c>
      <c r="Q234" t="s">
        <v>24</v>
      </c>
      <c r="R234" t="s">
        <v>1927</v>
      </c>
      <c r="S234" t="s">
        <v>716</v>
      </c>
      <c r="T234" t="s">
        <v>1928</v>
      </c>
      <c r="U234"/>
      <c r="V234" s="40">
        <v>2.5717592592592594E-2</v>
      </c>
      <c r="W234" s="40">
        <v>3.2118055555555559E-2</v>
      </c>
      <c r="X234" s="40">
        <v>6.4004629629629628E-3</v>
      </c>
      <c r="Y234" s="2" t="str">
        <f t="shared" si="57"/>
        <v/>
      </c>
      <c r="Z234" s="47" t="str">
        <f t="shared" si="68"/>
        <v>Cumplido</v>
      </c>
      <c r="AA234" s="8"/>
      <c r="AB234" s="8"/>
      <c r="AC234" s="8"/>
      <c r="AD234" s="8"/>
      <c r="AE234" s="8"/>
      <c r="AF234" s="42">
        <v>45234</v>
      </c>
      <c r="AG234" s="13" t="str">
        <f t="shared" si="58"/>
        <v>CUMPLE</v>
      </c>
      <c r="AH234" s="13" t="str">
        <f t="shared" si="59"/>
        <v>NO CUMPLE</v>
      </c>
      <c r="AI234" s="13" t="str">
        <f t="shared" si="60"/>
        <v>NO CUMPLE</v>
      </c>
      <c r="AJ234" s="13" t="str">
        <f t="shared" si="61"/>
        <v>NO CUMPLE</v>
      </c>
      <c r="AK234" s="13" t="str">
        <f t="shared" si="62"/>
        <v>NO CUMPLE</v>
      </c>
      <c r="AL234" s="13" t="str">
        <f t="shared" si="63"/>
        <v>CUMPLE</v>
      </c>
      <c r="AM234" s="13" t="str">
        <f t="shared" si="64"/>
        <v>NO CUMPLE</v>
      </c>
      <c r="AN234" s="13" t="str">
        <f t="shared" si="65"/>
        <v>NO CUMPLE</v>
      </c>
      <c r="AO234" s="13" t="str">
        <f t="shared" si="66"/>
        <v>NO CUMPLE</v>
      </c>
      <c r="AP234" s="13" t="str">
        <f t="shared" si="67"/>
        <v>NO CUMPLE</v>
      </c>
    </row>
    <row r="235" spans="1:42" ht="15" hidden="1" x14ac:dyDescent="0.25">
      <c r="A235" t="s">
        <v>1929</v>
      </c>
      <c r="B235" t="s">
        <v>32</v>
      </c>
      <c r="C235" t="s">
        <v>49</v>
      </c>
      <c r="D235" t="s">
        <v>217</v>
      </c>
      <c r="E235" t="s">
        <v>360</v>
      </c>
      <c r="F235" t="s">
        <v>602</v>
      </c>
      <c r="G235" t="s">
        <v>25</v>
      </c>
      <c r="H235" t="s">
        <v>26</v>
      </c>
      <c r="I235" t="s">
        <v>35</v>
      </c>
      <c r="J235" t="s">
        <v>28</v>
      </c>
      <c r="K235" t="s">
        <v>340</v>
      </c>
      <c r="L235" t="s">
        <v>521</v>
      </c>
      <c r="M235" t="s">
        <v>1930</v>
      </c>
      <c r="N235" t="s">
        <v>1931</v>
      </c>
      <c r="O235" t="s">
        <v>30</v>
      </c>
      <c r="P235" t="s">
        <v>31</v>
      </c>
      <c r="Q235" t="s">
        <v>24</v>
      </c>
      <c r="R235" t="s">
        <v>1932</v>
      </c>
      <c r="S235" t="s">
        <v>716</v>
      </c>
      <c r="T235" t="s">
        <v>1933</v>
      </c>
      <c r="U235"/>
      <c r="V235" s="40">
        <v>3.0208333333333333E-3</v>
      </c>
      <c r="W235" s="40">
        <v>1.1793981481481482E-2</v>
      </c>
      <c r="X235" s="40">
        <v>8.773148148148148E-3</v>
      </c>
      <c r="Y235" s="2" t="str">
        <f t="shared" si="57"/>
        <v/>
      </c>
      <c r="Z235" s="47" t="str">
        <f t="shared" si="68"/>
        <v>Cumplido</v>
      </c>
      <c r="AA235" s="8"/>
      <c r="AB235" s="8"/>
      <c r="AC235" s="8"/>
      <c r="AD235" s="8"/>
      <c r="AE235" s="8"/>
      <c r="AF235" s="42">
        <v>45234</v>
      </c>
      <c r="AG235" s="13" t="str">
        <f t="shared" si="58"/>
        <v>CUMPLE</v>
      </c>
      <c r="AH235" s="13" t="str">
        <f t="shared" si="59"/>
        <v>NO CUMPLE</v>
      </c>
      <c r="AI235" s="13" t="str">
        <f t="shared" si="60"/>
        <v>NO CUMPLE</v>
      </c>
      <c r="AJ235" s="13" t="str">
        <f t="shared" si="61"/>
        <v>NO CUMPLE</v>
      </c>
      <c r="AK235" s="13" t="str">
        <f t="shared" si="62"/>
        <v>NO CUMPLE</v>
      </c>
      <c r="AL235" s="13" t="str">
        <f t="shared" si="63"/>
        <v>CUMPLE</v>
      </c>
      <c r="AM235" s="13" t="str">
        <f t="shared" si="64"/>
        <v>NO CUMPLE</v>
      </c>
      <c r="AN235" s="13" t="str">
        <f t="shared" si="65"/>
        <v>NO CUMPLE</v>
      </c>
      <c r="AO235" s="13" t="str">
        <f t="shared" si="66"/>
        <v>NO CUMPLE</v>
      </c>
      <c r="AP235" s="13" t="str">
        <f t="shared" si="67"/>
        <v>NO CUMPLE</v>
      </c>
    </row>
    <row r="236" spans="1:42" ht="15" hidden="1" x14ac:dyDescent="0.25">
      <c r="A236" t="s">
        <v>1934</v>
      </c>
      <c r="B236" t="s">
        <v>24</v>
      </c>
      <c r="C236" t="s">
        <v>128</v>
      </c>
      <c r="D236" t="s">
        <v>33</v>
      </c>
      <c r="E236" t="s">
        <v>66</v>
      </c>
      <c r="F236" t="s">
        <v>374</v>
      </c>
      <c r="G236" t="s">
        <v>39</v>
      </c>
      <c r="H236" t="s">
        <v>34</v>
      </c>
      <c r="I236" t="s">
        <v>40</v>
      </c>
      <c r="J236" t="s">
        <v>28</v>
      </c>
      <c r="K236" t="s">
        <v>171</v>
      </c>
      <c r="L236" t="s">
        <v>1935</v>
      </c>
      <c r="M236" t="s">
        <v>1936</v>
      </c>
      <c r="N236" t="s">
        <v>1937</v>
      </c>
      <c r="O236" t="s">
        <v>30</v>
      </c>
      <c r="P236" t="s">
        <v>36</v>
      </c>
      <c r="Q236" t="s">
        <v>54</v>
      </c>
      <c r="R236" t="s">
        <v>1938</v>
      </c>
      <c r="S236" t="s">
        <v>678</v>
      </c>
      <c r="T236" t="s">
        <v>1939</v>
      </c>
      <c r="U236" t="s">
        <v>1940</v>
      </c>
      <c r="V236" s="40">
        <v>0.6681597222222222</v>
      </c>
      <c r="W236" s="40">
        <v>0.69626157407407396</v>
      </c>
      <c r="X236" s="40">
        <v>2.8101851851851854E-2</v>
      </c>
      <c r="Y236" s="2" t="str">
        <f t="shared" si="57"/>
        <v/>
      </c>
      <c r="Z236" s="47" t="str">
        <f t="shared" si="68"/>
        <v>Cumplido</v>
      </c>
      <c r="AA236" s="8"/>
      <c r="AB236" s="8"/>
      <c r="AC236" s="8"/>
      <c r="AD236" s="8"/>
      <c r="AE236" s="8"/>
      <c r="AF236" s="42">
        <v>45233</v>
      </c>
      <c r="AG236" s="13" t="str">
        <f t="shared" si="58"/>
        <v>CUMPLE</v>
      </c>
      <c r="AH236" s="13" t="str">
        <f t="shared" si="59"/>
        <v>NO CUMPLE</v>
      </c>
      <c r="AI236" s="13" t="str">
        <f t="shared" si="60"/>
        <v>NO CUMPLE</v>
      </c>
      <c r="AJ236" s="13" t="str">
        <f t="shared" si="61"/>
        <v>NO CUMPLE</v>
      </c>
      <c r="AK236" s="13" t="str">
        <f t="shared" si="62"/>
        <v>NO CUMPLE</v>
      </c>
      <c r="AL236" s="13" t="str">
        <f t="shared" si="63"/>
        <v>NO CUMPLE</v>
      </c>
      <c r="AM236" s="13" t="str">
        <f t="shared" si="64"/>
        <v>NO CUMPLE</v>
      </c>
      <c r="AN236" s="13" t="str">
        <f t="shared" si="65"/>
        <v>NO CUMPLE</v>
      </c>
      <c r="AO236" s="13" t="str">
        <f t="shared" si="66"/>
        <v>CUMPLE</v>
      </c>
      <c r="AP236" s="13" t="str">
        <f t="shared" si="67"/>
        <v>NO CUMPLE</v>
      </c>
    </row>
    <row r="237" spans="1:42" ht="15" hidden="1" x14ac:dyDescent="0.25">
      <c r="A237" t="s">
        <v>1941</v>
      </c>
      <c r="B237" t="s">
        <v>24</v>
      </c>
      <c r="C237" t="s">
        <v>181</v>
      </c>
      <c r="D237" t="s">
        <v>33</v>
      </c>
      <c r="E237" t="s">
        <v>182</v>
      </c>
      <c r="F237" t="s">
        <v>357</v>
      </c>
      <c r="G237" t="s">
        <v>25</v>
      </c>
      <c r="H237" t="s">
        <v>26</v>
      </c>
      <c r="I237" t="s">
        <v>35</v>
      </c>
      <c r="J237" t="s">
        <v>28</v>
      </c>
      <c r="K237" t="s">
        <v>307</v>
      </c>
      <c r="L237" t="s">
        <v>1942</v>
      </c>
      <c r="M237" t="s">
        <v>1943</v>
      </c>
      <c r="N237" t="s">
        <v>1944</v>
      </c>
      <c r="O237" t="s">
        <v>30</v>
      </c>
      <c r="P237" t="s">
        <v>44</v>
      </c>
      <c r="Q237" t="s">
        <v>45</v>
      </c>
      <c r="R237" t="s">
        <v>1945</v>
      </c>
      <c r="S237" t="s">
        <v>716</v>
      </c>
      <c r="T237" t="s">
        <v>1946</v>
      </c>
      <c r="U237" t="s">
        <v>1947</v>
      </c>
      <c r="V237" s="40">
        <v>0</v>
      </c>
      <c r="W237" s="40">
        <v>2.809027777777778E-2</v>
      </c>
      <c r="X237" s="40">
        <v>2.809027777777778E-2</v>
      </c>
      <c r="Y237" s="2" t="str">
        <f t="shared" si="57"/>
        <v/>
      </c>
      <c r="Z237" s="47" t="str">
        <f t="shared" si="68"/>
        <v>Cumplido</v>
      </c>
      <c r="AA237" s="8"/>
      <c r="AB237" s="8"/>
      <c r="AC237" s="8"/>
      <c r="AD237" s="8"/>
      <c r="AE237" s="8"/>
      <c r="AF237" s="42">
        <v>45234</v>
      </c>
      <c r="AG237" s="13" t="str">
        <f t="shared" si="58"/>
        <v>CUMPLE</v>
      </c>
      <c r="AH237" s="13" t="str">
        <f t="shared" si="59"/>
        <v>NO CUMPLE</v>
      </c>
      <c r="AI237" s="13" t="str">
        <f t="shared" si="60"/>
        <v>NO CUMPLE</v>
      </c>
      <c r="AJ237" s="13" t="str">
        <f t="shared" si="61"/>
        <v>NO CUMPLE</v>
      </c>
      <c r="AK237" s="13" t="str">
        <f t="shared" si="62"/>
        <v>NO CUMPLE</v>
      </c>
      <c r="AL237" s="13" t="str">
        <f t="shared" si="63"/>
        <v>CUMPLE</v>
      </c>
      <c r="AM237" s="13" t="str">
        <f t="shared" si="64"/>
        <v>NO CUMPLE</v>
      </c>
      <c r="AN237" s="13" t="str">
        <f t="shared" si="65"/>
        <v>NO CUMPLE</v>
      </c>
      <c r="AO237" s="13" t="str">
        <f t="shared" si="66"/>
        <v>NO CUMPLE</v>
      </c>
      <c r="AP237" s="13" t="str">
        <f t="shared" si="67"/>
        <v>NO CUMPLE</v>
      </c>
    </row>
    <row r="238" spans="1:42" ht="15" hidden="1" x14ac:dyDescent="0.25">
      <c r="A238" t="s">
        <v>1948</v>
      </c>
      <c r="B238" t="s">
        <v>24</v>
      </c>
      <c r="C238" t="s">
        <v>124</v>
      </c>
      <c r="D238" t="s">
        <v>33</v>
      </c>
      <c r="E238" t="s">
        <v>101</v>
      </c>
      <c r="F238" t="s">
        <v>357</v>
      </c>
      <c r="G238" t="s">
        <v>25</v>
      </c>
      <c r="H238" t="s">
        <v>26</v>
      </c>
      <c r="I238" t="s">
        <v>35</v>
      </c>
      <c r="J238" t="s">
        <v>28</v>
      </c>
      <c r="K238" t="s">
        <v>29</v>
      </c>
      <c r="L238" t="s">
        <v>592</v>
      </c>
      <c r="M238" t="s">
        <v>1949</v>
      </c>
      <c r="N238" t="s">
        <v>1950</v>
      </c>
      <c r="O238" t="s">
        <v>30</v>
      </c>
      <c r="P238" t="s">
        <v>44</v>
      </c>
      <c r="Q238" t="s">
        <v>45</v>
      </c>
      <c r="R238" t="s">
        <v>1951</v>
      </c>
      <c r="S238" t="s">
        <v>678</v>
      </c>
      <c r="T238" t="s">
        <v>1952</v>
      </c>
      <c r="U238" t="s">
        <v>1953</v>
      </c>
      <c r="V238" s="40">
        <v>0.51799768518518519</v>
      </c>
      <c r="W238" s="40">
        <v>0.61835648148148148</v>
      </c>
      <c r="X238" s="40">
        <v>0.10035879629629629</v>
      </c>
      <c r="Y238" s="2" t="str">
        <f t="shared" si="57"/>
        <v/>
      </c>
      <c r="Z238" s="47" t="str">
        <f t="shared" si="68"/>
        <v>Cumplido</v>
      </c>
      <c r="AA238" s="8"/>
      <c r="AB238" s="8"/>
      <c r="AC238" s="8"/>
      <c r="AD238" s="8"/>
      <c r="AE238" s="8"/>
      <c r="AF238" s="42">
        <v>45236</v>
      </c>
      <c r="AG238" s="13" t="str">
        <f t="shared" si="58"/>
        <v>NO CUMPLE</v>
      </c>
      <c r="AH238" s="13" t="str">
        <f t="shared" si="59"/>
        <v>CUMPLE</v>
      </c>
      <c r="AI238" s="13" t="str">
        <f t="shared" si="60"/>
        <v>NO CUMPLE</v>
      </c>
      <c r="AJ238" s="13" t="str">
        <f t="shared" si="61"/>
        <v>NO CUMPLE</v>
      </c>
      <c r="AK238" s="13" t="str">
        <f t="shared" si="62"/>
        <v>NO CUMPLE</v>
      </c>
      <c r="AL238" s="13" t="str">
        <f t="shared" si="63"/>
        <v>NO CUMPLE</v>
      </c>
      <c r="AM238" s="13" t="str">
        <f t="shared" si="64"/>
        <v>NO CUMPLE</v>
      </c>
      <c r="AN238" s="13" t="str">
        <f t="shared" si="65"/>
        <v>NO CUMPLE</v>
      </c>
      <c r="AO238" s="13" t="str">
        <f t="shared" si="66"/>
        <v>CUMPLE</v>
      </c>
      <c r="AP238" s="13" t="str">
        <f t="shared" si="67"/>
        <v>NO CUMPLE</v>
      </c>
    </row>
    <row r="239" spans="1:42" ht="15" hidden="1" x14ac:dyDescent="0.25">
      <c r="A239" t="s">
        <v>1954</v>
      </c>
      <c r="B239" t="s">
        <v>24</v>
      </c>
      <c r="C239" t="s">
        <v>129</v>
      </c>
      <c r="D239" t="s">
        <v>217</v>
      </c>
      <c r="E239" t="s">
        <v>90</v>
      </c>
      <c r="F239" t="s">
        <v>374</v>
      </c>
      <c r="G239" t="s">
        <v>39</v>
      </c>
      <c r="H239" t="s">
        <v>34</v>
      </c>
      <c r="I239" t="s">
        <v>40</v>
      </c>
      <c r="J239" t="s">
        <v>28</v>
      </c>
      <c r="K239" t="s">
        <v>171</v>
      </c>
      <c r="L239" t="s">
        <v>444</v>
      </c>
      <c r="M239" t="s">
        <v>1955</v>
      </c>
      <c r="N239" t="s">
        <v>1956</v>
      </c>
      <c r="O239" t="s">
        <v>30</v>
      </c>
      <c r="P239" t="s">
        <v>44</v>
      </c>
      <c r="Q239" t="s">
        <v>45</v>
      </c>
      <c r="R239" t="s">
        <v>1957</v>
      </c>
      <c r="S239" t="s">
        <v>678</v>
      </c>
      <c r="T239" t="s">
        <v>1958</v>
      </c>
      <c r="U239" t="s">
        <v>1959</v>
      </c>
      <c r="V239" s="40">
        <v>0.91390046296296301</v>
      </c>
      <c r="W239" s="40">
        <v>1.0097337962962962</v>
      </c>
      <c r="X239" s="40">
        <v>9.5833333333333326E-2</v>
      </c>
      <c r="Y239" s="2" t="str">
        <f t="shared" si="57"/>
        <v/>
      </c>
      <c r="Z239" s="47" t="str">
        <f t="shared" si="68"/>
        <v>Cumplido</v>
      </c>
      <c r="AA239" s="8"/>
      <c r="AB239" s="8"/>
      <c r="AC239" s="8"/>
      <c r="AD239" s="8"/>
      <c r="AE239" s="8"/>
      <c r="AF239" s="42">
        <v>45233</v>
      </c>
      <c r="AG239" s="13" t="str">
        <f t="shared" si="58"/>
        <v>NO CUMPLE</v>
      </c>
      <c r="AH239" s="13" t="str">
        <f t="shared" si="59"/>
        <v>CUMPLE</v>
      </c>
      <c r="AI239" s="13" t="str">
        <f t="shared" si="60"/>
        <v>NO CUMPLE</v>
      </c>
      <c r="AJ239" s="13" t="str">
        <f t="shared" si="61"/>
        <v>NO CUMPLE</v>
      </c>
      <c r="AK239" s="13" t="str">
        <f t="shared" si="62"/>
        <v>NO CUMPLE</v>
      </c>
      <c r="AL239" s="13" t="str">
        <f t="shared" si="63"/>
        <v>NO CUMPLE</v>
      </c>
      <c r="AM239" s="13" t="str">
        <f t="shared" si="64"/>
        <v>NO CUMPLE</v>
      </c>
      <c r="AN239" s="13" t="str">
        <f t="shared" si="65"/>
        <v>NO CUMPLE</v>
      </c>
      <c r="AO239" s="13" t="str">
        <f t="shared" si="66"/>
        <v>NO CUMPLE</v>
      </c>
      <c r="AP239" s="13" t="str">
        <f t="shared" si="67"/>
        <v>CUMPLE</v>
      </c>
    </row>
    <row r="240" spans="1:42" ht="15" hidden="1" x14ac:dyDescent="0.25">
      <c r="A240" t="s">
        <v>1960</v>
      </c>
      <c r="B240" t="s">
        <v>24</v>
      </c>
      <c r="C240" t="s">
        <v>128</v>
      </c>
      <c r="D240" t="s">
        <v>33</v>
      </c>
      <c r="E240" t="s">
        <v>66</v>
      </c>
      <c r="F240" t="s">
        <v>374</v>
      </c>
      <c r="G240" t="s">
        <v>39</v>
      </c>
      <c r="H240" t="s">
        <v>34</v>
      </c>
      <c r="I240" t="s">
        <v>40</v>
      </c>
      <c r="J240" t="s">
        <v>28</v>
      </c>
      <c r="K240" t="s">
        <v>155</v>
      </c>
      <c r="L240" t="s">
        <v>1961</v>
      </c>
      <c r="M240" t="s">
        <v>1962</v>
      </c>
      <c r="N240" t="s">
        <v>1963</v>
      </c>
      <c r="O240" t="s">
        <v>30</v>
      </c>
      <c r="P240" t="s">
        <v>36</v>
      </c>
      <c r="Q240" t="s">
        <v>54</v>
      </c>
      <c r="R240" t="s">
        <v>1964</v>
      </c>
      <c r="S240" t="s">
        <v>678</v>
      </c>
      <c r="T240" t="s">
        <v>598</v>
      </c>
      <c r="U240" t="s">
        <v>1965</v>
      </c>
      <c r="V240" s="40">
        <v>0.61127314814814815</v>
      </c>
      <c r="W240" s="40">
        <v>0.6743055555555556</v>
      </c>
      <c r="X240" s="40">
        <v>6.3032407407407412E-2</v>
      </c>
      <c r="Y240" s="2" t="str">
        <f>IF(J240="Incidente de Cliente",IF($X240&lt;=$AT$2,"Cumplido","Incumplido"),"")</f>
        <v/>
      </c>
      <c r="Z240" s="47" t="str">
        <f t="shared" si="68"/>
        <v>Cumplido</v>
      </c>
      <c r="AA240" s="8"/>
      <c r="AB240" s="8"/>
      <c r="AC240" s="8"/>
      <c r="AD240" s="8"/>
      <c r="AE240" s="8"/>
      <c r="AF240" s="42">
        <v>45234</v>
      </c>
      <c r="AG240" s="13" t="str">
        <f t="shared" si="58"/>
        <v>NO CUMPLE</v>
      </c>
      <c r="AH240" s="13" t="str">
        <f t="shared" si="59"/>
        <v>CUMPLE</v>
      </c>
      <c r="AI240" s="13" t="str">
        <f t="shared" si="60"/>
        <v>NO CUMPLE</v>
      </c>
      <c r="AJ240" s="13" t="str">
        <f t="shared" si="61"/>
        <v>NO CUMPLE</v>
      </c>
      <c r="AK240" s="13" t="str">
        <f t="shared" si="62"/>
        <v>NO CUMPLE</v>
      </c>
      <c r="AL240" s="13" t="str">
        <f t="shared" si="63"/>
        <v>NO CUMPLE</v>
      </c>
      <c r="AM240" s="13" t="str">
        <f t="shared" si="64"/>
        <v>NO CUMPLE</v>
      </c>
      <c r="AN240" s="13" t="str">
        <f t="shared" si="65"/>
        <v>NO CUMPLE</v>
      </c>
      <c r="AO240" s="13" t="str">
        <f t="shared" si="66"/>
        <v>CUMPLE</v>
      </c>
      <c r="AP240" s="13" t="str">
        <f t="shared" si="67"/>
        <v>NO CUMPLE</v>
      </c>
    </row>
    <row r="241" spans="1:42" ht="15" hidden="1" x14ac:dyDescent="0.25">
      <c r="A241" t="s">
        <v>1966</v>
      </c>
      <c r="B241" t="s">
        <v>117</v>
      </c>
      <c r="C241" t="s">
        <v>60</v>
      </c>
      <c r="D241" t="s">
        <v>58</v>
      </c>
      <c r="E241" t="s">
        <v>504</v>
      </c>
      <c r="F241" t="s">
        <v>505</v>
      </c>
      <c r="G241" t="s">
        <v>59</v>
      </c>
      <c r="H241" t="s">
        <v>78</v>
      </c>
      <c r="I241" t="s">
        <v>27</v>
      </c>
      <c r="J241" t="s">
        <v>28</v>
      </c>
      <c r="K241" t="s">
        <v>215</v>
      </c>
      <c r="L241" t="s">
        <v>506</v>
      </c>
      <c r="M241" t="s">
        <v>1967</v>
      </c>
      <c r="N241" t="s">
        <v>1968</v>
      </c>
      <c r="O241" t="s">
        <v>30</v>
      </c>
      <c r="P241" t="s">
        <v>44</v>
      </c>
      <c r="Q241" t="s">
        <v>45</v>
      </c>
      <c r="R241" t="s">
        <v>1969</v>
      </c>
      <c r="S241" t="s">
        <v>716</v>
      </c>
      <c r="T241" t="s">
        <v>506</v>
      </c>
      <c r="U241"/>
      <c r="V241" s="40">
        <v>9.4675925925925917E-3</v>
      </c>
      <c r="W241" s="40">
        <v>1.0659722222222221E-2</v>
      </c>
      <c r="X241" s="40">
        <v>1.1921296296296296E-3</v>
      </c>
      <c r="Y241" s="2" t="str">
        <f t="shared" si="57"/>
        <v/>
      </c>
      <c r="Z241" s="47" t="str">
        <f t="shared" si="68"/>
        <v>Cumplido</v>
      </c>
      <c r="AA241" s="8"/>
      <c r="AB241" s="8"/>
      <c r="AC241" s="8"/>
      <c r="AD241" s="8"/>
      <c r="AE241" s="8"/>
      <c r="AF241" s="42">
        <v>45234</v>
      </c>
      <c r="AG241" s="13" t="str">
        <f t="shared" si="58"/>
        <v>CUMPLE</v>
      </c>
      <c r="AH241" s="13" t="str">
        <f t="shared" si="59"/>
        <v>NO CUMPLE</v>
      </c>
      <c r="AI241" s="13" t="str">
        <f t="shared" si="60"/>
        <v>NO CUMPLE</v>
      </c>
      <c r="AJ241" s="13" t="str">
        <f t="shared" si="61"/>
        <v>NO CUMPLE</v>
      </c>
      <c r="AK241" s="13" t="str">
        <f t="shared" si="62"/>
        <v>NO CUMPLE</v>
      </c>
      <c r="AL241" s="13" t="str">
        <f t="shared" si="63"/>
        <v>CUMPLE</v>
      </c>
      <c r="AM241" s="13" t="str">
        <f t="shared" si="64"/>
        <v>NO CUMPLE</v>
      </c>
      <c r="AN241" s="13" t="str">
        <f t="shared" si="65"/>
        <v>NO CUMPLE</v>
      </c>
      <c r="AO241" s="13" t="str">
        <f t="shared" si="66"/>
        <v>NO CUMPLE</v>
      </c>
      <c r="AP241" s="13" t="str">
        <f t="shared" si="67"/>
        <v>NO CUMPLE</v>
      </c>
    </row>
    <row r="242" spans="1:42" ht="15" hidden="1" x14ac:dyDescent="0.25">
      <c r="A242" t="s">
        <v>1970</v>
      </c>
      <c r="B242" t="s">
        <v>117</v>
      </c>
      <c r="C242" t="s">
        <v>60</v>
      </c>
      <c r="D242" t="s">
        <v>58</v>
      </c>
      <c r="E242" t="s">
        <v>504</v>
      </c>
      <c r="F242" t="s">
        <v>505</v>
      </c>
      <c r="G242" t="s">
        <v>59</v>
      </c>
      <c r="H242" t="s">
        <v>78</v>
      </c>
      <c r="I242" t="s">
        <v>27</v>
      </c>
      <c r="J242" t="s">
        <v>28</v>
      </c>
      <c r="K242" t="s">
        <v>215</v>
      </c>
      <c r="L242" t="s">
        <v>506</v>
      </c>
      <c r="M242" t="s">
        <v>1971</v>
      </c>
      <c r="N242" t="s">
        <v>1972</v>
      </c>
      <c r="O242" t="s">
        <v>30</v>
      </c>
      <c r="P242" t="s">
        <v>44</v>
      </c>
      <c r="Q242" t="s">
        <v>45</v>
      </c>
      <c r="R242" t="s">
        <v>1973</v>
      </c>
      <c r="S242" t="s">
        <v>716</v>
      </c>
      <c r="T242" t="s">
        <v>506</v>
      </c>
      <c r="U242"/>
      <c r="V242" s="40">
        <v>8.5532407407407415E-3</v>
      </c>
      <c r="W242" s="40">
        <v>9.8611111111111104E-3</v>
      </c>
      <c r="X242" s="40">
        <v>1.3078703703703705E-3</v>
      </c>
      <c r="Y242" s="2" t="str">
        <f t="shared" si="57"/>
        <v/>
      </c>
      <c r="Z242" s="47" t="str">
        <f t="shared" si="68"/>
        <v>Cumplido</v>
      </c>
      <c r="AA242" s="8"/>
      <c r="AB242" s="8"/>
      <c r="AC242" s="8"/>
      <c r="AD242" s="8"/>
      <c r="AE242" s="8"/>
      <c r="AF242" s="42">
        <v>45234</v>
      </c>
      <c r="AG242" s="13" t="str">
        <f t="shared" si="58"/>
        <v>CUMPLE</v>
      </c>
      <c r="AH242" s="13" t="str">
        <f t="shared" si="59"/>
        <v>NO CUMPLE</v>
      </c>
      <c r="AI242" s="13" t="str">
        <f t="shared" si="60"/>
        <v>NO CUMPLE</v>
      </c>
      <c r="AJ242" s="13" t="str">
        <f t="shared" si="61"/>
        <v>NO CUMPLE</v>
      </c>
      <c r="AK242" s="13" t="str">
        <f t="shared" si="62"/>
        <v>NO CUMPLE</v>
      </c>
      <c r="AL242" s="13" t="str">
        <f t="shared" si="63"/>
        <v>CUMPLE</v>
      </c>
      <c r="AM242" s="13" t="str">
        <f t="shared" si="64"/>
        <v>NO CUMPLE</v>
      </c>
      <c r="AN242" s="13" t="str">
        <f t="shared" si="65"/>
        <v>NO CUMPLE</v>
      </c>
      <c r="AO242" s="13" t="str">
        <f t="shared" si="66"/>
        <v>NO CUMPLE</v>
      </c>
      <c r="AP242" s="13" t="str">
        <f t="shared" si="67"/>
        <v>NO CUMPLE</v>
      </c>
    </row>
    <row r="243" spans="1:42" ht="15" hidden="1" x14ac:dyDescent="0.25">
      <c r="A243" t="s">
        <v>1974</v>
      </c>
      <c r="B243" t="s">
        <v>117</v>
      </c>
      <c r="C243" t="s">
        <v>60</v>
      </c>
      <c r="D243" t="s">
        <v>58</v>
      </c>
      <c r="E243" t="s">
        <v>504</v>
      </c>
      <c r="F243" t="s">
        <v>505</v>
      </c>
      <c r="G243" t="s">
        <v>59</v>
      </c>
      <c r="H243" t="s">
        <v>78</v>
      </c>
      <c r="I243" t="s">
        <v>27</v>
      </c>
      <c r="J243" t="s">
        <v>28</v>
      </c>
      <c r="K243" t="s">
        <v>215</v>
      </c>
      <c r="L243" t="s">
        <v>506</v>
      </c>
      <c r="M243" t="s">
        <v>1975</v>
      </c>
      <c r="N243" t="s">
        <v>1976</v>
      </c>
      <c r="O243" t="s">
        <v>30</v>
      </c>
      <c r="P243" t="s">
        <v>44</v>
      </c>
      <c r="Q243" t="s">
        <v>45</v>
      </c>
      <c r="R243" t="s">
        <v>1977</v>
      </c>
      <c r="S243" t="s">
        <v>716</v>
      </c>
      <c r="T243" t="s">
        <v>506</v>
      </c>
      <c r="U243"/>
      <c r="V243" s="40">
        <v>6.8634259259259256E-3</v>
      </c>
      <c r="W243" s="40">
        <v>7.2916666666666659E-3</v>
      </c>
      <c r="X243" s="40">
        <v>4.2824074074074075E-4</v>
      </c>
      <c r="Y243" s="2" t="str">
        <f t="shared" si="57"/>
        <v/>
      </c>
      <c r="Z243" s="47" t="str">
        <f t="shared" si="68"/>
        <v>Cumplido</v>
      </c>
      <c r="AA243" s="8"/>
      <c r="AB243" s="8"/>
      <c r="AC243" s="8"/>
      <c r="AD243" s="8"/>
      <c r="AE243" s="8"/>
      <c r="AF243" s="42">
        <v>45234</v>
      </c>
      <c r="AG243" s="13" t="str">
        <f t="shared" si="58"/>
        <v>CUMPLE</v>
      </c>
      <c r="AH243" s="13" t="str">
        <f t="shared" si="59"/>
        <v>NO CUMPLE</v>
      </c>
      <c r="AI243" s="13" t="str">
        <f t="shared" si="60"/>
        <v>NO CUMPLE</v>
      </c>
      <c r="AJ243" s="13" t="str">
        <f t="shared" si="61"/>
        <v>NO CUMPLE</v>
      </c>
      <c r="AK243" s="13" t="str">
        <f t="shared" si="62"/>
        <v>NO CUMPLE</v>
      </c>
      <c r="AL243" s="13" t="str">
        <f t="shared" si="63"/>
        <v>CUMPLE</v>
      </c>
      <c r="AM243" s="13" t="str">
        <f t="shared" si="64"/>
        <v>NO CUMPLE</v>
      </c>
      <c r="AN243" s="13" t="str">
        <f t="shared" si="65"/>
        <v>NO CUMPLE</v>
      </c>
      <c r="AO243" s="13" t="str">
        <f t="shared" si="66"/>
        <v>NO CUMPLE</v>
      </c>
      <c r="AP243" s="13" t="str">
        <f t="shared" si="67"/>
        <v>NO CUMPLE</v>
      </c>
    </row>
    <row r="244" spans="1:42" ht="15" hidden="1" x14ac:dyDescent="0.25">
      <c r="A244" t="s">
        <v>1978</v>
      </c>
      <c r="B244" t="s">
        <v>32</v>
      </c>
      <c r="C244" t="s">
        <v>74</v>
      </c>
      <c r="D244" t="s">
        <v>58</v>
      </c>
      <c r="E244" t="s">
        <v>118</v>
      </c>
      <c r="F244" t="s">
        <v>367</v>
      </c>
      <c r="G244" t="s">
        <v>39</v>
      </c>
      <c r="H244" t="s">
        <v>34</v>
      </c>
      <c r="I244" t="s">
        <v>40</v>
      </c>
      <c r="J244" t="s">
        <v>28</v>
      </c>
      <c r="K244" t="s">
        <v>215</v>
      </c>
      <c r="L244" t="s">
        <v>1979</v>
      </c>
      <c r="M244" t="s">
        <v>1980</v>
      </c>
      <c r="N244" t="s">
        <v>1981</v>
      </c>
      <c r="O244" t="s">
        <v>30</v>
      </c>
      <c r="P244" t="s">
        <v>44</v>
      </c>
      <c r="Q244" t="s">
        <v>45</v>
      </c>
      <c r="R244" t="s">
        <v>1982</v>
      </c>
      <c r="S244" t="s">
        <v>716</v>
      </c>
      <c r="T244" t="s">
        <v>1983</v>
      </c>
      <c r="U244" t="s">
        <v>452</v>
      </c>
      <c r="V244" s="40">
        <v>0</v>
      </c>
      <c r="W244" s="40">
        <v>0</v>
      </c>
      <c r="X244" s="40">
        <v>0</v>
      </c>
      <c r="Y244" s="2" t="str">
        <f t="shared" si="57"/>
        <v/>
      </c>
      <c r="Z244" s="47" t="str">
        <f t="shared" si="68"/>
        <v>Cumplido</v>
      </c>
      <c r="AA244" s="8"/>
      <c r="AB244" s="8"/>
      <c r="AC244" s="8"/>
      <c r="AD244" s="8"/>
      <c r="AE244" s="8"/>
      <c r="AF244" s="42">
        <v>45234</v>
      </c>
      <c r="AG244" s="13" t="str">
        <f t="shared" si="58"/>
        <v>CUMPLE</v>
      </c>
      <c r="AH244" s="13" t="str">
        <f t="shared" si="59"/>
        <v>NO CUMPLE</v>
      </c>
      <c r="AI244" s="13" t="str">
        <f t="shared" si="60"/>
        <v>NO CUMPLE</v>
      </c>
      <c r="AJ244" s="13" t="str">
        <f t="shared" si="61"/>
        <v>NO CUMPLE</v>
      </c>
      <c r="AK244" s="13" t="str">
        <f t="shared" si="62"/>
        <v>NO CUMPLE</v>
      </c>
      <c r="AL244" s="13" t="str">
        <f t="shared" si="63"/>
        <v>CUMPLE</v>
      </c>
      <c r="AM244" s="13" t="str">
        <f t="shared" si="64"/>
        <v>NO CUMPLE</v>
      </c>
      <c r="AN244" s="13" t="str">
        <f t="shared" si="65"/>
        <v>NO CUMPLE</v>
      </c>
      <c r="AO244" s="13" t="str">
        <f t="shared" si="66"/>
        <v>NO CUMPLE</v>
      </c>
      <c r="AP244" s="13" t="str">
        <f t="shared" si="67"/>
        <v>NO CUMPLE</v>
      </c>
    </row>
    <row r="245" spans="1:42" ht="15" hidden="1" x14ac:dyDescent="0.25">
      <c r="A245" t="s">
        <v>1984</v>
      </c>
      <c r="B245" t="s">
        <v>32</v>
      </c>
      <c r="C245" t="s">
        <v>74</v>
      </c>
      <c r="D245" t="s">
        <v>58</v>
      </c>
      <c r="E245" t="s">
        <v>118</v>
      </c>
      <c r="F245" t="s">
        <v>367</v>
      </c>
      <c r="G245" t="s">
        <v>39</v>
      </c>
      <c r="H245" t="s">
        <v>34</v>
      </c>
      <c r="I245" t="s">
        <v>40</v>
      </c>
      <c r="J245" t="s">
        <v>28</v>
      </c>
      <c r="K245" t="s">
        <v>215</v>
      </c>
      <c r="L245" t="s">
        <v>614</v>
      </c>
      <c r="M245" t="s">
        <v>1985</v>
      </c>
      <c r="N245" t="s">
        <v>1986</v>
      </c>
      <c r="O245" t="s">
        <v>30</v>
      </c>
      <c r="P245" t="s">
        <v>44</v>
      </c>
      <c r="Q245" t="s">
        <v>45</v>
      </c>
      <c r="R245" t="s">
        <v>1987</v>
      </c>
      <c r="S245" t="s">
        <v>716</v>
      </c>
      <c r="T245" t="s">
        <v>615</v>
      </c>
      <c r="U245" t="s">
        <v>452</v>
      </c>
      <c r="V245" s="40">
        <v>0</v>
      </c>
      <c r="W245" s="40">
        <v>0</v>
      </c>
      <c r="X245" s="40">
        <v>0</v>
      </c>
      <c r="Y245" s="2" t="str">
        <f t="shared" si="57"/>
        <v/>
      </c>
      <c r="Z245" s="47" t="str">
        <f t="shared" si="68"/>
        <v>Cumplido</v>
      </c>
      <c r="AA245" s="8"/>
      <c r="AB245" s="8"/>
      <c r="AC245" s="8"/>
      <c r="AD245" s="8"/>
      <c r="AE245" s="8"/>
      <c r="AF245" s="42">
        <v>45234</v>
      </c>
      <c r="AG245" s="13" t="str">
        <f t="shared" si="58"/>
        <v>CUMPLE</v>
      </c>
      <c r="AH245" s="13" t="str">
        <f t="shared" si="59"/>
        <v>NO CUMPLE</v>
      </c>
      <c r="AI245" s="13" t="str">
        <f t="shared" si="60"/>
        <v>NO CUMPLE</v>
      </c>
      <c r="AJ245" s="13" t="str">
        <f t="shared" si="61"/>
        <v>NO CUMPLE</v>
      </c>
      <c r="AK245" s="13" t="str">
        <f t="shared" si="62"/>
        <v>NO CUMPLE</v>
      </c>
      <c r="AL245" s="13" t="str">
        <f t="shared" si="63"/>
        <v>CUMPLE</v>
      </c>
      <c r="AM245" s="13" t="str">
        <f t="shared" si="64"/>
        <v>NO CUMPLE</v>
      </c>
      <c r="AN245" s="13" t="str">
        <f t="shared" si="65"/>
        <v>NO CUMPLE</v>
      </c>
      <c r="AO245" s="13" t="str">
        <f t="shared" si="66"/>
        <v>NO CUMPLE</v>
      </c>
      <c r="AP245" s="13" t="str">
        <f t="shared" si="67"/>
        <v>NO CUMPLE</v>
      </c>
    </row>
    <row r="246" spans="1:42" ht="15" hidden="1" x14ac:dyDescent="0.25">
      <c r="A246" t="s">
        <v>1988</v>
      </c>
      <c r="B246" t="s">
        <v>32</v>
      </c>
      <c r="C246" t="s">
        <v>74</v>
      </c>
      <c r="D246" t="s">
        <v>58</v>
      </c>
      <c r="E246" t="s">
        <v>118</v>
      </c>
      <c r="F246" t="s">
        <v>367</v>
      </c>
      <c r="G246" t="s">
        <v>39</v>
      </c>
      <c r="H246" t="s">
        <v>34</v>
      </c>
      <c r="I246" t="s">
        <v>40</v>
      </c>
      <c r="J246" t="s">
        <v>28</v>
      </c>
      <c r="K246" t="s">
        <v>215</v>
      </c>
      <c r="L246" t="s">
        <v>1989</v>
      </c>
      <c r="M246" t="s">
        <v>1990</v>
      </c>
      <c r="N246" t="s">
        <v>1991</v>
      </c>
      <c r="O246" t="s">
        <v>30</v>
      </c>
      <c r="P246" t="s">
        <v>44</v>
      </c>
      <c r="Q246" t="s">
        <v>45</v>
      </c>
      <c r="R246" t="s">
        <v>1992</v>
      </c>
      <c r="S246" t="s">
        <v>716</v>
      </c>
      <c r="T246" t="s">
        <v>595</v>
      </c>
      <c r="U246" t="s">
        <v>452</v>
      </c>
      <c r="V246" s="40">
        <v>2.673611111111111E-3</v>
      </c>
      <c r="W246" s="40">
        <v>3.7847222222222223E-3</v>
      </c>
      <c r="X246" s="40">
        <v>1.1111111111111111E-3</v>
      </c>
      <c r="Y246" s="2" t="str">
        <f t="shared" si="57"/>
        <v/>
      </c>
      <c r="Z246" s="47" t="str">
        <f t="shared" si="68"/>
        <v>Cumplido</v>
      </c>
      <c r="AA246" s="8"/>
      <c r="AB246" s="8"/>
      <c r="AC246" s="8"/>
      <c r="AD246" s="8"/>
      <c r="AE246" s="8"/>
      <c r="AF246" s="42">
        <v>45234</v>
      </c>
      <c r="AG246" s="13" t="str">
        <f t="shared" si="58"/>
        <v>CUMPLE</v>
      </c>
      <c r="AH246" s="13" t="str">
        <f t="shared" si="59"/>
        <v>NO CUMPLE</v>
      </c>
      <c r="AI246" s="13" t="str">
        <f t="shared" si="60"/>
        <v>NO CUMPLE</v>
      </c>
      <c r="AJ246" s="13" t="str">
        <f t="shared" si="61"/>
        <v>NO CUMPLE</v>
      </c>
      <c r="AK246" s="13" t="str">
        <f t="shared" si="62"/>
        <v>NO CUMPLE</v>
      </c>
      <c r="AL246" s="13" t="str">
        <f t="shared" si="63"/>
        <v>CUMPLE</v>
      </c>
      <c r="AM246" s="13" t="str">
        <f t="shared" si="64"/>
        <v>NO CUMPLE</v>
      </c>
      <c r="AN246" s="13" t="str">
        <f t="shared" si="65"/>
        <v>NO CUMPLE</v>
      </c>
      <c r="AO246" s="13" t="str">
        <f t="shared" si="66"/>
        <v>NO CUMPLE</v>
      </c>
      <c r="AP246" s="13" t="str">
        <f t="shared" si="67"/>
        <v>NO CUMPLE</v>
      </c>
    </row>
    <row r="247" spans="1:42" ht="15" hidden="1" x14ac:dyDescent="0.25">
      <c r="A247" t="s">
        <v>1993</v>
      </c>
      <c r="B247" t="s">
        <v>62</v>
      </c>
      <c r="C247" t="s">
        <v>126</v>
      </c>
      <c r="D247" t="s">
        <v>309</v>
      </c>
      <c r="E247" t="s">
        <v>1876</v>
      </c>
      <c r="F247" t="s">
        <v>140</v>
      </c>
      <c r="G247" t="s">
        <v>64</v>
      </c>
      <c r="H247" t="s">
        <v>34</v>
      </c>
      <c r="I247" t="s">
        <v>40</v>
      </c>
      <c r="J247" t="s">
        <v>56</v>
      </c>
      <c r="K247" t="s">
        <v>48</v>
      </c>
      <c r="L247" t="s">
        <v>622</v>
      </c>
      <c r="M247" t="s">
        <v>1994</v>
      </c>
      <c r="N247" t="s">
        <v>1994</v>
      </c>
      <c r="O247" t="s">
        <v>30</v>
      </c>
      <c r="P247" t="s">
        <v>36</v>
      </c>
      <c r="Q247" t="s">
        <v>54</v>
      </c>
      <c r="R247" t="s">
        <v>1995</v>
      </c>
      <c r="S247" t="s">
        <v>716</v>
      </c>
      <c r="T247" t="s">
        <v>637</v>
      </c>
      <c r="U247"/>
      <c r="V247" s="40">
        <v>4.3310185185185181E-2</v>
      </c>
      <c r="W247" s="40">
        <v>0.12805555555555556</v>
      </c>
      <c r="X247" s="40">
        <v>8.4745370370370374E-2</v>
      </c>
      <c r="Y247" s="2" t="str">
        <f t="shared" si="57"/>
        <v>Cumplido</v>
      </c>
      <c r="Z247" s="47" t="str">
        <f t="shared" si="68"/>
        <v/>
      </c>
      <c r="AA247" s="8"/>
      <c r="AB247" s="8" t="str">
        <f>IF($H247="1-Crítica",IF($X247&lt;=$AT$5,"Cumplido", "Incumplido"),"")</f>
        <v/>
      </c>
      <c r="AC247" s="8" t="str">
        <f>IF($H247="2-Alta",IF($X247&lt;=$AT$6, "Cumplido", "Incumplido"),"")</f>
        <v/>
      </c>
      <c r="AD247" s="8" t="str">
        <f>IF($H247="3-Medio",IF($X247&lt;=$AT$7, "Cumplido", "Incumplido"),"")</f>
        <v/>
      </c>
      <c r="AE247" s="8" t="str">
        <f>IF($H247="4-Baja",IF($X247&lt;=$AT$8, "Cumplido", "Incumplido"),"")</f>
        <v>Cumplido</v>
      </c>
      <c r="AF247" s="42">
        <v>45234</v>
      </c>
      <c r="AG247" s="13" t="str">
        <f t="shared" si="58"/>
        <v>NO CUMPLE</v>
      </c>
      <c r="AH247" s="13" t="str">
        <f t="shared" si="59"/>
        <v>CUMPLE</v>
      </c>
      <c r="AI247" s="13" t="str">
        <f t="shared" si="60"/>
        <v>NO CUMPLE</v>
      </c>
      <c r="AJ247" s="13" t="str">
        <f t="shared" si="61"/>
        <v>NO CUMPLE</v>
      </c>
      <c r="AK247" s="13" t="str">
        <f t="shared" si="62"/>
        <v>NO CUMPLE</v>
      </c>
      <c r="AL247" s="13" t="str">
        <f t="shared" si="63"/>
        <v>NO CUMPLE</v>
      </c>
      <c r="AM247" s="13" t="str">
        <f t="shared" si="64"/>
        <v>CUMPLE</v>
      </c>
      <c r="AN247" s="13" t="str">
        <f t="shared" si="65"/>
        <v>NO CUMPLE</v>
      </c>
      <c r="AO247" s="13" t="str">
        <f t="shared" si="66"/>
        <v>NO CUMPLE</v>
      </c>
      <c r="AP247" s="13" t="str">
        <f t="shared" si="67"/>
        <v>NO CUMPLE</v>
      </c>
    </row>
    <row r="248" spans="1:42" ht="15" hidden="1" x14ac:dyDescent="0.25">
      <c r="A248" t="s">
        <v>1996</v>
      </c>
      <c r="B248" t="s">
        <v>24</v>
      </c>
      <c r="C248" t="s">
        <v>129</v>
      </c>
      <c r="D248" t="s">
        <v>33</v>
      </c>
      <c r="E248" t="s">
        <v>90</v>
      </c>
      <c r="F248" t="s">
        <v>418</v>
      </c>
      <c r="G248" t="s">
        <v>25</v>
      </c>
      <c r="H248" t="s">
        <v>26</v>
      </c>
      <c r="I248" t="s">
        <v>35</v>
      </c>
      <c r="J248" t="s">
        <v>28</v>
      </c>
      <c r="K248" t="s">
        <v>215</v>
      </c>
      <c r="L248" t="s">
        <v>1997</v>
      </c>
      <c r="M248" t="s">
        <v>1998</v>
      </c>
      <c r="N248" t="s">
        <v>1999</v>
      </c>
      <c r="O248" t="s">
        <v>30</v>
      </c>
      <c r="P248" t="s">
        <v>44</v>
      </c>
      <c r="Q248" t="s">
        <v>45</v>
      </c>
      <c r="R248" t="s">
        <v>2000</v>
      </c>
      <c r="S248" t="s">
        <v>678</v>
      </c>
      <c r="T248" t="s">
        <v>2001</v>
      </c>
      <c r="U248" t="s">
        <v>2002</v>
      </c>
      <c r="V248" s="40">
        <v>0.91431712962962963</v>
      </c>
      <c r="W248" s="40">
        <v>1.0506018518518518</v>
      </c>
      <c r="X248" s="40">
        <v>0.13628472222222224</v>
      </c>
      <c r="Y248" s="2" t="str">
        <f t="shared" si="57"/>
        <v/>
      </c>
      <c r="Z248" s="47" t="str">
        <f t="shared" si="68"/>
        <v>Cumplido</v>
      </c>
      <c r="AA248" s="8"/>
      <c r="AB248" s="8"/>
      <c r="AC248" s="8"/>
      <c r="AD248" s="8"/>
      <c r="AE248" s="8"/>
      <c r="AF248" s="42">
        <v>45235</v>
      </c>
      <c r="AG248" s="13" t="str">
        <f t="shared" si="58"/>
        <v>NO CUMPLE</v>
      </c>
      <c r="AH248" s="13" t="str">
        <f t="shared" si="59"/>
        <v>CUMPLE</v>
      </c>
      <c r="AI248" s="13" t="str">
        <f t="shared" si="60"/>
        <v>NO CUMPLE</v>
      </c>
      <c r="AJ248" s="13" t="str">
        <f t="shared" si="61"/>
        <v>NO CUMPLE</v>
      </c>
      <c r="AK248" s="13" t="str">
        <f t="shared" si="62"/>
        <v>NO CUMPLE</v>
      </c>
      <c r="AL248" s="13" t="str">
        <f t="shared" si="63"/>
        <v>NO CUMPLE</v>
      </c>
      <c r="AM248" s="13" t="str">
        <f t="shared" si="64"/>
        <v>NO CUMPLE</v>
      </c>
      <c r="AN248" s="13" t="str">
        <f t="shared" si="65"/>
        <v>NO CUMPLE</v>
      </c>
      <c r="AO248" s="13" t="str">
        <f t="shared" si="66"/>
        <v>NO CUMPLE</v>
      </c>
      <c r="AP248" s="13" t="str">
        <f t="shared" si="67"/>
        <v>CUMPLE</v>
      </c>
    </row>
    <row r="249" spans="1:42" ht="15" hidden="1" x14ac:dyDescent="0.25">
      <c r="A249" t="s">
        <v>2003</v>
      </c>
      <c r="B249" t="s">
        <v>24</v>
      </c>
      <c r="C249" t="s">
        <v>126</v>
      </c>
      <c r="D249" t="s">
        <v>33</v>
      </c>
      <c r="E249" t="s">
        <v>1876</v>
      </c>
      <c r="F249" t="s">
        <v>357</v>
      </c>
      <c r="G249" t="s">
        <v>25</v>
      </c>
      <c r="H249" t="s">
        <v>26</v>
      </c>
      <c r="I249" t="s">
        <v>35</v>
      </c>
      <c r="J249" t="s">
        <v>56</v>
      </c>
      <c r="K249" t="s">
        <v>29</v>
      </c>
      <c r="L249" t="s">
        <v>2004</v>
      </c>
      <c r="M249" t="s">
        <v>2005</v>
      </c>
      <c r="N249" t="s">
        <v>2006</v>
      </c>
      <c r="O249" t="s">
        <v>30</v>
      </c>
      <c r="P249" t="s">
        <v>36</v>
      </c>
      <c r="Q249" t="s">
        <v>2007</v>
      </c>
      <c r="R249" t="s">
        <v>2008</v>
      </c>
      <c r="S249" t="s">
        <v>716</v>
      </c>
      <c r="T249" t="s">
        <v>2009</v>
      </c>
      <c r="U249"/>
      <c r="V249" s="40">
        <v>1.2731481481481483E-3</v>
      </c>
      <c r="W249" s="40">
        <v>7.6805555555555557E-2</v>
      </c>
      <c r="X249" s="40">
        <v>7.5532407407407409E-2</v>
      </c>
      <c r="Y249" s="2" t="str">
        <f t="shared" si="57"/>
        <v>Cumplido</v>
      </c>
      <c r="Z249" s="47" t="str">
        <f t="shared" si="68"/>
        <v/>
      </c>
      <c r="AA249" s="8"/>
      <c r="AB249" s="8" t="str">
        <f>IF($H249="1-Crítica",IF($X249&lt;=$AT$5,"Cumplido", "Incumplido"),"")</f>
        <v/>
      </c>
      <c r="AC249" s="8" t="str">
        <f>IF($H249="2-Alta",IF($X249&lt;=$AT$6, "Cumplido", "Incumplido"),"")</f>
        <v/>
      </c>
      <c r="AD249" s="8" t="str">
        <f>IF($H249="3-Medio",IF($X249&lt;=$AT$7, "Cumplido", "Incumplido"),"")</f>
        <v>Cumplido</v>
      </c>
      <c r="AE249" s="8" t="str">
        <f>IF($H249="4-Baja",IF($X249&lt;=$AT$8, "Cumplido", "Incumplido"),"")</f>
        <v/>
      </c>
      <c r="AF249" s="42">
        <v>45234</v>
      </c>
      <c r="AG249" s="13" t="str">
        <f t="shared" si="58"/>
        <v>NO CUMPLE</v>
      </c>
      <c r="AH249" s="13" t="str">
        <f t="shared" si="59"/>
        <v>CUMPLE</v>
      </c>
      <c r="AI249" s="13" t="str">
        <f t="shared" si="60"/>
        <v>NO CUMPLE</v>
      </c>
      <c r="AJ249" s="13" t="str">
        <f t="shared" si="61"/>
        <v>NO CUMPLE</v>
      </c>
      <c r="AK249" s="13" t="str">
        <f t="shared" si="62"/>
        <v>NO CUMPLE</v>
      </c>
      <c r="AL249" s="13" t="str">
        <f t="shared" si="63"/>
        <v>NO CUMPLE</v>
      </c>
      <c r="AM249" s="13" t="str">
        <f t="shared" si="64"/>
        <v>CUMPLE</v>
      </c>
      <c r="AN249" s="13" t="str">
        <f t="shared" si="65"/>
        <v>NO CUMPLE</v>
      </c>
      <c r="AO249" s="13" t="str">
        <f t="shared" si="66"/>
        <v>NO CUMPLE</v>
      </c>
      <c r="AP249" s="13" t="str">
        <f t="shared" si="67"/>
        <v>NO CUMPLE</v>
      </c>
    </row>
    <row r="250" spans="1:42" ht="15" hidden="1" x14ac:dyDescent="0.25">
      <c r="A250" t="s">
        <v>2010</v>
      </c>
      <c r="B250" t="s">
        <v>38</v>
      </c>
      <c r="C250" t="s">
        <v>124</v>
      </c>
      <c r="D250" t="s">
        <v>124</v>
      </c>
      <c r="E250" t="s">
        <v>47</v>
      </c>
      <c r="F250" t="s">
        <v>143</v>
      </c>
      <c r="G250" t="s">
        <v>39</v>
      </c>
      <c r="H250" t="s">
        <v>34</v>
      </c>
      <c r="I250" t="s">
        <v>40</v>
      </c>
      <c r="J250" t="s">
        <v>28</v>
      </c>
      <c r="K250" t="s">
        <v>171</v>
      </c>
      <c r="L250" t="s">
        <v>2011</v>
      </c>
      <c r="M250" t="s">
        <v>2012</v>
      </c>
      <c r="N250" t="s">
        <v>2013</v>
      </c>
      <c r="O250" t="s">
        <v>30</v>
      </c>
      <c r="P250" t="s">
        <v>44</v>
      </c>
      <c r="Q250" t="s">
        <v>45</v>
      </c>
      <c r="R250" t="s">
        <v>2014</v>
      </c>
      <c r="S250" t="s">
        <v>716</v>
      </c>
      <c r="T250" t="s">
        <v>2015</v>
      </c>
      <c r="U250"/>
      <c r="V250" s="40">
        <v>0</v>
      </c>
      <c r="W250" s="40">
        <v>7.0601851851851847E-4</v>
      </c>
      <c r="X250" s="40">
        <v>7.0601851851851847E-4</v>
      </c>
      <c r="Y250" s="2" t="str">
        <f t="shared" si="57"/>
        <v/>
      </c>
      <c r="Z250" s="47" t="str">
        <f t="shared" si="68"/>
        <v>Cumplido</v>
      </c>
      <c r="AA250" s="8"/>
      <c r="AB250" s="8"/>
      <c r="AC250" s="8"/>
      <c r="AD250" s="8"/>
      <c r="AE250" s="8"/>
      <c r="AF250" s="42">
        <v>45234</v>
      </c>
      <c r="AG250" s="13" t="str">
        <f t="shared" si="58"/>
        <v>CUMPLE</v>
      </c>
      <c r="AH250" s="13" t="str">
        <f t="shared" si="59"/>
        <v>NO CUMPLE</v>
      </c>
      <c r="AI250" s="13" t="str">
        <f t="shared" si="60"/>
        <v>NO CUMPLE</v>
      </c>
      <c r="AJ250" s="13" t="str">
        <f t="shared" si="61"/>
        <v>NO CUMPLE</v>
      </c>
      <c r="AK250" s="13" t="str">
        <f t="shared" si="62"/>
        <v>NO CUMPLE</v>
      </c>
      <c r="AL250" s="13" t="str">
        <f t="shared" si="63"/>
        <v>CUMPLE</v>
      </c>
      <c r="AM250" s="13" t="str">
        <f t="shared" si="64"/>
        <v>NO CUMPLE</v>
      </c>
      <c r="AN250" s="13" t="str">
        <f t="shared" si="65"/>
        <v>NO CUMPLE</v>
      </c>
      <c r="AO250" s="13" t="str">
        <f t="shared" si="66"/>
        <v>NO CUMPLE</v>
      </c>
      <c r="AP250" s="13" t="str">
        <f t="shared" si="67"/>
        <v>NO CUMPLE</v>
      </c>
    </row>
    <row r="251" spans="1:42" ht="15" hidden="1" x14ac:dyDescent="0.25">
      <c r="A251" t="s">
        <v>2016</v>
      </c>
      <c r="B251" t="s">
        <v>38</v>
      </c>
      <c r="C251" t="s">
        <v>124</v>
      </c>
      <c r="D251" t="s">
        <v>72</v>
      </c>
      <c r="E251" t="s">
        <v>73</v>
      </c>
      <c r="F251" t="s">
        <v>138</v>
      </c>
      <c r="G251" t="s">
        <v>39</v>
      </c>
      <c r="H251" t="s">
        <v>34</v>
      </c>
      <c r="I251" t="s">
        <v>40</v>
      </c>
      <c r="J251" t="s">
        <v>28</v>
      </c>
      <c r="K251" t="s">
        <v>29</v>
      </c>
      <c r="L251" t="s">
        <v>2017</v>
      </c>
      <c r="M251" t="s">
        <v>2018</v>
      </c>
      <c r="N251" t="s">
        <v>2019</v>
      </c>
      <c r="O251" t="s">
        <v>30</v>
      </c>
      <c r="P251" t="s">
        <v>36</v>
      </c>
      <c r="Q251" t="s">
        <v>54</v>
      </c>
      <c r="R251" t="s">
        <v>2020</v>
      </c>
      <c r="S251" t="s">
        <v>678</v>
      </c>
      <c r="T251" t="s">
        <v>2021</v>
      </c>
      <c r="U251" t="s">
        <v>2022</v>
      </c>
      <c r="V251" s="40">
        <v>0</v>
      </c>
      <c r="W251" s="40">
        <v>5.4895833333333331E-2</v>
      </c>
      <c r="X251" s="40">
        <v>5.4895833333333331E-2</v>
      </c>
      <c r="Y251" s="2" t="str">
        <f t="shared" si="57"/>
        <v/>
      </c>
      <c r="Z251" s="47" t="str">
        <f t="shared" si="68"/>
        <v>Cumplido</v>
      </c>
      <c r="AA251" s="8"/>
      <c r="AB251" s="8"/>
      <c r="AC251" s="8"/>
      <c r="AD251" s="8"/>
      <c r="AE251" s="8"/>
      <c r="AF251" s="42">
        <v>45234</v>
      </c>
      <c r="AG251" s="13" t="str">
        <f t="shared" si="58"/>
        <v>NO CUMPLE</v>
      </c>
      <c r="AH251" s="13" t="str">
        <f t="shared" si="59"/>
        <v>CUMPLE</v>
      </c>
      <c r="AI251" s="13" t="str">
        <f t="shared" si="60"/>
        <v>NO CUMPLE</v>
      </c>
      <c r="AJ251" s="13" t="str">
        <f t="shared" si="61"/>
        <v>NO CUMPLE</v>
      </c>
      <c r="AK251" s="13" t="str">
        <f t="shared" si="62"/>
        <v>NO CUMPLE</v>
      </c>
      <c r="AL251" s="13" t="str">
        <f t="shared" si="63"/>
        <v>NO CUMPLE</v>
      </c>
      <c r="AM251" s="13" t="str">
        <f t="shared" si="64"/>
        <v>CUMPLE</v>
      </c>
      <c r="AN251" s="13" t="str">
        <f t="shared" si="65"/>
        <v>NO CUMPLE</v>
      </c>
      <c r="AO251" s="13" t="str">
        <f t="shared" si="66"/>
        <v>NO CUMPLE</v>
      </c>
      <c r="AP251" s="13" t="str">
        <f t="shared" si="67"/>
        <v>NO CUMPLE</v>
      </c>
    </row>
    <row r="252" spans="1:42" ht="15" hidden="1" x14ac:dyDescent="0.25">
      <c r="A252" t="s">
        <v>2023</v>
      </c>
      <c r="B252" t="s">
        <v>32</v>
      </c>
      <c r="C252" t="s">
        <v>49</v>
      </c>
      <c r="D252" t="s">
        <v>217</v>
      </c>
      <c r="E252" t="s">
        <v>93</v>
      </c>
      <c r="F252" t="s">
        <v>380</v>
      </c>
      <c r="G252" t="s">
        <v>25</v>
      </c>
      <c r="H252" t="s">
        <v>26</v>
      </c>
      <c r="I252" t="s">
        <v>35</v>
      </c>
      <c r="J252" t="s">
        <v>28</v>
      </c>
      <c r="K252" t="s">
        <v>340</v>
      </c>
      <c r="L252" t="s">
        <v>521</v>
      </c>
      <c r="M252" t="s">
        <v>2024</v>
      </c>
      <c r="N252" t="s">
        <v>2025</v>
      </c>
      <c r="O252" t="s">
        <v>30</v>
      </c>
      <c r="P252" t="s">
        <v>44</v>
      </c>
      <c r="Q252" t="s">
        <v>45</v>
      </c>
      <c r="R252" t="s">
        <v>2026</v>
      </c>
      <c r="S252" t="s">
        <v>678</v>
      </c>
      <c r="T252" t="s">
        <v>2027</v>
      </c>
      <c r="U252" t="s">
        <v>159</v>
      </c>
      <c r="V252" s="40">
        <v>1.5532407407407406E-2</v>
      </c>
      <c r="W252" s="40">
        <v>1.8599537037037036E-2</v>
      </c>
      <c r="X252" s="40">
        <v>3.0671296296296297E-3</v>
      </c>
      <c r="Y252" s="2" t="str">
        <f t="shared" si="57"/>
        <v/>
      </c>
      <c r="Z252" s="47" t="str">
        <f t="shared" si="68"/>
        <v>Cumplido</v>
      </c>
      <c r="AA252" s="8"/>
      <c r="AB252" s="8"/>
      <c r="AC252" s="8"/>
      <c r="AD252" s="8"/>
      <c r="AE252" s="8"/>
      <c r="AF252" s="42">
        <v>45234</v>
      </c>
      <c r="AG252" s="13" t="str">
        <f t="shared" si="58"/>
        <v>CUMPLE</v>
      </c>
      <c r="AH252" s="13" t="str">
        <f t="shared" si="59"/>
        <v>NO CUMPLE</v>
      </c>
      <c r="AI252" s="13" t="str">
        <f t="shared" si="60"/>
        <v>NO CUMPLE</v>
      </c>
      <c r="AJ252" s="13" t="str">
        <f t="shared" si="61"/>
        <v>NO CUMPLE</v>
      </c>
      <c r="AK252" s="13" t="str">
        <f t="shared" si="62"/>
        <v>NO CUMPLE</v>
      </c>
      <c r="AL252" s="13" t="str">
        <f t="shared" si="63"/>
        <v>CUMPLE</v>
      </c>
      <c r="AM252" s="13" t="str">
        <f t="shared" si="64"/>
        <v>NO CUMPLE</v>
      </c>
      <c r="AN252" s="13" t="str">
        <f t="shared" si="65"/>
        <v>NO CUMPLE</v>
      </c>
      <c r="AO252" s="13" t="str">
        <f t="shared" si="66"/>
        <v>NO CUMPLE</v>
      </c>
      <c r="AP252" s="13" t="str">
        <f t="shared" si="67"/>
        <v>NO CUMPLE</v>
      </c>
    </row>
    <row r="253" spans="1:42" ht="15" hidden="1" x14ac:dyDescent="0.25">
      <c r="A253" t="s">
        <v>2028</v>
      </c>
      <c r="B253" t="s">
        <v>79</v>
      </c>
      <c r="C253" t="s">
        <v>74</v>
      </c>
      <c r="D253" t="s">
        <v>58</v>
      </c>
      <c r="E253" t="s">
        <v>118</v>
      </c>
      <c r="F253" t="s">
        <v>367</v>
      </c>
      <c r="G253" t="s">
        <v>39</v>
      </c>
      <c r="H253" t="s">
        <v>34</v>
      </c>
      <c r="I253" t="s">
        <v>40</v>
      </c>
      <c r="J253" t="s">
        <v>28</v>
      </c>
      <c r="K253" t="s">
        <v>215</v>
      </c>
      <c r="L253" t="s">
        <v>371</v>
      </c>
      <c r="M253" t="s">
        <v>2029</v>
      </c>
      <c r="N253" t="s">
        <v>2030</v>
      </c>
      <c r="O253" t="s">
        <v>30</v>
      </c>
      <c r="P253" t="s">
        <v>44</v>
      </c>
      <c r="Q253" t="s">
        <v>45</v>
      </c>
      <c r="R253" t="s">
        <v>2031</v>
      </c>
      <c r="S253" t="s">
        <v>678</v>
      </c>
      <c r="T253"/>
      <c r="U253" t="s">
        <v>2032</v>
      </c>
      <c r="V253" s="40">
        <v>0</v>
      </c>
      <c r="W253" s="40">
        <v>0</v>
      </c>
      <c r="X253" s="40">
        <v>0</v>
      </c>
      <c r="Y253" s="2" t="str">
        <f t="shared" si="57"/>
        <v/>
      </c>
      <c r="Z253" s="47" t="str">
        <f t="shared" si="68"/>
        <v>Cumplido</v>
      </c>
      <c r="AA253" s="8"/>
      <c r="AB253" s="8"/>
      <c r="AC253" s="8"/>
      <c r="AD253" s="8"/>
      <c r="AE253" s="8"/>
      <c r="AF253" s="42">
        <v>45234</v>
      </c>
      <c r="AG253" s="13" t="str">
        <f t="shared" si="58"/>
        <v>CUMPLE</v>
      </c>
      <c r="AH253" s="13" t="str">
        <f t="shared" si="59"/>
        <v>NO CUMPLE</v>
      </c>
      <c r="AI253" s="13" t="str">
        <f t="shared" si="60"/>
        <v>NO CUMPLE</v>
      </c>
      <c r="AJ253" s="13" t="str">
        <f t="shared" si="61"/>
        <v>NO CUMPLE</v>
      </c>
      <c r="AK253" s="13" t="str">
        <f t="shared" si="62"/>
        <v>NO CUMPLE</v>
      </c>
      <c r="AL253" s="13" t="str">
        <f t="shared" si="63"/>
        <v>CUMPLE</v>
      </c>
      <c r="AM253" s="13" t="str">
        <f t="shared" si="64"/>
        <v>NO CUMPLE</v>
      </c>
      <c r="AN253" s="13" t="str">
        <f t="shared" si="65"/>
        <v>NO CUMPLE</v>
      </c>
      <c r="AO253" s="13" t="str">
        <f t="shared" si="66"/>
        <v>NO CUMPLE</v>
      </c>
      <c r="AP253" s="13" t="str">
        <f t="shared" si="67"/>
        <v>NO CUMPLE</v>
      </c>
    </row>
    <row r="254" spans="1:42" ht="15" hidden="1" x14ac:dyDescent="0.25">
      <c r="A254" t="s">
        <v>2033</v>
      </c>
      <c r="B254" t="s">
        <v>32</v>
      </c>
      <c r="C254" t="s">
        <v>51</v>
      </c>
      <c r="D254" t="s">
        <v>217</v>
      </c>
      <c r="E254" t="s">
        <v>84</v>
      </c>
      <c r="F254" t="s">
        <v>380</v>
      </c>
      <c r="G254" t="s">
        <v>25</v>
      </c>
      <c r="H254" t="s">
        <v>26</v>
      </c>
      <c r="I254" t="s">
        <v>35</v>
      </c>
      <c r="J254" t="s">
        <v>28</v>
      </c>
      <c r="K254" t="s">
        <v>48</v>
      </c>
      <c r="L254" t="s">
        <v>2034</v>
      </c>
      <c r="M254" t="s">
        <v>2035</v>
      </c>
      <c r="N254" t="s">
        <v>2036</v>
      </c>
      <c r="O254" t="s">
        <v>30</v>
      </c>
      <c r="P254" t="s">
        <v>31</v>
      </c>
      <c r="Q254" t="s">
        <v>24</v>
      </c>
      <c r="R254" t="s">
        <v>2037</v>
      </c>
      <c r="S254" t="s">
        <v>678</v>
      </c>
      <c r="T254" t="s">
        <v>2038</v>
      </c>
      <c r="U254"/>
      <c r="V254" s="40">
        <v>0.19717592592592592</v>
      </c>
      <c r="W254" s="40">
        <v>0.21378472222222222</v>
      </c>
      <c r="X254" s="40">
        <v>1.6608796296296299E-2</v>
      </c>
      <c r="Y254" s="2" t="str">
        <f t="shared" si="57"/>
        <v/>
      </c>
      <c r="Z254" s="47" t="str">
        <f t="shared" si="68"/>
        <v>Cumplido</v>
      </c>
      <c r="AA254" s="8"/>
      <c r="AB254" s="8"/>
      <c r="AC254" s="8"/>
      <c r="AD254" s="8"/>
      <c r="AE254" s="8"/>
      <c r="AF254" s="42">
        <v>45234</v>
      </c>
      <c r="AG254" s="13" t="str">
        <f t="shared" si="58"/>
        <v>CUMPLE</v>
      </c>
      <c r="AH254" s="13" t="str">
        <f t="shared" si="59"/>
        <v>NO CUMPLE</v>
      </c>
      <c r="AI254" s="13" t="str">
        <f t="shared" si="60"/>
        <v>NO CUMPLE</v>
      </c>
      <c r="AJ254" s="13" t="str">
        <f t="shared" si="61"/>
        <v>NO CUMPLE</v>
      </c>
      <c r="AK254" s="13" t="str">
        <f t="shared" si="62"/>
        <v>NO CUMPLE</v>
      </c>
      <c r="AL254" s="13" t="str">
        <f t="shared" si="63"/>
        <v>NO CUMPLE</v>
      </c>
      <c r="AM254" s="13" t="str">
        <f t="shared" si="64"/>
        <v>NO CUMPLE</v>
      </c>
      <c r="AN254" s="13" t="str">
        <f t="shared" si="65"/>
        <v>CUMPLE</v>
      </c>
      <c r="AO254" s="13" t="str">
        <f t="shared" si="66"/>
        <v>NO CUMPLE</v>
      </c>
      <c r="AP254" s="13" t="str">
        <f t="shared" si="67"/>
        <v>NO CUMPLE</v>
      </c>
    </row>
    <row r="255" spans="1:42" ht="15" hidden="1" x14ac:dyDescent="0.25">
      <c r="A255" t="s">
        <v>2039</v>
      </c>
      <c r="B255" t="s">
        <v>32</v>
      </c>
      <c r="C255" t="s">
        <v>49</v>
      </c>
      <c r="D255" t="s">
        <v>217</v>
      </c>
      <c r="E255" t="s">
        <v>93</v>
      </c>
      <c r="F255" t="s">
        <v>380</v>
      </c>
      <c r="G255" t="s">
        <v>25</v>
      </c>
      <c r="H255" t="s">
        <v>26</v>
      </c>
      <c r="I255" t="s">
        <v>35</v>
      </c>
      <c r="J255" t="s">
        <v>28</v>
      </c>
      <c r="K255" t="s">
        <v>215</v>
      </c>
      <c r="L255" t="s">
        <v>2040</v>
      </c>
      <c r="M255" t="s">
        <v>2041</v>
      </c>
      <c r="N255" t="s">
        <v>2042</v>
      </c>
      <c r="O255" t="s">
        <v>30</v>
      </c>
      <c r="P255" t="s">
        <v>44</v>
      </c>
      <c r="Q255" t="s">
        <v>45</v>
      </c>
      <c r="R255" t="s">
        <v>2043</v>
      </c>
      <c r="S255" t="s">
        <v>678</v>
      </c>
      <c r="T255" t="s">
        <v>2044</v>
      </c>
      <c r="U255" t="s">
        <v>159</v>
      </c>
      <c r="V255" s="40">
        <v>2.1180555555555553E-3</v>
      </c>
      <c r="W255" s="40">
        <v>6.0648148148148145E-3</v>
      </c>
      <c r="X255" s="40">
        <v>3.9467592592592592E-3</v>
      </c>
      <c r="Y255" s="2" t="str">
        <f t="shared" si="57"/>
        <v/>
      </c>
      <c r="Z255" s="47" t="str">
        <f t="shared" si="68"/>
        <v>Cumplido</v>
      </c>
      <c r="AA255" s="8"/>
      <c r="AB255" s="8"/>
      <c r="AC255" s="8"/>
      <c r="AD255" s="8"/>
      <c r="AE255" s="8"/>
      <c r="AF255" s="42">
        <v>45234</v>
      </c>
      <c r="AG255" s="13" t="str">
        <f t="shared" si="58"/>
        <v>CUMPLE</v>
      </c>
      <c r="AH255" s="13" t="str">
        <f t="shared" si="59"/>
        <v>NO CUMPLE</v>
      </c>
      <c r="AI255" s="13" t="str">
        <f t="shared" si="60"/>
        <v>NO CUMPLE</v>
      </c>
      <c r="AJ255" s="13" t="str">
        <f t="shared" si="61"/>
        <v>NO CUMPLE</v>
      </c>
      <c r="AK255" s="13" t="str">
        <f t="shared" si="62"/>
        <v>NO CUMPLE</v>
      </c>
      <c r="AL255" s="13" t="str">
        <f t="shared" si="63"/>
        <v>CUMPLE</v>
      </c>
      <c r="AM255" s="13" t="str">
        <f t="shared" si="64"/>
        <v>NO CUMPLE</v>
      </c>
      <c r="AN255" s="13" t="str">
        <f t="shared" si="65"/>
        <v>NO CUMPLE</v>
      </c>
      <c r="AO255" s="13" t="str">
        <f t="shared" si="66"/>
        <v>NO CUMPLE</v>
      </c>
      <c r="AP255" s="13" t="str">
        <f t="shared" si="67"/>
        <v>NO CUMPLE</v>
      </c>
    </row>
    <row r="256" spans="1:42" ht="15" hidden="1" x14ac:dyDescent="0.25">
      <c r="A256" t="s">
        <v>2045</v>
      </c>
      <c r="B256" t="s">
        <v>32</v>
      </c>
      <c r="C256" t="s">
        <v>51</v>
      </c>
      <c r="D256" t="s">
        <v>217</v>
      </c>
      <c r="E256" t="s">
        <v>504</v>
      </c>
      <c r="F256" t="s">
        <v>409</v>
      </c>
      <c r="G256" t="s">
        <v>25</v>
      </c>
      <c r="H256" t="s">
        <v>26</v>
      </c>
      <c r="I256" t="s">
        <v>35</v>
      </c>
      <c r="J256" t="s">
        <v>28</v>
      </c>
      <c r="K256" t="s">
        <v>291</v>
      </c>
      <c r="L256" t="s">
        <v>422</v>
      </c>
      <c r="M256" t="s">
        <v>2046</v>
      </c>
      <c r="N256" t="s">
        <v>2047</v>
      </c>
      <c r="O256" t="s">
        <v>30</v>
      </c>
      <c r="P256" t="s">
        <v>31</v>
      </c>
      <c r="Q256" t="s">
        <v>24</v>
      </c>
      <c r="R256" t="s">
        <v>2048</v>
      </c>
      <c r="S256" t="s">
        <v>678</v>
      </c>
      <c r="T256" t="s">
        <v>1860</v>
      </c>
      <c r="U256" t="s">
        <v>2049</v>
      </c>
      <c r="V256" s="40">
        <v>1.1076388888888887E-2</v>
      </c>
      <c r="W256" s="40">
        <v>0.6303819444444444</v>
      </c>
      <c r="X256" s="40">
        <v>0.61930555555555555</v>
      </c>
      <c r="Y256" s="2" t="str">
        <f t="shared" si="57"/>
        <v/>
      </c>
      <c r="Z256" s="47" t="str">
        <f t="shared" si="68"/>
        <v>Cumplido</v>
      </c>
      <c r="AA256" s="8"/>
      <c r="AB256" s="8"/>
      <c r="AC256" s="8"/>
      <c r="AD256" s="8"/>
      <c r="AE256" s="8"/>
      <c r="AF256" s="42">
        <v>45236</v>
      </c>
      <c r="AG256" s="13" t="str">
        <f t="shared" si="58"/>
        <v>NO CUMPLE</v>
      </c>
      <c r="AH256" s="13" t="str">
        <f t="shared" si="59"/>
        <v>NO CUMPLE</v>
      </c>
      <c r="AI256" s="13" t="str">
        <f t="shared" si="60"/>
        <v>NO CUMPLE</v>
      </c>
      <c r="AJ256" s="13" t="str">
        <f t="shared" si="61"/>
        <v>CUMPLE</v>
      </c>
      <c r="AK256" s="13" t="str">
        <f t="shared" si="62"/>
        <v>NO CUMPLE</v>
      </c>
      <c r="AL256" s="13" t="str">
        <f t="shared" si="63"/>
        <v>NO CUMPLE</v>
      </c>
      <c r="AM256" s="13" t="str">
        <f t="shared" si="64"/>
        <v>NO CUMPLE</v>
      </c>
      <c r="AN256" s="13" t="str">
        <f t="shared" si="65"/>
        <v>NO CUMPLE</v>
      </c>
      <c r="AO256" s="13" t="str">
        <f t="shared" si="66"/>
        <v>CUMPLE</v>
      </c>
      <c r="AP256" s="13" t="str">
        <f t="shared" si="67"/>
        <v>NO CUMPLE</v>
      </c>
    </row>
    <row r="257" spans="1:42" ht="15" hidden="1" x14ac:dyDescent="0.25">
      <c r="A257" t="s">
        <v>2050</v>
      </c>
      <c r="B257" t="s">
        <v>79</v>
      </c>
      <c r="C257" t="s">
        <v>102</v>
      </c>
      <c r="D257" t="s">
        <v>58</v>
      </c>
      <c r="E257" t="s">
        <v>220</v>
      </c>
      <c r="F257" t="s">
        <v>434</v>
      </c>
      <c r="G257" t="s">
        <v>39</v>
      </c>
      <c r="H257" t="s">
        <v>34</v>
      </c>
      <c r="I257" t="s">
        <v>40</v>
      </c>
      <c r="J257" t="s">
        <v>28</v>
      </c>
      <c r="K257" t="s">
        <v>48</v>
      </c>
      <c r="L257" t="s">
        <v>2051</v>
      </c>
      <c r="M257" t="s">
        <v>2052</v>
      </c>
      <c r="N257" t="s">
        <v>2053</v>
      </c>
      <c r="O257" t="s">
        <v>30</v>
      </c>
      <c r="P257" t="s">
        <v>44</v>
      </c>
      <c r="Q257" t="s">
        <v>45</v>
      </c>
      <c r="R257" t="s">
        <v>2054</v>
      </c>
      <c r="S257" t="s">
        <v>716</v>
      </c>
      <c r="T257"/>
      <c r="U257" t="s">
        <v>157</v>
      </c>
      <c r="V257" s="40">
        <v>0</v>
      </c>
      <c r="W257" s="40">
        <v>0</v>
      </c>
      <c r="X257" s="40">
        <v>0</v>
      </c>
      <c r="Y257" s="2" t="str">
        <f t="shared" si="57"/>
        <v/>
      </c>
      <c r="Z257" s="47" t="str">
        <f t="shared" si="68"/>
        <v>Cumplido</v>
      </c>
      <c r="AA257" s="8"/>
      <c r="AB257" s="8"/>
      <c r="AC257" s="8"/>
      <c r="AD257" s="8"/>
      <c r="AE257" s="8"/>
      <c r="AF257" s="42">
        <v>45236</v>
      </c>
      <c r="AG257" s="13" t="str">
        <f t="shared" si="58"/>
        <v>CUMPLE</v>
      </c>
      <c r="AH257" s="13" t="str">
        <f t="shared" si="59"/>
        <v>NO CUMPLE</v>
      </c>
      <c r="AI257" s="13" t="str">
        <f t="shared" si="60"/>
        <v>NO CUMPLE</v>
      </c>
      <c r="AJ257" s="13" t="str">
        <f t="shared" si="61"/>
        <v>NO CUMPLE</v>
      </c>
      <c r="AK257" s="13" t="str">
        <f t="shared" si="62"/>
        <v>NO CUMPLE</v>
      </c>
      <c r="AL257" s="13" t="str">
        <f t="shared" si="63"/>
        <v>CUMPLE</v>
      </c>
      <c r="AM257" s="13" t="str">
        <f t="shared" si="64"/>
        <v>NO CUMPLE</v>
      </c>
      <c r="AN257" s="13" t="str">
        <f t="shared" si="65"/>
        <v>NO CUMPLE</v>
      </c>
      <c r="AO257" s="13" t="str">
        <f t="shared" si="66"/>
        <v>NO CUMPLE</v>
      </c>
      <c r="AP257" s="13" t="str">
        <f t="shared" si="67"/>
        <v>NO CUMPLE</v>
      </c>
    </row>
    <row r="258" spans="1:42" ht="15" hidden="1" x14ac:dyDescent="0.25">
      <c r="A258" t="s">
        <v>2055</v>
      </c>
      <c r="B258" t="s">
        <v>24</v>
      </c>
      <c r="C258" t="s">
        <v>123</v>
      </c>
      <c r="D258" t="s">
        <v>33</v>
      </c>
      <c r="E258" t="s">
        <v>139</v>
      </c>
      <c r="F258" t="s">
        <v>377</v>
      </c>
      <c r="G258" t="s">
        <v>39</v>
      </c>
      <c r="H258" t="s">
        <v>34</v>
      </c>
      <c r="I258" t="s">
        <v>40</v>
      </c>
      <c r="J258" t="s">
        <v>28</v>
      </c>
      <c r="K258" t="s">
        <v>601</v>
      </c>
      <c r="L258" t="s">
        <v>2056</v>
      </c>
      <c r="M258" t="s">
        <v>2057</v>
      </c>
      <c r="N258" t="s">
        <v>2058</v>
      </c>
      <c r="O258" t="s">
        <v>30</v>
      </c>
      <c r="P258" t="s">
        <v>44</v>
      </c>
      <c r="Q258" t="s">
        <v>45</v>
      </c>
      <c r="R258" t="s">
        <v>2059</v>
      </c>
      <c r="S258" t="s">
        <v>678</v>
      </c>
      <c r="T258" t="s">
        <v>2060</v>
      </c>
      <c r="U258" t="s">
        <v>2061</v>
      </c>
      <c r="V258" s="40">
        <v>0</v>
      </c>
      <c r="W258" s="40">
        <v>0.54087962962962965</v>
      </c>
      <c r="X258" s="40">
        <v>0.54087962962962965</v>
      </c>
      <c r="Y258" s="2" t="str">
        <f t="shared" si="57"/>
        <v/>
      </c>
      <c r="Z258" s="47" t="str">
        <f t="shared" si="68"/>
        <v>Cumplido</v>
      </c>
      <c r="AA258" s="8"/>
      <c r="AB258" s="8"/>
      <c r="AC258" s="8"/>
      <c r="AD258" s="8"/>
      <c r="AE258" s="8"/>
      <c r="AF258" s="42">
        <v>45234</v>
      </c>
      <c r="AG258" s="13" t="str">
        <f t="shared" si="58"/>
        <v>NO CUMPLE</v>
      </c>
      <c r="AH258" s="13" t="str">
        <f t="shared" si="59"/>
        <v>NO CUMPLE</v>
      </c>
      <c r="AI258" s="13" t="str">
        <f t="shared" si="60"/>
        <v>NO CUMPLE</v>
      </c>
      <c r="AJ258" s="13" t="str">
        <f t="shared" si="61"/>
        <v>CUMPLE</v>
      </c>
      <c r="AK258" s="13" t="str">
        <f t="shared" si="62"/>
        <v>NO CUMPLE</v>
      </c>
      <c r="AL258" s="13" t="str">
        <f t="shared" si="63"/>
        <v>NO CUMPLE</v>
      </c>
      <c r="AM258" s="13" t="str">
        <f t="shared" si="64"/>
        <v>NO CUMPLE</v>
      </c>
      <c r="AN258" s="13" t="str">
        <f t="shared" si="65"/>
        <v>NO CUMPLE</v>
      </c>
      <c r="AO258" s="13" t="str">
        <f t="shared" si="66"/>
        <v>CUMPLE</v>
      </c>
      <c r="AP258" s="13" t="str">
        <f t="shared" si="67"/>
        <v>NO CUMPLE</v>
      </c>
    </row>
    <row r="259" spans="1:42" ht="15" hidden="1" x14ac:dyDescent="0.25">
      <c r="A259" t="s">
        <v>2062</v>
      </c>
      <c r="B259" t="s">
        <v>24</v>
      </c>
      <c r="C259" t="s">
        <v>129</v>
      </c>
      <c r="D259" t="s">
        <v>33</v>
      </c>
      <c r="E259" t="s">
        <v>75</v>
      </c>
      <c r="F259" t="s">
        <v>423</v>
      </c>
      <c r="G259" t="s">
        <v>25</v>
      </c>
      <c r="H259" t="s">
        <v>26</v>
      </c>
      <c r="I259" t="s">
        <v>35</v>
      </c>
      <c r="J259" t="s">
        <v>28</v>
      </c>
      <c r="K259" t="s">
        <v>171</v>
      </c>
      <c r="L259" t="s">
        <v>2063</v>
      </c>
      <c r="M259" t="s">
        <v>2064</v>
      </c>
      <c r="N259" t="s">
        <v>2065</v>
      </c>
      <c r="O259" t="s">
        <v>30</v>
      </c>
      <c r="P259" t="s">
        <v>44</v>
      </c>
      <c r="Q259" t="s">
        <v>45</v>
      </c>
      <c r="R259" t="s">
        <v>2066</v>
      </c>
      <c r="S259" t="s">
        <v>678</v>
      </c>
      <c r="T259" t="s">
        <v>2067</v>
      </c>
      <c r="U259" t="s">
        <v>2068</v>
      </c>
      <c r="V259" s="40">
        <v>0.12751157407407407</v>
      </c>
      <c r="W259" s="40">
        <v>0.5320138888888889</v>
      </c>
      <c r="X259" s="40">
        <v>0.4045023148148148</v>
      </c>
      <c r="Y259" s="2" t="str">
        <f t="shared" ref="Y259:Y322" si="79">IF(J259="Incidente de Cliente",IF($X259&lt;=$AT$2,"Cumplido","Incumplido"),"")</f>
        <v/>
      </c>
      <c r="Z259" s="47" t="str">
        <f t="shared" ref="Z259" si="80">IF(J259="Requerimiento de Cliente",IF($X259&lt;=$AT$3,"Cumplido","Incumplido"),"")</f>
        <v>Cumplido</v>
      </c>
      <c r="AA259" s="8"/>
      <c r="AB259" s="8"/>
      <c r="AC259" s="8"/>
      <c r="AD259" s="8"/>
      <c r="AE259" s="8"/>
      <c r="AF259" s="42">
        <v>45234</v>
      </c>
      <c r="AG259" s="13" t="str">
        <f t="shared" ref="AG259:AG322" si="81">IF(X259&lt;$AR$11,"CUMPLE","NO CUMPLE")</f>
        <v>NO CUMPLE</v>
      </c>
      <c r="AH259" s="13" t="str">
        <f t="shared" ref="AH259:AH322" si="82">IF(X259&gt;$AR$12,IF(X259&lt;=$AS$12,"CUMPLE","NO CUMPLE"),"NO CUMPLE")</f>
        <v>NO CUMPLE</v>
      </c>
      <c r="AI259" s="13" t="str">
        <f t="shared" ref="AI259:AI322" si="83">IF(X259&gt;$AR$13,IF(X259&lt;=$AS$13,"CUMPLE","NO CUMPLE"),"NO CUMPLE")</f>
        <v>NO CUMPLE</v>
      </c>
      <c r="AJ259" s="13" t="str">
        <f t="shared" ref="AJ259:AJ322" si="84">IF(X259&gt;$AR$14,IF(X259&lt;=$AS$14,"CUMPLE","NO CUMPLE"),"NO CUMPLE")</f>
        <v>CUMPLE</v>
      </c>
      <c r="AK259" s="13" t="str">
        <f t="shared" ref="AK259:AK322" si="85">IF(X259&gt;$AR$15,"CUMPLE","NO CUMPLE")</f>
        <v>NO CUMPLE</v>
      </c>
      <c r="AL259" s="13" t="str">
        <f t="shared" ref="AL259:AL322" si="86">IF(W259&lt;$AR$11,"CUMPLE","NO CUMPLE")</f>
        <v>NO CUMPLE</v>
      </c>
      <c r="AM259" s="13" t="str">
        <f t="shared" ref="AM259:AM322" si="87">IF(W259&gt;$AR$12,IF(W259&lt;=$AS$12,"CUMPLE","NO CUMPLE"),"NO CUMPLE")</f>
        <v>NO CUMPLE</v>
      </c>
      <c r="AN259" s="13" t="str">
        <f t="shared" ref="AN259:AN322" si="88">IF(W259&gt;$AR$13,IF(W259&lt;=$AS$13,"CUMPLE","NO CUMPLE"),"NO CUMPLE")</f>
        <v>NO CUMPLE</v>
      </c>
      <c r="AO259" s="13" t="str">
        <f t="shared" ref="AO259:AO322" si="89">IF(W259&gt;$AR$14,IF(W259&lt;=$AS$14,"CUMPLE","NO CUMPLE"),"NO CUMPLE")</f>
        <v>CUMPLE</v>
      </c>
      <c r="AP259" s="13" t="str">
        <f t="shared" ref="AP259:AP322" si="90">IF(W259&gt;$AR$15,"CUMPLE","NO CUMPLE")</f>
        <v>NO CUMPLE</v>
      </c>
    </row>
    <row r="260" spans="1:42" ht="15" hidden="1" x14ac:dyDescent="0.25">
      <c r="A260" t="s">
        <v>2069</v>
      </c>
      <c r="B260" t="s">
        <v>32</v>
      </c>
      <c r="C260" t="s">
        <v>49</v>
      </c>
      <c r="D260" t="s">
        <v>217</v>
      </c>
      <c r="E260" t="s">
        <v>93</v>
      </c>
      <c r="F260" t="s">
        <v>409</v>
      </c>
      <c r="G260" t="s">
        <v>25</v>
      </c>
      <c r="H260" t="s">
        <v>26</v>
      </c>
      <c r="I260" t="s">
        <v>35</v>
      </c>
      <c r="J260" t="s">
        <v>28</v>
      </c>
      <c r="K260" t="s">
        <v>48</v>
      </c>
      <c r="L260" t="s">
        <v>336</v>
      </c>
      <c r="M260" t="s">
        <v>2070</v>
      </c>
      <c r="N260" t="s">
        <v>2071</v>
      </c>
      <c r="O260" t="s">
        <v>30</v>
      </c>
      <c r="P260" t="s">
        <v>44</v>
      </c>
      <c r="Q260" t="s">
        <v>45</v>
      </c>
      <c r="R260" t="s">
        <v>2072</v>
      </c>
      <c r="S260" t="s">
        <v>678</v>
      </c>
      <c r="T260" t="s">
        <v>2073</v>
      </c>
      <c r="U260" t="s">
        <v>159</v>
      </c>
      <c r="V260" s="40">
        <v>3.0787037037037037E-3</v>
      </c>
      <c r="W260" s="40">
        <v>1.315972222222222E-2</v>
      </c>
      <c r="X260" s="40">
        <v>1.0081018518518519E-2</v>
      </c>
      <c r="Y260" s="2" t="str">
        <f t="shared" si="79"/>
        <v/>
      </c>
      <c r="Z260" s="47" t="str">
        <f t="shared" ref="Z260:Z322" si="91">IF(J260="Requerimiento de Cliente",IF($X260&lt;=$AT$3,"Cumplido","Incumplido"),"")</f>
        <v>Cumplido</v>
      </c>
      <c r="AA260" s="8"/>
      <c r="AB260" s="8"/>
      <c r="AC260" s="8"/>
      <c r="AD260" s="8"/>
      <c r="AE260" s="8"/>
      <c r="AF260" s="42">
        <v>45234</v>
      </c>
      <c r="AG260" s="13" t="str">
        <f t="shared" si="81"/>
        <v>CUMPLE</v>
      </c>
      <c r="AH260" s="13" t="str">
        <f t="shared" si="82"/>
        <v>NO CUMPLE</v>
      </c>
      <c r="AI260" s="13" t="str">
        <f t="shared" si="83"/>
        <v>NO CUMPLE</v>
      </c>
      <c r="AJ260" s="13" t="str">
        <f t="shared" si="84"/>
        <v>NO CUMPLE</v>
      </c>
      <c r="AK260" s="13" t="str">
        <f t="shared" si="85"/>
        <v>NO CUMPLE</v>
      </c>
      <c r="AL260" s="13" t="str">
        <f t="shared" si="86"/>
        <v>CUMPLE</v>
      </c>
      <c r="AM260" s="13" t="str">
        <f t="shared" si="87"/>
        <v>NO CUMPLE</v>
      </c>
      <c r="AN260" s="13" t="str">
        <f t="shared" si="88"/>
        <v>NO CUMPLE</v>
      </c>
      <c r="AO260" s="13" t="str">
        <f t="shared" si="89"/>
        <v>NO CUMPLE</v>
      </c>
      <c r="AP260" s="13" t="str">
        <f t="shared" si="90"/>
        <v>NO CUMPLE</v>
      </c>
    </row>
    <row r="261" spans="1:42" ht="15" hidden="1" x14ac:dyDescent="0.25">
      <c r="A261" t="s">
        <v>2074</v>
      </c>
      <c r="B261" t="s">
        <v>32</v>
      </c>
      <c r="C261" t="s">
        <v>51</v>
      </c>
      <c r="D261" t="s">
        <v>217</v>
      </c>
      <c r="E261" t="s">
        <v>276</v>
      </c>
      <c r="F261" t="s">
        <v>409</v>
      </c>
      <c r="G261" t="s">
        <v>25</v>
      </c>
      <c r="H261" t="s">
        <v>26</v>
      </c>
      <c r="I261" t="s">
        <v>35</v>
      </c>
      <c r="J261" t="s">
        <v>28</v>
      </c>
      <c r="K261" t="s">
        <v>215</v>
      </c>
      <c r="L261" t="s">
        <v>446</v>
      </c>
      <c r="M261" t="s">
        <v>2075</v>
      </c>
      <c r="N261" t="s">
        <v>2076</v>
      </c>
      <c r="O261" t="s">
        <v>30</v>
      </c>
      <c r="P261" t="s">
        <v>31</v>
      </c>
      <c r="Q261" t="s">
        <v>24</v>
      </c>
      <c r="R261" t="s">
        <v>2077</v>
      </c>
      <c r="S261" t="s">
        <v>678</v>
      </c>
      <c r="T261" t="s">
        <v>2078</v>
      </c>
      <c r="U261"/>
      <c r="V261" s="40">
        <v>9.3368055555555551E-2</v>
      </c>
      <c r="W261" s="40">
        <v>9.976851851851852E-2</v>
      </c>
      <c r="X261" s="40">
        <v>6.4004629629629628E-3</v>
      </c>
      <c r="Y261" s="2" t="str">
        <f t="shared" si="79"/>
        <v/>
      </c>
      <c r="Z261" s="47" t="str">
        <f t="shared" si="91"/>
        <v>Cumplido</v>
      </c>
      <c r="AA261" s="8"/>
      <c r="AB261" s="8"/>
      <c r="AC261" s="8"/>
      <c r="AD261" s="8"/>
      <c r="AE261" s="8"/>
      <c r="AF261" s="42">
        <v>45234</v>
      </c>
      <c r="AG261" s="13" t="str">
        <f t="shared" si="81"/>
        <v>CUMPLE</v>
      </c>
      <c r="AH261" s="13" t="str">
        <f t="shared" si="82"/>
        <v>NO CUMPLE</v>
      </c>
      <c r="AI261" s="13" t="str">
        <f t="shared" si="83"/>
        <v>NO CUMPLE</v>
      </c>
      <c r="AJ261" s="13" t="str">
        <f t="shared" si="84"/>
        <v>NO CUMPLE</v>
      </c>
      <c r="AK261" s="13" t="str">
        <f t="shared" si="85"/>
        <v>NO CUMPLE</v>
      </c>
      <c r="AL261" s="13" t="str">
        <f t="shared" si="86"/>
        <v>NO CUMPLE</v>
      </c>
      <c r="AM261" s="13" t="str">
        <f t="shared" si="87"/>
        <v>CUMPLE</v>
      </c>
      <c r="AN261" s="13" t="str">
        <f t="shared" si="88"/>
        <v>NO CUMPLE</v>
      </c>
      <c r="AO261" s="13" t="str">
        <f t="shared" si="89"/>
        <v>NO CUMPLE</v>
      </c>
      <c r="AP261" s="13" t="str">
        <f t="shared" si="90"/>
        <v>NO CUMPLE</v>
      </c>
    </row>
    <row r="262" spans="1:42" ht="15" hidden="1" x14ac:dyDescent="0.25">
      <c r="A262" t="s">
        <v>2079</v>
      </c>
      <c r="B262" t="s">
        <v>62</v>
      </c>
      <c r="C262" t="s">
        <v>124</v>
      </c>
      <c r="D262" t="s">
        <v>309</v>
      </c>
      <c r="E262" t="s">
        <v>101</v>
      </c>
      <c r="F262" t="s">
        <v>140</v>
      </c>
      <c r="G262" t="s">
        <v>64</v>
      </c>
      <c r="H262" t="s">
        <v>34</v>
      </c>
      <c r="I262" t="s">
        <v>40</v>
      </c>
      <c r="J262" t="s">
        <v>56</v>
      </c>
      <c r="K262" t="s">
        <v>53</v>
      </c>
      <c r="L262" t="s">
        <v>2080</v>
      </c>
      <c r="M262" t="s">
        <v>2081</v>
      </c>
      <c r="N262" t="s">
        <v>2081</v>
      </c>
      <c r="O262" t="s">
        <v>30</v>
      </c>
      <c r="P262" t="s">
        <v>190</v>
      </c>
      <c r="Q262" t="s">
        <v>190</v>
      </c>
      <c r="R262" t="s">
        <v>2082</v>
      </c>
      <c r="S262" t="s">
        <v>678</v>
      </c>
      <c r="T262" t="s">
        <v>2083</v>
      </c>
      <c r="U262" t="s">
        <v>1874</v>
      </c>
      <c r="V262" s="40">
        <v>0.4327893518518518</v>
      </c>
      <c r="W262" s="40">
        <v>0.43555555555555553</v>
      </c>
      <c r="X262" s="40">
        <v>2.7662037037037034E-3</v>
      </c>
      <c r="Y262" s="2" t="str">
        <f t="shared" si="79"/>
        <v>Cumplido</v>
      </c>
      <c r="Z262" s="47" t="str">
        <f t="shared" si="91"/>
        <v/>
      </c>
      <c r="AA262" s="8"/>
      <c r="AB262" s="8" t="str">
        <f>IF($H262="1-Crítica",IF($X262&lt;=$AT$5,"Cumplido", "Incumplido"),"")</f>
        <v/>
      </c>
      <c r="AC262" s="8" t="str">
        <f>IF($H262="2-Alta",IF($X262&lt;=$AT$6, "Cumplido", "Incumplido"),"")</f>
        <v/>
      </c>
      <c r="AD262" s="8" t="str">
        <f>IF($H262="3-Medio",IF($X262&lt;=$AT$7, "Cumplido", "Incumplido"),"")</f>
        <v/>
      </c>
      <c r="AE262" s="8" t="str">
        <f>IF($H262="4-Baja",IF($X262&lt;=$AT$8, "Cumplido", "Incumplido"),"")</f>
        <v>Cumplido</v>
      </c>
      <c r="AF262" s="42">
        <v>45234</v>
      </c>
      <c r="AG262" s="13" t="str">
        <f t="shared" si="81"/>
        <v>CUMPLE</v>
      </c>
      <c r="AH262" s="13" t="str">
        <f t="shared" si="82"/>
        <v>NO CUMPLE</v>
      </c>
      <c r="AI262" s="13" t="str">
        <f t="shared" si="83"/>
        <v>NO CUMPLE</v>
      </c>
      <c r="AJ262" s="13" t="str">
        <f t="shared" si="84"/>
        <v>NO CUMPLE</v>
      </c>
      <c r="AK262" s="13" t="str">
        <f t="shared" si="85"/>
        <v>NO CUMPLE</v>
      </c>
      <c r="AL262" s="13" t="str">
        <f t="shared" si="86"/>
        <v>NO CUMPLE</v>
      </c>
      <c r="AM262" s="13" t="str">
        <f t="shared" si="87"/>
        <v>NO CUMPLE</v>
      </c>
      <c r="AN262" s="13" t="str">
        <f t="shared" si="88"/>
        <v>NO CUMPLE</v>
      </c>
      <c r="AO262" s="13" t="str">
        <f t="shared" si="89"/>
        <v>CUMPLE</v>
      </c>
      <c r="AP262" s="13" t="str">
        <f t="shared" si="90"/>
        <v>NO CUMPLE</v>
      </c>
    </row>
    <row r="263" spans="1:42" ht="15" hidden="1" x14ac:dyDescent="0.25">
      <c r="A263" t="s">
        <v>2084</v>
      </c>
      <c r="B263" t="s">
        <v>32</v>
      </c>
      <c r="C263" t="s">
        <v>58</v>
      </c>
      <c r="D263" t="s">
        <v>217</v>
      </c>
      <c r="E263" t="s">
        <v>220</v>
      </c>
      <c r="F263" t="s">
        <v>470</v>
      </c>
      <c r="G263" t="s">
        <v>25</v>
      </c>
      <c r="H263" t="s">
        <v>26</v>
      </c>
      <c r="I263" t="s">
        <v>35</v>
      </c>
      <c r="J263" t="s">
        <v>28</v>
      </c>
      <c r="K263" t="s">
        <v>331</v>
      </c>
      <c r="L263" t="s">
        <v>443</v>
      </c>
      <c r="M263" t="s">
        <v>2085</v>
      </c>
      <c r="N263" t="s">
        <v>2086</v>
      </c>
      <c r="O263" t="s">
        <v>30</v>
      </c>
      <c r="P263" t="s">
        <v>31</v>
      </c>
      <c r="Q263" t="s">
        <v>24</v>
      </c>
      <c r="R263" t="s">
        <v>2087</v>
      </c>
      <c r="S263" t="s">
        <v>716</v>
      </c>
      <c r="T263" t="s">
        <v>2088</v>
      </c>
      <c r="U263" t="s">
        <v>159</v>
      </c>
      <c r="V263" s="40">
        <v>5.7175925925925927E-3</v>
      </c>
      <c r="W263" s="40">
        <v>9.432870370370371E-3</v>
      </c>
      <c r="X263" s="40">
        <v>3.7152777777777774E-3</v>
      </c>
      <c r="Y263" s="2" t="str">
        <f t="shared" si="79"/>
        <v/>
      </c>
      <c r="Z263" s="47" t="str">
        <f t="shared" si="91"/>
        <v>Cumplido</v>
      </c>
      <c r="AA263" s="8"/>
      <c r="AB263" s="8"/>
      <c r="AC263" s="8"/>
      <c r="AD263" s="8"/>
      <c r="AE263" s="8"/>
      <c r="AF263" s="42">
        <v>45234</v>
      </c>
      <c r="AG263" s="13" t="str">
        <f t="shared" si="81"/>
        <v>CUMPLE</v>
      </c>
      <c r="AH263" s="13" t="str">
        <f t="shared" si="82"/>
        <v>NO CUMPLE</v>
      </c>
      <c r="AI263" s="13" t="str">
        <f t="shared" si="83"/>
        <v>NO CUMPLE</v>
      </c>
      <c r="AJ263" s="13" t="str">
        <f t="shared" si="84"/>
        <v>NO CUMPLE</v>
      </c>
      <c r="AK263" s="13" t="str">
        <f t="shared" si="85"/>
        <v>NO CUMPLE</v>
      </c>
      <c r="AL263" s="13" t="str">
        <f t="shared" si="86"/>
        <v>CUMPLE</v>
      </c>
      <c r="AM263" s="13" t="str">
        <f t="shared" si="87"/>
        <v>NO CUMPLE</v>
      </c>
      <c r="AN263" s="13" t="str">
        <f t="shared" si="88"/>
        <v>NO CUMPLE</v>
      </c>
      <c r="AO263" s="13" t="str">
        <f t="shared" si="89"/>
        <v>NO CUMPLE</v>
      </c>
      <c r="AP263" s="13" t="str">
        <f t="shared" si="90"/>
        <v>NO CUMPLE</v>
      </c>
    </row>
    <row r="264" spans="1:42" ht="15" hidden="1" x14ac:dyDescent="0.25">
      <c r="A264" t="s">
        <v>2089</v>
      </c>
      <c r="B264" t="s">
        <v>32</v>
      </c>
      <c r="C264" t="s">
        <v>51</v>
      </c>
      <c r="D264" t="s">
        <v>217</v>
      </c>
      <c r="E264" t="s">
        <v>193</v>
      </c>
      <c r="F264" t="s">
        <v>470</v>
      </c>
      <c r="G264" t="s">
        <v>25</v>
      </c>
      <c r="H264" t="s">
        <v>26</v>
      </c>
      <c r="I264" t="s">
        <v>35</v>
      </c>
      <c r="J264" t="s">
        <v>28</v>
      </c>
      <c r="K264" t="s">
        <v>61</v>
      </c>
      <c r="L264" t="s">
        <v>338</v>
      </c>
      <c r="M264" t="s">
        <v>2090</v>
      </c>
      <c r="N264" t="s">
        <v>2091</v>
      </c>
      <c r="O264" t="s">
        <v>30</v>
      </c>
      <c r="P264" t="s">
        <v>31</v>
      </c>
      <c r="Q264" t="s">
        <v>24</v>
      </c>
      <c r="R264" t="s">
        <v>2092</v>
      </c>
      <c r="S264" t="s">
        <v>678</v>
      </c>
      <c r="T264" t="s">
        <v>2093</v>
      </c>
      <c r="U264" t="s">
        <v>159</v>
      </c>
      <c r="V264" s="40">
        <v>0.41078703703703701</v>
      </c>
      <c r="W264" s="40">
        <v>0.41635416666666664</v>
      </c>
      <c r="X264" s="40">
        <v>5.5671296296296302E-3</v>
      </c>
      <c r="Y264" s="2" t="str">
        <f>IF(J264="Incidente de Cliente",IF($X264&lt;=$AT$2,"Cumplido","Incumplido"),"")</f>
        <v/>
      </c>
      <c r="Z264" s="47" t="str">
        <f>IF(J264="Requerimiento de Cliente",IF($X264&lt;=$AT$3,"Cumplido","Incumplido"),"")</f>
        <v>Cumplido</v>
      </c>
      <c r="AA264" s="8"/>
      <c r="AB264" s="8"/>
      <c r="AC264" s="8"/>
      <c r="AD264" s="8"/>
      <c r="AE264" s="8"/>
      <c r="AF264" s="42">
        <v>45235</v>
      </c>
      <c r="AG264" s="13" t="str">
        <f t="shared" si="81"/>
        <v>CUMPLE</v>
      </c>
      <c r="AH264" s="13" t="str">
        <f t="shared" si="82"/>
        <v>NO CUMPLE</v>
      </c>
      <c r="AI264" s="13" t="str">
        <f t="shared" si="83"/>
        <v>NO CUMPLE</v>
      </c>
      <c r="AJ264" s="13" t="str">
        <f t="shared" si="84"/>
        <v>NO CUMPLE</v>
      </c>
      <c r="AK264" s="13" t="str">
        <f t="shared" si="85"/>
        <v>NO CUMPLE</v>
      </c>
      <c r="AL264" s="13" t="str">
        <f t="shared" si="86"/>
        <v>NO CUMPLE</v>
      </c>
      <c r="AM264" s="13" t="str">
        <f t="shared" si="87"/>
        <v>NO CUMPLE</v>
      </c>
      <c r="AN264" s="13" t="str">
        <f t="shared" si="88"/>
        <v>NO CUMPLE</v>
      </c>
      <c r="AO264" s="13" t="str">
        <f t="shared" si="89"/>
        <v>CUMPLE</v>
      </c>
      <c r="AP264" s="13" t="str">
        <f t="shared" si="90"/>
        <v>NO CUMPLE</v>
      </c>
    </row>
    <row r="265" spans="1:42" ht="15" hidden="1" x14ac:dyDescent="0.25">
      <c r="A265" t="s">
        <v>2094</v>
      </c>
      <c r="B265" t="s">
        <v>32</v>
      </c>
      <c r="C265" t="s">
        <v>51</v>
      </c>
      <c r="D265" t="s">
        <v>217</v>
      </c>
      <c r="E265" t="s">
        <v>193</v>
      </c>
      <c r="F265" t="s">
        <v>470</v>
      </c>
      <c r="G265" t="s">
        <v>25</v>
      </c>
      <c r="H265" t="s">
        <v>26</v>
      </c>
      <c r="I265" t="s">
        <v>35</v>
      </c>
      <c r="J265" t="s">
        <v>28</v>
      </c>
      <c r="K265" t="s">
        <v>48</v>
      </c>
      <c r="L265" t="s">
        <v>336</v>
      </c>
      <c r="M265" t="s">
        <v>2095</v>
      </c>
      <c r="N265" t="s">
        <v>2096</v>
      </c>
      <c r="O265" t="s">
        <v>30</v>
      </c>
      <c r="P265" t="s">
        <v>31</v>
      </c>
      <c r="Q265" t="s">
        <v>24</v>
      </c>
      <c r="R265" t="s">
        <v>2097</v>
      </c>
      <c r="S265" t="s">
        <v>716</v>
      </c>
      <c r="T265" t="s">
        <v>627</v>
      </c>
      <c r="U265" t="s">
        <v>159</v>
      </c>
      <c r="V265" s="40">
        <v>8.0347222222222223E-2</v>
      </c>
      <c r="W265" s="40">
        <v>8.8576388888888899E-2</v>
      </c>
      <c r="X265" s="40">
        <v>8.2291666666666659E-3</v>
      </c>
      <c r="Y265" s="2" t="str">
        <f t="shared" si="79"/>
        <v/>
      </c>
      <c r="Z265" s="47" t="str">
        <f t="shared" si="91"/>
        <v>Cumplido</v>
      </c>
      <c r="AA265" s="8"/>
      <c r="AB265" s="8"/>
      <c r="AC265" s="8"/>
      <c r="AD265" s="8"/>
      <c r="AE265" s="8"/>
      <c r="AF265" s="42">
        <v>45235</v>
      </c>
      <c r="AG265" s="13" t="str">
        <f t="shared" si="81"/>
        <v>CUMPLE</v>
      </c>
      <c r="AH265" s="13" t="str">
        <f t="shared" si="82"/>
        <v>NO CUMPLE</v>
      </c>
      <c r="AI265" s="13" t="str">
        <f t="shared" si="83"/>
        <v>NO CUMPLE</v>
      </c>
      <c r="AJ265" s="13" t="str">
        <f t="shared" si="84"/>
        <v>NO CUMPLE</v>
      </c>
      <c r="AK265" s="13" t="str">
        <f t="shared" si="85"/>
        <v>NO CUMPLE</v>
      </c>
      <c r="AL265" s="13" t="str">
        <f t="shared" si="86"/>
        <v>NO CUMPLE</v>
      </c>
      <c r="AM265" s="13" t="str">
        <f t="shared" si="87"/>
        <v>CUMPLE</v>
      </c>
      <c r="AN265" s="13" t="str">
        <f t="shared" si="88"/>
        <v>NO CUMPLE</v>
      </c>
      <c r="AO265" s="13" t="str">
        <f t="shared" si="89"/>
        <v>NO CUMPLE</v>
      </c>
      <c r="AP265" s="13" t="str">
        <f t="shared" si="90"/>
        <v>NO CUMPLE</v>
      </c>
    </row>
    <row r="266" spans="1:42" ht="15" hidden="1" x14ac:dyDescent="0.25">
      <c r="A266" t="s">
        <v>2098</v>
      </c>
      <c r="B266" t="s">
        <v>24</v>
      </c>
      <c r="C266" t="s">
        <v>124</v>
      </c>
      <c r="D266" t="s">
        <v>217</v>
      </c>
      <c r="E266" t="s">
        <v>101</v>
      </c>
      <c r="F266" t="s">
        <v>470</v>
      </c>
      <c r="G266" t="s">
        <v>39</v>
      </c>
      <c r="H266" t="s">
        <v>34</v>
      </c>
      <c r="I266" t="s">
        <v>40</v>
      </c>
      <c r="J266" t="s">
        <v>28</v>
      </c>
      <c r="K266" t="s">
        <v>215</v>
      </c>
      <c r="L266" t="s">
        <v>2099</v>
      </c>
      <c r="M266" t="s">
        <v>2100</v>
      </c>
      <c r="N266" t="s">
        <v>2101</v>
      </c>
      <c r="O266" t="s">
        <v>30</v>
      </c>
      <c r="P266" t="s">
        <v>44</v>
      </c>
      <c r="Q266" t="s">
        <v>45</v>
      </c>
      <c r="R266" t="s">
        <v>2102</v>
      </c>
      <c r="S266" t="s">
        <v>678</v>
      </c>
      <c r="T266" t="s">
        <v>2103</v>
      </c>
      <c r="U266" t="s">
        <v>2104</v>
      </c>
      <c r="V266" s="40">
        <v>0.43859953703703702</v>
      </c>
      <c r="W266" s="40">
        <v>0.55317129629629636</v>
      </c>
      <c r="X266" s="40">
        <v>0.11457175925925926</v>
      </c>
      <c r="Y266" s="2" t="str">
        <f t="shared" si="79"/>
        <v/>
      </c>
      <c r="Z266" s="47" t="str">
        <f t="shared" si="91"/>
        <v>Cumplido</v>
      </c>
      <c r="AA266" s="8"/>
      <c r="AB266" s="8"/>
      <c r="AC266" s="8"/>
      <c r="AD266" s="8"/>
      <c r="AE266" s="8"/>
      <c r="AF266" s="42">
        <v>45235</v>
      </c>
      <c r="AG266" s="13" t="str">
        <f t="shared" si="81"/>
        <v>NO CUMPLE</v>
      </c>
      <c r="AH266" s="13" t="str">
        <f t="shared" si="82"/>
        <v>CUMPLE</v>
      </c>
      <c r="AI266" s="13" t="str">
        <f t="shared" si="83"/>
        <v>NO CUMPLE</v>
      </c>
      <c r="AJ266" s="13" t="str">
        <f t="shared" si="84"/>
        <v>NO CUMPLE</v>
      </c>
      <c r="AK266" s="13" t="str">
        <f t="shared" si="85"/>
        <v>NO CUMPLE</v>
      </c>
      <c r="AL266" s="13" t="str">
        <f t="shared" si="86"/>
        <v>NO CUMPLE</v>
      </c>
      <c r="AM266" s="13" t="str">
        <f t="shared" si="87"/>
        <v>NO CUMPLE</v>
      </c>
      <c r="AN266" s="13" t="str">
        <f t="shared" si="88"/>
        <v>NO CUMPLE</v>
      </c>
      <c r="AO266" s="13" t="str">
        <f t="shared" si="89"/>
        <v>CUMPLE</v>
      </c>
      <c r="AP266" s="13" t="str">
        <f t="shared" si="90"/>
        <v>NO CUMPLE</v>
      </c>
    </row>
    <row r="267" spans="1:42" ht="15" hidden="1" x14ac:dyDescent="0.25">
      <c r="A267" t="s">
        <v>2105</v>
      </c>
      <c r="B267" t="s">
        <v>32</v>
      </c>
      <c r="C267" t="s">
        <v>60</v>
      </c>
      <c r="D267" t="s">
        <v>58</v>
      </c>
      <c r="E267" t="s">
        <v>193</v>
      </c>
      <c r="F267" t="s">
        <v>432</v>
      </c>
      <c r="G267" t="s">
        <v>59</v>
      </c>
      <c r="H267" t="s">
        <v>78</v>
      </c>
      <c r="I267" t="s">
        <v>27</v>
      </c>
      <c r="J267" t="s">
        <v>28</v>
      </c>
      <c r="K267" t="s">
        <v>48</v>
      </c>
      <c r="L267" t="s">
        <v>2106</v>
      </c>
      <c r="M267" t="s">
        <v>2107</v>
      </c>
      <c r="N267" t="s">
        <v>2108</v>
      </c>
      <c r="O267" t="s">
        <v>30</v>
      </c>
      <c r="P267" t="s">
        <v>44</v>
      </c>
      <c r="Q267" t="s">
        <v>45</v>
      </c>
      <c r="R267" t="s">
        <v>2109</v>
      </c>
      <c r="S267" t="s">
        <v>678</v>
      </c>
      <c r="T267" t="s">
        <v>2106</v>
      </c>
      <c r="U267" t="s">
        <v>262</v>
      </c>
      <c r="V267" s="40">
        <v>1.3541666666666667E-3</v>
      </c>
      <c r="W267" s="40">
        <v>3.7847222222222223E-3</v>
      </c>
      <c r="X267" s="40">
        <v>2.4305555555555556E-3</v>
      </c>
      <c r="Y267" s="2" t="str">
        <f t="shared" si="79"/>
        <v/>
      </c>
      <c r="Z267" s="47" t="str">
        <f t="shared" si="91"/>
        <v>Cumplido</v>
      </c>
      <c r="AA267" s="8"/>
      <c r="AB267" s="8"/>
      <c r="AC267" s="8"/>
      <c r="AD267" s="8"/>
      <c r="AE267" s="8"/>
      <c r="AF267" s="42">
        <v>45235</v>
      </c>
      <c r="AG267" s="13" t="str">
        <f t="shared" si="81"/>
        <v>CUMPLE</v>
      </c>
      <c r="AH267" s="13" t="str">
        <f t="shared" si="82"/>
        <v>NO CUMPLE</v>
      </c>
      <c r="AI267" s="13" t="str">
        <f t="shared" si="83"/>
        <v>NO CUMPLE</v>
      </c>
      <c r="AJ267" s="13" t="str">
        <f t="shared" si="84"/>
        <v>NO CUMPLE</v>
      </c>
      <c r="AK267" s="13" t="str">
        <f t="shared" si="85"/>
        <v>NO CUMPLE</v>
      </c>
      <c r="AL267" s="13" t="str">
        <f t="shared" si="86"/>
        <v>CUMPLE</v>
      </c>
      <c r="AM267" s="13" t="str">
        <f t="shared" si="87"/>
        <v>NO CUMPLE</v>
      </c>
      <c r="AN267" s="13" t="str">
        <f t="shared" si="88"/>
        <v>NO CUMPLE</v>
      </c>
      <c r="AO267" s="13" t="str">
        <f t="shared" si="89"/>
        <v>NO CUMPLE</v>
      </c>
      <c r="AP267" s="13" t="str">
        <f t="shared" si="90"/>
        <v>NO CUMPLE</v>
      </c>
    </row>
    <row r="268" spans="1:42" ht="15" hidden="1" x14ac:dyDescent="0.25">
      <c r="A268" t="s">
        <v>2110</v>
      </c>
      <c r="B268" t="s">
        <v>32</v>
      </c>
      <c r="C268" t="s">
        <v>60</v>
      </c>
      <c r="D268" t="s">
        <v>58</v>
      </c>
      <c r="E268" t="s">
        <v>193</v>
      </c>
      <c r="F268" t="s">
        <v>432</v>
      </c>
      <c r="G268" t="s">
        <v>59</v>
      </c>
      <c r="H268" t="s">
        <v>78</v>
      </c>
      <c r="I268" t="s">
        <v>27</v>
      </c>
      <c r="J268" t="s">
        <v>28</v>
      </c>
      <c r="K268" t="s">
        <v>48</v>
      </c>
      <c r="L268" t="s">
        <v>2111</v>
      </c>
      <c r="M268" t="s">
        <v>2112</v>
      </c>
      <c r="N268" t="s">
        <v>2113</v>
      </c>
      <c r="O268" t="s">
        <v>30</v>
      </c>
      <c r="P268" t="s">
        <v>44</v>
      </c>
      <c r="Q268" t="s">
        <v>45</v>
      </c>
      <c r="R268" t="s">
        <v>2114</v>
      </c>
      <c r="S268" t="s">
        <v>678</v>
      </c>
      <c r="T268" t="s">
        <v>2111</v>
      </c>
      <c r="U268" t="s">
        <v>262</v>
      </c>
      <c r="V268" s="40">
        <v>9.1435185185185185E-4</v>
      </c>
      <c r="W268" s="40">
        <v>2.5231481481481481E-3</v>
      </c>
      <c r="X268" s="40">
        <v>1.6087962962962963E-3</v>
      </c>
      <c r="Y268" s="2" t="str">
        <f t="shared" si="79"/>
        <v/>
      </c>
      <c r="Z268" s="47" t="str">
        <f t="shared" si="91"/>
        <v>Cumplido</v>
      </c>
      <c r="AA268" s="8"/>
      <c r="AB268" s="8"/>
      <c r="AC268" s="8"/>
      <c r="AD268" s="8"/>
      <c r="AE268" s="8"/>
      <c r="AF268" s="42">
        <v>45235</v>
      </c>
      <c r="AG268" s="13" t="str">
        <f t="shared" si="81"/>
        <v>CUMPLE</v>
      </c>
      <c r="AH268" s="13" t="str">
        <f t="shared" si="82"/>
        <v>NO CUMPLE</v>
      </c>
      <c r="AI268" s="13" t="str">
        <f t="shared" si="83"/>
        <v>NO CUMPLE</v>
      </c>
      <c r="AJ268" s="13" t="str">
        <f t="shared" si="84"/>
        <v>NO CUMPLE</v>
      </c>
      <c r="AK268" s="13" t="str">
        <f t="shared" si="85"/>
        <v>NO CUMPLE</v>
      </c>
      <c r="AL268" s="13" t="str">
        <f t="shared" si="86"/>
        <v>CUMPLE</v>
      </c>
      <c r="AM268" s="13" t="str">
        <f t="shared" si="87"/>
        <v>NO CUMPLE</v>
      </c>
      <c r="AN268" s="13" t="str">
        <f t="shared" si="88"/>
        <v>NO CUMPLE</v>
      </c>
      <c r="AO268" s="13" t="str">
        <f t="shared" si="89"/>
        <v>NO CUMPLE</v>
      </c>
      <c r="AP268" s="13" t="str">
        <f t="shared" si="90"/>
        <v>NO CUMPLE</v>
      </c>
    </row>
    <row r="269" spans="1:42" ht="15" hidden="1" x14ac:dyDescent="0.25">
      <c r="A269" t="s">
        <v>2115</v>
      </c>
      <c r="B269" t="s">
        <v>32</v>
      </c>
      <c r="C269" t="s">
        <v>60</v>
      </c>
      <c r="D269" t="s">
        <v>58</v>
      </c>
      <c r="E269" t="s">
        <v>193</v>
      </c>
      <c r="F269" t="s">
        <v>432</v>
      </c>
      <c r="G269" t="s">
        <v>59</v>
      </c>
      <c r="H269" t="s">
        <v>78</v>
      </c>
      <c r="I269" t="s">
        <v>27</v>
      </c>
      <c r="J269" t="s">
        <v>28</v>
      </c>
      <c r="K269" t="s">
        <v>48</v>
      </c>
      <c r="L269" t="s">
        <v>2116</v>
      </c>
      <c r="M269" t="s">
        <v>2117</v>
      </c>
      <c r="N269" t="s">
        <v>2118</v>
      </c>
      <c r="O269" t="s">
        <v>30</v>
      </c>
      <c r="P269" t="s">
        <v>44</v>
      </c>
      <c r="Q269" t="s">
        <v>45</v>
      </c>
      <c r="R269" t="s">
        <v>2119</v>
      </c>
      <c r="S269" t="s">
        <v>678</v>
      </c>
      <c r="T269" t="s">
        <v>2116</v>
      </c>
      <c r="U269" t="s">
        <v>262</v>
      </c>
      <c r="V269" s="40">
        <v>1.6550925925925926E-3</v>
      </c>
      <c r="W269" s="40">
        <v>2.7546296296296294E-3</v>
      </c>
      <c r="X269" s="40">
        <v>1.0995370370370371E-3</v>
      </c>
      <c r="Y269" s="2" t="str">
        <f t="shared" si="79"/>
        <v/>
      </c>
      <c r="Z269" s="47" t="str">
        <f t="shared" si="91"/>
        <v>Cumplido</v>
      </c>
      <c r="AA269" s="8"/>
      <c r="AB269" s="8"/>
      <c r="AC269" s="8"/>
      <c r="AD269" s="8"/>
      <c r="AE269" s="8"/>
      <c r="AF269" s="42">
        <v>45235</v>
      </c>
      <c r="AG269" s="13" t="str">
        <f t="shared" si="81"/>
        <v>CUMPLE</v>
      </c>
      <c r="AH269" s="13" t="str">
        <f t="shared" si="82"/>
        <v>NO CUMPLE</v>
      </c>
      <c r="AI269" s="13" t="str">
        <f t="shared" si="83"/>
        <v>NO CUMPLE</v>
      </c>
      <c r="AJ269" s="13" t="str">
        <f t="shared" si="84"/>
        <v>NO CUMPLE</v>
      </c>
      <c r="AK269" s="13" t="str">
        <f t="shared" si="85"/>
        <v>NO CUMPLE</v>
      </c>
      <c r="AL269" s="13" t="str">
        <f t="shared" si="86"/>
        <v>CUMPLE</v>
      </c>
      <c r="AM269" s="13" t="str">
        <f t="shared" si="87"/>
        <v>NO CUMPLE</v>
      </c>
      <c r="AN269" s="13" t="str">
        <f t="shared" si="88"/>
        <v>NO CUMPLE</v>
      </c>
      <c r="AO269" s="13" t="str">
        <f t="shared" si="89"/>
        <v>NO CUMPLE</v>
      </c>
      <c r="AP269" s="13" t="str">
        <f t="shared" si="90"/>
        <v>NO CUMPLE</v>
      </c>
    </row>
    <row r="270" spans="1:42" ht="15" hidden="1" x14ac:dyDescent="0.25">
      <c r="A270" t="s">
        <v>2120</v>
      </c>
      <c r="B270" t="s">
        <v>32</v>
      </c>
      <c r="C270" t="s">
        <v>60</v>
      </c>
      <c r="D270" t="s">
        <v>58</v>
      </c>
      <c r="E270" t="s">
        <v>193</v>
      </c>
      <c r="F270" t="s">
        <v>432</v>
      </c>
      <c r="G270" t="s">
        <v>59</v>
      </c>
      <c r="H270" t="s">
        <v>78</v>
      </c>
      <c r="I270" t="s">
        <v>27</v>
      </c>
      <c r="J270" t="s">
        <v>28</v>
      </c>
      <c r="K270" t="s">
        <v>48</v>
      </c>
      <c r="L270" t="s">
        <v>274</v>
      </c>
      <c r="M270" t="s">
        <v>2121</v>
      </c>
      <c r="N270" t="s">
        <v>2122</v>
      </c>
      <c r="O270" t="s">
        <v>30</v>
      </c>
      <c r="P270" t="s">
        <v>44</v>
      </c>
      <c r="Q270" t="s">
        <v>45</v>
      </c>
      <c r="R270" t="s">
        <v>2123</v>
      </c>
      <c r="S270" t="s">
        <v>678</v>
      </c>
      <c r="T270" t="s">
        <v>274</v>
      </c>
      <c r="U270" t="s">
        <v>258</v>
      </c>
      <c r="V270" s="40">
        <v>1.0532407407407407E-3</v>
      </c>
      <c r="W270" s="40">
        <v>2.3958333333333336E-3</v>
      </c>
      <c r="X270" s="40">
        <v>1.3425925925925925E-3</v>
      </c>
      <c r="Y270" s="2" t="str">
        <f t="shared" si="79"/>
        <v/>
      </c>
      <c r="Z270" s="47" t="str">
        <f t="shared" si="91"/>
        <v>Cumplido</v>
      </c>
      <c r="AA270" s="8"/>
      <c r="AB270" s="8"/>
      <c r="AC270" s="8"/>
      <c r="AD270" s="8"/>
      <c r="AE270" s="8"/>
      <c r="AF270" s="42">
        <v>45235</v>
      </c>
      <c r="AG270" s="13" t="str">
        <f t="shared" si="81"/>
        <v>CUMPLE</v>
      </c>
      <c r="AH270" s="13" t="str">
        <f t="shared" si="82"/>
        <v>NO CUMPLE</v>
      </c>
      <c r="AI270" s="13" t="str">
        <f t="shared" si="83"/>
        <v>NO CUMPLE</v>
      </c>
      <c r="AJ270" s="13" t="str">
        <f t="shared" si="84"/>
        <v>NO CUMPLE</v>
      </c>
      <c r="AK270" s="13" t="str">
        <f t="shared" si="85"/>
        <v>NO CUMPLE</v>
      </c>
      <c r="AL270" s="13" t="str">
        <f t="shared" si="86"/>
        <v>CUMPLE</v>
      </c>
      <c r="AM270" s="13" t="str">
        <f t="shared" si="87"/>
        <v>NO CUMPLE</v>
      </c>
      <c r="AN270" s="13" t="str">
        <f t="shared" si="88"/>
        <v>NO CUMPLE</v>
      </c>
      <c r="AO270" s="13" t="str">
        <f t="shared" si="89"/>
        <v>NO CUMPLE</v>
      </c>
      <c r="AP270" s="13" t="str">
        <f t="shared" si="90"/>
        <v>NO CUMPLE</v>
      </c>
    </row>
    <row r="271" spans="1:42" ht="15" hidden="1" x14ac:dyDescent="0.25">
      <c r="A271" t="s">
        <v>2124</v>
      </c>
      <c r="B271" t="s">
        <v>32</v>
      </c>
      <c r="C271" t="s">
        <v>60</v>
      </c>
      <c r="D271" t="s">
        <v>58</v>
      </c>
      <c r="E271" t="s">
        <v>193</v>
      </c>
      <c r="F271" t="s">
        <v>432</v>
      </c>
      <c r="G271" t="s">
        <v>59</v>
      </c>
      <c r="H271" t="s">
        <v>78</v>
      </c>
      <c r="I271" t="s">
        <v>27</v>
      </c>
      <c r="J271" t="s">
        <v>28</v>
      </c>
      <c r="K271" t="s">
        <v>48</v>
      </c>
      <c r="L271" t="s">
        <v>216</v>
      </c>
      <c r="M271" t="s">
        <v>2125</v>
      </c>
      <c r="N271" t="s">
        <v>2126</v>
      </c>
      <c r="O271" t="s">
        <v>30</v>
      </c>
      <c r="P271" t="s">
        <v>44</v>
      </c>
      <c r="Q271" t="s">
        <v>45</v>
      </c>
      <c r="R271" t="s">
        <v>2127</v>
      </c>
      <c r="S271" t="s">
        <v>678</v>
      </c>
      <c r="T271" t="s">
        <v>216</v>
      </c>
      <c r="U271" t="s">
        <v>267</v>
      </c>
      <c r="V271" s="40">
        <v>4.8611111111111104E-4</v>
      </c>
      <c r="W271" s="40">
        <v>1.7245370370370372E-3</v>
      </c>
      <c r="X271" s="40">
        <v>1.2384259259259258E-3</v>
      </c>
      <c r="Y271" s="2" t="str">
        <f t="shared" si="79"/>
        <v/>
      </c>
      <c r="Z271" s="47" t="str">
        <f t="shared" si="91"/>
        <v>Cumplido</v>
      </c>
      <c r="AA271" s="8"/>
      <c r="AB271" s="8"/>
      <c r="AC271" s="8"/>
      <c r="AD271" s="8"/>
      <c r="AE271" s="8"/>
      <c r="AF271" s="42">
        <v>45235</v>
      </c>
      <c r="AG271" s="13" t="str">
        <f t="shared" si="81"/>
        <v>CUMPLE</v>
      </c>
      <c r="AH271" s="13" t="str">
        <f t="shared" si="82"/>
        <v>NO CUMPLE</v>
      </c>
      <c r="AI271" s="13" t="str">
        <f t="shared" si="83"/>
        <v>NO CUMPLE</v>
      </c>
      <c r="AJ271" s="13" t="str">
        <f t="shared" si="84"/>
        <v>NO CUMPLE</v>
      </c>
      <c r="AK271" s="13" t="str">
        <f t="shared" si="85"/>
        <v>NO CUMPLE</v>
      </c>
      <c r="AL271" s="13" t="str">
        <f t="shared" si="86"/>
        <v>CUMPLE</v>
      </c>
      <c r="AM271" s="13" t="str">
        <f t="shared" si="87"/>
        <v>NO CUMPLE</v>
      </c>
      <c r="AN271" s="13" t="str">
        <f t="shared" si="88"/>
        <v>NO CUMPLE</v>
      </c>
      <c r="AO271" s="13" t="str">
        <f t="shared" si="89"/>
        <v>NO CUMPLE</v>
      </c>
      <c r="AP271" s="13" t="str">
        <f t="shared" si="90"/>
        <v>NO CUMPLE</v>
      </c>
    </row>
    <row r="272" spans="1:42" ht="15" hidden="1" x14ac:dyDescent="0.25">
      <c r="A272" t="s">
        <v>2128</v>
      </c>
      <c r="B272" t="s">
        <v>32</v>
      </c>
      <c r="C272" t="s">
        <v>60</v>
      </c>
      <c r="D272" t="s">
        <v>58</v>
      </c>
      <c r="E272" t="s">
        <v>193</v>
      </c>
      <c r="F272" t="s">
        <v>432</v>
      </c>
      <c r="G272" t="s">
        <v>59</v>
      </c>
      <c r="H272" t="s">
        <v>78</v>
      </c>
      <c r="I272" t="s">
        <v>27</v>
      </c>
      <c r="J272" t="s">
        <v>28</v>
      </c>
      <c r="K272" t="s">
        <v>48</v>
      </c>
      <c r="L272" t="s">
        <v>2129</v>
      </c>
      <c r="M272" t="s">
        <v>2130</v>
      </c>
      <c r="N272" t="s">
        <v>2131</v>
      </c>
      <c r="O272" t="s">
        <v>30</v>
      </c>
      <c r="P272" t="s">
        <v>44</v>
      </c>
      <c r="Q272" t="s">
        <v>45</v>
      </c>
      <c r="R272" t="s">
        <v>2132</v>
      </c>
      <c r="S272" t="s">
        <v>678</v>
      </c>
      <c r="T272" t="s">
        <v>2129</v>
      </c>
      <c r="U272" t="s">
        <v>262</v>
      </c>
      <c r="V272" s="40">
        <v>4.8611111111111104E-4</v>
      </c>
      <c r="W272" s="40">
        <v>1.8634259259259261E-3</v>
      </c>
      <c r="X272" s="40">
        <v>1.3773148148148147E-3</v>
      </c>
      <c r="Y272" s="2" t="str">
        <f t="shared" si="79"/>
        <v/>
      </c>
      <c r="Z272" s="47" t="str">
        <f t="shared" si="91"/>
        <v>Cumplido</v>
      </c>
      <c r="AA272" s="8"/>
      <c r="AB272" s="8"/>
      <c r="AC272" s="8"/>
      <c r="AD272" s="8"/>
      <c r="AE272" s="8"/>
      <c r="AF272" s="42">
        <v>45235</v>
      </c>
      <c r="AG272" s="13" t="str">
        <f t="shared" si="81"/>
        <v>CUMPLE</v>
      </c>
      <c r="AH272" s="13" t="str">
        <f t="shared" si="82"/>
        <v>NO CUMPLE</v>
      </c>
      <c r="AI272" s="13" t="str">
        <f t="shared" si="83"/>
        <v>NO CUMPLE</v>
      </c>
      <c r="AJ272" s="13" t="str">
        <f t="shared" si="84"/>
        <v>NO CUMPLE</v>
      </c>
      <c r="AK272" s="13" t="str">
        <f t="shared" si="85"/>
        <v>NO CUMPLE</v>
      </c>
      <c r="AL272" s="13" t="str">
        <f t="shared" si="86"/>
        <v>CUMPLE</v>
      </c>
      <c r="AM272" s="13" t="str">
        <f t="shared" si="87"/>
        <v>NO CUMPLE</v>
      </c>
      <c r="AN272" s="13" t="str">
        <f t="shared" si="88"/>
        <v>NO CUMPLE</v>
      </c>
      <c r="AO272" s="13" t="str">
        <f t="shared" si="89"/>
        <v>NO CUMPLE</v>
      </c>
      <c r="AP272" s="13" t="str">
        <f t="shared" si="90"/>
        <v>NO CUMPLE</v>
      </c>
    </row>
    <row r="273" spans="1:42" ht="15" hidden="1" x14ac:dyDescent="0.25">
      <c r="A273" t="s">
        <v>2133</v>
      </c>
      <c r="B273" t="s">
        <v>32</v>
      </c>
      <c r="C273" t="s">
        <v>60</v>
      </c>
      <c r="D273" t="s">
        <v>58</v>
      </c>
      <c r="E273" t="s">
        <v>193</v>
      </c>
      <c r="F273" t="s">
        <v>432</v>
      </c>
      <c r="G273" t="s">
        <v>59</v>
      </c>
      <c r="H273" t="s">
        <v>78</v>
      </c>
      <c r="I273" t="s">
        <v>27</v>
      </c>
      <c r="J273" t="s">
        <v>28</v>
      </c>
      <c r="K273" t="s">
        <v>48</v>
      </c>
      <c r="L273" t="s">
        <v>2134</v>
      </c>
      <c r="M273" t="s">
        <v>2135</v>
      </c>
      <c r="N273" t="s">
        <v>2136</v>
      </c>
      <c r="O273" t="s">
        <v>30</v>
      </c>
      <c r="P273" t="s">
        <v>44</v>
      </c>
      <c r="Q273" t="s">
        <v>45</v>
      </c>
      <c r="R273" t="s">
        <v>2137</v>
      </c>
      <c r="S273" t="s">
        <v>678</v>
      </c>
      <c r="T273" t="s">
        <v>2138</v>
      </c>
      <c r="U273" t="s">
        <v>262</v>
      </c>
      <c r="V273" s="40">
        <v>1.261574074074074E-3</v>
      </c>
      <c r="W273" s="40">
        <v>3.1249999999999997E-3</v>
      </c>
      <c r="X273" s="40">
        <v>1.8634259259259261E-3</v>
      </c>
      <c r="Y273" s="2" t="str">
        <f t="shared" si="79"/>
        <v/>
      </c>
      <c r="Z273" s="47" t="str">
        <f t="shared" si="91"/>
        <v>Cumplido</v>
      </c>
      <c r="AA273" s="8"/>
      <c r="AB273" s="8"/>
      <c r="AC273" s="8"/>
      <c r="AD273" s="8"/>
      <c r="AE273" s="8"/>
      <c r="AF273" s="42">
        <v>45235</v>
      </c>
      <c r="AG273" s="13" t="str">
        <f t="shared" si="81"/>
        <v>CUMPLE</v>
      </c>
      <c r="AH273" s="13" t="str">
        <f t="shared" si="82"/>
        <v>NO CUMPLE</v>
      </c>
      <c r="AI273" s="13" t="str">
        <f t="shared" si="83"/>
        <v>NO CUMPLE</v>
      </c>
      <c r="AJ273" s="13" t="str">
        <f t="shared" si="84"/>
        <v>NO CUMPLE</v>
      </c>
      <c r="AK273" s="13" t="str">
        <f t="shared" si="85"/>
        <v>NO CUMPLE</v>
      </c>
      <c r="AL273" s="13" t="str">
        <f t="shared" si="86"/>
        <v>CUMPLE</v>
      </c>
      <c r="AM273" s="13" t="str">
        <f t="shared" si="87"/>
        <v>NO CUMPLE</v>
      </c>
      <c r="AN273" s="13" t="str">
        <f t="shared" si="88"/>
        <v>NO CUMPLE</v>
      </c>
      <c r="AO273" s="13" t="str">
        <f t="shared" si="89"/>
        <v>NO CUMPLE</v>
      </c>
      <c r="AP273" s="13" t="str">
        <f t="shared" si="90"/>
        <v>NO CUMPLE</v>
      </c>
    </row>
    <row r="274" spans="1:42" ht="15" hidden="1" x14ac:dyDescent="0.25">
      <c r="A274" t="s">
        <v>2139</v>
      </c>
      <c r="B274" t="s">
        <v>32</v>
      </c>
      <c r="C274" t="s">
        <v>60</v>
      </c>
      <c r="D274" t="s">
        <v>58</v>
      </c>
      <c r="E274" t="s">
        <v>193</v>
      </c>
      <c r="F274" t="s">
        <v>432</v>
      </c>
      <c r="G274" t="s">
        <v>59</v>
      </c>
      <c r="H274" t="s">
        <v>78</v>
      </c>
      <c r="I274" t="s">
        <v>27</v>
      </c>
      <c r="J274" t="s">
        <v>28</v>
      </c>
      <c r="K274" t="s">
        <v>48</v>
      </c>
      <c r="L274" t="s">
        <v>274</v>
      </c>
      <c r="M274" t="s">
        <v>2140</v>
      </c>
      <c r="N274" t="s">
        <v>2141</v>
      </c>
      <c r="O274" t="s">
        <v>30</v>
      </c>
      <c r="P274" t="s">
        <v>44</v>
      </c>
      <c r="Q274" t="s">
        <v>45</v>
      </c>
      <c r="R274" t="s">
        <v>2142</v>
      </c>
      <c r="S274" t="s">
        <v>678</v>
      </c>
      <c r="T274" t="s">
        <v>274</v>
      </c>
      <c r="U274" t="s">
        <v>258</v>
      </c>
      <c r="V274" s="40">
        <v>1.9675925925925928E-3</v>
      </c>
      <c r="W274" s="40">
        <v>3.7962962962962963E-3</v>
      </c>
      <c r="X274" s="40">
        <v>1.8287037037037037E-3</v>
      </c>
      <c r="Y274" s="2" t="str">
        <f t="shared" si="79"/>
        <v/>
      </c>
      <c r="Z274" s="47" t="str">
        <f t="shared" si="91"/>
        <v>Cumplido</v>
      </c>
      <c r="AA274" s="8"/>
      <c r="AB274" s="8"/>
      <c r="AC274" s="8"/>
      <c r="AD274" s="8"/>
      <c r="AE274" s="8"/>
      <c r="AF274" s="42">
        <v>45235</v>
      </c>
      <c r="AG274" s="13" t="str">
        <f t="shared" si="81"/>
        <v>CUMPLE</v>
      </c>
      <c r="AH274" s="13" t="str">
        <f t="shared" si="82"/>
        <v>NO CUMPLE</v>
      </c>
      <c r="AI274" s="13" t="str">
        <f t="shared" si="83"/>
        <v>NO CUMPLE</v>
      </c>
      <c r="AJ274" s="13" t="str">
        <f t="shared" si="84"/>
        <v>NO CUMPLE</v>
      </c>
      <c r="AK274" s="13" t="str">
        <f t="shared" si="85"/>
        <v>NO CUMPLE</v>
      </c>
      <c r="AL274" s="13" t="str">
        <f t="shared" si="86"/>
        <v>CUMPLE</v>
      </c>
      <c r="AM274" s="13" t="str">
        <f t="shared" si="87"/>
        <v>NO CUMPLE</v>
      </c>
      <c r="AN274" s="13" t="str">
        <f t="shared" si="88"/>
        <v>NO CUMPLE</v>
      </c>
      <c r="AO274" s="13" t="str">
        <f t="shared" si="89"/>
        <v>NO CUMPLE</v>
      </c>
      <c r="AP274" s="13" t="str">
        <f t="shared" si="90"/>
        <v>NO CUMPLE</v>
      </c>
    </row>
    <row r="275" spans="1:42" ht="15" hidden="1" x14ac:dyDescent="0.25">
      <c r="A275" t="s">
        <v>2143</v>
      </c>
      <c r="B275" t="s">
        <v>24</v>
      </c>
      <c r="C275" t="s">
        <v>129</v>
      </c>
      <c r="D275" t="s">
        <v>217</v>
      </c>
      <c r="E275" t="s">
        <v>90</v>
      </c>
      <c r="F275" t="s">
        <v>382</v>
      </c>
      <c r="G275" t="s">
        <v>25</v>
      </c>
      <c r="H275" t="s">
        <v>26</v>
      </c>
      <c r="I275" t="s">
        <v>35</v>
      </c>
      <c r="J275" t="s">
        <v>28</v>
      </c>
      <c r="K275" t="s">
        <v>65</v>
      </c>
      <c r="L275" t="s">
        <v>2144</v>
      </c>
      <c r="M275" t="s">
        <v>2145</v>
      </c>
      <c r="N275" t="s">
        <v>2146</v>
      </c>
      <c r="O275" t="s">
        <v>30</v>
      </c>
      <c r="P275" t="s">
        <v>44</v>
      </c>
      <c r="Q275" t="s">
        <v>45</v>
      </c>
      <c r="R275" t="s">
        <v>2147</v>
      </c>
      <c r="S275" t="s">
        <v>2148</v>
      </c>
      <c r="T275" t="s">
        <v>2149</v>
      </c>
      <c r="U275" t="s">
        <v>2150</v>
      </c>
      <c r="V275" s="40">
        <v>1.6995370370370371</v>
      </c>
      <c r="W275" s="40">
        <v>2.0901041666666669</v>
      </c>
      <c r="X275" s="40">
        <v>0.39056712962962964</v>
      </c>
      <c r="Y275" s="2" t="str">
        <f t="shared" si="79"/>
        <v/>
      </c>
      <c r="Z275" s="47" t="str">
        <f t="shared" si="91"/>
        <v>Cumplido</v>
      </c>
      <c r="AA275" s="8"/>
      <c r="AB275" s="8"/>
      <c r="AC275" s="8"/>
      <c r="AD275" s="8"/>
      <c r="AE275" s="8"/>
      <c r="AF275" s="42">
        <v>45235</v>
      </c>
      <c r="AG275" s="13" t="str">
        <f t="shared" si="81"/>
        <v>NO CUMPLE</v>
      </c>
      <c r="AH275" s="13" t="str">
        <f t="shared" si="82"/>
        <v>NO CUMPLE</v>
      </c>
      <c r="AI275" s="13" t="str">
        <f t="shared" si="83"/>
        <v>NO CUMPLE</v>
      </c>
      <c r="AJ275" s="13" t="str">
        <f t="shared" si="84"/>
        <v>CUMPLE</v>
      </c>
      <c r="AK275" s="13" t="str">
        <f t="shared" si="85"/>
        <v>NO CUMPLE</v>
      </c>
      <c r="AL275" s="13" t="str">
        <f t="shared" si="86"/>
        <v>NO CUMPLE</v>
      </c>
      <c r="AM275" s="13" t="str">
        <f t="shared" si="87"/>
        <v>NO CUMPLE</v>
      </c>
      <c r="AN275" s="13" t="str">
        <f t="shared" si="88"/>
        <v>NO CUMPLE</v>
      </c>
      <c r="AO275" s="13" t="str">
        <f t="shared" si="89"/>
        <v>NO CUMPLE</v>
      </c>
      <c r="AP275" s="13" t="str">
        <f t="shared" si="90"/>
        <v>CUMPLE</v>
      </c>
    </row>
    <row r="276" spans="1:42" ht="15" hidden="1" x14ac:dyDescent="0.25">
      <c r="A276" t="s">
        <v>2151</v>
      </c>
      <c r="B276" t="s">
        <v>24</v>
      </c>
      <c r="C276" t="s">
        <v>123</v>
      </c>
      <c r="D276" t="s">
        <v>266</v>
      </c>
      <c r="E276" t="s">
        <v>187</v>
      </c>
      <c r="F276" t="s">
        <v>418</v>
      </c>
      <c r="G276" t="s">
        <v>25</v>
      </c>
      <c r="H276" t="s">
        <v>26</v>
      </c>
      <c r="I276" t="s">
        <v>35</v>
      </c>
      <c r="J276" t="s">
        <v>28</v>
      </c>
      <c r="K276" t="s">
        <v>81</v>
      </c>
      <c r="L276" t="s">
        <v>2152</v>
      </c>
      <c r="M276" t="s">
        <v>2153</v>
      </c>
      <c r="N276" t="s">
        <v>2154</v>
      </c>
      <c r="O276" t="s">
        <v>30</v>
      </c>
      <c r="P276" t="s">
        <v>44</v>
      </c>
      <c r="Q276" t="s">
        <v>45</v>
      </c>
      <c r="R276" t="s">
        <v>2155</v>
      </c>
      <c r="S276" t="s">
        <v>2148</v>
      </c>
      <c r="T276" t="s">
        <v>2156</v>
      </c>
      <c r="U276" t="s">
        <v>2157</v>
      </c>
      <c r="V276" s="40">
        <v>1.9261574074074073</v>
      </c>
      <c r="W276" s="40">
        <v>2.0503703703703704</v>
      </c>
      <c r="X276" s="40">
        <v>0.12421296296296297</v>
      </c>
      <c r="Y276" s="2" t="str">
        <f t="shared" si="79"/>
        <v/>
      </c>
      <c r="Z276" s="47" t="str">
        <f t="shared" si="91"/>
        <v>Cumplido</v>
      </c>
      <c r="AA276" s="8"/>
      <c r="AB276" s="8"/>
      <c r="AC276" s="8"/>
      <c r="AD276" s="8"/>
      <c r="AE276" s="8"/>
      <c r="AF276" s="42">
        <v>45235</v>
      </c>
      <c r="AG276" s="13" t="str">
        <f t="shared" si="81"/>
        <v>NO CUMPLE</v>
      </c>
      <c r="AH276" s="13" t="str">
        <f t="shared" si="82"/>
        <v>CUMPLE</v>
      </c>
      <c r="AI276" s="13" t="str">
        <f t="shared" si="83"/>
        <v>NO CUMPLE</v>
      </c>
      <c r="AJ276" s="13" t="str">
        <f t="shared" si="84"/>
        <v>NO CUMPLE</v>
      </c>
      <c r="AK276" s="13" t="str">
        <f t="shared" si="85"/>
        <v>NO CUMPLE</v>
      </c>
      <c r="AL276" s="13" t="str">
        <f t="shared" si="86"/>
        <v>NO CUMPLE</v>
      </c>
      <c r="AM276" s="13" t="str">
        <f t="shared" si="87"/>
        <v>NO CUMPLE</v>
      </c>
      <c r="AN276" s="13" t="str">
        <f t="shared" si="88"/>
        <v>NO CUMPLE</v>
      </c>
      <c r="AO276" s="13" t="str">
        <f t="shared" si="89"/>
        <v>NO CUMPLE</v>
      </c>
      <c r="AP276" s="13" t="str">
        <f t="shared" si="90"/>
        <v>CUMPLE</v>
      </c>
    </row>
    <row r="277" spans="1:42" ht="15" hidden="1" x14ac:dyDescent="0.25">
      <c r="A277" t="s">
        <v>2158</v>
      </c>
      <c r="B277" t="s">
        <v>172</v>
      </c>
      <c r="C277" t="s">
        <v>181</v>
      </c>
      <c r="D277" t="s">
        <v>181</v>
      </c>
      <c r="E277" t="s">
        <v>182</v>
      </c>
      <c r="F277" t="s">
        <v>232</v>
      </c>
      <c r="G277" t="s">
        <v>39</v>
      </c>
      <c r="H277" t="s">
        <v>34</v>
      </c>
      <c r="I277" t="s">
        <v>40</v>
      </c>
      <c r="J277" t="s">
        <v>28</v>
      </c>
      <c r="K277" t="s">
        <v>48</v>
      </c>
      <c r="L277" t="s">
        <v>2159</v>
      </c>
      <c r="M277" t="s">
        <v>2160</v>
      </c>
      <c r="N277" t="s">
        <v>2161</v>
      </c>
      <c r="O277" t="s">
        <v>30</v>
      </c>
      <c r="P277" t="s">
        <v>183</v>
      </c>
      <c r="Q277" t="s">
        <v>184</v>
      </c>
      <c r="R277" t="s">
        <v>2162</v>
      </c>
      <c r="S277" t="s">
        <v>678</v>
      </c>
      <c r="T277" t="s">
        <v>272</v>
      </c>
      <c r="U277" t="s">
        <v>272</v>
      </c>
      <c r="V277" s="40">
        <v>0</v>
      </c>
      <c r="W277" s="40">
        <v>1.2268518518518518E-3</v>
      </c>
      <c r="X277" s="40">
        <v>1.2268518518518518E-3</v>
      </c>
      <c r="Y277" s="2" t="str">
        <f t="shared" si="79"/>
        <v/>
      </c>
      <c r="Z277" s="47" t="str">
        <f t="shared" si="91"/>
        <v>Cumplido</v>
      </c>
      <c r="AA277" s="8"/>
      <c r="AB277" s="8"/>
      <c r="AC277" s="8"/>
      <c r="AD277" s="8"/>
      <c r="AE277" s="8"/>
      <c r="AF277" s="42">
        <v>45235</v>
      </c>
      <c r="AG277" s="13" t="str">
        <f t="shared" si="81"/>
        <v>CUMPLE</v>
      </c>
      <c r="AH277" s="13" t="str">
        <f t="shared" si="82"/>
        <v>NO CUMPLE</v>
      </c>
      <c r="AI277" s="13" t="str">
        <f t="shared" si="83"/>
        <v>NO CUMPLE</v>
      </c>
      <c r="AJ277" s="13" t="str">
        <f t="shared" si="84"/>
        <v>NO CUMPLE</v>
      </c>
      <c r="AK277" s="13" t="str">
        <f t="shared" si="85"/>
        <v>NO CUMPLE</v>
      </c>
      <c r="AL277" s="13" t="str">
        <f t="shared" si="86"/>
        <v>CUMPLE</v>
      </c>
      <c r="AM277" s="13" t="str">
        <f t="shared" si="87"/>
        <v>NO CUMPLE</v>
      </c>
      <c r="AN277" s="13" t="str">
        <f t="shared" si="88"/>
        <v>NO CUMPLE</v>
      </c>
      <c r="AO277" s="13" t="str">
        <f t="shared" si="89"/>
        <v>NO CUMPLE</v>
      </c>
      <c r="AP277" s="13" t="str">
        <f t="shared" si="90"/>
        <v>NO CUMPLE</v>
      </c>
    </row>
    <row r="278" spans="1:42" ht="15" hidden="1" x14ac:dyDescent="0.25">
      <c r="A278" t="s">
        <v>2163</v>
      </c>
      <c r="B278" t="s">
        <v>172</v>
      </c>
      <c r="C278" t="s">
        <v>181</v>
      </c>
      <c r="D278" t="s">
        <v>33</v>
      </c>
      <c r="E278" t="s">
        <v>178</v>
      </c>
      <c r="F278" t="s">
        <v>460</v>
      </c>
      <c r="G278" t="s">
        <v>39</v>
      </c>
      <c r="H278" t="s">
        <v>34</v>
      </c>
      <c r="I278" t="s">
        <v>40</v>
      </c>
      <c r="J278" t="s">
        <v>28</v>
      </c>
      <c r="K278" t="s">
        <v>171</v>
      </c>
      <c r="L278" t="s">
        <v>2164</v>
      </c>
      <c r="M278" t="s">
        <v>2165</v>
      </c>
      <c r="N278" t="s">
        <v>2166</v>
      </c>
      <c r="O278" t="s">
        <v>30</v>
      </c>
      <c r="P278" t="s">
        <v>36</v>
      </c>
      <c r="Q278" t="s">
        <v>130</v>
      </c>
      <c r="R278" t="s">
        <v>2167</v>
      </c>
      <c r="S278" t="s">
        <v>678</v>
      </c>
      <c r="T278" t="s">
        <v>2168</v>
      </c>
      <c r="U278" t="s">
        <v>2169</v>
      </c>
      <c r="V278" s="40">
        <v>1.0694444444444444E-2</v>
      </c>
      <c r="W278" s="40">
        <v>0.23726851851851852</v>
      </c>
      <c r="X278" s="40">
        <v>0.22657407407407407</v>
      </c>
      <c r="Y278" s="2" t="str">
        <f t="shared" si="79"/>
        <v/>
      </c>
      <c r="Z278" s="47" t="str">
        <f t="shared" si="91"/>
        <v>Cumplido</v>
      </c>
      <c r="AA278" s="8"/>
      <c r="AB278" s="8"/>
      <c r="AC278" s="8"/>
      <c r="AD278" s="8"/>
      <c r="AE278" s="8"/>
      <c r="AF278" s="42">
        <v>45235</v>
      </c>
      <c r="AG278" s="13" t="str">
        <f t="shared" si="81"/>
        <v>NO CUMPLE</v>
      </c>
      <c r="AH278" s="13" t="str">
        <f t="shared" si="82"/>
        <v>NO CUMPLE</v>
      </c>
      <c r="AI278" s="13" t="str">
        <f t="shared" si="83"/>
        <v>CUMPLE</v>
      </c>
      <c r="AJ278" s="13" t="str">
        <f t="shared" si="84"/>
        <v>NO CUMPLE</v>
      </c>
      <c r="AK278" s="13" t="str">
        <f t="shared" si="85"/>
        <v>NO CUMPLE</v>
      </c>
      <c r="AL278" s="13" t="str">
        <f t="shared" si="86"/>
        <v>NO CUMPLE</v>
      </c>
      <c r="AM278" s="13" t="str">
        <f t="shared" si="87"/>
        <v>NO CUMPLE</v>
      </c>
      <c r="AN278" s="13" t="str">
        <f t="shared" si="88"/>
        <v>CUMPLE</v>
      </c>
      <c r="AO278" s="13" t="str">
        <f t="shared" si="89"/>
        <v>NO CUMPLE</v>
      </c>
      <c r="AP278" s="13" t="str">
        <f t="shared" si="90"/>
        <v>NO CUMPLE</v>
      </c>
    </row>
    <row r="279" spans="1:42" ht="15" hidden="1" x14ac:dyDescent="0.25">
      <c r="A279" t="s">
        <v>2170</v>
      </c>
      <c r="B279" t="s">
        <v>79</v>
      </c>
      <c r="C279" t="s">
        <v>72</v>
      </c>
      <c r="D279" t="s">
        <v>58</v>
      </c>
      <c r="E279" t="s">
        <v>93</v>
      </c>
      <c r="F279" t="s">
        <v>322</v>
      </c>
      <c r="G279" t="s">
        <v>39</v>
      </c>
      <c r="H279" t="s">
        <v>34</v>
      </c>
      <c r="I279" t="s">
        <v>40</v>
      </c>
      <c r="J279" t="s">
        <v>28</v>
      </c>
      <c r="K279" t="s">
        <v>215</v>
      </c>
      <c r="L279" t="s">
        <v>165</v>
      </c>
      <c r="M279" t="s">
        <v>2171</v>
      </c>
      <c r="N279" t="s">
        <v>2172</v>
      </c>
      <c r="O279" t="s">
        <v>30</v>
      </c>
      <c r="P279" t="s">
        <v>44</v>
      </c>
      <c r="Q279" t="s">
        <v>45</v>
      </c>
      <c r="R279" t="s">
        <v>2173</v>
      </c>
      <c r="S279" t="s">
        <v>678</v>
      </c>
      <c r="T279" t="s">
        <v>165</v>
      </c>
      <c r="U279" t="s">
        <v>157</v>
      </c>
      <c r="V279" s="40">
        <v>0</v>
      </c>
      <c r="W279" s="40">
        <v>3.0520833333333334E-2</v>
      </c>
      <c r="X279" s="40">
        <v>3.0520833333333334E-2</v>
      </c>
      <c r="Y279" s="2" t="str">
        <f t="shared" si="79"/>
        <v/>
      </c>
      <c r="Z279" s="47" t="str">
        <f t="shared" si="91"/>
        <v>Cumplido</v>
      </c>
      <c r="AA279" s="8"/>
      <c r="AB279" s="8"/>
      <c r="AC279" s="8"/>
      <c r="AD279" s="8"/>
      <c r="AE279" s="8"/>
      <c r="AF279" s="42">
        <v>45235</v>
      </c>
      <c r="AG279" s="13" t="str">
        <f t="shared" si="81"/>
        <v>CUMPLE</v>
      </c>
      <c r="AH279" s="13" t="str">
        <f t="shared" si="82"/>
        <v>NO CUMPLE</v>
      </c>
      <c r="AI279" s="13" t="str">
        <f t="shared" si="83"/>
        <v>NO CUMPLE</v>
      </c>
      <c r="AJ279" s="13" t="str">
        <f t="shared" si="84"/>
        <v>NO CUMPLE</v>
      </c>
      <c r="AK279" s="13" t="str">
        <f t="shared" si="85"/>
        <v>NO CUMPLE</v>
      </c>
      <c r="AL279" s="13" t="str">
        <f t="shared" si="86"/>
        <v>CUMPLE</v>
      </c>
      <c r="AM279" s="13" t="str">
        <f t="shared" si="87"/>
        <v>NO CUMPLE</v>
      </c>
      <c r="AN279" s="13" t="str">
        <f t="shared" si="88"/>
        <v>NO CUMPLE</v>
      </c>
      <c r="AO279" s="13" t="str">
        <f t="shared" si="89"/>
        <v>NO CUMPLE</v>
      </c>
      <c r="AP279" s="13" t="str">
        <f t="shared" si="90"/>
        <v>NO CUMPLE</v>
      </c>
    </row>
    <row r="280" spans="1:42" ht="15" hidden="1" x14ac:dyDescent="0.25">
      <c r="A280" t="s">
        <v>2174</v>
      </c>
      <c r="B280" t="s">
        <v>79</v>
      </c>
      <c r="C280" t="s">
        <v>72</v>
      </c>
      <c r="D280" t="s">
        <v>58</v>
      </c>
      <c r="E280" t="s">
        <v>93</v>
      </c>
      <c r="F280" t="s">
        <v>322</v>
      </c>
      <c r="G280" t="s">
        <v>39</v>
      </c>
      <c r="H280" t="s">
        <v>34</v>
      </c>
      <c r="I280" t="s">
        <v>40</v>
      </c>
      <c r="J280" t="s">
        <v>28</v>
      </c>
      <c r="K280" t="s">
        <v>215</v>
      </c>
      <c r="L280" t="s">
        <v>391</v>
      </c>
      <c r="M280" t="s">
        <v>2175</v>
      </c>
      <c r="N280" t="s">
        <v>2176</v>
      </c>
      <c r="O280" t="s">
        <v>30</v>
      </c>
      <c r="P280" t="s">
        <v>44</v>
      </c>
      <c r="Q280" t="s">
        <v>45</v>
      </c>
      <c r="R280" t="s">
        <v>2177</v>
      </c>
      <c r="S280" t="s">
        <v>678</v>
      </c>
      <c r="T280" t="s">
        <v>391</v>
      </c>
      <c r="U280" t="s">
        <v>157</v>
      </c>
      <c r="V280" s="40">
        <v>0</v>
      </c>
      <c r="W280" s="40">
        <v>3.0289351851851855E-2</v>
      </c>
      <c r="X280" s="40">
        <v>3.0289351851851855E-2</v>
      </c>
      <c r="Y280" s="2" t="str">
        <f t="shared" si="79"/>
        <v/>
      </c>
      <c r="Z280" s="47" t="str">
        <f t="shared" si="91"/>
        <v>Cumplido</v>
      </c>
      <c r="AA280" s="8"/>
      <c r="AB280" s="8"/>
      <c r="AC280" s="8"/>
      <c r="AD280" s="8"/>
      <c r="AE280" s="8"/>
      <c r="AF280" s="42">
        <v>45235</v>
      </c>
      <c r="AG280" s="13" t="str">
        <f t="shared" si="81"/>
        <v>CUMPLE</v>
      </c>
      <c r="AH280" s="13" t="str">
        <f t="shared" si="82"/>
        <v>NO CUMPLE</v>
      </c>
      <c r="AI280" s="13" t="str">
        <f t="shared" si="83"/>
        <v>NO CUMPLE</v>
      </c>
      <c r="AJ280" s="13" t="str">
        <f t="shared" si="84"/>
        <v>NO CUMPLE</v>
      </c>
      <c r="AK280" s="13" t="str">
        <f t="shared" si="85"/>
        <v>NO CUMPLE</v>
      </c>
      <c r="AL280" s="13" t="str">
        <f t="shared" si="86"/>
        <v>CUMPLE</v>
      </c>
      <c r="AM280" s="13" t="str">
        <f t="shared" si="87"/>
        <v>NO CUMPLE</v>
      </c>
      <c r="AN280" s="13" t="str">
        <f t="shared" si="88"/>
        <v>NO CUMPLE</v>
      </c>
      <c r="AO280" s="13" t="str">
        <f t="shared" si="89"/>
        <v>NO CUMPLE</v>
      </c>
      <c r="AP280" s="13" t="str">
        <f t="shared" si="90"/>
        <v>NO CUMPLE</v>
      </c>
    </row>
    <row r="281" spans="1:42" ht="15" hidden="1" x14ac:dyDescent="0.25">
      <c r="A281" t="s">
        <v>2178</v>
      </c>
      <c r="B281" t="s">
        <v>117</v>
      </c>
      <c r="C281" t="s">
        <v>60</v>
      </c>
      <c r="D281" t="s">
        <v>58</v>
      </c>
      <c r="E281" t="s">
        <v>504</v>
      </c>
      <c r="F281" t="s">
        <v>505</v>
      </c>
      <c r="G281" t="s">
        <v>59</v>
      </c>
      <c r="H281" t="s">
        <v>78</v>
      </c>
      <c r="I281" t="s">
        <v>27</v>
      </c>
      <c r="J281" t="s">
        <v>28</v>
      </c>
      <c r="K281" t="s">
        <v>215</v>
      </c>
      <c r="L281" t="s">
        <v>506</v>
      </c>
      <c r="M281" t="s">
        <v>2179</v>
      </c>
      <c r="N281" t="s">
        <v>2180</v>
      </c>
      <c r="O281" t="s">
        <v>30</v>
      </c>
      <c r="P281" t="s">
        <v>44</v>
      </c>
      <c r="Q281" t="s">
        <v>45</v>
      </c>
      <c r="R281" t="s">
        <v>2181</v>
      </c>
      <c r="S281" t="s">
        <v>678</v>
      </c>
      <c r="T281" t="s">
        <v>506</v>
      </c>
      <c r="U281" t="s">
        <v>507</v>
      </c>
      <c r="V281" s="40">
        <v>1.3981481481481482E-2</v>
      </c>
      <c r="W281" s="40">
        <v>1.5000000000000001E-2</v>
      </c>
      <c r="X281" s="40">
        <v>1.0185185185185186E-3</v>
      </c>
      <c r="Y281" s="2" t="str">
        <f t="shared" si="79"/>
        <v/>
      </c>
      <c r="Z281" s="47" t="str">
        <f t="shared" si="91"/>
        <v>Cumplido</v>
      </c>
      <c r="AA281" s="8"/>
      <c r="AB281" s="8"/>
      <c r="AC281" s="8"/>
      <c r="AD281" s="8"/>
      <c r="AE281" s="8"/>
      <c r="AF281" s="42">
        <v>45235</v>
      </c>
      <c r="AG281" s="13" t="str">
        <f t="shared" si="81"/>
        <v>CUMPLE</v>
      </c>
      <c r="AH281" s="13" t="str">
        <f t="shared" si="82"/>
        <v>NO CUMPLE</v>
      </c>
      <c r="AI281" s="13" t="str">
        <f t="shared" si="83"/>
        <v>NO CUMPLE</v>
      </c>
      <c r="AJ281" s="13" t="str">
        <f t="shared" si="84"/>
        <v>NO CUMPLE</v>
      </c>
      <c r="AK281" s="13" t="str">
        <f t="shared" si="85"/>
        <v>NO CUMPLE</v>
      </c>
      <c r="AL281" s="13" t="str">
        <f t="shared" si="86"/>
        <v>CUMPLE</v>
      </c>
      <c r="AM281" s="13" t="str">
        <f t="shared" si="87"/>
        <v>NO CUMPLE</v>
      </c>
      <c r="AN281" s="13" t="str">
        <f t="shared" si="88"/>
        <v>NO CUMPLE</v>
      </c>
      <c r="AO281" s="13" t="str">
        <f t="shared" si="89"/>
        <v>NO CUMPLE</v>
      </c>
      <c r="AP281" s="13" t="str">
        <f t="shared" si="90"/>
        <v>NO CUMPLE</v>
      </c>
    </row>
    <row r="282" spans="1:42" ht="15" hidden="1" x14ac:dyDescent="0.25">
      <c r="A282" t="s">
        <v>2182</v>
      </c>
      <c r="B282" t="s">
        <v>117</v>
      </c>
      <c r="C282" t="s">
        <v>60</v>
      </c>
      <c r="D282" t="s">
        <v>58</v>
      </c>
      <c r="E282" t="s">
        <v>504</v>
      </c>
      <c r="F282" t="s">
        <v>505</v>
      </c>
      <c r="G282" t="s">
        <v>59</v>
      </c>
      <c r="H282" t="s">
        <v>78</v>
      </c>
      <c r="I282" t="s">
        <v>27</v>
      </c>
      <c r="J282" t="s">
        <v>28</v>
      </c>
      <c r="K282" t="s">
        <v>215</v>
      </c>
      <c r="L282" t="s">
        <v>2183</v>
      </c>
      <c r="M282" t="s">
        <v>2184</v>
      </c>
      <c r="N282" t="s">
        <v>2185</v>
      </c>
      <c r="O282" t="s">
        <v>30</v>
      </c>
      <c r="P282" t="s">
        <v>44</v>
      </c>
      <c r="Q282" t="s">
        <v>45</v>
      </c>
      <c r="R282" t="s">
        <v>2186</v>
      </c>
      <c r="S282" t="s">
        <v>678</v>
      </c>
      <c r="T282" t="s">
        <v>2183</v>
      </c>
      <c r="U282" t="s">
        <v>530</v>
      </c>
      <c r="V282" s="40">
        <v>2.5520833333333336E-2</v>
      </c>
      <c r="W282" s="40">
        <v>3.0046296296296297E-2</v>
      </c>
      <c r="X282" s="40">
        <v>4.5254629629629629E-3</v>
      </c>
      <c r="Y282" s="2" t="str">
        <f t="shared" si="79"/>
        <v/>
      </c>
      <c r="Z282" s="47" t="str">
        <f t="shared" si="91"/>
        <v>Cumplido</v>
      </c>
      <c r="AA282" s="8"/>
      <c r="AB282" s="8"/>
      <c r="AC282" s="8"/>
      <c r="AD282" s="8"/>
      <c r="AE282" s="8"/>
      <c r="AF282" s="42">
        <v>45235</v>
      </c>
      <c r="AG282" s="13" t="str">
        <f t="shared" si="81"/>
        <v>CUMPLE</v>
      </c>
      <c r="AH282" s="13" t="str">
        <f t="shared" si="82"/>
        <v>NO CUMPLE</v>
      </c>
      <c r="AI282" s="13" t="str">
        <f t="shared" si="83"/>
        <v>NO CUMPLE</v>
      </c>
      <c r="AJ282" s="13" t="str">
        <f t="shared" si="84"/>
        <v>NO CUMPLE</v>
      </c>
      <c r="AK282" s="13" t="str">
        <f t="shared" si="85"/>
        <v>NO CUMPLE</v>
      </c>
      <c r="AL282" s="13" t="str">
        <f t="shared" si="86"/>
        <v>CUMPLE</v>
      </c>
      <c r="AM282" s="13" t="str">
        <f t="shared" si="87"/>
        <v>NO CUMPLE</v>
      </c>
      <c r="AN282" s="13" t="str">
        <f t="shared" si="88"/>
        <v>NO CUMPLE</v>
      </c>
      <c r="AO282" s="13" t="str">
        <f t="shared" si="89"/>
        <v>NO CUMPLE</v>
      </c>
      <c r="AP282" s="13" t="str">
        <f t="shared" si="90"/>
        <v>NO CUMPLE</v>
      </c>
    </row>
    <row r="283" spans="1:42" ht="15" hidden="1" x14ac:dyDescent="0.25">
      <c r="A283" t="s">
        <v>2187</v>
      </c>
      <c r="B283" t="s">
        <v>24</v>
      </c>
      <c r="C283" t="s">
        <v>125</v>
      </c>
      <c r="D283" t="s">
        <v>266</v>
      </c>
      <c r="E283" t="s">
        <v>99</v>
      </c>
      <c r="F283" t="s">
        <v>438</v>
      </c>
      <c r="G283" t="s">
        <v>25</v>
      </c>
      <c r="H283" t="s">
        <v>26</v>
      </c>
      <c r="I283" t="s">
        <v>35</v>
      </c>
      <c r="J283" t="s">
        <v>28</v>
      </c>
      <c r="K283" t="s">
        <v>156</v>
      </c>
      <c r="L283" t="s">
        <v>2188</v>
      </c>
      <c r="M283" t="s">
        <v>2189</v>
      </c>
      <c r="N283" t="s">
        <v>2190</v>
      </c>
      <c r="O283" t="s">
        <v>30</v>
      </c>
      <c r="P283" t="s">
        <v>44</v>
      </c>
      <c r="Q283" t="s">
        <v>45</v>
      </c>
      <c r="R283" t="s">
        <v>2191</v>
      </c>
      <c r="S283" t="s">
        <v>686</v>
      </c>
      <c r="T283" t="s">
        <v>2192</v>
      </c>
      <c r="U283" t="s">
        <v>1177</v>
      </c>
      <c r="V283" s="40">
        <v>1.3425925925925926</v>
      </c>
      <c r="W283" s="40">
        <v>1.3557175925925924</v>
      </c>
      <c r="X283" s="40">
        <v>1.3125E-2</v>
      </c>
      <c r="Y283" s="2" t="str">
        <f>IF(J283="Incidente de Cliente",IF($X283&lt;=$AT$2,"Cumplido","Incumplido"),"")</f>
        <v/>
      </c>
      <c r="Z283" s="47" t="str">
        <f t="shared" si="91"/>
        <v>Cumplido</v>
      </c>
      <c r="AA283" s="8"/>
      <c r="AB283" s="8"/>
      <c r="AC283" s="8"/>
      <c r="AD283" s="8"/>
      <c r="AE283" s="8"/>
      <c r="AF283" s="42">
        <v>45236</v>
      </c>
      <c r="AG283" s="13" t="str">
        <f t="shared" si="81"/>
        <v>CUMPLE</v>
      </c>
      <c r="AH283" s="13" t="str">
        <f t="shared" si="82"/>
        <v>NO CUMPLE</v>
      </c>
      <c r="AI283" s="13" t="str">
        <f t="shared" si="83"/>
        <v>NO CUMPLE</v>
      </c>
      <c r="AJ283" s="13" t="str">
        <f t="shared" si="84"/>
        <v>NO CUMPLE</v>
      </c>
      <c r="AK283" s="13" t="str">
        <f t="shared" si="85"/>
        <v>NO CUMPLE</v>
      </c>
      <c r="AL283" s="13" t="str">
        <f t="shared" si="86"/>
        <v>NO CUMPLE</v>
      </c>
      <c r="AM283" s="13" t="str">
        <f t="shared" si="87"/>
        <v>NO CUMPLE</v>
      </c>
      <c r="AN283" s="13" t="str">
        <f t="shared" si="88"/>
        <v>NO CUMPLE</v>
      </c>
      <c r="AO283" s="13" t="str">
        <f t="shared" si="89"/>
        <v>NO CUMPLE</v>
      </c>
      <c r="AP283" s="13" t="str">
        <f t="shared" si="90"/>
        <v>CUMPLE</v>
      </c>
    </row>
    <row r="284" spans="1:42" ht="15" hidden="1" x14ac:dyDescent="0.25">
      <c r="A284" t="s">
        <v>2193</v>
      </c>
      <c r="B284" t="s">
        <v>24</v>
      </c>
      <c r="C284" t="s">
        <v>123</v>
      </c>
      <c r="D284" t="s">
        <v>33</v>
      </c>
      <c r="E284" t="s">
        <v>137</v>
      </c>
      <c r="F284" t="s">
        <v>357</v>
      </c>
      <c r="G284" t="s">
        <v>25</v>
      </c>
      <c r="H284" t="s">
        <v>26</v>
      </c>
      <c r="I284" t="s">
        <v>35</v>
      </c>
      <c r="J284" t="s">
        <v>28</v>
      </c>
      <c r="K284" t="s">
        <v>290</v>
      </c>
      <c r="L284" t="s">
        <v>2194</v>
      </c>
      <c r="M284" t="s">
        <v>2195</v>
      </c>
      <c r="N284" t="s">
        <v>2196</v>
      </c>
      <c r="O284" t="s">
        <v>30</v>
      </c>
      <c r="P284" t="s">
        <v>44</v>
      </c>
      <c r="Q284" t="s">
        <v>45</v>
      </c>
      <c r="R284" t="s">
        <v>2197</v>
      </c>
      <c r="S284" t="s">
        <v>686</v>
      </c>
      <c r="T284" t="s">
        <v>2198</v>
      </c>
      <c r="U284"/>
      <c r="V284" s="40">
        <v>0.79063657407407406</v>
      </c>
      <c r="W284" s="40">
        <v>1.1584027777777777</v>
      </c>
      <c r="X284" s="40">
        <v>0.36776620370370372</v>
      </c>
      <c r="Y284" s="2" t="str">
        <f t="shared" si="79"/>
        <v/>
      </c>
      <c r="Z284" s="47" t="str">
        <f t="shared" si="91"/>
        <v>Cumplido</v>
      </c>
      <c r="AA284" s="8"/>
      <c r="AB284" s="8"/>
      <c r="AC284" s="8"/>
      <c r="AD284" s="8"/>
      <c r="AE284" s="8"/>
      <c r="AF284" s="42">
        <v>45235</v>
      </c>
      <c r="AG284" s="13" t="str">
        <f t="shared" si="81"/>
        <v>NO CUMPLE</v>
      </c>
      <c r="AH284" s="13" t="str">
        <f t="shared" si="82"/>
        <v>NO CUMPLE</v>
      </c>
      <c r="AI284" s="13" t="str">
        <f t="shared" si="83"/>
        <v>NO CUMPLE</v>
      </c>
      <c r="AJ284" s="13" t="str">
        <f t="shared" si="84"/>
        <v>CUMPLE</v>
      </c>
      <c r="AK284" s="13" t="str">
        <f t="shared" si="85"/>
        <v>NO CUMPLE</v>
      </c>
      <c r="AL284" s="13" t="str">
        <f t="shared" si="86"/>
        <v>NO CUMPLE</v>
      </c>
      <c r="AM284" s="13" t="str">
        <f t="shared" si="87"/>
        <v>NO CUMPLE</v>
      </c>
      <c r="AN284" s="13" t="str">
        <f t="shared" si="88"/>
        <v>NO CUMPLE</v>
      </c>
      <c r="AO284" s="13" t="str">
        <f t="shared" si="89"/>
        <v>NO CUMPLE</v>
      </c>
      <c r="AP284" s="13" t="str">
        <f t="shared" si="90"/>
        <v>CUMPLE</v>
      </c>
    </row>
    <row r="285" spans="1:42" ht="15" hidden="1" x14ac:dyDescent="0.25">
      <c r="A285" t="s">
        <v>2199</v>
      </c>
      <c r="B285" t="s">
        <v>24</v>
      </c>
      <c r="C285" t="s">
        <v>129</v>
      </c>
      <c r="D285" t="s">
        <v>33</v>
      </c>
      <c r="E285" t="s">
        <v>469</v>
      </c>
      <c r="F285" t="s">
        <v>357</v>
      </c>
      <c r="G285" t="s">
        <v>25</v>
      </c>
      <c r="H285" t="s">
        <v>26</v>
      </c>
      <c r="I285" t="s">
        <v>35</v>
      </c>
      <c r="J285" t="s">
        <v>28</v>
      </c>
      <c r="K285" t="s">
        <v>171</v>
      </c>
      <c r="L285" t="s">
        <v>2200</v>
      </c>
      <c r="M285" t="s">
        <v>2201</v>
      </c>
      <c r="N285" t="s">
        <v>2202</v>
      </c>
      <c r="O285" t="s">
        <v>30</v>
      </c>
      <c r="P285" t="s">
        <v>44</v>
      </c>
      <c r="Q285" t="s">
        <v>45</v>
      </c>
      <c r="R285" t="s">
        <v>2203</v>
      </c>
      <c r="S285" t="s">
        <v>678</v>
      </c>
      <c r="T285" t="s">
        <v>2204</v>
      </c>
      <c r="U285" t="s">
        <v>2205</v>
      </c>
      <c r="V285" s="40">
        <v>0</v>
      </c>
      <c r="W285" s="40">
        <v>8.0335648148148142E-2</v>
      </c>
      <c r="X285" s="40">
        <v>8.0335648148148142E-2</v>
      </c>
      <c r="Y285" s="2" t="str">
        <f t="shared" si="79"/>
        <v/>
      </c>
      <c r="Z285" s="47" t="str">
        <f t="shared" si="91"/>
        <v>Cumplido</v>
      </c>
      <c r="AA285" s="8"/>
      <c r="AB285" s="8"/>
      <c r="AC285" s="8"/>
      <c r="AD285" s="8"/>
      <c r="AE285" s="8"/>
      <c r="AF285" s="42">
        <v>45235</v>
      </c>
      <c r="AG285" s="13" t="str">
        <f t="shared" si="81"/>
        <v>NO CUMPLE</v>
      </c>
      <c r="AH285" s="13" t="str">
        <f t="shared" si="82"/>
        <v>CUMPLE</v>
      </c>
      <c r="AI285" s="13" t="str">
        <f t="shared" si="83"/>
        <v>NO CUMPLE</v>
      </c>
      <c r="AJ285" s="13" t="str">
        <f t="shared" si="84"/>
        <v>NO CUMPLE</v>
      </c>
      <c r="AK285" s="13" t="str">
        <f t="shared" si="85"/>
        <v>NO CUMPLE</v>
      </c>
      <c r="AL285" s="13" t="str">
        <f t="shared" si="86"/>
        <v>NO CUMPLE</v>
      </c>
      <c r="AM285" s="13" t="str">
        <f t="shared" si="87"/>
        <v>CUMPLE</v>
      </c>
      <c r="AN285" s="13" t="str">
        <f t="shared" si="88"/>
        <v>NO CUMPLE</v>
      </c>
      <c r="AO285" s="13" t="str">
        <f t="shared" si="89"/>
        <v>NO CUMPLE</v>
      </c>
      <c r="AP285" s="13" t="str">
        <f t="shared" si="90"/>
        <v>NO CUMPLE</v>
      </c>
    </row>
    <row r="286" spans="1:42" ht="15" hidden="1" x14ac:dyDescent="0.25">
      <c r="A286" t="s">
        <v>2206</v>
      </c>
      <c r="B286" t="s">
        <v>77</v>
      </c>
      <c r="C286" t="s">
        <v>310</v>
      </c>
      <c r="D286" t="s">
        <v>310</v>
      </c>
      <c r="E286" t="s">
        <v>242</v>
      </c>
      <c r="F286" t="s">
        <v>296</v>
      </c>
      <c r="G286" t="s">
        <v>39</v>
      </c>
      <c r="H286" t="s">
        <v>34</v>
      </c>
      <c r="I286" t="s">
        <v>40</v>
      </c>
      <c r="J286" t="s">
        <v>28</v>
      </c>
      <c r="K286" t="s">
        <v>171</v>
      </c>
      <c r="L286" t="s">
        <v>2207</v>
      </c>
      <c r="M286" t="s">
        <v>2208</v>
      </c>
      <c r="N286" t="s">
        <v>2209</v>
      </c>
      <c r="O286" t="s">
        <v>30</v>
      </c>
      <c r="P286" t="s">
        <v>36</v>
      </c>
      <c r="Q286" t="s">
        <v>130</v>
      </c>
      <c r="R286" t="s">
        <v>2210</v>
      </c>
      <c r="S286" t="s">
        <v>678</v>
      </c>
      <c r="T286"/>
      <c r="U286"/>
      <c r="V286" s="40">
        <v>0.29171296296296295</v>
      </c>
      <c r="W286" s="40">
        <v>0.29394675925925923</v>
      </c>
      <c r="X286" s="40">
        <v>2.2337962962962967E-3</v>
      </c>
      <c r="Y286" s="2" t="str">
        <f t="shared" si="79"/>
        <v/>
      </c>
      <c r="Z286" s="47" t="str">
        <f t="shared" si="91"/>
        <v>Cumplido</v>
      </c>
      <c r="AA286" s="8"/>
      <c r="AB286" s="8"/>
      <c r="AC286" s="8"/>
      <c r="AD286" s="8"/>
      <c r="AE286" s="8"/>
      <c r="AF286" s="42">
        <v>45235</v>
      </c>
      <c r="AG286" s="13" t="str">
        <f t="shared" si="81"/>
        <v>CUMPLE</v>
      </c>
      <c r="AH286" s="13" t="str">
        <f t="shared" si="82"/>
        <v>NO CUMPLE</v>
      </c>
      <c r="AI286" s="13" t="str">
        <f t="shared" si="83"/>
        <v>NO CUMPLE</v>
      </c>
      <c r="AJ286" s="13" t="str">
        <f t="shared" si="84"/>
        <v>NO CUMPLE</v>
      </c>
      <c r="AK286" s="13" t="str">
        <f t="shared" si="85"/>
        <v>NO CUMPLE</v>
      </c>
      <c r="AL286" s="13" t="str">
        <f t="shared" si="86"/>
        <v>NO CUMPLE</v>
      </c>
      <c r="AM286" s="13" t="str">
        <f t="shared" si="87"/>
        <v>NO CUMPLE</v>
      </c>
      <c r="AN286" s="13" t="str">
        <f t="shared" si="88"/>
        <v>CUMPLE</v>
      </c>
      <c r="AO286" s="13" t="str">
        <f t="shared" si="89"/>
        <v>NO CUMPLE</v>
      </c>
      <c r="AP286" s="13" t="str">
        <f t="shared" si="90"/>
        <v>NO CUMPLE</v>
      </c>
    </row>
    <row r="287" spans="1:42" ht="15" hidden="1" x14ac:dyDescent="0.25">
      <c r="A287" t="s">
        <v>2211</v>
      </c>
      <c r="B287" t="s">
        <v>62</v>
      </c>
      <c r="C287" t="s">
        <v>128</v>
      </c>
      <c r="D287" t="s">
        <v>309</v>
      </c>
      <c r="E287" t="s">
        <v>68</v>
      </c>
      <c r="F287" t="s">
        <v>140</v>
      </c>
      <c r="G287" t="s">
        <v>64</v>
      </c>
      <c r="H287" t="s">
        <v>34</v>
      </c>
      <c r="I287" t="s">
        <v>40</v>
      </c>
      <c r="J287" t="s">
        <v>56</v>
      </c>
      <c r="K287" t="s">
        <v>215</v>
      </c>
      <c r="L287" t="s">
        <v>303</v>
      </c>
      <c r="M287" t="s">
        <v>2212</v>
      </c>
      <c r="N287" t="s">
        <v>2212</v>
      </c>
      <c r="O287" t="s">
        <v>30</v>
      </c>
      <c r="P287" t="s">
        <v>190</v>
      </c>
      <c r="Q287" t="s">
        <v>190</v>
      </c>
      <c r="R287" t="s">
        <v>2213</v>
      </c>
      <c r="S287" t="s">
        <v>678</v>
      </c>
      <c r="T287" t="s">
        <v>640</v>
      </c>
      <c r="U287" t="s">
        <v>518</v>
      </c>
      <c r="V287" s="40">
        <v>3.3067129629629634E-2</v>
      </c>
      <c r="W287" s="40">
        <v>5.9895833333333336E-2</v>
      </c>
      <c r="X287" s="40">
        <v>2.6828703703703702E-2</v>
      </c>
      <c r="Y287" s="2" t="str">
        <f t="shared" si="79"/>
        <v>Cumplido</v>
      </c>
      <c r="Z287" s="47" t="str">
        <f t="shared" si="91"/>
        <v/>
      </c>
      <c r="AA287" s="8"/>
      <c r="AB287" s="8" t="str">
        <f>IF($H287="1-Crítica",IF($X287&lt;=$AT$5,"Cumplido", "Incumplido"),"")</f>
        <v/>
      </c>
      <c r="AC287" s="8" t="str">
        <f>IF($H287="2-Alta",IF($X287&lt;=$AT$6, "Cumplido", "Incumplido"),"")</f>
        <v/>
      </c>
      <c r="AD287" s="8" t="str">
        <f>IF($H287="3-Medio",IF($X287&lt;=$AT$7, "Cumplido", "Incumplido"),"")</f>
        <v/>
      </c>
      <c r="AE287" s="8" t="str">
        <f>IF($H287="4-Baja",IF($X287&lt;=$AT$8, "Cumplido", "Incumplido"),"")</f>
        <v>Cumplido</v>
      </c>
      <c r="AF287" s="42">
        <v>45235</v>
      </c>
      <c r="AG287" s="13" t="str">
        <f t="shared" si="81"/>
        <v>CUMPLE</v>
      </c>
      <c r="AH287" s="13" t="str">
        <f t="shared" si="82"/>
        <v>NO CUMPLE</v>
      </c>
      <c r="AI287" s="13" t="str">
        <f t="shared" si="83"/>
        <v>NO CUMPLE</v>
      </c>
      <c r="AJ287" s="13" t="str">
        <f t="shared" si="84"/>
        <v>NO CUMPLE</v>
      </c>
      <c r="AK287" s="13" t="str">
        <f t="shared" si="85"/>
        <v>NO CUMPLE</v>
      </c>
      <c r="AL287" s="13" t="str">
        <f t="shared" si="86"/>
        <v>NO CUMPLE</v>
      </c>
      <c r="AM287" s="13" t="str">
        <f t="shared" si="87"/>
        <v>CUMPLE</v>
      </c>
      <c r="AN287" s="13" t="str">
        <f t="shared" si="88"/>
        <v>NO CUMPLE</v>
      </c>
      <c r="AO287" s="13" t="str">
        <f t="shared" si="89"/>
        <v>NO CUMPLE</v>
      </c>
      <c r="AP287" s="13" t="str">
        <f t="shared" si="90"/>
        <v>NO CUMPLE</v>
      </c>
    </row>
    <row r="288" spans="1:42" ht="15" hidden="1" x14ac:dyDescent="0.25">
      <c r="A288" t="s">
        <v>2214</v>
      </c>
      <c r="B288" t="s">
        <v>79</v>
      </c>
      <c r="C288" t="s">
        <v>72</v>
      </c>
      <c r="D288" t="s">
        <v>58</v>
      </c>
      <c r="E288" t="s">
        <v>93</v>
      </c>
      <c r="F288" t="s">
        <v>322</v>
      </c>
      <c r="G288" t="s">
        <v>39</v>
      </c>
      <c r="H288" t="s">
        <v>34</v>
      </c>
      <c r="I288" t="s">
        <v>40</v>
      </c>
      <c r="J288" t="s">
        <v>28</v>
      </c>
      <c r="K288" t="s">
        <v>215</v>
      </c>
      <c r="L288" t="s">
        <v>2215</v>
      </c>
      <c r="M288" t="s">
        <v>2216</v>
      </c>
      <c r="N288" t="s">
        <v>2217</v>
      </c>
      <c r="O288" t="s">
        <v>30</v>
      </c>
      <c r="P288" t="s">
        <v>44</v>
      </c>
      <c r="Q288" t="s">
        <v>45</v>
      </c>
      <c r="R288" t="s">
        <v>2218</v>
      </c>
      <c r="S288" t="s">
        <v>678</v>
      </c>
      <c r="T288" t="s">
        <v>2219</v>
      </c>
      <c r="U288" t="s">
        <v>522</v>
      </c>
      <c r="V288" s="40">
        <v>0</v>
      </c>
      <c r="W288" s="40">
        <v>6.128472222222222E-2</v>
      </c>
      <c r="X288" s="40">
        <v>6.128472222222222E-2</v>
      </c>
      <c r="Y288" s="2" t="str">
        <f t="shared" si="79"/>
        <v/>
      </c>
      <c r="Z288" s="47" t="str">
        <f t="shared" si="91"/>
        <v>Cumplido</v>
      </c>
      <c r="AA288" s="8"/>
      <c r="AB288" s="8"/>
      <c r="AC288" s="8"/>
      <c r="AD288" s="8"/>
      <c r="AE288" s="8"/>
      <c r="AF288" s="42">
        <v>45235</v>
      </c>
      <c r="AG288" s="13" t="str">
        <f t="shared" si="81"/>
        <v>NO CUMPLE</v>
      </c>
      <c r="AH288" s="13" t="str">
        <f t="shared" si="82"/>
        <v>CUMPLE</v>
      </c>
      <c r="AI288" s="13" t="str">
        <f t="shared" si="83"/>
        <v>NO CUMPLE</v>
      </c>
      <c r="AJ288" s="13" t="str">
        <f t="shared" si="84"/>
        <v>NO CUMPLE</v>
      </c>
      <c r="AK288" s="13" t="str">
        <f t="shared" si="85"/>
        <v>NO CUMPLE</v>
      </c>
      <c r="AL288" s="13" t="str">
        <f t="shared" si="86"/>
        <v>NO CUMPLE</v>
      </c>
      <c r="AM288" s="13" t="str">
        <f t="shared" si="87"/>
        <v>CUMPLE</v>
      </c>
      <c r="AN288" s="13" t="str">
        <f t="shared" si="88"/>
        <v>NO CUMPLE</v>
      </c>
      <c r="AO288" s="13" t="str">
        <f t="shared" si="89"/>
        <v>NO CUMPLE</v>
      </c>
      <c r="AP288" s="13" t="str">
        <f t="shared" si="90"/>
        <v>NO CUMPLE</v>
      </c>
    </row>
    <row r="289" spans="1:42" ht="15" hidden="1" x14ac:dyDescent="0.25">
      <c r="A289" t="s">
        <v>2220</v>
      </c>
      <c r="B289" t="s">
        <v>24</v>
      </c>
      <c r="C289" t="s">
        <v>123</v>
      </c>
      <c r="D289" t="s">
        <v>33</v>
      </c>
      <c r="E289" t="s">
        <v>273</v>
      </c>
      <c r="F289" t="s">
        <v>423</v>
      </c>
      <c r="G289" t="s">
        <v>25</v>
      </c>
      <c r="H289" t="s">
        <v>26</v>
      </c>
      <c r="I289" t="s">
        <v>35</v>
      </c>
      <c r="J289" t="s">
        <v>28</v>
      </c>
      <c r="K289" t="s">
        <v>625</v>
      </c>
      <c r="L289" t="s">
        <v>626</v>
      </c>
      <c r="M289" t="s">
        <v>2221</v>
      </c>
      <c r="N289" t="s">
        <v>2222</v>
      </c>
      <c r="O289" t="s">
        <v>30</v>
      </c>
      <c r="P289" t="s">
        <v>31</v>
      </c>
      <c r="Q289" t="s">
        <v>24</v>
      </c>
      <c r="R289" t="s">
        <v>2223</v>
      </c>
      <c r="S289" t="s">
        <v>686</v>
      </c>
      <c r="T289" t="s">
        <v>2224</v>
      </c>
      <c r="U289" t="s">
        <v>2225</v>
      </c>
      <c r="V289" s="40">
        <v>0.8141087962962964</v>
      </c>
      <c r="W289" s="40">
        <v>1.1610300925925927</v>
      </c>
      <c r="X289" s="40">
        <v>0.34692129629629626</v>
      </c>
      <c r="Y289" s="2" t="str">
        <f t="shared" si="79"/>
        <v/>
      </c>
      <c r="Z289" s="47" t="str">
        <f t="shared" si="91"/>
        <v>Cumplido</v>
      </c>
      <c r="AA289" s="8"/>
      <c r="AB289" s="8"/>
      <c r="AC289" s="8"/>
      <c r="AD289" s="8"/>
      <c r="AE289" s="8"/>
      <c r="AF289" s="42">
        <v>45235</v>
      </c>
      <c r="AG289" s="13" t="str">
        <f t="shared" si="81"/>
        <v>NO CUMPLE</v>
      </c>
      <c r="AH289" s="13" t="str">
        <f t="shared" si="82"/>
        <v>NO CUMPLE</v>
      </c>
      <c r="AI289" s="13" t="str">
        <f t="shared" si="83"/>
        <v>NO CUMPLE</v>
      </c>
      <c r="AJ289" s="13" t="str">
        <f t="shared" si="84"/>
        <v>CUMPLE</v>
      </c>
      <c r="AK289" s="13" t="str">
        <f t="shared" si="85"/>
        <v>NO CUMPLE</v>
      </c>
      <c r="AL289" s="13" t="str">
        <f t="shared" si="86"/>
        <v>NO CUMPLE</v>
      </c>
      <c r="AM289" s="13" t="str">
        <f t="shared" si="87"/>
        <v>NO CUMPLE</v>
      </c>
      <c r="AN289" s="13" t="str">
        <f t="shared" si="88"/>
        <v>NO CUMPLE</v>
      </c>
      <c r="AO289" s="13" t="str">
        <f t="shared" si="89"/>
        <v>NO CUMPLE</v>
      </c>
      <c r="AP289" s="13" t="str">
        <f t="shared" si="90"/>
        <v>CUMPLE</v>
      </c>
    </row>
    <row r="290" spans="1:42" ht="15" hidden="1" x14ac:dyDescent="0.25">
      <c r="A290" t="s">
        <v>2226</v>
      </c>
      <c r="B290" t="s">
        <v>32</v>
      </c>
      <c r="C290" t="s">
        <v>58</v>
      </c>
      <c r="D290" t="s">
        <v>217</v>
      </c>
      <c r="E290" t="s">
        <v>220</v>
      </c>
      <c r="F290" t="s">
        <v>470</v>
      </c>
      <c r="G290" t="s">
        <v>25</v>
      </c>
      <c r="H290" t="s">
        <v>26</v>
      </c>
      <c r="I290" t="s">
        <v>35</v>
      </c>
      <c r="J290" t="s">
        <v>28</v>
      </c>
      <c r="K290" t="s">
        <v>340</v>
      </c>
      <c r="L290" t="s">
        <v>477</v>
      </c>
      <c r="M290" t="s">
        <v>2227</v>
      </c>
      <c r="N290" t="s">
        <v>2228</v>
      </c>
      <c r="O290" t="s">
        <v>30</v>
      </c>
      <c r="P290" t="s">
        <v>31</v>
      </c>
      <c r="Q290" t="s">
        <v>24</v>
      </c>
      <c r="R290" t="s">
        <v>2229</v>
      </c>
      <c r="S290" t="s">
        <v>678</v>
      </c>
      <c r="T290" t="s">
        <v>2230</v>
      </c>
      <c r="U290" t="s">
        <v>159</v>
      </c>
      <c r="V290" s="40">
        <v>1.2002314814814815E-2</v>
      </c>
      <c r="W290" s="40">
        <v>1.5601851851851851E-2</v>
      </c>
      <c r="X290" s="40">
        <v>3.5995370370370369E-3</v>
      </c>
      <c r="Y290" s="2" t="str">
        <f t="shared" si="79"/>
        <v/>
      </c>
      <c r="Z290" s="47" t="str">
        <f t="shared" si="91"/>
        <v>Cumplido</v>
      </c>
      <c r="AA290" s="8"/>
      <c r="AB290" s="8"/>
      <c r="AC290" s="8"/>
      <c r="AD290" s="8"/>
      <c r="AE290" s="8"/>
      <c r="AF290" s="42">
        <v>45235</v>
      </c>
      <c r="AG290" s="13" t="str">
        <f t="shared" si="81"/>
        <v>CUMPLE</v>
      </c>
      <c r="AH290" s="13" t="str">
        <f t="shared" si="82"/>
        <v>NO CUMPLE</v>
      </c>
      <c r="AI290" s="13" t="str">
        <f t="shared" si="83"/>
        <v>NO CUMPLE</v>
      </c>
      <c r="AJ290" s="13" t="str">
        <f t="shared" si="84"/>
        <v>NO CUMPLE</v>
      </c>
      <c r="AK290" s="13" t="str">
        <f t="shared" si="85"/>
        <v>NO CUMPLE</v>
      </c>
      <c r="AL290" s="13" t="str">
        <f t="shared" si="86"/>
        <v>CUMPLE</v>
      </c>
      <c r="AM290" s="13" t="str">
        <f t="shared" si="87"/>
        <v>NO CUMPLE</v>
      </c>
      <c r="AN290" s="13" t="str">
        <f t="shared" si="88"/>
        <v>NO CUMPLE</v>
      </c>
      <c r="AO290" s="13" t="str">
        <f t="shared" si="89"/>
        <v>NO CUMPLE</v>
      </c>
      <c r="AP290" s="13" t="str">
        <f t="shared" si="90"/>
        <v>NO CUMPLE</v>
      </c>
    </row>
    <row r="291" spans="1:42" ht="15" hidden="1" x14ac:dyDescent="0.25">
      <c r="A291" t="s">
        <v>2231</v>
      </c>
      <c r="B291" t="s">
        <v>32</v>
      </c>
      <c r="C291" t="s">
        <v>51</v>
      </c>
      <c r="D291" t="s">
        <v>217</v>
      </c>
      <c r="E291" t="s">
        <v>276</v>
      </c>
      <c r="F291" t="s">
        <v>409</v>
      </c>
      <c r="G291" t="s">
        <v>25</v>
      </c>
      <c r="H291" t="s">
        <v>26</v>
      </c>
      <c r="I291" t="s">
        <v>35</v>
      </c>
      <c r="J291" t="s">
        <v>28</v>
      </c>
      <c r="K291" t="s">
        <v>245</v>
      </c>
      <c r="L291" t="s">
        <v>445</v>
      </c>
      <c r="M291" t="s">
        <v>2232</v>
      </c>
      <c r="N291" t="s">
        <v>2233</v>
      </c>
      <c r="O291" t="s">
        <v>30</v>
      </c>
      <c r="P291" t="s">
        <v>31</v>
      </c>
      <c r="Q291" t="s">
        <v>24</v>
      </c>
      <c r="R291" t="s">
        <v>2234</v>
      </c>
      <c r="S291" t="s">
        <v>678</v>
      </c>
      <c r="T291" t="s">
        <v>2235</v>
      </c>
      <c r="U291"/>
      <c r="V291" s="40">
        <v>8.4490740740740741E-2</v>
      </c>
      <c r="W291" s="40">
        <v>0.10796296296296297</v>
      </c>
      <c r="X291" s="40">
        <v>2.3472222222222217E-2</v>
      </c>
      <c r="Y291" s="2" t="str">
        <f t="shared" si="79"/>
        <v/>
      </c>
      <c r="Z291" s="47" t="str">
        <f t="shared" si="91"/>
        <v>Cumplido</v>
      </c>
      <c r="AA291" s="8"/>
      <c r="AB291" s="8"/>
      <c r="AC291" s="8"/>
      <c r="AD291" s="8"/>
      <c r="AE291" s="8"/>
      <c r="AF291" s="42">
        <v>45235</v>
      </c>
      <c r="AG291" s="13" t="str">
        <f t="shared" si="81"/>
        <v>CUMPLE</v>
      </c>
      <c r="AH291" s="13" t="str">
        <f t="shared" si="82"/>
        <v>NO CUMPLE</v>
      </c>
      <c r="AI291" s="13" t="str">
        <f t="shared" si="83"/>
        <v>NO CUMPLE</v>
      </c>
      <c r="AJ291" s="13" t="str">
        <f t="shared" si="84"/>
        <v>NO CUMPLE</v>
      </c>
      <c r="AK291" s="13" t="str">
        <f t="shared" si="85"/>
        <v>NO CUMPLE</v>
      </c>
      <c r="AL291" s="13" t="str">
        <f t="shared" si="86"/>
        <v>NO CUMPLE</v>
      </c>
      <c r="AM291" s="13" t="str">
        <f t="shared" si="87"/>
        <v>CUMPLE</v>
      </c>
      <c r="AN291" s="13" t="str">
        <f t="shared" si="88"/>
        <v>NO CUMPLE</v>
      </c>
      <c r="AO291" s="13" t="str">
        <f t="shared" si="89"/>
        <v>NO CUMPLE</v>
      </c>
      <c r="AP291" s="13" t="str">
        <f t="shared" si="90"/>
        <v>NO CUMPLE</v>
      </c>
    </row>
    <row r="292" spans="1:42" ht="15" hidden="1" x14ac:dyDescent="0.25">
      <c r="A292" t="s">
        <v>2236</v>
      </c>
      <c r="B292" t="s">
        <v>32</v>
      </c>
      <c r="C292" t="s">
        <v>51</v>
      </c>
      <c r="D292" t="s">
        <v>217</v>
      </c>
      <c r="E292" t="s">
        <v>84</v>
      </c>
      <c r="F292" t="s">
        <v>470</v>
      </c>
      <c r="G292" t="s">
        <v>25</v>
      </c>
      <c r="H292" t="s">
        <v>26</v>
      </c>
      <c r="I292" t="s">
        <v>35</v>
      </c>
      <c r="J292" t="s">
        <v>28</v>
      </c>
      <c r="K292" t="s">
        <v>48</v>
      </c>
      <c r="L292" t="s">
        <v>336</v>
      </c>
      <c r="M292" t="s">
        <v>2237</v>
      </c>
      <c r="N292" t="s">
        <v>2238</v>
      </c>
      <c r="O292" t="s">
        <v>30</v>
      </c>
      <c r="P292" t="s">
        <v>31</v>
      </c>
      <c r="Q292" t="s">
        <v>24</v>
      </c>
      <c r="R292" t="s">
        <v>2239</v>
      </c>
      <c r="S292" t="s">
        <v>678</v>
      </c>
      <c r="T292" t="s">
        <v>2240</v>
      </c>
      <c r="U292"/>
      <c r="V292" s="40">
        <v>1.8229166666666668E-2</v>
      </c>
      <c r="W292" s="40">
        <v>3.8703703703703705E-2</v>
      </c>
      <c r="X292" s="40">
        <v>2.0474537037037038E-2</v>
      </c>
      <c r="Y292" s="2" t="str">
        <f>IF(J292="Incidente de Cliente",IF($X292&lt;=$AT$2,"Cumplido","Incumplido"),"")</f>
        <v/>
      </c>
      <c r="Z292" s="47" t="str">
        <f>IF(J292="Requerimiento de Cliente",IF($X292&lt;=$AT$3,"Cumplido","Incumplido"),"")</f>
        <v>Cumplido</v>
      </c>
      <c r="AA292" s="8"/>
      <c r="AB292" s="8"/>
      <c r="AC292" s="8"/>
      <c r="AD292" s="8"/>
      <c r="AE292" s="8"/>
      <c r="AF292" s="42">
        <v>45239</v>
      </c>
      <c r="AG292" s="13" t="str">
        <f t="shared" si="81"/>
        <v>CUMPLE</v>
      </c>
      <c r="AH292" s="13" t="str">
        <f t="shared" si="82"/>
        <v>NO CUMPLE</v>
      </c>
      <c r="AI292" s="13" t="str">
        <f t="shared" si="83"/>
        <v>NO CUMPLE</v>
      </c>
      <c r="AJ292" s="13" t="str">
        <f t="shared" si="84"/>
        <v>NO CUMPLE</v>
      </c>
      <c r="AK292" s="13" t="str">
        <f t="shared" si="85"/>
        <v>NO CUMPLE</v>
      </c>
      <c r="AL292" s="13" t="str">
        <f t="shared" si="86"/>
        <v>CUMPLE</v>
      </c>
      <c r="AM292" s="13" t="str">
        <f t="shared" si="87"/>
        <v>NO CUMPLE</v>
      </c>
      <c r="AN292" s="13" t="str">
        <f t="shared" si="88"/>
        <v>NO CUMPLE</v>
      </c>
      <c r="AO292" s="13" t="str">
        <f t="shared" si="89"/>
        <v>NO CUMPLE</v>
      </c>
      <c r="AP292" s="13" t="str">
        <f t="shared" si="90"/>
        <v>NO CUMPLE</v>
      </c>
    </row>
    <row r="293" spans="1:42" ht="15" hidden="1" x14ac:dyDescent="0.25">
      <c r="A293" t="s">
        <v>2241</v>
      </c>
      <c r="B293" t="s">
        <v>32</v>
      </c>
      <c r="C293" t="s">
        <v>58</v>
      </c>
      <c r="D293" t="s">
        <v>217</v>
      </c>
      <c r="E293" t="s">
        <v>220</v>
      </c>
      <c r="F293" t="s">
        <v>409</v>
      </c>
      <c r="G293" t="s">
        <v>25</v>
      </c>
      <c r="H293" t="s">
        <v>26</v>
      </c>
      <c r="I293" t="s">
        <v>35</v>
      </c>
      <c r="J293" t="s">
        <v>28</v>
      </c>
      <c r="K293" t="s">
        <v>29</v>
      </c>
      <c r="L293" t="s">
        <v>424</v>
      </c>
      <c r="M293" t="s">
        <v>2242</v>
      </c>
      <c r="N293" t="s">
        <v>2243</v>
      </c>
      <c r="O293" t="s">
        <v>30</v>
      </c>
      <c r="P293" t="s">
        <v>31</v>
      </c>
      <c r="Q293" t="s">
        <v>24</v>
      </c>
      <c r="R293" t="s">
        <v>2244</v>
      </c>
      <c r="S293" t="s">
        <v>678</v>
      </c>
      <c r="T293" t="s">
        <v>2245</v>
      </c>
      <c r="U293" t="s">
        <v>159</v>
      </c>
      <c r="V293" s="40">
        <v>3.8206018518518521E-2</v>
      </c>
      <c r="W293" s="40">
        <v>8.3206018518518512E-2</v>
      </c>
      <c r="X293" s="40">
        <v>3.3333333333333335E-3</v>
      </c>
      <c r="Y293" s="2" t="str">
        <f t="shared" si="79"/>
        <v/>
      </c>
      <c r="Z293" s="47" t="str">
        <f t="shared" si="91"/>
        <v>Cumplido</v>
      </c>
      <c r="AA293" s="8"/>
      <c r="AB293" s="8"/>
      <c r="AC293" s="8"/>
      <c r="AD293" s="8"/>
      <c r="AE293" s="8"/>
      <c r="AF293" s="42">
        <v>45236</v>
      </c>
      <c r="AG293" s="13" t="str">
        <f t="shared" si="81"/>
        <v>CUMPLE</v>
      </c>
      <c r="AH293" s="13" t="str">
        <f t="shared" si="82"/>
        <v>NO CUMPLE</v>
      </c>
      <c r="AI293" s="13" t="str">
        <f t="shared" si="83"/>
        <v>NO CUMPLE</v>
      </c>
      <c r="AJ293" s="13" t="str">
        <f t="shared" si="84"/>
        <v>NO CUMPLE</v>
      </c>
      <c r="AK293" s="13" t="str">
        <f t="shared" si="85"/>
        <v>NO CUMPLE</v>
      </c>
      <c r="AL293" s="13" t="str">
        <f t="shared" si="86"/>
        <v>NO CUMPLE</v>
      </c>
      <c r="AM293" s="13" t="str">
        <f t="shared" si="87"/>
        <v>CUMPLE</v>
      </c>
      <c r="AN293" s="13" t="str">
        <f t="shared" si="88"/>
        <v>NO CUMPLE</v>
      </c>
      <c r="AO293" s="13" t="str">
        <f t="shared" si="89"/>
        <v>NO CUMPLE</v>
      </c>
      <c r="AP293" s="13" t="str">
        <f t="shared" si="90"/>
        <v>NO CUMPLE</v>
      </c>
    </row>
    <row r="294" spans="1:42" ht="15" hidden="1" x14ac:dyDescent="0.25">
      <c r="A294" t="s">
        <v>2246</v>
      </c>
      <c r="B294" t="s">
        <v>32</v>
      </c>
      <c r="C294" t="s">
        <v>58</v>
      </c>
      <c r="D294" t="s">
        <v>217</v>
      </c>
      <c r="E294" t="s">
        <v>220</v>
      </c>
      <c r="F294" t="s">
        <v>470</v>
      </c>
      <c r="G294" t="s">
        <v>25</v>
      </c>
      <c r="H294" t="s">
        <v>26</v>
      </c>
      <c r="I294" t="s">
        <v>35</v>
      </c>
      <c r="J294" t="s">
        <v>28</v>
      </c>
      <c r="K294" t="s">
        <v>340</v>
      </c>
      <c r="L294" t="s">
        <v>477</v>
      </c>
      <c r="M294" t="s">
        <v>2247</v>
      </c>
      <c r="N294" t="s">
        <v>2248</v>
      </c>
      <c r="O294" t="s">
        <v>30</v>
      </c>
      <c r="P294" t="s">
        <v>31</v>
      </c>
      <c r="Q294" t="s">
        <v>24</v>
      </c>
      <c r="R294" t="s">
        <v>2249</v>
      </c>
      <c r="S294" t="s">
        <v>678</v>
      </c>
      <c r="T294" t="s">
        <v>2250</v>
      </c>
      <c r="U294" t="s">
        <v>159</v>
      </c>
      <c r="V294" s="40">
        <v>3.4560185185185187E-2</v>
      </c>
      <c r="W294" s="40">
        <v>3.6840277777777777E-2</v>
      </c>
      <c r="X294" s="40">
        <v>2.2800925925925927E-3</v>
      </c>
      <c r="Y294" s="2" t="str">
        <f t="shared" si="79"/>
        <v/>
      </c>
      <c r="Z294" s="47" t="str">
        <f t="shared" si="91"/>
        <v>Cumplido</v>
      </c>
      <c r="AA294" s="8"/>
      <c r="AB294" s="8"/>
      <c r="AC294" s="8"/>
      <c r="AD294" s="8"/>
      <c r="AE294" s="8"/>
      <c r="AF294" s="42">
        <v>45236</v>
      </c>
      <c r="AG294" s="13" t="str">
        <f t="shared" si="81"/>
        <v>CUMPLE</v>
      </c>
      <c r="AH294" s="13" t="str">
        <f t="shared" si="82"/>
        <v>NO CUMPLE</v>
      </c>
      <c r="AI294" s="13" t="str">
        <f t="shared" si="83"/>
        <v>NO CUMPLE</v>
      </c>
      <c r="AJ294" s="13" t="str">
        <f t="shared" si="84"/>
        <v>NO CUMPLE</v>
      </c>
      <c r="AK294" s="13" t="str">
        <f t="shared" si="85"/>
        <v>NO CUMPLE</v>
      </c>
      <c r="AL294" s="13" t="str">
        <f t="shared" si="86"/>
        <v>CUMPLE</v>
      </c>
      <c r="AM294" s="13" t="str">
        <f t="shared" si="87"/>
        <v>NO CUMPLE</v>
      </c>
      <c r="AN294" s="13" t="str">
        <f t="shared" si="88"/>
        <v>NO CUMPLE</v>
      </c>
      <c r="AO294" s="13" t="str">
        <f t="shared" si="89"/>
        <v>NO CUMPLE</v>
      </c>
      <c r="AP294" s="13" t="str">
        <f t="shared" si="90"/>
        <v>NO CUMPLE</v>
      </c>
    </row>
    <row r="295" spans="1:42" ht="15" hidden="1" x14ac:dyDescent="0.25">
      <c r="A295" t="s">
        <v>2251</v>
      </c>
      <c r="B295" t="s">
        <v>32</v>
      </c>
      <c r="C295" t="s">
        <v>49</v>
      </c>
      <c r="D295" t="s">
        <v>217</v>
      </c>
      <c r="E295" t="s">
        <v>93</v>
      </c>
      <c r="F295" t="s">
        <v>409</v>
      </c>
      <c r="G295" t="s">
        <v>25</v>
      </c>
      <c r="H295" t="s">
        <v>26</v>
      </c>
      <c r="I295" t="s">
        <v>35</v>
      </c>
      <c r="J295" t="s">
        <v>28</v>
      </c>
      <c r="K295" t="s">
        <v>340</v>
      </c>
      <c r="L295" t="s">
        <v>468</v>
      </c>
      <c r="M295" t="s">
        <v>2252</v>
      </c>
      <c r="N295" t="s">
        <v>2253</v>
      </c>
      <c r="O295" t="s">
        <v>30</v>
      </c>
      <c r="P295" t="s">
        <v>31</v>
      </c>
      <c r="Q295" t="s">
        <v>24</v>
      </c>
      <c r="R295" t="s">
        <v>2254</v>
      </c>
      <c r="S295" t="s">
        <v>678</v>
      </c>
      <c r="T295" t="s">
        <v>558</v>
      </c>
      <c r="U295" t="s">
        <v>157</v>
      </c>
      <c r="V295" s="40">
        <v>2.7199074074074074E-3</v>
      </c>
      <c r="W295" s="40">
        <v>1.9108796296296294E-2</v>
      </c>
      <c r="X295" s="40">
        <v>1.638888888888889E-2</v>
      </c>
      <c r="Y295" s="2" t="str">
        <f t="shared" si="79"/>
        <v/>
      </c>
      <c r="Z295" s="47" t="str">
        <f t="shared" si="91"/>
        <v>Cumplido</v>
      </c>
      <c r="AA295" s="8"/>
      <c r="AB295" s="8"/>
      <c r="AC295" s="8"/>
      <c r="AD295" s="8"/>
      <c r="AE295" s="8"/>
      <c r="AF295" s="42">
        <v>45236</v>
      </c>
      <c r="AG295" s="13" t="str">
        <f t="shared" si="81"/>
        <v>CUMPLE</v>
      </c>
      <c r="AH295" s="13" t="str">
        <f t="shared" si="82"/>
        <v>NO CUMPLE</v>
      </c>
      <c r="AI295" s="13" t="str">
        <f t="shared" si="83"/>
        <v>NO CUMPLE</v>
      </c>
      <c r="AJ295" s="13" t="str">
        <f t="shared" si="84"/>
        <v>NO CUMPLE</v>
      </c>
      <c r="AK295" s="13" t="str">
        <f t="shared" si="85"/>
        <v>NO CUMPLE</v>
      </c>
      <c r="AL295" s="13" t="str">
        <f t="shared" si="86"/>
        <v>CUMPLE</v>
      </c>
      <c r="AM295" s="13" t="str">
        <f t="shared" si="87"/>
        <v>NO CUMPLE</v>
      </c>
      <c r="AN295" s="13" t="str">
        <f t="shared" si="88"/>
        <v>NO CUMPLE</v>
      </c>
      <c r="AO295" s="13" t="str">
        <f t="shared" si="89"/>
        <v>NO CUMPLE</v>
      </c>
      <c r="AP295" s="13" t="str">
        <f t="shared" si="90"/>
        <v>NO CUMPLE</v>
      </c>
    </row>
    <row r="296" spans="1:42" ht="15" hidden="1" x14ac:dyDescent="0.25">
      <c r="A296" t="s">
        <v>2255</v>
      </c>
      <c r="B296" t="s">
        <v>32</v>
      </c>
      <c r="C296" t="s">
        <v>51</v>
      </c>
      <c r="D296" t="s">
        <v>217</v>
      </c>
      <c r="E296" t="s">
        <v>276</v>
      </c>
      <c r="F296" t="s">
        <v>380</v>
      </c>
      <c r="G296" t="s">
        <v>25</v>
      </c>
      <c r="H296" t="s">
        <v>26</v>
      </c>
      <c r="I296" t="s">
        <v>35</v>
      </c>
      <c r="J296" t="s">
        <v>28</v>
      </c>
      <c r="K296" t="s">
        <v>48</v>
      </c>
      <c r="L296" t="s">
        <v>336</v>
      </c>
      <c r="M296" t="s">
        <v>2256</v>
      </c>
      <c r="N296" t="s">
        <v>2257</v>
      </c>
      <c r="O296" t="s">
        <v>30</v>
      </c>
      <c r="P296" t="s">
        <v>31</v>
      </c>
      <c r="Q296" t="s">
        <v>24</v>
      </c>
      <c r="R296" t="s">
        <v>2258</v>
      </c>
      <c r="S296" t="s">
        <v>678</v>
      </c>
      <c r="T296" t="s">
        <v>2259</v>
      </c>
      <c r="U296"/>
      <c r="V296" s="40">
        <v>2.1701388888888892E-2</v>
      </c>
      <c r="W296" s="40">
        <v>3.4583333333333334E-2</v>
      </c>
      <c r="X296" s="40">
        <v>1.2881944444444446E-2</v>
      </c>
      <c r="Y296" s="2" t="str">
        <f t="shared" si="79"/>
        <v/>
      </c>
      <c r="Z296" s="47" t="str">
        <f t="shared" si="91"/>
        <v>Cumplido</v>
      </c>
      <c r="AA296" s="8"/>
      <c r="AB296" s="8"/>
      <c r="AC296" s="8"/>
      <c r="AD296" s="8"/>
      <c r="AE296" s="8"/>
      <c r="AF296" s="42">
        <v>45236</v>
      </c>
      <c r="AG296" s="13" t="str">
        <f t="shared" si="81"/>
        <v>CUMPLE</v>
      </c>
      <c r="AH296" s="13" t="str">
        <f t="shared" si="82"/>
        <v>NO CUMPLE</v>
      </c>
      <c r="AI296" s="13" t="str">
        <f t="shared" si="83"/>
        <v>NO CUMPLE</v>
      </c>
      <c r="AJ296" s="13" t="str">
        <f t="shared" si="84"/>
        <v>NO CUMPLE</v>
      </c>
      <c r="AK296" s="13" t="str">
        <f t="shared" si="85"/>
        <v>NO CUMPLE</v>
      </c>
      <c r="AL296" s="13" t="str">
        <f t="shared" si="86"/>
        <v>CUMPLE</v>
      </c>
      <c r="AM296" s="13" t="str">
        <f t="shared" si="87"/>
        <v>NO CUMPLE</v>
      </c>
      <c r="AN296" s="13" t="str">
        <f t="shared" si="88"/>
        <v>NO CUMPLE</v>
      </c>
      <c r="AO296" s="13" t="str">
        <f t="shared" si="89"/>
        <v>NO CUMPLE</v>
      </c>
      <c r="AP296" s="13" t="str">
        <f t="shared" si="90"/>
        <v>NO CUMPLE</v>
      </c>
    </row>
    <row r="297" spans="1:42" ht="15" hidden="1" x14ac:dyDescent="0.25">
      <c r="A297" t="s">
        <v>2260</v>
      </c>
      <c r="B297" t="s">
        <v>32</v>
      </c>
      <c r="C297" t="s">
        <v>51</v>
      </c>
      <c r="D297" t="s">
        <v>217</v>
      </c>
      <c r="E297" t="s">
        <v>276</v>
      </c>
      <c r="F297" t="s">
        <v>380</v>
      </c>
      <c r="G297" t="s">
        <v>25</v>
      </c>
      <c r="H297" t="s">
        <v>26</v>
      </c>
      <c r="I297" t="s">
        <v>35</v>
      </c>
      <c r="J297" t="s">
        <v>28</v>
      </c>
      <c r="K297" t="s">
        <v>245</v>
      </c>
      <c r="L297" t="s">
        <v>445</v>
      </c>
      <c r="M297" t="s">
        <v>2261</v>
      </c>
      <c r="N297" t="s">
        <v>2262</v>
      </c>
      <c r="O297" t="s">
        <v>30</v>
      </c>
      <c r="P297" t="s">
        <v>31</v>
      </c>
      <c r="Q297" t="s">
        <v>24</v>
      </c>
      <c r="R297" t="s">
        <v>2263</v>
      </c>
      <c r="S297" t="s">
        <v>678</v>
      </c>
      <c r="T297" t="s">
        <v>2264</v>
      </c>
      <c r="U297"/>
      <c r="V297" s="40">
        <v>0.12855324074074073</v>
      </c>
      <c r="W297" s="40">
        <v>0.15509259259259259</v>
      </c>
      <c r="X297" s="40">
        <v>2.6539351851851852E-2</v>
      </c>
      <c r="Y297" s="2" t="str">
        <f t="shared" si="79"/>
        <v/>
      </c>
      <c r="Z297" s="47" t="str">
        <f t="shared" si="91"/>
        <v>Cumplido</v>
      </c>
      <c r="AA297" s="8"/>
      <c r="AB297" s="8"/>
      <c r="AC297" s="8"/>
      <c r="AD297" s="8"/>
      <c r="AE297" s="8"/>
      <c r="AF297" s="42">
        <v>45236</v>
      </c>
      <c r="AG297" s="13" t="str">
        <f t="shared" si="81"/>
        <v>CUMPLE</v>
      </c>
      <c r="AH297" s="13" t="str">
        <f t="shared" si="82"/>
        <v>NO CUMPLE</v>
      </c>
      <c r="AI297" s="13" t="str">
        <f t="shared" si="83"/>
        <v>NO CUMPLE</v>
      </c>
      <c r="AJ297" s="13" t="str">
        <f t="shared" si="84"/>
        <v>NO CUMPLE</v>
      </c>
      <c r="AK297" s="13" t="str">
        <f t="shared" si="85"/>
        <v>NO CUMPLE</v>
      </c>
      <c r="AL297" s="13" t="str">
        <f t="shared" si="86"/>
        <v>NO CUMPLE</v>
      </c>
      <c r="AM297" s="13" t="str">
        <f t="shared" si="87"/>
        <v>CUMPLE</v>
      </c>
      <c r="AN297" s="13" t="str">
        <f t="shared" si="88"/>
        <v>NO CUMPLE</v>
      </c>
      <c r="AO297" s="13" t="str">
        <f t="shared" si="89"/>
        <v>NO CUMPLE</v>
      </c>
      <c r="AP297" s="13" t="str">
        <f t="shared" si="90"/>
        <v>NO CUMPLE</v>
      </c>
    </row>
    <row r="298" spans="1:42" ht="15" hidden="1" x14ac:dyDescent="0.25">
      <c r="A298" t="s">
        <v>2265</v>
      </c>
      <c r="B298" t="s">
        <v>79</v>
      </c>
      <c r="C298" t="s">
        <v>72</v>
      </c>
      <c r="D298" t="s">
        <v>58</v>
      </c>
      <c r="E298" t="s">
        <v>93</v>
      </c>
      <c r="F298" t="s">
        <v>322</v>
      </c>
      <c r="G298" t="s">
        <v>39</v>
      </c>
      <c r="H298" t="s">
        <v>34</v>
      </c>
      <c r="I298" t="s">
        <v>40</v>
      </c>
      <c r="J298" t="s">
        <v>28</v>
      </c>
      <c r="K298" t="s">
        <v>215</v>
      </c>
      <c r="L298" t="s">
        <v>164</v>
      </c>
      <c r="M298" t="s">
        <v>2266</v>
      </c>
      <c r="N298" t="s">
        <v>2267</v>
      </c>
      <c r="O298" t="s">
        <v>30</v>
      </c>
      <c r="P298" t="s">
        <v>44</v>
      </c>
      <c r="Q298" t="s">
        <v>45</v>
      </c>
      <c r="R298" t="s">
        <v>2268</v>
      </c>
      <c r="S298" t="s">
        <v>678</v>
      </c>
      <c r="T298" t="s">
        <v>164</v>
      </c>
      <c r="U298" t="s">
        <v>157</v>
      </c>
      <c r="V298" s="40">
        <v>0</v>
      </c>
      <c r="W298" s="40">
        <v>2.7442129629629632E-2</v>
      </c>
      <c r="X298" s="40">
        <v>2.7442129629629632E-2</v>
      </c>
      <c r="Y298" s="2" t="str">
        <f t="shared" si="79"/>
        <v/>
      </c>
      <c r="Z298" s="47" t="str">
        <f t="shared" si="91"/>
        <v>Cumplido</v>
      </c>
      <c r="AA298" s="8"/>
      <c r="AB298" s="8"/>
      <c r="AC298" s="8"/>
      <c r="AD298" s="8"/>
      <c r="AE298" s="8"/>
      <c r="AF298" s="42">
        <v>45236</v>
      </c>
      <c r="AG298" s="13" t="str">
        <f t="shared" si="81"/>
        <v>CUMPLE</v>
      </c>
      <c r="AH298" s="13" t="str">
        <f t="shared" si="82"/>
        <v>NO CUMPLE</v>
      </c>
      <c r="AI298" s="13" t="str">
        <f t="shared" si="83"/>
        <v>NO CUMPLE</v>
      </c>
      <c r="AJ298" s="13" t="str">
        <f t="shared" si="84"/>
        <v>NO CUMPLE</v>
      </c>
      <c r="AK298" s="13" t="str">
        <f t="shared" si="85"/>
        <v>NO CUMPLE</v>
      </c>
      <c r="AL298" s="13" t="str">
        <f t="shared" si="86"/>
        <v>CUMPLE</v>
      </c>
      <c r="AM298" s="13" t="str">
        <f t="shared" si="87"/>
        <v>NO CUMPLE</v>
      </c>
      <c r="AN298" s="13" t="str">
        <f t="shared" si="88"/>
        <v>NO CUMPLE</v>
      </c>
      <c r="AO298" s="13" t="str">
        <f t="shared" si="89"/>
        <v>NO CUMPLE</v>
      </c>
      <c r="AP298" s="13" t="str">
        <f t="shared" si="90"/>
        <v>NO CUMPLE</v>
      </c>
    </row>
    <row r="299" spans="1:42" ht="15" hidden="1" x14ac:dyDescent="0.25">
      <c r="A299" t="s">
        <v>2269</v>
      </c>
      <c r="B299" t="s">
        <v>79</v>
      </c>
      <c r="C299" t="s">
        <v>72</v>
      </c>
      <c r="D299" t="s">
        <v>58</v>
      </c>
      <c r="E299" t="s">
        <v>93</v>
      </c>
      <c r="F299" t="s">
        <v>322</v>
      </c>
      <c r="G299" t="s">
        <v>39</v>
      </c>
      <c r="H299" t="s">
        <v>34</v>
      </c>
      <c r="I299" t="s">
        <v>40</v>
      </c>
      <c r="J299" t="s">
        <v>28</v>
      </c>
      <c r="K299" t="s">
        <v>215</v>
      </c>
      <c r="L299" t="s">
        <v>392</v>
      </c>
      <c r="M299" t="s">
        <v>2270</v>
      </c>
      <c r="N299" t="s">
        <v>2271</v>
      </c>
      <c r="O299" t="s">
        <v>30</v>
      </c>
      <c r="P299" t="s">
        <v>44</v>
      </c>
      <c r="Q299" t="s">
        <v>45</v>
      </c>
      <c r="R299" t="s">
        <v>2272</v>
      </c>
      <c r="S299" t="s">
        <v>678</v>
      </c>
      <c r="T299" t="s">
        <v>392</v>
      </c>
      <c r="U299" t="s">
        <v>157</v>
      </c>
      <c r="V299" s="40">
        <v>0</v>
      </c>
      <c r="W299" s="40">
        <v>2.6817129629629632E-2</v>
      </c>
      <c r="X299" s="40">
        <v>2.6817129629629632E-2</v>
      </c>
      <c r="Y299" s="2" t="str">
        <f>IF(J299="Incidente de Cliente",IF($X299&lt;=$AT$2,"Cumplido","Incumplido"),"")</f>
        <v/>
      </c>
      <c r="Z299" s="47" t="str">
        <f>IF(J299="Requerimiento de Cliente",IF($X299&lt;=$AT$3,"Cumplido","Incumplido"),"")</f>
        <v>Cumplido</v>
      </c>
      <c r="AA299" s="8"/>
      <c r="AB299" s="8"/>
      <c r="AC299" s="8"/>
      <c r="AD299" s="8"/>
      <c r="AE299" s="8"/>
      <c r="AF299" s="42">
        <v>45236</v>
      </c>
      <c r="AG299" s="13" t="str">
        <f t="shared" si="81"/>
        <v>CUMPLE</v>
      </c>
      <c r="AH299" s="13" t="str">
        <f t="shared" si="82"/>
        <v>NO CUMPLE</v>
      </c>
      <c r="AI299" s="13" t="str">
        <f t="shared" si="83"/>
        <v>NO CUMPLE</v>
      </c>
      <c r="AJ299" s="13" t="str">
        <f t="shared" si="84"/>
        <v>NO CUMPLE</v>
      </c>
      <c r="AK299" s="13" t="str">
        <f t="shared" si="85"/>
        <v>NO CUMPLE</v>
      </c>
      <c r="AL299" s="13" t="str">
        <f t="shared" si="86"/>
        <v>CUMPLE</v>
      </c>
      <c r="AM299" s="13" t="str">
        <f t="shared" si="87"/>
        <v>NO CUMPLE</v>
      </c>
      <c r="AN299" s="13" t="str">
        <f t="shared" si="88"/>
        <v>NO CUMPLE</v>
      </c>
      <c r="AO299" s="13" t="str">
        <f t="shared" si="89"/>
        <v>NO CUMPLE</v>
      </c>
      <c r="AP299" s="13" t="str">
        <f t="shared" si="90"/>
        <v>NO CUMPLE</v>
      </c>
    </row>
    <row r="300" spans="1:42" ht="15" hidden="1" x14ac:dyDescent="0.25">
      <c r="A300" t="s">
        <v>2273</v>
      </c>
      <c r="B300" t="s">
        <v>32</v>
      </c>
      <c r="C300" t="s">
        <v>60</v>
      </c>
      <c r="D300" t="s">
        <v>58</v>
      </c>
      <c r="E300" t="s">
        <v>195</v>
      </c>
      <c r="F300" t="s">
        <v>447</v>
      </c>
      <c r="G300" t="s">
        <v>59</v>
      </c>
      <c r="H300" t="s">
        <v>78</v>
      </c>
      <c r="I300" t="s">
        <v>27</v>
      </c>
      <c r="J300" t="s">
        <v>28</v>
      </c>
      <c r="K300" t="s">
        <v>48</v>
      </c>
      <c r="L300" t="s">
        <v>2274</v>
      </c>
      <c r="M300" t="s">
        <v>2275</v>
      </c>
      <c r="N300" t="s">
        <v>2276</v>
      </c>
      <c r="O300" t="s">
        <v>30</v>
      </c>
      <c r="P300" t="s">
        <v>44</v>
      </c>
      <c r="Q300" t="s">
        <v>45</v>
      </c>
      <c r="R300" t="s">
        <v>2277</v>
      </c>
      <c r="S300" t="s">
        <v>678</v>
      </c>
      <c r="T300" t="s">
        <v>2274</v>
      </c>
      <c r="U300" t="s">
        <v>170</v>
      </c>
      <c r="V300" s="40">
        <v>1.0416666666666667E-3</v>
      </c>
      <c r="W300" s="40">
        <v>1.7708333333333332E-3</v>
      </c>
      <c r="X300" s="40">
        <v>7.291666666666667E-4</v>
      </c>
      <c r="Y300" s="2" t="str">
        <f t="shared" si="79"/>
        <v/>
      </c>
      <c r="Z300" s="47" t="str">
        <f t="shared" si="91"/>
        <v>Cumplido</v>
      </c>
      <c r="AA300" s="8"/>
      <c r="AB300" s="8"/>
      <c r="AC300" s="8"/>
      <c r="AD300" s="8"/>
      <c r="AE300" s="8"/>
      <c r="AF300" s="42">
        <v>45236</v>
      </c>
      <c r="AG300" s="13" t="str">
        <f t="shared" si="81"/>
        <v>CUMPLE</v>
      </c>
      <c r="AH300" s="13" t="str">
        <f t="shared" si="82"/>
        <v>NO CUMPLE</v>
      </c>
      <c r="AI300" s="13" t="str">
        <f t="shared" si="83"/>
        <v>NO CUMPLE</v>
      </c>
      <c r="AJ300" s="13" t="str">
        <f t="shared" si="84"/>
        <v>NO CUMPLE</v>
      </c>
      <c r="AK300" s="13" t="str">
        <f t="shared" si="85"/>
        <v>NO CUMPLE</v>
      </c>
      <c r="AL300" s="13" t="str">
        <f t="shared" si="86"/>
        <v>CUMPLE</v>
      </c>
      <c r="AM300" s="13" t="str">
        <f t="shared" si="87"/>
        <v>NO CUMPLE</v>
      </c>
      <c r="AN300" s="13" t="str">
        <f t="shared" si="88"/>
        <v>NO CUMPLE</v>
      </c>
      <c r="AO300" s="13" t="str">
        <f t="shared" si="89"/>
        <v>NO CUMPLE</v>
      </c>
      <c r="AP300" s="13" t="str">
        <f t="shared" si="90"/>
        <v>NO CUMPLE</v>
      </c>
    </row>
    <row r="301" spans="1:42" ht="15" hidden="1" x14ac:dyDescent="0.25">
      <c r="A301" t="s">
        <v>2278</v>
      </c>
      <c r="B301" t="s">
        <v>79</v>
      </c>
      <c r="C301" t="s">
        <v>102</v>
      </c>
      <c r="D301" t="s">
        <v>58</v>
      </c>
      <c r="E301" t="s">
        <v>220</v>
      </c>
      <c r="F301" t="s">
        <v>434</v>
      </c>
      <c r="G301" t="s">
        <v>39</v>
      </c>
      <c r="H301" t="s">
        <v>34</v>
      </c>
      <c r="I301" t="s">
        <v>40</v>
      </c>
      <c r="J301" t="s">
        <v>28</v>
      </c>
      <c r="K301" t="s">
        <v>48</v>
      </c>
      <c r="L301" t="s">
        <v>189</v>
      </c>
      <c r="M301" t="s">
        <v>2279</v>
      </c>
      <c r="N301" t="s">
        <v>2280</v>
      </c>
      <c r="O301" t="s">
        <v>30</v>
      </c>
      <c r="P301" t="s">
        <v>44</v>
      </c>
      <c r="Q301" t="s">
        <v>45</v>
      </c>
      <c r="R301" t="s">
        <v>2281</v>
      </c>
      <c r="S301" t="s">
        <v>678</v>
      </c>
      <c r="T301"/>
      <c r="U301" t="s">
        <v>157</v>
      </c>
      <c r="V301" s="40">
        <v>0</v>
      </c>
      <c r="W301" s="40">
        <v>0</v>
      </c>
      <c r="X301" s="40">
        <v>0</v>
      </c>
      <c r="Y301" s="2" t="str">
        <f>IF(J301="Incidente de Cliente",IF($X301&lt;=$AT$2,"Cumplido","Incumplido"),"")</f>
        <v/>
      </c>
      <c r="Z301" s="47" t="str">
        <f>IF(J301="Requerimiento de Cliente",IF($X301&lt;=$AT$3,"Cumplido","Incumplido"),"")</f>
        <v>Cumplido</v>
      </c>
      <c r="AA301" s="8"/>
      <c r="AB301" s="8"/>
      <c r="AC301" s="8"/>
      <c r="AD301" s="8"/>
      <c r="AE301" s="8"/>
      <c r="AF301" s="42">
        <v>45236</v>
      </c>
      <c r="AG301" s="13" t="str">
        <f t="shared" si="81"/>
        <v>CUMPLE</v>
      </c>
      <c r="AH301" s="13" t="str">
        <f t="shared" si="82"/>
        <v>NO CUMPLE</v>
      </c>
      <c r="AI301" s="13" t="str">
        <f t="shared" si="83"/>
        <v>NO CUMPLE</v>
      </c>
      <c r="AJ301" s="13" t="str">
        <f t="shared" si="84"/>
        <v>NO CUMPLE</v>
      </c>
      <c r="AK301" s="13" t="str">
        <f t="shared" si="85"/>
        <v>NO CUMPLE</v>
      </c>
      <c r="AL301" s="13" t="str">
        <f t="shared" si="86"/>
        <v>CUMPLE</v>
      </c>
      <c r="AM301" s="13" t="str">
        <f t="shared" si="87"/>
        <v>NO CUMPLE</v>
      </c>
      <c r="AN301" s="13" t="str">
        <f t="shared" si="88"/>
        <v>NO CUMPLE</v>
      </c>
      <c r="AO301" s="13" t="str">
        <f t="shared" si="89"/>
        <v>NO CUMPLE</v>
      </c>
      <c r="AP301" s="13" t="str">
        <f t="shared" si="90"/>
        <v>NO CUMPLE</v>
      </c>
    </row>
    <row r="302" spans="1:42" ht="15" hidden="1" x14ac:dyDescent="0.25">
      <c r="A302" t="s">
        <v>2282</v>
      </c>
      <c r="B302" t="s">
        <v>117</v>
      </c>
      <c r="C302" t="s">
        <v>60</v>
      </c>
      <c r="D302" t="s">
        <v>58</v>
      </c>
      <c r="E302" t="s">
        <v>504</v>
      </c>
      <c r="F302" t="s">
        <v>505</v>
      </c>
      <c r="G302" t="s">
        <v>59</v>
      </c>
      <c r="H302" t="s">
        <v>78</v>
      </c>
      <c r="I302" t="s">
        <v>27</v>
      </c>
      <c r="J302" t="s">
        <v>28</v>
      </c>
      <c r="K302" t="s">
        <v>215</v>
      </c>
      <c r="L302" t="s">
        <v>506</v>
      </c>
      <c r="M302" t="s">
        <v>2283</v>
      </c>
      <c r="N302" t="s">
        <v>2284</v>
      </c>
      <c r="O302" t="s">
        <v>30</v>
      </c>
      <c r="P302" t="s">
        <v>44</v>
      </c>
      <c r="Q302" t="s">
        <v>45</v>
      </c>
      <c r="R302" t="s">
        <v>2285</v>
      </c>
      <c r="S302" t="s">
        <v>678</v>
      </c>
      <c r="T302" t="s">
        <v>506</v>
      </c>
      <c r="U302" t="s">
        <v>507</v>
      </c>
      <c r="V302" s="40">
        <v>4.9884259259259265E-3</v>
      </c>
      <c r="W302" s="40">
        <v>7.5462962962962966E-3</v>
      </c>
      <c r="X302" s="40">
        <v>2.5578703703703705E-3</v>
      </c>
      <c r="Y302" s="2" t="str">
        <f t="shared" si="79"/>
        <v/>
      </c>
      <c r="Z302" s="47" t="str">
        <f t="shared" si="91"/>
        <v>Cumplido</v>
      </c>
      <c r="AA302" s="8"/>
      <c r="AB302" s="8"/>
      <c r="AC302" s="8"/>
      <c r="AD302" s="8"/>
      <c r="AE302" s="8"/>
      <c r="AF302" s="42">
        <v>45236</v>
      </c>
      <c r="AG302" s="13" t="str">
        <f t="shared" si="81"/>
        <v>CUMPLE</v>
      </c>
      <c r="AH302" s="13" t="str">
        <f t="shared" si="82"/>
        <v>NO CUMPLE</v>
      </c>
      <c r="AI302" s="13" t="str">
        <f t="shared" si="83"/>
        <v>NO CUMPLE</v>
      </c>
      <c r="AJ302" s="13" t="str">
        <f t="shared" si="84"/>
        <v>NO CUMPLE</v>
      </c>
      <c r="AK302" s="13" t="str">
        <f t="shared" si="85"/>
        <v>NO CUMPLE</v>
      </c>
      <c r="AL302" s="13" t="str">
        <f t="shared" si="86"/>
        <v>CUMPLE</v>
      </c>
      <c r="AM302" s="13" t="str">
        <f t="shared" si="87"/>
        <v>NO CUMPLE</v>
      </c>
      <c r="AN302" s="13" t="str">
        <f t="shared" si="88"/>
        <v>NO CUMPLE</v>
      </c>
      <c r="AO302" s="13" t="str">
        <f t="shared" si="89"/>
        <v>NO CUMPLE</v>
      </c>
      <c r="AP302" s="13" t="str">
        <f t="shared" si="90"/>
        <v>NO CUMPLE</v>
      </c>
    </row>
    <row r="303" spans="1:42" ht="15" hidden="1" x14ac:dyDescent="0.25">
      <c r="A303" t="s">
        <v>2286</v>
      </c>
      <c r="B303" t="s">
        <v>38</v>
      </c>
      <c r="C303" t="s">
        <v>123</v>
      </c>
      <c r="D303" t="s">
        <v>33</v>
      </c>
      <c r="E303" t="s">
        <v>187</v>
      </c>
      <c r="F303" t="s">
        <v>344</v>
      </c>
      <c r="G303" t="s">
        <v>39</v>
      </c>
      <c r="H303" t="s">
        <v>34</v>
      </c>
      <c r="I303" t="s">
        <v>40</v>
      </c>
      <c r="J303" t="s">
        <v>28</v>
      </c>
      <c r="K303" t="s">
        <v>2287</v>
      </c>
      <c r="L303" t="s">
        <v>2288</v>
      </c>
      <c r="M303" t="s">
        <v>2289</v>
      </c>
      <c r="N303" t="s">
        <v>2290</v>
      </c>
      <c r="O303" t="s">
        <v>30</v>
      </c>
      <c r="P303" t="s">
        <v>44</v>
      </c>
      <c r="Q303" t="s">
        <v>45</v>
      </c>
      <c r="R303" t="s">
        <v>2291</v>
      </c>
      <c r="S303" t="s">
        <v>678</v>
      </c>
      <c r="T303" t="s">
        <v>2292</v>
      </c>
      <c r="U303" t="s">
        <v>2293</v>
      </c>
      <c r="V303" s="40">
        <v>0.24609953703703705</v>
      </c>
      <c r="W303" s="40">
        <v>0.25179398148148147</v>
      </c>
      <c r="X303" s="40">
        <v>5.6944444444444438E-3</v>
      </c>
      <c r="Y303" s="2" t="str">
        <f t="shared" si="79"/>
        <v/>
      </c>
      <c r="Z303" s="47" t="str">
        <f t="shared" si="91"/>
        <v>Cumplido</v>
      </c>
      <c r="AA303" s="8"/>
      <c r="AB303" s="8"/>
      <c r="AC303" s="8"/>
      <c r="AD303" s="8"/>
      <c r="AE303" s="8"/>
      <c r="AF303" s="42">
        <v>45236</v>
      </c>
      <c r="AG303" s="13" t="str">
        <f t="shared" si="81"/>
        <v>CUMPLE</v>
      </c>
      <c r="AH303" s="13" t="str">
        <f t="shared" si="82"/>
        <v>NO CUMPLE</v>
      </c>
      <c r="AI303" s="13" t="str">
        <f t="shared" si="83"/>
        <v>NO CUMPLE</v>
      </c>
      <c r="AJ303" s="13" t="str">
        <f t="shared" si="84"/>
        <v>NO CUMPLE</v>
      </c>
      <c r="AK303" s="13" t="str">
        <f t="shared" si="85"/>
        <v>NO CUMPLE</v>
      </c>
      <c r="AL303" s="13" t="str">
        <f t="shared" si="86"/>
        <v>NO CUMPLE</v>
      </c>
      <c r="AM303" s="13" t="str">
        <f t="shared" si="87"/>
        <v>NO CUMPLE</v>
      </c>
      <c r="AN303" s="13" t="str">
        <f t="shared" si="88"/>
        <v>CUMPLE</v>
      </c>
      <c r="AO303" s="13" t="str">
        <f t="shared" si="89"/>
        <v>NO CUMPLE</v>
      </c>
      <c r="AP303" s="13" t="str">
        <f t="shared" si="90"/>
        <v>NO CUMPLE</v>
      </c>
    </row>
    <row r="304" spans="1:42" ht="15" hidden="1" x14ac:dyDescent="0.25">
      <c r="A304" t="s">
        <v>2294</v>
      </c>
      <c r="B304" t="s">
        <v>24</v>
      </c>
      <c r="C304" t="s">
        <v>128</v>
      </c>
      <c r="D304" t="s">
        <v>33</v>
      </c>
      <c r="E304" t="s">
        <v>66</v>
      </c>
      <c r="F304" t="s">
        <v>374</v>
      </c>
      <c r="G304" t="s">
        <v>39</v>
      </c>
      <c r="H304" t="s">
        <v>34</v>
      </c>
      <c r="I304" t="s">
        <v>40</v>
      </c>
      <c r="J304" t="s">
        <v>28</v>
      </c>
      <c r="K304" t="s">
        <v>461</v>
      </c>
      <c r="L304" t="s">
        <v>2295</v>
      </c>
      <c r="M304" t="s">
        <v>2296</v>
      </c>
      <c r="N304" t="s">
        <v>2297</v>
      </c>
      <c r="O304" t="s">
        <v>30</v>
      </c>
      <c r="P304" t="s">
        <v>36</v>
      </c>
      <c r="Q304" t="s">
        <v>54</v>
      </c>
      <c r="R304" t="s">
        <v>2298</v>
      </c>
      <c r="S304" t="s">
        <v>686</v>
      </c>
      <c r="T304" t="s">
        <v>2299</v>
      </c>
      <c r="U304" t="s">
        <v>568</v>
      </c>
      <c r="V304" s="40">
        <v>1.1600810185185184</v>
      </c>
      <c r="W304" s="40">
        <v>1.1826967592592592</v>
      </c>
      <c r="X304" s="40">
        <v>2.2615740740740742E-2</v>
      </c>
      <c r="Y304" s="2" t="str">
        <f t="shared" si="79"/>
        <v/>
      </c>
      <c r="Z304" s="47" t="str">
        <f t="shared" si="91"/>
        <v>Cumplido</v>
      </c>
      <c r="AA304" s="8"/>
      <c r="AB304" s="8"/>
      <c r="AC304" s="8"/>
      <c r="AD304" s="8"/>
      <c r="AE304" s="8"/>
      <c r="AF304" s="42">
        <v>45236</v>
      </c>
      <c r="AG304" s="13" t="str">
        <f t="shared" si="81"/>
        <v>CUMPLE</v>
      </c>
      <c r="AH304" s="13" t="str">
        <f t="shared" si="82"/>
        <v>NO CUMPLE</v>
      </c>
      <c r="AI304" s="13" t="str">
        <f t="shared" si="83"/>
        <v>NO CUMPLE</v>
      </c>
      <c r="AJ304" s="13" t="str">
        <f t="shared" si="84"/>
        <v>NO CUMPLE</v>
      </c>
      <c r="AK304" s="13" t="str">
        <f t="shared" si="85"/>
        <v>NO CUMPLE</v>
      </c>
      <c r="AL304" s="13" t="str">
        <f t="shared" si="86"/>
        <v>NO CUMPLE</v>
      </c>
      <c r="AM304" s="13" t="str">
        <f t="shared" si="87"/>
        <v>NO CUMPLE</v>
      </c>
      <c r="AN304" s="13" t="str">
        <f t="shared" si="88"/>
        <v>NO CUMPLE</v>
      </c>
      <c r="AO304" s="13" t="str">
        <f t="shared" si="89"/>
        <v>NO CUMPLE</v>
      </c>
      <c r="AP304" s="13" t="str">
        <f t="shared" si="90"/>
        <v>CUMPLE</v>
      </c>
    </row>
    <row r="305" spans="1:42" ht="15" hidden="1" x14ac:dyDescent="0.25">
      <c r="A305" t="s">
        <v>2300</v>
      </c>
      <c r="B305" t="s">
        <v>24</v>
      </c>
      <c r="C305" t="s">
        <v>129</v>
      </c>
      <c r="D305" t="s">
        <v>217</v>
      </c>
      <c r="E305" t="s">
        <v>83</v>
      </c>
      <c r="F305" t="s">
        <v>374</v>
      </c>
      <c r="G305" t="s">
        <v>39</v>
      </c>
      <c r="H305" t="s">
        <v>34</v>
      </c>
      <c r="I305" t="s">
        <v>40</v>
      </c>
      <c r="J305" t="s">
        <v>28</v>
      </c>
      <c r="K305" t="s">
        <v>171</v>
      </c>
      <c r="L305" t="s">
        <v>2301</v>
      </c>
      <c r="M305" t="s">
        <v>2302</v>
      </c>
      <c r="N305" t="s">
        <v>2303</v>
      </c>
      <c r="O305" t="s">
        <v>30</v>
      </c>
      <c r="P305" t="s">
        <v>44</v>
      </c>
      <c r="Q305" t="s">
        <v>45</v>
      </c>
      <c r="R305" t="s">
        <v>2304</v>
      </c>
      <c r="S305" t="s">
        <v>678</v>
      </c>
      <c r="T305" t="s">
        <v>2305</v>
      </c>
      <c r="U305" t="s">
        <v>2306</v>
      </c>
      <c r="V305" s="40">
        <v>0</v>
      </c>
      <c r="W305" s="40">
        <v>0.22394675925925925</v>
      </c>
      <c r="X305" s="40">
        <v>0.22394675925925925</v>
      </c>
      <c r="Y305" s="2" t="str">
        <f t="shared" si="79"/>
        <v/>
      </c>
      <c r="Z305" s="47" t="str">
        <f t="shared" si="91"/>
        <v>Cumplido</v>
      </c>
      <c r="AA305" s="8"/>
      <c r="AB305" s="8"/>
      <c r="AC305" s="8"/>
      <c r="AD305" s="8"/>
      <c r="AE305" s="8"/>
      <c r="AF305" s="42">
        <v>45236</v>
      </c>
      <c r="AG305" s="13" t="str">
        <f t="shared" si="81"/>
        <v>NO CUMPLE</v>
      </c>
      <c r="AH305" s="13" t="str">
        <f t="shared" si="82"/>
        <v>NO CUMPLE</v>
      </c>
      <c r="AI305" s="13" t="str">
        <f t="shared" si="83"/>
        <v>CUMPLE</v>
      </c>
      <c r="AJ305" s="13" t="str">
        <f t="shared" si="84"/>
        <v>NO CUMPLE</v>
      </c>
      <c r="AK305" s="13" t="str">
        <f t="shared" si="85"/>
        <v>NO CUMPLE</v>
      </c>
      <c r="AL305" s="13" t="str">
        <f t="shared" si="86"/>
        <v>NO CUMPLE</v>
      </c>
      <c r="AM305" s="13" t="str">
        <f t="shared" si="87"/>
        <v>NO CUMPLE</v>
      </c>
      <c r="AN305" s="13" t="str">
        <f t="shared" si="88"/>
        <v>CUMPLE</v>
      </c>
      <c r="AO305" s="13" t="str">
        <f t="shared" si="89"/>
        <v>NO CUMPLE</v>
      </c>
      <c r="AP305" s="13" t="str">
        <f t="shared" si="90"/>
        <v>NO CUMPLE</v>
      </c>
    </row>
    <row r="306" spans="1:42" ht="15" hidden="1" x14ac:dyDescent="0.25">
      <c r="A306" t="s">
        <v>2307</v>
      </c>
      <c r="B306" t="s">
        <v>38</v>
      </c>
      <c r="C306" t="s">
        <v>128</v>
      </c>
      <c r="D306" t="s">
        <v>126</v>
      </c>
      <c r="E306" t="s">
        <v>66</v>
      </c>
      <c r="F306" t="s">
        <v>158</v>
      </c>
      <c r="G306" t="s">
        <v>25</v>
      </c>
      <c r="H306" t="s">
        <v>26</v>
      </c>
      <c r="I306" t="s">
        <v>35</v>
      </c>
      <c r="J306" t="s">
        <v>28</v>
      </c>
      <c r="K306" t="s">
        <v>48</v>
      </c>
      <c r="L306" t="s">
        <v>2308</v>
      </c>
      <c r="M306" t="s">
        <v>2252</v>
      </c>
      <c r="N306" t="s">
        <v>2309</v>
      </c>
      <c r="O306" t="s">
        <v>30</v>
      </c>
      <c r="P306" t="s">
        <v>36</v>
      </c>
      <c r="Q306" t="s">
        <v>54</v>
      </c>
      <c r="R306" t="s">
        <v>2310</v>
      </c>
      <c r="S306" t="s">
        <v>678</v>
      </c>
      <c r="T306" t="s">
        <v>2311</v>
      </c>
      <c r="U306" t="s">
        <v>2312</v>
      </c>
      <c r="V306" s="40">
        <v>1.6064814814814813E-2</v>
      </c>
      <c r="W306" s="40">
        <v>1.6076388888888887E-2</v>
      </c>
      <c r="X306" s="40">
        <v>1.1574074074074073E-5</v>
      </c>
      <c r="Y306" s="2" t="str">
        <f t="shared" si="79"/>
        <v/>
      </c>
      <c r="Z306" s="47" t="str">
        <f t="shared" si="91"/>
        <v>Cumplido</v>
      </c>
      <c r="AA306" s="8"/>
      <c r="AB306" s="8"/>
      <c r="AC306" s="8"/>
      <c r="AD306" s="8"/>
      <c r="AE306" s="8"/>
      <c r="AF306" s="42">
        <v>45236</v>
      </c>
      <c r="AG306" s="13" t="str">
        <f t="shared" si="81"/>
        <v>CUMPLE</v>
      </c>
      <c r="AH306" s="13" t="str">
        <f t="shared" si="82"/>
        <v>NO CUMPLE</v>
      </c>
      <c r="AI306" s="13" t="str">
        <f t="shared" si="83"/>
        <v>NO CUMPLE</v>
      </c>
      <c r="AJ306" s="13" t="str">
        <f t="shared" si="84"/>
        <v>NO CUMPLE</v>
      </c>
      <c r="AK306" s="13" t="str">
        <f t="shared" si="85"/>
        <v>NO CUMPLE</v>
      </c>
      <c r="AL306" s="13" t="str">
        <f t="shared" si="86"/>
        <v>CUMPLE</v>
      </c>
      <c r="AM306" s="13" t="str">
        <f t="shared" si="87"/>
        <v>NO CUMPLE</v>
      </c>
      <c r="AN306" s="13" t="str">
        <f t="shared" si="88"/>
        <v>NO CUMPLE</v>
      </c>
      <c r="AO306" s="13" t="str">
        <f t="shared" si="89"/>
        <v>NO CUMPLE</v>
      </c>
      <c r="AP306" s="13" t="str">
        <f t="shared" si="90"/>
        <v>NO CUMPLE</v>
      </c>
    </row>
    <row r="307" spans="1:42" ht="15" hidden="1" x14ac:dyDescent="0.25">
      <c r="A307" t="s">
        <v>2313</v>
      </c>
      <c r="B307" t="s">
        <v>62</v>
      </c>
      <c r="C307" t="s">
        <v>128</v>
      </c>
      <c r="D307" t="s">
        <v>309</v>
      </c>
      <c r="E307" t="s">
        <v>66</v>
      </c>
      <c r="F307" t="s">
        <v>140</v>
      </c>
      <c r="G307" t="s">
        <v>64</v>
      </c>
      <c r="H307" t="s">
        <v>34</v>
      </c>
      <c r="I307" t="s">
        <v>40</v>
      </c>
      <c r="J307" t="s">
        <v>56</v>
      </c>
      <c r="K307" t="s">
        <v>48</v>
      </c>
      <c r="L307" t="s">
        <v>2314</v>
      </c>
      <c r="M307" t="s">
        <v>2315</v>
      </c>
      <c r="N307" t="s">
        <v>2315</v>
      </c>
      <c r="O307" t="s">
        <v>30</v>
      </c>
      <c r="P307" t="s">
        <v>36</v>
      </c>
      <c r="Q307" t="s">
        <v>54</v>
      </c>
      <c r="R307" t="s">
        <v>2316</v>
      </c>
      <c r="S307" t="s">
        <v>678</v>
      </c>
      <c r="T307" t="s">
        <v>2317</v>
      </c>
      <c r="U307" t="s">
        <v>2318</v>
      </c>
      <c r="V307" s="40">
        <v>3.5543981481481475E-2</v>
      </c>
      <c r="W307" s="40">
        <v>0.12987268518518519</v>
      </c>
      <c r="X307" s="40">
        <v>9.4328703703703706E-2</v>
      </c>
      <c r="Y307" s="2" t="str">
        <f>IF(J307="Incidente de Cliente",IF($X307&lt;=$AT$2,"Cumplido","Incumplido"),"")</f>
        <v>Cumplido</v>
      </c>
      <c r="Z307" s="47" t="str">
        <f>IF(J307="Requerimiento de Cliente",IF($X307&lt;=$AT$3,"Cumplido","Incumplido"),"")</f>
        <v/>
      </c>
      <c r="AA307" s="8"/>
      <c r="AB307" s="8" t="str">
        <f>IF($H307="1-Crítica",IF($X307&lt;=$AT$5,"Cumplido", "Incumplido"),"")</f>
        <v/>
      </c>
      <c r="AC307" s="8" t="str">
        <f>IF($H307="2-Alta",IF($X307&lt;=$AT$6, "Cumplido", "Incumplido"),"")</f>
        <v/>
      </c>
      <c r="AD307" s="8" t="str">
        <f>IF($H307="3-Medio",IF($X307&lt;=$AT$7, "Cumplido", "Incumplido"),"")</f>
        <v/>
      </c>
      <c r="AE307" s="8" t="str">
        <f>IF($H307="4-Baja",IF($X307&lt;=$AT$8, "Cumplido", "Incumplido"),"")</f>
        <v>Cumplido</v>
      </c>
      <c r="AF307" s="42">
        <v>45236</v>
      </c>
      <c r="AG307" s="13" t="str">
        <f t="shared" si="81"/>
        <v>NO CUMPLE</v>
      </c>
      <c r="AH307" s="13" t="str">
        <f t="shared" si="82"/>
        <v>CUMPLE</v>
      </c>
      <c r="AI307" s="13" t="str">
        <f t="shared" si="83"/>
        <v>NO CUMPLE</v>
      </c>
      <c r="AJ307" s="13" t="str">
        <f t="shared" si="84"/>
        <v>NO CUMPLE</v>
      </c>
      <c r="AK307" s="13" t="str">
        <f t="shared" si="85"/>
        <v>NO CUMPLE</v>
      </c>
      <c r="AL307" s="13" t="str">
        <f t="shared" si="86"/>
        <v>NO CUMPLE</v>
      </c>
      <c r="AM307" s="13" t="str">
        <f t="shared" si="87"/>
        <v>CUMPLE</v>
      </c>
      <c r="AN307" s="13" t="str">
        <f t="shared" si="88"/>
        <v>NO CUMPLE</v>
      </c>
      <c r="AO307" s="13" t="str">
        <f t="shared" si="89"/>
        <v>NO CUMPLE</v>
      </c>
      <c r="AP307" s="13" t="str">
        <f t="shared" si="90"/>
        <v>NO CUMPLE</v>
      </c>
    </row>
    <row r="308" spans="1:42" ht="15" hidden="1" x14ac:dyDescent="0.25">
      <c r="A308" t="s">
        <v>2319</v>
      </c>
      <c r="B308" t="s">
        <v>24</v>
      </c>
      <c r="C308" t="s">
        <v>123</v>
      </c>
      <c r="D308" t="s">
        <v>33</v>
      </c>
      <c r="E308" t="s">
        <v>133</v>
      </c>
      <c r="F308" t="s">
        <v>357</v>
      </c>
      <c r="G308" t="s">
        <v>25</v>
      </c>
      <c r="H308" t="s">
        <v>26</v>
      </c>
      <c r="I308" t="s">
        <v>35</v>
      </c>
      <c r="J308" t="s">
        <v>28</v>
      </c>
      <c r="K308" t="s">
        <v>171</v>
      </c>
      <c r="L308" t="s">
        <v>2320</v>
      </c>
      <c r="M308" t="s">
        <v>2321</v>
      </c>
      <c r="N308" t="s">
        <v>2322</v>
      </c>
      <c r="O308" t="s">
        <v>30</v>
      </c>
      <c r="P308" t="s">
        <v>44</v>
      </c>
      <c r="Q308" t="s">
        <v>45</v>
      </c>
      <c r="R308" t="s">
        <v>2323</v>
      </c>
      <c r="S308" t="s">
        <v>2148</v>
      </c>
      <c r="T308" t="s">
        <v>2324</v>
      </c>
      <c r="U308"/>
      <c r="V308" s="40">
        <v>2.0131134259259258</v>
      </c>
      <c r="W308" s="40">
        <v>2.1902777777777778</v>
      </c>
      <c r="X308" s="40">
        <v>0.17716435185185186</v>
      </c>
      <c r="Y308" s="2" t="str">
        <f t="shared" si="79"/>
        <v/>
      </c>
      <c r="Z308" s="47" t="str">
        <f t="shared" ref="Z308" si="92">IF(J308="Requerimiento de Cliente",IF($X308&lt;=$AT$3,"Cumplido","Incumplido"),"")</f>
        <v>Cumplido</v>
      </c>
      <c r="AA308" s="8"/>
      <c r="AB308" s="8"/>
      <c r="AC308" s="8"/>
      <c r="AD308" s="8"/>
      <c r="AE308" s="8"/>
      <c r="AF308" s="42">
        <v>45236</v>
      </c>
      <c r="AG308" s="13" t="str">
        <f t="shared" si="81"/>
        <v>NO CUMPLE</v>
      </c>
      <c r="AH308" s="13" t="str">
        <f t="shared" si="82"/>
        <v>NO CUMPLE</v>
      </c>
      <c r="AI308" s="13" t="str">
        <f t="shared" si="83"/>
        <v>CUMPLE</v>
      </c>
      <c r="AJ308" s="13" t="str">
        <f t="shared" si="84"/>
        <v>NO CUMPLE</v>
      </c>
      <c r="AK308" s="13" t="str">
        <f t="shared" si="85"/>
        <v>NO CUMPLE</v>
      </c>
      <c r="AL308" s="13" t="str">
        <f t="shared" si="86"/>
        <v>NO CUMPLE</v>
      </c>
      <c r="AM308" s="13" t="str">
        <f t="shared" si="87"/>
        <v>NO CUMPLE</v>
      </c>
      <c r="AN308" s="13" t="str">
        <f t="shared" si="88"/>
        <v>NO CUMPLE</v>
      </c>
      <c r="AO308" s="13" t="str">
        <f t="shared" si="89"/>
        <v>NO CUMPLE</v>
      </c>
      <c r="AP308" s="13" t="str">
        <f t="shared" si="90"/>
        <v>CUMPLE</v>
      </c>
    </row>
    <row r="309" spans="1:42" ht="15" hidden="1" x14ac:dyDescent="0.25">
      <c r="A309" t="s">
        <v>2325</v>
      </c>
      <c r="B309" t="s">
        <v>62</v>
      </c>
      <c r="C309" t="s">
        <v>126</v>
      </c>
      <c r="D309" t="s">
        <v>309</v>
      </c>
      <c r="E309" t="s">
        <v>1876</v>
      </c>
      <c r="F309" t="s">
        <v>140</v>
      </c>
      <c r="G309" t="s">
        <v>64</v>
      </c>
      <c r="H309" t="s">
        <v>34</v>
      </c>
      <c r="I309" t="s">
        <v>40</v>
      </c>
      <c r="J309" t="s">
        <v>56</v>
      </c>
      <c r="K309" t="s">
        <v>48</v>
      </c>
      <c r="L309" t="s">
        <v>622</v>
      </c>
      <c r="M309" t="s">
        <v>2326</v>
      </c>
      <c r="N309" t="s">
        <v>2326</v>
      </c>
      <c r="O309" t="s">
        <v>30</v>
      </c>
      <c r="P309" t="s">
        <v>36</v>
      </c>
      <c r="Q309" t="s">
        <v>54</v>
      </c>
      <c r="R309" t="s">
        <v>2327</v>
      </c>
      <c r="S309" t="s">
        <v>678</v>
      </c>
      <c r="T309" t="s">
        <v>637</v>
      </c>
      <c r="U309"/>
      <c r="V309" s="40">
        <v>3.2696759259259259E-2</v>
      </c>
      <c r="W309" s="40">
        <v>6.5300925925925915E-2</v>
      </c>
      <c r="X309" s="40">
        <v>3.260416666666667E-2</v>
      </c>
      <c r="Y309" s="2" t="str">
        <f t="shared" si="79"/>
        <v>Cumplido</v>
      </c>
      <c r="Z309" s="47" t="str">
        <f t="shared" si="91"/>
        <v/>
      </c>
      <c r="AA309" s="8"/>
      <c r="AB309" s="8" t="str">
        <f>IF($H309="1-Crítica",IF($X309&lt;=$AT$5,"Cumplido", "Incumplido"),"")</f>
        <v/>
      </c>
      <c r="AC309" s="8" t="str">
        <f>IF($H309="2-Alta",IF($X309&lt;=$AT$6, "Cumplido", "Incumplido"),"")</f>
        <v/>
      </c>
      <c r="AD309" s="8" t="str">
        <f>IF($H309="3-Medio",IF($X309&lt;=$AT$7, "Cumplido", "Incumplido"),"")</f>
        <v/>
      </c>
      <c r="AE309" s="8" t="str">
        <f>IF($H309="4-Baja",IF($X309&lt;=$AT$8, "Cumplido", "Incumplido"),"")</f>
        <v>Cumplido</v>
      </c>
      <c r="AF309" s="42">
        <v>45236</v>
      </c>
      <c r="AG309" s="13" t="str">
        <f t="shared" si="81"/>
        <v>CUMPLE</v>
      </c>
      <c r="AH309" s="13" t="str">
        <f t="shared" si="82"/>
        <v>NO CUMPLE</v>
      </c>
      <c r="AI309" s="13" t="str">
        <f t="shared" si="83"/>
        <v>NO CUMPLE</v>
      </c>
      <c r="AJ309" s="13" t="str">
        <f t="shared" si="84"/>
        <v>NO CUMPLE</v>
      </c>
      <c r="AK309" s="13" t="str">
        <f t="shared" si="85"/>
        <v>NO CUMPLE</v>
      </c>
      <c r="AL309" s="13" t="str">
        <f t="shared" si="86"/>
        <v>NO CUMPLE</v>
      </c>
      <c r="AM309" s="13" t="str">
        <f t="shared" si="87"/>
        <v>CUMPLE</v>
      </c>
      <c r="AN309" s="13" t="str">
        <f t="shared" si="88"/>
        <v>NO CUMPLE</v>
      </c>
      <c r="AO309" s="13" t="str">
        <f t="shared" si="89"/>
        <v>NO CUMPLE</v>
      </c>
      <c r="AP309" s="13" t="str">
        <f t="shared" si="90"/>
        <v>NO CUMPLE</v>
      </c>
    </row>
    <row r="310" spans="1:42" ht="15" hidden="1" x14ac:dyDescent="0.25">
      <c r="A310" t="s">
        <v>2328</v>
      </c>
      <c r="B310" t="s">
        <v>117</v>
      </c>
      <c r="C310" t="s">
        <v>60</v>
      </c>
      <c r="D310" t="s">
        <v>58</v>
      </c>
      <c r="E310" t="s">
        <v>504</v>
      </c>
      <c r="F310" t="s">
        <v>505</v>
      </c>
      <c r="G310" t="s">
        <v>59</v>
      </c>
      <c r="H310" t="s">
        <v>78</v>
      </c>
      <c r="I310" t="s">
        <v>27</v>
      </c>
      <c r="J310" t="s">
        <v>28</v>
      </c>
      <c r="K310" t="s">
        <v>215</v>
      </c>
      <c r="L310" t="s">
        <v>506</v>
      </c>
      <c r="M310" t="s">
        <v>2329</v>
      </c>
      <c r="N310" t="s">
        <v>2330</v>
      </c>
      <c r="O310" t="s">
        <v>30</v>
      </c>
      <c r="P310" t="s">
        <v>44</v>
      </c>
      <c r="Q310" t="s">
        <v>45</v>
      </c>
      <c r="R310" t="s">
        <v>2331</v>
      </c>
      <c r="S310" t="s">
        <v>678</v>
      </c>
      <c r="T310" t="s">
        <v>506</v>
      </c>
      <c r="U310" t="s">
        <v>507</v>
      </c>
      <c r="V310" s="40">
        <v>1.4467592592592594E-3</v>
      </c>
      <c r="W310" s="40">
        <v>2.4421296296296296E-3</v>
      </c>
      <c r="X310" s="40">
        <v>9.9537037037037042E-4</v>
      </c>
      <c r="Y310" s="2" t="str">
        <f>IF(J310="Incidente de Cliente",IF($X310&lt;=$AT$2,"Cumplido","Incumplido"),"")</f>
        <v/>
      </c>
      <c r="Z310" s="47" t="str">
        <f>IF(J310="Requerimiento de Cliente",IF($X310&lt;=$AT$3,"Cumplido","Incumplido"),"")</f>
        <v>Cumplido</v>
      </c>
      <c r="AA310" s="8"/>
      <c r="AB310" s="8"/>
      <c r="AC310" s="8"/>
      <c r="AD310" s="8"/>
      <c r="AE310" s="8"/>
      <c r="AF310" s="42">
        <v>45236</v>
      </c>
      <c r="AG310" s="13" t="str">
        <f t="shared" si="81"/>
        <v>CUMPLE</v>
      </c>
      <c r="AH310" s="13" t="str">
        <f t="shared" si="82"/>
        <v>NO CUMPLE</v>
      </c>
      <c r="AI310" s="13" t="str">
        <f t="shared" si="83"/>
        <v>NO CUMPLE</v>
      </c>
      <c r="AJ310" s="13" t="str">
        <f t="shared" si="84"/>
        <v>NO CUMPLE</v>
      </c>
      <c r="AK310" s="13" t="str">
        <f t="shared" si="85"/>
        <v>NO CUMPLE</v>
      </c>
      <c r="AL310" s="13" t="str">
        <f t="shared" si="86"/>
        <v>CUMPLE</v>
      </c>
      <c r="AM310" s="13" t="str">
        <f t="shared" si="87"/>
        <v>NO CUMPLE</v>
      </c>
      <c r="AN310" s="13" t="str">
        <f t="shared" si="88"/>
        <v>NO CUMPLE</v>
      </c>
      <c r="AO310" s="13" t="str">
        <f t="shared" si="89"/>
        <v>NO CUMPLE</v>
      </c>
      <c r="AP310" s="13" t="str">
        <f t="shared" si="90"/>
        <v>NO CUMPLE</v>
      </c>
    </row>
    <row r="311" spans="1:42" ht="15" hidden="1" x14ac:dyDescent="0.25">
      <c r="A311" t="s">
        <v>2332</v>
      </c>
      <c r="B311" t="s">
        <v>79</v>
      </c>
      <c r="C311" t="s">
        <v>72</v>
      </c>
      <c r="D311" t="s">
        <v>58</v>
      </c>
      <c r="E311" t="s">
        <v>93</v>
      </c>
      <c r="F311" t="s">
        <v>322</v>
      </c>
      <c r="G311" t="s">
        <v>39</v>
      </c>
      <c r="H311" t="s">
        <v>34</v>
      </c>
      <c r="I311" t="s">
        <v>40</v>
      </c>
      <c r="J311" t="s">
        <v>28</v>
      </c>
      <c r="K311" t="s">
        <v>215</v>
      </c>
      <c r="L311" t="s">
        <v>169</v>
      </c>
      <c r="M311" t="s">
        <v>2333</v>
      </c>
      <c r="N311" t="s">
        <v>2334</v>
      </c>
      <c r="O311" t="s">
        <v>30</v>
      </c>
      <c r="P311" t="s">
        <v>44</v>
      </c>
      <c r="Q311" t="s">
        <v>45</v>
      </c>
      <c r="R311" t="s">
        <v>2335</v>
      </c>
      <c r="S311" t="s">
        <v>678</v>
      </c>
      <c r="T311" t="s">
        <v>169</v>
      </c>
      <c r="U311" t="s">
        <v>157</v>
      </c>
      <c r="V311" s="40">
        <v>0</v>
      </c>
      <c r="W311" s="40">
        <v>3.3657407407407407E-2</v>
      </c>
      <c r="X311" s="40">
        <v>3.3657407407407407E-2</v>
      </c>
      <c r="Y311" s="2" t="str">
        <f t="shared" si="79"/>
        <v/>
      </c>
      <c r="Z311" s="47" t="str">
        <f t="shared" si="91"/>
        <v>Cumplido</v>
      </c>
      <c r="AA311" s="8"/>
      <c r="AB311" s="8"/>
      <c r="AC311" s="8"/>
      <c r="AD311" s="8"/>
      <c r="AE311" s="8"/>
      <c r="AF311" s="42">
        <v>45236</v>
      </c>
      <c r="AG311" s="13" t="str">
        <f t="shared" si="81"/>
        <v>CUMPLE</v>
      </c>
      <c r="AH311" s="13" t="str">
        <f t="shared" si="82"/>
        <v>NO CUMPLE</v>
      </c>
      <c r="AI311" s="13" t="str">
        <f t="shared" si="83"/>
        <v>NO CUMPLE</v>
      </c>
      <c r="AJ311" s="13" t="str">
        <f t="shared" si="84"/>
        <v>NO CUMPLE</v>
      </c>
      <c r="AK311" s="13" t="str">
        <f t="shared" si="85"/>
        <v>NO CUMPLE</v>
      </c>
      <c r="AL311" s="13" t="str">
        <f t="shared" si="86"/>
        <v>CUMPLE</v>
      </c>
      <c r="AM311" s="13" t="str">
        <f t="shared" si="87"/>
        <v>NO CUMPLE</v>
      </c>
      <c r="AN311" s="13" t="str">
        <f t="shared" si="88"/>
        <v>NO CUMPLE</v>
      </c>
      <c r="AO311" s="13" t="str">
        <f t="shared" si="89"/>
        <v>NO CUMPLE</v>
      </c>
      <c r="AP311" s="13" t="str">
        <f t="shared" si="90"/>
        <v>NO CUMPLE</v>
      </c>
    </row>
    <row r="312" spans="1:42" ht="15" hidden="1" x14ac:dyDescent="0.25">
      <c r="A312" t="s">
        <v>2336</v>
      </c>
      <c r="B312" t="s">
        <v>79</v>
      </c>
      <c r="C312" t="s">
        <v>72</v>
      </c>
      <c r="D312" t="s">
        <v>58</v>
      </c>
      <c r="E312" t="s">
        <v>93</v>
      </c>
      <c r="F312" t="s">
        <v>322</v>
      </c>
      <c r="G312" t="s">
        <v>39</v>
      </c>
      <c r="H312" t="s">
        <v>34</v>
      </c>
      <c r="I312" t="s">
        <v>40</v>
      </c>
      <c r="J312" t="s">
        <v>28</v>
      </c>
      <c r="K312" t="s">
        <v>215</v>
      </c>
      <c r="L312" t="s">
        <v>393</v>
      </c>
      <c r="M312" t="s">
        <v>2337</v>
      </c>
      <c r="N312" t="s">
        <v>2338</v>
      </c>
      <c r="O312" t="s">
        <v>30</v>
      </c>
      <c r="P312" t="s">
        <v>44</v>
      </c>
      <c r="Q312" t="s">
        <v>45</v>
      </c>
      <c r="R312" t="s">
        <v>2339</v>
      </c>
      <c r="S312" t="s">
        <v>678</v>
      </c>
      <c r="T312" t="s">
        <v>393</v>
      </c>
      <c r="U312" t="s">
        <v>157</v>
      </c>
      <c r="V312" s="40">
        <v>0</v>
      </c>
      <c r="W312" s="40">
        <v>3.2835648148148149E-2</v>
      </c>
      <c r="X312" s="40">
        <v>3.2835648148148149E-2</v>
      </c>
      <c r="Y312" s="2" t="str">
        <f t="shared" si="79"/>
        <v/>
      </c>
      <c r="Z312" s="47" t="str">
        <f t="shared" si="91"/>
        <v>Cumplido</v>
      </c>
      <c r="AA312" s="8"/>
      <c r="AB312" s="8"/>
      <c r="AC312" s="8"/>
      <c r="AD312" s="8"/>
      <c r="AE312" s="8"/>
      <c r="AF312" s="42">
        <v>45236</v>
      </c>
      <c r="AG312" s="13" t="str">
        <f t="shared" si="81"/>
        <v>CUMPLE</v>
      </c>
      <c r="AH312" s="13" t="str">
        <f t="shared" si="82"/>
        <v>NO CUMPLE</v>
      </c>
      <c r="AI312" s="13" t="str">
        <f t="shared" si="83"/>
        <v>NO CUMPLE</v>
      </c>
      <c r="AJ312" s="13" t="str">
        <f t="shared" si="84"/>
        <v>NO CUMPLE</v>
      </c>
      <c r="AK312" s="13" t="str">
        <f t="shared" si="85"/>
        <v>NO CUMPLE</v>
      </c>
      <c r="AL312" s="13" t="str">
        <f t="shared" si="86"/>
        <v>CUMPLE</v>
      </c>
      <c r="AM312" s="13" t="str">
        <f t="shared" si="87"/>
        <v>NO CUMPLE</v>
      </c>
      <c r="AN312" s="13" t="str">
        <f t="shared" si="88"/>
        <v>NO CUMPLE</v>
      </c>
      <c r="AO312" s="13" t="str">
        <f t="shared" si="89"/>
        <v>NO CUMPLE</v>
      </c>
      <c r="AP312" s="13" t="str">
        <f t="shared" si="90"/>
        <v>NO CUMPLE</v>
      </c>
    </row>
    <row r="313" spans="1:42" ht="15" hidden="1" x14ac:dyDescent="0.25">
      <c r="A313" t="s">
        <v>2340</v>
      </c>
      <c r="B313" t="s">
        <v>32</v>
      </c>
      <c r="C313" t="s">
        <v>49</v>
      </c>
      <c r="D313" t="s">
        <v>217</v>
      </c>
      <c r="E313" t="s">
        <v>93</v>
      </c>
      <c r="F313" t="s">
        <v>380</v>
      </c>
      <c r="G313" t="s">
        <v>25</v>
      </c>
      <c r="H313" t="s">
        <v>26</v>
      </c>
      <c r="I313" t="s">
        <v>35</v>
      </c>
      <c r="J313" t="s">
        <v>28</v>
      </c>
      <c r="K313" t="s">
        <v>2341</v>
      </c>
      <c r="L313" t="s">
        <v>511</v>
      </c>
      <c r="M313" t="s">
        <v>2342</v>
      </c>
      <c r="N313" t="s">
        <v>2343</v>
      </c>
      <c r="O313" t="s">
        <v>30</v>
      </c>
      <c r="P313" t="s">
        <v>44</v>
      </c>
      <c r="Q313" t="s">
        <v>45</v>
      </c>
      <c r="R313" t="s">
        <v>2344</v>
      </c>
      <c r="S313" t="s">
        <v>678</v>
      </c>
      <c r="T313" t="s">
        <v>2345</v>
      </c>
      <c r="U313" t="s">
        <v>159</v>
      </c>
      <c r="V313" s="40">
        <v>3.0092592592592588E-3</v>
      </c>
      <c r="W313" s="40">
        <v>2.1157407407407406E-2</v>
      </c>
      <c r="X313" s="40">
        <v>1.8148148148148146E-2</v>
      </c>
      <c r="Y313" s="2" t="str">
        <f t="shared" si="79"/>
        <v/>
      </c>
      <c r="Z313" s="47" t="str">
        <f t="shared" si="91"/>
        <v>Cumplido</v>
      </c>
      <c r="AA313" s="8"/>
      <c r="AB313" s="8"/>
      <c r="AC313" s="8"/>
      <c r="AD313" s="8"/>
      <c r="AE313" s="8"/>
      <c r="AF313" s="42">
        <v>45236</v>
      </c>
      <c r="AG313" s="13" t="str">
        <f t="shared" si="81"/>
        <v>CUMPLE</v>
      </c>
      <c r="AH313" s="13" t="str">
        <f t="shared" si="82"/>
        <v>NO CUMPLE</v>
      </c>
      <c r="AI313" s="13" t="str">
        <f t="shared" si="83"/>
        <v>NO CUMPLE</v>
      </c>
      <c r="AJ313" s="13" t="str">
        <f t="shared" si="84"/>
        <v>NO CUMPLE</v>
      </c>
      <c r="AK313" s="13" t="str">
        <f t="shared" si="85"/>
        <v>NO CUMPLE</v>
      </c>
      <c r="AL313" s="13" t="str">
        <f t="shared" si="86"/>
        <v>CUMPLE</v>
      </c>
      <c r="AM313" s="13" t="str">
        <f t="shared" si="87"/>
        <v>NO CUMPLE</v>
      </c>
      <c r="AN313" s="13" t="str">
        <f t="shared" si="88"/>
        <v>NO CUMPLE</v>
      </c>
      <c r="AO313" s="13" t="str">
        <f t="shared" si="89"/>
        <v>NO CUMPLE</v>
      </c>
      <c r="AP313" s="13" t="str">
        <f t="shared" si="90"/>
        <v>NO CUMPLE</v>
      </c>
    </row>
    <row r="314" spans="1:42" ht="15" hidden="1" x14ac:dyDescent="0.25">
      <c r="A314" t="s">
        <v>2346</v>
      </c>
      <c r="B314" t="s">
        <v>24</v>
      </c>
      <c r="C314" t="s">
        <v>49</v>
      </c>
      <c r="D314" t="s">
        <v>217</v>
      </c>
      <c r="E314" t="s">
        <v>93</v>
      </c>
      <c r="F314" t="s">
        <v>380</v>
      </c>
      <c r="G314" t="s">
        <v>25</v>
      </c>
      <c r="H314" t="s">
        <v>26</v>
      </c>
      <c r="I314" t="s">
        <v>35</v>
      </c>
      <c r="J314" t="s">
        <v>28</v>
      </c>
      <c r="K314" t="s">
        <v>2341</v>
      </c>
      <c r="L314" t="s">
        <v>511</v>
      </c>
      <c r="M314" t="s">
        <v>2347</v>
      </c>
      <c r="N314" t="s">
        <v>2348</v>
      </c>
      <c r="O314" t="s">
        <v>30</v>
      </c>
      <c r="P314" t="s">
        <v>44</v>
      </c>
      <c r="Q314" t="s">
        <v>45</v>
      </c>
      <c r="R314" t="s">
        <v>2349</v>
      </c>
      <c r="S314" t="s">
        <v>678</v>
      </c>
      <c r="T314" t="s">
        <v>2350</v>
      </c>
      <c r="U314" t="s">
        <v>159</v>
      </c>
      <c r="V314" s="40">
        <v>3.5879629629629629E-3</v>
      </c>
      <c r="W314" s="40">
        <v>8.4259259259259253E-3</v>
      </c>
      <c r="X314" s="40">
        <v>4.8379629629629632E-3</v>
      </c>
      <c r="Y314" s="2" t="str">
        <f t="shared" si="79"/>
        <v/>
      </c>
      <c r="Z314" s="47" t="str">
        <f t="shared" si="91"/>
        <v>Cumplido</v>
      </c>
      <c r="AA314" s="8"/>
      <c r="AB314" s="8"/>
      <c r="AC314" s="8"/>
      <c r="AD314" s="8"/>
      <c r="AE314" s="8"/>
      <c r="AF314" s="42">
        <v>45236</v>
      </c>
      <c r="AG314" s="13" t="str">
        <f t="shared" si="81"/>
        <v>CUMPLE</v>
      </c>
      <c r="AH314" s="13" t="str">
        <f t="shared" si="82"/>
        <v>NO CUMPLE</v>
      </c>
      <c r="AI314" s="13" t="str">
        <f t="shared" si="83"/>
        <v>NO CUMPLE</v>
      </c>
      <c r="AJ314" s="13" t="str">
        <f t="shared" si="84"/>
        <v>NO CUMPLE</v>
      </c>
      <c r="AK314" s="13" t="str">
        <f t="shared" si="85"/>
        <v>NO CUMPLE</v>
      </c>
      <c r="AL314" s="13" t="str">
        <f t="shared" si="86"/>
        <v>CUMPLE</v>
      </c>
      <c r="AM314" s="13" t="str">
        <f t="shared" si="87"/>
        <v>NO CUMPLE</v>
      </c>
      <c r="AN314" s="13" t="str">
        <f t="shared" si="88"/>
        <v>NO CUMPLE</v>
      </c>
      <c r="AO314" s="13" t="str">
        <f t="shared" si="89"/>
        <v>NO CUMPLE</v>
      </c>
      <c r="AP314" s="13" t="str">
        <f t="shared" si="90"/>
        <v>NO CUMPLE</v>
      </c>
    </row>
    <row r="315" spans="1:42" ht="15" hidden="1" x14ac:dyDescent="0.25">
      <c r="A315" t="s">
        <v>2351</v>
      </c>
      <c r="B315" t="s">
        <v>32</v>
      </c>
      <c r="C315" t="s">
        <v>58</v>
      </c>
      <c r="D315" t="s">
        <v>217</v>
      </c>
      <c r="E315" t="s">
        <v>220</v>
      </c>
      <c r="F315" t="s">
        <v>409</v>
      </c>
      <c r="G315" t="s">
        <v>25</v>
      </c>
      <c r="H315" t="s">
        <v>26</v>
      </c>
      <c r="I315" t="s">
        <v>35</v>
      </c>
      <c r="J315" t="s">
        <v>28</v>
      </c>
      <c r="K315" t="s">
        <v>156</v>
      </c>
      <c r="L315" t="s">
        <v>487</v>
      </c>
      <c r="M315" t="s">
        <v>2352</v>
      </c>
      <c r="N315" t="s">
        <v>2353</v>
      </c>
      <c r="O315" t="s">
        <v>30</v>
      </c>
      <c r="P315" t="s">
        <v>31</v>
      </c>
      <c r="Q315" t="s">
        <v>24</v>
      </c>
      <c r="R315" t="s">
        <v>2354</v>
      </c>
      <c r="S315" t="s">
        <v>678</v>
      </c>
      <c r="T315" t="s">
        <v>618</v>
      </c>
      <c r="U315" t="s">
        <v>159</v>
      </c>
      <c r="V315" s="40">
        <v>3.2025462962962964E-2</v>
      </c>
      <c r="W315" s="40">
        <v>3.7581018518518521E-2</v>
      </c>
      <c r="X315" s="40">
        <v>5.5555555555555558E-3</v>
      </c>
      <c r="Y315" s="2" t="str">
        <f t="shared" si="79"/>
        <v/>
      </c>
      <c r="Z315" s="47" t="str">
        <f t="shared" si="91"/>
        <v>Cumplido</v>
      </c>
      <c r="AA315" s="8"/>
      <c r="AB315" s="8"/>
      <c r="AC315" s="8"/>
      <c r="AD315" s="8"/>
      <c r="AE315" s="8"/>
      <c r="AF315" s="42">
        <v>45236</v>
      </c>
      <c r="AG315" s="13" t="str">
        <f t="shared" si="81"/>
        <v>CUMPLE</v>
      </c>
      <c r="AH315" s="13" t="str">
        <f t="shared" si="82"/>
        <v>NO CUMPLE</v>
      </c>
      <c r="AI315" s="13" t="str">
        <f t="shared" si="83"/>
        <v>NO CUMPLE</v>
      </c>
      <c r="AJ315" s="13" t="str">
        <f t="shared" si="84"/>
        <v>NO CUMPLE</v>
      </c>
      <c r="AK315" s="13" t="str">
        <f t="shared" si="85"/>
        <v>NO CUMPLE</v>
      </c>
      <c r="AL315" s="13" t="str">
        <f t="shared" si="86"/>
        <v>CUMPLE</v>
      </c>
      <c r="AM315" s="13" t="str">
        <f t="shared" si="87"/>
        <v>NO CUMPLE</v>
      </c>
      <c r="AN315" s="13" t="str">
        <f t="shared" si="88"/>
        <v>NO CUMPLE</v>
      </c>
      <c r="AO315" s="13" t="str">
        <f t="shared" si="89"/>
        <v>NO CUMPLE</v>
      </c>
      <c r="AP315" s="13" t="str">
        <f t="shared" si="90"/>
        <v>NO CUMPLE</v>
      </c>
    </row>
    <row r="316" spans="1:42" ht="15" hidden="1" x14ac:dyDescent="0.25">
      <c r="A316" t="s">
        <v>2355</v>
      </c>
      <c r="B316" t="s">
        <v>32</v>
      </c>
      <c r="C316" t="s">
        <v>49</v>
      </c>
      <c r="D316" t="s">
        <v>217</v>
      </c>
      <c r="E316" t="s">
        <v>93</v>
      </c>
      <c r="F316" t="s">
        <v>409</v>
      </c>
      <c r="G316" t="s">
        <v>25</v>
      </c>
      <c r="H316" t="s">
        <v>26</v>
      </c>
      <c r="I316" t="s">
        <v>35</v>
      </c>
      <c r="J316" t="s">
        <v>28</v>
      </c>
      <c r="K316" t="s">
        <v>156</v>
      </c>
      <c r="L316" t="s">
        <v>487</v>
      </c>
      <c r="M316" t="s">
        <v>2356</v>
      </c>
      <c r="N316" t="s">
        <v>2357</v>
      </c>
      <c r="O316" t="s">
        <v>30</v>
      </c>
      <c r="P316" t="s">
        <v>44</v>
      </c>
      <c r="Q316" t="s">
        <v>45</v>
      </c>
      <c r="R316" t="s">
        <v>2358</v>
      </c>
      <c r="S316" t="s">
        <v>678</v>
      </c>
      <c r="T316" t="s">
        <v>618</v>
      </c>
      <c r="U316" t="s">
        <v>159</v>
      </c>
      <c r="V316" s="40">
        <v>3.645833333333333E-3</v>
      </c>
      <c r="W316" s="40">
        <v>7.9398148148148145E-3</v>
      </c>
      <c r="X316" s="40">
        <v>4.2939814814814811E-3</v>
      </c>
      <c r="Y316" s="2" t="str">
        <f t="shared" si="79"/>
        <v/>
      </c>
      <c r="Z316" s="47" t="str">
        <f t="shared" si="91"/>
        <v>Cumplido</v>
      </c>
      <c r="AA316" s="8"/>
      <c r="AB316" s="8"/>
      <c r="AC316" s="8"/>
      <c r="AD316" s="8"/>
      <c r="AE316" s="8"/>
      <c r="AF316" s="42">
        <v>45236</v>
      </c>
      <c r="AG316" s="13" t="str">
        <f t="shared" si="81"/>
        <v>CUMPLE</v>
      </c>
      <c r="AH316" s="13" t="str">
        <f t="shared" si="82"/>
        <v>NO CUMPLE</v>
      </c>
      <c r="AI316" s="13" t="str">
        <f t="shared" si="83"/>
        <v>NO CUMPLE</v>
      </c>
      <c r="AJ316" s="13" t="str">
        <f t="shared" si="84"/>
        <v>NO CUMPLE</v>
      </c>
      <c r="AK316" s="13" t="str">
        <f t="shared" si="85"/>
        <v>NO CUMPLE</v>
      </c>
      <c r="AL316" s="13" t="str">
        <f t="shared" si="86"/>
        <v>CUMPLE</v>
      </c>
      <c r="AM316" s="13" t="str">
        <f t="shared" si="87"/>
        <v>NO CUMPLE</v>
      </c>
      <c r="AN316" s="13" t="str">
        <f t="shared" si="88"/>
        <v>NO CUMPLE</v>
      </c>
      <c r="AO316" s="13" t="str">
        <f t="shared" si="89"/>
        <v>NO CUMPLE</v>
      </c>
      <c r="AP316" s="13" t="str">
        <f t="shared" si="90"/>
        <v>NO CUMPLE</v>
      </c>
    </row>
    <row r="317" spans="1:42" ht="15" hidden="1" x14ac:dyDescent="0.25">
      <c r="A317" t="s">
        <v>2359</v>
      </c>
      <c r="B317" t="s">
        <v>32</v>
      </c>
      <c r="C317" t="s">
        <v>176</v>
      </c>
      <c r="D317" t="s">
        <v>98</v>
      </c>
      <c r="E317" t="s">
        <v>71</v>
      </c>
      <c r="F317" t="s">
        <v>375</v>
      </c>
      <c r="G317" t="s">
        <v>25</v>
      </c>
      <c r="H317" t="s">
        <v>34</v>
      </c>
      <c r="I317" t="s">
        <v>40</v>
      </c>
      <c r="J317" t="s">
        <v>28</v>
      </c>
      <c r="K317" t="s">
        <v>53</v>
      </c>
      <c r="L317" t="s">
        <v>2360</v>
      </c>
      <c r="M317" t="s">
        <v>2361</v>
      </c>
      <c r="N317" t="s">
        <v>2362</v>
      </c>
      <c r="O317" t="s">
        <v>30</v>
      </c>
      <c r="P317" t="s">
        <v>44</v>
      </c>
      <c r="Q317" t="s">
        <v>45</v>
      </c>
      <c r="R317" t="s">
        <v>2363</v>
      </c>
      <c r="S317" t="s">
        <v>678</v>
      </c>
      <c r="T317" t="s">
        <v>2364</v>
      </c>
      <c r="U317" t="s">
        <v>2365</v>
      </c>
      <c r="V317" s="40">
        <v>2.3263888888888887E-3</v>
      </c>
      <c r="W317" s="40">
        <v>7.6030092592592594E-2</v>
      </c>
      <c r="X317" s="40">
        <v>7.3703703703703702E-2</v>
      </c>
      <c r="Y317" s="2" t="str">
        <f t="shared" si="79"/>
        <v/>
      </c>
      <c r="Z317" s="47" t="str">
        <f t="shared" si="91"/>
        <v>Cumplido</v>
      </c>
      <c r="AA317" s="8"/>
      <c r="AB317" s="8"/>
      <c r="AC317" s="8"/>
      <c r="AD317" s="8"/>
      <c r="AE317" s="8"/>
      <c r="AF317" s="42">
        <v>45236</v>
      </c>
      <c r="AG317" s="13" t="str">
        <f t="shared" si="81"/>
        <v>NO CUMPLE</v>
      </c>
      <c r="AH317" s="13" t="str">
        <f t="shared" si="82"/>
        <v>CUMPLE</v>
      </c>
      <c r="AI317" s="13" t="str">
        <f t="shared" si="83"/>
        <v>NO CUMPLE</v>
      </c>
      <c r="AJ317" s="13" t="str">
        <f t="shared" si="84"/>
        <v>NO CUMPLE</v>
      </c>
      <c r="AK317" s="13" t="str">
        <f t="shared" si="85"/>
        <v>NO CUMPLE</v>
      </c>
      <c r="AL317" s="13" t="str">
        <f t="shared" si="86"/>
        <v>NO CUMPLE</v>
      </c>
      <c r="AM317" s="13" t="str">
        <f t="shared" si="87"/>
        <v>CUMPLE</v>
      </c>
      <c r="AN317" s="13" t="str">
        <f t="shared" si="88"/>
        <v>NO CUMPLE</v>
      </c>
      <c r="AO317" s="13" t="str">
        <f t="shared" si="89"/>
        <v>NO CUMPLE</v>
      </c>
      <c r="AP317" s="13" t="str">
        <f t="shared" si="90"/>
        <v>NO CUMPLE</v>
      </c>
    </row>
    <row r="318" spans="1:42" ht="15" hidden="1" x14ac:dyDescent="0.25">
      <c r="A318" t="s">
        <v>2366</v>
      </c>
      <c r="B318" t="s">
        <v>32</v>
      </c>
      <c r="C318" t="s">
        <v>51</v>
      </c>
      <c r="D318" t="s">
        <v>217</v>
      </c>
      <c r="E318" t="s">
        <v>276</v>
      </c>
      <c r="F318" t="s">
        <v>409</v>
      </c>
      <c r="G318" t="s">
        <v>25</v>
      </c>
      <c r="H318" t="s">
        <v>26</v>
      </c>
      <c r="I318" t="s">
        <v>35</v>
      </c>
      <c r="J318" t="s">
        <v>28</v>
      </c>
      <c r="K318" t="s">
        <v>291</v>
      </c>
      <c r="L318" t="s">
        <v>422</v>
      </c>
      <c r="M318" t="s">
        <v>2367</v>
      </c>
      <c r="N318" t="s">
        <v>2368</v>
      </c>
      <c r="O318" t="s">
        <v>30</v>
      </c>
      <c r="P318" t="s">
        <v>31</v>
      </c>
      <c r="Q318" t="s">
        <v>24</v>
      </c>
      <c r="R318" t="s">
        <v>2369</v>
      </c>
      <c r="S318" t="s">
        <v>678</v>
      </c>
      <c r="T318" t="s">
        <v>2370</v>
      </c>
      <c r="U318"/>
      <c r="V318" s="40">
        <v>5.1076388888888886E-2</v>
      </c>
      <c r="W318" s="40">
        <v>6.3877314814814817E-2</v>
      </c>
      <c r="X318" s="40">
        <v>1.2800925925925926E-2</v>
      </c>
      <c r="Y318" s="2" t="str">
        <f t="shared" si="79"/>
        <v/>
      </c>
      <c r="Z318" s="47" t="str">
        <f t="shared" si="91"/>
        <v>Cumplido</v>
      </c>
      <c r="AA318" s="8"/>
      <c r="AB318" s="8"/>
      <c r="AC318" s="8"/>
      <c r="AD318" s="8"/>
      <c r="AE318" s="8"/>
      <c r="AF318" s="42">
        <v>45237</v>
      </c>
      <c r="AG318" s="13" t="str">
        <f t="shared" si="81"/>
        <v>CUMPLE</v>
      </c>
      <c r="AH318" s="13" t="str">
        <f t="shared" si="82"/>
        <v>NO CUMPLE</v>
      </c>
      <c r="AI318" s="13" t="str">
        <f t="shared" si="83"/>
        <v>NO CUMPLE</v>
      </c>
      <c r="AJ318" s="13" t="str">
        <f t="shared" si="84"/>
        <v>NO CUMPLE</v>
      </c>
      <c r="AK318" s="13" t="str">
        <f t="shared" si="85"/>
        <v>NO CUMPLE</v>
      </c>
      <c r="AL318" s="13" t="str">
        <f t="shared" si="86"/>
        <v>NO CUMPLE</v>
      </c>
      <c r="AM318" s="13" t="str">
        <f t="shared" si="87"/>
        <v>CUMPLE</v>
      </c>
      <c r="AN318" s="13" t="str">
        <f t="shared" si="88"/>
        <v>NO CUMPLE</v>
      </c>
      <c r="AO318" s="13" t="str">
        <f t="shared" si="89"/>
        <v>NO CUMPLE</v>
      </c>
      <c r="AP318" s="13" t="str">
        <f t="shared" si="90"/>
        <v>NO CUMPLE</v>
      </c>
    </row>
    <row r="319" spans="1:42" ht="15" hidden="1" x14ac:dyDescent="0.25">
      <c r="A319" t="s">
        <v>2371</v>
      </c>
      <c r="B319" t="s">
        <v>32</v>
      </c>
      <c r="C319" t="s">
        <v>124</v>
      </c>
      <c r="D319" t="s">
        <v>98</v>
      </c>
      <c r="E319" t="s">
        <v>73</v>
      </c>
      <c r="F319" t="s">
        <v>399</v>
      </c>
      <c r="G319" t="s">
        <v>25</v>
      </c>
      <c r="H319" t="s">
        <v>34</v>
      </c>
      <c r="I319" t="s">
        <v>40</v>
      </c>
      <c r="J319" t="s">
        <v>28</v>
      </c>
      <c r="K319" t="s">
        <v>53</v>
      </c>
      <c r="L319" t="s">
        <v>2372</v>
      </c>
      <c r="M319" t="s">
        <v>2373</v>
      </c>
      <c r="N319" t="s">
        <v>2374</v>
      </c>
      <c r="O319" t="s">
        <v>30</v>
      </c>
      <c r="P319" t="s">
        <v>36</v>
      </c>
      <c r="Q319" t="s">
        <v>54</v>
      </c>
      <c r="R319" t="s">
        <v>2375</v>
      </c>
      <c r="S319" t="s">
        <v>663</v>
      </c>
      <c r="T319" t="s">
        <v>2376</v>
      </c>
      <c r="U319" t="s">
        <v>2377</v>
      </c>
      <c r="V319" s="40">
        <v>6.0251388888888888</v>
      </c>
      <c r="W319" s="40">
        <v>6.1146643518518511</v>
      </c>
      <c r="X319" s="40">
        <v>8.9525462962962973E-2</v>
      </c>
      <c r="Y319" s="2" t="str">
        <f t="shared" si="79"/>
        <v/>
      </c>
      <c r="Z319" s="47" t="str">
        <f t="shared" si="91"/>
        <v>Cumplido</v>
      </c>
      <c r="AA319" s="8"/>
      <c r="AB319" s="8"/>
      <c r="AC319" s="8"/>
      <c r="AD319" s="8"/>
      <c r="AE319" s="8"/>
      <c r="AF319" s="42">
        <v>45236</v>
      </c>
      <c r="AG319" s="13" t="str">
        <f t="shared" si="81"/>
        <v>NO CUMPLE</v>
      </c>
      <c r="AH319" s="13" t="str">
        <f t="shared" si="82"/>
        <v>CUMPLE</v>
      </c>
      <c r="AI319" s="13" t="str">
        <f t="shared" si="83"/>
        <v>NO CUMPLE</v>
      </c>
      <c r="AJ319" s="13" t="str">
        <f t="shared" si="84"/>
        <v>NO CUMPLE</v>
      </c>
      <c r="AK319" s="13" t="str">
        <f t="shared" si="85"/>
        <v>NO CUMPLE</v>
      </c>
      <c r="AL319" s="13" t="str">
        <f t="shared" si="86"/>
        <v>NO CUMPLE</v>
      </c>
      <c r="AM319" s="13" t="str">
        <f t="shared" si="87"/>
        <v>NO CUMPLE</v>
      </c>
      <c r="AN319" s="13" t="str">
        <f t="shared" si="88"/>
        <v>NO CUMPLE</v>
      </c>
      <c r="AO319" s="13" t="str">
        <f t="shared" si="89"/>
        <v>NO CUMPLE</v>
      </c>
      <c r="AP319" s="13" t="str">
        <f t="shared" si="90"/>
        <v>CUMPLE</v>
      </c>
    </row>
    <row r="320" spans="1:42" ht="15" hidden="1" x14ac:dyDescent="0.25">
      <c r="A320" t="s">
        <v>2378</v>
      </c>
      <c r="B320" t="s">
        <v>32</v>
      </c>
      <c r="C320" t="s">
        <v>58</v>
      </c>
      <c r="D320" t="s">
        <v>217</v>
      </c>
      <c r="E320" t="s">
        <v>220</v>
      </c>
      <c r="F320" t="s">
        <v>470</v>
      </c>
      <c r="G320" t="s">
        <v>25</v>
      </c>
      <c r="H320" t="s">
        <v>26</v>
      </c>
      <c r="I320" t="s">
        <v>35</v>
      </c>
      <c r="J320" t="s">
        <v>28</v>
      </c>
      <c r="K320" t="s">
        <v>291</v>
      </c>
      <c r="L320" t="s">
        <v>422</v>
      </c>
      <c r="M320" t="s">
        <v>2379</v>
      </c>
      <c r="N320" t="s">
        <v>2380</v>
      </c>
      <c r="O320" t="s">
        <v>30</v>
      </c>
      <c r="P320" t="s">
        <v>31</v>
      </c>
      <c r="Q320" t="s">
        <v>24</v>
      </c>
      <c r="R320" t="s">
        <v>2381</v>
      </c>
      <c r="S320" t="s">
        <v>678</v>
      </c>
      <c r="T320" t="s">
        <v>2382</v>
      </c>
      <c r="U320" t="s">
        <v>159</v>
      </c>
      <c r="V320" s="40">
        <v>1.1689814814814814E-2</v>
      </c>
      <c r="W320" s="40">
        <v>1.9722222222222221E-2</v>
      </c>
      <c r="X320" s="40">
        <v>8.0324074074074065E-3</v>
      </c>
      <c r="Y320" s="2" t="str">
        <f t="shared" si="79"/>
        <v/>
      </c>
      <c r="Z320" s="47" t="str">
        <f t="shared" si="91"/>
        <v>Cumplido</v>
      </c>
      <c r="AA320" s="8"/>
      <c r="AB320" s="8"/>
      <c r="AC320" s="8"/>
      <c r="AD320" s="8"/>
      <c r="AE320" s="8"/>
      <c r="AF320" s="42">
        <v>45236</v>
      </c>
      <c r="AG320" s="13" t="str">
        <f t="shared" si="81"/>
        <v>CUMPLE</v>
      </c>
      <c r="AH320" s="13" t="str">
        <f t="shared" si="82"/>
        <v>NO CUMPLE</v>
      </c>
      <c r="AI320" s="13" t="str">
        <f t="shared" si="83"/>
        <v>NO CUMPLE</v>
      </c>
      <c r="AJ320" s="13" t="str">
        <f t="shared" si="84"/>
        <v>NO CUMPLE</v>
      </c>
      <c r="AK320" s="13" t="str">
        <f t="shared" si="85"/>
        <v>NO CUMPLE</v>
      </c>
      <c r="AL320" s="13" t="str">
        <f t="shared" si="86"/>
        <v>CUMPLE</v>
      </c>
      <c r="AM320" s="13" t="str">
        <f t="shared" si="87"/>
        <v>NO CUMPLE</v>
      </c>
      <c r="AN320" s="13" t="str">
        <f t="shared" si="88"/>
        <v>NO CUMPLE</v>
      </c>
      <c r="AO320" s="13" t="str">
        <f t="shared" si="89"/>
        <v>NO CUMPLE</v>
      </c>
      <c r="AP320" s="13" t="str">
        <f t="shared" si="90"/>
        <v>NO CUMPLE</v>
      </c>
    </row>
    <row r="321" spans="1:42" ht="15" hidden="1" x14ac:dyDescent="0.25">
      <c r="A321" t="s">
        <v>2383</v>
      </c>
      <c r="B321" t="s">
        <v>46</v>
      </c>
      <c r="C321" t="s">
        <v>150</v>
      </c>
      <c r="D321" t="s">
        <v>98</v>
      </c>
      <c r="E321" t="s">
        <v>242</v>
      </c>
      <c r="F321" t="s">
        <v>399</v>
      </c>
      <c r="G321" t="s">
        <v>25</v>
      </c>
      <c r="H321" t="s">
        <v>34</v>
      </c>
      <c r="I321" t="s">
        <v>40</v>
      </c>
      <c r="J321" t="s">
        <v>28</v>
      </c>
      <c r="K321" t="s">
        <v>53</v>
      </c>
      <c r="L321" t="s">
        <v>2384</v>
      </c>
      <c r="M321" t="s">
        <v>2385</v>
      </c>
      <c r="N321" t="s">
        <v>2386</v>
      </c>
      <c r="O321" t="s">
        <v>30</v>
      </c>
      <c r="P321" t="s">
        <v>57</v>
      </c>
      <c r="Q321" t="s">
        <v>77</v>
      </c>
      <c r="R321" t="s">
        <v>2387</v>
      </c>
      <c r="S321" t="s">
        <v>700</v>
      </c>
      <c r="T321" t="s">
        <v>2376</v>
      </c>
      <c r="U321"/>
      <c r="V321" s="40">
        <v>9.0008796296296296</v>
      </c>
      <c r="W321" s="40">
        <v>9.0422685185185188</v>
      </c>
      <c r="X321" s="40">
        <v>4.1388888888888892E-2</v>
      </c>
      <c r="Y321" s="2" t="str">
        <f t="shared" si="79"/>
        <v/>
      </c>
      <c r="Z321" s="47" t="str">
        <f t="shared" si="91"/>
        <v>Cumplido</v>
      </c>
      <c r="AA321" s="8"/>
      <c r="AB321" s="8"/>
      <c r="AC321" s="8"/>
      <c r="AD321" s="8"/>
      <c r="AE321" s="8"/>
      <c r="AF321" s="42">
        <v>45236</v>
      </c>
      <c r="AG321" s="13" t="str">
        <f t="shared" si="81"/>
        <v>CUMPLE</v>
      </c>
      <c r="AH321" s="13" t="str">
        <f t="shared" si="82"/>
        <v>NO CUMPLE</v>
      </c>
      <c r="AI321" s="13" t="str">
        <f t="shared" si="83"/>
        <v>NO CUMPLE</v>
      </c>
      <c r="AJ321" s="13" t="str">
        <f t="shared" si="84"/>
        <v>NO CUMPLE</v>
      </c>
      <c r="AK321" s="13" t="str">
        <f t="shared" si="85"/>
        <v>NO CUMPLE</v>
      </c>
      <c r="AL321" s="13" t="str">
        <f t="shared" si="86"/>
        <v>NO CUMPLE</v>
      </c>
      <c r="AM321" s="13" t="str">
        <f t="shared" si="87"/>
        <v>NO CUMPLE</v>
      </c>
      <c r="AN321" s="13" t="str">
        <f t="shared" si="88"/>
        <v>NO CUMPLE</v>
      </c>
      <c r="AO321" s="13" t="str">
        <f t="shared" si="89"/>
        <v>NO CUMPLE</v>
      </c>
      <c r="AP321" s="13" t="str">
        <f t="shared" si="90"/>
        <v>CUMPLE</v>
      </c>
    </row>
    <row r="322" spans="1:42" ht="15" hidden="1" x14ac:dyDescent="0.25">
      <c r="A322" t="s">
        <v>2388</v>
      </c>
      <c r="B322" t="s">
        <v>32</v>
      </c>
      <c r="C322" t="s">
        <v>51</v>
      </c>
      <c r="D322" t="s">
        <v>217</v>
      </c>
      <c r="E322" t="s">
        <v>84</v>
      </c>
      <c r="F322" t="s">
        <v>409</v>
      </c>
      <c r="G322" t="s">
        <v>25</v>
      </c>
      <c r="H322" t="s">
        <v>26</v>
      </c>
      <c r="I322" t="s">
        <v>35</v>
      </c>
      <c r="J322" t="s">
        <v>28</v>
      </c>
      <c r="K322" t="s">
        <v>48</v>
      </c>
      <c r="L322" t="s">
        <v>336</v>
      </c>
      <c r="M322" t="s">
        <v>2389</v>
      </c>
      <c r="N322" t="s">
        <v>2390</v>
      </c>
      <c r="O322" t="s">
        <v>30</v>
      </c>
      <c r="P322" t="s">
        <v>31</v>
      </c>
      <c r="Q322" t="s">
        <v>24</v>
      </c>
      <c r="R322" t="s">
        <v>2391</v>
      </c>
      <c r="S322" t="s">
        <v>686</v>
      </c>
      <c r="T322" t="s">
        <v>2392</v>
      </c>
      <c r="U322"/>
      <c r="V322" s="40">
        <v>0.98651620370370363</v>
      </c>
      <c r="W322" s="40">
        <v>0.99531249999999993</v>
      </c>
      <c r="X322" s="40">
        <v>8.7962962962962968E-3</v>
      </c>
      <c r="Y322" s="2" t="str">
        <f t="shared" si="79"/>
        <v/>
      </c>
      <c r="Z322" s="47" t="str">
        <f t="shared" si="91"/>
        <v>Cumplido</v>
      </c>
      <c r="AA322" s="8"/>
      <c r="AB322" s="8"/>
      <c r="AC322" s="8"/>
      <c r="AD322" s="8"/>
      <c r="AE322" s="8"/>
      <c r="AF322" s="42">
        <v>45236</v>
      </c>
      <c r="AG322" s="13" t="str">
        <f t="shared" si="81"/>
        <v>CUMPLE</v>
      </c>
      <c r="AH322" s="13" t="str">
        <f t="shared" si="82"/>
        <v>NO CUMPLE</v>
      </c>
      <c r="AI322" s="13" t="str">
        <f t="shared" si="83"/>
        <v>NO CUMPLE</v>
      </c>
      <c r="AJ322" s="13" t="str">
        <f t="shared" si="84"/>
        <v>NO CUMPLE</v>
      </c>
      <c r="AK322" s="13" t="str">
        <f t="shared" si="85"/>
        <v>NO CUMPLE</v>
      </c>
      <c r="AL322" s="13" t="str">
        <f t="shared" si="86"/>
        <v>NO CUMPLE</v>
      </c>
      <c r="AM322" s="13" t="str">
        <f t="shared" si="87"/>
        <v>NO CUMPLE</v>
      </c>
      <c r="AN322" s="13" t="str">
        <f t="shared" si="88"/>
        <v>NO CUMPLE</v>
      </c>
      <c r="AO322" s="13" t="str">
        <f t="shared" si="89"/>
        <v>CUMPLE</v>
      </c>
      <c r="AP322" s="13" t="str">
        <f t="shared" si="90"/>
        <v>NO CUMPLE</v>
      </c>
    </row>
    <row r="323" spans="1:42" ht="15" hidden="1" x14ac:dyDescent="0.25">
      <c r="A323" t="s">
        <v>2393</v>
      </c>
      <c r="B323" t="s">
        <v>79</v>
      </c>
      <c r="C323" t="s">
        <v>102</v>
      </c>
      <c r="D323" t="s">
        <v>58</v>
      </c>
      <c r="E323" t="s">
        <v>220</v>
      </c>
      <c r="F323" t="s">
        <v>434</v>
      </c>
      <c r="G323" t="s">
        <v>39</v>
      </c>
      <c r="H323" t="s">
        <v>34</v>
      </c>
      <c r="I323" t="s">
        <v>40</v>
      </c>
      <c r="J323" t="s">
        <v>28</v>
      </c>
      <c r="K323" t="s">
        <v>48</v>
      </c>
      <c r="L323" t="s">
        <v>189</v>
      </c>
      <c r="M323" t="s">
        <v>2394</v>
      </c>
      <c r="N323" t="s">
        <v>2395</v>
      </c>
      <c r="O323" t="s">
        <v>30</v>
      </c>
      <c r="P323" t="s">
        <v>44</v>
      </c>
      <c r="Q323" t="s">
        <v>45</v>
      </c>
      <c r="R323" t="s">
        <v>2396</v>
      </c>
      <c r="S323" t="s">
        <v>678</v>
      </c>
      <c r="T323"/>
      <c r="U323" t="s">
        <v>157</v>
      </c>
      <c r="V323" s="40">
        <v>0</v>
      </c>
      <c r="W323" s="40">
        <v>0</v>
      </c>
      <c r="X323" s="40">
        <v>0</v>
      </c>
      <c r="Y323" s="2" t="str">
        <f t="shared" ref="Y323:Y386" si="93">IF(J323="Incidente de Cliente",IF($X323&lt;=$AT$2,"Cumplido","Incumplido"),"")</f>
        <v/>
      </c>
      <c r="Z323" s="47" t="str">
        <f t="shared" ref="Z323:Z386" si="94">IF(J323="Requerimiento de Cliente",IF($X323&lt;=$AT$3,"Cumplido","Incumplido"),"")</f>
        <v>Cumplido</v>
      </c>
      <c r="AA323" s="8"/>
      <c r="AB323" s="8"/>
      <c r="AC323" s="8"/>
      <c r="AD323" s="8"/>
      <c r="AE323" s="8"/>
      <c r="AF323" s="42">
        <v>45236</v>
      </c>
      <c r="AG323" s="13" t="str">
        <f t="shared" ref="AG323:AG386" si="95">IF(X323&lt;$AR$11,"CUMPLE","NO CUMPLE")</f>
        <v>CUMPLE</v>
      </c>
      <c r="AH323" s="13" t="str">
        <f t="shared" ref="AH323:AH386" si="96">IF(X323&gt;$AR$12,IF(X323&lt;=$AS$12,"CUMPLE","NO CUMPLE"),"NO CUMPLE")</f>
        <v>NO CUMPLE</v>
      </c>
      <c r="AI323" s="13" t="str">
        <f t="shared" ref="AI323:AI386" si="97">IF(X323&gt;$AR$13,IF(X323&lt;=$AS$13,"CUMPLE","NO CUMPLE"),"NO CUMPLE")</f>
        <v>NO CUMPLE</v>
      </c>
      <c r="AJ323" s="13" t="str">
        <f t="shared" ref="AJ323:AJ386" si="98">IF(X323&gt;$AR$14,IF(X323&lt;=$AS$14,"CUMPLE","NO CUMPLE"),"NO CUMPLE")</f>
        <v>NO CUMPLE</v>
      </c>
      <c r="AK323" s="13" t="str">
        <f t="shared" ref="AK323:AK386" si="99">IF(X323&gt;$AR$15,"CUMPLE","NO CUMPLE")</f>
        <v>NO CUMPLE</v>
      </c>
      <c r="AL323" s="13" t="str">
        <f t="shared" ref="AL323:AL386" si="100">IF(W323&lt;$AR$11,"CUMPLE","NO CUMPLE")</f>
        <v>CUMPLE</v>
      </c>
      <c r="AM323" s="13" t="str">
        <f t="shared" ref="AM323:AM386" si="101">IF(W323&gt;$AR$12,IF(W323&lt;=$AS$12,"CUMPLE","NO CUMPLE"),"NO CUMPLE")</f>
        <v>NO CUMPLE</v>
      </c>
      <c r="AN323" s="13" t="str">
        <f t="shared" ref="AN323:AN386" si="102">IF(W323&gt;$AR$13,IF(W323&lt;=$AS$13,"CUMPLE","NO CUMPLE"),"NO CUMPLE")</f>
        <v>NO CUMPLE</v>
      </c>
      <c r="AO323" s="13" t="str">
        <f t="shared" ref="AO323:AO386" si="103">IF(W323&gt;$AR$14,IF(W323&lt;=$AS$14,"CUMPLE","NO CUMPLE"),"NO CUMPLE")</f>
        <v>NO CUMPLE</v>
      </c>
      <c r="AP323" s="13" t="str">
        <f t="shared" ref="AP323:AP386" si="104">IF(W323&gt;$AR$15,"CUMPLE","NO CUMPLE")</f>
        <v>NO CUMPLE</v>
      </c>
    </row>
    <row r="324" spans="1:42" ht="15" hidden="1" x14ac:dyDescent="0.25">
      <c r="A324" t="s">
        <v>2397</v>
      </c>
      <c r="B324" t="s">
        <v>62</v>
      </c>
      <c r="C324" t="s">
        <v>128</v>
      </c>
      <c r="D324" t="s">
        <v>269</v>
      </c>
      <c r="E324" t="s">
        <v>52</v>
      </c>
      <c r="F324" t="s">
        <v>140</v>
      </c>
      <c r="G324" t="s">
        <v>64</v>
      </c>
      <c r="H324" t="s">
        <v>34</v>
      </c>
      <c r="I324" t="s">
        <v>40</v>
      </c>
      <c r="J324" t="s">
        <v>56</v>
      </c>
      <c r="K324" t="s">
        <v>53</v>
      </c>
      <c r="L324" t="s">
        <v>2398</v>
      </c>
      <c r="M324" t="s">
        <v>2399</v>
      </c>
      <c r="N324" t="s">
        <v>2399</v>
      </c>
      <c r="O324" t="s">
        <v>30</v>
      </c>
      <c r="P324" t="s">
        <v>36</v>
      </c>
      <c r="Q324" t="s">
        <v>54</v>
      </c>
      <c r="R324" t="s">
        <v>2400</v>
      </c>
      <c r="S324" t="s">
        <v>678</v>
      </c>
      <c r="T324" t="s">
        <v>2401</v>
      </c>
      <c r="U324" t="s">
        <v>2402</v>
      </c>
      <c r="V324" s="40">
        <v>1.6307870370370372E-2</v>
      </c>
      <c r="W324" s="40">
        <v>5.8495370370370371E-2</v>
      </c>
      <c r="X324" s="40">
        <v>4.2187499999999996E-2</v>
      </c>
      <c r="Y324" s="2" t="str">
        <f t="shared" si="93"/>
        <v>Cumplido</v>
      </c>
      <c r="Z324" s="47" t="str">
        <f t="shared" si="94"/>
        <v/>
      </c>
      <c r="AA324" s="8"/>
      <c r="AB324" s="8" t="str">
        <f>IF($H324="1-Crítica",IF($X324&lt;=$AT$5,"Cumplido", "Incumplido"),"")</f>
        <v/>
      </c>
      <c r="AC324" s="8" t="str">
        <f>IF($H324="2-Alta",IF($X324&lt;=$AT$6, "Cumplido", "Incumplido"),"")</f>
        <v/>
      </c>
      <c r="AD324" s="8" t="str">
        <f>IF($H324="3-Medio",IF($X324&lt;=$AT$7, "Cumplido", "Incumplido"),"")</f>
        <v/>
      </c>
      <c r="AE324" s="8" t="str">
        <f>IF($H324="4-Baja",IF($X324&lt;=$AT$8, "Cumplido", "Incumplido"),"")</f>
        <v>Cumplido</v>
      </c>
      <c r="AF324" s="42">
        <v>45236</v>
      </c>
      <c r="AG324" s="13" t="str">
        <f t="shared" si="95"/>
        <v>NO CUMPLE</v>
      </c>
      <c r="AH324" s="13" t="str">
        <f t="shared" si="96"/>
        <v>CUMPLE</v>
      </c>
      <c r="AI324" s="13" t="str">
        <f t="shared" si="97"/>
        <v>NO CUMPLE</v>
      </c>
      <c r="AJ324" s="13" t="str">
        <f t="shared" si="98"/>
        <v>NO CUMPLE</v>
      </c>
      <c r="AK324" s="13" t="str">
        <f t="shared" si="99"/>
        <v>NO CUMPLE</v>
      </c>
      <c r="AL324" s="13" t="str">
        <f t="shared" si="100"/>
        <v>NO CUMPLE</v>
      </c>
      <c r="AM324" s="13" t="str">
        <f t="shared" si="101"/>
        <v>CUMPLE</v>
      </c>
      <c r="AN324" s="13" t="str">
        <f t="shared" si="102"/>
        <v>NO CUMPLE</v>
      </c>
      <c r="AO324" s="13" t="str">
        <f t="shared" si="103"/>
        <v>NO CUMPLE</v>
      </c>
      <c r="AP324" s="13" t="str">
        <f t="shared" si="104"/>
        <v>NO CUMPLE</v>
      </c>
    </row>
    <row r="325" spans="1:42" ht="15" hidden="1" x14ac:dyDescent="0.25">
      <c r="A325" t="s">
        <v>2403</v>
      </c>
      <c r="B325" t="s">
        <v>24</v>
      </c>
      <c r="C325" t="s">
        <v>125</v>
      </c>
      <c r="D325" t="s">
        <v>33</v>
      </c>
      <c r="E325" t="s">
        <v>69</v>
      </c>
      <c r="F325" t="s">
        <v>418</v>
      </c>
      <c r="G325" t="s">
        <v>25</v>
      </c>
      <c r="H325" t="s">
        <v>26</v>
      </c>
      <c r="I325" t="s">
        <v>35</v>
      </c>
      <c r="J325" t="s">
        <v>28</v>
      </c>
      <c r="K325" t="s">
        <v>141</v>
      </c>
      <c r="L325" t="s">
        <v>2404</v>
      </c>
      <c r="M325" t="s">
        <v>2405</v>
      </c>
      <c r="N325" t="s">
        <v>2406</v>
      </c>
      <c r="O325" t="s">
        <v>30</v>
      </c>
      <c r="P325" t="s">
        <v>36</v>
      </c>
      <c r="Q325" t="s">
        <v>70</v>
      </c>
      <c r="R325" t="s">
        <v>2407</v>
      </c>
      <c r="S325" t="s">
        <v>678</v>
      </c>
      <c r="T325" t="s">
        <v>2408</v>
      </c>
      <c r="U325" t="s">
        <v>2409</v>
      </c>
      <c r="V325" s="40">
        <v>1.7673611111111109E-2</v>
      </c>
      <c r="W325" s="40">
        <v>6.3460648148148155E-2</v>
      </c>
      <c r="X325" s="40">
        <v>4.5787037037037036E-2</v>
      </c>
      <c r="Y325" s="2" t="str">
        <f t="shared" si="93"/>
        <v/>
      </c>
      <c r="Z325" s="47" t="str">
        <f t="shared" si="94"/>
        <v>Cumplido</v>
      </c>
      <c r="AA325" s="8"/>
      <c r="AB325" s="8"/>
      <c r="AC325" s="8"/>
      <c r="AD325" s="8"/>
      <c r="AE325" s="8"/>
      <c r="AF325" s="42">
        <v>45236</v>
      </c>
      <c r="AG325" s="13" t="str">
        <f t="shared" si="95"/>
        <v>NO CUMPLE</v>
      </c>
      <c r="AH325" s="13" t="str">
        <f t="shared" si="96"/>
        <v>CUMPLE</v>
      </c>
      <c r="AI325" s="13" t="str">
        <f t="shared" si="97"/>
        <v>NO CUMPLE</v>
      </c>
      <c r="AJ325" s="13" t="str">
        <f t="shared" si="98"/>
        <v>NO CUMPLE</v>
      </c>
      <c r="AK325" s="13" t="str">
        <f t="shared" si="99"/>
        <v>NO CUMPLE</v>
      </c>
      <c r="AL325" s="13" t="str">
        <f t="shared" si="100"/>
        <v>NO CUMPLE</v>
      </c>
      <c r="AM325" s="13" t="str">
        <f t="shared" si="101"/>
        <v>CUMPLE</v>
      </c>
      <c r="AN325" s="13" t="str">
        <f t="shared" si="102"/>
        <v>NO CUMPLE</v>
      </c>
      <c r="AO325" s="13" t="str">
        <f t="shared" si="103"/>
        <v>NO CUMPLE</v>
      </c>
      <c r="AP325" s="13" t="str">
        <f t="shared" si="104"/>
        <v>NO CUMPLE</v>
      </c>
    </row>
    <row r="326" spans="1:42" ht="15" hidden="1" x14ac:dyDescent="0.25">
      <c r="A326" t="s">
        <v>2410</v>
      </c>
      <c r="B326" t="s">
        <v>24</v>
      </c>
      <c r="C326" t="s">
        <v>125</v>
      </c>
      <c r="D326" t="s">
        <v>217</v>
      </c>
      <c r="E326" t="s">
        <v>99</v>
      </c>
      <c r="F326" t="s">
        <v>374</v>
      </c>
      <c r="G326" t="s">
        <v>39</v>
      </c>
      <c r="H326" t="s">
        <v>34</v>
      </c>
      <c r="I326" t="s">
        <v>40</v>
      </c>
      <c r="J326" t="s">
        <v>28</v>
      </c>
      <c r="K326" t="s">
        <v>171</v>
      </c>
      <c r="L326" t="s">
        <v>2411</v>
      </c>
      <c r="M326" t="s">
        <v>2412</v>
      </c>
      <c r="N326" t="s">
        <v>2413</v>
      </c>
      <c r="O326" t="s">
        <v>30</v>
      </c>
      <c r="P326" t="s">
        <v>44</v>
      </c>
      <c r="Q326" t="s">
        <v>45</v>
      </c>
      <c r="R326" t="s">
        <v>2414</v>
      </c>
      <c r="S326" t="s">
        <v>678</v>
      </c>
      <c r="T326" t="s">
        <v>2415</v>
      </c>
      <c r="U326" t="s">
        <v>2416</v>
      </c>
      <c r="V326" s="40">
        <v>0</v>
      </c>
      <c r="W326" s="40">
        <v>9.6296296296296303E-3</v>
      </c>
      <c r="X326" s="40">
        <v>9.6296296296296303E-3</v>
      </c>
      <c r="Y326" s="2" t="str">
        <f t="shared" si="93"/>
        <v/>
      </c>
      <c r="Z326" s="47" t="str">
        <f t="shared" si="94"/>
        <v>Cumplido</v>
      </c>
      <c r="AA326" s="8"/>
      <c r="AB326" s="8"/>
      <c r="AC326" s="8"/>
      <c r="AD326" s="8"/>
      <c r="AE326" s="8"/>
      <c r="AF326" s="42">
        <v>45236</v>
      </c>
      <c r="AG326" s="13" t="str">
        <f t="shared" si="95"/>
        <v>CUMPLE</v>
      </c>
      <c r="AH326" s="13" t="str">
        <f t="shared" si="96"/>
        <v>NO CUMPLE</v>
      </c>
      <c r="AI326" s="13" t="str">
        <f t="shared" si="97"/>
        <v>NO CUMPLE</v>
      </c>
      <c r="AJ326" s="13" t="str">
        <f t="shared" si="98"/>
        <v>NO CUMPLE</v>
      </c>
      <c r="AK326" s="13" t="str">
        <f t="shared" si="99"/>
        <v>NO CUMPLE</v>
      </c>
      <c r="AL326" s="13" t="str">
        <f t="shared" si="100"/>
        <v>CUMPLE</v>
      </c>
      <c r="AM326" s="13" t="str">
        <f t="shared" si="101"/>
        <v>NO CUMPLE</v>
      </c>
      <c r="AN326" s="13" t="str">
        <f t="shared" si="102"/>
        <v>NO CUMPLE</v>
      </c>
      <c r="AO326" s="13" t="str">
        <f t="shared" si="103"/>
        <v>NO CUMPLE</v>
      </c>
      <c r="AP326" s="13" t="str">
        <f t="shared" si="104"/>
        <v>NO CUMPLE</v>
      </c>
    </row>
    <row r="327" spans="1:42" ht="15" hidden="1" x14ac:dyDescent="0.25">
      <c r="A327" t="s">
        <v>2417</v>
      </c>
      <c r="B327" t="s">
        <v>62</v>
      </c>
      <c r="C327" t="s">
        <v>126</v>
      </c>
      <c r="D327" t="s">
        <v>309</v>
      </c>
      <c r="E327" t="s">
        <v>1876</v>
      </c>
      <c r="F327" t="s">
        <v>140</v>
      </c>
      <c r="G327" t="s">
        <v>64</v>
      </c>
      <c r="H327" t="s">
        <v>34</v>
      </c>
      <c r="I327" t="s">
        <v>40</v>
      </c>
      <c r="J327" t="s">
        <v>56</v>
      </c>
      <c r="K327" t="s">
        <v>215</v>
      </c>
      <c r="L327" t="s">
        <v>303</v>
      </c>
      <c r="M327" t="s">
        <v>2418</v>
      </c>
      <c r="N327" t="s">
        <v>2418</v>
      </c>
      <c r="O327" t="s">
        <v>30</v>
      </c>
      <c r="P327" t="s">
        <v>36</v>
      </c>
      <c r="Q327" t="s">
        <v>54</v>
      </c>
      <c r="R327" t="s">
        <v>2419</v>
      </c>
      <c r="S327" t="s">
        <v>678</v>
      </c>
      <c r="T327" t="s">
        <v>640</v>
      </c>
      <c r="U327"/>
      <c r="V327" s="40">
        <v>3.1030092592592592E-2</v>
      </c>
      <c r="W327" s="40">
        <v>9.3067129629629639E-2</v>
      </c>
      <c r="X327" s="40">
        <v>6.2037037037037036E-2</v>
      </c>
      <c r="Y327" s="2" t="str">
        <f t="shared" si="93"/>
        <v>Cumplido</v>
      </c>
      <c r="Z327" s="47" t="str">
        <f t="shared" si="94"/>
        <v/>
      </c>
      <c r="AA327" s="8"/>
      <c r="AB327" s="8" t="str">
        <f t="shared" ref="AB327:AB329" si="105">IF($H327="1-Crítica",IF($X327&lt;=$AT$5,"Cumplido", "Incumplido"),"")</f>
        <v/>
      </c>
      <c r="AC327" s="8" t="str">
        <f t="shared" ref="AC327:AC329" si="106">IF($H327="2-Alta",IF($X327&lt;=$AT$6, "Cumplido", "Incumplido"),"")</f>
        <v/>
      </c>
      <c r="AD327" s="8" t="str">
        <f t="shared" ref="AD327:AD329" si="107">IF($H327="3-Medio",IF($X327&lt;=$AT$7, "Cumplido", "Incumplido"),"")</f>
        <v/>
      </c>
      <c r="AE327" s="8" t="str">
        <f t="shared" ref="AE327:AE329" si="108">IF($H327="4-Baja",IF($X327&lt;=$AT$8, "Cumplido", "Incumplido"),"")</f>
        <v>Cumplido</v>
      </c>
      <c r="AF327" s="42">
        <v>45236</v>
      </c>
      <c r="AG327" s="13" t="str">
        <f t="shared" si="95"/>
        <v>NO CUMPLE</v>
      </c>
      <c r="AH327" s="13" t="str">
        <f t="shared" si="96"/>
        <v>CUMPLE</v>
      </c>
      <c r="AI327" s="13" t="str">
        <f t="shared" si="97"/>
        <v>NO CUMPLE</v>
      </c>
      <c r="AJ327" s="13" t="str">
        <f t="shared" si="98"/>
        <v>NO CUMPLE</v>
      </c>
      <c r="AK327" s="13" t="str">
        <f t="shared" si="99"/>
        <v>NO CUMPLE</v>
      </c>
      <c r="AL327" s="13" t="str">
        <f t="shared" si="100"/>
        <v>NO CUMPLE</v>
      </c>
      <c r="AM327" s="13" t="str">
        <f t="shared" si="101"/>
        <v>CUMPLE</v>
      </c>
      <c r="AN327" s="13" t="str">
        <f t="shared" si="102"/>
        <v>NO CUMPLE</v>
      </c>
      <c r="AO327" s="13" t="str">
        <f t="shared" si="103"/>
        <v>NO CUMPLE</v>
      </c>
      <c r="AP327" s="13" t="str">
        <f t="shared" si="104"/>
        <v>NO CUMPLE</v>
      </c>
    </row>
    <row r="328" spans="1:42" ht="15" hidden="1" x14ac:dyDescent="0.25">
      <c r="A328" t="s">
        <v>2420</v>
      </c>
      <c r="B328" t="s">
        <v>62</v>
      </c>
      <c r="C328" t="s">
        <v>126</v>
      </c>
      <c r="D328" t="s">
        <v>309</v>
      </c>
      <c r="E328" t="s">
        <v>1876</v>
      </c>
      <c r="F328" t="s">
        <v>140</v>
      </c>
      <c r="G328" t="s">
        <v>64</v>
      </c>
      <c r="H328" t="s">
        <v>34</v>
      </c>
      <c r="I328" t="s">
        <v>40</v>
      </c>
      <c r="J328" t="s">
        <v>56</v>
      </c>
      <c r="K328" t="s">
        <v>29</v>
      </c>
      <c r="L328" t="s">
        <v>2421</v>
      </c>
      <c r="M328" t="s">
        <v>2422</v>
      </c>
      <c r="N328" t="s">
        <v>2422</v>
      </c>
      <c r="O328" t="s">
        <v>30</v>
      </c>
      <c r="P328" t="s">
        <v>36</v>
      </c>
      <c r="Q328" t="s">
        <v>54</v>
      </c>
      <c r="R328" t="s">
        <v>2423</v>
      </c>
      <c r="S328" t="s">
        <v>678</v>
      </c>
      <c r="T328" t="s">
        <v>2424</v>
      </c>
      <c r="U328"/>
      <c r="V328" s="40">
        <v>2.9629629629629628E-3</v>
      </c>
      <c r="W328" s="40">
        <v>7.2499999999999995E-2</v>
      </c>
      <c r="X328" s="40">
        <v>6.9537037037037036E-2</v>
      </c>
      <c r="Y328" s="2" t="str">
        <f t="shared" si="93"/>
        <v>Cumplido</v>
      </c>
      <c r="Z328" s="47" t="str">
        <f t="shared" si="94"/>
        <v/>
      </c>
      <c r="AA328" s="8"/>
      <c r="AB328" s="8" t="str">
        <f t="shared" si="105"/>
        <v/>
      </c>
      <c r="AC328" s="8" t="str">
        <f t="shared" si="106"/>
        <v/>
      </c>
      <c r="AD328" s="8" t="str">
        <f t="shared" si="107"/>
        <v/>
      </c>
      <c r="AE328" s="8" t="str">
        <f t="shared" si="108"/>
        <v>Cumplido</v>
      </c>
      <c r="AF328" s="42">
        <v>45236</v>
      </c>
      <c r="AG328" s="13" t="str">
        <f t="shared" si="95"/>
        <v>NO CUMPLE</v>
      </c>
      <c r="AH328" s="13" t="str">
        <f t="shared" si="96"/>
        <v>CUMPLE</v>
      </c>
      <c r="AI328" s="13" t="str">
        <f t="shared" si="97"/>
        <v>NO CUMPLE</v>
      </c>
      <c r="AJ328" s="13" t="str">
        <f t="shared" si="98"/>
        <v>NO CUMPLE</v>
      </c>
      <c r="AK328" s="13" t="str">
        <f t="shared" si="99"/>
        <v>NO CUMPLE</v>
      </c>
      <c r="AL328" s="13" t="str">
        <f t="shared" si="100"/>
        <v>NO CUMPLE</v>
      </c>
      <c r="AM328" s="13" t="str">
        <f t="shared" si="101"/>
        <v>CUMPLE</v>
      </c>
      <c r="AN328" s="13" t="str">
        <f t="shared" si="102"/>
        <v>NO CUMPLE</v>
      </c>
      <c r="AO328" s="13" t="str">
        <f t="shared" si="103"/>
        <v>NO CUMPLE</v>
      </c>
      <c r="AP328" s="13" t="str">
        <f t="shared" si="104"/>
        <v>NO CUMPLE</v>
      </c>
    </row>
    <row r="329" spans="1:42" ht="15" hidden="1" x14ac:dyDescent="0.25">
      <c r="A329" t="s">
        <v>2425</v>
      </c>
      <c r="B329" t="s">
        <v>62</v>
      </c>
      <c r="C329" t="s">
        <v>128</v>
      </c>
      <c r="D329" t="s">
        <v>309</v>
      </c>
      <c r="E329" t="s">
        <v>66</v>
      </c>
      <c r="F329" t="s">
        <v>140</v>
      </c>
      <c r="G329" t="s">
        <v>64</v>
      </c>
      <c r="H329" t="s">
        <v>34</v>
      </c>
      <c r="I329" t="s">
        <v>40</v>
      </c>
      <c r="J329" t="s">
        <v>56</v>
      </c>
      <c r="K329" t="s">
        <v>48</v>
      </c>
      <c r="L329" t="s">
        <v>622</v>
      </c>
      <c r="M329" t="s">
        <v>2426</v>
      </c>
      <c r="N329" t="s">
        <v>2426</v>
      </c>
      <c r="O329" t="s">
        <v>30</v>
      </c>
      <c r="P329" t="s">
        <v>36</v>
      </c>
      <c r="Q329" t="s">
        <v>54</v>
      </c>
      <c r="R329" t="s">
        <v>2427</v>
      </c>
      <c r="S329" t="s">
        <v>678</v>
      </c>
      <c r="T329" t="s">
        <v>2428</v>
      </c>
      <c r="U329" t="s">
        <v>2429</v>
      </c>
      <c r="V329" s="40">
        <v>0.12046296296296295</v>
      </c>
      <c r="W329" s="40">
        <v>0.12337962962962963</v>
      </c>
      <c r="X329" s="40">
        <v>2.9166666666666668E-3</v>
      </c>
      <c r="Y329" s="2" t="str">
        <f t="shared" si="93"/>
        <v>Cumplido</v>
      </c>
      <c r="Z329" s="47" t="str">
        <f t="shared" si="94"/>
        <v/>
      </c>
      <c r="AA329" s="8"/>
      <c r="AB329" s="8" t="str">
        <f t="shared" si="105"/>
        <v/>
      </c>
      <c r="AC329" s="8" t="str">
        <f t="shared" si="106"/>
        <v/>
      </c>
      <c r="AD329" s="8" t="str">
        <f t="shared" si="107"/>
        <v/>
      </c>
      <c r="AE329" s="8" t="str">
        <f t="shared" si="108"/>
        <v>Cumplido</v>
      </c>
      <c r="AF329" s="42">
        <v>45239</v>
      </c>
      <c r="AG329" s="13" t="str">
        <f t="shared" si="95"/>
        <v>CUMPLE</v>
      </c>
      <c r="AH329" s="13" t="str">
        <f t="shared" si="96"/>
        <v>NO CUMPLE</v>
      </c>
      <c r="AI329" s="13" t="str">
        <f t="shared" si="97"/>
        <v>NO CUMPLE</v>
      </c>
      <c r="AJ329" s="13" t="str">
        <f t="shared" si="98"/>
        <v>NO CUMPLE</v>
      </c>
      <c r="AK329" s="13" t="str">
        <f t="shared" si="99"/>
        <v>NO CUMPLE</v>
      </c>
      <c r="AL329" s="13" t="str">
        <f t="shared" si="100"/>
        <v>NO CUMPLE</v>
      </c>
      <c r="AM329" s="13" t="str">
        <f t="shared" si="101"/>
        <v>CUMPLE</v>
      </c>
      <c r="AN329" s="13" t="str">
        <f t="shared" si="102"/>
        <v>NO CUMPLE</v>
      </c>
      <c r="AO329" s="13" t="str">
        <f t="shared" si="103"/>
        <v>NO CUMPLE</v>
      </c>
      <c r="AP329" s="13" t="str">
        <f t="shared" si="104"/>
        <v>NO CUMPLE</v>
      </c>
    </row>
    <row r="330" spans="1:42" ht="15" hidden="1" x14ac:dyDescent="0.25">
      <c r="A330" t="s">
        <v>2430</v>
      </c>
      <c r="B330" t="s">
        <v>24</v>
      </c>
      <c r="C330" t="s">
        <v>123</v>
      </c>
      <c r="D330" t="s">
        <v>266</v>
      </c>
      <c r="E330" t="s">
        <v>133</v>
      </c>
      <c r="F330" t="s">
        <v>438</v>
      </c>
      <c r="G330" t="s">
        <v>25</v>
      </c>
      <c r="H330" t="s">
        <v>26</v>
      </c>
      <c r="I330" t="s">
        <v>35</v>
      </c>
      <c r="J330" t="s">
        <v>28</v>
      </c>
      <c r="K330" t="s">
        <v>81</v>
      </c>
      <c r="L330" t="s">
        <v>2431</v>
      </c>
      <c r="M330" t="s">
        <v>2432</v>
      </c>
      <c r="N330" t="s">
        <v>2433</v>
      </c>
      <c r="O330" t="s">
        <v>30</v>
      </c>
      <c r="P330" t="s">
        <v>44</v>
      </c>
      <c r="Q330" t="s">
        <v>45</v>
      </c>
      <c r="R330" t="s">
        <v>2434</v>
      </c>
      <c r="S330" t="s">
        <v>686</v>
      </c>
      <c r="T330" t="s">
        <v>2435</v>
      </c>
      <c r="U330" t="s">
        <v>2436</v>
      </c>
      <c r="V330" s="40">
        <v>0.61993055555555554</v>
      </c>
      <c r="W330" s="40">
        <v>0.66425925925925922</v>
      </c>
      <c r="X330" s="40">
        <v>4.4328703703703703E-2</v>
      </c>
      <c r="Y330" s="2" t="str">
        <f t="shared" si="93"/>
        <v/>
      </c>
      <c r="Z330" s="47" t="str">
        <f t="shared" si="94"/>
        <v>Cumplido</v>
      </c>
      <c r="AA330" s="8"/>
      <c r="AB330" s="8"/>
      <c r="AC330" s="8"/>
      <c r="AD330" s="8"/>
      <c r="AE330" s="8"/>
      <c r="AF330" s="42">
        <v>45239</v>
      </c>
      <c r="AG330" s="13" t="str">
        <f t="shared" si="95"/>
        <v>NO CUMPLE</v>
      </c>
      <c r="AH330" s="13" t="str">
        <f t="shared" si="96"/>
        <v>CUMPLE</v>
      </c>
      <c r="AI330" s="13" t="str">
        <f t="shared" si="97"/>
        <v>NO CUMPLE</v>
      </c>
      <c r="AJ330" s="13" t="str">
        <f t="shared" si="98"/>
        <v>NO CUMPLE</v>
      </c>
      <c r="AK330" s="13" t="str">
        <f t="shared" si="99"/>
        <v>NO CUMPLE</v>
      </c>
      <c r="AL330" s="13" t="str">
        <f t="shared" si="100"/>
        <v>NO CUMPLE</v>
      </c>
      <c r="AM330" s="13" t="str">
        <f t="shared" si="101"/>
        <v>NO CUMPLE</v>
      </c>
      <c r="AN330" s="13" t="str">
        <f t="shared" si="102"/>
        <v>NO CUMPLE</v>
      </c>
      <c r="AO330" s="13" t="str">
        <f t="shared" si="103"/>
        <v>CUMPLE</v>
      </c>
      <c r="AP330" s="13" t="str">
        <f t="shared" si="104"/>
        <v>NO CUMPLE</v>
      </c>
    </row>
    <row r="331" spans="1:42" ht="15" hidden="1" x14ac:dyDescent="0.25">
      <c r="A331" t="s">
        <v>2437</v>
      </c>
      <c r="B331" t="s">
        <v>67</v>
      </c>
      <c r="C331" t="s">
        <v>125</v>
      </c>
      <c r="D331" t="s">
        <v>125</v>
      </c>
      <c r="E331" t="s">
        <v>99</v>
      </c>
      <c r="F331" t="s">
        <v>144</v>
      </c>
      <c r="G331" t="s">
        <v>39</v>
      </c>
      <c r="H331" t="s">
        <v>34</v>
      </c>
      <c r="I331" t="s">
        <v>40</v>
      </c>
      <c r="J331" t="s">
        <v>28</v>
      </c>
      <c r="K331" t="s">
        <v>171</v>
      </c>
      <c r="L331" t="s">
        <v>2438</v>
      </c>
      <c r="M331" t="s">
        <v>2439</v>
      </c>
      <c r="N331" t="s">
        <v>2440</v>
      </c>
      <c r="O331" t="s">
        <v>30</v>
      </c>
      <c r="P331" t="s">
        <v>44</v>
      </c>
      <c r="Q331" t="s">
        <v>45</v>
      </c>
      <c r="R331" t="s">
        <v>2441</v>
      </c>
      <c r="S331" t="s">
        <v>2148</v>
      </c>
      <c r="T331" t="s">
        <v>2442</v>
      </c>
      <c r="U331" t="s">
        <v>2443</v>
      </c>
      <c r="V331" s="40">
        <v>2.0081250000000002</v>
      </c>
      <c r="W331" s="40">
        <v>2.008726851851852</v>
      </c>
      <c r="X331" s="40">
        <v>6.018518518518519E-4</v>
      </c>
      <c r="Y331" s="2" t="str">
        <f t="shared" si="93"/>
        <v/>
      </c>
      <c r="Z331" s="47" t="str">
        <f t="shared" si="94"/>
        <v>Cumplido</v>
      </c>
      <c r="AA331" s="8"/>
      <c r="AB331" s="8"/>
      <c r="AC331" s="8"/>
      <c r="AD331" s="8"/>
      <c r="AE331" s="8"/>
      <c r="AF331" s="42">
        <v>45239</v>
      </c>
      <c r="AG331" s="13" t="str">
        <f t="shared" si="95"/>
        <v>CUMPLE</v>
      </c>
      <c r="AH331" s="13" t="str">
        <f t="shared" si="96"/>
        <v>NO CUMPLE</v>
      </c>
      <c r="AI331" s="13" t="str">
        <f t="shared" si="97"/>
        <v>NO CUMPLE</v>
      </c>
      <c r="AJ331" s="13" t="str">
        <f t="shared" si="98"/>
        <v>NO CUMPLE</v>
      </c>
      <c r="AK331" s="13" t="str">
        <f t="shared" si="99"/>
        <v>NO CUMPLE</v>
      </c>
      <c r="AL331" s="13" t="str">
        <f t="shared" si="100"/>
        <v>NO CUMPLE</v>
      </c>
      <c r="AM331" s="13" t="str">
        <f t="shared" si="101"/>
        <v>NO CUMPLE</v>
      </c>
      <c r="AN331" s="13" t="str">
        <f t="shared" si="102"/>
        <v>NO CUMPLE</v>
      </c>
      <c r="AO331" s="13" t="str">
        <f t="shared" si="103"/>
        <v>NO CUMPLE</v>
      </c>
      <c r="AP331" s="13" t="str">
        <f t="shared" si="104"/>
        <v>CUMPLE</v>
      </c>
    </row>
    <row r="332" spans="1:42" ht="15" hidden="1" x14ac:dyDescent="0.25">
      <c r="A332" t="s">
        <v>2444</v>
      </c>
      <c r="B332" t="s">
        <v>32</v>
      </c>
      <c r="C332" t="s">
        <v>58</v>
      </c>
      <c r="D332" t="s">
        <v>217</v>
      </c>
      <c r="E332" t="s">
        <v>220</v>
      </c>
      <c r="F332" t="s">
        <v>470</v>
      </c>
      <c r="G332" t="s">
        <v>25</v>
      </c>
      <c r="H332" t="s">
        <v>26</v>
      </c>
      <c r="I332" t="s">
        <v>35</v>
      </c>
      <c r="J332" t="s">
        <v>28</v>
      </c>
      <c r="K332" t="s">
        <v>331</v>
      </c>
      <c r="L332" t="s">
        <v>443</v>
      </c>
      <c r="M332" t="s">
        <v>2445</v>
      </c>
      <c r="N332" t="s">
        <v>2446</v>
      </c>
      <c r="O332" t="s">
        <v>30</v>
      </c>
      <c r="P332" t="s">
        <v>31</v>
      </c>
      <c r="Q332" t="s">
        <v>24</v>
      </c>
      <c r="R332" t="s">
        <v>2447</v>
      </c>
      <c r="S332" t="s">
        <v>678</v>
      </c>
      <c r="T332" t="s">
        <v>2448</v>
      </c>
      <c r="U332" t="s">
        <v>159</v>
      </c>
      <c r="V332" s="40">
        <v>1.1319444444444444E-2</v>
      </c>
      <c r="W332" s="40">
        <v>1.4780092592592595E-2</v>
      </c>
      <c r="X332" s="40">
        <v>3.4606481481481485E-3</v>
      </c>
      <c r="Y332" s="2" t="str">
        <f t="shared" si="93"/>
        <v/>
      </c>
      <c r="Z332" s="47" t="str">
        <f t="shared" si="94"/>
        <v>Cumplido</v>
      </c>
      <c r="AA332" s="8"/>
      <c r="AB332" s="8"/>
      <c r="AC332" s="8"/>
      <c r="AD332" s="8"/>
      <c r="AE332" s="8"/>
      <c r="AF332" s="42">
        <v>45250</v>
      </c>
      <c r="AG332" s="13" t="str">
        <f t="shared" si="95"/>
        <v>CUMPLE</v>
      </c>
      <c r="AH332" s="13" t="str">
        <f t="shared" si="96"/>
        <v>NO CUMPLE</v>
      </c>
      <c r="AI332" s="13" t="str">
        <f t="shared" si="97"/>
        <v>NO CUMPLE</v>
      </c>
      <c r="AJ332" s="13" t="str">
        <f t="shared" si="98"/>
        <v>NO CUMPLE</v>
      </c>
      <c r="AK332" s="13" t="str">
        <f t="shared" si="99"/>
        <v>NO CUMPLE</v>
      </c>
      <c r="AL332" s="13" t="str">
        <f t="shared" si="100"/>
        <v>CUMPLE</v>
      </c>
      <c r="AM332" s="13" t="str">
        <f t="shared" si="101"/>
        <v>NO CUMPLE</v>
      </c>
      <c r="AN332" s="13" t="str">
        <f t="shared" si="102"/>
        <v>NO CUMPLE</v>
      </c>
      <c r="AO332" s="13" t="str">
        <f t="shared" si="103"/>
        <v>NO CUMPLE</v>
      </c>
      <c r="AP332" s="13" t="str">
        <f t="shared" si="104"/>
        <v>NO CUMPLE</v>
      </c>
    </row>
    <row r="333" spans="1:42" ht="15" hidden="1" x14ac:dyDescent="0.25">
      <c r="A333" t="s">
        <v>2449</v>
      </c>
      <c r="B333" t="s">
        <v>79</v>
      </c>
      <c r="C333" t="s">
        <v>102</v>
      </c>
      <c r="D333" t="s">
        <v>58</v>
      </c>
      <c r="E333" t="s">
        <v>220</v>
      </c>
      <c r="F333" t="s">
        <v>434</v>
      </c>
      <c r="G333" t="s">
        <v>39</v>
      </c>
      <c r="H333" t="s">
        <v>34</v>
      </c>
      <c r="I333" t="s">
        <v>40</v>
      </c>
      <c r="J333" t="s">
        <v>28</v>
      </c>
      <c r="K333" t="s">
        <v>48</v>
      </c>
      <c r="L333" t="s">
        <v>189</v>
      </c>
      <c r="M333" t="s">
        <v>2450</v>
      </c>
      <c r="N333" t="s">
        <v>2451</v>
      </c>
      <c r="O333" t="s">
        <v>30</v>
      </c>
      <c r="P333" t="s">
        <v>44</v>
      </c>
      <c r="Q333" t="s">
        <v>45</v>
      </c>
      <c r="R333" t="s">
        <v>2452</v>
      </c>
      <c r="S333" t="s">
        <v>678</v>
      </c>
      <c r="T333"/>
      <c r="U333" t="s">
        <v>157</v>
      </c>
      <c r="V333" s="40">
        <v>0</v>
      </c>
      <c r="W333" s="40">
        <v>0</v>
      </c>
      <c r="X333" s="40">
        <v>0</v>
      </c>
      <c r="Y333" s="2" t="str">
        <f t="shared" si="93"/>
        <v/>
      </c>
      <c r="Z333" s="47" t="str">
        <f t="shared" si="94"/>
        <v>Cumplido</v>
      </c>
      <c r="AA333" s="8"/>
      <c r="AB333" s="8"/>
      <c r="AC333" s="8"/>
      <c r="AD333" s="8"/>
      <c r="AE333" s="8"/>
      <c r="AF333" s="42">
        <v>45246</v>
      </c>
      <c r="AG333" s="13" t="str">
        <f t="shared" si="95"/>
        <v>CUMPLE</v>
      </c>
      <c r="AH333" s="13" t="str">
        <f t="shared" si="96"/>
        <v>NO CUMPLE</v>
      </c>
      <c r="AI333" s="13" t="str">
        <f t="shared" si="97"/>
        <v>NO CUMPLE</v>
      </c>
      <c r="AJ333" s="13" t="str">
        <f t="shared" si="98"/>
        <v>NO CUMPLE</v>
      </c>
      <c r="AK333" s="13" t="str">
        <f t="shared" si="99"/>
        <v>NO CUMPLE</v>
      </c>
      <c r="AL333" s="13" t="str">
        <f t="shared" si="100"/>
        <v>CUMPLE</v>
      </c>
      <c r="AM333" s="13" t="str">
        <f t="shared" si="101"/>
        <v>NO CUMPLE</v>
      </c>
      <c r="AN333" s="13" t="str">
        <f t="shared" si="102"/>
        <v>NO CUMPLE</v>
      </c>
      <c r="AO333" s="13" t="str">
        <f t="shared" si="103"/>
        <v>NO CUMPLE</v>
      </c>
      <c r="AP333" s="13" t="str">
        <f t="shared" si="104"/>
        <v>NO CUMPLE</v>
      </c>
    </row>
    <row r="334" spans="1:42" ht="15" hidden="1" x14ac:dyDescent="0.25">
      <c r="A334" t="s">
        <v>2453</v>
      </c>
      <c r="B334" t="s">
        <v>79</v>
      </c>
      <c r="C334" t="s">
        <v>102</v>
      </c>
      <c r="D334" t="s">
        <v>58</v>
      </c>
      <c r="E334" t="s">
        <v>220</v>
      </c>
      <c r="F334" t="s">
        <v>434</v>
      </c>
      <c r="G334" t="s">
        <v>39</v>
      </c>
      <c r="H334" t="s">
        <v>34</v>
      </c>
      <c r="I334" t="s">
        <v>40</v>
      </c>
      <c r="J334" t="s">
        <v>28</v>
      </c>
      <c r="K334" t="s">
        <v>48</v>
      </c>
      <c r="L334" t="s">
        <v>189</v>
      </c>
      <c r="M334" t="s">
        <v>2454</v>
      </c>
      <c r="N334" t="s">
        <v>2455</v>
      </c>
      <c r="O334" t="s">
        <v>30</v>
      </c>
      <c r="P334" t="s">
        <v>44</v>
      </c>
      <c r="Q334" t="s">
        <v>45</v>
      </c>
      <c r="R334" t="s">
        <v>2456</v>
      </c>
      <c r="S334" t="s">
        <v>678</v>
      </c>
      <c r="T334"/>
      <c r="U334" t="s">
        <v>157</v>
      </c>
      <c r="V334" s="40">
        <v>0</v>
      </c>
      <c r="W334" s="40">
        <v>0</v>
      </c>
      <c r="X334" s="40">
        <v>0</v>
      </c>
      <c r="Y334" s="2" t="str">
        <f t="shared" si="93"/>
        <v/>
      </c>
      <c r="Z334" s="47" t="str">
        <f t="shared" si="94"/>
        <v>Cumplido</v>
      </c>
      <c r="AA334" s="8"/>
      <c r="AB334" s="8"/>
      <c r="AC334" s="8"/>
      <c r="AD334" s="8"/>
      <c r="AE334" s="8"/>
      <c r="AF334" s="42">
        <v>45236</v>
      </c>
      <c r="AG334" s="13" t="str">
        <f t="shared" si="95"/>
        <v>CUMPLE</v>
      </c>
      <c r="AH334" s="13" t="str">
        <f t="shared" si="96"/>
        <v>NO CUMPLE</v>
      </c>
      <c r="AI334" s="13" t="str">
        <f t="shared" si="97"/>
        <v>NO CUMPLE</v>
      </c>
      <c r="AJ334" s="13" t="str">
        <f t="shared" si="98"/>
        <v>NO CUMPLE</v>
      </c>
      <c r="AK334" s="13" t="str">
        <f t="shared" si="99"/>
        <v>NO CUMPLE</v>
      </c>
      <c r="AL334" s="13" t="str">
        <f t="shared" si="100"/>
        <v>CUMPLE</v>
      </c>
      <c r="AM334" s="13" t="str">
        <f t="shared" si="101"/>
        <v>NO CUMPLE</v>
      </c>
      <c r="AN334" s="13" t="str">
        <f t="shared" si="102"/>
        <v>NO CUMPLE</v>
      </c>
      <c r="AO334" s="13" t="str">
        <f t="shared" si="103"/>
        <v>NO CUMPLE</v>
      </c>
      <c r="AP334" s="13" t="str">
        <f t="shared" si="104"/>
        <v>NO CUMPLE</v>
      </c>
    </row>
    <row r="335" spans="1:42" ht="15" hidden="1" x14ac:dyDescent="0.25">
      <c r="A335" t="s">
        <v>2457</v>
      </c>
      <c r="B335" t="s">
        <v>117</v>
      </c>
      <c r="C335" t="s">
        <v>72</v>
      </c>
      <c r="D335" t="s">
        <v>58</v>
      </c>
      <c r="E335" t="s">
        <v>320</v>
      </c>
      <c r="F335" t="s">
        <v>321</v>
      </c>
      <c r="G335" t="s">
        <v>39</v>
      </c>
      <c r="H335" t="s">
        <v>34</v>
      </c>
      <c r="I335" t="s">
        <v>40</v>
      </c>
      <c r="J335" t="s">
        <v>28</v>
      </c>
      <c r="K335" t="s">
        <v>215</v>
      </c>
      <c r="L335" t="s">
        <v>131</v>
      </c>
      <c r="M335" t="s">
        <v>2458</v>
      </c>
      <c r="N335" t="s">
        <v>2459</v>
      </c>
      <c r="O335" t="s">
        <v>30</v>
      </c>
      <c r="P335" t="s">
        <v>36</v>
      </c>
      <c r="Q335" t="s">
        <v>94</v>
      </c>
      <c r="R335" t="s">
        <v>2460</v>
      </c>
      <c r="S335" t="s">
        <v>678</v>
      </c>
      <c r="T335" t="s">
        <v>131</v>
      </c>
      <c r="U335" t="s">
        <v>157</v>
      </c>
      <c r="V335" s="40">
        <v>0</v>
      </c>
      <c r="W335" s="40">
        <v>0</v>
      </c>
      <c r="X335" s="40">
        <v>0</v>
      </c>
      <c r="Y335" s="2" t="str">
        <f t="shared" si="93"/>
        <v/>
      </c>
      <c r="Z335" s="47" t="str">
        <f t="shared" si="94"/>
        <v>Cumplido</v>
      </c>
      <c r="AA335" s="8"/>
      <c r="AB335" s="8"/>
      <c r="AC335" s="8"/>
      <c r="AD335" s="8"/>
      <c r="AE335" s="8"/>
      <c r="AF335" s="42">
        <v>45236</v>
      </c>
      <c r="AG335" s="13" t="str">
        <f t="shared" si="95"/>
        <v>CUMPLE</v>
      </c>
      <c r="AH335" s="13" t="str">
        <f t="shared" si="96"/>
        <v>NO CUMPLE</v>
      </c>
      <c r="AI335" s="13" t="str">
        <f t="shared" si="97"/>
        <v>NO CUMPLE</v>
      </c>
      <c r="AJ335" s="13" t="str">
        <f t="shared" si="98"/>
        <v>NO CUMPLE</v>
      </c>
      <c r="AK335" s="13" t="str">
        <f t="shared" si="99"/>
        <v>NO CUMPLE</v>
      </c>
      <c r="AL335" s="13" t="str">
        <f t="shared" si="100"/>
        <v>CUMPLE</v>
      </c>
      <c r="AM335" s="13" t="str">
        <f t="shared" si="101"/>
        <v>NO CUMPLE</v>
      </c>
      <c r="AN335" s="13" t="str">
        <f t="shared" si="102"/>
        <v>NO CUMPLE</v>
      </c>
      <c r="AO335" s="13" t="str">
        <f t="shared" si="103"/>
        <v>NO CUMPLE</v>
      </c>
      <c r="AP335" s="13" t="str">
        <f t="shared" si="104"/>
        <v>NO CUMPLE</v>
      </c>
    </row>
    <row r="336" spans="1:42" ht="15" hidden="1" x14ac:dyDescent="0.25">
      <c r="A336" t="s">
        <v>2461</v>
      </c>
      <c r="B336" t="s">
        <v>32</v>
      </c>
      <c r="C336" t="s">
        <v>72</v>
      </c>
      <c r="D336" t="s">
        <v>58</v>
      </c>
      <c r="E336" t="s">
        <v>320</v>
      </c>
      <c r="F336" t="s">
        <v>321</v>
      </c>
      <c r="G336" t="s">
        <v>39</v>
      </c>
      <c r="H336" t="s">
        <v>34</v>
      </c>
      <c r="I336" t="s">
        <v>40</v>
      </c>
      <c r="J336" t="s">
        <v>28</v>
      </c>
      <c r="K336" t="s">
        <v>215</v>
      </c>
      <c r="L336" t="s">
        <v>134</v>
      </c>
      <c r="M336" t="s">
        <v>2462</v>
      </c>
      <c r="N336" t="s">
        <v>2463</v>
      </c>
      <c r="O336" t="s">
        <v>30</v>
      </c>
      <c r="P336" t="s">
        <v>36</v>
      </c>
      <c r="Q336" t="s">
        <v>50</v>
      </c>
      <c r="R336" t="s">
        <v>2464</v>
      </c>
      <c r="S336" t="s">
        <v>678</v>
      </c>
      <c r="T336" t="s">
        <v>134</v>
      </c>
      <c r="U336" t="s">
        <v>157</v>
      </c>
      <c r="V336" s="40">
        <v>0</v>
      </c>
      <c r="W336" s="40">
        <v>0</v>
      </c>
      <c r="X336" s="40">
        <v>0</v>
      </c>
      <c r="Y336" s="2" t="str">
        <f t="shared" si="93"/>
        <v/>
      </c>
      <c r="Z336" s="47" t="str">
        <f t="shared" si="94"/>
        <v>Cumplido</v>
      </c>
      <c r="AA336" s="8"/>
      <c r="AB336" s="8"/>
      <c r="AC336" s="8"/>
      <c r="AD336" s="8"/>
      <c r="AE336" s="8"/>
      <c r="AF336" s="42">
        <v>45236</v>
      </c>
      <c r="AG336" s="13" t="str">
        <f t="shared" si="95"/>
        <v>CUMPLE</v>
      </c>
      <c r="AH336" s="13" t="str">
        <f t="shared" si="96"/>
        <v>NO CUMPLE</v>
      </c>
      <c r="AI336" s="13" t="str">
        <f t="shared" si="97"/>
        <v>NO CUMPLE</v>
      </c>
      <c r="AJ336" s="13" t="str">
        <f t="shared" si="98"/>
        <v>NO CUMPLE</v>
      </c>
      <c r="AK336" s="13" t="str">
        <f t="shared" si="99"/>
        <v>NO CUMPLE</v>
      </c>
      <c r="AL336" s="13" t="str">
        <f t="shared" si="100"/>
        <v>CUMPLE</v>
      </c>
      <c r="AM336" s="13" t="str">
        <f t="shared" si="101"/>
        <v>NO CUMPLE</v>
      </c>
      <c r="AN336" s="13" t="str">
        <f t="shared" si="102"/>
        <v>NO CUMPLE</v>
      </c>
      <c r="AO336" s="13" t="str">
        <f t="shared" si="103"/>
        <v>NO CUMPLE</v>
      </c>
      <c r="AP336" s="13" t="str">
        <f t="shared" si="104"/>
        <v>NO CUMPLE</v>
      </c>
    </row>
    <row r="337" spans="1:42" ht="15" hidden="1" x14ac:dyDescent="0.25">
      <c r="A337" t="s">
        <v>2465</v>
      </c>
      <c r="B337" t="s">
        <v>117</v>
      </c>
      <c r="C337" t="s">
        <v>72</v>
      </c>
      <c r="D337" t="s">
        <v>58</v>
      </c>
      <c r="E337" t="s">
        <v>320</v>
      </c>
      <c r="F337" t="s">
        <v>321</v>
      </c>
      <c r="G337" t="s">
        <v>39</v>
      </c>
      <c r="H337" t="s">
        <v>34</v>
      </c>
      <c r="I337" t="s">
        <v>40</v>
      </c>
      <c r="J337" t="s">
        <v>28</v>
      </c>
      <c r="K337" t="s">
        <v>215</v>
      </c>
      <c r="L337" t="s">
        <v>131</v>
      </c>
      <c r="M337" t="s">
        <v>2466</v>
      </c>
      <c r="N337" t="s">
        <v>2467</v>
      </c>
      <c r="O337" t="s">
        <v>30</v>
      </c>
      <c r="P337" t="s">
        <v>36</v>
      </c>
      <c r="Q337" t="s">
        <v>94</v>
      </c>
      <c r="R337" t="s">
        <v>2468</v>
      </c>
      <c r="S337" t="s">
        <v>686</v>
      </c>
      <c r="T337" t="s">
        <v>131</v>
      </c>
      <c r="U337" t="s">
        <v>157</v>
      </c>
      <c r="V337" s="40">
        <v>0</v>
      </c>
      <c r="W337" s="40">
        <v>0</v>
      </c>
      <c r="X337" s="40">
        <v>0</v>
      </c>
      <c r="Y337" s="2" t="str">
        <f t="shared" si="93"/>
        <v/>
      </c>
      <c r="Z337" s="47" t="str">
        <f t="shared" si="94"/>
        <v>Cumplido</v>
      </c>
      <c r="AA337" s="8"/>
      <c r="AB337" s="8"/>
      <c r="AC337" s="8"/>
      <c r="AD337" s="8"/>
      <c r="AE337" s="8"/>
      <c r="AF337" s="42">
        <v>45236</v>
      </c>
      <c r="AG337" s="13" t="str">
        <f t="shared" si="95"/>
        <v>CUMPLE</v>
      </c>
      <c r="AH337" s="13" t="str">
        <f t="shared" si="96"/>
        <v>NO CUMPLE</v>
      </c>
      <c r="AI337" s="13" t="str">
        <f t="shared" si="97"/>
        <v>NO CUMPLE</v>
      </c>
      <c r="AJ337" s="13" t="str">
        <f t="shared" si="98"/>
        <v>NO CUMPLE</v>
      </c>
      <c r="AK337" s="13" t="str">
        <f t="shared" si="99"/>
        <v>NO CUMPLE</v>
      </c>
      <c r="AL337" s="13" t="str">
        <f t="shared" si="100"/>
        <v>CUMPLE</v>
      </c>
      <c r="AM337" s="13" t="str">
        <f t="shared" si="101"/>
        <v>NO CUMPLE</v>
      </c>
      <c r="AN337" s="13" t="str">
        <f t="shared" si="102"/>
        <v>NO CUMPLE</v>
      </c>
      <c r="AO337" s="13" t="str">
        <f t="shared" si="103"/>
        <v>NO CUMPLE</v>
      </c>
      <c r="AP337" s="13" t="str">
        <f t="shared" si="104"/>
        <v>NO CUMPLE</v>
      </c>
    </row>
    <row r="338" spans="1:42" ht="15" hidden="1" x14ac:dyDescent="0.25">
      <c r="A338" t="s">
        <v>2469</v>
      </c>
      <c r="B338" t="s">
        <v>117</v>
      </c>
      <c r="C338" t="s">
        <v>60</v>
      </c>
      <c r="D338" t="s">
        <v>58</v>
      </c>
      <c r="E338" t="s">
        <v>504</v>
      </c>
      <c r="F338" t="s">
        <v>505</v>
      </c>
      <c r="G338" t="s">
        <v>59</v>
      </c>
      <c r="H338" t="s">
        <v>78</v>
      </c>
      <c r="I338" t="s">
        <v>27</v>
      </c>
      <c r="J338" t="s">
        <v>28</v>
      </c>
      <c r="K338" t="s">
        <v>215</v>
      </c>
      <c r="L338" t="s">
        <v>506</v>
      </c>
      <c r="M338" t="s">
        <v>2470</v>
      </c>
      <c r="N338" t="s">
        <v>2471</v>
      </c>
      <c r="O338" t="s">
        <v>30</v>
      </c>
      <c r="P338" t="s">
        <v>44</v>
      </c>
      <c r="Q338" t="s">
        <v>45</v>
      </c>
      <c r="R338" t="s">
        <v>2472</v>
      </c>
      <c r="S338" t="s">
        <v>686</v>
      </c>
      <c r="T338" t="s">
        <v>506</v>
      </c>
      <c r="U338" t="s">
        <v>529</v>
      </c>
      <c r="V338" s="40">
        <v>2.5046296296296299E-2</v>
      </c>
      <c r="W338" s="40">
        <v>2.659722222222222E-2</v>
      </c>
      <c r="X338" s="40">
        <v>1.5509259259259261E-3</v>
      </c>
      <c r="Y338" s="2" t="str">
        <f t="shared" si="93"/>
        <v/>
      </c>
      <c r="Z338" s="47" t="str">
        <f t="shared" si="94"/>
        <v>Cumplido</v>
      </c>
      <c r="AA338" s="8"/>
      <c r="AB338" s="8"/>
      <c r="AC338" s="8"/>
      <c r="AD338" s="8"/>
      <c r="AE338" s="8"/>
      <c r="AF338" s="42">
        <v>45236</v>
      </c>
      <c r="AG338" s="13" t="str">
        <f t="shared" si="95"/>
        <v>CUMPLE</v>
      </c>
      <c r="AH338" s="13" t="str">
        <f t="shared" si="96"/>
        <v>NO CUMPLE</v>
      </c>
      <c r="AI338" s="13" t="str">
        <f t="shared" si="97"/>
        <v>NO CUMPLE</v>
      </c>
      <c r="AJ338" s="13" t="str">
        <f t="shared" si="98"/>
        <v>NO CUMPLE</v>
      </c>
      <c r="AK338" s="13" t="str">
        <f t="shared" si="99"/>
        <v>NO CUMPLE</v>
      </c>
      <c r="AL338" s="13" t="str">
        <f t="shared" si="100"/>
        <v>CUMPLE</v>
      </c>
      <c r="AM338" s="13" t="str">
        <f t="shared" si="101"/>
        <v>NO CUMPLE</v>
      </c>
      <c r="AN338" s="13" t="str">
        <f t="shared" si="102"/>
        <v>NO CUMPLE</v>
      </c>
      <c r="AO338" s="13" t="str">
        <f t="shared" si="103"/>
        <v>NO CUMPLE</v>
      </c>
      <c r="AP338" s="13" t="str">
        <f t="shared" si="104"/>
        <v>NO CUMPLE</v>
      </c>
    </row>
    <row r="339" spans="1:42" ht="15" hidden="1" x14ac:dyDescent="0.25">
      <c r="A339" t="s">
        <v>2473</v>
      </c>
      <c r="B339" t="s">
        <v>117</v>
      </c>
      <c r="C339" t="s">
        <v>60</v>
      </c>
      <c r="D339" t="s">
        <v>58</v>
      </c>
      <c r="E339" t="s">
        <v>504</v>
      </c>
      <c r="F339" t="s">
        <v>505</v>
      </c>
      <c r="G339" t="s">
        <v>59</v>
      </c>
      <c r="H339" t="s">
        <v>78</v>
      </c>
      <c r="I339" t="s">
        <v>27</v>
      </c>
      <c r="J339" t="s">
        <v>28</v>
      </c>
      <c r="K339" t="s">
        <v>215</v>
      </c>
      <c r="L339" t="s">
        <v>2474</v>
      </c>
      <c r="M339" t="s">
        <v>2475</v>
      </c>
      <c r="N339" t="s">
        <v>2476</v>
      </c>
      <c r="O339" t="s">
        <v>30</v>
      </c>
      <c r="P339" t="s">
        <v>44</v>
      </c>
      <c r="Q339" t="s">
        <v>45</v>
      </c>
      <c r="R339" t="s">
        <v>2477</v>
      </c>
      <c r="S339" t="s">
        <v>686</v>
      </c>
      <c r="T339" t="s">
        <v>2474</v>
      </c>
      <c r="U339" t="s">
        <v>534</v>
      </c>
      <c r="V339" s="40">
        <v>0.28108796296296296</v>
      </c>
      <c r="W339" s="40">
        <v>0.28143518518518518</v>
      </c>
      <c r="X339" s="40">
        <v>3.4722222222222224E-4</v>
      </c>
      <c r="Y339" s="2" t="str">
        <f>IF(J339="Incidente de Cliente",IF($X339&lt;=$AT$2,"Cumplido","Incumplido"),"")</f>
        <v/>
      </c>
      <c r="Z339" s="47" t="str">
        <f>IF(J339="Requerimiento de Cliente",IF($X339&lt;=$AT$3,"Cumplido","Incumplido"),"")</f>
        <v>Cumplido</v>
      </c>
      <c r="AA339" s="8"/>
      <c r="AB339" s="8"/>
      <c r="AC339" s="8"/>
      <c r="AD339" s="8"/>
      <c r="AE339" s="8"/>
      <c r="AF339" s="42">
        <v>45237</v>
      </c>
      <c r="AG339" s="13" t="str">
        <f t="shared" si="95"/>
        <v>CUMPLE</v>
      </c>
      <c r="AH339" s="13" t="str">
        <f t="shared" si="96"/>
        <v>NO CUMPLE</v>
      </c>
      <c r="AI339" s="13" t="str">
        <f t="shared" si="97"/>
        <v>NO CUMPLE</v>
      </c>
      <c r="AJ339" s="13" t="str">
        <f t="shared" si="98"/>
        <v>NO CUMPLE</v>
      </c>
      <c r="AK339" s="13" t="str">
        <f t="shared" si="99"/>
        <v>NO CUMPLE</v>
      </c>
      <c r="AL339" s="13" t="str">
        <f t="shared" si="100"/>
        <v>NO CUMPLE</v>
      </c>
      <c r="AM339" s="13" t="str">
        <f t="shared" si="101"/>
        <v>NO CUMPLE</v>
      </c>
      <c r="AN339" s="13" t="str">
        <f t="shared" si="102"/>
        <v>CUMPLE</v>
      </c>
      <c r="AO339" s="13" t="str">
        <f t="shared" si="103"/>
        <v>NO CUMPLE</v>
      </c>
      <c r="AP339" s="13" t="str">
        <f t="shared" si="104"/>
        <v>NO CUMPLE</v>
      </c>
    </row>
    <row r="340" spans="1:42" ht="15" hidden="1" x14ac:dyDescent="0.25">
      <c r="A340" t="s">
        <v>2478</v>
      </c>
      <c r="B340" t="s">
        <v>24</v>
      </c>
      <c r="C340" t="s">
        <v>145</v>
      </c>
      <c r="D340" t="s">
        <v>266</v>
      </c>
      <c r="E340" t="s">
        <v>89</v>
      </c>
      <c r="F340" t="s">
        <v>418</v>
      </c>
      <c r="G340" t="s">
        <v>25</v>
      </c>
      <c r="H340" t="s">
        <v>26</v>
      </c>
      <c r="I340" t="s">
        <v>35</v>
      </c>
      <c r="J340" t="s">
        <v>28</v>
      </c>
      <c r="K340" t="s">
        <v>2479</v>
      </c>
      <c r="L340" t="s">
        <v>2480</v>
      </c>
      <c r="M340" t="s">
        <v>2481</v>
      </c>
      <c r="N340" t="s">
        <v>2482</v>
      </c>
      <c r="O340" t="s">
        <v>30</v>
      </c>
      <c r="P340" t="s">
        <v>44</v>
      </c>
      <c r="Q340" t="s">
        <v>45</v>
      </c>
      <c r="R340" t="s">
        <v>2483</v>
      </c>
      <c r="S340" t="s">
        <v>686</v>
      </c>
      <c r="T340" t="s">
        <v>2484</v>
      </c>
      <c r="U340" t="s">
        <v>2485</v>
      </c>
      <c r="V340" s="40">
        <v>0</v>
      </c>
      <c r="W340" s="40">
        <v>4.0300925925925928E-2</v>
      </c>
      <c r="X340" s="40">
        <v>4.0300925925925928E-2</v>
      </c>
      <c r="Y340" s="2" t="str">
        <f t="shared" si="93"/>
        <v/>
      </c>
      <c r="Z340" s="47" t="str">
        <f t="shared" ref="Z340" si="109">IF(J340="Requerimiento de Cliente",IF($X340&lt;=$AT$3,"Cumplido","Incumplido"),"")</f>
        <v>Cumplido</v>
      </c>
      <c r="AA340" s="8"/>
      <c r="AB340" s="8"/>
      <c r="AC340" s="8"/>
      <c r="AD340" s="8"/>
      <c r="AE340" s="8"/>
      <c r="AF340" s="42">
        <v>45236</v>
      </c>
      <c r="AG340" s="13" t="str">
        <f t="shared" si="95"/>
        <v>CUMPLE</v>
      </c>
      <c r="AH340" s="13" t="str">
        <f t="shared" si="96"/>
        <v>NO CUMPLE</v>
      </c>
      <c r="AI340" s="13" t="str">
        <f t="shared" si="97"/>
        <v>NO CUMPLE</v>
      </c>
      <c r="AJ340" s="13" t="str">
        <f t="shared" si="98"/>
        <v>NO CUMPLE</v>
      </c>
      <c r="AK340" s="13" t="str">
        <f t="shared" si="99"/>
        <v>NO CUMPLE</v>
      </c>
      <c r="AL340" s="13" t="str">
        <f t="shared" si="100"/>
        <v>CUMPLE</v>
      </c>
      <c r="AM340" s="13" t="str">
        <f t="shared" si="101"/>
        <v>NO CUMPLE</v>
      </c>
      <c r="AN340" s="13" t="str">
        <f t="shared" si="102"/>
        <v>NO CUMPLE</v>
      </c>
      <c r="AO340" s="13" t="str">
        <f t="shared" si="103"/>
        <v>NO CUMPLE</v>
      </c>
      <c r="AP340" s="13" t="str">
        <f t="shared" si="104"/>
        <v>NO CUMPLE</v>
      </c>
    </row>
    <row r="341" spans="1:42" ht="15" hidden="1" x14ac:dyDescent="0.25">
      <c r="A341" t="s">
        <v>2486</v>
      </c>
      <c r="B341" t="s">
        <v>79</v>
      </c>
      <c r="C341" t="s">
        <v>74</v>
      </c>
      <c r="D341" t="s">
        <v>58</v>
      </c>
      <c r="E341" t="s">
        <v>118</v>
      </c>
      <c r="F341" t="s">
        <v>367</v>
      </c>
      <c r="G341" t="s">
        <v>39</v>
      </c>
      <c r="H341" t="s">
        <v>34</v>
      </c>
      <c r="I341" t="s">
        <v>40</v>
      </c>
      <c r="J341" t="s">
        <v>28</v>
      </c>
      <c r="K341" t="s">
        <v>215</v>
      </c>
      <c r="L341" t="s">
        <v>371</v>
      </c>
      <c r="M341" t="s">
        <v>2487</v>
      </c>
      <c r="N341" t="s">
        <v>2488</v>
      </c>
      <c r="O341" t="s">
        <v>30</v>
      </c>
      <c r="P341" t="s">
        <v>44</v>
      </c>
      <c r="Q341" t="s">
        <v>45</v>
      </c>
      <c r="R341" t="s">
        <v>2489</v>
      </c>
      <c r="S341" t="s">
        <v>686</v>
      </c>
      <c r="T341"/>
      <c r="U341" t="s">
        <v>361</v>
      </c>
      <c r="V341" s="40">
        <v>0</v>
      </c>
      <c r="W341" s="40">
        <v>0</v>
      </c>
      <c r="X341" s="40">
        <v>0</v>
      </c>
      <c r="Y341" s="2" t="str">
        <f t="shared" si="93"/>
        <v/>
      </c>
      <c r="Z341" s="47" t="str">
        <f t="shared" si="94"/>
        <v>Cumplido</v>
      </c>
      <c r="AA341" s="8"/>
      <c r="AB341" s="8"/>
      <c r="AC341" s="8"/>
      <c r="AD341" s="8"/>
      <c r="AE341" s="8"/>
      <c r="AF341" s="42">
        <v>45236</v>
      </c>
      <c r="AG341" s="13" t="str">
        <f t="shared" si="95"/>
        <v>CUMPLE</v>
      </c>
      <c r="AH341" s="13" t="str">
        <f t="shared" si="96"/>
        <v>NO CUMPLE</v>
      </c>
      <c r="AI341" s="13" t="str">
        <f t="shared" si="97"/>
        <v>NO CUMPLE</v>
      </c>
      <c r="AJ341" s="13" t="str">
        <f t="shared" si="98"/>
        <v>NO CUMPLE</v>
      </c>
      <c r="AK341" s="13" t="str">
        <f t="shared" si="99"/>
        <v>NO CUMPLE</v>
      </c>
      <c r="AL341" s="13" t="str">
        <f t="shared" si="100"/>
        <v>CUMPLE</v>
      </c>
      <c r="AM341" s="13" t="str">
        <f t="shared" si="101"/>
        <v>NO CUMPLE</v>
      </c>
      <c r="AN341" s="13" t="str">
        <f t="shared" si="102"/>
        <v>NO CUMPLE</v>
      </c>
      <c r="AO341" s="13" t="str">
        <f t="shared" si="103"/>
        <v>NO CUMPLE</v>
      </c>
      <c r="AP341" s="13" t="str">
        <f t="shared" si="104"/>
        <v>NO CUMPLE</v>
      </c>
    </row>
    <row r="342" spans="1:42" ht="15" hidden="1" x14ac:dyDescent="0.25">
      <c r="A342" t="s">
        <v>2490</v>
      </c>
      <c r="B342" t="s">
        <v>117</v>
      </c>
      <c r="C342" t="s">
        <v>60</v>
      </c>
      <c r="D342" t="s">
        <v>58</v>
      </c>
      <c r="E342" t="s">
        <v>504</v>
      </c>
      <c r="F342" t="s">
        <v>505</v>
      </c>
      <c r="G342" t="s">
        <v>59</v>
      </c>
      <c r="H342" t="s">
        <v>78</v>
      </c>
      <c r="I342" t="s">
        <v>27</v>
      </c>
      <c r="J342" t="s">
        <v>28</v>
      </c>
      <c r="K342" t="s">
        <v>215</v>
      </c>
      <c r="L342" t="s">
        <v>506</v>
      </c>
      <c r="M342" t="s">
        <v>2491</v>
      </c>
      <c r="N342" t="s">
        <v>2492</v>
      </c>
      <c r="O342" t="s">
        <v>30</v>
      </c>
      <c r="P342" t="s">
        <v>44</v>
      </c>
      <c r="Q342" t="s">
        <v>45</v>
      </c>
      <c r="R342" t="s">
        <v>2493</v>
      </c>
      <c r="S342" t="s">
        <v>678</v>
      </c>
      <c r="T342" t="s">
        <v>506</v>
      </c>
      <c r="U342" t="s">
        <v>507</v>
      </c>
      <c r="V342" s="40">
        <v>1.8171296296296297E-3</v>
      </c>
      <c r="W342" s="40">
        <v>2.5810185185185185E-3</v>
      </c>
      <c r="X342" s="40">
        <v>7.6388888888888893E-4</v>
      </c>
      <c r="Y342" s="2" t="str">
        <f t="shared" si="93"/>
        <v/>
      </c>
      <c r="Z342" s="47" t="str">
        <f t="shared" si="94"/>
        <v>Cumplido</v>
      </c>
      <c r="AA342" s="8"/>
      <c r="AB342" s="8"/>
      <c r="AC342" s="8"/>
      <c r="AD342" s="8"/>
      <c r="AE342" s="8"/>
      <c r="AF342" s="42">
        <v>45236</v>
      </c>
      <c r="AG342" s="13" t="str">
        <f t="shared" si="95"/>
        <v>CUMPLE</v>
      </c>
      <c r="AH342" s="13" t="str">
        <f t="shared" si="96"/>
        <v>NO CUMPLE</v>
      </c>
      <c r="AI342" s="13" t="str">
        <f t="shared" si="97"/>
        <v>NO CUMPLE</v>
      </c>
      <c r="AJ342" s="13" t="str">
        <f t="shared" si="98"/>
        <v>NO CUMPLE</v>
      </c>
      <c r="AK342" s="13" t="str">
        <f t="shared" si="99"/>
        <v>NO CUMPLE</v>
      </c>
      <c r="AL342" s="13" t="str">
        <f t="shared" si="100"/>
        <v>CUMPLE</v>
      </c>
      <c r="AM342" s="13" t="str">
        <f t="shared" si="101"/>
        <v>NO CUMPLE</v>
      </c>
      <c r="AN342" s="13" t="str">
        <f t="shared" si="102"/>
        <v>NO CUMPLE</v>
      </c>
      <c r="AO342" s="13" t="str">
        <f t="shared" si="103"/>
        <v>NO CUMPLE</v>
      </c>
      <c r="AP342" s="13" t="str">
        <f t="shared" si="104"/>
        <v>NO CUMPLE</v>
      </c>
    </row>
    <row r="343" spans="1:42" ht="15" hidden="1" x14ac:dyDescent="0.25">
      <c r="A343" t="s">
        <v>2494</v>
      </c>
      <c r="B343" t="s">
        <v>24</v>
      </c>
      <c r="C343" t="s">
        <v>49</v>
      </c>
      <c r="D343" t="s">
        <v>217</v>
      </c>
      <c r="E343" t="s">
        <v>93</v>
      </c>
      <c r="F343" t="s">
        <v>380</v>
      </c>
      <c r="G343" t="s">
        <v>25</v>
      </c>
      <c r="H343" t="s">
        <v>26</v>
      </c>
      <c r="I343" t="s">
        <v>35</v>
      </c>
      <c r="J343" t="s">
        <v>28</v>
      </c>
      <c r="K343" t="s">
        <v>541</v>
      </c>
      <c r="L343" t="s">
        <v>621</v>
      </c>
      <c r="M343" t="s">
        <v>2495</v>
      </c>
      <c r="N343" t="s">
        <v>2496</v>
      </c>
      <c r="O343" t="s">
        <v>30</v>
      </c>
      <c r="P343" t="s">
        <v>44</v>
      </c>
      <c r="Q343" t="s">
        <v>45</v>
      </c>
      <c r="R343" t="s">
        <v>2497</v>
      </c>
      <c r="S343" t="s">
        <v>678</v>
      </c>
      <c r="T343" t="s">
        <v>2498</v>
      </c>
      <c r="U343" t="s">
        <v>159</v>
      </c>
      <c r="V343" s="40">
        <v>1.3078703703703705E-3</v>
      </c>
      <c r="W343" s="40">
        <v>2.627314814814815E-3</v>
      </c>
      <c r="X343" s="40">
        <v>1.3194444444444443E-3</v>
      </c>
      <c r="Y343" s="2" t="str">
        <f t="shared" si="93"/>
        <v/>
      </c>
      <c r="Z343" s="47" t="str">
        <f t="shared" si="94"/>
        <v>Cumplido</v>
      </c>
      <c r="AA343" s="8"/>
      <c r="AB343" s="8"/>
      <c r="AC343" s="8"/>
      <c r="AD343" s="8"/>
      <c r="AE343" s="8"/>
      <c r="AF343" s="42">
        <v>45236</v>
      </c>
      <c r="AG343" s="13" t="str">
        <f t="shared" si="95"/>
        <v>CUMPLE</v>
      </c>
      <c r="AH343" s="13" t="str">
        <f t="shared" si="96"/>
        <v>NO CUMPLE</v>
      </c>
      <c r="AI343" s="13" t="str">
        <f t="shared" si="97"/>
        <v>NO CUMPLE</v>
      </c>
      <c r="AJ343" s="13" t="str">
        <f t="shared" si="98"/>
        <v>NO CUMPLE</v>
      </c>
      <c r="AK343" s="13" t="str">
        <f t="shared" si="99"/>
        <v>NO CUMPLE</v>
      </c>
      <c r="AL343" s="13" t="str">
        <f t="shared" si="100"/>
        <v>CUMPLE</v>
      </c>
      <c r="AM343" s="13" t="str">
        <f t="shared" si="101"/>
        <v>NO CUMPLE</v>
      </c>
      <c r="AN343" s="13" t="str">
        <f t="shared" si="102"/>
        <v>NO CUMPLE</v>
      </c>
      <c r="AO343" s="13" t="str">
        <f t="shared" si="103"/>
        <v>NO CUMPLE</v>
      </c>
      <c r="AP343" s="13" t="str">
        <f t="shared" si="104"/>
        <v>NO CUMPLE</v>
      </c>
    </row>
    <row r="344" spans="1:42" ht="15" hidden="1" x14ac:dyDescent="0.25">
      <c r="A344" t="s">
        <v>2499</v>
      </c>
      <c r="B344" t="s">
        <v>32</v>
      </c>
      <c r="C344" t="s">
        <v>60</v>
      </c>
      <c r="D344" t="s">
        <v>58</v>
      </c>
      <c r="E344" t="s">
        <v>193</v>
      </c>
      <c r="F344" t="s">
        <v>432</v>
      </c>
      <c r="G344" t="s">
        <v>59</v>
      </c>
      <c r="H344" t="s">
        <v>78</v>
      </c>
      <c r="I344" t="s">
        <v>27</v>
      </c>
      <c r="J344" t="s">
        <v>28</v>
      </c>
      <c r="K344" t="s">
        <v>48</v>
      </c>
      <c r="L344" t="s">
        <v>274</v>
      </c>
      <c r="M344" t="s">
        <v>2500</v>
      </c>
      <c r="N344" t="s">
        <v>2501</v>
      </c>
      <c r="O344" t="s">
        <v>30</v>
      </c>
      <c r="P344" t="s">
        <v>44</v>
      </c>
      <c r="Q344" t="s">
        <v>45</v>
      </c>
      <c r="R344" t="s">
        <v>2502</v>
      </c>
      <c r="S344" t="s">
        <v>686</v>
      </c>
      <c r="T344" t="s">
        <v>274</v>
      </c>
      <c r="U344" t="s">
        <v>258</v>
      </c>
      <c r="V344" s="40">
        <v>1.6319444444444445E-3</v>
      </c>
      <c r="W344" s="40">
        <v>2.5925925925925925E-3</v>
      </c>
      <c r="X344" s="40">
        <v>9.6064814814814808E-4</v>
      </c>
      <c r="Y344" s="2" t="str">
        <f t="shared" si="93"/>
        <v/>
      </c>
      <c r="Z344" s="47" t="str">
        <f t="shared" si="94"/>
        <v>Cumplido</v>
      </c>
      <c r="AA344" s="8"/>
      <c r="AB344" s="8"/>
      <c r="AC344" s="8"/>
      <c r="AD344" s="8"/>
      <c r="AE344" s="8"/>
      <c r="AF344" s="42">
        <v>45237</v>
      </c>
      <c r="AG344" s="13" t="str">
        <f t="shared" si="95"/>
        <v>CUMPLE</v>
      </c>
      <c r="AH344" s="13" t="str">
        <f t="shared" si="96"/>
        <v>NO CUMPLE</v>
      </c>
      <c r="AI344" s="13" t="str">
        <f t="shared" si="97"/>
        <v>NO CUMPLE</v>
      </c>
      <c r="AJ344" s="13" t="str">
        <f t="shared" si="98"/>
        <v>NO CUMPLE</v>
      </c>
      <c r="AK344" s="13" t="str">
        <f t="shared" si="99"/>
        <v>NO CUMPLE</v>
      </c>
      <c r="AL344" s="13" t="str">
        <f t="shared" si="100"/>
        <v>CUMPLE</v>
      </c>
      <c r="AM344" s="13" t="str">
        <f t="shared" si="101"/>
        <v>NO CUMPLE</v>
      </c>
      <c r="AN344" s="13" t="str">
        <f t="shared" si="102"/>
        <v>NO CUMPLE</v>
      </c>
      <c r="AO344" s="13" t="str">
        <f t="shared" si="103"/>
        <v>NO CUMPLE</v>
      </c>
      <c r="AP344" s="13" t="str">
        <f t="shared" si="104"/>
        <v>NO CUMPLE</v>
      </c>
    </row>
    <row r="345" spans="1:42" ht="15" hidden="1" x14ac:dyDescent="0.25">
      <c r="A345" t="s">
        <v>2503</v>
      </c>
      <c r="B345" t="s">
        <v>32</v>
      </c>
      <c r="C345" t="s">
        <v>60</v>
      </c>
      <c r="D345" t="s">
        <v>58</v>
      </c>
      <c r="E345" t="s">
        <v>193</v>
      </c>
      <c r="F345" t="s">
        <v>432</v>
      </c>
      <c r="G345" t="s">
        <v>59</v>
      </c>
      <c r="H345" t="s">
        <v>78</v>
      </c>
      <c r="I345" t="s">
        <v>27</v>
      </c>
      <c r="J345" t="s">
        <v>28</v>
      </c>
      <c r="K345" t="s">
        <v>48</v>
      </c>
      <c r="L345" t="s">
        <v>216</v>
      </c>
      <c r="M345" t="s">
        <v>2504</v>
      </c>
      <c r="N345" t="s">
        <v>2505</v>
      </c>
      <c r="O345" t="s">
        <v>30</v>
      </c>
      <c r="P345" t="s">
        <v>44</v>
      </c>
      <c r="Q345" t="s">
        <v>45</v>
      </c>
      <c r="R345" t="s">
        <v>2506</v>
      </c>
      <c r="S345" t="s">
        <v>686</v>
      </c>
      <c r="T345" t="s">
        <v>216</v>
      </c>
      <c r="U345" t="s">
        <v>267</v>
      </c>
      <c r="V345" s="40">
        <v>5.6712962962962956E-4</v>
      </c>
      <c r="W345" s="40">
        <v>1.7592592592592592E-3</v>
      </c>
      <c r="X345" s="40">
        <v>1.1921296296296296E-3</v>
      </c>
      <c r="Y345" s="2" t="str">
        <f t="shared" si="93"/>
        <v/>
      </c>
      <c r="Z345" s="47" t="str">
        <f t="shared" si="94"/>
        <v>Cumplido</v>
      </c>
      <c r="AA345" s="8"/>
      <c r="AB345" s="8"/>
      <c r="AC345" s="8"/>
      <c r="AD345" s="8"/>
      <c r="AE345" s="8"/>
      <c r="AF345" s="42">
        <v>45237</v>
      </c>
      <c r="AG345" s="13" t="str">
        <f t="shared" si="95"/>
        <v>CUMPLE</v>
      </c>
      <c r="AH345" s="13" t="str">
        <f t="shared" si="96"/>
        <v>NO CUMPLE</v>
      </c>
      <c r="AI345" s="13" t="str">
        <f t="shared" si="97"/>
        <v>NO CUMPLE</v>
      </c>
      <c r="AJ345" s="13" t="str">
        <f t="shared" si="98"/>
        <v>NO CUMPLE</v>
      </c>
      <c r="AK345" s="13" t="str">
        <f t="shared" si="99"/>
        <v>NO CUMPLE</v>
      </c>
      <c r="AL345" s="13" t="str">
        <f t="shared" si="100"/>
        <v>CUMPLE</v>
      </c>
      <c r="AM345" s="13" t="str">
        <f t="shared" si="101"/>
        <v>NO CUMPLE</v>
      </c>
      <c r="AN345" s="13" t="str">
        <f t="shared" si="102"/>
        <v>NO CUMPLE</v>
      </c>
      <c r="AO345" s="13" t="str">
        <f t="shared" si="103"/>
        <v>NO CUMPLE</v>
      </c>
      <c r="AP345" s="13" t="str">
        <f t="shared" si="104"/>
        <v>NO CUMPLE</v>
      </c>
    </row>
    <row r="346" spans="1:42" ht="15" hidden="1" x14ac:dyDescent="0.25">
      <c r="A346" t="s">
        <v>2507</v>
      </c>
      <c r="B346" t="s">
        <v>32</v>
      </c>
      <c r="C346" t="s">
        <v>60</v>
      </c>
      <c r="D346" t="s">
        <v>58</v>
      </c>
      <c r="E346" t="s">
        <v>193</v>
      </c>
      <c r="F346" t="s">
        <v>432</v>
      </c>
      <c r="G346" t="s">
        <v>59</v>
      </c>
      <c r="H346" t="s">
        <v>78</v>
      </c>
      <c r="I346" t="s">
        <v>27</v>
      </c>
      <c r="J346" t="s">
        <v>28</v>
      </c>
      <c r="K346" t="s">
        <v>48</v>
      </c>
      <c r="L346" t="s">
        <v>2508</v>
      </c>
      <c r="M346" t="s">
        <v>2509</v>
      </c>
      <c r="N346" t="s">
        <v>2510</v>
      </c>
      <c r="O346" t="s">
        <v>30</v>
      </c>
      <c r="P346" t="s">
        <v>44</v>
      </c>
      <c r="Q346" t="s">
        <v>45</v>
      </c>
      <c r="R346" t="s">
        <v>2511</v>
      </c>
      <c r="S346" t="s">
        <v>686</v>
      </c>
      <c r="T346" t="s">
        <v>2508</v>
      </c>
      <c r="U346" t="s">
        <v>262</v>
      </c>
      <c r="V346" s="40">
        <v>1.3888888888888889E-3</v>
      </c>
      <c r="W346" s="40">
        <v>2.5000000000000001E-3</v>
      </c>
      <c r="X346" s="40">
        <v>1.1111111111111111E-3</v>
      </c>
      <c r="Y346" s="2" t="str">
        <f t="shared" si="93"/>
        <v/>
      </c>
      <c r="Z346" s="47" t="str">
        <f t="shared" si="94"/>
        <v>Cumplido</v>
      </c>
      <c r="AA346" s="8"/>
      <c r="AB346" s="8"/>
      <c r="AC346" s="8"/>
      <c r="AD346" s="8"/>
      <c r="AE346" s="8"/>
      <c r="AF346" s="42">
        <v>45236</v>
      </c>
      <c r="AG346" s="13" t="str">
        <f t="shared" si="95"/>
        <v>CUMPLE</v>
      </c>
      <c r="AH346" s="13" t="str">
        <f t="shared" si="96"/>
        <v>NO CUMPLE</v>
      </c>
      <c r="AI346" s="13" t="str">
        <f t="shared" si="97"/>
        <v>NO CUMPLE</v>
      </c>
      <c r="AJ346" s="13" t="str">
        <f t="shared" si="98"/>
        <v>NO CUMPLE</v>
      </c>
      <c r="AK346" s="13" t="str">
        <f t="shared" si="99"/>
        <v>NO CUMPLE</v>
      </c>
      <c r="AL346" s="13" t="str">
        <f t="shared" si="100"/>
        <v>CUMPLE</v>
      </c>
      <c r="AM346" s="13" t="str">
        <f t="shared" si="101"/>
        <v>NO CUMPLE</v>
      </c>
      <c r="AN346" s="13" t="str">
        <f t="shared" si="102"/>
        <v>NO CUMPLE</v>
      </c>
      <c r="AO346" s="13" t="str">
        <f t="shared" si="103"/>
        <v>NO CUMPLE</v>
      </c>
      <c r="AP346" s="13" t="str">
        <f t="shared" si="104"/>
        <v>NO CUMPLE</v>
      </c>
    </row>
    <row r="347" spans="1:42" ht="15" hidden="1" x14ac:dyDescent="0.25">
      <c r="A347" t="s">
        <v>2512</v>
      </c>
      <c r="B347" t="s">
        <v>32</v>
      </c>
      <c r="C347" t="s">
        <v>60</v>
      </c>
      <c r="D347" t="s">
        <v>58</v>
      </c>
      <c r="E347" t="s">
        <v>193</v>
      </c>
      <c r="F347" t="s">
        <v>432</v>
      </c>
      <c r="G347" t="s">
        <v>59</v>
      </c>
      <c r="H347" t="s">
        <v>78</v>
      </c>
      <c r="I347" t="s">
        <v>27</v>
      </c>
      <c r="J347" t="s">
        <v>28</v>
      </c>
      <c r="K347" t="s">
        <v>48</v>
      </c>
      <c r="L347" t="s">
        <v>2513</v>
      </c>
      <c r="M347" t="s">
        <v>2514</v>
      </c>
      <c r="N347" t="s">
        <v>2515</v>
      </c>
      <c r="O347" t="s">
        <v>30</v>
      </c>
      <c r="P347" t="s">
        <v>44</v>
      </c>
      <c r="Q347" t="s">
        <v>45</v>
      </c>
      <c r="R347" t="s">
        <v>2516</v>
      </c>
      <c r="S347" t="s">
        <v>686</v>
      </c>
      <c r="T347" t="s">
        <v>2513</v>
      </c>
      <c r="U347" t="s">
        <v>262</v>
      </c>
      <c r="V347" s="40">
        <v>1.1284722222222222E-2</v>
      </c>
      <c r="W347" s="40">
        <v>1.2349537037037039E-2</v>
      </c>
      <c r="X347" s="40">
        <v>1.0648148148148147E-3</v>
      </c>
      <c r="Y347" s="2" t="str">
        <f t="shared" si="93"/>
        <v/>
      </c>
      <c r="Z347" s="47" t="str">
        <f t="shared" si="94"/>
        <v>Cumplido</v>
      </c>
      <c r="AA347" s="8"/>
      <c r="AB347" s="8"/>
      <c r="AC347" s="8"/>
      <c r="AD347" s="8"/>
      <c r="AE347" s="8"/>
      <c r="AF347" s="42">
        <v>45236</v>
      </c>
      <c r="AG347" s="13" t="str">
        <f t="shared" si="95"/>
        <v>CUMPLE</v>
      </c>
      <c r="AH347" s="13" t="str">
        <f t="shared" si="96"/>
        <v>NO CUMPLE</v>
      </c>
      <c r="AI347" s="13" t="str">
        <f t="shared" si="97"/>
        <v>NO CUMPLE</v>
      </c>
      <c r="AJ347" s="13" t="str">
        <f t="shared" si="98"/>
        <v>NO CUMPLE</v>
      </c>
      <c r="AK347" s="13" t="str">
        <f t="shared" si="99"/>
        <v>NO CUMPLE</v>
      </c>
      <c r="AL347" s="13" t="str">
        <f t="shared" si="100"/>
        <v>CUMPLE</v>
      </c>
      <c r="AM347" s="13" t="str">
        <f t="shared" si="101"/>
        <v>NO CUMPLE</v>
      </c>
      <c r="AN347" s="13" t="str">
        <f t="shared" si="102"/>
        <v>NO CUMPLE</v>
      </c>
      <c r="AO347" s="13" t="str">
        <f t="shared" si="103"/>
        <v>NO CUMPLE</v>
      </c>
      <c r="AP347" s="13" t="str">
        <f t="shared" si="104"/>
        <v>NO CUMPLE</v>
      </c>
    </row>
    <row r="348" spans="1:42" ht="15" hidden="1" x14ac:dyDescent="0.25">
      <c r="A348" t="s">
        <v>2517</v>
      </c>
      <c r="B348" t="s">
        <v>32</v>
      </c>
      <c r="C348" t="s">
        <v>60</v>
      </c>
      <c r="D348" t="s">
        <v>58</v>
      </c>
      <c r="E348" t="s">
        <v>193</v>
      </c>
      <c r="F348" t="s">
        <v>432</v>
      </c>
      <c r="G348" t="s">
        <v>59</v>
      </c>
      <c r="H348" t="s">
        <v>78</v>
      </c>
      <c r="I348" t="s">
        <v>27</v>
      </c>
      <c r="J348" t="s">
        <v>28</v>
      </c>
      <c r="K348" t="s">
        <v>48</v>
      </c>
      <c r="L348" t="s">
        <v>2518</v>
      </c>
      <c r="M348" t="s">
        <v>2519</v>
      </c>
      <c r="N348" t="s">
        <v>2520</v>
      </c>
      <c r="O348" t="s">
        <v>30</v>
      </c>
      <c r="P348" t="s">
        <v>44</v>
      </c>
      <c r="Q348" t="s">
        <v>45</v>
      </c>
      <c r="R348" t="s">
        <v>2521</v>
      </c>
      <c r="S348" t="s">
        <v>686</v>
      </c>
      <c r="T348" t="s">
        <v>2518</v>
      </c>
      <c r="U348" t="s">
        <v>262</v>
      </c>
      <c r="V348" s="40">
        <v>6.8287037037037025E-4</v>
      </c>
      <c r="W348" s="40">
        <v>2.6388888888888885E-3</v>
      </c>
      <c r="X348" s="40">
        <v>1.9560185185185184E-3</v>
      </c>
      <c r="Y348" s="2" t="str">
        <f t="shared" si="93"/>
        <v/>
      </c>
      <c r="Z348" s="47" t="str">
        <f t="shared" si="94"/>
        <v>Cumplido</v>
      </c>
      <c r="AA348" s="8"/>
      <c r="AB348" s="8"/>
      <c r="AC348" s="8"/>
      <c r="AD348" s="8"/>
      <c r="AE348" s="8"/>
      <c r="AF348" s="42">
        <v>45236</v>
      </c>
      <c r="AG348" s="13" t="str">
        <f t="shared" si="95"/>
        <v>CUMPLE</v>
      </c>
      <c r="AH348" s="13" t="str">
        <f t="shared" si="96"/>
        <v>NO CUMPLE</v>
      </c>
      <c r="AI348" s="13" t="str">
        <f t="shared" si="97"/>
        <v>NO CUMPLE</v>
      </c>
      <c r="AJ348" s="13" t="str">
        <f t="shared" si="98"/>
        <v>NO CUMPLE</v>
      </c>
      <c r="AK348" s="13" t="str">
        <f t="shared" si="99"/>
        <v>NO CUMPLE</v>
      </c>
      <c r="AL348" s="13" t="str">
        <f t="shared" si="100"/>
        <v>CUMPLE</v>
      </c>
      <c r="AM348" s="13" t="str">
        <f t="shared" si="101"/>
        <v>NO CUMPLE</v>
      </c>
      <c r="AN348" s="13" t="str">
        <f t="shared" si="102"/>
        <v>NO CUMPLE</v>
      </c>
      <c r="AO348" s="13" t="str">
        <f t="shared" si="103"/>
        <v>NO CUMPLE</v>
      </c>
      <c r="AP348" s="13" t="str">
        <f t="shared" si="104"/>
        <v>NO CUMPLE</v>
      </c>
    </row>
    <row r="349" spans="1:42" ht="15" hidden="1" x14ac:dyDescent="0.25">
      <c r="A349" t="s">
        <v>2522</v>
      </c>
      <c r="B349" t="s">
        <v>32</v>
      </c>
      <c r="C349" t="s">
        <v>60</v>
      </c>
      <c r="D349" t="s">
        <v>58</v>
      </c>
      <c r="E349" t="s">
        <v>193</v>
      </c>
      <c r="F349" t="s">
        <v>432</v>
      </c>
      <c r="G349" t="s">
        <v>59</v>
      </c>
      <c r="H349" t="s">
        <v>78</v>
      </c>
      <c r="I349" t="s">
        <v>27</v>
      </c>
      <c r="J349" t="s">
        <v>28</v>
      </c>
      <c r="K349" t="s">
        <v>48</v>
      </c>
      <c r="L349" t="s">
        <v>2523</v>
      </c>
      <c r="M349" t="s">
        <v>2524</v>
      </c>
      <c r="N349" t="s">
        <v>2525</v>
      </c>
      <c r="O349" t="s">
        <v>30</v>
      </c>
      <c r="P349" t="s">
        <v>44</v>
      </c>
      <c r="Q349" t="s">
        <v>45</v>
      </c>
      <c r="R349" t="s">
        <v>2526</v>
      </c>
      <c r="S349" t="s">
        <v>686</v>
      </c>
      <c r="T349" t="s">
        <v>2527</v>
      </c>
      <c r="U349" t="s">
        <v>262</v>
      </c>
      <c r="V349" s="40">
        <v>7.5231481481481471E-4</v>
      </c>
      <c r="W349" s="40">
        <v>2.3148148148148151E-3</v>
      </c>
      <c r="X349" s="40">
        <v>1.5624999999999999E-3</v>
      </c>
      <c r="Y349" s="2" t="str">
        <f t="shared" si="93"/>
        <v/>
      </c>
      <c r="Z349" s="47" t="str">
        <f t="shared" si="94"/>
        <v>Cumplido</v>
      </c>
      <c r="AA349" s="8"/>
      <c r="AB349" s="8"/>
      <c r="AC349" s="8"/>
      <c r="AD349" s="8"/>
      <c r="AE349" s="8"/>
      <c r="AF349" s="42">
        <v>45236</v>
      </c>
      <c r="AG349" s="13" t="str">
        <f t="shared" si="95"/>
        <v>CUMPLE</v>
      </c>
      <c r="AH349" s="13" t="str">
        <f t="shared" si="96"/>
        <v>NO CUMPLE</v>
      </c>
      <c r="AI349" s="13" t="str">
        <f t="shared" si="97"/>
        <v>NO CUMPLE</v>
      </c>
      <c r="AJ349" s="13" t="str">
        <f t="shared" si="98"/>
        <v>NO CUMPLE</v>
      </c>
      <c r="AK349" s="13" t="str">
        <f t="shared" si="99"/>
        <v>NO CUMPLE</v>
      </c>
      <c r="AL349" s="13" t="str">
        <f t="shared" si="100"/>
        <v>CUMPLE</v>
      </c>
      <c r="AM349" s="13" t="str">
        <f t="shared" si="101"/>
        <v>NO CUMPLE</v>
      </c>
      <c r="AN349" s="13" t="str">
        <f t="shared" si="102"/>
        <v>NO CUMPLE</v>
      </c>
      <c r="AO349" s="13" t="str">
        <f t="shared" si="103"/>
        <v>NO CUMPLE</v>
      </c>
      <c r="AP349" s="13" t="str">
        <f t="shared" si="104"/>
        <v>NO CUMPLE</v>
      </c>
    </row>
    <row r="350" spans="1:42" ht="15" hidden="1" x14ac:dyDescent="0.25">
      <c r="A350" t="s">
        <v>2528</v>
      </c>
      <c r="B350" t="s">
        <v>32</v>
      </c>
      <c r="C350" t="s">
        <v>60</v>
      </c>
      <c r="D350" t="s">
        <v>58</v>
      </c>
      <c r="E350" t="s">
        <v>193</v>
      </c>
      <c r="F350" t="s">
        <v>432</v>
      </c>
      <c r="G350" t="s">
        <v>59</v>
      </c>
      <c r="H350" t="s">
        <v>78</v>
      </c>
      <c r="I350" t="s">
        <v>27</v>
      </c>
      <c r="J350" t="s">
        <v>28</v>
      </c>
      <c r="K350" t="s">
        <v>48</v>
      </c>
      <c r="L350" t="s">
        <v>2529</v>
      </c>
      <c r="M350" t="s">
        <v>2530</v>
      </c>
      <c r="N350" t="s">
        <v>2531</v>
      </c>
      <c r="O350" t="s">
        <v>30</v>
      </c>
      <c r="P350" t="s">
        <v>44</v>
      </c>
      <c r="Q350" t="s">
        <v>45</v>
      </c>
      <c r="R350" t="s">
        <v>2532</v>
      </c>
      <c r="S350" t="s">
        <v>686</v>
      </c>
      <c r="T350" t="s">
        <v>2533</v>
      </c>
      <c r="U350" t="s">
        <v>262</v>
      </c>
      <c r="V350" s="40">
        <v>7.0601851851851847E-4</v>
      </c>
      <c r="W350" s="40">
        <v>3.1365740740740742E-3</v>
      </c>
      <c r="X350" s="40">
        <v>2.4305555555555556E-3</v>
      </c>
      <c r="Y350" s="2" t="str">
        <f t="shared" si="93"/>
        <v/>
      </c>
      <c r="Z350" s="47" t="str">
        <f t="shared" si="94"/>
        <v>Cumplido</v>
      </c>
      <c r="AA350" s="8"/>
      <c r="AB350" s="8"/>
      <c r="AC350" s="8"/>
      <c r="AD350" s="8"/>
      <c r="AE350" s="8"/>
      <c r="AF350" s="42">
        <v>45238</v>
      </c>
      <c r="AG350" s="13" t="str">
        <f t="shared" si="95"/>
        <v>CUMPLE</v>
      </c>
      <c r="AH350" s="13" t="str">
        <f t="shared" si="96"/>
        <v>NO CUMPLE</v>
      </c>
      <c r="AI350" s="13" t="str">
        <f t="shared" si="97"/>
        <v>NO CUMPLE</v>
      </c>
      <c r="AJ350" s="13" t="str">
        <f t="shared" si="98"/>
        <v>NO CUMPLE</v>
      </c>
      <c r="AK350" s="13" t="str">
        <f t="shared" si="99"/>
        <v>NO CUMPLE</v>
      </c>
      <c r="AL350" s="13" t="str">
        <f t="shared" si="100"/>
        <v>CUMPLE</v>
      </c>
      <c r="AM350" s="13" t="str">
        <f t="shared" si="101"/>
        <v>NO CUMPLE</v>
      </c>
      <c r="AN350" s="13" t="str">
        <f t="shared" si="102"/>
        <v>NO CUMPLE</v>
      </c>
      <c r="AO350" s="13" t="str">
        <f t="shared" si="103"/>
        <v>NO CUMPLE</v>
      </c>
      <c r="AP350" s="13" t="str">
        <f t="shared" si="104"/>
        <v>NO CUMPLE</v>
      </c>
    </row>
    <row r="351" spans="1:42" ht="15" hidden="1" x14ac:dyDescent="0.25">
      <c r="A351" t="s">
        <v>2534</v>
      </c>
      <c r="B351" t="s">
        <v>32</v>
      </c>
      <c r="C351" t="s">
        <v>60</v>
      </c>
      <c r="D351" t="s">
        <v>58</v>
      </c>
      <c r="E351" t="s">
        <v>193</v>
      </c>
      <c r="F351" t="s">
        <v>432</v>
      </c>
      <c r="G351" t="s">
        <v>59</v>
      </c>
      <c r="H351" t="s">
        <v>78</v>
      </c>
      <c r="I351" t="s">
        <v>27</v>
      </c>
      <c r="J351" t="s">
        <v>28</v>
      </c>
      <c r="K351" t="s">
        <v>48</v>
      </c>
      <c r="L351" t="s">
        <v>274</v>
      </c>
      <c r="M351" t="s">
        <v>2535</v>
      </c>
      <c r="N351" t="s">
        <v>2536</v>
      </c>
      <c r="O351" t="s">
        <v>30</v>
      </c>
      <c r="P351" t="s">
        <v>44</v>
      </c>
      <c r="Q351" t="s">
        <v>45</v>
      </c>
      <c r="R351" t="s">
        <v>2537</v>
      </c>
      <c r="S351" t="s">
        <v>686</v>
      </c>
      <c r="T351" t="s">
        <v>274</v>
      </c>
      <c r="U351" t="s">
        <v>2538</v>
      </c>
      <c r="V351" s="40">
        <v>2.7199074074074074E-3</v>
      </c>
      <c r="W351" s="40">
        <v>3.9467592592592592E-3</v>
      </c>
      <c r="X351" s="40">
        <v>1.2268518518518518E-3</v>
      </c>
      <c r="Y351" s="2" t="str">
        <f t="shared" si="93"/>
        <v/>
      </c>
      <c r="Z351" s="47" t="str">
        <f t="shared" si="94"/>
        <v>Cumplido</v>
      </c>
      <c r="AA351" s="8"/>
      <c r="AB351" s="8"/>
      <c r="AC351" s="8"/>
      <c r="AD351" s="8"/>
      <c r="AE351" s="8"/>
      <c r="AF351" s="42">
        <v>45236</v>
      </c>
      <c r="AG351" s="13" t="str">
        <f t="shared" si="95"/>
        <v>CUMPLE</v>
      </c>
      <c r="AH351" s="13" t="str">
        <f t="shared" si="96"/>
        <v>NO CUMPLE</v>
      </c>
      <c r="AI351" s="13" t="str">
        <f t="shared" si="97"/>
        <v>NO CUMPLE</v>
      </c>
      <c r="AJ351" s="13" t="str">
        <f t="shared" si="98"/>
        <v>NO CUMPLE</v>
      </c>
      <c r="AK351" s="13" t="str">
        <f t="shared" si="99"/>
        <v>NO CUMPLE</v>
      </c>
      <c r="AL351" s="13" t="str">
        <f t="shared" si="100"/>
        <v>CUMPLE</v>
      </c>
      <c r="AM351" s="13" t="str">
        <f t="shared" si="101"/>
        <v>NO CUMPLE</v>
      </c>
      <c r="AN351" s="13" t="str">
        <f t="shared" si="102"/>
        <v>NO CUMPLE</v>
      </c>
      <c r="AO351" s="13" t="str">
        <f t="shared" si="103"/>
        <v>NO CUMPLE</v>
      </c>
      <c r="AP351" s="13" t="str">
        <f t="shared" si="104"/>
        <v>NO CUMPLE</v>
      </c>
    </row>
    <row r="352" spans="1:42" ht="15" hidden="1" x14ac:dyDescent="0.25">
      <c r="A352" t="s">
        <v>2539</v>
      </c>
      <c r="B352" t="s">
        <v>32</v>
      </c>
      <c r="C352" t="s">
        <v>60</v>
      </c>
      <c r="D352" t="s">
        <v>58</v>
      </c>
      <c r="E352" t="s">
        <v>193</v>
      </c>
      <c r="F352" t="s">
        <v>432</v>
      </c>
      <c r="G352" t="s">
        <v>59</v>
      </c>
      <c r="H352" t="s">
        <v>78</v>
      </c>
      <c r="I352" t="s">
        <v>27</v>
      </c>
      <c r="J352" t="s">
        <v>56</v>
      </c>
      <c r="K352" t="s">
        <v>48</v>
      </c>
      <c r="L352" t="s">
        <v>274</v>
      </c>
      <c r="M352" t="s">
        <v>2540</v>
      </c>
      <c r="N352" t="s">
        <v>2541</v>
      </c>
      <c r="O352" t="s">
        <v>30</v>
      </c>
      <c r="P352" t="s">
        <v>44</v>
      </c>
      <c r="Q352" t="s">
        <v>45</v>
      </c>
      <c r="R352" t="s">
        <v>2542</v>
      </c>
      <c r="S352" t="s">
        <v>686</v>
      </c>
      <c r="T352" t="s">
        <v>274</v>
      </c>
      <c r="U352" t="s">
        <v>258</v>
      </c>
      <c r="V352" s="40">
        <v>1.8634259259259261E-3</v>
      </c>
      <c r="W352" s="40">
        <v>4.386574074074074E-3</v>
      </c>
      <c r="X352" s="40">
        <v>2.5231481481481481E-3</v>
      </c>
      <c r="Y352" s="2" t="str">
        <f t="shared" si="93"/>
        <v>Cumplido</v>
      </c>
      <c r="Z352" s="47" t="str">
        <f t="shared" si="94"/>
        <v/>
      </c>
      <c r="AA352" s="8"/>
      <c r="AB352" s="8" t="str">
        <f>IF($H352="1-Crítica",IF($X352&lt;=$AT$5,"Cumplido", "Incumplido"),"")</f>
        <v/>
      </c>
      <c r="AC352" s="8" t="str">
        <f>IF($H352="2-Alta",IF($X352&lt;=$AT$6, "Cumplido", "Incumplido"),"")</f>
        <v>Cumplido</v>
      </c>
      <c r="AD352" s="8" t="str">
        <f>IF($H352="3-Medio",IF($X352&lt;=$AT$7, "Cumplido", "Incumplido"),"")</f>
        <v/>
      </c>
      <c r="AE352" s="8" t="str">
        <f>IF($H352="4-Baja",IF($X352&lt;=$AT$8, "Cumplido", "Incumplido"),"")</f>
        <v/>
      </c>
      <c r="AF352" s="42">
        <v>45240</v>
      </c>
      <c r="AG352" s="13" t="str">
        <f t="shared" si="95"/>
        <v>CUMPLE</v>
      </c>
      <c r="AH352" s="13" t="str">
        <f t="shared" si="96"/>
        <v>NO CUMPLE</v>
      </c>
      <c r="AI352" s="13" t="str">
        <f t="shared" si="97"/>
        <v>NO CUMPLE</v>
      </c>
      <c r="AJ352" s="13" t="str">
        <f t="shared" si="98"/>
        <v>NO CUMPLE</v>
      </c>
      <c r="AK352" s="13" t="str">
        <f t="shared" si="99"/>
        <v>NO CUMPLE</v>
      </c>
      <c r="AL352" s="13" t="str">
        <f t="shared" si="100"/>
        <v>CUMPLE</v>
      </c>
      <c r="AM352" s="13" t="str">
        <f t="shared" si="101"/>
        <v>NO CUMPLE</v>
      </c>
      <c r="AN352" s="13" t="str">
        <f t="shared" si="102"/>
        <v>NO CUMPLE</v>
      </c>
      <c r="AO352" s="13" t="str">
        <f t="shared" si="103"/>
        <v>NO CUMPLE</v>
      </c>
      <c r="AP352" s="13" t="str">
        <f t="shared" si="104"/>
        <v>NO CUMPLE</v>
      </c>
    </row>
    <row r="353" spans="1:42" ht="15" hidden="1" x14ac:dyDescent="0.25">
      <c r="A353" t="s">
        <v>2543</v>
      </c>
      <c r="B353" t="s">
        <v>172</v>
      </c>
      <c r="C353" t="s">
        <v>181</v>
      </c>
      <c r="D353" t="s">
        <v>181</v>
      </c>
      <c r="E353" t="s">
        <v>182</v>
      </c>
      <c r="F353" t="s">
        <v>232</v>
      </c>
      <c r="G353" t="s">
        <v>39</v>
      </c>
      <c r="H353" t="s">
        <v>34</v>
      </c>
      <c r="I353" t="s">
        <v>40</v>
      </c>
      <c r="J353" t="s">
        <v>28</v>
      </c>
      <c r="K353" t="s">
        <v>48</v>
      </c>
      <c r="L353" t="s">
        <v>2544</v>
      </c>
      <c r="M353" t="s">
        <v>2545</v>
      </c>
      <c r="N353" t="s">
        <v>2546</v>
      </c>
      <c r="O353" t="s">
        <v>30</v>
      </c>
      <c r="P353" t="s">
        <v>183</v>
      </c>
      <c r="Q353" t="s">
        <v>184</v>
      </c>
      <c r="R353" t="s">
        <v>2547</v>
      </c>
      <c r="S353" t="s">
        <v>686</v>
      </c>
      <c r="T353" t="s">
        <v>272</v>
      </c>
      <c r="U353" t="s">
        <v>272</v>
      </c>
      <c r="V353" s="40">
        <v>0</v>
      </c>
      <c r="W353" s="40">
        <v>1.0300925925925926E-3</v>
      </c>
      <c r="X353" s="40">
        <v>1.0300925925925926E-3</v>
      </c>
      <c r="Y353" s="2" t="str">
        <f t="shared" si="93"/>
        <v/>
      </c>
      <c r="Z353" s="47" t="str">
        <f t="shared" si="94"/>
        <v>Cumplido</v>
      </c>
      <c r="AA353" s="8"/>
      <c r="AB353" s="8"/>
      <c r="AC353" s="8"/>
      <c r="AD353" s="8"/>
      <c r="AE353" s="8"/>
      <c r="AF353" s="42">
        <v>45237</v>
      </c>
      <c r="AG353" s="13" t="str">
        <f t="shared" si="95"/>
        <v>CUMPLE</v>
      </c>
      <c r="AH353" s="13" t="str">
        <f t="shared" si="96"/>
        <v>NO CUMPLE</v>
      </c>
      <c r="AI353" s="13" t="str">
        <f t="shared" si="97"/>
        <v>NO CUMPLE</v>
      </c>
      <c r="AJ353" s="13" t="str">
        <f t="shared" si="98"/>
        <v>NO CUMPLE</v>
      </c>
      <c r="AK353" s="13" t="str">
        <f t="shared" si="99"/>
        <v>NO CUMPLE</v>
      </c>
      <c r="AL353" s="13" t="str">
        <f t="shared" si="100"/>
        <v>CUMPLE</v>
      </c>
      <c r="AM353" s="13" t="str">
        <f t="shared" si="101"/>
        <v>NO CUMPLE</v>
      </c>
      <c r="AN353" s="13" t="str">
        <f t="shared" si="102"/>
        <v>NO CUMPLE</v>
      </c>
      <c r="AO353" s="13" t="str">
        <f t="shared" si="103"/>
        <v>NO CUMPLE</v>
      </c>
      <c r="AP353" s="13" t="str">
        <f t="shared" si="104"/>
        <v>NO CUMPLE</v>
      </c>
    </row>
    <row r="354" spans="1:42" ht="15" hidden="1" x14ac:dyDescent="0.25">
      <c r="A354" t="s">
        <v>2548</v>
      </c>
      <c r="B354" t="s">
        <v>24</v>
      </c>
      <c r="C354" t="s">
        <v>125</v>
      </c>
      <c r="D354" t="s">
        <v>217</v>
      </c>
      <c r="E354" t="s">
        <v>69</v>
      </c>
      <c r="F354" t="s">
        <v>460</v>
      </c>
      <c r="G354" t="s">
        <v>39</v>
      </c>
      <c r="H354" t="s">
        <v>34</v>
      </c>
      <c r="I354" t="s">
        <v>40</v>
      </c>
      <c r="J354" t="s">
        <v>28</v>
      </c>
      <c r="K354" t="s">
        <v>214</v>
      </c>
      <c r="L354" t="s">
        <v>2549</v>
      </c>
      <c r="M354" t="s">
        <v>2550</v>
      </c>
      <c r="N354" t="s">
        <v>2551</v>
      </c>
      <c r="O354" t="s">
        <v>30</v>
      </c>
      <c r="P354" t="s">
        <v>36</v>
      </c>
      <c r="Q354" t="s">
        <v>70</v>
      </c>
      <c r="R354" t="s">
        <v>2552</v>
      </c>
      <c r="S354" t="s">
        <v>686</v>
      </c>
      <c r="T354" t="s">
        <v>2553</v>
      </c>
      <c r="U354" t="s">
        <v>2554</v>
      </c>
      <c r="V354" s="40">
        <v>3.7326388888888888E-2</v>
      </c>
      <c r="W354" s="40">
        <v>0.11090277777777778</v>
      </c>
      <c r="X354" s="40">
        <v>7.3576388888888886E-2</v>
      </c>
      <c r="Y354" s="2" t="str">
        <f t="shared" si="93"/>
        <v/>
      </c>
      <c r="Z354" s="47" t="str">
        <f t="shared" si="94"/>
        <v>Cumplido</v>
      </c>
      <c r="AA354" s="8"/>
      <c r="AB354" s="8"/>
      <c r="AC354" s="8"/>
      <c r="AD354" s="8"/>
      <c r="AE354" s="8"/>
      <c r="AF354" s="42">
        <v>45238</v>
      </c>
      <c r="AG354" s="13" t="str">
        <f t="shared" si="95"/>
        <v>NO CUMPLE</v>
      </c>
      <c r="AH354" s="13" t="str">
        <f t="shared" si="96"/>
        <v>CUMPLE</v>
      </c>
      <c r="AI354" s="13" t="str">
        <f t="shared" si="97"/>
        <v>NO CUMPLE</v>
      </c>
      <c r="AJ354" s="13" t="str">
        <f t="shared" si="98"/>
        <v>NO CUMPLE</v>
      </c>
      <c r="AK354" s="13" t="str">
        <f t="shared" si="99"/>
        <v>NO CUMPLE</v>
      </c>
      <c r="AL354" s="13" t="str">
        <f t="shared" si="100"/>
        <v>NO CUMPLE</v>
      </c>
      <c r="AM354" s="13" t="str">
        <f t="shared" si="101"/>
        <v>CUMPLE</v>
      </c>
      <c r="AN354" s="13" t="str">
        <f t="shared" si="102"/>
        <v>NO CUMPLE</v>
      </c>
      <c r="AO354" s="13" t="str">
        <f t="shared" si="103"/>
        <v>NO CUMPLE</v>
      </c>
      <c r="AP354" s="13" t="str">
        <f t="shared" si="104"/>
        <v>NO CUMPLE</v>
      </c>
    </row>
    <row r="355" spans="1:42" ht="15" hidden="1" x14ac:dyDescent="0.25">
      <c r="A355" t="s">
        <v>2555</v>
      </c>
      <c r="B355" t="s">
        <v>67</v>
      </c>
      <c r="C355" t="s">
        <v>124</v>
      </c>
      <c r="D355" t="s">
        <v>72</v>
      </c>
      <c r="E355" t="s">
        <v>101</v>
      </c>
      <c r="F355" t="s">
        <v>147</v>
      </c>
      <c r="G355" t="s">
        <v>39</v>
      </c>
      <c r="H355" t="s">
        <v>34</v>
      </c>
      <c r="I355" t="s">
        <v>40</v>
      </c>
      <c r="J355" t="s">
        <v>28</v>
      </c>
      <c r="K355" t="s">
        <v>171</v>
      </c>
      <c r="L355" t="s">
        <v>2556</v>
      </c>
      <c r="M355" t="s">
        <v>2557</v>
      </c>
      <c r="N355" t="s">
        <v>2558</v>
      </c>
      <c r="O355" t="s">
        <v>30</v>
      </c>
      <c r="P355" t="s">
        <v>36</v>
      </c>
      <c r="Q355" t="s">
        <v>54</v>
      </c>
      <c r="R355" t="s">
        <v>2559</v>
      </c>
      <c r="S355" t="s">
        <v>678</v>
      </c>
      <c r="T355" t="s">
        <v>2560</v>
      </c>
      <c r="U355" t="s">
        <v>2561</v>
      </c>
      <c r="V355" s="40">
        <v>8.6689814814814806E-3</v>
      </c>
      <c r="W355" s="40">
        <v>1.0185185185185184E-2</v>
      </c>
      <c r="X355" s="40">
        <v>1.5162037037037036E-3</v>
      </c>
      <c r="Y355" s="2" t="str">
        <f t="shared" si="93"/>
        <v/>
      </c>
      <c r="Z355" s="47" t="str">
        <f t="shared" si="94"/>
        <v>Cumplido</v>
      </c>
      <c r="AA355" s="8"/>
      <c r="AB355" s="8"/>
      <c r="AC355" s="8"/>
      <c r="AD355" s="8"/>
      <c r="AE355" s="8"/>
      <c r="AF355" s="42">
        <v>45236</v>
      </c>
      <c r="AG355" s="13" t="str">
        <f t="shared" si="95"/>
        <v>CUMPLE</v>
      </c>
      <c r="AH355" s="13" t="str">
        <f t="shared" si="96"/>
        <v>NO CUMPLE</v>
      </c>
      <c r="AI355" s="13" t="str">
        <f t="shared" si="97"/>
        <v>NO CUMPLE</v>
      </c>
      <c r="AJ355" s="13" t="str">
        <f t="shared" si="98"/>
        <v>NO CUMPLE</v>
      </c>
      <c r="AK355" s="13" t="str">
        <f t="shared" si="99"/>
        <v>NO CUMPLE</v>
      </c>
      <c r="AL355" s="13" t="str">
        <f t="shared" si="100"/>
        <v>CUMPLE</v>
      </c>
      <c r="AM355" s="13" t="str">
        <f t="shared" si="101"/>
        <v>NO CUMPLE</v>
      </c>
      <c r="AN355" s="13" t="str">
        <f t="shared" si="102"/>
        <v>NO CUMPLE</v>
      </c>
      <c r="AO355" s="13" t="str">
        <f t="shared" si="103"/>
        <v>NO CUMPLE</v>
      </c>
      <c r="AP355" s="13" t="str">
        <f t="shared" si="104"/>
        <v>NO CUMPLE</v>
      </c>
    </row>
    <row r="356" spans="1:42" ht="15" hidden="1" x14ac:dyDescent="0.25">
      <c r="A356" t="s">
        <v>2562</v>
      </c>
      <c r="B356" t="s">
        <v>32</v>
      </c>
      <c r="C356" t="s">
        <v>51</v>
      </c>
      <c r="D356" t="s">
        <v>217</v>
      </c>
      <c r="E356" t="s">
        <v>193</v>
      </c>
      <c r="F356" t="s">
        <v>311</v>
      </c>
      <c r="G356" t="s">
        <v>25</v>
      </c>
      <c r="H356" t="s">
        <v>26</v>
      </c>
      <c r="I356" t="s">
        <v>35</v>
      </c>
      <c r="J356" t="s">
        <v>28</v>
      </c>
      <c r="K356" t="s">
        <v>245</v>
      </c>
      <c r="L356" t="s">
        <v>2563</v>
      </c>
      <c r="M356" t="s">
        <v>2564</v>
      </c>
      <c r="N356" t="s">
        <v>2565</v>
      </c>
      <c r="O356" t="s">
        <v>30</v>
      </c>
      <c r="P356" t="s">
        <v>31</v>
      </c>
      <c r="Q356" t="s">
        <v>24</v>
      </c>
      <c r="R356" t="s">
        <v>2566</v>
      </c>
      <c r="S356" t="s">
        <v>686</v>
      </c>
      <c r="T356" t="s">
        <v>2567</v>
      </c>
      <c r="U356" t="s">
        <v>159</v>
      </c>
      <c r="V356" s="40">
        <v>3.6319444444444439E-2</v>
      </c>
      <c r="W356" s="40">
        <v>4.7037037037037037E-2</v>
      </c>
      <c r="X356" s="40">
        <v>1.0717592592592593E-2</v>
      </c>
      <c r="Y356" s="2" t="str">
        <f t="shared" si="93"/>
        <v/>
      </c>
      <c r="Z356" s="47" t="str">
        <f t="shared" si="94"/>
        <v>Cumplido</v>
      </c>
      <c r="AA356" s="8"/>
      <c r="AB356" s="8"/>
      <c r="AC356" s="8"/>
      <c r="AD356" s="8"/>
      <c r="AE356" s="8"/>
      <c r="AF356" s="42">
        <v>45238</v>
      </c>
      <c r="AG356" s="13" t="str">
        <f t="shared" si="95"/>
        <v>CUMPLE</v>
      </c>
      <c r="AH356" s="13" t="str">
        <f t="shared" si="96"/>
        <v>NO CUMPLE</v>
      </c>
      <c r="AI356" s="13" t="str">
        <f t="shared" si="97"/>
        <v>NO CUMPLE</v>
      </c>
      <c r="AJ356" s="13" t="str">
        <f t="shared" si="98"/>
        <v>NO CUMPLE</v>
      </c>
      <c r="AK356" s="13" t="str">
        <f t="shared" si="99"/>
        <v>NO CUMPLE</v>
      </c>
      <c r="AL356" s="13" t="str">
        <f t="shared" si="100"/>
        <v>NO CUMPLE</v>
      </c>
      <c r="AM356" s="13" t="str">
        <f t="shared" si="101"/>
        <v>CUMPLE</v>
      </c>
      <c r="AN356" s="13" t="str">
        <f t="shared" si="102"/>
        <v>NO CUMPLE</v>
      </c>
      <c r="AO356" s="13" t="str">
        <f t="shared" si="103"/>
        <v>NO CUMPLE</v>
      </c>
      <c r="AP356" s="13" t="str">
        <f t="shared" si="104"/>
        <v>NO CUMPLE</v>
      </c>
    </row>
    <row r="357" spans="1:42" ht="15" hidden="1" x14ac:dyDescent="0.25">
      <c r="A357" t="s">
        <v>2568</v>
      </c>
      <c r="B357" t="s">
        <v>117</v>
      </c>
      <c r="C357" t="s">
        <v>72</v>
      </c>
      <c r="D357" t="s">
        <v>58</v>
      </c>
      <c r="E357" t="s">
        <v>320</v>
      </c>
      <c r="F357" t="s">
        <v>321</v>
      </c>
      <c r="G357" t="s">
        <v>39</v>
      </c>
      <c r="H357" t="s">
        <v>34</v>
      </c>
      <c r="I357" t="s">
        <v>40</v>
      </c>
      <c r="J357" t="s">
        <v>28</v>
      </c>
      <c r="K357" t="s">
        <v>215</v>
      </c>
      <c r="L357" t="s">
        <v>131</v>
      </c>
      <c r="M357" t="s">
        <v>2569</v>
      </c>
      <c r="N357" t="s">
        <v>2570</v>
      </c>
      <c r="O357" t="s">
        <v>30</v>
      </c>
      <c r="P357" t="s">
        <v>36</v>
      </c>
      <c r="Q357" t="s">
        <v>94</v>
      </c>
      <c r="R357" t="s">
        <v>2571</v>
      </c>
      <c r="S357" t="s">
        <v>686</v>
      </c>
      <c r="T357" t="s">
        <v>131</v>
      </c>
      <c r="U357" t="s">
        <v>157</v>
      </c>
      <c r="V357" s="40">
        <v>0</v>
      </c>
      <c r="W357" s="40">
        <v>0</v>
      </c>
      <c r="X357" s="40">
        <v>0</v>
      </c>
      <c r="Y357" s="2" t="str">
        <f t="shared" si="93"/>
        <v/>
      </c>
      <c r="Z357" s="47" t="str">
        <f t="shared" si="94"/>
        <v>Cumplido</v>
      </c>
      <c r="AA357" s="8"/>
      <c r="AB357" s="8"/>
      <c r="AC357" s="8"/>
      <c r="AD357" s="8"/>
      <c r="AE357" s="8"/>
      <c r="AF357" s="42">
        <v>45236</v>
      </c>
      <c r="AG357" s="13" t="str">
        <f t="shared" si="95"/>
        <v>CUMPLE</v>
      </c>
      <c r="AH357" s="13" t="str">
        <f t="shared" si="96"/>
        <v>NO CUMPLE</v>
      </c>
      <c r="AI357" s="13" t="str">
        <f t="shared" si="97"/>
        <v>NO CUMPLE</v>
      </c>
      <c r="AJ357" s="13" t="str">
        <f t="shared" si="98"/>
        <v>NO CUMPLE</v>
      </c>
      <c r="AK357" s="13" t="str">
        <f t="shared" si="99"/>
        <v>NO CUMPLE</v>
      </c>
      <c r="AL357" s="13" t="str">
        <f t="shared" si="100"/>
        <v>CUMPLE</v>
      </c>
      <c r="AM357" s="13" t="str">
        <f t="shared" si="101"/>
        <v>NO CUMPLE</v>
      </c>
      <c r="AN357" s="13" t="str">
        <f t="shared" si="102"/>
        <v>NO CUMPLE</v>
      </c>
      <c r="AO357" s="13" t="str">
        <f t="shared" si="103"/>
        <v>NO CUMPLE</v>
      </c>
      <c r="AP357" s="13" t="str">
        <f t="shared" si="104"/>
        <v>NO CUMPLE</v>
      </c>
    </row>
    <row r="358" spans="1:42" ht="15" hidden="1" x14ac:dyDescent="0.25">
      <c r="A358" t="s">
        <v>2572</v>
      </c>
      <c r="B358" t="s">
        <v>117</v>
      </c>
      <c r="C358" t="s">
        <v>72</v>
      </c>
      <c r="D358" t="s">
        <v>58</v>
      </c>
      <c r="E358" t="s">
        <v>320</v>
      </c>
      <c r="F358" t="s">
        <v>321</v>
      </c>
      <c r="G358" t="s">
        <v>39</v>
      </c>
      <c r="H358" t="s">
        <v>34</v>
      </c>
      <c r="I358" t="s">
        <v>40</v>
      </c>
      <c r="J358" t="s">
        <v>28</v>
      </c>
      <c r="K358" t="s">
        <v>215</v>
      </c>
      <c r="L358" t="s">
        <v>136</v>
      </c>
      <c r="M358" t="s">
        <v>2573</v>
      </c>
      <c r="N358" t="s">
        <v>2574</v>
      </c>
      <c r="O358" t="s">
        <v>30</v>
      </c>
      <c r="P358" t="s">
        <v>36</v>
      </c>
      <c r="Q358" t="s">
        <v>94</v>
      </c>
      <c r="R358" t="s">
        <v>2575</v>
      </c>
      <c r="S358" t="s">
        <v>686</v>
      </c>
      <c r="T358" t="s">
        <v>136</v>
      </c>
      <c r="U358" t="s">
        <v>157</v>
      </c>
      <c r="V358" s="40">
        <v>0</v>
      </c>
      <c r="W358" s="40">
        <v>0</v>
      </c>
      <c r="X358" s="40">
        <v>0</v>
      </c>
      <c r="Y358" s="2" t="str">
        <f t="shared" si="93"/>
        <v/>
      </c>
      <c r="Z358" s="47" t="str">
        <f t="shared" si="94"/>
        <v>Cumplido</v>
      </c>
      <c r="AA358" s="8"/>
      <c r="AB358" s="8"/>
      <c r="AC358" s="8"/>
      <c r="AD358" s="8"/>
      <c r="AE358" s="8"/>
      <c r="AF358" s="42">
        <v>45236</v>
      </c>
      <c r="AG358" s="13" t="str">
        <f t="shared" si="95"/>
        <v>CUMPLE</v>
      </c>
      <c r="AH358" s="13" t="str">
        <f t="shared" si="96"/>
        <v>NO CUMPLE</v>
      </c>
      <c r="AI358" s="13" t="str">
        <f t="shared" si="97"/>
        <v>NO CUMPLE</v>
      </c>
      <c r="AJ358" s="13" t="str">
        <f t="shared" si="98"/>
        <v>NO CUMPLE</v>
      </c>
      <c r="AK358" s="13" t="str">
        <f t="shared" si="99"/>
        <v>NO CUMPLE</v>
      </c>
      <c r="AL358" s="13" t="str">
        <f t="shared" si="100"/>
        <v>CUMPLE</v>
      </c>
      <c r="AM358" s="13" t="str">
        <f t="shared" si="101"/>
        <v>NO CUMPLE</v>
      </c>
      <c r="AN358" s="13" t="str">
        <f t="shared" si="102"/>
        <v>NO CUMPLE</v>
      </c>
      <c r="AO358" s="13" t="str">
        <f t="shared" si="103"/>
        <v>NO CUMPLE</v>
      </c>
      <c r="AP358" s="13" t="str">
        <f t="shared" si="104"/>
        <v>NO CUMPLE</v>
      </c>
    </row>
    <row r="359" spans="1:42" ht="15" hidden="1" x14ac:dyDescent="0.25">
      <c r="A359" t="s">
        <v>2576</v>
      </c>
      <c r="B359" t="s">
        <v>24</v>
      </c>
      <c r="C359" t="s">
        <v>123</v>
      </c>
      <c r="D359" t="s">
        <v>33</v>
      </c>
      <c r="E359" t="s">
        <v>187</v>
      </c>
      <c r="F359" t="s">
        <v>374</v>
      </c>
      <c r="G359" t="s">
        <v>39</v>
      </c>
      <c r="H359" t="s">
        <v>34</v>
      </c>
      <c r="I359" t="s">
        <v>40</v>
      </c>
      <c r="J359" t="s">
        <v>28</v>
      </c>
      <c r="K359" t="s">
        <v>171</v>
      </c>
      <c r="L359" t="s">
        <v>2577</v>
      </c>
      <c r="M359" t="s">
        <v>2578</v>
      </c>
      <c r="N359" t="s">
        <v>2579</v>
      </c>
      <c r="O359" t="s">
        <v>30</v>
      </c>
      <c r="P359" t="s">
        <v>44</v>
      </c>
      <c r="Q359" t="s">
        <v>45</v>
      </c>
      <c r="R359" t="s">
        <v>2580</v>
      </c>
      <c r="S359" t="s">
        <v>686</v>
      </c>
      <c r="T359" t="s">
        <v>2581</v>
      </c>
      <c r="U359" t="s">
        <v>2582</v>
      </c>
      <c r="V359" s="40">
        <v>0.28454861111111113</v>
      </c>
      <c r="W359" s="40">
        <v>0.38747685185185188</v>
      </c>
      <c r="X359" s="40">
        <v>0.10292824074074074</v>
      </c>
      <c r="Y359" s="2" t="str">
        <f t="shared" si="93"/>
        <v/>
      </c>
      <c r="Z359" s="47" t="str">
        <f t="shared" si="94"/>
        <v>Cumplido</v>
      </c>
      <c r="AA359" s="8"/>
      <c r="AB359" s="8"/>
      <c r="AC359" s="8"/>
      <c r="AD359" s="8"/>
      <c r="AE359" s="8"/>
      <c r="AF359" s="42">
        <v>45236</v>
      </c>
      <c r="AG359" s="13" t="str">
        <f t="shared" si="95"/>
        <v>NO CUMPLE</v>
      </c>
      <c r="AH359" s="13" t="str">
        <f t="shared" si="96"/>
        <v>CUMPLE</v>
      </c>
      <c r="AI359" s="13" t="str">
        <f t="shared" si="97"/>
        <v>NO CUMPLE</v>
      </c>
      <c r="AJ359" s="13" t="str">
        <f t="shared" si="98"/>
        <v>NO CUMPLE</v>
      </c>
      <c r="AK359" s="13" t="str">
        <f t="shared" si="99"/>
        <v>NO CUMPLE</v>
      </c>
      <c r="AL359" s="13" t="str">
        <f t="shared" si="100"/>
        <v>NO CUMPLE</v>
      </c>
      <c r="AM359" s="13" t="str">
        <f t="shared" si="101"/>
        <v>NO CUMPLE</v>
      </c>
      <c r="AN359" s="13" t="str">
        <f t="shared" si="102"/>
        <v>NO CUMPLE</v>
      </c>
      <c r="AO359" s="13" t="str">
        <f t="shared" si="103"/>
        <v>CUMPLE</v>
      </c>
      <c r="AP359" s="13" t="str">
        <f t="shared" si="104"/>
        <v>NO CUMPLE</v>
      </c>
    </row>
    <row r="360" spans="1:42" ht="15" hidden="1" x14ac:dyDescent="0.25">
      <c r="A360" t="s">
        <v>2583</v>
      </c>
      <c r="B360" t="s">
        <v>24</v>
      </c>
      <c r="C360" t="s">
        <v>128</v>
      </c>
      <c r="D360" t="s">
        <v>217</v>
      </c>
      <c r="E360" t="s">
        <v>68</v>
      </c>
      <c r="F360" t="s">
        <v>374</v>
      </c>
      <c r="G360" t="s">
        <v>39</v>
      </c>
      <c r="H360" t="s">
        <v>34</v>
      </c>
      <c r="I360" t="s">
        <v>40</v>
      </c>
      <c r="J360" t="s">
        <v>28</v>
      </c>
      <c r="K360" t="s">
        <v>552</v>
      </c>
      <c r="L360" t="s">
        <v>2584</v>
      </c>
      <c r="M360" t="s">
        <v>2585</v>
      </c>
      <c r="N360" t="s">
        <v>2586</v>
      </c>
      <c r="O360" t="s">
        <v>30</v>
      </c>
      <c r="P360" t="s">
        <v>44</v>
      </c>
      <c r="Q360" t="s">
        <v>45</v>
      </c>
      <c r="R360" t="s">
        <v>2587</v>
      </c>
      <c r="S360" t="s">
        <v>686</v>
      </c>
      <c r="T360" t="s">
        <v>2588</v>
      </c>
      <c r="U360" t="s">
        <v>545</v>
      </c>
      <c r="V360" s="40">
        <v>0.18967592592592594</v>
      </c>
      <c r="W360" s="40">
        <v>0.21289351851851854</v>
      </c>
      <c r="X360" s="40">
        <v>2.3217592592592592E-2</v>
      </c>
      <c r="Y360" s="2" t="str">
        <f t="shared" si="93"/>
        <v/>
      </c>
      <c r="Z360" s="47" t="str">
        <f t="shared" si="94"/>
        <v>Cumplido</v>
      </c>
      <c r="AA360" s="8"/>
      <c r="AB360" s="8"/>
      <c r="AC360" s="8"/>
      <c r="AD360" s="8"/>
      <c r="AE360" s="8"/>
      <c r="AF360" s="42">
        <v>45236</v>
      </c>
      <c r="AG360" s="13" t="str">
        <f t="shared" si="95"/>
        <v>CUMPLE</v>
      </c>
      <c r="AH360" s="13" t="str">
        <f t="shared" si="96"/>
        <v>NO CUMPLE</v>
      </c>
      <c r="AI360" s="13" t="str">
        <f t="shared" si="97"/>
        <v>NO CUMPLE</v>
      </c>
      <c r="AJ360" s="13" t="str">
        <f t="shared" si="98"/>
        <v>NO CUMPLE</v>
      </c>
      <c r="AK360" s="13" t="str">
        <f t="shared" si="99"/>
        <v>NO CUMPLE</v>
      </c>
      <c r="AL360" s="13" t="str">
        <f t="shared" si="100"/>
        <v>NO CUMPLE</v>
      </c>
      <c r="AM360" s="13" t="str">
        <f t="shared" si="101"/>
        <v>NO CUMPLE</v>
      </c>
      <c r="AN360" s="13" t="str">
        <f t="shared" si="102"/>
        <v>CUMPLE</v>
      </c>
      <c r="AO360" s="13" t="str">
        <f t="shared" si="103"/>
        <v>NO CUMPLE</v>
      </c>
      <c r="AP360" s="13" t="str">
        <f t="shared" si="104"/>
        <v>NO CUMPLE</v>
      </c>
    </row>
    <row r="361" spans="1:42" ht="15" hidden="1" x14ac:dyDescent="0.25">
      <c r="A361" t="s">
        <v>2589</v>
      </c>
      <c r="B361" t="s">
        <v>38</v>
      </c>
      <c r="C361" t="s">
        <v>176</v>
      </c>
      <c r="D361" t="s">
        <v>126</v>
      </c>
      <c r="E361" t="s">
        <v>180</v>
      </c>
      <c r="F361" t="s">
        <v>524</v>
      </c>
      <c r="G361" t="s">
        <v>59</v>
      </c>
      <c r="H361" t="s">
        <v>26</v>
      </c>
      <c r="I361" t="s">
        <v>35</v>
      </c>
      <c r="J361" t="s">
        <v>28</v>
      </c>
      <c r="K361" t="s">
        <v>53</v>
      </c>
      <c r="L361" t="s">
        <v>2590</v>
      </c>
      <c r="M361" t="s">
        <v>2591</v>
      </c>
      <c r="N361" t="s">
        <v>2592</v>
      </c>
      <c r="O361" t="s">
        <v>30</v>
      </c>
      <c r="P361" t="s">
        <v>263</v>
      </c>
      <c r="Q361" t="s">
        <v>264</v>
      </c>
      <c r="R361" t="s">
        <v>2593</v>
      </c>
      <c r="S361" t="s">
        <v>686</v>
      </c>
      <c r="T361" t="s">
        <v>2594</v>
      </c>
      <c r="U361" t="s">
        <v>2595</v>
      </c>
      <c r="V361" s="40">
        <v>8.3333333333333339E-4</v>
      </c>
      <c r="W361" s="40">
        <v>3.3101851851851851E-3</v>
      </c>
      <c r="X361" s="40">
        <v>2.4768518518518516E-3</v>
      </c>
      <c r="Y361" s="2" t="str">
        <f t="shared" si="93"/>
        <v/>
      </c>
      <c r="Z361" s="47" t="str">
        <f t="shared" si="94"/>
        <v>Cumplido</v>
      </c>
      <c r="AA361" s="8"/>
      <c r="AB361" s="8"/>
      <c r="AC361" s="8"/>
      <c r="AD361" s="8"/>
      <c r="AE361" s="8"/>
      <c r="AF361" s="42">
        <v>45237</v>
      </c>
      <c r="AG361" s="13" t="str">
        <f t="shared" si="95"/>
        <v>CUMPLE</v>
      </c>
      <c r="AH361" s="13" t="str">
        <f t="shared" si="96"/>
        <v>NO CUMPLE</v>
      </c>
      <c r="AI361" s="13" t="str">
        <f t="shared" si="97"/>
        <v>NO CUMPLE</v>
      </c>
      <c r="AJ361" s="13" t="str">
        <f t="shared" si="98"/>
        <v>NO CUMPLE</v>
      </c>
      <c r="AK361" s="13" t="str">
        <f t="shared" si="99"/>
        <v>NO CUMPLE</v>
      </c>
      <c r="AL361" s="13" t="str">
        <f t="shared" si="100"/>
        <v>CUMPLE</v>
      </c>
      <c r="AM361" s="13" t="str">
        <f t="shared" si="101"/>
        <v>NO CUMPLE</v>
      </c>
      <c r="AN361" s="13" t="str">
        <f t="shared" si="102"/>
        <v>NO CUMPLE</v>
      </c>
      <c r="AO361" s="13" t="str">
        <f t="shared" si="103"/>
        <v>NO CUMPLE</v>
      </c>
      <c r="AP361" s="13" t="str">
        <f t="shared" si="104"/>
        <v>NO CUMPLE</v>
      </c>
    </row>
    <row r="362" spans="1:42" ht="15" hidden="1" x14ac:dyDescent="0.25">
      <c r="A362" t="s">
        <v>2596</v>
      </c>
      <c r="B362" t="s">
        <v>24</v>
      </c>
      <c r="C362" t="s">
        <v>129</v>
      </c>
      <c r="D362" t="s">
        <v>33</v>
      </c>
      <c r="E362" t="s">
        <v>83</v>
      </c>
      <c r="F362" t="s">
        <v>374</v>
      </c>
      <c r="G362" t="s">
        <v>39</v>
      </c>
      <c r="H362" t="s">
        <v>34</v>
      </c>
      <c r="I362" t="s">
        <v>40</v>
      </c>
      <c r="J362" t="s">
        <v>28</v>
      </c>
      <c r="K362" t="s">
        <v>171</v>
      </c>
      <c r="L362" t="s">
        <v>2597</v>
      </c>
      <c r="M362" t="s">
        <v>2598</v>
      </c>
      <c r="N362" t="s">
        <v>2599</v>
      </c>
      <c r="O362" t="s">
        <v>30</v>
      </c>
      <c r="P362" t="s">
        <v>44</v>
      </c>
      <c r="Q362" t="s">
        <v>45</v>
      </c>
      <c r="R362" t="s">
        <v>2600</v>
      </c>
      <c r="S362" t="s">
        <v>2148</v>
      </c>
      <c r="T362" t="s">
        <v>2601</v>
      </c>
      <c r="U362" t="s">
        <v>2602</v>
      </c>
      <c r="V362" s="40">
        <v>0.65575231481481489</v>
      </c>
      <c r="W362" s="40">
        <v>0.98753472222222216</v>
      </c>
      <c r="X362" s="40">
        <v>0.33178240740740739</v>
      </c>
      <c r="Y362" s="2" t="str">
        <f t="shared" si="93"/>
        <v/>
      </c>
      <c r="Z362" s="47" t="str">
        <f t="shared" si="94"/>
        <v>Cumplido</v>
      </c>
      <c r="AA362" s="8"/>
      <c r="AB362" s="8"/>
      <c r="AC362" s="8"/>
      <c r="AD362" s="8"/>
      <c r="AE362" s="8"/>
      <c r="AF362" s="42">
        <v>45236</v>
      </c>
      <c r="AG362" s="13" t="str">
        <f t="shared" si="95"/>
        <v>NO CUMPLE</v>
      </c>
      <c r="AH362" s="13" t="str">
        <f t="shared" si="96"/>
        <v>NO CUMPLE</v>
      </c>
      <c r="AI362" s="13" t="str">
        <f t="shared" si="97"/>
        <v>CUMPLE</v>
      </c>
      <c r="AJ362" s="13" t="str">
        <f t="shared" si="98"/>
        <v>NO CUMPLE</v>
      </c>
      <c r="AK362" s="13" t="str">
        <f t="shared" si="99"/>
        <v>NO CUMPLE</v>
      </c>
      <c r="AL362" s="13" t="str">
        <f t="shared" si="100"/>
        <v>NO CUMPLE</v>
      </c>
      <c r="AM362" s="13" t="str">
        <f t="shared" si="101"/>
        <v>NO CUMPLE</v>
      </c>
      <c r="AN362" s="13" t="str">
        <f t="shared" si="102"/>
        <v>NO CUMPLE</v>
      </c>
      <c r="AO362" s="13" t="str">
        <f t="shared" si="103"/>
        <v>CUMPLE</v>
      </c>
      <c r="AP362" s="13" t="str">
        <f t="shared" si="104"/>
        <v>NO CUMPLE</v>
      </c>
    </row>
    <row r="363" spans="1:42" ht="15" hidden="1" x14ac:dyDescent="0.25">
      <c r="A363" t="s">
        <v>2603</v>
      </c>
      <c r="B363" t="s">
        <v>32</v>
      </c>
      <c r="C363" t="s">
        <v>51</v>
      </c>
      <c r="D363" t="s">
        <v>217</v>
      </c>
      <c r="E363" t="s">
        <v>276</v>
      </c>
      <c r="F363" t="s">
        <v>409</v>
      </c>
      <c r="G363" t="s">
        <v>25</v>
      </c>
      <c r="H363" t="s">
        <v>26</v>
      </c>
      <c r="I363" t="s">
        <v>35</v>
      </c>
      <c r="J363" t="s">
        <v>28</v>
      </c>
      <c r="K363" t="s">
        <v>48</v>
      </c>
      <c r="L363" t="s">
        <v>336</v>
      </c>
      <c r="M363" t="s">
        <v>2604</v>
      </c>
      <c r="N363" t="s">
        <v>2605</v>
      </c>
      <c r="O363" t="s">
        <v>30</v>
      </c>
      <c r="P363" t="s">
        <v>31</v>
      </c>
      <c r="Q363" t="s">
        <v>24</v>
      </c>
      <c r="R363" t="s">
        <v>2606</v>
      </c>
      <c r="S363" t="s">
        <v>686</v>
      </c>
      <c r="T363" t="s">
        <v>2607</v>
      </c>
      <c r="U363"/>
      <c r="V363" s="40">
        <v>0</v>
      </c>
      <c r="W363" s="40">
        <v>3.6689814814814814E-3</v>
      </c>
      <c r="X363" s="40">
        <v>3.6689814814814814E-3</v>
      </c>
      <c r="Y363" s="2" t="str">
        <f t="shared" si="93"/>
        <v/>
      </c>
      <c r="Z363" s="47" t="str">
        <f t="shared" si="94"/>
        <v>Cumplido</v>
      </c>
      <c r="AA363" s="8"/>
      <c r="AB363" s="8"/>
      <c r="AC363" s="8"/>
      <c r="AD363" s="8"/>
      <c r="AE363" s="8"/>
      <c r="AF363" s="42">
        <v>45237</v>
      </c>
      <c r="AG363" s="13" t="str">
        <f t="shared" si="95"/>
        <v>CUMPLE</v>
      </c>
      <c r="AH363" s="13" t="str">
        <f t="shared" si="96"/>
        <v>NO CUMPLE</v>
      </c>
      <c r="AI363" s="13" t="str">
        <f t="shared" si="97"/>
        <v>NO CUMPLE</v>
      </c>
      <c r="AJ363" s="13" t="str">
        <f t="shared" si="98"/>
        <v>NO CUMPLE</v>
      </c>
      <c r="AK363" s="13" t="str">
        <f t="shared" si="99"/>
        <v>NO CUMPLE</v>
      </c>
      <c r="AL363" s="13" t="str">
        <f t="shared" si="100"/>
        <v>CUMPLE</v>
      </c>
      <c r="AM363" s="13" t="str">
        <f t="shared" si="101"/>
        <v>NO CUMPLE</v>
      </c>
      <c r="AN363" s="13" t="str">
        <f t="shared" si="102"/>
        <v>NO CUMPLE</v>
      </c>
      <c r="AO363" s="13" t="str">
        <f t="shared" si="103"/>
        <v>NO CUMPLE</v>
      </c>
      <c r="AP363" s="13" t="str">
        <f t="shared" si="104"/>
        <v>NO CUMPLE</v>
      </c>
    </row>
    <row r="364" spans="1:42" ht="15" hidden="1" x14ac:dyDescent="0.25">
      <c r="A364" t="s">
        <v>2608</v>
      </c>
      <c r="B364" t="s">
        <v>62</v>
      </c>
      <c r="C364" t="s">
        <v>128</v>
      </c>
      <c r="D364" t="s">
        <v>309</v>
      </c>
      <c r="E364" t="s">
        <v>66</v>
      </c>
      <c r="F364" t="s">
        <v>140</v>
      </c>
      <c r="G364" t="s">
        <v>64</v>
      </c>
      <c r="H364" t="s">
        <v>34</v>
      </c>
      <c r="I364" t="s">
        <v>40</v>
      </c>
      <c r="J364" t="s">
        <v>56</v>
      </c>
      <c r="K364" t="s">
        <v>48</v>
      </c>
      <c r="L364" t="s">
        <v>622</v>
      </c>
      <c r="M364" t="s">
        <v>2609</v>
      </c>
      <c r="N364" t="s">
        <v>2609</v>
      </c>
      <c r="O364" t="s">
        <v>30</v>
      </c>
      <c r="P364" t="s">
        <v>36</v>
      </c>
      <c r="Q364" t="s">
        <v>54</v>
      </c>
      <c r="R364" t="s">
        <v>2610</v>
      </c>
      <c r="S364" t="s">
        <v>678</v>
      </c>
      <c r="T364" t="s">
        <v>637</v>
      </c>
      <c r="U364" t="s">
        <v>2611</v>
      </c>
      <c r="V364" s="40">
        <v>9.116898148148149E-2</v>
      </c>
      <c r="W364" s="40">
        <v>9.4444444444444442E-2</v>
      </c>
      <c r="X364" s="40">
        <v>3.2754629629629631E-3</v>
      </c>
      <c r="Y364" s="2" t="str">
        <f t="shared" si="93"/>
        <v>Cumplido</v>
      </c>
      <c r="Z364" s="47" t="str">
        <f t="shared" si="94"/>
        <v/>
      </c>
      <c r="AA364" s="8"/>
      <c r="AB364" s="8" t="str">
        <f t="shared" ref="AB364:AB365" si="110">IF($H364="1-Crítica",IF($X364&lt;=$AT$5,"Cumplido", "Incumplido"),"")</f>
        <v/>
      </c>
      <c r="AC364" s="8" t="str">
        <f t="shared" ref="AC364:AC365" si="111">IF($H364="2-Alta",IF($X364&lt;=$AT$6, "Cumplido", "Incumplido"),"")</f>
        <v/>
      </c>
      <c r="AD364" s="8" t="str">
        <f t="shared" ref="AD364:AD365" si="112">IF($H364="3-Medio",IF($X364&lt;=$AT$7, "Cumplido", "Incumplido"),"")</f>
        <v/>
      </c>
      <c r="AE364" s="8" t="str">
        <f t="shared" ref="AE364:AE365" si="113">IF($H364="4-Baja",IF($X364&lt;=$AT$8, "Cumplido", "Incumplido"),"")</f>
        <v>Cumplido</v>
      </c>
      <c r="AF364" s="42">
        <v>45238</v>
      </c>
      <c r="AG364" s="13" t="str">
        <f t="shared" si="95"/>
        <v>CUMPLE</v>
      </c>
      <c r="AH364" s="13" t="str">
        <f t="shared" si="96"/>
        <v>NO CUMPLE</v>
      </c>
      <c r="AI364" s="13" t="str">
        <f t="shared" si="97"/>
        <v>NO CUMPLE</v>
      </c>
      <c r="AJ364" s="13" t="str">
        <f t="shared" si="98"/>
        <v>NO CUMPLE</v>
      </c>
      <c r="AK364" s="13" t="str">
        <f t="shared" si="99"/>
        <v>NO CUMPLE</v>
      </c>
      <c r="AL364" s="13" t="str">
        <f t="shared" si="100"/>
        <v>NO CUMPLE</v>
      </c>
      <c r="AM364" s="13" t="str">
        <f t="shared" si="101"/>
        <v>CUMPLE</v>
      </c>
      <c r="AN364" s="13" t="str">
        <f t="shared" si="102"/>
        <v>NO CUMPLE</v>
      </c>
      <c r="AO364" s="13" t="str">
        <f t="shared" si="103"/>
        <v>NO CUMPLE</v>
      </c>
      <c r="AP364" s="13" t="str">
        <f t="shared" si="104"/>
        <v>NO CUMPLE</v>
      </c>
    </row>
    <row r="365" spans="1:42" ht="15" hidden="1" x14ac:dyDescent="0.25">
      <c r="A365" t="s">
        <v>2612</v>
      </c>
      <c r="B365" t="s">
        <v>62</v>
      </c>
      <c r="C365" t="s">
        <v>124</v>
      </c>
      <c r="D365" t="s">
        <v>309</v>
      </c>
      <c r="E365" t="s">
        <v>101</v>
      </c>
      <c r="F365" t="s">
        <v>140</v>
      </c>
      <c r="G365" t="s">
        <v>64</v>
      </c>
      <c r="H365" t="s">
        <v>34</v>
      </c>
      <c r="I365" t="s">
        <v>40</v>
      </c>
      <c r="J365" t="s">
        <v>56</v>
      </c>
      <c r="K365" t="s">
        <v>65</v>
      </c>
      <c r="L365" t="s">
        <v>2613</v>
      </c>
      <c r="M365" t="s">
        <v>2614</v>
      </c>
      <c r="N365" t="s">
        <v>2614</v>
      </c>
      <c r="O365" t="s">
        <v>30</v>
      </c>
      <c r="P365" t="s">
        <v>190</v>
      </c>
      <c r="Q365" t="s">
        <v>190</v>
      </c>
      <c r="R365" t="s">
        <v>2615</v>
      </c>
      <c r="S365" t="s">
        <v>686</v>
      </c>
      <c r="T365" t="s">
        <v>2616</v>
      </c>
      <c r="U365" t="s">
        <v>2617</v>
      </c>
      <c r="V365" s="40">
        <v>0.35424768518518518</v>
      </c>
      <c r="W365" s="40">
        <v>0.35996527777777776</v>
      </c>
      <c r="X365" s="40">
        <v>5.7175925925925927E-3</v>
      </c>
      <c r="Y365" s="2" t="str">
        <f t="shared" si="93"/>
        <v>Cumplido</v>
      </c>
      <c r="Z365" s="47" t="str">
        <f t="shared" si="94"/>
        <v/>
      </c>
      <c r="AA365" s="8"/>
      <c r="AB365" s="8" t="str">
        <f t="shared" si="110"/>
        <v/>
      </c>
      <c r="AC365" s="8" t="str">
        <f t="shared" si="111"/>
        <v/>
      </c>
      <c r="AD365" s="8" t="str">
        <f t="shared" si="112"/>
        <v/>
      </c>
      <c r="AE365" s="8" t="str">
        <f t="shared" si="113"/>
        <v>Cumplido</v>
      </c>
      <c r="AF365" s="42">
        <v>45237</v>
      </c>
      <c r="AG365" s="13" t="str">
        <f t="shared" si="95"/>
        <v>CUMPLE</v>
      </c>
      <c r="AH365" s="13" t="str">
        <f t="shared" si="96"/>
        <v>NO CUMPLE</v>
      </c>
      <c r="AI365" s="13" t="str">
        <f t="shared" si="97"/>
        <v>NO CUMPLE</v>
      </c>
      <c r="AJ365" s="13" t="str">
        <f t="shared" si="98"/>
        <v>NO CUMPLE</v>
      </c>
      <c r="AK365" s="13" t="str">
        <f t="shared" si="99"/>
        <v>NO CUMPLE</v>
      </c>
      <c r="AL365" s="13" t="str">
        <f t="shared" si="100"/>
        <v>NO CUMPLE</v>
      </c>
      <c r="AM365" s="13" t="str">
        <f t="shared" si="101"/>
        <v>NO CUMPLE</v>
      </c>
      <c r="AN365" s="13" t="str">
        <f t="shared" si="102"/>
        <v>NO CUMPLE</v>
      </c>
      <c r="AO365" s="13" t="str">
        <f t="shared" si="103"/>
        <v>CUMPLE</v>
      </c>
      <c r="AP365" s="13" t="str">
        <f t="shared" si="104"/>
        <v>NO CUMPLE</v>
      </c>
    </row>
    <row r="366" spans="1:42" ht="15" hidden="1" x14ac:dyDescent="0.25">
      <c r="A366" t="s">
        <v>2618</v>
      </c>
      <c r="B366" t="s">
        <v>79</v>
      </c>
      <c r="C366" t="s">
        <v>72</v>
      </c>
      <c r="D366" t="s">
        <v>58</v>
      </c>
      <c r="E366" t="s">
        <v>93</v>
      </c>
      <c r="F366" t="s">
        <v>322</v>
      </c>
      <c r="G366" t="s">
        <v>39</v>
      </c>
      <c r="H366" t="s">
        <v>34</v>
      </c>
      <c r="I366" t="s">
        <v>40</v>
      </c>
      <c r="J366" t="s">
        <v>28</v>
      </c>
      <c r="K366" t="s">
        <v>215</v>
      </c>
      <c r="L366" t="s">
        <v>165</v>
      </c>
      <c r="M366" t="s">
        <v>2619</v>
      </c>
      <c r="N366" t="s">
        <v>2620</v>
      </c>
      <c r="O366" t="s">
        <v>30</v>
      </c>
      <c r="P366" t="s">
        <v>44</v>
      </c>
      <c r="Q366" t="s">
        <v>45</v>
      </c>
      <c r="R366" t="s">
        <v>2621</v>
      </c>
      <c r="S366" t="s">
        <v>686</v>
      </c>
      <c r="T366" t="s">
        <v>165</v>
      </c>
      <c r="U366" t="s">
        <v>157</v>
      </c>
      <c r="V366" s="40">
        <v>0</v>
      </c>
      <c r="W366" s="40">
        <v>2.298611111111111E-2</v>
      </c>
      <c r="X366" s="40">
        <v>2.298611111111111E-2</v>
      </c>
      <c r="Y366" s="2" t="str">
        <f t="shared" si="93"/>
        <v/>
      </c>
      <c r="Z366" s="47" t="str">
        <f t="shared" si="94"/>
        <v>Cumplido</v>
      </c>
      <c r="AA366" s="8"/>
      <c r="AB366" s="8"/>
      <c r="AC366" s="8"/>
      <c r="AD366" s="8"/>
      <c r="AE366" s="8"/>
      <c r="AF366" s="42">
        <v>45236</v>
      </c>
      <c r="AG366" s="13" t="str">
        <f t="shared" si="95"/>
        <v>CUMPLE</v>
      </c>
      <c r="AH366" s="13" t="str">
        <f t="shared" si="96"/>
        <v>NO CUMPLE</v>
      </c>
      <c r="AI366" s="13" t="str">
        <f t="shared" si="97"/>
        <v>NO CUMPLE</v>
      </c>
      <c r="AJ366" s="13" t="str">
        <f t="shared" si="98"/>
        <v>NO CUMPLE</v>
      </c>
      <c r="AK366" s="13" t="str">
        <f t="shared" si="99"/>
        <v>NO CUMPLE</v>
      </c>
      <c r="AL366" s="13" t="str">
        <f t="shared" si="100"/>
        <v>CUMPLE</v>
      </c>
      <c r="AM366" s="13" t="str">
        <f t="shared" si="101"/>
        <v>NO CUMPLE</v>
      </c>
      <c r="AN366" s="13" t="str">
        <f t="shared" si="102"/>
        <v>NO CUMPLE</v>
      </c>
      <c r="AO366" s="13" t="str">
        <f t="shared" si="103"/>
        <v>NO CUMPLE</v>
      </c>
      <c r="AP366" s="13" t="str">
        <f t="shared" si="104"/>
        <v>NO CUMPLE</v>
      </c>
    </row>
    <row r="367" spans="1:42" ht="15" hidden="1" x14ac:dyDescent="0.25">
      <c r="A367" t="s">
        <v>2622</v>
      </c>
      <c r="B367" t="s">
        <v>79</v>
      </c>
      <c r="C367" t="s">
        <v>72</v>
      </c>
      <c r="D367" t="s">
        <v>58</v>
      </c>
      <c r="E367" t="s">
        <v>93</v>
      </c>
      <c r="F367" t="s">
        <v>322</v>
      </c>
      <c r="G367" t="s">
        <v>39</v>
      </c>
      <c r="H367" t="s">
        <v>34</v>
      </c>
      <c r="I367" t="s">
        <v>40</v>
      </c>
      <c r="J367" t="s">
        <v>28</v>
      </c>
      <c r="K367" t="s">
        <v>215</v>
      </c>
      <c r="L367" t="s">
        <v>391</v>
      </c>
      <c r="M367" t="s">
        <v>2623</v>
      </c>
      <c r="N367" t="s">
        <v>2624</v>
      </c>
      <c r="O367" t="s">
        <v>30</v>
      </c>
      <c r="P367" t="s">
        <v>44</v>
      </c>
      <c r="Q367" t="s">
        <v>45</v>
      </c>
      <c r="R367" t="s">
        <v>2625</v>
      </c>
      <c r="S367" t="s">
        <v>686</v>
      </c>
      <c r="T367" t="s">
        <v>391</v>
      </c>
      <c r="U367" t="s">
        <v>157</v>
      </c>
      <c r="V367" s="40">
        <v>0</v>
      </c>
      <c r="W367" s="40">
        <v>2.269675925925926E-2</v>
      </c>
      <c r="X367" s="40">
        <v>2.269675925925926E-2</v>
      </c>
      <c r="Y367" s="2" t="str">
        <f t="shared" si="93"/>
        <v/>
      </c>
      <c r="Z367" s="47" t="str">
        <f t="shared" si="94"/>
        <v>Cumplido</v>
      </c>
      <c r="AA367" s="8"/>
      <c r="AB367" s="8"/>
      <c r="AC367" s="8"/>
      <c r="AD367" s="8"/>
      <c r="AE367" s="8"/>
      <c r="AF367" s="42">
        <v>45237</v>
      </c>
      <c r="AG367" s="13" t="str">
        <f t="shared" si="95"/>
        <v>CUMPLE</v>
      </c>
      <c r="AH367" s="13" t="str">
        <f t="shared" si="96"/>
        <v>NO CUMPLE</v>
      </c>
      <c r="AI367" s="13" t="str">
        <f t="shared" si="97"/>
        <v>NO CUMPLE</v>
      </c>
      <c r="AJ367" s="13" t="str">
        <f t="shared" si="98"/>
        <v>NO CUMPLE</v>
      </c>
      <c r="AK367" s="13" t="str">
        <f t="shared" si="99"/>
        <v>NO CUMPLE</v>
      </c>
      <c r="AL367" s="13" t="str">
        <f t="shared" si="100"/>
        <v>CUMPLE</v>
      </c>
      <c r="AM367" s="13" t="str">
        <f t="shared" si="101"/>
        <v>NO CUMPLE</v>
      </c>
      <c r="AN367" s="13" t="str">
        <f t="shared" si="102"/>
        <v>NO CUMPLE</v>
      </c>
      <c r="AO367" s="13" t="str">
        <f t="shared" si="103"/>
        <v>NO CUMPLE</v>
      </c>
      <c r="AP367" s="13" t="str">
        <f t="shared" si="104"/>
        <v>NO CUMPLE</v>
      </c>
    </row>
    <row r="368" spans="1:42" ht="15" hidden="1" x14ac:dyDescent="0.25">
      <c r="A368" t="s">
        <v>2626</v>
      </c>
      <c r="B368" t="s">
        <v>32</v>
      </c>
      <c r="C368" t="s">
        <v>49</v>
      </c>
      <c r="D368" t="s">
        <v>217</v>
      </c>
      <c r="E368" t="s">
        <v>93</v>
      </c>
      <c r="F368" t="s">
        <v>311</v>
      </c>
      <c r="G368" t="s">
        <v>25</v>
      </c>
      <c r="H368" t="s">
        <v>26</v>
      </c>
      <c r="I368" t="s">
        <v>35</v>
      </c>
      <c r="J368" t="s">
        <v>28</v>
      </c>
      <c r="K368" t="s">
        <v>82</v>
      </c>
      <c r="L368" t="s">
        <v>2627</v>
      </c>
      <c r="M368" t="s">
        <v>2628</v>
      </c>
      <c r="N368" t="s">
        <v>2629</v>
      </c>
      <c r="O368" t="s">
        <v>30</v>
      </c>
      <c r="P368" t="s">
        <v>31</v>
      </c>
      <c r="Q368" t="s">
        <v>24</v>
      </c>
      <c r="R368" t="s">
        <v>2630</v>
      </c>
      <c r="S368" t="s">
        <v>686</v>
      </c>
      <c r="T368" t="s">
        <v>2631</v>
      </c>
      <c r="U368" t="s">
        <v>159</v>
      </c>
      <c r="V368" s="40">
        <v>2.7777777777777779E-3</v>
      </c>
      <c r="W368" s="40">
        <v>9.3749999999999997E-3</v>
      </c>
      <c r="X368" s="40">
        <v>6.5972222222222222E-3</v>
      </c>
      <c r="Y368" s="2" t="str">
        <f t="shared" si="93"/>
        <v/>
      </c>
      <c r="Z368" s="47" t="str">
        <f t="shared" si="94"/>
        <v>Cumplido</v>
      </c>
      <c r="AA368" s="8"/>
      <c r="AB368" s="8"/>
      <c r="AC368" s="8"/>
      <c r="AD368" s="8"/>
      <c r="AE368" s="8"/>
      <c r="AF368" s="42">
        <v>45236</v>
      </c>
      <c r="AG368" s="13" t="str">
        <f t="shared" si="95"/>
        <v>CUMPLE</v>
      </c>
      <c r="AH368" s="13" t="str">
        <f t="shared" si="96"/>
        <v>NO CUMPLE</v>
      </c>
      <c r="AI368" s="13" t="str">
        <f t="shared" si="97"/>
        <v>NO CUMPLE</v>
      </c>
      <c r="AJ368" s="13" t="str">
        <f t="shared" si="98"/>
        <v>NO CUMPLE</v>
      </c>
      <c r="AK368" s="13" t="str">
        <f t="shared" si="99"/>
        <v>NO CUMPLE</v>
      </c>
      <c r="AL368" s="13" t="str">
        <f t="shared" si="100"/>
        <v>CUMPLE</v>
      </c>
      <c r="AM368" s="13" t="str">
        <f t="shared" si="101"/>
        <v>NO CUMPLE</v>
      </c>
      <c r="AN368" s="13" t="str">
        <f t="shared" si="102"/>
        <v>NO CUMPLE</v>
      </c>
      <c r="AO368" s="13" t="str">
        <f t="shared" si="103"/>
        <v>NO CUMPLE</v>
      </c>
      <c r="AP368" s="13" t="str">
        <f t="shared" si="104"/>
        <v>NO CUMPLE</v>
      </c>
    </row>
    <row r="369" spans="1:42" ht="15" hidden="1" x14ac:dyDescent="0.25">
      <c r="A369" t="s">
        <v>2632</v>
      </c>
      <c r="B369" t="s">
        <v>67</v>
      </c>
      <c r="C369" t="s">
        <v>125</v>
      </c>
      <c r="D369" t="s">
        <v>125</v>
      </c>
      <c r="E369" t="s">
        <v>99</v>
      </c>
      <c r="F369" t="s">
        <v>144</v>
      </c>
      <c r="G369" t="s">
        <v>39</v>
      </c>
      <c r="H369" t="s">
        <v>34</v>
      </c>
      <c r="I369" t="s">
        <v>40</v>
      </c>
      <c r="J369" t="s">
        <v>28</v>
      </c>
      <c r="K369" t="s">
        <v>171</v>
      </c>
      <c r="L369" t="s">
        <v>2633</v>
      </c>
      <c r="M369" t="s">
        <v>2634</v>
      </c>
      <c r="N369" t="s">
        <v>2635</v>
      </c>
      <c r="O369" t="s">
        <v>30</v>
      </c>
      <c r="P369" t="s">
        <v>44</v>
      </c>
      <c r="Q369" t="s">
        <v>45</v>
      </c>
      <c r="R369" t="s">
        <v>2636</v>
      </c>
      <c r="S369" t="s">
        <v>686</v>
      </c>
      <c r="T369" t="s">
        <v>2633</v>
      </c>
      <c r="U369" t="s">
        <v>2637</v>
      </c>
      <c r="V369" s="40">
        <v>0.54931712962962964</v>
      </c>
      <c r="W369" s="40">
        <v>0.54994212962962963</v>
      </c>
      <c r="X369" s="40">
        <v>6.2500000000000001E-4</v>
      </c>
      <c r="Y369" s="2" t="str">
        <f t="shared" si="93"/>
        <v/>
      </c>
      <c r="Z369" s="47" t="str">
        <f t="shared" si="94"/>
        <v>Cumplido</v>
      </c>
      <c r="AA369" s="8"/>
      <c r="AB369" s="8"/>
      <c r="AC369" s="8"/>
      <c r="AD369" s="8"/>
      <c r="AE369" s="8"/>
      <c r="AF369" s="42">
        <v>45236</v>
      </c>
      <c r="AG369" s="13" t="str">
        <f t="shared" si="95"/>
        <v>CUMPLE</v>
      </c>
      <c r="AH369" s="13" t="str">
        <f t="shared" si="96"/>
        <v>NO CUMPLE</v>
      </c>
      <c r="AI369" s="13" t="str">
        <f t="shared" si="97"/>
        <v>NO CUMPLE</v>
      </c>
      <c r="AJ369" s="13" t="str">
        <f t="shared" si="98"/>
        <v>NO CUMPLE</v>
      </c>
      <c r="AK369" s="13" t="str">
        <f t="shared" si="99"/>
        <v>NO CUMPLE</v>
      </c>
      <c r="AL369" s="13" t="str">
        <f t="shared" si="100"/>
        <v>NO CUMPLE</v>
      </c>
      <c r="AM369" s="13" t="str">
        <f t="shared" si="101"/>
        <v>NO CUMPLE</v>
      </c>
      <c r="AN369" s="13" t="str">
        <f t="shared" si="102"/>
        <v>NO CUMPLE</v>
      </c>
      <c r="AO369" s="13" t="str">
        <f t="shared" si="103"/>
        <v>CUMPLE</v>
      </c>
      <c r="AP369" s="13" t="str">
        <f t="shared" si="104"/>
        <v>NO CUMPLE</v>
      </c>
    </row>
    <row r="370" spans="1:42" ht="15" hidden="1" x14ac:dyDescent="0.25">
      <c r="A370" t="s">
        <v>2638</v>
      </c>
      <c r="B370" t="s">
        <v>24</v>
      </c>
      <c r="C370" t="s">
        <v>129</v>
      </c>
      <c r="D370" t="s">
        <v>33</v>
      </c>
      <c r="E370" t="s">
        <v>469</v>
      </c>
      <c r="F370" t="s">
        <v>423</v>
      </c>
      <c r="G370" t="s">
        <v>25</v>
      </c>
      <c r="H370" t="s">
        <v>26</v>
      </c>
      <c r="I370" t="s">
        <v>35</v>
      </c>
      <c r="J370" t="s">
        <v>28</v>
      </c>
      <c r="K370" t="s">
        <v>87</v>
      </c>
      <c r="L370" t="s">
        <v>2639</v>
      </c>
      <c r="M370" t="s">
        <v>2640</v>
      </c>
      <c r="N370" t="s">
        <v>2641</v>
      </c>
      <c r="O370" t="s">
        <v>30</v>
      </c>
      <c r="P370" t="s">
        <v>44</v>
      </c>
      <c r="Q370" t="s">
        <v>45</v>
      </c>
      <c r="R370" t="s">
        <v>2642</v>
      </c>
      <c r="S370" t="s">
        <v>686</v>
      </c>
      <c r="T370" t="s">
        <v>2643</v>
      </c>
      <c r="U370" t="s">
        <v>2644</v>
      </c>
      <c r="V370" s="40">
        <v>0</v>
      </c>
      <c r="W370" s="40">
        <v>7.5486111111111115E-2</v>
      </c>
      <c r="X370" s="40">
        <v>7.5486111111111115E-2</v>
      </c>
      <c r="Y370" s="2" t="str">
        <f t="shared" si="93"/>
        <v/>
      </c>
      <c r="Z370" s="47" t="str">
        <f t="shared" si="94"/>
        <v>Cumplido</v>
      </c>
      <c r="AA370" s="8"/>
      <c r="AB370" s="8"/>
      <c r="AC370" s="8"/>
      <c r="AD370" s="8"/>
      <c r="AE370" s="8"/>
      <c r="AF370" s="42">
        <v>45236</v>
      </c>
      <c r="AG370" s="13" t="str">
        <f t="shared" si="95"/>
        <v>NO CUMPLE</v>
      </c>
      <c r="AH370" s="13" t="str">
        <f t="shared" si="96"/>
        <v>CUMPLE</v>
      </c>
      <c r="AI370" s="13" t="str">
        <f t="shared" si="97"/>
        <v>NO CUMPLE</v>
      </c>
      <c r="AJ370" s="13" t="str">
        <f t="shared" si="98"/>
        <v>NO CUMPLE</v>
      </c>
      <c r="AK370" s="13" t="str">
        <f t="shared" si="99"/>
        <v>NO CUMPLE</v>
      </c>
      <c r="AL370" s="13" t="str">
        <f t="shared" si="100"/>
        <v>NO CUMPLE</v>
      </c>
      <c r="AM370" s="13" t="str">
        <f t="shared" si="101"/>
        <v>CUMPLE</v>
      </c>
      <c r="AN370" s="13" t="str">
        <f t="shared" si="102"/>
        <v>NO CUMPLE</v>
      </c>
      <c r="AO370" s="13" t="str">
        <f t="shared" si="103"/>
        <v>NO CUMPLE</v>
      </c>
      <c r="AP370" s="13" t="str">
        <f t="shared" si="104"/>
        <v>NO CUMPLE</v>
      </c>
    </row>
    <row r="371" spans="1:42" ht="15" hidden="1" x14ac:dyDescent="0.25">
      <c r="A371" t="s">
        <v>2645</v>
      </c>
      <c r="B371" t="s">
        <v>24</v>
      </c>
      <c r="C371" t="s">
        <v>129</v>
      </c>
      <c r="D371" t="s">
        <v>33</v>
      </c>
      <c r="E371" t="s">
        <v>469</v>
      </c>
      <c r="F371" t="s">
        <v>423</v>
      </c>
      <c r="G371" t="s">
        <v>25</v>
      </c>
      <c r="H371" t="s">
        <v>26</v>
      </c>
      <c r="I371" t="s">
        <v>35</v>
      </c>
      <c r="J371" t="s">
        <v>28</v>
      </c>
      <c r="K371" t="s">
        <v>240</v>
      </c>
      <c r="L371" t="s">
        <v>2646</v>
      </c>
      <c r="M371" t="s">
        <v>2647</v>
      </c>
      <c r="N371" t="s">
        <v>2648</v>
      </c>
      <c r="O371" t="s">
        <v>30</v>
      </c>
      <c r="P371" t="s">
        <v>44</v>
      </c>
      <c r="Q371" t="s">
        <v>45</v>
      </c>
      <c r="R371" t="s">
        <v>2649</v>
      </c>
      <c r="S371" t="s">
        <v>2650</v>
      </c>
      <c r="T371" t="s">
        <v>2651</v>
      </c>
      <c r="U371" t="s">
        <v>2652</v>
      </c>
      <c r="V371" s="40">
        <v>1.8188657407407407</v>
      </c>
      <c r="W371" s="40">
        <v>2.1728240740740739</v>
      </c>
      <c r="X371" s="40">
        <v>0.35395833333333332</v>
      </c>
      <c r="Y371" s="2" t="str">
        <f t="shared" si="93"/>
        <v/>
      </c>
      <c r="Z371" s="47" t="str">
        <f t="shared" si="94"/>
        <v>Cumplido</v>
      </c>
      <c r="AA371" s="8"/>
      <c r="AB371" s="8"/>
      <c r="AC371" s="8"/>
      <c r="AD371" s="8"/>
      <c r="AE371" s="8"/>
      <c r="AF371" s="42">
        <v>45236</v>
      </c>
      <c r="AG371" s="13" t="str">
        <f t="shared" si="95"/>
        <v>NO CUMPLE</v>
      </c>
      <c r="AH371" s="13" t="str">
        <f t="shared" si="96"/>
        <v>NO CUMPLE</v>
      </c>
      <c r="AI371" s="13" t="str">
        <f t="shared" si="97"/>
        <v>NO CUMPLE</v>
      </c>
      <c r="AJ371" s="13" t="str">
        <f t="shared" si="98"/>
        <v>CUMPLE</v>
      </c>
      <c r="AK371" s="13" t="str">
        <f t="shared" si="99"/>
        <v>NO CUMPLE</v>
      </c>
      <c r="AL371" s="13" t="str">
        <f t="shared" si="100"/>
        <v>NO CUMPLE</v>
      </c>
      <c r="AM371" s="13" t="str">
        <f t="shared" si="101"/>
        <v>NO CUMPLE</v>
      </c>
      <c r="AN371" s="13" t="str">
        <f t="shared" si="102"/>
        <v>NO CUMPLE</v>
      </c>
      <c r="AO371" s="13" t="str">
        <f t="shared" si="103"/>
        <v>NO CUMPLE</v>
      </c>
      <c r="AP371" s="13" t="str">
        <f t="shared" si="104"/>
        <v>CUMPLE</v>
      </c>
    </row>
    <row r="372" spans="1:42" ht="15" hidden="1" x14ac:dyDescent="0.25">
      <c r="A372" t="s">
        <v>2653</v>
      </c>
      <c r="B372" t="s">
        <v>38</v>
      </c>
      <c r="C372" t="s">
        <v>124</v>
      </c>
      <c r="D372" t="s">
        <v>153</v>
      </c>
      <c r="E372" t="s">
        <v>47</v>
      </c>
      <c r="F372" t="s">
        <v>561</v>
      </c>
      <c r="G372" t="s">
        <v>39</v>
      </c>
      <c r="H372" t="s">
        <v>34</v>
      </c>
      <c r="I372" t="s">
        <v>40</v>
      </c>
      <c r="J372" t="s">
        <v>28</v>
      </c>
      <c r="K372" t="s">
        <v>48</v>
      </c>
      <c r="L372" t="s">
        <v>2654</v>
      </c>
      <c r="M372" t="s">
        <v>2655</v>
      </c>
      <c r="N372" t="s">
        <v>2656</v>
      </c>
      <c r="O372" t="s">
        <v>30</v>
      </c>
      <c r="P372" t="s">
        <v>57</v>
      </c>
      <c r="Q372" t="s">
        <v>562</v>
      </c>
      <c r="R372" t="s">
        <v>2657</v>
      </c>
      <c r="S372" t="s">
        <v>686</v>
      </c>
      <c r="T372" t="s">
        <v>2658</v>
      </c>
      <c r="U372" t="s">
        <v>2659</v>
      </c>
      <c r="V372" s="40">
        <v>0</v>
      </c>
      <c r="W372" s="40">
        <v>6.850694444444444E-2</v>
      </c>
      <c r="X372" s="40">
        <v>6.850694444444444E-2</v>
      </c>
      <c r="Y372" s="2" t="str">
        <f t="shared" si="93"/>
        <v/>
      </c>
      <c r="Z372" s="47" t="str">
        <f t="shared" si="94"/>
        <v>Cumplido</v>
      </c>
      <c r="AA372" s="8"/>
      <c r="AB372" s="8"/>
      <c r="AC372" s="8"/>
      <c r="AD372" s="8"/>
      <c r="AE372" s="8"/>
      <c r="AF372" s="42">
        <v>45236</v>
      </c>
      <c r="AG372" s="13" t="str">
        <f t="shared" si="95"/>
        <v>NO CUMPLE</v>
      </c>
      <c r="AH372" s="13" t="str">
        <f t="shared" si="96"/>
        <v>CUMPLE</v>
      </c>
      <c r="AI372" s="13" t="str">
        <f t="shared" si="97"/>
        <v>NO CUMPLE</v>
      </c>
      <c r="AJ372" s="13" t="str">
        <f t="shared" si="98"/>
        <v>NO CUMPLE</v>
      </c>
      <c r="AK372" s="13" t="str">
        <f t="shared" si="99"/>
        <v>NO CUMPLE</v>
      </c>
      <c r="AL372" s="13" t="str">
        <f t="shared" si="100"/>
        <v>NO CUMPLE</v>
      </c>
      <c r="AM372" s="13" t="str">
        <f t="shared" si="101"/>
        <v>CUMPLE</v>
      </c>
      <c r="AN372" s="13" t="str">
        <f t="shared" si="102"/>
        <v>NO CUMPLE</v>
      </c>
      <c r="AO372" s="13" t="str">
        <f t="shared" si="103"/>
        <v>NO CUMPLE</v>
      </c>
      <c r="AP372" s="13" t="str">
        <f t="shared" si="104"/>
        <v>NO CUMPLE</v>
      </c>
    </row>
    <row r="373" spans="1:42" ht="15" hidden="1" x14ac:dyDescent="0.25">
      <c r="A373" t="s">
        <v>2660</v>
      </c>
      <c r="B373" t="s">
        <v>32</v>
      </c>
      <c r="C373" t="s">
        <v>60</v>
      </c>
      <c r="D373" t="s">
        <v>58</v>
      </c>
      <c r="E373" t="s">
        <v>252</v>
      </c>
      <c r="F373" t="s">
        <v>323</v>
      </c>
      <c r="G373" t="s">
        <v>39</v>
      </c>
      <c r="H373" t="s">
        <v>34</v>
      </c>
      <c r="I373" t="s">
        <v>40</v>
      </c>
      <c r="J373" t="s">
        <v>28</v>
      </c>
      <c r="K373" t="s">
        <v>48</v>
      </c>
      <c r="L373" t="s">
        <v>2661</v>
      </c>
      <c r="M373" t="s">
        <v>2662</v>
      </c>
      <c r="N373" t="s">
        <v>2663</v>
      </c>
      <c r="O373" t="s">
        <v>30</v>
      </c>
      <c r="P373" t="s">
        <v>44</v>
      </c>
      <c r="Q373" t="s">
        <v>45</v>
      </c>
      <c r="R373" t="s">
        <v>2664</v>
      </c>
      <c r="S373" t="s">
        <v>686</v>
      </c>
      <c r="T373" t="s">
        <v>2665</v>
      </c>
      <c r="U373" t="s">
        <v>419</v>
      </c>
      <c r="V373" s="40">
        <v>3.1481481481481482E-3</v>
      </c>
      <c r="W373" s="40">
        <v>4.2129629629629626E-3</v>
      </c>
      <c r="X373" s="40">
        <v>1.0648148148148147E-3</v>
      </c>
      <c r="Y373" s="2" t="str">
        <f t="shared" si="93"/>
        <v/>
      </c>
      <c r="Z373" s="47" t="str">
        <f t="shared" si="94"/>
        <v>Cumplido</v>
      </c>
      <c r="AA373" s="8"/>
      <c r="AB373" s="8"/>
      <c r="AC373" s="8"/>
      <c r="AD373" s="8"/>
      <c r="AE373" s="8"/>
      <c r="AF373" s="42">
        <v>45237</v>
      </c>
      <c r="AG373" s="13" t="str">
        <f t="shared" si="95"/>
        <v>CUMPLE</v>
      </c>
      <c r="AH373" s="13" t="str">
        <f t="shared" si="96"/>
        <v>NO CUMPLE</v>
      </c>
      <c r="AI373" s="13" t="str">
        <f t="shared" si="97"/>
        <v>NO CUMPLE</v>
      </c>
      <c r="AJ373" s="13" t="str">
        <f t="shared" si="98"/>
        <v>NO CUMPLE</v>
      </c>
      <c r="AK373" s="13" t="str">
        <f t="shared" si="99"/>
        <v>NO CUMPLE</v>
      </c>
      <c r="AL373" s="13" t="str">
        <f t="shared" si="100"/>
        <v>CUMPLE</v>
      </c>
      <c r="AM373" s="13" t="str">
        <f t="shared" si="101"/>
        <v>NO CUMPLE</v>
      </c>
      <c r="AN373" s="13" t="str">
        <f t="shared" si="102"/>
        <v>NO CUMPLE</v>
      </c>
      <c r="AO373" s="13" t="str">
        <f t="shared" si="103"/>
        <v>NO CUMPLE</v>
      </c>
      <c r="AP373" s="13" t="str">
        <f t="shared" si="104"/>
        <v>NO CUMPLE</v>
      </c>
    </row>
    <row r="374" spans="1:42" ht="15" hidden="1" x14ac:dyDescent="0.25">
      <c r="A374" t="s">
        <v>2666</v>
      </c>
      <c r="B374" t="s">
        <v>24</v>
      </c>
      <c r="C374" t="s">
        <v>129</v>
      </c>
      <c r="D374" t="s">
        <v>266</v>
      </c>
      <c r="E374" t="s">
        <v>132</v>
      </c>
      <c r="F374" t="s">
        <v>418</v>
      </c>
      <c r="G374" t="s">
        <v>25</v>
      </c>
      <c r="H374" t="s">
        <v>26</v>
      </c>
      <c r="I374" t="s">
        <v>35</v>
      </c>
      <c r="J374" t="s">
        <v>28</v>
      </c>
      <c r="K374" t="s">
        <v>156</v>
      </c>
      <c r="L374" t="s">
        <v>2667</v>
      </c>
      <c r="M374" t="s">
        <v>2668</v>
      </c>
      <c r="N374" t="s">
        <v>2669</v>
      </c>
      <c r="O374" t="s">
        <v>30</v>
      </c>
      <c r="P374" t="s">
        <v>44</v>
      </c>
      <c r="Q374" t="s">
        <v>45</v>
      </c>
      <c r="R374" t="s">
        <v>2670</v>
      </c>
      <c r="S374" t="s">
        <v>2148</v>
      </c>
      <c r="T374" t="s">
        <v>2671</v>
      </c>
      <c r="U374" t="s">
        <v>2672</v>
      </c>
      <c r="V374" s="40">
        <v>1.1962037037037037</v>
      </c>
      <c r="W374" s="40">
        <v>1.3009027777777777</v>
      </c>
      <c r="X374" s="40">
        <v>0.10469907407407408</v>
      </c>
      <c r="Y374" s="2" t="str">
        <f t="shared" si="93"/>
        <v/>
      </c>
      <c r="Z374" s="47" t="str">
        <f t="shared" si="94"/>
        <v>Cumplido</v>
      </c>
      <c r="AA374" s="8"/>
      <c r="AB374" s="8"/>
      <c r="AC374" s="8"/>
      <c r="AD374" s="8"/>
      <c r="AE374" s="8"/>
      <c r="AF374" s="42">
        <v>45236</v>
      </c>
      <c r="AG374" s="13" t="str">
        <f t="shared" si="95"/>
        <v>NO CUMPLE</v>
      </c>
      <c r="AH374" s="13" t="str">
        <f t="shared" si="96"/>
        <v>CUMPLE</v>
      </c>
      <c r="AI374" s="13" t="str">
        <f t="shared" si="97"/>
        <v>NO CUMPLE</v>
      </c>
      <c r="AJ374" s="13" t="str">
        <f t="shared" si="98"/>
        <v>NO CUMPLE</v>
      </c>
      <c r="AK374" s="13" t="str">
        <f t="shared" si="99"/>
        <v>NO CUMPLE</v>
      </c>
      <c r="AL374" s="13" t="str">
        <f t="shared" si="100"/>
        <v>NO CUMPLE</v>
      </c>
      <c r="AM374" s="13" t="str">
        <f t="shared" si="101"/>
        <v>NO CUMPLE</v>
      </c>
      <c r="AN374" s="13" t="str">
        <f t="shared" si="102"/>
        <v>NO CUMPLE</v>
      </c>
      <c r="AO374" s="13" t="str">
        <f t="shared" si="103"/>
        <v>NO CUMPLE</v>
      </c>
      <c r="AP374" s="13" t="str">
        <f t="shared" si="104"/>
        <v>CUMPLE</v>
      </c>
    </row>
    <row r="375" spans="1:42" ht="15" hidden="1" x14ac:dyDescent="0.25">
      <c r="A375" t="s">
        <v>2673</v>
      </c>
      <c r="B375" t="s">
        <v>79</v>
      </c>
      <c r="C375" t="s">
        <v>72</v>
      </c>
      <c r="D375" t="s">
        <v>58</v>
      </c>
      <c r="E375" t="s">
        <v>93</v>
      </c>
      <c r="F375" t="s">
        <v>322</v>
      </c>
      <c r="G375" t="s">
        <v>39</v>
      </c>
      <c r="H375" t="s">
        <v>34</v>
      </c>
      <c r="I375" t="s">
        <v>40</v>
      </c>
      <c r="J375" t="s">
        <v>28</v>
      </c>
      <c r="K375" t="s">
        <v>215</v>
      </c>
      <c r="L375" t="s">
        <v>164</v>
      </c>
      <c r="M375" t="s">
        <v>2674</v>
      </c>
      <c r="N375" t="s">
        <v>2675</v>
      </c>
      <c r="O375" t="s">
        <v>30</v>
      </c>
      <c r="P375" t="s">
        <v>44</v>
      </c>
      <c r="Q375" t="s">
        <v>45</v>
      </c>
      <c r="R375" t="s">
        <v>2676</v>
      </c>
      <c r="S375" t="s">
        <v>686</v>
      </c>
      <c r="T375" t="s">
        <v>164</v>
      </c>
      <c r="U375" t="s">
        <v>157</v>
      </c>
      <c r="V375" s="40">
        <v>0</v>
      </c>
      <c r="W375" s="40">
        <v>1.96875E-2</v>
      </c>
      <c r="X375" s="40">
        <v>1.96875E-2</v>
      </c>
      <c r="Y375" s="2" t="str">
        <f t="shared" si="93"/>
        <v/>
      </c>
      <c r="Z375" s="47" t="str">
        <f t="shared" si="94"/>
        <v>Cumplido</v>
      </c>
      <c r="AA375" s="8"/>
      <c r="AB375" s="8"/>
      <c r="AC375" s="8"/>
      <c r="AD375" s="8"/>
      <c r="AE375" s="8"/>
      <c r="AF375" s="42">
        <v>45237</v>
      </c>
      <c r="AG375" s="13" t="str">
        <f t="shared" si="95"/>
        <v>CUMPLE</v>
      </c>
      <c r="AH375" s="13" t="str">
        <f t="shared" si="96"/>
        <v>NO CUMPLE</v>
      </c>
      <c r="AI375" s="13" t="str">
        <f t="shared" si="97"/>
        <v>NO CUMPLE</v>
      </c>
      <c r="AJ375" s="13" t="str">
        <f t="shared" si="98"/>
        <v>NO CUMPLE</v>
      </c>
      <c r="AK375" s="13" t="str">
        <f t="shared" si="99"/>
        <v>NO CUMPLE</v>
      </c>
      <c r="AL375" s="13" t="str">
        <f t="shared" si="100"/>
        <v>CUMPLE</v>
      </c>
      <c r="AM375" s="13" t="str">
        <f t="shared" si="101"/>
        <v>NO CUMPLE</v>
      </c>
      <c r="AN375" s="13" t="str">
        <f t="shared" si="102"/>
        <v>NO CUMPLE</v>
      </c>
      <c r="AO375" s="13" t="str">
        <f t="shared" si="103"/>
        <v>NO CUMPLE</v>
      </c>
      <c r="AP375" s="13" t="str">
        <f t="shared" si="104"/>
        <v>NO CUMPLE</v>
      </c>
    </row>
    <row r="376" spans="1:42" ht="15" hidden="1" x14ac:dyDescent="0.25">
      <c r="A376" t="s">
        <v>2677</v>
      </c>
      <c r="B376" t="s">
        <v>79</v>
      </c>
      <c r="C376" t="s">
        <v>72</v>
      </c>
      <c r="D376" t="s">
        <v>58</v>
      </c>
      <c r="E376" t="s">
        <v>93</v>
      </c>
      <c r="F376" t="s">
        <v>322</v>
      </c>
      <c r="G376" t="s">
        <v>39</v>
      </c>
      <c r="H376" t="s">
        <v>34</v>
      </c>
      <c r="I376" t="s">
        <v>40</v>
      </c>
      <c r="J376" t="s">
        <v>28</v>
      </c>
      <c r="K376" t="s">
        <v>215</v>
      </c>
      <c r="L376" t="s">
        <v>392</v>
      </c>
      <c r="M376" t="s">
        <v>2678</v>
      </c>
      <c r="N376" t="s">
        <v>2679</v>
      </c>
      <c r="O376" t="s">
        <v>30</v>
      </c>
      <c r="P376" t="s">
        <v>44</v>
      </c>
      <c r="Q376" t="s">
        <v>45</v>
      </c>
      <c r="R376" t="s">
        <v>2680</v>
      </c>
      <c r="S376" t="s">
        <v>686</v>
      </c>
      <c r="T376" t="s">
        <v>392</v>
      </c>
      <c r="U376" t="s">
        <v>157</v>
      </c>
      <c r="V376" s="40">
        <v>0</v>
      </c>
      <c r="W376" s="40">
        <v>1.8784722222222223E-2</v>
      </c>
      <c r="X376" s="40">
        <v>1.8784722222222223E-2</v>
      </c>
      <c r="Y376" s="2" t="str">
        <f t="shared" si="93"/>
        <v/>
      </c>
      <c r="Z376" s="47" t="str">
        <f t="shared" si="94"/>
        <v>Cumplido</v>
      </c>
      <c r="AA376" s="8"/>
      <c r="AB376" s="8"/>
      <c r="AC376" s="8"/>
      <c r="AD376" s="8"/>
      <c r="AE376" s="8"/>
      <c r="AF376" s="42">
        <v>45236</v>
      </c>
      <c r="AG376" s="13" t="str">
        <f t="shared" si="95"/>
        <v>CUMPLE</v>
      </c>
      <c r="AH376" s="13" t="str">
        <f t="shared" si="96"/>
        <v>NO CUMPLE</v>
      </c>
      <c r="AI376" s="13" t="str">
        <f t="shared" si="97"/>
        <v>NO CUMPLE</v>
      </c>
      <c r="AJ376" s="13" t="str">
        <f t="shared" si="98"/>
        <v>NO CUMPLE</v>
      </c>
      <c r="AK376" s="13" t="str">
        <f t="shared" si="99"/>
        <v>NO CUMPLE</v>
      </c>
      <c r="AL376" s="13" t="str">
        <f t="shared" si="100"/>
        <v>CUMPLE</v>
      </c>
      <c r="AM376" s="13" t="str">
        <f t="shared" si="101"/>
        <v>NO CUMPLE</v>
      </c>
      <c r="AN376" s="13" t="str">
        <f t="shared" si="102"/>
        <v>NO CUMPLE</v>
      </c>
      <c r="AO376" s="13" t="str">
        <f t="shared" si="103"/>
        <v>NO CUMPLE</v>
      </c>
      <c r="AP376" s="13" t="str">
        <f t="shared" si="104"/>
        <v>NO CUMPLE</v>
      </c>
    </row>
    <row r="377" spans="1:42" ht="15" hidden="1" x14ac:dyDescent="0.25">
      <c r="A377" t="s">
        <v>2681</v>
      </c>
      <c r="B377" t="s">
        <v>67</v>
      </c>
      <c r="C377" t="s">
        <v>126</v>
      </c>
      <c r="D377" t="s">
        <v>72</v>
      </c>
      <c r="E377" t="s">
        <v>1876</v>
      </c>
      <c r="F377" t="s">
        <v>147</v>
      </c>
      <c r="G377" t="s">
        <v>39</v>
      </c>
      <c r="H377" t="s">
        <v>34</v>
      </c>
      <c r="I377" t="s">
        <v>40</v>
      </c>
      <c r="J377" t="s">
        <v>28</v>
      </c>
      <c r="K377" t="s">
        <v>171</v>
      </c>
      <c r="L377" t="s">
        <v>2682</v>
      </c>
      <c r="M377" t="s">
        <v>2683</v>
      </c>
      <c r="N377" t="s">
        <v>2684</v>
      </c>
      <c r="O377" t="s">
        <v>30</v>
      </c>
      <c r="P377" t="s">
        <v>36</v>
      </c>
      <c r="Q377" t="s">
        <v>70</v>
      </c>
      <c r="R377" t="s">
        <v>2685</v>
      </c>
      <c r="S377" t="s">
        <v>686</v>
      </c>
      <c r="T377" t="s">
        <v>2686</v>
      </c>
      <c r="U377"/>
      <c r="V377" s="40">
        <v>0.15662037037037038</v>
      </c>
      <c r="W377" s="40">
        <v>0.16611111111111113</v>
      </c>
      <c r="X377" s="40">
        <v>9.4907407407407406E-3</v>
      </c>
      <c r="Y377" s="2" t="str">
        <f t="shared" si="93"/>
        <v/>
      </c>
      <c r="Z377" s="47" t="str">
        <f t="shared" si="94"/>
        <v>Cumplido</v>
      </c>
      <c r="AA377" s="8"/>
      <c r="AB377" s="8"/>
      <c r="AC377" s="8"/>
      <c r="AD377" s="8"/>
      <c r="AE377" s="8"/>
      <c r="AF377" s="42">
        <v>45238</v>
      </c>
      <c r="AG377" s="13" t="str">
        <f t="shared" si="95"/>
        <v>CUMPLE</v>
      </c>
      <c r="AH377" s="13" t="str">
        <f t="shared" si="96"/>
        <v>NO CUMPLE</v>
      </c>
      <c r="AI377" s="13" t="str">
        <f t="shared" si="97"/>
        <v>NO CUMPLE</v>
      </c>
      <c r="AJ377" s="13" t="str">
        <f t="shared" si="98"/>
        <v>NO CUMPLE</v>
      </c>
      <c r="AK377" s="13" t="str">
        <f t="shared" si="99"/>
        <v>NO CUMPLE</v>
      </c>
      <c r="AL377" s="13" t="str">
        <f t="shared" si="100"/>
        <v>NO CUMPLE</v>
      </c>
      <c r="AM377" s="13" t="str">
        <f t="shared" si="101"/>
        <v>CUMPLE</v>
      </c>
      <c r="AN377" s="13" t="str">
        <f t="shared" si="102"/>
        <v>NO CUMPLE</v>
      </c>
      <c r="AO377" s="13" t="str">
        <f t="shared" si="103"/>
        <v>NO CUMPLE</v>
      </c>
      <c r="AP377" s="13" t="str">
        <f t="shared" si="104"/>
        <v>NO CUMPLE</v>
      </c>
    </row>
    <row r="378" spans="1:42" ht="15" hidden="1" x14ac:dyDescent="0.25">
      <c r="A378" t="s">
        <v>2687</v>
      </c>
      <c r="B378" t="s">
        <v>24</v>
      </c>
      <c r="C378" t="s">
        <v>128</v>
      </c>
      <c r="D378" t="s">
        <v>33</v>
      </c>
      <c r="E378" t="s">
        <v>68</v>
      </c>
      <c r="F378" t="s">
        <v>418</v>
      </c>
      <c r="G378" t="s">
        <v>25</v>
      </c>
      <c r="H378" t="s">
        <v>26</v>
      </c>
      <c r="I378" t="s">
        <v>35</v>
      </c>
      <c r="J378" t="s">
        <v>28</v>
      </c>
      <c r="K378" t="s">
        <v>171</v>
      </c>
      <c r="L378" t="s">
        <v>2688</v>
      </c>
      <c r="M378" t="s">
        <v>2689</v>
      </c>
      <c r="N378" t="s">
        <v>2690</v>
      </c>
      <c r="O378" t="s">
        <v>30</v>
      </c>
      <c r="P378" t="s">
        <v>44</v>
      </c>
      <c r="Q378" t="s">
        <v>45</v>
      </c>
      <c r="R378" t="s">
        <v>2691</v>
      </c>
      <c r="S378" t="s">
        <v>686</v>
      </c>
      <c r="T378" t="s">
        <v>2692</v>
      </c>
      <c r="U378" t="s">
        <v>2693</v>
      </c>
      <c r="V378" s="40">
        <v>0</v>
      </c>
      <c r="W378" s="40">
        <v>1.5370370370370369E-2</v>
      </c>
      <c r="X378" s="40">
        <v>1.5370370370370369E-2</v>
      </c>
      <c r="Y378" s="2" t="str">
        <f t="shared" si="93"/>
        <v/>
      </c>
      <c r="Z378" s="47" t="str">
        <f t="shared" si="94"/>
        <v>Cumplido</v>
      </c>
      <c r="AA378" s="8"/>
      <c r="AB378" s="8"/>
      <c r="AC378" s="8"/>
      <c r="AD378" s="8"/>
      <c r="AE378" s="8"/>
      <c r="AF378" s="42">
        <v>45236</v>
      </c>
      <c r="AG378" s="13" t="str">
        <f t="shared" si="95"/>
        <v>CUMPLE</v>
      </c>
      <c r="AH378" s="13" t="str">
        <f t="shared" si="96"/>
        <v>NO CUMPLE</v>
      </c>
      <c r="AI378" s="13" t="str">
        <f t="shared" si="97"/>
        <v>NO CUMPLE</v>
      </c>
      <c r="AJ378" s="13" t="str">
        <f t="shared" si="98"/>
        <v>NO CUMPLE</v>
      </c>
      <c r="AK378" s="13" t="str">
        <f t="shared" si="99"/>
        <v>NO CUMPLE</v>
      </c>
      <c r="AL378" s="13" t="str">
        <f t="shared" si="100"/>
        <v>CUMPLE</v>
      </c>
      <c r="AM378" s="13" t="str">
        <f t="shared" si="101"/>
        <v>NO CUMPLE</v>
      </c>
      <c r="AN378" s="13" t="str">
        <f t="shared" si="102"/>
        <v>NO CUMPLE</v>
      </c>
      <c r="AO378" s="13" t="str">
        <f t="shared" si="103"/>
        <v>NO CUMPLE</v>
      </c>
      <c r="AP378" s="13" t="str">
        <f t="shared" si="104"/>
        <v>NO CUMPLE</v>
      </c>
    </row>
    <row r="379" spans="1:42" ht="15" hidden="1" x14ac:dyDescent="0.25">
      <c r="A379" t="s">
        <v>2694</v>
      </c>
      <c r="B379" t="s">
        <v>32</v>
      </c>
      <c r="C379" t="s">
        <v>49</v>
      </c>
      <c r="D379" t="s">
        <v>217</v>
      </c>
      <c r="E379" t="s">
        <v>93</v>
      </c>
      <c r="F379" t="s">
        <v>409</v>
      </c>
      <c r="G379" t="s">
        <v>25</v>
      </c>
      <c r="H379" t="s">
        <v>26</v>
      </c>
      <c r="I379" t="s">
        <v>35</v>
      </c>
      <c r="J379" t="s">
        <v>28</v>
      </c>
      <c r="K379" t="s">
        <v>48</v>
      </c>
      <c r="L379" t="s">
        <v>336</v>
      </c>
      <c r="M379" t="s">
        <v>2695</v>
      </c>
      <c r="N379" t="s">
        <v>2696</v>
      </c>
      <c r="O379" t="s">
        <v>30</v>
      </c>
      <c r="P379" t="s">
        <v>31</v>
      </c>
      <c r="Q379" t="s">
        <v>24</v>
      </c>
      <c r="R379" t="s">
        <v>2697</v>
      </c>
      <c r="S379" t="s">
        <v>686</v>
      </c>
      <c r="T379" t="s">
        <v>2698</v>
      </c>
      <c r="U379" t="s">
        <v>159</v>
      </c>
      <c r="V379" s="40">
        <v>0</v>
      </c>
      <c r="W379" s="40">
        <v>6.2731481481481484E-3</v>
      </c>
      <c r="X379" s="40">
        <v>6.2731481481481484E-3</v>
      </c>
      <c r="Y379" s="2" t="str">
        <f t="shared" si="93"/>
        <v/>
      </c>
      <c r="Z379" s="47" t="str">
        <f t="shared" si="94"/>
        <v>Cumplido</v>
      </c>
      <c r="AA379" s="8"/>
      <c r="AB379" s="8"/>
      <c r="AC379" s="8"/>
      <c r="AD379" s="8"/>
      <c r="AE379" s="8"/>
      <c r="AF379" s="42">
        <v>45236</v>
      </c>
      <c r="AG379" s="13" t="str">
        <f t="shared" si="95"/>
        <v>CUMPLE</v>
      </c>
      <c r="AH379" s="13" t="str">
        <f t="shared" si="96"/>
        <v>NO CUMPLE</v>
      </c>
      <c r="AI379" s="13" t="str">
        <f t="shared" si="97"/>
        <v>NO CUMPLE</v>
      </c>
      <c r="AJ379" s="13" t="str">
        <f t="shared" si="98"/>
        <v>NO CUMPLE</v>
      </c>
      <c r="AK379" s="13" t="str">
        <f t="shared" si="99"/>
        <v>NO CUMPLE</v>
      </c>
      <c r="AL379" s="13" t="str">
        <f t="shared" si="100"/>
        <v>CUMPLE</v>
      </c>
      <c r="AM379" s="13" t="str">
        <f t="shared" si="101"/>
        <v>NO CUMPLE</v>
      </c>
      <c r="AN379" s="13" t="str">
        <f t="shared" si="102"/>
        <v>NO CUMPLE</v>
      </c>
      <c r="AO379" s="13" t="str">
        <f t="shared" si="103"/>
        <v>NO CUMPLE</v>
      </c>
      <c r="AP379" s="13" t="str">
        <f t="shared" si="104"/>
        <v>NO CUMPLE</v>
      </c>
    </row>
    <row r="380" spans="1:42" ht="15" hidden="1" x14ac:dyDescent="0.25">
      <c r="A380" t="s">
        <v>2699</v>
      </c>
      <c r="B380" t="s">
        <v>32</v>
      </c>
      <c r="C380" t="s">
        <v>49</v>
      </c>
      <c r="D380" t="s">
        <v>217</v>
      </c>
      <c r="E380" t="s">
        <v>93</v>
      </c>
      <c r="F380" t="s">
        <v>470</v>
      </c>
      <c r="G380" t="s">
        <v>25</v>
      </c>
      <c r="H380" t="s">
        <v>26</v>
      </c>
      <c r="I380" t="s">
        <v>35</v>
      </c>
      <c r="J380" t="s">
        <v>28</v>
      </c>
      <c r="K380" t="s">
        <v>48</v>
      </c>
      <c r="L380" t="s">
        <v>336</v>
      </c>
      <c r="M380" t="s">
        <v>2700</v>
      </c>
      <c r="N380" t="s">
        <v>2701</v>
      </c>
      <c r="O380" t="s">
        <v>30</v>
      </c>
      <c r="P380" t="s">
        <v>31</v>
      </c>
      <c r="Q380" t="s">
        <v>24</v>
      </c>
      <c r="R380" t="s">
        <v>2702</v>
      </c>
      <c r="S380" t="s">
        <v>686</v>
      </c>
      <c r="T380" t="s">
        <v>2703</v>
      </c>
      <c r="U380" t="s">
        <v>159</v>
      </c>
      <c r="V380" s="40">
        <v>1.1921296296296296E-3</v>
      </c>
      <c r="W380" s="40">
        <v>4.155092592592593E-3</v>
      </c>
      <c r="X380" s="40">
        <v>2.9629629629629628E-3</v>
      </c>
      <c r="Y380" s="2" t="str">
        <f t="shared" si="93"/>
        <v/>
      </c>
      <c r="Z380" s="47" t="str">
        <f t="shared" si="94"/>
        <v>Cumplido</v>
      </c>
      <c r="AA380" s="8"/>
      <c r="AB380" s="8"/>
      <c r="AC380" s="8"/>
      <c r="AD380" s="8"/>
      <c r="AE380" s="8"/>
      <c r="AF380" s="42">
        <v>45236</v>
      </c>
      <c r="AG380" s="13" t="str">
        <f t="shared" si="95"/>
        <v>CUMPLE</v>
      </c>
      <c r="AH380" s="13" t="str">
        <f t="shared" si="96"/>
        <v>NO CUMPLE</v>
      </c>
      <c r="AI380" s="13" t="str">
        <f t="shared" si="97"/>
        <v>NO CUMPLE</v>
      </c>
      <c r="AJ380" s="13" t="str">
        <f t="shared" si="98"/>
        <v>NO CUMPLE</v>
      </c>
      <c r="AK380" s="13" t="str">
        <f t="shared" si="99"/>
        <v>NO CUMPLE</v>
      </c>
      <c r="AL380" s="13" t="str">
        <f t="shared" si="100"/>
        <v>CUMPLE</v>
      </c>
      <c r="AM380" s="13" t="str">
        <f t="shared" si="101"/>
        <v>NO CUMPLE</v>
      </c>
      <c r="AN380" s="13" t="str">
        <f t="shared" si="102"/>
        <v>NO CUMPLE</v>
      </c>
      <c r="AO380" s="13" t="str">
        <f t="shared" si="103"/>
        <v>NO CUMPLE</v>
      </c>
      <c r="AP380" s="13" t="str">
        <f t="shared" si="104"/>
        <v>NO CUMPLE</v>
      </c>
    </row>
    <row r="381" spans="1:42" ht="15" hidden="1" x14ac:dyDescent="0.25">
      <c r="A381" t="s">
        <v>2704</v>
      </c>
      <c r="B381" t="s">
        <v>32</v>
      </c>
      <c r="C381" t="s">
        <v>51</v>
      </c>
      <c r="D381" t="s">
        <v>217</v>
      </c>
      <c r="E381" t="s">
        <v>84</v>
      </c>
      <c r="F381" t="s">
        <v>470</v>
      </c>
      <c r="G381" t="s">
        <v>25</v>
      </c>
      <c r="H381" t="s">
        <v>26</v>
      </c>
      <c r="I381" t="s">
        <v>35</v>
      </c>
      <c r="J381" t="s">
        <v>28</v>
      </c>
      <c r="K381" t="s">
        <v>48</v>
      </c>
      <c r="L381" t="s">
        <v>336</v>
      </c>
      <c r="M381" t="s">
        <v>2705</v>
      </c>
      <c r="N381" t="s">
        <v>2706</v>
      </c>
      <c r="O381" t="s">
        <v>30</v>
      </c>
      <c r="P381" t="s">
        <v>31</v>
      </c>
      <c r="Q381" t="s">
        <v>24</v>
      </c>
      <c r="R381" t="s">
        <v>2707</v>
      </c>
      <c r="S381" t="s">
        <v>686</v>
      </c>
      <c r="T381" t="s">
        <v>2708</v>
      </c>
      <c r="U381"/>
      <c r="V381" s="40">
        <v>9.9537037037037042E-4</v>
      </c>
      <c r="W381" s="40">
        <v>3.108796296296296E-2</v>
      </c>
      <c r="X381" s="40">
        <v>3.0092592592592591E-2</v>
      </c>
      <c r="Y381" s="2" t="str">
        <f t="shared" si="93"/>
        <v/>
      </c>
      <c r="Z381" s="47" t="str">
        <f t="shared" si="94"/>
        <v>Cumplido</v>
      </c>
      <c r="AA381" s="8"/>
      <c r="AB381" s="8"/>
      <c r="AC381" s="8"/>
      <c r="AD381" s="8"/>
      <c r="AE381" s="8"/>
      <c r="AF381" s="42">
        <v>45236</v>
      </c>
      <c r="AG381" s="13" t="str">
        <f t="shared" si="95"/>
        <v>CUMPLE</v>
      </c>
      <c r="AH381" s="13" t="str">
        <f t="shared" si="96"/>
        <v>NO CUMPLE</v>
      </c>
      <c r="AI381" s="13" t="str">
        <f t="shared" si="97"/>
        <v>NO CUMPLE</v>
      </c>
      <c r="AJ381" s="13" t="str">
        <f t="shared" si="98"/>
        <v>NO CUMPLE</v>
      </c>
      <c r="AK381" s="13" t="str">
        <f t="shared" si="99"/>
        <v>NO CUMPLE</v>
      </c>
      <c r="AL381" s="13" t="str">
        <f t="shared" si="100"/>
        <v>CUMPLE</v>
      </c>
      <c r="AM381" s="13" t="str">
        <f t="shared" si="101"/>
        <v>NO CUMPLE</v>
      </c>
      <c r="AN381" s="13" t="str">
        <f t="shared" si="102"/>
        <v>NO CUMPLE</v>
      </c>
      <c r="AO381" s="13" t="str">
        <f t="shared" si="103"/>
        <v>NO CUMPLE</v>
      </c>
      <c r="AP381" s="13" t="str">
        <f t="shared" si="104"/>
        <v>NO CUMPLE</v>
      </c>
    </row>
    <row r="382" spans="1:42" ht="15" hidden="1" x14ac:dyDescent="0.25">
      <c r="A382" t="s">
        <v>2709</v>
      </c>
      <c r="B382" t="s">
        <v>32</v>
      </c>
      <c r="C382" t="s">
        <v>58</v>
      </c>
      <c r="D382" t="s">
        <v>217</v>
      </c>
      <c r="E382" t="s">
        <v>220</v>
      </c>
      <c r="F382" t="s">
        <v>380</v>
      </c>
      <c r="G382" t="s">
        <v>25</v>
      </c>
      <c r="H382" t="s">
        <v>26</v>
      </c>
      <c r="I382" t="s">
        <v>35</v>
      </c>
      <c r="J382" t="s">
        <v>28</v>
      </c>
      <c r="K382" t="s">
        <v>48</v>
      </c>
      <c r="L382" t="s">
        <v>336</v>
      </c>
      <c r="M382" t="s">
        <v>2710</v>
      </c>
      <c r="N382" t="s">
        <v>2711</v>
      </c>
      <c r="O382" t="s">
        <v>30</v>
      </c>
      <c r="P382" t="s">
        <v>44</v>
      </c>
      <c r="Q382" t="s">
        <v>45</v>
      </c>
      <c r="R382" t="s">
        <v>2712</v>
      </c>
      <c r="S382" t="s">
        <v>663</v>
      </c>
      <c r="T382" t="s">
        <v>2713</v>
      </c>
      <c r="U382" t="s">
        <v>159</v>
      </c>
      <c r="V382" s="40">
        <v>4.8816435185185183</v>
      </c>
      <c r="W382" s="40">
        <v>4.8839583333333332</v>
      </c>
      <c r="X382" s="40">
        <v>2.3148148148148151E-3</v>
      </c>
      <c r="Y382" s="2" t="str">
        <f t="shared" si="93"/>
        <v/>
      </c>
      <c r="Z382" s="47" t="str">
        <f t="shared" si="94"/>
        <v>Cumplido</v>
      </c>
      <c r="AA382" s="8"/>
      <c r="AB382" s="8"/>
      <c r="AC382" s="8"/>
      <c r="AD382" s="8"/>
      <c r="AE382" s="8"/>
      <c r="AF382" s="42">
        <v>45237</v>
      </c>
      <c r="AG382" s="13" t="str">
        <f t="shared" si="95"/>
        <v>CUMPLE</v>
      </c>
      <c r="AH382" s="13" t="str">
        <f t="shared" si="96"/>
        <v>NO CUMPLE</v>
      </c>
      <c r="AI382" s="13" t="str">
        <f t="shared" si="97"/>
        <v>NO CUMPLE</v>
      </c>
      <c r="AJ382" s="13" t="str">
        <f t="shared" si="98"/>
        <v>NO CUMPLE</v>
      </c>
      <c r="AK382" s="13" t="str">
        <f t="shared" si="99"/>
        <v>NO CUMPLE</v>
      </c>
      <c r="AL382" s="13" t="str">
        <f t="shared" si="100"/>
        <v>NO CUMPLE</v>
      </c>
      <c r="AM382" s="13" t="str">
        <f t="shared" si="101"/>
        <v>NO CUMPLE</v>
      </c>
      <c r="AN382" s="13" t="str">
        <f t="shared" si="102"/>
        <v>NO CUMPLE</v>
      </c>
      <c r="AO382" s="13" t="str">
        <f t="shared" si="103"/>
        <v>NO CUMPLE</v>
      </c>
      <c r="AP382" s="13" t="str">
        <f t="shared" si="104"/>
        <v>CUMPLE</v>
      </c>
    </row>
    <row r="383" spans="1:42" ht="15" hidden="1" x14ac:dyDescent="0.25">
      <c r="A383" t="s">
        <v>2714</v>
      </c>
      <c r="B383" t="s">
        <v>24</v>
      </c>
      <c r="C383" t="s">
        <v>124</v>
      </c>
      <c r="D383" t="s">
        <v>33</v>
      </c>
      <c r="E383" t="s">
        <v>73</v>
      </c>
      <c r="F383" t="s">
        <v>374</v>
      </c>
      <c r="G383" t="s">
        <v>39</v>
      </c>
      <c r="H383" t="s">
        <v>34</v>
      </c>
      <c r="I383" t="s">
        <v>40</v>
      </c>
      <c r="J383" t="s">
        <v>28</v>
      </c>
      <c r="K383" t="s">
        <v>171</v>
      </c>
      <c r="L383" t="s">
        <v>2715</v>
      </c>
      <c r="M383" t="s">
        <v>2716</v>
      </c>
      <c r="N383" t="s">
        <v>2717</v>
      </c>
      <c r="O383" t="s">
        <v>30</v>
      </c>
      <c r="P383" t="s">
        <v>36</v>
      </c>
      <c r="Q383" t="s">
        <v>54</v>
      </c>
      <c r="R383" t="s">
        <v>2718</v>
      </c>
      <c r="S383" t="s">
        <v>686</v>
      </c>
      <c r="T383" t="s">
        <v>2719</v>
      </c>
      <c r="U383" t="s">
        <v>2720</v>
      </c>
      <c r="V383" s="40">
        <v>9.1284722222222225E-2</v>
      </c>
      <c r="W383" s="40">
        <v>9.9606481481481476E-2</v>
      </c>
      <c r="X383" s="40">
        <v>8.3217592592592596E-3</v>
      </c>
      <c r="Y383" s="2" t="str">
        <f t="shared" si="93"/>
        <v/>
      </c>
      <c r="Z383" s="47" t="str">
        <f t="shared" si="94"/>
        <v>Cumplido</v>
      </c>
      <c r="AA383" s="8"/>
      <c r="AB383" s="8"/>
      <c r="AC383" s="8"/>
      <c r="AD383" s="8"/>
      <c r="AE383" s="8"/>
      <c r="AF383" s="42">
        <v>45237</v>
      </c>
      <c r="AG383" s="13" t="str">
        <f t="shared" si="95"/>
        <v>CUMPLE</v>
      </c>
      <c r="AH383" s="13" t="str">
        <f t="shared" si="96"/>
        <v>NO CUMPLE</v>
      </c>
      <c r="AI383" s="13" t="str">
        <f t="shared" si="97"/>
        <v>NO CUMPLE</v>
      </c>
      <c r="AJ383" s="13" t="str">
        <f t="shared" si="98"/>
        <v>NO CUMPLE</v>
      </c>
      <c r="AK383" s="13" t="str">
        <f t="shared" si="99"/>
        <v>NO CUMPLE</v>
      </c>
      <c r="AL383" s="13" t="str">
        <f t="shared" si="100"/>
        <v>NO CUMPLE</v>
      </c>
      <c r="AM383" s="13" t="str">
        <f t="shared" si="101"/>
        <v>CUMPLE</v>
      </c>
      <c r="AN383" s="13" t="str">
        <f t="shared" si="102"/>
        <v>NO CUMPLE</v>
      </c>
      <c r="AO383" s="13" t="str">
        <f t="shared" si="103"/>
        <v>NO CUMPLE</v>
      </c>
      <c r="AP383" s="13" t="str">
        <f t="shared" si="104"/>
        <v>NO CUMPLE</v>
      </c>
    </row>
    <row r="384" spans="1:42" ht="15" hidden="1" x14ac:dyDescent="0.25">
      <c r="A384" t="s">
        <v>2721</v>
      </c>
      <c r="B384" t="s">
        <v>38</v>
      </c>
      <c r="C384" t="s">
        <v>128</v>
      </c>
      <c r="D384" t="s">
        <v>269</v>
      </c>
      <c r="E384" t="s">
        <v>68</v>
      </c>
      <c r="F384" t="s">
        <v>344</v>
      </c>
      <c r="G384" t="s">
        <v>25</v>
      </c>
      <c r="H384" t="s">
        <v>34</v>
      </c>
      <c r="I384" t="s">
        <v>40</v>
      </c>
      <c r="J384" t="s">
        <v>28</v>
      </c>
      <c r="K384" t="s">
        <v>53</v>
      </c>
      <c r="L384" t="s">
        <v>2722</v>
      </c>
      <c r="M384" t="s">
        <v>2723</v>
      </c>
      <c r="N384" t="s">
        <v>2724</v>
      </c>
      <c r="O384" t="s">
        <v>30</v>
      </c>
      <c r="P384" t="s">
        <v>44</v>
      </c>
      <c r="Q384" t="s">
        <v>45</v>
      </c>
      <c r="R384" t="s">
        <v>2725</v>
      </c>
      <c r="S384" t="s">
        <v>686</v>
      </c>
      <c r="T384" t="s">
        <v>2726</v>
      </c>
      <c r="U384" t="s">
        <v>2727</v>
      </c>
      <c r="V384" s="40">
        <v>1.273148148148148E-4</v>
      </c>
      <c r="W384" s="40">
        <v>0.12730324074074076</v>
      </c>
      <c r="X384" s="40">
        <v>0.12717592592592594</v>
      </c>
      <c r="Y384" s="2" t="str">
        <f t="shared" si="93"/>
        <v/>
      </c>
      <c r="Z384" s="47" t="str">
        <f t="shared" si="94"/>
        <v>Cumplido</v>
      </c>
      <c r="AA384" s="8"/>
      <c r="AB384" s="8"/>
      <c r="AC384" s="8"/>
      <c r="AD384" s="8"/>
      <c r="AE384" s="8"/>
      <c r="AF384" s="42">
        <v>45236</v>
      </c>
      <c r="AG384" s="13" t="str">
        <f t="shared" si="95"/>
        <v>NO CUMPLE</v>
      </c>
      <c r="AH384" s="13" t="str">
        <f t="shared" si="96"/>
        <v>CUMPLE</v>
      </c>
      <c r="AI384" s="13" t="str">
        <f t="shared" si="97"/>
        <v>NO CUMPLE</v>
      </c>
      <c r="AJ384" s="13" t="str">
        <f t="shared" si="98"/>
        <v>NO CUMPLE</v>
      </c>
      <c r="AK384" s="13" t="str">
        <f t="shared" si="99"/>
        <v>NO CUMPLE</v>
      </c>
      <c r="AL384" s="13" t="str">
        <f t="shared" si="100"/>
        <v>NO CUMPLE</v>
      </c>
      <c r="AM384" s="13" t="str">
        <f t="shared" si="101"/>
        <v>CUMPLE</v>
      </c>
      <c r="AN384" s="13" t="str">
        <f t="shared" si="102"/>
        <v>NO CUMPLE</v>
      </c>
      <c r="AO384" s="13" t="str">
        <f t="shared" si="103"/>
        <v>NO CUMPLE</v>
      </c>
      <c r="AP384" s="13" t="str">
        <f t="shared" si="104"/>
        <v>NO CUMPLE</v>
      </c>
    </row>
    <row r="385" spans="1:42" ht="15" hidden="1" x14ac:dyDescent="0.25">
      <c r="A385" t="s">
        <v>2728</v>
      </c>
      <c r="B385" t="s">
        <v>32</v>
      </c>
      <c r="C385" t="s">
        <v>51</v>
      </c>
      <c r="D385" t="s">
        <v>217</v>
      </c>
      <c r="E385" t="s">
        <v>276</v>
      </c>
      <c r="F385" t="s">
        <v>470</v>
      </c>
      <c r="G385" t="s">
        <v>25</v>
      </c>
      <c r="H385" t="s">
        <v>26</v>
      </c>
      <c r="I385" t="s">
        <v>35</v>
      </c>
      <c r="J385" t="s">
        <v>28</v>
      </c>
      <c r="K385" t="s">
        <v>48</v>
      </c>
      <c r="L385" t="s">
        <v>336</v>
      </c>
      <c r="M385" t="s">
        <v>2729</v>
      </c>
      <c r="N385" t="s">
        <v>2730</v>
      </c>
      <c r="O385" t="s">
        <v>30</v>
      </c>
      <c r="P385" t="s">
        <v>31</v>
      </c>
      <c r="Q385" t="s">
        <v>24</v>
      </c>
      <c r="R385" t="s">
        <v>2731</v>
      </c>
      <c r="S385" t="s">
        <v>686</v>
      </c>
      <c r="T385" t="s">
        <v>2732</v>
      </c>
      <c r="U385"/>
      <c r="V385" s="40">
        <v>0</v>
      </c>
      <c r="W385" s="40">
        <v>8.8657407407407417E-3</v>
      </c>
      <c r="X385" s="40">
        <v>8.8657407407407417E-3</v>
      </c>
      <c r="Y385" s="2" t="str">
        <f>IF(J385="Incidente de Cliente",IF($X385&lt;=$AT$2,"Cumplido","Incumplido"),"")</f>
        <v/>
      </c>
      <c r="Z385" s="47" t="str">
        <f>IF(J385="Requerimiento de Cliente",IF($X385&lt;=$AT$3,"Cumplido","Incumplido"),"")</f>
        <v>Cumplido</v>
      </c>
      <c r="AA385" s="47"/>
      <c r="AB385" s="8"/>
      <c r="AC385" s="8"/>
      <c r="AD385" s="8"/>
      <c r="AE385" s="8"/>
      <c r="AF385" s="42">
        <v>45236</v>
      </c>
      <c r="AG385" s="13" t="str">
        <f t="shared" si="95"/>
        <v>CUMPLE</v>
      </c>
      <c r="AH385" s="13" t="str">
        <f t="shared" si="96"/>
        <v>NO CUMPLE</v>
      </c>
      <c r="AI385" s="13" t="str">
        <f t="shared" si="97"/>
        <v>NO CUMPLE</v>
      </c>
      <c r="AJ385" s="13" t="str">
        <f t="shared" si="98"/>
        <v>NO CUMPLE</v>
      </c>
      <c r="AK385" s="13" t="str">
        <f t="shared" si="99"/>
        <v>NO CUMPLE</v>
      </c>
      <c r="AL385" s="13" t="str">
        <f t="shared" si="100"/>
        <v>CUMPLE</v>
      </c>
      <c r="AM385" s="13" t="str">
        <f t="shared" si="101"/>
        <v>NO CUMPLE</v>
      </c>
      <c r="AN385" s="13" t="str">
        <f t="shared" si="102"/>
        <v>NO CUMPLE</v>
      </c>
      <c r="AO385" s="13" t="str">
        <f t="shared" si="103"/>
        <v>NO CUMPLE</v>
      </c>
      <c r="AP385" s="13" t="str">
        <f t="shared" si="104"/>
        <v>NO CUMPLE</v>
      </c>
    </row>
    <row r="386" spans="1:42" ht="15" hidden="1" x14ac:dyDescent="0.25">
      <c r="A386" t="s">
        <v>2733</v>
      </c>
      <c r="B386" t="s">
        <v>62</v>
      </c>
      <c r="C386" t="s">
        <v>128</v>
      </c>
      <c r="D386" t="s">
        <v>309</v>
      </c>
      <c r="E386" t="s">
        <v>68</v>
      </c>
      <c r="F386" t="s">
        <v>140</v>
      </c>
      <c r="G386" t="s">
        <v>64</v>
      </c>
      <c r="H386" t="s">
        <v>34</v>
      </c>
      <c r="I386" t="s">
        <v>40</v>
      </c>
      <c r="J386" t="s">
        <v>56</v>
      </c>
      <c r="K386" t="s">
        <v>461</v>
      </c>
      <c r="L386" t="s">
        <v>2734</v>
      </c>
      <c r="M386" t="s">
        <v>2735</v>
      </c>
      <c r="N386" t="s">
        <v>2735</v>
      </c>
      <c r="O386" t="s">
        <v>30</v>
      </c>
      <c r="P386" t="s">
        <v>190</v>
      </c>
      <c r="Q386" t="s">
        <v>190</v>
      </c>
      <c r="R386" t="s">
        <v>2736</v>
      </c>
      <c r="S386" t="s">
        <v>686</v>
      </c>
      <c r="T386" t="s">
        <v>2737</v>
      </c>
      <c r="U386" t="s">
        <v>2738</v>
      </c>
      <c r="V386" s="40">
        <v>1.8958333333333334E-2</v>
      </c>
      <c r="W386" s="40">
        <v>0.10090277777777779</v>
      </c>
      <c r="X386" s="40">
        <v>8.1944444444444445E-2</v>
      </c>
      <c r="Y386" s="2" t="str">
        <f t="shared" si="93"/>
        <v>Cumplido</v>
      </c>
      <c r="Z386" s="47" t="str">
        <f t="shared" si="94"/>
        <v/>
      </c>
      <c r="AA386" s="8"/>
      <c r="AB386" s="8" t="str">
        <f>IF($H386="1-Crítica",IF($X386&lt;=$AT$5,"Cumplido", "Incumplido"),"")</f>
        <v/>
      </c>
      <c r="AC386" s="8" t="str">
        <f>IF($H386="2-Alta",IF($X386&lt;=$AT$6, "Cumplido", "Incumplido"),"")</f>
        <v/>
      </c>
      <c r="AD386" s="8" t="str">
        <f>IF($H386="3-Medio",IF($X386&lt;=$AT$7, "Cumplido", "Incumplido"),"")</f>
        <v/>
      </c>
      <c r="AE386" s="8" t="str">
        <f>IF($H386="4-Baja",IF($X386&lt;=$AT$8, "Cumplido", "Incumplido"),"")</f>
        <v>Cumplido</v>
      </c>
      <c r="AF386" s="42">
        <v>45236</v>
      </c>
      <c r="AG386" s="13" t="str">
        <f t="shared" si="95"/>
        <v>NO CUMPLE</v>
      </c>
      <c r="AH386" s="13" t="str">
        <f t="shared" si="96"/>
        <v>CUMPLE</v>
      </c>
      <c r="AI386" s="13" t="str">
        <f t="shared" si="97"/>
        <v>NO CUMPLE</v>
      </c>
      <c r="AJ386" s="13" t="str">
        <f t="shared" si="98"/>
        <v>NO CUMPLE</v>
      </c>
      <c r="AK386" s="13" t="str">
        <f t="shared" si="99"/>
        <v>NO CUMPLE</v>
      </c>
      <c r="AL386" s="13" t="str">
        <f t="shared" si="100"/>
        <v>NO CUMPLE</v>
      </c>
      <c r="AM386" s="13" t="str">
        <f t="shared" si="101"/>
        <v>CUMPLE</v>
      </c>
      <c r="AN386" s="13" t="str">
        <f t="shared" si="102"/>
        <v>NO CUMPLE</v>
      </c>
      <c r="AO386" s="13" t="str">
        <f t="shared" si="103"/>
        <v>NO CUMPLE</v>
      </c>
      <c r="AP386" s="13" t="str">
        <f t="shared" si="104"/>
        <v>NO CUMPLE</v>
      </c>
    </row>
    <row r="387" spans="1:42" ht="15" hidden="1" x14ac:dyDescent="0.25">
      <c r="A387" t="s">
        <v>2739</v>
      </c>
      <c r="B387" t="s">
        <v>79</v>
      </c>
      <c r="C387" t="s">
        <v>102</v>
      </c>
      <c r="D387" t="s">
        <v>58</v>
      </c>
      <c r="E387" t="s">
        <v>220</v>
      </c>
      <c r="F387" t="s">
        <v>434</v>
      </c>
      <c r="G387" t="s">
        <v>39</v>
      </c>
      <c r="H387" t="s">
        <v>34</v>
      </c>
      <c r="I387" t="s">
        <v>40</v>
      </c>
      <c r="J387" t="s">
        <v>28</v>
      </c>
      <c r="K387" t="s">
        <v>48</v>
      </c>
      <c r="L387" t="s">
        <v>189</v>
      </c>
      <c r="M387" t="s">
        <v>2740</v>
      </c>
      <c r="N387" t="s">
        <v>2741</v>
      </c>
      <c r="O387" t="s">
        <v>30</v>
      </c>
      <c r="P387" t="s">
        <v>44</v>
      </c>
      <c r="Q387" t="s">
        <v>45</v>
      </c>
      <c r="R387" t="s">
        <v>2742</v>
      </c>
      <c r="S387" t="s">
        <v>686</v>
      </c>
      <c r="T387"/>
      <c r="U387" t="s">
        <v>157</v>
      </c>
      <c r="V387" s="40">
        <v>0</v>
      </c>
      <c r="W387" s="40">
        <v>0</v>
      </c>
      <c r="X387" s="40">
        <v>0</v>
      </c>
      <c r="Y387" s="2" t="str">
        <f t="shared" ref="Y387:Y450" si="114">IF(J387="Incidente de Cliente",IF($X387&lt;=$AT$2,"Cumplido","Incumplido"),"")</f>
        <v/>
      </c>
      <c r="Z387" s="47" t="str">
        <f t="shared" ref="Z387:Z450" si="115">IF(J387="Requerimiento de Cliente",IF($X387&lt;=$AT$3,"Cumplido","Incumplido"),"")</f>
        <v>Cumplido</v>
      </c>
      <c r="AA387" s="8"/>
      <c r="AB387" s="8"/>
      <c r="AC387" s="8"/>
      <c r="AD387" s="8"/>
      <c r="AE387" s="8"/>
      <c r="AF387" s="42">
        <v>45236</v>
      </c>
      <c r="AG387" s="13" t="str">
        <f t="shared" ref="AG387:AG450" si="116">IF(X387&lt;$AR$11,"CUMPLE","NO CUMPLE")</f>
        <v>CUMPLE</v>
      </c>
      <c r="AH387" s="13" t="str">
        <f t="shared" ref="AH387:AH450" si="117">IF(X387&gt;$AR$12,IF(X387&lt;=$AS$12,"CUMPLE","NO CUMPLE"),"NO CUMPLE")</f>
        <v>NO CUMPLE</v>
      </c>
      <c r="AI387" s="13" t="str">
        <f t="shared" ref="AI387:AI450" si="118">IF(X387&gt;$AR$13,IF(X387&lt;=$AS$13,"CUMPLE","NO CUMPLE"),"NO CUMPLE")</f>
        <v>NO CUMPLE</v>
      </c>
      <c r="AJ387" s="13" t="str">
        <f t="shared" ref="AJ387:AJ450" si="119">IF(X387&gt;$AR$14,IF(X387&lt;=$AS$14,"CUMPLE","NO CUMPLE"),"NO CUMPLE")</f>
        <v>NO CUMPLE</v>
      </c>
      <c r="AK387" s="13" t="str">
        <f t="shared" ref="AK387:AK450" si="120">IF(X387&gt;$AR$15,"CUMPLE","NO CUMPLE")</f>
        <v>NO CUMPLE</v>
      </c>
      <c r="AL387" s="13" t="str">
        <f t="shared" ref="AL387:AL450" si="121">IF(W387&lt;$AR$11,"CUMPLE","NO CUMPLE")</f>
        <v>CUMPLE</v>
      </c>
      <c r="AM387" s="13" t="str">
        <f t="shared" ref="AM387:AM450" si="122">IF(W387&gt;$AR$12,IF(W387&lt;=$AS$12,"CUMPLE","NO CUMPLE"),"NO CUMPLE")</f>
        <v>NO CUMPLE</v>
      </c>
      <c r="AN387" s="13" t="str">
        <f t="shared" ref="AN387:AN450" si="123">IF(W387&gt;$AR$13,IF(W387&lt;=$AS$13,"CUMPLE","NO CUMPLE"),"NO CUMPLE")</f>
        <v>NO CUMPLE</v>
      </c>
      <c r="AO387" s="13" t="str">
        <f t="shared" ref="AO387:AO450" si="124">IF(W387&gt;$AR$14,IF(W387&lt;=$AS$14,"CUMPLE","NO CUMPLE"),"NO CUMPLE")</f>
        <v>NO CUMPLE</v>
      </c>
      <c r="AP387" s="13" t="str">
        <f t="shared" ref="AP387:AP450" si="125">IF(W387&gt;$AR$15,"CUMPLE","NO CUMPLE")</f>
        <v>NO CUMPLE</v>
      </c>
    </row>
    <row r="388" spans="1:42" ht="15" hidden="1" x14ac:dyDescent="0.25">
      <c r="A388" t="s">
        <v>2743</v>
      </c>
      <c r="B388" t="s">
        <v>24</v>
      </c>
      <c r="C388" t="s">
        <v>145</v>
      </c>
      <c r="D388" t="s">
        <v>271</v>
      </c>
      <c r="E388" t="s">
        <v>89</v>
      </c>
      <c r="F388" t="s">
        <v>341</v>
      </c>
      <c r="G388" t="s">
        <v>39</v>
      </c>
      <c r="H388" t="s">
        <v>34</v>
      </c>
      <c r="I388" t="s">
        <v>40</v>
      </c>
      <c r="J388" t="s">
        <v>28</v>
      </c>
      <c r="K388" t="s">
        <v>2744</v>
      </c>
      <c r="L388" t="s">
        <v>2745</v>
      </c>
      <c r="M388" t="s">
        <v>2746</v>
      </c>
      <c r="N388" t="s">
        <v>2747</v>
      </c>
      <c r="O388" t="s">
        <v>30</v>
      </c>
      <c r="P388" t="s">
        <v>31</v>
      </c>
      <c r="Q388" t="s">
        <v>24</v>
      </c>
      <c r="R388" t="s">
        <v>2748</v>
      </c>
      <c r="S388" t="s">
        <v>2148</v>
      </c>
      <c r="T388" t="s">
        <v>2749</v>
      </c>
      <c r="U388" t="s">
        <v>2750</v>
      </c>
      <c r="V388" s="40">
        <v>0.7855671296296296</v>
      </c>
      <c r="W388" s="40">
        <v>0.8790972222222222</v>
      </c>
      <c r="X388" s="40">
        <v>9.3530092592592595E-2</v>
      </c>
      <c r="Y388" s="2" t="str">
        <f t="shared" si="114"/>
        <v/>
      </c>
      <c r="Z388" s="47" t="str">
        <f t="shared" si="115"/>
        <v>Cumplido</v>
      </c>
      <c r="AA388" s="8"/>
      <c r="AB388" s="8"/>
      <c r="AC388" s="8"/>
      <c r="AD388" s="8"/>
      <c r="AE388" s="8"/>
      <c r="AF388" s="42">
        <v>45236</v>
      </c>
      <c r="AG388" s="13" t="str">
        <f t="shared" si="116"/>
        <v>NO CUMPLE</v>
      </c>
      <c r="AH388" s="13" t="str">
        <f t="shared" si="117"/>
        <v>CUMPLE</v>
      </c>
      <c r="AI388" s="13" t="str">
        <f t="shared" si="118"/>
        <v>NO CUMPLE</v>
      </c>
      <c r="AJ388" s="13" t="str">
        <f t="shared" si="119"/>
        <v>NO CUMPLE</v>
      </c>
      <c r="AK388" s="13" t="str">
        <f t="shared" si="120"/>
        <v>NO CUMPLE</v>
      </c>
      <c r="AL388" s="13" t="str">
        <f t="shared" si="121"/>
        <v>NO CUMPLE</v>
      </c>
      <c r="AM388" s="13" t="str">
        <f t="shared" si="122"/>
        <v>NO CUMPLE</v>
      </c>
      <c r="AN388" s="13" t="str">
        <f t="shared" si="123"/>
        <v>NO CUMPLE</v>
      </c>
      <c r="AO388" s="13" t="str">
        <f t="shared" si="124"/>
        <v>CUMPLE</v>
      </c>
      <c r="AP388" s="13" t="str">
        <f t="shared" si="125"/>
        <v>NO CUMPLE</v>
      </c>
    </row>
    <row r="389" spans="1:42" ht="15" hidden="1" x14ac:dyDescent="0.25">
      <c r="A389" t="s">
        <v>2751</v>
      </c>
      <c r="B389" t="s">
        <v>62</v>
      </c>
      <c r="C389" t="s">
        <v>128</v>
      </c>
      <c r="D389" t="s">
        <v>309</v>
      </c>
      <c r="E389" t="s">
        <v>68</v>
      </c>
      <c r="F389" t="s">
        <v>140</v>
      </c>
      <c r="G389" t="s">
        <v>64</v>
      </c>
      <c r="H389" t="s">
        <v>34</v>
      </c>
      <c r="I389" t="s">
        <v>40</v>
      </c>
      <c r="J389" t="s">
        <v>56</v>
      </c>
      <c r="K389" t="s">
        <v>461</v>
      </c>
      <c r="L389" t="s">
        <v>2752</v>
      </c>
      <c r="M389" t="s">
        <v>2753</v>
      </c>
      <c r="N389" t="s">
        <v>2753</v>
      </c>
      <c r="O389" t="s">
        <v>30</v>
      </c>
      <c r="P389" t="s">
        <v>190</v>
      </c>
      <c r="Q389" t="s">
        <v>190</v>
      </c>
      <c r="R389" t="s">
        <v>2754</v>
      </c>
      <c r="S389" t="s">
        <v>686</v>
      </c>
      <c r="T389" t="s">
        <v>2755</v>
      </c>
      <c r="U389" t="s">
        <v>2756</v>
      </c>
      <c r="V389" s="40">
        <v>2.3078703703703702E-2</v>
      </c>
      <c r="W389" s="40">
        <v>9.0590277777777783E-2</v>
      </c>
      <c r="X389" s="40">
        <v>6.7511574074074085E-2</v>
      </c>
      <c r="Y389" s="2" t="str">
        <f>IF(J389="Incidente de Cliente",IF($X389&lt;=$AT$2,"Cumplido","Incumplido"),"")</f>
        <v>Cumplido</v>
      </c>
      <c r="Z389" s="47" t="str">
        <f>IF(J389="Requerimiento de Cliente",IF($X389&lt;=$AT$3,"Cumplido","Incumplido"),"")</f>
        <v/>
      </c>
      <c r="AA389" s="8"/>
      <c r="AB389" s="8" t="str">
        <f t="shared" ref="AB389:AB390" si="126">IF($H389="1-Crítica",IF($X389&lt;=$AT$5,"Cumplido", "Incumplido"),"")</f>
        <v/>
      </c>
      <c r="AC389" s="8" t="str">
        <f t="shared" ref="AC389:AC390" si="127">IF($H389="2-Alta",IF($X389&lt;=$AT$6, "Cumplido", "Incumplido"),"")</f>
        <v/>
      </c>
      <c r="AD389" s="8" t="str">
        <f t="shared" ref="AD389:AD390" si="128">IF($H389="3-Medio",IF($X389&lt;=$AT$7, "Cumplido", "Incumplido"),"")</f>
        <v/>
      </c>
      <c r="AE389" s="8" t="str">
        <f t="shared" ref="AE389:AE390" si="129">IF($H389="4-Baja",IF($X389&lt;=$AT$8, "Cumplido", "Incumplido"),"")</f>
        <v>Cumplido</v>
      </c>
      <c r="AF389" s="42">
        <v>45236</v>
      </c>
      <c r="AG389" s="13" t="str">
        <f t="shared" si="116"/>
        <v>NO CUMPLE</v>
      </c>
      <c r="AH389" s="13" t="str">
        <f t="shared" si="117"/>
        <v>CUMPLE</v>
      </c>
      <c r="AI389" s="13" t="str">
        <f t="shared" si="118"/>
        <v>NO CUMPLE</v>
      </c>
      <c r="AJ389" s="13" t="str">
        <f t="shared" si="119"/>
        <v>NO CUMPLE</v>
      </c>
      <c r="AK389" s="13" t="str">
        <f t="shared" si="120"/>
        <v>NO CUMPLE</v>
      </c>
      <c r="AL389" s="13" t="str">
        <f t="shared" si="121"/>
        <v>NO CUMPLE</v>
      </c>
      <c r="AM389" s="13" t="str">
        <f t="shared" si="122"/>
        <v>CUMPLE</v>
      </c>
      <c r="AN389" s="13" t="str">
        <f t="shared" si="123"/>
        <v>NO CUMPLE</v>
      </c>
      <c r="AO389" s="13" t="str">
        <f t="shared" si="124"/>
        <v>NO CUMPLE</v>
      </c>
      <c r="AP389" s="13" t="str">
        <f t="shared" si="125"/>
        <v>NO CUMPLE</v>
      </c>
    </row>
    <row r="390" spans="1:42" ht="15" hidden="1" x14ac:dyDescent="0.25">
      <c r="A390" t="s">
        <v>2757</v>
      </c>
      <c r="B390" t="s">
        <v>32</v>
      </c>
      <c r="C390" t="s">
        <v>102</v>
      </c>
      <c r="D390" t="s">
        <v>217</v>
      </c>
      <c r="E390" t="s">
        <v>220</v>
      </c>
      <c r="F390" t="s">
        <v>380</v>
      </c>
      <c r="G390" t="s">
        <v>25</v>
      </c>
      <c r="H390" t="s">
        <v>26</v>
      </c>
      <c r="I390" t="s">
        <v>35</v>
      </c>
      <c r="J390" t="s">
        <v>56</v>
      </c>
      <c r="K390" t="s">
        <v>291</v>
      </c>
      <c r="L390" t="s">
        <v>2758</v>
      </c>
      <c r="M390" t="s">
        <v>2759</v>
      </c>
      <c r="N390" t="s">
        <v>2760</v>
      </c>
      <c r="O390" t="s">
        <v>30</v>
      </c>
      <c r="P390" t="s">
        <v>31</v>
      </c>
      <c r="Q390" t="s">
        <v>24</v>
      </c>
      <c r="R390" t="s">
        <v>2761</v>
      </c>
      <c r="S390" t="s">
        <v>686</v>
      </c>
      <c r="T390" t="s">
        <v>2762</v>
      </c>
      <c r="U390" t="s">
        <v>159</v>
      </c>
      <c r="V390" s="40">
        <v>0.11625000000000001</v>
      </c>
      <c r="W390" s="40">
        <v>0.17284722222222224</v>
      </c>
      <c r="X390" s="40">
        <v>5.6597222222222222E-2</v>
      </c>
      <c r="Y390" s="2" t="str">
        <f t="shared" si="114"/>
        <v>Cumplido</v>
      </c>
      <c r="Z390" s="47" t="str">
        <f t="shared" si="115"/>
        <v/>
      </c>
      <c r="AA390" s="8"/>
      <c r="AB390" s="8" t="str">
        <f t="shared" si="126"/>
        <v/>
      </c>
      <c r="AC390" s="8" t="str">
        <f t="shared" si="127"/>
        <v/>
      </c>
      <c r="AD390" s="8" t="str">
        <f t="shared" si="128"/>
        <v>Cumplido</v>
      </c>
      <c r="AE390" s="8" t="str">
        <f t="shared" si="129"/>
        <v/>
      </c>
      <c r="AF390" s="42">
        <v>45236</v>
      </c>
      <c r="AG390" s="13" t="str">
        <f t="shared" si="116"/>
        <v>NO CUMPLE</v>
      </c>
      <c r="AH390" s="13" t="str">
        <f t="shared" si="117"/>
        <v>CUMPLE</v>
      </c>
      <c r="AI390" s="13" t="str">
        <f t="shared" si="118"/>
        <v>NO CUMPLE</v>
      </c>
      <c r="AJ390" s="13" t="str">
        <f t="shared" si="119"/>
        <v>NO CUMPLE</v>
      </c>
      <c r="AK390" s="13" t="str">
        <f t="shared" si="120"/>
        <v>NO CUMPLE</v>
      </c>
      <c r="AL390" s="13" t="str">
        <f t="shared" si="121"/>
        <v>NO CUMPLE</v>
      </c>
      <c r="AM390" s="13" t="str">
        <f t="shared" si="122"/>
        <v>NO CUMPLE</v>
      </c>
      <c r="AN390" s="13" t="str">
        <f t="shared" si="123"/>
        <v>CUMPLE</v>
      </c>
      <c r="AO390" s="13" t="str">
        <f t="shared" si="124"/>
        <v>NO CUMPLE</v>
      </c>
      <c r="AP390" s="13" t="str">
        <f t="shared" si="125"/>
        <v>NO CUMPLE</v>
      </c>
    </row>
    <row r="391" spans="1:42" ht="15" hidden="1" x14ac:dyDescent="0.25">
      <c r="A391" t="s">
        <v>2763</v>
      </c>
      <c r="B391" t="s">
        <v>32</v>
      </c>
      <c r="C391" t="s">
        <v>58</v>
      </c>
      <c r="D391" t="s">
        <v>217</v>
      </c>
      <c r="E391" t="s">
        <v>220</v>
      </c>
      <c r="F391" t="s">
        <v>380</v>
      </c>
      <c r="G391" t="s">
        <v>25</v>
      </c>
      <c r="H391" t="s">
        <v>26</v>
      </c>
      <c r="I391" t="s">
        <v>35</v>
      </c>
      <c r="J391" t="s">
        <v>28</v>
      </c>
      <c r="K391" t="s">
        <v>331</v>
      </c>
      <c r="L391" t="s">
        <v>2764</v>
      </c>
      <c r="M391" t="s">
        <v>2765</v>
      </c>
      <c r="N391" t="s">
        <v>2766</v>
      </c>
      <c r="O391" t="s">
        <v>30</v>
      </c>
      <c r="P391" t="s">
        <v>31</v>
      </c>
      <c r="Q391" t="s">
        <v>24</v>
      </c>
      <c r="R391" t="s">
        <v>2767</v>
      </c>
      <c r="S391" t="s">
        <v>686</v>
      </c>
      <c r="T391" t="s">
        <v>2768</v>
      </c>
      <c r="U391" t="s">
        <v>159</v>
      </c>
      <c r="V391" s="40">
        <v>1.9317129629629629E-2</v>
      </c>
      <c r="W391" s="40">
        <v>2.2453703703703708E-2</v>
      </c>
      <c r="X391" s="40">
        <v>3.1365740740740742E-3</v>
      </c>
      <c r="Y391" s="2" t="str">
        <f t="shared" si="114"/>
        <v/>
      </c>
      <c r="Z391" s="47" t="str">
        <f t="shared" si="115"/>
        <v>Cumplido</v>
      </c>
      <c r="AA391" s="8"/>
      <c r="AB391" s="8"/>
      <c r="AC391" s="8"/>
      <c r="AD391" s="8"/>
      <c r="AE391" s="8"/>
      <c r="AF391" s="42">
        <v>45236</v>
      </c>
      <c r="AG391" s="13" t="str">
        <f t="shared" si="116"/>
        <v>CUMPLE</v>
      </c>
      <c r="AH391" s="13" t="str">
        <f t="shared" si="117"/>
        <v>NO CUMPLE</v>
      </c>
      <c r="AI391" s="13" t="str">
        <f t="shared" si="118"/>
        <v>NO CUMPLE</v>
      </c>
      <c r="AJ391" s="13" t="str">
        <f t="shared" si="119"/>
        <v>NO CUMPLE</v>
      </c>
      <c r="AK391" s="13" t="str">
        <f t="shared" si="120"/>
        <v>NO CUMPLE</v>
      </c>
      <c r="AL391" s="13" t="str">
        <f t="shared" si="121"/>
        <v>CUMPLE</v>
      </c>
      <c r="AM391" s="13" t="str">
        <f t="shared" si="122"/>
        <v>NO CUMPLE</v>
      </c>
      <c r="AN391" s="13" t="str">
        <f t="shared" si="123"/>
        <v>NO CUMPLE</v>
      </c>
      <c r="AO391" s="13" t="str">
        <f t="shared" si="124"/>
        <v>NO CUMPLE</v>
      </c>
      <c r="AP391" s="13" t="str">
        <f t="shared" si="125"/>
        <v>NO CUMPLE</v>
      </c>
    </row>
    <row r="392" spans="1:42" ht="15" hidden="1" x14ac:dyDescent="0.25">
      <c r="A392" t="s">
        <v>2769</v>
      </c>
      <c r="B392" t="s">
        <v>32</v>
      </c>
      <c r="C392" t="s">
        <v>58</v>
      </c>
      <c r="D392" t="s">
        <v>217</v>
      </c>
      <c r="E392" t="s">
        <v>220</v>
      </c>
      <c r="F392" t="s">
        <v>380</v>
      </c>
      <c r="G392" t="s">
        <v>25</v>
      </c>
      <c r="H392" t="s">
        <v>26</v>
      </c>
      <c r="I392" t="s">
        <v>35</v>
      </c>
      <c r="J392" t="s">
        <v>28</v>
      </c>
      <c r="K392" t="s">
        <v>340</v>
      </c>
      <c r="L392" t="s">
        <v>540</v>
      </c>
      <c r="M392" t="s">
        <v>2770</v>
      </c>
      <c r="N392" t="s">
        <v>2771</v>
      </c>
      <c r="O392" t="s">
        <v>30</v>
      </c>
      <c r="P392" t="s">
        <v>31</v>
      </c>
      <c r="Q392" t="s">
        <v>24</v>
      </c>
      <c r="R392" t="s">
        <v>2772</v>
      </c>
      <c r="S392" t="s">
        <v>686</v>
      </c>
      <c r="T392" t="s">
        <v>2773</v>
      </c>
      <c r="U392" t="s">
        <v>159</v>
      </c>
      <c r="V392" s="40">
        <v>0.13215277777777779</v>
      </c>
      <c r="W392" s="40">
        <v>0.1345486111111111</v>
      </c>
      <c r="X392" s="40">
        <v>2.3958333333333336E-3</v>
      </c>
      <c r="Y392" s="2" t="str">
        <f>IF(J392="Incidente de Cliente",IF($X392&lt;=$AT$2,"Cumplido","Incumplido"),"")</f>
        <v/>
      </c>
      <c r="Z392" s="47" t="str">
        <f>IF(J392="Requerimiento de Cliente",IF($X392&lt;=$AT$3,"Cumplido","Incumplido"),"")</f>
        <v>Cumplido</v>
      </c>
      <c r="AA392" s="8"/>
      <c r="AB392" s="8"/>
      <c r="AC392" s="8"/>
      <c r="AD392" s="8"/>
      <c r="AE392" s="8"/>
      <c r="AF392" s="42">
        <v>45238</v>
      </c>
      <c r="AG392" s="13" t="str">
        <f t="shared" si="116"/>
        <v>CUMPLE</v>
      </c>
      <c r="AH392" s="13" t="str">
        <f t="shared" si="117"/>
        <v>NO CUMPLE</v>
      </c>
      <c r="AI392" s="13" t="str">
        <f t="shared" si="118"/>
        <v>NO CUMPLE</v>
      </c>
      <c r="AJ392" s="13" t="str">
        <f t="shared" si="119"/>
        <v>NO CUMPLE</v>
      </c>
      <c r="AK392" s="13" t="str">
        <f t="shared" si="120"/>
        <v>NO CUMPLE</v>
      </c>
      <c r="AL392" s="13" t="str">
        <f t="shared" si="121"/>
        <v>NO CUMPLE</v>
      </c>
      <c r="AM392" s="13" t="str">
        <f t="shared" si="122"/>
        <v>CUMPLE</v>
      </c>
      <c r="AN392" s="13" t="str">
        <f t="shared" si="123"/>
        <v>NO CUMPLE</v>
      </c>
      <c r="AO392" s="13" t="str">
        <f t="shared" si="124"/>
        <v>NO CUMPLE</v>
      </c>
      <c r="AP392" s="13" t="str">
        <f t="shared" si="125"/>
        <v>NO CUMPLE</v>
      </c>
    </row>
    <row r="393" spans="1:42" ht="15" hidden="1" x14ac:dyDescent="0.25">
      <c r="A393" t="s">
        <v>2774</v>
      </c>
      <c r="B393" t="s">
        <v>32</v>
      </c>
      <c r="C393" t="s">
        <v>51</v>
      </c>
      <c r="D393" t="s">
        <v>217</v>
      </c>
      <c r="E393" t="s">
        <v>84</v>
      </c>
      <c r="F393" t="s">
        <v>380</v>
      </c>
      <c r="G393" t="s">
        <v>25</v>
      </c>
      <c r="H393" t="s">
        <v>26</v>
      </c>
      <c r="I393" t="s">
        <v>35</v>
      </c>
      <c r="J393" t="s">
        <v>28</v>
      </c>
      <c r="K393" t="s">
        <v>48</v>
      </c>
      <c r="L393" t="s">
        <v>2775</v>
      </c>
      <c r="M393" t="s">
        <v>2776</v>
      </c>
      <c r="N393" t="s">
        <v>2777</v>
      </c>
      <c r="O393" t="s">
        <v>30</v>
      </c>
      <c r="P393" t="s">
        <v>31</v>
      </c>
      <c r="Q393" t="s">
        <v>24</v>
      </c>
      <c r="R393" t="s">
        <v>2778</v>
      </c>
      <c r="S393" t="s">
        <v>686</v>
      </c>
      <c r="T393" t="s">
        <v>2779</v>
      </c>
      <c r="U393"/>
      <c r="V393" s="40">
        <v>1.6203703703703703E-4</v>
      </c>
      <c r="W393" s="40">
        <v>7.2499999999999995E-2</v>
      </c>
      <c r="X393" s="40">
        <v>7.2337962962962965E-2</v>
      </c>
      <c r="Y393" s="2" t="str">
        <f t="shared" si="114"/>
        <v/>
      </c>
      <c r="Z393" s="47" t="str">
        <f t="shared" si="115"/>
        <v>Cumplido</v>
      </c>
      <c r="AA393" s="8"/>
      <c r="AB393" s="8"/>
      <c r="AC393" s="8"/>
      <c r="AD393" s="8"/>
      <c r="AE393" s="8"/>
      <c r="AF393" s="42">
        <v>45236</v>
      </c>
      <c r="AG393" s="13" t="str">
        <f t="shared" si="116"/>
        <v>NO CUMPLE</v>
      </c>
      <c r="AH393" s="13" t="str">
        <f t="shared" si="117"/>
        <v>CUMPLE</v>
      </c>
      <c r="AI393" s="13" t="str">
        <f t="shared" si="118"/>
        <v>NO CUMPLE</v>
      </c>
      <c r="AJ393" s="13" t="str">
        <f t="shared" si="119"/>
        <v>NO CUMPLE</v>
      </c>
      <c r="AK393" s="13" t="str">
        <f t="shared" si="120"/>
        <v>NO CUMPLE</v>
      </c>
      <c r="AL393" s="13" t="str">
        <f t="shared" si="121"/>
        <v>NO CUMPLE</v>
      </c>
      <c r="AM393" s="13" t="str">
        <f t="shared" si="122"/>
        <v>CUMPLE</v>
      </c>
      <c r="AN393" s="13" t="str">
        <f t="shared" si="123"/>
        <v>NO CUMPLE</v>
      </c>
      <c r="AO393" s="13" t="str">
        <f t="shared" si="124"/>
        <v>NO CUMPLE</v>
      </c>
      <c r="AP393" s="13" t="str">
        <f t="shared" si="125"/>
        <v>NO CUMPLE</v>
      </c>
    </row>
    <row r="394" spans="1:42" ht="15" hidden="1" x14ac:dyDescent="0.25">
      <c r="A394" t="s">
        <v>2780</v>
      </c>
      <c r="B394" t="s">
        <v>24</v>
      </c>
      <c r="C394" t="s">
        <v>176</v>
      </c>
      <c r="D394" t="s">
        <v>33</v>
      </c>
      <c r="E394" t="s">
        <v>348</v>
      </c>
      <c r="F394" t="s">
        <v>423</v>
      </c>
      <c r="G394" t="s">
        <v>25</v>
      </c>
      <c r="H394" t="s">
        <v>26</v>
      </c>
      <c r="I394" t="s">
        <v>35</v>
      </c>
      <c r="J394" t="s">
        <v>28</v>
      </c>
      <c r="K394" t="s">
        <v>171</v>
      </c>
      <c r="L394" t="s">
        <v>2781</v>
      </c>
      <c r="M394" t="s">
        <v>2782</v>
      </c>
      <c r="N394" t="s">
        <v>2783</v>
      </c>
      <c r="O394" t="s">
        <v>30</v>
      </c>
      <c r="P394" t="s">
        <v>36</v>
      </c>
      <c r="Q394" t="s">
        <v>264</v>
      </c>
      <c r="R394" t="s">
        <v>2784</v>
      </c>
      <c r="S394" t="s">
        <v>729</v>
      </c>
      <c r="T394" t="s">
        <v>2785</v>
      </c>
      <c r="U394" t="s">
        <v>2786</v>
      </c>
      <c r="V394" s="40">
        <v>5.7846875000000004</v>
      </c>
      <c r="W394" s="40">
        <v>5.8395023148148146</v>
      </c>
      <c r="X394" s="40">
        <v>5.4814814814814816E-2</v>
      </c>
      <c r="Y394" s="2" t="str">
        <f>IF(J394="Incidente de Cliente",IF($X394&lt;=$AT$2,"Cumplido","Incumplido"),"")</f>
        <v/>
      </c>
      <c r="Z394" s="47" t="str">
        <f t="shared" si="115"/>
        <v>Cumplido</v>
      </c>
      <c r="AA394" s="8"/>
      <c r="AB394" s="8"/>
      <c r="AC394" s="8"/>
      <c r="AD394" s="8"/>
      <c r="AE394" s="8"/>
      <c r="AF394" s="42">
        <v>45236</v>
      </c>
      <c r="AG394" s="13" t="str">
        <f t="shared" si="116"/>
        <v>NO CUMPLE</v>
      </c>
      <c r="AH394" s="13" t="str">
        <f t="shared" si="117"/>
        <v>CUMPLE</v>
      </c>
      <c r="AI394" s="13" t="str">
        <f t="shared" si="118"/>
        <v>NO CUMPLE</v>
      </c>
      <c r="AJ394" s="13" t="str">
        <f t="shared" si="119"/>
        <v>NO CUMPLE</v>
      </c>
      <c r="AK394" s="13" t="str">
        <f t="shared" si="120"/>
        <v>NO CUMPLE</v>
      </c>
      <c r="AL394" s="13" t="str">
        <f t="shared" si="121"/>
        <v>NO CUMPLE</v>
      </c>
      <c r="AM394" s="13" t="str">
        <f t="shared" si="122"/>
        <v>NO CUMPLE</v>
      </c>
      <c r="AN394" s="13" t="str">
        <f t="shared" si="123"/>
        <v>NO CUMPLE</v>
      </c>
      <c r="AO394" s="13" t="str">
        <f t="shared" si="124"/>
        <v>NO CUMPLE</v>
      </c>
      <c r="AP394" s="13" t="str">
        <f t="shared" si="125"/>
        <v>CUMPLE</v>
      </c>
    </row>
    <row r="395" spans="1:42" ht="15" hidden="1" x14ac:dyDescent="0.25">
      <c r="A395" t="s">
        <v>2787</v>
      </c>
      <c r="B395" t="s">
        <v>24</v>
      </c>
      <c r="C395" t="s">
        <v>129</v>
      </c>
      <c r="D395" t="s">
        <v>33</v>
      </c>
      <c r="E395" t="s">
        <v>75</v>
      </c>
      <c r="F395" t="s">
        <v>423</v>
      </c>
      <c r="G395" t="s">
        <v>25</v>
      </c>
      <c r="H395" t="s">
        <v>26</v>
      </c>
      <c r="I395" t="s">
        <v>35</v>
      </c>
      <c r="J395" t="s">
        <v>28</v>
      </c>
      <c r="K395" t="s">
        <v>171</v>
      </c>
      <c r="L395" t="s">
        <v>2788</v>
      </c>
      <c r="M395" t="s">
        <v>2789</v>
      </c>
      <c r="N395" t="s">
        <v>2790</v>
      </c>
      <c r="O395" t="s">
        <v>30</v>
      </c>
      <c r="P395" t="s">
        <v>44</v>
      </c>
      <c r="Q395" t="s">
        <v>45</v>
      </c>
      <c r="R395" t="s">
        <v>2791</v>
      </c>
      <c r="S395" t="s">
        <v>2148</v>
      </c>
      <c r="T395" t="s">
        <v>2792</v>
      </c>
      <c r="U395" t="s">
        <v>2793</v>
      </c>
      <c r="V395" s="40">
        <v>0.80475694444444434</v>
      </c>
      <c r="W395" s="40">
        <v>0.9474999999999999</v>
      </c>
      <c r="X395" s="40">
        <v>0.14274305555555555</v>
      </c>
      <c r="Y395" s="2" t="str">
        <f t="shared" si="114"/>
        <v/>
      </c>
      <c r="Z395" s="47" t="str">
        <f t="shared" si="115"/>
        <v>Cumplido</v>
      </c>
      <c r="AA395" s="8"/>
      <c r="AB395" s="8"/>
      <c r="AC395" s="8"/>
      <c r="AD395" s="8"/>
      <c r="AE395" s="8"/>
      <c r="AF395" s="42">
        <v>45237</v>
      </c>
      <c r="AG395" s="13" t="str">
        <f t="shared" si="116"/>
        <v>NO CUMPLE</v>
      </c>
      <c r="AH395" s="13" t="str">
        <f t="shared" si="117"/>
        <v>CUMPLE</v>
      </c>
      <c r="AI395" s="13" t="str">
        <f t="shared" si="118"/>
        <v>NO CUMPLE</v>
      </c>
      <c r="AJ395" s="13" t="str">
        <f t="shared" si="119"/>
        <v>NO CUMPLE</v>
      </c>
      <c r="AK395" s="13" t="str">
        <f t="shared" si="120"/>
        <v>NO CUMPLE</v>
      </c>
      <c r="AL395" s="13" t="str">
        <f t="shared" si="121"/>
        <v>NO CUMPLE</v>
      </c>
      <c r="AM395" s="13" t="str">
        <f t="shared" si="122"/>
        <v>NO CUMPLE</v>
      </c>
      <c r="AN395" s="13" t="str">
        <f t="shared" si="123"/>
        <v>NO CUMPLE</v>
      </c>
      <c r="AO395" s="13" t="str">
        <f t="shared" si="124"/>
        <v>CUMPLE</v>
      </c>
      <c r="AP395" s="13" t="str">
        <f t="shared" si="125"/>
        <v>NO CUMPLE</v>
      </c>
    </row>
    <row r="396" spans="1:42" ht="15" hidden="1" x14ac:dyDescent="0.25">
      <c r="A396" t="s">
        <v>2794</v>
      </c>
      <c r="B396" t="s">
        <v>77</v>
      </c>
      <c r="C396" t="s">
        <v>150</v>
      </c>
      <c r="D396" t="s">
        <v>370</v>
      </c>
      <c r="E396" t="s">
        <v>242</v>
      </c>
      <c r="F396" t="s">
        <v>463</v>
      </c>
      <c r="G396" t="s">
        <v>39</v>
      </c>
      <c r="H396" t="s">
        <v>34</v>
      </c>
      <c r="I396" t="s">
        <v>40</v>
      </c>
      <c r="J396" t="s">
        <v>28</v>
      </c>
      <c r="K396" t="s">
        <v>215</v>
      </c>
      <c r="L396" t="s">
        <v>2795</v>
      </c>
      <c r="M396" t="s">
        <v>2796</v>
      </c>
      <c r="N396" t="s">
        <v>2797</v>
      </c>
      <c r="O396" t="s">
        <v>30</v>
      </c>
      <c r="P396" t="s">
        <v>57</v>
      </c>
      <c r="Q396" t="s">
        <v>77</v>
      </c>
      <c r="R396" t="s">
        <v>2798</v>
      </c>
      <c r="S396" t="s">
        <v>686</v>
      </c>
      <c r="T396" t="s">
        <v>2799</v>
      </c>
      <c r="U396"/>
      <c r="V396" s="40">
        <v>0</v>
      </c>
      <c r="W396" s="40">
        <v>0</v>
      </c>
      <c r="X396" s="40">
        <v>0</v>
      </c>
      <c r="Y396" s="2" t="str">
        <f>IF(J396="Incidente de Cliente",IF($X396&lt;=$AT$2,"Cumplido","Incumplido"),"")</f>
        <v/>
      </c>
      <c r="Z396" s="47" t="str">
        <f t="shared" si="115"/>
        <v>Cumplido</v>
      </c>
      <c r="AA396" s="8"/>
      <c r="AB396" s="8"/>
      <c r="AC396" s="8"/>
      <c r="AD396" s="8"/>
      <c r="AE396" s="8"/>
      <c r="AF396" s="42">
        <v>45237</v>
      </c>
      <c r="AG396" s="13" t="str">
        <f t="shared" si="116"/>
        <v>CUMPLE</v>
      </c>
      <c r="AH396" s="13" t="str">
        <f t="shared" si="117"/>
        <v>NO CUMPLE</v>
      </c>
      <c r="AI396" s="13" t="str">
        <f t="shared" si="118"/>
        <v>NO CUMPLE</v>
      </c>
      <c r="AJ396" s="13" t="str">
        <f t="shared" si="119"/>
        <v>NO CUMPLE</v>
      </c>
      <c r="AK396" s="13" t="str">
        <f t="shared" si="120"/>
        <v>NO CUMPLE</v>
      </c>
      <c r="AL396" s="13" t="str">
        <f t="shared" si="121"/>
        <v>CUMPLE</v>
      </c>
      <c r="AM396" s="13" t="str">
        <f t="shared" si="122"/>
        <v>NO CUMPLE</v>
      </c>
      <c r="AN396" s="13" t="str">
        <f t="shared" si="123"/>
        <v>NO CUMPLE</v>
      </c>
      <c r="AO396" s="13" t="str">
        <f t="shared" si="124"/>
        <v>NO CUMPLE</v>
      </c>
      <c r="AP396" s="13" t="str">
        <f t="shared" si="125"/>
        <v>NO CUMPLE</v>
      </c>
    </row>
    <row r="397" spans="1:42" ht="15" hidden="1" x14ac:dyDescent="0.25">
      <c r="A397" t="s">
        <v>2800</v>
      </c>
      <c r="B397" t="s">
        <v>38</v>
      </c>
      <c r="C397" t="s">
        <v>124</v>
      </c>
      <c r="D397" t="s">
        <v>153</v>
      </c>
      <c r="E397" t="s">
        <v>101</v>
      </c>
      <c r="F397" t="s">
        <v>561</v>
      </c>
      <c r="G397" t="s">
        <v>39</v>
      </c>
      <c r="H397" t="s">
        <v>34</v>
      </c>
      <c r="I397" t="s">
        <v>40</v>
      </c>
      <c r="J397" t="s">
        <v>28</v>
      </c>
      <c r="K397" t="s">
        <v>48</v>
      </c>
      <c r="L397" t="s">
        <v>2801</v>
      </c>
      <c r="M397" t="s">
        <v>2802</v>
      </c>
      <c r="N397" t="s">
        <v>2803</v>
      </c>
      <c r="O397" t="s">
        <v>30</v>
      </c>
      <c r="P397" t="s">
        <v>57</v>
      </c>
      <c r="Q397" t="s">
        <v>562</v>
      </c>
      <c r="R397" t="s">
        <v>2804</v>
      </c>
      <c r="S397" t="s">
        <v>686</v>
      </c>
      <c r="T397" t="s">
        <v>2805</v>
      </c>
      <c r="U397" t="s">
        <v>2806</v>
      </c>
      <c r="V397" s="40">
        <v>9.2592592592592588E-5</v>
      </c>
      <c r="W397" s="40">
        <v>3.7650462962962962E-2</v>
      </c>
      <c r="X397" s="40">
        <v>3.7557870370370373E-2</v>
      </c>
      <c r="Y397" s="2" t="str">
        <f t="shared" si="114"/>
        <v/>
      </c>
      <c r="Z397" s="47" t="str">
        <f t="shared" si="115"/>
        <v>Cumplido</v>
      </c>
      <c r="AA397" s="8"/>
      <c r="AB397" s="8"/>
      <c r="AC397" s="8"/>
      <c r="AD397" s="8"/>
      <c r="AE397" s="8"/>
      <c r="AF397" s="42">
        <v>45236</v>
      </c>
      <c r="AG397" s="13" t="str">
        <f t="shared" si="116"/>
        <v>CUMPLE</v>
      </c>
      <c r="AH397" s="13" t="str">
        <f t="shared" si="117"/>
        <v>NO CUMPLE</v>
      </c>
      <c r="AI397" s="13" t="str">
        <f t="shared" si="118"/>
        <v>NO CUMPLE</v>
      </c>
      <c r="AJ397" s="13" t="str">
        <f t="shared" si="119"/>
        <v>NO CUMPLE</v>
      </c>
      <c r="AK397" s="13" t="str">
        <f t="shared" si="120"/>
        <v>NO CUMPLE</v>
      </c>
      <c r="AL397" s="13" t="str">
        <f t="shared" si="121"/>
        <v>CUMPLE</v>
      </c>
      <c r="AM397" s="13" t="str">
        <f t="shared" si="122"/>
        <v>NO CUMPLE</v>
      </c>
      <c r="AN397" s="13" t="str">
        <f t="shared" si="123"/>
        <v>NO CUMPLE</v>
      </c>
      <c r="AO397" s="13" t="str">
        <f t="shared" si="124"/>
        <v>NO CUMPLE</v>
      </c>
      <c r="AP397" s="13" t="str">
        <f t="shared" si="125"/>
        <v>NO CUMPLE</v>
      </c>
    </row>
    <row r="398" spans="1:42" ht="15" hidden="1" x14ac:dyDescent="0.25">
      <c r="A398" t="s">
        <v>2807</v>
      </c>
      <c r="B398" t="s">
        <v>24</v>
      </c>
      <c r="C398" t="s">
        <v>123</v>
      </c>
      <c r="D398" t="s">
        <v>33</v>
      </c>
      <c r="E398" t="s">
        <v>137</v>
      </c>
      <c r="F398" t="s">
        <v>357</v>
      </c>
      <c r="G398" t="s">
        <v>25</v>
      </c>
      <c r="H398" t="s">
        <v>26</v>
      </c>
      <c r="I398" t="s">
        <v>35</v>
      </c>
      <c r="J398" t="s">
        <v>28</v>
      </c>
      <c r="K398" t="s">
        <v>290</v>
      </c>
      <c r="L398" t="s">
        <v>2808</v>
      </c>
      <c r="M398" t="s">
        <v>2809</v>
      </c>
      <c r="N398" t="s">
        <v>2810</v>
      </c>
      <c r="O398" t="s">
        <v>30</v>
      </c>
      <c r="P398" t="s">
        <v>44</v>
      </c>
      <c r="Q398" t="s">
        <v>45</v>
      </c>
      <c r="R398" t="s">
        <v>2811</v>
      </c>
      <c r="S398" t="s">
        <v>686</v>
      </c>
      <c r="T398" t="s">
        <v>2812</v>
      </c>
      <c r="U398" t="s">
        <v>2813</v>
      </c>
      <c r="V398" s="40">
        <v>0</v>
      </c>
      <c r="W398" s="40">
        <v>7.9826388888888891E-2</v>
      </c>
      <c r="X398" s="40">
        <v>7.9826388888888891E-2</v>
      </c>
      <c r="Y398" s="2" t="str">
        <f>IF(J398="Incidente de Cliente",IF($X398&lt;=$AT$2,"Cumplido","Incumplido"),"")</f>
        <v/>
      </c>
      <c r="Z398" s="47" t="str">
        <f t="shared" si="115"/>
        <v>Cumplido</v>
      </c>
      <c r="AA398" s="8"/>
      <c r="AB398" s="8"/>
      <c r="AC398" s="8"/>
      <c r="AD398" s="8"/>
      <c r="AE398" s="8"/>
      <c r="AF398" s="42">
        <v>45237</v>
      </c>
      <c r="AG398" s="13" t="str">
        <f t="shared" si="116"/>
        <v>NO CUMPLE</v>
      </c>
      <c r="AH398" s="13" t="str">
        <f t="shared" si="117"/>
        <v>CUMPLE</v>
      </c>
      <c r="AI398" s="13" t="str">
        <f t="shared" si="118"/>
        <v>NO CUMPLE</v>
      </c>
      <c r="AJ398" s="13" t="str">
        <f t="shared" si="119"/>
        <v>NO CUMPLE</v>
      </c>
      <c r="AK398" s="13" t="str">
        <f t="shared" si="120"/>
        <v>NO CUMPLE</v>
      </c>
      <c r="AL398" s="13" t="str">
        <f t="shared" si="121"/>
        <v>NO CUMPLE</v>
      </c>
      <c r="AM398" s="13" t="str">
        <f t="shared" si="122"/>
        <v>CUMPLE</v>
      </c>
      <c r="AN398" s="13" t="str">
        <f t="shared" si="123"/>
        <v>NO CUMPLE</v>
      </c>
      <c r="AO398" s="13" t="str">
        <f t="shared" si="124"/>
        <v>NO CUMPLE</v>
      </c>
      <c r="AP398" s="13" t="str">
        <f t="shared" si="125"/>
        <v>NO CUMPLE</v>
      </c>
    </row>
    <row r="399" spans="1:42" ht="15" hidden="1" x14ac:dyDescent="0.25">
      <c r="A399" t="s">
        <v>2814</v>
      </c>
      <c r="B399" t="s">
        <v>32</v>
      </c>
      <c r="C399" t="s">
        <v>58</v>
      </c>
      <c r="D399" t="s">
        <v>217</v>
      </c>
      <c r="E399" t="s">
        <v>220</v>
      </c>
      <c r="F399" t="s">
        <v>409</v>
      </c>
      <c r="G399" t="s">
        <v>25</v>
      </c>
      <c r="H399" t="s">
        <v>26</v>
      </c>
      <c r="I399" t="s">
        <v>35</v>
      </c>
      <c r="J399" t="s">
        <v>28</v>
      </c>
      <c r="K399" t="s">
        <v>48</v>
      </c>
      <c r="L399" t="s">
        <v>336</v>
      </c>
      <c r="M399" t="s">
        <v>2815</v>
      </c>
      <c r="N399" t="s">
        <v>2816</v>
      </c>
      <c r="O399" t="s">
        <v>30</v>
      </c>
      <c r="P399" t="s">
        <v>31</v>
      </c>
      <c r="Q399" t="s">
        <v>24</v>
      </c>
      <c r="R399" t="s">
        <v>2817</v>
      </c>
      <c r="S399" t="s">
        <v>686</v>
      </c>
      <c r="T399" t="s">
        <v>636</v>
      </c>
      <c r="U399" t="s">
        <v>159</v>
      </c>
      <c r="V399" s="40">
        <v>2.2187499999999999E-2</v>
      </c>
      <c r="W399" s="40">
        <v>2.5011574074074075E-2</v>
      </c>
      <c r="X399" s="40">
        <v>2.8240740740740739E-3</v>
      </c>
      <c r="Y399" s="2" t="str">
        <f t="shared" si="114"/>
        <v/>
      </c>
      <c r="Z399" s="47" t="str">
        <f t="shared" si="115"/>
        <v>Cumplido</v>
      </c>
      <c r="AA399" s="8"/>
      <c r="AB399" s="8"/>
      <c r="AC399" s="8"/>
      <c r="AD399" s="8"/>
      <c r="AE399" s="8"/>
      <c r="AF399" s="42">
        <v>45236</v>
      </c>
      <c r="AG399" s="13" t="str">
        <f t="shared" si="116"/>
        <v>CUMPLE</v>
      </c>
      <c r="AH399" s="13" t="str">
        <f t="shared" si="117"/>
        <v>NO CUMPLE</v>
      </c>
      <c r="AI399" s="13" t="str">
        <f t="shared" si="118"/>
        <v>NO CUMPLE</v>
      </c>
      <c r="AJ399" s="13" t="str">
        <f t="shared" si="119"/>
        <v>NO CUMPLE</v>
      </c>
      <c r="AK399" s="13" t="str">
        <f t="shared" si="120"/>
        <v>NO CUMPLE</v>
      </c>
      <c r="AL399" s="13" t="str">
        <f t="shared" si="121"/>
        <v>CUMPLE</v>
      </c>
      <c r="AM399" s="13" t="str">
        <f t="shared" si="122"/>
        <v>NO CUMPLE</v>
      </c>
      <c r="AN399" s="13" t="str">
        <f t="shared" si="123"/>
        <v>NO CUMPLE</v>
      </c>
      <c r="AO399" s="13" t="str">
        <f t="shared" si="124"/>
        <v>NO CUMPLE</v>
      </c>
      <c r="AP399" s="13" t="str">
        <f t="shared" si="125"/>
        <v>NO CUMPLE</v>
      </c>
    </row>
    <row r="400" spans="1:42" ht="15" hidden="1" x14ac:dyDescent="0.25">
      <c r="A400" t="s">
        <v>2818</v>
      </c>
      <c r="B400" t="s">
        <v>32</v>
      </c>
      <c r="C400" t="s">
        <v>51</v>
      </c>
      <c r="D400" t="s">
        <v>217</v>
      </c>
      <c r="E400" t="s">
        <v>276</v>
      </c>
      <c r="F400" t="s">
        <v>602</v>
      </c>
      <c r="G400" t="s">
        <v>25</v>
      </c>
      <c r="H400" t="s">
        <v>26</v>
      </c>
      <c r="I400" t="s">
        <v>35</v>
      </c>
      <c r="J400" t="s">
        <v>28</v>
      </c>
      <c r="K400" t="s">
        <v>48</v>
      </c>
      <c r="L400" t="s">
        <v>336</v>
      </c>
      <c r="M400" t="s">
        <v>2819</v>
      </c>
      <c r="N400" t="s">
        <v>2820</v>
      </c>
      <c r="O400" t="s">
        <v>30</v>
      </c>
      <c r="P400" t="s">
        <v>31</v>
      </c>
      <c r="Q400" t="s">
        <v>24</v>
      </c>
      <c r="R400" t="s">
        <v>2821</v>
      </c>
      <c r="S400" t="s">
        <v>686</v>
      </c>
      <c r="T400" t="s">
        <v>2822</v>
      </c>
      <c r="U400"/>
      <c r="V400" s="40">
        <v>0.14851851851851852</v>
      </c>
      <c r="W400" s="40">
        <v>0.15930555555555556</v>
      </c>
      <c r="X400" s="40">
        <v>1.0787037037037038E-2</v>
      </c>
      <c r="Y400" s="2" t="str">
        <f t="shared" si="114"/>
        <v/>
      </c>
      <c r="Z400" s="47" t="str">
        <f t="shared" si="115"/>
        <v>Cumplido</v>
      </c>
      <c r="AA400" s="8"/>
      <c r="AB400" s="8"/>
      <c r="AC400" s="8"/>
      <c r="AD400" s="8"/>
      <c r="AE400" s="8"/>
      <c r="AF400" s="42">
        <v>45236</v>
      </c>
      <c r="AG400" s="13" t="str">
        <f t="shared" si="116"/>
        <v>CUMPLE</v>
      </c>
      <c r="AH400" s="13" t="str">
        <f t="shared" si="117"/>
        <v>NO CUMPLE</v>
      </c>
      <c r="AI400" s="13" t="str">
        <f t="shared" si="118"/>
        <v>NO CUMPLE</v>
      </c>
      <c r="AJ400" s="13" t="str">
        <f t="shared" si="119"/>
        <v>NO CUMPLE</v>
      </c>
      <c r="AK400" s="13" t="str">
        <f t="shared" si="120"/>
        <v>NO CUMPLE</v>
      </c>
      <c r="AL400" s="13" t="str">
        <f t="shared" si="121"/>
        <v>NO CUMPLE</v>
      </c>
      <c r="AM400" s="13" t="str">
        <f t="shared" si="122"/>
        <v>CUMPLE</v>
      </c>
      <c r="AN400" s="13" t="str">
        <f t="shared" si="123"/>
        <v>NO CUMPLE</v>
      </c>
      <c r="AO400" s="13" t="str">
        <f t="shared" si="124"/>
        <v>NO CUMPLE</v>
      </c>
      <c r="AP400" s="13" t="str">
        <f t="shared" si="125"/>
        <v>NO CUMPLE</v>
      </c>
    </row>
    <row r="401" spans="1:42" ht="15" hidden="1" x14ac:dyDescent="0.25">
      <c r="A401" t="s">
        <v>2823</v>
      </c>
      <c r="B401" t="s">
        <v>79</v>
      </c>
      <c r="C401" t="s">
        <v>72</v>
      </c>
      <c r="D401" t="s">
        <v>58</v>
      </c>
      <c r="E401" t="s">
        <v>93</v>
      </c>
      <c r="F401" t="s">
        <v>322</v>
      </c>
      <c r="G401" t="s">
        <v>39</v>
      </c>
      <c r="H401" t="s">
        <v>34</v>
      </c>
      <c r="I401" t="s">
        <v>40</v>
      </c>
      <c r="J401" t="s">
        <v>28</v>
      </c>
      <c r="K401" t="s">
        <v>215</v>
      </c>
      <c r="L401" t="s">
        <v>169</v>
      </c>
      <c r="M401" t="s">
        <v>2824</v>
      </c>
      <c r="N401" t="s">
        <v>2825</v>
      </c>
      <c r="O401" t="s">
        <v>30</v>
      </c>
      <c r="P401" t="s">
        <v>44</v>
      </c>
      <c r="Q401" t="s">
        <v>45</v>
      </c>
      <c r="R401" t="s">
        <v>2826</v>
      </c>
      <c r="S401" t="s">
        <v>686</v>
      </c>
      <c r="T401" t="s">
        <v>169</v>
      </c>
      <c r="U401" t="s">
        <v>157</v>
      </c>
      <c r="V401" s="40">
        <v>0</v>
      </c>
      <c r="W401" s="40">
        <v>2.0937499999999998E-2</v>
      </c>
      <c r="X401" s="40">
        <v>2.0937499999999998E-2</v>
      </c>
      <c r="Y401" s="2" t="str">
        <f t="shared" si="114"/>
        <v/>
      </c>
      <c r="Z401" s="47" t="str">
        <f t="shared" si="115"/>
        <v>Cumplido</v>
      </c>
      <c r="AA401" s="8"/>
      <c r="AB401" s="8"/>
      <c r="AC401" s="8"/>
      <c r="AD401" s="8"/>
      <c r="AE401" s="8"/>
      <c r="AF401" s="42">
        <v>45237</v>
      </c>
      <c r="AG401" s="13" t="str">
        <f t="shared" si="116"/>
        <v>CUMPLE</v>
      </c>
      <c r="AH401" s="13" t="str">
        <f t="shared" si="117"/>
        <v>NO CUMPLE</v>
      </c>
      <c r="AI401" s="13" t="str">
        <f t="shared" si="118"/>
        <v>NO CUMPLE</v>
      </c>
      <c r="AJ401" s="13" t="str">
        <f t="shared" si="119"/>
        <v>NO CUMPLE</v>
      </c>
      <c r="AK401" s="13" t="str">
        <f t="shared" si="120"/>
        <v>NO CUMPLE</v>
      </c>
      <c r="AL401" s="13" t="str">
        <f t="shared" si="121"/>
        <v>CUMPLE</v>
      </c>
      <c r="AM401" s="13" t="str">
        <f t="shared" si="122"/>
        <v>NO CUMPLE</v>
      </c>
      <c r="AN401" s="13" t="str">
        <f t="shared" si="123"/>
        <v>NO CUMPLE</v>
      </c>
      <c r="AO401" s="13" t="str">
        <f t="shared" si="124"/>
        <v>NO CUMPLE</v>
      </c>
      <c r="AP401" s="13" t="str">
        <f t="shared" si="125"/>
        <v>NO CUMPLE</v>
      </c>
    </row>
    <row r="402" spans="1:42" ht="15" hidden="1" x14ac:dyDescent="0.25">
      <c r="A402" t="s">
        <v>2827</v>
      </c>
      <c r="B402" t="s">
        <v>32</v>
      </c>
      <c r="C402" t="s">
        <v>51</v>
      </c>
      <c r="D402" t="s">
        <v>217</v>
      </c>
      <c r="E402" t="s">
        <v>276</v>
      </c>
      <c r="F402" t="s">
        <v>470</v>
      </c>
      <c r="G402" t="s">
        <v>25</v>
      </c>
      <c r="H402" t="s">
        <v>26</v>
      </c>
      <c r="I402" t="s">
        <v>35</v>
      </c>
      <c r="J402" t="s">
        <v>28</v>
      </c>
      <c r="K402" t="s">
        <v>48</v>
      </c>
      <c r="L402" t="s">
        <v>336</v>
      </c>
      <c r="M402" t="s">
        <v>2828</v>
      </c>
      <c r="N402" t="s">
        <v>2829</v>
      </c>
      <c r="O402" t="s">
        <v>30</v>
      </c>
      <c r="P402" t="s">
        <v>31</v>
      </c>
      <c r="Q402" t="s">
        <v>24</v>
      </c>
      <c r="R402" t="s">
        <v>2830</v>
      </c>
      <c r="S402" t="s">
        <v>686</v>
      </c>
      <c r="T402" t="s">
        <v>2831</v>
      </c>
      <c r="U402"/>
      <c r="V402" s="40">
        <v>0.1494675925925926</v>
      </c>
      <c r="W402" s="40">
        <v>0.16339120370370372</v>
      </c>
      <c r="X402" s="40">
        <v>1.3923611111111111E-2</v>
      </c>
      <c r="Y402" s="2" t="str">
        <f t="shared" si="114"/>
        <v/>
      </c>
      <c r="Z402" s="47" t="str">
        <f t="shared" si="115"/>
        <v>Cumplido</v>
      </c>
      <c r="AA402" s="8"/>
      <c r="AB402" s="8"/>
      <c r="AC402" s="8"/>
      <c r="AD402" s="8"/>
      <c r="AE402" s="8"/>
      <c r="AF402" s="42">
        <v>45236</v>
      </c>
      <c r="AG402" s="13" t="str">
        <f t="shared" si="116"/>
        <v>CUMPLE</v>
      </c>
      <c r="AH402" s="13" t="str">
        <f t="shared" si="117"/>
        <v>NO CUMPLE</v>
      </c>
      <c r="AI402" s="13" t="str">
        <f t="shared" si="118"/>
        <v>NO CUMPLE</v>
      </c>
      <c r="AJ402" s="13" t="str">
        <f t="shared" si="119"/>
        <v>NO CUMPLE</v>
      </c>
      <c r="AK402" s="13" t="str">
        <f t="shared" si="120"/>
        <v>NO CUMPLE</v>
      </c>
      <c r="AL402" s="13" t="str">
        <f t="shared" si="121"/>
        <v>NO CUMPLE</v>
      </c>
      <c r="AM402" s="13" t="str">
        <f t="shared" si="122"/>
        <v>CUMPLE</v>
      </c>
      <c r="AN402" s="13" t="str">
        <f t="shared" si="123"/>
        <v>NO CUMPLE</v>
      </c>
      <c r="AO402" s="13" t="str">
        <f t="shared" si="124"/>
        <v>NO CUMPLE</v>
      </c>
      <c r="AP402" s="13" t="str">
        <f t="shared" si="125"/>
        <v>NO CUMPLE</v>
      </c>
    </row>
    <row r="403" spans="1:42" ht="15" hidden="1" x14ac:dyDescent="0.25">
      <c r="A403" t="s">
        <v>2832</v>
      </c>
      <c r="B403" t="s">
        <v>24</v>
      </c>
      <c r="C403" t="s">
        <v>124</v>
      </c>
      <c r="D403" t="s">
        <v>33</v>
      </c>
      <c r="E403" t="s">
        <v>101</v>
      </c>
      <c r="F403" t="s">
        <v>374</v>
      </c>
      <c r="G403" t="s">
        <v>39</v>
      </c>
      <c r="H403" t="s">
        <v>34</v>
      </c>
      <c r="I403" t="s">
        <v>40</v>
      </c>
      <c r="J403" t="s">
        <v>28</v>
      </c>
      <c r="K403" t="s">
        <v>171</v>
      </c>
      <c r="L403" t="s">
        <v>570</v>
      </c>
      <c r="M403" t="s">
        <v>2833</v>
      </c>
      <c r="N403" t="s">
        <v>2834</v>
      </c>
      <c r="O403" t="s">
        <v>30</v>
      </c>
      <c r="P403" t="s">
        <v>44</v>
      </c>
      <c r="Q403" t="s">
        <v>45</v>
      </c>
      <c r="R403" t="s">
        <v>2835</v>
      </c>
      <c r="S403" t="s">
        <v>686</v>
      </c>
      <c r="T403" t="s">
        <v>2836</v>
      </c>
      <c r="U403" t="s">
        <v>2837</v>
      </c>
      <c r="V403" s="40">
        <v>0</v>
      </c>
      <c r="W403" s="40">
        <v>6.2164351851851853E-2</v>
      </c>
      <c r="X403" s="40">
        <v>6.2164351851851853E-2</v>
      </c>
      <c r="Y403" s="2" t="str">
        <f t="shared" si="114"/>
        <v/>
      </c>
      <c r="Z403" s="47" t="str">
        <f t="shared" si="115"/>
        <v>Cumplido</v>
      </c>
      <c r="AA403" s="8"/>
      <c r="AB403" s="8"/>
      <c r="AC403" s="8"/>
      <c r="AD403" s="8"/>
      <c r="AE403" s="8"/>
      <c r="AF403" s="42">
        <v>45237</v>
      </c>
      <c r="AG403" s="13" t="str">
        <f t="shared" si="116"/>
        <v>NO CUMPLE</v>
      </c>
      <c r="AH403" s="13" t="str">
        <f t="shared" si="117"/>
        <v>CUMPLE</v>
      </c>
      <c r="AI403" s="13" t="str">
        <f t="shared" si="118"/>
        <v>NO CUMPLE</v>
      </c>
      <c r="AJ403" s="13" t="str">
        <f t="shared" si="119"/>
        <v>NO CUMPLE</v>
      </c>
      <c r="AK403" s="13" t="str">
        <f t="shared" si="120"/>
        <v>NO CUMPLE</v>
      </c>
      <c r="AL403" s="13" t="str">
        <f t="shared" si="121"/>
        <v>NO CUMPLE</v>
      </c>
      <c r="AM403" s="13" t="str">
        <f t="shared" si="122"/>
        <v>CUMPLE</v>
      </c>
      <c r="AN403" s="13" t="str">
        <f t="shared" si="123"/>
        <v>NO CUMPLE</v>
      </c>
      <c r="AO403" s="13" t="str">
        <f t="shared" si="124"/>
        <v>NO CUMPLE</v>
      </c>
      <c r="AP403" s="13" t="str">
        <f t="shared" si="125"/>
        <v>NO CUMPLE</v>
      </c>
    </row>
    <row r="404" spans="1:42" ht="15" hidden="1" x14ac:dyDescent="0.25">
      <c r="A404" t="s">
        <v>2838</v>
      </c>
      <c r="B404" t="s">
        <v>32</v>
      </c>
      <c r="C404" t="s">
        <v>60</v>
      </c>
      <c r="D404" t="s">
        <v>58</v>
      </c>
      <c r="E404" t="s">
        <v>252</v>
      </c>
      <c r="F404" t="s">
        <v>323</v>
      </c>
      <c r="G404" t="s">
        <v>39</v>
      </c>
      <c r="H404" t="s">
        <v>34</v>
      </c>
      <c r="I404" t="s">
        <v>40</v>
      </c>
      <c r="J404" t="s">
        <v>28</v>
      </c>
      <c r="K404" t="s">
        <v>48</v>
      </c>
      <c r="L404" t="s">
        <v>2839</v>
      </c>
      <c r="M404" t="s">
        <v>2840</v>
      </c>
      <c r="N404" t="s">
        <v>2841</v>
      </c>
      <c r="O404" t="s">
        <v>30</v>
      </c>
      <c r="P404" t="s">
        <v>44</v>
      </c>
      <c r="Q404" t="s">
        <v>45</v>
      </c>
      <c r="R404" t="s">
        <v>2842</v>
      </c>
      <c r="S404" t="s">
        <v>686</v>
      </c>
      <c r="T404" t="s">
        <v>2843</v>
      </c>
      <c r="U404" t="s">
        <v>419</v>
      </c>
      <c r="V404" s="40">
        <v>1.6319444444444445E-3</v>
      </c>
      <c r="W404" s="40">
        <v>2.5810185185185185E-3</v>
      </c>
      <c r="X404" s="40">
        <v>9.4907407407407408E-4</v>
      </c>
      <c r="Y404" s="2" t="str">
        <f t="shared" si="114"/>
        <v/>
      </c>
      <c r="Z404" s="47" t="str">
        <f t="shared" si="115"/>
        <v>Cumplido</v>
      </c>
      <c r="AA404" s="8"/>
      <c r="AB404" s="8"/>
      <c r="AC404" s="8"/>
      <c r="AD404" s="8"/>
      <c r="AE404" s="8"/>
      <c r="AF404" s="42">
        <v>45237</v>
      </c>
      <c r="AG404" s="13" t="str">
        <f t="shared" si="116"/>
        <v>CUMPLE</v>
      </c>
      <c r="AH404" s="13" t="str">
        <f t="shared" si="117"/>
        <v>NO CUMPLE</v>
      </c>
      <c r="AI404" s="13" t="str">
        <f t="shared" si="118"/>
        <v>NO CUMPLE</v>
      </c>
      <c r="AJ404" s="13" t="str">
        <f t="shared" si="119"/>
        <v>NO CUMPLE</v>
      </c>
      <c r="AK404" s="13" t="str">
        <f t="shared" si="120"/>
        <v>NO CUMPLE</v>
      </c>
      <c r="AL404" s="13" t="str">
        <f t="shared" si="121"/>
        <v>CUMPLE</v>
      </c>
      <c r="AM404" s="13" t="str">
        <f t="shared" si="122"/>
        <v>NO CUMPLE</v>
      </c>
      <c r="AN404" s="13" t="str">
        <f t="shared" si="123"/>
        <v>NO CUMPLE</v>
      </c>
      <c r="AO404" s="13" t="str">
        <f t="shared" si="124"/>
        <v>NO CUMPLE</v>
      </c>
      <c r="AP404" s="13" t="str">
        <f t="shared" si="125"/>
        <v>NO CUMPLE</v>
      </c>
    </row>
    <row r="405" spans="1:42" ht="15" hidden="1" x14ac:dyDescent="0.25">
      <c r="A405" t="s">
        <v>2844</v>
      </c>
      <c r="B405" t="s">
        <v>32</v>
      </c>
      <c r="C405" t="s">
        <v>74</v>
      </c>
      <c r="D405" t="s">
        <v>58</v>
      </c>
      <c r="E405" t="s">
        <v>118</v>
      </c>
      <c r="F405" t="s">
        <v>367</v>
      </c>
      <c r="G405" t="s">
        <v>39</v>
      </c>
      <c r="H405" t="s">
        <v>34</v>
      </c>
      <c r="I405" t="s">
        <v>40</v>
      </c>
      <c r="J405" t="s">
        <v>28</v>
      </c>
      <c r="K405" t="s">
        <v>215</v>
      </c>
      <c r="L405" t="s">
        <v>2845</v>
      </c>
      <c r="M405" t="s">
        <v>2846</v>
      </c>
      <c r="N405" t="s">
        <v>2847</v>
      </c>
      <c r="O405" t="s">
        <v>30</v>
      </c>
      <c r="P405" t="s">
        <v>44</v>
      </c>
      <c r="Q405" t="s">
        <v>45</v>
      </c>
      <c r="R405" t="s">
        <v>2848</v>
      </c>
      <c r="S405" t="s">
        <v>686</v>
      </c>
      <c r="T405" t="s">
        <v>1983</v>
      </c>
      <c r="U405" t="s">
        <v>452</v>
      </c>
      <c r="V405" s="40">
        <v>0</v>
      </c>
      <c r="W405" s="40">
        <v>0</v>
      </c>
      <c r="X405" s="40">
        <v>0</v>
      </c>
      <c r="Y405" s="2" t="str">
        <f t="shared" si="114"/>
        <v/>
      </c>
      <c r="Z405" s="47" t="str">
        <f t="shared" si="115"/>
        <v>Cumplido</v>
      </c>
      <c r="AA405" s="8"/>
      <c r="AB405" s="8"/>
      <c r="AC405" s="8"/>
      <c r="AD405" s="8"/>
      <c r="AE405" s="8"/>
      <c r="AF405" s="42">
        <v>45237</v>
      </c>
      <c r="AG405" s="13" t="str">
        <f t="shared" si="116"/>
        <v>CUMPLE</v>
      </c>
      <c r="AH405" s="13" t="str">
        <f t="shared" si="117"/>
        <v>NO CUMPLE</v>
      </c>
      <c r="AI405" s="13" t="str">
        <f t="shared" si="118"/>
        <v>NO CUMPLE</v>
      </c>
      <c r="AJ405" s="13" t="str">
        <f t="shared" si="119"/>
        <v>NO CUMPLE</v>
      </c>
      <c r="AK405" s="13" t="str">
        <f t="shared" si="120"/>
        <v>NO CUMPLE</v>
      </c>
      <c r="AL405" s="13" t="str">
        <f t="shared" si="121"/>
        <v>CUMPLE</v>
      </c>
      <c r="AM405" s="13" t="str">
        <f t="shared" si="122"/>
        <v>NO CUMPLE</v>
      </c>
      <c r="AN405" s="13" t="str">
        <f t="shared" si="123"/>
        <v>NO CUMPLE</v>
      </c>
      <c r="AO405" s="13" t="str">
        <f t="shared" si="124"/>
        <v>NO CUMPLE</v>
      </c>
      <c r="AP405" s="13" t="str">
        <f t="shared" si="125"/>
        <v>NO CUMPLE</v>
      </c>
    </row>
    <row r="406" spans="1:42" ht="15" hidden="1" x14ac:dyDescent="0.25">
      <c r="A406" t="s">
        <v>2849</v>
      </c>
      <c r="B406" t="s">
        <v>117</v>
      </c>
      <c r="C406" t="s">
        <v>72</v>
      </c>
      <c r="D406" t="s">
        <v>58</v>
      </c>
      <c r="E406" t="s">
        <v>320</v>
      </c>
      <c r="F406" t="s">
        <v>321</v>
      </c>
      <c r="G406" t="s">
        <v>39</v>
      </c>
      <c r="H406" t="s">
        <v>34</v>
      </c>
      <c r="I406" t="s">
        <v>40</v>
      </c>
      <c r="J406" t="s">
        <v>28</v>
      </c>
      <c r="K406" t="s">
        <v>215</v>
      </c>
      <c r="L406" t="s">
        <v>131</v>
      </c>
      <c r="M406" t="s">
        <v>2850</v>
      </c>
      <c r="N406" t="s">
        <v>2851</v>
      </c>
      <c r="O406" t="s">
        <v>30</v>
      </c>
      <c r="P406" t="s">
        <v>36</v>
      </c>
      <c r="Q406" t="s">
        <v>94</v>
      </c>
      <c r="R406" t="s">
        <v>2852</v>
      </c>
      <c r="S406" t="s">
        <v>686</v>
      </c>
      <c r="T406" t="s">
        <v>131</v>
      </c>
      <c r="U406" t="s">
        <v>157</v>
      </c>
      <c r="V406" s="40">
        <v>0</v>
      </c>
      <c r="W406" s="40">
        <v>0</v>
      </c>
      <c r="X406" s="40">
        <v>0</v>
      </c>
      <c r="Y406" s="2" t="str">
        <f t="shared" si="114"/>
        <v/>
      </c>
      <c r="Z406" s="47" t="str">
        <f t="shared" si="115"/>
        <v>Cumplido</v>
      </c>
      <c r="AA406" s="8"/>
      <c r="AB406" s="8"/>
      <c r="AC406" s="8"/>
      <c r="AD406" s="8"/>
      <c r="AE406" s="8"/>
      <c r="AF406" s="42">
        <v>45237</v>
      </c>
      <c r="AG406" s="13" t="str">
        <f t="shared" si="116"/>
        <v>CUMPLE</v>
      </c>
      <c r="AH406" s="13" t="str">
        <f t="shared" si="117"/>
        <v>NO CUMPLE</v>
      </c>
      <c r="AI406" s="13" t="str">
        <f t="shared" si="118"/>
        <v>NO CUMPLE</v>
      </c>
      <c r="AJ406" s="13" t="str">
        <f t="shared" si="119"/>
        <v>NO CUMPLE</v>
      </c>
      <c r="AK406" s="13" t="str">
        <f t="shared" si="120"/>
        <v>NO CUMPLE</v>
      </c>
      <c r="AL406" s="13" t="str">
        <f t="shared" si="121"/>
        <v>CUMPLE</v>
      </c>
      <c r="AM406" s="13" t="str">
        <f t="shared" si="122"/>
        <v>NO CUMPLE</v>
      </c>
      <c r="AN406" s="13" t="str">
        <f t="shared" si="123"/>
        <v>NO CUMPLE</v>
      </c>
      <c r="AO406" s="13" t="str">
        <f t="shared" si="124"/>
        <v>NO CUMPLE</v>
      </c>
      <c r="AP406" s="13" t="str">
        <f t="shared" si="125"/>
        <v>NO CUMPLE</v>
      </c>
    </row>
    <row r="407" spans="1:42" ht="15" hidden="1" x14ac:dyDescent="0.25">
      <c r="A407" t="s">
        <v>2853</v>
      </c>
      <c r="B407" t="s">
        <v>117</v>
      </c>
      <c r="C407" t="s">
        <v>80</v>
      </c>
      <c r="D407" t="s">
        <v>58</v>
      </c>
      <c r="E407" t="s">
        <v>320</v>
      </c>
      <c r="F407" t="s">
        <v>321</v>
      </c>
      <c r="G407" t="s">
        <v>39</v>
      </c>
      <c r="H407" t="s">
        <v>34</v>
      </c>
      <c r="I407" t="s">
        <v>40</v>
      </c>
      <c r="J407" t="s">
        <v>28</v>
      </c>
      <c r="K407" t="s">
        <v>215</v>
      </c>
      <c r="L407" t="s">
        <v>134</v>
      </c>
      <c r="M407" t="s">
        <v>2854</v>
      </c>
      <c r="N407" t="s">
        <v>2855</v>
      </c>
      <c r="O407" t="s">
        <v>30</v>
      </c>
      <c r="P407" t="s">
        <v>36</v>
      </c>
      <c r="Q407" t="s">
        <v>50</v>
      </c>
      <c r="R407" t="s">
        <v>2856</v>
      </c>
      <c r="S407" t="s">
        <v>686</v>
      </c>
      <c r="T407" t="s">
        <v>134</v>
      </c>
      <c r="U407" t="s">
        <v>157</v>
      </c>
      <c r="V407" s="40">
        <v>0</v>
      </c>
      <c r="W407" s="40">
        <v>0</v>
      </c>
      <c r="X407" s="40">
        <v>0</v>
      </c>
      <c r="Y407" s="2" t="str">
        <f t="shared" si="114"/>
        <v/>
      </c>
      <c r="Z407" s="47" t="str">
        <f t="shared" si="115"/>
        <v>Cumplido</v>
      </c>
      <c r="AA407" s="8"/>
      <c r="AB407" s="8"/>
      <c r="AC407" s="8"/>
      <c r="AD407" s="8"/>
      <c r="AE407" s="8"/>
      <c r="AF407" s="42">
        <v>45237</v>
      </c>
      <c r="AG407" s="13" t="str">
        <f t="shared" si="116"/>
        <v>CUMPLE</v>
      </c>
      <c r="AH407" s="13" t="str">
        <f t="shared" si="117"/>
        <v>NO CUMPLE</v>
      </c>
      <c r="AI407" s="13" t="str">
        <f t="shared" si="118"/>
        <v>NO CUMPLE</v>
      </c>
      <c r="AJ407" s="13" t="str">
        <f t="shared" si="119"/>
        <v>NO CUMPLE</v>
      </c>
      <c r="AK407" s="13" t="str">
        <f t="shared" si="120"/>
        <v>NO CUMPLE</v>
      </c>
      <c r="AL407" s="13" t="str">
        <f t="shared" si="121"/>
        <v>CUMPLE</v>
      </c>
      <c r="AM407" s="13" t="str">
        <f t="shared" si="122"/>
        <v>NO CUMPLE</v>
      </c>
      <c r="AN407" s="13" t="str">
        <f t="shared" si="123"/>
        <v>NO CUMPLE</v>
      </c>
      <c r="AO407" s="13" t="str">
        <f t="shared" si="124"/>
        <v>NO CUMPLE</v>
      </c>
      <c r="AP407" s="13" t="str">
        <f t="shared" si="125"/>
        <v>NO CUMPLE</v>
      </c>
    </row>
    <row r="408" spans="1:42" ht="15" hidden="1" x14ac:dyDescent="0.25">
      <c r="A408" t="s">
        <v>2857</v>
      </c>
      <c r="B408" t="s">
        <v>117</v>
      </c>
      <c r="C408" t="s">
        <v>72</v>
      </c>
      <c r="D408" t="s">
        <v>58</v>
      </c>
      <c r="E408" t="s">
        <v>320</v>
      </c>
      <c r="F408" t="s">
        <v>321</v>
      </c>
      <c r="G408" t="s">
        <v>39</v>
      </c>
      <c r="H408" t="s">
        <v>34</v>
      </c>
      <c r="I408" t="s">
        <v>40</v>
      </c>
      <c r="J408" t="s">
        <v>28</v>
      </c>
      <c r="K408" t="s">
        <v>215</v>
      </c>
      <c r="L408" t="s">
        <v>131</v>
      </c>
      <c r="M408" t="s">
        <v>2858</v>
      </c>
      <c r="N408" t="s">
        <v>2859</v>
      </c>
      <c r="O408" t="s">
        <v>30</v>
      </c>
      <c r="P408" t="s">
        <v>36</v>
      </c>
      <c r="Q408" t="s">
        <v>94</v>
      </c>
      <c r="R408" t="s">
        <v>2860</v>
      </c>
      <c r="S408" t="s">
        <v>2148</v>
      </c>
      <c r="T408" t="s">
        <v>131</v>
      </c>
      <c r="U408" t="s">
        <v>157</v>
      </c>
      <c r="V408" s="40">
        <v>0</v>
      </c>
      <c r="W408" s="40">
        <v>0</v>
      </c>
      <c r="X408" s="40">
        <v>0</v>
      </c>
      <c r="Y408" s="2" t="str">
        <f t="shared" si="114"/>
        <v/>
      </c>
      <c r="Z408" s="47" t="str">
        <f t="shared" si="115"/>
        <v>Cumplido</v>
      </c>
      <c r="AA408" s="8"/>
      <c r="AB408" s="8"/>
      <c r="AC408" s="8"/>
      <c r="AD408" s="8"/>
      <c r="AE408" s="8"/>
      <c r="AF408" s="42">
        <v>45237</v>
      </c>
      <c r="AG408" s="13" t="str">
        <f t="shared" si="116"/>
        <v>CUMPLE</v>
      </c>
      <c r="AH408" s="13" t="str">
        <f t="shared" si="117"/>
        <v>NO CUMPLE</v>
      </c>
      <c r="AI408" s="13" t="str">
        <f t="shared" si="118"/>
        <v>NO CUMPLE</v>
      </c>
      <c r="AJ408" s="13" t="str">
        <f t="shared" si="119"/>
        <v>NO CUMPLE</v>
      </c>
      <c r="AK408" s="13" t="str">
        <f t="shared" si="120"/>
        <v>NO CUMPLE</v>
      </c>
      <c r="AL408" s="13" t="str">
        <f t="shared" si="121"/>
        <v>CUMPLE</v>
      </c>
      <c r="AM408" s="13" t="str">
        <f t="shared" si="122"/>
        <v>NO CUMPLE</v>
      </c>
      <c r="AN408" s="13" t="str">
        <f t="shared" si="123"/>
        <v>NO CUMPLE</v>
      </c>
      <c r="AO408" s="13" t="str">
        <f t="shared" si="124"/>
        <v>NO CUMPLE</v>
      </c>
      <c r="AP408" s="13" t="str">
        <f t="shared" si="125"/>
        <v>NO CUMPLE</v>
      </c>
    </row>
    <row r="409" spans="1:42" ht="15" hidden="1" x14ac:dyDescent="0.25">
      <c r="A409" t="s">
        <v>2861</v>
      </c>
      <c r="B409" t="s">
        <v>79</v>
      </c>
      <c r="C409" t="s">
        <v>72</v>
      </c>
      <c r="D409" t="s">
        <v>58</v>
      </c>
      <c r="E409" t="s">
        <v>93</v>
      </c>
      <c r="F409" t="s">
        <v>322</v>
      </c>
      <c r="G409" t="s">
        <v>39</v>
      </c>
      <c r="H409" t="s">
        <v>34</v>
      </c>
      <c r="I409" t="s">
        <v>40</v>
      </c>
      <c r="J409" t="s">
        <v>28</v>
      </c>
      <c r="K409" t="s">
        <v>215</v>
      </c>
      <c r="L409" t="s">
        <v>393</v>
      </c>
      <c r="M409" t="s">
        <v>2862</v>
      </c>
      <c r="N409" t="s">
        <v>2863</v>
      </c>
      <c r="O409" t="s">
        <v>30</v>
      </c>
      <c r="P409" t="s">
        <v>44</v>
      </c>
      <c r="Q409" t="s">
        <v>45</v>
      </c>
      <c r="R409" t="s">
        <v>2864</v>
      </c>
      <c r="S409" t="s">
        <v>686</v>
      </c>
      <c r="T409" t="s">
        <v>393</v>
      </c>
      <c r="U409" t="s">
        <v>157</v>
      </c>
      <c r="V409" s="40">
        <v>0</v>
      </c>
      <c r="W409" s="40">
        <v>2.0046296296296295E-2</v>
      </c>
      <c r="X409" s="40">
        <v>2.0046296296296295E-2</v>
      </c>
      <c r="Y409" s="2" t="str">
        <f t="shared" si="114"/>
        <v/>
      </c>
      <c r="Z409" s="47" t="str">
        <f t="shared" si="115"/>
        <v>Cumplido</v>
      </c>
      <c r="AA409" s="8"/>
      <c r="AB409" s="8"/>
      <c r="AC409" s="8"/>
      <c r="AD409" s="8"/>
      <c r="AE409" s="8"/>
      <c r="AF409" s="42">
        <v>45236</v>
      </c>
      <c r="AG409" s="13" t="str">
        <f t="shared" si="116"/>
        <v>CUMPLE</v>
      </c>
      <c r="AH409" s="13" t="str">
        <f t="shared" si="117"/>
        <v>NO CUMPLE</v>
      </c>
      <c r="AI409" s="13" t="str">
        <f t="shared" si="118"/>
        <v>NO CUMPLE</v>
      </c>
      <c r="AJ409" s="13" t="str">
        <f t="shared" si="119"/>
        <v>NO CUMPLE</v>
      </c>
      <c r="AK409" s="13" t="str">
        <f t="shared" si="120"/>
        <v>NO CUMPLE</v>
      </c>
      <c r="AL409" s="13" t="str">
        <f t="shared" si="121"/>
        <v>CUMPLE</v>
      </c>
      <c r="AM409" s="13" t="str">
        <f t="shared" si="122"/>
        <v>NO CUMPLE</v>
      </c>
      <c r="AN409" s="13" t="str">
        <f t="shared" si="123"/>
        <v>NO CUMPLE</v>
      </c>
      <c r="AO409" s="13" t="str">
        <f t="shared" si="124"/>
        <v>NO CUMPLE</v>
      </c>
      <c r="AP409" s="13" t="str">
        <f t="shared" si="125"/>
        <v>NO CUMPLE</v>
      </c>
    </row>
    <row r="410" spans="1:42" ht="15" hidden="1" x14ac:dyDescent="0.25">
      <c r="A410" t="s">
        <v>2865</v>
      </c>
      <c r="B410" t="s">
        <v>32</v>
      </c>
      <c r="C410" t="s">
        <v>124</v>
      </c>
      <c r="D410" t="s">
        <v>98</v>
      </c>
      <c r="E410" t="s">
        <v>73</v>
      </c>
      <c r="F410" t="s">
        <v>399</v>
      </c>
      <c r="G410" t="s">
        <v>25</v>
      </c>
      <c r="H410" t="s">
        <v>34</v>
      </c>
      <c r="I410" t="s">
        <v>40</v>
      </c>
      <c r="J410" t="s">
        <v>28</v>
      </c>
      <c r="K410" t="s">
        <v>53</v>
      </c>
      <c r="L410" t="s">
        <v>2866</v>
      </c>
      <c r="M410" t="s">
        <v>2867</v>
      </c>
      <c r="N410" t="s">
        <v>2868</v>
      </c>
      <c r="O410" t="s">
        <v>30</v>
      </c>
      <c r="P410" t="s">
        <v>44</v>
      </c>
      <c r="Q410" t="s">
        <v>45</v>
      </c>
      <c r="R410" t="s">
        <v>2869</v>
      </c>
      <c r="S410" t="s">
        <v>729</v>
      </c>
      <c r="T410" t="s">
        <v>2376</v>
      </c>
      <c r="U410" t="s">
        <v>2870</v>
      </c>
      <c r="V410" s="40">
        <v>5.7742245370370364</v>
      </c>
      <c r="W410" s="40">
        <v>5.843506944444445</v>
      </c>
      <c r="X410" s="40">
        <v>6.9282407407407418E-2</v>
      </c>
      <c r="Y410" s="2" t="str">
        <f t="shared" si="114"/>
        <v/>
      </c>
      <c r="Z410" s="47" t="str">
        <f t="shared" si="115"/>
        <v>Cumplido</v>
      </c>
      <c r="AA410" s="8"/>
      <c r="AB410" s="8"/>
      <c r="AC410" s="8"/>
      <c r="AD410" s="8"/>
      <c r="AE410" s="8"/>
      <c r="AF410" s="42">
        <v>45236</v>
      </c>
      <c r="AG410" s="13" t="str">
        <f t="shared" si="116"/>
        <v>NO CUMPLE</v>
      </c>
      <c r="AH410" s="13" t="str">
        <f t="shared" si="117"/>
        <v>CUMPLE</v>
      </c>
      <c r="AI410" s="13" t="str">
        <f t="shared" si="118"/>
        <v>NO CUMPLE</v>
      </c>
      <c r="AJ410" s="13" t="str">
        <f t="shared" si="119"/>
        <v>NO CUMPLE</v>
      </c>
      <c r="AK410" s="13" t="str">
        <f t="shared" si="120"/>
        <v>NO CUMPLE</v>
      </c>
      <c r="AL410" s="13" t="str">
        <f t="shared" si="121"/>
        <v>NO CUMPLE</v>
      </c>
      <c r="AM410" s="13" t="str">
        <f t="shared" si="122"/>
        <v>NO CUMPLE</v>
      </c>
      <c r="AN410" s="13" t="str">
        <f t="shared" si="123"/>
        <v>NO CUMPLE</v>
      </c>
      <c r="AO410" s="13" t="str">
        <f t="shared" si="124"/>
        <v>NO CUMPLE</v>
      </c>
      <c r="AP410" s="13" t="str">
        <f t="shared" si="125"/>
        <v>CUMPLE</v>
      </c>
    </row>
    <row r="411" spans="1:42" ht="15" hidden="1" x14ac:dyDescent="0.25">
      <c r="A411" t="s">
        <v>2871</v>
      </c>
      <c r="B411" t="s">
        <v>62</v>
      </c>
      <c r="C411" t="s">
        <v>126</v>
      </c>
      <c r="D411" t="s">
        <v>309</v>
      </c>
      <c r="E411" t="s">
        <v>1876</v>
      </c>
      <c r="F411" t="s">
        <v>140</v>
      </c>
      <c r="G411" t="s">
        <v>64</v>
      </c>
      <c r="H411" t="s">
        <v>34</v>
      </c>
      <c r="I411" t="s">
        <v>40</v>
      </c>
      <c r="J411" t="s">
        <v>56</v>
      </c>
      <c r="K411" t="s">
        <v>2872</v>
      </c>
      <c r="L411" t="s">
        <v>2873</v>
      </c>
      <c r="M411" t="s">
        <v>2874</v>
      </c>
      <c r="N411" t="s">
        <v>2874</v>
      </c>
      <c r="O411" t="s">
        <v>30</v>
      </c>
      <c r="P411" t="s">
        <v>36</v>
      </c>
      <c r="Q411" t="s">
        <v>54</v>
      </c>
      <c r="R411" t="s">
        <v>2875</v>
      </c>
      <c r="S411" t="s">
        <v>686</v>
      </c>
      <c r="T411" t="s">
        <v>2876</v>
      </c>
      <c r="U411"/>
      <c r="V411" s="40">
        <v>2.3506944444444445E-2</v>
      </c>
      <c r="W411" s="40">
        <v>7.768518518518519E-2</v>
      </c>
      <c r="X411" s="40">
        <v>5.4178240740740735E-2</v>
      </c>
      <c r="Y411" s="2" t="str">
        <f>IF(J411="Incidente de Cliente",IF($X411&lt;=$AT$2,"Cumplido","Incumplido"),"")</f>
        <v>Cumplido</v>
      </c>
      <c r="Z411" s="47" t="str">
        <f>IF(J411="Requerimiento de Cliente",IF($X411&lt;=$AT$3,"Cumplido","Incumplido"),"")</f>
        <v/>
      </c>
      <c r="AA411" s="8"/>
      <c r="AB411" s="8" t="str">
        <f>IF($H411="1-Crítica",IF($X411&lt;=$AT$5,"Cumplido", "Incumplido"),"")</f>
        <v/>
      </c>
      <c r="AC411" s="8" t="str">
        <f>IF($H411="2-Alta",IF($X411&lt;=$AT$6, "Cumplido", "Incumplido"),"")</f>
        <v/>
      </c>
      <c r="AD411" s="8" t="str">
        <f>IF($H411="3-Medio",IF($X411&lt;=$AT$7, "Cumplido", "Incumplido"),"")</f>
        <v/>
      </c>
      <c r="AE411" s="8" t="str">
        <f>IF($H411="4-Baja",IF($X411&lt;=$AT$8, "Cumplido", "Incumplido"),"")</f>
        <v>Cumplido</v>
      </c>
      <c r="AF411" s="42">
        <v>45237</v>
      </c>
      <c r="AG411" s="13" t="str">
        <f t="shared" si="116"/>
        <v>NO CUMPLE</v>
      </c>
      <c r="AH411" s="13" t="str">
        <f t="shared" si="117"/>
        <v>CUMPLE</v>
      </c>
      <c r="AI411" s="13" t="str">
        <f t="shared" si="118"/>
        <v>NO CUMPLE</v>
      </c>
      <c r="AJ411" s="13" t="str">
        <f t="shared" si="119"/>
        <v>NO CUMPLE</v>
      </c>
      <c r="AK411" s="13" t="str">
        <f t="shared" si="120"/>
        <v>NO CUMPLE</v>
      </c>
      <c r="AL411" s="13" t="str">
        <f t="shared" si="121"/>
        <v>NO CUMPLE</v>
      </c>
      <c r="AM411" s="13" t="str">
        <f t="shared" si="122"/>
        <v>CUMPLE</v>
      </c>
      <c r="AN411" s="13" t="str">
        <f t="shared" si="123"/>
        <v>NO CUMPLE</v>
      </c>
      <c r="AO411" s="13" t="str">
        <f t="shared" si="124"/>
        <v>NO CUMPLE</v>
      </c>
      <c r="AP411" s="13" t="str">
        <f t="shared" si="125"/>
        <v>NO CUMPLE</v>
      </c>
    </row>
    <row r="412" spans="1:42" ht="15" hidden="1" x14ac:dyDescent="0.25">
      <c r="A412" t="s">
        <v>2877</v>
      </c>
      <c r="B412" t="s">
        <v>117</v>
      </c>
      <c r="C412" t="s">
        <v>60</v>
      </c>
      <c r="D412" t="s">
        <v>58</v>
      </c>
      <c r="E412" t="s">
        <v>504</v>
      </c>
      <c r="F412" t="s">
        <v>505</v>
      </c>
      <c r="G412" t="s">
        <v>59</v>
      </c>
      <c r="H412" t="s">
        <v>78</v>
      </c>
      <c r="I412" t="s">
        <v>27</v>
      </c>
      <c r="J412" t="s">
        <v>28</v>
      </c>
      <c r="K412" t="s">
        <v>215</v>
      </c>
      <c r="L412" t="s">
        <v>506</v>
      </c>
      <c r="M412" t="s">
        <v>2878</v>
      </c>
      <c r="N412" t="s">
        <v>2879</v>
      </c>
      <c r="O412" t="s">
        <v>30</v>
      </c>
      <c r="P412" t="s">
        <v>44</v>
      </c>
      <c r="Q412" t="s">
        <v>45</v>
      </c>
      <c r="R412" t="s">
        <v>2880</v>
      </c>
      <c r="S412" t="s">
        <v>686</v>
      </c>
      <c r="T412" t="s">
        <v>506</v>
      </c>
      <c r="U412"/>
      <c r="V412" s="40">
        <v>7.3726851851851861E-3</v>
      </c>
      <c r="W412" s="40">
        <v>8.1249999999999985E-3</v>
      </c>
      <c r="X412" s="40">
        <v>7.5231481481481471E-4</v>
      </c>
      <c r="Y412" s="2" t="str">
        <f t="shared" si="114"/>
        <v/>
      </c>
      <c r="Z412" s="47" t="str">
        <f t="shared" si="115"/>
        <v>Cumplido</v>
      </c>
      <c r="AA412" s="8"/>
      <c r="AB412" s="8"/>
      <c r="AC412" s="8"/>
      <c r="AD412" s="8"/>
      <c r="AE412" s="8"/>
      <c r="AF412" s="42">
        <v>45237</v>
      </c>
      <c r="AG412" s="13" t="str">
        <f t="shared" si="116"/>
        <v>CUMPLE</v>
      </c>
      <c r="AH412" s="13" t="str">
        <f t="shared" si="117"/>
        <v>NO CUMPLE</v>
      </c>
      <c r="AI412" s="13" t="str">
        <f t="shared" si="118"/>
        <v>NO CUMPLE</v>
      </c>
      <c r="AJ412" s="13" t="str">
        <f t="shared" si="119"/>
        <v>NO CUMPLE</v>
      </c>
      <c r="AK412" s="13" t="str">
        <f t="shared" si="120"/>
        <v>NO CUMPLE</v>
      </c>
      <c r="AL412" s="13" t="str">
        <f t="shared" si="121"/>
        <v>CUMPLE</v>
      </c>
      <c r="AM412" s="13" t="str">
        <f t="shared" si="122"/>
        <v>NO CUMPLE</v>
      </c>
      <c r="AN412" s="13" t="str">
        <f t="shared" si="123"/>
        <v>NO CUMPLE</v>
      </c>
      <c r="AO412" s="13" t="str">
        <f t="shared" si="124"/>
        <v>NO CUMPLE</v>
      </c>
      <c r="AP412" s="13" t="str">
        <f t="shared" si="125"/>
        <v>NO CUMPLE</v>
      </c>
    </row>
    <row r="413" spans="1:42" ht="15" hidden="1" x14ac:dyDescent="0.25">
      <c r="A413" t="s">
        <v>2881</v>
      </c>
      <c r="B413" t="s">
        <v>117</v>
      </c>
      <c r="C413" t="s">
        <v>60</v>
      </c>
      <c r="D413" t="s">
        <v>58</v>
      </c>
      <c r="E413" t="s">
        <v>504</v>
      </c>
      <c r="F413" t="s">
        <v>505</v>
      </c>
      <c r="G413" t="s">
        <v>59</v>
      </c>
      <c r="H413" t="s">
        <v>78</v>
      </c>
      <c r="I413" t="s">
        <v>27</v>
      </c>
      <c r="J413" t="s">
        <v>28</v>
      </c>
      <c r="K413" t="s">
        <v>215</v>
      </c>
      <c r="L413" t="s">
        <v>506</v>
      </c>
      <c r="M413" t="s">
        <v>2882</v>
      </c>
      <c r="N413" t="s">
        <v>2883</v>
      </c>
      <c r="O413" t="s">
        <v>30</v>
      </c>
      <c r="P413" t="s">
        <v>44</v>
      </c>
      <c r="Q413" t="s">
        <v>45</v>
      </c>
      <c r="R413" t="s">
        <v>2884</v>
      </c>
      <c r="S413" t="s">
        <v>686</v>
      </c>
      <c r="T413" t="s">
        <v>506</v>
      </c>
      <c r="U413"/>
      <c r="V413" s="40">
        <v>5.8564814814814825E-3</v>
      </c>
      <c r="W413" s="40">
        <v>7.037037037037037E-3</v>
      </c>
      <c r="X413" s="40">
        <v>1.1805555555555556E-3</v>
      </c>
      <c r="Y413" s="2" t="str">
        <f t="shared" si="114"/>
        <v/>
      </c>
      <c r="Z413" s="47" t="str">
        <f t="shared" si="115"/>
        <v>Cumplido</v>
      </c>
      <c r="AA413" s="8"/>
      <c r="AB413" s="8"/>
      <c r="AC413" s="8"/>
      <c r="AD413" s="8"/>
      <c r="AE413" s="8"/>
      <c r="AF413" s="42">
        <v>45237</v>
      </c>
      <c r="AG413" s="13" t="str">
        <f t="shared" si="116"/>
        <v>CUMPLE</v>
      </c>
      <c r="AH413" s="13" t="str">
        <f t="shared" si="117"/>
        <v>NO CUMPLE</v>
      </c>
      <c r="AI413" s="13" t="str">
        <f t="shared" si="118"/>
        <v>NO CUMPLE</v>
      </c>
      <c r="AJ413" s="13" t="str">
        <f t="shared" si="119"/>
        <v>NO CUMPLE</v>
      </c>
      <c r="AK413" s="13" t="str">
        <f t="shared" si="120"/>
        <v>NO CUMPLE</v>
      </c>
      <c r="AL413" s="13" t="str">
        <f t="shared" si="121"/>
        <v>CUMPLE</v>
      </c>
      <c r="AM413" s="13" t="str">
        <f t="shared" si="122"/>
        <v>NO CUMPLE</v>
      </c>
      <c r="AN413" s="13" t="str">
        <f t="shared" si="123"/>
        <v>NO CUMPLE</v>
      </c>
      <c r="AO413" s="13" t="str">
        <f t="shared" si="124"/>
        <v>NO CUMPLE</v>
      </c>
      <c r="AP413" s="13" t="str">
        <f t="shared" si="125"/>
        <v>NO CUMPLE</v>
      </c>
    </row>
    <row r="414" spans="1:42" ht="15" hidden="1" x14ac:dyDescent="0.25">
      <c r="A414" t="s">
        <v>2885</v>
      </c>
      <c r="B414" t="s">
        <v>117</v>
      </c>
      <c r="C414" t="s">
        <v>60</v>
      </c>
      <c r="D414" t="s">
        <v>58</v>
      </c>
      <c r="E414" t="s">
        <v>504</v>
      </c>
      <c r="F414" t="s">
        <v>505</v>
      </c>
      <c r="G414" t="s">
        <v>59</v>
      </c>
      <c r="H414" t="s">
        <v>78</v>
      </c>
      <c r="I414" t="s">
        <v>27</v>
      </c>
      <c r="J414" t="s">
        <v>28</v>
      </c>
      <c r="K414" t="s">
        <v>215</v>
      </c>
      <c r="L414" t="s">
        <v>506</v>
      </c>
      <c r="M414" t="s">
        <v>2886</v>
      </c>
      <c r="N414" t="s">
        <v>2887</v>
      </c>
      <c r="O414" t="s">
        <v>30</v>
      </c>
      <c r="P414" t="s">
        <v>44</v>
      </c>
      <c r="Q414" t="s">
        <v>45</v>
      </c>
      <c r="R414" t="s">
        <v>2888</v>
      </c>
      <c r="S414" t="s">
        <v>686</v>
      </c>
      <c r="T414" t="s">
        <v>506</v>
      </c>
      <c r="U414"/>
      <c r="V414" s="40">
        <v>3.5532407407407405E-3</v>
      </c>
      <c r="W414" s="40">
        <v>4.2361111111111106E-3</v>
      </c>
      <c r="X414" s="40">
        <v>6.8287037037037025E-4</v>
      </c>
      <c r="Y414" s="2" t="str">
        <f t="shared" si="114"/>
        <v/>
      </c>
      <c r="Z414" s="47" t="str">
        <f t="shared" si="115"/>
        <v>Cumplido</v>
      </c>
      <c r="AA414" s="8"/>
      <c r="AB414" s="8"/>
      <c r="AC414" s="8"/>
      <c r="AD414" s="8"/>
      <c r="AE414" s="8"/>
      <c r="AF414" s="42">
        <v>45237</v>
      </c>
      <c r="AG414" s="13" t="str">
        <f t="shared" si="116"/>
        <v>CUMPLE</v>
      </c>
      <c r="AH414" s="13" t="str">
        <f t="shared" si="117"/>
        <v>NO CUMPLE</v>
      </c>
      <c r="AI414" s="13" t="str">
        <f t="shared" si="118"/>
        <v>NO CUMPLE</v>
      </c>
      <c r="AJ414" s="13" t="str">
        <f t="shared" si="119"/>
        <v>NO CUMPLE</v>
      </c>
      <c r="AK414" s="13" t="str">
        <f t="shared" si="120"/>
        <v>NO CUMPLE</v>
      </c>
      <c r="AL414" s="13" t="str">
        <f t="shared" si="121"/>
        <v>CUMPLE</v>
      </c>
      <c r="AM414" s="13" t="str">
        <f t="shared" si="122"/>
        <v>NO CUMPLE</v>
      </c>
      <c r="AN414" s="13" t="str">
        <f t="shared" si="123"/>
        <v>NO CUMPLE</v>
      </c>
      <c r="AO414" s="13" t="str">
        <f t="shared" si="124"/>
        <v>NO CUMPLE</v>
      </c>
      <c r="AP414" s="13" t="str">
        <f t="shared" si="125"/>
        <v>NO CUMPLE</v>
      </c>
    </row>
    <row r="415" spans="1:42" ht="15" hidden="1" x14ac:dyDescent="0.25">
      <c r="A415" t="s">
        <v>2889</v>
      </c>
      <c r="B415" t="s">
        <v>32</v>
      </c>
      <c r="C415" t="s">
        <v>51</v>
      </c>
      <c r="D415" t="s">
        <v>217</v>
      </c>
      <c r="E415" t="s">
        <v>84</v>
      </c>
      <c r="F415" t="s">
        <v>470</v>
      </c>
      <c r="G415" t="s">
        <v>25</v>
      </c>
      <c r="H415" t="s">
        <v>26</v>
      </c>
      <c r="I415" t="s">
        <v>35</v>
      </c>
      <c r="J415" t="s">
        <v>28</v>
      </c>
      <c r="K415" t="s">
        <v>48</v>
      </c>
      <c r="L415" t="s">
        <v>336</v>
      </c>
      <c r="M415" t="s">
        <v>2890</v>
      </c>
      <c r="N415" t="s">
        <v>2891</v>
      </c>
      <c r="O415" t="s">
        <v>30</v>
      </c>
      <c r="P415" t="s">
        <v>31</v>
      </c>
      <c r="Q415" t="s">
        <v>24</v>
      </c>
      <c r="R415" t="s">
        <v>2892</v>
      </c>
      <c r="S415" t="s">
        <v>686</v>
      </c>
      <c r="T415" t="s">
        <v>2708</v>
      </c>
      <c r="U415"/>
      <c r="V415" s="40">
        <v>2.0601851851851853E-3</v>
      </c>
      <c r="W415" s="40">
        <v>2.8321759259259258E-2</v>
      </c>
      <c r="X415" s="40">
        <v>2.6261574074074076E-2</v>
      </c>
      <c r="Y415" s="2" t="str">
        <f t="shared" si="114"/>
        <v/>
      </c>
      <c r="Z415" s="47" t="str">
        <f t="shared" si="115"/>
        <v>Cumplido</v>
      </c>
      <c r="AA415" s="8"/>
      <c r="AB415" s="8"/>
      <c r="AC415" s="8"/>
      <c r="AD415" s="8"/>
      <c r="AE415" s="8"/>
      <c r="AF415" s="42">
        <v>45240</v>
      </c>
      <c r="AG415" s="13" t="str">
        <f t="shared" si="116"/>
        <v>CUMPLE</v>
      </c>
      <c r="AH415" s="13" t="str">
        <f t="shared" si="117"/>
        <v>NO CUMPLE</v>
      </c>
      <c r="AI415" s="13" t="str">
        <f t="shared" si="118"/>
        <v>NO CUMPLE</v>
      </c>
      <c r="AJ415" s="13" t="str">
        <f t="shared" si="119"/>
        <v>NO CUMPLE</v>
      </c>
      <c r="AK415" s="13" t="str">
        <f t="shared" si="120"/>
        <v>NO CUMPLE</v>
      </c>
      <c r="AL415" s="13" t="str">
        <f t="shared" si="121"/>
        <v>CUMPLE</v>
      </c>
      <c r="AM415" s="13" t="str">
        <f t="shared" si="122"/>
        <v>NO CUMPLE</v>
      </c>
      <c r="AN415" s="13" t="str">
        <f t="shared" si="123"/>
        <v>NO CUMPLE</v>
      </c>
      <c r="AO415" s="13" t="str">
        <f t="shared" si="124"/>
        <v>NO CUMPLE</v>
      </c>
      <c r="AP415" s="13" t="str">
        <f t="shared" si="125"/>
        <v>NO CUMPLE</v>
      </c>
    </row>
    <row r="416" spans="1:42" ht="15" hidden="1" x14ac:dyDescent="0.25">
      <c r="A416" t="s">
        <v>2893</v>
      </c>
      <c r="B416" t="s">
        <v>32</v>
      </c>
      <c r="C416" t="s">
        <v>51</v>
      </c>
      <c r="D416" t="s">
        <v>217</v>
      </c>
      <c r="E416" t="s">
        <v>84</v>
      </c>
      <c r="F416" t="s">
        <v>470</v>
      </c>
      <c r="G416" t="s">
        <v>25</v>
      </c>
      <c r="H416" t="s">
        <v>26</v>
      </c>
      <c r="I416" t="s">
        <v>35</v>
      </c>
      <c r="J416" t="s">
        <v>28</v>
      </c>
      <c r="K416" t="s">
        <v>48</v>
      </c>
      <c r="L416" t="s">
        <v>336</v>
      </c>
      <c r="M416" t="s">
        <v>2894</v>
      </c>
      <c r="N416" t="s">
        <v>2895</v>
      </c>
      <c r="O416" t="s">
        <v>30</v>
      </c>
      <c r="P416" t="s">
        <v>31</v>
      </c>
      <c r="Q416" t="s">
        <v>24</v>
      </c>
      <c r="R416" t="s">
        <v>2896</v>
      </c>
      <c r="S416" t="s">
        <v>686</v>
      </c>
      <c r="T416" t="s">
        <v>2708</v>
      </c>
      <c r="U416"/>
      <c r="V416" s="40">
        <v>1.9675925925925928E-3</v>
      </c>
      <c r="W416" s="40">
        <v>2.5069444444444446E-2</v>
      </c>
      <c r="X416" s="40">
        <v>2.3101851851851849E-2</v>
      </c>
      <c r="Y416" s="2" t="str">
        <f t="shared" si="114"/>
        <v/>
      </c>
      <c r="Z416" s="47" t="str">
        <f t="shared" si="115"/>
        <v>Cumplido</v>
      </c>
      <c r="AA416" s="8"/>
      <c r="AB416" s="8"/>
      <c r="AC416" s="8"/>
      <c r="AD416" s="8"/>
      <c r="AE416" s="8"/>
      <c r="AF416" s="42">
        <v>45236</v>
      </c>
      <c r="AG416" s="13" t="str">
        <f t="shared" si="116"/>
        <v>CUMPLE</v>
      </c>
      <c r="AH416" s="13" t="str">
        <f t="shared" si="117"/>
        <v>NO CUMPLE</v>
      </c>
      <c r="AI416" s="13" t="str">
        <f t="shared" si="118"/>
        <v>NO CUMPLE</v>
      </c>
      <c r="AJ416" s="13" t="str">
        <f t="shared" si="119"/>
        <v>NO CUMPLE</v>
      </c>
      <c r="AK416" s="13" t="str">
        <f t="shared" si="120"/>
        <v>NO CUMPLE</v>
      </c>
      <c r="AL416" s="13" t="str">
        <f t="shared" si="121"/>
        <v>CUMPLE</v>
      </c>
      <c r="AM416" s="13" t="str">
        <f t="shared" si="122"/>
        <v>NO CUMPLE</v>
      </c>
      <c r="AN416" s="13" t="str">
        <f t="shared" si="123"/>
        <v>NO CUMPLE</v>
      </c>
      <c r="AO416" s="13" t="str">
        <f t="shared" si="124"/>
        <v>NO CUMPLE</v>
      </c>
      <c r="AP416" s="13" t="str">
        <f t="shared" si="125"/>
        <v>NO CUMPLE</v>
      </c>
    </row>
    <row r="417" spans="1:42" ht="15" hidden="1" x14ac:dyDescent="0.25">
      <c r="A417" t="s">
        <v>2897</v>
      </c>
      <c r="B417" t="s">
        <v>32</v>
      </c>
      <c r="C417" t="s">
        <v>51</v>
      </c>
      <c r="D417" t="s">
        <v>217</v>
      </c>
      <c r="E417" t="s">
        <v>84</v>
      </c>
      <c r="F417" t="s">
        <v>470</v>
      </c>
      <c r="G417" t="s">
        <v>25</v>
      </c>
      <c r="H417" t="s">
        <v>26</v>
      </c>
      <c r="I417" t="s">
        <v>35</v>
      </c>
      <c r="J417" t="s">
        <v>28</v>
      </c>
      <c r="K417" t="s">
        <v>48</v>
      </c>
      <c r="L417" t="s">
        <v>336</v>
      </c>
      <c r="M417" t="s">
        <v>2898</v>
      </c>
      <c r="N417" t="s">
        <v>2899</v>
      </c>
      <c r="O417" t="s">
        <v>30</v>
      </c>
      <c r="P417" t="s">
        <v>31</v>
      </c>
      <c r="Q417" t="s">
        <v>24</v>
      </c>
      <c r="R417" t="s">
        <v>2900</v>
      </c>
      <c r="S417" t="s">
        <v>686</v>
      </c>
      <c r="T417" t="s">
        <v>2708</v>
      </c>
      <c r="U417"/>
      <c r="V417" s="40">
        <v>1.9907407407407408E-3</v>
      </c>
      <c r="W417" s="40">
        <v>2.3634259259259258E-2</v>
      </c>
      <c r="X417" s="40">
        <v>2.164351851851852E-2</v>
      </c>
      <c r="Y417" s="2" t="str">
        <f t="shared" si="114"/>
        <v/>
      </c>
      <c r="Z417" s="47" t="str">
        <f t="shared" si="115"/>
        <v>Cumplido</v>
      </c>
      <c r="AA417" s="8"/>
      <c r="AB417" s="8"/>
      <c r="AC417" s="8"/>
      <c r="AD417" s="8"/>
      <c r="AE417" s="8"/>
      <c r="AF417" s="42">
        <v>45236</v>
      </c>
      <c r="AG417" s="13" t="str">
        <f t="shared" si="116"/>
        <v>CUMPLE</v>
      </c>
      <c r="AH417" s="13" t="str">
        <f t="shared" si="117"/>
        <v>NO CUMPLE</v>
      </c>
      <c r="AI417" s="13" t="str">
        <f t="shared" si="118"/>
        <v>NO CUMPLE</v>
      </c>
      <c r="AJ417" s="13" t="str">
        <f t="shared" si="119"/>
        <v>NO CUMPLE</v>
      </c>
      <c r="AK417" s="13" t="str">
        <f t="shared" si="120"/>
        <v>NO CUMPLE</v>
      </c>
      <c r="AL417" s="13" t="str">
        <f t="shared" si="121"/>
        <v>CUMPLE</v>
      </c>
      <c r="AM417" s="13" t="str">
        <f t="shared" si="122"/>
        <v>NO CUMPLE</v>
      </c>
      <c r="AN417" s="13" t="str">
        <f t="shared" si="123"/>
        <v>NO CUMPLE</v>
      </c>
      <c r="AO417" s="13" t="str">
        <f t="shared" si="124"/>
        <v>NO CUMPLE</v>
      </c>
      <c r="AP417" s="13" t="str">
        <f t="shared" si="125"/>
        <v>NO CUMPLE</v>
      </c>
    </row>
    <row r="418" spans="1:42" ht="15" hidden="1" x14ac:dyDescent="0.25">
      <c r="A418" t="s">
        <v>2901</v>
      </c>
      <c r="B418" t="s">
        <v>79</v>
      </c>
      <c r="C418" t="s">
        <v>102</v>
      </c>
      <c r="D418" t="s">
        <v>58</v>
      </c>
      <c r="E418" t="s">
        <v>220</v>
      </c>
      <c r="F418" t="s">
        <v>434</v>
      </c>
      <c r="G418" t="s">
        <v>39</v>
      </c>
      <c r="H418" t="s">
        <v>34</v>
      </c>
      <c r="I418" t="s">
        <v>40</v>
      </c>
      <c r="J418" t="s">
        <v>28</v>
      </c>
      <c r="K418" t="s">
        <v>48</v>
      </c>
      <c r="L418" t="s">
        <v>189</v>
      </c>
      <c r="M418" t="s">
        <v>2902</v>
      </c>
      <c r="N418" t="s">
        <v>2903</v>
      </c>
      <c r="O418" t="s">
        <v>30</v>
      </c>
      <c r="P418" t="s">
        <v>44</v>
      </c>
      <c r="Q418" t="s">
        <v>45</v>
      </c>
      <c r="R418" t="s">
        <v>2904</v>
      </c>
      <c r="S418" t="s">
        <v>686</v>
      </c>
      <c r="T418"/>
      <c r="U418" t="s">
        <v>157</v>
      </c>
      <c r="V418" s="40">
        <v>0</v>
      </c>
      <c r="W418" s="40">
        <v>0</v>
      </c>
      <c r="X418" s="40">
        <v>0</v>
      </c>
      <c r="Y418" s="2" t="str">
        <f t="shared" si="114"/>
        <v/>
      </c>
      <c r="Z418" s="47" t="str">
        <f t="shared" si="115"/>
        <v>Cumplido</v>
      </c>
      <c r="AA418" s="8"/>
      <c r="AB418" s="8"/>
      <c r="AC418" s="8"/>
      <c r="AD418" s="8"/>
      <c r="AE418" s="8"/>
      <c r="AF418" s="42">
        <v>45236</v>
      </c>
      <c r="AG418" s="13" t="str">
        <f t="shared" si="116"/>
        <v>CUMPLE</v>
      </c>
      <c r="AH418" s="13" t="str">
        <f t="shared" si="117"/>
        <v>NO CUMPLE</v>
      </c>
      <c r="AI418" s="13" t="str">
        <f t="shared" si="118"/>
        <v>NO CUMPLE</v>
      </c>
      <c r="AJ418" s="13" t="str">
        <f t="shared" si="119"/>
        <v>NO CUMPLE</v>
      </c>
      <c r="AK418" s="13" t="str">
        <f t="shared" si="120"/>
        <v>NO CUMPLE</v>
      </c>
      <c r="AL418" s="13" t="str">
        <f t="shared" si="121"/>
        <v>CUMPLE</v>
      </c>
      <c r="AM418" s="13" t="str">
        <f t="shared" si="122"/>
        <v>NO CUMPLE</v>
      </c>
      <c r="AN418" s="13" t="str">
        <f t="shared" si="123"/>
        <v>NO CUMPLE</v>
      </c>
      <c r="AO418" s="13" t="str">
        <f t="shared" si="124"/>
        <v>NO CUMPLE</v>
      </c>
      <c r="AP418" s="13" t="str">
        <f t="shared" si="125"/>
        <v>NO CUMPLE</v>
      </c>
    </row>
    <row r="419" spans="1:42" ht="15" hidden="1" x14ac:dyDescent="0.25">
      <c r="A419" t="s">
        <v>2905</v>
      </c>
      <c r="B419" t="s">
        <v>32</v>
      </c>
      <c r="C419" t="s">
        <v>49</v>
      </c>
      <c r="D419" t="s">
        <v>217</v>
      </c>
      <c r="E419" t="s">
        <v>93</v>
      </c>
      <c r="F419" t="s">
        <v>470</v>
      </c>
      <c r="G419" t="s">
        <v>25</v>
      </c>
      <c r="H419" t="s">
        <v>26</v>
      </c>
      <c r="I419" t="s">
        <v>35</v>
      </c>
      <c r="J419" t="s">
        <v>28</v>
      </c>
      <c r="K419" t="s">
        <v>82</v>
      </c>
      <c r="L419" t="s">
        <v>2906</v>
      </c>
      <c r="M419" t="s">
        <v>2907</v>
      </c>
      <c r="N419" t="s">
        <v>2908</v>
      </c>
      <c r="O419" t="s">
        <v>30</v>
      </c>
      <c r="P419" t="s">
        <v>31</v>
      </c>
      <c r="Q419" t="s">
        <v>24</v>
      </c>
      <c r="R419" t="s">
        <v>2909</v>
      </c>
      <c r="S419" t="s">
        <v>686</v>
      </c>
      <c r="T419" t="s">
        <v>2910</v>
      </c>
      <c r="U419" t="s">
        <v>159</v>
      </c>
      <c r="V419" s="40">
        <v>1.8287037037037037E-3</v>
      </c>
      <c r="W419" s="40">
        <v>4.7685185185185183E-3</v>
      </c>
      <c r="X419" s="40">
        <v>2.9398148148148148E-3</v>
      </c>
      <c r="Y419" s="2" t="str">
        <f t="shared" si="114"/>
        <v/>
      </c>
      <c r="Z419" s="47" t="str">
        <f t="shared" si="115"/>
        <v>Cumplido</v>
      </c>
      <c r="AA419" s="8"/>
      <c r="AB419" s="8"/>
      <c r="AC419" s="8"/>
      <c r="AD419" s="8"/>
      <c r="AE419" s="8"/>
      <c r="AF419" s="42">
        <v>45236</v>
      </c>
      <c r="AG419" s="13" t="str">
        <f t="shared" si="116"/>
        <v>CUMPLE</v>
      </c>
      <c r="AH419" s="13" t="str">
        <f t="shared" si="117"/>
        <v>NO CUMPLE</v>
      </c>
      <c r="AI419" s="13" t="str">
        <f t="shared" si="118"/>
        <v>NO CUMPLE</v>
      </c>
      <c r="AJ419" s="13" t="str">
        <f t="shared" si="119"/>
        <v>NO CUMPLE</v>
      </c>
      <c r="AK419" s="13" t="str">
        <f t="shared" si="120"/>
        <v>NO CUMPLE</v>
      </c>
      <c r="AL419" s="13" t="str">
        <f t="shared" si="121"/>
        <v>CUMPLE</v>
      </c>
      <c r="AM419" s="13" t="str">
        <f t="shared" si="122"/>
        <v>NO CUMPLE</v>
      </c>
      <c r="AN419" s="13" t="str">
        <f t="shared" si="123"/>
        <v>NO CUMPLE</v>
      </c>
      <c r="AO419" s="13" t="str">
        <f t="shared" si="124"/>
        <v>NO CUMPLE</v>
      </c>
      <c r="AP419" s="13" t="str">
        <f t="shared" si="125"/>
        <v>NO CUMPLE</v>
      </c>
    </row>
    <row r="420" spans="1:42" ht="15" hidden="1" x14ac:dyDescent="0.25">
      <c r="A420" t="s">
        <v>2911</v>
      </c>
      <c r="B420" t="s">
        <v>24</v>
      </c>
      <c r="C420" t="s">
        <v>181</v>
      </c>
      <c r="D420" t="s">
        <v>33</v>
      </c>
      <c r="E420" t="s">
        <v>182</v>
      </c>
      <c r="F420" t="s">
        <v>382</v>
      </c>
      <c r="G420" t="s">
        <v>25</v>
      </c>
      <c r="H420" t="s">
        <v>26</v>
      </c>
      <c r="I420" t="s">
        <v>35</v>
      </c>
      <c r="J420" t="s">
        <v>28</v>
      </c>
      <c r="K420" t="s">
        <v>307</v>
      </c>
      <c r="L420" t="s">
        <v>2912</v>
      </c>
      <c r="M420" t="s">
        <v>2913</v>
      </c>
      <c r="N420" t="s">
        <v>2914</v>
      </c>
      <c r="O420" t="s">
        <v>30</v>
      </c>
      <c r="P420" t="s">
        <v>44</v>
      </c>
      <c r="Q420" t="s">
        <v>45</v>
      </c>
      <c r="R420" t="s">
        <v>2915</v>
      </c>
      <c r="S420" t="s">
        <v>686</v>
      </c>
      <c r="T420" t="s">
        <v>2916</v>
      </c>
      <c r="U420" t="s">
        <v>2917</v>
      </c>
      <c r="V420" s="40">
        <v>0</v>
      </c>
      <c r="W420" s="40">
        <v>2.0810185185185185E-2</v>
      </c>
      <c r="X420" s="40">
        <v>2.0810185185185185E-2</v>
      </c>
      <c r="Y420" s="2" t="str">
        <f t="shared" si="114"/>
        <v/>
      </c>
      <c r="Z420" s="47" t="str">
        <f t="shared" si="115"/>
        <v>Cumplido</v>
      </c>
      <c r="AA420" s="8"/>
      <c r="AB420" s="8"/>
      <c r="AC420" s="8"/>
      <c r="AD420" s="8"/>
      <c r="AE420" s="8"/>
      <c r="AF420" s="42">
        <v>45236</v>
      </c>
      <c r="AG420" s="13" t="str">
        <f t="shared" si="116"/>
        <v>CUMPLE</v>
      </c>
      <c r="AH420" s="13" t="str">
        <f t="shared" si="117"/>
        <v>NO CUMPLE</v>
      </c>
      <c r="AI420" s="13" t="str">
        <f t="shared" si="118"/>
        <v>NO CUMPLE</v>
      </c>
      <c r="AJ420" s="13" t="str">
        <f t="shared" si="119"/>
        <v>NO CUMPLE</v>
      </c>
      <c r="AK420" s="13" t="str">
        <f t="shared" si="120"/>
        <v>NO CUMPLE</v>
      </c>
      <c r="AL420" s="13" t="str">
        <f t="shared" si="121"/>
        <v>CUMPLE</v>
      </c>
      <c r="AM420" s="13" t="str">
        <f t="shared" si="122"/>
        <v>NO CUMPLE</v>
      </c>
      <c r="AN420" s="13" t="str">
        <f t="shared" si="123"/>
        <v>NO CUMPLE</v>
      </c>
      <c r="AO420" s="13" t="str">
        <f t="shared" si="124"/>
        <v>NO CUMPLE</v>
      </c>
      <c r="AP420" s="13" t="str">
        <f t="shared" si="125"/>
        <v>NO CUMPLE</v>
      </c>
    </row>
    <row r="421" spans="1:42" ht="15" hidden="1" x14ac:dyDescent="0.25">
      <c r="A421" t="s">
        <v>2918</v>
      </c>
      <c r="B421" t="s">
        <v>32</v>
      </c>
      <c r="C421" t="s">
        <v>51</v>
      </c>
      <c r="D421" t="s">
        <v>217</v>
      </c>
      <c r="E421" t="s">
        <v>276</v>
      </c>
      <c r="F421" t="s">
        <v>470</v>
      </c>
      <c r="G421" t="s">
        <v>25</v>
      </c>
      <c r="H421" t="s">
        <v>26</v>
      </c>
      <c r="I421" t="s">
        <v>35</v>
      </c>
      <c r="J421" t="s">
        <v>28</v>
      </c>
      <c r="K421" t="s">
        <v>48</v>
      </c>
      <c r="L421" t="s">
        <v>449</v>
      </c>
      <c r="M421" t="s">
        <v>2919</v>
      </c>
      <c r="N421" t="s">
        <v>2920</v>
      </c>
      <c r="O421" t="s">
        <v>30</v>
      </c>
      <c r="P421" t="s">
        <v>31</v>
      </c>
      <c r="Q421" t="s">
        <v>24</v>
      </c>
      <c r="R421" t="s">
        <v>2921</v>
      </c>
      <c r="S421" t="s">
        <v>686</v>
      </c>
      <c r="T421" t="s">
        <v>2922</v>
      </c>
      <c r="U421"/>
      <c r="V421" s="40">
        <v>7.2569444444444443E-3</v>
      </c>
      <c r="W421" s="40">
        <v>1.0578703703703703E-2</v>
      </c>
      <c r="X421" s="40">
        <v>3.3217592592592591E-3</v>
      </c>
      <c r="Y421" s="2" t="str">
        <f t="shared" si="114"/>
        <v/>
      </c>
      <c r="Z421" s="47" t="str">
        <f t="shared" si="115"/>
        <v>Cumplido</v>
      </c>
      <c r="AA421" s="8"/>
      <c r="AB421" s="8"/>
      <c r="AC421" s="8"/>
      <c r="AD421" s="8"/>
      <c r="AE421" s="8"/>
      <c r="AF421" s="42">
        <v>45236</v>
      </c>
      <c r="AG421" s="13" t="str">
        <f t="shared" si="116"/>
        <v>CUMPLE</v>
      </c>
      <c r="AH421" s="13" t="str">
        <f t="shared" si="117"/>
        <v>NO CUMPLE</v>
      </c>
      <c r="AI421" s="13" t="str">
        <f t="shared" si="118"/>
        <v>NO CUMPLE</v>
      </c>
      <c r="AJ421" s="13" t="str">
        <f t="shared" si="119"/>
        <v>NO CUMPLE</v>
      </c>
      <c r="AK421" s="13" t="str">
        <f t="shared" si="120"/>
        <v>NO CUMPLE</v>
      </c>
      <c r="AL421" s="13" t="str">
        <f t="shared" si="121"/>
        <v>CUMPLE</v>
      </c>
      <c r="AM421" s="13" t="str">
        <f t="shared" si="122"/>
        <v>NO CUMPLE</v>
      </c>
      <c r="AN421" s="13" t="str">
        <f t="shared" si="123"/>
        <v>NO CUMPLE</v>
      </c>
      <c r="AO421" s="13" t="str">
        <f t="shared" si="124"/>
        <v>NO CUMPLE</v>
      </c>
      <c r="AP421" s="13" t="str">
        <f t="shared" si="125"/>
        <v>NO CUMPLE</v>
      </c>
    </row>
    <row r="422" spans="1:42" ht="15" hidden="1" x14ac:dyDescent="0.25">
      <c r="A422" t="s">
        <v>2923</v>
      </c>
      <c r="B422" t="s">
        <v>24</v>
      </c>
      <c r="C422" t="s">
        <v>176</v>
      </c>
      <c r="D422" t="s">
        <v>33</v>
      </c>
      <c r="E422" t="s">
        <v>348</v>
      </c>
      <c r="F422" t="s">
        <v>382</v>
      </c>
      <c r="G422" t="s">
        <v>25</v>
      </c>
      <c r="H422" t="s">
        <v>26</v>
      </c>
      <c r="I422" t="s">
        <v>35</v>
      </c>
      <c r="J422" t="s">
        <v>28</v>
      </c>
      <c r="K422" t="s">
        <v>87</v>
      </c>
      <c r="L422" t="s">
        <v>2924</v>
      </c>
      <c r="M422" t="s">
        <v>2925</v>
      </c>
      <c r="N422" t="s">
        <v>2926</v>
      </c>
      <c r="O422" t="s">
        <v>30</v>
      </c>
      <c r="P422" t="s">
        <v>36</v>
      </c>
      <c r="Q422" t="s">
        <v>264</v>
      </c>
      <c r="R422" t="s">
        <v>2927</v>
      </c>
      <c r="S422" t="s">
        <v>686</v>
      </c>
      <c r="T422" t="s">
        <v>2928</v>
      </c>
      <c r="U422" t="s">
        <v>2929</v>
      </c>
      <c r="V422" s="40">
        <v>0.15361111111111111</v>
      </c>
      <c r="W422" s="40">
        <v>0.16521990740740741</v>
      </c>
      <c r="X422" s="40">
        <v>1.1608796296296296E-2</v>
      </c>
      <c r="Y422" s="2" t="str">
        <f t="shared" si="114"/>
        <v/>
      </c>
      <c r="Z422" s="47" t="str">
        <f t="shared" si="115"/>
        <v>Cumplido</v>
      </c>
      <c r="AA422" s="8"/>
      <c r="AB422" s="8"/>
      <c r="AC422" s="8"/>
      <c r="AD422" s="8"/>
      <c r="AE422" s="8"/>
      <c r="AF422" s="42">
        <v>45236</v>
      </c>
      <c r="AG422" s="13" t="str">
        <f t="shared" si="116"/>
        <v>CUMPLE</v>
      </c>
      <c r="AH422" s="13" t="str">
        <f t="shared" si="117"/>
        <v>NO CUMPLE</v>
      </c>
      <c r="AI422" s="13" t="str">
        <f t="shared" si="118"/>
        <v>NO CUMPLE</v>
      </c>
      <c r="AJ422" s="13" t="str">
        <f t="shared" si="119"/>
        <v>NO CUMPLE</v>
      </c>
      <c r="AK422" s="13" t="str">
        <f t="shared" si="120"/>
        <v>NO CUMPLE</v>
      </c>
      <c r="AL422" s="13" t="str">
        <f t="shared" si="121"/>
        <v>NO CUMPLE</v>
      </c>
      <c r="AM422" s="13" t="str">
        <f t="shared" si="122"/>
        <v>CUMPLE</v>
      </c>
      <c r="AN422" s="13" t="str">
        <f t="shared" si="123"/>
        <v>NO CUMPLE</v>
      </c>
      <c r="AO422" s="13" t="str">
        <f t="shared" si="124"/>
        <v>NO CUMPLE</v>
      </c>
      <c r="AP422" s="13" t="str">
        <f t="shared" si="125"/>
        <v>NO CUMPLE</v>
      </c>
    </row>
    <row r="423" spans="1:42" ht="15" hidden="1" x14ac:dyDescent="0.25">
      <c r="A423" t="s">
        <v>2930</v>
      </c>
      <c r="B423" t="s">
        <v>32</v>
      </c>
      <c r="C423" t="s">
        <v>49</v>
      </c>
      <c r="D423" t="s">
        <v>217</v>
      </c>
      <c r="E423" t="s">
        <v>93</v>
      </c>
      <c r="F423" t="s">
        <v>470</v>
      </c>
      <c r="G423" t="s">
        <v>25</v>
      </c>
      <c r="H423" t="s">
        <v>26</v>
      </c>
      <c r="I423" t="s">
        <v>35</v>
      </c>
      <c r="J423" t="s">
        <v>28</v>
      </c>
      <c r="K423" t="s">
        <v>171</v>
      </c>
      <c r="L423" t="s">
        <v>2931</v>
      </c>
      <c r="M423" t="s">
        <v>2932</v>
      </c>
      <c r="N423" t="s">
        <v>2933</v>
      </c>
      <c r="O423" t="s">
        <v>30</v>
      </c>
      <c r="P423" t="s">
        <v>31</v>
      </c>
      <c r="Q423" t="s">
        <v>24</v>
      </c>
      <c r="R423" t="s">
        <v>2934</v>
      </c>
      <c r="S423" t="s">
        <v>686</v>
      </c>
      <c r="T423" t="s">
        <v>2935</v>
      </c>
      <c r="U423" t="s">
        <v>159</v>
      </c>
      <c r="V423" s="40">
        <v>1.3541666666666667E-3</v>
      </c>
      <c r="W423" s="40">
        <v>3.9236111111111112E-3</v>
      </c>
      <c r="X423" s="40">
        <v>2.5694444444444445E-3</v>
      </c>
      <c r="Y423" s="2" t="str">
        <f t="shared" si="114"/>
        <v/>
      </c>
      <c r="Z423" s="47" t="str">
        <f t="shared" si="115"/>
        <v>Cumplido</v>
      </c>
      <c r="AA423" s="8"/>
      <c r="AB423" s="8"/>
      <c r="AC423" s="8"/>
      <c r="AD423" s="8"/>
      <c r="AE423" s="8"/>
      <c r="AF423" s="42">
        <v>45237</v>
      </c>
      <c r="AG423" s="13" t="str">
        <f t="shared" si="116"/>
        <v>CUMPLE</v>
      </c>
      <c r="AH423" s="13" t="str">
        <f t="shared" si="117"/>
        <v>NO CUMPLE</v>
      </c>
      <c r="AI423" s="13" t="str">
        <f t="shared" si="118"/>
        <v>NO CUMPLE</v>
      </c>
      <c r="AJ423" s="13" t="str">
        <f t="shared" si="119"/>
        <v>NO CUMPLE</v>
      </c>
      <c r="AK423" s="13" t="str">
        <f t="shared" si="120"/>
        <v>NO CUMPLE</v>
      </c>
      <c r="AL423" s="13" t="str">
        <f t="shared" si="121"/>
        <v>CUMPLE</v>
      </c>
      <c r="AM423" s="13" t="str">
        <f t="shared" si="122"/>
        <v>NO CUMPLE</v>
      </c>
      <c r="AN423" s="13" t="str">
        <f t="shared" si="123"/>
        <v>NO CUMPLE</v>
      </c>
      <c r="AO423" s="13" t="str">
        <f t="shared" si="124"/>
        <v>NO CUMPLE</v>
      </c>
      <c r="AP423" s="13" t="str">
        <f t="shared" si="125"/>
        <v>NO CUMPLE</v>
      </c>
    </row>
    <row r="424" spans="1:42" ht="15" hidden="1" x14ac:dyDescent="0.25">
      <c r="A424" t="s">
        <v>2936</v>
      </c>
      <c r="B424" t="s">
        <v>24</v>
      </c>
      <c r="C424" t="s">
        <v>125</v>
      </c>
      <c r="D424" t="s">
        <v>217</v>
      </c>
      <c r="E424" t="s">
        <v>99</v>
      </c>
      <c r="F424" t="s">
        <v>377</v>
      </c>
      <c r="G424" t="s">
        <v>39</v>
      </c>
      <c r="H424" t="s">
        <v>34</v>
      </c>
      <c r="I424" t="s">
        <v>40</v>
      </c>
      <c r="J424" t="s">
        <v>28</v>
      </c>
      <c r="K424" t="s">
        <v>81</v>
      </c>
      <c r="L424" t="s">
        <v>2937</v>
      </c>
      <c r="M424" t="s">
        <v>2938</v>
      </c>
      <c r="N424" t="s">
        <v>2939</v>
      </c>
      <c r="O424" t="s">
        <v>30</v>
      </c>
      <c r="P424" t="s">
        <v>44</v>
      </c>
      <c r="Q424" t="s">
        <v>45</v>
      </c>
      <c r="R424" t="s">
        <v>2940</v>
      </c>
      <c r="S424" t="s">
        <v>2148</v>
      </c>
      <c r="T424" t="s">
        <v>2941</v>
      </c>
      <c r="U424" t="s">
        <v>2942</v>
      </c>
      <c r="V424" s="40">
        <v>0.78839120370370364</v>
      </c>
      <c r="W424" s="40">
        <v>0.83826388888888881</v>
      </c>
      <c r="X424" s="40">
        <v>4.987268518518518E-2</v>
      </c>
      <c r="Y424" s="2" t="str">
        <f t="shared" si="114"/>
        <v/>
      </c>
      <c r="Z424" s="47" t="str">
        <f t="shared" si="115"/>
        <v>Cumplido</v>
      </c>
      <c r="AA424" s="8"/>
      <c r="AB424" s="8"/>
      <c r="AC424" s="8"/>
      <c r="AD424" s="8"/>
      <c r="AE424" s="8"/>
      <c r="AF424" s="42">
        <v>45236</v>
      </c>
      <c r="AG424" s="13" t="str">
        <f t="shared" si="116"/>
        <v>NO CUMPLE</v>
      </c>
      <c r="AH424" s="13" t="str">
        <f t="shared" si="117"/>
        <v>CUMPLE</v>
      </c>
      <c r="AI424" s="13" t="str">
        <f t="shared" si="118"/>
        <v>NO CUMPLE</v>
      </c>
      <c r="AJ424" s="13" t="str">
        <f t="shared" si="119"/>
        <v>NO CUMPLE</v>
      </c>
      <c r="AK424" s="13" t="str">
        <f t="shared" si="120"/>
        <v>NO CUMPLE</v>
      </c>
      <c r="AL424" s="13" t="str">
        <f t="shared" si="121"/>
        <v>NO CUMPLE</v>
      </c>
      <c r="AM424" s="13" t="str">
        <f t="shared" si="122"/>
        <v>NO CUMPLE</v>
      </c>
      <c r="AN424" s="13" t="str">
        <f t="shared" si="123"/>
        <v>NO CUMPLE</v>
      </c>
      <c r="AO424" s="13" t="str">
        <f t="shared" si="124"/>
        <v>CUMPLE</v>
      </c>
      <c r="AP424" s="13" t="str">
        <f t="shared" si="125"/>
        <v>NO CUMPLE</v>
      </c>
    </row>
    <row r="425" spans="1:42" ht="15" hidden="1" x14ac:dyDescent="0.25">
      <c r="A425" t="s">
        <v>2943</v>
      </c>
      <c r="B425" t="s">
        <v>117</v>
      </c>
      <c r="C425" t="s">
        <v>60</v>
      </c>
      <c r="D425" t="s">
        <v>58</v>
      </c>
      <c r="E425" t="s">
        <v>504</v>
      </c>
      <c r="F425" t="s">
        <v>505</v>
      </c>
      <c r="G425" t="s">
        <v>59</v>
      </c>
      <c r="H425" t="s">
        <v>78</v>
      </c>
      <c r="I425" t="s">
        <v>27</v>
      </c>
      <c r="J425" t="s">
        <v>28</v>
      </c>
      <c r="K425" t="s">
        <v>215</v>
      </c>
      <c r="L425" t="s">
        <v>2944</v>
      </c>
      <c r="M425" t="s">
        <v>2945</v>
      </c>
      <c r="N425" t="s">
        <v>2946</v>
      </c>
      <c r="O425" t="s">
        <v>30</v>
      </c>
      <c r="P425" t="s">
        <v>44</v>
      </c>
      <c r="Q425" t="s">
        <v>45</v>
      </c>
      <c r="R425" t="s">
        <v>2947</v>
      </c>
      <c r="S425" t="s">
        <v>686</v>
      </c>
      <c r="T425" t="s">
        <v>2944</v>
      </c>
      <c r="U425"/>
      <c r="V425" s="40">
        <v>3.4942129629629635E-2</v>
      </c>
      <c r="W425" s="40">
        <v>3.7430555555555557E-2</v>
      </c>
      <c r="X425" s="40">
        <v>2.488425925925926E-3</v>
      </c>
      <c r="Y425" s="2" t="str">
        <f>IF(J425="Incidente de Cliente",IF($X425&lt;=$AT$2,"Cumplido","Incumplido"),"")</f>
        <v/>
      </c>
      <c r="Z425" s="47" t="str">
        <f>IF(J425="Requerimiento de Cliente",IF($X425&lt;=$AT$3,"Cumplido","Incumplido"),"")</f>
        <v>Cumplido</v>
      </c>
      <c r="AA425" s="8"/>
      <c r="AB425" s="8"/>
      <c r="AC425" s="8"/>
      <c r="AD425" s="8"/>
      <c r="AE425" s="8"/>
      <c r="AF425" s="42">
        <v>45237</v>
      </c>
      <c r="AG425" s="13" t="str">
        <f t="shared" si="116"/>
        <v>CUMPLE</v>
      </c>
      <c r="AH425" s="13" t="str">
        <f t="shared" si="117"/>
        <v>NO CUMPLE</v>
      </c>
      <c r="AI425" s="13" t="str">
        <f t="shared" si="118"/>
        <v>NO CUMPLE</v>
      </c>
      <c r="AJ425" s="13" t="str">
        <f t="shared" si="119"/>
        <v>NO CUMPLE</v>
      </c>
      <c r="AK425" s="13" t="str">
        <f t="shared" si="120"/>
        <v>NO CUMPLE</v>
      </c>
      <c r="AL425" s="13" t="str">
        <f t="shared" si="121"/>
        <v>CUMPLE</v>
      </c>
      <c r="AM425" s="13" t="str">
        <f t="shared" si="122"/>
        <v>NO CUMPLE</v>
      </c>
      <c r="AN425" s="13" t="str">
        <f t="shared" si="123"/>
        <v>NO CUMPLE</v>
      </c>
      <c r="AO425" s="13" t="str">
        <f t="shared" si="124"/>
        <v>NO CUMPLE</v>
      </c>
      <c r="AP425" s="13" t="str">
        <f t="shared" si="125"/>
        <v>NO CUMPLE</v>
      </c>
    </row>
    <row r="426" spans="1:42" ht="15" hidden="1" x14ac:dyDescent="0.25">
      <c r="A426" t="s">
        <v>2948</v>
      </c>
      <c r="B426" t="s">
        <v>24</v>
      </c>
      <c r="C426" t="s">
        <v>124</v>
      </c>
      <c r="D426" t="s">
        <v>33</v>
      </c>
      <c r="E426" t="s">
        <v>47</v>
      </c>
      <c r="F426" t="s">
        <v>357</v>
      </c>
      <c r="G426" t="s">
        <v>25</v>
      </c>
      <c r="H426" t="s">
        <v>26</v>
      </c>
      <c r="I426" t="s">
        <v>35</v>
      </c>
      <c r="J426" t="s">
        <v>28</v>
      </c>
      <c r="K426" t="s">
        <v>171</v>
      </c>
      <c r="L426" t="s">
        <v>2949</v>
      </c>
      <c r="M426" t="s">
        <v>2950</v>
      </c>
      <c r="N426" t="s">
        <v>2951</v>
      </c>
      <c r="O426" t="s">
        <v>30</v>
      </c>
      <c r="P426" t="s">
        <v>44</v>
      </c>
      <c r="Q426" t="s">
        <v>45</v>
      </c>
      <c r="R426" t="s">
        <v>2952</v>
      </c>
      <c r="S426" t="s">
        <v>663</v>
      </c>
      <c r="T426" t="s">
        <v>2953</v>
      </c>
      <c r="U426"/>
      <c r="V426" s="40">
        <v>4.6876388888888885</v>
      </c>
      <c r="W426" s="40">
        <v>4.7304745370370371</v>
      </c>
      <c r="X426" s="40">
        <v>4.2835648148148144E-2</v>
      </c>
      <c r="Y426" s="2" t="str">
        <f t="shared" si="114"/>
        <v/>
      </c>
      <c r="Z426" s="47" t="str">
        <f t="shared" ref="Z426:Z428" si="130">IF(J426="Requerimiento de Cliente",IF($X426&lt;=$AT$3,"Cumplido","Incumplido"),"")</f>
        <v>Cumplido</v>
      </c>
      <c r="AA426" s="8"/>
      <c r="AB426" s="8"/>
      <c r="AC426" s="8"/>
      <c r="AD426" s="8"/>
      <c r="AE426" s="8"/>
      <c r="AF426" s="42">
        <v>45237</v>
      </c>
      <c r="AG426" s="13" t="str">
        <f t="shared" si="116"/>
        <v>NO CUMPLE</v>
      </c>
      <c r="AH426" s="13" t="str">
        <f t="shared" si="117"/>
        <v>CUMPLE</v>
      </c>
      <c r="AI426" s="13" t="str">
        <f t="shared" si="118"/>
        <v>NO CUMPLE</v>
      </c>
      <c r="AJ426" s="13" t="str">
        <f t="shared" si="119"/>
        <v>NO CUMPLE</v>
      </c>
      <c r="AK426" s="13" t="str">
        <f t="shared" si="120"/>
        <v>NO CUMPLE</v>
      </c>
      <c r="AL426" s="13" t="str">
        <f t="shared" si="121"/>
        <v>NO CUMPLE</v>
      </c>
      <c r="AM426" s="13" t="str">
        <f t="shared" si="122"/>
        <v>NO CUMPLE</v>
      </c>
      <c r="AN426" s="13" t="str">
        <f t="shared" si="123"/>
        <v>NO CUMPLE</v>
      </c>
      <c r="AO426" s="13" t="str">
        <f t="shared" si="124"/>
        <v>NO CUMPLE</v>
      </c>
      <c r="AP426" s="13" t="str">
        <f t="shared" si="125"/>
        <v>CUMPLE</v>
      </c>
    </row>
    <row r="427" spans="1:42" ht="15" hidden="1" x14ac:dyDescent="0.25">
      <c r="A427" t="s">
        <v>2954</v>
      </c>
      <c r="B427" t="s">
        <v>24</v>
      </c>
      <c r="C427" t="s">
        <v>129</v>
      </c>
      <c r="D427" t="s">
        <v>33</v>
      </c>
      <c r="E427" t="s">
        <v>469</v>
      </c>
      <c r="F427" t="s">
        <v>357</v>
      </c>
      <c r="G427" t="s">
        <v>59</v>
      </c>
      <c r="H427" t="s">
        <v>95</v>
      </c>
      <c r="I427" t="s">
        <v>96</v>
      </c>
      <c r="J427" t="s">
        <v>28</v>
      </c>
      <c r="K427" t="s">
        <v>427</v>
      </c>
      <c r="L427" t="s">
        <v>2955</v>
      </c>
      <c r="M427" t="s">
        <v>2956</v>
      </c>
      <c r="N427" t="s">
        <v>2957</v>
      </c>
      <c r="O427" t="s">
        <v>30</v>
      </c>
      <c r="P427" t="s">
        <v>44</v>
      </c>
      <c r="Q427" t="s">
        <v>45</v>
      </c>
      <c r="R427" t="s">
        <v>2958</v>
      </c>
      <c r="S427" t="s">
        <v>2148</v>
      </c>
      <c r="T427" t="s">
        <v>2959</v>
      </c>
      <c r="U427" t="s">
        <v>2960</v>
      </c>
      <c r="V427" s="40">
        <v>0.64037037037037037</v>
      </c>
      <c r="W427" s="40">
        <v>0.66733796296296299</v>
      </c>
      <c r="X427" s="40">
        <v>2.6967592592592595E-2</v>
      </c>
      <c r="Y427" s="2" t="str">
        <f>IF(J427="Incidente de Cliente",IF($X427&lt;=$AT$2,"Cumplido","Incumplido"),"")</f>
        <v/>
      </c>
      <c r="Z427" s="47" t="str">
        <f t="shared" si="130"/>
        <v>Cumplido</v>
      </c>
      <c r="AA427" s="8"/>
      <c r="AB427" s="8"/>
      <c r="AC427" s="8"/>
      <c r="AD427" s="8"/>
      <c r="AE427" s="8"/>
      <c r="AF427" s="42">
        <v>45237</v>
      </c>
      <c r="AG427" s="13" t="str">
        <f t="shared" si="116"/>
        <v>CUMPLE</v>
      </c>
      <c r="AH427" s="13" t="str">
        <f t="shared" si="117"/>
        <v>NO CUMPLE</v>
      </c>
      <c r="AI427" s="13" t="str">
        <f t="shared" si="118"/>
        <v>NO CUMPLE</v>
      </c>
      <c r="AJ427" s="13" t="str">
        <f t="shared" si="119"/>
        <v>NO CUMPLE</v>
      </c>
      <c r="AK427" s="13" t="str">
        <f t="shared" si="120"/>
        <v>NO CUMPLE</v>
      </c>
      <c r="AL427" s="13" t="str">
        <f t="shared" si="121"/>
        <v>NO CUMPLE</v>
      </c>
      <c r="AM427" s="13" t="str">
        <f t="shared" si="122"/>
        <v>NO CUMPLE</v>
      </c>
      <c r="AN427" s="13" t="str">
        <f t="shared" si="123"/>
        <v>NO CUMPLE</v>
      </c>
      <c r="AO427" s="13" t="str">
        <f t="shared" si="124"/>
        <v>CUMPLE</v>
      </c>
      <c r="AP427" s="13" t="str">
        <f t="shared" si="125"/>
        <v>NO CUMPLE</v>
      </c>
    </row>
    <row r="428" spans="1:42" ht="15" hidden="1" x14ac:dyDescent="0.25">
      <c r="A428" t="s">
        <v>2961</v>
      </c>
      <c r="B428" t="s">
        <v>38</v>
      </c>
      <c r="C428" t="s">
        <v>124</v>
      </c>
      <c r="D428" t="s">
        <v>126</v>
      </c>
      <c r="E428" t="s">
        <v>101</v>
      </c>
      <c r="F428" t="s">
        <v>326</v>
      </c>
      <c r="G428" t="s">
        <v>39</v>
      </c>
      <c r="H428" t="s">
        <v>34</v>
      </c>
      <c r="I428" t="s">
        <v>40</v>
      </c>
      <c r="J428" t="s">
        <v>28</v>
      </c>
      <c r="K428" t="s">
        <v>171</v>
      </c>
      <c r="L428" t="s">
        <v>2962</v>
      </c>
      <c r="M428" t="s">
        <v>2963</v>
      </c>
      <c r="N428" t="s">
        <v>2964</v>
      </c>
      <c r="O428" t="s">
        <v>30</v>
      </c>
      <c r="P428" t="s">
        <v>36</v>
      </c>
      <c r="Q428" t="s">
        <v>54</v>
      </c>
      <c r="R428" t="s">
        <v>2965</v>
      </c>
      <c r="S428" t="s">
        <v>686</v>
      </c>
      <c r="T428" t="s">
        <v>2962</v>
      </c>
      <c r="U428" t="s">
        <v>2966</v>
      </c>
      <c r="V428" s="40">
        <v>0.11680555555555555</v>
      </c>
      <c r="W428" s="40">
        <v>0.11813657407407407</v>
      </c>
      <c r="X428" s="40">
        <v>1.3310185185185185E-3</v>
      </c>
      <c r="Y428" s="2" t="str">
        <f t="shared" si="114"/>
        <v/>
      </c>
      <c r="Z428" s="47" t="str">
        <f t="shared" si="130"/>
        <v>Cumplido</v>
      </c>
      <c r="AA428" s="8"/>
      <c r="AB428" s="8"/>
      <c r="AC428" s="8"/>
      <c r="AD428" s="8"/>
      <c r="AE428" s="8"/>
      <c r="AF428" s="42">
        <v>45237</v>
      </c>
      <c r="AG428" s="13" t="str">
        <f t="shared" si="116"/>
        <v>CUMPLE</v>
      </c>
      <c r="AH428" s="13" t="str">
        <f t="shared" si="117"/>
        <v>NO CUMPLE</v>
      </c>
      <c r="AI428" s="13" t="str">
        <f t="shared" si="118"/>
        <v>NO CUMPLE</v>
      </c>
      <c r="AJ428" s="13" t="str">
        <f t="shared" si="119"/>
        <v>NO CUMPLE</v>
      </c>
      <c r="AK428" s="13" t="str">
        <f t="shared" si="120"/>
        <v>NO CUMPLE</v>
      </c>
      <c r="AL428" s="13" t="str">
        <f t="shared" si="121"/>
        <v>NO CUMPLE</v>
      </c>
      <c r="AM428" s="13" t="str">
        <f t="shared" si="122"/>
        <v>CUMPLE</v>
      </c>
      <c r="AN428" s="13" t="str">
        <f t="shared" si="123"/>
        <v>NO CUMPLE</v>
      </c>
      <c r="AO428" s="13" t="str">
        <f t="shared" si="124"/>
        <v>NO CUMPLE</v>
      </c>
      <c r="AP428" s="13" t="str">
        <f t="shared" si="125"/>
        <v>NO CUMPLE</v>
      </c>
    </row>
    <row r="429" spans="1:42" ht="15" hidden="1" x14ac:dyDescent="0.25">
      <c r="A429" t="s">
        <v>2967</v>
      </c>
      <c r="B429" t="s">
        <v>62</v>
      </c>
      <c r="C429" t="s">
        <v>128</v>
      </c>
      <c r="D429" t="s">
        <v>309</v>
      </c>
      <c r="E429" t="s">
        <v>66</v>
      </c>
      <c r="F429" t="s">
        <v>140</v>
      </c>
      <c r="G429" t="s">
        <v>64</v>
      </c>
      <c r="H429" t="s">
        <v>34</v>
      </c>
      <c r="I429" t="s">
        <v>40</v>
      </c>
      <c r="J429" t="s">
        <v>56</v>
      </c>
      <c r="K429" t="s">
        <v>29</v>
      </c>
      <c r="L429" t="s">
        <v>2968</v>
      </c>
      <c r="M429" t="s">
        <v>2969</v>
      </c>
      <c r="N429" t="s">
        <v>2969</v>
      </c>
      <c r="O429" t="s">
        <v>30</v>
      </c>
      <c r="P429" t="s">
        <v>36</v>
      </c>
      <c r="Q429" t="s">
        <v>54</v>
      </c>
      <c r="R429" t="s">
        <v>2970</v>
      </c>
      <c r="S429" t="s">
        <v>686</v>
      </c>
      <c r="T429" t="s">
        <v>2971</v>
      </c>
      <c r="U429" t="s">
        <v>2972</v>
      </c>
      <c r="V429" s="40">
        <v>7.8680555555555545E-2</v>
      </c>
      <c r="W429" s="40">
        <v>7.9675925925925928E-2</v>
      </c>
      <c r="X429" s="40">
        <v>9.9537037037037042E-4</v>
      </c>
      <c r="Y429" s="2" t="str">
        <f t="shared" si="114"/>
        <v>Cumplido</v>
      </c>
      <c r="Z429" s="47" t="str">
        <f t="shared" si="115"/>
        <v/>
      </c>
      <c r="AA429" s="8"/>
      <c r="AB429" s="8" t="str">
        <f>IF($H429="1-Crítica",IF($X429&lt;=$AT$5,"Cumplido", "Incumplido"),"")</f>
        <v/>
      </c>
      <c r="AC429" s="8" t="str">
        <f>IF($H429="2-Alta",IF($X429&lt;=$AT$6, "Cumplido", "Incumplido"),"")</f>
        <v/>
      </c>
      <c r="AD429" s="8" t="str">
        <f>IF($H429="3-Medio",IF($X429&lt;=$AT$7, "Cumplido", "Incumplido"),"")</f>
        <v/>
      </c>
      <c r="AE429" s="8" t="str">
        <f>IF($H429="4-Baja",IF($X429&lt;=$AT$8, "Cumplido", "Incumplido"),"")</f>
        <v>Cumplido</v>
      </c>
      <c r="AF429" s="42">
        <v>45237</v>
      </c>
      <c r="AG429" s="13" t="str">
        <f t="shared" si="116"/>
        <v>CUMPLE</v>
      </c>
      <c r="AH429" s="13" t="str">
        <f t="shared" si="117"/>
        <v>NO CUMPLE</v>
      </c>
      <c r="AI429" s="13" t="str">
        <f t="shared" si="118"/>
        <v>NO CUMPLE</v>
      </c>
      <c r="AJ429" s="13" t="str">
        <f t="shared" si="119"/>
        <v>NO CUMPLE</v>
      </c>
      <c r="AK429" s="13" t="str">
        <f t="shared" si="120"/>
        <v>NO CUMPLE</v>
      </c>
      <c r="AL429" s="13" t="str">
        <f t="shared" si="121"/>
        <v>NO CUMPLE</v>
      </c>
      <c r="AM429" s="13" t="str">
        <f t="shared" si="122"/>
        <v>CUMPLE</v>
      </c>
      <c r="AN429" s="13" t="str">
        <f t="shared" si="123"/>
        <v>NO CUMPLE</v>
      </c>
      <c r="AO429" s="13" t="str">
        <f t="shared" si="124"/>
        <v>NO CUMPLE</v>
      </c>
      <c r="AP429" s="13" t="str">
        <f t="shared" si="125"/>
        <v>NO CUMPLE</v>
      </c>
    </row>
    <row r="430" spans="1:42" ht="15" hidden="1" x14ac:dyDescent="0.25">
      <c r="A430" t="s">
        <v>2973</v>
      </c>
      <c r="B430" t="s">
        <v>24</v>
      </c>
      <c r="C430" t="s">
        <v>129</v>
      </c>
      <c r="D430" t="s">
        <v>266</v>
      </c>
      <c r="E430" t="s">
        <v>75</v>
      </c>
      <c r="F430" t="s">
        <v>438</v>
      </c>
      <c r="G430" t="s">
        <v>25</v>
      </c>
      <c r="H430" t="s">
        <v>26</v>
      </c>
      <c r="I430" t="s">
        <v>35</v>
      </c>
      <c r="J430" t="s">
        <v>28</v>
      </c>
      <c r="K430" t="s">
        <v>81</v>
      </c>
      <c r="L430" t="s">
        <v>2974</v>
      </c>
      <c r="M430" t="s">
        <v>2975</v>
      </c>
      <c r="N430" t="s">
        <v>2976</v>
      </c>
      <c r="O430" t="s">
        <v>30</v>
      </c>
      <c r="P430" t="s">
        <v>44</v>
      </c>
      <c r="Q430" t="s">
        <v>45</v>
      </c>
      <c r="R430" t="s">
        <v>2977</v>
      </c>
      <c r="S430" t="s">
        <v>2148</v>
      </c>
      <c r="T430" t="s">
        <v>2978</v>
      </c>
      <c r="U430" t="s">
        <v>2979</v>
      </c>
      <c r="V430" s="40">
        <v>0.56622685185185184</v>
      </c>
      <c r="W430" s="40">
        <v>0.81336805555555547</v>
      </c>
      <c r="X430" s="40">
        <v>0.24714120370370371</v>
      </c>
      <c r="Y430" s="2" t="str">
        <f t="shared" si="114"/>
        <v/>
      </c>
      <c r="Z430" s="47" t="str">
        <f t="shared" si="115"/>
        <v>Cumplido</v>
      </c>
      <c r="AA430" s="8"/>
      <c r="AB430" s="8"/>
      <c r="AC430" s="8"/>
      <c r="AD430" s="8"/>
      <c r="AE430" s="8"/>
      <c r="AF430" s="42">
        <v>45237</v>
      </c>
      <c r="AG430" s="13" t="str">
        <f t="shared" si="116"/>
        <v>NO CUMPLE</v>
      </c>
      <c r="AH430" s="13" t="str">
        <f t="shared" si="117"/>
        <v>NO CUMPLE</v>
      </c>
      <c r="AI430" s="13" t="str">
        <f t="shared" si="118"/>
        <v>CUMPLE</v>
      </c>
      <c r="AJ430" s="13" t="str">
        <f t="shared" si="119"/>
        <v>NO CUMPLE</v>
      </c>
      <c r="AK430" s="13" t="str">
        <f t="shared" si="120"/>
        <v>NO CUMPLE</v>
      </c>
      <c r="AL430" s="13" t="str">
        <f t="shared" si="121"/>
        <v>NO CUMPLE</v>
      </c>
      <c r="AM430" s="13" t="str">
        <f t="shared" si="122"/>
        <v>NO CUMPLE</v>
      </c>
      <c r="AN430" s="13" t="str">
        <f t="shared" si="123"/>
        <v>NO CUMPLE</v>
      </c>
      <c r="AO430" s="13" t="str">
        <f t="shared" si="124"/>
        <v>CUMPLE</v>
      </c>
      <c r="AP430" s="13" t="str">
        <f t="shared" si="125"/>
        <v>NO CUMPLE</v>
      </c>
    </row>
    <row r="431" spans="1:42" ht="15" hidden="1" x14ac:dyDescent="0.25">
      <c r="A431" t="s">
        <v>2980</v>
      </c>
      <c r="B431" t="s">
        <v>24</v>
      </c>
      <c r="C431" t="s">
        <v>123</v>
      </c>
      <c r="D431" t="s">
        <v>33</v>
      </c>
      <c r="E431" t="s">
        <v>133</v>
      </c>
      <c r="F431" t="s">
        <v>357</v>
      </c>
      <c r="G431" t="s">
        <v>25</v>
      </c>
      <c r="H431" t="s">
        <v>26</v>
      </c>
      <c r="I431" t="s">
        <v>35</v>
      </c>
      <c r="J431" t="s">
        <v>56</v>
      </c>
      <c r="K431" t="s">
        <v>290</v>
      </c>
      <c r="L431" t="s">
        <v>2981</v>
      </c>
      <c r="M431" t="s">
        <v>2982</v>
      </c>
      <c r="N431" t="s">
        <v>2983</v>
      </c>
      <c r="O431" t="s">
        <v>30</v>
      </c>
      <c r="P431" t="s">
        <v>44</v>
      </c>
      <c r="Q431" t="s">
        <v>45</v>
      </c>
      <c r="R431" t="s">
        <v>2984</v>
      </c>
      <c r="S431" t="s">
        <v>686</v>
      </c>
      <c r="T431" t="s">
        <v>2985</v>
      </c>
      <c r="U431" t="s">
        <v>2986</v>
      </c>
      <c r="V431" s="40">
        <v>2.6041666666666668E-2</v>
      </c>
      <c r="W431" s="40">
        <v>0.15128472222222222</v>
      </c>
      <c r="X431" s="40">
        <v>0.12524305555555557</v>
      </c>
      <c r="Y431" s="2" t="str">
        <f t="shared" si="114"/>
        <v>Cumplido</v>
      </c>
      <c r="Z431" s="47" t="str">
        <f t="shared" si="115"/>
        <v/>
      </c>
      <c r="AA431" s="8"/>
      <c r="AB431" s="8" t="str">
        <f>IF($H431="1-Crítica",IF($X431&lt;=$AT$5,"Cumplido", "Incumplido"),"")</f>
        <v/>
      </c>
      <c r="AC431" s="8" t="str">
        <f>IF($H431="2-Alta",IF($X431&lt;=$AT$6, "Cumplido", "Incumplido"),"")</f>
        <v/>
      </c>
      <c r="AD431" s="8" t="str">
        <f>IF($H431="3-Medio",IF($X431&lt;=$AT$7, "Cumplido", "Incumplido"),"")</f>
        <v>Cumplido</v>
      </c>
      <c r="AE431" s="8" t="str">
        <f>IF($H431="4-Baja",IF($X431&lt;=$AT$8, "Cumplido", "Incumplido"),"")</f>
        <v/>
      </c>
      <c r="AF431" s="42">
        <v>45237</v>
      </c>
      <c r="AG431" s="13" t="str">
        <f t="shared" si="116"/>
        <v>NO CUMPLE</v>
      </c>
      <c r="AH431" s="13" t="str">
        <f t="shared" si="117"/>
        <v>CUMPLE</v>
      </c>
      <c r="AI431" s="13" t="str">
        <f t="shared" si="118"/>
        <v>NO CUMPLE</v>
      </c>
      <c r="AJ431" s="13" t="str">
        <f t="shared" si="119"/>
        <v>NO CUMPLE</v>
      </c>
      <c r="AK431" s="13" t="str">
        <f t="shared" si="120"/>
        <v>NO CUMPLE</v>
      </c>
      <c r="AL431" s="13" t="str">
        <f t="shared" si="121"/>
        <v>NO CUMPLE</v>
      </c>
      <c r="AM431" s="13" t="str">
        <f t="shared" si="122"/>
        <v>CUMPLE</v>
      </c>
      <c r="AN431" s="13" t="str">
        <f t="shared" si="123"/>
        <v>NO CUMPLE</v>
      </c>
      <c r="AO431" s="13" t="str">
        <f t="shared" si="124"/>
        <v>NO CUMPLE</v>
      </c>
      <c r="AP431" s="13" t="str">
        <f t="shared" si="125"/>
        <v>NO CUMPLE</v>
      </c>
    </row>
    <row r="432" spans="1:42" ht="15" hidden="1" x14ac:dyDescent="0.25">
      <c r="A432" t="s">
        <v>2987</v>
      </c>
      <c r="B432" t="s">
        <v>32</v>
      </c>
      <c r="C432" t="s">
        <v>51</v>
      </c>
      <c r="D432" t="s">
        <v>217</v>
      </c>
      <c r="E432" t="s">
        <v>276</v>
      </c>
      <c r="F432" t="s">
        <v>409</v>
      </c>
      <c r="G432" t="s">
        <v>25</v>
      </c>
      <c r="H432" t="s">
        <v>26</v>
      </c>
      <c r="I432" t="s">
        <v>35</v>
      </c>
      <c r="J432" t="s">
        <v>28</v>
      </c>
      <c r="K432" t="s">
        <v>48</v>
      </c>
      <c r="L432" t="s">
        <v>336</v>
      </c>
      <c r="M432" t="s">
        <v>2988</v>
      </c>
      <c r="N432" t="s">
        <v>2989</v>
      </c>
      <c r="O432" t="s">
        <v>30</v>
      </c>
      <c r="P432" t="s">
        <v>31</v>
      </c>
      <c r="Q432" t="s">
        <v>24</v>
      </c>
      <c r="R432" t="s">
        <v>2990</v>
      </c>
      <c r="S432" t="s">
        <v>686</v>
      </c>
      <c r="T432" t="s">
        <v>2991</v>
      </c>
      <c r="U432"/>
      <c r="V432" s="40">
        <v>0</v>
      </c>
      <c r="W432" s="40">
        <v>1.7187499999999998E-2</v>
      </c>
      <c r="X432" s="40">
        <v>1.7187499999999998E-2</v>
      </c>
      <c r="Y432" s="2" t="str">
        <f t="shared" si="114"/>
        <v/>
      </c>
      <c r="Z432" s="47" t="str">
        <f t="shared" si="115"/>
        <v>Cumplido</v>
      </c>
      <c r="AA432" s="8"/>
      <c r="AB432" s="8"/>
      <c r="AC432" s="8"/>
      <c r="AD432" s="8"/>
      <c r="AE432" s="8"/>
      <c r="AF432" s="42">
        <v>45237</v>
      </c>
      <c r="AG432" s="13" t="str">
        <f t="shared" si="116"/>
        <v>CUMPLE</v>
      </c>
      <c r="AH432" s="13" t="str">
        <f t="shared" si="117"/>
        <v>NO CUMPLE</v>
      </c>
      <c r="AI432" s="13" t="str">
        <f t="shared" si="118"/>
        <v>NO CUMPLE</v>
      </c>
      <c r="AJ432" s="13" t="str">
        <f t="shared" si="119"/>
        <v>NO CUMPLE</v>
      </c>
      <c r="AK432" s="13" t="str">
        <f t="shared" si="120"/>
        <v>NO CUMPLE</v>
      </c>
      <c r="AL432" s="13" t="str">
        <f t="shared" si="121"/>
        <v>CUMPLE</v>
      </c>
      <c r="AM432" s="13" t="str">
        <f t="shared" si="122"/>
        <v>NO CUMPLE</v>
      </c>
      <c r="AN432" s="13" t="str">
        <f t="shared" si="123"/>
        <v>NO CUMPLE</v>
      </c>
      <c r="AO432" s="13" t="str">
        <f t="shared" si="124"/>
        <v>NO CUMPLE</v>
      </c>
      <c r="AP432" s="13" t="str">
        <f t="shared" si="125"/>
        <v>NO CUMPLE</v>
      </c>
    </row>
    <row r="433" spans="1:42" ht="15" hidden="1" x14ac:dyDescent="0.25">
      <c r="A433" t="s">
        <v>2992</v>
      </c>
      <c r="B433" t="s">
        <v>32</v>
      </c>
      <c r="C433" t="s">
        <v>49</v>
      </c>
      <c r="D433" t="s">
        <v>217</v>
      </c>
      <c r="E433" t="s">
        <v>93</v>
      </c>
      <c r="F433" t="s">
        <v>409</v>
      </c>
      <c r="G433" t="s">
        <v>25</v>
      </c>
      <c r="H433" t="s">
        <v>26</v>
      </c>
      <c r="I433" t="s">
        <v>35</v>
      </c>
      <c r="J433" t="s">
        <v>28</v>
      </c>
      <c r="K433" t="s">
        <v>340</v>
      </c>
      <c r="L433" t="s">
        <v>477</v>
      </c>
      <c r="M433" t="s">
        <v>2993</v>
      </c>
      <c r="N433" t="s">
        <v>2994</v>
      </c>
      <c r="O433" t="s">
        <v>30</v>
      </c>
      <c r="P433" t="s">
        <v>31</v>
      </c>
      <c r="Q433" t="s">
        <v>24</v>
      </c>
      <c r="R433" t="s">
        <v>2995</v>
      </c>
      <c r="S433" t="s">
        <v>686</v>
      </c>
      <c r="T433" t="s">
        <v>2996</v>
      </c>
      <c r="U433" t="s">
        <v>159</v>
      </c>
      <c r="V433" s="40">
        <v>0</v>
      </c>
      <c r="W433" s="40">
        <v>4.1319444444444442E-3</v>
      </c>
      <c r="X433" s="40">
        <v>4.1319444444444442E-3</v>
      </c>
      <c r="Y433" s="2" t="str">
        <f t="shared" si="114"/>
        <v/>
      </c>
      <c r="Z433" s="47" t="str">
        <f t="shared" si="115"/>
        <v>Cumplido</v>
      </c>
      <c r="AA433" s="8"/>
      <c r="AB433" s="8"/>
      <c r="AC433" s="8"/>
      <c r="AD433" s="8"/>
      <c r="AE433" s="8"/>
      <c r="AF433" s="42">
        <v>45237</v>
      </c>
      <c r="AG433" s="13" t="str">
        <f t="shared" si="116"/>
        <v>CUMPLE</v>
      </c>
      <c r="AH433" s="13" t="str">
        <f t="shared" si="117"/>
        <v>NO CUMPLE</v>
      </c>
      <c r="AI433" s="13" t="str">
        <f t="shared" si="118"/>
        <v>NO CUMPLE</v>
      </c>
      <c r="AJ433" s="13" t="str">
        <f t="shared" si="119"/>
        <v>NO CUMPLE</v>
      </c>
      <c r="AK433" s="13" t="str">
        <f t="shared" si="120"/>
        <v>NO CUMPLE</v>
      </c>
      <c r="AL433" s="13" t="str">
        <f t="shared" si="121"/>
        <v>CUMPLE</v>
      </c>
      <c r="AM433" s="13" t="str">
        <f t="shared" si="122"/>
        <v>NO CUMPLE</v>
      </c>
      <c r="AN433" s="13" t="str">
        <f t="shared" si="123"/>
        <v>NO CUMPLE</v>
      </c>
      <c r="AO433" s="13" t="str">
        <f t="shared" si="124"/>
        <v>NO CUMPLE</v>
      </c>
      <c r="AP433" s="13" t="str">
        <f t="shared" si="125"/>
        <v>NO CUMPLE</v>
      </c>
    </row>
    <row r="434" spans="1:42" ht="15" hidden="1" x14ac:dyDescent="0.25">
      <c r="A434" t="s">
        <v>2997</v>
      </c>
      <c r="B434" t="s">
        <v>32</v>
      </c>
      <c r="C434" t="s">
        <v>51</v>
      </c>
      <c r="D434" t="s">
        <v>217</v>
      </c>
      <c r="E434" t="s">
        <v>252</v>
      </c>
      <c r="F434" t="s">
        <v>409</v>
      </c>
      <c r="G434" t="s">
        <v>25</v>
      </c>
      <c r="H434" t="s">
        <v>26</v>
      </c>
      <c r="I434" t="s">
        <v>35</v>
      </c>
      <c r="J434" t="s">
        <v>28</v>
      </c>
      <c r="K434" t="s">
        <v>48</v>
      </c>
      <c r="L434" t="s">
        <v>336</v>
      </c>
      <c r="M434" t="s">
        <v>2998</v>
      </c>
      <c r="N434" t="s">
        <v>2999</v>
      </c>
      <c r="O434" t="s">
        <v>30</v>
      </c>
      <c r="P434" t="s">
        <v>31</v>
      </c>
      <c r="Q434" t="s">
        <v>24</v>
      </c>
      <c r="R434" t="s">
        <v>3000</v>
      </c>
      <c r="S434" t="s">
        <v>686</v>
      </c>
      <c r="T434" t="s">
        <v>3001</v>
      </c>
      <c r="U434" t="s">
        <v>159</v>
      </c>
      <c r="V434" s="40">
        <v>1.4583333333333334E-3</v>
      </c>
      <c r="W434" s="40">
        <v>1.7349537037037038E-2</v>
      </c>
      <c r="X434" s="40">
        <v>1.5891203703703703E-2</v>
      </c>
      <c r="Y434" s="2" t="str">
        <f t="shared" si="114"/>
        <v/>
      </c>
      <c r="Z434" s="47" t="str">
        <f t="shared" si="115"/>
        <v>Cumplido</v>
      </c>
      <c r="AA434" s="8"/>
      <c r="AB434" s="8"/>
      <c r="AC434" s="8"/>
      <c r="AD434" s="8"/>
      <c r="AE434" s="8"/>
      <c r="AF434" s="42">
        <v>45237</v>
      </c>
      <c r="AG434" s="13" t="str">
        <f t="shared" si="116"/>
        <v>CUMPLE</v>
      </c>
      <c r="AH434" s="13" t="str">
        <f t="shared" si="117"/>
        <v>NO CUMPLE</v>
      </c>
      <c r="AI434" s="13" t="str">
        <f t="shared" si="118"/>
        <v>NO CUMPLE</v>
      </c>
      <c r="AJ434" s="13" t="str">
        <f t="shared" si="119"/>
        <v>NO CUMPLE</v>
      </c>
      <c r="AK434" s="13" t="str">
        <f t="shared" si="120"/>
        <v>NO CUMPLE</v>
      </c>
      <c r="AL434" s="13" t="str">
        <f t="shared" si="121"/>
        <v>CUMPLE</v>
      </c>
      <c r="AM434" s="13" t="str">
        <f t="shared" si="122"/>
        <v>NO CUMPLE</v>
      </c>
      <c r="AN434" s="13" t="str">
        <f t="shared" si="123"/>
        <v>NO CUMPLE</v>
      </c>
      <c r="AO434" s="13" t="str">
        <f t="shared" si="124"/>
        <v>NO CUMPLE</v>
      </c>
      <c r="AP434" s="13" t="str">
        <f t="shared" si="125"/>
        <v>NO CUMPLE</v>
      </c>
    </row>
    <row r="435" spans="1:42" ht="15" hidden="1" x14ac:dyDescent="0.25">
      <c r="A435" t="s">
        <v>3002</v>
      </c>
      <c r="B435" t="s">
        <v>32</v>
      </c>
      <c r="C435" t="s">
        <v>60</v>
      </c>
      <c r="D435" t="s">
        <v>58</v>
      </c>
      <c r="E435" t="s">
        <v>193</v>
      </c>
      <c r="F435" t="s">
        <v>432</v>
      </c>
      <c r="G435" t="s">
        <v>59</v>
      </c>
      <c r="H435" t="s">
        <v>78</v>
      </c>
      <c r="I435" t="s">
        <v>27</v>
      </c>
      <c r="J435" t="s">
        <v>28</v>
      </c>
      <c r="K435" t="s">
        <v>48</v>
      </c>
      <c r="L435" t="s">
        <v>3003</v>
      </c>
      <c r="M435" t="s">
        <v>3004</v>
      </c>
      <c r="N435" t="s">
        <v>3005</v>
      </c>
      <c r="O435" t="s">
        <v>30</v>
      </c>
      <c r="P435" t="s">
        <v>44</v>
      </c>
      <c r="Q435" t="s">
        <v>45</v>
      </c>
      <c r="R435" t="s">
        <v>3006</v>
      </c>
      <c r="S435" t="s">
        <v>2148</v>
      </c>
      <c r="T435" t="s">
        <v>3003</v>
      </c>
      <c r="U435" t="s">
        <v>262</v>
      </c>
      <c r="V435" s="40">
        <v>1.6435185185185183E-3</v>
      </c>
      <c r="W435" s="40">
        <v>2.685185185185185E-3</v>
      </c>
      <c r="X435" s="40">
        <v>1.0416666666666667E-3</v>
      </c>
      <c r="Y435" s="2" t="str">
        <f t="shared" si="114"/>
        <v/>
      </c>
      <c r="Z435" s="47" t="str">
        <f t="shared" si="115"/>
        <v>Cumplido</v>
      </c>
      <c r="AA435" s="8"/>
      <c r="AB435" s="8"/>
      <c r="AC435" s="8"/>
      <c r="AD435" s="8"/>
      <c r="AE435" s="8"/>
      <c r="AF435" s="42">
        <v>45237</v>
      </c>
      <c r="AG435" s="13" t="str">
        <f t="shared" si="116"/>
        <v>CUMPLE</v>
      </c>
      <c r="AH435" s="13" t="str">
        <f t="shared" si="117"/>
        <v>NO CUMPLE</v>
      </c>
      <c r="AI435" s="13" t="str">
        <f t="shared" si="118"/>
        <v>NO CUMPLE</v>
      </c>
      <c r="AJ435" s="13" t="str">
        <f t="shared" si="119"/>
        <v>NO CUMPLE</v>
      </c>
      <c r="AK435" s="13" t="str">
        <f t="shared" si="120"/>
        <v>NO CUMPLE</v>
      </c>
      <c r="AL435" s="13" t="str">
        <f t="shared" si="121"/>
        <v>CUMPLE</v>
      </c>
      <c r="AM435" s="13" t="str">
        <f t="shared" si="122"/>
        <v>NO CUMPLE</v>
      </c>
      <c r="AN435" s="13" t="str">
        <f t="shared" si="123"/>
        <v>NO CUMPLE</v>
      </c>
      <c r="AO435" s="13" t="str">
        <f t="shared" si="124"/>
        <v>NO CUMPLE</v>
      </c>
      <c r="AP435" s="13" t="str">
        <f t="shared" si="125"/>
        <v>NO CUMPLE</v>
      </c>
    </row>
    <row r="436" spans="1:42" ht="15" hidden="1" x14ac:dyDescent="0.25">
      <c r="A436" t="s">
        <v>3007</v>
      </c>
      <c r="B436" t="s">
        <v>32</v>
      </c>
      <c r="C436" t="s">
        <v>60</v>
      </c>
      <c r="D436" t="s">
        <v>58</v>
      </c>
      <c r="E436" t="s">
        <v>193</v>
      </c>
      <c r="F436" t="s">
        <v>432</v>
      </c>
      <c r="G436" t="s">
        <v>59</v>
      </c>
      <c r="H436" t="s">
        <v>78</v>
      </c>
      <c r="I436" t="s">
        <v>27</v>
      </c>
      <c r="J436" t="s">
        <v>28</v>
      </c>
      <c r="K436" t="s">
        <v>48</v>
      </c>
      <c r="L436" t="s">
        <v>3008</v>
      </c>
      <c r="M436" t="s">
        <v>3009</v>
      </c>
      <c r="N436" t="s">
        <v>3010</v>
      </c>
      <c r="O436" t="s">
        <v>30</v>
      </c>
      <c r="P436" t="s">
        <v>44</v>
      </c>
      <c r="Q436" t="s">
        <v>45</v>
      </c>
      <c r="R436" t="s">
        <v>3011</v>
      </c>
      <c r="S436" t="s">
        <v>2148</v>
      </c>
      <c r="T436" t="s">
        <v>3008</v>
      </c>
      <c r="U436" t="s">
        <v>262</v>
      </c>
      <c r="V436" s="40">
        <v>7.6388888888888893E-4</v>
      </c>
      <c r="W436" s="40">
        <v>1.7708333333333332E-3</v>
      </c>
      <c r="X436" s="40">
        <v>1.0069444444444444E-3</v>
      </c>
      <c r="Y436" s="2" t="str">
        <f>IF(J436="Incidente de Cliente",IF($X436&lt;=$AT$2,"Cumplido","Incumplido"),"")</f>
        <v/>
      </c>
      <c r="Z436" s="47" t="str">
        <f>IF(J436="Requerimiento de Cliente",IF($X436&lt;=$AT$3,"Cumplido","Incumplido"),"")</f>
        <v>Cumplido</v>
      </c>
      <c r="AA436" s="8"/>
      <c r="AB436" s="8"/>
      <c r="AC436" s="8"/>
      <c r="AD436" s="8"/>
      <c r="AE436" s="8"/>
      <c r="AF436" s="42">
        <v>45236</v>
      </c>
      <c r="AG436" s="13" t="str">
        <f t="shared" si="116"/>
        <v>CUMPLE</v>
      </c>
      <c r="AH436" s="13" t="str">
        <f t="shared" si="117"/>
        <v>NO CUMPLE</v>
      </c>
      <c r="AI436" s="13" t="str">
        <f t="shared" si="118"/>
        <v>NO CUMPLE</v>
      </c>
      <c r="AJ436" s="13" t="str">
        <f t="shared" si="119"/>
        <v>NO CUMPLE</v>
      </c>
      <c r="AK436" s="13" t="str">
        <f t="shared" si="120"/>
        <v>NO CUMPLE</v>
      </c>
      <c r="AL436" s="13" t="str">
        <f t="shared" si="121"/>
        <v>CUMPLE</v>
      </c>
      <c r="AM436" s="13" t="str">
        <f t="shared" si="122"/>
        <v>NO CUMPLE</v>
      </c>
      <c r="AN436" s="13" t="str">
        <f t="shared" si="123"/>
        <v>NO CUMPLE</v>
      </c>
      <c r="AO436" s="13" t="str">
        <f t="shared" si="124"/>
        <v>NO CUMPLE</v>
      </c>
      <c r="AP436" s="13" t="str">
        <f t="shared" si="125"/>
        <v>NO CUMPLE</v>
      </c>
    </row>
    <row r="437" spans="1:42" ht="15" hidden="1" x14ac:dyDescent="0.25">
      <c r="A437" t="s">
        <v>3012</v>
      </c>
      <c r="B437" t="s">
        <v>32</v>
      </c>
      <c r="C437" t="s">
        <v>60</v>
      </c>
      <c r="D437" t="s">
        <v>58</v>
      </c>
      <c r="E437" t="s">
        <v>193</v>
      </c>
      <c r="F437" t="s">
        <v>432</v>
      </c>
      <c r="G437" t="s">
        <v>59</v>
      </c>
      <c r="H437" t="s">
        <v>78</v>
      </c>
      <c r="I437" t="s">
        <v>27</v>
      </c>
      <c r="J437" t="s">
        <v>28</v>
      </c>
      <c r="K437" t="s">
        <v>48</v>
      </c>
      <c r="L437" t="s">
        <v>3013</v>
      </c>
      <c r="M437" t="s">
        <v>3014</v>
      </c>
      <c r="N437" t="s">
        <v>3015</v>
      </c>
      <c r="O437" t="s">
        <v>30</v>
      </c>
      <c r="P437" t="s">
        <v>44</v>
      </c>
      <c r="Q437" t="s">
        <v>45</v>
      </c>
      <c r="R437" t="s">
        <v>3016</v>
      </c>
      <c r="S437" t="s">
        <v>2148</v>
      </c>
      <c r="T437" t="s">
        <v>3013</v>
      </c>
      <c r="U437" t="s">
        <v>262</v>
      </c>
      <c r="V437" s="40">
        <v>7.5231481481481471E-4</v>
      </c>
      <c r="W437" s="40">
        <v>2.5000000000000001E-3</v>
      </c>
      <c r="X437" s="40">
        <v>1.7476851851851852E-3</v>
      </c>
      <c r="Y437" s="2" t="str">
        <f t="shared" si="114"/>
        <v/>
      </c>
      <c r="Z437" s="47" t="str">
        <f t="shared" si="115"/>
        <v>Cumplido</v>
      </c>
      <c r="AA437" s="8"/>
      <c r="AB437" s="8"/>
      <c r="AC437" s="8"/>
      <c r="AD437" s="8"/>
      <c r="AE437" s="8"/>
      <c r="AF437" s="42">
        <v>45237</v>
      </c>
      <c r="AG437" s="13" t="str">
        <f t="shared" si="116"/>
        <v>CUMPLE</v>
      </c>
      <c r="AH437" s="13" t="str">
        <f t="shared" si="117"/>
        <v>NO CUMPLE</v>
      </c>
      <c r="AI437" s="13" t="str">
        <f t="shared" si="118"/>
        <v>NO CUMPLE</v>
      </c>
      <c r="AJ437" s="13" t="str">
        <f t="shared" si="119"/>
        <v>NO CUMPLE</v>
      </c>
      <c r="AK437" s="13" t="str">
        <f t="shared" si="120"/>
        <v>NO CUMPLE</v>
      </c>
      <c r="AL437" s="13" t="str">
        <f t="shared" si="121"/>
        <v>CUMPLE</v>
      </c>
      <c r="AM437" s="13" t="str">
        <f t="shared" si="122"/>
        <v>NO CUMPLE</v>
      </c>
      <c r="AN437" s="13" t="str">
        <f t="shared" si="123"/>
        <v>NO CUMPLE</v>
      </c>
      <c r="AO437" s="13" t="str">
        <f t="shared" si="124"/>
        <v>NO CUMPLE</v>
      </c>
      <c r="AP437" s="13" t="str">
        <f t="shared" si="125"/>
        <v>NO CUMPLE</v>
      </c>
    </row>
    <row r="438" spans="1:42" ht="15" hidden="1" x14ac:dyDescent="0.25">
      <c r="A438" t="s">
        <v>3017</v>
      </c>
      <c r="B438" t="s">
        <v>32</v>
      </c>
      <c r="C438" t="s">
        <v>60</v>
      </c>
      <c r="D438" t="s">
        <v>58</v>
      </c>
      <c r="E438" t="s">
        <v>193</v>
      </c>
      <c r="F438" t="s">
        <v>432</v>
      </c>
      <c r="G438" t="s">
        <v>59</v>
      </c>
      <c r="H438" t="s">
        <v>26</v>
      </c>
      <c r="I438" t="s">
        <v>35</v>
      </c>
      <c r="J438" t="s">
        <v>28</v>
      </c>
      <c r="K438" t="s">
        <v>48</v>
      </c>
      <c r="L438" t="s">
        <v>274</v>
      </c>
      <c r="M438" t="s">
        <v>3018</v>
      </c>
      <c r="N438" t="s">
        <v>3019</v>
      </c>
      <c r="O438" t="s">
        <v>30</v>
      </c>
      <c r="P438" t="s">
        <v>44</v>
      </c>
      <c r="Q438" t="s">
        <v>45</v>
      </c>
      <c r="R438" t="s">
        <v>3020</v>
      </c>
      <c r="S438" t="s">
        <v>2148</v>
      </c>
      <c r="T438" t="s">
        <v>274</v>
      </c>
      <c r="U438" t="s">
        <v>258</v>
      </c>
      <c r="V438" s="40">
        <v>7.291666666666667E-4</v>
      </c>
      <c r="W438" s="40">
        <v>1.712962962962963E-3</v>
      </c>
      <c r="X438" s="40">
        <v>9.8379629629629642E-4</v>
      </c>
      <c r="Y438" s="2" t="str">
        <f t="shared" si="114"/>
        <v/>
      </c>
      <c r="Z438" s="47" t="str">
        <f t="shared" si="115"/>
        <v>Cumplido</v>
      </c>
      <c r="AA438" s="8"/>
      <c r="AB438" s="8"/>
      <c r="AC438" s="8"/>
      <c r="AD438" s="8"/>
      <c r="AE438" s="8"/>
      <c r="AF438" s="42">
        <v>45238</v>
      </c>
      <c r="AG438" s="13" t="str">
        <f t="shared" si="116"/>
        <v>CUMPLE</v>
      </c>
      <c r="AH438" s="13" t="str">
        <f t="shared" si="117"/>
        <v>NO CUMPLE</v>
      </c>
      <c r="AI438" s="13" t="str">
        <f t="shared" si="118"/>
        <v>NO CUMPLE</v>
      </c>
      <c r="AJ438" s="13" t="str">
        <f t="shared" si="119"/>
        <v>NO CUMPLE</v>
      </c>
      <c r="AK438" s="13" t="str">
        <f t="shared" si="120"/>
        <v>NO CUMPLE</v>
      </c>
      <c r="AL438" s="13" t="str">
        <f t="shared" si="121"/>
        <v>CUMPLE</v>
      </c>
      <c r="AM438" s="13" t="str">
        <f t="shared" si="122"/>
        <v>NO CUMPLE</v>
      </c>
      <c r="AN438" s="13" t="str">
        <f t="shared" si="123"/>
        <v>NO CUMPLE</v>
      </c>
      <c r="AO438" s="13" t="str">
        <f t="shared" si="124"/>
        <v>NO CUMPLE</v>
      </c>
      <c r="AP438" s="13" t="str">
        <f t="shared" si="125"/>
        <v>NO CUMPLE</v>
      </c>
    </row>
    <row r="439" spans="1:42" ht="15" hidden="1" x14ac:dyDescent="0.25">
      <c r="A439" t="s">
        <v>3021</v>
      </c>
      <c r="B439" t="s">
        <v>32</v>
      </c>
      <c r="C439" t="s">
        <v>60</v>
      </c>
      <c r="D439" t="s">
        <v>58</v>
      </c>
      <c r="E439" t="s">
        <v>193</v>
      </c>
      <c r="F439" t="s">
        <v>432</v>
      </c>
      <c r="G439" t="s">
        <v>59</v>
      </c>
      <c r="H439" t="s">
        <v>78</v>
      </c>
      <c r="I439" t="s">
        <v>27</v>
      </c>
      <c r="J439" t="s">
        <v>28</v>
      </c>
      <c r="K439" t="s">
        <v>48</v>
      </c>
      <c r="L439" t="s">
        <v>216</v>
      </c>
      <c r="M439" t="s">
        <v>3022</v>
      </c>
      <c r="N439" t="s">
        <v>3023</v>
      </c>
      <c r="O439" t="s">
        <v>30</v>
      </c>
      <c r="P439" t="s">
        <v>44</v>
      </c>
      <c r="Q439" t="s">
        <v>45</v>
      </c>
      <c r="R439" t="s">
        <v>3024</v>
      </c>
      <c r="S439" t="s">
        <v>2148</v>
      </c>
      <c r="T439" t="s">
        <v>216</v>
      </c>
      <c r="U439" t="s">
        <v>267</v>
      </c>
      <c r="V439" s="40">
        <v>4.8611111111111104E-4</v>
      </c>
      <c r="W439" s="40">
        <v>1.4699074074074074E-3</v>
      </c>
      <c r="X439" s="40">
        <v>9.8379629629629642E-4</v>
      </c>
      <c r="Y439" s="2" t="str">
        <f t="shared" si="114"/>
        <v/>
      </c>
      <c r="Z439" s="47" t="str">
        <f t="shared" si="115"/>
        <v>Cumplido</v>
      </c>
      <c r="AA439" s="8"/>
      <c r="AB439" s="8"/>
      <c r="AC439" s="8"/>
      <c r="AD439" s="8"/>
      <c r="AE439" s="8"/>
      <c r="AF439" s="42">
        <v>45237</v>
      </c>
      <c r="AG439" s="13" t="str">
        <f t="shared" si="116"/>
        <v>CUMPLE</v>
      </c>
      <c r="AH439" s="13" t="str">
        <f t="shared" si="117"/>
        <v>NO CUMPLE</v>
      </c>
      <c r="AI439" s="13" t="str">
        <f t="shared" si="118"/>
        <v>NO CUMPLE</v>
      </c>
      <c r="AJ439" s="13" t="str">
        <f t="shared" si="119"/>
        <v>NO CUMPLE</v>
      </c>
      <c r="AK439" s="13" t="str">
        <f t="shared" si="120"/>
        <v>NO CUMPLE</v>
      </c>
      <c r="AL439" s="13" t="str">
        <f t="shared" si="121"/>
        <v>CUMPLE</v>
      </c>
      <c r="AM439" s="13" t="str">
        <f t="shared" si="122"/>
        <v>NO CUMPLE</v>
      </c>
      <c r="AN439" s="13" t="str">
        <f t="shared" si="123"/>
        <v>NO CUMPLE</v>
      </c>
      <c r="AO439" s="13" t="str">
        <f t="shared" si="124"/>
        <v>NO CUMPLE</v>
      </c>
      <c r="AP439" s="13" t="str">
        <f t="shared" si="125"/>
        <v>NO CUMPLE</v>
      </c>
    </row>
    <row r="440" spans="1:42" ht="15" hidden="1" x14ac:dyDescent="0.25">
      <c r="A440" t="s">
        <v>3025</v>
      </c>
      <c r="B440" t="s">
        <v>32</v>
      </c>
      <c r="C440" t="s">
        <v>60</v>
      </c>
      <c r="D440" t="s">
        <v>58</v>
      </c>
      <c r="E440" t="s">
        <v>193</v>
      </c>
      <c r="F440" t="s">
        <v>432</v>
      </c>
      <c r="G440" t="s">
        <v>59</v>
      </c>
      <c r="H440" t="s">
        <v>78</v>
      </c>
      <c r="I440" t="s">
        <v>27</v>
      </c>
      <c r="J440" t="s">
        <v>28</v>
      </c>
      <c r="K440" t="s">
        <v>48</v>
      </c>
      <c r="L440" t="s">
        <v>3026</v>
      </c>
      <c r="M440" t="s">
        <v>3027</v>
      </c>
      <c r="N440" t="s">
        <v>3028</v>
      </c>
      <c r="O440" t="s">
        <v>30</v>
      </c>
      <c r="P440" t="s">
        <v>44</v>
      </c>
      <c r="Q440" t="s">
        <v>45</v>
      </c>
      <c r="R440" t="s">
        <v>3029</v>
      </c>
      <c r="S440" t="s">
        <v>2148</v>
      </c>
      <c r="T440" t="s">
        <v>3026</v>
      </c>
      <c r="U440" t="s">
        <v>262</v>
      </c>
      <c r="V440" s="40">
        <v>7.175925925925927E-4</v>
      </c>
      <c r="W440" s="40">
        <v>1.7592592592592592E-3</v>
      </c>
      <c r="X440" s="40">
        <v>1.0416666666666667E-3</v>
      </c>
      <c r="Y440" s="2" t="str">
        <f t="shared" si="114"/>
        <v/>
      </c>
      <c r="Z440" s="47" t="str">
        <f t="shared" si="115"/>
        <v>Cumplido</v>
      </c>
      <c r="AA440" s="8"/>
      <c r="AB440" s="8"/>
      <c r="AC440" s="8"/>
      <c r="AD440" s="8"/>
      <c r="AE440" s="8"/>
      <c r="AF440" s="42">
        <v>45237</v>
      </c>
      <c r="AG440" s="13" t="str">
        <f t="shared" si="116"/>
        <v>CUMPLE</v>
      </c>
      <c r="AH440" s="13" t="str">
        <f t="shared" si="117"/>
        <v>NO CUMPLE</v>
      </c>
      <c r="AI440" s="13" t="str">
        <f t="shared" si="118"/>
        <v>NO CUMPLE</v>
      </c>
      <c r="AJ440" s="13" t="str">
        <f t="shared" si="119"/>
        <v>NO CUMPLE</v>
      </c>
      <c r="AK440" s="13" t="str">
        <f t="shared" si="120"/>
        <v>NO CUMPLE</v>
      </c>
      <c r="AL440" s="13" t="str">
        <f t="shared" si="121"/>
        <v>CUMPLE</v>
      </c>
      <c r="AM440" s="13" t="str">
        <f t="shared" si="122"/>
        <v>NO CUMPLE</v>
      </c>
      <c r="AN440" s="13" t="str">
        <f t="shared" si="123"/>
        <v>NO CUMPLE</v>
      </c>
      <c r="AO440" s="13" t="str">
        <f t="shared" si="124"/>
        <v>NO CUMPLE</v>
      </c>
      <c r="AP440" s="13" t="str">
        <f t="shared" si="125"/>
        <v>NO CUMPLE</v>
      </c>
    </row>
    <row r="441" spans="1:42" ht="15" hidden="1" x14ac:dyDescent="0.25">
      <c r="A441" t="s">
        <v>3030</v>
      </c>
      <c r="B441" t="s">
        <v>32</v>
      </c>
      <c r="C441" t="s">
        <v>60</v>
      </c>
      <c r="D441" t="s">
        <v>58</v>
      </c>
      <c r="E441" t="s">
        <v>193</v>
      </c>
      <c r="F441" t="s">
        <v>432</v>
      </c>
      <c r="G441" t="s">
        <v>59</v>
      </c>
      <c r="H441" t="s">
        <v>78</v>
      </c>
      <c r="I441" t="s">
        <v>27</v>
      </c>
      <c r="J441" t="s">
        <v>28</v>
      </c>
      <c r="K441" t="s">
        <v>48</v>
      </c>
      <c r="L441" t="s">
        <v>274</v>
      </c>
      <c r="M441" t="s">
        <v>3031</v>
      </c>
      <c r="N441" t="s">
        <v>3032</v>
      </c>
      <c r="O441" t="s">
        <v>30</v>
      </c>
      <c r="P441" t="s">
        <v>44</v>
      </c>
      <c r="Q441" t="s">
        <v>45</v>
      </c>
      <c r="R441" t="s">
        <v>3033</v>
      </c>
      <c r="S441" t="s">
        <v>2148</v>
      </c>
      <c r="T441" t="s">
        <v>274</v>
      </c>
      <c r="U441" t="s">
        <v>258</v>
      </c>
      <c r="V441" s="40">
        <v>1.4699074074074074E-3</v>
      </c>
      <c r="W441" s="40">
        <v>2.6504629629629625E-3</v>
      </c>
      <c r="X441" s="40">
        <v>1.1805555555555556E-3</v>
      </c>
      <c r="Y441" s="2" t="str">
        <f>IF(J441="Incidente de Cliente",IF($X441&lt;=$AT$2,"Cumplido","Incumplido"),"")</f>
        <v/>
      </c>
      <c r="Z441" s="47" t="str">
        <f>IF(J441="Requerimiento de Cliente",IF($X441&lt;=$AT$3,"Cumplido","Incumplido"),"")</f>
        <v>Cumplido</v>
      </c>
      <c r="AA441" s="8"/>
      <c r="AB441" s="8"/>
      <c r="AC441" s="8"/>
      <c r="AD441" s="8"/>
      <c r="AE441" s="8"/>
      <c r="AF441" s="42">
        <v>45237</v>
      </c>
      <c r="AG441" s="13" t="str">
        <f t="shared" si="116"/>
        <v>CUMPLE</v>
      </c>
      <c r="AH441" s="13" t="str">
        <f t="shared" si="117"/>
        <v>NO CUMPLE</v>
      </c>
      <c r="AI441" s="13" t="str">
        <f t="shared" si="118"/>
        <v>NO CUMPLE</v>
      </c>
      <c r="AJ441" s="13" t="str">
        <f t="shared" si="119"/>
        <v>NO CUMPLE</v>
      </c>
      <c r="AK441" s="13" t="str">
        <f t="shared" si="120"/>
        <v>NO CUMPLE</v>
      </c>
      <c r="AL441" s="13" t="str">
        <f t="shared" si="121"/>
        <v>CUMPLE</v>
      </c>
      <c r="AM441" s="13" t="str">
        <f t="shared" si="122"/>
        <v>NO CUMPLE</v>
      </c>
      <c r="AN441" s="13" t="str">
        <f t="shared" si="123"/>
        <v>NO CUMPLE</v>
      </c>
      <c r="AO441" s="13" t="str">
        <f t="shared" si="124"/>
        <v>NO CUMPLE</v>
      </c>
      <c r="AP441" s="13" t="str">
        <f t="shared" si="125"/>
        <v>NO CUMPLE</v>
      </c>
    </row>
    <row r="442" spans="1:42" ht="15" hidden="1" x14ac:dyDescent="0.25">
      <c r="A442" t="s">
        <v>3034</v>
      </c>
      <c r="B442" t="s">
        <v>32</v>
      </c>
      <c r="C442" t="s">
        <v>60</v>
      </c>
      <c r="D442" t="s">
        <v>58</v>
      </c>
      <c r="E442" t="s">
        <v>193</v>
      </c>
      <c r="F442" t="s">
        <v>432</v>
      </c>
      <c r="G442" t="s">
        <v>59</v>
      </c>
      <c r="H442" t="s">
        <v>78</v>
      </c>
      <c r="I442" t="s">
        <v>27</v>
      </c>
      <c r="J442" t="s">
        <v>28</v>
      </c>
      <c r="K442" t="s">
        <v>48</v>
      </c>
      <c r="L442" t="s">
        <v>274</v>
      </c>
      <c r="M442" t="s">
        <v>3035</v>
      </c>
      <c r="N442" t="s">
        <v>3036</v>
      </c>
      <c r="O442" t="s">
        <v>30</v>
      </c>
      <c r="P442" t="s">
        <v>44</v>
      </c>
      <c r="Q442" t="s">
        <v>45</v>
      </c>
      <c r="R442" t="s">
        <v>3037</v>
      </c>
      <c r="S442" t="s">
        <v>2148</v>
      </c>
      <c r="T442" t="s">
        <v>274</v>
      </c>
      <c r="U442" t="s">
        <v>258</v>
      </c>
      <c r="V442" s="40">
        <v>1.3541666666666667E-3</v>
      </c>
      <c r="W442" s="40">
        <v>2.3611111111111111E-3</v>
      </c>
      <c r="X442" s="40">
        <v>1.0069444444444444E-3</v>
      </c>
      <c r="Y442" s="2" t="str">
        <f t="shared" si="114"/>
        <v/>
      </c>
      <c r="Z442" s="47" t="str">
        <f t="shared" si="115"/>
        <v>Cumplido</v>
      </c>
      <c r="AA442" s="8"/>
      <c r="AB442" s="8"/>
      <c r="AC442" s="8"/>
      <c r="AD442" s="8"/>
      <c r="AE442" s="8"/>
      <c r="AF442" s="42">
        <v>45237</v>
      </c>
      <c r="AG442" s="13" t="str">
        <f t="shared" si="116"/>
        <v>CUMPLE</v>
      </c>
      <c r="AH442" s="13" t="str">
        <f t="shared" si="117"/>
        <v>NO CUMPLE</v>
      </c>
      <c r="AI442" s="13" t="str">
        <f t="shared" si="118"/>
        <v>NO CUMPLE</v>
      </c>
      <c r="AJ442" s="13" t="str">
        <f t="shared" si="119"/>
        <v>NO CUMPLE</v>
      </c>
      <c r="AK442" s="13" t="str">
        <f t="shared" si="120"/>
        <v>NO CUMPLE</v>
      </c>
      <c r="AL442" s="13" t="str">
        <f t="shared" si="121"/>
        <v>CUMPLE</v>
      </c>
      <c r="AM442" s="13" t="str">
        <f t="shared" si="122"/>
        <v>NO CUMPLE</v>
      </c>
      <c r="AN442" s="13" t="str">
        <f t="shared" si="123"/>
        <v>NO CUMPLE</v>
      </c>
      <c r="AO442" s="13" t="str">
        <f t="shared" si="124"/>
        <v>NO CUMPLE</v>
      </c>
      <c r="AP442" s="13" t="str">
        <f t="shared" si="125"/>
        <v>NO CUMPLE</v>
      </c>
    </row>
    <row r="443" spans="1:42" ht="15" hidden="1" x14ac:dyDescent="0.25">
      <c r="A443" t="s">
        <v>3038</v>
      </c>
      <c r="B443" t="s">
        <v>79</v>
      </c>
      <c r="C443" t="s">
        <v>72</v>
      </c>
      <c r="D443" t="s">
        <v>58</v>
      </c>
      <c r="E443" t="s">
        <v>93</v>
      </c>
      <c r="F443" t="s">
        <v>322</v>
      </c>
      <c r="G443" t="s">
        <v>39</v>
      </c>
      <c r="H443" t="s">
        <v>34</v>
      </c>
      <c r="I443" t="s">
        <v>40</v>
      </c>
      <c r="J443" t="s">
        <v>28</v>
      </c>
      <c r="K443" t="s">
        <v>215</v>
      </c>
      <c r="L443" t="s">
        <v>165</v>
      </c>
      <c r="M443" t="s">
        <v>3039</v>
      </c>
      <c r="N443" t="s">
        <v>3040</v>
      </c>
      <c r="O443" t="s">
        <v>30</v>
      </c>
      <c r="P443" t="s">
        <v>44</v>
      </c>
      <c r="Q443" t="s">
        <v>45</v>
      </c>
      <c r="R443" t="s">
        <v>3041</v>
      </c>
      <c r="S443" t="s">
        <v>2148</v>
      </c>
      <c r="T443" t="s">
        <v>165</v>
      </c>
      <c r="U443" t="s">
        <v>157</v>
      </c>
      <c r="V443" s="40">
        <v>0</v>
      </c>
      <c r="W443" s="40">
        <v>3.6342592592592593E-2</v>
      </c>
      <c r="X443" s="40">
        <v>3.6342592592592593E-2</v>
      </c>
      <c r="Y443" s="2" t="str">
        <f t="shared" si="114"/>
        <v/>
      </c>
      <c r="Z443" s="47" t="str">
        <f t="shared" si="115"/>
        <v>Cumplido</v>
      </c>
      <c r="AA443" s="8"/>
      <c r="AB443" s="8"/>
      <c r="AC443" s="8"/>
      <c r="AD443" s="8"/>
      <c r="AE443" s="8"/>
      <c r="AF443" s="42">
        <v>45237</v>
      </c>
      <c r="AG443" s="13" t="str">
        <f t="shared" si="116"/>
        <v>CUMPLE</v>
      </c>
      <c r="AH443" s="13" t="str">
        <f t="shared" si="117"/>
        <v>NO CUMPLE</v>
      </c>
      <c r="AI443" s="13" t="str">
        <f t="shared" si="118"/>
        <v>NO CUMPLE</v>
      </c>
      <c r="AJ443" s="13" t="str">
        <f t="shared" si="119"/>
        <v>NO CUMPLE</v>
      </c>
      <c r="AK443" s="13" t="str">
        <f t="shared" si="120"/>
        <v>NO CUMPLE</v>
      </c>
      <c r="AL443" s="13" t="str">
        <f t="shared" si="121"/>
        <v>CUMPLE</v>
      </c>
      <c r="AM443" s="13" t="str">
        <f t="shared" si="122"/>
        <v>NO CUMPLE</v>
      </c>
      <c r="AN443" s="13" t="str">
        <f t="shared" si="123"/>
        <v>NO CUMPLE</v>
      </c>
      <c r="AO443" s="13" t="str">
        <f t="shared" si="124"/>
        <v>NO CUMPLE</v>
      </c>
      <c r="AP443" s="13" t="str">
        <f t="shared" si="125"/>
        <v>NO CUMPLE</v>
      </c>
    </row>
    <row r="444" spans="1:42" ht="15" hidden="1" x14ac:dyDescent="0.25">
      <c r="A444" t="s">
        <v>3042</v>
      </c>
      <c r="B444" t="s">
        <v>79</v>
      </c>
      <c r="C444" t="s">
        <v>72</v>
      </c>
      <c r="D444" t="s">
        <v>58</v>
      </c>
      <c r="E444" t="s">
        <v>93</v>
      </c>
      <c r="F444" t="s">
        <v>322</v>
      </c>
      <c r="G444" t="s">
        <v>39</v>
      </c>
      <c r="H444" t="s">
        <v>34</v>
      </c>
      <c r="I444" t="s">
        <v>40</v>
      </c>
      <c r="J444" t="s">
        <v>28</v>
      </c>
      <c r="K444" t="s">
        <v>215</v>
      </c>
      <c r="L444" t="s">
        <v>391</v>
      </c>
      <c r="M444" t="s">
        <v>3043</v>
      </c>
      <c r="N444" t="s">
        <v>3044</v>
      </c>
      <c r="O444" t="s">
        <v>30</v>
      </c>
      <c r="P444" t="s">
        <v>44</v>
      </c>
      <c r="Q444" t="s">
        <v>45</v>
      </c>
      <c r="R444" t="s">
        <v>3045</v>
      </c>
      <c r="S444" t="s">
        <v>2148</v>
      </c>
      <c r="T444" t="s">
        <v>391</v>
      </c>
      <c r="U444" t="s">
        <v>157</v>
      </c>
      <c r="V444" s="40">
        <v>0</v>
      </c>
      <c r="W444" s="40">
        <v>3.5613425925925923E-2</v>
      </c>
      <c r="X444" s="40">
        <v>3.5613425925925923E-2</v>
      </c>
      <c r="Y444" s="2" t="str">
        <f t="shared" si="114"/>
        <v/>
      </c>
      <c r="Z444" s="47" t="str">
        <f t="shared" si="115"/>
        <v>Cumplido</v>
      </c>
      <c r="AA444" s="8"/>
      <c r="AB444" s="8"/>
      <c r="AC444" s="8"/>
      <c r="AD444" s="8"/>
      <c r="AE444" s="8"/>
      <c r="AF444" s="42">
        <v>45237</v>
      </c>
      <c r="AG444" s="13" t="str">
        <f t="shared" si="116"/>
        <v>CUMPLE</v>
      </c>
      <c r="AH444" s="13" t="str">
        <f t="shared" si="117"/>
        <v>NO CUMPLE</v>
      </c>
      <c r="AI444" s="13" t="str">
        <f t="shared" si="118"/>
        <v>NO CUMPLE</v>
      </c>
      <c r="AJ444" s="13" t="str">
        <f t="shared" si="119"/>
        <v>NO CUMPLE</v>
      </c>
      <c r="AK444" s="13" t="str">
        <f t="shared" si="120"/>
        <v>NO CUMPLE</v>
      </c>
      <c r="AL444" s="13" t="str">
        <f t="shared" si="121"/>
        <v>CUMPLE</v>
      </c>
      <c r="AM444" s="13" t="str">
        <f t="shared" si="122"/>
        <v>NO CUMPLE</v>
      </c>
      <c r="AN444" s="13" t="str">
        <f t="shared" si="123"/>
        <v>NO CUMPLE</v>
      </c>
      <c r="AO444" s="13" t="str">
        <f t="shared" si="124"/>
        <v>NO CUMPLE</v>
      </c>
      <c r="AP444" s="13" t="str">
        <f t="shared" si="125"/>
        <v>NO CUMPLE</v>
      </c>
    </row>
    <row r="445" spans="1:42" ht="15" hidden="1" x14ac:dyDescent="0.25">
      <c r="A445" t="s">
        <v>3046</v>
      </c>
      <c r="B445" t="s">
        <v>172</v>
      </c>
      <c r="C445" t="s">
        <v>181</v>
      </c>
      <c r="D445" t="s">
        <v>181</v>
      </c>
      <c r="E445" t="s">
        <v>182</v>
      </c>
      <c r="F445" t="s">
        <v>232</v>
      </c>
      <c r="G445" t="s">
        <v>39</v>
      </c>
      <c r="H445" t="s">
        <v>34</v>
      </c>
      <c r="I445" t="s">
        <v>40</v>
      </c>
      <c r="J445" t="s">
        <v>28</v>
      </c>
      <c r="K445" t="s">
        <v>48</v>
      </c>
      <c r="L445" t="s">
        <v>3047</v>
      </c>
      <c r="M445" t="s">
        <v>3048</v>
      </c>
      <c r="N445" t="s">
        <v>3049</v>
      </c>
      <c r="O445" t="s">
        <v>30</v>
      </c>
      <c r="P445" t="s">
        <v>183</v>
      </c>
      <c r="Q445" t="s">
        <v>184</v>
      </c>
      <c r="R445" t="s">
        <v>3050</v>
      </c>
      <c r="S445" t="s">
        <v>2148</v>
      </c>
      <c r="T445" t="s">
        <v>272</v>
      </c>
      <c r="U445" t="s">
        <v>272</v>
      </c>
      <c r="V445" s="40">
        <v>0</v>
      </c>
      <c r="W445" s="40">
        <v>1.0995370370370371E-3</v>
      </c>
      <c r="X445" s="40">
        <v>1.0995370370370371E-3</v>
      </c>
      <c r="Y445" s="2" t="str">
        <f t="shared" si="114"/>
        <v/>
      </c>
      <c r="Z445" s="47" t="str">
        <f t="shared" si="115"/>
        <v>Cumplido</v>
      </c>
      <c r="AA445" s="8"/>
      <c r="AB445" s="8"/>
      <c r="AC445" s="8"/>
      <c r="AD445" s="8"/>
      <c r="AE445" s="8"/>
      <c r="AF445" s="42">
        <v>45237</v>
      </c>
      <c r="AG445" s="13" t="str">
        <f t="shared" si="116"/>
        <v>CUMPLE</v>
      </c>
      <c r="AH445" s="13" t="str">
        <f t="shared" si="117"/>
        <v>NO CUMPLE</v>
      </c>
      <c r="AI445" s="13" t="str">
        <f t="shared" si="118"/>
        <v>NO CUMPLE</v>
      </c>
      <c r="AJ445" s="13" t="str">
        <f t="shared" si="119"/>
        <v>NO CUMPLE</v>
      </c>
      <c r="AK445" s="13" t="str">
        <f t="shared" si="120"/>
        <v>NO CUMPLE</v>
      </c>
      <c r="AL445" s="13" t="str">
        <f t="shared" si="121"/>
        <v>CUMPLE</v>
      </c>
      <c r="AM445" s="13" t="str">
        <f t="shared" si="122"/>
        <v>NO CUMPLE</v>
      </c>
      <c r="AN445" s="13" t="str">
        <f t="shared" si="123"/>
        <v>NO CUMPLE</v>
      </c>
      <c r="AO445" s="13" t="str">
        <f t="shared" si="124"/>
        <v>NO CUMPLE</v>
      </c>
      <c r="AP445" s="13" t="str">
        <f t="shared" si="125"/>
        <v>NO CUMPLE</v>
      </c>
    </row>
    <row r="446" spans="1:42" ht="15" hidden="1" x14ac:dyDescent="0.25">
      <c r="A446" t="s">
        <v>3051</v>
      </c>
      <c r="B446" t="s">
        <v>38</v>
      </c>
      <c r="C446" t="s">
        <v>124</v>
      </c>
      <c r="D446" t="s">
        <v>153</v>
      </c>
      <c r="E446" t="s">
        <v>73</v>
      </c>
      <c r="F446" t="s">
        <v>561</v>
      </c>
      <c r="G446" t="s">
        <v>39</v>
      </c>
      <c r="H446" t="s">
        <v>34</v>
      </c>
      <c r="I446" t="s">
        <v>40</v>
      </c>
      <c r="J446" t="s">
        <v>28</v>
      </c>
      <c r="K446" t="s">
        <v>48</v>
      </c>
      <c r="L446" t="s">
        <v>3052</v>
      </c>
      <c r="M446" t="s">
        <v>3053</v>
      </c>
      <c r="N446" t="s">
        <v>3054</v>
      </c>
      <c r="O446" t="s">
        <v>30</v>
      </c>
      <c r="P446" t="s">
        <v>36</v>
      </c>
      <c r="Q446" t="s">
        <v>54</v>
      </c>
      <c r="R446" t="s">
        <v>3055</v>
      </c>
      <c r="S446" t="s">
        <v>2148</v>
      </c>
      <c r="T446" t="s">
        <v>3056</v>
      </c>
      <c r="U446" t="s">
        <v>3057</v>
      </c>
      <c r="V446" s="40">
        <v>9.7997685185185188E-2</v>
      </c>
      <c r="W446" s="40">
        <v>0.13092592592592592</v>
      </c>
      <c r="X446" s="40">
        <v>3.2928240740740737E-2</v>
      </c>
      <c r="Y446" s="2" t="str">
        <f t="shared" si="114"/>
        <v/>
      </c>
      <c r="Z446" s="47" t="str">
        <f t="shared" si="115"/>
        <v>Cumplido</v>
      </c>
      <c r="AA446" s="8"/>
      <c r="AB446" s="8"/>
      <c r="AC446" s="8"/>
      <c r="AD446" s="8"/>
      <c r="AE446" s="8"/>
      <c r="AF446" s="42">
        <v>45237</v>
      </c>
      <c r="AG446" s="13" t="str">
        <f t="shared" si="116"/>
        <v>CUMPLE</v>
      </c>
      <c r="AH446" s="13" t="str">
        <f t="shared" si="117"/>
        <v>NO CUMPLE</v>
      </c>
      <c r="AI446" s="13" t="str">
        <f t="shared" si="118"/>
        <v>NO CUMPLE</v>
      </c>
      <c r="AJ446" s="13" t="str">
        <f t="shared" si="119"/>
        <v>NO CUMPLE</v>
      </c>
      <c r="AK446" s="13" t="str">
        <f t="shared" si="120"/>
        <v>NO CUMPLE</v>
      </c>
      <c r="AL446" s="13" t="str">
        <f t="shared" si="121"/>
        <v>NO CUMPLE</v>
      </c>
      <c r="AM446" s="13" t="str">
        <f t="shared" si="122"/>
        <v>CUMPLE</v>
      </c>
      <c r="AN446" s="13" t="str">
        <f t="shared" si="123"/>
        <v>NO CUMPLE</v>
      </c>
      <c r="AO446" s="13" t="str">
        <f t="shared" si="124"/>
        <v>NO CUMPLE</v>
      </c>
      <c r="AP446" s="13" t="str">
        <f t="shared" si="125"/>
        <v>NO CUMPLE</v>
      </c>
    </row>
    <row r="447" spans="1:42" ht="15" hidden="1" x14ac:dyDescent="0.25">
      <c r="A447" t="s">
        <v>3058</v>
      </c>
      <c r="B447" t="s">
        <v>24</v>
      </c>
      <c r="C447" t="s">
        <v>125</v>
      </c>
      <c r="D447" t="s">
        <v>266</v>
      </c>
      <c r="E447" t="s">
        <v>99</v>
      </c>
      <c r="F447" t="s">
        <v>438</v>
      </c>
      <c r="G447" t="s">
        <v>25</v>
      </c>
      <c r="H447" t="s">
        <v>26</v>
      </c>
      <c r="I447" t="s">
        <v>35</v>
      </c>
      <c r="J447" t="s">
        <v>28</v>
      </c>
      <c r="K447" t="s">
        <v>81</v>
      </c>
      <c r="L447" t="s">
        <v>3059</v>
      </c>
      <c r="M447" t="s">
        <v>3060</v>
      </c>
      <c r="N447" t="s">
        <v>3061</v>
      </c>
      <c r="O447" t="s">
        <v>30</v>
      </c>
      <c r="P447" t="s">
        <v>44</v>
      </c>
      <c r="Q447" t="s">
        <v>45</v>
      </c>
      <c r="R447" t="s">
        <v>3062</v>
      </c>
      <c r="S447" t="s">
        <v>2148</v>
      </c>
      <c r="T447" t="s">
        <v>3063</v>
      </c>
      <c r="U447" t="s">
        <v>3064</v>
      </c>
      <c r="V447" s="40">
        <v>0.3308680555555556</v>
      </c>
      <c r="W447" s="40">
        <v>0.35586805555555556</v>
      </c>
      <c r="X447" s="40">
        <v>2.4999999999999998E-2</v>
      </c>
      <c r="Y447" s="2" t="str">
        <f t="shared" si="114"/>
        <v/>
      </c>
      <c r="Z447" s="47" t="str">
        <f t="shared" si="115"/>
        <v>Cumplido</v>
      </c>
      <c r="AA447" s="8"/>
      <c r="AB447" s="8"/>
      <c r="AC447" s="8"/>
      <c r="AD447" s="8"/>
      <c r="AE447" s="8"/>
      <c r="AF447" s="42">
        <v>45237</v>
      </c>
      <c r="AG447" s="13" t="str">
        <f t="shared" si="116"/>
        <v>CUMPLE</v>
      </c>
      <c r="AH447" s="13" t="str">
        <f t="shared" si="117"/>
        <v>NO CUMPLE</v>
      </c>
      <c r="AI447" s="13" t="str">
        <f t="shared" si="118"/>
        <v>NO CUMPLE</v>
      </c>
      <c r="AJ447" s="13" t="str">
        <f t="shared" si="119"/>
        <v>NO CUMPLE</v>
      </c>
      <c r="AK447" s="13" t="str">
        <f t="shared" si="120"/>
        <v>NO CUMPLE</v>
      </c>
      <c r="AL447" s="13" t="str">
        <f t="shared" si="121"/>
        <v>NO CUMPLE</v>
      </c>
      <c r="AM447" s="13" t="str">
        <f t="shared" si="122"/>
        <v>NO CUMPLE</v>
      </c>
      <c r="AN447" s="13" t="str">
        <f t="shared" si="123"/>
        <v>NO CUMPLE</v>
      </c>
      <c r="AO447" s="13" t="str">
        <f t="shared" si="124"/>
        <v>CUMPLE</v>
      </c>
      <c r="AP447" s="13" t="str">
        <f t="shared" si="125"/>
        <v>NO CUMPLE</v>
      </c>
    </row>
    <row r="448" spans="1:42" ht="15" hidden="1" x14ac:dyDescent="0.25">
      <c r="A448" t="s">
        <v>3065</v>
      </c>
      <c r="B448" t="s">
        <v>24</v>
      </c>
      <c r="C448" t="s">
        <v>125</v>
      </c>
      <c r="D448" t="s">
        <v>266</v>
      </c>
      <c r="E448" t="s">
        <v>337</v>
      </c>
      <c r="F448" t="s">
        <v>438</v>
      </c>
      <c r="G448" t="s">
        <v>25</v>
      </c>
      <c r="H448" t="s">
        <v>26</v>
      </c>
      <c r="I448" t="s">
        <v>35</v>
      </c>
      <c r="J448" t="s">
        <v>28</v>
      </c>
      <c r="K448" t="s">
        <v>81</v>
      </c>
      <c r="L448" t="s">
        <v>3066</v>
      </c>
      <c r="M448" t="s">
        <v>3067</v>
      </c>
      <c r="N448" t="s">
        <v>3068</v>
      </c>
      <c r="O448" t="s">
        <v>30</v>
      </c>
      <c r="P448" t="s">
        <v>44</v>
      </c>
      <c r="Q448" t="s">
        <v>45</v>
      </c>
      <c r="R448" t="s">
        <v>3069</v>
      </c>
      <c r="S448" t="s">
        <v>2148</v>
      </c>
      <c r="T448" t="s">
        <v>3070</v>
      </c>
      <c r="U448" t="s">
        <v>3071</v>
      </c>
      <c r="V448" s="40">
        <v>2.3032407407407404E-2</v>
      </c>
      <c r="W448" s="40">
        <v>0.32390046296296299</v>
      </c>
      <c r="X448" s="40">
        <v>0.30086805555555557</v>
      </c>
      <c r="Y448" s="2" t="str">
        <f t="shared" si="114"/>
        <v/>
      </c>
      <c r="Z448" s="47" t="str">
        <f t="shared" si="115"/>
        <v>Cumplido</v>
      </c>
      <c r="AA448" s="8"/>
      <c r="AB448" s="8"/>
      <c r="AC448" s="8"/>
      <c r="AD448" s="8"/>
      <c r="AE448" s="8"/>
      <c r="AF448" s="42">
        <v>45237</v>
      </c>
      <c r="AG448" s="13" t="str">
        <f t="shared" si="116"/>
        <v>NO CUMPLE</v>
      </c>
      <c r="AH448" s="13" t="str">
        <f t="shared" si="117"/>
        <v>NO CUMPLE</v>
      </c>
      <c r="AI448" s="13" t="str">
        <f t="shared" si="118"/>
        <v>CUMPLE</v>
      </c>
      <c r="AJ448" s="13" t="str">
        <f t="shared" si="119"/>
        <v>NO CUMPLE</v>
      </c>
      <c r="AK448" s="13" t="str">
        <f t="shared" si="120"/>
        <v>NO CUMPLE</v>
      </c>
      <c r="AL448" s="13" t="str">
        <f t="shared" si="121"/>
        <v>NO CUMPLE</v>
      </c>
      <c r="AM448" s="13" t="str">
        <f t="shared" si="122"/>
        <v>NO CUMPLE</v>
      </c>
      <c r="AN448" s="13" t="str">
        <f t="shared" si="123"/>
        <v>CUMPLE</v>
      </c>
      <c r="AO448" s="13" t="str">
        <f t="shared" si="124"/>
        <v>NO CUMPLE</v>
      </c>
      <c r="AP448" s="13" t="str">
        <f t="shared" si="125"/>
        <v>NO CUMPLE</v>
      </c>
    </row>
    <row r="449" spans="1:42" ht="15" hidden="1" x14ac:dyDescent="0.25">
      <c r="A449" t="s">
        <v>3072</v>
      </c>
      <c r="B449" t="s">
        <v>117</v>
      </c>
      <c r="C449" t="s">
        <v>72</v>
      </c>
      <c r="D449" t="s">
        <v>58</v>
      </c>
      <c r="E449" t="s">
        <v>320</v>
      </c>
      <c r="F449" t="s">
        <v>321</v>
      </c>
      <c r="G449" t="s">
        <v>39</v>
      </c>
      <c r="H449" t="s">
        <v>34</v>
      </c>
      <c r="I449" t="s">
        <v>40</v>
      </c>
      <c r="J449" t="s">
        <v>28</v>
      </c>
      <c r="K449" t="s">
        <v>215</v>
      </c>
      <c r="L449" t="s">
        <v>131</v>
      </c>
      <c r="M449" t="s">
        <v>3073</v>
      </c>
      <c r="N449" t="s">
        <v>3074</v>
      </c>
      <c r="O449" t="s">
        <v>30</v>
      </c>
      <c r="P449" t="s">
        <v>36</v>
      </c>
      <c r="Q449" t="s">
        <v>94</v>
      </c>
      <c r="R449" t="s">
        <v>3075</v>
      </c>
      <c r="S449" t="s">
        <v>2148</v>
      </c>
      <c r="T449" t="s">
        <v>131</v>
      </c>
      <c r="U449" t="s">
        <v>157</v>
      </c>
      <c r="V449" s="40">
        <v>0</v>
      </c>
      <c r="W449" s="40">
        <v>0</v>
      </c>
      <c r="X449" s="40">
        <v>0</v>
      </c>
      <c r="Y449" s="2" t="str">
        <f t="shared" si="114"/>
        <v/>
      </c>
      <c r="Z449" s="47" t="str">
        <f t="shared" si="115"/>
        <v>Cumplido</v>
      </c>
      <c r="AA449" s="8"/>
      <c r="AB449" s="8"/>
      <c r="AC449" s="8"/>
      <c r="AD449" s="8"/>
      <c r="AE449" s="8"/>
      <c r="AF449" s="42">
        <v>45237</v>
      </c>
      <c r="AG449" s="13" t="str">
        <f t="shared" si="116"/>
        <v>CUMPLE</v>
      </c>
      <c r="AH449" s="13" t="str">
        <f t="shared" si="117"/>
        <v>NO CUMPLE</v>
      </c>
      <c r="AI449" s="13" t="str">
        <f t="shared" si="118"/>
        <v>NO CUMPLE</v>
      </c>
      <c r="AJ449" s="13" t="str">
        <f t="shared" si="119"/>
        <v>NO CUMPLE</v>
      </c>
      <c r="AK449" s="13" t="str">
        <f t="shared" si="120"/>
        <v>NO CUMPLE</v>
      </c>
      <c r="AL449" s="13" t="str">
        <f t="shared" si="121"/>
        <v>CUMPLE</v>
      </c>
      <c r="AM449" s="13" t="str">
        <f t="shared" si="122"/>
        <v>NO CUMPLE</v>
      </c>
      <c r="AN449" s="13" t="str">
        <f t="shared" si="123"/>
        <v>NO CUMPLE</v>
      </c>
      <c r="AO449" s="13" t="str">
        <f t="shared" si="124"/>
        <v>NO CUMPLE</v>
      </c>
      <c r="AP449" s="13" t="str">
        <f t="shared" si="125"/>
        <v>NO CUMPLE</v>
      </c>
    </row>
    <row r="450" spans="1:42" ht="15" hidden="1" x14ac:dyDescent="0.25">
      <c r="A450" t="s">
        <v>3076</v>
      </c>
      <c r="B450" t="s">
        <v>117</v>
      </c>
      <c r="C450" t="s">
        <v>72</v>
      </c>
      <c r="D450" t="s">
        <v>58</v>
      </c>
      <c r="E450" t="s">
        <v>320</v>
      </c>
      <c r="F450" t="s">
        <v>321</v>
      </c>
      <c r="G450" t="s">
        <v>39</v>
      </c>
      <c r="H450" t="s">
        <v>34</v>
      </c>
      <c r="I450" t="s">
        <v>40</v>
      </c>
      <c r="J450" t="s">
        <v>28</v>
      </c>
      <c r="K450" t="s">
        <v>215</v>
      </c>
      <c r="L450" t="s">
        <v>136</v>
      </c>
      <c r="M450" t="s">
        <v>3077</v>
      </c>
      <c r="N450" t="s">
        <v>3078</v>
      </c>
      <c r="O450" t="s">
        <v>30</v>
      </c>
      <c r="P450" t="s">
        <v>36</v>
      </c>
      <c r="Q450" t="s">
        <v>94</v>
      </c>
      <c r="R450" t="s">
        <v>3079</v>
      </c>
      <c r="S450" t="s">
        <v>2148</v>
      </c>
      <c r="T450" t="s">
        <v>136</v>
      </c>
      <c r="U450" t="s">
        <v>157</v>
      </c>
      <c r="V450" s="40">
        <v>0</v>
      </c>
      <c r="W450" s="40">
        <v>0</v>
      </c>
      <c r="X450" s="40">
        <v>0</v>
      </c>
      <c r="Y450" s="2" t="str">
        <f t="shared" si="114"/>
        <v/>
      </c>
      <c r="Z450" s="47" t="str">
        <f t="shared" si="115"/>
        <v>Cumplido</v>
      </c>
      <c r="AA450" s="8"/>
      <c r="AB450" s="8"/>
      <c r="AC450" s="8"/>
      <c r="AD450" s="8"/>
      <c r="AE450" s="8"/>
      <c r="AF450" s="42">
        <v>45238</v>
      </c>
      <c r="AG450" s="13" t="str">
        <f t="shared" si="116"/>
        <v>CUMPLE</v>
      </c>
      <c r="AH450" s="13" t="str">
        <f t="shared" si="117"/>
        <v>NO CUMPLE</v>
      </c>
      <c r="AI450" s="13" t="str">
        <f t="shared" si="118"/>
        <v>NO CUMPLE</v>
      </c>
      <c r="AJ450" s="13" t="str">
        <f t="shared" si="119"/>
        <v>NO CUMPLE</v>
      </c>
      <c r="AK450" s="13" t="str">
        <f t="shared" si="120"/>
        <v>NO CUMPLE</v>
      </c>
      <c r="AL450" s="13" t="str">
        <f t="shared" si="121"/>
        <v>CUMPLE</v>
      </c>
      <c r="AM450" s="13" t="str">
        <f t="shared" si="122"/>
        <v>NO CUMPLE</v>
      </c>
      <c r="AN450" s="13" t="str">
        <f t="shared" si="123"/>
        <v>NO CUMPLE</v>
      </c>
      <c r="AO450" s="13" t="str">
        <f t="shared" si="124"/>
        <v>NO CUMPLE</v>
      </c>
      <c r="AP450" s="13" t="str">
        <f t="shared" si="125"/>
        <v>NO CUMPLE</v>
      </c>
    </row>
    <row r="451" spans="1:42" ht="15" hidden="1" x14ac:dyDescent="0.25">
      <c r="A451" t="s">
        <v>3080</v>
      </c>
      <c r="B451" t="s">
        <v>24</v>
      </c>
      <c r="C451" t="s">
        <v>128</v>
      </c>
      <c r="D451" t="s">
        <v>33</v>
      </c>
      <c r="E451" t="s">
        <v>68</v>
      </c>
      <c r="F451" t="s">
        <v>423</v>
      </c>
      <c r="G451" t="s">
        <v>25</v>
      </c>
      <c r="H451" t="s">
        <v>26</v>
      </c>
      <c r="I451" t="s">
        <v>35</v>
      </c>
      <c r="J451" t="s">
        <v>28</v>
      </c>
      <c r="K451" t="s">
        <v>3081</v>
      </c>
      <c r="L451" t="s">
        <v>3082</v>
      </c>
      <c r="M451" t="s">
        <v>3083</v>
      </c>
      <c r="N451" t="s">
        <v>3084</v>
      </c>
      <c r="O451" t="s">
        <v>30</v>
      </c>
      <c r="P451" t="s">
        <v>44</v>
      </c>
      <c r="Q451" t="s">
        <v>45</v>
      </c>
      <c r="R451" t="s">
        <v>3085</v>
      </c>
      <c r="S451" t="s">
        <v>2148</v>
      </c>
      <c r="T451" t="s">
        <v>3086</v>
      </c>
      <c r="U451" t="s">
        <v>3087</v>
      </c>
      <c r="V451" s="40">
        <v>0</v>
      </c>
      <c r="W451" s="40">
        <v>3.2141203703703707E-2</v>
      </c>
      <c r="X451" s="40">
        <v>3.2141203703703707E-2</v>
      </c>
      <c r="Y451" s="2" t="str">
        <f>IF(J451="Incidente de Cliente",IF($X451&lt;=$AT$2,"Cumplido","Incumplido"),"")</f>
        <v/>
      </c>
      <c r="Z451" s="47" t="str">
        <f t="shared" ref="Z451" si="131">IF(J451="Requerimiento de Cliente",IF($X451&lt;=$AT$3,"Cumplido","Incumplido"),"")</f>
        <v>Cumplido</v>
      </c>
      <c r="AA451" s="8"/>
      <c r="AB451" s="8"/>
      <c r="AC451" s="8"/>
      <c r="AD451" s="8"/>
      <c r="AE451" s="8"/>
      <c r="AF451" s="42">
        <v>45237</v>
      </c>
      <c r="AG451" s="13" t="str">
        <f t="shared" ref="AG451:AG514" si="132">IF(X451&lt;$AR$11,"CUMPLE","NO CUMPLE")</f>
        <v>CUMPLE</v>
      </c>
      <c r="AH451" s="13" t="str">
        <f t="shared" ref="AH451:AH514" si="133">IF(X451&gt;$AR$12,IF(X451&lt;=$AS$12,"CUMPLE","NO CUMPLE"),"NO CUMPLE")</f>
        <v>NO CUMPLE</v>
      </c>
      <c r="AI451" s="13" t="str">
        <f t="shared" ref="AI451:AI514" si="134">IF(X451&gt;$AR$13,IF(X451&lt;=$AS$13,"CUMPLE","NO CUMPLE"),"NO CUMPLE")</f>
        <v>NO CUMPLE</v>
      </c>
      <c r="AJ451" s="13" t="str">
        <f t="shared" ref="AJ451:AJ514" si="135">IF(X451&gt;$AR$14,IF(X451&lt;=$AS$14,"CUMPLE","NO CUMPLE"),"NO CUMPLE")</f>
        <v>NO CUMPLE</v>
      </c>
      <c r="AK451" s="13" t="str">
        <f t="shared" ref="AK451:AK514" si="136">IF(X451&gt;$AR$15,"CUMPLE","NO CUMPLE")</f>
        <v>NO CUMPLE</v>
      </c>
      <c r="AL451" s="13" t="str">
        <f t="shared" ref="AL451:AL514" si="137">IF(W451&lt;$AR$11,"CUMPLE","NO CUMPLE")</f>
        <v>CUMPLE</v>
      </c>
      <c r="AM451" s="13" t="str">
        <f t="shared" ref="AM451:AM514" si="138">IF(W451&gt;$AR$12,IF(W451&lt;=$AS$12,"CUMPLE","NO CUMPLE"),"NO CUMPLE")</f>
        <v>NO CUMPLE</v>
      </c>
      <c r="AN451" s="13" t="str">
        <f t="shared" ref="AN451:AN514" si="139">IF(W451&gt;$AR$13,IF(W451&lt;=$AS$13,"CUMPLE","NO CUMPLE"),"NO CUMPLE")</f>
        <v>NO CUMPLE</v>
      </c>
      <c r="AO451" s="13" t="str">
        <f t="shared" ref="AO451:AO514" si="140">IF(W451&gt;$AR$14,IF(W451&lt;=$AS$14,"CUMPLE","NO CUMPLE"),"NO CUMPLE")</f>
        <v>NO CUMPLE</v>
      </c>
      <c r="AP451" s="13" t="str">
        <f t="shared" ref="AP451:AP514" si="141">IF(W451&gt;$AR$15,"CUMPLE","NO CUMPLE")</f>
        <v>NO CUMPLE</v>
      </c>
    </row>
    <row r="452" spans="1:42" ht="15" hidden="1" x14ac:dyDescent="0.25">
      <c r="A452" t="s">
        <v>3088</v>
      </c>
      <c r="B452" t="s">
        <v>24</v>
      </c>
      <c r="C452" t="s">
        <v>145</v>
      </c>
      <c r="D452" t="s">
        <v>33</v>
      </c>
      <c r="E452" t="s">
        <v>89</v>
      </c>
      <c r="F452" t="s">
        <v>423</v>
      </c>
      <c r="G452" t="s">
        <v>25</v>
      </c>
      <c r="H452" t="s">
        <v>26</v>
      </c>
      <c r="I452" t="s">
        <v>35</v>
      </c>
      <c r="J452" t="s">
        <v>56</v>
      </c>
      <c r="K452" t="s">
        <v>1186</v>
      </c>
      <c r="L452" t="s">
        <v>3089</v>
      </c>
      <c r="M452" t="s">
        <v>3090</v>
      </c>
      <c r="N452" t="s">
        <v>3091</v>
      </c>
      <c r="O452" t="s">
        <v>88</v>
      </c>
      <c r="P452" t="s">
        <v>44</v>
      </c>
      <c r="Q452" t="s">
        <v>45</v>
      </c>
      <c r="R452" t="s">
        <v>3092</v>
      </c>
      <c r="S452" t="s">
        <v>3092</v>
      </c>
      <c r="T452" t="s">
        <v>3093</v>
      </c>
      <c r="U452" t="s">
        <v>3094</v>
      </c>
      <c r="V452" s="40">
        <v>7.9861111111111105E-4</v>
      </c>
      <c r="W452" s="40">
        <v>3.7395833333333336E-2</v>
      </c>
      <c r="X452" s="40">
        <v>3.6597222222222225E-2</v>
      </c>
      <c r="Y452" s="2" t="str">
        <f t="shared" ref="Y452:Y514" si="142">IF(J452="Incidente de Cliente",IF($X452&lt;=$AT$2,"Cumplido","Incumplido"),"")</f>
        <v>Cumplido</v>
      </c>
      <c r="Z452" s="47" t="str">
        <f t="shared" ref="Z452:Z514" si="143">IF(J452="Requerimiento de Cliente",IF($X452&lt;=$AT$3,"Cumplido","Incumplido"),"")</f>
        <v/>
      </c>
      <c r="AA452" s="8"/>
      <c r="AB452" s="8" t="str">
        <f>IF($H452="1-Crítica",IF($X452&lt;=$AT$5,"Cumplido", "Incumplido"),"")</f>
        <v/>
      </c>
      <c r="AC452" s="8" t="str">
        <f>IF($H452="2-Alta",IF($X452&lt;=$AT$6, "Cumplido", "Incumplido"),"")</f>
        <v/>
      </c>
      <c r="AD452" s="8" t="str">
        <f>IF($H452="3-Medio",IF($X452&lt;=$AT$7, "Cumplido", "Incumplido"),"")</f>
        <v>Cumplido</v>
      </c>
      <c r="AE452" s="8" t="str">
        <f>IF($H452="4-Baja",IF($X452&lt;=$AT$8, "Cumplido", "Incumplido"),"")</f>
        <v/>
      </c>
      <c r="AF452" s="42">
        <v>45238</v>
      </c>
      <c r="AG452" s="13" t="str">
        <f t="shared" si="132"/>
        <v>CUMPLE</v>
      </c>
      <c r="AH452" s="13" t="str">
        <f t="shared" si="133"/>
        <v>NO CUMPLE</v>
      </c>
      <c r="AI452" s="13" t="str">
        <f t="shared" si="134"/>
        <v>NO CUMPLE</v>
      </c>
      <c r="AJ452" s="13" t="str">
        <f t="shared" si="135"/>
        <v>NO CUMPLE</v>
      </c>
      <c r="AK452" s="13" t="str">
        <f t="shared" si="136"/>
        <v>NO CUMPLE</v>
      </c>
      <c r="AL452" s="13" t="str">
        <f t="shared" si="137"/>
        <v>CUMPLE</v>
      </c>
      <c r="AM452" s="13" t="str">
        <f t="shared" si="138"/>
        <v>NO CUMPLE</v>
      </c>
      <c r="AN452" s="13" t="str">
        <f t="shared" si="139"/>
        <v>NO CUMPLE</v>
      </c>
      <c r="AO452" s="13" t="str">
        <f t="shared" si="140"/>
        <v>NO CUMPLE</v>
      </c>
      <c r="AP452" s="13" t="str">
        <f t="shared" si="141"/>
        <v>NO CUMPLE</v>
      </c>
    </row>
    <row r="453" spans="1:42" ht="15" hidden="1" x14ac:dyDescent="0.25">
      <c r="A453" t="s">
        <v>3095</v>
      </c>
      <c r="B453" t="s">
        <v>117</v>
      </c>
      <c r="C453" t="s">
        <v>60</v>
      </c>
      <c r="D453" t="s">
        <v>58</v>
      </c>
      <c r="E453" t="s">
        <v>504</v>
      </c>
      <c r="F453" t="s">
        <v>505</v>
      </c>
      <c r="G453" t="s">
        <v>59</v>
      </c>
      <c r="H453" t="s">
        <v>26</v>
      </c>
      <c r="I453" t="s">
        <v>35</v>
      </c>
      <c r="J453" t="s">
        <v>28</v>
      </c>
      <c r="K453" t="s">
        <v>215</v>
      </c>
      <c r="L453" t="s">
        <v>506</v>
      </c>
      <c r="M453" t="s">
        <v>3096</v>
      </c>
      <c r="N453" t="s">
        <v>3097</v>
      </c>
      <c r="O453" t="s">
        <v>30</v>
      </c>
      <c r="P453" t="s">
        <v>44</v>
      </c>
      <c r="Q453" t="s">
        <v>45</v>
      </c>
      <c r="R453" t="s">
        <v>3098</v>
      </c>
      <c r="S453" t="s">
        <v>2148</v>
      </c>
      <c r="T453" t="s">
        <v>506</v>
      </c>
      <c r="U453" t="s">
        <v>507</v>
      </c>
      <c r="V453" s="40">
        <v>3.6388888888888887E-2</v>
      </c>
      <c r="W453" s="40">
        <v>3.75462962962963E-2</v>
      </c>
      <c r="X453" s="40">
        <v>1.1574074074074073E-3</v>
      </c>
      <c r="Y453" s="2" t="str">
        <f t="shared" si="142"/>
        <v/>
      </c>
      <c r="Z453" s="47" t="str">
        <f t="shared" si="143"/>
        <v>Cumplido</v>
      </c>
      <c r="AA453" s="8"/>
      <c r="AB453" s="8"/>
      <c r="AC453" s="8"/>
      <c r="AD453" s="8"/>
      <c r="AE453" s="8"/>
      <c r="AF453" s="42">
        <v>45237</v>
      </c>
      <c r="AG453" s="13" t="str">
        <f t="shared" si="132"/>
        <v>CUMPLE</v>
      </c>
      <c r="AH453" s="13" t="str">
        <f t="shared" si="133"/>
        <v>NO CUMPLE</v>
      </c>
      <c r="AI453" s="13" t="str">
        <f t="shared" si="134"/>
        <v>NO CUMPLE</v>
      </c>
      <c r="AJ453" s="13" t="str">
        <f t="shared" si="135"/>
        <v>NO CUMPLE</v>
      </c>
      <c r="AK453" s="13" t="str">
        <f t="shared" si="136"/>
        <v>NO CUMPLE</v>
      </c>
      <c r="AL453" s="13" t="str">
        <f t="shared" si="137"/>
        <v>CUMPLE</v>
      </c>
      <c r="AM453" s="13" t="str">
        <f t="shared" si="138"/>
        <v>NO CUMPLE</v>
      </c>
      <c r="AN453" s="13" t="str">
        <f t="shared" si="139"/>
        <v>NO CUMPLE</v>
      </c>
      <c r="AO453" s="13" t="str">
        <f t="shared" si="140"/>
        <v>NO CUMPLE</v>
      </c>
      <c r="AP453" s="13" t="str">
        <f t="shared" si="141"/>
        <v>NO CUMPLE</v>
      </c>
    </row>
    <row r="454" spans="1:42" ht="15" hidden="1" x14ac:dyDescent="0.25">
      <c r="A454" t="s">
        <v>3099</v>
      </c>
      <c r="B454" t="s">
        <v>117</v>
      </c>
      <c r="C454" t="s">
        <v>60</v>
      </c>
      <c r="D454" t="s">
        <v>58</v>
      </c>
      <c r="E454" t="s">
        <v>504</v>
      </c>
      <c r="F454" t="s">
        <v>505</v>
      </c>
      <c r="G454" t="s">
        <v>59</v>
      </c>
      <c r="H454" t="s">
        <v>78</v>
      </c>
      <c r="I454" t="s">
        <v>27</v>
      </c>
      <c r="J454" t="s">
        <v>28</v>
      </c>
      <c r="K454" t="s">
        <v>215</v>
      </c>
      <c r="L454" t="s">
        <v>3100</v>
      </c>
      <c r="M454" t="s">
        <v>3101</v>
      </c>
      <c r="N454" t="s">
        <v>3102</v>
      </c>
      <c r="O454" t="s">
        <v>30</v>
      </c>
      <c r="P454" t="s">
        <v>44</v>
      </c>
      <c r="Q454" t="s">
        <v>45</v>
      </c>
      <c r="R454" t="s">
        <v>3103</v>
      </c>
      <c r="S454" t="s">
        <v>2148</v>
      </c>
      <c r="T454" t="s">
        <v>3100</v>
      </c>
      <c r="U454" t="s">
        <v>530</v>
      </c>
      <c r="V454" s="40">
        <v>1.6724537037037034E-2</v>
      </c>
      <c r="W454" s="40">
        <v>2.1354166666666664E-2</v>
      </c>
      <c r="X454" s="40">
        <v>4.6296296296296302E-3</v>
      </c>
      <c r="Y454" s="2" t="str">
        <f t="shared" si="142"/>
        <v/>
      </c>
      <c r="Z454" s="47" t="str">
        <f t="shared" si="143"/>
        <v>Cumplido</v>
      </c>
      <c r="AA454" s="8"/>
      <c r="AB454" s="8"/>
      <c r="AC454" s="8"/>
      <c r="AD454" s="8"/>
      <c r="AE454" s="8"/>
      <c r="AF454" s="42">
        <v>45238</v>
      </c>
      <c r="AG454" s="13" t="str">
        <f t="shared" si="132"/>
        <v>CUMPLE</v>
      </c>
      <c r="AH454" s="13" t="str">
        <f t="shared" si="133"/>
        <v>NO CUMPLE</v>
      </c>
      <c r="AI454" s="13" t="str">
        <f t="shared" si="134"/>
        <v>NO CUMPLE</v>
      </c>
      <c r="AJ454" s="13" t="str">
        <f t="shared" si="135"/>
        <v>NO CUMPLE</v>
      </c>
      <c r="AK454" s="13" t="str">
        <f t="shared" si="136"/>
        <v>NO CUMPLE</v>
      </c>
      <c r="AL454" s="13" t="str">
        <f t="shared" si="137"/>
        <v>CUMPLE</v>
      </c>
      <c r="AM454" s="13" t="str">
        <f t="shared" si="138"/>
        <v>NO CUMPLE</v>
      </c>
      <c r="AN454" s="13" t="str">
        <f t="shared" si="139"/>
        <v>NO CUMPLE</v>
      </c>
      <c r="AO454" s="13" t="str">
        <f t="shared" si="140"/>
        <v>NO CUMPLE</v>
      </c>
      <c r="AP454" s="13" t="str">
        <f t="shared" si="141"/>
        <v>NO CUMPLE</v>
      </c>
    </row>
    <row r="455" spans="1:42" ht="15" hidden="1" x14ac:dyDescent="0.25">
      <c r="A455" t="s">
        <v>3104</v>
      </c>
      <c r="B455" t="s">
        <v>24</v>
      </c>
      <c r="C455" t="s">
        <v>123</v>
      </c>
      <c r="D455" t="s">
        <v>33</v>
      </c>
      <c r="E455" t="s">
        <v>137</v>
      </c>
      <c r="F455" t="s">
        <v>357</v>
      </c>
      <c r="G455" t="s">
        <v>25</v>
      </c>
      <c r="H455" t="s">
        <v>26</v>
      </c>
      <c r="I455" t="s">
        <v>35</v>
      </c>
      <c r="J455" t="s">
        <v>56</v>
      </c>
      <c r="K455" t="s">
        <v>3105</v>
      </c>
      <c r="L455" t="s">
        <v>3106</v>
      </c>
      <c r="M455" t="s">
        <v>3107</v>
      </c>
      <c r="N455" t="s">
        <v>3108</v>
      </c>
      <c r="O455" t="s">
        <v>30</v>
      </c>
      <c r="P455" t="s">
        <v>44</v>
      </c>
      <c r="Q455" t="s">
        <v>45</v>
      </c>
      <c r="R455" t="s">
        <v>3109</v>
      </c>
      <c r="S455" t="s">
        <v>2148</v>
      </c>
      <c r="T455" t="s">
        <v>3110</v>
      </c>
      <c r="U455" t="s">
        <v>3111</v>
      </c>
      <c r="V455" s="40">
        <v>0</v>
      </c>
      <c r="W455" s="40">
        <v>9.0173611111111107E-2</v>
      </c>
      <c r="X455" s="40">
        <v>9.0173611111111107E-2</v>
      </c>
      <c r="Y455" s="2" t="str">
        <f t="shared" si="142"/>
        <v>Cumplido</v>
      </c>
      <c r="Z455" s="47" t="str">
        <f t="shared" si="143"/>
        <v/>
      </c>
      <c r="AA455" s="8"/>
      <c r="AB455" s="8" t="str">
        <f>IF($H455="1-Crítica",IF($X455&lt;=$AT$5,"Cumplido", "Incumplido"),"")</f>
        <v/>
      </c>
      <c r="AC455" s="8" t="str">
        <f>IF($H455="2-Alta",IF($X455&lt;=$AT$6, "Cumplido", "Incumplido"),"")</f>
        <v/>
      </c>
      <c r="AD455" s="8" t="str">
        <f>IF($H455="3-Medio",IF($X455&lt;=$AT$7, "Cumplido", "Incumplido"),"")</f>
        <v>Cumplido</v>
      </c>
      <c r="AE455" s="8" t="str">
        <f>IF($H455="4-Baja",IF($X455&lt;=$AT$8, "Cumplido", "Incumplido"),"")</f>
        <v/>
      </c>
      <c r="AF455" s="42">
        <v>45237</v>
      </c>
      <c r="AG455" s="13" t="str">
        <f t="shared" si="132"/>
        <v>NO CUMPLE</v>
      </c>
      <c r="AH455" s="13" t="str">
        <f t="shared" si="133"/>
        <v>CUMPLE</v>
      </c>
      <c r="AI455" s="13" t="str">
        <f t="shared" si="134"/>
        <v>NO CUMPLE</v>
      </c>
      <c r="AJ455" s="13" t="str">
        <f t="shared" si="135"/>
        <v>NO CUMPLE</v>
      </c>
      <c r="AK455" s="13" t="str">
        <f t="shared" si="136"/>
        <v>NO CUMPLE</v>
      </c>
      <c r="AL455" s="13" t="str">
        <f t="shared" si="137"/>
        <v>NO CUMPLE</v>
      </c>
      <c r="AM455" s="13" t="str">
        <f t="shared" si="138"/>
        <v>CUMPLE</v>
      </c>
      <c r="AN455" s="13" t="str">
        <f t="shared" si="139"/>
        <v>NO CUMPLE</v>
      </c>
      <c r="AO455" s="13" t="str">
        <f t="shared" si="140"/>
        <v>NO CUMPLE</v>
      </c>
      <c r="AP455" s="13" t="str">
        <f t="shared" si="141"/>
        <v>NO CUMPLE</v>
      </c>
    </row>
    <row r="456" spans="1:42" ht="15" hidden="1" x14ac:dyDescent="0.25">
      <c r="A456" t="s">
        <v>3112</v>
      </c>
      <c r="B456" t="s">
        <v>24</v>
      </c>
      <c r="C456" t="s">
        <v>181</v>
      </c>
      <c r="D456" t="s">
        <v>33</v>
      </c>
      <c r="E456" t="s">
        <v>182</v>
      </c>
      <c r="F456" t="s">
        <v>423</v>
      </c>
      <c r="G456" t="s">
        <v>25</v>
      </c>
      <c r="H456" t="s">
        <v>26</v>
      </c>
      <c r="I456" t="s">
        <v>35</v>
      </c>
      <c r="J456" t="s">
        <v>28</v>
      </c>
      <c r="K456" t="s">
        <v>3113</v>
      </c>
      <c r="L456" t="s">
        <v>3114</v>
      </c>
      <c r="M456" t="s">
        <v>3115</v>
      </c>
      <c r="N456" t="s">
        <v>3116</v>
      </c>
      <c r="O456" t="s">
        <v>30</v>
      </c>
      <c r="P456" t="s">
        <v>44</v>
      </c>
      <c r="Q456" t="s">
        <v>45</v>
      </c>
      <c r="R456" t="s">
        <v>3117</v>
      </c>
      <c r="S456" t="s">
        <v>2148</v>
      </c>
      <c r="T456" t="s">
        <v>3118</v>
      </c>
      <c r="U456" t="s">
        <v>3119</v>
      </c>
      <c r="V456" s="40">
        <v>0</v>
      </c>
      <c r="W456" s="40">
        <v>8.6747685185185178E-2</v>
      </c>
      <c r="X456" s="40">
        <v>8.6747685185185178E-2</v>
      </c>
      <c r="Y456" s="2" t="str">
        <f t="shared" si="142"/>
        <v/>
      </c>
      <c r="Z456" s="47" t="str">
        <f t="shared" si="143"/>
        <v>Cumplido</v>
      </c>
      <c r="AA456" s="8"/>
      <c r="AB456" s="8"/>
      <c r="AC456" s="8"/>
      <c r="AD456" s="8"/>
      <c r="AE456" s="8"/>
      <c r="AF456" s="42">
        <v>45237</v>
      </c>
      <c r="AG456" s="13" t="str">
        <f t="shared" si="132"/>
        <v>NO CUMPLE</v>
      </c>
      <c r="AH456" s="13" t="str">
        <f t="shared" si="133"/>
        <v>CUMPLE</v>
      </c>
      <c r="AI456" s="13" t="str">
        <f t="shared" si="134"/>
        <v>NO CUMPLE</v>
      </c>
      <c r="AJ456" s="13" t="str">
        <f t="shared" si="135"/>
        <v>NO CUMPLE</v>
      </c>
      <c r="AK456" s="13" t="str">
        <f t="shared" si="136"/>
        <v>NO CUMPLE</v>
      </c>
      <c r="AL456" s="13" t="str">
        <f t="shared" si="137"/>
        <v>NO CUMPLE</v>
      </c>
      <c r="AM456" s="13" t="str">
        <f t="shared" si="138"/>
        <v>CUMPLE</v>
      </c>
      <c r="AN456" s="13" t="str">
        <f t="shared" si="139"/>
        <v>NO CUMPLE</v>
      </c>
      <c r="AO456" s="13" t="str">
        <f t="shared" si="140"/>
        <v>NO CUMPLE</v>
      </c>
      <c r="AP456" s="13" t="str">
        <f t="shared" si="141"/>
        <v>NO CUMPLE</v>
      </c>
    </row>
    <row r="457" spans="1:42" ht="15" hidden="1" x14ac:dyDescent="0.25">
      <c r="A457" t="s">
        <v>3120</v>
      </c>
      <c r="B457" t="s">
        <v>32</v>
      </c>
      <c r="C457" t="s">
        <v>74</v>
      </c>
      <c r="D457" t="s">
        <v>58</v>
      </c>
      <c r="E457" t="s">
        <v>118</v>
      </c>
      <c r="F457" t="s">
        <v>367</v>
      </c>
      <c r="G457" t="s">
        <v>39</v>
      </c>
      <c r="H457" t="s">
        <v>34</v>
      </c>
      <c r="I457" t="s">
        <v>40</v>
      </c>
      <c r="J457" t="s">
        <v>28</v>
      </c>
      <c r="K457" t="s">
        <v>215</v>
      </c>
      <c r="L457" t="s">
        <v>3121</v>
      </c>
      <c r="M457" t="s">
        <v>3122</v>
      </c>
      <c r="N457" t="s">
        <v>3123</v>
      </c>
      <c r="O457" t="s">
        <v>30</v>
      </c>
      <c r="P457" t="s">
        <v>44</v>
      </c>
      <c r="Q457" t="s">
        <v>45</v>
      </c>
      <c r="R457" t="s">
        <v>3124</v>
      </c>
      <c r="S457" t="s">
        <v>2148</v>
      </c>
      <c r="T457" t="s">
        <v>595</v>
      </c>
      <c r="U457" t="s">
        <v>452</v>
      </c>
      <c r="V457" s="40">
        <v>0.15210648148148148</v>
      </c>
      <c r="W457" s="40">
        <v>0.15372685185185184</v>
      </c>
      <c r="X457" s="40">
        <v>1.6203703703703703E-3</v>
      </c>
      <c r="Y457" s="2" t="str">
        <f>IF(J457="Incidente de Cliente",IF($X457&lt;=$AT$2,"Cumplido","Incumplido"),"")</f>
        <v/>
      </c>
      <c r="Z457" s="47" t="str">
        <f>IF(J457="Requerimiento de Cliente",IF($X457&lt;=$AT$3,"Cumplido","Incumplido"),"")</f>
        <v>Cumplido</v>
      </c>
      <c r="AA457" s="8"/>
      <c r="AB457" s="8"/>
      <c r="AC457" s="8"/>
      <c r="AD457" s="8"/>
      <c r="AE457" s="8"/>
      <c r="AF457" s="42">
        <v>45238</v>
      </c>
      <c r="AG457" s="13" t="str">
        <f t="shared" si="132"/>
        <v>CUMPLE</v>
      </c>
      <c r="AH457" s="13" t="str">
        <f t="shared" si="133"/>
        <v>NO CUMPLE</v>
      </c>
      <c r="AI457" s="13" t="str">
        <f t="shared" si="134"/>
        <v>NO CUMPLE</v>
      </c>
      <c r="AJ457" s="13" t="str">
        <f t="shared" si="135"/>
        <v>NO CUMPLE</v>
      </c>
      <c r="AK457" s="13" t="str">
        <f t="shared" si="136"/>
        <v>NO CUMPLE</v>
      </c>
      <c r="AL457" s="13" t="str">
        <f t="shared" si="137"/>
        <v>NO CUMPLE</v>
      </c>
      <c r="AM457" s="13" t="str">
        <f t="shared" si="138"/>
        <v>CUMPLE</v>
      </c>
      <c r="AN457" s="13" t="str">
        <f t="shared" si="139"/>
        <v>NO CUMPLE</v>
      </c>
      <c r="AO457" s="13" t="str">
        <f t="shared" si="140"/>
        <v>NO CUMPLE</v>
      </c>
      <c r="AP457" s="13" t="str">
        <f t="shared" si="141"/>
        <v>NO CUMPLE</v>
      </c>
    </row>
    <row r="458" spans="1:42" ht="15" hidden="1" x14ac:dyDescent="0.25">
      <c r="A458" t="s">
        <v>3125</v>
      </c>
      <c r="B458" t="s">
        <v>62</v>
      </c>
      <c r="C458" t="s">
        <v>124</v>
      </c>
      <c r="D458" t="s">
        <v>309</v>
      </c>
      <c r="E458" t="s">
        <v>101</v>
      </c>
      <c r="F458" t="s">
        <v>140</v>
      </c>
      <c r="G458" t="s">
        <v>64</v>
      </c>
      <c r="H458" t="s">
        <v>34</v>
      </c>
      <c r="I458" t="s">
        <v>40</v>
      </c>
      <c r="J458" t="s">
        <v>56</v>
      </c>
      <c r="K458" t="s">
        <v>53</v>
      </c>
      <c r="L458" t="s">
        <v>3126</v>
      </c>
      <c r="M458" t="s">
        <v>3127</v>
      </c>
      <c r="N458" t="s">
        <v>3127</v>
      </c>
      <c r="O458" t="s">
        <v>30</v>
      </c>
      <c r="P458" t="s">
        <v>190</v>
      </c>
      <c r="Q458" t="s">
        <v>190</v>
      </c>
      <c r="R458" t="s">
        <v>3128</v>
      </c>
      <c r="S458" t="s">
        <v>2148</v>
      </c>
      <c r="T458" t="s">
        <v>3129</v>
      </c>
      <c r="U458" t="s">
        <v>3130</v>
      </c>
      <c r="V458" s="40">
        <v>7.9618055555555553E-2</v>
      </c>
      <c r="W458" s="40">
        <v>8.0601851851851855E-2</v>
      </c>
      <c r="X458" s="40">
        <v>9.8379629629629642E-4</v>
      </c>
      <c r="Y458" s="2" t="str">
        <f t="shared" si="142"/>
        <v>Cumplido</v>
      </c>
      <c r="Z458" s="47" t="str">
        <f t="shared" si="143"/>
        <v/>
      </c>
      <c r="AA458" s="8"/>
      <c r="AB458" s="8" t="str">
        <f t="shared" ref="AB458:AB460" si="144">IF($H458="1-Crítica",IF($X458&lt;=$AT$5,"Cumplido", "Incumplido"),"")</f>
        <v/>
      </c>
      <c r="AC458" s="8" t="str">
        <f t="shared" ref="AC458:AC460" si="145">IF($H458="2-Alta",IF($X458&lt;=$AT$6, "Cumplido", "Incumplido"),"")</f>
        <v/>
      </c>
      <c r="AD458" s="8" t="str">
        <f t="shared" ref="AD458:AD460" si="146">IF($H458="3-Medio",IF($X458&lt;=$AT$7, "Cumplido", "Incumplido"),"")</f>
        <v/>
      </c>
      <c r="AE458" s="8" t="str">
        <f t="shared" ref="AE458:AE460" si="147">IF($H458="4-Baja",IF($X458&lt;=$AT$8, "Cumplido", "Incumplido"),"")</f>
        <v>Cumplido</v>
      </c>
      <c r="AF458" s="42">
        <v>45237</v>
      </c>
      <c r="AG458" s="13" t="str">
        <f t="shared" si="132"/>
        <v>CUMPLE</v>
      </c>
      <c r="AH458" s="13" t="str">
        <f t="shared" si="133"/>
        <v>NO CUMPLE</v>
      </c>
      <c r="AI458" s="13" t="str">
        <f t="shared" si="134"/>
        <v>NO CUMPLE</v>
      </c>
      <c r="AJ458" s="13" t="str">
        <f t="shared" si="135"/>
        <v>NO CUMPLE</v>
      </c>
      <c r="AK458" s="13" t="str">
        <f t="shared" si="136"/>
        <v>NO CUMPLE</v>
      </c>
      <c r="AL458" s="13" t="str">
        <f t="shared" si="137"/>
        <v>NO CUMPLE</v>
      </c>
      <c r="AM458" s="13" t="str">
        <f t="shared" si="138"/>
        <v>CUMPLE</v>
      </c>
      <c r="AN458" s="13" t="str">
        <f t="shared" si="139"/>
        <v>NO CUMPLE</v>
      </c>
      <c r="AO458" s="13" t="str">
        <f t="shared" si="140"/>
        <v>NO CUMPLE</v>
      </c>
      <c r="AP458" s="13" t="str">
        <f t="shared" si="141"/>
        <v>NO CUMPLE</v>
      </c>
    </row>
    <row r="459" spans="1:42" ht="15" hidden="1" x14ac:dyDescent="0.25">
      <c r="A459" t="s">
        <v>3131</v>
      </c>
      <c r="B459" t="s">
        <v>62</v>
      </c>
      <c r="C459" t="s">
        <v>124</v>
      </c>
      <c r="D459" t="s">
        <v>309</v>
      </c>
      <c r="E459" t="s">
        <v>101</v>
      </c>
      <c r="F459" t="s">
        <v>140</v>
      </c>
      <c r="G459" t="s">
        <v>64</v>
      </c>
      <c r="H459" t="s">
        <v>34</v>
      </c>
      <c r="I459" t="s">
        <v>40</v>
      </c>
      <c r="J459" t="s">
        <v>56</v>
      </c>
      <c r="K459" t="s">
        <v>53</v>
      </c>
      <c r="L459" t="s">
        <v>3132</v>
      </c>
      <c r="M459" t="s">
        <v>3133</v>
      </c>
      <c r="N459" t="s">
        <v>3133</v>
      </c>
      <c r="O459" t="s">
        <v>30</v>
      </c>
      <c r="P459" t="s">
        <v>190</v>
      </c>
      <c r="Q459" t="s">
        <v>190</v>
      </c>
      <c r="R459" t="s">
        <v>3134</v>
      </c>
      <c r="S459" t="s">
        <v>2148</v>
      </c>
      <c r="T459" t="s">
        <v>3135</v>
      </c>
      <c r="U459" t="s">
        <v>3136</v>
      </c>
      <c r="V459" s="40">
        <v>1.5625E-2</v>
      </c>
      <c r="W459" s="40">
        <v>1.6782407407407409E-2</v>
      </c>
      <c r="X459" s="40">
        <v>1.1574074074074073E-3</v>
      </c>
      <c r="Y459" s="2" t="str">
        <f t="shared" si="142"/>
        <v>Cumplido</v>
      </c>
      <c r="Z459" s="47" t="str">
        <f t="shared" si="143"/>
        <v/>
      </c>
      <c r="AA459" s="8"/>
      <c r="AB459" s="8" t="str">
        <f t="shared" si="144"/>
        <v/>
      </c>
      <c r="AC459" s="8" t="str">
        <f t="shared" si="145"/>
        <v/>
      </c>
      <c r="AD459" s="8" t="str">
        <f t="shared" si="146"/>
        <v/>
      </c>
      <c r="AE459" s="8" t="str">
        <f t="shared" si="147"/>
        <v>Cumplido</v>
      </c>
      <c r="AF459" s="42">
        <v>45237</v>
      </c>
      <c r="AG459" s="13" t="str">
        <f t="shared" si="132"/>
        <v>CUMPLE</v>
      </c>
      <c r="AH459" s="13" t="str">
        <f t="shared" si="133"/>
        <v>NO CUMPLE</v>
      </c>
      <c r="AI459" s="13" t="str">
        <f t="shared" si="134"/>
        <v>NO CUMPLE</v>
      </c>
      <c r="AJ459" s="13" t="str">
        <f t="shared" si="135"/>
        <v>NO CUMPLE</v>
      </c>
      <c r="AK459" s="13" t="str">
        <f t="shared" si="136"/>
        <v>NO CUMPLE</v>
      </c>
      <c r="AL459" s="13" t="str">
        <f t="shared" si="137"/>
        <v>CUMPLE</v>
      </c>
      <c r="AM459" s="13" t="str">
        <f t="shared" si="138"/>
        <v>NO CUMPLE</v>
      </c>
      <c r="AN459" s="13" t="str">
        <f t="shared" si="139"/>
        <v>NO CUMPLE</v>
      </c>
      <c r="AO459" s="13" t="str">
        <f t="shared" si="140"/>
        <v>NO CUMPLE</v>
      </c>
      <c r="AP459" s="13" t="str">
        <f t="shared" si="141"/>
        <v>NO CUMPLE</v>
      </c>
    </row>
    <row r="460" spans="1:42" ht="15" x14ac:dyDescent="0.25">
      <c r="A460" t="s">
        <v>3137</v>
      </c>
      <c r="B460" t="s">
        <v>62</v>
      </c>
      <c r="C460" t="s">
        <v>124</v>
      </c>
      <c r="D460" t="s">
        <v>309</v>
      </c>
      <c r="E460" t="s">
        <v>47</v>
      </c>
      <c r="F460" t="s">
        <v>140</v>
      </c>
      <c r="G460" t="s">
        <v>64</v>
      </c>
      <c r="H460" t="s">
        <v>34</v>
      </c>
      <c r="I460" t="s">
        <v>40</v>
      </c>
      <c r="J460" t="s">
        <v>56</v>
      </c>
      <c r="K460" t="s">
        <v>65</v>
      </c>
      <c r="L460" t="s">
        <v>958</v>
      </c>
      <c r="M460" t="s">
        <v>3138</v>
      </c>
      <c r="N460" t="s">
        <v>3138</v>
      </c>
      <c r="O460" t="s">
        <v>30</v>
      </c>
      <c r="P460" t="s">
        <v>190</v>
      </c>
      <c r="Q460" t="s">
        <v>190</v>
      </c>
      <c r="R460" t="s">
        <v>3139</v>
      </c>
      <c r="S460" t="s">
        <v>2148</v>
      </c>
      <c r="T460" t="s">
        <v>961</v>
      </c>
      <c r="U460"/>
      <c r="V460" s="40">
        <v>5.3182870370370366E-2</v>
      </c>
      <c r="W460" s="40">
        <v>0.24006944444444445</v>
      </c>
      <c r="X460" s="40">
        <v>0.16666666666666666</v>
      </c>
      <c r="Y460" s="2" t="str">
        <f t="shared" si="142"/>
        <v>Cumplido</v>
      </c>
      <c r="Z460" s="47" t="str">
        <f t="shared" si="143"/>
        <v/>
      </c>
      <c r="AA460" s="8" t="s">
        <v>9570</v>
      </c>
      <c r="AB460" s="8" t="str">
        <f t="shared" si="144"/>
        <v/>
      </c>
      <c r="AC460" s="8" t="str">
        <f t="shared" si="145"/>
        <v/>
      </c>
      <c r="AD460" s="8" t="str">
        <f t="shared" si="146"/>
        <v/>
      </c>
      <c r="AE460" s="8" t="str">
        <f t="shared" si="147"/>
        <v>Cumplido</v>
      </c>
      <c r="AF460" s="42">
        <v>45237</v>
      </c>
      <c r="AG460" s="13" t="str">
        <f t="shared" si="132"/>
        <v>NO CUMPLE</v>
      </c>
      <c r="AH460" s="13" t="str">
        <f t="shared" si="133"/>
        <v>CUMPLE</v>
      </c>
      <c r="AI460" s="13" t="str">
        <f t="shared" si="134"/>
        <v>NO CUMPLE</v>
      </c>
      <c r="AJ460" s="13" t="str">
        <f t="shared" si="135"/>
        <v>NO CUMPLE</v>
      </c>
      <c r="AK460" s="13" t="str">
        <f t="shared" si="136"/>
        <v>NO CUMPLE</v>
      </c>
      <c r="AL460" s="13" t="str">
        <f t="shared" si="137"/>
        <v>NO CUMPLE</v>
      </c>
      <c r="AM460" s="13" t="str">
        <f t="shared" si="138"/>
        <v>NO CUMPLE</v>
      </c>
      <c r="AN460" s="13" t="str">
        <f t="shared" si="139"/>
        <v>CUMPLE</v>
      </c>
      <c r="AO460" s="13" t="str">
        <f t="shared" si="140"/>
        <v>NO CUMPLE</v>
      </c>
      <c r="AP460" s="13" t="str">
        <f t="shared" si="141"/>
        <v>NO CUMPLE</v>
      </c>
    </row>
    <row r="461" spans="1:42" ht="15" hidden="1" x14ac:dyDescent="0.25">
      <c r="A461" t="s">
        <v>3140</v>
      </c>
      <c r="B461" t="s">
        <v>38</v>
      </c>
      <c r="C461" t="s">
        <v>128</v>
      </c>
      <c r="D461" t="s">
        <v>269</v>
      </c>
      <c r="E461" t="s">
        <v>52</v>
      </c>
      <c r="F461" t="s">
        <v>344</v>
      </c>
      <c r="G461" t="s">
        <v>25</v>
      </c>
      <c r="H461" t="s">
        <v>34</v>
      </c>
      <c r="I461" t="s">
        <v>40</v>
      </c>
      <c r="J461" t="s">
        <v>28</v>
      </c>
      <c r="K461" t="s">
        <v>53</v>
      </c>
      <c r="L461" t="s">
        <v>3141</v>
      </c>
      <c r="M461" t="s">
        <v>3142</v>
      </c>
      <c r="N461" t="s">
        <v>3143</v>
      </c>
      <c r="O461" t="s">
        <v>30</v>
      </c>
      <c r="P461" t="s">
        <v>36</v>
      </c>
      <c r="Q461" t="s">
        <v>54</v>
      </c>
      <c r="R461" t="s">
        <v>3144</v>
      </c>
      <c r="S461" t="s">
        <v>729</v>
      </c>
      <c r="T461" t="s">
        <v>3145</v>
      </c>
      <c r="U461" t="s">
        <v>3146</v>
      </c>
      <c r="V461" s="40">
        <v>5.1456944444444446</v>
      </c>
      <c r="W461" s="40">
        <v>5.176678240740741</v>
      </c>
      <c r="X461" s="40">
        <v>3.0983796296296297E-2</v>
      </c>
      <c r="Y461" s="2" t="str">
        <f t="shared" si="142"/>
        <v/>
      </c>
      <c r="Z461" s="47" t="str">
        <f t="shared" si="143"/>
        <v>Cumplido</v>
      </c>
      <c r="AA461" s="8"/>
      <c r="AB461" s="8"/>
      <c r="AC461" s="8"/>
      <c r="AD461" s="8"/>
      <c r="AE461" s="8"/>
      <c r="AF461" s="42">
        <v>45237</v>
      </c>
      <c r="AG461" s="13" t="str">
        <f t="shared" si="132"/>
        <v>CUMPLE</v>
      </c>
      <c r="AH461" s="13" t="str">
        <f t="shared" si="133"/>
        <v>NO CUMPLE</v>
      </c>
      <c r="AI461" s="13" t="str">
        <f t="shared" si="134"/>
        <v>NO CUMPLE</v>
      </c>
      <c r="AJ461" s="13" t="str">
        <f t="shared" si="135"/>
        <v>NO CUMPLE</v>
      </c>
      <c r="AK461" s="13" t="str">
        <f t="shared" si="136"/>
        <v>NO CUMPLE</v>
      </c>
      <c r="AL461" s="13" t="str">
        <f t="shared" si="137"/>
        <v>NO CUMPLE</v>
      </c>
      <c r="AM461" s="13" t="str">
        <f t="shared" si="138"/>
        <v>NO CUMPLE</v>
      </c>
      <c r="AN461" s="13" t="str">
        <f t="shared" si="139"/>
        <v>NO CUMPLE</v>
      </c>
      <c r="AO461" s="13" t="str">
        <f t="shared" si="140"/>
        <v>NO CUMPLE</v>
      </c>
      <c r="AP461" s="13" t="str">
        <f t="shared" si="141"/>
        <v>CUMPLE</v>
      </c>
    </row>
    <row r="462" spans="1:42" ht="15" hidden="1" x14ac:dyDescent="0.25">
      <c r="A462" t="s">
        <v>3147</v>
      </c>
      <c r="B462" t="s">
        <v>32</v>
      </c>
      <c r="C462" t="s">
        <v>49</v>
      </c>
      <c r="D462" t="s">
        <v>217</v>
      </c>
      <c r="E462" t="s">
        <v>93</v>
      </c>
      <c r="F462" t="s">
        <v>409</v>
      </c>
      <c r="G462" t="s">
        <v>25</v>
      </c>
      <c r="H462" t="s">
        <v>26</v>
      </c>
      <c r="I462" t="s">
        <v>35</v>
      </c>
      <c r="J462" t="s">
        <v>28</v>
      </c>
      <c r="K462" t="s">
        <v>340</v>
      </c>
      <c r="L462" t="s">
        <v>477</v>
      </c>
      <c r="M462" t="s">
        <v>3148</v>
      </c>
      <c r="N462" t="s">
        <v>3149</v>
      </c>
      <c r="O462" t="s">
        <v>30</v>
      </c>
      <c r="P462" t="s">
        <v>31</v>
      </c>
      <c r="Q462" t="s">
        <v>24</v>
      </c>
      <c r="R462" t="s">
        <v>3150</v>
      </c>
      <c r="S462" t="s">
        <v>2148</v>
      </c>
      <c r="T462" t="s">
        <v>2996</v>
      </c>
      <c r="U462" t="s">
        <v>159</v>
      </c>
      <c r="V462" s="40">
        <v>7.0486111111111105E-3</v>
      </c>
      <c r="W462" s="40">
        <v>1.1504629629629629E-2</v>
      </c>
      <c r="X462" s="40">
        <v>4.4560185185185189E-3</v>
      </c>
      <c r="Y462" s="2" t="str">
        <f t="shared" si="142"/>
        <v/>
      </c>
      <c r="Z462" s="47" t="str">
        <f t="shared" si="143"/>
        <v>Cumplido</v>
      </c>
      <c r="AA462" s="8"/>
      <c r="AB462" s="8"/>
      <c r="AC462" s="8"/>
      <c r="AD462" s="8"/>
      <c r="AE462" s="8"/>
      <c r="AF462" s="42">
        <v>45239</v>
      </c>
      <c r="AG462" s="13" t="str">
        <f t="shared" si="132"/>
        <v>CUMPLE</v>
      </c>
      <c r="AH462" s="13" t="str">
        <f t="shared" si="133"/>
        <v>NO CUMPLE</v>
      </c>
      <c r="AI462" s="13" t="str">
        <f t="shared" si="134"/>
        <v>NO CUMPLE</v>
      </c>
      <c r="AJ462" s="13" t="str">
        <f t="shared" si="135"/>
        <v>NO CUMPLE</v>
      </c>
      <c r="AK462" s="13" t="str">
        <f t="shared" si="136"/>
        <v>NO CUMPLE</v>
      </c>
      <c r="AL462" s="13" t="str">
        <f t="shared" si="137"/>
        <v>CUMPLE</v>
      </c>
      <c r="AM462" s="13" t="str">
        <f t="shared" si="138"/>
        <v>NO CUMPLE</v>
      </c>
      <c r="AN462" s="13" t="str">
        <f t="shared" si="139"/>
        <v>NO CUMPLE</v>
      </c>
      <c r="AO462" s="13" t="str">
        <f t="shared" si="140"/>
        <v>NO CUMPLE</v>
      </c>
      <c r="AP462" s="13" t="str">
        <f t="shared" si="141"/>
        <v>NO CUMPLE</v>
      </c>
    </row>
    <row r="463" spans="1:42" ht="15" hidden="1" x14ac:dyDescent="0.25">
      <c r="A463" t="s">
        <v>3151</v>
      </c>
      <c r="B463" t="s">
        <v>79</v>
      </c>
      <c r="C463" t="s">
        <v>72</v>
      </c>
      <c r="D463" t="s">
        <v>58</v>
      </c>
      <c r="E463" t="s">
        <v>93</v>
      </c>
      <c r="F463" t="s">
        <v>322</v>
      </c>
      <c r="G463" t="s">
        <v>39</v>
      </c>
      <c r="H463" t="s">
        <v>34</v>
      </c>
      <c r="I463" t="s">
        <v>40</v>
      </c>
      <c r="J463" t="s">
        <v>28</v>
      </c>
      <c r="K463" t="s">
        <v>215</v>
      </c>
      <c r="L463" t="s">
        <v>164</v>
      </c>
      <c r="M463" t="s">
        <v>3152</v>
      </c>
      <c r="N463" t="s">
        <v>3153</v>
      </c>
      <c r="O463" t="s">
        <v>30</v>
      </c>
      <c r="P463" t="s">
        <v>44</v>
      </c>
      <c r="Q463" t="s">
        <v>45</v>
      </c>
      <c r="R463" t="s">
        <v>3154</v>
      </c>
      <c r="S463" t="s">
        <v>2148</v>
      </c>
      <c r="T463" t="s">
        <v>164</v>
      </c>
      <c r="U463" t="s">
        <v>157</v>
      </c>
      <c r="V463" s="40">
        <v>0</v>
      </c>
      <c r="W463" s="40">
        <v>2.3506944444444445E-2</v>
      </c>
      <c r="X463" s="40">
        <v>2.3506944444444445E-2</v>
      </c>
      <c r="Y463" s="2" t="str">
        <f t="shared" si="142"/>
        <v/>
      </c>
      <c r="Z463" s="47" t="str">
        <f t="shared" si="143"/>
        <v>Cumplido</v>
      </c>
      <c r="AA463" s="47"/>
      <c r="AB463" s="8"/>
      <c r="AC463" s="8"/>
      <c r="AD463" s="8"/>
      <c r="AE463" s="8"/>
      <c r="AF463" s="42">
        <v>45237</v>
      </c>
      <c r="AG463" s="13" t="str">
        <f t="shared" si="132"/>
        <v>CUMPLE</v>
      </c>
      <c r="AH463" s="13" t="str">
        <f t="shared" si="133"/>
        <v>NO CUMPLE</v>
      </c>
      <c r="AI463" s="13" t="str">
        <f t="shared" si="134"/>
        <v>NO CUMPLE</v>
      </c>
      <c r="AJ463" s="13" t="str">
        <f t="shared" si="135"/>
        <v>NO CUMPLE</v>
      </c>
      <c r="AK463" s="13" t="str">
        <f t="shared" si="136"/>
        <v>NO CUMPLE</v>
      </c>
      <c r="AL463" s="13" t="str">
        <f t="shared" si="137"/>
        <v>CUMPLE</v>
      </c>
      <c r="AM463" s="13" t="str">
        <f t="shared" si="138"/>
        <v>NO CUMPLE</v>
      </c>
      <c r="AN463" s="13" t="str">
        <f t="shared" si="139"/>
        <v>NO CUMPLE</v>
      </c>
      <c r="AO463" s="13" t="str">
        <f t="shared" si="140"/>
        <v>NO CUMPLE</v>
      </c>
      <c r="AP463" s="13" t="str">
        <f t="shared" si="141"/>
        <v>NO CUMPLE</v>
      </c>
    </row>
    <row r="464" spans="1:42" ht="15" hidden="1" x14ac:dyDescent="0.25">
      <c r="A464" t="s">
        <v>3155</v>
      </c>
      <c r="B464" t="s">
        <v>79</v>
      </c>
      <c r="C464" t="s">
        <v>72</v>
      </c>
      <c r="D464" t="s">
        <v>58</v>
      </c>
      <c r="E464" t="s">
        <v>93</v>
      </c>
      <c r="F464" t="s">
        <v>322</v>
      </c>
      <c r="G464" t="s">
        <v>39</v>
      </c>
      <c r="H464" t="s">
        <v>34</v>
      </c>
      <c r="I464" t="s">
        <v>40</v>
      </c>
      <c r="J464" t="s">
        <v>28</v>
      </c>
      <c r="K464" t="s">
        <v>215</v>
      </c>
      <c r="L464" t="s">
        <v>392</v>
      </c>
      <c r="M464" t="s">
        <v>3156</v>
      </c>
      <c r="N464" t="s">
        <v>3157</v>
      </c>
      <c r="O464" t="s">
        <v>30</v>
      </c>
      <c r="P464" t="s">
        <v>44</v>
      </c>
      <c r="Q464" t="s">
        <v>45</v>
      </c>
      <c r="R464" t="s">
        <v>3158</v>
      </c>
      <c r="S464" t="s">
        <v>2148</v>
      </c>
      <c r="T464" t="s">
        <v>392</v>
      </c>
      <c r="U464" t="s">
        <v>157</v>
      </c>
      <c r="V464" s="40">
        <v>0</v>
      </c>
      <c r="W464" s="40">
        <v>2.2835648148148147E-2</v>
      </c>
      <c r="X464" s="40">
        <v>2.2835648148148147E-2</v>
      </c>
      <c r="Y464" s="2" t="str">
        <f t="shared" si="142"/>
        <v/>
      </c>
      <c r="Z464" s="47" t="str">
        <f t="shared" si="143"/>
        <v>Cumplido</v>
      </c>
      <c r="AA464" s="8"/>
      <c r="AB464" s="8"/>
      <c r="AC464" s="8"/>
      <c r="AD464" s="8"/>
      <c r="AE464" s="8"/>
      <c r="AF464" s="42">
        <v>45237</v>
      </c>
      <c r="AG464" s="13" t="str">
        <f t="shared" si="132"/>
        <v>CUMPLE</v>
      </c>
      <c r="AH464" s="13" t="str">
        <f t="shared" si="133"/>
        <v>NO CUMPLE</v>
      </c>
      <c r="AI464" s="13" t="str">
        <f t="shared" si="134"/>
        <v>NO CUMPLE</v>
      </c>
      <c r="AJ464" s="13" t="str">
        <f t="shared" si="135"/>
        <v>NO CUMPLE</v>
      </c>
      <c r="AK464" s="13" t="str">
        <f t="shared" si="136"/>
        <v>NO CUMPLE</v>
      </c>
      <c r="AL464" s="13" t="str">
        <f t="shared" si="137"/>
        <v>CUMPLE</v>
      </c>
      <c r="AM464" s="13" t="str">
        <f t="shared" si="138"/>
        <v>NO CUMPLE</v>
      </c>
      <c r="AN464" s="13" t="str">
        <f t="shared" si="139"/>
        <v>NO CUMPLE</v>
      </c>
      <c r="AO464" s="13" t="str">
        <f t="shared" si="140"/>
        <v>NO CUMPLE</v>
      </c>
      <c r="AP464" s="13" t="str">
        <f t="shared" si="141"/>
        <v>NO CUMPLE</v>
      </c>
    </row>
    <row r="465" spans="1:42" ht="15" hidden="1" x14ac:dyDescent="0.25">
      <c r="A465" t="s">
        <v>3159</v>
      </c>
      <c r="B465" t="s">
        <v>38</v>
      </c>
      <c r="C465" t="s">
        <v>128</v>
      </c>
      <c r="D465" t="s">
        <v>269</v>
      </c>
      <c r="E465" t="s">
        <v>52</v>
      </c>
      <c r="F465" t="s">
        <v>344</v>
      </c>
      <c r="G465" t="s">
        <v>25</v>
      </c>
      <c r="H465" t="s">
        <v>34</v>
      </c>
      <c r="I465" t="s">
        <v>40</v>
      </c>
      <c r="J465" t="s">
        <v>56</v>
      </c>
      <c r="K465" t="s">
        <v>53</v>
      </c>
      <c r="L465" t="s">
        <v>3160</v>
      </c>
      <c r="M465" t="s">
        <v>3161</v>
      </c>
      <c r="N465" t="s">
        <v>3162</v>
      </c>
      <c r="O465" t="s">
        <v>30</v>
      </c>
      <c r="P465" t="s">
        <v>36</v>
      </c>
      <c r="Q465" t="s">
        <v>54</v>
      </c>
      <c r="R465" t="s">
        <v>3163</v>
      </c>
      <c r="S465" t="s">
        <v>2148</v>
      </c>
      <c r="T465" t="s">
        <v>3164</v>
      </c>
      <c r="U465" t="s">
        <v>3165</v>
      </c>
      <c r="V465" s="40">
        <v>7.175925925925927E-4</v>
      </c>
      <c r="W465" s="40">
        <v>1.5590277777777778E-2</v>
      </c>
      <c r="X465" s="40">
        <v>1.4872685185185185E-2</v>
      </c>
      <c r="Y465" s="2" t="str">
        <f t="shared" si="142"/>
        <v>Cumplido</v>
      </c>
      <c r="Z465" s="47" t="str">
        <f t="shared" si="143"/>
        <v/>
      </c>
      <c r="AA465" s="8"/>
      <c r="AB465" s="8" t="str">
        <f>IF($H465="1-Crítica",IF($X465&lt;=$AT$5,"Cumplido", "Incumplido"),"")</f>
        <v/>
      </c>
      <c r="AC465" s="8" t="str">
        <f>IF($H465="2-Alta",IF($X465&lt;=$AT$6, "Cumplido", "Incumplido"),"")</f>
        <v/>
      </c>
      <c r="AD465" s="8" t="str">
        <f>IF($H465="3-Medio",IF($X465&lt;=$AT$7, "Cumplido", "Incumplido"),"")</f>
        <v/>
      </c>
      <c r="AE465" s="8" t="str">
        <f>IF($H465="4-Baja",IF($X465&lt;=$AT$8, "Cumplido", "Incumplido"),"")</f>
        <v>Cumplido</v>
      </c>
      <c r="AF465" s="42">
        <v>45240</v>
      </c>
      <c r="AG465" s="13" t="str">
        <f t="shared" si="132"/>
        <v>CUMPLE</v>
      </c>
      <c r="AH465" s="13" t="str">
        <f t="shared" si="133"/>
        <v>NO CUMPLE</v>
      </c>
      <c r="AI465" s="13" t="str">
        <f t="shared" si="134"/>
        <v>NO CUMPLE</v>
      </c>
      <c r="AJ465" s="13" t="str">
        <f t="shared" si="135"/>
        <v>NO CUMPLE</v>
      </c>
      <c r="AK465" s="13" t="str">
        <f t="shared" si="136"/>
        <v>NO CUMPLE</v>
      </c>
      <c r="AL465" s="13" t="str">
        <f t="shared" si="137"/>
        <v>CUMPLE</v>
      </c>
      <c r="AM465" s="13" t="str">
        <f t="shared" si="138"/>
        <v>NO CUMPLE</v>
      </c>
      <c r="AN465" s="13" t="str">
        <f t="shared" si="139"/>
        <v>NO CUMPLE</v>
      </c>
      <c r="AO465" s="13" t="str">
        <f t="shared" si="140"/>
        <v>NO CUMPLE</v>
      </c>
      <c r="AP465" s="13" t="str">
        <f t="shared" si="141"/>
        <v>NO CUMPLE</v>
      </c>
    </row>
    <row r="466" spans="1:42" ht="15" hidden="1" x14ac:dyDescent="0.25">
      <c r="A466" t="s">
        <v>3166</v>
      </c>
      <c r="B466" t="s">
        <v>32</v>
      </c>
      <c r="C466" t="s">
        <v>49</v>
      </c>
      <c r="D466" t="s">
        <v>217</v>
      </c>
      <c r="E466" t="s">
        <v>93</v>
      </c>
      <c r="F466" t="s">
        <v>409</v>
      </c>
      <c r="G466" t="s">
        <v>25</v>
      </c>
      <c r="H466" t="s">
        <v>26</v>
      </c>
      <c r="I466" t="s">
        <v>35</v>
      </c>
      <c r="J466" t="s">
        <v>28</v>
      </c>
      <c r="K466" t="s">
        <v>488</v>
      </c>
      <c r="L466" t="s">
        <v>599</v>
      </c>
      <c r="M466" t="s">
        <v>3167</v>
      </c>
      <c r="N466" t="s">
        <v>3168</v>
      </c>
      <c r="O466" t="s">
        <v>30</v>
      </c>
      <c r="P466" t="s">
        <v>44</v>
      </c>
      <c r="Q466" t="s">
        <v>45</v>
      </c>
      <c r="R466" t="s">
        <v>3169</v>
      </c>
      <c r="S466" t="s">
        <v>2148</v>
      </c>
      <c r="T466" t="s">
        <v>3170</v>
      </c>
      <c r="U466" t="s">
        <v>157</v>
      </c>
      <c r="V466" s="40">
        <v>6.238425925925925E-3</v>
      </c>
      <c r="W466" s="40">
        <v>1.1099537037037038E-2</v>
      </c>
      <c r="X466" s="40">
        <v>4.8611111111111112E-3</v>
      </c>
      <c r="Y466" s="2" t="str">
        <f t="shared" si="142"/>
        <v/>
      </c>
      <c r="Z466" s="47" t="str">
        <f t="shared" si="143"/>
        <v>Cumplido</v>
      </c>
      <c r="AA466" s="8"/>
      <c r="AB466" s="8"/>
      <c r="AC466" s="8"/>
      <c r="AD466" s="8"/>
      <c r="AE466" s="8"/>
      <c r="AF466" s="42">
        <v>45237</v>
      </c>
      <c r="AG466" s="13" t="str">
        <f t="shared" si="132"/>
        <v>CUMPLE</v>
      </c>
      <c r="AH466" s="13" t="str">
        <f t="shared" si="133"/>
        <v>NO CUMPLE</v>
      </c>
      <c r="AI466" s="13" t="str">
        <f t="shared" si="134"/>
        <v>NO CUMPLE</v>
      </c>
      <c r="AJ466" s="13" t="str">
        <f t="shared" si="135"/>
        <v>NO CUMPLE</v>
      </c>
      <c r="AK466" s="13" t="str">
        <f t="shared" si="136"/>
        <v>NO CUMPLE</v>
      </c>
      <c r="AL466" s="13" t="str">
        <f t="shared" si="137"/>
        <v>CUMPLE</v>
      </c>
      <c r="AM466" s="13" t="str">
        <f t="shared" si="138"/>
        <v>NO CUMPLE</v>
      </c>
      <c r="AN466" s="13" t="str">
        <f t="shared" si="139"/>
        <v>NO CUMPLE</v>
      </c>
      <c r="AO466" s="13" t="str">
        <f t="shared" si="140"/>
        <v>NO CUMPLE</v>
      </c>
      <c r="AP466" s="13" t="str">
        <f t="shared" si="141"/>
        <v>NO CUMPLE</v>
      </c>
    </row>
    <row r="467" spans="1:42" ht="15" hidden="1" x14ac:dyDescent="0.25">
      <c r="A467" t="s">
        <v>3171</v>
      </c>
      <c r="B467" t="s">
        <v>32</v>
      </c>
      <c r="C467" t="s">
        <v>60</v>
      </c>
      <c r="D467" t="s">
        <v>58</v>
      </c>
      <c r="E467" t="s">
        <v>252</v>
      </c>
      <c r="F467" t="s">
        <v>323</v>
      </c>
      <c r="G467" t="s">
        <v>39</v>
      </c>
      <c r="H467" t="s">
        <v>34</v>
      </c>
      <c r="I467" t="s">
        <v>40</v>
      </c>
      <c r="J467" t="s">
        <v>28</v>
      </c>
      <c r="K467" t="s">
        <v>48</v>
      </c>
      <c r="L467" t="s">
        <v>3172</v>
      </c>
      <c r="M467" t="s">
        <v>3173</v>
      </c>
      <c r="N467" t="s">
        <v>3174</v>
      </c>
      <c r="O467" t="s">
        <v>30</v>
      </c>
      <c r="P467" t="s">
        <v>44</v>
      </c>
      <c r="Q467" t="s">
        <v>45</v>
      </c>
      <c r="R467" t="s">
        <v>3175</v>
      </c>
      <c r="S467" t="s">
        <v>2148</v>
      </c>
      <c r="T467" t="s">
        <v>3176</v>
      </c>
      <c r="U467" t="s">
        <v>346</v>
      </c>
      <c r="V467" s="40">
        <v>1.0879629629629629E-3</v>
      </c>
      <c r="W467" s="40">
        <v>2.3032407407407407E-3</v>
      </c>
      <c r="X467" s="40">
        <v>1.2152777777777778E-3</v>
      </c>
      <c r="Y467" s="2" t="str">
        <f t="shared" si="142"/>
        <v/>
      </c>
      <c r="Z467" s="47" t="str">
        <f t="shared" si="143"/>
        <v>Cumplido</v>
      </c>
      <c r="AA467" s="8"/>
      <c r="AB467" s="8"/>
      <c r="AC467" s="8"/>
      <c r="AD467" s="8"/>
      <c r="AE467" s="8"/>
      <c r="AF467" s="42">
        <v>45237</v>
      </c>
      <c r="AG467" s="13" t="str">
        <f t="shared" si="132"/>
        <v>CUMPLE</v>
      </c>
      <c r="AH467" s="13" t="str">
        <f t="shared" si="133"/>
        <v>NO CUMPLE</v>
      </c>
      <c r="AI467" s="13" t="str">
        <f t="shared" si="134"/>
        <v>NO CUMPLE</v>
      </c>
      <c r="AJ467" s="13" t="str">
        <f t="shared" si="135"/>
        <v>NO CUMPLE</v>
      </c>
      <c r="AK467" s="13" t="str">
        <f t="shared" si="136"/>
        <v>NO CUMPLE</v>
      </c>
      <c r="AL467" s="13" t="str">
        <f t="shared" si="137"/>
        <v>CUMPLE</v>
      </c>
      <c r="AM467" s="13" t="str">
        <f t="shared" si="138"/>
        <v>NO CUMPLE</v>
      </c>
      <c r="AN467" s="13" t="str">
        <f t="shared" si="139"/>
        <v>NO CUMPLE</v>
      </c>
      <c r="AO467" s="13" t="str">
        <f t="shared" si="140"/>
        <v>NO CUMPLE</v>
      </c>
      <c r="AP467" s="13" t="str">
        <f t="shared" si="141"/>
        <v>NO CUMPLE</v>
      </c>
    </row>
    <row r="468" spans="1:42" ht="15" hidden="1" x14ac:dyDescent="0.25">
      <c r="A468" t="s">
        <v>3177</v>
      </c>
      <c r="B468" t="s">
        <v>62</v>
      </c>
      <c r="C468" t="s">
        <v>124</v>
      </c>
      <c r="D468" t="s">
        <v>309</v>
      </c>
      <c r="E468" t="s">
        <v>101</v>
      </c>
      <c r="F468" t="s">
        <v>140</v>
      </c>
      <c r="G468" t="s">
        <v>64</v>
      </c>
      <c r="H468" t="s">
        <v>34</v>
      </c>
      <c r="I468" t="s">
        <v>40</v>
      </c>
      <c r="J468" t="s">
        <v>56</v>
      </c>
      <c r="K468" t="s">
        <v>414</v>
      </c>
      <c r="L468" t="s">
        <v>3178</v>
      </c>
      <c r="M468" t="s">
        <v>3179</v>
      </c>
      <c r="N468" t="s">
        <v>3179</v>
      </c>
      <c r="O468" t="s">
        <v>30</v>
      </c>
      <c r="P468" t="s">
        <v>190</v>
      </c>
      <c r="Q468" t="s">
        <v>190</v>
      </c>
      <c r="R468" t="s">
        <v>3180</v>
      </c>
      <c r="S468" t="s">
        <v>2148</v>
      </c>
      <c r="T468" t="s">
        <v>3181</v>
      </c>
      <c r="U468" t="s">
        <v>3182</v>
      </c>
      <c r="V468" s="40">
        <v>3.770833333333333E-2</v>
      </c>
      <c r="W468" s="40">
        <v>5.9444444444444446E-2</v>
      </c>
      <c r="X468" s="40">
        <v>2.1736111111111112E-2</v>
      </c>
      <c r="Y468" s="2" t="str">
        <f t="shared" si="142"/>
        <v>Cumplido</v>
      </c>
      <c r="Z468" s="47" t="str">
        <f t="shared" si="143"/>
        <v/>
      </c>
      <c r="AA468" s="8"/>
      <c r="AB468" s="8" t="str">
        <f>IF($H468="1-Crítica",IF($X468&lt;=$AT$5,"Cumplido", "Incumplido"),"")</f>
        <v/>
      </c>
      <c r="AC468" s="8" t="str">
        <f>IF($H468="2-Alta",IF($X468&lt;=$AT$6, "Cumplido", "Incumplido"),"")</f>
        <v/>
      </c>
      <c r="AD468" s="8" t="str">
        <f>IF($H468="3-Medio",IF($X468&lt;=$AT$7, "Cumplido", "Incumplido"),"")</f>
        <v/>
      </c>
      <c r="AE468" s="8" t="str">
        <f>IF($H468="4-Baja",IF($X468&lt;=$AT$8, "Cumplido", "Incumplido"),"")</f>
        <v>Cumplido</v>
      </c>
      <c r="AF468" s="42">
        <v>45238</v>
      </c>
      <c r="AG468" s="13" t="str">
        <f t="shared" si="132"/>
        <v>CUMPLE</v>
      </c>
      <c r="AH468" s="13" t="str">
        <f t="shared" si="133"/>
        <v>NO CUMPLE</v>
      </c>
      <c r="AI468" s="13" t="str">
        <f t="shared" si="134"/>
        <v>NO CUMPLE</v>
      </c>
      <c r="AJ468" s="13" t="str">
        <f t="shared" si="135"/>
        <v>NO CUMPLE</v>
      </c>
      <c r="AK468" s="13" t="str">
        <f t="shared" si="136"/>
        <v>NO CUMPLE</v>
      </c>
      <c r="AL468" s="13" t="str">
        <f t="shared" si="137"/>
        <v>NO CUMPLE</v>
      </c>
      <c r="AM468" s="13" t="str">
        <f t="shared" si="138"/>
        <v>CUMPLE</v>
      </c>
      <c r="AN468" s="13" t="str">
        <f t="shared" si="139"/>
        <v>NO CUMPLE</v>
      </c>
      <c r="AO468" s="13" t="str">
        <f t="shared" si="140"/>
        <v>NO CUMPLE</v>
      </c>
      <c r="AP468" s="13" t="str">
        <f t="shared" si="141"/>
        <v>NO CUMPLE</v>
      </c>
    </row>
    <row r="469" spans="1:42" ht="15" hidden="1" x14ac:dyDescent="0.25">
      <c r="A469" t="s">
        <v>3183</v>
      </c>
      <c r="B469" t="s">
        <v>79</v>
      </c>
      <c r="C469" t="s">
        <v>102</v>
      </c>
      <c r="D469" t="s">
        <v>211</v>
      </c>
      <c r="E469" t="s">
        <v>194</v>
      </c>
      <c r="F469" t="s">
        <v>453</v>
      </c>
      <c r="G469" t="s">
        <v>39</v>
      </c>
      <c r="H469" t="s">
        <v>34</v>
      </c>
      <c r="I469" t="s">
        <v>40</v>
      </c>
      <c r="J469" t="s">
        <v>28</v>
      </c>
      <c r="K469" t="s">
        <v>48</v>
      </c>
      <c r="L469" t="s">
        <v>212</v>
      </c>
      <c r="M469" t="s">
        <v>3184</v>
      </c>
      <c r="N469" t="s">
        <v>3185</v>
      </c>
      <c r="O469" t="s">
        <v>30</v>
      </c>
      <c r="P469" t="s">
        <v>36</v>
      </c>
      <c r="Q469" t="s">
        <v>94</v>
      </c>
      <c r="R469" t="s">
        <v>3186</v>
      </c>
      <c r="S469" t="s">
        <v>2148</v>
      </c>
      <c r="T469"/>
      <c r="U469" t="s">
        <v>210</v>
      </c>
      <c r="V469" s="40">
        <v>0</v>
      </c>
      <c r="W469" s="40">
        <v>0</v>
      </c>
      <c r="X469" s="40">
        <v>0</v>
      </c>
      <c r="Y469" s="2" t="str">
        <f t="shared" si="142"/>
        <v/>
      </c>
      <c r="Z469" s="47" t="str">
        <f t="shared" si="143"/>
        <v>Cumplido</v>
      </c>
      <c r="AA469" s="8"/>
      <c r="AB469" s="8"/>
      <c r="AC469" s="8"/>
      <c r="AD469" s="8"/>
      <c r="AE469" s="8"/>
      <c r="AF469" s="42">
        <v>45237</v>
      </c>
      <c r="AG469" s="13" t="str">
        <f t="shared" si="132"/>
        <v>CUMPLE</v>
      </c>
      <c r="AH469" s="13" t="str">
        <f t="shared" si="133"/>
        <v>NO CUMPLE</v>
      </c>
      <c r="AI469" s="13" t="str">
        <f t="shared" si="134"/>
        <v>NO CUMPLE</v>
      </c>
      <c r="AJ469" s="13" t="str">
        <f t="shared" si="135"/>
        <v>NO CUMPLE</v>
      </c>
      <c r="AK469" s="13" t="str">
        <f t="shared" si="136"/>
        <v>NO CUMPLE</v>
      </c>
      <c r="AL469" s="13" t="str">
        <f t="shared" si="137"/>
        <v>CUMPLE</v>
      </c>
      <c r="AM469" s="13" t="str">
        <f t="shared" si="138"/>
        <v>NO CUMPLE</v>
      </c>
      <c r="AN469" s="13" t="str">
        <f t="shared" si="139"/>
        <v>NO CUMPLE</v>
      </c>
      <c r="AO469" s="13" t="str">
        <f t="shared" si="140"/>
        <v>NO CUMPLE</v>
      </c>
      <c r="AP469" s="13" t="str">
        <f t="shared" si="141"/>
        <v>NO CUMPLE</v>
      </c>
    </row>
    <row r="470" spans="1:42" ht="15" hidden="1" x14ac:dyDescent="0.25">
      <c r="A470" t="s">
        <v>3187</v>
      </c>
      <c r="B470" t="s">
        <v>24</v>
      </c>
      <c r="C470" t="s">
        <v>181</v>
      </c>
      <c r="D470" t="s">
        <v>33</v>
      </c>
      <c r="E470" t="s">
        <v>182</v>
      </c>
      <c r="F470" t="s">
        <v>357</v>
      </c>
      <c r="G470" t="s">
        <v>25</v>
      </c>
      <c r="H470" t="s">
        <v>26</v>
      </c>
      <c r="I470" t="s">
        <v>35</v>
      </c>
      <c r="J470" t="s">
        <v>28</v>
      </c>
      <c r="K470" t="s">
        <v>307</v>
      </c>
      <c r="L470" t="s">
        <v>3188</v>
      </c>
      <c r="M470" t="s">
        <v>3189</v>
      </c>
      <c r="N470" t="s">
        <v>3190</v>
      </c>
      <c r="O470" t="s">
        <v>30</v>
      </c>
      <c r="P470" t="s">
        <v>44</v>
      </c>
      <c r="Q470" t="s">
        <v>45</v>
      </c>
      <c r="R470" t="s">
        <v>3191</v>
      </c>
      <c r="S470" t="s">
        <v>2148</v>
      </c>
      <c r="T470" t="s">
        <v>3192</v>
      </c>
      <c r="U470" t="s">
        <v>3193</v>
      </c>
      <c r="V470" s="40">
        <v>0</v>
      </c>
      <c r="W470" s="40">
        <v>3.9178240740740743E-2</v>
      </c>
      <c r="X470" s="40">
        <v>3.9178240740740743E-2</v>
      </c>
      <c r="Y470" s="2" t="str">
        <f t="shared" si="142"/>
        <v/>
      </c>
      <c r="Z470" s="47" t="str">
        <f t="shared" si="143"/>
        <v>Cumplido</v>
      </c>
      <c r="AA470" s="8"/>
      <c r="AB470" s="8"/>
      <c r="AC470" s="8"/>
      <c r="AD470" s="8"/>
      <c r="AE470" s="8"/>
      <c r="AF470" s="42">
        <v>45238</v>
      </c>
      <c r="AG470" s="13" t="str">
        <f t="shared" si="132"/>
        <v>CUMPLE</v>
      </c>
      <c r="AH470" s="13" t="str">
        <f t="shared" si="133"/>
        <v>NO CUMPLE</v>
      </c>
      <c r="AI470" s="13" t="str">
        <f t="shared" si="134"/>
        <v>NO CUMPLE</v>
      </c>
      <c r="AJ470" s="13" t="str">
        <f t="shared" si="135"/>
        <v>NO CUMPLE</v>
      </c>
      <c r="AK470" s="13" t="str">
        <f t="shared" si="136"/>
        <v>NO CUMPLE</v>
      </c>
      <c r="AL470" s="13" t="str">
        <f t="shared" si="137"/>
        <v>CUMPLE</v>
      </c>
      <c r="AM470" s="13" t="str">
        <f t="shared" si="138"/>
        <v>NO CUMPLE</v>
      </c>
      <c r="AN470" s="13" t="str">
        <f t="shared" si="139"/>
        <v>NO CUMPLE</v>
      </c>
      <c r="AO470" s="13" t="str">
        <f t="shared" si="140"/>
        <v>NO CUMPLE</v>
      </c>
      <c r="AP470" s="13" t="str">
        <f t="shared" si="141"/>
        <v>NO CUMPLE</v>
      </c>
    </row>
    <row r="471" spans="1:42" ht="15" hidden="1" x14ac:dyDescent="0.25">
      <c r="A471" t="s">
        <v>3194</v>
      </c>
      <c r="B471" t="s">
        <v>117</v>
      </c>
      <c r="C471" t="s">
        <v>74</v>
      </c>
      <c r="D471" t="s">
        <v>58</v>
      </c>
      <c r="E471" t="s">
        <v>118</v>
      </c>
      <c r="F471" t="s">
        <v>367</v>
      </c>
      <c r="G471" t="s">
        <v>39</v>
      </c>
      <c r="H471" t="s">
        <v>34</v>
      </c>
      <c r="I471" t="s">
        <v>40</v>
      </c>
      <c r="J471" t="s">
        <v>28</v>
      </c>
      <c r="K471" t="s">
        <v>215</v>
      </c>
      <c r="L471" t="s">
        <v>3195</v>
      </c>
      <c r="M471" t="s">
        <v>3196</v>
      </c>
      <c r="N471" t="s">
        <v>3197</v>
      </c>
      <c r="O471" t="s">
        <v>30</v>
      </c>
      <c r="P471" t="s">
        <v>44</v>
      </c>
      <c r="Q471" t="s">
        <v>45</v>
      </c>
      <c r="R471" t="s">
        <v>3198</v>
      </c>
      <c r="S471" t="s">
        <v>2148</v>
      </c>
      <c r="T471" t="s">
        <v>3199</v>
      </c>
      <c r="U471" t="s">
        <v>452</v>
      </c>
      <c r="V471" s="40">
        <v>2.3877314814814813E-2</v>
      </c>
      <c r="W471" s="40">
        <v>2.4999999999999998E-2</v>
      </c>
      <c r="X471" s="40">
        <v>1.1226851851851851E-3</v>
      </c>
      <c r="Y471" s="2" t="str">
        <f t="shared" si="142"/>
        <v/>
      </c>
      <c r="Z471" s="47" t="str">
        <f t="shared" si="143"/>
        <v>Cumplido</v>
      </c>
      <c r="AA471" s="8"/>
      <c r="AB471" s="8"/>
      <c r="AC471" s="8"/>
      <c r="AD471" s="8"/>
      <c r="AE471" s="8"/>
      <c r="AF471" s="42">
        <v>45237</v>
      </c>
      <c r="AG471" s="13" t="str">
        <f t="shared" si="132"/>
        <v>CUMPLE</v>
      </c>
      <c r="AH471" s="13" t="str">
        <f t="shared" si="133"/>
        <v>NO CUMPLE</v>
      </c>
      <c r="AI471" s="13" t="str">
        <f t="shared" si="134"/>
        <v>NO CUMPLE</v>
      </c>
      <c r="AJ471" s="13" t="str">
        <f t="shared" si="135"/>
        <v>NO CUMPLE</v>
      </c>
      <c r="AK471" s="13" t="str">
        <f t="shared" si="136"/>
        <v>NO CUMPLE</v>
      </c>
      <c r="AL471" s="13" t="str">
        <f t="shared" si="137"/>
        <v>CUMPLE</v>
      </c>
      <c r="AM471" s="13" t="str">
        <f t="shared" si="138"/>
        <v>NO CUMPLE</v>
      </c>
      <c r="AN471" s="13" t="str">
        <f t="shared" si="139"/>
        <v>NO CUMPLE</v>
      </c>
      <c r="AO471" s="13" t="str">
        <f t="shared" si="140"/>
        <v>NO CUMPLE</v>
      </c>
      <c r="AP471" s="13" t="str">
        <f t="shared" si="141"/>
        <v>NO CUMPLE</v>
      </c>
    </row>
    <row r="472" spans="1:42" ht="15" hidden="1" x14ac:dyDescent="0.25">
      <c r="A472" t="s">
        <v>3200</v>
      </c>
      <c r="B472" t="s">
        <v>24</v>
      </c>
      <c r="C472" t="s">
        <v>72</v>
      </c>
      <c r="D472" t="s">
        <v>33</v>
      </c>
      <c r="E472" t="s">
        <v>93</v>
      </c>
      <c r="F472" t="s">
        <v>355</v>
      </c>
      <c r="G472" t="s">
        <v>39</v>
      </c>
      <c r="H472" t="s">
        <v>34</v>
      </c>
      <c r="I472" t="s">
        <v>40</v>
      </c>
      <c r="J472" t="s">
        <v>28</v>
      </c>
      <c r="K472" t="s">
        <v>91</v>
      </c>
      <c r="L472" t="s">
        <v>3201</v>
      </c>
      <c r="M472" t="s">
        <v>3202</v>
      </c>
      <c r="N472" t="s">
        <v>3203</v>
      </c>
      <c r="O472" t="s">
        <v>30</v>
      </c>
      <c r="P472" t="s">
        <v>31</v>
      </c>
      <c r="Q472" t="s">
        <v>24</v>
      </c>
      <c r="R472" t="s">
        <v>3204</v>
      </c>
      <c r="S472" t="s">
        <v>2148</v>
      </c>
      <c r="T472" t="s">
        <v>3205</v>
      </c>
      <c r="U472" t="s">
        <v>369</v>
      </c>
      <c r="V472" s="40">
        <v>2.3287037037037037E-2</v>
      </c>
      <c r="W472" s="40">
        <v>8.8043981481481473E-2</v>
      </c>
      <c r="X472" s="40">
        <v>6.475694444444445E-2</v>
      </c>
      <c r="Y472" s="2" t="str">
        <f t="shared" si="142"/>
        <v/>
      </c>
      <c r="Z472" s="47" t="str">
        <f t="shared" si="143"/>
        <v>Cumplido</v>
      </c>
      <c r="AA472" s="8"/>
      <c r="AB472" s="8"/>
      <c r="AC472" s="8"/>
      <c r="AD472" s="8"/>
      <c r="AE472" s="8"/>
      <c r="AF472" s="42">
        <v>45243</v>
      </c>
      <c r="AG472" s="13" t="str">
        <f t="shared" si="132"/>
        <v>NO CUMPLE</v>
      </c>
      <c r="AH472" s="13" t="str">
        <f t="shared" si="133"/>
        <v>CUMPLE</v>
      </c>
      <c r="AI472" s="13" t="str">
        <f t="shared" si="134"/>
        <v>NO CUMPLE</v>
      </c>
      <c r="AJ472" s="13" t="str">
        <f t="shared" si="135"/>
        <v>NO CUMPLE</v>
      </c>
      <c r="AK472" s="13" t="str">
        <f t="shared" si="136"/>
        <v>NO CUMPLE</v>
      </c>
      <c r="AL472" s="13" t="str">
        <f t="shared" si="137"/>
        <v>NO CUMPLE</v>
      </c>
      <c r="AM472" s="13" t="str">
        <f t="shared" si="138"/>
        <v>CUMPLE</v>
      </c>
      <c r="AN472" s="13" t="str">
        <f t="shared" si="139"/>
        <v>NO CUMPLE</v>
      </c>
      <c r="AO472" s="13" t="str">
        <f t="shared" si="140"/>
        <v>NO CUMPLE</v>
      </c>
      <c r="AP472" s="13" t="str">
        <f t="shared" si="141"/>
        <v>NO CUMPLE</v>
      </c>
    </row>
    <row r="473" spans="1:42" ht="15" hidden="1" x14ac:dyDescent="0.25">
      <c r="A473" t="s">
        <v>3206</v>
      </c>
      <c r="B473" t="s">
        <v>79</v>
      </c>
      <c r="C473" t="s">
        <v>102</v>
      </c>
      <c r="D473" t="s">
        <v>211</v>
      </c>
      <c r="E473" t="s">
        <v>194</v>
      </c>
      <c r="F473" t="s">
        <v>453</v>
      </c>
      <c r="G473" t="s">
        <v>39</v>
      </c>
      <c r="H473" t="s">
        <v>34</v>
      </c>
      <c r="I473" t="s">
        <v>40</v>
      </c>
      <c r="J473" t="s">
        <v>28</v>
      </c>
      <c r="K473" t="s">
        <v>48</v>
      </c>
      <c r="L473" t="s">
        <v>212</v>
      </c>
      <c r="M473" t="s">
        <v>3207</v>
      </c>
      <c r="N473" t="s">
        <v>3208</v>
      </c>
      <c r="O473" t="s">
        <v>30</v>
      </c>
      <c r="P473" t="s">
        <v>36</v>
      </c>
      <c r="Q473" t="s">
        <v>94</v>
      </c>
      <c r="R473" t="s">
        <v>3209</v>
      </c>
      <c r="S473" t="s">
        <v>2148</v>
      </c>
      <c r="T473"/>
      <c r="U473" t="s">
        <v>210</v>
      </c>
      <c r="V473" s="40">
        <v>0</v>
      </c>
      <c r="W473" s="40">
        <v>0</v>
      </c>
      <c r="X473" s="40">
        <v>0</v>
      </c>
      <c r="Y473" s="2" t="str">
        <f t="shared" si="142"/>
        <v/>
      </c>
      <c r="Z473" s="47" t="str">
        <f t="shared" si="143"/>
        <v>Cumplido</v>
      </c>
      <c r="AA473" s="8"/>
      <c r="AB473" s="8"/>
      <c r="AC473" s="8"/>
      <c r="AD473" s="8"/>
      <c r="AE473" s="8"/>
      <c r="AF473" s="42">
        <v>45237</v>
      </c>
      <c r="AG473" s="13" t="str">
        <f t="shared" si="132"/>
        <v>CUMPLE</v>
      </c>
      <c r="AH473" s="13" t="str">
        <f t="shared" si="133"/>
        <v>NO CUMPLE</v>
      </c>
      <c r="AI473" s="13" t="str">
        <f t="shared" si="134"/>
        <v>NO CUMPLE</v>
      </c>
      <c r="AJ473" s="13" t="str">
        <f t="shared" si="135"/>
        <v>NO CUMPLE</v>
      </c>
      <c r="AK473" s="13" t="str">
        <f t="shared" si="136"/>
        <v>NO CUMPLE</v>
      </c>
      <c r="AL473" s="13" t="str">
        <f t="shared" si="137"/>
        <v>CUMPLE</v>
      </c>
      <c r="AM473" s="13" t="str">
        <f t="shared" si="138"/>
        <v>NO CUMPLE</v>
      </c>
      <c r="AN473" s="13" t="str">
        <f t="shared" si="139"/>
        <v>NO CUMPLE</v>
      </c>
      <c r="AO473" s="13" t="str">
        <f t="shared" si="140"/>
        <v>NO CUMPLE</v>
      </c>
      <c r="AP473" s="13" t="str">
        <f t="shared" si="141"/>
        <v>NO CUMPLE</v>
      </c>
    </row>
    <row r="474" spans="1:42" ht="15" hidden="1" x14ac:dyDescent="0.25">
      <c r="A474" t="s">
        <v>3210</v>
      </c>
      <c r="B474" t="s">
        <v>79</v>
      </c>
      <c r="C474" t="s">
        <v>74</v>
      </c>
      <c r="D474" t="s">
        <v>58</v>
      </c>
      <c r="E474" t="s">
        <v>118</v>
      </c>
      <c r="F474" t="s">
        <v>367</v>
      </c>
      <c r="G474" t="s">
        <v>39</v>
      </c>
      <c r="H474" t="s">
        <v>34</v>
      </c>
      <c r="I474" t="s">
        <v>40</v>
      </c>
      <c r="J474" t="s">
        <v>28</v>
      </c>
      <c r="K474" t="s">
        <v>215</v>
      </c>
      <c r="L474" t="s">
        <v>386</v>
      </c>
      <c r="M474" t="s">
        <v>3211</v>
      </c>
      <c r="N474" t="s">
        <v>3212</v>
      </c>
      <c r="O474" t="s">
        <v>30</v>
      </c>
      <c r="P474" t="s">
        <v>44</v>
      </c>
      <c r="Q474" t="s">
        <v>45</v>
      </c>
      <c r="R474" t="s">
        <v>3213</v>
      </c>
      <c r="S474" t="s">
        <v>2148</v>
      </c>
      <c r="T474"/>
      <c r="U474" t="s">
        <v>364</v>
      </c>
      <c r="V474" s="40">
        <v>0</v>
      </c>
      <c r="W474" s="40">
        <v>0</v>
      </c>
      <c r="X474" s="40">
        <v>0</v>
      </c>
      <c r="Y474" s="2" t="str">
        <f t="shared" si="142"/>
        <v/>
      </c>
      <c r="Z474" s="47" t="str">
        <f t="shared" si="143"/>
        <v>Cumplido</v>
      </c>
      <c r="AA474" s="8"/>
      <c r="AB474" s="8"/>
      <c r="AC474" s="8"/>
      <c r="AD474" s="8"/>
      <c r="AE474" s="8"/>
      <c r="AF474" s="42">
        <v>45237</v>
      </c>
      <c r="AG474" s="13" t="str">
        <f t="shared" si="132"/>
        <v>CUMPLE</v>
      </c>
      <c r="AH474" s="13" t="str">
        <f t="shared" si="133"/>
        <v>NO CUMPLE</v>
      </c>
      <c r="AI474" s="13" t="str">
        <f t="shared" si="134"/>
        <v>NO CUMPLE</v>
      </c>
      <c r="AJ474" s="13" t="str">
        <f t="shared" si="135"/>
        <v>NO CUMPLE</v>
      </c>
      <c r="AK474" s="13" t="str">
        <f t="shared" si="136"/>
        <v>NO CUMPLE</v>
      </c>
      <c r="AL474" s="13" t="str">
        <f t="shared" si="137"/>
        <v>CUMPLE</v>
      </c>
      <c r="AM474" s="13" t="str">
        <f t="shared" si="138"/>
        <v>NO CUMPLE</v>
      </c>
      <c r="AN474" s="13" t="str">
        <f t="shared" si="139"/>
        <v>NO CUMPLE</v>
      </c>
      <c r="AO474" s="13" t="str">
        <f t="shared" si="140"/>
        <v>NO CUMPLE</v>
      </c>
      <c r="AP474" s="13" t="str">
        <f t="shared" si="141"/>
        <v>NO CUMPLE</v>
      </c>
    </row>
    <row r="475" spans="1:42" ht="15" hidden="1" x14ac:dyDescent="0.25">
      <c r="A475" t="s">
        <v>3214</v>
      </c>
      <c r="B475" t="s">
        <v>62</v>
      </c>
      <c r="C475" t="s">
        <v>124</v>
      </c>
      <c r="D475" t="s">
        <v>309</v>
      </c>
      <c r="E475" t="s">
        <v>47</v>
      </c>
      <c r="F475" t="s">
        <v>140</v>
      </c>
      <c r="G475" t="s">
        <v>64</v>
      </c>
      <c r="H475" t="s">
        <v>34</v>
      </c>
      <c r="I475" t="s">
        <v>40</v>
      </c>
      <c r="J475" t="s">
        <v>56</v>
      </c>
      <c r="K475" t="s">
        <v>65</v>
      </c>
      <c r="L475" t="s">
        <v>3215</v>
      </c>
      <c r="M475" t="s">
        <v>3216</v>
      </c>
      <c r="N475" t="s">
        <v>3216</v>
      </c>
      <c r="O475" t="s">
        <v>30</v>
      </c>
      <c r="P475" t="s">
        <v>190</v>
      </c>
      <c r="Q475" t="s">
        <v>190</v>
      </c>
      <c r="R475" t="s">
        <v>3217</v>
      </c>
      <c r="S475" t="s">
        <v>2148</v>
      </c>
      <c r="T475" t="s">
        <v>3218</v>
      </c>
      <c r="U475"/>
      <c r="V475" s="40">
        <v>7.6550925925925925E-2</v>
      </c>
      <c r="W475" s="40">
        <v>0.11142361111111111</v>
      </c>
      <c r="X475" s="40">
        <v>3.4872685185185187E-2</v>
      </c>
      <c r="Y475" s="2" t="str">
        <f t="shared" si="142"/>
        <v>Cumplido</v>
      </c>
      <c r="Z475" s="47" t="str">
        <f t="shared" si="143"/>
        <v/>
      </c>
      <c r="AA475" s="8"/>
      <c r="AB475" s="8" t="str">
        <f t="shared" ref="AB475:AB476" si="148">IF($H475="1-Crítica",IF($X475&lt;=$AT$5,"Cumplido", "Incumplido"),"")</f>
        <v/>
      </c>
      <c r="AC475" s="8" t="str">
        <f t="shared" ref="AC475:AC476" si="149">IF($H475="2-Alta",IF($X475&lt;=$AT$6, "Cumplido", "Incumplido"),"")</f>
        <v/>
      </c>
      <c r="AD475" s="8" t="str">
        <f t="shared" ref="AD475:AD476" si="150">IF($H475="3-Medio",IF($X475&lt;=$AT$7, "Cumplido", "Incumplido"),"")</f>
        <v/>
      </c>
      <c r="AE475" s="8" t="str">
        <f t="shared" ref="AE475:AE476" si="151">IF($H475="4-Baja",IF($X475&lt;=$AT$8, "Cumplido", "Incumplido"),"")</f>
        <v>Cumplido</v>
      </c>
      <c r="AF475" s="42">
        <v>45237</v>
      </c>
      <c r="AG475" s="13" t="str">
        <f t="shared" si="132"/>
        <v>CUMPLE</v>
      </c>
      <c r="AH475" s="13" t="str">
        <f t="shared" si="133"/>
        <v>NO CUMPLE</v>
      </c>
      <c r="AI475" s="13" t="str">
        <f t="shared" si="134"/>
        <v>NO CUMPLE</v>
      </c>
      <c r="AJ475" s="13" t="str">
        <f t="shared" si="135"/>
        <v>NO CUMPLE</v>
      </c>
      <c r="AK475" s="13" t="str">
        <f t="shared" si="136"/>
        <v>NO CUMPLE</v>
      </c>
      <c r="AL475" s="13" t="str">
        <f t="shared" si="137"/>
        <v>NO CUMPLE</v>
      </c>
      <c r="AM475" s="13" t="str">
        <f t="shared" si="138"/>
        <v>CUMPLE</v>
      </c>
      <c r="AN475" s="13" t="str">
        <f t="shared" si="139"/>
        <v>NO CUMPLE</v>
      </c>
      <c r="AO475" s="13" t="str">
        <f t="shared" si="140"/>
        <v>NO CUMPLE</v>
      </c>
      <c r="AP475" s="13" t="str">
        <f t="shared" si="141"/>
        <v>NO CUMPLE</v>
      </c>
    </row>
    <row r="476" spans="1:42" ht="15" hidden="1" x14ac:dyDescent="0.25">
      <c r="A476" t="s">
        <v>3219</v>
      </c>
      <c r="B476" t="s">
        <v>62</v>
      </c>
      <c r="C476" t="s">
        <v>128</v>
      </c>
      <c r="D476" t="s">
        <v>309</v>
      </c>
      <c r="E476" t="s">
        <v>68</v>
      </c>
      <c r="F476" t="s">
        <v>140</v>
      </c>
      <c r="G476" t="s">
        <v>64</v>
      </c>
      <c r="H476" t="s">
        <v>34</v>
      </c>
      <c r="I476" t="s">
        <v>40</v>
      </c>
      <c r="J476" t="s">
        <v>56</v>
      </c>
      <c r="K476" t="s">
        <v>215</v>
      </c>
      <c r="L476" t="s">
        <v>303</v>
      </c>
      <c r="M476" t="s">
        <v>3220</v>
      </c>
      <c r="N476" t="s">
        <v>3220</v>
      </c>
      <c r="O476" t="s">
        <v>30</v>
      </c>
      <c r="P476" t="s">
        <v>190</v>
      </c>
      <c r="Q476" t="s">
        <v>190</v>
      </c>
      <c r="R476" t="s">
        <v>3221</v>
      </c>
      <c r="S476" t="s">
        <v>2148</v>
      </c>
      <c r="T476" t="s">
        <v>640</v>
      </c>
      <c r="U476" t="s">
        <v>583</v>
      </c>
      <c r="V476" s="40">
        <v>2.9027777777777777E-2</v>
      </c>
      <c r="W476" s="40">
        <v>7.662037037037038E-2</v>
      </c>
      <c r="X476" s="40">
        <v>4.7592592592592596E-2</v>
      </c>
      <c r="Y476" s="2" t="str">
        <f t="shared" si="142"/>
        <v>Cumplido</v>
      </c>
      <c r="Z476" s="47" t="str">
        <f t="shared" si="143"/>
        <v/>
      </c>
      <c r="AA476" s="8"/>
      <c r="AB476" s="8" t="str">
        <f t="shared" si="148"/>
        <v/>
      </c>
      <c r="AC476" s="8" t="str">
        <f t="shared" si="149"/>
        <v/>
      </c>
      <c r="AD476" s="8" t="str">
        <f t="shared" si="150"/>
        <v/>
      </c>
      <c r="AE476" s="8" t="str">
        <f t="shared" si="151"/>
        <v>Cumplido</v>
      </c>
      <c r="AF476" s="42">
        <v>45237</v>
      </c>
      <c r="AG476" s="13" t="str">
        <f t="shared" si="132"/>
        <v>NO CUMPLE</v>
      </c>
      <c r="AH476" s="13" t="str">
        <f t="shared" si="133"/>
        <v>CUMPLE</v>
      </c>
      <c r="AI476" s="13" t="str">
        <f t="shared" si="134"/>
        <v>NO CUMPLE</v>
      </c>
      <c r="AJ476" s="13" t="str">
        <f t="shared" si="135"/>
        <v>NO CUMPLE</v>
      </c>
      <c r="AK476" s="13" t="str">
        <f t="shared" si="136"/>
        <v>NO CUMPLE</v>
      </c>
      <c r="AL476" s="13" t="str">
        <f t="shared" si="137"/>
        <v>NO CUMPLE</v>
      </c>
      <c r="AM476" s="13" t="str">
        <f t="shared" si="138"/>
        <v>CUMPLE</v>
      </c>
      <c r="AN476" s="13" t="str">
        <f t="shared" si="139"/>
        <v>NO CUMPLE</v>
      </c>
      <c r="AO476" s="13" t="str">
        <f t="shared" si="140"/>
        <v>NO CUMPLE</v>
      </c>
      <c r="AP476" s="13" t="str">
        <f t="shared" si="141"/>
        <v>NO CUMPLE</v>
      </c>
    </row>
    <row r="477" spans="1:42" ht="15" hidden="1" x14ac:dyDescent="0.25">
      <c r="A477" t="s">
        <v>3222</v>
      </c>
      <c r="B477" t="s">
        <v>117</v>
      </c>
      <c r="C477" t="s">
        <v>60</v>
      </c>
      <c r="D477" t="s">
        <v>58</v>
      </c>
      <c r="E477" t="s">
        <v>504</v>
      </c>
      <c r="F477" t="s">
        <v>505</v>
      </c>
      <c r="G477" t="s">
        <v>59</v>
      </c>
      <c r="H477" t="s">
        <v>78</v>
      </c>
      <c r="I477" t="s">
        <v>27</v>
      </c>
      <c r="J477" t="s">
        <v>28</v>
      </c>
      <c r="K477" t="s">
        <v>215</v>
      </c>
      <c r="L477" t="s">
        <v>506</v>
      </c>
      <c r="M477" t="s">
        <v>3223</v>
      </c>
      <c r="N477" t="s">
        <v>3224</v>
      </c>
      <c r="O477" t="s">
        <v>30</v>
      </c>
      <c r="P477" t="s">
        <v>44</v>
      </c>
      <c r="Q477" t="s">
        <v>45</v>
      </c>
      <c r="R477" t="s">
        <v>3225</v>
      </c>
      <c r="S477" t="s">
        <v>2148</v>
      </c>
      <c r="T477" t="s">
        <v>506</v>
      </c>
      <c r="U477" t="s">
        <v>507</v>
      </c>
      <c r="V477" s="40">
        <v>0</v>
      </c>
      <c r="W477" s="40">
        <v>0</v>
      </c>
      <c r="X477" s="40">
        <v>0</v>
      </c>
      <c r="Y477" s="2" t="str">
        <f t="shared" si="142"/>
        <v/>
      </c>
      <c r="Z477" s="47" t="str">
        <f t="shared" si="143"/>
        <v>Cumplido</v>
      </c>
      <c r="AA477" s="8"/>
      <c r="AB477" s="8"/>
      <c r="AC477" s="8"/>
      <c r="AD477" s="8"/>
      <c r="AE477" s="8"/>
      <c r="AF477" s="42">
        <v>45237</v>
      </c>
      <c r="AG477" s="13" t="str">
        <f t="shared" si="132"/>
        <v>CUMPLE</v>
      </c>
      <c r="AH477" s="13" t="str">
        <f t="shared" si="133"/>
        <v>NO CUMPLE</v>
      </c>
      <c r="AI477" s="13" t="str">
        <f t="shared" si="134"/>
        <v>NO CUMPLE</v>
      </c>
      <c r="AJ477" s="13" t="str">
        <f t="shared" si="135"/>
        <v>NO CUMPLE</v>
      </c>
      <c r="AK477" s="13" t="str">
        <f t="shared" si="136"/>
        <v>NO CUMPLE</v>
      </c>
      <c r="AL477" s="13" t="str">
        <f t="shared" si="137"/>
        <v>CUMPLE</v>
      </c>
      <c r="AM477" s="13" t="str">
        <f t="shared" si="138"/>
        <v>NO CUMPLE</v>
      </c>
      <c r="AN477" s="13" t="str">
        <f t="shared" si="139"/>
        <v>NO CUMPLE</v>
      </c>
      <c r="AO477" s="13" t="str">
        <f t="shared" si="140"/>
        <v>NO CUMPLE</v>
      </c>
      <c r="AP477" s="13" t="str">
        <f t="shared" si="141"/>
        <v>NO CUMPLE</v>
      </c>
    </row>
    <row r="478" spans="1:42" ht="15" hidden="1" x14ac:dyDescent="0.25">
      <c r="A478" t="s">
        <v>3226</v>
      </c>
      <c r="B478" t="s">
        <v>117</v>
      </c>
      <c r="C478" t="s">
        <v>60</v>
      </c>
      <c r="D478" t="s">
        <v>58</v>
      </c>
      <c r="E478" t="s">
        <v>504</v>
      </c>
      <c r="F478" t="s">
        <v>505</v>
      </c>
      <c r="G478" t="s">
        <v>59</v>
      </c>
      <c r="H478" t="s">
        <v>78</v>
      </c>
      <c r="I478" t="s">
        <v>27</v>
      </c>
      <c r="J478" t="s">
        <v>28</v>
      </c>
      <c r="K478" t="s">
        <v>215</v>
      </c>
      <c r="L478" t="s">
        <v>506</v>
      </c>
      <c r="M478" t="s">
        <v>3227</v>
      </c>
      <c r="N478" t="s">
        <v>3228</v>
      </c>
      <c r="O478" t="s">
        <v>30</v>
      </c>
      <c r="P478" t="s">
        <v>44</v>
      </c>
      <c r="Q478" t="s">
        <v>45</v>
      </c>
      <c r="R478" t="s">
        <v>3229</v>
      </c>
      <c r="S478" t="s">
        <v>2148</v>
      </c>
      <c r="T478" t="s">
        <v>506</v>
      </c>
      <c r="U478" t="s">
        <v>507</v>
      </c>
      <c r="V478" s="40">
        <v>0</v>
      </c>
      <c r="W478" s="40">
        <v>0</v>
      </c>
      <c r="X478" s="40">
        <v>0</v>
      </c>
      <c r="Y478" s="2" t="str">
        <f>IF(J478="Incidente de Cliente",IF($X478&lt;=$AT$2,"Cumplido","Incumplido"),"")</f>
        <v/>
      </c>
      <c r="Z478" s="47" t="str">
        <f>IF(J478="Requerimiento de Cliente",IF($X478&lt;=$AT$3,"Cumplido","Incumplido"),"")</f>
        <v>Cumplido</v>
      </c>
      <c r="AA478" s="8"/>
      <c r="AB478" s="8"/>
      <c r="AC478" s="8"/>
      <c r="AD478" s="8"/>
      <c r="AE478" s="8"/>
      <c r="AF478" s="42">
        <v>45238</v>
      </c>
      <c r="AG478" s="13" t="str">
        <f t="shared" si="132"/>
        <v>CUMPLE</v>
      </c>
      <c r="AH478" s="13" t="str">
        <f t="shared" si="133"/>
        <v>NO CUMPLE</v>
      </c>
      <c r="AI478" s="13" t="str">
        <f t="shared" si="134"/>
        <v>NO CUMPLE</v>
      </c>
      <c r="AJ478" s="13" t="str">
        <f t="shared" si="135"/>
        <v>NO CUMPLE</v>
      </c>
      <c r="AK478" s="13" t="str">
        <f t="shared" si="136"/>
        <v>NO CUMPLE</v>
      </c>
      <c r="AL478" s="13" t="str">
        <f t="shared" si="137"/>
        <v>CUMPLE</v>
      </c>
      <c r="AM478" s="13" t="str">
        <f t="shared" si="138"/>
        <v>NO CUMPLE</v>
      </c>
      <c r="AN478" s="13" t="str">
        <f t="shared" si="139"/>
        <v>NO CUMPLE</v>
      </c>
      <c r="AO478" s="13" t="str">
        <f t="shared" si="140"/>
        <v>NO CUMPLE</v>
      </c>
      <c r="AP478" s="13" t="str">
        <f t="shared" si="141"/>
        <v>NO CUMPLE</v>
      </c>
    </row>
    <row r="479" spans="1:42" ht="15" hidden="1" x14ac:dyDescent="0.25">
      <c r="A479" t="s">
        <v>3230</v>
      </c>
      <c r="B479" t="s">
        <v>117</v>
      </c>
      <c r="C479" t="s">
        <v>60</v>
      </c>
      <c r="D479" t="s">
        <v>58</v>
      </c>
      <c r="E479" t="s">
        <v>504</v>
      </c>
      <c r="F479" t="s">
        <v>505</v>
      </c>
      <c r="G479" t="s">
        <v>59</v>
      </c>
      <c r="H479" t="s">
        <v>78</v>
      </c>
      <c r="I479" t="s">
        <v>27</v>
      </c>
      <c r="J479" t="s">
        <v>28</v>
      </c>
      <c r="K479" t="s">
        <v>215</v>
      </c>
      <c r="L479" t="s">
        <v>506</v>
      </c>
      <c r="M479" t="s">
        <v>3231</v>
      </c>
      <c r="N479" t="s">
        <v>3232</v>
      </c>
      <c r="O479" t="s">
        <v>30</v>
      </c>
      <c r="P479" t="s">
        <v>44</v>
      </c>
      <c r="Q479" t="s">
        <v>45</v>
      </c>
      <c r="R479" t="s">
        <v>3233</v>
      </c>
      <c r="S479" t="s">
        <v>2148</v>
      </c>
      <c r="T479" t="s">
        <v>506</v>
      </c>
      <c r="U479" t="s">
        <v>507</v>
      </c>
      <c r="V479" s="40">
        <v>2.3495370370370371E-3</v>
      </c>
      <c r="W479" s="40">
        <v>2.7662037037037034E-3</v>
      </c>
      <c r="X479" s="40">
        <v>4.1666666666666669E-4</v>
      </c>
      <c r="Y479" s="2" t="str">
        <f t="shared" si="142"/>
        <v/>
      </c>
      <c r="Z479" s="47" t="str">
        <f t="shared" si="143"/>
        <v>Cumplido</v>
      </c>
      <c r="AA479" s="8"/>
      <c r="AB479" s="8"/>
      <c r="AC479" s="8"/>
      <c r="AD479" s="8"/>
      <c r="AE479" s="8"/>
      <c r="AF479" s="42">
        <v>45237</v>
      </c>
      <c r="AG479" s="13" t="str">
        <f t="shared" si="132"/>
        <v>CUMPLE</v>
      </c>
      <c r="AH479" s="13" t="str">
        <f t="shared" si="133"/>
        <v>NO CUMPLE</v>
      </c>
      <c r="AI479" s="13" t="str">
        <f t="shared" si="134"/>
        <v>NO CUMPLE</v>
      </c>
      <c r="AJ479" s="13" t="str">
        <f t="shared" si="135"/>
        <v>NO CUMPLE</v>
      </c>
      <c r="AK479" s="13" t="str">
        <f t="shared" si="136"/>
        <v>NO CUMPLE</v>
      </c>
      <c r="AL479" s="13" t="str">
        <f t="shared" si="137"/>
        <v>CUMPLE</v>
      </c>
      <c r="AM479" s="13" t="str">
        <f t="shared" si="138"/>
        <v>NO CUMPLE</v>
      </c>
      <c r="AN479" s="13" t="str">
        <f t="shared" si="139"/>
        <v>NO CUMPLE</v>
      </c>
      <c r="AO479" s="13" t="str">
        <f t="shared" si="140"/>
        <v>NO CUMPLE</v>
      </c>
      <c r="AP479" s="13" t="str">
        <f t="shared" si="141"/>
        <v>NO CUMPLE</v>
      </c>
    </row>
    <row r="480" spans="1:42" ht="15" hidden="1" x14ac:dyDescent="0.25">
      <c r="A480" t="s">
        <v>3234</v>
      </c>
      <c r="B480" t="s">
        <v>79</v>
      </c>
      <c r="C480" t="s">
        <v>72</v>
      </c>
      <c r="D480" t="s">
        <v>58</v>
      </c>
      <c r="E480" t="s">
        <v>93</v>
      </c>
      <c r="F480" t="s">
        <v>322</v>
      </c>
      <c r="G480" t="s">
        <v>39</v>
      </c>
      <c r="H480" t="s">
        <v>34</v>
      </c>
      <c r="I480" t="s">
        <v>40</v>
      </c>
      <c r="J480" t="s">
        <v>28</v>
      </c>
      <c r="K480" t="s">
        <v>215</v>
      </c>
      <c r="L480" t="s">
        <v>169</v>
      </c>
      <c r="M480" t="s">
        <v>3233</v>
      </c>
      <c r="N480" t="s">
        <v>3235</v>
      </c>
      <c r="O480" t="s">
        <v>30</v>
      </c>
      <c r="P480" t="s">
        <v>44</v>
      </c>
      <c r="Q480" t="s">
        <v>45</v>
      </c>
      <c r="R480" t="s">
        <v>3236</v>
      </c>
      <c r="S480" t="s">
        <v>2148</v>
      </c>
      <c r="T480" t="s">
        <v>169</v>
      </c>
      <c r="U480" t="s">
        <v>157</v>
      </c>
      <c r="V480" s="40">
        <v>0</v>
      </c>
      <c r="W480" s="40">
        <v>4.2222222222222223E-2</v>
      </c>
      <c r="X480" s="40">
        <v>4.2222222222222223E-2</v>
      </c>
      <c r="Y480" s="2" t="str">
        <f t="shared" si="142"/>
        <v/>
      </c>
      <c r="Z480" s="47" t="str">
        <f t="shared" si="143"/>
        <v>Cumplido</v>
      </c>
      <c r="AA480" s="8"/>
      <c r="AB480" s="8"/>
      <c r="AC480" s="8"/>
      <c r="AD480" s="8"/>
      <c r="AE480" s="8"/>
      <c r="AF480" s="42">
        <v>45237</v>
      </c>
      <c r="AG480" s="13" t="str">
        <f t="shared" si="132"/>
        <v>NO CUMPLE</v>
      </c>
      <c r="AH480" s="13" t="str">
        <f t="shared" si="133"/>
        <v>CUMPLE</v>
      </c>
      <c r="AI480" s="13" t="str">
        <f t="shared" si="134"/>
        <v>NO CUMPLE</v>
      </c>
      <c r="AJ480" s="13" t="str">
        <f t="shared" si="135"/>
        <v>NO CUMPLE</v>
      </c>
      <c r="AK480" s="13" t="str">
        <f t="shared" si="136"/>
        <v>NO CUMPLE</v>
      </c>
      <c r="AL480" s="13" t="str">
        <f t="shared" si="137"/>
        <v>NO CUMPLE</v>
      </c>
      <c r="AM480" s="13" t="str">
        <f t="shared" si="138"/>
        <v>CUMPLE</v>
      </c>
      <c r="AN480" s="13" t="str">
        <f t="shared" si="139"/>
        <v>NO CUMPLE</v>
      </c>
      <c r="AO480" s="13" t="str">
        <f t="shared" si="140"/>
        <v>NO CUMPLE</v>
      </c>
      <c r="AP480" s="13" t="str">
        <f t="shared" si="141"/>
        <v>NO CUMPLE</v>
      </c>
    </row>
    <row r="481" spans="1:42" ht="15" hidden="1" x14ac:dyDescent="0.25">
      <c r="A481" t="s">
        <v>3237</v>
      </c>
      <c r="B481" t="s">
        <v>79</v>
      </c>
      <c r="C481" t="s">
        <v>72</v>
      </c>
      <c r="D481" t="s">
        <v>58</v>
      </c>
      <c r="E481" t="s">
        <v>93</v>
      </c>
      <c r="F481" t="s">
        <v>322</v>
      </c>
      <c r="G481" t="s">
        <v>39</v>
      </c>
      <c r="H481" t="s">
        <v>34</v>
      </c>
      <c r="I481" t="s">
        <v>40</v>
      </c>
      <c r="J481" t="s">
        <v>28</v>
      </c>
      <c r="K481" t="s">
        <v>215</v>
      </c>
      <c r="L481" t="s">
        <v>393</v>
      </c>
      <c r="M481" t="s">
        <v>3238</v>
      </c>
      <c r="N481" t="s">
        <v>3239</v>
      </c>
      <c r="O481" t="s">
        <v>30</v>
      </c>
      <c r="P481" t="s">
        <v>44</v>
      </c>
      <c r="Q481" t="s">
        <v>45</v>
      </c>
      <c r="R481" t="s">
        <v>3240</v>
      </c>
      <c r="S481" t="s">
        <v>2148</v>
      </c>
      <c r="T481" t="s">
        <v>393</v>
      </c>
      <c r="U481" t="s">
        <v>157</v>
      </c>
      <c r="V481" s="40">
        <v>0</v>
      </c>
      <c r="W481" s="40">
        <v>4.1099537037037039E-2</v>
      </c>
      <c r="X481" s="40">
        <v>4.1099537037037039E-2</v>
      </c>
      <c r="Y481" s="2" t="str">
        <f t="shared" si="142"/>
        <v/>
      </c>
      <c r="Z481" s="47" t="str">
        <f t="shared" si="143"/>
        <v>Cumplido</v>
      </c>
      <c r="AA481" s="8"/>
      <c r="AB481" s="8"/>
      <c r="AC481" s="8"/>
      <c r="AD481" s="8"/>
      <c r="AE481" s="8"/>
      <c r="AF481" s="42">
        <v>45237</v>
      </c>
      <c r="AG481" s="13" t="str">
        <f t="shared" si="132"/>
        <v>CUMPLE</v>
      </c>
      <c r="AH481" s="13" t="str">
        <f t="shared" si="133"/>
        <v>NO CUMPLE</v>
      </c>
      <c r="AI481" s="13" t="str">
        <f t="shared" si="134"/>
        <v>NO CUMPLE</v>
      </c>
      <c r="AJ481" s="13" t="str">
        <f t="shared" si="135"/>
        <v>NO CUMPLE</v>
      </c>
      <c r="AK481" s="13" t="str">
        <f t="shared" si="136"/>
        <v>NO CUMPLE</v>
      </c>
      <c r="AL481" s="13" t="str">
        <f t="shared" si="137"/>
        <v>CUMPLE</v>
      </c>
      <c r="AM481" s="13" t="str">
        <f t="shared" si="138"/>
        <v>NO CUMPLE</v>
      </c>
      <c r="AN481" s="13" t="str">
        <f t="shared" si="139"/>
        <v>NO CUMPLE</v>
      </c>
      <c r="AO481" s="13" t="str">
        <f t="shared" si="140"/>
        <v>NO CUMPLE</v>
      </c>
      <c r="AP481" s="13" t="str">
        <f t="shared" si="141"/>
        <v>NO CUMPLE</v>
      </c>
    </row>
    <row r="482" spans="1:42" ht="15" hidden="1" x14ac:dyDescent="0.25">
      <c r="A482" t="s">
        <v>3241</v>
      </c>
      <c r="B482" t="s">
        <v>32</v>
      </c>
      <c r="C482" t="s">
        <v>74</v>
      </c>
      <c r="D482" t="s">
        <v>58</v>
      </c>
      <c r="E482" t="s">
        <v>118</v>
      </c>
      <c r="F482" t="s">
        <v>367</v>
      </c>
      <c r="G482" t="s">
        <v>39</v>
      </c>
      <c r="H482" t="s">
        <v>34</v>
      </c>
      <c r="I482" t="s">
        <v>40</v>
      </c>
      <c r="J482" t="s">
        <v>28</v>
      </c>
      <c r="K482" t="s">
        <v>215</v>
      </c>
      <c r="L482" t="s">
        <v>3242</v>
      </c>
      <c r="M482" t="s">
        <v>3243</v>
      </c>
      <c r="N482" t="s">
        <v>3244</v>
      </c>
      <c r="O482" t="s">
        <v>30</v>
      </c>
      <c r="P482" t="s">
        <v>44</v>
      </c>
      <c r="Q482" t="s">
        <v>45</v>
      </c>
      <c r="R482" t="s">
        <v>3245</v>
      </c>
      <c r="S482" t="s">
        <v>2148</v>
      </c>
      <c r="T482"/>
      <c r="U482" t="s">
        <v>452</v>
      </c>
      <c r="V482" s="40">
        <v>6.4120370370370364E-3</v>
      </c>
      <c r="W482" s="40">
        <v>7.4537037037037028E-3</v>
      </c>
      <c r="X482" s="40">
        <v>1.0416666666666667E-3</v>
      </c>
      <c r="Y482" s="2" t="str">
        <f t="shared" si="142"/>
        <v/>
      </c>
      <c r="Z482" s="47" t="str">
        <f t="shared" si="143"/>
        <v>Cumplido</v>
      </c>
      <c r="AA482" s="8"/>
      <c r="AB482" s="8"/>
      <c r="AC482" s="8"/>
      <c r="AD482" s="8"/>
      <c r="AE482" s="8"/>
      <c r="AF482" s="42">
        <v>45240</v>
      </c>
      <c r="AG482" s="13" t="str">
        <f t="shared" si="132"/>
        <v>CUMPLE</v>
      </c>
      <c r="AH482" s="13" t="str">
        <f t="shared" si="133"/>
        <v>NO CUMPLE</v>
      </c>
      <c r="AI482" s="13" t="str">
        <f t="shared" si="134"/>
        <v>NO CUMPLE</v>
      </c>
      <c r="AJ482" s="13" t="str">
        <f t="shared" si="135"/>
        <v>NO CUMPLE</v>
      </c>
      <c r="AK482" s="13" t="str">
        <f t="shared" si="136"/>
        <v>NO CUMPLE</v>
      </c>
      <c r="AL482" s="13" t="str">
        <f t="shared" si="137"/>
        <v>CUMPLE</v>
      </c>
      <c r="AM482" s="13" t="str">
        <f t="shared" si="138"/>
        <v>NO CUMPLE</v>
      </c>
      <c r="AN482" s="13" t="str">
        <f t="shared" si="139"/>
        <v>NO CUMPLE</v>
      </c>
      <c r="AO482" s="13" t="str">
        <f t="shared" si="140"/>
        <v>NO CUMPLE</v>
      </c>
      <c r="AP482" s="13" t="str">
        <f t="shared" si="141"/>
        <v>NO CUMPLE</v>
      </c>
    </row>
    <row r="483" spans="1:42" ht="15" hidden="1" x14ac:dyDescent="0.25">
      <c r="A483" t="s">
        <v>3246</v>
      </c>
      <c r="B483" t="s">
        <v>79</v>
      </c>
      <c r="C483" t="s">
        <v>74</v>
      </c>
      <c r="D483" t="s">
        <v>58</v>
      </c>
      <c r="E483" t="s">
        <v>118</v>
      </c>
      <c r="F483" t="s">
        <v>367</v>
      </c>
      <c r="G483" t="s">
        <v>39</v>
      </c>
      <c r="H483" t="s">
        <v>34</v>
      </c>
      <c r="I483" t="s">
        <v>40</v>
      </c>
      <c r="J483" t="s">
        <v>28</v>
      </c>
      <c r="K483" t="s">
        <v>215</v>
      </c>
      <c r="L483" t="s">
        <v>371</v>
      </c>
      <c r="M483" t="s">
        <v>3247</v>
      </c>
      <c r="N483" t="s">
        <v>3248</v>
      </c>
      <c r="O483" t="s">
        <v>30</v>
      </c>
      <c r="P483" t="s">
        <v>44</v>
      </c>
      <c r="Q483" t="s">
        <v>45</v>
      </c>
      <c r="R483" t="s">
        <v>3249</v>
      </c>
      <c r="S483" t="s">
        <v>2148</v>
      </c>
      <c r="T483"/>
      <c r="U483" t="s">
        <v>361</v>
      </c>
      <c r="V483" s="40">
        <v>0</v>
      </c>
      <c r="W483" s="40">
        <v>0</v>
      </c>
      <c r="X483" s="40">
        <v>0</v>
      </c>
      <c r="Y483" s="2" t="str">
        <f t="shared" si="142"/>
        <v/>
      </c>
      <c r="Z483" s="47" t="str">
        <f t="shared" si="143"/>
        <v>Cumplido</v>
      </c>
      <c r="AA483" s="8"/>
      <c r="AB483" s="8"/>
      <c r="AC483" s="8"/>
      <c r="AD483" s="8"/>
      <c r="AE483" s="8"/>
      <c r="AF483" s="42">
        <v>45237</v>
      </c>
      <c r="AG483" s="13" t="str">
        <f t="shared" si="132"/>
        <v>CUMPLE</v>
      </c>
      <c r="AH483" s="13" t="str">
        <f t="shared" si="133"/>
        <v>NO CUMPLE</v>
      </c>
      <c r="AI483" s="13" t="str">
        <f t="shared" si="134"/>
        <v>NO CUMPLE</v>
      </c>
      <c r="AJ483" s="13" t="str">
        <f t="shared" si="135"/>
        <v>NO CUMPLE</v>
      </c>
      <c r="AK483" s="13" t="str">
        <f t="shared" si="136"/>
        <v>NO CUMPLE</v>
      </c>
      <c r="AL483" s="13" t="str">
        <f t="shared" si="137"/>
        <v>CUMPLE</v>
      </c>
      <c r="AM483" s="13" t="str">
        <f t="shared" si="138"/>
        <v>NO CUMPLE</v>
      </c>
      <c r="AN483" s="13" t="str">
        <f t="shared" si="139"/>
        <v>NO CUMPLE</v>
      </c>
      <c r="AO483" s="13" t="str">
        <f t="shared" si="140"/>
        <v>NO CUMPLE</v>
      </c>
      <c r="AP483" s="13" t="str">
        <f t="shared" si="141"/>
        <v>NO CUMPLE</v>
      </c>
    </row>
    <row r="484" spans="1:42" ht="15" hidden="1" x14ac:dyDescent="0.25">
      <c r="A484" t="s">
        <v>3250</v>
      </c>
      <c r="B484" t="s">
        <v>32</v>
      </c>
      <c r="C484" t="s">
        <v>51</v>
      </c>
      <c r="D484" t="s">
        <v>217</v>
      </c>
      <c r="E484" t="s">
        <v>193</v>
      </c>
      <c r="F484" t="s">
        <v>380</v>
      </c>
      <c r="G484" t="s">
        <v>25</v>
      </c>
      <c r="H484" t="s">
        <v>26</v>
      </c>
      <c r="I484" t="s">
        <v>35</v>
      </c>
      <c r="J484" t="s">
        <v>28</v>
      </c>
      <c r="K484" t="s">
        <v>48</v>
      </c>
      <c r="L484" t="s">
        <v>336</v>
      </c>
      <c r="M484" t="s">
        <v>3251</v>
      </c>
      <c r="N484" t="s">
        <v>3252</v>
      </c>
      <c r="O484" t="s">
        <v>30</v>
      </c>
      <c r="P484" t="s">
        <v>31</v>
      </c>
      <c r="Q484" t="s">
        <v>24</v>
      </c>
      <c r="R484" t="s">
        <v>3253</v>
      </c>
      <c r="S484" t="s">
        <v>2148</v>
      </c>
      <c r="T484" t="s">
        <v>3254</v>
      </c>
      <c r="U484" t="s">
        <v>159</v>
      </c>
      <c r="V484" s="40">
        <v>9.5844907407407406E-2</v>
      </c>
      <c r="W484" s="40">
        <v>0.12368055555555556</v>
      </c>
      <c r="X484" s="40">
        <v>2.7835648148148151E-2</v>
      </c>
      <c r="Y484" s="2" t="str">
        <f t="shared" si="142"/>
        <v/>
      </c>
      <c r="Z484" s="47" t="str">
        <f t="shared" si="143"/>
        <v>Cumplido</v>
      </c>
      <c r="AA484" s="8"/>
      <c r="AB484" s="8"/>
      <c r="AC484" s="8"/>
      <c r="AD484" s="8"/>
      <c r="AE484" s="8"/>
      <c r="AF484" s="42">
        <v>45237</v>
      </c>
      <c r="AG484" s="13" t="str">
        <f t="shared" si="132"/>
        <v>CUMPLE</v>
      </c>
      <c r="AH484" s="13" t="str">
        <f t="shared" si="133"/>
        <v>NO CUMPLE</v>
      </c>
      <c r="AI484" s="13" t="str">
        <f t="shared" si="134"/>
        <v>NO CUMPLE</v>
      </c>
      <c r="AJ484" s="13" t="str">
        <f t="shared" si="135"/>
        <v>NO CUMPLE</v>
      </c>
      <c r="AK484" s="13" t="str">
        <f t="shared" si="136"/>
        <v>NO CUMPLE</v>
      </c>
      <c r="AL484" s="13" t="str">
        <f t="shared" si="137"/>
        <v>NO CUMPLE</v>
      </c>
      <c r="AM484" s="13" t="str">
        <f t="shared" si="138"/>
        <v>CUMPLE</v>
      </c>
      <c r="AN484" s="13" t="str">
        <f t="shared" si="139"/>
        <v>NO CUMPLE</v>
      </c>
      <c r="AO484" s="13" t="str">
        <f t="shared" si="140"/>
        <v>NO CUMPLE</v>
      </c>
      <c r="AP484" s="13" t="str">
        <f t="shared" si="141"/>
        <v>NO CUMPLE</v>
      </c>
    </row>
    <row r="485" spans="1:42" ht="15" hidden="1" x14ac:dyDescent="0.25">
      <c r="A485" t="s">
        <v>3255</v>
      </c>
      <c r="B485" t="s">
        <v>24</v>
      </c>
      <c r="C485" t="s">
        <v>124</v>
      </c>
      <c r="D485" t="s">
        <v>217</v>
      </c>
      <c r="E485" t="s">
        <v>101</v>
      </c>
      <c r="F485" t="s">
        <v>409</v>
      </c>
      <c r="G485" t="s">
        <v>39</v>
      </c>
      <c r="H485" t="s">
        <v>34</v>
      </c>
      <c r="I485" t="s">
        <v>40</v>
      </c>
      <c r="J485" t="s">
        <v>28</v>
      </c>
      <c r="K485" t="s">
        <v>215</v>
      </c>
      <c r="L485" t="s">
        <v>3256</v>
      </c>
      <c r="M485" t="s">
        <v>3257</v>
      </c>
      <c r="N485" t="s">
        <v>3258</v>
      </c>
      <c r="O485" t="s">
        <v>30</v>
      </c>
      <c r="P485" t="s">
        <v>44</v>
      </c>
      <c r="Q485" t="s">
        <v>45</v>
      </c>
      <c r="R485" t="s">
        <v>3259</v>
      </c>
      <c r="S485" t="s">
        <v>2148</v>
      </c>
      <c r="T485" t="s">
        <v>3260</v>
      </c>
      <c r="U485" t="s">
        <v>3261</v>
      </c>
      <c r="V485" s="40">
        <v>0</v>
      </c>
      <c r="W485" s="40">
        <v>2.9722222222222219E-2</v>
      </c>
      <c r="X485" s="40">
        <v>2.9722222222222219E-2</v>
      </c>
      <c r="Y485" s="2" t="str">
        <f t="shared" si="142"/>
        <v/>
      </c>
      <c r="Z485" s="47" t="str">
        <f t="shared" si="143"/>
        <v>Cumplido</v>
      </c>
      <c r="AA485" s="8"/>
      <c r="AB485" s="8"/>
      <c r="AC485" s="8"/>
      <c r="AD485" s="8"/>
      <c r="AE485" s="8"/>
      <c r="AF485" s="42">
        <v>45237</v>
      </c>
      <c r="AG485" s="13" t="str">
        <f t="shared" si="132"/>
        <v>CUMPLE</v>
      </c>
      <c r="AH485" s="13" t="str">
        <f t="shared" si="133"/>
        <v>NO CUMPLE</v>
      </c>
      <c r="AI485" s="13" t="str">
        <f t="shared" si="134"/>
        <v>NO CUMPLE</v>
      </c>
      <c r="AJ485" s="13" t="str">
        <f t="shared" si="135"/>
        <v>NO CUMPLE</v>
      </c>
      <c r="AK485" s="13" t="str">
        <f t="shared" si="136"/>
        <v>NO CUMPLE</v>
      </c>
      <c r="AL485" s="13" t="str">
        <f t="shared" si="137"/>
        <v>CUMPLE</v>
      </c>
      <c r="AM485" s="13" t="str">
        <f t="shared" si="138"/>
        <v>NO CUMPLE</v>
      </c>
      <c r="AN485" s="13" t="str">
        <f t="shared" si="139"/>
        <v>NO CUMPLE</v>
      </c>
      <c r="AO485" s="13" t="str">
        <f t="shared" si="140"/>
        <v>NO CUMPLE</v>
      </c>
      <c r="AP485" s="13" t="str">
        <f t="shared" si="141"/>
        <v>NO CUMPLE</v>
      </c>
    </row>
    <row r="486" spans="1:42" ht="15" hidden="1" x14ac:dyDescent="0.25">
      <c r="A486" t="s">
        <v>3262</v>
      </c>
      <c r="B486" t="s">
        <v>24</v>
      </c>
      <c r="C486" t="s">
        <v>124</v>
      </c>
      <c r="D486" t="s">
        <v>217</v>
      </c>
      <c r="E486" t="s">
        <v>52</v>
      </c>
      <c r="F486" t="s">
        <v>470</v>
      </c>
      <c r="G486" t="s">
        <v>39</v>
      </c>
      <c r="H486" t="s">
        <v>34</v>
      </c>
      <c r="I486" t="s">
        <v>40</v>
      </c>
      <c r="J486" t="s">
        <v>28</v>
      </c>
      <c r="K486" t="s">
        <v>215</v>
      </c>
      <c r="L486" t="s">
        <v>3263</v>
      </c>
      <c r="M486" t="s">
        <v>3264</v>
      </c>
      <c r="N486" t="s">
        <v>3265</v>
      </c>
      <c r="O486" t="s">
        <v>30</v>
      </c>
      <c r="P486" t="s">
        <v>36</v>
      </c>
      <c r="Q486" t="s">
        <v>54</v>
      </c>
      <c r="R486" t="s">
        <v>3266</v>
      </c>
      <c r="S486" t="s">
        <v>2148</v>
      </c>
      <c r="T486" t="s">
        <v>3267</v>
      </c>
      <c r="U486" t="s">
        <v>3268</v>
      </c>
      <c r="V486" s="40">
        <v>0</v>
      </c>
      <c r="W486" s="40">
        <v>3.90625E-2</v>
      </c>
      <c r="X486" s="40">
        <v>3.90625E-2</v>
      </c>
      <c r="Y486" s="2" t="str">
        <f>IF(J486="Incidente de Cliente",IF($X486&lt;=$AT$2,"Cumplido","Incumplido"),"")</f>
        <v/>
      </c>
      <c r="Z486" s="47" t="str">
        <f t="shared" si="143"/>
        <v>Cumplido</v>
      </c>
      <c r="AA486" s="8"/>
      <c r="AB486" s="8"/>
      <c r="AC486" s="8"/>
      <c r="AD486" s="8"/>
      <c r="AE486" s="8"/>
      <c r="AF486" s="42">
        <v>45237</v>
      </c>
      <c r="AG486" s="13" t="str">
        <f t="shared" si="132"/>
        <v>CUMPLE</v>
      </c>
      <c r="AH486" s="13" t="str">
        <f t="shared" si="133"/>
        <v>NO CUMPLE</v>
      </c>
      <c r="AI486" s="13" t="str">
        <f t="shared" si="134"/>
        <v>NO CUMPLE</v>
      </c>
      <c r="AJ486" s="13" t="str">
        <f t="shared" si="135"/>
        <v>NO CUMPLE</v>
      </c>
      <c r="AK486" s="13" t="str">
        <f t="shared" si="136"/>
        <v>NO CUMPLE</v>
      </c>
      <c r="AL486" s="13" t="str">
        <f t="shared" si="137"/>
        <v>CUMPLE</v>
      </c>
      <c r="AM486" s="13" t="str">
        <f t="shared" si="138"/>
        <v>NO CUMPLE</v>
      </c>
      <c r="AN486" s="13" t="str">
        <f t="shared" si="139"/>
        <v>NO CUMPLE</v>
      </c>
      <c r="AO486" s="13" t="str">
        <f t="shared" si="140"/>
        <v>NO CUMPLE</v>
      </c>
      <c r="AP486" s="13" t="str">
        <f t="shared" si="141"/>
        <v>NO CUMPLE</v>
      </c>
    </row>
    <row r="487" spans="1:42" ht="15" hidden="1" x14ac:dyDescent="0.25">
      <c r="A487" t="s">
        <v>3269</v>
      </c>
      <c r="B487" t="s">
        <v>38</v>
      </c>
      <c r="C487" t="s">
        <v>124</v>
      </c>
      <c r="D487" t="s">
        <v>269</v>
      </c>
      <c r="E487" t="s">
        <v>101</v>
      </c>
      <c r="F487" t="s">
        <v>312</v>
      </c>
      <c r="G487" t="s">
        <v>25</v>
      </c>
      <c r="H487" t="s">
        <v>34</v>
      </c>
      <c r="I487" t="s">
        <v>40</v>
      </c>
      <c r="J487" t="s">
        <v>28</v>
      </c>
      <c r="K487" t="s">
        <v>53</v>
      </c>
      <c r="L487" t="s">
        <v>3270</v>
      </c>
      <c r="M487" t="s">
        <v>3271</v>
      </c>
      <c r="N487" t="s">
        <v>3272</v>
      </c>
      <c r="O487" t="s">
        <v>30</v>
      </c>
      <c r="P487" t="s">
        <v>44</v>
      </c>
      <c r="Q487" t="s">
        <v>45</v>
      </c>
      <c r="R487" t="s">
        <v>3273</v>
      </c>
      <c r="S487" t="s">
        <v>2148</v>
      </c>
      <c r="T487" t="s">
        <v>465</v>
      </c>
      <c r="U487" t="s">
        <v>3274</v>
      </c>
      <c r="V487" s="40">
        <v>3.7499999999999999E-2</v>
      </c>
      <c r="W487" s="40">
        <v>5.7314814814814818E-2</v>
      </c>
      <c r="X487" s="40">
        <v>1.9814814814814816E-2</v>
      </c>
      <c r="Y487" s="2" t="str">
        <f t="shared" si="142"/>
        <v/>
      </c>
      <c r="Z487" s="47" t="str">
        <f t="shared" si="143"/>
        <v>Cumplido</v>
      </c>
      <c r="AA487" s="8"/>
      <c r="AB487" s="8"/>
      <c r="AC487" s="8"/>
      <c r="AD487" s="8"/>
      <c r="AE487" s="8"/>
      <c r="AF487" s="42">
        <v>45237</v>
      </c>
      <c r="AG487" s="13" t="str">
        <f t="shared" si="132"/>
        <v>CUMPLE</v>
      </c>
      <c r="AH487" s="13" t="str">
        <f t="shared" si="133"/>
        <v>NO CUMPLE</v>
      </c>
      <c r="AI487" s="13" t="str">
        <f t="shared" si="134"/>
        <v>NO CUMPLE</v>
      </c>
      <c r="AJ487" s="13" t="str">
        <f t="shared" si="135"/>
        <v>NO CUMPLE</v>
      </c>
      <c r="AK487" s="13" t="str">
        <f t="shared" si="136"/>
        <v>NO CUMPLE</v>
      </c>
      <c r="AL487" s="13" t="str">
        <f t="shared" si="137"/>
        <v>NO CUMPLE</v>
      </c>
      <c r="AM487" s="13" t="str">
        <f t="shared" si="138"/>
        <v>CUMPLE</v>
      </c>
      <c r="AN487" s="13" t="str">
        <f t="shared" si="139"/>
        <v>NO CUMPLE</v>
      </c>
      <c r="AO487" s="13" t="str">
        <f t="shared" si="140"/>
        <v>NO CUMPLE</v>
      </c>
      <c r="AP487" s="13" t="str">
        <f t="shared" si="141"/>
        <v>NO CUMPLE</v>
      </c>
    </row>
    <row r="488" spans="1:42" ht="15" hidden="1" x14ac:dyDescent="0.25">
      <c r="A488" t="s">
        <v>3275</v>
      </c>
      <c r="B488" t="s">
        <v>32</v>
      </c>
      <c r="C488" t="s">
        <v>58</v>
      </c>
      <c r="D488" t="s">
        <v>217</v>
      </c>
      <c r="E488" t="s">
        <v>194</v>
      </c>
      <c r="F488" t="s">
        <v>470</v>
      </c>
      <c r="G488" t="s">
        <v>25</v>
      </c>
      <c r="H488" t="s">
        <v>26</v>
      </c>
      <c r="I488" t="s">
        <v>35</v>
      </c>
      <c r="J488" t="s">
        <v>28</v>
      </c>
      <c r="K488" t="s">
        <v>331</v>
      </c>
      <c r="L488" t="s">
        <v>454</v>
      </c>
      <c r="M488" t="s">
        <v>3276</v>
      </c>
      <c r="N488" t="s">
        <v>3277</v>
      </c>
      <c r="O488" t="s">
        <v>30</v>
      </c>
      <c r="P488" t="s">
        <v>31</v>
      </c>
      <c r="Q488" t="s">
        <v>24</v>
      </c>
      <c r="R488" t="s">
        <v>3278</v>
      </c>
      <c r="S488" t="s">
        <v>3279</v>
      </c>
      <c r="T488" t="s">
        <v>3280</v>
      </c>
      <c r="U488" t="s">
        <v>159</v>
      </c>
      <c r="V488" s="40">
        <v>1.4166550925925927</v>
      </c>
      <c r="W488" s="40">
        <v>1.3809837962962963</v>
      </c>
      <c r="X488" s="40">
        <v>5.9953703703703697E-3</v>
      </c>
      <c r="Y488" s="2" t="str">
        <f t="shared" si="142"/>
        <v/>
      </c>
      <c r="Z488" s="47" t="str">
        <f t="shared" si="143"/>
        <v>Cumplido</v>
      </c>
      <c r="AA488" s="8"/>
      <c r="AB488" s="8"/>
      <c r="AC488" s="8"/>
      <c r="AD488" s="8"/>
      <c r="AE488" s="8"/>
      <c r="AF488" s="42">
        <v>45237</v>
      </c>
      <c r="AG488" s="13" t="str">
        <f t="shared" si="132"/>
        <v>CUMPLE</v>
      </c>
      <c r="AH488" s="13" t="str">
        <f t="shared" si="133"/>
        <v>NO CUMPLE</v>
      </c>
      <c r="AI488" s="13" t="str">
        <f t="shared" si="134"/>
        <v>NO CUMPLE</v>
      </c>
      <c r="AJ488" s="13" t="str">
        <f t="shared" si="135"/>
        <v>NO CUMPLE</v>
      </c>
      <c r="AK488" s="13" t="str">
        <f t="shared" si="136"/>
        <v>NO CUMPLE</v>
      </c>
      <c r="AL488" s="13" t="str">
        <f t="shared" si="137"/>
        <v>NO CUMPLE</v>
      </c>
      <c r="AM488" s="13" t="str">
        <f t="shared" si="138"/>
        <v>NO CUMPLE</v>
      </c>
      <c r="AN488" s="13" t="str">
        <f t="shared" si="139"/>
        <v>NO CUMPLE</v>
      </c>
      <c r="AO488" s="13" t="str">
        <f t="shared" si="140"/>
        <v>NO CUMPLE</v>
      </c>
      <c r="AP488" s="13" t="str">
        <f t="shared" si="141"/>
        <v>CUMPLE</v>
      </c>
    </row>
    <row r="489" spans="1:42" ht="15" hidden="1" x14ac:dyDescent="0.25">
      <c r="A489" t="s">
        <v>3281</v>
      </c>
      <c r="B489" t="s">
        <v>24</v>
      </c>
      <c r="C489" t="s">
        <v>125</v>
      </c>
      <c r="D489" t="s">
        <v>217</v>
      </c>
      <c r="E489" t="s">
        <v>69</v>
      </c>
      <c r="F489" t="s">
        <v>365</v>
      </c>
      <c r="G489" t="s">
        <v>25</v>
      </c>
      <c r="H489" t="s">
        <v>26</v>
      </c>
      <c r="I489" t="s">
        <v>35</v>
      </c>
      <c r="J489" t="s">
        <v>28</v>
      </c>
      <c r="K489" t="s">
        <v>156</v>
      </c>
      <c r="L489" t="s">
        <v>3282</v>
      </c>
      <c r="M489" t="s">
        <v>3283</v>
      </c>
      <c r="N489" t="s">
        <v>3284</v>
      </c>
      <c r="O489" t="s">
        <v>30</v>
      </c>
      <c r="P489" t="s">
        <v>36</v>
      </c>
      <c r="Q489" t="s">
        <v>70</v>
      </c>
      <c r="R489" t="s">
        <v>3285</v>
      </c>
      <c r="S489" t="s">
        <v>663</v>
      </c>
      <c r="T489" t="s">
        <v>3286</v>
      </c>
      <c r="U489" t="s">
        <v>3287</v>
      </c>
      <c r="V489" s="40">
        <v>4.1534490740740742</v>
      </c>
      <c r="W489" s="40">
        <v>4.3226967592592596</v>
      </c>
      <c r="X489" s="40">
        <v>0.16924768518518518</v>
      </c>
      <c r="Y489" s="2" t="str">
        <f t="shared" si="142"/>
        <v/>
      </c>
      <c r="Z489" s="47" t="str">
        <f t="shared" si="143"/>
        <v>Cumplido</v>
      </c>
      <c r="AA489" s="8"/>
      <c r="AB489" s="8"/>
      <c r="AC489" s="8"/>
      <c r="AD489" s="8"/>
      <c r="AE489" s="8"/>
      <c r="AF489" s="42">
        <v>45237</v>
      </c>
      <c r="AG489" s="13" t="str">
        <f t="shared" si="132"/>
        <v>NO CUMPLE</v>
      </c>
      <c r="AH489" s="13" t="str">
        <f t="shared" si="133"/>
        <v>NO CUMPLE</v>
      </c>
      <c r="AI489" s="13" t="str">
        <f t="shared" si="134"/>
        <v>CUMPLE</v>
      </c>
      <c r="AJ489" s="13" t="str">
        <f t="shared" si="135"/>
        <v>NO CUMPLE</v>
      </c>
      <c r="AK489" s="13" t="str">
        <f t="shared" si="136"/>
        <v>NO CUMPLE</v>
      </c>
      <c r="AL489" s="13" t="str">
        <f t="shared" si="137"/>
        <v>NO CUMPLE</v>
      </c>
      <c r="AM489" s="13" t="str">
        <f t="shared" si="138"/>
        <v>NO CUMPLE</v>
      </c>
      <c r="AN489" s="13" t="str">
        <f t="shared" si="139"/>
        <v>NO CUMPLE</v>
      </c>
      <c r="AO489" s="13" t="str">
        <f t="shared" si="140"/>
        <v>NO CUMPLE</v>
      </c>
      <c r="AP489" s="13" t="str">
        <f t="shared" si="141"/>
        <v>CUMPLE</v>
      </c>
    </row>
    <row r="490" spans="1:42" ht="15" hidden="1" x14ac:dyDescent="0.25">
      <c r="A490" t="s">
        <v>3288</v>
      </c>
      <c r="B490" t="s">
        <v>32</v>
      </c>
      <c r="C490" t="s">
        <v>51</v>
      </c>
      <c r="D490" t="s">
        <v>217</v>
      </c>
      <c r="E490" t="s">
        <v>252</v>
      </c>
      <c r="F490" t="s">
        <v>470</v>
      </c>
      <c r="G490" t="s">
        <v>25</v>
      </c>
      <c r="H490" t="s">
        <v>26</v>
      </c>
      <c r="I490" t="s">
        <v>35</v>
      </c>
      <c r="J490" t="s">
        <v>28</v>
      </c>
      <c r="K490" t="s">
        <v>61</v>
      </c>
      <c r="L490" t="s">
        <v>3289</v>
      </c>
      <c r="M490" t="s">
        <v>3290</v>
      </c>
      <c r="N490" t="s">
        <v>3291</v>
      </c>
      <c r="O490" t="s">
        <v>30</v>
      </c>
      <c r="P490" t="s">
        <v>31</v>
      </c>
      <c r="Q490" t="s">
        <v>24</v>
      </c>
      <c r="R490" t="s">
        <v>3292</v>
      </c>
      <c r="S490" t="s">
        <v>2148</v>
      </c>
      <c r="T490" t="s">
        <v>3293</v>
      </c>
      <c r="U490" t="s">
        <v>159</v>
      </c>
      <c r="V490" s="40">
        <v>1.2268518518518518E-3</v>
      </c>
      <c r="W490" s="40">
        <v>5.1041666666666666E-3</v>
      </c>
      <c r="X490" s="40">
        <v>3.8773148148148143E-3</v>
      </c>
      <c r="Y490" s="2" t="str">
        <f t="shared" si="142"/>
        <v/>
      </c>
      <c r="Z490" s="47" t="str">
        <f t="shared" si="143"/>
        <v>Cumplido</v>
      </c>
      <c r="AA490" s="8"/>
      <c r="AB490" s="8"/>
      <c r="AC490" s="8"/>
      <c r="AD490" s="8"/>
      <c r="AE490" s="8"/>
      <c r="AF490" s="42">
        <v>45237</v>
      </c>
      <c r="AG490" s="13" t="str">
        <f t="shared" si="132"/>
        <v>CUMPLE</v>
      </c>
      <c r="AH490" s="13" t="str">
        <f t="shared" si="133"/>
        <v>NO CUMPLE</v>
      </c>
      <c r="AI490" s="13" t="str">
        <f t="shared" si="134"/>
        <v>NO CUMPLE</v>
      </c>
      <c r="AJ490" s="13" t="str">
        <f t="shared" si="135"/>
        <v>NO CUMPLE</v>
      </c>
      <c r="AK490" s="13" t="str">
        <f t="shared" si="136"/>
        <v>NO CUMPLE</v>
      </c>
      <c r="AL490" s="13" t="str">
        <f t="shared" si="137"/>
        <v>CUMPLE</v>
      </c>
      <c r="AM490" s="13" t="str">
        <f t="shared" si="138"/>
        <v>NO CUMPLE</v>
      </c>
      <c r="AN490" s="13" t="str">
        <f t="shared" si="139"/>
        <v>NO CUMPLE</v>
      </c>
      <c r="AO490" s="13" t="str">
        <f t="shared" si="140"/>
        <v>NO CUMPLE</v>
      </c>
      <c r="AP490" s="13" t="str">
        <f t="shared" si="141"/>
        <v>NO CUMPLE</v>
      </c>
    </row>
    <row r="491" spans="1:42" ht="15" hidden="1" x14ac:dyDescent="0.25">
      <c r="A491" t="s">
        <v>3294</v>
      </c>
      <c r="B491" t="s">
        <v>32</v>
      </c>
      <c r="C491" t="s">
        <v>51</v>
      </c>
      <c r="D491" t="s">
        <v>217</v>
      </c>
      <c r="E491" t="s">
        <v>252</v>
      </c>
      <c r="F491" t="s">
        <v>470</v>
      </c>
      <c r="G491" t="s">
        <v>25</v>
      </c>
      <c r="H491" t="s">
        <v>26</v>
      </c>
      <c r="I491" t="s">
        <v>35</v>
      </c>
      <c r="J491" t="s">
        <v>28</v>
      </c>
      <c r="K491" t="s">
        <v>61</v>
      </c>
      <c r="L491" t="s">
        <v>3289</v>
      </c>
      <c r="M491" t="s">
        <v>3295</v>
      </c>
      <c r="N491" t="s">
        <v>3296</v>
      </c>
      <c r="O491" t="s">
        <v>30</v>
      </c>
      <c r="P491" t="s">
        <v>31</v>
      </c>
      <c r="Q491" t="s">
        <v>24</v>
      </c>
      <c r="R491" t="s">
        <v>3297</v>
      </c>
      <c r="S491" t="s">
        <v>2148</v>
      </c>
      <c r="T491" t="s">
        <v>3293</v>
      </c>
      <c r="U491" t="s">
        <v>159</v>
      </c>
      <c r="V491" s="40">
        <v>1.4930555555555556E-3</v>
      </c>
      <c r="W491" s="40">
        <v>3.2986111111111111E-3</v>
      </c>
      <c r="X491" s="40">
        <v>1.8055555555555557E-3</v>
      </c>
      <c r="Y491" s="2" t="str">
        <f t="shared" si="142"/>
        <v/>
      </c>
      <c r="Z491" s="47" t="str">
        <f t="shared" si="143"/>
        <v>Cumplido</v>
      </c>
      <c r="AA491" s="8"/>
      <c r="AB491" s="8"/>
      <c r="AC491" s="8"/>
      <c r="AD491" s="8"/>
      <c r="AE491" s="8"/>
      <c r="AF491" s="42">
        <v>45237</v>
      </c>
      <c r="AG491" s="13" t="str">
        <f t="shared" si="132"/>
        <v>CUMPLE</v>
      </c>
      <c r="AH491" s="13" t="str">
        <f t="shared" si="133"/>
        <v>NO CUMPLE</v>
      </c>
      <c r="AI491" s="13" t="str">
        <f t="shared" si="134"/>
        <v>NO CUMPLE</v>
      </c>
      <c r="AJ491" s="13" t="str">
        <f t="shared" si="135"/>
        <v>NO CUMPLE</v>
      </c>
      <c r="AK491" s="13" t="str">
        <f t="shared" si="136"/>
        <v>NO CUMPLE</v>
      </c>
      <c r="AL491" s="13" t="str">
        <f t="shared" si="137"/>
        <v>CUMPLE</v>
      </c>
      <c r="AM491" s="13" t="str">
        <f t="shared" si="138"/>
        <v>NO CUMPLE</v>
      </c>
      <c r="AN491" s="13" t="str">
        <f t="shared" si="139"/>
        <v>NO CUMPLE</v>
      </c>
      <c r="AO491" s="13" t="str">
        <f t="shared" si="140"/>
        <v>NO CUMPLE</v>
      </c>
      <c r="AP491" s="13" t="str">
        <f t="shared" si="141"/>
        <v>NO CUMPLE</v>
      </c>
    </row>
    <row r="492" spans="1:42" ht="15" hidden="1" x14ac:dyDescent="0.25">
      <c r="A492" t="s">
        <v>3298</v>
      </c>
      <c r="B492" t="s">
        <v>32</v>
      </c>
      <c r="C492" t="s">
        <v>51</v>
      </c>
      <c r="D492" t="s">
        <v>217</v>
      </c>
      <c r="E492" t="s">
        <v>252</v>
      </c>
      <c r="F492" t="s">
        <v>470</v>
      </c>
      <c r="G492" t="s">
        <v>25</v>
      </c>
      <c r="H492" t="s">
        <v>26</v>
      </c>
      <c r="I492" t="s">
        <v>35</v>
      </c>
      <c r="J492" t="s">
        <v>28</v>
      </c>
      <c r="K492" t="s">
        <v>61</v>
      </c>
      <c r="L492" t="s">
        <v>3289</v>
      </c>
      <c r="M492" t="s">
        <v>3299</v>
      </c>
      <c r="N492" t="s">
        <v>3300</v>
      </c>
      <c r="O492" t="s">
        <v>30</v>
      </c>
      <c r="P492" t="s">
        <v>31</v>
      </c>
      <c r="Q492" t="s">
        <v>24</v>
      </c>
      <c r="R492" t="s">
        <v>3301</v>
      </c>
      <c r="S492" t="s">
        <v>2148</v>
      </c>
      <c r="T492" t="s">
        <v>3293</v>
      </c>
      <c r="U492" t="s">
        <v>159</v>
      </c>
      <c r="V492" s="40">
        <v>4.1666666666666669E-4</v>
      </c>
      <c r="W492" s="40">
        <v>3.6226851851851854E-3</v>
      </c>
      <c r="X492" s="40">
        <v>3.2060185185185191E-3</v>
      </c>
      <c r="Y492" s="2" t="str">
        <f t="shared" si="142"/>
        <v/>
      </c>
      <c r="Z492" s="47" t="str">
        <f t="shared" si="143"/>
        <v>Cumplido</v>
      </c>
      <c r="AA492" s="8"/>
      <c r="AB492" s="8"/>
      <c r="AC492" s="8"/>
      <c r="AD492" s="8"/>
      <c r="AE492" s="8"/>
      <c r="AF492" s="42">
        <v>45237</v>
      </c>
      <c r="AG492" s="13" t="str">
        <f t="shared" si="132"/>
        <v>CUMPLE</v>
      </c>
      <c r="AH492" s="13" t="str">
        <f t="shared" si="133"/>
        <v>NO CUMPLE</v>
      </c>
      <c r="AI492" s="13" t="str">
        <f t="shared" si="134"/>
        <v>NO CUMPLE</v>
      </c>
      <c r="AJ492" s="13" t="str">
        <f t="shared" si="135"/>
        <v>NO CUMPLE</v>
      </c>
      <c r="AK492" s="13" t="str">
        <f t="shared" si="136"/>
        <v>NO CUMPLE</v>
      </c>
      <c r="AL492" s="13" t="str">
        <f t="shared" si="137"/>
        <v>CUMPLE</v>
      </c>
      <c r="AM492" s="13" t="str">
        <f t="shared" si="138"/>
        <v>NO CUMPLE</v>
      </c>
      <c r="AN492" s="13" t="str">
        <f t="shared" si="139"/>
        <v>NO CUMPLE</v>
      </c>
      <c r="AO492" s="13" t="str">
        <f t="shared" si="140"/>
        <v>NO CUMPLE</v>
      </c>
      <c r="AP492" s="13" t="str">
        <f t="shared" si="141"/>
        <v>NO CUMPLE</v>
      </c>
    </row>
    <row r="493" spans="1:42" ht="15" hidden="1" x14ac:dyDescent="0.25">
      <c r="A493" t="s">
        <v>3302</v>
      </c>
      <c r="B493" t="s">
        <v>32</v>
      </c>
      <c r="C493" t="s">
        <v>51</v>
      </c>
      <c r="D493" t="s">
        <v>217</v>
      </c>
      <c r="E493" t="s">
        <v>252</v>
      </c>
      <c r="F493" t="s">
        <v>470</v>
      </c>
      <c r="G493" t="s">
        <v>25</v>
      </c>
      <c r="H493" t="s">
        <v>26</v>
      </c>
      <c r="I493" t="s">
        <v>35</v>
      </c>
      <c r="J493" t="s">
        <v>28</v>
      </c>
      <c r="K493" t="s">
        <v>61</v>
      </c>
      <c r="L493" t="s">
        <v>3289</v>
      </c>
      <c r="M493" t="s">
        <v>3303</v>
      </c>
      <c r="N493" t="s">
        <v>3304</v>
      </c>
      <c r="O493" t="s">
        <v>30</v>
      </c>
      <c r="P493" t="s">
        <v>31</v>
      </c>
      <c r="Q493" t="s">
        <v>24</v>
      </c>
      <c r="R493" t="s">
        <v>3305</v>
      </c>
      <c r="S493" t="s">
        <v>2148</v>
      </c>
      <c r="T493" t="s">
        <v>3293</v>
      </c>
      <c r="U493" t="s">
        <v>159</v>
      </c>
      <c r="V493" s="40">
        <v>3.2407407407407406E-4</v>
      </c>
      <c r="W493" s="40">
        <v>5.0578703703703706E-3</v>
      </c>
      <c r="X493" s="40">
        <v>4.7337962962962958E-3</v>
      </c>
      <c r="Y493" s="2" t="str">
        <f t="shared" si="142"/>
        <v/>
      </c>
      <c r="Z493" s="47" t="str">
        <f t="shared" si="143"/>
        <v>Cumplido</v>
      </c>
      <c r="AA493" s="8"/>
      <c r="AB493" s="8"/>
      <c r="AC493" s="8"/>
      <c r="AD493" s="8"/>
      <c r="AE493" s="8"/>
      <c r="AF493" s="42">
        <v>45237</v>
      </c>
      <c r="AG493" s="13" t="str">
        <f t="shared" si="132"/>
        <v>CUMPLE</v>
      </c>
      <c r="AH493" s="13" t="str">
        <f t="shared" si="133"/>
        <v>NO CUMPLE</v>
      </c>
      <c r="AI493" s="13" t="str">
        <f t="shared" si="134"/>
        <v>NO CUMPLE</v>
      </c>
      <c r="AJ493" s="13" t="str">
        <f t="shared" si="135"/>
        <v>NO CUMPLE</v>
      </c>
      <c r="AK493" s="13" t="str">
        <f t="shared" si="136"/>
        <v>NO CUMPLE</v>
      </c>
      <c r="AL493" s="13" t="str">
        <f t="shared" si="137"/>
        <v>CUMPLE</v>
      </c>
      <c r="AM493" s="13" t="str">
        <f t="shared" si="138"/>
        <v>NO CUMPLE</v>
      </c>
      <c r="AN493" s="13" t="str">
        <f t="shared" si="139"/>
        <v>NO CUMPLE</v>
      </c>
      <c r="AO493" s="13" t="str">
        <f t="shared" si="140"/>
        <v>NO CUMPLE</v>
      </c>
      <c r="AP493" s="13" t="str">
        <f t="shared" si="141"/>
        <v>NO CUMPLE</v>
      </c>
    </row>
    <row r="494" spans="1:42" ht="15" hidden="1" x14ac:dyDescent="0.25">
      <c r="A494" t="s">
        <v>3306</v>
      </c>
      <c r="B494" t="s">
        <v>79</v>
      </c>
      <c r="C494" t="s">
        <v>102</v>
      </c>
      <c r="D494" t="s">
        <v>211</v>
      </c>
      <c r="E494" t="s">
        <v>194</v>
      </c>
      <c r="F494" t="s">
        <v>453</v>
      </c>
      <c r="G494" t="s">
        <v>39</v>
      </c>
      <c r="H494" t="s">
        <v>34</v>
      </c>
      <c r="I494" t="s">
        <v>40</v>
      </c>
      <c r="J494" t="s">
        <v>28</v>
      </c>
      <c r="K494" t="s">
        <v>48</v>
      </c>
      <c r="L494" t="s">
        <v>212</v>
      </c>
      <c r="M494" t="s">
        <v>3307</v>
      </c>
      <c r="N494" t="s">
        <v>3308</v>
      </c>
      <c r="O494" t="s">
        <v>30</v>
      </c>
      <c r="P494" t="s">
        <v>36</v>
      </c>
      <c r="Q494" t="s">
        <v>94</v>
      </c>
      <c r="R494" t="s">
        <v>3309</v>
      </c>
      <c r="S494" t="s">
        <v>2148</v>
      </c>
      <c r="T494"/>
      <c r="U494" t="s">
        <v>210</v>
      </c>
      <c r="V494" s="40">
        <v>0</v>
      </c>
      <c r="W494" s="40">
        <v>0</v>
      </c>
      <c r="X494" s="40">
        <v>0</v>
      </c>
      <c r="Y494" s="2" t="str">
        <f t="shared" si="142"/>
        <v/>
      </c>
      <c r="Z494" s="47" t="str">
        <f t="shared" si="143"/>
        <v>Cumplido</v>
      </c>
      <c r="AA494" s="8"/>
      <c r="AB494" s="8"/>
      <c r="AC494" s="8"/>
      <c r="AD494" s="8"/>
      <c r="AE494" s="8"/>
      <c r="AF494" s="42">
        <v>45238</v>
      </c>
      <c r="AG494" s="13" t="str">
        <f t="shared" si="132"/>
        <v>CUMPLE</v>
      </c>
      <c r="AH494" s="13" t="str">
        <f t="shared" si="133"/>
        <v>NO CUMPLE</v>
      </c>
      <c r="AI494" s="13" t="str">
        <f t="shared" si="134"/>
        <v>NO CUMPLE</v>
      </c>
      <c r="AJ494" s="13" t="str">
        <f t="shared" si="135"/>
        <v>NO CUMPLE</v>
      </c>
      <c r="AK494" s="13" t="str">
        <f t="shared" si="136"/>
        <v>NO CUMPLE</v>
      </c>
      <c r="AL494" s="13" t="str">
        <f t="shared" si="137"/>
        <v>CUMPLE</v>
      </c>
      <c r="AM494" s="13" t="str">
        <f t="shared" si="138"/>
        <v>NO CUMPLE</v>
      </c>
      <c r="AN494" s="13" t="str">
        <f t="shared" si="139"/>
        <v>NO CUMPLE</v>
      </c>
      <c r="AO494" s="13" t="str">
        <f t="shared" si="140"/>
        <v>NO CUMPLE</v>
      </c>
      <c r="AP494" s="13" t="str">
        <f t="shared" si="141"/>
        <v>NO CUMPLE</v>
      </c>
    </row>
    <row r="495" spans="1:42" ht="15" hidden="1" x14ac:dyDescent="0.25">
      <c r="A495" t="s">
        <v>3310</v>
      </c>
      <c r="B495" t="s">
        <v>32</v>
      </c>
      <c r="C495" t="s">
        <v>58</v>
      </c>
      <c r="D495" t="s">
        <v>217</v>
      </c>
      <c r="E495" t="s">
        <v>194</v>
      </c>
      <c r="F495" t="s">
        <v>470</v>
      </c>
      <c r="G495" t="s">
        <v>25</v>
      </c>
      <c r="H495" t="s">
        <v>26</v>
      </c>
      <c r="I495" t="s">
        <v>35</v>
      </c>
      <c r="J495" t="s">
        <v>28</v>
      </c>
      <c r="K495" t="s">
        <v>48</v>
      </c>
      <c r="L495" t="s">
        <v>449</v>
      </c>
      <c r="M495" t="s">
        <v>3311</v>
      </c>
      <c r="N495" t="s">
        <v>3312</v>
      </c>
      <c r="O495" t="s">
        <v>30</v>
      </c>
      <c r="P495" t="s">
        <v>44</v>
      </c>
      <c r="Q495" t="s">
        <v>45</v>
      </c>
      <c r="R495" t="s">
        <v>3313</v>
      </c>
      <c r="S495" t="s">
        <v>2148</v>
      </c>
      <c r="T495" t="s">
        <v>3314</v>
      </c>
      <c r="U495" t="s">
        <v>159</v>
      </c>
      <c r="V495" s="40">
        <v>1.545138888888889E-2</v>
      </c>
      <c r="W495" s="40">
        <v>2.6030092592592594E-2</v>
      </c>
      <c r="X495" s="40">
        <v>1.0578703703703703E-2</v>
      </c>
      <c r="Y495" s="2" t="str">
        <f t="shared" si="142"/>
        <v/>
      </c>
      <c r="Z495" s="47" t="str">
        <f t="shared" si="143"/>
        <v>Cumplido</v>
      </c>
      <c r="AA495" s="8"/>
      <c r="AB495" s="8"/>
      <c r="AC495" s="8"/>
      <c r="AD495" s="8"/>
      <c r="AE495" s="8"/>
      <c r="AF495" s="42">
        <v>45238</v>
      </c>
      <c r="AG495" s="13" t="str">
        <f t="shared" si="132"/>
        <v>CUMPLE</v>
      </c>
      <c r="AH495" s="13" t="str">
        <f t="shared" si="133"/>
        <v>NO CUMPLE</v>
      </c>
      <c r="AI495" s="13" t="str">
        <f t="shared" si="134"/>
        <v>NO CUMPLE</v>
      </c>
      <c r="AJ495" s="13" t="str">
        <f t="shared" si="135"/>
        <v>NO CUMPLE</v>
      </c>
      <c r="AK495" s="13" t="str">
        <f t="shared" si="136"/>
        <v>NO CUMPLE</v>
      </c>
      <c r="AL495" s="13" t="str">
        <f t="shared" si="137"/>
        <v>CUMPLE</v>
      </c>
      <c r="AM495" s="13" t="str">
        <f t="shared" si="138"/>
        <v>NO CUMPLE</v>
      </c>
      <c r="AN495" s="13" t="str">
        <f t="shared" si="139"/>
        <v>NO CUMPLE</v>
      </c>
      <c r="AO495" s="13" t="str">
        <f t="shared" si="140"/>
        <v>NO CUMPLE</v>
      </c>
      <c r="AP495" s="13" t="str">
        <f t="shared" si="141"/>
        <v>NO CUMPLE</v>
      </c>
    </row>
    <row r="496" spans="1:42" ht="15" hidden="1" x14ac:dyDescent="0.25">
      <c r="A496" t="s">
        <v>3315</v>
      </c>
      <c r="B496" t="s">
        <v>32</v>
      </c>
      <c r="C496" t="s">
        <v>58</v>
      </c>
      <c r="D496" t="s">
        <v>217</v>
      </c>
      <c r="E496" t="s">
        <v>194</v>
      </c>
      <c r="F496" t="s">
        <v>470</v>
      </c>
      <c r="G496" t="s">
        <v>25</v>
      </c>
      <c r="H496" t="s">
        <v>26</v>
      </c>
      <c r="I496" t="s">
        <v>35</v>
      </c>
      <c r="J496" t="s">
        <v>28</v>
      </c>
      <c r="K496" t="s">
        <v>171</v>
      </c>
      <c r="L496" t="s">
        <v>2931</v>
      </c>
      <c r="M496" t="s">
        <v>3316</v>
      </c>
      <c r="N496" t="s">
        <v>3317</v>
      </c>
      <c r="O496" t="s">
        <v>30</v>
      </c>
      <c r="P496" t="s">
        <v>44</v>
      </c>
      <c r="Q496" t="s">
        <v>45</v>
      </c>
      <c r="R496" t="s">
        <v>3318</v>
      </c>
      <c r="S496" t="s">
        <v>2148</v>
      </c>
      <c r="T496" t="s">
        <v>3319</v>
      </c>
      <c r="U496" t="s">
        <v>159</v>
      </c>
      <c r="V496" s="40">
        <v>1.7361111111111112E-2</v>
      </c>
      <c r="W496" s="40">
        <v>1.9652777777777779E-2</v>
      </c>
      <c r="X496" s="40">
        <v>2.2916666666666667E-3</v>
      </c>
      <c r="Y496" s="2" t="str">
        <f t="shared" si="142"/>
        <v/>
      </c>
      <c r="Z496" s="47" t="str">
        <f t="shared" si="143"/>
        <v>Cumplido</v>
      </c>
      <c r="AA496" s="8"/>
      <c r="AB496" s="8"/>
      <c r="AC496" s="8"/>
      <c r="AD496" s="8"/>
      <c r="AE496" s="8"/>
      <c r="AF496" s="42">
        <v>45238</v>
      </c>
      <c r="AG496" s="13" t="str">
        <f t="shared" si="132"/>
        <v>CUMPLE</v>
      </c>
      <c r="AH496" s="13" t="str">
        <f t="shared" si="133"/>
        <v>NO CUMPLE</v>
      </c>
      <c r="AI496" s="13" t="str">
        <f t="shared" si="134"/>
        <v>NO CUMPLE</v>
      </c>
      <c r="AJ496" s="13" t="str">
        <f t="shared" si="135"/>
        <v>NO CUMPLE</v>
      </c>
      <c r="AK496" s="13" t="str">
        <f t="shared" si="136"/>
        <v>NO CUMPLE</v>
      </c>
      <c r="AL496" s="13" t="str">
        <f t="shared" si="137"/>
        <v>CUMPLE</v>
      </c>
      <c r="AM496" s="13" t="str">
        <f t="shared" si="138"/>
        <v>NO CUMPLE</v>
      </c>
      <c r="AN496" s="13" t="str">
        <f t="shared" si="139"/>
        <v>NO CUMPLE</v>
      </c>
      <c r="AO496" s="13" t="str">
        <f t="shared" si="140"/>
        <v>NO CUMPLE</v>
      </c>
      <c r="AP496" s="13" t="str">
        <f t="shared" si="141"/>
        <v>NO CUMPLE</v>
      </c>
    </row>
    <row r="497" spans="1:42" ht="15" hidden="1" x14ac:dyDescent="0.25">
      <c r="A497" t="s">
        <v>3320</v>
      </c>
      <c r="B497" t="s">
        <v>32</v>
      </c>
      <c r="C497" t="s">
        <v>49</v>
      </c>
      <c r="D497" t="s">
        <v>217</v>
      </c>
      <c r="E497" t="s">
        <v>93</v>
      </c>
      <c r="F497" t="s">
        <v>409</v>
      </c>
      <c r="G497" t="s">
        <v>25</v>
      </c>
      <c r="H497" t="s">
        <v>26</v>
      </c>
      <c r="I497" t="s">
        <v>35</v>
      </c>
      <c r="J497" t="s">
        <v>28</v>
      </c>
      <c r="K497" t="s">
        <v>48</v>
      </c>
      <c r="L497" t="s">
        <v>336</v>
      </c>
      <c r="M497" t="s">
        <v>3321</v>
      </c>
      <c r="N497" t="s">
        <v>3322</v>
      </c>
      <c r="O497" t="s">
        <v>30</v>
      </c>
      <c r="P497" t="s">
        <v>44</v>
      </c>
      <c r="Q497" t="s">
        <v>45</v>
      </c>
      <c r="R497" t="s">
        <v>3323</v>
      </c>
      <c r="S497" t="s">
        <v>2148</v>
      </c>
      <c r="T497" t="s">
        <v>3324</v>
      </c>
      <c r="U497" t="s">
        <v>159</v>
      </c>
      <c r="V497" s="40">
        <v>3.2638888888888891E-3</v>
      </c>
      <c r="W497" s="40">
        <v>8.1828703703703699E-3</v>
      </c>
      <c r="X497" s="40">
        <v>4.9189814814814816E-3</v>
      </c>
      <c r="Y497" s="2" t="str">
        <f t="shared" si="142"/>
        <v/>
      </c>
      <c r="Z497" s="47" t="str">
        <f t="shared" si="143"/>
        <v>Cumplido</v>
      </c>
      <c r="AA497" s="8"/>
      <c r="AB497" s="8"/>
      <c r="AC497" s="8"/>
      <c r="AD497" s="8"/>
      <c r="AE497" s="8"/>
      <c r="AF497" s="42">
        <v>45238</v>
      </c>
      <c r="AG497" s="13" t="str">
        <f t="shared" si="132"/>
        <v>CUMPLE</v>
      </c>
      <c r="AH497" s="13" t="str">
        <f t="shared" si="133"/>
        <v>NO CUMPLE</v>
      </c>
      <c r="AI497" s="13" t="str">
        <f t="shared" si="134"/>
        <v>NO CUMPLE</v>
      </c>
      <c r="AJ497" s="13" t="str">
        <f t="shared" si="135"/>
        <v>NO CUMPLE</v>
      </c>
      <c r="AK497" s="13" t="str">
        <f t="shared" si="136"/>
        <v>NO CUMPLE</v>
      </c>
      <c r="AL497" s="13" t="str">
        <f t="shared" si="137"/>
        <v>CUMPLE</v>
      </c>
      <c r="AM497" s="13" t="str">
        <f t="shared" si="138"/>
        <v>NO CUMPLE</v>
      </c>
      <c r="AN497" s="13" t="str">
        <f t="shared" si="139"/>
        <v>NO CUMPLE</v>
      </c>
      <c r="AO497" s="13" t="str">
        <f t="shared" si="140"/>
        <v>NO CUMPLE</v>
      </c>
      <c r="AP497" s="13" t="str">
        <f t="shared" si="141"/>
        <v>NO CUMPLE</v>
      </c>
    </row>
    <row r="498" spans="1:42" ht="15" hidden="1" x14ac:dyDescent="0.25">
      <c r="A498" t="s">
        <v>3325</v>
      </c>
      <c r="B498" t="s">
        <v>32</v>
      </c>
      <c r="C498" t="s">
        <v>58</v>
      </c>
      <c r="D498" t="s">
        <v>217</v>
      </c>
      <c r="E498" t="s">
        <v>220</v>
      </c>
      <c r="F498" t="s">
        <v>409</v>
      </c>
      <c r="G498" t="s">
        <v>25</v>
      </c>
      <c r="H498" t="s">
        <v>26</v>
      </c>
      <c r="I498" t="s">
        <v>35</v>
      </c>
      <c r="J498" t="s">
        <v>28</v>
      </c>
      <c r="K498" t="s">
        <v>396</v>
      </c>
      <c r="L498" t="s">
        <v>416</v>
      </c>
      <c r="M498" t="s">
        <v>3326</v>
      </c>
      <c r="N498" t="s">
        <v>3327</v>
      </c>
      <c r="O498" t="s">
        <v>30</v>
      </c>
      <c r="P498" t="s">
        <v>31</v>
      </c>
      <c r="Q498" t="s">
        <v>24</v>
      </c>
      <c r="R498" t="s">
        <v>3328</v>
      </c>
      <c r="S498" t="s">
        <v>663</v>
      </c>
      <c r="T498" t="s">
        <v>3329</v>
      </c>
      <c r="U498" t="s">
        <v>3330</v>
      </c>
      <c r="V498" s="40">
        <v>3.7072916666666664</v>
      </c>
      <c r="W498" s="40">
        <v>3.7108101851851849</v>
      </c>
      <c r="X498" s="40">
        <v>3.5185185185185185E-3</v>
      </c>
      <c r="Y498" s="2" t="str">
        <f t="shared" si="142"/>
        <v/>
      </c>
      <c r="Z498" s="47" t="str">
        <f t="shared" si="143"/>
        <v>Cumplido</v>
      </c>
      <c r="AA498" s="8"/>
      <c r="AB498" s="8"/>
      <c r="AC498" s="8"/>
      <c r="AD498" s="8"/>
      <c r="AE498" s="8"/>
      <c r="AF498" s="42">
        <v>45240</v>
      </c>
      <c r="AG498" s="13" t="str">
        <f t="shared" si="132"/>
        <v>CUMPLE</v>
      </c>
      <c r="AH498" s="13" t="str">
        <f t="shared" si="133"/>
        <v>NO CUMPLE</v>
      </c>
      <c r="AI498" s="13" t="str">
        <f t="shared" si="134"/>
        <v>NO CUMPLE</v>
      </c>
      <c r="AJ498" s="13" t="str">
        <f t="shared" si="135"/>
        <v>NO CUMPLE</v>
      </c>
      <c r="AK498" s="13" t="str">
        <f t="shared" si="136"/>
        <v>NO CUMPLE</v>
      </c>
      <c r="AL498" s="13" t="str">
        <f t="shared" si="137"/>
        <v>NO CUMPLE</v>
      </c>
      <c r="AM498" s="13" t="str">
        <f t="shared" si="138"/>
        <v>NO CUMPLE</v>
      </c>
      <c r="AN498" s="13" t="str">
        <f t="shared" si="139"/>
        <v>NO CUMPLE</v>
      </c>
      <c r="AO498" s="13" t="str">
        <f t="shared" si="140"/>
        <v>NO CUMPLE</v>
      </c>
      <c r="AP498" s="13" t="str">
        <f t="shared" si="141"/>
        <v>CUMPLE</v>
      </c>
    </row>
    <row r="499" spans="1:42" ht="15" hidden="1" x14ac:dyDescent="0.25">
      <c r="A499" t="s">
        <v>3331</v>
      </c>
      <c r="B499" t="s">
        <v>32</v>
      </c>
      <c r="C499" t="s">
        <v>51</v>
      </c>
      <c r="D499" t="s">
        <v>217</v>
      </c>
      <c r="E499" t="s">
        <v>252</v>
      </c>
      <c r="F499" t="s">
        <v>380</v>
      </c>
      <c r="G499" t="s">
        <v>25</v>
      </c>
      <c r="H499" t="s">
        <v>26</v>
      </c>
      <c r="I499" t="s">
        <v>35</v>
      </c>
      <c r="J499" t="s">
        <v>28</v>
      </c>
      <c r="K499" t="s">
        <v>61</v>
      </c>
      <c r="L499" t="s">
        <v>338</v>
      </c>
      <c r="M499" t="s">
        <v>3332</v>
      </c>
      <c r="N499" t="s">
        <v>3333</v>
      </c>
      <c r="O499" t="s">
        <v>30</v>
      </c>
      <c r="P499" t="s">
        <v>31</v>
      </c>
      <c r="Q499" t="s">
        <v>24</v>
      </c>
      <c r="R499" t="s">
        <v>3334</v>
      </c>
      <c r="S499" t="s">
        <v>2148</v>
      </c>
      <c r="T499" t="s">
        <v>3335</v>
      </c>
      <c r="U499" t="s">
        <v>159</v>
      </c>
      <c r="V499" s="40">
        <v>2.5462962962962961E-4</v>
      </c>
      <c r="W499" s="40">
        <v>3.472222222222222E-3</v>
      </c>
      <c r="X499" s="40">
        <v>3.2175925925925926E-3</v>
      </c>
      <c r="Y499" s="2" t="str">
        <f t="shared" si="142"/>
        <v/>
      </c>
      <c r="Z499" s="47" t="str">
        <f t="shared" si="143"/>
        <v>Cumplido</v>
      </c>
      <c r="AA499" s="8"/>
      <c r="AB499" s="8"/>
      <c r="AC499" s="8"/>
      <c r="AD499" s="8"/>
      <c r="AE499" s="8"/>
      <c r="AF499" s="42">
        <v>45243</v>
      </c>
      <c r="AG499" s="13" t="str">
        <f t="shared" si="132"/>
        <v>CUMPLE</v>
      </c>
      <c r="AH499" s="13" t="str">
        <f t="shared" si="133"/>
        <v>NO CUMPLE</v>
      </c>
      <c r="AI499" s="13" t="str">
        <f t="shared" si="134"/>
        <v>NO CUMPLE</v>
      </c>
      <c r="AJ499" s="13" t="str">
        <f t="shared" si="135"/>
        <v>NO CUMPLE</v>
      </c>
      <c r="AK499" s="13" t="str">
        <f t="shared" si="136"/>
        <v>NO CUMPLE</v>
      </c>
      <c r="AL499" s="13" t="str">
        <f t="shared" si="137"/>
        <v>CUMPLE</v>
      </c>
      <c r="AM499" s="13" t="str">
        <f t="shared" si="138"/>
        <v>NO CUMPLE</v>
      </c>
      <c r="AN499" s="13" t="str">
        <f t="shared" si="139"/>
        <v>NO CUMPLE</v>
      </c>
      <c r="AO499" s="13" t="str">
        <f t="shared" si="140"/>
        <v>NO CUMPLE</v>
      </c>
      <c r="AP499" s="13" t="str">
        <f t="shared" si="141"/>
        <v>NO CUMPLE</v>
      </c>
    </row>
    <row r="500" spans="1:42" ht="15" hidden="1" x14ac:dyDescent="0.25">
      <c r="A500" t="s">
        <v>3336</v>
      </c>
      <c r="B500" t="s">
        <v>32</v>
      </c>
      <c r="C500" t="s">
        <v>51</v>
      </c>
      <c r="D500" t="s">
        <v>217</v>
      </c>
      <c r="E500" t="s">
        <v>252</v>
      </c>
      <c r="F500" t="s">
        <v>380</v>
      </c>
      <c r="G500" t="s">
        <v>25</v>
      </c>
      <c r="H500" t="s">
        <v>26</v>
      </c>
      <c r="I500" t="s">
        <v>35</v>
      </c>
      <c r="J500" t="s">
        <v>28</v>
      </c>
      <c r="K500" t="s">
        <v>61</v>
      </c>
      <c r="L500" t="s">
        <v>338</v>
      </c>
      <c r="M500" t="s">
        <v>3337</v>
      </c>
      <c r="N500" t="s">
        <v>3338</v>
      </c>
      <c r="O500" t="s">
        <v>30</v>
      </c>
      <c r="P500" t="s">
        <v>31</v>
      </c>
      <c r="Q500" t="s">
        <v>24</v>
      </c>
      <c r="R500" t="s">
        <v>3339</v>
      </c>
      <c r="S500" t="s">
        <v>2148</v>
      </c>
      <c r="T500" t="s">
        <v>3335</v>
      </c>
      <c r="U500" t="s">
        <v>159</v>
      </c>
      <c r="V500" s="40">
        <v>6.4814814814814813E-4</v>
      </c>
      <c r="W500" s="40">
        <v>3.8773148148148143E-3</v>
      </c>
      <c r="X500" s="40">
        <v>3.2291666666666666E-3</v>
      </c>
      <c r="Y500" s="2" t="str">
        <f t="shared" si="142"/>
        <v/>
      </c>
      <c r="Z500" s="47" t="str">
        <f t="shared" si="143"/>
        <v>Cumplido</v>
      </c>
      <c r="AA500" s="8"/>
      <c r="AB500" s="8"/>
      <c r="AC500" s="8"/>
      <c r="AD500" s="8"/>
      <c r="AE500" s="8"/>
      <c r="AF500" s="42">
        <v>45237</v>
      </c>
      <c r="AG500" s="13" t="str">
        <f t="shared" si="132"/>
        <v>CUMPLE</v>
      </c>
      <c r="AH500" s="13" t="str">
        <f t="shared" si="133"/>
        <v>NO CUMPLE</v>
      </c>
      <c r="AI500" s="13" t="str">
        <f t="shared" si="134"/>
        <v>NO CUMPLE</v>
      </c>
      <c r="AJ500" s="13" t="str">
        <f t="shared" si="135"/>
        <v>NO CUMPLE</v>
      </c>
      <c r="AK500" s="13" t="str">
        <f t="shared" si="136"/>
        <v>NO CUMPLE</v>
      </c>
      <c r="AL500" s="13" t="str">
        <f t="shared" si="137"/>
        <v>CUMPLE</v>
      </c>
      <c r="AM500" s="13" t="str">
        <f t="shared" si="138"/>
        <v>NO CUMPLE</v>
      </c>
      <c r="AN500" s="13" t="str">
        <f t="shared" si="139"/>
        <v>NO CUMPLE</v>
      </c>
      <c r="AO500" s="13" t="str">
        <f t="shared" si="140"/>
        <v>NO CUMPLE</v>
      </c>
      <c r="AP500" s="13" t="str">
        <f t="shared" si="141"/>
        <v>NO CUMPLE</v>
      </c>
    </row>
    <row r="501" spans="1:42" ht="15" hidden="1" x14ac:dyDescent="0.25">
      <c r="A501" t="s">
        <v>3340</v>
      </c>
      <c r="B501" t="s">
        <v>32</v>
      </c>
      <c r="C501" t="s">
        <v>49</v>
      </c>
      <c r="D501" t="s">
        <v>217</v>
      </c>
      <c r="E501" t="s">
        <v>93</v>
      </c>
      <c r="F501" t="s">
        <v>409</v>
      </c>
      <c r="G501" t="s">
        <v>25</v>
      </c>
      <c r="H501" t="s">
        <v>26</v>
      </c>
      <c r="I501" t="s">
        <v>35</v>
      </c>
      <c r="J501" t="s">
        <v>28</v>
      </c>
      <c r="K501" t="s">
        <v>373</v>
      </c>
      <c r="L501" t="s">
        <v>417</v>
      </c>
      <c r="M501" t="s">
        <v>3341</v>
      </c>
      <c r="N501" t="s">
        <v>3342</v>
      </c>
      <c r="O501" t="s">
        <v>30</v>
      </c>
      <c r="P501" t="s">
        <v>44</v>
      </c>
      <c r="Q501" t="s">
        <v>45</v>
      </c>
      <c r="R501" t="s">
        <v>3343</v>
      </c>
      <c r="S501" t="s">
        <v>2148</v>
      </c>
      <c r="T501" t="s">
        <v>3344</v>
      </c>
      <c r="U501" t="s">
        <v>159</v>
      </c>
      <c r="V501" s="40">
        <v>4.7453703703703704E-4</v>
      </c>
      <c r="W501" s="40">
        <v>3.8194444444444443E-3</v>
      </c>
      <c r="X501" s="40">
        <v>3.3449074074074071E-3</v>
      </c>
      <c r="Y501" s="2" t="str">
        <f t="shared" si="142"/>
        <v/>
      </c>
      <c r="Z501" s="47" t="str">
        <f t="shared" si="143"/>
        <v>Cumplido</v>
      </c>
      <c r="AA501" s="8"/>
      <c r="AB501" s="8"/>
      <c r="AC501" s="8"/>
      <c r="AD501" s="8"/>
      <c r="AE501" s="8"/>
      <c r="AF501" s="42">
        <v>45237</v>
      </c>
      <c r="AG501" s="13" t="str">
        <f t="shared" si="132"/>
        <v>CUMPLE</v>
      </c>
      <c r="AH501" s="13" t="str">
        <f t="shared" si="133"/>
        <v>NO CUMPLE</v>
      </c>
      <c r="AI501" s="13" t="str">
        <f t="shared" si="134"/>
        <v>NO CUMPLE</v>
      </c>
      <c r="AJ501" s="13" t="str">
        <f t="shared" si="135"/>
        <v>NO CUMPLE</v>
      </c>
      <c r="AK501" s="13" t="str">
        <f t="shared" si="136"/>
        <v>NO CUMPLE</v>
      </c>
      <c r="AL501" s="13" t="str">
        <f t="shared" si="137"/>
        <v>CUMPLE</v>
      </c>
      <c r="AM501" s="13" t="str">
        <f t="shared" si="138"/>
        <v>NO CUMPLE</v>
      </c>
      <c r="AN501" s="13" t="str">
        <f t="shared" si="139"/>
        <v>NO CUMPLE</v>
      </c>
      <c r="AO501" s="13" t="str">
        <f t="shared" si="140"/>
        <v>NO CUMPLE</v>
      </c>
      <c r="AP501" s="13" t="str">
        <f t="shared" si="141"/>
        <v>NO CUMPLE</v>
      </c>
    </row>
    <row r="502" spans="1:42" ht="15" hidden="1" x14ac:dyDescent="0.25">
      <c r="A502" t="s">
        <v>3345</v>
      </c>
      <c r="B502" t="s">
        <v>79</v>
      </c>
      <c r="C502" t="s">
        <v>102</v>
      </c>
      <c r="D502" t="s">
        <v>211</v>
      </c>
      <c r="E502" t="s">
        <v>194</v>
      </c>
      <c r="F502" t="s">
        <v>453</v>
      </c>
      <c r="G502" t="s">
        <v>39</v>
      </c>
      <c r="H502" t="s">
        <v>34</v>
      </c>
      <c r="I502" t="s">
        <v>40</v>
      </c>
      <c r="J502" t="s">
        <v>28</v>
      </c>
      <c r="K502" t="s">
        <v>48</v>
      </c>
      <c r="L502" t="s">
        <v>212</v>
      </c>
      <c r="M502" t="s">
        <v>3346</v>
      </c>
      <c r="N502" t="s">
        <v>3347</v>
      </c>
      <c r="O502" t="s">
        <v>30</v>
      </c>
      <c r="P502" t="s">
        <v>36</v>
      </c>
      <c r="Q502" t="s">
        <v>94</v>
      </c>
      <c r="R502" t="s">
        <v>3348</v>
      </c>
      <c r="S502" t="s">
        <v>2148</v>
      </c>
      <c r="T502"/>
      <c r="U502" t="s">
        <v>210</v>
      </c>
      <c r="V502" s="40">
        <v>0</v>
      </c>
      <c r="W502" s="40">
        <v>0</v>
      </c>
      <c r="X502" s="40">
        <v>0</v>
      </c>
      <c r="Y502" s="2" t="str">
        <f t="shared" si="142"/>
        <v/>
      </c>
      <c r="Z502" s="47" t="str">
        <f t="shared" si="143"/>
        <v>Cumplido</v>
      </c>
      <c r="AA502" s="8"/>
      <c r="AB502" s="8"/>
      <c r="AC502" s="8"/>
      <c r="AD502" s="8"/>
      <c r="AE502" s="8"/>
      <c r="AF502" s="42">
        <v>45237</v>
      </c>
      <c r="AG502" s="13" t="str">
        <f t="shared" si="132"/>
        <v>CUMPLE</v>
      </c>
      <c r="AH502" s="13" t="str">
        <f t="shared" si="133"/>
        <v>NO CUMPLE</v>
      </c>
      <c r="AI502" s="13" t="str">
        <f t="shared" si="134"/>
        <v>NO CUMPLE</v>
      </c>
      <c r="AJ502" s="13" t="str">
        <f t="shared" si="135"/>
        <v>NO CUMPLE</v>
      </c>
      <c r="AK502" s="13" t="str">
        <f t="shared" si="136"/>
        <v>NO CUMPLE</v>
      </c>
      <c r="AL502" s="13" t="str">
        <f t="shared" si="137"/>
        <v>CUMPLE</v>
      </c>
      <c r="AM502" s="13" t="str">
        <f t="shared" si="138"/>
        <v>NO CUMPLE</v>
      </c>
      <c r="AN502" s="13" t="str">
        <f t="shared" si="139"/>
        <v>NO CUMPLE</v>
      </c>
      <c r="AO502" s="13" t="str">
        <f t="shared" si="140"/>
        <v>NO CUMPLE</v>
      </c>
      <c r="AP502" s="13" t="str">
        <f t="shared" si="141"/>
        <v>NO CUMPLE</v>
      </c>
    </row>
    <row r="503" spans="1:42" ht="15" hidden="1" x14ac:dyDescent="0.25">
      <c r="A503" t="s">
        <v>3349</v>
      </c>
      <c r="B503" t="s">
        <v>79</v>
      </c>
      <c r="C503" t="s">
        <v>102</v>
      </c>
      <c r="D503" t="s">
        <v>211</v>
      </c>
      <c r="E503" t="s">
        <v>194</v>
      </c>
      <c r="F503" t="s">
        <v>453</v>
      </c>
      <c r="G503" t="s">
        <v>39</v>
      </c>
      <c r="H503" t="s">
        <v>34</v>
      </c>
      <c r="I503" t="s">
        <v>40</v>
      </c>
      <c r="J503" t="s">
        <v>28</v>
      </c>
      <c r="K503" t="s">
        <v>48</v>
      </c>
      <c r="L503" t="s">
        <v>3350</v>
      </c>
      <c r="M503" t="s">
        <v>3351</v>
      </c>
      <c r="N503" t="s">
        <v>3352</v>
      </c>
      <c r="O503" t="s">
        <v>30</v>
      </c>
      <c r="P503" t="s">
        <v>36</v>
      </c>
      <c r="Q503" t="s">
        <v>94</v>
      </c>
      <c r="R503" t="s">
        <v>3353</v>
      </c>
      <c r="S503" t="s">
        <v>2148</v>
      </c>
      <c r="T503"/>
      <c r="U503" t="s">
        <v>210</v>
      </c>
      <c r="V503" s="40">
        <v>0</v>
      </c>
      <c r="W503" s="40">
        <v>0</v>
      </c>
      <c r="X503" s="40">
        <v>0</v>
      </c>
      <c r="Y503" s="2" t="str">
        <f t="shared" si="142"/>
        <v/>
      </c>
      <c r="Z503" s="47" t="str">
        <f t="shared" si="143"/>
        <v>Cumplido</v>
      </c>
      <c r="AA503" s="8"/>
      <c r="AB503" s="8"/>
      <c r="AC503" s="8"/>
      <c r="AD503" s="8"/>
      <c r="AE503" s="8"/>
      <c r="AF503" s="42">
        <v>45238</v>
      </c>
      <c r="AG503" s="13" t="str">
        <f t="shared" si="132"/>
        <v>CUMPLE</v>
      </c>
      <c r="AH503" s="13" t="str">
        <f t="shared" si="133"/>
        <v>NO CUMPLE</v>
      </c>
      <c r="AI503" s="13" t="str">
        <f t="shared" si="134"/>
        <v>NO CUMPLE</v>
      </c>
      <c r="AJ503" s="13" t="str">
        <f t="shared" si="135"/>
        <v>NO CUMPLE</v>
      </c>
      <c r="AK503" s="13" t="str">
        <f t="shared" si="136"/>
        <v>NO CUMPLE</v>
      </c>
      <c r="AL503" s="13" t="str">
        <f t="shared" si="137"/>
        <v>CUMPLE</v>
      </c>
      <c r="AM503" s="13" t="str">
        <f t="shared" si="138"/>
        <v>NO CUMPLE</v>
      </c>
      <c r="AN503" s="13" t="str">
        <f t="shared" si="139"/>
        <v>NO CUMPLE</v>
      </c>
      <c r="AO503" s="13" t="str">
        <f t="shared" si="140"/>
        <v>NO CUMPLE</v>
      </c>
      <c r="AP503" s="13" t="str">
        <f t="shared" si="141"/>
        <v>NO CUMPLE</v>
      </c>
    </row>
    <row r="504" spans="1:42" ht="15" hidden="1" x14ac:dyDescent="0.25">
      <c r="A504" t="s">
        <v>3354</v>
      </c>
      <c r="B504" t="s">
        <v>32</v>
      </c>
      <c r="C504" t="s">
        <v>51</v>
      </c>
      <c r="D504" t="s">
        <v>217</v>
      </c>
      <c r="E504" t="s">
        <v>252</v>
      </c>
      <c r="F504" t="s">
        <v>470</v>
      </c>
      <c r="G504" t="s">
        <v>25</v>
      </c>
      <c r="H504" t="s">
        <v>26</v>
      </c>
      <c r="I504" t="s">
        <v>35</v>
      </c>
      <c r="J504" t="s">
        <v>28</v>
      </c>
      <c r="K504" t="s">
        <v>61</v>
      </c>
      <c r="L504" t="s">
        <v>3289</v>
      </c>
      <c r="M504" t="s">
        <v>3355</v>
      </c>
      <c r="N504" t="s">
        <v>3356</v>
      </c>
      <c r="O504" t="s">
        <v>30</v>
      </c>
      <c r="P504" t="s">
        <v>31</v>
      </c>
      <c r="Q504" t="s">
        <v>24</v>
      </c>
      <c r="R504" t="s">
        <v>3357</v>
      </c>
      <c r="S504" t="s">
        <v>2148</v>
      </c>
      <c r="T504" t="s">
        <v>3293</v>
      </c>
      <c r="U504" t="s">
        <v>159</v>
      </c>
      <c r="V504" s="40">
        <v>1.423611111111111E-3</v>
      </c>
      <c r="W504" s="40">
        <v>3.2407407407407406E-3</v>
      </c>
      <c r="X504" s="40">
        <v>1.8171296296296297E-3</v>
      </c>
      <c r="Y504" s="2" t="str">
        <f t="shared" si="142"/>
        <v/>
      </c>
      <c r="Z504" s="47" t="str">
        <f t="shared" si="143"/>
        <v>Cumplido</v>
      </c>
      <c r="AA504" s="8"/>
      <c r="AB504" s="8"/>
      <c r="AC504" s="8"/>
      <c r="AD504" s="8"/>
      <c r="AE504" s="8"/>
      <c r="AF504" s="42">
        <v>45238</v>
      </c>
      <c r="AG504" s="13" t="str">
        <f t="shared" si="132"/>
        <v>CUMPLE</v>
      </c>
      <c r="AH504" s="13" t="str">
        <f t="shared" si="133"/>
        <v>NO CUMPLE</v>
      </c>
      <c r="AI504" s="13" t="str">
        <f t="shared" si="134"/>
        <v>NO CUMPLE</v>
      </c>
      <c r="AJ504" s="13" t="str">
        <f t="shared" si="135"/>
        <v>NO CUMPLE</v>
      </c>
      <c r="AK504" s="13" t="str">
        <f t="shared" si="136"/>
        <v>NO CUMPLE</v>
      </c>
      <c r="AL504" s="13" t="str">
        <f t="shared" si="137"/>
        <v>CUMPLE</v>
      </c>
      <c r="AM504" s="13" t="str">
        <f t="shared" si="138"/>
        <v>NO CUMPLE</v>
      </c>
      <c r="AN504" s="13" t="str">
        <f t="shared" si="139"/>
        <v>NO CUMPLE</v>
      </c>
      <c r="AO504" s="13" t="str">
        <f t="shared" si="140"/>
        <v>NO CUMPLE</v>
      </c>
      <c r="AP504" s="13" t="str">
        <f t="shared" si="141"/>
        <v>NO CUMPLE</v>
      </c>
    </row>
    <row r="505" spans="1:42" ht="15" hidden="1" x14ac:dyDescent="0.25">
      <c r="A505" t="s">
        <v>3358</v>
      </c>
      <c r="B505" t="s">
        <v>24</v>
      </c>
      <c r="C505" t="s">
        <v>125</v>
      </c>
      <c r="D505" t="s">
        <v>33</v>
      </c>
      <c r="E505" t="s">
        <v>337</v>
      </c>
      <c r="F505" t="s">
        <v>382</v>
      </c>
      <c r="G505" t="s">
        <v>25</v>
      </c>
      <c r="H505" t="s">
        <v>26</v>
      </c>
      <c r="I505" t="s">
        <v>35</v>
      </c>
      <c r="J505" t="s">
        <v>28</v>
      </c>
      <c r="K505" t="s">
        <v>550</v>
      </c>
      <c r="L505" t="s">
        <v>3359</v>
      </c>
      <c r="M505" t="s">
        <v>3360</v>
      </c>
      <c r="N505" t="s">
        <v>3361</v>
      </c>
      <c r="O505" t="s">
        <v>30</v>
      </c>
      <c r="P505" t="s">
        <v>44</v>
      </c>
      <c r="Q505" t="s">
        <v>45</v>
      </c>
      <c r="R505" t="s">
        <v>3362</v>
      </c>
      <c r="S505" t="s">
        <v>3363</v>
      </c>
      <c r="T505" t="s">
        <v>3364</v>
      </c>
      <c r="U505" t="s">
        <v>3365</v>
      </c>
      <c r="V505" s="40">
        <v>13.480011574074075</v>
      </c>
      <c r="W505" s="40">
        <v>13.70482638888889</v>
      </c>
      <c r="X505" s="40">
        <v>0.2248148148148148</v>
      </c>
      <c r="Y505" s="2" t="str">
        <f t="shared" si="142"/>
        <v/>
      </c>
      <c r="Z505" s="47" t="str">
        <f t="shared" si="143"/>
        <v>Cumplido</v>
      </c>
      <c r="AA505" s="8"/>
      <c r="AB505" s="8"/>
      <c r="AC505" s="8"/>
      <c r="AD505" s="8"/>
      <c r="AE505" s="8"/>
      <c r="AF505" s="42">
        <v>45240</v>
      </c>
      <c r="AG505" s="13" t="str">
        <f t="shared" si="132"/>
        <v>NO CUMPLE</v>
      </c>
      <c r="AH505" s="13" t="str">
        <f t="shared" si="133"/>
        <v>NO CUMPLE</v>
      </c>
      <c r="AI505" s="13" t="str">
        <f t="shared" si="134"/>
        <v>CUMPLE</v>
      </c>
      <c r="AJ505" s="13" t="str">
        <f t="shared" si="135"/>
        <v>NO CUMPLE</v>
      </c>
      <c r="AK505" s="13" t="str">
        <f t="shared" si="136"/>
        <v>NO CUMPLE</v>
      </c>
      <c r="AL505" s="13" t="str">
        <f t="shared" si="137"/>
        <v>NO CUMPLE</v>
      </c>
      <c r="AM505" s="13" t="str">
        <f t="shared" si="138"/>
        <v>NO CUMPLE</v>
      </c>
      <c r="AN505" s="13" t="str">
        <f t="shared" si="139"/>
        <v>NO CUMPLE</v>
      </c>
      <c r="AO505" s="13" t="str">
        <f t="shared" si="140"/>
        <v>NO CUMPLE</v>
      </c>
      <c r="AP505" s="13" t="str">
        <f t="shared" si="141"/>
        <v>CUMPLE</v>
      </c>
    </row>
    <row r="506" spans="1:42" ht="15" hidden="1" x14ac:dyDescent="0.25">
      <c r="A506" t="s">
        <v>3366</v>
      </c>
      <c r="B506" t="s">
        <v>24</v>
      </c>
      <c r="C506" t="s">
        <v>123</v>
      </c>
      <c r="D506" t="s">
        <v>33</v>
      </c>
      <c r="E506" t="s">
        <v>137</v>
      </c>
      <c r="F506" t="s">
        <v>377</v>
      </c>
      <c r="G506" t="s">
        <v>25</v>
      </c>
      <c r="H506" t="s">
        <v>26</v>
      </c>
      <c r="I506" t="s">
        <v>35</v>
      </c>
      <c r="J506" t="s">
        <v>28</v>
      </c>
      <c r="K506" t="s">
        <v>345</v>
      </c>
      <c r="L506" t="s">
        <v>3367</v>
      </c>
      <c r="M506" t="s">
        <v>3368</v>
      </c>
      <c r="N506" t="s">
        <v>3369</v>
      </c>
      <c r="O506" t="s">
        <v>30</v>
      </c>
      <c r="P506" t="s">
        <v>44</v>
      </c>
      <c r="Q506" t="s">
        <v>45</v>
      </c>
      <c r="R506" t="s">
        <v>3370</v>
      </c>
      <c r="S506" t="s">
        <v>3371</v>
      </c>
      <c r="T506" t="s">
        <v>3372</v>
      </c>
      <c r="U506" t="s">
        <v>3373</v>
      </c>
      <c r="V506" s="40">
        <v>4.9785069444444447</v>
      </c>
      <c r="W506" s="40">
        <v>5.7531018518518522</v>
      </c>
      <c r="X506" s="40">
        <v>0.77459490740740744</v>
      </c>
      <c r="Y506" s="2" t="str">
        <f t="shared" si="142"/>
        <v/>
      </c>
      <c r="Z506" s="47" t="str">
        <f t="shared" si="143"/>
        <v>Cumplido</v>
      </c>
      <c r="AA506" s="8"/>
      <c r="AB506" s="8"/>
      <c r="AC506" s="8"/>
      <c r="AD506" s="8"/>
      <c r="AE506" s="8"/>
      <c r="AF506" s="42">
        <v>45237</v>
      </c>
      <c r="AG506" s="13" t="str">
        <f t="shared" si="132"/>
        <v>NO CUMPLE</v>
      </c>
      <c r="AH506" s="13" t="str">
        <f t="shared" si="133"/>
        <v>NO CUMPLE</v>
      </c>
      <c r="AI506" s="13" t="str">
        <f t="shared" si="134"/>
        <v>NO CUMPLE</v>
      </c>
      <c r="AJ506" s="13" t="str">
        <f t="shared" si="135"/>
        <v>CUMPLE</v>
      </c>
      <c r="AK506" s="13" t="str">
        <f t="shared" si="136"/>
        <v>NO CUMPLE</v>
      </c>
      <c r="AL506" s="13" t="str">
        <f t="shared" si="137"/>
        <v>NO CUMPLE</v>
      </c>
      <c r="AM506" s="13" t="str">
        <f t="shared" si="138"/>
        <v>NO CUMPLE</v>
      </c>
      <c r="AN506" s="13" t="str">
        <f t="shared" si="139"/>
        <v>NO CUMPLE</v>
      </c>
      <c r="AO506" s="13" t="str">
        <f t="shared" si="140"/>
        <v>NO CUMPLE</v>
      </c>
      <c r="AP506" s="13" t="str">
        <f t="shared" si="141"/>
        <v>CUMPLE</v>
      </c>
    </row>
    <row r="507" spans="1:42" ht="15" hidden="1" x14ac:dyDescent="0.25">
      <c r="A507" t="s">
        <v>3374</v>
      </c>
      <c r="B507" t="s">
        <v>117</v>
      </c>
      <c r="C507" t="s">
        <v>72</v>
      </c>
      <c r="D507" t="s">
        <v>58</v>
      </c>
      <c r="E507" t="s">
        <v>320</v>
      </c>
      <c r="F507" t="s">
        <v>321</v>
      </c>
      <c r="G507" t="s">
        <v>39</v>
      </c>
      <c r="H507" t="s">
        <v>34</v>
      </c>
      <c r="I507" t="s">
        <v>40</v>
      </c>
      <c r="J507" t="s">
        <v>28</v>
      </c>
      <c r="K507" t="s">
        <v>215</v>
      </c>
      <c r="L507" t="s">
        <v>131</v>
      </c>
      <c r="M507" t="s">
        <v>3375</v>
      </c>
      <c r="N507" t="s">
        <v>3376</v>
      </c>
      <c r="O507" t="s">
        <v>30</v>
      </c>
      <c r="P507" t="s">
        <v>36</v>
      </c>
      <c r="Q507" t="s">
        <v>94</v>
      </c>
      <c r="R507" t="s">
        <v>3377</v>
      </c>
      <c r="S507" t="s">
        <v>2650</v>
      </c>
      <c r="T507" t="s">
        <v>131</v>
      </c>
      <c r="U507" t="s">
        <v>157</v>
      </c>
      <c r="V507" s="40">
        <v>0</v>
      </c>
      <c r="W507" s="40">
        <v>0</v>
      </c>
      <c r="X507" s="40">
        <v>0</v>
      </c>
      <c r="Y507" s="2" t="str">
        <f t="shared" si="142"/>
        <v/>
      </c>
      <c r="Z507" s="47" t="str">
        <f t="shared" si="143"/>
        <v>Cumplido</v>
      </c>
      <c r="AA507" s="8"/>
      <c r="AB507" s="8"/>
      <c r="AC507" s="8"/>
      <c r="AD507" s="8"/>
      <c r="AE507" s="8"/>
      <c r="AF507" s="42">
        <v>45238</v>
      </c>
      <c r="AG507" s="13" t="str">
        <f t="shared" si="132"/>
        <v>CUMPLE</v>
      </c>
      <c r="AH507" s="13" t="str">
        <f t="shared" si="133"/>
        <v>NO CUMPLE</v>
      </c>
      <c r="AI507" s="13" t="str">
        <f t="shared" si="134"/>
        <v>NO CUMPLE</v>
      </c>
      <c r="AJ507" s="13" t="str">
        <f t="shared" si="135"/>
        <v>NO CUMPLE</v>
      </c>
      <c r="AK507" s="13" t="str">
        <f t="shared" si="136"/>
        <v>NO CUMPLE</v>
      </c>
      <c r="AL507" s="13" t="str">
        <f t="shared" si="137"/>
        <v>CUMPLE</v>
      </c>
      <c r="AM507" s="13" t="str">
        <f t="shared" si="138"/>
        <v>NO CUMPLE</v>
      </c>
      <c r="AN507" s="13" t="str">
        <f t="shared" si="139"/>
        <v>NO CUMPLE</v>
      </c>
      <c r="AO507" s="13" t="str">
        <f t="shared" si="140"/>
        <v>NO CUMPLE</v>
      </c>
      <c r="AP507" s="13" t="str">
        <f t="shared" si="141"/>
        <v>NO CUMPLE</v>
      </c>
    </row>
    <row r="508" spans="1:42" ht="15" hidden="1" x14ac:dyDescent="0.25">
      <c r="A508" t="s">
        <v>3378</v>
      </c>
      <c r="B508" t="s">
        <v>32</v>
      </c>
      <c r="C508" t="s">
        <v>72</v>
      </c>
      <c r="D508" t="s">
        <v>58</v>
      </c>
      <c r="E508" t="s">
        <v>320</v>
      </c>
      <c r="F508" t="s">
        <v>321</v>
      </c>
      <c r="G508" t="s">
        <v>39</v>
      </c>
      <c r="H508" t="s">
        <v>34</v>
      </c>
      <c r="I508" t="s">
        <v>40</v>
      </c>
      <c r="J508" t="s">
        <v>28</v>
      </c>
      <c r="K508" t="s">
        <v>215</v>
      </c>
      <c r="L508" t="s">
        <v>188</v>
      </c>
      <c r="M508" t="s">
        <v>3379</v>
      </c>
      <c r="N508" t="s">
        <v>3380</v>
      </c>
      <c r="O508" t="s">
        <v>30</v>
      </c>
      <c r="P508" t="s">
        <v>36</v>
      </c>
      <c r="Q508" t="s">
        <v>50</v>
      </c>
      <c r="R508" t="s">
        <v>3381</v>
      </c>
      <c r="S508" t="s">
        <v>2650</v>
      </c>
      <c r="T508" t="s">
        <v>188</v>
      </c>
      <c r="U508" t="s">
        <v>161</v>
      </c>
      <c r="V508" s="40">
        <v>0</v>
      </c>
      <c r="W508" s="40">
        <v>0</v>
      </c>
      <c r="X508" s="40">
        <v>0</v>
      </c>
      <c r="Y508" s="2" t="str">
        <f t="shared" si="142"/>
        <v/>
      </c>
      <c r="Z508" s="47" t="str">
        <f t="shared" si="143"/>
        <v>Cumplido</v>
      </c>
      <c r="AA508" s="8"/>
      <c r="AB508" s="8"/>
      <c r="AC508" s="8"/>
      <c r="AD508" s="8"/>
      <c r="AE508" s="8"/>
      <c r="AF508" s="42">
        <v>45238</v>
      </c>
      <c r="AG508" s="13" t="str">
        <f t="shared" si="132"/>
        <v>CUMPLE</v>
      </c>
      <c r="AH508" s="13" t="str">
        <f t="shared" si="133"/>
        <v>NO CUMPLE</v>
      </c>
      <c r="AI508" s="13" t="str">
        <f t="shared" si="134"/>
        <v>NO CUMPLE</v>
      </c>
      <c r="AJ508" s="13" t="str">
        <f t="shared" si="135"/>
        <v>NO CUMPLE</v>
      </c>
      <c r="AK508" s="13" t="str">
        <f t="shared" si="136"/>
        <v>NO CUMPLE</v>
      </c>
      <c r="AL508" s="13" t="str">
        <f t="shared" si="137"/>
        <v>CUMPLE</v>
      </c>
      <c r="AM508" s="13" t="str">
        <f t="shared" si="138"/>
        <v>NO CUMPLE</v>
      </c>
      <c r="AN508" s="13" t="str">
        <f t="shared" si="139"/>
        <v>NO CUMPLE</v>
      </c>
      <c r="AO508" s="13" t="str">
        <f t="shared" si="140"/>
        <v>NO CUMPLE</v>
      </c>
      <c r="AP508" s="13" t="str">
        <f t="shared" si="141"/>
        <v>NO CUMPLE</v>
      </c>
    </row>
    <row r="509" spans="1:42" ht="15" hidden="1" x14ac:dyDescent="0.25">
      <c r="A509" t="s">
        <v>3382</v>
      </c>
      <c r="B509" t="s">
        <v>79</v>
      </c>
      <c r="C509" t="s">
        <v>72</v>
      </c>
      <c r="D509" t="s">
        <v>58</v>
      </c>
      <c r="E509" t="s">
        <v>93</v>
      </c>
      <c r="F509" t="s">
        <v>322</v>
      </c>
      <c r="G509" t="s">
        <v>39</v>
      </c>
      <c r="H509" t="s">
        <v>34</v>
      </c>
      <c r="I509" t="s">
        <v>40</v>
      </c>
      <c r="J509" t="s">
        <v>28</v>
      </c>
      <c r="K509" t="s">
        <v>215</v>
      </c>
      <c r="L509" t="s">
        <v>164</v>
      </c>
      <c r="M509" t="s">
        <v>3383</v>
      </c>
      <c r="N509" t="s">
        <v>3384</v>
      </c>
      <c r="O509" t="s">
        <v>30</v>
      </c>
      <c r="P509" t="s">
        <v>44</v>
      </c>
      <c r="Q509" t="s">
        <v>45</v>
      </c>
      <c r="R509" t="s">
        <v>3385</v>
      </c>
      <c r="S509" t="s">
        <v>2650</v>
      </c>
      <c r="T509" t="s">
        <v>164</v>
      </c>
      <c r="U509" t="s">
        <v>157</v>
      </c>
      <c r="V509" s="40">
        <v>0</v>
      </c>
      <c r="W509" s="40">
        <v>7.4571759259259254E-2</v>
      </c>
      <c r="X509" s="40">
        <v>7.4571759259259254E-2</v>
      </c>
      <c r="Y509" s="2" t="str">
        <f t="shared" si="142"/>
        <v/>
      </c>
      <c r="Z509" s="47" t="str">
        <f t="shared" si="143"/>
        <v>Cumplido</v>
      </c>
      <c r="AA509" s="8"/>
      <c r="AB509" s="8"/>
      <c r="AC509" s="8"/>
      <c r="AD509" s="8"/>
      <c r="AE509" s="8"/>
      <c r="AF509" s="42">
        <v>45238</v>
      </c>
      <c r="AG509" s="13" t="str">
        <f t="shared" si="132"/>
        <v>NO CUMPLE</v>
      </c>
      <c r="AH509" s="13" t="str">
        <f t="shared" si="133"/>
        <v>CUMPLE</v>
      </c>
      <c r="AI509" s="13" t="str">
        <f t="shared" si="134"/>
        <v>NO CUMPLE</v>
      </c>
      <c r="AJ509" s="13" t="str">
        <f t="shared" si="135"/>
        <v>NO CUMPLE</v>
      </c>
      <c r="AK509" s="13" t="str">
        <f t="shared" si="136"/>
        <v>NO CUMPLE</v>
      </c>
      <c r="AL509" s="13" t="str">
        <f t="shared" si="137"/>
        <v>NO CUMPLE</v>
      </c>
      <c r="AM509" s="13" t="str">
        <f t="shared" si="138"/>
        <v>CUMPLE</v>
      </c>
      <c r="AN509" s="13" t="str">
        <f t="shared" si="139"/>
        <v>NO CUMPLE</v>
      </c>
      <c r="AO509" s="13" t="str">
        <f t="shared" si="140"/>
        <v>NO CUMPLE</v>
      </c>
      <c r="AP509" s="13" t="str">
        <f t="shared" si="141"/>
        <v>NO CUMPLE</v>
      </c>
    </row>
    <row r="510" spans="1:42" ht="15" hidden="1" x14ac:dyDescent="0.25">
      <c r="A510" t="s">
        <v>3386</v>
      </c>
      <c r="B510" t="s">
        <v>79</v>
      </c>
      <c r="C510" t="s">
        <v>72</v>
      </c>
      <c r="D510" t="s">
        <v>58</v>
      </c>
      <c r="E510" t="s">
        <v>93</v>
      </c>
      <c r="F510" t="s">
        <v>322</v>
      </c>
      <c r="G510" t="s">
        <v>39</v>
      </c>
      <c r="H510" t="s">
        <v>34</v>
      </c>
      <c r="I510" t="s">
        <v>40</v>
      </c>
      <c r="J510" t="s">
        <v>28</v>
      </c>
      <c r="K510" t="s">
        <v>215</v>
      </c>
      <c r="L510" t="s">
        <v>392</v>
      </c>
      <c r="M510" t="s">
        <v>3387</v>
      </c>
      <c r="N510" t="s">
        <v>3388</v>
      </c>
      <c r="O510" t="s">
        <v>30</v>
      </c>
      <c r="P510" t="s">
        <v>44</v>
      </c>
      <c r="Q510" t="s">
        <v>45</v>
      </c>
      <c r="R510" t="s">
        <v>3389</v>
      </c>
      <c r="S510" t="s">
        <v>2650</v>
      </c>
      <c r="T510" t="s">
        <v>392</v>
      </c>
      <c r="U510" t="s">
        <v>157</v>
      </c>
      <c r="V510" s="40">
        <v>0</v>
      </c>
      <c r="W510" s="40">
        <v>7.4236111111111114E-2</v>
      </c>
      <c r="X510" s="40">
        <v>7.4236111111111114E-2</v>
      </c>
      <c r="Y510" s="2" t="str">
        <f t="shared" si="142"/>
        <v/>
      </c>
      <c r="Z510" s="47" t="str">
        <f t="shared" si="143"/>
        <v>Cumplido</v>
      </c>
      <c r="AA510" s="8"/>
      <c r="AB510" s="8"/>
      <c r="AC510" s="8"/>
      <c r="AD510" s="8"/>
      <c r="AE510" s="8"/>
      <c r="AF510" s="42">
        <v>45238</v>
      </c>
      <c r="AG510" s="13" t="str">
        <f t="shared" si="132"/>
        <v>NO CUMPLE</v>
      </c>
      <c r="AH510" s="13" t="str">
        <f t="shared" si="133"/>
        <v>CUMPLE</v>
      </c>
      <c r="AI510" s="13" t="str">
        <f t="shared" si="134"/>
        <v>NO CUMPLE</v>
      </c>
      <c r="AJ510" s="13" t="str">
        <f t="shared" si="135"/>
        <v>NO CUMPLE</v>
      </c>
      <c r="AK510" s="13" t="str">
        <f t="shared" si="136"/>
        <v>NO CUMPLE</v>
      </c>
      <c r="AL510" s="13" t="str">
        <f t="shared" si="137"/>
        <v>NO CUMPLE</v>
      </c>
      <c r="AM510" s="13" t="str">
        <f t="shared" si="138"/>
        <v>CUMPLE</v>
      </c>
      <c r="AN510" s="13" t="str">
        <f t="shared" si="139"/>
        <v>NO CUMPLE</v>
      </c>
      <c r="AO510" s="13" t="str">
        <f t="shared" si="140"/>
        <v>NO CUMPLE</v>
      </c>
      <c r="AP510" s="13" t="str">
        <f t="shared" si="141"/>
        <v>NO CUMPLE</v>
      </c>
    </row>
    <row r="511" spans="1:42" ht="15" hidden="1" x14ac:dyDescent="0.25">
      <c r="A511" t="s">
        <v>3390</v>
      </c>
      <c r="B511" t="s">
        <v>62</v>
      </c>
      <c r="C511" t="s">
        <v>124</v>
      </c>
      <c r="D511" t="s">
        <v>309</v>
      </c>
      <c r="E511" t="s">
        <v>101</v>
      </c>
      <c r="F511" t="s">
        <v>140</v>
      </c>
      <c r="G511" t="s">
        <v>64</v>
      </c>
      <c r="H511" t="s">
        <v>34</v>
      </c>
      <c r="I511" t="s">
        <v>40</v>
      </c>
      <c r="J511" t="s">
        <v>56</v>
      </c>
      <c r="K511" t="s">
        <v>29</v>
      </c>
      <c r="L511" t="s">
        <v>3391</v>
      </c>
      <c r="M511" t="s">
        <v>3392</v>
      </c>
      <c r="N511" t="s">
        <v>3392</v>
      </c>
      <c r="O511" t="s">
        <v>30</v>
      </c>
      <c r="P511" t="s">
        <v>190</v>
      </c>
      <c r="Q511" t="s">
        <v>190</v>
      </c>
      <c r="R511" t="s">
        <v>3393</v>
      </c>
      <c r="S511" t="s">
        <v>2148</v>
      </c>
      <c r="T511" t="s">
        <v>3394</v>
      </c>
      <c r="U511" t="s">
        <v>3395</v>
      </c>
      <c r="V511" s="40">
        <v>5.8518518518518518E-2</v>
      </c>
      <c r="W511" s="40">
        <v>6.0277777777777784E-2</v>
      </c>
      <c r="X511" s="40">
        <v>1.7592592592592592E-3</v>
      </c>
      <c r="Y511" s="2" t="str">
        <f t="shared" si="142"/>
        <v>Cumplido</v>
      </c>
      <c r="Z511" s="47" t="str">
        <f t="shared" si="143"/>
        <v/>
      </c>
      <c r="AA511" s="8"/>
      <c r="AB511" s="8" t="str">
        <f>IF($H511="1-Crítica",IF($X511&lt;=$AT$5,"Cumplido", "Incumplido"),"")</f>
        <v/>
      </c>
      <c r="AC511" s="8" t="str">
        <f>IF($H511="2-Alta",IF($X511&lt;=$AT$6, "Cumplido", "Incumplido"),"")</f>
        <v/>
      </c>
      <c r="AD511" s="8" t="str">
        <f>IF($H511="3-Medio",IF($X511&lt;=$AT$7, "Cumplido", "Incumplido"),"")</f>
        <v/>
      </c>
      <c r="AE511" s="8" t="str">
        <f>IF($H511="4-Baja",IF($X511&lt;=$AT$8, "Cumplido", "Incumplido"),"")</f>
        <v>Cumplido</v>
      </c>
      <c r="AF511" s="42">
        <v>45238</v>
      </c>
      <c r="AG511" s="13" t="str">
        <f t="shared" si="132"/>
        <v>CUMPLE</v>
      </c>
      <c r="AH511" s="13" t="str">
        <f t="shared" si="133"/>
        <v>NO CUMPLE</v>
      </c>
      <c r="AI511" s="13" t="str">
        <f t="shared" si="134"/>
        <v>NO CUMPLE</v>
      </c>
      <c r="AJ511" s="13" t="str">
        <f t="shared" si="135"/>
        <v>NO CUMPLE</v>
      </c>
      <c r="AK511" s="13" t="str">
        <f t="shared" si="136"/>
        <v>NO CUMPLE</v>
      </c>
      <c r="AL511" s="13" t="str">
        <f t="shared" si="137"/>
        <v>NO CUMPLE</v>
      </c>
      <c r="AM511" s="13" t="str">
        <f t="shared" si="138"/>
        <v>CUMPLE</v>
      </c>
      <c r="AN511" s="13" t="str">
        <f t="shared" si="139"/>
        <v>NO CUMPLE</v>
      </c>
      <c r="AO511" s="13" t="str">
        <f t="shared" si="140"/>
        <v>NO CUMPLE</v>
      </c>
      <c r="AP511" s="13" t="str">
        <f t="shared" si="141"/>
        <v>NO CUMPLE</v>
      </c>
    </row>
    <row r="512" spans="1:42" ht="15" hidden="1" x14ac:dyDescent="0.25">
      <c r="A512" t="s">
        <v>3396</v>
      </c>
      <c r="B512" t="s">
        <v>117</v>
      </c>
      <c r="C512" t="s">
        <v>72</v>
      </c>
      <c r="D512" t="s">
        <v>58</v>
      </c>
      <c r="E512" t="s">
        <v>320</v>
      </c>
      <c r="F512" t="s">
        <v>321</v>
      </c>
      <c r="G512" t="s">
        <v>39</v>
      </c>
      <c r="H512" t="s">
        <v>34</v>
      </c>
      <c r="I512" t="s">
        <v>40</v>
      </c>
      <c r="J512" t="s">
        <v>28</v>
      </c>
      <c r="K512" t="s">
        <v>215</v>
      </c>
      <c r="L512" t="s">
        <v>131</v>
      </c>
      <c r="M512" t="s">
        <v>3397</v>
      </c>
      <c r="N512" t="s">
        <v>3398</v>
      </c>
      <c r="O512" t="s">
        <v>30</v>
      </c>
      <c r="P512" t="s">
        <v>36</v>
      </c>
      <c r="Q512" t="s">
        <v>94</v>
      </c>
      <c r="R512" t="s">
        <v>3399</v>
      </c>
      <c r="S512" t="s">
        <v>2148</v>
      </c>
      <c r="T512" t="s">
        <v>131</v>
      </c>
      <c r="U512" t="s">
        <v>157</v>
      </c>
      <c r="V512" s="40">
        <v>0</v>
      </c>
      <c r="W512" s="40">
        <v>0</v>
      </c>
      <c r="X512" s="40">
        <v>0</v>
      </c>
      <c r="Y512" s="2" t="str">
        <f t="shared" si="142"/>
        <v/>
      </c>
      <c r="Z512" s="47" t="str">
        <f t="shared" si="143"/>
        <v>Cumplido</v>
      </c>
      <c r="AA512" s="8"/>
      <c r="AB512" s="8"/>
      <c r="AC512" s="8"/>
      <c r="AD512" s="8"/>
      <c r="AE512" s="8"/>
      <c r="AF512" s="42">
        <v>45238</v>
      </c>
      <c r="AG512" s="13" t="str">
        <f t="shared" si="132"/>
        <v>CUMPLE</v>
      </c>
      <c r="AH512" s="13" t="str">
        <f t="shared" si="133"/>
        <v>NO CUMPLE</v>
      </c>
      <c r="AI512" s="13" t="str">
        <f t="shared" si="134"/>
        <v>NO CUMPLE</v>
      </c>
      <c r="AJ512" s="13" t="str">
        <f t="shared" si="135"/>
        <v>NO CUMPLE</v>
      </c>
      <c r="AK512" s="13" t="str">
        <f t="shared" si="136"/>
        <v>NO CUMPLE</v>
      </c>
      <c r="AL512" s="13" t="str">
        <f t="shared" si="137"/>
        <v>CUMPLE</v>
      </c>
      <c r="AM512" s="13" t="str">
        <f t="shared" si="138"/>
        <v>NO CUMPLE</v>
      </c>
      <c r="AN512" s="13" t="str">
        <f t="shared" si="139"/>
        <v>NO CUMPLE</v>
      </c>
      <c r="AO512" s="13" t="str">
        <f t="shared" si="140"/>
        <v>NO CUMPLE</v>
      </c>
      <c r="AP512" s="13" t="str">
        <f t="shared" si="141"/>
        <v>NO CUMPLE</v>
      </c>
    </row>
    <row r="513" spans="1:42" ht="15" hidden="1" x14ac:dyDescent="0.25">
      <c r="A513" t="s">
        <v>3400</v>
      </c>
      <c r="B513" t="s">
        <v>117</v>
      </c>
      <c r="C513" t="s">
        <v>72</v>
      </c>
      <c r="D513" t="s">
        <v>58</v>
      </c>
      <c r="E513" t="s">
        <v>320</v>
      </c>
      <c r="F513" t="s">
        <v>321</v>
      </c>
      <c r="G513" t="s">
        <v>39</v>
      </c>
      <c r="H513" t="s">
        <v>34</v>
      </c>
      <c r="I513" t="s">
        <v>40</v>
      </c>
      <c r="J513" t="s">
        <v>28</v>
      </c>
      <c r="K513" t="s">
        <v>215</v>
      </c>
      <c r="L513" t="s">
        <v>134</v>
      </c>
      <c r="M513" t="s">
        <v>3401</v>
      </c>
      <c r="N513" t="s">
        <v>3402</v>
      </c>
      <c r="O513" t="s">
        <v>30</v>
      </c>
      <c r="P513" t="s">
        <v>36</v>
      </c>
      <c r="Q513" t="s">
        <v>94</v>
      </c>
      <c r="R513" t="s">
        <v>3403</v>
      </c>
      <c r="S513" t="s">
        <v>2148</v>
      </c>
      <c r="T513" t="s">
        <v>134</v>
      </c>
      <c r="U513" t="s">
        <v>157</v>
      </c>
      <c r="V513" s="40">
        <v>0</v>
      </c>
      <c r="W513" s="40">
        <v>0</v>
      </c>
      <c r="X513" s="40">
        <v>0</v>
      </c>
      <c r="Y513" s="2" t="str">
        <f t="shared" si="142"/>
        <v/>
      </c>
      <c r="Z513" s="47" t="str">
        <f t="shared" si="143"/>
        <v>Cumplido</v>
      </c>
      <c r="AA513" s="8"/>
      <c r="AB513" s="8"/>
      <c r="AC513" s="8"/>
      <c r="AD513" s="8"/>
      <c r="AE513" s="8"/>
      <c r="AF513" s="42">
        <v>45238</v>
      </c>
      <c r="AG513" s="13" t="str">
        <f t="shared" si="132"/>
        <v>CUMPLE</v>
      </c>
      <c r="AH513" s="13" t="str">
        <f t="shared" si="133"/>
        <v>NO CUMPLE</v>
      </c>
      <c r="AI513" s="13" t="str">
        <f t="shared" si="134"/>
        <v>NO CUMPLE</v>
      </c>
      <c r="AJ513" s="13" t="str">
        <f t="shared" si="135"/>
        <v>NO CUMPLE</v>
      </c>
      <c r="AK513" s="13" t="str">
        <f t="shared" si="136"/>
        <v>NO CUMPLE</v>
      </c>
      <c r="AL513" s="13" t="str">
        <f t="shared" si="137"/>
        <v>CUMPLE</v>
      </c>
      <c r="AM513" s="13" t="str">
        <f t="shared" si="138"/>
        <v>NO CUMPLE</v>
      </c>
      <c r="AN513" s="13" t="str">
        <f t="shared" si="139"/>
        <v>NO CUMPLE</v>
      </c>
      <c r="AO513" s="13" t="str">
        <f t="shared" si="140"/>
        <v>NO CUMPLE</v>
      </c>
      <c r="AP513" s="13" t="str">
        <f t="shared" si="141"/>
        <v>NO CUMPLE</v>
      </c>
    </row>
    <row r="514" spans="1:42" ht="15" hidden="1" x14ac:dyDescent="0.25">
      <c r="A514" t="s">
        <v>3404</v>
      </c>
      <c r="B514" t="s">
        <v>79</v>
      </c>
      <c r="C514" t="s">
        <v>72</v>
      </c>
      <c r="D514" t="s">
        <v>58</v>
      </c>
      <c r="E514" t="s">
        <v>93</v>
      </c>
      <c r="F514" t="s">
        <v>322</v>
      </c>
      <c r="G514" t="s">
        <v>39</v>
      </c>
      <c r="H514" t="s">
        <v>34</v>
      </c>
      <c r="I514" t="s">
        <v>40</v>
      </c>
      <c r="J514" t="s">
        <v>28</v>
      </c>
      <c r="K514" t="s">
        <v>215</v>
      </c>
      <c r="L514" t="s">
        <v>165</v>
      </c>
      <c r="M514" t="s">
        <v>3405</v>
      </c>
      <c r="N514" t="s">
        <v>3406</v>
      </c>
      <c r="O514" t="s">
        <v>30</v>
      </c>
      <c r="P514" t="s">
        <v>44</v>
      </c>
      <c r="Q514" t="s">
        <v>45</v>
      </c>
      <c r="R514" t="s">
        <v>3407</v>
      </c>
      <c r="S514" t="s">
        <v>2650</v>
      </c>
      <c r="T514" t="s">
        <v>165</v>
      </c>
      <c r="U514" t="s">
        <v>157</v>
      </c>
      <c r="V514" s="40">
        <v>0</v>
      </c>
      <c r="W514" s="40">
        <v>2.3310185185185187E-2</v>
      </c>
      <c r="X514" s="40">
        <v>2.3310185185185187E-2</v>
      </c>
      <c r="Y514" s="2" t="str">
        <f t="shared" si="142"/>
        <v/>
      </c>
      <c r="Z514" s="47" t="str">
        <f t="shared" si="143"/>
        <v>Cumplido</v>
      </c>
      <c r="AA514" s="8"/>
      <c r="AB514" s="8"/>
      <c r="AC514" s="8"/>
      <c r="AD514" s="8"/>
      <c r="AE514" s="8"/>
      <c r="AF514" s="42">
        <v>45238</v>
      </c>
      <c r="AG514" s="13" t="str">
        <f t="shared" si="132"/>
        <v>CUMPLE</v>
      </c>
      <c r="AH514" s="13" t="str">
        <f t="shared" si="133"/>
        <v>NO CUMPLE</v>
      </c>
      <c r="AI514" s="13" t="str">
        <f t="shared" si="134"/>
        <v>NO CUMPLE</v>
      </c>
      <c r="AJ514" s="13" t="str">
        <f t="shared" si="135"/>
        <v>NO CUMPLE</v>
      </c>
      <c r="AK514" s="13" t="str">
        <f t="shared" si="136"/>
        <v>NO CUMPLE</v>
      </c>
      <c r="AL514" s="13" t="str">
        <f t="shared" si="137"/>
        <v>CUMPLE</v>
      </c>
      <c r="AM514" s="13" t="str">
        <f t="shared" si="138"/>
        <v>NO CUMPLE</v>
      </c>
      <c r="AN514" s="13" t="str">
        <f t="shared" si="139"/>
        <v>NO CUMPLE</v>
      </c>
      <c r="AO514" s="13" t="str">
        <f t="shared" si="140"/>
        <v>NO CUMPLE</v>
      </c>
      <c r="AP514" s="13" t="str">
        <f t="shared" si="141"/>
        <v>NO CUMPLE</v>
      </c>
    </row>
    <row r="515" spans="1:42" ht="15" hidden="1" x14ac:dyDescent="0.25">
      <c r="A515" t="s">
        <v>3408</v>
      </c>
      <c r="B515" t="s">
        <v>79</v>
      </c>
      <c r="C515" t="s">
        <v>72</v>
      </c>
      <c r="D515" t="s">
        <v>58</v>
      </c>
      <c r="E515" t="s">
        <v>93</v>
      </c>
      <c r="F515" t="s">
        <v>322</v>
      </c>
      <c r="G515" t="s">
        <v>39</v>
      </c>
      <c r="H515" t="s">
        <v>34</v>
      </c>
      <c r="I515" t="s">
        <v>40</v>
      </c>
      <c r="J515" t="s">
        <v>28</v>
      </c>
      <c r="K515" t="s">
        <v>215</v>
      </c>
      <c r="L515" t="s">
        <v>391</v>
      </c>
      <c r="M515" t="s">
        <v>3409</v>
      </c>
      <c r="N515" t="s">
        <v>3410</v>
      </c>
      <c r="O515" t="s">
        <v>30</v>
      </c>
      <c r="P515" t="s">
        <v>44</v>
      </c>
      <c r="Q515" t="s">
        <v>45</v>
      </c>
      <c r="R515" t="s">
        <v>3411</v>
      </c>
      <c r="S515" t="s">
        <v>2650</v>
      </c>
      <c r="T515" t="s">
        <v>391</v>
      </c>
      <c r="U515" t="s">
        <v>157</v>
      </c>
      <c r="V515" s="40">
        <v>0</v>
      </c>
      <c r="W515" s="40">
        <v>2.3020833333333334E-2</v>
      </c>
      <c r="X515" s="40">
        <v>2.3020833333333334E-2</v>
      </c>
      <c r="Y515" s="2" t="str">
        <f>IF(J515="Incidente de Cliente",IF($X515&lt;=$AT$2,"Cumplido","Incumplido"),"")</f>
        <v/>
      </c>
      <c r="Z515" s="47" t="str">
        <f>IF(J515="Requerimiento de Cliente",IF($X515&lt;=$AT$3,"Cumplido","Incumplido"),"")</f>
        <v>Cumplido</v>
      </c>
      <c r="AA515" s="8"/>
      <c r="AB515" s="8"/>
      <c r="AC515" s="8"/>
      <c r="AD515" s="8"/>
      <c r="AE515" s="8"/>
      <c r="AF515" s="42">
        <v>45238</v>
      </c>
      <c r="AG515" s="13" t="str">
        <f t="shared" ref="AG515:AG578" si="152">IF(X515&lt;$AR$11,"CUMPLE","NO CUMPLE")</f>
        <v>CUMPLE</v>
      </c>
      <c r="AH515" s="13" t="str">
        <f t="shared" ref="AH515:AH578" si="153">IF(X515&gt;$AR$12,IF(X515&lt;=$AS$12,"CUMPLE","NO CUMPLE"),"NO CUMPLE")</f>
        <v>NO CUMPLE</v>
      </c>
      <c r="AI515" s="13" t="str">
        <f t="shared" ref="AI515:AI578" si="154">IF(X515&gt;$AR$13,IF(X515&lt;=$AS$13,"CUMPLE","NO CUMPLE"),"NO CUMPLE")</f>
        <v>NO CUMPLE</v>
      </c>
      <c r="AJ515" s="13" t="str">
        <f t="shared" ref="AJ515:AJ578" si="155">IF(X515&gt;$AR$14,IF(X515&lt;=$AS$14,"CUMPLE","NO CUMPLE"),"NO CUMPLE")</f>
        <v>NO CUMPLE</v>
      </c>
      <c r="AK515" s="13" t="str">
        <f t="shared" ref="AK515:AK578" si="156">IF(X515&gt;$AR$15,"CUMPLE","NO CUMPLE")</f>
        <v>NO CUMPLE</v>
      </c>
      <c r="AL515" s="13" t="str">
        <f t="shared" ref="AL515:AL578" si="157">IF(W515&lt;$AR$11,"CUMPLE","NO CUMPLE")</f>
        <v>CUMPLE</v>
      </c>
      <c r="AM515" s="13" t="str">
        <f t="shared" ref="AM515:AM578" si="158">IF(W515&gt;$AR$12,IF(W515&lt;=$AS$12,"CUMPLE","NO CUMPLE"),"NO CUMPLE")</f>
        <v>NO CUMPLE</v>
      </c>
      <c r="AN515" s="13" t="str">
        <f t="shared" ref="AN515:AN578" si="159">IF(W515&gt;$AR$13,IF(W515&lt;=$AS$13,"CUMPLE","NO CUMPLE"),"NO CUMPLE")</f>
        <v>NO CUMPLE</v>
      </c>
      <c r="AO515" s="13" t="str">
        <f t="shared" ref="AO515:AO578" si="160">IF(W515&gt;$AR$14,IF(W515&lt;=$AS$14,"CUMPLE","NO CUMPLE"),"NO CUMPLE")</f>
        <v>NO CUMPLE</v>
      </c>
      <c r="AP515" s="13" t="str">
        <f t="shared" ref="AP515:AP578" si="161">IF(W515&gt;$AR$15,"CUMPLE","NO CUMPLE")</f>
        <v>NO CUMPLE</v>
      </c>
    </row>
    <row r="516" spans="1:42" ht="15" hidden="1" x14ac:dyDescent="0.25">
      <c r="A516" t="s">
        <v>3412</v>
      </c>
      <c r="B516" t="s">
        <v>79</v>
      </c>
      <c r="C516" t="s">
        <v>102</v>
      </c>
      <c r="D516" t="s">
        <v>211</v>
      </c>
      <c r="E516" t="s">
        <v>194</v>
      </c>
      <c r="F516" t="s">
        <v>453</v>
      </c>
      <c r="G516" t="s">
        <v>39</v>
      </c>
      <c r="H516" t="s">
        <v>34</v>
      </c>
      <c r="I516" t="s">
        <v>40</v>
      </c>
      <c r="J516" t="s">
        <v>28</v>
      </c>
      <c r="K516" t="s">
        <v>48</v>
      </c>
      <c r="L516" t="s">
        <v>212</v>
      </c>
      <c r="M516" t="s">
        <v>3413</v>
      </c>
      <c r="N516" t="s">
        <v>3414</v>
      </c>
      <c r="O516" t="s">
        <v>30</v>
      </c>
      <c r="P516" t="s">
        <v>36</v>
      </c>
      <c r="Q516" t="s">
        <v>94</v>
      </c>
      <c r="R516" t="s">
        <v>3415</v>
      </c>
      <c r="S516" t="s">
        <v>2650</v>
      </c>
      <c r="T516"/>
      <c r="U516" t="s">
        <v>210</v>
      </c>
      <c r="V516" s="40">
        <v>0</v>
      </c>
      <c r="W516" s="40">
        <v>0</v>
      </c>
      <c r="X516" s="40">
        <v>0</v>
      </c>
      <c r="Y516" s="2" t="str">
        <f t="shared" ref="Y516:Y578" si="162">IF(J516="Incidente de Cliente",IF($X516&lt;=$AT$2,"Cumplido","Incumplido"),"")</f>
        <v/>
      </c>
      <c r="Z516" s="47" t="str">
        <f t="shared" ref="Z516:Z578" si="163">IF(J516="Requerimiento de Cliente",IF($X516&lt;=$AT$3,"Cumplido","Incumplido"),"")</f>
        <v>Cumplido</v>
      </c>
      <c r="AA516" s="8"/>
      <c r="AB516" s="8"/>
      <c r="AC516" s="8"/>
      <c r="AD516" s="8"/>
      <c r="AE516" s="8"/>
      <c r="AF516" s="42">
        <v>45238</v>
      </c>
      <c r="AG516" s="13" t="str">
        <f t="shared" si="152"/>
        <v>CUMPLE</v>
      </c>
      <c r="AH516" s="13" t="str">
        <f t="shared" si="153"/>
        <v>NO CUMPLE</v>
      </c>
      <c r="AI516" s="13" t="str">
        <f t="shared" si="154"/>
        <v>NO CUMPLE</v>
      </c>
      <c r="AJ516" s="13" t="str">
        <f t="shared" si="155"/>
        <v>NO CUMPLE</v>
      </c>
      <c r="AK516" s="13" t="str">
        <f t="shared" si="156"/>
        <v>NO CUMPLE</v>
      </c>
      <c r="AL516" s="13" t="str">
        <f t="shared" si="157"/>
        <v>CUMPLE</v>
      </c>
      <c r="AM516" s="13" t="str">
        <f t="shared" si="158"/>
        <v>NO CUMPLE</v>
      </c>
      <c r="AN516" s="13" t="str">
        <f t="shared" si="159"/>
        <v>NO CUMPLE</v>
      </c>
      <c r="AO516" s="13" t="str">
        <f t="shared" si="160"/>
        <v>NO CUMPLE</v>
      </c>
      <c r="AP516" s="13" t="str">
        <f t="shared" si="161"/>
        <v>NO CUMPLE</v>
      </c>
    </row>
    <row r="517" spans="1:42" ht="15" hidden="1" x14ac:dyDescent="0.25">
      <c r="A517" t="s">
        <v>3416</v>
      </c>
      <c r="B517" t="s">
        <v>32</v>
      </c>
      <c r="C517" t="s">
        <v>51</v>
      </c>
      <c r="D517" t="s">
        <v>217</v>
      </c>
      <c r="E517" t="s">
        <v>252</v>
      </c>
      <c r="F517" t="s">
        <v>380</v>
      </c>
      <c r="G517" t="s">
        <v>25</v>
      </c>
      <c r="H517" t="s">
        <v>26</v>
      </c>
      <c r="I517" t="s">
        <v>35</v>
      </c>
      <c r="J517" t="s">
        <v>56</v>
      </c>
      <c r="K517" t="s">
        <v>245</v>
      </c>
      <c r="L517" t="s">
        <v>445</v>
      </c>
      <c r="M517" t="s">
        <v>3417</v>
      </c>
      <c r="N517" t="s">
        <v>3418</v>
      </c>
      <c r="O517" t="s">
        <v>30</v>
      </c>
      <c r="P517" t="s">
        <v>31</v>
      </c>
      <c r="Q517" t="s">
        <v>24</v>
      </c>
      <c r="R517" t="s">
        <v>3419</v>
      </c>
      <c r="S517" t="s">
        <v>3279</v>
      </c>
      <c r="T517" t="s">
        <v>3420</v>
      </c>
      <c r="U517" t="s">
        <v>159</v>
      </c>
      <c r="V517" s="40">
        <v>1.1641435185185185</v>
      </c>
      <c r="W517" s="40">
        <v>1.3164467592592592</v>
      </c>
      <c r="X517" s="40">
        <v>0.15230324074074075</v>
      </c>
      <c r="Y517" s="2" t="str">
        <f t="shared" si="162"/>
        <v>Cumplido</v>
      </c>
      <c r="Z517" s="47" t="str">
        <f t="shared" si="163"/>
        <v/>
      </c>
      <c r="AA517" s="8"/>
      <c r="AB517" s="8" t="str">
        <f>IF($H517="1-Crítica",IF($X517&lt;=$AT$5,"Cumplido", "Incumplido"),"")</f>
        <v/>
      </c>
      <c r="AC517" s="8" t="str">
        <f>IF($H517="2-Alta",IF($X517&lt;=$AT$6, "Cumplido", "Incumplido"),"")</f>
        <v/>
      </c>
      <c r="AD517" s="8" t="str">
        <f>IF($H517="3-Medio",IF($X517&lt;=$AT$7, "Cumplido", "Incumplido"),"")</f>
        <v>Cumplido</v>
      </c>
      <c r="AE517" s="8" t="str">
        <f>IF($H517="4-Baja",IF($X517&lt;=$AT$8, "Cumplido", "Incumplido"),"")</f>
        <v/>
      </c>
      <c r="AF517" s="42">
        <v>45238</v>
      </c>
      <c r="AG517" s="13" t="str">
        <f t="shared" si="152"/>
        <v>NO CUMPLE</v>
      </c>
      <c r="AH517" s="13" t="str">
        <f t="shared" si="153"/>
        <v>CUMPLE</v>
      </c>
      <c r="AI517" s="13" t="str">
        <f t="shared" si="154"/>
        <v>NO CUMPLE</v>
      </c>
      <c r="AJ517" s="13" t="str">
        <f t="shared" si="155"/>
        <v>NO CUMPLE</v>
      </c>
      <c r="AK517" s="13" t="str">
        <f t="shared" si="156"/>
        <v>NO CUMPLE</v>
      </c>
      <c r="AL517" s="13" t="str">
        <f t="shared" si="157"/>
        <v>NO CUMPLE</v>
      </c>
      <c r="AM517" s="13" t="str">
        <f t="shared" si="158"/>
        <v>NO CUMPLE</v>
      </c>
      <c r="AN517" s="13" t="str">
        <f t="shared" si="159"/>
        <v>NO CUMPLE</v>
      </c>
      <c r="AO517" s="13" t="str">
        <f t="shared" si="160"/>
        <v>NO CUMPLE</v>
      </c>
      <c r="AP517" s="13" t="str">
        <f t="shared" si="161"/>
        <v>CUMPLE</v>
      </c>
    </row>
    <row r="518" spans="1:42" ht="15" hidden="1" x14ac:dyDescent="0.25">
      <c r="A518" t="s">
        <v>3421</v>
      </c>
      <c r="B518" t="s">
        <v>32</v>
      </c>
      <c r="C518" t="s">
        <v>60</v>
      </c>
      <c r="D518" t="s">
        <v>58</v>
      </c>
      <c r="E518" t="s">
        <v>327</v>
      </c>
      <c r="F518" t="s">
        <v>328</v>
      </c>
      <c r="G518" t="s">
        <v>39</v>
      </c>
      <c r="H518" t="s">
        <v>34</v>
      </c>
      <c r="I518" t="s">
        <v>40</v>
      </c>
      <c r="J518" t="s">
        <v>28</v>
      </c>
      <c r="K518" t="s">
        <v>48</v>
      </c>
      <c r="L518" t="s">
        <v>3422</v>
      </c>
      <c r="M518" t="s">
        <v>3423</v>
      </c>
      <c r="N518" t="s">
        <v>3424</v>
      </c>
      <c r="O518" t="s">
        <v>30</v>
      </c>
      <c r="P518" t="s">
        <v>44</v>
      </c>
      <c r="Q518" t="s">
        <v>45</v>
      </c>
      <c r="R518" t="s">
        <v>3425</v>
      </c>
      <c r="S518" t="s">
        <v>2650</v>
      </c>
      <c r="T518" t="s">
        <v>425</v>
      </c>
      <c r="U518" t="s">
        <v>157</v>
      </c>
      <c r="V518" s="40">
        <v>0</v>
      </c>
      <c r="W518" s="40">
        <v>0</v>
      </c>
      <c r="X518" s="40">
        <v>0</v>
      </c>
      <c r="Y518" s="2" t="str">
        <f t="shared" si="162"/>
        <v/>
      </c>
      <c r="Z518" s="47" t="str">
        <f t="shared" si="163"/>
        <v>Cumplido</v>
      </c>
      <c r="AA518" s="8"/>
      <c r="AB518" s="8"/>
      <c r="AC518" s="8"/>
      <c r="AD518" s="8"/>
      <c r="AE518" s="8"/>
      <c r="AF518" s="42">
        <v>45238</v>
      </c>
      <c r="AG518" s="13" t="str">
        <f t="shared" si="152"/>
        <v>CUMPLE</v>
      </c>
      <c r="AH518" s="13" t="str">
        <f t="shared" si="153"/>
        <v>NO CUMPLE</v>
      </c>
      <c r="AI518" s="13" t="str">
        <f t="shared" si="154"/>
        <v>NO CUMPLE</v>
      </c>
      <c r="AJ518" s="13" t="str">
        <f t="shared" si="155"/>
        <v>NO CUMPLE</v>
      </c>
      <c r="AK518" s="13" t="str">
        <f t="shared" si="156"/>
        <v>NO CUMPLE</v>
      </c>
      <c r="AL518" s="13" t="str">
        <f t="shared" si="157"/>
        <v>CUMPLE</v>
      </c>
      <c r="AM518" s="13" t="str">
        <f t="shared" si="158"/>
        <v>NO CUMPLE</v>
      </c>
      <c r="AN518" s="13" t="str">
        <f t="shared" si="159"/>
        <v>NO CUMPLE</v>
      </c>
      <c r="AO518" s="13" t="str">
        <f t="shared" si="160"/>
        <v>NO CUMPLE</v>
      </c>
      <c r="AP518" s="13" t="str">
        <f t="shared" si="161"/>
        <v>NO CUMPLE</v>
      </c>
    </row>
    <row r="519" spans="1:42" ht="15" hidden="1" x14ac:dyDescent="0.25">
      <c r="A519" t="s">
        <v>3426</v>
      </c>
      <c r="B519" t="s">
        <v>32</v>
      </c>
      <c r="C519" t="s">
        <v>60</v>
      </c>
      <c r="D519" t="s">
        <v>58</v>
      </c>
      <c r="E519" t="s">
        <v>327</v>
      </c>
      <c r="F519" t="s">
        <v>328</v>
      </c>
      <c r="G519" t="s">
        <v>39</v>
      </c>
      <c r="H519" t="s">
        <v>34</v>
      </c>
      <c r="I519" t="s">
        <v>40</v>
      </c>
      <c r="J519" t="s">
        <v>28</v>
      </c>
      <c r="K519" t="s">
        <v>48</v>
      </c>
      <c r="L519" t="s">
        <v>270</v>
      </c>
      <c r="M519" t="s">
        <v>3427</v>
      </c>
      <c r="N519" t="s">
        <v>3428</v>
      </c>
      <c r="O519" t="s">
        <v>30</v>
      </c>
      <c r="P519" t="s">
        <v>44</v>
      </c>
      <c r="Q519" t="s">
        <v>45</v>
      </c>
      <c r="R519" t="s">
        <v>3429</v>
      </c>
      <c r="S519" t="s">
        <v>2650</v>
      </c>
      <c r="T519" t="s">
        <v>425</v>
      </c>
      <c r="U519" t="s">
        <v>157</v>
      </c>
      <c r="V519" s="40">
        <v>3.1689814814814816E-2</v>
      </c>
      <c r="W519" s="40">
        <v>3.30787037037037E-2</v>
      </c>
      <c r="X519" s="40">
        <v>1.3888888888888889E-3</v>
      </c>
      <c r="Y519" s="2" t="str">
        <f t="shared" si="162"/>
        <v/>
      </c>
      <c r="Z519" s="47" t="str">
        <f t="shared" si="163"/>
        <v>Cumplido</v>
      </c>
      <c r="AA519" s="8"/>
      <c r="AB519" s="8"/>
      <c r="AC519" s="8"/>
      <c r="AD519" s="8"/>
      <c r="AE519" s="8"/>
      <c r="AF519" s="42">
        <v>45237</v>
      </c>
      <c r="AG519" s="13" t="str">
        <f t="shared" si="152"/>
        <v>CUMPLE</v>
      </c>
      <c r="AH519" s="13" t="str">
        <f t="shared" si="153"/>
        <v>NO CUMPLE</v>
      </c>
      <c r="AI519" s="13" t="str">
        <f t="shared" si="154"/>
        <v>NO CUMPLE</v>
      </c>
      <c r="AJ519" s="13" t="str">
        <f t="shared" si="155"/>
        <v>NO CUMPLE</v>
      </c>
      <c r="AK519" s="13" t="str">
        <f t="shared" si="156"/>
        <v>NO CUMPLE</v>
      </c>
      <c r="AL519" s="13" t="str">
        <f t="shared" si="157"/>
        <v>CUMPLE</v>
      </c>
      <c r="AM519" s="13" t="str">
        <f t="shared" si="158"/>
        <v>NO CUMPLE</v>
      </c>
      <c r="AN519" s="13" t="str">
        <f t="shared" si="159"/>
        <v>NO CUMPLE</v>
      </c>
      <c r="AO519" s="13" t="str">
        <f t="shared" si="160"/>
        <v>NO CUMPLE</v>
      </c>
      <c r="AP519" s="13" t="str">
        <f t="shared" si="161"/>
        <v>NO CUMPLE</v>
      </c>
    </row>
    <row r="520" spans="1:42" ht="15" hidden="1" x14ac:dyDescent="0.25">
      <c r="A520" t="s">
        <v>3430</v>
      </c>
      <c r="B520" t="s">
        <v>32</v>
      </c>
      <c r="C520" t="s">
        <v>60</v>
      </c>
      <c r="D520" t="s">
        <v>58</v>
      </c>
      <c r="E520" t="s">
        <v>327</v>
      </c>
      <c r="F520" t="s">
        <v>328</v>
      </c>
      <c r="G520" t="s">
        <v>39</v>
      </c>
      <c r="H520" t="s">
        <v>34</v>
      </c>
      <c r="I520" t="s">
        <v>40</v>
      </c>
      <c r="J520" t="s">
        <v>28</v>
      </c>
      <c r="K520" t="s">
        <v>48</v>
      </c>
      <c r="L520" t="s">
        <v>270</v>
      </c>
      <c r="M520" t="s">
        <v>3431</v>
      </c>
      <c r="N520" t="s">
        <v>3432</v>
      </c>
      <c r="O520" t="s">
        <v>30</v>
      </c>
      <c r="P520" t="s">
        <v>44</v>
      </c>
      <c r="Q520" t="s">
        <v>45</v>
      </c>
      <c r="R520" t="s">
        <v>3433</v>
      </c>
      <c r="S520" t="s">
        <v>2650</v>
      </c>
      <c r="T520" t="s">
        <v>3434</v>
      </c>
      <c r="U520" t="s">
        <v>157</v>
      </c>
      <c r="V520" s="40">
        <v>1.3912037037037037E-2</v>
      </c>
      <c r="W520" s="40">
        <v>1.494212962962963E-2</v>
      </c>
      <c r="X520" s="40">
        <v>1.0300925925925926E-3</v>
      </c>
      <c r="Y520" s="2" t="str">
        <f t="shared" si="162"/>
        <v/>
      </c>
      <c r="Z520" s="47" t="str">
        <f t="shared" si="163"/>
        <v>Cumplido</v>
      </c>
      <c r="AA520" s="8"/>
      <c r="AB520" s="8"/>
      <c r="AC520" s="8"/>
      <c r="AD520" s="8"/>
      <c r="AE520" s="8"/>
      <c r="AF520" s="42">
        <v>45237</v>
      </c>
      <c r="AG520" s="13" t="str">
        <f t="shared" si="152"/>
        <v>CUMPLE</v>
      </c>
      <c r="AH520" s="13" t="str">
        <f t="shared" si="153"/>
        <v>NO CUMPLE</v>
      </c>
      <c r="AI520" s="13" t="str">
        <f t="shared" si="154"/>
        <v>NO CUMPLE</v>
      </c>
      <c r="AJ520" s="13" t="str">
        <f t="shared" si="155"/>
        <v>NO CUMPLE</v>
      </c>
      <c r="AK520" s="13" t="str">
        <f t="shared" si="156"/>
        <v>NO CUMPLE</v>
      </c>
      <c r="AL520" s="13" t="str">
        <f t="shared" si="157"/>
        <v>CUMPLE</v>
      </c>
      <c r="AM520" s="13" t="str">
        <f t="shared" si="158"/>
        <v>NO CUMPLE</v>
      </c>
      <c r="AN520" s="13" t="str">
        <f t="shared" si="159"/>
        <v>NO CUMPLE</v>
      </c>
      <c r="AO520" s="13" t="str">
        <f t="shared" si="160"/>
        <v>NO CUMPLE</v>
      </c>
      <c r="AP520" s="13" t="str">
        <f t="shared" si="161"/>
        <v>NO CUMPLE</v>
      </c>
    </row>
    <row r="521" spans="1:42" ht="15" hidden="1" x14ac:dyDescent="0.25">
      <c r="A521" t="s">
        <v>3435</v>
      </c>
      <c r="B521" t="s">
        <v>79</v>
      </c>
      <c r="C521" t="s">
        <v>102</v>
      </c>
      <c r="D521" t="s">
        <v>211</v>
      </c>
      <c r="E521" t="s">
        <v>194</v>
      </c>
      <c r="F521" t="s">
        <v>453</v>
      </c>
      <c r="G521" t="s">
        <v>39</v>
      </c>
      <c r="H521" t="s">
        <v>34</v>
      </c>
      <c r="I521" t="s">
        <v>40</v>
      </c>
      <c r="J521" t="s">
        <v>28</v>
      </c>
      <c r="K521" t="s">
        <v>48</v>
      </c>
      <c r="L521" t="s">
        <v>212</v>
      </c>
      <c r="M521" t="s">
        <v>3436</v>
      </c>
      <c r="N521" t="s">
        <v>3437</v>
      </c>
      <c r="O521" t="s">
        <v>30</v>
      </c>
      <c r="P521" t="s">
        <v>36</v>
      </c>
      <c r="Q521" t="s">
        <v>94</v>
      </c>
      <c r="R521" t="s">
        <v>3438</v>
      </c>
      <c r="S521" t="s">
        <v>2650</v>
      </c>
      <c r="T521"/>
      <c r="U521" t="s">
        <v>210</v>
      </c>
      <c r="V521" s="40">
        <v>0</v>
      </c>
      <c r="W521" s="40">
        <v>0</v>
      </c>
      <c r="X521" s="40">
        <v>0</v>
      </c>
      <c r="Y521" s="2" t="str">
        <f>IF(J521="Incidente de Cliente",IF($X521&lt;=$AT$2,"Cumplido","Incumplido"),"")</f>
        <v/>
      </c>
      <c r="Z521" s="47" t="str">
        <f>IF(J521="Requerimiento de Cliente",IF($X521&lt;=$AT$3,"Cumplido","Incumplido"),"")</f>
        <v>Cumplido</v>
      </c>
      <c r="AA521" s="8"/>
      <c r="AB521" s="8"/>
      <c r="AC521" s="8"/>
      <c r="AD521" s="8"/>
      <c r="AE521" s="8"/>
      <c r="AF521" s="42">
        <v>45238</v>
      </c>
      <c r="AG521" s="13" t="str">
        <f t="shared" si="152"/>
        <v>CUMPLE</v>
      </c>
      <c r="AH521" s="13" t="str">
        <f t="shared" si="153"/>
        <v>NO CUMPLE</v>
      </c>
      <c r="AI521" s="13" t="str">
        <f t="shared" si="154"/>
        <v>NO CUMPLE</v>
      </c>
      <c r="AJ521" s="13" t="str">
        <f t="shared" si="155"/>
        <v>NO CUMPLE</v>
      </c>
      <c r="AK521" s="13" t="str">
        <f t="shared" si="156"/>
        <v>NO CUMPLE</v>
      </c>
      <c r="AL521" s="13" t="str">
        <f t="shared" si="157"/>
        <v>CUMPLE</v>
      </c>
      <c r="AM521" s="13" t="str">
        <f t="shared" si="158"/>
        <v>NO CUMPLE</v>
      </c>
      <c r="AN521" s="13" t="str">
        <f t="shared" si="159"/>
        <v>NO CUMPLE</v>
      </c>
      <c r="AO521" s="13" t="str">
        <f t="shared" si="160"/>
        <v>NO CUMPLE</v>
      </c>
      <c r="AP521" s="13" t="str">
        <f t="shared" si="161"/>
        <v>NO CUMPLE</v>
      </c>
    </row>
    <row r="522" spans="1:42" ht="15" hidden="1" x14ac:dyDescent="0.25">
      <c r="A522" t="s">
        <v>3439</v>
      </c>
      <c r="B522" t="s">
        <v>67</v>
      </c>
      <c r="C522" t="s">
        <v>125</v>
      </c>
      <c r="D522" t="s">
        <v>125</v>
      </c>
      <c r="E522" t="s">
        <v>99</v>
      </c>
      <c r="F522" t="s">
        <v>144</v>
      </c>
      <c r="G522" t="s">
        <v>39</v>
      </c>
      <c r="H522" t="s">
        <v>34</v>
      </c>
      <c r="I522" t="s">
        <v>40</v>
      </c>
      <c r="J522" t="s">
        <v>28</v>
      </c>
      <c r="K522" t="s">
        <v>171</v>
      </c>
      <c r="L522" t="s">
        <v>3440</v>
      </c>
      <c r="M522" t="s">
        <v>3441</v>
      </c>
      <c r="N522" t="s">
        <v>3442</v>
      </c>
      <c r="O522" t="s">
        <v>30</v>
      </c>
      <c r="P522" t="s">
        <v>44</v>
      </c>
      <c r="Q522" t="s">
        <v>45</v>
      </c>
      <c r="R522" t="s">
        <v>3443</v>
      </c>
      <c r="S522" t="s">
        <v>3444</v>
      </c>
      <c r="T522" t="s">
        <v>3445</v>
      </c>
      <c r="U522" t="s">
        <v>3446</v>
      </c>
      <c r="V522" s="40">
        <v>1.4847569444444444</v>
      </c>
      <c r="W522" s="40">
        <v>1.4861574074074075</v>
      </c>
      <c r="X522" s="40">
        <v>1.4004629629629629E-3</v>
      </c>
      <c r="Y522" s="2" t="str">
        <f t="shared" si="162"/>
        <v/>
      </c>
      <c r="Z522" s="47" t="str">
        <f t="shared" ref="Z522:Z523" si="164">IF(J522="Requerimiento de Cliente",IF($X522&lt;=$AT$3,"Cumplido","Incumplido"),"")</f>
        <v>Cumplido</v>
      </c>
      <c r="AA522" s="8"/>
      <c r="AB522" s="8"/>
      <c r="AC522" s="8"/>
      <c r="AD522" s="8"/>
      <c r="AE522" s="8"/>
      <c r="AF522" s="42">
        <v>45238</v>
      </c>
      <c r="AG522" s="13" t="str">
        <f t="shared" si="152"/>
        <v>CUMPLE</v>
      </c>
      <c r="AH522" s="13" t="str">
        <f t="shared" si="153"/>
        <v>NO CUMPLE</v>
      </c>
      <c r="AI522" s="13" t="str">
        <f t="shared" si="154"/>
        <v>NO CUMPLE</v>
      </c>
      <c r="AJ522" s="13" t="str">
        <f t="shared" si="155"/>
        <v>NO CUMPLE</v>
      </c>
      <c r="AK522" s="13" t="str">
        <f t="shared" si="156"/>
        <v>NO CUMPLE</v>
      </c>
      <c r="AL522" s="13" t="str">
        <f t="shared" si="157"/>
        <v>NO CUMPLE</v>
      </c>
      <c r="AM522" s="13" t="str">
        <f t="shared" si="158"/>
        <v>NO CUMPLE</v>
      </c>
      <c r="AN522" s="13" t="str">
        <f t="shared" si="159"/>
        <v>NO CUMPLE</v>
      </c>
      <c r="AO522" s="13" t="str">
        <f t="shared" si="160"/>
        <v>NO CUMPLE</v>
      </c>
      <c r="AP522" s="13" t="str">
        <f t="shared" si="161"/>
        <v>CUMPLE</v>
      </c>
    </row>
    <row r="523" spans="1:42" ht="15" hidden="1" x14ac:dyDescent="0.25">
      <c r="A523" t="s">
        <v>3447</v>
      </c>
      <c r="B523" t="s">
        <v>24</v>
      </c>
      <c r="C523" t="s">
        <v>181</v>
      </c>
      <c r="D523" t="s">
        <v>33</v>
      </c>
      <c r="E523" t="s">
        <v>182</v>
      </c>
      <c r="F523" t="s">
        <v>384</v>
      </c>
      <c r="G523" t="s">
        <v>39</v>
      </c>
      <c r="H523" t="s">
        <v>34</v>
      </c>
      <c r="I523" t="s">
        <v>40</v>
      </c>
      <c r="J523" t="s">
        <v>28</v>
      </c>
      <c r="K523" t="s">
        <v>152</v>
      </c>
      <c r="L523" t="s">
        <v>3448</v>
      </c>
      <c r="M523" t="s">
        <v>3449</v>
      </c>
      <c r="N523" t="s">
        <v>3450</v>
      </c>
      <c r="O523" t="s">
        <v>30</v>
      </c>
      <c r="P523" t="s">
        <v>44</v>
      </c>
      <c r="Q523" t="s">
        <v>45</v>
      </c>
      <c r="R523" t="s">
        <v>3451</v>
      </c>
      <c r="S523" t="s">
        <v>663</v>
      </c>
      <c r="T523" t="s">
        <v>3452</v>
      </c>
      <c r="U523" t="s">
        <v>3453</v>
      </c>
      <c r="V523" s="40">
        <v>2.7627430555555557</v>
      </c>
      <c r="W523" s="40">
        <v>3.0160648148148148</v>
      </c>
      <c r="X523" s="40">
        <v>0.25332175925925926</v>
      </c>
      <c r="Y523" s="2" t="str">
        <f t="shared" si="162"/>
        <v/>
      </c>
      <c r="Z523" s="47" t="str">
        <f t="shared" si="164"/>
        <v>Cumplido</v>
      </c>
      <c r="AA523" s="8"/>
      <c r="AB523" s="8"/>
      <c r="AC523" s="8"/>
      <c r="AD523" s="8"/>
      <c r="AE523" s="8"/>
      <c r="AF523" s="42">
        <v>45238</v>
      </c>
      <c r="AG523" s="13" t="str">
        <f t="shared" si="152"/>
        <v>NO CUMPLE</v>
      </c>
      <c r="AH523" s="13" t="str">
        <f t="shared" si="153"/>
        <v>NO CUMPLE</v>
      </c>
      <c r="AI523" s="13" t="str">
        <f t="shared" si="154"/>
        <v>CUMPLE</v>
      </c>
      <c r="AJ523" s="13" t="str">
        <f t="shared" si="155"/>
        <v>NO CUMPLE</v>
      </c>
      <c r="AK523" s="13" t="str">
        <f t="shared" si="156"/>
        <v>NO CUMPLE</v>
      </c>
      <c r="AL523" s="13" t="str">
        <f t="shared" si="157"/>
        <v>NO CUMPLE</v>
      </c>
      <c r="AM523" s="13" t="str">
        <f t="shared" si="158"/>
        <v>NO CUMPLE</v>
      </c>
      <c r="AN523" s="13" t="str">
        <f t="shared" si="159"/>
        <v>NO CUMPLE</v>
      </c>
      <c r="AO523" s="13" t="str">
        <f t="shared" si="160"/>
        <v>NO CUMPLE</v>
      </c>
      <c r="AP523" s="13" t="str">
        <f t="shared" si="161"/>
        <v>CUMPLE</v>
      </c>
    </row>
    <row r="524" spans="1:42" ht="15" hidden="1" x14ac:dyDescent="0.25">
      <c r="A524" t="s">
        <v>3454</v>
      </c>
      <c r="B524" t="s">
        <v>32</v>
      </c>
      <c r="C524" t="s">
        <v>60</v>
      </c>
      <c r="D524" t="s">
        <v>58</v>
      </c>
      <c r="E524" t="s">
        <v>327</v>
      </c>
      <c r="F524" t="s">
        <v>328</v>
      </c>
      <c r="G524" t="s">
        <v>39</v>
      </c>
      <c r="H524" t="s">
        <v>34</v>
      </c>
      <c r="I524" t="s">
        <v>40</v>
      </c>
      <c r="J524" t="s">
        <v>28</v>
      </c>
      <c r="K524" t="s">
        <v>48</v>
      </c>
      <c r="L524" t="s">
        <v>146</v>
      </c>
      <c r="M524" t="s">
        <v>3455</v>
      </c>
      <c r="N524" t="s">
        <v>3456</v>
      </c>
      <c r="O524" t="s">
        <v>30</v>
      </c>
      <c r="P524" t="s">
        <v>44</v>
      </c>
      <c r="Q524" t="s">
        <v>45</v>
      </c>
      <c r="R524" t="s">
        <v>3457</v>
      </c>
      <c r="S524" t="s">
        <v>2650</v>
      </c>
      <c r="T524" t="s">
        <v>462</v>
      </c>
      <c r="U524" t="s">
        <v>177</v>
      </c>
      <c r="V524" s="40">
        <v>2.7442129629629632E-2</v>
      </c>
      <c r="W524" s="40">
        <v>2.8703703703703703E-2</v>
      </c>
      <c r="X524" s="40">
        <v>1.261574074074074E-3</v>
      </c>
      <c r="Y524" s="2" t="str">
        <f t="shared" si="162"/>
        <v/>
      </c>
      <c r="Z524" s="47" t="str">
        <f t="shared" si="163"/>
        <v>Cumplido</v>
      </c>
      <c r="AA524" s="8"/>
      <c r="AB524" s="8"/>
      <c r="AC524" s="8"/>
      <c r="AD524" s="8"/>
      <c r="AE524" s="8"/>
      <c r="AF524" s="42">
        <v>45238</v>
      </c>
      <c r="AG524" s="13" t="str">
        <f t="shared" si="152"/>
        <v>CUMPLE</v>
      </c>
      <c r="AH524" s="13" t="str">
        <f t="shared" si="153"/>
        <v>NO CUMPLE</v>
      </c>
      <c r="AI524" s="13" t="str">
        <f t="shared" si="154"/>
        <v>NO CUMPLE</v>
      </c>
      <c r="AJ524" s="13" t="str">
        <f t="shared" si="155"/>
        <v>NO CUMPLE</v>
      </c>
      <c r="AK524" s="13" t="str">
        <f t="shared" si="156"/>
        <v>NO CUMPLE</v>
      </c>
      <c r="AL524" s="13" t="str">
        <f t="shared" si="157"/>
        <v>CUMPLE</v>
      </c>
      <c r="AM524" s="13" t="str">
        <f t="shared" si="158"/>
        <v>NO CUMPLE</v>
      </c>
      <c r="AN524" s="13" t="str">
        <f t="shared" si="159"/>
        <v>NO CUMPLE</v>
      </c>
      <c r="AO524" s="13" t="str">
        <f t="shared" si="160"/>
        <v>NO CUMPLE</v>
      </c>
      <c r="AP524" s="13" t="str">
        <f t="shared" si="161"/>
        <v>NO CUMPLE</v>
      </c>
    </row>
    <row r="525" spans="1:42" ht="15" hidden="1" x14ac:dyDescent="0.25">
      <c r="A525" t="s">
        <v>3458</v>
      </c>
      <c r="B525" t="s">
        <v>62</v>
      </c>
      <c r="C525" t="s">
        <v>124</v>
      </c>
      <c r="D525" t="s">
        <v>309</v>
      </c>
      <c r="E525" t="s">
        <v>101</v>
      </c>
      <c r="F525" t="s">
        <v>140</v>
      </c>
      <c r="G525" t="s">
        <v>64</v>
      </c>
      <c r="H525" t="s">
        <v>34</v>
      </c>
      <c r="I525" t="s">
        <v>40</v>
      </c>
      <c r="J525" t="s">
        <v>56</v>
      </c>
      <c r="K525" t="s">
        <v>87</v>
      </c>
      <c r="L525" t="s">
        <v>260</v>
      </c>
      <c r="M525" t="s">
        <v>3459</v>
      </c>
      <c r="N525" t="s">
        <v>3459</v>
      </c>
      <c r="O525" t="s">
        <v>30</v>
      </c>
      <c r="P525" t="s">
        <v>190</v>
      </c>
      <c r="Q525" t="s">
        <v>190</v>
      </c>
      <c r="R525" t="s">
        <v>3460</v>
      </c>
      <c r="S525" t="s">
        <v>2650</v>
      </c>
      <c r="T525" t="s">
        <v>584</v>
      </c>
      <c r="U525" t="s">
        <v>3461</v>
      </c>
      <c r="V525" s="40">
        <v>0.36866898148148147</v>
      </c>
      <c r="W525" s="40">
        <v>0.37608796296296299</v>
      </c>
      <c r="X525" s="40">
        <v>7.4189814814814813E-3</v>
      </c>
      <c r="Y525" s="2" t="str">
        <f t="shared" si="162"/>
        <v>Cumplido</v>
      </c>
      <c r="Z525" s="47" t="str">
        <f t="shared" si="163"/>
        <v/>
      </c>
      <c r="AA525" s="8"/>
      <c r="AB525" s="8" t="str">
        <f t="shared" ref="AB525:AB526" si="165">IF($H525="1-Crítica",IF($X525&lt;=$AT$5,"Cumplido", "Incumplido"),"")</f>
        <v/>
      </c>
      <c r="AC525" s="8" t="str">
        <f t="shared" ref="AC525:AC526" si="166">IF($H525="2-Alta",IF($X525&lt;=$AT$6, "Cumplido", "Incumplido"),"")</f>
        <v/>
      </c>
      <c r="AD525" s="8" t="str">
        <f t="shared" ref="AD525:AD526" si="167">IF($H525="3-Medio",IF($X525&lt;=$AT$7, "Cumplido", "Incumplido"),"")</f>
        <v/>
      </c>
      <c r="AE525" s="8" t="str">
        <f t="shared" ref="AE525:AE526" si="168">IF($H525="4-Baja",IF($X525&lt;=$AT$8, "Cumplido", "Incumplido"),"")</f>
        <v>Cumplido</v>
      </c>
      <c r="AF525" s="42">
        <v>45238</v>
      </c>
      <c r="AG525" s="13" t="str">
        <f t="shared" si="152"/>
        <v>CUMPLE</v>
      </c>
      <c r="AH525" s="13" t="str">
        <f t="shared" si="153"/>
        <v>NO CUMPLE</v>
      </c>
      <c r="AI525" s="13" t="str">
        <f t="shared" si="154"/>
        <v>NO CUMPLE</v>
      </c>
      <c r="AJ525" s="13" t="str">
        <f t="shared" si="155"/>
        <v>NO CUMPLE</v>
      </c>
      <c r="AK525" s="13" t="str">
        <f t="shared" si="156"/>
        <v>NO CUMPLE</v>
      </c>
      <c r="AL525" s="13" t="str">
        <f t="shared" si="157"/>
        <v>NO CUMPLE</v>
      </c>
      <c r="AM525" s="13" t="str">
        <f t="shared" si="158"/>
        <v>NO CUMPLE</v>
      </c>
      <c r="AN525" s="13" t="str">
        <f t="shared" si="159"/>
        <v>NO CUMPLE</v>
      </c>
      <c r="AO525" s="13" t="str">
        <f t="shared" si="160"/>
        <v>CUMPLE</v>
      </c>
      <c r="AP525" s="13" t="str">
        <f t="shared" si="161"/>
        <v>NO CUMPLE</v>
      </c>
    </row>
    <row r="526" spans="1:42" ht="15" hidden="1" x14ac:dyDescent="0.25">
      <c r="A526" t="s">
        <v>3462</v>
      </c>
      <c r="B526" t="s">
        <v>62</v>
      </c>
      <c r="C526" t="s">
        <v>128</v>
      </c>
      <c r="D526" t="s">
        <v>309</v>
      </c>
      <c r="E526" t="s">
        <v>66</v>
      </c>
      <c r="F526" t="s">
        <v>140</v>
      </c>
      <c r="G526" t="s">
        <v>64</v>
      </c>
      <c r="H526" t="s">
        <v>34</v>
      </c>
      <c r="I526" t="s">
        <v>40</v>
      </c>
      <c r="J526" t="s">
        <v>56</v>
      </c>
      <c r="K526" t="s">
        <v>155</v>
      </c>
      <c r="L526" t="s">
        <v>259</v>
      </c>
      <c r="M526" t="s">
        <v>3463</v>
      </c>
      <c r="N526" t="s">
        <v>3463</v>
      </c>
      <c r="O526" t="s">
        <v>30</v>
      </c>
      <c r="P526" t="s">
        <v>36</v>
      </c>
      <c r="Q526" t="s">
        <v>54</v>
      </c>
      <c r="R526" t="s">
        <v>3464</v>
      </c>
      <c r="S526" t="s">
        <v>2650</v>
      </c>
      <c r="T526" t="s">
        <v>556</v>
      </c>
      <c r="U526" t="s">
        <v>3465</v>
      </c>
      <c r="V526" s="40">
        <v>7.8912037037037031E-2</v>
      </c>
      <c r="W526" s="40">
        <v>9.2662037037037029E-2</v>
      </c>
      <c r="X526" s="40">
        <v>1.375E-2</v>
      </c>
      <c r="Y526" s="2" t="str">
        <f t="shared" si="162"/>
        <v>Cumplido</v>
      </c>
      <c r="Z526" s="47" t="str">
        <f t="shared" si="163"/>
        <v/>
      </c>
      <c r="AA526" s="8"/>
      <c r="AB526" s="8" t="str">
        <f t="shared" si="165"/>
        <v/>
      </c>
      <c r="AC526" s="8" t="str">
        <f t="shared" si="166"/>
        <v/>
      </c>
      <c r="AD526" s="8" t="str">
        <f t="shared" si="167"/>
        <v/>
      </c>
      <c r="AE526" s="8" t="str">
        <f t="shared" si="168"/>
        <v>Cumplido</v>
      </c>
      <c r="AF526" s="42">
        <v>45238</v>
      </c>
      <c r="AG526" s="13" t="str">
        <f t="shared" si="152"/>
        <v>CUMPLE</v>
      </c>
      <c r="AH526" s="13" t="str">
        <f t="shared" si="153"/>
        <v>NO CUMPLE</v>
      </c>
      <c r="AI526" s="13" t="str">
        <f t="shared" si="154"/>
        <v>NO CUMPLE</v>
      </c>
      <c r="AJ526" s="13" t="str">
        <f t="shared" si="155"/>
        <v>NO CUMPLE</v>
      </c>
      <c r="AK526" s="13" t="str">
        <f t="shared" si="156"/>
        <v>NO CUMPLE</v>
      </c>
      <c r="AL526" s="13" t="str">
        <f t="shared" si="157"/>
        <v>NO CUMPLE</v>
      </c>
      <c r="AM526" s="13" t="str">
        <f t="shared" si="158"/>
        <v>CUMPLE</v>
      </c>
      <c r="AN526" s="13" t="str">
        <f t="shared" si="159"/>
        <v>NO CUMPLE</v>
      </c>
      <c r="AO526" s="13" t="str">
        <f t="shared" si="160"/>
        <v>NO CUMPLE</v>
      </c>
      <c r="AP526" s="13" t="str">
        <f t="shared" si="161"/>
        <v>NO CUMPLE</v>
      </c>
    </row>
    <row r="527" spans="1:42" ht="15" hidden="1" x14ac:dyDescent="0.25">
      <c r="A527" t="s">
        <v>3466</v>
      </c>
      <c r="B527" t="s">
        <v>32</v>
      </c>
      <c r="C527" t="s">
        <v>60</v>
      </c>
      <c r="D527" t="s">
        <v>58</v>
      </c>
      <c r="E527" t="s">
        <v>193</v>
      </c>
      <c r="F527" t="s">
        <v>432</v>
      </c>
      <c r="G527" t="s">
        <v>59</v>
      </c>
      <c r="H527" t="s">
        <v>78</v>
      </c>
      <c r="I527" t="s">
        <v>27</v>
      </c>
      <c r="J527" t="s">
        <v>28</v>
      </c>
      <c r="K527" t="s">
        <v>48</v>
      </c>
      <c r="L527" t="s">
        <v>274</v>
      </c>
      <c r="M527" t="s">
        <v>3467</v>
      </c>
      <c r="N527" t="s">
        <v>3468</v>
      </c>
      <c r="O527" t="s">
        <v>30</v>
      </c>
      <c r="P527" t="s">
        <v>44</v>
      </c>
      <c r="Q527" t="s">
        <v>45</v>
      </c>
      <c r="R527" t="s">
        <v>3469</v>
      </c>
      <c r="S527" t="s">
        <v>2650</v>
      </c>
      <c r="T527" t="s">
        <v>274</v>
      </c>
      <c r="U527" t="s">
        <v>258</v>
      </c>
      <c r="V527" s="40">
        <v>9.4907407407407408E-4</v>
      </c>
      <c r="W527" s="40">
        <v>1.9907407407407408E-3</v>
      </c>
      <c r="X527" s="40">
        <v>1.0416666666666667E-3</v>
      </c>
      <c r="Y527" s="2" t="str">
        <f t="shared" si="162"/>
        <v/>
      </c>
      <c r="Z527" s="47" t="str">
        <f t="shared" si="163"/>
        <v>Cumplido</v>
      </c>
      <c r="AA527" s="8"/>
      <c r="AB527" s="8"/>
      <c r="AC527" s="8"/>
      <c r="AD527" s="8"/>
      <c r="AE527" s="8"/>
      <c r="AF527" s="42">
        <v>45238</v>
      </c>
      <c r="AG527" s="13" t="str">
        <f t="shared" si="152"/>
        <v>CUMPLE</v>
      </c>
      <c r="AH527" s="13" t="str">
        <f t="shared" si="153"/>
        <v>NO CUMPLE</v>
      </c>
      <c r="AI527" s="13" t="str">
        <f t="shared" si="154"/>
        <v>NO CUMPLE</v>
      </c>
      <c r="AJ527" s="13" t="str">
        <f t="shared" si="155"/>
        <v>NO CUMPLE</v>
      </c>
      <c r="AK527" s="13" t="str">
        <f t="shared" si="156"/>
        <v>NO CUMPLE</v>
      </c>
      <c r="AL527" s="13" t="str">
        <f t="shared" si="157"/>
        <v>CUMPLE</v>
      </c>
      <c r="AM527" s="13" t="str">
        <f t="shared" si="158"/>
        <v>NO CUMPLE</v>
      </c>
      <c r="AN527" s="13" t="str">
        <f t="shared" si="159"/>
        <v>NO CUMPLE</v>
      </c>
      <c r="AO527" s="13" t="str">
        <f t="shared" si="160"/>
        <v>NO CUMPLE</v>
      </c>
      <c r="AP527" s="13" t="str">
        <f t="shared" si="161"/>
        <v>NO CUMPLE</v>
      </c>
    </row>
    <row r="528" spans="1:42" ht="15" hidden="1" x14ac:dyDescent="0.25">
      <c r="A528" t="s">
        <v>3470</v>
      </c>
      <c r="B528" t="s">
        <v>32</v>
      </c>
      <c r="C528" t="s">
        <v>60</v>
      </c>
      <c r="D528" t="s">
        <v>58</v>
      </c>
      <c r="E528" t="s">
        <v>193</v>
      </c>
      <c r="F528" t="s">
        <v>432</v>
      </c>
      <c r="G528" t="s">
        <v>59</v>
      </c>
      <c r="H528" t="s">
        <v>78</v>
      </c>
      <c r="I528" t="s">
        <v>27</v>
      </c>
      <c r="J528" t="s">
        <v>28</v>
      </c>
      <c r="K528" t="s">
        <v>48</v>
      </c>
      <c r="L528" t="s">
        <v>216</v>
      </c>
      <c r="M528" t="s">
        <v>3471</v>
      </c>
      <c r="N528" t="s">
        <v>3472</v>
      </c>
      <c r="O528" t="s">
        <v>30</v>
      </c>
      <c r="P528" t="s">
        <v>44</v>
      </c>
      <c r="Q528" t="s">
        <v>45</v>
      </c>
      <c r="R528" t="s">
        <v>3473</v>
      </c>
      <c r="S528" t="s">
        <v>2650</v>
      </c>
      <c r="T528" t="s">
        <v>216</v>
      </c>
      <c r="U528" t="s">
        <v>267</v>
      </c>
      <c r="V528" s="40">
        <v>7.5231481481481471E-4</v>
      </c>
      <c r="W528" s="40">
        <v>1.8865740740740742E-3</v>
      </c>
      <c r="X528" s="40">
        <v>1.1342592592592591E-3</v>
      </c>
      <c r="Y528" s="2" t="str">
        <f t="shared" si="162"/>
        <v/>
      </c>
      <c r="Z528" s="47" t="str">
        <f t="shared" si="163"/>
        <v>Cumplido</v>
      </c>
      <c r="AA528" s="8"/>
      <c r="AB528" s="8"/>
      <c r="AC528" s="8"/>
      <c r="AD528" s="8"/>
      <c r="AE528" s="8"/>
      <c r="AF528" s="42">
        <v>45238</v>
      </c>
      <c r="AG528" s="13" t="str">
        <f t="shared" si="152"/>
        <v>CUMPLE</v>
      </c>
      <c r="AH528" s="13" t="str">
        <f t="shared" si="153"/>
        <v>NO CUMPLE</v>
      </c>
      <c r="AI528" s="13" t="str">
        <f t="shared" si="154"/>
        <v>NO CUMPLE</v>
      </c>
      <c r="AJ528" s="13" t="str">
        <f t="shared" si="155"/>
        <v>NO CUMPLE</v>
      </c>
      <c r="AK528" s="13" t="str">
        <f t="shared" si="156"/>
        <v>NO CUMPLE</v>
      </c>
      <c r="AL528" s="13" t="str">
        <f t="shared" si="157"/>
        <v>CUMPLE</v>
      </c>
      <c r="AM528" s="13" t="str">
        <f t="shared" si="158"/>
        <v>NO CUMPLE</v>
      </c>
      <c r="AN528" s="13" t="str">
        <f t="shared" si="159"/>
        <v>NO CUMPLE</v>
      </c>
      <c r="AO528" s="13" t="str">
        <f t="shared" si="160"/>
        <v>NO CUMPLE</v>
      </c>
      <c r="AP528" s="13" t="str">
        <f t="shared" si="161"/>
        <v>NO CUMPLE</v>
      </c>
    </row>
    <row r="529" spans="1:42" ht="15" hidden="1" x14ac:dyDescent="0.25">
      <c r="A529" t="s">
        <v>3474</v>
      </c>
      <c r="B529" t="s">
        <v>32</v>
      </c>
      <c r="C529" t="s">
        <v>60</v>
      </c>
      <c r="D529" t="s">
        <v>58</v>
      </c>
      <c r="E529" t="s">
        <v>193</v>
      </c>
      <c r="F529" t="s">
        <v>432</v>
      </c>
      <c r="G529" t="s">
        <v>59</v>
      </c>
      <c r="H529" t="s">
        <v>78</v>
      </c>
      <c r="I529" t="s">
        <v>27</v>
      </c>
      <c r="J529" t="s">
        <v>28</v>
      </c>
      <c r="K529" t="s">
        <v>48</v>
      </c>
      <c r="L529" t="s">
        <v>3475</v>
      </c>
      <c r="M529" t="s">
        <v>3476</v>
      </c>
      <c r="N529" t="s">
        <v>3477</v>
      </c>
      <c r="O529" t="s">
        <v>30</v>
      </c>
      <c r="P529" t="s">
        <v>44</v>
      </c>
      <c r="Q529" t="s">
        <v>45</v>
      </c>
      <c r="R529" t="s">
        <v>3478</v>
      </c>
      <c r="S529" t="s">
        <v>2650</v>
      </c>
      <c r="T529" t="s">
        <v>3475</v>
      </c>
      <c r="U529" t="s">
        <v>262</v>
      </c>
      <c r="V529" s="40">
        <v>1.3541666666666667E-3</v>
      </c>
      <c r="W529" s="40">
        <v>2.7199074074074074E-3</v>
      </c>
      <c r="X529" s="40">
        <v>1.3657407407407409E-3</v>
      </c>
      <c r="Y529" s="2" t="str">
        <f>IF(J529="Incidente de Cliente",IF($X529&lt;=$AT$2,"Cumplido","Incumplido"),"")</f>
        <v/>
      </c>
      <c r="Z529" s="47" t="str">
        <f>IF(J529="Requerimiento de Cliente",IF($X529&lt;=$AT$3,"Cumplido","Incumplido"),"")</f>
        <v>Cumplido</v>
      </c>
      <c r="AA529" s="8"/>
      <c r="AB529" s="8"/>
      <c r="AC529" s="8"/>
      <c r="AD529" s="8"/>
      <c r="AE529" s="8"/>
      <c r="AF529" s="42">
        <v>45238</v>
      </c>
      <c r="AG529" s="13" t="str">
        <f t="shared" si="152"/>
        <v>CUMPLE</v>
      </c>
      <c r="AH529" s="13" t="str">
        <f t="shared" si="153"/>
        <v>NO CUMPLE</v>
      </c>
      <c r="AI529" s="13" t="str">
        <f t="shared" si="154"/>
        <v>NO CUMPLE</v>
      </c>
      <c r="AJ529" s="13" t="str">
        <f t="shared" si="155"/>
        <v>NO CUMPLE</v>
      </c>
      <c r="AK529" s="13" t="str">
        <f t="shared" si="156"/>
        <v>NO CUMPLE</v>
      </c>
      <c r="AL529" s="13" t="str">
        <f t="shared" si="157"/>
        <v>CUMPLE</v>
      </c>
      <c r="AM529" s="13" t="str">
        <f t="shared" si="158"/>
        <v>NO CUMPLE</v>
      </c>
      <c r="AN529" s="13" t="str">
        <f t="shared" si="159"/>
        <v>NO CUMPLE</v>
      </c>
      <c r="AO529" s="13" t="str">
        <f t="shared" si="160"/>
        <v>NO CUMPLE</v>
      </c>
      <c r="AP529" s="13" t="str">
        <f t="shared" si="161"/>
        <v>NO CUMPLE</v>
      </c>
    </row>
    <row r="530" spans="1:42" ht="15" hidden="1" x14ac:dyDescent="0.25">
      <c r="A530" t="s">
        <v>3479</v>
      </c>
      <c r="B530" t="s">
        <v>32</v>
      </c>
      <c r="C530" t="s">
        <v>60</v>
      </c>
      <c r="D530" t="s">
        <v>58</v>
      </c>
      <c r="E530" t="s">
        <v>193</v>
      </c>
      <c r="F530" t="s">
        <v>432</v>
      </c>
      <c r="G530" t="s">
        <v>59</v>
      </c>
      <c r="H530" t="s">
        <v>78</v>
      </c>
      <c r="I530" t="s">
        <v>27</v>
      </c>
      <c r="J530" t="s">
        <v>28</v>
      </c>
      <c r="K530" t="s">
        <v>48</v>
      </c>
      <c r="L530" t="s">
        <v>3480</v>
      </c>
      <c r="M530" t="s">
        <v>3481</v>
      </c>
      <c r="N530" t="s">
        <v>3482</v>
      </c>
      <c r="O530" t="s">
        <v>30</v>
      </c>
      <c r="P530" t="s">
        <v>44</v>
      </c>
      <c r="Q530" t="s">
        <v>45</v>
      </c>
      <c r="R530" t="s">
        <v>3483</v>
      </c>
      <c r="S530" t="s">
        <v>2650</v>
      </c>
      <c r="T530" t="s">
        <v>3480</v>
      </c>
      <c r="U530" t="s">
        <v>262</v>
      </c>
      <c r="V530" s="40">
        <v>9.1435185185185185E-4</v>
      </c>
      <c r="W530" s="40">
        <v>2.0601851851851853E-3</v>
      </c>
      <c r="X530" s="40">
        <v>1.1458333333333333E-3</v>
      </c>
      <c r="Y530" s="2" t="str">
        <f t="shared" si="162"/>
        <v/>
      </c>
      <c r="Z530" s="47" t="str">
        <f t="shared" si="163"/>
        <v>Cumplido</v>
      </c>
      <c r="AA530" s="8"/>
      <c r="AB530" s="8"/>
      <c r="AC530" s="8"/>
      <c r="AD530" s="8"/>
      <c r="AE530" s="8"/>
      <c r="AF530" s="42">
        <v>45238</v>
      </c>
      <c r="AG530" s="13" t="str">
        <f t="shared" si="152"/>
        <v>CUMPLE</v>
      </c>
      <c r="AH530" s="13" t="str">
        <f t="shared" si="153"/>
        <v>NO CUMPLE</v>
      </c>
      <c r="AI530" s="13" t="str">
        <f t="shared" si="154"/>
        <v>NO CUMPLE</v>
      </c>
      <c r="AJ530" s="13" t="str">
        <f t="shared" si="155"/>
        <v>NO CUMPLE</v>
      </c>
      <c r="AK530" s="13" t="str">
        <f t="shared" si="156"/>
        <v>NO CUMPLE</v>
      </c>
      <c r="AL530" s="13" t="str">
        <f t="shared" si="157"/>
        <v>CUMPLE</v>
      </c>
      <c r="AM530" s="13" t="str">
        <f t="shared" si="158"/>
        <v>NO CUMPLE</v>
      </c>
      <c r="AN530" s="13" t="str">
        <f t="shared" si="159"/>
        <v>NO CUMPLE</v>
      </c>
      <c r="AO530" s="13" t="str">
        <f t="shared" si="160"/>
        <v>NO CUMPLE</v>
      </c>
      <c r="AP530" s="13" t="str">
        <f t="shared" si="161"/>
        <v>NO CUMPLE</v>
      </c>
    </row>
    <row r="531" spans="1:42" ht="15" hidden="1" x14ac:dyDescent="0.25">
      <c r="A531" t="s">
        <v>3484</v>
      </c>
      <c r="B531" t="s">
        <v>32</v>
      </c>
      <c r="C531" t="s">
        <v>60</v>
      </c>
      <c r="D531" t="s">
        <v>58</v>
      </c>
      <c r="E531" t="s">
        <v>193</v>
      </c>
      <c r="F531" t="s">
        <v>432</v>
      </c>
      <c r="G531" t="s">
        <v>59</v>
      </c>
      <c r="H531" t="s">
        <v>78</v>
      </c>
      <c r="I531" t="s">
        <v>27</v>
      </c>
      <c r="J531" t="s">
        <v>28</v>
      </c>
      <c r="K531" t="s">
        <v>48</v>
      </c>
      <c r="L531" t="s">
        <v>3485</v>
      </c>
      <c r="M531" t="s">
        <v>3486</v>
      </c>
      <c r="N531" t="s">
        <v>3487</v>
      </c>
      <c r="O531" t="s">
        <v>30</v>
      </c>
      <c r="P531" t="s">
        <v>44</v>
      </c>
      <c r="Q531" t="s">
        <v>45</v>
      </c>
      <c r="R531" t="s">
        <v>3488</v>
      </c>
      <c r="S531" t="s">
        <v>2650</v>
      </c>
      <c r="T531" t="s">
        <v>3485</v>
      </c>
      <c r="U531" t="s">
        <v>262</v>
      </c>
      <c r="V531" s="40">
        <v>9.0277777777777784E-4</v>
      </c>
      <c r="W531" s="40">
        <v>2.3726851851851851E-3</v>
      </c>
      <c r="X531" s="40">
        <v>1.4699074074074074E-3</v>
      </c>
      <c r="Y531" s="2" t="str">
        <f t="shared" si="162"/>
        <v/>
      </c>
      <c r="Z531" s="47" t="str">
        <f t="shared" si="163"/>
        <v>Cumplido</v>
      </c>
      <c r="AA531" s="8"/>
      <c r="AB531" s="8"/>
      <c r="AC531" s="8"/>
      <c r="AD531" s="8"/>
      <c r="AE531" s="8"/>
      <c r="AF531" s="42">
        <v>45238</v>
      </c>
      <c r="AG531" s="13" t="str">
        <f t="shared" si="152"/>
        <v>CUMPLE</v>
      </c>
      <c r="AH531" s="13" t="str">
        <f t="shared" si="153"/>
        <v>NO CUMPLE</v>
      </c>
      <c r="AI531" s="13" t="str">
        <f t="shared" si="154"/>
        <v>NO CUMPLE</v>
      </c>
      <c r="AJ531" s="13" t="str">
        <f t="shared" si="155"/>
        <v>NO CUMPLE</v>
      </c>
      <c r="AK531" s="13" t="str">
        <f t="shared" si="156"/>
        <v>NO CUMPLE</v>
      </c>
      <c r="AL531" s="13" t="str">
        <f t="shared" si="157"/>
        <v>CUMPLE</v>
      </c>
      <c r="AM531" s="13" t="str">
        <f t="shared" si="158"/>
        <v>NO CUMPLE</v>
      </c>
      <c r="AN531" s="13" t="str">
        <f t="shared" si="159"/>
        <v>NO CUMPLE</v>
      </c>
      <c r="AO531" s="13" t="str">
        <f t="shared" si="160"/>
        <v>NO CUMPLE</v>
      </c>
      <c r="AP531" s="13" t="str">
        <f t="shared" si="161"/>
        <v>NO CUMPLE</v>
      </c>
    </row>
    <row r="532" spans="1:42" ht="15" hidden="1" x14ac:dyDescent="0.25">
      <c r="A532" t="s">
        <v>3489</v>
      </c>
      <c r="B532" t="s">
        <v>32</v>
      </c>
      <c r="C532" t="s">
        <v>60</v>
      </c>
      <c r="D532" t="s">
        <v>58</v>
      </c>
      <c r="E532" t="s">
        <v>193</v>
      </c>
      <c r="F532" t="s">
        <v>432</v>
      </c>
      <c r="G532" t="s">
        <v>59</v>
      </c>
      <c r="H532" t="s">
        <v>78</v>
      </c>
      <c r="I532" t="s">
        <v>27</v>
      </c>
      <c r="J532" t="s">
        <v>28</v>
      </c>
      <c r="K532" t="s">
        <v>48</v>
      </c>
      <c r="L532" t="s">
        <v>3490</v>
      </c>
      <c r="M532" t="s">
        <v>3491</v>
      </c>
      <c r="N532" t="s">
        <v>3492</v>
      </c>
      <c r="O532" t="s">
        <v>30</v>
      </c>
      <c r="P532" t="s">
        <v>44</v>
      </c>
      <c r="Q532" t="s">
        <v>45</v>
      </c>
      <c r="R532" t="s">
        <v>3493</v>
      </c>
      <c r="S532" t="s">
        <v>2650</v>
      </c>
      <c r="T532" t="s">
        <v>3490</v>
      </c>
      <c r="U532" t="s">
        <v>262</v>
      </c>
      <c r="V532" s="40">
        <v>8.6805555555555551E-4</v>
      </c>
      <c r="W532" s="40">
        <v>2.1643518518518518E-3</v>
      </c>
      <c r="X532" s="40">
        <v>1.2962962962962963E-3</v>
      </c>
      <c r="Y532" s="2" t="str">
        <f t="shared" si="162"/>
        <v/>
      </c>
      <c r="Z532" s="47" t="str">
        <f t="shared" si="163"/>
        <v>Cumplido</v>
      </c>
      <c r="AA532" s="8"/>
      <c r="AB532" s="8"/>
      <c r="AC532" s="8"/>
      <c r="AD532" s="8"/>
      <c r="AE532" s="8"/>
      <c r="AF532" s="42">
        <v>45238</v>
      </c>
      <c r="AG532" s="13" t="str">
        <f t="shared" si="152"/>
        <v>CUMPLE</v>
      </c>
      <c r="AH532" s="13" t="str">
        <f t="shared" si="153"/>
        <v>NO CUMPLE</v>
      </c>
      <c r="AI532" s="13" t="str">
        <f t="shared" si="154"/>
        <v>NO CUMPLE</v>
      </c>
      <c r="AJ532" s="13" t="str">
        <f t="shared" si="155"/>
        <v>NO CUMPLE</v>
      </c>
      <c r="AK532" s="13" t="str">
        <f t="shared" si="156"/>
        <v>NO CUMPLE</v>
      </c>
      <c r="AL532" s="13" t="str">
        <f t="shared" si="157"/>
        <v>CUMPLE</v>
      </c>
      <c r="AM532" s="13" t="str">
        <f t="shared" si="158"/>
        <v>NO CUMPLE</v>
      </c>
      <c r="AN532" s="13" t="str">
        <f t="shared" si="159"/>
        <v>NO CUMPLE</v>
      </c>
      <c r="AO532" s="13" t="str">
        <f t="shared" si="160"/>
        <v>NO CUMPLE</v>
      </c>
      <c r="AP532" s="13" t="str">
        <f t="shared" si="161"/>
        <v>NO CUMPLE</v>
      </c>
    </row>
    <row r="533" spans="1:42" ht="15" hidden="1" x14ac:dyDescent="0.25">
      <c r="A533" t="s">
        <v>3494</v>
      </c>
      <c r="B533" t="s">
        <v>32</v>
      </c>
      <c r="C533" t="s">
        <v>60</v>
      </c>
      <c r="D533" t="s">
        <v>58</v>
      </c>
      <c r="E533" t="s">
        <v>193</v>
      </c>
      <c r="F533" t="s">
        <v>432</v>
      </c>
      <c r="G533" t="s">
        <v>59</v>
      </c>
      <c r="H533" t="s">
        <v>78</v>
      </c>
      <c r="I533" t="s">
        <v>27</v>
      </c>
      <c r="J533" t="s">
        <v>28</v>
      </c>
      <c r="K533" t="s">
        <v>48</v>
      </c>
      <c r="L533" t="s">
        <v>274</v>
      </c>
      <c r="M533" t="s">
        <v>3495</v>
      </c>
      <c r="N533" t="s">
        <v>3496</v>
      </c>
      <c r="O533" t="s">
        <v>30</v>
      </c>
      <c r="P533" t="s">
        <v>44</v>
      </c>
      <c r="Q533" t="s">
        <v>45</v>
      </c>
      <c r="R533" t="s">
        <v>3497</v>
      </c>
      <c r="S533" t="s">
        <v>2650</v>
      </c>
      <c r="T533" t="s">
        <v>274</v>
      </c>
      <c r="U533" t="s">
        <v>258</v>
      </c>
      <c r="V533" s="40">
        <v>1.3657407407407409E-3</v>
      </c>
      <c r="W533" s="40">
        <v>2.4074074074074076E-3</v>
      </c>
      <c r="X533" s="40">
        <v>1.0416666666666667E-3</v>
      </c>
      <c r="Y533" s="2" t="str">
        <f>IF(J533="Incidente de Cliente",IF($X533&lt;=$AT$2,"Cumplido","Incumplido"),"")</f>
        <v/>
      </c>
      <c r="Z533" s="47" t="str">
        <f>IF(J533="Requerimiento de Cliente",IF($X533&lt;=$AT$3,"Cumplido","Incumplido"),"")</f>
        <v>Cumplido</v>
      </c>
      <c r="AA533" s="8"/>
      <c r="AB533" s="8"/>
      <c r="AC533" s="8"/>
      <c r="AD533" s="8"/>
      <c r="AE533" s="8"/>
      <c r="AF533" s="42">
        <v>45238</v>
      </c>
      <c r="AG533" s="13" t="str">
        <f t="shared" si="152"/>
        <v>CUMPLE</v>
      </c>
      <c r="AH533" s="13" t="str">
        <f t="shared" si="153"/>
        <v>NO CUMPLE</v>
      </c>
      <c r="AI533" s="13" t="str">
        <f t="shared" si="154"/>
        <v>NO CUMPLE</v>
      </c>
      <c r="AJ533" s="13" t="str">
        <f t="shared" si="155"/>
        <v>NO CUMPLE</v>
      </c>
      <c r="AK533" s="13" t="str">
        <f t="shared" si="156"/>
        <v>NO CUMPLE</v>
      </c>
      <c r="AL533" s="13" t="str">
        <f t="shared" si="157"/>
        <v>CUMPLE</v>
      </c>
      <c r="AM533" s="13" t="str">
        <f t="shared" si="158"/>
        <v>NO CUMPLE</v>
      </c>
      <c r="AN533" s="13" t="str">
        <f t="shared" si="159"/>
        <v>NO CUMPLE</v>
      </c>
      <c r="AO533" s="13" t="str">
        <f t="shared" si="160"/>
        <v>NO CUMPLE</v>
      </c>
      <c r="AP533" s="13" t="str">
        <f t="shared" si="161"/>
        <v>NO CUMPLE</v>
      </c>
    </row>
    <row r="534" spans="1:42" ht="15" hidden="1" x14ac:dyDescent="0.25">
      <c r="A534" t="s">
        <v>3498</v>
      </c>
      <c r="B534" t="s">
        <v>117</v>
      </c>
      <c r="C534" t="s">
        <v>72</v>
      </c>
      <c r="D534" t="s">
        <v>58</v>
      </c>
      <c r="E534" t="s">
        <v>320</v>
      </c>
      <c r="F534" t="s">
        <v>321</v>
      </c>
      <c r="G534" t="s">
        <v>39</v>
      </c>
      <c r="H534" t="s">
        <v>34</v>
      </c>
      <c r="I534" t="s">
        <v>40</v>
      </c>
      <c r="J534" t="s">
        <v>28</v>
      </c>
      <c r="K534" t="s">
        <v>215</v>
      </c>
      <c r="L534" t="s">
        <v>131</v>
      </c>
      <c r="M534" t="s">
        <v>3499</v>
      </c>
      <c r="N534" t="s">
        <v>3500</v>
      </c>
      <c r="O534" t="s">
        <v>30</v>
      </c>
      <c r="P534" t="s">
        <v>36</v>
      </c>
      <c r="Q534" t="s">
        <v>94</v>
      </c>
      <c r="R534" t="s">
        <v>3501</v>
      </c>
      <c r="S534" t="s">
        <v>2650</v>
      </c>
      <c r="T534" t="s">
        <v>131</v>
      </c>
      <c r="U534" t="s">
        <v>157</v>
      </c>
      <c r="V534" s="40">
        <v>0</v>
      </c>
      <c r="W534" s="40">
        <v>0</v>
      </c>
      <c r="X534" s="40">
        <v>0</v>
      </c>
      <c r="Y534" s="2" t="str">
        <f t="shared" si="162"/>
        <v/>
      </c>
      <c r="Z534" s="47" t="str">
        <f t="shared" si="163"/>
        <v>Cumplido</v>
      </c>
      <c r="AA534" s="8"/>
      <c r="AB534" s="8"/>
      <c r="AC534" s="8"/>
      <c r="AD534" s="8"/>
      <c r="AE534" s="8"/>
      <c r="AF534" s="42">
        <v>45238</v>
      </c>
      <c r="AG534" s="13" t="str">
        <f t="shared" si="152"/>
        <v>CUMPLE</v>
      </c>
      <c r="AH534" s="13" t="str">
        <f t="shared" si="153"/>
        <v>NO CUMPLE</v>
      </c>
      <c r="AI534" s="13" t="str">
        <f t="shared" si="154"/>
        <v>NO CUMPLE</v>
      </c>
      <c r="AJ534" s="13" t="str">
        <f t="shared" si="155"/>
        <v>NO CUMPLE</v>
      </c>
      <c r="AK534" s="13" t="str">
        <f t="shared" si="156"/>
        <v>NO CUMPLE</v>
      </c>
      <c r="AL534" s="13" t="str">
        <f t="shared" si="157"/>
        <v>CUMPLE</v>
      </c>
      <c r="AM534" s="13" t="str">
        <f t="shared" si="158"/>
        <v>NO CUMPLE</v>
      </c>
      <c r="AN534" s="13" t="str">
        <f t="shared" si="159"/>
        <v>NO CUMPLE</v>
      </c>
      <c r="AO534" s="13" t="str">
        <f t="shared" si="160"/>
        <v>NO CUMPLE</v>
      </c>
      <c r="AP534" s="13" t="str">
        <f t="shared" si="161"/>
        <v>NO CUMPLE</v>
      </c>
    </row>
    <row r="535" spans="1:42" ht="15" hidden="1" x14ac:dyDescent="0.25">
      <c r="A535" t="s">
        <v>3502</v>
      </c>
      <c r="B535" t="s">
        <v>32</v>
      </c>
      <c r="C535" t="s">
        <v>60</v>
      </c>
      <c r="D535" t="s">
        <v>58</v>
      </c>
      <c r="E535" t="s">
        <v>193</v>
      </c>
      <c r="F535" t="s">
        <v>432</v>
      </c>
      <c r="G535" t="s">
        <v>59</v>
      </c>
      <c r="H535" t="s">
        <v>78</v>
      </c>
      <c r="I535" t="s">
        <v>27</v>
      </c>
      <c r="J535" t="s">
        <v>28</v>
      </c>
      <c r="K535" t="s">
        <v>48</v>
      </c>
      <c r="L535" t="s">
        <v>274</v>
      </c>
      <c r="M535" t="s">
        <v>3503</v>
      </c>
      <c r="N535" t="s">
        <v>3504</v>
      </c>
      <c r="O535" t="s">
        <v>30</v>
      </c>
      <c r="P535" t="s">
        <v>44</v>
      </c>
      <c r="Q535" t="s">
        <v>45</v>
      </c>
      <c r="R535" t="s">
        <v>3505</v>
      </c>
      <c r="S535" t="s">
        <v>2650</v>
      </c>
      <c r="T535" t="s">
        <v>274</v>
      </c>
      <c r="U535" t="s">
        <v>258</v>
      </c>
      <c r="V535" s="40">
        <v>1.0763888888888889E-3</v>
      </c>
      <c r="W535" s="40">
        <v>2.0486111111111113E-3</v>
      </c>
      <c r="X535" s="40">
        <v>9.7222222222222209E-4</v>
      </c>
      <c r="Y535" s="2" t="str">
        <f t="shared" si="162"/>
        <v/>
      </c>
      <c r="Z535" s="47" t="str">
        <f t="shared" si="163"/>
        <v>Cumplido</v>
      </c>
      <c r="AA535" s="8"/>
      <c r="AB535" s="8"/>
      <c r="AC535" s="8"/>
      <c r="AD535" s="8"/>
      <c r="AE535" s="8"/>
      <c r="AF535" s="42">
        <v>45239</v>
      </c>
      <c r="AG535" s="13" t="str">
        <f t="shared" si="152"/>
        <v>CUMPLE</v>
      </c>
      <c r="AH535" s="13" t="str">
        <f t="shared" si="153"/>
        <v>NO CUMPLE</v>
      </c>
      <c r="AI535" s="13" t="str">
        <f t="shared" si="154"/>
        <v>NO CUMPLE</v>
      </c>
      <c r="AJ535" s="13" t="str">
        <f t="shared" si="155"/>
        <v>NO CUMPLE</v>
      </c>
      <c r="AK535" s="13" t="str">
        <f t="shared" si="156"/>
        <v>NO CUMPLE</v>
      </c>
      <c r="AL535" s="13" t="str">
        <f t="shared" si="157"/>
        <v>CUMPLE</v>
      </c>
      <c r="AM535" s="13" t="str">
        <f t="shared" si="158"/>
        <v>NO CUMPLE</v>
      </c>
      <c r="AN535" s="13" t="str">
        <f t="shared" si="159"/>
        <v>NO CUMPLE</v>
      </c>
      <c r="AO535" s="13" t="str">
        <f t="shared" si="160"/>
        <v>NO CUMPLE</v>
      </c>
      <c r="AP535" s="13" t="str">
        <f t="shared" si="161"/>
        <v>NO CUMPLE</v>
      </c>
    </row>
    <row r="536" spans="1:42" ht="15" hidden="1" x14ac:dyDescent="0.25">
      <c r="A536" t="s">
        <v>3506</v>
      </c>
      <c r="B536" t="s">
        <v>117</v>
      </c>
      <c r="C536" t="s">
        <v>72</v>
      </c>
      <c r="D536" t="s">
        <v>58</v>
      </c>
      <c r="E536" t="s">
        <v>320</v>
      </c>
      <c r="F536" t="s">
        <v>321</v>
      </c>
      <c r="G536" t="s">
        <v>39</v>
      </c>
      <c r="H536" t="s">
        <v>34</v>
      </c>
      <c r="I536" t="s">
        <v>40</v>
      </c>
      <c r="J536" t="s">
        <v>28</v>
      </c>
      <c r="K536" t="s">
        <v>215</v>
      </c>
      <c r="L536" t="s">
        <v>136</v>
      </c>
      <c r="M536" t="s">
        <v>3507</v>
      </c>
      <c r="N536" t="s">
        <v>3508</v>
      </c>
      <c r="O536" t="s">
        <v>30</v>
      </c>
      <c r="P536" t="s">
        <v>36</v>
      </c>
      <c r="Q536" t="s">
        <v>94</v>
      </c>
      <c r="R536" t="s">
        <v>3509</v>
      </c>
      <c r="S536" t="s">
        <v>2650</v>
      </c>
      <c r="T536" t="s">
        <v>136</v>
      </c>
      <c r="U536" t="s">
        <v>157</v>
      </c>
      <c r="V536" s="40">
        <v>0</v>
      </c>
      <c r="W536" s="40">
        <v>0</v>
      </c>
      <c r="X536" s="40">
        <v>0</v>
      </c>
      <c r="Y536" s="2" t="str">
        <f t="shared" si="162"/>
        <v/>
      </c>
      <c r="Z536" s="47" t="str">
        <f t="shared" si="163"/>
        <v>Cumplido</v>
      </c>
      <c r="AA536" s="8"/>
      <c r="AB536" s="8"/>
      <c r="AC536" s="8"/>
      <c r="AD536" s="8"/>
      <c r="AE536" s="8"/>
      <c r="AF536" s="42">
        <v>45239</v>
      </c>
      <c r="AG536" s="13" t="str">
        <f t="shared" si="152"/>
        <v>CUMPLE</v>
      </c>
      <c r="AH536" s="13" t="str">
        <f t="shared" si="153"/>
        <v>NO CUMPLE</v>
      </c>
      <c r="AI536" s="13" t="str">
        <f t="shared" si="154"/>
        <v>NO CUMPLE</v>
      </c>
      <c r="AJ536" s="13" t="str">
        <f t="shared" si="155"/>
        <v>NO CUMPLE</v>
      </c>
      <c r="AK536" s="13" t="str">
        <f t="shared" si="156"/>
        <v>NO CUMPLE</v>
      </c>
      <c r="AL536" s="13" t="str">
        <f t="shared" si="157"/>
        <v>CUMPLE</v>
      </c>
      <c r="AM536" s="13" t="str">
        <f t="shared" si="158"/>
        <v>NO CUMPLE</v>
      </c>
      <c r="AN536" s="13" t="str">
        <f t="shared" si="159"/>
        <v>NO CUMPLE</v>
      </c>
      <c r="AO536" s="13" t="str">
        <f t="shared" si="160"/>
        <v>NO CUMPLE</v>
      </c>
      <c r="AP536" s="13" t="str">
        <f t="shared" si="161"/>
        <v>NO CUMPLE</v>
      </c>
    </row>
    <row r="537" spans="1:42" ht="15" hidden="1" x14ac:dyDescent="0.25">
      <c r="A537" t="s">
        <v>3510</v>
      </c>
      <c r="B537" t="s">
        <v>117</v>
      </c>
      <c r="C537" t="s">
        <v>102</v>
      </c>
      <c r="D537" t="s">
        <v>58</v>
      </c>
      <c r="E537" t="s">
        <v>97</v>
      </c>
      <c r="F537" t="s">
        <v>100</v>
      </c>
      <c r="G537" t="s">
        <v>39</v>
      </c>
      <c r="H537" t="s">
        <v>34</v>
      </c>
      <c r="I537" t="s">
        <v>40</v>
      </c>
      <c r="J537" t="s">
        <v>28</v>
      </c>
      <c r="K537" t="s">
        <v>171</v>
      </c>
      <c r="L537" t="s">
        <v>179</v>
      </c>
      <c r="M537" t="s">
        <v>3511</v>
      </c>
      <c r="N537" t="s">
        <v>3512</v>
      </c>
      <c r="O537" t="s">
        <v>30</v>
      </c>
      <c r="P537" t="s">
        <v>36</v>
      </c>
      <c r="Q537" t="s">
        <v>94</v>
      </c>
      <c r="R537" t="s">
        <v>3513</v>
      </c>
      <c r="S537" t="s">
        <v>2650</v>
      </c>
      <c r="T537" t="s">
        <v>179</v>
      </c>
      <c r="U537" t="s">
        <v>157</v>
      </c>
      <c r="V537" s="40">
        <v>0</v>
      </c>
      <c r="W537" s="40">
        <v>0</v>
      </c>
      <c r="X537" s="40">
        <v>0</v>
      </c>
      <c r="Y537" s="2" t="str">
        <f t="shared" si="162"/>
        <v/>
      </c>
      <c r="Z537" s="47" t="str">
        <f t="shared" si="163"/>
        <v>Cumplido</v>
      </c>
      <c r="AA537" s="8"/>
      <c r="AB537" s="8"/>
      <c r="AC537" s="8"/>
      <c r="AD537" s="8"/>
      <c r="AE537" s="8"/>
      <c r="AF537" s="42">
        <v>45238</v>
      </c>
      <c r="AG537" s="13" t="str">
        <f t="shared" si="152"/>
        <v>CUMPLE</v>
      </c>
      <c r="AH537" s="13" t="str">
        <f t="shared" si="153"/>
        <v>NO CUMPLE</v>
      </c>
      <c r="AI537" s="13" t="str">
        <f t="shared" si="154"/>
        <v>NO CUMPLE</v>
      </c>
      <c r="AJ537" s="13" t="str">
        <f t="shared" si="155"/>
        <v>NO CUMPLE</v>
      </c>
      <c r="AK537" s="13" t="str">
        <f t="shared" si="156"/>
        <v>NO CUMPLE</v>
      </c>
      <c r="AL537" s="13" t="str">
        <f t="shared" si="157"/>
        <v>CUMPLE</v>
      </c>
      <c r="AM537" s="13" t="str">
        <f t="shared" si="158"/>
        <v>NO CUMPLE</v>
      </c>
      <c r="AN537" s="13" t="str">
        <f t="shared" si="159"/>
        <v>NO CUMPLE</v>
      </c>
      <c r="AO537" s="13" t="str">
        <f t="shared" si="160"/>
        <v>NO CUMPLE</v>
      </c>
      <c r="AP537" s="13" t="str">
        <f t="shared" si="161"/>
        <v>NO CUMPLE</v>
      </c>
    </row>
    <row r="538" spans="1:42" ht="15" hidden="1" x14ac:dyDescent="0.25">
      <c r="A538" t="s">
        <v>3514</v>
      </c>
      <c r="B538" t="s">
        <v>117</v>
      </c>
      <c r="C538" t="s">
        <v>102</v>
      </c>
      <c r="D538" t="s">
        <v>58</v>
      </c>
      <c r="E538" t="s">
        <v>97</v>
      </c>
      <c r="F538" t="s">
        <v>100</v>
      </c>
      <c r="G538" t="s">
        <v>39</v>
      </c>
      <c r="H538" t="s">
        <v>34</v>
      </c>
      <c r="I538" t="s">
        <v>40</v>
      </c>
      <c r="J538" t="s">
        <v>28</v>
      </c>
      <c r="K538" t="s">
        <v>171</v>
      </c>
      <c r="L538" t="s">
        <v>179</v>
      </c>
      <c r="M538" t="s">
        <v>3515</v>
      </c>
      <c r="N538" t="s">
        <v>3516</v>
      </c>
      <c r="O538" t="s">
        <v>30</v>
      </c>
      <c r="P538" t="s">
        <v>36</v>
      </c>
      <c r="Q538" t="s">
        <v>94</v>
      </c>
      <c r="R538" t="s">
        <v>3517</v>
      </c>
      <c r="S538" t="s">
        <v>2650</v>
      </c>
      <c r="T538" t="s">
        <v>179</v>
      </c>
      <c r="U538" t="s">
        <v>157</v>
      </c>
      <c r="V538" s="40">
        <v>0</v>
      </c>
      <c r="W538" s="40">
        <v>0</v>
      </c>
      <c r="X538" s="40">
        <v>0</v>
      </c>
      <c r="Y538" s="2" t="str">
        <f t="shared" si="162"/>
        <v/>
      </c>
      <c r="Z538" s="47" t="str">
        <f t="shared" si="163"/>
        <v>Cumplido</v>
      </c>
      <c r="AA538" s="8"/>
      <c r="AB538" s="8"/>
      <c r="AC538" s="8"/>
      <c r="AD538" s="8"/>
      <c r="AE538" s="8"/>
      <c r="AF538" s="42">
        <v>45238</v>
      </c>
      <c r="AG538" s="13" t="str">
        <f t="shared" si="152"/>
        <v>CUMPLE</v>
      </c>
      <c r="AH538" s="13" t="str">
        <f t="shared" si="153"/>
        <v>NO CUMPLE</v>
      </c>
      <c r="AI538" s="13" t="str">
        <f t="shared" si="154"/>
        <v>NO CUMPLE</v>
      </c>
      <c r="AJ538" s="13" t="str">
        <f t="shared" si="155"/>
        <v>NO CUMPLE</v>
      </c>
      <c r="AK538" s="13" t="str">
        <f t="shared" si="156"/>
        <v>NO CUMPLE</v>
      </c>
      <c r="AL538" s="13" t="str">
        <f t="shared" si="157"/>
        <v>CUMPLE</v>
      </c>
      <c r="AM538" s="13" t="str">
        <f t="shared" si="158"/>
        <v>NO CUMPLE</v>
      </c>
      <c r="AN538" s="13" t="str">
        <f t="shared" si="159"/>
        <v>NO CUMPLE</v>
      </c>
      <c r="AO538" s="13" t="str">
        <f t="shared" si="160"/>
        <v>NO CUMPLE</v>
      </c>
      <c r="AP538" s="13" t="str">
        <f t="shared" si="161"/>
        <v>NO CUMPLE</v>
      </c>
    </row>
    <row r="539" spans="1:42" ht="15" hidden="1" x14ac:dyDescent="0.25">
      <c r="A539" t="s">
        <v>3518</v>
      </c>
      <c r="B539" t="s">
        <v>117</v>
      </c>
      <c r="C539" t="s">
        <v>102</v>
      </c>
      <c r="D539" t="s">
        <v>58</v>
      </c>
      <c r="E539" t="s">
        <v>97</v>
      </c>
      <c r="F539" t="s">
        <v>100</v>
      </c>
      <c r="G539" t="s">
        <v>39</v>
      </c>
      <c r="H539" t="s">
        <v>34</v>
      </c>
      <c r="I539" t="s">
        <v>40</v>
      </c>
      <c r="J539" t="s">
        <v>28</v>
      </c>
      <c r="K539" t="s">
        <v>171</v>
      </c>
      <c r="L539" t="s">
        <v>179</v>
      </c>
      <c r="M539" t="s">
        <v>3519</v>
      </c>
      <c r="N539" t="s">
        <v>3520</v>
      </c>
      <c r="O539" t="s">
        <v>30</v>
      </c>
      <c r="P539" t="s">
        <v>36</v>
      </c>
      <c r="Q539" t="s">
        <v>94</v>
      </c>
      <c r="R539" t="s">
        <v>3521</v>
      </c>
      <c r="S539" t="s">
        <v>2650</v>
      </c>
      <c r="T539" t="s">
        <v>179</v>
      </c>
      <c r="U539" t="s">
        <v>157</v>
      </c>
      <c r="V539" s="40">
        <v>0</v>
      </c>
      <c r="W539" s="40">
        <v>0</v>
      </c>
      <c r="X539" s="40">
        <v>0</v>
      </c>
      <c r="Y539" s="2" t="str">
        <f>IF(J539="Incidente de Cliente",IF($X539&lt;=$AT$2,"Cumplido","Incumplido"),"")</f>
        <v/>
      </c>
      <c r="Z539" s="47" t="str">
        <f>IF(J539="Requerimiento de Cliente",IF($X539&lt;=$AT$3,"Cumplido","Incumplido"),"")</f>
        <v>Cumplido</v>
      </c>
      <c r="AA539" s="8"/>
      <c r="AB539" s="8"/>
      <c r="AC539" s="8"/>
      <c r="AD539" s="8"/>
      <c r="AE539" s="8"/>
      <c r="AF539" s="42">
        <v>45240</v>
      </c>
      <c r="AG539" s="13" t="str">
        <f t="shared" si="152"/>
        <v>CUMPLE</v>
      </c>
      <c r="AH539" s="13" t="str">
        <f t="shared" si="153"/>
        <v>NO CUMPLE</v>
      </c>
      <c r="AI539" s="13" t="str">
        <f t="shared" si="154"/>
        <v>NO CUMPLE</v>
      </c>
      <c r="AJ539" s="13" t="str">
        <f t="shared" si="155"/>
        <v>NO CUMPLE</v>
      </c>
      <c r="AK539" s="13" t="str">
        <f t="shared" si="156"/>
        <v>NO CUMPLE</v>
      </c>
      <c r="AL539" s="13" t="str">
        <f t="shared" si="157"/>
        <v>CUMPLE</v>
      </c>
      <c r="AM539" s="13" t="str">
        <f t="shared" si="158"/>
        <v>NO CUMPLE</v>
      </c>
      <c r="AN539" s="13" t="str">
        <f t="shared" si="159"/>
        <v>NO CUMPLE</v>
      </c>
      <c r="AO539" s="13" t="str">
        <f t="shared" si="160"/>
        <v>NO CUMPLE</v>
      </c>
      <c r="AP539" s="13" t="str">
        <f t="shared" si="161"/>
        <v>NO CUMPLE</v>
      </c>
    </row>
    <row r="540" spans="1:42" ht="15" hidden="1" x14ac:dyDescent="0.25">
      <c r="A540" t="s">
        <v>3522</v>
      </c>
      <c r="B540" t="s">
        <v>117</v>
      </c>
      <c r="C540" t="s">
        <v>102</v>
      </c>
      <c r="D540" t="s">
        <v>58</v>
      </c>
      <c r="E540" t="s">
        <v>97</v>
      </c>
      <c r="F540" t="s">
        <v>100</v>
      </c>
      <c r="G540" t="s">
        <v>39</v>
      </c>
      <c r="H540" t="s">
        <v>34</v>
      </c>
      <c r="I540" t="s">
        <v>40</v>
      </c>
      <c r="J540" t="s">
        <v>28</v>
      </c>
      <c r="K540" t="s">
        <v>171</v>
      </c>
      <c r="L540" t="s">
        <v>179</v>
      </c>
      <c r="M540" t="s">
        <v>3523</v>
      </c>
      <c r="N540" t="s">
        <v>3524</v>
      </c>
      <c r="O540" t="s">
        <v>30</v>
      </c>
      <c r="P540" t="s">
        <v>36</v>
      </c>
      <c r="Q540" t="s">
        <v>94</v>
      </c>
      <c r="R540" t="s">
        <v>3525</v>
      </c>
      <c r="S540" t="s">
        <v>2650</v>
      </c>
      <c r="T540" t="s">
        <v>179</v>
      </c>
      <c r="U540" t="s">
        <v>157</v>
      </c>
      <c r="V540" s="40">
        <v>0</v>
      </c>
      <c r="W540" s="40">
        <v>0</v>
      </c>
      <c r="X540" s="40">
        <v>0</v>
      </c>
      <c r="Y540" s="2" t="str">
        <f t="shared" si="162"/>
        <v/>
      </c>
      <c r="Z540" s="47" t="str">
        <f t="shared" si="163"/>
        <v>Cumplido</v>
      </c>
      <c r="AA540" s="8"/>
      <c r="AB540" s="8"/>
      <c r="AC540" s="8"/>
      <c r="AD540" s="8"/>
      <c r="AE540" s="8"/>
      <c r="AF540" s="42">
        <v>45238</v>
      </c>
      <c r="AG540" s="13" t="str">
        <f t="shared" si="152"/>
        <v>CUMPLE</v>
      </c>
      <c r="AH540" s="13" t="str">
        <f t="shared" si="153"/>
        <v>NO CUMPLE</v>
      </c>
      <c r="AI540" s="13" t="str">
        <f t="shared" si="154"/>
        <v>NO CUMPLE</v>
      </c>
      <c r="AJ540" s="13" t="str">
        <f t="shared" si="155"/>
        <v>NO CUMPLE</v>
      </c>
      <c r="AK540" s="13" t="str">
        <f t="shared" si="156"/>
        <v>NO CUMPLE</v>
      </c>
      <c r="AL540" s="13" t="str">
        <f t="shared" si="157"/>
        <v>CUMPLE</v>
      </c>
      <c r="AM540" s="13" t="str">
        <f t="shared" si="158"/>
        <v>NO CUMPLE</v>
      </c>
      <c r="AN540" s="13" t="str">
        <f t="shared" si="159"/>
        <v>NO CUMPLE</v>
      </c>
      <c r="AO540" s="13" t="str">
        <f t="shared" si="160"/>
        <v>NO CUMPLE</v>
      </c>
      <c r="AP540" s="13" t="str">
        <f t="shared" si="161"/>
        <v>NO CUMPLE</v>
      </c>
    </row>
    <row r="541" spans="1:42" ht="15" hidden="1" x14ac:dyDescent="0.25">
      <c r="A541" t="s">
        <v>3526</v>
      </c>
      <c r="B541" t="s">
        <v>32</v>
      </c>
      <c r="C541" t="s">
        <v>60</v>
      </c>
      <c r="D541" t="s">
        <v>58</v>
      </c>
      <c r="E541" t="s">
        <v>327</v>
      </c>
      <c r="F541" t="s">
        <v>328</v>
      </c>
      <c r="G541" t="s">
        <v>39</v>
      </c>
      <c r="H541" t="s">
        <v>34</v>
      </c>
      <c r="I541" t="s">
        <v>40</v>
      </c>
      <c r="J541" t="s">
        <v>28</v>
      </c>
      <c r="K541" t="s">
        <v>48</v>
      </c>
      <c r="L541" t="s">
        <v>270</v>
      </c>
      <c r="M541" t="s">
        <v>3527</v>
      </c>
      <c r="N541" t="s">
        <v>3528</v>
      </c>
      <c r="O541" t="s">
        <v>30</v>
      </c>
      <c r="P541" t="s">
        <v>44</v>
      </c>
      <c r="Q541" t="s">
        <v>45</v>
      </c>
      <c r="R541" t="s">
        <v>3529</v>
      </c>
      <c r="S541" t="s">
        <v>2650</v>
      </c>
      <c r="T541" t="s">
        <v>425</v>
      </c>
      <c r="U541" t="s">
        <v>157</v>
      </c>
      <c r="V541" s="40">
        <v>5.3946759259259257E-2</v>
      </c>
      <c r="W541" s="40">
        <v>5.4907407407407405E-2</v>
      </c>
      <c r="X541" s="40">
        <v>9.6064814814814808E-4</v>
      </c>
      <c r="Y541" s="2" t="str">
        <f>IF(J541="Incidente de Cliente",IF($X541&lt;=$AT$2,"Cumplido","Incumplido"),"")</f>
        <v/>
      </c>
      <c r="Z541" s="47" t="str">
        <f>IF(J541="Requerimiento de Cliente",IF($X541&lt;=$AT$3,"Cumplido","Incumplido"),"")</f>
        <v>Cumplido</v>
      </c>
      <c r="AA541" s="8"/>
      <c r="AB541" s="8"/>
      <c r="AC541" s="8"/>
      <c r="AD541" s="8"/>
      <c r="AE541" s="8"/>
      <c r="AF541" s="42">
        <v>45239</v>
      </c>
      <c r="AG541" s="13" t="str">
        <f t="shared" si="152"/>
        <v>CUMPLE</v>
      </c>
      <c r="AH541" s="13" t="str">
        <f t="shared" si="153"/>
        <v>NO CUMPLE</v>
      </c>
      <c r="AI541" s="13" t="str">
        <f t="shared" si="154"/>
        <v>NO CUMPLE</v>
      </c>
      <c r="AJ541" s="13" t="str">
        <f t="shared" si="155"/>
        <v>NO CUMPLE</v>
      </c>
      <c r="AK541" s="13" t="str">
        <f t="shared" si="156"/>
        <v>NO CUMPLE</v>
      </c>
      <c r="AL541" s="13" t="str">
        <f t="shared" si="157"/>
        <v>NO CUMPLE</v>
      </c>
      <c r="AM541" s="13" t="str">
        <f t="shared" si="158"/>
        <v>CUMPLE</v>
      </c>
      <c r="AN541" s="13" t="str">
        <f t="shared" si="159"/>
        <v>NO CUMPLE</v>
      </c>
      <c r="AO541" s="13" t="str">
        <f t="shared" si="160"/>
        <v>NO CUMPLE</v>
      </c>
      <c r="AP541" s="13" t="str">
        <f t="shared" si="161"/>
        <v>NO CUMPLE</v>
      </c>
    </row>
    <row r="542" spans="1:42" ht="15" hidden="1" x14ac:dyDescent="0.25">
      <c r="A542" t="s">
        <v>3530</v>
      </c>
      <c r="B542" t="s">
        <v>32</v>
      </c>
      <c r="C542" t="s">
        <v>58</v>
      </c>
      <c r="D542" t="s">
        <v>217</v>
      </c>
      <c r="E542" t="s">
        <v>194</v>
      </c>
      <c r="F542" t="s">
        <v>602</v>
      </c>
      <c r="G542" t="s">
        <v>25</v>
      </c>
      <c r="H542" t="s">
        <v>26</v>
      </c>
      <c r="I542" t="s">
        <v>35</v>
      </c>
      <c r="J542" t="s">
        <v>28</v>
      </c>
      <c r="K542" t="s">
        <v>291</v>
      </c>
      <c r="L542" t="s">
        <v>422</v>
      </c>
      <c r="M542" t="s">
        <v>3531</v>
      </c>
      <c r="N542" t="s">
        <v>3532</v>
      </c>
      <c r="O542" t="s">
        <v>30</v>
      </c>
      <c r="P542" t="s">
        <v>44</v>
      </c>
      <c r="Q542" t="s">
        <v>45</v>
      </c>
      <c r="R542" t="s">
        <v>3533</v>
      </c>
      <c r="S542" t="s">
        <v>3279</v>
      </c>
      <c r="T542" t="s">
        <v>3534</v>
      </c>
      <c r="U542" t="s">
        <v>159</v>
      </c>
      <c r="V542" s="40">
        <v>1.0113657407407406</v>
      </c>
      <c r="W542" s="40">
        <v>1.0229282407407407</v>
      </c>
      <c r="X542" s="40">
        <v>1.1562499999999998E-2</v>
      </c>
      <c r="Y542" s="2" t="str">
        <f t="shared" si="162"/>
        <v/>
      </c>
      <c r="Z542" s="47" t="str">
        <f t="shared" si="163"/>
        <v>Cumplido</v>
      </c>
      <c r="AA542" s="8"/>
      <c r="AB542" s="8"/>
      <c r="AC542" s="8"/>
      <c r="AD542" s="8"/>
      <c r="AE542" s="8"/>
      <c r="AF542" s="42">
        <v>45238</v>
      </c>
      <c r="AG542" s="13" t="str">
        <f t="shared" si="152"/>
        <v>CUMPLE</v>
      </c>
      <c r="AH542" s="13" t="str">
        <f t="shared" si="153"/>
        <v>NO CUMPLE</v>
      </c>
      <c r="AI542" s="13" t="str">
        <f t="shared" si="154"/>
        <v>NO CUMPLE</v>
      </c>
      <c r="AJ542" s="13" t="str">
        <f t="shared" si="155"/>
        <v>NO CUMPLE</v>
      </c>
      <c r="AK542" s="13" t="str">
        <f t="shared" si="156"/>
        <v>NO CUMPLE</v>
      </c>
      <c r="AL542" s="13" t="str">
        <f t="shared" si="157"/>
        <v>NO CUMPLE</v>
      </c>
      <c r="AM542" s="13" t="str">
        <f t="shared" si="158"/>
        <v>NO CUMPLE</v>
      </c>
      <c r="AN542" s="13" t="str">
        <f t="shared" si="159"/>
        <v>NO CUMPLE</v>
      </c>
      <c r="AO542" s="13" t="str">
        <f t="shared" si="160"/>
        <v>NO CUMPLE</v>
      </c>
      <c r="AP542" s="13" t="str">
        <f t="shared" si="161"/>
        <v>CUMPLE</v>
      </c>
    </row>
    <row r="543" spans="1:42" ht="15" hidden="1" x14ac:dyDescent="0.25">
      <c r="A543" t="s">
        <v>3535</v>
      </c>
      <c r="B543" t="s">
        <v>79</v>
      </c>
      <c r="C543" t="s">
        <v>102</v>
      </c>
      <c r="D543" t="s">
        <v>211</v>
      </c>
      <c r="E543" t="s">
        <v>194</v>
      </c>
      <c r="F543" t="s">
        <v>453</v>
      </c>
      <c r="G543" t="s">
        <v>39</v>
      </c>
      <c r="H543" t="s">
        <v>34</v>
      </c>
      <c r="I543" t="s">
        <v>40</v>
      </c>
      <c r="J543" t="s">
        <v>28</v>
      </c>
      <c r="K543" t="s">
        <v>48</v>
      </c>
      <c r="L543" t="s">
        <v>212</v>
      </c>
      <c r="M543" t="s">
        <v>3536</v>
      </c>
      <c r="N543" t="s">
        <v>3537</v>
      </c>
      <c r="O543" t="s">
        <v>30</v>
      </c>
      <c r="P543" t="s">
        <v>36</v>
      </c>
      <c r="Q543" t="s">
        <v>94</v>
      </c>
      <c r="R543" t="s">
        <v>3538</v>
      </c>
      <c r="S543" t="s">
        <v>2650</v>
      </c>
      <c r="T543"/>
      <c r="U543" t="s">
        <v>210</v>
      </c>
      <c r="V543" s="40">
        <v>0</v>
      </c>
      <c r="W543" s="40">
        <v>0</v>
      </c>
      <c r="X543" s="40">
        <v>0</v>
      </c>
      <c r="Y543" s="2" t="str">
        <f t="shared" si="162"/>
        <v/>
      </c>
      <c r="Z543" s="47" t="str">
        <f t="shared" si="163"/>
        <v>Cumplido</v>
      </c>
      <c r="AA543" s="8"/>
      <c r="AB543" s="8"/>
      <c r="AC543" s="8"/>
      <c r="AD543" s="8"/>
      <c r="AE543" s="8"/>
      <c r="AF543" s="42">
        <v>45246</v>
      </c>
      <c r="AG543" s="13" t="str">
        <f t="shared" si="152"/>
        <v>CUMPLE</v>
      </c>
      <c r="AH543" s="13" t="str">
        <f t="shared" si="153"/>
        <v>NO CUMPLE</v>
      </c>
      <c r="AI543" s="13" t="str">
        <f t="shared" si="154"/>
        <v>NO CUMPLE</v>
      </c>
      <c r="AJ543" s="13" t="str">
        <f t="shared" si="155"/>
        <v>NO CUMPLE</v>
      </c>
      <c r="AK543" s="13" t="str">
        <f t="shared" si="156"/>
        <v>NO CUMPLE</v>
      </c>
      <c r="AL543" s="13" t="str">
        <f t="shared" si="157"/>
        <v>CUMPLE</v>
      </c>
      <c r="AM543" s="13" t="str">
        <f t="shared" si="158"/>
        <v>NO CUMPLE</v>
      </c>
      <c r="AN543" s="13" t="str">
        <f t="shared" si="159"/>
        <v>NO CUMPLE</v>
      </c>
      <c r="AO543" s="13" t="str">
        <f t="shared" si="160"/>
        <v>NO CUMPLE</v>
      </c>
      <c r="AP543" s="13" t="str">
        <f t="shared" si="161"/>
        <v>NO CUMPLE</v>
      </c>
    </row>
    <row r="544" spans="1:42" ht="15" hidden="1" x14ac:dyDescent="0.25">
      <c r="A544" t="s">
        <v>3539</v>
      </c>
      <c r="B544" t="s">
        <v>62</v>
      </c>
      <c r="C544" t="s">
        <v>124</v>
      </c>
      <c r="D544" t="s">
        <v>309</v>
      </c>
      <c r="E544" t="s">
        <v>73</v>
      </c>
      <c r="F544" t="s">
        <v>140</v>
      </c>
      <c r="G544" t="s">
        <v>64</v>
      </c>
      <c r="H544" t="s">
        <v>34</v>
      </c>
      <c r="I544" t="s">
        <v>40</v>
      </c>
      <c r="J544" t="s">
        <v>56</v>
      </c>
      <c r="K544" t="s">
        <v>53</v>
      </c>
      <c r="L544" t="s">
        <v>3540</v>
      </c>
      <c r="M544" t="s">
        <v>3541</v>
      </c>
      <c r="N544" t="s">
        <v>3541</v>
      </c>
      <c r="O544" t="s">
        <v>30</v>
      </c>
      <c r="P544" t="s">
        <v>36</v>
      </c>
      <c r="Q544" t="s">
        <v>54</v>
      </c>
      <c r="R544" t="s">
        <v>3542</v>
      </c>
      <c r="S544" t="s">
        <v>2650</v>
      </c>
      <c r="T544" t="s">
        <v>3543</v>
      </c>
      <c r="U544" t="s">
        <v>3544</v>
      </c>
      <c r="V544" s="40">
        <v>0.10686342592592592</v>
      </c>
      <c r="W544" s="40">
        <v>0.11034722222222222</v>
      </c>
      <c r="X544" s="40">
        <v>3.483796296296296E-3</v>
      </c>
      <c r="Y544" s="2" t="str">
        <f t="shared" si="162"/>
        <v>Cumplido</v>
      </c>
      <c r="Z544" s="47" t="str">
        <f t="shared" si="163"/>
        <v/>
      </c>
      <c r="AA544" s="8"/>
      <c r="AB544" s="8" t="str">
        <f>IF($H544="1-Crítica",IF($X544&lt;=$AT$5,"Cumplido", "Incumplido"),"")</f>
        <v/>
      </c>
      <c r="AC544" s="8" t="str">
        <f>IF($H544="2-Alta",IF($X544&lt;=$AT$6, "Cumplido", "Incumplido"),"")</f>
        <v/>
      </c>
      <c r="AD544" s="8" t="str">
        <f>IF($H544="3-Medio",IF($X544&lt;=$AT$7, "Cumplido", "Incumplido"),"")</f>
        <v/>
      </c>
      <c r="AE544" s="8" t="str">
        <f>IF($H544="4-Baja",IF($X544&lt;=$AT$8, "Cumplido", "Incumplido"),"")</f>
        <v>Cumplido</v>
      </c>
      <c r="AF544" s="42">
        <v>45238</v>
      </c>
      <c r="AG544" s="13" t="str">
        <f t="shared" si="152"/>
        <v>CUMPLE</v>
      </c>
      <c r="AH544" s="13" t="str">
        <f t="shared" si="153"/>
        <v>NO CUMPLE</v>
      </c>
      <c r="AI544" s="13" t="str">
        <f t="shared" si="154"/>
        <v>NO CUMPLE</v>
      </c>
      <c r="AJ544" s="13" t="str">
        <f t="shared" si="155"/>
        <v>NO CUMPLE</v>
      </c>
      <c r="AK544" s="13" t="str">
        <f t="shared" si="156"/>
        <v>NO CUMPLE</v>
      </c>
      <c r="AL544" s="13" t="str">
        <f t="shared" si="157"/>
        <v>NO CUMPLE</v>
      </c>
      <c r="AM544" s="13" t="str">
        <f t="shared" si="158"/>
        <v>CUMPLE</v>
      </c>
      <c r="AN544" s="13" t="str">
        <f t="shared" si="159"/>
        <v>NO CUMPLE</v>
      </c>
      <c r="AO544" s="13" t="str">
        <f t="shared" si="160"/>
        <v>NO CUMPLE</v>
      </c>
      <c r="AP544" s="13" t="str">
        <f t="shared" si="161"/>
        <v>NO CUMPLE</v>
      </c>
    </row>
    <row r="545" spans="1:42" ht="15" hidden="1" x14ac:dyDescent="0.25">
      <c r="A545" t="s">
        <v>3545</v>
      </c>
      <c r="B545" t="s">
        <v>24</v>
      </c>
      <c r="C545" t="s">
        <v>124</v>
      </c>
      <c r="D545" t="s">
        <v>33</v>
      </c>
      <c r="E545" t="s">
        <v>73</v>
      </c>
      <c r="F545" t="s">
        <v>357</v>
      </c>
      <c r="G545" t="s">
        <v>25</v>
      </c>
      <c r="H545" t="s">
        <v>26</v>
      </c>
      <c r="I545" t="s">
        <v>35</v>
      </c>
      <c r="J545" t="s">
        <v>28</v>
      </c>
      <c r="K545" t="s">
        <v>171</v>
      </c>
      <c r="L545" t="s">
        <v>3546</v>
      </c>
      <c r="M545" t="s">
        <v>3547</v>
      </c>
      <c r="N545" t="s">
        <v>3548</v>
      </c>
      <c r="O545" t="s">
        <v>30</v>
      </c>
      <c r="P545" t="s">
        <v>36</v>
      </c>
      <c r="Q545" t="s">
        <v>54</v>
      </c>
      <c r="R545" t="s">
        <v>3549</v>
      </c>
      <c r="S545" t="s">
        <v>729</v>
      </c>
      <c r="T545" t="s">
        <v>3550</v>
      </c>
      <c r="U545" t="s">
        <v>3551</v>
      </c>
      <c r="V545" s="40">
        <v>3.4128703703703707</v>
      </c>
      <c r="W545" s="40">
        <v>3.4401967592592588</v>
      </c>
      <c r="X545" s="40">
        <v>2.732638888888889E-2</v>
      </c>
      <c r="Y545" s="2" t="str">
        <f t="shared" si="162"/>
        <v/>
      </c>
      <c r="Z545" s="47" t="str">
        <f t="shared" si="163"/>
        <v>Cumplido</v>
      </c>
      <c r="AA545" s="8"/>
      <c r="AB545" s="8"/>
      <c r="AC545" s="8"/>
      <c r="AD545" s="8"/>
      <c r="AE545" s="8"/>
      <c r="AF545" s="42">
        <v>45238</v>
      </c>
      <c r="AG545" s="13" t="str">
        <f t="shared" si="152"/>
        <v>CUMPLE</v>
      </c>
      <c r="AH545" s="13" t="str">
        <f t="shared" si="153"/>
        <v>NO CUMPLE</v>
      </c>
      <c r="AI545" s="13" t="str">
        <f t="shared" si="154"/>
        <v>NO CUMPLE</v>
      </c>
      <c r="AJ545" s="13" t="str">
        <f t="shared" si="155"/>
        <v>NO CUMPLE</v>
      </c>
      <c r="AK545" s="13" t="str">
        <f t="shared" si="156"/>
        <v>NO CUMPLE</v>
      </c>
      <c r="AL545" s="13" t="str">
        <f t="shared" si="157"/>
        <v>NO CUMPLE</v>
      </c>
      <c r="AM545" s="13" t="str">
        <f t="shared" si="158"/>
        <v>NO CUMPLE</v>
      </c>
      <c r="AN545" s="13" t="str">
        <f t="shared" si="159"/>
        <v>NO CUMPLE</v>
      </c>
      <c r="AO545" s="13" t="str">
        <f t="shared" si="160"/>
        <v>NO CUMPLE</v>
      </c>
      <c r="AP545" s="13" t="str">
        <f t="shared" si="161"/>
        <v>CUMPLE</v>
      </c>
    </row>
    <row r="546" spans="1:42" ht="15" hidden="1" x14ac:dyDescent="0.25">
      <c r="A546" t="s">
        <v>3552</v>
      </c>
      <c r="B546" t="s">
        <v>79</v>
      </c>
      <c r="C546" t="s">
        <v>72</v>
      </c>
      <c r="D546" t="s">
        <v>58</v>
      </c>
      <c r="E546" t="s">
        <v>93</v>
      </c>
      <c r="F546" t="s">
        <v>322</v>
      </c>
      <c r="G546" t="s">
        <v>39</v>
      </c>
      <c r="H546" t="s">
        <v>34</v>
      </c>
      <c r="I546" t="s">
        <v>40</v>
      </c>
      <c r="J546" t="s">
        <v>28</v>
      </c>
      <c r="K546" t="s">
        <v>215</v>
      </c>
      <c r="L546" t="s">
        <v>169</v>
      </c>
      <c r="M546" t="s">
        <v>3553</v>
      </c>
      <c r="N546" t="s">
        <v>3554</v>
      </c>
      <c r="O546" t="s">
        <v>30</v>
      </c>
      <c r="P546" t="s">
        <v>44</v>
      </c>
      <c r="Q546" t="s">
        <v>45</v>
      </c>
      <c r="R546" t="s">
        <v>3555</v>
      </c>
      <c r="S546" t="s">
        <v>2650</v>
      </c>
      <c r="T546" t="s">
        <v>169</v>
      </c>
      <c r="U546" t="s">
        <v>157</v>
      </c>
      <c r="V546" s="40">
        <v>0</v>
      </c>
      <c r="W546" s="40">
        <v>2.3796296296296298E-2</v>
      </c>
      <c r="X546" s="40">
        <v>2.3796296296296298E-2</v>
      </c>
      <c r="Y546" s="2" t="str">
        <f>IF(J546="Incidente de Cliente",IF($X546&lt;=$AT$2,"Cumplido","Incumplido"),"")</f>
        <v/>
      </c>
      <c r="Z546" s="47" t="str">
        <f>IF(J546="Requerimiento de Cliente",IF($X546&lt;=$AT$3,"Cumplido","Incumplido"),"")</f>
        <v>Cumplido</v>
      </c>
      <c r="AA546" s="8"/>
      <c r="AB546" s="8"/>
      <c r="AC546" s="8"/>
      <c r="AD546" s="8"/>
      <c r="AE546" s="8"/>
      <c r="AF546" s="42">
        <v>45238</v>
      </c>
      <c r="AG546" s="13" t="str">
        <f t="shared" si="152"/>
        <v>CUMPLE</v>
      </c>
      <c r="AH546" s="13" t="str">
        <f t="shared" si="153"/>
        <v>NO CUMPLE</v>
      </c>
      <c r="AI546" s="13" t="str">
        <f t="shared" si="154"/>
        <v>NO CUMPLE</v>
      </c>
      <c r="AJ546" s="13" t="str">
        <f t="shared" si="155"/>
        <v>NO CUMPLE</v>
      </c>
      <c r="AK546" s="13" t="str">
        <f t="shared" si="156"/>
        <v>NO CUMPLE</v>
      </c>
      <c r="AL546" s="13" t="str">
        <f t="shared" si="157"/>
        <v>CUMPLE</v>
      </c>
      <c r="AM546" s="13" t="str">
        <f t="shared" si="158"/>
        <v>NO CUMPLE</v>
      </c>
      <c r="AN546" s="13" t="str">
        <f t="shared" si="159"/>
        <v>NO CUMPLE</v>
      </c>
      <c r="AO546" s="13" t="str">
        <f t="shared" si="160"/>
        <v>NO CUMPLE</v>
      </c>
      <c r="AP546" s="13" t="str">
        <f t="shared" si="161"/>
        <v>NO CUMPLE</v>
      </c>
    </row>
    <row r="547" spans="1:42" ht="15" hidden="1" x14ac:dyDescent="0.25">
      <c r="A547" t="s">
        <v>3556</v>
      </c>
      <c r="B547" t="s">
        <v>79</v>
      </c>
      <c r="C547" t="s">
        <v>72</v>
      </c>
      <c r="D547" t="s">
        <v>58</v>
      </c>
      <c r="E547" t="s">
        <v>93</v>
      </c>
      <c r="F547" t="s">
        <v>322</v>
      </c>
      <c r="G547" t="s">
        <v>39</v>
      </c>
      <c r="H547" t="s">
        <v>34</v>
      </c>
      <c r="I547" t="s">
        <v>40</v>
      </c>
      <c r="J547" t="s">
        <v>28</v>
      </c>
      <c r="K547" t="s">
        <v>215</v>
      </c>
      <c r="L547" t="s">
        <v>393</v>
      </c>
      <c r="M547" t="s">
        <v>3557</v>
      </c>
      <c r="N547" t="s">
        <v>3558</v>
      </c>
      <c r="O547" t="s">
        <v>30</v>
      </c>
      <c r="P547" t="s">
        <v>44</v>
      </c>
      <c r="Q547" t="s">
        <v>45</v>
      </c>
      <c r="R547" t="s">
        <v>3559</v>
      </c>
      <c r="S547" t="s">
        <v>2650</v>
      </c>
      <c r="T547" t="s">
        <v>393</v>
      </c>
      <c r="U547" t="s">
        <v>157</v>
      </c>
      <c r="V547" s="40">
        <v>0</v>
      </c>
      <c r="W547" s="40">
        <v>2.2962962962962966E-2</v>
      </c>
      <c r="X547" s="40">
        <v>2.2962962962962966E-2</v>
      </c>
      <c r="Y547" s="2" t="str">
        <f t="shared" si="162"/>
        <v/>
      </c>
      <c r="Z547" s="47" t="str">
        <f t="shared" si="163"/>
        <v>Cumplido</v>
      </c>
      <c r="AA547" s="8"/>
      <c r="AB547" s="8"/>
      <c r="AC547" s="8"/>
      <c r="AD547" s="8"/>
      <c r="AE547" s="8"/>
      <c r="AF547" s="42">
        <v>45238</v>
      </c>
      <c r="AG547" s="13" t="str">
        <f t="shared" si="152"/>
        <v>CUMPLE</v>
      </c>
      <c r="AH547" s="13" t="str">
        <f t="shared" si="153"/>
        <v>NO CUMPLE</v>
      </c>
      <c r="AI547" s="13" t="str">
        <f t="shared" si="154"/>
        <v>NO CUMPLE</v>
      </c>
      <c r="AJ547" s="13" t="str">
        <f t="shared" si="155"/>
        <v>NO CUMPLE</v>
      </c>
      <c r="AK547" s="13" t="str">
        <f t="shared" si="156"/>
        <v>NO CUMPLE</v>
      </c>
      <c r="AL547" s="13" t="str">
        <f t="shared" si="157"/>
        <v>CUMPLE</v>
      </c>
      <c r="AM547" s="13" t="str">
        <f t="shared" si="158"/>
        <v>NO CUMPLE</v>
      </c>
      <c r="AN547" s="13" t="str">
        <f t="shared" si="159"/>
        <v>NO CUMPLE</v>
      </c>
      <c r="AO547" s="13" t="str">
        <f t="shared" si="160"/>
        <v>NO CUMPLE</v>
      </c>
      <c r="AP547" s="13" t="str">
        <f t="shared" si="161"/>
        <v>NO CUMPLE</v>
      </c>
    </row>
    <row r="548" spans="1:42" ht="15" hidden="1" x14ac:dyDescent="0.25">
      <c r="A548" t="s">
        <v>3560</v>
      </c>
      <c r="B548" t="s">
        <v>32</v>
      </c>
      <c r="C548" t="s">
        <v>49</v>
      </c>
      <c r="D548" t="s">
        <v>217</v>
      </c>
      <c r="E548" t="s">
        <v>320</v>
      </c>
      <c r="F548" t="s">
        <v>347</v>
      </c>
      <c r="G548" t="s">
        <v>25</v>
      </c>
      <c r="H548" t="s">
        <v>26</v>
      </c>
      <c r="I548" t="s">
        <v>35</v>
      </c>
      <c r="J548" t="s">
        <v>28</v>
      </c>
      <c r="K548" t="s">
        <v>3561</v>
      </c>
      <c r="L548" t="s">
        <v>3562</v>
      </c>
      <c r="M548" t="s">
        <v>3563</v>
      </c>
      <c r="N548" t="s">
        <v>3564</v>
      </c>
      <c r="O548" t="s">
        <v>30</v>
      </c>
      <c r="P548" t="s">
        <v>247</v>
      </c>
      <c r="Q548" t="s">
        <v>10</v>
      </c>
      <c r="R548" t="s">
        <v>3565</v>
      </c>
      <c r="S548" t="s">
        <v>3279</v>
      </c>
      <c r="T548" t="s">
        <v>3566</v>
      </c>
      <c r="U548" t="s">
        <v>159</v>
      </c>
      <c r="V548" s="40">
        <v>1.8402777777777777E-3</v>
      </c>
      <c r="W548" s="40">
        <v>9.8263888888888897E-3</v>
      </c>
      <c r="X548" s="40">
        <v>7.9861111111111122E-3</v>
      </c>
      <c r="Y548" s="2" t="str">
        <f t="shared" si="162"/>
        <v/>
      </c>
      <c r="Z548" s="47" t="str">
        <f t="shared" si="163"/>
        <v>Cumplido</v>
      </c>
      <c r="AA548" s="8"/>
      <c r="AB548" s="8"/>
      <c r="AC548" s="8"/>
      <c r="AD548" s="8"/>
      <c r="AE548" s="8"/>
      <c r="AF548" s="42">
        <v>45238</v>
      </c>
      <c r="AG548" s="13" t="str">
        <f t="shared" si="152"/>
        <v>CUMPLE</v>
      </c>
      <c r="AH548" s="13" t="str">
        <f t="shared" si="153"/>
        <v>NO CUMPLE</v>
      </c>
      <c r="AI548" s="13" t="str">
        <f t="shared" si="154"/>
        <v>NO CUMPLE</v>
      </c>
      <c r="AJ548" s="13" t="str">
        <f t="shared" si="155"/>
        <v>NO CUMPLE</v>
      </c>
      <c r="AK548" s="13" t="str">
        <f t="shared" si="156"/>
        <v>NO CUMPLE</v>
      </c>
      <c r="AL548" s="13" t="str">
        <f t="shared" si="157"/>
        <v>CUMPLE</v>
      </c>
      <c r="AM548" s="13" t="str">
        <f t="shared" si="158"/>
        <v>NO CUMPLE</v>
      </c>
      <c r="AN548" s="13" t="str">
        <f t="shared" si="159"/>
        <v>NO CUMPLE</v>
      </c>
      <c r="AO548" s="13" t="str">
        <f t="shared" si="160"/>
        <v>NO CUMPLE</v>
      </c>
      <c r="AP548" s="13" t="str">
        <f t="shared" si="161"/>
        <v>NO CUMPLE</v>
      </c>
    </row>
    <row r="549" spans="1:42" ht="15" hidden="1" x14ac:dyDescent="0.25">
      <c r="A549" t="s">
        <v>3567</v>
      </c>
      <c r="B549" t="s">
        <v>32</v>
      </c>
      <c r="C549" t="s">
        <v>60</v>
      </c>
      <c r="D549" t="s">
        <v>58</v>
      </c>
      <c r="E549" t="s">
        <v>252</v>
      </c>
      <c r="F549" t="s">
        <v>323</v>
      </c>
      <c r="G549" t="s">
        <v>39</v>
      </c>
      <c r="H549" t="s">
        <v>34</v>
      </c>
      <c r="I549" t="s">
        <v>40</v>
      </c>
      <c r="J549" t="s">
        <v>28</v>
      </c>
      <c r="K549" t="s">
        <v>48</v>
      </c>
      <c r="L549" t="s">
        <v>265</v>
      </c>
      <c r="M549" t="s">
        <v>3568</v>
      </c>
      <c r="N549" t="s">
        <v>3569</v>
      </c>
      <c r="O549" t="s">
        <v>30</v>
      </c>
      <c r="P549" t="s">
        <v>44</v>
      </c>
      <c r="Q549" t="s">
        <v>45</v>
      </c>
      <c r="R549" t="s">
        <v>3570</v>
      </c>
      <c r="S549" t="s">
        <v>3279</v>
      </c>
      <c r="T549" t="s">
        <v>265</v>
      </c>
      <c r="U549" t="s">
        <v>251</v>
      </c>
      <c r="V549" s="40">
        <v>1.3310185185185185E-3</v>
      </c>
      <c r="W549" s="40">
        <v>2.0717592592592593E-3</v>
      </c>
      <c r="X549" s="40">
        <v>7.407407407407407E-4</v>
      </c>
      <c r="Y549" s="2" t="str">
        <f t="shared" si="162"/>
        <v/>
      </c>
      <c r="Z549" s="47" t="str">
        <f t="shared" si="163"/>
        <v>Cumplido</v>
      </c>
      <c r="AA549" s="8"/>
      <c r="AB549" s="8"/>
      <c r="AC549" s="8"/>
      <c r="AD549" s="8"/>
      <c r="AE549" s="8"/>
      <c r="AF549" s="42">
        <v>45239</v>
      </c>
      <c r="AG549" s="13" t="str">
        <f t="shared" si="152"/>
        <v>CUMPLE</v>
      </c>
      <c r="AH549" s="13" t="str">
        <f t="shared" si="153"/>
        <v>NO CUMPLE</v>
      </c>
      <c r="AI549" s="13" t="str">
        <f t="shared" si="154"/>
        <v>NO CUMPLE</v>
      </c>
      <c r="AJ549" s="13" t="str">
        <f t="shared" si="155"/>
        <v>NO CUMPLE</v>
      </c>
      <c r="AK549" s="13" t="str">
        <f t="shared" si="156"/>
        <v>NO CUMPLE</v>
      </c>
      <c r="AL549" s="13" t="str">
        <f t="shared" si="157"/>
        <v>CUMPLE</v>
      </c>
      <c r="AM549" s="13" t="str">
        <f t="shared" si="158"/>
        <v>NO CUMPLE</v>
      </c>
      <c r="AN549" s="13" t="str">
        <f t="shared" si="159"/>
        <v>NO CUMPLE</v>
      </c>
      <c r="AO549" s="13" t="str">
        <f t="shared" si="160"/>
        <v>NO CUMPLE</v>
      </c>
      <c r="AP549" s="13" t="str">
        <f t="shared" si="161"/>
        <v>NO CUMPLE</v>
      </c>
    </row>
    <row r="550" spans="1:42" ht="15" hidden="1" x14ac:dyDescent="0.25">
      <c r="A550" t="s">
        <v>3571</v>
      </c>
      <c r="B550" t="s">
        <v>117</v>
      </c>
      <c r="C550" t="s">
        <v>102</v>
      </c>
      <c r="D550" t="s">
        <v>58</v>
      </c>
      <c r="E550" t="s">
        <v>97</v>
      </c>
      <c r="F550" t="s">
        <v>100</v>
      </c>
      <c r="G550" t="s">
        <v>39</v>
      </c>
      <c r="H550" t="s">
        <v>34</v>
      </c>
      <c r="I550" t="s">
        <v>40</v>
      </c>
      <c r="J550" t="s">
        <v>28</v>
      </c>
      <c r="K550" t="s">
        <v>171</v>
      </c>
      <c r="L550" t="s">
        <v>179</v>
      </c>
      <c r="M550" t="s">
        <v>3572</v>
      </c>
      <c r="N550" t="s">
        <v>3573</v>
      </c>
      <c r="O550" t="s">
        <v>30</v>
      </c>
      <c r="P550" t="s">
        <v>36</v>
      </c>
      <c r="Q550"/>
      <c r="R550" t="s">
        <v>3574</v>
      </c>
      <c r="S550" t="s">
        <v>3279</v>
      </c>
      <c r="T550" t="s">
        <v>179</v>
      </c>
      <c r="U550" t="s">
        <v>157</v>
      </c>
      <c r="V550" s="40">
        <v>0</v>
      </c>
      <c r="W550" s="40">
        <v>0</v>
      </c>
      <c r="X550" s="40">
        <v>0</v>
      </c>
      <c r="Y550" s="2" t="str">
        <f t="shared" si="162"/>
        <v/>
      </c>
      <c r="Z550" s="47" t="str">
        <f t="shared" si="163"/>
        <v>Cumplido</v>
      </c>
      <c r="AA550" s="8"/>
      <c r="AB550" s="8"/>
      <c r="AC550" s="8"/>
      <c r="AD550" s="8"/>
      <c r="AE550" s="8"/>
      <c r="AF550" s="42">
        <v>45244</v>
      </c>
      <c r="AG550" s="13" t="str">
        <f t="shared" si="152"/>
        <v>CUMPLE</v>
      </c>
      <c r="AH550" s="13" t="str">
        <f t="shared" si="153"/>
        <v>NO CUMPLE</v>
      </c>
      <c r="AI550" s="13" t="str">
        <f t="shared" si="154"/>
        <v>NO CUMPLE</v>
      </c>
      <c r="AJ550" s="13" t="str">
        <f t="shared" si="155"/>
        <v>NO CUMPLE</v>
      </c>
      <c r="AK550" s="13" t="str">
        <f t="shared" si="156"/>
        <v>NO CUMPLE</v>
      </c>
      <c r="AL550" s="13" t="str">
        <f t="shared" si="157"/>
        <v>CUMPLE</v>
      </c>
      <c r="AM550" s="13" t="str">
        <f t="shared" si="158"/>
        <v>NO CUMPLE</v>
      </c>
      <c r="AN550" s="13" t="str">
        <f t="shared" si="159"/>
        <v>NO CUMPLE</v>
      </c>
      <c r="AO550" s="13" t="str">
        <f t="shared" si="160"/>
        <v>NO CUMPLE</v>
      </c>
      <c r="AP550" s="13" t="str">
        <f t="shared" si="161"/>
        <v>NO CUMPLE</v>
      </c>
    </row>
    <row r="551" spans="1:42" ht="15" hidden="1" x14ac:dyDescent="0.25">
      <c r="A551" t="s">
        <v>3575</v>
      </c>
      <c r="B551" t="s">
        <v>117</v>
      </c>
      <c r="C551" t="s">
        <v>102</v>
      </c>
      <c r="D551" t="s">
        <v>58</v>
      </c>
      <c r="E551" t="s">
        <v>97</v>
      </c>
      <c r="F551" t="s">
        <v>100</v>
      </c>
      <c r="G551" t="s">
        <v>39</v>
      </c>
      <c r="H551" t="s">
        <v>34</v>
      </c>
      <c r="I551" t="s">
        <v>40</v>
      </c>
      <c r="J551" t="s">
        <v>28</v>
      </c>
      <c r="K551" t="s">
        <v>171</v>
      </c>
      <c r="L551" t="s">
        <v>179</v>
      </c>
      <c r="M551" t="s">
        <v>3576</v>
      </c>
      <c r="N551" t="s">
        <v>3577</v>
      </c>
      <c r="O551" t="s">
        <v>30</v>
      </c>
      <c r="P551" t="s">
        <v>36</v>
      </c>
      <c r="Q551" t="s">
        <v>94</v>
      </c>
      <c r="R551" t="s">
        <v>3578</v>
      </c>
      <c r="S551" t="s">
        <v>3279</v>
      </c>
      <c r="T551" t="s">
        <v>179</v>
      </c>
      <c r="U551" t="s">
        <v>157</v>
      </c>
      <c r="V551" s="40">
        <v>0</v>
      </c>
      <c r="W551" s="40">
        <v>0</v>
      </c>
      <c r="X551" s="40">
        <v>0</v>
      </c>
      <c r="Y551" s="2" t="str">
        <f t="shared" si="162"/>
        <v/>
      </c>
      <c r="Z551" s="47" t="str">
        <f t="shared" si="163"/>
        <v>Cumplido</v>
      </c>
      <c r="AA551" s="8"/>
      <c r="AB551" s="8"/>
      <c r="AC551" s="8"/>
      <c r="AD551" s="8"/>
      <c r="AE551" s="8"/>
      <c r="AF551" s="42">
        <v>45238</v>
      </c>
      <c r="AG551" s="13" t="str">
        <f t="shared" si="152"/>
        <v>CUMPLE</v>
      </c>
      <c r="AH551" s="13" t="str">
        <f t="shared" si="153"/>
        <v>NO CUMPLE</v>
      </c>
      <c r="AI551" s="13" t="str">
        <f t="shared" si="154"/>
        <v>NO CUMPLE</v>
      </c>
      <c r="AJ551" s="13" t="str">
        <f t="shared" si="155"/>
        <v>NO CUMPLE</v>
      </c>
      <c r="AK551" s="13" t="str">
        <f t="shared" si="156"/>
        <v>NO CUMPLE</v>
      </c>
      <c r="AL551" s="13" t="str">
        <f t="shared" si="157"/>
        <v>CUMPLE</v>
      </c>
      <c r="AM551" s="13" t="str">
        <f t="shared" si="158"/>
        <v>NO CUMPLE</v>
      </c>
      <c r="AN551" s="13" t="str">
        <f t="shared" si="159"/>
        <v>NO CUMPLE</v>
      </c>
      <c r="AO551" s="13" t="str">
        <f t="shared" si="160"/>
        <v>NO CUMPLE</v>
      </c>
      <c r="AP551" s="13" t="str">
        <f t="shared" si="161"/>
        <v>NO CUMPLE</v>
      </c>
    </row>
    <row r="552" spans="1:42" ht="15" hidden="1" x14ac:dyDescent="0.25">
      <c r="A552" t="s">
        <v>3579</v>
      </c>
      <c r="B552" t="s">
        <v>117</v>
      </c>
      <c r="C552" t="s">
        <v>102</v>
      </c>
      <c r="D552" t="s">
        <v>58</v>
      </c>
      <c r="E552" t="s">
        <v>97</v>
      </c>
      <c r="F552" t="s">
        <v>100</v>
      </c>
      <c r="G552" t="s">
        <v>39</v>
      </c>
      <c r="H552" t="s">
        <v>34</v>
      </c>
      <c r="I552" t="s">
        <v>40</v>
      </c>
      <c r="J552" t="s">
        <v>28</v>
      </c>
      <c r="K552" t="s">
        <v>171</v>
      </c>
      <c r="L552" t="s">
        <v>179</v>
      </c>
      <c r="M552" t="s">
        <v>3580</v>
      </c>
      <c r="N552" t="s">
        <v>3581</v>
      </c>
      <c r="O552" t="s">
        <v>30</v>
      </c>
      <c r="P552" t="s">
        <v>36</v>
      </c>
      <c r="Q552" t="s">
        <v>94</v>
      </c>
      <c r="R552" t="s">
        <v>3582</v>
      </c>
      <c r="S552" t="s">
        <v>3279</v>
      </c>
      <c r="T552" t="s">
        <v>179</v>
      </c>
      <c r="U552" t="s">
        <v>157</v>
      </c>
      <c r="V552" s="40">
        <v>0</v>
      </c>
      <c r="W552" s="40">
        <v>0</v>
      </c>
      <c r="X552" s="40">
        <v>0</v>
      </c>
      <c r="Y552" s="2" t="str">
        <f t="shared" si="162"/>
        <v/>
      </c>
      <c r="Z552" s="47" t="str">
        <f t="shared" si="163"/>
        <v>Cumplido</v>
      </c>
      <c r="AA552" s="8"/>
      <c r="AB552" s="8"/>
      <c r="AC552" s="8"/>
      <c r="AD552" s="8"/>
      <c r="AE552" s="8"/>
      <c r="AF552" s="42">
        <v>45238</v>
      </c>
      <c r="AG552" s="13" t="str">
        <f t="shared" si="152"/>
        <v>CUMPLE</v>
      </c>
      <c r="AH552" s="13" t="str">
        <f t="shared" si="153"/>
        <v>NO CUMPLE</v>
      </c>
      <c r="AI552" s="13" t="str">
        <f t="shared" si="154"/>
        <v>NO CUMPLE</v>
      </c>
      <c r="AJ552" s="13" t="str">
        <f t="shared" si="155"/>
        <v>NO CUMPLE</v>
      </c>
      <c r="AK552" s="13" t="str">
        <f t="shared" si="156"/>
        <v>NO CUMPLE</v>
      </c>
      <c r="AL552" s="13" t="str">
        <f t="shared" si="157"/>
        <v>CUMPLE</v>
      </c>
      <c r="AM552" s="13" t="str">
        <f t="shared" si="158"/>
        <v>NO CUMPLE</v>
      </c>
      <c r="AN552" s="13" t="str">
        <f t="shared" si="159"/>
        <v>NO CUMPLE</v>
      </c>
      <c r="AO552" s="13" t="str">
        <f t="shared" si="160"/>
        <v>NO CUMPLE</v>
      </c>
      <c r="AP552" s="13" t="str">
        <f t="shared" si="161"/>
        <v>NO CUMPLE</v>
      </c>
    </row>
    <row r="553" spans="1:42" ht="15" hidden="1" x14ac:dyDescent="0.25">
      <c r="A553" t="s">
        <v>3583</v>
      </c>
      <c r="B553" t="s">
        <v>117</v>
      </c>
      <c r="C553" t="s">
        <v>102</v>
      </c>
      <c r="D553" t="s">
        <v>58</v>
      </c>
      <c r="E553" t="s">
        <v>97</v>
      </c>
      <c r="F553" t="s">
        <v>100</v>
      </c>
      <c r="G553" t="s">
        <v>39</v>
      </c>
      <c r="H553" t="s">
        <v>34</v>
      </c>
      <c r="I553" t="s">
        <v>40</v>
      </c>
      <c r="J553" t="s">
        <v>28</v>
      </c>
      <c r="K553" t="s">
        <v>171</v>
      </c>
      <c r="L553" t="s">
        <v>179</v>
      </c>
      <c r="M553" t="s">
        <v>3584</v>
      </c>
      <c r="N553" t="s">
        <v>3585</v>
      </c>
      <c r="O553" t="s">
        <v>30</v>
      </c>
      <c r="P553" t="s">
        <v>36</v>
      </c>
      <c r="Q553" t="s">
        <v>94</v>
      </c>
      <c r="R553" t="s">
        <v>3586</v>
      </c>
      <c r="S553" t="s">
        <v>3279</v>
      </c>
      <c r="T553" t="s">
        <v>179</v>
      </c>
      <c r="U553" t="s">
        <v>157</v>
      </c>
      <c r="V553" s="40">
        <v>0</v>
      </c>
      <c r="W553" s="40">
        <v>0</v>
      </c>
      <c r="X553" s="40">
        <v>0</v>
      </c>
      <c r="Y553" s="2" t="str">
        <f t="shared" si="162"/>
        <v/>
      </c>
      <c r="Z553" s="47" t="str">
        <f t="shared" si="163"/>
        <v>Cumplido</v>
      </c>
      <c r="AA553" s="8"/>
      <c r="AB553" s="8"/>
      <c r="AC553" s="8"/>
      <c r="AD553" s="8"/>
      <c r="AE553" s="8"/>
      <c r="AF553" s="42">
        <v>45238</v>
      </c>
      <c r="AG553" s="13" t="str">
        <f t="shared" si="152"/>
        <v>CUMPLE</v>
      </c>
      <c r="AH553" s="13" t="str">
        <f t="shared" si="153"/>
        <v>NO CUMPLE</v>
      </c>
      <c r="AI553" s="13" t="str">
        <f t="shared" si="154"/>
        <v>NO CUMPLE</v>
      </c>
      <c r="AJ553" s="13" t="str">
        <f t="shared" si="155"/>
        <v>NO CUMPLE</v>
      </c>
      <c r="AK553" s="13" t="str">
        <f t="shared" si="156"/>
        <v>NO CUMPLE</v>
      </c>
      <c r="AL553" s="13" t="str">
        <f t="shared" si="157"/>
        <v>CUMPLE</v>
      </c>
      <c r="AM553" s="13" t="str">
        <f t="shared" si="158"/>
        <v>NO CUMPLE</v>
      </c>
      <c r="AN553" s="13" t="str">
        <f t="shared" si="159"/>
        <v>NO CUMPLE</v>
      </c>
      <c r="AO553" s="13" t="str">
        <f t="shared" si="160"/>
        <v>NO CUMPLE</v>
      </c>
      <c r="AP553" s="13" t="str">
        <f t="shared" si="161"/>
        <v>NO CUMPLE</v>
      </c>
    </row>
    <row r="554" spans="1:42" ht="15" hidden="1" x14ac:dyDescent="0.25">
      <c r="A554" t="s">
        <v>3587</v>
      </c>
      <c r="B554" t="s">
        <v>32</v>
      </c>
      <c r="C554" t="s">
        <v>60</v>
      </c>
      <c r="D554" t="s">
        <v>58</v>
      </c>
      <c r="E554" t="s">
        <v>327</v>
      </c>
      <c r="F554" t="s">
        <v>328</v>
      </c>
      <c r="G554" t="s">
        <v>39</v>
      </c>
      <c r="H554" t="s">
        <v>34</v>
      </c>
      <c r="I554" t="s">
        <v>40</v>
      </c>
      <c r="J554" t="s">
        <v>28</v>
      </c>
      <c r="K554" t="s">
        <v>48</v>
      </c>
      <c r="L554" t="s">
        <v>270</v>
      </c>
      <c r="M554" t="s">
        <v>3588</v>
      </c>
      <c r="N554" t="s">
        <v>3589</v>
      </c>
      <c r="O554" t="s">
        <v>30</v>
      </c>
      <c r="P554" t="s">
        <v>44</v>
      </c>
      <c r="Q554" t="s">
        <v>45</v>
      </c>
      <c r="R554" t="s">
        <v>3590</v>
      </c>
      <c r="S554" t="s">
        <v>3279</v>
      </c>
      <c r="T554" t="s">
        <v>425</v>
      </c>
      <c r="U554" t="s">
        <v>157</v>
      </c>
      <c r="V554" s="40">
        <v>0</v>
      </c>
      <c r="W554" s="40">
        <v>0</v>
      </c>
      <c r="X554" s="40">
        <v>0</v>
      </c>
      <c r="Y554" s="2" t="str">
        <f t="shared" si="162"/>
        <v/>
      </c>
      <c r="Z554" s="47" t="str">
        <f t="shared" si="163"/>
        <v>Cumplido</v>
      </c>
      <c r="AA554" s="8"/>
      <c r="AB554" s="8"/>
      <c r="AC554" s="8"/>
      <c r="AD554" s="8"/>
      <c r="AE554" s="8"/>
      <c r="AF554" s="42">
        <v>45238</v>
      </c>
      <c r="AG554" s="13" t="str">
        <f t="shared" si="152"/>
        <v>CUMPLE</v>
      </c>
      <c r="AH554" s="13" t="str">
        <f t="shared" si="153"/>
        <v>NO CUMPLE</v>
      </c>
      <c r="AI554" s="13" t="str">
        <f t="shared" si="154"/>
        <v>NO CUMPLE</v>
      </c>
      <c r="AJ554" s="13" t="str">
        <f t="shared" si="155"/>
        <v>NO CUMPLE</v>
      </c>
      <c r="AK554" s="13" t="str">
        <f t="shared" si="156"/>
        <v>NO CUMPLE</v>
      </c>
      <c r="AL554" s="13" t="str">
        <f t="shared" si="157"/>
        <v>CUMPLE</v>
      </c>
      <c r="AM554" s="13" t="str">
        <f t="shared" si="158"/>
        <v>NO CUMPLE</v>
      </c>
      <c r="AN554" s="13" t="str">
        <f t="shared" si="159"/>
        <v>NO CUMPLE</v>
      </c>
      <c r="AO554" s="13" t="str">
        <f t="shared" si="160"/>
        <v>NO CUMPLE</v>
      </c>
      <c r="AP554" s="13" t="str">
        <f t="shared" si="161"/>
        <v>NO CUMPLE</v>
      </c>
    </row>
    <row r="555" spans="1:42" ht="15" hidden="1" x14ac:dyDescent="0.25">
      <c r="A555" t="s">
        <v>3591</v>
      </c>
      <c r="B555" t="s">
        <v>79</v>
      </c>
      <c r="C555" t="s">
        <v>102</v>
      </c>
      <c r="D555" t="s">
        <v>211</v>
      </c>
      <c r="E555" t="s">
        <v>194</v>
      </c>
      <c r="F555" t="s">
        <v>453</v>
      </c>
      <c r="G555" t="s">
        <v>39</v>
      </c>
      <c r="H555" t="s">
        <v>34</v>
      </c>
      <c r="I555" t="s">
        <v>40</v>
      </c>
      <c r="J555" t="s">
        <v>28</v>
      </c>
      <c r="K555" t="s">
        <v>48</v>
      </c>
      <c r="L555" t="s">
        <v>212</v>
      </c>
      <c r="M555" t="s">
        <v>3592</v>
      </c>
      <c r="N555" t="s">
        <v>3593</v>
      </c>
      <c r="O555" t="s">
        <v>30</v>
      </c>
      <c r="P555" t="s">
        <v>36</v>
      </c>
      <c r="Q555" t="s">
        <v>94</v>
      </c>
      <c r="R555" t="s">
        <v>3594</v>
      </c>
      <c r="S555" t="s">
        <v>3279</v>
      </c>
      <c r="T555"/>
      <c r="U555" t="s">
        <v>210</v>
      </c>
      <c r="V555" s="40">
        <v>0</v>
      </c>
      <c r="W555" s="40">
        <v>0</v>
      </c>
      <c r="X555" s="40">
        <v>0</v>
      </c>
      <c r="Y555" s="2" t="str">
        <f>IF(J555="Incidente de Cliente",IF($X555&lt;=$AT$2,"Cumplido","Incumplido"),"")</f>
        <v/>
      </c>
      <c r="Z555" s="47" t="str">
        <f>IF(J555="Requerimiento de Cliente",IF($X555&lt;=$AT$3,"Cumplido","Incumplido"),"")</f>
        <v>Cumplido</v>
      </c>
      <c r="AA555" s="8"/>
      <c r="AB555" s="8"/>
      <c r="AC555" s="8"/>
      <c r="AD555" s="8"/>
      <c r="AE555" s="8"/>
      <c r="AF555" s="42">
        <v>45239</v>
      </c>
      <c r="AG555" s="13" t="str">
        <f t="shared" si="152"/>
        <v>CUMPLE</v>
      </c>
      <c r="AH555" s="13" t="str">
        <f t="shared" si="153"/>
        <v>NO CUMPLE</v>
      </c>
      <c r="AI555" s="13" t="str">
        <f t="shared" si="154"/>
        <v>NO CUMPLE</v>
      </c>
      <c r="AJ555" s="13" t="str">
        <f t="shared" si="155"/>
        <v>NO CUMPLE</v>
      </c>
      <c r="AK555" s="13" t="str">
        <f t="shared" si="156"/>
        <v>NO CUMPLE</v>
      </c>
      <c r="AL555" s="13" t="str">
        <f t="shared" si="157"/>
        <v>CUMPLE</v>
      </c>
      <c r="AM555" s="13" t="str">
        <f t="shared" si="158"/>
        <v>NO CUMPLE</v>
      </c>
      <c r="AN555" s="13" t="str">
        <f t="shared" si="159"/>
        <v>NO CUMPLE</v>
      </c>
      <c r="AO555" s="13" t="str">
        <f t="shared" si="160"/>
        <v>NO CUMPLE</v>
      </c>
      <c r="AP555" s="13" t="str">
        <f t="shared" si="161"/>
        <v>NO CUMPLE</v>
      </c>
    </row>
    <row r="556" spans="1:42" ht="15" hidden="1" x14ac:dyDescent="0.25">
      <c r="A556" t="s">
        <v>3595</v>
      </c>
      <c r="B556" t="s">
        <v>77</v>
      </c>
      <c r="C556" t="s">
        <v>124</v>
      </c>
      <c r="D556" t="s">
        <v>36</v>
      </c>
      <c r="E556" t="s">
        <v>73</v>
      </c>
      <c r="F556" t="s">
        <v>3596</v>
      </c>
      <c r="G556" t="s">
        <v>25</v>
      </c>
      <c r="H556" t="s">
        <v>26</v>
      </c>
      <c r="I556" t="s">
        <v>35</v>
      </c>
      <c r="J556" t="s">
        <v>28</v>
      </c>
      <c r="K556" t="s">
        <v>215</v>
      </c>
      <c r="L556" t="s">
        <v>3597</v>
      </c>
      <c r="M556" t="s">
        <v>3598</v>
      </c>
      <c r="N556" t="s">
        <v>3599</v>
      </c>
      <c r="O556" t="s">
        <v>30</v>
      </c>
      <c r="P556" t="s">
        <v>36</v>
      </c>
      <c r="Q556" t="s">
        <v>54</v>
      </c>
      <c r="R556" t="s">
        <v>3600</v>
      </c>
      <c r="S556" t="s">
        <v>2650</v>
      </c>
      <c r="T556" t="s">
        <v>3601</v>
      </c>
      <c r="U556" t="s">
        <v>3602</v>
      </c>
      <c r="V556" s="40">
        <v>1.1458333333333333E-3</v>
      </c>
      <c r="W556" s="40">
        <v>1.8356481481481481E-2</v>
      </c>
      <c r="X556" s="40">
        <v>1.7210648148148149E-2</v>
      </c>
      <c r="Y556" s="2" t="str">
        <f t="shared" si="162"/>
        <v/>
      </c>
      <c r="Z556" s="47" t="str">
        <f t="shared" ref="Z556" si="169">IF(J556="Requerimiento de Cliente",IF($X556&lt;=$AT$3,"Cumplido","Incumplido"),"")</f>
        <v>Cumplido</v>
      </c>
      <c r="AA556" s="8"/>
      <c r="AB556" s="8"/>
      <c r="AC556" s="8"/>
      <c r="AD556" s="8"/>
      <c r="AE556" s="8"/>
      <c r="AF556" s="42">
        <v>45238</v>
      </c>
      <c r="AG556" s="13" t="str">
        <f t="shared" si="152"/>
        <v>CUMPLE</v>
      </c>
      <c r="AH556" s="13" t="str">
        <f t="shared" si="153"/>
        <v>NO CUMPLE</v>
      </c>
      <c r="AI556" s="13" t="str">
        <f t="shared" si="154"/>
        <v>NO CUMPLE</v>
      </c>
      <c r="AJ556" s="13" t="str">
        <f t="shared" si="155"/>
        <v>NO CUMPLE</v>
      </c>
      <c r="AK556" s="13" t="str">
        <f t="shared" si="156"/>
        <v>NO CUMPLE</v>
      </c>
      <c r="AL556" s="13" t="str">
        <f t="shared" si="157"/>
        <v>CUMPLE</v>
      </c>
      <c r="AM556" s="13" t="str">
        <f t="shared" si="158"/>
        <v>NO CUMPLE</v>
      </c>
      <c r="AN556" s="13" t="str">
        <f t="shared" si="159"/>
        <v>NO CUMPLE</v>
      </c>
      <c r="AO556" s="13" t="str">
        <f t="shared" si="160"/>
        <v>NO CUMPLE</v>
      </c>
      <c r="AP556" s="13" t="str">
        <f t="shared" si="161"/>
        <v>NO CUMPLE</v>
      </c>
    </row>
    <row r="557" spans="1:42" ht="15" hidden="1" x14ac:dyDescent="0.25">
      <c r="A557" t="s">
        <v>3603</v>
      </c>
      <c r="B557" t="s">
        <v>117</v>
      </c>
      <c r="C557" t="s">
        <v>72</v>
      </c>
      <c r="D557" t="s">
        <v>58</v>
      </c>
      <c r="E557" t="s">
        <v>320</v>
      </c>
      <c r="F557" t="s">
        <v>321</v>
      </c>
      <c r="G557" t="s">
        <v>39</v>
      </c>
      <c r="H557" t="s">
        <v>34</v>
      </c>
      <c r="I557" t="s">
        <v>40</v>
      </c>
      <c r="J557" t="s">
        <v>28</v>
      </c>
      <c r="K557" t="s">
        <v>215</v>
      </c>
      <c r="L557" t="s">
        <v>131</v>
      </c>
      <c r="M557" t="s">
        <v>3604</v>
      </c>
      <c r="N557" t="s">
        <v>3605</v>
      </c>
      <c r="O557" t="s">
        <v>30</v>
      </c>
      <c r="P557" t="s">
        <v>36</v>
      </c>
      <c r="Q557" t="s">
        <v>94</v>
      </c>
      <c r="R557" t="s">
        <v>3606</v>
      </c>
      <c r="S557" t="s">
        <v>2650</v>
      </c>
      <c r="T557" t="s">
        <v>131</v>
      </c>
      <c r="U557" t="s">
        <v>157</v>
      </c>
      <c r="V557" s="40">
        <v>0</v>
      </c>
      <c r="W557" s="40">
        <v>0</v>
      </c>
      <c r="X557" s="40">
        <v>0</v>
      </c>
      <c r="Y557" s="2" t="str">
        <f>IF(J557="Incidente de Cliente",IF($X557&lt;=$AT$2,"Cumplido","Incumplido"),"")</f>
        <v/>
      </c>
      <c r="Z557" s="47" t="str">
        <f>IF(J557="Requerimiento de Cliente",IF($X557&lt;=$AT$3,"Cumplido","Incumplido"),"")</f>
        <v>Cumplido</v>
      </c>
      <c r="AA557" s="8"/>
      <c r="AB557" s="8"/>
      <c r="AC557" s="8"/>
      <c r="AD557" s="8"/>
      <c r="AE557" s="8"/>
      <c r="AF557" s="42">
        <v>45240</v>
      </c>
      <c r="AG557" s="13" t="str">
        <f t="shared" si="152"/>
        <v>CUMPLE</v>
      </c>
      <c r="AH557" s="13" t="str">
        <f t="shared" si="153"/>
        <v>NO CUMPLE</v>
      </c>
      <c r="AI557" s="13" t="str">
        <f t="shared" si="154"/>
        <v>NO CUMPLE</v>
      </c>
      <c r="AJ557" s="13" t="str">
        <f t="shared" si="155"/>
        <v>NO CUMPLE</v>
      </c>
      <c r="AK557" s="13" t="str">
        <f t="shared" si="156"/>
        <v>NO CUMPLE</v>
      </c>
      <c r="AL557" s="13" t="str">
        <f t="shared" si="157"/>
        <v>CUMPLE</v>
      </c>
      <c r="AM557" s="13" t="str">
        <f t="shared" si="158"/>
        <v>NO CUMPLE</v>
      </c>
      <c r="AN557" s="13" t="str">
        <f t="shared" si="159"/>
        <v>NO CUMPLE</v>
      </c>
      <c r="AO557" s="13" t="str">
        <f t="shared" si="160"/>
        <v>NO CUMPLE</v>
      </c>
      <c r="AP557" s="13" t="str">
        <f t="shared" si="161"/>
        <v>NO CUMPLE</v>
      </c>
    </row>
    <row r="558" spans="1:42" ht="15" hidden="1" x14ac:dyDescent="0.25">
      <c r="A558" t="s">
        <v>3607</v>
      </c>
      <c r="B558" t="s">
        <v>117</v>
      </c>
      <c r="C558" t="s">
        <v>72</v>
      </c>
      <c r="D558" t="s">
        <v>58</v>
      </c>
      <c r="E558" t="s">
        <v>320</v>
      </c>
      <c r="F558" t="s">
        <v>321</v>
      </c>
      <c r="G558" t="s">
        <v>39</v>
      </c>
      <c r="H558" t="s">
        <v>34</v>
      </c>
      <c r="I558" t="s">
        <v>40</v>
      </c>
      <c r="J558" t="s">
        <v>28</v>
      </c>
      <c r="K558" t="s">
        <v>215</v>
      </c>
      <c r="L558" t="s">
        <v>134</v>
      </c>
      <c r="M558" t="s">
        <v>3608</v>
      </c>
      <c r="N558" t="s">
        <v>3609</v>
      </c>
      <c r="O558" t="s">
        <v>30</v>
      </c>
      <c r="P558" t="s">
        <v>36</v>
      </c>
      <c r="Q558" t="s">
        <v>50</v>
      </c>
      <c r="R558" t="s">
        <v>3610</v>
      </c>
      <c r="S558" t="s">
        <v>2650</v>
      </c>
      <c r="T558" t="s">
        <v>134</v>
      </c>
      <c r="U558" t="s">
        <v>157</v>
      </c>
      <c r="V558" s="40">
        <v>0</v>
      </c>
      <c r="W558" s="40">
        <v>0</v>
      </c>
      <c r="X558" s="40">
        <v>0</v>
      </c>
      <c r="Y558" s="2" t="str">
        <f t="shared" si="162"/>
        <v/>
      </c>
      <c r="Z558" s="47" t="str">
        <f t="shared" si="163"/>
        <v>Cumplido</v>
      </c>
      <c r="AA558" s="8"/>
      <c r="AB558" s="8"/>
      <c r="AC558" s="8"/>
      <c r="AD558" s="8"/>
      <c r="AE558" s="8"/>
      <c r="AF558" s="42">
        <v>45238</v>
      </c>
      <c r="AG558" s="13" t="str">
        <f t="shared" si="152"/>
        <v>CUMPLE</v>
      </c>
      <c r="AH558" s="13" t="str">
        <f t="shared" si="153"/>
        <v>NO CUMPLE</v>
      </c>
      <c r="AI558" s="13" t="str">
        <f t="shared" si="154"/>
        <v>NO CUMPLE</v>
      </c>
      <c r="AJ558" s="13" t="str">
        <f t="shared" si="155"/>
        <v>NO CUMPLE</v>
      </c>
      <c r="AK558" s="13" t="str">
        <f t="shared" si="156"/>
        <v>NO CUMPLE</v>
      </c>
      <c r="AL558" s="13" t="str">
        <f t="shared" si="157"/>
        <v>CUMPLE</v>
      </c>
      <c r="AM558" s="13" t="str">
        <f t="shared" si="158"/>
        <v>NO CUMPLE</v>
      </c>
      <c r="AN558" s="13" t="str">
        <f t="shared" si="159"/>
        <v>NO CUMPLE</v>
      </c>
      <c r="AO558" s="13" t="str">
        <f t="shared" si="160"/>
        <v>NO CUMPLE</v>
      </c>
      <c r="AP558" s="13" t="str">
        <f t="shared" si="161"/>
        <v>NO CUMPLE</v>
      </c>
    </row>
    <row r="559" spans="1:42" ht="15" hidden="1" x14ac:dyDescent="0.25">
      <c r="A559" t="s">
        <v>3611</v>
      </c>
      <c r="B559" t="s">
        <v>32</v>
      </c>
      <c r="C559" t="s">
        <v>60</v>
      </c>
      <c r="D559" t="s">
        <v>58</v>
      </c>
      <c r="E559" t="s">
        <v>252</v>
      </c>
      <c r="F559" t="s">
        <v>323</v>
      </c>
      <c r="G559" t="s">
        <v>39</v>
      </c>
      <c r="H559" t="s">
        <v>34</v>
      </c>
      <c r="I559" t="s">
        <v>40</v>
      </c>
      <c r="J559" t="s">
        <v>28</v>
      </c>
      <c r="K559" t="s">
        <v>48</v>
      </c>
      <c r="L559" t="s">
        <v>265</v>
      </c>
      <c r="M559" t="s">
        <v>3612</v>
      </c>
      <c r="N559" t="s">
        <v>3613</v>
      </c>
      <c r="O559" t="s">
        <v>30</v>
      </c>
      <c r="P559" t="s">
        <v>44</v>
      </c>
      <c r="Q559" t="s">
        <v>45</v>
      </c>
      <c r="R559" t="s">
        <v>3614</v>
      </c>
      <c r="S559" t="s">
        <v>2650</v>
      </c>
      <c r="T559" t="s">
        <v>265</v>
      </c>
      <c r="U559" t="s">
        <v>251</v>
      </c>
      <c r="V559" s="40">
        <v>7.69675925925926E-3</v>
      </c>
      <c r="W559" s="40">
        <v>8.518518518518519E-3</v>
      </c>
      <c r="X559" s="40">
        <v>8.2175925925925917E-4</v>
      </c>
      <c r="Y559" s="2" t="str">
        <f t="shared" si="162"/>
        <v/>
      </c>
      <c r="Z559" s="47" t="str">
        <f t="shared" si="163"/>
        <v>Cumplido</v>
      </c>
      <c r="AA559" s="8"/>
      <c r="AB559" s="8"/>
      <c r="AC559" s="8"/>
      <c r="AD559" s="8"/>
      <c r="AE559" s="8"/>
      <c r="AF559" s="42">
        <v>45238</v>
      </c>
      <c r="AG559" s="13" t="str">
        <f t="shared" si="152"/>
        <v>CUMPLE</v>
      </c>
      <c r="AH559" s="13" t="str">
        <f t="shared" si="153"/>
        <v>NO CUMPLE</v>
      </c>
      <c r="AI559" s="13" t="str">
        <f t="shared" si="154"/>
        <v>NO CUMPLE</v>
      </c>
      <c r="AJ559" s="13" t="str">
        <f t="shared" si="155"/>
        <v>NO CUMPLE</v>
      </c>
      <c r="AK559" s="13" t="str">
        <f t="shared" si="156"/>
        <v>NO CUMPLE</v>
      </c>
      <c r="AL559" s="13" t="str">
        <f t="shared" si="157"/>
        <v>CUMPLE</v>
      </c>
      <c r="AM559" s="13" t="str">
        <f t="shared" si="158"/>
        <v>NO CUMPLE</v>
      </c>
      <c r="AN559" s="13" t="str">
        <f t="shared" si="159"/>
        <v>NO CUMPLE</v>
      </c>
      <c r="AO559" s="13" t="str">
        <f t="shared" si="160"/>
        <v>NO CUMPLE</v>
      </c>
      <c r="AP559" s="13" t="str">
        <f t="shared" si="161"/>
        <v>NO CUMPLE</v>
      </c>
    </row>
    <row r="560" spans="1:42" ht="15" hidden="1" x14ac:dyDescent="0.25">
      <c r="A560" t="s">
        <v>3615</v>
      </c>
      <c r="B560" t="s">
        <v>117</v>
      </c>
      <c r="C560" t="s">
        <v>72</v>
      </c>
      <c r="D560" t="s">
        <v>58</v>
      </c>
      <c r="E560" t="s">
        <v>320</v>
      </c>
      <c r="F560" t="s">
        <v>321</v>
      </c>
      <c r="G560" t="s">
        <v>39</v>
      </c>
      <c r="H560" t="s">
        <v>34</v>
      </c>
      <c r="I560" t="s">
        <v>40</v>
      </c>
      <c r="J560" t="s">
        <v>28</v>
      </c>
      <c r="K560" t="s">
        <v>215</v>
      </c>
      <c r="L560" t="s">
        <v>131</v>
      </c>
      <c r="M560" t="s">
        <v>3616</v>
      </c>
      <c r="N560" t="s">
        <v>3617</v>
      </c>
      <c r="O560" t="s">
        <v>30</v>
      </c>
      <c r="P560" t="s">
        <v>36</v>
      </c>
      <c r="Q560" t="s">
        <v>94</v>
      </c>
      <c r="R560" t="s">
        <v>3618</v>
      </c>
      <c r="S560" t="s">
        <v>3279</v>
      </c>
      <c r="T560" t="s">
        <v>131</v>
      </c>
      <c r="U560" t="s">
        <v>157</v>
      </c>
      <c r="V560" s="40">
        <v>0</v>
      </c>
      <c r="W560" s="40">
        <v>0</v>
      </c>
      <c r="X560" s="40">
        <v>0</v>
      </c>
      <c r="Y560" s="2" t="str">
        <f t="shared" si="162"/>
        <v/>
      </c>
      <c r="Z560" s="47" t="str">
        <f t="shared" si="163"/>
        <v>Cumplido</v>
      </c>
      <c r="AA560" s="8"/>
      <c r="AB560" s="8"/>
      <c r="AC560" s="8"/>
      <c r="AD560" s="8"/>
      <c r="AE560" s="8"/>
      <c r="AF560" s="42">
        <v>45239</v>
      </c>
      <c r="AG560" s="13" t="str">
        <f t="shared" si="152"/>
        <v>CUMPLE</v>
      </c>
      <c r="AH560" s="13" t="str">
        <f t="shared" si="153"/>
        <v>NO CUMPLE</v>
      </c>
      <c r="AI560" s="13" t="str">
        <f t="shared" si="154"/>
        <v>NO CUMPLE</v>
      </c>
      <c r="AJ560" s="13" t="str">
        <f t="shared" si="155"/>
        <v>NO CUMPLE</v>
      </c>
      <c r="AK560" s="13" t="str">
        <f t="shared" si="156"/>
        <v>NO CUMPLE</v>
      </c>
      <c r="AL560" s="13" t="str">
        <f t="shared" si="157"/>
        <v>CUMPLE</v>
      </c>
      <c r="AM560" s="13" t="str">
        <f t="shared" si="158"/>
        <v>NO CUMPLE</v>
      </c>
      <c r="AN560" s="13" t="str">
        <f t="shared" si="159"/>
        <v>NO CUMPLE</v>
      </c>
      <c r="AO560" s="13" t="str">
        <f t="shared" si="160"/>
        <v>NO CUMPLE</v>
      </c>
      <c r="AP560" s="13" t="str">
        <f t="shared" si="161"/>
        <v>NO CUMPLE</v>
      </c>
    </row>
    <row r="561" spans="1:42" ht="15" hidden="1" x14ac:dyDescent="0.25">
      <c r="A561" t="s">
        <v>3619</v>
      </c>
      <c r="B561" t="s">
        <v>32</v>
      </c>
      <c r="C561" t="s">
        <v>72</v>
      </c>
      <c r="D561" t="s">
        <v>58</v>
      </c>
      <c r="E561" t="s">
        <v>320</v>
      </c>
      <c r="F561" t="s">
        <v>321</v>
      </c>
      <c r="G561" t="s">
        <v>39</v>
      </c>
      <c r="H561" t="s">
        <v>34</v>
      </c>
      <c r="I561" t="s">
        <v>40</v>
      </c>
      <c r="J561" t="s">
        <v>28</v>
      </c>
      <c r="K561" t="s">
        <v>215</v>
      </c>
      <c r="L561" t="s">
        <v>3620</v>
      </c>
      <c r="M561" t="s">
        <v>3621</v>
      </c>
      <c r="N561" t="s">
        <v>3622</v>
      </c>
      <c r="O561" t="s">
        <v>30</v>
      </c>
      <c r="P561" t="s">
        <v>44</v>
      </c>
      <c r="Q561" t="s">
        <v>45</v>
      </c>
      <c r="R561" t="s">
        <v>3623</v>
      </c>
      <c r="S561" t="s">
        <v>3279</v>
      </c>
      <c r="T561" t="s">
        <v>3620</v>
      </c>
      <c r="U561" t="s">
        <v>170</v>
      </c>
      <c r="V561" s="40">
        <v>0</v>
      </c>
      <c r="W561" s="40">
        <v>0</v>
      </c>
      <c r="X561" s="40">
        <v>0</v>
      </c>
      <c r="Y561" s="2" t="str">
        <f t="shared" si="162"/>
        <v/>
      </c>
      <c r="Z561" s="47" t="str">
        <f t="shared" si="163"/>
        <v>Cumplido</v>
      </c>
      <c r="AA561" s="8"/>
      <c r="AB561" s="8"/>
      <c r="AC561" s="8"/>
      <c r="AD561" s="8"/>
      <c r="AE561" s="8"/>
      <c r="AF561" s="42">
        <v>45238</v>
      </c>
      <c r="AG561" s="13" t="str">
        <f t="shared" si="152"/>
        <v>CUMPLE</v>
      </c>
      <c r="AH561" s="13" t="str">
        <f t="shared" si="153"/>
        <v>NO CUMPLE</v>
      </c>
      <c r="AI561" s="13" t="str">
        <f t="shared" si="154"/>
        <v>NO CUMPLE</v>
      </c>
      <c r="AJ561" s="13" t="str">
        <f t="shared" si="155"/>
        <v>NO CUMPLE</v>
      </c>
      <c r="AK561" s="13" t="str">
        <f t="shared" si="156"/>
        <v>NO CUMPLE</v>
      </c>
      <c r="AL561" s="13" t="str">
        <f t="shared" si="157"/>
        <v>CUMPLE</v>
      </c>
      <c r="AM561" s="13" t="str">
        <f t="shared" si="158"/>
        <v>NO CUMPLE</v>
      </c>
      <c r="AN561" s="13" t="str">
        <f t="shared" si="159"/>
        <v>NO CUMPLE</v>
      </c>
      <c r="AO561" s="13" t="str">
        <f t="shared" si="160"/>
        <v>NO CUMPLE</v>
      </c>
      <c r="AP561" s="13" t="str">
        <f t="shared" si="161"/>
        <v>NO CUMPLE</v>
      </c>
    </row>
    <row r="562" spans="1:42" ht="15" hidden="1" x14ac:dyDescent="0.25">
      <c r="A562" t="s">
        <v>3624</v>
      </c>
      <c r="B562" t="s">
        <v>32</v>
      </c>
      <c r="C562" t="s">
        <v>51</v>
      </c>
      <c r="D562" t="s">
        <v>217</v>
      </c>
      <c r="E562" t="s">
        <v>327</v>
      </c>
      <c r="F562" t="s">
        <v>347</v>
      </c>
      <c r="G562" t="s">
        <v>25</v>
      </c>
      <c r="H562" t="s">
        <v>26</v>
      </c>
      <c r="I562" t="s">
        <v>35</v>
      </c>
      <c r="J562" t="s">
        <v>28</v>
      </c>
      <c r="K562" t="s">
        <v>332</v>
      </c>
      <c r="L562" t="s">
        <v>3625</v>
      </c>
      <c r="M562" t="s">
        <v>3626</v>
      </c>
      <c r="N562" t="s">
        <v>3627</v>
      </c>
      <c r="O562" t="s">
        <v>30</v>
      </c>
      <c r="P562" t="s">
        <v>31</v>
      </c>
      <c r="Q562" t="s">
        <v>24</v>
      </c>
      <c r="R562" t="s">
        <v>3628</v>
      </c>
      <c r="S562" t="s">
        <v>3279</v>
      </c>
      <c r="T562" t="s">
        <v>3629</v>
      </c>
      <c r="U562" t="s">
        <v>160</v>
      </c>
      <c r="V562" s="40">
        <v>0.40015046296296292</v>
      </c>
      <c r="W562" s="40">
        <v>0.47405092592592596</v>
      </c>
      <c r="X562" s="40">
        <v>7.3900462962962959E-2</v>
      </c>
      <c r="Y562" s="2" t="str">
        <f t="shared" si="162"/>
        <v/>
      </c>
      <c r="Z562" s="47" t="str">
        <f t="shared" si="163"/>
        <v>Cumplido</v>
      </c>
      <c r="AA562" s="8"/>
      <c r="AB562" s="8"/>
      <c r="AC562" s="8"/>
      <c r="AD562" s="8"/>
      <c r="AE562" s="8"/>
      <c r="AF562" s="42">
        <v>45238</v>
      </c>
      <c r="AG562" s="13" t="str">
        <f t="shared" si="152"/>
        <v>NO CUMPLE</v>
      </c>
      <c r="AH562" s="13" t="str">
        <f t="shared" si="153"/>
        <v>CUMPLE</v>
      </c>
      <c r="AI562" s="13" t="str">
        <f t="shared" si="154"/>
        <v>NO CUMPLE</v>
      </c>
      <c r="AJ562" s="13" t="str">
        <f t="shared" si="155"/>
        <v>NO CUMPLE</v>
      </c>
      <c r="AK562" s="13" t="str">
        <f t="shared" si="156"/>
        <v>NO CUMPLE</v>
      </c>
      <c r="AL562" s="13" t="str">
        <f t="shared" si="157"/>
        <v>NO CUMPLE</v>
      </c>
      <c r="AM562" s="13" t="str">
        <f t="shared" si="158"/>
        <v>NO CUMPLE</v>
      </c>
      <c r="AN562" s="13" t="str">
        <f t="shared" si="159"/>
        <v>NO CUMPLE</v>
      </c>
      <c r="AO562" s="13" t="str">
        <f t="shared" si="160"/>
        <v>CUMPLE</v>
      </c>
      <c r="AP562" s="13" t="str">
        <f t="shared" si="161"/>
        <v>NO CUMPLE</v>
      </c>
    </row>
    <row r="563" spans="1:42" ht="15" hidden="1" x14ac:dyDescent="0.25">
      <c r="A563" t="s">
        <v>3630</v>
      </c>
      <c r="B563" t="s">
        <v>67</v>
      </c>
      <c r="C563" t="s">
        <v>125</v>
      </c>
      <c r="D563" t="s">
        <v>125</v>
      </c>
      <c r="E563" t="s">
        <v>99</v>
      </c>
      <c r="F563" t="s">
        <v>144</v>
      </c>
      <c r="G563" t="s">
        <v>39</v>
      </c>
      <c r="H563" t="s">
        <v>34</v>
      </c>
      <c r="I563" t="s">
        <v>40</v>
      </c>
      <c r="J563" t="s">
        <v>28</v>
      </c>
      <c r="K563" t="s">
        <v>171</v>
      </c>
      <c r="L563" t="s">
        <v>3631</v>
      </c>
      <c r="M563" t="s">
        <v>3632</v>
      </c>
      <c r="N563" t="s">
        <v>3633</v>
      </c>
      <c r="O563" t="s">
        <v>30</v>
      </c>
      <c r="P563" t="s">
        <v>44</v>
      </c>
      <c r="Q563" t="s">
        <v>45</v>
      </c>
      <c r="R563" t="s">
        <v>3634</v>
      </c>
      <c r="S563" t="s">
        <v>3444</v>
      </c>
      <c r="T563" t="s">
        <v>3635</v>
      </c>
      <c r="U563" t="s">
        <v>3636</v>
      </c>
      <c r="V563" s="40">
        <v>1.0238078703703704</v>
      </c>
      <c r="W563" s="40">
        <v>1.0247222222222223</v>
      </c>
      <c r="X563" s="40">
        <v>9.1435185185185185E-4</v>
      </c>
      <c r="Y563" s="2" t="str">
        <f t="shared" si="162"/>
        <v/>
      </c>
      <c r="Z563" s="47" t="str">
        <f t="shared" si="163"/>
        <v>Cumplido</v>
      </c>
      <c r="AA563" s="8"/>
      <c r="AB563" s="8"/>
      <c r="AC563" s="8"/>
      <c r="AD563" s="8"/>
      <c r="AE563" s="8"/>
      <c r="AF563" s="42">
        <v>45239</v>
      </c>
      <c r="AG563" s="13" t="str">
        <f t="shared" si="152"/>
        <v>CUMPLE</v>
      </c>
      <c r="AH563" s="13" t="str">
        <f t="shared" si="153"/>
        <v>NO CUMPLE</v>
      </c>
      <c r="AI563" s="13" t="str">
        <f t="shared" si="154"/>
        <v>NO CUMPLE</v>
      </c>
      <c r="AJ563" s="13" t="str">
        <f t="shared" si="155"/>
        <v>NO CUMPLE</v>
      </c>
      <c r="AK563" s="13" t="str">
        <f t="shared" si="156"/>
        <v>NO CUMPLE</v>
      </c>
      <c r="AL563" s="13" t="str">
        <f t="shared" si="157"/>
        <v>NO CUMPLE</v>
      </c>
      <c r="AM563" s="13" t="str">
        <f t="shared" si="158"/>
        <v>NO CUMPLE</v>
      </c>
      <c r="AN563" s="13" t="str">
        <f t="shared" si="159"/>
        <v>NO CUMPLE</v>
      </c>
      <c r="AO563" s="13" t="str">
        <f t="shared" si="160"/>
        <v>NO CUMPLE</v>
      </c>
      <c r="AP563" s="13" t="str">
        <f t="shared" si="161"/>
        <v>CUMPLE</v>
      </c>
    </row>
    <row r="564" spans="1:42" ht="15" hidden="1" x14ac:dyDescent="0.25">
      <c r="A564" t="s">
        <v>3637</v>
      </c>
      <c r="B564" t="s">
        <v>79</v>
      </c>
      <c r="C564" t="s">
        <v>102</v>
      </c>
      <c r="D564" t="s">
        <v>211</v>
      </c>
      <c r="E564" t="s">
        <v>194</v>
      </c>
      <c r="F564" t="s">
        <v>453</v>
      </c>
      <c r="G564" t="s">
        <v>39</v>
      </c>
      <c r="H564" t="s">
        <v>34</v>
      </c>
      <c r="I564" t="s">
        <v>40</v>
      </c>
      <c r="J564" t="s">
        <v>28</v>
      </c>
      <c r="K564" t="s">
        <v>48</v>
      </c>
      <c r="L564" t="s">
        <v>212</v>
      </c>
      <c r="M564" t="s">
        <v>3638</v>
      </c>
      <c r="N564" t="s">
        <v>3639</v>
      </c>
      <c r="O564" t="s">
        <v>30</v>
      </c>
      <c r="P564" t="s">
        <v>36</v>
      </c>
      <c r="Q564" t="s">
        <v>94</v>
      </c>
      <c r="R564" t="s">
        <v>3640</v>
      </c>
      <c r="S564" t="s">
        <v>2650</v>
      </c>
      <c r="T564"/>
      <c r="U564" t="s">
        <v>210</v>
      </c>
      <c r="V564" s="40">
        <v>0</v>
      </c>
      <c r="W564" s="40">
        <v>0</v>
      </c>
      <c r="X564" s="40">
        <v>0</v>
      </c>
      <c r="Y564" s="2" t="str">
        <f t="shared" si="162"/>
        <v/>
      </c>
      <c r="Z564" s="47" t="str">
        <f t="shared" si="163"/>
        <v>Cumplido</v>
      </c>
      <c r="AA564" s="8"/>
      <c r="AB564" s="8"/>
      <c r="AC564" s="8"/>
      <c r="AD564" s="8"/>
      <c r="AE564" s="8"/>
      <c r="AF564" s="42">
        <v>45239</v>
      </c>
      <c r="AG564" s="13" t="str">
        <f t="shared" si="152"/>
        <v>CUMPLE</v>
      </c>
      <c r="AH564" s="13" t="str">
        <f t="shared" si="153"/>
        <v>NO CUMPLE</v>
      </c>
      <c r="AI564" s="13" t="str">
        <f t="shared" si="154"/>
        <v>NO CUMPLE</v>
      </c>
      <c r="AJ564" s="13" t="str">
        <f t="shared" si="155"/>
        <v>NO CUMPLE</v>
      </c>
      <c r="AK564" s="13" t="str">
        <f t="shared" si="156"/>
        <v>NO CUMPLE</v>
      </c>
      <c r="AL564" s="13" t="str">
        <f t="shared" si="157"/>
        <v>CUMPLE</v>
      </c>
      <c r="AM564" s="13" t="str">
        <f t="shared" si="158"/>
        <v>NO CUMPLE</v>
      </c>
      <c r="AN564" s="13" t="str">
        <f t="shared" si="159"/>
        <v>NO CUMPLE</v>
      </c>
      <c r="AO564" s="13" t="str">
        <f t="shared" si="160"/>
        <v>NO CUMPLE</v>
      </c>
      <c r="AP564" s="13" t="str">
        <f t="shared" si="161"/>
        <v>NO CUMPLE</v>
      </c>
    </row>
    <row r="565" spans="1:42" ht="15" hidden="1" x14ac:dyDescent="0.25">
      <c r="A565" t="s">
        <v>3641</v>
      </c>
      <c r="B565" t="s">
        <v>79</v>
      </c>
      <c r="C565" t="s">
        <v>102</v>
      </c>
      <c r="D565" t="s">
        <v>211</v>
      </c>
      <c r="E565" t="s">
        <v>194</v>
      </c>
      <c r="F565" t="s">
        <v>453</v>
      </c>
      <c r="G565" t="s">
        <v>39</v>
      </c>
      <c r="H565" t="s">
        <v>34</v>
      </c>
      <c r="I565" t="s">
        <v>40</v>
      </c>
      <c r="J565" t="s">
        <v>28</v>
      </c>
      <c r="K565" t="s">
        <v>48</v>
      </c>
      <c r="L565" t="s">
        <v>212</v>
      </c>
      <c r="M565" t="s">
        <v>3642</v>
      </c>
      <c r="N565" t="s">
        <v>3643</v>
      </c>
      <c r="O565" t="s">
        <v>30</v>
      </c>
      <c r="P565" t="s">
        <v>36</v>
      </c>
      <c r="Q565" t="s">
        <v>94</v>
      </c>
      <c r="R565" t="s">
        <v>3644</v>
      </c>
      <c r="S565" t="s">
        <v>2650</v>
      </c>
      <c r="T565"/>
      <c r="U565" t="s">
        <v>210</v>
      </c>
      <c r="V565" s="40">
        <v>0</v>
      </c>
      <c r="W565" s="40">
        <v>0</v>
      </c>
      <c r="X565" s="40">
        <v>0</v>
      </c>
      <c r="Y565" s="2" t="str">
        <f t="shared" si="162"/>
        <v/>
      </c>
      <c r="Z565" s="47" t="str">
        <f t="shared" si="163"/>
        <v>Cumplido</v>
      </c>
      <c r="AA565" s="8"/>
      <c r="AB565" s="8"/>
      <c r="AC565" s="8"/>
      <c r="AD565" s="8"/>
      <c r="AE565" s="8"/>
      <c r="AF565" s="42">
        <v>45239</v>
      </c>
      <c r="AG565" s="13" t="str">
        <f t="shared" si="152"/>
        <v>CUMPLE</v>
      </c>
      <c r="AH565" s="13" t="str">
        <f t="shared" si="153"/>
        <v>NO CUMPLE</v>
      </c>
      <c r="AI565" s="13" t="str">
        <f t="shared" si="154"/>
        <v>NO CUMPLE</v>
      </c>
      <c r="AJ565" s="13" t="str">
        <f t="shared" si="155"/>
        <v>NO CUMPLE</v>
      </c>
      <c r="AK565" s="13" t="str">
        <f t="shared" si="156"/>
        <v>NO CUMPLE</v>
      </c>
      <c r="AL565" s="13" t="str">
        <f t="shared" si="157"/>
        <v>CUMPLE</v>
      </c>
      <c r="AM565" s="13" t="str">
        <f t="shared" si="158"/>
        <v>NO CUMPLE</v>
      </c>
      <c r="AN565" s="13" t="str">
        <f t="shared" si="159"/>
        <v>NO CUMPLE</v>
      </c>
      <c r="AO565" s="13" t="str">
        <f t="shared" si="160"/>
        <v>NO CUMPLE</v>
      </c>
      <c r="AP565" s="13" t="str">
        <f t="shared" si="161"/>
        <v>NO CUMPLE</v>
      </c>
    </row>
    <row r="566" spans="1:42" ht="15" hidden="1" x14ac:dyDescent="0.25">
      <c r="A566" t="s">
        <v>3645</v>
      </c>
      <c r="B566" t="s">
        <v>62</v>
      </c>
      <c r="C566" t="s">
        <v>124</v>
      </c>
      <c r="D566" t="s">
        <v>309</v>
      </c>
      <c r="E566" t="s">
        <v>73</v>
      </c>
      <c r="F566" t="s">
        <v>140</v>
      </c>
      <c r="G566" t="s">
        <v>64</v>
      </c>
      <c r="H566" t="s">
        <v>34</v>
      </c>
      <c r="I566" t="s">
        <v>40</v>
      </c>
      <c r="J566" t="s">
        <v>56</v>
      </c>
      <c r="K566" t="s">
        <v>65</v>
      </c>
      <c r="L566" t="s">
        <v>306</v>
      </c>
      <c r="M566" t="s">
        <v>3646</v>
      </c>
      <c r="N566" t="s">
        <v>3646</v>
      </c>
      <c r="O566" t="s">
        <v>30</v>
      </c>
      <c r="P566" t="s">
        <v>36</v>
      </c>
      <c r="Q566" t="s">
        <v>54</v>
      </c>
      <c r="R566" t="s">
        <v>3647</v>
      </c>
      <c r="S566" t="s">
        <v>3444</v>
      </c>
      <c r="T566" t="s">
        <v>607</v>
      </c>
      <c r="U566" t="s">
        <v>3648</v>
      </c>
      <c r="V566" s="40">
        <v>1.5558680555555557</v>
      </c>
      <c r="W566" s="40">
        <v>1.556712962962963</v>
      </c>
      <c r="X566" s="40">
        <v>8.449074074074075E-4</v>
      </c>
      <c r="Y566" s="2" t="str">
        <f t="shared" si="162"/>
        <v>Cumplido</v>
      </c>
      <c r="Z566" s="47" t="str">
        <f t="shared" si="163"/>
        <v/>
      </c>
      <c r="AA566" s="8"/>
      <c r="AB566" s="8" t="str">
        <f>IF($H566="1-Crítica",IF($X566&lt;=$AT$5,"Cumplido", "Incumplido"),"")</f>
        <v/>
      </c>
      <c r="AC566" s="8" t="str">
        <f>IF($H566="2-Alta",IF($X566&lt;=$AT$6, "Cumplido", "Incumplido"),"")</f>
        <v/>
      </c>
      <c r="AD566" s="8" t="str">
        <f>IF($H566="3-Medio",IF($X566&lt;=$AT$7, "Cumplido", "Incumplido"),"")</f>
        <v/>
      </c>
      <c r="AE566" s="8" t="str">
        <f>IF($H566="4-Baja",IF($X566&lt;=$AT$8, "Cumplido", "Incumplido"),"")</f>
        <v>Cumplido</v>
      </c>
      <c r="AF566" s="42">
        <v>45238</v>
      </c>
      <c r="AG566" s="13" t="str">
        <f t="shared" si="152"/>
        <v>CUMPLE</v>
      </c>
      <c r="AH566" s="13" t="str">
        <f t="shared" si="153"/>
        <v>NO CUMPLE</v>
      </c>
      <c r="AI566" s="13" t="str">
        <f t="shared" si="154"/>
        <v>NO CUMPLE</v>
      </c>
      <c r="AJ566" s="13" t="str">
        <f t="shared" si="155"/>
        <v>NO CUMPLE</v>
      </c>
      <c r="AK566" s="13" t="str">
        <f t="shared" si="156"/>
        <v>NO CUMPLE</v>
      </c>
      <c r="AL566" s="13" t="str">
        <f t="shared" si="157"/>
        <v>NO CUMPLE</v>
      </c>
      <c r="AM566" s="13" t="str">
        <f t="shared" si="158"/>
        <v>NO CUMPLE</v>
      </c>
      <c r="AN566" s="13" t="str">
        <f t="shared" si="159"/>
        <v>NO CUMPLE</v>
      </c>
      <c r="AO566" s="13" t="str">
        <f t="shared" si="160"/>
        <v>NO CUMPLE</v>
      </c>
      <c r="AP566" s="13" t="str">
        <f t="shared" si="161"/>
        <v>CUMPLE</v>
      </c>
    </row>
    <row r="567" spans="1:42" ht="15" hidden="1" x14ac:dyDescent="0.25">
      <c r="A567" t="s">
        <v>3649</v>
      </c>
      <c r="B567" t="s">
        <v>24</v>
      </c>
      <c r="C567" t="s">
        <v>128</v>
      </c>
      <c r="D567" t="s">
        <v>33</v>
      </c>
      <c r="E567" t="s">
        <v>68</v>
      </c>
      <c r="F567" t="s">
        <v>460</v>
      </c>
      <c r="G567" t="s">
        <v>39</v>
      </c>
      <c r="H567" t="s">
        <v>34</v>
      </c>
      <c r="I567" t="s">
        <v>40</v>
      </c>
      <c r="J567" t="s">
        <v>28</v>
      </c>
      <c r="K567" t="s">
        <v>171</v>
      </c>
      <c r="L567" t="s">
        <v>3650</v>
      </c>
      <c r="M567" t="s">
        <v>3651</v>
      </c>
      <c r="N567" t="s">
        <v>3652</v>
      </c>
      <c r="O567" t="s">
        <v>30</v>
      </c>
      <c r="P567" t="s">
        <v>44</v>
      </c>
      <c r="Q567" t="s">
        <v>45</v>
      </c>
      <c r="R567" t="s">
        <v>3653</v>
      </c>
      <c r="S567" t="s">
        <v>3279</v>
      </c>
      <c r="T567" t="s">
        <v>3654</v>
      </c>
      <c r="U567" t="s">
        <v>3655</v>
      </c>
      <c r="V567" s="40">
        <v>7.3680555555555555E-2</v>
      </c>
      <c r="W567" s="40">
        <v>7.7025462962962962E-2</v>
      </c>
      <c r="X567" s="40">
        <v>3.3449074074074071E-3</v>
      </c>
      <c r="Y567" s="2" t="str">
        <f t="shared" si="162"/>
        <v/>
      </c>
      <c r="Z567" s="47" t="str">
        <f t="shared" si="163"/>
        <v>Cumplido</v>
      </c>
      <c r="AA567" s="8"/>
      <c r="AB567" s="8"/>
      <c r="AC567" s="8"/>
      <c r="AD567" s="8"/>
      <c r="AE567" s="8"/>
      <c r="AF567" s="42">
        <v>45239</v>
      </c>
      <c r="AG567" s="13" t="str">
        <f t="shared" si="152"/>
        <v>CUMPLE</v>
      </c>
      <c r="AH567" s="13" t="str">
        <f t="shared" si="153"/>
        <v>NO CUMPLE</v>
      </c>
      <c r="AI567" s="13" t="str">
        <f t="shared" si="154"/>
        <v>NO CUMPLE</v>
      </c>
      <c r="AJ567" s="13" t="str">
        <f t="shared" si="155"/>
        <v>NO CUMPLE</v>
      </c>
      <c r="AK567" s="13" t="str">
        <f t="shared" si="156"/>
        <v>NO CUMPLE</v>
      </c>
      <c r="AL567" s="13" t="str">
        <f t="shared" si="157"/>
        <v>NO CUMPLE</v>
      </c>
      <c r="AM567" s="13" t="str">
        <f t="shared" si="158"/>
        <v>CUMPLE</v>
      </c>
      <c r="AN567" s="13" t="str">
        <f t="shared" si="159"/>
        <v>NO CUMPLE</v>
      </c>
      <c r="AO567" s="13" t="str">
        <f t="shared" si="160"/>
        <v>NO CUMPLE</v>
      </c>
      <c r="AP567" s="13" t="str">
        <f t="shared" si="161"/>
        <v>NO CUMPLE</v>
      </c>
    </row>
    <row r="568" spans="1:42" ht="15" hidden="1" x14ac:dyDescent="0.25">
      <c r="A568" t="s">
        <v>3656</v>
      </c>
      <c r="B568" t="s">
        <v>62</v>
      </c>
      <c r="C568" t="s">
        <v>128</v>
      </c>
      <c r="D568" t="s">
        <v>309</v>
      </c>
      <c r="E568" t="s">
        <v>68</v>
      </c>
      <c r="F568" t="s">
        <v>140</v>
      </c>
      <c r="G568" t="s">
        <v>64</v>
      </c>
      <c r="H568" t="s">
        <v>34</v>
      </c>
      <c r="I568" t="s">
        <v>40</v>
      </c>
      <c r="J568" t="s">
        <v>56</v>
      </c>
      <c r="K568" t="s">
        <v>155</v>
      </c>
      <c r="L568" t="s">
        <v>259</v>
      </c>
      <c r="M568" t="s">
        <v>3657</v>
      </c>
      <c r="N568" t="s">
        <v>3657</v>
      </c>
      <c r="O568" t="s">
        <v>30</v>
      </c>
      <c r="P568" t="s">
        <v>190</v>
      </c>
      <c r="Q568" t="s">
        <v>190</v>
      </c>
      <c r="R568" t="s">
        <v>3658</v>
      </c>
      <c r="S568" t="s">
        <v>3279</v>
      </c>
      <c r="T568" t="s">
        <v>556</v>
      </c>
      <c r="U568" t="s">
        <v>518</v>
      </c>
      <c r="V568" s="40">
        <v>4.7974537037037045E-2</v>
      </c>
      <c r="W568" s="40">
        <v>5.0486111111111114E-2</v>
      </c>
      <c r="X568" s="40">
        <v>2.5115740740740741E-3</v>
      </c>
      <c r="Y568" s="2" t="str">
        <f t="shared" si="162"/>
        <v>Cumplido</v>
      </c>
      <c r="Z568" s="47" t="str">
        <f t="shared" si="163"/>
        <v/>
      </c>
      <c r="AA568" s="110"/>
      <c r="AB568" s="8" t="str">
        <f>IF($H568="1-Crítica",IF($X568&lt;=$AT$5,"Cumplido", "Incumplido"),"")</f>
        <v/>
      </c>
      <c r="AC568" s="8" t="str">
        <f>IF($H568="2-Alta",IF($X568&lt;=$AT$6, "Cumplido", "Incumplido"),"")</f>
        <v/>
      </c>
      <c r="AD568" s="8" t="str">
        <f>IF($H568="3-Medio",IF($X568&lt;=$AT$7, "Cumplido", "Incumplido"),"")</f>
        <v/>
      </c>
      <c r="AE568" s="8" t="str">
        <f>IF($H568="4-Baja",IF($X568&lt;=$AT$8, "Cumplido", "Incumplido"),"")</f>
        <v>Cumplido</v>
      </c>
      <c r="AF568" s="42">
        <v>45238</v>
      </c>
      <c r="AG568" s="13" t="str">
        <f t="shared" si="152"/>
        <v>CUMPLE</v>
      </c>
      <c r="AH568" s="13" t="str">
        <f t="shared" si="153"/>
        <v>NO CUMPLE</v>
      </c>
      <c r="AI568" s="13" t="str">
        <f t="shared" si="154"/>
        <v>NO CUMPLE</v>
      </c>
      <c r="AJ568" s="13" t="str">
        <f t="shared" si="155"/>
        <v>NO CUMPLE</v>
      </c>
      <c r="AK568" s="13" t="str">
        <f t="shared" si="156"/>
        <v>NO CUMPLE</v>
      </c>
      <c r="AL568" s="13" t="str">
        <f t="shared" si="157"/>
        <v>NO CUMPLE</v>
      </c>
      <c r="AM568" s="13" t="str">
        <f t="shared" si="158"/>
        <v>CUMPLE</v>
      </c>
      <c r="AN568" s="13" t="str">
        <f t="shared" si="159"/>
        <v>NO CUMPLE</v>
      </c>
      <c r="AO568" s="13" t="str">
        <f t="shared" si="160"/>
        <v>NO CUMPLE</v>
      </c>
      <c r="AP568" s="13" t="str">
        <f t="shared" si="161"/>
        <v>NO CUMPLE</v>
      </c>
    </row>
    <row r="569" spans="1:42" ht="15" hidden="1" x14ac:dyDescent="0.25">
      <c r="A569" t="s">
        <v>3659</v>
      </c>
      <c r="B569" t="s">
        <v>32</v>
      </c>
      <c r="C569" t="s">
        <v>60</v>
      </c>
      <c r="D569" t="s">
        <v>58</v>
      </c>
      <c r="E569" t="s">
        <v>327</v>
      </c>
      <c r="F569" t="s">
        <v>328</v>
      </c>
      <c r="G569" t="s">
        <v>39</v>
      </c>
      <c r="H569" t="s">
        <v>34</v>
      </c>
      <c r="I569" t="s">
        <v>40</v>
      </c>
      <c r="J569" t="s">
        <v>28</v>
      </c>
      <c r="K569" t="s">
        <v>48</v>
      </c>
      <c r="L569" t="s">
        <v>146</v>
      </c>
      <c r="M569" t="s">
        <v>3660</v>
      </c>
      <c r="N569" t="s">
        <v>3661</v>
      </c>
      <c r="O569" t="s">
        <v>30</v>
      </c>
      <c r="P569" t="s">
        <v>44</v>
      </c>
      <c r="Q569" t="s">
        <v>45</v>
      </c>
      <c r="R569" t="s">
        <v>3662</v>
      </c>
      <c r="S569" t="s">
        <v>3279</v>
      </c>
      <c r="T569" t="s">
        <v>426</v>
      </c>
      <c r="U569" t="s">
        <v>177</v>
      </c>
      <c r="V569" s="40">
        <v>0</v>
      </c>
      <c r="W569" s="40">
        <v>0</v>
      </c>
      <c r="X569" s="40">
        <v>0</v>
      </c>
      <c r="Y569" s="2" t="str">
        <f t="shared" si="162"/>
        <v/>
      </c>
      <c r="Z569" s="47" t="str">
        <f t="shared" si="163"/>
        <v>Cumplido</v>
      </c>
      <c r="AA569" s="8"/>
      <c r="AB569" s="8"/>
      <c r="AC569" s="8"/>
      <c r="AD569" s="8"/>
      <c r="AE569" s="8"/>
      <c r="AF569" s="42">
        <v>45238</v>
      </c>
      <c r="AG569" s="13" t="str">
        <f t="shared" si="152"/>
        <v>CUMPLE</v>
      </c>
      <c r="AH569" s="13" t="str">
        <f t="shared" si="153"/>
        <v>NO CUMPLE</v>
      </c>
      <c r="AI569" s="13" t="str">
        <f t="shared" si="154"/>
        <v>NO CUMPLE</v>
      </c>
      <c r="AJ569" s="13" t="str">
        <f t="shared" si="155"/>
        <v>NO CUMPLE</v>
      </c>
      <c r="AK569" s="13" t="str">
        <f t="shared" si="156"/>
        <v>NO CUMPLE</v>
      </c>
      <c r="AL569" s="13" t="str">
        <f t="shared" si="157"/>
        <v>CUMPLE</v>
      </c>
      <c r="AM569" s="13" t="str">
        <f t="shared" si="158"/>
        <v>NO CUMPLE</v>
      </c>
      <c r="AN569" s="13" t="str">
        <f t="shared" si="159"/>
        <v>NO CUMPLE</v>
      </c>
      <c r="AO569" s="13" t="str">
        <f t="shared" si="160"/>
        <v>NO CUMPLE</v>
      </c>
      <c r="AP569" s="13" t="str">
        <f t="shared" si="161"/>
        <v>NO CUMPLE</v>
      </c>
    </row>
    <row r="570" spans="1:42" ht="15" hidden="1" x14ac:dyDescent="0.25">
      <c r="A570" t="s">
        <v>3663</v>
      </c>
      <c r="B570" t="s">
        <v>32</v>
      </c>
      <c r="C570" t="s">
        <v>60</v>
      </c>
      <c r="D570" t="s">
        <v>58</v>
      </c>
      <c r="E570" t="s">
        <v>327</v>
      </c>
      <c r="F570" t="s">
        <v>328</v>
      </c>
      <c r="G570" t="s">
        <v>39</v>
      </c>
      <c r="H570" t="s">
        <v>34</v>
      </c>
      <c r="I570" t="s">
        <v>40</v>
      </c>
      <c r="J570" t="s">
        <v>28</v>
      </c>
      <c r="K570" t="s">
        <v>48</v>
      </c>
      <c r="L570" t="s">
        <v>270</v>
      </c>
      <c r="M570" t="s">
        <v>3664</v>
      </c>
      <c r="N570" t="s">
        <v>3665</v>
      </c>
      <c r="O570" t="s">
        <v>30</v>
      </c>
      <c r="P570" t="s">
        <v>44</v>
      </c>
      <c r="Q570" t="s">
        <v>45</v>
      </c>
      <c r="R570" t="s">
        <v>3666</v>
      </c>
      <c r="S570" t="s">
        <v>3279</v>
      </c>
      <c r="T570" t="s">
        <v>425</v>
      </c>
      <c r="U570" t="s">
        <v>157</v>
      </c>
      <c r="V570" s="40">
        <v>0</v>
      </c>
      <c r="W570" s="40">
        <v>0</v>
      </c>
      <c r="X570" s="40">
        <v>0</v>
      </c>
      <c r="Y570" s="2" t="str">
        <f t="shared" si="162"/>
        <v/>
      </c>
      <c r="Z570" s="47" t="str">
        <f t="shared" si="163"/>
        <v>Cumplido</v>
      </c>
      <c r="AA570" s="8"/>
      <c r="AB570" s="8"/>
      <c r="AC570" s="8"/>
      <c r="AD570" s="8"/>
      <c r="AE570" s="8"/>
      <c r="AF570" s="42">
        <v>45238</v>
      </c>
      <c r="AG570" s="13" t="str">
        <f t="shared" si="152"/>
        <v>CUMPLE</v>
      </c>
      <c r="AH570" s="13" t="str">
        <f t="shared" si="153"/>
        <v>NO CUMPLE</v>
      </c>
      <c r="AI570" s="13" t="str">
        <f t="shared" si="154"/>
        <v>NO CUMPLE</v>
      </c>
      <c r="AJ570" s="13" t="str">
        <f t="shared" si="155"/>
        <v>NO CUMPLE</v>
      </c>
      <c r="AK570" s="13" t="str">
        <f t="shared" si="156"/>
        <v>NO CUMPLE</v>
      </c>
      <c r="AL570" s="13" t="str">
        <f t="shared" si="157"/>
        <v>CUMPLE</v>
      </c>
      <c r="AM570" s="13" t="str">
        <f t="shared" si="158"/>
        <v>NO CUMPLE</v>
      </c>
      <c r="AN570" s="13" t="str">
        <f t="shared" si="159"/>
        <v>NO CUMPLE</v>
      </c>
      <c r="AO570" s="13" t="str">
        <f t="shared" si="160"/>
        <v>NO CUMPLE</v>
      </c>
      <c r="AP570" s="13" t="str">
        <f t="shared" si="161"/>
        <v>NO CUMPLE</v>
      </c>
    </row>
    <row r="571" spans="1:42" ht="15" hidden="1" x14ac:dyDescent="0.25">
      <c r="A571" t="s">
        <v>3667</v>
      </c>
      <c r="B571" t="s">
        <v>32</v>
      </c>
      <c r="C571" t="s">
        <v>60</v>
      </c>
      <c r="D571" t="s">
        <v>58</v>
      </c>
      <c r="E571" t="s">
        <v>327</v>
      </c>
      <c r="F571" t="s">
        <v>328</v>
      </c>
      <c r="G571" t="s">
        <v>39</v>
      </c>
      <c r="H571" t="s">
        <v>34</v>
      </c>
      <c r="I571" t="s">
        <v>40</v>
      </c>
      <c r="J571" t="s">
        <v>28</v>
      </c>
      <c r="K571" t="s">
        <v>48</v>
      </c>
      <c r="L571" t="s">
        <v>270</v>
      </c>
      <c r="M571" t="s">
        <v>3668</v>
      </c>
      <c r="N571" t="s">
        <v>3669</v>
      </c>
      <c r="O571" t="s">
        <v>30</v>
      </c>
      <c r="P571" t="s">
        <v>44</v>
      </c>
      <c r="Q571" t="s">
        <v>45</v>
      </c>
      <c r="R571" t="s">
        <v>3670</v>
      </c>
      <c r="S571" t="s">
        <v>3279</v>
      </c>
      <c r="T571" t="s">
        <v>425</v>
      </c>
      <c r="U571" t="s">
        <v>157</v>
      </c>
      <c r="V571" s="40">
        <v>0</v>
      </c>
      <c r="W571" s="40">
        <v>0</v>
      </c>
      <c r="X571" s="40">
        <v>0</v>
      </c>
      <c r="Y571" s="2" t="str">
        <f t="shared" si="162"/>
        <v/>
      </c>
      <c r="Z571" s="47" t="str">
        <f t="shared" si="163"/>
        <v>Cumplido</v>
      </c>
      <c r="AA571" s="8"/>
      <c r="AB571" s="8"/>
      <c r="AC571" s="8"/>
      <c r="AD571" s="8"/>
      <c r="AE571" s="8"/>
      <c r="AF571" s="42">
        <v>45238</v>
      </c>
      <c r="AG571" s="13" t="str">
        <f t="shared" si="152"/>
        <v>CUMPLE</v>
      </c>
      <c r="AH571" s="13" t="str">
        <f t="shared" si="153"/>
        <v>NO CUMPLE</v>
      </c>
      <c r="AI571" s="13" t="str">
        <f t="shared" si="154"/>
        <v>NO CUMPLE</v>
      </c>
      <c r="AJ571" s="13" t="str">
        <f t="shared" si="155"/>
        <v>NO CUMPLE</v>
      </c>
      <c r="AK571" s="13" t="str">
        <f t="shared" si="156"/>
        <v>NO CUMPLE</v>
      </c>
      <c r="AL571" s="13" t="str">
        <f t="shared" si="157"/>
        <v>CUMPLE</v>
      </c>
      <c r="AM571" s="13" t="str">
        <f t="shared" si="158"/>
        <v>NO CUMPLE</v>
      </c>
      <c r="AN571" s="13" t="str">
        <f t="shared" si="159"/>
        <v>NO CUMPLE</v>
      </c>
      <c r="AO571" s="13" t="str">
        <f t="shared" si="160"/>
        <v>NO CUMPLE</v>
      </c>
      <c r="AP571" s="13" t="str">
        <f t="shared" si="161"/>
        <v>NO CUMPLE</v>
      </c>
    </row>
    <row r="572" spans="1:42" ht="15" hidden="1" x14ac:dyDescent="0.25">
      <c r="A572" t="s">
        <v>3671</v>
      </c>
      <c r="B572" t="s">
        <v>79</v>
      </c>
      <c r="C572" t="s">
        <v>102</v>
      </c>
      <c r="D572" t="s">
        <v>211</v>
      </c>
      <c r="E572" t="s">
        <v>194</v>
      </c>
      <c r="F572" t="s">
        <v>453</v>
      </c>
      <c r="G572" t="s">
        <v>39</v>
      </c>
      <c r="H572" t="s">
        <v>34</v>
      </c>
      <c r="I572" t="s">
        <v>40</v>
      </c>
      <c r="J572" t="s">
        <v>28</v>
      </c>
      <c r="K572" t="s">
        <v>48</v>
      </c>
      <c r="L572" t="s">
        <v>3672</v>
      </c>
      <c r="M572" t="s">
        <v>3673</v>
      </c>
      <c r="N572" t="s">
        <v>3674</v>
      </c>
      <c r="O572" t="s">
        <v>30</v>
      </c>
      <c r="P572" t="s">
        <v>36</v>
      </c>
      <c r="Q572" t="s">
        <v>50</v>
      </c>
      <c r="R572" t="s">
        <v>3675</v>
      </c>
      <c r="S572" t="s">
        <v>3279</v>
      </c>
      <c r="T572"/>
      <c r="U572"/>
      <c r="V572" s="40">
        <v>0</v>
      </c>
      <c r="W572" s="40">
        <v>0</v>
      </c>
      <c r="X572" s="40">
        <v>0</v>
      </c>
      <c r="Y572" s="2" t="str">
        <f t="shared" si="162"/>
        <v/>
      </c>
      <c r="Z572" s="47" t="str">
        <f t="shared" si="163"/>
        <v>Cumplido</v>
      </c>
      <c r="AA572" s="8"/>
      <c r="AB572" s="8"/>
      <c r="AC572" s="8"/>
      <c r="AD572" s="8"/>
      <c r="AE572" s="8"/>
      <c r="AF572" s="42">
        <v>45238</v>
      </c>
      <c r="AG572" s="13" t="str">
        <f t="shared" si="152"/>
        <v>CUMPLE</v>
      </c>
      <c r="AH572" s="13" t="str">
        <f t="shared" si="153"/>
        <v>NO CUMPLE</v>
      </c>
      <c r="AI572" s="13" t="str">
        <f t="shared" si="154"/>
        <v>NO CUMPLE</v>
      </c>
      <c r="AJ572" s="13" t="str">
        <f t="shared" si="155"/>
        <v>NO CUMPLE</v>
      </c>
      <c r="AK572" s="13" t="str">
        <f t="shared" si="156"/>
        <v>NO CUMPLE</v>
      </c>
      <c r="AL572" s="13" t="str">
        <f t="shared" si="157"/>
        <v>CUMPLE</v>
      </c>
      <c r="AM572" s="13" t="str">
        <f t="shared" si="158"/>
        <v>NO CUMPLE</v>
      </c>
      <c r="AN572" s="13" t="str">
        <f t="shared" si="159"/>
        <v>NO CUMPLE</v>
      </c>
      <c r="AO572" s="13" t="str">
        <f t="shared" si="160"/>
        <v>NO CUMPLE</v>
      </c>
      <c r="AP572" s="13" t="str">
        <f t="shared" si="161"/>
        <v>NO CUMPLE</v>
      </c>
    </row>
    <row r="573" spans="1:42" ht="15" hidden="1" x14ac:dyDescent="0.25">
      <c r="A573" t="s">
        <v>3676</v>
      </c>
      <c r="B573" t="s">
        <v>117</v>
      </c>
      <c r="C573" t="s">
        <v>72</v>
      </c>
      <c r="D573" t="s">
        <v>58</v>
      </c>
      <c r="E573" t="s">
        <v>320</v>
      </c>
      <c r="F573" t="s">
        <v>321</v>
      </c>
      <c r="G573" t="s">
        <v>39</v>
      </c>
      <c r="H573" t="s">
        <v>34</v>
      </c>
      <c r="I573" t="s">
        <v>40</v>
      </c>
      <c r="J573" t="s">
        <v>28</v>
      </c>
      <c r="K573" t="s">
        <v>215</v>
      </c>
      <c r="L573" t="s">
        <v>131</v>
      </c>
      <c r="M573" t="s">
        <v>3677</v>
      </c>
      <c r="N573" t="s">
        <v>3678</v>
      </c>
      <c r="O573" t="s">
        <v>30</v>
      </c>
      <c r="P573" t="s">
        <v>36</v>
      </c>
      <c r="Q573" t="s">
        <v>94</v>
      </c>
      <c r="R573" t="s">
        <v>3679</v>
      </c>
      <c r="S573" t="s">
        <v>3279</v>
      </c>
      <c r="T573" t="s">
        <v>131</v>
      </c>
      <c r="U573" t="s">
        <v>157</v>
      </c>
      <c r="V573" s="40">
        <v>0</v>
      </c>
      <c r="W573" s="40">
        <v>0</v>
      </c>
      <c r="X573" s="40">
        <v>0</v>
      </c>
      <c r="Y573" s="2" t="str">
        <f t="shared" si="162"/>
        <v/>
      </c>
      <c r="Z573" s="47" t="str">
        <f t="shared" si="163"/>
        <v>Cumplido</v>
      </c>
      <c r="AA573" s="8"/>
      <c r="AB573" s="8"/>
      <c r="AC573" s="8"/>
      <c r="AD573" s="8"/>
      <c r="AE573" s="8"/>
      <c r="AF573" s="42">
        <v>45238</v>
      </c>
      <c r="AG573" s="13" t="str">
        <f t="shared" si="152"/>
        <v>CUMPLE</v>
      </c>
      <c r="AH573" s="13" t="str">
        <f t="shared" si="153"/>
        <v>NO CUMPLE</v>
      </c>
      <c r="AI573" s="13" t="str">
        <f t="shared" si="154"/>
        <v>NO CUMPLE</v>
      </c>
      <c r="AJ573" s="13" t="str">
        <f t="shared" si="155"/>
        <v>NO CUMPLE</v>
      </c>
      <c r="AK573" s="13" t="str">
        <f t="shared" si="156"/>
        <v>NO CUMPLE</v>
      </c>
      <c r="AL573" s="13" t="str">
        <f t="shared" si="157"/>
        <v>CUMPLE</v>
      </c>
      <c r="AM573" s="13" t="str">
        <f t="shared" si="158"/>
        <v>NO CUMPLE</v>
      </c>
      <c r="AN573" s="13" t="str">
        <f t="shared" si="159"/>
        <v>NO CUMPLE</v>
      </c>
      <c r="AO573" s="13" t="str">
        <f t="shared" si="160"/>
        <v>NO CUMPLE</v>
      </c>
      <c r="AP573" s="13" t="str">
        <f t="shared" si="161"/>
        <v>NO CUMPLE</v>
      </c>
    </row>
    <row r="574" spans="1:42" ht="15" hidden="1" x14ac:dyDescent="0.25">
      <c r="A574" t="s">
        <v>3680</v>
      </c>
      <c r="B574" t="s">
        <v>117</v>
      </c>
      <c r="C574" t="s">
        <v>72</v>
      </c>
      <c r="D574" t="s">
        <v>58</v>
      </c>
      <c r="E574" t="s">
        <v>320</v>
      </c>
      <c r="F574" t="s">
        <v>321</v>
      </c>
      <c r="G574" t="s">
        <v>39</v>
      </c>
      <c r="H574" t="s">
        <v>34</v>
      </c>
      <c r="I574" t="s">
        <v>40</v>
      </c>
      <c r="J574" t="s">
        <v>28</v>
      </c>
      <c r="K574" t="s">
        <v>215</v>
      </c>
      <c r="L574" t="s">
        <v>136</v>
      </c>
      <c r="M574" t="s">
        <v>3681</v>
      </c>
      <c r="N574" t="s">
        <v>3682</v>
      </c>
      <c r="O574" t="s">
        <v>30</v>
      </c>
      <c r="P574" t="s">
        <v>36</v>
      </c>
      <c r="Q574" t="s">
        <v>94</v>
      </c>
      <c r="R574" t="s">
        <v>3683</v>
      </c>
      <c r="S574" t="s">
        <v>3279</v>
      </c>
      <c r="T574" t="s">
        <v>136</v>
      </c>
      <c r="U574" t="s">
        <v>157</v>
      </c>
      <c r="V574" s="40">
        <v>0</v>
      </c>
      <c r="W574" s="40">
        <v>0</v>
      </c>
      <c r="X574" s="40">
        <v>0</v>
      </c>
      <c r="Y574" s="2" t="str">
        <f t="shared" si="162"/>
        <v/>
      </c>
      <c r="Z574" s="47" t="str">
        <f t="shared" si="163"/>
        <v>Cumplido</v>
      </c>
      <c r="AA574" s="8"/>
      <c r="AB574" s="8"/>
      <c r="AC574" s="8"/>
      <c r="AD574" s="8"/>
      <c r="AE574" s="8"/>
      <c r="AF574" s="42">
        <v>45238</v>
      </c>
      <c r="AG574" s="13" t="str">
        <f t="shared" si="152"/>
        <v>CUMPLE</v>
      </c>
      <c r="AH574" s="13" t="str">
        <f t="shared" si="153"/>
        <v>NO CUMPLE</v>
      </c>
      <c r="AI574" s="13" t="str">
        <f t="shared" si="154"/>
        <v>NO CUMPLE</v>
      </c>
      <c r="AJ574" s="13" t="str">
        <f t="shared" si="155"/>
        <v>NO CUMPLE</v>
      </c>
      <c r="AK574" s="13" t="str">
        <f t="shared" si="156"/>
        <v>NO CUMPLE</v>
      </c>
      <c r="AL574" s="13" t="str">
        <f t="shared" si="157"/>
        <v>CUMPLE</v>
      </c>
      <c r="AM574" s="13" t="str">
        <f t="shared" si="158"/>
        <v>NO CUMPLE</v>
      </c>
      <c r="AN574" s="13" t="str">
        <f t="shared" si="159"/>
        <v>NO CUMPLE</v>
      </c>
      <c r="AO574" s="13" t="str">
        <f t="shared" si="160"/>
        <v>NO CUMPLE</v>
      </c>
      <c r="AP574" s="13" t="str">
        <f t="shared" si="161"/>
        <v>NO CUMPLE</v>
      </c>
    </row>
    <row r="575" spans="1:42" ht="15" hidden="1" x14ac:dyDescent="0.25">
      <c r="A575" t="s">
        <v>3684</v>
      </c>
      <c r="B575" t="s">
        <v>79</v>
      </c>
      <c r="C575" t="s">
        <v>102</v>
      </c>
      <c r="D575" t="s">
        <v>211</v>
      </c>
      <c r="E575" t="s">
        <v>194</v>
      </c>
      <c r="F575" t="s">
        <v>453</v>
      </c>
      <c r="G575" t="s">
        <v>39</v>
      </c>
      <c r="H575" t="s">
        <v>34</v>
      </c>
      <c r="I575" t="s">
        <v>40</v>
      </c>
      <c r="J575" t="s">
        <v>28</v>
      </c>
      <c r="K575" t="s">
        <v>48</v>
      </c>
      <c r="L575" t="s">
        <v>212</v>
      </c>
      <c r="M575" t="s">
        <v>3685</v>
      </c>
      <c r="N575" t="s">
        <v>3686</v>
      </c>
      <c r="O575" t="s">
        <v>30</v>
      </c>
      <c r="P575" t="s">
        <v>36</v>
      </c>
      <c r="Q575" t="s">
        <v>94</v>
      </c>
      <c r="R575" t="s">
        <v>3687</v>
      </c>
      <c r="S575" t="s">
        <v>3279</v>
      </c>
      <c r="T575"/>
      <c r="U575" t="s">
        <v>210</v>
      </c>
      <c r="V575" s="40">
        <v>0</v>
      </c>
      <c r="W575" s="40">
        <v>0</v>
      </c>
      <c r="X575" s="40">
        <v>0</v>
      </c>
      <c r="Y575" s="2" t="str">
        <f t="shared" si="162"/>
        <v/>
      </c>
      <c r="Z575" s="47" t="str">
        <f t="shared" si="163"/>
        <v>Cumplido</v>
      </c>
      <c r="AA575" s="8"/>
      <c r="AB575" s="8"/>
      <c r="AC575" s="8"/>
      <c r="AD575" s="8"/>
      <c r="AE575" s="8"/>
      <c r="AF575" s="42">
        <v>45243</v>
      </c>
      <c r="AG575" s="13" t="str">
        <f t="shared" si="152"/>
        <v>CUMPLE</v>
      </c>
      <c r="AH575" s="13" t="str">
        <f t="shared" si="153"/>
        <v>NO CUMPLE</v>
      </c>
      <c r="AI575" s="13" t="str">
        <f t="shared" si="154"/>
        <v>NO CUMPLE</v>
      </c>
      <c r="AJ575" s="13" t="str">
        <f t="shared" si="155"/>
        <v>NO CUMPLE</v>
      </c>
      <c r="AK575" s="13" t="str">
        <f t="shared" si="156"/>
        <v>NO CUMPLE</v>
      </c>
      <c r="AL575" s="13" t="str">
        <f t="shared" si="157"/>
        <v>CUMPLE</v>
      </c>
      <c r="AM575" s="13" t="str">
        <f t="shared" si="158"/>
        <v>NO CUMPLE</v>
      </c>
      <c r="AN575" s="13" t="str">
        <f t="shared" si="159"/>
        <v>NO CUMPLE</v>
      </c>
      <c r="AO575" s="13" t="str">
        <f t="shared" si="160"/>
        <v>NO CUMPLE</v>
      </c>
      <c r="AP575" s="13" t="str">
        <f t="shared" si="161"/>
        <v>NO CUMPLE</v>
      </c>
    </row>
    <row r="576" spans="1:42" ht="15" hidden="1" x14ac:dyDescent="0.25">
      <c r="A576" t="s">
        <v>3688</v>
      </c>
      <c r="B576" t="s">
        <v>79</v>
      </c>
      <c r="C576" t="s">
        <v>102</v>
      </c>
      <c r="D576" t="s">
        <v>211</v>
      </c>
      <c r="E576" t="s">
        <v>194</v>
      </c>
      <c r="F576" t="s">
        <v>453</v>
      </c>
      <c r="G576" t="s">
        <v>39</v>
      </c>
      <c r="H576" t="s">
        <v>34</v>
      </c>
      <c r="I576" t="s">
        <v>40</v>
      </c>
      <c r="J576" t="s">
        <v>28</v>
      </c>
      <c r="K576" t="s">
        <v>48</v>
      </c>
      <c r="L576" t="s">
        <v>212</v>
      </c>
      <c r="M576" t="s">
        <v>3689</v>
      </c>
      <c r="N576" t="s">
        <v>3690</v>
      </c>
      <c r="O576" t="s">
        <v>30</v>
      </c>
      <c r="P576" t="s">
        <v>36</v>
      </c>
      <c r="Q576" t="s">
        <v>94</v>
      </c>
      <c r="R576" t="s">
        <v>3691</v>
      </c>
      <c r="S576" t="s">
        <v>3279</v>
      </c>
      <c r="T576"/>
      <c r="U576" t="s">
        <v>210</v>
      </c>
      <c r="V576" s="40">
        <v>0</v>
      </c>
      <c r="W576" s="40">
        <v>0</v>
      </c>
      <c r="X576" s="40">
        <v>0</v>
      </c>
      <c r="Y576" s="2" t="str">
        <f t="shared" si="162"/>
        <v/>
      </c>
      <c r="Z576" s="47" t="str">
        <f t="shared" si="163"/>
        <v>Cumplido</v>
      </c>
      <c r="AA576" s="8"/>
      <c r="AB576" s="8"/>
      <c r="AC576" s="8"/>
      <c r="AD576" s="8"/>
      <c r="AE576" s="8"/>
      <c r="AF576" s="42">
        <v>45239</v>
      </c>
      <c r="AG576" s="13" t="str">
        <f t="shared" si="152"/>
        <v>CUMPLE</v>
      </c>
      <c r="AH576" s="13" t="str">
        <f t="shared" si="153"/>
        <v>NO CUMPLE</v>
      </c>
      <c r="AI576" s="13" t="str">
        <f t="shared" si="154"/>
        <v>NO CUMPLE</v>
      </c>
      <c r="AJ576" s="13" t="str">
        <f t="shared" si="155"/>
        <v>NO CUMPLE</v>
      </c>
      <c r="AK576" s="13" t="str">
        <f t="shared" si="156"/>
        <v>NO CUMPLE</v>
      </c>
      <c r="AL576" s="13" t="str">
        <f t="shared" si="157"/>
        <v>CUMPLE</v>
      </c>
      <c r="AM576" s="13" t="str">
        <f t="shared" si="158"/>
        <v>NO CUMPLE</v>
      </c>
      <c r="AN576" s="13" t="str">
        <f t="shared" si="159"/>
        <v>NO CUMPLE</v>
      </c>
      <c r="AO576" s="13" t="str">
        <f t="shared" si="160"/>
        <v>NO CUMPLE</v>
      </c>
      <c r="AP576" s="13" t="str">
        <f t="shared" si="161"/>
        <v>NO CUMPLE</v>
      </c>
    </row>
    <row r="577" spans="1:42" ht="15" hidden="1" x14ac:dyDescent="0.25">
      <c r="A577" t="s">
        <v>3692</v>
      </c>
      <c r="B577" t="s">
        <v>32</v>
      </c>
      <c r="C577" t="s">
        <v>60</v>
      </c>
      <c r="D577" t="s">
        <v>58</v>
      </c>
      <c r="E577" t="s">
        <v>252</v>
      </c>
      <c r="F577" t="s">
        <v>323</v>
      </c>
      <c r="G577" t="s">
        <v>39</v>
      </c>
      <c r="H577" t="s">
        <v>34</v>
      </c>
      <c r="I577" t="s">
        <v>40</v>
      </c>
      <c r="J577" t="s">
        <v>28</v>
      </c>
      <c r="K577" t="s">
        <v>48</v>
      </c>
      <c r="L577" t="s">
        <v>256</v>
      </c>
      <c r="M577" t="s">
        <v>3693</v>
      </c>
      <c r="N577" t="s">
        <v>3694</v>
      </c>
      <c r="O577" t="s">
        <v>30</v>
      </c>
      <c r="P577" t="s">
        <v>44</v>
      </c>
      <c r="Q577" t="s">
        <v>45</v>
      </c>
      <c r="R577" t="s">
        <v>3695</v>
      </c>
      <c r="S577" t="s">
        <v>3279</v>
      </c>
      <c r="T577" t="s">
        <v>256</v>
      </c>
      <c r="U577" t="s">
        <v>246</v>
      </c>
      <c r="V577" s="40">
        <v>1.3888888888888889E-3</v>
      </c>
      <c r="W577" s="40">
        <v>2.0486111111111113E-3</v>
      </c>
      <c r="X577" s="40">
        <v>6.5972222222222213E-4</v>
      </c>
      <c r="Y577" s="2" t="str">
        <f t="shared" si="162"/>
        <v/>
      </c>
      <c r="Z577" s="47" t="str">
        <f t="shared" si="163"/>
        <v>Cumplido</v>
      </c>
      <c r="AA577" s="8"/>
      <c r="AB577" s="8"/>
      <c r="AC577" s="8"/>
      <c r="AD577" s="8"/>
      <c r="AE577" s="8"/>
      <c r="AF577" s="42">
        <v>45239</v>
      </c>
      <c r="AG577" s="13" t="str">
        <f t="shared" si="152"/>
        <v>CUMPLE</v>
      </c>
      <c r="AH577" s="13" t="str">
        <f t="shared" si="153"/>
        <v>NO CUMPLE</v>
      </c>
      <c r="AI577" s="13" t="str">
        <f t="shared" si="154"/>
        <v>NO CUMPLE</v>
      </c>
      <c r="AJ577" s="13" t="str">
        <f t="shared" si="155"/>
        <v>NO CUMPLE</v>
      </c>
      <c r="AK577" s="13" t="str">
        <f t="shared" si="156"/>
        <v>NO CUMPLE</v>
      </c>
      <c r="AL577" s="13" t="str">
        <f t="shared" si="157"/>
        <v>CUMPLE</v>
      </c>
      <c r="AM577" s="13" t="str">
        <f t="shared" si="158"/>
        <v>NO CUMPLE</v>
      </c>
      <c r="AN577" s="13" t="str">
        <f t="shared" si="159"/>
        <v>NO CUMPLE</v>
      </c>
      <c r="AO577" s="13" t="str">
        <f t="shared" si="160"/>
        <v>NO CUMPLE</v>
      </c>
      <c r="AP577" s="13" t="str">
        <f t="shared" si="161"/>
        <v>NO CUMPLE</v>
      </c>
    </row>
    <row r="578" spans="1:42" ht="15" hidden="1" x14ac:dyDescent="0.25">
      <c r="A578" t="s">
        <v>3696</v>
      </c>
      <c r="B578" t="s">
        <v>32</v>
      </c>
      <c r="C578" t="s">
        <v>60</v>
      </c>
      <c r="D578" t="s">
        <v>58</v>
      </c>
      <c r="E578" t="s">
        <v>327</v>
      </c>
      <c r="F578" t="s">
        <v>328</v>
      </c>
      <c r="G578" t="s">
        <v>39</v>
      </c>
      <c r="H578" t="s">
        <v>34</v>
      </c>
      <c r="I578" t="s">
        <v>40</v>
      </c>
      <c r="J578" t="s">
        <v>28</v>
      </c>
      <c r="K578" t="s">
        <v>48</v>
      </c>
      <c r="L578" t="s">
        <v>270</v>
      </c>
      <c r="M578" t="s">
        <v>3697</v>
      </c>
      <c r="N578" t="s">
        <v>3698</v>
      </c>
      <c r="O578" t="s">
        <v>30</v>
      </c>
      <c r="P578" t="s">
        <v>44</v>
      </c>
      <c r="Q578" t="s">
        <v>45</v>
      </c>
      <c r="R578" t="s">
        <v>3699</v>
      </c>
      <c r="S578" t="s">
        <v>3444</v>
      </c>
      <c r="T578" t="s">
        <v>425</v>
      </c>
      <c r="U578" t="s">
        <v>157</v>
      </c>
      <c r="V578" s="40">
        <v>0</v>
      </c>
      <c r="W578" s="40">
        <v>0</v>
      </c>
      <c r="X578" s="40">
        <v>0</v>
      </c>
      <c r="Y578" s="2" t="str">
        <f t="shared" si="162"/>
        <v/>
      </c>
      <c r="Z578" s="47" t="str">
        <f t="shared" si="163"/>
        <v>Cumplido</v>
      </c>
      <c r="AA578" s="8"/>
      <c r="AB578" s="8"/>
      <c r="AC578" s="8"/>
      <c r="AD578" s="8"/>
      <c r="AE578" s="8"/>
      <c r="AF578" s="42">
        <v>45239</v>
      </c>
      <c r="AG578" s="13" t="str">
        <f t="shared" si="152"/>
        <v>CUMPLE</v>
      </c>
      <c r="AH578" s="13" t="str">
        <f t="shared" si="153"/>
        <v>NO CUMPLE</v>
      </c>
      <c r="AI578" s="13" t="str">
        <f t="shared" si="154"/>
        <v>NO CUMPLE</v>
      </c>
      <c r="AJ578" s="13" t="str">
        <f t="shared" si="155"/>
        <v>NO CUMPLE</v>
      </c>
      <c r="AK578" s="13" t="str">
        <f t="shared" si="156"/>
        <v>NO CUMPLE</v>
      </c>
      <c r="AL578" s="13" t="str">
        <f t="shared" si="157"/>
        <v>CUMPLE</v>
      </c>
      <c r="AM578" s="13" t="str">
        <f t="shared" si="158"/>
        <v>NO CUMPLE</v>
      </c>
      <c r="AN578" s="13" t="str">
        <f t="shared" si="159"/>
        <v>NO CUMPLE</v>
      </c>
      <c r="AO578" s="13" t="str">
        <f t="shared" si="160"/>
        <v>NO CUMPLE</v>
      </c>
      <c r="AP578" s="13" t="str">
        <f t="shared" si="161"/>
        <v>NO CUMPLE</v>
      </c>
    </row>
    <row r="579" spans="1:42" ht="15" hidden="1" x14ac:dyDescent="0.25">
      <c r="A579" t="s">
        <v>3700</v>
      </c>
      <c r="B579" t="s">
        <v>62</v>
      </c>
      <c r="C579" t="s">
        <v>124</v>
      </c>
      <c r="D579" t="s">
        <v>309</v>
      </c>
      <c r="E579" t="s">
        <v>73</v>
      </c>
      <c r="F579" t="s">
        <v>140</v>
      </c>
      <c r="G579" t="s">
        <v>64</v>
      </c>
      <c r="H579" t="s">
        <v>34</v>
      </c>
      <c r="I579" t="s">
        <v>40</v>
      </c>
      <c r="J579" t="s">
        <v>56</v>
      </c>
      <c r="K579" t="s">
        <v>53</v>
      </c>
      <c r="L579" t="s">
        <v>492</v>
      </c>
      <c r="M579" t="s">
        <v>3701</v>
      </c>
      <c r="N579" t="s">
        <v>3701</v>
      </c>
      <c r="O579" t="s">
        <v>30</v>
      </c>
      <c r="P579" t="s">
        <v>36</v>
      </c>
      <c r="Q579" t="s">
        <v>54</v>
      </c>
      <c r="R579" t="s">
        <v>3702</v>
      </c>
      <c r="S579" t="s">
        <v>3279</v>
      </c>
      <c r="T579" t="s">
        <v>603</v>
      </c>
      <c r="U579" t="s">
        <v>3703</v>
      </c>
      <c r="V579" s="40">
        <v>5.8483796296296298E-2</v>
      </c>
      <c r="W579" s="40">
        <v>6.1817129629629632E-2</v>
      </c>
      <c r="X579" s="40">
        <v>3.3333333333333335E-3</v>
      </c>
      <c r="Y579" s="2" t="str">
        <f t="shared" ref="Y579:Y642" si="170">IF(J579="Incidente de Cliente",IF($X579&lt;=$AT$2,"Cumplido","Incumplido"),"")</f>
        <v>Cumplido</v>
      </c>
      <c r="Z579" s="47" t="str">
        <f t="shared" ref="Z579:Z642" si="171">IF(J579="Requerimiento de Cliente",IF($X579&lt;=$AT$3,"Cumplido","Incumplido"),"")</f>
        <v/>
      </c>
      <c r="AA579" s="8"/>
      <c r="AB579" s="8" t="str">
        <f>IF($H579="1-Crítica",IF($X579&lt;=$AT$5,"Cumplido", "Incumplido"),"")</f>
        <v/>
      </c>
      <c r="AC579" s="8" t="str">
        <f>IF($H579="2-Alta",IF($X579&lt;=$AT$6, "Cumplido", "Incumplido"),"")</f>
        <v/>
      </c>
      <c r="AD579" s="8" t="str">
        <f>IF($H579="3-Medio",IF($X579&lt;=$AT$7, "Cumplido", "Incumplido"),"")</f>
        <v/>
      </c>
      <c r="AE579" s="8" t="str">
        <f>IF($H579="4-Baja",IF($X579&lt;=$AT$8, "Cumplido", "Incumplido"),"")</f>
        <v>Cumplido</v>
      </c>
      <c r="AF579" s="42">
        <v>45239</v>
      </c>
      <c r="AG579" s="13" t="str">
        <f t="shared" ref="AG579:AG642" si="172">IF(X579&lt;$AR$11,"CUMPLE","NO CUMPLE")</f>
        <v>CUMPLE</v>
      </c>
      <c r="AH579" s="13" t="str">
        <f t="shared" ref="AH579:AH642" si="173">IF(X579&gt;$AR$12,IF(X579&lt;=$AS$12,"CUMPLE","NO CUMPLE"),"NO CUMPLE")</f>
        <v>NO CUMPLE</v>
      </c>
      <c r="AI579" s="13" t="str">
        <f t="shared" ref="AI579:AI642" si="174">IF(X579&gt;$AR$13,IF(X579&lt;=$AS$13,"CUMPLE","NO CUMPLE"),"NO CUMPLE")</f>
        <v>NO CUMPLE</v>
      </c>
      <c r="AJ579" s="13" t="str">
        <f t="shared" ref="AJ579:AJ642" si="175">IF(X579&gt;$AR$14,IF(X579&lt;=$AS$14,"CUMPLE","NO CUMPLE"),"NO CUMPLE")</f>
        <v>NO CUMPLE</v>
      </c>
      <c r="AK579" s="13" t="str">
        <f t="shared" ref="AK579:AK642" si="176">IF(X579&gt;$AR$15,"CUMPLE","NO CUMPLE")</f>
        <v>NO CUMPLE</v>
      </c>
      <c r="AL579" s="13" t="str">
        <f t="shared" ref="AL579:AL642" si="177">IF(W579&lt;$AR$11,"CUMPLE","NO CUMPLE")</f>
        <v>NO CUMPLE</v>
      </c>
      <c r="AM579" s="13" t="str">
        <f t="shared" ref="AM579:AM642" si="178">IF(W579&gt;$AR$12,IF(W579&lt;=$AS$12,"CUMPLE","NO CUMPLE"),"NO CUMPLE")</f>
        <v>CUMPLE</v>
      </c>
      <c r="AN579" s="13" t="str">
        <f t="shared" ref="AN579:AN642" si="179">IF(W579&gt;$AR$13,IF(W579&lt;=$AS$13,"CUMPLE","NO CUMPLE"),"NO CUMPLE")</f>
        <v>NO CUMPLE</v>
      </c>
      <c r="AO579" s="13" t="str">
        <f t="shared" ref="AO579:AO642" si="180">IF(W579&gt;$AR$14,IF(W579&lt;=$AS$14,"CUMPLE","NO CUMPLE"),"NO CUMPLE")</f>
        <v>NO CUMPLE</v>
      </c>
      <c r="AP579" s="13" t="str">
        <f t="shared" ref="AP579:AP642" si="181">IF(W579&gt;$AR$15,"CUMPLE","NO CUMPLE")</f>
        <v>NO CUMPLE</v>
      </c>
    </row>
    <row r="580" spans="1:42" ht="15" hidden="1" x14ac:dyDescent="0.25">
      <c r="A580" t="s">
        <v>3704</v>
      </c>
      <c r="B580" t="s">
        <v>79</v>
      </c>
      <c r="C580" t="s">
        <v>102</v>
      </c>
      <c r="D580" t="s">
        <v>211</v>
      </c>
      <c r="E580" t="s">
        <v>194</v>
      </c>
      <c r="F580" t="s">
        <v>453</v>
      </c>
      <c r="G580" t="s">
        <v>39</v>
      </c>
      <c r="H580" t="s">
        <v>34</v>
      </c>
      <c r="I580" t="s">
        <v>40</v>
      </c>
      <c r="J580" t="s">
        <v>28</v>
      </c>
      <c r="K580" t="s">
        <v>48</v>
      </c>
      <c r="L580" t="s">
        <v>212</v>
      </c>
      <c r="M580" t="s">
        <v>3705</v>
      </c>
      <c r="N580" t="s">
        <v>3706</v>
      </c>
      <c r="O580" t="s">
        <v>30</v>
      </c>
      <c r="P580" t="s">
        <v>36</v>
      </c>
      <c r="Q580" t="s">
        <v>94</v>
      </c>
      <c r="R580" t="s">
        <v>3707</v>
      </c>
      <c r="S580" t="s">
        <v>3279</v>
      </c>
      <c r="T580"/>
      <c r="U580" t="s">
        <v>210</v>
      </c>
      <c r="V580" s="40">
        <v>0</v>
      </c>
      <c r="W580" s="40">
        <v>0</v>
      </c>
      <c r="X580" s="40">
        <v>0</v>
      </c>
      <c r="Y580" s="2" t="str">
        <f t="shared" si="170"/>
        <v/>
      </c>
      <c r="Z580" s="47" t="str">
        <f t="shared" si="171"/>
        <v>Cumplido</v>
      </c>
      <c r="AA580" s="8"/>
      <c r="AB580" s="8"/>
      <c r="AC580" s="8"/>
      <c r="AD580" s="8"/>
      <c r="AE580" s="8"/>
      <c r="AF580" s="42">
        <v>45238</v>
      </c>
      <c r="AG580" s="13" t="str">
        <f t="shared" si="172"/>
        <v>CUMPLE</v>
      </c>
      <c r="AH580" s="13" t="str">
        <f t="shared" si="173"/>
        <v>NO CUMPLE</v>
      </c>
      <c r="AI580" s="13" t="str">
        <f t="shared" si="174"/>
        <v>NO CUMPLE</v>
      </c>
      <c r="AJ580" s="13" t="str">
        <f t="shared" si="175"/>
        <v>NO CUMPLE</v>
      </c>
      <c r="AK580" s="13" t="str">
        <f t="shared" si="176"/>
        <v>NO CUMPLE</v>
      </c>
      <c r="AL580" s="13" t="str">
        <f t="shared" si="177"/>
        <v>CUMPLE</v>
      </c>
      <c r="AM580" s="13" t="str">
        <f t="shared" si="178"/>
        <v>NO CUMPLE</v>
      </c>
      <c r="AN580" s="13" t="str">
        <f t="shared" si="179"/>
        <v>NO CUMPLE</v>
      </c>
      <c r="AO580" s="13" t="str">
        <f t="shared" si="180"/>
        <v>NO CUMPLE</v>
      </c>
      <c r="AP580" s="13" t="str">
        <f t="shared" si="181"/>
        <v>NO CUMPLE</v>
      </c>
    </row>
    <row r="581" spans="1:42" ht="15" hidden="1" x14ac:dyDescent="0.25">
      <c r="A581" t="s">
        <v>3708</v>
      </c>
      <c r="B581" t="s">
        <v>32</v>
      </c>
      <c r="C581" t="s">
        <v>60</v>
      </c>
      <c r="D581" t="s">
        <v>58</v>
      </c>
      <c r="E581" t="s">
        <v>252</v>
      </c>
      <c r="F581" t="s">
        <v>323</v>
      </c>
      <c r="G581" t="s">
        <v>39</v>
      </c>
      <c r="H581" t="s">
        <v>34</v>
      </c>
      <c r="I581" t="s">
        <v>40</v>
      </c>
      <c r="J581" t="s">
        <v>28</v>
      </c>
      <c r="K581" t="s">
        <v>48</v>
      </c>
      <c r="L581" t="s">
        <v>265</v>
      </c>
      <c r="M581" t="s">
        <v>3709</v>
      </c>
      <c r="N581" t="s">
        <v>3710</v>
      </c>
      <c r="O581" t="s">
        <v>30</v>
      </c>
      <c r="P581" t="s">
        <v>44</v>
      </c>
      <c r="Q581" t="s">
        <v>45</v>
      </c>
      <c r="R581" t="s">
        <v>3711</v>
      </c>
      <c r="S581" t="s">
        <v>3444</v>
      </c>
      <c r="T581" t="s">
        <v>265</v>
      </c>
      <c r="U581" t="s">
        <v>251</v>
      </c>
      <c r="V581" s="40">
        <v>1.0763888888888889E-3</v>
      </c>
      <c r="W581" s="40">
        <v>2.0486111111111113E-3</v>
      </c>
      <c r="X581" s="40">
        <v>9.7222222222222209E-4</v>
      </c>
      <c r="Y581" s="2" t="str">
        <f t="shared" si="170"/>
        <v/>
      </c>
      <c r="Z581" s="47" t="str">
        <f t="shared" si="171"/>
        <v>Cumplido</v>
      </c>
      <c r="AA581" s="8"/>
      <c r="AB581" s="8"/>
      <c r="AC581" s="8"/>
      <c r="AD581" s="8"/>
      <c r="AE581" s="8"/>
      <c r="AF581" s="42">
        <v>45238</v>
      </c>
      <c r="AG581" s="13" t="str">
        <f t="shared" si="172"/>
        <v>CUMPLE</v>
      </c>
      <c r="AH581" s="13" t="str">
        <f t="shared" si="173"/>
        <v>NO CUMPLE</v>
      </c>
      <c r="AI581" s="13" t="str">
        <f t="shared" si="174"/>
        <v>NO CUMPLE</v>
      </c>
      <c r="AJ581" s="13" t="str">
        <f t="shared" si="175"/>
        <v>NO CUMPLE</v>
      </c>
      <c r="AK581" s="13" t="str">
        <f t="shared" si="176"/>
        <v>NO CUMPLE</v>
      </c>
      <c r="AL581" s="13" t="str">
        <f t="shared" si="177"/>
        <v>CUMPLE</v>
      </c>
      <c r="AM581" s="13" t="str">
        <f t="shared" si="178"/>
        <v>NO CUMPLE</v>
      </c>
      <c r="AN581" s="13" t="str">
        <f t="shared" si="179"/>
        <v>NO CUMPLE</v>
      </c>
      <c r="AO581" s="13" t="str">
        <f t="shared" si="180"/>
        <v>NO CUMPLE</v>
      </c>
      <c r="AP581" s="13" t="str">
        <f t="shared" si="181"/>
        <v>NO CUMPLE</v>
      </c>
    </row>
    <row r="582" spans="1:42" ht="15" hidden="1" x14ac:dyDescent="0.25">
      <c r="A582" t="s">
        <v>3712</v>
      </c>
      <c r="B582" t="s">
        <v>32</v>
      </c>
      <c r="C582" t="s">
        <v>60</v>
      </c>
      <c r="D582" t="s">
        <v>58</v>
      </c>
      <c r="E582" t="s">
        <v>252</v>
      </c>
      <c r="F582" t="s">
        <v>323</v>
      </c>
      <c r="G582" t="s">
        <v>39</v>
      </c>
      <c r="H582" t="s">
        <v>34</v>
      </c>
      <c r="I582" t="s">
        <v>40</v>
      </c>
      <c r="J582" t="s">
        <v>28</v>
      </c>
      <c r="K582" t="s">
        <v>48</v>
      </c>
      <c r="L582" t="s">
        <v>3713</v>
      </c>
      <c r="M582" t="s">
        <v>3714</v>
      </c>
      <c r="N582" t="s">
        <v>3715</v>
      </c>
      <c r="O582" t="s">
        <v>30</v>
      </c>
      <c r="P582" t="s">
        <v>44</v>
      </c>
      <c r="Q582" t="s">
        <v>45</v>
      </c>
      <c r="R582" t="s">
        <v>3716</v>
      </c>
      <c r="S582" t="s">
        <v>3444</v>
      </c>
      <c r="T582" t="s">
        <v>3717</v>
      </c>
      <c r="U582"/>
      <c r="V582" s="40">
        <v>8.9120370370370362E-4</v>
      </c>
      <c r="W582" s="40">
        <v>2.7083333333333334E-3</v>
      </c>
      <c r="X582" s="40">
        <v>1.8171296296296297E-3</v>
      </c>
      <c r="Y582" s="2" t="str">
        <f t="shared" si="170"/>
        <v/>
      </c>
      <c r="Z582" s="47" t="str">
        <f t="shared" si="171"/>
        <v>Cumplido</v>
      </c>
      <c r="AA582" s="8"/>
      <c r="AB582" s="8"/>
      <c r="AC582" s="8"/>
      <c r="AD582" s="8"/>
      <c r="AE582" s="8"/>
      <c r="AF582" s="42">
        <v>45238</v>
      </c>
      <c r="AG582" s="13" t="str">
        <f t="shared" si="172"/>
        <v>CUMPLE</v>
      </c>
      <c r="AH582" s="13" t="str">
        <f t="shared" si="173"/>
        <v>NO CUMPLE</v>
      </c>
      <c r="AI582" s="13" t="str">
        <f t="shared" si="174"/>
        <v>NO CUMPLE</v>
      </c>
      <c r="AJ582" s="13" t="str">
        <f t="shared" si="175"/>
        <v>NO CUMPLE</v>
      </c>
      <c r="AK582" s="13" t="str">
        <f t="shared" si="176"/>
        <v>NO CUMPLE</v>
      </c>
      <c r="AL582" s="13" t="str">
        <f t="shared" si="177"/>
        <v>CUMPLE</v>
      </c>
      <c r="AM582" s="13" t="str">
        <f t="shared" si="178"/>
        <v>NO CUMPLE</v>
      </c>
      <c r="AN582" s="13" t="str">
        <f t="shared" si="179"/>
        <v>NO CUMPLE</v>
      </c>
      <c r="AO582" s="13" t="str">
        <f t="shared" si="180"/>
        <v>NO CUMPLE</v>
      </c>
      <c r="AP582" s="13" t="str">
        <f t="shared" si="181"/>
        <v>NO CUMPLE</v>
      </c>
    </row>
    <row r="583" spans="1:42" ht="15" hidden="1" x14ac:dyDescent="0.25">
      <c r="A583" t="s">
        <v>3718</v>
      </c>
      <c r="B583" t="s">
        <v>32</v>
      </c>
      <c r="C583" t="s">
        <v>60</v>
      </c>
      <c r="D583" t="s">
        <v>58</v>
      </c>
      <c r="E583" t="s">
        <v>252</v>
      </c>
      <c r="F583" t="s">
        <v>323</v>
      </c>
      <c r="G583" t="s">
        <v>39</v>
      </c>
      <c r="H583" t="s">
        <v>34</v>
      </c>
      <c r="I583" t="s">
        <v>40</v>
      </c>
      <c r="J583" t="s">
        <v>28</v>
      </c>
      <c r="K583" t="s">
        <v>48</v>
      </c>
      <c r="L583" t="s">
        <v>265</v>
      </c>
      <c r="M583" t="s">
        <v>3719</v>
      </c>
      <c r="N583" t="s">
        <v>3720</v>
      </c>
      <c r="O583" t="s">
        <v>30</v>
      </c>
      <c r="P583" t="s">
        <v>44</v>
      </c>
      <c r="Q583" t="s">
        <v>45</v>
      </c>
      <c r="R583" t="s">
        <v>3721</v>
      </c>
      <c r="S583" t="s">
        <v>3444</v>
      </c>
      <c r="T583" t="s">
        <v>265</v>
      </c>
      <c r="U583" t="s">
        <v>251</v>
      </c>
      <c r="V583" s="40">
        <v>9.6064814814814808E-4</v>
      </c>
      <c r="W583" s="40">
        <v>1.6782407407407406E-3</v>
      </c>
      <c r="X583" s="40">
        <v>7.175925925925927E-4</v>
      </c>
      <c r="Y583" s="2" t="str">
        <f t="shared" si="170"/>
        <v/>
      </c>
      <c r="Z583" s="47" t="str">
        <f t="shared" si="171"/>
        <v>Cumplido</v>
      </c>
      <c r="AA583" s="8"/>
      <c r="AB583" s="8"/>
      <c r="AC583" s="8"/>
      <c r="AD583" s="8"/>
      <c r="AE583" s="8"/>
      <c r="AF583" s="42">
        <v>45239</v>
      </c>
      <c r="AG583" s="13" t="str">
        <f t="shared" si="172"/>
        <v>CUMPLE</v>
      </c>
      <c r="AH583" s="13" t="str">
        <f t="shared" si="173"/>
        <v>NO CUMPLE</v>
      </c>
      <c r="AI583" s="13" t="str">
        <f t="shared" si="174"/>
        <v>NO CUMPLE</v>
      </c>
      <c r="AJ583" s="13" t="str">
        <f t="shared" si="175"/>
        <v>NO CUMPLE</v>
      </c>
      <c r="AK583" s="13" t="str">
        <f t="shared" si="176"/>
        <v>NO CUMPLE</v>
      </c>
      <c r="AL583" s="13" t="str">
        <f t="shared" si="177"/>
        <v>CUMPLE</v>
      </c>
      <c r="AM583" s="13" t="str">
        <f t="shared" si="178"/>
        <v>NO CUMPLE</v>
      </c>
      <c r="AN583" s="13" t="str">
        <f t="shared" si="179"/>
        <v>NO CUMPLE</v>
      </c>
      <c r="AO583" s="13" t="str">
        <f t="shared" si="180"/>
        <v>NO CUMPLE</v>
      </c>
      <c r="AP583" s="13" t="str">
        <f t="shared" si="181"/>
        <v>NO CUMPLE</v>
      </c>
    </row>
    <row r="584" spans="1:42" ht="15" hidden="1" x14ac:dyDescent="0.25">
      <c r="A584" t="s">
        <v>3722</v>
      </c>
      <c r="B584" t="s">
        <v>32</v>
      </c>
      <c r="C584" t="s">
        <v>60</v>
      </c>
      <c r="D584" t="s">
        <v>58</v>
      </c>
      <c r="E584" t="s">
        <v>252</v>
      </c>
      <c r="F584" t="s">
        <v>323</v>
      </c>
      <c r="G584" t="s">
        <v>39</v>
      </c>
      <c r="H584" t="s">
        <v>34</v>
      </c>
      <c r="I584" t="s">
        <v>40</v>
      </c>
      <c r="J584" t="s">
        <v>28</v>
      </c>
      <c r="K584" t="s">
        <v>48</v>
      </c>
      <c r="L584" t="s">
        <v>265</v>
      </c>
      <c r="M584" t="s">
        <v>3723</v>
      </c>
      <c r="N584" t="s">
        <v>3724</v>
      </c>
      <c r="O584" t="s">
        <v>30</v>
      </c>
      <c r="P584" t="s">
        <v>44</v>
      </c>
      <c r="Q584" t="s">
        <v>45</v>
      </c>
      <c r="R584" t="s">
        <v>3725</v>
      </c>
      <c r="S584" t="s">
        <v>3444</v>
      </c>
      <c r="T584" t="s">
        <v>265</v>
      </c>
      <c r="U584" t="s">
        <v>251</v>
      </c>
      <c r="V584" s="40">
        <v>8.7962962962962962E-4</v>
      </c>
      <c r="W584" s="40">
        <v>1.5740740740740741E-3</v>
      </c>
      <c r="X584" s="40">
        <v>6.9444444444444447E-4</v>
      </c>
      <c r="Y584" s="2" t="str">
        <f t="shared" si="170"/>
        <v/>
      </c>
      <c r="Z584" s="47" t="str">
        <f t="shared" si="171"/>
        <v>Cumplido</v>
      </c>
      <c r="AA584" s="8"/>
      <c r="AB584" s="8"/>
      <c r="AC584" s="8"/>
      <c r="AD584" s="8"/>
      <c r="AE584" s="8"/>
      <c r="AF584" s="42">
        <v>45238</v>
      </c>
      <c r="AG584" s="13" t="str">
        <f t="shared" si="172"/>
        <v>CUMPLE</v>
      </c>
      <c r="AH584" s="13" t="str">
        <f t="shared" si="173"/>
        <v>NO CUMPLE</v>
      </c>
      <c r="AI584" s="13" t="str">
        <f t="shared" si="174"/>
        <v>NO CUMPLE</v>
      </c>
      <c r="AJ584" s="13" t="str">
        <f t="shared" si="175"/>
        <v>NO CUMPLE</v>
      </c>
      <c r="AK584" s="13" t="str">
        <f t="shared" si="176"/>
        <v>NO CUMPLE</v>
      </c>
      <c r="AL584" s="13" t="str">
        <f t="shared" si="177"/>
        <v>CUMPLE</v>
      </c>
      <c r="AM584" s="13" t="str">
        <f t="shared" si="178"/>
        <v>NO CUMPLE</v>
      </c>
      <c r="AN584" s="13" t="str">
        <f t="shared" si="179"/>
        <v>NO CUMPLE</v>
      </c>
      <c r="AO584" s="13" t="str">
        <f t="shared" si="180"/>
        <v>NO CUMPLE</v>
      </c>
      <c r="AP584" s="13" t="str">
        <f t="shared" si="181"/>
        <v>NO CUMPLE</v>
      </c>
    </row>
    <row r="585" spans="1:42" ht="15" hidden="1" x14ac:dyDescent="0.25">
      <c r="A585" t="s">
        <v>3726</v>
      </c>
      <c r="B585" t="s">
        <v>32</v>
      </c>
      <c r="C585" t="s">
        <v>49</v>
      </c>
      <c r="D585" t="s">
        <v>217</v>
      </c>
      <c r="E585" t="s">
        <v>360</v>
      </c>
      <c r="F585" t="s">
        <v>470</v>
      </c>
      <c r="G585" t="s">
        <v>25</v>
      </c>
      <c r="H585" t="s">
        <v>26</v>
      </c>
      <c r="I585" t="s">
        <v>35</v>
      </c>
      <c r="J585" t="s">
        <v>28</v>
      </c>
      <c r="K585" t="s">
        <v>550</v>
      </c>
      <c r="L585" t="s">
        <v>3727</v>
      </c>
      <c r="M585" t="s">
        <v>3728</v>
      </c>
      <c r="N585" t="s">
        <v>3729</v>
      </c>
      <c r="O585" t="s">
        <v>30</v>
      </c>
      <c r="P585" t="s">
        <v>31</v>
      </c>
      <c r="Q585" t="s">
        <v>24</v>
      </c>
      <c r="R585" t="s">
        <v>3730</v>
      </c>
      <c r="S585" t="s">
        <v>3444</v>
      </c>
      <c r="T585" t="s">
        <v>3731</v>
      </c>
      <c r="U585"/>
      <c r="V585" s="40">
        <v>3.6388888888888887E-2</v>
      </c>
      <c r="W585" s="40">
        <v>4.7268518518518515E-2</v>
      </c>
      <c r="X585" s="40">
        <v>1.087962962962963E-2</v>
      </c>
      <c r="Y585" s="2" t="str">
        <f t="shared" si="170"/>
        <v/>
      </c>
      <c r="Z585" s="47" t="str">
        <f t="shared" si="171"/>
        <v>Cumplido</v>
      </c>
      <c r="AA585" s="8"/>
      <c r="AB585" s="8"/>
      <c r="AC585" s="8"/>
      <c r="AD585" s="8"/>
      <c r="AE585" s="8"/>
      <c r="AF585" s="42">
        <v>45239</v>
      </c>
      <c r="AG585" s="13" t="str">
        <f t="shared" si="172"/>
        <v>CUMPLE</v>
      </c>
      <c r="AH585" s="13" t="str">
        <f t="shared" si="173"/>
        <v>NO CUMPLE</v>
      </c>
      <c r="AI585" s="13" t="str">
        <f t="shared" si="174"/>
        <v>NO CUMPLE</v>
      </c>
      <c r="AJ585" s="13" t="str">
        <f t="shared" si="175"/>
        <v>NO CUMPLE</v>
      </c>
      <c r="AK585" s="13" t="str">
        <f t="shared" si="176"/>
        <v>NO CUMPLE</v>
      </c>
      <c r="AL585" s="13" t="str">
        <f t="shared" si="177"/>
        <v>NO CUMPLE</v>
      </c>
      <c r="AM585" s="13" t="str">
        <f t="shared" si="178"/>
        <v>CUMPLE</v>
      </c>
      <c r="AN585" s="13" t="str">
        <f t="shared" si="179"/>
        <v>NO CUMPLE</v>
      </c>
      <c r="AO585" s="13" t="str">
        <f t="shared" si="180"/>
        <v>NO CUMPLE</v>
      </c>
      <c r="AP585" s="13" t="str">
        <f t="shared" si="181"/>
        <v>NO CUMPLE</v>
      </c>
    </row>
    <row r="586" spans="1:42" ht="15" hidden="1" x14ac:dyDescent="0.25">
      <c r="A586" t="s">
        <v>3732</v>
      </c>
      <c r="B586" t="s">
        <v>24</v>
      </c>
      <c r="C586" t="s">
        <v>124</v>
      </c>
      <c r="D586" t="s">
        <v>33</v>
      </c>
      <c r="E586" t="s">
        <v>73</v>
      </c>
      <c r="F586" t="s">
        <v>418</v>
      </c>
      <c r="G586" t="s">
        <v>25</v>
      </c>
      <c r="H586" t="s">
        <v>26</v>
      </c>
      <c r="I586" t="s">
        <v>35</v>
      </c>
      <c r="J586" t="s">
        <v>28</v>
      </c>
      <c r="K586" t="s">
        <v>171</v>
      </c>
      <c r="L586" t="s">
        <v>3733</v>
      </c>
      <c r="M586" t="s">
        <v>3734</v>
      </c>
      <c r="N586" t="s">
        <v>3735</v>
      </c>
      <c r="O586" t="s">
        <v>30</v>
      </c>
      <c r="P586" t="s">
        <v>36</v>
      </c>
      <c r="Q586" t="s">
        <v>54</v>
      </c>
      <c r="R586" t="s">
        <v>3736</v>
      </c>
      <c r="S586" t="s">
        <v>663</v>
      </c>
      <c r="T586" t="s">
        <v>3737</v>
      </c>
      <c r="U586" t="s">
        <v>3738</v>
      </c>
      <c r="V586" s="40">
        <v>0.71027777777777779</v>
      </c>
      <c r="W586" s="40">
        <v>0.74753472222222228</v>
      </c>
      <c r="X586" s="40">
        <v>3.7256944444444447E-2</v>
      </c>
      <c r="Y586" s="2" t="str">
        <f t="shared" si="170"/>
        <v/>
      </c>
      <c r="Z586" s="47" t="str">
        <f t="shared" si="171"/>
        <v>Cumplido</v>
      </c>
      <c r="AA586" s="8"/>
      <c r="AB586" s="8"/>
      <c r="AC586" s="8"/>
      <c r="AD586" s="8"/>
      <c r="AE586" s="8"/>
      <c r="AF586" s="42">
        <v>45239</v>
      </c>
      <c r="AG586" s="13" t="str">
        <f t="shared" si="172"/>
        <v>CUMPLE</v>
      </c>
      <c r="AH586" s="13" t="str">
        <f t="shared" si="173"/>
        <v>NO CUMPLE</v>
      </c>
      <c r="AI586" s="13" t="str">
        <f t="shared" si="174"/>
        <v>NO CUMPLE</v>
      </c>
      <c r="AJ586" s="13" t="str">
        <f t="shared" si="175"/>
        <v>NO CUMPLE</v>
      </c>
      <c r="AK586" s="13" t="str">
        <f t="shared" si="176"/>
        <v>NO CUMPLE</v>
      </c>
      <c r="AL586" s="13" t="str">
        <f t="shared" si="177"/>
        <v>NO CUMPLE</v>
      </c>
      <c r="AM586" s="13" t="str">
        <f t="shared" si="178"/>
        <v>NO CUMPLE</v>
      </c>
      <c r="AN586" s="13" t="str">
        <f t="shared" si="179"/>
        <v>NO CUMPLE</v>
      </c>
      <c r="AO586" s="13" t="str">
        <f t="shared" si="180"/>
        <v>CUMPLE</v>
      </c>
      <c r="AP586" s="13" t="str">
        <f t="shared" si="181"/>
        <v>NO CUMPLE</v>
      </c>
    </row>
    <row r="587" spans="1:42" ht="15" hidden="1" x14ac:dyDescent="0.25">
      <c r="A587" t="s">
        <v>3739</v>
      </c>
      <c r="B587" t="s">
        <v>32</v>
      </c>
      <c r="C587" t="s">
        <v>60</v>
      </c>
      <c r="D587" t="s">
        <v>58</v>
      </c>
      <c r="E587" t="s">
        <v>327</v>
      </c>
      <c r="F587" t="s">
        <v>328</v>
      </c>
      <c r="G587" t="s">
        <v>39</v>
      </c>
      <c r="H587" t="s">
        <v>34</v>
      </c>
      <c r="I587" t="s">
        <v>40</v>
      </c>
      <c r="J587" t="s">
        <v>28</v>
      </c>
      <c r="K587" t="s">
        <v>48</v>
      </c>
      <c r="L587" t="s">
        <v>270</v>
      </c>
      <c r="M587" t="s">
        <v>3740</v>
      </c>
      <c r="N587" t="s">
        <v>3741</v>
      </c>
      <c r="O587" t="s">
        <v>30</v>
      </c>
      <c r="P587" t="s">
        <v>44</v>
      </c>
      <c r="Q587" t="s">
        <v>45</v>
      </c>
      <c r="R587" t="s">
        <v>3742</v>
      </c>
      <c r="S587" t="s">
        <v>3279</v>
      </c>
      <c r="T587" t="s">
        <v>425</v>
      </c>
      <c r="U587" t="s">
        <v>157</v>
      </c>
      <c r="V587" s="40">
        <v>0</v>
      </c>
      <c r="W587" s="40">
        <v>0</v>
      </c>
      <c r="X587" s="40">
        <v>0</v>
      </c>
      <c r="Y587" s="2" t="str">
        <f t="shared" si="170"/>
        <v/>
      </c>
      <c r="Z587" s="47" t="str">
        <f t="shared" si="171"/>
        <v>Cumplido</v>
      </c>
      <c r="AA587" s="8"/>
      <c r="AB587" s="8"/>
      <c r="AC587" s="8"/>
      <c r="AD587" s="8"/>
      <c r="AE587" s="8"/>
      <c r="AF587" s="42">
        <v>45239</v>
      </c>
      <c r="AG587" s="13" t="str">
        <f t="shared" si="172"/>
        <v>CUMPLE</v>
      </c>
      <c r="AH587" s="13" t="str">
        <f t="shared" si="173"/>
        <v>NO CUMPLE</v>
      </c>
      <c r="AI587" s="13" t="str">
        <f t="shared" si="174"/>
        <v>NO CUMPLE</v>
      </c>
      <c r="AJ587" s="13" t="str">
        <f t="shared" si="175"/>
        <v>NO CUMPLE</v>
      </c>
      <c r="AK587" s="13" t="str">
        <f t="shared" si="176"/>
        <v>NO CUMPLE</v>
      </c>
      <c r="AL587" s="13" t="str">
        <f t="shared" si="177"/>
        <v>CUMPLE</v>
      </c>
      <c r="AM587" s="13" t="str">
        <f t="shared" si="178"/>
        <v>NO CUMPLE</v>
      </c>
      <c r="AN587" s="13" t="str">
        <f t="shared" si="179"/>
        <v>NO CUMPLE</v>
      </c>
      <c r="AO587" s="13" t="str">
        <f t="shared" si="180"/>
        <v>NO CUMPLE</v>
      </c>
      <c r="AP587" s="13" t="str">
        <f t="shared" si="181"/>
        <v>NO CUMPLE</v>
      </c>
    </row>
    <row r="588" spans="1:42" ht="15" hidden="1" x14ac:dyDescent="0.25">
      <c r="A588" t="s">
        <v>3743</v>
      </c>
      <c r="B588" t="s">
        <v>79</v>
      </c>
      <c r="C588" t="s">
        <v>102</v>
      </c>
      <c r="D588" t="s">
        <v>211</v>
      </c>
      <c r="E588" t="s">
        <v>194</v>
      </c>
      <c r="F588" t="s">
        <v>453</v>
      </c>
      <c r="G588" t="s">
        <v>39</v>
      </c>
      <c r="H588" t="s">
        <v>34</v>
      </c>
      <c r="I588" t="s">
        <v>40</v>
      </c>
      <c r="J588" t="s">
        <v>28</v>
      </c>
      <c r="K588" t="s">
        <v>48</v>
      </c>
      <c r="L588" t="s">
        <v>212</v>
      </c>
      <c r="M588" t="s">
        <v>3744</v>
      </c>
      <c r="N588" t="s">
        <v>3745</v>
      </c>
      <c r="O588" t="s">
        <v>30</v>
      </c>
      <c r="P588" t="s">
        <v>36</v>
      </c>
      <c r="Q588" t="s">
        <v>94</v>
      </c>
      <c r="R588" t="s">
        <v>3746</v>
      </c>
      <c r="S588" t="s">
        <v>3279</v>
      </c>
      <c r="T588"/>
      <c r="U588" t="s">
        <v>210</v>
      </c>
      <c r="V588" s="40">
        <v>0</v>
      </c>
      <c r="W588" s="40">
        <v>0</v>
      </c>
      <c r="X588" s="40">
        <v>0</v>
      </c>
      <c r="Y588" s="2" t="str">
        <f>IF(J588="Incidente de Cliente",IF($X588&lt;=$AT$2,"Cumplido","Incumplido"),"")</f>
        <v/>
      </c>
      <c r="Z588" s="47" t="str">
        <f>IF(J588="Requerimiento de Cliente",IF($X588&lt;=$AT$3,"Cumplido","Incumplido"),"")</f>
        <v>Cumplido</v>
      </c>
      <c r="AA588" s="8"/>
      <c r="AB588" s="8"/>
      <c r="AC588" s="8"/>
      <c r="AD588" s="8"/>
      <c r="AE588" s="8"/>
      <c r="AF588" s="42">
        <v>45239</v>
      </c>
      <c r="AG588" s="13" t="str">
        <f t="shared" si="172"/>
        <v>CUMPLE</v>
      </c>
      <c r="AH588" s="13" t="str">
        <f t="shared" si="173"/>
        <v>NO CUMPLE</v>
      </c>
      <c r="AI588" s="13" t="str">
        <f t="shared" si="174"/>
        <v>NO CUMPLE</v>
      </c>
      <c r="AJ588" s="13" t="str">
        <f t="shared" si="175"/>
        <v>NO CUMPLE</v>
      </c>
      <c r="AK588" s="13" t="str">
        <f t="shared" si="176"/>
        <v>NO CUMPLE</v>
      </c>
      <c r="AL588" s="13" t="str">
        <f t="shared" si="177"/>
        <v>CUMPLE</v>
      </c>
      <c r="AM588" s="13" t="str">
        <f t="shared" si="178"/>
        <v>NO CUMPLE</v>
      </c>
      <c r="AN588" s="13" t="str">
        <f t="shared" si="179"/>
        <v>NO CUMPLE</v>
      </c>
      <c r="AO588" s="13" t="str">
        <f t="shared" si="180"/>
        <v>NO CUMPLE</v>
      </c>
      <c r="AP588" s="13" t="str">
        <f t="shared" si="181"/>
        <v>NO CUMPLE</v>
      </c>
    </row>
    <row r="589" spans="1:42" ht="15" hidden="1" x14ac:dyDescent="0.25">
      <c r="A589" t="s">
        <v>3747</v>
      </c>
      <c r="B589" t="s">
        <v>32</v>
      </c>
      <c r="C589" t="s">
        <v>60</v>
      </c>
      <c r="D589" t="s">
        <v>58</v>
      </c>
      <c r="E589" t="s">
        <v>252</v>
      </c>
      <c r="F589" t="s">
        <v>323</v>
      </c>
      <c r="G589" t="s">
        <v>39</v>
      </c>
      <c r="H589" t="s">
        <v>34</v>
      </c>
      <c r="I589" t="s">
        <v>40</v>
      </c>
      <c r="J589" t="s">
        <v>28</v>
      </c>
      <c r="K589" t="s">
        <v>48</v>
      </c>
      <c r="L589" t="s">
        <v>265</v>
      </c>
      <c r="M589" t="s">
        <v>3748</v>
      </c>
      <c r="N589" t="s">
        <v>3749</v>
      </c>
      <c r="O589" t="s">
        <v>30</v>
      </c>
      <c r="P589" t="s">
        <v>44</v>
      </c>
      <c r="Q589" t="s">
        <v>45</v>
      </c>
      <c r="R589" t="s">
        <v>3750</v>
      </c>
      <c r="S589" t="s">
        <v>3279</v>
      </c>
      <c r="T589" t="s">
        <v>265</v>
      </c>
      <c r="U589" t="s">
        <v>251</v>
      </c>
      <c r="V589" s="40">
        <v>2.4074074074074076E-3</v>
      </c>
      <c r="W589" s="40">
        <v>3.0787037037037037E-3</v>
      </c>
      <c r="X589" s="40">
        <v>6.7129629629629625E-4</v>
      </c>
      <c r="Y589" s="2" t="str">
        <f t="shared" si="170"/>
        <v/>
      </c>
      <c r="Z589" s="47" t="str">
        <f t="shared" si="171"/>
        <v>Cumplido</v>
      </c>
      <c r="AA589" s="8"/>
      <c r="AB589" s="8"/>
      <c r="AC589" s="8"/>
      <c r="AD589" s="8"/>
      <c r="AE589" s="8"/>
      <c r="AF589" s="42">
        <v>45238</v>
      </c>
      <c r="AG589" s="13" t="str">
        <f t="shared" si="172"/>
        <v>CUMPLE</v>
      </c>
      <c r="AH589" s="13" t="str">
        <f t="shared" si="173"/>
        <v>NO CUMPLE</v>
      </c>
      <c r="AI589" s="13" t="str">
        <f t="shared" si="174"/>
        <v>NO CUMPLE</v>
      </c>
      <c r="AJ589" s="13" t="str">
        <f t="shared" si="175"/>
        <v>NO CUMPLE</v>
      </c>
      <c r="AK589" s="13" t="str">
        <f t="shared" si="176"/>
        <v>NO CUMPLE</v>
      </c>
      <c r="AL589" s="13" t="str">
        <f t="shared" si="177"/>
        <v>CUMPLE</v>
      </c>
      <c r="AM589" s="13" t="str">
        <f t="shared" si="178"/>
        <v>NO CUMPLE</v>
      </c>
      <c r="AN589" s="13" t="str">
        <f t="shared" si="179"/>
        <v>NO CUMPLE</v>
      </c>
      <c r="AO589" s="13" t="str">
        <f t="shared" si="180"/>
        <v>NO CUMPLE</v>
      </c>
      <c r="AP589" s="13" t="str">
        <f t="shared" si="181"/>
        <v>NO CUMPLE</v>
      </c>
    </row>
    <row r="590" spans="1:42" ht="15" hidden="1" x14ac:dyDescent="0.25">
      <c r="A590" t="s">
        <v>3751</v>
      </c>
      <c r="B590" t="s">
        <v>32</v>
      </c>
      <c r="C590" t="s">
        <v>72</v>
      </c>
      <c r="D590" t="s">
        <v>58</v>
      </c>
      <c r="E590" t="s">
        <v>86</v>
      </c>
      <c r="F590" t="s">
        <v>335</v>
      </c>
      <c r="G590" t="s">
        <v>39</v>
      </c>
      <c r="H590" t="s">
        <v>34</v>
      </c>
      <c r="I590" t="s">
        <v>40</v>
      </c>
      <c r="J590" t="s">
        <v>28</v>
      </c>
      <c r="K590" t="s">
        <v>215</v>
      </c>
      <c r="L590" t="s">
        <v>385</v>
      </c>
      <c r="M590" t="s">
        <v>3752</v>
      </c>
      <c r="N590" t="s">
        <v>3753</v>
      </c>
      <c r="O590" t="s">
        <v>30</v>
      </c>
      <c r="P590" t="s">
        <v>36</v>
      </c>
      <c r="Q590" t="s">
        <v>94</v>
      </c>
      <c r="R590" t="s">
        <v>3754</v>
      </c>
      <c r="S590" t="s">
        <v>3444</v>
      </c>
      <c r="T590" t="s">
        <v>385</v>
      </c>
      <c r="U590" t="s">
        <v>157</v>
      </c>
      <c r="V590" s="40">
        <v>0</v>
      </c>
      <c r="W590" s="40">
        <v>0</v>
      </c>
      <c r="X590" s="40">
        <v>0</v>
      </c>
      <c r="Y590" s="2" t="str">
        <f t="shared" si="170"/>
        <v/>
      </c>
      <c r="Z590" s="47" t="str">
        <f t="shared" si="171"/>
        <v>Cumplido</v>
      </c>
      <c r="AA590" s="8"/>
      <c r="AB590" s="8"/>
      <c r="AC590" s="8"/>
      <c r="AD590" s="8"/>
      <c r="AE590" s="8"/>
      <c r="AF590" s="42">
        <v>45238</v>
      </c>
      <c r="AG590" s="13" t="str">
        <f t="shared" si="172"/>
        <v>CUMPLE</v>
      </c>
      <c r="AH590" s="13" t="str">
        <f t="shared" si="173"/>
        <v>NO CUMPLE</v>
      </c>
      <c r="AI590" s="13" t="str">
        <f t="shared" si="174"/>
        <v>NO CUMPLE</v>
      </c>
      <c r="AJ590" s="13" t="str">
        <f t="shared" si="175"/>
        <v>NO CUMPLE</v>
      </c>
      <c r="AK590" s="13" t="str">
        <f t="shared" si="176"/>
        <v>NO CUMPLE</v>
      </c>
      <c r="AL590" s="13" t="str">
        <f t="shared" si="177"/>
        <v>CUMPLE</v>
      </c>
      <c r="AM590" s="13" t="str">
        <f t="shared" si="178"/>
        <v>NO CUMPLE</v>
      </c>
      <c r="AN590" s="13" t="str">
        <f t="shared" si="179"/>
        <v>NO CUMPLE</v>
      </c>
      <c r="AO590" s="13" t="str">
        <f t="shared" si="180"/>
        <v>NO CUMPLE</v>
      </c>
      <c r="AP590" s="13" t="str">
        <f t="shared" si="181"/>
        <v>NO CUMPLE</v>
      </c>
    </row>
    <row r="591" spans="1:42" ht="15" hidden="1" x14ac:dyDescent="0.25">
      <c r="A591" t="s">
        <v>3755</v>
      </c>
      <c r="B591" t="s">
        <v>32</v>
      </c>
      <c r="C591" t="s">
        <v>72</v>
      </c>
      <c r="D591" t="s">
        <v>58</v>
      </c>
      <c r="E591" t="s">
        <v>86</v>
      </c>
      <c r="F591" t="s">
        <v>335</v>
      </c>
      <c r="G591" t="s">
        <v>39</v>
      </c>
      <c r="H591" t="s">
        <v>34</v>
      </c>
      <c r="I591" t="s">
        <v>40</v>
      </c>
      <c r="J591" t="s">
        <v>28</v>
      </c>
      <c r="K591" t="s">
        <v>215</v>
      </c>
      <c r="L591" t="s">
        <v>385</v>
      </c>
      <c r="M591" t="s">
        <v>3756</v>
      </c>
      <c r="N591" t="s">
        <v>3757</v>
      </c>
      <c r="O591" t="s">
        <v>30</v>
      </c>
      <c r="P591" t="s">
        <v>36</v>
      </c>
      <c r="Q591" t="s">
        <v>94</v>
      </c>
      <c r="R591" t="s">
        <v>3758</v>
      </c>
      <c r="S591" t="s">
        <v>3444</v>
      </c>
      <c r="T591" t="s">
        <v>385</v>
      </c>
      <c r="U591" t="s">
        <v>157</v>
      </c>
      <c r="V591" s="40">
        <v>0</v>
      </c>
      <c r="W591" s="40">
        <v>0</v>
      </c>
      <c r="X591" s="40">
        <v>0</v>
      </c>
      <c r="Y591" s="2" t="str">
        <f t="shared" si="170"/>
        <v/>
      </c>
      <c r="Z591" s="47" t="str">
        <f t="shared" si="171"/>
        <v>Cumplido</v>
      </c>
      <c r="AA591" s="8"/>
      <c r="AB591" s="8"/>
      <c r="AC591" s="8"/>
      <c r="AD591" s="8"/>
      <c r="AE591" s="8"/>
      <c r="AF591" s="42">
        <v>45239</v>
      </c>
      <c r="AG591" s="13" t="str">
        <f t="shared" si="172"/>
        <v>CUMPLE</v>
      </c>
      <c r="AH591" s="13" t="str">
        <f t="shared" si="173"/>
        <v>NO CUMPLE</v>
      </c>
      <c r="AI591" s="13" t="str">
        <f t="shared" si="174"/>
        <v>NO CUMPLE</v>
      </c>
      <c r="AJ591" s="13" t="str">
        <f t="shared" si="175"/>
        <v>NO CUMPLE</v>
      </c>
      <c r="AK591" s="13" t="str">
        <f t="shared" si="176"/>
        <v>NO CUMPLE</v>
      </c>
      <c r="AL591" s="13" t="str">
        <f t="shared" si="177"/>
        <v>CUMPLE</v>
      </c>
      <c r="AM591" s="13" t="str">
        <f t="shared" si="178"/>
        <v>NO CUMPLE</v>
      </c>
      <c r="AN591" s="13" t="str">
        <f t="shared" si="179"/>
        <v>NO CUMPLE</v>
      </c>
      <c r="AO591" s="13" t="str">
        <f t="shared" si="180"/>
        <v>NO CUMPLE</v>
      </c>
      <c r="AP591" s="13" t="str">
        <f t="shared" si="181"/>
        <v>NO CUMPLE</v>
      </c>
    </row>
    <row r="592" spans="1:42" ht="15" hidden="1" x14ac:dyDescent="0.25">
      <c r="A592" t="s">
        <v>3759</v>
      </c>
      <c r="B592" t="s">
        <v>32</v>
      </c>
      <c r="C592" t="s">
        <v>72</v>
      </c>
      <c r="D592" t="s">
        <v>58</v>
      </c>
      <c r="E592" t="s">
        <v>86</v>
      </c>
      <c r="F592" t="s">
        <v>335</v>
      </c>
      <c r="G592" t="s">
        <v>39</v>
      </c>
      <c r="H592" t="s">
        <v>34</v>
      </c>
      <c r="I592" t="s">
        <v>40</v>
      </c>
      <c r="J592" t="s">
        <v>28</v>
      </c>
      <c r="K592" t="s">
        <v>215</v>
      </c>
      <c r="L592" t="s">
        <v>385</v>
      </c>
      <c r="M592" t="s">
        <v>3760</v>
      </c>
      <c r="N592" t="s">
        <v>3761</v>
      </c>
      <c r="O592" t="s">
        <v>30</v>
      </c>
      <c r="P592" t="s">
        <v>36</v>
      </c>
      <c r="Q592" t="s">
        <v>94</v>
      </c>
      <c r="R592" t="s">
        <v>3762</v>
      </c>
      <c r="S592" t="s">
        <v>3444</v>
      </c>
      <c r="T592" t="s">
        <v>385</v>
      </c>
      <c r="U592" t="s">
        <v>157</v>
      </c>
      <c r="V592" s="40">
        <v>0</v>
      </c>
      <c r="W592" s="40">
        <v>0</v>
      </c>
      <c r="X592" s="40">
        <v>0</v>
      </c>
      <c r="Y592" s="2" t="str">
        <f t="shared" si="170"/>
        <v/>
      </c>
      <c r="Z592" s="47" t="str">
        <f t="shared" si="171"/>
        <v>Cumplido</v>
      </c>
      <c r="AA592" s="8"/>
      <c r="AB592" s="8"/>
      <c r="AC592" s="8"/>
      <c r="AD592" s="8"/>
      <c r="AE592" s="8"/>
      <c r="AF592" s="42">
        <v>45238</v>
      </c>
      <c r="AG592" s="13" t="str">
        <f t="shared" si="172"/>
        <v>CUMPLE</v>
      </c>
      <c r="AH592" s="13" t="str">
        <f t="shared" si="173"/>
        <v>NO CUMPLE</v>
      </c>
      <c r="AI592" s="13" t="str">
        <f t="shared" si="174"/>
        <v>NO CUMPLE</v>
      </c>
      <c r="AJ592" s="13" t="str">
        <f t="shared" si="175"/>
        <v>NO CUMPLE</v>
      </c>
      <c r="AK592" s="13" t="str">
        <f t="shared" si="176"/>
        <v>NO CUMPLE</v>
      </c>
      <c r="AL592" s="13" t="str">
        <f t="shared" si="177"/>
        <v>CUMPLE</v>
      </c>
      <c r="AM592" s="13" t="str">
        <f t="shared" si="178"/>
        <v>NO CUMPLE</v>
      </c>
      <c r="AN592" s="13" t="str">
        <f t="shared" si="179"/>
        <v>NO CUMPLE</v>
      </c>
      <c r="AO592" s="13" t="str">
        <f t="shared" si="180"/>
        <v>NO CUMPLE</v>
      </c>
      <c r="AP592" s="13" t="str">
        <f t="shared" si="181"/>
        <v>NO CUMPLE</v>
      </c>
    </row>
    <row r="593" spans="1:42" ht="15" hidden="1" x14ac:dyDescent="0.25">
      <c r="A593" t="s">
        <v>3763</v>
      </c>
      <c r="B593" t="s">
        <v>32</v>
      </c>
      <c r="C593" t="s">
        <v>72</v>
      </c>
      <c r="D593" t="s">
        <v>58</v>
      </c>
      <c r="E593" t="s">
        <v>86</v>
      </c>
      <c r="F593" t="s">
        <v>335</v>
      </c>
      <c r="G593" t="s">
        <v>39</v>
      </c>
      <c r="H593" t="s">
        <v>34</v>
      </c>
      <c r="I593" t="s">
        <v>40</v>
      </c>
      <c r="J593" t="s">
        <v>28</v>
      </c>
      <c r="K593" t="s">
        <v>215</v>
      </c>
      <c r="L593" t="s">
        <v>376</v>
      </c>
      <c r="M593" t="s">
        <v>3764</v>
      </c>
      <c r="N593" t="s">
        <v>3765</v>
      </c>
      <c r="O593" t="s">
        <v>30</v>
      </c>
      <c r="P593" t="s">
        <v>36</v>
      </c>
      <c r="Q593" t="s">
        <v>50</v>
      </c>
      <c r="R593" t="s">
        <v>3766</v>
      </c>
      <c r="S593" t="s">
        <v>3444</v>
      </c>
      <c r="T593" t="s">
        <v>383</v>
      </c>
      <c r="U593" t="s">
        <v>157</v>
      </c>
      <c r="V593" s="40">
        <v>0</v>
      </c>
      <c r="W593" s="40">
        <v>0</v>
      </c>
      <c r="X593" s="40">
        <v>0</v>
      </c>
      <c r="Y593" s="2" t="str">
        <f t="shared" si="170"/>
        <v/>
      </c>
      <c r="Z593" s="47" t="str">
        <f t="shared" si="171"/>
        <v>Cumplido</v>
      </c>
      <c r="AA593" s="8"/>
      <c r="AB593" s="8"/>
      <c r="AC593" s="8"/>
      <c r="AD593" s="8"/>
      <c r="AE593" s="8"/>
      <c r="AF593" s="42">
        <v>45238</v>
      </c>
      <c r="AG593" s="13" t="str">
        <f t="shared" si="172"/>
        <v>CUMPLE</v>
      </c>
      <c r="AH593" s="13" t="str">
        <f t="shared" si="173"/>
        <v>NO CUMPLE</v>
      </c>
      <c r="AI593" s="13" t="str">
        <f t="shared" si="174"/>
        <v>NO CUMPLE</v>
      </c>
      <c r="AJ593" s="13" t="str">
        <f t="shared" si="175"/>
        <v>NO CUMPLE</v>
      </c>
      <c r="AK593" s="13" t="str">
        <f t="shared" si="176"/>
        <v>NO CUMPLE</v>
      </c>
      <c r="AL593" s="13" t="str">
        <f t="shared" si="177"/>
        <v>CUMPLE</v>
      </c>
      <c r="AM593" s="13" t="str">
        <f t="shared" si="178"/>
        <v>NO CUMPLE</v>
      </c>
      <c r="AN593" s="13" t="str">
        <f t="shared" si="179"/>
        <v>NO CUMPLE</v>
      </c>
      <c r="AO593" s="13" t="str">
        <f t="shared" si="180"/>
        <v>NO CUMPLE</v>
      </c>
      <c r="AP593" s="13" t="str">
        <f t="shared" si="181"/>
        <v>NO CUMPLE</v>
      </c>
    </row>
    <row r="594" spans="1:42" ht="15" hidden="1" x14ac:dyDescent="0.25">
      <c r="A594" t="s">
        <v>3767</v>
      </c>
      <c r="B594" t="s">
        <v>32</v>
      </c>
      <c r="C594" t="s">
        <v>72</v>
      </c>
      <c r="D594" t="s">
        <v>58</v>
      </c>
      <c r="E594" t="s">
        <v>86</v>
      </c>
      <c r="F594" t="s">
        <v>335</v>
      </c>
      <c r="G594" t="s">
        <v>39</v>
      </c>
      <c r="H594" t="s">
        <v>34</v>
      </c>
      <c r="I594" t="s">
        <v>40</v>
      </c>
      <c r="J594" t="s">
        <v>28</v>
      </c>
      <c r="K594" t="s">
        <v>215</v>
      </c>
      <c r="L594" t="s">
        <v>376</v>
      </c>
      <c r="M594" t="s">
        <v>3768</v>
      </c>
      <c r="N594" t="s">
        <v>3769</v>
      </c>
      <c r="O594" t="s">
        <v>30</v>
      </c>
      <c r="P594" t="s">
        <v>36</v>
      </c>
      <c r="Q594" t="s">
        <v>50</v>
      </c>
      <c r="R594" t="s">
        <v>3770</v>
      </c>
      <c r="S594" t="s">
        <v>3444</v>
      </c>
      <c r="T594" t="s">
        <v>383</v>
      </c>
      <c r="U594" t="s">
        <v>157</v>
      </c>
      <c r="V594" s="40">
        <v>0</v>
      </c>
      <c r="W594" s="40">
        <v>0</v>
      </c>
      <c r="X594" s="40">
        <v>0</v>
      </c>
      <c r="Y594" s="2" t="str">
        <f t="shared" si="170"/>
        <v/>
      </c>
      <c r="Z594" s="47" t="str">
        <f t="shared" si="171"/>
        <v>Cumplido</v>
      </c>
      <c r="AA594" s="8"/>
      <c r="AB594" s="8"/>
      <c r="AC594" s="8"/>
      <c r="AD594" s="8"/>
      <c r="AE594" s="8"/>
      <c r="AF594" s="42">
        <v>45238</v>
      </c>
      <c r="AG594" s="13" t="str">
        <f t="shared" si="172"/>
        <v>CUMPLE</v>
      </c>
      <c r="AH594" s="13" t="str">
        <f t="shared" si="173"/>
        <v>NO CUMPLE</v>
      </c>
      <c r="AI594" s="13" t="str">
        <f t="shared" si="174"/>
        <v>NO CUMPLE</v>
      </c>
      <c r="AJ594" s="13" t="str">
        <f t="shared" si="175"/>
        <v>NO CUMPLE</v>
      </c>
      <c r="AK594" s="13" t="str">
        <f t="shared" si="176"/>
        <v>NO CUMPLE</v>
      </c>
      <c r="AL594" s="13" t="str">
        <f t="shared" si="177"/>
        <v>CUMPLE</v>
      </c>
      <c r="AM594" s="13" t="str">
        <f t="shared" si="178"/>
        <v>NO CUMPLE</v>
      </c>
      <c r="AN594" s="13" t="str">
        <f t="shared" si="179"/>
        <v>NO CUMPLE</v>
      </c>
      <c r="AO594" s="13" t="str">
        <f t="shared" si="180"/>
        <v>NO CUMPLE</v>
      </c>
      <c r="AP594" s="13" t="str">
        <f t="shared" si="181"/>
        <v>NO CUMPLE</v>
      </c>
    </row>
    <row r="595" spans="1:42" ht="15" hidden="1" x14ac:dyDescent="0.25">
      <c r="A595" t="s">
        <v>3771</v>
      </c>
      <c r="B595" t="s">
        <v>32</v>
      </c>
      <c r="C595" t="s">
        <v>72</v>
      </c>
      <c r="D595" t="s">
        <v>58</v>
      </c>
      <c r="E595" t="s">
        <v>86</v>
      </c>
      <c r="F595" t="s">
        <v>335</v>
      </c>
      <c r="G595" t="s">
        <v>39</v>
      </c>
      <c r="H595" t="s">
        <v>34</v>
      </c>
      <c r="I595" t="s">
        <v>40</v>
      </c>
      <c r="J595" t="s">
        <v>28</v>
      </c>
      <c r="K595" t="s">
        <v>215</v>
      </c>
      <c r="L595" t="s">
        <v>376</v>
      </c>
      <c r="M595" t="s">
        <v>3772</v>
      </c>
      <c r="N595" t="s">
        <v>3773</v>
      </c>
      <c r="O595" t="s">
        <v>30</v>
      </c>
      <c r="P595" t="s">
        <v>36</v>
      </c>
      <c r="Q595" t="s">
        <v>50</v>
      </c>
      <c r="R595" t="s">
        <v>3774</v>
      </c>
      <c r="S595" t="s">
        <v>3444</v>
      </c>
      <c r="T595" t="s">
        <v>383</v>
      </c>
      <c r="U595" t="s">
        <v>157</v>
      </c>
      <c r="V595" s="40">
        <v>0</v>
      </c>
      <c r="W595" s="40">
        <v>0</v>
      </c>
      <c r="X595" s="40">
        <v>0</v>
      </c>
      <c r="Y595" s="2" t="str">
        <f t="shared" si="170"/>
        <v/>
      </c>
      <c r="Z595" s="47" t="str">
        <f t="shared" si="171"/>
        <v>Cumplido</v>
      </c>
      <c r="AA595" s="8"/>
      <c r="AB595" s="8"/>
      <c r="AC595" s="8"/>
      <c r="AD595" s="8"/>
      <c r="AE595" s="8"/>
      <c r="AF595" s="42">
        <v>45238</v>
      </c>
      <c r="AG595" s="13" t="str">
        <f t="shared" si="172"/>
        <v>CUMPLE</v>
      </c>
      <c r="AH595" s="13" t="str">
        <f t="shared" si="173"/>
        <v>NO CUMPLE</v>
      </c>
      <c r="AI595" s="13" t="str">
        <f t="shared" si="174"/>
        <v>NO CUMPLE</v>
      </c>
      <c r="AJ595" s="13" t="str">
        <f t="shared" si="175"/>
        <v>NO CUMPLE</v>
      </c>
      <c r="AK595" s="13" t="str">
        <f t="shared" si="176"/>
        <v>NO CUMPLE</v>
      </c>
      <c r="AL595" s="13" t="str">
        <f t="shared" si="177"/>
        <v>CUMPLE</v>
      </c>
      <c r="AM595" s="13" t="str">
        <f t="shared" si="178"/>
        <v>NO CUMPLE</v>
      </c>
      <c r="AN595" s="13" t="str">
        <f t="shared" si="179"/>
        <v>NO CUMPLE</v>
      </c>
      <c r="AO595" s="13" t="str">
        <f t="shared" si="180"/>
        <v>NO CUMPLE</v>
      </c>
      <c r="AP595" s="13" t="str">
        <f t="shared" si="181"/>
        <v>NO CUMPLE</v>
      </c>
    </row>
    <row r="596" spans="1:42" ht="15" hidden="1" x14ac:dyDescent="0.25">
      <c r="A596" t="s">
        <v>3775</v>
      </c>
      <c r="B596" t="s">
        <v>117</v>
      </c>
      <c r="C596" t="s">
        <v>102</v>
      </c>
      <c r="D596" t="s">
        <v>58</v>
      </c>
      <c r="E596" t="s">
        <v>97</v>
      </c>
      <c r="F596" t="s">
        <v>100</v>
      </c>
      <c r="G596" t="s">
        <v>39</v>
      </c>
      <c r="H596" t="s">
        <v>34</v>
      </c>
      <c r="I596" t="s">
        <v>40</v>
      </c>
      <c r="J596" t="s">
        <v>28</v>
      </c>
      <c r="K596" t="s">
        <v>171</v>
      </c>
      <c r="L596" t="s">
        <v>179</v>
      </c>
      <c r="M596" t="s">
        <v>3776</v>
      </c>
      <c r="N596" t="s">
        <v>3777</v>
      </c>
      <c r="O596" t="s">
        <v>30</v>
      </c>
      <c r="P596" t="s">
        <v>36</v>
      </c>
      <c r="Q596" t="s">
        <v>94</v>
      </c>
      <c r="R596" t="s">
        <v>3778</v>
      </c>
      <c r="S596" t="s">
        <v>3444</v>
      </c>
      <c r="T596" t="s">
        <v>179</v>
      </c>
      <c r="U596" t="s">
        <v>157</v>
      </c>
      <c r="V596" s="40">
        <v>0</v>
      </c>
      <c r="W596" s="40">
        <v>0</v>
      </c>
      <c r="X596" s="40">
        <v>0</v>
      </c>
      <c r="Y596" s="2" t="str">
        <f t="shared" si="170"/>
        <v/>
      </c>
      <c r="Z596" s="47" t="str">
        <f t="shared" si="171"/>
        <v>Cumplido</v>
      </c>
      <c r="AA596" s="8"/>
      <c r="AB596" s="8"/>
      <c r="AC596" s="8"/>
      <c r="AD596" s="8"/>
      <c r="AE596" s="8"/>
      <c r="AF596" s="42">
        <v>45239</v>
      </c>
      <c r="AG596" s="13" t="str">
        <f t="shared" si="172"/>
        <v>CUMPLE</v>
      </c>
      <c r="AH596" s="13" t="str">
        <f t="shared" si="173"/>
        <v>NO CUMPLE</v>
      </c>
      <c r="AI596" s="13" t="str">
        <f t="shared" si="174"/>
        <v>NO CUMPLE</v>
      </c>
      <c r="AJ596" s="13" t="str">
        <f t="shared" si="175"/>
        <v>NO CUMPLE</v>
      </c>
      <c r="AK596" s="13" t="str">
        <f t="shared" si="176"/>
        <v>NO CUMPLE</v>
      </c>
      <c r="AL596" s="13" t="str">
        <f t="shared" si="177"/>
        <v>CUMPLE</v>
      </c>
      <c r="AM596" s="13" t="str">
        <f t="shared" si="178"/>
        <v>NO CUMPLE</v>
      </c>
      <c r="AN596" s="13" t="str">
        <f t="shared" si="179"/>
        <v>NO CUMPLE</v>
      </c>
      <c r="AO596" s="13" t="str">
        <f t="shared" si="180"/>
        <v>NO CUMPLE</v>
      </c>
      <c r="AP596" s="13" t="str">
        <f t="shared" si="181"/>
        <v>NO CUMPLE</v>
      </c>
    </row>
    <row r="597" spans="1:42" ht="15" hidden="1" x14ac:dyDescent="0.25">
      <c r="A597" t="s">
        <v>3779</v>
      </c>
      <c r="B597" t="s">
        <v>117</v>
      </c>
      <c r="C597" t="s">
        <v>102</v>
      </c>
      <c r="D597" t="s">
        <v>58</v>
      </c>
      <c r="E597" t="s">
        <v>97</v>
      </c>
      <c r="F597" t="s">
        <v>100</v>
      </c>
      <c r="G597" t="s">
        <v>39</v>
      </c>
      <c r="H597" t="s">
        <v>34</v>
      </c>
      <c r="I597" t="s">
        <v>40</v>
      </c>
      <c r="J597" t="s">
        <v>28</v>
      </c>
      <c r="K597" t="s">
        <v>171</v>
      </c>
      <c r="L597" t="s">
        <v>179</v>
      </c>
      <c r="M597" t="s">
        <v>3780</v>
      </c>
      <c r="N597" t="s">
        <v>3781</v>
      </c>
      <c r="O597" t="s">
        <v>30</v>
      </c>
      <c r="P597" t="s">
        <v>36</v>
      </c>
      <c r="Q597" t="s">
        <v>94</v>
      </c>
      <c r="R597" t="s">
        <v>3782</v>
      </c>
      <c r="S597" t="s">
        <v>3444</v>
      </c>
      <c r="T597" t="s">
        <v>179</v>
      </c>
      <c r="U597" t="s">
        <v>157</v>
      </c>
      <c r="V597" s="40">
        <v>0</v>
      </c>
      <c r="W597" s="40">
        <v>0</v>
      </c>
      <c r="X597" s="40">
        <v>0</v>
      </c>
      <c r="Y597" s="2" t="str">
        <f t="shared" si="170"/>
        <v/>
      </c>
      <c r="Z597" s="47" t="str">
        <f t="shared" si="171"/>
        <v>Cumplido</v>
      </c>
      <c r="AA597" s="8"/>
      <c r="AB597" s="8"/>
      <c r="AC597" s="8"/>
      <c r="AD597" s="8"/>
      <c r="AE597" s="8"/>
      <c r="AF597" s="42">
        <v>45239</v>
      </c>
      <c r="AG597" s="13" t="str">
        <f t="shared" si="172"/>
        <v>CUMPLE</v>
      </c>
      <c r="AH597" s="13" t="str">
        <f t="shared" si="173"/>
        <v>NO CUMPLE</v>
      </c>
      <c r="AI597" s="13" t="str">
        <f t="shared" si="174"/>
        <v>NO CUMPLE</v>
      </c>
      <c r="AJ597" s="13" t="str">
        <f t="shared" si="175"/>
        <v>NO CUMPLE</v>
      </c>
      <c r="AK597" s="13" t="str">
        <f t="shared" si="176"/>
        <v>NO CUMPLE</v>
      </c>
      <c r="AL597" s="13" t="str">
        <f t="shared" si="177"/>
        <v>CUMPLE</v>
      </c>
      <c r="AM597" s="13" t="str">
        <f t="shared" si="178"/>
        <v>NO CUMPLE</v>
      </c>
      <c r="AN597" s="13" t="str">
        <f t="shared" si="179"/>
        <v>NO CUMPLE</v>
      </c>
      <c r="AO597" s="13" t="str">
        <f t="shared" si="180"/>
        <v>NO CUMPLE</v>
      </c>
      <c r="AP597" s="13" t="str">
        <f t="shared" si="181"/>
        <v>NO CUMPLE</v>
      </c>
    </row>
    <row r="598" spans="1:42" ht="15" hidden="1" x14ac:dyDescent="0.25">
      <c r="A598" t="s">
        <v>3783</v>
      </c>
      <c r="B598" t="s">
        <v>117</v>
      </c>
      <c r="C598" t="s">
        <v>102</v>
      </c>
      <c r="D598" t="s">
        <v>58</v>
      </c>
      <c r="E598" t="s">
        <v>97</v>
      </c>
      <c r="F598" t="s">
        <v>100</v>
      </c>
      <c r="G598" t="s">
        <v>39</v>
      </c>
      <c r="H598" t="s">
        <v>34</v>
      </c>
      <c r="I598" t="s">
        <v>40</v>
      </c>
      <c r="J598" t="s">
        <v>28</v>
      </c>
      <c r="K598" t="s">
        <v>171</v>
      </c>
      <c r="L598" t="s">
        <v>179</v>
      </c>
      <c r="M598" t="s">
        <v>3784</v>
      </c>
      <c r="N598" t="s">
        <v>3785</v>
      </c>
      <c r="O598" t="s">
        <v>30</v>
      </c>
      <c r="P598" t="s">
        <v>36</v>
      </c>
      <c r="Q598" t="s">
        <v>94</v>
      </c>
      <c r="R598" t="s">
        <v>3786</v>
      </c>
      <c r="S598" t="s">
        <v>3444</v>
      </c>
      <c r="T598" t="s">
        <v>179</v>
      </c>
      <c r="U598" t="s">
        <v>157</v>
      </c>
      <c r="V598" s="40">
        <v>0</v>
      </c>
      <c r="W598" s="40">
        <v>0</v>
      </c>
      <c r="X598" s="40">
        <v>0</v>
      </c>
      <c r="Y598" s="2" t="str">
        <f t="shared" si="170"/>
        <v/>
      </c>
      <c r="Z598" s="47" t="str">
        <f t="shared" si="171"/>
        <v>Cumplido</v>
      </c>
      <c r="AA598" s="8"/>
      <c r="AB598" s="8"/>
      <c r="AC598" s="8"/>
      <c r="AD598" s="8"/>
      <c r="AE598" s="8"/>
      <c r="AF598" s="42">
        <v>45239</v>
      </c>
      <c r="AG598" s="13" t="str">
        <f t="shared" si="172"/>
        <v>CUMPLE</v>
      </c>
      <c r="AH598" s="13" t="str">
        <f t="shared" si="173"/>
        <v>NO CUMPLE</v>
      </c>
      <c r="AI598" s="13" t="str">
        <f t="shared" si="174"/>
        <v>NO CUMPLE</v>
      </c>
      <c r="AJ598" s="13" t="str">
        <f t="shared" si="175"/>
        <v>NO CUMPLE</v>
      </c>
      <c r="AK598" s="13" t="str">
        <f t="shared" si="176"/>
        <v>NO CUMPLE</v>
      </c>
      <c r="AL598" s="13" t="str">
        <f t="shared" si="177"/>
        <v>CUMPLE</v>
      </c>
      <c r="AM598" s="13" t="str">
        <f t="shared" si="178"/>
        <v>NO CUMPLE</v>
      </c>
      <c r="AN598" s="13" t="str">
        <f t="shared" si="179"/>
        <v>NO CUMPLE</v>
      </c>
      <c r="AO598" s="13" t="str">
        <f t="shared" si="180"/>
        <v>NO CUMPLE</v>
      </c>
      <c r="AP598" s="13" t="str">
        <f t="shared" si="181"/>
        <v>NO CUMPLE</v>
      </c>
    </row>
    <row r="599" spans="1:42" ht="15" hidden="1" x14ac:dyDescent="0.25">
      <c r="A599" t="s">
        <v>3787</v>
      </c>
      <c r="B599" t="s">
        <v>117</v>
      </c>
      <c r="C599" t="s">
        <v>102</v>
      </c>
      <c r="D599" t="s">
        <v>58</v>
      </c>
      <c r="E599" t="s">
        <v>97</v>
      </c>
      <c r="F599" t="s">
        <v>100</v>
      </c>
      <c r="G599" t="s">
        <v>39</v>
      </c>
      <c r="H599" t="s">
        <v>34</v>
      </c>
      <c r="I599" t="s">
        <v>40</v>
      </c>
      <c r="J599" t="s">
        <v>28</v>
      </c>
      <c r="K599" t="s">
        <v>171</v>
      </c>
      <c r="L599" t="s">
        <v>179</v>
      </c>
      <c r="M599" t="s">
        <v>3788</v>
      </c>
      <c r="N599" t="s">
        <v>3789</v>
      </c>
      <c r="O599" t="s">
        <v>30</v>
      </c>
      <c r="P599" t="s">
        <v>36</v>
      </c>
      <c r="Q599" t="s">
        <v>94</v>
      </c>
      <c r="R599" t="s">
        <v>3790</v>
      </c>
      <c r="S599" t="s">
        <v>3444</v>
      </c>
      <c r="T599" t="s">
        <v>179</v>
      </c>
      <c r="U599" t="s">
        <v>157</v>
      </c>
      <c r="V599" s="40">
        <v>0</v>
      </c>
      <c r="W599" s="40">
        <v>0</v>
      </c>
      <c r="X599" s="40">
        <v>0</v>
      </c>
      <c r="Y599" s="2" t="str">
        <f t="shared" si="170"/>
        <v/>
      </c>
      <c r="Z599" s="47" t="str">
        <f t="shared" si="171"/>
        <v>Cumplido</v>
      </c>
      <c r="AA599" s="8"/>
      <c r="AB599" s="8"/>
      <c r="AC599" s="8"/>
      <c r="AD599" s="8"/>
      <c r="AE599" s="8"/>
      <c r="AF599" s="42">
        <v>45239</v>
      </c>
      <c r="AG599" s="13" t="str">
        <f t="shared" si="172"/>
        <v>CUMPLE</v>
      </c>
      <c r="AH599" s="13" t="str">
        <f t="shared" si="173"/>
        <v>NO CUMPLE</v>
      </c>
      <c r="AI599" s="13" t="str">
        <f t="shared" si="174"/>
        <v>NO CUMPLE</v>
      </c>
      <c r="AJ599" s="13" t="str">
        <f t="shared" si="175"/>
        <v>NO CUMPLE</v>
      </c>
      <c r="AK599" s="13" t="str">
        <f t="shared" si="176"/>
        <v>NO CUMPLE</v>
      </c>
      <c r="AL599" s="13" t="str">
        <f t="shared" si="177"/>
        <v>CUMPLE</v>
      </c>
      <c r="AM599" s="13" t="str">
        <f t="shared" si="178"/>
        <v>NO CUMPLE</v>
      </c>
      <c r="AN599" s="13" t="str">
        <f t="shared" si="179"/>
        <v>NO CUMPLE</v>
      </c>
      <c r="AO599" s="13" t="str">
        <f t="shared" si="180"/>
        <v>NO CUMPLE</v>
      </c>
      <c r="AP599" s="13" t="str">
        <f t="shared" si="181"/>
        <v>NO CUMPLE</v>
      </c>
    </row>
    <row r="600" spans="1:42" ht="15" hidden="1" x14ac:dyDescent="0.25">
      <c r="A600" t="s">
        <v>3791</v>
      </c>
      <c r="B600" t="s">
        <v>67</v>
      </c>
      <c r="C600" t="s">
        <v>125</v>
      </c>
      <c r="D600" t="s">
        <v>125</v>
      </c>
      <c r="E600" t="s">
        <v>99</v>
      </c>
      <c r="F600" t="s">
        <v>144</v>
      </c>
      <c r="G600" t="s">
        <v>39</v>
      </c>
      <c r="H600" t="s">
        <v>34</v>
      </c>
      <c r="I600" t="s">
        <v>40</v>
      </c>
      <c r="J600" t="s">
        <v>28</v>
      </c>
      <c r="K600" t="s">
        <v>171</v>
      </c>
      <c r="L600" t="s">
        <v>3792</v>
      </c>
      <c r="M600" t="s">
        <v>3793</v>
      </c>
      <c r="N600" t="s">
        <v>3794</v>
      </c>
      <c r="O600" t="s">
        <v>30</v>
      </c>
      <c r="P600" t="s">
        <v>44</v>
      </c>
      <c r="Q600" t="s">
        <v>45</v>
      </c>
      <c r="R600" t="s">
        <v>3795</v>
      </c>
      <c r="S600" t="s">
        <v>729</v>
      </c>
      <c r="T600" t="s">
        <v>3792</v>
      </c>
      <c r="U600" t="s">
        <v>3796</v>
      </c>
      <c r="V600" s="40">
        <v>2.0123611111111113</v>
      </c>
      <c r="W600" s="40">
        <v>2.0129282407407407</v>
      </c>
      <c r="X600" s="40">
        <v>5.6712962962962956E-4</v>
      </c>
      <c r="Y600" s="2" t="str">
        <f t="shared" si="170"/>
        <v/>
      </c>
      <c r="Z600" s="47" t="str">
        <f t="shared" si="171"/>
        <v>Cumplido</v>
      </c>
      <c r="AA600" s="8"/>
      <c r="AB600" s="8"/>
      <c r="AC600" s="8"/>
      <c r="AD600" s="8"/>
      <c r="AE600" s="8"/>
      <c r="AF600" s="42">
        <v>45239</v>
      </c>
      <c r="AG600" s="13" t="str">
        <f t="shared" si="172"/>
        <v>CUMPLE</v>
      </c>
      <c r="AH600" s="13" t="str">
        <f t="shared" si="173"/>
        <v>NO CUMPLE</v>
      </c>
      <c r="AI600" s="13" t="str">
        <f t="shared" si="174"/>
        <v>NO CUMPLE</v>
      </c>
      <c r="AJ600" s="13" t="str">
        <f t="shared" si="175"/>
        <v>NO CUMPLE</v>
      </c>
      <c r="AK600" s="13" t="str">
        <f t="shared" si="176"/>
        <v>NO CUMPLE</v>
      </c>
      <c r="AL600" s="13" t="str">
        <f t="shared" si="177"/>
        <v>NO CUMPLE</v>
      </c>
      <c r="AM600" s="13" t="str">
        <f t="shared" si="178"/>
        <v>NO CUMPLE</v>
      </c>
      <c r="AN600" s="13" t="str">
        <f t="shared" si="179"/>
        <v>NO CUMPLE</v>
      </c>
      <c r="AO600" s="13" t="str">
        <f t="shared" si="180"/>
        <v>NO CUMPLE</v>
      </c>
      <c r="AP600" s="13" t="str">
        <f t="shared" si="181"/>
        <v>CUMPLE</v>
      </c>
    </row>
    <row r="601" spans="1:42" ht="15" hidden="1" x14ac:dyDescent="0.25">
      <c r="A601" t="s">
        <v>3797</v>
      </c>
      <c r="B601" t="s">
        <v>32</v>
      </c>
      <c r="C601" t="s">
        <v>60</v>
      </c>
      <c r="D601" t="s">
        <v>58</v>
      </c>
      <c r="E601" t="s">
        <v>327</v>
      </c>
      <c r="F601" t="s">
        <v>328</v>
      </c>
      <c r="G601" t="s">
        <v>39</v>
      </c>
      <c r="H601" t="s">
        <v>34</v>
      </c>
      <c r="I601" t="s">
        <v>40</v>
      </c>
      <c r="J601" t="s">
        <v>28</v>
      </c>
      <c r="K601" t="s">
        <v>48</v>
      </c>
      <c r="L601" t="s">
        <v>270</v>
      </c>
      <c r="M601" t="s">
        <v>3798</v>
      </c>
      <c r="N601" t="s">
        <v>3799</v>
      </c>
      <c r="O601" t="s">
        <v>30</v>
      </c>
      <c r="P601" t="s">
        <v>44</v>
      </c>
      <c r="Q601" t="s">
        <v>45</v>
      </c>
      <c r="R601" t="s">
        <v>3800</v>
      </c>
      <c r="S601" t="s">
        <v>3444</v>
      </c>
      <c r="T601" t="s">
        <v>425</v>
      </c>
      <c r="U601" t="s">
        <v>157</v>
      </c>
      <c r="V601" s="40">
        <v>0</v>
      </c>
      <c r="W601" s="40">
        <v>0</v>
      </c>
      <c r="X601" s="40">
        <v>0</v>
      </c>
      <c r="Y601" s="2" t="str">
        <f t="shared" si="170"/>
        <v/>
      </c>
      <c r="Z601" s="47" t="str">
        <f t="shared" si="171"/>
        <v>Cumplido</v>
      </c>
      <c r="AA601" s="8"/>
      <c r="AB601" s="8"/>
      <c r="AC601" s="8"/>
      <c r="AD601" s="8"/>
      <c r="AE601" s="8"/>
      <c r="AF601" s="42">
        <v>45239</v>
      </c>
      <c r="AG601" s="13" t="str">
        <f t="shared" si="172"/>
        <v>CUMPLE</v>
      </c>
      <c r="AH601" s="13" t="str">
        <f t="shared" si="173"/>
        <v>NO CUMPLE</v>
      </c>
      <c r="AI601" s="13" t="str">
        <f t="shared" si="174"/>
        <v>NO CUMPLE</v>
      </c>
      <c r="AJ601" s="13" t="str">
        <f t="shared" si="175"/>
        <v>NO CUMPLE</v>
      </c>
      <c r="AK601" s="13" t="str">
        <f t="shared" si="176"/>
        <v>NO CUMPLE</v>
      </c>
      <c r="AL601" s="13" t="str">
        <f t="shared" si="177"/>
        <v>CUMPLE</v>
      </c>
      <c r="AM601" s="13" t="str">
        <f t="shared" si="178"/>
        <v>NO CUMPLE</v>
      </c>
      <c r="AN601" s="13" t="str">
        <f t="shared" si="179"/>
        <v>NO CUMPLE</v>
      </c>
      <c r="AO601" s="13" t="str">
        <f t="shared" si="180"/>
        <v>NO CUMPLE</v>
      </c>
      <c r="AP601" s="13" t="str">
        <f t="shared" si="181"/>
        <v>NO CUMPLE</v>
      </c>
    </row>
    <row r="602" spans="1:42" ht="15" hidden="1" x14ac:dyDescent="0.25">
      <c r="A602" t="s">
        <v>3801</v>
      </c>
      <c r="B602" t="s">
        <v>79</v>
      </c>
      <c r="C602" t="s">
        <v>102</v>
      </c>
      <c r="D602" t="s">
        <v>211</v>
      </c>
      <c r="E602" t="s">
        <v>194</v>
      </c>
      <c r="F602" t="s">
        <v>453</v>
      </c>
      <c r="G602" t="s">
        <v>39</v>
      </c>
      <c r="H602" t="s">
        <v>34</v>
      </c>
      <c r="I602" t="s">
        <v>40</v>
      </c>
      <c r="J602" t="s">
        <v>28</v>
      </c>
      <c r="K602" t="s">
        <v>48</v>
      </c>
      <c r="L602" t="s">
        <v>212</v>
      </c>
      <c r="M602" t="s">
        <v>3802</v>
      </c>
      <c r="N602" t="s">
        <v>3803</v>
      </c>
      <c r="O602" t="s">
        <v>30</v>
      </c>
      <c r="P602" t="s">
        <v>36</v>
      </c>
      <c r="Q602" t="s">
        <v>94</v>
      </c>
      <c r="R602" t="s">
        <v>3804</v>
      </c>
      <c r="S602" t="s">
        <v>3444</v>
      </c>
      <c r="T602"/>
      <c r="U602" t="s">
        <v>210</v>
      </c>
      <c r="V602" s="40">
        <v>0</v>
      </c>
      <c r="W602" s="40">
        <v>0</v>
      </c>
      <c r="X602" s="40">
        <v>0</v>
      </c>
      <c r="Y602" s="2" t="str">
        <f t="shared" si="170"/>
        <v/>
      </c>
      <c r="Z602" s="47" t="str">
        <f t="shared" si="171"/>
        <v>Cumplido</v>
      </c>
      <c r="AA602" s="8"/>
      <c r="AB602" s="8"/>
      <c r="AC602" s="8"/>
      <c r="AD602" s="8"/>
      <c r="AE602" s="8"/>
      <c r="AF602" s="42">
        <v>45239</v>
      </c>
      <c r="AG602" s="13" t="str">
        <f t="shared" si="172"/>
        <v>CUMPLE</v>
      </c>
      <c r="AH602" s="13" t="str">
        <f t="shared" si="173"/>
        <v>NO CUMPLE</v>
      </c>
      <c r="AI602" s="13" t="str">
        <f t="shared" si="174"/>
        <v>NO CUMPLE</v>
      </c>
      <c r="AJ602" s="13" t="str">
        <f t="shared" si="175"/>
        <v>NO CUMPLE</v>
      </c>
      <c r="AK602" s="13" t="str">
        <f t="shared" si="176"/>
        <v>NO CUMPLE</v>
      </c>
      <c r="AL602" s="13" t="str">
        <f t="shared" si="177"/>
        <v>CUMPLE</v>
      </c>
      <c r="AM602" s="13" t="str">
        <f t="shared" si="178"/>
        <v>NO CUMPLE</v>
      </c>
      <c r="AN602" s="13" t="str">
        <f t="shared" si="179"/>
        <v>NO CUMPLE</v>
      </c>
      <c r="AO602" s="13" t="str">
        <f t="shared" si="180"/>
        <v>NO CUMPLE</v>
      </c>
      <c r="AP602" s="13" t="str">
        <f t="shared" si="181"/>
        <v>NO CUMPLE</v>
      </c>
    </row>
    <row r="603" spans="1:42" ht="15" hidden="1" x14ac:dyDescent="0.25">
      <c r="A603" t="s">
        <v>3805</v>
      </c>
      <c r="B603" t="s">
        <v>79</v>
      </c>
      <c r="C603" t="s">
        <v>102</v>
      </c>
      <c r="D603" t="s">
        <v>211</v>
      </c>
      <c r="E603" t="s">
        <v>194</v>
      </c>
      <c r="F603" t="s">
        <v>453</v>
      </c>
      <c r="G603" t="s">
        <v>39</v>
      </c>
      <c r="H603" t="s">
        <v>34</v>
      </c>
      <c r="I603" t="s">
        <v>40</v>
      </c>
      <c r="J603" t="s">
        <v>28</v>
      </c>
      <c r="K603" t="s">
        <v>48</v>
      </c>
      <c r="L603" t="s">
        <v>212</v>
      </c>
      <c r="M603" t="s">
        <v>3806</v>
      </c>
      <c r="N603" t="s">
        <v>3807</v>
      </c>
      <c r="O603" t="s">
        <v>30</v>
      </c>
      <c r="P603" t="s">
        <v>36</v>
      </c>
      <c r="Q603" t="s">
        <v>94</v>
      </c>
      <c r="R603" t="s">
        <v>3808</v>
      </c>
      <c r="S603" t="s">
        <v>3444</v>
      </c>
      <c r="T603"/>
      <c r="U603" t="s">
        <v>210</v>
      </c>
      <c r="V603" s="40">
        <v>0</v>
      </c>
      <c r="W603" s="40">
        <v>0</v>
      </c>
      <c r="X603" s="40">
        <v>0</v>
      </c>
      <c r="Y603" s="2" t="str">
        <f>IF(J603="Incidente de Cliente",IF($X603&lt;=$AT$2,"Cumplido","Incumplido"),"")</f>
        <v/>
      </c>
      <c r="Z603" s="47" t="str">
        <f>IF(J603="Requerimiento de Cliente",IF($X603&lt;=$AT$3,"Cumplido","Incumplido"),"")</f>
        <v>Cumplido</v>
      </c>
      <c r="AA603" s="8"/>
      <c r="AB603" s="8"/>
      <c r="AC603" s="8"/>
      <c r="AD603" s="8"/>
      <c r="AE603" s="8"/>
      <c r="AF603" s="42">
        <v>45239</v>
      </c>
      <c r="AG603" s="13" t="str">
        <f t="shared" si="172"/>
        <v>CUMPLE</v>
      </c>
      <c r="AH603" s="13" t="str">
        <f t="shared" si="173"/>
        <v>NO CUMPLE</v>
      </c>
      <c r="AI603" s="13" t="str">
        <f t="shared" si="174"/>
        <v>NO CUMPLE</v>
      </c>
      <c r="AJ603" s="13" t="str">
        <f t="shared" si="175"/>
        <v>NO CUMPLE</v>
      </c>
      <c r="AK603" s="13" t="str">
        <f t="shared" si="176"/>
        <v>NO CUMPLE</v>
      </c>
      <c r="AL603" s="13" t="str">
        <f t="shared" si="177"/>
        <v>CUMPLE</v>
      </c>
      <c r="AM603" s="13" t="str">
        <f t="shared" si="178"/>
        <v>NO CUMPLE</v>
      </c>
      <c r="AN603" s="13" t="str">
        <f t="shared" si="179"/>
        <v>NO CUMPLE</v>
      </c>
      <c r="AO603" s="13" t="str">
        <f t="shared" si="180"/>
        <v>NO CUMPLE</v>
      </c>
      <c r="AP603" s="13" t="str">
        <f t="shared" si="181"/>
        <v>NO CUMPLE</v>
      </c>
    </row>
    <row r="604" spans="1:42" ht="15" hidden="1" x14ac:dyDescent="0.25">
      <c r="A604" t="s">
        <v>3809</v>
      </c>
      <c r="B604" t="s">
        <v>32</v>
      </c>
      <c r="C604" t="s">
        <v>60</v>
      </c>
      <c r="D604" t="s">
        <v>58</v>
      </c>
      <c r="E604" t="s">
        <v>252</v>
      </c>
      <c r="F604" t="s">
        <v>323</v>
      </c>
      <c r="G604" t="s">
        <v>39</v>
      </c>
      <c r="H604" t="s">
        <v>34</v>
      </c>
      <c r="I604" t="s">
        <v>40</v>
      </c>
      <c r="J604" t="s">
        <v>28</v>
      </c>
      <c r="K604" t="s">
        <v>48</v>
      </c>
      <c r="L604" t="s">
        <v>265</v>
      </c>
      <c r="M604" t="s">
        <v>3810</v>
      </c>
      <c r="N604" t="s">
        <v>3811</v>
      </c>
      <c r="O604" t="s">
        <v>30</v>
      </c>
      <c r="P604" t="s">
        <v>44</v>
      </c>
      <c r="Q604" t="s">
        <v>45</v>
      </c>
      <c r="R604" t="s">
        <v>3812</v>
      </c>
      <c r="S604" t="s">
        <v>663</v>
      </c>
      <c r="T604" t="s">
        <v>265</v>
      </c>
      <c r="U604" t="s">
        <v>251</v>
      </c>
      <c r="V604" s="40">
        <v>7.7546296296296304E-4</v>
      </c>
      <c r="W604" s="40">
        <v>1.5277777777777779E-3</v>
      </c>
      <c r="X604" s="40">
        <v>7.5231481481481471E-4</v>
      </c>
      <c r="Y604" s="2" t="str">
        <f t="shared" si="170"/>
        <v/>
      </c>
      <c r="Z604" s="47" t="str">
        <f t="shared" si="171"/>
        <v>Cumplido</v>
      </c>
      <c r="AA604" s="8"/>
      <c r="AB604" s="8"/>
      <c r="AC604" s="8"/>
      <c r="AD604" s="8"/>
      <c r="AE604" s="8"/>
      <c r="AF604" s="42">
        <v>45239</v>
      </c>
      <c r="AG604" s="13" t="str">
        <f t="shared" si="172"/>
        <v>CUMPLE</v>
      </c>
      <c r="AH604" s="13" t="str">
        <f t="shared" si="173"/>
        <v>NO CUMPLE</v>
      </c>
      <c r="AI604" s="13" t="str">
        <f t="shared" si="174"/>
        <v>NO CUMPLE</v>
      </c>
      <c r="AJ604" s="13" t="str">
        <f t="shared" si="175"/>
        <v>NO CUMPLE</v>
      </c>
      <c r="AK604" s="13" t="str">
        <f t="shared" si="176"/>
        <v>NO CUMPLE</v>
      </c>
      <c r="AL604" s="13" t="str">
        <f t="shared" si="177"/>
        <v>CUMPLE</v>
      </c>
      <c r="AM604" s="13" t="str">
        <f t="shared" si="178"/>
        <v>NO CUMPLE</v>
      </c>
      <c r="AN604" s="13" t="str">
        <f t="shared" si="179"/>
        <v>NO CUMPLE</v>
      </c>
      <c r="AO604" s="13" t="str">
        <f t="shared" si="180"/>
        <v>NO CUMPLE</v>
      </c>
      <c r="AP604" s="13" t="str">
        <f t="shared" si="181"/>
        <v>NO CUMPLE</v>
      </c>
    </row>
    <row r="605" spans="1:42" ht="15" hidden="1" x14ac:dyDescent="0.25">
      <c r="A605" t="s">
        <v>3813</v>
      </c>
      <c r="B605" t="s">
        <v>32</v>
      </c>
      <c r="C605" t="s">
        <v>60</v>
      </c>
      <c r="D605" t="s">
        <v>58</v>
      </c>
      <c r="E605" t="s">
        <v>252</v>
      </c>
      <c r="F605" t="s">
        <v>323</v>
      </c>
      <c r="G605" t="s">
        <v>39</v>
      </c>
      <c r="H605" t="s">
        <v>34</v>
      </c>
      <c r="I605" t="s">
        <v>40</v>
      </c>
      <c r="J605" t="s">
        <v>28</v>
      </c>
      <c r="K605" t="s">
        <v>48</v>
      </c>
      <c r="L605" t="s">
        <v>265</v>
      </c>
      <c r="M605" t="s">
        <v>3814</v>
      </c>
      <c r="N605" t="s">
        <v>3815</v>
      </c>
      <c r="O605" t="s">
        <v>30</v>
      </c>
      <c r="P605" t="s">
        <v>44</v>
      </c>
      <c r="Q605" t="s">
        <v>45</v>
      </c>
      <c r="R605" t="s">
        <v>3816</v>
      </c>
      <c r="S605" t="s">
        <v>663</v>
      </c>
      <c r="T605" t="s">
        <v>265</v>
      </c>
      <c r="U605" t="s">
        <v>251</v>
      </c>
      <c r="V605" s="40">
        <v>7.7546296296296304E-4</v>
      </c>
      <c r="W605" s="40">
        <v>1.5509259259259261E-3</v>
      </c>
      <c r="X605" s="40">
        <v>7.7546296296296304E-4</v>
      </c>
      <c r="Y605" s="2" t="str">
        <f t="shared" si="170"/>
        <v/>
      </c>
      <c r="Z605" s="47" t="str">
        <f t="shared" si="171"/>
        <v>Cumplido</v>
      </c>
      <c r="AA605" s="8"/>
      <c r="AB605" s="8"/>
      <c r="AC605" s="8"/>
      <c r="AD605" s="8"/>
      <c r="AE605" s="8"/>
      <c r="AF605" s="42">
        <v>45239</v>
      </c>
      <c r="AG605" s="13" t="str">
        <f t="shared" si="172"/>
        <v>CUMPLE</v>
      </c>
      <c r="AH605" s="13" t="str">
        <f t="shared" si="173"/>
        <v>NO CUMPLE</v>
      </c>
      <c r="AI605" s="13" t="str">
        <f t="shared" si="174"/>
        <v>NO CUMPLE</v>
      </c>
      <c r="AJ605" s="13" t="str">
        <f t="shared" si="175"/>
        <v>NO CUMPLE</v>
      </c>
      <c r="AK605" s="13" t="str">
        <f t="shared" si="176"/>
        <v>NO CUMPLE</v>
      </c>
      <c r="AL605" s="13" t="str">
        <f t="shared" si="177"/>
        <v>CUMPLE</v>
      </c>
      <c r="AM605" s="13" t="str">
        <f t="shared" si="178"/>
        <v>NO CUMPLE</v>
      </c>
      <c r="AN605" s="13" t="str">
        <f t="shared" si="179"/>
        <v>NO CUMPLE</v>
      </c>
      <c r="AO605" s="13" t="str">
        <f t="shared" si="180"/>
        <v>NO CUMPLE</v>
      </c>
      <c r="AP605" s="13" t="str">
        <f t="shared" si="181"/>
        <v>NO CUMPLE</v>
      </c>
    </row>
    <row r="606" spans="1:42" ht="15" hidden="1" x14ac:dyDescent="0.25">
      <c r="A606" t="s">
        <v>3817</v>
      </c>
      <c r="B606" t="s">
        <v>79</v>
      </c>
      <c r="C606" t="s">
        <v>102</v>
      </c>
      <c r="D606" t="s">
        <v>211</v>
      </c>
      <c r="E606" t="s">
        <v>194</v>
      </c>
      <c r="F606" t="s">
        <v>453</v>
      </c>
      <c r="G606" t="s">
        <v>39</v>
      </c>
      <c r="H606" t="s">
        <v>34</v>
      </c>
      <c r="I606" t="s">
        <v>40</v>
      </c>
      <c r="J606" t="s">
        <v>28</v>
      </c>
      <c r="K606" t="s">
        <v>48</v>
      </c>
      <c r="L606" t="s">
        <v>212</v>
      </c>
      <c r="M606" t="s">
        <v>3818</v>
      </c>
      <c r="N606" t="s">
        <v>3819</v>
      </c>
      <c r="O606" t="s">
        <v>30</v>
      </c>
      <c r="P606" t="s">
        <v>36</v>
      </c>
      <c r="Q606" t="s">
        <v>94</v>
      </c>
      <c r="R606" t="s">
        <v>3820</v>
      </c>
      <c r="S606" t="s">
        <v>3444</v>
      </c>
      <c r="T606"/>
      <c r="U606" t="s">
        <v>210</v>
      </c>
      <c r="V606" s="40">
        <v>0</v>
      </c>
      <c r="W606" s="40">
        <v>0</v>
      </c>
      <c r="X606" s="40">
        <v>0</v>
      </c>
      <c r="Y606" s="2" t="str">
        <f t="shared" si="170"/>
        <v/>
      </c>
      <c r="Z606" s="47" t="str">
        <f t="shared" si="171"/>
        <v>Cumplido</v>
      </c>
      <c r="AA606" s="8"/>
      <c r="AB606" s="8"/>
      <c r="AC606" s="8"/>
      <c r="AD606" s="8"/>
      <c r="AE606" s="8"/>
      <c r="AF606" s="42">
        <v>45239</v>
      </c>
      <c r="AG606" s="13" t="str">
        <f t="shared" si="172"/>
        <v>CUMPLE</v>
      </c>
      <c r="AH606" s="13" t="str">
        <f t="shared" si="173"/>
        <v>NO CUMPLE</v>
      </c>
      <c r="AI606" s="13" t="str">
        <f t="shared" si="174"/>
        <v>NO CUMPLE</v>
      </c>
      <c r="AJ606" s="13" t="str">
        <f t="shared" si="175"/>
        <v>NO CUMPLE</v>
      </c>
      <c r="AK606" s="13" t="str">
        <f t="shared" si="176"/>
        <v>NO CUMPLE</v>
      </c>
      <c r="AL606" s="13" t="str">
        <f t="shared" si="177"/>
        <v>CUMPLE</v>
      </c>
      <c r="AM606" s="13" t="str">
        <f t="shared" si="178"/>
        <v>NO CUMPLE</v>
      </c>
      <c r="AN606" s="13" t="str">
        <f t="shared" si="179"/>
        <v>NO CUMPLE</v>
      </c>
      <c r="AO606" s="13" t="str">
        <f t="shared" si="180"/>
        <v>NO CUMPLE</v>
      </c>
      <c r="AP606" s="13" t="str">
        <f t="shared" si="181"/>
        <v>NO CUMPLE</v>
      </c>
    </row>
    <row r="607" spans="1:42" ht="15" hidden="1" x14ac:dyDescent="0.25">
      <c r="A607" t="s">
        <v>3821</v>
      </c>
      <c r="B607" t="s">
        <v>32</v>
      </c>
      <c r="C607" t="s">
        <v>60</v>
      </c>
      <c r="D607" t="s">
        <v>58</v>
      </c>
      <c r="E607" t="s">
        <v>327</v>
      </c>
      <c r="F607" t="s">
        <v>328</v>
      </c>
      <c r="G607" t="s">
        <v>39</v>
      </c>
      <c r="H607" t="s">
        <v>34</v>
      </c>
      <c r="I607" t="s">
        <v>40</v>
      </c>
      <c r="J607" t="s">
        <v>28</v>
      </c>
      <c r="K607" t="s">
        <v>48</v>
      </c>
      <c r="L607" t="s">
        <v>146</v>
      </c>
      <c r="M607" t="s">
        <v>3822</v>
      </c>
      <c r="N607" t="s">
        <v>3823</v>
      </c>
      <c r="O607" t="s">
        <v>30</v>
      </c>
      <c r="P607" t="s">
        <v>44</v>
      </c>
      <c r="Q607" t="s">
        <v>45</v>
      </c>
      <c r="R607" t="s">
        <v>3824</v>
      </c>
      <c r="S607" t="s">
        <v>3444</v>
      </c>
      <c r="T607" t="s">
        <v>462</v>
      </c>
      <c r="U607" t="s">
        <v>177</v>
      </c>
      <c r="V607" s="40">
        <v>0</v>
      </c>
      <c r="W607" s="40">
        <v>0</v>
      </c>
      <c r="X607" s="40">
        <v>0</v>
      </c>
      <c r="Y607" s="2" t="str">
        <f t="shared" si="170"/>
        <v/>
      </c>
      <c r="Z607" s="47" t="str">
        <f t="shared" si="171"/>
        <v>Cumplido</v>
      </c>
      <c r="AA607" s="8"/>
      <c r="AB607" s="8"/>
      <c r="AC607" s="8"/>
      <c r="AD607" s="8"/>
      <c r="AE607" s="8"/>
      <c r="AF607" s="42">
        <v>45239</v>
      </c>
      <c r="AG607" s="13" t="str">
        <f t="shared" si="172"/>
        <v>CUMPLE</v>
      </c>
      <c r="AH607" s="13" t="str">
        <f t="shared" si="173"/>
        <v>NO CUMPLE</v>
      </c>
      <c r="AI607" s="13" t="str">
        <f t="shared" si="174"/>
        <v>NO CUMPLE</v>
      </c>
      <c r="AJ607" s="13" t="str">
        <f t="shared" si="175"/>
        <v>NO CUMPLE</v>
      </c>
      <c r="AK607" s="13" t="str">
        <f t="shared" si="176"/>
        <v>NO CUMPLE</v>
      </c>
      <c r="AL607" s="13" t="str">
        <f t="shared" si="177"/>
        <v>CUMPLE</v>
      </c>
      <c r="AM607" s="13" t="str">
        <f t="shared" si="178"/>
        <v>NO CUMPLE</v>
      </c>
      <c r="AN607" s="13" t="str">
        <f t="shared" si="179"/>
        <v>NO CUMPLE</v>
      </c>
      <c r="AO607" s="13" t="str">
        <f t="shared" si="180"/>
        <v>NO CUMPLE</v>
      </c>
      <c r="AP607" s="13" t="str">
        <f t="shared" si="181"/>
        <v>NO CUMPLE</v>
      </c>
    </row>
    <row r="608" spans="1:42" ht="15" hidden="1" x14ac:dyDescent="0.25">
      <c r="A608" t="s">
        <v>3825</v>
      </c>
      <c r="B608" t="s">
        <v>79</v>
      </c>
      <c r="C608" t="s">
        <v>102</v>
      </c>
      <c r="D608" t="s">
        <v>211</v>
      </c>
      <c r="E608" t="s">
        <v>194</v>
      </c>
      <c r="F608" t="s">
        <v>453</v>
      </c>
      <c r="G608" t="s">
        <v>39</v>
      </c>
      <c r="H608" t="s">
        <v>34</v>
      </c>
      <c r="I608" t="s">
        <v>40</v>
      </c>
      <c r="J608" t="s">
        <v>28</v>
      </c>
      <c r="K608" t="s">
        <v>48</v>
      </c>
      <c r="L608" t="s">
        <v>212</v>
      </c>
      <c r="M608" t="s">
        <v>3826</v>
      </c>
      <c r="N608" t="s">
        <v>3827</v>
      </c>
      <c r="O608" t="s">
        <v>30</v>
      </c>
      <c r="P608" t="s">
        <v>36</v>
      </c>
      <c r="Q608" t="s">
        <v>94</v>
      </c>
      <c r="R608" t="s">
        <v>3828</v>
      </c>
      <c r="S608" t="s">
        <v>3444</v>
      </c>
      <c r="T608"/>
      <c r="U608" t="s">
        <v>210</v>
      </c>
      <c r="V608" s="40">
        <v>0</v>
      </c>
      <c r="W608" s="40">
        <v>0</v>
      </c>
      <c r="X608" s="40">
        <v>0</v>
      </c>
      <c r="Y608" s="2" t="str">
        <f t="shared" si="170"/>
        <v/>
      </c>
      <c r="Z608" s="47" t="str">
        <f t="shared" si="171"/>
        <v>Cumplido</v>
      </c>
      <c r="AA608" s="8"/>
      <c r="AB608" s="8"/>
      <c r="AC608" s="8"/>
      <c r="AD608" s="8"/>
      <c r="AE608" s="8"/>
      <c r="AF608" s="42">
        <v>45239</v>
      </c>
      <c r="AG608" s="13" t="str">
        <f t="shared" si="172"/>
        <v>CUMPLE</v>
      </c>
      <c r="AH608" s="13" t="str">
        <f t="shared" si="173"/>
        <v>NO CUMPLE</v>
      </c>
      <c r="AI608" s="13" t="str">
        <f t="shared" si="174"/>
        <v>NO CUMPLE</v>
      </c>
      <c r="AJ608" s="13" t="str">
        <f t="shared" si="175"/>
        <v>NO CUMPLE</v>
      </c>
      <c r="AK608" s="13" t="str">
        <f t="shared" si="176"/>
        <v>NO CUMPLE</v>
      </c>
      <c r="AL608" s="13" t="str">
        <f t="shared" si="177"/>
        <v>CUMPLE</v>
      </c>
      <c r="AM608" s="13" t="str">
        <f t="shared" si="178"/>
        <v>NO CUMPLE</v>
      </c>
      <c r="AN608" s="13" t="str">
        <f t="shared" si="179"/>
        <v>NO CUMPLE</v>
      </c>
      <c r="AO608" s="13" t="str">
        <f t="shared" si="180"/>
        <v>NO CUMPLE</v>
      </c>
      <c r="AP608" s="13" t="str">
        <f t="shared" si="181"/>
        <v>NO CUMPLE</v>
      </c>
    </row>
    <row r="609" spans="1:42" ht="15" hidden="1" x14ac:dyDescent="0.25">
      <c r="A609" t="s">
        <v>3829</v>
      </c>
      <c r="B609" t="s">
        <v>32</v>
      </c>
      <c r="C609" t="s">
        <v>60</v>
      </c>
      <c r="D609" t="s">
        <v>58</v>
      </c>
      <c r="E609" t="s">
        <v>327</v>
      </c>
      <c r="F609" t="s">
        <v>328</v>
      </c>
      <c r="G609" t="s">
        <v>39</v>
      </c>
      <c r="H609" t="s">
        <v>34</v>
      </c>
      <c r="I609" t="s">
        <v>40</v>
      </c>
      <c r="J609" t="s">
        <v>28</v>
      </c>
      <c r="K609" t="s">
        <v>48</v>
      </c>
      <c r="L609" t="s">
        <v>270</v>
      </c>
      <c r="M609" t="s">
        <v>3830</v>
      </c>
      <c r="N609" t="s">
        <v>3831</v>
      </c>
      <c r="O609" t="s">
        <v>30</v>
      </c>
      <c r="P609" t="s">
        <v>44</v>
      </c>
      <c r="Q609" t="s">
        <v>45</v>
      </c>
      <c r="R609" t="s">
        <v>3832</v>
      </c>
      <c r="S609" t="s">
        <v>3444</v>
      </c>
      <c r="T609" t="s">
        <v>425</v>
      </c>
      <c r="U609" t="s">
        <v>157</v>
      </c>
      <c r="V609" s="40">
        <v>0</v>
      </c>
      <c r="W609" s="40">
        <v>0</v>
      </c>
      <c r="X609" s="40">
        <v>0</v>
      </c>
      <c r="Y609" s="2" t="str">
        <f t="shared" si="170"/>
        <v/>
      </c>
      <c r="Z609" s="47" t="str">
        <f t="shared" si="171"/>
        <v>Cumplido</v>
      </c>
      <c r="AA609" s="8"/>
      <c r="AB609" s="8"/>
      <c r="AC609" s="8"/>
      <c r="AD609" s="8"/>
      <c r="AE609" s="8"/>
      <c r="AF609" s="42">
        <v>45239</v>
      </c>
      <c r="AG609" s="13" t="str">
        <f t="shared" si="172"/>
        <v>CUMPLE</v>
      </c>
      <c r="AH609" s="13" t="str">
        <f t="shared" si="173"/>
        <v>NO CUMPLE</v>
      </c>
      <c r="AI609" s="13" t="str">
        <f t="shared" si="174"/>
        <v>NO CUMPLE</v>
      </c>
      <c r="AJ609" s="13" t="str">
        <f t="shared" si="175"/>
        <v>NO CUMPLE</v>
      </c>
      <c r="AK609" s="13" t="str">
        <f t="shared" si="176"/>
        <v>NO CUMPLE</v>
      </c>
      <c r="AL609" s="13" t="str">
        <f t="shared" si="177"/>
        <v>CUMPLE</v>
      </c>
      <c r="AM609" s="13" t="str">
        <f t="shared" si="178"/>
        <v>NO CUMPLE</v>
      </c>
      <c r="AN609" s="13" t="str">
        <f t="shared" si="179"/>
        <v>NO CUMPLE</v>
      </c>
      <c r="AO609" s="13" t="str">
        <f t="shared" si="180"/>
        <v>NO CUMPLE</v>
      </c>
      <c r="AP609" s="13" t="str">
        <f t="shared" si="181"/>
        <v>NO CUMPLE</v>
      </c>
    </row>
    <row r="610" spans="1:42" ht="15" hidden="1" x14ac:dyDescent="0.25">
      <c r="A610" t="s">
        <v>3833</v>
      </c>
      <c r="B610" t="s">
        <v>32</v>
      </c>
      <c r="C610" t="s">
        <v>60</v>
      </c>
      <c r="D610" t="s">
        <v>58</v>
      </c>
      <c r="E610" t="s">
        <v>252</v>
      </c>
      <c r="F610" t="s">
        <v>323</v>
      </c>
      <c r="G610" t="s">
        <v>39</v>
      </c>
      <c r="H610" t="s">
        <v>34</v>
      </c>
      <c r="I610" t="s">
        <v>40</v>
      </c>
      <c r="J610" t="s">
        <v>28</v>
      </c>
      <c r="K610" t="s">
        <v>48</v>
      </c>
      <c r="L610" t="s">
        <v>265</v>
      </c>
      <c r="M610" t="s">
        <v>3834</v>
      </c>
      <c r="N610" t="s">
        <v>3835</v>
      </c>
      <c r="O610" t="s">
        <v>30</v>
      </c>
      <c r="P610" t="s">
        <v>44</v>
      </c>
      <c r="Q610" t="s">
        <v>45</v>
      </c>
      <c r="R610" t="s">
        <v>3836</v>
      </c>
      <c r="S610" t="s">
        <v>663</v>
      </c>
      <c r="T610" t="s">
        <v>265</v>
      </c>
      <c r="U610" t="s">
        <v>251</v>
      </c>
      <c r="V610" s="40">
        <v>2.3148148148148146E-4</v>
      </c>
      <c r="W610" s="40">
        <v>1.5046296296296294E-3</v>
      </c>
      <c r="X610" s="40">
        <v>1.2731481481481483E-3</v>
      </c>
      <c r="Y610" s="2" t="str">
        <f t="shared" si="170"/>
        <v/>
      </c>
      <c r="Z610" s="47" t="str">
        <f t="shared" si="171"/>
        <v>Cumplido</v>
      </c>
      <c r="AA610" s="8"/>
      <c r="AB610" s="8"/>
      <c r="AC610" s="8"/>
      <c r="AD610" s="8"/>
      <c r="AE610" s="8"/>
      <c r="AF610" s="42">
        <v>45239</v>
      </c>
      <c r="AG610" s="13" t="str">
        <f t="shared" si="172"/>
        <v>CUMPLE</v>
      </c>
      <c r="AH610" s="13" t="str">
        <f t="shared" si="173"/>
        <v>NO CUMPLE</v>
      </c>
      <c r="AI610" s="13" t="str">
        <f t="shared" si="174"/>
        <v>NO CUMPLE</v>
      </c>
      <c r="AJ610" s="13" t="str">
        <f t="shared" si="175"/>
        <v>NO CUMPLE</v>
      </c>
      <c r="AK610" s="13" t="str">
        <f t="shared" si="176"/>
        <v>NO CUMPLE</v>
      </c>
      <c r="AL610" s="13" t="str">
        <f t="shared" si="177"/>
        <v>CUMPLE</v>
      </c>
      <c r="AM610" s="13" t="str">
        <f t="shared" si="178"/>
        <v>NO CUMPLE</v>
      </c>
      <c r="AN610" s="13" t="str">
        <f t="shared" si="179"/>
        <v>NO CUMPLE</v>
      </c>
      <c r="AO610" s="13" t="str">
        <f t="shared" si="180"/>
        <v>NO CUMPLE</v>
      </c>
      <c r="AP610" s="13" t="str">
        <f t="shared" si="181"/>
        <v>NO CUMPLE</v>
      </c>
    </row>
    <row r="611" spans="1:42" ht="15" hidden="1" x14ac:dyDescent="0.25">
      <c r="A611" t="s">
        <v>3837</v>
      </c>
      <c r="B611" t="s">
        <v>67</v>
      </c>
      <c r="C611" t="s">
        <v>128</v>
      </c>
      <c r="D611" t="s">
        <v>33</v>
      </c>
      <c r="E611" t="s">
        <v>68</v>
      </c>
      <c r="F611" t="s">
        <v>384</v>
      </c>
      <c r="G611" t="s">
        <v>39</v>
      </c>
      <c r="H611" t="s">
        <v>34</v>
      </c>
      <c r="I611" t="s">
        <v>40</v>
      </c>
      <c r="J611" t="s">
        <v>28</v>
      </c>
      <c r="K611" t="s">
        <v>3838</v>
      </c>
      <c r="L611" t="s">
        <v>3839</v>
      </c>
      <c r="M611" t="s">
        <v>3840</v>
      </c>
      <c r="N611" t="s">
        <v>3841</v>
      </c>
      <c r="O611" t="s">
        <v>30</v>
      </c>
      <c r="P611" t="s">
        <v>44</v>
      </c>
      <c r="Q611" t="s">
        <v>45</v>
      </c>
      <c r="R611" t="s">
        <v>3842</v>
      </c>
      <c r="S611" t="s">
        <v>663</v>
      </c>
      <c r="T611" t="s">
        <v>3843</v>
      </c>
      <c r="U611" t="s">
        <v>3844</v>
      </c>
      <c r="V611" s="40">
        <v>1.1828703703703704E-2</v>
      </c>
      <c r="W611" s="40">
        <v>1.6527777777777777E-2</v>
      </c>
      <c r="X611" s="40">
        <v>4.6990740740740743E-3</v>
      </c>
      <c r="Y611" s="2" t="str">
        <f t="shared" si="170"/>
        <v/>
      </c>
      <c r="Z611" s="47" t="str">
        <f t="shared" si="171"/>
        <v>Cumplido</v>
      </c>
      <c r="AA611" s="8"/>
      <c r="AB611" s="8"/>
      <c r="AC611" s="8"/>
      <c r="AD611" s="8"/>
      <c r="AE611" s="8"/>
      <c r="AF611" s="42">
        <v>45239</v>
      </c>
      <c r="AG611" s="13" t="str">
        <f t="shared" si="172"/>
        <v>CUMPLE</v>
      </c>
      <c r="AH611" s="13" t="str">
        <f t="shared" si="173"/>
        <v>NO CUMPLE</v>
      </c>
      <c r="AI611" s="13" t="str">
        <f t="shared" si="174"/>
        <v>NO CUMPLE</v>
      </c>
      <c r="AJ611" s="13" t="str">
        <f t="shared" si="175"/>
        <v>NO CUMPLE</v>
      </c>
      <c r="AK611" s="13" t="str">
        <f t="shared" si="176"/>
        <v>NO CUMPLE</v>
      </c>
      <c r="AL611" s="13" t="str">
        <f t="shared" si="177"/>
        <v>CUMPLE</v>
      </c>
      <c r="AM611" s="13" t="str">
        <f t="shared" si="178"/>
        <v>NO CUMPLE</v>
      </c>
      <c r="AN611" s="13" t="str">
        <f t="shared" si="179"/>
        <v>NO CUMPLE</v>
      </c>
      <c r="AO611" s="13" t="str">
        <f t="shared" si="180"/>
        <v>NO CUMPLE</v>
      </c>
      <c r="AP611" s="13" t="str">
        <f t="shared" si="181"/>
        <v>NO CUMPLE</v>
      </c>
    </row>
    <row r="612" spans="1:42" ht="15" hidden="1" x14ac:dyDescent="0.25">
      <c r="A612" t="s">
        <v>3845</v>
      </c>
      <c r="B612" t="s">
        <v>79</v>
      </c>
      <c r="C612" t="s">
        <v>102</v>
      </c>
      <c r="D612" t="s">
        <v>211</v>
      </c>
      <c r="E612" t="s">
        <v>194</v>
      </c>
      <c r="F612" t="s">
        <v>453</v>
      </c>
      <c r="G612" t="s">
        <v>39</v>
      </c>
      <c r="H612" t="s">
        <v>34</v>
      </c>
      <c r="I612" t="s">
        <v>40</v>
      </c>
      <c r="J612" t="s">
        <v>28</v>
      </c>
      <c r="K612" t="s">
        <v>48</v>
      </c>
      <c r="L612" t="s">
        <v>212</v>
      </c>
      <c r="M612" t="s">
        <v>3846</v>
      </c>
      <c r="N612" t="s">
        <v>3847</v>
      </c>
      <c r="O612" t="s">
        <v>30</v>
      </c>
      <c r="P612" t="s">
        <v>36</v>
      </c>
      <c r="Q612" t="s">
        <v>94</v>
      </c>
      <c r="R612" t="s">
        <v>3848</v>
      </c>
      <c r="S612" t="s">
        <v>3444</v>
      </c>
      <c r="T612"/>
      <c r="U612" t="s">
        <v>210</v>
      </c>
      <c r="V612" s="40">
        <v>0</v>
      </c>
      <c r="W612" s="40">
        <v>0</v>
      </c>
      <c r="X612" s="40">
        <v>0</v>
      </c>
      <c r="Y612" s="2" t="str">
        <f t="shared" si="170"/>
        <v/>
      </c>
      <c r="Z612" s="47" t="str">
        <f t="shared" si="171"/>
        <v>Cumplido</v>
      </c>
      <c r="AA612" s="8"/>
      <c r="AB612" s="8"/>
      <c r="AC612" s="8"/>
      <c r="AD612" s="8"/>
      <c r="AE612" s="8"/>
      <c r="AF612" s="42">
        <v>45239</v>
      </c>
      <c r="AG612" s="13" t="str">
        <f t="shared" si="172"/>
        <v>CUMPLE</v>
      </c>
      <c r="AH612" s="13" t="str">
        <f t="shared" si="173"/>
        <v>NO CUMPLE</v>
      </c>
      <c r="AI612" s="13" t="str">
        <f t="shared" si="174"/>
        <v>NO CUMPLE</v>
      </c>
      <c r="AJ612" s="13" t="str">
        <f t="shared" si="175"/>
        <v>NO CUMPLE</v>
      </c>
      <c r="AK612" s="13" t="str">
        <f t="shared" si="176"/>
        <v>NO CUMPLE</v>
      </c>
      <c r="AL612" s="13" t="str">
        <f t="shared" si="177"/>
        <v>CUMPLE</v>
      </c>
      <c r="AM612" s="13" t="str">
        <f t="shared" si="178"/>
        <v>NO CUMPLE</v>
      </c>
      <c r="AN612" s="13" t="str">
        <f t="shared" si="179"/>
        <v>NO CUMPLE</v>
      </c>
      <c r="AO612" s="13" t="str">
        <f t="shared" si="180"/>
        <v>NO CUMPLE</v>
      </c>
      <c r="AP612" s="13" t="str">
        <f t="shared" si="181"/>
        <v>NO CUMPLE</v>
      </c>
    </row>
    <row r="613" spans="1:42" ht="15" hidden="1" x14ac:dyDescent="0.25">
      <c r="A613" t="s">
        <v>3849</v>
      </c>
      <c r="B613" t="s">
        <v>32</v>
      </c>
      <c r="C613" t="s">
        <v>60</v>
      </c>
      <c r="D613" t="s">
        <v>58</v>
      </c>
      <c r="E613" t="s">
        <v>252</v>
      </c>
      <c r="F613" t="s">
        <v>323</v>
      </c>
      <c r="G613" t="s">
        <v>39</v>
      </c>
      <c r="H613" t="s">
        <v>34</v>
      </c>
      <c r="I613" t="s">
        <v>40</v>
      </c>
      <c r="J613" t="s">
        <v>28</v>
      </c>
      <c r="K613" t="s">
        <v>48</v>
      </c>
      <c r="L613" t="s">
        <v>265</v>
      </c>
      <c r="M613" t="s">
        <v>3850</v>
      </c>
      <c r="N613" t="s">
        <v>3851</v>
      </c>
      <c r="O613" t="s">
        <v>30</v>
      </c>
      <c r="P613" t="s">
        <v>44</v>
      </c>
      <c r="Q613" t="s">
        <v>45</v>
      </c>
      <c r="R613" t="s">
        <v>3852</v>
      </c>
      <c r="S613" t="s">
        <v>3444</v>
      </c>
      <c r="T613" t="s">
        <v>265</v>
      </c>
      <c r="U613" t="s">
        <v>251</v>
      </c>
      <c r="V613" s="40">
        <v>8.7962962962962962E-4</v>
      </c>
      <c r="W613" s="40">
        <v>1.6087962962962963E-3</v>
      </c>
      <c r="X613" s="40">
        <v>7.291666666666667E-4</v>
      </c>
      <c r="Y613" s="2" t="str">
        <f t="shared" si="170"/>
        <v/>
      </c>
      <c r="Z613" s="47" t="str">
        <f t="shared" si="171"/>
        <v>Cumplido</v>
      </c>
      <c r="AA613" s="8"/>
      <c r="AB613" s="8"/>
      <c r="AC613" s="8"/>
      <c r="AD613" s="8"/>
      <c r="AE613" s="8"/>
      <c r="AF613" s="42">
        <v>45239</v>
      </c>
      <c r="AG613" s="13" t="str">
        <f t="shared" si="172"/>
        <v>CUMPLE</v>
      </c>
      <c r="AH613" s="13" t="str">
        <f t="shared" si="173"/>
        <v>NO CUMPLE</v>
      </c>
      <c r="AI613" s="13" t="str">
        <f t="shared" si="174"/>
        <v>NO CUMPLE</v>
      </c>
      <c r="AJ613" s="13" t="str">
        <f t="shared" si="175"/>
        <v>NO CUMPLE</v>
      </c>
      <c r="AK613" s="13" t="str">
        <f t="shared" si="176"/>
        <v>NO CUMPLE</v>
      </c>
      <c r="AL613" s="13" t="str">
        <f t="shared" si="177"/>
        <v>CUMPLE</v>
      </c>
      <c r="AM613" s="13" t="str">
        <f t="shared" si="178"/>
        <v>NO CUMPLE</v>
      </c>
      <c r="AN613" s="13" t="str">
        <f t="shared" si="179"/>
        <v>NO CUMPLE</v>
      </c>
      <c r="AO613" s="13" t="str">
        <f t="shared" si="180"/>
        <v>NO CUMPLE</v>
      </c>
      <c r="AP613" s="13" t="str">
        <f t="shared" si="181"/>
        <v>NO CUMPLE</v>
      </c>
    </row>
    <row r="614" spans="1:42" ht="15" hidden="1" x14ac:dyDescent="0.25">
      <c r="A614" t="s">
        <v>3853</v>
      </c>
      <c r="B614" t="s">
        <v>32</v>
      </c>
      <c r="C614" t="s">
        <v>60</v>
      </c>
      <c r="D614" t="s">
        <v>58</v>
      </c>
      <c r="E614" t="s">
        <v>252</v>
      </c>
      <c r="F614" t="s">
        <v>323</v>
      </c>
      <c r="G614" t="s">
        <v>39</v>
      </c>
      <c r="H614" t="s">
        <v>34</v>
      </c>
      <c r="I614" t="s">
        <v>40</v>
      </c>
      <c r="J614" t="s">
        <v>28</v>
      </c>
      <c r="K614" t="s">
        <v>48</v>
      </c>
      <c r="L614" t="s">
        <v>256</v>
      </c>
      <c r="M614" t="s">
        <v>3854</v>
      </c>
      <c r="N614" t="s">
        <v>3855</v>
      </c>
      <c r="O614" t="s">
        <v>30</v>
      </c>
      <c r="P614" t="s">
        <v>44</v>
      </c>
      <c r="Q614" t="s">
        <v>45</v>
      </c>
      <c r="R614" t="s">
        <v>3856</v>
      </c>
      <c r="S614" t="s">
        <v>3444</v>
      </c>
      <c r="T614" t="s">
        <v>256</v>
      </c>
      <c r="U614" t="s">
        <v>246</v>
      </c>
      <c r="V614" s="40">
        <v>1.2037037037037038E-3</v>
      </c>
      <c r="W614" s="40">
        <v>1.9097222222222222E-3</v>
      </c>
      <c r="X614" s="40">
        <v>7.0601851851851847E-4</v>
      </c>
      <c r="Y614" s="2" t="str">
        <f t="shared" si="170"/>
        <v/>
      </c>
      <c r="Z614" s="47" t="str">
        <f t="shared" si="171"/>
        <v>Cumplido</v>
      </c>
      <c r="AA614" s="8"/>
      <c r="AB614" s="8"/>
      <c r="AC614" s="8"/>
      <c r="AD614" s="8"/>
      <c r="AE614" s="8"/>
      <c r="AF614" s="42">
        <v>45239</v>
      </c>
      <c r="AG614" s="13" t="str">
        <f t="shared" si="172"/>
        <v>CUMPLE</v>
      </c>
      <c r="AH614" s="13" t="str">
        <f t="shared" si="173"/>
        <v>NO CUMPLE</v>
      </c>
      <c r="AI614" s="13" t="str">
        <f t="shared" si="174"/>
        <v>NO CUMPLE</v>
      </c>
      <c r="AJ614" s="13" t="str">
        <f t="shared" si="175"/>
        <v>NO CUMPLE</v>
      </c>
      <c r="AK614" s="13" t="str">
        <f t="shared" si="176"/>
        <v>NO CUMPLE</v>
      </c>
      <c r="AL614" s="13" t="str">
        <f t="shared" si="177"/>
        <v>CUMPLE</v>
      </c>
      <c r="AM614" s="13" t="str">
        <f t="shared" si="178"/>
        <v>NO CUMPLE</v>
      </c>
      <c r="AN614" s="13" t="str">
        <f t="shared" si="179"/>
        <v>NO CUMPLE</v>
      </c>
      <c r="AO614" s="13" t="str">
        <f t="shared" si="180"/>
        <v>NO CUMPLE</v>
      </c>
      <c r="AP614" s="13" t="str">
        <f t="shared" si="181"/>
        <v>NO CUMPLE</v>
      </c>
    </row>
    <row r="615" spans="1:42" ht="15" hidden="1" x14ac:dyDescent="0.25">
      <c r="A615" t="s">
        <v>3857</v>
      </c>
      <c r="B615" t="s">
        <v>3858</v>
      </c>
      <c r="C615" t="s">
        <v>515</v>
      </c>
      <c r="D615" t="s">
        <v>33</v>
      </c>
      <c r="E615" t="s">
        <v>84</v>
      </c>
      <c r="F615" t="s">
        <v>384</v>
      </c>
      <c r="G615" t="s">
        <v>39</v>
      </c>
      <c r="H615" t="s">
        <v>34</v>
      </c>
      <c r="I615" t="s">
        <v>40</v>
      </c>
      <c r="J615" t="s">
        <v>28</v>
      </c>
      <c r="K615" t="s">
        <v>3838</v>
      </c>
      <c r="L615" t="s">
        <v>3859</v>
      </c>
      <c r="M615" t="s">
        <v>3860</v>
      </c>
      <c r="N615" t="s">
        <v>3861</v>
      </c>
      <c r="O615" t="s">
        <v>30</v>
      </c>
      <c r="P615" t="s">
        <v>44</v>
      </c>
      <c r="Q615" t="s">
        <v>45</v>
      </c>
      <c r="R615" t="s">
        <v>3862</v>
      </c>
      <c r="S615" t="s">
        <v>729</v>
      </c>
      <c r="T615" t="s">
        <v>3863</v>
      </c>
      <c r="U615"/>
      <c r="V615" s="40">
        <v>0</v>
      </c>
      <c r="W615" s="40">
        <v>0</v>
      </c>
      <c r="X615" s="40">
        <v>0</v>
      </c>
      <c r="Y615" s="2" t="str">
        <f t="shared" si="170"/>
        <v/>
      </c>
      <c r="Z615" s="47" t="str">
        <f t="shared" si="171"/>
        <v>Cumplido</v>
      </c>
      <c r="AA615" s="8"/>
      <c r="AB615" s="8"/>
      <c r="AC615" s="8"/>
      <c r="AD615" s="8"/>
      <c r="AE615" s="8"/>
      <c r="AF615" s="42">
        <v>45239</v>
      </c>
      <c r="AG615" s="13" t="str">
        <f t="shared" si="172"/>
        <v>CUMPLE</v>
      </c>
      <c r="AH615" s="13" t="str">
        <f t="shared" si="173"/>
        <v>NO CUMPLE</v>
      </c>
      <c r="AI615" s="13" t="str">
        <f t="shared" si="174"/>
        <v>NO CUMPLE</v>
      </c>
      <c r="AJ615" s="13" t="str">
        <f t="shared" si="175"/>
        <v>NO CUMPLE</v>
      </c>
      <c r="AK615" s="13" t="str">
        <f t="shared" si="176"/>
        <v>NO CUMPLE</v>
      </c>
      <c r="AL615" s="13" t="str">
        <f t="shared" si="177"/>
        <v>CUMPLE</v>
      </c>
      <c r="AM615" s="13" t="str">
        <f t="shared" si="178"/>
        <v>NO CUMPLE</v>
      </c>
      <c r="AN615" s="13" t="str">
        <f t="shared" si="179"/>
        <v>NO CUMPLE</v>
      </c>
      <c r="AO615" s="13" t="str">
        <f t="shared" si="180"/>
        <v>NO CUMPLE</v>
      </c>
      <c r="AP615" s="13" t="str">
        <f t="shared" si="181"/>
        <v>NO CUMPLE</v>
      </c>
    </row>
    <row r="616" spans="1:42" ht="15" hidden="1" x14ac:dyDescent="0.25">
      <c r="A616" t="s">
        <v>3864</v>
      </c>
      <c r="B616" t="s">
        <v>38</v>
      </c>
      <c r="C616" t="s">
        <v>124</v>
      </c>
      <c r="D616" t="s">
        <v>153</v>
      </c>
      <c r="E616" t="s">
        <v>73</v>
      </c>
      <c r="F616" t="s">
        <v>561</v>
      </c>
      <c r="G616" t="s">
        <v>39</v>
      </c>
      <c r="H616" t="s">
        <v>34</v>
      </c>
      <c r="I616" t="s">
        <v>40</v>
      </c>
      <c r="J616" t="s">
        <v>28</v>
      </c>
      <c r="K616" t="s">
        <v>48</v>
      </c>
      <c r="L616" t="s">
        <v>3865</v>
      </c>
      <c r="M616" t="s">
        <v>3866</v>
      </c>
      <c r="N616" t="s">
        <v>3867</v>
      </c>
      <c r="O616" t="s">
        <v>30</v>
      </c>
      <c r="P616" t="s">
        <v>36</v>
      </c>
      <c r="Q616" t="s">
        <v>54</v>
      </c>
      <c r="R616" t="s">
        <v>3868</v>
      </c>
      <c r="S616" t="s">
        <v>663</v>
      </c>
      <c r="T616" t="s">
        <v>3869</v>
      </c>
      <c r="U616" t="s">
        <v>1568</v>
      </c>
      <c r="V616" s="40">
        <v>1.8518518518518518E-4</v>
      </c>
      <c r="W616" s="40">
        <v>0.21016203703703704</v>
      </c>
      <c r="X616" s="40">
        <v>0.20997685185185186</v>
      </c>
      <c r="Y616" s="2" t="str">
        <f t="shared" si="170"/>
        <v/>
      </c>
      <c r="Z616" s="47" t="str">
        <f t="shared" si="171"/>
        <v>Cumplido</v>
      </c>
      <c r="AA616" s="8"/>
      <c r="AB616" s="8"/>
      <c r="AC616" s="8"/>
      <c r="AD616" s="8"/>
      <c r="AE616" s="8"/>
      <c r="AF616" s="42">
        <v>45239</v>
      </c>
      <c r="AG616" s="13" t="str">
        <f t="shared" si="172"/>
        <v>NO CUMPLE</v>
      </c>
      <c r="AH616" s="13" t="str">
        <f t="shared" si="173"/>
        <v>NO CUMPLE</v>
      </c>
      <c r="AI616" s="13" t="str">
        <f t="shared" si="174"/>
        <v>CUMPLE</v>
      </c>
      <c r="AJ616" s="13" t="str">
        <f t="shared" si="175"/>
        <v>NO CUMPLE</v>
      </c>
      <c r="AK616" s="13" t="str">
        <f t="shared" si="176"/>
        <v>NO CUMPLE</v>
      </c>
      <c r="AL616" s="13" t="str">
        <f t="shared" si="177"/>
        <v>NO CUMPLE</v>
      </c>
      <c r="AM616" s="13" t="str">
        <f t="shared" si="178"/>
        <v>NO CUMPLE</v>
      </c>
      <c r="AN616" s="13" t="str">
        <f t="shared" si="179"/>
        <v>CUMPLE</v>
      </c>
      <c r="AO616" s="13" t="str">
        <f t="shared" si="180"/>
        <v>NO CUMPLE</v>
      </c>
      <c r="AP616" s="13" t="str">
        <f t="shared" si="181"/>
        <v>NO CUMPLE</v>
      </c>
    </row>
    <row r="617" spans="1:42" ht="15" hidden="1" x14ac:dyDescent="0.25">
      <c r="A617" t="s">
        <v>3870</v>
      </c>
      <c r="B617" t="s">
        <v>32</v>
      </c>
      <c r="C617" t="s">
        <v>74</v>
      </c>
      <c r="D617" t="s">
        <v>58</v>
      </c>
      <c r="E617" t="s">
        <v>118</v>
      </c>
      <c r="F617" t="s">
        <v>367</v>
      </c>
      <c r="G617" t="s">
        <v>39</v>
      </c>
      <c r="H617" t="s">
        <v>34</v>
      </c>
      <c r="I617" t="s">
        <v>40</v>
      </c>
      <c r="J617" t="s">
        <v>28</v>
      </c>
      <c r="K617" t="s">
        <v>215</v>
      </c>
      <c r="L617" t="s">
        <v>3871</v>
      </c>
      <c r="M617" t="s">
        <v>3872</v>
      </c>
      <c r="N617" t="s">
        <v>3873</v>
      </c>
      <c r="O617" t="s">
        <v>30</v>
      </c>
      <c r="P617" t="s">
        <v>44</v>
      </c>
      <c r="Q617" t="s">
        <v>45</v>
      </c>
      <c r="R617" t="s">
        <v>3874</v>
      </c>
      <c r="S617" t="s">
        <v>663</v>
      </c>
      <c r="T617" t="s">
        <v>3875</v>
      </c>
      <c r="U617" t="s">
        <v>452</v>
      </c>
      <c r="V617" s="40">
        <v>0</v>
      </c>
      <c r="W617" s="40">
        <v>0</v>
      </c>
      <c r="X617" s="40">
        <v>0</v>
      </c>
      <c r="Y617" s="2" t="str">
        <f>IF(J617="Incidente de Cliente",IF($X617&lt;=$AT$2,"Cumplido","Incumplido"),"")</f>
        <v/>
      </c>
      <c r="Z617" s="47" t="str">
        <f>IF(J617="Requerimiento de Cliente",IF($X617&lt;=$AT$3,"Cumplido","Incumplido"),"")</f>
        <v>Cumplido</v>
      </c>
      <c r="AA617" s="8"/>
      <c r="AB617" s="8"/>
      <c r="AC617" s="8"/>
      <c r="AD617" s="8"/>
      <c r="AE617" s="8"/>
      <c r="AF617" s="42">
        <v>45239</v>
      </c>
      <c r="AG617" s="13" t="str">
        <f t="shared" si="172"/>
        <v>CUMPLE</v>
      </c>
      <c r="AH617" s="13" t="str">
        <f t="shared" si="173"/>
        <v>NO CUMPLE</v>
      </c>
      <c r="AI617" s="13" t="str">
        <f t="shared" si="174"/>
        <v>NO CUMPLE</v>
      </c>
      <c r="AJ617" s="13" t="str">
        <f t="shared" si="175"/>
        <v>NO CUMPLE</v>
      </c>
      <c r="AK617" s="13" t="str">
        <f t="shared" si="176"/>
        <v>NO CUMPLE</v>
      </c>
      <c r="AL617" s="13" t="str">
        <f t="shared" si="177"/>
        <v>CUMPLE</v>
      </c>
      <c r="AM617" s="13" t="str">
        <f t="shared" si="178"/>
        <v>NO CUMPLE</v>
      </c>
      <c r="AN617" s="13" t="str">
        <f t="shared" si="179"/>
        <v>NO CUMPLE</v>
      </c>
      <c r="AO617" s="13" t="str">
        <f t="shared" si="180"/>
        <v>NO CUMPLE</v>
      </c>
      <c r="AP617" s="13" t="str">
        <f t="shared" si="181"/>
        <v>NO CUMPLE</v>
      </c>
    </row>
    <row r="618" spans="1:42" ht="15" hidden="1" x14ac:dyDescent="0.25">
      <c r="A618" t="s">
        <v>3876</v>
      </c>
      <c r="B618" t="s">
        <v>79</v>
      </c>
      <c r="C618" t="s">
        <v>74</v>
      </c>
      <c r="D618" t="s">
        <v>58</v>
      </c>
      <c r="E618" t="s">
        <v>118</v>
      </c>
      <c r="F618" t="s">
        <v>367</v>
      </c>
      <c r="G618" t="s">
        <v>39</v>
      </c>
      <c r="H618" t="s">
        <v>34</v>
      </c>
      <c r="I618" t="s">
        <v>40</v>
      </c>
      <c r="J618" t="s">
        <v>28</v>
      </c>
      <c r="K618" t="s">
        <v>215</v>
      </c>
      <c r="L618" t="s">
        <v>371</v>
      </c>
      <c r="M618" t="s">
        <v>3877</v>
      </c>
      <c r="N618" t="s">
        <v>3878</v>
      </c>
      <c r="O618" t="s">
        <v>30</v>
      </c>
      <c r="P618" t="s">
        <v>44</v>
      </c>
      <c r="Q618" t="s">
        <v>45</v>
      </c>
      <c r="R618" t="s">
        <v>3879</v>
      </c>
      <c r="S618" t="s">
        <v>663</v>
      </c>
      <c r="T618"/>
      <c r="U618" t="s">
        <v>361</v>
      </c>
      <c r="V618" s="40">
        <v>0</v>
      </c>
      <c r="W618" s="40">
        <v>0</v>
      </c>
      <c r="X618" s="40">
        <v>0</v>
      </c>
      <c r="Y618" s="2" t="str">
        <f t="shared" si="170"/>
        <v/>
      </c>
      <c r="Z618" s="47" t="str">
        <f t="shared" si="171"/>
        <v>Cumplido</v>
      </c>
      <c r="AA618" s="8"/>
      <c r="AB618" s="8"/>
      <c r="AC618" s="8"/>
      <c r="AD618" s="8"/>
      <c r="AE618" s="8"/>
      <c r="AF618" s="42">
        <v>45239</v>
      </c>
      <c r="AG618" s="13" t="str">
        <f t="shared" si="172"/>
        <v>CUMPLE</v>
      </c>
      <c r="AH618" s="13" t="str">
        <f t="shared" si="173"/>
        <v>NO CUMPLE</v>
      </c>
      <c r="AI618" s="13" t="str">
        <f t="shared" si="174"/>
        <v>NO CUMPLE</v>
      </c>
      <c r="AJ618" s="13" t="str">
        <f t="shared" si="175"/>
        <v>NO CUMPLE</v>
      </c>
      <c r="AK618" s="13" t="str">
        <f t="shared" si="176"/>
        <v>NO CUMPLE</v>
      </c>
      <c r="AL618" s="13" t="str">
        <f t="shared" si="177"/>
        <v>CUMPLE</v>
      </c>
      <c r="AM618" s="13" t="str">
        <f t="shared" si="178"/>
        <v>NO CUMPLE</v>
      </c>
      <c r="AN618" s="13" t="str">
        <f t="shared" si="179"/>
        <v>NO CUMPLE</v>
      </c>
      <c r="AO618" s="13" t="str">
        <f t="shared" si="180"/>
        <v>NO CUMPLE</v>
      </c>
      <c r="AP618" s="13" t="str">
        <f t="shared" si="181"/>
        <v>NO CUMPLE</v>
      </c>
    </row>
    <row r="619" spans="1:42" ht="15" hidden="1" x14ac:dyDescent="0.25">
      <c r="A619" t="s">
        <v>3880</v>
      </c>
      <c r="B619" t="s">
        <v>32</v>
      </c>
      <c r="C619" t="s">
        <v>60</v>
      </c>
      <c r="D619" t="s">
        <v>58</v>
      </c>
      <c r="E619" t="s">
        <v>327</v>
      </c>
      <c r="F619" t="s">
        <v>328</v>
      </c>
      <c r="G619" t="s">
        <v>39</v>
      </c>
      <c r="H619" t="s">
        <v>34</v>
      </c>
      <c r="I619" t="s">
        <v>40</v>
      </c>
      <c r="J619" t="s">
        <v>28</v>
      </c>
      <c r="K619" t="s">
        <v>48</v>
      </c>
      <c r="L619" t="s">
        <v>270</v>
      </c>
      <c r="M619" t="s">
        <v>3881</v>
      </c>
      <c r="N619" t="s">
        <v>3882</v>
      </c>
      <c r="O619" t="s">
        <v>30</v>
      </c>
      <c r="P619" t="s">
        <v>44</v>
      </c>
      <c r="Q619" t="s">
        <v>45</v>
      </c>
      <c r="R619" t="s">
        <v>3883</v>
      </c>
      <c r="S619" t="s">
        <v>3444</v>
      </c>
      <c r="T619" t="s">
        <v>425</v>
      </c>
      <c r="U619" t="s">
        <v>157</v>
      </c>
      <c r="V619" s="40">
        <v>0</v>
      </c>
      <c r="W619" s="40">
        <v>0</v>
      </c>
      <c r="X619" s="40">
        <v>0</v>
      </c>
      <c r="Y619" s="2" t="str">
        <f t="shared" si="170"/>
        <v/>
      </c>
      <c r="Z619" s="47" t="str">
        <f t="shared" si="171"/>
        <v>Cumplido</v>
      </c>
      <c r="AA619" s="8"/>
      <c r="AB619" s="8"/>
      <c r="AC619" s="8"/>
      <c r="AD619" s="8"/>
      <c r="AE619" s="8"/>
      <c r="AF619" s="42">
        <v>45239</v>
      </c>
      <c r="AG619" s="13" t="str">
        <f t="shared" si="172"/>
        <v>CUMPLE</v>
      </c>
      <c r="AH619" s="13" t="str">
        <f t="shared" si="173"/>
        <v>NO CUMPLE</v>
      </c>
      <c r="AI619" s="13" t="str">
        <f t="shared" si="174"/>
        <v>NO CUMPLE</v>
      </c>
      <c r="AJ619" s="13" t="str">
        <f t="shared" si="175"/>
        <v>NO CUMPLE</v>
      </c>
      <c r="AK619" s="13" t="str">
        <f t="shared" si="176"/>
        <v>NO CUMPLE</v>
      </c>
      <c r="AL619" s="13" t="str">
        <f t="shared" si="177"/>
        <v>CUMPLE</v>
      </c>
      <c r="AM619" s="13" t="str">
        <f t="shared" si="178"/>
        <v>NO CUMPLE</v>
      </c>
      <c r="AN619" s="13" t="str">
        <f t="shared" si="179"/>
        <v>NO CUMPLE</v>
      </c>
      <c r="AO619" s="13" t="str">
        <f t="shared" si="180"/>
        <v>NO CUMPLE</v>
      </c>
      <c r="AP619" s="13" t="str">
        <f t="shared" si="181"/>
        <v>NO CUMPLE</v>
      </c>
    </row>
    <row r="620" spans="1:42" ht="15" hidden="1" x14ac:dyDescent="0.25">
      <c r="A620" t="s">
        <v>3884</v>
      </c>
      <c r="B620" t="s">
        <v>62</v>
      </c>
      <c r="C620" t="s">
        <v>128</v>
      </c>
      <c r="D620" t="s">
        <v>309</v>
      </c>
      <c r="E620" t="s">
        <v>68</v>
      </c>
      <c r="F620" t="s">
        <v>140</v>
      </c>
      <c r="G620" t="s">
        <v>64</v>
      </c>
      <c r="H620" t="s">
        <v>34</v>
      </c>
      <c r="I620" t="s">
        <v>40</v>
      </c>
      <c r="J620" t="s">
        <v>56</v>
      </c>
      <c r="K620" t="s">
        <v>48</v>
      </c>
      <c r="L620" t="s">
        <v>520</v>
      </c>
      <c r="M620" t="s">
        <v>3885</v>
      </c>
      <c r="N620" t="s">
        <v>3885</v>
      </c>
      <c r="O620" t="s">
        <v>30</v>
      </c>
      <c r="P620" t="s">
        <v>190</v>
      </c>
      <c r="Q620" t="s">
        <v>190</v>
      </c>
      <c r="R620" t="s">
        <v>3886</v>
      </c>
      <c r="S620" t="s">
        <v>663</v>
      </c>
      <c r="T620" t="s">
        <v>3887</v>
      </c>
      <c r="U620" t="s">
        <v>583</v>
      </c>
      <c r="V620" s="40">
        <v>0.21983796296296296</v>
      </c>
      <c r="W620" s="40">
        <v>0.22230324074074073</v>
      </c>
      <c r="X620" s="40">
        <v>2.4652777777777776E-3</v>
      </c>
      <c r="Y620" s="2" t="str">
        <f t="shared" si="170"/>
        <v>Cumplido</v>
      </c>
      <c r="Z620" s="47" t="str">
        <f t="shared" si="171"/>
        <v/>
      </c>
      <c r="AA620" s="8"/>
      <c r="AB620" s="8" t="str">
        <f>IF($H620="1-Crítica",IF($X620&lt;=$AT$5,"Cumplido", "Incumplido"),"")</f>
        <v/>
      </c>
      <c r="AC620" s="8" t="str">
        <f>IF($H620="2-Alta",IF($X620&lt;=$AT$6, "Cumplido", "Incumplido"),"")</f>
        <v/>
      </c>
      <c r="AD620" s="8" t="str">
        <f>IF($H620="3-Medio",IF($X620&lt;=$AT$7, "Cumplido", "Incumplido"),"")</f>
        <v/>
      </c>
      <c r="AE620" s="8" t="str">
        <f>IF($H620="4-Baja",IF($X620&lt;=$AT$8, "Cumplido", "Incumplido"),"")</f>
        <v>Cumplido</v>
      </c>
      <c r="AF620" s="42">
        <v>45239</v>
      </c>
      <c r="AG620" s="13" t="str">
        <f t="shared" si="172"/>
        <v>CUMPLE</v>
      </c>
      <c r="AH620" s="13" t="str">
        <f t="shared" si="173"/>
        <v>NO CUMPLE</v>
      </c>
      <c r="AI620" s="13" t="str">
        <f t="shared" si="174"/>
        <v>NO CUMPLE</v>
      </c>
      <c r="AJ620" s="13" t="str">
        <f t="shared" si="175"/>
        <v>NO CUMPLE</v>
      </c>
      <c r="AK620" s="13" t="str">
        <f t="shared" si="176"/>
        <v>NO CUMPLE</v>
      </c>
      <c r="AL620" s="13" t="str">
        <f t="shared" si="177"/>
        <v>NO CUMPLE</v>
      </c>
      <c r="AM620" s="13" t="str">
        <f t="shared" si="178"/>
        <v>NO CUMPLE</v>
      </c>
      <c r="AN620" s="13" t="str">
        <f t="shared" si="179"/>
        <v>CUMPLE</v>
      </c>
      <c r="AO620" s="13" t="str">
        <f t="shared" si="180"/>
        <v>NO CUMPLE</v>
      </c>
      <c r="AP620" s="13" t="str">
        <f t="shared" si="181"/>
        <v>NO CUMPLE</v>
      </c>
    </row>
    <row r="621" spans="1:42" ht="15" hidden="1" x14ac:dyDescent="0.25">
      <c r="A621" t="s">
        <v>3888</v>
      </c>
      <c r="B621" t="s">
        <v>32</v>
      </c>
      <c r="C621" t="s">
        <v>49</v>
      </c>
      <c r="D621" t="s">
        <v>217</v>
      </c>
      <c r="E621" t="s">
        <v>86</v>
      </c>
      <c r="F621" t="s">
        <v>347</v>
      </c>
      <c r="G621" t="s">
        <v>25</v>
      </c>
      <c r="H621" t="s">
        <v>26</v>
      </c>
      <c r="I621" t="s">
        <v>35</v>
      </c>
      <c r="J621" t="s">
        <v>28</v>
      </c>
      <c r="K621" t="s">
        <v>82</v>
      </c>
      <c r="L621" t="s">
        <v>3889</v>
      </c>
      <c r="M621" t="s">
        <v>3890</v>
      </c>
      <c r="N621" t="s">
        <v>3891</v>
      </c>
      <c r="O621" t="s">
        <v>30</v>
      </c>
      <c r="P621" t="s">
        <v>36</v>
      </c>
      <c r="Q621" t="s">
        <v>76</v>
      </c>
      <c r="R621" t="s">
        <v>3892</v>
      </c>
      <c r="S621" t="s">
        <v>663</v>
      </c>
      <c r="T621" t="s">
        <v>3893</v>
      </c>
      <c r="U621" t="s">
        <v>159</v>
      </c>
      <c r="V621" s="40">
        <v>2.2685185185185182E-3</v>
      </c>
      <c r="W621" s="40">
        <v>1.525462962962963E-2</v>
      </c>
      <c r="X621" s="40">
        <v>1.298611111111111E-2</v>
      </c>
      <c r="Y621" s="2" t="str">
        <f t="shared" si="170"/>
        <v/>
      </c>
      <c r="Z621" s="47" t="str">
        <f t="shared" si="171"/>
        <v>Cumplido</v>
      </c>
      <c r="AA621" s="8" t="s">
        <v>643</v>
      </c>
      <c r="AB621" s="8"/>
      <c r="AC621" s="8"/>
      <c r="AD621" s="8"/>
      <c r="AE621" s="8"/>
      <c r="AF621" s="42">
        <v>45239</v>
      </c>
      <c r="AG621" s="13" t="str">
        <f t="shared" si="172"/>
        <v>CUMPLE</v>
      </c>
      <c r="AH621" s="13" t="str">
        <f t="shared" si="173"/>
        <v>NO CUMPLE</v>
      </c>
      <c r="AI621" s="13" t="str">
        <f t="shared" si="174"/>
        <v>NO CUMPLE</v>
      </c>
      <c r="AJ621" s="13" t="str">
        <f t="shared" si="175"/>
        <v>NO CUMPLE</v>
      </c>
      <c r="AK621" s="13" t="str">
        <f t="shared" si="176"/>
        <v>NO CUMPLE</v>
      </c>
      <c r="AL621" s="13" t="str">
        <f t="shared" si="177"/>
        <v>CUMPLE</v>
      </c>
      <c r="AM621" s="13" t="str">
        <f t="shared" si="178"/>
        <v>NO CUMPLE</v>
      </c>
      <c r="AN621" s="13" t="str">
        <f t="shared" si="179"/>
        <v>NO CUMPLE</v>
      </c>
      <c r="AO621" s="13" t="str">
        <f t="shared" si="180"/>
        <v>NO CUMPLE</v>
      </c>
      <c r="AP621" s="13" t="str">
        <f t="shared" si="181"/>
        <v>NO CUMPLE</v>
      </c>
    </row>
    <row r="622" spans="1:42" ht="15" hidden="1" x14ac:dyDescent="0.25">
      <c r="A622" t="s">
        <v>3894</v>
      </c>
      <c r="B622" t="s">
        <v>32</v>
      </c>
      <c r="C622" t="s">
        <v>51</v>
      </c>
      <c r="D622" t="s">
        <v>217</v>
      </c>
      <c r="E622" t="s">
        <v>276</v>
      </c>
      <c r="F622" t="s">
        <v>409</v>
      </c>
      <c r="G622" t="s">
        <v>25</v>
      </c>
      <c r="H622" t="s">
        <v>26</v>
      </c>
      <c r="I622" t="s">
        <v>35</v>
      </c>
      <c r="J622" t="s">
        <v>28</v>
      </c>
      <c r="K622" t="s">
        <v>245</v>
      </c>
      <c r="L622" t="s">
        <v>445</v>
      </c>
      <c r="M622" t="s">
        <v>3895</v>
      </c>
      <c r="N622" t="s">
        <v>3896</v>
      </c>
      <c r="O622" t="s">
        <v>30</v>
      </c>
      <c r="P622" t="s">
        <v>31</v>
      </c>
      <c r="Q622" t="s">
        <v>24</v>
      </c>
      <c r="R622" t="s">
        <v>3897</v>
      </c>
      <c r="S622" t="s">
        <v>663</v>
      </c>
      <c r="T622" t="s">
        <v>3898</v>
      </c>
      <c r="U622"/>
      <c r="V622" s="40">
        <v>0.34023148148148147</v>
      </c>
      <c r="W622" s="40">
        <v>0.36138888888888893</v>
      </c>
      <c r="X622" s="40">
        <v>2.1157407407407406E-2</v>
      </c>
      <c r="Y622" s="2" t="str">
        <f t="shared" si="170"/>
        <v/>
      </c>
      <c r="Z622" s="47" t="str">
        <f t="shared" si="171"/>
        <v>Cumplido</v>
      </c>
      <c r="AA622" s="8"/>
      <c r="AB622" s="8"/>
      <c r="AC622" s="8"/>
      <c r="AD622" s="8"/>
      <c r="AE622" s="8"/>
      <c r="AF622" s="42">
        <v>45240</v>
      </c>
      <c r="AG622" s="13" t="str">
        <f t="shared" si="172"/>
        <v>CUMPLE</v>
      </c>
      <c r="AH622" s="13" t="str">
        <f t="shared" si="173"/>
        <v>NO CUMPLE</v>
      </c>
      <c r="AI622" s="13" t="str">
        <f t="shared" si="174"/>
        <v>NO CUMPLE</v>
      </c>
      <c r="AJ622" s="13" t="str">
        <f t="shared" si="175"/>
        <v>NO CUMPLE</v>
      </c>
      <c r="AK622" s="13" t="str">
        <f t="shared" si="176"/>
        <v>NO CUMPLE</v>
      </c>
      <c r="AL622" s="13" t="str">
        <f t="shared" si="177"/>
        <v>NO CUMPLE</v>
      </c>
      <c r="AM622" s="13" t="str">
        <f t="shared" si="178"/>
        <v>NO CUMPLE</v>
      </c>
      <c r="AN622" s="13" t="str">
        <f t="shared" si="179"/>
        <v>NO CUMPLE</v>
      </c>
      <c r="AO622" s="13" t="str">
        <f t="shared" si="180"/>
        <v>CUMPLE</v>
      </c>
      <c r="AP622" s="13" t="str">
        <f t="shared" si="181"/>
        <v>NO CUMPLE</v>
      </c>
    </row>
    <row r="623" spans="1:42" ht="15" hidden="1" x14ac:dyDescent="0.25">
      <c r="A623" t="s">
        <v>3899</v>
      </c>
      <c r="B623" t="s">
        <v>24</v>
      </c>
      <c r="C623" t="s">
        <v>128</v>
      </c>
      <c r="D623" t="s">
        <v>33</v>
      </c>
      <c r="E623" t="s">
        <v>68</v>
      </c>
      <c r="F623" t="s">
        <v>374</v>
      </c>
      <c r="G623" t="s">
        <v>39</v>
      </c>
      <c r="H623" t="s">
        <v>34</v>
      </c>
      <c r="I623" t="s">
        <v>40</v>
      </c>
      <c r="J623" t="s">
        <v>28</v>
      </c>
      <c r="K623" t="s">
        <v>171</v>
      </c>
      <c r="L623" t="s">
        <v>3900</v>
      </c>
      <c r="M623" t="s">
        <v>3901</v>
      </c>
      <c r="N623" t="s">
        <v>3902</v>
      </c>
      <c r="O623" t="s">
        <v>30</v>
      </c>
      <c r="P623" t="s">
        <v>44</v>
      </c>
      <c r="Q623" t="s">
        <v>45</v>
      </c>
      <c r="R623" t="s">
        <v>3903</v>
      </c>
      <c r="S623" t="s">
        <v>663</v>
      </c>
      <c r="T623" t="s">
        <v>3904</v>
      </c>
      <c r="U623" t="s">
        <v>3905</v>
      </c>
      <c r="V623" s="40">
        <v>0</v>
      </c>
      <c r="W623" s="40">
        <v>1.9953703703703706E-2</v>
      </c>
      <c r="X623" s="40">
        <v>1.9953703703703706E-2</v>
      </c>
      <c r="Y623" s="2" t="str">
        <f t="shared" si="170"/>
        <v/>
      </c>
      <c r="Z623" s="47" t="str">
        <f t="shared" si="171"/>
        <v>Cumplido</v>
      </c>
      <c r="AA623" s="8"/>
      <c r="AB623" s="8"/>
      <c r="AC623" s="8"/>
      <c r="AD623" s="8"/>
      <c r="AE623" s="8"/>
      <c r="AF623" s="42">
        <v>45239</v>
      </c>
      <c r="AG623" s="13" t="str">
        <f t="shared" si="172"/>
        <v>CUMPLE</v>
      </c>
      <c r="AH623" s="13" t="str">
        <f t="shared" si="173"/>
        <v>NO CUMPLE</v>
      </c>
      <c r="AI623" s="13" t="str">
        <f t="shared" si="174"/>
        <v>NO CUMPLE</v>
      </c>
      <c r="AJ623" s="13" t="str">
        <f t="shared" si="175"/>
        <v>NO CUMPLE</v>
      </c>
      <c r="AK623" s="13" t="str">
        <f t="shared" si="176"/>
        <v>NO CUMPLE</v>
      </c>
      <c r="AL623" s="13" t="str">
        <f t="shared" si="177"/>
        <v>CUMPLE</v>
      </c>
      <c r="AM623" s="13" t="str">
        <f t="shared" si="178"/>
        <v>NO CUMPLE</v>
      </c>
      <c r="AN623" s="13" t="str">
        <f t="shared" si="179"/>
        <v>NO CUMPLE</v>
      </c>
      <c r="AO623" s="13" t="str">
        <f t="shared" si="180"/>
        <v>NO CUMPLE</v>
      </c>
      <c r="AP623" s="13" t="str">
        <f t="shared" si="181"/>
        <v>NO CUMPLE</v>
      </c>
    </row>
    <row r="624" spans="1:42" ht="15" hidden="1" x14ac:dyDescent="0.25">
      <c r="A624" t="s">
        <v>3906</v>
      </c>
      <c r="B624" t="s">
        <v>24</v>
      </c>
      <c r="C624" t="s">
        <v>123</v>
      </c>
      <c r="D624" t="s">
        <v>271</v>
      </c>
      <c r="E624" t="s">
        <v>137</v>
      </c>
      <c r="F624" t="s">
        <v>616</v>
      </c>
      <c r="G624" t="s">
        <v>39</v>
      </c>
      <c r="H624" t="s">
        <v>34</v>
      </c>
      <c r="I624" t="s">
        <v>40</v>
      </c>
      <c r="J624" t="s">
        <v>28</v>
      </c>
      <c r="K624" t="s">
        <v>405</v>
      </c>
      <c r="L624" t="s">
        <v>3907</v>
      </c>
      <c r="M624" t="s">
        <v>3908</v>
      </c>
      <c r="N624" t="s">
        <v>3909</v>
      </c>
      <c r="O624" t="s">
        <v>30</v>
      </c>
      <c r="P624" t="s">
        <v>31</v>
      </c>
      <c r="Q624" t="s">
        <v>24</v>
      </c>
      <c r="R624" t="s">
        <v>3910</v>
      </c>
      <c r="S624" t="s">
        <v>3371</v>
      </c>
      <c r="T624" t="s">
        <v>3911</v>
      </c>
      <c r="U624" t="s">
        <v>3912</v>
      </c>
      <c r="V624" s="40">
        <v>1.9245023148148148</v>
      </c>
      <c r="W624" s="40">
        <v>2.1569328703703703</v>
      </c>
      <c r="X624" s="40">
        <v>0.23243055555555556</v>
      </c>
      <c r="Y624" s="2" t="str">
        <f t="shared" si="170"/>
        <v/>
      </c>
      <c r="Z624" s="47" t="str">
        <f t="shared" si="171"/>
        <v>Cumplido</v>
      </c>
      <c r="AA624" s="8"/>
      <c r="AB624" s="8"/>
      <c r="AC624" s="8"/>
      <c r="AD624" s="8"/>
      <c r="AE624" s="8"/>
      <c r="AF624" s="42">
        <v>45239</v>
      </c>
      <c r="AG624" s="13" t="str">
        <f t="shared" si="172"/>
        <v>NO CUMPLE</v>
      </c>
      <c r="AH624" s="13" t="str">
        <f t="shared" si="173"/>
        <v>NO CUMPLE</v>
      </c>
      <c r="AI624" s="13" t="str">
        <f t="shared" si="174"/>
        <v>CUMPLE</v>
      </c>
      <c r="AJ624" s="13" t="str">
        <f t="shared" si="175"/>
        <v>NO CUMPLE</v>
      </c>
      <c r="AK624" s="13" t="str">
        <f t="shared" si="176"/>
        <v>NO CUMPLE</v>
      </c>
      <c r="AL624" s="13" t="str">
        <f t="shared" si="177"/>
        <v>NO CUMPLE</v>
      </c>
      <c r="AM624" s="13" t="str">
        <f t="shared" si="178"/>
        <v>NO CUMPLE</v>
      </c>
      <c r="AN624" s="13" t="str">
        <f t="shared" si="179"/>
        <v>NO CUMPLE</v>
      </c>
      <c r="AO624" s="13" t="str">
        <f t="shared" si="180"/>
        <v>NO CUMPLE</v>
      </c>
      <c r="AP624" s="13" t="str">
        <f t="shared" si="181"/>
        <v>CUMPLE</v>
      </c>
    </row>
    <row r="625" spans="1:42" ht="15" hidden="1" x14ac:dyDescent="0.25">
      <c r="A625" t="s">
        <v>3913</v>
      </c>
      <c r="B625" t="s">
        <v>24</v>
      </c>
      <c r="C625" t="s">
        <v>181</v>
      </c>
      <c r="D625" t="s">
        <v>33</v>
      </c>
      <c r="E625" t="s">
        <v>182</v>
      </c>
      <c r="F625" t="s">
        <v>374</v>
      </c>
      <c r="G625" t="s">
        <v>39</v>
      </c>
      <c r="H625" t="s">
        <v>34</v>
      </c>
      <c r="I625" t="s">
        <v>40</v>
      </c>
      <c r="J625" t="s">
        <v>28</v>
      </c>
      <c r="K625" t="s">
        <v>171</v>
      </c>
      <c r="L625" t="s">
        <v>3914</v>
      </c>
      <c r="M625" t="s">
        <v>3915</v>
      </c>
      <c r="N625" t="s">
        <v>3916</v>
      </c>
      <c r="O625" t="s">
        <v>30</v>
      </c>
      <c r="P625" t="s">
        <v>44</v>
      </c>
      <c r="Q625" t="s">
        <v>45</v>
      </c>
      <c r="R625" t="s">
        <v>3917</v>
      </c>
      <c r="S625" t="s">
        <v>663</v>
      </c>
      <c r="T625" t="s">
        <v>3918</v>
      </c>
      <c r="U625" t="s">
        <v>1947</v>
      </c>
      <c r="V625" s="40">
        <v>8.4386574074074072E-2</v>
      </c>
      <c r="W625" s="40">
        <v>0.31718750000000001</v>
      </c>
      <c r="X625" s="40">
        <v>0.23280092592592594</v>
      </c>
      <c r="Y625" s="2" t="str">
        <f t="shared" si="170"/>
        <v/>
      </c>
      <c r="Z625" s="47" t="str">
        <f t="shared" si="171"/>
        <v>Cumplido</v>
      </c>
      <c r="AA625" s="8"/>
      <c r="AB625" s="8"/>
      <c r="AC625" s="8"/>
      <c r="AD625" s="8"/>
      <c r="AE625" s="8"/>
      <c r="AF625" s="42">
        <v>45239</v>
      </c>
      <c r="AG625" s="13" t="str">
        <f t="shared" si="172"/>
        <v>NO CUMPLE</v>
      </c>
      <c r="AH625" s="13" t="str">
        <f t="shared" si="173"/>
        <v>NO CUMPLE</v>
      </c>
      <c r="AI625" s="13" t="str">
        <f t="shared" si="174"/>
        <v>CUMPLE</v>
      </c>
      <c r="AJ625" s="13" t="str">
        <f t="shared" si="175"/>
        <v>NO CUMPLE</v>
      </c>
      <c r="AK625" s="13" t="str">
        <f t="shared" si="176"/>
        <v>NO CUMPLE</v>
      </c>
      <c r="AL625" s="13" t="str">
        <f t="shared" si="177"/>
        <v>NO CUMPLE</v>
      </c>
      <c r="AM625" s="13" t="str">
        <f t="shared" si="178"/>
        <v>NO CUMPLE</v>
      </c>
      <c r="AN625" s="13" t="str">
        <f t="shared" si="179"/>
        <v>CUMPLE</v>
      </c>
      <c r="AO625" s="13" t="str">
        <f t="shared" si="180"/>
        <v>NO CUMPLE</v>
      </c>
      <c r="AP625" s="13" t="str">
        <f t="shared" si="181"/>
        <v>NO CUMPLE</v>
      </c>
    </row>
    <row r="626" spans="1:42" ht="15" hidden="1" x14ac:dyDescent="0.25">
      <c r="A626" t="s">
        <v>3919</v>
      </c>
      <c r="B626" t="s">
        <v>32</v>
      </c>
      <c r="C626" t="s">
        <v>49</v>
      </c>
      <c r="D626" t="s">
        <v>217</v>
      </c>
      <c r="E626" t="s">
        <v>360</v>
      </c>
      <c r="F626" t="s">
        <v>409</v>
      </c>
      <c r="G626" t="s">
        <v>25</v>
      </c>
      <c r="H626" t="s">
        <v>26</v>
      </c>
      <c r="I626" t="s">
        <v>35</v>
      </c>
      <c r="J626" t="s">
        <v>28</v>
      </c>
      <c r="K626" t="s">
        <v>48</v>
      </c>
      <c r="L626" t="s">
        <v>336</v>
      </c>
      <c r="M626" t="s">
        <v>3920</v>
      </c>
      <c r="N626" t="s">
        <v>3921</v>
      </c>
      <c r="O626" t="s">
        <v>30</v>
      </c>
      <c r="P626" t="s">
        <v>31</v>
      </c>
      <c r="Q626" t="s">
        <v>24</v>
      </c>
      <c r="R626" t="s">
        <v>3922</v>
      </c>
      <c r="S626" t="s">
        <v>663</v>
      </c>
      <c r="T626" t="s">
        <v>3923</v>
      </c>
      <c r="U626"/>
      <c r="V626" s="40">
        <v>4.5254629629629629E-3</v>
      </c>
      <c r="W626" s="40">
        <v>8.8078703703703704E-3</v>
      </c>
      <c r="X626" s="40">
        <v>4.2824074074074075E-3</v>
      </c>
      <c r="Y626" s="2" t="str">
        <f t="shared" si="170"/>
        <v/>
      </c>
      <c r="Z626" s="47" t="str">
        <f t="shared" si="171"/>
        <v>Cumplido</v>
      </c>
      <c r="AA626" s="8"/>
      <c r="AB626" s="8"/>
      <c r="AC626" s="8"/>
      <c r="AD626" s="8"/>
      <c r="AE626" s="8"/>
      <c r="AF626" s="42">
        <v>45243</v>
      </c>
      <c r="AG626" s="13" t="str">
        <f t="shared" si="172"/>
        <v>CUMPLE</v>
      </c>
      <c r="AH626" s="13" t="str">
        <f t="shared" si="173"/>
        <v>NO CUMPLE</v>
      </c>
      <c r="AI626" s="13" t="str">
        <f t="shared" si="174"/>
        <v>NO CUMPLE</v>
      </c>
      <c r="AJ626" s="13" t="str">
        <f t="shared" si="175"/>
        <v>NO CUMPLE</v>
      </c>
      <c r="AK626" s="13" t="str">
        <f t="shared" si="176"/>
        <v>NO CUMPLE</v>
      </c>
      <c r="AL626" s="13" t="str">
        <f t="shared" si="177"/>
        <v>CUMPLE</v>
      </c>
      <c r="AM626" s="13" t="str">
        <f t="shared" si="178"/>
        <v>NO CUMPLE</v>
      </c>
      <c r="AN626" s="13" t="str">
        <f t="shared" si="179"/>
        <v>NO CUMPLE</v>
      </c>
      <c r="AO626" s="13" t="str">
        <f t="shared" si="180"/>
        <v>NO CUMPLE</v>
      </c>
      <c r="AP626" s="13" t="str">
        <f t="shared" si="181"/>
        <v>NO CUMPLE</v>
      </c>
    </row>
    <row r="627" spans="1:42" ht="15" hidden="1" x14ac:dyDescent="0.25">
      <c r="A627" t="s">
        <v>3924</v>
      </c>
      <c r="B627" t="s">
        <v>32</v>
      </c>
      <c r="C627" t="s">
        <v>58</v>
      </c>
      <c r="D627" t="s">
        <v>217</v>
      </c>
      <c r="E627" t="s">
        <v>220</v>
      </c>
      <c r="F627" t="s">
        <v>409</v>
      </c>
      <c r="G627" t="s">
        <v>25</v>
      </c>
      <c r="H627" t="s">
        <v>26</v>
      </c>
      <c r="I627" t="s">
        <v>35</v>
      </c>
      <c r="J627" t="s">
        <v>28</v>
      </c>
      <c r="K627" t="s">
        <v>151</v>
      </c>
      <c r="L627" t="s">
        <v>439</v>
      </c>
      <c r="M627" t="s">
        <v>3925</v>
      </c>
      <c r="N627" t="s">
        <v>3926</v>
      </c>
      <c r="O627" t="s">
        <v>30</v>
      </c>
      <c r="P627" t="s">
        <v>31</v>
      </c>
      <c r="Q627" t="s">
        <v>24</v>
      </c>
      <c r="R627" t="s">
        <v>3927</v>
      </c>
      <c r="S627" t="s">
        <v>663</v>
      </c>
      <c r="T627" t="s">
        <v>3928</v>
      </c>
      <c r="U627" t="s">
        <v>159</v>
      </c>
      <c r="V627" s="40">
        <v>3.3113425925925928E-2</v>
      </c>
      <c r="W627" s="40">
        <v>3.8275462962962963E-2</v>
      </c>
      <c r="X627" s="40">
        <v>5.162037037037037E-3</v>
      </c>
      <c r="Y627" s="2" t="str">
        <f t="shared" si="170"/>
        <v/>
      </c>
      <c r="Z627" s="47" t="str">
        <f t="shared" si="171"/>
        <v>Cumplido</v>
      </c>
      <c r="AA627" s="8"/>
      <c r="AB627" s="8"/>
      <c r="AC627" s="8"/>
      <c r="AD627" s="8"/>
      <c r="AE627" s="8"/>
      <c r="AF627" s="42">
        <v>45239</v>
      </c>
      <c r="AG627" s="13" t="str">
        <f t="shared" si="172"/>
        <v>CUMPLE</v>
      </c>
      <c r="AH627" s="13" t="str">
        <f t="shared" si="173"/>
        <v>NO CUMPLE</v>
      </c>
      <c r="AI627" s="13" t="str">
        <f t="shared" si="174"/>
        <v>NO CUMPLE</v>
      </c>
      <c r="AJ627" s="13" t="str">
        <f t="shared" si="175"/>
        <v>NO CUMPLE</v>
      </c>
      <c r="AK627" s="13" t="str">
        <f t="shared" si="176"/>
        <v>NO CUMPLE</v>
      </c>
      <c r="AL627" s="13" t="str">
        <f t="shared" si="177"/>
        <v>CUMPLE</v>
      </c>
      <c r="AM627" s="13" t="str">
        <f t="shared" si="178"/>
        <v>NO CUMPLE</v>
      </c>
      <c r="AN627" s="13" t="str">
        <f t="shared" si="179"/>
        <v>NO CUMPLE</v>
      </c>
      <c r="AO627" s="13" t="str">
        <f t="shared" si="180"/>
        <v>NO CUMPLE</v>
      </c>
      <c r="AP627" s="13" t="str">
        <f t="shared" si="181"/>
        <v>NO CUMPLE</v>
      </c>
    </row>
    <row r="628" spans="1:42" ht="15" hidden="1" x14ac:dyDescent="0.25">
      <c r="A628" t="s">
        <v>3929</v>
      </c>
      <c r="B628" t="s">
        <v>117</v>
      </c>
      <c r="C628" t="s">
        <v>102</v>
      </c>
      <c r="D628" t="s">
        <v>58</v>
      </c>
      <c r="E628" t="s">
        <v>97</v>
      </c>
      <c r="F628" t="s">
        <v>100</v>
      </c>
      <c r="G628" t="s">
        <v>39</v>
      </c>
      <c r="H628" t="s">
        <v>34</v>
      </c>
      <c r="I628" t="s">
        <v>40</v>
      </c>
      <c r="J628" t="s">
        <v>28</v>
      </c>
      <c r="K628" t="s">
        <v>171</v>
      </c>
      <c r="L628" t="s">
        <v>179</v>
      </c>
      <c r="M628" t="s">
        <v>3930</v>
      </c>
      <c r="N628" t="s">
        <v>3931</v>
      </c>
      <c r="O628" t="s">
        <v>30</v>
      </c>
      <c r="P628" t="s">
        <v>36</v>
      </c>
      <c r="Q628" t="s">
        <v>94</v>
      </c>
      <c r="R628" t="s">
        <v>3932</v>
      </c>
      <c r="S628" t="s">
        <v>663</v>
      </c>
      <c r="T628" t="s">
        <v>179</v>
      </c>
      <c r="U628" t="s">
        <v>157</v>
      </c>
      <c r="V628" s="40">
        <v>0</v>
      </c>
      <c r="W628" s="40">
        <v>0</v>
      </c>
      <c r="X628" s="40">
        <v>0</v>
      </c>
      <c r="Y628" s="2" t="str">
        <f t="shared" si="170"/>
        <v/>
      </c>
      <c r="Z628" s="47" t="str">
        <f t="shared" si="171"/>
        <v>Cumplido</v>
      </c>
      <c r="AA628" s="8"/>
      <c r="AB628" s="8"/>
      <c r="AC628" s="8"/>
      <c r="AD628" s="8"/>
      <c r="AE628" s="8"/>
      <c r="AF628" s="42">
        <v>45239</v>
      </c>
      <c r="AG628" s="13" t="str">
        <f t="shared" si="172"/>
        <v>CUMPLE</v>
      </c>
      <c r="AH628" s="13" t="str">
        <f t="shared" si="173"/>
        <v>NO CUMPLE</v>
      </c>
      <c r="AI628" s="13" t="str">
        <f t="shared" si="174"/>
        <v>NO CUMPLE</v>
      </c>
      <c r="AJ628" s="13" t="str">
        <f t="shared" si="175"/>
        <v>NO CUMPLE</v>
      </c>
      <c r="AK628" s="13" t="str">
        <f t="shared" si="176"/>
        <v>NO CUMPLE</v>
      </c>
      <c r="AL628" s="13" t="str">
        <f t="shared" si="177"/>
        <v>CUMPLE</v>
      </c>
      <c r="AM628" s="13" t="str">
        <f t="shared" si="178"/>
        <v>NO CUMPLE</v>
      </c>
      <c r="AN628" s="13" t="str">
        <f t="shared" si="179"/>
        <v>NO CUMPLE</v>
      </c>
      <c r="AO628" s="13" t="str">
        <f t="shared" si="180"/>
        <v>NO CUMPLE</v>
      </c>
      <c r="AP628" s="13" t="str">
        <f t="shared" si="181"/>
        <v>NO CUMPLE</v>
      </c>
    </row>
    <row r="629" spans="1:42" ht="15" hidden="1" x14ac:dyDescent="0.25">
      <c r="A629" t="s">
        <v>3933</v>
      </c>
      <c r="B629" t="s">
        <v>117</v>
      </c>
      <c r="C629" t="s">
        <v>102</v>
      </c>
      <c r="D629" t="s">
        <v>58</v>
      </c>
      <c r="E629" t="s">
        <v>97</v>
      </c>
      <c r="F629" t="s">
        <v>100</v>
      </c>
      <c r="G629" t="s">
        <v>39</v>
      </c>
      <c r="H629" t="s">
        <v>34</v>
      </c>
      <c r="I629" t="s">
        <v>40</v>
      </c>
      <c r="J629" t="s">
        <v>28</v>
      </c>
      <c r="K629" t="s">
        <v>171</v>
      </c>
      <c r="L629" t="s">
        <v>179</v>
      </c>
      <c r="M629" t="s">
        <v>3934</v>
      </c>
      <c r="N629" t="s">
        <v>3935</v>
      </c>
      <c r="O629" t="s">
        <v>30</v>
      </c>
      <c r="P629" t="s">
        <v>36</v>
      </c>
      <c r="Q629" t="s">
        <v>94</v>
      </c>
      <c r="R629" t="s">
        <v>3936</v>
      </c>
      <c r="S629" t="s">
        <v>663</v>
      </c>
      <c r="T629" t="s">
        <v>179</v>
      </c>
      <c r="U629" t="s">
        <v>157</v>
      </c>
      <c r="V629" s="40">
        <v>0</v>
      </c>
      <c r="W629" s="40">
        <v>0</v>
      </c>
      <c r="X629" s="40">
        <v>0</v>
      </c>
      <c r="Y629" s="2" t="str">
        <f>IF(J629="Incidente de Cliente",IF($X629&lt;=$AT$2,"Cumplido","Incumplido"),"")</f>
        <v/>
      </c>
      <c r="Z629" s="47" t="str">
        <f>IF(J629="Requerimiento de Cliente",IF($X629&lt;=$AT$3,"Cumplido","Incumplido"),"")</f>
        <v>Cumplido</v>
      </c>
      <c r="AA629" s="8"/>
      <c r="AB629" s="8"/>
      <c r="AC629" s="8"/>
      <c r="AD629" s="8"/>
      <c r="AE629" s="8"/>
      <c r="AF629" s="42">
        <v>45239</v>
      </c>
      <c r="AG629" s="13" t="str">
        <f t="shared" si="172"/>
        <v>CUMPLE</v>
      </c>
      <c r="AH629" s="13" t="str">
        <f t="shared" si="173"/>
        <v>NO CUMPLE</v>
      </c>
      <c r="AI629" s="13" t="str">
        <f t="shared" si="174"/>
        <v>NO CUMPLE</v>
      </c>
      <c r="AJ629" s="13" t="str">
        <f t="shared" si="175"/>
        <v>NO CUMPLE</v>
      </c>
      <c r="AK629" s="13" t="str">
        <f t="shared" si="176"/>
        <v>NO CUMPLE</v>
      </c>
      <c r="AL629" s="13" t="str">
        <f t="shared" si="177"/>
        <v>CUMPLE</v>
      </c>
      <c r="AM629" s="13" t="str">
        <f t="shared" si="178"/>
        <v>NO CUMPLE</v>
      </c>
      <c r="AN629" s="13" t="str">
        <f t="shared" si="179"/>
        <v>NO CUMPLE</v>
      </c>
      <c r="AO629" s="13" t="str">
        <f t="shared" si="180"/>
        <v>NO CUMPLE</v>
      </c>
      <c r="AP629" s="13" t="str">
        <f t="shared" si="181"/>
        <v>NO CUMPLE</v>
      </c>
    </row>
    <row r="630" spans="1:42" ht="15" hidden="1" x14ac:dyDescent="0.25">
      <c r="A630" t="s">
        <v>3937</v>
      </c>
      <c r="B630" t="s">
        <v>117</v>
      </c>
      <c r="C630" t="s">
        <v>102</v>
      </c>
      <c r="D630" t="s">
        <v>58</v>
      </c>
      <c r="E630" t="s">
        <v>97</v>
      </c>
      <c r="F630" t="s">
        <v>100</v>
      </c>
      <c r="G630" t="s">
        <v>39</v>
      </c>
      <c r="H630" t="s">
        <v>34</v>
      </c>
      <c r="I630" t="s">
        <v>40</v>
      </c>
      <c r="J630" t="s">
        <v>28</v>
      </c>
      <c r="K630" t="s">
        <v>171</v>
      </c>
      <c r="L630" t="s">
        <v>179</v>
      </c>
      <c r="M630" t="s">
        <v>3938</v>
      </c>
      <c r="N630" t="s">
        <v>3939</v>
      </c>
      <c r="O630" t="s">
        <v>30</v>
      </c>
      <c r="P630" t="s">
        <v>36</v>
      </c>
      <c r="Q630" t="s">
        <v>94</v>
      </c>
      <c r="R630" t="s">
        <v>3940</v>
      </c>
      <c r="S630" t="s">
        <v>663</v>
      </c>
      <c r="T630" t="s">
        <v>179</v>
      </c>
      <c r="U630" t="s">
        <v>157</v>
      </c>
      <c r="V630" s="40">
        <v>0</v>
      </c>
      <c r="W630" s="40">
        <v>0</v>
      </c>
      <c r="X630" s="40">
        <v>0</v>
      </c>
      <c r="Y630" s="2" t="str">
        <f t="shared" si="170"/>
        <v/>
      </c>
      <c r="Z630" s="47" t="str">
        <f t="shared" si="171"/>
        <v>Cumplido</v>
      </c>
      <c r="AA630" s="8"/>
      <c r="AB630" s="8"/>
      <c r="AC630" s="8"/>
      <c r="AD630" s="8"/>
      <c r="AE630" s="8"/>
      <c r="AF630" s="42">
        <v>45239</v>
      </c>
      <c r="AG630" s="13" t="str">
        <f t="shared" si="172"/>
        <v>CUMPLE</v>
      </c>
      <c r="AH630" s="13" t="str">
        <f t="shared" si="173"/>
        <v>NO CUMPLE</v>
      </c>
      <c r="AI630" s="13" t="str">
        <f t="shared" si="174"/>
        <v>NO CUMPLE</v>
      </c>
      <c r="AJ630" s="13" t="str">
        <f t="shared" si="175"/>
        <v>NO CUMPLE</v>
      </c>
      <c r="AK630" s="13" t="str">
        <f t="shared" si="176"/>
        <v>NO CUMPLE</v>
      </c>
      <c r="AL630" s="13" t="str">
        <f t="shared" si="177"/>
        <v>CUMPLE</v>
      </c>
      <c r="AM630" s="13" t="str">
        <f t="shared" si="178"/>
        <v>NO CUMPLE</v>
      </c>
      <c r="AN630" s="13" t="str">
        <f t="shared" si="179"/>
        <v>NO CUMPLE</v>
      </c>
      <c r="AO630" s="13" t="str">
        <f t="shared" si="180"/>
        <v>NO CUMPLE</v>
      </c>
      <c r="AP630" s="13" t="str">
        <f t="shared" si="181"/>
        <v>NO CUMPLE</v>
      </c>
    </row>
    <row r="631" spans="1:42" ht="15" hidden="1" x14ac:dyDescent="0.25">
      <c r="A631" t="s">
        <v>3941</v>
      </c>
      <c r="B631" t="s">
        <v>117</v>
      </c>
      <c r="C631" t="s">
        <v>102</v>
      </c>
      <c r="D631" t="s">
        <v>58</v>
      </c>
      <c r="E631" t="s">
        <v>97</v>
      </c>
      <c r="F631" t="s">
        <v>100</v>
      </c>
      <c r="G631" t="s">
        <v>39</v>
      </c>
      <c r="H631" t="s">
        <v>34</v>
      </c>
      <c r="I631" t="s">
        <v>40</v>
      </c>
      <c r="J631" t="s">
        <v>28</v>
      </c>
      <c r="K631" t="s">
        <v>171</v>
      </c>
      <c r="L631" t="s">
        <v>179</v>
      </c>
      <c r="M631" t="s">
        <v>3942</v>
      </c>
      <c r="N631" t="s">
        <v>3943</v>
      </c>
      <c r="O631" t="s">
        <v>30</v>
      </c>
      <c r="P631" t="s">
        <v>36</v>
      </c>
      <c r="Q631" t="s">
        <v>94</v>
      </c>
      <c r="R631" t="s">
        <v>3944</v>
      </c>
      <c r="S631" t="s">
        <v>663</v>
      </c>
      <c r="T631" t="s">
        <v>179</v>
      </c>
      <c r="U631" t="s">
        <v>157</v>
      </c>
      <c r="V631" s="40">
        <v>0</v>
      </c>
      <c r="W631" s="40">
        <v>0</v>
      </c>
      <c r="X631" s="40">
        <v>0</v>
      </c>
      <c r="Y631" s="2" t="str">
        <f t="shared" si="170"/>
        <v/>
      </c>
      <c r="Z631" s="47" t="str">
        <f t="shared" si="171"/>
        <v>Cumplido</v>
      </c>
      <c r="AA631" s="8"/>
      <c r="AB631" s="8"/>
      <c r="AC631" s="8"/>
      <c r="AD631" s="8"/>
      <c r="AE631" s="8"/>
      <c r="AF631" s="42">
        <v>45239</v>
      </c>
      <c r="AG631" s="13" t="str">
        <f t="shared" si="172"/>
        <v>CUMPLE</v>
      </c>
      <c r="AH631" s="13" t="str">
        <f t="shared" si="173"/>
        <v>NO CUMPLE</v>
      </c>
      <c r="AI631" s="13" t="str">
        <f t="shared" si="174"/>
        <v>NO CUMPLE</v>
      </c>
      <c r="AJ631" s="13" t="str">
        <f t="shared" si="175"/>
        <v>NO CUMPLE</v>
      </c>
      <c r="AK631" s="13" t="str">
        <f t="shared" si="176"/>
        <v>NO CUMPLE</v>
      </c>
      <c r="AL631" s="13" t="str">
        <f t="shared" si="177"/>
        <v>CUMPLE</v>
      </c>
      <c r="AM631" s="13" t="str">
        <f t="shared" si="178"/>
        <v>NO CUMPLE</v>
      </c>
      <c r="AN631" s="13" t="str">
        <f t="shared" si="179"/>
        <v>NO CUMPLE</v>
      </c>
      <c r="AO631" s="13" t="str">
        <f t="shared" si="180"/>
        <v>NO CUMPLE</v>
      </c>
      <c r="AP631" s="13" t="str">
        <f t="shared" si="181"/>
        <v>NO CUMPLE</v>
      </c>
    </row>
    <row r="632" spans="1:42" ht="15" hidden="1" x14ac:dyDescent="0.25">
      <c r="A632" t="s">
        <v>3945</v>
      </c>
      <c r="B632" t="s">
        <v>172</v>
      </c>
      <c r="C632" t="s">
        <v>181</v>
      </c>
      <c r="D632" t="s">
        <v>181</v>
      </c>
      <c r="E632" t="s">
        <v>182</v>
      </c>
      <c r="F632" t="s">
        <v>232</v>
      </c>
      <c r="G632" t="s">
        <v>39</v>
      </c>
      <c r="H632" t="s">
        <v>34</v>
      </c>
      <c r="I632" t="s">
        <v>40</v>
      </c>
      <c r="J632" t="s">
        <v>28</v>
      </c>
      <c r="K632" t="s">
        <v>48</v>
      </c>
      <c r="L632" t="s">
        <v>3946</v>
      </c>
      <c r="M632" t="s">
        <v>3947</v>
      </c>
      <c r="N632" t="s">
        <v>3948</v>
      </c>
      <c r="O632" t="s">
        <v>30</v>
      </c>
      <c r="P632" t="s">
        <v>183</v>
      </c>
      <c r="Q632" t="s">
        <v>184</v>
      </c>
      <c r="R632" t="s">
        <v>3949</v>
      </c>
      <c r="S632" t="s">
        <v>663</v>
      </c>
      <c r="T632" t="s">
        <v>272</v>
      </c>
      <c r="U632" t="s">
        <v>272</v>
      </c>
      <c r="V632" s="40">
        <v>0</v>
      </c>
      <c r="W632" s="40">
        <v>1.25E-3</v>
      </c>
      <c r="X632" s="40">
        <v>1.25E-3</v>
      </c>
      <c r="Y632" s="2" t="str">
        <f t="shared" si="170"/>
        <v/>
      </c>
      <c r="Z632" s="47" t="str">
        <f t="shared" si="171"/>
        <v>Cumplido</v>
      </c>
      <c r="AA632" s="8"/>
      <c r="AB632" s="8"/>
      <c r="AC632" s="8"/>
      <c r="AD632" s="8"/>
      <c r="AE632" s="8"/>
      <c r="AF632" s="42">
        <v>45239</v>
      </c>
      <c r="AG632" s="13" t="str">
        <f t="shared" si="172"/>
        <v>CUMPLE</v>
      </c>
      <c r="AH632" s="13" t="str">
        <f t="shared" si="173"/>
        <v>NO CUMPLE</v>
      </c>
      <c r="AI632" s="13" t="str">
        <f t="shared" si="174"/>
        <v>NO CUMPLE</v>
      </c>
      <c r="AJ632" s="13" t="str">
        <f t="shared" si="175"/>
        <v>NO CUMPLE</v>
      </c>
      <c r="AK632" s="13" t="str">
        <f t="shared" si="176"/>
        <v>NO CUMPLE</v>
      </c>
      <c r="AL632" s="13" t="str">
        <f t="shared" si="177"/>
        <v>CUMPLE</v>
      </c>
      <c r="AM632" s="13" t="str">
        <f t="shared" si="178"/>
        <v>NO CUMPLE</v>
      </c>
      <c r="AN632" s="13" t="str">
        <f t="shared" si="179"/>
        <v>NO CUMPLE</v>
      </c>
      <c r="AO632" s="13" t="str">
        <f t="shared" si="180"/>
        <v>NO CUMPLE</v>
      </c>
      <c r="AP632" s="13" t="str">
        <f t="shared" si="181"/>
        <v>NO CUMPLE</v>
      </c>
    </row>
    <row r="633" spans="1:42" ht="15" hidden="1" x14ac:dyDescent="0.25">
      <c r="A633" t="s">
        <v>3950</v>
      </c>
      <c r="B633" t="s">
        <v>32</v>
      </c>
      <c r="C633" t="s">
        <v>58</v>
      </c>
      <c r="D633" t="s">
        <v>217</v>
      </c>
      <c r="E633" t="s">
        <v>220</v>
      </c>
      <c r="F633" t="s">
        <v>602</v>
      </c>
      <c r="G633" t="s">
        <v>25</v>
      </c>
      <c r="H633" t="s">
        <v>26</v>
      </c>
      <c r="I633" t="s">
        <v>35</v>
      </c>
      <c r="J633" t="s">
        <v>56</v>
      </c>
      <c r="K633" t="s">
        <v>151</v>
      </c>
      <c r="L633" t="s">
        <v>540</v>
      </c>
      <c r="M633" t="s">
        <v>3951</v>
      </c>
      <c r="N633" t="s">
        <v>3952</v>
      </c>
      <c r="O633" t="s">
        <v>30</v>
      </c>
      <c r="P633" t="s">
        <v>31</v>
      </c>
      <c r="Q633" t="s">
        <v>24</v>
      </c>
      <c r="R633" t="s">
        <v>3953</v>
      </c>
      <c r="S633" t="s">
        <v>663</v>
      </c>
      <c r="T633" t="s">
        <v>3954</v>
      </c>
      <c r="U633" t="s">
        <v>159</v>
      </c>
      <c r="V633" s="40">
        <v>1.6527777777777777E-2</v>
      </c>
      <c r="W633" s="40">
        <v>4.8622685185185179E-2</v>
      </c>
      <c r="X633" s="40">
        <v>3.2094907407407412E-2</v>
      </c>
      <c r="Y633" s="2" t="str">
        <f t="shared" si="170"/>
        <v>Cumplido</v>
      </c>
      <c r="Z633" s="47" t="str">
        <f t="shared" si="171"/>
        <v/>
      </c>
      <c r="AA633" s="8"/>
      <c r="AB633" s="8" t="str">
        <f>IF($H633="1-Crítica",IF($X633&lt;=$AT$5,"Cumplido", "Incumplido"),"")</f>
        <v/>
      </c>
      <c r="AC633" s="8" t="str">
        <f>IF($H633="2-Alta",IF($X633&lt;=$AT$6, "Cumplido", "Incumplido"),"")</f>
        <v/>
      </c>
      <c r="AD633" s="8" t="str">
        <f>IF($H633="3-Medio",IF($X633&lt;=$AT$7, "Cumplido", "Incumplido"),"")</f>
        <v>Cumplido</v>
      </c>
      <c r="AE633" s="8" t="str">
        <f>IF($H633="4-Baja",IF($X633&lt;=$AT$8, "Cumplido", "Incumplido"),"")</f>
        <v/>
      </c>
      <c r="AF633" s="42">
        <v>45239</v>
      </c>
      <c r="AG633" s="13" t="str">
        <f t="shared" si="172"/>
        <v>CUMPLE</v>
      </c>
      <c r="AH633" s="13" t="str">
        <f t="shared" si="173"/>
        <v>NO CUMPLE</v>
      </c>
      <c r="AI633" s="13" t="str">
        <f t="shared" si="174"/>
        <v>NO CUMPLE</v>
      </c>
      <c r="AJ633" s="13" t="str">
        <f t="shared" si="175"/>
        <v>NO CUMPLE</v>
      </c>
      <c r="AK633" s="13" t="str">
        <f t="shared" si="176"/>
        <v>NO CUMPLE</v>
      </c>
      <c r="AL633" s="13" t="str">
        <f t="shared" si="177"/>
        <v>NO CUMPLE</v>
      </c>
      <c r="AM633" s="13" t="str">
        <f t="shared" si="178"/>
        <v>CUMPLE</v>
      </c>
      <c r="AN633" s="13" t="str">
        <f t="shared" si="179"/>
        <v>NO CUMPLE</v>
      </c>
      <c r="AO633" s="13" t="str">
        <f t="shared" si="180"/>
        <v>NO CUMPLE</v>
      </c>
      <c r="AP633" s="13" t="str">
        <f t="shared" si="181"/>
        <v>NO CUMPLE</v>
      </c>
    </row>
    <row r="634" spans="1:42" ht="15" hidden="1" x14ac:dyDescent="0.25">
      <c r="A634" t="s">
        <v>3955</v>
      </c>
      <c r="B634" t="s">
        <v>32</v>
      </c>
      <c r="C634" t="s">
        <v>60</v>
      </c>
      <c r="D634" t="s">
        <v>58</v>
      </c>
      <c r="E634" t="s">
        <v>327</v>
      </c>
      <c r="F634" t="s">
        <v>328</v>
      </c>
      <c r="G634" t="s">
        <v>39</v>
      </c>
      <c r="H634" t="s">
        <v>34</v>
      </c>
      <c r="I634" t="s">
        <v>40</v>
      </c>
      <c r="J634" t="s">
        <v>28</v>
      </c>
      <c r="K634" t="s">
        <v>48</v>
      </c>
      <c r="L634" t="s">
        <v>270</v>
      </c>
      <c r="M634" t="s">
        <v>3956</v>
      </c>
      <c r="N634" t="s">
        <v>3957</v>
      </c>
      <c r="O634" t="s">
        <v>30</v>
      </c>
      <c r="P634" t="s">
        <v>44</v>
      </c>
      <c r="Q634" t="s">
        <v>45</v>
      </c>
      <c r="R634" t="s">
        <v>3958</v>
      </c>
      <c r="S634" t="s">
        <v>663</v>
      </c>
      <c r="T634" t="s">
        <v>3434</v>
      </c>
      <c r="U634" t="s">
        <v>157</v>
      </c>
      <c r="V634" s="40">
        <v>0</v>
      </c>
      <c r="W634" s="40">
        <v>0</v>
      </c>
      <c r="X634" s="40">
        <v>0</v>
      </c>
      <c r="Y634" s="2" t="str">
        <f t="shared" si="170"/>
        <v/>
      </c>
      <c r="Z634" s="47" t="str">
        <f t="shared" si="171"/>
        <v>Cumplido</v>
      </c>
      <c r="AA634" s="8"/>
      <c r="AB634" s="8"/>
      <c r="AC634" s="8"/>
      <c r="AD634" s="8"/>
      <c r="AE634" s="8"/>
      <c r="AF634" s="42">
        <v>45239</v>
      </c>
      <c r="AG634" s="13" t="str">
        <f t="shared" si="172"/>
        <v>CUMPLE</v>
      </c>
      <c r="AH634" s="13" t="str">
        <f t="shared" si="173"/>
        <v>NO CUMPLE</v>
      </c>
      <c r="AI634" s="13" t="str">
        <f t="shared" si="174"/>
        <v>NO CUMPLE</v>
      </c>
      <c r="AJ634" s="13" t="str">
        <f t="shared" si="175"/>
        <v>NO CUMPLE</v>
      </c>
      <c r="AK634" s="13" t="str">
        <f t="shared" si="176"/>
        <v>NO CUMPLE</v>
      </c>
      <c r="AL634" s="13" t="str">
        <f t="shared" si="177"/>
        <v>CUMPLE</v>
      </c>
      <c r="AM634" s="13" t="str">
        <f t="shared" si="178"/>
        <v>NO CUMPLE</v>
      </c>
      <c r="AN634" s="13" t="str">
        <f t="shared" si="179"/>
        <v>NO CUMPLE</v>
      </c>
      <c r="AO634" s="13" t="str">
        <f t="shared" si="180"/>
        <v>NO CUMPLE</v>
      </c>
      <c r="AP634" s="13" t="str">
        <f t="shared" si="181"/>
        <v>NO CUMPLE</v>
      </c>
    </row>
    <row r="635" spans="1:42" ht="15" hidden="1" x14ac:dyDescent="0.25">
      <c r="A635" t="s">
        <v>3959</v>
      </c>
      <c r="B635" t="s">
        <v>32</v>
      </c>
      <c r="C635" t="s">
        <v>60</v>
      </c>
      <c r="D635" t="s">
        <v>58</v>
      </c>
      <c r="E635" t="s">
        <v>327</v>
      </c>
      <c r="F635" t="s">
        <v>328</v>
      </c>
      <c r="G635" t="s">
        <v>39</v>
      </c>
      <c r="H635" t="s">
        <v>34</v>
      </c>
      <c r="I635" t="s">
        <v>40</v>
      </c>
      <c r="J635" t="s">
        <v>28</v>
      </c>
      <c r="K635" t="s">
        <v>48</v>
      </c>
      <c r="L635" t="s">
        <v>146</v>
      </c>
      <c r="M635" t="s">
        <v>3960</v>
      </c>
      <c r="N635" t="s">
        <v>3961</v>
      </c>
      <c r="O635" t="s">
        <v>30</v>
      </c>
      <c r="P635" t="s">
        <v>44</v>
      </c>
      <c r="Q635" t="s">
        <v>45</v>
      </c>
      <c r="R635" t="s">
        <v>3962</v>
      </c>
      <c r="S635" t="s">
        <v>663</v>
      </c>
      <c r="T635" t="s">
        <v>462</v>
      </c>
      <c r="U635" t="s">
        <v>177</v>
      </c>
      <c r="V635" s="40">
        <v>5.0543981481481481E-2</v>
      </c>
      <c r="W635" s="40">
        <v>5.1238425925925923E-2</v>
      </c>
      <c r="X635" s="40">
        <v>6.9444444444444447E-4</v>
      </c>
      <c r="Y635" s="2" t="str">
        <f t="shared" si="170"/>
        <v/>
      </c>
      <c r="Z635" s="47" t="str">
        <f t="shared" si="171"/>
        <v>Cumplido</v>
      </c>
      <c r="AA635" s="8"/>
      <c r="AB635" s="8"/>
      <c r="AC635" s="8"/>
      <c r="AD635" s="8"/>
      <c r="AE635" s="8"/>
      <c r="AF635" s="42">
        <v>45239</v>
      </c>
      <c r="AG635" s="13" t="str">
        <f t="shared" si="172"/>
        <v>CUMPLE</v>
      </c>
      <c r="AH635" s="13" t="str">
        <f t="shared" si="173"/>
        <v>NO CUMPLE</v>
      </c>
      <c r="AI635" s="13" t="str">
        <f t="shared" si="174"/>
        <v>NO CUMPLE</v>
      </c>
      <c r="AJ635" s="13" t="str">
        <f t="shared" si="175"/>
        <v>NO CUMPLE</v>
      </c>
      <c r="AK635" s="13" t="str">
        <f t="shared" si="176"/>
        <v>NO CUMPLE</v>
      </c>
      <c r="AL635" s="13" t="str">
        <f t="shared" si="177"/>
        <v>NO CUMPLE</v>
      </c>
      <c r="AM635" s="13" t="str">
        <f t="shared" si="178"/>
        <v>CUMPLE</v>
      </c>
      <c r="AN635" s="13" t="str">
        <f t="shared" si="179"/>
        <v>NO CUMPLE</v>
      </c>
      <c r="AO635" s="13" t="str">
        <f t="shared" si="180"/>
        <v>NO CUMPLE</v>
      </c>
      <c r="AP635" s="13" t="str">
        <f t="shared" si="181"/>
        <v>NO CUMPLE</v>
      </c>
    </row>
    <row r="636" spans="1:42" ht="15" hidden="1" x14ac:dyDescent="0.25">
      <c r="A636" t="s">
        <v>3963</v>
      </c>
      <c r="B636" t="s">
        <v>38</v>
      </c>
      <c r="C636" t="s">
        <v>124</v>
      </c>
      <c r="D636" t="s">
        <v>126</v>
      </c>
      <c r="E636" t="s">
        <v>63</v>
      </c>
      <c r="F636" t="s">
        <v>326</v>
      </c>
      <c r="G636" t="s">
        <v>39</v>
      </c>
      <c r="H636" t="s">
        <v>34</v>
      </c>
      <c r="I636" t="s">
        <v>40</v>
      </c>
      <c r="J636" t="s">
        <v>28</v>
      </c>
      <c r="K636" t="s">
        <v>171</v>
      </c>
      <c r="L636" t="s">
        <v>3270</v>
      </c>
      <c r="M636" t="s">
        <v>3964</v>
      </c>
      <c r="N636" t="s">
        <v>3965</v>
      </c>
      <c r="O636" t="s">
        <v>30</v>
      </c>
      <c r="P636" t="s">
        <v>36</v>
      </c>
      <c r="Q636" t="s">
        <v>54</v>
      </c>
      <c r="R636" t="s">
        <v>3966</v>
      </c>
      <c r="S636" t="s">
        <v>729</v>
      </c>
      <c r="T636" t="s">
        <v>3967</v>
      </c>
      <c r="U636" t="s">
        <v>3968</v>
      </c>
      <c r="V636" s="40">
        <v>1.1636805555555556</v>
      </c>
      <c r="W636" s="40">
        <v>1.1659027777777777</v>
      </c>
      <c r="X636" s="40">
        <v>2.2222222222222222E-3</v>
      </c>
      <c r="Y636" s="2" t="str">
        <f t="shared" si="170"/>
        <v/>
      </c>
      <c r="Z636" s="47" t="str">
        <f t="shared" si="171"/>
        <v>Cumplido</v>
      </c>
      <c r="AA636" s="8"/>
      <c r="AB636" s="8"/>
      <c r="AC636" s="8"/>
      <c r="AD636" s="8"/>
      <c r="AE636" s="8"/>
      <c r="AF636" s="42">
        <v>45239</v>
      </c>
      <c r="AG636" s="13" t="str">
        <f t="shared" si="172"/>
        <v>CUMPLE</v>
      </c>
      <c r="AH636" s="13" t="str">
        <f t="shared" si="173"/>
        <v>NO CUMPLE</v>
      </c>
      <c r="AI636" s="13" t="str">
        <f t="shared" si="174"/>
        <v>NO CUMPLE</v>
      </c>
      <c r="AJ636" s="13" t="str">
        <f t="shared" si="175"/>
        <v>NO CUMPLE</v>
      </c>
      <c r="AK636" s="13" t="str">
        <f t="shared" si="176"/>
        <v>NO CUMPLE</v>
      </c>
      <c r="AL636" s="13" t="str">
        <f t="shared" si="177"/>
        <v>NO CUMPLE</v>
      </c>
      <c r="AM636" s="13" t="str">
        <f t="shared" si="178"/>
        <v>NO CUMPLE</v>
      </c>
      <c r="AN636" s="13" t="str">
        <f t="shared" si="179"/>
        <v>NO CUMPLE</v>
      </c>
      <c r="AO636" s="13" t="str">
        <f t="shared" si="180"/>
        <v>NO CUMPLE</v>
      </c>
      <c r="AP636" s="13" t="str">
        <f t="shared" si="181"/>
        <v>CUMPLE</v>
      </c>
    </row>
    <row r="637" spans="1:42" ht="15" hidden="1" x14ac:dyDescent="0.25">
      <c r="A637" t="s">
        <v>3969</v>
      </c>
      <c r="B637" t="s">
        <v>79</v>
      </c>
      <c r="C637" t="s">
        <v>102</v>
      </c>
      <c r="D637" t="s">
        <v>58</v>
      </c>
      <c r="E637" t="s">
        <v>220</v>
      </c>
      <c r="F637" t="s">
        <v>434</v>
      </c>
      <c r="G637" t="s">
        <v>39</v>
      </c>
      <c r="H637" t="s">
        <v>34</v>
      </c>
      <c r="I637" t="s">
        <v>40</v>
      </c>
      <c r="J637" t="s">
        <v>28</v>
      </c>
      <c r="K637" t="s">
        <v>48</v>
      </c>
      <c r="L637" t="s">
        <v>189</v>
      </c>
      <c r="M637" t="s">
        <v>3970</v>
      </c>
      <c r="N637" t="s">
        <v>3971</v>
      </c>
      <c r="O637" t="s">
        <v>30</v>
      </c>
      <c r="P637" t="s">
        <v>44</v>
      </c>
      <c r="Q637" t="s">
        <v>45</v>
      </c>
      <c r="R637" t="s">
        <v>3972</v>
      </c>
      <c r="S637" t="s">
        <v>663</v>
      </c>
      <c r="T637"/>
      <c r="U637" t="s">
        <v>157</v>
      </c>
      <c r="V637" s="40">
        <v>0</v>
      </c>
      <c r="W637" s="40">
        <v>0</v>
      </c>
      <c r="X637" s="40">
        <v>0</v>
      </c>
      <c r="Y637" s="2" t="str">
        <f t="shared" si="170"/>
        <v/>
      </c>
      <c r="Z637" s="47" t="str">
        <f t="shared" si="171"/>
        <v>Cumplido</v>
      </c>
      <c r="AA637" s="8"/>
      <c r="AB637" s="8"/>
      <c r="AC637" s="8"/>
      <c r="AD637" s="8"/>
      <c r="AE637" s="8"/>
      <c r="AF637" s="42">
        <v>45239</v>
      </c>
      <c r="AG637" s="13" t="str">
        <f t="shared" si="172"/>
        <v>CUMPLE</v>
      </c>
      <c r="AH637" s="13" t="str">
        <f t="shared" si="173"/>
        <v>NO CUMPLE</v>
      </c>
      <c r="AI637" s="13" t="str">
        <f t="shared" si="174"/>
        <v>NO CUMPLE</v>
      </c>
      <c r="AJ637" s="13" t="str">
        <f t="shared" si="175"/>
        <v>NO CUMPLE</v>
      </c>
      <c r="AK637" s="13" t="str">
        <f t="shared" si="176"/>
        <v>NO CUMPLE</v>
      </c>
      <c r="AL637" s="13" t="str">
        <f t="shared" si="177"/>
        <v>CUMPLE</v>
      </c>
      <c r="AM637" s="13" t="str">
        <f t="shared" si="178"/>
        <v>NO CUMPLE</v>
      </c>
      <c r="AN637" s="13" t="str">
        <f t="shared" si="179"/>
        <v>NO CUMPLE</v>
      </c>
      <c r="AO637" s="13" t="str">
        <f t="shared" si="180"/>
        <v>NO CUMPLE</v>
      </c>
      <c r="AP637" s="13" t="str">
        <f t="shared" si="181"/>
        <v>NO CUMPLE</v>
      </c>
    </row>
    <row r="638" spans="1:42" ht="15" hidden="1" x14ac:dyDescent="0.25">
      <c r="A638" t="s">
        <v>3973</v>
      </c>
      <c r="B638" t="s">
        <v>38</v>
      </c>
      <c r="C638" t="s">
        <v>124</v>
      </c>
      <c r="D638" t="s">
        <v>269</v>
      </c>
      <c r="E638" t="s">
        <v>63</v>
      </c>
      <c r="F638" t="s">
        <v>344</v>
      </c>
      <c r="G638" t="s">
        <v>25</v>
      </c>
      <c r="H638" t="s">
        <v>34</v>
      </c>
      <c r="I638" t="s">
        <v>40</v>
      </c>
      <c r="J638" t="s">
        <v>28</v>
      </c>
      <c r="K638" t="s">
        <v>53</v>
      </c>
      <c r="L638" t="s">
        <v>3974</v>
      </c>
      <c r="M638" t="s">
        <v>3975</v>
      </c>
      <c r="N638" t="s">
        <v>3976</v>
      </c>
      <c r="O638" t="s">
        <v>30</v>
      </c>
      <c r="P638" t="s">
        <v>44</v>
      </c>
      <c r="Q638" t="s">
        <v>45</v>
      </c>
      <c r="R638" t="s">
        <v>3977</v>
      </c>
      <c r="S638" t="s">
        <v>663</v>
      </c>
      <c r="T638" t="s">
        <v>3978</v>
      </c>
      <c r="U638" t="s">
        <v>3979</v>
      </c>
      <c r="V638" s="40">
        <v>1.5694444444444445E-2</v>
      </c>
      <c r="W638" s="40">
        <v>5.1550925925925924E-2</v>
      </c>
      <c r="X638" s="40">
        <v>3.5856481481481482E-2</v>
      </c>
      <c r="Y638" s="2" t="str">
        <f t="shared" si="170"/>
        <v/>
      </c>
      <c r="Z638" s="47" t="str">
        <f t="shared" si="171"/>
        <v>Cumplido</v>
      </c>
      <c r="AA638" s="8"/>
      <c r="AB638" s="8"/>
      <c r="AC638" s="8"/>
      <c r="AD638" s="8"/>
      <c r="AE638" s="8"/>
      <c r="AF638" s="42">
        <v>45240</v>
      </c>
      <c r="AG638" s="13" t="str">
        <f t="shared" si="172"/>
        <v>CUMPLE</v>
      </c>
      <c r="AH638" s="13" t="str">
        <f t="shared" si="173"/>
        <v>NO CUMPLE</v>
      </c>
      <c r="AI638" s="13" t="str">
        <f t="shared" si="174"/>
        <v>NO CUMPLE</v>
      </c>
      <c r="AJ638" s="13" t="str">
        <f t="shared" si="175"/>
        <v>NO CUMPLE</v>
      </c>
      <c r="AK638" s="13" t="str">
        <f t="shared" si="176"/>
        <v>NO CUMPLE</v>
      </c>
      <c r="AL638" s="13" t="str">
        <f t="shared" si="177"/>
        <v>NO CUMPLE</v>
      </c>
      <c r="AM638" s="13" t="str">
        <f t="shared" si="178"/>
        <v>CUMPLE</v>
      </c>
      <c r="AN638" s="13" t="str">
        <f t="shared" si="179"/>
        <v>NO CUMPLE</v>
      </c>
      <c r="AO638" s="13" t="str">
        <f t="shared" si="180"/>
        <v>NO CUMPLE</v>
      </c>
      <c r="AP638" s="13" t="str">
        <f t="shared" si="181"/>
        <v>NO CUMPLE</v>
      </c>
    </row>
    <row r="639" spans="1:42" ht="15" hidden="1" x14ac:dyDescent="0.25">
      <c r="A639" t="s">
        <v>3980</v>
      </c>
      <c r="B639" t="s">
        <v>24</v>
      </c>
      <c r="C639" t="s">
        <v>124</v>
      </c>
      <c r="D639" t="s">
        <v>217</v>
      </c>
      <c r="E639" t="s">
        <v>47</v>
      </c>
      <c r="F639" t="s">
        <v>602</v>
      </c>
      <c r="G639" t="s">
        <v>39</v>
      </c>
      <c r="H639" t="s">
        <v>34</v>
      </c>
      <c r="I639" t="s">
        <v>40</v>
      </c>
      <c r="J639" t="s">
        <v>28</v>
      </c>
      <c r="K639" t="s">
        <v>215</v>
      </c>
      <c r="L639" t="s">
        <v>3981</v>
      </c>
      <c r="M639" t="s">
        <v>3982</v>
      </c>
      <c r="N639" t="s">
        <v>3983</v>
      </c>
      <c r="O639" t="s">
        <v>30</v>
      </c>
      <c r="P639" t="s">
        <v>44</v>
      </c>
      <c r="Q639" t="s">
        <v>45</v>
      </c>
      <c r="R639" t="s">
        <v>3984</v>
      </c>
      <c r="S639" t="s">
        <v>663</v>
      </c>
      <c r="T639" t="s">
        <v>591</v>
      </c>
      <c r="U639" t="s">
        <v>3985</v>
      </c>
      <c r="V639" s="40">
        <v>5.8993055555555556E-2</v>
      </c>
      <c r="W639" s="40">
        <v>0.25217592592592591</v>
      </c>
      <c r="X639" s="40">
        <v>0.19318287037037038</v>
      </c>
      <c r="Y639" s="2" t="str">
        <f t="shared" si="170"/>
        <v/>
      </c>
      <c r="Z639" s="47" t="str">
        <f t="shared" si="171"/>
        <v>Cumplido</v>
      </c>
      <c r="AA639" s="8"/>
      <c r="AB639" s="8"/>
      <c r="AC639" s="8"/>
      <c r="AD639" s="8"/>
      <c r="AE639" s="8"/>
      <c r="AF639" s="42">
        <v>45239</v>
      </c>
      <c r="AG639" s="13" t="str">
        <f t="shared" si="172"/>
        <v>NO CUMPLE</v>
      </c>
      <c r="AH639" s="13" t="str">
        <f t="shared" si="173"/>
        <v>NO CUMPLE</v>
      </c>
      <c r="AI639" s="13" t="str">
        <f t="shared" si="174"/>
        <v>CUMPLE</v>
      </c>
      <c r="AJ639" s="13" t="str">
        <f t="shared" si="175"/>
        <v>NO CUMPLE</v>
      </c>
      <c r="AK639" s="13" t="str">
        <f t="shared" si="176"/>
        <v>NO CUMPLE</v>
      </c>
      <c r="AL639" s="13" t="str">
        <f t="shared" si="177"/>
        <v>NO CUMPLE</v>
      </c>
      <c r="AM639" s="13" t="str">
        <f t="shared" si="178"/>
        <v>NO CUMPLE</v>
      </c>
      <c r="AN639" s="13" t="str">
        <f t="shared" si="179"/>
        <v>CUMPLE</v>
      </c>
      <c r="AO639" s="13" t="str">
        <f t="shared" si="180"/>
        <v>NO CUMPLE</v>
      </c>
      <c r="AP639" s="13" t="str">
        <f t="shared" si="181"/>
        <v>NO CUMPLE</v>
      </c>
    </row>
    <row r="640" spans="1:42" ht="15" hidden="1" x14ac:dyDescent="0.25">
      <c r="A640" t="s">
        <v>3986</v>
      </c>
      <c r="B640" t="s">
        <v>24</v>
      </c>
      <c r="C640" t="s">
        <v>129</v>
      </c>
      <c r="D640" t="s">
        <v>33</v>
      </c>
      <c r="E640" t="s">
        <v>469</v>
      </c>
      <c r="F640" t="s">
        <v>374</v>
      </c>
      <c r="G640" t="s">
        <v>39</v>
      </c>
      <c r="H640" t="s">
        <v>34</v>
      </c>
      <c r="I640" t="s">
        <v>40</v>
      </c>
      <c r="J640" t="s">
        <v>28</v>
      </c>
      <c r="K640" t="s">
        <v>171</v>
      </c>
      <c r="L640" t="s">
        <v>3987</v>
      </c>
      <c r="M640" t="s">
        <v>3988</v>
      </c>
      <c r="N640" t="s">
        <v>3989</v>
      </c>
      <c r="O640" t="s">
        <v>30</v>
      </c>
      <c r="P640" t="s">
        <v>44</v>
      </c>
      <c r="Q640" t="s">
        <v>45</v>
      </c>
      <c r="R640" t="s">
        <v>3990</v>
      </c>
      <c r="S640" t="s">
        <v>700</v>
      </c>
      <c r="T640" t="s">
        <v>3991</v>
      </c>
      <c r="U640" t="s">
        <v>3992</v>
      </c>
      <c r="V640" s="40">
        <v>3.0273726851851852</v>
      </c>
      <c r="W640" s="40">
        <v>3.0887152777777778</v>
      </c>
      <c r="X640" s="40">
        <v>6.1342592592592594E-2</v>
      </c>
      <c r="Y640" s="2" t="str">
        <f t="shared" si="170"/>
        <v/>
      </c>
      <c r="Z640" s="47" t="str">
        <f t="shared" si="171"/>
        <v>Cumplido</v>
      </c>
      <c r="AA640" s="8"/>
      <c r="AB640" s="8"/>
      <c r="AC640" s="8"/>
      <c r="AD640" s="8"/>
      <c r="AE640" s="8"/>
      <c r="AF640" s="42">
        <v>45240</v>
      </c>
      <c r="AG640" s="13" t="str">
        <f t="shared" si="172"/>
        <v>NO CUMPLE</v>
      </c>
      <c r="AH640" s="13" t="str">
        <f t="shared" si="173"/>
        <v>CUMPLE</v>
      </c>
      <c r="AI640" s="13" t="str">
        <f t="shared" si="174"/>
        <v>NO CUMPLE</v>
      </c>
      <c r="AJ640" s="13" t="str">
        <f t="shared" si="175"/>
        <v>NO CUMPLE</v>
      </c>
      <c r="AK640" s="13" t="str">
        <f t="shared" si="176"/>
        <v>NO CUMPLE</v>
      </c>
      <c r="AL640" s="13" t="str">
        <f t="shared" si="177"/>
        <v>NO CUMPLE</v>
      </c>
      <c r="AM640" s="13" t="str">
        <f t="shared" si="178"/>
        <v>NO CUMPLE</v>
      </c>
      <c r="AN640" s="13" t="str">
        <f t="shared" si="179"/>
        <v>NO CUMPLE</v>
      </c>
      <c r="AO640" s="13" t="str">
        <f t="shared" si="180"/>
        <v>NO CUMPLE</v>
      </c>
      <c r="AP640" s="13" t="str">
        <f t="shared" si="181"/>
        <v>CUMPLE</v>
      </c>
    </row>
    <row r="641" spans="1:42" ht="15" hidden="1" x14ac:dyDescent="0.25">
      <c r="A641" t="s">
        <v>3993</v>
      </c>
      <c r="B641" t="s">
        <v>32</v>
      </c>
      <c r="C641" t="s">
        <v>49</v>
      </c>
      <c r="D641" t="s">
        <v>217</v>
      </c>
      <c r="E641" t="s">
        <v>360</v>
      </c>
      <c r="F641" t="s">
        <v>409</v>
      </c>
      <c r="G641" t="s">
        <v>25</v>
      </c>
      <c r="H641" t="s">
        <v>26</v>
      </c>
      <c r="I641" t="s">
        <v>35</v>
      </c>
      <c r="J641" t="s">
        <v>28</v>
      </c>
      <c r="K641" t="s">
        <v>340</v>
      </c>
      <c r="L641" t="s">
        <v>477</v>
      </c>
      <c r="M641" t="s">
        <v>3994</v>
      </c>
      <c r="N641" t="s">
        <v>3995</v>
      </c>
      <c r="O641" t="s">
        <v>30</v>
      </c>
      <c r="P641" t="s">
        <v>31</v>
      </c>
      <c r="Q641" t="s">
        <v>24</v>
      </c>
      <c r="R641" t="s">
        <v>3996</v>
      </c>
      <c r="S641" t="s">
        <v>663</v>
      </c>
      <c r="T641" t="s">
        <v>3997</v>
      </c>
      <c r="U641"/>
      <c r="V641" s="40">
        <v>6.6898148148148142E-3</v>
      </c>
      <c r="W641" s="40">
        <v>8.9930555555555545E-3</v>
      </c>
      <c r="X641" s="40">
        <v>2.3032407407407407E-3</v>
      </c>
      <c r="Y641" s="2" t="str">
        <f t="shared" si="170"/>
        <v/>
      </c>
      <c r="Z641" s="47" t="str">
        <f t="shared" si="171"/>
        <v>Cumplido</v>
      </c>
      <c r="AA641" s="8"/>
      <c r="AB641" s="8"/>
      <c r="AC641" s="8"/>
      <c r="AD641" s="8"/>
      <c r="AE641" s="8"/>
      <c r="AF641" s="42">
        <v>45240</v>
      </c>
      <c r="AG641" s="13" t="str">
        <f t="shared" si="172"/>
        <v>CUMPLE</v>
      </c>
      <c r="AH641" s="13" t="str">
        <f t="shared" si="173"/>
        <v>NO CUMPLE</v>
      </c>
      <c r="AI641" s="13" t="str">
        <f t="shared" si="174"/>
        <v>NO CUMPLE</v>
      </c>
      <c r="AJ641" s="13" t="str">
        <f t="shared" si="175"/>
        <v>NO CUMPLE</v>
      </c>
      <c r="AK641" s="13" t="str">
        <f t="shared" si="176"/>
        <v>NO CUMPLE</v>
      </c>
      <c r="AL641" s="13" t="str">
        <f t="shared" si="177"/>
        <v>CUMPLE</v>
      </c>
      <c r="AM641" s="13" t="str">
        <f t="shared" si="178"/>
        <v>NO CUMPLE</v>
      </c>
      <c r="AN641" s="13" t="str">
        <f t="shared" si="179"/>
        <v>NO CUMPLE</v>
      </c>
      <c r="AO641" s="13" t="str">
        <f t="shared" si="180"/>
        <v>NO CUMPLE</v>
      </c>
      <c r="AP641" s="13" t="str">
        <f t="shared" si="181"/>
        <v>NO CUMPLE</v>
      </c>
    </row>
    <row r="642" spans="1:42" ht="15" hidden="1" x14ac:dyDescent="0.25">
      <c r="A642" t="s">
        <v>3998</v>
      </c>
      <c r="B642" t="s">
        <v>24</v>
      </c>
      <c r="C642" t="s">
        <v>503</v>
      </c>
      <c r="D642" t="s">
        <v>266</v>
      </c>
      <c r="E642" t="s">
        <v>3999</v>
      </c>
      <c r="F642" t="s">
        <v>418</v>
      </c>
      <c r="G642" t="s">
        <v>25</v>
      </c>
      <c r="H642" t="s">
        <v>26</v>
      </c>
      <c r="I642" t="s">
        <v>35</v>
      </c>
      <c r="J642" t="s">
        <v>28</v>
      </c>
      <c r="K642" t="s">
        <v>2341</v>
      </c>
      <c r="L642" t="s">
        <v>4000</v>
      </c>
      <c r="M642" t="s">
        <v>4001</v>
      </c>
      <c r="N642" t="s">
        <v>4002</v>
      </c>
      <c r="O642" t="s">
        <v>30</v>
      </c>
      <c r="P642" t="s">
        <v>44</v>
      </c>
      <c r="Q642" t="s">
        <v>45</v>
      </c>
      <c r="R642" t="s">
        <v>4003</v>
      </c>
      <c r="S642" t="s">
        <v>663</v>
      </c>
      <c r="T642" t="s">
        <v>4004</v>
      </c>
      <c r="U642" t="s">
        <v>4005</v>
      </c>
      <c r="V642" s="40">
        <v>0.15799768518518517</v>
      </c>
      <c r="W642" s="40">
        <v>0.1965740740740741</v>
      </c>
      <c r="X642" s="40">
        <v>3.8576388888888889E-2</v>
      </c>
      <c r="Y642" s="2" t="str">
        <f t="shared" si="170"/>
        <v/>
      </c>
      <c r="Z642" s="47" t="str">
        <f t="shared" si="171"/>
        <v>Cumplido</v>
      </c>
      <c r="AA642" s="8"/>
      <c r="AB642" s="8"/>
      <c r="AC642" s="8"/>
      <c r="AD642" s="8"/>
      <c r="AE642" s="8"/>
      <c r="AF642" s="42">
        <v>45239</v>
      </c>
      <c r="AG642" s="13" t="str">
        <f t="shared" si="172"/>
        <v>CUMPLE</v>
      </c>
      <c r="AH642" s="13" t="str">
        <f t="shared" si="173"/>
        <v>NO CUMPLE</v>
      </c>
      <c r="AI642" s="13" t="str">
        <f t="shared" si="174"/>
        <v>NO CUMPLE</v>
      </c>
      <c r="AJ642" s="13" t="str">
        <f t="shared" si="175"/>
        <v>NO CUMPLE</v>
      </c>
      <c r="AK642" s="13" t="str">
        <f t="shared" si="176"/>
        <v>NO CUMPLE</v>
      </c>
      <c r="AL642" s="13" t="str">
        <f t="shared" si="177"/>
        <v>NO CUMPLE</v>
      </c>
      <c r="AM642" s="13" t="str">
        <f t="shared" si="178"/>
        <v>NO CUMPLE</v>
      </c>
      <c r="AN642" s="13" t="str">
        <f t="shared" si="179"/>
        <v>CUMPLE</v>
      </c>
      <c r="AO642" s="13" t="str">
        <f t="shared" si="180"/>
        <v>NO CUMPLE</v>
      </c>
      <c r="AP642" s="13" t="str">
        <f t="shared" si="181"/>
        <v>NO CUMPLE</v>
      </c>
    </row>
    <row r="643" spans="1:42" ht="15" hidden="1" x14ac:dyDescent="0.25">
      <c r="A643" t="s">
        <v>4006</v>
      </c>
      <c r="B643" t="s">
        <v>38</v>
      </c>
      <c r="C643" t="s">
        <v>124</v>
      </c>
      <c r="D643" t="s">
        <v>153</v>
      </c>
      <c r="E643" t="s">
        <v>73</v>
      </c>
      <c r="F643" t="s">
        <v>561</v>
      </c>
      <c r="G643" t="s">
        <v>59</v>
      </c>
      <c r="H643" t="s">
        <v>78</v>
      </c>
      <c r="I643" t="s">
        <v>27</v>
      </c>
      <c r="J643" t="s">
        <v>56</v>
      </c>
      <c r="K643" t="s">
        <v>48</v>
      </c>
      <c r="L643" t="s">
        <v>4007</v>
      </c>
      <c r="M643" t="s">
        <v>4008</v>
      </c>
      <c r="N643" t="s">
        <v>4009</v>
      </c>
      <c r="O643" t="s">
        <v>30</v>
      </c>
      <c r="P643" t="s">
        <v>36</v>
      </c>
      <c r="Q643" t="s">
        <v>54</v>
      </c>
      <c r="R643" t="s">
        <v>4010</v>
      </c>
      <c r="S643" t="s">
        <v>663</v>
      </c>
      <c r="T643" t="s">
        <v>4011</v>
      </c>
      <c r="U643" t="s">
        <v>4012</v>
      </c>
      <c r="V643" s="40">
        <v>0</v>
      </c>
      <c r="W643" s="40">
        <v>0.13391203703703705</v>
      </c>
      <c r="X643" s="40">
        <v>0.13391203703703705</v>
      </c>
      <c r="Y643" s="2" t="str">
        <f t="shared" ref="Y643:Y644" si="182">IF(J643="Incidente de Cliente",IF($X643&lt;=$AT$2,"Cumplido","Incumplido"),"")</f>
        <v>Cumplido</v>
      </c>
      <c r="Z643" s="47" t="str">
        <f t="shared" ref="Z643:Z644" si="183">IF(J643="Requerimiento de Cliente",IF($X643&lt;=$AT$3,"Cumplido","Incumplido"),"")</f>
        <v/>
      </c>
      <c r="AA643" s="8"/>
      <c r="AB643" s="8" t="str">
        <f t="shared" ref="AB643:AB645" si="184">IF($H643="1-Crítica",IF($X643&lt;=$AT$5,"Cumplido", "Incumplido"),"")</f>
        <v/>
      </c>
      <c r="AC643" s="8" t="str">
        <f t="shared" ref="AC643:AC645" si="185">IF($H643="2-Alta",IF($X643&lt;=$AT$6, "Cumplido", "Incumplido"),"")</f>
        <v>Cumplido</v>
      </c>
      <c r="AD643" s="8" t="str">
        <f t="shared" ref="AD643:AD645" si="186">IF($H643="3-Medio",IF($X643&lt;=$AT$7, "Cumplido", "Incumplido"),"")</f>
        <v/>
      </c>
      <c r="AE643" s="8" t="str">
        <f t="shared" ref="AE643:AE645" si="187">IF($H643="4-Baja",IF($X643&lt;=$AT$8, "Cumplido", "Incumplido"),"")</f>
        <v/>
      </c>
      <c r="AF643" s="42">
        <v>45243</v>
      </c>
      <c r="AG643" s="13" t="str">
        <f t="shared" ref="AG643:AG706" si="188">IF(X643&lt;$AR$11,"CUMPLE","NO CUMPLE")</f>
        <v>NO CUMPLE</v>
      </c>
      <c r="AH643" s="13" t="str">
        <f t="shared" ref="AH643:AH706" si="189">IF(X643&gt;$AR$12,IF(X643&lt;=$AS$12,"CUMPLE","NO CUMPLE"),"NO CUMPLE")</f>
        <v>CUMPLE</v>
      </c>
      <c r="AI643" s="13" t="str">
        <f t="shared" ref="AI643:AI706" si="190">IF(X643&gt;$AR$13,IF(X643&lt;=$AS$13,"CUMPLE","NO CUMPLE"),"NO CUMPLE")</f>
        <v>NO CUMPLE</v>
      </c>
      <c r="AJ643" s="13" t="str">
        <f t="shared" ref="AJ643:AJ706" si="191">IF(X643&gt;$AR$14,IF(X643&lt;=$AS$14,"CUMPLE","NO CUMPLE"),"NO CUMPLE")</f>
        <v>NO CUMPLE</v>
      </c>
      <c r="AK643" s="13" t="str">
        <f t="shared" ref="AK643:AK706" si="192">IF(X643&gt;$AR$15,"CUMPLE","NO CUMPLE")</f>
        <v>NO CUMPLE</v>
      </c>
      <c r="AL643" s="13" t="str">
        <f t="shared" ref="AL643:AL706" si="193">IF(W643&lt;$AR$11,"CUMPLE","NO CUMPLE")</f>
        <v>NO CUMPLE</v>
      </c>
      <c r="AM643" s="13" t="str">
        <f t="shared" ref="AM643:AM706" si="194">IF(W643&gt;$AR$12,IF(W643&lt;=$AS$12,"CUMPLE","NO CUMPLE"),"NO CUMPLE")</f>
        <v>CUMPLE</v>
      </c>
      <c r="AN643" s="13" t="str">
        <f t="shared" ref="AN643:AN706" si="195">IF(W643&gt;$AR$13,IF(W643&lt;=$AS$13,"CUMPLE","NO CUMPLE"),"NO CUMPLE")</f>
        <v>NO CUMPLE</v>
      </c>
      <c r="AO643" s="13" t="str">
        <f t="shared" ref="AO643:AO706" si="196">IF(W643&gt;$AR$14,IF(W643&lt;=$AS$14,"CUMPLE","NO CUMPLE"),"NO CUMPLE")</f>
        <v>NO CUMPLE</v>
      </c>
      <c r="AP643" s="13" t="str">
        <f t="shared" ref="AP643:AP706" si="197">IF(W643&gt;$AR$15,"CUMPLE","NO CUMPLE")</f>
        <v>NO CUMPLE</v>
      </c>
    </row>
    <row r="644" spans="1:42" ht="15" hidden="1" x14ac:dyDescent="0.25">
      <c r="A644" t="s">
        <v>4013</v>
      </c>
      <c r="B644" t="s">
        <v>62</v>
      </c>
      <c r="C644" t="s">
        <v>124</v>
      </c>
      <c r="D644" t="s">
        <v>309</v>
      </c>
      <c r="E644" t="s">
        <v>73</v>
      </c>
      <c r="F644" t="s">
        <v>140</v>
      </c>
      <c r="G644" t="s">
        <v>64</v>
      </c>
      <c r="H644" t="s">
        <v>34</v>
      </c>
      <c r="I644" t="s">
        <v>40</v>
      </c>
      <c r="J644" t="s">
        <v>56</v>
      </c>
      <c r="K644" t="s">
        <v>214</v>
      </c>
      <c r="L644" t="s">
        <v>964</v>
      </c>
      <c r="M644" t="s">
        <v>4014</v>
      </c>
      <c r="N644" t="s">
        <v>4014</v>
      </c>
      <c r="O644" t="s">
        <v>30</v>
      </c>
      <c r="P644" t="s">
        <v>36</v>
      </c>
      <c r="Q644" t="s">
        <v>54</v>
      </c>
      <c r="R644" t="s">
        <v>4015</v>
      </c>
      <c r="S644" t="s">
        <v>663</v>
      </c>
      <c r="T644" t="s">
        <v>967</v>
      </c>
      <c r="U644" t="s">
        <v>4016</v>
      </c>
      <c r="V644" s="40">
        <v>1.0300925925925927E-2</v>
      </c>
      <c r="W644" s="40">
        <v>0.14789351851851854</v>
      </c>
      <c r="X644" s="40">
        <v>0.1375925925925926</v>
      </c>
      <c r="Y644" s="2" t="str">
        <f t="shared" si="182"/>
        <v>Cumplido</v>
      </c>
      <c r="Z644" s="47" t="str">
        <f t="shared" si="183"/>
        <v/>
      </c>
      <c r="AA644" s="8"/>
      <c r="AB644" s="8" t="str">
        <f t="shared" si="184"/>
        <v/>
      </c>
      <c r="AC644" s="8" t="str">
        <f t="shared" si="185"/>
        <v/>
      </c>
      <c r="AD644" s="8" t="str">
        <f t="shared" si="186"/>
        <v/>
      </c>
      <c r="AE644" s="8" t="str">
        <f t="shared" si="187"/>
        <v>Cumplido</v>
      </c>
      <c r="AF644" s="42">
        <v>45240</v>
      </c>
      <c r="AG644" s="13" t="str">
        <f t="shared" si="188"/>
        <v>NO CUMPLE</v>
      </c>
      <c r="AH644" s="13" t="str">
        <f t="shared" si="189"/>
        <v>CUMPLE</v>
      </c>
      <c r="AI644" s="13" t="str">
        <f t="shared" si="190"/>
        <v>NO CUMPLE</v>
      </c>
      <c r="AJ644" s="13" t="str">
        <f t="shared" si="191"/>
        <v>NO CUMPLE</v>
      </c>
      <c r="AK644" s="13" t="str">
        <f t="shared" si="192"/>
        <v>NO CUMPLE</v>
      </c>
      <c r="AL644" s="13" t="str">
        <f t="shared" si="193"/>
        <v>NO CUMPLE</v>
      </c>
      <c r="AM644" s="13" t="str">
        <f t="shared" si="194"/>
        <v>CUMPLE</v>
      </c>
      <c r="AN644" s="13" t="str">
        <f t="shared" si="195"/>
        <v>NO CUMPLE</v>
      </c>
      <c r="AO644" s="13" t="str">
        <f t="shared" si="196"/>
        <v>NO CUMPLE</v>
      </c>
      <c r="AP644" s="13" t="str">
        <f t="shared" si="197"/>
        <v>NO CUMPLE</v>
      </c>
    </row>
    <row r="645" spans="1:42" ht="15" hidden="1" x14ac:dyDescent="0.25">
      <c r="A645" t="s">
        <v>4017</v>
      </c>
      <c r="B645" t="s">
        <v>62</v>
      </c>
      <c r="C645" t="s">
        <v>124</v>
      </c>
      <c r="D645" t="s">
        <v>309</v>
      </c>
      <c r="E645" t="s">
        <v>101</v>
      </c>
      <c r="F645" t="s">
        <v>140</v>
      </c>
      <c r="G645" t="s">
        <v>64</v>
      </c>
      <c r="H645" t="s">
        <v>34</v>
      </c>
      <c r="I645" t="s">
        <v>40</v>
      </c>
      <c r="J645" t="s">
        <v>56</v>
      </c>
      <c r="K645" t="s">
        <v>53</v>
      </c>
      <c r="L645" t="s">
        <v>4018</v>
      </c>
      <c r="M645" t="s">
        <v>4019</v>
      </c>
      <c r="N645" t="s">
        <v>4019</v>
      </c>
      <c r="O645" t="s">
        <v>30</v>
      </c>
      <c r="P645" t="s">
        <v>190</v>
      </c>
      <c r="Q645" t="s">
        <v>190</v>
      </c>
      <c r="R645" t="s">
        <v>4020</v>
      </c>
      <c r="S645" t="s">
        <v>663</v>
      </c>
      <c r="T645" t="s">
        <v>4021</v>
      </c>
      <c r="U645" t="s">
        <v>4022</v>
      </c>
      <c r="V645" s="40">
        <v>0.16825231481481481</v>
      </c>
      <c r="W645" s="40">
        <v>0.1794212962962963</v>
      </c>
      <c r="X645" s="40">
        <v>1.1168981481481481E-2</v>
      </c>
      <c r="Y645" s="2" t="str">
        <f t="shared" ref="Y645:Y706" si="198">IF(J645="Incidente de Cliente",IF($X645&lt;=$AT$2,"Cumplido","Incumplido"),"")</f>
        <v>Cumplido</v>
      </c>
      <c r="Z645" s="47" t="str">
        <f t="shared" ref="Z645:Z707" si="199">IF(J645="Requerimiento de Cliente",IF($X645&lt;=$AT$3,"Cumplido","Incumplido"),"")</f>
        <v/>
      </c>
      <c r="AA645" s="8"/>
      <c r="AB645" s="8" t="str">
        <f t="shared" si="184"/>
        <v/>
      </c>
      <c r="AC645" s="8" t="str">
        <f t="shared" si="185"/>
        <v/>
      </c>
      <c r="AD645" s="8" t="str">
        <f t="shared" si="186"/>
        <v/>
      </c>
      <c r="AE645" s="8" t="str">
        <f t="shared" si="187"/>
        <v>Cumplido</v>
      </c>
      <c r="AF645" s="42">
        <v>45239</v>
      </c>
      <c r="AG645" s="13" t="str">
        <f t="shared" si="188"/>
        <v>CUMPLE</v>
      </c>
      <c r="AH645" s="13" t="str">
        <f t="shared" si="189"/>
        <v>NO CUMPLE</v>
      </c>
      <c r="AI645" s="13" t="str">
        <f t="shared" si="190"/>
        <v>NO CUMPLE</v>
      </c>
      <c r="AJ645" s="13" t="str">
        <f t="shared" si="191"/>
        <v>NO CUMPLE</v>
      </c>
      <c r="AK645" s="13" t="str">
        <f t="shared" si="192"/>
        <v>NO CUMPLE</v>
      </c>
      <c r="AL645" s="13" t="str">
        <f t="shared" si="193"/>
        <v>NO CUMPLE</v>
      </c>
      <c r="AM645" s="13" t="str">
        <f t="shared" si="194"/>
        <v>NO CUMPLE</v>
      </c>
      <c r="AN645" s="13" t="str">
        <f t="shared" si="195"/>
        <v>CUMPLE</v>
      </c>
      <c r="AO645" s="13" t="str">
        <f t="shared" si="196"/>
        <v>NO CUMPLE</v>
      </c>
      <c r="AP645" s="13" t="str">
        <f t="shared" si="197"/>
        <v>NO CUMPLE</v>
      </c>
    </row>
    <row r="646" spans="1:42" ht="15" hidden="1" x14ac:dyDescent="0.25">
      <c r="A646" t="s">
        <v>4023</v>
      </c>
      <c r="B646" t="s">
        <v>32</v>
      </c>
      <c r="C646" t="s">
        <v>51</v>
      </c>
      <c r="D646" t="s">
        <v>217</v>
      </c>
      <c r="E646" t="s">
        <v>84</v>
      </c>
      <c r="F646" t="s">
        <v>409</v>
      </c>
      <c r="G646" t="s">
        <v>25</v>
      </c>
      <c r="H646" t="s">
        <v>26</v>
      </c>
      <c r="I646" t="s">
        <v>35</v>
      </c>
      <c r="J646" t="s">
        <v>28</v>
      </c>
      <c r="K646" t="s">
        <v>61</v>
      </c>
      <c r="L646" t="s">
        <v>338</v>
      </c>
      <c r="M646" t="s">
        <v>4024</v>
      </c>
      <c r="N646" t="s">
        <v>4025</v>
      </c>
      <c r="O646" t="s">
        <v>30</v>
      </c>
      <c r="P646" t="s">
        <v>31</v>
      </c>
      <c r="Q646" t="s">
        <v>24</v>
      </c>
      <c r="R646" t="s">
        <v>4026</v>
      </c>
      <c r="S646" t="s">
        <v>663</v>
      </c>
      <c r="T646" t="s">
        <v>4027</v>
      </c>
      <c r="U646"/>
      <c r="V646" s="40">
        <v>8.6157407407407405E-2</v>
      </c>
      <c r="W646" s="40">
        <v>9.5416666666666664E-2</v>
      </c>
      <c r="X646" s="40">
        <v>9.2592592592592605E-3</v>
      </c>
      <c r="Y646" s="2" t="str">
        <f>IF(J646="Incidente de Cliente",IF($X646&lt;=$AT$2,"Cumplido","Incumplido"),"")</f>
        <v/>
      </c>
      <c r="Z646" s="47" t="str">
        <f>IF(J646="Requerimiento de Cliente",IF($X646&lt;=$AT$3,"Cumplido","Incumplido"),"")</f>
        <v>Cumplido</v>
      </c>
      <c r="AA646" s="8"/>
      <c r="AB646" s="8"/>
      <c r="AC646" s="8"/>
      <c r="AD646" s="8"/>
      <c r="AE646" s="8"/>
      <c r="AF646" s="42">
        <v>45239</v>
      </c>
      <c r="AG646" s="13" t="str">
        <f t="shared" si="188"/>
        <v>CUMPLE</v>
      </c>
      <c r="AH646" s="13" t="str">
        <f t="shared" si="189"/>
        <v>NO CUMPLE</v>
      </c>
      <c r="AI646" s="13" t="str">
        <f t="shared" si="190"/>
        <v>NO CUMPLE</v>
      </c>
      <c r="AJ646" s="13" t="str">
        <f t="shared" si="191"/>
        <v>NO CUMPLE</v>
      </c>
      <c r="AK646" s="13" t="str">
        <f t="shared" si="192"/>
        <v>NO CUMPLE</v>
      </c>
      <c r="AL646" s="13" t="str">
        <f t="shared" si="193"/>
        <v>NO CUMPLE</v>
      </c>
      <c r="AM646" s="13" t="str">
        <f t="shared" si="194"/>
        <v>CUMPLE</v>
      </c>
      <c r="AN646" s="13" t="str">
        <f t="shared" si="195"/>
        <v>NO CUMPLE</v>
      </c>
      <c r="AO646" s="13" t="str">
        <f t="shared" si="196"/>
        <v>NO CUMPLE</v>
      </c>
      <c r="AP646" s="13" t="str">
        <f t="shared" si="197"/>
        <v>NO CUMPLE</v>
      </c>
    </row>
    <row r="647" spans="1:42" ht="15" hidden="1" x14ac:dyDescent="0.25">
      <c r="A647" t="s">
        <v>4028</v>
      </c>
      <c r="B647" t="s">
        <v>24</v>
      </c>
      <c r="C647" t="s">
        <v>125</v>
      </c>
      <c r="D647" t="s">
        <v>33</v>
      </c>
      <c r="E647" t="s">
        <v>337</v>
      </c>
      <c r="F647" t="s">
        <v>357</v>
      </c>
      <c r="G647" t="s">
        <v>25</v>
      </c>
      <c r="H647" t="s">
        <v>26</v>
      </c>
      <c r="I647" t="s">
        <v>35</v>
      </c>
      <c r="J647" t="s">
        <v>28</v>
      </c>
      <c r="K647" t="s">
        <v>356</v>
      </c>
      <c r="L647" t="s">
        <v>4029</v>
      </c>
      <c r="M647" t="s">
        <v>4030</v>
      </c>
      <c r="N647" t="s">
        <v>4031</v>
      </c>
      <c r="O647" t="s">
        <v>30</v>
      </c>
      <c r="P647" t="s">
        <v>44</v>
      </c>
      <c r="Q647" t="s">
        <v>45</v>
      </c>
      <c r="R647" t="s">
        <v>4032</v>
      </c>
      <c r="S647" t="s">
        <v>663</v>
      </c>
      <c r="T647" t="s">
        <v>4033</v>
      </c>
      <c r="U647" t="s">
        <v>4034</v>
      </c>
      <c r="V647" s="40">
        <v>0.14081018518518518</v>
      </c>
      <c r="W647" s="40">
        <v>0.29559027777777774</v>
      </c>
      <c r="X647" s="40">
        <v>0.15478009259259259</v>
      </c>
      <c r="Y647" s="2" t="str">
        <f t="shared" si="198"/>
        <v/>
      </c>
      <c r="Z647" s="47" t="str">
        <f t="shared" ref="Z647" si="200">IF(J647="Requerimiento de Cliente",IF($X647&lt;=$AT$3,"Cumplido","Incumplido"),"")</f>
        <v>Cumplido</v>
      </c>
      <c r="AA647" s="8"/>
      <c r="AB647" s="8"/>
      <c r="AC647" s="8"/>
      <c r="AD647" s="8"/>
      <c r="AE647" s="8"/>
      <c r="AF647" s="42">
        <v>45239</v>
      </c>
      <c r="AG647" s="13" t="str">
        <f t="shared" si="188"/>
        <v>NO CUMPLE</v>
      </c>
      <c r="AH647" s="13" t="str">
        <f t="shared" si="189"/>
        <v>CUMPLE</v>
      </c>
      <c r="AI647" s="13" t="str">
        <f t="shared" si="190"/>
        <v>NO CUMPLE</v>
      </c>
      <c r="AJ647" s="13" t="str">
        <f t="shared" si="191"/>
        <v>NO CUMPLE</v>
      </c>
      <c r="AK647" s="13" t="str">
        <f t="shared" si="192"/>
        <v>NO CUMPLE</v>
      </c>
      <c r="AL647" s="13" t="str">
        <f t="shared" si="193"/>
        <v>NO CUMPLE</v>
      </c>
      <c r="AM647" s="13" t="str">
        <f t="shared" si="194"/>
        <v>NO CUMPLE</v>
      </c>
      <c r="AN647" s="13" t="str">
        <f t="shared" si="195"/>
        <v>CUMPLE</v>
      </c>
      <c r="AO647" s="13" t="str">
        <f t="shared" si="196"/>
        <v>NO CUMPLE</v>
      </c>
      <c r="AP647" s="13" t="str">
        <f t="shared" si="197"/>
        <v>NO CUMPLE</v>
      </c>
    </row>
    <row r="648" spans="1:42" ht="15" hidden="1" x14ac:dyDescent="0.25">
      <c r="A648" t="s">
        <v>4035</v>
      </c>
      <c r="B648" t="s">
        <v>32</v>
      </c>
      <c r="C648" t="s">
        <v>58</v>
      </c>
      <c r="D648" t="s">
        <v>217</v>
      </c>
      <c r="E648" t="s">
        <v>220</v>
      </c>
      <c r="F648" t="s">
        <v>409</v>
      </c>
      <c r="G648" t="s">
        <v>25</v>
      </c>
      <c r="H648" t="s">
        <v>26</v>
      </c>
      <c r="I648" t="s">
        <v>35</v>
      </c>
      <c r="J648" t="s">
        <v>28</v>
      </c>
      <c r="K648" t="s">
        <v>4036</v>
      </c>
      <c r="L648" t="s">
        <v>4037</v>
      </c>
      <c r="M648" t="s">
        <v>4038</v>
      </c>
      <c r="N648" t="s">
        <v>4039</v>
      </c>
      <c r="O648" t="s">
        <v>30</v>
      </c>
      <c r="P648" t="s">
        <v>31</v>
      </c>
      <c r="Q648" t="s">
        <v>24</v>
      </c>
      <c r="R648" t="s">
        <v>4040</v>
      </c>
      <c r="S648" t="s">
        <v>663</v>
      </c>
      <c r="T648" t="s">
        <v>4041</v>
      </c>
      <c r="U648" t="s">
        <v>159</v>
      </c>
      <c r="V648" s="40">
        <v>1.5069444444444443E-2</v>
      </c>
      <c r="W648" s="40">
        <v>2.5092592592592593E-2</v>
      </c>
      <c r="X648" s="40">
        <v>1.0023148148148147E-2</v>
      </c>
      <c r="Y648" s="2" t="str">
        <f t="shared" si="198"/>
        <v/>
      </c>
      <c r="Z648" s="47" t="str">
        <f t="shared" si="199"/>
        <v>Cumplido</v>
      </c>
      <c r="AA648" s="8"/>
      <c r="AB648" s="8"/>
      <c r="AC648" s="8"/>
      <c r="AD648" s="8"/>
      <c r="AE648" s="8"/>
      <c r="AF648" s="42">
        <v>45239</v>
      </c>
      <c r="AG648" s="13" t="str">
        <f t="shared" si="188"/>
        <v>CUMPLE</v>
      </c>
      <c r="AH648" s="13" t="str">
        <f t="shared" si="189"/>
        <v>NO CUMPLE</v>
      </c>
      <c r="AI648" s="13" t="str">
        <f t="shared" si="190"/>
        <v>NO CUMPLE</v>
      </c>
      <c r="AJ648" s="13" t="str">
        <f t="shared" si="191"/>
        <v>NO CUMPLE</v>
      </c>
      <c r="AK648" s="13" t="str">
        <f t="shared" si="192"/>
        <v>NO CUMPLE</v>
      </c>
      <c r="AL648" s="13" t="str">
        <f t="shared" si="193"/>
        <v>CUMPLE</v>
      </c>
      <c r="AM648" s="13" t="str">
        <f t="shared" si="194"/>
        <v>NO CUMPLE</v>
      </c>
      <c r="AN648" s="13" t="str">
        <f t="shared" si="195"/>
        <v>NO CUMPLE</v>
      </c>
      <c r="AO648" s="13" t="str">
        <f t="shared" si="196"/>
        <v>NO CUMPLE</v>
      </c>
      <c r="AP648" s="13" t="str">
        <f t="shared" si="197"/>
        <v>NO CUMPLE</v>
      </c>
    </row>
    <row r="649" spans="1:42" ht="15" hidden="1" x14ac:dyDescent="0.25">
      <c r="A649" t="s">
        <v>4042</v>
      </c>
      <c r="B649" t="s">
        <v>32</v>
      </c>
      <c r="C649" t="s">
        <v>51</v>
      </c>
      <c r="D649" t="s">
        <v>217</v>
      </c>
      <c r="E649" t="s">
        <v>276</v>
      </c>
      <c r="F649" t="s">
        <v>409</v>
      </c>
      <c r="G649" t="s">
        <v>25</v>
      </c>
      <c r="H649" t="s">
        <v>26</v>
      </c>
      <c r="I649" t="s">
        <v>35</v>
      </c>
      <c r="J649" t="s">
        <v>28</v>
      </c>
      <c r="K649" t="s">
        <v>245</v>
      </c>
      <c r="L649" t="s">
        <v>445</v>
      </c>
      <c r="M649" t="s">
        <v>4043</v>
      </c>
      <c r="N649" t="s">
        <v>4044</v>
      </c>
      <c r="O649" t="s">
        <v>30</v>
      </c>
      <c r="P649" t="s">
        <v>31</v>
      </c>
      <c r="Q649" t="s">
        <v>24</v>
      </c>
      <c r="R649" t="s">
        <v>4045</v>
      </c>
      <c r="S649" t="s">
        <v>663</v>
      </c>
      <c r="T649" t="s">
        <v>4046</v>
      </c>
      <c r="U649"/>
      <c r="V649" s="40">
        <v>5.6921296296296296E-2</v>
      </c>
      <c r="W649" s="40">
        <v>8.7962962962962965E-2</v>
      </c>
      <c r="X649" s="40">
        <v>3.1041666666666665E-2</v>
      </c>
      <c r="Y649" s="2" t="str">
        <f t="shared" si="198"/>
        <v/>
      </c>
      <c r="Z649" s="47" t="str">
        <f t="shared" si="199"/>
        <v>Cumplido</v>
      </c>
      <c r="AA649" s="8"/>
      <c r="AB649" s="8"/>
      <c r="AC649" s="8"/>
      <c r="AD649" s="8"/>
      <c r="AE649" s="8"/>
      <c r="AF649" s="42">
        <v>45239</v>
      </c>
      <c r="AG649" s="13" t="str">
        <f t="shared" si="188"/>
        <v>CUMPLE</v>
      </c>
      <c r="AH649" s="13" t="str">
        <f t="shared" si="189"/>
        <v>NO CUMPLE</v>
      </c>
      <c r="AI649" s="13" t="str">
        <f t="shared" si="190"/>
        <v>NO CUMPLE</v>
      </c>
      <c r="AJ649" s="13" t="str">
        <f t="shared" si="191"/>
        <v>NO CUMPLE</v>
      </c>
      <c r="AK649" s="13" t="str">
        <f t="shared" si="192"/>
        <v>NO CUMPLE</v>
      </c>
      <c r="AL649" s="13" t="str">
        <f t="shared" si="193"/>
        <v>NO CUMPLE</v>
      </c>
      <c r="AM649" s="13" t="str">
        <f t="shared" si="194"/>
        <v>CUMPLE</v>
      </c>
      <c r="AN649" s="13" t="str">
        <f t="shared" si="195"/>
        <v>NO CUMPLE</v>
      </c>
      <c r="AO649" s="13" t="str">
        <f t="shared" si="196"/>
        <v>NO CUMPLE</v>
      </c>
      <c r="AP649" s="13" t="str">
        <f t="shared" si="197"/>
        <v>NO CUMPLE</v>
      </c>
    </row>
    <row r="650" spans="1:42" ht="15" hidden="1" x14ac:dyDescent="0.25">
      <c r="A650" t="s">
        <v>4047</v>
      </c>
      <c r="B650" t="s">
        <v>32</v>
      </c>
      <c r="C650" t="s">
        <v>58</v>
      </c>
      <c r="D650" t="s">
        <v>217</v>
      </c>
      <c r="E650" t="s">
        <v>220</v>
      </c>
      <c r="F650" t="s">
        <v>409</v>
      </c>
      <c r="G650" t="s">
        <v>25</v>
      </c>
      <c r="H650" t="s">
        <v>26</v>
      </c>
      <c r="I650" t="s">
        <v>35</v>
      </c>
      <c r="J650" t="s">
        <v>28</v>
      </c>
      <c r="K650" t="s">
        <v>331</v>
      </c>
      <c r="L650" t="s">
        <v>443</v>
      </c>
      <c r="M650" t="s">
        <v>4048</v>
      </c>
      <c r="N650" t="s">
        <v>4049</v>
      </c>
      <c r="O650" t="s">
        <v>30</v>
      </c>
      <c r="P650" t="s">
        <v>31</v>
      </c>
      <c r="Q650" t="s">
        <v>24</v>
      </c>
      <c r="R650" t="s">
        <v>4050</v>
      </c>
      <c r="S650" t="s">
        <v>663</v>
      </c>
      <c r="T650" t="s">
        <v>4051</v>
      </c>
      <c r="U650" t="s">
        <v>159</v>
      </c>
      <c r="V650" s="40">
        <v>8.8078703703703704E-3</v>
      </c>
      <c r="W650" s="40">
        <v>1.2407407407407409E-2</v>
      </c>
      <c r="X650" s="40">
        <v>3.5995370370370369E-3</v>
      </c>
      <c r="Y650" s="2" t="str">
        <f>IF(J650="Incidente de Cliente",IF($X650&lt;=$AT$2,"Cumplido","Incumplido"),"")</f>
        <v/>
      </c>
      <c r="Z650" s="47" t="str">
        <f>IF(J650="Requerimiento de Cliente",IF($X650&lt;=$AT$3,"Cumplido","Incumplido"),"")</f>
        <v>Cumplido</v>
      </c>
      <c r="AA650" s="8"/>
      <c r="AB650" s="8"/>
      <c r="AC650" s="8"/>
      <c r="AD650" s="8"/>
      <c r="AE650" s="8"/>
      <c r="AF650" s="42">
        <v>45239</v>
      </c>
      <c r="AG650" s="13" t="str">
        <f t="shared" si="188"/>
        <v>CUMPLE</v>
      </c>
      <c r="AH650" s="13" t="str">
        <f t="shared" si="189"/>
        <v>NO CUMPLE</v>
      </c>
      <c r="AI650" s="13" t="str">
        <f t="shared" si="190"/>
        <v>NO CUMPLE</v>
      </c>
      <c r="AJ650" s="13" t="str">
        <f t="shared" si="191"/>
        <v>NO CUMPLE</v>
      </c>
      <c r="AK650" s="13" t="str">
        <f t="shared" si="192"/>
        <v>NO CUMPLE</v>
      </c>
      <c r="AL650" s="13" t="str">
        <f t="shared" si="193"/>
        <v>CUMPLE</v>
      </c>
      <c r="AM650" s="13" t="str">
        <f t="shared" si="194"/>
        <v>NO CUMPLE</v>
      </c>
      <c r="AN650" s="13" t="str">
        <f t="shared" si="195"/>
        <v>NO CUMPLE</v>
      </c>
      <c r="AO650" s="13" t="str">
        <f t="shared" si="196"/>
        <v>NO CUMPLE</v>
      </c>
      <c r="AP650" s="13" t="str">
        <f t="shared" si="197"/>
        <v>NO CUMPLE</v>
      </c>
    </row>
    <row r="651" spans="1:42" ht="15" hidden="1" x14ac:dyDescent="0.25">
      <c r="A651" t="s">
        <v>4052</v>
      </c>
      <c r="B651" t="s">
        <v>24</v>
      </c>
      <c r="C651" t="s">
        <v>125</v>
      </c>
      <c r="D651" t="s">
        <v>33</v>
      </c>
      <c r="E651" t="s">
        <v>99</v>
      </c>
      <c r="F651" t="s">
        <v>357</v>
      </c>
      <c r="G651" t="s">
        <v>25</v>
      </c>
      <c r="H651" t="s">
        <v>26</v>
      </c>
      <c r="I651" t="s">
        <v>35</v>
      </c>
      <c r="J651" t="s">
        <v>28</v>
      </c>
      <c r="K651" t="s">
        <v>240</v>
      </c>
      <c r="L651" t="s">
        <v>4053</v>
      </c>
      <c r="M651" t="s">
        <v>4054</v>
      </c>
      <c r="N651" t="s">
        <v>4055</v>
      </c>
      <c r="O651" t="s">
        <v>30</v>
      </c>
      <c r="P651" t="s">
        <v>44</v>
      </c>
      <c r="Q651" t="s">
        <v>45</v>
      </c>
      <c r="R651" t="s">
        <v>4056</v>
      </c>
      <c r="S651" t="s">
        <v>663</v>
      </c>
      <c r="T651" t="s">
        <v>4057</v>
      </c>
      <c r="U651" t="s">
        <v>4058</v>
      </c>
      <c r="V651" s="40">
        <v>6.0196759259259262E-2</v>
      </c>
      <c r="W651" s="40">
        <v>0.14337962962962963</v>
      </c>
      <c r="X651" s="40">
        <v>0.12484953703703704</v>
      </c>
      <c r="Y651" s="2" t="str">
        <f t="shared" si="198"/>
        <v/>
      </c>
      <c r="Z651" s="47" t="str">
        <f t="shared" ref="Z651:Z652" si="201">IF(J651="Requerimiento de Cliente",IF($X651&lt;=$AT$3,"Cumplido","Incumplido"),"")</f>
        <v>Cumplido</v>
      </c>
      <c r="AA651" s="8"/>
      <c r="AB651" s="8"/>
      <c r="AC651" s="8"/>
      <c r="AD651" s="8"/>
      <c r="AE651" s="8"/>
      <c r="AF651" s="42">
        <v>45239</v>
      </c>
      <c r="AG651" s="13" t="str">
        <f t="shared" si="188"/>
        <v>NO CUMPLE</v>
      </c>
      <c r="AH651" s="13" t="str">
        <f t="shared" si="189"/>
        <v>CUMPLE</v>
      </c>
      <c r="AI651" s="13" t="str">
        <f t="shared" si="190"/>
        <v>NO CUMPLE</v>
      </c>
      <c r="AJ651" s="13" t="str">
        <f t="shared" si="191"/>
        <v>NO CUMPLE</v>
      </c>
      <c r="AK651" s="13" t="str">
        <f t="shared" si="192"/>
        <v>NO CUMPLE</v>
      </c>
      <c r="AL651" s="13" t="str">
        <f t="shared" si="193"/>
        <v>NO CUMPLE</v>
      </c>
      <c r="AM651" s="13" t="str">
        <f t="shared" si="194"/>
        <v>CUMPLE</v>
      </c>
      <c r="AN651" s="13" t="str">
        <f t="shared" si="195"/>
        <v>NO CUMPLE</v>
      </c>
      <c r="AO651" s="13" t="str">
        <f t="shared" si="196"/>
        <v>NO CUMPLE</v>
      </c>
      <c r="AP651" s="13" t="str">
        <f t="shared" si="197"/>
        <v>NO CUMPLE</v>
      </c>
    </row>
    <row r="652" spans="1:42" ht="15" hidden="1" x14ac:dyDescent="0.25">
      <c r="A652" t="s">
        <v>4059</v>
      </c>
      <c r="B652" t="s">
        <v>24</v>
      </c>
      <c r="C652" t="s">
        <v>123</v>
      </c>
      <c r="D652" t="s">
        <v>33</v>
      </c>
      <c r="E652" t="s">
        <v>4060</v>
      </c>
      <c r="F652" t="s">
        <v>374</v>
      </c>
      <c r="G652" t="s">
        <v>39</v>
      </c>
      <c r="H652" t="s">
        <v>34</v>
      </c>
      <c r="I652" t="s">
        <v>40</v>
      </c>
      <c r="J652" t="s">
        <v>28</v>
      </c>
      <c r="K652" t="s">
        <v>171</v>
      </c>
      <c r="L652" t="s">
        <v>4061</v>
      </c>
      <c r="M652" t="s">
        <v>4062</v>
      </c>
      <c r="N652" t="s">
        <v>4063</v>
      </c>
      <c r="O652" t="s">
        <v>30</v>
      </c>
      <c r="P652" t="s">
        <v>44</v>
      </c>
      <c r="Q652" t="s">
        <v>45</v>
      </c>
      <c r="R652" t="s">
        <v>4064</v>
      </c>
      <c r="S652" t="s">
        <v>663</v>
      </c>
      <c r="T652" t="s">
        <v>4065</v>
      </c>
      <c r="U652" t="s">
        <v>4066</v>
      </c>
      <c r="V652" s="40">
        <v>0.14247685185185185</v>
      </c>
      <c r="W652" s="40">
        <v>0.2517476851851852</v>
      </c>
      <c r="X652" s="40">
        <v>0.10927083333333333</v>
      </c>
      <c r="Y652" s="2" t="str">
        <f t="shared" si="198"/>
        <v/>
      </c>
      <c r="Z652" s="47" t="str">
        <f t="shared" si="201"/>
        <v>Cumplido</v>
      </c>
      <c r="AA652" s="8"/>
      <c r="AB652" s="8"/>
      <c r="AC652" s="8"/>
      <c r="AD652" s="8"/>
      <c r="AE652" s="8"/>
      <c r="AF652" s="42">
        <v>45239</v>
      </c>
      <c r="AG652" s="13" t="str">
        <f t="shared" si="188"/>
        <v>NO CUMPLE</v>
      </c>
      <c r="AH652" s="13" t="str">
        <f t="shared" si="189"/>
        <v>CUMPLE</v>
      </c>
      <c r="AI652" s="13" t="str">
        <f t="shared" si="190"/>
        <v>NO CUMPLE</v>
      </c>
      <c r="AJ652" s="13" t="str">
        <f t="shared" si="191"/>
        <v>NO CUMPLE</v>
      </c>
      <c r="AK652" s="13" t="str">
        <f t="shared" si="192"/>
        <v>NO CUMPLE</v>
      </c>
      <c r="AL652" s="13" t="str">
        <f t="shared" si="193"/>
        <v>NO CUMPLE</v>
      </c>
      <c r="AM652" s="13" t="str">
        <f t="shared" si="194"/>
        <v>NO CUMPLE</v>
      </c>
      <c r="AN652" s="13" t="str">
        <f t="shared" si="195"/>
        <v>CUMPLE</v>
      </c>
      <c r="AO652" s="13" t="str">
        <f t="shared" si="196"/>
        <v>NO CUMPLE</v>
      </c>
      <c r="AP652" s="13" t="str">
        <f t="shared" si="197"/>
        <v>NO CUMPLE</v>
      </c>
    </row>
    <row r="653" spans="1:42" ht="15" hidden="1" x14ac:dyDescent="0.25">
      <c r="A653" t="s">
        <v>4067</v>
      </c>
      <c r="B653" t="s">
        <v>62</v>
      </c>
      <c r="C653" t="s">
        <v>128</v>
      </c>
      <c r="D653" t="s">
        <v>269</v>
      </c>
      <c r="E653" t="s">
        <v>52</v>
      </c>
      <c r="F653" t="s">
        <v>140</v>
      </c>
      <c r="G653" t="s">
        <v>64</v>
      </c>
      <c r="H653" t="s">
        <v>34</v>
      </c>
      <c r="I653" t="s">
        <v>40</v>
      </c>
      <c r="J653" t="s">
        <v>56</v>
      </c>
      <c r="K653" t="s">
        <v>53</v>
      </c>
      <c r="L653" t="s">
        <v>4068</v>
      </c>
      <c r="M653" t="s">
        <v>4069</v>
      </c>
      <c r="N653" t="s">
        <v>4069</v>
      </c>
      <c r="O653" t="s">
        <v>30</v>
      </c>
      <c r="P653" t="s">
        <v>36</v>
      </c>
      <c r="Q653" t="s">
        <v>54</v>
      </c>
      <c r="R653" t="s">
        <v>4070</v>
      </c>
      <c r="S653" t="s">
        <v>663</v>
      </c>
      <c r="T653" t="s">
        <v>4071</v>
      </c>
      <c r="U653" t="s">
        <v>4072</v>
      </c>
      <c r="V653" s="40">
        <v>0</v>
      </c>
      <c r="W653" s="40">
        <v>3.4282407407407407E-2</v>
      </c>
      <c r="X653" s="40">
        <v>3.4282407407407407E-2</v>
      </c>
      <c r="Y653" s="2" t="str">
        <f>IF(J653="Incidente de Cliente",IF($X653&lt;=$AT$2,"Cumplido","Incumplido"),"")</f>
        <v>Cumplido</v>
      </c>
      <c r="Z653" s="47" t="str">
        <f>IF(J653="Requerimiento de Cliente",IF($X653&lt;=$AT$3,"Cumplido","Incumplido"),"")</f>
        <v/>
      </c>
      <c r="AA653" s="8"/>
      <c r="AB653" s="8" t="str">
        <f t="shared" ref="AB653:AB660" si="202">IF($H653="1-Crítica",IF($X653&lt;=$AT$5,"Cumplido", "Incumplido"),"")</f>
        <v/>
      </c>
      <c r="AC653" s="8" t="str">
        <f t="shared" ref="AC653:AC660" si="203">IF($H653="2-Alta",IF($X653&lt;=$AT$6, "Cumplido", "Incumplido"),"")</f>
        <v/>
      </c>
      <c r="AD653" s="8" t="str">
        <f t="shared" ref="AD653:AD660" si="204">IF($H653="3-Medio",IF($X653&lt;=$AT$7, "Cumplido", "Incumplido"),"")</f>
        <v/>
      </c>
      <c r="AE653" s="8" t="str">
        <f t="shared" ref="AE653:AE660" si="205">IF($H653="4-Baja",IF($X653&lt;=$AT$8, "Cumplido", "Incumplido"),"")</f>
        <v>Cumplido</v>
      </c>
      <c r="AF653" s="42">
        <v>45239</v>
      </c>
      <c r="AG653" s="13" t="str">
        <f t="shared" si="188"/>
        <v>CUMPLE</v>
      </c>
      <c r="AH653" s="13" t="str">
        <f t="shared" si="189"/>
        <v>NO CUMPLE</v>
      </c>
      <c r="AI653" s="13" t="str">
        <f t="shared" si="190"/>
        <v>NO CUMPLE</v>
      </c>
      <c r="AJ653" s="13" t="str">
        <f t="shared" si="191"/>
        <v>NO CUMPLE</v>
      </c>
      <c r="AK653" s="13" t="str">
        <f t="shared" si="192"/>
        <v>NO CUMPLE</v>
      </c>
      <c r="AL653" s="13" t="str">
        <f t="shared" si="193"/>
        <v>CUMPLE</v>
      </c>
      <c r="AM653" s="13" t="str">
        <f t="shared" si="194"/>
        <v>NO CUMPLE</v>
      </c>
      <c r="AN653" s="13" t="str">
        <f t="shared" si="195"/>
        <v>NO CUMPLE</v>
      </c>
      <c r="AO653" s="13" t="str">
        <f t="shared" si="196"/>
        <v>NO CUMPLE</v>
      </c>
      <c r="AP653" s="13" t="str">
        <f t="shared" si="197"/>
        <v>NO CUMPLE</v>
      </c>
    </row>
    <row r="654" spans="1:42" ht="15" hidden="1" x14ac:dyDescent="0.25">
      <c r="A654" t="s">
        <v>4073</v>
      </c>
      <c r="B654" t="s">
        <v>62</v>
      </c>
      <c r="C654" t="s">
        <v>128</v>
      </c>
      <c r="D654" t="s">
        <v>269</v>
      </c>
      <c r="E654" t="s">
        <v>52</v>
      </c>
      <c r="F654" t="s">
        <v>140</v>
      </c>
      <c r="G654" t="s">
        <v>64</v>
      </c>
      <c r="H654" t="s">
        <v>34</v>
      </c>
      <c r="I654" t="s">
        <v>40</v>
      </c>
      <c r="J654" t="s">
        <v>56</v>
      </c>
      <c r="K654" t="s">
        <v>53</v>
      </c>
      <c r="L654" t="s">
        <v>634</v>
      </c>
      <c r="M654" t="s">
        <v>4074</v>
      </c>
      <c r="N654" t="s">
        <v>4074</v>
      </c>
      <c r="O654" t="s">
        <v>30</v>
      </c>
      <c r="P654" t="s">
        <v>36</v>
      </c>
      <c r="Q654" t="s">
        <v>54</v>
      </c>
      <c r="R654" t="s">
        <v>4075</v>
      </c>
      <c r="S654" t="s">
        <v>663</v>
      </c>
      <c r="T654" t="s">
        <v>635</v>
      </c>
      <c r="U654" t="s">
        <v>4072</v>
      </c>
      <c r="V654" s="40">
        <v>0</v>
      </c>
      <c r="W654" s="40">
        <v>3.7974537037037036E-2</v>
      </c>
      <c r="X654" s="40">
        <v>3.7974537037037036E-2</v>
      </c>
      <c r="Y654" s="2" t="str">
        <f t="shared" si="198"/>
        <v>Cumplido</v>
      </c>
      <c r="Z654" s="47" t="str">
        <f t="shared" si="199"/>
        <v/>
      </c>
      <c r="AA654" s="8"/>
      <c r="AB654" s="8" t="str">
        <f t="shared" si="202"/>
        <v/>
      </c>
      <c r="AC654" s="8" t="str">
        <f t="shared" si="203"/>
        <v/>
      </c>
      <c r="AD654" s="8" t="str">
        <f t="shared" si="204"/>
        <v/>
      </c>
      <c r="AE654" s="8" t="str">
        <f t="shared" si="205"/>
        <v>Cumplido</v>
      </c>
      <c r="AF654" s="42">
        <v>45239</v>
      </c>
      <c r="AG654" s="13" t="str">
        <f t="shared" si="188"/>
        <v>CUMPLE</v>
      </c>
      <c r="AH654" s="13" t="str">
        <f t="shared" si="189"/>
        <v>NO CUMPLE</v>
      </c>
      <c r="AI654" s="13" t="str">
        <f t="shared" si="190"/>
        <v>NO CUMPLE</v>
      </c>
      <c r="AJ654" s="13" t="str">
        <f t="shared" si="191"/>
        <v>NO CUMPLE</v>
      </c>
      <c r="AK654" s="13" t="str">
        <f t="shared" si="192"/>
        <v>NO CUMPLE</v>
      </c>
      <c r="AL654" s="13" t="str">
        <f t="shared" si="193"/>
        <v>CUMPLE</v>
      </c>
      <c r="AM654" s="13" t="str">
        <f t="shared" si="194"/>
        <v>NO CUMPLE</v>
      </c>
      <c r="AN654" s="13" t="str">
        <f t="shared" si="195"/>
        <v>NO CUMPLE</v>
      </c>
      <c r="AO654" s="13" t="str">
        <f t="shared" si="196"/>
        <v>NO CUMPLE</v>
      </c>
      <c r="AP654" s="13" t="str">
        <f t="shared" si="197"/>
        <v>NO CUMPLE</v>
      </c>
    </row>
    <row r="655" spans="1:42" ht="15" hidden="1" x14ac:dyDescent="0.25">
      <c r="A655" t="s">
        <v>4076</v>
      </c>
      <c r="B655" t="s">
        <v>62</v>
      </c>
      <c r="C655" t="s">
        <v>128</v>
      </c>
      <c r="D655" t="s">
        <v>269</v>
      </c>
      <c r="E655" t="s">
        <v>52</v>
      </c>
      <c r="F655" t="s">
        <v>140</v>
      </c>
      <c r="G655" t="s">
        <v>64</v>
      </c>
      <c r="H655" t="s">
        <v>34</v>
      </c>
      <c r="I655" t="s">
        <v>40</v>
      </c>
      <c r="J655" t="s">
        <v>56</v>
      </c>
      <c r="K655" t="s">
        <v>53</v>
      </c>
      <c r="L655" t="s">
        <v>632</v>
      </c>
      <c r="M655" t="s">
        <v>4077</v>
      </c>
      <c r="N655" t="s">
        <v>4077</v>
      </c>
      <c r="O655" t="s">
        <v>30</v>
      </c>
      <c r="P655" t="s">
        <v>36</v>
      </c>
      <c r="Q655" t="s">
        <v>54</v>
      </c>
      <c r="R655" t="s">
        <v>4078</v>
      </c>
      <c r="S655" t="s">
        <v>663</v>
      </c>
      <c r="T655" t="s">
        <v>633</v>
      </c>
      <c r="U655" t="s">
        <v>4072</v>
      </c>
      <c r="V655" s="40">
        <v>0</v>
      </c>
      <c r="W655" s="40">
        <v>3.8310185185185183E-2</v>
      </c>
      <c r="X655" s="40">
        <v>3.8310185185185183E-2</v>
      </c>
      <c r="Y655" s="2" t="str">
        <f t="shared" si="198"/>
        <v>Cumplido</v>
      </c>
      <c r="Z655" s="47" t="str">
        <f t="shared" si="199"/>
        <v/>
      </c>
      <c r="AA655" s="8"/>
      <c r="AB655" s="8" t="str">
        <f t="shared" si="202"/>
        <v/>
      </c>
      <c r="AC655" s="8" t="str">
        <f t="shared" si="203"/>
        <v/>
      </c>
      <c r="AD655" s="8" t="str">
        <f t="shared" si="204"/>
        <v/>
      </c>
      <c r="AE655" s="8" t="str">
        <f t="shared" si="205"/>
        <v>Cumplido</v>
      </c>
      <c r="AF655" s="42">
        <v>45239</v>
      </c>
      <c r="AG655" s="13" t="str">
        <f t="shared" si="188"/>
        <v>CUMPLE</v>
      </c>
      <c r="AH655" s="13" t="str">
        <f t="shared" si="189"/>
        <v>NO CUMPLE</v>
      </c>
      <c r="AI655" s="13" t="str">
        <f t="shared" si="190"/>
        <v>NO CUMPLE</v>
      </c>
      <c r="AJ655" s="13" t="str">
        <f t="shared" si="191"/>
        <v>NO CUMPLE</v>
      </c>
      <c r="AK655" s="13" t="str">
        <f t="shared" si="192"/>
        <v>NO CUMPLE</v>
      </c>
      <c r="AL655" s="13" t="str">
        <f t="shared" si="193"/>
        <v>CUMPLE</v>
      </c>
      <c r="AM655" s="13" t="str">
        <f t="shared" si="194"/>
        <v>NO CUMPLE</v>
      </c>
      <c r="AN655" s="13" t="str">
        <f t="shared" si="195"/>
        <v>NO CUMPLE</v>
      </c>
      <c r="AO655" s="13" t="str">
        <f t="shared" si="196"/>
        <v>NO CUMPLE</v>
      </c>
      <c r="AP655" s="13" t="str">
        <f t="shared" si="197"/>
        <v>NO CUMPLE</v>
      </c>
    </row>
    <row r="656" spans="1:42" ht="15" hidden="1" x14ac:dyDescent="0.25">
      <c r="A656" t="s">
        <v>4079</v>
      </c>
      <c r="B656" t="s">
        <v>62</v>
      </c>
      <c r="C656" t="s">
        <v>128</v>
      </c>
      <c r="D656" t="s">
        <v>269</v>
      </c>
      <c r="E656" t="s">
        <v>52</v>
      </c>
      <c r="F656" t="s">
        <v>140</v>
      </c>
      <c r="G656" t="s">
        <v>64</v>
      </c>
      <c r="H656" t="s">
        <v>34</v>
      </c>
      <c r="I656" t="s">
        <v>40</v>
      </c>
      <c r="J656" t="s">
        <v>56</v>
      </c>
      <c r="K656" t="s">
        <v>53</v>
      </c>
      <c r="L656" t="s">
        <v>4080</v>
      </c>
      <c r="M656" t="s">
        <v>4081</v>
      </c>
      <c r="N656" t="s">
        <v>4081</v>
      </c>
      <c r="O656" t="s">
        <v>30</v>
      </c>
      <c r="P656" t="s">
        <v>36</v>
      </c>
      <c r="Q656" t="s">
        <v>54</v>
      </c>
      <c r="R656" t="s">
        <v>4082</v>
      </c>
      <c r="S656" t="s">
        <v>663</v>
      </c>
      <c r="T656" t="s">
        <v>4083</v>
      </c>
      <c r="U656" t="s">
        <v>4072</v>
      </c>
      <c r="V656" s="40">
        <v>0</v>
      </c>
      <c r="W656" s="40">
        <v>3.8668981481481478E-2</v>
      </c>
      <c r="X656" s="40">
        <v>3.8668981481481478E-2</v>
      </c>
      <c r="Y656" s="2" t="str">
        <f t="shared" si="198"/>
        <v>Cumplido</v>
      </c>
      <c r="Z656" s="47" t="str">
        <f t="shared" si="199"/>
        <v/>
      </c>
      <c r="AA656" s="8"/>
      <c r="AB656" s="8" t="str">
        <f t="shared" si="202"/>
        <v/>
      </c>
      <c r="AC656" s="8" t="str">
        <f t="shared" si="203"/>
        <v/>
      </c>
      <c r="AD656" s="8" t="str">
        <f t="shared" si="204"/>
        <v/>
      </c>
      <c r="AE656" s="8" t="str">
        <f t="shared" si="205"/>
        <v>Cumplido</v>
      </c>
      <c r="AF656" s="42">
        <v>45240</v>
      </c>
      <c r="AG656" s="13" t="str">
        <f t="shared" si="188"/>
        <v>CUMPLE</v>
      </c>
      <c r="AH656" s="13" t="str">
        <f t="shared" si="189"/>
        <v>NO CUMPLE</v>
      </c>
      <c r="AI656" s="13" t="str">
        <f t="shared" si="190"/>
        <v>NO CUMPLE</v>
      </c>
      <c r="AJ656" s="13" t="str">
        <f t="shared" si="191"/>
        <v>NO CUMPLE</v>
      </c>
      <c r="AK656" s="13" t="str">
        <f t="shared" si="192"/>
        <v>NO CUMPLE</v>
      </c>
      <c r="AL656" s="13" t="str">
        <f t="shared" si="193"/>
        <v>CUMPLE</v>
      </c>
      <c r="AM656" s="13" t="str">
        <f t="shared" si="194"/>
        <v>NO CUMPLE</v>
      </c>
      <c r="AN656" s="13" t="str">
        <f t="shared" si="195"/>
        <v>NO CUMPLE</v>
      </c>
      <c r="AO656" s="13" t="str">
        <f t="shared" si="196"/>
        <v>NO CUMPLE</v>
      </c>
      <c r="AP656" s="13" t="str">
        <f t="shared" si="197"/>
        <v>NO CUMPLE</v>
      </c>
    </row>
    <row r="657" spans="1:42" ht="15" hidden="1" x14ac:dyDescent="0.25">
      <c r="A657" t="s">
        <v>4084</v>
      </c>
      <c r="B657" t="s">
        <v>62</v>
      </c>
      <c r="C657" t="s">
        <v>128</v>
      </c>
      <c r="D657" t="s">
        <v>269</v>
      </c>
      <c r="E657" t="s">
        <v>52</v>
      </c>
      <c r="F657" t="s">
        <v>140</v>
      </c>
      <c r="G657" t="s">
        <v>64</v>
      </c>
      <c r="H657" t="s">
        <v>34</v>
      </c>
      <c r="I657" t="s">
        <v>40</v>
      </c>
      <c r="J657" t="s">
        <v>56</v>
      </c>
      <c r="K657" t="s">
        <v>53</v>
      </c>
      <c r="L657" t="s">
        <v>4085</v>
      </c>
      <c r="M657" t="s">
        <v>4086</v>
      </c>
      <c r="N657" t="s">
        <v>4086</v>
      </c>
      <c r="O657" t="s">
        <v>30</v>
      </c>
      <c r="P657" t="s">
        <v>36</v>
      </c>
      <c r="Q657" t="s">
        <v>54</v>
      </c>
      <c r="R657" t="s">
        <v>4087</v>
      </c>
      <c r="S657" t="s">
        <v>663</v>
      </c>
      <c r="T657" t="s">
        <v>4088</v>
      </c>
      <c r="U657" t="s">
        <v>4072</v>
      </c>
      <c r="V657" s="40">
        <v>0</v>
      </c>
      <c r="W657" s="40">
        <v>3.920138888888889E-2</v>
      </c>
      <c r="X657" s="40">
        <v>3.920138888888889E-2</v>
      </c>
      <c r="Y657" s="2" t="str">
        <f t="shared" si="198"/>
        <v>Cumplido</v>
      </c>
      <c r="Z657" s="47" t="str">
        <f t="shared" si="199"/>
        <v/>
      </c>
      <c r="AA657" s="8"/>
      <c r="AB657" s="8" t="str">
        <f t="shared" si="202"/>
        <v/>
      </c>
      <c r="AC657" s="8" t="str">
        <f t="shared" si="203"/>
        <v/>
      </c>
      <c r="AD657" s="8" t="str">
        <f t="shared" si="204"/>
        <v/>
      </c>
      <c r="AE657" s="8" t="str">
        <f t="shared" si="205"/>
        <v>Cumplido</v>
      </c>
      <c r="AF657" s="42">
        <v>45239</v>
      </c>
      <c r="AG657" s="13" t="str">
        <f t="shared" si="188"/>
        <v>CUMPLE</v>
      </c>
      <c r="AH657" s="13" t="str">
        <f t="shared" si="189"/>
        <v>NO CUMPLE</v>
      </c>
      <c r="AI657" s="13" t="str">
        <f t="shared" si="190"/>
        <v>NO CUMPLE</v>
      </c>
      <c r="AJ657" s="13" t="str">
        <f t="shared" si="191"/>
        <v>NO CUMPLE</v>
      </c>
      <c r="AK657" s="13" t="str">
        <f t="shared" si="192"/>
        <v>NO CUMPLE</v>
      </c>
      <c r="AL657" s="13" t="str">
        <f t="shared" si="193"/>
        <v>CUMPLE</v>
      </c>
      <c r="AM657" s="13" t="str">
        <f t="shared" si="194"/>
        <v>NO CUMPLE</v>
      </c>
      <c r="AN657" s="13" t="str">
        <f t="shared" si="195"/>
        <v>NO CUMPLE</v>
      </c>
      <c r="AO657" s="13" t="str">
        <f t="shared" si="196"/>
        <v>NO CUMPLE</v>
      </c>
      <c r="AP657" s="13" t="str">
        <f t="shared" si="197"/>
        <v>NO CUMPLE</v>
      </c>
    </row>
    <row r="658" spans="1:42" ht="15" hidden="1" x14ac:dyDescent="0.25">
      <c r="A658" t="s">
        <v>4089</v>
      </c>
      <c r="B658" t="s">
        <v>62</v>
      </c>
      <c r="C658" t="s">
        <v>128</v>
      </c>
      <c r="D658" t="s">
        <v>269</v>
      </c>
      <c r="E658" t="s">
        <v>52</v>
      </c>
      <c r="F658" t="s">
        <v>140</v>
      </c>
      <c r="G658" t="s">
        <v>64</v>
      </c>
      <c r="H658" t="s">
        <v>34</v>
      </c>
      <c r="I658" t="s">
        <v>40</v>
      </c>
      <c r="J658" t="s">
        <v>56</v>
      </c>
      <c r="K658" t="s">
        <v>53</v>
      </c>
      <c r="L658" t="s">
        <v>4090</v>
      </c>
      <c r="M658" t="s">
        <v>4091</v>
      </c>
      <c r="N658" t="s">
        <v>4091</v>
      </c>
      <c r="O658" t="s">
        <v>30</v>
      </c>
      <c r="P658" t="s">
        <v>36</v>
      </c>
      <c r="Q658" t="s">
        <v>54</v>
      </c>
      <c r="R658" t="s">
        <v>4092</v>
      </c>
      <c r="S658" t="s">
        <v>663</v>
      </c>
      <c r="T658" t="s">
        <v>4093</v>
      </c>
      <c r="U658" t="s">
        <v>4072</v>
      </c>
      <c r="V658" s="40">
        <v>0</v>
      </c>
      <c r="W658" s="40">
        <v>3.6851851851851851E-2</v>
      </c>
      <c r="X658" s="40">
        <v>3.6851851851851851E-2</v>
      </c>
      <c r="Y658" s="2" t="str">
        <f t="shared" si="198"/>
        <v>Cumplido</v>
      </c>
      <c r="Z658" s="47" t="str">
        <f t="shared" si="199"/>
        <v/>
      </c>
      <c r="AA658" s="8"/>
      <c r="AB658" s="8" t="str">
        <f t="shared" si="202"/>
        <v/>
      </c>
      <c r="AC658" s="8" t="str">
        <f t="shared" si="203"/>
        <v/>
      </c>
      <c r="AD658" s="8" t="str">
        <f t="shared" si="204"/>
        <v/>
      </c>
      <c r="AE658" s="8" t="str">
        <f t="shared" si="205"/>
        <v>Cumplido</v>
      </c>
      <c r="AF658" s="42">
        <v>45240</v>
      </c>
      <c r="AG658" s="13" t="str">
        <f t="shared" si="188"/>
        <v>CUMPLE</v>
      </c>
      <c r="AH658" s="13" t="str">
        <f t="shared" si="189"/>
        <v>NO CUMPLE</v>
      </c>
      <c r="AI658" s="13" t="str">
        <f t="shared" si="190"/>
        <v>NO CUMPLE</v>
      </c>
      <c r="AJ658" s="13" t="str">
        <f t="shared" si="191"/>
        <v>NO CUMPLE</v>
      </c>
      <c r="AK658" s="13" t="str">
        <f t="shared" si="192"/>
        <v>NO CUMPLE</v>
      </c>
      <c r="AL658" s="13" t="str">
        <f t="shared" si="193"/>
        <v>CUMPLE</v>
      </c>
      <c r="AM658" s="13" t="str">
        <f t="shared" si="194"/>
        <v>NO CUMPLE</v>
      </c>
      <c r="AN658" s="13" t="str">
        <f t="shared" si="195"/>
        <v>NO CUMPLE</v>
      </c>
      <c r="AO658" s="13" t="str">
        <f t="shared" si="196"/>
        <v>NO CUMPLE</v>
      </c>
      <c r="AP658" s="13" t="str">
        <f t="shared" si="197"/>
        <v>NO CUMPLE</v>
      </c>
    </row>
    <row r="659" spans="1:42" ht="15" hidden="1" x14ac:dyDescent="0.25">
      <c r="A659" t="s">
        <v>4094</v>
      </c>
      <c r="B659" t="s">
        <v>62</v>
      </c>
      <c r="C659" t="s">
        <v>128</v>
      </c>
      <c r="D659" t="s">
        <v>269</v>
      </c>
      <c r="E659" t="s">
        <v>52</v>
      </c>
      <c r="F659" t="s">
        <v>140</v>
      </c>
      <c r="G659" t="s">
        <v>64</v>
      </c>
      <c r="H659" t="s">
        <v>34</v>
      </c>
      <c r="I659" t="s">
        <v>40</v>
      </c>
      <c r="J659" t="s">
        <v>56</v>
      </c>
      <c r="K659" t="s">
        <v>53</v>
      </c>
      <c r="L659" t="s">
        <v>4095</v>
      </c>
      <c r="M659" t="s">
        <v>4096</v>
      </c>
      <c r="N659" t="s">
        <v>4096</v>
      </c>
      <c r="O659" t="s">
        <v>30</v>
      </c>
      <c r="P659" t="s">
        <v>36</v>
      </c>
      <c r="Q659" t="s">
        <v>54</v>
      </c>
      <c r="R659" t="s">
        <v>4097</v>
      </c>
      <c r="S659" t="s">
        <v>663</v>
      </c>
      <c r="T659" t="s">
        <v>4098</v>
      </c>
      <c r="U659" t="s">
        <v>4072</v>
      </c>
      <c r="V659" s="40">
        <v>0</v>
      </c>
      <c r="W659" s="40">
        <v>3.4062500000000002E-2</v>
      </c>
      <c r="X659" s="40">
        <v>3.4062500000000002E-2</v>
      </c>
      <c r="Y659" s="2" t="str">
        <f t="shared" si="198"/>
        <v>Cumplido</v>
      </c>
      <c r="Z659" s="47" t="str">
        <f t="shared" si="199"/>
        <v/>
      </c>
      <c r="AA659" s="8"/>
      <c r="AB659" s="8" t="str">
        <f t="shared" si="202"/>
        <v/>
      </c>
      <c r="AC659" s="8" t="str">
        <f t="shared" si="203"/>
        <v/>
      </c>
      <c r="AD659" s="8" t="str">
        <f t="shared" si="204"/>
        <v/>
      </c>
      <c r="AE659" s="8" t="str">
        <f t="shared" si="205"/>
        <v>Cumplido</v>
      </c>
      <c r="AF659" s="42">
        <v>45240</v>
      </c>
      <c r="AG659" s="13" t="str">
        <f t="shared" si="188"/>
        <v>CUMPLE</v>
      </c>
      <c r="AH659" s="13" t="str">
        <f t="shared" si="189"/>
        <v>NO CUMPLE</v>
      </c>
      <c r="AI659" s="13" t="str">
        <f t="shared" si="190"/>
        <v>NO CUMPLE</v>
      </c>
      <c r="AJ659" s="13" t="str">
        <f t="shared" si="191"/>
        <v>NO CUMPLE</v>
      </c>
      <c r="AK659" s="13" t="str">
        <f t="shared" si="192"/>
        <v>NO CUMPLE</v>
      </c>
      <c r="AL659" s="13" t="str">
        <f t="shared" si="193"/>
        <v>CUMPLE</v>
      </c>
      <c r="AM659" s="13" t="str">
        <f t="shared" si="194"/>
        <v>NO CUMPLE</v>
      </c>
      <c r="AN659" s="13" t="str">
        <f t="shared" si="195"/>
        <v>NO CUMPLE</v>
      </c>
      <c r="AO659" s="13" t="str">
        <f t="shared" si="196"/>
        <v>NO CUMPLE</v>
      </c>
      <c r="AP659" s="13" t="str">
        <f t="shared" si="197"/>
        <v>NO CUMPLE</v>
      </c>
    </row>
    <row r="660" spans="1:42" ht="15" hidden="1" x14ac:dyDescent="0.25">
      <c r="A660" t="s">
        <v>4099</v>
      </c>
      <c r="B660" t="s">
        <v>62</v>
      </c>
      <c r="C660" t="s">
        <v>128</v>
      </c>
      <c r="D660" t="s">
        <v>269</v>
      </c>
      <c r="E660" t="s">
        <v>52</v>
      </c>
      <c r="F660" t="s">
        <v>140</v>
      </c>
      <c r="G660" t="s">
        <v>64</v>
      </c>
      <c r="H660" t="s">
        <v>34</v>
      </c>
      <c r="I660" t="s">
        <v>40</v>
      </c>
      <c r="J660" t="s">
        <v>56</v>
      </c>
      <c r="K660" t="s">
        <v>53</v>
      </c>
      <c r="L660" t="s">
        <v>4100</v>
      </c>
      <c r="M660" t="s">
        <v>4101</v>
      </c>
      <c r="N660" t="s">
        <v>4101</v>
      </c>
      <c r="O660" t="s">
        <v>30</v>
      </c>
      <c r="P660" t="s">
        <v>36</v>
      </c>
      <c r="Q660" t="s">
        <v>54</v>
      </c>
      <c r="R660" t="s">
        <v>4102</v>
      </c>
      <c r="S660" t="s">
        <v>663</v>
      </c>
      <c r="T660" t="s">
        <v>4103</v>
      </c>
      <c r="U660" t="s">
        <v>4072</v>
      </c>
      <c r="V660" s="40">
        <v>0</v>
      </c>
      <c r="W660" s="40">
        <v>3.4745370370370371E-2</v>
      </c>
      <c r="X660" s="40">
        <v>3.4745370370370371E-2</v>
      </c>
      <c r="Y660" s="2" t="str">
        <f t="shared" si="198"/>
        <v>Cumplido</v>
      </c>
      <c r="Z660" s="47" t="str">
        <f t="shared" si="199"/>
        <v/>
      </c>
      <c r="AA660" s="8"/>
      <c r="AB660" s="8" t="str">
        <f t="shared" si="202"/>
        <v/>
      </c>
      <c r="AC660" s="8" t="str">
        <f t="shared" si="203"/>
        <v/>
      </c>
      <c r="AD660" s="8" t="str">
        <f t="shared" si="204"/>
        <v/>
      </c>
      <c r="AE660" s="8" t="str">
        <f t="shared" si="205"/>
        <v>Cumplido</v>
      </c>
      <c r="AF660" s="42">
        <v>45240</v>
      </c>
      <c r="AG660" s="13" t="str">
        <f t="shared" si="188"/>
        <v>CUMPLE</v>
      </c>
      <c r="AH660" s="13" t="str">
        <f t="shared" si="189"/>
        <v>NO CUMPLE</v>
      </c>
      <c r="AI660" s="13" t="str">
        <f t="shared" si="190"/>
        <v>NO CUMPLE</v>
      </c>
      <c r="AJ660" s="13" t="str">
        <f t="shared" si="191"/>
        <v>NO CUMPLE</v>
      </c>
      <c r="AK660" s="13" t="str">
        <f t="shared" si="192"/>
        <v>NO CUMPLE</v>
      </c>
      <c r="AL660" s="13" t="str">
        <f t="shared" si="193"/>
        <v>CUMPLE</v>
      </c>
      <c r="AM660" s="13" t="str">
        <f t="shared" si="194"/>
        <v>NO CUMPLE</v>
      </c>
      <c r="AN660" s="13" t="str">
        <f t="shared" si="195"/>
        <v>NO CUMPLE</v>
      </c>
      <c r="AO660" s="13" t="str">
        <f t="shared" si="196"/>
        <v>NO CUMPLE</v>
      </c>
      <c r="AP660" s="13" t="str">
        <f t="shared" si="197"/>
        <v>NO CUMPLE</v>
      </c>
    </row>
    <row r="661" spans="1:42" ht="15" hidden="1" x14ac:dyDescent="0.25">
      <c r="A661" t="s">
        <v>4104</v>
      </c>
      <c r="B661" t="s">
        <v>24</v>
      </c>
      <c r="C661" t="s">
        <v>125</v>
      </c>
      <c r="D661" t="s">
        <v>33</v>
      </c>
      <c r="E661" t="s">
        <v>99</v>
      </c>
      <c r="F661" t="s">
        <v>344</v>
      </c>
      <c r="G661" t="s">
        <v>39</v>
      </c>
      <c r="H661" t="s">
        <v>34</v>
      </c>
      <c r="I661" t="s">
        <v>40</v>
      </c>
      <c r="J661" t="s">
        <v>28</v>
      </c>
      <c r="K661" t="s">
        <v>412</v>
      </c>
      <c r="L661" t="s">
        <v>4105</v>
      </c>
      <c r="M661" t="s">
        <v>4106</v>
      </c>
      <c r="N661" t="s">
        <v>4107</v>
      </c>
      <c r="O661" t="s">
        <v>30</v>
      </c>
      <c r="P661" t="s">
        <v>44</v>
      </c>
      <c r="Q661" t="s">
        <v>45</v>
      </c>
      <c r="R661" t="s">
        <v>4108</v>
      </c>
      <c r="S661" t="s">
        <v>700</v>
      </c>
      <c r="T661" t="s">
        <v>4109</v>
      </c>
      <c r="U661" t="s">
        <v>4110</v>
      </c>
      <c r="V661" s="40">
        <v>2.7453819444444445</v>
      </c>
      <c r="W661" s="40">
        <v>2.789976851851852</v>
      </c>
      <c r="X661" s="40">
        <v>4.4594907407407409E-2</v>
      </c>
      <c r="Y661" s="2" t="str">
        <f t="shared" si="198"/>
        <v/>
      </c>
      <c r="Z661" s="47" t="str">
        <f t="shared" si="199"/>
        <v>Cumplido</v>
      </c>
      <c r="AA661" s="8"/>
      <c r="AB661" s="8"/>
      <c r="AC661" s="8"/>
      <c r="AD661" s="8"/>
      <c r="AE661" s="8"/>
      <c r="AF661" s="42">
        <v>45239</v>
      </c>
      <c r="AG661" s="13" t="str">
        <f t="shared" si="188"/>
        <v>NO CUMPLE</v>
      </c>
      <c r="AH661" s="13" t="str">
        <f t="shared" si="189"/>
        <v>CUMPLE</v>
      </c>
      <c r="AI661" s="13" t="str">
        <f t="shared" si="190"/>
        <v>NO CUMPLE</v>
      </c>
      <c r="AJ661" s="13" t="str">
        <f t="shared" si="191"/>
        <v>NO CUMPLE</v>
      </c>
      <c r="AK661" s="13" t="str">
        <f t="shared" si="192"/>
        <v>NO CUMPLE</v>
      </c>
      <c r="AL661" s="13" t="str">
        <f t="shared" si="193"/>
        <v>NO CUMPLE</v>
      </c>
      <c r="AM661" s="13" t="str">
        <f t="shared" si="194"/>
        <v>NO CUMPLE</v>
      </c>
      <c r="AN661" s="13" t="str">
        <f t="shared" si="195"/>
        <v>NO CUMPLE</v>
      </c>
      <c r="AO661" s="13" t="str">
        <f t="shared" si="196"/>
        <v>NO CUMPLE</v>
      </c>
      <c r="AP661" s="13" t="str">
        <f t="shared" si="197"/>
        <v>CUMPLE</v>
      </c>
    </row>
    <row r="662" spans="1:42" ht="15" hidden="1" x14ac:dyDescent="0.25">
      <c r="A662" t="s">
        <v>4111</v>
      </c>
      <c r="B662" t="s">
        <v>38</v>
      </c>
      <c r="C662" t="s">
        <v>176</v>
      </c>
      <c r="D662" t="s">
        <v>126</v>
      </c>
      <c r="E662" t="s">
        <v>71</v>
      </c>
      <c r="F662" t="s">
        <v>241</v>
      </c>
      <c r="G662" t="s">
        <v>59</v>
      </c>
      <c r="H662" t="s">
        <v>26</v>
      </c>
      <c r="I662" t="s">
        <v>35</v>
      </c>
      <c r="J662" t="s">
        <v>28</v>
      </c>
      <c r="K662" t="s">
        <v>53</v>
      </c>
      <c r="L662" t="s">
        <v>4112</v>
      </c>
      <c r="M662" t="s">
        <v>4113</v>
      </c>
      <c r="N662" t="s">
        <v>4114</v>
      </c>
      <c r="O662" t="s">
        <v>30</v>
      </c>
      <c r="P662" t="s">
        <v>44</v>
      </c>
      <c r="Q662" t="s">
        <v>45</v>
      </c>
      <c r="R662" t="s">
        <v>4115</v>
      </c>
      <c r="S662" t="s">
        <v>663</v>
      </c>
      <c r="T662" t="s">
        <v>248</v>
      </c>
      <c r="U662" t="s">
        <v>4116</v>
      </c>
      <c r="V662" s="40">
        <v>0</v>
      </c>
      <c r="W662" s="40">
        <v>1.1226851851851851E-3</v>
      </c>
      <c r="X662" s="40">
        <v>1.1226851851851851E-3</v>
      </c>
      <c r="Y662" s="2" t="str">
        <f t="shared" si="198"/>
        <v/>
      </c>
      <c r="Z662" s="47" t="str">
        <f t="shared" si="199"/>
        <v>Cumplido</v>
      </c>
      <c r="AA662" s="8"/>
      <c r="AB662" s="8"/>
      <c r="AC662" s="8"/>
      <c r="AD662" s="8"/>
      <c r="AE662" s="8"/>
      <c r="AF662" s="42">
        <v>45239</v>
      </c>
      <c r="AG662" s="13" t="str">
        <f t="shared" si="188"/>
        <v>CUMPLE</v>
      </c>
      <c r="AH662" s="13" t="str">
        <f t="shared" si="189"/>
        <v>NO CUMPLE</v>
      </c>
      <c r="AI662" s="13" t="str">
        <f t="shared" si="190"/>
        <v>NO CUMPLE</v>
      </c>
      <c r="AJ662" s="13" t="str">
        <f t="shared" si="191"/>
        <v>NO CUMPLE</v>
      </c>
      <c r="AK662" s="13" t="str">
        <f t="shared" si="192"/>
        <v>NO CUMPLE</v>
      </c>
      <c r="AL662" s="13" t="str">
        <f t="shared" si="193"/>
        <v>CUMPLE</v>
      </c>
      <c r="AM662" s="13" t="str">
        <f t="shared" si="194"/>
        <v>NO CUMPLE</v>
      </c>
      <c r="AN662" s="13" t="str">
        <f t="shared" si="195"/>
        <v>NO CUMPLE</v>
      </c>
      <c r="AO662" s="13" t="str">
        <f t="shared" si="196"/>
        <v>NO CUMPLE</v>
      </c>
      <c r="AP662" s="13" t="str">
        <f t="shared" si="197"/>
        <v>NO CUMPLE</v>
      </c>
    </row>
    <row r="663" spans="1:42" ht="15" hidden="1" x14ac:dyDescent="0.25">
      <c r="A663" t="s">
        <v>4117</v>
      </c>
      <c r="B663" t="s">
        <v>24</v>
      </c>
      <c r="C663" t="s">
        <v>128</v>
      </c>
      <c r="D663" t="s">
        <v>33</v>
      </c>
      <c r="E663" t="s">
        <v>68</v>
      </c>
      <c r="F663" t="s">
        <v>357</v>
      </c>
      <c r="G663" t="s">
        <v>25</v>
      </c>
      <c r="H663" t="s">
        <v>26</v>
      </c>
      <c r="I663" t="s">
        <v>35</v>
      </c>
      <c r="J663" t="s">
        <v>28</v>
      </c>
      <c r="K663" t="s">
        <v>4118</v>
      </c>
      <c r="L663" t="s">
        <v>4119</v>
      </c>
      <c r="M663" t="s">
        <v>4120</v>
      </c>
      <c r="N663" t="s">
        <v>4121</v>
      </c>
      <c r="O663" t="s">
        <v>30</v>
      </c>
      <c r="P663" t="s">
        <v>44</v>
      </c>
      <c r="Q663" t="s">
        <v>45</v>
      </c>
      <c r="R663" t="s">
        <v>4122</v>
      </c>
      <c r="S663" t="s">
        <v>663</v>
      </c>
      <c r="T663" t="s">
        <v>4123</v>
      </c>
      <c r="U663" t="s">
        <v>4124</v>
      </c>
      <c r="V663" s="40">
        <v>0</v>
      </c>
      <c r="W663" s="40">
        <v>1.5752314814814813E-2</v>
      </c>
      <c r="X663" s="40">
        <v>1.5752314814814813E-2</v>
      </c>
      <c r="Y663" s="2" t="str">
        <f>IF(J663="Incidente de Cliente",IF($X663&lt;=$AT$2,"Cumplido","Incumplido"),"")</f>
        <v/>
      </c>
      <c r="Z663" s="47" t="str">
        <f t="shared" si="199"/>
        <v>Cumplido</v>
      </c>
      <c r="AA663" s="8"/>
      <c r="AB663" s="8"/>
      <c r="AC663" s="8"/>
      <c r="AD663" s="8"/>
      <c r="AE663" s="8"/>
      <c r="AF663" s="42">
        <v>45251</v>
      </c>
      <c r="AG663" s="13" t="str">
        <f t="shared" si="188"/>
        <v>CUMPLE</v>
      </c>
      <c r="AH663" s="13" t="str">
        <f t="shared" si="189"/>
        <v>NO CUMPLE</v>
      </c>
      <c r="AI663" s="13" t="str">
        <f t="shared" si="190"/>
        <v>NO CUMPLE</v>
      </c>
      <c r="AJ663" s="13" t="str">
        <f t="shared" si="191"/>
        <v>NO CUMPLE</v>
      </c>
      <c r="AK663" s="13" t="str">
        <f t="shared" si="192"/>
        <v>NO CUMPLE</v>
      </c>
      <c r="AL663" s="13" t="str">
        <f t="shared" si="193"/>
        <v>CUMPLE</v>
      </c>
      <c r="AM663" s="13" t="str">
        <f t="shared" si="194"/>
        <v>NO CUMPLE</v>
      </c>
      <c r="AN663" s="13" t="str">
        <f t="shared" si="195"/>
        <v>NO CUMPLE</v>
      </c>
      <c r="AO663" s="13" t="str">
        <f t="shared" si="196"/>
        <v>NO CUMPLE</v>
      </c>
      <c r="AP663" s="13" t="str">
        <f t="shared" si="197"/>
        <v>NO CUMPLE</v>
      </c>
    </row>
    <row r="664" spans="1:42" ht="15" hidden="1" x14ac:dyDescent="0.25">
      <c r="A664" t="s">
        <v>4125</v>
      </c>
      <c r="B664" t="s">
        <v>24</v>
      </c>
      <c r="C664" t="s">
        <v>125</v>
      </c>
      <c r="D664" t="s">
        <v>33</v>
      </c>
      <c r="E664" t="s">
        <v>99</v>
      </c>
      <c r="F664" t="s">
        <v>357</v>
      </c>
      <c r="G664" t="s">
        <v>25</v>
      </c>
      <c r="H664" t="s">
        <v>26</v>
      </c>
      <c r="I664" t="s">
        <v>35</v>
      </c>
      <c r="J664" t="s">
        <v>28</v>
      </c>
      <c r="K664" t="s">
        <v>240</v>
      </c>
      <c r="L664" t="s">
        <v>4053</v>
      </c>
      <c r="M664" t="s">
        <v>4126</v>
      </c>
      <c r="N664" t="s">
        <v>4127</v>
      </c>
      <c r="O664" t="s">
        <v>30</v>
      </c>
      <c r="P664" t="s">
        <v>44</v>
      </c>
      <c r="Q664" t="s">
        <v>45</v>
      </c>
      <c r="R664" t="s">
        <v>4128</v>
      </c>
      <c r="S664" t="s">
        <v>729</v>
      </c>
      <c r="T664" t="s">
        <v>4129</v>
      </c>
      <c r="U664" t="s">
        <v>4130</v>
      </c>
      <c r="V664" s="40">
        <v>1.0556018518518517</v>
      </c>
      <c r="W664" s="40">
        <v>1.0918171296296297</v>
      </c>
      <c r="X664" s="40">
        <v>3.6215277777777777E-2</v>
      </c>
      <c r="Y664" s="2" t="str">
        <f t="shared" si="198"/>
        <v/>
      </c>
      <c r="Z664" s="47" t="str">
        <f t="shared" si="199"/>
        <v>Cumplido</v>
      </c>
      <c r="AA664" s="8"/>
      <c r="AB664" s="8"/>
      <c r="AC664" s="8"/>
      <c r="AD664" s="8"/>
      <c r="AE664" s="8"/>
      <c r="AF664" s="42">
        <v>45239</v>
      </c>
      <c r="AG664" s="13" t="str">
        <f t="shared" si="188"/>
        <v>CUMPLE</v>
      </c>
      <c r="AH664" s="13" t="str">
        <f t="shared" si="189"/>
        <v>NO CUMPLE</v>
      </c>
      <c r="AI664" s="13" t="str">
        <f t="shared" si="190"/>
        <v>NO CUMPLE</v>
      </c>
      <c r="AJ664" s="13" t="str">
        <f t="shared" si="191"/>
        <v>NO CUMPLE</v>
      </c>
      <c r="AK664" s="13" t="str">
        <f t="shared" si="192"/>
        <v>NO CUMPLE</v>
      </c>
      <c r="AL664" s="13" t="str">
        <f t="shared" si="193"/>
        <v>NO CUMPLE</v>
      </c>
      <c r="AM664" s="13" t="str">
        <f t="shared" si="194"/>
        <v>NO CUMPLE</v>
      </c>
      <c r="AN664" s="13" t="str">
        <f t="shared" si="195"/>
        <v>NO CUMPLE</v>
      </c>
      <c r="AO664" s="13" t="str">
        <f t="shared" si="196"/>
        <v>NO CUMPLE</v>
      </c>
      <c r="AP664" s="13" t="str">
        <f t="shared" si="197"/>
        <v>CUMPLE</v>
      </c>
    </row>
    <row r="665" spans="1:42" ht="15" hidden="1" x14ac:dyDescent="0.25">
      <c r="A665" t="s">
        <v>4131</v>
      </c>
      <c r="B665" t="s">
        <v>24</v>
      </c>
      <c r="C665" t="s">
        <v>125</v>
      </c>
      <c r="D665" t="s">
        <v>33</v>
      </c>
      <c r="E665" t="s">
        <v>99</v>
      </c>
      <c r="F665" t="s">
        <v>357</v>
      </c>
      <c r="G665" t="s">
        <v>25</v>
      </c>
      <c r="H665" t="s">
        <v>26</v>
      </c>
      <c r="I665" t="s">
        <v>35</v>
      </c>
      <c r="J665" t="s">
        <v>28</v>
      </c>
      <c r="K665" t="s">
        <v>240</v>
      </c>
      <c r="L665" t="s">
        <v>4132</v>
      </c>
      <c r="M665" t="s">
        <v>4133</v>
      </c>
      <c r="N665" t="s">
        <v>4134</v>
      </c>
      <c r="O665" t="s">
        <v>30</v>
      </c>
      <c r="P665" t="s">
        <v>44</v>
      </c>
      <c r="Q665" t="s">
        <v>45</v>
      </c>
      <c r="R665" t="s">
        <v>4135</v>
      </c>
      <c r="S665" t="s">
        <v>729</v>
      </c>
      <c r="T665" t="s">
        <v>4136</v>
      </c>
      <c r="U665" t="s">
        <v>4137</v>
      </c>
      <c r="V665" s="40">
        <v>1.0491435185185185</v>
      </c>
      <c r="W665" s="40">
        <v>1.0838541666666666</v>
      </c>
      <c r="X665" s="40">
        <v>3.471064814814815E-2</v>
      </c>
      <c r="Y665" s="2" t="str">
        <f t="shared" si="198"/>
        <v/>
      </c>
      <c r="Z665" s="47" t="str">
        <f t="shared" si="199"/>
        <v>Cumplido</v>
      </c>
      <c r="AA665" s="8"/>
      <c r="AB665" s="8"/>
      <c r="AC665" s="8"/>
      <c r="AD665" s="8"/>
      <c r="AE665" s="8"/>
      <c r="AF665" s="42">
        <v>45240</v>
      </c>
      <c r="AG665" s="13" t="str">
        <f t="shared" si="188"/>
        <v>CUMPLE</v>
      </c>
      <c r="AH665" s="13" t="str">
        <f t="shared" si="189"/>
        <v>NO CUMPLE</v>
      </c>
      <c r="AI665" s="13" t="str">
        <f t="shared" si="190"/>
        <v>NO CUMPLE</v>
      </c>
      <c r="AJ665" s="13" t="str">
        <f t="shared" si="191"/>
        <v>NO CUMPLE</v>
      </c>
      <c r="AK665" s="13" t="str">
        <f t="shared" si="192"/>
        <v>NO CUMPLE</v>
      </c>
      <c r="AL665" s="13" t="str">
        <f t="shared" si="193"/>
        <v>NO CUMPLE</v>
      </c>
      <c r="AM665" s="13" t="str">
        <f t="shared" si="194"/>
        <v>NO CUMPLE</v>
      </c>
      <c r="AN665" s="13" t="str">
        <f t="shared" si="195"/>
        <v>NO CUMPLE</v>
      </c>
      <c r="AO665" s="13" t="str">
        <f t="shared" si="196"/>
        <v>NO CUMPLE</v>
      </c>
      <c r="AP665" s="13" t="str">
        <f t="shared" si="197"/>
        <v>CUMPLE</v>
      </c>
    </row>
    <row r="666" spans="1:42" ht="15" hidden="1" x14ac:dyDescent="0.25">
      <c r="A666" t="s">
        <v>4138</v>
      </c>
      <c r="B666" t="s">
        <v>32</v>
      </c>
      <c r="C666" t="s">
        <v>60</v>
      </c>
      <c r="D666" t="s">
        <v>58</v>
      </c>
      <c r="E666" t="s">
        <v>195</v>
      </c>
      <c r="F666" t="s">
        <v>447</v>
      </c>
      <c r="G666" t="s">
        <v>59</v>
      </c>
      <c r="H666" t="s">
        <v>78</v>
      </c>
      <c r="I666" t="s">
        <v>27</v>
      </c>
      <c r="J666" t="s">
        <v>28</v>
      </c>
      <c r="K666" t="s">
        <v>48</v>
      </c>
      <c r="L666" t="s">
        <v>349</v>
      </c>
      <c r="M666" t="s">
        <v>4139</v>
      </c>
      <c r="N666" t="s">
        <v>4140</v>
      </c>
      <c r="O666" t="s">
        <v>30</v>
      </c>
      <c r="P666" t="s">
        <v>44</v>
      </c>
      <c r="Q666" t="s">
        <v>45</v>
      </c>
      <c r="R666" t="s">
        <v>4141</v>
      </c>
      <c r="S666" t="s">
        <v>663</v>
      </c>
      <c r="T666" t="s">
        <v>349</v>
      </c>
      <c r="U666" t="s">
        <v>170</v>
      </c>
      <c r="V666" s="40">
        <v>1.1226851851851851E-3</v>
      </c>
      <c r="W666" s="40">
        <v>2.0601851851851853E-3</v>
      </c>
      <c r="X666" s="40">
        <v>9.3750000000000007E-4</v>
      </c>
      <c r="Y666" s="2" t="str">
        <f t="shared" si="198"/>
        <v/>
      </c>
      <c r="Z666" s="47" t="str">
        <f t="shared" si="199"/>
        <v>Cumplido</v>
      </c>
      <c r="AA666" s="8"/>
      <c r="AB666" s="8"/>
      <c r="AC666" s="8"/>
      <c r="AD666" s="8"/>
      <c r="AE666" s="8"/>
      <c r="AF666" s="42">
        <v>45239</v>
      </c>
      <c r="AG666" s="13" t="str">
        <f t="shared" si="188"/>
        <v>CUMPLE</v>
      </c>
      <c r="AH666" s="13" t="str">
        <f t="shared" si="189"/>
        <v>NO CUMPLE</v>
      </c>
      <c r="AI666" s="13" t="str">
        <f t="shared" si="190"/>
        <v>NO CUMPLE</v>
      </c>
      <c r="AJ666" s="13" t="str">
        <f t="shared" si="191"/>
        <v>NO CUMPLE</v>
      </c>
      <c r="AK666" s="13" t="str">
        <f t="shared" si="192"/>
        <v>NO CUMPLE</v>
      </c>
      <c r="AL666" s="13" t="str">
        <f t="shared" si="193"/>
        <v>CUMPLE</v>
      </c>
      <c r="AM666" s="13" t="str">
        <f t="shared" si="194"/>
        <v>NO CUMPLE</v>
      </c>
      <c r="AN666" s="13" t="str">
        <f t="shared" si="195"/>
        <v>NO CUMPLE</v>
      </c>
      <c r="AO666" s="13" t="str">
        <f t="shared" si="196"/>
        <v>NO CUMPLE</v>
      </c>
      <c r="AP666" s="13" t="str">
        <f t="shared" si="197"/>
        <v>NO CUMPLE</v>
      </c>
    </row>
    <row r="667" spans="1:42" ht="15" hidden="1" x14ac:dyDescent="0.25">
      <c r="A667" t="s">
        <v>4142</v>
      </c>
      <c r="B667" t="s">
        <v>32</v>
      </c>
      <c r="C667" t="s">
        <v>60</v>
      </c>
      <c r="D667" t="s">
        <v>58</v>
      </c>
      <c r="E667" t="s">
        <v>195</v>
      </c>
      <c r="F667" t="s">
        <v>447</v>
      </c>
      <c r="G667" t="s">
        <v>59</v>
      </c>
      <c r="H667" t="s">
        <v>78</v>
      </c>
      <c r="I667" t="s">
        <v>27</v>
      </c>
      <c r="J667" t="s">
        <v>28</v>
      </c>
      <c r="K667" t="s">
        <v>48</v>
      </c>
      <c r="L667" t="s">
        <v>4143</v>
      </c>
      <c r="M667" t="s">
        <v>4144</v>
      </c>
      <c r="N667" t="s">
        <v>4145</v>
      </c>
      <c r="O667" t="s">
        <v>30</v>
      </c>
      <c r="P667" t="s">
        <v>44</v>
      </c>
      <c r="Q667" t="s">
        <v>45</v>
      </c>
      <c r="R667" t="s">
        <v>4146</v>
      </c>
      <c r="S667" t="s">
        <v>663</v>
      </c>
      <c r="T667" t="s">
        <v>4143</v>
      </c>
      <c r="U667" t="s">
        <v>170</v>
      </c>
      <c r="V667" s="40">
        <v>1.0185185185185186E-3</v>
      </c>
      <c r="W667" s="40">
        <v>3.7152777777777774E-3</v>
      </c>
      <c r="X667" s="40">
        <v>2.6967592592592594E-3</v>
      </c>
      <c r="Y667" s="2" t="str">
        <f t="shared" si="198"/>
        <v/>
      </c>
      <c r="Z667" s="47" t="str">
        <f t="shared" si="199"/>
        <v>Cumplido</v>
      </c>
      <c r="AA667" s="8"/>
      <c r="AB667" s="8"/>
      <c r="AC667" s="8"/>
      <c r="AD667" s="8"/>
      <c r="AE667" s="8"/>
      <c r="AF667" s="42">
        <v>45239</v>
      </c>
      <c r="AG667" s="13" t="str">
        <f t="shared" si="188"/>
        <v>CUMPLE</v>
      </c>
      <c r="AH667" s="13" t="str">
        <f t="shared" si="189"/>
        <v>NO CUMPLE</v>
      </c>
      <c r="AI667" s="13" t="str">
        <f t="shared" si="190"/>
        <v>NO CUMPLE</v>
      </c>
      <c r="AJ667" s="13" t="str">
        <f t="shared" si="191"/>
        <v>NO CUMPLE</v>
      </c>
      <c r="AK667" s="13" t="str">
        <f t="shared" si="192"/>
        <v>NO CUMPLE</v>
      </c>
      <c r="AL667" s="13" t="str">
        <f t="shared" si="193"/>
        <v>CUMPLE</v>
      </c>
      <c r="AM667" s="13" t="str">
        <f t="shared" si="194"/>
        <v>NO CUMPLE</v>
      </c>
      <c r="AN667" s="13" t="str">
        <f t="shared" si="195"/>
        <v>NO CUMPLE</v>
      </c>
      <c r="AO667" s="13" t="str">
        <f t="shared" si="196"/>
        <v>NO CUMPLE</v>
      </c>
      <c r="AP667" s="13" t="str">
        <f t="shared" si="197"/>
        <v>NO CUMPLE</v>
      </c>
    </row>
    <row r="668" spans="1:42" ht="15" hidden="1" x14ac:dyDescent="0.25">
      <c r="A668" t="s">
        <v>4147</v>
      </c>
      <c r="B668" t="s">
        <v>32</v>
      </c>
      <c r="C668" t="s">
        <v>176</v>
      </c>
      <c r="D668" t="s">
        <v>98</v>
      </c>
      <c r="E668" t="s">
        <v>71</v>
      </c>
      <c r="F668" t="s">
        <v>375</v>
      </c>
      <c r="G668" t="s">
        <v>25</v>
      </c>
      <c r="H668" t="s">
        <v>78</v>
      </c>
      <c r="I668" t="s">
        <v>27</v>
      </c>
      <c r="J668" t="s">
        <v>28</v>
      </c>
      <c r="K668" t="s">
        <v>53</v>
      </c>
      <c r="L668" t="s">
        <v>4148</v>
      </c>
      <c r="M668" t="s">
        <v>4149</v>
      </c>
      <c r="N668" t="s">
        <v>4150</v>
      </c>
      <c r="O668" t="s">
        <v>30</v>
      </c>
      <c r="P668" t="s">
        <v>44</v>
      </c>
      <c r="Q668" t="s">
        <v>45</v>
      </c>
      <c r="R668" t="s">
        <v>4151</v>
      </c>
      <c r="S668" t="s">
        <v>663</v>
      </c>
      <c r="T668" t="s">
        <v>4152</v>
      </c>
      <c r="U668" t="s">
        <v>4153</v>
      </c>
      <c r="V668" s="40">
        <v>1.5740740740740741E-3</v>
      </c>
      <c r="W668" s="40">
        <v>1.3587962962962963E-2</v>
      </c>
      <c r="X668" s="40">
        <v>1.2013888888888888E-2</v>
      </c>
      <c r="Y668" s="2" t="str">
        <f>IF(J668="Incidente de Cliente",IF($X668&lt;=$AT$2,"Cumplido","Incumplido"),"")</f>
        <v/>
      </c>
      <c r="Z668" s="47" t="str">
        <f t="shared" si="199"/>
        <v>Cumplido</v>
      </c>
      <c r="AA668" s="8"/>
      <c r="AB668" s="8"/>
      <c r="AC668" s="8"/>
      <c r="AD668" s="8"/>
      <c r="AE668" s="8"/>
      <c r="AF668" s="42">
        <v>45240</v>
      </c>
      <c r="AG668" s="13" t="str">
        <f t="shared" si="188"/>
        <v>CUMPLE</v>
      </c>
      <c r="AH668" s="13" t="str">
        <f t="shared" si="189"/>
        <v>NO CUMPLE</v>
      </c>
      <c r="AI668" s="13" t="str">
        <f t="shared" si="190"/>
        <v>NO CUMPLE</v>
      </c>
      <c r="AJ668" s="13" t="str">
        <f t="shared" si="191"/>
        <v>NO CUMPLE</v>
      </c>
      <c r="AK668" s="13" t="str">
        <f t="shared" si="192"/>
        <v>NO CUMPLE</v>
      </c>
      <c r="AL668" s="13" t="str">
        <f t="shared" si="193"/>
        <v>CUMPLE</v>
      </c>
      <c r="AM668" s="13" t="str">
        <f t="shared" si="194"/>
        <v>NO CUMPLE</v>
      </c>
      <c r="AN668" s="13" t="str">
        <f t="shared" si="195"/>
        <v>NO CUMPLE</v>
      </c>
      <c r="AO668" s="13" t="str">
        <f t="shared" si="196"/>
        <v>NO CUMPLE</v>
      </c>
      <c r="AP668" s="13" t="str">
        <f t="shared" si="197"/>
        <v>NO CUMPLE</v>
      </c>
    </row>
    <row r="669" spans="1:42" ht="15" hidden="1" x14ac:dyDescent="0.25">
      <c r="A669" t="s">
        <v>4154</v>
      </c>
      <c r="B669" t="s">
        <v>24</v>
      </c>
      <c r="C669" t="s">
        <v>72</v>
      </c>
      <c r="D669" t="s">
        <v>33</v>
      </c>
      <c r="E669" t="s">
        <v>324</v>
      </c>
      <c r="F669" t="s">
        <v>365</v>
      </c>
      <c r="G669" t="s">
        <v>25</v>
      </c>
      <c r="H669" t="s">
        <v>26</v>
      </c>
      <c r="I669" t="s">
        <v>35</v>
      </c>
      <c r="J669" t="s">
        <v>28</v>
      </c>
      <c r="K669" t="s">
        <v>4155</v>
      </c>
      <c r="L669" t="s">
        <v>4156</v>
      </c>
      <c r="M669" t="s">
        <v>4157</v>
      </c>
      <c r="N669" t="s">
        <v>4158</v>
      </c>
      <c r="O669" t="s">
        <v>30</v>
      </c>
      <c r="P669" t="s">
        <v>44</v>
      </c>
      <c r="Q669" t="s">
        <v>45</v>
      </c>
      <c r="R669" t="s">
        <v>4159</v>
      </c>
      <c r="S669" t="s">
        <v>729</v>
      </c>
      <c r="T669" t="s">
        <v>4160</v>
      </c>
      <c r="U669" t="s">
        <v>502</v>
      </c>
      <c r="V669" s="40">
        <v>0.52914351851851849</v>
      </c>
      <c r="W669" s="40">
        <v>0.82148148148148137</v>
      </c>
      <c r="X669" s="40">
        <v>0.29233796296296294</v>
      </c>
      <c r="Y669" s="2" t="str">
        <f t="shared" si="198"/>
        <v/>
      </c>
      <c r="Z669" s="47" t="str">
        <f t="shared" si="199"/>
        <v>Cumplido</v>
      </c>
      <c r="AA669" s="8"/>
      <c r="AB669" s="8"/>
      <c r="AC669" s="8"/>
      <c r="AD669" s="8"/>
      <c r="AE669" s="8"/>
      <c r="AF669" s="42">
        <v>45239</v>
      </c>
      <c r="AG669" s="13" t="str">
        <f t="shared" si="188"/>
        <v>NO CUMPLE</v>
      </c>
      <c r="AH669" s="13" t="str">
        <f t="shared" si="189"/>
        <v>NO CUMPLE</v>
      </c>
      <c r="AI669" s="13" t="str">
        <f t="shared" si="190"/>
        <v>CUMPLE</v>
      </c>
      <c r="AJ669" s="13" t="str">
        <f t="shared" si="191"/>
        <v>NO CUMPLE</v>
      </c>
      <c r="AK669" s="13" t="str">
        <f t="shared" si="192"/>
        <v>NO CUMPLE</v>
      </c>
      <c r="AL669" s="13" t="str">
        <f t="shared" si="193"/>
        <v>NO CUMPLE</v>
      </c>
      <c r="AM669" s="13" t="str">
        <f t="shared" si="194"/>
        <v>NO CUMPLE</v>
      </c>
      <c r="AN669" s="13" t="str">
        <f t="shared" si="195"/>
        <v>NO CUMPLE</v>
      </c>
      <c r="AO669" s="13" t="str">
        <f t="shared" si="196"/>
        <v>CUMPLE</v>
      </c>
      <c r="AP669" s="13" t="str">
        <f t="shared" si="197"/>
        <v>NO CUMPLE</v>
      </c>
    </row>
    <row r="670" spans="1:42" ht="15" hidden="1" x14ac:dyDescent="0.25">
      <c r="A670" t="s">
        <v>4161</v>
      </c>
      <c r="B670" t="s">
        <v>24</v>
      </c>
      <c r="C670" t="s">
        <v>125</v>
      </c>
      <c r="D670" t="s">
        <v>217</v>
      </c>
      <c r="E670" t="s">
        <v>99</v>
      </c>
      <c r="F670" t="s">
        <v>377</v>
      </c>
      <c r="G670" t="s">
        <v>25</v>
      </c>
      <c r="H670" t="s">
        <v>26</v>
      </c>
      <c r="I670" t="s">
        <v>35</v>
      </c>
      <c r="J670" t="s">
        <v>28</v>
      </c>
      <c r="K670" t="s">
        <v>81</v>
      </c>
      <c r="L670" t="s">
        <v>4162</v>
      </c>
      <c r="M670" t="s">
        <v>4163</v>
      </c>
      <c r="N670" t="s">
        <v>4164</v>
      </c>
      <c r="O670" t="s">
        <v>30</v>
      </c>
      <c r="P670" t="s">
        <v>44</v>
      </c>
      <c r="Q670" t="s">
        <v>45</v>
      </c>
      <c r="R670" t="s">
        <v>4165</v>
      </c>
      <c r="S670" t="s">
        <v>700</v>
      </c>
      <c r="T670" t="s">
        <v>4166</v>
      </c>
      <c r="U670" t="s">
        <v>4167</v>
      </c>
      <c r="V670" s="40">
        <v>2.6813194444444446</v>
      </c>
      <c r="W670" s="40">
        <v>2.6956944444444448</v>
      </c>
      <c r="X670" s="40">
        <v>1.4374999999999999E-2</v>
      </c>
      <c r="Y670" s="2" t="str">
        <f t="shared" si="198"/>
        <v/>
      </c>
      <c r="Z670" s="47" t="str">
        <f t="shared" si="199"/>
        <v>Cumplido</v>
      </c>
      <c r="AA670" s="8"/>
      <c r="AB670" s="8"/>
      <c r="AC670" s="8"/>
      <c r="AD670" s="8"/>
      <c r="AE670" s="8"/>
      <c r="AF670" s="42">
        <v>45240</v>
      </c>
      <c r="AG670" s="13" t="str">
        <f t="shared" si="188"/>
        <v>CUMPLE</v>
      </c>
      <c r="AH670" s="13" t="str">
        <f t="shared" si="189"/>
        <v>NO CUMPLE</v>
      </c>
      <c r="AI670" s="13" t="str">
        <f t="shared" si="190"/>
        <v>NO CUMPLE</v>
      </c>
      <c r="AJ670" s="13" t="str">
        <f t="shared" si="191"/>
        <v>NO CUMPLE</v>
      </c>
      <c r="AK670" s="13" t="str">
        <f t="shared" si="192"/>
        <v>NO CUMPLE</v>
      </c>
      <c r="AL670" s="13" t="str">
        <f t="shared" si="193"/>
        <v>NO CUMPLE</v>
      </c>
      <c r="AM670" s="13" t="str">
        <f t="shared" si="194"/>
        <v>NO CUMPLE</v>
      </c>
      <c r="AN670" s="13" t="str">
        <f t="shared" si="195"/>
        <v>NO CUMPLE</v>
      </c>
      <c r="AO670" s="13" t="str">
        <f t="shared" si="196"/>
        <v>NO CUMPLE</v>
      </c>
      <c r="AP670" s="13" t="str">
        <f t="shared" si="197"/>
        <v>CUMPLE</v>
      </c>
    </row>
    <row r="671" spans="1:42" ht="15" hidden="1" x14ac:dyDescent="0.25">
      <c r="A671" t="s">
        <v>4168</v>
      </c>
      <c r="B671" t="s">
        <v>24</v>
      </c>
      <c r="C671" t="s">
        <v>123</v>
      </c>
      <c r="D671" t="s">
        <v>217</v>
      </c>
      <c r="E671" t="s">
        <v>133</v>
      </c>
      <c r="F671" t="s">
        <v>365</v>
      </c>
      <c r="G671" t="s">
        <v>25</v>
      </c>
      <c r="H671" t="s">
        <v>26</v>
      </c>
      <c r="I671" t="s">
        <v>35</v>
      </c>
      <c r="J671" t="s">
        <v>28</v>
      </c>
      <c r="K671" t="s">
        <v>290</v>
      </c>
      <c r="L671" t="s">
        <v>4169</v>
      </c>
      <c r="M671" t="s">
        <v>4170</v>
      </c>
      <c r="N671" t="s">
        <v>4171</v>
      </c>
      <c r="O671" t="s">
        <v>30</v>
      </c>
      <c r="P671" t="s">
        <v>44</v>
      </c>
      <c r="Q671" t="s">
        <v>45</v>
      </c>
      <c r="R671" t="s">
        <v>4172</v>
      </c>
      <c r="S671" t="s">
        <v>729</v>
      </c>
      <c r="T671" t="s">
        <v>4173</v>
      </c>
      <c r="U671" t="s">
        <v>4174</v>
      </c>
      <c r="V671" s="40">
        <v>0.70339120370370367</v>
      </c>
      <c r="W671" s="40">
        <v>0.82803240740740736</v>
      </c>
      <c r="X671" s="40">
        <v>0.1246412037037037</v>
      </c>
      <c r="Y671" s="2" t="str">
        <f t="shared" si="198"/>
        <v/>
      </c>
      <c r="Z671" s="47" t="str">
        <f t="shared" si="199"/>
        <v>Cumplido</v>
      </c>
      <c r="AA671" s="8"/>
      <c r="AB671" s="8"/>
      <c r="AC671" s="8"/>
      <c r="AD671" s="8"/>
      <c r="AE671" s="8"/>
      <c r="AF671" s="42">
        <v>45240</v>
      </c>
      <c r="AG671" s="13" t="str">
        <f t="shared" si="188"/>
        <v>NO CUMPLE</v>
      </c>
      <c r="AH671" s="13" t="str">
        <f t="shared" si="189"/>
        <v>CUMPLE</v>
      </c>
      <c r="AI671" s="13" t="str">
        <f t="shared" si="190"/>
        <v>NO CUMPLE</v>
      </c>
      <c r="AJ671" s="13" t="str">
        <f t="shared" si="191"/>
        <v>NO CUMPLE</v>
      </c>
      <c r="AK671" s="13" t="str">
        <f t="shared" si="192"/>
        <v>NO CUMPLE</v>
      </c>
      <c r="AL671" s="13" t="str">
        <f t="shared" si="193"/>
        <v>NO CUMPLE</v>
      </c>
      <c r="AM671" s="13" t="str">
        <f t="shared" si="194"/>
        <v>NO CUMPLE</v>
      </c>
      <c r="AN671" s="13" t="str">
        <f t="shared" si="195"/>
        <v>NO CUMPLE</v>
      </c>
      <c r="AO671" s="13" t="str">
        <f t="shared" si="196"/>
        <v>CUMPLE</v>
      </c>
      <c r="AP671" s="13" t="str">
        <f t="shared" si="197"/>
        <v>NO CUMPLE</v>
      </c>
    </row>
    <row r="672" spans="1:42" ht="15" hidden="1" x14ac:dyDescent="0.25">
      <c r="A672" t="s">
        <v>4175</v>
      </c>
      <c r="B672" t="s">
        <v>24</v>
      </c>
      <c r="C672" t="s">
        <v>176</v>
      </c>
      <c r="D672" t="s">
        <v>33</v>
      </c>
      <c r="E672" t="s">
        <v>348</v>
      </c>
      <c r="F672" t="s">
        <v>365</v>
      </c>
      <c r="G672" t="s">
        <v>25</v>
      </c>
      <c r="H672" t="s">
        <v>26</v>
      </c>
      <c r="I672" t="s">
        <v>35</v>
      </c>
      <c r="J672" t="s">
        <v>28</v>
      </c>
      <c r="K672" t="s">
        <v>171</v>
      </c>
      <c r="L672" t="s">
        <v>4176</v>
      </c>
      <c r="M672" t="s">
        <v>4177</v>
      </c>
      <c r="N672" t="s">
        <v>4178</v>
      </c>
      <c r="O672" t="s">
        <v>30</v>
      </c>
      <c r="P672" t="s">
        <v>36</v>
      </c>
      <c r="Q672" t="s">
        <v>264</v>
      </c>
      <c r="R672" t="s">
        <v>4179</v>
      </c>
      <c r="S672" t="s">
        <v>729</v>
      </c>
      <c r="T672" t="s">
        <v>4180</v>
      </c>
      <c r="U672" t="s">
        <v>4181</v>
      </c>
      <c r="V672" s="40">
        <v>0.83706018518518521</v>
      </c>
      <c r="W672" s="40">
        <v>0.86777777777777787</v>
      </c>
      <c r="X672" s="40">
        <v>3.0717592592592591E-2</v>
      </c>
      <c r="Y672" s="2" t="str">
        <f t="shared" si="198"/>
        <v/>
      </c>
      <c r="Z672" s="47" t="str">
        <f t="shared" si="199"/>
        <v>Cumplido</v>
      </c>
      <c r="AA672" s="8"/>
      <c r="AB672" s="8"/>
      <c r="AC672" s="8"/>
      <c r="AD672" s="8"/>
      <c r="AE672" s="8"/>
      <c r="AF672" s="42">
        <v>45240</v>
      </c>
      <c r="AG672" s="13" t="str">
        <f t="shared" si="188"/>
        <v>CUMPLE</v>
      </c>
      <c r="AH672" s="13" t="str">
        <f t="shared" si="189"/>
        <v>NO CUMPLE</v>
      </c>
      <c r="AI672" s="13" t="str">
        <f t="shared" si="190"/>
        <v>NO CUMPLE</v>
      </c>
      <c r="AJ672" s="13" t="str">
        <f t="shared" si="191"/>
        <v>NO CUMPLE</v>
      </c>
      <c r="AK672" s="13" t="str">
        <f t="shared" si="192"/>
        <v>NO CUMPLE</v>
      </c>
      <c r="AL672" s="13" t="str">
        <f t="shared" si="193"/>
        <v>NO CUMPLE</v>
      </c>
      <c r="AM672" s="13" t="str">
        <f t="shared" si="194"/>
        <v>NO CUMPLE</v>
      </c>
      <c r="AN672" s="13" t="str">
        <f t="shared" si="195"/>
        <v>NO CUMPLE</v>
      </c>
      <c r="AO672" s="13" t="str">
        <f t="shared" si="196"/>
        <v>CUMPLE</v>
      </c>
      <c r="AP672" s="13" t="str">
        <f t="shared" si="197"/>
        <v>NO CUMPLE</v>
      </c>
    </row>
    <row r="673" spans="1:42" ht="15" hidden="1" x14ac:dyDescent="0.25">
      <c r="A673" t="s">
        <v>4182</v>
      </c>
      <c r="B673" t="s">
        <v>24</v>
      </c>
      <c r="C673" t="s">
        <v>181</v>
      </c>
      <c r="D673" t="s">
        <v>33</v>
      </c>
      <c r="E673" t="s">
        <v>182</v>
      </c>
      <c r="F673" t="s">
        <v>365</v>
      </c>
      <c r="G673" t="s">
        <v>25</v>
      </c>
      <c r="H673" t="s">
        <v>26</v>
      </c>
      <c r="I673" t="s">
        <v>35</v>
      </c>
      <c r="J673" t="s">
        <v>28</v>
      </c>
      <c r="K673" t="s">
        <v>307</v>
      </c>
      <c r="L673" t="s">
        <v>4183</v>
      </c>
      <c r="M673" t="s">
        <v>4184</v>
      </c>
      <c r="N673" t="s">
        <v>4185</v>
      </c>
      <c r="O673" t="s">
        <v>30</v>
      </c>
      <c r="P673" t="s">
        <v>44</v>
      </c>
      <c r="Q673" t="s">
        <v>45</v>
      </c>
      <c r="R673" t="s">
        <v>4186</v>
      </c>
      <c r="S673" t="s">
        <v>663</v>
      </c>
      <c r="T673" t="s">
        <v>4187</v>
      </c>
      <c r="U673" t="s">
        <v>4188</v>
      </c>
      <c r="V673" s="40">
        <v>0</v>
      </c>
      <c r="W673" s="40">
        <v>1.7604166666666667E-2</v>
      </c>
      <c r="X673" s="40">
        <v>1.7604166666666667E-2</v>
      </c>
      <c r="Y673" s="2" t="str">
        <f t="shared" si="198"/>
        <v/>
      </c>
      <c r="Z673" s="47" t="str">
        <f t="shared" si="199"/>
        <v>Cumplido</v>
      </c>
      <c r="AA673" s="8"/>
      <c r="AB673" s="8"/>
      <c r="AC673" s="8"/>
      <c r="AD673" s="8"/>
      <c r="AE673" s="8"/>
      <c r="AF673" s="42">
        <v>45240</v>
      </c>
      <c r="AG673" s="13" t="str">
        <f t="shared" si="188"/>
        <v>CUMPLE</v>
      </c>
      <c r="AH673" s="13" t="str">
        <f t="shared" si="189"/>
        <v>NO CUMPLE</v>
      </c>
      <c r="AI673" s="13" t="str">
        <f t="shared" si="190"/>
        <v>NO CUMPLE</v>
      </c>
      <c r="AJ673" s="13" t="str">
        <f t="shared" si="191"/>
        <v>NO CUMPLE</v>
      </c>
      <c r="AK673" s="13" t="str">
        <f t="shared" si="192"/>
        <v>NO CUMPLE</v>
      </c>
      <c r="AL673" s="13" t="str">
        <f t="shared" si="193"/>
        <v>CUMPLE</v>
      </c>
      <c r="AM673" s="13" t="str">
        <f t="shared" si="194"/>
        <v>NO CUMPLE</v>
      </c>
      <c r="AN673" s="13" t="str">
        <f t="shared" si="195"/>
        <v>NO CUMPLE</v>
      </c>
      <c r="AO673" s="13" t="str">
        <f t="shared" si="196"/>
        <v>NO CUMPLE</v>
      </c>
      <c r="AP673" s="13" t="str">
        <f t="shared" si="197"/>
        <v>NO CUMPLE</v>
      </c>
    </row>
    <row r="674" spans="1:42" ht="15" hidden="1" x14ac:dyDescent="0.25">
      <c r="A674" t="s">
        <v>4189</v>
      </c>
      <c r="B674" t="s">
        <v>117</v>
      </c>
      <c r="C674" t="s">
        <v>74</v>
      </c>
      <c r="D674" t="s">
        <v>58</v>
      </c>
      <c r="E674" t="s">
        <v>118</v>
      </c>
      <c r="F674" t="s">
        <v>367</v>
      </c>
      <c r="G674" t="s">
        <v>39</v>
      </c>
      <c r="H674" t="s">
        <v>34</v>
      </c>
      <c r="I674" t="s">
        <v>40</v>
      </c>
      <c r="J674" t="s">
        <v>28</v>
      </c>
      <c r="K674" t="s">
        <v>215</v>
      </c>
      <c r="L674" t="s">
        <v>4190</v>
      </c>
      <c r="M674" t="s">
        <v>4191</v>
      </c>
      <c r="N674" t="s">
        <v>4192</v>
      </c>
      <c r="O674" t="s">
        <v>30</v>
      </c>
      <c r="P674" t="s">
        <v>44</v>
      </c>
      <c r="Q674" t="s">
        <v>45</v>
      </c>
      <c r="R674" t="s">
        <v>4193</v>
      </c>
      <c r="S674" t="s">
        <v>663</v>
      </c>
      <c r="T674" t="s">
        <v>595</v>
      </c>
      <c r="U674" t="s">
        <v>452</v>
      </c>
      <c r="V674" s="40">
        <v>0</v>
      </c>
      <c r="W674" s="40">
        <v>0</v>
      </c>
      <c r="X674" s="40">
        <v>0</v>
      </c>
      <c r="Y674" s="2" t="str">
        <f t="shared" si="198"/>
        <v/>
      </c>
      <c r="Z674" s="47" t="str">
        <f t="shared" si="199"/>
        <v>Cumplido</v>
      </c>
      <c r="AA674" s="8"/>
      <c r="AB674" s="8"/>
      <c r="AC674" s="8"/>
      <c r="AD674" s="8"/>
      <c r="AE674" s="8"/>
      <c r="AF674" s="42">
        <v>45240</v>
      </c>
      <c r="AG674" s="13" t="str">
        <f t="shared" si="188"/>
        <v>CUMPLE</v>
      </c>
      <c r="AH674" s="13" t="str">
        <f t="shared" si="189"/>
        <v>NO CUMPLE</v>
      </c>
      <c r="AI674" s="13" t="str">
        <f t="shared" si="190"/>
        <v>NO CUMPLE</v>
      </c>
      <c r="AJ674" s="13" t="str">
        <f t="shared" si="191"/>
        <v>NO CUMPLE</v>
      </c>
      <c r="AK674" s="13" t="str">
        <f t="shared" si="192"/>
        <v>NO CUMPLE</v>
      </c>
      <c r="AL674" s="13" t="str">
        <f t="shared" si="193"/>
        <v>CUMPLE</v>
      </c>
      <c r="AM674" s="13" t="str">
        <f t="shared" si="194"/>
        <v>NO CUMPLE</v>
      </c>
      <c r="AN674" s="13" t="str">
        <f t="shared" si="195"/>
        <v>NO CUMPLE</v>
      </c>
      <c r="AO674" s="13" t="str">
        <f t="shared" si="196"/>
        <v>NO CUMPLE</v>
      </c>
      <c r="AP674" s="13" t="str">
        <f t="shared" si="197"/>
        <v>NO CUMPLE</v>
      </c>
    </row>
    <row r="675" spans="1:42" ht="15" hidden="1" x14ac:dyDescent="0.25">
      <c r="A675" t="s">
        <v>4194</v>
      </c>
      <c r="B675" t="s">
        <v>24</v>
      </c>
      <c r="C675" t="s">
        <v>129</v>
      </c>
      <c r="D675" t="s">
        <v>266</v>
      </c>
      <c r="E675" t="s">
        <v>469</v>
      </c>
      <c r="F675" t="s">
        <v>4195</v>
      </c>
      <c r="G675" t="s">
        <v>25</v>
      </c>
      <c r="H675" t="s">
        <v>95</v>
      </c>
      <c r="I675" t="s">
        <v>27</v>
      </c>
      <c r="J675" t="s">
        <v>28</v>
      </c>
      <c r="K675" t="s">
        <v>448</v>
      </c>
      <c r="L675" t="s">
        <v>4196</v>
      </c>
      <c r="M675" t="s">
        <v>4197</v>
      </c>
      <c r="N675" t="s">
        <v>4198</v>
      </c>
      <c r="O675" t="s">
        <v>30</v>
      </c>
      <c r="P675" t="s">
        <v>44</v>
      </c>
      <c r="Q675" t="s">
        <v>45</v>
      </c>
      <c r="R675" t="s">
        <v>4199</v>
      </c>
      <c r="S675" t="s">
        <v>729</v>
      </c>
      <c r="T675" t="s">
        <v>4200</v>
      </c>
      <c r="U675" t="s">
        <v>4201</v>
      </c>
      <c r="V675" s="40">
        <v>6.7939814814814814E-2</v>
      </c>
      <c r="W675" s="40">
        <v>0.85918981481481482</v>
      </c>
      <c r="X675" s="40">
        <v>0.7912499999999999</v>
      </c>
      <c r="Y675" s="2" t="str">
        <f t="shared" si="198"/>
        <v/>
      </c>
      <c r="Z675" s="47" t="str">
        <f t="shared" si="199"/>
        <v>Cumplido</v>
      </c>
      <c r="AA675" s="8"/>
      <c r="AB675" s="8"/>
      <c r="AC675" s="8"/>
      <c r="AD675" s="8"/>
      <c r="AE675" s="8"/>
      <c r="AF675" s="42">
        <v>45240</v>
      </c>
      <c r="AG675" s="13" t="str">
        <f t="shared" si="188"/>
        <v>NO CUMPLE</v>
      </c>
      <c r="AH675" s="13" t="str">
        <f t="shared" si="189"/>
        <v>NO CUMPLE</v>
      </c>
      <c r="AI675" s="13" t="str">
        <f t="shared" si="190"/>
        <v>NO CUMPLE</v>
      </c>
      <c r="AJ675" s="13" t="str">
        <f t="shared" si="191"/>
        <v>CUMPLE</v>
      </c>
      <c r="AK675" s="13" t="str">
        <f t="shared" si="192"/>
        <v>NO CUMPLE</v>
      </c>
      <c r="AL675" s="13" t="str">
        <f t="shared" si="193"/>
        <v>NO CUMPLE</v>
      </c>
      <c r="AM675" s="13" t="str">
        <f t="shared" si="194"/>
        <v>NO CUMPLE</v>
      </c>
      <c r="AN675" s="13" t="str">
        <f t="shared" si="195"/>
        <v>NO CUMPLE</v>
      </c>
      <c r="AO675" s="13" t="str">
        <f t="shared" si="196"/>
        <v>CUMPLE</v>
      </c>
      <c r="AP675" s="13" t="str">
        <f t="shared" si="197"/>
        <v>NO CUMPLE</v>
      </c>
    </row>
    <row r="676" spans="1:42" ht="15" hidden="1" x14ac:dyDescent="0.25">
      <c r="A676" t="s">
        <v>4202</v>
      </c>
      <c r="B676" t="s">
        <v>32</v>
      </c>
      <c r="C676" t="s">
        <v>49</v>
      </c>
      <c r="D676" t="s">
        <v>217</v>
      </c>
      <c r="E676" t="s">
        <v>360</v>
      </c>
      <c r="F676" t="s">
        <v>470</v>
      </c>
      <c r="G676" t="s">
        <v>25</v>
      </c>
      <c r="H676" t="s">
        <v>26</v>
      </c>
      <c r="I676" t="s">
        <v>35</v>
      </c>
      <c r="J676" t="s">
        <v>28</v>
      </c>
      <c r="K676" t="s">
        <v>340</v>
      </c>
      <c r="L676" t="s">
        <v>4203</v>
      </c>
      <c r="M676" t="s">
        <v>4204</v>
      </c>
      <c r="N676" t="s">
        <v>4205</v>
      </c>
      <c r="O676" t="s">
        <v>30</v>
      </c>
      <c r="P676" t="s">
        <v>31</v>
      </c>
      <c r="Q676" t="s">
        <v>24</v>
      </c>
      <c r="R676" t="s">
        <v>4206</v>
      </c>
      <c r="S676" t="s">
        <v>663</v>
      </c>
      <c r="T676" t="s">
        <v>559</v>
      </c>
      <c r="U676"/>
      <c r="V676" s="40">
        <v>6.782407407407408E-3</v>
      </c>
      <c r="W676" s="40">
        <v>2.3668981481481485E-2</v>
      </c>
      <c r="X676" s="40">
        <v>1.6886574074074075E-2</v>
      </c>
      <c r="Y676" s="2" t="str">
        <f t="shared" si="198"/>
        <v/>
      </c>
      <c r="Z676" s="47" t="str">
        <f t="shared" si="199"/>
        <v>Cumplido</v>
      </c>
      <c r="AA676" s="8"/>
      <c r="AB676" s="8"/>
      <c r="AC676" s="8"/>
      <c r="AD676" s="8"/>
      <c r="AE676" s="8"/>
      <c r="AF676" s="42">
        <v>45240</v>
      </c>
      <c r="AG676" s="13" t="str">
        <f t="shared" si="188"/>
        <v>CUMPLE</v>
      </c>
      <c r="AH676" s="13" t="str">
        <f t="shared" si="189"/>
        <v>NO CUMPLE</v>
      </c>
      <c r="AI676" s="13" t="str">
        <f t="shared" si="190"/>
        <v>NO CUMPLE</v>
      </c>
      <c r="AJ676" s="13" t="str">
        <f t="shared" si="191"/>
        <v>NO CUMPLE</v>
      </c>
      <c r="AK676" s="13" t="str">
        <f t="shared" si="192"/>
        <v>NO CUMPLE</v>
      </c>
      <c r="AL676" s="13" t="str">
        <f t="shared" si="193"/>
        <v>CUMPLE</v>
      </c>
      <c r="AM676" s="13" t="str">
        <f t="shared" si="194"/>
        <v>NO CUMPLE</v>
      </c>
      <c r="AN676" s="13" t="str">
        <f t="shared" si="195"/>
        <v>NO CUMPLE</v>
      </c>
      <c r="AO676" s="13" t="str">
        <f t="shared" si="196"/>
        <v>NO CUMPLE</v>
      </c>
      <c r="AP676" s="13" t="str">
        <f t="shared" si="197"/>
        <v>NO CUMPLE</v>
      </c>
    </row>
    <row r="677" spans="1:42" ht="15" hidden="1" x14ac:dyDescent="0.25">
      <c r="A677" t="s">
        <v>4207</v>
      </c>
      <c r="B677" t="s">
        <v>32</v>
      </c>
      <c r="C677" t="s">
        <v>74</v>
      </c>
      <c r="D677" t="s">
        <v>58</v>
      </c>
      <c r="E677" t="s">
        <v>118</v>
      </c>
      <c r="F677" t="s">
        <v>367</v>
      </c>
      <c r="G677" t="s">
        <v>39</v>
      </c>
      <c r="H677" t="s">
        <v>34</v>
      </c>
      <c r="I677" t="s">
        <v>40</v>
      </c>
      <c r="J677" t="s">
        <v>28</v>
      </c>
      <c r="K677" t="s">
        <v>215</v>
      </c>
      <c r="L677" t="s">
        <v>4208</v>
      </c>
      <c r="M677" t="s">
        <v>4209</v>
      </c>
      <c r="N677" t="s">
        <v>4210</v>
      </c>
      <c r="O677" t="s">
        <v>30</v>
      </c>
      <c r="P677" t="s">
        <v>44</v>
      </c>
      <c r="Q677" t="s">
        <v>45</v>
      </c>
      <c r="R677" t="s">
        <v>4211</v>
      </c>
      <c r="S677" t="s">
        <v>663</v>
      </c>
      <c r="T677" t="s">
        <v>595</v>
      </c>
      <c r="U677" t="s">
        <v>452</v>
      </c>
      <c r="V677" s="40">
        <v>0</v>
      </c>
      <c r="W677" s="40">
        <v>0</v>
      </c>
      <c r="X677" s="40">
        <v>0</v>
      </c>
      <c r="Y677" s="2" t="str">
        <f t="shared" si="198"/>
        <v/>
      </c>
      <c r="Z677" s="47" t="str">
        <f t="shared" si="199"/>
        <v>Cumplido</v>
      </c>
      <c r="AA677" s="8"/>
      <c r="AB677" s="8"/>
      <c r="AC677" s="8"/>
      <c r="AD677" s="8"/>
      <c r="AE677" s="8"/>
      <c r="AF677" s="42">
        <v>45240</v>
      </c>
      <c r="AG677" s="13" t="str">
        <f t="shared" si="188"/>
        <v>CUMPLE</v>
      </c>
      <c r="AH677" s="13" t="str">
        <f t="shared" si="189"/>
        <v>NO CUMPLE</v>
      </c>
      <c r="AI677" s="13" t="str">
        <f t="shared" si="190"/>
        <v>NO CUMPLE</v>
      </c>
      <c r="AJ677" s="13" t="str">
        <f t="shared" si="191"/>
        <v>NO CUMPLE</v>
      </c>
      <c r="AK677" s="13" t="str">
        <f t="shared" si="192"/>
        <v>NO CUMPLE</v>
      </c>
      <c r="AL677" s="13" t="str">
        <f t="shared" si="193"/>
        <v>CUMPLE</v>
      </c>
      <c r="AM677" s="13" t="str">
        <f t="shared" si="194"/>
        <v>NO CUMPLE</v>
      </c>
      <c r="AN677" s="13" t="str">
        <f t="shared" si="195"/>
        <v>NO CUMPLE</v>
      </c>
      <c r="AO677" s="13" t="str">
        <f t="shared" si="196"/>
        <v>NO CUMPLE</v>
      </c>
      <c r="AP677" s="13" t="str">
        <f t="shared" si="197"/>
        <v>NO CUMPLE</v>
      </c>
    </row>
    <row r="678" spans="1:42" ht="15" hidden="1" x14ac:dyDescent="0.25">
      <c r="A678" t="s">
        <v>4212</v>
      </c>
      <c r="B678" t="s">
        <v>32</v>
      </c>
      <c r="C678" t="s">
        <v>58</v>
      </c>
      <c r="D678" t="s">
        <v>217</v>
      </c>
      <c r="E678" t="s">
        <v>220</v>
      </c>
      <c r="F678" t="s">
        <v>470</v>
      </c>
      <c r="G678" t="s">
        <v>25</v>
      </c>
      <c r="H678" t="s">
        <v>26</v>
      </c>
      <c r="I678" t="s">
        <v>35</v>
      </c>
      <c r="J678" t="s">
        <v>28</v>
      </c>
      <c r="K678" t="s">
        <v>331</v>
      </c>
      <c r="L678" t="s">
        <v>454</v>
      </c>
      <c r="M678" t="s">
        <v>4213</v>
      </c>
      <c r="N678" t="s">
        <v>4214</v>
      </c>
      <c r="O678" t="s">
        <v>30</v>
      </c>
      <c r="P678" t="s">
        <v>31</v>
      </c>
      <c r="Q678" t="s">
        <v>24</v>
      </c>
      <c r="R678" t="s">
        <v>4215</v>
      </c>
      <c r="S678" t="s">
        <v>663</v>
      </c>
      <c r="T678" t="s">
        <v>4216</v>
      </c>
      <c r="U678" t="s">
        <v>159</v>
      </c>
      <c r="V678" s="40">
        <v>5.1041666666666673E-2</v>
      </c>
      <c r="W678" s="40">
        <v>5.6701388888888891E-2</v>
      </c>
      <c r="X678" s="40">
        <v>5.6597222222222222E-3</v>
      </c>
      <c r="Y678" s="2" t="str">
        <f>IF(J678="Incidente de Cliente",IF($X678&lt;=$AT$2,"Cumplido","Incumplido"),"")</f>
        <v/>
      </c>
      <c r="Z678" s="47" t="str">
        <f>IF(J678="Requerimiento de Cliente",IF($X678&lt;=$AT$3,"Cumplido","Incumplido"),"")</f>
        <v>Cumplido</v>
      </c>
      <c r="AA678" s="8"/>
      <c r="AB678" s="8"/>
      <c r="AC678" s="8"/>
      <c r="AD678" s="8"/>
      <c r="AE678" s="8"/>
      <c r="AF678" s="42">
        <v>45240</v>
      </c>
      <c r="AG678" s="13" t="str">
        <f t="shared" si="188"/>
        <v>CUMPLE</v>
      </c>
      <c r="AH678" s="13" t="str">
        <f t="shared" si="189"/>
        <v>NO CUMPLE</v>
      </c>
      <c r="AI678" s="13" t="str">
        <f t="shared" si="190"/>
        <v>NO CUMPLE</v>
      </c>
      <c r="AJ678" s="13" t="str">
        <f t="shared" si="191"/>
        <v>NO CUMPLE</v>
      </c>
      <c r="AK678" s="13" t="str">
        <f t="shared" si="192"/>
        <v>NO CUMPLE</v>
      </c>
      <c r="AL678" s="13" t="str">
        <f t="shared" si="193"/>
        <v>NO CUMPLE</v>
      </c>
      <c r="AM678" s="13" t="str">
        <f t="shared" si="194"/>
        <v>CUMPLE</v>
      </c>
      <c r="AN678" s="13" t="str">
        <f t="shared" si="195"/>
        <v>NO CUMPLE</v>
      </c>
      <c r="AO678" s="13" t="str">
        <f t="shared" si="196"/>
        <v>NO CUMPLE</v>
      </c>
      <c r="AP678" s="13" t="str">
        <f t="shared" si="197"/>
        <v>NO CUMPLE</v>
      </c>
    </row>
    <row r="679" spans="1:42" ht="15" hidden="1" x14ac:dyDescent="0.25">
      <c r="A679" t="s">
        <v>4217</v>
      </c>
      <c r="B679" t="s">
        <v>32</v>
      </c>
      <c r="C679" t="s">
        <v>51</v>
      </c>
      <c r="D679" t="s">
        <v>217</v>
      </c>
      <c r="E679" t="s">
        <v>84</v>
      </c>
      <c r="F679" t="s">
        <v>470</v>
      </c>
      <c r="G679" t="s">
        <v>25</v>
      </c>
      <c r="H679" t="s">
        <v>26</v>
      </c>
      <c r="I679" t="s">
        <v>35</v>
      </c>
      <c r="J679" t="s">
        <v>28</v>
      </c>
      <c r="K679" t="s">
        <v>48</v>
      </c>
      <c r="L679" t="s">
        <v>449</v>
      </c>
      <c r="M679" t="s">
        <v>4218</v>
      </c>
      <c r="N679" t="s">
        <v>4219</v>
      </c>
      <c r="O679" t="s">
        <v>30</v>
      </c>
      <c r="P679" t="s">
        <v>31</v>
      </c>
      <c r="Q679" t="s">
        <v>24</v>
      </c>
      <c r="R679" t="s">
        <v>4220</v>
      </c>
      <c r="S679" t="s">
        <v>663</v>
      </c>
      <c r="T679" t="s">
        <v>4221</v>
      </c>
      <c r="U679"/>
      <c r="V679" s="40">
        <v>2.4884259259259259E-2</v>
      </c>
      <c r="W679" s="40">
        <v>3.1689814814814816E-2</v>
      </c>
      <c r="X679" s="40">
        <v>6.8055555555555569E-3</v>
      </c>
      <c r="Y679" s="2" t="str">
        <f t="shared" si="198"/>
        <v/>
      </c>
      <c r="Z679" s="47" t="str">
        <f t="shared" si="199"/>
        <v>Cumplido</v>
      </c>
      <c r="AA679" s="8"/>
      <c r="AB679" s="8"/>
      <c r="AC679" s="8"/>
      <c r="AD679" s="8"/>
      <c r="AE679" s="8"/>
      <c r="AF679" s="42">
        <v>45239</v>
      </c>
      <c r="AG679" s="13" t="str">
        <f t="shared" si="188"/>
        <v>CUMPLE</v>
      </c>
      <c r="AH679" s="13" t="str">
        <f t="shared" si="189"/>
        <v>NO CUMPLE</v>
      </c>
      <c r="AI679" s="13" t="str">
        <f t="shared" si="190"/>
        <v>NO CUMPLE</v>
      </c>
      <c r="AJ679" s="13" t="str">
        <f t="shared" si="191"/>
        <v>NO CUMPLE</v>
      </c>
      <c r="AK679" s="13" t="str">
        <f t="shared" si="192"/>
        <v>NO CUMPLE</v>
      </c>
      <c r="AL679" s="13" t="str">
        <f t="shared" si="193"/>
        <v>CUMPLE</v>
      </c>
      <c r="AM679" s="13" t="str">
        <f t="shared" si="194"/>
        <v>NO CUMPLE</v>
      </c>
      <c r="AN679" s="13" t="str">
        <f t="shared" si="195"/>
        <v>NO CUMPLE</v>
      </c>
      <c r="AO679" s="13" t="str">
        <f t="shared" si="196"/>
        <v>NO CUMPLE</v>
      </c>
      <c r="AP679" s="13" t="str">
        <f t="shared" si="197"/>
        <v>NO CUMPLE</v>
      </c>
    </row>
    <row r="680" spans="1:42" ht="15" hidden="1" x14ac:dyDescent="0.25">
      <c r="A680" t="s">
        <v>4222</v>
      </c>
      <c r="B680" t="s">
        <v>32</v>
      </c>
      <c r="C680" t="s">
        <v>58</v>
      </c>
      <c r="D680" t="s">
        <v>217</v>
      </c>
      <c r="E680" t="s">
        <v>220</v>
      </c>
      <c r="F680" t="s">
        <v>470</v>
      </c>
      <c r="G680" t="s">
        <v>25</v>
      </c>
      <c r="H680" t="s">
        <v>26</v>
      </c>
      <c r="I680" t="s">
        <v>35</v>
      </c>
      <c r="J680" t="s">
        <v>28</v>
      </c>
      <c r="K680" t="s">
        <v>331</v>
      </c>
      <c r="L680" t="s">
        <v>454</v>
      </c>
      <c r="M680" t="s">
        <v>4223</v>
      </c>
      <c r="N680" t="s">
        <v>4224</v>
      </c>
      <c r="O680" t="s">
        <v>30</v>
      </c>
      <c r="P680" t="s">
        <v>31</v>
      </c>
      <c r="Q680" t="s">
        <v>24</v>
      </c>
      <c r="R680" t="s">
        <v>4225</v>
      </c>
      <c r="S680" t="s">
        <v>663</v>
      </c>
      <c r="T680" t="s">
        <v>4226</v>
      </c>
      <c r="U680" t="s">
        <v>159</v>
      </c>
      <c r="V680" s="40">
        <v>1.9675925925925927E-2</v>
      </c>
      <c r="W680" s="40">
        <v>3.6527777777777777E-2</v>
      </c>
      <c r="X680" s="40">
        <v>1.6851851851851851E-2</v>
      </c>
      <c r="Y680" s="2" t="str">
        <f t="shared" si="198"/>
        <v/>
      </c>
      <c r="Z680" s="47" t="str">
        <f t="shared" si="199"/>
        <v>Cumplido</v>
      </c>
      <c r="AA680" s="8"/>
      <c r="AB680" s="8"/>
      <c r="AC680" s="8"/>
      <c r="AD680" s="8"/>
      <c r="AE680" s="8"/>
      <c r="AF680" s="42">
        <v>45239</v>
      </c>
      <c r="AG680" s="13" t="str">
        <f t="shared" si="188"/>
        <v>CUMPLE</v>
      </c>
      <c r="AH680" s="13" t="str">
        <f t="shared" si="189"/>
        <v>NO CUMPLE</v>
      </c>
      <c r="AI680" s="13" t="str">
        <f t="shared" si="190"/>
        <v>NO CUMPLE</v>
      </c>
      <c r="AJ680" s="13" t="str">
        <f t="shared" si="191"/>
        <v>NO CUMPLE</v>
      </c>
      <c r="AK680" s="13" t="str">
        <f t="shared" si="192"/>
        <v>NO CUMPLE</v>
      </c>
      <c r="AL680" s="13" t="str">
        <f t="shared" si="193"/>
        <v>CUMPLE</v>
      </c>
      <c r="AM680" s="13" t="str">
        <f t="shared" si="194"/>
        <v>NO CUMPLE</v>
      </c>
      <c r="AN680" s="13" t="str">
        <f t="shared" si="195"/>
        <v>NO CUMPLE</v>
      </c>
      <c r="AO680" s="13" t="str">
        <f t="shared" si="196"/>
        <v>NO CUMPLE</v>
      </c>
      <c r="AP680" s="13" t="str">
        <f t="shared" si="197"/>
        <v>NO CUMPLE</v>
      </c>
    </row>
    <row r="681" spans="1:42" ht="15" hidden="1" x14ac:dyDescent="0.25">
      <c r="A681" t="s">
        <v>4227</v>
      </c>
      <c r="B681" t="s">
        <v>62</v>
      </c>
      <c r="C681" t="s">
        <v>126</v>
      </c>
      <c r="D681" t="s">
        <v>309</v>
      </c>
      <c r="E681" t="s">
        <v>255</v>
      </c>
      <c r="F681" t="s">
        <v>140</v>
      </c>
      <c r="G681" t="s">
        <v>64</v>
      </c>
      <c r="H681" t="s">
        <v>34</v>
      </c>
      <c r="I681" t="s">
        <v>40</v>
      </c>
      <c r="J681" t="s">
        <v>56</v>
      </c>
      <c r="K681" t="s">
        <v>65</v>
      </c>
      <c r="L681" t="s">
        <v>476</v>
      </c>
      <c r="M681" t="s">
        <v>4228</v>
      </c>
      <c r="N681" t="s">
        <v>4228</v>
      </c>
      <c r="O681" t="s">
        <v>30</v>
      </c>
      <c r="P681" t="s">
        <v>44</v>
      </c>
      <c r="Q681" t="s">
        <v>45</v>
      </c>
      <c r="R681" t="s">
        <v>4229</v>
      </c>
      <c r="S681" t="s">
        <v>663</v>
      </c>
      <c r="T681" t="s">
        <v>4230</v>
      </c>
      <c r="U681" t="s">
        <v>4231</v>
      </c>
      <c r="V681" s="40">
        <v>7.5775462962962961E-2</v>
      </c>
      <c r="W681" s="40">
        <v>8.1099537037037039E-2</v>
      </c>
      <c r="X681" s="40">
        <v>5.3240740740740748E-3</v>
      </c>
      <c r="Y681" s="2" t="str">
        <f t="shared" si="198"/>
        <v>Cumplido</v>
      </c>
      <c r="Z681" s="47" t="str">
        <f t="shared" si="199"/>
        <v/>
      </c>
      <c r="AA681" s="8"/>
      <c r="AB681" s="8" t="str">
        <f>IF($H681="1-Crítica",IF($X681&lt;=$AT$5,"Cumplido", "Incumplido"),"")</f>
        <v/>
      </c>
      <c r="AC681" s="8" t="str">
        <f>IF($H681="2-Alta",IF($X681&lt;=$AT$6, "Cumplido", "Incumplido"),"")</f>
        <v/>
      </c>
      <c r="AD681" s="8" t="str">
        <f>IF($H681="3-Medio",IF($X681&lt;=$AT$7, "Cumplido", "Incumplido"),"")</f>
        <v/>
      </c>
      <c r="AE681" s="8" t="str">
        <f>IF($H681="4-Baja",IF($X681&lt;=$AT$8, "Cumplido", "Incumplido"),"")</f>
        <v>Cumplido</v>
      </c>
      <c r="AF681" s="42">
        <v>45239</v>
      </c>
      <c r="AG681" s="13" t="str">
        <f t="shared" si="188"/>
        <v>CUMPLE</v>
      </c>
      <c r="AH681" s="13" t="str">
        <f t="shared" si="189"/>
        <v>NO CUMPLE</v>
      </c>
      <c r="AI681" s="13" t="str">
        <f t="shared" si="190"/>
        <v>NO CUMPLE</v>
      </c>
      <c r="AJ681" s="13" t="str">
        <f t="shared" si="191"/>
        <v>NO CUMPLE</v>
      </c>
      <c r="AK681" s="13" t="str">
        <f t="shared" si="192"/>
        <v>NO CUMPLE</v>
      </c>
      <c r="AL681" s="13" t="str">
        <f t="shared" si="193"/>
        <v>NO CUMPLE</v>
      </c>
      <c r="AM681" s="13" t="str">
        <f t="shared" si="194"/>
        <v>CUMPLE</v>
      </c>
      <c r="AN681" s="13" t="str">
        <f t="shared" si="195"/>
        <v>NO CUMPLE</v>
      </c>
      <c r="AO681" s="13" t="str">
        <f t="shared" si="196"/>
        <v>NO CUMPLE</v>
      </c>
      <c r="AP681" s="13" t="str">
        <f t="shared" si="197"/>
        <v>NO CUMPLE</v>
      </c>
    </row>
    <row r="682" spans="1:42" ht="15" hidden="1" x14ac:dyDescent="0.25">
      <c r="A682" t="s">
        <v>4232</v>
      </c>
      <c r="B682" t="s">
        <v>24</v>
      </c>
      <c r="C682" t="s">
        <v>128</v>
      </c>
      <c r="D682" t="s">
        <v>33</v>
      </c>
      <c r="E682" t="s">
        <v>66</v>
      </c>
      <c r="F682" t="s">
        <v>357</v>
      </c>
      <c r="G682" t="s">
        <v>25</v>
      </c>
      <c r="H682" t="s">
        <v>26</v>
      </c>
      <c r="I682" t="s">
        <v>35</v>
      </c>
      <c r="J682" t="s">
        <v>28</v>
      </c>
      <c r="K682" t="s">
        <v>4118</v>
      </c>
      <c r="L682" t="s">
        <v>4233</v>
      </c>
      <c r="M682" t="s">
        <v>4234</v>
      </c>
      <c r="N682" t="s">
        <v>4235</v>
      </c>
      <c r="O682" t="s">
        <v>30</v>
      </c>
      <c r="P682" t="s">
        <v>36</v>
      </c>
      <c r="Q682" t="s">
        <v>54</v>
      </c>
      <c r="R682" t="s">
        <v>4236</v>
      </c>
      <c r="S682" t="s">
        <v>729</v>
      </c>
      <c r="T682" t="s">
        <v>4237</v>
      </c>
      <c r="U682" t="s">
        <v>4238</v>
      </c>
      <c r="V682" s="40">
        <v>0.67362268518518509</v>
      </c>
      <c r="W682" s="40">
        <v>0.7230092592592593</v>
      </c>
      <c r="X682" s="40">
        <v>4.9386574074074076E-2</v>
      </c>
      <c r="Y682" s="2" t="str">
        <f>IF(J682="Incidente de Cliente",IF($X682&lt;=$AT$2,"Cumplido","Incumplido"),"")</f>
        <v/>
      </c>
      <c r="Z682" s="47" t="str">
        <f t="shared" si="199"/>
        <v>Cumplido</v>
      </c>
      <c r="AA682" s="8"/>
      <c r="AB682" s="8"/>
      <c r="AC682" s="8"/>
      <c r="AD682" s="8"/>
      <c r="AE682" s="8"/>
      <c r="AF682" s="42">
        <v>45240</v>
      </c>
      <c r="AG682" s="13" t="str">
        <f t="shared" si="188"/>
        <v>NO CUMPLE</v>
      </c>
      <c r="AH682" s="13" t="str">
        <f t="shared" si="189"/>
        <v>CUMPLE</v>
      </c>
      <c r="AI682" s="13" t="str">
        <f t="shared" si="190"/>
        <v>NO CUMPLE</v>
      </c>
      <c r="AJ682" s="13" t="str">
        <f t="shared" si="191"/>
        <v>NO CUMPLE</v>
      </c>
      <c r="AK682" s="13" t="str">
        <f t="shared" si="192"/>
        <v>NO CUMPLE</v>
      </c>
      <c r="AL682" s="13" t="str">
        <f t="shared" si="193"/>
        <v>NO CUMPLE</v>
      </c>
      <c r="AM682" s="13" t="str">
        <f t="shared" si="194"/>
        <v>NO CUMPLE</v>
      </c>
      <c r="AN682" s="13" t="str">
        <f t="shared" si="195"/>
        <v>NO CUMPLE</v>
      </c>
      <c r="AO682" s="13" t="str">
        <f t="shared" si="196"/>
        <v>CUMPLE</v>
      </c>
      <c r="AP682" s="13" t="str">
        <f t="shared" si="197"/>
        <v>NO CUMPLE</v>
      </c>
    </row>
    <row r="683" spans="1:42" ht="15" hidden="1" x14ac:dyDescent="0.25">
      <c r="A683" t="s">
        <v>4239</v>
      </c>
      <c r="B683" t="s">
        <v>24</v>
      </c>
      <c r="C683" t="s">
        <v>181</v>
      </c>
      <c r="D683" t="s">
        <v>33</v>
      </c>
      <c r="E683" t="s">
        <v>182</v>
      </c>
      <c r="F683" t="s">
        <v>357</v>
      </c>
      <c r="G683" t="s">
        <v>25</v>
      </c>
      <c r="H683" t="s">
        <v>26</v>
      </c>
      <c r="I683" t="s">
        <v>35</v>
      </c>
      <c r="J683" t="s">
        <v>28</v>
      </c>
      <c r="K683" t="s">
        <v>404</v>
      </c>
      <c r="L683" t="s">
        <v>4240</v>
      </c>
      <c r="M683" t="s">
        <v>4241</v>
      </c>
      <c r="N683" t="s">
        <v>4242</v>
      </c>
      <c r="O683" t="s">
        <v>30</v>
      </c>
      <c r="P683" t="s">
        <v>44</v>
      </c>
      <c r="Q683" t="s">
        <v>45</v>
      </c>
      <c r="R683" t="s">
        <v>4243</v>
      </c>
      <c r="S683" t="s">
        <v>663</v>
      </c>
      <c r="T683" t="s">
        <v>4244</v>
      </c>
      <c r="U683" t="s">
        <v>4245</v>
      </c>
      <c r="V683" s="40">
        <v>0</v>
      </c>
      <c r="W683" s="40">
        <v>2.0300925925925927E-2</v>
      </c>
      <c r="X683" s="40">
        <v>2.0300925925925927E-2</v>
      </c>
      <c r="Y683" s="2" t="str">
        <f t="shared" si="198"/>
        <v/>
      </c>
      <c r="Z683" s="47" t="str">
        <f t="shared" si="199"/>
        <v>Cumplido</v>
      </c>
      <c r="AA683" s="8"/>
      <c r="AB683" s="8"/>
      <c r="AC683" s="8"/>
      <c r="AD683" s="8"/>
      <c r="AE683" s="8"/>
      <c r="AF683" s="42">
        <v>45239</v>
      </c>
      <c r="AG683" s="13" t="str">
        <f t="shared" si="188"/>
        <v>CUMPLE</v>
      </c>
      <c r="AH683" s="13" t="str">
        <f t="shared" si="189"/>
        <v>NO CUMPLE</v>
      </c>
      <c r="AI683" s="13" t="str">
        <f t="shared" si="190"/>
        <v>NO CUMPLE</v>
      </c>
      <c r="AJ683" s="13" t="str">
        <f t="shared" si="191"/>
        <v>NO CUMPLE</v>
      </c>
      <c r="AK683" s="13" t="str">
        <f t="shared" si="192"/>
        <v>NO CUMPLE</v>
      </c>
      <c r="AL683" s="13" t="str">
        <f t="shared" si="193"/>
        <v>CUMPLE</v>
      </c>
      <c r="AM683" s="13" t="str">
        <f t="shared" si="194"/>
        <v>NO CUMPLE</v>
      </c>
      <c r="AN683" s="13" t="str">
        <f t="shared" si="195"/>
        <v>NO CUMPLE</v>
      </c>
      <c r="AO683" s="13" t="str">
        <f t="shared" si="196"/>
        <v>NO CUMPLE</v>
      </c>
      <c r="AP683" s="13" t="str">
        <f t="shared" si="197"/>
        <v>NO CUMPLE</v>
      </c>
    </row>
    <row r="684" spans="1:42" ht="15" hidden="1" x14ac:dyDescent="0.25">
      <c r="A684" t="s">
        <v>4246</v>
      </c>
      <c r="B684" t="s">
        <v>24</v>
      </c>
      <c r="C684" t="s">
        <v>124</v>
      </c>
      <c r="D684" t="s">
        <v>33</v>
      </c>
      <c r="E684" t="s">
        <v>63</v>
      </c>
      <c r="F684" t="s">
        <v>357</v>
      </c>
      <c r="G684" t="s">
        <v>25</v>
      </c>
      <c r="H684" t="s">
        <v>26</v>
      </c>
      <c r="I684" t="s">
        <v>35</v>
      </c>
      <c r="J684" t="s">
        <v>28</v>
      </c>
      <c r="K684" t="s">
        <v>171</v>
      </c>
      <c r="L684" t="s">
        <v>4247</v>
      </c>
      <c r="M684" t="s">
        <v>4248</v>
      </c>
      <c r="N684" t="s">
        <v>4249</v>
      </c>
      <c r="O684" t="s">
        <v>30</v>
      </c>
      <c r="P684" t="s">
        <v>44</v>
      </c>
      <c r="Q684" t="s">
        <v>45</v>
      </c>
      <c r="R684" t="s">
        <v>4250</v>
      </c>
      <c r="S684" t="s">
        <v>663</v>
      </c>
      <c r="T684" t="s">
        <v>4251</v>
      </c>
      <c r="U684" t="s">
        <v>4252</v>
      </c>
      <c r="V684" s="40">
        <v>8.8900462962962959E-2</v>
      </c>
      <c r="W684" s="40">
        <v>9.3263888888888882E-2</v>
      </c>
      <c r="X684" s="40">
        <v>4.363425925925926E-3</v>
      </c>
      <c r="Y684" s="2" t="str">
        <f>IF(J684="Incidente de Cliente",IF($X684&lt;=$AT$2,"Cumplido","Incumplido"),"")</f>
        <v/>
      </c>
      <c r="Z684" s="47" t="str">
        <f t="shared" si="199"/>
        <v>Cumplido</v>
      </c>
      <c r="AA684" s="8"/>
      <c r="AB684" s="8"/>
      <c r="AC684" s="8"/>
      <c r="AD684" s="8"/>
      <c r="AE684" s="8"/>
      <c r="AF684" s="42">
        <v>45240</v>
      </c>
      <c r="AG684" s="13" t="str">
        <f t="shared" si="188"/>
        <v>CUMPLE</v>
      </c>
      <c r="AH684" s="13" t="str">
        <f t="shared" si="189"/>
        <v>NO CUMPLE</v>
      </c>
      <c r="AI684" s="13" t="str">
        <f t="shared" si="190"/>
        <v>NO CUMPLE</v>
      </c>
      <c r="AJ684" s="13" t="str">
        <f t="shared" si="191"/>
        <v>NO CUMPLE</v>
      </c>
      <c r="AK684" s="13" t="str">
        <f t="shared" si="192"/>
        <v>NO CUMPLE</v>
      </c>
      <c r="AL684" s="13" t="str">
        <f t="shared" si="193"/>
        <v>NO CUMPLE</v>
      </c>
      <c r="AM684" s="13" t="str">
        <f t="shared" si="194"/>
        <v>CUMPLE</v>
      </c>
      <c r="AN684" s="13" t="str">
        <f t="shared" si="195"/>
        <v>NO CUMPLE</v>
      </c>
      <c r="AO684" s="13" t="str">
        <f t="shared" si="196"/>
        <v>NO CUMPLE</v>
      </c>
      <c r="AP684" s="13" t="str">
        <f t="shared" si="197"/>
        <v>NO CUMPLE</v>
      </c>
    </row>
    <row r="685" spans="1:42" ht="15" hidden="1" x14ac:dyDescent="0.25">
      <c r="A685" t="s">
        <v>4253</v>
      </c>
      <c r="B685" t="s">
        <v>32</v>
      </c>
      <c r="C685" t="s">
        <v>72</v>
      </c>
      <c r="D685" t="s">
        <v>58</v>
      </c>
      <c r="E685" t="s">
        <v>86</v>
      </c>
      <c r="F685" t="s">
        <v>335</v>
      </c>
      <c r="G685" t="s">
        <v>39</v>
      </c>
      <c r="H685" t="s">
        <v>34</v>
      </c>
      <c r="I685" t="s">
        <v>40</v>
      </c>
      <c r="J685" t="s">
        <v>28</v>
      </c>
      <c r="K685" t="s">
        <v>215</v>
      </c>
      <c r="L685" t="s">
        <v>385</v>
      </c>
      <c r="M685" t="s">
        <v>4254</v>
      </c>
      <c r="N685" t="s">
        <v>4255</v>
      </c>
      <c r="O685" t="s">
        <v>30</v>
      </c>
      <c r="P685" t="s">
        <v>36</v>
      </c>
      <c r="Q685" t="s">
        <v>94</v>
      </c>
      <c r="R685" t="s">
        <v>4256</v>
      </c>
      <c r="S685" t="s">
        <v>729</v>
      </c>
      <c r="T685" t="s">
        <v>385</v>
      </c>
      <c r="U685" t="s">
        <v>157</v>
      </c>
      <c r="V685" s="40">
        <v>0</v>
      </c>
      <c r="W685" s="40">
        <v>0</v>
      </c>
      <c r="X685" s="40">
        <v>0</v>
      </c>
      <c r="Y685" s="2" t="str">
        <f t="shared" si="198"/>
        <v/>
      </c>
      <c r="Z685" s="47" t="str">
        <f t="shared" si="199"/>
        <v>Cumplido</v>
      </c>
      <c r="AA685" s="8"/>
      <c r="AB685" s="8"/>
      <c r="AC685" s="8"/>
      <c r="AD685" s="8"/>
      <c r="AE685" s="8"/>
      <c r="AF685" s="42">
        <v>45240</v>
      </c>
      <c r="AG685" s="13" t="str">
        <f t="shared" si="188"/>
        <v>CUMPLE</v>
      </c>
      <c r="AH685" s="13" t="str">
        <f t="shared" si="189"/>
        <v>NO CUMPLE</v>
      </c>
      <c r="AI685" s="13" t="str">
        <f t="shared" si="190"/>
        <v>NO CUMPLE</v>
      </c>
      <c r="AJ685" s="13" t="str">
        <f t="shared" si="191"/>
        <v>NO CUMPLE</v>
      </c>
      <c r="AK685" s="13" t="str">
        <f t="shared" si="192"/>
        <v>NO CUMPLE</v>
      </c>
      <c r="AL685" s="13" t="str">
        <f t="shared" si="193"/>
        <v>CUMPLE</v>
      </c>
      <c r="AM685" s="13" t="str">
        <f t="shared" si="194"/>
        <v>NO CUMPLE</v>
      </c>
      <c r="AN685" s="13" t="str">
        <f t="shared" si="195"/>
        <v>NO CUMPLE</v>
      </c>
      <c r="AO685" s="13" t="str">
        <f t="shared" si="196"/>
        <v>NO CUMPLE</v>
      </c>
      <c r="AP685" s="13" t="str">
        <f t="shared" si="197"/>
        <v>NO CUMPLE</v>
      </c>
    </row>
    <row r="686" spans="1:42" ht="15" hidden="1" x14ac:dyDescent="0.25">
      <c r="A686" t="s">
        <v>4257</v>
      </c>
      <c r="B686" t="s">
        <v>32</v>
      </c>
      <c r="C686" t="s">
        <v>72</v>
      </c>
      <c r="D686" t="s">
        <v>58</v>
      </c>
      <c r="E686" t="s">
        <v>86</v>
      </c>
      <c r="F686" t="s">
        <v>335</v>
      </c>
      <c r="G686" t="s">
        <v>39</v>
      </c>
      <c r="H686" t="s">
        <v>34</v>
      </c>
      <c r="I686" t="s">
        <v>40</v>
      </c>
      <c r="J686" t="s">
        <v>28</v>
      </c>
      <c r="K686" t="s">
        <v>215</v>
      </c>
      <c r="L686" t="s">
        <v>385</v>
      </c>
      <c r="M686" t="s">
        <v>4258</v>
      </c>
      <c r="N686" t="s">
        <v>4259</v>
      </c>
      <c r="O686" t="s">
        <v>30</v>
      </c>
      <c r="P686" t="s">
        <v>36</v>
      </c>
      <c r="Q686" t="s">
        <v>94</v>
      </c>
      <c r="R686" t="s">
        <v>4260</v>
      </c>
      <c r="S686" t="s">
        <v>729</v>
      </c>
      <c r="T686" t="s">
        <v>385</v>
      </c>
      <c r="U686" t="s">
        <v>157</v>
      </c>
      <c r="V686" s="40">
        <v>0</v>
      </c>
      <c r="W686" s="40">
        <v>0</v>
      </c>
      <c r="X686" s="40">
        <v>0</v>
      </c>
      <c r="Y686" s="2" t="str">
        <f t="shared" si="198"/>
        <v/>
      </c>
      <c r="Z686" s="47" t="str">
        <f t="shared" si="199"/>
        <v>Cumplido</v>
      </c>
      <c r="AA686" s="8"/>
      <c r="AB686" s="8"/>
      <c r="AC686" s="8"/>
      <c r="AD686" s="8"/>
      <c r="AE686" s="8"/>
      <c r="AF686" s="42">
        <v>45239</v>
      </c>
      <c r="AG686" s="13" t="str">
        <f t="shared" si="188"/>
        <v>CUMPLE</v>
      </c>
      <c r="AH686" s="13" t="str">
        <f t="shared" si="189"/>
        <v>NO CUMPLE</v>
      </c>
      <c r="AI686" s="13" t="str">
        <f t="shared" si="190"/>
        <v>NO CUMPLE</v>
      </c>
      <c r="AJ686" s="13" t="str">
        <f t="shared" si="191"/>
        <v>NO CUMPLE</v>
      </c>
      <c r="AK686" s="13" t="str">
        <f t="shared" si="192"/>
        <v>NO CUMPLE</v>
      </c>
      <c r="AL686" s="13" t="str">
        <f t="shared" si="193"/>
        <v>CUMPLE</v>
      </c>
      <c r="AM686" s="13" t="str">
        <f t="shared" si="194"/>
        <v>NO CUMPLE</v>
      </c>
      <c r="AN686" s="13" t="str">
        <f t="shared" si="195"/>
        <v>NO CUMPLE</v>
      </c>
      <c r="AO686" s="13" t="str">
        <f t="shared" si="196"/>
        <v>NO CUMPLE</v>
      </c>
      <c r="AP686" s="13" t="str">
        <f t="shared" si="197"/>
        <v>NO CUMPLE</v>
      </c>
    </row>
    <row r="687" spans="1:42" ht="15" hidden="1" x14ac:dyDescent="0.25">
      <c r="A687" t="s">
        <v>4261</v>
      </c>
      <c r="B687" t="s">
        <v>32</v>
      </c>
      <c r="C687" t="s">
        <v>72</v>
      </c>
      <c r="D687" t="s">
        <v>58</v>
      </c>
      <c r="E687" t="s">
        <v>86</v>
      </c>
      <c r="F687" t="s">
        <v>335</v>
      </c>
      <c r="G687" t="s">
        <v>39</v>
      </c>
      <c r="H687" t="s">
        <v>34</v>
      </c>
      <c r="I687" t="s">
        <v>40</v>
      </c>
      <c r="J687" t="s">
        <v>28</v>
      </c>
      <c r="K687" t="s">
        <v>215</v>
      </c>
      <c r="L687" t="s">
        <v>385</v>
      </c>
      <c r="M687" t="s">
        <v>4262</v>
      </c>
      <c r="N687" t="s">
        <v>4263</v>
      </c>
      <c r="O687" t="s">
        <v>30</v>
      </c>
      <c r="P687" t="s">
        <v>36</v>
      </c>
      <c r="Q687" t="s">
        <v>94</v>
      </c>
      <c r="R687" t="s">
        <v>4264</v>
      </c>
      <c r="S687" t="s">
        <v>729</v>
      </c>
      <c r="T687" t="s">
        <v>385</v>
      </c>
      <c r="U687" t="s">
        <v>157</v>
      </c>
      <c r="V687" s="40">
        <v>0</v>
      </c>
      <c r="W687" s="40">
        <v>0</v>
      </c>
      <c r="X687" s="40">
        <v>0</v>
      </c>
      <c r="Y687" s="2" t="str">
        <f t="shared" si="198"/>
        <v/>
      </c>
      <c r="Z687" s="47" t="str">
        <f t="shared" si="199"/>
        <v>Cumplido</v>
      </c>
      <c r="AA687" s="8"/>
      <c r="AB687" s="8"/>
      <c r="AC687" s="8"/>
      <c r="AD687" s="8"/>
      <c r="AE687" s="8"/>
      <c r="AF687" s="42">
        <v>45240</v>
      </c>
      <c r="AG687" s="13" t="str">
        <f t="shared" si="188"/>
        <v>CUMPLE</v>
      </c>
      <c r="AH687" s="13" t="str">
        <f t="shared" si="189"/>
        <v>NO CUMPLE</v>
      </c>
      <c r="AI687" s="13" t="str">
        <f t="shared" si="190"/>
        <v>NO CUMPLE</v>
      </c>
      <c r="AJ687" s="13" t="str">
        <f t="shared" si="191"/>
        <v>NO CUMPLE</v>
      </c>
      <c r="AK687" s="13" t="str">
        <f t="shared" si="192"/>
        <v>NO CUMPLE</v>
      </c>
      <c r="AL687" s="13" t="str">
        <f t="shared" si="193"/>
        <v>CUMPLE</v>
      </c>
      <c r="AM687" s="13" t="str">
        <f t="shared" si="194"/>
        <v>NO CUMPLE</v>
      </c>
      <c r="AN687" s="13" t="str">
        <f t="shared" si="195"/>
        <v>NO CUMPLE</v>
      </c>
      <c r="AO687" s="13" t="str">
        <f t="shared" si="196"/>
        <v>NO CUMPLE</v>
      </c>
      <c r="AP687" s="13" t="str">
        <f t="shared" si="197"/>
        <v>NO CUMPLE</v>
      </c>
    </row>
    <row r="688" spans="1:42" ht="15" hidden="1" x14ac:dyDescent="0.25">
      <c r="A688" t="s">
        <v>4265</v>
      </c>
      <c r="B688" t="s">
        <v>32</v>
      </c>
      <c r="C688" t="s">
        <v>72</v>
      </c>
      <c r="D688" t="s">
        <v>58</v>
      </c>
      <c r="E688" t="s">
        <v>86</v>
      </c>
      <c r="F688" t="s">
        <v>335</v>
      </c>
      <c r="G688" t="s">
        <v>39</v>
      </c>
      <c r="H688" t="s">
        <v>34</v>
      </c>
      <c r="I688" t="s">
        <v>40</v>
      </c>
      <c r="J688" t="s">
        <v>28</v>
      </c>
      <c r="K688" t="s">
        <v>215</v>
      </c>
      <c r="L688" t="s">
        <v>376</v>
      </c>
      <c r="M688" t="s">
        <v>4266</v>
      </c>
      <c r="N688" t="s">
        <v>4267</v>
      </c>
      <c r="O688" t="s">
        <v>30</v>
      </c>
      <c r="P688" t="s">
        <v>36</v>
      </c>
      <c r="Q688" t="s">
        <v>50</v>
      </c>
      <c r="R688" t="s">
        <v>4268</v>
      </c>
      <c r="S688" t="s">
        <v>729</v>
      </c>
      <c r="T688" t="s">
        <v>383</v>
      </c>
      <c r="U688" t="s">
        <v>157</v>
      </c>
      <c r="V688" s="40">
        <v>0</v>
      </c>
      <c r="W688" s="40">
        <v>0</v>
      </c>
      <c r="X688" s="40">
        <v>0</v>
      </c>
      <c r="Y688" s="2" t="str">
        <f t="shared" si="198"/>
        <v/>
      </c>
      <c r="Z688" s="47" t="str">
        <f t="shared" si="199"/>
        <v>Cumplido</v>
      </c>
      <c r="AA688" s="8"/>
      <c r="AB688" s="8"/>
      <c r="AC688" s="8"/>
      <c r="AD688" s="8"/>
      <c r="AE688" s="8"/>
      <c r="AF688" s="42">
        <v>45240</v>
      </c>
      <c r="AG688" s="13" t="str">
        <f t="shared" si="188"/>
        <v>CUMPLE</v>
      </c>
      <c r="AH688" s="13" t="str">
        <f t="shared" si="189"/>
        <v>NO CUMPLE</v>
      </c>
      <c r="AI688" s="13" t="str">
        <f t="shared" si="190"/>
        <v>NO CUMPLE</v>
      </c>
      <c r="AJ688" s="13" t="str">
        <f t="shared" si="191"/>
        <v>NO CUMPLE</v>
      </c>
      <c r="AK688" s="13" t="str">
        <f t="shared" si="192"/>
        <v>NO CUMPLE</v>
      </c>
      <c r="AL688" s="13" t="str">
        <f t="shared" si="193"/>
        <v>CUMPLE</v>
      </c>
      <c r="AM688" s="13" t="str">
        <f t="shared" si="194"/>
        <v>NO CUMPLE</v>
      </c>
      <c r="AN688" s="13" t="str">
        <f t="shared" si="195"/>
        <v>NO CUMPLE</v>
      </c>
      <c r="AO688" s="13" t="str">
        <f t="shared" si="196"/>
        <v>NO CUMPLE</v>
      </c>
      <c r="AP688" s="13" t="str">
        <f t="shared" si="197"/>
        <v>NO CUMPLE</v>
      </c>
    </row>
    <row r="689" spans="1:42" ht="15" hidden="1" x14ac:dyDescent="0.25">
      <c r="A689" t="s">
        <v>4269</v>
      </c>
      <c r="B689" t="s">
        <v>32</v>
      </c>
      <c r="C689" t="s">
        <v>72</v>
      </c>
      <c r="D689" t="s">
        <v>58</v>
      </c>
      <c r="E689" t="s">
        <v>86</v>
      </c>
      <c r="F689" t="s">
        <v>335</v>
      </c>
      <c r="G689" t="s">
        <v>39</v>
      </c>
      <c r="H689" t="s">
        <v>34</v>
      </c>
      <c r="I689" t="s">
        <v>40</v>
      </c>
      <c r="J689" t="s">
        <v>28</v>
      </c>
      <c r="K689" t="s">
        <v>215</v>
      </c>
      <c r="L689" t="s">
        <v>376</v>
      </c>
      <c r="M689" t="s">
        <v>4270</v>
      </c>
      <c r="N689" t="s">
        <v>4271</v>
      </c>
      <c r="O689" t="s">
        <v>30</v>
      </c>
      <c r="P689" t="s">
        <v>36</v>
      </c>
      <c r="Q689" t="s">
        <v>50</v>
      </c>
      <c r="R689" t="s">
        <v>4272</v>
      </c>
      <c r="S689" t="s">
        <v>729</v>
      </c>
      <c r="T689" t="s">
        <v>383</v>
      </c>
      <c r="U689" t="s">
        <v>157</v>
      </c>
      <c r="V689" s="40">
        <v>0</v>
      </c>
      <c r="W689" s="40">
        <v>0</v>
      </c>
      <c r="X689" s="40">
        <v>0</v>
      </c>
      <c r="Y689" s="2" t="str">
        <f t="shared" si="198"/>
        <v/>
      </c>
      <c r="Z689" s="47" t="str">
        <f t="shared" si="199"/>
        <v>Cumplido</v>
      </c>
      <c r="AA689" s="8"/>
      <c r="AB689" s="8"/>
      <c r="AC689" s="8"/>
      <c r="AD689" s="8"/>
      <c r="AE689" s="8"/>
      <c r="AF689" s="42">
        <v>45240</v>
      </c>
      <c r="AG689" s="13" t="str">
        <f t="shared" si="188"/>
        <v>CUMPLE</v>
      </c>
      <c r="AH689" s="13" t="str">
        <f t="shared" si="189"/>
        <v>NO CUMPLE</v>
      </c>
      <c r="AI689" s="13" t="str">
        <f t="shared" si="190"/>
        <v>NO CUMPLE</v>
      </c>
      <c r="AJ689" s="13" t="str">
        <f t="shared" si="191"/>
        <v>NO CUMPLE</v>
      </c>
      <c r="AK689" s="13" t="str">
        <f t="shared" si="192"/>
        <v>NO CUMPLE</v>
      </c>
      <c r="AL689" s="13" t="str">
        <f t="shared" si="193"/>
        <v>CUMPLE</v>
      </c>
      <c r="AM689" s="13" t="str">
        <f t="shared" si="194"/>
        <v>NO CUMPLE</v>
      </c>
      <c r="AN689" s="13" t="str">
        <f t="shared" si="195"/>
        <v>NO CUMPLE</v>
      </c>
      <c r="AO689" s="13" t="str">
        <f t="shared" si="196"/>
        <v>NO CUMPLE</v>
      </c>
      <c r="AP689" s="13" t="str">
        <f t="shared" si="197"/>
        <v>NO CUMPLE</v>
      </c>
    </row>
    <row r="690" spans="1:42" ht="15" hidden="1" x14ac:dyDescent="0.25">
      <c r="A690" t="s">
        <v>4273</v>
      </c>
      <c r="B690" t="s">
        <v>32</v>
      </c>
      <c r="C690" t="s">
        <v>72</v>
      </c>
      <c r="D690" t="s">
        <v>58</v>
      </c>
      <c r="E690" t="s">
        <v>86</v>
      </c>
      <c r="F690" t="s">
        <v>335</v>
      </c>
      <c r="G690" t="s">
        <v>39</v>
      </c>
      <c r="H690" t="s">
        <v>34</v>
      </c>
      <c r="I690" t="s">
        <v>40</v>
      </c>
      <c r="J690" t="s">
        <v>28</v>
      </c>
      <c r="K690" t="s">
        <v>215</v>
      </c>
      <c r="L690" t="s">
        <v>376</v>
      </c>
      <c r="M690" t="s">
        <v>4274</v>
      </c>
      <c r="N690" t="s">
        <v>4275</v>
      </c>
      <c r="O690" t="s">
        <v>30</v>
      </c>
      <c r="P690" t="s">
        <v>36</v>
      </c>
      <c r="Q690" t="s">
        <v>50</v>
      </c>
      <c r="R690" t="s">
        <v>4276</v>
      </c>
      <c r="S690" t="s">
        <v>729</v>
      </c>
      <c r="T690" t="s">
        <v>383</v>
      </c>
      <c r="U690" t="s">
        <v>157</v>
      </c>
      <c r="V690" s="40">
        <v>0</v>
      </c>
      <c r="W690" s="40">
        <v>0</v>
      </c>
      <c r="X690" s="40">
        <v>0</v>
      </c>
      <c r="Y690" s="2" t="str">
        <f t="shared" si="198"/>
        <v/>
      </c>
      <c r="Z690" s="47" t="str">
        <f t="shared" si="199"/>
        <v>Cumplido</v>
      </c>
      <c r="AA690" s="8"/>
      <c r="AB690" s="8"/>
      <c r="AC690" s="8"/>
      <c r="AD690" s="8"/>
      <c r="AE690" s="8"/>
      <c r="AF690" s="42">
        <v>45240</v>
      </c>
      <c r="AG690" s="13" t="str">
        <f t="shared" si="188"/>
        <v>CUMPLE</v>
      </c>
      <c r="AH690" s="13" t="str">
        <f t="shared" si="189"/>
        <v>NO CUMPLE</v>
      </c>
      <c r="AI690" s="13" t="str">
        <f t="shared" si="190"/>
        <v>NO CUMPLE</v>
      </c>
      <c r="AJ690" s="13" t="str">
        <f t="shared" si="191"/>
        <v>NO CUMPLE</v>
      </c>
      <c r="AK690" s="13" t="str">
        <f t="shared" si="192"/>
        <v>NO CUMPLE</v>
      </c>
      <c r="AL690" s="13" t="str">
        <f t="shared" si="193"/>
        <v>CUMPLE</v>
      </c>
      <c r="AM690" s="13" t="str">
        <f t="shared" si="194"/>
        <v>NO CUMPLE</v>
      </c>
      <c r="AN690" s="13" t="str">
        <f t="shared" si="195"/>
        <v>NO CUMPLE</v>
      </c>
      <c r="AO690" s="13" t="str">
        <f t="shared" si="196"/>
        <v>NO CUMPLE</v>
      </c>
      <c r="AP690" s="13" t="str">
        <f t="shared" si="197"/>
        <v>NO CUMPLE</v>
      </c>
    </row>
    <row r="691" spans="1:42" ht="15" hidden="1" x14ac:dyDescent="0.25">
      <c r="A691" t="s">
        <v>4277</v>
      </c>
      <c r="B691" t="s">
        <v>24</v>
      </c>
      <c r="C691" t="s">
        <v>125</v>
      </c>
      <c r="D691" t="s">
        <v>33</v>
      </c>
      <c r="E691" t="s">
        <v>337</v>
      </c>
      <c r="F691" t="s">
        <v>357</v>
      </c>
      <c r="G691" t="s">
        <v>25</v>
      </c>
      <c r="H691" t="s">
        <v>26</v>
      </c>
      <c r="I691" t="s">
        <v>35</v>
      </c>
      <c r="J691" t="s">
        <v>28</v>
      </c>
      <c r="K691" t="s">
        <v>356</v>
      </c>
      <c r="L691" t="s">
        <v>4278</v>
      </c>
      <c r="M691" t="s">
        <v>4279</v>
      </c>
      <c r="N691" t="s">
        <v>4280</v>
      </c>
      <c r="O691" t="s">
        <v>30</v>
      </c>
      <c r="P691" t="s">
        <v>44</v>
      </c>
      <c r="Q691" t="s">
        <v>45</v>
      </c>
      <c r="R691" t="s">
        <v>4281</v>
      </c>
      <c r="S691" t="s">
        <v>729</v>
      </c>
      <c r="T691" t="s">
        <v>4282</v>
      </c>
      <c r="U691" t="s">
        <v>4283</v>
      </c>
      <c r="V691" s="40">
        <v>0</v>
      </c>
      <c r="W691" s="40">
        <v>8.9918981481481475E-2</v>
      </c>
      <c r="X691" s="40">
        <v>8.9918981481481475E-2</v>
      </c>
      <c r="Y691" s="2" t="str">
        <f>IF(J691="Incidente de Cliente",IF($X691&lt;=$AT$2,"Cumplido","Incumplido"),"")</f>
        <v/>
      </c>
      <c r="Z691" s="47" t="str">
        <f t="shared" si="199"/>
        <v>Cumplido</v>
      </c>
      <c r="AA691" s="8"/>
      <c r="AB691" s="8"/>
      <c r="AC691" s="8"/>
      <c r="AD691" s="8"/>
      <c r="AE691" s="8"/>
      <c r="AF691" s="42">
        <v>45240</v>
      </c>
      <c r="AG691" s="13" t="str">
        <f t="shared" si="188"/>
        <v>NO CUMPLE</v>
      </c>
      <c r="AH691" s="13" t="str">
        <f t="shared" si="189"/>
        <v>CUMPLE</v>
      </c>
      <c r="AI691" s="13" t="str">
        <f t="shared" si="190"/>
        <v>NO CUMPLE</v>
      </c>
      <c r="AJ691" s="13" t="str">
        <f t="shared" si="191"/>
        <v>NO CUMPLE</v>
      </c>
      <c r="AK691" s="13" t="str">
        <f t="shared" si="192"/>
        <v>NO CUMPLE</v>
      </c>
      <c r="AL691" s="13" t="str">
        <f t="shared" si="193"/>
        <v>NO CUMPLE</v>
      </c>
      <c r="AM691" s="13" t="str">
        <f t="shared" si="194"/>
        <v>CUMPLE</v>
      </c>
      <c r="AN691" s="13" t="str">
        <f t="shared" si="195"/>
        <v>NO CUMPLE</v>
      </c>
      <c r="AO691" s="13" t="str">
        <f t="shared" si="196"/>
        <v>NO CUMPLE</v>
      </c>
      <c r="AP691" s="13" t="str">
        <f t="shared" si="197"/>
        <v>NO CUMPLE</v>
      </c>
    </row>
    <row r="692" spans="1:42" ht="15" hidden="1" x14ac:dyDescent="0.25">
      <c r="A692" t="s">
        <v>4284</v>
      </c>
      <c r="B692" t="s">
        <v>79</v>
      </c>
      <c r="C692" t="s">
        <v>102</v>
      </c>
      <c r="D692" t="s">
        <v>58</v>
      </c>
      <c r="E692" t="s">
        <v>220</v>
      </c>
      <c r="F692" t="s">
        <v>434</v>
      </c>
      <c r="G692" t="s">
        <v>39</v>
      </c>
      <c r="H692" t="s">
        <v>34</v>
      </c>
      <c r="I692" t="s">
        <v>40</v>
      </c>
      <c r="J692" t="s">
        <v>28</v>
      </c>
      <c r="K692" t="s">
        <v>48</v>
      </c>
      <c r="L692" t="s">
        <v>189</v>
      </c>
      <c r="M692" t="s">
        <v>4285</v>
      </c>
      <c r="N692" t="s">
        <v>4286</v>
      </c>
      <c r="O692" t="s">
        <v>30</v>
      </c>
      <c r="P692" t="s">
        <v>44</v>
      </c>
      <c r="Q692" t="s">
        <v>45</v>
      </c>
      <c r="R692" t="s">
        <v>4287</v>
      </c>
      <c r="S692" t="s">
        <v>663</v>
      </c>
      <c r="T692"/>
      <c r="U692" t="s">
        <v>157</v>
      </c>
      <c r="V692" s="40">
        <v>0</v>
      </c>
      <c r="W692" s="40">
        <v>0</v>
      </c>
      <c r="X692" s="40">
        <v>0</v>
      </c>
      <c r="Y692" s="2" t="str">
        <f t="shared" si="198"/>
        <v/>
      </c>
      <c r="Z692" s="47" t="str">
        <f t="shared" si="199"/>
        <v>Cumplido</v>
      </c>
      <c r="AA692" s="8"/>
      <c r="AB692" s="8"/>
      <c r="AC692" s="8"/>
      <c r="AD692" s="8"/>
      <c r="AE692" s="8"/>
      <c r="AF692" s="42">
        <v>45240</v>
      </c>
      <c r="AG692" s="13" t="str">
        <f t="shared" si="188"/>
        <v>CUMPLE</v>
      </c>
      <c r="AH692" s="13" t="str">
        <f t="shared" si="189"/>
        <v>NO CUMPLE</v>
      </c>
      <c r="AI692" s="13" t="str">
        <f t="shared" si="190"/>
        <v>NO CUMPLE</v>
      </c>
      <c r="AJ692" s="13" t="str">
        <f t="shared" si="191"/>
        <v>NO CUMPLE</v>
      </c>
      <c r="AK692" s="13" t="str">
        <f t="shared" si="192"/>
        <v>NO CUMPLE</v>
      </c>
      <c r="AL692" s="13" t="str">
        <f t="shared" si="193"/>
        <v>CUMPLE</v>
      </c>
      <c r="AM692" s="13" t="str">
        <f t="shared" si="194"/>
        <v>NO CUMPLE</v>
      </c>
      <c r="AN692" s="13" t="str">
        <f t="shared" si="195"/>
        <v>NO CUMPLE</v>
      </c>
      <c r="AO692" s="13" t="str">
        <f t="shared" si="196"/>
        <v>NO CUMPLE</v>
      </c>
      <c r="AP692" s="13" t="str">
        <f t="shared" si="197"/>
        <v>NO CUMPLE</v>
      </c>
    </row>
    <row r="693" spans="1:42" ht="15" hidden="1" x14ac:dyDescent="0.25">
      <c r="A693" t="s">
        <v>4288</v>
      </c>
      <c r="B693" t="s">
        <v>32</v>
      </c>
      <c r="C693" t="s">
        <v>51</v>
      </c>
      <c r="D693" t="s">
        <v>217</v>
      </c>
      <c r="E693" t="s">
        <v>252</v>
      </c>
      <c r="F693" t="s">
        <v>470</v>
      </c>
      <c r="G693" t="s">
        <v>25</v>
      </c>
      <c r="H693" t="s">
        <v>26</v>
      </c>
      <c r="I693" t="s">
        <v>35</v>
      </c>
      <c r="J693" t="s">
        <v>28</v>
      </c>
      <c r="K693" t="s">
        <v>245</v>
      </c>
      <c r="L693" t="s">
        <v>587</v>
      </c>
      <c r="M693" t="s">
        <v>4289</v>
      </c>
      <c r="N693" t="s">
        <v>4290</v>
      </c>
      <c r="O693" t="s">
        <v>30</v>
      </c>
      <c r="P693" t="s">
        <v>31</v>
      </c>
      <c r="Q693" t="s">
        <v>24</v>
      </c>
      <c r="R693" t="s">
        <v>4291</v>
      </c>
      <c r="S693" t="s">
        <v>663</v>
      </c>
      <c r="T693" t="s">
        <v>4292</v>
      </c>
      <c r="U693" t="s">
        <v>159</v>
      </c>
      <c r="V693" s="40">
        <v>3.0520833333333334E-2</v>
      </c>
      <c r="W693" s="40">
        <v>9.3634259259259264E-2</v>
      </c>
      <c r="X693" s="40">
        <v>6.3113425925925934E-2</v>
      </c>
      <c r="Y693" s="2" t="str">
        <f t="shared" si="198"/>
        <v/>
      </c>
      <c r="Z693" s="47" t="str">
        <f t="shared" si="199"/>
        <v>Cumplido</v>
      </c>
      <c r="AA693" s="8"/>
      <c r="AB693" s="8"/>
      <c r="AC693" s="8"/>
      <c r="AD693" s="8"/>
      <c r="AE693" s="8"/>
      <c r="AF693" s="42">
        <v>45240</v>
      </c>
      <c r="AG693" s="13" t="str">
        <f t="shared" si="188"/>
        <v>NO CUMPLE</v>
      </c>
      <c r="AH693" s="13" t="str">
        <f t="shared" si="189"/>
        <v>CUMPLE</v>
      </c>
      <c r="AI693" s="13" t="str">
        <f t="shared" si="190"/>
        <v>NO CUMPLE</v>
      </c>
      <c r="AJ693" s="13" t="str">
        <f t="shared" si="191"/>
        <v>NO CUMPLE</v>
      </c>
      <c r="AK693" s="13" t="str">
        <f t="shared" si="192"/>
        <v>NO CUMPLE</v>
      </c>
      <c r="AL693" s="13" t="str">
        <f t="shared" si="193"/>
        <v>NO CUMPLE</v>
      </c>
      <c r="AM693" s="13" t="str">
        <f t="shared" si="194"/>
        <v>CUMPLE</v>
      </c>
      <c r="AN693" s="13" t="str">
        <f t="shared" si="195"/>
        <v>NO CUMPLE</v>
      </c>
      <c r="AO693" s="13" t="str">
        <f t="shared" si="196"/>
        <v>NO CUMPLE</v>
      </c>
      <c r="AP693" s="13" t="str">
        <f t="shared" si="197"/>
        <v>NO CUMPLE</v>
      </c>
    </row>
    <row r="694" spans="1:42" ht="15" hidden="1" x14ac:dyDescent="0.25">
      <c r="A694" t="s">
        <v>4293</v>
      </c>
      <c r="B694" t="s">
        <v>79</v>
      </c>
      <c r="C694" t="s">
        <v>102</v>
      </c>
      <c r="D694" t="s">
        <v>58</v>
      </c>
      <c r="E694" t="s">
        <v>220</v>
      </c>
      <c r="F694" t="s">
        <v>434</v>
      </c>
      <c r="G694" t="s">
        <v>39</v>
      </c>
      <c r="H694" t="s">
        <v>34</v>
      </c>
      <c r="I694" t="s">
        <v>40</v>
      </c>
      <c r="J694" t="s">
        <v>28</v>
      </c>
      <c r="K694" t="s">
        <v>48</v>
      </c>
      <c r="L694" t="s">
        <v>189</v>
      </c>
      <c r="M694" t="s">
        <v>4294</v>
      </c>
      <c r="N694" t="s">
        <v>4295</v>
      </c>
      <c r="O694" t="s">
        <v>30</v>
      </c>
      <c r="P694" t="s">
        <v>44</v>
      </c>
      <c r="Q694" t="s">
        <v>45</v>
      </c>
      <c r="R694" t="s">
        <v>4296</v>
      </c>
      <c r="S694" t="s">
        <v>663</v>
      </c>
      <c r="T694"/>
      <c r="U694" t="s">
        <v>157</v>
      </c>
      <c r="V694" s="40">
        <v>0</v>
      </c>
      <c r="W694" s="40">
        <v>0</v>
      </c>
      <c r="X694" s="40">
        <v>0</v>
      </c>
      <c r="Y694" s="2" t="str">
        <f t="shared" si="198"/>
        <v/>
      </c>
      <c r="Z694" s="47" t="str">
        <f t="shared" si="199"/>
        <v>Cumplido</v>
      </c>
      <c r="AA694" s="8"/>
      <c r="AB694" s="8"/>
      <c r="AC694" s="8"/>
      <c r="AD694" s="8"/>
      <c r="AE694" s="8"/>
      <c r="AF694" s="42">
        <v>45246</v>
      </c>
      <c r="AG694" s="13" t="str">
        <f t="shared" si="188"/>
        <v>CUMPLE</v>
      </c>
      <c r="AH694" s="13" t="str">
        <f t="shared" si="189"/>
        <v>NO CUMPLE</v>
      </c>
      <c r="AI694" s="13" t="str">
        <f t="shared" si="190"/>
        <v>NO CUMPLE</v>
      </c>
      <c r="AJ694" s="13" t="str">
        <f t="shared" si="191"/>
        <v>NO CUMPLE</v>
      </c>
      <c r="AK694" s="13" t="str">
        <f t="shared" si="192"/>
        <v>NO CUMPLE</v>
      </c>
      <c r="AL694" s="13" t="str">
        <f t="shared" si="193"/>
        <v>CUMPLE</v>
      </c>
      <c r="AM694" s="13" t="str">
        <f t="shared" si="194"/>
        <v>NO CUMPLE</v>
      </c>
      <c r="AN694" s="13" t="str">
        <f t="shared" si="195"/>
        <v>NO CUMPLE</v>
      </c>
      <c r="AO694" s="13" t="str">
        <f t="shared" si="196"/>
        <v>NO CUMPLE</v>
      </c>
      <c r="AP694" s="13" t="str">
        <f t="shared" si="197"/>
        <v>NO CUMPLE</v>
      </c>
    </row>
    <row r="695" spans="1:42" ht="15" hidden="1" x14ac:dyDescent="0.25">
      <c r="A695" t="s">
        <v>4297</v>
      </c>
      <c r="B695" t="s">
        <v>79</v>
      </c>
      <c r="C695" t="s">
        <v>102</v>
      </c>
      <c r="D695" t="s">
        <v>58</v>
      </c>
      <c r="E695" t="s">
        <v>220</v>
      </c>
      <c r="F695" t="s">
        <v>434</v>
      </c>
      <c r="G695" t="s">
        <v>39</v>
      </c>
      <c r="H695" t="s">
        <v>34</v>
      </c>
      <c r="I695" t="s">
        <v>40</v>
      </c>
      <c r="J695" t="s">
        <v>28</v>
      </c>
      <c r="K695" t="s">
        <v>48</v>
      </c>
      <c r="L695" t="s">
        <v>189</v>
      </c>
      <c r="M695" t="s">
        <v>4298</v>
      </c>
      <c r="N695" t="s">
        <v>4299</v>
      </c>
      <c r="O695" t="s">
        <v>30</v>
      </c>
      <c r="P695" t="s">
        <v>44</v>
      </c>
      <c r="Q695" t="s">
        <v>45</v>
      </c>
      <c r="R695" t="s">
        <v>4300</v>
      </c>
      <c r="S695" t="s">
        <v>663</v>
      </c>
      <c r="T695"/>
      <c r="U695" t="s">
        <v>157</v>
      </c>
      <c r="V695" s="40">
        <v>0</v>
      </c>
      <c r="W695" s="40">
        <v>0</v>
      </c>
      <c r="X695" s="40">
        <v>0</v>
      </c>
      <c r="Y695" s="2" t="str">
        <f t="shared" si="198"/>
        <v/>
      </c>
      <c r="Z695" s="47" t="str">
        <f t="shared" si="199"/>
        <v>Cumplido</v>
      </c>
      <c r="AA695" s="8"/>
      <c r="AB695" s="8"/>
      <c r="AC695" s="8"/>
      <c r="AD695" s="8"/>
      <c r="AE695" s="8"/>
      <c r="AF695" s="42">
        <v>45242</v>
      </c>
      <c r="AG695" s="13" t="str">
        <f t="shared" si="188"/>
        <v>CUMPLE</v>
      </c>
      <c r="AH695" s="13" t="str">
        <f t="shared" si="189"/>
        <v>NO CUMPLE</v>
      </c>
      <c r="AI695" s="13" t="str">
        <f t="shared" si="190"/>
        <v>NO CUMPLE</v>
      </c>
      <c r="AJ695" s="13" t="str">
        <f t="shared" si="191"/>
        <v>NO CUMPLE</v>
      </c>
      <c r="AK695" s="13" t="str">
        <f t="shared" si="192"/>
        <v>NO CUMPLE</v>
      </c>
      <c r="AL695" s="13" t="str">
        <f t="shared" si="193"/>
        <v>CUMPLE</v>
      </c>
      <c r="AM695" s="13" t="str">
        <f t="shared" si="194"/>
        <v>NO CUMPLE</v>
      </c>
      <c r="AN695" s="13" t="str">
        <f t="shared" si="195"/>
        <v>NO CUMPLE</v>
      </c>
      <c r="AO695" s="13" t="str">
        <f t="shared" si="196"/>
        <v>NO CUMPLE</v>
      </c>
      <c r="AP695" s="13" t="str">
        <f t="shared" si="197"/>
        <v>NO CUMPLE</v>
      </c>
    </row>
    <row r="696" spans="1:42" ht="15" hidden="1" x14ac:dyDescent="0.25">
      <c r="A696" t="s">
        <v>4301</v>
      </c>
      <c r="B696" t="s">
        <v>32</v>
      </c>
      <c r="C696" t="s">
        <v>58</v>
      </c>
      <c r="D696" t="s">
        <v>217</v>
      </c>
      <c r="E696" t="s">
        <v>220</v>
      </c>
      <c r="F696" t="s">
        <v>470</v>
      </c>
      <c r="G696" t="s">
        <v>25</v>
      </c>
      <c r="H696" t="s">
        <v>26</v>
      </c>
      <c r="I696" t="s">
        <v>35</v>
      </c>
      <c r="J696" t="s">
        <v>28</v>
      </c>
      <c r="K696" t="s">
        <v>48</v>
      </c>
      <c r="L696" t="s">
        <v>449</v>
      </c>
      <c r="M696" t="s">
        <v>4302</v>
      </c>
      <c r="N696" t="s">
        <v>4303</v>
      </c>
      <c r="O696" t="s">
        <v>30</v>
      </c>
      <c r="P696" t="s">
        <v>31</v>
      </c>
      <c r="Q696" t="s">
        <v>24</v>
      </c>
      <c r="R696" t="s">
        <v>4304</v>
      </c>
      <c r="S696" t="s">
        <v>663</v>
      </c>
      <c r="T696" t="s">
        <v>4305</v>
      </c>
      <c r="U696" t="s">
        <v>159</v>
      </c>
      <c r="V696" s="40">
        <v>1.252314814814815E-2</v>
      </c>
      <c r="W696" s="40">
        <v>1.6759259259259258E-2</v>
      </c>
      <c r="X696" s="40">
        <v>4.2361111111111106E-3</v>
      </c>
      <c r="Y696" s="2" t="str">
        <f t="shared" si="198"/>
        <v/>
      </c>
      <c r="Z696" s="47" t="str">
        <f t="shared" si="199"/>
        <v>Cumplido</v>
      </c>
      <c r="AA696" s="8"/>
      <c r="AB696" s="8"/>
      <c r="AC696" s="8"/>
      <c r="AD696" s="8"/>
      <c r="AE696" s="8"/>
      <c r="AF696" s="42">
        <v>45240</v>
      </c>
      <c r="AG696" s="13" t="str">
        <f t="shared" si="188"/>
        <v>CUMPLE</v>
      </c>
      <c r="AH696" s="13" t="str">
        <f t="shared" si="189"/>
        <v>NO CUMPLE</v>
      </c>
      <c r="AI696" s="13" t="str">
        <f t="shared" si="190"/>
        <v>NO CUMPLE</v>
      </c>
      <c r="AJ696" s="13" t="str">
        <f t="shared" si="191"/>
        <v>NO CUMPLE</v>
      </c>
      <c r="AK696" s="13" t="str">
        <f t="shared" si="192"/>
        <v>NO CUMPLE</v>
      </c>
      <c r="AL696" s="13" t="str">
        <f t="shared" si="193"/>
        <v>CUMPLE</v>
      </c>
      <c r="AM696" s="13" t="str">
        <f t="shared" si="194"/>
        <v>NO CUMPLE</v>
      </c>
      <c r="AN696" s="13" t="str">
        <f t="shared" si="195"/>
        <v>NO CUMPLE</v>
      </c>
      <c r="AO696" s="13" t="str">
        <f t="shared" si="196"/>
        <v>NO CUMPLE</v>
      </c>
      <c r="AP696" s="13" t="str">
        <f t="shared" si="197"/>
        <v>NO CUMPLE</v>
      </c>
    </row>
    <row r="697" spans="1:42" ht="15" hidden="1" x14ac:dyDescent="0.25">
      <c r="A697" t="s">
        <v>4306</v>
      </c>
      <c r="B697" t="s">
        <v>32</v>
      </c>
      <c r="C697" t="s">
        <v>58</v>
      </c>
      <c r="D697" t="s">
        <v>217</v>
      </c>
      <c r="E697" t="s">
        <v>220</v>
      </c>
      <c r="F697" t="s">
        <v>470</v>
      </c>
      <c r="G697" t="s">
        <v>25</v>
      </c>
      <c r="H697" t="s">
        <v>26</v>
      </c>
      <c r="I697" t="s">
        <v>35</v>
      </c>
      <c r="J697" t="s">
        <v>28</v>
      </c>
      <c r="K697" t="s">
        <v>215</v>
      </c>
      <c r="L697" t="s">
        <v>4307</v>
      </c>
      <c r="M697" t="s">
        <v>4308</v>
      </c>
      <c r="N697" t="s">
        <v>4309</v>
      </c>
      <c r="O697" t="s">
        <v>30</v>
      </c>
      <c r="P697" t="s">
        <v>31</v>
      </c>
      <c r="Q697" t="s">
        <v>24</v>
      </c>
      <c r="R697" t="s">
        <v>4310</v>
      </c>
      <c r="S697" t="s">
        <v>663</v>
      </c>
      <c r="T697" t="s">
        <v>4311</v>
      </c>
      <c r="U697" t="s">
        <v>159</v>
      </c>
      <c r="V697" s="40">
        <v>9.9305555555555553E-3</v>
      </c>
      <c r="W697" s="40">
        <v>3.0891203703703702E-2</v>
      </c>
      <c r="X697" s="40">
        <v>2.0960648148148148E-2</v>
      </c>
      <c r="Y697" s="2" t="str">
        <f t="shared" si="198"/>
        <v/>
      </c>
      <c r="Z697" s="47" t="str">
        <f t="shared" si="199"/>
        <v>Cumplido</v>
      </c>
      <c r="AA697" s="8"/>
      <c r="AB697" s="8"/>
      <c r="AC697" s="8"/>
      <c r="AD697" s="8"/>
      <c r="AE697" s="8"/>
      <c r="AF697" s="42">
        <v>45240</v>
      </c>
      <c r="AG697" s="13" t="str">
        <f t="shared" si="188"/>
        <v>CUMPLE</v>
      </c>
      <c r="AH697" s="13" t="str">
        <f t="shared" si="189"/>
        <v>NO CUMPLE</v>
      </c>
      <c r="AI697" s="13" t="str">
        <f t="shared" si="190"/>
        <v>NO CUMPLE</v>
      </c>
      <c r="AJ697" s="13" t="str">
        <f t="shared" si="191"/>
        <v>NO CUMPLE</v>
      </c>
      <c r="AK697" s="13" t="str">
        <f t="shared" si="192"/>
        <v>NO CUMPLE</v>
      </c>
      <c r="AL697" s="13" t="str">
        <f t="shared" si="193"/>
        <v>CUMPLE</v>
      </c>
      <c r="AM697" s="13" t="str">
        <f t="shared" si="194"/>
        <v>NO CUMPLE</v>
      </c>
      <c r="AN697" s="13" t="str">
        <f t="shared" si="195"/>
        <v>NO CUMPLE</v>
      </c>
      <c r="AO697" s="13" t="str">
        <f t="shared" si="196"/>
        <v>NO CUMPLE</v>
      </c>
      <c r="AP697" s="13" t="str">
        <f t="shared" si="197"/>
        <v>NO CUMPLE</v>
      </c>
    </row>
    <row r="698" spans="1:42" ht="15" hidden="1" x14ac:dyDescent="0.25">
      <c r="A698" t="s">
        <v>4312</v>
      </c>
      <c r="B698" t="s">
        <v>32</v>
      </c>
      <c r="C698" t="s">
        <v>49</v>
      </c>
      <c r="D698" t="s">
        <v>217</v>
      </c>
      <c r="E698" t="s">
        <v>86</v>
      </c>
      <c r="F698" t="s">
        <v>470</v>
      </c>
      <c r="G698" t="s">
        <v>25</v>
      </c>
      <c r="H698" t="s">
        <v>26</v>
      </c>
      <c r="I698" t="s">
        <v>35</v>
      </c>
      <c r="J698" t="s">
        <v>28</v>
      </c>
      <c r="K698" t="s">
        <v>589</v>
      </c>
      <c r="L698" t="s">
        <v>4313</v>
      </c>
      <c r="M698" t="s">
        <v>4314</v>
      </c>
      <c r="N698" t="s">
        <v>4315</v>
      </c>
      <c r="O698" t="s">
        <v>30</v>
      </c>
      <c r="P698" t="s">
        <v>36</v>
      </c>
      <c r="Q698" t="s">
        <v>76</v>
      </c>
      <c r="R698" t="s">
        <v>4316</v>
      </c>
      <c r="S698" t="s">
        <v>663</v>
      </c>
      <c r="T698" t="s">
        <v>4317</v>
      </c>
      <c r="U698" t="s">
        <v>159</v>
      </c>
      <c r="V698" s="40">
        <v>3.8148148148148146E-2</v>
      </c>
      <c r="W698" s="40">
        <v>4.2141203703703702E-2</v>
      </c>
      <c r="X698" s="40">
        <v>3.9930555555555561E-3</v>
      </c>
      <c r="Y698" s="2" t="str">
        <f>IF(J698="Incidente de Cliente",IF($X698&lt;=$AT$2,"Cumplido","Incumplido"),"")</f>
        <v/>
      </c>
      <c r="Z698" s="47" t="str">
        <f>IF(J698="Requerimiento de Cliente",IF($X698&lt;=$AT$3,"Cumplido","Incumplido"),"")</f>
        <v>Cumplido</v>
      </c>
      <c r="AA698" s="8"/>
      <c r="AB698" s="8"/>
      <c r="AC698" s="8"/>
      <c r="AD698" s="8"/>
      <c r="AE698" s="8"/>
      <c r="AF698" s="42">
        <v>45240</v>
      </c>
      <c r="AG698" s="13" t="str">
        <f t="shared" si="188"/>
        <v>CUMPLE</v>
      </c>
      <c r="AH698" s="13" t="str">
        <f t="shared" si="189"/>
        <v>NO CUMPLE</v>
      </c>
      <c r="AI698" s="13" t="str">
        <f t="shared" si="190"/>
        <v>NO CUMPLE</v>
      </c>
      <c r="AJ698" s="13" t="str">
        <f t="shared" si="191"/>
        <v>NO CUMPLE</v>
      </c>
      <c r="AK698" s="13" t="str">
        <f t="shared" si="192"/>
        <v>NO CUMPLE</v>
      </c>
      <c r="AL698" s="13" t="str">
        <f t="shared" si="193"/>
        <v>NO CUMPLE</v>
      </c>
      <c r="AM698" s="13" t="str">
        <f t="shared" si="194"/>
        <v>CUMPLE</v>
      </c>
      <c r="AN698" s="13" t="str">
        <f t="shared" si="195"/>
        <v>NO CUMPLE</v>
      </c>
      <c r="AO698" s="13" t="str">
        <f t="shared" si="196"/>
        <v>NO CUMPLE</v>
      </c>
      <c r="AP698" s="13" t="str">
        <f t="shared" si="197"/>
        <v>NO CUMPLE</v>
      </c>
    </row>
    <row r="699" spans="1:42" ht="15" hidden="1" x14ac:dyDescent="0.25">
      <c r="A699" t="s">
        <v>4318</v>
      </c>
      <c r="B699" t="s">
        <v>38</v>
      </c>
      <c r="C699" t="s">
        <v>129</v>
      </c>
      <c r="D699" t="s">
        <v>33</v>
      </c>
      <c r="E699" t="s">
        <v>43</v>
      </c>
      <c r="F699" t="s">
        <v>344</v>
      </c>
      <c r="G699" t="s">
        <v>39</v>
      </c>
      <c r="H699" t="s">
        <v>34</v>
      </c>
      <c r="I699" t="s">
        <v>40</v>
      </c>
      <c r="J699" t="s">
        <v>28</v>
      </c>
      <c r="K699" t="s">
        <v>617</v>
      </c>
      <c r="L699" t="s">
        <v>4319</v>
      </c>
      <c r="M699" t="s">
        <v>4320</v>
      </c>
      <c r="N699" t="s">
        <v>4321</v>
      </c>
      <c r="O699" t="s">
        <v>30</v>
      </c>
      <c r="P699" t="s">
        <v>44</v>
      </c>
      <c r="Q699" t="s">
        <v>45</v>
      </c>
      <c r="R699" t="s">
        <v>4322</v>
      </c>
      <c r="S699" t="s">
        <v>729</v>
      </c>
      <c r="T699" t="s">
        <v>4323</v>
      </c>
      <c r="U699" t="s">
        <v>4324</v>
      </c>
      <c r="V699" s="40">
        <v>1.0414814814814815</v>
      </c>
      <c r="W699" s="40">
        <v>1.0385763888888888</v>
      </c>
      <c r="X699" s="40">
        <v>3.876157407407408E-2</v>
      </c>
      <c r="Y699" s="2" t="str">
        <f t="shared" si="198"/>
        <v/>
      </c>
      <c r="Z699" s="47" t="str">
        <f t="shared" ref="Z699:Z701" si="206">IF(J699="Requerimiento de Cliente",IF($X699&lt;=$AT$3,"Cumplido","Incumplido"),"")</f>
        <v>Cumplido</v>
      </c>
      <c r="AA699" s="8"/>
      <c r="AB699" s="8"/>
      <c r="AC699" s="8"/>
      <c r="AD699" s="8"/>
      <c r="AE699" s="8"/>
      <c r="AF699" s="42">
        <v>45240</v>
      </c>
      <c r="AG699" s="13" t="str">
        <f t="shared" si="188"/>
        <v>CUMPLE</v>
      </c>
      <c r="AH699" s="13" t="str">
        <f t="shared" si="189"/>
        <v>NO CUMPLE</v>
      </c>
      <c r="AI699" s="13" t="str">
        <f t="shared" si="190"/>
        <v>NO CUMPLE</v>
      </c>
      <c r="AJ699" s="13" t="str">
        <f t="shared" si="191"/>
        <v>NO CUMPLE</v>
      </c>
      <c r="AK699" s="13" t="str">
        <f t="shared" si="192"/>
        <v>NO CUMPLE</v>
      </c>
      <c r="AL699" s="13" t="str">
        <f t="shared" si="193"/>
        <v>NO CUMPLE</v>
      </c>
      <c r="AM699" s="13" t="str">
        <f t="shared" si="194"/>
        <v>NO CUMPLE</v>
      </c>
      <c r="AN699" s="13" t="str">
        <f t="shared" si="195"/>
        <v>NO CUMPLE</v>
      </c>
      <c r="AO699" s="13" t="str">
        <f t="shared" si="196"/>
        <v>NO CUMPLE</v>
      </c>
      <c r="AP699" s="13" t="str">
        <f t="shared" si="197"/>
        <v>CUMPLE</v>
      </c>
    </row>
    <row r="700" spans="1:42" ht="15" hidden="1" x14ac:dyDescent="0.25">
      <c r="A700" t="s">
        <v>4325</v>
      </c>
      <c r="B700" t="s">
        <v>24</v>
      </c>
      <c r="C700" t="s">
        <v>129</v>
      </c>
      <c r="D700" t="s">
        <v>33</v>
      </c>
      <c r="E700" t="s">
        <v>90</v>
      </c>
      <c r="F700" t="s">
        <v>377</v>
      </c>
      <c r="G700" t="s">
        <v>39</v>
      </c>
      <c r="H700" t="s">
        <v>34</v>
      </c>
      <c r="I700" t="s">
        <v>40</v>
      </c>
      <c r="J700" t="s">
        <v>28</v>
      </c>
      <c r="K700" t="s">
        <v>171</v>
      </c>
      <c r="L700" t="s">
        <v>537</v>
      </c>
      <c r="M700" t="s">
        <v>4326</v>
      </c>
      <c r="N700" t="s">
        <v>4327</v>
      </c>
      <c r="O700" t="s">
        <v>30</v>
      </c>
      <c r="P700" t="s">
        <v>44</v>
      </c>
      <c r="Q700" t="s">
        <v>45</v>
      </c>
      <c r="R700" t="s">
        <v>4328</v>
      </c>
      <c r="S700" t="s">
        <v>729</v>
      </c>
      <c r="T700" t="s">
        <v>4329</v>
      </c>
      <c r="U700" t="s">
        <v>4330</v>
      </c>
      <c r="V700" s="40">
        <v>0.12524305555555557</v>
      </c>
      <c r="W700" s="40">
        <v>0.13318287037037038</v>
      </c>
      <c r="X700" s="40">
        <v>7.9398148148148145E-3</v>
      </c>
      <c r="Y700" s="2" t="str">
        <f t="shared" si="198"/>
        <v/>
      </c>
      <c r="Z700" s="47" t="str">
        <f t="shared" si="206"/>
        <v>Cumplido</v>
      </c>
      <c r="AA700" s="8"/>
      <c r="AB700" s="8"/>
      <c r="AC700" s="8"/>
      <c r="AD700" s="8"/>
      <c r="AE700" s="8"/>
      <c r="AF700" s="42">
        <v>45240</v>
      </c>
      <c r="AG700" s="13" t="str">
        <f t="shared" si="188"/>
        <v>CUMPLE</v>
      </c>
      <c r="AH700" s="13" t="str">
        <f t="shared" si="189"/>
        <v>NO CUMPLE</v>
      </c>
      <c r="AI700" s="13" t="str">
        <f t="shared" si="190"/>
        <v>NO CUMPLE</v>
      </c>
      <c r="AJ700" s="13" t="str">
        <f t="shared" si="191"/>
        <v>NO CUMPLE</v>
      </c>
      <c r="AK700" s="13" t="str">
        <f t="shared" si="192"/>
        <v>NO CUMPLE</v>
      </c>
      <c r="AL700" s="13" t="str">
        <f t="shared" si="193"/>
        <v>NO CUMPLE</v>
      </c>
      <c r="AM700" s="13" t="str">
        <f t="shared" si="194"/>
        <v>CUMPLE</v>
      </c>
      <c r="AN700" s="13" t="str">
        <f t="shared" si="195"/>
        <v>NO CUMPLE</v>
      </c>
      <c r="AO700" s="13" t="str">
        <f t="shared" si="196"/>
        <v>NO CUMPLE</v>
      </c>
      <c r="AP700" s="13" t="str">
        <f t="shared" si="197"/>
        <v>NO CUMPLE</v>
      </c>
    </row>
    <row r="701" spans="1:42" ht="15" hidden="1" x14ac:dyDescent="0.25">
      <c r="A701" t="s">
        <v>4331</v>
      </c>
      <c r="B701" t="s">
        <v>24</v>
      </c>
      <c r="C701" t="s">
        <v>128</v>
      </c>
      <c r="D701" t="s">
        <v>33</v>
      </c>
      <c r="E701" t="s">
        <v>68</v>
      </c>
      <c r="F701" t="s">
        <v>460</v>
      </c>
      <c r="G701" t="s">
        <v>39</v>
      </c>
      <c r="H701" t="s">
        <v>34</v>
      </c>
      <c r="I701" t="s">
        <v>40</v>
      </c>
      <c r="J701" t="s">
        <v>28</v>
      </c>
      <c r="K701" t="s">
        <v>215</v>
      </c>
      <c r="L701" t="s">
        <v>4332</v>
      </c>
      <c r="M701" t="s">
        <v>4333</v>
      </c>
      <c r="N701" t="s">
        <v>4334</v>
      </c>
      <c r="O701" t="s">
        <v>30</v>
      </c>
      <c r="P701" t="s">
        <v>44</v>
      </c>
      <c r="Q701" t="s">
        <v>45</v>
      </c>
      <c r="R701" t="s">
        <v>4335</v>
      </c>
      <c r="S701" t="s">
        <v>729</v>
      </c>
      <c r="T701" t="s">
        <v>4336</v>
      </c>
      <c r="U701" t="s">
        <v>4337</v>
      </c>
      <c r="V701" s="40">
        <v>9.386574074074075E-3</v>
      </c>
      <c r="W701" s="40">
        <v>1.3807870370370371E-2</v>
      </c>
      <c r="X701" s="40">
        <v>4.4212962962962956E-3</v>
      </c>
      <c r="Y701" s="2" t="str">
        <f>IF(J701="Incidente de Cliente",IF($X701&lt;=$AT$2,"Cumplido","Incumplido"),"")</f>
        <v/>
      </c>
      <c r="Z701" s="47" t="str">
        <f t="shared" si="206"/>
        <v>Cumplido</v>
      </c>
      <c r="AA701" s="8"/>
      <c r="AB701" s="8"/>
      <c r="AC701" s="8"/>
      <c r="AD701" s="8"/>
      <c r="AE701" s="8"/>
      <c r="AF701" s="42">
        <v>45240</v>
      </c>
      <c r="AG701" s="13" t="str">
        <f t="shared" si="188"/>
        <v>CUMPLE</v>
      </c>
      <c r="AH701" s="13" t="str">
        <f t="shared" si="189"/>
        <v>NO CUMPLE</v>
      </c>
      <c r="AI701" s="13" t="str">
        <f t="shared" si="190"/>
        <v>NO CUMPLE</v>
      </c>
      <c r="AJ701" s="13" t="str">
        <f t="shared" si="191"/>
        <v>NO CUMPLE</v>
      </c>
      <c r="AK701" s="13" t="str">
        <f t="shared" si="192"/>
        <v>NO CUMPLE</v>
      </c>
      <c r="AL701" s="13" t="str">
        <f t="shared" si="193"/>
        <v>CUMPLE</v>
      </c>
      <c r="AM701" s="13" t="str">
        <f t="shared" si="194"/>
        <v>NO CUMPLE</v>
      </c>
      <c r="AN701" s="13" t="str">
        <f t="shared" si="195"/>
        <v>NO CUMPLE</v>
      </c>
      <c r="AO701" s="13" t="str">
        <f t="shared" si="196"/>
        <v>NO CUMPLE</v>
      </c>
      <c r="AP701" s="13" t="str">
        <f t="shared" si="197"/>
        <v>NO CUMPLE</v>
      </c>
    </row>
    <row r="702" spans="1:42" ht="15" hidden="1" x14ac:dyDescent="0.25">
      <c r="A702" t="s">
        <v>4338</v>
      </c>
      <c r="B702" t="s">
        <v>32</v>
      </c>
      <c r="C702" t="s">
        <v>60</v>
      </c>
      <c r="D702" t="s">
        <v>58</v>
      </c>
      <c r="E702" t="s">
        <v>252</v>
      </c>
      <c r="F702" t="s">
        <v>323</v>
      </c>
      <c r="G702" t="s">
        <v>39</v>
      </c>
      <c r="H702" t="s">
        <v>34</v>
      </c>
      <c r="I702" t="s">
        <v>40</v>
      </c>
      <c r="J702" t="s">
        <v>28</v>
      </c>
      <c r="K702" t="s">
        <v>48</v>
      </c>
      <c r="L702" t="s">
        <v>4339</v>
      </c>
      <c r="M702" t="s">
        <v>4340</v>
      </c>
      <c r="N702" t="s">
        <v>4341</v>
      </c>
      <c r="O702" t="s">
        <v>30</v>
      </c>
      <c r="P702" t="s">
        <v>44</v>
      </c>
      <c r="Q702" t="s">
        <v>45</v>
      </c>
      <c r="R702" t="s">
        <v>4342</v>
      </c>
      <c r="S702" t="s">
        <v>729</v>
      </c>
      <c r="T702" t="s">
        <v>4343</v>
      </c>
      <c r="U702" t="s">
        <v>419</v>
      </c>
      <c r="V702" s="40">
        <v>9.4907407407407408E-4</v>
      </c>
      <c r="W702" s="40">
        <v>1.9444444444444442E-3</v>
      </c>
      <c r="X702" s="40">
        <v>9.9537037037037042E-4</v>
      </c>
      <c r="Y702" s="2" t="str">
        <f t="shared" si="198"/>
        <v/>
      </c>
      <c r="Z702" s="47" t="str">
        <f t="shared" si="199"/>
        <v>Cumplido</v>
      </c>
      <c r="AA702" s="8"/>
      <c r="AB702" s="8"/>
      <c r="AC702" s="8"/>
      <c r="AD702" s="8"/>
      <c r="AE702" s="8"/>
      <c r="AF702" s="42">
        <v>45242</v>
      </c>
      <c r="AG702" s="13" t="str">
        <f t="shared" si="188"/>
        <v>CUMPLE</v>
      </c>
      <c r="AH702" s="13" t="str">
        <f t="shared" si="189"/>
        <v>NO CUMPLE</v>
      </c>
      <c r="AI702" s="13" t="str">
        <f t="shared" si="190"/>
        <v>NO CUMPLE</v>
      </c>
      <c r="AJ702" s="13" t="str">
        <f t="shared" si="191"/>
        <v>NO CUMPLE</v>
      </c>
      <c r="AK702" s="13" t="str">
        <f t="shared" si="192"/>
        <v>NO CUMPLE</v>
      </c>
      <c r="AL702" s="13" t="str">
        <f t="shared" si="193"/>
        <v>CUMPLE</v>
      </c>
      <c r="AM702" s="13" t="str">
        <f t="shared" si="194"/>
        <v>NO CUMPLE</v>
      </c>
      <c r="AN702" s="13" t="str">
        <f t="shared" si="195"/>
        <v>NO CUMPLE</v>
      </c>
      <c r="AO702" s="13" t="str">
        <f t="shared" si="196"/>
        <v>NO CUMPLE</v>
      </c>
      <c r="AP702" s="13" t="str">
        <f t="shared" si="197"/>
        <v>NO CUMPLE</v>
      </c>
    </row>
    <row r="703" spans="1:42" ht="15" hidden="1" x14ac:dyDescent="0.25">
      <c r="A703" t="s">
        <v>4344</v>
      </c>
      <c r="B703" t="s">
        <v>32</v>
      </c>
      <c r="C703" t="s">
        <v>60</v>
      </c>
      <c r="D703" t="s">
        <v>58</v>
      </c>
      <c r="E703" t="s">
        <v>252</v>
      </c>
      <c r="F703" t="s">
        <v>323</v>
      </c>
      <c r="G703" t="s">
        <v>39</v>
      </c>
      <c r="H703" t="s">
        <v>34</v>
      </c>
      <c r="I703" t="s">
        <v>40</v>
      </c>
      <c r="J703" t="s">
        <v>28</v>
      </c>
      <c r="K703" t="s">
        <v>48</v>
      </c>
      <c r="L703" t="s">
        <v>4345</v>
      </c>
      <c r="M703" t="s">
        <v>4346</v>
      </c>
      <c r="N703" t="s">
        <v>4347</v>
      </c>
      <c r="O703" t="s">
        <v>30</v>
      </c>
      <c r="P703" t="s">
        <v>44</v>
      </c>
      <c r="Q703" t="s">
        <v>45</v>
      </c>
      <c r="R703" t="s">
        <v>4348</v>
      </c>
      <c r="S703" t="s">
        <v>729</v>
      </c>
      <c r="T703" t="s">
        <v>4349</v>
      </c>
      <c r="U703" t="s">
        <v>419</v>
      </c>
      <c r="V703" s="40">
        <v>1.2268518518518518E-3</v>
      </c>
      <c r="W703" s="40">
        <v>2.1180555555555553E-3</v>
      </c>
      <c r="X703" s="40">
        <v>8.9120370370370362E-4</v>
      </c>
      <c r="Y703" s="2" t="str">
        <f t="shared" si="198"/>
        <v/>
      </c>
      <c r="Z703" s="47" t="str">
        <f t="shared" si="199"/>
        <v>Cumplido</v>
      </c>
      <c r="AA703" s="8"/>
      <c r="AB703" s="8"/>
      <c r="AC703" s="8"/>
      <c r="AD703" s="8"/>
      <c r="AE703" s="8"/>
      <c r="AF703" s="42">
        <v>45240</v>
      </c>
      <c r="AG703" s="13" t="str">
        <f t="shared" si="188"/>
        <v>CUMPLE</v>
      </c>
      <c r="AH703" s="13" t="str">
        <f t="shared" si="189"/>
        <v>NO CUMPLE</v>
      </c>
      <c r="AI703" s="13" t="str">
        <f t="shared" si="190"/>
        <v>NO CUMPLE</v>
      </c>
      <c r="AJ703" s="13" t="str">
        <f t="shared" si="191"/>
        <v>NO CUMPLE</v>
      </c>
      <c r="AK703" s="13" t="str">
        <f t="shared" si="192"/>
        <v>NO CUMPLE</v>
      </c>
      <c r="AL703" s="13" t="str">
        <f t="shared" si="193"/>
        <v>CUMPLE</v>
      </c>
      <c r="AM703" s="13" t="str">
        <f t="shared" si="194"/>
        <v>NO CUMPLE</v>
      </c>
      <c r="AN703" s="13" t="str">
        <f t="shared" si="195"/>
        <v>NO CUMPLE</v>
      </c>
      <c r="AO703" s="13" t="str">
        <f t="shared" si="196"/>
        <v>NO CUMPLE</v>
      </c>
      <c r="AP703" s="13" t="str">
        <f t="shared" si="197"/>
        <v>NO CUMPLE</v>
      </c>
    </row>
    <row r="704" spans="1:42" ht="15" hidden="1" x14ac:dyDescent="0.25">
      <c r="A704" t="s">
        <v>4350</v>
      </c>
      <c r="B704" t="s">
        <v>32</v>
      </c>
      <c r="C704" t="s">
        <v>60</v>
      </c>
      <c r="D704" t="s">
        <v>58</v>
      </c>
      <c r="E704" t="s">
        <v>252</v>
      </c>
      <c r="F704" t="s">
        <v>323</v>
      </c>
      <c r="G704" t="s">
        <v>39</v>
      </c>
      <c r="H704" t="s">
        <v>34</v>
      </c>
      <c r="I704" t="s">
        <v>40</v>
      </c>
      <c r="J704" t="s">
        <v>28</v>
      </c>
      <c r="K704" t="s">
        <v>48</v>
      </c>
      <c r="L704" t="s">
        <v>256</v>
      </c>
      <c r="M704" t="s">
        <v>4351</v>
      </c>
      <c r="N704" t="s">
        <v>4352</v>
      </c>
      <c r="O704" t="s">
        <v>30</v>
      </c>
      <c r="P704" t="s">
        <v>44</v>
      </c>
      <c r="Q704" t="s">
        <v>45</v>
      </c>
      <c r="R704" t="s">
        <v>4353</v>
      </c>
      <c r="S704" t="s">
        <v>729</v>
      </c>
      <c r="T704" t="s">
        <v>256</v>
      </c>
      <c r="U704" t="s">
        <v>246</v>
      </c>
      <c r="V704" s="40">
        <v>7.175925925925927E-4</v>
      </c>
      <c r="W704" s="40">
        <v>1.6319444444444445E-3</v>
      </c>
      <c r="X704" s="40">
        <v>9.1435185185185185E-4</v>
      </c>
      <c r="Y704" s="2" t="str">
        <f t="shared" si="198"/>
        <v/>
      </c>
      <c r="Z704" s="47" t="str">
        <f t="shared" si="199"/>
        <v>Cumplido</v>
      </c>
      <c r="AA704" s="8"/>
      <c r="AB704" s="8"/>
      <c r="AC704" s="8"/>
      <c r="AD704" s="8"/>
      <c r="AE704" s="8"/>
      <c r="AF704" s="42">
        <v>45240</v>
      </c>
      <c r="AG704" s="13" t="str">
        <f t="shared" si="188"/>
        <v>CUMPLE</v>
      </c>
      <c r="AH704" s="13" t="str">
        <f t="shared" si="189"/>
        <v>NO CUMPLE</v>
      </c>
      <c r="AI704" s="13" t="str">
        <f t="shared" si="190"/>
        <v>NO CUMPLE</v>
      </c>
      <c r="AJ704" s="13" t="str">
        <f t="shared" si="191"/>
        <v>NO CUMPLE</v>
      </c>
      <c r="AK704" s="13" t="str">
        <f t="shared" si="192"/>
        <v>NO CUMPLE</v>
      </c>
      <c r="AL704" s="13" t="str">
        <f t="shared" si="193"/>
        <v>CUMPLE</v>
      </c>
      <c r="AM704" s="13" t="str">
        <f t="shared" si="194"/>
        <v>NO CUMPLE</v>
      </c>
      <c r="AN704" s="13" t="str">
        <f t="shared" si="195"/>
        <v>NO CUMPLE</v>
      </c>
      <c r="AO704" s="13" t="str">
        <f t="shared" si="196"/>
        <v>NO CUMPLE</v>
      </c>
      <c r="AP704" s="13" t="str">
        <f t="shared" si="197"/>
        <v>NO CUMPLE</v>
      </c>
    </row>
    <row r="705" spans="1:42" ht="15" hidden="1" x14ac:dyDescent="0.25">
      <c r="A705" t="s">
        <v>4354</v>
      </c>
      <c r="B705" t="s">
        <v>32</v>
      </c>
      <c r="C705" t="s">
        <v>58</v>
      </c>
      <c r="D705" t="s">
        <v>217</v>
      </c>
      <c r="E705" t="s">
        <v>220</v>
      </c>
      <c r="F705" t="s">
        <v>409</v>
      </c>
      <c r="G705" t="s">
        <v>25</v>
      </c>
      <c r="H705" t="s">
        <v>26</v>
      </c>
      <c r="I705" t="s">
        <v>35</v>
      </c>
      <c r="J705" t="s">
        <v>28</v>
      </c>
      <c r="K705" t="s">
        <v>396</v>
      </c>
      <c r="L705" t="s">
        <v>416</v>
      </c>
      <c r="M705" t="s">
        <v>4355</v>
      </c>
      <c r="N705" t="s">
        <v>4356</v>
      </c>
      <c r="O705" t="s">
        <v>30</v>
      </c>
      <c r="P705" t="s">
        <v>31</v>
      </c>
      <c r="Q705" t="s">
        <v>24</v>
      </c>
      <c r="R705" t="s">
        <v>4357</v>
      </c>
      <c r="S705" t="s">
        <v>663</v>
      </c>
      <c r="T705" t="s">
        <v>3329</v>
      </c>
      <c r="U705" t="s">
        <v>159</v>
      </c>
      <c r="V705" s="40">
        <v>1.6122685185185184E-2</v>
      </c>
      <c r="W705" s="40">
        <v>1.9594907407407405E-2</v>
      </c>
      <c r="X705" s="40">
        <v>3.472222222222222E-3</v>
      </c>
      <c r="Y705" s="2" t="str">
        <f t="shared" si="198"/>
        <v/>
      </c>
      <c r="Z705" s="47" t="str">
        <f t="shared" si="199"/>
        <v>Cumplido</v>
      </c>
      <c r="AA705" s="8"/>
      <c r="AB705" s="8"/>
      <c r="AC705" s="8"/>
      <c r="AD705" s="8"/>
      <c r="AE705" s="8"/>
      <c r="AF705" s="42">
        <v>45240</v>
      </c>
      <c r="AG705" s="13" t="str">
        <f t="shared" si="188"/>
        <v>CUMPLE</v>
      </c>
      <c r="AH705" s="13" t="str">
        <f t="shared" si="189"/>
        <v>NO CUMPLE</v>
      </c>
      <c r="AI705" s="13" t="str">
        <f t="shared" si="190"/>
        <v>NO CUMPLE</v>
      </c>
      <c r="AJ705" s="13" t="str">
        <f t="shared" si="191"/>
        <v>NO CUMPLE</v>
      </c>
      <c r="AK705" s="13" t="str">
        <f t="shared" si="192"/>
        <v>NO CUMPLE</v>
      </c>
      <c r="AL705" s="13" t="str">
        <f t="shared" si="193"/>
        <v>CUMPLE</v>
      </c>
      <c r="AM705" s="13" t="str">
        <f t="shared" si="194"/>
        <v>NO CUMPLE</v>
      </c>
      <c r="AN705" s="13" t="str">
        <f t="shared" si="195"/>
        <v>NO CUMPLE</v>
      </c>
      <c r="AO705" s="13" t="str">
        <f t="shared" si="196"/>
        <v>NO CUMPLE</v>
      </c>
      <c r="AP705" s="13" t="str">
        <f t="shared" si="197"/>
        <v>NO CUMPLE</v>
      </c>
    </row>
    <row r="706" spans="1:42" ht="15" hidden="1" x14ac:dyDescent="0.25">
      <c r="A706" t="s">
        <v>4358</v>
      </c>
      <c r="B706" t="s">
        <v>77</v>
      </c>
      <c r="C706" t="s">
        <v>150</v>
      </c>
      <c r="D706" t="s">
        <v>150</v>
      </c>
      <c r="E706" t="s">
        <v>242</v>
      </c>
      <c r="F706" t="s">
        <v>296</v>
      </c>
      <c r="G706" t="s">
        <v>39</v>
      </c>
      <c r="H706" t="s">
        <v>34</v>
      </c>
      <c r="I706" t="s">
        <v>40</v>
      </c>
      <c r="J706" t="s">
        <v>28</v>
      </c>
      <c r="K706" t="s">
        <v>171</v>
      </c>
      <c r="L706" t="s">
        <v>4359</v>
      </c>
      <c r="M706" t="s">
        <v>4360</v>
      </c>
      <c r="N706" t="s">
        <v>4361</v>
      </c>
      <c r="O706" t="s">
        <v>30</v>
      </c>
      <c r="P706" t="s">
        <v>36</v>
      </c>
      <c r="Q706" t="s">
        <v>130</v>
      </c>
      <c r="R706" t="s">
        <v>4362</v>
      </c>
      <c r="S706" t="s">
        <v>663</v>
      </c>
      <c r="T706" t="s">
        <v>4363</v>
      </c>
      <c r="U706"/>
      <c r="V706" s="40">
        <v>1.329861111111111E-2</v>
      </c>
      <c r="W706" s="40">
        <v>1.3599537037037037E-2</v>
      </c>
      <c r="X706" s="40">
        <v>3.0092592592592595E-4</v>
      </c>
      <c r="Y706" s="2" t="str">
        <f t="shared" si="198"/>
        <v/>
      </c>
      <c r="Z706" s="47" t="str">
        <f t="shared" si="199"/>
        <v>Cumplido</v>
      </c>
      <c r="AA706" s="8"/>
      <c r="AB706" s="8"/>
      <c r="AC706" s="8"/>
      <c r="AD706" s="8"/>
      <c r="AE706" s="8"/>
      <c r="AF706" s="42">
        <v>45240</v>
      </c>
      <c r="AG706" s="13" t="str">
        <f t="shared" si="188"/>
        <v>CUMPLE</v>
      </c>
      <c r="AH706" s="13" t="str">
        <f t="shared" si="189"/>
        <v>NO CUMPLE</v>
      </c>
      <c r="AI706" s="13" t="str">
        <f t="shared" si="190"/>
        <v>NO CUMPLE</v>
      </c>
      <c r="AJ706" s="13" t="str">
        <f t="shared" si="191"/>
        <v>NO CUMPLE</v>
      </c>
      <c r="AK706" s="13" t="str">
        <f t="shared" si="192"/>
        <v>NO CUMPLE</v>
      </c>
      <c r="AL706" s="13" t="str">
        <f t="shared" si="193"/>
        <v>CUMPLE</v>
      </c>
      <c r="AM706" s="13" t="str">
        <f t="shared" si="194"/>
        <v>NO CUMPLE</v>
      </c>
      <c r="AN706" s="13" t="str">
        <f t="shared" si="195"/>
        <v>NO CUMPLE</v>
      </c>
      <c r="AO706" s="13" t="str">
        <f t="shared" si="196"/>
        <v>NO CUMPLE</v>
      </c>
      <c r="AP706" s="13" t="str">
        <f t="shared" si="197"/>
        <v>NO CUMPLE</v>
      </c>
    </row>
    <row r="707" spans="1:42" ht="15" hidden="1" x14ac:dyDescent="0.25">
      <c r="A707" t="s">
        <v>4364</v>
      </c>
      <c r="B707" t="s">
        <v>77</v>
      </c>
      <c r="C707" t="s">
        <v>310</v>
      </c>
      <c r="D707" t="s">
        <v>310</v>
      </c>
      <c r="E707" t="s">
        <v>242</v>
      </c>
      <c r="F707" t="s">
        <v>296</v>
      </c>
      <c r="G707" t="s">
        <v>39</v>
      </c>
      <c r="H707" t="s">
        <v>34</v>
      </c>
      <c r="I707" t="s">
        <v>40</v>
      </c>
      <c r="J707" t="s">
        <v>28</v>
      </c>
      <c r="K707" t="s">
        <v>171</v>
      </c>
      <c r="L707" t="s">
        <v>4365</v>
      </c>
      <c r="M707" t="s">
        <v>4366</v>
      </c>
      <c r="N707" t="s">
        <v>4367</v>
      </c>
      <c r="O707" t="s">
        <v>30</v>
      </c>
      <c r="P707" t="s">
        <v>36</v>
      </c>
      <c r="Q707" t="s">
        <v>130</v>
      </c>
      <c r="R707" t="s">
        <v>4368</v>
      </c>
      <c r="S707" t="s">
        <v>700</v>
      </c>
      <c r="T707"/>
      <c r="U707"/>
      <c r="V707" s="40">
        <v>2.9424537037037037</v>
      </c>
      <c r="W707" s="40">
        <v>2.9424768518518518</v>
      </c>
      <c r="X707" s="40">
        <v>2.3148148148148147E-5</v>
      </c>
      <c r="Y707" s="2" t="str">
        <f t="shared" ref="Y707:Y708" si="207">IF(J707="Incidente de Cliente",IF($X707&lt;=$AT$2,"Cumplido","Incumplido"),"")</f>
        <v/>
      </c>
      <c r="Z707" s="47" t="str">
        <f t="shared" si="199"/>
        <v>Cumplido</v>
      </c>
      <c r="AA707" s="8"/>
      <c r="AB707" s="8"/>
      <c r="AC707" s="8"/>
      <c r="AD707" s="8"/>
      <c r="AE707" s="8"/>
      <c r="AF707" s="42">
        <v>45240</v>
      </c>
      <c r="AG707" s="13" t="str">
        <f t="shared" ref="AG707:AG770" si="208">IF(X707&lt;$AR$11,"CUMPLE","NO CUMPLE")</f>
        <v>CUMPLE</v>
      </c>
      <c r="AH707" s="13" t="str">
        <f t="shared" ref="AH707:AH770" si="209">IF(X707&gt;$AR$12,IF(X707&lt;=$AS$12,"CUMPLE","NO CUMPLE"),"NO CUMPLE")</f>
        <v>NO CUMPLE</v>
      </c>
      <c r="AI707" s="13" t="str">
        <f t="shared" ref="AI707:AI770" si="210">IF(X707&gt;$AR$13,IF(X707&lt;=$AS$13,"CUMPLE","NO CUMPLE"),"NO CUMPLE")</f>
        <v>NO CUMPLE</v>
      </c>
      <c r="AJ707" s="13" t="str">
        <f t="shared" ref="AJ707:AJ770" si="211">IF(X707&gt;$AR$14,IF(X707&lt;=$AS$14,"CUMPLE","NO CUMPLE"),"NO CUMPLE")</f>
        <v>NO CUMPLE</v>
      </c>
      <c r="AK707" s="13" t="str">
        <f t="shared" ref="AK707:AK770" si="212">IF(X707&gt;$AR$15,"CUMPLE","NO CUMPLE")</f>
        <v>NO CUMPLE</v>
      </c>
      <c r="AL707" s="13" t="str">
        <f t="shared" ref="AL707:AL770" si="213">IF(W707&lt;$AR$11,"CUMPLE","NO CUMPLE")</f>
        <v>NO CUMPLE</v>
      </c>
      <c r="AM707" s="13" t="str">
        <f t="shared" ref="AM707:AM770" si="214">IF(W707&gt;$AR$12,IF(W707&lt;=$AS$12,"CUMPLE","NO CUMPLE"),"NO CUMPLE")</f>
        <v>NO CUMPLE</v>
      </c>
      <c r="AN707" s="13" t="str">
        <f t="shared" ref="AN707:AN770" si="215">IF(W707&gt;$AR$13,IF(W707&lt;=$AS$13,"CUMPLE","NO CUMPLE"),"NO CUMPLE")</f>
        <v>NO CUMPLE</v>
      </c>
      <c r="AO707" s="13" t="str">
        <f t="shared" ref="AO707:AO770" si="216">IF(W707&gt;$AR$14,IF(W707&lt;=$AS$14,"CUMPLE","NO CUMPLE"),"NO CUMPLE")</f>
        <v>NO CUMPLE</v>
      </c>
      <c r="AP707" s="13" t="str">
        <f t="shared" ref="AP707:AP770" si="217">IF(W707&gt;$AR$15,"CUMPLE","NO CUMPLE")</f>
        <v>CUMPLE</v>
      </c>
    </row>
    <row r="708" spans="1:42" ht="15" hidden="1" x14ac:dyDescent="0.25">
      <c r="A708" t="s">
        <v>4369</v>
      </c>
      <c r="B708" t="s">
        <v>32</v>
      </c>
      <c r="C708" t="s">
        <v>60</v>
      </c>
      <c r="D708" t="s">
        <v>58</v>
      </c>
      <c r="E708" t="s">
        <v>327</v>
      </c>
      <c r="F708" t="s">
        <v>328</v>
      </c>
      <c r="G708" t="s">
        <v>39</v>
      </c>
      <c r="H708" t="s">
        <v>34</v>
      </c>
      <c r="I708" t="s">
        <v>40</v>
      </c>
      <c r="J708" t="s">
        <v>28</v>
      </c>
      <c r="K708" t="s">
        <v>48</v>
      </c>
      <c r="L708" t="s">
        <v>4370</v>
      </c>
      <c r="M708" t="s">
        <v>4371</v>
      </c>
      <c r="N708" t="s">
        <v>4372</v>
      </c>
      <c r="O708" t="s">
        <v>30</v>
      </c>
      <c r="P708" t="s">
        <v>44</v>
      </c>
      <c r="Q708" t="s">
        <v>45</v>
      </c>
      <c r="R708" t="s">
        <v>4373</v>
      </c>
      <c r="S708" t="s">
        <v>663</v>
      </c>
      <c r="T708" t="s">
        <v>4374</v>
      </c>
      <c r="U708" t="s">
        <v>174</v>
      </c>
      <c r="V708" s="40">
        <v>0</v>
      </c>
      <c r="W708" s="40">
        <v>0</v>
      </c>
      <c r="X708" s="40">
        <v>0</v>
      </c>
      <c r="Y708" s="2" t="str">
        <f t="shared" si="207"/>
        <v/>
      </c>
      <c r="Z708" s="47" t="str">
        <f t="shared" ref="Z708:Z711" si="218">IF(J708="Requerimiento de Cliente",IF($X708&lt;=$AT$3,"Cumplido","Incumplido"),"")</f>
        <v>Cumplido</v>
      </c>
      <c r="AA708" s="8"/>
      <c r="AB708" s="8"/>
      <c r="AC708" s="8"/>
      <c r="AD708" s="8"/>
      <c r="AE708" s="8"/>
      <c r="AF708" s="42">
        <v>45243</v>
      </c>
      <c r="AG708" s="13" t="str">
        <f t="shared" si="208"/>
        <v>CUMPLE</v>
      </c>
      <c r="AH708" s="13" t="str">
        <f t="shared" si="209"/>
        <v>NO CUMPLE</v>
      </c>
      <c r="AI708" s="13" t="str">
        <f t="shared" si="210"/>
        <v>NO CUMPLE</v>
      </c>
      <c r="AJ708" s="13" t="str">
        <f t="shared" si="211"/>
        <v>NO CUMPLE</v>
      </c>
      <c r="AK708" s="13" t="str">
        <f t="shared" si="212"/>
        <v>NO CUMPLE</v>
      </c>
      <c r="AL708" s="13" t="str">
        <f t="shared" si="213"/>
        <v>CUMPLE</v>
      </c>
      <c r="AM708" s="13" t="str">
        <f t="shared" si="214"/>
        <v>NO CUMPLE</v>
      </c>
      <c r="AN708" s="13" t="str">
        <f t="shared" si="215"/>
        <v>NO CUMPLE</v>
      </c>
      <c r="AO708" s="13" t="str">
        <f t="shared" si="216"/>
        <v>NO CUMPLE</v>
      </c>
      <c r="AP708" s="13" t="str">
        <f t="shared" si="217"/>
        <v>NO CUMPLE</v>
      </c>
    </row>
    <row r="709" spans="1:42" ht="15" hidden="1" x14ac:dyDescent="0.25">
      <c r="A709" t="s">
        <v>4375</v>
      </c>
      <c r="B709" t="s">
        <v>24</v>
      </c>
      <c r="C709" t="s">
        <v>123</v>
      </c>
      <c r="D709" t="s">
        <v>33</v>
      </c>
      <c r="E709" t="s">
        <v>187</v>
      </c>
      <c r="F709" t="s">
        <v>460</v>
      </c>
      <c r="G709" t="s">
        <v>39</v>
      </c>
      <c r="H709" t="s">
        <v>34</v>
      </c>
      <c r="I709" t="s">
        <v>40</v>
      </c>
      <c r="J709" t="s">
        <v>28</v>
      </c>
      <c r="K709" t="s">
        <v>290</v>
      </c>
      <c r="L709" t="s">
        <v>4376</v>
      </c>
      <c r="M709" t="s">
        <v>4377</v>
      </c>
      <c r="N709" t="s">
        <v>4378</v>
      </c>
      <c r="O709" t="s">
        <v>30</v>
      </c>
      <c r="P709" t="s">
        <v>44</v>
      </c>
      <c r="Q709" t="s">
        <v>45</v>
      </c>
      <c r="R709" t="s">
        <v>4379</v>
      </c>
      <c r="S709" t="s">
        <v>729</v>
      </c>
      <c r="T709" t="s">
        <v>4380</v>
      </c>
      <c r="U709" t="s">
        <v>4381</v>
      </c>
      <c r="V709" s="40">
        <v>0.11320601851851853</v>
      </c>
      <c r="W709" s="40">
        <v>0.6615509259259259</v>
      </c>
      <c r="X709" s="40">
        <v>0.54834490740740738</v>
      </c>
      <c r="Y709" s="2" t="str">
        <f t="shared" ref="Y709:Y769" si="219">IF(J709="Incidente de Cliente",IF($X709&lt;=$AT$2,"Cumplido","Incumplido"),"")</f>
        <v/>
      </c>
      <c r="Z709" s="47" t="str">
        <f t="shared" si="218"/>
        <v>Cumplido</v>
      </c>
      <c r="AA709" s="8"/>
      <c r="AB709" s="8"/>
      <c r="AC709" s="8"/>
      <c r="AD709" s="8"/>
      <c r="AE709" s="8"/>
      <c r="AF709" s="42">
        <v>45240</v>
      </c>
      <c r="AG709" s="13" t="str">
        <f t="shared" si="208"/>
        <v>NO CUMPLE</v>
      </c>
      <c r="AH709" s="13" t="str">
        <f t="shared" si="209"/>
        <v>NO CUMPLE</v>
      </c>
      <c r="AI709" s="13" t="str">
        <f t="shared" si="210"/>
        <v>NO CUMPLE</v>
      </c>
      <c r="AJ709" s="13" t="str">
        <f t="shared" si="211"/>
        <v>CUMPLE</v>
      </c>
      <c r="AK709" s="13" t="str">
        <f t="shared" si="212"/>
        <v>NO CUMPLE</v>
      </c>
      <c r="AL709" s="13" t="str">
        <f t="shared" si="213"/>
        <v>NO CUMPLE</v>
      </c>
      <c r="AM709" s="13" t="str">
        <f t="shared" si="214"/>
        <v>NO CUMPLE</v>
      </c>
      <c r="AN709" s="13" t="str">
        <f t="shared" si="215"/>
        <v>NO CUMPLE</v>
      </c>
      <c r="AO709" s="13" t="str">
        <f t="shared" si="216"/>
        <v>CUMPLE</v>
      </c>
      <c r="AP709" s="13" t="str">
        <f t="shared" si="217"/>
        <v>NO CUMPLE</v>
      </c>
    </row>
    <row r="710" spans="1:42" ht="15" hidden="1" x14ac:dyDescent="0.25">
      <c r="A710" t="s">
        <v>4382</v>
      </c>
      <c r="B710" t="s">
        <v>172</v>
      </c>
      <c r="C710" t="s">
        <v>181</v>
      </c>
      <c r="D710" t="s">
        <v>181</v>
      </c>
      <c r="E710" t="s">
        <v>182</v>
      </c>
      <c r="F710" t="s">
        <v>232</v>
      </c>
      <c r="G710" t="s">
        <v>39</v>
      </c>
      <c r="H710" t="s">
        <v>34</v>
      </c>
      <c r="I710" t="s">
        <v>40</v>
      </c>
      <c r="J710" t="s">
        <v>28</v>
      </c>
      <c r="K710" t="s">
        <v>48</v>
      </c>
      <c r="L710" t="s">
        <v>4383</v>
      </c>
      <c r="M710" t="s">
        <v>4384</v>
      </c>
      <c r="N710" t="s">
        <v>4385</v>
      </c>
      <c r="O710" t="s">
        <v>30</v>
      </c>
      <c r="P710" t="s">
        <v>183</v>
      </c>
      <c r="Q710" t="s">
        <v>184</v>
      </c>
      <c r="R710" t="s">
        <v>4386</v>
      </c>
      <c r="S710" t="s">
        <v>729</v>
      </c>
      <c r="T710" t="s">
        <v>272</v>
      </c>
      <c r="U710" t="s">
        <v>272</v>
      </c>
      <c r="V710" s="40">
        <v>0</v>
      </c>
      <c r="W710" s="40">
        <v>9.7222222222222209E-4</v>
      </c>
      <c r="X710" s="40">
        <v>9.7222222222222209E-4</v>
      </c>
      <c r="Y710" s="2" t="str">
        <f>IF(J710="Incidente de Cliente",IF($X710&lt;=$AT$2,"Cumplido","Incumplido"),"")</f>
        <v/>
      </c>
      <c r="Z710" s="47" t="str">
        <f t="shared" si="218"/>
        <v>Cumplido</v>
      </c>
      <c r="AA710" s="8"/>
      <c r="AB710" s="8"/>
      <c r="AC710" s="8"/>
      <c r="AD710" s="8"/>
      <c r="AE710" s="8"/>
      <c r="AF710" s="42">
        <v>45243</v>
      </c>
      <c r="AG710" s="13" t="str">
        <f t="shared" si="208"/>
        <v>CUMPLE</v>
      </c>
      <c r="AH710" s="13" t="str">
        <f t="shared" si="209"/>
        <v>NO CUMPLE</v>
      </c>
      <c r="AI710" s="13" t="str">
        <f t="shared" si="210"/>
        <v>NO CUMPLE</v>
      </c>
      <c r="AJ710" s="13" t="str">
        <f t="shared" si="211"/>
        <v>NO CUMPLE</v>
      </c>
      <c r="AK710" s="13" t="str">
        <f t="shared" si="212"/>
        <v>NO CUMPLE</v>
      </c>
      <c r="AL710" s="13" t="str">
        <f t="shared" si="213"/>
        <v>CUMPLE</v>
      </c>
      <c r="AM710" s="13" t="str">
        <f t="shared" si="214"/>
        <v>NO CUMPLE</v>
      </c>
      <c r="AN710" s="13" t="str">
        <f t="shared" si="215"/>
        <v>NO CUMPLE</v>
      </c>
      <c r="AO710" s="13" t="str">
        <f t="shared" si="216"/>
        <v>NO CUMPLE</v>
      </c>
      <c r="AP710" s="13" t="str">
        <f t="shared" si="217"/>
        <v>NO CUMPLE</v>
      </c>
    </row>
    <row r="711" spans="1:42" ht="15" hidden="1" x14ac:dyDescent="0.25">
      <c r="A711" t="s">
        <v>4387</v>
      </c>
      <c r="B711" t="s">
        <v>38</v>
      </c>
      <c r="C711" t="s">
        <v>129</v>
      </c>
      <c r="D711" t="s">
        <v>33</v>
      </c>
      <c r="E711" t="s">
        <v>75</v>
      </c>
      <c r="F711" t="s">
        <v>423</v>
      </c>
      <c r="G711" t="s">
        <v>25</v>
      </c>
      <c r="H711" t="s">
        <v>26</v>
      </c>
      <c r="I711" t="s">
        <v>35</v>
      </c>
      <c r="J711" t="s">
        <v>28</v>
      </c>
      <c r="K711" t="s">
        <v>4388</v>
      </c>
      <c r="L711" t="s">
        <v>4389</v>
      </c>
      <c r="M711" t="s">
        <v>4390</v>
      </c>
      <c r="N711" t="s">
        <v>4391</v>
      </c>
      <c r="O711" t="s">
        <v>30</v>
      </c>
      <c r="P711" t="s">
        <v>36</v>
      </c>
      <c r="Q711" t="s">
        <v>533</v>
      </c>
      <c r="R711" t="s">
        <v>4392</v>
      </c>
      <c r="S711" t="s">
        <v>729</v>
      </c>
      <c r="T711" t="s">
        <v>4393</v>
      </c>
      <c r="U711" t="s">
        <v>4394</v>
      </c>
      <c r="V711" s="40">
        <v>0</v>
      </c>
      <c r="W711" s="40">
        <v>0.10255787037037038</v>
      </c>
      <c r="X711" s="40">
        <v>0.10255787037037038</v>
      </c>
      <c r="Y711" s="2" t="str">
        <f t="shared" si="219"/>
        <v/>
      </c>
      <c r="Z711" s="47" t="str">
        <f t="shared" si="218"/>
        <v>Cumplido</v>
      </c>
      <c r="AA711" s="8"/>
      <c r="AB711" s="8"/>
      <c r="AC711" s="8"/>
      <c r="AD711" s="8"/>
      <c r="AE711" s="8"/>
      <c r="AF711" s="42">
        <v>45240</v>
      </c>
      <c r="AG711" s="13" t="str">
        <f t="shared" si="208"/>
        <v>NO CUMPLE</v>
      </c>
      <c r="AH711" s="13" t="str">
        <f t="shared" si="209"/>
        <v>CUMPLE</v>
      </c>
      <c r="AI711" s="13" t="str">
        <f t="shared" si="210"/>
        <v>NO CUMPLE</v>
      </c>
      <c r="AJ711" s="13" t="str">
        <f t="shared" si="211"/>
        <v>NO CUMPLE</v>
      </c>
      <c r="AK711" s="13" t="str">
        <f t="shared" si="212"/>
        <v>NO CUMPLE</v>
      </c>
      <c r="AL711" s="13" t="str">
        <f t="shared" si="213"/>
        <v>NO CUMPLE</v>
      </c>
      <c r="AM711" s="13" t="str">
        <f t="shared" si="214"/>
        <v>CUMPLE</v>
      </c>
      <c r="AN711" s="13" t="str">
        <f t="shared" si="215"/>
        <v>NO CUMPLE</v>
      </c>
      <c r="AO711" s="13" t="str">
        <f t="shared" si="216"/>
        <v>NO CUMPLE</v>
      </c>
      <c r="AP711" s="13" t="str">
        <f t="shared" si="217"/>
        <v>NO CUMPLE</v>
      </c>
    </row>
    <row r="712" spans="1:42" ht="15" hidden="1" x14ac:dyDescent="0.25">
      <c r="A712" t="s">
        <v>4395</v>
      </c>
      <c r="B712" t="s">
        <v>32</v>
      </c>
      <c r="C712" t="s">
        <v>60</v>
      </c>
      <c r="D712" t="s">
        <v>58</v>
      </c>
      <c r="E712" t="s">
        <v>252</v>
      </c>
      <c r="F712" t="s">
        <v>323</v>
      </c>
      <c r="G712" t="s">
        <v>39</v>
      </c>
      <c r="H712" t="s">
        <v>34</v>
      </c>
      <c r="I712" t="s">
        <v>40</v>
      </c>
      <c r="J712" t="s">
        <v>28</v>
      </c>
      <c r="K712" t="s">
        <v>48</v>
      </c>
      <c r="L712" t="s">
        <v>265</v>
      </c>
      <c r="M712" t="s">
        <v>4396</v>
      </c>
      <c r="N712" t="s">
        <v>4397</v>
      </c>
      <c r="O712" t="s">
        <v>30</v>
      </c>
      <c r="P712" t="s">
        <v>44</v>
      </c>
      <c r="Q712" t="s">
        <v>45</v>
      </c>
      <c r="R712" t="s">
        <v>4398</v>
      </c>
      <c r="S712" t="s">
        <v>663</v>
      </c>
      <c r="T712" t="s">
        <v>265</v>
      </c>
      <c r="U712" t="s">
        <v>251</v>
      </c>
      <c r="V712" s="40">
        <v>1.6782407407407406E-3</v>
      </c>
      <c r="W712" s="40">
        <v>2.4189814814814816E-3</v>
      </c>
      <c r="X712" s="40">
        <v>7.407407407407407E-4</v>
      </c>
      <c r="Y712" s="2" t="str">
        <f t="shared" si="219"/>
        <v/>
      </c>
      <c r="Z712" s="47" t="str">
        <f t="shared" ref="Z712:Z769" si="220">IF(J712="Requerimiento de Cliente",IF($X712&lt;=$AT$3,"Cumplido","Incumplido"),"")</f>
        <v>Cumplido</v>
      </c>
      <c r="AA712" s="8"/>
      <c r="AB712" s="8"/>
      <c r="AC712" s="8"/>
      <c r="AD712" s="8"/>
      <c r="AE712" s="8"/>
      <c r="AF712" s="42">
        <v>45240</v>
      </c>
      <c r="AG712" s="13" t="str">
        <f t="shared" si="208"/>
        <v>CUMPLE</v>
      </c>
      <c r="AH712" s="13" t="str">
        <f t="shared" si="209"/>
        <v>NO CUMPLE</v>
      </c>
      <c r="AI712" s="13" t="str">
        <f t="shared" si="210"/>
        <v>NO CUMPLE</v>
      </c>
      <c r="AJ712" s="13" t="str">
        <f t="shared" si="211"/>
        <v>NO CUMPLE</v>
      </c>
      <c r="AK712" s="13" t="str">
        <f t="shared" si="212"/>
        <v>NO CUMPLE</v>
      </c>
      <c r="AL712" s="13" t="str">
        <f t="shared" si="213"/>
        <v>CUMPLE</v>
      </c>
      <c r="AM712" s="13" t="str">
        <f t="shared" si="214"/>
        <v>NO CUMPLE</v>
      </c>
      <c r="AN712" s="13" t="str">
        <f t="shared" si="215"/>
        <v>NO CUMPLE</v>
      </c>
      <c r="AO712" s="13" t="str">
        <f t="shared" si="216"/>
        <v>NO CUMPLE</v>
      </c>
      <c r="AP712" s="13" t="str">
        <f t="shared" si="217"/>
        <v>NO CUMPLE</v>
      </c>
    </row>
    <row r="713" spans="1:42" ht="15" hidden="1" x14ac:dyDescent="0.25">
      <c r="A713" t="s">
        <v>4399</v>
      </c>
      <c r="B713" t="s">
        <v>32</v>
      </c>
      <c r="C713" t="s">
        <v>60</v>
      </c>
      <c r="D713" t="s">
        <v>58</v>
      </c>
      <c r="E713" t="s">
        <v>252</v>
      </c>
      <c r="F713" t="s">
        <v>323</v>
      </c>
      <c r="G713" t="s">
        <v>39</v>
      </c>
      <c r="H713" t="s">
        <v>34</v>
      </c>
      <c r="I713" t="s">
        <v>40</v>
      </c>
      <c r="J713" t="s">
        <v>28</v>
      </c>
      <c r="K713" t="s">
        <v>48</v>
      </c>
      <c r="L713" t="s">
        <v>4400</v>
      </c>
      <c r="M713" t="s">
        <v>4401</v>
      </c>
      <c r="N713" t="s">
        <v>4402</v>
      </c>
      <c r="O713" t="s">
        <v>30</v>
      </c>
      <c r="P713" t="s">
        <v>44</v>
      </c>
      <c r="Q713" t="s">
        <v>45</v>
      </c>
      <c r="R713" t="s">
        <v>4403</v>
      </c>
      <c r="S713" t="s">
        <v>663</v>
      </c>
      <c r="T713" t="s">
        <v>4404</v>
      </c>
      <c r="U713" t="s">
        <v>419</v>
      </c>
      <c r="V713" s="40">
        <v>5.6712962962962956E-4</v>
      </c>
      <c r="W713" s="40">
        <v>1.6319444444444445E-3</v>
      </c>
      <c r="X713" s="40">
        <v>1.0648148148148147E-3</v>
      </c>
      <c r="Y713" s="2" t="str">
        <f t="shared" si="219"/>
        <v/>
      </c>
      <c r="Z713" s="47" t="str">
        <f t="shared" si="220"/>
        <v>Cumplido</v>
      </c>
      <c r="AA713" s="8"/>
      <c r="AB713" s="8"/>
      <c r="AC713" s="8"/>
      <c r="AD713" s="8"/>
      <c r="AE713" s="8"/>
      <c r="AF713" s="42">
        <v>45240</v>
      </c>
      <c r="AG713" s="13" t="str">
        <f t="shared" si="208"/>
        <v>CUMPLE</v>
      </c>
      <c r="AH713" s="13" t="str">
        <f t="shared" si="209"/>
        <v>NO CUMPLE</v>
      </c>
      <c r="AI713" s="13" t="str">
        <f t="shared" si="210"/>
        <v>NO CUMPLE</v>
      </c>
      <c r="AJ713" s="13" t="str">
        <f t="shared" si="211"/>
        <v>NO CUMPLE</v>
      </c>
      <c r="AK713" s="13" t="str">
        <f t="shared" si="212"/>
        <v>NO CUMPLE</v>
      </c>
      <c r="AL713" s="13" t="str">
        <f t="shared" si="213"/>
        <v>CUMPLE</v>
      </c>
      <c r="AM713" s="13" t="str">
        <f t="shared" si="214"/>
        <v>NO CUMPLE</v>
      </c>
      <c r="AN713" s="13" t="str">
        <f t="shared" si="215"/>
        <v>NO CUMPLE</v>
      </c>
      <c r="AO713" s="13" t="str">
        <f t="shared" si="216"/>
        <v>NO CUMPLE</v>
      </c>
      <c r="AP713" s="13" t="str">
        <f t="shared" si="217"/>
        <v>NO CUMPLE</v>
      </c>
    </row>
    <row r="714" spans="1:42" ht="15" hidden="1" x14ac:dyDescent="0.25">
      <c r="A714" t="s">
        <v>4405</v>
      </c>
      <c r="B714" t="s">
        <v>62</v>
      </c>
      <c r="C714" t="s">
        <v>124</v>
      </c>
      <c r="D714" t="s">
        <v>309</v>
      </c>
      <c r="E714" t="s">
        <v>73</v>
      </c>
      <c r="F714" t="s">
        <v>140</v>
      </c>
      <c r="G714" t="s">
        <v>64</v>
      </c>
      <c r="H714" t="s">
        <v>34</v>
      </c>
      <c r="I714" t="s">
        <v>40</v>
      </c>
      <c r="J714" t="s">
        <v>56</v>
      </c>
      <c r="K714" t="s">
        <v>53</v>
      </c>
      <c r="L714" t="s">
        <v>4406</v>
      </c>
      <c r="M714" t="s">
        <v>4407</v>
      </c>
      <c r="N714" t="s">
        <v>4407</v>
      </c>
      <c r="O714" t="s">
        <v>30</v>
      </c>
      <c r="P714" t="s">
        <v>36</v>
      </c>
      <c r="Q714" t="s">
        <v>54</v>
      </c>
      <c r="R714" t="s">
        <v>4408</v>
      </c>
      <c r="S714" t="s">
        <v>729</v>
      </c>
      <c r="T714" t="s">
        <v>4409</v>
      </c>
      <c r="U714" t="s">
        <v>4410</v>
      </c>
      <c r="V714" s="40">
        <v>3.363425925925926E-2</v>
      </c>
      <c r="W714" s="40">
        <v>3.7326388888888888E-2</v>
      </c>
      <c r="X714" s="40">
        <v>3.6921296296296298E-3</v>
      </c>
      <c r="Y714" s="2" t="str">
        <f t="shared" si="219"/>
        <v>Cumplido</v>
      </c>
      <c r="Z714" s="47" t="str">
        <f t="shared" si="220"/>
        <v/>
      </c>
      <c r="AA714" s="8"/>
      <c r="AB714" s="8" t="str">
        <f t="shared" ref="AB714:AB715" si="221">IF($H714="1-Crítica",IF($X714&lt;=$AT$5,"Cumplido", "Incumplido"),"")</f>
        <v/>
      </c>
      <c r="AC714" s="8" t="str">
        <f t="shared" ref="AC714:AC715" si="222">IF($H714="2-Alta",IF($X714&lt;=$AT$6, "Cumplido", "Incumplido"),"")</f>
        <v/>
      </c>
      <c r="AD714" s="8" t="str">
        <f t="shared" ref="AD714:AD715" si="223">IF($H714="3-Medio",IF($X714&lt;=$AT$7, "Cumplido", "Incumplido"),"")</f>
        <v/>
      </c>
      <c r="AE714" s="8" t="str">
        <f t="shared" ref="AE714:AE715" si="224">IF($H714="4-Baja",IF($X714&lt;=$AT$8, "Cumplido", "Incumplido"),"")</f>
        <v>Cumplido</v>
      </c>
      <c r="AF714" s="42">
        <v>45240</v>
      </c>
      <c r="AG714" s="13" t="str">
        <f t="shared" si="208"/>
        <v>CUMPLE</v>
      </c>
      <c r="AH714" s="13" t="str">
        <f t="shared" si="209"/>
        <v>NO CUMPLE</v>
      </c>
      <c r="AI714" s="13" t="str">
        <f t="shared" si="210"/>
        <v>NO CUMPLE</v>
      </c>
      <c r="AJ714" s="13" t="str">
        <f t="shared" si="211"/>
        <v>NO CUMPLE</v>
      </c>
      <c r="AK714" s="13" t="str">
        <f t="shared" si="212"/>
        <v>NO CUMPLE</v>
      </c>
      <c r="AL714" s="13" t="str">
        <f t="shared" si="213"/>
        <v>CUMPLE</v>
      </c>
      <c r="AM714" s="13" t="str">
        <f t="shared" si="214"/>
        <v>NO CUMPLE</v>
      </c>
      <c r="AN714" s="13" t="str">
        <f t="shared" si="215"/>
        <v>NO CUMPLE</v>
      </c>
      <c r="AO714" s="13" t="str">
        <f t="shared" si="216"/>
        <v>NO CUMPLE</v>
      </c>
      <c r="AP714" s="13" t="str">
        <f t="shared" si="217"/>
        <v>NO CUMPLE</v>
      </c>
    </row>
    <row r="715" spans="1:42" ht="15" hidden="1" x14ac:dyDescent="0.25">
      <c r="A715" t="s">
        <v>4411</v>
      </c>
      <c r="B715" t="s">
        <v>62</v>
      </c>
      <c r="C715" t="s">
        <v>124</v>
      </c>
      <c r="D715" t="s">
        <v>309</v>
      </c>
      <c r="E715" t="s">
        <v>73</v>
      </c>
      <c r="F715" t="s">
        <v>140</v>
      </c>
      <c r="G715" t="s">
        <v>64</v>
      </c>
      <c r="H715" t="s">
        <v>34</v>
      </c>
      <c r="I715" t="s">
        <v>40</v>
      </c>
      <c r="J715" t="s">
        <v>56</v>
      </c>
      <c r="K715" t="s">
        <v>53</v>
      </c>
      <c r="L715" t="s">
        <v>4412</v>
      </c>
      <c r="M715" t="s">
        <v>4407</v>
      </c>
      <c r="N715" t="s">
        <v>4407</v>
      </c>
      <c r="O715" t="s">
        <v>30</v>
      </c>
      <c r="P715" t="s">
        <v>36</v>
      </c>
      <c r="Q715" t="s">
        <v>54</v>
      </c>
      <c r="R715" t="s">
        <v>4413</v>
      </c>
      <c r="S715" t="s">
        <v>729</v>
      </c>
      <c r="T715" t="s">
        <v>4414</v>
      </c>
      <c r="U715" t="s">
        <v>4410</v>
      </c>
      <c r="V715" s="40">
        <v>3.3715277777777775E-2</v>
      </c>
      <c r="W715" s="40">
        <v>3.7800925925925925E-2</v>
      </c>
      <c r="X715" s="40">
        <v>4.0856481481481481E-3</v>
      </c>
      <c r="Y715" s="2" t="str">
        <f t="shared" si="219"/>
        <v>Cumplido</v>
      </c>
      <c r="Z715" s="47" t="str">
        <f t="shared" si="220"/>
        <v/>
      </c>
      <c r="AA715" s="8"/>
      <c r="AB715" s="8" t="str">
        <f t="shared" si="221"/>
        <v/>
      </c>
      <c r="AC715" s="8" t="str">
        <f t="shared" si="222"/>
        <v/>
      </c>
      <c r="AD715" s="8" t="str">
        <f t="shared" si="223"/>
        <v/>
      </c>
      <c r="AE715" s="8" t="str">
        <f t="shared" si="224"/>
        <v>Cumplido</v>
      </c>
      <c r="AF715" s="42">
        <v>45240</v>
      </c>
      <c r="AG715" s="13" t="str">
        <f t="shared" si="208"/>
        <v>CUMPLE</v>
      </c>
      <c r="AH715" s="13" t="str">
        <f t="shared" si="209"/>
        <v>NO CUMPLE</v>
      </c>
      <c r="AI715" s="13" t="str">
        <f t="shared" si="210"/>
        <v>NO CUMPLE</v>
      </c>
      <c r="AJ715" s="13" t="str">
        <f t="shared" si="211"/>
        <v>NO CUMPLE</v>
      </c>
      <c r="AK715" s="13" t="str">
        <f t="shared" si="212"/>
        <v>NO CUMPLE</v>
      </c>
      <c r="AL715" s="13" t="str">
        <f t="shared" si="213"/>
        <v>CUMPLE</v>
      </c>
      <c r="AM715" s="13" t="str">
        <f t="shared" si="214"/>
        <v>NO CUMPLE</v>
      </c>
      <c r="AN715" s="13" t="str">
        <f t="shared" si="215"/>
        <v>NO CUMPLE</v>
      </c>
      <c r="AO715" s="13" t="str">
        <f t="shared" si="216"/>
        <v>NO CUMPLE</v>
      </c>
      <c r="AP715" s="13" t="str">
        <f t="shared" si="217"/>
        <v>NO CUMPLE</v>
      </c>
    </row>
    <row r="716" spans="1:42" ht="15" hidden="1" x14ac:dyDescent="0.25">
      <c r="A716" t="s">
        <v>4415</v>
      </c>
      <c r="B716" t="s">
        <v>32</v>
      </c>
      <c r="C716" t="s">
        <v>60</v>
      </c>
      <c r="D716" t="s">
        <v>58</v>
      </c>
      <c r="E716" t="s">
        <v>252</v>
      </c>
      <c r="F716" t="s">
        <v>323</v>
      </c>
      <c r="G716" t="s">
        <v>39</v>
      </c>
      <c r="H716" t="s">
        <v>34</v>
      </c>
      <c r="I716" t="s">
        <v>40</v>
      </c>
      <c r="J716" t="s">
        <v>28</v>
      </c>
      <c r="K716" t="s">
        <v>48</v>
      </c>
      <c r="L716" t="s">
        <v>265</v>
      </c>
      <c r="M716" t="s">
        <v>4416</v>
      </c>
      <c r="N716" t="s">
        <v>4417</v>
      </c>
      <c r="O716" t="s">
        <v>30</v>
      </c>
      <c r="P716" t="s">
        <v>44</v>
      </c>
      <c r="Q716" t="s">
        <v>45</v>
      </c>
      <c r="R716" t="s">
        <v>4418</v>
      </c>
      <c r="S716" t="s">
        <v>729</v>
      </c>
      <c r="T716" t="s">
        <v>265</v>
      </c>
      <c r="U716" t="s">
        <v>4419</v>
      </c>
      <c r="V716" s="40">
        <v>1.1574074074074073E-3</v>
      </c>
      <c r="W716" s="40">
        <v>1.9560185185185184E-3</v>
      </c>
      <c r="X716" s="40">
        <v>7.9861111111111105E-4</v>
      </c>
      <c r="Y716" s="2" t="str">
        <f t="shared" si="219"/>
        <v/>
      </c>
      <c r="Z716" s="47" t="str">
        <f t="shared" si="220"/>
        <v>Cumplido</v>
      </c>
      <c r="AA716" s="8"/>
      <c r="AB716" s="8"/>
      <c r="AC716" s="8"/>
      <c r="AD716" s="8"/>
      <c r="AE716" s="8"/>
      <c r="AF716" s="42">
        <v>45240</v>
      </c>
      <c r="AG716" s="13" t="str">
        <f t="shared" si="208"/>
        <v>CUMPLE</v>
      </c>
      <c r="AH716" s="13" t="str">
        <f t="shared" si="209"/>
        <v>NO CUMPLE</v>
      </c>
      <c r="AI716" s="13" t="str">
        <f t="shared" si="210"/>
        <v>NO CUMPLE</v>
      </c>
      <c r="AJ716" s="13" t="str">
        <f t="shared" si="211"/>
        <v>NO CUMPLE</v>
      </c>
      <c r="AK716" s="13" t="str">
        <f t="shared" si="212"/>
        <v>NO CUMPLE</v>
      </c>
      <c r="AL716" s="13" t="str">
        <f t="shared" si="213"/>
        <v>CUMPLE</v>
      </c>
      <c r="AM716" s="13" t="str">
        <f t="shared" si="214"/>
        <v>NO CUMPLE</v>
      </c>
      <c r="AN716" s="13" t="str">
        <f t="shared" si="215"/>
        <v>NO CUMPLE</v>
      </c>
      <c r="AO716" s="13" t="str">
        <f t="shared" si="216"/>
        <v>NO CUMPLE</v>
      </c>
      <c r="AP716" s="13" t="str">
        <f t="shared" si="217"/>
        <v>NO CUMPLE</v>
      </c>
    </row>
    <row r="717" spans="1:42" ht="15" hidden="1" x14ac:dyDescent="0.25">
      <c r="A717" t="s">
        <v>4420</v>
      </c>
      <c r="B717" t="s">
        <v>38</v>
      </c>
      <c r="C717" t="s">
        <v>124</v>
      </c>
      <c r="D717" t="s">
        <v>153</v>
      </c>
      <c r="E717" t="s">
        <v>73</v>
      </c>
      <c r="F717" t="s">
        <v>561</v>
      </c>
      <c r="G717" t="s">
        <v>39</v>
      </c>
      <c r="H717" t="s">
        <v>34</v>
      </c>
      <c r="I717" t="s">
        <v>40</v>
      </c>
      <c r="J717" t="s">
        <v>28</v>
      </c>
      <c r="K717" t="s">
        <v>48</v>
      </c>
      <c r="L717" t="s">
        <v>4421</v>
      </c>
      <c r="M717" t="s">
        <v>4422</v>
      </c>
      <c r="N717" t="s">
        <v>4423</v>
      </c>
      <c r="O717" t="s">
        <v>30</v>
      </c>
      <c r="P717" t="s">
        <v>36</v>
      </c>
      <c r="Q717" t="s">
        <v>54</v>
      </c>
      <c r="R717" t="s">
        <v>4424</v>
      </c>
      <c r="S717" t="s">
        <v>729</v>
      </c>
      <c r="T717" t="s">
        <v>4425</v>
      </c>
      <c r="U717" t="s">
        <v>4426</v>
      </c>
      <c r="V717" s="40">
        <v>0</v>
      </c>
      <c r="W717" s="40">
        <v>0.20281249999999998</v>
      </c>
      <c r="X717" s="40">
        <v>0.20281249999999998</v>
      </c>
      <c r="Y717" s="2" t="str">
        <f t="shared" si="219"/>
        <v/>
      </c>
      <c r="Z717" s="47" t="str">
        <f t="shared" si="220"/>
        <v>Cumplido</v>
      </c>
      <c r="AA717" s="8"/>
      <c r="AB717" s="8"/>
      <c r="AC717" s="8"/>
      <c r="AD717" s="8"/>
      <c r="AE717" s="8"/>
      <c r="AF717" s="42">
        <v>45240</v>
      </c>
      <c r="AG717" s="13" t="str">
        <f t="shared" si="208"/>
        <v>NO CUMPLE</v>
      </c>
      <c r="AH717" s="13" t="str">
        <f t="shared" si="209"/>
        <v>NO CUMPLE</v>
      </c>
      <c r="AI717" s="13" t="str">
        <f t="shared" si="210"/>
        <v>CUMPLE</v>
      </c>
      <c r="AJ717" s="13" t="str">
        <f t="shared" si="211"/>
        <v>NO CUMPLE</v>
      </c>
      <c r="AK717" s="13" t="str">
        <f t="shared" si="212"/>
        <v>NO CUMPLE</v>
      </c>
      <c r="AL717" s="13" t="str">
        <f t="shared" si="213"/>
        <v>NO CUMPLE</v>
      </c>
      <c r="AM717" s="13" t="str">
        <f t="shared" si="214"/>
        <v>NO CUMPLE</v>
      </c>
      <c r="AN717" s="13" t="str">
        <f t="shared" si="215"/>
        <v>CUMPLE</v>
      </c>
      <c r="AO717" s="13" t="str">
        <f t="shared" si="216"/>
        <v>NO CUMPLE</v>
      </c>
      <c r="AP717" s="13" t="str">
        <f t="shared" si="217"/>
        <v>NO CUMPLE</v>
      </c>
    </row>
    <row r="718" spans="1:42" ht="15" hidden="1" x14ac:dyDescent="0.25">
      <c r="A718" t="s">
        <v>4427</v>
      </c>
      <c r="B718" t="s">
        <v>32</v>
      </c>
      <c r="C718" t="s">
        <v>60</v>
      </c>
      <c r="D718" t="s">
        <v>58</v>
      </c>
      <c r="E718" t="s">
        <v>278</v>
      </c>
      <c r="F718" t="s">
        <v>435</v>
      </c>
      <c r="G718" t="s">
        <v>25</v>
      </c>
      <c r="H718" t="s">
        <v>26</v>
      </c>
      <c r="I718" t="s">
        <v>35</v>
      </c>
      <c r="J718" t="s">
        <v>28</v>
      </c>
      <c r="K718" t="s">
        <v>48</v>
      </c>
      <c r="L718" t="s">
        <v>274</v>
      </c>
      <c r="M718" t="s">
        <v>4428</v>
      </c>
      <c r="N718" t="s">
        <v>4429</v>
      </c>
      <c r="O718" t="s">
        <v>30</v>
      </c>
      <c r="P718" t="s">
        <v>44</v>
      </c>
      <c r="Q718" t="s">
        <v>45</v>
      </c>
      <c r="R718" t="s">
        <v>4430</v>
      </c>
      <c r="S718" t="s">
        <v>729</v>
      </c>
      <c r="T718" t="s">
        <v>274</v>
      </c>
      <c r="U718" t="s">
        <v>162</v>
      </c>
      <c r="V718" s="40">
        <v>1.4467592592592593E-2</v>
      </c>
      <c r="W718" s="40">
        <v>1.636574074074074E-2</v>
      </c>
      <c r="X718" s="40">
        <v>1.8981481481481482E-3</v>
      </c>
      <c r="Y718" s="2" t="str">
        <f t="shared" si="219"/>
        <v/>
      </c>
      <c r="Z718" s="47" t="str">
        <f t="shared" si="220"/>
        <v>Cumplido</v>
      </c>
      <c r="AA718" s="8"/>
      <c r="AB718" s="8"/>
      <c r="AC718" s="8"/>
      <c r="AD718" s="8"/>
      <c r="AE718" s="8"/>
      <c r="AF718" s="42">
        <v>45245</v>
      </c>
      <c r="AG718" s="13" t="str">
        <f t="shared" si="208"/>
        <v>CUMPLE</v>
      </c>
      <c r="AH718" s="13" t="str">
        <f t="shared" si="209"/>
        <v>NO CUMPLE</v>
      </c>
      <c r="AI718" s="13" t="str">
        <f t="shared" si="210"/>
        <v>NO CUMPLE</v>
      </c>
      <c r="AJ718" s="13" t="str">
        <f t="shared" si="211"/>
        <v>NO CUMPLE</v>
      </c>
      <c r="AK718" s="13" t="str">
        <f t="shared" si="212"/>
        <v>NO CUMPLE</v>
      </c>
      <c r="AL718" s="13" t="str">
        <f t="shared" si="213"/>
        <v>CUMPLE</v>
      </c>
      <c r="AM718" s="13" t="str">
        <f t="shared" si="214"/>
        <v>NO CUMPLE</v>
      </c>
      <c r="AN718" s="13" t="str">
        <f t="shared" si="215"/>
        <v>NO CUMPLE</v>
      </c>
      <c r="AO718" s="13" t="str">
        <f t="shared" si="216"/>
        <v>NO CUMPLE</v>
      </c>
      <c r="AP718" s="13" t="str">
        <f t="shared" si="217"/>
        <v>NO CUMPLE</v>
      </c>
    </row>
    <row r="719" spans="1:42" ht="15" hidden="1" x14ac:dyDescent="0.25">
      <c r="A719" t="s">
        <v>4431</v>
      </c>
      <c r="B719" t="s">
        <v>24</v>
      </c>
      <c r="C719" t="s">
        <v>125</v>
      </c>
      <c r="D719" t="s">
        <v>33</v>
      </c>
      <c r="E719" t="s">
        <v>99</v>
      </c>
      <c r="F719" t="s">
        <v>357</v>
      </c>
      <c r="G719" t="s">
        <v>25</v>
      </c>
      <c r="H719" t="s">
        <v>26</v>
      </c>
      <c r="I719" t="s">
        <v>35</v>
      </c>
      <c r="J719" t="s">
        <v>28</v>
      </c>
      <c r="K719" t="s">
        <v>356</v>
      </c>
      <c r="L719" t="s">
        <v>4432</v>
      </c>
      <c r="M719" t="s">
        <v>4433</v>
      </c>
      <c r="N719" t="s">
        <v>4434</v>
      </c>
      <c r="O719" t="s">
        <v>30</v>
      </c>
      <c r="P719" t="s">
        <v>44</v>
      </c>
      <c r="Q719" t="s">
        <v>45</v>
      </c>
      <c r="R719" t="s">
        <v>4435</v>
      </c>
      <c r="S719" t="s">
        <v>700</v>
      </c>
      <c r="T719" t="s">
        <v>4436</v>
      </c>
      <c r="U719" t="s">
        <v>4437</v>
      </c>
      <c r="V719" s="40">
        <v>1.9004513888888888</v>
      </c>
      <c r="W719" s="40">
        <v>1.942025462962963</v>
      </c>
      <c r="X719" s="40">
        <v>8.324074074074074E-2</v>
      </c>
      <c r="Y719" s="2" t="str">
        <f t="shared" si="219"/>
        <v/>
      </c>
      <c r="Z719" s="47" t="str">
        <f t="shared" si="220"/>
        <v>Cumplido</v>
      </c>
      <c r="AA719" s="8"/>
      <c r="AB719" s="8"/>
      <c r="AC719" s="8"/>
      <c r="AD719" s="8"/>
      <c r="AE719" s="8"/>
      <c r="AF719" s="42">
        <v>45240</v>
      </c>
      <c r="AG719" s="13" t="str">
        <f t="shared" si="208"/>
        <v>NO CUMPLE</v>
      </c>
      <c r="AH719" s="13" t="str">
        <f t="shared" si="209"/>
        <v>CUMPLE</v>
      </c>
      <c r="AI719" s="13" t="str">
        <f t="shared" si="210"/>
        <v>NO CUMPLE</v>
      </c>
      <c r="AJ719" s="13" t="str">
        <f t="shared" si="211"/>
        <v>NO CUMPLE</v>
      </c>
      <c r="AK719" s="13" t="str">
        <f t="shared" si="212"/>
        <v>NO CUMPLE</v>
      </c>
      <c r="AL719" s="13" t="str">
        <f t="shared" si="213"/>
        <v>NO CUMPLE</v>
      </c>
      <c r="AM719" s="13" t="str">
        <f t="shared" si="214"/>
        <v>NO CUMPLE</v>
      </c>
      <c r="AN719" s="13" t="str">
        <f t="shared" si="215"/>
        <v>NO CUMPLE</v>
      </c>
      <c r="AO719" s="13" t="str">
        <f t="shared" si="216"/>
        <v>NO CUMPLE</v>
      </c>
      <c r="AP719" s="13" t="str">
        <f t="shared" si="217"/>
        <v>CUMPLE</v>
      </c>
    </row>
    <row r="720" spans="1:42" ht="15" hidden="1" x14ac:dyDescent="0.25">
      <c r="A720" t="s">
        <v>4438</v>
      </c>
      <c r="B720" t="s">
        <v>32</v>
      </c>
      <c r="C720" t="s">
        <v>60</v>
      </c>
      <c r="D720" t="s">
        <v>58</v>
      </c>
      <c r="E720" t="s">
        <v>252</v>
      </c>
      <c r="F720" t="s">
        <v>323</v>
      </c>
      <c r="G720" t="s">
        <v>39</v>
      </c>
      <c r="H720" t="s">
        <v>34</v>
      </c>
      <c r="I720" t="s">
        <v>40</v>
      </c>
      <c r="J720" t="s">
        <v>28</v>
      </c>
      <c r="K720" t="s">
        <v>48</v>
      </c>
      <c r="L720" t="s">
        <v>265</v>
      </c>
      <c r="M720" t="s">
        <v>4439</v>
      </c>
      <c r="N720" t="s">
        <v>4440</v>
      </c>
      <c r="O720" t="s">
        <v>30</v>
      </c>
      <c r="P720" t="s">
        <v>44</v>
      </c>
      <c r="Q720" t="s">
        <v>45</v>
      </c>
      <c r="R720" t="s">
        <v>4441</v>
      </c>
      <c r="S720" t="s">
        <v>729</v>
      </c>
      <c r="T720" t="s">
        <v>265</v>
      </c>
      <c r="U720" t="s">
        <v>251</v>
      </c>
      <c r="V720" s="40">
        <v>1.4120370370370369E-3</v>
      </c>
      <c r="W720" s="40">
        <v>2.2453703703703702E-3</v>
      </c>
      <c r="X720" s="40">
        <v>8.3333333333333339E-4</v>
      </c>
      <c r="Y720" s="2" t="str">
        <f t="shared" si="219"/>
        <v/>
      </c>
      <c r="Z720" s="47" t="str">
        <f t="shared" si="220"/>
        <v>Cumplido</v>
      </c>
      <c r="AA720" s="8"/>
      <c r="AB720" s="8"/>
      <c r="AC720" s="8"/>
      <c r="AD720" s="8"/>
      <c r="AE720" s="8"/>
      <c r="AF720" s="42">
        <v>45241</v>
      </c>
      <c r="AG720" s="13" t="str">
        <f t="shared" si="208"/>
        <v>CUMPLE</v>
      </c>
      <c r="AH720" s="13" t="str">
        <f t="shared" si="209"/>
        <v>NO CUMPLE</v>
      </c>
      <c r="AI720" s="13" t="str">
        <f t="shared" si="210"/>
        <v>NO CUMPLE</v>
      </c>
      <c r="AJ720" s="13" t="str">
        <f t="shared" si="211"/>
        <v>NO CUMPLE</v>
      </c>
      <c r="AK720" s="13" t="str">
        <f t="shared" si="212"/>
        <v>NO CUMPLE</v>
      </c>
      <c r="AL720" s="13" t="str">
        <f t="shared" si="213"/>
        <v>CUMPLE</v>
      </c>
      <c r="AM720" s="13" t="str">
        <f t="shared" si="214"/>
        <v>NO CUMPLE</v>
      </c>
      <c r="AN720" s="13" t="str">
        <f t="shared" si="215"/>
        <v>NO CUMPLE</v>
      </c>
      <c r="AO720" s="13" t="str">
        <f t="shared" si="216"/>
        <v>NO CUMPLE</v>
      </c>
      <c r="AP720" s="13" t="str">
        <f t="shared" si="217"/>
        <v>NO CUMPLE</v>
      </c>
    </row>
    <row r="721" spans="1:42" ht="15" hidden="1" x14ac:dyDescent="0.25">
      <c r="A721" t="s">
        <v>4442</v>
      </c>
      <c r="B721" t="s">
        <v>24</v>
      </c>
      <c r="C721" t="s">
        <v>127</v>
      </c>
      <c r="D721" t="s">
        <v>266</v>
      </c>
      <c r="E721" t="s">
        <v>83</v>
      </c>
      <c r="F721" t="s">
        <v>438</v>
      </c>
      <c r="G721" t="s">
        <v>25</v>
      </c>
      <c r="H721" t="s">
        <v>26</v>
      </c>
      <c r="I721" t="s">
        <v>35</v>
      </c>
      <c r="J721" t="s">
        <v>28</v>
      </c>
      <c r="K721" t="s">
        <v>81</v>
      </c>
      <c r="L721" t="s">
        <v>4443</v>
      </c>
      <c r="M721" t="s">
        <v>4444</v>
      </c>
      <c r="N721" t="s">
        <v>4445</v>
      </c>
      <c r="O721" t="s">
        <v>30</v>
      </c>
      <c r="P721" t="s">
        <v>44</v>
      </c>
      <c r="Q721" t="s">
        <v>45</v>
      </c>
      <c r="R721" t="s">
        <v>4446</v>
      </c>
      <c r="S721" t="s">
        <v>3371</v>
      </c>
      <c r="T721" t="s">
        <v>4447</v>
      </c>
      <c r="U721" t="s">
        <v>4448</v>
      </c>
      <c r="V721" s="40">
        <v>0.97714120370370372</v>
      </c>
      <c r="W721" s="40">
        <v>1.0201041666666668</v>
      </c>
      <c r="X721" s="40">
        <v>4.296296296296296E-2</v>
      </c>
      <c r="Y721" s="2" t="str">
        <f t="shared" si="219"/>
        <v/>
      </c>
      <c r="Z721" s="47" t="str">
        <f t="shared" si="220"/>
        <v>Cumplido</v>
      </c>
      <c r="AA721" s="8"/>
      <c r="AB721" s="8"/>
      <c r="AC721" s="8"/>
      <c r="AD721" s="8"/>
      <c r="AE721" s="8"/>
      <c r="AF721" s="42">
        <v>45240</v>
      </c>
      <c r="AG721" s="13" t="str">
        <f t="shared" si="208"/>
        <v>NO CUMPLE</v>
      </c>
      <c r="AH721" s="13" t="str">
        <f t="shared" si="209"/>
        <v>CUMPLE</v>
      </c>
      <c r="AI721" s="13" t="str">
        <f t="shared" si="210"/>
        <v>NO CUMPLE</v>
      </c>
      <c r="AJ721" s="13" t="str">
        <f t="shared" si="211"/>
        <v>NO CUMPLE</v>
      </c>
      <c r="AK721" s="13" t="str">
        <f t="shared" si="212"/>
        <v>NO CUMPLE</v>
      </c>
      <c r="AL721" s="13" t="str">
        <f t="shared" si="213"/>
        <v>NO CUMPLE</v>
      </c>
      <c r="AM721" s="13" t="str">
        <f t="shared" si="214"/>
        <v>NO CUMPLE</v>
      </c>
      <c r="AN721" s="13" t="str">
        <f t="shared" si="215"/>
        <v>NO CUMPLE</v>
      </c>
      <c r="AO721" s="13" t="str">
        <f t="shared" si="216"/>
        <v>NO CUMPLE</v>
      </c>
      <c r="AP721" s="13" t="str">
        <f t="shared" si="217"/>
        <v>CUMPLE</v>
      </c>
    </row>
    <row r="722" spans="1:42" ht="15" hidden="1" x14ac:dyDescent="0.25">
      <c r="A722" t="s">
        <v>4449</v>
      </c>
      <c r="B722" t="s">
        <v>24</v>
      </c>
      <c r="C722" t="s">
        <v>150</v>
      </c>
      <c r="D722" t="s">
        <v>33</v>
      </c>
      <c r="E722" t="s">
        <v>242</v>
      </c>
      <c r="F722" t="s">
        <v>423</v>
      </c>
      <c r="G722" t="s">
        <v>25</v>
      </c>
      <c r="H722" t="s">
        <v>26</v>
      </c>
      <c r="I722" t="s">
        <v>35</v>
      </c>
      <c r="J722" t="s">
        <v>28</v>
      </c>
      <c r="K722" t="s">
        <v>4450</v>
      </c>
      <c r="L722" t="s">
        <v>4451</v>
      </c>
      <c r="M722" t="s">
        <v>4452</v>
      </c>
      <c r="N722" t="s">
        <v>4453</v>
      </c>
      <c r="O722" t="s">
        <v>30</v>
      </c>
      <c r="P722" t="s">
        <v>44</v>
      </c>
      <c r="Q722" t="s">
        <v>45</v>
      </c>
      <c r="R722" t="s">
        <v>4454</v>
      </c>
      <c r="S722" t="s">
        <v>4455</v>
      </c>
      <c r="T722" t="s">
        <v>4456</v>
      </c>
      <c r="U722"/>
      <c r="V722" s="40">
        <v>3.2265740740740743</v>
      </c>
      <c r="W722" s="40">
        <v>3.2716782407407408</v>
      </c>
      <c r="X722" s="40">
        <v>4.5104166666666667E-2</v>
      </c>
      <c r="Y722" s="2" t="str">
        <f t="shared" si="219"/>
        <v/>
      </c>
      <c r="Z722" s="47" t="str">
        <f t="shared" si="220"/>
        <v>Cumplido</v>
      </c>
      <c r="AA722" s="8"/>
      <c r="AB722" s="8"/>
      <c r="AC722" s="8"/>
      <c r="AD722" s="8"/>
      <c r="AE722" s="8"/>
      <c r="AF722" s="42">
        <v>45240</v>
      </c>
      <c r="AG722" s="13" t="str">
        <f t="shared" si="208"/>
        <v>NO CUMPLE</v>
      </c>
      <c r="AH722" s="13" t="str">
        <f t="shared" si="209"/>
        <v>CUMPLE</v>
      </c>
      <c r="AI722" s="13" t="str">
        <f t="shared" si="210"/>
        <v>NO CUMPLE</v>
      </c>
      <c r="AJ722" s="13" t="str">
        <f t="shared" si="211"/>
        <v>NO CUMPLE</v>
      </c>
      <c r="AK722" s="13" t="str">
        <f t="shared" si="212"/>
        <v>NO CUMPLE</v>
      </c>
      <c r="AL722" s="13" t="str">
        <f t="shared" si="213"/>
        <v>NO CUMPLE</v>
      </c>
      <c r="AM722" s="13" t="str">
        <f t="shared" si="214"/>
        <v>NO CUMPLE</v>
      </c>
      <c r="AN722" s="13" t="str">
        <f t="shared" si="215"/>
        <v>NO CUMPLE</v>
      </c>
      <c r="AO722" s="13" t="str">
        <f t="shared" si="216"/>
        <v>NO CUMPLE</v>
      </c>
      <c r="AP722" s="13" t="str">
        <f t="shared" si="217"/>
        <v>CUMPLE</v>
      </c>
    </row>
    <row r="723" spans="1:42" ht="15" hidden="1" x14ac:dyDescent="0.25">
      <c r="A723" t="s">
        <v>4457</v>
      </c>
      <c r="B723" t="s">
        <v>24</v>
      </c>
      <c r="C723" t="s">
        <v>181</v>
      </c>
      <c r="D723" t="s">
        <v>33</v>
      </c>
      <c r="E723" t="s">
        <v>182</v>
      </c>
      <c r="F723" t="s">
        <v>374</v>
      </c>
      <c r="G723" t="s">
        <v>39</v>
      </c>
      <c r="H723" t="s">
        <v>34</v>
      </c>
      <c r="I723" t="s">
        <v>40</v>
      </c>
      <c r="J723" t="s">
        <v>28</v>
      </c>
      <c r="K723" t="s">
        <v>171</v>
      </c>
      <c r="L723" t="s">
        <v>4458</v>
      </c>
      <c r="M723" t="s">
        <v>4459</v>
      </c>
      <c r="N723" t="s">
        <v>4460</v>
      </c>
      <c r="O723" t="s">
        <v>30</v>
      </c>
      <c r="P723" t="s">
        <v>44</v>
      </c>
      <c r="Q723" t="s">
        <v>45</v>
      </c>
      <c r="R723" t="s">
        <v>4461</v>
      </c>
      <c r="S723" t="s">
        <v>729</v>
      </c>
      <c r="T723" t="s">
        <v>4462</v>
      </c>
      <c r="U723" t="s">
        <v>4463</v>
      </c>
      <c r="V723" s="40">
        <v>0</v>
      </c>
      <c r="W723" s="40">
        <v>0.25390046296296298</v>
      </c>
      <c r="X723" s="40">
        <v>0.25390046296296298</v>
      </c>
      <c r="Y723" s="2" t="str">
        <f t="shared" si="219"/>
        <v/>
      </c>
      <c r="Z723" s="47" t="str">
        <f t="shared" si="220"/>
        <v>Cumplido</v>
      </c>
      <c r="AA723" s="8"/>
      <c r="AB723" s="8"/>
      <c r="AC723" s="8"/>
      <c r="AD723" s="8"/>
      <c r="AE723" s="8"/>
      <c r="AF723" s="42">
        <v>45240</v>
      </c>
      <c r="AG723" s="13" t="str">
        <f t="shared" si="208"/>
        <v>NO CUMPLE</v>
      </c>
      <c r="AH723" s="13" t="str">
        <f t="shared" si="209"/>
        <v>NO CUMPLE</v>
      </c>
      <c r="AI723" s="13" t="str">
        <f t="shared" si="210"/>
        <v>CUMPLE</v>
      </c>
      <c r="AJ723" s="13" t="str">
        <f t="shared" si="211"/>
        <v>NO CUMPLE</v>
      </c>
      <c r="AK723" s="13" t="str">
        <f t="shared" si="212"/>
        <v>NO CUMPLE</v>
      </c>
      <c r="AL723" s="13" t="str">
        <f t="shared" si="213"/>
        <v>NO CUMPLE</v>
      </c>
      <c r="AM723" s="13" t="str">
        <f t="shared" si="214"/>
        <v>NO CUMPLE</v>
      </c>
      <c r="AN723" s="13" t="str">
        <f t="shared" si="215"/>
        <v>CUMPLE</v>
      </c>
      <c r="AO723" s="13" t="str">
        <f t="shared" si="216"/>
        <v>NO CUMPLE</v>
      </c>
      <c r="AP723" s="13" t="str">
        <f t="shared" si="217"/>
        <v>NO CUMPLE</v>
      </c>
    </row>
    <row r="724" spans="1:42" ht="15" hidden="1" x14ac:dyDescent="0.25">
      <c r="A724" t="s">
        <v>4464</v>
      </c>
      <c r="B724" t="s">
        <v>32</v>
      </c>
      <c r="C724" t="s">
        <v>124</v>
      </c>
      <c r="D724" t="s">
        <v>269</v>
      </c>
      <c r="E724" t="s">
        <v>101</v>
      </c>
      <c r="F724" t="s">
        <v>344</v>
      </c>
      <c r="G724" t="s">
        <v>25</v>
      </c>
      <c r="H724" t="s">
        <v>34</v>
      </c>
      <c r="I724" t="s">
        <v>40</v>
      </c>
      <c r="J724" t="s">
        <v>28</v>
      </c>
      <c r="K724" t="s">
        <v>53</v>
      </c>
      <c r="L724" t="s">
        <v>4465</v>
      </c>
      <c r="M724" t="s">
        <v>4466</v>
      </c>
      <c r="N724" t="s">
        <v>4467</v>
      </c>
      <c r="O724" t="s">
        <v>30</v>
      </c>
      <c r="P724" t="s">
        <v>44</v>
      </c>
      <c r="Q724" t="s">
        <v>45</v>
      </c>
      <c r="R724" t="s">
        <v>4468</v>
      </c>
      <c r="S724" t="s">
        <v>729</v>
      </c>
      <c r="T724" t="s">
        <v>4469</v>
      </c>
      <c r="U724" t="s">
        <v>4470</v>
      </c>
      <c r="V724" s="40">
        <v>0.19793981481481482</v>
      </c>
      <c r="W724" s="40">
        <v>0.20222222222222222</v>
      </c>
      <c r="X724" s="40">
        <v>4.2824074074074075E-3</v>
      </c>
      <c r="Y724" s="2" t="str">
        <f t="shared" si="219"/>
        <v/>
      </c>
      <c r="Z724" s="47" t="str">
        <f t="shared" si="220"/>
        <v>Cumplido</v>
      </c>
      <c r="AA724" s="8"/>
      <c r="AB724" s="8"/>
      <c r="AC724" s="8"/>
      <c r="AD724" s="8"/>
      <c r="AE724" s="8"/>
      <c r="AF724" s="42">
        <v>45245</v>
      </c>
      <c r="AG724" s="13" t="str">
        <f t="shared" si="208"/>
        <v>CUMPLE</v>
      </c>
      <c r="AH724" s="13" t="str">
        <f t="shared" si="209"/>
        <v>NO CUMPLE</v>
      </c>
      <c r="AI724" s="13" t="str">
        <f t="shared" si="210"/>
        <v>NO CUMPLE</v>
      </c>
      <c r="AJ724" s="13" t="str">
        <f t="shared" si="211"/>
        <v>NO CUMPLE</v>
      </c>
      <c r="AK724" s="13" t="str">
        <f t="shared" si="212"/>
        <v>NO CUMPLE</v>
      </c>
      <c r="AL724" s="13" t="str">
        <f t="shared" si="213"/>
        <v>NO CUMPLE</v>
      </c>
      <c r="AM724" s="13" t="str">
        <f t="shared" si="214"/>
        <v>NO CUMPLE</v>
      </c>
      <c r="AN724" s="13" t="str">
        <f t="shared" si="215"/>
        <v>CUMPLE</v>
      </c>
      <c r="AO724" s="13" t="str">
        <f t="shared" si="216"/>
        <v>NO CUMPLE</v>
      </c>
      <c r="AP724" s="13" t="str">
        <f t="shared" si="217"/>
        <v>NO CUMPLE</v>
      </c>
    </row>
    <row r="725" spans="1:42" ht="15" hidden="1" x14ac:dyDescent="0.25">
      <c r="A725" t="s">
        <v>4471</v>
      </c>
      <c r="B725" t="s">
        <v>62</v>
      </c>
      <c r="C725" t="s">
        <v>124</v>
      </c>
      <c r="D725" t="s">
        <v>309</v>
      </c>
      <c r="E725" t="s">
        <v>63</v>
      </c>
      <c r="F725" t="s">
        <v>140</v>
      </c>
      <c r="G725" t="s">
        <v>64</v>
      </c>
      <c r="H725" t="s">
        <v>34</v>
      </c>
      <c r="I725" t="s">
        <v>40</v>
      </c>
      <c r="J725" t="s">
        <v>56</v>
      </c>
      <c r="K725" t="s">
        <v>53</v>
      </c>
      <c r="L725" t="s">
        <v>4018</v>
      </c>
      <c r="M725" t="s">
        <v>4472</v>
      </c>
      <c r="N725" t="s">
        <v>4472</v>
      </c>
      <c r="O725" t="s">
        <v>30</v>
      </c>
      <c r="P725" t="s">
        <v>190</v>
      </c>
      <c r="Q725" t="s">
        <v>190</v>
      </c>
      <c r="R725" t="s">
        <v>4473</v>
      </c>
      <c r="S725" t="s">
        <v>729</v>
      </c>
      <c r="T725" t="s">
        <v>4021</v>
      </c>
      <c r="U725" t="s">
        <v>4474</v>
      </c>
      <c r="V725" s="40">
        <v>0.28490740740740739</v>
      </c>
      <c r="W725" s="40">
        <v>0.29018518518518516</v>
      </c>
      <c r="X725" s="40">
        <v>5.2777777777777771E-3</v>
      </c>
      <c r="Y725" s="2" t="str">
        <f t="shared" si="219"/>
        <v>Cumplido</v>
      </c>
      <c r="Z725" s="47" t="str">
        <f t="shared" si="220"/>
        <v/>
      </c>
      <c r="AA725" s="8"/>
      <c r="AB725" s="8" t="str">
        <f>IF($H725="1-Crítica",IF($X725&lt;=$AT$5,"Cumplido", "Incumplido"),"")</f>
        <v/>
      </c>
      <c r="AC725" s="8" t="str">
        <f>IF($H725="2-Alta",IF($X725&lt;=$AT$6, "Cumplido", "Incumplido"),"")</f>
        <v/>
      </c>
      <c r="AD725" s="8" t="str">
        <f>IF($H725="3-Medio",IF($X725&lt;=$AT$7, "Cumplido", "Incumplido"),"")</f>
        <v/>
      </c>
      <c r="AE725" s="8" t="str">
        <f>IF($H725="4-Baja",IF($X725&lt;=$AT$8, "Cumplido", "Incumplido"),"")</f>
        <v>Cumplido</v>
      </c>
      <c r="AF725" s="42">
        <v>45240</v>
      </c>
      <c r="AG725" s="13" t="str">
        <f t="shared" si="208"/>
        <v>CUMPLE</v>
      </c>
      <c r="AH725" s="13" t="str">
        <f t="shared" si="209"/>
        <v>NO CUMPLE</v>
      </c>
      <c r="AI725" s="13" t="str">
        <f t="shared" si="210"/>
        <v>NO CUMPLE</v>
      </c>
      <c r="AJ725" s="13" t="str">
        <f t="shared" si="211"/>
        <v>NO CUMPLE</v>
      </c>
      <c r="AK725" s="13" t="str">
        <f t="shared" si="212"/>
        <v>NO CUMPLE</v>
      </c>
      <c r="AL725" s="13" t="str">
        <f t="shared" si="213"/>
        <v>NO CUMPLE</v>
      </c>
      <c r="AM725" s="13" t="str">
        <f t="shared" si="214"/>
        <v>NO CUMPLE</v>
      </c>
      <c r="AN725" s="13" t="str">
        <f t="shared" si="215"/>
        <v>CUMPLE</v>
      </c>
      <c r="AO725" s="13" t="str">
        <f t="shared" si="216"/>
        <v>NO CUMPLE</v>
      </c>
      <c r="AP725" s="13" t="str">
        <f t="shared" si="217"/>
        <v>NO CUMPLE</v>
      </c>
    </row>
    <row r="726" spans="1:42" ht="15" hidden="1" x14ac:dyDescent="0.25">
      <c r="A726" t="s">
        <v>4475</v>
      </c>
      <c r="B726" t="s">
        <v>24</v>
      </c>
      <c r="C726" t="s">
        <v>127</v>
      </c>
      <c r="D726" t="s">
        <v>33</v>
      </c>
      <c r="E726" t="s">
        <v>83</v>
      </c>
      <c r="F726" t="s">
        <v>357</v>
      </c>
      <c r="G726" t="s">
        <v>25</v>
      </c>
      <c r="H726" t="s">
        <v>26</v>
      </c>
      <c r="I726" t="s">
        <v>35</v>
      </c>
      <c r="J726" t="s">
        <v>28</v>
      </c>
      <c r="K726" t="s">
        <v>412</v>
      </c>
      <c r="L726" t="s">
        <v>4476</v>
      </c>
      <c r="M726" t="s">
        <v>4477</v>
      </c>
      <c r="N726" t="s">
        <v>4478</v>
      </c>
      <c r="O726" t="s">
        <v>30</v>
      </c>
      <c r="P726" t="s">
        <v>44</v>
      </c>
      <c r="Q726" t="s">
        <v>45</v>
      </c>
      <c r="R726" t="s">
        <v>4479</v>
      </c>
      <c r="S726" t="s">
        <v>3371</v>
      </c>
      <c r="T726" t="s">
        <v>4480</v>
      </c>
      <c r="U726" t="s">
        <v>4481</v>
      </c>
      <c r="V726" s="40">
        <v>0.90347222222222223</v>
      </c>
      <c r="W726" s="40">
        <v>1.0298148148148147</v>
      </c>
      <c r="X726" s="40">
        <v>0.12634259259259259</v>
      </c>
      <c r="Y726" s="2" t="str">
        <f t="shared" si="219"/>
        <v/>
      </c>
      <c r="Z726" s="47" t="str">
        <f t="shared" si="220"/>
        <v>Cumplido</v>
      </c>
      <c r="AA726" s="8"/>
      <c r="AB726" s="8"/>
      <c r="AC726" s="8"/>
      <c r="AD726" s="8"/>
      <c r="AE726" s="8"/>
      <c r="AF726" s="42">
        <v>45240</v>
      </c>
      <c r="AG726" s="13" t="str">
        <f t="shared" si="208"/>
        <v>NO CUMPLE</v>
      </c>
      <c r="AH726" s="13" t="str">
        <f t="shared" si="209"/>
        <v>CUMPLE</v>
      </c>
      <c r="AI726" s="13" t="str">
        <f t="shared" si="210"/>
        <v>NO CUMPLE</v>
      </c>
      <c r="AJ726" s="13" t="str">
        <f t="shared" si="211"/>
        <v>NO CUMPLE</v>
      </c>
      <c r="AK726" s="13" t="str">
        <f t="shared" si="212"/>
        <v>NO CUMPLE</v>
      </c>
      <c r="AL726" s="13" t="str">
        <f t="shared" si="213"/>
        <v>NO CUMPLE</v>
      </c>
      <c r="AM726" s="13" t="str">
        <f t="shared" si="214"/>
        <v>NO CUMPLE</v>
      </c>
      <c r="AN726" s="13" t="str">
        <f t="shared" si="215"/>
        <v>NO CUMPLE</v>
      </c>
      <c r="AO726" s="13" t="str">
        <f t="shared" si="216"/>
        <v>NO CUMPLE</v>
      </c>
      <c r="AP726" s="13" t="str">
        <f t="shared" si="217"/>
        <v>CUMPLE</v>
      </c>
    </row>
    <row r="727" spans="1:42" ht="15" hidden="1" x14ac:dyDescent="0.25">
      <c r="A727" t="s">
        <v>4482</v>
      </c>
      <c r="B727" t="s">
        <v>24</v>
      </c>
      <c r="C727" t="s">
        <v>150</v>
      </c>
      <c r="D727" t="s">
        <v>217</v>
      </c>
      <c r="E727" t="s">
        <v>242</v>
      </c>
      <c r="F727" t="s">
        <v>485</v>
      </c>
      <c r="G727" t="s">
        <v>39</v>
      </c>
      <c r="H727" t="s">
        <v>34</v>
      </c>
      <c r="I727" t="s">
        <v>40</v>
      </c>
      <c r="J727" t="s">
        <v>56</v>
      </c>
      <c r="K727" t="s">
        <v>4483</v>
      </c>
      <c r="L727" t="s">
        <v>4484</v>
      </c>
      <c r="M727" t="s">
        <v>4485</v>
      </c>
      <c r="N727" t="s">
        <v>4486</v>
      </c>
      <c r="O727" t="s">
        <v>30</v>
      </c>
      <c r="P727" t="s">
        <v>31</v>
      </c>
      <c r="Q727" t="s">
        <v>24</v>
      </c>
      <c r="R727" t="s">
        <v>4487</v>
      </c>
      <c r="S727" t="s">
        <v>729</v>
      </c>
      <c r="T727" t="s">
        <v>4488</v>
      </c>
      <c r="U727"/>
      <c r="V727" s="40">
        <v>0.11719907407407408</v>
      </c>
      <c r="W727" s="40">
        <v>0.12756944444444443</v>
      </c>
      <c r="X727" s="40">
        <v>1.037037037037037E-2</v>
      </c>
      <c r="Y727" s="2" t="str">
        <f t="shared" si="219"/>
        <v>Cumplido</v>
      </c>
      <c r="Z727" s="47" t="str">
        <f t="shared" si="220"/>
        <v/>
      </c>
      <c r="AA727" s="8"/>
      <c r="AB727" s="8" t="str">
        <f t="shared" ref="AB727:AB728" si="225">IF($H727="1-Crítica",IF($X727&lt;=$AT$5,"Cumplido", "Incumplido"),"")</f>
        <v/>
      </c>
      <c r="AC727" s="8" t="str">
        <f t="shared" ref="AC727:AC728" si="226">IF($H727="2-Alta",IF($X727&lt;=$AT$6, "Cumplido", "Incumplido"),"")</f>
        <v/>
      </c>
      <c r="AD727" s="8" t="str">
        <f t="shared" ref="AD727:AD728" si="227">IF($H727="3-Medio",IF($X727&lt;=$AT$7, "Cumplido", "Incumplido"),"")</f>
        <v/>
      </c>
      <c r="AE727" s="8" t="str">
        <f t="shared" ref="AE727:AE728" si="228">IF($H727="4-Baja",IF($X727&lt;=$AT$8, "Cumplido", "Incumplido"),"")</f>
        <v>Cumplido</v>
      </c>
      <c r="AF727" s="42">
        <v>45240</v>
      </c>
      <c r="AG727" s="13" t="str">
        <f t="shared" si="208"/>
        <v>CUMPLE</v>
      </c>
      <c r="AH727" s="13" t="str">
        <f t="shared" si="209"/>
        <v>NO CUMPLE</v>
      </c>
      <c r="AI727" s="13" t="str">
        <f t="shared" si="210"/>
        <v>NO CUMPLE</v>
      </c>
      <c r="AJ727" s="13" t="str">
        <f t="shared" si="211"/>
        <v>NO CUMPLE</v>
      </c>
      <c r="AK727" s="13" t="str">
        <f t="shared" si="212"/>
        <v>NO CUMPLE</v>
      </c>
      <c r="AL727" s="13" t="str">
        <f t="shared" si="213"/>
        <v>NO CUMPLE</v>
      </c>
      <c r="AM727" s="13" t="str">
        <f t="shared" si="214"/>
        <v>CUMPLE</v>
      </c>
      <c r="AN727" s="13" t="str">
        <f t="shared" si="215"/>
        <v>NO CUMPLE</v>
      </c>
      <c r="AO727" s="13" t="str">
        <f t="shared" si="216"/>
        <v>NO CUMPLE</v>
      </c>
      <c r="AP727" s="13" t="str">
        <f t="shared" si="217"/>
        <v>NO CUMPLE</v>
      </c>
    </row>
    <row r="728" spans="1:42" ht="15" hidden="1" x14ac:dyDescent="0.25">
      <c r="A728" t="s">
        <v>4489</v>
      </c>
      <c r="B728" t="s">
        <v>24</v>
      </c>
      <c r="C728" t="s">
        <v>128</v>
      </c>
      <c r="D728" t="s">
        <v>266</v>
      </c>
      <c r="E728" t="s">
        <v>52</v>
      </c>
      <c r="F728" t="s">
        <v>418</v>
      </c>
      <c r="G728" t="s">
        <v>25</v>
      </c>
      <c r="H728" t="s">
        <v>26</v>
      </c>
      <c r="I728" t="s">
        <v>35</v>
      </c>
      <c r="J728" t="s">
        <v>56</v>
      </c>
      <c r="K728" t="s">
        <v>53</v>
      </c>
      <c r="L728" t="s">
        <v>4490</v>
      </c>
      <c r="M728" t="s">
        <v>4491</v>
      </c>
      <c r="N728" t="s">
        <v>4492</v>
      </c>
      <c r="O728" t="s">
        <v>30</v>
      </c>
      <c r="P728" t="s">
        <v>36</v>
      </c>
      <c r="Q728" t="s">
        <v>54</v>
      </c>
      <c r="R728" t="s">
        <v>4493</v>
      </c>
      <c r="S728" t="s">
        <v>729</v>
      </c>
      <c r="T728" t="s">
        <v>4494</v>
      </c>
      <c r="U728" t="s">
        <v>4495</v>
      </c>
      <c r="V728" s="40">
        <v>2.8414351851851847E-2</v>
      </c>
      <c r="W728" s="40">
        <v>5.077546296296296E-2</v>
      </c>
      <c r="X728" s="40">
        <v>2.2361111111111113E-2</v>
      </c>
      <c r="Y728" s="2" t="str">
        <f t="shared" si="219"/>
        <v>Cumplido</v>
      </c>
      <c r="Z728" s="47" t="str">
        <f t="shared" si="220"/>
        <v/>
      </c>
      <c r="AA728" s="8"/>
      <c r="AB728" s="8" t="str">
        <f t="shared" si="225"/>
        <v/>
      </c>
      <c r="AC728" s="8" t="str">
        <f t="shared" si="226"/>
        <v/>
      </c>
      <c r="AD728" s="8" t="str">
        <f t="shared" si="227"/>
        <v>Cumplido</v>
      </c>
      <c r="AE728" s="8" t="str">
        <f t="shared" si="228"/>
        <v/>
      </c>
      <c r="AF728" s="42">
        <v>45240</v>
      </c>
      <c r="AG728" s="13" t="str">
        <f t="shared" si="208"/>
        <v>CUMPLE</v>
      </c>
      <c r="AH728" s="13" t="str">
        <f t="shared" si="209"/>
        <v>NO CUMPLE</v>
      </c>
      <c r="AI728" s="13" t="str">
        <f t="shared" si="210"/>
        <v>NO CUMPLE</v>
      </c>
      <c r="AJ728" s="13" t="str">
        <f t="shared" si="211"/>
        <v>NO CUMPLE</v>
      </c>
      <c r="AK728" s="13" t="str">
        <f t="shared" si="212"/>
        <v>NO CUMPLE</v>
      </c>
      <c r="AL728" s="13" t="str">
        <f t="shared" si="213"/>
        <v>NO CUMPLE</v>
      </c>
      <c r="AM728" s="13" t="str">
        <f t="shared" si="214"/>
        <v>CUMPLE</v>
      </c>
      <c r="AN728" s="13" t="str">
        <f t="shared" si="215"/>
        <v>NO CUMPLE</v>
      </c>
      <c r="AO728" s="13" t="str">
        <f t="shared" si="216"/>
        <v>NO CUMPLE</v>
      </c>
      <c r="AP728" s="13" t="str">
        <f t="shared" si="217"/>
        <v>NO CUMPLE</v>
      </c>
    </row>
    <row r="729" spans="1:42" ht="15" hidden="1" x14ac:dyDescent="0.25">
      <c r="A729" t="s">
        <v>4496</v>
      </c>
      <c r="B729" t="s">
        <v>32</v>
      </c>
      <c r="C729" t="s">
        <v>60</v>
      </c>
      <c r="D729" t="s">
        <v>58</v>
      </c>
      <c r="E729" t="s">
        <v>278</v>
      </c>
      <c r="F729" t="s">
        <v>435</v>
      </c>
      <c r="G729" t="s">
        <v>25</v>
      </c>
      <c r="H729" t="s">
        <v>26</v>
      </c>
      <c r="I729" t="s">
        <v>35</v>
      </c>
      <c r="J729" t="s">
        <v>28</v>
      </c>
      <c r="K729" t="s">
        <v>48</v>
      </c>
      <c r="L729" t="s">
        <v>216</v>
      </c>
      <c r="M729" t="s">
        <v>4497</v>
      </c>
      <c r="N729" t="s">
        <v>4498</v>
      </c>
      <c r="O729" t="s">
        <v>30</v>
      </c>
      <c r="P729" t="s">
        <v>44</v>
      </c>
      <c r="Q729" t="s">
        <v>45</v>
      </c>
      <c r="R729" t="s">
        <v>4499</v>
      </c>
      <c r="S729" t="s">
        <v>729</v>
      </c>
      <c r="T729" t="s">
        <v>216</v>
      </c>
      <c r="U729" t="s">
        <v>275</v>
      </c>
      <c r="V729" s="40">
        <v>4.0081018518518523E-2</v>
      </c>
      <c r="W729" s="40">
        <v>4.0833333333333333E-2</v>
      </c>
      <c r="X729" s="40">
        <v>7.5231481481481471E-4</v>
      </c>
      <c r="Y729" s="2" t="str">
        <f t="shared" si="219"/>
        <v/>
      </c>
      <c r="Z729" s="47" t="str">
        <f t="shared" si="220"/>
        <v>Cumplido</v>
      </c>
      <c r="AA729" s="8"/>
      <c r="AB729" s="8"/>
      <c r="AC729" s="8"/>
      <c r="AD729" s="8"/>
      <c r="AE729" s="8"/>
      <c r="AF729" s="42">
        <v>45240</v>
      </c>
      <c r="AG729" s="13" t="str">
        <f t="shared" si="208"/>
        <v>CUMPLE</v>
      </c>
      <c r="AH729" s="13" t="str">
        <f t="shared" si="209"/>
        <v>NO CUMPLE</v>
      </c>
      <c r="AI729" s="13" t="str">
        <f t="shared" si="210"/>
        <v>NO CUMPLE</v>
      </c>
      <c r="AJ729" s="13" t="str">
        <f t="shared" si="211"/>
        <v>NO CUMPLE</v>
      </c>
      <c r="AK729" s="13" t="str">
        <f t="shared" si="212"/>
        <v>NO CUMPLE</v>
      </c>
      <c r="AL729" s="13" t="str">
        <f t="shared" si="213"/>
        <v>CUMPLE</v>
      </c>
      <c r="AM729" s="13" t="str">
        <f t="shared" si="214"/>
        <v>NO CUMPLE</v>
      </c>
      <c r="AN729" s="13" t="str">
        <f t="shared" si="215"/>
        <v>NO CUMPLE</v>
      </c>
      <c r="AO729" s="13" t="str">
        <f t="shared" si="216"/>
        <v>NO CUMPLE</v>
      </c>
      <c r="AP729" s="13" t="str">
        <f t="shared" si="217"/>
        <v>NO CUMPLE</v>
      </c>
    </row>
    <row r="730" spans="1:42" ht="15" hidden="1" x14ac:dyDescent="0.25">
      <c r="A730" t="s">
        <v>4500</v>
      </c>
      <c r="B730" t="s">
        <v>38</v>
      </c>
      <c r="C730" t="s">
        <v>124</v>
      </c>
      <c r="D730" t="s">
        <v>153</v>
      </c>
      <c r="E730" t="s">
        <v>73</v>
      </c>
      <c r="F730" t="s">
        <v>561</v>
      </c>
      <c r="G730" t="s">
        <v>39</v>
      </c>
      <c r="H730" t="s">
        <v>34</v>
      </c>
      <c r="I730" t="s">
        <v>40</v>
      </c>
      <c r="J730" t="s">
        <v>28</v>
      </c>
      <c r="K730" t="s">
        <v>48</v>
      </c>
      <c r="L730" t="s">
        <v>4501</v>
      </c>
      <c r="M730" t="s">
        <v>4502</v>
      </c>
      <c r="N730" t="s">
        <v>4503</v>
      </c>
      <c r="O730" t="s">
        <v>30</v>
      </c>
      <c r="P730" t="s">
        <v>36</v>
      </c>
      <c r="Q730" t="s">
        <v>54</v>
      </c>
      <c r="R730" t="s">
        <v>4504</v>
      </c>
      <c r="S730" t="s">
        <v>4455</v>
      </c>
      <c r="T730" t="s">
        <v>4505</v>
      </c>
      <c r="U730" t="s">
        <v>4506</v>
      </c>
      <c r="V730" s="40">
        <v>3.1071296296296294</v>
      </c>
      <c r="W730" s="40">
        <v>3.120034722222222</v>
      </c>
      <c r="X730" s="40">
        <v>1.2905092592592591E-2</v>
      </c>
      <c r="Y730" s="2" t="str">
        <f t="shared" si="219"/>
        <v/>
      </c>
      <c r="Z730" s="47" t="str">
        <f t="shared" si="220"/>
        <v>Cumplido</v>
      </c>
      <c r="AA730" s="8"/>
      <c r="AB730" s="8"/>
      <c r="AC730" s="8"/>
      <c r="AD730" s="8"/>
      <c r="AE730" s="8"/>
      <c r="AF730" s="42">
        <v>45240</v>
      </c>
      <c r="AG730" s="13" t="str">
        <f t="shared" si="208"/>
        <v>CUMPLE</v>
      </c>
      <c r="AH730" s="13" t="str">
        <f t="shared" si="209"/>
        <v>NO CUMPLE</v>
      </c>
      <c r="AI730" s="13" t="str">
        <f t="shared" si="210"/>
        <v>NO CUMPLE</v>
      </c>
      <c r="AJ730" s="13" t="str">
        <f t="shared" si="211"/>
        <v>NO CUMPLE</v>
      </c>
      <c r="AK730" s="13" t="str">
        <f t="shared" si="212"/>
        <v>NO CUMPLE</v>
      </c>
      <c r="AL730" s="13" t="str">
        <f t="shared" si="213"/>
        <v>NO CUMPLE</v>
      </c>
      <c r="AM730" s="13" t="str">
        <f t="shared" si="214"/>
        <v>NO CUMPLE</v>
      </c>
      <c r="AN730" s="13" t="str">
        <f t="shared" si="215"/>
        <v>NO CUMPLE</v>
      </c>
      <c r="AO730" s="13" t="str">
        <f t="shared" si="216"/>
        <v>NO CUMPLE</v>
      </c>
      <c r="AP730" s="13" t="str">
        <f t="shared" si="217"/>
        <v>CUMPLE</v>
      </c>
    </row>
    <row r="731" spans="1:42" ht="15" hidden="1" x14ac:dyDescent="0.25">
      <c r="A731" t="s">
        <v>4507</v>
      </c>
      <c r="B731" t="s">
        <v>32</v>
      </c>
      <c r="C731" t="s">
        <v>49</v>
      </c>
      <c r="D731" t="s">
        <v>217</v>
      </c>
      <c r="E731" t="s">
        <v>360</v>
      </c>
      <c r="F731" t="s">
        <v>470</v>
      </c>
      <c r="G731" t="s">
        <v>25</v>
      </c>
      <c r="H731" t="s">
        <v>26</v>
      </c>
      <c r="I731" t="s">
        <v>35</v>
      </c>
      <c r="J731" t="s">
        <v>28</v>
      </c>
      <c r="K731" t="s">
        <v>359</v>
      </c>
      <c r="L731" t="s">
        <v>1689</v>
      </c>
      <c r="M731" t="s">
        <v>4508</v>
      </c>
      <c r="N731" t="s">
        <v>4509</v>
      </c>
      <c r="O731" t="s">
        <v>30</v>
      </c>
      <c r="P731" t="s">
        <v>31</v>
      </c>
      <c r="Q731" t="s">
        <v>24</v>
      </c>
      <c r="R731" t="s">
        <v>4510</v>
      </c>
      <c r="S731" t="s">
        <v>729</v>
      </c>
      <c r="T731" t="s">
        <v>1482</v>
      </c>
      <c r="U731"/>
      <c r="V731" s="40">
        <v>2.6388888888888889E-2</v>
      </c>
      <c r="W731" s="40">
        <v>3.4374999999999996E-2</v>
      </c>
      <c r="X731" s="40">
        <v>7.9861111111111122E-3</v>
      </c>
      <c r="Y731" s="2" t="str">
        <f t="shared" si="219"/>
        <v/>
      </c>
      <c r="Z731" s="47" t="str">
        <f t="shared" si="220"/>
        <v>Cumplido</v>
      </c>
      <c r="AA731" s="8"/>
      <c r="AB731" s="8"/>
      <c r="AC731" s="8"/>
      <c r="AD731" s="8"/>
      <c r="AE731" s="8"/>
      <c r="AF731" s="42">
        <v>45240</v>
      </c>
      <c r="AG731" s="13" t="str">
        <f t="shared" si="208"/>
        <v>CUMPLE</v>
      </c>
      <c r="AH731" s="13" t="str">
        <f t="shared" si="209"/>
        <v>NO CUMPLE</v>
      </c>
      <c r="AI731" s="13" t="str">
        <f t="shared" si="210"/>
        <v>NO CUMPLE</v>
      </c>
      <c r="AJ731" s="13" t="str">
        <f t="shared" si="211"/>
        <v>NO CUMPLE</v>
      </c>
      <c r="AK731" s="13" t="str">
        <f t="shared" si="212"/>
        <v>NO CUMPLE</v>
      </c>
      <c r="AL731" s="13" t="str">
        <f t="shared" si="213"/>
        <v>CUMPLE</v>
      </c>
      <c r="AM731" s="13" t="str">
        <f t="shared" si="214"/>
        <v>NO CUMPLE</v>
      </c>
      <c r="AN731" s="13" t="str">
        <f t="shared" si="215"/>
        <v>NO CUMPLE</v>
      </c>
      <c r="AO731" s="13" t="str">
        <f t="shared" si="216"/>
        <v>NO CUMPLE</v>
      </c>
      <c r="AP731" s="13" t="str">
        <f t="shared" si="217"/>
        <v>NO CUMPLE</v>
      </c>
    </row>
    <row r="732" spans="1:42" ht="15" hidden="1" x14ac:dyDescent="0.25">
      <c r="A732" t="s">
        <v>4511</v>
      </c>
      <c r="B732" t="s">
        <v>24</v>
      </c>
      <c r="C732" t="s">
        <v>123</v>
      </c>
      <c r="D732" t="s">
        <v>33</v>
      </c>
      <c r="E732" t="s">
        <v>273</v>
      </c>
      <c r="F732" t="s">
        <v>423</v>
      </c>
      <c r="G732" t="s">
        <v>25</v>
      </c>
      <c r="H732" t="s">
        <v>26</v>
      </c>
      <c r="I732" t="s">
        <v>35</v>
      </c>
      <c r="J732" t="s">
        <v>28</v>
      </c>
      <c r="K732" t="s">
        <v>215</v>
      </c>
      <c r="L732" t="s">
        <v>4512</v>
      </c>
      <c r="M732" t="s">
        <v>4513</v>
      </c>
      <c r="N732" t="s">
        <v>4514</v>
      </c>
      <c r="O732" t="s">
        <v>30</v>
      </c>
      <c r="P732" t="s">
        <v>44</v>
      </c>
      <c r="Q732" t="s">
        <v>45</v>
      </c>
      <c r="R732" t="s">
        <v>4515</v>
      </c>
      <c r="S732" t="s">
        <v>4455</v>
      </c>
      <c r="T732" t="s">
        <v>4516</v>
      </c>
      <c r="U732" t="s">
        <v>4517</v>
      </c>
      <c r="V732" s="40">
        <v>2.5186921296296299</v>
      </c>
      <c r="W732" s="40">
        <v>2.9194907407407409</v>
      </c>
      <c r="X732" s="40">
        <v>0.40079861111111109</v>
      </c>
      <c r="Y732" s="2" t="str">
        <f t="shared" si="219"/>
        <v/>
      </c>
      <c r="Z732" s="47" t="str">
        <f t="shared" si="220"/>
        <v>Cumplido</v>
      </c>
      <c r="AA732" s="8"/>
      <c r="AB732" s="8"/>
      <c r="AC732" s="8"/>
      <c r="AD732" s="8"/>
      <c r="AE732" s="8"/>
      <c r="AF732" s="42">
        <v>45244</v>
      </c>
      <c r="AG732" s="13" t="str">
        <f t="shared" si="208"/>
        <v>NO CUMPLE</v>
      </c>
      <c r="AH732" s="13" t="str">
        <f t="shared" si="209"/>
        <v>NO CUMPLE</v>
      </c>
      <c r="AI732" s="13" t="str">
        <f t="shared" si="210"/>
        <v>NO CUMPLE</v>
      </c>
      <c r="AJ732" s="13" t="str">
        <f t="shared" si="211"/>
        <v>CUMPLE</v>
      </c>
      <c r="AK732" s="13" t="str">
        <f t="shared" si="212"/>
        <v>NO CUMPLE</v>
      </c>
      <c r="AL732" s="13" t="str">
        <f t="shared" si="213"/>
        <v>NO CUMPLE</v>
      </c>
      <c r="AM732" s="13" t="str">
        <f t="shared" si="214"/>
        <v>NO CUMPLE</v>
      </c>
      <c r="AN732" s="13" t="str">
        <f t="shared" si="215"/>
        <v>NO CUMPLE</v>
      </c>
      <c r="AO732" s="13" t="str">
        <f t="shared" si="216"/>
        <v>NO CUMPLE</v>
      </c>
      <c r="AP732" s="13" t="str">
        <f t="shared" si="217"/>
        <v>CUMPLE</v>
      </c>
    </row>
    <row r="733" spans="1:42" ht="15" hidden="1" x14ac:dyDescent="0.25">
      <c r="A733" t="s">
        <v>4518</v>
      </c>
      <c r="B733" t="s">
        <v>24</v>
      </c>
      <c r="C733" t="s">
        <v>128</v>
      </c>
      <c r="D733" t="s">
        <v>33</v>
      </c>
      <c r="E733" t="s">
        <v>66</v>
      </c>
      <c r="F733" t="s">
        <v>423</v>
      </c>
      <c r="G733" t="s">
        <v>25</v>
      </c>
      <c r="H733" t="s">
        <v>26</v>
      </c>
      <c r="I733" t="s">
        <v>35</v>
      </c>
      <c r="J733" t="s">
        <v>28</v>
      </c>
      <c r="K733" t="s">
        <v>171</v>
      </c>
      <c r="L733" t="s">
        <v>4519</v>
      </c>
      <c r="M733" t="s">
        <v>4520</v>
      </c>
      <c r="N733" t="s">
        <v>4521</v>
      </c>
      <c r="O733" t="s">
        <v>30</v>
      </c>
      <c r="P733" t="s">
        <v>36</v>
      </c>
      <c r="Q733" t="s">
        <v>54</v>
      </c>
      <c r="R733" t="s">
        <v>4522</v>
      </c>
      <c r="S733" t="s">
        <v>729</v>
      </c>
      <c r="T733" t="s">
        <v>4523</v>
      </c>
      <c r="U733" t="s">
        <v>4524</v>
      </c>
      <c r="V733" s="40">
        <v>5.9791666666666667E-2</v>
      </c>
      <c r="W733" s="40">
        <v>7.0057870370370368E-2</v>
      </c>
      <c r="X733" s="40">
        <v>1.0266203703703703E-2</v>
      </c>
      <c r="Y733" s="2" t="str">
        <f t="shared" si="219"/>
        <v/>
      </c>
      <c r="Z733" s="47" t="str">
        <f t="shared" si="220"/>
        <v>Cumplido</v>
      </c>
      <c r="AA733" s="8"/>
      <c r="AB733" s="8"/>
      <c r="AC733" s="8"/>
      <c r="AD733" s="8"/>
      <c r="AE733" s="8"/>
      <c r="AF733" s="42">
        <v>45243</v>
      </c>
      <c r="AG733" s="13" t="str">
        <f t="shared" si="208"/>
        <v>CUMPLE</v>
      </c>
      <c r="AH733" s="13" t="str">
        <f t="shared" si="209"/>
        <v>NO CUMPLE</v>
      </c>
      <c r="AI733" s="13" t="str">
        <f t="shared" si="210"/>
        <v>NO CUMPLE</v>
      </c>
      <c r="AJ733" s="13" t="str">
        <f t="shared" si="211"/>
        <v>NO CUMPLE</v>
      </c>
      <c r="AK733" s="13" t="str">
        <f t="shared" si="212"/>
        <v>NO CUMPLE</v>
      </c>
      <c r="AL733" s="13" t="str">
        <f t="shared" si="213"/>
        <v>NO CUMPLE</v>
      </c>
      <c r="AM733" s="13" t="str">
        <f t="shared" si="214"/>
        <v>CUMPLE</v>
      </c>
      <c r="AN733" s="13" t="str">
        <f t="shared" si="215"/>
        <v>NO CUMPLE</v>
      </c>
      <c r="AO733" s="13" t="str">
        <f t="shared" si="216"/>
        <v>NO CUMPLE</v>
      </c>
      <c r="AP733" s="13" t="str">
        <f t="shared" si="217"/>
        <v>NO CUMPLE</v>
      </c>
    </row>
    <row r="734" spans="1:42" ht="15" hidden="1" x14ac:dyDescent="0.25">
      <c r="A734" t="s">
        <v>4525</v>
      </c>
      <c r="B734" t="s">
        <v>24</v>
      </c>
      <c r="C734" t="s">
        <v>181</v>
      </c>
      <c r="D734" t="s">
        <v>33</v>
      </c>
      <c r="E734" t="s">
        <v>192</v>
      </c>
      <c r="F734" t="s">
        <v>344</v>
      </c>
      <c r="G734" t="s">
        <v>39</v>
      </c>
      <c r="H734" t="s">
        <v>34</v>
      </c>
      <c r="I734" t="s">
        <v>40</v>
      </c>
      <c r="J734" t="s">
        <v>28</v>
      </c>
      <c r="K734" t="s">
        <v>152</v>
      </c>
      <c r="L734" t="s">
        <v>4526</v>
      </c>
      <c r="M734" t="s">
        <v>4527</v>
      </c>
      <c r="N734" t="s">
        <v>4528</v>
      </c>
      <c r="O734" t="s">
        <v>30</v>
      </c>
      <c r="P734" t="s">
        <v>183</v>
      </c>
      <c r="Q734" t="s">
        <v>184</v>
      </c>
      <c r="R734" t="s">
        <v>4529</v>
      </c>
      <c r="S734" t="s">
        <v>3371</v>
      </c>
      <c r="T734" t="s">
        <v>4530</v>
      </c>
      <c r="U734" t="s">
        <v>218</v>
      </c>
      <c r="V734" s="40">
        <v>0.56256944444444446</v>
      </c>
      <c r="W734" s="40">
        <v>0.91843750000000002</v>
      </c>
      <c r="X734" s="40">
        <v>0.35586805555555556</v>
      </c>
      <c r="Y734" s="2" t="str">
        <f t="shared" si="219"/>
        <v/>
      </c>
      <c r="Z734" s="47" t="str">
        <f t="shared" si="220"/>
        <v>Cumplido</v>
      </c>
      <c r="AA734" s="8"/>
      <c r="AB734" s="8"/>
      <c r="AC734" s="8"/>
      <c r="AD734" s="8"/>
      <c r="AE734" s="8"/>
      <c r="AF734" s="42">
        <v>45240</v>
      </c>
      <c r="AG734" s="13" t="str">
        <f t="shared" si="208"/>
        <v>NO CUMPLE</v>
      </c>
      <c r="AH734" s="13" t="str">
        <f t="shared" si="209"/>
        <v>NO CUMPLE</v>
      </c>
      <c r="AI734" s="13" t="str">
        <f t="shared" si="210"/>
        <v>NO CUMPLE</v>
      </c>
      <c r="AJ734" s="13" t="str">
        <f t="shared" si="211"/>
        <v>CUMPLE</v>
      </c>
      <c r="AK734" s="13" t="str">
        <f t="shared" si="212"/>
        <v>NO CUMPLE</v>
      </c>
      <c r="AL734" s="13" t="str">
        <f t="shared" si="213"/>
        <v>NO CUMPLE</v>
      </c>
      <c r="AM734" s="13" t="str">
        <f t="shared" si="214"/>
        <v>NO CUMPLE</v>
      </c>
      <c r="AN734" s="13" t="str">
        <f t="shared" si="215"/>
        <v>NO CUMPLE</v>
      </c>
      <c r="AO734" s="13" t="str">
        <f t="shared" si="216"/>
        <v>CUMPLE</v>
      </c>
      <c r="AP734" s="13" t="str">
        <f t="shared" si="217"/>
        <v>NO CUMPLE</v>
      </c>
    </row>
    <row r="735" spans="1:42" ht="15" hidden="1" x14ac:dyDescent="0.25">
      <c r="A735" t="s">
        <v>4531</v>
      </c>
      <c r="B735" t="s">
        <v>172</v>
      </c>
      <c r="C735" t="s">
        <v>181</v>
      </c>
      <c r="D735" t="s">
        <v>33</v>
      </c>
      <c r="E735" t="s">
        <v>192</v>
      </c>
      <c r="F735" t="s">
        <v>374</v>
      </c>
      <c r="G735" t="s">
        <v>39</v>
      </c>
      <c r="H735" t="s">
        <v>34</v>
      </c>
      <c r="I735" t="s">
        <v>40</v>
      </c>
      <c r="J735" t="s">
        <v>28</v>
      </c>
      <c r="K735" t="s">
        <v>289</v>
      </c>
      <c r="L735" t="s">
        <v>4532</v>
      </c>
      <c r="M735" t="s">
        <v>4533</v>
      </c>
      <c r="N735" t="s">
        <v>4534</v>
      </c>
      <c r="O735" t="s">
        <v>30</v>
      </c>
      <c r="P735" t="s">
        <v>183</v>
      </c>
      <c r="Q735" t="s">
        <v>184</v>
      </c>
      <c r="R735" t="s">
        <v>4535</v>
      </c>
      <c r="S735" t="s">
        <v>3371</v>
      </c>
      <c r="T735" t="s">
        <v>4536</v>
      </c>
      <c r="U735"/>
      <c r="V735" s="40">
        <v>0.55550925925925931</v>
      </c>
      <c r="W735" s="40">
        <v>0.97478009259259257</v>
      </c>
      <c r="X735" s="40">
        <v>0.41927083333333331</v>
      </c>
      <c r="Y735" s="2" t="str">
        <f t="shared" si="219"/>
        <v/>
      </c>
      <c r="Z735" s="47" t="str">
        <f t="shared" si="220"/>
        <v>Cumplido</v>
      </c>
      <c r="AA735" s="8"/>
      <c r="AB735" s="8"/>
      <c r="AC735" s="8"/>
      <c r="AD735" s="8"/>
      <c r="AE735" s="8"/>
      <c r="AF735" s="42">
        <v>45240</v>
      </c>
      <c r="AG735" s="13" t="str">
        <f t="shared" si="208"/>
        <v>NO CUMPLE</v>
      </c>
      <c r="AH735" s="13" t="str">
        <f t="shared" si="209"/>
        <v>NO CUMPLE</v>
      </c>
      <c r="AI735" s="13" t="str">
        <f t="shared" si="210"/>
        <v>NO CUMPLE</v>
      </c>
      <c r="AJ735" s="13" t="str">
        <f t="shared" si="211"/>
        <v>CUMPLE</v>
      </c>
      <c r="AK735" s="13" t="str">
        <f t="shared" si="212"/>
        <v>NO CUMPLE</v>
      </c>
      <c r="AL735" s="13" t="str">
        <f t="shared" si="213"/>
        <v>NO CUMPLE</v>
      </c>
      <c r="AM735" s="13" t="str">
        <f t="shared" si="214"/>
        <v>NO CUMPLE</v>
      </c>
      <c r="AN735" s="13" t="str">
        <f t="shared" si="215"/>
        <v>NO CUMPLE</v>
      </c>
      <c r="AO735" s="13" t="str">
        <f t="shared" si="216"/>
        <v>CUMPLE</v>
      </c>
      <c r="AP735" s="13" t="str">
        <f t="shared" si="217"/>
        <v>NO CUMPLE</v>
      </c>
    </row>
    <row r="736" spans="1:42" ht="15" hidden="1" x14ac:dyDescent="0.25">
      <c r="A736" t="s">
        <v>4537</v>
      </c>
      <c r="B736" t="s">
        <v>79</v>
      </c>
      <c r="C736" t="s">
        <v>102</v>
      </c>
      <c r="D736" t="s">
        <v>58</v>
      </c>
      <c r="E736" t="s">
        <v>220</v>
      </c>
      <c r="F736" t="s">
        <v>434</v>
      </c>
      <c r="G736" t="s">
        <v>39</v>
      </c>
      <c r="H736" t="s">
        <v>34</v>
      </c>
      <c r="I736" t="s">
        <v>40</v>
      </c>
      <c r="J736" t="s">
        <v>28</v>
      </c>
      <c r="K736" t="s">
        <v>48</v>
      </c>
      <c r="L736" t="s">
        <v>189</v>
      </c>
      <c r="M736" t="s">
        <v>4538</v>
      </c>
      <c r="N736" t="s">
        <v>4539</v>
      </c>
      <c r="O736" t="s">
        <v>30</v>
      </c>
      <c r="P736" t="s">
        <v>44</v>
      </c>
      <c r="Q736" t="s">
        <v>45</v>
      </c>
      <c r="R736" t="s">
        <v>4540</v>
      </c>
      <c r="S736" t="s">
        <v>729</v>
      </c>
      <c r="T736"/>
      <c r="U736" t="s">
        <v>157</v>
      </c>
      <c r="V736" s="40">
        <v>0</v>
      </c>
      <c r="W736" s="40">
        <v>0</v>
      </c>
      <c r="X736" s="40">
        <v>0</v>
      </c>
      <c r="Y736" s="2" t="str">
        <f t="shared" si="219"/>
        <v/>
      </c>
      <c r="Z736" s="47" t="str">
        <f t="shared" si="220"/>
        <v>Cumplido</v>
      </c>
      <c r="AA736" s="8"/>
      <c r="AB736" s="8"/>
      <c r="AC736" s="8"/>
      <c r="AD736" s="8"/>
      <c r="AE736" s="8"/>
      <c r="AF736" s="42">
        <v>45240</v>
      </c>
      <c r="AG736" s="13" t="str">
        <f t="shared" si="208"/>
        <v>CUMPLE</v>
      </c>
      <c r="AH736" s="13" t="str">
        <f t="shared" si="209"/>
        <v>NO CUMPLE</v>
      </c>
      <c r="AI736" s="13" t="str">
        <f t="shared" si="210"/>
        <v>NO CUMPLE</v>
      </c>
      <c r="AJ736" s="13" t="str">
        <f t="shared" si="211"/>
        <v>NO CUMPLE</v>
      </c>
      <c r="AK736" s="13" t="str">
        <f t="shared" si="212"/>
        <v>NO CUMPLE</v>
      </c>
      <c r="AL736" s="13" t="str">
        <f t="shared" si="213"/>
        <v>CUMPLE</v>
      </c>
      <c r="AM736" s="13" t="str">
        <f t="shared" si="214"/>
        <v>NO CUMPLE</v>
      </c>
      <c r="AN736" s="13" t="str">
        <f t="shared" si="215"/>
        <v>NO CUMPLE</v>
      </c>
      <c r="AO736" s="13" t="str">
        <f t="shared" si="216"/>
        <v>NO CUMPLE</v>
      </c>
      <c r="AP736" s="13" t="str">
        <f t="shared" si="217"/>
        <v>NO CUMPLE</v>
      </c>
    </row>
    <row r="737" spans="1:42" ht="15" hidden="1" x14ac:dyDescent="0.25">
      <c r="A737" t="s">
        <v>4541</v>
      </c>
      <c r="B737" t="s">
        <v>117</v>
      </c>
      <c r="C737" t="s">
        <v>80</v>
      </c>
      <c r="D737" t="s">
        <v>58</v>
      </c>
      <c r="E737" t="s">
        <v>362</v>
      </c>
      <c r="F737" t="s">
        <v>363</v>
      </c>
      <c r="G737" t="s">
        <v>39</v>
      </c>
      <c r="H737" t="s">
        <v>34</v>
      </c>
      <c r="I737" t="s">
        <v>40</v>
      </c>
      <c r="J737" t="s">
        <v>28</v>
      </c>
      <c r="K737" t="s">
        <v>215</v>
      </c>
      <c r="L737" t="s">
        <v>4542</v>
      </c>
      <c r="M737" t="s">
        <v>4543</v>
      </c>
      <c r="N737" t="s">
        <v>4544</v>
      </c>
      <c r="O737" t="s">
        <v>30</v>
      </c>
      <c r="P737" t="s">
        <v>44</v>
      </c>
      <c r="Q737" t="s">
        <v>45</v>
      </c>
      <c r="R737" t="s">
        <v>4545</v>
      </c>
      <c r="S737" t="s">
        <v>700</v>
      </c>
      <c r="T737" t="s">
        <v>4546</v>
      </c>
      <c r="U737" t="s">
        <v>455</v>
      </c>
      <c r="V737" s="40">
        <v>0</v>
      </c>
      <c r="W737" s="40">
        <v>0</v>
      </c>
      <c r="X737" s="40">
        <v>0</v>
      </c>
      <c r="Y737" s="2" t="str">
        <f>IF(J737="Incidente de Cliente",IF($X737&lt;=$AT$2,"Cumplido","Incumplido"),"")</f>
        <v/>
      </c>
      <c r="Z737" s="47" t="str">
        <f>IF(J737="Requerimiento de Cliente",IF($X737&lt;=$AT$3,"Cumplido","Incumplido"),"")</f>
        <v>Cumplido</v>
      </c>
      <c r="AA737" s="8"/>
      <c r="AB737" s="8"/>
      <c r="AC737" s="8"/>
      <c r="AD737" s="8"/>
      <c r="AE737" s="8"/>
      <c r="AF737" s="42">
        <v>45244</v>
      </c>
      <c r="AG737" s="13" t="str">
        <f t="shared" si="208"/>
        <v>CUMPLE</v>
      </c>
      <c r="AH737" s="13" t="str">
        <f t="shared" si="209"/>
        <v>NO CUMPLE</v>
      </c>
      <c r="AI737" s="13" t="str">
        <f t="shared" si="210"/>
        <v>NO CUMPLE</v>
      </c>
      <c r="AJ737" s="13" t="str">
        <f t="shared" si="211"/>
        <v>NO CUMPLE</v>
      </c>
      <c r="AK737" s="13" t="str">
        <f t="shared" si="212"/>
        <v>NO CUMPLE</v>
      </c>
      <c r="AL737" s="13" t="str">
        <f t="shared" si="213"/>
        <v>CUMPLE</v>
      </c>
      <c r="AM737" s="13" t="str">
        <f t="shared" si="214"/>
        <v>NO CUMPLE</v>
      </c>
      <c r="AN737" s="13" t="str">
        <f t="shared" si="215"/>
        <v>NO CUMPLE</v>
      </c>
      <c r="AO737" s="13" t="str">
        <f t="shared" si="216"/>
        <v>NO CUMPLE</v>
      </c>
      <c r="AP737" s="13" t="str">
        <f t="shared" si="217"/>
        <v>NO CUMPLE</v>
      </c>
    </row>
    <row r="738" spans="1:42" ht="15" hidden="1" x14ac:dyDescent="0.25">
      <c r="A738" t="s">
        <v>4547</v>
      </c>
      <c r="B738" t="s">
        <v>79</v>
      </c>
      <c r="C738" t="s">
        <v>102</v>
      </c>
      <c r="D738" t="s">
        <v>58</v>
      </c>
      <c r="E738" t="s">
        <v>220</v>
      </c>
      <c r="F738" t="s">
        <v>434</v>
      </c>
      <c r="G738" t="s">
        <v>39</v>
      </c>
      <c r="H738" t="s">
        <v>34</v>
      </c>
      <c r="I738" t="s">
        <v>40</v>
      </c>
      <c r="J738" t="s">
        <v>28</v>
      </c>
      <c r="K738" t="s">
        <v>48</v>
      </c>
      <c r="L738" t="s">
        <v>189</v>
      </c>
      <c r="M738" t="s">
        <v>4548</v>
      </c>
      <c r="N738" t="s">
        <v>4549</v>
      </c>
      <c r="O738" t="s">
        <v>30</v>
      </c>
      <c r="P738" t="s">
        <v>44</v>
      </c>
      <c r="Q738" t="s">
        <v>45</v>
      </c>
      <c r="R738" t="s">
        <v>4550</v>
      </c>
      <c r="S738" t="s">
        <v>729</v>
      </c>
      <c r="T738"/>
      <c r="U738" t="s">
        <v>157</v>
      </c>
      <c r="V738" s="40">
        <v>0.25421296296296297</v>
      </c>
      <c r="W738" s="40">
        <v>0.2556134259259259</v>
      </c>
      <c r="X738" s="40">
        <v>1.4004629629629629E-3</v>
      </c>
      <c r="Y738" s="2" t="str">
        <f t="shared" si="219"/>
        <v/>
      </c>
      <c r="Z738" s="47" t="str">
        <f t="shared" si="220"/>
        <v>Cumplido</v>
      </c>
      <c r="AA738" s="8"/>
      <c r="AB738" s="8"/>
      <c r="AC738" s="8"/>
      <c r="AD738" s="8"/>
      <c r="AE738" s="8"/>
      <c r="AF738" s="42">
        <v>45240</v>
      </c>
      <c r="AG738" s="13" t="str">
        <f t="shared" si="208"/>
        <v>CUMPLE</v>
      </c>
      <c r="AH738" s="13" t="str">
        <f t="shared" si="209"/>
        <v>NO CUMPLE</v>
      </c>
      <c r="AI738" s="13" t="str">
        <f t="shared" si="210"/>
        <v>NO CUMPLE</v>
      </c>
      <c r="AJ738" s="13" t="str">
        <f t="shared" si="211"/>
        <v>NO CUMPLE</v>
      </c>
      <c r="AK738" s="13" t="str">
        <f t="shared" si="212"/>
        <v>NO CUMPLE</v>
      </c>
      <c r="AL738" s="13" t="str">
        <f t="shared" si="213"/>
        <v>NO CUMPLE</v>
      </c>
      <c r="AM738" s="13" t="str">
        <f t="shared" si="214"/>
        <v>NO CUMPLE</v>
      </c>
      <c r="AN738" s="13" t="str">
        <f t="shared" si="215"/>
        <v>CUMPLE</v>
      </c>
      <c r="AO738" s="13" t="str">
        <f t="shared" si="216"/>
        <v>NO CUMPLE</v>
      </c>
      <c r="AP738" s="13" t="str">
        <f t="shared" si="217"/>
        <v>NO CUMPLE</v>
      </c>
    </row>
    <row r="739" spans="1:42" ht="15" hidden="1" x14ac:dyDescent="0.25">
      <c r="A739" t="s">
        <v>4551</v>
      </c>
      <c r="B739" t="s">
        <v>79</v>
      </c>
      <c r="C739" t="s">
        <v>74</v>
      </c>
      <c r="D739" t="s">
        <v>58</v>
      </c>
      <c r="E739" t="s">
        <v>118</v>
      </c>
      <c r="F739" t="s">
        <v>367</v>
      </c>
      <c r="G739" t="s">
        <v>39</v>
      </c>
      <c r="H739" t="s">
        <v>34</v>
      </c>
      <c r="I739" t="s">
        <v>40</v>
      </c>
      <c r="J739" t="s">
        <v>28</v>
      </c>
      <c r="K739" t="s">
        <v>215</v>
      </c>
      <c r="L739" t="s">
        <v>371</v>
      </c>
      <c r="M739" t="s">
        <v>4552</v>
      </c>
      <c r="N739" t="s">
        <v>4553</v>
      </c>
      <c r="O739" t="s">
        <v>30</v>
      </c>
      <c r="P739" t="s">
        <v>44</v>
      </c>
      <c r="Q739" t="s">
        <v>45</v>
      </c>
      <c r="R739" t="s">
        <v>4554</v>
      </c>
      <c r="S739" t="s">
        <v>729</v>
      </c>
      <c r="T739"/>
      <c r="U739" t="s">
        <v>361</v>
      </c>
      <c r="V739" s="40">
        <v>0</v>
      </c>
      <c r="W739" s="40">
        <v>0</v>
      </c>
      <c r="X739" s="40">
        <v>0</v>
      </c>
      <c r="Y739" s="2" t="str">
        <f t="shared" si="219"/>
        <v/>
      </c>
      <c r="Z739" s="47" t="str">
        <f t="shared" si="220"/>
        <v>Cumplido</v>
      </c>
      <c r="AA739" s="8"/>
      <c r="AB739" s="8"/>
      <c r="AC739" s="8"/>
      <c r="AD739" s="8"/>
      <c r="AE739" s="8"/>
      <c r="AF739" s="42">
        <v>45240</v>
      </c>
      <c r="AG739" s="13" t="str">
        <f t="shared" si="208"/>
        <v>CUMPLE</v>
      </c>
      <c r="AH739" s="13" t="str">
        <f t="shared" si="209"/>
        <v>NO CUMPLE</v>
      </c>
      <c r="AI739" s="13" t="str">
        <f t="shared" si="210"/>
        <v>NO CUMPLE</v>
      </c>
      <c r="AJ739" s="13" t="str">
        <f t="shared" si="211"/>
        <v>NO CUMPLE</v>
      </c>
      <c r="AK739" s="13" t="str">
        <f t="shared" si="212"/>
        <v>NO CUMPLE</v>
      </c>
      <c r="AL739" s="13" t="str">
        <f t="shared" si="213"/>
        <v>CUMPLE</v>
      </c>
      <c r="AM739" s="13" t="str">
        <f t="shared" si="214"/>
        <v>NO CUMPLE</v>
      </c>
      <c r="AN739" s="13" t="str">
        <f t="shared" si="215"/>
        <v>NO CUMPLE</v>
      </c>
      <c r="AO739" s="13" t="str">
        <f t="shared" si="216"/>
        <v>NO CUMPLE</v>
      </c>
      <c r="AP739" s="13" t="str">
        <f t="shared" si="217"/>
        <v>NO CUMPLE</v>
      </c>
    </row>
    <row r="740" spans="1:42" ht="15" hidden="1" x14ac:dyDescent="0.25">
      <c r="A740" t="s">
        <v>4555</v>
      </c>
      <c r="B740" t="s">
        <v>32</v>
      </c>
      <c r="C740" t="s">
        <v>58</v>
      </c>
      <c r="D740" t="s">
        <v>217</v>
      </c>
      <c r="E740" t="s">
        <v>220</v>
      </c>
      <c r="F740" t="s">
        <v>380</v>
      </c>
      <c r="G740" t="s">
        <v>25</v>
      </c>
      <c r="H740" t="s">
        <v>26</v>
      </c>
      <c r="I740" t="s">
        <v>35</v>
      </c>
      <c r="J740" t="s">
        <v>28</v>
      </c>
      <c r="K740" t="s">
        <v>48</v>
      </c>
      <c r="L740" t="s">
        <v>486</v>
      </c>
      <c r="M740" t="s">
        <v>4556</v>
      </c>
      <c r="N740" t="s">
        <v>4557</v>
      </c>
      <c r="O740" t="s">
        <v>30</v>
      </c>
      <c r="P740" t="s">
        <v>31</v>
      </c>
      <c r="Q740" t="s">
        <v>24</v>
      </c>
      <c r="R740" t="s">
        <v>4558</v>
      </c>
      <c r="S740" t="s">
        <v>729</v>
      </c>
      <c r="T740" t="s">
        <v>4559</v>
      </c>
      <c r="U740" t="s">
        <v>159</v>
      </c>
      <c r="V740" s="40">
        <v>2.3287037037037037E-2</v>
      </c>
      <c r="W740" s="40">
        <v>2.8344907407407412E-2</v>
      </c>
      <c r="X740" s="40">
        <v>5.0578703703703706E-3</v>
      </c>
      <c r="Y740" s="2" t="str">
        <f t="shared" si="219"/>
        <v/>
      </c>
      <c r="Z740" s="47" t="str">
        <f t="shared" si="220"/>
        <v>Cumplido</v>
      </c>
      <c r="AA740" s="8"/>
      <c r="AB740" s="8"/>
      <c r="AC740" s="8"/>
      <c r="AD740" s="8"/>
      <c r="AE740" s="8"/>
      <c r="AF740" s="42">
        <v>45240</v>
      </c>
      <c r="AG740" s="13" t="str">
        <f t="shared" si="208"/>
        <v>CUMPLE</v>
      </c>
      <c r="AH740" s="13" t="str">
        <f t="shared" si="209"/>
        <v>NO CUMPLE</v>
      </c>
      <c r="AI740" s="13" t="str">
        <f t="shared" si="210"/>
        <v>NO CUMPLE</v>
      </c>
      <c r="AJ740" s="13" t="str">
        <f t="shared" si="211"/>
        <v>NO CUMPLE</v>
      </c>
      <c r="AK740" s="13" t="str">
        <f t="shared" si="212"/>
        <v>NO CUMPLE</v>
      </c>
      <c r="AL740" s="13" t="str">
        <f t="shared" si="213"/>
        <v>CUMPLE</v>
      </c>
      <c r="AM740" s="13" t="str">
        <f t="shared" si="214"/>
        <v>NO CUMPLE</v>
      </c>
      <c r="AN740" s="13" t="str">
        <f t="shared" si="215"/>
        <v>NO CUMPLE</v>
      </c>
      <c r="AO740" s="13" t="str">
        <f t="shared" si="216"/>
        <v>NO CUMPLE</v>
      </c>
      <c r="AP740" s="13" t="str">
        <f t="shared" si="217"/>
        <v>NO CUMPLE</v>
      </c>
    </row>
    <row r="741" spans="1:42" ht="15" hidden="1" x14ac:dyDescent="0.25">
      <c r="A741" t="s">
        <v>4560</v>
      </c>
      <c r="B741" t="s">
        <v>32</v>
      </c>
      <c r="C741" t="s">
        <v>124</v>
      </c>
      <c r="D741" t="s">
        <v>98</v>
      </c>
      <c r="E741" t="s">
        <v>101</v>
      </c>
      <c r="F741" t="s">
        <v>399</v>
      </c>
      <c r="G741" t="s">
        <v>25</v>
      </c>
      <c r="H741" t="s">
        <v>34</v>
      </c>
      <c r="I741" t="s">
        <v>40</v>
      </c>
      <c r="J741" t="s">
        <v>28</v>
      </c>
      <c r="K741" t="s">
        <v>53</v>
      </c>
      <c r="L741" t="s">
        <v>4561</v>
      </c>
      <c r="M741" t="s">
        <v>4562</v>
      </c>
      <c r="N741" t="s">
        <v>4563</v>
      </c>
      <c r="O741" t="s">
        <v>30</v>
      </c>
      <c r="P741" t="s">
        <v>36</v>
      </c>
      <c r="Q741" t="s">
        <v>54</v>
      </c>
      <c r="R741" t="s">
        <v>4564</v>
      </c>
      <c r="S741" t="s">
        <v>729</v>
      </c>
      <c r="T741" t="s">
        <v>2376</v>
      </c>
      <c r="U741" t="s">
        <v>4565</v>
      </c>
      <c r="V741" s="40">
        <v>8.449074074074075E-4</v>
      </c>
      <c r="W741" s="40">
        <v>3.516203703703704E-2</v>
      </c>
      <c r="X741" s="40">
        <v>3.4317129629629628E-2</v>
      </c>
      <c r="Y741" s="2" t="str">
        <f t="shared" si="219"/>
        <v/>
      </c>
      <c r="Z741" s="47" t="str">
        <f t="shared" si="220"/>
        <v>Cumplido</v>
      </c>
      <c r="AA741" s="8"/>
      <c r="AB741" s="8"/>
      <c r="AC741" s="8"/>
      <c r="AD741" s="8"/>
      <c r="AE741" s="8"/>
      <c r="AF741" s="42">
        <v>45240</v>
      </c>
      <c r="AG741" s="13" t="str">
        <f t="shared" si="208"/>
        <v>CUMPLE</v>
      </c>
      <c r="AH741" s="13" t="str">
        <f t="shared" si="209"/>
        <v>NO CUMPLE</v>
      </c>
      <c r="AI741" s="13" t="str">
        <f t="shared" si="210"/>
        <v>NO CUMPLE</v>
      </c>
      <c r="AJ741" s="13" t="str">
        <f t="shared" si="211"/>
        <v>NO CUMPLE</v>
      </c>
      <c r="AK741" s="13" t="str">
        <f t="shared" si="212"/>
        <v>NO CUMPLE</v>
      </c>
      <c r="AL741" s="13" t="str">
        <f t="shared" si="213"/>
        <v>CUMPLE</v>
      </c>
      <c r="AM741" s="13" t="str">
        <f t="shared" si="214"/>
        <v>NO CUMPLE</v>
      </c>
      <c r="AN741" s="13" t="str">
        <f t="shared" si="215"/>
        <v>NO CUMPLE</v>
      </c>
      <c r="AO741" s="13" t="str">
        <f t="shared" si="216"/>
        <v>NO CUMPLE</v>
      </c>
      <c r="AP741" s="13" t="str">
        <f t="shared" si="217"/>
        <v>NO CUMPLE</v>
      </c>
    </row>
    <row r="742" spans="1:42" ht="15" hidden="1" x14ac:dyDescent="0.25">
      <c r="A742" t="s">
        <v>4566</v>
      </c>
      <c r="B742" t="s">
        <v>32</v>
      </c>
      <c r="C742" t="s">
        <v>51</v>
      </c>
      <c r="D742" t="s">
        <v>217</v>
      </c>
      <c r="E742" t="s">
        <v>84</v>
      </c>
      <c r="F742" t="s">
        <v>380</v>
      </c>
      <c r="G742" t="s">
        <v>25</v>
      </c>
      <c r="H742" t="s">
        <v>26</v>
      </c>
      <c r="I742" t="s">
        <v>35</v>
      </c>
      <c r="J742" t="s">
        <v>56</v>
      </c>
      <c r="K742" t="s">
        <v>48</v>
      </c>
      <c r="L742" t="s">
        <v>336</v>
      </c>
      <c r="M742" t="s">
        <v>4567</v>
      </c>
      <c r="N742" t="s">
        <v>4568</v>
      </c>
      <c r="O742" t="s">
        <v>30</v>
      </c>
      <c r="P742" t="s">
        <v>31</v>
      </c>
      <c r="Q742" t="s">
        <v>24</v>
      </c>
      <c r="R742" t="s">
        <v>4569</v>
      </c>
      <c r="S742" t="s">
        <v>729</v>
      </c>
      <c r="T742" t="s">
        <v>4570</v>
      </c>
      <c r="U742"/>
      <c r="V742" s="40">
        <v>2.7291666666666662E-2</v>
      </c>
      <c r="W742" s="40">
        <v>3.5821759259259262E-2</v>
      </c>
      <c r="X742" s="40">
        <v>8.5300925925925926E-3</v>
      </c>
      <c r="Y742" s="2" t="str">
        <f t="shared" si="219"/>
        <v>Cumplido</v>
      </c>
      <c r="Z742" s="47" t="str">
        <f t="shared" si="220"/>
        <v/>
      </c>
      <c r="AA742" s="8"/>
      <c r="AB742" s="8" t="str">
        <f>IF($H742="1-Crítica",IF($X742&lt;=$AT$5,"Cumplido", "Incumplido"),"")</f>
        <v/>
      </c>
      <c r="AC742" s="8" t="str">
        <f>IF($H742="2-Alta",IF($X742&lt;=$AT$6, "Cumplido", "Incumplido"),"")</f>
        <v/>
      </c>
      <c r="AD742" s="8" t="str">
        <f>IF($H742="3-Medio",IF($X742&lt;=$AT$7, "Cumplido", "Incumplido"),"")</f>
        <v>Cumplido</v>
      </c>
      <c r="AE742" s="8" t="str">
        <f>IF($H742="4-Baja",IF($X742&lt;=$AT$8, "Cumplido", "Incumplido"),"")</f>
        <v/>
      </c>
      <c r="AF742" s="42">
        <v>45240</v>
      </c>
      <c r="AG742" s="13" t="str">
        <f t="shared" si="208"/>
        <v>CUMPLE</v>
      </c>
      <c r="AH742" s="13" t="str">
        <f t="shared" si="209"/>
        <v>NO CUMPLE</v>
      </c>
      <c r="AI742" s="13" t="str">
        <f t="shared" si="210"/>
        <v>NO CUMPLE</v>
      </c>
      <c r="AJ742" s="13" t="str">
        <f t="shared" si="211"/>
        <v>NO CUMPLE</v>
      </c>
      <c r="AK742" s="13" t="str">
        <f t="shared" si="212"/>
        <v>NO CUMPLE</v>
      </c>
      <c r="AL742" s="13" t="str">
        <f t="shared" si="213"/>
        <v>CUMPLE</v>
      </c>
      <c r="AM742" s="13" t="str">
        <f t="shared" si="214"/>
        <v>NO CUMPLE</v>
      </c>
      <c r="AN742" s="13" t="str">
        <f t="shared" si="215"/>
        <v>NO CUMPLE</v>
      </c>
      <c r="AO742" s="13" t="str">
        <f t="shared" si="216"/>
        <v>NO CUMPLE</v>
      </c>
      <c r="AP742" s="13" t="str">
        <f t="shared" si="217"/>
        <v>NO CUMPLE</v>
      </c>
    </row>
    <row r="743" spans="1:42" ht="15" hidden="1" x14ac:dyDescent="0.25">
      <c r="A743" t="s">
        <v>4571</v>
      </c>
      <c r="B743" t="s">
        <v>32</v>
      </c>
      <c r="C743" t="s">
        <v>128</v>
      </c>
      <c r="D743" t="s">
        <v>153</v>
      </c>
      <c r="E743" t="s">
        <v>68</v>
      </c>
      <c r="F743" t="s">
        <v>467</v>
      </c>
      <c r="G743" t="s">
        <v>39</v>
      </c>
      <c r="H743" t="s">
        <v>26</v>
      </c>
      <c r="I743" t="s">
        <v>35</v>
      </c>
      <c r="J743" t="s">
        <v>28</v>
      </c>
      <c r="K743" t="s">
        <v>318</v>
      </c>
      <c r="L743" t="s">
        <v>4572</v>
      </c>
      <c r="M743" t="s">
        <v>4573</v>
      </c>
      <c r="N743" t="s">
        <v>4574</v>
      </c>
      <c r="O743" t="s">
        <v>30</v>
      </c>
      <c r="P743" t="s">
        <v>57</v>
      </c>
      <c r="Q743" t="s">
        <v>175</v>
      </c>
      <c r="R743" t="s">
        <v>4575</v>
      </c>
      <c r="S743" t="s">
        <v>700</v>
      </c>
      <c r="T743" t="s">
        <v>4576</v>
      </c>
      <c r="U743" t="s">
        <v>4577</v>
      </c>
      <c r="V743" s="40">
        <v>0</v>
      </c>
      <c r="W743" s="40">
        <v>0.25445601851851851</v>
      </c>
      <c r="X743" s="40">
        <v>0.25445601851851851</v>
      </c>
      <c r="Y743" s="2" t="str">
        <f t="shared" si="219"/>
        <v/>
      </c>
      <c r="Z743" s="47" t="str">
        <f t="shared" si="220"/>
        <v>Cumplido</v>
      </c>
      <c r="AA743" s="8"/>
      <c r="AB743" s="8"/>
      <c r="AC743" s="8"/>
      <c r="AD743" s="8"/>
      <c r="AE743" s="8"/>
      <c r="AF743" s="42">
        <v>45240</v>
      </c>
      <c r="AG743" s="13" t="str">
        <f t="shared" si="208"/>
        <v>NO CUMPLE</v>
      </c>
      <c r="AH743" s="13" t="str">
        <f t="shared" si="209"/>
        <v>NO CUMPLE</v>
      </c>
      <c r="AI743" s="13" t="str">
        <f t="shared" si="210"/>
        <v>CUMPLE</v>
      </c>
      <c r="AJ743" s="13" t="str">
        <f t="shared" si="211"/>
        <v>NO CUMPLE</v>
      </c>
      <c r="AK743" s="13" t="str">
        <f t="shared" si="212"/>
        <v>NO CUMPLE</v>
      </c>
      <c r="AL743" s="13" t="str">
        <f t="shared" si="213"/>
        <v>NO CUMPLE</v>
      </c>
      <c r="AM743" s="13" t="str">
        <f t="shared" si="214"/>
        <v>NO CUMPLE</v>
      </c>
      <c r="AN743" s="13" t="str">
        <f t="shared" si="215"/>
        <v>CUMPLE</v>
      </c>
      <c r="AO743" s="13" t="str">
        <f t="shared" si="216"/>
        <v>NO CUMPLE</v>
      </c>
      <c r="AP743" s="13" t="str">
        <f t="shared" si="217"/>
        <v>NO CUMPLE</v>
      </c>
    </row>
    <row r="744" spans="1:42" ht="15" hidden="1" x14ac:dyDescent="0.25">
      <c r="A744" t="s">
        <v>4578</v>
      </c>
      <c r="B744" t="s">
        <v>32</v>
      </c>
      <c r="C744" t="s">
        <v>123</v>
      </c>
      <c r="D744" t="s">
        <v>153</v>
      </c>
      <c r="E744"/>
      <c r="F744" t="s">
        <v>467</v>
      </c>
      <c r="G744" t="s">
        <v>25</v>
      </c>
      <c r="H744" t="s">
        <v>34</v>
      </c>
      <c r="I744" t="s">
        <v>40</v>
      </c>
      <c r="J744" t="s">
        <v>28</v>
      </c>
      <c r="K744" t="s">
        <v>318</v>
      </c>
      <c r="L744" t="s">
        <v>4579</v>
      </c>
      <c r="M744" t="s">
        <v>4580</v>
      </c>
      <c r="N744" t="s">
        <v>4581</v>
      </c>
      <c r="O744" t="s">
        <v>88</v>
      </c>
      <c r="P744" t="s">
        <v>57</v>
      </c>
      <c r="Q744" t="s">
        <v>175</v>
      </c>
      <c r="R744" t="s">
        <v>4582</v>
      </c>
      <c r="S744" t="s">
        <v>4582</v>
      </c>
      <c r="T744" t="s">
        <v>4583</v>
      </c>
      <c r="U744"/>
      <c r="V744" s="40">
        <v>0</v>
      </c>
      <c r="W744" s="40">
        <v>3.1944444444444442E-3</v>
      </c>
      <c r="X744" s="40">
        <v>3.1944444444444442E-3</v>
      </c>
      <c r="Y744" s="2" t="str">
        <f t="shared" si="219"/>
        <v/>
      </c>
      <c r="Z744" s="47" t="str">
        <f t="shared" si="220"/>
        <v>Cumplido</v>
      </c>
      <c r="AA744" s="8"/>
      <c r="AB744" s="8"/>
      <c r="AC744" s="8"/>
      <c r="AD744" s="8"/>
      <c r="AE744" s="8"/>
      <c r="AF744" s="42">
        <v>45240</v>
      </c>
      <c r="AG744" s="13" t="str">
        <f t="shared" si="208"/>
        <v>CUMPLE</v>
      </c>
      <c r="AH744" s="13" t="str">
        <f t="shared" si="209"/>
        <v>NO CUMPLE</v>
      </c>
      <c r="AI744" s="13" t="str">
        <f t="shared" si="210"/>
        <v>NO CUMPLE</v>
      </c>
      <c r="AJ744" s="13" t="str">
        <f t="shared" si="211"/>
        <v>NO CUMPLE</v>
      </c>
      <c r="AK744" s="13" t="str">
        <f t="shared" si="212"/>
        <v>NO CUMPLE</v>
      </c>
      <c r="AL744" s="13" t="str">
        <f t="shared" si="213"/>
        <v>CUMPLE</v>
      </c>
      <c r="AM744" s="13" t="str">
        <f t="shared" si="214"/>
        <v>NO CUMPLE</v>
      </c>
      <c r="AN744" s="13" t="str">
        <f t="shared" si="215"/>
        <v>NO CUMPLE</v>
      </c>
      <c r="AO744" s="13" t="str">
        <f t="shared" si="216"/>
        <v>NO CUMPLE</v>
      </c>
      <c r="AP744" s="13" t="str">
        <f t="shared" si="217"/>
        <v>NO CUMPLE</v>
      </c>
    </row>
    <row r="745" spans="1:42" ht="15" hidden="1" x14ac:dyDescent="0.25">
      <c r="A745" t="s">
        <v>4584</v>
      </c>
      <c r="B745" t="s">
        <v>24</v>
      </c>
      <c r="C745" t="s">
        <v>128</v>
      </c>
      <c r="D745" t="s">
        <v>33</v>
      </c>
      <c r="E745" t="s">
        <v>68</v>
      </c>
      <c r="F745" t="s">
        <v>357</v>
      </c>
      <c r="G745" t="s">
        <v>25</v>
      </c>
      <c r="H745" t="s">
        <v>26</v>
      </c>
      <c r="I745" t="s">
        <v>35</v>
      </c>
      <c r="J745" t="s">
        <v>28</v>
      </c>
      <c r="K745" t="s">
        <v>3081</v>
      </c>
      <c r="L745" t="s">
        <v>4585</v>
      </c>
      <c r="M745" t="s">
        <v>4586</v>
      </c>
      <c r="N745" t="s">
        <v>4587</v>
      </c>
      <c r="O745" t="s">
        <v>30</v>
      </c>
      <c r="P745" t="s">
        <v>44</v>
      </c>
      <c r="Q745" t="s">
        <v>45</v>
      </c>
      <c r="R745" t="s">
        <v>4588</v>
      </c>
      <c r="S745" t="s">
        <v>729</v>
      </c>
      <c r="T745" t="s">
        <v>4589</v>
      </c>
      <c r="U745" t="s">
        <v>4590</v>
      </c>
      <c r="V745" s="40">
        <v>0</v>
      </c>
      <c r="W745" s="40">
        <v>0.10037037037037037</v>
      </c>
      <c r="X745" s="40">
        <v>0.10037037037037037</v>
      </c>
      <c r="Y745" s="2" t="str">
        <f t="shared" si="219"/>
        <v/>
      </c>
      <c r="Z745" s="47" t="str">
        <f t="shared" si="220"/>
        <v>Cumplido</v>
      </c>
      <c r="AA745" s="8"/>
      <c r="AB745" s="8"/>
      <c r="AC745" s="8"/>
      <c r="AD745" s="8"/>
      <c r="AE745" s="8"/>
      <c r="AF745" s="42">
        <v>45243</v>
      </c>
      <c r="AG745" s="13" t="str">
        <f t="shared" si="208"/>
        <v>NO CUMPLE</v>
      </c>
      <c r="AH745" s="13" t="str">
        <f t="shared" si="209"/>
        <v>CUMPLE</v>
      </c>
      <c r="AI745" s="13" t="str">
        <f t="shared" si="210"/>
        <v>NO CUMPLE</v>
      </c>
      <c r="AJ745" s="13" t="str">
        <f t="shared" si="211"/>
        <v>NO CUMPLE</v>
      </c>
      <c r="AK745" s="13" t="str">
        <f t="shared" si="212"/>
        <v>NO CUMPLE</v>
      </c>
      <c r="AL745" s="13" t="str">
        <f t="shared" si="213"/>
        <v>NO CUMPLE</v>
      </c>
      <c r="AM745" s="13" t="str">
        <f t="shared" si="214"/>
        <v>CUMPLE</v>
      </c>
      <c r="AN745" s="13" t="str">
        <f t="shared" si="215"/>
        <v>NO CUMPLE</v>
      </c>
      <c r="AO745" s="13" t="str">
        <f t="shared" si="216"/>
        <v>NO CUMPLE</v>
      </c>
      <c r="AP745" s="13" t="str">
        <f t="shared" si="217"/>
        <v>NO CUMPLE</v>
      </c>
    </row>
    <row r="746" spans="1:42" ht="15" hidden="1" x14ac:dyDescent="0.25">
      <c r="A746" t="s">
        <v>4591</v>
      </c>
      <c r="B746" t="s">
        <v>32</v>
      </c>
      <c r="C746" t="s">
        <v>58</v>
      </c>
      <c r="D746" t="s">
        <v>217</v>
      </c>
      <c r="E746" t="s">
        <v>220</v>
      </c>
      <c r="F746" t="s">
        <v>409</v>
      </c>
      <c r="G746" t="s">
        <v>25</v>
      </c>
      <c r="H746" t="s">
        <v>26</v>
      </c>
      <c r="I746" t="s">
        <v>35</v>
      </c>
      <c r="J746" t="s">
        <v>28</v>
      </c>
      <c r="K746" t="s">
        <v>331</v>
      </c>
      <c r="L746" t="s">
        <v>443</v>
      </c>
      <c r="M746" t="s">
        <v>4592</v>
      </c>
      <c r="N746" t="s">
        <v>4593</v>
      </c>
      <c r="O746" t="s">
        <v>30</v>
      </c>
      <c r="P746" t="s">
        <v>31</v>
      </c>
      <c r="Q746" t="s">
        <v>24</v>
      </c>
      <c r="R746" t="s">
        <v>4594</v>
      </c>
      <c r="S746" t="s">
        <v>729</v>
      </c>
      <c r="T746" t="s">
        <v>4595</v>
      </c>
      <c r="U746" t="s">
        <v>159</v>
      </c>
      <c r="V746" s="40">
        <v>2.3171296296296297E-2</v>
      </c>
      <c r="W746" s="40">
        <v>2.8009259259259262E-2</v>
      </c>
      <c r="X746" s="40">
        <v>4.8379629629629632E-3</v>
      </c>
      <c r="Y746" s="2" t="str">
        <f t="shared" si="219"/>
        <v/>
      </c>
      <c r="Z746" s="47" t="str">
        <f t="shared" si="220"/>
        <v>Cumplido</v>
      </c>
      <c r="AA746" s="8"/>
      <c r="AB746" s="8"/>
      <c r="AC746" s="8"/>
      <c r="AD746" s="8"/>
      <c r="AE746" s="8"/>
      <c r="AF746" s="42">
        <v>45240</v>
      </c>
      <c r="AG746" s="13" t="str">
        <f t="shared" si="208"/>
        <v>CUMPLE</v>
      </c>
      <c r="AH746" s="13" t="str">
        <f t="shared" si="209"/>
        <v>NO CUMPLE</v>
      </c>
      <c r="AI746" s="13" t="str">
        <f t="shared" si="210"/>
        <v>NO CUMPLE</v>
      </c>
      <c r="AJ746" s="13" t="str">
        <f t="shared" si="211"/>
        <v>NO CUMPLE</v>
      </c>
      <c r="AK746" s="13" t="str">
        <f t="shared" si="212"/>
        <v>NO CUMPLE</v>
      </c>
      <c r="AL746" s="13" t="str">
        <f t="shared" si="213"/>
        <v>CUMPLE</v>
      </c>
      <c r="AM746" s="13" t="str">
        <f t="shared" si="214"/>
        <v>NO CUMPLE</v>
      </c>
      <c r="AN746" s="13" t="str">
        <f t="shared" si="215"/>
        <v>NO CUMPLE</v>
      </c>
      <c r="AO746" s="13" t="str">
        <f t="shared" si="216"/>
        <v>NO CUMPLE</v>
      </c>
      <c r="AP746" s="13" t="str">
        <f t="shared" si="217"/>
        <v>NO CUMPLE</v>
      </c>
    </row>
    <row r="747" spans="1:42" ht="15" hidden="1" x14ac:dyDescent="0.25">
      <c r="A747" t="s">
        <v>4596</v>
      </c>
      <c r="B747" t="s">
        <v>24</v>
      </c>
      <c r="C747" t="s">
        <v>181</v>
      </c>
      <c r="D747" t="s">
        <v>217</v>
      </c>
      <c r="E747" t="s">
        <v>192</v>
      </c>
      <c r="F747" t="s">
        <v>357</v>
      </c>
      <c r="G747" t="s">
        <v>25</v>
      </c>
      <c r="H747" t="s">
        <v>26</v>
      </c>
      <c r="I747" t="s">
        <v>35</v>
      </c>
      <c r="J747" t="s">
        <v>28</v>
      </c>
      <c r="K747" t="s">
        <v>404</v>
      </c>
      <c r="L747" t="s">
        <v>4597</v>
      </c>
      <c r="M747" t="s">
        <v>4598</v>
      </c>
      <c r="N747" t="s">
        <v>4599</v>
      </c>
      <c r="O747" t="s">
        <v>30</v>
      </c>
      <c r="P747" t="s">
        <v>183</v>
      </c>
      <c r="Q747" t="s">
        <v>184</v>
      </c>
      <c r="R747" t="s">
        <v>4600</v>
      </c>
      <c r="S747" t="s">
        <v>3371</v>
      </c>
      <c r="T747" t="s">
        <v>4601</v>
      </c>
      <c r="U747" t="s">
        <v>218</v>
      </c>
      <c r="V747" s="40">
        <v>0.80707175925925922</v>
      </c>
      <c r="W747" s="40">
        <v>1.1441666666666668</v>
      </c>
      <c r="X747" s="40">
        <v>0.33709490740740744</v>
      </c>
      <c r="Y747" s="2" t="str">
        <f t="shared" si="219"/>
        <v/>
      </c>
      <c r="Z747" s="47" t="str">
        <f t="shared" si="220"/>
        <v>Cumplido</v>
      </c>
      <c r="AA747" s="8"/>
      <c r="AB747" s="8"/>
      <c r="AC747" s="8"/>
      <c r="AD747" s="8"/>
      <c r="AE747" s="8"/>
      <c r="AF747" s="42">
        <v>45240</v>
      </c>
      <c r="AG747" s="13" t="str">
        <f t="shared" si="208"/>
        <v>NO CUMPLE</v>
      </c>
      <c r="AH747" s="13" t="str">
        <f t="shared" si="209"/>
        <v>NO CUMPLE</v>
      </c>
      <c r="AI747" s="13" t="str">
        <f t="shared" si="210"/>
        <v>NO CUMPLE</v>
      </c>
      <c r="AJ747" s="13" t="str">
        <f t="shared" si="211"/>
        <v>CUMPLE</v>
      </c>
      <c r="AK747" s="13" t="str">
        <f t="shared" si="212"/>
        <v>NO CUMPLE</v>
      </c>
      <c r="AL747" s="13" t="str">
        <f t="shared" si="213"/>
        <v>NO CUMPLE</v>
      </c>
      <c r="AM747" s="13" t="str">
        <f t="shared" si="214"/>
        <v>NO CUMPLE</v>
      </c>
      <c r="AN747" s="13" t="str">
        <f t="shared" si="215"/>
        <v>NO CUMPLE</v>
      </c>
      <c r="AO747" s="13" t="str">
        <f t="shared" si="216"/>
        <v>NO CUMPLE</v>
      </c>
      <c r="AP747" s="13" t="str">
        <f t="shared" si="217"/>
        <v>CUMPLE</v>
      </c>
    </row>
    <row r="748" spans="1:42" ht="15" hidden="1" x14ac:dyDescent="0.25">
      <c r="A748" t="s">
        <v>4602</v>
      </c>
      <c r="B748" t="s">
        <v>24</v>
      </c>
      <c r="C748" t="s">
        <v>125</v>
      </c>
      <c r="D748" t="s">
        <v>33</v>
      </c>
      <c r="E748" t="s">
        <v>337</v>
      </c>
      <c r="F748" t="s">
        <v>357</v>
      </c>
      <c r="G748" t="s">
        <v>25</v>
      </c>
      <c r="H748" t="s">
        <v>26</v>
      </c>
      <c r="I748" t="s">
        <v>35</v>
      </c>
      <c r="J748" t="s">
        <v>28</v>
      </c>
      <c r="K748" t="s">
        <v>2287</v>
      </c>
      <c r="L748" t="s">
        <v>4603</v>
      </c>
      <c r="M748" t="s">
        <v>4604</v>
      </c>
      <c r="N748" t="s">
        <v>4605</v>
      </c>
      <c r="O748" t="s">
        <v>30</v>
      </c>
      <c r="P748" t="s">
        <v>44</v>
      </c>
      <c r="Q748" t="s">
        <v>45</v>
      </c>
      <c r="R748" t="s">
        <v>4606</v>
      </c>
      <c r="S748" t="s">
        <v>700</v>
      </c>
      <c r="T748" t="s">
        <v>4607</v>
      </c>
      <c r="U748" t="s">
        <v>4608</v>
      </c>
      <c r="V748" s="40">
        <v>1.805173611111111</v>
      </c>
      <c r="W748" s="40">
        <v>1.9011458333333333</v>
      </c>
      <c r="X748" s="40">
        <v>9.5972222222222223E-2</v>
      </c>
      <c r="Y748" s="2" t="str">
        <f t="shared" si="219"/>
        <v/>
      </c>
      <c r="Z748" s="47" t="str">
        <f t="shared" si="220"/>
        <v>Cumplido</v>
      </c>
      <c r="AA748" s="8"/>
      <c r="AB748" s="8"/>
      <c r="AC748" s="8"/>
      <c r="AD748" s="8"/>
      <c r="AE748" s="8"/>
      <c r="AF748" s="42">
        <v>45240</v>
      </c>
      <c r="AG748" s="13" t="str">
        <f t="shared" si="208"/>
        <v>NO CUMPLE</v>
      </c>
      <c r="AH748" s="13" t="str">
        <f t="shared" si="209"/>
        <v>CUMPLE</v>
      </c>
      <c r="AI748" s="13" t="str">
        <f t="shared" si="210"/>
        <v>NO CUMPLE</v>
      </c>
      <c r="AJ748" s="13" t="str">
        <f t="shared" si="211"/>
        <v>NO CUMPLE</v>
      </c>
      <c r="AK748" s="13" t="str">
        <f t="shared" si="212"/>
        <v>NO CUMPLE</v>
      </c>
      <c r="AL748" s="13" t="str">
        <f t="shared" si="213"/>
        <v>NO CUMPLE</v>
      </c>
      <c r="AM748" s="13" t="str">
        <f t="shared" si="214"/>
        <v>NO CUMPLE</v>
      </c>
      <c r="AN748" s="13" t="str">
        <f t="shared" si="215"/>
        <v>NO CUMPLE</v>
      </c>
      <c r="AO748" s="13" t="str">
        <f t="shared" si="216"/>
        <v>NO CUMPLE</v>
      </c>
      <c r="AP748" s="13" t="str">
        <f t="shared" si="217"/>
        <v>CUMPLE</v>
      </c>
    </row>
    <row r="749" spans="1:42" ht="15" hidden="1" x14ac:dyDescent="0.25">
      <c r="A749" t="s">
        <v>4609</v>
      </c>
      <c r="B749" t="s">
        <v>24</v>
      </c>
      <c r="C749" t="s">
        <v>129</v>
      </c>
      <c r="D749" t="s">
        <v>33</v>
      </c>
      <c r="E749" t="s">
        <v>75</v>
      </c>
      <c r="F749" t="s">
        <v>344</v>
      </c>
      <c r="G749" t="s">
        <v>39</v>
      </c>
      <c r="H749" t="s">
        <v>34</v>
      </c>
      <c r="I749" t="s">
        <v>40</v>
      </c>
      <c r="J749" t="s">
        <v>28</v>
      </c>
      <c r="K749" t="s">
        <v>4610</v>
      </c>
      <c r="L749" t="s">
        <v>4611</v>
      </c>
      <c r="M749" t="s">
        <v>4612</v>
      </c>
      <c r="N749" t="s">
        <v>4613</v>
      </c>
      <c r="O749" t="s">
        <v>30</v>
      </c>
      <c r="P749" t="s">
        <v>44</v>
      </c>
      <c r="Q749" t="s">
        <v>45</v>
      </c>
      <c r="R749" t="s">
        <v>4614</v>
      </c>
      <c r="S749" t="s">
        <v>4455</v>
      </c>
      <c r="T749" t="s">
        <v>4615</v>
      </c>
      <c r="U749" t="s">
        <v>4616</v>
      </c>
      <c r="V749" s="40">
        <v>2.5113888888888889</v>
      </c>
      <c r="W749" s="40">
        <v>2.7276851851851851</v>
      </c>
      <c r="X749" s="40">
        <v>0.21629629629629629</v>
      </c>
      <c r="Y749" s="2" t="str">
        <f t="shared" si="219"/>
        <v/>
      </c>
      <c r="Z749" s="47" t="str">
        <f t="shared" si="220"/>
        <v>Cumplido</v>
      </c>
      <c r="AA749" s="8"/>
      <c r="AB749" s="8"/>
      <c r="AC749" s="8"/>
      <c r="AD749" s="8"/>
      <c r="AE749" s="8"/>
      <c r="AF749" s="42">
        <v>45240</v>
      </c>
      <c r="AG749" s="13" t="str">
        <f t="shared" si="208"/>
        <v>NO CUMPLE</v>
      </c>
      <c r="AH749" s="13" t="str">
        <f t="shared" si="209"/>
        <v>NO CUMPLE</v>
      </c>
      <c r="AI749" s="13" t="str">
        <f t="shared" si="210"/>
        <v>CUMPLE</v>
      </c>
      <c r="AJ749" s="13" t="str">
        <f t="shared" si="211"/>
        <v>NO CUMPLE</v>
      </c>
      <c r="AK749" s="13" t="str">
        <f t="shared" si="212"/>
        <v>NO CUMPLE</v>
      </c>
      <c r="AL749" s="13" t="str">
        <f t="shared" si="213"/>
        <v>NO CUMPLE</v>
      </c>
      <c r="AM749" s="13" t="str">
        <f t="shared" si="214"/>
        <v>NO CUMPLE</v>
      </c>
      <c r="AN749" s="13" t="str">
        <f t="shared" si="215"/>
        <v>NO CUMPLE</v>
      </c>
      <c r="AO749" s="13" t="str">
        <f t="shared" si="216"/>
        <v>NO CUMPLE</v>
      </c>
      <c r="AP749" s="13" t="str">
        <f t="shared" si="217"/>
        <v>CUMPLE</v>
      </c>
    </row>
    <row r="750" spans="1:42" ht="15" hidden="1" x14ac:dyDescent="0.25">
      <c r="A750" t="s">
        <v>4617</v>
      </c>
      <c r="B750" t="s">
        <v>24</v>
      </c>
      <c r="C750" t="s">
        <v>124</v>
      </c>
      <c r="D750" t="s">
        <v>33</v>
      </c>
      <c r="E750" t="s">
        <v>101</v>
      </c>
      <c r="F750" t="s">
        <v>344</v>
      </c>
      <c r="G750" t="s">
        <v>39</v>
      </c>
      <c r="H750" t="s">
        <v>34</v>
      </c>
      <c r="I750" t="s">
        <v>40</v>
      </c>
      <c r="J750" t="s">
        <v>28</v>
      </c>
      <c r="K750" t="s">
        <v>29</v>
      </c>
      <c r="L750" t="s">
        <v>4618</v>
      </c>
      <c r="M750" t="s">
        <v>4619</v>
      </c>
      <c r="N750" t="s">
        <v>4620</v>
      </c>
      <c r="O750" t="s">
        <v>30</v>
      </c>
      <c r="P750" t="s">
        <v>44</v>
      </c>
      <c r="Q750" t="s">
        <v>45</v>
      </c>
      <c r="R750" t="s">
        <v>4621</v>
      </c>
      <c r="S750" t="s">
        <v>3371</v>
      </c>
      <c r="T750" t="s">
        <v>4622</v>
      </c>
      <c r="U750" t="s">
        <v>4623</v>
      </c>
      <c r="V750" s="40">
        <v>0.69453703703703706</v>
      </c>
      <c r="W750" s="40">
        <v>0.75306712962962974</v>
      </c>
      <c r="X750" s="40">
        <v>5.8530092592592592E-2</v>
      </c>
      <c r="Y750" s="2" t="str">
        <f t="shared" si="219"/>
        <v/>
      </c>
      <c r="Z750" s="47" t="str">
        <f t="shared" si="220"/>
        <v>Cumplido</v>
      </c>
      <c r="AA750" s="8"/>
      <c r="AB750" s="8"/>
      <c r="AC750" s="8"/>
      <c r="AD750" s="8"/>
      <c r="AE750" s="8"/>
      <c r="AF750" s="42">
        <v>45244</v>
      </c>
      <c r="AG750" s="13" t="str">
        <f t="shared" si="208"/>
        <v>NO CUMPLE</v>
      </c>
      <c r="AH750" s="13" t="str">
        <f t="shared" si="209"/>
        <v>CUMPLE</v>
      </c>
      <c r="AI750" s="13" t="str">
        <f t="shared" si="210"/>
        <v>NO CUMPLE</v>
      </c>
      <c r="AJ750" s="13" t="str">
        <f t="shared" si="211"/>
        <v>NO CUMPLE</v>
      </c>
      <c r="AK750" s="13" t="str">
        <f t="shared" si="212"/>
        <v>NO CUMPLE</v>
      </c>
      <c r="AL750" s="13" t="str">
        <f t="shared" si="213"/>
        <v>NO CUMPLE</v>
      </c>
      <c r="AM750" s="13" t="str">
        <f t="shared" si="214"/>
        <v>NO CUMPLE</v>
      </c>
      <c r="AN750" s="13" t="str">
        <f t="shared" si="215"/>
        <v>NO CUMPLE</v>
      </c>
      <c r="AO750" s="13" t="str">
        <f t="shared" si="216"/>
        <v>CUMPLE</v>
      </c>
      <c r="AP750" s="13" t="str">
        <f t="shared" si="217"/>
        <v>NO CUMPLE</v>
      </c>
    </row>
    <row r="751" spans="1:42" ht="15" hidden="1" x14ac:dyDescent="0.25">
      <c r="A751" t="s">
        <v>4624</v>
      </c>
      <c r="B751" t="s">
        <v>32</v>
      </c>
      <c r="C751" t="s">
        <v>60</v>
      </c>
      <c r="D751" t="s">
        <v>58</v>
      </c>
      <c r="E751" t="s">
        <v>195</v>
      </c>
      <c r="F751" t="s">
        <v>447</v>
      </c>
      <c r="G751" t="s">
        <v>39</v>
      </c>
      <c r="H751" t="s">
        <v>34</v>
      </c>
      <c r="I751" t="s">
        <v>40</v>
      </c>
      <c r="J751" t="s">
        <v>28</v>
      </c>
      <c r="K751" t="s">
        <v>48</v>
      </c>
      <c r="L751" t="s">
        <v>4625</v>
      </c>
      <c r="M751" t="s">
        <v>4626</v>
      </c>
      <c r="N751" t="s">
        <v>4627</v>
      </c>
      <c r="O751" t="s">
        <v>30</v>
      </c>
      <c r="P751" t="s">
        <v>44</v>
      </c>
      <c r="Q751" t="s">
        <v>45</v>
      </c>
      <c r="R751" t="s">
        <v>4628</v>
      </c>
      <c r="S751" t="s">
        <v>729</v>
      </c>
      <c r="T751" t="s">
        <v>4625</v>
      </c>
      <c r="U751" t="s">
        <v>301</v>
      </c>
      <c r="V751" s="40">
        <v>1.4004629629629629E-3</v>
      </c>
      <c r="W751" s="40">
        <v>3.0787037037037037E-3</v>
      </c>
      <c r="X751" s="40">
        <v>1.6782407407407406E-3</v>
      </c>
      <c r="Y751" s="2" t="str">
        <f t="shared" si="219"/>
        <v/>
      </c>
      <c r="Z751" s="47" t="str">
        <f t="shared" si="220"/>
        <v>Cumplido</v>
      </c>
      <c r="AA751" s="8"/>
      <c r="AB751" s="8"/>
      <c r="AC751" s="8"/>
      <c r="AD751" s="8"/>
      <c r="AE751" s="8"/>
      <c r="AF751" s="42">
        <v>45241</v>
      </c>
      <c r="AG751" s="13" t="str">
        <f t="shared" si="208"/>
        <v>CUMPLE</v>
      </c>
      <c r="AH751" s="13" t="str">
        <f t="shared" si="209"/>
        <v>NO CUMPLE</v>
      </c>
      <c r="AI751" s="13" t="str">
        <f t="shared" si="210"/>
        <v>NO CUMPLE</v>
      </c>
      <c r="AJ751" s="13" t="str">
        <f t="shared" si="211"/>
        <v>NO CUMPLE</v>
      </c>
      <c r="AK751" s="13" t="str">
        <f t="shared" si="212"/>
        <v>NO CUMPLE</v>
      </c>
      <c r="AL751" s="13" t="str">
        <f t="shared" si="213"/>
        <v>CUMPLE</v>
      </c>
      <c r="AM751" s="13" t="str">
        <f t="shared" si="214"/>
        <v>NO CUMPLE</v>
      </c>
      <c r="AN751" s="13" t="str">
        <f t="shared" si="215"/>
        <v>NO CUMPLE</v>
      </c>
      <c r="AO751" s="13" t="str">
        <f t="shared" si="216"/>
        <v>NO CUMPLE</v>
      </c>
      <c r="AP751" s="13" t="str">
        <f t="shared" si="217"/>
        <v>NO CUMPLE</v>
      </c>
    </row>
    <row r="752" spans="1:42" ht="15" hidden="1" x14ac:dyDescent="0.25">
      <c r="A752" t="s">
        <v>4629</v>
      </c>
      <c r="B752" t="s">
        <v>24</v>
      </c>
      <c r="C752" t="s">
        <v>72</v>
      </c>
      <c r="D752" t="s">
        <v>217</v>
      </c>
      <c r="E752" t="s">
        <v>360</v>
      </c>
      <c r="F752" t="s">
        <v>365</v>
      </c>
      <c r="G752" t="s">
        <v>25</v>
      </c>
      <c r="H752" t="s">
        <v>26</v>
      </c>
      <c r="I752" t="s">
        <v>35</v>
      </c>
      <c r="J752" t="s">
        <v>28</v>
      </c>
      <c r="K752" t="s">
        <v>156</v>
      </c>
      <c r="L752" t="s">
        <v>4630</v>
      </c>
      <c r="M752" t="s">
        <v>4631</v>
      </c>
      <c r="N752" t="s">
        <v>4632</v>
      </c>
      <c r="O752" t="s">
        <v>30</v>
      </c>
      <c r="P752" t="s">
        <v>44</v>
      </c>
      <c r="Q752" t="s">
        <v>45</v>
      </c>
      <c r="R752" t="s">
        <v>4633</v>
      </c>
      <c r="S752" t="s">
        <v>729</v>
      </c>
      <c r="T752" t="s">
        <v>4634</v>
      </c>
      <c r="U752" t="s">
        <v>455</v>
      </c>
      <c r="V752" s="40">
        <v>6.8842592592592594E-2</v>
      </c>
      <c r="W752" s="40">
        <v>0.10707175925925926</v>
      </c>
      <c r="X752" s="40">
        <v>3.8229166666666668E-2</v>
      </c>
      <c r="Y752" s="2" t="str">
        <f t="shared" si="219"/>
        <v/>
      </c>
      <c r="Z752" s="47" t="str">
        <f t="shared" si="220"/>
        <v>Cumplido</v>
      </c>
      <c r="AA752" s="8"/>
      <c r="AB752" s="8"/>
      <c r="AC752" s="8"/>
      <c r="AD752" s="8"/>
      <c r="AE752" s="8"/>
      <c r="AF752" s="42">
        <v>45240</v>
      </c>
      <c r="AG752" s="13" t="str">
        <f t="shared" si="208"/>
        <v>CUMPLE</v>
      </c>
      <c r="AH752" s="13" t="str">
        <f t="shared" si="209"/>
        <v>NO CUMPLE</v>
      </c>
      <c r="AI752" s="13" t="str">
        <f t="shared" si="210"/>
        <v>NO CUMPLE</v>
      </c>
      <c r="AJ752" s="13" t="str">
        <f t="shared" si="211"/>
        <v>NO CUMPLE</v>
      </c>
      <c r="AK752" s="13" t="str">
        <f t="shared" si="212"/>
        <v>NO CUMPLE</v>
      </c>
      <c r="AL752" s="13" t="str">
        <f t="shared" si="213"/>
        <v>NO CUMPLE</v>
      </c>
      <c r="AM752" s="13" t="str">
        <f t="shared" si="214"/>
        <v>CUMPLE</v>
      </c>
      <c r="AN752" s="13" t="str">
        <f t="shared" si="215"/>
        <v>NO CUMPLE</v>
      </c>
      <c r="AO752" s="13" t="str">
        <f t="shared" si="216"/>
        <v>NO CUMPLE</v>
      </c>
      <c r="AP752" s="13" t="str">
        <f t="shared" si="217"/>
        <v>NO CUMPLE</v>
      </c>
    </row>
    <row r="753" spans="1:42" ht="15" hidden="1" x14ac:dyDescent="0.25">
      <c r="A753" t="s">
        <v>4635</v>
      </c>
      <c r="B753" t="s">
        <v>24</v>
      </c>
      <c r="C753" t="s">
        <v>128</v>
      </c>
      <c r="D753" t="s">
        <v>33</v>
      </c>
      <c r="E753" t="s">
        <v>66</v>
      </c>
      <c r="F753" t="s">
        <v>357</v>
      </c>
      <c r="G753" t="s">
        <v>25</v>
      </c>
      <c r="H753" t="s">
        <v>26</v>
      </c>
      <c r="I753" t="s">
        <v>35</v>
      </c>
      <c r="J753" t="s">
        <v>28</v>
      </c>
      <c r="K753" t="s">
        <v>315</v>
      </c>
      <c r="L753" t="s">
        <v>4636</v>
      </c>
      <c r="M753" t="s">
        <v>4637</v>
      </c>
      <c r="N753" t="s">
        <v>4638</v>
      </c>
      <c r="O753" t="s">
        <v>30</v>
      </c>
      <c r="P753" t="s">
        <v>36</v>
      </c>
      <c r="Q753" t="s">
        <v>54</v>
      </c>
      <c r="R753" t="s">
        <v>4639</v>
      </c>
      <c r="S753" t="s">
        <v>729</v>
      </c>
      <c r="T753" t="s">
        <v>4640</v>
      </c>
      <c r="U753" t="s">
        <v>4641</v>
      </c>
      <c r="V753" s="40">
        <v>0</v>
      </c>
      <c r="W753" s="40">
        <v>8.3287037037037034E-2</v>
      </c>
      <c r="X753" s="40">
        <v>8.3287037037037034E-2</v>
      </c>
      <c r="Y753" s="2" t="str">
        <f t="shared" si="219"/>
        <v/>
      </c>
      <c r="Z753" s="47" t="str">
        <f t="shared" si="220"/>
        <v>Cumplido</v>
      </c>
      <c r="AA753" s="8"/>
      <c r="AB753" s="8"/>
      <c r="AC753" s="8"/>
      <c r="AD753" s="8"/>
      <c r="AE753" s="8"/>
      <c r="AF753" s="42">
        <v>45240</v>
      </c>
      <c r="AG753" s="13" t="str">
        <f t="shared" si="208"/>
        <v>NO CUMPLE</v>
      </c>
      <c r="AH753" s="13" t="str">
        <f t="shared" si="209"/>
        <v>CUMPLE</v>
      </c>
      <c r="AI753" s="13" t="str">
        <f t="shared" si="210"/>
        <v>NO CUMPLE</v>
      </c>
      <c r="AJ753" s="13" t="str">
        <f t="shared" si="211"/>
        <v>NO CUMPLE</v>
      </c>
      <c r="AK753" s="13" t="str">
        <f t="shared" si="212"/>
        <v>NO CUMPLE</v>
      </c>
      <c r="AL753" s="13" t="str">
        <f t="shared" si="213"/>
        <v>NO CUMPLE</v>
      </c>
      <c r="AM753" s="13" t="str">
        <f t="shared" si="214"/>
        <v>CUMPLE</v>
      </c>
      <c r="AN753" s="13" t="str">
        <f t="shared" si="215"/>
        <v>NO CUMPLE</v>
      </c>
      <c r="AO753" s="13" t="str">
        <f t="shared" si="216"/>
        <v>NO CUMPLE</v>
      </c>
      <c r="AP753" s="13" t="str">
        <f t="shared" si="217"/>
        <v>NO CUMPLE</v>
      </c>
    </row>
    <row r="754" spans="1:42" ht="15" hidden="1" x14ac:dyDescent="0.25">
      <c r="A754" t="s">
        <v>4642</v>
      </c>
      <c r="B754" t="s">
        <v>32</v>
      </c>
      <c r="C754" t="s">
        <v>49</v>
      </c>
      <c r="D754" t="s">
        <v>217</v>
      </c>
      <c r="E754" t="s">
        <v>360</v>
      </c>
      <c r="F754" t="s">
        <v>409</v>
      </c>
      <c r="G754" t="s">
        <v>25</v>
      </c>
      <c r="H754" t="s">
        <v>26</v>
      </c>
      <c r="I754" t="s">
        <v>35</v>
      </c>
      <c r="J754" t="s">
        <v>28</v>
      </c>
      <c r="K754" t="s">
        <v>340</v>
      </c>
      <c r="L754" t="s">
        <v>477</v>
      </c>
      <c r="M754" t="s">
        <v>4643</v>
      </c>
      <c r="N754" t="s">
        <v>4644</v>
      </c>
      <c r="O754" t="s">
        <v>30</v>
      </c>
      <c r="P754" t="s">
        <v>31</v>
      </c>
      <c r="Q754" t="s">
        <v>24</v>
      </c>
      <c r="R754" t="s">
        <v>4645</v>
      </c>
      <c r="S754" t="s">
        <v>729</v>
      </c>
      <c r="T754" t="s">
        <v>4646</v>
      </c>
      <c r="U754"/>
      <c r="V754" s="40">
        <v>1.9907407407407408E-3</v>
      </c>
      <c r="W754" s="40">
        <v>5.4745370370370373E-3</v>
      </c>
      <c r="X754" s="40">
        <v>3.483796296296296E-3</v>
      </c>
      <c r="Y754" s="2" t="str">
        <f t="shared" si="219"/>
        <v/>
      </c>
      <c r="Z754" s="47" t="str">
        <f t="shared" si="220"/>
        <v>Cumplido</v>
      </c>
      <c r="AA754" s="8"/>
      <c r="AB754" s="8"/>
      <c r="AC754" s="8"/>
      <c r="AD754" s="8"/>
      <c r="AE754" s="8"/>
      <c r="AF754" s="42">
        <v>45240</v>
      </c>
      <c r="AG754" s="13" t="str">
        <f t="shared" si="208"/>
        <v>CUMPLE</v>
      </c>
      <c r="AH754" s="13" t="str">
        <f t="shared" si="209"/>
        <v>NO CUMPLE</v>
      </c>
      <c r="AI754" s="13" t="str">
        <f t="shared" si="210"/>
        <v>NO CUMPLE</v>
      </c>
      <c r="AJ754" s="13" t="str">
        <f t="shared" si="211"/>
        <v>NO CUMPLE</v>
      </c>
      <c r="AK754" s="13" t="str">
        <f t="shared" si="212"/>
        <v>NO CUMPLE</v>
      </c>
      <c r="AL754" s="13" t="str">
        <f t="shared" si="213"/>
        <v>CUMPLE</v>
      </c>
      <c r="AM754" s="13" t="str">
        <f t="shared" si="214"/>
        <v>NO CUMPLE</v>
      </c>
      <c r="AN754" s="13" t="str">
        <f t="shared" si="215"/>
        <v>NO CUMPLE</v>
      </c>
      <c r="AO754" s="13" t="str">
        <f t="shared" si="216"/>
        <v>NO CUMPLE</v>
      </c>
      <c r="AP754" s="13" t="str">
        <f t="shared" si="217"/>
        <v>NO CUMPLE</v>
      </c>
    </row>
    <row r="755" spans="1:42" ht="15" hidden="1" x14ac:dyDescent="0.25">
      <c r="A755" t="s">
        <v>4647</v>
      </c>
      <c r="B755" t="s">
        <v>24</v>
      </c>
      <c r="C755" t="s">
        <v>181</v>
      </c>
      <c r="D755" t="s">
        <v>33</v>
      </c>
      <c r="E755" t="s">
        <v>182</v>
      </c>
      <c r="F755" t="s">
        <v>357</v>
      </c>
      <c r="G755" t="s">
        <v>25</v>
      </c>
      <c r="H755" t="s">
        <v>26</v>
      </c>
      <c r="I755" t="s">
        <v>35</v>
      </c>
      <c r="J755" t="s">
        <v>28</v>
      </c>
      <c r="K755" t="s">
        <v>368</v>
      </c>
      <c r="L755" t="s">
        <v>4648</v>
      </c>
      <c r="M755" t="s">
        <v>4649</v>
      </c>
      <c r="N755" t="s">
        <v>4650</v>
      </c>
      <c r="O755" t="s">
        <v>30</v>
      </c>
      <c r="P755" t="s">
        <v>44</v>
      </c>
      <c r="Q755" t="s">
        <v>45</v>
      </c>
      <c r="R755" t="s">
        <v>4651</v>
      </c>
      <c r="S755" t="s">
        <v>729</v>
      </c>
      <c r="T755" t="s">
        <v>4652</v>
      </c>
      <c r="U755" t="s">
        <v>4653</v>
      </c>
      <c r="V755" s="40">
        <v>0</v>
      </c>
      <c r="W755" s="40">
        <v>1.5162037037037036E-2</v>
      </c>
      <c r="X755" s="40">
        <v>1.5162037037037036E-2</v>
      </c>
      <c r="Y755" s="2" t="str">
        <f>IF(J755="Incidente de Cliente",IF($X755&lt;=$AT$2,"Cumplido","Incumplido"),"")</f>
        <v/>
      </c>
      <c r="Z755" s="47" t="str">
        <f t="shared" si="220"/>
        <v>Cumplido</v>
      </c>
      <c r="AA755" s="8"/>
      <c r="AB755" s="8"/>
      <c r="AC755" s="8"/>
      <c r="AD755" s="8"/>
      <c r="AE755" s="8"/>
      <c r="AF755" s="42">
        <v>45240</v>
      </c>
      <c r="AG755" s="13" t="str">
        <f t="shared" si="208"/>
        <v>CUMPLE</v>
      </c>
      <c r="AH755" s="13" t="str">
        <f t="shared" si="209"/>
        <v>NO CUMPLE</v>
      </c>
      <c r="AI755" s="13" t="str">
        <f t="shared" si="210"/>
        <v>NO CUMPLE</v>
      </c>
      <c r="AJ755" s="13" t="str">
        <f t="shared" si="211"/>
        <v>NO CUMPLE</v>
      </c>
      <c r="AK755" s="13" t="str">
        <f t="shared" si="212"/>
        <v>NO CUMPLE</v>
      </c>
      <c r="AL755" s="13" t="str">
        <f t="shared" si="213"/>
        <v>CUMPLE</v>
      </c>
      <c r="AM755" s="13" t="str">
        <f t="shared" si="214"/>
        <v>NO CUMPLE</v>
      </c>
      <c r="AN755" s="13" t="str">
        <f t="shared" si="215"/>
        <v>NO CUMPLE</v>
      </c>
      <c r="AO755" s="13" t="str">
        <f t="shared" si="216"/>
        <v>NO CUMPLE</v>
      </c>
      <c r="AP755" s="13" t="str">
        <f t="shared" si="217"/>
        <v>NO CUMPLE</v>
      </c>
    </row>
    <row r="756" spans="1:42" ht="15" hidden="1" x14ac:dyDescent="0.25">
      <c r="A756" t="s">
        <v>4654</v>
      </c>
      <c r="B756" t="s">
        <v>24</v>
      </c>
      <c r="C756" t="s">
        <v>123</v>
      </c>
      <c r="D756" t="s">
        <v>33</v>
      </c>
      <c r="E756" t="s">
        <v>187</v>
      </c>
      <c r="F756" t="s">
        <v>357</v>
      </c>
      <c r="G756" t="s">
        <v>25</v>
      </c>
      <c r="H756" t="s">
        <v>26</v>
      </c>
      <c r="I756" t="s">
        <v>35</v>
      </c>
      <c r="J756" t="s">
        <v>28</v>
      </c>
      <c r="K756" t="s">
        <v>290</v>
      </c>
      <c r="L756" t="s">
        <v>4655</v>
      </c>
      <c r="M756" t="s">
        <v>4656</v>
      </c>
      <c r="N756" t="s">
        <v>4657</v>
      </c>
      <c r="O756" t="s">
        <v>30</v>
      </c>
      <c r="P756" t="s">
        <v>44</v>
      </c>
      <c r="Q756" t="s">
        <v>45</v>
      </c>
      <c r="R756" t="s">
        <v>4658</v>
      </c>
      <c r="S756" t="s">
        <v>729</v>
      </c>
      <c r="T756" t="s">
        <v>4659</v>
      </c>
      <c r="U756" t="s">
        <v>4660</v>
      </c>
      <c r="V756" s="40">
        <v>1.6550925925925926E-3</v>
      </c>
      <c r="W756" s="40">
        <v>1.3483796296296298E-2</v>
      </c>
      <c r="X756" s="40">
        <v>1.1828703703703704E-2</v>
      </c>
      <c r="Y756" s="2" t="str">
        <f t="shared" si="219"/>
        <v/>
      </c>
      <c r="Z756" s="47" t="str">
        <f t="shared" si="220"/>
        <v>Cumplido</v>
      </c>
      <c r="AA756" s="8"/>
      <c r="AB756" s="8"/>
      <c r="AC756" s="8"/>
      <c r="AD756" s="8"/>
      <c r="AE756" s="8"/>
      <c r="AF756" s="42">
        <v>45240</v>
      </c>
      <c r="AG756" s="13" t="str">
        <f t="shared" si="208"/>
        <v>CUMPLE</v>
      </c>
      <c r="AH756" s="13" t="str">
        <f t="shared" si="209"/>
        <v>NO CUMPLE</v>
      </c>
      <c r="AI756" s="13" t="str">
        <f t="shared" si="210"/>
        <v>NO CUMPLE</v>
      </c>
      <c r="AJ756" s="13" t="str">
        <f t="shared" si="211"/>
        <v>NO CUMPLE</v>
      </c>
      <c r="AK756" s="13" t="str">
        <f t="shared" si="212"/>
        <v>NO CUMPLE</v>
      </c>
      <c r="AL756" s="13" t="str">
        <f t="shared" si="213"/>
        <v>CUMPLE</v>
      </c>
      <c r="AM756" s="13" t="str">
        <f t="shared" si="214"/>
        <v>NO CUMPLE</v>
      </c>
      <c r="AN756" s="13" t="str">
        <f t="shared" si="215"/>
        <v>NO CUMPLE</v>
      </c>
      <c r="AO756" s="13" t="str">
        <f t="shared" si="216"/>
        <v>NO CUMPLE</v>
      </c>
      <c r="AP756" s="13" t="str">
        <f t="shared" si="217"/>
        <v>NO CUMPLE</v>
      </c>
    </row>
    <row r="757" spans="1:42" ht="15" hidden="1" x14ac:dyDescent="0.25">
      <c r="A757" t="s">
        <v>4661</v>
      </c>
      <c r="B757" t="s">
        <v>24</v>
      </c>
      <c r="C757" t="s">
        <v>129</v>
      </c>
      <c r="D757" t="s">
        <v>33</v>
      </c>
      <c r="E757" t="s">
        <v>90</v>
      </c>
      <c r="F757" t="s">
        <v>357</v>
      </c>
      <c r="G757" t="s">
        <v>25</v>
      </c>
      <c r="H757" t="s">
        <v>26</v>
      </c>
      <c r="I757" t="s">
        <v>35</v>
      </c>
      <c r="J757" t="s">
        <v>28</v>
      </c>
      <c r="K757" t="s">
        <v>171</v>
      </c>
      <c r="L757" t="s">
        <v>4662</v>
      </c>
      <c r="M757" t="s">
        <v>4663</v>
      </c>
      <c r="N757" t="s">
        <v>4664</v>
      </c>
      <c r="O757" t="s">
        <v>30</v>
      </c>
      <c r="P757" t="s">
        <v>44</v>
      </c>
      <c r="Q757" t="s">
        <v>45</v>
      </c>
      <c r="R757" t="s">
        <v>4665</v>
      </c>
      <c r="S757" t="s">
        <v>3371</v>
      </c>
      <c r="T757" t="s">
        <v>4666</v>
      </c>
      <c r="U757" t="s">
        <v>4667</v>
      </c>
      <c r="V757" s="40">
        <v>0.73631944444444442</v>
      </c>
      <c r="W757" s="40">
        <v>0.96947916666666656</v>
      </c>
      <c r="X757" s="40">
        <v>0.23315972222222223</v>
      </c>
      <c r="Y757" s="2" t="str">
        <f t="shared" si="219"/>
        <v/>
      </c>
      <c r="Z757" s="47" t="str">
        <f t="shared" si="220"/>
        <v>Cumplido</v>
      </c>
      <c r="AA757" s="8"/>
      <c r="AB757" s="8"/>
      <c r="AC757" s="8"/>
      <c r="AD757" s="8"/>
      <c r="AE757" s="8"/>
      <c r="AF757" s="42">
        <v>45240</v>
      </c>
      <c r="AG757" s="13" t="str">
        <f t="shared" si="208"/>
        <v>NO CUMPLE</v>
      </c>
      <c r="AH757" s="13" t="str">
        <f t="shared" si="209"/>
        <v>NO CUMPLE</v>
      </c>
      <c r="AI757" s="13" t="str">
        <f t="shared" si="210"/>
        <v>CUMPLE</v>
      </c>
      <c r="AJ757" s="13" t="str">
        <f t="shared" si="211"/>
        <v>NO CUMPLE</v>
      </c>
      <c r="AK757" s="13" t="str">
        <f t="shared" si="212"/>
        <v>NO CUMPLE</v>
      </c>
      <c r="AL757" s="13" t="str">
        <f t="shared" si="213"/>
        <v>NO CUMPLE</v>
      </c>
      <c r="AM757" s="13" t="str">
        <f t="shared" si="214"/>
        <v>NO CUMPLE</v>
      </c>
      <c r="AN757" s="13" t="str">
        <f t="shared" si="215"/>
        <v>NO CUMPLE</v>
      </c>
      <c r="AO757" s="13" t="str">
        <f t="shared" si="216"/>
        <v>CUMPLE</v>
      </c>
      <c r="AP757" s="13" t="str">
        <f t="shared" si="217"/>
        <v>NO CUMPLE</v>
      </c>
    </row>
    <row r="758" spans="1:42" ht="15" hidden="1" x14ac:dyDescent="0.25">
      <c r="A758" t="s">
        <v>4668</v>
      </c>
      <c r="B758" t="s">
        <v>62</v>
      </c>
      <c r="C758" t="s">
        <v>128</v>
      </c>
      <c r="D758" t="s">
        <v>269</v>
      </c>
      <c r="E758" t="s">
        <v>52</v>
      </c>
      <c r="F758" t="s">
        <v>140</v>
      </c>
      <c r="G758" t="s">
        <v>64</v>
      </c>
      <c r="H758" t="s">
        <v>34</v>
      </c>
      <c r="I758" t="s">
        <v>40</v>
      </c>
      <c r="J758" t="s">
        <v>56</v>
      </c>
      <c r="K758" t="s">
        <v>53</v>
      </c>
      <c r="L758" t="s">
        <v>378</v>
      </c>
      <c r="M758" t="s">
        <v>4669</v>
      </c>
      <c r="N758" t="s">
        <v>4669</v>
      </c>
      <c r="O758" t="s">
        <v>30</v>
      </c>
      <c r="P758" t="s">
        <v>36</v>
      </c>
      <c r="Q758" t="s">
        <v>54</v>
      </c>
      <c r="R758" t="s">
        <v>4670</v>
      </c>
      <c r="S758" t="s">
        <v>3371</v>
      </c>
      <c r="T758" t="s">
        <v>379</v>
      </c>
      <c r="U758" t="s">
        <v>4671</v>
      </c>
      <c r="V758" s="40">
        <v>0.82575231481481481</v>
      </c>
      <c r="W758" s="40">
        <v>0.83539351851851851</v>
      </c>
      <c r="X758" s="40">
        <v>9.6412037037037039E-3</v>
      </c>
      <c r="Y758" s="2" t="str">
        <f t="shared" si="219"/>
        <v>Cumplido</v>
      </c>
      <c r="Z758" s="47" t="str">
        <f t="shared" si="220"/>
        <v/>
      </c>
      <c r="AA758" s="8"/>
      <c r="AB758" s="8" t="str">
        <f t="shared" ref="AB758:AB759" si="229">IF($H758="1-Crítica",IF($X758&lt;=$AT$5,"Cumplido", "Incumplido"),"")</f>
        <v/>
      </c>
      <c r="AC758" s="8" t="str">
        <f t="shared" ref="AC758:AC759" si="230">IF($H758="2-Alta",IF($X758&lt;=$AT$6, "Cumplido", "Incumplido"),"")</f>
        <v/>
      </c>
      <c r="AD758" s="8" t="str">
        <f t="shared" ref="AD758:AD759" si="231">IF($H758="3-Medio",IF($X758&lt;=$AT$7, "Cumplido", "Incumplido"),"")</f>
        <v/>
      </c>
      <c r="AE758" s="8" t="str">
        <f t="shared" ref="AE758:AE759" si="232">IF($H758="4-Baja",IF($X758&lt;=$AT$8, "Cumplido", "Incumplido"),"")</f>
        <v>Cumplido</v>
      </c>
      <c r="AF758" s="42">
        <v>45240</v>
      </c>
      <c r="AG758" s="13" t="str">
        <f t="shared" si="208"/>
        <v>CUMPLE</v>
      </c>
      <c r="AH758" s="13" t="str">
        <f t="shared" si="209"/>
        <v>NO CUMPLE</v>
      </c>
      <c r="AI758" s="13" t="str">
        <f t="shared" si="210"/>
        <v>NO CUMPLE</v>
      </c>
      <c r="AJ758" s="13" t="str">
        <f t="shared" si="211"/>
        <v>NO CUMPLE</v>
      </c>
      <c r="AK758" s="13" t="str">
        <f t="shared" si="212"/>
        <v>NO CUMPLE</v>
      </c>
      <c r="AL758" s="13" t="str">
        <f t="shared" si="213"/>
        <v>NO CUMPLE</v>
      </c>
      <c r="AM758" s="13" t="str">
        <f t="shared" si="214"/>
        <v>NO CUMPLE</v>
      </c>
      <c r="AN758" s="13" t="str">
        <f t="shared" si="215"/>
        <v>NO CUMPLE</v>
      </c>
      <c r="AO758" s="13" t="str">
        <f t="shared" si="216"/>
        <v>CUMPLE</v>
      </c>
      <c r="AP758" s="13" t="str">
        <f t="shared" si="217"/>
        <v>NO CUMPLE</v>
      </c>
    </row>
    <row r="759" spans="1:42" ht="15" hidden="1" x14ac:dyDescent="0.25">
      <c r="A759" t="s">
        <v>4672</v>
      </c>
      <c r="B759" t="s">
        <v>62</v>
      </c>
      <c r="C759" t="s">
        <v>128</v>
      </c>
      <c r="D759" t="s">
        <v>269</v>
      </c>
      <c r="E759" t="s">
        <v>52</v>
      </c>
      <c r="F759" t="s">
        <v>140</v>
      </c>
      <c r="G759" t="s">
        <v>64</v>
      </c>
      <c r="H759" t="s">
        <v>34</v>
      </c>
      <c r="I759" t="s">
        <v>40</v>
      </c>
      <c r="J759" t="s">
        <v>56</v>
      </c>
      <c r="K759" t="s">
        <v>53</v>
      </c>
      <c r="L759" t="s">
        <v>394</v>
      </c>
      <c r="M759" t="s">
        <v>4669</v>
      </c>
      <c r="N759" t="s">
        <v>4669</v>
      </c>
      <c r="O759" t="s">
        <v>30</v>
      </c>
      <c r="P759" t="s">
        <v>36</v>
      </c>
      <c r="Q759" t="s">
        <v>54</v>
      </c>
      <c r="R759" t="s">
        <v>4673</v>
      </c>
      <c r="S759" t="s">
        <v>3371</v>
      </c>
      <c r="T759" t="s">
        <v>395</v>
      </c>
      <c r="U759" t="s">
        <v>4674</v>
      </c>
      <c r="V759" s="40">
        <v>0.82626157407407408</v>
      </c>
      <c r="W759" s="40">
        <v>0.83606481481481476</v>
      </c>
      <c r="X759" s="40">
        <v>9.8032407407407408E-3</v>
      </c>
      <c r="Y759" s="2" t="str">
        <f t="shared" si="219"/>
        <v>Cumplido</v>
      </c>
      <c r="Z759" s="47" t="str">
        <f t="shared" si="220"/>
        <v/>
      </c>
      <c r="AA759" s="8"/>
      <c r="AB759" s="8" t="str">
        <f t="shared" si="229"/>
        <v/>
      </c>
      <c r="AC759" s="8" t="str">
        <f t="shared" si="230"/>
        <v/>
      </c>
      <c r="AD759" s="8" t="str">
        <f t="shared" si="231"/>
        <v/>
      </c>
      <c r="AE759" s="8" t="str">
        <f t="shared" si="232"/>
        <v>Cumplido</v>
      </c>
      <c r="AF759" s="42">
        <v>45243</v>
      </c>
      <c r="AG759" s="13" t="str">
        <f t="shared" si="208"/>
        <v>CUMPLE</v>
      </c>
      <c r="AH759" s="13" t="str">
        <f t="shared" si="209"/>
        <v>NO CUMPLE</v>
      </c>
      <c r="AI759" s="13" t="str">
        <f t="shared" si="210"/>
        <v>NO CUMPLE</v>
      </c>
      <c r="AJ759" s="13" t="str">
        <f t="shared" si="211"/>
        <v>NO CUMPLE</v>
      </c>
      <c r="AK759" s="13" t="str">
        <f t="shared" si="212"/>
        <v>NO CUMPLE</v>
      </c>
      <c r="AL759" s="13" t="str">
        <f t="shared" si="213"/>
        <v>NO CUMPLE</v>
      </c>
      <c r="AM759" s="13" t="str">
        <f t="shared" si="214"/>
        <v>NO CUMPLE</v>
      </c>
      <c r="AN759" s="13" t="str">
        <f t="shared" si="215"/>
        <v>NO CUMPLE</v>
      </c>
      <c r="AO759" s="13" t="str">
        <f t="shared" si="216"/>
        <v>CUMPLE</v>
      </c>
      <c r="AP759" s="13" t="str">
        <f t="shared" si="217"/>
        <v>NO CUMPLE</v>
      </c>
    </row>
    <row r="760" spans="1:42" ht="15" hidden="1" x14ac:dyDescent="0.25">
      <c r="A760" t="s">
        <v>4675</v>
      </c>
      <c r="B760" t="s">
        <v>24</v>
      </c>
      <c r="C760" t="s">
        <v>181</v>
      </c>
      <c r="D760" t="s">
        <v>33</v>
      </c>
      <c r="E760" t="s">
        <v>182</v>
      </c>
      <c r="F760" t="s">
        <v>357</v>
      </c>
      <c r="G760" t="s">
        <v>25</v>
      </c>
      <c r="H760" t="s">
        <v>26</v>
      </c>
      <c r="I760" t="s">
        <v>35</v>
      </c>
      <c r="J760" t="s">
        <v>28</v>
      </c>
      <c r="K760" t="s">
        <v>3081</v>
      </c>
      <c r="L760" t="s">
        <v>4676</v>
      </c>
      <c r="M760" t="s">
        <v>4677</v>
      </c>
      <c r="N760" t="s">
        <v>4678</v>
      </c>
      <c r="O760" t="s">
        <v>30</v>
      </c>
      <c r="P760" t="s">
        <v>44</v>
      </c>
      <c r="Q760" t="s">
        <v>45</v>
      </c>
      <c r="R760" t="s">
        <v>4679</v>
      </c>
      <c r="S760" t="s">
        <v>729</v>
      </c>
      <c r="T760" t="s">
        <v>4680</v>
      </c>
      <c r="U760" t="s">
        <v>4463</v>
      </c>
      <c r="V760" s="40">
        <v>0</v>
      </c>
      <c r="W760" s="40">
        <v>1.0555555555555554E-2</v>
      </c>
      <c r="X760" s="40">
        <v>1.0555555555555554E-2</v>
      </c>
      <c r="Y760" s="2" t="str">
        <f t="shared" si="219"/>
        <v/>
      </c>
      <c r="Z760" s="47" t="str">
        <f t="shared" si="220"/>
        <v>Cumplido</v>
      </c>
      <c r="AA760" s="8"/>
      <c r="AB760" s="8"/>
      <c r="AC760" s="8"/>
      <c r="AD760" s="8"/>
      <c r="AE760" s="8"/>
      <c r="AF760" s="42">
        <v>45241</v>
      </c>
      <c r="AG760" s="13" t="str">
        <f t="shared" si="208"/>
        <v>CUMPLE</v>
      </c>
      <c r="AH760" s="13" t="str">
        <f t="shared" si="209"/>
        <v>NO CUMPLE</v>
      </c>
      <c r="AI760" s="13" t="str">
        <f t="shared" si="210"/>
        <v>NO CUMPLE</v>
      </c>
      <c r="AJ760" s="13" t="str">
        <f t="shared" si="211"/>
        <v>NO CUMPLE</v>
      </c>
      <c r="AK760" s="13" t="str">
        <f t="shared" si="212"/>
        <v>NO CUMPLE</v>
      </c>
      <c r="AL760" s="13" t="str">
        <f t="shared" si="213"/>
        <v>CUMPLE</v>
      </c>
      <c r="AM760" s="13" t="str">
        <f t="shared" si="214"/>
        <v>NO CUMPLE</v>
      </c>
      <c r="AN760" s="13" t="str">
        <f t="shared" si="215"/>
        <v>NO CUMPLE</v>
      </c>
      <c r="AO760" s="13" t="str">
        <f t="shared" si="216"/>
        <v>NO CUMPLE</v>
      </c>
      <c r="AP760" s="13" t="str">
        <f t="shared" si="217"/>
        <v>NO CUMPLE</v>
      </c>
    </row>
    <row r="761" spans="1:42" ht="15" hidden="1" x14ac:dyDescent="0.25">
      <c r="A761" t="s">
        <v>4681</v>
      </c>
      <c r="B761" t="s">
        <v>62</v>
      </c>
      <c r="C761" t="s">
        <v>126</v>
      </c>
      <c r="D761" t="s">
        <v>309</v>
      </c>
      <c r="E761" t="s">
        <v>308</v>
      </c>
      <c r="F761" t="s">
        <v>140</v>
      </c>
      <c r="G761" t="s">
        <v>64</v>
      </c>
      <c r="H761" t="s">
        <v>34</v>
      </c>
      <c r="I761" t="s">
        <v>40</v>
      </c>
      <c r="J761" t="s">
        <v>56</v>
      </c>
      <c r="K761" t="s">
        <v>53</v>
      </c>
      <c r="L761" t="s">
        <v>353</v>
      </c>
      <c r="M761" t="s">
        <v>4682</v>
      </c>
      <c r="N761" t="s">
        <v>4682</v>
      </c>
      <c r="O761" t="s">
        <v>30</v>
      </c>
      <c r="P761" t="s">
        <v>36</v>
      </c>
      <c r="Q761" t="s">
        <v>70</v>
      </c>
      <c r="R761" t="s">
        <v>4683</v>
      </c>
      <c r="S761" t="s">
        <v>729</v>
      </c>
      <c r="T761" t="s">
        <v>555</v>
      </c>
      <c r="U761" t="s">
        <v>4684</v>
      </c>
      <c r="V761" s="40">
        <v>4.5555555555555551E-2</v>
      </c>
      <c r="W761" s="40">
        <v>6.598379629629629E-2</v>
      </c>
      <c r="X761" s="40">
        <v>2.0428240740740743E-2</v>
      </c>
      <c r="Y761" s="2" t="str">
        <f t="shared" si="219"/>
        <v>Cumplido</v>
      </c>
      <c r="Z761" s="47" t="str">
        <f t="shared" si="220"/>
        <v/>
      </c>
      <c r="AA761" s="8"/>
      <c r="AB761" s="8" t="str">
        <f>IF($H761="1-Crítica",IF($X761&lt;=$AT$5,"Cumplido", "Incumplido"),"")</f>
        <v/>
      </c>
      <c r="AC761" s="8" t="str">
        <f>IF($H761="2-Alta",IF($X761&lt;=$AT$6, "Cumplido", "Incumplido"),"")</f>
        <v/>
      </c>
      <c r="AD761" s="8" t="str">
        <f>IF($H761="3-Medio",IF($X761&lt;=$AT$7, "Cumplido", "Incumplido"),"")</f>
        <v/>
      </c>
      <c r="AE761" s="8" t="str">
        <f>IF($H761="4-Baja",IF($X761&lt;=$AT$8, "Cumplido", "Incumplido"),"")</f>
        <v>Cumplido</v>
      </c>
      <c r="AF761" s="42">
        <v>45240</v>
      </c>
      <c r="AG761" s="13" t="str">
        <f t="shared" si="208"/>
        <v>CUMPLE</v>
      </c>
      <c r="AH761" s="13" t="str">
        <f t="shared" si="209"/>
        <v>NO CUMPLE</v>
      </c>
      <c r="AI761" s="13" t="str">
        <f t="shared" si="210"/>
        <v>NO CUMPLE</v>
      </c>
      <c r="AJ761" s="13" t="str">
        <f t="shared" si="211"/>
        <v>NO CUMPLE</v>
      </c>
      <c r="AK761" s="13" t="str">
        <f t="shared" si="212"/>
        <v>NO CUMPLE</v>
      </c>
      <c r="AL761" s="13" t="str">
        <f t="shared" si="213"/>
        <v>NO CUMPLE</v>
      </c>
      <c r="AM761" s="13" t="str">
        <f t="shared" si="214"/>
        <v>CUMPLE</v>
      </c>
      <c r="AN761" s="13" t="str">
        <f t="shared" si="215"/>
        <v>NO CUMPLE</v>
      </c>
      <c r="AO761" s="13" t="str">
        <f t="shared" si="216"/>
        <v>NO CUMPLE</v>
      </c>
      <c r="AP761" s="13" t="str">
        <f t="shared" si="217"/>
        <v>NO CUMPLE</v>
      </c>
    </row>
    <row r="762" spans="1:42" ht="15" hidden="1" x14ac:dyDescent="0.25">
      <c r="A762" t="s">
        <v>4685</v>
      </c>
      <c r="B762" t="s">
        <v>32</v>
      </c>
      <c r="C762" t="s">
        <v>58</v>
      </c>
      <c r="D762" t="s">
        <v>217</v>
      </c>
      <c r="E762" t="s">
        <v>220</v>
      </c>
      <c r="F762" t="s">
        <v>470</v>
      </c>
      <c r="G762" t="s">
        <v>25</v>
      </c>
      <c r="H762" t="s">
        <v>26</v>
      </c>
      <c r="I762" t="s">
        <v>35</v>
      </c>
      <c r="J762" t="s">
        <v>28</v>
      </c>
      <c r="K762" t="s">
        <v>48</v>
      </c>
      <c r="L762" t="s">
        <v>449</v>
      </c>
      <c r="M762" t="s">
        <v>4686</v>
      </c>
      <c r="N762" t="s">
        <v>4687</v>
      </c>
      <c r="O762" t="s">
        <v>30</v>
      </c>
      <c r="P762" t="s">
        <v>31</v>
      </c>
      <c r="Q762" t="s">
        <v>24</v>
      </c>
      <c r="R762" t="s">
        <v>4688</v>
      </c>
      <c r="S762" t="s">
        <v>729</v>
      </c>
      <c r="T762" t="s">
        <v>4689</v>
      </c>
      <c r="U762" t="s">
        <v>159</v>
      </c>
      <c r="V762" s="40">
        <v>3.7916666666666668E-2</v>
      </c>
      <c r="W762" s="40">
        <v>4.4965277777777778E-2</v>
      </c>
      <c r="X762" s="40">
        <v>7.0486111111111105E-3</v>
      </c>
      <c r="Y762" s="2" t="str">
        <f t="shared" si="219"/>
        <v/>
      </c>
      <c r="Z762" s="47" t="str">
        <f t="shared" si="220"/>
        <v>Cumplido</v>
      </c>
      <c r="AA762" s="8"/>
      <c r="AB762" s="8"/>
      <c r="AC762" s="8"/>
      <c r="AD762" s="8"/>
      <c r="AE762" s="8"/>
      <c r="AF762" s="42">
        <v>45241</v>
      </c>
      <c r="AG762" s="13" t="str">
        <f t="shared" si="208"/>
        <v>CUMPLE</v>
      </c>
      <c r="AH762" s="13" t="str">
        <f t="shared" si="209"/>
        <v>NO CUMPLE</v>
      </c>
      <c r="AI762" s="13" t="str">
        <f t="shared" si="210"/>
        <v>NO CUMPLE</v>
      </c>
      <c r="AJ762" s="13" t="str">
        <f t="shared" si="211"/>
        <v>NO CUMPLE</v>
      </c>
      <c r="AK762" s="13" t="str">
        <f t="shared" si="212"/>
        <v>NO CUMPLE</v>
      </c>
      <c r="AL762" s="13" t="str">
        <f t="shared" si="213"/>
        <v>NO CUMPLE</v>
      </c>
      <c r="AM762" s="13" t="str">
        <f t="shared" si="214"/>
        <v>CUMPLE</v>
      </c>
      <c r="AN762" s="13" t="str">
        <f t="shared" si="215"/>
        <v>NO CUMPLE</v>
      </c>
      <c r="AO762" s="13" t="str">
        <f t="shared" si="216"/>
        <v>NO CUMPLE</v>
      </c>
      <c r="AP762" s="13" t="str">
        <f t="shared" si="217"/>
        <v>NO CUMPLE</v>
      </c>
    </row>
    <row r="763" spans="1:42" ht="15" hidden="1" x14ac:dyDescent="0.25">
      <c r="A763" t="s">
        <v>4690</v>
      </c>
      <c r="B763" t="s">
        <v>32</v>
      </c>
      <c r="C763" t="s">
        <v>49</v>
      </c>
      <c r="D763" t="s">
        <v>217</v>
      </c>
      <c r="E763" t="s">
        <v>360</v>
      </c>
      <c r="F763" t="s">
        <v>470</v>
      </c>
      <c r="G763" t="s">
        <v>25</v>
      </c>
      <c r="H763" t="s">
        <v>26</v>
      </c>
      <c r="I763" t="s">
        <v>35</v>
      </c>
      <c r="J763" t="s">
        <v>28</v>
      </c>
      <c r="K763" t="s">
        <v>48</v>
      </c>
      <c r="L763" t="s">
        <v>449</v>
      </c>
      <c r="M763" t="s">
        <v>4691</v>
      </c>
      <c r="N763" t="s">
        <v>4692</v>
      </c>
      <c r="O763" t="s">
        <v>30</v>
      </c>
      <c r="P763" t="s">
        <v>31</v>
      </c>
      <c r="Q763" t="s">
        <v>24</v>
      </c>
      <c r="R763" t="s">
        <v>4693</v>
      </c>
      <c r="S763" t="s">
        <v>729</v>
      </c>
      <c r="T763" t="s">
        <v>4694</v>
      </c>
      <c r="U763"/>
      <c r="V763" s="40">
        <v>1.4351851851851852E-2</v>
      </c>
      <c r="W763" s="40">
        <v>2.0787037037037038E-2</v>
      </c>
      <c r="X763" s="40">
        <v>6.4351851851851861E-3</v>
      </c>
      <c r="Y763" s="2" t="str">
        <f t="shared" si="219"/>
        <v/>
      </c>
      <c r="Z763" s="47" t="str">
        <f t="shared" si="220"/>
        <v>Cumplido</v>
      </c>
      <c r="AA763" s="8"/>
      <c r="AB763" s="8"/>
      <c r="AC763" s="8"/>
      <c r="AD763" s="8"/>
      <c r="AE763" s="8"/>
      <c r="AF763" s="42">
        <v>45241</v>
      </c>
      <c r="AG763" s="13" t="str">
        <f t="shared" si="208"/>
        <v>CUMPLE</v>
      </c>
      <c r="AH763" s="13" t="str">
        <f t="shared" si="209"/>
        <v>NO CUMPLE</v>
      </c>
      <c r="AI763" s="13" t="str">
        <f t="shared" si="210"/>
        <v>NO CUMPLE</v>
      </c>
      <c r="AJ763" s="13" t="str">
        <f t="shared" si="211"/>
        <v>NO CUMPLE</v>
      </c>
      <c r="AK763" s="13" t="str">
        <f t="shared" si="212"/>
        <v>NO CUMPLE</v>
      </c>
      <c r="AL763" s="13" t="str">
        <f t="shared" si="213"/>
        <v>CUMPLE</v>
      </c>
      <c r="AM763" s="13" t="str">
        <f t="shared" si="214"/>
        <v>NO CUMPLE</v>
      </c>
      <c r="AN763" s="13" t="str">
        <f t="shared" si="215"/>
        <v>NO CUMPLE</v>
      </c>
      <c r="AO763" s="13" t="str">
        <f t="shared" si="216"/>
        <v>NO CUMPLE</v>
      </c>
      <c r="AP763" s="13" t="str">
        <f t="shared" si="217"/>
        <v>NO CUMPLE</v>
      </c>
    </row>
    <row r="764" spans="1:42" ht="15" hidden="1" x14ac:dyDescent="0.25">
      <c r="A764" t="s">
        <v>4695</v>
      </c>
      <c r="B764" t="s">
        <v>38</v>
      </c>
      <c r="C764" t="s">
        <v>129</v>
      </c>
      <c r="D764" t="s">
        <v>72</v>
      </c>
      <c r="E764" t="s">
        <v>469</v>
      </c>
      <c r="F764" t="s">
        <v>138</v>
      </c>
      <c r="G764" t="s">
        <v>25</v>
      </c>
      <c r="H764" t="s">
        <v>78</v>
      </c>
      <c r="I764" t="s">
        <v>27</v>
      </c>
      <c r="J764" t="s">
        <v>28</v>
      </c>
      <c r="K764" t="s">
        <v>215</v>
      </c>
      <c r="L764" t="s">
        <v>4696</v>
      </c>
      <c r="M764" t="s">
        <v>4697</v>
      </c>
      <c r="N764" t="s">
        <v>4698</v>
      </c>
      <c r="O764" t="s">
        <v>30</v>
      </c>
      <c r="P764" t="s">
        <v>36</v>
      </c>
      <c r="Q764" t="s">
        <v>54</v>
      </c>
      <c r="R764" t="s">
        <v>4699</v>
      </c>
      <c r="S764" t="s">
        <v>3371</v>
      </c>
      <c r="T764" t="s">
        <v>4700</v>
      </c>
      <c r="U764" t="s">
        <v>4701</v>
      </c>
      <c r="V764" s="40">
        <v>0.56243055555555554</v>
      </c>
      <c r="W764" s="40">
        <v>0.77494212962962961</v>
      </c>
      <c r="X764" s="40">
        <v>0.21251157407407406</v>
      </c>
      <c r="Y764" s="2" t="str">
        <f t="shared" si="219"/>
        <v/>
      </c>
      <c r="Z764" s="47" t="str">
        <f t="shared" si="220"/>
        <v>Cumplido</v>
      </c>
      <c r="AA764" s="8"/>
      <c r="AB764" s="8"/>
      <c r="AC764" s="8"/>
      <c r="AD764" s="8"/>
      <c r="AE764" s="8"/>
      <c r="AF764" s="42">
        <v>45241</v>
      </c>
      <c r="AG764" s="13" t="str">
        <f t="shared" si="208"/>
        <v>NO CUMPLE</v>
      </c>
      <c r="AH764" s="13" t="str">
        <f t="shared" si="209"/>
        <v>NO CUMPLE</v>
      </c>
      <c r="AI764" s="13" t="str">
        <f t="shared" si="210"/>
        <v>CUMPLE</v>
      </c>
      <c r="AJ764" s="13" t="str">
        <f t="shared" si="211"/>
        <v>NO CUMPLE</v>
      </c>
      <c r="AK764" s="13" t="str">
        <f t="shared" si="212"/>
        <v>NO CUMPLE</v>
      </c>
      <c r="AL764" s="13" t="str">
        <f t="shared" si="213"/>
        <v>NO CUMPLE</v>
      </c>
      <c r="AM764" s="13" t="str">
        <f t="shared" si="214"/>
        <v>NO CUMPLE</v>
      </c>
      <c r="AN764" s="13" t="str">
        <f t="shared" si="215"/>
        <v>NO CUMPLE</v>
      </c>
      <c r="AO764" s="13" t="str">
        <f t="shared" si="216"/>
        <v>CUMPLE</v>
      </c>
      <c r="AP764" s="13" t="str">
        <f t="shared" si="217"/>
        <v>NO CUMPLE</v>
      </c>
    </row>
    <row r="765" spans="1:42" ht="15" hidden="1" x14ac:dyDescent="0.25">
      <c r="A765" t="s">
        <v>4702</v>
      </c>
      <c r="B765" t="s">
        <v>32</v>
      </c>
      <c r="C765" t="s">
        <v>49</v>
      </c>
      <c r="D765" t="s">
        <v>217</v>
      </c>
      <c r="E765" t="s">
        <v>360</v>
      </c>
      <c r="F765" t="s">
        <v>470</v>
      </c>
      <c r="G765" t="s">
        <v>25</v>
      </c>
      <c r="H765" t="s">
        <v>26</v>
      </c>
      <c r="I765" t="s">
        <v>35</v>
      </c>
      <c r="J765" t="s">
        <v>28</v>
      </c>
      <c r="K765" t="s">
        <v>215</v>
      </c>
      <c r="L765" t="s">
        <v>4307</v>
      </c>
      <c r="M765" t="s">
        <v>4612</v>
      </c>
      <c r="N765" t="s">
        <v>4703</v>
      </c>
      <c r="O765" t="s">
        <v>30</v>
      </c>
      <c r="P765" t="s">
        <v>31</v>
      </c>
      <c r="Q765" t="s">
        <v>24</v>
      </c>
      <c r="R765" t="s">
        <v>4704</v>
      </c>
      <c r="S765" t="s">
        <v>729</v>
      </c>
      <c r="T765" t="s">
        <v>4705</v>
      </c>
      <c r="U765"/>
      <c r="V765" s="40">
        <v>1.8171296296296297E-3</v>
      </c>
      <c r="W765" s="40">
        <v>8.0902777777777778E-3</v>
      </c>
      <c r="X765" s="40">
        <v>6.2731481481481484E-3</v>
      </c>
      <c r="Y765" s="2" t="str">
        <f t="shared" si="219"/>
        <v/>
      </c>
      <c r="Z765" s="47" t="str">
        <f t="shared" si="220"/>
        <v>Cumplido</v>
      </c>
      <c r="AA765" s="8"/>
      <c r="AB765" s="8"/>
      <c r="AC765" s="8"/>
      <c r="AD765" s="8"/>
      <c r="AE765" s="8"/>
      <c r="AF765" s="42">
        <v>45241</v>
      </c>
      <c r="AG765" s="13" t="str">
        <f t="shared" si="208"/>
        <v>CUMPLE</v>
      </c>
      <c r="AH765" s="13" t="str">
        <f t="shared" si="209"/>
        <v>NO CUMPLE</v>
      </c>
      <c r="AI765" s="13" t="str">
        <f t="shared" si="210"/>
        <v>NO CUMPLE</v>
      </c>
      <c r="AJ765" s="13" t="str">
        <f t="shared" si="211"/>
        <v>NO CUMPLE</v>
      </c>
      <c r="AK765" s="13" t="str">
        <f t="shared" si="212"/>
        <v>NO CUMPLE</v>
      </c>
      <c r="AL765" s="13" t="str">
        <f t="shared" si="213"/>
        <v>CUMPLE</v>
      </c>
      <c r="AM765" s="13" t="str">
        <f t="shared" si="214"/>
        <v>NO CUMPLE</v>
      </c>
      <c r="AN765" s="13" t="str">
        <f t="shared" si="215"/>
        <v>NO CUMPLE</v>
      </c>
      <c r="AO765" s="13" t="str">
        <f t="shared" si="216"/>
        <v>NO CUMPLE</v>
      </c>
      <c r="AP765" s="13" t="str">
        <f t="shared" si="217"/>
        <v>NO CUMPLE</v>
      </c>
    </row>
    <row r="766" spans="1:42" ht="15" hidden="1" x14ac:dyDescent="0.25">
      <c r="A766" t="s">
        <v>4706</v>
      </c>
      <c r="B766" t="s">
        <v>32</v>
      </c>
      <c r="C766" t="s">
        <v>49</v>
      </c>
      <c r="D766" t="s">
        <v>217</v>
      </c>
      <c r="E766" t="s">
        <v>360</v>
      </c>
      <c r="F766" t="s">
        <v>409</v>
      </c>
      <c r="G766" t="s">
        <v>25</v>
      </c>
      <c r="H766" t="s">
        <v>26</v>
      </c>
      <c r="I766" t="s">
        <v>35</v>
      </c>
      <c r="J766" t="s">
        <v>28</v>
      </c>
      <c r="K766" t="s">
        <v>464</v>
      </c>
      <c r="L766" t="s">
        <v>480</v>
      </c>
      <c r="M766" t="s">
        <v>4707</v>
      </c>
      <c r="N766" t="s">
        <v>4708</v>
      </c>
      <c r="O766" t="s">
        <v>30</v>
      </c>
      <c r="P766" t="s">
        <v>31</v>
      </c>
      <c r="Q766" t="s">
        <v>24</v>
      </c>
      <c r="R766" t="s">
        <v>4709</v>
      </c>
      <c r="S766" t="s">
        <v>729</v>
      </c>
      <c r="T766" t="s">
        <v>4710</v>
      </c>
      <c r="U766"/>
      <c r="V766" s="40">
        <v>5.115740740740741E-3</v>
      </c>
      <c r="W766" s="40">
        <v>1.1932870370370371E-2</v>
      </c>
      <c r="X766" s="40">
        <v>6.8171296296296287E-3</v>
      </c>
      <c r="Y766" s="2" t="str">
        <f t="shared" si="219"/>
        <v/>
      </c>
      <c r="Z766" s="47" t="str">
        <f t="shared" si="220"/>
        <v>Cumplido</v>
      </c>
      <c r="AA766" s="8"/>
      <c r="AB766" s="8"/>
      <c r="AC766" s="8"/>
      <c r="AD766" s="8"/>
      <c r="AE766" s="8"/>
      <c r="AF766" s="42">
        <v>45241</v>
      </c>
      <c r="AG766" s="13" t="str">
        <f t="shared" si="208"/>
        <v>CUMPLE</v>
      </c>
      <c r="AH766" s="13" t="str">
        <f t="shared" si="209"/>
        <v>NO CUMPLE</v>
      </c>
      <c r="AI766" s="13" t="str">
        <f t="shared" si="210"/>
        <v>NO CUMPLE</v>
      </c>
      <c r="AJ766" s="13" t="str">
        <f t="shared" si="211"/>
        <v>NO CUMPLE</v>
      </c>
      <c r="AK766" s="13" t="str">
        <f t="shared" si="212"/>
        <v>NO CUMPLE</v>
      </c>
      <c r="AL766" s="13" t="str">
        <f t="shared" si="213"/>
        <v>CUMPLE</v>
      </c>
      <c r="AM766" s="13" t="str">
        <f t="shared" si="214"/>
        <v>NO CUMPLE</v>
      </c>
      <c r="AN766" s="13" t="str">
        <f t="shared" si="215"/>
        <v>NO CUMPLE</v>
      </c>
      <c r="AO766" s="13" t="str">
        <f t="shared" si="216"/>
        <v>NO CUMPLE</v>
      </c>
      <c r="AP766" s="13" t="str">
        <f t="shared" si="217"/>
        <v>NO CUMPLE</v>
      </c>
    </row>
    <row r="767" spans="1:42" ht="15" hidden="1" x14ac:dyDescent="0.25">
      <c r="A767" t="s">
        <v>4711</v>
      </c>
      <c r="B767" t="s">
        <v>24</v>
      </c>
      <c r="C767" t="s">
        <v>129</v>
      </c>
      <c r="D767" t="s">
        <v>33</v>
      </c>
      <c r="E767" t="s">
        <v>132</v>
      </c>
      <c r="F767" t="s">
        <v>357</v>
      </c>
      <c r="G767" t="s">
        <v>25</v>
      </c>
      <c r="H767" t="s">
        <v>26</v>
      </c>
      <c r="I767" t="s">
        <v>35</v>
      </c>
      <c r="J767" t="s">
        <v>28</v>
      </c>
      <c r="K767" t="s">
        <v>412</v>
      </c>
      <c r="L767" t="s">
        <v>4712</v>
      </c>
      <c r="M767" t="s">
        <v>4713</v>
      </c>
      <c r="N767" t="s">
        <v>4714</v>
      </c>
      <c r="O767" t="s">
        <v>30</v>
      </c>
      <c r="P767" t="s">
        <v>44</v>
      </c>
      <c r="Q767" t="s">
        <v>45</v>
      </c>
      <c r="R767" t="s">
        <v>4715</v>
      </c>
      <c r="S767" t="s">
        <v>700</v>
      </c>
      <c r="T767" t="s">
        <v>4716</v>
      </c>
      <c r="U767" t="s">
        <v>4717</v>
      </c>
      <c r="V767" s="40">
        <v>1.8587384259259261</v>
      </c>
      <c r="W767" s="40">
        <v>2.0516550925925925</v>
      </c>
      <c r="X767" s="40">
        <v>0.19291666666666665</v>
      </c>
      <c r="Y767" s="2" t="str">
        <f t="shared" si="219"/>
        <v/>
      </c>
      <c r="Z767" s="47" t="str">
        <f t="shared" si="220"/>
        <v>Cumplido</v>
      </c>
      <c r="AA767" s="8"/>
      <c r="AB767" s="8"/>
      <c r="AC767" s="8"/>
      <c r="AD767" s="8"/>
      <c r="AE767" s="8"/>
      <c r="AF767" s="42">
        <v>45241</v>
      </c>
      <c r="AG767" s="13" t="str">
        <f t="shared" si="208"/>
        <v>NO CUMPLE</v>
      </c>
      <c r="AH767" s="13" t="str">
        <f t="shared" si="209"/>
        <v>NO CUMPLE</v>
      </c>
      <c r="AI767" s="13" t="str">
        <f t="shared" si="210"/>
        <v>CUMPLE</v>
      </c>
      <c r="AJ767" s="13" t="str">
        <f t="shared" si="211"/>
        <v>NO CUMPLE</v>
      </c>
      <c r="AK767" s="13" t="str">
        <f t="shared" si="212"/>
        <v>NO CUMPLE</v>
      </c>
      <c r="AL767" s="13" t="str">
        <f t="shared" si="213"/>
        <v>NO CUMPLE</v>
      </c>
      <c r="AM767" s="13" t="str">
        <f t="shared" si="214"/>
        <v>NO CUMPLE</v>
      </c>
      <c r="AN767" s="13" t="str">
        <f t="shared" si="215"/>
        <v>NO CUMPLE</v>
      </c>
      <c r="AO767" s="13" t="str">
        <f t="shared" si="216"/>
        <v>NO CUMPLE</v>
      </c>
      <c r="AP767" s="13" t="str">
        <f t="shared" si="217"/>
        <v>CUMPLE</v>
      </c>
    </row>
    <row r="768" spans="1:42" ht="15" hidden="1" x14ac:dyDescent="0.25">
      <c r="A768" t="s">
        <v>4718</v>
      </c>
      <c r="B768" t="s">
        <v>24</v>
      </c>
      <c r="C768" t="s">
        <v>60</v>
      </c>
      <c r="D768" t="s">
        <v>217</v>
      </c>
      <c r="E768" t="s">
        <v>278</v>
      </c>
      <c r="F768" t="s">
        <v>4719</v>
      </c>
      <c r="G768" t="s">
        <v>25</v>
      </c>
      <c r="H768" t="s">
        <v>78</v>
      </c>
      <c r="I768" t="s">
        <v>27</v>
      </c>
      <c r="J768" t="s">
        <v>56</v>
      </c>
      <c r="K768" t="s">
        <v>243</v>
      </c>
      <c r="L768" t="s">
        <v>4720</v>
      </c>
      <c r="M768" t="s">
        <v>4721</v>
      </c>
      <c r="N768" t="s">
        <v>4722</v>
      </c>
      <c r="O768" t="s">
        <v>30</v>
      </c>
      <c r="P768" t="s">
        <v>44</v>
      </c>
      <c r="Q768" t="s">
        <v>45</v>
      </c>
      <c r="R768" t="s">
        <v>4723</v>
      </c>
      <c r="S768" t="s">
        <v>729</v>
      </c>
      <c r="T768" t="s">
        <v>4724</v>
      </c>
      <c r="U768" t="s">
        <v>313</v>
      </c>
      <c r="V768" s="40">
        <v>8.1678240740740746E-2</v>
      </c>
      <c r="W768" s="40">
        <v>9.3854166666666669E-2</v>
      </c>
      <c r="X768" s="40">
        <v>1.2175925925925929E-2</v>
      </c>
      <c r="Y768" s="2" t="str">
        <f t="shared" si="219"/>
        <v>Cumplido</v>
      </c>
      <c r="Z768" s="47" t="str">
        <f t="shared" si="220"/>
        <v/>
      </c>
      <c r="AA768" s="8"/>
      <c r="AB768" s="8" t="str">
        <f>IF($H768="1-Crítica",IF($X768&lt;=$AT$5,"Cumplido", "Incumplido"),"")</f>
        <v/>
      </c>
      <c r="AC768" s="8" t="str">
        <f>IF($H768="2-Alta",IF($X768&lt;=$AT$6, "Cumplido", "Incumplido"),"")</f>
        <v>Cumplido</v>
      </c>
      <c r="AD768" s="8" t="str">
        <f>IF($H768="3-Medio",IF($X768&lt;=$AT$7, "Cumplido", "Incumplido"),"")</f>
        <v/>
      </c>
      <c r="AE768" s="8" t="str">
        <f>IF($H768="4-Baja",IF($X768&lt;=$AT$8, "Cumplido", "Incumplido"),"")</f>
        <v/>
      </c>
      <c r="AF768" s="42">
        <v>45241</v>
      </c>
      <c r="AG768" s="13" t="str">
        <f t="shared" si="208"/>
        <v>CUMPLE</v>
      </c>
      <c r="AH768" s="13" t="str">
        <f t="shared" si="209"/>
        <v>NO CUMPLE</v>
      </c>
      <c r="AI768" s="13" t="str">
        <f t="shared" si="210"/>
        <v>NO CUMPLE</v>
      </c>
      <c r="AJ768" s="13" t="str">
        <f t="shared" si="211"/>
        <v>NO CUMPLE</v>
      </c>
      <c r="AK768" s="13" t="str">
        <f t="shared" si="212"/>
        <v>NO CUMPLE</v>
      </c>
      <c r="AL768" s="13" t="str">
        <f t="shared" si="213"/>
        <v>NO CUMPLE</v>
      </c>
      <c r="AM768" s="13" t="str">
        <f t="shared" si="214"/>
        <v>CUMPLE</v>
      </c>
      <c r="AN768" s="13" t="str">
        <f t="shared" si="215"/>
        <v>NO CUMPLE</v>
      </c>
      <c r="AO768" s="13" t="str">
        <f t="shared" si="216"/>
        <v>NO CUMPLE</v>
      </c>
      <c r="AP768" s="13" t="str">
        <f t="shared" si="217"/>
        <v>NO CUMPLE</v>
      </c>
    </row>
    <row r="769" spans="1:42" ht="15" hidden="1" x14ac:dyDescent="0.25">
      <c r="A769" t="s">
        <v>4725</v>
      </c>
      <c r="B769" t="s">
        <v>32</v>
      </c>
      <c r="C769" t="s">
        <v>51</v>
      </c>
      <c r="D769" t="s">
        <v>217</v>
      </c>
      <c r="E769" t="s">
        <v>278</v>
      </c>
      <c r="F769" t="s">
        <v>409</v>
      </c>
      <c r="G769" t="s">
        <v>25</v>
      </c>
      <c r="H769" t="s">
        <v>26</v>
      </c>
      <c r="I769" t="s">
        <v>35</v>
      </c>
      <c r="J769" t="s">
        <v>28</v>
      </c>
      <c r="K769" t="s">
        <v>48</v>
      </c>
      <c r="L769" t="s">
        <v>336</v>
      </c>
      <c r="M769" t="s">
        <v>4726</v>
      </c>
      <c r="N769" t="s">
        <v>4727</v>
      </c>
      <c r="O769" t="s">
        <v>30</v>
      </c>
      <c r="P769" t="s">
        <v>31</v>
      </c>
      <c r="Q769" t="s">
        <v>24</v>
      </c>
      <c r="R769" t="s">
        <v>4728</v>
      </c>
      <c r="S769" t="s">
        <v>729</v>
      </c>
      <c r="T769" t="s">
        <v>4729</v>
      </c>
      <c r="U769" t="s">
        <v>294</v>
      </c>
      <c r="V769" s="40">
        <v>4.494212962962963E-2</v>
      </c>
      <c r="W769" s="40">
        <v>4.8078703703703707E-2</v>
      </c>
      <c r="X769" s="40">
        <v>3.1365740740740742E-3</v>
      </c>
      <c r="Y769" s="2" t="str">
        <f t="shared" si="219"/>
        <v/>
      </c>
      <c r="Z769" s="47" t="str">
        <f t="shared" si="220"/>
        <v>Cumplido</v>
      </c>
      <c r="AA769" s="8"/>
      <c r="AB769" s="8"/>
      <c r="AC769" s="8"/>
      <c r="AD769" s="8"/>
      <c r="AE769" s="8"/>
      <c r="AF769" s="42">
        <v>45241</v>
      </c>
      <c r="AG769" s="13" t="str">
        <f t="shared" si="208"/>
        <v>CUMPLE</v>
      </c>
      <c r="AH769" s="13" t="str">
        <f t="shared" si="209"/>
        <v>NO CUMPLE</v>
      </c>
      <c r="AI769" s="13" t="str">
        <f t="shared" si="210"/>
        <v>NO CUMPLE</v>
      </c>
      <c r="AJ769" s="13" t="str">
        <f t="shared" si="211"/>
        <v>NO CUMPLE</v>
      </c>
      <c r="AK769" s="13" t="str">
        <f t="shared" si="212"/>
        <v>NO CUMPLE</v>
      </c>
      <c r="AL769" s="13" t="str">
        <f t="shared" si="213"/>
        <v>NO CUMPLE</v>
      </c>
      <c r="AM769" s="13" t="str">
        <f t="shared" si="214"/>
        <v>CUMPLE</v>
      </c>
      <c r="AN769" s="13" t="str">
        <f t="shared" si="215"/>
        <v>NO CUMPLE</v>
      </c>
      <c r="AO769" s="13" t="str">
        <f t="shared" si="216"/>
        <v>NO CUMPLE</v>
      </c>
      <c r="AP769" s="13" t="str">
        <f t="shared" si="217"/>
        <v>NO CUMPLE</v>
      </c>
    </row>
    <row r="770" spans="1:42" ht="15" hidden="1" x14ac:dyDescent="0.25">
      <c r="A770" t="s">
        <v>4730</v>
      </c>
      <c r="B770" t="s">
        <v>79</v>
      </c>
      <c r="C770" t="s">
        <v>102</v>
      </c>
      <c r="D770" t="s">
        <v>58</v>
      </c>
      <c r="E770" t="s">
        <v>220</v>
      </c>
      <c r="F770" t="s">
        <v>434</v>
      </c>
      <c r="G770" t="s">
        <v>39</v>
      </c>
      <c r="H770" t="s">
        <v>34</v>
      </c>
      <c r="I770" t="s">
        <v>40</v>
      </c>
      <c r="J770" t="s">
        <v>28</v>
      </c>
      <c r="K770" t="s">
        <v>48</v>
      </c>
      <c r="L770" t="s">
        <v>189</v>
      </c>
      <c r="M770" t="s">
        <v>4731</v>
      </c>
      <c r="N770" t="s">
        <v>4732</v>
      </c>
      <c r="O770" t="s">
        <v>30</v>
      </c>
      <c r="P770" t="s">
        <v>44</v>
      </c>
      <c r="Q770" t="s">
        <v>45</v>
      </c>
      <c r="R770" t="s">
        <v>4733</v>
      </c>
      <c r="S770" t="s">
        <v>729</v>
      </c>
      <c r="T770"/>
      <c r="U770" t="s">
        <v>157</v>
      </c>
      <c r="V770" s="40">
        <v>0</v>
      </c>
      <c r="W770" s="40">
        <v>0</v>
      </c>
      <c r="X770" s="40">
        <v>0</v>
      </c>
      <c r="Y770" s="2" t="str">
        <f>IF(J770="Incidente de Cliente",IF($X770&lt;=$AT$2,"Cumplido","Incumplido"),"")</f>
        <v/>
      </c>
      <c r="Z770" s="47" t="str">
        <f>IF(J770="Requerimiento de Cliente",IF($X770&lt;=$AT$3,"Cumplido","Incumplido"),"")</f>
        <v>Cumplido</v>
      </c>
      <c r="AA770" s="8"/>
      <c r="AB770" s="8"/>
      <c r="AC770" s="8"/>
      <c r="AD770" s="8"/>
      <c r="AE770" s="8"/>
      <c r="AF770" s="42">
        <v>45242</v>
      </c>
      <c r="AG770" s="13" t="str">
        <f t="shared" si="208"/>
        <v>CUMPLE</v>
      </c>
      <c r="AH770" s="13" t="str">
        <f t="shared" si="209"/>
        <v>NO CUMPLE</v>
      </c>
      <c r="AI770" s="13" t="str">
        <f t="shared" si="210"/>
        <v>NO CUMPLE</v>
      </c>
      <c r="AJ770" s="13" t="str">
        <f t="shared" si="211"/>
        <v>NO CUMPLE</v>
      </c>
      <c r="AK770" s="13" t="str">
        <f t="shared" si="212"/>
        <v>NO CUMPLE</v>
      </c>
      <c r="AL770" s="13" t="str">
        <f t="shared" si="213"/>
        <v>CUMPLE</v>
      </c>
      <c r="AM770" s="13" t="str">
        <f t="shared" si="214"/>
        <v>NO CUMPLE</v>
      </c>
      <c r="AN770" s="13" t="str">
        <f t="shared" si="215"/>
        <v>NO CUMPLE</v>
      </c>
      <c r="AO770" s="13" t="str">
        <f t="shared" si="216"/>
        <v>NO CUMPLE</v>
      </c>
      <c r="AP770" s="13" t="str">
        <f t="shared" si="217"/>
        <v>NO CUMPLE</v>
      </c>
    </row>
    <row r="771" spans="1:42" ht="15" hidden="1" x14ac:dyDescent="0.25">
      <c r="A771" t="s">
        <v>4734</v>
      </c>
      <c r="B771" t="s">
        <v>79</v>
      </c>
      <c r="C771" t="s">
        <v>102</v>
      </c>
      <c r="D771" t="s">
        <v>58</v>
      </c>
      <c r="E771" t="s">
        <v>220</v>
      </c>
      <c r="F771" t="s">
        <v>434</v>
      </c>
      <c r="G771" t="s">
        <v>39</v>
      </c>
      <c r="H771" t="s">
        <v>34</v>
      </c>
      <c r="I771" t="s">
        <v>40</v>
      </c>
      <c r="J771" t="s">
        <v>28</v>
      </c>
      <c r="K771" t="s">
        <v>48</v>
      </c>
      <c r="L771" t="s">
        <v>189</v>
      </c>
      <c r="M771" t="s">
        <v>4735</v>
      </c>
      <c r="N771" t="s">
        <v>4736</v>
      </c>
      <c r="O771" t="s">
        <v>30</v>
      </c>
      <c r="P771" t="s">
        <v>44</v>
      </c>
      <c r="Q771" t="s">
        <v>45</v>
      </c>
      <c r="R771" t="s">
        <v>4737</v>
      </c>
      <c r="S771" t="s">
        <v>729</v>
      </c>
      <c r="T771"/>
      <c r="U771" t="s">
        <v>157</v>
      </c>
      <c r="V771" s="40">
        <v>0</v>
      </c>
      <c r="W771" s="40">
        <v>0</v>
      </c>
      <c r="X771" s="40">
        <v>0</v>
      </c>
      <c r="Y771" s="2" t="str">
        <f t="shared" ref="Y771:Y834" si="233">IF(J771="Incidente de Cliente",IF($X771&lt;=$AT$2,"Cumplido","Incumplido"),"")</f>
        <v/>
      </c>
      <c r="Z771" s="47" t="str">
        <f t="shared" ref="Z771:Z834" si="234">IF(J771="Requerimiento de Cliente",IF($X771&lt;=$AT$3,"Cumplido","Incumplido"),"")</f>
        <v>Cumplido</v>
      </c>
      <c r="AA771" s="8"/>
      <c r="AB771" s="8"/>
      <c r="AC771" s="8"/>
      <c r="AD771" s="8"/>
      <c r="AE771" s="8"/>
      <c r="AF771" s="42">
        <v>45241</v>
      </c>
      <c r="AG771" s="13" t="str">
        <f t="shared" ref="AG771:AG834" si="235">IF(X771&lt;$AR$11,"CUMPLE","NO CUMPLE")</f>
        <v>CUMPLE</v>
      </c>
      <c r="AH771" s="13" t="str">
        <f t="shared" ref="AH771:AH834" si="236">IF(X771&gt;$AR$12,IF(X771&lt;=$AS$12,"CUMPLE","NO CUMPLE"),"NO CUMPLE")</f>
        <v>NO CUMPLE</v>
      </c>
      <c r="AI771" s="13" t="str">
        <f t="shared" ref="AI771:AI834" si="237">IF(X771&gt;$AR$13,IF(X771&lt;=$AS$13,"CUMPLE","NO CUMPLE"),"NO CUMPLE")</f>
        <v>NO CUMPLE</v>
      </c>
      <c r="AJ771" s="13" t="str">
        <f t="shared" ref="AJ771:AJ834" si="238">IF(X771&gt;$AR$14,IF(X771&lt;=$AS$14,"CUMPLE","NO CUMPLE"),"NO CUMPLE")</f>
        <v>NO CUMPLE</v>
      </c>
      <c r="AK771" s="13" t="str">
        <f t="shared" ref="AK771:AK834" si="239">IF(X771&gt;$AR$15,"CUMPLE","NO CUMPLE")</f>
        <v>NO CUMPLE</v>
      </c>
      <c r="AL771" s="13" t="str">
        <f t="shared" ref="AL771:AL834" si="240">IF(W771&lt;$AR$11,"CUMPLE","NO CUMPLE")</f>
        <v>CUMPLE</v>
      </c>
      <c r="AM771" s="13" t="str">
        <f t="shared" ref="AM771:AM834" si="241">IF(W771&gt;$AR$12,IF(W771&lt;=$AS$12,"CUMPLE","NO CUMPLE"),"NO CUMPLE")</f>
        <v>NO CUMPLE</v>
      </c>
      <c r="AN771" s="13" t="str">
        <f t="shared" ref="AN771:AN834" si="242">IF(W771&gt;$AR$13,IF(W771&lt;=$AS$13,"CUMPLE","NO CUMPLE"),"NO CUMPLE")</f>
        <v>NO CUMPLE</v>
      </c>
      <c r="AO771" s="13" t="str">
        <f t="shared" ref="AO771:AO834" si="243">IF(W771&gt;$AR$14,IF(W771&lt;=$AS$14,"CUMPLE","NO CUMPLE"),"NO CUMPLE")</f>
        <v>NO CUMPLE</v>
      </c>
      <c r="AP771" s="13" t="str">
        <f t="shared" ref="AP771:AP834" si="244">IF(W771&gt;$AR$15,"CUMPLE","NO CUMPLE")</f>
        <v>NO CUMPLE</v>
      </c>
    </row>
    <row r="772" spans="1:42" ht="15" hidden="1" x14ac:dyDescent="0.25">
      <c r="A772" t="s">
        <v>4738</v>
      </c>
      <c r="B772" t="s">
        <v>38</v>
      </c>
      <c r="C772" t="s">
        <v>129</v>
      </c>
      <c r="D772" t="s">
        <v>33</v>
      </c>
      <c r="E772" t="s">
        <v>132</v>
      </c>
      <c r="F772" t="s">
        <v>344</v>
      </c>
      <c r="G772" t="s">
        <v>39</v>
      </c>
      <c r="H772" t="s">
        <v>34</v>
      </c>
      <c r="I772" t="s">
        <v>40</v>
      </c>
      <c r="J772" t="s">
        <v>28</v>
      </c>
      <c r="K772" t="s">
        <v>593</v>
      </c>
      <c r="L772" t="s">
        <v>4739</v>
      </c>
      <c r="M772" t="s">
        <v>4740</v>
      </c>
      <c r="N772" t="s">
        <v>4741</v>
      </c>
      <c r="O772" t="s">
        <v>30</v>
      </c>
      <c r="P772" t="s">
        <v>44</v>
      </c>
      <c r="Q772" t="s">
        <v>45</v>
      </c>
      <c r="R772" t="s">
        <v>4742</v>
      </c>
      <c r="S772" t="s">
        <v>700</v>
      </c>
      <c r="T772" t="s">
        <v>4743</v>
      </c>
      <c r="U772" t="s">
        <v>4744</v>
      </c>
      <c r="V772" s="40">
        <v>1.1167824074074073</v>
      </c>
      <c r="W772" s="40">
        <v>2.0177314814814813</v>
      </c>
      <c r="X772" s="40">
        <v>0.9009490740740741</v>
      </c>
      <c r="Y772" s="2" t="str">
        <f t="shared" si="233"/>
        <v/>
      </c>
      <c r="Z772" s="47" t="str">
        <f t="shared" si="234"/>
        <v>Cumplido</v>
      </c>
      <c r="AA772" s="8"/>
      <c r="AB772" s="8"/>
      <c r="AC772" s="8"/>
      <c r="AD772" s="8"/>
      <c r="AE772" s="8"/>
      <c r="AF772" s="42">
        <v>45241</v>
      </c>
      <c r="AG772" s="13" t="str">
        <f t="shared" si="235"/>
        <v>NO CUMPLE</v>
      </c>
      <c r="AH772" s="13" t="str">
        <f t="shared" si="236"/>
        <v>NO CUMPLE</v>
      </c>
      <c r="AI772" s="13" t="str">
        <f t="shared" si="237"/>
        <v>NO CUMPLE</v>
      </c>
      <c r="AJ772" s="13" t="str">
        <f t="shared" si="238"/>
        <v>CUMPLE</v>
      </c>
      <c r="AK772" s="13" t="str">
        <f t="shared" si="239"/>
        <v>NO CUMPLE</v>
      </c>
      <c r="AL772" s="13" t="str">
        <f t="shared" si="240"/>
        <v>NO CUMPLE</v>
      </c>
      <c r="AM772" s="13" t="str">
        <f t="shared" si="241"/>
        <v>NO CUMPLE</v>
      </c>
      <c r="AN772" s="13" t="str">
        <f t="shared" si="242"/>
        <v>NO CUMPLE</v>
      </c>
      <c r="AO772" s="13" t="str">
        <f t="shared" si="243"/>
        <v>NO CUMPLE</v>
      </c>
      <c r="AP772" s="13" t="str">
        <f t="shared" si="244"/>
        <v>CUMPLE</v>
      </c>
    </row>
    <row r="773" spans="1:42" ht="15" hidden="1" x14ac:dyDescent="0.25">
      <c r="A773" t="s">
        <v>4745</v>
      </c>
      <c r="B773" t="s">
        <v>24</v>
      </c>
      <c r="C773" t="s">
        <v>123</v>
      </c>
      <c r="D773" t="s">
        <v>33</v>
      </c>
      <c r="E773" t="s">
        <v>187</v>
      </c>
      <c r="F773" t="s">
        <v>377</v>
      </c>
      <c r="G773" t="s">
        <v>39</v>
      </c>
      <c r="H773" t="s">
        <v>34</v>
      </c>
      <c r="I773" t="s">
        <v>40</v>
      </c>
      <c r="J773" t="s">
        <v>28</v>
      </c>
      <c r="K773" t="s">
        <v>290</v>
      </c>
      <c r="L773" t="s">
        <v>4746</v>
      </c>
      <c r="M773" t="s">
        <v>4747</v>
      </c>
      <c r="N773" t="s">
        <v>4748</v>
      </c>
      <c r="O773" t="s">
        <v>30</v>
      </c>
      <c r="P773" t="s">
        <v>44</v>
      </c>
      <c r="Q773" t="s">
        <v>45</v>
      </c>
      <c r="R773" t="s">
        <v>4749</v>
      </c>
      <c r="S773" t="s">
        <v>3371</v>
      </c>
      <c r="T773" t="s">
        <v>4750</v>
      </c>
      <c r="U773" t="s">
        <v>4751</v>
      </c>
      <c r="V773" s="40">
        <v>9.4120370370370368E-2</v>
      </c>
      <c r="W773" s="40">
        <v>0.49406250000000002</v>
      </c>
      <c r="X773" s="40">
        <v>0.39994212962962966</v>
      </c>
      <c r="Y773" s="2" t="str">
        <f t="shared" si="233"/>
        <v/>
      </c>
      <c r="Z773" s="47" t="str">
        <f t="shared" si="234"/>
        <v>Cumplido</v>
      </c>
      <c r="AA773" s="8"/>
      <c r="AB773" s="8"/>
      <c r="AC773" s="8"/>
      <c r="AD773" s="8"/>
      <c r="AE773" s="8"/>
      <c r="AF773" s="42">
        <v>45241</v>
      </c>
      <c r="AG773" s="13" t="str">
        <f t="shared" si="235"/>
        <v>NO CUMPLE</v>
      </c>
      <c r="AH773" s="13" t="str">
        <f t="shared" si="236"/>
        <v>NO CUMPLE</v>
      </c>
      <c r="AI773" s="13" t="str">
        <f t="shared" si="237"/>
        <v>NO CUMPLE</v>
      </c>
      <c r="AJ773" s="13" t="str">
        <f t="shared" si="238"/>
        <v>CUMPLE</v>
      </c>
      <c r="AK773" s="13" t="str">
        <f t="shared" si="239"/>
        <v>NO CUMPLE</v>
      </c>
      <c r="AL773" s="13" t="str">
        <f t="shared" si="240"/>
        <v>NO CUMPLE</v>
      </c>
      <c r="AM773" s="13" t="str">
        <f t="shared" si="241"/>
        <v>NO CUMPLE</v>
      </c>
      <c r="AN773" s="13" t="str">
        <f t="shared" si="242"/>
        <v>NO CUMPLE</v>
      </c>
      <c r="AO773" s="13" t="str">
        <f t="shared" si="243"/>
        <v>CUMPLE</v>
      </c>
      <c r="AP773" s="13" t="str">
        <f t="shared" si="244"/>
        <v>NO CUMPLE</v>
      </c>
    </row>
    <row r="774" spans="1:42" ht="15" hidden="1" x14ac:dyDescent="0.25">
      <c r="A774" t="s">
        <v>4752</v>
      </c>
      <c r="B774" t="s">
        <v>32</v>
      </c>
      <c r="C774" t="s">
        <v>60</v>
      </c>
      <c r="D774" t="s">
        <v>58</v>
      </c>
      <c r="E774" t="s">
        <v>193</v>
      </c>
      <c r="F774" t="s">
        <v>432</v>
      </c>
      <c r="G774" t="s">
        <v>59</v>
      </c>
      <c r="H774" t="s">
        <v>78</v>
      </c>
      <c r="I774" t="s">
        <v>27</v>
      </c>
      <c r="J774" t="s">
        <v>28</v>
      </c>
      <c r="K774" t="s">
        <v>48</v>
      </c>
      <c r="L774" t="s">
        <v>274</v>
      </c>
      <c r="M774" t="s">
        <v>4753</v>
      </c>
      <c r="N774" t="s">
        <v>4754</v>
      </c>
      <c r="O774" t="s">
        <v>30</v>
      </c>
      <c r="P774" t="s">
        <v>44</v>
      </c>
      <c r="Q774" t="s">
        <v>45</v>
      </c>
      <c r="R774" t="s">
        <v>4755</v>
      </c>
      <c r="S774" t="s">
        <v>3371</v>
      </c>
      <c r="T774" t="s">
        <v>274</v>
      </c>
      <c r="U774" t="s">
        <v>258</v>
      </c>
      <c r="V774" s="40">
        <v>1.1689814814814816E-3</v>
      </c>
      <c r="W774" s="40">
        <v>2.1643518518518518E-3</v>
      </c>
      <c r="X774" s="40">
        <v>9.9537037037037042E-4</v>
      </c>
      <c r="Y774" s="2" t="str">
        <f t="shared" si="233"/>
        <v/>
      </c>
      <c r="Z774" s="47" t="str">
        <f t="shared" si="234"/>
        <v>Cumplido</v>
      </c>
      <c r="AA774" s="8"/>
      <c r="AB774" s="8"/>
      <c r="AC774" s="8"/>
      <c r="AD774" s="8"/>
      <c r="AE774" s="8"/>
      <c r="AF774" s="42">
        <v>45242</v>
      </c>
      <c r="AG774" s="13" t="str">
        <f t="shared" si="235"/>
        <v>CUMPLE</v>
      </c>
      <c r="AH774" s="13" t="str">
        <f t="shared" si="236"/>
        <v>NO CUMPLE</v>
      </c>
      <c r="AI774" s="13" t="str">
        <f t="shared" si="237"/>
        <v>NO CUMPLE</v>
      </c>
      <c r="AJ774" s="13" t="str">
        <f t="shared" si="238"/>
        <v>NO CUMPLE</v>
      </c>
      <c r="AK774" s="13" t="str">
        <f t="shared" si="239"/>
        <v>NO CUMPLE</v>
      </c>
      <c r="AL774" s="13" t="str">
        <f t="shared" si="240"/>
        <v>CUMPLE</v>
      </c>
      <c r="AM774" s="13" t="str">
        <f t="shared" si="241"/>
        <v>NO CUMPLE</v>
      </c>
      <c r="AN774" s="13" t="str">
        <f t="shared" si="242"/>
        <v>NO CUMPLE</v>
      </c>
      <c r="AO774" s="13" t="str">
        <f t="shared" si="243"/>
        <v>NO CUMPLE</v>
      </c>
      <c r="AP774" s="13" t="str">
        <f t="shared" si="244"/>
        <v>NO CUMPLE</v>
      </c>
    </row>
    <row r="775" spans="1:42" ht="15" hidden="1" x14ac:dyDescent="0.25">
      <c r="A775" t="s">
        <v>4756</v>
      </c>
      <c r="B775" t="s">
        <v>32</v>
      </c>
      <c r="C775" t="s">
        <v>60</v>
      </c>
      <c r="D775" t="s">
        <v>58</v>
      </c>
      <c r="E775" t="s">
        <v>193</v>
      </c>
      <c r="F775" t="s">
        <v>432</v>
      </c>
      <c r="G775" t="s">
        <v>59</v>
      </c>
      <c r="H775" t="s">
        <v>78</v>
      </c>
      <c r="I775" t="s">
        <v>27</v>
      </c>
      <c r="J775" t="s">
        <v>28</v>
      </c>
      <c r="K775" t="s">
        <v>48</v>
      </c>
      <c r="L775" t="s">
        <v>216</v>
      </c>
      <c r="M775" t="s">
        <v>4757</v>
      </c>
      <c r="N775" t="s">
        <v>4758</v>
      </c>
      <c r="O775" t="s">
        <v>30</v>
      </c>
      <c r="P775" t="s">
        <v>44</v>
      </c>
      <c r="Q775" t="s">
        <v>45</v>
      </c>
      <c r="R775" t="s">
        <v>4759</v>
      </c>
      <c r="S775" t="s">
        <v>3371</v>
      </c>
      <c r="T775" t="s">
        <v>216</v>
      </c>
      <c r="U775" t="s">
        <v>267</v>
      </c>
      <c r="V775" s="40">
        <v>7.0601851851851847E-4</v>
      </c>
      <c r="W775" s="40">
        <v>1.5393518518518519E-3</v>
      </c>
      <c r="X775" s="40">
        <v>8.3333333333333339E-4</v>
      </c>
      <c r="Y775" s="2" t="str">
        <f t="shared" si="233"/>
        <v/>
      </c>
      <c r="Z775" s="47" t="str">
        <f t="shared" si="234"/>
        <v>Cumplido</v>
      </c>
      <c r="AA775" s="8"/>
      <c r="AB775" s="8"/>
      <c r="AC775" s="8"/>
      <c r="AD775" s="8"/>
      <c r="AE775" s="8"/>
      <c r="AF775" s="42">
        <v>45241</v>
      </c>
      <c r="AG775" s="13" t="str">
        <f t="shared" si="235"/>
        <v>CUMPLE</v>
      </c>
      <c r="AH775" s="13" t="str">
        <f t="shared" si="236"/>
        <v>NO CUMPLE</v>
      </c>
      <c r="AI775" s="13" t="str">
        <f t="shared" si="237"/>
        <v>NO CUMPLE</v>
      </c>
      <c r="AJ775" s="13" t="str">
        <f t="shared" si="238"/>
        <v>NO CUMPLE</v>
      </c>
      <c r="AK775" s="13" t="str">
        <f t="shared" si="239"/>
        <v>NO CUMPLE</v>
      </c>
      <c r="AL775" s="13" t="str">
        <f t="shared" si="240"/>
        <v>CUMPLE</v>
      </c>
      <c r="AM775" s="13" t="str">
        <f t="shared" si="241"/>
        <v>NO CUMPLE</v>
      </c>
      <c r="AN775" s="13" t="str">
        <f t="shared" si="242"/>
        <v>NO CUMPLE</v>
      </c>
      <c r="AO775" s="13" t="str">
        <f t="shared" si="243"/>
        <v>NO CUMPLE</v>
      </c>
      <c r="AP775" s="13" t="str">
        <f t="shared" si="244"/>
        <v>NO CUMPLE</v>
      </c>
    </row>
    <row r="776" spans="1:42" ht="15" hidden="1" x14ac:dyDescent="0.25">
      <c r="A776" t="s">
        <v>4760</v>
      </c>
      <c r="B776" t="s">
        <v>32</v>
      </c>
      <c r="C776" t="s">
        <v>60</v>
      </c>
      <c r="D776" t="s">
        <v>58</v>
      </c>
      <c r="E776" t="s">
        <v>193</v>
      </c>
      <c r="F776" t="s">
        <v>432</v>
      </c>
      <c r="G776" t="s">
        <v>59</v>
      </c>
      <c r="H776" t="s">
        <v>78</v>
      </c>
      <c r="I776" t="s">
        <v>27</v>
      </c>
      <c r="J776" t="s">
        <v>28</v>
      </c>
      <c r="K776" t="s">
        <v>48</v>
      </c>
      <c r="L776" t="s">
        <v>4761</v>
      </c>
      <c r="M776" t="s">
        <v>4762</v>
      </c>
      <c r="N776" t="s">
        <v>4763</v>
      </c>
      <c r="O776" t="s">
        <v>30</v>
      </c>
      <c r="P776" t="s">
        <v>44</v>
      </c>
      <c r="Q776" t="s">
        <v>45</v>
      </c>
      <c r="R776" t="s">
        <v>4764</v>
      </c>
      <c r="S776" t="s">
        <v>3371</v>
      </c>
      <c r="T776" t="s">
        <v>4761</v>
      </c>
      <c r="U776" t="s">
        <v>262</v>
      </c>
      <c r="V776" s="40">
        <v>1.5624999999999999E-3</v>
      </c>
      <c r="W776" s="40">
        <v>2.6041666666666665E-3</v>
      </c>
      <c r="X776" s="40">
        <v>1.0416666666666667E-3</v>
      </c>
      <c r="Y776" s="2" t="str">
        <f t="shared" si="233"/>
        <v/>
      </c>
      <c r="Z776" s="47" t="str">
        <f t="shared" si="234"/>
        <v>Cumplido</v>
      </c>
      <c r="AA776" s="8"/>
      <c r="AB776" s="8"/>
      <c r="AC776" s="8"/>
      <c r="AD776" s="8"/>
      <c r="AE776" s="8"/>
      <c r="AF776" s="42">
        <v>45241</v>
      </c>
      <c r="AG776" s="13" t="str">
        <f t="shared" si="235"/>
        <v>CUMPLE</v>
      </c>
      <c r="AH776" s="13" t="str">
        <f t="shared" si="236"/>
        <v>NO CUMPLE</v>
      </c>
      <c r="AI776" s="13" t="str">
        <f t="shared" si="237"/>
        <v>NO CUMPLE</v>
      </c>
      <c r="AJ776" s="13" t="str">
        <f t="shared" si="238"/>
        <v>NO CUMPLE</v>
      </c>
      <c r="AK776" s="13" t="str">
        <f t="shared" si="239"/>
        <v>NO CUMPLE</v>
      </c>
      <c r="AL776" s="13" t="str">
        <f t="shared" si="240"/>
        <v>CUMPLE</v>
      </c>
      <c r="AM776" s="13" t="str">
        <f t="shared" si="241"/>
        <v>NO CUMPLE</v>
      </c>
      <c r="AN776" s="13" t="str">
        <f t="shared" si="242"/>
        <v>NO CUMPLE</v>
      </c>
      <c r="AO776" s="13" t="str">
        <f t="shared" si="243"/>
        <v>NO CUMPLE</v>
      </c>
      <c r="AP776" s="13" t="str">
        <f t="shared" si="244"/>
        <v>NO CUMPLE</v>
      </c>
    </row>
    <row r="777" spans="1:42" ht="15" hidden="1" x14ac:dyDescent="0.25">
      <c r="A777" t="s">
        <v>4765</v>
      </c>
      <c r="B777" t="s">
        <v>32</v>
      </c>
      <c r="C777" t="s">
        <v>60</v>
      </c>
      <c r="D777" t="s">
        <v>58</v>
      </c>
      <c r="E777" t="s">
        <v>193</v>
      </c>
      <c r="F777" t="s">
        <v>432</v>
      </c>
      <c r="G777" t="s">
        <v>59</v>
      </c>
      <c r="H777" t="s">
        <v>78</v>
      </c>
      <c r="I777" t="s">
        <v>27</v>
      </c>
      <c r="J777" t="s">
        <v>28</v>
      </c>
      <c r="K777" t="s">
        <v>48</v>
      </c>
      <c r="L777" t="s">
        <v>274</v>
      </c>
      <c r="M777" t="s">
        <v>4766</v>
      </c>
      <c r="N777" t="s">
        <v>4767</v>
      </c>
      <c r="O777" t="s">
        <v>30</v>
      </c>
      <c r="P777" t="s">
        <v>44</v>
      </c>
      <c r="Q777" t="s">
        <v>45</v>
      </c>
      <c r="R777" t="s">
        <v>4768</v>
      </c>
      <c r="S777" t="s">
        <v>3371</v>
      </c>
      <c r="T777" t="s">
        <v>274</v>
      </c>
      <c r="U777" t="s">
        <v>258</v>
      </c>
      <c r="V777" s="40">
        <v>1.6203703703703703E-3</v>
      </c>
      <c r="W777" s="40">
        <v>3.0092592592592588E-3</v>
      </c>
      <c r="X777" s="40">
        <v>1.3888888888888889E-3</v>
      </c>
      <c r="Y777" s="2" t="str">
        <f>IF(J777="Incidente de Cliente",IF($X777&lt;=$AT$2,"Cumplido","Incumplido"),"")</f>
        <v/>
      </c>
      <c r="Z777" s="47" t="str">
        <f>IF(J777="Requerimiento de Cliente",IF($X777&lt;=$AT$3,"Cumplido","Incumplido"),"")</f>
        <v>Cumplido</v>
      </c>
      <c r="AA777" s="8"/>
      <c r="AB777" s="8"/>
      <c r="AC777" s="8"/>
      <c r="AD777" s="8"/>
      <c r="AE777" s="8"/>
      <c r="AF777" s="42">
        <v>45241</v>
      </c>
      <c r="AG777" s="13" t="str">
        <f t="shared" si="235"/>
        <v>CUMPLE</v>
      </c>
      <c r="AH777" s="13" t="str">
        <f t="shared" si="236"/>
        <v>NO CUMPLE</v>
      </c>
      <c r="AI777" s="13" t="str">
        <f t="shared" si="237"/>
        <v>NO CUMPLE</v>
      </c>
      <c r="AJ777" s="13" t="str">
        <f t="shared" si="238"/>
        <v>NO CUMPLE</v>
      </c>
      <c r="AK777" s="13" t="str">
        <f t="shared" si="239"/>
        <v>NO CUMPLE</v>
      </c>
      <c r="AL777" s="13" t="str">
        <f t="shared" si="240"/>
        <v>CUMPLE</v>
      </c>
      <c r="AM777" s="13" t="str">
        <f t="shared" si="241"/>
        <v>NO CUMPLE</v>
      </c>
      <c r="AN777" s="13" t="str">
        <f t="shared" si="242"/>
        <v>NO CUMPLE</v>
      </c>
      <c r="AO777" s="13" t="str">
        <f t="shared" si="243"/>
        <v>NO CUMPLE</v>
      </c>
      <c r="AP777" s="13" t="str">
        <f t="shared" si="244"/>
        <v>NO CUMPLE</v>
      </c>
    </row>
    <row r="778" spans="1:42" ht="15" hidden="1" x14ac:dyDescent="0.25">
      <c r="A778" t="s">
        <v>4769</v>
      </c>
      <c r="B778" t="s">
        <v>32</v>
      </c>
      <c r="C778" t="s">
        <v>60</v>
      </c>
      <c r="D778" t="s">
        <v>58</v>
      </c>
      <c r="E778" t="s">
        <v>193</v>
      </c>
      <c r="F778" t="s">
        <v>432</v>
      </c>
      <c r="G778" t="s">
        <v>59</v>
      </c>
      <c r="H778" t="s">
        <v>78</v>
      </c>
      <c r="I778" t="s">
        <v>27</v>
      </c>
      <c r="J778" t="s">
        <v>28</v>
      </c>
      <c r="K778" t="s">
        <v>48</v>
      </c>
      <c r="L778" t="s">
        <v>4770</v>
      </c>
      <c r="M778" t="s">
        <v>4771</v>
      </c>
      <c r="N778" t="s">
        <v>4772</v>
      </c>
      <c r="O778" t="s">
        <v>30</v>
      </c>
      <c r="P778" t="s">
        <v>44</v>
      </c>
      <c r="Q778" t="s">
        <v>45</v>
      </c>
      <c r="R778" t="s">
        <v>4773</v>
      </c>
      <c r="S778" t="s">
        <v>3371</v>
      </c>
      <c r="T778" t="s">
        <v>4770</v>
      </c>
      <c r="U778" t="s">
        <v>262</v>
      </c>
      <c r="V778" s="40">
        <v>1.0300925925925926E-3</v>
      </c>
      <c r="W778" s="40">
        <v>2.2337962962962967E-3</v>
      </c>
      <c r="X778" s="40">
        <v>1.2037037037037038E-3</v>
      </c>
      <c r="Y778" s="2" t="str">
        <f t="shared" si="233"/>
        <v/>
      </c>
      <c r="Z778" s="47" t="str">
        <f t="shared" si="234"/>
        <v>Cumplido</v>
      </c>
      <c r="AA778" s="8"/>
      <c r="AB778" s="8"/>
      <c r="AC778" s="8"/>
      <c r="AD778" s="8"/>
      <c r="AE778" s="8"/>
      <c r="AF778" s="42">
        <v>45241</v>
      </c>
      <c r="AG778" s="13" t="str">
        <f t="shared" si="235"/>
        <v>CUMPLE</v>
      </c>
      <c r="AH778" s="13" t="str">
        <f t="shared" si="236"/>
        <v>NO CUMPLE</v>
      </c>
      <c r="AI778" s="13" t="str">
        <f t="shared" si="237"/>
        <v>NO CUMPLE</v>
      </c>
      <c r="AJ778" s="13" t="str">
        <f t="shared" si="238"/>
        <v>NO CUMPLE</v>
      </c>
      <c r="AK778" s="13" t="str">
        <f t="shared" si="239"/>
        <v>NO CUMPLE</v>
      </c>
      <c r="AL778" s="13" t="str">
        <f t="shared" si="240"/>
        <v>CUMPLE</v>
      </c>
      <c r="AM778" s="13" t="str">
        <f t="shared" si="241"/>
        <v>NO CUMPLE</v>
      </c>
      <c r="AN778" s="13" t="str">
        <f t="shared" si="242"/>
        <v>NO CUMPLE</v>
      </c>
      <c r="AO778" s="13" t="str">
        <f t="shared" si="243"/>
        <v>NO CUMPLE</v>
      </c>
      <c r="AP778" s="13" t="str">
        <f t="shared" si="244"/>
        <v>NO CUMPLE</v>
      </c>
    </row>
    <row r="779" spans="1:42" ht="15" hidden="1" x14ac:dyDescent="0.25">
      <c r="A779" t="s">
        <v>4774</v>
      </c>
      <c r="B779" t="s">
        <v>172</v>
      </c>
      <c r="C779" t="s">
        <v>181</v>
      </c>
      <c r="D779" t="s">
        <v>181</v>
      </c>
      <c r="E779" t="s">
        <v>182</v>
      </c>
      <c r="F779" t="s">
        <v>232</v>
      </c>
      <c r="G779" t="s">
        <v>39</v>
      </c>
      <c r="H779" t="s">
        <v>34</v>
      </c>
      <c r="I779" t="s">
        <v>40</v>
      </c>
      <c r="J779" t="s">
        <v>28</v>
      </c>
      <c r="K779" t="s">
        <v>48</v>
      </c>
      <c r="L779" t="s">
        <v>4775</v>
      </c>
      <c r="M779" t="s">
        <v>4776</v>
      </c>
      <c r="N779" t="s">
        <v>4777</v>
      </c>
      <c r="O779" t="s">
        <v>30</v>
      </c>
      <c r="P779" t="s">
        <v>183</v>
      </c>
      <c r="Q779" t="s">
        <v>184</v>
      </c>
      <c r="R779" t="s">
        <v>4778</v>
      </c>
      <c r="S779" t="s">
        <v>3371</v>
      </c>
      <c r="T779" t="s">
        <v>272</v>
      </c>
      <c r="U779" t="s">
        <v>272</v>
      </c>
      <c r="V779" s="40">
        <v>0</v>
      </c>
      <c r="W779" s="40">
        <v>2.0601851851851853E-3</v>
      </c>
      <c r="X779" s="40">
        <v>2.0601851851851853E-3</v>
      </c>
      <c r="Y779" s="2" t="str">
        <f t="shared" si="233"/>
        <v/>
      </c>
      <c r="Z779" s="47" t="str">
        <f t="shared" si="234"/>
        <v>Cumplido</v>
      </c>
      <c r="AA779" s="8"/>
      <c r="AB779" s="8"/>
      <c r="AC779" s="8"/>
      <c r="AD779" s="8"/>
      <c r="AE779" s="8"/>
      <c r="AF779" s="42">
        <v>45241</v>
      </c>
      <c r="AG779" s="13" t="str">
        <f t="shared" si="235"/>
        <v>CUMPLE</v>
      </c>
      <c r="AH779" s="13" t="str">
        <f t="shared" si="236"/>
        <v>NO CUMPLE</v>
      </c>
      <c r="AI779" s="13" t="str">
        <f t="shared" si="237"/>
        <v>NO CUMPLE</v>
      </c>
      <c r="AJ779" s="13" t="str">
        <f t="shared" si="238"/>
        <v>NO CUMPLE</v>
      </c>
      <c r="AK779" s="13" t="str">
        <f t="shared" si="239"/>
        <v>NO CUMPLE</v>
      </c>
      <c r="AL779" s="13" t="str">
        <f t="shared" si="240"/>
        <v>CUMPLE</v>
      </c>
      <c r="AM779" s="13" t="str">
        <f t="shared" si="241"/>
        <v>NO CUMPLE</v>
      </c>
      <c r="AN779" s="13" t="str">
        <f t="shared" si="242"/>
        <v>NO CUMPLE</v>
      </c>
      <c r="AO779" s="13" t="str">
        <f t="shared" si="243"/>
        <v>NO CUMPLE</v>
      </c>
      <c r="AP779" s="13" t="str">
        <f t="shared" si="244"/>
        <v>NO CUMPLE</v>
      </c>
    </row>
    <row r="780" spans="1:42" ht="15" hidden="1" x14ac:dyDescent="0.25">
      <c r="A780" t="s">
        <v>4779</v>
      </c>
      <c r="B780" t="s">
        <v>32</v>
      </c>
      <c r="C780" t="s">
        <v>60</v>
      </c>
      <c r="D780" t="s">
        <v>58</v>
      </c>
      <c r="E780" t="s">
        <v>278</v>
      </c>
      <c r="F780" t="s">
        <v>435</v>
      </c>
      <c r="G780" t="s">
        <v>25</v>
      </c>
      <c r="H780" t="s">
        <v>26</v>
      </c>
      <c r="I780" t="s">
        <v>35</v>
      </c>
      <c r="J780" t="s">
        <v>28</v>
      </c>
      <c r="K780" t="s">
        <v>48</v>
      </c>
      <c r="L780" t="s">
        <v>4780</v>
      </c>
      <c r="M780" t="s">
        <v>4781</v>
      </c>
      <c r="N780" t="s">
        <v>4782</v>
      </c>
      <c r="O780" t="s">
        <v>30</v>
      </c>
      <c r="P780" t="s">
        <v>44</v>
      </c>
      <c r="Q780" t="s">
        <v>45</v>
      </c>
      <c r="R780" t="s">
        <v>4783</v>
      </c>
      <c r="S780" t="s">
        <v>3371</v>
      </c>
      <c r="T780" t="s">
        <v>4780</v>
      </c>
      <c r="U780" t="s">
        <v>162</v>
      </c>
      <c r="V780" s="40">
        <v>8.8888888888888889E-3</v>
      </c>
      <c r="W780" s="40">
        <v>9.4097222222222238E-3</v>
      </c>
      <c r="X780" s="40">
        <v>5.2083333333333333E-4</v>
      </c>
      <c r="Y780" s="2" t="str">
        <f>IF(J780="Incidente de Cliente",IF($X780&lt;=$AT$2,"Cumplido","Incumplido"),"")</f>
        <v/>
      </c>
      <c r="Z780" s="47" t="str">
        <f>IF(J780="Requerimiento de Cliente",IF($X780&lt;=$AT$3,"Cumplido","Incumplido"),"")</f>
        <v>Cumplido</v>
      </c>
      <c r="AA780" s="8"/>
      <c r="AB780" s="8"/>
      <c r="AC780" s="8"/>
      <c r="AD780" s="8"/>
      <c r="AE780" s="8"/>
      <c r="AF780" s="42">
        <v>45242</v>
      </c>
      <c r="AG780" s="13" t="str">
        <f t="shared" si="235"/>
        <v>CUMPLE</v>
      </c>
      <c r="AH780" s="13" t="str">
        <f t="shared" si="236"/>
        <v>NO CUMPLE</v>
      </c>
      <c r="AI780" s="13" t="str">
        <f t="shared" si="237"/>
        <v>NO CUMPLE</v>
      </c>
      <c r="AJ780" s="13" t="str">
        <f t="shared" si="238"/>
        <v>NO CUMPLE</v>
      </c>
      <c r="AK780" s="13" t="str">
        <f t="shared" si="239"/>
        <v>NO CUMPLE</v>
      </c>
      <c r="AL780" s="13" t="str">
        <f t="shared" si="240"/>
        <v>CUMPLE</v>
      </c>
      <c r="AM780" s="13" t="str">
        <f t="shared" si="241"/>
        <v>NO CUMPLE</v>
      </c>
      <c r="AN780" s="13" t="str">
        <f t="shared" si="242"/>
        <v>NO CUMPLE</v>
      </c>
      <c r="AO780" s="13" t="str">
        <f t="shared" si="243"/>
        <v>NO CUMPLE</v>
      </c>
      <c r="AP780" s="13" t="str">
        <f t="shared" si="244"/>
        <v>NO CUMPLE</v>
      </c>
    </row>
    <row r="781" spans="1:42" ht="15" hidden="1" x14ac:dyDescent="0.25">
      <c r="A781" t="s">
        <v>4784</v>
      </c>
      <c r="B781" t="s">
        <v>32</v>
      </c>
      <c r="C781" t="s">
        <v>49</v>
      </c>
      <c r="D781" t="s">
        <v>217</v>
      </c>
      <c r="E781" t="s">
        <v>360</v>
      </c>
      <c r="F781" t="s">
        <v>380</v>
      </c>
      <c r="G781" t="s">
        <v>25</v>
      </c>
      <c r="H781" t="s">
        <v>26</v>
      </c>
      <c r="I781" t="s">
        <v>35</v>
      </c>
      <c r="J781" t="s">
        <v>28</v>
      </c>
      <c r="K781" t="s">
        <v>589</v>
      </c>
      <c r="L781" t="s">
        <v>4785</v>
      </c>
      <c r="M781" t="s">
        <v>4786</v>
      </c>
      <c r="N781" t="s">
        <v>4787</v>
      </c>
      <c r="O781" t="s">
        <v>30</v>
      </c>
      <c r="P781" t="s">
        <v>31</v>
      </c>
      <c r="Q781" t="s">
        <v>24</v>
      </c>
      <c r="R781" t="s">
        <v>4788</v>
      </c>
      <c r="S781" t="s">
        <v>729</v>
      </c>
      <c r="T781" t="s">
        <v>4789</v>
      </c>
      <c r="U781"/>
      <c r="V781" s="40">
        <v>6.076388888888889E-3</v>
      </c>
      <c r="W781" s="40">
        <v>1.0081018518518519E-2</v>
      </c>
      <c r="X781" s="40">
        <v>4.0046296296296297E-3</v>
      </c>
      <c r="Y781" s="2" t="str">
        <f t="shared" si="233"/>
        <v/>
      </c>
      <c r="Z781" s="47" t="str">
        <f t="shared" si="234"/>
        <v>Cumplido</v>
      </c>
      <c r="AA781" s="8"/>
      <c r="AB781" s="8"/>
      <c r="AC781" s="8"/>
      <c r="AD781" s="8"/>
      <c r="AE781" s="8"/>
      <c r="AF781" s="42">
        <v>45241</v>
      </c>
      <c r="AG781" s="13" t="str">
        <f t="shared" si="235"/>
        <v>CUMPLE</v>
      </c>
      <c r="AH781" s="13" t="str">
        <f t="shared" si="236"/>
        <v>NO CUMPLE</v>
      </c>
      <c r="AI781" s="13" t="str">
        <f t="shared" si="237"/>
        <v>NO CUMPLE</v>
      </c>
      <c r="AJ781" s="13" t="str">
        <f t="shared" si="238"/>
        <v>NO CUMPLE</v>
      </c>
      <c r="AK781" s="13" t="str">
        <f t="shared" si="239"/>
        <v>NO CUMPLE</v>
      </c>
      <c r="AL781" s="13" t="str">
        <f t="shared" si="240"/>
        <v>CUMPLE</v>
      </c>
      <c r="AM781" s="13" t="str">
        <f t="shared" si="241"/>
        <v>NO CUMPLE</v>
      </c>
      <c r="AN781" s="13" t="str">
        <f t="shared" si="242"/>
        <v>NO CUMPLE</v>
      </c>
      <c r="AO781" s="13" t="str">
        <f t="shared" si="243"/>
        <v>NO CUMPLE</v>
      </c>
      <c r="AP781" s="13" t="str">
        <f t="shared" si="244"/>
        <v>NO CUMPLE</v>
      </c>
    </row>
    <row r="782" spans="1:42" ht="15" hidden="1" x14ac:dyDescent="0.25">
      <c r="A782" t="s">
        <v>4790</v>
      </c>
      <c r="B782" t="s">
        <v>32</v>
      </c>
      <c r="C782" t="s">
        <v>60</v>
      </c>
      <c r="D782" t="s">
        <v>58</v>
      </c>
      <c r="E782" t="s">
        <v>278</v>
      </c>
      <c r="F782" t="s">
        <v>435</v>
      </c>
      <c r="G782" t="s">
        <v>25</v>
      </c>
      <c r="H782" t="s">
        <v>26</v>
      </c>
      <c r="I782" t="s">
        <v>35</v>
      </c>
      <c r="J782" t="s">
        <v>28</v>
      </c>
      <c r="K782" t="s">
        <v>48</v>
      </c>
      <c r="L782" t="s">
        <v>274</v>
      </c>
      <c r="M782" t="s">
        <v>4791</v>
      </c>
      <c r="N782" t="s">
        <v>4792</v>
      </c>
      <c r="O782" t="s">
        <v>30</v>
      </c>
      <c r="P782" t="s">
        <v>44</v>
      </c>
      <c r="Q782" t="s">
        <v>45</v>
      </c>
      <c r="R782" t="s">
        <v>4792</v>
      </c>
      <c r="S782" t="s">
        <v>729</v>
      </c>
      <c r="T782" t="s">
        <v>274</v>
      </c>
      <c r="U782" t="s">
        <v>162</v>
      </c>
      <c r="V782" s="40">
        <v>0</v>
      </c>
      <c r="W782" s="40">
        <v>6.8287037037037025E-4</v>
      </c>
      <c r="X782" s="40">
        <v>6.8287037037037025E-4</v>
      </c>
      <c r="Y782" s="2" t="str">
        <f>IF(J782="Incidente de Cliente",IF($X782&lt;=$AT$2,"Cumplido","Incumplido"),"")</f>
        <v/>
      </c>
      <c r="Z782" s="47" t="str">
        <f>IF(J782="Requerimiento de Cliente",IF($X782&lt;=$AT$3,"Cumplido","Incumplido"),"")</f>
        <v>Cumplido</v>
      </c>
      <c r="AA782" s="8"/>
      <c r="AB782" s="8"/>
      <c r="AC782" s="8"/>
      <c r="AD782" s="8"/>
      <c r="AE782" s="8"/>
      <c r="AF782" s="42">
        <v>45241</v>
      </c>
      <c r="AG782" s="13" t="str">
        <f t="shared" si="235"/>
        <v>CUMPLE</v>
      </c>
      <c r="AH782" s="13" t="str">
        <f t="shared" si="236"/>
        <v>NO CUMPLE</v>
      </c>
      <c r="AI782" s="13" t="str">
        <f t="shared" si="237"/>
        <v>NO CUMPLE</v>
      </c>
      <c r="AJ782" s="13" t="str">
        <f t="shared" si="238"/>
        <v>NO CUMPLE</v>
      </c>
      <c r="AK782" s="13" t="str">
        <f t="shared" si="239"/>
        <v>NO CUMPLE</v>
      </c>
      <c r="AL782" s="13" t="str">
        <f t="shared" si="240"/>
        <v>CUMPLE</v>
      </c>
      <c r="AM782" s="13" t="str">
        <f t="shared" si="241"/>
        <v>NO CUMPLE</v>
      </c>
      <c r="AN782" s="13" t="str">
        <f t="shared" si="242"/>
        <v>NO CUMPLE</v>
      </c>
      <c r="AO782" s="13" t="str">
        <f t="shared" si="243"/>
        <v>NO CUMPLE</v>
      </c>
      <c r="AP782" s="13" t="str">
        <f t="shared" si="244"/>
        <v>NO CUMPLE</v>
      </c>
    </row>
    <row r="783" spans="1:42" ht="15" hidden="1" x14ac:dyDescent="0.25">
      <c r="A783" t="s">
        <v>4793</v>
      </c>
      <c r="B783" t="s">
        <v>32</v>
      </c>
      <c r="C783" t="s">
        <v>60</v>
      </c>
      <c r="D783" t="s">
        <v>58</v>
      </c>
      <c r="E783" t="s">
        <v>278</v>
      </c>
      <c r="F783" t="s">
        <v>435</v>
      </c>
      <c r="G783" t="s">
        <v>25</v>
      </c>
      <c r="H783" t="s">
        <v>26</v>
      </c>
      <c r="I783" t="s">
        <v>35</v>
      </c>
      <c r="J783" t="s">
        <v>28</v>
      </c>
      <c r="K783" t="s">
        <v>48</v>
      </c>
      <c r="L783" t="s">
        <v>274</v>
      </c>
      <c r="M783" t="s">
        <v>4794</v>
      </c>
      <c r="N783" t="s">
        <v>4795</v>
      </c>
      <c r="O783" t="s">
        <v>30</v>
      </c>
      <c r="P783" t="s">
        <v>44</v>
      </c>
      <c r="Q783" t="s">
        <v>45</v>
      </c>
      <c r="R783" t="s">
        <v>4795</v>
      </c>
      <c r="S783" t="s">
        <v>729</v>
      </c>
      <c r="T783" t="s">
        <v>274</v>
      </c>
      <c r="U783" t="s">
        <v>162</v>
      </c>
      <c r="V783" s="40">
        <v>0</v>
      </c>
      <c r="W783" s="40">
        <v>5.4398148148148144E-4</v>
      </c>
      <c r="X783" s="40">
        <v>5.4398148148148144E-4</v>
      </c>
      <c r="Y783" s="2" t="str">
        <f t="shared" si="233"/>
        <v/>
      </c>
      <c r="Z783" s="47" t="str">
        <f t="shared" si="234"/>
        <v>Cumplido</v>
      </c>
      <c r="AA783" s="8"/>
      <c r="AB783" s="8"/>
      <c r="AC783" s="8"/>
      <c r="AD783" s="8"/>
      <c r="AE783" s="8"/>
      <c r="AF783" s="42">
        <v>45241</v>
      </c>
      <c r="AG783" s="13" t="str">
        <f t="shared" si="235"/>
        <v>CUMPLE</v>
      </c>
      <c r="AH783" s="13" t="str">
        <f t="shared" si="236"/>
        <v>NO CUMPLE</v>
      </c>
      <c r="AI783" s="13" t="str">
        <f t="shared" si="237"/>
        <v>NO CUMPLE</v>
      </c>
      <c r="AJ783" s="13" t="str">
        <f t="shared" si="238"/>
        <v>NO CUMPLE</v>
      </c>
      <c r="AK783" s="13" t="str">
        <f t="shared" si="239"/>
        <v>NO CUMPLE</v>
      </c>
      <c r="AL783" s="13" t="str">
        <f t="shared" si="240"/>
        <v>CUMPLE</v>
      </c>
      <c r="AM783" s="13" t="str">
        <f t="shared" si="241"/>
        <v>NO CUMPLE</v>
      </c>
      <c r="AN783" s="13" t="str">
        <f t="shared" si="242"/>
        <v>NO CUMPLE</v>
      </c>
      <c r="AO783" s="13" t="str">
        <f t="shared" si="243"/>
        <v>NO CUMPLE</v>
      </c>
      <c r="AP783" s="13" t="str">
        <f t="shared" si="244"/>
        <v>NO CUMPLE</v>
      </c>
    </row>
    <row r="784" spans="1:42" ht="15" hidden="1" x14ac:dyDescent="0.25">
      <c r="A784" t="s">
        <v>4796</v>
      </c>
      <c r="B784" t="s">
        <v>32</v>
      </c>
      <c r="C784" t="s">
        <v>60</v>
      </c>
      <c r="D784" t="s">
        <v>58</v>
      </c>
      <c r="E784" t="s">
        <v>278</v>
      </c>
      <c r="F784" t="s">
        <v>435</v>
      </c>
      <c r="G784" t="s">
        <v>25</v>
      </c>
      <c r="H784" t="s">
        <v>26</v>
      </c>
      <c r="I784" t="s">
        <v>35</v>
      </c>
      <c r="J784" t="s">
        <v>28</v>
      </c>
      <c r="K784" t="s">
        <v>48</v>
      </c>
      <c r="L784" t="s">
        <v>274</v>
      </c>
      <c r="M784" t="s">
        <v>4797</v>
      </c>
      <c r="N784" t="s">
        <v>4798</v>
      </c>
      <c r="O784" t="s">
        <v>30</v>
      </c>
      <c r="P784" t="s">
        <v>44</v>
      </c>
      <c r="Q784" t="s">
        <v>45</v>
      </c>
      <c r="R784" t="s">
        <v>4798</v>
      </c>
      <c r="S784" t="s">
        <v>729</v>
      </c>
      <c r="T784" t="s">
        <v>274</v>
      </c>
      <c r="U784" t="s">
        <v>162</v>
      </c>
      <c r="V784" s="40">
        <v>0</v>
      </c>
      <c r="W784" s="40">
        <v>6.134259259259259E-4</v>
      </c>
      <c r="X784" s="40">
        <v>6.134259259259259E-4</v>
      </c>
      <c r="Y784" s="2" t="str">
        <f t="shared" si="233"/>
        <v/>
      </c>
      <c r="Z784" s="47" t="str">
        <f t="shared" si="234"/>
        <v>Cumplido</v>
      </c>
      <c r="AA784" s="8"/>
      <c r="AB784" s="8"/>
      <c r="AC784" s="8"/>
      <c r="AD784" s="8"/>
      <c r="AE784" s="8"/>
      <c r="AF784" s="42">
        <v>45241</v>
      </c>
      <c r="AG784" s="13" t="str">
        <f t="shared" si="235"/>
        <v>CUMPLE</v>
      </c>
      <c r="AH784" s="13" t="str">
        <f t="shared" si="236"/>
        <v>NO CUMPLE</v>
      </c>
      <c r="AI784" s="13" t="str">
        <f t="shared" si="237"/>
        <v>NO CUMPLE</v>
      </c>
      <c r="AJ784" s="13" t="str">
        <f t="shared" si="238"/>
        <v>NO CUMPLE</v>
      </c>
      <c r="AK784" s="13" t="str">
        <f t="shared" si="239"/>
        <v>NO CUMPLE</v>
      </c>
      <c r="AL784" s="13" t="str">
        <f t="shared" si="240"/>
        <v>CUMPLE</v>
      </c>
      <c r="AM784" s="13" t="str">
        <f t="shared" si="241"/>
        <v>NO CUMPLE</v>
      </c>
      <c r="AN784" s="13" t="str">
        <f t="shared" si="242"/>
        <v>NO CUMPLE</v>
      </c>
      <c r="AO784" s="13" t="str">
        <f t="shared" si="243"/>
        <v>NO CUMPLE</v>
      </c>
      <c r="AP784" s="13" t="str">
        <f t="shared" si="244"/>
        <v>NO CUMPLE</v>
      </c>
    </row>
    <row r="785" spans="1:42" ht="15" hidden="1" x14ac:dyDescent="0.25">
      <c r="A785" t="s">
        <v>4799</v>
      </c>
      <c r="B785" t="s">
        <v>32</v>
      </c>
      <c r="C785" t="s">
        <v>60</v>
      </c>
      <c r="D785" t="s">
        <v>58</v>
      </c>
      <c r="E785" t="s">
        <v>278</v>
      </c>
      <c r="F785" t="s">
        <v>435</v>
      </c>
      <c r="G785" t="s">
        <v>25</v>
      </c>
      <c r="H785" t="s">
        <v>26</v>
      </c>
      <c r="I785" t="s">
        <v>35</v>
      </c>
      <c r="J785" t="s">
        <v>28</v>
      </c>
      <c r="K785" t="s">
        <v>48</v>
      </c>
      <c r="L785" t="s">
        <v>4800</v>
      </c>
      <c r="M785" t="s">
        <v>4801</v>
      </c>
      <c r="N785" t="s">
        <v>4802</v>
      </c>
      <c r="O785" t="s">
        <v>30</v>
      </c>
      <c r="P785" t="s">
        <v>44</v>
      </c>
      <c r="Q785" t="s">
        <v>45</v>
      </c>
      <c r="R785" t="s">
        <v>4802</v>
      </c>
      <c r="S785" t="s">
        <v>729</v>
      </c>
      <c r="T785" t="s">
        <v>4800</v>
      </c>
      <c r="U785" t="s">
        <v>162</v>
      </c>
      <c r="V785" s="40">
        <v>0</v>
      </c>
      <c r="W785" s="40">
        <v>1.2152777777777778E-3</v>
      </c>
      <c r="X785" s="40">
        <v>1.2152777777777778E-3</v>
      </c>
      <c r="Y785" s="2" t="str">
        <f t="shared" si="233"/>
        <v/>
      </c>
      <c r="Z785" s="47" t="str">
        <f t="shared" si="234"/>
        <v>Cumplido</v>
      </c>
      <c r="AA785" s="8"/>
      <c r="AB785" s="8"/>
      <c r="AC785" s="8"/>
      <c r="AD785" s="8"/>
      <c r="AE785" s="8"/>
      <c r="AF785" s="42">
        <v>45241</v>
      </c>
      <c r="AG785" s="13" t="str">
        <f t="shared" si="235"/>
        <v>CUMPLE</v>
      </c>
      <c r="AH785" s="13" t="str">
        <f t="shared" si="236"/>
        <v>NO CUMPLE</v>
      </c>
      <c r="AI785" s="13" t="str">
        <f t="shared" si="237"/>
        <v>NO CUMPLE</v>
      </c>
      <c r="AJ785" s="13" t="str">
        <f t="shared" si="238"/>
        <v>NO CUMPLE</v>
      </c>
      <c r="AK785" s="13" t="str">
        <f t="shared" si="239"/>
        <v>NO CUMPLE</v>
      </c>
      <c r="AL785" s="13" t="str">
        <f t="shared" si="240"/>
        <v>CUMPLE</v>
      </c>
      <c r="AM785" s="13" t="str">
        <f t="shared" si="241"/>
        <v>NO CUMPLE</v>
      </c>
      <c r="AN785" s="13" t="str">
        <f t="shared" si="242"/>
        <v>NO CUMPLE</v>
      </c>
      <c r="AO785" s="13" t="str">
        <f t="shared" si="243"/>
        <v>NO CUMPLE</v>
      </c>
      <c r="AP785" s="13" t="str">
        <f t="shared" si="244"/>
        <v>NO CUMPLE</v>
      </c>
    </row>
    <row r="786" spans="1:42" ht="15" hidden="1" x14ac:dyDescent="0.25">
      <c r="A786" t="s">
        <v>4803</v>
      </c>
      <c r="B786" t="s">
        <v>24</v>
      </c>
      <c r="C786" t="s">
        <v>128</v>
      </c>
      <c r="D786" t="s">
        <v>33</v>
      </c>
      <c r="E786" t="s">
        <v>68</v>
      </c>
      <c r="F786" t="s">
        <v>423</v>
      </c>
      <c r="G786" t="s">
        <v>25</v>
      </c>
      <c r="H786" t="s">
        <v>26</v>
      </c>
      <c r="I786" t="s">
        <v>35</v>
      </c>
      <c r="J786" t="s">
        <v>28</v>
      </c>
      <c r="K786" t="s">
        <v>299</v>
      </c>
      <c r="L786" t="s">
        <v>4804</v>
      </c>
      <c r="M786" t="s">
        <v>4805</v>
      </c>
      <c r="N786" t="s">
        <v>4806</v>
      </c>
      <c r="O786" t="s">
        <v>30</v>
      </c>
      <c r="P786" t="s">
        <v>44</v>
      </c>
      <c r="Q786" t="s">
        <v>45</v>
      </c>
      <c r="R786" t="s">
        <v>4807</v>
      </c>
      <c r="S786" t="s">
        <v>3371</v>
      </c>
      <c r="T786" t="s">
        <v>4808</v>
      </c>
      <c r="U786" t="s">
        <v>608</v>
      </c>
      <c r="V786" s="40">
        <v>0</v>
      </c>
      <c r="W786" s="40">
        <v>8.2025462962962967E-2</v>
      </c>
      <c r="X786" s="40">
        <v>8.2025462962962967E-2</v>
      </c>
      <c r="Y786" s="2" t="str">
        <f t="shared" si="233"/>
        <v/>
      </c>
      <c r="Z786" s="47" t="str">
        <f t="shared" si="234"/>
        <v>Cumplido</v>
      </c>
      <c r="AA786" s="8"/>
      <c r="AB786" s="8"/>
      <c r="AC786" s="8"/>
      <c r="AD786" s="8"/>
      <c r="AE786" s="8"/>
      <c r="AF786" s="42">
        <v>45241</v>
      </c>
      <c r="AG786" s="13" t="str">
        <f t="shared" si="235"/>
        <v>NO CUMPLE</v>
      </c>
      <c r="AH786" s="13" t="str">
        <f t="shared" si="236"/>
        <v>CUMPLE</v>
      </c>
      <c r="AI786" s="13" t="str">
        <f t="shared" si="237"/>
        <v>NO CUMPLE</v>
      </c>
      <c r="AJ786" s="13" t="str">
        <f t="shared" si="238"/>
        <v>NO CUMPLE</v>
      </c>
      <c r="AK786" s="13" t="str">
        <f t="shared" si="239"/>
        <v>NO CUMPLE</v>
      </c>
      <c r="AL786" s="13" t="str">
        <f t="shared" si="240"/>
        <v>NO CUMPLE</v>
      </c>
      <c r="AM786" s="13" t="str">
        <f t="shared" si="241"/>
        <v>CUMPLE</v>
      </c>
      <c r="AN786" s="13" t="str">
        <f t="shared" si="242"/>
        <v>NO CUMPLE</v>
      </c>
      <c r="AO786" s="13" t="str">
        <f t="shared" si="243"/>
        <v>NO CUMPLE</v>
      </c>
      <c r="AP786" s="13" t="str">
        <f t="shared" si="244"/>
        <v>NO CUMPLE</v>
      </c>
    </row>
    <row r="787" spans="1:42" ht="15" hidden="1" x14ac:dyDescent="0.25">
      <c r="A787" t="s">
        <v>4809</v>
      </c>
      <c r="B787" t="s">
        <v>32</v>
      </c>
      <c r="C787" t="s">
        <v>60</v>
      </c>
      <c r="D787" t="s">
        <v>58</v>
      </c>
      <c r="E787" t="s">
        <v>193</v>
      </c>
      <c r="F787" t="s">
        <v>432</v>
      </c>
      <c r="G787" t="s">
        <v>59</v>
      </c>
      <c r="H787" t="s">
        <v>78</v>
      </c>
      <c r="I787" t="s">
        <v>27</v>
      </c>
      <c r="J787" t="s">
        <v>28</v>
      </c>
      <c r="K787" t="s">
        <v>48</v>
      </c>
      <c r="L787" t="s">
        <v>274</v>
      </c>
      <c r="M787" t="s">
        <v>4810</v>
      </c>
      <c r="N787" t="s">
        <v>4811</v>
      </c>
      <c r="O787" t="s">
        <v>30</v>
      </c>
      <c r="P787" t="s">
        <v>44</v>
      </c>
      <c r="Q787" t="s">
        <v>45</v>
      </c>
      <c r="R787" t="s">
        <v>4812</v>
      </c>
      <c r="S787" t="s">
        <v>3371</v>
      </c>
      <c r="T787" t="s">
        <v>274</v>
      </c>
      <c r="U787" t="s">
        <v>258</v>
      </c>
      <c r="V787" s="40">
        <v>1.0995370370370371E-3</v>
      </c>
      <c r="W787" s="40">
        <v>2.2222222222222222E-3</v>
      </c>
      <c r="X787" s="40">
        <v>1.1226851851851851E-3</v>
      </c>
      <c r="Y787" s="2" t="str">
        <f t="shared" si="233"/>
        <v/>
      </c>
      <c r="Z787" s="47" t="str">
        <f t="shared" si="234"/>
        <v>Cumplido</v>
      </c>
      <c r="AA787" s="8"/>
      <c r="AB787" s="8"/>
      <c r="AC787" s="8"/>
      <c r="AD787" s="8"/>
      <c r="AE787" s="8"/>
      <c r="AF787" s="42">
        <v>45241</v>
      </c>
      <c r="AG787" s="13" t="str">
        <f t="shared" si="235"/>
        <v>CUMPLE</v>
      </c>
      <c r="AH787" s="13" t="str">
        <f t="shared" si="236"/>
        <v>NO CUMPLE</v>
      </c>
      <c r="AI787" s="13" t="str">
        <f t="shared" si="237"/>
        <v>NO CUMPLE</v>
      </c>
      <c r="AJ787" s="13" t="str">
        <f t="shared" si="238"/>
        <v>NO CUMPLE</v>
      </c>
      <c r="AK787" s="13" t="str">
        <f t="shared" si="239"/>
        <v>NO CUMPLE</v>
      </c>
      <c r="AL787" s="13" t="str">
        <f t="shared" si="240"/>
        <v>CUMPLE</v>
      </c>
      <c r="AM787" s="13" t="str">
        <f t="shared" si="241"/>
        <v>NO CUMPLE</v>
      </c>
      <c r="AN787" s="13" t="str">
        <f t="shared" si="242"/>
        <v>NO CUMPLE</v>
      </c>
      <c r="AO787" s="13" t="str">
        <f t="shared" si="243"/>
        <v>NO CUMPLE</v>
      </c>
      <c r="AP787" s="13" t="str">
        <f t="shared" si="244"/>
        <v>NO CUMPLE</v>
      </c>
    </row>
    <row r="788" spans="1:42" ht="15" hidden="1" x14ac:dyDescent="0.25">
      <c r="A788" t="s">
        <v>4813</v>
      </c>
      <c r="B788" t="s">
        <v>32</v>
      </c>
      <c r="C788" t="s">
        <v>60</v>
      </c>
      <c r="D788" t="s">
        <v>58</v>
      </c>
      <c r="E788" t="s">
        <v>193</v>
      </c>
      <c r="F788" t="s">
        <v>432</v>
      </c>
      <c r="G788" t="s">
        <v>59</v>
      </c>
      <c r="H788" t="s">
        <v>78</v>
      </c>
      <c r="I788" t="s">
        <v>27</v>
      </c>
      <c r="J788" t="s">
        <v>28</v>
      </c>
      <c r="K788" t="s">
        <v>48</v>
      </c>
      <c r="L788" t="s">
        <v>274</v>
      </c>
      <c r="M788" t="s">
        <v>4814</v>
      </c>
      <c r="N788" t="s">
        <v>4815</v>
      </c>
      <c r="O788" t="s">
        <v>30</v>
      </c>
      <c r="P788" t="s">
        <v>44</v>
      </c>
      <c r="Q788" t="s">
        <v>45</v>
      </c>
      <c r="R788" t="s">
        <v>4816</v>
      </c>
      <c r="S788" t="s">
        <v>3371</v>
      </c>
      <c r="T788" t="s">
        <v>274</v>
      </c>
      <c r="U788" t="s">
        <v>258</v>
      </c>
      <c r="V788" s="40">
        <v>8.7962962962962962E-4</v>
      </c>
      <c r="W788" s="40">
        <v>1.9675925925925928E-3</v>
      </c>
      <c r="X788" s="40">
        <v>1.0879629629629629E-3</v>
      </c>
      <c r="Y788" s="2" t="str">
        <f t="shared" si="233"/>
        <v/>
      </c>
      <c r="Z788" s="47" t="str">
        <f t="shared" si="234"/>
        <v>Cumplido</v>
      </c>
      <c r="AA788" s="8"/>
      <c r="AB788" s="8"/>
      <c r="AC788" s="8"/>
      <c r="AD788" s="8"/>
      <c r="AE788" s="8"/>
      <c r="AF788" s="42">
        <v>45242</v>
      </c>
      <c r="AG788" s="13" t="str">
        <f t="shared" si="235"/>
        <v>CUMPLE</v>
      </c>
      <c r="AH788" s="13" t="str">
        <f t="shared" si="236"/>
        <v>NO CUMPLE</v>
      </c>
      <c r="AI788" s="13" t="str">
        <f t="shared" si="237"/>
        <v>NO CUMPLE</v>
      </c>
      <c r="AJ788" s="13" t="str">
        <f t="shared" si="238"/>
        <v>NO CUMPLE</v>
      </c>
      <c r="AK788" s="13" t="str">
        <f t="shared" si="239"/>
        <v>NO CUMPLE</v>
      </c>
      <c r="AL788" s="13" t="str">
        <f t="shared" si="240"/>
        <v>CUMPLE</v>
      </c>
      <c r="AM788" s="13" t="str">
        <f t="shared" si="241"/>
        <v>NO CUMPLE</v>
      </c>
      <c r="AN788" s="13" t="str">
        <f t="shared" si="242"/>
        <v>NO CUMPLE</v>
      </c>
      <c r="AO788" s="13" t="str">
        <f t="shared" si="243"/>
        <v>NO CUMPLE</v>
      </c>
      <c r="AP788" s="13" t="str">
        <f t="shared" si="244"/>
        <v>NO CUMPLE</v>
      </c>
    </row>
    <row r="789" spans="1:42" ht="15" hidden="1" x14ac:dyDescent="0.25">
      <c r="A789" t="s">
        <v>4817</v>
      </c>
      <c r="B789" t="s">
        <v>32</v>
      </c>
      <c r="C789" t="s">
        <v>49</v>
      </c>
      <c r="D789" t="s">
        <v>217</v>
      </c>
      <c r="E789" t="s">
        <v>320</v>
      </c>
      <c r="F789" t="s">
        <v>409</v>
      </c>
      <c r="G789" t="s">
        <v>25</v>
      </c>
      <c r="H789" t="s">
        <v>26</v>
      </c>
      <c r="I789" t="s">
        <v>35</v>
      </c>
      <c r="J789" t="s">
        <v>28</v>
      </c>
      <c r="K789" t="s">
        <v>340</v>
      </c>
      <c r="L789" t="s">
        <v>477</v>
      </c>
      <c r="M789" t="s">
        <v>4818</v>
      </c>
      <c r="N789" t="s">
        <v>4819</v>
      </c>
      <c r="O789" t="s">
        <v>30</v>
      </c>
      <c r="P789" t="s">
        <v>36</v>
      </c>
      <c r="Q789" t="s">
        <v>350</v>
      </c>
      <c r="R789" t="s">
        <v>4820</v>
      </c>
      <c r="S789" t="s">
        <v>3371</v>
      </c>
      <c r="T789" t="s">
        <v>4821</v>
      </c>
      <c r="U789" t="s">
        <v>159</v>
      </c>
      <c r="V789" s="40">
        <v>9.5949074074074079E-3</v>
      </c>
      <c r="W789" s="40">
        <v>1.34375E-2</v>
      </c>
      <c r="X789" s="40">
        <v>3.8425925925925923E-3</v>
      </c>
      <c r="Y789" s="2" t="str">
        <f t="shared" si="233"/>
        <v/>
      </c>
      <c r="Z789" s="47" t="str">
        <f t="shared" si="234"/>
        <v>Cumplido</v>
      </c>
      <c r="AA789" s="8"/>
      <c r="AB789" s="8"/>
      <c r="AC789" s="8"/>
      <c r="AD789" s="8"/>
      <c r="AE789" s="8"/>
      <c r="AF789" s="42">
        <v>45242</v>
      </c>
      <c r="AG789" s="13" t="str">
        <f t="shared" si="235"/>
        <v>CUMPLE</v>
      </c>
      <c r="AH789" s="13" t="str">
        <f t="shared" si="236"/>
        <v>NO CUMPLE</v>
      </c>
      <c r="AI789" s="13" t="str">
        <f t="shared" si="237"/>
        <v>NO CUMPLE</v>
      </c>
      <c r="AJ789" s="13" t="str">
        <f t="shared" si="238"/>
        <v>NO CUMPLE</v>
      </c>
      <c r="AK789" s="13" t="str">
        <f t="shared" si="239"/>
        <v>NO CUMPLE</v>
      </c>
      <c r="AL789" s="13" t="str">
        <f t="shared" si="240"/>
        <v>CUMPLE</v>
      </c>
      <c r="AM789" s="13" t="str">
        <f t="shared" si="241"/>
        <v>NO CUMPLE</v>
      </c>
      <c r="AN789" s="13" t="str">
        <f t="shared" si="242"/>
        <v>NO CUMPLE</v>
      </c>
      <c r="AO789" s="13" t="str">
        <f t="shared" si="243"/>
        <v>NO CUMPLE</v>
      </c>
      <c r="AP789" s="13" t="str">
        <f t="shared" si="244"/>
        <v>NO CUMPLE</v>
      </c>
    </row>
    <row r="790" spans="1:42" ht="15" hidden="1" x14ac:dyDescent="0.25">
      <c r="A790" t="s">
        <v>4822</v>
      </c>
      <c r="B790" t="s">
        <v>117</v>
      </c>
      <c r="C790" t="s">
        <v>72</v>
      </c>
      <c r="D790" t="s">
        <v>58</v>
      </c>
      <c r="E790" t="s">
        <v>320</v>
      </c>
      <c r="F790" t="s">
        <v>321</v>
      </c>
      <c r="G790" t="s">
        <v>39</v>
      </c>
      <c r="H790" t="s">
        <v>34</v>
      </c>
      <c r="I790" t="s">
        <v>40</v>
      </c>
      <c r="J790" t="s">
        <v>28</v>
      </c>
      <c r="K790" t="s">
        <v>215</v>
      </c>
      <c r="L790" t="s">
        <v>131</v>
      </c>
      <c r="M790" t="s">
        <v>4823</v>
      </c>
      <c r="N790" t="s">
        <v>4824</v>
      </c>
      <c r="O790" t="s">
        <v>30</v>
      </c>
      <c r="P790" t="s">
        <v>36</v>
      </c>
      <c r="Q790" t="s">
        <v>94</v>
      </c>
      <c r="R790" t="s">
        <v>4825</v>
      </c>
      <c r="S790" t="s">
        <v>3371</v>
      </c>
      <c r="T790" t="s">
        <v>131</v>
      </c>
      <c r="U790" t="s">
        <v>157</v>
      </c>
      <c r="V790" s="40">
        <v>0</v>
      </c>
      <c r="W790" s="40">
        <v>0</v>
      </c>
      <c r="X790" s="40">
        <v>0</v>
      </c>
      <c r="Y790" s="2" t="str">
        <f t="shared" si="233"/>
        <v/>
      </c>
      <c r="Z790" s="47" t="str">
        <f t="shared" si="234"/>
        <v>Cumplido</v>
      </c>
      <c r="AA790" s="8"/>
      <c r="AB790" s="8"/>
      <c r="AC790" s="8"/>
      <c r="AD790" s="8"/>
      <c r="AE790" s="8"/>
      <c r="AF790" s="42">
        <v>45242</v>
      </c>
      <c r="AG790" s="13" t="str">
        <f t="shared" si="235"/>
        <v>CUMPLE</v>
      </c>
      <c r="AH790" s="13" t="str">
        <f t="shared" si="236"/>
        <v>NO CUMPLE</v>
      </c>
      <c r="AI790" s="13" t="str">
        <f t="shared" si="237"/>
        <v>NO CUMPLE</v>
      </c>
      <c r="AJ790" s="13" t="str">
        <f t="shared" si="238"/>
        <v>NO CUMPLE</v>
      </c>
      <c r="AK790" s="13" t="str">
        <f t="shared" si="239"/>
        <v>NO CUMPLE</v>
      </c>
      <c r="AL790" s="13" t="str">
        <f t="shared" si="240"/>
        <v>CUMPLE</v>
      </c>
      <c r="AM790" s="13" t="str">
        <f t="shared" si="241"/>
        <v>NO CUMPLE</v>
      </c>
      <c r="AN790" s="13" t="str">
        <f t="shared" si="242"/>
        <v>NO CUMPLE</v>
      </c>
      <c r="AO790" s="13" t="str">
        <f t="shared" si="243"/>
        <v>NO CUMPLE</v>
      </c>
      <c r="AP790" s="13" t="str">
        <f t="shared" si="244"/>
        <v>NO CUMPLE</v>
      </c>
    </row>
    <row r="791" spans="1:42" ht="15" hidden="1" x14ac:dyDescent="0.25">
      <c r="A791" t="s">
        <v>4826</v>
      </c>
      <c r="B791" t="s">
        <v>24</v>
      </c>
      <c r="C791" t="s">
        <v>181</v>
      </c>
      <c r="D791" t="s">
        <v>33</v>
      </c>
      <c r="E791" t="s">
        <v>192</v>
      </c>
      <c r="F791" t="s">
        <v>374</v>
      </c>
      <c r="G791" t="s">
        <v>39</v>
      </c>
      <c r="H791" t="s">
        <v>34</v>
      </c>
      <c r="I791" t="s">
        <v>40</v>
      </c>
      <c r="J791" t="s">
        <v>28</v>
      </c>
      <c r="K791" t="s">
        <v>171</v>
      </c>
      <c r="L791" t="s">
        <v>4827</v>
      </c>
      <c r="M791" t="s">
        <v>4828</v>
      </c>
      <c r="N791" t="s">
        <v>4829</v>
      </c>
      <c r="O791" t="s">
        <v>30</v>
      </c>
      <c r="P791" t="s">
        <v>183</v>
      </c>
      <c r="Q791" t="s">
        <v>184</v>
      </c>
      <c r="R791" t="s">
        <v>4830</v>
      </c>
      <c r="S791" t="s">
        <v>3371</v>
      </c>
      <c r="T791" t="s">
        <v>4831</v>
      </c>
      <c r="U791" t="s">
        <v>218</v>
      </c>
      <c r="V791" s="40">
        <v>0</v>
      </c>
      <c r="W791" s="40">
        <v>0.35398148148148145</v>
      </c>
      <c r="X791" s="40">
        <v>0.35398148148148145</v>
      </c>
      <c r="Y791" s="2" t="str">
        <f t="shared" si="233"/>
        <v/>
      </c>
      <c r="Z791" s="47" t="str">
        <f t="shared" si="234"/>
        <v>Cumplido</v>
      </c>
      <c r="AA791" s="8"/>
      <c r="AB791" s="8"/>
      <c r="AC791" s="8"/>
      <c r="AD791" s="8"/>
      <c r="AE791" s="8"/>
      <c r="AF791" s="42">
        <v>45242</v>
      </c>
      <c r="AG791" s="13" t="str">
        <f t="shared" si="235"/>
        <v>NO CUMPLE</v>
      </c>
      <c r="AH791" s="13" t="str">
        <f t="shared" si="236"/>
        <v>NO CUMPLE</v>
      </c>
      <c r="AI791" s="13" t="str">
        <f t="shared" si="237"/>
        <v>NO CUMPLE</v>
      </c>
      <c r="AJ791" s="13" t="str">
        <f t="shared" si="238"/>
        <v>CUMPLE</v>
      </c>
      <c r="AK791" s="13" t="str">
        <f t="shared" si="239"/>
        <v>NO CUMPLE</v>
      </c>
      <c r="AL791" s="13" t="str">
        <f t="shared" si="240"/>
        <v>NO CUMPLE</v>
      </c>
      <c r="AM791" s="13" t="str">
        <f t="shared" si="241"/>
        <v>NO CUMPLE</v>
      </c>
      <c r="AN791" s="13" t="str">
        <f t="shared" si="242"/>
        <v>NO CUMPLE</v>
      </c>
      <c r="AO791" s="13" t="str">
        <f t="shared" si="243"/>
        <v>CUMPLE</v>
      </c>
      <c r="AP791" s="13" t="str">
        <f t="shared" si="244"/>
        <v>NO CUMPLE</v>
      </c>
    </row>
    <row r="792" spans="1:42" ht="15" hidden="1" x14ac:dyDescent="0.25">
      <c r="A792" t="s">
        <v>4832</v>
      </c>
      <c r="B792" t="s">
        <v>117</v>
      </c>
      <c r="C792" t="s">
        <v>72</v>
      </c>
      <c r="D792" t="s">
        <v>58</v>
      </c>
      <c r="E792" t="s">
        <v>320</v>
      </c>
      <c r="F792" t="s">
        <v>321</v>
      </c>
      <c r="G792" t="s">
        <v>39</v>
      </c>
      <c r="H792" t="s">
        <v>34</v>
      </c>
      <c r="I792" t="s">
        <v>40</v>
      </c>
      <c r="J792" t="s">
        <v>28</v>
      </c>
      <c r="K792" t="s">
        <v>215</v>
      </c>
      <c r="L792" t="s">
        <v>134</v>
      </c>
      <c r="M792" t="s">
        <v>4833</v>
      </c>
      <c r="N792" t="s">
        <v>4834</v>
      </c>
      <c r="O792" t="s">
        <v>30</v>
      </c>
      <c r="P792" t="s">
        <v>36</v>
      </c>
      <c r="Q792" t="s">
        <v>50</v>
      </c>
      <c r="R792" t="s">
        <v>4835</v>
      </c>
      <c r="S792" t="s">
        <v>3371</v>
      </c>
      <c r="T792" t="s">
        <v>134</v>
      </c>
      <c r="U792" t="s">
        <v>157</v>
      </c>
      <c r="V792" s="40">
        <v>0</v>
      </c>
      <c r="W792" s="40">
        <v>0</v>
      </c>
      <c r="X792" s="40">
        <v>0</v>
      </c>
      <c r="Y792" s="2" t="str">
        <f t="shared" si="233"/>
        <v/>
      </c>
      <c r="Z792" s="47" t="str">
        <f t="shared" si="234"/>
        <v>Cumplido</v>
      </c>
      <c r="AA792" s="8"/>
      <c r="AB792" s="8"/>
      <c r="AC792" s="8"/>
      <c r="AD792" s="8"/>
      <c r="AE792" s="8"/>
      <c r="AF792" s="42">
        <v>45241</v>
      </c>
      <c r="AG792" s="13" t="str">
        <f t="shared" si="235"/>
        <v>CUMPLE</v>
      </c>
      <c r="AH792" s="13" t="str">
        <f t="shared" si="236"/>
        <v>NO CUMPLE</v>
      </c>
      <c r="AI792" s="13" t="str">
        <f t="shared" si="237"/>
        <v>NO CUMPLE</v>
      </c>
      <c r="AJ792" s="13" t="str">
        <f t="shared" si="238"/>
        <v>NO CUMPLE</v>
      </c>
      <c r="AK792" s="13" t="str">
        <f t="shared" si="239"/>
        <v>NO CUMPLE</v>
      </c>
      <c r="AL792" s="13" t="str">
        <f t="shared" si="240"/>
        <v>CUMPLE</v>
      </c>
      <c r="AM792" s="13" t="str">
        <f t="shared" si="241"/>
        <v>NO CUMPLE</v>
      </c>
      <c r="AN792" s="13" t="str">
        <f t="shared" si="242"/>
        <v>NO CUMPLE</v>
      </c>
      <c r="AO792" s="13" t="str">
        <f t="shared" si="243"/>
        <v>NO CUMPLE</v>
      </c>
      <c r="AP792" s="13" t="str">
        <f t="shared" si="244"/>
        <v>NO CUMPLE</v>
      </c>
    </row>
    <row r="793" spans="1:42" ht="15" hidden="1" x14ac:dyDescent="0.25">
      <c r="A793" t="s">
        <v>4836</v>
      </c>
      <c r="B793" t="s">
        <v>79</v>
      </c>
      <c r="C793" t="s">
        <v>74</v>
      </c>
      <c r="D793" t="s">
        <v>58</v>
      </c>
      <c r="E793" t="s">
        <v>118</v>
      </c>
      <c r="F793" t="s">
        <v>367</v>
      </c>
      <c r="G793" t="s">
        <v>39</v>
      </c>
      <c r="H793" t="s">
        <v>34</v>
      </c>
      <c r="I793" t="s">
        <v>40</v>
      </c>
      <c r="J793" t="s">
        <v>28</v>
      </c>
      <c r="K793" t="s">
        <v>215</v>
      </c>
      <c r="L793" t="s">
        <v>371</v>
      </c>
      <c r="M793" t="s">
        <v>4837</v>
      </c>
      <c r="N793" t="s">
        <v>4838</v>
      </c>
      <c r="O793" t="s">
        <v>30</v>
      </c>
      <c r="P793" t="s">
        <v>44</v>
      </c>
      <c r="Q793" t="s">
        <v>45</v>
      </c>
      <c r="R793" t="s">
        <v>4839</v>
      </c>
      <c r="S793" t="s">
        <v>3371</v>
      </c>
      <c r="T793"/>
      <c r="U793" t="s">
        <v>371</v>
      </c>
      <c r="V793" s="40">
        <v>0</v>
      </c>
      <c r="W793" s="40">
        <v>0</v>
      </c>
      <c r="X793" s="40">
        <v>0</v>
      </c>
      <c r="Y793" s="2" t="str">
        <f t="shared" si="233"/>
        <v/>
      </c>
      <c r="Z793" s="47" t="str">
        <f t="shared" si="234"/>
        <v>Cumplido</v>
      </c>
      <c r="AA793" s="8"/>
      <c r="AB793" s="8"/>
      <c r="AC793" s="8"/>
      <c r="AD793" s="8"/>
      <c r="AE793" s="8"/>
      <c r="AF793" s="42">
        <v>45241</v>
      </c>
      <c r="AG793" s="13" t="str">
        <f t="shared" si="235"/>
        <v>CUMPLE</v>
      </c>
      <c r="AH793" s="13" t="str">
        <f t="shared" si="236"/>
        <v>NO CUMPLE</v>
      </c>
      <c r="AI793" s="13" t="str">
        <f t="shared" si="237"/>
        <v>NO CUMPLE</v>
      </c>
      <c r="AJ793" s="13" t="str">
        <f t="shared" si="238"/>
        <v>NO CUMPLE</v>
      </c>
      <c r="AK793" s="13" t="str">
        <f t="shared" si="239"/>
        <v>NO CUMPLE</v>
      </c>
      <c r="AL793" s="13" t="str">
        <f t="shared" si="240"/>
        <v>CUMPLE</v>
      </c>
      <c r="AM793" s="13" t="str">
        <f t="shared" si="241"/>
        <v>NO CUMPLE</v>
      </c>
      <c r="AN793" s="13" t="str">
        <f t="shared" si="242"/>
        <v>NO CUMPLE</v>
      </c>
      <c r="AO793" s="13" t="str">
        <f t="shared" si="243"/>
        <v>NO CUMPLE</v>
      </c>
      <c r="AP793" s="13" t="str">
        <f t="shared" si="244"/>
        <v>NO CUMPLE</v>
      </c>
    </row>
    <row r="794" spans="1:42" ht="15" hidden="1" x14ac:dyDescent="0.25">
      <c r="A794" t="s">
        <v>4840</v>
      </c>
      <c r="B794" t="s">
        <v>31</v>
      </c>
      <c r="C794" t="s">
        <v>124</v>
      </c>
      <c r="D794" t="s">
        <v>153</v>
      </c>
      <c r="E794" t="s">
        <v>63</v>
      </c>
      <c r="F794" t="s">
        <v>154</v>
      </c>
      <c r="G794" t="s">
        <v>59</v>
      </c>
      <c r="H794" t="s">
        <v>78</v>
      </c>
      <c r="I794" t="s">
        <v>27</v>
      </c>
      <c r="J794" t="s">
        <v>28</v>
      </c>
      <c r="K794" t="s">
        <v>48</v>
      </c>
      <c r="L794" t="s">
        <v>4841</v>
      </c>
      <c r="M794" t="s">
        <v>4842</v>
      </c>
      <c r="N794" t="s">
        <v>4842</v>
      </c>
      <c r="O794" t="s">
        <v>30</v>
      </c>
      <c r="P794" t="s">
        <v>57</v>
      </c>
      <c r="Q794" t="s">
        <v>175</v>
      </c>
      <c r="R794" t="s">
        <v>4843</v>
      </c>
      <c r="S794" t="s">
        <v>3371</v>
      </c>
      <c r="T794" t="s">
        <v>4844</v>
      </c>
      <c r="U794" t="s">
        <v>4845</v>
      </c>
      <c r="V794" s="40">
        <v>0</v>
      </c>
      <c r="W794" s="40">
        <v>1.6412037037037037E-2</v>
      </c>
      <c r="X794" s="40">
        <v>1.6412037037037037E-2</v>
      </c>
      <c r="Y794" s="2" t="str">
        <f t="shared" si="233"/>
        <v/>
      </c>
      <c r="Z794" s="47" t="str">
        <f t="shared" si="234"/>
        <v>Cumplido</v>
      </c>
      <c r="AA794" s="8"/>
      <c r="AB794" s="8"/>
      <c r="AC794" s="8"/>
      <c r="AD794" s="8"/>
      <c r="AE794" s="8"/>
      <c r="AF794" s="42">
        <v>45241</v>
      </c>
      <c r="AG794" s="13" t="str">
        <f t="shared" si="235"/>
        <v>CUMPLE</v>
      </c>
      <c r="AH794" s="13" t="str">
        <f t="shared" si="236"/>
        <v>NO CUMPLE</v>
      </c>
      <c r="AI794" s="13" t="str">
        <f t="shared" si="237"/>
        <v>NO CUMPLE</v>
      </c>
      <c r="AJ794" s="13" t="str">
        <f t="shared" si="238"/>
        <v>NO CUMPLE</v>
      </c>
      <c r="AK794" s="13" t="str">
        <f t="shared" si="239"/>
        <v>NO CUMPLE</v>
      </c>
      <c r="AL794" s="13" t="str">
        <f t="shared" si="240"/>
        <v>CUMPLE</v>
      </c>
      <c r="AM794" s="13" t="str">
        <f t="shared" si="241"/>
        <v>NO CUMPLE</v>
      </c>
      <c r="AN794" s="13" t="str">
        <f t="shared" si="242"/>
        <v>NO CUMPLE</v>
      </c>
      <c r="AO794" s="13" t="str">
        <f t="shared" si="243"/>
        <v>NO CUMPLE</v>
      </c>
      <c r="AP794" s="13" t="str">
        <f t="shared" si="244"/>
        <v>NO CUMPLE</v>
      </c>
    </row>
    <row r="795" spans="1:42" ht="15" hidden="1" x14ac:dyDescent="0.25">
      <c r="A795" t="s">
        <v>4846</v>
      </c>
      <c r="B795" t="s">
        <v>38</v>
      </c>
      <c r="C795" t="s">
        <v>129</v>
      </c>
      <c r="D795" t="s">
        <v>33</v>
      </c>
      <c r="E795" t="s">
        <v>75</v>
      </c>
      <c r="F795" t="s">
        <v>344</v>
      </c>
      <c r="G795" t="s">
        <v>39</v>
      </c>
      <c r="H795" t="s">
        <v>34</v>
      </c>
      <c r="I795" t="s">
        <v>40</v>
      </c>
      <c r="J795" t="s">
        <v>28</v>
      </c>
      <c r="K795" t="s">
        <v>29</v>
      </c>
      <c r="L795" t="s">
        <v>4847</v>
      </c>
      <c r="M795" t="s">
        <v>4848</v>
      </c>
      <c r="N795" t="s">
        <v>4849</v>
      </c>
      <c r="O795" t="s">
        <v>30</v>
      </c>
      <c r="P795" t="s">
        <v>44</v>
      </c>
      <c r="Q795" t="s">
        <v>45</v>
      </c>
      <c r="R795" t="s">
        <v>4850</v>
      </c>
      <c r="S795" t="s">
        <v>4455</v>
      </c>
      <c r="T795" t="s">
        <v>4851</v>
      </c>
      <c r="U795" t="s">
        <v>4852</v>
      </c>
      <c r="V795" s="40">
        <v>1.7401736111111112</v>
      </c>
      <c r="W795" s="40">
        <v>1.9410069444444444</v>
      </c>
      <c r="X795" s="40">
        <v>0.20083333333333334</v>
      </c>
      <c r="Y795" s="2" t="str">
        <f t="shared" si="233"/>
        <v/>
      </c>
      <c r="Z795" s="47" t="str">
        <f t="shared" si="234"/>
        <v>Cumplido</v>
      </c>
      <c r="AA795" s="8"/>
      <c r="AB795" s="8"/>
      <c r="AC795" s="8"/>
      <c r="AD795" s="8"/>
      <c r="AE795" s="8"/>
      <c r="AF795" s="42">
        <v>45241</v>
      </c>
      <c r="AG795" s="13" t="str">
        <f t="shared" si="235"/>
        <v>NO CUMPLE</v>
      </c>
      <c r="AH795" s="13" t="str">
        <f t="shared" si="236"/>
        <v>NO CUMPLE</v>
      </c>
      <c r="AI795" s="13" t="str">
        <f t="shared" si="237"/>
        <v>CUMPLE</v>
      </c>
      <c r="AJ795" s="13" t="str">
        <f t="shared" si="238"/>
        <v>NO CUMPLE</v>
      </c>
      <c r="AK795" s="13" t="str">
        <f t="shared" si="239"/>
        <v>NO CUMPLE</v>
      </c>
      <c r="AL795" s="13" t="str">
        <f t="shared" si="240"/>
        <v>NO CUMPLE</v>
      </c>
      <c r="AM795" s="13" t="str">
        <f t="shared" si="241"/>
        <v>NO CUMPLE</v>
      </c>
      <c r="AN795" s="13" t="str">
        <f t="shared" si="242"/>
        <v>NO CUMPLE</v>
      </c>
      <c r="AO795" s="13" t="str">
        <f t="shared" si="243"/>
        <v>NO CUMPLE</v>
      </c>
      <c r="AP795" s="13" t="str">
        <f t="shared" si="244"/>
        <v>CUMPLE</v>
      </c>
    </row>
    <row r="796" spans="1:42" ht="15" hidden="1" x14ac:dyDescent="0.25">
      <c r="A796" t="s">
        <v>4853</v>
      </c>
      <c r="B796" t="s">
        <v>79</v>
      </c>
      <c r="C796" t="s">
        <v>102</v>
      </c>
      <c r="D796" t="s">
        <v>58</v>
      </c>
      <c r="E796" t="s">
        <v>220</v>
      </c>
      <c r="F796" t="s">
        <v>434</v>
      </c>
      <c r="G796" t="s">
        <v>39</v>
      </c>
      <c r="H796" t="s">
        <v>34</v>
      </c>
      <c r="I796" t="s">
        <v>40</v>
      </c>
      <c r="J796" t="s">
        <v>28</v>
      </c>
      <c r="K796" t="s">
        <v>48</v>
      </c>
      <c r="L796" t="s">
        <v>189</v>
      </c>
      <c r="M796" t="s">
        <v>4854</v>
      </c>
      <c r="N796" t="s">
        <v>4855</v>
      </c>
      <c r="O796" t="s">
        <v>30</v>
      </c>
      <c r="P796" t="s">
        <v>44</v>
      </c>
      <c r="Q796" t="s">
        <v>45</v>
      </c>
      <c r="R796" t="s">
        <v>4856</v>
      </c>
      <c r="S796" t="s">
        <v>3371</v>
      </c>
      <c r="T796"/>
      <c r="U796" t="s">
        <v>157</v>
      </c>
      <c r="V796" s="40">
        <v>0</v>
      </c>
      <c r="W796" s="40">
        <v>0</v>
      </c>
      <c r="X796" s="40">
        <v>0</v>
      </c>
      <c r="Y796" s="2" t="str">
        <f t="shared" si="233"/>
        <v/>
      </c>
      <c r="Z796" s="47" t="str">
        <f t="shared" si="234"/>
        <v>Cumplido</v>
      </c>
      <c r="AA796" s="8"/>
      <c r="AB796" s="8"/>
      <c r="AC796" s="8"/>
      <c r="AD796" s="8"/>
      <c r="AE796" s="8"/>
      <c r="AF796" s="42">
        <v>45242</v>
      </c>
      <c r="AG796" s="13" t="str">
        <f t="shared" si="235"/>
        <v>CUMPLE</v>
      </c>
      <c r="AH796" s="13" t="str">
        <f t="shared" si="236"/>
        <v>NO CUMPLE</v>
      </c>
      <c r="AI796" s="13" t="str">
        <f t="shared" si="237"/>
        <v>NO CUMPLE</v>
      </c>
      <c r="AJ796" s="13" t="str">
        <f t="shared" si="238"/>
        <v>NO CUMPLE</v>
      </c>
      <c r="AK796" s="13" t="str">
        <f t="shared" si="239"/>
        <v>NO CUMPLE</v>
      </c>
      <c r="AL796" s="13" t="str">
        <f t="shared" si="240"/>
        <v>CUMPLE</v>
      </c>
      <c r="AM796" s="13" t="str">
        <f t="shared" si="241"/>
        <v>NO CUMPLE</v>
      </c>
      <c r="AN796" s="13" t="str">
        <f t="shared" si="242"/>
        <v>NO CUMPLE</v>
      </c>
      <c r="AO796" s="13" t="str">
        <f t="shared" si="243"/>
        <v>NO CUMPLE</v>
      </c>
      <c r="AP796" s="13" t="str">
        <f t="shared" si="244"/>
        <v>NO CUMPLE</v>
      </c>
    </row>
    <row r="797" spans="1:42" ht="15" hidden="1" x14ac:dyDescent="0.25">
      <c r="A797" t="s">
        <v>4857</v>
      </c>
      <c r="B797" t="s">
        <v>117</v>
      </c>
      <c r="C797" t="s">
        <v>72</v>
      </c>
      <c r="D797" t="s">
        <v>58</v>
      </c>
      <c r="E797" t="s">
        <v>320</v>
      </c>
      <c r="F797" t="s">
        <v>321</v>
      </c>
      <c r="G797" t="s">
        <v>39</v>
      </c>
      <c r="H797" t="s">
        <v>34</v>
      </c>
      <c r="I797" t="s">
        <v>40</v>
      </c>
      <c r="J797" t="s">
        <v>28</v>
      </c>
      <c r="K797" t="s">
        <v>215</v>
      </c>
      <c r="L797" t="s">
        <v>131</v>
      </c>
      <c r="M797" t="s">
        <v>4858</v>
      </c>
      <c r="N797" t="s">
        <v>4859</v>
      </c>
      <c r="O797" t="s">
        <v>30</v>
      </c>
      <c r="P797" t="s">
        <v>36</v>
      </c>
      <c r="Q797" t="s">
        <v>94</v>
      </c>
      <c r="R797" t="s">
        <v>4860</v>
      </c>
      <c r="S797" t="s">
        <v>3371</v>
      </c>
      <c r="T797" t="s">
        <v>131</v>
      </c>
      <c r="U797" t="s">
        <v>157</v>
      </c>
      <c r="V797" s="40">
        <v>0</v>
      </c>
      <c r="W797" s="40">
        <v>0</v>
      </c>
      <c r="X797" s="40">
        <v>0</v>
      </c>
      <c r="Y797" s="2" t="str">
        <f t="shared" si="233"/>
        <v/>
      </c>
      <c r="Z797" s="47" t="str">
        <f t="shared" si="234"/>
        <v>Cumplido</v>
      </c>
      <c r="AA797" s="8"/>
      <c r="AB797" s="8"/>
      <c r="AC797" s="8"/>
      <c r="AD797" s="8"/>
      <c r="AE797" s="8"/>
      <c r="AF797" s="42">
        <v>45242</v>
      </c>
      <c r="AG797" s="13" t="str">
        <f t="shared" si="235"/>
        <v>CUMPLE</v>
      </c>
      <c r="AH797" s="13" t="str">
        <f t="shared" si="236"/>
        <v>NO CUMPLE</v>
      </c>
      <c r="AI797" s="13" t="str">
        <f t="shared" si="237"/>
        <v>NO CUMPLE</v>
      </c>
      <c r="AJ797" s="13" t="str">
        <f t="shared" si="238"/>
        <v>NO CUMPLE</v>
      </c>
      <c r="AK797" s="13" t="str">
        <f t="shared" si="239"/>
        <v>NO CUMPLE</v>
      </c>
      <c r="AL797" s="13" t="str">
        <f t="shared" si="240"/>
        <v>CUMPLE</v>
      </c>
      <c r="AM797" s="13" t="str">
        <f t="shared" si="241"/>
        <v>NO CUMPLE</v>
      </c>
      <c r="AN797" s="13" t="str">
        <f t="shared" si="242"/>
        <v>NO CUMPLE</v>
      </c>
      <c r="AO797" s="13" t="str">
        <f t="shared" si="243"/>
        <v>NO CUMPLE</v>
      </c>
      <c r="AP797" s="13" t="str">
        <f t="shared" si="244"/>
        <v>NO CUMPLE</v>
      </c>
    </row>
    <row r="798" spans="1:42" ht="15" hidden="1" x14ac:dyDescent="0.25">
      <c r="A798" t="s">
        <v>4861</v>
      </c>
      <c r="B798" t="s">
        <v>38</v>
      </c>
      <c r="C798" t="s">
        <v>124</v>
      </c>
      <c r="D798" t="s">
        <v>269</v>
      </c>
      <c r="E798" t="s">
        <v>47</v>
      </c>
      <c r="F798" t="s">
        <v>312</v>
      </c>
      <c r="G798" t="s">
        <v>25</v>
      </c>
      <c r="H798" t="s">
        <v>34</v>
      </c>
      <c r="I798" t="s">
        <v>40</v>
      </c>
      <c r="J798" t="s">
        <v>28</v>
      </c>
      <c r="K798" t="s">
        <v>53</v>
      </c>
      <c r="L798" t="s">
        <v>4862</v>
      </c>
      <c r="M798" t="s">
        <v>4863</v>
      </c>
      <c r="N798" t="s">
        <v>4864</v>
      </c>
      <c r="O798" t="s">
        <v>30</v>
      </c>
      <c r="P798" t="s">
        <v>36</v>
      </c>
      <c r="Q798" t="s">
        <v>54</v>
      </c>
      <c r="R798" t="s">
        <v>4865</v>
      </c>
      <c r="S798" t="s">
        <v>3371</v>
      </c>
      <c r="T798" t="s">
        <v>465</v>
      </c>
      <c r="U798"/>
      <c r="V798" s="40">
        <v>1.5509259259259261E-3</v>
      </c>
      <c r="W798" s="40">
        <v>0.15406249999999999</v>
      </c>
      <c r="X798" s="40">
        <v>0.15251157407407409</v>
      </c>
      <c r="Y798" s="2" t="str">
        <f t="shared" si="233"/>
        <v/>
      </c>
      <c r="Z798" s="47" t="str">
        <f t="shared" si="234"/>
        <v>Cumplido</v>
      </c>
      <c r="AA798" s="8"/>
      <c r="AB798" s="8"/>
      <c r="AC798" s="8"/>
      <c r="AD798" s="8"/>
      <c r="AE798" s="8"/>
      <c r="AF798" s="42">
        <v>45242</v>
      </c>
      <c r="AG798" s="13" t="str">
        <f t="shared" si="235"/>
        <v>NO CUMPLE</v>
      </c>
      <c r="AH798" s="13" t="str">
        <f t="shared" si="236"/>
        <v>CUMPLE</v>
      </c>
      <c r="AI798" s="13" t="str">
        <f t="shared" si="237"/>
        <v>NO CUMPLE</v>
      </c>
      <c r="AJ798" s="13" t="str">
        <f t="shared" si="238"/>
        <v>NO CUMPLE</v>
      </c>
      <c r="AK798" s="13" t="str">
        <f t="shared" si="239"/>
        <v>NO CUMPLE</v>
      </c>
      <c r="AL798" s="13" t="str">
        <f t="shared" si="240"/>
        <v>NO CUMPLE</v>
      </c>
      <c r="AM798" s="13" t="str">
        <f t="shared" si="241"/>
        <v>CUMPLE</v>
      </c>
      <c r="AN798" s="13" t="str">
        <f t="shared" si="242"/>
        <v>NO CUMPLE</v>
      </c>
      <c r="AO798" s="13" t="str">
        <f t="shared" si="243"/>
        <v>NO CUMPLE</v>
      </c>
      <c r="AP798" s="13" t="str">
        <f t="shared" si="244"/>
        <v>NO CUMPLE</v>
      </c>
    </row>
    <row r="799" spans="1:42" ht="15" hidden="1" x14ac:dyDescent="0.25">
      <c r="A799" t="s">
        <v>4866</v>
      </c>
      <c r="B799" t="s">
        <v>32</v>
      </c>
      <c r="C799" t="s">
        <v>51</v>
      </c>
      <c r="D799" t="s">
        <v>217</v>
      </c>
      <c r="E799" t="s">
        <v>84</v>
      </c>
      <c r="F799" t="s">
        <v>409</v>
      </c>
      <c r="G799" t="s">
        <v>25</v>
      </c>
      <c r="H799" t="s">
        <v>26</v>
      </c>
      <c r="I799" t="s">
        <v>35</v>
      </c>
      <c r="J799" t="s">
        <v>28</v>
      </c>
      <c r="K799" t="s">
        <v>48</v>
      </c>
      <c r="L799" t="s">
        <v>336</v>
      </c>
      <c r="M799" t="s">
        <v>4867</v>
      </c>
      <c r="N799" t="s">
        <v>4868</v>
      </c>
      <c r="O799" t="s">
        <v>30</v>
      </c>
      <c r="P799" t="s">
        <v>31</v>
      </c>
      <c r="Q799" t="s">
        <v>24</v>
      </c>
      <c r="R799" t="s">
        <v>4869</v>
      </c>
      <c r="S799" t="s">
        <v>3371</v>
      </c>
      <c r="T799" t="s">
        <v>4870</v>
      </c>
      <c r="U799"/>
      <c r="V799" s="40">
        <v>6.9745370370370374E-2</v>
      </c>
      <c r="W799" s="40">
        <v>7.5185185185185188E-2</v>
      </c>
      <c r="X799" s="40">
        <v>5.4398148148148149E-3</v>
      </c>
      <c r="Y799" s="2" t="str">
        <f>IF(J799="Incidente de Cliente",IF($X799&lt;=$AT$2,"Cumplido","Incumplido"),"")</f>
        <v/>
      </c>
      <c r="Z799" s="47" t="str">
        <f>IF(J799="Requerimiento de Cliente",IF($X799&lt;=$AT$3,"Cumplido","Incumplido"),"")</f>
        <v>Cumplido</v>
      </c>
      <c r="AA799" s="8"/>
      <c r="AB799" s="8"/>
      <c r="AC799" s="8"/>
      <c r="AD799" s="8"/>
      <c r="AE799" s="8"/>
      <c r="AF799" s="42">
        <v>45242</v>
      </c>
      <c r="AG799" s="13" t="str">
        <f t="shared" si="235"/>
        <v>CUMPLE</v>
      </c>
      <c r="AH799" s="13" t="str">
        <f t="shared" si="236"/>
        <v>NO CUMPLE</v>
      </c>
      <c r="AI799" s="13" t="str">
        <f t="shared" si="237"/>
        <v>NO CUMPLE</v>
      </c>
      <c r="AJ799" s="13" t="str">
        <f t="shared" si="238"/>
        <v>NO CUMPLE</v>
      </c>
      <c r="AK799" s="13" t="str">
        <f t="shared" si="239"/>
        <v>NO CUMPLE</v>
      </c>
      <c r="AL799" s="13" t="str">
        <f t="shared" si="240"/>
        <v>NO CUMPLE</v>
      </c>
      <c r="AM799" s="13" t="str">
        <f t="shared" si="241"/>
        <v>CUMPLE</v>
      </c>
      <c r="AN799" s="13" t="str">
        <f t="shared" si="242"/>
        <v>NO CUMPLE</v>
      </c>
      <c r="AO799" s="13" t="str">
        <f t="shared" si="243"/>
        <v>NO CUMPLE</v>
      </c>
      <c r="AP799" s="13" t="str">
        <f t="shared" si="244"/>
        <v>NO CUMPLE</v>
      </c>
    </row>
    <row r="800" spans="1:42" ht="15" hidden="1" x14ac:dyDescent="0.25">
      <c r="A800" t="s">
        <v>4871</v>
      </c>
      <c r="B800" t="s">
        <v>32</v>
      </c>
      <c r="C800" t="s">
        <v>49</v>
      </c>
      <c r="D800" t="s">
        <v>217</v>
      </c>
      <c r="E800" t="s">
        <v>320</v>
      </c>
      <c r="F800" t="s">
        <v>409</v>
      </c>
      <c r="G800" t="s">
        <v>25</v>
      </c>
      <c r="H800" t="s">
        <v>26</v>
      </c>
      <c r="I800" t="s">
        <v>35</v>
      </c>
      <c r="J800" t="s">
        <v>28</v>
      </c>
      <c r="K800" t="s">
        <v>359</v>
      </c>
      <c r="L800" t="s">
        <v>479</v>
      </c>
      <c r="M800" t="s">
        <v>4872</v>
      </c>
      <c r="N800" t="s">
        <v>4873</v>
      </c>
      <c r="O800" t="s">
        <v>30</v>
      </c>
      <c r="P800" t="s">
        <v>247</v>
      </c>
      <c r="Q800" t="s">
        <v>473</v>
      </c>
      <c r="R800" t="s">
        <v>4874</v>
      </c>
      <c r="S800" t="s">
        <v>3371</v>
      </c>
      <c r="T800" t="s">
        <v>4875</v>
      </c>
      <c r="U800" t="s">
        <v>159</v>
      </c>
      <c r="V800" s="40">
        <v>5.6134259259259271E-3</v>
      </c>
      <c r="W800" s="40">
        <v>7.6736111111111111E-3</v>
      </c>
      <c r="X800" s="40">
        <v>2.0601851851851853E-3</v>
      </c>
      <c r="Y800" s="2" t="str">
        <f t="shared" si="233"/>
        <v/>
      </c>
      <c r="Z800" s="47" t="str">
        <f t="shared" si="234"/>
        <v>Cumplido</v>
      </c>
      <c r="AA800" s="8"/>
      <c r="AB800" s="8"/>
      <c r="AC800" s="8"/>
      <c r="AD800" s="8"/>
      <c r="AE800" s="8"/>
      <c r="AF800" s="42">
        <v>45242</v>
      </c>
      <c r="AG800" s="13" t="str">
        <f t="shared" si="235"/>
        <v>CUMPLE</v>
      </c>
      <c r="AH800" s="13" t="str">
        <f t="shared" si="236"/>
        <v>NO CUMPLE</v>
      </c>
      <c r="AI800" s="13" t="str">
        <f t="shared" si="237"/>
        <v>NO CUMPLE</v>
      </c>
      <c r="AJ800" s="13" t="str">
        <f t="shared" si="238"/>
        <v>NO CUMPLE</v>
      </c>
      <c r="AK800" s="13" t="str">
        <f t="shared" si="239"/>
        <v>NO CUMPLE</v>
      </c>
      <c r="AL800" s="13" t="str">
        <f t="shared" si="240"/>
        <v>CUMPLE</v>
      </c>
      <c r="AM800" s="13" t="str">
        <f t="shared" si="241"/>
        <v>NO CUMPLE</v>
      </c>
      <c r="AN800" s="13" t="str">
        <f t="shared" si="242"/>
        <v>NO CUMPLE</v>
      </c>
      <c r="AO800" s="13" t="str">
        <f t="shared" si="243"/>
        <v>NO CUMPLE</v>
      </c>
      <c r="AP800" s="13" t="str">
        <f t="shared" si="244"/>
        <v>NO CUMPLE</v>
      </c>
    </row>
    <row r="801" spans="1:42" ht="15" hidden="1" x14ac:dyDescent="0.25">
      <c r="A801" t="s">
        <v>4876</v>
      </c>
      <c r="B801" t="s">
        <v>32</v>
      </c>
      <c r="C801" t="s">
        <v>58</v>
      </c>
      <c r="D801" t="s">
        <v>217</v>
      </c>
      <c r="E801" t="s">
        <v>220</v>
      </c>
      <c r="F801" t="s">
        <v>409</v>
      </c>
      <c r="G801" t="s">
        <v>25</v>
      </c>
      <c r="H801" t="s">
        <v>26</v>
      </c>
      <c r="I801" t="s">
        <v>35</v>
      </c>
      <c r="J801" t="s">
        <v>28</v>
      </c>
      <c r="K801" t="s">
        <v>333</v>
      </c>
      <c r="L801" t="s">
        <v>1895</v>
      </c>
      <c r="M801" t="s">
        <v>4877</v>
      </c>
      <c r="N801" t="s">
        <v>4878</v>
      </c>
      <c r="O801" t="s">
        <v>30</v>
      </c>
      <c r="P801" t="s">
        <v>31</v>
      </c>
      <c r="Q801" t="s">
        <v>24</v>
      </c>
      <c r="R801" t="s">
        <v>4879</v>
      </c>
      <c r="S801" t="s">
        <v>3371</v>
      </c>
      <c r="T801" t="s">
        <v>4880</v>
      </c>
      <c r="U801" t="s">
        <v>159</v>
      </c>
      <c r="V801" s="40">
        <v>1.5162037037037036E-2</v>
      </c>
      <c r="W801" s="40">
        <v>2.1122685185185185E-2</v>
      </c>
      <c r="X801" s="40">
        <v>5.9606481481481489E-3</v>
      </c>
      <c r="Y801" s="2" t="str">
        <f t="shared" si="233"/>
        <v/>
      </c>
      <c r="Z801" s="47" t="str">
        <f t="shared" si="234"/>
        <v>Cumplido</v>
      </c>
      <c r="AA801" s="8"/>
      <c r="AB801" s="8"/>
      <c r="AC801" s="8"/>
      <c r="AD801" s="8"/>
      <c r="AE801" s="8"/>
      <c r="AF801" s="42">
        <v>45241</v>
      </c>
      <c r="AG801" s="13" t="str">
        <f t="shared" si="235"/>
        <v>CUMPLE</v>
      </c>
      <c r="AH801" s="13" t="str">
        <f t="shared" si="236"/>
        <v>NO CUMPLE</v>
      </c>
      <c r="AI801" s="13" t="str">
        <f t="shared" si="237"/>
        <v>NO CUMPLE</v>
      </c>
      <c r="AJ801" s="13" t="str">
        <f t="shared" si="238"/>
        <v>NO CUMPLE</v>
      </c>
      <c r="AK801" s="13" t="str">
        <f t="shared" si="239"/>
        <v>NO CUMPLE</v>
      </c>
      <c r="AL801" s="13" t="str">
        <f t="shared" si="240"/>
        <v>CUMPLE</v>
      </c>
      <c r="AM801" s="13" t="str">
        <f t="shared" si="241"/>
        <v>NO CUMPLE</v>
      </c>
      <c r="AN801" s="13" t="str">
        <f t="shared" si="242"/>
        <v>NO CUMPLE</v>
      </c>
      <c r="AO801" s="13" t="str">
        <f t="shared" si="243"/>
        <v>NO CUMPLE</v>
      </c>
      <c r="AP801" s="13" t="str">
        <f t="shared" si="244"/>
        <v>NO CUMPLE</v>
      </c>
    </row>
    <row r="802" spans="1:42" ht="15" hidden="1" x14ac:dyDescent="0.25">
      <c r="A802" t="s">
        <v>4881</v>
      </c>
      <c r="B802" t="s">
        <v>24</v>
      </c>
      <c r="C802" t="s">
        <v>128</v>
      </c>
      <c r="D802" t="s">
        <v>33</v>
      </c>
      <c r="E802" t="s">
        <v>68</v>
      </c>
      <c r="F802" t="s">
        <v>357</v>
      </c>
      <c r="G802" t="s">
        <v>25</v>
      </c>
      <c r="H802" t="s">
        <v>26</v>
      </c>
      <c r="I802" t="s">
        <v>35</v>
      </c>
      <c r="J802" t="s">
        <v>28</v>
      </c>
      <c r="K802" t="s">
        <v>3081</v>
      </c>
      <c r="L802" t="s">
        <v>4882</v>
      </c>
      <c r="M802" t="s">
        <v>4883</v>
      </c>
      <c r="N802" t="s">
        <v>4884</v>
      </c>
      <c r="O802" t="s">
        <v>30</v>
      </c>
      <c r="P802" t="s">
        <v>44</v>
      </c>
      <c r="Q802" t="s">
        <v>45</v>
      </c>
      <c r="R802" t="s">
        <v>4885</v>
      </c>
      <c r="S802" t="s">
        <v>3371</v>
      </c>
      <c r="T802" t="s">
        <v>4886</v>
      </c>
      <c r="U802" t="s">
        <v>4887</v>
      </c>
      <c r="V802" s="40">
        <v>0</v>
      </c>
      <c r="W802" s="40">
        <v>1.7708333333333333E-2</v>
      </c>
      <c r="X802" s="40">
        <v>1.7708333333333333E-2</v>
      </c>
      <c r="Y802" s="2" t="str">
        <f t="shared" si="233"/>
        <v/>
      </c>
      <c r="Z802" s="47" t="str">
        <f t="shared" si="234"/>
        <v>Cumplido</v>
      </c>
      <c r="AA802" s="8"/>
      <c r="AB802" s="8"/>
      <c r="AC802" s="8"/>
      <c r="AD802" s="8"/>
      <c r="AE802" s="8"/>
      <c r="AF802" s="42">
        <v>45241</v>
      </c>
      <c r="AG802" s="13" t="str">
        <f t="shared" si="235"/>
        <v>CUMPLE</v>
      </c>
      <c r="AH802" s="13" t="str">
        <f t="shared" si="236"/>
        <v>NO CUMPLE</v>
      </c>
      <c r="AI802" s="13" t="str">
        <f t="shared" si="237"/>
        <v>NO CUMPLE</v>
      </c>
      <c r="AJ802" s="13" t="str">
        <f t="shared" si="238"/>
        <v>NO CUMPLE</v>
      </c>
      <c r="AK802" s="13" t="str">
        <f t="shared" si="239"/>
        <v>NO CUMPLE</v>
      </c>
      <c r="AL802" s="13" t="str">
        <f t="shared" si="240"/>
        <v>CUMPLE</v>
      </c>
      <c r="AM802" s="13" t="str">
        <f t="shared" si="241"/>
        <v>NO CUMPLE</v>
      </c>
      <c r="AN802" s="13" t="str">
        <f t="shared" si="242"/>
        <v>NO CUMPLE</v>
      </c>
      <c r="AO802" s="13" t="str">
        <f t="shared" si="243"/>
        <v>NO CUMPLE</v>
      </c>
      <c r="AP802" s="13" t="str">
        <f t="shared" si="244"/>
        <v>NO CUMPLE</v>
      </c>
    </row>
    <row r="803" spans="1:42" ht="15" hidden="1" x14ac:dyDescent="0.25">
      <c r="A803" t="s">
        <v>4888</v>
      </c>
      <c r="B803" t="s">
        <v>38</v>
      </c>
      <c r="C803" t="s">
        <v>176</v>
      </c>
      <c r="D803" t="s">
        <v>126</v>
      </c>
      <c r="E803" t="s">
        <v>71</v>
      </c>
      <c r="F803" t="s">
        <v>241</v>
      </c>
      <c r="G803" t="s">
        <v>59</v>
      </c>
      <c r="H803" t="s">
        <v>26</v>
      </c>
      <c r="I803" t="s">
        <v>35</v>
      </c>
      <c r="J803" t="s">
        <v>28</v>
      </c>
      <c r="K803" t="s">
        <v>53</v>
      </c>
      <c r="L803" t="s">
        <v>4889</v>
      </c>
      <c r="M803" t="s">
        <v>4890</v>
      </c>
      <c r="N803" t="s">
        <v>4891</v>
      </c>
      <c r="O803" t="s">
        <v>30</v>
      </c>
      <c r="P803" t="s">
        <v>44</v>
      </c>
      <c r="Q803" t="s">
        <v>45</v>
      </c>
      <c r="R803" t="s">
        <v>4892</v>
      </c>
      <c r="S803" t="s">
        <v>3371</v>
      </c>
      <c r="T803" t="s">
        <v>248</v>
      </c>
      <c r="U803" t="s">
        <v>4893</v>
      </c>
      <c r="V803" s="40">
        <v>0</v>
      </c>
      <c r="W803" s="40">
        <v>1.1921296296296296E-3</v>
      </c>
      <c r="X803" s="40">
        <v>1.1921296296296296E-3</v>
      </c>
      <c r="Y803" s="2" t="str">
        <f>IF(J803="Incidente de Cliente",IF($X803&lt;=$AT$2,"Cumplido","Incumplido"),"")</f>
        <v/>
      </c>
      <c r="Z803" s="47" t="str">
        <f t="shared" si="234"/>
        <v>Cumplido</v>
      </c>
      <c r="AA803" s="8"/>
      <c r="AB803" s="8"/>
      <c r="AC803" s="8"/>
      <c r="AD803" s="8"/>
      <c r="AE803" s="8"/>
      <c r="AF803" s="42">
        <v>45243</v>
      </c>
      <c r="AG803" s="13" t="str">
        <f t="shared" si="235"/>
        <v>CUMPLE</v>
      </c>
      <c r="AH803" s="13" t="str">
        <f t="shared" si="236"/>
        <v>NO CUMPLE</v>
      </c>
      <c r="AI803" s="13" t="str">
        <f t="shared" si="237"/>
        <v>NO CUMPLE</v>
      </c>
      <c r="AJ803" s="13" t="str">
        <f t="shared" si="238"/>
        <v>NO CUMPLE</v>
      </c>
      <c r="AK803" s="13" t="str">
        <f t="shared" si="239"/>
        <v>NO CUMPLE</v>
      </c>
      <c r="AL803" s="13" t="str">
        <f t="shared" si="240"/>
        <v>CUMPLE</v>
      </c>
      <c r="AM803" s="13" t="str">
        <f t="shared" si="241"/>
        <v>NO CUMPLE</v>
      </c>
      <c r="AN803" s="13" t="str">
        <f t="shared" si="242"/>
        <v>NO CUMPLE</v>
      </c>
      <c r="AO803" s="13" t="str">
        <f t="shared" si="243"/>
        <v>NO CUMPLE</v>
      </c>
      <c r="AP803" s="13" t="str">
        <f t="shared" si="244"/>
        <v>NO CUMPLE</v>
      </c>
    </row>
    <row r="804" spans="1:42" ht="15" hidden="1" x14ac:dyDescent="0.25">
      <c r="A804" t="s">
        <v>4894</v>
      </c>
      <c r="B804" t="s">
        <v>24</v>
      </c>
      <c r="C804" t="s">
        <v>124</v>
      </c>
      <c r="D804" t="s">
        <v>33</v>
      </c>
      <c r="E804" t="s">
        <v>73</v>
      </c>
      <c r="F804" t="s">
        <v>357</v>
      </c>
      <c r="G804" t="s">
        <v>25</v>
      </c>
      <c r="H804" t="s">
        <v>26</v>
      </c>
      <c r="I804" t="s">
        <v>35</v>
      </c>
      <c r="J804" t="s">
        <v>28</v>
      </c>
      <c r="K804" t="s">
        <v>171</v>
      </c>
      <c r="L804" t="s">
        <v>4895</v>
      </c>
      <c r="M804" t="s">
        <v>4896</v>
      </c>
      <c r="N804" t="s">
        <v>4897</v>
      </c>
      <c r="O804" t="s">
        <v>30</v>
      </c>
      <c r="P804" t="s">
        <v>36</v>
      </c>
      <c r="Q804" t="s">
        <v>54</v>
      </c>
      <c r="R804" t="s">
        <v>4898</v>
      </c>
      <c r="S804" t="s">
        <v>3371</v>
      </c>
      <c r="T804" t="s">
        <v>4899</v>
      </c>
      <c r="U804" t="s">
        <v>4900</v>
      </c>
      <c r="V804" s="40">
        <v>0</v>
      </c>
      <c r="W804" s="40">
        <v>0.1854513888888889</v>
      </c>
      <c r="X804" s="40">
        <v>0.1854513888888889</v>
      </c>
      <c r="Y804" s="2" t="str">
        <f t="shared" si="233"/>
        <v/>
      </c>
      <c r="Z804" s="47" t="str">
        <f t="shared" si="234"/>
        <v>Cumplido</v>
      </c>
      <c r="AA804" s="8"/>
      <c r="AB804" s="8"/>
      <c r="AC804" s="8"/>
      <c r="AD804" s="8"/>
      <c r="AE804" s="8"/>
      <c r="AF804" s="42">
        <v>45242</v>
      </c>
      <c r="AG804" s="13" t="str">
        <f t="shared" si="235"/>
        <v>NO CUMPLE</v>
      </c>
      <c r="AH804" s="13" t="str">
        <f t="shared" si="236"/>
        <v>NO CUMPLE</v>
      </c>
      <c r="AI804" s="13" t="str">
        <f t="shared" si="237"/>
        <v>CUMPLE</v>
      </c>
      <c r="AJ804" s="13" t="str">
        <f t="shared" si="238"/>
        <v>NO CUMPLE</v>
      </c>
      <c r="AK804" s="13" t="str">
        <f t="shared" si="239"/>
        <v>NO CUMPLE</v>
      </c>
      <c r="AL804" s="13" t="str">
        <f t="shared" si="240"/>
        <v>NO CUMPLE</v>
      </c>
      <c r="AM804" s="13" t="str">
        <f t="shared" si="241"/>
        <v>NO CUMPLE</v>
      </c>
      <c r="AN804" s="13" t="str">
        <f t="shared" si="242"/>
        <v>CUMPLE</v>
      </c>
      <c r="AO804" s="13" t="str">
        <f t="shared" si="243"/>
        <v>NO CUMPLE</v>
      </c>
      <c r="AP804" s="13" t="str">
        <f t="shared" si="244"/>
        <v>NO CUMPLE</v>
      </c>
    </row>
    <row r="805" spans="1:42" ht="15" hidden="1" x14ac:dyDescent="0.25">
      <c r="A805" t="s">
        <v>4901</v>
      </c>
      <c r="B805" t="s">
        <v>32</v>
      </c>
      <c r="C805" t="s">
        <v>124</v>
      </c>
      <c r="D805" t="s">
        <v>269</v>
      </c>
      <c r="E805" t="s">
        <v>63</v>
      </c>
      <c r="F805" t="s">
        <v>312</v>
      </c>
      <c r="G805" t="s">
        <v>25</v>
      </c>
      <c r="H805" t="s">
        <v>34</v>
      </c>
      <c r="I805" t="s">
        <v>40</v>
      </c>
      <c r="J805" t="s">
        <v>28</v>
      </c>
      <c r="K805" t="s">
        <v>53</v>
      </c>
      <c r="L805" t="s">
        <v>4902</v>
      </c>
      <c r="M805" t="s">
        <v>4903</v>
      </c>
      <c r="N805" t="s">
        <v>4904</v>
      </c>
      <c r="O805" t="s">
        <v>30</v>
      </c>
      <c r="P805" t="s">
        <v>44</v>
      </c>
      <c r="Q805" t="s">
        <v>45</v>
      </c>
      <c r="R805" t="s">
        <v>4905</v>
      </c>
      <c r="S805" t="s">
        <v>3371</v>
      </c>
      <c r="T805" t="s">
        <v>465</v>
      </c>
      <c r="U805" t="s">
        <v>4906</v>
      </c>
      <c r="V805" s="40">
        <v>0.1350462962962963</v>
      </c>
      <c r="W805" s="40">
        <v>0.17494212962962963</v>
      </c>
      <c r="X805" s="40">
        <v>3.9895833333333332E-2</v>
      </c>
      <c r="Y805" s="2" t="str">
        <f t="shared" si="233"/>
        <v/>
      </c>
      <c r="Z805" s="47" t="str">
        <f t="shared" si="234"/>
        <v>Cumplido</v>
      </c>
      <c r="AA805" s="8"/>
      <c r="AB805" s="8"/>
      <c r="AC805" s="8"/>
      <c r="AD805" s="8"/>
      <c r="AE805" s="8"/>
      <c r="AF805" s="42">
        <v>45242</v>
      </c>
      <c r="AG805" s="13" t="str">
        <f t="shared" si="235"/>
        <v>CUMPLE</v>
      </c>
      <c r="AH805" s="13" t="str">
        <f t="shared" si="236"/>
        <v>NO CUMPLE</v>
      </c>
      <c r="AI805" s="13" t="str">
        <f t="shared" si="237"/>
        <v>NO CUMPLE</v>
      </c>
      <c r="AJ805" s="13" t="str">
        <f t="shared" si="238"/>
        <v>NO CUMPLE</v>
      </c>
      <c r="AK805" s="13" t="str">
        <f t="shared" si="239"/>
        <v>NO CUMPLE</v>
      </c>
      <c r="AL805" s="13" t="str">
        <f t="shared" si="240"/>
        <v>NO CUMPLE</v>
      </c>
      <c r="AM805" s="13" t="str">
        <f t="shared" si="241"/>
        <v>NO CUMPLE</v>
      </c>
      <c r="AN805" s="13" t="str">
        <f t="shared" si="242"/>
        <v>CUMPLE</v>
      </c>
      <c r="AO805" s="13" t="str">
        <f t="shared" si="243"/>
        <v>NO CUMPLE</v>
      </c>
      <c r="AP805" s="13" t="str">
        <f t="shared" si="244"/>
        <v>NO CUMPLE</v>
      </c>
    </row>
    <row r="806" spans="1:42" ht="15" hidden="1" x14ac:dyDescent="0.25">
      <c r="A806" t="s">
        <v>4907</v>
      </c>
      <c r="B806" t="s">
        <v>38</v>
      </c>
      <c r="C806" t="s">
        <v>128</v>
      </c>
      <c r="D806" t="s">
        <v>126</v>
      </c>
      <c r="E806" t="s">
        <v>52</v>
      </c>
      <c r="F806" t="s">
        <v>142</v>
      </c>
      <c r="G806" t="s">
        <v>25</v>
      </c>
      <c r="H806" t="s">
        <v>26</v>
      </c>
      <c r="I806" t="s">
        <v>35</v>
      </c>
      <c r="J806" t="s">
        <v>28</v>
      </c>
      <c r="K806" t="s">
        <v>53</v>
      </c>
      <c r="L806" t="s">
        <v>4908</v>
      </c>
      <c r="M806" t="s">
        <v>4909</v>
      </c>
      <c r="N806" t="s">
        <v>4910</v>
      </c>
      <c r="O806" t="s">
        <v>30</v>
      </c>
      <c r="P806" t="s">
        <v>36</v>
      </c>
      <c r="Q806" t="s">
        <v>54</v>
      </c>
      <c r="R806" t="s">
        <v>4911</v>
      </c>
      <c r="S806" t="s">
        <v>3371</v>
      </c>
      <c r="T806" t="s">
        <v>316</v>
      </c>
      <c r="U806" t="s">
        <v>4912</v>
      </c>
      <c r="V806" s="40">
        <v>0.19828703703703701</v>
      </c>
      <c r="W806" s="40">
        <v>0.19868055555555555</v>
      </c>
      <c r="X806" s="40">
        <v>3.9351851851851852E-4</v>
      </c>
      <c r="Y806" s="2" t="str">
        <f t="shared" si="233"/>
        <v/>
      </c>
      <c r="Z806" s="47" t="str">
        <f t="shared" si="234"/>
        <v>Cumplido</v>
      </c>
      <c r="AA806" s="8"/>
      <c r="AB806" s="8"/>
      <c r="AC806" s="8"/>
      <c r="AD806" s="8"/>
      <c r="AE806" s="8"/>
      <c r="AF806" s="42">
        <v>45242</v>
      </c>
      <c r="AG806" s="13" t="str">
        <f t="shared" si="235"/>
        <v>CUMPLE</v>
      </c>
      <c r="AH806" s="13" t="str">
        <f t="shared" si="236"/>
        <v>NO CUMPLE</v>
      </c>
      <c r="AI806" s="13" t="str">
        <f t="shared" si="237"/>
        <v>NO CUMPLE</v>
      </c>
      <c r="AJ806" s="13" t="str">
        <f t="shared" si="238"/>
        <v>NO CUMPLE</v>
      </c>
      <c r="AK806" s="13" t="str">
        <f t="shared" si="239"/>
        <v>NO CUMPLE</v>
      </c>
      <c r="AL806" s="13" t="str">
        <f t="shared" si="240"/>
        <v>NO CUMPLE</v>
      </c>
      <c r="AM806" s="13" t="str">
        <f t="shared" si="241"/>
        <v>NO CUMPLE</v>
      </c>
      <c r="AN806" s="13" t="str">
        <f t="shared" si="242"/>
        <v>CUMPLE</v>
      </c>
      <c r="AO806" s="13" t="str">
        <f t="shared" si="243"/>
        <v>NO CUMPLE</v>
      </c>
      <c r="AP806" s="13" t="str">
        <f t="shared" si="244"/>
        <v>NO CUMPLE</v>
      </c>
    </row>
    <row r="807" spans="1:42" ht="15" hidden="1" x14ac:dyDescent="0.25">
      <c r="A807" t="s">
        <v>4913</v>
      </c>
      <c r="B807" t="s">
        <v>24</v>
      </c>
      <c r="C807" t="s">
        <v>124</v>
      </c>
      <c r="D807" t="s">
        <v>217</v>
      </c>
      <c r="E807" t="s">
        <v>73</v>
      </c>
      <c r="F807" t="s">
        <v>409</v>
      </c>
      <c r="G807" t="s">
        <v>39</v>
      </c>
      <c r="H807" t="s">
        <v>34</v>
      </c>
      <c r="I807" t="s">
        <v>40</v>
      </c>
      <c r="J807" t="s">
        <v>28</v>
      </c>
      <c r="K807" t="s">
        <v>215</v>
      </c>
      <c r="L807" t="s">
        <v>4914</v>
      </c>
      <c r="M807" t="s">
        <v>4915</v>
      </c>
      <c r="N807" t="s">
        <v>4916</v>
      </c>
      <c r="O807" t="s">
        <v>30</v>
      </c>
      <c r="P807" t="s">
        <v>36</v>
      </c>
      <c r="Q807" t="s">
        <v>54</v>
      </c>
      <c r="R807" t="s">
        <v>4917</v>
      </c>
      <c r="S807" t="s">
        <v>4918</v>
      </c>
      <c r="T807" t="s">
        <v>4919</v>
      </c>
      <c r="U807" t="s">
        <v>4920</v>
      </c>
      <c r="V807" s="40">
        <v>4.917685185185185</v>
      </c>
      <c r="W807" s="40">
        <v>5.143958333333333</v>
      </c>
      <c r="X807" s="40">
        <v>0.22627314814814814</v>
      </c>
      <c r="Y807" s="2" t="str">
        <f t="shared" si="233"/>
        <v/>
      </c>
      <c r="Z807" s="47" t="str">
        <f t="shared" si="234"/>
        <v>Cumplido</v>
      </c>
      <c r="AA807" s="8"/>
      <c r="AB807" s="8"/>
      <c r="AC807" s="8"/>
      <c r="AD807" s="8"/>
      <c r="AE807" s="8"/>
      <c r="AF807" s="42">
        <v>45242</v>
      </c>
      <c r="AG807" s="13" t="str">
        <f t="shared" si="235"/>
        <v>NO CUMPLE</v>
      </c>
      <c r="AH807" s="13" t="str">
        <f t="shared" si="236"/>
        <v>NO CUMPLE</v>
      </c>
      <c r="AI807" s="13" t="str">
        <f t="shared" si="237"/>
        <v>CUMPLE</v>
      </c>
      <c r="AJ807" s="13" t="str">
        <f t="shared" si="238"/>
        <v>NO CUMPLE</v>
      </c>
      <c r="AK807" s="13" t="str">
        <f t="shared" si="239"/>
        <v>NO CUMPLE</v>
      </c>
      <c r="AL807" s="13" t="str">
        <f t="shared" si="240"/>
        <v>NO CUMPLE</v>
      </c>
      <c r="AM807" s="13" t="str">
        <f t="shared" si="241"/>
        <v>NO CUMPLE</v>
      </c>
      <c r="AN807" s="13" t="str">
        <f t="shared" si="242"/>
        <v>NO CUMPLE</v>
      </c>
      <c r="AO807" s="13" t="str">
        <f t="shared" si="243"/>
        <v>NO CUMPLE</v>
      </c>
      <c r="AP807" s="13" t="str">
        <f t="shared" si="244"/>
        <v>CUMPLE</v>
      </c>
    </row>
    <row r="808" spans="1:42" ht="15" hidden="1" x14ac:dyDescent="0.25">
      <c r="A808" t="s">
        <v>4921</v>
      </c>
      <c r="B808" t="s">
        <v>32</v>
      </c>
      <c r="C808" t="s">
        <v>51</v>
      </c>
      <c r="D808" t="s">
        <v>217</v>
      </c>
      <c r="E808" t="s">
        <v>276</v>
      </c>
      <c r="F808" t="s">
        <v>409</v>
      </c>
      <c r="G808" t="s">
        <v>25</v>
      </c>
      <c r="H808" t="s">
        <v>26</v>
      </c>
      <c r="I808" t="s">
        <v>35</v>
      </c>
      <c r="J808" t="s">
        <v>28</v>
      </c>
      <c r="K808" t="s">
        <v>245</v>
      </c>
      <c r="L808" t="s">
        <v>445</v>
      </c>
      <c r="M808" t="s">
        <v>4922</v>
      </c>
      <c r="N808" t="s">
        <v>4923</v>
      </c>
      <c r="O808" t="s">
        <v>30</v>
      </c>
      <c r="P808" t="s">
        <v>31</v>
      </c>
      <c r="Q808" t="s">
        <v>24</v>
      </c>
      <c r="R808" t="s">
        <v>4924</v>
      </c>
      <c r="S808" t="s">
        <v>3371</v>
      </c>
      <c r="T808" t="s">
        <v>4925</v>
      </c>
      <c r="U808"/>
      <c r="V808" s="40">
        <v>1.1469907407407408E-2</v>
      </c>
      <c r="W808" s="40">
        <v>2.2453703703703708E-2</v>
      </c>
      <c r="X808" s="40">
        <v>1.0983796296296297E-2</v>
      </c>
      <c r="Y808" s="2" t="str">
        <f t="shared" si="233"/>
        <v/>
      </c>
      <c r="Z808" s="47" t="str">
        <f t="shared" si="234"/>
        <v>Cumplido</v>
      </c>
      <c r="AA808" s="8"/>
      <c r="AB808" s="8"/>
      <c r="AC808" s="8"/>
      <c r="AD808" s="8"/>
      <c r="AE808" s="8"/>
      <c r="AF808" s="42">
        <v>45244</v>
      </c>
      <c r="AG808" s="13" t="str">
        <f t="shared" si="235"/>
        <v>CUMPLE</v>
      </c>
      <c r="AH808" s="13" t="str">
        <f t="shared" si="236"/>
        <v>NO CUMPLE</v>
      </c>
      <c r="AI808" s="13" t="str">
        <f t="shared" si="237"/>
        <v>NO CUMPLE</v>
      </c>
      <c r="AJ808" s="13" t="str">
        <f t="shared" si="238"/>
        <v>NO CUMPLE</v>
      </c>
      <c r="AK808" s="13" t="str">
        <f t="shared" si="239"/>
        <v>NO CUMPLE</v>
      </c>
      <c r="AL808" s="13" t="str">
        <f t="shared" si="240"/>
        <v>CUMPLE</v>
      </c>
      <c r="AM808" s="13" t="str">
        <f t="shared" si="241"/>
        <v>NO CUMPLE</v>
      </c>
      <c r="AN808" s="13" t="str">
        <f t="shared" si="242"/>
        <v>NO CUMPLE</v>
      </c>
      <c r="AO808" s="13" t="str">
        <f t="shared" si="243"/>
        <v>NO CUMPLE</v>
      </c>
      <c r="AP808" s="13" t="str">
        <f t="shared" si="244"/>
        <v>NO CUMPLE</v>
      </c>
    </row>
    <row r="809" spans="1:42" ht="15" hidden="1" x14ac:dyDescent="0.25">
      <c r="A809" t="s">
        <v>4926</v>
      </c>
      <c r="B809" t="s">
        <v>32</v>
      </c>
      <c r="C809" t="s">
        <v>58</v>
      </c>
      <c r="D809" t="s">
        <v>217</v>
      </c>
      <c r="E809" t="s">
        <v>220</v>
      </c>
      <c r="F809" t="s">
        <v>409</v>
      </c>
      <c r="G809" t="s">
        <v>25</v>
      </c>
      <c r="H809" t="s">
        <v>26</v>
      </c>
      <c r="I809" t="s">
        <v>35</v>
      </c>
      <c r="J809" t="s">
        <v>28</v>
      </c>
      <c r="K809" t="s">
        <v>333</v>
      </c>
      <c r="L809" t="s">
        <v>1895</v>
      </c>
      <c r="M809" t="s">
        <v>4927</v>
      </c>
      <c r="N809" t="s">
        <v>4928</v>
      </c>
      <c r="O809" t="s">
        <v>30</v>
      </c>
      <c r="P809" t="s">
        <v>31</v>
      </c>
      <c r="Q809" t="s">
        <v>24</v>
      </c>
      <c r="R809" t="s">
        <v>4929</v>
      </c>
      <c r="S809" t="s">
        <v>3371</v>
      </c>
      <c r="T809" t="s">
        <v>4930</v>
      </c>
      <c r="U809" t="s">
        <v>159</v>
      </c>
      <c r="V809" s="40">
        <v>1.2766203703703703E-2</v>
      </c>
      <c r="W809" s="40">
        <v>1.6562500000000001E-2</v>
      </c>
      <c r="X809" s="40">
        <v>3.7962962962962963E-3</v>
      </c>
      <c r="Y809" s="2" t="str">
        <f t="shared" si="233"/>
        <v/>
      </c>
      <c r="Z809" s="47" t="str">
        <f t="shared" si="234"/>
        <v>Cumplido</v>
      </c>
      <c r="AA809" s="8"/>
      <c r="AB809" s="8"/>
      <c r="AC809" s="8"/>
      <c r="AD809" s="8"/>
      <c r="AE809" s="8"/>
      <c r="AF809" s="42">
        <v>45242</v>
      </c>
      <c r="AG809" s="13" t="str">
        <f t="shared" si="235"/>
        <v>CUMPLE</v>
      </c>
      <c r="AH809" s="13" t="str">
        <f t="shared" si="236"/>
        <v>NO CUMPLE</v>
      </c>
      <c r="AI809" s="13" t="str">
        <f t="shared" si="237"/>
        <v>NO CUMPLE</v>
      </c>
      <c r="AJ809" s="13" t="str">
        <f t="shared" si="238"/>
        <v>NO CUMPLE</v>
      </c>
      <c r="AK809" s="13" t="str">
        <f t="shared" si="239"/>
        <v>NO CUMPLE</v>
      </c>
      <c r="AL809" s="13" t="str">
        <f t="shared" si="240"/>
        <v>CUMPLE</v>
      </c>
      <c r="AM809" s="13" t="str">
        <f t="shared" si="241"/>
        <v>NO CUMPLE</v>
      </c>
      <c r="AN809" s="13" t="str">
        <f t="shared" si="242"/>
        <v>NO CUMPLE</v>
      </c>
      <c r="AO809" s="13" t="str">
        <f t="shared" si="243"/>
        <v>NO CUMPLE</v>
      </c>
      <c r="AP809" s="13" t="str">
        <f t="shared" si="244"/>
        <v>NO CUMPLE</v>
      </c>
    </row>
    <row r="810" spans="1:42" ht="15" hidden="1" x14ac:dyDescent="0.25">
      <c r="A810" t="s">
        <v>4931</v>
      </c>
      <c r="B810" t="s">
        <v>62</v>
      </c>
      <c r="C810" t="s">
        <v>124</v>
      </c>
      <c r="D810" t="s">
        <v>309</v>
      </c>
      <c r="E810" t="s">
        <v>101</v>
      </c>
      <c r="F810" t="s">
        <v>140</v>
      </c>
      <c r="G810" t="s">
        <v>64</v>
      </c>
      <c r="H810" t="s">
        <v>34</v>
      </c>
      <c r="I810" t="s">
        <v>40</v>
      </c>
      <c r="J810" t="s">
        <v>56</v>
      </c>
      <c r="K810" t="s">
        <v>53</v>
      </c>
      <c r="L810" t="s">
        <v>353</v>
      </c>
      <c r="M810" t="s">
        <v>4932</v>
      </c>
      <c r="N810" t="s">
        <v>4932</v>
      </c>
      <c r="O810" t="s">
        <v>30</v>
      </c>
      <c r="P810" t="s">
        <v>190</v>
      </c>
      <c r="Q810" t="s">
        <v>190</v>
      </c>
      <c r="R810" t="s">
        <v>4933</v>
      </c>
      <c r="S810" t="s">
        <v>3371</v>
      </c>
      <c r="T810" t="s">
        <v>555</v>
      </c>
      <c r="U810" t="s">
        <v>4934</v>
      </c>
      <c r="V810" s="40">
        <v>3.123842592592593E-2</v>
      </c>
      <c r="W810" s="40">
        <v>0.12493055555555554</v>
      </c>
      <c r="X810" s="40">
        <v>5.2025462962962961E-2</v>
      </c>
      <c r="Y810" s="2" t="str">
        <f t="shared" si="233"/>
        <v>Cumplido</v>
      </c>
      <c r="Z810" s="47" t="str">
        <f t="shared" si="234"/>
        <v/>
      </c>
      <c r="AA810" s="8"/>
      <c r="AB810" s="8" t="str">
        <f>IF($H810="1-Crítica",IF($X810&lt;=$AT$5,"Cumplido", "Incumplido"),"")</f>
        <v/>
      </c>
      <c r="AC810" s="8" t="str">
        <f>IF($H810="2-Alta",IF($X810&lt;=$AT$6, "Cumplido", "Incumplido"),"")</f>
        <v/>
      </c>
      <c r="AD810" s="8" t="str">
        <f>IF($H810="3-Medio",IF($X810&lt;=$AT$7, "Cumplido", "Incumplido"),"")</f>
        <v/>
      </c>
      <c r="AE810" s="8" t="str">
        <f>IF($H810="4-Baja",IF($X810&lt;=$AT$8, "Cumplido", "Incumplido"),"")</f>
        <v>Cumplido</v>
      </c>
      <c r="AF810" s="42">
        <v>45242</v>
      </c>
      <c r="AG810" s="13" t="str">
        <f t="shared" si="235"/>
        <v>NO CUMPLE</v>
      </c>
      <c r="AH810" s="13" t="str">
        <f t="shared" si="236"/>
        <v>CUMPLE</v>
      </c>
      <c r="AI810" s="13" t="str">
        <f t="shared" si="237"/>
        <v>NO CUMPLE</v>
      </c>
      <c r="AJ810" s="13" t="str">
        <f t="shared" si="238"/>
        <v>NO CUMPLE</v>
      </c>
      <c r="AK810" s="13" t="str">
        <f t="shared" si="239"/>
        <v>NO CUMPLE</v>
      </c>
      <c r="AL810" s="13" t="str">
        <f t="shared" si="240"/>
        <v>NO CUMPLE</v>
      </c>
      <c r="AM810" s="13" t="str">
        <f t="shared" si="241"/>
        <v>CUMPLE</v>
      </c>
      <c r="AN810" s="13" t="str">
        <f t="shared" si="242"/>
        <v>NO CUMPLE</v>
      </c>
      <c r="AO810" s="13" t="str">
        <f t="shared" si="243"/>
        <v>NO CUMPLE</v>
      </c>
      <c r="AP810" s="13" t="str">
        <f t="shared" si="244"/>
        <v>NO CUMPLE</v>
      </c>
    </row>
    <row r="811" spans="1:42" ht="15" hidden="1" x14ac:dyDescent="0.25">
      <c r="A811" t="s">
        <v>4935</v>
      </c>
      <c r="B811" t="s">
        <v>38</v>
      </c>
      <c r="C811" t="s">
        <v>129</v>
      </c>
      <c r="D811" t="s">
        <v>33</v>
      </c>
      <c r="E811" t="s">
        <v>83</v>
      </c>
      <c r="F811" t="s">
        <v>344</v>
      </c>
      <c r="G811" t="s">
        <v>39</v>
      </c>
      <c r="H811" t="s">
        <v>34</v>
      </c>
      <c r="I811" t="s">
        <v>40</v>
      </c>
      <c r="J811" t="s">
        <v>28</v>
      </c>
      <c r="K811" t="s">
        <v>1708</v>
      </c>
      <c r="L811" t="s">
        <v>4936</v>
      </c>
      <c r="M811" t="s">
        <v>4937</v>
      </c>
      <c r="N811" t="s">
        <v>4938</v>
      </c>
      <c r="O811" t="s">
        <v>30</v>
      </c>
      <c r="P811" t="s">
        <v>44</v>
      </c>
      <c r="Q811" t="s">
        <v>45</v>
      </c>
      <c r="R811" t="s">
        <v>4939</v>
      </c>
      <c r="S811" t="s">
        <v>3371</v>
      </c>
      <c r="T811" t="s">
        <v>4940</v>
      </c>
      <c r="U811" t="s">
        <v>4941</v>
      </c>
      <c r="V811" s="40">
        <v>6.0046296296296292E-2</v>
      </c>
      <c r="W811" s="40">
        <v>0.11393518518518519</v>
      </c>
      <c r="X811" s="40">
        <v>5.3888888888888896E-2</v>
      </c>
      <c r="Y811" s="2" t="str">
        <f t="shared" si="233"/>
        <v/>
      </c>
      <c r="Z811" s="47" t="str">
        <f t="shared" si="234"/>
        <v>Cumplido</v>
      </c>
      <c r="AA811" s="8"/>
      <c r="AB811" s="8"/>
      <c r="AC811" s="8"/>
      <c r="AD811" s="8"/>
      <c r="AE811" s="8"/>
      <c r="AF811" s="42">
        <v>45243</v>
      </c>
      <c r="AG811" s="13" t="str">
        <f t="shared" si="235"/>
        <v>NO CUMPLE</v>
      </c>
      <c r="AH811" s="13" t="str">
        <f t="shared" si="236"/>
        <v>CUMPLE</v>
      </c>
      <c r="AI811" s="13" t="str">
        <f t="shared" si="237"/>
        <v>NO CUMPLE</v>
      </c>
      <c r="AJ811" s="13" t="str">
        <f t="shared" si="238"/>
        <v>NO CUMPLE</v>
      </c>
      <c r="AK811" s="13" t="str">
        <f t="shared" si="239"/>
        <v>NO CUMPLE</v>
      </c>
      <c r="AL811" s="13" t="str">
        <f t="shared" si="240"/>
        <v>NO CUMPLE</v>
      </c>
      <c r="AM811" s="13" t="str">
        <f t="shared" si="241"/>
        <v>CUMPLE</v>
      </c>
      <c r="AN811" s="13" t="str">
        <f t="shared" si="242"/>
        <v>NO CUMPLE</v>
      </c>
      <c r="AO811" s="13" t="str">
        <f t="shared" si="243"/>
        <v>NO CUMPLE</v>
      </c>
      <c r="AP811" s="13" t="str">
        <f t="shared" si="244"/>
        <v>NO CUMPLE</v>
      </c>
    </row>
    <row r="812" spans="1:42" ht="15" hidden="1" x14ac:dyDescent="0.25">
      <c r="A812" t="s">
        <v>4942</v>
      </c>
      <c r="B812" t="s">
        <v>32</v>
      </c>
      <c r="C812" t="s">
        <v>49</v>
      </c>
      <c r="D812" t="s">
        <v>217</v>
      </c>
      <c r="E812" t="s">
        <v>320</v>
      </c>
      <c r="F812" t="s">
        <v>470</v>
      </c>
      <c r="G812" t="s">
        <v>25</v>
      </c>
      <c r="H812" t="s">
        <v>26</v>
      </c>
      <c r="I812" t="s">
        <v>35</v>
      </c>
      <c r="J812" t="s">
        <v>28</v>
      </c>
      <c r="K812" t="s">
        <v>151</v>
      </c>
      <c r="L812" t="s">
        <v>4943</v>
      </c>
      <c r="M812" t="s">
        <v>4944</v>
      </c>
      <c r="N812" t="s">
        <v>4945</v>
      </c>
      <c r="O812" t="s">
        <v>30</v>
      </c>
      <c r="P812" t="s">
        <v>36</v>
      </c>
      <c r="Q812" t="s">
        <v>94</v>
      </c>
      <c r="R812" t="s">
        <v>4946</v>
      </c>
      <c r="S812" t="s">
        <v>3371</v>
      </c>
      <c r="T812" t="s">
        <v>4947</v>
      </c>
      <c r="U812" t="s">
        <v>159</v>
      </c>
      <c r="V812" s="40">
        <v>3.2407407407407406E-3</v>
      </c>
      <c r="W812" s="40">
        <v>5.9606481481481489E-3</v>
      </c>
      <c r="X812" s="40">
        <v>2.7199074074074074E-3</v>
      </c>
      <c r="Y812" s="2" t="str">
        <f>IF(J812="Incidente de Cliente",IF($X812&lt;=$AT$2,"Cumplido","Incumplido"),"")</f>
        <v/>
      </c>
      <c r="Z812" s="47" t="str">
        <f>IF(J812="Requerimiento de Cliente",IF($X812&lt;=$AT$3,"Cumplido","Incumplido"),"")</f>
        <v>Cumplido</v>
      </c>
      <c r="AA812" s="8"/>
      <c r="AB812" s="8"/>
      <c r="AC812" s="8"/>
      <c r="AD812" s="8"/>
      <c r="AE812" s="8"/>
      <c r="AF812" s="42">
        <v>45243</v>
      </c>
      <c r="AG812" s="13" t="str">
        <f t="shared" si="235"/>
        <v>CUMPLE</v>
      </c>
      <c r="AH812" s="13" t="str">
        <f t="shared" si="236"/>
        <v>NO CUMPLE</v>
      </c>
      <c r="AI812" s="13" t="str">
        <f t="shared" si="237"/>
        <v>NO CUMPLE</v>
      </c>
      <c r="AJ812" s="13" t="str">
        <f t="shared" si="238"/>
        <v>NO CUMPLE</v>
      </c>
      <c r="AK812" s="13" t="str">
        <f t="shared" si="239"/>
        <v>NO CUMPLE</v>
      </c>
      <c r="AL812" s="13" t="str">
        <f t="shared" si="240"/>
        <v>CUMPLE</v>
      </c>
      <c r="AM812" s="13" t="str">
        <f t="shared" si="241"/>
        <v>NO CUMPLE</v>
      </c>
      <c r="AN812" s="13" t="str">
        <f t="shared" si="242"/>
        <v>NO CUMPLE</v>
      </c>
      <c r="AO812" s="13" t="str">
        <f t="shared" si="243"/>
        <v>NO CUMPLE</v>
      </c>
      <c r="AP812" s="13" t="str">
        <f t="shared" si="244"/>
        <v>NO CUMPLE</v>
      </c>
    </row>
    <row r="813" spans="1:42" ht="15" hidden="1" x14ac:dyDescent="0.25">
      <c r="A813" t="s">
        <v>4948</v>
      </c>
      <c r="B813" t="s">
        <v>38</v>
      </c>
      <c r="C813" t="s">
        <v>125</v>
      </c>
      <c r="D813" t="s">
        <v>33</v>
      </c>
      <c r="E813" t="s">
        <v>99</v>
      </c>
      <c r="F813" t="s">
        <v>344</v>
      </c>
      <c r="G813" t="s">
        <v>39</v>
      </c>
      <c r="H813" t="s">
        <v>34</v>
      </c>
      <c r="I813" t="s">
        <v>40</v>
      </c>
      <c r="J813" t="s">
        <v>28</v>
      </c>
      <c r="K813" t="s">
        <v>240</v>
      </c>
      <c r="L813" t="s">
        <v>4949</v>
      </c>
      <c r="M813" t="s">
        <v>4950</v>
      </c>
      <c r="N813" t="s">
        <v>4951</v>
      </c>
      <c r="O813" t="s">
        <v>30</v>
      </c>
      <c r="P813" t="s">
        <v>44</v>
      </c>
      <c r="Q813" t="s">
        <v>45</v>
      </c>
      <c r="R813" t="s">
        <v>4952</v>
      </c>
      <c r="S813" t="s">
        <v>4455</v>
      </c>
      <c r="T813" t="s">
        <v>4953</v>
      </c>
      <c r="U813" t="s">
        <v>4954</v>
      </c>
      <c r="V813" s="40">
        <v>1.6685069444444445</v>
      </c>
      <c r="W813" s="40">
        <v>1.8891550925925926</v>
      </c>
      <c r="X813" s="40">
        <v>0.22064814814814815</v>
      </c>
      <c r="Y813" s="2" t="str">
        <f t="shared" si="233"/>
        <v/>
      </c>
      <c r="Z813" s="47" t="str">
        <f t="shared" ref="Z813" si="245">IF(J813="Requerimiento de Cliente",IF($X813&lt;=$AT$3,"Cumplido","Incumplido"),"")</f>
        <v>Cumplido</v>
      </c>
      <c r="AA813" s="8"/>
      <c r="AB813" s="8"/>
      <c r="AC813" s="8"/>
      <c r="AD813" s="8"/>
      <c r="AE813" s="8"/>
      <c r="AF813" s="42">
        <v>45243</v>
      </c>
      <c r="AG813" s="13" t="str">
        <f t="shared" si="235"/>
        <v>NO CUMPLE</v>
      </c>
      <c r="AH813" s="13" t="str">
        <f t="shared" si="236"/>
        <v>NO CUMPLE</v>
      </c>
      <c r="AI813" s="13" t="str">
        <f t="shared" si="237"/>
        <v>CUMPLE</v>
      </c>
      <c r="AJ813" s="13" t="str">
        <f t="shared" si="238"/>
        <v>NO CUMPLE</v>
      </c>
      <c r="AK813" s="13" t="str">
        <f t="shared" si="239"/>
        <v>NO CUMPLE</v>
      </c>
      <c r="AL813" s="13" t="str">
        <f t="shared" si="240"/>
        <v>NO CUMPLE</v>
      </c>
      <c r="AM813" s="13" t="str">
        <f t="shared" si="241"/>
        <v>NO CUMPLE</v>
      </c>
      <c r="AN813" s="13" t="str">
        <f t="shared" si="242"/>
        <v>NO CUMPLE</v>
      </c>
      <c r="AO813" s="13" t="str">
        <f t="shared" si="243"/>
        <v>NO CUMPLE</v>
      </c>
      <c r="AP813" s="13" t="str">
        <f t="shared" si="244"/>
        <v>CUMPLE</v>
      </c>
    </row>
    <row r="814" spans="1:42" ht="15" hidden="1" x14ac:dyDescent="0.25">
      <c r="A814" t="s">
        <v>4955</v>
      </c>
      <c r="B814" t="s">
        <v>32</v>
      </c>
      <c r="C814" t="s">
        <v>58</v>
      </c>
      <c r="D814" t="s">
        <v>217</v>
      </c>
      <c r="E814" t="s">
        <v>220</v>
      </c>
      <c r="F814" t="s">
        <v>470</v>
      </c>
      <c r="G814" t="s">
        <v>25</v>
      </c>
      <c r="H814" t="s">
        <v>26</v>
      </c>
      <c r="I814" t="s">
        <v>35</v>
      </c>
      <c r="J814" t="s">
        <v>28</v>
      </c>
      <c r="K814" t="s">
        <v>331</v>
      </c>
      <c r="L814" t="s">
        <v>454</v>
      </c>
      <c r="M814" t="s">
        <v>4956</v>
      </c>
      <c r="N814" t="s">
        <v>4957</v>
      </c>
      <c r="O814" t="s">
        <v>30</v>
      </c>
      <c r="P814" t="s">
        <v>31</v>
      </c>
      <c r="Q814" t="s">
        <v>24</v>
      </c>
      <c r="R814" t="s">
        <v>4958</v>
      </c>
      <c r="S814" t="s">
        <v>3371</v>
      </c>
      <c r="T814" t="s">
        <v>4959</v>
      </c>
      <c r="U814" t="s">
        <v>159</v>
      </c>
      <c r="V814" s="40">
        <v>5.6458333333333333E-2</v>
      </c>
      <c r="W814" s="40">
        <v>6.1655092592592588E-2</v>
      </c>
      <c r="X814" s="40">
        <v>5.1967592592592595E-3</v>
      </c>
      <c r="Y814" s="2" t="str">
        <f t="shared" si="233"/>
        <v/>
      </c>
      <c r="Z814" s="47" t="str">
        <f t="shared" si="234"/>
        <v>Cumplido</v>
      </c>
      <c r="AA814" s="8"/>
      <c r="AB814" s="8"/>
      <c r="AC814" s="8"/>
      <c r="AD814" s="8"/>
      <c r="AE814" s="8"/>
      <c r="AF814" s="42">
        <v>45243</v>
      </c>
      <c r="AG814" s="13" t="str">
        <f t="shared" si="235"/>
        <v>CUMPLE</v>
      </c>
      <c r="AH814" s="13" t="str">
        <f t="shared" si="236"/>
        <v>NO CUMPLE</v>
      </c>
      <c r="AI814" s="13" t="str">
        <f t="shared" si="237"/>
        <v>NO CUMPLE</v>
      </c>
      <c r="AJ814" s="13" t="str">
        <f t="shared" si="238"/>
        <v>NO CUMPLE</v>
      </c>
      <c r="AK814" s="13" t="str">
        <f t="shared" si="239"/>
        <v>NO CUMPLE</v>
      </c>
      <c r="AL814" s="13" t="str">
        <f t="shared" si="240"/>
        <v>NO CUMPLE</v>
      </c>
      <c r="AM814" s="13" t="str">
        <f t="shared" si="241"/>
        <v>CUMPLE</v>
      </c>
      <c r="AN814" s="13" t="str">
        <f t="shared" si="242"/>
        <v>NO CUMPLE</v>
      </c>
      <c r="AO814" s="13" t="str">
        <f t="shared" si="243"/>
        <v>NO CUMPLE</v>
      </c>
      <c r="AP814" s="13" t="str">
        <f t="shared" si="244"/>
        <v>NO CUMPLE</v>
      </c>
    </row>
    <row r="815" spans="1:42" ht="15" hidden="1" x14ac:dyDescent="0.25">
      <c r="A815" t="s">
        <v>4960</v>
      </c>
      <c r="B815" t="s">
        <v>79</v>
      </c>
      <c r="C815" t="s">
        <v>102</v>
      </c>
      <c r="D815" t="s">
        <v>58</v>
      </c>
      <c r="E815" t="s">
        <v>220</v>
      </c>
      <c r="F815" t="s">
        <v>434</v>
      </c>
      <c r="G815" t="s">
        <v>39</v>
      </c>
      <c r="H815" t="s">
        <v>34</v>
      </c>
      <c r="I815" t="s">
        <v>40</v>
      </c>
      <c r="J815" t="s">
        <v>28</v>
      </c>
      <c r="K815" t="s">
        <v>48</v>
      </c>
      <c r="L815" t="s">
        <v>189</v>
      </c>
      <c r="M815" t="s">
        <v>4961</v>
      </c>
      <c r="N815" t="s">
        <v>4962</v>
      </c>
      <c r="O815" t="s">
        <v>30</v>
      </c>
      <c r="P815" t="s">
        <v>44</v>
      </c>
      <c r="Q815" t="s">
        <v>45</v>
      </c>
      <c r="R815" t="s">
        <v>4963</v>
      </c>
      <c r="S815" t="s">
        <v>3371</v>
      </c>
      <c r="T815"/>
      <c r="U815" t="s">
        <v>157</v>
      </c>
      <c r="V815" s="40">
        <v>0</v>
      </c>
      <c r="W815" s="40">
        <v>0</v>
      </c>
      <c r="X815" s="40">
        <v>0</v>
      </c>
      <c r="Y815" s="2" t="str">
        <f t="shared" si="233"/>
        <v/>
      </c>
      <c r="Z815" s="47" t="str">
        <f t="shared" si="234"/>
        <v>Cumplido</v>
      </c>
      <c r="AA815" s="8"/>
      <c r="AB815" s="8"/>
      <c r="AC815" s="8"/>
      <c r="AD815" s="8"/>
      <c r="AE815" s="8"/>
      <c r="AF815" s="42">
        <v>45243</v>
      </c>
      <c r="AG815" s="13" t="str">
        <f t="shared" si="235"/>
        <v>CUMPLE</v>
      </c>
      <c r="AH815" s="13" t="str">
        <f t="shared" si="236"/>
        <v>NO CUMPLE</v>
      </c>
      <c r="AI815" s="13" t="str">
        <f t="shared" si="237"/>
        <v>NO CUMPLE</v>
      </c>
      <c r="AJ815" s="13" t="str">
        <f t="shared" si="238"/>
        <v>NO CUMPLE</v>
      </c>
      <c r="AK815" s="13" t="str">
        <f t="shared" si="239"/>
        <v>NO CUMPLE</v>
      </c>
      <c r="AL815" s="13" t="str">
        <f t="shared" si="240"/>
        <v>CUMPLE</v>
      </c>
      <c r="AM815" s="13" t="str">
        <f t="shared" si="241"/>
        <v>NO CUMPLE</v>
      </c>
      <c r="AN815" s="13" t="str">
        <f t="shared" si="242"/>
        <v>NO CUMPLE</v>
      </c>
      <c r="AO815" s="13" t="str">
        <f t="shared" si="243"/>
        <v>NO CUMPLE</v>
      </c>
      <c r="AP815" s="13" t="str">
        <f t="shared" si="244"/>
        <v>NO CUMPLE</v>
      </c>
    </row>
    <row r="816" spans="1:42" ht="15" hidden="1" x14ac:dyDescent="0.25">
      <c r="A816" t="s">
        <v>4964</v>
      </c>
      <c r="B816" t="s">
        <v>79</v>
      </c>
      <c r="C816" t="s">
        <v>102</v>
      </c>
      <c r="D816" t="s">
        <v>58</v>
      </c>
      <c r="E816" t="s">
        <v>220</v>
      </c>
      <c r="F816" t="s">
        <v>434</v>
      </c>
      <c r="G816" t="s">
        <v>39</v>
      </c>
      <c r="H816" t="s">
        <v>34</v>
      </c>
      <c r="I816" t="s">
        <v>40</v>
      </c>
      <c r="J816" t="s">
        <v>28</v>
      </c>
      <c r="K816" t="s">
        <v>48</v>
      </c>
      <c r="L816" t="s">
        <v>189</v>
      </c>
      <c r="M816" t="s">
        <v>4965</v>
      </c>
      <c r="N816" t="s">
        <v>4966</v>
      </c>
      <c r="O816" t="s">
        <v>30</v>
      </c>
      <c r="P816" t="s">
        <v>44</v>
      </c>
      <c r="Q816" t="s">
        <v>45</v>
      </c>
      <c r="R816" t="s">
        <v>4967</v>
      </c>
      <c r="S816" t="s">
        <v>3371</v>
      </c>
      <c r="T816"/>
      <c r="U816" t="s">
        <v>157</v>
      </c>
      <c r="V816" s="40">
        <v>0</v>
      </c>
      <c r="W816" s="40">
        <v>0</v>
      </c>
      <c r="X816" s="40">
        <v>0</v>
      </c>
      <c r="Y816" s="2" t="str">
        <f t="shared" si="233"/>
        <v/>
      </c>
      <c r="Z816" s="47" t="str">
        <f t="shared" si="234"/>
        <v>Cumplido</v>
      </c>
      <c r="AA816" s="8"/>
      <c r="AB816" s="8"/>
      <c r="AC816" s="8"/>
      <c r="AD816" s="8"/>
      <c r="AE816" s="8"/>
      <c r="AF816" s="42">
        <v>45243</v>
      </c>
      <c r="AG816" s="13" t="str">
        <f t="shared" si="235"/>
        <v>CUMPLE</v>
      </c>
      <c r="AH816" s="13" t="str">
        <f t="shared" si="236"/>
        <v>NO CUMPLE</v>
      </c>
      <c r="AI816" s="13" t="str">
        <f t="shared" si="237"/>
        <v>NO CUMPLE</v>
      </c>
      <c r="AJ816" s="13" t="str">
        <f t="shared" si="238"/>
        <v>NO CUMPLE</v>
      </c>
      <c r="AK816" s="13" t="str">
        <f t="shared" si="239"/>
        <v>NO CUMPLE</v>
      </c>
      <c r="AL816" s="13" t="str">
        <f t="shared" si="240"/>
        <v>CUMPLE</v>
      </c>
      <c r="AM816" s="13" t="str">
        <f t="shared" si="241"/>
        <v>NO CUMPLE</v>
      </c>
      <c r="AN816" s="13" t="str">
        <f t="shared" si="242"/>
        <v>NO CUMPLE</v>
      </c>
      <c r="AO816" s="13" t="str">
        <f t="shared" si="243"/>
        <v>NO CUMPLE</v>
      </c>
      <c r="AP816" s="13" t="str">
        <f t="shared" si="244"/>
        <v>NO CUMPLE</v>
      </c>
    </row>
    <row r="817" spans="1:42" ht="15" hidden="1" x14ac:dyDescent="0.25">
      <c r="A817" t="s">
        <v>4968</v>
      </c>
      <c r="B817" t="s">
        <v>24</v>
      </c>
      <c r="C817" t="s">
        <v>128</v>
      </c>
      <c r="D817" t="s">
        <v>33</v>
      </c>
      <c r="E817" t="s">
        <v>478</v>
      </c>
      <c r="F817" t="s">
        <v>357</v>
      </c>
      <c r="G817" t="s">
        <v>25</v>
      </c>
      <c r="H817" t="s">
        <v>26</v>
      </c>
      <c r="I817" t="s">
        <v>35</v>
      </c>
      <c r="J817" t="s">
        <v>28</v>
      </c>
      <c r="K817" t="s">
        <v>3081</v>
      </c>
      <c r="L817" t="s">
        <v>4969</v>
      </c>
      <c r="M817" t="s">
        <v>4970</v>
      </c>
      <c r="N817" t="s">
        <v>4971</v>
      </c>
      <c r="O817" t="s">
        <v>30</v>
      </c>
      <c r="P817" t="s">
        <v>44</v>
      </c>
      <c r="Q817" t="s">
        <v>45</v>
      </c>
      <c r="R817" t="s">
        <v>4972</v>
      </c>
      <c r="S817" t="s">
        <v>3371</v>
      </c>
      <c r="T817" t="s">
        <v>4973</v>
      </c>
      <c r="U817" t="s">
        <v>4974</v>
      </c>
      <c r="V817" s="40">
        <v>0</v>
      </c>
      <c r="W817" s="40">
        <v>1.7361111111111112E-2</v>
      </c>
      <c r="X817" s="40">
        <v>1.7361111111111112E-2</v>
      </c>
      <c r="Y817" s="2" t="str">
        <f t="shared" si="233"/>
        <v/>
      </c>
      <c r="Z817" s="47" t="str">
        <f t="shared" si="234"/>
        <v>Cumplido</v>
      </c>
      <c r="AA817" s="8"/>
      <c r="AB817" s="8"/>
      <c r="AC817" s="8"/>
      <c r="AD817" s="8"/>
      <c r="AE817" s="8"/>
      <c r="AF817" s="42">
        <v>45243</v>
      </c>
      <c r="AG817" s="13" t="str">
        <f t="shared" si="235"/>
        <v>CUMPLE</v>
      </c>
      <c r="AH817" s="13" t="str">
        <f t="shared" si="236"/>
        <v>NO CUMPLE</v>
      </c>
      <c r="AI817" s="13" t="str">
        <f t="shared" si="237"/>
        <v>NO CUMPLE</v>
      </c>
      <c r="AJ817" s="13" t="str">
        <f t="shared" si="238"/>
        <v>NO CUMPLE</v>
      </c>
      <c r="AK817" s="13" t="str">
        <f t="shared" si="239"/>
        <v>NO CUMPLE</v>
      </c>
      <c r="AL817" s="13" t="str">
        <f t="shared" si="240"/>
        <v>CUMPLE</v>
      </c>
      <c r="AM817" s="13" t="str">
        <f t="shared" si="241"/>
        <v>NO CUMPLE</v>
      </c>
      <c r="AN817" s="13" t="str">
        <f t="shared" si="242"/>
        <v>NO CUMPLE</v>
      </c>
      <c r="AO817" s="13" t="str">
        <f t="shared" si="243"/>
        <v>NO CUMPLE</v>
      </c>
      <c r="AP817" s="13" t="str">
        <f t="shared" si="244"/>
        <v>NO CUMPLE</v>
      </c>
    </row>
    <row r="818" spans="1:42" ht="15" hidden="1" x14ac:dyDescent="0.25">
      <c r="A818" t="s">
        <v>4975</v>
      </c>
      <c r="B818" t="s">
        <v>38</v>
      </c>
      <c r="C818" t="s">
        <v>51</v>
      </c>
      <c r="D818" t="s">
        <v>217</v>
      </c>
      <c r="E818" t="s">
        <v>276</v>
      </c>
      <c r="F818" t="s">
        <v>380</v>
      </c>
      <c r="G818" t="s">
        <v>25</v>
      </c>
      <c r="H818" t="s">
        <v>26</v>
      </c>
      <c r="I818" t="s">
        <v>35</v>
      </c>
      <c r="J818" t="s">
        <v>28</v>
      </c>
      <c r="K818" t="s">
        <v>48</v>
      </c>
      <c r="L818" t="s">
        <v>4976</v>
      </c>
      <c r="M818" t="s">
        <v>4977</v>
      </c>
      <c r="N818" t="s">
        <v>4978</v>
      </c>
      <c r="O818" t="s">
        <v>30</v>
      </c>
      <c r="P818" t="s">
        <v>31</v>
      </c>
      <c r="Q818" t="s">
        <v>24</v>
      </c>
      <c r="R818" t="s">
        <v>4979</v>
      </c>
      <c r="S818" t="s">
        <v>3371</v>
      </c>
      <c r="T818" t="s">
        <v>4980</v>
      </c>
      <c r="U818"/>
      <c r="V818" s="40">
        <v>0</v>
      </c>
      <c r="W818" s="40">
        <v>1.2164351851851852E-2</v>
      </c>
      <c r="X818" s="40">
        <v>1.2164351851851852E-2</v>
      </c>
      <c r="Y818" s="2" t="str">
        <f t="shared" si="233"/>
        <v/>
      </c>
      <c r="Z818" s="47" t="str">
        <f t="shared" si="234"/>
        <v>Cumplido</v>
      </c>
      <c r="AA818" s="8"/>
      <c r="AB818" s="8"/>
      <c r="AC818" s="8"/>
      <c r="AD818" s="8"/>
      <c r="AE818" s="8"/>
      <c r="AF818" s="42">
        <v>45242</v>
      </c>
      <c r="AG818" s="13" t="str">
        <f t="shared" si="235"/>
        <v>CUMPLE</v>
      </c>
      <c r="AH818" s="13" t="str">
        <f t="shared" si="236"/>
        <v>NO CUMPLE</v>
      </c>
      <c r="AI818" s="13" t="str">
        <f t="shared" si="237"/>
        <v>NO CUMPLE</v>
      </c>
      <c r="AJ818" s="13" t="str">
        <f t="shared" si="238"/>
        <v>NO CUMPLE</v>
      </c>
      <c r="AK818" s="13" t="str">
        <f t="shared" si="239"/>
        <v>NO CUMPLE</v>
      </c>
      <c r="AL818" s="13" t="str">
        <f t="shared" si="240"/>
        <v>CUMPLE</v>
      </c>
      <c r="AM818" s="13" t="str">
        <f t="shared" si="241"/>
        <v>NO CUMPLE</v>
      </c>
      <c r="AN818" s="13" t="str">
        <f t="shared" si="242"/>
        <v>NO CUMPLE</v>
      </c>
      <c r="AO818" s="13" t="str">
        <f t="shared" si="243"/>
        <v>NO CUMPLE</v>
      </c>
      <c r="AP818" s="13" t="str">
        <f t="shared" si="244"/>
        <v>NO CUMPLE</v>
      </c>
    </row>
    <row r="819" spans="1:42" ht="15" hidden="1" x14ac:dyDescent="0.25">
      <c r="A819" t="s">
        <v>4981</v>
      </c>
      <c r="B819" t="s">
        <v>117</v>
      </c>
      <c r="C819" t="s">
        <v>72</v>
      </c>
      <c r="D819" t="s">
        <v>58</v>
      </c>
      <c r="E819" t="s">
        <v>320</v>
      </c>
      <c r="F819" t="s">
        <v>321</v>
      </c>
      <c r="G819" t="s">
        <v>39</v>
      </c>
      <c r="H819" t="s">
        <v>34</v>
      </c>
      <c r="I819" t="s">
        <v>40</v>
      </c>
      <c r="J819" t="s">
        <v>28</v>
      </c>
      <c r="K819" t="s">
        <v>215</v>
      </c>
      <c r="L819" t="s">
        <v>131</v>
      </c>
      <c r="M819" t="s">
        <v>4982</v>
      </c>
      <c r="N819" t="s">
        <v>4983</v>
      </c>
      <c r="O819" t="s">
        <v>30</v>
      </c>
      <c r="P819" t="s">
        <v>36</v>
      </c>
      <c r="Q819" t="s">
        <v>94</v>
      </c>
      <c r="R819" t="s">
        <v>4984</v>
      </c>
      <c r="S819" t="s">
        <v>3371</v>
      </c>
      <c r="T819" t="s">
        <v>131</v>
      </c>
      <c r="U819" t="s">
        <v>157</v>
      </c>
      <c r="V819" s="40">
        <v>0</v>
      </c>
      <c r="W819" s="40">
        <v>0</v>
      </c>
      <c r="X819" s="40">
        <v>0</v>
      </c>
      <c r="Y819" s="2" t="str">
        <f>IF(J819="Incidente de Cliente",IF($X819&lt;=$AT$2,"Cumplido","Incumplido"),"")</f>
        <v/>
      </c>
      <c r="Z819" s="47" t="str">
        <f>IF(J819="Requerimiento de Cliente",IF($X819&lt;=$AT$3,"Cumplido","Incumplido"),"")</f>
        <v>Cumplido</v>
      </c>
      <c r="AA819" s="8"/>
      <c r="AB819" s="8"/>
      <c r="AC819" s="8"/>
      <c r="AD819" s="8"/>
      <c r="AE819" s="8"/>
      <c r="AF819" s="42">
        <v>45244</v>
      </c>
      <c r="AG819" s="13" t="str">
        <f t="shared" si="235"/>
        <v>CUMPLE</v>
      </c>
      <c r="AH819" s="13" t="str">
        <f t="shared" si="236"/>
        <v>NO CUMPLE</v>
      </c>
      <c r="AI819" s="13" t="str">
        <f t="shared" si="237"/>
        <v>NO CUMPLE</v>
      </c>
      <c r="AJ819" s="13" t="str">
        <f t="shared" si="238"/>
        <v>NO CUMPLE</v>
      </c>
      <c r="AK819" s="13" t="str">
        <f t="shared" si="239"/>
        <v>NO CUMPLE</v>
      </c>
      <c r="AL819" s="13" t="str">
        <f t="shared" si="240"/>
        <v>CUMPLE</v>
      </c>
      <c r="AM819" s="13" t="str">
        <f t="shared" si="241"/>
        <v>NO CUMPLE</v>
      </c>
      <c r="AN819" s="13" t="str">
        <f t="shared" si="242"/>
        <v>NO CUMPLE</v>
      </c>
      <c r="AO819" s="13" t="str">
        <f t="shared" si="243"/>
        <v>NO CUMPLE</v>
      </c>
      <c r="AP819" s="13" t="str">
        <f t="shared" si="244"/>
        <v>NO CUMPLE</v>
      </c>
    </row>
    <row r="820" spans="1:42" ht="15" hidden="1" x14ac:dyDescent="0.25">
      <c r="A820" t="s">
        <v>4985</v>
      </c>
      <c r="B820" t="s">
        <v>32</v>
      </c>
      <c r="C820" t="s">
        <v>60</v>
      </c>
      <c r="D820" t="s">
        <v>58</v>
      </c>
      <c r="E820" t="s">
        <v>278</v>
      </c>
      <c r="F820" t="s">
        <v>435</v>
      </c>
      <c r="G820" t="s">
        <v>25</v>
      </c>
      <c r="H820" t="s">
        <v>26</v>
      </c>
      <c r="I820" t="s">
        <v>35</v>
      </c>
      <c r="J820" t="s">
        <v>28</v>
      </c>
      <c r="K820" t="s">
        <v>48</v>
      </c>
      <c r="L820" t="s">
        <v>274</v>
      </c>
      <c r="M820" t="s">
        <v>4986</v>
      </c>
      <c r="N820" t="s">
        <v>4987</v>
      </c>
      <c r="O820" t="s">
        <v>30</v>
      </c>
      <c r="P820" t="s">
        <v>44</v>
      </c>
      <c r="Q820" t="s">
        <v>45</v>
      </c>
      <c r="R820" t="s">
        <v>4988</v>
      </c>
      <c r="S820" t="s">
        <v>3371</v>
      </c>
      <c r="T820" t="s">
        <v>274</v>
      </c>
      <c r="U820" t="s">
        <v>162</v>
      </c>
      <c r="V820" s="40">
        <v>1.5972222222222221E-3</v>
      </c>
      <c r="W820" s="40">
        <v>2.0717592592592593E-3</v>
      </c>
      <c r="X820" s="40">
        <v>4.7453703703703704E-4</v>
      </c>
      <c r="Y820" s="2" t="str">
        <f t="shared" si="233"/>
        <v/>
      </c>
      <c r="Z820" s="47" t="str">
        <f t="shared" si="234"/>
        <v>Cumplido</v>
      </c>
      <c r="AA820" s="8"/>
      <c r="AB820" s="8"/>
      <c r="AC820" s="8"/>
      <c r="AD820" s="8"/>
      <c r="AE820" s="8"/>
      <c r="AF820" s="42">
        <v>45243</v>
      </c>
      <c r="AG820" s="13" t="str">
        <f t="shared" si="235"/>
        <v>CUMPLE</v>
      </c>
      <c r="AH820" s="13" t="str">
        <f t="shared" si="236"/>
        <v>NO CUMPLE</v>
      </c>
      <c r="AI820" s="13" t="str">
        <f t="shared" si="237"/>
        <v>NO CUMPLE</v>
      </c>
      <c r="AJ820" s="13" t="str">
        <f t="shared" si="238"/>
        <v>NO CUMPLE</v>
      </c>
      <c r="AK820" s="13" t="str">
        <f t="shared" si="239"/>
        <v>NO CUMPLE</v>
      </c>
      <c r="AL820" s="13" t="str">
        <f t="shared" si="240"/>
        <v>CUMPLE</v>
      </c>
      <c r="AM820" s="13" t="str">
        <f t="shared" si="241"/>
        <v>NO CUMPLE</v>
      </c>
      <c r="AN820" s="13" t="str">
        <f t="shared" si="242"/>
        <v>NO CUMPLE</v>
      </c>
      <c r="AO820" s="13" t="str">
        <f t="shared" si="243"/>
        <v>NO CUMPLE</v>
      </c>
      <c r="AP820" s="13" t="str">
        <f t="shared" si="244"/>
        <v>NO CUMPLE</v>
      </c>
    </row>
    <row r="821" spans="1:42" ht="15" hidden="1" x14ac:dyDescent="0.25">
      <c r="A821" t="s">
        <v>4989</v>
      </c>
      <c r="B821" t="s">
        <v>32</v>
      </c>
      <c r="C821" t="s">
        <v>60</v>
      </c>
      <c r="D821" t="s">
        <v>58</v>
      </c>
      <c r="E821" t="s">
        <v>278</v>
      </c>
      <c r="F821" t="s">
        <v>435</v>
      </c>
      <c r="G821" t="s">
        <v>25</v>
      </c>
      <c r="H821" t="s">
        <v>26</v>
      </c>
      <c r="I821" t="s">
        <v>35</v>
      </c>
      <c r="J821" t="s">
        <v>28</v>
      </c>
      <c r="K821" t="s">
        <v>48</v>
      </c>
      <c r="L821" t="s">
        <v>216</v>
      </c>
      <c r="M821" t="s">
        <v>4990</v>
      </c>
      <c r="N821" t="s">
        <v>4991</v>
      </c>
      <c r="O821" t="s">
        <v>30</v>
      </c>
      <c r="P821" t="s">
        <v>44</v>
      </c>
      <c r="Q821" t="s">
        <v>45</v>
      </c>
      <c r="R821" t="s">
        <v>4992</v>
      </c>
      <c r="S821" t="s">
        <v>3371</v>
      </c>
      <c r="T821" t="s">
        <v>216</v>
      </c>
      <c r="U821" t="s">
        <v>275</v>
      </c>
      <c r="V821" s="40">
        <v>1.6087962962962963E-3</v>
      </c>
      <c r="W821" s="40">
        <v>2.1759259259259258E-3</v>
      </c>
      <c r="X821" s="40">
        <v>5.6712962962962956E-4</v>
      </c>
      <c r="Y821" s="2" t="str">
        <f t="shared" si="233"/>
        <v/>
      </c>
      <c r="Z821" s="47" t="str">
        <f t="shared" si="234"/>
        <v>Cumplido</v>
      </c>
      <c r="AA821" s="8"/>
      <c r="AB821" s="8"/>
      <c r="AC821" s="8"/>
      <c r="AD821" s="8"/>
      <c r="AE821" s="8"/>
      <c r="AF821" s="42">
        <v>45243</v>
      </c>
      <c r="AG821" s="13" t="str">
        <f t="shared" si="235"/>
        <v>CUMPLE</v>
      </c>
      <c r="AH821" s="13" t="str">
        <f t="shared" si="236"/>
        <v>NO CUMPLE</v>
      </c>
      <c r="AI821" s="13" t="str">
        <f t="shared" si="237"/>
        <v>NO CUMPLE</v>
      </c>
      <c r="AJ821" s="13" t="str">
        <f t="shared" si="238"/>
        <v>NO CUMPLE</v>
      </c>
      <c r="AK821" s="13" t="str">
        <f t="shared" si="239"/>
        <v>NO CUMPLE</v>
      </c>
      <c r="AL821" s="13" t="str">
        <f t="shared" si="240"/>
        <v>CUMPLE</v>
      </c>
      <c r="AM821" s="13" t="str">
        <f t="shared" si="241"/>
        <v>NO CUMPLE</v>
      </c>
      <c r="AN821" s="13" t="str">
        <f t="shared" si="242"/>
        <v>NO CUMPLE</v>
      </c>
      <c r="AO821" s="13" t="str">
        <f t="shared" si="243"/>
        <v>NO CUMPLE</v>
      </c>
      <c r="AP821" s="13" t="str">
        <f t="shared" si="244"/>
        <v>NO CUMPLE</v>
      </c>
    </row>
    <row r="822" spans="1:42" ht="15" hidden="1" x14ac:dyDescent="0.25">
      <c r="A822" t="s">
        <v>4993</v>
      </c>
      <c r="B822" t="s">
        <v>32</v>
      </c>
      <c r="C822" t="s">
        <v>49</v>
      </c>
      <c r="D822" t="s">
        <v>217</v>
      </c>
      <c r="E822" t="s">
        <v>320</v>
      </c>
      <c r="F822" t="s">
        <v>409</v>
      </c>
      <c r="G822" t="s">
        <v>25</v>
      </c>
      <c r="H822" t="s">
        <v>26</v>
      </c>
      <c r="I822" t="s">
        <v>35</v>
      </c>
      <c r="J822" t="s">
        <v>28</v>
      </c>
      <c r="K822" t="s">
        <v>29</v>
      </c>
      <c r="L822" t="s">
        <v>424</v>
      </c>
      <c r="M822" t="s">
        <v>4994</v>
      </c>
      <c r="N822" t="s">
        <v>4995</v>
      </c>
      <c r="O822" t="s">
        <v>30</v>
      </c>
      <c r="P822" t="s">
        <v>247</v>
      </c>
      <c r="Q822" t="s">
        <v>10</v>
      </c>
      <c r="R822" t="s">
        <v>4996</v>
      </c>
      <c r="S822" t="s">
        <v>3371</v>
      </c>
      <c r="T822" t="s">
        <v>4997</v>
      </c>
      <c r="U822" t="s">
        <v>159</v>
      </c>
      <c r="V822" s="40">
        <v>2.5775462962962962E-2</v>
      </c>
      <c r="W822" s="40">
        <v>3.6342592592592593E-2</v>
      </c>
      <c r="X822" s="40">
        <v>1.0567129629629629E-2</v>
      </c>
      <c r="Y822" s="2" t="str">
        <f t="shared" si="233"/>
        <v/>
      </c>
      <c r="Z822" s="47" t="str">
        <f t="shared" si="234"/>
        <v>Cumplido</v>
      </c>
      <c r="AA822" s="8"/>
      <c r="AB822" s="8"/>
      <c r="AC822" s="8"/>
      <c r="AD822" s="8"/>
      <c r="AE822" s="8"/>
      <c r="AF822" s="42">
        <v>45242</v>
      </c>
      <c r="AG822" s="13" t="str">
        <f t="shared" si="235"/>
        <v>CUMPLE</v>
      </c>
      <c r="AH822" s="13" t="str">
        <f t="shared" si="236"/>
        <v>NO CUMPLE</v>
      </c>
      <c r="AI822" s="13" t="str">
        <f t="shared" si="237"/>
        <v>NO CUMPLE</v>
      </c>
      <c r="AJ822" s="13" t="str">
        <f t="shared" si="238"/>
        <v>NO CUMPLE</v>
      </c>
      <c r="AK822" s="13" t="str">
        <f t="shared" si="239"/>
        <v>NO CUMPLE</v>
      </c>
      <c r="AL822" s="13" t="str">
        <f t="shared" si="240"/>
        <v>CUMPLE</v>
      </c>
      <c r="AM822" s="13" t="str">
        <f t="shared" si="241"/>
        <v>NO CUMPLE</v>
      </c>
      <c r="AN822" s="13" t="str">
        <f t="shared" si="242"/>
        <v>NO CUMPLE</v>
      </c>
      <c r="AO822" s="13" t="str">
        <f t="shared" si="243"/>
        <v>NO CUMPLE</v>
      </c>
      <c r="AP822" s="13" t="str">
        <f t="shared" si="244"/>
        <v>NO CUMPLE</v>
      </c>
    </row>
    <row r="823" spans="1:42" ht="15" hidden="1" x14ac:dyDescent="0.25">
      <c r="A823" t="s">
        <v>4998</v>
      </c>
      <c r="B823" t="s">
        <v>32</v>
      </c>
      <c r="C823" t="s">
        <v>58</v>
      </c>
      <c r="D823" t="s">
        <v>217</v>
      </c>
      <c r="E823" t="s">
        <v>220</v>
      </c>
      <c r="F823" t="s">
        <v>409</v>
      </c>
      <c r="G823" t="s">
        <v>25</v>
      </c>
      <c r="H823" t="s">
        <v>26</v>
      </c>
      <c r="I823" t="s">
        <v>35</v>
      </c>
      <c r="J823" t="s">
        <v>28</v>
      </c>
      <c r="K823" t="s">
        <v>48</v>
      </c>
      <c r="L823" t="s">
        <v>336</v>
      </c>
      <c r="M823" t="s">
        <v>4999</v>
      </c>
      <c r="N823" t="s">
        <v>5000</v>
      </c>
      <c r="O823" t="s">
        <v>30</v>
      </c>
      <c r="P823" t="s">
        <v>31</v>
      </c>
      <c r="Q823" t="s">
        <v>24</v>
      </c>
      <c r="R823" t="s">
        <v>5001</v>
      </c>
      <c r="S823" t="s">
        <v>3371</v>
      </c>
      <c r="T823" t="s">
        <v>5002</v>
      </c>
      <c r="U823" t="s">
        <v>159</v>
      </c>
      <c r="V823" s="40">
        <v>5.8449074074074072E-3</v>
      </c>
      <c r="W823" s="40">
        <v>1.5787037037037037E-2</v>
      </c>
      <c r="X823" s="40">
        <v>9.9421296296296289E-3</v>
      </c>
      <c r="Y823" s="2" t="str">
        <f t="shared" si="233"/>
        <v/>
      </c>
      <c r="Z823" s="47" t="str">
        <f t="shared" si="234"/>
        <v>Cumplido</v>
      </c>
      <c r="AA823" s="8"/>
      <c r="AB823" s="8"/>
      <c r="AC823" s="8"/>
      <c r="AD823" s="8"/>
      <c r="AE823" s="8"/>
      <c r="AF823" s="42">
        <v>45242</v>
      </c>
      <c r="AG823" s="13" t="str">
        <f t="shared" si="235"/>
        <v>CUMPLE</v>
      </c>
      <c r="AH823" s="13" t="str">
        <f t="shared" si="236"/>
        <v>NO CUMPLE</v>
      </c>
      <c r="AI823" s="13" t="str">
        <f t="shared" si="237"/>
        <v>NO CUMPLE</v>
      </c>
      <c r="AJ823" s="13" t="str">
        <f t="shared" si="238"/>
        <v>NO CUMPLE</v>
      </c>
      <c r="AK823" s="13" t="str">
        <f t="shared" si="239"/>
        <v>NO CUMPLE</v>
      </c>
      <c r="AL823" s="13" t="str">
        <f t="shared" si="240"/>
        <v>CUMPLE</v>
      </c>
      <c r="AM823" s="13" t="str">
        <f t="shared" si="241"/>
        <v>NO CUMPLE</v>
      </c>
      <c r="AN823" s="13" t="str">
        <f t="shared" si="242"/>
        <v>NO CUMPLE</v>
      </c>
      <c r="AO823" s="13" t="str">
        <f t="shared" si="243"/>
        <v>NO CUMPLE</v>
      </c>
      <c r="AP823" s="13" t="str">
        <f t="shared" si="244"/>
        <v>NO CUMPLE</v>
      </c>
    </row>
    <row r="824" spans="1:42" ht="15" hidden="1" x14ac:dyDescent="0.25">
      <c r="A824" t="s">
        <v>5003</v>
      </c>
      <c r="B824" t="s">
        <v>32</v>
      </c>
      <c r="C824" t="s">
        <v>58</v>
      </c>
      <c r="D824" t="s">
        <v>217</v>
      </c>
      <c r="E824" t="s">
        <v>220</v>
      </c>
      <c r="F824" t="s">
        <v>409</v>
      </c>
      <c r="G824" t="s">
        <v>25</v>
      </c>
      <c r="H824" t="s">
        <v>26</v>
      </c>
      <c r="I824" t="s">
        <v>35</v>
      </c>
      <c r="J824" t="s">
        <v>28</v>
      </c>
      <c r="K824" t="s">
        <v>48</v>
      </c>
      <c r="L824" t="s">
        <v>486</v>
      </c>
      <c r="M824" t="s">
        <v>5004</v>
      </c>
      <c r="N824" t="s">
        <v>5005</v>
      </c>
      <c r="O824" t="s">
        <v>30</v>
      </c>
      <c r="P824" t="s">
        <v>31</v>
      </c>
      <c r="Q824" t="s">
        <v>24</v>
      </c>
      <c r="R824" t="s">
        <v>5006</v>
      </c>
      <c r="S824" t="s">
        <v>3371</v>
      </c>
      <c r="T824" t="s">
        <v>5007</v>
      </c>
      <c r="U824" t="s">
        <v>159</v>
      </c>
      <c r="V824" s="40">
        <v>3.645833333333333E-3</v>
      </c>
      <c r="W824" s="40">
        <v>9.571759259259259E-3</v>
      </c>
      <c r="X824" s="40">
        <v>5.9259259259259256E-3</v>
      </c>
      <c r="Y824" s="2" t="str">
        <f t="shared" si="233"/>
        <v/>
      </c>
      <c r="Z824" s="47" t="str">
        <f t="shared" si="234"/>
        <v>Cumplido</v>
      </c>
      <c r="AA824" s="8"/>
      <c r="AB824" s="8"/>
      <c r="AC824" s="8"/>
      <c r="AD824" s="8"/>
      <c r="AE824" s="8"/>
      <c r="AF824" s="42">
        <v>45242</v>
      </c>
      <c r="AG824" s="13" t="str">
        <f t="shared" si="235"/>
        <v>CUMPLE</v>
      </c>
      <c r="AH824" s="13" t="str">
        <f t="shared" si="236"/>
        <v>NO CUMPLE</v>
      </c>
      <c r="AI824" s="13" t="str">
        <f t="shared" si="237"/>
        <v>NO CUMPLE</v>
      </c>
      <c r="AJ824" s="13" t="str">
        <f t="shared" si="238"/>
        <v>NO CUMPLE</v>
      </c>
      <c r="AK824" s="13" t="str">
        <f t="shared" si="239"/>
        <v>NO CUMPLE</v>
      </c>
      <c r="AL824" s="13" t="str">
        <f t="shared" si="240"/>
        <v>CUMPLE</v>
      </c>
      <c r="AM824" s="13" t="str">
        <f t="shared" si="241"/>
        <v>NO CUMPLE</v>
      </c>
      <c r="AN824" s="13" t="str">
        <f t="shared" si="242"/>
        <v>NO CUMPLE</v>
      </c>
      <c r="AO824" s="13" t="str">
        <f t="shared" si="243"/>
        <v>NO CUMPLE</v>
      </c>
      <c r="AP824" s="13" t="str">
        <f t="shared" si="244"/>
        <v>NO CUMPLE</v>
      </c>
    </row>
    <row r="825" spans="1:42" ht="15" hidden="1" x14ac:dyDescent="0.25">
      <c r="A825" t="s">
        <v>5008</v>
      </c>
      <c r="B825" t="s">
        <v>62</v>
      </c>
      <c r="C825" t="s">
        <v>126</v>
      </c>
      <c r="D825" t="s">
        <v>309</v>
      </c>
      <c r="E825" t="s">
        <v>308</v>
      </c>
      <c r="F825" t="s">
        <v>140</v>
      </c>
      <c r="G825" t="s">
        <v>64</v>
      </c>
      <c r="H825" t="s">
        <v>34</v>
      </c>
      <c r="I825" t="s">
        <v>40</v>
      </c>
      <c r="J825" t="s">
        <v>56</v>
      </c>
      <c r="K825" t="s">
        <v>214</v>
      </c>
      <c r="L825" t="s">
        <v>5009</v>
      </c>
      <c r="M825" t="s">
        <v>5010</v>
      </c>
      <c r="N825" t="s">
        <v>5010</v>
      </c>
      <c r="O825" t="s">
        <v>30</v>
      </c>
      <c r="P825" t="s">
        <v>36</v>
      </c>
      <c r="Q825" t="s">
        <v>70</v>
      </c>
      <c r="R825" t="s">
        <v>5011</v>
      </c>
      <c r="S825" t="s">
        <v>3371</v>
      </c>
      <c r="T825" t="s">
        <v>5012</v>
      </c>
      <c r="U825" t="s">
        <v>5013</v>
      </c>
      <c r="V825" s="40">
        <v>3.2835648148148149E-2</v>
      </c>
      <c r="W825" s="40">
        <v>6.1215277777777778E-2</v>
      </c>
      <c r="X825" s="40">
        <v>2.837962962962963E-2</v>
      </c>
      <c r="Y825" s="2" t="str">
        <f t="shared" si="233"/>
        <v>Cumplido</v>
      </c>
      <c r="Z825" s="47" t="str">
        <f t="shared" si="234"/>
        <v/>
      </c>
      <c r="AA825" s="8"/>
      <c r="AB825" s="8" t="str">
        <f>IF($H825="1-Crítica",IF($X825&lt;=$AT$5,"Cumplido", "Incumplido"),"")</f>
        <v/>
      </c>
      <c r="AC825" s="8" t="str">
        <f>IF($H825="2-Alta",IF($X825&lt;=$AT$6, "Cumplido", "Incumplido"),"")</f>
        <v/>
      </c>
      <c r="AD825" s="8" t="str">
        <f>IF($H825="3-Medio",IF($X825&lt;=$AT$7, "Cumplido", "Incumplido"),"")</f>
        <v/>
      </c>
      <c r="AE825" s="8" t="str">
        <f>IF($H825="4-Baja",IF($X825&lt;=$AT$8, "Cumplido", "Incumplido"),"")</f>
        <v>Cumplido</v>
      </c>
      <c r="AF825" s="42">
        <v>45243</v>
      </c>
      <c r="AG825" s="13" t="str">
        <f t="shared" si="235"/>
        <v>CUMPLE</v>
      </c>
      <c r="AH825" s="13" t="str">
        <f t="shared" si="236"/>
        <v>NO CUMPLE</v>
      </c>
      <c r="AI825" s="13" t="str">
        <f t="shared" si="237"/>
        <v>NO CUMPLE</v>
      </c>
      <c r="AJ825" s="13" t="str">
        <f t="shared" si="238"/>
        <v>NO CUMPLE</v>
      </c>
      <c r="AK825" s="13" t="str">
        <f t="shared" si="239"/>
        <v>NO CUMPLE</v>
      </c>
      <c r="AL825" s="13" t="str">
        <f t="shared" si="240"/>
        <v>NO CUMPLE</v>
      </c>
      <c r="AM825" s="13" t="str">
        <f t="shared" si="241"/>
        <v>CUMPLE</v>
      </c>
      <c r="AN825" s="13" t="str">
        <f t="shared" si="242"/>
        <v>NO CUMPLE</v>
      </c>
      <c r="AO825" s="13" t="str">
        <f t="shared" si="243"/>
        <v>NO CUMPLE</v>
      </c>
      <c r="AP825" s="13" t="str">
        <f t="shared" si="244"/>
        <v>NO CUMPLE</v>
      </c>
    </row>
    <row r="826" spans="1:42" ht="15" hidden="1" x14ac:dyDescent="0.25">
      <c r="A826" t="s">
        <v>5014</v>
      </c>
      <c r="B826" t="s">
        <v>32</v>
      </c>
      <c r="C826" t="s">
        <v>49</v>
      </c>
      <c r="D826" t="s">
        <v>217</v>
      </c>
      <c r="E826" t="s">
        <v>320</v>
      </c>
      <c r="F826" t="s">
        <v>409</v>
      </c>
      <c r="G826" t="s">
        <v>25</v>
      </c>
      <c r="H826" t="s">
        <v>26</v>
      </c>
      <c r="I826" t="s">
        <v>35</v>
      </c>
      <c r="J826" t="s">
        <v>28</v>
      </c>
      <c r="K826" t="s">
        <v>359</v>
      </c>
      <c r="L826" t="s">
        <v>479</v>
      </c>
      <c r="M826" t="s">
        <v>5015</v>
      </c>
      <c r="N826" t="s">
        <v>5016</v>
      </c>
      <c r="O826" t="s">
        <v>30</v>
      </c>
      <c r="P826" t="s">
        <v>247</v>
      </c>
      <c r="Q826" t="s">
        <v>473</v>
      </c>
      <c r="R826" t="s">
        <v>5017</v>
      </c>
      <c r="S826" t="s">
        <v>3371</v>
      </c>
      <c r="T826" t="s">
        <v>5018</v>
      </c>
      <c r="U826" t="s">
        <v>159</v>
      </c>
      <c r="V826" s="40">
        <v>4.7453703703703703E-3</v>
      </c>
      <c r="W826" s="40">
        <v>7.1874999999999994E-3</v>
      </c>
      <c r="X826" s="40">
        <v>2.4421296296296296E-3</v>
      </c>
      <c r="Y826" s="2" t="str">
        <f t="shared" si="233"/>
        <v/>
      </c>
      <c r="Z826" s="47" t="str">
        <f t="shared" si="234"/>
        <v>Cumplido</v>
      </c>
      <c r="AA826" s="8"/>
      <c r="AB826" s="8"/>
      <c r="AC826" s="8"/>
      <c r="AD826" s="8"/>
      <c r="AE826" s="8"/>
      <c r="AF826" s="42">
        <v>45242</v>
      </c>
      <c r="AG826" s="13" t="str">
        <f t="shared" si="235"/>
        <v>CUMPLE</v>
      </c>
      <c r="AH826" s="13" t="str">
        <f t="shared" si="236"/>
        <v>NO CUMPLE</v>
      </c>
      <c r="AI826" s="13" t="str">
        <f t="shared" si="237"/>
        <v>NO CUMPLE</v>
      </c>
      <c r="AJ826" s="13" t="str">
        <f t="shared" si="238"/>
        <v>NO CUMPLE</v>
      </c>
      <c r="AK826" s="13" t="str">
        <f t="shared" si="239"/>
        <v>NO CUMPLE</v>
      </c>
      <c r="AL826" s="13" t="str">
        <f t="shared" si="240"/>
        <v>CUMPLE</v>
      </c>
      <c r="AM826" s="13" t="str">
        <f t="shared" si="241"/>
        <v>NO CUMPLE</v>
      </c>
      <c r="AN826" s="13" t="str">
        <f t="shared" si="242"/>
        <v>NO CUMPLE</v>
      </c>
      <c r="AO826" s="13" t="str">
        <f t="shared" si="243"/>
        <v>NO CUMPLE</v>
      </c>
      <c r="AP826" s="13" t="str">
        <f t="shared" si="244"/>
        <v>NO CUMPLE</v>
      </c>
    </row>
    <row r="827" spans="1:42" ht="15" hidden="1" x14ac:dyDescent="0.25">
      <c r="A827" t="s">
        <v>5019</v>
      </c>
      <c r="B827" t="s">
        <v>32</v>
      </c>
      <c r="C827" t="s">
        <v>124</v>
      </c>
      <c r="D827" t="s">
        <v>98</v>
      </c>
      <c r="E827" t="s">
        <v>47</v>
      </c>
      <c r="F827" t="s">
        <v>399</v>
      </c>
      <c r="G827" t="s">
        <v>25</v>
      </c>
      <c r="H827" t="s">
        <v>34</v>
      </c>
      <c r="I827" t="s">
        <v>40</v>
      </c>
      <c r="J827" t="s">
        <v>28</v>
      </c>
      <c r="K827" t="s">
        <v>53</v>
      </c>
      <c r="L827" t="s">
        <v>5020</v>
      </c>
      <c r="M827" t="s">
        <v>5021</v>
      </c>
      <c r="N827" t="s">
        <v>5022</v>
      </c>
      <c r="O827" t="s">
        <v>30</v>
      </c>
      <c r="P827" t="s">
        <v>44</v>
      </c>
      <c r="Q827" t="s">
        <v>45</v>
      </c>
      <c r="R827" t="s">
        <v>5023</v>
      </c>
      <c r="S827" t="s">
        <v>700</v>
      </c>
      <c r="T827" t="s">
        <v>2376</v>
      </c>
      <c r="U827" t="s">
        <v>5024</v>
      </c>
      <c r="V827" s="40">
        <v>0.72233796296296304</v>
      </c>
      <c r="W827" s="40">
        <v>0.7817708333333333</v>
      </c>
      <c r="X827" s="40">
        <v>5.9432870370370372E-2</v>
      </c>
      <c r="Y827" s="2" t="str">
        <f t="shared" si="233"/>
        <v/>
      </c>
      <c r="Z827" s="47" t="str">
        <f t="shared" si="234"/>
        <v>Cumplido</v>
      </c>
      <c r="AA827" s="8"/>
      <c r="AB827" s="8"/>
      <c r="AC827" s="8"/>
      <c r="AD827" s="8"/>
      <c r="AE827" s="8"/>
      <c r="AF827" s="42">
        <v>45242</v>
      </c>
      <c r="AG827" s="13" t="str">
        <f t="shared" si="235"/>
        <v>NO CUMPLE</v>
      </c>
      <c r="AH827" s="13" t="str">
        <f t="shared" si="236"/>
        <v>CUMPLE</v>
      </c>
      <c r="AI827" s="13" t="str">
        <f t="shared" si="237"/>
        <v>NO CUMPLE</v>
      </c>
      <c r="AJ827" s="13" t="str">
        <f t="shared" si="238"/>
        <v>NO CUMPLE</v>
      </c>
      <c r="AK827" s="13" t="str">
        <f t="shared" si="239"/>
        <v>NO CUMPLE</v>
      </c>
      <c r="AL827" s="13" t="str">
        <f t="shared" si="240"/>
        <v>NO CUMPLE</v>
      </c>
      <c r="AM827" s="13" t="str">
        <f t="shared" si="241"/>
        <v>NO CUMPLE</v>
      </c>
      <c r="AN827" s="13" t="str">
        <f t="shared" si="242"/>
        <v>NO CUMPLE</v>
      </c>
      <c r="AO827" s="13" t="str">
        <f t="shared" si="243"/>
        <v>CUMPLE</v>
      </c>
      <c r="AP827" s="13" t="str">
        <f t="shared" si="244"/>
        <v>NO CUMPLE</v>
      </c>
    </row>
    <row r="828" spans="1:42" ht="15" hidden="1" x14ac:dyDescent="0.25">
      <c r="A828" t="s">
        <v>5025</v>
      </c>
      <c r="B828" t="s">
        <v>31</v>
      </c>
      <c r="C828" t="s">
        <v>123</v>
      </c>
      <c r="D828" t="s">
        <v>153</v>
      </c>
      <c r="E828" t="s">
        <v>139</v>
      </c>
      <c r="F828" t="s">
        <v>154</v>
      </c>
      <c r="G828" t="s">
        <v>25</v>
      </c>
      <c r="H828" t="s">
        <v>26</v>
      </c>
      <c r="I828" t="s">
        <v>35</v>
      </c>
      <c r="J828" t="s">
        <v>28</v>
      </c>
      <c r="K828" t="s">
        <v>48</v>
      </c>
      <c r="L828" t="s">
        <v>5026</v>
      </c>
      <c r="M828" t="s">
        <v>5027</v>
      </c>
      <c r="N828" t="s">
        <v>5028</v>
      </c>
      <c r="O828" t="s">
        <v>30</v>
      </c>
      <c r="P828" t="s">
        <v>57</v>
      </c>
      <c r="Q828" t="s">
        <v>175</v>
      </c>
      <c r="R828" t="s">
        <v>5029</v>
      </c>
      <c r="S828" t="s">
        <v>700</v>
      </c>
      <c r="T828" t="s">
        <v>5030</v>
      </c>
      <c r="U828" t="s">
        <v>5031</v>
      </c>
      <c r="V828" s="40">
        <v>0.93820601851851848</v>
      </c>
      <c r="W828" s="40">
        <v>0.96557870370370369</v>
      </c>
      <c r="X828" s="40">
        <v>2.7372685185185184E-2</v>
      </c>
      <c r="Y828" s="2" t="str">
        <f t="shared" si="233"/>
        <v/>
      </c>
      <c r="Z828" s="47" t="str">
        <f t="shared" si="234"/>
        <v>Cumplido</v>
      </c>
      <c r="AA828" s="8"/>
      <c r="AB828" s="8"/>
      <c r="AC828" s="8"/>
      <c r="AD828" s="8"/>
      <c r="AE828" s="8"/>
      <c r="AF828" s="42">
        <v>45242</v>
      </c>
      <c r="AG828" s="13" t="str">
        <f t="shared" si="235"/>
        <v>CUMPLE</v>
      </c>
      <c r="AH828" s="13" t="str">
        <f t="shared" si="236"/>
        <v>NO CUMPLE</v>
      </c>
      <c r="AI828" s="13" t="str">
        <f t="shared" si="237"/>
        <v>NO CUMPLE</v>
      </c>
      <c r="AJ828" s="13" t="str">
        <f t="shared" si="238"/>
        <v>NO CUMPLE</v>
      </c>
      <c r="AK828" s="13" t="str">
        <f t="shared" si="239"/>
        <v>NO CUMPLE</v>
      </c>
      <c r="AL828" s="13" t="str">
        <f t="shared" si="240"/>
        <v>NO CUMPLE</v>
      </c>
      <c r="AM828" s="13" t="str">
        <f t="shared" si="241"/>
        <v>NO CUMPLE</v>
      </c>
      <c r="AN828" s="13" t="str">
        <f t="shared" si="242"/>
        <v>NO CUMPLE</v>
      </c>
      <c r="AO828" s="13" t="str">
        <f t="shared" si="243"/>
        <v>CUMPLE</v>
      </c>
      <c r="AP828" s="13" t="str">
        <f t="shared" si="244"/>
        <v>NO CUMPLE</v>
      </c>
    </row>
    <row r="829" spans="1:42" ht="15" hidden="1" x14ac:dyDescent="0.25">
      <c r="A829" t="s">
        <v>5032</v>
      </c>
      <c r="B829" t="s">
        <v>46</v>
      </c>
      <c r="C829" t="s">
        <v>150</v>
      </c>
      <c r="D829" t="s">
        <v>271</v>
      </c>
      <c r="E829" t="s">
        <v>47</v>
      </c>
      <c r="F829" t="s">
        <v>564</v>
      </c>
      <c r="G829" t="s">
        <v>39</v>
      </c>
      <c r="H829" t="s">
        <v>34</v>
      </c>
      <c r="I829" t="s">
        <v>40</v>
      </c>
      <c r="J829" t="s">
        <v>28</v>
      </c>
      <c r="K829" t="s">
        <v>5033</v>
      </c>
      <c r="L829" t="s">
        <v>5034</v>
      </c>
      <c r="M829" t="s">
        <v>5035</v>
      </c>
      <c r="N829" t="s">
        <v>5036</v>
      </c>
      <c r="O829" t="s">
        <v>30</v>
      </c>
      <c r="P829" t="s">
        <v>31</v>
      </c>
      <c r="Q829" t="s">
        <v>24</v>
      </c>
      <c r="R829" t="s">
        <v>5037</v>
      </c>
      <c r="S829" t="s">
        <v>654</v>
      </c>
      <c r="T829" t="s">
        <v>5038</v>
      </c>
      <c r="U829"/>
      <c r="V829" s="40">
        <v>14.716273148148147</v>
      </c>
      <c r="W829" s="40">
        <v>14.822233796296295</v>
      </c>
      <c r="X829" s="40">
        <v>0.10596064814814815</v>
      </c>
      <c r="Y829" s="2" t="str">
        <f t="shared" si="233"/>
        <v/>
      </c>
      <c r="Z829" s="47" t="str">
        <f t="shared" si="234"/>
        <v>Cumplido</v>
      </c>
      <c r="AA829" s="8"/>
      <c r="AB829" s="8"/>
      <c r="AC829" s="8"/>
      <c r="AD829" s="8"/>
      <c r="AE829" s="8"/>
      <c r="AF829" s="42">
        <v>45242</v>
      </c>
      <c r="AG829" s="13" t="str">
        <f t="shared" si="235"/>
        <v>NO CUMPLE</v>
      </c>
      <c r="AH829" s="13" t="str">
        <f t="shared" si="236"/>
        <v>CUMPLE</v>
      </c>
      <c r="AI829" s="13" t="str">
        <f t="shared" si="237"/>
        <v>NO CUMPLE</v>
      </c>
      <c r="AJ829" s="13" t="str">
        <f t="shared" si="238"/>
        <v>NO CUMPLE</v>
      </c>
      <c r="AK829" s="13" t="str">
        <f t="shared" si="239"/>
        <v>NO CUMPLE</v>
      </c>
      <c r="AL829" s="13" t="str">
        <f t="shared" si="240"/>
        <v>NO CUMPLE</v>
      </c>
      <c r="AM829" s="13" t="str">
        <f t="shared" si="241"/>
        <v>NO CUMPLE</v>
      </c>
      <c r="AN829" s="13" t="str">
        <f t="shared" si="242"/>
        <v>NO CUMPLE</v>
      </c>
      <c r="AO829" s="13" t="str">
        <f t="shared" si="243"/>
        <v>NO CUMPLE</v>
      </c>
      <c r="AP829" s="13" t="str">
        <f t="shared" si="244"/>
        <v>CUMPLE</v>
      </c>
    </row>
    <row r="830" spans="1:42" ht="15" hidden="1" x14ac:dyDescent="0.25">
      <c r="A830" t="s">
        <v>5039</v>
      </c>
      <c r="B830" t="s">
        <v>32</v>
      </c>
      <c r="C830" t="s">
        <v>58</v>
      </c>
      <c r="D830" t="s">
        <v>217</v>
      </c>
      <c r="E830" t="s">
        <v>220</v>
      </c>
      <c r="F830" t="s">
        <v>409</v>
      </c>
      <c r="G830" t="s">
        <v>25</v>
      </c>
      <c r="H830" t="s">
        <v>26</v>
      </c>
      <c r="I830" t="s">
        <v>35</v>
      </c>
      <c r="J830" t="s">
        <v>28</v>
      </c>
      <c r="K830" t="s">
        <v>331</v>
      </c>
      <c r="L830" t="s">
        <v>443</v>
      </c>
      <c r="M830" t="s">
        <v>5040</v>
      </c>
      <c r="N830" t="s">
        <v>5041</v>
      </c>
      <c r="O830" t="s">
        <v>30</v>
      </c>
      <c r="P830" t="s">
        <v>31</v>
      </c>
      <c r="Q830" t="s">
        <v>24</v>
      </c>
      <c r="R830" t="s">
        <v>5042</v>
      </c>
      <c r="S830" t="s">
        <v>3371</v>
      </c>
      <c r="T830" t="s">
        <v>5043</v>
      </c>
      <c r="U830" t="s">
        <v>159</v>
      </c>
      <c r="V830" s="40">
        <v>2.6111111111111113E-2</v>
      </c>
      <c r="W830" s="40">
        <v>3.1226851851851853E-2</v>
      </c>
      <c r="X830" s="40">
        <v>5.115740740740741E-3</v>
      </c>
      <c r="Y830" s="2" t="str">
        <f t="shared" si="233"/>
        <v/>
      </c>
      <c r="Z830" s="47" t="str">
        <f t="shared" si="234"/>
        <v>Cumplido</v>
      </c>
      <c r="AA830" s="8"/>
      <c r="AB830" s="8"/>
      <c r="AC830" s="8"/>
      <c r="AD830" s="8"/>
      <c r="AE830" s="8"/>
      <c r="AF830" s="42">
        <v>45243</v>
      </c>
      <c r="AG830" s="13" t="str">
        <f t="shared" si="235"/>
        <v>CUMPLE</v>
      </c>
      <c r="AH830" s="13" t="str">
        <f t="shared" si="236"/>
        <v>NO CUMPLE</v>
      </c>
      <c r="AI830" s="13" t="str">
        <f t="shared" si="237"/>
        <v>NO CUMPLE</v>
      </c>
      <c r="AJ830" s="13" t="str">
        <f t="shared" si="238"/>
        <v>NO CUMPLE</v>
      </c>
      <c r="AK830" s="13" t="str">
        <f t="shared" si="239"/>
        <v>NO CUMPLE</v>
      </c>
      <c r="AL830" s="13" t="str">
        <f t="shared" si="240"/>
        <v>CUMPLE</v>
      </c>
      <c r="AM830" s="13" t="str">
        <f t="shared" si="241"/>
        <v>NO CUMPLE</v>
      </c>
      <c r="AN830" s="13" t="str">
        <f t="shared" si="242"/>
        <v>NO CUMPLE</v>
      </c>
      <c r="AO830" s="13" t="str">
        <f t="shared" si="243"/>
        <v>NO CUMPLE</v>
      </c>
      <c r="AP830" s="13" t="str">
        <f t="shared" si="244"/>
        <v>NO CUMPLE</v>
      </c>
    </row>
    <row r="831" spans="1:42" ht="15" hidden="1" x14ac:dyDescent="0.25">
      <c r="A831" t="s">
        <v>5044</v>
      </c>
      <c r="B831" t="s">
        <v>32</v>
      </c>
      <c r="C831" t="s">
        <v>60</v>
      </c>
      <c r="D831" t="s">
        <v>58</v>
      </c>
      <c r="E831" t="s">
        <v>193</v>
      </c>
      <c r="F831" t="s">
        <v>432</v>
      </c>
      <c r="G831" t="s">
        <v>59</v>
      </c>
      <c r="H831" t="s">
        <v>78</v>
      </c>
      <c r="I831" t="s">
        <v>27</v>
      </c>
      <c r="J831" t="s">
        <v>28</v>
      </c>
      <c r="K831" t="s">
        <v>48</v>
      </c>
      <c r="L831" t="s">
        <v>5045</v>
      </c>
      <c r="M831" t="s">
        <v>5046</v>
      </c>
      <c r="N831" t="s">
        <v>5047</v>
      </c>
      <c r="O831" t="s">
        <v>30</v>
      </c>
      <c r="P831" t="s">
        <v>44</v>
      </c>
      <c r="Q831" t="s">
        <v>45</v>
      </c>
      <c r="R831" t="s">
        <v>5048</v>
      </c>
      <c r="S831" t="s">
        <v>3371</v>
      </c>
      <c r="T831" t="s">
        <v>5045</v>
      </c>
      <c r="U831" t="s">
        <v>262</v>
      </c>
      <c r="V831" s="40">
        <v>1.800925925925926E-2</v>
      </c>
      <c r="W831" s="40">
        <v>1.9120370370370371E-2</v>
      </c>
      <c r="X831" s="40">
        <v>1.1111111111111111E-3</v>
      </c>
      <c r="Y831" s="2" t="str">
        <f t="shared" si="233"/>
        <v/>
      </c>
      <c r="Z831" s="47" t="str">
        <f t="shared" si="234"/>
        <v>Cumplido</v>
      </c>
      <c r="AA831" s="8"/>
      <c r="AB831" s="8"/>
      <c r="AC831" s="8"/>
      <c r="AD831" s="8"/>
      <c r="AE831" s="8"/>
      <c r="AF831" s="42">
        <v>45243</v>
      </c>
      <c r="AG831" s="13" t="str">
        <f t="shared" si="235"/>
        <v>CUMPLE</v>
      </c>
      <c r="AH831" s="13" t="str">
        <f t="shared" si="236"/>
        <v>NO CUMPLE</v>
      </c>
      <c r="AI831" s="13" t="str">
        <f t="shared" si="237"/>
        <v>NO CUMPLE</v>
      </c>
      <c r="AJ831" s="13" t="str">
        <f t="shared" si="238"/>
        <v>NO CUMPLE</v>
      </c>
      <c r="AK831" s="13" t="str">
        <f t="shared" si="239"/>
        <v>NO CUMPLE</v>
      </c>
      <c r="AL831" s="13" t="str">
        <f t="shared" si="240"/>
        <v>CUMPLE</v>
      </c>
      <c r="AM831" s="13" t="str">
        <f t="shared" si="241"/>
        <v>NO CUMPLE</v>
      </c>
      <c r="AN831" s="13" t="str">
        <f t="shared" si="242"/>
        <v>NO CUMPLE</v>
      </c>
      <c r="AO831" s="13" t="str">
        <f t="shared" si="243"/>
        <v>NO CUMPLE</v>
      </c>
      <c r="AP831" s="13" t="str">
        <f t="shared" si="244"/>
        <v>NO CUMPLE</v>
      </c>
    </row>
    <row r="832" spans="1:42" ht="15" hidden="1" x14ac:dyDescent="0.25">
      <c r="A832" t="s">
        <v>5049</v>
      </c>
      <c r="B832" t="s">
        <v>32</v>
      </c>
      <c r="C832" t="s">
        <v>51</v>
      </c>
      <c r="D832" t="s">
        <v>217</v>
      </c>
      <c r="E832" t="s">
        <v>193</v>
      </c>
      <c r="F832" t="s">
        <v>311</v>
      </c>
      <c r="G832" t="s">
        <v>25</v>
      </c>
      <c r="H832" t="s">
        <v>26</v>
      </c>
      <c r="I832" t="s">
        <v>35</v>
      </c>
      <c r="J832" t="s">
        <v>28</v>
      </c>
      <c r="K832" t="s">
        <v>48</v>
      </c>
      <c r="L832" t="s">
        <v>5050</v>
      </c>
      <c r="M832" t="s">
        <v>5051</v>
      </c>
      <c r="N832" t="s">
        <v>5052</v>
      </c>
      <c r="O832" t="s">
        <v>30</v>
      </c>
      <c r="P832" t="s">
        <v>31</v>
      </c>
      <c r="Q832" t="s">
        <v>24</v>
      </c>
      <c r="R832" t="s">
        <v>5053</v>
      </c>
      <c r="S832" t="s">
        <v>700</v>
      </c>
      <c r="T832" t="s">
        <v>5054</v>
      </c>
      <c r="U832" t="s">
        <v>159</v>
      </c>
      <c r="V832" s="40">
        <v>0.1212037037037037</v>
      </c>
      <c r="W832" s="40">
        <v>0.12666666666666668</v>
      </c>
      <c r="X832" s="40">
        <v>5.4629629629629637E-3</v>
      </c>
      <c r="Y832" s="2" t="str">
        <f t="shared" si="233"/>
        <v/>
      </c>
      <c r="Z832" s="47" t="str">
        <f t="shared" si="234"/>
        <v>Cumplido</v>
      </c>
      <c r="AA832" s="8"/>
      <c r="AB832" s="8"/>
      <c r="AC832" s="8"/>
      <c r="AD832" s="8"/>
      <c r="AE832" s="8"/>
      <c r="AF832" s="42">
        <v>45243</v>
      </c>
      <c r="AG832" s="13" t="str">
        <f t="shared" si="235"/>
        <v>CUMPLE</v>
      </c>
      <c r="AH832" s="13" t="str">
        <f t="shared" si="236"/>
        <v>NO CUMPLE</v>
      </c>
      <c r="AI832" s="13" t="str">
        <f t="shared" si="237"/>
        <v>NO CUMPLE</v>
      </c>
      <c r="AJ832" s="13" t="str">
        <f t="shared" si="238"/>
        <v>NO CUMPLE</v>
      </c>
      <c r="AK832" s="13" t="str">
        <f t="shared" si="239"/>
        <v>NO CUMPLE</v>
      </c>
      <c r="AL832" s="13" t="str">
        <f t="shared" si="240"/>
        <v>NO CUMPLE</v>
      </c>
      <c r="AM832" s="13" t="str">
        <f t="shared" si="241"/>
        <v>CUMPLE</v>
      </c>
      <c r="AN832" s="13" t="str">
        <f t="shared" si="242"/>
        <v>NO CUMPLE</v>
      </c>
      <c r="AO832" s="13" t="str">
        <f t="shared" si="243"/>
        <v>NO CUMPLE</v>
      </c>
      <c r="AP832" s="13" t="str">
        <f t="shared" si="244"/>
        <v>NO CUMPLE</v>
      </c>
    </row>
    <row r="833" spans="1:42" ht="15" hidden="1" x14ac:dyDescent="0.25">
      <c r="A833" t="s">
        <v>5055</v>
      </c>
      <c r="B833" t="s">
        <v>24</v>
      </c>
      <c r="C833" t="s">
        <v>127</v>
      </c>
      <c r="D833" t="s">
        <v>33</v>
      </c>
      <c r="E833" t="s">
        <v>83</v>
      </c>
      <c r="F833" t="s">
        <v>374</v>
      </c>
      <c r="G833" t="s">
        <v>39</v>
      </c>
      <c r="H833" t="s">
        <v>34</v>
      </c>
      <c r="I833" t="s">
        <v>40</v>
      </c>
      <c r="J833" t="s">
        <v>28</v>
      </c>
      <c r="K833" t="s">
        <v>397</v>
      </c>
      <c r="L833" t="s">
        <v>5056</v>
      </c>
      <c r="M833" t="s">
        <v>5057</v>
      </c>
      <c r="N833" t="s">
        <v>5058</v>
      </c>
      <c r="O833" t="s">
        <v>30</v>
      </c>
      <c r="P833" t="s">
        <v>44</v>
      </c>
      <c r="Q833" t="s">
        <v>45</v>
      </c>
      <c r="R833" t="s">
        <v>5059</v>
      </c>
      <c r="S833" t="s">
        <v>4455</v>
      </c>
      <c r="T833" t="s">
        <v>5060</v>
      </c>
      <c r="U833" t="s">
        <v>5061</v>
      </c>
      <c r="V833" s="40">
        <v>0</v>
      </c>
      <c r="W833" s="40">
        <v>1.2354166666666666</v>
      </c>
      <c r="X833" s="40">
        <v>1.2354166666666666</v>
      </c>
      <c r="Y833" s="2" t="str">
        <f t="shared" si="233"/>
        <v/>
      </c>
      <c r="Z833" s="47" t="str">
        <f t="shared" si="234"/>
        <v>Cumplido</v>
      </c>
      <c r="AA833" s="8"/>
      <c r="AB833" s="8"/>
      <c r="AC833" s="8"/>
      <c r="AD833" s="8"/>
      <c r="AE833" s="8"/>
      <c r="AF833" s="42">
        <v>45243</v>
      </c>
      <c r="AG833" s="13" t="str">
        <f t="shared" si="235"/>
        <v>NO CUMPLE</v>
      </c>
      <c r="AH833" s="13" t="str">
        <f t="shared" si="236"/>
        <v>NO CUMPLE</v>
      </c>
      <c r="AI833" s="13" t="str">
        <f t="shared" si="237"/>
        <v>NO CUMPLE</v>
      </c>
      <c r="AJ833" s="13" t="str">
        <f t="shared" si="238"/>
        <v>NO CUMPLE</v>
      </c>
      <c r="AK833" s="13" t="str">
        <f t="shared" si="239"/>
        <v>CUMPLE</v>
      </c>
      <c r="AL833" s="13" t="str">
        <f t="shared" si="240"/>
        <v>NO CUMPLE</v>
      </c>
      <c r="AM833" s="13" t="str">
        <f t="shared" si="241"/>
        <v>NO CUMPLE</v>
      </c>
      <c r="AN833" s="13" t="str">
        <f t="shared" si="242"/>
        <v>NO CUMPLE</v>
      </c>
      <c r="AO833" s="13" t="str">
        <f t="shared" si="243"/>
        <v>NO CUMPLE</v>
      </c>
      <c r="AP833" s="13" t="str">
        <f t="shared" si="244"/>
        <v>CUMPLE</v>
      </c>
    </row>
    <row r="834" spans="1:42" ht="15" hidden="1" x14ac:dyDescent="0.25">
      <c r="A834" t="s">
        <v>5062</v>
      </c>
      <c r="B834" t="s">
        <v>117</v>
      </c>
      <c r="C834" t="s">
        <v>72</v>
      </c>
      <c r="D834" t="s">
        <v>58</v>
      </c>
      <c r="E834" t="s">
        <v>320</v>
      </c>
      <c r="F834" t="s">
        <v>321</v>
      </c>
      <c r="G834" t="s">
        <v>39</v>
      </c>
      <c r="H834" t="s">
        <v>34</v>
      </c>
      <c r="I834" t="s">
        <v>40</v>
      </c>
      <c r="J834" t="s">
        <v>28</v>
      </c>
      <c r="K834" t="s">
        <v>215</v>
      </c>
      <c r="L834" t="s">
        <v>136</v>
      </c>
      <c r="M834" t="s">
        <v>5063</v>
      </c>
      <c r="N834" t="s">
        <v>5064</v>
      </c>
      <c r="O834" t="s">
        <v>30</v>
      </c>
      <c r="P834" t="s">
        <v>36</v>
      </c>
      <c r="Q834" t="s">
        <v>94</v>
      </c>
      <c r="R834" t="s">
        <v>5065</v>
      </c>
      <c r="S834" t="s">
        <v>3371</v>
      </c>
      <c r="T834" t="s">
        <v>136</v>
      </c>
      <c r="U834" t="s">
        <v>157</v>
      </c>
      <c r="V834" s="40">
        <v>0</v>
      </c>
      <c r="W834" s="40">
        <v>0</v>
      </c>
      <c r="X834" s="40">
        <v>0</v>
      </c>
      <c r="Y834" s="2" t="str">
        <f t="shared" si="233"/>
        <v/>
      </c>
      <c r="Z834" s="47" t="str">
        <f t="shared" si="234"/>
        <v>Cumplido</v>
      </c>
      <c r="AA834" s="8"/>
      <c r="AB834" s="8"/>
      <c r="AC834" s="8"/>
      <c r="AD834" s="8"/>
      <c r="AE834" s="8"/>
      <c r="AF834" s="42">
        <v>45243</v>
      </c>
      <c r="AG834" s="13" t="str">
        <f t="shared" si="235"/>
        <v>CUMPLE</v>
      </c>
      <c r="AH834" s="13" t="str">
        <f t="shared" si="236"/>
        <v>NO CUMPLE</v>
      </c>
      <c r="AI834" s="13" t="str">
        <f t="shared" si="237"/>
        <v>NO CUMPLE</v>
      </c>
      <c r="AJ834" s="13" t="str">
        <f t="shared" si="238"/>
        <v>NO CUMPLE</v>
      </c>
      <c r="AK834" s="13" t="str">
        <f t="shared" si="239"/>
        <v>NO CUMPLE</v>
      </c>
      <c r="AL834" s="13" t="str">
        <f t="shared" si="240"/>
        <v>CUMPLE</v>
      </c>
      <c r="AM834" s="13" t="str">
        <f t="shared" si="241"/>
        <v>NO CUMPLE</v>
      </c>
      <c r="AN834" s="13" t="str">
        <f t="shared" si="242"/>
        <v>NO CUMPLE</v>
      </c>
      <c r="AO834" s="13" t="str">
        <f t="shared" si="243"/>
        <v>NO CUMPLE</v>
      </c>
      <c r="AP834" s="13" t="str">
        <f t="shared" si="244"/>
        <v>NO CUMPLE</v>
      </c>
    </row>
    <row r="835" spans="1:42" ht="15" hidden="1" x14ac:dyDescent="0.25">
      <c r="A835" t="s">
        <v>5066</v>
      </c>
      <c r="B835" t="s">
        <v>32</v>
      </c>
      <c r="C835" t="s">
        <v>60</v>
      </c>
      <c r="D835" t="s">
        <v>58</v>
      </c>
      <c r="E835" t="s">
        <v>278</v>
      </c>
      <c r="F835" t="s">
        <v>435</v>
      </c>
      <c r="G835" t="s">
        <v>25</v>
      </c>
      <c r="H835" t="s">
        <v>26</v>
      </c>
      <c r="I835" t="s">
        <v>35</v>
      </c>
      <c r="J835" t="s">
        <v>28</v>
      </c>
      <c r="K835" t="s">
        <v>48</v>
      </c>
      <c r="L835" t="s">
        <v>5067</v>
      </c>
      <c r="M835" t="s">
        <v>5068</v>
      </c>
      <c r="N835" t="s">
        <v>5069</v>
      </c>
      <c r="O835" t="s">
        <v>30</v>
      </c>
      <c r="P835" t="s">
        <v>44</v>
      </c>
      <c r="Q835" t="s">
        <v>45</v>
      </c>
      <c r="R835" t="s">
        <v>5070</v>
      </c>
      <c r="S835" t="s">
        <v>3371</v>
      </c>
      <c r="T835" t="s">
        <v>5067</v>
      </c>
      <c r="U835" t="s">
        <v>313</v>
      </c>
      <c r="V835" s="40">
        <v>1.0995370370370371E-3</v>
      </c>
      <c r="W835" s="40">
        <v>2.0023148148148148E-3</v>
      </c>
      <c r="X835" s="40">
        <v>9.0277777777777784E-4</v>
      </c>
      <c r="Y835" s="2" t="str">
        <f t="shared" ref="Y835:Y898" si="246">IF(J835="Incidente de Cliente",IF($X835&lt;=$AT$2,"Cumplido","Incumplido"),"")</f>
        <v/>
      </c>
      <c r="Z835" s="47" t="str">
        <f t="shared" ref="Z835:Z898" si="247">IF(J835="Requerimiento de Cliente",IF($X835&lt;=$AT$3,"Cumplido","Incumplido"),"")</f>
        <v>Cumplido</v>
      </c>
      <c r="AA835" s="8"/>
      <c r="AB835" s="8"/>
      <c r="AC835" s="8"/>
      <c r="AD835" s="8"/>
      <c r="AE835" s="8"/>
      <c r="AF835" s="42">
        <v>45243</v>
      </c>
      <c r="AG835" s="13" t="str">
        <f t="shared" ref="AG835:AG898" si="248">IF(X835&lt;$AR$11,"CUMPLE","NO CUMPLE")</f>
        <v>CUMPLE</v>
      </c>
      <c r="AH835" s="13" t="str">
        <f t="shared" ref="AH835:AH898" si="249">IF(X835&gt;$AR$12,IF(X835&lt;=$AS$12,"CUMPLE","NO CUMPLE"),"NO CUMPLE")</f>
        <v>NO CUMPLE</v>
      </c>
      <c r="AI835" s="13" t="str">
        <f t="shared" ref="AI835:AI898" si="250">IF(X835&gt;$AR$13,IF(X835&lt;=$AS$13,"CUMPLE","NO CUMPLE"),"NO CUMPLE")</f>
        <v>NO CUMPLE</v>
      </c>
      <c r="AJ835" s="13" t="str">
        <f t="shared" ref="AJ835:AJ898" si="251">IF(X835&gt;$AR$14,IF(X835&lt;=$AS$14,"CUMPLE","NO CUMPLE"),"NO CUMPLE")</f>
        <v>NO CUMPLE</v>
      </c>
      <c r="AK835" s="13" t="str">
        <f t="shared" ref="AK835:AK898" si="252">IF(X835&gt;$AR$15,"CUMPLE","NO CUMPLE")</f>
        <v>NO CUMPLE</v>
      </c>
      <c r="AL835" s="13" t="str">
        <f t="shared" ref="AL835:AL898" si="253">IF(W835&lt;$AR$11,"CUMPLE","NO CUMPLE")</f>
        <v>CUMPLE</v>
      </c>
      <c r="AM835" s="13" t="str">
        <f t="shared" ref="AM835:AM898" si="254">IF(W835&gt;$AR$12,IF(W835&lt;=$AS$12,"CUMPLE","NO CUMPLE"),"NO CUMPLE")</f>
        <v>NO CUMPLE</v>
      </c>
      <c r="AN835" s="13" t="str">
        <f t="shared" ref="AN835:AN898" si="255">IF(W835&gt;$AR$13,IF(W835&lt;=$AS$13,"CUMPLE","NO CUMPLE"),"NO CUMPLE")</f>
        <v>NO CUMPLE</v>
      </c>
      <c r="AO835" s="13" t="str">
        <f t="shared" ref="AO835:AO898" si="256">IF(W835&gt;$AR$14,IF(W835&lt;=$AS$14,"CUMPLE","NO CUMPLE"),"NO CUMPLE")</f>
        <v>NO CUMPLE</v>
      </c>
      <c r="AP835" s="13" t="str">
        <f t="shared" ref="AP835:AP898" si="257">IF(W835&gt;$AR$15,"CUMPLE","NO CUMPLE")</f>
        <v>NO CUMPLE</v>
      </c>
    </row>
    <row r="836" spans="1:42" ht="15" hidden="1" x14ac:dyDescent="0.25">
      <c r="A836" t="s">
        <v>5071</v>
      </c>
      <c r="B836" t="s">
        <v>32</v>
      </c>
      <c r="C836" t="s">
        <v>60</v>
      </c>
      <c r="D836" t="s">
        <v>58</v>
      </c>
      <c r="E836" t="s">
        <v>278</v>
      </c>
      <c r="F836" t="s">
        <v>435</v>
      </c>
      <c r="G836" t="s">
        <v>25</v>
      </c>
      <c r="H836" t="s">
        <v>26</v>
      </c>
      <c r="I836" t="s">
        <v>35</v>
      </c>
      <c r="J836" t="s">
        <v>28</v>
      </c>
      <c r="K836" t="s">
        <v>48</v>
      </c>
      <c r="L836" t="s">
        <v>274</v>
      </c>
      <c r="M836" t="s">
        <v>5072</v>
      </c>
      <c r="N836" t="s">
        <v>5073</v>
      </c>
      <c r="O836" t="s">
        <v>30</v>
      </c>
      <c r="P836" t="s">
        <v>44</v>
      </c>
      <c r="Q836" t="s">
        <v>45</v>
      </c>
      <c r="R836" t="s">
        <v>5073</v>
      </c>
      <c r="S836" t="s">
        <v>3371</v>
      </c>
      <c r="T836" t="s">
        <v>274</v>
      </c>
      <c r="U836" t="s">
        <v>157</v>
      </c>
      <c r="V836" s="40">
        <v>0</v>
      </c>
      <c r="W836" s="40">
        <v>2.5000000000000001E-3</v>
      </c>
      <c r="X836" s="40">
        <v>2.5000000000000001E-3</v>
      </c>
      <c r="Y836" s="2" t="str">
        <f t="shared" si="246"/>
        <v/>
      </c>
      <c r="Z836" s="47" t="str">
        <f t="shared" si="247"/>
        <v>Cumplido</v>
      </c>
      <c r="AA836" s="8"/>
      <c r="AB836" s="8"/>
      <c r="AC836" s="8"/>
      <c r="AD836" s="8"/>
      <c r="AE836" s="8"/>
      <c r="AF836" s="42">
        <v>45242</v>
      </c>
      <c r="AG836" s="13" t="str">
        <f t="shared" si="248"/>
        <v>CUMPLE</v>
      </c>
      <c r="AH836" s="13" t="str">
        <f t="shared" si="249"/>
        <v>NO CUMPLE</v>
      </c>
      <c r="AI836" s="13" t="str">
        <f t="shared" si="250"/>
        <v>NO CUMPLE</v>
      </c>
      <c r="AJ836" s="13" t="str">
        <f t="shared" si="251"/>
        <v>NO CUMPLE</v>
      </c>
      <c r="AK836" s="13" t="str">
        <f t="shared" si="252"/>
        <v>NO CUMPLE</v>
      </c>
      <c r="AL836" s="13" t="str">
        <f t="shared" si="253"/>
        <v>CUMPLE</v>
      </c>
      <c r="AM836" s="13" t="str">
        <f t="shared" si="254"/>
        <v>NO CUMPLE</v>
      </c>
      <c r="AN836" s="13" t="str">
        <f t="shared" si="255"/>
        <v>NO CUMPLE</v>
      </c>
      <c r="AO836" s="13" t="str">
        <f t="shared" si="256"/>
        <v>NO CUMPLE</v>
      </c>
      <c r="AP836" s="13" t="str">
        <f t="shared" si="257"/>
        <v>NO CUMPLE</v>
      </c>
    </row>
    <row r="837" spans="1:42" ht="15" hidden="1" x14ac:dyDescent="0.25">
      <c r="A837" t="s">
        <v>5074</v>
      </c>
      <c r="B837" t="s">
        <v>32</v>
      </c>
      <c r="C837" t="s">
        <v>60</v>
      </c>
      <c r="D837" t="s">
        <v>58</v>
      </c>
      <c r="E837" t="s">
        <v>278</v>
      </c>
      <c r="F837" t="s">
        <v>435</v>
      </c>
      <c r="G837" t="s">
        <v>25</v>
      </c>
      <c r="H837" t="s">
        <v>26</v>
      </c>
      <c r="I837" t="s">
        <v>35</v>
      </c>
      <c r="J837" t="s">
        <v>28</v>
      </c>
      <c r="K837" t="s">
        <v>48</v>
      </c>
      <c r="L837" t="s">
        <v>274</v>
      </c>
      <c r="M837" t="s">
        <v>5075</v>
      </c>
      <c r="N837" t="s">
        <v>5076</v>
      </c>
      <c r="O837" t="s">
        <v>30</v>
      </c>
      <c r="P837" t="s">
        <v>44</v>
      </c>
      <c r="Q837" t="s">
        <v>45</v>
      </c>
      <c r="R837" t="s">
        <v>5076</v>
      </c>
      <c r="S837" t="s">
        <v>3371</v>
      </c>
      <c r="T837" t="s">
        <v>274</v>
      </c>
      <c r="U837" t="s">
        <v>162</v>
      </c>
      <c r="V837" s="40">
        <v>0</v>
      </c>
      <c r="W837" s="40">
        <v>6.7129629629629625E-4</v>
      </c>
      <c r="X837" s="40">
        <v>6.7129629629629625E-4</v>
      </c>
      <c r="Y837" s="2" t="str">
        <f t="shared" si="246"/>
        <v/>
      </c>
      <c r="Z837" s="47" t="str">
        <f t="shared" si="247"/>
        <v>Cumplido</v>
      </c>
      <c r="AA837" s="8"/>
      <c r="AB837" s="8"/>
      <c r="AC837" s="8"/>
      <c r="AD837" s="8"/>
      <c r="AE837" s="8"/>
      <c r="AF837" s="42">
        <v>45242</v>
      </c>
      <c r="AG837" s="13" t="str">
        <f t="shared" si="248"/>
        <v>CUMPLE</v>
      </c>
      <c r="AH837" s="13" t="str">
        <f t="shared" si="249"/>
        <v>NO CUMPLE</v>
      </c>
      <c r="AI837" s="13" t="str">
        <f t="shared" si="250"/>
        <v>NO CUMPLE</v>
      </c>
      <c r="AJ837" s="13" t="str">
        <f t="shared" si="251"/>
        <v>NO CUMPLE</v>
      </c>
      <c r="AK837" s="13" t="str">
        <f t="shared" si="252"/>
        <v>NO CUMPLE</v>
      </c>
      <c r="AL837" s="13" t="str">
        <f t="shared" si="253"/>
        <v>CUMPLE</v>
      </c>
      <c r="AM837" s="13" t="str">
        <f t="shared" si="254"/>
        <v>NO CUMPLE</v>
      </c>
      <c r="AN837" s="13" t="str">
        <f t="shared" si="255"/>
        <v>NO CUMPLE</v>
      </c>
      <c r="AO837" s="13" t="str">
        <f t="shared" si="256"/>
        <v>NO CUMPLE</v>
      </c>
      <c r="AP837" s="13" t="str">
        <f t="shared" si="257"/>
        <v>NO CUMPLE</v>
      </c>
    </row>
    <row r="838" spans="1:42" ht="15" hidden="1" x14ac:dyDescent="0.25">
      <c r="A838" t="s">
        <v>5077</v>
      </c>
      <c r="B838" t="s">
        <v>32</v>
      </c>
      <c r="C838" t="s">
        <v>60</v>
      </c>
      <c r="D838" t="s">
        <v>58</v>
      </c>
      <c r="E838" t="s">
        <v>278</v>
      </c>
      <c r="F838" t="s">
        <v>435</v>
      </c>
      <c r="G838" t="s">
        <v>25</v>
      </c>
      <c r="H838" t="s">
        <v>26</v>
      </c>
      <c r="I838" t="s">
        <v>35</v>
      </c>
      <c r="J838" t="s">
        <v>28</v>
      </c>
      <c r="K838" t="s">
        <v>48</v>
      </c>
      <c r="L838" t="s">
        <v>274</v>
      </c>
      <c r="M838" t="s">
        <v>5078</v>
      </c>
      <c r="N838" t="s">
        <v>5079</v>
      </c>
      <c r="O838" t="s">
        <v>30</v>
      </c>
      <c r="P838" t="s">
        <v>44</v>
      </c>
      <c r="Q838" t="s">
        <v>45</v>
      </c>
      <c r="R838" t="s">
        <v>5079</v>
      </c>
      <c r="S838" t="s">
        <v>3371</v>
      </c>
      <c r="T838" t="s">
        <v>274</v>
      </c>
      <c r="U838" t="s">
        <v>162</v>
      </c>
      <c r="V838" s="40">
        <v>0</v>
      </c>
      <c r="W838" s="40">
        <v>7.3032407407407412E-3</v>
      </c>
      <c r="X838" s="40">
        <v>7.3032407407407412E-3</v>
      </c>
      <c r="Y838" s="2" t="str">
        <f t="shared" si="246"/>
        <v/>
      </c>
      <c r="Z838" s="47" t="str">
        <f t="shared" si="247"/>
        <v>Cumplido</v>
      </c>
      <c r="AA838" s="8"/>
      <c r="AB838" s="8"/>
      <c r="AC838" s="8"/>
      <c r="AD838" s="8"/>
      <c r="AE838" s="8"/>
      <c r="AF838" s="42">
        <v>45243</v>
      </c>
      <c r="AG838" s="13" t="str">
        <f t="shared" si="248"/>
        <v>CUMPLE</v>
      </c>
      <c r="AH838" s="13" t="str">
        <f t="shared" si="249"/>
        <v>NO CUMPLE</v>
      </c>
      <c r="AI838" s="13" t="str">
        <f t="shared" si="250"/>
        <v>NO CUMPLE</v>
      </c>
      <c r="AJ838" s="13" t="str">
        <f t="shared" si="251"/>
        <v>NO CUMPLE</v>
      </c>
      <c r="AK838" s="13" t="str">
        <f t="shared" si="252"/>
        <v>NO CUMPLE</v>
      </c>
      <c r="AL838" s="13" t="str">
        <f t="shared" si="253"/>
        <v>CUMPLE</v>
      </c>
      <c r="AM838" s="13" t="str">
        <f t="shared" si="254"/>
        <v>NO CUMPLE</v>
      </c>
      <c r="AN838" s="13" t="str">
        <f t="shared" si="255"/>
        <v>NO CUMPLE</v>
      </c>
      <c r="AO838" s="13" t="str">
        <f t="shared" si="256"/>
        <v>NO CUMPLE</v>
      </c>
      <c r="AP838" s="13" t="str">
        <f t="shared" si="257"/>
        <v>NO CUMPLE</v>
      </c>
    </row>
    <row r="839" spans="1:42" ht="15" hidden="1" x14ac:dyDescent="0.25">
      <c r="A839" t="s">
        <v>5080</v>
      </c>
      <c r="B839" t="s">
        <v>32</v>
      </c>
      <c r="C839" t="s">
        <v>49</v>
      </c>
      <c r="D839" t="s">
        <v>217</v>
      </c>
      <c r="E839" t="s">
        <v>93</v>
      </c>
      <c r="F839" t="s">
        <v>470</v>
      </c>
      <c r="G839" t="s">
        <v>25</v>
      </c>
      <c r="H839" t="s">
        <v>26</v>
      </c>
      <c r="I839" t="s">
        <v>35</v>
      </c>
      <c r="J839" t="s">
        <v>28</v>
      </c>
      <c r="K839" t="s">
        <v>291</v>
      </c>
      <c r="L839" t="s">
        <v>606</v>
      </c>
      <c r="M839" t="s">
        <v>5081</v>
      </c>
      <c r="N839" t="s">
        <v>5082</v>
      </c>
      <c r="O839" t="s">
        <v>30</v>
      </c>
      <c r="P839" t="s">
        <v>44</v>
      </c>
      <c r="Q839" t="s">
        <v>45</v>
      </c>
      <c r="R839" t="s">
        <v>5083</v>
      </c>
      <c r="S839" t="s">
        <v>3371</v>
      </c>
      <c r="T839" t="s">
        <v>5084</v>
      </c>
      <c r="U839" t="s">
        <v>159</v>
      </c>
      <c r="V839" s="40">
        <v>1.9328703703703704E-3</v>
      </c>
      <c r="W839" s="40">
        <v>5.2893518518518515E-3</v>
      </c>
      <c r="X839" s="40">
        <v>3.3564814814814811E-3</v>
      </c>
      <c r="Y839" s="2" t="str">
        <f t="shared" si="246"/>
        <v/>
      </c>
      <c r="Z839" s="47" t="str">
        <f t="shared" si="247"/>
        <v>Cumplido</v>
      </c>
      <c r="AA839" s="8"/>
      <c r="AB839" s="8"/>
      <c r="AC839" s="8"/>
      <c r="AD839" s="8"/>
      <c r="AE839" s="8"/>
      <c r="AF839" s="42">
        <v>45244</v>
      </c>
      <c r="AG839" s="13" t="str">
        <f t="shared" si="248"/>
        <v>CUMPLE</v>
      </c>
      <c r="AH839" s="13" t="str">
        <f t="shared" si="249"/>
        <v>NO CUMPLE</v>
      </c>
      <c r="AI839" s="13" t="str">
        <f t="shared" si="250"/>
        <v>NO CUMPLE</v>
      </c>
      <c r="AJ839" s="13" t="str">
        <f t="shared" si="251"/>
        <v>NO CUMPLE</v>
      </c>
      <c r="AK839" s="13" t="str">
        <f t="shared" si="252"/>
        <v>NO CUMPLE</v>
      </c>
      <c r="AL839" s="13" t="str">
        <f t="shared" si="253"/>
        <v>CUMPLE</v>
      </c>
      <c r="AM839" s="13" t="str">
        <f t="shared" si="254"/>
        <v>NO CUMPLE</v>
      </c>
      <c r="AN839" s="13" t="str">
        <f t="shared" si="255"/>
        <v>NO CUMPLE</v>
      </c>
      <c r="AO839" s="13" t="str">
        <f t="shared" si="256"/>
        <v>NO CUMPLE</v>
      </c>
      <c r="AP839" s="13" t="str">
        <f t="shared" si="257"/>
        <v>NO CUMPLE</v>
      </c>
    </row>
    <row r="840" spans="1:42" ht="15" hidden="1" x14ac:dyDescent="0.25">
      <c r="A840" t="s">
        <v>5085</v>
      </c>
      <c r="B840" t="s">
        <v>117</v>
      </c>
      <c r="C840" t="s">
        <v>72</v>
      </c>
      <c r="D840" t="s">
        <v>58</v>
      </c>
      <c r="E840" t="s">
        <v>320</v>
      </c>
      <c r="F840" t="s">
        <v>321</v>
      </c>
      <c r="G840" t="s">
        <v>39</v>
      </c>
      <c r="H840" t="s">
        <v>34</v>
      </c>
      <c r="I840" t="s">
        <v>40</v>
      </c>
      <c r="J840" t="s">
        <v>28</v>
      </c>
      <c r="K840" t="s">
        <v>215</v>
      </c>
      <c r="L840" t="s">
        <v>131</v>
      </c>
      <c r="M840" t="s">
        <v>5086</v>
      </c>
      <c r="N840" t="s">
        <v>5087</v>
      </c>
      <c r="O840" t="s">
        <v>30</v>
      </c>
      <c r="P840" t="s">
        <v>36</v>
      </c>
      <c r="Q840" t="s">
        <v>94</v>
      </c>
      <c r="R840" t="s">
        <v>5088</v>
      </c>
      <c r="S840" t="s">
        <v>700</v>
      </c>
      <c r="T840" t="s">
        <v>131</v>
      </c>
      <c r="U840" t="s">
        <v>157</v>
      </c>
      <c r="V840" s="40">
        <v>0</v>
      </c>
      <c r="W840" s="40">
        <v>0</v>
      </c>
      <c r="X840" s="40">
        <v>0</v>
      </c>
      <c r="Y840" s="2" t="str">
        <f t="shared" si="246"/>
        <v/>
      </c>
      <c r="Z840" s="47" t="str">
        <f t="shared" si="247"/>
        <v>Cumplido</v>
      </c>
      <c r="AA840" s="8"/>
      <c r="AB840" s="8"/>
      <c r="AC840" s="8"/>
      <c r="AD840" s="8"/>
      <c r="AE840" s="8"/>
      <c r="AF840" s="42">
        <v>45243</v>
      </c>
      <c r="AG840" s="13" t="str">
        <f t="shared" si="248"/>
        <v>CUMPLE</v>
      </c>
      <c r="AH840" s="13" t="str">
        <f t="shared" si="249"/>
        <v>NO CUMPLE</v>
      </c>
      <c r="AI840" s="13" t="str">
        <f t="shared" si="250"/>
        <v>NO CUMPLE</v>
      </c>
      <c r="AJ840" s="13" t="str">
        <f t="shared" si="251"/>
        <v>NO CUMPLE</v>
      </c>
      <c r="AK840" s="13" t="str">
        <f t="shared" si="252"/>
        <v>NO CUMPLE</v>
      </c>
      <c r="AL840" s="13" t="str">
        <f t="shared" si="253"/>
        <v>CUMPLE</v>
      </c>
      <c r="AM840" s="13" t="str">
        <f t="shared" si="254"/>
        <v>NO CUMPLE</v>
      </c>
      <c r="AN840" s="13" t="str">
        <f t="shared" si="255"/>
        <v>NO CUMPLE</v>
      </c>
      <c r="AO840" s="13" t="str">
        <f t="shared" si="256"/>
        <v>NO CUMPLE</v>
      </c>
      <c r="AP840" s="13" t="str">
        <f t="shared" si="257"/>
        <v>NO CUMPLE</v>
      </c>
    </row>
    <row r="841" spans="1:42" ht="15" hidden="1" x14ac:dyDescent="0.25">
      <c r="A841" t="s">
        <v>5089</v>
      </c>
      <c r="B841" t="s">
        <v>38</v>
      </c>
      <c r="C841" t="s">
        <v>128</v>
      </c>
      <c r="D841" t="s">
        <v>153</v>
      </c>
      <c r="E841" t="s">
        <v>68</v>
      </c>
      <c r="F841" t="s">
        <v>154</v>
      </c>
      <c r="G841" t="s">
        <v>25</v>
      </c>
      <c r="H841" t="s">
        <v>26</v>
      </c>
      <c r="I841" t="s">
        <v>35</v>
      </c>
      <c r="J841" t="s">
        <v>28</v>
      </c>
      <c r="K841" t="s">
        <v>48</v>
      </c>
      <c r="L841" t="s">
        <v>5090</v>
      </c>
      <c r="M841" t="s">
        <v>5091</v>
      </c>
      <c r="N841" t="s">
        <v>5091</v>
      </c>
      <c r="O841" t="s">
        <v>30</v>
      </c>
      <c r="P841" t="s">
        <v>57</v>
      </c>
      <c r="Q841" t="s">
        <v>175</v>
      </c>
      <c r="R841" t="s">
        <v>5092</v>
      </c>
      <c r="S841" t="s">
        <v>700</v>
      </c>
      <c r="T841" t="s">
        <v>5093</v>
      </c>
      <c r="U841" t="s">
        <v>2693</v>
      </c>
      <c r="V841" s="40">
        <v>0</v>
      </c>
      <c r="W841" s="40">
        <v>1.861111111111111E-2</v>
      </c>
      <c r="X841" s="40">
        <v>1.861111111111111E-2</v>
      </c>
      <c r="Y841" s="2" t="str">
        <f t="shared" si="246"/>
        <v/>
      </c>
      <c r="Z841" s="47" t="str">
        <f t="shared" si="247"/>
        <v>Cumplido</v>
      </c>
      <c r="AA841" s="8"/>
      <c r="AB841" s="8"/>
      <c r="AC841" s="8"/>
      <c r="AD841" s="8"/>
      <c r="AE841" s="8"/>
      <c r="AF841" s="42">
        <v>45245</v>
      </c>
      <c r="AG841" s="13" t="str">
        <f t="shared" si="248"/>
        <v>CUMPLE</v>
      </c>
      <c r="AH841" s="13" t="str">
        <f t="shared" si="249"/>
        <v>NO CUMPLE</v>
      </c>
      <c r="AI841" s="13" t="str">
        <f t="shared" si="250"/>
        <v>NO CUMPLE</v>
      </c>
      <c r="AJ841" s="13" t="str">
        <f t="shared" si="251"/>
        <v>NO CUMPLE</v>
      </c>
      <c r="AK841" s="13" t="str">
        <f t="shared" si="252"/>
        <v>NO CUMPLE</v>
      </c>
      <c r="AL841" s="13" t="str">
        <f t="shared" si="253"/>
        <v>CUMPLE</v>
      </c>
      <c r="AM841" s="13" t="str">
        <f t="shared" si="254"/>
        <v>NO CUMPLE</v>
      </c>
      <c r="AN841" s="13" t="str">
        <f t="shared" si="255"/>
        <v>NO CUMPLE</v>
      </c>
      <c r="AO841" s="13" t="str">
        <f t="shared" si="256"/>
        <v>NO CUMPLE</v>
      </c>
      <c r="AP841" s="13" t="str">
        <f t="shared" si="257"/>
        <v>NO CUMPLE</v>
      </c>
    </row>
    <row r="842" spans="1:42" ht="15" hidden="1" x14ac:dyDescent="0.25">
      <c r="A842" t="s">
        <v>5094</v>
      </c>
      <c r="B842" t="s">
        <v>117</v>
      </c>
      <c r="C842" t="s">
        <v>72</v>
      </c>
      <c r="D842" t="s">
        <v>58</v>
      </c>
      <c r="E842" t="s">
        <v>320</v>
      </c>
      <c r="F842" t="s">
        <v>321</v>
      </c>
      <c r="G842" t="s">
        <v>39</v>
      </c>
      <c r="H842" t="s">
        <v>34</v>
      </c>
      <c r="I842" t="s">
        <v>40</v>
      </c>
      <c r="J842" t="s">
        <v>28</v>
      </c>
      <c r="K842" t="s">
        <v>215</v>
      </c>
      <c r="L842" t="s">
        <v>134</v>
      </c>
      <c r="M842" t="s">
        <v>5095</v>
      </c>
      <c r="N842" t="s">
        <v>5096</v>
      </c>
      <c r="O842" t="s">
        <v>30</v>
      </c>
      <c r="P842" t="s">
        <v>36</v>
      </c>
      <c r="Q842" t="s">
        <v>50</v>
      </c>
      <c r="R842" t="s">
        <v>5097</v>
      </c>
      <c r="S842" t="s">
        <v>700</v>
      </c>
      <c r="T842" t="s">
        <v>134</v>
      </c>
      <c r="U842" t="s">
        <v>5098</v>
      </c>
      <c r="V842" s="40">
        <v>0</v>
      </c>
      <c r="W842" s="40">
        <v>0</v>
      </c>
      <c r="X842" s="40">
        <v>0</v>
      </c>
      <c r="Y842" s="2" t="str">
        <f t="shared" si="246"/>
        <v/>
      </c>
      <c r="Z842" s="47" t="str">
        <f t="shared" si="247"/>
        <v>Cumplido</v>
      </c>
      <c r="AA842" s="8"/>
      <c r="AB842" s="8"/>
      <c r="AC842" s="8"/>
      <c r="AD842" s="8"/>
      <c r="AE842" s="8"/>
      <c r="AF842" s="42">
        <v>45257</v>
      </c>
      <c r="AG842" s="13" t="str">
        <f t="shared" si="248"/>
        <v>CUMPLE</v>
      </c>
      <c r="AH842" s="13" t="str">
        <f t="shared" si="249"/>
        <v>NO CUMPLE</v>
      </c>
      <c r="AI842" s="13" t="str">
        <f t="shared" si="250"/>
        <v>NO CUMPLE</v>
      </c>
      <c r="AJ842" s="13" t="str">
        <f t="shared" si="251"/>
        <v>NO CUMPLE</v>
      </c>
      <c r="AK842" s="13" t="str">
        <f t="shared" si="252"/>
        <v>NO CUMPLE</v>
      </c>
      <c r="AL842" s="13" t="str">
        <f t="shared" si="253"/>
        <v>CUMPLE</v>
      </c>
      <c r="AM842" s="13" t="str">
        <f t="shared" si="254"/>
        <v>NO CUMPLE</v>
      </c>
      <c r="AN842" s="13" t="str">
        <f t="shared" si="255"/>
        <v>NO CUMPLE</v>
      </c>
      <c r="AO842" s="13" t="str">
        <f t="shared" si="256"/>
        <v>NO CUMPLE</v>
      </c>
      <c r="AP842" s="13" t="str">
        <f t="shared" si="257"/>
        <v>NO CUMPLE</v>
      </c>
    </row>
    <row r="843" spans="1:42" ht="15" hidden="1" x14ac:dyDescent="0.25">
      <c r="A843" t="s">
        <v>5099</v>
      </c>
      <c r="B843" t="s">
        <v>79</v>
      </c>
      <c r="C843" t="s">
        <v>72</v>
      </c>
      <c r="D843" t="s">
        <v>58</v>
      </c>
      <c r="E843" t="s">
        <v>93</v>
      </c>
      <c r="F843" t="s">
        <v>322</v>
      </c>
      <c r="G843" t="s">
        <v>39</v>
      </c>
      <c r="H843" t="s">
        <v>34</v>
      </c>
      <c r="I843" t="s">
        <v>40</v>
      </c>
      <c r="J843" t="s">
        <v>28</v>
      </c>
      <c r="K843" t="s">
        <v>215</v>
      </c>
      <c r="L843" t="s">
        <v>167</v>
      </c>
      <c r="M843" t="s">
        <v>5100</v>
      </c>
      <c r="N843" t="s">
        <v>5101</v>
      </c>
      <c r="O843" t="s">
        <v>30</v>
      </c>
      <c r="P843" t="s">
        <v>44</v>
      </c>
      <c r="Q843" t="s">
        <v>45</v>
      </c>
      <c r="R843" t="s">
        <v>5102</v>
      </c>
      <c r="S843" t="s">
        <v>3371</v>
      </c>
      <c r="T843" t="s">
        <v>167</v>
      </c>
      <c r="U843" t="s">
        <v>159</v>
      </c>
      <c r="V843" s="40">
        <v>0</v>
      </c>
      <c r="W843" s="40">
        <v>5.2048611111111108E-2</v>
      </c>
      <c r="X843" s="40">
        <v>5.2048611111111108E-2</v>
      </c>
      <c r="Y843" s="2" t="str">
        <f t="shared" si="246"/>
        <v/>
      </c>
      <c r="Z843" s="47" t="str">
        <f t="shared" si="247"/>
        <v>Cumplido</v>
      </c>
      <c r="AA843" s="8"/>
      <c r="AB843" s="8"/>
      <c r="AC843" s="8"/>
      <c r="AD843" s="8"/>
      <c r="AE843" s="8"/>
      <c r="AF843" s="42">
        <v>45243</v>
      </c>
      <c r="AG843" s="13" t="str">
        <f t="shared" si="248"/>
        <v>NO CUMPLE</v>
      </c>
      <c r="AH843" s="13" t="str">
        <f t="shared" si="249"/>
        <v>CUMPLE</v>
      </c>
      <c r="AI843" s="13" t="str">
        <f t="shared" si="250"/>
        <v>NO CUMPLE</v>
      </c>
      <c r="AJ843" s="13" t="str">
        <f t="shared" si="251"/>
        <v>NO CUMPLE</v>
      </c>
      <c r="AK843" s="13" t="str">
        <f t="shared" si="252"/>
        <v>NO CUMPLE</v>
      </c>
      <c r="AL843" s="13" t="str">
        <f t="shared" si="253"/>
        <v>NO CUMPLE</v>
      </c>
      <c r="AM843" s="13" t="str">
        <f t="shared" si="254"/>
        <v>CUMPLE</v>
      </c>
      <c r="AN843" s="13" t="str">
        <f t="shared" si="255"/>
        <v>NO CUMPLE</v>
      </c>
      <c r="AO843" s="13" t="str">
        <f t="shared" si="256"/>
        <v>NO CUMPLE</v>
      </c>
      <c r="AP843" s="13" t="str">
        <f t="shared" si="257"/>
        <v>NO CUMPLE</v>
      </c>
    </row>
    <row r="844" spans="1:42" ht="15" hidden="1" x14ac:dyDescent="0.25">
      <c r="A844" t="s">
        <v>5103</v>
      </c>
      <c r="B844" t="s">
        <v>79</v>
      </c>
      <c r="C844" t="s">
        <v>72</v>
      </c>
      <c r="D844" t="s">
        <v>58</v>
      </c>
      <c r="E844" t="s">
        <v>93</v>
      </c>
      <c r="F844" t="s">
        <v>322</v>
      </c>
      <c r="G844" t="s">
        <v>39</v>
      </c>
      <c r="H844" t="s">
        <v>34</v>
      </c>
      <c r="I844" t="s">
        <v>40</v>
      </c>
      <c r="J844" t="s">
        <v>28</v>
      </c>
      <c r="K844" t="s">
        <v>215</v>
      </c>
      <c r="L844" t="s">
        <v>407</v>
      </c>
      <c r="M844" t="s">
        <v>5104</v>
      </c>
      <c r="N844" t="s">
        <v>5105</v>
      </c>
      <c r="O844" t="s">
        <v>30</v>
      </c>
      <c r="P844" t="s">
        <v>44</v>
      </c>
      <c r="Q844" t="s">
        <v>45</v>
      </c>
      <c r="R844" t="s">
        <v>5106</v>
      </c>
      <c r="S844" t="s">
        <v>3371</v>
      </c>
      <c r="T844" t="s">
        <v>407</v>
      </c>
      <c r="U844" t="s">
        <v>159</v>
      </c>
      <c r="V844" s="40">
        <v>0</v>
      </c>
      <c r="W844" s="40">
        <v>5.1203703703703703E-2</v>
      </c>
      <c r="X844" s="40">
        <v>5.1203703703703703E-2</v>
      </c>
      <c r="Y844" s="2" t="str">
        <f t="shared" si="246"/>
        <v/>
      </c>
      <c r="Z844" s="47" t="str">
        <f t="shared" si="247"/>
        <v>Cumplido</v>
      </c>
      <c r="AA844" s="8"/>
      <c r="AB844" s="8"/>
      <c r="AC844" s="8"/>
      <c r="AD844" s="8"/>
      <c r="AE844" s="8"/>
      <c r="AF844" s="42">
        <v>45243</v>
      </c>
      <c r="AG844" s="13" t="str">
        <f t="shared" si="248"/>
        <v>NO CUMPLE</v>
      </c>
      <c r="AH844" s="13" t="str">
        <f t="shared" si="249"/>
        <v>CUMPLE</v>
      </c>
      <c r="AI844" s="13" t="str">
        <f t="shared" si="250"/>
        <v>NO CUMPLE</v>
      </c>
      <c r="AJ844" s="13" t="str">
        <f t="shared" si="251"/>
        <v>NO CUMPLE</v>
      </c>
      <c r="AK844" s="13" t="str">
        <f t="shared" si="252"/>
        <v>NO CUMPLE</v>
      </c>
      <c r="AL844" s="13" t="str">
        <f t="shared" si="253"/>
        <v>NO CUMPLE</v>
      </c>
      <c r="AM844" s="13" t="str">
        <f t="shared" si="254"/>
        <v>CUMPLE</v>
      </c>
      <c r="AN844" s="13" t="str">
        <f t="shared" si="255"/>
        <v>NO CUMPLE</v>
      </c>
      <c r="AO844" s="13" t="str">
        <f t="shared" si="256"/>
        <v>NO CUMPLE</v>
      </c>
      <c r="AP844" s="13" t="str">
        <f t="shared" si="257"/>
        <v>NO CUMPLE</v>
      </c>
    </row>
    <row r="845" spans="1:42" ht="15" hidden="1" x14ac:dyDescent="0.25">
      <c r="A845" t="s">
        <v>5107</v>
      </c>
      <c r="B845" t="s">
        <v>79</v>
      </c>
      <c r="C845" t="s">
        <v>72</v>
      </c>
      <c r="D845" t="s">
        <v>58</v>
      </c>
      <c r="E845" t="s">
        <v>93</v>
      </c>
      <c r="F845" t="s">
        <v>322</v>
      </c>
      <c r="G845" t="s">
        <v>39</v>
      </c>
      <c r="H845" t="s">
        <v>34</v>
      </c>
      <c r="I845" t="s">
        <v>40</v>
      </c>
      <c r="J845" t="s">
        <v>28</v>
      </c>
      <c r="K845" t="s">
        <v>215</v>
      </c>
      <c r="L845" t="s">
        <v>166</v>
      </c>
      <c r="M845" t="s">
        <v>5108</v>
      </c>
      <c r="N845" t="s">
        <v>5109</v>
      </c>
      <c r="O845" t="s">
        <v>30</v>
      </c>
      <c r="P845" t="s">
        <v>44</v>
      </c>
      <c r="Q845" t="s">
        <v>45</v>
      </c>
      <c r="R845" t="s">
        <v>5110</v>
      </c>
      <c r="S845" t="s">
        <v>3371</v>
      </c>
      <c r="T845" t="s">
        <v>166</v>
      </c>
      <c r="U845" t="s">
        <v>159</v>
      </c>
      <c r="V845" s="40">
        <v>0</v>
      </c>
      <c r="W845" s="40">
        <v>5.061342592592593E-2</v>
      </c>
      <c r="X845" s="40">
        <v>5.061342592592593E-2</v>
      </c>
      <c r="Y845" s="2" t="str">
        <f>IF(J845="Incidente de Cliente",IF($X845&lt;=$AT$2,"Cumplido","Incumplido"),"")</f>
        <v/>
      </c>
      <c r="Z845" s="47" t="str">
        <f>IF(J845="Requerimiento de Cliente",IF($X845&lt;=$AT$3,"Cumplido","Incumplido"),"")</f>
        <v>Cumplido</v>
      </c>
      <c r="AA845" s="8"/>
      <c r="AB845" s="8"/>
      <c r="AC845" s="8"/>
      <c r="AD845" s="8"/>
      <c r="AE845" s="8"/>
      <c r="AF845" s="42">
        <v>45243</v>
      </c>
      <c r="AG845" s="13" t="str">
        <f t="shared" si="248"/>
        <v>NO CUMPLE</v>
      </c>
      <c r="AH845" s="13" t="str">
        <f t="shared" si="249"/>
        <v>CUMPLE</v>
      </c>
      <c r="AI845" s="13" t="str">
        <f t="shared" si="250"/>
        <v>NO CUMPLE</v>
      </c>
      <c r="AJ845" s="13" t="str">
        <f t="shared" si="251"/>
        <v>NO CUMPLE</v>
      </c>
      <c r="AK845" s="13" t="str">
        <f t="shared" si="252"/>
        <v>NO CUMPLE</v>
      </c>
      <c r="AL845" s="13" t="str">
        <f t="shared" si="253"/>
        <v>NO CUMPLE</v>
      </c>
      <c r="AM845" s="13" t="str">
        <f t="shared" si="254"/>
        <v>CUMPLE</v>
      </c>
      <c r="AN845" s="13" t="str">
        <f t="shared" si="255"/>
        <v>NO CUMPLE</v>
      </c>
      <c r="AO845" s="13" t="str">
        <f t="shared" si="256"/>
        <v>NO CUMPLE</v>
      </c>
      <c r="AP845" s="13" t="str">
        <f t="shared" si="257"/>
        <v>NO CUMPLE</v>
      </c>
    </row>
    <row r="846" spans="1:42" ht="15" hidden="1" x14ac:dyDescent="0.25">
      <c r="A846" t="s">
        <v>5111</v>
      </c>
      <c r="B846" t="s">
        <v>79</v>
      </c>
      <c r="C846" t="s">
        <v>72</v>
      </c>
      <c r="D846" t="s">
        <v>58</v>
      </c>
      <c r="E846" t="s">
        <v>93</v>
      </c>
      <c r="F846" t="s">
        <v>322</v>
      </c>
      <c r="G846" t="s">
        <v>39</v>
      </c>
      <c r="H846" t="s">
        <v>34</v>
      </c>
      <c r="I846" t="s">
        <v>40</v>
      </c>
      <c r="J846" t="s">
        <v>28</v>
      </c>
      <c r="K846" t="s">
        <v>215</v>
      </c>
      <c r="L846" t="s">
        <v>406</v>
      </c>
      <c r="M846" t="s">
        <v>5112</v>
      </c>
      <c r="N846" t="s">
        <v>5113</v>
      </c>
      <c r="O846" t="s">
        <v>30</v>
      </c>
      <c r="P846" t="s">
        <v>44</v>
      </c>
      <c r="Q846" t="s">
        <v>45</v>
      </c>
      <c r="R846" t="s">
        <v>5114</v>
      </c>
      <c r="S846" t="s">
        <v>3371</v>
      </c>
      <c r="T846" t="s">
        <v>406</v>
      </c>
      <c r="U846" t="s">
        <v>159</v>
      </c>
      <c r="V846" s="40">
        <v>0</v>
      </c>
      <c r="W846" s="40">
        <v>4.9861111111111113E-2</v>
      </c>
      <c r="X846" s="40">
        <v>4.9861111111111113E-2</v>
      </c>
      <c r="Y846" s="2" t="str">
        <f t="shared" si="246"/>
        <v/>
      </c>
      <c r="Z846" s="47" t="str">
        <f t="shared" si="247"/>
        <v>Cumplido</v>
      </c>
      <c r="AA846" s="8"/>
      <c r="AB846" s="8"/>
      <c r="AC846" s="8"/>
      <c r="AD846" s="8"/>
      <c r="AE846" s="8"/>
      <c r="AF846" s="42">
        <v>45243</v>
      </c>
      <c r="AG846" s="13" t="str">
        <f t="shared" si="248"/>
        <v>NO CUMPLE</v>
      </c>
      <c r="AH846" s="13" t="str">
        <f t="shared" si="249"/>
        <v>CUMPLE</v>
      </c>
      <c r="AI846" s="13" t="str">
        <f t="shared" si="250"/>
        <v>NO CUMPLE</v>
      </c>
      <c r="AJ846" s="13" t="str">
        <f t="shared" si="251"/>
        <v>NO CUMPLE</v>
      </c>
      <c r="AK846" s="13" t="str">
        <f t="shared" si="252"/>
        <v>NO CUMPLE</v>
      </c>
      <c r="AL846" s="13" t="str">
        <f t="shared" si="253"/>
        <v>NO CUMPLE</v>
      </c>
      <c r="AM846" s="13" t="str">
        <f t="shared" si="254"/>
        <v>CUMPLE</v>
      </c>
      <c r="AN846" s="13" t="str">
        <f t="shared" si="255"/>
        <v>NO CUMPLE</v>
      </c>
      <c r="AO846" s="13" t="str">
        <f t="shared" si="256"/>
        <v>NO CUMPLE</v>
      </c>
      <c r="AP846" s="13" t="str">
        <f t="shared" si="257"/>
        <v>NO CUMPLE</v>
      </c>
    </row>
    <row r="847" spans="1:42" ht="15" hidden="1" x14ac:dyDescent="0.25">
      <c r="A847" t="s">
        <v>5115</v>
      </c>
      <c r="B847" t="s">
        <v>79</v>
      </c>
      <c r="C847" t="s">
        <v>72</v>
      </c>
      <c r="D847" t="s">
        <v>58</v>
      </c>
      <c r="E847" t="s">
        <v>93</v>
      </c>
      <c r="F847" t="s">
        <v>322</v>
      </c>
      <c r="G847" t="s">
        <v>39</v>
      </c>
      <c r="H847" t="s">
        <v>34</v>
      </c>
      <c r="I847" t="s">
        <v>40</v>
      </c>
      <c r="J847" t="s">
        <v>28</v>
      </c>
      <c r="K847" t="s">
        <v>215</v>
      </c>
      <c r="L847" t="s">
        <v>168</v>
      </c>
      <c r="M847" t="s">
        <v>5116</v>
      </c>
      <c r="N847" t="s">
        <v>5117</v>
      </c>
      <c r="O847" t="s">
        <v>30</v>
      </c>
      <c r="P847" t="s">
        <v>44</v>
      </c>
      <c r="Q847" t="s">
        <v>45</v>
      </c>
      <c r="R847" t="s">
        <v>5118</v>
      </c>
      <c r="S847" t="s">
        <v>3371</v>
      </c>
      <c r="T847" t="s">
        <v>168</v>
      </c>
      <c r="U847" t="s">
        <v>159</v>
      </c>
      <c r="V847" s="40">
        <v>0</v>
      </c>
      <c r="W847" s="40">
        <v>4.853009259259259E-2</v>
      </c>
      <c r="X847" s="40">
        <v>4.853009259259259E-2</v>
      </c>
      <c r="Y847" s="2" t="str">
        <f t="shared" si="246"/>
        <v/>
      </c>
      <c r="Z847" s="47" t="str">
        <f t="shared" si="247"/>
        <v>Cumplido</v>
      </c>
      <c r="AA847" s="8"/>
      <c r="AB847" s="8"/>
      <c r="AC847" s="8"/>
      <c r="AD847" s="8"/>
      <c r="AE847" s="8"/>
      <c r="AF847" s="42">
        <v>45243</v>
      </c>
      <c r="AG847" s="13" t="str">
        <f t="shared" si="248"/>
        <v>NO CUMPLE</v>
      </c>
      <c r="AH847" s="13" t="str">
        <f t="shared" si="249"/>
        <v>CUMPLE</v>
      </c>
      <c r="AI847" s="13" t="str">
        <f t="shared" si="250"/>
        <v>NO CUMPLE</v>
      </c>
      <c r="AJ847" s="13" t="str">
        <f t="shared" si="251"/>
        <v>NO CUMPLE</v>
      </c>
      <c r="AK847" s="13" t="str">
        <f t="shared" si="252"/>
        <v>NO CUMPLE</v>
      </c>
      <c r="AL847" s="13" t="str">
        <f t="shared" si="253"/>
        <v>NO CUMPLE</v>
      </c>
      <c r="AM847" s="13" t="str">
        <f t="shared" si="254"/>
        <v>CUMPLE</v>
      </c>
      <c r="AN847" s="13" t="str">
        <f t="shared" si="255"/>
        <v>NO CUMPLE</v>
      </c>
      <c r="AO847" s="13" t="str">
        <f t="shared" si="256"/>
        <v>NO CUMPLE</v>
      </c>
      <c r="AP847" s="13" t="str">
        <f t="shared" si="257"/>
        <v>NO CUMPLE</v>
      </c>
    </row>
    <row r="848" spans="1:42" ht="15" hidden="1" x14ac:dyDescent="0.25">
      <c r="A848" t="s">
        <v>5119</v>
      </c>
      <c r="B848" t="s">
        <v>79</v>
      </c>
      <c r="C848" t="s">
        <v>72</v>
      </c>
      <c r="D848" t="s">
        <v>58</v>
      </c>
      <c r="E848" t="s">
        <v>93</v>
      </c>
      <c r="F848" t="s">
        <v>322</v>
      </c>
      <c r="G848" t="s">
        <v>39</v>
      </c>
      <c r="H848" t="s">
        <v>34</v>
      </c>
      <c r="I848" t="s">
        <v>40</v>
      </c>
      <c r="J848" t="s">
        <v>28</v>
      </c>
      <c r="K848" t="s">
        <v>215</v>
      </c>
      <c r="L848" t="s">
        <v>408</v>
      </c>
      <c r="M848" t="s">
        <v>5120</v>
      </c>
      <c r="N848" t="s">
        <v>5121</v>
      </c>
      <c r="O848" t="s">
        <v>30</v>
      </c>
      <c r="P848" t="s">
        <v>44</v>
      </c>
      <c r="Q848" t="s">
        <v>45</v>
      </c>
      <c r="R848" t="s">
        <v>5122</v>
      </c>
      <c r="S848" t="s">
        <v>3371</v>
      </c>
      <c r="T848" t="s">
        <v>408</v>
      </c>
      <c r="U848" t="s">
        <v>159</v>
      </c>
      <c r="V848" s="40">
        <v>0</v>
      </c>
      <c r="W848" s="40">
        <v>4.7766203703703707E-2</v>
      </c>
      <c r="X848" s="40">
        <v>4.7766203703703707E-2</v>
      </c>
      <c r="Y848" s="2" t="str">
        <f>IF(J848="Incidente de Cliente",IF($X848&lt;=$AT$2,"Cumplido","Incumplido"),"")</f>
        <v/>
      </c>
      <c r="Z848" s="47" t="str">
        <f>IF(J848="Requerimiento de Cliente",IF($X848&lt;=$AT$3,"Cumplido","Incumplido"),"")</f>
        <v>Cumplido</v>
      </c>
      <c r="AA848" s="8"/>
      <c r="AB848" s="8"/>
      <c r="AC848" s="8"/>
      <c r="AD848" s="8"/>
      <c r="AE848" s="8"/>
      <c r="AF848" s="42">
        <v>45243</v>
      </c>
      <c r="AG848" s="13" t="str">
        <f t="shared" si="248"/>
        <v>NO CUMPLE</v>
      </c>
      <c r="AH848" s="13" t="str">
        <f t="shared" si="249"/>
        <v>CUMPLE</v>
      </c>
      <c r="AI848" s="13" t="str">
        <f t="shared" si="250"/>
        <v>NO CUMPLE</v>
      </c>
      <c r="AJ848" s="13" t="str">
        <f t="shared" si="251"/>
        <v>NO CUMPLE</v>
      </c>
      <c r="AK848" s="13" t="str">
        <f t="shared" si="252"/>
        <v>NO CUMPLE</v>
      </c>
      <c r="AL848" s="13" t="str">
        <f t="shared" si="253"/>
        <v>NO CUMPLE</v>
      </c>
      <c r="AM848" s="13" t="str">
        <f t="shared" si="254"/>
        <v>CUMPLE</v>
      </c>
      <c r="AN848" s="13" t="str">
        <f t="shared" si="255"/>
        <v>NO CUMPLE</v>
      </c>
      <c r="AO848" s="13" t="str">
        <f t="shared" si="256"/>
        <v>NO CUMPLE</v>
      </c>
      <c r="AP848" s="13" t="str">
        <f t="shared" si="257"/>
        <v>NO CUMPLE</v>
      </c>
    </row>
    <row r="849" spans="1:42" ht="15" hidden="1" x14ac:dyDescent="0.25">
      <c r="A849" t="s">
        <v>5123</v>
      </c>
      <c r="B849" t="s">
        <v>79</v>
      </c>
      <c r="C849" t="s">
        <v>72</v>
      </c>
      <c r="D849" t="s">
        <v>58</v>
      </c>
      <c r="E849" t="s">
        <v>93</v>
      </c>
      <c r="F849" t="s">
        <v>322</v>
      </c>
      <c r="G849" t="s">
        <v>39</v>
      </c>
      <c r="H849" t="s">
        <v>34</v>
      </c>
      <c r="I849" t="s">
        <v>40</v>
      </c>
      <c r="J849" t="s">
        <v>28</v>
      </c>
      <c r="K849" t="s">
        <v>215</v>
      </c>
      <c r="L849" t="s">
        <v>630</v>
      </c>
      <c r="M849" t="s">
        <v>5124</v>
      </c>
      <c r="N849" t="s">
        <v>5125</v>
      </c>
      <c r="O849" t="s">
        <v>30</v>
      </c>
      <c r="P849" t="s">
        <v>44</v>
      </c>
      <c r="Q849" t="s">
        <v>45</v>
      </c>
      <c r="R849" t="s">
        <v>5126</v>
      </c>
      <c r="S849" t="s">
        <v>3371</v>
      </c>
      <c r="T849" t="s">
        <v>630</v>
      </c>
      <c r="U849" t="s">
        <v>161</v>
      </c>
      <c r="V849" s="40">
        <v>0</v>
      </c>
      <c r="W849" s="40">
        <v>4.5277777777777778E-2</v>
      </c>
      <c r="X849" s="40">
        <v>4.5277777777777778E-2</v>
      </c>
      <c r="Y849" s="2" t="str">
        <f t="shared" si="246"/>
        <v/>
      </c>
      <c r="Z849" s="47" t="str">
        <f t="shared" si="247"/>
        <v>Cumplido</v>
      </c>
      <c r="AA849" s="8"/>
      <c r="AB849" s="8"/>
      <c r="AC849" s="8"/>
      <c r="AD849" s="8"/>
      <c r="AE849" s="8"/>
      <c r="AF849" s="42">
        <v>45243</v>
      </c>
      <c r="AG849" s="13" t="str">
        <f t="shared" si="248"/>
        <v>NO CUMPLE</v>
      </c>
      <c r="AH849" s="13" t="str">
        <f t="shared" si="249"/>
        <v>CUMPLE</v>
      </c>
      <c r="AI849" s="13" t="str">
        <f t="shared" si="250"/>
        <v>NO CUMPLE</v>
      </c>
      <c r="AJ849" s="13" t="str">
        <f t="shared" si="251"/>
        <v>NO CUMPLE</v>
      </c>
      <c r="AK849" s="13" t="str">
        <f t="shared" si="252"/>
        <v>NO CUMPLE</v>
      </c>
      <c r="AL849" s="13" t="str">
        <f t="shared" si="253"/>
        <v>NO CUMPLE</v>
      </c>
      <c r="AM849" s="13" t="str">
        <f t="shared" si="254"/>
        <v>CUMPLE</v>
      </c>
      <c r="AN849" s="13" t="str">
        <f t="shared" si="255"/>
        <v>NO CUMPLE</v>
      </c>
      <c r="AO849" s="13" t="str">
        <f t="shared" si="256"/>
        <v>NO CUMPLE</v>
      </c>
      <c r="AP849" s="13" t="str">
        <f t="shared" si="257"/>
        <v>NO CUMPLE</v>
      </c>
    </row>
    <row r="850" spans="1:42" ht="15" hidden="1" x14ac:dyDescent="0.25">
      <c r="A850" t="s">
        <v>5127</v>
      </c>
      <c r="B850" t="s">
        <v>62</v>
      </c>
      <c r="C850" t="s">
        <v>124</v>
      </c>
      <c r="D850" t="s">
        <v>309</v>
      </c>
      <c r="E850" t="s">
        <v>73</v>
      </c>
      <c r="F850" t="s">
        <v>140</v>
      </c>
      <c r="G850" t="s">
        <v>64</v>
      </c>
      <c r="H850" t="s">
        <v>34</v>
      </c>
      <c r="I850" t="s">
        <v>40</v>
      </c>
      <c r="J850" t="s">
        <v>56</v>
      </c>
      <c r="K850" t="s">
        <v>29</v>
      </c>
      <c r="L850" t="s">
        <v>5128</v>
      </c>
      <c r="M850" t="s">
        <v>5129</v>
      </c>
      <c r="N850" t="s">
        <v>5129</v>
      </c>
      <c r="O850" t="s">
        <v>30</v>
      </c>
      <c r="P850" t="s">
        <v>36</v>
      </c>
      <c r="Q850" t="s">
        <v>54</v>
      </c>
      <c r="R850" t="s">
        <v>5130</v>
      </c>
      <c r="S850" t="s">
        <v>700</v>
      </c>
      <c r="T850" t="s">
        <v>5131</v>
      </c>
      <c r="U850" t="s">
        <v>5132</v>
      </c>
      <c r="V850" s="40">
        <v>0.50487268518518513</v>
      </c>
      <c r="W850" s="40">
        <v>0.50599537037037035</v>
      </c>
      <c r="X850" s="40">
        <v>1.1226851851851851E-3</v>
      </c>
      <c r="Y850" s="2" t="str">
        <f t="shared" si="246"/>
        <v>Cumplido</v>
      </c>
      <c r="Z850" s="47" t="str">
        <f t="shared" si="247"/>
        <v/>
      </c>
      <c r="AA850" s="8"/>
      <c r="AB850" s="8" t="str">
        <f>IF($H850="1-Crítica",IF($X850&lt;=$AT$5,"Cumplido", "Incumplido"),"")</f>
        <v/>
      </c>
      <c r="AC850" s="8" t="str">
        <f>IF($H850="2-Alta",IF($X850&lt;=$AT$6, "Cumplido", "Incumplido"),"")</f>
        <v/>
      </c>
      <c r="AD850" s="8" t="str">
        <f>IF($H850="3-Medio",IF($X850&lt;=$AT$7, "Cumplido", "Incumplido"),"")</f>
        <v/>
      </c>
      <c r="AE850" s="8" t="str">
        <f>IF($H850="4-Baja",IF($X850&lt;=$AT$8, "Cumplido", "Incumplido"),"")</f>
        <v>Cumplido</v>
      </c>
      <c r="AF850" s="42">
        <v>45243</v>
      </c>
      <c r="AG850" s="13" t="str">
        <f t="shared" si="248"/>
        <v>CUMPLE</v>
      </c>
      <c r="AH850" s="13" t="str">
        <f t="shared" si="249"/>
        <v>NO CUMPLE</v>
      </c>
      <c r="AI850" s="13" t="str">
        <f t="shared" si="250"/>
        <v>NO CUMPLE</v>
      </c>
      <c r="AJ850" s="13" t="str">
        <f t="shared" si="251"/>
        <v>NO CUMPLE</v>
      </c>
      <c r="AK850" s="13" t="str">
        <f t="shared" si="252"/>
        <v>NO CUMPLE</v>
      </c>
      <c r="AL850" s="13" t="str">
        <f t="shared" si="253"/>
        <v>NO CUMPLE</v>
      </c>
      <c r="AM850" s="13" t="str">
        <f t="shared" si="254"/>
        <v>NO CUMPLE</v>
      </c>
      <c r="AN850" s="13" t="str">
        <f t="shared" si="255"/>
        <v>NO CUMPLE</v>
      </c>
      <c r="AO850" s="13" t="str">
        <f t="shared" si="256"/>
        <v>CUMPLE</v>
      </c>
      <c r="AP850" s="13" t="str">
        <f t="shared" si="257"/>
        <v>NO CUMPLE</v>
      </c>
    </row>
    <row r="851" spans="1:42" ht="15" hidden="1" x14ac:dyDescent="0.25">
      <c r="A851" t="s">
        <v>5133</v>
      </c>
      <c r="B851" t="s">
        <v>24</v>
      </c>
      <c r="C851" t="s">
        <v>124</v>
      </c>
      <c r="D851" t="s">
        <v>33</v>
      </c>
      <c r="E851" t="s">
        <v>73</v>
      </c>
      <c r="F851" t="s">
        <v>377</v>
      </c>
      <c r="G851" t="s">
        <v>39</v>
      </c>
      <c r="H851" t="s">
        <v>34</v>
      </c>
      <c r="I851" t="s">
        <v>40</v>
      </c>
      <c r="J851" t="s">
        <v>28</v>
      </c>
      <c r="K851" t="s">
        <v>53</v>
      </c>
      <c r="L851" t="s">
        <v>5134</v>
      </c>
      <c r="M851" t="s">
        <v>5135</v>
      </c>
      <c r="N851" t="s">
        <v>5136</v>
      </c>
      <c r="O851" t="s">
        <v>30</v>
      </c>
      <c r="P851" t="s">
        <v>36</v>
      </c>
      <c r="Q851" t="s">
        <v>54</v>
      </c>
      <c r="R851" t="s">
        <v>5137</v>
      </c>
      <c r="S851" t="s">
        <v>4455</v>
      </c>
      <c r="T851" t="s">
        <v>5138</v>
      </c>
      <c r="U851" t="s">
        <v>5139</v>
      </c>
      <c r="V851" s="40">
        <v>1.0687962962962962</v>
      </c>
      <c r="W851" s="40">
        <v>1.1545138888888888</v>
      </c>
      <c r="X851" s="40">
        <v>8.5717592592592595E-2</v>
      </c>
      <c r="Y851" s="2" t="str">
        <f t="shared" si="246"/>
        <v/>
      </c>
      <c r="Z851" s="47" t="str">
        <f t="shared" si="247"/>
        <v>Cumplido</v>
      </c>
      <c r="AA851" s="8"/>
      <c r="AB851" s="8"/>
      <c r="AC851" s="8"/>
      <c r="AD851" s="8"/>
      <c r="AE851" s="8"/>
      <c r="AF851" s="42">
        <v>45243</v>
      </c>
      <c r="AG851" s="13" t="str">
        <f t="shared" si="248"/>
        <v>NO CUMPLE</v>
      </c>
      <c r="AH851" s="13" t="str">
        <f t="shared" si="249"/>
        <v>CUMPLE</v>
      </c>
      <c r="AI851" s="13" t="str">
        <f t="shared" si="250"/>
        <v>NO CUMPLE</v>
      </c>
      <c r="AJ851" s="13" t="str">
        <f t="shared" si="251"/>
        <v>NO CUMPLE</v>
      </c>
      <c r="AK851" s="13" t="str">
        <f t="shared" si="252"/>
        <v>NO CUMPLE</v>
      </c>
      <c r="AL851" s="13" t="str">
        <f t="shared" si="253"/>
        <v>NO CUMPLE</v>
      </c>
      <c r="AM851" s="13" t="str">
        <f t="shared" si="254"/>
        <v>NO CUMPLE</v>
      </c>
      <c r="AN851" s="13" t="str">
        <f t="shared" si="255"/>
        <v>NO CUMPLE</v>
      </c>
      <c r="AO851" s="13" t="str">
        <f t="shared" si="256"/>
        <v>NO CUMPLE</v>
      </c>
      <c r="AP851" s="13" t="str">
        <f t="shared" si="257"/>
        <v>CUMPLE</v>
      </c>
    </row>
    <row r="852" spans="1:42" ht="15" hidden="1" x14ac:dyDescent="0.25">
      <c r="A852" t="s">
        <v>5140</v>
      </c>
      <c r="B852" t="s">
        <v>62</v>
      </c>
      <c r="C852" t="s">
        <v>124</v>
      </c>
      <c r="D852" t="s">
        <v>309</v>
      </c>
      <c r="E852" t="s">
        <v>73</v>
      </c>
      <c r="F852" t="s">
        <v>140</v>
      </c>
      <c r="G852" t="s">
        <v>64</v>
      </c>
      <c r="H852" t="s">
        <v>34</v>
      </c>
      <c r="I852" t="s">
        <v>40</v>
      </c>
      <c r="J852" t="s">
        <v>56</v>
      </c>
      <c r="K852" t="s">
        <v>53</v>
      </c>
      <c r="L852" t="s">
        <v>353</v>
      </c>
      <c r="M852" t="s">
        <v>5141</v>
      </c>
      <c r="N852" t="s">
        <v>5141</v>
      </c>
      <c r="O852" t="s">
        <v>30</v>
      </c>
      <c r="P852" t="s">
        <v>36</v>
      </c>
      <c r="Q852" t="s">
        <v>54</v>
      </c>
      <c r="R852" t="s">
        <v>5142</v>
      </c>
      <c r="S852" t="s">
        <v>700</v>
      </c>
      <c r="T852" t="s">
        <v>555</v>
      </c>
      <c r="U852" t="s">
        <v>5143</v>
      </c>
      <c r="V852" s="40">
        <v>0.55406250000000001</v>
      </c>
      <c r="W852" s="40">
        <v>0.55564814814814811</v>
      </c>
      <c r="X852" s="40">
        <v>1.5856481481481479E-3</v>
      </c>
      <c r="Y852" s="2" t="str">
        <f t="shared" si="246"/>
        <v>Cumplido</v>
      </c>
      <c r="Z852" s="47" t="str">
        <f t="shared" si="247"/>
        <v/>
      </c>
      <c r="AA852" s="8"/>
      <c r="AB852" s="8" t="str">
        <f>IF($H852="1-Crítica",IF($X852&lt;=$AT$5,"Cumplido", "Incumplido"),"")</f>
        <v/>
      </c>
      <c r="AC852" s="8" t="str">
        <f>IF($H852="2-Alta",IF($X852&lt;=$AT$6, "Cumplido", "Incumplido"),"")</f>
        <v/>
      </c>
      <c r="AD852" s="8" t="str">
        <f>IF($H852="3-Medio",IF($X852&lt;=$AT$7, "Cumplido", "Incumplido"),"")</f>
        <v/>
      </c>
      <c r="AE852" s="8" t="str">
        <f>IF($H852="4-Baja",IF($X852&lt;=$AT$8, "Cumplido", "Incumplido"),"")</f>
        <v>Cumplido</v>
      </c>
      <c r="AF852" s="42">
        <v>45243</v>
      </c>
      <c r="AG852" s="13" t="str">
        <f t="shared" si="248"/>
        <v>CUMPLE</v>
      </c>
      <c r="AH852" s="13" t="str">
        <f t="shared" si="249"/>
        <v>NO CUMPLE</v>
      </c>
      <c r="AI852" s="13" t="str">
        <f t="shared" si="250"/>
        <v>NO CUMPLE</v>
      </c>
      <c r="AJ852" s="13" t="str">
        <f t="shared" si="251"/>
        <v>NO CUMPLE</v>
      </c>
      <c r="AK852" s="13" t="str">
        <f t="shared" si="252"/>
        <v>NO CUMPLE</v>
      </c>
      <c r="AL852" s="13" t="str">
        <f t="shared" si="253"/>
        <v>NO CUMPLE</v>
      </c>
      <c r="AM852" s="13" t="str">
        <f t="shared" si="254"/>
        <v>NO CUMPLE</v>
      </c>
      <c r="AN852" s="13" t="str">
        <f t="shared" si="255"/>
        <v>NO CUMPLE</v>
      </c>
      <c r="AO852" s="13" t="str">
        <f t="shared" si="256"/>
        <v>CUMPLE</v>
      </c>
      <c r="AP852" s="13" t="str">
        <f t="shared" si="257"/>
        <v>NO CUMPLE</v>
      </c>
    </row>
    <row r="853" spans="1:42" ht="15" hidden="1" x14ac:dyDescent="0.25">
      <c r="A853" t="s">
        <v>5144</v>
      </c>
      <c r="B853" t="s">
        <v>32</v>
      </c>
      <c r="C853" t="s">
        <v>60</v>
      </c>
      <c r="D853" t="s">
        <v>58</v>
      </c>
      <c r="E853" t="s">
        <v>193</v>
      </c>
      <c r="F853" t="s">
        <v>432</v>
      </c>
      <c r="G853" t="s">
        <v>59</v>
      </c>
      <c r="H853" t="s">
        <v>78</v>
      </c>
      <c r="I853" t="s">
        <v>27</v>
      </c>
      <c r="J853" t="s">
        <v>28</v>
      </c>
      <c r="K853" t="s">
        <v>48</v>
      </c>
      <c r="L853" t="s">
        <v>5145</v>
      </c>
      <c r="M853" t="s">
        <v>5146</v>
      </c>
      <c r="N853" t="s">
        <v>5147</v>
      </c>
      <c r="O853" t="s">
        <v>30</v>
      </c>
      <c r="P853" t="s">
        <v>44</v>
      </c>
      <c r="Q853" t="s">
        <v>45</v>
      </c>
      <c r="R853" t="s">
        <v>5148</v>
      </c>
      <c r="S853" t="s">
        <v>700</v>
      </c>
      <c r="T853" t="s">
        <v>5145</v>
      </c>
      <c r="U853" t="s">
        <v>262</v>
      </c>
      <c r="V853" s="40">
        <v>7.8703703703703705E-4</v>
      </c>
      <c r="W853" s="40">
        <v>1.8171296296296297E-3</v>
      </c>
      <c r="X853" s="40">
        <v>1.0300925925925926E-3</v>
      </c>
      <c r="Y853" s="2" t="str">
        <f t="shared" si="246"/>
        <v/>
      </c>
      <c r="Z853" s="47" t="str">
        <f t="shared" si="247"/>
        <v>Cumplido</v>
      </c>
      <c r="AA853" s="8"/>
      <c r="AB853" s="8"/>
      <c r="AC853" s="8"/>
      <c r="AD853" s="8"/>
      <c r="AE853" s="8"/>
      <c r="AF853" s="42">
        <v>45243</v>
      </c>
      <c r="AG853" s="13" t="str">
        <f t="shared" si="248"/>
        <v>CUMPLE</v>
      </c>
      <c r="AH853" s="13" t="str">
        <f t="shared" si="249"/>
        <v>NO CUMPLE</v>
      </c>
      <c r="AI853" s="13" t="str">
        <f t="shared" si="250"/>
        <v>NO CUMPLE</v>
      </c>
      <c r="AJ853" s="13" t="str">
        <f t="shared" si="251"/>
        <v>NO CUMPLE</v>
      </c>
      <c r="AK853" s="13" t="str">
        <f t="shared" si="252"/>
        <v>NO CUMPLE</v>
      </c>
      <c r="AL853" s="13" t="str">
        <f t="shared" si="253"/>
        <v>CUMPLE</v>
      </c>
      <c r="AM853" s="13" t="str">
        <f t="shared" si="254"/>
        <v>NO CUMPLE</v>
      </c>
      <c r="AN853" s="13" t="str">
        <f t="shared" si="255"/>
        <v>NO CUMPLE</v>
      </c>
      <c r="AO853" s="13" t="str">
        <f t="shared" si="256"/>
        <v>NO CUMPLE</v>
      </c>
      <c r="AP853" s="13" t="str">
        <f t="shared" si="257"/>
        <v>NO CUMPLE</v>
      </c>
    </row>
    <row r="854" spans="1:42" ht="15" hidden="1" x14ac:dyDescent="0.25">
      <c r="A854" t="s">
        <v>5149</v>
      </c>
      <c r="B854" t="s">
        <v>32</v>
      </c>
      <c r="C854" t="s">
        <v>60</v>
      </c>
      <c r="D854" t="s">
        <v>58</v>
      </c>
      <c r="E854" t="s">
        <v>193</v>
      </c>
      <c r="F854" t="s">
        <v>432</v>
      </c>
      <c r="G854" t="s">
        <v>59</v>
      </c>
      <c r="H854" t="s">
        <v>78</v>
      </c>
      <c r="I854" t="s">
        <v>27</v>
      </c>
      <c r="J854" t="s">
        <v>28</v>
      </c>
      <c r="K854" t="s">
        <v>48</v>
      </c>
      <c r="L854" t="s">
        <v>274</v>
      </c>
      <c r="M854" t="s">
        <v>5150</v>
      </c>
      <c r="N854" t="s">
        <v>5151</v>
      </c>
      <c r="O854" t="s">
        <v>30</v>
      </c>
      <c r="P854" t="s">
        <v>44</v>
      </c>
      <c r="Q854" t="s">
        <v>45</v>
      </c>
      <c r="R854" t="s">
        <v>5152</v>
      </c>
      <c r="S854" t="s">
        <v>700</v>
      </c>
      <c r="T854" t="s">
        <v>274</v>
      </c>
      <c r="U854" t="s">
        <v>258</v>
      </c>
      <c r="V854" s="40">
        <v>1.0300925925925926E-3</v>
      </c>
      <c r="W854" s="40">
        <v>1.9560185185185184E-3</v>
      </c>
      <c r="X854" s="40">
        <v>9.2592592592592585E-4</v>
      </c>
      <c r="Y854" s="2" t="str">
        <f t="shared" si="246"/>
        <v/>
      </c>
      <c r="Z854" s="47" t="str">
        <f t="shared" si="247"/>
        <v>Cumplido</v>
      </c>
      <c r="AA854" s="8"/>
      <c r="AB854" s="8"/>
      <c r="AC854" s="8"/>
      <c r="AD854" s="8"/>
      <c r="AE854" s="8"/>
      <c r="AF854" s="42">
        <v>45243</v>
      </c>
      <c r="AG854" s="13" t="str">
        <f t="shared" si="248"/>
        <v>CUMPLE</v>
      </c>
      <c r="AH854" s="13" t="str">
        <f t="shared" si="249"/>
        <v>NO CUMPLE</v>
      </c>
      <c r="AI854" s="13" t="str">
        <f t="shared" si="250"/>
        <v>NO CUMPLE</v>
      </c>
      <c r="AJ854" s="13" t="str">
        <f t="shared" si="251"/>
        <v>NO CUMPLE</v>
      </c>
      <c r="AK854" s="13" t="str">
        <f t="shared" si="252"/>
        <v>NO CUMPLE</v>
      </c>
      <c r="AL854" s="13" t="str">
        <f t="shared" si="253"/>
        <v>CUMPLE</v>
      </c>
      <c r="AM854" s="13" t="str">
        <f t="shared" si="254"/>
        <v>NO CUMPLE</v>
      </c>
      <c r="AN854" s="13" t="str">
        <f t="shared" si="255"/>
        <v>NO CUMPLE</v>
      </c>
      <c r="AO854" s="13" t="str">
        <f t="shared" si="256"/>
        <v>NO CUMPLE</v>
      </c>
      <c r="AP854" s="13" t="str">
        <f t="shared" si="257"/>
        <v>NO CUMPLE</v>
      </c>
    </row>
    <row r="855" spans="1:42" ht="15" hidden="1" x14ac:dyDescent="0.25">
      <c r="A855" t="s">
        <v>5153</v>
      </c>
      <c r="B855" t="s">
        <v>32</v>
      </c>
      <c r="C855" t="s">
        <v>60</v>
      </c>
      <c r="D855" t="s">
        <v>58</v>
      </c>
      <c r="E855" t="s">
        <v>193</v>
      </c>
      <c r="F855" t="s">
        <v>432</v>
      </c>
      <c r="G855" t="s">
        <v>59</v>
      </c>
      <c r="H855" t="s">
        <v>78</v>
      </c>
      <c r="I855" t="s">
        <v>27</v>
      </c>
      <c r="J855" t="s">
        <v>28</v>
      </c>
      <c r="K855" t="s">
        <v>48</v>
      </c>
      <c r="L855" t="s">
        <v>274</v>
      </c>
      <c r="M855" t="s">
        <v>5154</v>
      </c>
      <c r="N855" t="s">
        <v>5155</v>
      </c>
      <c r="O855" t="s">
        <v>30</v>
      </c>
      <c r="P855" t="s">
        <v>44</v>
      </c>
      <c r="Q855" t="s">
        <v>45</v>
      </c>
      <c r="R855" t="s">
        <v>5156</v>
      </c>
      <c r="S855" t="s">
        <v>700</v>
      </c>
      <c r="T855" t="s">
        <v>274</v>
      </c>
      <c r="U855" t="s">
        <v>258</v>
      </c>
      <c r="V855" s="40">
        <v>3.9814814814814817E-3</v>
      </c>
      <c r="W855" s="40">
        <v>5.3009259259259251E-3</v>
      </c>
      <c r="X855" s="40">
        <v>1.3194444444444443E-3</v>
      </c>
      <c r="Y855" s="2" t="str">
        <f>IF(J855="Incidente de Cliente",IF($X855&lt;=$AT$2,"Cumplido","Incumplido"),"")</f>
        <v/>
      </c>
      <c r="Z855" s="47" t="str">
        <f>IF(J855="Requerimiento de Cliente",IF($X855&lt;=$AT$3,"Cumplido","Incumplido"),"")</f>
        <v>Cumplido</v>
      </c>
      <c r="AA855" s="8"/>
      <c r="AB855" s="8"/>
      <c r="AC855" s="8"/>
      <c r="AD855" s="8"/>
      <c r="AE855" s="8"/>
      <c r="AF855" s="42">
        <v>45243</v>
      </c>
      <c r="AG855" s="13" t="str">
        <f t="shared" si="248"/>
        <v>CUMPLE</v>
      </c>
      <c r="AH855" s="13" t="str">
        <f t="shared" si="249"/>
        <v>NO CUMPLE</v>
      </c>
      <c r="AI855" s="13" t="str">
        <f t="shared" si="250"/>
        <v>NO CUMPLE</v>
      </c>
      <c r="AJ855" s="13" t="str">
        <f t="shared" si="251"/>
        <v>NO CUMPLE</v>
      </c>
      <c r="AK855" s="13" t="str">
        <f t="shared" si="252"/>
        <v>NO CUMPLE</v>
      </c>
      <c r="AL855" s="13" t="str">
        <f t="shared" si="253"/>
        <v>CUMPLE</v>
      </c>
      <c r="AM855" s="13" t="str">
        <f t="shared" si="254"/>
        <v>NO CUMPLE</v>
      </c>
      <c r="AN855" s="13" t="str">
        <f t="shared" si="255"/>
        <v>NO CUMPLE</v>
      </c>
      <c r="AO855" s="13" t="str">
        <f t="shared" si="256"/>
        <v>NO CUMPLE</v>
      </c>
      <c r="AP855" s="13" t="str">
        <f t="shared" si="257"/>
        <v>NO CUMPLE</v>
      </c>
    </row>
    <row r="856" spans="1:42" ht="15" hidden="1" x14ac:dyDescent="0.25">
      <c r="A856" t="s">
        <v>5157</v>
      </c>
      <c r="B856" t="s">
        <v>172</v>
      </c>
      <c r="C856" t="s">
        <v>181</v>
      </c>
      <c r="D856" t="s">
        <v>181</v>
      </c>
      <c r="E856" t="s">
        <v>182</v>
      </c>
      <c r="F856" t="s">
        <v>232</v>
      </c>
      <c r="G856" t="s">
        <v>39</v>
      </c>
      <c r="H856" t="s">
        <v>34</v>
      </c>
      <c r="I856" t="s">
        <v>40</v>
      </c>
      <c r="J856" t="s">
        <v>28</v>
      </c>
      <c r="K856" t="s">
        <v>48</v>
      </c>
      <c r="L856" t="s">
        <v>5158</v>
      </c>
      <c r="M856" t="s">
        <v>5159</v>
      </c>
      <c r="N856" t="s">
        <v>5160</v>
      </c>
      <c r="O856" t="s">
        <v>30</v>
      </c>
      <c r="P856" t="s">
        <v>183</v>
      </c>
      <c r="Q856" t="s">
        <v>184</v>
      </c>
      <c r="R856" t="s">
        <v>5161</v>
      </c>
      <c r="S856" t="s">
        <v>700</v>
      </c>
      <c r="T856" t="s">
        <v>272</v>
      </c>
      <c r="U856" t="s">
        <v>272</v>
      </c>
      <c r="V856" s="40">
        <v>0</v>
      </c>
      <c r="W856" s="40">
        <v>1.2152777777777778E-3</v>
      </c>
      <c r="X856" s="40">
        <v>1.2152777777777778E-3</v>
      </c>
      <c r="Y856" s="2" t="str">
        <f t="shared" si="246"/>
        <v/>
      </c>
      <c r="Z856" s="47" t="str">
        <f t="shared" ref="Z856:Z857" si="258">IF(J856="Requerimiento de Cliente",IF($X856&lt;=$AT$3,"Cumplido","Incumplido"),"")</f>
        <v>Cumplido</v>
      </c>
      <c r="AA856" s="8"/>
      <c r="AB856" s="8"/>
      <c r="AC856" s="8"/>
      <c r="AD856" s="8"/>
      <c r="AE856" s="8"/>
      <c r="AF856" s="42">
        <v>45243</v>
      </c>
      <c r="AG856" s="13" t="str">
        <f t="shared" si="248"/>
        <v>CUMPLE</v>
      </c>
      <c r="AH856" s="13" t="str">
        <f t="shared" si="249"/>
        <v>NO CUMPLE</v>
      </c>
      <c r="AI856" s="13" t="str">
        <f t="shared" si="250"/>
        <v>NO CUMPLE</v>
      </c>
      <c r="AJ856" s="13" t="str">
        <f t="shared" si="251"/>
        <v>NO CUMPLE</v>
      </c>
      <c r="AK856" s="13" t="str">
        <f t="shared" si="252"/>
        <v>NO CUMPLE</v>
      </c>
      <c r="AL856" s="13" t="str">
        <f t="shared" si="253"/>
        <v>CUMPLE</v>
      </c>
      <c r="AM856" s="13" t="str">
        <f t="shared" si="254"/>
        <v>NO CUMPLE</v>
      </c>
      <c r="AN856" s="13" t="str">
        <f t="shared" si="255"/>
        <v>NO CUMPLE</v>
      </c>
      <c r="AO856" s="13" t="str">
        <f t="shared" si="256"/>
        <v>NO CUMPLE</v>
      </c>
      <c r="AP856" s="13" t="str">
        <f t="shared" si="257"/>
        <v>NO CUMPLE</v>
      </c>
    </row>
    <row r="857" spans="1:42" ht="15" hidden="1" x14ac:dyDescent="0.25">
      <c r="A857" t="s">
        <v>5162</v>
      </c>
      <c r="B857" t="s">
        <v>38</v>
      </c>
      <c r="C857" t="s">
        <v>176</v>
      </c>
      <c r="D857" t="s">
        <v>269</v>
      </c>
      <c r="E857" t="s">
        <v>5163</v>
      </c>
      <c r="F857" t="s">
        <v>344</v>
      </c>
      <c r="G857" t="s">
        <v>25</v>
      </c>
      <c r="H857" t="s">
        <v>78</v>
      </c>
      <c r="I857" t="s">
        <v>27</v>
      </c>
      <c r="J857" t="s">
        <v>28</v>
      </c>
      <c r="K857" t="s">
        <v>53</v>
      </c>
      <c r="L857" t="s">
        <v>5164</v>
      </c>
      <c r="M857" t="s">
        <v>5165</v>
      </c>
      <c r="N857" t="s">
        <v>5166</v>
      </c>
      <c r="O857" t="s">
        <v>30</v>
      </c>
      <c r="P857" t="s">
        <v>263</v>
      </c>
      <c r="Q857" t="s">
        <v>264</v>
      </c>
      <c r="R857" t="s">
        <v>5167</v>
      </c>
      <c r="S857" t="s">
        <v>700</v>
      </c>
      <c r="T857" t="s">
        <v>5168</v>
      </c>
      <c r="U857" t="s">
        <v>5169</v>
      </c>
      <c r="V857" s="40">
        <v>7.9907407407407413E-2</v>
      </c>
      <c r="W857" s="40">
        <v>0.12775462962962963</v>
      </c>
      <c r="X857" s="40">
        <v>4.7847222222222228E-2</v>
      </c>
      <c r="Y857" s="2" t="str">
        <f t="shared" si="246"/>
        <v/>
      </c>
      <c r="Z857" s="47" t="str">
        <f t="shared" si="258"/>
        <v>Cumplido</v>
      </c>
      <c r="AA857" s="8"/>
      <c r="AB857" s="8"/>
      <c r="AC857" s="8"/>
      <c r="AD857" s="8"/>
      <c r="AE857" s="8"/>
      <c r="AF857" s="42">
        <v>45243</v>
      </c>
      <c r="AG857" s="13" t="str">
        <f t="shared" si="248"/>
        <v>NO CUMPLE</v>
      </c>
      <c r="AH857" s="13" t="str">
        <f t="shared" si="249"/>
        <v>CUMPLE</v>
      </c>
      <c r="AI857" s="13" t="str">
        <f t="shared" si="250"/>
        <v>NO CUMPLE</v>
      </c>
      <c r="AJ857" s="13" t="str">
        <f t="shared" si="251"/>
        <v>NO CUMPLE</v>
      </c>
      <c r="AK857" s="13" t="str">
        <f t="shared" si="252"/>
        <v>NO CUMPLE</v>
      </c>
      <c r="AL857" s="13" t="str">
        <f t="shared" si="253"/>
        <v>NO CUMPLE</v>
      </c>
      <c r="AM857" s="13" t="str">
        <f t="shared" si="254"/>
        <v>CUMPLE</v>
      </c>
      <c r="AN857" s="13" t="str">
        <f t="shared" si="255"/>
        <v>NO CUMPLE</v>
      </c>
      <c r="AO857" s="13" t="str">
        <f t="shared" si="256"/>
        <v>NO CUMPLE</v>
      </c>
      <c r="AP857" s="13" t="str">
        <f t="shared" si="257"/>
        <v>NO CUMPLE</v>
      </c>
    </row>
    <row r="858" spans="1:42" ht="15" hidden="1" x14ac:dyDescent="0.25">
      <c r="A858" t="s">
        <v>5170</v>
      </c>
      <c r="B858" t="s">
        <v>24</v>
      </c>
      <c r="C858" t="s">
        <v>123</v>
      </c>
      <c r="D858" t="s">
        <v>33</v>
      </c>
      <c r="E858" t="s">
        <v>133</v>
      </c>
      <c r="F858" t="s">
        <v>423</v>
      </c>
      <c r="G858" t="s">
        <v>25</v>
      </c>
      <c r="H858" t="s">
        <v>26</v>
      </c>
      <c r="I858" t="s">
        <v>35</v>
      </c>
      <c r="J858" t="s">
        <v>56</v>
      </c>
      <c r="K858" t="s">
        <v>601</v>
      </c>
      <c r="L858" t="s">
        <v>5171</v>
      </c>
      <c r="M858" t="s">
        <v>5172</v>
      </c>
      <c r="N858" t="s">
        <v>5173</v>
      </c>
      <c r="O858" t="s">
        <v>30</v>
      </c>
      <c r="P858" t="s">
        <v>44</v>
      </c>
      <c r="Q858" t="s">
        <v>45</v>
      </c>
      <c r="R858" t="s">
        <v>5174</v>
      </c>
      <c r="S858" t="s">
        <v>700</v>
      </c>
      <c r="T858" t="s">
        <v>5175</v>
      </c>
      <c r="U858" t="s">
        <v>600</v>
      </c>
      <c r="V858" s="40">
        <v>6.1620370370370374E-2</v>
      </c>
      <c r="W858" s="40">
        <v>9.6307870370370363E-2</v>
      </c>
      <c r="X858" s="40">
        <v>3.4687500000000003E-2</v>
      </c>
      <c r="Y858" s="2" t="str">
        <f>IF(J858="Incidente de Cliente",IF($X858&lt;=$AT$2,"Cumplido","Incumplido"),"")</f>
        <v>Cumplido</v>
      </c>
      <c r="Z858" s="47" t="str">
        <f>IF(J858="Requerimiento de Cliente",IF($X858&lt;=$AT$3,"Cumplido","Incumplido"),"")</f>
        <v/>
      </c>
      <c r="AA858" s="8"/>
      <c r="AB858" s="8" t="str">
        <f>IF($H858="1-Crítica",IF($X858&lt;=$AT$5,"Cumplido", "Incumplido"),"")</f>
        <v/>
      </c>
      <c r="AC858" s="8" t="str">
        <f>IF($H858="2-Alta",IF($X858&lt;=$AT$6, "Cumplido", "Incumplido"),"")</f>
        <v/>
      </c>
      <c r="AD858" s="8" t="str">
        <f>IF($H858="3-Medio",IF($X858&lt;=$AT$7, "Cumplido", "Incumplido"),"")</f>
        <v>Cumplido</v>
      </c>
      <c r="AE858" s="8" t="str">
        <f>IF($H858="4-Baja",IF($X858&lt;=$AT$8, "Cumplido", "Incumplido"),"")</f>
        <v/>
      </c>
      <c r="AF858" s="42">
        <v>45244</v>
      </c>
      <c r="AG858" s="13" t="str">
        <f t="shared" si="248"/>
        <v>CUMPLE</v>
      </c>
      <c r="AH858" s="13" t="str">
        <f t="shared" si="249"/>
        <v>NO CUMPLE</v>
      </c>
      <c r="AI858" s="13" t="str">
        <f t="shared" si="250"/>
        <v>NO CUMPLE</v>
      </c>
      <c r="AJ858" s="13" t="str">
        <f t="shared" si="251"/>
        <v>NO CUMPLE</v>
      </c>
      <c r="AK858" s="13" t="str">
        <f t="shared" si="252"/>
        <v>NO CUMPLE</v>
      </c>
      <c r="AL858" s="13" t="str">
        <f t="shared" si="253"/>
        <v>NO CUMPLE</v>
      </c>
      <c r="AM858" s="13" t="str">
        <f t="shared" si="254"/>
        <v>CUMPLE</v>
      </c>
      <c r="AN858" s="13" t="str">
        <f t="shared" si="255"/>
        <v>NO CUMPLE</v>
      </c>
      <c r="AO858" s="13" t="str">
        <f t="shared" si="256"/>
        <v>NO CUMPLE</v>
      </c>
      <c r="AP858" s="13" t="str">
        <f t="shared" si="257"/>
        <v>NO CUMPLE</v>
      </c>
    </row>
    <row r="859" spans="1:42" ht="15" hidden="1" x14ac:dyDescent="0.25">
      <c r="A859" t="s">
        <v>5176</v>
      </c>
      <c r="B859" t="s">
        <v>24</v>
      </c>
      <c r="C859" t="s">
        <v>129</v>
      </c>
      <c r="D859" t="s">
        <v>33</v>
      </c>
      <c r="E859" t="s">
        <v>75</v>
      </c>
      <c r="F859" t="s">
        <v>423</v>
      </c>
      <c r="G859" t="s">
        <v>25</v>
      </c>
      <c r="H859" t="s">
        <v>26</v>
      </c>
      <c r="I859" t="s">
        <v>35</v>
      </c>
      <c r="J859" t="s">
        <v>28</v>
      </c>
      <c r="K859" t="s">
        <v>171</v>
      </c>
      <c r="L859" t="s">
        <v>5177</v>
      </c>
      <c r="M859" t="s">
        <v>5178</v>
      </c>
      <c r="N859" t="s">
        <v>5179</v>
      </c>
      <c r="O859" t="s">
        <v>30</v>
      </c>
      <c r="P859" t="s">
        <v>44</v>
      </c>
      <c r="Q859" t="s">
        <v>45</v>
      </c>
      <c r="R859" t="s">
        <v>5180</v>
      </c>
      <c r="S859" t="s">
        <v>4455</v>
      </c>
      <c r="T859" t="s">
        <v>5181</v>
      </c>
      <c r="U859" t="s">
        <v>5182</v>
      </c>
      <c r="V859" s="40">
        <v>0.66092592592592592</v>
      </c>
      <c r="W859" s="40">
        <v>1.1534027777777778</v>
      </c>
      <c r="X859" s="40">
        <v>0.49247685185185186</v>
      </c>
      <c r="Y859" s="2" t="str">
        <f t="shared" si="246"/>
        <v/>
      </c>
      <c r="Z859" s="47" t="str">
        <f t="shared" ref="Z859" si="259">IF(J859="Requerimiento de Cliente",IF($X859&lt;=$AT$3,"Cumplido","Incumplido"),"")</f>
        <v>Cumplido</v>
      </c>
      <c r="AA859" s="8"/>
      <c r="AB859" s="8"/>
      <c r="AC859" s="8"/>
      <c r="AD859" s="8"/>
      <c r="AE859" s="8"/>
      <c r="AF859" s="42">
        <v>45243</v>
      </c>
      <c r="AG859" s="13" t="str">
        <f t="shared" si="248"/>
        <v>NO CUMPLE</v>
      </c>
      <c r="AH859" s="13" t="str">
        <f t="shared" si="249"/>
        <v>NO CUMPLE</v>
      </c>
      <c r="AI859" s="13" t="str">
        <f t="shared" si="250"/>
        <v>NO CUMPLE</v>
      </c>
      <c r="AJ859" s="13" t="str">
        <f t="shared" si="251"/>
        <v>CUMPLE</v>
      </c>
      <c r="AK859" s="13" t="str">
        <f t="shared" si="252"/>
        <v>NO CUMPLE</v>
      </c>
      <c r="AL859" s="13" t="str">
        <f t="shared" si="253"/>
        <v>NO CUMPLE</v>
      </c>
      <c r="AM859" s="13" t="str">
        <f t="shared" si="254"/>
        <v>NO CUMPLE</v>
      </c>
      <c r="AN859" s="13" t="str">
        <f t="shared" si="255"/>
        <v>NO CUMPLE</v>
      </c>
      <c r="AO859" s="13" t="str">
        <f t="shared" si="256"/>
        <v>NO CUMPLE</v>
      </c>
      <c r="AP859" s="13" t="str">
        <f t="shared" si="257"/>
        <v>CUMPLE</v>
      </c>
    </row>
    <row r="860" spans="1:42" ht="15" hidden="1" x14ac:dyDescent="0.25">
      <c r="A860" t="s">
        <v>5183</v>
      </c>
      <c r="B860" t="s">
        <v>62</v>
      </c>
      <c r="C860" t="s">
        <v>124</v>
      </c>
      <c r="D860" t="s">
        <v>309</v>
      </c>
      <c r="E860" t="s">
        <v>73</v>
      </c>
      <c r="F860" t="s">
        <v>140</v>
      </c>
      <c r="G860" t="s">
        <v>64</v>
      </c>
      <c r="H860" t="s">
        <v>34</v>
      </c>
      <c r="I860" t="s">
        <v>40</v>
      </c>
      <c r="J860" t="s">
        <v>56</v>
      </c>
      <c r="K860" t="s">
        <v>53</v>
      </c>
      <c r="L860" t="s">
        <v>353</v>
      </c>
      <c r="M860" t="s">
        <v>5184</v>
      </c>
      <c r="N860" t="s">
        <v>5184</v>
      </c>
      <c r="O860" t="s">
        <v>30</v>
      </c>
      <c r="P860" t="s">
        <v>36</v>
      </c>
      <c r="Q860" t="s">
        <v>54</v>
      </c>
      <c r="R860" t="s">
        <v>5185</v>
      </c>
      <c r="S860" t="s">
        <v>700</v>
      </c>
      <c r="T860" t="s">
        <v>5186</v>
      </c>
      <c r="U860" t="s">
        <v>5187</v>
      </c>
      <c r="V860" s="40">
        <v>0.36432870370370374</v>
      </c>
      <c r="W860" s="40">
        <v>0.36488425925925921</v>
      </c>
      <c r="X860" s="40">
        <v>5.5555555555555556E-4</v>
      </c>
      <c r="Y860" s="2" t="str">
        <f t="shared" si="246"/>
        <v>Cumplido</v>
      </c>
      <c r="Z860" s="47" t="str">
        <f t="shared" si="247"/>
        <v/>
      </c>
      <c r="AA860" s="8"/>
      <c r="AB860" s="8" t="str">
        <f>IF($H860="1-Crítica",IF($X860&lt;=$AT$5,"Cumplido", "Incumplido"),"")</f>
        <v/>
      </c>
      <c r="AC860" s="8" t="str">
        <f>IF($H860="2-Alta",IF($X860&lt;=$AT$6, "Cumplido", "Incumplido"),"")</f>
        <v/>
      </c>
      <c r="AD860" s="8" t="str">
        <f>IF($H860="3-Medio",IF($X860&lt;=$AT$7, "Cumplido", "Incumplido"),"")</f>
        <v/>
      </c>
      <c r="AE860" s="8" t="str">
        <f>IF($H860="4-Baja",IF($X860&lt;=$AT$8, "Cumplido", "Incumplido"),"")</f>
        <v>Cumplido</v>
      </c>
      <c r="AF860" s="42">
        <v>45243</v>
      </c>
      <c r="AG860" s="13" t="str">
        <f t="shared" si="248"/>
        <v>CUMPLE</v>
      </c>
      <c r="AH860" s="13" t="str">
        <f t="shared" si="249"/>
        <v>NO CUMPLE</v>
      </c>
      <c r="AI860" s="13" t="str">
        <f t="shared" si="250"/>
        <v>NO CUMPLE</v>
      </c>
      <c r="AJ860" s="13" t="str">
        <f t="shared" si="251"/>
        <v>NO CUMPLE</v>
      </c>
      <c r="AK860" s="13" t="str">
        <f t="shared" si="252"/>
        <v>NO CUMPLE</v>
      </c>
      <c r="AL860" s="13" t="str">
        <f t="shared" si="253"/>
        <v>NO CUMPLE</v>
      </c>
      <c r="AM860" s="13" t="str">
        <f t="shared" si="254"/>
        <v>NO CUMPLE</v>
      </c>
      <c r="AN860" s="13" t="str">
        <f t="shared" si="255"/>
        <v>NO CUMPLE</v>
      </c>
      <c r="AO860" s="13" t="str">
        <f t="shared" si="256"/>
        <v>CUMPLE</v>
      </c>
      <c r="AP860" s="13" t="str">
        <f t="shared" si="257"/>
        <v>NO CUMPLE</v>
      </c>
    </row>
    <row r="861" spans="1:42" ht="15" hidden="1" x14ac:dyDescent="0.25">
      <c r="A861" t="s">
        <v>5188</v>
      </c>
      <c r="B861" t="s">
        <v>32</v>
      </c>
      <c r="C861" t="s">
        <v>60</v>
      </c>
      <c r="D861" t="s">
        <v>58</v>
      </c>
      <c r="E861" t="s">
        <v>193</v>
      </c>
      <c r="F861" t="s">
        <v>432</v>
      </c>
      <c r="G861" t="s">
        <v>59</v>
      </c>
      <c r="H861" t="s">
        <v>78</v>
      </c>
      <c r="I861" t="s">
        <v>27</v>
      </c>
      <c r="J861" t="s">
        <v>28</v>
      </c>
      <c r="K861" t="s">
        <v>48</v>
      </c>
      <c r="L861" t="s">
        <v>274</v>
      </c>
      <c r="M861" t="s">
        <v>5189</v>
      </c>
      <c r="N861" t="s">
        <v>5190</v>
      </c>
      <c r="O861" t="s">
        <v>30</v>
      </c>
      <c r="P861" t="s">
        <v>44</v>
      </c>
      <c r="Q861" t="s">
        <v>45</v>
      </c>
      <c r="R861" t="s">
        <v>5191</v>
      </c>
      <c r="S861" t="s">
        <v>700</v>
      </c>
      <c r="T861" t="s">
        <v>274</v>
      </c>
      <c r="U861" t="s">
        <v>258</v>
      </c>
      <c r="V861" s="40">
        <v>1.3773148148148147E-3</v>
      </c>
      <c r="W861" s="40">
        <v>2.6041666666666665E-3</v>
      </c>
      <c r="X861" s="40">
        <v>1.2268518518518518E-3</v>
      </c>
      <c r="Y861" s="2" t="str">
        <f t="shared" si="246"/>
        <v/>
      </c>
      <c r="Z861" s="47" t="str">
        <f t="shared" si="247"/>
        <v>Cumplido</v>
      </c>
      <c r="AA861" s="8"/>
      <c r="AB861" s="8"/>
      <c r="AC861" s="8"/>
      <c r="AD861" s="8"/>
      <c r="AE861" s="8"/>
      <c r="AF861" s="42">
        <v>45243</v>
      </c>
      <c r="AG861" s="13" t="str">
        <f t="shared" si="248"/>
        <v>CUMPLE</v>
      </c>
      <c r="AH861" s="13" t="str">
        <f t="shared" si="249"/>
        <v>NO CUMPLE</v>
      </c>
      <c r="AI861" s="13" t="str">
        <f t="shared" si="250"/>
        <v>NO CUMPLE</v>
      </c>
      <c r="AJ861" s="13" t="str">
        <f t="shared" si="251"/>
        <v>NO CUMPLE</v>
      </c>
      <c r="AK861" s="13" t="str">
        <f t="shared" si="252"/>
        <v>NO CUMPLE</v>
      </c>
      <c r="AL861" s="13" t="str">
        <f t="shared" si="253"/>
        <v>CUMPLE</v>
      </c>
      <c r="AM861" s="13" t="str">
        <f t="shared" si="254"/>
        <v>NO CUMPLE</v>
      </c>
      <c r="AN861" s="13" t="str">
        <f t="shared" si="255"/>
        <v>NO CUMPLE</v>
      </c>
      <c r="AO861" s="13" t="str">
        <f t="shared" si="256"/>
        <v>NO CUMPLE</v>
      </c>
      <c r="AP861" s="13" t="str">
        <f t="shared" si="257"/>
        <v>NO CUMPLE</v>
      </c>
    </row>
    <row r="862" spans="1:42" ht="15" hidden="1" x14ac:dyDescent="0.25">
      <c r="A862" t="s">
        <v>5192</v>
      </c>
      <c r="B862" t="s">
        <v>32</v>
      </c>
      <c r="C862" t="s">
        <v>60</v>
      </c>
      <c r="D862" t="s">
        <v>58</v>
      </c>
      <c r="E862" t="s">
        <v>193</v>
      </c>
      <c r="F862" t="s">
        <v>432</v>
      </c>
      <c r="G862" t="s">
        <v>59</v>
      </c>
      <c r="H862" t="s">
        <v>78</v>
      </c>
      <c r="I862" t="s">
        <v>27</v>
      </c>
      <c r="J862" t="s">
        <v>28</v>
      </c>
      <c r="K862" t="s">
        <v>48</v>
      </c>
      <c r="L862" t="s">
        <v>216</v>
      </c>
      <c r="M862" t="s">
        <v>5193</v>
      </c>
      <c r="N862" t="s">
        <v>5194</v>
      </c>
      <c r="O862" t="s">
        <v>30</v>
      </c>
      <c r="P862" t="s">
        <v>44</v>
      </c>
      <c r="Q862" t="s">
        <v>45</v>
      </c>
      <c r="R862" t="s">
        <v>5195</v>
      </c>
      <c r="S862" t="s">
        <v>700</v>
      </c>
      <c r="T862" t="s">
        <v>216</v>
      </c>
      <c r="U862" t="s">
        <v>267</v>
      </c>
      <c r="V862" s="40">
        <v>6.8287037037037025E-4</v>
      </c>
      <c r="W862" s="40">
        <v>1.5624999999999999E-3</v>
      </c>
      <c r="X862" s="40">
        <v>8.7962962962962962E-4</v>
      </c>
      <c r="Y862" s="2" t="str">
        <f t="shared" si="246"/>
        <v/>
      </c>
      <c r="Z862" s="47" t="str">
        <f t="shared" si="247"/>
        <v>Cumplido</v>
      </c>
      <c r="AA862" s="8"/>
      <c r="AB862" s="8"/>
      <c r="AC862" s="8"/>
      <c r="AD862" s="8"/>
      <c r="AE862" s="8"/>
      <c r="AF862" s="42">
        <v>45243</v>
      </c>
      <c r="AG862" s="13" t="str">
        <f t="shared" si="248"/>
        <v>CUMPLE</v>
      </c>
      <c r="AH862" s="13" t="str">
        <f t="shared" si="249"/>
        <v>NO CUMPLE</v>
      </c>
      <c r="AI862" s="13" t="str">
        <f t="shared" si="250"/>
        <v>NO CUMPLE</v>
      </c>
      <c r="AJ862" s="13" t="str">
        <f t="shared" si="251"/>
        <v>NO CUMPLE</v>
      </c>
      <c r="AK862" s="13" t="str">
        <f t="shared" si="252"/>
        <v>NO CUMPLE</v>
      </c>
      <c r="AL862" s="13" t="str">
        <f t="shared" si="253"/>
        <v>CUMPLE</v>
      </c>
      <c r="AM862" s="13" t="str">
        <f t="shared" si="254"/>
        <v>NO CUMPLE</v>
      </c>
      <c r="AN862" s="13" t="str">
        <f t="shared" si="255"/>
        <v>NO CUMPLE</v>
      </c>
      <c r="AO862" s="13" t="str">
        <f t="shared" si="256"/>
        <v>NO CUMPLE</v>
      </c>
      <c r="AP862" s="13" t="str">
        <f t="shared" si="257"/>
        <v>NO CUMPLE</v>
      </c>
    </row>
    <row r="863" spans="1:42" ht="15" hidden="1" x14ac:dyDescent="0.25">
      <c r="A863" t="s">
        <v>5196</v>
      </c>
      <c r="B863" t="s">
        <v>24</v>
      </c>
      <c r="C863" t="s">
        <v>125</v>
      </c>
      <c r="D863" t="s">
        <v>266</v>
      </c>
      <c r="E863" t="s">
        <v>69</v>
      </c>
      <c r="F863" t="s">
        <v>418</v>
      </c>
      <c r="G863" t="s">
        <v>25</v>
      </c>
      <c r="H863" t="s">
        <v>26</v>
      </c>
      <c r="I863" t="s">
        <v>35</v>
      </c>
      <c r="J863" t="s">
        <v>28</v>
      </c>
      <c r="K863" t="s">
        <v>81</v>
      </c>
      <c r="L863" t="s">
        <v>5197</v>
      </c>
      <c r="M863" t="s">
        <v>5198</v>
      </c>
      <c r="N863" t="s">
        <v>5199</v>
      </c>
      <c r="O863" t="s">
        <v>30</v>
      </c>
      <c r="P863" t="s">
        <v>36</v>
      </c>
      <c r="Q863" t="s">
        <v>70</v>
      </c>
      <c r="R863" t="s">
        <v>5200</v>
      </c>
      <c r="S863" t="s">
        <v>4455</v>
      </c>
      <c r="T863" t="s">
        <v>5201</v>
      </c>
      <c r="U863" t="s">
        <v>5202</v>
      </c>
      <c r="V863" s="40">
        <v>0.73431712962962958</v>
      </c>
      <c r="W863" s="40">
        <v>1.2789351851851851</v>
      </c>
      <c r="X863" s="40">
        <v>0.54461805555555554</v>
      </c>
      <c r="Y863" s="2" t="str">
        <f t="shared" si="246"/>
        <v/>
      </c>
      <c r="Z863" s="47" t="str">
        <f t="shared" si="247"/>
        <v>Cumplido</v>
      </c>
      <c r="AA863" s="8"/>
      <c r="AB863" s="8"/>
      <c r="AC863" s="8"/>
      <c r="AD863" s="8"/>
      <c r="AE863" s="8"/>
      <c r="AF863" s="42">
        <v>45243</v>
      </c>
      <c r="AG863" s="13" t="str">
        <f t="shared" si="248"/>
        <v>NO CUMPLE</v>
      </c>
      <c r="AH863" s="13" t="str">
        <f t="shared" si="249"/>
        <v>NO CUMPLE</v>
      </c>
      <c r="AI863" s="13" t="str">
        <f t="shared" si="250"/>
        <v>NO CUMPLE</v>
      </c>
      <c r="AJ863" s="13" t="str">
        <f t="shared" si="251"/>
        <v>CUMPLE</v>
      </c>
      <c r="AK863" s="13" t="str">
        <f t="shared" si="252"/>
        <v>NO CUMPLE</v>
      </c>
      <c r="AL863" s="13" t="str">
        <f t="shared" si="253"/>
        <v>NO CUMPLE</v>
      </c>
      <c r="AM863" s="13" t="str">
        <f t="shared" si="254"/>
        <v>NO CUMPLE</v>
      </c>
      <c r="AN863" s="13" t="str">
        <f t="shared" si="255"/>
        <v>NO CUMPLE</v>
      </c>
      <c r="AO863" s="13" t="str">
        <f t="shared" si="256"/>
        <v>NO CUMPLE</v>
      </c>
      <c r="AP863" s="13" t="str">
        <f t="shared" si="257"/>
        <v>CUMPLE</v>
      </c>
    </row>
    <row r="864" spans="1:42" ht="15" hidden="1" x14ac:dyDescent="0.25">
      <c r="A864" t="s">
        <v>5203</v>
      </c>
      <c r="B864" t="s">
        <v>24</v>
      </c>
      <c r="C864" t="s">
        <v>123</v>
      </c>
      <c r="D864" t="s">
        <v>271</v>
      </c>
      <c r="E864" t="s">
        <v>133</v>
      </c>
      <c r="F864" t="s">
        <v>616</v>
      </c>
      <c r="G864" t="s">
        <v>39</v>
      </c>
      <c r="H864" t="s">
        <v>34</v>
      </c>
      <c r="I864" t="s">
        <v>40</v>
      </c>
      <c r="J864" t="s">
        <v>28</v>
      </c>
      <c r="K864" t="s">
        <v>405</v>
      </c>
      <c r="L864" t="s">
        <v>5204</v>
      </c>
      <c r="M864" t="s">
        <v>5205</v>
      </c>
      <c r="N864" t="s">
        <v>5206</v>
      </c>
      <c r="O864" t="s">
        <v>30</v>
      </c>
      <c r="P864" t="s">
        <v>31</v>
      </c>
      <c r="Q864" t="s">
        <v>24</v>
      </c>
      <c r="R864" t="s">
        <v>5207</v>
      </c>
      <c r="S864" t="s">
        <v>700</v>
      </c>
      <c r="T864" t="s">
        <v>5208</v>
      </c>
      <c r="U864" t="s">
        <v>5209</v>
      </c>
      <c r="V864" s="40">
        <v>0</v>
      </c>
      <c r="W864" s="40">
        <v>3.560185185185185E-2</v>
      </c>
      <c r="X864" s="40">
        <v>3.560185185185185E-2</v>
      </c>
      <c r="Y864" s="2" t="str">
        <f t="shared" si="246"/>
        <v/>
      </c>
      <c r="Z864" s="47" t="str">
        <f t="shared" si="247"/>
        <v>Cumplido</v>
      </c>
      <c r="AA864" s="8"/>
      <c r="AB864" s="8"/>
      <c r="AC864" s="8"/>
      <c r="AD864" s="8"/>
      <c r="AE864" s="8"/>
      <c r="AF864" s="42">
        <v>45245</v>
      </c>
      <c r="AG864" s="13" t="str">
        <f t="shared" si="248"/>
        <v>CUMPLE</v>
      </c>
      <c r="AH864" s="13" t="str">
        <f t="shared" si="249"/>
        <v>NO CUMPLE</v>
      </c>
      <c r="AI864" s="13" t="str">
        <f t="shared" si="250"/>
        <v>NO CUMPLE</v>
      </c>
      <c r="AJ864" s="13" t="str">
        <f t="shared" si="251"/>
        <v>NO CUMPLE</v>
      </c>
      <c r="AK864" s="13" t="str">
        <f t="shared" si="252"/>
        <v>NO CUMPLE</v>
      </c>
      <c r="AL864" s="13" t="str">
        <f t="shared" si="253"/>
        <v>CUMPLE</v>
      </c>
      <c r="AM864" s="13" t="str">
        <f t="shared" si="254"/>
        <v>NO CUMPLE</v>
      </c>
      <c r="AN864" s="13" t="str">
        <f t="shared" si="255"/>
        <v>NO CUMPLE</v>
      </c>
      <c r="AO864" s="13" t="str">
        <f t="shared" si="256"/>
        <v>NO CUMPLE</v>
      </c>
      <c r="AP864" s="13" t="str">
        <f t="shared" si="257"/>
        <v>NO CUMPLE</v>
      </c>
    </row>
    <row r="865" spans="1:42" ht="15" hidden="1" x14ac:dyDescent="0.25">
      <c r="A865" t="s">
        <v>5210</v>
      </c>
      <c r="B865" t="s">
        <v>32</v>
      </c>
      <c r="C865" t="s">
        <v>49</v>
      </c>
      <c r="D865" t="s">
        <v>217</v>
      </c>
      <c r="E865" t="s">
        <v>320</v>
      </c>
      <c r="F865" t="s">
        <v>409</v>
      </c>
      <c r="G865" t="s">
        <v>25</v>
      </c>
      <c r="H865" t="s">
        <v>26</v>
      </c>
      <c r="I865" t="s">
        <v>35</v>
      </c>
      <c r="J865" t="s">
        <v>28</v>
      </c>
      <c r="K865" t="s">
        <v>4036</v>
      </c>
      <c r="L865" t="s">
        <v>4037</v>
      </c>
      <c r="M865" t="s">
        <v>5211</v>
      </c>
      <c r="N865" t="s">
        <v>5212</v>
      </c>
      <c r="O865" t="s">
        <v>30</v>
      </c>
      <c r="P865" t="s">
        <v>31</v>
      </c>
      <c r="Q865" t="s">
        <v>339</v>
      </c>
      <c r="R865" t="s">
        <v>5213</v>
      </c>
      <c r="S865" t="s">
        <v>700</v>
      </c>
      <c r="T865" t="s">
        <v>5214</v>
      </c>
      <c r="U865" t="s">
        <v>159</v>
      </c>
      <c r="V865" s="40">
        <v>0</v>
      </c>
      <c r="W865" s="40">
        <v>5.4560185185185184E-2</v>
      </c>
      <c r="X865" s="40">
        <v>5.4560185185185184E-2</v>
      </c>
      <c r="Y865" s="2" t="str">
        <f t="shared" si="246"/>
        <v/>
      </c>
      <c r="Z865" s="47" t="str">
        <f t="shared" si="247"/>
        <v>Cumplido</v>
      </c>
      <c r="AA865" s="8"/>
      <c r="AB865" s="8"/>
      <c r="AC865" s="8"/>
      <c r="AD865" s="8"/>
      <c r="AE865" s="8"/>
      <c r="AF865" s="42">
        <v>45243</v>
      </c>
      <c r="AG865" s="13" t="str">
        <f t="shared" si="248"/>
        <v>NO CUMPLE</v>
      </c>
      <c r="AH865" s="13" t="str">
        <f t="shared" si="249"/>
        <v>CUMPLE</v>
      </c>
      <c r="AI865" s="13" t="str">
        <f t="shared" si="250"/>
        <v>NO CUMPLE</v>
      </c>
      <c r="AJ865" s="13" t="str">
        <f t="shared" si="251"/>
        <v>NO CUMPLE</v>
      </c>
      <c r="AK865" s="13" t="str">
        <f t="shared" si="252"/>
        <v>NO CUMPLE</v>
      </c>
      <c r="AL865" s="13" t="str">
        <f t="shared" si="253"/>
        <v>NO CUMPLE</v>
      </c>
      <c r="AM865" s="13" t="str">
        <f t="shared" si="254"/>
        <v>CUMPLE</v>
      </c>
      <c r="AN865" s="13" t="str">
        <f t="shared" si="255"/>
        <v>NO CUMPLE</v>
      </c>
      <c r="AO865" s="13" t="str">
        <f t="shared" si="256"/>
        <v>NO CUMPLE</v>
      </c>
      <c r="AP865" s="13" t="str">
        <f t="shared" si="257"/>
        <v>NO CUMPLE</v>
      </c>
    </row>
    <row r="866" spans="1:42" ht="15" hidden="1" x14ac:dyDescent="0.25">
      <c r="A866" t="s">
        <v>5215</v>
      </c>
      <c r="B866" t="s">
        <v>79</v>
      </c>
      <c r="C866" t="s">
        <v>102</v>
      </c>
      <c r="D866" t="s">
        <v>58</v>
      </c>
      <c r="E866" t="s">
        <v>220</v>
      </c>
      <c r="F866" t="s">
        <v>434</v>
      </c>
      <c r="G866" t="s">
        <v>39</v>
      </c>
      <c r="H866" t="s">
        <v>34</v>
      </c>
      <c r="I866" t="s">
        <v>40</v>
      </c>
      <c r="J866" t="s">
        <v>28</v>
      </c>
      <c r="K866" t="s">
        <v>48</v>
      </c>
      <c r="L866" t="s">
        <v>189</v>
      </c>
      <c r="M866" t="s">
        <v>5216</v>
      </c>
      <c r="N866" t="s">
        <v>5217</v>
      </c>
      <c r="O866" t="s">
        <v>30</v>
      </c>
      <c r="P866" t="s">
        <v>44</v>
      </c>
      <c r="Q866" t="s">
        <v>45</v>
      </c>
      <c r="R866" t="s">
        <v>5218</v>
      </c>
      <c r="S866" t="s">
        <v>700</v>
      </c>
      <c r="T866"/>
      <c r="U866" t="s">
        <v>157</v>
      </c>
      <c r="V866" s="40">
        <v>0</v>
      </c>
      <c r="W866" s="40">
        <v>0</v>
      </c>
      <c r="X866" s="40">
        <v>0</v>
      </c>
      <c r="Y866" s="2" t="str">
        <f t="shared" si="246"/>
        <v/>
      </c>
      <c r="Z866" s="47" t="str">
        <f t="shared" si="247"/>
        <v>Cumplido</v>
      </c>
      <c r="AA866" s="8"/>
      <c r="AB866" s="8"/>
      <c r="AC866" s="8"/>
      <c r="AD866" s="8"/>
      <c r="AE866" s="8"/>
      <c r="AF866" s="42">
        <v>45243</v>
      </c>
      <c r="AG866" s="13" t="str">
        <f t="shared" si="248"/>
        <v>CUMPLE</v>
      </c>
      <c r="AH866" s="13" t="str">
        <f t="shared" si="249"/>
        <v>NO CUMPLE</v>
      </c>
      <c r="AI866" s="13" t="str">
        <f t="shared" si="250"/>
        <v>NO CUMPLE</v>
      </c>
      <c r="AJ866" s="13" t="str">
        <f t="shared" si="251"/>
        <v>NO CUMPLE</v>
      </c>
      <c r="AK866" s="13" t="str">
        <f t="shared" si="252"/>
        <v>NO CUMPLE</v>
      </c>
      <c r="AL866" s="13" t="str">
        <f t="shared" si="253"/>
        <v>CUMPLE</v>
      </c>
      <c r="AM866" s="13" t="str">
        <f t="shared" si="254"/>
        <v>NO CUMPLE</v>
      </c>
      <c r="AN866" s="13" t="str">
        <f t="shared" si="255"/>
        <v>NO CUMPLE</v>
      </c>
      <c r="AO866" s="13" t="str">
        <f t="shared" si="256"/>
        <v>NO CUMPLE</v>
      </c>
      <c r="AP866" s="13" t="str">
        <f t="shared" si="257"/>
        <v>NO CUMPLE</v>
      </c>
    </row>
    <row r="867" spans="1:42" ht="15" hidden="1" x14ac:dyDescent="0.25">
      <c r="A867" t="s">
        <v>5219</v>
      </c>
      <c r="B867" t="s">
        <v>24</v>
      </c>
      <c r="C867" t="s">
        <v>123</v>
      </c>
      <c r="D867" t="s">
        <v>72</v>
      </c>
      <c r="E867" t="s">
        <v>133</v>
      </c>
      <c r="F867" t="s">
        <v>138</v>
      </c>
      <c r="G867" t="s">
        <v>39</v>
      </c>
      <c r="H867" t="s">
        <v>34</v>
      </c>
      <c r="I867" t="s">
        <v>40</v>
      </c>
      <c r="J867" t="s">
        <v>28</v>
      </c>
      <c r="K867" t="s">
        <v>5220</v>
      </c>
      <c r="L867" t="s">
        <v>5221</v>
      </c>
      <c r="M867" t="s">
        <v>5222</v>
      </c>
      <c r="N867" t="s">
        <v>5223</v>
      </c>
      <c r="O867" t="s">
        <v>30</v>
      </c>
      <c r="P867" t="s">
        <v>576</v>
      </c>
      <c r="Q867" t="s">
        <v>5224</v>
      </c>
      <c r="R867" t="s">
        <v>5225</v>
      </c>
      <c r="S867" t="s">
        <v>4455</v>
      </c>
      <c r="T867" t="s">
        <v>5226</v>
      </c>
      <c r="U867" t="s">
        <v>5227</v>
      </c>
      <c r="V867" s="40">
        <v>1.1682060185185186</v>
      </c>
      <c r="W867" s="40">
        <v>1.1732754629629629</v>
      </c>
      <c r="X867" s="40">
        <v>5.0694444444444441E-3</v>
      </c>
      <c r="Y867" s="2" t="str">
        <f t="shared" si="246"/>
        <v/>
      </c>
      <c r="Z867" s="47" t="str">
        <f t="shared" si="247"/>
        <v>Cumplido</v>
      </c>
      <c r="AA867" s="8"/>
      <c r="AB867" s="8"/>
      <c r="AC867" s="8"/>
      <c r="AD867" s="8"/>
      <c r="AE867" s="8"/>
      <c r="AF867" s="42">
        <v>45244</v>
      </c>
      <c r="AG867" s="13" t="str">
        <f t="shared" si="248"/>
        <v>CUMPLE</v>
      </c>
      <c r="AH867" s="13" t="str">
        <f t="shared" si="249"/>
        <v>NO CUMPLE</v>
      </c>
      <c r="AI867" s="13" t="str">
        <f t="shared" si="250"/>
        <v>NO CUMPLE</v>
      </c>
      <c r="AJ867" s="13" t="str">
        <f t="shared" si="251"/>
        <v>NO CUMPLE</v>
      </c>
      <c r="AK867" s="13" t="str">
        <f t="shared" si="252"/>
        <v>NO CUMPLE</v>
      </c>
      <c r="AL867" s="13" t="str">
        <f t="shared" si="253"/>
        <v>NO CUMPLE</v>
      </c>
      <c r="AM867" s="13" t="str">
        <f t="shared" si="254"/>
        <v>NO CUMPLE</v>
      </c>
      <c r="AN867" s="13" t="str">
        <f t="shared" si="255"/>
        <v>NO CUMPLE</v>
      </c>
      <c r="AO867" s="13" t="str">
        <f t="shared" si="256"/>
        <v>NO CUMPLE</v>
      </c>
      <c r="AP867" s="13" t="str">
        <f t="shared" si="257"/>
        <v>CUMPLE</v>
      </c>
    </row>
    <row r="868" spans="1:42" ht="15" hidden="1" x14ac:dyDescent="0.25">
      <c r="A868" t="s">
        <v>5228</v>
      </c>
      <c r="B868" t="s">
        <v>67</v>
      </c>
      <c r="C868" t="s">
        <v>129</v>
      </c>
      <c r="D868" t="s">
        <v>72</v>
      </c>
      <c r="E868" t="s">
        <v>132</v>
      </c>
      <c r="F868" t="s">
        <v>138</v>
      </c>
      <c r="G868" t="s">
        <v>39</v>
      </c>
      <c r="H868" t="s">
        <v>78</v>
      </c>
      <c r="I868" t="s">
        <v>35</v>
      </c>
      <c r="J868" t="s">
        <v>28</v>
      </c>
      <c r="K868" t="s">
        <v>5229</v>
      </c>
      <c r="L868" t="s">
        <v>5230</v>
      </c>
      <c r="M868" t="s">
        <v>5231</v>
      </c>
      <c r="N868" t="s">
        <v>5232</v>
      </c>
      <c r="O868" t="s">
        <v>30</v>
      </c>
      <c r="P868" t="s">
        <v>36</v>
      </c>
      <c r="Q868" t="s">
        <v>533</v>
      </c>
      <c r="R868" t="s">
        <v>5233</v>
      </c>
      <c r="S868" t="s">
        <v>4455</v>
      </c>
      <c r="T868" t="s">
        <v>5234</v>
      </c>
      <c r="U868" t="s">
        <v>5235</v>
      </c>
      <c r="V868" s="40">
        <v>1.2003587962962963</v>
      </c>
      <c r="W868" s="40">
        <v>1.2230555555555556</v>
      </c>
      <c r="X868" s="40">
        <v>2.269675925925926E-2</v>
      </c>
      <c r="Y868" s="2" t="str">
        <f>IF(J868="Incidente de Cliente",IF($X868&lt;=$AT$2,"Cumplido","Incumplido"),"")</f>
        <v/>
      </c>
      <c r="Z868" s="47" t="str">
        <f t="shared" si="247"/>
        <v>Cumplido</v>
      </c>
      <c r="AA868" s="8"/>
      <c r="AB868" s="8"/>
      <c r="AC868" s="8"/>
      <c r="AD868" s="8"/>
      <c r="AE868" s="8"/>
      <c r="AF868" s="42">
        <v>45243</v>
      </c>
      <c r="AG868" s="13" t="str">
        <f t="shared" si="248"/>
        <v>CUMPLE</v>
      </c>
      <c r="AH868" s="13" t="str">
        <f t="shared" si="249"/>
        <v>NO CUMPLE</v>
      </c>
      <c r="AI868" s="13" t="str">
        <f t="shared" si="250"/>
        <v>NO CUMPLE</v>
      </c>
      <c r="AJ868" s="13" t="str">
        <f t="shared" si="251"/>
        <v>NO CUMPLE</v>
      </c>
      <c r="AK868" s="13" t="str">
        <f t="shared" si="252"/>
        <v>NO CUMPLE</v>
      </c>
      <c r="AL868" s="13" t="str">
        <f t="shared" si="253"/>
        <v>NO CUMPLE</v>
      </c>
      <c r="AM868" s="13" t="str">
        <f t="shared" si="254"/>
        <v>NO CUMPLE</v>
      </c>
      <c r="AN868" s="13" t="str">
        <f t="shared" si="255"/>
        <v>NO CUMPLE</v>
      </c>
      <c r="AO868" s="13" t="str">
        <f t="shared" si="256"/>
        <v>NO CUMPLE</v>
      </c>
      <c r="AP868" s="13" t="str">
        <f t="shared" si="257"/>
        <v>CUMPLE</v>
      </c>
    </row>
    <row r="869" spans="1:42" ht="15" hidden="1" x14ac:dyDescent="0.25">
      <c r="A869" t="s">
        <v>5236</v>
      </c>
      <c r="B869" t="s">
        <v>55</v>
      </c>
      <c r="C869" t="s">
        <v>123</v>
      </c>
      <c r="D869" t="s">
        <v>72</v>
      </c>
      <c r="E869" t="s">
        <v>4060</v>
      </c>
      <c r="F869" t="s">
        <v>138</v>
      </c>
      <c r="G869" t="s">
        <v>39</v>
      </c>
      <c r="H869" t="s">
        <v>78</v>
      </c>
      <c r="I869" t="s">
        <v>35</v>
      </c>
      <c r="J869" t="s">
        <v>56</v>
      </c>
      <c r="K869" t="s">
        <v>171</v>
      </c>
      <c r="L869" t="s">
        <v>5237</v>
      </c>
      <c r="M869" t="s">
        <v>5238</v>
      </c>
      <c r="N869" t="s">
        <v>5239</v>
      </c>
      <c r="O869" t="s">
        <v>30</v>
      </c>
      <c r="P869" t="s">
        <v>31</v>
      </c>
      <c r="Q869" t="s">
        <v>92</v>
      </c>
      <c r="R869" t="s">
        <v>5240</v>
      </c>
      <c r="S869" t="s">
        <v>4455</v>
      </c>
      <c r="T869" t="s">
        <v>5241</v>
      </c>
      <c r="U869" t="s">
        <v>5242</v>
      </c>
      <c r="V869" s="40">
        <v>0.35089120370370369</v>
      </c>
      <c r="W869" s="40">
        <v>0.37429398148148146</v>
      </c>
      <c r="X869" s="40">
        <v>2.3402777777777783E-2</v>
      </c>
      <c r="Y869" s="2" t="str">
        <f t="shared" si="246"/>
        <v>Cumplido</v>
      </c>
      <c r="Z869" s="47" t="str">
        <f t="shared" si="247"/>
        <v/>
      </c>
      <c r="AA869" s="8"/>
      <c r="AB869" s="8" t="str">
        <f t="shared" ref="AB869:AB870" si="260">IF($H869="1-Crítica",IF($X869&lt;=$AT$5,"Cumplido", "Incumplido"),"")</f>
        <v/>
      </c>
      <c r="AC869" s="8" t="str">
        <f t="shared" ref="AC869:AC870" si="261">IF($H869="2-Alta",IF($X869&lt;=$AT$6, "Cumplido", "Incumplido"),"")</f>
        <v>Cumplido</v>
      </c>
      <c r="AD869" s="8" t="str">
        <f t="shared" ref="AD869:AD870" si="262">IF($H869="3-Medio",IF($X869&lt;=$AT$7, "Cumplido", "Incumplido"),"")</f>
        <v/>
      </c>
      <c r="AE869" s="8" t="str">
        <f t="shared" ref="AE869:AE870" si="263">IF($H869="4-Baja",IF($X869&lt;=$AT$8, "Cumplido", "Incumplido"),"")</f>
        <v/>
      </c>
      <c r="AF869" s="42">
        <v>45243</v>
      </c>
      <c r="AG869" s="13" t="str">
        <f t="shared" si="248"/>
        <v>CUMPLE</v>
      </c>
      <c r="AH869" s="13" t="str">
        <f t="shared" si="249"/>
        <v>NO CUMPLE</v>
      </c>
      <c r="AI869" s="13" t="str">
        <f t="shared" si="250"/>
        <v>NO CUMPLE</v>
      </c>
      <c r="AJ869" s="13" t="str">
        <f t="shared" si="251"/>
        <v>NO CUMPLE</v>
      </c>
      <c r="AK869" s="13" t="str">
        <f t="shared" si="252"/>
        <v>NO CUMPLE</v>
      </c>
      <c r="AL869" s="13" t="str">
        <f t="shared" si="253"/>
        <v>NO CUMPLE</v>
      </c>
      <c r="AM869" s="13" t="str">
        <f t="shared" si="254"/>
        <v>NO CUMPLE</v>
      </c>
      <c r="AN869" s="13" t="str">
        <f t="shared" si="255"/>
        <v>NO CUMPLE</v>
      </c>
      <c r="AO869" s="13" t="str">
        <f t="shared" si="256"/>
        <v>CUMPLE</v>
      </c>
      <c r="AP869" s="13" t="str">
        <f t="shared" si="257"/>
        <v>NO CUMPLE</v>
      </c>
    </row>
    <row r="870" spans="1:42" ht="15" hidden="1" x14ac:dyDescent="0.25">
      <c r="A870" t="s">
        <v>5243</v>
      </c>
      <c r="B870" t="s">
        <v>24</v>
      </c>
      <c r="C870" t="s">
        <v>123</v>
      </c>
      <c r="D870" t="s">
        <v>217</v>
      </c>
      <c r="E870" t="s">
        <v>133</v>
      </c>
      <c r="F870" t="s">
        <v>382</v>
      </c>
      <c r="G870" t="s">
        <v>25</v>
      </c>
      <c r="H870" t="s">
        <v>26</v>
      </c>
      <c r="I870" t="s">
        <v>35</v>
      </c>
      <c r="J870" t="s">
        <v>56</v>
      </c>
      <c r="K870" t="s">
        <v>5244</v>
      </c>
      <c r="L870" t="s">
        <v>5245</v>
      </c>
      <c r="M870" t="s">
        <v>5246</v>
      </c>
      <c r="N870" t="s">
        <v>5247</v>
      </c>
      <c r="O870" t="s">
        <v>30</v>
      </c>
      <c r="P870" t="s">
        <v>44</v>
      </c>
      <c r="Q870" t="s">
        <v>45</v>
      </c>
      <c r="R870" t="s">
        <v>5248</v>
      </c>
      <c r="S870" t="s">
        <v>700</v>
      </c>
      <c r="T870" t="s">
        <v>5249</v>
      </c>
      <c r="U870" t="s">
        <v>600</v>
      </c>
      <c r="V870" s="40">
        <v>9.1435185185185185E-4</v>
      </c>
      <c r="W870" s="40">
        <v>6.293981481481481E-2</v>
      </c>
      <c r="X870" s="40">
        <v>6.2025462962962963E-2</v>
      </c>
      <c r="Y870" s="2" t="str">
        <f>IF(J870="Incidente de Cliente",IF($X870&lt;=$AT$2,"Cumplido","Incumplido"),"")</f>
        <v>Cumplido</v>
      </c>
      <c r="Z870" s="47" t="str">
        <f>IF(J870="Requerimiento de Cliente",IF($X870&lt;=$AT$3,"Cumplido","Incumplido"),"")</f>
        <v/>
      </c>
      <c r="AA870" s="8" t="s">
        <v>497</v>
      </c>
      <c r="AB870" s="8" t="str">
        <f t="shared" si="260"/>
        <v/>
      </c>
      <c r="AC870" s="8" t="str">
        <f t="shared" si="261"/>
        <v/>
      </c>
      <c r="AD870" s="8" t="str">
        <f t="shared" si="262"/>
        <v>Cumplido</v>
      </c>
      <c r="AE870" s="8" t="str">
        <f t="shared" si="263"/>
        <v/>
      </c>
      <c r="AF870" s="42">
        <v>45244</v>
      </c>
      <c r="AG870" s="13" t="str">
        <f t="shared" si="248"/>
        <v>NO CUMPLE</v>
      </c>
      <c r="AH870" s="13" t="str">
        <f t="shared" si="249"/>
        <v>CUMPLE</v>
      </c>
      <c r="AI870" s="13" t="str">
        <f t="shared" si="250"/>
        <v>NO CUMPLE</v>
      </c>
      <c r="AJ870" s="13" t="str">
        <f t="shared" si="251"/>
        <v>NO CUMPLE</v>
      </c>
      <c r="AK870" s="13" t="str">
        <f t="shared" si="252"/>
        <v>NO CUMPLE</v>
      </c>
      <c r="AL870" s="13" t="str">
        <f t="shared" si="253"/>
        <v>NO CUMPLE</v>
      </c>
      <c r="AM870" s="13" t="str">
        <f t="shared" si="254"/>
        <v>CUMPLE</v>
      </c>
      <c r="AN870" s="13" t="str">
        <f t="shared" si="255"/>
        <v>NO CUMPLE</v>
      </c>
      <c r="AO870" s="13" t="str">
        <f t="shared" si="256"/>
        <v>NO CUMPLE</v>
      </c>
      <c r="AP870" s="13" t="str">
        <f t="shared" si="257"/>
        <v>NO CUMPLE</v>
      </c>
    </row>
    <row r="871" spans="1:42" ht="15" hidden="1" x14ac:dyDescent="0.25">
      <c r="A871" t="s">
        <v>5250</v>
      </c>
      <c r="B871" t="s">
        <v>117</v>
      </c>
      <c r="C871" t="s">
        <v>72</v>
      </c>
      <c r="D871" t="s">
        <v>58</v>
      </c>
      <c r="E871" t="s">
        <v>320</v>
      </c>
      <c r="F871" t="s">
        <v>321</v>
      </c>
      <c r="G871" t="s">
        <v>39</v>
      </c>
      <c r="H871" t="s">
        <v>34</v>
      </c>
      <c r="I871" t="s">
        <v>40</v>
      </c>
      <c r="J871" t="s">
        <v>28</v>
      </c>
      <c r="K871" t="s">
        <v>215</v>
      </c>
      <c r="L871" t="s">
        <v>131</v>
      </c>
      <c r="M871" t="s">
        <v>5251</v>
      </c>
      <c r="N871" t="s">
        <v>5252</v>
      </c>
      <c r="O871" t="s">
        <v>30</v>
      </c>
      <c r="P871" t="s">
        <v>36</v>
      </c>
      <c r="Q871" t="s">
        <v>94</v>
      </c>
      <c r="R871" t="s">
        <v>5253</v>
      </c>
      <c r="S871" t="s">
        <v>700</v>
      </c>
      <c r="T871" t="s">
        <v>131</v>
      </c>
      <c r="U871" t="s">
        <v>157</v>
      </c>
      <c r="V871" s="40">
        <v>0</v>
      </c>
      <c r="W871" s="40">
        <v>0</v>
      </c>
      <c r="X871" s="40">
        <v>0</v>
      </c>
      <c r="Y871" s="2" t="str">
        <f t="shared" si="246"/>
        <v/>
      </c>
      <c r="Z871" s="47" t="str">
        <f t="shared" si="247"/>
        <v>Cumplido</v>
      </c>
      <c r="AA871" s="8"/>
      <c r="AB871" s="8"/>
      <c r="AC871" s="8"/>
      <c r="AD871" s="8"/>
      <c r="AE871" s="8"/>
      <c r="AF871" s="42">
        <v>45243</v>
      </c>
      <c r="AG871" s="13" t="str">
        <f t="shared" si="248"/>
        <v>CUMPLE</v>
      </c>
      <c r="AH871" s="13" t="str">
        <f t="shared" si="249"/>
        <v>NO CUMPLE</v>
      </c>
      <c r="AI871" s="13" t="str">
        <f t="shared" si="250"/>
        <v>NO CUMPLE</v>
      </c>
      <c r="AJ871" s="13" t="str">
        <f t="shared" si="251"/>
        <v>NO CUMPLE</v>
      </c>
      <c r="AK871" s="13" t="str">
        <f t="shared" si="252"/>
        <v>NO CUMPLE</v>
      </c>
      <c r="AL871" s="13" t="str">
        <f t="shared" si="253"/>
        <v>CUMPLE</v>
      </c>
      <c r="AM871" s="13" t="str">
        <f t="shared" si="254"/>
        <v>NO CUMPLE</v>
      </c>
      <c r="AN871" s="13" t="str">
        <f t="shared" si="255"/>
        <v>NO CUMPLE</v>
      </c>
      <c r="AO871" s="13" t="str">
        <f t="shared" si="256"/>
        <v>NO CUMPLE</v>
      </c>
      <c r="AP871" s="13" t="str">
        <f t="shared" si="257"/>
        <v>NO CUMPLE</v>
      </c>
    </row>
    <row r="872" spans="1:42" ht="15" hidden="1" x14ac:dyDescent="0.25">
      <c r="A872" t="s">
        <v>5254</v>
      </c>
      <c r="B872" t="s">
        <v>38</v>
      </c>
      <c r="C872" t="s">
        <v>125</v>
      </c>
      <c r="D872" t="s">
        <v>153</v>
      </c>
      <c r="E872" t="s">
        <v>99</v>
      </c>
      <c r="F872" t="s">
        <v>561</v>
      </c>
      <c r="G872" t="s">
        <v>39</v>
      </c>
      <c r="H872" t="s">
        <v>34</v>
      </c>
      <c r="I872" t="s">
        <v>40</v>
      </c>
      <c r="J872" t="s">
        <v>28</v>
      </c>
      <c r="K872" t="s">
        <v>48</v>
      </c>
      <c r="L872" t="s">
        <v>5255</v>
      </c>
      <c r="M872" t="s">
        <v>5256</v>
      </c>
      <c r="N872" t="s">
        <v>5257</v>
      </c>
      <c r="O872" t="s">
        <v>30</v>
      </c>
      <c r="P872" t="s">
        <v>57</v>
      </c>
      <c r="Q872" t="s">
        <v>562</v>
      </c>
      <c r="R872" t="s">
        <v>5258</v>
      </c>
      <c r="S872" t="s">
        <v>4455</v>
      </c>
      <c r="T872" t="s">
        <v>5259</v>
      </c>
      <c r="U872" t="s">
        <v>5260</v>
      </c>
      <c r="V872" s="40">
        <v>0.93054398148148154</v>
      </c>
      <c r="W872" s="40">
        <v>0.96635416666666663</v>
      </c>
      <c r="X872" s="40">
        <v>3.5810185185185188E-2</v>
      </c>
      <c r="Y872" s="2" t="str">
        <f t="shared" si="246"/>
        <v/>
      </c>
      <c r="Z872" s="47" t="str">
        <f t="shared" si="247"/>
        <v>Cumplido</v>
      </c>
      <c r="AA872" s="8"/>
      <c r="AB872" s="8"/>
      <c r="AC872" s="8"/>
      <c r="AD872" s="8"/>
      <c r="AE872" s="8"/>
      <c r="AF872" s="42">
        <v>45243</v>
      </c>
      <c r="AG872" s="13" t="str">
        <f t="shared" si="248"/>
        <v>CUMPLE</v>
      </c>
      <c r="AH872" s="13" t="str">
        <f t="shared" si="249"/>
        <v>NO CUMPLE</v>
      </c>
      <c r="AI872" s="13" t="str">
        <f t="shared" si="250"/>
        <v>NO CUMPLE</v>
      </c>
      <c r="AJ872" s="13" t="str">
        <f t="shared" si="251"/>
        <v>NO CUMPLE</v>
      </c>
      <c r="AK872" s="13" t="str">
        <f t="shared" si="252"/>
        <v>NO CUMPLE</v>
      </c>
      <c r="AL872" s="13" t="str">
        <f t="shared" si="253"/>
        <v>NO CUMPLE</v>
      </c>
      <c r="AM872" s="13" t="str">
        <f t="shared" si="254"/>
        <v>NO CUMPLE</v>
      </c>
      <c r="AN872" s="13" t="str">
        <f t="shared" si="255"/>
        <v>NO CUMPLE</v>
      </c>
      <c r="AO872" s="13" t="str">
        <f t="shared" si="256"/>
        <v>CUMPLE</v>
      </c>
      <c r="AP872" s="13" t="str">
        <f t="shared" si="257"/>
        <v>NO CUMPLE</v>
      </c>
    </row>
    <row r="873" spans="1:42" ht="15" hidden="1" x14ac:dyDescent="0.25">
      <c r="A873" t="s">
        <v>5261</v>
      </c>
      <c r="B873" t="s">
        <v>24</v>
      </c>
      <c r="C873" t="s">
        <v>124</v>
      </c>
      <c r="D873" t="s">
        <v>33</v>
      </c>
      <c r="E873" t="s">
        <v>47</v>
      </c>
      <c r="F873" t="s">
        <v>423</v>
      </c>
      <c r="G873" t="s">
        <v>25</v>
      </c>
      <c r="H873" t="s">
        <v>26</v>
      </c>
      <c r="I873" t="s">
        <v>35</v>
      </c>
      <c r="J873" t="s">
        <v>28</v>
      </c>
      <c r="K873" t="s">
        <v>171</v>
      </c>
      <c r="L873" t="s">
        <v>5262</v>
      </c>
      <c r="M873" t="s">
        <v>5263</v>
      </c>
      <c r="N873" t="s">
        <v>5264</v>
      </c>
      <c r="O873" t="s">
        <v>30</v>
      </c>
      <c r="P873" t="s">
        <v>44</v>
      </c>
      <c r="Q873" t="s">
        <v>45</v>
      </c>
      <c r="R873" t="s">
        <v>5265</v>
      </c>
      <c r="S873" t="s">
        <v>700</v>
      </c>
      <c r="T873" t="s">
        <v>5266</v>
      </c>
      <c r="U873" t="s">
        <v>5267</v>
      </c>
      <c r="V873" s="40">
        <v>0</v>
      </c>
      <c r="W873" s="40">
        <v>2.0833333333333332E-2</v>
      </c>
      <c r="X873" s="40">
        <v>2.0833333333333332E-2</v>
      </c>
      <c r="Y873" s="2" t="str">
        <f t="shared" si="246"/>
        <v/>
      </c>
      <c r="Z873" s="47" t="str">
        <f t="shared" si="247"/>
        <v>Cumplido</v>
      </c>
      <c r="AA873" s="8"/>
      <c r="AB873" s="8"/>
      <c r="AC873" s="8"/>
      <c r="AD873" s="8"/>
      <c r="AE873" s="8"/>
      <c r="AF873" s="42">
        <v>45243</v>
      </c>
      <c r="AG873" s="13" t="str">
        <f t="shared" si="248"/>
        <v>CUMPLE</v>
      </c>
      <c r="AH873" s="13" t="str">
        <f t="shared" si="249"/>
        <v>NO CUMPLE</v>
      </c>
      <c r="AI873" s="13" t="str">
        <f t="shared" si="250"/>
        <v>NO CUMPLE</v>
      </c>
      <c r="AJ873" s="13" t="str">
        <f t="shared" si="251"/>
        <v>NO CUMPLE</v>
      </c>
      <c r="AK873" s="13" t="str">
        <f t="shared" si="252"/>
        <v>NO CUMPLE</v>
      </c>
      <c r="AL873" s="13" t="str">
        <f t="shared" si="253"/>
        <v>CUMPLE</v>
      </c>
      <c r="AM873" s="13" t="str">
        <f t="shared" si="254"/>
        <v>NO CUMPLE</v>
      </c>
      <c r="AN873" s="13" t="str">
        <f t="shared" si="255"/>
        <v>NO CUMPLE</v>
      </c>
      <c r="AO873" s="13" t="str">
        <f t="shared" si="256"/>
        <v>NO CUMPLE</v>
      </c>
      <c r="AP873" s="13" t="str">
        <f t="shared" si="257"/>
        <v>NO CUMPLE</v>
      </c>
    </row>
    <row r="874" spans="1:42" ht="15" hidden="1" x14ac:dyDescent="0.25">
      <c r="A874" t="s">
        <v>5268</v>
      </c>
      <c r="B874" t="s">
        <v>24</v>
      </c>
      <c r="C874" t="s">
        <v>124</v>
      </c>
      <c r="D874" t="s">
        <v>33</v>
      </c>
      <c r="E874" t="s">
        <v>63</v>
      </c>
      <c r="F874" t="s">
        <v>423</v>
      </c>
      <c r="G874" t="s">
        <v>25</v>
      </c>
      <c r="H874" t="s">
        <v>26</v>
      </c>
      <c r="I874" t="s">
        <v>35</v>
      </c>
      <c r="J874" t="s">
        <v>28</v>
      </c>
      <c r="K874" t="s">
        <v>171</v>
      </c>
      <c r="L874" t="s">
        <v>5269</v>
      </c>
      <c r="M874" t="s">
        <v>5270</v>
      </c>
      <c r="N874" t="s">
        <v>5271</v>
      </c>
      <c r="O874" t="s">
        <v>30</v>
      </c>
      <c r="P874" t="s">
        <v>44</v>
      </c>
      <c r="Q874" t="s">
        <v>45</v>
      </c>
      <c r="R874" t="s">
        <v>5272</v>
      </c>
      <c r="S874" t="s">
        <v>700</v>
      </c>
      <c r="T874" t="s">
        <v>5273</v>
      </c>
      <c r="U874" t="s">
        <v>5274</v>
      </c>
      <c r="V874" s="40">
        <v>0</v>
      </c>
      <c r="W874" s="40">
        <v>0.22644675925925925</v>
      </c>
      <c r="X874" s="40">
        <v>0.22644675925925925</v>
      </c>
      <c r="Y874" s="2" t="str">
        <f>IF(J874="Incidente de Cliente",IF($X874&lt;=$AT$2,"Cumplido","Incumplido"),"")</f>
        <v/>
      </c>
      <c r="Z874" s="47" t="str">
        <f t="shared" si="247"/>
        <v>Cumplido</v>
      </c>
      <c r="AA874" s="8"/>
      <c r="AB874" s="8"/>
      <c r="AC874" s="8"/>
      <c r="AD874" s="8"/>
      <c r="AE874" s="8"/>
      <c r="AF874" s="42">
        <v>45243</v>
      </c>
      <c r="AG874" s="13" t="str">
        <f t="shared" si="248"/>
        <v>NO CUMPLE</v>
      </c>
      <c r="AH874" s="13" t="str">
        <f t="shared" si="249"/>
        <v>NO CUMPLE</v>
      </c>
      <c r="AI874" s="13" t="str">
        <f t="shared" si="250"/>
        <v>CUMPLE</v>
      </c>
      <c r="AJ874" s="13" t="str">
        <f t="shared" si="251"/>
        <v>NO CUMPLE</v>
      </c>
      <c r="AK874" s="13" t="str">
        <f t="shared" si="252"/>
        <v>NO CUMPLE</v>
      </c>
      <c r="AL874" s="13" t="str">
        <f t="shared" si="253"/>
        <v>NO CUMPLE</v>
      </c>
      <c r="AM874" s="13" t="str">
        <f t="shared" si="254"/>
        <v>NO CUMPLE</v>
      </c>
      <c r="AN874" s="13" t="str">
        <f t="shared" si="255"/>
        <v>CUMPLE</v>
      </c>
      <c r="AO874" s="13" t="str">
        <f t="shared" si="256"/>
        <v>NO CUMPLE</v>
      </c>
      <c r="AP874" s="13" t="str">
        <f t="shared" si="257"/>
        <v>NO CUMPLE</v>
      </c>
    </row>
    <row r="875" spans="1:42" ht="15" hidden="1" x14ac:dyDescent="0.25">
      <c r="A875" t="s">
        <v>5275</v>
      </c>
      <c r="B875" t="s">
        <v>24</v>
      </c>
      <c r="C875" t="s">
        <v>123</v>
      </c>
      <c r="D875" t="s">
        <v>33</v>
      </c>
      <c r="E875" t="s">
        <v>187</v>
      </c>
      <c r="F875" t="s">
        <v>423</v>
      </c>
      <c r="G875" t="s">
        <v>25</v>
      </c>
      <c r="H875" t="s">
        <v>26</v>
      </c>
      <c r="I875" t="s">
        <v>35</v>
      </c>
      <c r="J875" t="s">
        <v>28</v>
      </c>
      <c r="K875" t="s">
        <v>277</v>
      </c>
      <c r="L875" t="s">
        <v>5276</v>
      </c>
      <c r="M875" t="s">
        <v>5277</v>
      </c>
      <c r="N875" t="s">
        <v>5278</v>
      </c>
      <c r="O875" t="s">
        <v>30</v>
      </c>
      <c r="P875" t="s">
        <v>44</v>
      </c>
      <c r="Q875" t="s">
        <v>45</v>
      </c>
      <c r="R875" t="s">
        <v>5279</v>
      </c>
      <c r="S875" t="s">
        <v>700</v>
      </c>
      <c r="T875" t="s">
        <v>5280</v>
      </c>
      <c r="U875" t="s">
        <v>5281</v>
      </c>
      <c r="V875" s="40">
        <v>0.17604166666666665</v>
      </c>
      <c r="W875" s="40">
        <v>0.20017361111111112</v>
      </c>
      <c r="X875" s="40">
        <v>2.4131944444444445E-2</v>
      </c>
      <c r="Y875" s="2" t="str">
        <f t="shared" si="246"/>
        <v/>
      </c>
      <c r="Z875" s="47" t="str">
        <f t="shared" si="247"/>
        <v>Cumplido</v>
      </c>
      <c r="AA875" s="8"/>
      <c r="AB875" s="8"/>
      <c r="AC875" s="8"/>
      <c r="AD875" s="8"/>
      <c r="AE875" s="8"/>
      <c r="AF875" s="42">
        <v>45243</v>
      </c>
      <c r="AG875" s="13" t="str">
        <f t="shared" si="248"/>
        <v>CUMPLE</v>
      </c>
      <c r="AH875" s="13" t="str">
        <f t="shared" si="249"/>
        <v>NO CUMPLE</v>
      </c>
      <c r="AI875" s="13" t="str">
        <f t="shared" si="250"/>
        <v>NO CUMPLE</v>
      </c>
      <c r="AJ875" s="13" t="str">
        <f t="shared" si="251"/>
        <v>NO CUMPLE</v>
      </c>
      <c r="AK875" s="13" t="str">
        <f t="shared" si="252"/>
        <v>NO CUMPLE</v>
      </c>
      <c r="AL875" s="13" t="str">
        <f t="shared" si="253"/>
        <v>NO CUMPLE</v>
      </c>
      <c r="AM875" s="13" t="str">
        <f t="shared" si="254"/>
        <v>NO CUMPLE</v>
      </c>
      <c r="AN875" s="13" t="str">
        <f t="shared" si="255"/>
        <v>CUMPLE</v>
      </c>
      <c r="AO875" s="13" t="str">
        <f t="shared" si="256"/>
        <v>NO CUMPLE</v>
      </c>
      <c r="AP875" s="13" t="str">
        <f t="shared" si="257"/>
        <v>NO CUMPLE</v>
      </c>
    </row>
    <row r="876" spans="1:42" ht="15" hidden="1" x14ac:dyDescent="0.25">
      <c r="A876" t="s">
        <v>5282</v>
      </c>
      <c r="B876" t="s">
        <v>24</v>
      </c>
      <c r="C876" t="s">
        <v>129</v>
      </c>
      <c r="D876" t="s">
        <v>33</v>
      </c>
      <c r="E876" t="s">
        <v>469</v>
      </c>
      <c r="F876" t="s">
        <v>423</v>
      </c>
      <c r="G876" t="s">
        <v>25</v>
      </c>
      <c r="H876" t="s">
        <v>26</v>
      </c>
      <c r="I876" t="s">
        <v>35</v>
      </c>
      <c r="J876" t="s">
        <v>28</v>
      </c>
      <c r="K876" t="s">
        <v>171</v>
      </c>
      <c r="L876" t="s">
        <v>5283</v>
      </c>
      <c r="M876" t="s">
        <v>5284</v>
      </c>
      <c r="N876" t="s">
        <v>5285</v>
      </c>
      <c r="O876" t="s">
        <v>30</v>
      </c>
      <c r="P876" t="s">
        <v>44</v>
      </c>
      <c r="Q876" t="s">
        <v>45</v>
      </c>
      <c r="R876" t="s">
        <v>5286</v>
      </c>
      <c r="S876" t="s">
        <v>4455</v>
      </c>
      <c r="T876" t="s">
        <v>5287</v>
      </c>
      <c r="U876" t="s">
        <v>5288</v>
      </c>
      <c r="V876" s="40">
        <v>1.1731944444444444</v>
      </c>
      <c r="W876" s="40">
        <v>1.2360416666666667</v>
      </c>
      <c r="X876" s="40">
        <v>6.2847222222222221E-2</v>
      </c>
      <c r="Y876" s="2" t="str">
        <f t="shared" si="246"/>
        <v/>
      </c>
      <c r="Z876" s="47" t="str">
        <f t="shared" si="247"/>
        <v>Cumplido</v>
      </c>
      <c r="AA876" s="8"/>
      <c r="AB876" s="8"/>
      <c r="AC876" s="8"/>
      <c r="AD876" s="8"/>
      <c r="AE876" s="8"/>
      <c r="AF876" s="42">
        <v>45243</v>
      </c>
      <c r="AG876" s="13" t="str">
        <f t="shared" si="248"/>
        <v>NO CUMPLE</v>
      </c>
      <c r="AH876" s="13" t="str">
        <f t="shared" si="249"/>
        <v>CUMPLE</v>
      </c>
      <c r="AI876" s="13" t="str">
        <f t="shared" si="250"/>
        <v>NO CUMPLE</v>
      </c>
      <c r="AJ876" s="13" t="str">
        <f t="shared" si="251"/>
        <v>NO CUMPLE</v>
      </c>
      <c r="AK876" s="13" t="str">
        <f t="shared" si="252"/>
        <v>NO CUMPLE</v>
      </c>
      <c r="AL876" s="13" t="str">
        <f t="shared" si="253"/>
        <v>NO CUMPLE</v>
      </c>
      <c r="AM876" s="13" t="str">
        <f t="shared" si="254"/>
        <v>NO CUMPLE</v>
      </c>
      <c r="AN876" s="13" t="str">
        <f t="shared" si="255"/>
        <v>NO CUMPLE</v>
      </c>
      <c r="AO876" s="13" t="str">
        <f t="shared" si="256"/>
        <v>NO CUMPLE</v>
      </c>
      <c r="AP876" s="13" t="str">
        <f t="shared" si="257"/>
        <v>CUMPLE</v>
      </c>
    </row>
    <row r="877" spans="1:42" ht="15" hidden="1" x14ac:dyDescent="0.25">
      <c r="A877" t="s">
        <v>5289</v>
      </c>
      <c r="B877" t="s">
        <v>62</v>
      </c>
      <c r="C877" t="s">
        <v>128</v>
      </c>
      <c r="D877" t="s">
        <v>269</v>
      </c>
      <c r="E877" t="s">
        <v>52</v>
      </c>
      <c r="F877" t="s">
        <v>140</v>
      </c>
      <c r="G877" t="s">
        <v>64</v>
      </c>
      <c r="H877" t="s">
        <v>34</v>
      </c>
      <c r="I877" t="s">
        <v>40</v>
      </c>
      <c r="J877" t="s">
        <v>56</v>
      </c>
      <c r="K877" t="s">
        <v>53</v>
      </c>
      <c r="L877" t="s">
        <v>4085</v>
      </c>
      <c r="M877" t="s">
        <v>5290</v>
      </c>
      <c r="N877" t="s">
        <v>5290</v>
      </c>
      <c r="O877" t="s">
        <v>30</v>
      </c>
      <c r="P877" t="s">
        <v>36</v>
      </c>
      <c r="Q877" t="s">
        <v>54</v>
      </c>
      <c r="R877" t="s">
        <v>5291</v>
      </c>
      <c r="S877" t="s">
        <v>700</v>
      </c>
      <c r="T877" t="s">
        <v>4088</v>
      </c>
      <c r="U877" t="s">
        <v>5292</v>
      </c>
      <c r="V877" s="40">
        <v>0</v>
      </c>
      <c r="W877" s="40">
        <v>2.2824074074074076E-2</v>
      </c>
      <c r="X877" s="40">
        <v>2.2824074074074076E-2</v>
      </c>
      <c r="Y877" s="2" t="str">
        <f t="shared" si="246"/>
        <v>Cumplido</v>
      </c>
      <c r="Z877" s="47" t="str">
        <f t="shared" si="247"/>
        <v/>
      </c>
      <c r="AA877" s="8"/>
      <c r="AB877" s="8" t="str">
        <f>IF($H877="1-Crítica",IF($X877&lt;=$AT$5,"Cumplido", "Incumplido"),"")</f>
        <v/>
      </c>
      <c r="AC877" s="8" t="str">
        <f>IF($H877="2-Alta",IF($X877&lt;=$AT$6, "Cumplido", "Incumplido"),"")</f>
        <v/>
      </c>
      <c r="AD877" s="8" t="str">
        <f>IF($H877="3-Medio",IF($X877&lt;=$AT$7, "Cumplido", "Incumplido"),"")</f>
        <v/>
      </c>
      <c r="AE877" s="8" t="str">
        <f>IF($H877="4-Baja",IF($X877&lt;=$AT$8, "Cumplido", "Incumplido"),"")</f>
        <v>Cumplido</v>
      </c>
      <c r="AF877" s="42">
        <v>45243</v>
      </c>
      <c r="AG877" s="13" t="str">
        <f t="shared" si="248"/>
        <v>CUMPLE</v>
      </c>
      <c r="AH877" s="13" t="str">
        <f t="shared" si="249"/>
        <v>NO CUMPLE</v>
      </c>
      <c r="AI877" s="13" t="str">
        <f t="shared" si="250"/>
        <v>NO CUMPLE</v>
      </c>
      <c r="AJ877" s="13" t="str">
        <f t="shared" si="251"/>
        <v>NO CUMPLE</v>
      </c>
      <c r="AK877" s="13" t="str">
        <f t="shared" si="252"/>
        <v>NO CUMPLE</v>
      </c>
      <c r="AL877" s="13" t="str">
        <f t="shared" si="253"/>
        <v>CUMPLE</v>
      </c>
      <c r="AM877" s="13" t="str">
        <f t="shared" si="254"/>
        <v>NO CUMPLE</v>
      </c>
      <c r="AN877" s="13" t="str">
        <f t="shared" si="255"/>
        <v>NO CUMPLE</v>
      </c>
      <c r="AO877" s="13" t="str">
        <f t="shared" si="256"/>
        <v>NO CUMPLE</v>
      </c>
      <c r="AP877" s="13" t="str">
        <f t="shared" si="257"/>
        <v>NO CUMPLE</v>
      </c>
    </row>
    <row r="878" spans="1:42" ht="15" hidden="1" x14ac:dyDescent="0.25">
      <c r="A878" t="s">
        <v>5293</v>
      </c>
      <c r="B878" t="s">
        <v>32</v>
      </c>
      <c r="C878" t="s">
        <v>58</v>
      </c>
      <c r="D878" t="s">
        <v>217</v>
      </c>
      <c r="E878" t="s">
        <v>220</v>
      </c>
      <c r="F878" t="s">
        <v>409</v>
      </c>
      <c r="G878" t="s">
        <v>25</v>
      </c>
      <c r="H878" t="s">
        <v>26</v>
      </c>
      <c r="I878" t="s">
        <v>35</v>
      </c>
      <c r="J878" t="s">
        <v>28</v>
      </c>
      <c r="K878" t="s">
        <v>547</v>
      </c>
      <c r="L878" t="s">
        <v>5294</v>
      </c>
      <c r="M878" t="s">
        <v>5295</v>
      </c>
      <c r="N878" t="s">
        <v>5296</v>
      </c>
      <c r="O878" t="s">
        <v>30</v>
      </c>
      <c r="P878" t="s">
        <v>31</v>
      </c>
      <c r="Q878" t="s">
        <v>24</v>
      </c>
      <c r="R878" t="s">
        <v>5297</v>
      </c>
      <c r="S878" t="s">
        <v>700</v>
      </c>
      <c r="T878" t="s">
        <v>5298</v>
      </c>
      <c r="U878" t="s">
        <v>159</v>
      </c>
      <c r="V878" s="40">
        <v>2.2743055555555555E-2</v>
      </c>
      <c r="W878" s="40">
        <v>2.4837962962962964E-2</v>
      </c>
      <c r="X878" s="40">
        <v>2.0949074074074073E-3</v>
      </c>
      <c r="Y878" s="2" t="str">
        <f t="shared" si="246"/>
        <v/>
      </c>
      <c r="Z878" s="47" t="str">
        <f t="shared" si="247"/>
        <v>Cumplido</v>
      </c>
      <c r="AA878" s="8"/>
      <c r="AB878" s="8"/>
      <c r="AC878" s="8"/>
      <c r="AD878" s="8"/>
      <c r="AE878" s="8"/>
      <c r="AF878" s="42">
        <v>45243</v>
      </c>
      <c r="AG878" s="13" t="str">
        <f t="shared" si="248"/>
        <v>CUMPLE</v>
      </c>
      <c r="AH878" s="13" t="str">
        <f t="shared" si="249"/>
        <v>NO CUMPLE</v>
      </c>
      <c r="AI878" s="13" t="str">
        <f t="shared" si="250"/>
        <v>NO CUMPLE</v>
      </c>
      <c r="AJ878" s="13" t="str">
        <f t="shared" si="251"/>
        <v>NO CUMPLE</v>
      </c>
      <c r="AK878" s="13" t="str">
        <f t="shared" si="252"/>
        <v>NO CUMPLE</v>
      </c>
      <c r="AL878" s="13" t="str">
        <f t="shared" si="253"/>
        <v>CUMPLE</v>
      </c>
      <c r="AM878" s="13" t="str">
        <f t="shared" si="254"/>
        <v>NO CUMPLE</v>
      </c>
      <c r="AN878" s="13" t="str">
        <f t="shared" si="255"/>
        <v>NO CUMPLE</v>
      </c>
      <c r="AO878" s="13" t="str">
        <f t="shared" si="256"/>
        <v>NO CUMPLE</v>
      </c>
      <c r="AP878" s="13" t="str">
        <f t="shared" si="257"/>
        <v>NO CUMPLE</v>
      </c>
    </row>
    <row r="879" spans="1:42" ht="15" hidden="1" x14ac:dyDescent="0.25">
      <c r="A879" t="s">
        <v>5299</v>
      </c>
      <c r="B879" t="s">
        <v>32</v>
      </c>
      <c r="C879" t="s">
        <v>51</v>
      </c>
      <c r="D879" t="s">
        <v>217</v>
      </c>
      <c r="E879" t="s">
        <v>276</v>
      </c>
      <c r="F879" t="s">
        <v>409</v>
      </c>
      <c r="G879" t="s">
        <v>25</v>
      </c>
      <c r="H879" t="s">
        <v>26</v>
      </c>
      <c r="I879" t="s">
        <v>35</v>
      </c>
      <c r="J879" t="s">
        <v>28</v>
      </c>
      <c r="K879" t="s">
        <v>243</v>
      </c>
      <c r="L879" t="s">
        <v>5300</v>
      </c>
      <c r="M879" t="s">
        <v>5301</v>
      </c>
      <c r="N879" t="s">
        <v>5302</v>
      </c>
      <c r="O879" t="s">
        <v>30</v>
      </c>
      <c r="P879" t="s">
        <v>31</v>
      </c>
      <c r="Q879" t="s">
        <v>24</v>
      </c>
      <c r="R879" t="s">
        <v>5303</v>
      </c>
      <c r="S879" t="s">
        <v>700</v>
      </c>
      <c r="T879" t="s">
        <v>5304</v>
      </c>
      <c r="U879"/>
      <c r="V879" s="40">
        <v>0</v>
      </c>
      <c r="W879" s="40">
        <v>9.9212962962962961E-2</v>
      </c>
      <c r="X879" s="40">
        <v>9.9212962962962961E-2</v>
      </c>
      <c r="Y879" s="2" t="str">
        <f t="shared" si="246"/>
        <v/>
      </c>
      <c r="Z879" s="47" t="str">
        <f t="shared" si="247"/>
        <v>Cumplido</v>
      </c>
      <c r="AA879" s="8"/>
      <c r="AB879" s="8"/>
      <c r="AC879" s="8"/>
      <c r="AD879" s="8"/>
      <c r="AE879" s="8"/>
      <c r="AF879" s="42">
        <v>45243</v>
      </c>
      <c r="AG879" s="13" t="str">
        <f t="shared" si="248"/>
        <v>NO CUMPLE</v>
      </c>
      <c r="AH879" s="13" t="str">
        <f t="shared" si="249"/>
        <v>CUMPLE</v>
      </c>
      <c r="AI879" s="13" t="str">
        <f t="shared" si="250"/>
        <v>NO CUMPLE</v>
      </c>
      <c r="AJ879" s="13" t="str">
        <f t="shared" si="251"/>
        <v>NO CUMPLE</v>
      </c>
      <c r="AK879" s="13" t="str">
        <f t="shared" si="252"/>
        <v>NO CUMPLE</v>
      </c>
      <c r="AL879" s="13" t="str">
        <f t="shared" si="253"/>
        <v>NO CUMPLE</v>
      </c>
      <c r="AM879" s="13" t="str">
        <f t="shared" si="254"/>
        <v>CUMPLE</v>
      </c>
      <c r="AN879" s="13" t="str">
        <f t="shared" si="255"/>
        <v>NO CUMPLE</v>
      </c>
      <c r="AO879" s="13" t="str">
        <f t="shared" si="256"/>
        <v>NO CUMPLE</v>
      </c>
      <c r="AP879" s="13" t="str">
        <f t="shared" si="257"/>
        <v>NO CUMPLE</v>
      </c>
    </row>
    <row r="880" spans="1:42" ht="15" hidden="1" x14ac:dyDescent="0.25">
      <c r="A880" t="s">
        <v>5305</v>
      </c>
      <c r="B880" t="s">
        <v>24</v>
      </c>
      <c r="C880" t="s">
        <v>124</v>
      </c>
      <c r="D880" t="s">
        <v>33</v>
      </c>
      <c r="E880" t="s">
        <v>47</v>
      </c>
      <c r="F880" t="s">
        <v>423</v>
      </c>
      <c r="G880" t="s">
        <v>25</v>
      </c>
      <c r="H880" t="s">
        <v>26</v>
      </c>
      <c r="I880" t="s">
        <v>35</v>
      </c>
      <c r="J880" t="s">
        <v>28</v>
      </c>
      <c r="K880" t="s">
        <v>171</v>
      </c>
      <c r="L880" t="s">
        <v>5306</v>
      </c>
      <c r="M880" t="s">
        <v>5307</v>
      </c>
      <c r="N880" t="s">
        <v>5308</v>
      </c>
      <c r="O880" t="s">
        <v>30</v>
      </c>
      <c r="P880" t="s">
        <v>44</v>
      </c>
      <c r="Q880" t="s">
        <v>45</v>
      </c>
      <c r="R880" t="s">
        <v>5309</v>
      </c>
      <c r="S880" t="s">
        <v>4455</v>
      </c>
      <c r="T880" t="s">
        <v>5310</v>
      </c>
      <c r="U880"/>
      <c r="V880" s="40">
        <v>0.57630787037037035</v>
      </c>
      <c r="W880" s="40">
        <v>0.90653935185185175</v>
      </c>
      <c r="X880" s="40">
        <v>0.33023148148148146</v>
      </c>
      <c r="Y880" s="2" t="str">
        <f t="shared" si="246"/>
        <v/>
      </c>
      <c r="Z880" s="47" t="str">
        <f t="shared" si="247"/>
        <v>Cumplido</v>
      </c>
      <c r="AA880" s="8"/>
      <c r="AB880" s="8"/>
      <c r="AC880" s="8"/>
      <c r="AD880" s="8"/>
      <c r="AE880" s="8"/>
      <c r="AF880" s="42">
        <v>45243</v>
      </c>
      <c r="AG880" s="13" t="str">
        <f t="shared" si="248"/>
        <v>NO CUMPLE</v>
      </c>
      <c r="AH880" s="13" t="str">
        <f t="shared" si="249"/>
        <v>NO CUMPLE</v>
      </c>
      <c r="AI880" s="13" t="str">
        <f t="shared" si="250"/>
        <v>CUMPLE</v>
      </c>
      <c r="AJ880" s="13" t="str">
        <f t="shared" si="251"/>
        <v>NO CUMPLE</v>
      </c>
      <c r="AK880" s="13" t="str">
        <f t="shared" si="252"/>
        <v>NO CUMPLE</v>
      </c>
      <c r="AL880" s="13" t="str">
        <f t="shared" si="253"/>
        <v>NO CUMPLE</v>
      </c>
      <c r="AM880" s="13" t="str">
        <f t="shared" si="254"/>
        <v>NO CUMPLE</v>
      </c>
      <c r="AN880" s="13" t="str">
        <f t="shared" si="255"/>
        <v>NO CUMPLE</v>
      </c>
      <c r="AO880" s="13" t="str">
        <f t="shared" si="256"/>
        <v>CUMPLE</v>
      </c>
      <c r="AP880" s="13" t="str">
        <f t="shared" si="257"/>
        <v>NO CUMPLE</v>
      </c>
    </row>
    <row r="881" spans="1:42" ht="15" hidden="1" x14ac:dyDescent="0.25">
      <c r="A881" t="s">
        <v>5311</v>
      </c>
      <c r="B881" t="s">
        <v>38</v>
      </c>
      <c r="C881" t="s">
        <v>176</v>
      </c>
      <c r="D881" t="s">
        <v>126</v>
      </c>
      <c r="E881" t="s">
        <v>180</v>
      </c>
      <c r="F881" t="s">
        <v>524</v>
      </c>
      <c r="G881" t="s">
        <v>59</v>
      </c>
      <c r="H881" t="s">
        <v>26</v>
      </c>
      <c r="I881" t="s">
        <v>35</v>
      </c>
      <c r="J881" t="s">
        <v>56</v>
      </c>
      <c r="K881" t="s">
        <v>53</v>
      </c>
      <c r="L881" t="s">
        <v>525</v>
      </c>
      <c r="M881" t="s">
        <v>5312</v>
      </c>
      <c r="N881" t="s">
        <v>5313</v>
      </c>
      <c r="O881" t="s">
        <v>30</v>
      </c>
      <c r="P881" t="s">
        <v>263</v>
      </c>
      <c r="Q881" t="s">
        <v>264</v>
      </c>
      <c r="R881" t="s">
        <v>5313</v>
      </c>
      <c r="S881" t="s">
        <v>700</v>
      </c>
      <c r="T881" t="s">
        <v>5314</v>
      </c>
      <c r="U881" t="s">
        <v>5315</v>
      </c>
      <c r="V881" s="40">
        <v>0</v>
      </c>
      <c r="W881" s="40">
        <v>1.7245370370370372E-3</v>
      </c>
      <c r="X881" s="40">
        <v>1.7245370370370372E-3</v>
      </c>
      <c r="Y881" s="2" t="str">
        <f t="shared" si="246"/>
        <v>Cumplido</v>
      </c>
      <c r="Z881" s="47" t="str">
        <f t="shared" si="247"/>
        <v/>
      </c>
      <c r="AA881" s="8"/>
      <c r="AB881" s="8" t="str">
        <f>IF($H881="1-Crítica",IF($X881&lt;=$AT$5,"Cumplido", "Incumplido"),"")</f>
        <v/>
      </c>
      <c r="AC881" s="8" t="str">
        <f>IF($H881="2-Alta",IF($X881&lt;=$AT$6, "Cumplido", "Incumplido"),"")</f>
        <v/>
      </c>
      <c r="AD881" s="8" t="str">
        <f>IF($H881="3-Medio",IF($X881&lt;=$AT$7, "Cumplido", "Incumplido"),"")</f>
        <v>Cumplido</v>
      </c>
      <c r="AE881" s="8" t="str">
        <f>IF($H881="4-Baja",IF($X881&lt;=$AT$8, "Cumplido", "Incumplido"),"")</f>
        <v/>
      </c>
      <c r="AF881" s="42">
        <v>45243</v>
      </c>
      <c r="AG881" s="13" t="str">
        <f t="shared" si="248"/>
        <v>CUMPLE</v>
      </c>
      <c r="AH881" s="13" t="str">
        <f t="shared" si="249"/>
        <v>NO CUMPLE</v>
      </c>
      <c r="AI881" s="13" t="str">
        <f t="shared" si="250"/>
        <v>NO CUMPLE</v>
      </c>
      <c r="AJ881" s="13" t="str">
        <f t="shared" si="251"/>
        <v>NO CUMPLE</v>
      </c>
      <c r="AK881" s="13" t="str">
        <f t="shared" si="252"/>
        <v>NO CUMPLE</v>
      </c>
      <c r="AL881" s="13" t="str">
        <f t="shared" si="253"/>
        <v>CUMPLE</v>
      </c>
      <c r="AM881" s="13" t="str">
        <f t="shared" si="254"/>
        <v>NO CUMPLE</v>
      </c>
      <c r="AN881" s="13" t="str">
        <f t="shared" si="255"/>
        <v>NO CUMPLE</v>
      </c>
      <c r="AO881" s="13" t="str">
        <f t="shared" si="256"/>
        <v>NO CUMPLE</v>
      </c>
      <c r="AP881" s="13" t="str">
        <f t="shared" si="257"/>
        <v>NO CUMPLE</v>
      </c>
    </row>
    <row r="882" spans="1:42" ht="15" hidden="1" x14ac:dyDescent="0.25">
      <c r="A882" t="s">
        <v>5316</v>
      </c>
      <c r="B882" t="s">
        <v>24</v>
      </c>
      <c r="C882" t="s">
        <v>125</v>
      </c>
      <c r="D882" t="s">
        <v>33</v>
      </c>
      <c r="E882" t="s">
        <v>337</v>
      </c>
      <c r="F882" t="s">
        <v>423</v>
      </c>
      <c r="G882" t="s">
        <v>25</v>
      </c>
      <c r="H882" t="s">
        <v>26</v>
      </c>
      <c r="I882" t="s">
        <v>35</v>
      </c>
      <c r="J882" t="s">
        <v>28</v>
      </c>
      <c r="K882" t="s">
        <v>412</v>
      </c>
      <c r="L882" t="s">
        <v>5317</v>
      </c>
      <c r="M882" t="s">
        <v>5318</v>
      </c>
      <c r="N882" t="s">
        <v>5319</v>
      </c>
      <c r="O882" t="s">
        <v>30</v>
      </c>
      <c r="P882" t="s">
        <v>44</v>
      </c>
      <c r="Q882" t="s">
        <v>45</v>
      </c>
      <c r="R882" t="s">
        <v>5320</v>
      </c>
      <c r="S882" t="s">
        <v>4455</v>
      </c>
      <c r="T882" t="s">
        <v>5321</v>
      </c>
      <c r="U882" t="s">
        <v>5322</v>
      </c>
      <c r="V882" s="40">
        <v>0.52533564814814815</v>
      </c>
      <c r="W882" s="40">
        <v>0.84174768518518517</v>
      </c>
      <c r="X882" s="40">
        <v>0.31641203703703707</v>
      </c>
      <c r="Y882" s="2" t="str">
        <f t="shared" si="246"/>
        <v/>
      </c>
      <c r="Z882" s="47" t="str">
        <f t="shared" si="247"/>
        <v>Cumplido</v>
      </c>
      <c r="AA882" s="8"/>
      <c r="AB882" s="8"/>
      <c r="AC882" s="8"/>
      <c r="AD882" s="8"/>
      <c r="AE882" s="8"/>
      <c r="AF882" s="42">
        <v>45243</v>
      </c>
      <c r="AG882" s="13" t="str">
        <f t="shared" si="248"/>
        <v>NO CUMPLE</v>
      </c>
      <c r="AH882" s="13" t="str">
        <f t="shared" si="249"/>
        <v>NO CUMPLE</v>
      </c>
      <c r="AI882" s="13" t="str">
        <f t="shared" si="250"/>
        <v>CUMPLE</v>
      </c>
      <c r="AJ882" s="13" t="str">
        <f t="shared" si="251"/>
        <v>NO CUMPLE</v>
      </c>
      <c r="AK882" s="13" t="str">
        <f t="shared" si="252"/>
        <v>NO CUMPLE</v>
      </c>
      <c r="AL882" s="13" t="str">
        <f t="shared" si="253"/>
        <v>NO CUMPLE</v>
      </c>
      <c r="AM882" s="13" t="str">
        <f t="shared" si="254"/>
        <v>NO CUMPLE</v>
      </c>
      <c r="AN882" s="13" t="str">
        <f t="shared" si="255"/>
        <v>NO CUMPLE</v>
      </c>
      <c r="AO882" s="13" t="str">
        <f t="shared" si="256"/>
        <v>CUMPLE</v>
      </c>
      <c r="AP882" s="13" t="str">
        <f t="shared" si="257"/>
        <v>NO CUMPLE</v>
      </c>
    </row>
    <row r="883" spans="1:42" ht="15" hidden="1" x14ac:dyDescent="0.25">
      <c r="A883" t="s">
        <v>5323</v>
      </c>
      <c r="B883" t="s">
        <v>38</v>
      </c>
      <c r="C883" t="s">
        <v>124</v>
      </c>
      <c r="D883" t="s">
        <v>153</v>
      </c>
      <c r="E883" t="s">
        <v>63</v>
      </c>
      <c r="F883" t="s">
        <v>561</v>
      </c>
      <c r="G883" t="s">
        <v>39</v>
      </c>
      <c r="H883" t="s">
        <v>34</v>
      </c>
      <c r="I883" t="s">
        <v>40</v>
      </c>
      <c r="J883" t="s">
        <v>28</v>
      </c>
      <c r="K883" t="s">
        <v>48</v>
      </c>
      <c r="L883" t="s">
        <v>5324</v>
      </c>
      <c r="M883" t="s">
        <v>5325</v>
      </c>
      <c r="N883" t="s">
        <v>5326</v>
      </c>
      <c r="O883" t="s">
        <v>30</v>
      </c>
      <c r="P883" t="s">
        <v>57</v>
      </c>
      <c r="Q883" t="s">
        <v>562</v>
      </c>
      <c r="R883" t="s">
        <v>5327</v>
      </c>
      <c r="S883" t="s">
        <v>4918</v>
      </c>
      <c r="T883" t="s">
        <v>5328</v>
      </c>
      <c r="U883" t="s">
        <v>5329</v>
      </c>
      <c r="V883" s="40">
        <v>3.6635763888888886</v>
      </c>
      <c r="W883" s="40">
        <v>3.7100115740740738</v>
      </c>
      <c r="X883" s="40">
        <v>4.6435185185185184E-2</v>
      </c>
      <c r="Y883" s="2" t="str">
        <f t="shared" si="246"/>
        <v/>
      </c>
      <c r="Z883" s="47" t="str">
        <f t="shared" si="247"/>
        <v>Cumplido</v>
      </c>
      <c r="AA883" s="8"/>
      <c r="AB883" s="8"/>
      <c r="AC883" s="8"/>
      <c r="AD883" s="8"/>
      <c r="AE883" s="8"/>
      <c r="AF883" s="42">
        <v>45243</v>
      </c>
      <c r="AG883" s="13" t="str">
        <f t="shared" si="248"/>
        <v>NO CUMPLE</v>
      </c>
      <c r="AH883" s="13" t="str">
        <f t="shared" si="249"/>
        <v>CUMPLE</v>
      </c>
      <c r="AI883" s="13" t="str">
        <f t="shared" si="250"/>
        <v>NO CUMPLE</v>
      </c>
      <c r="AJ883" s="13" t="str">
        <f t="shared" si="251"/>
        <v>NO CUMPLE</v>
      </c>
      <c r="AK883" s="13" t="str">
        <f t="shared" si="252"/>
        <v>NO CUMPLE</v>
      </c>
      <c r="AL883" s="13" t="str">
        <f t="shared" si="253"/>
        <v>NO CUMPLE</v>
      </c>
      <c r="AM883" s="13" t="str">
        <f t="shared" si="254"/>
        <v>NO CUMPLE</v>
      </c>
      <c r="AN883" s="13" t="str">
        <f t="shared" si="255"/>
        <v>NO CUMPLE</v>
      </c>
      <c r="AO883" s="13" t="str">
        <f t="shared" si="256"/>
        <v>NO CUMPLE</v>
      </c>
      <c r="AP883" s="13" t="str">
        <f t="shared" si="257"/>
        <v>CUMPLE</v>
      </c>
    </row>
    <row r="884" spans="1:42" ht="15" hidden="1" x14ac:dyDescent="0.25">
      <c r="A884" t="s">
        <v>5330</v>
      </c>
      <c r="B884" t="s">
        <v>32</v>
      </c>
      <c r="C884" t="s">
        <v>124</v>
      </c>
      <c r="D884" t="s">
        <v>98</v>
      </c>
      <c r="E884" t="s">
        <v>73</v>
      </c>
      <c r="F884" t="s">
        <v>399</v>
      </c>
      <c r="G884" t="s">
        <v>25</v>
      </c>
      <c r="H884" t="s">
        <v>34</v>
      </c>
      <c r="I884" t="s">
        <v>40</v>
      </c>
      <c r="J884" t="s">
        <v>28</v>
      </c>
      <c r="K884" t="s">
        <v>53</v>
      </c>
      <c r="L884" t="s">
        <v>5331</v>
      </c>
      <c r="M884" t="s">
        <v>5332</v>
      </c>
      <c r="N884" t="s">
        <v>5333</v>
      </c>
      <c r="O884" t="s">
        <v>30</v>
      </c>
      <c r="P884" t="s">
        <v>36</v>
      </c>
      <c r="Q884" t="s">
        <v>54</v>
      </c>
      <c r="R884" t="s">
        <v>5334</v>
      </c>
      <c r="S884" t="s">
        <v>4918</v>
      </c>
      <c r="T884" t="s">
        <v>5335</v>
      </c>
      <c r="U884" t="s">
        <v>5336</v>
      </c>
      <c r="V884" s="40">
        <v>3.9082291666666666</v>
      </c>
      <c r="W884" s="40">
        <v>3.9217824074074077</v>
      </c>
      <c r="X884" s="40">
        <v>1.3553240740740741E-2</v>
      </c>
      <c r="Y884" s="2" t="str">
        <f t="shared" si="246"/>
        <v/>
      </c>
      <c r="Z884" s="47" t="str">
        <f t="shared" si="247"/>
        <v>Cumplido</v>
      </c>
      <c r="AA884" s="8"/>
      <c r="AB884" s="8"/>
      <c r="AC884" s="8"/>
      <c r="AD884" s="8"/>
      <c r="AE884" s="8"/>
      <c r="AF884" s="42">
        <v>45243</v>
      </c>
      <c r="AG884" s="13" t="str">
        <f t="shared" si="248"/>
        <v>CUMPLE</v>
      </c>
      <c r="AH884" s="13" t="str">
        <f t="shared" si="249"/>
        <v>NO CUMPLE</v>
      </c>
      <c r="AI884" s="13" t="str">
        <f t="shared" si="250"/>
        <v>NO CUMPLE</v>
      </c>
      <c r="AJ884" s="13" t="str">
        <f t="shared" si="251"/>
        <v>NO CUMPLE</v>
      </c>
      <c r="AK884" s="13" t="str">
        <f t="shared" si="252"/>
        <v>NO CUMPLE</v>
      </c>
      <c r="AL884" s="13" t="str">
        <f t="shared" si="253"/>
        <v>NO CUMPLE</v>
      </c>
      <c r="AM884" s="13" t="str">
        <f t="shared" si="254"/>
        <v>NO CUMPLE</v>
      </c>
      <c r="AN884" s="13" t="str">
        <f t="shared" si="255"/>
        <v>NO CUMPLE</v>
      </c>
      <c r="AO884" s="13" t="str">
        <f t="shared" si="256"/>
        <v>NO CUMPLE</v>
      </c>
      <c r="AP884" s="13" t="str">
        <f t="shared" si="257"/>
        <v>CUMPLE</v>
      </c>
    </row>
    <row r="885" spans="1:42" ht="15" hidden="1" x14ac:dyDescent="0.25">
      <c r="A885" t="s">
        <v>5337</v>
      </c>
      <c r="B885" t="s">
        <v>62</v>
      </c>
      <c r="C885" t="s">
        <v>128</v>
      </c>
      <c r="D885" t="s">
        <v>309</v>
      </c>
      <c r="E885" t="s">
        <v>68</v>
      </c>
      <c r="F885" t="s">
        <v>140</v>
      </c>
      <c r="G885" t="s">
        <v>64</v>
      </c>
      <c r="H885" t="s">
        <v>34</v>
      </c>
      <c r="I885" t="s">
        <v>40</v>
      </c>
      <c r="J885" t="s">
        <v>56</v>
      </c>
      <c r="K885" t="s">
        <v>5338</v>
      </c>
      <c r="L885" t="s">
        <v>5339</v>
      </c>
      <c r="M885" t="s">
        <v>5340</v>
      </c>
      <c r="N885" t="s">
        <v>5340</v>
      </c>
      <c r="O885" t="s">
        <v>30</v>
      </c>
      <c r="P885" t="s">
        <v>190</v>
      </c>
      <c r="Q885" t="s">
        <v>190</v>
      </c>
      <c r="R885" t="s">
        <v>5341</v>
      </c>
      <c r="S885" t="s">
        <v>700</v>
      </c>
      <c r="T885" t="s">
        <v>5342</v>
      </c>
      <c r="U885" t="s">
        <v>5343</v>
      </c>
      <c r="V885" s="40">
        <v>0</v>
      </c>
      <c r="W885" s="40">
        <v>3.4328703703703702E-2</v>
      </c>
      <c r="X885" s="40">
        <v>3.4328703703703702E-2</v>
      </c>
      <c r="Y885" s="2" t="str">
        <f>IF(J885="Incidente de Cliente",IF($X885&lt;=$AT$2,"Cumplido","Incumplido"),"")</f>
        <v>Cumplido</v>
      </c>
      <c r="Z885" s="47" t="str">
        <f>IF(J885="Requerimiento de Cliente",IF($X885&lt;=$AT$3,"Cumplido","Incumplido"),"")</f>
        <v/>
      </c>
      <c r="AA885" s="8"/>
      <c r="AB885" s="8" t="str">
        <f t="shared" ref="AB885:AB886" si="264">IF($H885="1-Crítica",IF($X885&lt;=$AT$5,"Cumplido", "Incumplido"),"")</f>
        <v/>
      </c>
      <c r="AC885" s="8" t="str">
        <f t="shared" ref="AC885:AC886" si="265">IF($H885="2-Alta",IF($X885&lt;=$AT$6, "Cumplido", "Incumplido"),"")</f>
        <v/>
      </c>
      <c r="AD885" s="8" t="str">
        <f t="shared" ref="AD885:AD886" si="266">IF($H885="3-Medio",IF($X885&lt;=$AT$7, "Cumplido", "Incumplido"),"")</f>
        <v/>
      </c>
      <c r="AE885" s="8" t="str">
        <f t="shared" ref="AE885:AE886" si="267">IF($H885="4-Baja",IF($X885&lt;=$AT$8, "Cumplido", "Incumplido"),"")</f>
        <v>Cumplido</v>
      </c>
      <c r="AF885" s="42">
        <v>45243</v>
      </c>
      <c r="AG885" s="13" t="str">
        <f t="shared" si="248"/>
        <v>CUMPLE</v>
      </c>
      <c r="AH885" s="13" t="str">
        <f t="shared" si="249"/>
        <v>NO CUMPLE</v>
      </c>
      <c r="AI885" s="13" t="str">
        <f t="shared" si="250"/>
        <v>NO CUMPLE</v>
      </c>
      <c r="AJ885" s="13" t="str">
        <f t="shared" si="251"/>
        <v>NO CUMPLE</v>
      </c>
      <c r="AK885" s="13" t="str">
        <f t="shared" si="252"/>
        <v>NO CUMPLE</v>
      </c>
      <c r="AL885" s="13" t="str">
        <f t="shared" si="253"/>
        <v>CUMPLE</v>
      </c>
      <c r="AM885" s="13" t="str">
        <f t="shared" si="254"/>
        <v>NO CUMPLE</v>
      </c>
      <c r="AN885" s="13" t="str">
        <f t="shared" si="255"/>
        <v>NO CUMPLE</v>
      </c>
      <c r="AO885" s="13" t="str">
        <f t="shared" si="256"/>
        <v>NO CUMPLE</v>
      </c>
      <c r="AP885" s="13" t="str">
        <f t="shared" si="257"/>
        <v>NO CUMPLE</v>
      </c>
    </row>
    <row r="886" spans="1:42" ht="15" hidden="1" x14ac:dyDescent="0.25">
      <c r="A886" t="s">
        <v>5344</v>
      </c>
      <c r="B886" t="s">
        <v>62</v>
      </c>
      <c r="C886" t="s">
        <v>145</v>
      </c>
      <c r="D886" t="s">
        <v>578</v>
      </c>
      <c r="E886" t="s">
        <v>89</v>
      </c>
      <c r="F886" t="s">
        <v>140</v>
      </c>
      <c r="G886" t="s">
        <v>64</v>
      </c>
      <c r="H886" t="s">
        <v>34</v>
      </c>
      <c r="I886" t="s">
        <v>40</v>
      </c>
      <c r="J886" t="s">
        <v>56</v>
      </c>
      <c r="K886" t="s">
        <v>579</v>
      </c>
      <c r="L886" t="s">
        <v>580</v>
      </c>
      <c r="M886" t="s">
        <v>5345</v>
      </c>
      <c r="N886" t="s">
        <v>5345</v>
      </c>
      <c r="O886" t="s">
        <v>30</v>
      </c>
      <c r="P886" t="s">
        <v>190</v>
      </c>
      <c r="Q886" t="s">
        <v>190</v>
      </c>
      <c r="R886" t="s">
        <v>5346</v>
      </c>
      <c r="S886" t="s">
        <v>700</v>
      </c>
      <c r="T886" t="s">
        <v>581</v>
      </c>
      <c r="U886" t="s">
        <v>5347</v>
      </c>
      <c r="V886" s="40">
        <v>1.6435185185185188E-2</v>
      </c>
      <c r="W886" s="40">
        <v>3.636574074074074E-2</v>
      </c>
      <c r="X886" s="40">
        <v>1.9930555555555556E-2</v>
      </c>
      <c r="Y886" s="2" t="str">
        <f t="shared" si="246"/>
        <v>Cumplido</v>
      </c>
      <c r="Z886" s="47" t="str">
        <f t="shared" si="247"/>
        <v/>
      </c>
      <c r="AA886" s="8"/>
      <c r="AB886" s="8" t="str">
        <f t="shared" si="264"/>
        <v/>
      </c>
      <c r="AC886" s="8" t="str">
        <f t="shared" si="265"/>
        <v/>
      </c>
      <c r="AD886" s="8" t="str">
        <f t="shared" si="266"/>
        <v/>
      </c>
      <c r="AE886" s="8" t="str">
        <f t="shared" si="267"/>
        <v>Cumplido</v>
      </c>
      <c r="AF886" s="42">
        <v>45243</v>
      </c>
      <c r="AG886" s="13" t="str">
        <f t="shared" si="248"/>
        <v>CUMPLE</v>
      </c>
      <c r="AH886" s="13" t="str">
        <f t="shared" si="249"/>
        <v>NO CUMPLE</v>
      </c>
      <c r="AI886" s="13" t="str">
        <f t="shared" si="250"/>
        <v>NO CUMPLE</v>
      </c>
      <c r="AJ886" s="13" t="str">
        <f t="shared" si="251"/>
        <v>NO CUMPLE</v>
      </c>
      <c r="AK886" s="13" t="str">
        <f t="shared" si="252"/>
        <v>NO CUMPLE</v>
      </c>
      <c r="AL886" s="13" t="str">
        <f t="shared" si="253"/>
        <v>CUMPLE</v>
      </c>
      <c r="AM886" s="13" t="str">
        <f t="shared" si="254"/>
        <v>NO CUMPLE</v>
      </c>
      <c r="AN886" s="13" t="str">
        <f t="shared" si="255"/>
        <v>NO CUMPLE</v>
      </c>
      <c r="AO886" s="13" t="str">
        <f t="shared" si="256"/>
        <v>NO CUMPLE</v>
      </c>
      <c r="AP886" s="13" t="str">
        <f t="shared" si="257"/>
        <v>NO CUMPLE</v>
      </c>
    </row>
    <row r="887" spans="1:42" ht="15" hidden="1" x14ac:dyDescent="0.25">
      <c r="A887" t="s">
        <v>5348</v>
      </c>
      <c r="B887" t="s">
        <v>32</v>
      </c>
      <c r="C887" t="s">
        <v>51</v>
      </c>
      <c r="D887" t="s">
        <v>217</v>
      </c>
      <c r="E887" t="s">
        <v>276</v>
      </c>
      <c r="F887" t="s">
        <v>409</v>
      </c>
      <c r="G887" t="s">
        <v>25</v>
      </c>
      <c r="H887" t="s">
        <v>26</v>
      </c>
      <c r="I887" t="s">
        <v>35</v>
      </c>
      <c r="J887" t="s">
        <v>28</v>
      </c>
      <c r="K887" t="s">
        <v>48</v>
      </c>
      <c r="L887" t="s">
        <v>336</v>
      </c>
      <c r="M887" t="s">
        <v>5349</v>
      </c>
      <c r="N887" t="s">
        <v>5350</v>
      </c>
      <c r="O887" t="s">
        <v>30</v>
      </c>
      <c r="P887" t="s">
        <v>31</v>
      </c>
      <c r="Q887" t="s">
        <v>24</v>
      </c>
      <c r="R887" t="s">
        <v>5351</v>
      </c>
      <c r="S887" t="s">
        <v>700</v>
      </c>
      <c r="T887" t="s">
        <v>5352</v>
      </c>
      <c r="U887"/>
      <c r="V887" s="40">
        <v>0</v>
      </c>
      <c r="W887" s="40">
        <v>3.9120370370370368E-3</v>
      </c>
      <c r="X887" s="40">
        <v>3.9120370370370368E-3</v>
      </c>
      <c r="Y887" s="2" t="str">
        <f>IF(J887="Incidente de Cliente",IF($X887&lt;=$AT$2,"Cumplido","Incumplido"),"")</f>
        <v/>
      </c>
      <c r="Z887" s="47" t="str">
        <f>IF(J887="Requerimiento de Cliente",IF($X887&lt;=$AT$3,"Cumplido","Incumplido"),"")</f>
        <v>Cumplido</v>
      </c>
      <c r="AA887" s="8"/>
      <c r="AB887" s="8"/>
      <c r="AC887" s="8"/>
      <c r="AD887" s="8"/>
      <c r="AE887" s="8"/>
      <c r="AF887" s="42">
        <v>45245</v>
      </c>
      <c r="AG887" s="13" t="str">
        <f t="shared" si="248"/>
        <v>CUMPLE</v>
      </c>
      <c r="AH887" s="13" t="str">
        <f t="shared" si="249"/>
        <v>NO CUMPLE</v>
      </c>
      <c r="AI887" s="13" t="str">
        <f t="shared" si="250"/>
        <v>NO CUMPLE</v>
      </c>
      <c r="AJ887" s="13" t="str">
        <f t="shared" si="251"/>
        <v>NO CUMPLE</v>
      </c>
      <c r="AK887" s="13" t="str">
        <f t="shared" si="252"/>
        <v>NO CUMPLE</v>
      </c>
      <c r="AL887" s="13" t="str">
        <f t="shared" si="253"/>
        <v>CUMPLE</v>
      </c>
      <c r="AM887" s="13" t="str">
        <f t="shared" si="254"/>
        <v>NO CUMPLE</v>
      </c>
      <c r="AN887" s="13" t="str">
        <f t="shared" si="255"/>
        <v>NO CUMPLE</v>
      </c>
      <c r="AO887" s="13" t="str">
        <f t="shared" si="256"/>
        <v>NO CUMPLE</v>
      </c>
      <c r="AP887" s="13" t="str">
        <f t="shared" si="257"/>
        <v>NO CUMPLE</v>
      </c>
    </row>
    <row r="888" spans="1:42" ht="15" hidden="1" x14ac:dyDescent="0.25">
      <c r="A888" t="s">
        <v>5353</v>
      </c>
      <c r="B888" t="s">
        <v>24</v>
      </c>
      <c r="C888" t="s">
        <v>128</v>
      </c>
      <c r="D888" t="s">
        <v>33</v>
      </c>
      <c r="E888" t="s">
        <v>68</v>
      </c>
      <c r="F888" t="s">
        <v>374</v>
      </c>
      <c r="G888" t="s">
        <v>39</v>
      </c>
      <c r="H888" t="s">
        <v>34</v>
      </c>
      <c r="I888" t="s">
        <v>40</v>
      </c>
      <c r="J888" t="s">
        <v>28</v>
      </c>
      <c r="K888" t="s">
        <v>4118</v>
      </c>
      <c r="L888" t="s">
        <v>5354</v>
      </c>
      <c r="M888" t="s">
        <v>5355</v>
      </c>
      <c r="N888" t="s">
        <v>5356</v>
      </c>
      <c r="O888" t="s">
        <v>30</v>
      </c>
      <c r="P888" t="s">
        <v>44</v>
      </c>
      <c r="Q888" t="s">
        <v>45</v>
      </c>
      <c r="R888" t="s">
        <v>5357</v>
      </c>
      <c r="S888" t="s">
        <v>700</v>
      </c>
      <c r="T888" t="s">
        <v>5358</v>
      </c>
      <c r="U888" t="s">
        <v>608</v>
      </c>
      <c r="V888" s="40">
        <v>0</v>
      </c>
      <c r="W888" s="40">
        <v>3.6562499999999998E-2</v>
      </c>
      <c r="X888" s="40">
        <v>3.6562499999999998E-2</v>
      </c>
      <c r="Y888" s="2" t="str">
        <f t="shared" si="246"/>
        <v/>
      </c>
      <c r="Z888" s="47" t="str">
        <f t="shared" ref="Z888:Z889" si="268">IF(J888="Requerimiento de Cliente",IF($X888&lt;=$AT$3,"Cumplido","Incumplido"),"")</f>
        <v>Cumplido</v>
      </c>
      <c r="AA888" s="8"/>
      <c r="AB888" s="8"/>
      <c r="AC888" s="8"/>
      <c r="AD888" s="8"/>
      <c r="AE888" s="8"/>
      <c r="AF888" s="42">
        <v>45243</v>
      </c>
      <c r="AG888" s="13" t="str">
        <f t="shared" si="248"/>
        <v>CUMPLE</v>
      </c>
      <c r="AH888" s="13" t="str">
        <f t="shared" si="249"/>
        <v>NO CUMPLE</v>
      </c>
      <c r="AI888" s="13" t="str">
        <f t="shared" si="250"/>
        <v>NO CUMPLE</v>
      </c>
      <c r="AJ888" s="13" t="str">
        <f t="shared" si="251"/>
        <v>NO CUMPLE</v>
      </c>
      <c r="AK888" s="13" t="str">
        <f t="shared" si="252"/>
        <v>NO CUMPLE</v>
      </c>
      <c r="AL888" s="13" t="str">
        <f t="shared" si="253"/>
        <v>CUMPLE</v>
      </c>
      <c r="AM888" s="13" t="str">
        <f t="shared" si="254"/>
        <v>NO CUMPLE</v>
      </c>
      <c r="AN888" s="13" t="str">
        <f t="shared" si="255"/>
        <v>NO CUMPLE</v>
      </c>
      <c r="AO888" s="13" t="str">
        <f t="shared" si="256"/>
        <v>NO CUMPLE</v>
      </c>
      <c r="AP888" s="13" t="str">
        <f t="shared" si="257"/>
        <v>NO CUMPLE</v>
      </c>
    </row>
    <row r="889" spans="1:42" ht="15" hidden="1" x14ac:dyDescent="0.25">
      <c r="A889" t="s">
        <v>5359</v>
      </c>
      <c r="B889" t="s">
        <v>24</v>
      </c>
      <c r="C889" t="s">
        <v>129</v>
      </c>
      <c r="D889" t="s">
        <v>33</v>
      </c>
      <c r="E889" t="s">
        <v>90</v>
      </c>
      <c r="F889" t="s">
        <v>423</v>
      </c>
      <c r="G889" t="s">
        <v>25</v>
      </c>
      <c r="H889" t="s">
        <v>26</v>
      </c>
      <c r="I889" t="s">
        <v>35</v>
      </c>
      <c r="J889" t="s">
        <v>28</v>
      </c>
      <c r="K889" t="s">
        <v>638</v>
      </c>
      <c r="L889" t="s">
        <v>5360</v>
      </c>
      <c r="M889" t="s">
        <v>5361</v>
      </c>
      <c r="N889" t="s">
        <v>5362</v>
      </c>
      <c r="O889" t="s">
        <v>30</v>
      </c>
      <c r="P889" t="s">
        <v>44</v>
      </c>
      <c r="Q889" t="s">
        <v>45</v>
      </c>
      <c r="R889" t="s">
        <v>5363</v>
      </c>
      <c r="S889" t="s">
        <v>5364</v>
      </c>
      <c r="T889" t="s">
        <v>5365</v>
      </c>
      <c r="U889" t="s">
        <v>5366</v>
      </c>
      <c r="V889" s="40">
        <v>5.4997106481481479</v>
      </c>
      <c r="W889" s="40">
        <v>5.749224537037037</v>
      </c>
      <c r="X889" s="40">
        <v>0.2495138888888889</v>
      </c>
      <c r="Y889" s="2" t="str">
        <f t="shared" si="246"/>
        <v/>
      </c>
      <c r="Z889" s="47" t="str">
        <f t="shared" si="268"/>
        <v>Cumplido</v>
      </c>
      <c r="AA889" s="8"/>
      <c r="AB889" s="8"/>
      <c r="AC889" s="8"/>
      <c r="AD889" s="8"/>
      <c r="AE889" s="8"/>
      <c r="AF889" s="42">
        <v>45243</v>
      </c>
      <c r="AG889" s="13" t="str">
        <f t="shared" si="248"/>
        <v>NO CUMPLE</v>
      </c>
      <c r="AH889" s="13" t="str">
        <f t="shared" si="249"/>
        <v>NO CUMPLE</v>
      </c>
      <c r="AI889" s="13" t="str">
        <f t="shared" si="250"/>
        <v>CUMPLE</v>
      </c>
      <c r="AJ889" s="13" t="str">
        <f t="shared" si="251"/>
        <v>NO CUMPLE</v>
      </c>
      <c r="AK889" s="13" t="str">
        <f t="shared" si="252"/>
        <v>NO CUMPLE</v>
      </c>
      <c r="AL889" s="13" t="str">
        <f t="shared" si="253"/>
        <v>NO CUMPLE</v>
      </c>
      <c r="AM889" s="13" t="str">
        <f t="shared" si="254"/>
        <v>NO CUMPLE</v>
      </c>
      <c r="AN889" s="13" t="str">
        <f t="shared" si="255"/>
        <v>NO CUMPLE</v>
      </c>
      <c r="AO889" s="13" t="str">
        <f t="shared" si="256"/>
        <v>NO CUMPLE</v>
      </c>
      <c r="AP889" s="13" t="str">
        <f t="shared" si="257"/>
        <v>CUMPLE</v>
      </c>
    </row>
    <row r="890" spans="1:42" ht="15" hidden="1" x14ac:dyDescent="0.25">
      <c r="A890" t="s">
        <v>5367</v>
      </c>
      <c r="B890" t="s">
        <v>79</v>
      </c>
      <c r="C890" t="s">
        <v>74</v>
      </c>
      <c r="D890" t="s">
        <v>58</v>
      </c>
      <c r="E890" t="s">
        <v>118</v>
      </c>
      <c r="F890" t="s">
        <v>367</v>
      </c>
      <c r="G890" t="s">
        <v>39</v>
      </c>
      <c r="H890" t="s">
        <v>34</v>
      </c>
      <c r="I890" t="s">
        <v>40</v>
      </c>
      <c r="J890" t="s">
        <v>28</v>
      </c>
      <c r="K890" t="s">
        <v>215</v>
      </c>
      <c r="L890" t="s">
        <v>371</v>
      </c>
      <c r="M890" t="s">
        <v>5368</v>
      </c>
      <c r="N890" t="s">
        <v>5369</v>
      </c>
      <c r="O890" t="s">
        <v>30</v>
      </c>
      <c r="P890" t="s">
        <v>44</v>
      </c>
      <c r="Q890" t="s">
        <v>45</v>
      </c>
      <c r="R890" t="s">
        <v>5370</v>
      </c>
      <c r="S890" t="s">
        <v>700</v>
      </c>
      <c r="T890"/>
      <c r="U890" t="s">
        <v>361</v>
      </c>
      <c r="V890" s="40">
        <v>0</v>
      </c>
      <c r="W890" s="40">
        <v>0</v>
      </c>
      <c r="X890" s="40">
        <v>0</v>
      </c>
      <c r="Y890" s="2" t="str">
        <f t="shared" si="246"/>
        <v/>
      </c>
      <c r="Z890" s="47" t="str">
        <f t="shared" si="247"/>
        <v>Cumplido</v>
      </c>
      <c r="AA890" s="8"/>
      <c r="AB890" s="8"/>
      <c r="AC890" s="8"/>
      <c r="AD890" s="8"/>
      <c r="AE890" s="8"/>
      <c r="AF890" s="42">
        <v>45244</v>
      </c>
      <c r="AG890" s="13" t="str">
        <f t="shared" si="248"/>
        <v>CUMPLE</v>
      </c>
      <c r="AH890" s="13" t="str">
        <f t="shared" si="249"/>
        <v>NO CUMPLE</v>
      </c>
      <c r="AI890" s="13" t="str">
        <f t="shared" si="250"/>
        <v>NO CUMPLE</v>
      </c>
      <c r="AJ890" s="13" t="str">
        <f t="shared" si="251"/>
        <v>NO CUMPLE</v>
      </c>
      <c r="AK890" s="13" t="str">
        <f t="shared" si="252"/>
        <v>NO CUMPLE</v>
      </c>
      <c r="AL890" s="13" t="str">
        <f t="shared" si="253"/>
        <v>CUMPLE</v>
      </c>
      <c r="AM890" s="13" t="str">
        <f t="shared" si="254"/>
        <v>NO CUMPLE</v>
      </c>
      <c r="AN890" s="13" t="str">
        <f t="shared" si="255"/>
        <v>NO CUMPLE</v>
      </c>
      <c r="AO890" s="13" t="str">
        <f t="shared" si="256"/>
        <v>NO CUMPLE</v>
      </c>
      <c r="AP890" s="13" t="str">
        <f t="shared" si="257"/>
        <v>NO CUMPLE</v>
      </c>
    </row>
    <row r="891" spans="1:42" ht="15" hidden="1" x14ac:dyDescent="0.25">
      <c r="A891" t="s">
        <v>5371</v>
      </c>
      <c r="B891" t="s">
        <v>46</v>
      </c>
      <c r="C891" t="s">
        <v>150</v>
      </c>
      <c r="D891" t="s">
        <v>150</v>
      </c>
      <c r="E891" t="s">
        <v>242</v>
      </c>
      <c r="F891" t="s">
        <v>296</v>
      </c>
      <c r="G891" t="s">
        <v>39</v>
      </c>
      <c r="H891" t="s">
        <v>34</v>
      </c>
      <c r="I891" t="s">
        <v>40</v>
      </c>
      <c r="J891" t="s">
        <v>56</v>
      </c>
      <c r="K891" t="s">
        <v>171</v>
      </c>
      <c r="L891" t="s">
        <v>5372</v>
      </c>
      <c r="M891" t="s">
        <v>5373</v>
      </c>
      <c r="N891" t="s">
        <v>5374</v>
      </c>
      <c r="O891" t="s">
        <v>30</v>
      </c>
      <c r="P891" t="s">
        <v>36</v>
      </c>
      <c r="Q891" t="s">
        <v>130</v>
      </c>
      <c r="R891" t="s">
        <v>5375</v>
      </c>
      <c r="S891" t="s">
        <v>5364</v>
      </c>
      <c r="T891"/>
      <c r="U891"/>
      <c r="V891" s="40">
        <v>6.0673726851851848</v>
      </c>
      <c r="W891" s="40">
        <v>6.0689236111111109</v>
      </c>
      <c r="X891" s="40">
        <v>1.5509259259259261E-3</v>
      </c>
      <c r="Y891" s="2" t="str">
        <f t="shared" si="246"/>
        <v>Cumplido</v>
      </c>
      <c r="Z891" s="47" t="str">
        <f t="shared" si="247"/>
        <v/>
      </c>
      <c r="AA891" s="8"/>
      <c r="AB891" s="8" t="str">
        <f>IF($H891="1-Crítica",IF($X891&lt;=$AT$5,"Cumplido", "Incumplido"),"")</f>
        <v/>
      </c>
      <c r="AC891" s="8" t="str">
        <f>IF($H891="2-Alta",IF($X891&lt;=$AT$6, "Cumplido", "Incumplido"),"")</f>
        <v/>
      </c>
      <c r="AD891" s="8" t="str">
        <f>IF($H891="3-Medio",IF($X891&lt;=$AT$7, "Cumplido", "Incumplido"),"")</f>
        <v/>
      </c>
      <c r="AE891" s="8" t="str">
        <f>IF($H891="4-Baja",IF($X891&lt;=$AT$8, "Cumplido", "Incumplido"),"")</f>
        <v>Cumplido</v>
      </c>
      <c r="AF891" s="42">
        <v>45244</v>
      </c>
      <c r="AG891" s="13" t="str">
        <f t="shared" si="248"/>
        <v>CUMPLE</v>
      </c>
      <c r="AH891" s="13" t="str">
        <f t="shared" si="249"/>
        <v>NO CUMPLE</v>
      </c>
      <c r="AI891" s="13" t="str">
        <f t="shared" si="250"/>
        <v>NO CUMPLE</v>
      </c>
      <c r="AJ891" s="13" t="str">
        <f t="shared" si="251"/>
        <v>NO CUMPLE</v>
      </c>
      <c r="AK891" s="13" t="str">
        <f t="shared" si="252"/>
        <v>NO CUMPLE</v>
      </c>
      <c r="AL891" s="13" t="str">
        <f t="shared" si="253"/>
        <v>NO CUMPLE</v>
      </c>
      <c r="AM891" s="13" t="str">
        <f t="shared" si="254"/>
        <v>NO CUMPLE</v>
      </c>
      <c r="AN891" s="13" t="str">
        <f t="shared" si="255"/>
        <v>NO CUMPLE</v>
      </c>
      <c r="AO891" s="13" t="str">
        <f t="shared" si="256"/>
        <v>NO CUMPLE</v>
      </c>
      <c r="AP891" s="13" t="str">
        <f t="shared" si="257"/>
        <v>CUMPLE</v>
      </c>
    </row>
    <row r="892" spans="1:42" ht="15" hidden="1" x14ac:dyDescent="0.25">
      <c r="A892" t="s">
        <v>5376</v>
      </c>
      <c r="B892" t="s">
        <v>24</v>
      </c>
      <c r="C892" t="s">
        <v>123</v>
      </c>
      <c r="D892" t="s">
        <v>33</v>
      </c>
      <c r="E892" t="s">
        <v>139</v>
      </c>
      <c r="F892" t="s">
        <v>423</v>
      </c>
      <c r="G892" t="s">
        <v>25</v>
      </c>
      <c r="H892" t="s">
        <v>26</v>
      </c>
      <c r="I892" t="s">
        <v>35</v>
      </c>
      <c r="J892" t="s">
        <v>28</v>
      </c>
      <c r="K892" t="s">
        <v>290</v>
      </c>
      <c r="L892" t="s">
        <v>5377</v>
      </c>
      <c r="M892" t="s">
        <v>5378</v>
      </c>
      <c r="N892" t="s">
        <v>5379</v>
      </c>
      <c r="O892" t="s">
        <v>30</v>
      </c>
      <c r="P892" t="s">
        <v>44</v>
      </c>
      <c r="Q892" t="s">
        <v>45</v>
      </c>
      <c r="R892" t="s">
        <v>5380</v>
      </c>
      <c r="S892" t="s">
        <v>700</v>
      </c>
      <c r="T892" t="s">
        <v>5381</v>
      </c>
      <c r="U892" t="s">
        <v>5382</v>
      </c>
      <c r="V892" s="40">
        <v>0</v>
      </c>
      <c r="W892" s="40">
        <v>4.1041666666666664E-2</v>
      </c>
      <c r="X892" s="40">
        <v>4.1041666666666664E-2</v>
      </c>
      <c r="Y892" s="2" t="str">
        <f t="shared" si="246"/>
        <v/>
      </c>
      <c r="Z892" s="47" t="str">
        <f t="shared" si="247"/>
        <v>Cumplido</v>
      </c>
      <c r="AA892" s="8"/>
      <c r="AB892" s="8"/>
      <c r="AC892" s="8"/>
      <c r="AD892" s="8"/>
      <c r="AE892" s="8"/>
      <c r="AF892" s="42">
        <v>45244</v>
      </c>
      <c r="AG892" s="13" t="str">
        <f t="shared" si="248"/>
        <v>CUMPLE</v>
      </c>
      <c r="AH892" s="13" t="str">
        <f t="shared" si="249"/>
        <v>NO CUMPLE</v>
      </c>
      <c r="AI892" s="13" t="str">
        <f t="shared" si="250"/>
        <v>NO CUMPLE</v>
      </c>
      <c r="AJ892" s="13" t="str">
        <f t="shared" si="251"/>
        <v>NO CUMPLE</v>
      </c>
      <c r="AK892" s="13" t="str">
        <f t="shared" si="252"/>
        <v>NO CUMPLE</v>
      </c>
      <c r="AL892" s="13" t="str">
        <f t="shared" si="253"/>
        <v>CUMPLE</v>
      </c>
      <c r="AM892" s="13" t="str">
        <f t="shared" si="254"/>
        <v>NO CUMPLE</v>
      </c>
      <c r="AN892" s="13" t="str">
        <f t="shared" si="255"/>
        <v>NO CUMPLE</v>
      </c>
      <c r="AO892" s="13" t="str">
        <f t="shared" si="256"/>
        <v>NO CUMPLE</v>
      </c>
      <c r="AP892" s="13" t="str">
        <f t="shared" si="257"/>
        <v>NO CUMPLE</v>
      </c>
    </row>
    <row r="893" spans="1:42" ht="15" hidden="1" x14ac:dyDescent="0.25">
      <c r="A893" t="s">
        <v>5383</v>
      </c>
      <c r="B893" t="s">
        <v>117</v>
      </c>
      <c r="C893" t="s">
        <v>72</v>
      </c>
      <c r="D893" t="s">
        <v>58</v>
      </c>
      <c r="E893" t="s">
        <v>320</v>
      </c>
      <c r="F893" t="s">
        <v>321</v>
      </c>
      <c r="G893" t="s">
        <v>39</v>
      </c>
      <c r="H893" t="s">
        <v>34</v>
      </c>
      <c r="I893" t="s">
        <v>40</v>
      </c>
      <c r="J893" t="s">
        <v>28</v>
      </c>
      <c r="K893" t="s">
        <v>215</v>
      </c>
      <c r="L893" t="s">
        <v>131</v>
      </c>
      <c r="M893" t="s">
        <v>5384</v>
      </c>
      <c r="N893" t="s">
        <v>5385</v>
      </c>
      <c r="O893" t="s">
        <v>30</v>
      </c>
      <c r="P893" t="s">
        <v>36</v>
      </c>
      <c r="Q893" t="s">
        <v>94</v>
      </c>
      <c r="R893" t="s">
        <v>5386</v>
      </c>
      <c r="S893" t="s">
        <v>700</v>
      </c>
      <c r="T893" t="s">
        <v>131</v>
      </c>
      <c r="U893" t="s">
        <v>157</v>
      </c>
      <c r="V893" s="40">
        <v>0</v>
      </c>
      <c r="W893" s="40">
        <v>0</v>
      </c>
      <c r="X893" s="40">
        <v>0</v>
      </c>
      <c r="Y893" s="2" t="str">
        <f t="shared" si="246"/>
        <v/>
      </c>
      <c r="Z893" s="47" t="str">
        <f t="shared" si="247"/>
        <v>Cumplido</v>
      </c>
      <c r="AA893" s="8"/>
      <c r="AB893" s="8"/>
      <c r="AC893" s="8"/>
      <c r="AD893" s="8"/>
      <c r="AE893" s="8"/>
      <c r="AF893" s="42">
        <v>45243</v>
      </c>
      <c r="AG893" s="13" t="str">
        <f t="shared" si="248"/>
        <v>CUMPLE</v>
      </c>
      <c r="AH893" s="13" t="str">
        <f t="shared" si="249"/>
        <v>NO CUMPLE</v>
      </c>
      <c r="AI893" s="13" t="str">
        <f t="shared" si="250"/>
        <v>NO CUMPLE</v>
      </c>
      <c r="AJ893" s="13" t="str">
        <f t="shared" si="251"/>
        <v>NO CUMPLE</v>
      </c>
      <c r="AK893" s="13" t="str">
        <f t="shared" si="252"/>
        <v>NO CUMPLE</v>
      </c>
      <c r="AL893" s="13" t="str">
        <f t="shared" si="253"/>
        <v>CUMPLE</v>
      </c>
      <c r="AM893" s="13" t="str">
        <f t="shared" si="254"/>
        <v>NO CUMPLE</v>
      </c>
      <c r="AN893" s="13" t="str">
        <f t="shared" si="255"/>
        <v>NO CUMPLE</v>
      </c>
      <c r="AO893" s="13" t="str">
        <f t="shared" si="256"/>
        <v>NO CUMPLE</v>
      </c>
      <c r="AP893" s="13" t="str">
        <f t="shared" si="257"/>
        <v>NO CUMPLE</v>
      </c>
    </row>
    <row r="894" spans="1:42" ht="15" hidden="1" x14ac:dyDescent="0.25">
      <c r="A894" t="s">
        <v>5387</v>
      </c>
      <c r="B894" t="s">
        <v>24</v>
      </c>
      <c r="C894" t="s">
        <v>125</v>
      </c>
      <c r="D894" t="s">
        <v>33</v>
      </c>
      <c r="E894" t="s">
        <v>99</v>
      </c>
      <c r="F894" t="s">
        <v>423</v>
      </c>
      <c r="G894" t="s">
        <v>25</v>
      </c>
      <c r="H894" t="s">
        <v>26</v>
      </c>
      <c r="I894" t="s">
        <v>35</v>
      </c>
      <c r="J894" t="s">
        <v>28</v>
      </c>
      <c r="K894" t="s">
        <v>141</v>
      </c>
      <c r="L894" t="s">
        <v>5388</v>
      </c>
      <c r="M894" t="s">
        <v>5389</v>
      </c>
      <c r="N894" t="s">
        <v>5390</v>
      </c>
      <c r="O894" t="s">
        <v>30</v>
      </c>
      <c r="P894" t="s">
        <v>44</v>
      </c>
      <c r="Q894" t="s">
        <v>45</v>
      </c>
      <c r="R894" t="s">
        <v>5391</v>
      </c>
      <c r="S894" t="s">
        <v>4455</v>
      </c>
      <c r="T894" t="s">
        <v>5392</v>
      </c>
      <c r="U894" t="s">
        <v>5393</v>
      </c>
      <c r="V894" s="40">
        <v>0.94458333333333344</v>
      </c>
      <c r="W894" s="40">
        <v>0.95899305555555558</v>
      </c>
      <c r="X894" s="40">
        <v>1.4409722222222221E-2</v>
      </c>
      <c r="Y894" s="2" t="str">
        <f t="shared" si="246"/>
        <v/>
      </c>
      <c r="Z894" s="47" t="str">
        <f t="shared" si="247"/>
        <v>Cumplido</v>
      </c>
      <c r="AA894" s="8"/>
      <c r="AB894" s="8"/>
      <c r="AC894" s="8"/>
      <c r="AD894" s="8"/>
      <c r="AE894" s="8"/>
      <c r="AF894" s="42">
        <v>45243</v>
      </c>
      <c r="AG894" s="13" t="str">
        <f t="shared" si="248"/>
        <v>CUMPLE</v>
      </c>
      <c r="AH894" s="13" t="str">
        <f t="shared" si="249"/>
        <v>NO CUMPLE</v>
      </c>
      <c r="AI894" s="13" t="str">
        <f t="shared" si="250"/>
        <v>NO CUMPLE</v>
      </c>
      <c r="AJ894" s="13" t="str">
        <f t="shared" si="251"/>
        <v>NO CUMPLE</v>
      </c>
      <c r="AK894" s="13" t="str">
        <f t="shared" si="252"/>
        <v>NO CUMPLE</v>
      </c>
      <c r="AL894" s="13" t="str">
        <f t="shared" si="253"/>
        <v>NO CUMPLE</v>
      </c>
      <c r="AM894" s="13" t="str">
        <f t="shared" si="254"/>
        <v>NO CUMPLE</v>
      </c>
      <c r="AN894" s="13" t="str">
        <f t="shared" si="255"/>
        <v>NO CUMPLE</v>
      </c>
      <c r="AO894" s="13" t="str">
        <f t="shared" si="256"/>
        <v>CUMPLE</v>
      </c>
      <c r="AP894" s="13" t="str">
        <f t="shared" si="257"/>
        <v>NO CUMPLE</v>
      </c>
    </row>
    <row r="895" spans="1:42" ht="15" hidden="1" x14ac:dyDescent="0.25">
      <c r="A895" t="s">
        <v>5394</v>
      </c>
      <c r="B895" t="s">
        <v>24</v>
      </c>
      <c r="C895" t="s">
        <v>102</v>
      </c>
      <c r="D895" t="s">
        <v>33</v>
      </c>
      <c r="E895" t="s">
        <v>220</v>
      </c>
      <c r="F895" t="s">
        <v>423</v>
      </c>
      <c r="G895" t="s">
        <v>25</v>
      </c>
      <c r="H895" t="s">
        <v>26</v>
      </c>
      <c r="I895" t="s">
        <v>35</v>
      </c>
      <c r="J895" t="s">
        <v>28</v>
      </c>
      <c r="K895" t="s">
        <v>332</v>
      </c>
      <c r="L895" t="s">
        <v>5395</v>
      </c>
      <c r="M895" t="s">
        <v>5396</v>
      </c>
      <c r="N895" t="s">
        <v>5397</v>
      </c>
      <c r="O895" t="s">
        <v>30</v>
      </c>
      <c r="P895" t="s">
        <v>44</v>
      </c>
      <c r="Q895" t="s">
        <v>45</v>
      </c>
      <c r="R895" t="s">
        <v>5398</v>
      </c>
      <c r="S895" t="s">
        <v>700</v>
      </c>
      <c r="T895" t="s">
        <v>5399</v>
      </c>
      <c r="U895" t="s">
        <v>455</v>
      </c>
      <c r="V895" s="40">
        <v>2.3113425925925926E-2</v>
      </c>
      <c r="W895" s="40">
        <v>8.3831018518518527E-2</v>
      </c>
      <c r="X895" s="40">
        <v>6.0717592592592594E-2</v>
      </c>
      <c r="Y895" s="2" t="str">
        <f t="shared" si="246"/>
        <v/>
      </c>
      <c r="Z895" s="47" t="str">
        <f t="shared" si="247"/>
        <v>Cumplido</v>
      </c>
      <c r="AA895" s="8"/>
      <c r="AB895" s="8"/>
      <c r="AC895" s="8"/>
      <c r="AD895" s="8"/>
      <c r="AE895" s="8"/>
      <c r="AF895" s="42">
        <v>45243</v>
      </c>
      <c r="AG895" s="13" t="str">
        <f t="shared" si="248"/>
        <v>NO CUMPLE</v>
      </c>
      <c r="AH895" s="13" t="str">
        <f t="shared" si="249"/>
        <v>CUMPLE</v>
      </c>
      <c r="AI895" s="13" t="str">
        <f t="shared" si="250"/>
        <v>NO CUMPLE</v>
      </c>
      <c r="AJ895" s="13" t="str">
        <f t="shared" si="251"/>
        <v>NO CUMPLE</v>
      </c>
      <c r="AK895" s="13" t="str">
        <f t="shared" si="252"/>
        <v>NO CUMPLE</v>
      </c>
      <c r="AL895" s="13" t="str">
        <f t="shared" si="253"/>
        <v>NO CUMPLE</v>
      </c>
      <c r="AM895" s="13" t="str">
        <f t="shared" si="254"/>
        <v>CUMPLE</v>
      </c>
      <c r="AN895" s="13" t="str">
        <f t="shared" si="255"/>
        <v>NO CUMPLE</v>
      </c>
      <c r="AO895" s="13" t="str">
        <f t="shared" si="256"/>
        <v>NO CUMPLE</v>
      </c>
      <c r="AP895" s="13" t="str">
        <f t="shared" si="257"/>
        <v>NO CUMPLE</v>
      </c>
    </row>
    <row r="896" spans="1:42" ht="15" hidden="1" x14ac:dyDescent="0.25">
      <c r="A896" t="s">
        <v>5400</v>
      </c>
      <c r="B896" t="s">
        <v>32</v>
      </c>
      <c r="C896" t="s">
        <v>60</v>
      </c>
      <c r="D896" t="s">
        <v>58</v>
      </c>
      <c r="E896" t="s">
        <v>278</v>
      </c>
      <c r="F896" t="s">
        <v>435</v>
      </c>
      <c r="G896" t="s">
        <v>25</v>
      </c>
      <c r="H896" t="s">
        <v>26</v>
      </c>
      <c r="I896" t="s">
        <v>35</v>
      </c>
      <c r="J896" t="s">
        <v>28</v>
      </c>
      <c r="K896" t="s">
        <v>48</v>
      </c>
      <c r="L896" t="s">
        <v>274</v>
      </c>
      <c r="M896" t="s">
        <v>5401</v>
      </c>
      <c r="N896" t="s">
        <v>5402</v>
      </c>
      <c r="O896" t="s">
        <v>30</v>
      </c>
      <c r="P896" t="s">
        <v>44</v>
      </c>
      <c r="Q896" t="s">
        <v>45</v>
      </c>
      <c r="R896" t="s">
        <v>5403</v>
      </c>
      <c r="S896" t="s">
        <v>700</v>
      </c>
      <c r="T896" t="s">
        <v>274</v>
      </c>
      <c r="U896" t="s">
        <v>162</v>
      </c>
      <c r="V896" s="40">
        <v>7.291666666666667E-4</v>
      </c>
      <c r="W896" s="40">
        <v>2.7430555555555559E-3</v>
      </c>
      <c r="X896" s="40">
        <v>2.0138888888888888E-3</v>
      </c>
      <c r="Y896" s="2" t="str">
        <f t="shared" si="246"/>
        <v/>
      </c>
      <c r="Z896" s="47" t="str">
        <f t="shared" si="247"/>
        <v>Cumplido</v>
      </c>
      <c r="AA896" s="8"/>
      <c r="AB896" s="8"/>
      <c r="AC896" s="8"/>
      <c r="AD896" s="8"/>
      <c r="AE896" s="8"/>
      <c r="AF896" s="42">
        <v>45243</v>
      </c>
      <c r="AG896" s="13" t="str">
        <f t="shared" si="248"/>
        <v>CUMPLE</v>
      </c>
      <c r="AH896" s="13" t="str">
        <f t="shared" si="249"/>
        <v>NO CUMPLE</v>
      </c>
      <c r="AI896" s="13" t="str">
        <f t="shared" si="250"/>
        <v>NO CUMPLE</v>
      </c>
      <c r="AJ896" s="13" t="str">
        <f t="shared" si="251"/>
        <v>NO CUMPLE</v>
      </c>
      <c r="AK896" s="13" t="str">
        <f t="shared" si="252"/>
        <v>NO CUMPLE</v>
      </c>
      <c r="AL896" s="13" t="str">
        <f t="shared" si="253"/>
        <v>CUMPLE</v>
      </c>
      <c r="AM896" s="13" t="str">
        <f t="shared" si="254"/>
        <v>NO CUMPLE</v>
      </c>
      <c r="AN896" s="13" t="str">
        <f t="shared" si="255"/>
        <v>NO CUMPLE</v>
      </c>
      <c r="AO896" s="13" t="str">
        <f t="shared" si="256"/>
        <v>NO CUMPLE</v>
      </c>
      <c r="AP896" s="13" t="str">
        <f t="shared" si="257"/>
        <v>NO CUMPLE</v>
      </c>
    </row>
    <row r="897" spans="1:42" ht="15" hidden="1" x14ac:dyDescent="0.25">
      <c r="A897" t="s">
        <v>5404</v>
      </c>
      <c r="B897" t="s">
        <v>117</v>
      </c>
      <c r="C897" t="s">
        <v>72</v>
      </c>
      <c r="D897" t="s">
        <v>58</v>
      </c>
      <c r="E897" t="s">
        <v>320</v>
      </c>
      <c r="F897" t="s">
        <v>321</v>
      </c>
      <c r="G897" t="s">
        <v>39</v>
      </c>
      <c r="H897" t="s">
        <v>34</v>
      </c>
      <c r="I897" t="s">
        <v>40</v>
      </c>
      <c r="J897" t="s">
        <v>28</v>
      </c>
      <c r="K897" t="s">
        <v>215</v>
      </c>
      <c r="L897" t="s">
        <v>136</v>
      </c>
      <c r="M897" t="s">
        <v>5405</v>
      </c>
      <c r="N897" t="s">
        <v>5406</v>
      </c>
      <c r="O897" t="s">
        <v>30</v>
      </c>
      <c r="P897" t="s">
        <v>36</v>
      </c>
      <c r="Q897" t="s">
        <v>94</v>
      </c>
      <c r="R897" t="s">
        <v>5407</v>
      </c>
      <c r="S897" t="s">
        <v>700</v>
      </c>
      <c r="T897" t="s">
        <v>136</v>
      </c>
      <c r="U897" t="s">
        <v>157</v>
      </c>
      <c r="V897" s="40">
        <v>0</v>
      </c>
      <c r="W897" s="40">
        <v>0</v>
      </c>
      <c r="X897" s="40">
        <v>0</v>
      </c>
      <c r="Y897" s="2" t="str">
        <f t="shared" si="246"/>
        <v/>
      </c>
      <c r="Z897" s="47" t="str">
        <f t="shared" si="247"/>
        <v>Cumplido</v>
      </c>
      <c r="AA897" s="8"/>
      <c r="AB897" s="8"/>
      <c r="AC897" s="8"/>
      <c r="AD897" s="8"/>
      <c r="AE897" s="8"/>
      <c r="AF897" s="42">
        <v>45244</v>
      </c>
      <c r="AG897" s="13" t="str">
        <f t="shared" si="248"/>
        <v>CUMPLE</v>
      </c>
      <c r="AH897" s="13" t="str">
        <f t="shared" si="249"/>
        <v>NO CUMPLE</v>
      </c>
      <c r="AI897" s="13" t="str">
        <f t="shared" si="250"/>
        <v>NO CUMPLE</v>
      </c>
      <c r="AJ897" s="13" t="str">
        <f t="shared" si="251"/>
        <v>NO CUMPLE</v>
      </c>
      <c r="AK897" s="13" t="str">
        <f t="shared" si="252"/>
        <v>NO CUMPLE</v>
      </c>
      <c r="AL897" s="13" t="str">
        <f t="shared" si="253"/>
        <v>CUMPLE</v>
      </c>
      <c r="AM897" s="13" t="str">
        <f t="shared" si="254"/>
        <v>NO CUMPLE</v>
      </c>
      <c r="AN897" s="13" t="str">
        <f t="shared" si="255"/>
        <v>NO CUMPLE</v>
      </c>
      <c r="AO897" s="13" t="str">
        <f t="shared" si="256"/>
        <v>NO CUMPLE</v>
      </c>
      <c r="AP897" s="13" t="str">
        <f t="shared" si="257"/>
        <v>NO CUMPLE</v>
      </c>
    </row>
    <row r="898" spans="1:42" ht="15" hidden="1" x14ac:dyDescent="0.25">
      <c r="A898" t="s">
        <v>5408</v>
      </c>
      <c r="B898" t="s">
        <v>79</v>
      </c>
      <c r="C898" t="s">
        <v>102</v>
      </c>
      <c r="D898" t="s">
        <v>58</v>
      </c>
      <c r="E898" t="s">
        <v>220</v>
      </c>
      <c r="F898" t="s">
        <v>434</v>
      </c>
      <c r="G898" t="s">
        <v>39</v>
      </c>
      <c r="H898" t="s">
        <v>34</v>
      </c>
      <c r="I898" t="s">
        <v>40</v>
      </c>
      <c r="J898" t="s">
        <v>28</v>
      </c>
      <c r="K898" t="s">
        <v>48</v>
      </c>
      <c r="L898" t="s">
        <v>189</v>
      </c>
      <c r="M898" t="s">
        <v>5409</v>
      </c>
      <c r="N898" t="s">
        <v>5410</v>
      </c>
      <c r="O898" t="s">
        <v>30</v>
      </c>
      <c r="P898" t="s">
        <v>44</v>
      </c>
      <c r="Q898" t="s">
        <v>45</v>
      </c>
      <c r="R898" t="s">
        <v>5411</v>
      </c>
      <c r="S898" t="s">
        <v>700</v>
      </c>
      <c r="T898"/>
      <c r="U898" t="s">
        <v>157</v>
      </c>
      <c r="V898" s="40">
        <v>0</v>
      </c>
      <c r="W898" s="40">
        <v>0</v>
      </c>
      <c r="X898" s="40">
        <v>0</v>
      </c>
      <c r="Y898" s="2" t="str">
        <f t="shared" si="246"/>
        <v/>
      </c>
      <c r="Z898" s="47" t="str">
        <f t="shared" si="247"/>
        <v>Cumplido</v>
      </c>
      <c r="AA898" s="8"/>
      <c r="AB898" s="8"/>
      <c r="AC898" s="8"/>
      <c r="AD898" s="8"/>
      <c r="AE898" s="8"/>
      <c r="AF898" s="42">
        <v>45243</v>
      </c>
      <c r="AG898" s="13" t="str">
        <f t="shared" si="248"/>
        <v>CUMPLE</v>
      </c>
      <c r="AH898" s="13" t="str">
        <f t="shared" si="249"/>
        <v>NO CUMPLE</v>
      </c>
      <c r="AI898" s="13" t="str">
        <f t="shared" si="250"/>
        <v>NO CUMPLE</v>
      </c>
      <c r="AJ898" s="13" t="str">
        <f t="shared" si="251"/>
        <v>NO CUMPLE</v>
      </c>
      <c r="AK898" s="13" t="str">
        <f t="shared" si="252"/>
        <v>NO CUMPLE</v>
      </c>
      <c r="AL898" s="13" t="str">
        <f t="shared" si="253"/>
        <v>CUMPLE</v>
      </c>
      <c r="AM898" s="13" t="str">
        <f t="shared" si="254"/>
        <v>NO CUMPLE</v>
      </c>
      <c r="AN898" s="13" t="str">
        <f t="shared" si="255"/>
        <v>NO CUMPLE</v>
      </c>
      <c r="AO898" s="13" t="str">
        <f t="shared" si="256"/>
        <v>NO CUMPLE</v>
      </c>
      <c r="AP898" s="13" t="str">
        <f t="shared" si="257"/>
        <v>NO CUMPLE</v>
      </c>
    </row>
    <row r="899" spans="1:42" ht="15" hidden="1" x14ac:dyDescent="0.25">
      <c r="A899" t="s">
        <v>5412</v>
      </c>
      <c r="B899" t="s">
        <v>24</v>
      </c>
      <c r="C899" t="s">
        <v>124</v>
      </c>
      <c r="D899" t="s">
        <v>217</v>
      </c>
      <c r="E899" t="s">
        <v>47</v>
      </c>
      <c r="F899" t="s">
        <v>602</v>
      </c>
      <c r="G899" t="s">
        <v>39</v>
      </c>
      <c r="H899" t="s">
        <v>34</v>
      </c>
      <c r="I899" t="s">
        <v>40</v>
      </c>
      <c r="J899" t="s">
        <v>28</v>
      </c>
      <c r="K899" t="s">
        <v>215</v>
      </c>
      <c r="L899" t="s">
        <v>5413</v>
      </c>
      <c r="M899" t="s">
        <v>5414</v>
      </c>
      <c r="N899" t="s">
        <v>5415</v>
      </c>
      <c r="O899" t="s">
        <v>30</v>
      </c>
      <c r="P899" t="s">
        <v>44</v>
      </c>
      <c r="Q899" t="s">
        <v>45</v>
      </c>
      <c r="R899" t="s">
        <v>5416</v>
      </c>
      <c r="S899" t="s">
        <v>700</v>
      </c>
      <c r="T899" t="s">
        <v>5417</v>
      </c>
      <c r="U899"/>
      <c r="V899" s="40">
        <v>0</v>
      </c>
      <c r="W899" s="40">
        <v>8.0115740740740737E-2</v>
      </c>
      <c r="X899" s="40">
        <v>8.0115740740740737E-2</v>
      </c>
      <c r="Y899" s="2" t="str">
        <f>IF(J899="Incidente de Cliente",IF($X899&lt;=$AT$2,"Cumplido","Incumplido"),"")</f>
        <v/>
      </c>
      <c r="Z899" s="47" t="str">
        <f t="shared" ref="Z899" si="269">IF(J899="Requerimiento de Cliente",IF($X899&lt;=$AT$3,"Cumplido","Incumplido"),"")</f>
        <v>Cumplido</v>
      </c>
      <c r="AA899" s="8"/>
      <c r="AB899" s="8"/>
      <c r="AC899" s="8"/>
      <c r="AD899" s="8"/>
      <c r="AE899" s="8"/>
      <c r="AF899" s="42">
        <v>45244</v>
      </c>
      <c r="AG899" s="13" t="str">
        <f t="shared" ref="AG899:AG962" si="270">IF(X899&lt;$AR$11,"CUMPLE","NO CUMPLE")</f>
        <v>NO CUMPLE</v>
      </c>
      <c r="AH899" s="13" t="str">
        <f t="shared" ref="AH899:AH962" si="271">IF(X899&gt;$AR$12,IF(X899&lt;=$AS$12,"CUMPLE","NO CUMPLE"),"NO CUMPLE")</f>
        <v>CUMPLE</v>
      </c>
      <c r="AI899" s="13" t="str">
        <f t="shared" ref="AI899:AI962" si="272">IF(X899&gt;$AR$13,IF(X899&lt;=$AS$13,"CUMPLE","NO CUMPLE"),"NO CUMPLE")</f>
        <v>NO CUMPLE</v>
      </c>
      <c r="AJ899" s="13" t="str">
        <f t="shared" ref="AJ899:AJ962" si="273">IF(X899&gt;$AR$14,IF(X899&lt;=$AS$14,"CUMPLE","NO CUMPLE"),"NO CUMPLE")</f>
        <v>NO CUMPLE</v>
      </c>
      <c r="AK899" s="13" t="str">
        <f t="shared" ref="AK899:AK962" si="274">IF(X899&gt;$AR$15,"CUMPLE","NO CUMPLE")</f>
        <v>NO CUMPLE</v>
      </c>
      <c r="AL899" s="13" t="str">
        <f t="shared" ref="AL899:AL962" si="275">IF(W899&lt;$AR$11,"CUMPLE","NO CUMPLE")</f>
        <v>NO CUMPLE</v>
      </c>
      <c r="AM899" s="13" t="str">
        <f t="shared" ref="AM899:AM962" si="276">IF(W899&gt;$AR$12,IF(W899&lt;=$AS$12,"CUMPLE","NO CUMPLE"),"NO CUMPLE")</f>
        <v>CUMPLE</v>
      </c>
      <c r="AN899" s="13" t="str">
        <f t="shared" ref="AN899:AN962" si="277">IF(W899&gt;$AR$13,IF(W899&lt;=$AS$13,"CUMPLE","NO CUMPLE"),"NO CUMPLE")</f>
        <v>NO CUMPLE</v>
      </c>
      <c r="AO899" s="13" t="str">
        <f t="shared" ref="AO899:AO962" si="278">IF(W899&gt;$AR$14,IF(W899&lt;=$AS$14,"CUMPLE","NO CUMPLE"),"NO CUMPLE")</f>
        <v>NO CUMPLE</v>
      </c>
      <c r="AP899" s="13" t="str">
        <f t="shared" ref="AP899:AP962" si="279">IF(W899&gt;$AR$15,"CUMPLE","NO CUMPLE")</f>
        <v>NO CUMPLE</v>
      </c>
    </row>
    <row r="900" spans="1:42" ht="15" hidden="1" x14ac:dyDescent="0.25">
      <c r="A900" t="s">
        <v>5418</v>
      </c>
      <c r="B900" t="s">
        <v>24</v>
      </c>
      <c r="C900" t="s">
        <v>123</v>
      </c>
      <c r="D900" t="s">
        <v>271</v>
      </c>
      <c r="E900" t="s">
        <v>4060</v>
      </c>
      <c r="F900" t="s">
        <v>341</v>
      </c>
      <c r="G900" t="s">
        <v>39</v>
      </c>
      <c r="H900" t="s">
        <v>34</v>
      </c>
      <c r="I900" t="s">
        <v>40</v>
      </c>
      <c r="J900" t="s">
        <v>56</v>
      </c>
      <c r="K900" t="s">
        <v>5419</v>
      </c>
      <c r="L900" t="s">
        <v>5420</v>
      </c>
      <c r="M900" t="s">
        <v>5421</v>
      </c>
      <c r="N900" t="s">
        <v>5422</v>
      </c>
      <c r="O900" t="s">
        <v>30</v>
      </c>
      <c r="P900" t="s">
        <v>31</v>
      </c>
      <c r="Q900" t="s">
        <v>24</v>
      </c>
      <c r="R900" t="s">
        <v>5423</v>
      </c>
      <c r="S900" t="s">
        <v>4918</v>
      </c>
      <c r="T900" t="s">
        <v>5424</v>
      </c>
      <c r="U900" t="s">
        <v>5425</v>
      </c>
      <c r="V900" s="40">
        <v>3.79681712962963</v>
      </c>
      <c r="W900" s="40">
        <v>3.8309490740740739</v>
      </c>
      <c r="X900" s="40">
        <v>3.4131944444444444E-2</v>
      </c>
      <c r="Y900" s="2" t="str">
        <f t="shared" ref="Y900:Y962" si="280">IF(J900="Incidente de Cliente",IF($X900&lt;=$AT$2,"Cumplido","Incumplido"),"")</f>
        <v>Cumplido</v>
      </c>
      <c r="Z900" s="47" t="str">
        <f t="shared" ref="Z900:Z962" si="281">IF(J900="Requerimiento de Cliente",IF($X900&lt;=$AT$3,"Cumplido","Incumplido"),"")</f>
        <v/>
      </c>
      <c r="AA900" s="8"/>
      <c r="AB900" s="8" t="str">
        <f>IF($H900="1-Crítica",IF($X900&lt;=$AT$5,"Cumplido", "Incumplido"),"")</f>
        <v/>
      </c>
      <c r="AC900" s="8" t="str">
        <f>IF($H900="2-Alta",IF($X900&lt;=$AT$6, "Cumplido", "Incumplido"),"")</f>
        <v/>
      </c>
      <c r="AD900" s="8" t="str">
        <f>IF($H900="3-Medio",IF($X900&lt;=$AT$7, "Cumplido", "Incumplido"),"")</f>
        <v/>
      </c>
      <c r="AE900" s="8" t="str">
        <f>IF($H900="4-Baja",IF($X900&lt;=$AT$8, "Cumplido", "Incumplido"),"")</f>
        <v>Cumplido</v>
      </c>
      <c r="AF900" s="42">
        <v>45243</v>
      </c>
      <c r="AG900" s="13" t="str">
        <f t="shared" si="270"/>
        <v>CUMPLE</v>
      </c>
      <c r="AH900" s="13" t="str">
        <f t="shared" si="271"/>
        <v>NO CUMPLE</v>
      </c>
      <c r="AI900" s="13" t="str">
        <f t="shared" si="272"/>
        <v>NO CUMPLE</v>
      </c>
      <c r="AJ900" s="13" t="str">
        <f t="shared" si="273"/>
        <v>NO CUMPLE</v>
      </c>
      <c r="AK900" s="13" t="str">
        <f t="shared" si="274"/>
        <v>NO CUMPLE</v>
      </c>
      <c r="AL900" s="13" t="str">
        <f t="shared" si="275"/>
        <v>NO CUMPLE</v>
      </c>
      <c r="AM900" s="13" t="str">
        <f t="shared" si="276"/>
        <v>NO CUMPLE</v>
      </c>
      <c r="AN900" s="13" t="str">
        <f t="shared" si="277"/>
        <v>NO CUMPLE</v>
      </c>
      <c r="AO900" s="13" t="str">
        <f t="shared" si="278"/>
        <v>NO CUMPLE</v>
      </c>
      <c r="AP900" s="13" t="str">
        <f t="shared" si="279"/>
        <v>CUMPLE</v>
      </c>
    </row>
    <row r="901" spans="1:42" ht="15" hidden="1" x14ac:dyDescent="0.25">
      <c r="A901" t="s">
        <v>5426</v>
      </c>
      <c r="B901" t="s">
        <v>32</v>
      </c>
      <c r="C901" t="s">
        <v>51</v>
      </c>
      <c r="D901" t="s">
        <v>217</v>
      </c>
      <c r="E901" t="s">
        <v>276</v>
      </c>
      <c r="F901" t="s">
        <v>380</v>
      </c>
      <c r="G901" t="s">
        <v>25</v>
      </c>
      <c r="H901" t="s">
        <v>26</v>
      </c>
      <c r="I901" t="s">
        <v>35</v>
      </c>
      <c r="J901" t="s">
        <v>28</v>
      </c>
      <c r="K901" t="s">
        <v>61</v>
      </c>
      <c r="L901" t="s">
        <v>338</v>
      </c>
      <c r="M901" t="s">
        <v>5427</v>
      </c>
      <c r="N901" t="s">
        <v>5428</v>
      </c>
      <c r="O901" t="s">
        <v>30</v>
      </c>
      <c r="P901" t="s">
        <v>31</v>
      </c>
      <c r="Q901" t="s">
        <v>24</v>
      </c>
      <c r="R901" t="s">
        <v>5429</v>
      </c>
      <c r="S901" t="s">
        <v>700</v>
      </c>
      <c r="T901" t="s">
        <v>5430</v>
      </c>
      <c r="U901"/>
      <c r="V901" s="40">
        <v>0</v>
      </c>
      <c r="W901" s="40">
        <v>1.503472222222222E-2</v>
      </c>
      <c r="X901" s="40">
        <v>1.503472222222222E-2</v>
      </c>
      <c r="Y901" s="2" t="str">
        <f t="shared" si="280"/>
        <v/>
      </c>
      <c r="Z901" s="47" t="str">
        <f t="shared" si="281"/>
        <v>Cumplido</v>
      </c>
      <c r="AA901" s="8"/>
      <c r="AB901" s="8"/>
      <c r="AC901" s="8"/>
      <c r="AD901" s="8"/>
      <c r="AE901" s="8"/>
      <c r="AF901" s="42">
        <v>45243</v>
      </c>
      <c r="AG901" s="13" t="str">
        <f t="shared" si="270"/>
        <v>CUMPLE</v>
      </c>
      <c r="AH901" s="13" t="str">
        <f t="shared" si="271"/>
        <v>NO CUMPLE</v>
      </c>
      <c r="AI901" s="13" t="str">
        <f t="shared" si="272"/>
        <v>NO CUMPLE</v>
      </c>
      <c r="AJ901" s="13" t="str">
        <f t="shared" si="273"/>
        <v>NO CUMPLE</v>
      </c>
      <c r="AK901" s="13" t="str">
        <f t="shared" si="274"/>
        <v>NO CUMPLE</v>
      </c>
      <c r="AL901" s="13" t="str">
        <f t="shared" si="275"/>
        <v>CUMPLE</v>
      </c>
      <c r="AM901" s="13" t="str">
        <f t="shared" si="276"/>
        <v>NO CUMPLE</v>
      </c>
      <c r="AN901" s="13" t="str">
        <f t="shared" si="277"/>
        <v>NO CUMPLE</v>
      </c>
      <c r="AO901" s="13" t="str">
        <f t="shared" si="278"/>
        <v>NO CUMPLE</v>
      </c>
      <c r="AP901" s="13" t="str">
        <f t="shared" si="279"/>
        <v>NO CUMPLE</v>
      </c>
    </row>
    <row r="902" spans="1:42" ht="15" hidden="1" x14ac:dyDescent="0.25">
      <c r="A902" t="s">
        <v>5431</v>
      </c>
      <c r="B902" t="s">
        <v>32</v>
      </c>
      <c r="C902" t="s">
        <v>51</v>
      </c>
      <c r="D902" t="s">
        <v>217</v>
      </c>
      <c r="E902" t="s">
        <v>276</v>
      </c>
      <c r="F902" t="s">
        <v>380</v>
      </c>
      <c r="G902" t="s">
        <v>25</v>
      </c>
      <c r="H902" t="s">
        <v>26</v>
      </c>
      <c r="I902" t="s">
        <v>35</v>
      </c>
      <c r="J902" t="s">
        <v>28</v>
      </c>
      <c r="K902" t="s">
        <v>61</v>
      </c>
      <c r="L902" t="s">
        <v>338</v>
      </c>
      <c r="M902" t="s">
        <v>5432</v>
      </c>
      <c r="N902" t="s">
        <v>5433</v>
      </c>
      <c r="O902" t="s">
        <v>30</v>
      </c>
      <c r="P902" t="s">
        <v>31</v>
      </c>
      <c r="Q902" t="s">
        <v>24</v>
      </c>
      <c r="R902" t="s">
        <v>5434</v>
      </c>
      <c r="S902" t="s">
        <v>700</v>
      </c>
      <c r="T902" t="s">
        <v>5430</v>
      </c>
      <c r="U902"/>
      <c r="V902" s="40">
        <v>0</v>
      </c>
      <c r="W902" s="40">
        <v>1.525462962962963E-2</v>
      </c>
      <c r="X902" s="40">
        <v>1.525462962962963E-2</v>
      </c>
      <c r="Y902" s="2" t="str">
        <f t="shared" si="280"/>
        <v/>
      </c>
      <c r="Z902" s="47" t="str">
        <f t="shared" si="281"/>
        <v>Cumplido</v>
      </c>
      <c r="AA902" s="8"/>
      <c r="AB902" s="8"/>
      <c r="AC902" s="8"/>
      <c r="AD902" s="8"/>
      <c r="AE902" s="8"/>
      <c r="AF902" s="42">
        <v>45243</v>
      </c>
      <c r="AG902" s="13" t="str">
        <f t="shared" si="270"/>
        <v>CUMPLE</v>
      </c>
      <c r="AH902" s="13" t="str">
        <f t="shared" si="271"/>
        <v>NO CUMPLE</v>
      </c>
      <c r="AI902" s="13" t="str">
        <f t="shared" si="272"/>
        <v>NO CUMPLE</v>
      </c>
      <c r="AJ902" s="13" t="str">
        <f t="shared" si="273"/>
        <v>NO CUMPLE</v>
      </c>
      <c r="AK902" s="13" t="str">
        <f t="shared" si="274"/>
        <v>NO CUMPLE</v>
      </c>
      <c r="AL902" s="13" t="str">
        <f t="shared" si="275"/>
        <v>CUMPLE</v>
      </c>
      <c r="AM902" s="13" t="str">
        <f t="shared" si="276"/>
        <v>NO CUMPLE</v>
      </c>
      <c r="AN902" s="13" t="str">
        <f t="shared" si="277"/>
        <v>NO CUMPLE</v>
      </c>
      <c r="AO902" s="13" t="str">
        <f t="shared" si="278"/>
        <v>NO CUMPLE</v>
      </c>
      <c r="AP902" s="13" t="str">
        <f t="shared" si="279"/>
        <v>NO CUMPLE</v>
      </c>
    </row>
    <row r="903" spans="1:42" ht="15" hidden="1" x14ac:dyDescent="0.25">
      <c r="A903" t="s">
        <v>5435</v>
      </c>
      <c r="B903" t="s">
        <v>32</v>
      </c>
      <c r="C903" t="s">
        <v>51</v>
      </c>
      <c r="D903" t="s">
        <v>217</v>
      </c>
      <c r="E903" t="s">
        <v>276</v>
      </c>
      <c r="F903" t="s">
        <v>380</v>
      </c>
      <c r="G903" t="s">
        <v>25</v>
      </c>
      <c r="H903" t="s">
        <v>26</v>
      </c>
      <c r="I903" t="s">
        <v>35</v>
      </c>
      <c r="J903" t="s">
        <v>28</v>
      </c>
      <c r="K903" t="s">
        <v>61</v>
      </c>
      <c r="L903" t="s">
        <v>338</v>
      </c>
      <c r="M903" t="s">
        <v>5436</v>
      </c>
      <c r="N903" t="s">
        <v>5437</v>
      </c>
      <c r="O903" t="s">
        <v>30</v>
      </c>
      <c r="P903" t="s">
        <v>31</v>
      </c>
      <c r="Q903" t="s">
        <v>24</v>
      </c>
      <c r="R903" t="s">
        <v>5438</v>
      </c>
      <c r="S903" t="s">
        <v>700</v>
      </c>
      <c r="T903" t="s">
        <v>5430</v>
      </c>
      <c r="U903"/>
      <c r="V903" s="40">
        <v>0</v>
      </c>
      <c r="W903" s="40">
        <v>1.5821759259259261E-2</v>
      </c>
      <c r="X903" s="40">
        <v>1.5821759259259261E-2</v>
      </c>
      <c r="Y903" s="2" t="str">
        <f>IF(J903="Incidente de Cliente",IF($X903&lt;=$AT$2,"Cumplido","Incumplido"),"")</f>
        <v/>
      </c>
      <c r="Z903" s="47" t="str">
        <f>IF(J903="Requerimiento de Cliente",IF($X903&lt;=$AT$3,"Cumplido","Incumplido"),"")</f>
        <v>Cumplido</v>
      </c>
      <c r="AA903" s="8"/>
      <c r="AB903" s="8"/>
      <c r="AC903" s="8"/>
      <c r="AD903" s="8"/>
      <c r="AE903" s="8"/>
      <c r="AF903" s="42">
        <v>45244</v>
      </c>
      <c r="AG903" s="13" t="str">
        <f t="shared" si="270"/>
        <v>CUMPLE</v>
      </c>
      <c r="AH903" s="13" t="str">
        <f t="shared" si="271"/>
        <v>NO CUMPLE</v>
      </c>
      <c r="AI903" s="13" t="str">
        <f t="shared" si="272"/>
        <v>NO CUMPLE</v>
      </c>
      <c r="AJ903" s="13" t="str">
        <f t="shared" si="273"/>
        <v>NO CUMPLE</v>
      </c>
      <c r="AK903" s="13" t="str">
        <f t="shared" si="274"/>
        <v>NO CUMPLE</v>
      </c>
      <c r="AL903" s="13" t="str">
        <f t="shared" si="275"/>
        <v>CUMPLE</v>
      </c>
      <c r="AM903" s="13" t="str">
        <f t="shared" si="276"/>
        <v>NO CUMPLE</v>
      </c>
      <c r="AN903" s="13" t="str">
        <f t="shared" si="277"/>
        <v>NO CUMPLE</v>
      </c>
      <c r="AO903" s="13" t="str">
        <f t="shared" si="278"/>
        <v>NO CUMPLE</v>
      </c>
      <c r="AP903" s="13" t="str">
        <f t="shared" si="279"/>
        <v>NO CUMPLE</v>
      </c>
    </row>
    <row r="904" spans="1:42" ht="15" hidden="1" x14ac:dyDescent="0.25">
      <c r="A904" t="s">
        <v>5439</v>
      </c>
      <c r="B904" t="s">
        <v>32</v>
      </c>
      <c r="C904" t="s">
        <v>51</v>
      </c>
      <c r="D904" t="s">
        <v>217</v>
      </c>
      <c r="E904" t="s">
        <v>276</v>
      </c>
      <c r="F904" t="s">
        <v>380</v>
      </c>
      <c r="G904" t="s">
        <v>25</v>
      </c>
      <c r="H904" t="s">
        <v>26</v>
      </c>
      <c r="I904" t="s">
        <v>35</v>
      </c>
      <c r="J904" t="s">
        <v>28</v>
      </c>
      <c r="K904" t="s">
        <v>61</v>
      </c>
      <c r="L904" t="s">
        <v>338</v>
      </c>
      <c r="M904" t="s">
        <v>5440</v>
      </c>
      <c r="N904" t="s">
        <v>5441</v>
      </c>
      <c r="O904" t="s">
        <v>30</v>
      </c>
      <c r="P904" t="s">
        <v>31</v>
      </c>
      <c r="Q904" t="s">
        <v>24</v>
      </c>
      <c r="R904" t="s">
        <v>5442</v>
      </c>
      <c r="S904" t="s">
        <v>700</v>
      </c>
      <c r="T904" t="s">
        <v>5430</v>
      </c>
      <c r="U904"/>
      <c r="V904" s="40">
        <v>0</v>
      </c>
      <c r="W904" s="40">
        <v>1.7546296296296296E-2</v>
      </c>
      <c r="X904" s="40">
        <v>1.7546296296296296E-2</v>
      </c>
      <c r="Y904" s="2" t="str">
        <f t="shared" si="280"/>
        <v/>
      </c>
      <c r="Z904" s="47" t="str">
        <f t="shared" si="281"/>
        <v>Cumplido</v>
      </c>
      <c r="AA904" s="8"/>
      <c r="AB904" s="8"/>
      <c r="AC904" s="8"/>
      <c r="AD904" s="8"/>
      <c r="AE904" s="8"/>
      <c r="AF904" s="42">
        <v>45244</v>
      </c>
      <c r="AG904" s="13" t="str">
        <f t="shared" si="270"/>
        <v>CUMPLE</v>
      </c>
      <c r="AH904" s="13" t="str">
        <f t="shared" si="271"/>
        <v>NO CUMPLE</v>
      </c>
      <c r="AI904" s="13" t="str">
        <f t="shared" si="272"/>
        <v>NO CUMPLE</v>
      </c>
      <c r="AJ904" s="13" t="str">
        <f t="shared" si="273"/>
        <v>NO CUMPLE</v>
      </c>
      <c r="AK904" s="13" t="str">
        <f t="shared" si="274"/>
        <v>NO CUMPLE</v>
      </c>
      <c r="AL904" s="13" t="str">
        <f t="shared" si="275"/>
        <v>CUMPLE</v>
      </c>
      <c r="AM904" s="13" t="str">
        <f t="shared" si="276"/>
        <v>NO CUMPLE</v>
      </c>
      <c r="AN904" s="13" t="str">
        <f t="shared" si="277"/>
        <v>NO CUMPLE</v>
      </c>
      <c r="AO904" s="13" t="str">
        <f t="shared" si="278"/>
        <v>NO CUMPLE</v>
      </c>
      <c r="AP904" s="13" t="str">
        <f t="shared" si="279"/>
        <v>NO CUMPLE</v>
      </c>
    </row>
    <row r="905" spans="1:42" ht="15" hidden="1" x14ac:dyDescent="0.25">
      <c r="A905" t="s">
        <v>5443</v>
      </c>
      <c r="B905" t="s">
        <v>32</v>
      </c>
      <c r="C905" t="s">
        <v>51</v>
      </c>
      <c r="D905" t="s">
        <v>217</v>
      </c>
      <c r="E905" t="s">
        <v>276</v>
      </c>
      <c r="F905" t="s">
        <v>380</v>
      </c>
      <c r="G905" t="s">
        <v>25</v>
      </c>
      <c r="H905" t="s">
        <v>26</v>
      </c>
      <c r="I905" t="s">
        <v>35</v>
      </c>
      <c r="J905" t="s">
        <v>28</v>
      </c>
      <c r="K905" t="s">
        <v>61</v>
      </c>
      <c r="L905" t="s">
        <v>338</v>
      </c>
      <c r="M905" t="s">
        <v>5444</v>
      </c>
      <c r="N905" t="s">
        <v>5445</v>
      </c>
      <c r="O905" t="s">
        <v>30</v>
      </c>
      <c r="P905" t="s">
        <v>31</v>
      </c>
      <c r="Q905" t="s">
        <v>24</v>
      </c>
      <c r="R905" t="s">
        <v>5446</v>
      </c>
      <c r="S905" t="s">
        <v>700</v>
      </c>
      <c r="T905" t="s">
        <v>5430</v>
      </c>
      <c r="U905"/>
      <c r="V905" s="40">
        <v>0</v>
      </c>
      <c r="W905" s="40">
        <v>1.8252314814814815E-2</v>
      </c>
      <c r="X905" s="40">
        <v>1.8252314814814815E-2</v>
      </c>
      <c r="Y905" s="2" t="str">
        <f t="shared" si="280"/>
        <v/>
      </c>
      <c r="Z905" s="47" t="str">
        <f t="shared" si="281"/>
        <v>Cumplido</v>
      </c>
      <c r="AA905" s="8"/>
      <c r="AB905" s="8"/>
      <c r="AC905" s="8"/>
      <c r="AD905" s="8"/>
      <c r="AE905" s="8"/>
      <c r="AF905" s="42">
        <v>45244</v>
      </c>
      <c r="AG905" s="13" t="str">
        <f t="shared" si="270"/>
        <v>CUMPLE</v>
      </c>
      <c r="AH905" s="13" t="str">
        <f t="shared" si="271"/>
        <v>NO CUMPLE</v>
      </c>
      <c r="AI905" s="13" t="str">
        <f t="shared" si="272"/>
        <v>NO CUMPLE</v>
      </c>
      <c r="AJ905" s="13" t="str">
        <f t="shared" si="273"/>
        <v>NO CUMPLE</v>
      </c>
      <c r="AK905" s="13" t="str">
        <f t="shared" si="274"/>
        <v>NO CUMPLE</v>
      </c>
      <c r="AL905" s="13" t="str">
        <f t="shared" si="275"/>
        <v>CUMPLE</v>
      </c>
      <c r="AM905" s="13" t="str">
        <f t="shared" si="276"/>
        <v>NO CUMPLE</v>
      </c>
      <c r="AN905" s="13" t="str">
        <f t="shared" si="277"/>
        <v>NO CUMPLE</v>
      </c>
      <c r="AO905" s="13" t="str">
        <f t="shared" si="278"/>
        <v>NO CUMPLE</v>
      </c>
      <c r="AP905" s="13" t="str">
        <f t="shared" si="279"/>
        <v>NO CUMPLE</v>
      </c>
    </row>
    <row r="906" spans="1:42" ht="15" hidden="1" x14ac:dyDescent="0.25">
      <c r="A906" t="s">
        <v>5447</v>
      </c>
      <c r="B906" t="s">
        <v>32</v>
      </c>
      <c r="C906" t="s">
        <v>51</v>
      </c>
      <c r="D906" t="s">
        <v>217</v>
      </c>
      <c r="E906" t="s">
        <v>276</v>
      </c>
      <c r="F906" t="s">
        <v>380</v>
      </c>
      <c r="G906" t="s">
        <v>25</v>
      </c>
      <c r="H906" t="s">
        <v>26</v>
      </c>
      <c r="I906" t="s">
        <v>35</v>
      </c>
      <c r="J906" t="s">
        <v>28</v>
      </c>
      <c r="K906" t="s">
        <v>61</v>
      </c>
      <c r="L906" t="s">
        <v>338</v>
      </c>
      <c r="M906" t="s">
        <v>5448</v>
      </c>
      <c r="N906" t="s">
        <v>5449</v>
      </c>
      <c r="O906" t="s">
        <v>30</v>
      </c>
      <c r="P906" t="s">
        <v>31</v>
      </c>
      <c r="Q906" t="s">
        <v>24</v>
      </c>
      <c r="R906" t="s">
        <v>5450</v>
      </c>
      <c r="S906" t="s">
        <v>700</v>
      </c>
      <c r="T906" t="s">
        <v>5430</v>
      </c>
      <c r="U906"/>
      <c r="V906" s="40">
        <v>0</v>
      </c>
      <c r="W906" s="40">
        <v>1.8726851851851852E-2</v>
      </c>
      <c r="X906" s="40">
        <v>1.8726851851851852E-2</v>
      </c>
      <c r="Y906" s="2" t="str">
        <f t="shared" si="280"/>
        <v/>
      </c>
      <c r="Z906" s="47" t="str">
        <f t="shared" si="281"/>
        <v>Cumplido</v>
      </c>
      <c r="AA906" s="8"/>
      <c r="AB906" s="8"/>
      <c r="AC906" s="8"/>
      <c r="AD906" s="8"/>
      <c r="AE906" s="8"/>
      <c r="AF906" s="42">
        <v>45244</v>
      </c>
      <c r="AG906" s="13" t="str">
        <f t="shared" si="270"/>
        <v>CUMPLE</v>
      </c>
      <c r="AH906" s="13" t="str">
        <f t="shared" si="271"/>
        <v>NO CUMPLE</v>
      </c>
      <c r="AI906" s="13" t="str">
        <f t="shared" si="272"/>
        <v>NO CUMPLE</v>
      </c>
      <c r="AJ906" s="13" t="str">
        <f t="shared" si="273"/>
        <v>NO CUMPLE</v>
      </c>
      <c r="AK906" s="13" t="str">
        <f t="shared" si="274"/>
        <v>NO CUMPLE</v>
      </c>
      <c r="AL906" s="13" t="str">
        <f t="shared" si="275"/>
        <v>CUMPLE</v>
      </c>
      <c r="AM906" s="13" t="str">
        <f t="shared" si="276"/>
        <v>NO CUMPLE</v>
      </c>
      <c r="AN906" s="13" t="str">
        <f t="shared" si="277"/>
        <v>NO CUMPLE</v>
      </c>
      <c r="AO906" s="13" t="str">
        <f t="shared" si="278"/>
        <v>NO CUMPLE</v>
      </c>
      <c r="AP906" s="13" t="str">
        <f t="shared" si="279"/>
        <v>NO CUMPLE</v>
      </c>
    </row>
    <row r="907" spans="1:42" ht="15" hidden="1" x14ac:dyDescent="0.25">
      <c r="A907" t="s">
        <v>5451</v>
      </c>
      <c r="B907" t="s">
        <v>32</v>
      </c>
      <c r="C907" t="s">
        <v>51</v>
      </c>
      <c r="D907" t="s">
        <v>217</v>
      </c>
      <c r="E907" t="s">
        <v>276</v>
      </c>
      <c r="F907" t="s">
        <v>380</v>
      </c>
      <c r="G907" t="s">
        <v>25</v>
      </c>
      <c r="H907" t="s">
        <v>26</v>
      </c>
      <c r="I907" t="s">
        <v>35</v>
      </c>
      <c r="J907" t="s">
        <v>28</v>
      </c>
      <c r="K907" t="s">
        <v>61</v>
      </c>
      <c r="L907" t="s">
        <v>338</v>
      </c>
      <c r="M907" t="s">
        <v>5452</v>
      </c>
      <c r="N907" t="s">
        <v>5453</v>
      </c>
      <c r="O907" t="s">
        <v>30</v>
      </c>
      <c r="P907" t="s">
        <v>31</v>
      </c>
      <c r="Q907" t="s">
        <v>24</v>
      </c>
      <c r="R907" t="s">
        <v>5454</v>
      </c>
      <c r="S907" t="s">
        <v>700</v>
      </c>
      <c r="T907" t="s">
        <v>5430</v>
      </c>
      <c r="U907"/>
      <c r="V907" s="40">
        <v>0</v>
      </c>
      <c r="W907" s="40">
        <v>2.0578703703703703E-2</v>
      </c>
      <c r="X907" s="40">
        <v>2.0578703703703703E-2</v>
      </c>
      <c r="Y907" s="2" t="str">
        <f t="shared" si="280"/>
        <v/>
      </c>
      <c r="Z907" s="47" t="str">
        <f t="shared" si="281"/>
        <v>Cumplido</v>
      </c>
      <c r="AA907" s="8"/>
      <c r="AB907" s="8"/>
      <c r="AC907" s="8"/>
      <c r="AD907" s="8"/>
      <c r="AE907" s="8"/>
      <c r="AF907" s="42">
        <v>45244</v>
      </c>
      <c r="AG907" s="13" t="str">
        <f t="shared" si="270"/>
        <v>CUMPLE</v>
      </c>
      <c r="AH907" s="13" t="str">
        <f t="shared" si="271"/>
        <v>NO CUMPLE</v>
      </c>
      <c r="AI907" s="13" t="str">
        <f t="shared" si="272"/>
        <v>NO CUMPLE</v>
      </c>
      <c r="AJ907" s="13" t="str">
        <f t="shared" si="273"/>
        <v>NO CUMPLE</v>
      </c>
      <c r="AK907" s="13" t="str">
        <f t="shared" si="274"/>
        <v>NO CUMPLE</v>
      </c>
      <c r="AL907" s="13" t="str">
        <f t="shared" si="275"/>
        <v>CUMPLE</v>
      </c>
      <c r="AM907" s="13" t="str">
        <f t="shared" si="276"/>
        <v>NO CUMPLE</v>
      </c>
      <c r="AN907" s="13" t="str">
        <f t="shared" si="277"/>
        <v>NO CUMPLE</v>
      </c>
      <c r="AO907" s="13" t="str">
        <f t="shared" si="278"/>
        <v>NO CUMPLE</v>
      </c>
      <c r="AP907" s="13" t="str">
        <f t="shared" si="279"/>
        <v>NO CUMPLE</v>
      </c>
    </row>
    <row r="908" spans="1:42" ht="15" hidden="1" x14ac:dyDescent="0.25">
      <c r="A908" t="s">
        <v>5455</v>
      </c>
      <c r="B908" t="s">
        <v>32</v>
      </c>
      <c r="C908" t="s">
        <v>58</v>
      </c>
      <c r="D908" t="s">
        <v>217</v>
      </c>
      <c r="E908" t="s">
        <v>220</v>
      </c>
      <c r="F908" t="s">
        <v>409</v>
      </c>
      <c r="G908" t="s">
        <v>25</v>
      </c>
      <c r="H908" t="s">
        <v>26</v>
      </c>
      <c r="I908" t="s">
        <v>35</v>
      </c>
      <c r="J908" t="s">
        <v>28</v>
      </c>
      <c r="K908" t="s">
        <v>291</v>
      </c>
      <c r="L908" t="s">
        <v>422</v>
      </c>
      <c r="M908" t="s">
        <v>5456</v>
      </c>
      <c r="N908" t="s">
        <v>5457</v>
      </c>
      <c r="O908" t="s">
        <v>30</v>
      </c>
      <c r="P908" t="s">
        <v>31</v>
      </c>
      <c r="Q908" t="s">
        <v>24</v>
      </c>
      <c r="R908" t="s">
        <v>5458</v>
      </c>
      <c r="S908" t="s">
        <v>700</v>
      </c>
      <c r="T908" t="s">
        <v>5459</v>
      </c>
      <c r="U908"/>
      <c r="V908" s="40">
        <v>5.0798611111111114E-2</v>
      </c>
      <c r="W908" s="40">
        <v>5.2835648148148145E-2</v>
      </c>
      <c r="X908" s="40">
        <v>2.0370370370370373E-3</v>
      </c>
      <c r="Y908" s="2" t="str">
        <f t="shared" si="280"/>
        <v/>
      </c>
      <c r="Z908" s="47" t="str">
        <f t="shared" si="281"/>
        <v>Cumplido</v>
      </c>
      <c r="AA908" s="8"/>
      <c r="AB908" s="8"/>
      <c r="AC908" s="8"/>
      <c r="AD908" s="8"/>
      <c r="AE908" s="8"/>
      <c r="AF908" s="42">
        <v>45244</v>
      </c>
      <c r="AG908" s="13" t="str">
        <f t="shared" si="270"/>
        <v>CUMPLE</v>
      </c>
      <c r="AH908" s="13" t="str">
        <f t="shared" si="271"/>
        <v>NO CUMPLE</v>
      </c>
      <c r="AI908" s="13" t="str">
        <f t="shared" si="272"/>
        <v>NO CUMPLE</v>
      </c>
      <c r="AJ908" s="13" t="str">
        <f t="shared" si="273"/>
        <v>NO CUMPLE</v>
      </c>
      <c r="AK908" s="13" t="str">
        <f t="shared" si="274"/>
        <v>NO CUMPLE</v>
      </c>
      <c r="AL908" s="13" t="str">
        <f t="shared" si="275"/>
        <v>NO CUMPLE</v>
      </c>
      <c r="AM908" s="13" t="str">
        <f t="shared" si="276"/>
        <v>CUMPLE</v>
      </c>
      <c r="AN908" s="13" t="str">
        <f t="shared" si="277"/>
        <v>NO CUMPLE</v>
      </c>
      <c r="AO908" s="13" t="str">
        <f t="shared" si="278"/>
        <v>NO CUMPLE</v>
      </c>
      <c r="AP908" s="13" t="str">
        <f t="shared" si="279"/>
        <v>NO CUMPLE</v>
      </c>
    </row>
    <row r="909" spans="1:42" ht="15" hidden="1" x14ac:dyDescent="0.25">
      <c r="A909" t="s">
        <v>5460</v>
      </c>
      <c r="B909" t="s">
        <v>32</v>
      </c>
      <c r="C909" t="s">
        <v>58</v>
      </c>
      <c r="D909" t="s">
        <v>217</v>
      </c>
      <c r="E909" t="s">
        <v>220</v>
      </c>
      <c r="F909" t="s">
        <v>409</v>
      </c>
      <c r="G909" t="s">
        <v>25</v>
      </c>
      <c r="H909" t="s">
        <v>26</v>
      </c>
      <c r="I909" t="s">
        <v>35</v>
      </c>
      <c r="J909" t="s">
        <v>28</v>
      </c>
      <c r="K909" t="s">
        <v>396</v>
      </c>
      <c r="L909" t="s">
        <v>416</v>
      </c>
      <c r="M909" t="s">
        <v>5461</v>
      </c>
      <c r="N909" t="s">
        <v>5462</v>
      </c>
      <c r="O909" t="s">
        <v>30</v>
      </c>
      <c r="P909" t="s">
        <v>31</v>
      </c>
      <c r="Q909" t="s">
        <v>24</v>
      </c>
      <c r="R909" t="s">
        <v>5463</v>
      </c>
      <c r="S909" t="s">
        <v>700</v>
      </c>
      <c r="T909" t="s">
        <v>5464</v>
      </c>
      <c r="U909" t="s">
        <v>159</v>
      </c>
      <c r="V909" s="40">
        <v>1.9479166666666669E-2</v>
      </c>
      <c r="W909" s="40">
        <v>3.1736111111111111E-2</v>
      </c>
      <c r="X909" s="40">
        <v>1.2256944444444444E-2</v>
      </c>
      <c r="Y909" s="2" t="str">
        <f t="shared" si="280"/>
        <v/>
      </c>
      <c r="Z909" s="47" t="str">
        <f t="shared" si="281"/>
        <v>Cumplido</v>
      </c>
      <c r="AA909" s="8"/>
      <c r="AB909" s="8"/>
      <c r="AC909" s="8"/>
      <c r="AD909" s="8"/>
      <c r="AE909" s="8"/>
      <c r="AF909" s="42">
        <v>45243</v>
      </c>
      <c r="AG909" s="13" t="str">
        <f t="shared" si="270"/>
        <v>CUMPLE</v>
      </c>
      <c r="AH909" s="13" t="str">
        <f t="shared" si="271"/>
        <v>NO CUMPLE</v>
      </c>
      <c r="AI909" s="13" t="str">
        <f t="shared" si="272"/>
        <v>NO CUMPLE</v>
      </c>
      <c r="AJ909" s="13" t="str">
        <f t="shared" si="273"/>
        <v>NO CUMPLE</v>
      </c>
      <c r="AK909" s="13" t="str">
        <f t="shared" si="274"/>
        <v>NO CUMPLE</v>
      </c>
      <c r="AL909" s="13" t="str">
        <f t="shared" si="275"/>
        <v>CUMPLE</v>
      </c>
      <c r="AM909" s="13" t="str">
        <f t="shared" si="276"/>
        <v>NO CUMPLE</v>
      </c>
      <c r="AN909" s="13" t="str">
        <f t="shared" si="277"/>
        <v>NO CUMPLE</v>
      </c>
      <c r="AO909" s="13" t="str">
        <f t="shared" si="278"/>
        <v>NO CUMPLE</v>
      </c>
      <c r="AP909" s="13" t="str">
        <f t="shared" si="279"/>
        <v>NO CUMPLE</v>
      </c>
    </row>
    <row r="910" spans="1:42" ht="15" hidden="1" x14ac:dyDescent="0.25">
      <c r="A910" t="s">
        <v>5465</v>
      </c>
      <c r="B910" t="s">
        <v>32</v>
      </c>
      <c r="C910" t="s">
        <v>49</v>
      </c>
      <c r="D910" t="s">
        <v>217</v>
      </c>
      <c r="E910" t="s">
        <v>320</v>
      </c>
      <c r="F910" t="s">
        <v>409</v>
      </c>
      <c r="G910" t="s">
        <v>25</v>
      </c>
      <c r="H910" t="s">
        <v>26</v>
      </c>
      <c r="I910" t="s">
        <v>35</v>
      </c>
      <c r="J910" t="s">
        <v>28</v>
      </c>
      <c r="K910" t="s">
        <v>589</v>
      </c>
      <c r="L910" t="s">
        <v>590</v>
      </c>
      <c r="M910" t="s">
        <v>5466</v>
      </c>
      <c r="N910" t="s">
        <v>5467</v>
      </c>
      <c r="O910" t="s">
        <v>30</v>
      </c>
      <c r="P910" t="s">
        <v>247</v>
      </c>
      <c r="Q910" t="s">
        <v>473</v>
      </c>
      <c r="R910" t="s">
        <v>5468</v>
      </c>
      <c r="S910" t="s">
        <v>700</v>
      </c>
      <c r="T910" t="s">
        <v>5469</v>
      </c>
      <c r="U910" t="s">
        <v>159</v>
      </c>
      <c r="V910" s="40">
        <v>8.113425925925925E-3</v>
      </c>
      <c r="W910" s="40">
        <v>1.5532407407407406E-2</v>
      </c>
      <c r="X910" s="40">
        <v>7.4189814814814813E-3</v>
      </c>
      <c r="Y910" s="2" t="str">
        <f t="shared" si="280"/>
        <v/>
      </c>
      <c r="Z910" s="47" t="str">
        <f t="shared" si="281"/>
        <v>Cumplido</v>
      </c>
      <c r="AA910" s="8"/>
      <c r="AB910" s="8"/>
      <c r="AC910" s="8"/>
      <c r="AD910" s="8"/>
      <c r="AE910" s="8"/>
      <c r="AF910" s="42">
        <v>45243</v>
      </c>
      <c r="AG910" s="13" t="str">
        <f t="shared" si="270"/>
        <v>CUMPLE</v>
      </c>
      <c r="AH910" s="13" t="str">
        <f t="shared" si="271"/>
        <v>NO CUMPLE</v>
      </c>
      <c r="AI910" s="13" t="str">
        <f t="shared" si="272"/>
        <v>NO CUMPLE</v>
      </c>
      <c r="AJ910" s="13" t="str">
        <f t="shared" si="273"/>
        <v>NO CUMPLE</v>
      </c>
      <c r="AK910" s="13" t="str">
        <f t="shared" si="274"/>
        <v>NO CUMPLE</v>
      </c>
      <c r="AL910" s="13" t="str">
        <f t="shared" si="275"/>
        <v>CUMPLE</v>
      </c>
      <c r="AM910" s="13" t="str">
        <f t="shared" si="276"/>
        <v>NO CUMPLE</v>
      </c>
      <c r="AN910" s="13" t="str">
        <f t="shared" si="277"/>
        <v>NO CUMPLE</v>
      </c>
      <c r="AO910" s="13" t="str">
        <f t="shared" si="278"/>
        <v>NO CUMPLE</v>
      </c>
      <c r="AP910" s="13" t="str">
        <f t="shared" si="279"/>
        <v>NO CUMPLE</v>
      </c>
    </row>
    <row r="911" spans="1:42" ht="15" hidden="1" x14ac:dyDescent="0.25">
      <c r="A911" t="s">
        <v>5470</v>
      </c>
      <c r="B911" t="s">
        <v>79</v>
      </c>
      <c r="C911" t="s">
        <v>72</v>
      </c>
      <c r="D911" t="s">
        <v>58</v>
      </c>
      <c r="E911" t="s">
        <v>93</v>
      </c>
      <c r="F911" t="s">
        <v>322</v>
      </c>
      <c r="G911" t="s">
        <v>39</v>
      </c>
      <c r="H911" t="s">
        <v>34</v>
      </c>
      <c r="I911" t="s">
        <v>40</v>
      </c>
      <c r="J911" t="s">
        <v>28</v>
      </c>
      <c r="K911" t="s">
        <v>215</v>
      </c>
      <c r="L911" t="s">
        <v>167</v>
      </c>
      <c r="M911" t="s">
        <v>5471</v>
      </c>
      <c r="N911" t="s">
        <v>5472</v>
      </c>
      <c r="O911" t="s">
        <v>30</v>
      </c>
      <c r="P911" t="s">
        <v>44</v>
      </c>
      <c r="Q911" t="s">
        <v>45</v>
      </c>
      <c r="R911" t="s">
        <v>5473</v>
      </c>
      <c r="S911" t="s">
        <v>700</v>
      </c>
      <c r="T911" t="s">
        <v>167</v>
      </c>
      <c r="U911" t="s">
        <v>157</v>
      </c>
      <c r="V911" s="40">
        <v>0</v>
      </c>
      <c r="W911" s="40">
        <v>6.9282407407407418E-2</v>
      </c>
      <c r="X911" s="40">
        <v>6.9282407407407418E-2</v>
      </c>
      <c r="Y911" s="2" t="str">
        <f t="shared" si="280"/>
        <v/>
      </c>
      <c r="Z911" s="47" t="str">
        <f t="shared" si="281"/>
        <v>Cumplido</v>
      </c>
      <c r="AA911" s="8"/>
      <c r="AB911" s="8"/>
      <c r="AC911" s="8"/>
      <c r="AD911" s="8"/>
      <c r="AE911" s="8"/>
      <c r="AF911" s="42">
        <v>45243</v>
      </c>
      <c r="AG911" s="13" t="str">
        <f t="shared" si="270"/>
        <v>NO CUMPLE</v>
      </c>
      <c r="AH911" s="13" t="str">
        <f t="shared" si="271"/>
        <v>CUMPLE</v>
      </c>
      <c r="AI911" s="13" t="str">
        <f t="shared" si="272"/>
        <v>NO CUMPLE</v>
      </c>
      <c r="AJ911" s="13" t="str">
        <f t="shared" si="273"/>
        <v>NO CUMPLE</v>
      </c>
      <c r="AK911" s="13" t="str">
        <f t="shared" si="274"/>
        <v>NO CUMPLE</v>
      </c>
      <c r="AL911" s="13" t="str">
        <f t="shared" si="275"/>
        <v>NO CUMPLE</v>
      </c>
      <c r="AM911" s="13" t="str">
        <f t="shared" si="276"/>
        <v>CUMPLE</v>
      </c>
      <c r="AN911" s="13" t="str">
        <f t="shared" si="277"/>
        <v>NO CUMPLE</v>
      </c>
      <c r="AO911" s="13" t="str">
        <f t="shared" si="278"/>
        <v>NO CUMPLE</v>
      </c>
      <c r="AP911" s="13" t="str">
        <f t="shared" si="279"/>
        <v>NO CUMPLE</v>
      </c>
    </row>
    <row r="912" spans="1:42" ht="15" hidden="1" x14ac:dyDescent="0.25">
      <c r="A912" t="s">
        <v>5474</v>
      </c>
      <c r="B912" t="s">
        <v>79</v>
      </c>
      <c r="C912" t="s">
        <v>72</v>
      </c>
      <c r="D912" t="s">
        <v>58</v>
      </c>
      <c r="E912" t="s">
        <v>93</v>
      </c>
      <c r="F912" t="s">
        <v>322</v>
      </c>
      <c r="G912" t="s">
        <v>39</v>
      </c>
      <c r="H912" t="s">
        <v>34</v>
      </c>
      <c r="I912" t="s">
        <v>40</v>
      </c>
      <c r="J912" t="s">
        <v>28</v>
      </c>
      <c r="K912" t="s">
        <v>215</v>
      </c>
      <c r="L912" t="s">
        <v>407</v>
      </c>
      <c r="M912" t="s">
        <v>5475</v>
      </c>
      <c r="N912" t="s">
        <v>5476</v>
      </c>
      <c r="O912" t="s">
        <v>30</v>
      </c>
      <c r="P912" t="s">
        <v>44</v>
      </c>
      <c r="Q912" t="s">
        <v>45</v>
      </c>
      <c r="R912" t="s">
        <v>5477</v>
      </c>
      <c r="S912" t="s">
        <v>700</v>
      </c>
      <c r="T912" t="s">
        <v>407</v>
      </c>
      <c r="U912" t="s">
        <v>157</v>
      </c>
      <c r="V912" s="40">
        <v>0</v>
      </c>
      <c r="W912" s="40">
        <v>6.8576388888888895E-2</v>
      </c>
      <c r="X912" s="40">
        <v>6.8576388888888895E-2</v>
      </c>
      <c r="Y912" s="2" t="str">
        <f t="shared" si="280"/>
        <v/>
      </c>
      <c r="Z912" s="47" t="str">
        <f t="shared" si="281"/>
        <v>Cumplido</v>
      </c>
      <c r="AA912" s="8"/>
      <c r="AB912" s="8"/>
      <c r="AC912" s="8"/>
      <c r="AD912" s="8"/>
      <c r="AE912" s="8"/>
      <c r="AF912" s="42">
        <v>45243</v>
      </c>
      <c r="AG912" s="13" t="str">
        <f t="shared" si="270"/>
        <v>NO CUMPLE</v>
      </c>
      <c r="AH912" s="13" t="str">
        <f t="shared" si="271"/>
        <v>CUMPLE</v>
      </c>
      <c r="AI912" s="13" t="str">
        <f t="shared" si="272"/>
        <v>NO CUMPLE</v>
      </c>
      <c r="AJ912" s="13" t="str">
        <f t="shared" si="273"/>
        <v>NO CUMPLE</v>
      </c>
      <c r="AK912" s="13" t="str">
        <f t="shared" si="274"/>
        <v>NO CUMPLE</v>
      </c>
      <c r="AL912" s="13" t="str">
        <f t="shared" si="275"/>
        <v>NO CUMPLE</v>
      </c>
      <c r="AM912" s="13" t="str">
        <f t="shared" si="276"/>
        <v>CUMPLE</v>
      </c>
      <c r="AN912" s="13" t="str">
        <f t="shared" si="277"/>
        <v>NO CUMPLE</v>
      </c>
      <c r="AO912" s="13" t="str">
        <f t="shared" si="278"/>
        <v>NO CUMPLE</v>
      </c>
      <c r="AP912" s="13" t="str">
        <f t="shared" si="279"/>
        <v>NO CUMPLE</v>
      </c>
    </row>
    <row r="913" spans="1:42" ht="15" hidden="1" x14ac:dyDescent="0.25">
      <c r="A913" t="s">
        <v>5478</v>
      </c>
      <c r="B913" t="s">
        <v>79</v>
      </c>
      <c r="C913" t="s">
        <v>72</v>
      </c>
      <c r="D913" t="s">
        <v>58</v>
      </c>
      <c r="E913" t="s">
        <v>93</v>
      </c>
      <c r="F913" t="s">
        <v>322</v>
      </c>
      <c r="G913" t="s">
        <v>39</v>
      </c>
      <c r="H913" t="s">
        <v>34</v>
      </c>
      <c r="I913" t="s">
        <v>40</v>
      </c>
      <c r="J913" t="s">
        <v>28</v>
      </c>
      <c r="K913" t="s">
        <v>215</v>
      </c>
      <c r="L913" t="s">
        <v>166</v>
      </c>
      <c r="M913" t="s">
        <v>5479</v>
      </c>
      <c r="N913" t="s">
        <v>5480</v>
      </c>
      <c r="O913" t="s">
        <v>30</v>
      </c>
      <c r="P913" t="s">
        <v>44</v>
      </c>
      <c r="Q913" t="s">
        <v>45</v>
      </c>
      <c r="R913" t="s">
        <v>5481</v>
      </c>
      <c r="S913" t="s">
        <v>700</v>
      </c>
      <c r="T913" t="s">
        <v>166</v>
      </c>
      <c r="U913" t="s">
        <v>157</v>
      </c>
      <c r="V913" s="40">
        <v>0</v>
      </c>
      <c r="W913" s="40">
        <v>6.7974537037037042E-2</v>
      </c>
      <c r="X913" s="40">
        <v>6.7974537037037042E-2</v>
      </c>
      <c r="Y913" s="2" t="str">
        <f>IF(J913="Incidente de Cliente",IF($X913&lt;=$AT$2,"Cumplido","Incumplido"),"")</f>
        <v/>
      </c>
      <c r="Z913" s="47" t="str">
        <f>IF(J913="Requerimiento de Cliente",IF($X913&lt;=$AT$3,"Cumplido","Incumplido"),"")</f>
        <v>Cumplido</v>
      </c>
      <c r="AA913" s="8"/>
      <c r="AB913" s="8"/>
      <c r="AC913" s="8"/>
      <c r="AD913" s="8"/>
      <c r="AE913" s="8"/>
      <c r="AF913" s="42">
        <v>45245</v>
      </c>
      <c r="AG913" s="13" t="str">
        <f t="shared" si="270"/>
        <v>NO CUMPLE</v>
      </c>
      <c r="AH913" s="13" t="str">
        <f t="shared" si="271"/>
        <v>CUMPLE</v>
      </c>
      <c r="AI913" s="13" t="str">
        <f t="shared" si="272"/>
        <v>NO CUMPLE</v>
      </c>
      <c r="AJ913" s="13" t="str">
        <f t="shared" si="273"/>
        <v>NO CUMPLE</v>
      </c>
      <c r="AK913" s="13" t="str">
        <f t="shared" si="274"/>
        <v>NO CUMPLE</v>
      </c>
      <c r="AL913" s="13" t="str">
        <f t="shared" si="275"/>
        <v>NO CUMPLE</v>
      </c>
      <c r="AM913" s="13" t="str">
        <f t="shared" si="276"/>
        <v>CUMPLE</v>
      </c>
      <c r="AN913" s="13" t="str">
        <f t="shared" si="277"/>
        <v>NO CUMPLE</v>
      </c>
      <c r="AO913" s="13" t="str">
        <f t="shared" si="278"/>
        <v>NO CUMPLE</v>
      </c>
      <c r="AP913" s="13" t="str">
        <f t="shared" si="279"/>
        <v>NO CUMPLE</v>
      </c>
    </row>
    <row r="914" spans="1:42" ht="15" hidden="1" x14ac:dyDescent="0.25">
      <c r="A914" t="s">
        <v>5482</v>
      </c>
      <c r="B914" t="s">
        <v>79</v>
      </c>
      <c r="C914" t="s">
        <v>72</v>
      </c>
      <c r="D914" t="s">
        <v>58</v>
      </c>
      <c r="E914" t="s">
        <v>93</v>
      </c>
      <c r="F914" t="s">
        <v>322</v>
      </c>
      <c r="G914" t="s">
        <v>39</v>
      </c>
      <c r="H914" t="s">
        <v>34</v>
      </c>
      <c r="I914" t="s">
        <v>40</v>
      </c>
      <c r="J914" t="s">
        <v>28</v>
      </c>
      <c r="K914" t="s">
        <v>215</v>
      </c>
      <c r="L914" t="s">
        <v>406</v>
      </c>
      <c r="M914" t="s">
        <v>5483</v>
      </c>
      <c r="N914" t="s">
        <v>5484</v>
      </c>
      <c r="O914" t="s">
        <v>30</v>
      </c>
      <c r="P914" t="s">
        <v>44</v>
      </c>
      <c r="Q914" t="s">
        <v>45</v>
      </c>
      <c r="R914" t="s">
        <v>5485</v>
      </c>
      <c r="S914" t="s">
        <v>700</v>
      </c>
      <c r="T914" t="s">
        <v>406</v>
      </c>
      <c r="U914" t="s">
        <v>157</v>
      </c>
      <c r="V914" s="40">
        <v>0</v>
      </c>
      <c r="W914" s="40">
        <v>6.7256944444444453E-2</v>
      </c>
      <c r="X914" s="40">
        <v>6.7256944444444453E-2</v>
      </c>
      <c r="Y914" s="2" t="str">
        <f t="shared" si="280"/>
        <v/>
      </c>
      <c r="Z914" s="47" t="str">
        <f t="shared" si="281"/>
        <v>Cumplido</v>
      </c>
      <c r="AA914" s="8"/>
      <c r="AB914" s="8"/>
      <c r="AC914" s="8"/>
      <c r="AD914" s="8"/>
      <c r="AE914" s="8"/>
      <c r="AF914" s="42">
        <v>45244</v>
      </c>
      <c r="AG914" s="13" t="str">
        <f t="shared" si="270"/>
        <v>NO CUMPLE</v>
      </c>
      <c r="AH914" s="13" t="str">
        <f t="shared" si="271"/>
        <v>CUMPLE</v>
      </c>
      <c r="AI914" s="13" t="str">
        <f t="shared" si="272"/>
        <v>NO CUMPLE</v>
      </c>
      <c r="AJ914" s="13" t="str">
        <f t="shared" si="273"/>
        <v>NO CUMPLE</v>
      </c>
      <c r="AK914" s="13" t="str">
        <f t="shared" si="274"/>
        <v>NO CUMPLE</v>
      </c>
      <c r="AL914" s="13" t="str">
        <f t="shared" si="275"/>
        <v>NO CUMPLE</v>
      </c>
      <c r="AM914" s="13" t="str">
        <f t="shared" si="276"/>
        <v>CUMPLE</v>
      </c>
      <c r="AN914" s="13" t="str">
        <f t="shared" si="277"/>
        <v>NO CUMPLE</v>
      </c>
      <c r="AO914" s="13" t="str">
        <f t="shared" si="278"/>
        <v>NO CUMPLE</v>
      </c>
      <c r="AP914" s="13" t="str">
        <f t="shared" si="279"/>
        <v>NO CUMPLE</v>
      </c>
    </row>
    <row r="915" spans="1:42" ht="15" hidden="1" x14ac:dyDescent="0.25">
      <c r="A915" t="s">
        <v>5486</v>
      </c>
      <c r="B915" t="s">
        <v>79</v>
      </c>
      <c r="C915" t="s">
        <v>72</v>
      </c>
      <c r="D915" t="s">
        <v>58</v>
      </c>
      <c r="E915" t="s">
        <v>93</v>
      </c>
      <c r="F915" t="s">
        <v>322</v>
      </c>
      <c r="G915" t="s">
        <v>39</v>
      </c>
      <c r="H915" t="s">
        <v>34</v>
      </c>
      <c r="I915" t="s">
        <v>40</v>
      </c>
      <c r="J915" t="s">
        <v>28</v>
      </c>
      <c r="K915" t="s">
        <v>215</v>
      </c>
      <c r="L915" t="s">
        <v>168</v>
      </c>
      <c r="M915" t="s">
        <v>5487</v>
      </c>
      <c r="N915" t="s">
        <v>5488</v>
      </c>
      <c r="O915" t="s">
        <v>30</v>
      </c>
      <c r="P915" t="s">
        <v>44</v>
      </c>
      <c r="Q915" t="s">
        <v>45</v>
      </c>
      <c r="R915" t="s">
        <v>5489</v>
      </c>
      <c r="S915" t="s">
        <v>700</v>
      </c>
      <c r="T915" t="s">
        <v>168</v>
      </c>
      <c r="U915" t="s">
        <v>157</v>
      </c>
      <c r="V915" s="40">
        <v>0</v>
      </c>
      <c r="W915" s="40">
        <v>4.9988425925925922E-2</v>
      </c>
      <c r="X915" s="40">
        <v>4.9988425925925922E-2</v>
      </c>
      <c r="Y915" s="2" t="str">
        <f t="shared" si="280"/>
        <v/>
      </c>
      <c r="Z915" s="47" t="str">
        <f t="shared" si="281"/>
        <v>Cumplido</v>
      </c>
      <c r="AA915" s="8"/>
      <c r="AB915" s="8"/>
      <c r="AC915" s="8"/>
      <c r="AD915" s="8"/>
      <c r="AE915" s="8"/>
      <c r="AF915" s="42">
        <v>45244</v>
      </c>
      <c r="AG915" s="13" t="str">
        <f t="shared" si="270"/>
        <v>NO CUMPLE</v>
      </c>
      <c r="AH915" s="13" t="str">
        <f t="shared" si="271"/>
        <v>CUMPLE</v>
      </c>
      <c r="AI915" s="13" t="str">
        <f t="shared" si="272"/>
        <v>NO CUMPLE</v>
      </c>
      <c r="AJ915" s="13" t="str">
        <f t="shared" si="273"/>
        <v>NO CUMPLE</v>
      </c>
      <c r="AK915" s="13" t="str">
        <f t="shared" si="274"/>
        <v>NO CUMPLE</v>
      </c>
      <c r="AL915" s="13" t="str">
        <f t="shared" si="275"/>
        <v>NO CUMPLE</v>
      </c>
      <c r="AM915" s="13" t="str">
        <f t="shared" si="276"/>
        <v>CUMPLE</v>
      </c>
      <c r="AN915" s="13" t="str">
        <f t="shared" si="277"/>
        <v>NO CUMPLE</v>
      </c>
      <c r="AO915" s="13" t="str">
        <f t="shared" si="278"/>
        <v>NO CUMPLE</v>
      </c>
      <c r="AP915" s="13" t="str">
        <f t="shared" si="279"/>
        <v>NO CUMPLE</v>
      </c>
    </row>
    <row r="916" spans="1:42" ht="15" hidden="1" x14ac:dyDescent="0.25">
      <c r="A916" t="s">
        <v>5490</v>
      </c>
      <c r="B916" t="s">
        <v>79</v>
      </c>
      <c r="C916" t="s">
        <v>72</v>
      </c>
      <c r="D916" t="s">
        <v>58</v>
      </c>
      <c r="E916" t="s">
        <v>93</v>
      </c>
      <c r="F916" t="s">
        <v>322</v>
      </c>
      <c r="G916" t="s">
        <v>39</v>
      </c>
      <c r="H916" t="s">
        <v>34</v>
      </c>
      <c r="I916" t="s">
        <v>40</v>
      </c>
      <c r="J916" t="s">
        <v>28</v>
      </c>
      <c r="K916" t="s">
        <v>215</v>
      </c>
      <c r="L916" t="s">
        <v>408</v>
      </c>
      <c r="M916" t="s">
        <v>5491</v>
      </c>
      <c r="N916" t="s">
        <v>5492</v>
      </c>
      <c r="O916" t="s">
        <v>30</v>
      </c>
      <c r="P916" t="s">
        <v>44</v>
      </c>
      <c r="Q916" t="s">
        <v>45</v>
      </c>
      <c r="R916" t="s">
        <v>5493</v>
      </c>
      <c r="S916" t="s">
        <v>700</v>
      </c>
      <c r="T916" t="s">
        <v>408</v>
      </c>
      <c r="U916" t="s">
        <v>157</v>
      </c>
      <c r="V916" s="40">
        <v>0</v>
      </c>
      <c r="W916" s="40">
        <v>4.929398148148148E-2</v>
      </c>
      <c r="X916" s="40">
        <v>4.929398148148148E-2</v>
      </c>
      <c r="Y916" s="2" t="str">
        <f t="shared" si="280"/>
        <v/>
      </c>
      <c r="Z916" s="47" t="str">
        <f t="shared" si="281"/>
        <v>Cumplido</v>
      </c>
      <c r="AA916" s="8"/>
      <c r="AB916" s="8"/>
      <c r="AC916" s="8"/>
      <c r="AD916" s="8"/>
      <c r="AE916" s="8"/>
      <c r="AF916" s="42">
        <v>45251</v>
      </c>
      <c r="AG916" s="13" t="str">
        <f t="shared" si="270"/>
        <v>NO CUMPLE</v>
      </c>
      <c r="AH916" s="13" t="str">
        <f t="shared" si="271"/>
        <v>CUMPLE</v>
      </c>
      <c r="AI916" s="13" t="str">
        <f t="shared" si="272"/>
        <v>NO CUMPLE</v>
      </c>
      <c r="AJ916" s="13" t="str">
        <f t="shared" si="273"/>
        <v>NO CUMPLE</v>
      </c>
      <c r="AK916" s="13" t="str">
        <f t="shared" si="274"/>
        <v>NO CUMPLE</v>
      </c>
      <c r="AL916" s="13" t="str">
        <f t="shared" si="275"/>
        <v>NO CUMPLE</v>
      </c>
      <c r="AM916" s="13" t="str">
        <f t="shared" si="276"/>
        <v>CUMPLE</v>
      </c>
      <c r="AN916" s="13" t="str">
        <f t="shared" si="277"/>
        <v>NO CUMPLE</v>
      </c>
      <c r="AO916" s="13" t="str">
        <f t="shared" si="278"/>
        <v>NO CUMPLE</v>
      </c>
      <c r="AP916" s="13" t="str">
        <f t="shared" si="279"/>
        <v>NO CUMPLE</v>
      </c>
    </row>
    <row r="917" spans="1:42" ht="15" hidden="1" x14ac:dyDescent="0.25">
      <c r="A917" t="s">
        <v>5494</v>
      </c>
      <c r="B917" t="s">
        <v>79</v>
      </c>
      <c r="C917" t="s">
        <v>72</v>
      </c>
      <c r="D917" t="s">
        <v>58</v>
      </c>
      <c r="E917" t="s">
        <v>93</v>
      </c>
      <c r="F917" t="s">
        <v>322</v>
      </c>
      <c r="G917" t="s">
        <v>39</v>
      </c>
      <c r="H917" t="s">
        <v>34</v>
      </c>
      <c r="I917" t="s">
        <v>40</v>
      </c>
      <c r="J917" t="s">
        <v>28</v>
      </c>
      <c r="K917" t="s">
        <v>215</v>
      </c>
      <c r="L917" t="s">
        <v>5495</v>
      </c>
      <c r="M917" t="s">
        <v>5496</v>
      </c>
      <c r="N917" t="s">
        <v>5497</v>
      </c>
      <c r="O917" t="s">
        <v>30</v>
      </c>
      <c r="P917" t="s">
        <v>44</v>
      </c>
      <c r="Q917" t="s">
        <v>45</v>
      </c>
      <c r="R917" t="s">
        <v>5498</v>
      </c>
      <c r="S917" t="s">
        <v>700</v>
      </c>
      <c r="T917" t="s">
        <v>5495</v>
      </c>
      <c r="U917" t="s">
        <v>161</v>
      </c>
      <c r="V917" s="40">
        <v>0</v>
      </c>
      <c r="W917" s="40">
        <v>4.8414351851851854E-2</v>
      </c>
      <c r="X917" s="40">
        <v>4.8414351851851854E-2</v>
      </c>
      <c r="Y917" s="2" t="str">
        <f t="shared" si="280"/>
        <v/>
      </c>
      <c r="Z917" s="47" t="str">
        <f t="shared" si="281"/>
        <v>Cumplido</v>
      </c>
      <c r="AA917" s="8"/>
      <c r="AB917" s="8"/>
      <c r="AC917" s="8"/>
      <c r="AD917" s="8"/>
      <c r="AE917" s="8"/>
      <c r="AF917" s="42">
        <v>45244</v>
      </c>
      <c r="AG917" s="13" t="str">
        <f t="shared" si="270"/>
        <v>NO CUMPLE</v>
      </c>
      <c r="AH917" s="13" t="str">
        <f t="shared" si="271"/>
        <v>CUMPLE</v>
      </c>
      <c r="AI917" s="13" t="str">
        <f t="shared" si="272"/>
        <v>NO CUMPLE</v>
      </c>
      <c r="AJ917" s="13" t="str">
        <f t="shared" si="273"/>
        <v>NO CUMPLE</v>
      </c>
      <c r="AK917" s="13" t="str">
        <f t="shared" si="274"/>
        <v>NO CUMPLE</v>
      </c>
      <c r="AL917" s="13" t="str">
        <f t="shared" si="275"/>
        <v>NO CUMPLE</v>
      </c>
      <c r="AM917" s="13" t="str">
        <f t="shared" si="276"/>
        <v>CUMPLE</v>
      </c>
      <c r="AN917" s="13" t="str">
        <f t="shared" si="277"/>
        <v>NO CUMPLE</v>
      </c>
      <c r="AO917" s="13" t="str">
        <f t="shared" si="278"/>
        <v>NO CUMPLE</v>
      </c>
      <c r="AP917" s="13" t="str">
        <f t="shared" si="279"/>
        <v>NO CUMPLE</v>
      </c>
    </row>
    <row r="918" spans="1:42" ht="15" hidden="1" x14ac:dyDescent="0.25">
      <c r="A918" t="s">
        <v>5499</v>
      </c>
      <c r="B918" t="s">
        <v>79</v>
      </c>
      <c r="C918" t="s">
        <v>74</v>
      </c>
      <c r="D918" t="s">
        <v>58</v>
      </c>
      <c r="E918" t="s">
        <v>118</v>
      </c>
      <c r="F918" t="s">
        <v>367</v>
      </c>
      <c r="G918" t="s">
        <v>39</v>
      </c>
      <c r="H918" t="s">
        <v>34</v>
      </c>
      <c r="I918" t="s">
        <v>40</v>
      </c>
      <c r="J918" t="s">
        <v>28</v>
      </c>
      <c r="K918" t="s">
        <v>215</v>
      </c>
      <c r="L918" t="s">
        <v>371</v>
      </c>
      <c r="M918" t="s">
        <v>5500</v>
      </c>
      <c r="N918" t="s">
        <v>5501</v>
      </c>
      <c r="O918" t="s">
        <v>30</v>
      </c>
      <c r="P918" t="s">
        <v>44</v>
      </c>
      <c r="Q918" t="s">
        <v>45</v>
      </c>
      <c r="R918" t="s">
        <v>5502</v>
      </c>
      <c r="S918" t="s">
        <v>4455</v>
      </c>
      <c r="T918"/>
      <c r="U918" t="s">
        <v>157</v>
      </c>
      <c r="V918" s="40">
        <v>0</v>
      </c>
      <c r="W918" s="40">
        <v>0</v>
      </c>
      <c r="X918" s="40">
        <v>0</v>
      </c>
      <c r="Y918" s="2" t="str">
        <f t="shared" si="280"/>
        <v/>
      </c>
      <c r="Z918" s="47" t="str">
        <f t="shared" si="281"/>
        <v>Cumplido</v>
      </c>
      <c r="AA918" s="8"/>
      <c r="AB918" s="8"/>
      <c r="AC918" s="8"/>
      <c r="AD918" s="8"/>
      <c r="AE918" s="8"/>
      <c r="AF918" s="42">
        <v>45244</v>
      </c>
      <c r="AG918" s="13" t="str">
        <f t="shared" si="270"/>
        <v>CUMPLE</v>
      </c>
      <c r="AH918" s="13" t="str">
        <f t="shared" si="271"/>
        <v>NO CUMPLE</v>
      </c>
      <c r="AI918" s="13" t="str">
        <f t="shared" si="272"/>
        <v>NO CUMPLE</v>
      </c>
      <c r="AJ918" s="13" t="str">
        <f t="shared" si="273"/>
        <v>NO CUMPLE</v>
      </c>
      <c r="AK918" s="13" t="str">
        <f t="shared" si="274"/>
        <v>NO CUMPLE</v>
      </c>
      <c r="AL918" s="13" t="str">
        <f t="shared" si="275"/>
        <v>CUMPLE</v>
      </c>
      <c r="AM918" s="13" t="str">
        <f t="shared" si="276"/>
        <v>NO CUMPLE</v>
      </c>
      <c r="AN918" s="13" t="str">
        <f t="shared" si="277"/>
        <v>NO CUMPLE</v>
      </c>
      <c r="AO918" s="13" t="str">
        <f t="shared" si="278"/>
        <v>NO CUMPLE</v>
      </c>
      <c r="AP918" s="13" t="str">
        <f t="shared" si="279"/>
        <v>NO CUMPLE</v>
      </c>
    </row>
    <row r="919" spans="1:42" ht="15" hidden="1" x14ac:dyDescent="0.25">
      <c r="A919" t="s">
        <v>5503</v>
      </c>
      <c r="B919" t="s">
        <v>32</v>
      </c>
      <c r="C919" t="s">
        <v>74</v>
      </c>
      <c r="D919" t="s">
        <v>58</v>
      </c>
      <c r="E919" t="s">
        <v>118</v>
      </c>
      <c r="F919" t="s">
        <v>367</v>
      </c>
      <c r="G919" t="s">
        <v>39</v>
      </c>
      <c r="H919" t="s">
        <v>34</v>
      </c>
      <c r="I919" t="s">
        <v>40</v>
      </c>
      <c r="J919" t="s">
        <v>28</v>
      </c>
      <c r="K919" t="s">
        <v>215</v>
      </c>
      <c r="L919" t="s">
        <v>386</v>
      </c>
      <c r="M919" t="s">
        <v>5504</v>
      </c>
      <c r="N919" t="s">
        <v>5505</v>
      </c>
      <c r="O919" t="s">
        <v>30</v>
      </c>
      <c r="P919" t="s">
        <v>44</v>
      </c>
      <c r="Q919" t="s">
        <v>45</v>
      </c>
      <c r="R919" t="s">
        <v>5506</v>
      </c>
      <c r="S919" t="s">
        <v>4455</v>
      </c>
      <c r="T919" t="s">
        <v>5507</v>
      </c>
      <c r="U919" t="s">
        <v>161</v>
      </c>
      <c r="V919" s="40">
        <v>0</v>
      </c>
      <c r="W919" s="40">
        <v>0</v>
      </c>
      <c r="X919" s="40">
        <v>0</v>
      </c>
      <c r="Y919" s="2" t="str">
        <f t="shared" si="280"/>
        <v/>
      </c>
      <c r="Z919" s="47" t="str">
        <f t="shared" si="281"/>
        <v>Cumplido</v>
      </c>
      <c r="AA919" s="8"/>
      <c r="AB919" s="8"/>
      <c r="AC919" s="8"/>
      <c r="AD919" s="8"/>
      <c r="AE919" s="8"/>
      <c r="AF919" s="42">
        <v>45244</v>
      </c>
      <c r="AG919" s="13" t="str">
        <f t="shared" si="270"/>
        <v>CUMPLE</v>
      </c>
      <c r="AH919" s="13" t="str">
        <f t="shared" si="271"/>
        <v>NO CUMPLE</v>
      </c>
      <c r="AI919" s="13" t="str">
        <f t="shared" si="272"/>
        <v>NO CUMPLE</v>
      </c>
      <c r="AJ919" s="13" t="str">
        <f t="shared" si="273"/>
        <v>NO CUMPLE</v>
      </c>
      <c r="AK919" s="13" t="str">
        <f t="shared" si="274"/>
        <v>NO CUMPLE</v>
      </c>
      <c r="AL919" s="13" t="str">
        <f t="shared" si="275"/>
        <v>CUMPLE</v>
      </c>
      <c r="AM919" s="13" t="str">
        <f t="shared" si="276"/>
        <v>NO CUMPLE</v>
      </c>
      <c r="AN919" s="13" t="str">
        <f t="shared" si="277"/>
        <v>NO CUMPLE</v>
      </c>
      <c r="AO919" s="13" t="str">
        <f t="shared" si="278"/>
        <v>NO CUMPLE</v>
      </c>
      <c r="AP919" s="13" t="str">
        <f t="shared" si="279"/>
        <v>NO CUMPLE</v>
      </c>
    </row>
    <row r="920" spans="1:42" ht="15" hidden="1" x14ac:dyDescent="0.25">
      <c r="A920" t="s">
        <v>5508</v>
      </c>
      <c r="B920" t="s">
        <v>79</v>
      </c>
      <c r="C920" t="s">
        <v>102</v>
      </c>
      <c r="D920" t="s">
        <v>58</v>
      </c>
      <c r="E920" t="s">
        <v>220</v>
      </c>
      <c r="F920" t="s">
        <v>434</v>
      </c>
      <c r="G920" t="s">
        <v>39</v>
      </c>
      <c r="H920" t="s">
        <v>34</v>
      </c>
      <c r="I920" t="s">
        <v>40</v>
      </c>
      <c r="J920" t="s">
        <v>28</v>
      </c>
      <c r="K920" t="s">
        <v>48</v>
      </c>
      <c r="L920" t="s">
        <v>189</v>
      </c>
      <c r="M920" t="s">
        <v>5509</v>
      </c>
      <c r="N920" t="s">
        <v>5510</v>
      </c>
      <c r="O920" t="s">
        <v>30</v>
      </c>
      <c r="P920" t="s">
        <v>44</v>
      </c>
      <c r="Q920" t="s">
        <v>45</v>
      </c>
      <c r="R920" t="s">
        <v>5511</v>
      </c>
      <c r="S920" t="s">
        <v>700</v>
      </c>
      <c r="T920"/>
      <c r="U920" t="s">
        <v>157</v>
      </c>
      <c r="V920" s="40">
        <v>0</v>
      </c>
      <c r="W920" s="40">
        <v>0</v>
      </c>
      <c r="X920" s="40">
        <v>0</v>
      </c>
      <c r="Y920" s="2" t="str">
        <f t="shared" si="280"/>
        <v/>
      </c>
      <c r="Z920" s="47" t="str">
        <f t="shared" si="281"/>
        <v>Cumplido</v>
      </c>
      <c r="AA920" s="8"/>
      <c r="AB920" s="8"/>
      <c r="AC920" s="8"/>
      <c r="AD920" s="8"/>
      <c r="AE920" s="8"/>
      <c r="AF920" s="42">
        <v>45244</v>
      </c>
      <c r="AG920" s="13" t="str">
        <f t="shared" si="270"/>
        <v>CUMPLE</v>
      </c>
      <c r="AH920" s="13" t="str">
        <f t="shared" si="271"/>
        <v>NO CUMPLE</v>
      </c>
      <c r="AI920" s="13" t="str">
        <f t="shared" si="272"/>
        <v>NO CUMPLE</v>
      </c>
      <c r="AJ920" s="13" t="str">
        <f t="shared" si="273"/>
        <v>NO CUMPLE</v>
      </c>
      <c r="AK920" s="13" t="str">
        <f t="shared" si="274"/>
        <v>NO CUMPLE</v>
      </c>
      <c r="AL920" s="13" t="str">
        <f t="shared" si="275"/>
        <v>CUMPLE</v>
      </c>
      <c r="AM920" s="13" t="str">
        <f t="shared" si="276"/>
        <v>NO CUMPLE</v>
      </c>
      <c r="AN920" s="13" t="str">
        <f t="shared" si="277"/>
        <v>NO CUMPLE</v>
      </c>
      <c r="AO920" s="13" t="str">
        <f t="shared" si="278"/>
        <v>NO CUMPLE</v>
      </c>
      <c r="AP920" s="13" t="str">
        <f t="shared" si="279"/>
        <v>NO CUMPLE</v>
      </c>
    </row>
    <row r="921" spans="1:42" ht="15" hidden="1" x14ac:dyDescent="0.25">
      <c r="A921" t="s">
        <v>5512</v>
      </c>
      <c r="B921" t="s">
        <v>79</v>
      </c>
      <c r="C921" t="s">
        <v>102</v>
      </c>
      <c r="D921" t="s">
        <v>58</v>
      </c>
      <c r="E921" t="s">
        <v>220</v>
      </c>
      <c r="F921" t="s">
        <v>434</v>
      </c>
      <c r="G921" t="s">
        <v>39</v>
      </c>
      <c r="H921" t="s">
        <v>34</v>
      </c>
      <c r="I921" t="s">
        <v>40</v>
      </c>
      <c r="J921" t="s">
        <v>28</v>
      </c>
      <c r="K921" t="s">
        <v>48</v>
      </c>
      <c r="L921" t="s">
        <v>189</v>
      </c>
      <c r="M921" t="s">
        <v>5513</v>
      </c>
      <c r="N921" t="s">
        <v>5514</v>
      </c>
      <c r="O921" t="s">
        <v>30</v>
      </c>
      <c r="P921" t="s">
        <v>44</v>
      </c>
      <c r="Q921" t="s">
        <v>45</v>
      </c>
      <c r="R921" t="s">
        <v>5515</v>
      </c>
      <c r="S921" t="s">
        <v>700</v>
      </c>
      <c r="T921"/>
      <c r="U921" t="s">
        <v>157</v>
      </c>
      <c r="V921" s="40">
        <v>0</v>
      </c>
      <c r="W921" s="40">
        <v>0</v>
      </c>
      <c r="X921" s="40">
        <v>0</v>
      </c>
      <c r="Y921" s="2" t="str">
        <f t="shared" si="280"/>
        <v/>
      </c>
      <c r="Z921" s="47" t="str">
        <f t="shared" si="281"/>
        <v>Cumplido</v>
      </c>
      <c r="AA921" s="8"/>
      <c r="AB921" s="8"/>
      <c r="AC921" s="8"/>
      <c r="AD921" s="8"/>
      <c r="AE921" s="8"/>
      <c r="AF921" s="42">
        <v>45244</v>
      </c>
      <c r="AG921" s="13" t="str">
        <f t="shared" si="270"/>
        <v>CUMPLE</v>
      </c>
      <c r="AH921" s="13" t="str">
        <f t="shared" si="271"/>
        <v>NO CUMPLE</v>
      </c>
      <c r="AI921" s="13" t="str">
        <f t="shared" si="272"/>
        <v>NO CUMPLE</v>
      </c>
      <c r="AJ921" s="13" t="str">
        <f t="shared" si="273"/>
        <v>NO CUMPLE</v>
      </c>
      <c r="AK921" s="13" t="str">
        <f t="shared" si="274"/>
        <v>NO CUMPLE</v>
      </c>
      <c r="AL921" s="13" t="str">
        <f t="shared" si="275"/>
        <v>CUMPLE</v>
      </c>
      <c r="AM921" s="13" t="str">
        <f t="shared" si="276"/>
        <v>NO CUMPLE</v>
      </c>
      <c r="AN921" s="13" t="str">
        <f t="shared" si="277"/>
        <v>NO CUMPLE</v>
      </c>
      <c r="AO921" s="13" t="str">
        <f t="shared" si="278"/>
        <v>NO CUMPLE</v>
      </c>
      <c r="AP921" s="13" t="str">
        <f t="shared" si="279"/>
        <v>NO CUMPLE</v>
      </c>
    </row>
    <row r="922" spans="1:42" ht="15" hidden="1" x14ac:dyDescent="0.25">
      <c r="A922" t="s">
        <v>5516</v>
      </c>
      <c r="B922" t="s">
        <v>32</v>
      </c>
      <c r="C922" t="s">
        <v>60</v>
      </c>
      <c r="D922" t="s">
        <v>58</v>
      </c>
      <c r="E922" t="s">
        <v>278</v>
      </c>
      <c r="F922" t="s">
        <v>435</v>
      </c>
      <c r="G922" t="s">
        <v>25</v>
      </c>
      <c r="H922" t="s">
        <v>26</v>
      </c>
      <c r="I922" t="s">
        <v>35</v>
      </c>
      <c r="J922" t="s">
        <v>28</v>
      </c>
      <c r="K922" t="s">
        <v>48</v>
      </c>
      <c r="L922" t="s">
        <v>216</v>
      </c>
      <c r="M922" t="s">
        <v>5517</v>
      </c>
      <c r="N922" t="s">
        <v>5518</v>
      </c>
      <c r="O922" t="s">
        <v>30</v>
      </c>
      <c r="P922" t="s">
        <v>44</v>
      </c>
      <c r="Q922" t="s">
        <v>45</v>
      </c>
      <c r="R922" t="s">
        <v>5519</v>
      </c>
      <c r="S922" t="s">
        <v>700</v>
      </c>
      <c r="T922" t="s">
        <v>216</v>
      </c>
      <c r="U922" t="s">
        <v>275</v>
      </c>
      <c r="V922" s="40">
        <v>1.0185185185185186E-3</v>
      </c>
      <c r="W922" s="40">
        <v>1.5046296296296294E-3</v>
      </c>
      <c r="X922" s="40">
        <v>4.8611111111111104E-4</v>
      </c>
      <c r="Y922" s="2" t="str">
        <f t="shared" si="280"/>
        <v/>
      </c>
      <c r="Z922" s="47" t="str">
        <f t="shared" si="281"/>
        <v>Cumplido</v>
      </c>
      <c r="AA922" s="8"/>
      <c r="AB922" s="8"/>
      <c r="AC922" s="8"/>
      <c r="AD922" s="8"/>
      <c r="AE922" s="8"/>
      <c r="AF922" s="42">
        <v>45244</v>
      </c>
      <c r="AG922" s="13" t="str">
        <f t="shared" si="270"/>
        <v>CUMPLE</v>
      </c>
      <c r="AH922" s="13" t="str">
        <f t="shared" si="271"/>
        <v>NO CUMPLE</v>
      </c>
      <c r="AI922" s="13" t="str">
        <f t="shared" si="272"/>
        <v>NO CUMPLE</v>
      </c>
      <c r="AJ922" s="13" t="str">
        <f t="shared" si="273"/>
        <v>NO CUMPLE</v>
      </c>
      <c r="AK922" s="13" t="str">
        <f t="shared" si="274"/>
        <v>NO CUMPLE</v>
      </c>
      <c r="AL922" s="13" t="str">
        <f t="shared" si="275"/>
        <v>CUMPLE</v>
      </c>
      <c r="AM922" s="13" t="str">
        <f t="shared" si="276"/>
        <v>NO CUMPLE</v>
      </c>
      <c r="AN922" s="13" t="str">
        <f t="shared" si="277"/>
        <v>NO CUMPLE</v>
      </c>
      <c r="AO922" s="13" t="str">
        <f t="shared" si="278"/>
        <v>NO CUMPLE</v>
      </c>
      <c r="AP922" s="13" t="str">
        <f t="shared" si="279"/>
        <v>NO CUMPLE</v>
      </c>
    </row>
    <row r="923" spans="1:42" ht="15" hidden="1" x14ac:dyDescent="0.25">
      <c r="A923" t="s">
        <v>5520</v>
      </c>
      <c r="B923" t="s">
        <v>32</v>
      </c>
      <c r="C923" t="s">
        <v>60</v>
      </c>
      <c r="D923" t="s">
        <v>58</v>
      </c>
      <c r="E923" t="s">
        <v>278</v>
      </c>
      <c r="F923" t="s">
        <v>435</v>
      </c>
      <c r="G923" t="s">
        <v>25</v>
      </c>
      <c r="H923" t="s">
        <v>26</v>
      </c>
      <c r="I923" t="s">
        <v>35</v>
      </c>
      <c r="J923" t="s">
        <v>28</v>
      </c>
      <c r="K923" t="s">
        <v>48</v>
      </c>
      <c r="L923" t="s">
        <v>5521</v>
      </c>
      <c r="M923" t="s">
        <v>5522</v>
      </c>
      <c r="N923" t="s">
        <v>5523</v>
      </c>
      <c r="O923" t="s">
        <v>30</v>
      </c>
      <c r="P923" t="s">
        <v>44</v>
      </c>
      <c r="Q923" t="s">
        <v>45</v>
      </c>
      <c r="R923" t="s">
        <v>5524</v>
      </c>
      <c r="S923" t="s">
        <v>700</v>
      </c>
      <c r="T923" t="s">
        <v>5521</v>
      </c>
      <c r="U923" t="s">
        <v>163</v>
      </c>
      <c r="V923" s="40">
        <v>1.5972222222222221E-3</v>
      </c>
      <c r="W923" s="40">
        <v>4.0624999999999993E-3</v>
      </c>
      <c r="X923" s="40">
        <v>2.4652777777777776E-3</v>
      </c>
      <c r="Y923" s="2" t="str">
        <f t="shared" si="280"/>
        <v/>
      </c>
      <c r="Z923" s="47" t="str">
        <f t="shared" si="281"/>
        <v>Cumplido</v>
      </c>
      <c r="AA923" s="8"/>
      <c r="AB923" s="8"/>
      <c r="AC923" s="8"/>
      <c r="AD923" s="8"/>
      <c r="AE923" s="8"/>
      <c r="AF923" s="42">
        <v>45244</v>
      </c>
      <c r="AG923" s="13" t="str">
        <f t="shared" si="270"/>
        <v>CUMPLE</v>
      </c>
      <c r="AH923" s="13" t="str">
        <f t="shared" si="271"/>
        <v>NO CUMPLE</v>
      </c>
      <c r="AI923" s="13" t="str">
        <f t="shared" si="272"/>
        <v>NO CUMPLE</v>
      </c>
      <c r="AJ923" s="13" t="str">
        <f t="shared" si="273"/>
        <v>NO CUMPLE</v>
      </c>
      <c r="AK923" s="13" t="str">
        <f t="shared" si="274"/>
        <v>NO CUMPLE</v>
      </c>
      <c r="AL923" s="13" t="str">
        <f t="shared" si="275"/>
        <v>CUMPLE</v>
      </c>
      <c r="AM923" s="13" t="str">
        <f t="shared" si="276"/>
        <v>NO CUMPLE</v>
      </c>
      <c r="AN923" s="13" t="str">
        <f t="shared" si="277"/>
        <v>NO CUMPLE</v>
      </c>
      <c r="AO923" s="13" t="str">
        <f t="shared" si="278"/>
        <v>NO CUMPLE</v>
      </c>
      <c r="AP923" s="13" t="str">
        <f t="shared" si="279"/>
        <v>NO CUMPLE</v>
      </c>
    </row>
    <row r="924" spans="1:42" ht="15" hidden="1" x14ac:dyDescent="0.25">
      <c r="A924" t="s">
        <v>5525</v>
      </c>
      <c r="B924" t="s">
        <v>32</v>
      </c>
      <c r="C924" t="s">
        <v>60</v>
      </c>
      <c r="D924" t="s">
        <v>58</v>
      </c>
      <c r="E924" t="s">
        <v>278</v>
      </c>
      <c r="F924" t="s">
        <v>435</v>
      </c>
      <c r="G924" t="s">
        <v>25</v>
      </c>
      <c r="H924" t="s">
        <v>26</v>
      </c>
      <c r="I924" t="s">
        <v>35</v>
      </c>
      <c r="J924" t="s">
        <v>28</v>
      </c>
      <c r="K924" t="s">
        <v>48</v>
      </c>
      <c r="L924" t="s">
        <v>5526</v>
      </c>
      <c r="M924" t="s">
        <v>5527</v>
      </c>
      <c r="N924" t="s">
        <v>5528</v>
      </c>
      <c r="O924" t="s">
        <v>30</v>
      </c>
      <c r="P924" t="s">
        <v>44</v>
      </c>
      <c r="Q924" t="s">
        <v>45</v>
      </c>
      <c r="R924" t="s">
        <v>5529</v>
      </c>
      <c r="S924" t="s">
        <v>700</v>
      </c>
      <c r="T924" t="s">
        <v>5526</v>
      </c>
      <c r="U924" t="s">
        <v>163</v>
      </c>
      <c r="V924" s="40">
        <v>1.744212962962963E-2</v>
      </c>
      <c r="W924" s="40">
        <v>1.9270833333333334E-2</v>
      </c>
      <c r="X924" s="40">
        <v>1.8287037037037037E-3</v>
      </c>
      <c r="Y924" s="2" t="str">
        <f t="shared" si="280"/>
        <v/>
      </c>
      <c r="Z924" s="47" t="str">
        <f t="shared" si="281"/>
        <v>Cumplido</v>
      </c>
      <c r="AA924" s="8"/>
      <c r="AB924" s="8"/>
      <c r="AC924" s="8"/>
      <c r="AD924" s="8"/>
      <c r="AE924" s="8"/>
      <c r="AF924" s="42">
        <v>45244</v>
      </c>
      <c r="AG924" s="13" t="str">
        <f t="shared" si="270"/>
        <v>CUMPLE</v>
      </c>
      <c r="AH924" s="13" t="str">
        <f t="shared" si="271"/>
        <v>NO CUMPLE</v>
      </c>
      <c r="AI924" s="13" t="str">
        <f t="shared" si="272"/>
        <v>NO CUMPLE</v>
      </c>
      <c r="AJ924" s="13" t="str">
        <f t="shared" si="273"/>
        <v>NO CUMPLE</v>
      </c>
      <c r="AK924" s="13" t="str">
        <f t="shared" si="274"/>
        <v>NO CUMPLE</v>
      </c>
      <c r="AL924" s="13" t="str">
        <f t="shared" si="275"/>
        <v>CUMPLE</v>
      </c>
      <c r="AM924" s="13" t="str">
        <f t="shared" si="276"/>
        <v>NO CUMPLE</v>
      </c>
      <c r="AN924" s="13" t="str">
        <f t="shared" si="277"/>
        <v>NO CUMPLE</v>
      </c>
      <c r="AO924" s="13" t="str">
        <f t="shared" si="278"/>
        <v>NO CUMPLE</v>
      </c>
      <c r="AP924" s="13" t="str">
        <f t="shared" si="279"/>
        <v>NO CUMPLE</v>
      </c>
    </row>
    <row r="925" spans="1:42" ht="15" hidden="1" x14ac:dyDescent="0.25">
      <c r="A925" t="s">
        <v>5530</v>
      </c>
      <c r="B925" t="s">
        <v>117</v>
      </c>
      <c r="C925" t="s">
        <v>72</v>
      </c>
      <c r="D925" t="s">
        <v>58</v>
      </c>
      <c r="E925" t="s">
        <v>320</v>
      </c>
      <c r="F925" t="s">
        <v>321</v>
      </c>
      <c r="G925" t="s">
        <v>39</v>
      </c>
      <c r="H925" t="s">
        <v>34</v>
      </c>
      <c r="I925" t="s">
        <v>40</v>
      </c>
      <c r="J925" t="s">
        <v>28</v>
      </c>
      <c r="K925" t="s">
        <v>215</v>
      </c>
      <c r="L925" t="s">
        <v>131</v>
      </c>
      <c r="M925" t="s">
        <v>5531</v>
      </c>
      <c r="N925" t="s">
        <v>5532</v>
      </c>
      <c r="O925" t="s">
        <v>30</v>
      </c>
      <c r="P925" t="s">
        <v>36</v>
      </c>
      <c r="Q925" t="s">
        <v>94</v>
      </c>
      <c r="R925" t="s">
        <v>5533</v>
      </c>
      <c r="S925" t="s">
        <v>4455</v>
      </c>
      <c r="T925" t="s">
        <v>131</v>
      </c>
      <c r="U925" t="s">
        <v>157</v>
      </c>
      <c r="V925" s="40">
        <v>0</v>
      </c>
      <c r="W925" s="40">
        <v>0</v>
      </c>
      <c r="X925" s="40">
        <v>0</v>
      </c>
      <c r="Y925" s="2" t="str">
        <f t="shared" si="280"/>
        <v/>
      </c>
      <c r="Z925" s="47" t="str">
        <f t="shared" si="281"/>
        <v>Cumplido</v>
      </c>
      <c r="AA925" s="8"/>
      <c r="AB925" s="8"/>
      <c r="AC925" s="8"/>
      <c r="AD925" s="8"/>
      <c r="AE925" s="8"/>
      <c r="AF925" s="42">
        <v>45244</v>
      </c>
      <c r="AG925" s="13" t="str">
        <f t="shared" si="270"/>
        <v>CUMPLE</v>
      </c>
      <c r="AH925" s="13" t="str">
        <f t="shared" si="271"/>
        <v>NO CUMPLE</v>
      </c>
      <c r="AI925" s="13" t="str">
        <f t="shared" si="272"/>
        <v>NO CUMPLE</v>
      </c>
      <c r="AJ925" s="13" t="str">
        <f t="shared" si="273"/>
        <v>NO CUMPLE</v>
      </c>
      <c r="AK925" s="13" t="str">
        <f t="shared" si="274"/>
        <v>NO CUMPLE</v>
      </c>
      <c r="AL925" s="13" t="str">
        <f t="shared" si="275"/>
        <v>CUMPLE</v>
      </c>
      <c r="AM925" s="13" t="str">
        <f t="shared" si="276"/>
        <v>NO CUMPLE</v>
      </c>
      <c r="AN925" s="13" t="str">
        <f t="shared" si="277"/>
        <v>NO CUMPLE</v>
      </c>
      <c r="AO925" s="13" t="str">
        <f t="shared" si="278"/>
        <v>NO CUMPLE</v>
      </c>
      <c r="AP925" s="13" t="str">
        <f t="shared" si="279"/>
        <v>NO CUMPLE</v>
      </c>
    </row>
    <row r="926" spans="1:42" ht="15" hidden="1" x14ac:dyDescent="0.25">
      <c r="A926" t="s">
        <v>5534</v>
      </c>
      <c r="B926" t="s">
        <v>117</v>
      </c>
      <c r="C926" t="s">
        <v>72</v>
      </c>
      <c r="D926" t="s">
        <v>58</v>
      </c>
      <c r="E926" t="s">
        <v>320</v>
      </c>
      <c r="F926" t="s">
        <v>321</v>
      </c>
      <c r="G926" t="s">
        <v>39</v>
      </c>
      <c r="H926" t="s">
        <v>34</v>
      </c>
      <c r="I926" t="s">
        <v>40</v>
      </c>
      <c r="J926" t="s">
        <v>28</v>
      </c>
      <c r="K926" t="s">
        <v>215</v>
      </c>
      <c r="L926" t="s">
        <v>134</v>
      </c>
      <c r="M926" t="s">
        <v>5535</v>
      </c>
      <c r="N926" t="s">
        <v>5536</v>
      </c>
      <c r="O926" t="s">
        <v>30</v>
      </c>
      <c r="P926" t="s">
        <v>36</v>
      </c>
      <c r="Q926" t="s">
        <v>50</v>
      </c>
      <c r="R926" t="s">
        <v>5537</v>
      </c>
      <c r="S926" t="s">
        <v>4455</v>
      </c>
      <c r="T926" t="s">
        <v>134</v>
      </c>
      <c r="U926" t="s">
        <v>157</v>
      </c>
      <c r="V926" s="40">
        <v>0</v>
      </c>
      <c r="W926" s="40">
        <v>0</v>
      </c>
      <c r="X926" s="40">
        <v>0</v>
      </c>
      <c r="Y926" s="2" t="str">
        <f t="shared" si="280"/>
        <v/>
      </c>
      <c r="Z926" s="47" t="str">
        <f t="shared" si="281"/>
        <v>Cumplido</v>
      </c>
      <c r="AA926" s="8"/>
      <c r="AB926" s="8"/>
      <c r="AC926" s="8"/>
      <c r="AD926" s="8"/>
      <c r="AE926" s="8"/>
      <c r="AF926" s="42">
        <v>45244</v>
      </c>
      <c r="AG926" s="13" t="str">
        <f t="shared" si="270"/>
        <v>CUMPLE</v>
      </c>
      <c r="AH926" s="13" t="str">
        <f t="shared" si="271"/>
        <v>NO CUMPLE</v>
      </c>
      <c r="AI926" s="13" t="str">
        <f t="shared" si="272"/>
        <v>NO CUMPLE</v>
      </c>
      <c r="AJ926" s="13" t="str">
        <f t="shared" si="273"/>
        <v>NO CUMPLE</v>
      </c>
      <c r="AK926" s="13" t="str">
        <f t="shared" si="274"/>
        <v>NO CUMPLE</v>
      </c>
      <c r="AL926" s="13" t="str">
        <f t="shared" si="275"/>
        <v>CUMPLE</v>
      </c>
      <c r="AM926" s="13" t="str">
        <f t="shared" si="276"/>
        <v>NO CUMPLE</v>
      </c>
      <c r="AN926" s="13" t="str">
        <f t="shared" si="277"/>
        <v>NO CUMPLE</v>
      </c>
      <c r="AO926" s="13" t="str">
        <f t="shared" si="278"/>
        <v>NO CUMPLE</v>
      </c>
      <c r="AP926" s="13" t="str">
        <f t="shared" si="279"/>
        <v>NO CUMPLE</v>
      </c>
    </row>
    <row r="927" spans="1:42" ht="15" hidden="1" x14ac:dyDescent="0.25">
      <c r="A927" t="s">
        <v>5538</v>
      </c>
      <c r="B927" t="s">
        <v>32</v>
      </c>
      <c r="C927" t="s">
        <v>60</v>
      </c>
      <c r="D927" t="s">
        <v>58</v>
      </c>
      <c r="E927" t="s">
        <v>278</v>
      </c>
      <c r="F927" t="s">
        <v>435</v>
      </c>
      <c r="G927" t="s">
        <v>25</v>
      </c>
      <c r="H927" t="s">
        <v>26</v>
      </c>
      <c r="I927" t="s">
        <v>35</v>
      </c>
      <c r="J927" t="s">
        <v>28</v>
      </c>
      <c r="K927" t="s">
        <v>48</v>
      </c>
      <c r="L927" t="s">
        <v>274</v>
      </c>
      <c r="M927" t="s">
        <v>5539</v>
      </c>
      <c r="N927" t="s">
        <v>5540</v>
      </c>
      <c r="O927" t="s">
        <v>30</v>
      </c>
      <c r="P927" t="s">
        <v>44</v>
      </c>
      <c r="Q927" t="s">
        <v>45</v>
      </c>
      <c r="R927" t="s">
        <v>5541</v>
      </c>
      <c r="S927" t="s">
        <v>4455</v>
      </c>
      <c r="T927" t="s">
        <v>274</v>
      </c>
      <c r="U927" t="s">
        <v>162</v>
      </c>
      <c r="V927" s="40">
        <v>1.689814814814815E-3</v>
      </c>
      <c r="W927" s="40">
        <v>2.6041666666666665E-3</v>
      </c>
      <c r="X927" s="40">
        <v>9.1435185185185185E-4</v>
      </c>
      <c r="Y927" s="2" t="str">
        <f t="shared" si="280"/>
        <v/>
      </c>
      <c r="Z927" s="47" t="str">
        <f t="shared" si="281"/>
        <v>Cumplido</v>
      </c>
      <c r="AA927" s="8"/>
      <c r="AB927" s="8"/>
      <c r="AC927" s="8"/>
      <c r="AD927" s="8"/>
      <c r="AE927" s="8"/>
      <c r="AF927" s="42">
        <v>45244</v>
      </c>
      <c r="AG927" s="13" t="str">
        <f t="shared" si="270"/>
        <v>CUMPLE</v>
      </c>
      <c r="AH927" s="13" t="str">
        <f t="shared" si="271"/>
        <v>NO CUMPLE</v>
      </c>
      <c r="AI927" s="13" t="str">
        <f t="shared" si="272"/>
        <v>NO CUMPLE</v>
      </c>
      <c r="AJ927" s="13" t="str">
        <f t="shared" si="273"/>
        <v>NO CUMPLE</v>
      </c>
      <c r="AK927" s="13" t="str">
        <f t="shared" si="274"/>
        <v>NO CUMPLE</v>
      </c>
      <c r="AL927" s="13" t="str">
        <f t="shared" si="275"/>
        <v>CUMPLE</v>
      </c>
      <c r="AM927" s="13" t="str">
        <f t="shared" si="276"/>
        <v>NO CUMPLE</v>
      </c>
      <c r="AN927" s="13" t="str">
        <f t="shared" si="277"/>
        <v>NO CUMPLE</v>
      </c>
      <c r="AO927" s="13" t="str">
        <f t="shared" si="278"/>
        <v>NO CUMPLE</v>
      </c>
      <c r="AP927" s="13" t="str">
        <f t="shared" si="279"/>
        <v>NO CUMPLE</v>
      </c>
    </row>
    <row r="928" spans="1:42" ht="15" hidden="1" x14ac:dyDescent="0.25">
      <c r="A928" t="s">
        <v>5542</v>
      </c>
      <c r="B928" t="s">
        <v>38</v>
      </c>
      <c r="C928" t="s">
        <v>128</v>
      </c>
      <c r="D928" t="s">
        <v>126</v>
      </c>
      <c r="E928" t="s">
        <v>66</v>
      </c>
      <c r="F928" t="s">
        <v>158</v>
      </c>
      <c r="G928" t="s">
        <v>25</v>
      </c>
      <c r="H928" t="s">
        <v>26</v>
      </c>
      <c r="I928" t="s">
        <v>35</v>
      </c>
      <c r="J928" t="s">
        <v>28</v>
      </c>
      <c r="K928" t="s">
        <v>48</v>
      </c>
      <c r="L928" t="s">
        <v>5543</v>
      </c>
      <c r="M928" t="s">
        <v>5544</v>
      </c>
      <c r="N928" t="s">
        <v>5545</v>
      </c>
      <c r="O928" t="s">
        <v>30</v>
      </c>
      <c r="P928" t="s">
        <v>36</v>
      </c>
      <c r="Q928" t="s">
        <v>54</v>
      </c>
      <c r="R928" t="s">
        <v>5546</v>
      </c>
      <c r="S928" t="s">
        <v>4455</v>
      </c>
      <c r="T928" t="s">
        <v>5547</v>
      </c>
      <c r="U928" t="s">
        <v>5548</v>
      </c>
      <c r="V928" s="40">
        <v>6.8287037037037025E-4</v>
      </c>
      <c r="W928" s="40">
        <v>1.2268518518518518E-3</v>
      </c>
      <c r="X928" s="40">
        <v>5.4398148148148144E-4</v>
      </c>
      <c r="Y928" s="2" t="str">
        <f t="shared" si="280"/>
        <v/>
      </c>
      <c r="Z928" s="47" t="str">
        <f t="shared" si="281"/>
        <v>Cumplido</v>
      </c>
      <c r="AA928" s="8"/>
      <c r="AB928" s="8"/>
      <c r="AC928" s="8"/>
      <c r="AD928" s="8"/>
      <c r="AE928" s="8"/>
      <c r="AF928" s="42">
        <v>45244</v>
      </c>
      <c r="AG928" s="13" t="str">
        <f t="shared" si="270"/>
        <v>CUMPLE</v>
      </c>
      <c r="AH928" s="13" t="str">
        <f t="shared" si="271"/>
        <v>NO CUMPLE</v>
      </c>
      <c r="AI928" s="13" t="str">
        <f t="shared" si="272"/>
        <v>NO CUMPLE</v>
      </c>
      <c r="AJ928" s="13" t="str">
        <f t="shared" si="273"/>
        <v>NO CUMPLE</v>
      </c>
      <c r="AK928" s="13" t="str">
        <f t="shared" si="274"/>
        <v>NO CUMPLE</v>
      </c>
      <c r="AL928" s="13" t="str">
        <f t="shared" si="275"/>
        <v>CUMPLE</v>
      </c>
      <c r="AM928" s="13" t="str">
        <f t="shared" si="276"/>
        <v>NO CUMPLE</v>
      </c>
      <c r="AN928" s="13" t="str">
        <f t="shared" si="277"/>
        <v>NO CUMPLE</v>
      </c>
      <c r="AO928" s="13" t="str">
        <f t="shared" si="278"/>
        <v>NO CUMPLE</v>
      </c>
      <c r="AP928" s="13" t="str">
        <f t="shared" si="279"/>
        <v>NO CUMPLE</v>
      </c>
    </row>
    <row r="929" spans="1:42" ht="15" hidden="1" x14ac:dyDescent="0.25">
      <c r="A929" t="s">
        <v>5549</v>
      </c>
      <c r="B929" t="s">
        <v>32</v>
      </c>
      <c r="C929" t="s">
        <v>51</v>
      </c>
      <c r="D929" t="s">
        <v>217</v>
      </c>
      <c r="E929" t="s">
        <v>276</v>
      </c>
      <c r="F929" t="s">
        <v>380</v>
      </c>
      <c r="G929" t="s">
        <v>25</v>
      </c>
      <c r="H929" t="s">
        <v>26</v>
      </c>
      <c r="I929" t="s">
        <v>35</v>
      </c>
      <c r="J929" t="s">
        <v>28</v>
      </c>
      <c r="K929" t="s">
        <v>61</v>
      </c>
      <c r="L929" t="s">
        <v>338</v>
      </c>
      <c r="M929" t="s">
        <v>5550</v>
      </c>
      <c r="N929" t="s">
        <v>5551</v>
      </c>
      <c r="O929" t="s">
        <v>30</v>
      </c>
      <c r="P929" t="s">
        <v>31</v>
      </c>
      <c r="Q929" t="s">
        <v>24</v>
      </c>
      <c r="R929" t="s">
        <v>5552</v>
      </c>
      <c r="S929" t="s">
        <v>4455</v>
      </c>
      <c r="T929" t="s">
        <v>5553</v>
      </c>
      <c r="U929"/>
      <c r="V929" s="40">
        <v>0.12504629629629629</v>
      </c>
      <c r="W929" s="40">
        <v>0.14314814814814816</v>
      </c>
      <c r="X929" s="40">
        <v>1.8101851851851852E-2</v>
      </c>
      <c r="Y929" s="2" t="str">
        <f t="shared" si="280"/>
        <v/>
      </c>
      <c r="Z929" s="47" t="str">
        <f t="shared" si="281"/>
        <v>Cumplido</v>
      </c>
      <c r="AA929" s="8"/>
      <c r="AB929" s="8"/>
      <c r="AC929" s="8"/>
      <c r="AD929" s="8"/>
      <c r="AE929" s="8"/>
      <c r="AF929" s="42">
        <v>45244</v>
      </c>
      <c r="AG929" s="13" t="str">
        <f t="shared" si="270"/>
        <v>CUMPLE</v>
      </c>
      <c r="AH929" s="13" t="str">
        <f t="shared" si="271"/>
        <v>NO CUMPLE</v>
      </c>
      <c r="AI929" s="13" t="str">
        <f t="shared" si="272"/>
        <v>NO CUMPLE</v>
      </c>
      <c r="AJ929" s="13" t="str">
        <f t="shared" si="273"/>
        <v>NO CUMPLE</v>
      </c>
      <c r="AK929" s="13" t="str">
        <f t="shared" si="274"/>
        <v>NO CUMPLE</v>
      </c>
      <c r="AL929" s="13" t="str">
        <f t="shared" si="275"/>
        <v>NO CUMPLE</v>
      </c>
      <c r="AM929" s="13" t="str">
        <f t="shared" si="276"/>
        <v>CUMPLE</v>
      </c>
      <c r="AN929" s="13" t="str">
        <f t="shared" si="277"/>
        <v>NO CUMPLE</v>
      </c>
      <c r="AO929" s="13" t="str">
        <f t="shared" si="278"/>
        <v>NO CUMPLE</v>
      </c>
      <c r="AP929" s="13" t="str">
        <f t="shared" si="279"/>
        <v>NO CUMPLE</v>
      </c>
    </row>
    <row r="930" spans="1:42" ht="15" hidden="1" x14ac:dyDescent="0.25">
      <c r="A930" t="s">
        <v>5554</v>
      </c>
      <c r="B930" t="s">
        <v>32</v>
      </c>
      <c r="C930" t="s">
        <v>51</v>
      </c>
      <c r="D930" t="s">
        <v>217</v>
      </c>
      <c r="E930" t="s">
        <v>276</v>
      </c>
      <c r="F930" t="s">
        <v>380</v>
      </c>
      <c r="G930" t="s">
        <v>25</v>
      </c>
      <c r="H930" t="s">
        <v>26</v>
      </c>
      <c r="I930" t="s">
        <v>35</v>
      </c>
      <c r="J930" t="s">
        <v>28</v>
      </c>
      <c r="K930" t="s">
        <v>61</v>
      </c>
      <c r="L930" t="s">
        <v>338</v>
      </c>
      <c r="M930" t="s">
        <v>5555</v>
      </c>
      <c r="N930" t="s">
        <v>5556</v>
      </c>
      <c r="O930" t="s">
        <v>30</v>
      </c>
      <c r="P930" t="s">
        <v>31</v>
      </c>
      <c r="Q930" t="s">
        <v>24</v>
      </c>
      <c r="R930" t="s">
        <v>5557</v>
      </c>
      <c r="S930" t="s">
        <v>4455</v>
      </c>
      <c r="T930" t="s">
        <v>5553</v>
      </c>
      <c r="U930"/>
      <c r="V930" s="40">
        <v>0.16649305555555557</v>
      </c>
      <c r="W930" s="40">
        <v>0.14354166666666665</v>
      </c>
      <c r="X930" s="40">
        <v>1.8715277777777779E-2</v>
      </c>
      <c r="Y930" s="2" t="str">
        <f t="shared" si="280"/>
        <v/>
      </c>
      <c r="Z930" s="47" t="str">
        <f t="shared" si="281"/>
        <v>Cumplido</v>
      </c>
      <c r="AA930" s="8"/>
      <c r="AB930" s="8"/>
      <c r="AC930" s="8"/>
      <c r="AD930" s="8"/>
      <c r="AE930" s="8"/>
      <c r="AF930" s="42">
        <v>45244</v>
      </c>
      <c r="AG930" s="13" t="str">
        <f t="shared" si="270"/>
        <v>CUMPLE</v>
      </c>
      <c r="AH930" s="13" t="str">
        <f t="shared" si="271"/>
        <v>NO CUMPLE</v>
      </c>
      <c r="AI930" s="13" t="str">
        <f t="shared" si="272"/>
        <v>NO CUMPLE</v>
      </c>
      <c r="AJ930" s="13" t="str">
        <f t="shared" si="273"/>
        <v>NO CUMPLE</v>
      </c>
      <c r="AK930" s="13" t="str">
        <f t="shared" si="274"/>
        <v>NO CUMPLE</v>
      </c>
      <c r="AL930" s="13" t="str">
        <f t="shared" si="275"/>
        <v>NO CUMPLE</v>
      </c>
      <c r="AM930" s="13" t="str">
        <f t="shared" si="276"/>
        <v>CUMPLE</v>
      </c>
      <c r="AN930" s="13" t="str">
        <f t="shared" si="277"/>
        <v>NO CUMPLE</v>
      </c>
      <c r="AO930" s="13" t="str">
        <f t="shared" si="278"/>
        <v>NO CUMPLE</v>
      </c>
      <c r="AP930" s="13" t="str">
        <f t="shared" si="279"/>
        <v>NO CUMPLE</v>
      </c>
    </row>
    <row r="931" spans="1:42" ht="15" hidden="1" x14ac:dyDescent="0.25">
      <c r="A931" t="s">
        <v>5558</v>
      </c>
      <c r="B931" t="s">
        <v>32</v>
      </c>
      <c r="C931" t="s">
        <v>51</v>
      </c>
      <c r="D931" t="s">
        <v>217</v>
      </c>
      <c r="E931" t="s">
        <v>276</v>
      </c>
      <c r="F931" t="s">
        <v>380</v>
      </c>
      <c r="G931" t="s">
        <v>25</v>
      </c>
      <c r="H931" t="s">
        <v>26</v>
      </c>
      <c r="I931" t="s">
        <v>35</v>
      </c>
      <c r="J931" t="s">
        <v>28</v>
      </c>
      <c r="K931" t="s">
        <v>61</v>
      </c>
      <c r="L931" t="s">
        <v>338</v>
      </c>
      <c r="M931" t="s">
        <v>5559</v>
      </c>
      <c r="N931" t="s">
        <v>5560</v>
      </c>
      <c r="O931" t="s">
        <v>30</v>
      </c>
      <c r="P931" t="s">
        <v>31</v>
      </c>
      <c r="Q931" t="s">
        <v>24</v>
      </c>
      <c r="R931" t="s">
        <v>5561</v>
      </c>
      <c r="S931" t="s">
        <v>4455</v>
      </c>
      <c r="T931" t="s">
        <v>5553</v>
      </c>
      <c r="U931"/>
      <c r="V931" s="40">
        <v>0.1246412037037037</v>
      </c>
      <c r="W931" s="40">
        <v>0.14351851851851852</v>
      </c>
      <c r="X931" s="40">
        <v>1.8877314814814816E-2</v>
      </c>
      <c r="Y931" s="2" t="str">
        <f t="shared" si="280"/>
        <v/>
      </c>
      <c r="Z931" s="47" t="str">
        <f t="shared" si="281"/>
        <v>Cumplido</v>
      </c>
      <c r="AA931" s="8"/>
      <c r="AB931" s="8"/>
      <c r="AC931" s="8"/>
      <c r="AD931" s="8"/>
      <c r="AE931" s="8"/>
      <c r="AF931" s="42">
        <v>45244</v>
      </c>
      <c r="AG931" s="13" t="str">
        <f t="shared" si="270"/>
        <v>CUMPLE</v>
      </c>
      <c r="AH931" s="13" t="str">
        <f t="shared" si="271"/>
        <v>NO CUMPLE</v>
      </c>
      <c r="AI931" s="13" t="str">
        <f t="shared" si="272"/>
        <v>NO CUMPLE</v>
      </c>
      <c r="AJ931" s="13" t="str">
        <f t="shared" si="273"/>
        <v>NO CUMPLE</v>
      </c>
      <c r="AK931" s="13" t="str">
        <f t="shared" si="274"/>
        <v>NO CUMPLE</v>
      </c>
      <c r="AL931" s="13" t="str">
        <f t="shared" si="275"/>
        <v>NO CUMPLE</v>
      </c>
      <c r="AM931" s="13" t="str">
        <f t="shared" si="276"/>
        <v>CUMPLE</v>
      </c>
      <c r="AN931" s="13" t="str">
        <f t="shared" si="277"/>
        <v>NO CUMPLE</v>
      </c>
      <c r="AO931" s="13" t="str">
        <f t="shared" si="278"/>
        <v>NO CUMPLE</v>
      </c>
      <c r="AP931" s="13" t="str">
        <f t="shared" si="279"/>
        <v>NO CUMPLE</v>
      </c>
    </row>
    <row r="932" spans="1:42" ht="15" hidden="1" x14ac:dyDescent="0.25">
      <c r="A932" t="s">
        <v>5562</v>
      </c>
      <c r="B932" t="s">
        <v>32</v>
      </c>
      <c r="C932" t="s">
        <v>51</v>
      </c>
      <c r="D932" t="s">
        <v>217</v>
      </c>
      <c r="E932" t="s">
        <v>276</v>
      </c>
      <c r="F932" t="s">
        <v>380</v>
      </c>
      <c r="G932" t="s">
        <v>25</v>
      </c>
      <c r="H932" t="s">
        <v>26</v>
      </c>
      <c r="I932" t="s">
        <v>35</v>
      </c>
      <c r="J932" t="s">
        <v>28</v>
      </c>
      <c r="K932" t="s">
        <v>61</v>
      </c>
      <c r="L932" t="s">
        <v>338</v>
      </c>
      <c r="M932" t="s">
        <v>5563</v>
      </c>
      <c r="N932" t="s">
        <v>5564</v>
      </c>
      <c r="O932" t="s">
        <v>30</v>
      </c>
      <c r="P932" t="s">
        <v>31</v>
      </c>
      <c r="Q932" t="s">
        <v>24</v>
      </c>
      <c r="R932" t="s">
        <v>5565</v>
      </c>
      <c r="S932" t="s">
        <v>4455</v>
      </c>
      <c r="T932" t="s">
        <v>5553</v>
      </c>
      <c r="U932"/>
      <c r="V932" s="40">
        <v>0.12432870370370371</v>
      </c>
      <c r="W932" s="40">
        <v>0.14354166666666665</v>
      </c>
      <c r="X932" s="40">
        <v>1.9212962962962963E-2</v>
      </c>
      <c r="Y932" s="2" t="str">
        <f t="shared" si="280"/>
        <v/>
      </c>
      <c r="Z932" s="47" t="str">
        <f t="shared" si="281"/>
        <v>Cumplido</v>
      </c>
      <c r="AA932" s="8"/>
      <c r="AB932" s="8"/>
      <c r="AC932" s="8"/>
      <c r="AD932" s="8"/>
      <c r="AE932" s="8"/>
      <c r="AF932" s="42">
        <v>45244</v>
      </c>
      <c r="AG932" s="13" t="str">
        <f t="shared" si="270"/>
        <v>CUMPLE</v>
      </c>
      <c r="AH932" s="13" t="str">
        <f t="shared" si="271"/>
        <v>NO CUMPLE</v>
      </c>
      <c r="AI932" s="13" t="str">
        <f t="shared" si="272"/>
        <v>NO CUMPLE</v>
      </c>
      <c r="AJ932" s="13" t="str">
        <f t="shared" si="273"/>
        <v>NO CUMPLE</v>
      </c>
      <c r="AK932" s="13" t="str">
        <f t="shared" si="274"/>
        <v>NO CUMPLE</v>
      </c>
      <c r="AL932" s="13" t="str">
        <f t="shared" si="275"/>
        <v>NO CUMPLE</v>
      </c>
      <c r="AM932" s="13" t="str">
        <f t="shared" si="276"/>
        <v>CUMPLE</v>
      </c>
      <c r="AN932" s="13" t="str">
        <f t="shared" si="277"/>
        <v>NO CUMPLE</v>
      </c>
      <c r="AO932" s="13" t="str">
        <f t="shared" si="278"/>
        <v>NO CUMPLE</v>
      </c>
      <c r="AP932" s="13" t="str">
        <f t="shared" si="279"/>
        <v>NO CUMPLE</v>
      </c>
    </row>
    <row r="933" spans="1:42" ht="15" hidden="1" x14ac:dyDescent="0.25">
      <c r="A933" t="s">
        <v>5566</v>
      </c>
      <c r="B933" t="s">
        <v>172</v>
      </c>
      <c r="C933" t="s">
        <v>181</v>
      </c>
      <c r="D933" t="s">
        <v>181</v>
      </c>
      <c r="E933" t="s">
        <v>182</v>
      </c>
      <c r="F933" t="s">
        <v>232</v>
      </c>
      <c r="G933" t="s">
        <v>39</v>
      </c>
      <c r="H933" t="s">
        <v>34</v>
      </c>
      <c r="I933" t="s">
        <v>40</v>
      </c>
      <c r="J933" t="s">
        <v>28</v>
      </c>
      <c r="K933" t="s">
        <v>48</v>
      </c>
      <c r="L933" t="s">
        <v>5567</v>
      </c>
      <c r="M933" t="s">
        <v>5568</v>
      </c>
      <c r="N933" t="s">
        <v>5569</v>
      </c>
      <c r="O933" t="s">
        <v>30</v>
      </c>
      <c r="P933" t="s">
        <v>183</v>
      </c>
      <c r="Q933" t="s">
        <v>184</v>
      </c>
      <c r="R933" t="s">
        <v>5570</v>
      </c>
      <c r="S933" t="s">
        <v>4455</v>
      </c>
      <c r="T933" t="s">
        <v>272</v>
      </c>
      <c r="U933" t="s">
        <v>272</v>
      </c>
      <c r="V933" s="40">
        <v>0</v>
      </c>
      <c r="W933" s="40">
        <v>2.0138888888888888E-3</v>
      </c>
      <c r="X933" s="40">
        <v>2.0138888888888888E-3</v>
      </c>
      <c r="Y933" s="2" t="str">
        <f t="shared" si="280"/>
        <v/>
      </c>
      <c r="Z933" s="47" t="str">
        <f t="shared" si="281"/>
        <v>Cumplido</v>
      </c>
      <c r="AA933" s="8"/>
      <c r="AB933" s="8"/>
      <c r="AC933" s="8"/>
      <c r="AD933" s="8"/>
      <c r="AE933" s="8"/>
      <c r="AF933" s="42">
        <v>45244</v>
      </c>
      <c r="AG933" s="13" t="str">
        <f t="shared" si="270"/>
        <v>CUMPLE</v>
      </c>
      <c r="AH933" s="13" t="str">
        <f t="shared" si="271"/>
        <v>NO CUMPLE</v>
      </c>
      <c r="AI933" s="13" t="str">
        <f t="shared" si="272"/>
        <v>NO CUMPLE</v>
      </c>
      <c r="AJ933" s="13" t="str">
        <f t="shared" si="273"/>
        <v>NO CUMPLE</v>
      </c>
      <c r="AK933" s="13" t="str">
        <f t="shared" si="274"/>
        <v>NO CUMPLE</v>
      </c>
      <c r="AL933" s="13" t="str">
        <f t="shared" si="275"/>
        <v>CUMPLE</v>
      </c>
      <c r="AM933" s="13" t="str">
        <f t="shared" si="276"/>
        <v>NO CUMPLE</v>
      </c>
      <c r="AN933" s="13" t="str">
        <f t="shared" si="277"/>
        <v>NO CUMPLE</v>
      </c>
      <c r="AO933" s="13" t="str">
        <f t="shared" si="278"/>
        <v>NO CUMPLE</v>
      </c>
      <c r="AP933" s="13" t="str">
        <f t="shared" si="279"/>
        <v>NO CUMPLE</v>
      </c>
    </row>
    <row r="934" spans="1:42" ht="15" hidden="1" x14ac:dyDescent="0.25">
      <c r="A934" t="s">
        <v>5571</v>
      </c>
      <c r="B934" t="s">
        <v>32</v>
      </c>
      <c r="C934" t="s">
        <v>124</v>
      </c>
      <c r="D934" t="s">
        <v>269</v>
      </c>
      <c r="E934" t="s">
        <v>101</v>
      </c>
      <c r="F934" t="s">
        <v>312</v>
      </c>
      <c r="G934" t="s">
        <v>25</v>
      </c>
      <c r="H934" t="s">
        <v>26</v>
      </c>
      <c r="I934" t="s">
        <v>35</v>
      </c>
      <c r="J934" t="s">
        <v>28</v>
      </c>
      <c r="K934" t="s">
        <v>53</v>
      </c>
      <c r="L934" t="s">
        <v>5572</v>
      </c>
      <c r="M934" t="s">
        <v>5573</v>
      </c>
      <c r="N934" t="s">
        <v>5574</v>
      </c>
      <c r="O934" t="s">
        <v>30</v>
      </c>
      <c r="P934" t="s">
        <v>44</v>
      </c>
      <c r="Q934" t="s">
        <v>45</v>
      </c>
      <c r="R934" t="s">
        <v>5575</v>
      </c>
      <c r="S934" t="s">
        <v>4918</v>
      </c>
      <c r="T934" t="s">
        <v>466</v>
      </c>
      <c r="U934" t="s">
        <v>5576</v>
      </c>
      <c r="V934" s="40">
        <v>2.9660879629629631</v>
      </c>
      <c r="W934" s="40">
        <v>3.0027083333333331</v>
      </c>
      <c r="X934" s="40">
        <v>3.6620370370370373E-2</v>
      </c>
      <c r="Y934" s="2" t="str">
        <f t="shared" si="280"/>
        <v/>
      </c>
      <c r="Z934" s="47" t="str">
        <f t="shared" si="281"/>
        <v>Cumplido</v>
      </c>
      <c r="AA934" s="8"/>
      <c r="AB934" s="8"/>
      <c r="AC934" s="8"/>
      <c r="AD934" s="8"/>
      <c r="AE934" s="8"/>
      <c r="AF934" s="42">
        <v>45244</v>
      </c>
      <c r="AG934" s="13" t="str">
        <f t="shared" si="270"/>
        <v>CUMPLE</v>
      </c>
      <c r="AH934" s="13" t="str">
        <f t="shared" si="271"/>
        <v>NO CUMPLE</v>
      </c>
      <c r="AI934" s="13" t="str">
        <f t="shared" si="272"/>
        <v>NO CUMPLE</v>
      </c>
      <c r="AJ934" s="13" t="str">
        <f t="shared" si="273"/>
        <v>NO CUMPLE</v>
      </c>
      <c r="AK934" s="13" t="str">
        <f t="shared" si="274"/>
        <v>NO CUMPLE</v>
      </c>
      <c r="AL934" s="13" t="str">
        <f t="shared" si="275"/>
        <v>NO CUMPLE</v>
      </c>
      <c r="AM934" s="13" t="str">
        <f t="shared" si="276"/>
        <v>NO CUMPLE</v>
      </c>
      <c r="AN934" s="13" t="str">
        <f t="shared" si="277"/>
        <v>NO CUMPLE</v>
      </c>
      <c r="AO934" s="13" t="str">
        <f t="shared" si="278"/>
        <v>NO CUMPLE</v>
      </c>
      <c r="AP934" s="13" t="str">
        <f t="shared" si="279"/>
        <v>CUMPLE</v>
      </c>
    </row>
    <row r="935" spans="1:42" ht="15" hidden="1" x14ac:dyDescent="0.25">
      <c r="A935" t="s">
        <v>5577</v>
      </c>
      <c r="B935" t="s">
        <v>38</v>
      </c>
      <c r="C935" t="s">
        <v>124</v>
      </c>
      <c r="D935" t="s">
        <v>269</v>
      </c>
      <c r="E935" t="s">
        <v>63</v>
      </c>
      <c r="F935" t="s">
        <v>312</v>
      </c>
      <c r="G935" t="s">
        <v>25</v>
      </c>
      <c r="H935" t="s">
        <v>34</v>
      </c>
      <c r="I935" t="s">
        <v>40</v>
      </c>
      <c r="J935" t="s">
        <v>28</v>
      </c>
      <c r="K935" t="s">
        <v>53</v>
      </c>
      <c r="L935" t="s">
        <v>5578</v>
      </c>
      <c r="M935" t="s">
        <v>5579</v>
      </c>
      <c r="N935" t="s">
        <v>5580</v>
      </c>
      <c r="O935" t="s">
        <v>30</v>
      </c>
      <c r="P935" t="s">
        <v>44</v>
      </c>
      <c r="Q935" t="s">
        <v>45</v>
      </c>
      <c r="R935" t="s">
        <v>5581</v>
      </c>
      <c r="S935" t="s">
        <v>4455</v>
      </c>
      <c r="T935" t="s">
        <v>465</v>
      </c>
      <c r="U935" t="s">
        <v>5582</v>
      </c>
      <c r="V935" s="40">
        <v>1.7662037037037035E-2</v>
      </c>
      <c r="W935" s="40">
        <v>3.3113425925925928E-2</v>
      </c>
      <c r="X935" s="40">
        <v>1.545138888888889E-2</v>
      </c>
      <c r="Y935" s="2" t="str">
        <f>IF(J935="Incidente de Cliente",IF($X935&lt;=$AT$2,"Cumplido","Incumplido"),"")</f>
        <v/>
      </c>
      <c r="Z935" s="47" t="str">
        <f t="shared" si="281"/>
        <v>Cumplido</v>
      </c>
      <c r="AA935" s="8"/>
      <c r="AB935" s="8"/>
      <c r="AC935" s="8"/>
      <c r="AD935" s="8"/>
      <c r="AE935" s="8"/>
      <c r="AF935" s="42">
        <v>45244</v>
      </c>
      <c r="AG935" s="13" t="str">
        <f t="shared" si="270"/>
        <v>CUMPLE</v>
      </c>
      <c r="AH935" s="13" t="str">
        <f t="shared" si="271"/>
        <v>NO CUMPLE</v>
      </c>
      <c r="AI935" s="13" t="str">
        <f t="shared" si="272"/>
        <v>NO CUMPLE</v>
      </c>
      <c r="AJ935" s="13" t="str">
        <f t="shared" si="273"/>
        <v>NO CUMPLE</v>
      </c>
      <c r="AK935" s="13" t="str">
        <f t="shared" si="274"/>
        <v>NO CUMPLE</v>
      </c>
      <c r="AL935" s="13" t="str">
        <f t="shared" si="275"/>
        <v>CUMPLE</v>
      </c>
      <c r="AM935" s="13" t="str">
        <f t="shared" si="276"/>
        <v>NO CUMPLE</v>
      </c>
      <c r="AN935" s="13" t="str">
        <f t="shared" si="277"/>
        <v>NO CUMPLE</v>
      </c>
      <c r="AO935" s="13" t="str">
        <f t="shared" si="278"/>
        <v>NO CUMPLE</v>
      </c>
      <c r="AP935" s="13" t="str">
        <f t="shared" si="279"/>
        <v>NO CUMPLE</v>
      </c>
    </row>
    <row r="936" spans="1:42" ht="15" hidden="1" x14ac:dyDescent="0.25">
      <c r="A936" t="s">
        <v>5583</v>
      </c>
      <c r="B936" t="s">
        <v>46</v>
      </c>
      <c r="C936" t="s">
        <v>150</v>
      </c>
      <c r="D936" t="s">
        <v>72</v>
      </c>
      <c r="E936" t="s">
        <v>242</v>
      </c>
      <c r="F936" t="s">
        <v>138</v>
      </c>
      <c r="G936" t="s">
        <v>39</v>
      </c>
      <c r="H936" t="s">
        <v>34</v>
      </c>
      <c r="I936" t="s">
        <v>40</v>
      </c>
      <c r="J936" t="s">
        <v>28</v>
      </c>
      <c r="K936" t="s">
        <v>171</v>
      </c>
      <c r="L936" t="s">
        <v>5584</v>
      </c>
      <c r="M936" t="s">
        <v>5585</v>
      </c>
      <c r="N936" t="s">
        <v>5586</v>
      </c>
      <c r="O936" t="s">
        <v>30</v>
      </c>
      <c r="P936" t="s">
        <v>57</v>
      </c>
      <c r="Q936" t="s">
        <v>77</v>
      </c>
      <c r="R936" t="s">
        <v>5587</v>
      </c>
      <c r="S936" t="s">
        <v>745</v>
      </c>
      <c r="T936" t="s">
        <v>5588</v>
      </c>
      <c r="U936"/>
      <c r="V936" s="40">
        <v>0</v>
      </c>
      <c r="W936" s="40">
        <v>0</v>
      </c>
      <c r="X936" s="40">
        <v>0</v>
      </c>
      <c r="Y936" s="2" t="str">
        <f t="shared" si="280"/>
        <v/>
      </c>
      <c r="Z936" s="47" t="str">
        <f t="shared" si="281"/>
        <v>Cumplido</v>
      </c>
      <c r="AA936" s="8"/>
      <c r="AB936" s="8"/>
      <c r="AC936" s="8"/>
      <c r="AD936" s="8"/>
      <c r="AE936" s="8"/>
      <c r="AF936" s="42">
        <v>45250</v>
      </c>
      <c r="AG936" s="13" t="str">
        <f t="shared" si="270"/>
        <v>CUMPLE</v>
      </c>
      <c r="AH936" s="13" t="str">
        <f t="shared" si="271"/>
        <v>NO CUMPLE</v>
      </c>
      <c r="AI936" s="13" t="str">
        <f t="shared" si="272"/>
        <v>NO CUMPLE</v>
      </c>
      <c r="AJ936" s="13" t="str">
        <f t="shared" si="273"/>
        <v>NO CUMPLE</v>
      </c>
      <c r="AK936" s="13" t="str">
        <f t="shared" si="274"/>
        <v>NO CUMPLE</v>
      </c>
      <c r="AL936" s="13" t="str">
        <f t="shared" si="275"/>
        <v>CUMPLE</v>
      </c>
      <c r="AM936" s="13" t="str">
        <f t="shared" si="276"/>
        <v>NO CUMPLE</v>
      </c>
      <c r="AN936" s="13" t="str">
        <f t="shared" si="277"/>
        <v>NO CUMPLE</v>
      </c>
      <c r="AO936" s="13" t="str">
        <f t="shared" si="278"/>
        <v>NO CUMPLE</v>
      </c>
      <c r="AP936" s="13" t="str">
        <f t="shared" si="279"/>
        <v>NO CUMPLE</v>
      </c>
    </row>
    <row r="937" spans="1:42" ht="15" hidden="1" x14ac:dyDescent="0.25">
      <c r="A937" t="s">
        <v>5589</v>
      </c>
      <c r="B937" t="s">
        <v>24</v>
      </c>
      <c r="C937" t="s">
        <v>72</v>
      </c>
      <c r="D937" t="s">
        <v>33</v>
      </c>
      <c r="E937" t="s">
        <v>320</v>
      </c>
      <c r="F937" t="s">
        <v>341</v>
      </c>
      <c r="G937" t="s">
        <v>39</v>
      </c>
      <c r="H937" t="s">
        <v>34</v>
      </c>
      <c r="I937" t="s">
        <v>40</v>
      </c>
      <c r="J937" t="s">
        <v>28</v>
      </c>
      <c r="K937" t="s">
        <v>91</v>
      </c>
      <c r="L937" t="s">
        <v>5590</v>
      </c>
      <c r="M937" t="s">
        <v>5591</v>
      </c>
      <c r="N937" t="s">
        <v>5592</v>
      </c>
      <c r="O937" t="s">
        <v>30</v>
      </c>
      <c r="P937" t="s">
        <v>247</v>
      </c>
      <c r="Q937" t="s">
        <v>473</v>
      </c>
      <c r="R937" t="s">
        <v>5593</v>
      </c>
      <c r="S937" t="s">
        <v>4455</v>
      </c>
      <c r="T937" t="s">
        <v>5594</v>
      </c>
      <c r="U937" t="s">
        <v>5595</v>
      </c>
      <c r="V937" s="40">
        <v>4.65625E-2</v>
      </c>
      <c r="W937" s="40">
        <v>8.0740740740740738E-2</v>
      </c>
      <c r="X937" s="40">
        <v>3.4178240740740738E-2</v>
      </c>
      <c r="Y937" s="2" t="str">
        <f t="shared" si="280"/>
        <v/>
      </c>
      <c r="Z937" s="47" t="str">
        <f t="shared" si="281"/>
        <v>Cumplido</v>
      </c>
      <c r="AA937" s="8"/>
      <c r="AB937" s="8"/>
      <c r="AC937" s="8"/>
      <c r="AD937" s="8"/>
      <c r="AE937" s="8"/>
      <c r="AF937" s="42">
        <v>45244</v>
      </c>
      <c r="AG937" s="13" t="str">
        <f t="shared" si="270"/>
        <v>CUMPLE</v>
      </c>
      <c r="AH937" s="13" t="str">
        <f t="shared" si="271"/>
        <v>NO CUMPLE</v>
      </c>
      <c r="AI937" s="13" t="str">
        <f t="shared" si="272"/>
        <v>NO CUMPLE</v>
      </c>
      <c r="AJ937" s="13" t="str">
        <f t="shared" si="273"/>
        <v>NO CUMPLE</v>
      </c>
      <c r="AK937" s="13" t="str">
        <f t="shared" si="274"/>
        <v>NO CUMPLE</v>
      </c>
      <c r="AL937" s="13" t="str">
        <f t="shared" si="275"/>
        <v>NO CUMPLE</v>
      </c>
      <c r="AM937" s="13" t="str">
        <f t="shared" si="276"/>
        <v>CUMPLE</v>
      </c>
      <c r="AN937" s="13" t="str">
        <f t="shared" si="277"/>
        <v>NO CUMPLE</v>
      </c>
      <c r="AO937" s="13" t="str">
        <f t="shared" si="278"/>
        <v>NO CUMPLE</v>
      </c>
      <c r="AP937" s="13" t="str">
        <f t="shared" si="279"/>
        <v>NO CUMPLE</v>
      </c>
    </row>
    <row r="938" spans="1:42" ht="15" hidden="1" x14ac:dyDescent="0.25">
      <c r="A938" t="s">
        <v>5596</v>
      </c>
      <c r="B938" t="s">
        <v>62</v>
      </c>
      <c r="C938" t="s">
        <v>124</v>
      </c>
      <c r="D938" t="s">
        <v>309</v>
      </c>
      <c r="E938" t="s">
        <v>73</v>
      </c>
      <c r="F938" t="s">
        <v>140</v>
      </c>
      <c r="G938" t="s">
        <v>64</v>
      </c>
      <c r="H938" t="s">
        <v>34</v>
      </c>
      <c r="I938" t="s">
        <v>40</v>
      </c>
      <c r="J938" t="s">
        <v>56</v>
      </c>
      <c r="K938" t="s">
        <v>29</v>
      </c>
      <c r="L938" t="s">
        <v>5597</v>
      </c>
      <c r="M938" t="s">
        <v>5598</v>
      </c>
      <c r="N938" t="s">
        <v>5598</v>
      </c>
      <c r="O938" t="s">
        <v>30</v>
      </c>
      <c r="P938" t="s">
        <v>36</v>
      </c>
      <c r="Q938" t="s">
        <v>54</v>
      </c>
      <c r="R938" t="s">
        <v>5599</v>
      </c>
      <c r="S938" t="s">
        <v>4455</v>
      </c>
      <c r="T938" t="s">
        <v>5600</v>
      </c>
      <c r="U938" t="s">
        <v>5601</v>
      </c>
      <c r="V938" s="40">
        <v>0.56949074074074069</v>
      </c>
      <c r="W938" s="40">
        <v>0.57287037037037036</v>
      </c>
      <c r="X938" s="40">
        <v>3.37962962962963E-3</v>
      </c>
      <c r="Y938" s="2" t="str">
        <f t="shared" si="280"/>
        <v>Cumplido</v>
      </c>
      <c r="Z938" s="47" t="str">
        <f t="shared" si="281"/>
        <v/>
      </c>
      <c r="AA938" s="8"/>
      <c r="AB938" s="8" t="str">
        <f t="shared" ref="AB938:AB948" si="282">IF($H938="1-Crítica",IF($X938&lt;=$AT$5,"Cumplido", "Incumplido"),"")</f>
        <v/>
      </c>
      <c r="AC938" s="8" t="str">
        <f t="shared" ref="AC938:AC948" si="283">IF($H938="2-Alta",IF($X938&lt;=$AT$6, "Cumplido", "Incumplido"),"")</f>
        <v/>
      </c>
      <c r="AD938" s="8" t="str">
        <f t="shared" ref="AD938:AD948" si="284">IF($H938="3-Medio",IF($X938&lt;=$AT$7, "Cumplido", "Incumplido"),"")</f>
        <v/>
      </c>
      <c r="AE938" s="8" t="str">
        <f t="shared" ref="AE938:AE948" si="285">IF($H938="4-Baja",IF($X938&lt;=$AT$8, "Cumplido", "Incumplido"),"")</f>
        <v>Cumplido</v>
      </c>
      <c r="AF938" s="42">
        <v>45244</v>
      </c>
      <c r="AG938" s="13" t="str">
        <f t="shared" si="270"/>
        <v>CUMPLE</v>
      </c>
      <c r="AH938" s="13" t="str">
        <f t="shared" si="271"/>
        <v>NO CUMPLE</v>
      </c>
      <c r="AI938" s="13" t="str">
        <f t="shared" si="272"/>
        <v>NO CUMPLE</v>
      </c>
      <c r="AJ938" s="13" t="str">
        <f t="shared" si="273"/>
        <v>NO CUMPLE</v>
      </c>
      <c r="AK938" s="13" t="str">
        <f t="shared" si="274"/>
        <v>NO CUMPLE</v>
      </c>
      <c r="AL938" s="13" t="str">
        <f t="shared" si="275"/>
        <v>NO CUMPLE</v>
      </c>
      <c r="AM938" s="13" t="str">
        <f t="shared" si="276"/>
        <v>NO CUMPLE</v>
      </c>
      <c r="AN938" s="13" t="str">
        <f t="shared" si="277"/>
        <v>NO CUMPLE</v>
      </c>
      <c r="AO938" s="13" t="str">
        <f t="shared" si="278"/>
        <v>CUMPLE</v>
      </c>
      <c r="AP938" s="13" t="str">
        <f t="shared" si="279"/>
        <v>NO CUMPLE</v>
      </c>
    </row>
    <row r="939" spans="1:42" ht="15" hidden="1" x14ac:dyDescent="0.25">
      <c r="A939" t="s">
        <v>5602</v>
      </c>
      <c r="B939" t="s">
        <v>62</v>
      </c>
      <c r="C939" t="s">
        <v>128</v>
      </c>
      <c r="D939" t="s">
        <v>309</v>
      </c>
      <c r="E939" t="s">
        <v>68</v>
      </c>
      <c r="F939" t="s">
        <v>140</v>
      </c>
      <c r="G939" t="s">
        <v>64</v>
      </c>
      <c r="H939" t="s">
        <v>34</v>
      </c>
      <c r="I939" t="s">
        <v>40</v>
      </c>
      <c r="J939" t="s">
        <v>56</v>
      </c>
      <c r="K939" t="s">
        <v>215</v>
      </c>
      <c r="L939" t="s">
        <v>5603</v>
      </c>
      <c r="M939" t="s">
        <v>5604</v>
      </c>
      <c r="N939" t="s">
        <v>5604</v>
      </c>
      <c r="O939" t="s">
        <v>30</v>
      </c>
      <c r="P939" t="s">
        <v>190</v>
      </c>
      <c r="Q939" t="s">
        <v>190</v>
      </c>
      <c r="R939" t="s">
        <v>5605</v>
      </c>
      <c r="S939" t="s">
        <v>700</v>
      </c>
      <c r="T939" t="s">
        <v>5606</v>
      </c>
      <c r="U939" t="s">
        <v>5607</v>
      </c>
      <c r="V939" s="40">
        <v>4.5347222222222226E-2</v>
      </c>
      <c r="W939" s="40">
        <v>4.7094907407407405E-2</v>
      </c>
      <c r="X939" s="40">
        <v>1.7476851851851852E-3</v>
      </c>
      <c r="Y939" s="2" t="str">
        <f t="shared" si="280"/>
        <v>Cumplido</v>
      </c>
      <c r="Z939" s="47" t="str">
        <f t="shared" si="281"/>
        <v/>
      </c>
      <c r="AA939" s="8"/>
      <c r="AB939" s="8" t="str">
        <f t="shared" si="282"/>
        <v/>
      </c>
      <c r="AC939" s="8" t="str">
        <f t="shared" si="283"/>
        <v/>
      </c>
      <c r="AD939" s="8" t="str">
        <f t="shared" si="284"/>
        <v/>
      </c>
      <c r="AE939" s="8" t="str">
        <f t="shared" si="285"/>
        <v>Cumplido</v>
      </c>
      <c r="AF939" s="42">
        <v>45246</v>
      </c>
      <c r="AG939" s="13" t="str">
        <f t="shared" si="270"/>
        <v>CUMPLE</v>
      </c>
      <c r="AH939" s="13" t="str">
        <f t="shared" si="271"/>
        <v>NO CUMPLE</v>
      </c>
      <c r="AI939" s="13" t="str">
        <f t="shared" si="272"/>
        <v>NO CUMPLE</v>
      </c>
      <c r="AJ939" s="13" t="str">
        <f t="shared" si="273"/>
        <v>NO CUMPLE</v>
      </c>
      <c r="AK939" s="13" t="str">
        <f t="shared" si="274"/>
        <v>NO CUMPLE</v>
      </c>
      <c r="AL939" s="13" t="str">
        <f t="shared" si="275"/>
        <v>NO CUMPLE</v>
      </c>
      <c r="AM939" s="13" t="str">
        <f t="shared" si="276"/>
        <v>CUMPLE</v>
      </c>
      <c r="AN939" s="13" t="str">
        <f t="shared" si="277"/>
        <v>NO CUMPLE</v>
      </c>
      <c r="AO939" s="13" t="str">
        <f t="shared" si="278"/>
        <v>NO CUMPLE</v>
      </c>
      <c r="AP939" s="13" t="str">
        <f t="shared" si="279"/>
        <v>NO CUMPLE</v>
      </c>
    </row>
    <row r="940" spans="1:42" ht="15" hidden="1" x14ac:dyDescent="0.25">
      <c r="A940" t="s">
        <v>5608</v>
      </c>
      <c r="B940" t="s">
        <v>62</v>
      </c>
      <c r="C940" t="s">
        <v>128</v>
      </c>
      <c r="D940" t="s">
        <v>309</v>
      </c>
      <c r="E940" t="s">
        <v>68</v>
      </c>
      <c r="F940" t="s">
        <v>140</v>
      </c>
      <c r="G940" t="s">
        <v>64</v>
      </c>
      <c r="H940" t="s">
        <v>34</v>
      </c>
      <c r="I940" t="s">
        <v>40</v>
      </c>
      <c r="J940" t="s">
        <v>56</v>
      </c>
      <c r="K940" t="s">
        <v>215</v>
      </c>
      <c r="L940" t="s">
        <v>303</v>
      </c>
      <c r="M940" t="s">
        <v>5609</v>
      </c>
      <c r="N940" t="s">
        <v>5609</v>
      </c>
      <c r="O940" t="s">
        <v>30</v>
      </c>
      <c r="P940" t="s">
        <v>190</v>
      </c>
      <c r="Q940" t="s">
        <v>190</v>
      </c>
      <c r="R940" t="s">
        <v>5610</v>
      </c>
      <c r="S940" t="s">
        <v>700</v>
      </c>
      <c r="T940" t="s">
        <v>640</v>
      </c>
      <c r="U940" t="s">
        <v>5607</v>
      </c>
      <c r="V940" s="40">
        <v>4.282407407407407E-2</v>
      </c>
      <c r="W940" s="40">
        <v>4.3854166666666666E-2</v>
      </c>
      <c r="X940" s="40">
        <v>1.0300925925925926E-3</v>
      </c>
      <c r="Y940" s="2" t="str">
        <f t="shared" si="280"/>
        <v>Cumplido</v>
      </c>
      <c r="Z940" s="47" t="str">
        <f t="shared" si="281"/>
        <v/>
      </c>
      <c r="AA940" s="8"/>
      <c r="AB940" s="8" t="str">
        <f t="shared" si="282"/>
        <v/>
      </c>
      <c r="AC940" s="8" t="str">
        <f t="shared" si="283"/>
        <v/>
      </c>
      <c r="AD940" s="8" t="str">
        <f t="shared" si="284"/>
        <v/>
      </c>
      <c r="AE940" s="8" t="str">
        <f t="shared" si="285"/>
        <v>Cumplido</v>
      </c>
      <c r="AF940" s="42">
        <v>45247</v>
      </c>
      <c r="AG940" s="13" t="str">
        <f t="shared" si="270"/>
        <v>CUMPLE</v>
      </c>
      <c r="AH940" s="13" t="str">
        <f t="shared" si="271"/>
        <v>NO CUMPLE</v>
      </c>
      <c r="AI940" s="13" t="str">
        <f t="shared" si="272"/>
        <v>NO CUMPLE</v>
      </c>
      <c r="AJ940" s="13" t="str">
        <f t="shared" si="273"/>
        <v>NO CUMPLE</v>
      </c>
      <c r="AK940" s="13" t="str">
        <f t="shared" si="274"/>
        <v>NO CUMPLE</v>
      </c>
      <c r="AL940" s="13" t="str">
        <f t="shared" si="275"/>
        <v>NO CUMPLE</v>
      </c>
      <c r="AM940" s="13" t="str">
        <f t="shared" si="276"/>
        <v>CUMPLE</v>
      </c>
      <c r="AN940" s="13" t="str">
        <f t="shared" si="277"/>
        <v>NO CUMPLE</v>
      </c>
      <c r="AO940" s="13" t="str">
        <f t="shared" si="278"/>
        <v>NO CUMPLE</v>
      </c>
      <c r="AP940" s="13" t="str">
        <f t="shared" si="279"/>
        <v>NO CUMPLE</v>
      </c>
    </row>
    <row r="941" spans="1:42" ht="15" hidden="1" x14ac:dyDescent="0.25">
      <c r="A941" t="s">
        <v>5611</v>
      </c>
      <c r="B941" t="s">
        <v>62</v>
      </c>
      <c r="C941" t="s">
        <v>124</v>
      </c>
      <c r="D941" t="s">
        <v>309</v>
      </c>
      <c r="E941" t="s">
        <v>73</v>
      </c>
      <c r="F941" t="s">
        <v>140</v>
      </c>
      <c r="G941" t="s">
        <v>64</v>
      </c>
      <c r="H941" t="s">
        <v>34</v>
      </c>
      <c r="I941" t="s">
        <v>40</v>
      </c>
      <c r="J941" t="s">
        <v>56</v>
      </c>
      <c r="K941" t="s">
        <v>29</v>
      </c>
      <c r="L941" t="s">
        <v>5612</v>
      </c>
      <c r="M941" t="s">
        <v>5613</v>
      </c>
      <c r="N941" t="s">
        <v>5613</v>
      </c>
      <c r="O941" t="s">
        <v>30</v>
      </c>
      <c r="P941" t="s">
        <v>36</v>
      </c>
      <c r="Q941" t="s">
        <v>54</v>
      </c>
      <c r="R941" t="s">
        <v>5614</v>
      </c>
      <c r="S941" t="s">
        <v>4455</v>
      </c>
      <c r="T941" t="s">
        <v>5615</v>
      </c>
      <c r="U941" t="s">
        <v>5616</v>
      </c>
      <c r="V941" s="40">
        <v>0.15649305555555557</v>
      </c>
      <c r="W941" s="40">
        <v>0.15745370370370371</v>
      </c>
      <c r="X941" s="40">
        <v>9.6064814814814808E-4</v>
      </c>
      <c r="Y941" s="2" t="str">
        <f t="shared" si="280"/>
        <v>Cumplido</v>
      </c>
      <c r="Z941" s="47" t="str">
        <f t="shared" si="281"/>
        <v/>
      </c>
      <c r="AA941" s="8"/>
      <c r="AB941" s="8" t="str">
        <f t="shared" si="282"/>
        <v/>
      </c>
      <c r="AC941" s="8" t="str">
        <f t="shared" si="283"/>
        <v/>
      </c>
      <c r="AD941" s="8" t="str">
        <f t="shared" si="284"/>
        <v/>
      </c>
      <c r="AE941" s="8" t="str">
        <f t="shared" si="285"/>
        <v>Cumplido</v>
      </c>
      <c r="AF941" s="42">
        <v>45244</v>
      </c>
      <c r="AG941" s="13" t="str">
        <f t="shared" si="270"/>
        <v>CUMPLE</v>
      </c>
      <c r="AH941" s="13" t="str">
        <f t="shared" si="271"/>
        <v>NO CUMPLE</v>
      </c>
      <c r="AI941" s="13" t="str">
        <f t="shared" si="272"/>
        <v>NO CUMPLE</v>
      </c>
      <c r="AJ941" s="13" t="str">
        <f t="shared" si="273"/>
        <v>NO CUMPLE</v>
      </c>
      <c r="AK941" s="13" t="str">
        <f t="shared" si="274"/>
        <v>NO CUMPLE</v>
      </c>
      <c r="AL941" s="13" t="str">
        <f t="shared" si="275"/>
        <v>NO CUMPLE</v>
      </c>
      <c r="AM941" s="13" t="str">
        <f t="shared" si="276"/>
        <v>CUMPLE</v>
      </c>
      <c r="AN941" s="13" t="str">
        <f t="shared" si="277"/>
        <v>NO CUMPLE</v>
      </c>
      <c r="AO941" s="13" t="str">
        <f t="shared" si="278"/>
        <v>NO CUMPLE</v>
      </c>
      <c r="AP941" s="13" t="str">
        <f t="shared" si="279"/>
        <v>NO CUMPLE</v>
      </c>
    </row>
    <row r="942" spans="1:42" ht="15" hidden="1" x14ac:dyDescent="0.25">
      <c r="A942" t="s">
        <v>5617</v>
      </c>
      <c r="B942" t="s">
        <v>62</v>
      </c>
      <c r="C942" t="s">
        <v>128</v>
      </c>
      <c r="D942" t="s">
        <v>309</v>
      </c>
      <c r="E942" t="s">
        <v>68</v>
      </c>
      <c r="F942" t="s">
        <v>140</v>
      </c>
      <c r="G942" t="s">
        <v>64</v>
      </c>
      <c r="H942" t="s">
        <v>34</v>
      </c>
      <c r="I942" t="s">
        <v>40</v>
      </c>
      <c r="J942" t="s">
        <v>56</v>
      </c>
      <c r="K942" t="s">
        <v>215</v>
      </c>
      <c r="L942" t="s">
        <v>623</v>
      </c>
      <c r="M942" t="s">
        <v>5618</v>
      </c>
      <c r="N942" t="s">
        <v>5618</v>
      </c>
      <c r="O942" t="s">
        <v>30</v>
      </c>
      <c r="P942" t="s">
        <v>190</v>
      </c>
      <c r="Q942" t="s">
        <v>190</v>
      </c>
      <c r="R942" t="s">
        <v>5619</v>
      </c>
      <c r="S942" t="s">
        <v>700</v>
      </c>
      <c r="T942" t="s">
        <v>624</v>
      </c>
      <c r="U942" t="s">
        <v>5607</v>
      </c>
      <c r="V942" s="40">
        <v>1.9340277777777779E-2</v>
      </c>
      <c r="W942" s="40">
        <v>2.4976851851851851E-2</v>
      </c>
      <c r="X942" s="40">
        <v>5.6365740740740742E-3</v>
      </c>
      <c r="Y942" s="2" t="str">
        <f t="shared" si="280"/>
        <v>Cumplido</v>
      </c>
      <c r="Z942" s="47" t="str">
        <f t="shared" si="281"/>
        <v/>
      </c>
      <c r="AA942" s="8"/>
      <c r="AB942" s="8" t="str">
        <f t="shared" si="282"/>
        <v/>
      </c>
      <c r="AC942" s="8" t="str">
        <f t="shared" si="283"/>
        <v/>
      </c>
      <c r="AD942" s="8" t="str">
        <f t="shared" si="284"/>
        <v/>
      </c>
      <c r="AE942" s="8" t="str">
        <f t="shared" si="285"/>
        <v>Cumplido</v>
      </c>
      <c r="AF942" s="42">
        <v>45244</v>
      </c>
      <c r="AG942" s="13" t="str">
        <f t="shared" si="270"/>
        <v>CUMPLE</v>
      </c>
      <c r="AH942" s="13" t="str">
        <f t="shared" si="271"/>
        <v>NO CUMPLE</v>
      </c>
      <c r="AI942" s="13" t="str">
        <f t="shared" si="272"/>
        <v>NO CUMPLE</v>
      </c>
      <c r="AJ942" s="13" t="str">
        <f t="shared" si="273"/>
        <v>NO CUMPLE</v>
      </c>
      <c r="AK942" s="13" t="str">
        <f t="shared" si="274"/>
        <v>NO CUMPLE</v>
      </c>
      <c r="AL942" s="13" t="str">
        <f t="shared" si="275"/>
        <v>CUMPLE</v>
      </c>
      <c r="AM942" s="13" t="str">
        <f t="shared" si="276"/>
        <v>NO CUMPLE</v>
      </c>
      <c r="AN942" s="13" t="str">
        <f t="shared" si="277"/>
        <v>NO CUMPLE</v>
      </c>
      <c r="AO942" s="13" t="str">
        <f t="shared" si="278"/>
        <v>NO CUMPLE</v>
      </c>
      <c r="AP942" s="13" t="str">
        <f t="shared" si="279"/>
        <v>NO CUMPLE</v>
      </c>
    </row>
    <row r="943" spans="1:42" ht="15" hidden="1" x14ac:dyDescent="0.25">
      <c r="A943" t="s">
        <v>5620</v>
      </c>
      <c r="B943" t="s">
        <v>62</v>
      </c>
      <c r="C943" t="s">
        <v>128</v>
      </c>
      <c r="D943" t="s">
        <v>309</v>
      </c>
      <c r="E943" t="s">
        <v>68</v>
      </c>
      <c r="F943" t="s">
        <v>140</v>
      </c>
      <c r="G943" t="s">
        <v>64</v>
      </c>
      <c r="H943" t="s">
        <v>34</v>
      </c>
      <c r="I943" t="s">
        <v>40</v>
      </c>
      <c r="J943" t="s">
        <v>56</v>
      </c>
      <c r="K943" t="s">
        <v>215</v>
      </c>
      <c r="L943" t="s">
        <v>5621</v>
      </c>
      <c r="M943" t="s">
        <v>5622</v>
      </c>
      <c r="N943" t="s">
        <v>5622</v>
      </c>
      <c r="O943" t="s">
        <v>30</v>
      </c>
      <c r="P943" t="s">
        <v>190</v>
      </c>
      <c r="Q943" t="s">
        <v>190</v>
      </c>
      <c r="R943" t="s">
        <v>5623</v>
      </c>
      <c r="S943" t="s">
        <v>700</v>
      </c>
      <c r="T943" t="s">
        <v>5624</v>
      </c>
      <c r="U943" t="s">
        <v>5607</v>
      </c>
      <c r="V943" s="40">
        <v>1.9247685185185184E-2</v>
      </c>
      <c r="W943" s="40">
        <v>2.2858796296296294E-2</v>
      </c>
      <c r="X943" s="40">
        <v>3.6111111111111114E-3</v>
      </c>
      <c r="Y943" s="2" t="str">
        <f t="shared" si="280"/>
        <v>Cumplido</v>
      </c>
      <c r="Z943" s="47" t="str">
        <f t="shared" si="281"/>
        <v/>
      </c>
      <c r="AA943" s="8"/>
      <c r="AB943" s="8" t="str">
        <f t="shared" si="282"/>
        <v/>
      </c>
      <c r="AC943" s="8" t="str">
        <f t="shared" si="283"/>
        <v/>
      </c>
      <c r="AD943" s="8" t="str">
        <f t="shared" si="284"/>
        <v/>
      </c>
      <c r="AE943" s="8" t="str">
        <f t="shared" si="285"/>
        <v>Cumplido</v>
      </c>
      <c r="AF943" s="42">
        <v>45244</v>
      </c>
      <c r="AG943" s="13" t="str">
        <f t="shared" si="270"/>
        <v>CUMPLE</v>
      </c>
      <c r="AH943" s="13" t="str">
        <f t="shared" si="271"/>
        <v>NO CUMPLE</v>
      </c>
      <c r="AI943" s="13" t="str">
        <f t="shared" si="272"/>
        <v>NO CUMPLE</v>
      </c>
      <c r="AJ943" s="13" t="str">
        <f t="shared" si="273"/>
        <v>NO CUMPLE</v>
      </c>
      <c r="AK943" s="13" t="str">
        <f t="shared" si="274"/>
        <v>NO CUMPLE</v>
      </c>
      <c r="AL943" s="13" t="str">
        <f t="shared" si="275"/>
        <v>CUMPLE</v>
      </c>
      <c r="AM943" s="13" t="str">
        <f t="shared" si="276"/>
        <v>NO CUMPLE</v>
      </c>
      <c r="AN943" s="13" t="str">
        <f t="shared" si="277"/>
        <v>NO CUMPLE</v>
      </c>
      <c r="AO943" s="13" t="str">
        <f t="shared" si="278"/>
        <v>NO CUMPLE</v>
      </c>
      <c r="AP943" s="13" t="str">
        <f t="shared" si="279"/>
        <v>NO CUMPLE</v>
      </c>
    </row>
    <row r="944" spans="1:42" ht="15" hidden="1" x14ac:dyDescent="0.25">
      <c r="A944" t="s">
        <v>5625</v>
      </c>
      <c r="B944" t="s">
        <v>62</v>
      </c>
      <c r="C944" t="s">
        <v>124</v>
      </c>
      <c r="D944" t="s">
        <v>309</v>
      </c>
      <c r="E944" t="s">
        <v>73</v>
      </c>
      <c r="F944" t="s">
        <v>140</v>
      </c>
      <c r="G944" t="s">
        <v>64</v>
      </c>
      <c r="H944" t="s">
        <v>34</v>
      </c>
      <c r="I944" t="s">
        <v>40</v>
      </c>
      <c r="J944" t="s">
        <v>56</v>
      </c>
      <c r="K944" t="s">
        <v>29</v>
      </c>
      <c r="L944" t="s">
        <v>5626</v>
      </c>
      <c r="M944" t="s">
        <v>5627</v>
      </c>
      <c r="N944" t="s">
        <v>5627</v>
      </c>
      <c r="O944" t="s">
        <v>30</v>
      </c>
      <c r="P944" t="s">
        <v>36</v>
      </c>
      <c r="Q944" t="s">
        <v>54</v>
      </c>
      <c r="R944" t="s">
        <v>5628</v>
      </c>
      <c r="S944" t="s">
        <v>4455</v>
      </c>
      <c r="T944" t="s">
        <v>5629</v>
      </c>
      <c r="U944" t="s">
        <v>5630</v>
      </c>
      <c r="V944" s="40">
        <v>0.13425925925925927</v>
      </c>
      <c r="W944" s="40">
        <v>0.13564814814814816</v>
      </c>
      <c r="X944" s="40">
        <v>1.3888888888888889E-3</v>
      </c>
      <c r="Y944" s="2" t="str">
        <f t="shared" si="280"/>
        <v>Cumplido</v>
      </c>
      <c r="Z944" s="47" t="str">
        <f t="shared" si="281"/>
        <v/>
      </c>
      <c r="AA944" s="8"/>
      <c r="AB944" s="8" t="str">
        <f t="shared" si="282"/>
        <v/>
      </c>
      <c r="AC944" s="8" t="str">
        <f t="shared" si="283"/>
        <v/>
      </c>
      <c r="AD944" s="8" t="str">
        <f t="shared" si="284"/>
        <v/>
      </c>
      <c r="AE944" s="8" t="str">
        <f t="shared" si="285"/>
        <v>Cumplido</v>
      </c>
      <c r="AF944" s="42">
        <v>45244</v>
      </c>
      <c r="AG944" s="13" t="str">
        <f t="shared" si="270"/>
        <v>CUMPLE</v>
      </c>
      <c r="AH944" s="13" t="str">
        <f t="shared" si="271"/>
        <v>NO CUMPLE</v>
      </c>
      <c r="AI944" s="13" t="str">
        <f t="shared" si="272"/>
        <v>NO CUMPLE</v>
      </c>
      <c r="AJ944" s="13" t="str">
        <f t="shared" si="273"/>
        <v>NO CUMPLE</v>
      </c>
      <c r="AK944" s="13" t="str">
        <f t="shared" si="274"/>
        <v>NO CUMPLE</v>
      </c>
      <c r="AL944" s="13" t="str">
        <f t="shared" si="275"/>
        <v>NO CUMPLE</v>
      </c>
      <c r="AM944" s="13" t="str">
        <f t="shared" si="276"/>
        <v>CUMPLE</v>
      </c>
      <c r="AN944" s="13" t="str">
        <f t="shared" si="277"/>
        <v>NO CUMPLE</v>
      </c>
      <c r="AO944" s="13" t="str">
        <f t="shared" si="278"/>
        <v>NO CUMPLE</v>
      </c>
      <c r="AP944" s="13" t="str">
        <f t="shared" si="279"/>
        <v>NO CUMPLE</v>
      </c>
    </row>
    <row r="945" spans="1:42" ht="15" hidden="1" x14ac:dyDescent="0.25">
      <c r="A945" t="s">
        <v>5631</v>
      </c>
      <c r="B945" t="s">
        <v>62</v>
      </c>
      <c r="C945" t="s">
        <v>128</v>
      </c>
      <c r="D945" t="s">
        <v>309</v>
      </c>
      <c r="E945" t="s">
        <v>68</v>
      </c>
      <c r="F945" t="s">
        <v>140</v>
      </c>
      <c r="G945" t="s">
        <v>64</v>
      </c>
      <c r="H945" t="s">
        <v>34</v>
      </c>
      <c r="I945" t="s">
        <v>40</v>
      </c>
      <c r="J945" t="s">
        <v>56</v>
      </c>
      <c r="K945" t="s">
        <v>215</v>
      </c>
      <c r="L945" t="s">
        <v>5621</v>
      </c>
      <c r="M945" t="s">
        <v>5632</v>
      </c>
      <c r="N945" t="s">
        <v>5632</v>
      </c>
      <c r="O945" t="s">
        <v>30</v>
      </c>
      <c r="P945" t="s">
        <v>190</v>
      </c>
      <c r="Q945" t="s">
        <v>190</v>
      </c>
      <c r="R945" t="s">
        <v>5633</v>
      </c>
      <c r="S945" t="s">
        <v>4455</v>
      </c>
      <c r="T945" t="s">
        <v>5634</v>
      </c>
      <c r="U945" t="s">
        <v>583</v>
      </c>
      <c r="V945" s="40">
        <v>9.3495370370370368E-2</v>
      </c>
      <c r="W945" s="40">
        <v>9.6956018518518525E-2</v>
      </c>
      <c r="X945" s="40">
        <v>3.4606481481481485E-3</v>
      </c>
      <c r="Y945" s="2" t="str">
        <f t="shared" si="280"/>
        <v>Cumplido</v>
      </c>
      <c r="Z945" s="47" t="str">
        <f t="shared" si="281"/>
        <v/>
      </c>
      <c r="AA945" s="8"/>
      <c r="AB945" s="8" t="str">
        <f t="shared" si="282"/>
        <v/>
      </c>
      <c r="AC945" s="8" t="str">
        <f t="shared" si="283"/>
        <v/>
      </c>
      <c r="AD945" s="8" t="str">
        <f t="shared" si="284"/>
        <v/>
      </c>
      <c r="AE945" s="8" t="str">
        <f t="shared" si="285"/>
        <v>Cumplido</v>
      </c>
      <c r="AF945" s="42">
        <v>45244</v>
      </c>
      <c r="AG945" s="13" t="str">
        <f t="shared" si="270"/>
        <v>CUMPLE</v>
      </c>
      <c r="AH945" s="13" t="str">
        <f t="shared" si="271"/>
        <v>NO CUMPLE</v>
      </c>
      <c r="AI945" s="13" t="str">
        <f t="shared" si="272"/>
        <v>NO CUMPLE</v>
      </c>
      <c r="AJ945" s="13" t="str">
        <f t="shared" si="273"/>
        <v>NO CUMPLE</v>
      </c>
      <c r="AK945" s="13" t="str">
        <f t="shared" si="274"/>
        <v>NO CUMPLE</v>
      </c>
      <c r="AL945" s="13" t="str">
        <f t="shared" si="275"/>
        <v>NO CUMPLE</v>
      </c>
      <c r="AM945" s="13" t="str">
        <f t="shared" si="276"/>
        <v>CUMPLE</v>
      </c>
      <c r="AN945" s="13" t="str">
        <f t="shared" si="277"/>
        <v>NO CUMPLE</v>
      </c>
      <c r="AO945" s="13" t="str">
        <f t="shared" si="278"/>
        <v>NO CUMPLE</v>
      </c>
      <c r="AP945" s="13" t="str">
        <f t="shared" si="279"/>
        <v>NO CUMPLE</v>
      </c>
    </row>
    <row r="946" spans="1:42" ht="15" hidden="1" x14ac:dyDescent="0.25">
      <c r="A946" t="s">
        <v>5635</v>
      </c>
      <c r="B946" t="s">
        <v>62</v>
      </c>
      <c r="C946" t="s">
        <v>124</v>
      </c>
      <c r="D946" t="s">
        <v>309</v>
      </c>
      <c r="E946" t="s">
        <v>73</v>
      </c>
      <c r="F946" t="s">
        <v>140</v>
      </c>
      <c r="G946" t="s">
        <v>64</v>
      </c>
      <c r="H946" t="s">
        <v>34</v>
      </c>
      <c r="I946" t="s">
        <v>40</v>
      </c>
      <c r="J946" t="s">
        <v>56</v>
      </c>
      <c r="K946" t="s">
        <v>87</v>
      </c>
      <c r="L946" t="s">
        <v>260</v>
      </c>
      <c r="M946" t="s">
        <v>5636</v>
      </c>
      <c r="N946" t="s">
        <v>5636</v>
      </c>
      <c r="O946" t="s">
        <v>30</v>
      </c>
      <c r="P946" t="s">
        <v>36</v>
      </c>
      <c r="Q946" t="s">
        <v>54</v>
      </c>
      <c r="R946" t="s">
        <v>5637</v>
      </c>
      <c r="S946" t="s">
        <v>4455</v>
      </c>
      <c r="T946" t="s">
        <v>584</v>
      </c>
      <c r="U946" t="s">
        <v>436</v>
      </c>
      <c r="V946" s="40">
        <v>0.47258101851851847</v>
      </c>
      <c r="W946" s="40">
        <v>0.47461805555555553</v>
      </c>
      <c r="X946" s="40">
        <v>2.0370370370370373E-3</v>
      </c>
      <c r="Y946" s="2" t="str">
        <f t="shared" si="280"/>
        <v>Cumplido</v>
      </c>
      <c r="Z946" s="47" t="str">
        <f t="shared" si="281"/>
        <v/>
      </c>
      <c r="AA946" s="8"/>
      <c r="AB946" s="8" t="str">
        <f t="shared" si="282"/>
        <v/>
      </c>
      <c r="AC946" s="8" t="str">
        <f t="shared" si="283"/>
        <v/>
      </c>
      <c r="AD946" s="8" t="str">
        <f t="shared" si="284"/>
        <v/>
      </c>
      <c r="AE946" s="8" t="str">
        <f t="shared" si="285"/>
        <v>Cumplido</v>
      </c>
      <c r="AF946" s="42">
        <v>45244</v>
      </c>
      <c r="AG946" s="13" t="str">
        <f t="shared" si="270"/>
        <v>CUMPLE</v>
      </c>
      <c r="AH946" s="13" t="str">
        <f t="shared" si="271"/>
        <v>NO CUMPLE</v>
      </c>
      <c r="AI946" s="13" t="str">
        <f t="shared" si="272"/>
        <v>NO CUMPLE</v>
      </c>
      <c r="AJ946" s="13" t="str">
        <f t="shared" si="273"/>
        <v>NO CUMPLE</v>
      </c>
      <c r="AK946" s="13" t="str">
        <f t="shared" si="274"/>
        <v>NO CUMPLE</v>
      </c>
      <c r="AL946" s="13" t="str">
        <f t="shared" si="275"/>
        <v>NO CUMPLE</v>
      </c>
      <c r="AM946" s="13" t="str">
        <f t="shared" si="276"/>
        <v>NO CUMPLE</v>
      </c>
      <c r="AN946" s="13" t="str">
        <f t="shared" si="277"/>
        <v>NO CUMPLE</v>
      </c>
      <c r="AO946" s="13" t="str">
        <f t="shared" si="278"/>
        <v>CUMPLE</v>
      </c>
      <c r="AP946" s="13" t="str">
        <f t="shared" si="279"/>
        <v>NO CUMPLE</v>
      </c>
    </row>
    <row r="947" spans="1:42" ht="15" hidden="1" x14ac:dyDescent="0.25">
      <c r="A947" t="s">
        <v>5638</v>
      </c>
      <c r="B947" t="s">
        <v>62</v>
      </c>
      <c r="C947" t="s">
        <v>128</v>
      </c>
      <c r="D947" t="s">
        <v>309</v>
      </c>
      <c r="E947" t="s">
        <v>68</v>
      </c>
      <c r="F947" t="s">
        <v>140</v>
      </c>
      <c r="G947" t="s">
        <v>64</v>
      </c>
      <c r="H947" t="s">
        <v>34</v>
      </c>
      <c r="I947" t="s">
        <v>40</v>
      </c>
      <c r="J947" t="s">
        <v>56</v>
      </c>
      <c r="K947" t="s">
        <v>215</v>
      </c>
      <c r="L947" t="s">
        <v>5603</v>
      </c>
      <c r="M947" t="s">
        <v>5639</v>
      </c>
      <c r="N947" t="s">
        <v>5639</v>
      </c>
      <c r="O947" t="s">
        <v>30</v>
      </c>
      <c r="P947" t="s">
        <v>190</v>
      </c>
      <c r="Q947" t="s">
        <v>190</v>
      </c>
      <c r="R947" t="s">
        <v>5640</v>
      </c>
      <c r="S947" t="s">
        <v>4455</v>
      </c>
      <c r="T947" t="s">
        <v>5641</v>
      </c>
      <c r="U947" t="s">
        <v>583</v>
      </c>
      <c r="V947" s="40">
        <v>6.8194444444444446E-2</v>
      </c>
      <c r="W947" s="40">
        <v>6.9027777777777785E-2</v>
      </c>
      <c r="X947" s="40">
        <v>8.3333333333333339E-4</v>
      </c>
      <c r="Y947" s="2" t="str">
        <f t="shared" si="280"/>
        <v>Cumplido</v>
      </c>
      <c r="Z947" s="47" t="str">
        <f t="shared" si="281"/>
        <v/>
      </c>
      <c r="AA947" s="47"/>
      <c r="AB947" s="8" t="str">
        <f t="shared" si="282"/>
        <v/>
      </c>
      <c r="AC947" s="8" t="str">
        <f t="shared" si="283"/>
        <v/>
      </c>
      <c r="AD947" s="8" t="str">
        <f t="shared" si="284"/>
        <v/>
      </c>
      <c r="AE947" s="8" t="str">
        <f t="shared" si="285"/>
        <v>Cumplido</v>
      </c>
      <c r="AF947" s="42">
        <v>45244</v>
      </c>
      <c r="AG947" s="13" t="str">
        <f t="shared" si="270"/>
        <v>CUMPLE</v>
      </c>
      <c r="AH947" s="13" t="str">
        <f t="shared" si="271"/>
        <v>NO CUMPLE</v>
      </c>
      <c r="AI947" s="13" t="str">
        <f t="shared" si="272"/>
        <v>NO CUMPLE</v>
      </c>
      <c r="AJ947" s="13" t="str">
        <f t="shared" si="273"/>
        <v>NO CUMPLE</v>
      </c>
      <c r="AK947" s="13" t="str">
        <f t="shared" si="274"/>
        <v>NO CUMPLE</v>
      </c>
      <c r="AL947" s="13" t="str">
        <f t="shared" si="275"/>
        <v>NO CUMPLE</v>
      </c>
      <c r="AM947" s="13" t="str">
        <f t="shared" si="276"/>
        <v>CUMPLE</v>
      </c>
      <c r="AN947" s="13" t="str">
        <f t="shared" si="277"/>
        <v>NO CUMPLE</v>
      </c>
      <c r="AO947" s="13" t="str">
        <f t="shared" si="278"/>
        <v>NO CUMPLE</v>
      </c>
      <c r="AP947" s="13" t="str">
        <f t="shared" si="279"/>
        <v>NO CUMPLE</v>
      </c>
    </row>
    <row r="948" spans="1:42" ht="15" hidden="1" x14ac:dyDescent="0.25">
      <c r="A948" t="s">
        <v>5642</v>
      </c>
      <c r="B948" t="s">
        <v>62</v>
      </c>
      <c r="C948" t="s">
        <v>124</v>
      </c>
      <c r="D948" t="s">
        <v>309</v>
      </c>
      <c r="E948" t="s">
        <v>73</v>
      </c>
      <c r="F948" t="s">
        <v>140</v>
      </c>
      <c r="G948" t="s">
        <v>64</v>
      </c>
      <c r="H948" t="s">
        <v>34</v>
      </c>
      <c r="I948" t="s">
        <v>40</v>
      </c>
      <c r="J948" t="s">
        <v>56</v>
      </c>
      <c r="K948" t="s">
        <v>227</v>
      </c>
      <c r="L948" t="s">
        <v>5643</v>
      </c>
      <c r="M948" t="s">
        <v>5644</v>
      </c>
      <c r="N948" t="s">
        <v>5644</v>
      </c>
      <c r="O948" t="s">
        <v>30</v>
      </c>
      <c r="P948" t="s">
        <v>36</v>
      </c>
      <c r="Q948" t="s">
        <v>54</v>
      </c>
      <c r="R948" t="s">
        <v>5645</v>
      </c>
      <c r="S948" t="s">
        <v>4455</v>
      </c>
      <c r="T948" t="s">
        <v>5646</v>
      </c>
      <c r="U948" t="s">
        <v>546</v>
      </c>
      <c r="V948" s="40">
        <v>0.38994212962962965</v>
      </c>
      <c r="W948" s="40">
        <v>0.39094907407407403</v>
      </c>
      <c r="X948" s="40">
        <v>1.0069444444444444E-3</v>
      </c>
      <c r="Y948" s="2" t="str">
        <f t="shared" si="280"/>
        <v>Cumplido</v>
      </c>
      <c r="Z948" s="47" t="str">
        <f t="shared" si="281"/>
        <v/>
      </c>
      <c r="AA948" s="8"/>
      <c r="AB948" s="8" t="str">
        <f t="shared" si="282"/>
        <v/>
      </c>
      <c r="AC948" s="8" t="str">
        <f t="shared" si="283"/>
        <v/>
      </c>
      <c r="AD948" s="8" t="str">
        <f t="shared" si="284"/>
        <v/>
      </c>
      <c r="AE948" s="8" t="str">
        <f t="shared" si="285"/>
        <v>Cumplido</v>
      </c>
      <c r="AF948" s="42">
        <v>45244</v>
      </c>
      <c r="AG948" s="13" t="str">
        <f t="shared" si="270"/>
        <v>CUMPLE</v>
      </c>
      <c r="AH948" s="13" t="str">
        <f t="shared" si="271"/>
        <v>NO CUMPLE</v>
      </c>
      <c r="AI948" s="13" t="str">
        <f t="shared" si="272"/>
        <v>NO CUMPLE</v>
      </c>
      <c r="AJ948" s="13" t="str">
        <f t="shared" si="273"/>
        <v>NO CUMPLE</v>
      </c>
      <c r="AK948" s="13" t="str">
        <f t="shared" si="274"/>
        <v>NO CUMPLE</v>
      </c>
      <c r="AL948" s="13" t="str">
        <f t="shared" si="275"/>
        <v>NO CUMPLE</v>
      </c>
      <c r="AM948" s="13" t="str">
        <f t="shared" si="276"/>
        <v>NO CUMPLE</v>
      </c>
      <c r="AN948" s="13" t="str">
        <f t="shared" si="277"/>
        <v>NO CUMPLE</v>
      </c>
      <c r="AO948" s="13" t="str">
        <f t="shared" si="278"/>
        <v>CUMPLE</v>
      </c>
      <c r="AP948" s="13" t="str">
        <f t="shared" si="279"/>
        <v>NO CUMPLE</v>
      </c>
    </row>
    <row r="949" spans="1:42" ht="15" hidden="1" x14ac:dyDescent="0.25">
      <c r="A949" t="s">
        <v>5647</v>
      </c>
      <c r="B949" t="s">
        <v>32</v>
      </c>
      <c r="C949" t="s">
        <v>60</v>
      </c>
      <c r="D949" t="s">
        <v>58</v>
      </c>
      <c r="E949" t="s">
        <v>193</v>
      </c>
      <c r="F949" t="s">
        <v>432</v>
      </c>
      <c r="G949" t="s">
        <v>59</v>
      </c>
      <c r="H949" t="s">
        <v>78</v>
      </c>
      <c r="I949" t="s">
        <v>27</v>
      </c>
      <c r="J949" t="s">
        <v>28</v>
      </c>
      <c r="K949" t="s">
        <v>48</v>
      </c>
      <c r="L949" t="s">
        <v>274</v>
      </c>
      <c r="M949" t="s">
        <v>5648</v>
      </c>
      <c r="N949" t="s">
        <v>5649</v>
      </c>
      <c r="O949" t="s">
        <v>30</v>
      </c>
      <c r="P949" t="s">
        <v>44</v>
      </c>
      <c r="Q949" t="s">
        <v>45</v>
      </c>
      <c r="R949" t="s">
        <v>5650</v>
      </c>
      <c r="S949" t="s">
        <v>4455</v>
      </c>
      <c r="T949" t="s">
        <v>274</v>
      </c>
      <c r="U949" t="s">
        <v>258</v>
      </c>
      <c r="V949" s="40">
        <v>2.2106481481481478E-3</v>
      </c>
      <c r="W949" s="40">
        <v>3.2407407407407406E-3</v>
      </c>
      <c r="X949" s="40">
        <v>1.0300925925925926E-3</v>
      </c>
      <c r="Y949" s="2" t="str">
        <f t="shared" si="280"/>
        <v/>
      </c>
      <c r="Z949" s="47" t="str">
        <f t="shared" si="281"/>
        <v>Cumplido</v>
      </c>
      <c r="AA949" s="8"/>
      <c r="AB949" s="8"/>
      <c r="AC949" s="8"/>
      <c r="AD949" s="8"/>
      <c r="AE949" s="8"/>
      <c r="AF949" s="42">
        <v>45244</v>
      </c>
      <c r="AG949" s="13" t="str">
        <f t="shared" si="270"/>
        <v>CUMPLE</v>
      </c>
      <c r="AH949" s="13" t="str">
        <f t="shared" si="271"/>
        <v>NO CUMPLE</v>
      </c>
      <c r="AI949" s="13" t="str">
        <f t="shared" si="272"/>
        <v>NO CUMPLE</v>
      </c>
      <c r="AJ949" s="13" t="str">
        <f t="shared" si="273"/>
        <v>NO CUMPLE</v>
      </c>
      <c r="AK949" s="13" t="str">
        <f t="shared" si="274"/>
        <v>NO CUMPLE</v>
      </c>
      <c r="AL949" s="13" t="str">
        <f t="shared" si="275"/>
        <v>CUMPLE</v>
      </c>
      <c r="AM949" s="13" t="str">
        <f t="shared" si="276"/>
        <v>NO CUMPLE</v>
      </c>
      <c r="AN949" s="13" t="str">
        <f t="shared" si="277"/>
        <v>NO CUMPLE</v>
      </c>
      <c r="AO949" s="13" t="str">
        <f t="shared" si="278"/>
        <v>NO CUMPLE</v>
      </c>
      <c r="AP949" s="13" t="str">
        <f t="shared" si="279"/>
        <v>NO CUMPLE</v>
      </c>
    </row>
    <row r="950" spans="1:42" ht="15" hidden="1" x14ac:dyDescent="0.25">
      <c r="A950" t="s">
        <v>5651</v>
      </c>
      <c r="B950" t="s">
        <v>32</v>
      </c>
      <c r="C950" t="s">
        <v>60</v>
      </c>
      <c r="D950" t="s">
        <v>58</v>
      </c>
      <c r="E950" t="s">
        <v>193</v>
      </c>
      <c r="F950" t="s">
        <v>432</v>
      </c>
      <c r="G950" t="s">
        <v>59</v>
      </c>
      <c r="H950" t="s">
        <v>78</v>
      </c>
      <c r="I950" t="s">
        <v>27</v>
      </c>
      <c r="J950" t="s">
        <v>28</v>
      </c>
      <c r="K950" t="s">
        <v>48</v>
      </c>
      <c r="L950" t="s">
        <v>216</v>
      </c>
      <c r="M950" t="s">
        <v>5652</v>
      </c>
      <c r="N950" t="s">
        <v>5653</v>
      </c>
      <c r="O950" t="s">
        <v>30</v>
      </c>
      <c r="P950" t="s">
        <v>44</v>
      </c>
      <c r="Q950" t="s">
        <v>45</v>
      </c>
      <c r="R950" t="s">
        <v>5654</v>
      </c>
      <c r="S950" t="s">
        <v>4455</v>
      </c>
      <c r="T950" t="s">
        <v>216</v>
      </c>
      <c r="U950" t="s">
        <v>267</v>
      </c>
      <c r="V950" s="40">
        <v>1.3773148148148147E-3</v>
      </c>
      <c r="W950" s="40">
        <v>2.3263888888888887E-3</v>
      </c>
      <c r="X950" s="40">
        <v>9.4907407407407408E-4</v>
      </c>
      <c r="Y950" s="2" t="str">
        <f t="shared" si="280"/>
        <v/>
      </c>
      <c r="Z950" s="47" t="str">
        <f t="shared" si="281"/>
        <v>Cumplido</v>
      </c>
      <c r="AA950" s="8"/>
      <c r="AB950" s="8"/>
      <c r="AC950" s="8"/>
      <c r="AD950" s="8"/>
      <c r="AE950" s="8"/>
      <c r="AF950" s="42">
        <v>45244</v>
      </c>
      <c r="AG950" s="13" t="str">
        <f t="shared" si="270"/>
        <v>CUMPLE</v>
      </c>
      <c r="AH950" s="13" t="str">
        <f t="shared" si="271"/>
        <v>NO CUMPLE</v>
      </c>
      <c r="AI950" s="13" t="str">
        <f t="shared" si="272"/>
        <v>NO CUMPLE</v>
      </c>
      <c r="AJ950" s="13" t="str">
        <f t="shared" si="273"/>
        <v>NO CUMPLE</v>
      </c>
      <c r="AK950" s="13" t="str">
        <f t="shared" si="274"/>
        <v>NO CUMPLE</v>
      </c>
      <c r="AL950" s="13" t="str">
        <f t="shared" si="275"/>
        <v>CUMPLE</v>
      </c>
      <c r="AM950" s="13" t="str">
        <f t="shared" si="276"/>
        <v>NO CUMPLE</v>
      </c>
      <c r="AN950" s="13" t="str">
        <f t="shared" si="277"/>
        <v>NO CUMPLE</v>
      </c>
      <c r="AO950" s="13" t="str">
        <f t="shared" si="278"/>
        <v>NO CUMPLE</v>
      </c>
      <c r="AP950" s="13" t="str">
        <f t="shared" si="279"/>
        <v>NO CUMPLE</v>
      </c>
    </row>
    <row r="951" spans="1:42" ht="15" hidden="1" x14ac:dyDescent="0.25">
      <c r="A951" t="s">
        <v>5655</v>
      </c>
      <c r="B951" t="s">
        <v>32</v>
      </c>
      <c r="C951" t="s">
        <v>60</v>
      </c>
      <c r="D951" t="s">
        <v>58</v>
      </c>
      <c r="E951" t="s">
        <v>193</v>
      </c>
      <c r="F951" t="s">
        <v>432</v>
      </c>
      <c r="G951" t="s">
        <v>59</v>
      </c>
      <c r="H951" t="s">
        <v>78</v>
      </c>
      <c r="I951" t="s">
        <v>27</v>
      </c>
      <c r="J951" t="s">
        <v>28</v>
      </c>
      <c r="K951" t="s">
        <v>48</v>
      </c>
      <c r="L951" t="s">
        <v>5656</v>
      </c>
      <c r="M951" t="s">
        <v>5657</v>
      </c>
      <c r="N951" t="s">
        <v>5658</v>
      </c>
      <c r="O951" t="s">
        <v>30</v>
      </c>
      <c r="P951" t="s">
        <v>44</v>
      </c>
      <c r="Q951" t="s">
        <v>45</v>
      </c>
      <c r="R951" t="s">
        <v>5659</v>
      </c>
      <c r="S951" t="s">
        <v>4455</v>
      </c>
      <c r="T951" t="s">
        <v>5656</v>
      </c>
      <c r="U951" t="s">
        <v>262</v>
      </c>
      <c r="V951" s="40">
        <v>2.3379629629629631E-3</v>
      </c>
      <c r="W951" s="40">
        <v>3.4490740740740745E-3</v>
      </c>
      <c r="X951" s="40">
        <v>1.1111111111111111E-3</v>
      </c>
      <c r="Y951" s="2" t="str">
        <f t="shared" si="280"/>
        <v/>
      </c>
      <c r="Z951" s="47" t="str">
        <f t="shared" si="281"/>
        <v>Cumplido</v>
      </c>
      <c r="AA951" s="8"/>
      <c r="AB951" s="8"/>
      <c r="AC951" s="8"/>
      <c r="AD951" s="8"/>
      <c r="AE951" s="8"/>
      <c r="AF951" s="42">
        <v>45244</v>
      </c>
      <c r="AG951" s="13" t="str">
        <f t="shared" si="270"/>
        <v>CUMPLE</v>
      </c>
      <c r="AH951" s="13" t="str">
        <f t="shared" si="271"/>
        <v>NO CUMPLE</v>
      </c>
      <c r="AI951" s="13" t="str">
        <f t="shared" si="272"/>
        <v>NO CUMPLE</v>
      </c>
      <c r="AJ951" s="13" t="str">
        <f t="shared" si="273"/>
        <v>NO CUMPLE</v>
      </c>
      <c r="AK951" s="13" t="str">
        <f t="shared" si="274"/>
        <v>NO CUMPLE</v>
      </c>
      <c r="AL951" s="13" t="str">
        <f t="shared" si="275"/>
        <v>CUMPLE</v>
      </c>
      <c r="AM951" s="13" t="str">
        <f t="shared" si="276"/>
        <v>NO CUMPLE</v>
      </c>
      <c r="AN951" s="13" t="str">
        <f t="shared" si="277"/>
        <v>NO CUMPLE</v>
      </c>
      <c r="AO951" s="13" t="str">
        <f t="shared" si="278"/>
        <v>NO CUMPLE</v>
      </c>
      <c r="AP951" s="13" t="str">
        <f t="shared" si="279"/>
        <v>NO CUMPLE</v>
      </c>
    </row>
    <row r="952" spans="1:42" ht="15" hidden="1" x14ac:dyDescent="0.25">
      <c r="A952" t="s">
        <v>5660</v>
      </c>
      <c r="B952" t="s">
        <v>32</v>
      </c>
      <c r="C952" t="s">
        <v>60</v>
      </c>
      <c r="D952" t="s">
        <v>58</v>
      </c>
      <c r="E952" t="s">
        <v>193</v>
      </c>
      <c r="F952" t="s">
        <v>432</v>
      </c>
      <c r="G952" t="s">
        <v>59</v>
      </c>
      <c r="H952" t="s">
        <v>78</v>
      </c>
      <c r="I952" t="s">
        <v>27</v>
      </c>
      <c r="J952" t="s">
        <v>28</v>
      </c>
      <c r="K952" t="s">
        <v>48</v>
      </c>
      <c r="L952" t="s">
        <v>5661</v>
      </c>
      <c r="M952" t="s">
        <v>5662</v>
      </c>
      <c r="N952" t="s">
        <v>5663</v>
      </c>
      <c r="O952" t="s">
        <v>30</v>
      </c>
      <c r="P952" t="s">
        <v>44</v>
      </c>
      <c r="Q952" t="s">
        <v>45</v>
      </c>
      <c r="R952" t="s">
        <v>5664</v>
      </c>
      <c r="S952" t="s">
        <v>4455</v>
      </c>
      <c r="T952" t="s">
        <v>5665</v>
      </c>
      <c r="U952" t="s">
        <v>262</v>
      </c>
      <c r="V952" s="40">
        <v>1.1342592592592591E-3</v>
      </c>
      <c r="W952" s="40">
        <v>2.2916666666666667E-3</v>
      </c>
      <c r="X952" s="40">
        <v>1.1574074074074073E-3</v>
      </c>
      <c r="Y952" s="2" t="str">
        <f t="shared" si="280"/>
        <v/>
      </c>
      <c r="Z952" s="47" t="str">
        <f t="shared" si="281"/>
        <v>Cumplido</v>
      </c>
      <c r="AA952" s="8"/>
      <c r="AB952" s="8"/>
      <c r="AC952" s="8"/>
      <c r="AD952" s="8"/>
      <c r="AE952" s="8"/>
      <c r="AF952" s="42">
        <v>45244</v>
      </c>
      <c r="AG952" s="13" t="str">
        <f t="shared" si="270"/>
        <v>CUMPLE</v>
      </c>
      <c r="AH952" s="13" t="str">
        <f t="shared" si="271"/>
        <v>NO CUMPLE</v>
      </c>
      <c r="AI952" s="13" t="str">
        <f t="shared" si="272"/>
        <v>NO CUMPLE</v>
      </c>
      <c r="AJ952" s="13" t="str">
        <f t="shared" si="273"/>
        <v>NO CUMPLE</v>
      </c>
      <c r="AK952" s="13" t="str">
        <f t="shared" si="274"/>
        <v>NO CUMPLE</v>
      </c>
      <c r="AL952" s="13" t="str">
        <f t="shared" si="275"/>
        <v>CUMPLE</v>
      </c>
      <c r="AM952" s="13" t="str">
        <f t="shared" si="276"/>
        <v>NO CUMPLE</v>
      </c>
      <c r="AN952" s="13" t="str">
        <f t="shared" si="277"/>
        <v>NO CUMPLE</v>
      </c>
      <c r="AO952" s="13" t="str">
        <f t="shared" si="278"/>
        <v>NO CUMPLE</v>
      </c>
      <c r="AP952" s="13" t="str">
        <f t="shared" si="279"/>
        <v>NO CUMPLE</v>
      </c>
    </row>
    <row r="953" spans="1:42" ht="15" hidden="1" x14ac:dyDescent="0.25">
      <c r="A953" t="s">
        <v>5666</v>
      </c>
      <c r="B953" t="s">
        <v>32</v>
      </c>
      <c r="C953" t="s">
        <v>58</v>
      </c>
      <c r="D953" t="s">
        <v>217</v>
      </c>
      <c r="E953" t="s">
        <v>97</v>
      </c>
      <c r="F953" t="s">
        <v>602</v>
      </c>
      <c r="G953" t="s">
        <v>25</v>
      </c>
      <c r="H953" t="s">
        <v>26</v>
      </c>
      <c r="I953" t="s">
        <v>35</v>
      </c>
      <c r="J953" t="s">
        <v>28</v>
      </c>
      <c r="K953" t="s">
        <v>331</v>
      </c>
      <c r="L953" t="s">
        <v>443</v>
      </c>
      <c r="M953" t="s">
        <v>5667</v>
      </c>
      <c r="N953" t="s">
        <v>5668</v>
      </c>
      <c r="O953" t="s">
        <v>30</v>
      </c>
      <c r="P953" t="s">
        <v>31</v>
      </c>
      <c r="Q953" t="s">
        <v>24</v>
      </c>
      <c r="R953" t="s">
        <v>5669</v>
      </c>
      <c r="S953" t="s">
        <v>4455</v>
      </c>
      <c r="T953" t="s">
        <v>5670</v>
      </c>
      <c r="U953" t="s">
        <v>159</v>
      </c>
      <c r="V953" s="40">
        <v>4.3055555555555555E-3</v>
      </c>
      <c r="W953" s="40">
        <v>1.7407407407407406E-2</v>
      </c>
      <c r="X953" s="40">
        <v>1.3101851851851852E-2</v>
      </c>
      <c r="Y953" s="2" t="str">
        <f t="shared" si="280"/>
        <v/>
      </c>
      <c r="Z953" s="47" t="str">
        <f t="shared" si="281"/>
        <v>Cumplido</v>
      </c>
      <c r="AA953" s="8"/>
      <c r="AB953" s="8"/>
      <c r="AC953" s="8"/>
      <c r="AD953" s="8"/>
      <c r="AE953" s="8"/>
      <c r="AF953" s="42">
        <v>45244</v>
      </c>
      <c r="AG953" s="13" t="str">
        <f t="shared" si="270"/>
        <v>CUMPLE</v>
      </c>
      <c r="AH953" s="13" t="str">
        <f t="shared" si="271"/>
        <v>NO CUMPLE</v>
      </c>
      <c r="AI953" s="13" t="str">
        <f t="shared" si="272"/>
        <v>NO CUMPLE</v>
      </c>
      <c r="AJ953" s="13" t="str">
        <f t="shared" si="273"/>
        <v>NO CUMPLE</v>
      </c>
      <c r="AK953" s="13" t="str">
        <f t="shared" si="274"/>
        <v>NO CUMPLE</v>
      </c>
      <c r="AL953" s="13" t="str">
        <f t="shared" si="275"/>
        <v>CUMPLE</v>
      </c>
      <c r="AM953" s="13" t="str">
        <f t="shared" si="276"/>
        <v>NO CUMPLE</v>
      </c>
      <c r="AN953" s="13" t="str">
        <f t="shared" si="277"/>
        <v>NO CUMPLE</v>
      </c>
      <c r="AO953" s="13" t="str">
        <f t="shared" si="278"/>
        <v>NO CUMPLE</v>
      </c>
      <c r="AP953" s="13" t="str">
        <f t="shared" si="279"/>
        <v>NO CUMPLE</v>
      </c>
    </row>
    <row r="954" spans="1:42" ht="15" hidden="1" x14ac:dyDescent="0.25">
      <c r="A954" t="s">
        <v>5671</v>
      </c>
      <c r="B954" t="s">
        <v>24</v>
      </c>
      <c r="C954" t="s">
        <v>124</v>
      </c>
      <c r="D954" t="s">
        <v>217</v>
      </c>
      <c r="E954" t="s">
        <v>47</v>
      </c>
      <c r="F954" t="s">
        <v>602</v>
      </c>
      <c r="G954" t="s">
        <v>39</v>
      </c>
      <c r="H954" t="s">
        <v>34</v>
      </c>
      <c r="I954" t="s">
        <v>40</v>
      </c>
      <c r="J954" t="s">
        <v>28</v>
      </c>
      <c r="K954" t="s">
        <v>215</v>
      </c>
      <c r="L954" t="s">
        <v>5672</v>
      </c>
      <c r="M954" t="s">
        <v>5673</v>
      </c>
      <c r="N954" t="s">
        <v>5674</v>
      </c>
      <c r="O954" t="s">
        <v>30</v>
      </c>
      <c r="P954" t="s">
        <v>44</v>
      </c>
      <c r="Q954" t="s">
        <v>45</v>
      </c>
      <c r="R954" t="s">
        <v>5675</v>
      </c>
      <c r="S954" t="s">
        <v>4455</v>
      </c>
      <c r="T954" t="s">
        <v>5676</v>
      </c>
      <c r="U954"/>
      <c r="V954" s="40">
        <v>0</v>
      </c>
      <c r="W954" s="40">
        <v>1.7337962962962961E-2</v>
      </c>
      <c r="X954" s="40">
        <v>1.7337962962962961E-2</v>
      </c>
      <c r="Y954" s="2" t="str">
        <f t="shared" si="280"/>
        <v/>
      </c>
      <c r="Z954" s="47" t="str">
        <f t="shared" si="281"/>
        <v>Cumplido</v>
      </c>
      <c r="AA954" s="8"/>
      <c r="AB954" s="8"/>
      <c r="AC954" s="8"/>
      <c r="AD954" s="8"/>
      <c r="AE954" s="8"/>
      <c r="AF954" s="42">
        <v>45244</v>
      </c>
      <c r="AG954" s="13" t="str">
        <f t="shared" si="270"/>
        <v>CUMPLE</v>
      </c>
      <c r="AH954" s="13" t="str">
        <f t="shared" si="271"/>
        <v>NO CUMPLE</v>
      </c>
      <c r="AI954" s="13" t="str">
        <f t="shared" si="272"/>
        <v>NO CUMPLE</v>
      </c>
      <c r="AJ954" s="13" t="str">
        <f t="shared" si="273"/>
        <v>NO CUMPLE</v>
      </c>
      <c r="AK954" s="13" t="str">
        <f t="shared" si="274"/>
        <v>NO CUMPLE</v>
      </c>
      <c r="AL954" s="13" t="str">
        <f t="shared" si="275"/>
        <v>CUMPLE</v>
      </c>
      <c r="AM954" s="13" t="str">
        <f t="shared" si="276"/>
        <v>NO CUMPLE</v>
      </c>
      <c r="AN954" s="13" t="str">
        <f t="shared" si="277"/>
        <v>NO CUMPLE</v>
      </c>
      <c r="AO954" s="13" t="str">
        <f t="shared" si="278"/>
        <v>NO CUMPLE</v>
      </c>
      <c r="AP954" s="13" t="str">
        <f t="shared" si="279"/>
        <v>NO CUMPLE</v>
      </c>
    </row>
    <row r="955" spans="1:42" ht="15" hidden="1" x14ac:dyDescent="0.25">
      <c r="A955" t="s">
        <v>5677</v>
      </c>
      <c r="B955" t="s">
        <v>117</v>
      </c>
      <c r="C955" t="s">
        <v>80</v>
      </c>
      <c r="D955" t="s">
        <v>58</v>
      </c>
      <c r="E955" t="s">
        <v>362</v>
      </c>
      <c r="F955" t="s">
        <v>451</v>
      </c>
      <c r="G955" t="s">
        <v>39</v>
      </c>
      <c r="H955" t="s">
        <v>34</v>
      </c>
      <c r="I955" t="s">
        <v>40</v>
      </c>
      <c r="J955" t="s">
        <v>28</v>
      </c>
      <c r="K955" t="s">
        <v>215</v>
      </c>
      <c r="L955" t="s">
        <v>5678</v>
      </c>
      <c r="M955" t="s">
        <v>5679</v>
      </c>
      <c r="N955" t="s">
        <v>5680</v>
      </c>
      <c r="O955" t="s">
        <v>30</v>
      </c>
      <c r="P955" t="s">
        <v>44</v>
      </c>
      <c r="Q955" t="s">
        <v>45</v>
      </c>
      <c r="R955" t="s">
        <v>5681</v>
      </c>
      <c r="S955" t="s">
        <v>4455</v>
      </c>
      <c r="T955" t="s">
        <v>5682</v>
      </c>
      <c r="U955" t="s">
        <v>452</v>
      </c>
      <c r="V955" s="40">
        <v>0</v>
      </c>
      <c r="W955" s="40">
        <v>0</v>
      </c>
      <c r="X955" s="40">
        <v>0</v>
      </c>
      <c r="Y955" s="2" t="str">
        <f t="shared" si="280"/>
        <v/>
      </c>
      <c r="Z955" s="47" t="str">
        <f t="shared" si="281"/>
        <v>Cumplido</v>
      </c>
      <c r="AA955" s="8"/>
      <c r="AB955" s="8"/>
      <c r="AC955" s="8"/>
      <c r="AD955" s="8"/>
      <c r="AE955" s="8"/>
      <c r="AF955" s="42">
        <v>45244</v>
      </c>
      <c r="AG955" s="13" t="str">
        <f t="shared" si="270"/>
        <v>CUMPLE</v>
      </c>
      <c r="AH955" s="13" t="str">
        <f t="shared" si="271"/>
        <v>NO CUMPLE</v>
      </c>
      <c r="AI955" s="13" t="str">
        <f t="shared" si="272"/>
        <v>NO CUMPLE</v>
      </c>
      <c r="AJ955" s="13" t="str">
        <f t="shared" si="273"/>
        <v>NO CUMPLE</v>
      </c>
      <c r="AK955" s="13" t="str">
        <f t="shared" si="274"/>
        <v>NO CUMPLE</v>
      </c>
      <c r="AL955" s="13" t="str">
        <f t="shared" si="275"/>
        <v>CUMPLE</v>
      </c>
      <c r="AM955" s="13" t="str">
        <f t="shared" si="276"/>
        <v>NO CUMPLE</v>
      </c>
      <c r="AN955" s="13" t="str">
        <f t="shared" si="277"/>
        <v>NO CUMPLE</v>
      </c>
      <c r="AO955" s="13" t="str">
        <f t="shared" si="278"/>
        <v>NO CUMPLE</v>
      </c>
      <c r="AP955" s="13" t="str">
        <f t="shared" si="279"/>
        <v>NO CUMPLE</v>
      </c>
    </row>
    <row r="956" spans="1:42" ht="15" hidden="1" x14ac:dyDescent="0.25">
      <c r="A956" t="s">
        <v>5683</v>
      </c>
      <c r="B956" t="s">
        <v>117</v>
      </c>
      <c r="C956" t="s">
        <v>80</v>
      </c>
      <c r="D956" t="s">
        <v>58</v>
      </c>
      <c r="E956" t="s">
        <v>362</v>
      </c>
      <c r="F956" t="s">
        <v>451</v>
      </c>
      <c r="G956" t="s">
        <v>39</v>
      </c>
      <c r="H956" t="s">
        <v>34</v>
      </c>
      <c r="I956" t="s">
        <v>40</v>
      </c>
      <c r="J956" t="s">
        <v>28</v>
      </c>
      <c r="K956" t="s">
        <v>215</v>
      </c>
      <c r="L956" t="s">
        <v>5684</v>
      </c>
      <c r="M956" t="s">
        <v>5685</v>
      </c>
      <c r="N956" t="s">
        <v>5686</v>
      </c>
      <c r="O956" t="s">
        <v>30</v>
      </c>
      <c r="P956" t="s">
        <v>44</v>
      </c>
      <c r="Q956" t="s">
        <v>45</v>
      </c>
      <c r="R956" t="s">
        <v>5687</v>
      </c>
      <c r="S956" t="s">
        <v>4455</v>
      </c>
      <c r="T956" t="s">
        <v>5688</v>
      </c>
      <c r="U956" t="s">
        <v>452</v>
      </c>
      <c r="V956" s="40">
        <v>0</v>
      </c>
      <c r="W956" s="40">
        <v>0</v>
      </c>
      <c r="X956" s="40">
        <v>0</v>
      </c>
      <c r="Y956" s="2" t="str">
        <f t="shared" si="280"/>
        <v/>
      </c>
      <c r="Z956" s="47" t="str">
        <f t="shared" si="281"/>
        <v>Cumplido</v>
      </c>
      <c r="AA956" s="8"/>
      <c r="AB956" s="8"/>
      <c r="AC956" s="8"/>
      <c r="AD956" s="8"/>
      <c r="AE956" s="8"/>
      <c r="AF956" s="42">
        <v>45244</v>
      </c>
      <c r="AG956" s="13" t="str">
        <f t="shared" si="270"/>
        <v>CUMPLE</v>
      </c>
      <c r="AH956" s="13" t="str">
        <f t="shared" si="271"/>
        <v>NO CUMPLE</v>
      </c>
      <c r="AI956" s="13" t="str">
        <f t="shared" si="272"/>
        <v>NO CUMPLE</v>
      </c>
      <c r="AJ956" s="13" t="str">
        <f t="shared" si="273"/>
        <v>NO CUMPLE</v>
      </c>
      <c r="AK956" s="13" t="str">
        <f t="shared" si="274"/>
        <v>NO CUMPLE</v>
      </c>
      <c r="AL956" s="13" t="str">
        <f t="shared" si="275"/>
        <v>CUMPLE</v>
      </c>
      <c r="AM956" s="13" t="str">
        <f t="shared" si="276"/>
        <v>NO CUMPLE</v>
      </c>
      <c r="AN956" s="13" t="str">
        <f t="shared" si="277"/>
        <v>NO CUMPLE</v>
      </c>
      <c r="AO956" s="13" t="str">
        <f t="shared" si="278"/>
        <v>NO CUMPLE</v>
      </c>
      <c r="AP956" s="13" t="str">
        <f t="shared" si="279"/>
        <v>NO CUMPLE</v>
      </c>
    </row>
    <row r="957" spans="1:42" ht="15" hidden="1" x14ac:dyDescent="0.25">
      <c r="A957" t="s">
        <v>5689</v>
      </c>
      <c r="B957" t="s">
        <v>32</v>
      </c>
      <c r="C957" t="s">
        <v>51</v>
      </c>
      <c r="D957" t="s">
        <v>217</v>
      </c>
      <c r="E957" t="s">
        <v>276</v>
      </c>
      <c r="F957" t="s">
        <v>380</v>
      </c>
      <c r="G957" t="s">
        <v>25</v>
      </c>
      <c r="H957" t="s">
        <v>26</v>
      </c>
      <c r="I957" t="s">
        <v>35</v>
      </c>
      <c r="J957" t="s">
        <v>28</v>
      </c>
      <c r="K957" t="s">
        <v>61</v>
      </c>
      <c r="L957" t="s">
        <v>338</v>
      </c>
      <c r="M957" t="s">
        <v>5690</v>
      </c>
      <c r="N957" t="s">
        <v>5691</v>
      </c>
      <c r="O957" t="s">
        <v>30</v>
      </c>
      <c r="P957" t="s">
        <v>31</v>
      </c>
      <c r="Q957" t="s">
        <v>24</v>
      </c>
      <c r="R957" t="s">
        <v>5692</v>
      </c>
      <c r="S957" t="s">
        <v>4455</v>
      </c>
      <c r="T957" t="s">
        <v>5553</v>
      </c>
      <c r="U957"/>
      <c r="V957" s="40">
        <v>0.12416666666666666</v>
      </c>
      <c r="W957" s="40">
        <v>0.14354166666666665</v>
      </c>
      <c r="X957" s="40">
        <v>1.9375E-2</v>
      </c>
      <c r="Y957" s="2" t="str">
        <f t="shared" si="280"/>
        <v/>
      </c>
      <c r="Z957" s="47" t="str">
        <f t="shared" si="281"/>
        <v>Cumplido</v>
      </c>
      <c r="AA957" s="8"/>
      <c r="AB957" s="8"/>
      <c r="AC957" s="8"/>
      <c r="AD957" s="8"/>
      <c r="AE957" s="8"/>
      <c r="AF957" s="42">
        <v>45244</v>
      </c>
      <c r="AG957" s="13" t="str">
        <f t="shared" si="270"/>
        <v>CUMPLE</v>
      </c>
      <c r="AH957" s="13" t="str">
        <f t="shared" si="271"/>
        <v>NO CUMPLE</v>
      </c>
      <c r="AI957" s="13" t="str">
        <f t="shared" si="272"/>
        <v>NO CUMPLE</v>
      </c>
      <c r="AJ957" s="13" t="str">
        <f t="shared" si="273"/>
        <v>NO CUMPLE</v>
      </c>
      <c r="AK957" s="13" t="str">
        <f t="shared" si="274"/>
        <v>NO CUMPLE</v>
      </c>
      <c r="AL957" s="13" t="str">
        <f t="shared" si="275"/>
        <v>NO CUMPLE</v>
      </c>
      <c r="AM957" s="13" t="str">
        <f t="shared" si="276"/>
        <v>CUMPLE</v>
      </c>
      <c r="AN957" s="13" t="str">
        <f t="shared" si="277"/>
        <v>NO CUMPLE</v>
      </c>
      <c r="AO957" s="13" t="str">
        <f t="shared" si="278"/>
        <v>NO CUMPLE</v>
      </c>
      <c r="AP957" s="13" t="str">
        <f t="shared" si="279"/>
        <v>NO CUMPLE</v>
      </c>
    </row>
    <row r="958" spans="1:42" ht="15" hidden="1" x14ac:dyDescent="0.25">
      <c r="A958" t="s">
        <v>5693</v>
      </c>
      <c r="B958" t="s">
        <v>32</v>
      </c>
      <c r="C958" t="s">
        <v>51</v>
      </c>
      <c r="D958" t="s">
        <v>217</v>
      </c>
      <c r="E958" t="s">
        <v>276</v>
      </c>
      <c r="F958" t="s">
        <v>380</v>
      </c>
      <c r="G958" t="s">
        <v>25</v>
      </c>
      <c r="H958" t="s">
        <v>26</v>
      </c>
      <c r="I958" t="s">
        <v>35</v>
      </c>
      <c r="J958" t="s">
        <v>28</v>
      </c>
      <c r="K958" t="s">
        <v>61</v>
      </c>
      <c r="L958" t="s">
        <v>338</v>
      </c>
      <c r="M958" t="s">
        <v>5694</v>
      </c>
      <c r="N958" t="s">
        <v>5695</v>
      </c>
      <c r="O958" t="s">
        <v>30</v>
      </c>
      <c r="P958" t="s">
        <v>31</v>
      </c>
      <c r="Q958" t="s">
        <v>24</v>
      </c>
      <c r="R958" t="s">
        <v>5696</v>
      </c>
      <c r="S958" t="s">
        <v>4455</v>
      </c>
      <c r="T958" t="s">
        <v>5553</v>
      </c>
      <c r="U958"/>
      <c r="V958" s="40">
        <v>0.12405092592592593</v>
      </c>
      <c r="W958" s="40">
        <v>0.1426388888888889</v>
      </c>
      <c r="X958" s="40">
        <v>1.8587962962962962E-2</v>
      </c>
      <c r="Y958" s="2" t="str">
        <f t="shared" si="280"/>
        <v/>
      </c>
      <c r="Z958" s="47" t="str">
        <f t="shared" si="281"/>
        <v>Cumplido</v>
      </c>
      <c r="AA958" s="8"/>
      <c r="AB958" s="8"/>
      <c r="AC958" s="8"/>
      <c r="AD958" s="8"/>
      <c r="AE958" s="8"/>
      <c r="AF958" s="42">
        <v>45244</v>
      </c>
      <c r="AG958" s="13" t="str">
        <f t="shared" si="270"/>
        <v>CUMPLE</v>
      </c>
      <c r="AH958" s="13" t="str">
        <f t="shared" si="271"/>
        <v>NO CUMPLE</v>
      </c>
      <c r="AI958" s="13" t="str">
        <f t="shared" si="272"/>
        <v>NO CUMPLE</v>
      </c>
      <c r="AJ958" s="13" t="str">
        <f t="shared" si="273"/>
        <v>NO CUMPLE</v>
      </c>
      <c r="AK958" s="13" t="str">
        <f t="shared" si="274"/>
        <v>NO CUMPLE</v>
      </c>
      <c r="AL958" s="13" t="str">
        <f t="shared" si="275"/>
        <v>NO CUMPLE</v>
      </c>
      <c r="AM958" s="13" t="str">
        <f t="shared" si="276"/>
        <v>CUMPLE</v>
      </c>
      <c r="AN958" s="13" t="str">
        <f t="shared" si="277"/>
        <v>NO CUMPLE</v>
      </c>
      <c r="AO958" s="13" t="str">
        <f t="shared" si="278"/>
        <v>NO CUMPLE</v>
      </c>
      <c r="AP958" s="13" t="str">
        <f t="shared" si="279"/>
        <v>NO CUMPLE</v>
      </c>
    </row>
    <row r="959" spans="1:42" ht="15" hidden="1" x14ac:dyDescent="0.25">
      <c r="A959" t="s">
        <v>5697</v>
      </c>
      <c r="B959" t="s">
        <v>32</v>
      </c>
      <c r="C959" t="s">
        <v>51</v>
      </c>
      <c r="D959" t="s">
        <v>217</v>
      </c>
      <c r="E959" t="s">
        <v>276</v>
      </c>
      <c r="F959" t="s">
        <v>380</v>
      </c>
      <c r="G959" t="s">
        <v>25</v>
      </c>
      <c r="H959" t="s">
        <v>26</v>
      </c>
      <c r="I959" t="s">
        <v>35</v>
      </c>
      <c r="J959" t="s">
        <v>28</v>
      </c>
      <c r="K959" t="s">
        <v>61</v>
      </c>
      <c r="L959" t="s">
        <v>338</v>
      </c>
      <c r="M959" t="s">
        <v>5698</v>
      </c>
      <c r="N959" t="s">
        <v>5699</v>
      </c>
      <c r="O959" t="s">
        <v>30</v>
      </c>
      <c r="P959" t="s">
        <v>31</v>
      </c>
      <c r="Q959" t="s">
        <v>24</v>
      </c>
      <c r="R959" t="s">
        <v>5700</v>
      </c>
      <c r="S959" t="s">
        <v>4455</v>
      </c>
      <c r="T959" t="s">
        <v>5553</v>
      </c>
      <c r="U959"/>
      <c r="V959" s="40">
        <v>0.12393518518518519</v>
      </c>
      <c r="W959" s="40">
        <v>0.14135416666666667</v>
      </c>
      <c r="X959" s="40">
        <v>1.741898148148148E-2</v>
      </c>
      <c r="Y959" s="2" t="str">
        <f t="shared" si="280"/>
        <v/>
      </c>
      <c r="Z959" s="47" t="str">
        <f t="shared" si="281"/>
        <v>Cumplido</v>
      </c>
      <c r="AA959" s="8"/>
      <c r="AB959" s="8"/>
      <c r="AC959" s="8"/>
      <c r="AD959" s="8"/>
      <c r="AE959" s="8"/>
      <c r="AF959" s="42">
        <v>45244</v>
      </c>
      <c r="AG959" s="13" t="str">
        <f t="shared" si="270"/>
        <v>CUMPLE</v>
      </c>
      <c r="AH959" s="13" t="str">
        <f t="shared" si="271"/>
        <v>NO CUMPLE</v>
      </c>
      <c r="AI959" s="13" t="str">
        <f t="shared" si="272"/>
        <v>NO CUMPLE</v>
      </c>
      <c r="AJ959" s="13" t="str">
        <f t="shared" si="273"/>
        <v>NO CUMPLE</v>
      </c>
      <c r="AK959" s="13" t="str">
        <f t="shared" si="274"/>
        <v>NO CUMPLE</v>
      </c>
      <c r="AL959" s="13" t="str">
        <f t="shared" si="275"/>
        <v>NO CUMPLE</v>
      </c>
      <c r="AM959" s="13" t="str">
        <f t="shared" si="276"/>
        <v>CUMPLE</v>
      </c>
      <c r="AN959" s="13" t="str">
        <f t="shared" si="277"/>
        <v>NO CUMPLE</v>
      </c>
      <c r="AO959" s="13" t="str">
        <f t="shared" si="278"/>
        <v>NO CUMPLE</v>
      </c>
      <c r="AP959" s="13" t="str">
        <f t="shared" si="279"/>
        <v>NO CUMPLE</v>
      </c>
    </row>
    <row r="960" spans="1:42" ht="15" hidden="1" x14ac:dyDescent="0.25">
      <c r="A960" t="s">
        <v>5701</v>
      </c>
      <c r="B960" t="s">
        <v>32</v>
      </c>
      <c r="C960" t="s">
        <v>58</v>
      </c>
      <c r="D960" t="s">
        <v>217</v>
      </c>
      <c r="E960" t="s">
        <v>97</v>
      </c>
      <c r="F960" t="s">
        <v>380</v>
      </c>
      <c r="G960" t="s">
        <v>25</v>
      </c>
      <c r="H960" t="s">
        <v>26</v>
      </c>
      <c r="I960" t="s">
        <v>35</v>
      </c>
      <c r="J960" t="s">
        <v>28</v>
      </c>
      <c r="K960" t="s">
        <v>48</v>
      </c>
      <c r="L960" t="s">
        <v>5702</v>
      </c>
      <c r="M960" t="s">
        <v>5703</v>
      </c>
      <c r="N960" t="s">
        <v>5704</v>
      </c>
      <c r="O960" t="s">
        <v>30</v>
      </c>
      <c r="P960" t="s">
        <v>31</v>
      </c>
      <c r="Q960" t="s">
        <v>24</v>
      </c>
      <c r="R960" t="s">
        <v>5705</v>
      </c>
      <c r="S960" t="s">
        <v>4455</v>
      </c>
      <c r="T960" t="s">
        <v>5706</v>
      </c>
      <c r="U960" t="s">
        <v>159</v>
      </c>
      <c r="V960" s="40">
        <v>0</v>
      </c>
      <c r="W960" s="40">
        <v>9.8148148148148144E-3</v>
      </c>
      <c r="X960" s="40">
        <v>9.8148148148148144E-3</v>
      </c>
      <c r="Y960" s="2" t="str">
        <f t="shared" si="280"/>
        <v/>
      </c>
      <c r="Z960" s="47" t="str">
        <f t="shared" si="281"/>
        <v>Cumplido</v>
      </c>
      <c r="AA960" s="8"/>
      <c r="AB960" s="8"/>
      <c r="AC960" s="8"/>
      <c r="AD960" s="8"/>
      <c r="AE960" s="8"/>
      <c r="AF960" s="42">
        <v>45244</v>
      </c>
      <c r="AG960" s="13" t="str">
        <f t="shared" si="270"/>
        <v>CUMPLE</v>
      </c>
      <c r="AH960" s="13" t="str">
        <f t="shared" si="271"/>
        <v>NO CUMPLE</v>
      </c>
      <c r="AI960" s="13" t="str">
        <f t="shared" si="272"/>
        <v>NO CUMPLE</v>
      </c>
      <c r="AJ960" s="13" t="str">
        <f t="shared" si="273"/>
        <v>NO CUMPLE</v>
      </c>
      <c r="AK960" s="13" t="str">
        <f t="shared" si="274"/>
        <v>NO CUMPLE</v>
      </c>
      <c r="AL960" s="13" t="str">
        <f t="shared" si="275"/>
        <v>CUMPLE</v>
      </c>
      <c r="AM960" s="13" t="str">
        <f t="shared" si="276"/>
        <v>NO CUMPLE</v>
      </c>
      <c r="AN960" s="13" t="str">
        <f t="shared" si="277"/>
        <v>NO CUMPLE</v>
      </c>
      <c r="AO960" s="13" t="str">
        <f t="shared" si="278"/>
        <v>NO CUMPLE</v>
      </c>
      <c r="AP960" s="13" t="str">
        <f t="shared" si="279"/>
        <v>NO CUMPLE</v>
      </c>
    </row>
    <row r="961" spans="1:42" ht="15" hidden="1" x14ac:dyDescent="0.25">
      <c r="A961" t="s">
        <v>5707</v>
      </c>
      <c r="B961" t="s">
        <v>24</v>
      </c>
      <c r="C961" t="s">
        <v>176</v>
      </c>
      <c r="D961" t="s">
        <v>33</v>
      </c>
      <c r="E961" t="s">
        <v>348</v>
      </c>
      <c r="F961" t="s">
        <v>374</v>
      </c>
      <c r="G961" t="s">
        <v>39</v>
      </c>
      <c r="H961" t="s">
        <v>34</v>
      </c>
      <c r="I961" t="s">
        <v>40</v>
      </c>
      <c r="J961" t="s">
        <v>28</v>
      </c>
      <c r="K961" t="s">
        <v>171</v>
      </c>
      <c r="L961" t="s">
        <v>5708</v>
      </c>
      <c r="M961" t="s">
        <v>5709</v>
      </c>
      <c r="N961" t="s">
        <v>5710</v>
      </c>
      <c r="O961" t="s">
        <v>30</v>
      </c>
      <c r="P961" t="s">
        <v>36</v>
      </c>
      <c r="Q961" t="s">
        <v>264</v>
      </c>
      <c r="R961" t="s">
        <v>5711</v>
      </c>
      <c r="S961" t="s">
        <v>4455</v>
      </c>
      <c r="T961" t="s">
        <v>5712</v>
      </c>
      <c r="U961" t="s">
        <v>5713</v>
      </c>
      <c r="V961" s="40">
        <v>7.1643518518518514E-3</v>
      </c>
      <c r="W961" s="40">
        <v>0.17166666666666666</v>
      </c>
      <c r="X961" s="40">
        <v>0.16450231481481481</v>
      </c>
      <c r="Y961" s="2" t="str">
        <f t="shared" si="280"/>
        <v/>
      </c>
      <c r="Z961" s="47" t="str">
        <f t="shared" si="281"/>
        <v>Cumplido</v>
      </c>
      <c r="AA961" s="8"/>
      <c r="AB961" s="8"/>
      <c r="AC961" s="8"/>
      <c r="AD961" s="8"/>
      <c r="AE961" s="8"/>
      <c r="AF961" s="42">
        <v>45244</v>
      </c>
      <c r="AG961" s="13" t="str">
        <f t="shared" si="270"/>
        <v>NO CUMPLE</v>
      </c>
      <c r="AH961" s="13" t="str">
        <f t="shared" si="271"/>
        <v>CUMPLE</v>
      </c>
      <c r="AI961" s="13" t="str">
        <f t="shared" si="272"/>
        <v>NO CUMPLE</v>
      </c>
      <c r="AJ961" s="13" t="str">
        <f t="shared" si="273"/>
        <v>NO CUMPLE</v>
      </c>
      <c r="AK961" s="13" t="str">
        <f t="shared" si="274"/>
        <v>NO CUMPLE</v>
      </c>
      <c r="AL961" s="13" t="str">
        <f t="shared" si="275"/>
        <v>NO CUMPLE</v>
      </c>
      <c r="AM961" s="13" t="str">
        <f t="shared" si="276"/>
        <v>NO CUMPLE</v>
      </c>
      <c r="AN961" s="13" t="str">
        <f t="shared" si="277"/>
        <v>CUMPLE</v>
      </c>
      <c r="AO961" s="13" t="str">
        <f t="shared" si="278"/>
        <v>NO CUMPLE</v>
      </c>
      <c r="AP961" s="13" t="str">
        <f t="shared" si="279"/>
        <v>NO CUMPLE</v>
      </c>
    </row>
    <row r="962" spans="1:42" ht="15" hidden="1" x14ac:dyDescent="0.25">
      <c r="A962" t="s">
        <v>5714</v>
      </c>
      <c r="B962" t="s">
        <v>24</v>
      </c>
      <c r="C962" t="s">
        <v>129</v>
      </c>
      <c r="D962" t="s">
        <v>33</v>
      </c>
      <c r="E962" t="s">
        <v>469</v>
      </c>
      <c r="F962" t="s">
        <v>374</v>
      </c>
      <c r="G962" t="s">
        <v>39</v>
      </c>
      <c r="H962" t="s">
        <v>34</v>
      </c>
      <c r="I962" t="s">
        <v>40</v>
      </c>
      <c r="J962" t="s">
        <v>28</v>
      </c>
      <c r="K962" t="s">
        <v>29</v>
      </c>
      <c r="L962" t="s">
        <v>5715</v>
      </c>
      <c r="M962" t="s">
        <v>5716</v>
      </c>
      <c r="N962" t="s">
        <v>5717</v>
      </c>
      <c r="O962" t="s">
        <v>30</v>
      </c>
      <c r="P962" t="s">
        <v>44</v>
      </c>
      <c r="Q962" t="s">
        <v>45</v>
      </c>
      <c r="R962" t="s">
        <v>5718</v>
      </c>
      <c r="S962" t="s">
        <v>745</v>
      </c>
      <c r="T962" t="s">
        <v>5719</v>
      </c>
      <c r="U962" t="s">
        <v>5720</v>
      </c>
      <c r="V962" s="40">
        <v>4.2207407407407409</v>
      </c>
      <c r="W962" s="40">
        <v>4.3128356481481482</v>
      </c>
      <c r="X962" s="40">
        <v>9.2094907407407403E-2</v>
      </c>
      <c r="Y962" s="2" t="str">
        <f t="shared" si="280"/>
        <v/>
      </c>
      <c r="Z962" s="47" t="str">
        <f t="shared" si="281"/>
        <v>Cumplido</v>
      </c>
      <c r="AA962" s="8"/>
      <c r="AB962" s="8"/>
      <c r="AC962" s="8"/>
      <c r="AD962" s="8"/>
      <c r="AE962" s="8"/>
      <c r="AF962" s="42">
        <v>45244</v>
      </c>
      <c r="AG962" s="13" t="str">
        <f t="shared" si="270"/>
        <v>NO CUMPLE</v>
      </c>
      <c r="AH962" s="13" t="str">
        <f t="shared" si="271"/>
        <v>CUMPLE</v>
      </c>
      <c r="AI962" s="13" t="str">
        <f t="shared" si="272"/>
        <v>NO CUMPLE</v>
      </c>
      <c r="AJ962" s="13" t="str">
        <f t="shared" si="273"/>
        <v>NO CUMPLE</v>
      </c>
      <c r="AK962" s="13" t="str">
        <f t="shared" si="274"/>
        <v>NO CUMPLE</v>
      </c>
      <c r="AL962" s="13" t="str">
        <f t="shared" si="275"/>
        <v>NO CUMPLE</v>
      </c>
      <c r="AM962" s="13" t="str">
        <f t="shared" si="276"/>
        <v>NO CUMPLE</v>
      </c>
      <c r="AN962" s="13" t="str">
        <f t="shared" si="277"/>
        <v>NO CUMPLE</v>
      </c>
      <c r="AO962" s="13" t="str">
        <f t="shared" si="278"/>
        <v>NO CUMPLE</v>
      </c>
      <c r="AP962" s="13" t="str">
        <f t="shared" si="279"/>
        <v>CUMPLE</v>
      </c>
    </row>
    <row r="963" spans="1:42" ht="15" hidden="1" x14ac:dyDescent="0.25">
      <c r="A963" t="s">
        <v>5721</v>
      </c>
      <c r="B963" t="s">
        <v>117</v>
      </c>
      <c r="C963" t="s">
        <v>72</v>
      </c>
      <c r="D963" t="s">
        <v>58</v>
      </c>
      <c r="E963" t="s">
        <v>320</v>
      </c>
      <c r="F963" t="s">
        <v>321</v>
      </c>
      <c r="G963" t="s">
        <v>39</v>
      </c>
      <c r="H963" t="s">
        <v>34</v>
      </c>
      <c r="I963" t="s">
        <v>40</v>
      </c>
      <c r="J963" t="s">
        <v>28</v>
      </c>
      <c r="K963" t="s">
        <v>215</v>
      </c>
      <c r="L963" t="s">
        <v>131</v>
      </c>
      <c r="M963" t="s">
        <v>5722</v>
      </c>
      <c r="N963" t="s">
        <v>5723</v>
      </c>
      <c r="O963" t="s">
        <v>30</v>
      </c>
      <c r="P963" t="s">
        <v>36</v>
      </c>
      <c r="Q963" t="s">
        <v>94</v>
      </c>
      <c r="R963" t="s">
        <v>5724</v>
      </c>
      <c r="S963" t="s">
        <v>4455</v>
      </c>
      <c r="T963" t="s">
        <v>131</v>
      </c>
      <c r="U963" t="s">
        <v>157</v>
      </c>
      <c r="V963" s="40">
        <v>0</v>
      </c>
      <c r="W963" s="40">
        <v>0</v>
      </c>
      <c r="X963" s="40">
        <v>0</v>
      </c>
      <c r="Y963" s="2" t="str">
        <f t="shared" ref="Y963:Y1026" si="286">IF(J963="Incidente de Cliente",IF($X963&lt;=$AT$2,"Cumplido","Incumplido"),"")</f>
        <v/>
      </c>
      <c r="Z963" s="47" t="str">
        <f t="shared" ref="Z963:Z1026" si="287">IF(J963="Requerimiento de Cliente",IF($X963&lt;=$AT$3,"Cumplido","Incumplido"),"")</f>
        <v>Cumplido</v>
      </c>
      <c r="AA963" s="8"/>
      <c r="AB963" s="8"/>
      <c r="AC963" s="8"/>
      <c r="AD963" s="8"/>
      <c r="AE963" s="8"/>
      <c r="AF963" s="42">
        <v>45244</v>
      </c>
      <c r="AG963" s="13" t="str">
        <f t="shared" ref="AG963:AG1026" si="288">IF(X963&lt;$AR$11,"CUMPLE","NO CUMPLE")</f>
        <v>CUMPLE</v>
      </c>
      <c r="AH963" s="13" t="str">
        <f t="shared" ref="AH963:AH1026" si="289">IF(X963&gt;$AR$12,IF(X963&lt;=$AS$12,"CUMPLE","NO CUMPLE"),"NO CUMPLE")</f>
        <v>NO CUMPLE</v>
      </c>
      <c r="AI963" s="13" t="str">
        <f t="shared" ref="AI963:AI1026" si="290">IF(X963&gt;$AR$13,IF(X963&lt;=$AS$13,"CUMPLE","NO CUMPLE"),"NO CUMPLE")</f>
        <v>NO CUMPLE</v>
      </c>
      <c r="AJ963" s="13" t="str">
        <f t="shared" ref="AJ963:AJ1026" si="291">IF(X963&gt;$AR$14,IF(X963&lt;=$AS$14,"CUMPLE","NO CUMPLE"),"NO CUMPLE")</f>
        <v>NO CUMPLE</v>
      </c>
      <c r="AK963" s="13" t="str">
        <f t="shared" ref="AK963:AK1026" si="292">IF(X963&gt;$AR$15,"CUMPLE","NO CUMPLE")</f>
        <v>NO CUMPLE</v>
      </c>
      <c r="AL963" s="13" t="str">
        <f t="shared" ref="AL963:AL1026" si="293">IF(W963&lt;$AR$11,"CUMPLE","NO CUMPLE")</f>
        <v>CUMPLE</v>
      </c>
      <c r="AM963" s="13" t="str">
        <f t="shared" ref="AM963:AM1026" si="294">IF(W963&gt;$AR$12,IF(W963&lt;=$AS$12,"CUMPLE","NO CUMPLE"),"NO CUMPLE")</f>
        <v>NO CUMPLE</v>
      </c>
      <c r="AN963" s="13" t="str">
        <f t="shared" ref="AN963:AN1026" si="295">IF(W963&gt;$AR$13,IF(W963&lt;=$AS$13,"CUMPLE","NO CUMPLE"),"NO CUMPLE")</f>
        <v>NO CUMPLE</v>
      </c>
      <c r="AO963" s="13" t="str">
        <f t="shared" ref="AO963:AO1026" si="296">IF(W963&gt;$AR$14,IF(W963&lt;=$AS$14,"CUMPLE","NO CUMPLE"),"NO CUMPLE")</f>
        <v>NO CUMPLE</v>
      </c>
      <c r="AP963" s="13" t="str">
        <f t="shared" ref="AP963:AP1026" si="297">IF(W963&gt;$AR$15,"CUMPLE","NO CUMPLE")</f>
        <v>NO CUMPLE</v>
      </c>
    </row>
    <row r="964" spans="1:42" ht="15" hidden="1" x14ac:dyDescent="0.25">
      <c r="A964" t="s">
        <v>5725</v>
      </c>
      <c r="B964" t="s">
        <v>24</v>
      </c>
      <c r="C964" t="s">
        <v>125</v>
      </c>
      <c r="D964" t="s">
        <v>33</v>
      </c>
      <c r="E964" t="s">
        <v>99</v>
      </c>
      <c r="F964" t="s">
        <v>374</v>
      </c>
      <c r="G964" t="s">
        <v>39</v>
      </c>
      <c r="H964" t="s">
        <v>34</v>
      </c>
      <c r="I964" t="s">
        <v>40</v>
      </c>
      <c r="J964" t="s">
        <v>28</v>
      </c>
      <c r="K964" t="s">
        <v>240</v>
      </c>
      <c r="L964" t="s">
        <v>5726</v>
      </c>
      <c r="M964" t="s">
        <v>5727</v>
      </c>
      <c r="N964" t="s">
        <v>5728</v>
      </c>
      <c r="O964" t="s">
        <v>30</v>
      </c>
      <c r="P964" t="s">
        <v>44</v>
      </c>
      <c r="Q964" t="s">
        <v>45</v>
      </c>
      <c r="R964" t="s">
        <v>5729</v>
      </c>
      <c r="S964" t="s">
        <v>4455</v>
      </c>
      <c r="T964" t="s">
        <v>5730</v>
      </c>
      <c r="U964" t="s">
        <v>5731</v>
      </c>
      <c r="V964" s="40">
        <v>3.3912037037037036E-3</v>
      </c>
      <c r="W964" s="40">
        <v>0.15334490740740742</v>
      </c>
      <c r="X964" s="40">
        <v>0.1499537037037037</v>
      </c>
      <c r="Y964" s="2" t="str">
        <f t="shared" si="286"/>
        <v/>
      </c>
      <c r="Z964" s="47" t="str">
        <f t="shared" si="287"/>
        <v>Cumplido</v>
      </c>
      <c r="AA964" s="8"/>
      <c r="AB964" s="8"/>
      <c r="AC964" s="8"/>
      <c r="AD964" s="8"/>
      <c r="AE964" s="8"/>
      <c r="AF964" s="42">
        <v>45244</v>
      </c>
      <c r="AG964" s="13" t="str">
        <f t="shared" si="288"/>
        <v>NO CUMPLE</v>
      </c>
      <c r="AH964" s="13" t="str">
        <f t="shared" si="289"/>
        <v>CUMPLE</v>
      </c>
      <c r="AI964" s="13" t="str">
        <f t="shared" si="290"/>
        <v>NO CUMPLE</v>
      </c>
      <c r="AJ964" s="13" t="str">
        <f t="shared" si="291"/>
        <v>NO CUMPLE</v>
      </c>
      <c r="AK964" s="13" t="str">
        <f t="shared" si="292"/>
        <v>NO CUMPLE</v>
      </c>
      <c r="AL964" s="13" t="str">
        <f t="shared" si="293"/>
        <v>NO CUMPLE</v>
      </c>
      <c r="AM964" s="13" t="str">
        <f t="shared" si="294"/>
        <v>CUMPLE</v>
      </c>
      <c r="AN964" s="13" t="str">
        <f t="shared" si="295"/>
        <v>NO CUMPLE</v>
      </c>
      <c r="AO964" s="13" t="str">
        <f t="shared" si="296"/>
        <v>NO CUMPLE</v>
      </c>
      <c r="AP964" s="13" t="str">
        <f t="shared" si="297"/>
        <v>NO CUMPLE</v>
      </c>
    </row>
    <row r="965" spans="1:42" ht="15" hidden="1" x14ac:dyDescent="0.25">
      <c r="A965" t="s">
        <v>5732</v>
      </c>
      <c r="B965" t="s">
        <v>32</v>
      </c>
      <c r="C965" t="s">
        <v>51</v>
      </c>
      <c r="D965" t="s">
        <v>217</v>
      </c>
      <c r="E965" t="s">
        <v>276</v>
      </c>
      <c r="F965" t="s">
        <v>602</v>
      </c>
      <c r="G965" t="s">
        <v>25</v>
      </c>
      <c r="H965" t="s">
        <v>26</v>
      </c>
      <c r="I965" t="s">
        <v>35</v>
      </c>
      <c r="J965" t="s">
        <v>28</v>
      </c>
      <c r="K965" t="s">
        <v>48</v>
      </c>
      <c r="L965" t="s">
        <v>336</v>
      </c>
      <c r="M965" t="s">
        <v>5733</v>
      </c>
      <c r="N965" t="s">
        <v>5734</v>
      </c>
      <c r="O965" t="s">
        <v>30</v>
      </c>
      <c r="P965" t="s">
        <v>31</v>
      </c>
      <c r="Q965" t="s">
        <v>24</v>
      </c>
      <c r="R965" t="s">
        <v>5735</v>
      </c>
      <c r="S965" t="s">
        <v>4455</v>
      </c>
      <c r="T965" t="s">
        <v>5736</v>
      </c>
      <c r="U965"/>
      <c r="V965" s="40">
        <v>2.4108796296296298E-2</v>
      </c>
      <c r="W965" s="40">
        <v>5.2152777777777777E-2</v>
      </c>
      <c r="X965" s="40">
        <v>2.8043981481481479E-2</v>
      </c>
      <c r="Y965" s="2" t="str">
        <f t="shared" si="286"/>
        <v/>
      </c>
      <c r="Z965" s="47" t="str">
        <f t="shared" si="287"/>
        <v>Cumplido</v>
      </c>
      <c r="AA965" s="8"/>
      <c r="AB965" s="8"/>
      <c r="AC965" s="8"/>
      <c r="AD965" s="8"/>
      <c r="AE965" s="8"/>
      <c r="AF965" s="42">
        <v>45250</v>
      </c>
      <c r="AG965" s="13" t="str">
        <f t="shared" si="288"/>
        <v>CUMPLE</v>
      </c>
      <c r="AH965" s="13" t="str">
        <f t="shared" si="289"/>
        <v>NO CUMPLE</v>
      </c>
      <c r="AI965" s="13" t="str">
        <f t="shared" si="290"/>
        <v>NO CUMPLE</v>
      </c>
      <c r="AJ965" s="13" t="str">
        <f t="shared" si="291"/>
        <v>NO CUMPLE</v>
      </c>
      <c r="AK965" s="13" t="str">
        <f t="shared" si="292"/>
        <v>NO CUMPLE</v>
      </c>
      <c r="AL965" s="13" t="str">
        <f t="shared" si="293"/>
        <v>NO CUMPLE</v>
      </c>
      <c r="AM965" s="13" t="str">
        <f t="shared" si="294"/>
        <v>CUMPLE</v>
      </c>
      <c r="AN965" s="13" t="str">
        <f t="shared" si="295"/>
        <v>NO CUMPLE</v>
      </c>
      <c r="AO965" s="13" t="str">
        <f t="shared" si="296"/>
        <v>NO CUMPLE</v>
      </c>
      <c r="AP965" s="13" t="str">
        <f t="shared" si="297"/>
        <v>NO CUMPLE</v>
      </c>
    </row>
    <row r="966" spans="1:42" ht="15" hidden="1" x14ac:dyDescent="0.25">
      <c r="A966" t="s">
        <v>5737</v>
      </c>
      <c r="B966" t="s">
        <v>32</v>
      </c>
      <c r="C966" t="s">
        <v>51</v>
      </c>
      <c r="D966" t="s">
        <v>217</v>
      </c>
      <c r="E966" t="s">
        <v>84</v>
      </c>
      <c r="F966" t="s">
        <v>602</v>
      </c>
      <c r="G966" t="s">
        <v>25</v>
      </c>
      <c r="H966" t="s">
        <v>26</v>
      </c>
      <c r="I966" t="s">
        <v>35</v>
      </c>
      <c r="J966" t="s">
        <v>28</v>
      </c>
      <c r="K966" t="s">
        <v>48</v>
      </c>
      <c r="L966" t="s">
        <v>336</v>
      </c>
      <c r="M966" t="s">
        <v>5738</v>
      </c>
      <c r="N966" t="s">
        <v>5739</v>
      </c>
      <c r="O966" t="s">
        <v>30</v>
      </c>
      <c r="P966" t="s">
        <v>31</v>
      </c>
      <c r="Q966" t="s">
        <v>24</v>
      </c>
      <c r="R966" t="s">
        <v>5740</v>
      </c>
      <c r="S966" t="s">
        <v>4455</v>
      </c>
      <c r="T966" t="s">
        <v>5741</v>
      </c>
      <c r="U966"/>
      <c r="V966" s="40">
        <v>0.12876157407407407</v>
      </c>
      <c r="W966" s="40">
        <v>0.14645833333333333</v>
      </c>
      <c r="X966" s="40">
        <v>1.7696759259259259E-2</v>
      </c>
      <c r="Y966" s="2" t="str">
        <f t="shared" si="286"/>
        <v/>
      </c>
      <c r="Z966" s="47" t="str">
        <f t="shared" si="287"/>
        <v>Cumplido</v>
      </c>
      <c r="AA966" s="8"/>
      <c r="AB966" s="8"/>
      <c r="AC966" s="8"/>
      <c r="AD966" s="8"/>
      <c r="AE966" s="8"/>
      <c r="AF966" s="42">
        <v>45247</v>
      </c>
      <c r="AG966" s="13" t="str">
        <f t="shared" si="288"/>
        <v>CUMPLE</v>
      </c>
      <c r="AH966" s="13" t="str">
        <f t="shared" si="289"/>
        <v>NO CUMPLE</v>
      </c>
      <c r="AI966" s="13" t="str">
        <f t="shared" si="290"/>
        <v>NO CUMPLE</v>
      </c>
      <c r="AJ966" s="13" t="str">
        <f t="shared" si="291"/>
        <v>NO CUMPLE</v>
      </c>
      <c r="AK966" s="13" t="str">
        <f t="shared" si="292"/>
        <v>NO CUMPLE</v>
      </c>
      <c r="AL966" s="13" t="str">
        <f t="shared" si="293"/>
        <v>NO CUMPLE</v>
      </c>
      <c r="AM966" s="13" t="str">
        <f t="shared" si="294"/>
        <v>CUMPLE</v>
      </c>
      <c r="AN966" s="13" t="str">
        <f t="shared" si="295"/>
        <v>NO CUMPLE</v>
      </c>
      <c r="AO966" s="13" t="str">
        <f t="shared" si="296"/>
        <v>NO CUMPLE</v>
      </c>
      <c r="AP966" s="13" t="str">
        <f t="shared" si="297"/>
        <v>NO CUMPLE</v>
      </c>
    </row>
    <row r="967" spans="1:42" ht="15" hidden="1" x14ac:dyDescent="0.25">
      <c r="A967" t="s">
        <v>5742</v>
      </c>
      <c r="B967" t="s">
        <v>38</v>
      </c>
      <c r="C967" t="s">
        <v>128</v>
      </c>
      <c r="D967" t="s">
        <v>269</v>
      </c>
      <c r="E967" t="s">
        <v>66</v>
      </c>
      <c r="F967" t="s">
        <v>312</v>
      </c>
      <c r="G967" t="s">
        <v>25</v>
      </c>
      <c r="H967" t="s">
        <v>34</v>
      </c>
      <c r="I967" t="s">
        <v>40</v>
      </c>
      <c r="J967" t="s">
        <v>28</v>
      </c>
      <c r="K967" t="s">
        <v>53</v>
      </c>
      <c r="L967" t="s">
        <v>5743</v>
      </c>
      <c r="M967" t="s">
        <v>5744</v>
      </c>
      <c r="N967" t="s">
        <v>5745</v>
      </c>
      <c r="O967" t="s">
        <v>30</v>
      </c>
      <c r="P967" t="s">
        <v>36</v>
      </c>
      <c r="Q967" t="s">
        <v>54</v>
      </c>
      <c r="R967" t="s">
        <v>5746</v>
      </c>
      <c r="S967" t="s">
        <v>4918</v>
      </c>
      <c r="T967" t="s">
        <v>5747</v>
      </c>
      <c r="U967" t="s">
        <v>5748</v>
      </c>
      <c r="V967" s="40">
        <v>2.6764930555555555</v>
      </c>
      <c r="W967" s="40">
        <v>2.8062615740740742</v>
      </c>
      <c r="X967" s="40">
        <v>0.12976851851851853</v>
      </c>
      <c r="Y967" s="2" t="str">
        <f t="shared" si="286"/>
        <v/>
      </c>
      <c r="Z967" s="47" t="str">
        <f t="shared" si="287"/>
        <v>Cumplido</v>
      </c>
      <c r="AA967" s="8"/>
      <c r="AB967" s="8"/>
      <c r="AC967" s="8"/>
      <c r="AD967" s="8"/>
      <c r="AE967" s="8"/>
      <c r="AF967" s="42">
        <v>45244</v>
      </c>
      <c r="AG967" s="13" t="str">
        <f t="shared" si="288"/>
        <v>NO CUMPLE</v>
      </c>
      <c r="AH967" s="13" t="str">
        <f t="shared" si="289"/>
        <v>CUMPLE</v>
      </c>
      <c r="AI967" s="13" t="str">
        <f t="shared" si="290"/>
        <v>NO CUMPLE</v>
      </c>
      <c r="AJ967" s="13" t="str">
        <f t="shared" si="291"/>
        <v>NO CUMPLE</v>
      </c>
      <c r="AK967" s="13" t="str">
        <f t="shared" si="292"/>
        <v>NO CUMPLE</v>
      </c>
      <c r="AL967" s="13" t="str">
        <f t="shared" si="293"/>
        <v>NO CUMPLE</v>
      </c>
      <c r="AM967" s="13" t="str">
        <f t="shared" si="294"/>
        <v>NO CUMPLE</v>
      </c>
      <c r="AN967" s="13" t="str">
        <f t="shared" si="295"/>
        <v>NO CUMPLE</v>
      </c>
      <c r="AO967" s="13" t="str">
        <f t="shared" si="296"/>
        <v>NO CUMPLE</v>
      </c>
      <c r="AP967" s="13" t="str">
        <f t="shared" si="297"/>
        <v>CUMPLE</v>
      </c>
    </row>
    <row r="968" spans="1:42" ht="15" hidden="1" x14ac:dyDescent="0.25">
      <c r="A968" t="s">
        <v>5749</v>
      </c>
      <c r="B968" t="s">
        <v>32</v>
      </c>
      <c r="C968" t="s">
        <v>51</v>
      </c>
      <c r="D968" t="s">
        <v>217</v>
      </c>
      <c r="E968" t="s">
        <v>278</v>
      </c>
      <c r="F968" t="s">
        <v>470</v>
      </c>
      <c r="G968" t="s">
        <v>25</v>
      </c>
      <c r="H968" t="s">
        <v>26</v>
      </c>
      <c r="I968" t="s">
        <v>35</v>
      </c>
      <c r="J968" t="s">
        <v>28</v>
      </c>
      <c r="K968" t="s">
        <v>48</v>
      </c>
      <c r="L968" t="s">
        <v>449</v>
      </c>
      <c r="M968" t="s">
        <v>5750</v>
      </c>
      <c r="N968" t="s">
        <v>5751</v>
      </c>
      <c r="O968" t="s">
        <v>30</v>
      </c>
      <c r="P968" t="s">
        <v>31</v>
      </c>
      <c r="Q968" t="s">
        <v>24</v>
      </c>
      <c r="R968" t="s">
        <v>5752</v>
      </c>
      <c r="S968" t="s">
        <v>4455</v>
      </c>
      <c r="T968" t="s">
        <v>5753</v>
      </c>
      <c r="U968" t="s">
        <v>159</v>
      </c>
      <c r="V968" s="40">
        <v>9.6041666666666678E-2</v>
      </c>
      <c r="W968" s="40">
        <v>0.10260416666666666</v>
      </c>
      <c r="X968" s="40">
        <v>6.5624999999999998E-3</v>
      </c>
      <c r="Y968" s="2" t="str">
        <f t="shared" si="286"/>
        <v/>
      </c>
      <c r="Z968" s="47" t="str">
        <f t="shared" si="287"/>
        <v>Cumplido</v>
      </c>
      <c r="AA968" s="8"/>
      <c r="AB968" s="8"/>
      <c r="AC968" s="8"/>
      <c r="AD968" s="8"/>
      <c r="AE968" s="8"/>
      <c r="AF968" s="42">
        <v>45245</v>
      </c>
      <c r="AG968" s="13" t="str">
        <f t="shared" si="288"/>
        <v>CUMPLE</v>
      </c>
      <c r="AH968" s="13" t="str">
        <f t="shared" si="289"/>
        <v>NO CUMPLE</v>
      </c>
      <c r="AI968" s="13" t="str">
        <f t="shared" si="290"/>
        <v>NO CUMPLE</v>
      </c>
      <c r="AJ968" s="13" t="str">
        <f t="shared" si="291"/>
        <v>NO CUMPLE</v>
      </c>
      <c r="AK968" s="13" t="str">
        <f t="shared" si="292"/>
        <v>NO CUMPLE</v>
      </c>
      <c r="AL968" s="13" t="str">
        <f t="shared" si="293"/>
        <v>NO CUMPLE</v>
      </c>
      <c r="AM968" s="13" t="str">
        <f t="shared" si="294"/>
        <v>CUMPLE</v>
      </c>
      <c r="AN968" s="13" t="str">
        <f t="shared" si="295"/>
        <v>NO CUMPLE</v>
      </c>
      <c r="AO968" s="13" t="str">
        <f t="shared" si="296"/>
        <v>NO CUMPLE</v>
      </c>
      <c r="AP968" s="13" t="str">
        <f t="shared" si="297"/>
        <v>NO CUMPLE</v>
      </c>
    </row>
    <row r="969" spans="1:42" ht="15" hidden="1" x14ac:dyDescent="0.25">
      <c r="A969" t="s">
        <v>5754</v>
      </c>
      <c r="B969" t="s">
        <v>32</v>
      </c>
      <c r="C969" t="s">
        <v>51</v>
      </c>
      <c r="D969" t="s">
        <v>217</v>
      </c>
      <c r="E969" t="s">
        <v>278</v>
      </c>
      <c r="F969" t="s">
        <v>470</v>
      </c>
      <c r="G969" t="s">
        <v>25</v>
      </c>
      <c r="H969" t="s">
        <v>26</v>
      </c>
      <c r="I969" t="s">
        <v>35</v>
      </c>
      <c r="J969" t="s">
        <v>28</v>
      </c>
      <c r="K969" t="s">
        <v>48</v>
      </c>
      <c r="L969" t="s">
        <v>449</v>
      </c>
      <c r="M969" t="s">
        <v>5755</v>
      </c>
      <c r="N969" t="s">
        <v>5756</v>
      </c>
      <c r="O969" t="s">
        <v>30</v>
      </c>
      <c r="P969" t="s">
        <v>31</v>
      </c>
      <c r="Q969" t="s">
        <v>24</v>
      </c>
      <c r="R969" t="s">
        <v>5757</v>
      </c>
      <c r="S969" t="s">
        <v>4455</v>
      </c>
      <c r="T969" t="s">
        <v>5753</v>
      </c>
      <c r="U969" t="s">
        <v>159</v>
      </c>
      <c r="V969" s="40">
        <v>9.1342592592592586E-2</v>
      </c>
      <c r="W969" s="40">
        <v>9.6747685185185187E-2</v>
      </c>
      <c r="X969" s="40">
        <v>5.4050925925925924E-3</v>
      </c>
      <c r="Y969" s="2" t="str">
        <f t="shared" si="286"/>
        <v/>
      </c>
      <c r="Z969" s="47" t="str">
        <f t="shared" si="287"/>
        <v>Cumplido</v>
      </c>
      <c r="AA969" s="8"/>
      <c r="AB969" s="8"/>
      <c r="AC969" s="8"/>
      <c r="AD969" s="8"/>
      <c r="AE969" s="8"/>
      <c r="AF969" s="42">
        <v>45247</v>
      </c>
      <c r="AG969" s="13" t="str">
        <f t="shared" si="288"/>
        <v>CUMPLE</v>
      </c>
      <c r="AH969" s="13" t="str">
        <f t="shared" si="289"/>
        <v>NO CUMPLE</v>
      </c>
      <c r="AI969" s="13" t="str">
        <f t="shared" si="290"/>
        <v>NO CUMPLE</v>
      </c>
      <c r="AJ969" s="13" t="str">
        <f t="shared" si="291"/>
        <v>NO CUMPLE</v>
      </c>
      <c r="AK969" s="13" t="str">
        <f t="shared" si="292"/>
        <v>NO CUMPLE</v>
      </c>
      <c r="AL969" s="13" t="str">
        <f t="shared" si="293"/>
        <v>NO CUMPLE</v>
      </c>
      <c r="AM969" s="13" t="str">
        <f t="shared" si="294"/>
        <v>CUMPLE</v>
      </c>
      <c r="AN969" s="13" t="str">
        <f t="shared" si="295"/>
        <v>NO CUMPLE</v>
      </c>
      <c r="AO969" s="13" t="str">
        <f t="shared" si="296"/>
        <v>NO CUMPLE</v>
      </c>
      <c r="AP969" s="13" t="str">
        <f t="shared" si="297"/>
        <v>NO CUMPLE</v>
      </c>
    </row>
    <row r="970" spans="1:42" ht="15" hidden="1" x14ac:dyDescent="0.25">
      <c r="A970" t="s">
        <v>5758</v>
      </c>
      <c r="B970" t="s">
        <v>79</v>
      </c>
      <c r="C970" t="s">
        <v>72</v>
      </c>
      <c r="D970" t="s">
        <v>58</v>
      </c>
      <c r="E970" t="s">
        <v>93</v>
      </c>
      <c r="F970" t="s">
        <v>322</v>
      </c>
      <c r="G970" t="s">
        <v>39</v>
      </c>
      <c r="H970" t="s">
        <v>34</v>
      </c>
      <c r="I970" t="s">
        <v>40</v>
      </c>
      <c r="J970" t="s">
        <v>28</v>
      </c>
      <c r="K970" t="s">
        <v>215</v>
      </c>
      <c r="L970" t="s">
        <v>167</v>
      </c>
      <c r="M970" t="s">
        <v>5759</v>
      </c>
      <c r="N970" t="s">
        <v>5760</v>
      </c>
      <c r="O970" t="s">
        <v>30</v>
      </c>
      <c r="P970" t="s">
        <v>44</v>
      </c>
      <c r="Q970" t="s">
        <v>45</v>
      </c>
      <c r="R970" t="s">
        <v>5761</v>
      </c>
      <c r="S970" t="s">
        <v>4455</v>
      </c>
      <c r="T970" t="s">
        <v>167</v>
      </c>
      <c r="U970" t="s">
        <v>157</v>
      </c>
      <c r="V970" s="40">
        <v>0</v>
      </c>
      <c r="W970" s="40">
        <v>7.1620370370370376E-2</v>
      </c>
      <c r="X970" s="40">
        <v>7.1620370370370376E-2</v>
      </c>
      <c r="Y970" s="2" t="str">
        <f t="shared" si="286"/>
        <v/>
      </c>
      <c r="Z970" s="47" t="str">
        <f t="shared" si="287"/>
        <v>Cumplido</v>
      </c>
      <c r="AA970" s="8"/>
      <c r="AB970" s="8"/>
      <c r="AC970" s="8"/>
      <c r="AD970" s="8"/>
      <c r="AE970" s="8"/>
      <c r="AF970" s="42">
        <v>45245</v>
      </c>
      <c r="AG970" s="13" t="str">
        <f t="shared" si="288"/>
        <v>NO CUMPLE</v>
      </c>
      <c r="AH970" s="13" t="str">
        <f t="shared" si="289"/>
        <v>CUMPLE</v>
      </c>
      <c r="AI970" s="13" t="str">
        <f t="shared" si="290"/>
        <v>NO CUMPLE</v>
      </c>
      <c r="AJ970" s="13" t="str">
        <f t="shared" si="291"/>
        <v>NO CUMPLE</v>
      </c>
      <c r="AK970" s="13" t="str">
        <f t="shared" si="292"/>
        <v>NO CUMPLE</v>
      </c>
      <c r="AL970" s="13" t="str">
        <f t="shared" si="293"/>
        <v>NO CUMPLE</v>
      </c>
      <c r="AM970" s="13" t="str">
        <f t="shared" si="294"/>
        <v>CUMPLE</v>
      </c>
      <c r="AN970" s="13" t="str">
        <f t="shared" si="295"/>
        <v>NO CUMPLE</v>
      </c>
      <c r="AO970" s="13" t="str">
        <f t="shared" si="296"/>
        <v>NO CUMPLE</v>
      </c>
      <c r="AP970" s="13" t="str">
        <f t="shared" si="297"/>
        <v>NO CUMPLE</v>
      </c>
    </row>
    <row r="971" spans="1:42" ht="15" hidden="1" x14ac:dyDescent="0.25">
      <c r="A971" t="s">
        <v>5762</v>
      </c>
      <c r="B971" t="s">
        <v>79</v>
      </c>
      <c r="C971" t="s">
        <v>72</v>
      </c>
      <c r="D971" t="s">
        <v>58</v>
      </c>
      <c r="E971" t="s">
        <v>93</v>
      </c>
      <c r="F971" t="s">
        <v>322</v>
      </c>
      <c r="G971" t="s">
        <v>39</v>
      </c>
      <c r="H971" t="s">
        <v>34</v>
      </c>
      <c r="I971" t="s">
        <v>40</v>
      </c>
      <c r="J971" t="s">
        <v>28</v>
      </c>
      <c r="K971" t="s">
        <v>215</v>
      </c>
      <c r="L971" t="s">
        <v>407</v>
      </c>
      <c r="M971" t="s">
        <v>5763</v>
      </c>
      <c r="N971" t="s">
        <v>5764</v>
      </c>
      <c r="O971" t="s">
        <v>30</v>
      </c>
      <c r="P971" t="s">
        <v>44</v>
      </c>
      <c r="Q971" t="s">
        <v>45</v>
      </c>
      <c r="R971" t="s">
        <v>5765</v>
      </c>
      <c r="S971" t="s">
        <v>4455</v>
      </c>
      <c r="T971" t="s">
        <v>407</v>
      </c>
      <c r="U971" t="s">
        <v>157</v>
      </c>
      <c r="V971" s="40">
        <v>0</v>
      </c>
      <c r="W971" s="40">
        <v>7.1134259259259258E-2</v>
      </c>
      <c r="X971" s="40">
        <v>7.1134259259259258E-2</v>
      </c>
      <c r="Y971" s="2" t="str">
        <f t="shared" si="286"/>
        <v/>
      </c>
      <c r="Z971" s="47" t="str">
        <f t="shared" si="287"/>
        <v>Cumplido</v>
      </c>
      <c r="AA971" s="8"/>
      <c r="AB971" s="8"/>
      <c r="AC971" s="8"/>
      <c r="AD971" s="8"/>
      <c r="AE971" s="8"/>
      <c r="AF971" s="42">
        <v>45244</v>
      </c>
      <c r="AG971" s="13" t="str">
        <f t="shared" si="288"/>
        <v>NO CUMPLE</v>
      </c>
      <c r="AH971" s="13" t="str">
        <f t="shared" si="289"/>
        <v>CUMPLE</v>
      </c>
      <c r="AI971" s="13" t="str">
        <f t="shared" si="290"/>
        <v>NO CUMPLE</v>
      </c>
      <c r="AJ971" s="13" t="str">
        <f t="shared" si="291"/>
        <v>NO CUMPLE</v>
      </c>
      <c r="AK971" s="13" t="str">
        <f t="shared" si="292"/>
        <v>NO CUMPLE</v>
      </c>
      <c r="AL971" s="13" t="str">
        <f t="shared" si="293"/>
        <v>NO CUMPLE</v>
      </c>
      <c r="AM971" s="13" t="str">
        <f t="shared" si="294"/>
        <v>CUMPLE</v>
      </c>
      <c r="AN971" s="13" t="str">
        <f t="shared" si="295"/>
        <v>NO CUMPLE</v>
      </c>
      <c r="AO971" s="13" t="str">
        <f t="shared" si="296"/>
        <v>NO CUMPLE</v>
      </c>
      <c r="AP971" s="13" t="str">
        <f t="shared" si="297"/>
        <v>NO CUMPLE</v>
      </c>
    </row>
    <row r="972" spans="1:42" ht="15" hidden="1" x14ac:dyDescent="0.25">
      <c r="A972" t="s">
        <v>5766</v>
      </c>
      <c r="B972" t="s">
        <v>79</v>
      </c>
      <c r="C972" t="s">
        <v>72</v>
      </c>
      <c r="D972" t="s">
        <v>58</v>
      </c>
      <c r="E972" t="s">
        <v>93</v>
      </c>
      <c r="F972" t="s">
        <v>322</v>
      </c>
      <c r="G972" t="s">
        <v>39</v>
      </c>
      <c r="H972" t="s">
        <v>34</v>
      </c>
      <c r="I972" t="s">
        <v>40</v>
      </c>
      <c r="J972" t="s">
        <v>28</v>
      </c>
      <c r="K972" t="s">
        <v>215</v>
      </c>
      <c r="L972" t="s">
        <v>166</v>
      </c>
      <c r="M972" t="s">
        <v>5767</v>
      </c>
      <c r="N972" t="s">
        <v>5768</v>
      </c>
      <c r="O972" t="s">
        <v>30</v>
      </c>
      <c r="P972" t="s">
        <v>44</v>
      </c>
      <c r="Q972" t="s">
        <v>45</v>
      </c>
      <c r="R972" t="s">
        <v>5769</v>
      </c>
      <c r="S972" t="s">
        <v>4455</v>
      </c>
      <c r="T972" t="s">
        <v>166</v>
      </c>
      <c r="U972" t="s">
        <v>157</v>
      </c>
      <c r="V972" s="40">
        <v>0</v>
      </c>
      <c r="W972" s="40">
        <v>7.0810185185185184E-2</v>
      </c>
      <c r="X972" s="40">
        <v>7.0810185185185184E-2</v>
      </c>
      <c r="Y972" s="2" t="str">
        <f t="shared" si="286"/>
        <v/>
      </c>
      <c r="Z972" s="47" t="str">
        <f t="shared" si="287"/>
        <v>Cumplido</v>
      </c>
      <c r="AA972" s="8"/>
      <c r="AB972" s="8"/>
      <c r="AC972" s="8"/>
      <c r="AD972" s="8"/>
      <c r="AE972" s="8"/>
      <c r="AF972" s="42">
        <v>45244</v>
      </c>
      <c r="AG972" s="13" t="str">
        <f t="shared" si="288"/>
        <v>NO CUMPLE</v>
      </c>
      <c r="AH972" s="13" t="str">
        <f t="shared" si="289"/>
        <v>CUMPLE</v>
      </c>
      <c r="AI972" s="13" t="str">
        <f t="shared" si="290"/>
        <v>NO CUMPLE</v>
      </c>
      <c r="AJ972" s="13" t="str">
        <f t="shared" si="291"/>
        <v>NO CUMPLE</v>
      </c>
      <c r="AK972" s="13" t="str">
        <f t="shared" si="292"/>
        <v>NO CUMPLE</v>
      </c>
      <c r="AL972" s="13" t="str">
        <f t="shared" si="293"/>
        <v>NO CUMPLE</v>
      </c>
      <c r="AM972" s="13" t="str">
        <f t="shared" si="294"/>
        <v>CUMPLE</v>
      </c>
      <c r="AN972" s="13" t="str">
        <f t="shared" si="295"/>
        <v>NO CUMPLE</v>
      </c>
      <c r="AO972" s="13" t="str">
        <f t="shared" si="296"/>
        <v>NO CUMPLE</v>
      </c>
      <c r="AP972" s="13" t="str">
        <f t="shared" si="297"/>
        <v>NO CUMPLE</v>
      </c>
    </row>
    <row r="973" spans="1:42" ht="15" hidden="1" x14ac:dyDescent="0.25">
      <c r="A973" t="s">
        <v>5770</v>
      </c>
      <c r="B973" t="s">
        <v>24</v>
      </c>
      <c r="C973" t="s">
        <v>125</v>
      </c>
      <c r="D973" t="s">
        <v>33</v>
      </c>
      <c r="E973" t="s">
        <v>69</v>
      </c>
      <c r="F973" t="s">
        <v>423</v>
      </c>
      <c r="G973" t="s">
        <v>25</v>
      </c>
      <c r="H973" t="s">
        <v>26</v>
      </c>
      <c r="I973" t="s">
        <v>35</v>
      </c>
      <c r="J973" t="s">
        <v>28</v>
      </c>
      <c r="K973" t="s">
        <v>141</v>
      </c>
      <c r="L973" t="s">
        <v>5771</v>
      </c>
      <c r="M973" t="s">
        <v>5772</v>
      </c>
      <c r="N973" t="s">
        <v>5773</v>
      </c>
      <c r="O973" t="s">
        <v>30</v>
      </c>
      <c r="P973" t="s">
        <v>36</v>
      </c>
      <c r="Q973" t="s">
        <v>70</v>
      </c>
      <c r="R973" t="s">
        <v>5774</v>
      </c>
      <c r="S973" t="s">
        <v>4455</v>
      </c>
      <c r="T973" t="s">
        <v>5775</v>
      </c>
      <c r="U973" t="s">
        <v>5776</v>
      </c>
      <c r="V973" s="40">
        <v>0</v>
      </c>
      <c r="W973" s="40">
        <v>0.10918981481481482</v>
      </c>
      <c r="X973" s="40">
        <v>0.10918981481481482</v>
      </c>
      <c r="Y973" s="2" t="str">
        <f t="shared" si="286"/>
        <v/>
      </c>
      <c r="Z973" s="47" t="str">
        <f t="shared" si="287"/>
        <v>Cumplido</v>
      </c>
      <c r="AA973" s="8"/>
      <c r="AB973" s="8"/>
      <c r="AC973" s="8"/>
      <c r="AD973" s="8"/>
      <c r="AE973" s="8"/>
      <c r="AF973" s="42">
        <v>45244</v>
      </c>
      <c r="AG973" s="13" t="str">
        <f t="shared" si="288"/>
        <v>NO CUMPLE</v>
      </c>
      <c r="AH973" s="13" t="str">
        <f t="shared" si="289"/>
        <v>CUMPLE</v>
      </c>
      <c r="AI973" s="13" t="str">
        <f t="shared" si="290"/>
        <v>NO CUMPLE</v>
      </c>
      <c r="AJ973" s="13" t="str">
        <f t="shared" si="291"/>
        <v>NO CUMPLE</v>
      </c>
      <c r="AK973" s="13" t="str">
        <f t="shared" si="292"/>
        <v>NO CUMPLE</v>
      </c>
      <c r="AL973" s="13" t="str">
        <f t="shared" si="293"/>
        <v>NO CUMPLE</v>
      </c>
      <c r="AM973" s="13" t="str">
        <f t="shared" si="294"/>
        <v>CUMPLE</v>
      </c>
      <c r="AN973" s="13" t="str">
        <f t="shared" si="295"/>
        <v>NO CUMPLE</v>
      </c>
      <c r="AO973" s="13" t="str">
        <f t="shared" si="296"/>
        <v>NO CUMPLE</v>
      </c>
      <c r="AP973" s="13" t="str">
        <f t="shared" si="297"/>
        <v>NO CUMPLE</v>
      </c>
    </row>
    <row r="974" spans="1:42" ht="15" hidden="1" x14ac:dyDescent="0.25">
      <c r="A974" t="s">
        <v>5777</v>
      </c>
      <c r="B974" t="s">
        <v>24</v>
      </c>
      <c r="C974" t="s">
        <v>128</v>
      </c>
      <c r="D974" t="s">
        <v>271</v>
      </c>
      <c r="E974" t="s">
        <v>68</v>
      </c>
      <c r="F974" t="s">
        <v>5778</v>
      </c>
      <c r="G974" t="s">
        <v>39</v>
      </c>
      <c r="H974" t="s">
        <v>34</v>
      </c>
      <c r="I974" t="s">
        <v>40</v>
      </c>
      <c r="J974" t="s">
        <v>28</v>
      </c>
      <c r="K974" t="s">
        <v>5779</v>
      </c>
      <c r="L974" t="s">
        <v>5780</v>
      </c>
      <c r="M974" t="s">
        <v>5781</v>
      </c>
      <c r="N974" t="s">
        <v>5782</v>
      </c>
      <c r="O974" t="s">
        <v>30</v>
      </c>
      <c r="P974" t="s">
        <v>31</v>
      </c>
      <c r="Q974" t="s">
        <v>24</v>
      </c>
      <c r="R974" t="s">
        <v>5783</v>
      </c>
      <c r="S974" t="s">
        <v>4918</v>
      </c>
      <c r="T974" t="s">
        <v>5784</v>
      </c>
      <c r="U974" t="s">
        <v>5785</v>
      </c>
      <c r="V974" s="40">
        <v>3.0687962962962962</v>
      </c>
      <c r="W974" s="40">
        <v>3.1258680555555554</v>
      </c>
      <c r="X974" s="40">
        <v>5.707175925925926E-2</v>
      </c>
      <c r="Y974" s="2" t="str">
        <f t="shared" si="286"/>
        <v/>
      </c>
      <c r="Z974" s="47" t="str">
        <f t="shared" si="287"/>
        <v>Cumplido</v>
      </c>
      <c r="AA974" s="8"/>
      <c r="AB974" s="8"/>
      <c r="AC974" s="8"/>
      <c r="AD974" s="8"/>
      <c r="AE974" s="8"/>
      <c r="AF974" s="42">
        <v>45244</v>
      </c>
      <c r="AG974" s="13" t="str">
        <f t="shared" si="288"/>
        <v>NO CUMPLE</v>
      </c>
      <c r="AH974" s="13" t="str">
        <f t="shared" si="289"/>
        <v>CUMPLE</v>
      </c>
      <c r="AI974" s="13" t="str">
        <f t="shared" si="290"/>
        <v>NO CUMPLE</v>
      </c>
      <c r="AJ974" s="13" t="str">
        <f t="shared" si="291"/>
        <v>NO CUMPLE</v>
      </c>
      <c r="AK974" s="13" t="str">
        <f t="shared" si="292"/>
        <v>NO CUMPLE</v>
      </c>
      <c r="AL974" s="13" t="str">
        <f t="shared" si="293"/>
        <v>NO CUMPLE</v>
      </c>
      <c r="AM974" s="13" t="str">
        <f t="shared" si="294"/>
        <v>NO CUMPLE</v>
      </c>
      <c r="AN974" s="13" t="str">
        <f t="shared" si="295"/>
        <v>NO CUMPLE</v>
      </c>
      <c r="AO974" s="13" t="str">
        <f t="shared" si="296"/>
        <v>NO CUMPLE</v>
      </c>
      <c r="AP974" s="13" t="str">
        <f t="shared" si="297"/>
        <v>CUMPLE</v>
      </c>
    </row>
    <row r="975" spans="1:42" ht="15" hidden="1" x14ac:dyDescent="0.25">
      <c r="A975" t="s">
        <v>5786</v>
      </c>
      <c r="B975" t="s">
        <v>32</v>
      </c>
      <c r="C975" t="s">
        <v>58</v>
      </c>
      <c r="D975" t="s">
        <v>217</v>
      </c>
      <c r="E975" t="s">
        <v>97</v>
      </c>
      <c r="F975" t="s">
        <v>380</v>
      </c>
      <c r="G975" t="s">
        <v>25</v>
      </c>
      <c r="H975" t="s">
        <v>26</v>
      </c>
      <c r="I975" t="s">
        <v>35</v>
      </c>
      <c r="J975" t="s">
        <v>28</v>
      </c>
      <c r="K975" t="s">
        <v>396</v>
      </c>
      <c r="L975" t="s">
        <v>416</v>
      </c>
      <c r="M975" t="s">
        <v>5787</v>
      </c>
      <c r="N975" t="s">
        <v>5788</v>
      </c>
      <c r="O975" t="s">
        <v>30</v>
      </c>
      <c r="P975" t="s">
        <v>31</v>
      </c>
      <c r="Q975" t="s">
        <v>24</v>
      </c>
      <c r="R975" t="s">
        <v>5789</v>
      </c>
      <c r="S975" t="s">
        <v>4455</v>
      </c>
      <c r="T975" t="s">
        <v>5790</v>
      </c>
      <c r="U975" t="s">
        <v>159</v>
      </c>
      <c r="V975" s="40">
        <v>0.10008101851851851</v>
      </c>
      <c r="W975" s="40">
        <v>0.10805555555555556</v>
      </c>
      <c r="X975" s="40">
        <v>7.9745370370370369E-3</v>
      </c>
      <c r="Y975" s="2" t="str">
        <f t="shared" si="286"/>
        <v/>
      </c>
      <c r="Z975" s="47" t="str">
        <f t="shared" si="287"/>
        <v>Cumplido</v>
      </c>
      <c r="AA975" s="8"/>
      <c r="AB975" s="8"/>
      <c r="AC975" s="8"/>
      <c r="AD975" s="8"/>
      <c r="AE975" s="8"/>
      <c r="AF975" s="42">
        <v>45244</v>
      </c>
      <c r="AG975" s="13" t="str">
        <f t="shared" si="288"/>
        <v>CUMPLE</v>
      </c>
      <c r="AH975" s="13" t="str">
        <f t="shared" si="289"/>
        <v>NO CUMPLE</v>
      </c>
      <c r="AI975" s="13" t="str">
        <f t="shared" si="290"/>
        <v>NO CUMPLE</v>
      </c>
      <c r="AJ975" s="13" t="str">
        <f t="shared" si="291"/>
        <v>NO CUMPLE</v>
      </c>
      <c r="AK975" s="13" t="str">
        <f t="shared" si="292"/>
        <v>NO CUMPLE</v>
      </c>
      <c r="AL975" s="13" t="str">
        <f t="shared" si="293"/>
        <v>NO CUMPLE</v>
      </c>
      <c r="AM975" s="13" t="str">
        <f t="shared" si="294"/>
        <v>CUMPLE</v>
      </c>
      <c r="AN975" s="13" t="str">
        <f t="shared" si="295"/>
        <v>NO CUMPLE</v>
      </c>
      <c r="AO975" s="13" t="str">
        <f t="shared" si="296"/>
        <v>NO CUMPLE</v>
      </c>
      <c r="AP975" s="13" t="str">
        <f t="shared" si="297"/>
        <v>NO CUMPLE</v>
      </c>
    </row>
    <row r="976" spans="1:42" ht="15" hidden="1" x14ac:dyDescent="0.25">
      <c r="A976" t="s">
        <v>5791</v>
      </c>
      <c r="B976" t="s">
        <v>24</v>
      </c>
      <c r="C976" t="s">
        <v>128</v>
      </c>
      <c r="D976" t="s">
        <v>33</v>
      </c>
      <c r="E976" t="s">
        <v>68</v>
      </c>
      <c r="F976" t="s">
        <v>374</v>
      </c>
      <c r="G976" t="s">
        <v>39</v>
      </c>
      <c r="H976" t="s">
        <v>34</v>
      </c>
      <c r="I976" t="s">
        <v>40</v>
      </c>
      <c r="J976" t="s">
        <v>28</v>
      </c>
      <c r="K976" t="s">
        <v>155</v>
      </c>
      <c r="L976" t="s">
        <v>5792</v>
      </c>
      <c r="M976" t="s">
        <v>5793</v>
      </c>
      <c r="N976" t="s">
        <v>5794</v>
      </c>
      <c r="O976" t="s">
        <v>30</v>
      </c>
      <c r="P976" t="s">
        <v>44</v>
      </c>
      <c r="Q976" t="s">
        <v>45</v>
      </c>
      <c r="R976" t="s">
        <v>5795</v>
      </c>
      <c r="S976" t="s">
        <v>4918</v>
      </c>
      <c r="T976" t="s">
        <v>5796</v>
      </c>
      <c r="U976" t="s">
        <v>5797</v>
      </c>
      <c r="V976" s="40">
        <v>2.6750000000000003</v>
      </c>
      <c r="W976" s="40">
        <v>2.7677430555555556</v>
      </c>
      <c r="X976" s="40">
        <v>9.2743055555555565E-2</v>
      </c>
      <c r="Y976" s="2" t="str">
        <f t="shared" si="286"/>
        <v/>
      </c>
      <c r="Z976" s="47" t="str">
        <f t="shared" si="287"/>
        <v>Cumplido</v>
      </c>
      <c r="AA976" s="8"/>
      <c r="AB976" s="8"/>
      <c r="AC976" s="8"/>
      <c r="AD976" s="8"/>
      <c r="AE976" s="8"/>
      <c r="AF976" s="42">
        <v>45244</v>
      </c>
      <c r="AG976" s="13" t="str">
        <f t="shared" si="288"/>
        <v>NO CUMPLE</v>
      </c>
      <c r="AH976" s="13" t="str">
        <f t="shared" si="289"/>
        <v>CUMPLE</v>
      </c>
      <c r="AI976" s="13" t="str">
        <f t="shared" si="290"/>
        <v>NO CUMPLE</v>
      </c>
      <c r="AJ976" s="13" t="str">
        <f t="shared" si="291"/>
        <v>NO CUMPLE</v>
      </c>
      <c r="AK976" s="13" t="str">
        <f t="shared" si="292"/>
        <v>NO CUMPLE</v>
      </c>
      <c r="AL976" s="13" t="str">
        <f t="shared" si="293"/>
        <v>NO CUMPLE</v>
      </c>
      <c r="AM976" s="13" t="str">
        <f t="shared" si="294"/>
        <v>NO CUMPLE</v>
      </c>
      <c r="AN976" s="13" t="str">
        <f t="shared" si="295"/>
        <v>NO CUMPLE</v>
      </c>
      <c r="AO976" s="13" t="str">
        <f t="shared" si="296"/>
        <v>NO CUMPLE</v>
      </c>
      <c r="AP976" s="13" t="str">
        <f t="shared" si="297"/>
        <v>CUMPLE</v>
      </c>
    </row>
    <row r="977" spans="1:49" ht="15" hidden="1" x14ac:dyDescent="0.25">
      <c r="A977" t="s">
        <v>5798</v>
      </c>
      <c r="B977" t="s">
        <v>32</v>
      </c>
      <c r="C977" t="s">
        <v>51</v>
      </c>
      <c r="D977" t="s">
        <v>217</v>
      </c>
      <c r="E977" t="s">
        <v>276</v>
      </c>
      <c r="F977" t="s">
        <v>380</v>
      </c>
      <c r="G977" t="s">
        <v>25</v>
      </c>
      <c r="H977" t="s">
        <v>26</v>
      </c>
      <c r="I977" t="s">
        <v>35</v>
      </c>
      <c r="J977" t="s">
        <v>28</v>
      </c>
      <c r="K977" t="s">
        <v>48</v>
      </c>
      <c r="L977" t="s">
        <v>5799</v>
      </c>
      <c r="M977" t="s">
        <v>5800</v>
      </c>
      <c r="N977" t="s">
        <v>5801</v>
      </c>
      <c r="O977" t="s">
        <v>30</v>
      </c>
      <c r="P977" t="s">
        <v>31</v>
      </c>
      <c r="Q977" t="s">
        <v>24</v>
      </c>
      <c r="R977" t="s">
        <v>5802</v>
      </c>
      <c r="S977" t="s">
        <v>4455</v>
      </c>
      <c r="T977" t="s">
        <v>5803</v>
      </c>
      <c r="U977"/>
      <c r="V977" s="40">
        <v>6.4699074074074062E-2</v>
      </c>
      <c r="W977" s="40">
        <v>7.5231481481481483E-2</v>
      </c>
      <c r="X977" s="40">
        <v>1.0532407407407407E-2</v>
      </c>
      <c r="Y977" s="2" t="str">
        <f>IF(J977="Incidente de Cliente",IF($X977&lt;=$AT$2,"Cumplido","Incumplido"),"")</f>
        <v/>
      </c>
      <c r="Z977" s="47" t="str">
        <f>IF(J977="Requerimiento de Cliente",IF($X977&lt;=$AT$3,"Cumplido","Incumplido"),"")</f>
        <v>Cumplido</v>
      </c>
      <c r="AA977" s="8"/>
      <c r="AB977" s="8"/>
      <c r="AC977" s="8"/>
      <c r="AD977" s="8"/>
      <c r="AE977" s="8"/>
      <c r="AF977" s="42">
        <v>45246</v>
      </c>
      <c r="AG977" s="13" t="str">
        <f t="shared" si="288"/>
        <v>CUMPLE</v>
      </c>
      <c r="AH977" s="13" t="str">
        <f t="shared" si="289"/>
        <v>NO CUMPLE</v>
      </c>
      <c r="AI977" s="13" t="str">
        <f t="shared" si="290"/>
        <v>NO CUMPLE</v>
      </c>
      <c r="AJ977" s="13" t="str">
        <f t="shared" si="291"/>
        <v>NO CUMPLE</v>
      </c>
      <c r="AK977" s="13" t="str">
        <f t="shared" si="292"/>
        <v>NO CUMPLE</v>
      </c>
      <c r="AL977" s="13" t="str">
        <f t="shared" si="293"/>
        <v>NO CUMPLE</v>
      </c>
      <c r="AM977" s="13" t="str">
        <f t="shared" si="294"/>
        <v>CUMPLE</v>
      </c>
      <c r="AN977" s="13" t="str">
        <f t="shared" si="295"/>
        <v>NO CUMPLE</v>
      </c>
      <c r="AO977" s="13" t="str">
        <f t="shared" si="296"/>
        <v>NO CUMPLE</v>
      </c>
      <c r="AP977" s="13" t="str">
        <f t="shared" si="297"/>
        <v>NO CUMPLE</v>
      </c>
    </row>
    <row r="978" spans="1:49" ht="15" hidden="1" x14ac:dyDescent="0.25">
      <c r="A978" t="s">
        <v>5804</v>
      </c>
      <c r="B978" t="s">
        <v>32</v>
      </c>
      <c r="C978" t="s">
        <v>51</v>
      </c>
      <c r="D978" t="s">
        <v>217</v>
      </c>
      <c r="E978" t="s">
        <v>276</v>
      </c>
      <c r="F978" t="s">
        <v>380</v>
      </c>
      <c r="G978" t="s">
        <v>25</v>
      </c>
      <c r="H978" t="s">
        <v>26</v>
      </c>
      <c r="I978" t="s">
        <v>35</v>
      </c>
      <c r="J978" t="s">
        <v>28</v>
      </c>
      <c r="K978" t="s">
        <v>48</v>
      </c>
      <c r="L978" t="s">
        <v>5799</v>
      </c>
      <c r="M978" t="s">
        <v>5805</v>
      </c>
      <c r="N978" t="s">
        <v>5806</v>
      </c>
      <c r="O978" t="s">
        <v>30</v>
      </c>
      <c r="P978" t="s">
        <v>31</v>
      </c>
      <c r="Q978" t="s">
        <v>24</v>
      </c>
      <c r="R978" t="s">
        <v>5807</v>
      </c>
      <c r="S978" t="s">
        <v>4455</v>
      </c>
      <c r="T978" t="s">
        <v>5803</v>
      </c>
      <c r="U978"/>
      <c r="V978" s="40">
        <v>3.4224537037037032E-2</v>
      </c>
      <c r="W978" s="40">
        <v>3.9027777777777779E-2</v>
      </c>
      <c r="X978" s="40">
        <v>4.8032407407407407E-3</v>
      </c>
      <c r="Y978" s="2" t="str">
        <f t="shared" si="286"/>
        <v/>
      </c>
      <c r="Z978" s="47" t="str">
        <f t="shared" si="287"/>
        <v>Cumplido</v>
      </c>
      <c r="AA978" s="8"/>
      <c r="AB978" s="8"/>
      <c r="AC978" s="8"/>
      <c r="AD978" s="8"/>
      <c r="AE978" s="8"/>
      <c r="AF978" s="42">
        <v>45244</v>
      </c>
      <c r="AG978" s="13" t="str">
        <f t="shared" si="288"/>
        <v>CUMPLE</v>
      </c>
      <c r="AH978" s="13" t="str">
        <f t="shared" si="289"/>
        <v>NO CUMPLE</v>
      </c>
      <c r="AI978" s="13" t="str">
        <f t="shared" si="290"/>
        <v>NO CUMPLE</v>
      </c>
      <c r="AJ978" s="13" t="str">
        <f t="shared" si="291"/>
        <v>NO CUMPLE</v>
      </c>
      <c r="AK978" s="13" t="str">
        <f t="shared" si="292"/>
        <v>NO CUMPLE</v>
      </c>
      <c r="AL978" s="13" t="str">
        <f t="shared" si="293"/>
        <v>CUMPLE</v>
      </c>
      <c r="AM978" s="13" t="str">
        <f t="shared" si="294"/>
        <v>NO CUMPLE</v>
      </c>
      <c r="AN978" s="13" t="str">
        <f t="shared" si="295"/>
        <v>NO CUMPLE</v>
      </c>
      <c r="AO978" s="13" t="str">
        <f t="shared" si="296"/>
        <v>NO CUMPLE</v>
      </c>
      <c r="AP978" s="13" t="str">
        <f t="shared" si="297"/>
        <v>NO CUMPLE</v>
      </c>
    </row>
    <row r="979" spans="1:49" ht="15" hidden="1" x14ac:dyDescent="0.25">
      <c r="A979" t="s">
        <v>5808</v>
      </c>
      <c r="B979" t="s">
        <v>24</v>
      </c>
      <c r="C979" t="s">
        <v>181</v>
      </c>
      <c r="D979" t="s">
        <v>33</v>
      </c>
      <c r="E979" t="s">
        <v>182</v>
      </c>
      <c r="F979" t="s">
        <v>374</v>
      </c>
      <c r="G979" t="s">
        <v>39</v>
      </c>
      <c r="H979" t="s">
        <v>34</v>
      </c>
      <c r="I979" t="s">
        <v>40</v>
      </c>
      <c r="J979" t="s">
        <v>28</v>
      </c>
      <c r="K979" t="s">
        <v>171</v>
      </c>
      <c r="L979" t="s">
        <v>5809</v>
      </c>
      <c r="M979" t="s">
        <v>5810</v>
      </c>
      <c r="N979" t="s">
        <v>5811</v>
      </c>
      <c r="O979" t="s">
        <v>30</v>
      </c>
      <c r="P979" t="s">
        <v>44</v>
      </c>
      <c r="Q979" t="s">
        <v>45</v>
      </c>
      <c r="R979" t="s">
        <v>5812</v>
      </c>
      <c r="S979" t="s">
        <v>4455</v>
      </c>
      <c r="T979" t="s">
        <v>5813</v>
      </c>
      <c r="U979" t="s">
        <v>5814</v>
      </c>
      <c r="V979" s="40">
        <v>0</v>
      </c>
      <c r="W979" s="40">
        <v>3.201388888888889E-2</v>
      </c>
      <c r="X979" s="40">
        <v>3.201388888888889E-2</v>
      </c>
      <c r="Y979" s="2" t="str">
        <f t="shared" si="286"/>
        <v/>
      </c>
      <c r="Z979" s="47" t="str">
        <f t="shared" si="287"/>
        <v>Cumplido</v>
      </c>
      <c r="AA979" s="8"/>
      <c r="AB979" s="8"/>
      <c r="AC979" s="8"/>
      <c r="AD979" s="8"/>
      <c r="AE979" s="8"/>
      <c r="AF979" s="42">
        <v>45244</v>
      </c>
      <c r="AG979" s="13" t="str">
        <f t="shared" si="288"/>
        <v>CUMPLE</v>
      </c>
      <c r="AH979" s="13" t="str">
        <f t="shared" si="289"/>
        <v>NO CUMPLE</v>
      </c>
      <c r="AI979" s="13" t="str">
        <f t="shared" si="290"/>
        <v>NO CUMPLE</v>
      </c>
      <c r="AJ979" s="13" t="str">
        <f t="shared" si="291"/>
        <v>NO CUMPLE</v>
      </c>
      <c r="AK979" s="13" t="str">
        <f t="shared" si="292"/>
        <v>NO CUMPLE</v>
      </c>
      <c r="AL979" s="13" t="str">
        <f t="shared" si="293"/>
        <v>CUMPLE</v>
      </c>
      <c r="AM979" s="13" t="str">
        <f t="shared" si="294"/>
        <v>NO CUMPLE</v>
      </c>
      <c r="AN979" s="13" t="str">
        <f t="shared" si="295"/>
        <v>NO CUMPLE</v>
      </c>
      <c r="AO979" s="13" t="str">
        <f t="shared" si="296"/>
        <v>NO CUMPLE</v>
      </c>
      <c r="AP979" s="13" t="str">
        <f t="shared" si="297"/>
        <v>NO CUMPLE</v>
      </c>
    </row>
    <row r="980" spans="1:49" ht="15" hidden="1" x14ac:dyDescent="0.25">
      <c r="A980" t="s">
        <v>5815</v>
      </c>
      <c r="B980" t="s">
        <v>24</v>
      </c>
      <c r="C980" t="s">
        <v>128</v>
      </c>
      <c r="D980" t="s">
        <v>33</v>
      </c>
      <c r="E980" t="s">
        <v>68</v>
      </c>
      <c r="F980" t="s">
        <v>374</v>
      </c>
      <c r="G980" t="s">
        <v>39</v>
      </c>
      <c r="H980" t="s">
        <v>34</v>
      </c>
      <c r="I980" t="s">
        <v>40</v>
      </c>
      <c r="J980" t="s">
        <v>28</v>
      </c>
      <c r="K980" t="s">
        <v>171</v>
      </c>
      <c r="L980" t="s">
        <v>5816</v>
      </c>
      <c r="M980" t="s">
        <v>5817</v>
      </c>
      <c r="N980" t="s">
        <v>5818</v>
      </c>
      <c r="O980" t="s">
        <v>30</v>
      </c>
      <c r="P980" t="s">
        <v>44</v>
      </c>
      <c r="Q980" t="s">
        <v>45</v>
      </c>
      <c r="R980" t="s">
        <v>5819</v>
      </c>
      <c r="S980" t="s">
        <v>3363</v>
      </c>
      <c r="T980" t="s">
        <v>5820</v>
      </c>
      <c r="U980"/>
      <c r="V980" s="40">
        <v>5.8390046296296303</v>
      </c>
      <c r="W980" s="40">
        <v>5.8561921296296298</v>
      </c>
      <c r="X980" s="40">
        <v>1.7187499999999998E-2</v>
      </c>
      <c r="Y980" s="2" t="str">
        <f>IF(J980="Incidente de Cliente",IF($X980&lt;=$AT$2,"Cumplido","Incumplido"),"")</f>
        <v/>
      </c>
      <c r="Z980" s="47" t="str">
        <f t="shared" si="287"/>
        <v>Cumplido</v>
      </c>
      <c r="AA980" s="8"/>
      <c r="AB980" s="8"/>
      <c r="AC980" s="8"/>
      <c r="AD980" s="8"/>
      <c r="AE980" s="8"/>
      <c r="AF980" s="42">
        <v>45245</v>
      </c>
      <c r="AG980" s="13" t="str">
        <f t="shared" si="288"/>
        <v>CUMPLE</v>
      </c>
      <c r="AH980" s="13" t="str">
        <f t="shared" si="289"/>
        <v>NO CUMPLE</v>
      </c>
      <c r="AI980" s="13" t="str">
        <f t="shared" si="290"/>
        <v>NO CUMPLE</v>
      </c>
      <c r="AJ980" s="13" t="str">
        <f t="shared" si="291"/>
        <v>NO CUMPLE</v>
      </c>
      <c r="AK980" s="13" t="str">
        <f t="shared" si="292"/>
        <v>NO CUMPLE</v>
      </c>
      <c r="AL980" s="13" t="str">
        <f t="shared" si="293"/>
        <v>NO CUMPLE</v>
      </c>
      <c r="AM980" s="13" t="str">
        <f t="shared" si="294"/>
        <v>NO CUMPLE</v>
      </c>
      <c r="AN980" s="13" t="str">
        <f t="shared" si="295"/>
        <v>NO CUMPLE</v>
      </c>
      <c r="AO980" s="13" t="str">
        <f t="shared" si="296"/>
        <v>NO CUMPLE</v>
      </c>
      <c r="AP980" s="13" t="str">
        <f t="shared" si="297"/>
        <v>CUMPLE</v>
      </c>
    </row>
    <row r="981" spans="1:49" ht="15" hidden="1" x14ac:dyDescent="0.25">
      <c r="A981" t="s">
        <v>5821</v>
      </c>
      <c r="B981" t="s">
        <v>24</v>
      </c>
      <c r="C981" t="s">
        <v>129</v>
      </c>
      <c r="D981" t="s">
        <v>266</v>
      </c>
      <c r="E981" t="s">
        <v>75</v>
      </c>
      <c r="F981" t="s">
        <v>418</v>
      </c>
      <c r="G981" t="s">
        <v>25</v>
      </c>
      <c r="H981" t="s">
        <v>26</v>
      </c>
      <c r="I981" t="s">
        <v>35</v>
      </c>
      <c r="J981" t="s">
        <v>28</v>
      </c>
      <c r="K981" t="s">
        <v>411</v>
      </c>
      <c r="L981" t="s">
        <v>5822</v>
      </c>
      <c r="M981" t="s">
        <v>5823</v>
      </c>
      <c r="N981" t="s">
        <v>5824</v>
      </c>
      <c r="O981" t="s">
        <v>30</v>
      </c>
      <c r="P981" t="s">
        <v>44</v>
      </c>
      <c r="Q981" t="s">
        <v>45</v>
      </c>
      <c r="R981" t="s">
        <v>5825</v>
      </c>
      <c r="S981" t="s">
        <v>4455</v>
      </c>
      <c r="T981" t="s">
        <v>5826</v>
      </c>
      <c r="U981" t="s">
        <v>5827</v>
      </c>
      <c r="V981" s="40">
        <v>3.2731481481481479E-2</v>
      </c>
      <c r="W981" s="40">
        <v>5.8842592592592592E-2</v>
      </c>
      <c r="X981" s="40">
        <v>2.6111111111111113E-2</v>
      </c>
      <c r="Y981" s="2" t="str">
        <f t="shared" si="286"/>
        <v/>
      </c>
      <c r="Z981" s="47" t="str">
        <f t="shared" si="287"/>
        <v>Cumplido</v>
      </c>
      <c r="AA981" s="8"/>
      <c r="AB981" s="8"/>
      <c r="AC981" s="8"/>
      <c r="AD981" s="8"/>
      <c r="AE981" s="8"/>
      <c r="AF981" s="42">
        <v>45245</v>
      </c>
      <c r="AG981" s="13" t="str">
        <f t="shared" si="288"/>
        <v>CUMPLE</v>
      </c>
      <c r="AH981" s="13" t="str">
        <f t="shared" si="289"/>
        <v>NO CUMPLE</v>
      </c>
      <c r="AI981" s="13" t="str">
        <f t="shared" si="290"/>
        <v>NO CUMPLE</v>
      </c>
      <c r="AJ981" s="13" t="str">
        <f t="shared" si="291"/>
        <v>NO CUMPLE</v>
      </c>
      <c r="AK981" s="13" t="str">
        <f t="shared" si="292"/>
        <v>NO CUMPLE</v>
      </c>
      <c r="AL981" s="13" t="str">
        <f t="shared" si="293"/>
        <v>NO CUMPLE</v>
      </c>
      <c r="AM981" s="13" t="str">
        <f t="shared" si="294"/>
        <v>CUMPLE</v>
      </c>
      <c r="AN981" s="13" t="str">
        <f t="shared" si="295"/>
        <v>NO CUMPLE</v>
      </c>
      <c r="AO981" s="13" t="str">
        <f t="shared" si="296"/>
        <v>NO CUMPLE</v>
      </c>
      <c r="AP981" s="13" t="str">
        <f t="shared" si="297"/>
        <v>NO CUMPLE</v>
      </c>
    </row>
    <row r="982" spans="1:49" ht="15" hidden="1" x14ac:dyDescent="0.25">
      <c r="A982" t="s">
        <v>5828</v>
      </c>
      <c r="B982" t="s">
        <v>24</v>
      </c>
      <c r="C982" t="s">
        <v>181</v>
      </c>
      <c r="D982" t="s">
        <v>33</v>
      </c>
      <c r="E982" t="s">
        <v>182</v>
      </c>
      <c r="F982" t="s">
        <v>374</v>
      </c>
      <c r="G982" t="s">
        <v>39</v>
      </c>
      <c r="H982" t="s">
        <v>34</v>
      </c>
      <c r="I982" t="s">
        <v>40</v>
      </c>
      <c r="J982" t="s">
        <v>28</v>
      </c>
      <c r="K982" t="s">
        <v>171</v>
      </c>
      <c r="L982" t="s">
        <v>5829</v>
      </c>
      <c r="M982" t="s">
        <v>5830</v>
      </c>
      <c r="N982" t="s">
        <v>5831</v>
      </c>
      <c r="O982" t="s">
        <v>30</v>
      </c>
      <c r="P982" t="s">
        <v>44</v>
      </c>
      <c r="Q982" t="s">
        <v>45</v>
      </c>
      <c r="R982" t="s">
        <v>5832</v>
      </c>
      <c r="S982" t="s">
        <v>4455</v>
      </c>
      <c r="T982" t="s">
        <v>572</v>
      </c>
      <c r="U982" t="s">
        <v>5833</v>
      </c>
      <c r="V982" s="40">
        <v>5.1192129629629629E-2</v>
      </c>
      <c r="W982" s="40">
        <v>0.20026620370370371</v>
      </c>
      <c r="X982" s="40">
        <v>0.14907407407407405</v>
      </c>
      <c r="Y982" s="2" t="str">
        <f>IF(J982="Incidente de Cliente",IF($X982&lt;=$AT$2,"Cumplido","Incumplido"),"")</f>
        <v/>
      </c>
      <c r="Z982" s="47" t="str">
        <f t="shared" si="287"/>
        <v>Cumplido</v>
      </c>
      <c r="AA982" s="8"/>
      <c r="AB982" s="8"/>
      <c r="AC982" s="8"/>
      <c r="AD982" s="8"/>
      <c r="AE982" s="8"/>
      <c r="AF982" s="42">
        <v>45245</v>
      </c>
      <c r="AG982" s="13" t="str">
        <f t="shared" si="288"/>
        <v>NO CUMPLE</v>
      </c>
      <c r="AH982" s="13" t="str">
        <f t="shared" si="289"/>
        <v>CUMPLE</v>
      </c>
      <c r="AI982" s="13" t="str">
        <f t="shared" si="290"/>
        <v>NO CUMPLE</v>
      </c>
      <c r="AJ982" s="13" t="str">
        <f t="shared" si="291"/>
        <v>NO CUMPLE</v>
      </c>
      <c r="AK982" s="13" t="str">
        <f t="shared" si="292"/>
        <v>NO CUMPLE</v>
      </c>
      <c r="AL982" s="13" t="str">
        <f t="shared" si="293"/>
        <v>NO CUMPLE</v>
      </c>
      <c r="AM982" s="13" t="str">
        <f t="shared" si="294"/>
        <v>NO CUMPLE</v>
      </c>
      <c r="AN982" s="13" t="str">
        <f t="shared" si="295"/>
        <v>CUMPLE</v>
      </c>
      <c r="AO982" s="13" t="str">
        <f t="shared" si="296"/>
        <v>NO CUMPLE</v>
      </c>
      <c r="AP982" s="13" t="str">
        <f t="shared" si="297"/>
        <v>NO CUMPLE</v>
      </c>
    </row>
    <row r="983" spans="1:49" ht="15" hidden="1" x14ac:dyDescent="0.25">
      <c r="A983" t="s">
        <v>5834</v>
      </c>
      <c r="B983" t="s">
        <v>117</v>
      </c>
      <c r="C983" t="s">
        <v>72</v>
      </c>
      <c r="D983" t="s">
        <v>58</v>
      </c>
      <c r="E983" t="s">
        <v>320</v>
      </c>
      <c r="F983" t="s">
        <v>321</v>
      </c>
      <c r="G983" t="s">
        <v>39</v>
      </c>
      <c r="H983" t="s">
        <v>34</v>
      </c>
      <c r="I983" t="s">
        <v>40</v>
      </c>
      <c r="J983" t="s">
        <v>28</v>
      </c>
      <c r="K983" t="s">
        <v>215</v>
      </c>
      <c r="L983" t="s">
        <v>131</v>
      </c>
      <c r="M983" t="s">
        <v>5835</v>
      </c>
      <c r="N983" t="s">
        <v>5836</v>
      </c>
      <c r="O983" t="s">
        <v>30</v>
      </c>
      <c r="P983" t="s">
        <v>36</v>
      </c>
      <c r="Q983" t="s">
        <v>94</v>
      </c>
      <c r="R983" t="s">
        <v>5837</v>
      </c>
      <c r="S983" t="s">
        <v>4455</v>
      </c>
      <c r="T983" t="s">
        <v>131</v>
      </c>
      <c r="U983" t="s">
        <v>157</v>
      </c>
      <c r="V983" s="40">
        <v>0</v>
      </c>
      <c r="W983" s="40">
        <v>0</v>
      </c>
      <c r="X983" s="40">
        <v>0</v>
      </c>
      <c r="Y983" s="2" t="str">
        <f t="shared" si="286"/>
        <v/>
      </c>
      <c r="Z983" s="47" t="str">
        <f t="shared" si="287"/>
        <v>Cumplido</v>
      </c>
      <c r="AA983" s="8"/>
      <c r="AB983" s="8"/>
      <c r="AC983" s="8"/>
      <c r="AD983" s="8"/>
      <c r="AE983" s="8"/>
      <c r="AF983" s="42">
        <v>45244</v>
      </c>
      <c r="AG983" s="13" t="str">
        <f t="shared" si="288"/>
        <v>CUMPLE</v>
      </c>
      <c r="AH983" s="13" t="str">
        <f t="shared" si="289"/>
        <v>NO CUMPLE</v>
      </c>
      <c r="AI983" s="13" t="str">
        <f t="shared" si="290"/>
        <v>NO CUMPLE</v>
      </c>
      <c r="AJ983" s="13" t="str">
        <f t="shared" si="291"/>
        <v>NO CUMPLE</v>
      </c>
      <c r="AK983" s="13" t="str">
        <f t="shared" si="292"/>
        <v>NO CUMPLE</v>
      </c>
      <c r="AL983" s="13" t="str">
        <f t="shared" si="293"/>
        <v>CUMPLE</v>
      </c>
      <c r="AM983" s="13" t="str">
        <f t="shared" si="294"/>
        <v>NO CUMPLE</v>
      </c>
      <c r="AN983" s="13" t="str">
        <f t="shared" si="295"/>
        <v>NO CUMPLE</v>
      </c>
      <c r="AO983" s="13" t="str">
        <f t="shared" si="296"/>
        <v>NO CUMPLE</v>
      </c>
      <c r="AP983" s="13" t="str">
        <f t="shared" si="297"/>
        <v>NO CUMPLE</v>
      </c>
    </row>
    <row r="984" spans="1:49" ht="15" hidden="1" x14ac:dyDescent="0.25">
      <c r="A984" t="s">
        <v>5838</v>
      </c>
      <c r="B984" t="s">
        <v>32</v>
      </c>
      <c r="C984" t="s">
        <v>49</v>
      </c>
      <c r="D984" t="s">
        <v>217</v>
      </c>
      <c r="E984" t="s">
        <v>320</v>
      </c>
      <c r="F984" t="s">
        <v>380</v>
      </c>
      <c r="G984" t="s">
        <v>25</v>
      </c>
      <c r="H984" t="s">
        <v>26</v>
      </c>
      <c r="I984" t="s">
        <v>35</v>
      </c>
      <c r="J984" t="s">
        <v>28</v>
      </c>
      <c r="K984" t="s">
        <v>292</v>
      </c>
      <c r="L984" t="s">
        <v>5839</v>
      </c>
      <c r="M984" t="s">
        <v>5840</v>
      </c>
      <c r="N984" t="s">
        <v>5841</v>
      </c>
      <c r="O984" t="s">
        <v>30</v>
      </c>
      <c r="P984" t="s">
        <v>247</v>
      </c>
      <c r="Q984" t="s">
        <v>473</v>
      </c>
      <c r="R984" t="s">
        <v>5842</v>
      </c>
      <c r="S984" t="s">
        <v>4455</v>
      </c>
      <c r="T984" t="s">
        <v>5843</v>
      </c>
      <c r="U984" t="s">
        <v>159</v>
      </c>
      <c r="V984" s="40">
        <v>9.4907407407407408E-4</v>
      </c>
      <c r="W984" s="40">
        <v>4.386574074074074E-3</v>
      </c>
      <c r="X984" s="40">
        <v>3.4375E-3</v>
      </c>
      <c r="Y984" s="2" t="str">
        <f t="shared" si="286"/>
        <v/>
      </c>
      <c r="Z984" s="47" t="str">
        <f t="shared" si="287"/>
        <v>Cumplido</v>
      </c>
      <c r="AA984" s="8"/>
      <c r="AB984" s="8"/>
      <c r="AC984" s="8"/>
      <c r="AD984" s="8"/>
      <c r="AE984" s="8"/>
      <c r="AF984" s="42">
        <v>45244</v>
      </c>
      <c r="AG984" s="13" t="str">
        <f t="shared" si="288"/>
        <v>CUMPLE</v>
      </c>
      <c r="AH984" s="13" t="str">
        <f t="shared" si="289"/>
        <v>NO CUMPLE</v>
      </c>
      <c r="AI984" s="13" t="str">
        <f t="shared" si="290"/>
        <v>NO CUMPLE</v>
      </c>
      <c r="AJ984" s="13" t="str">
        <f t="shared" si="291"/>
        <v>NO CUMPLE</v>
      </c>
      <c r="AK984" s="13" t="str">
        <f t="shared" si="292"/>
        <v>NO CUMPLE</v>
      </c>
      <c r="AL984" s="13" t="str">
        <f t="shared" si="293"/>
        <v>CUMPLE</v>
      </c>
      <c r="AM984" s="13" t="str">
        <f t="shared" si="294"/>
        <v>NO CUMPLE</v>
      </c>
      <c r="AN984" s="13" t="str">
        <f t="shared" si="295"/>
        <v>NO CUMPLE</v>
      </c>
      <c r="AO984" s="13" t="str">
        <f t="shared" si="296"/>
        <v>NO CUMPLE</v>
      </c>
      <c r="AP984" s="13" t="str">
        <f t="shared" si="297"/>
        <v>NO CUMPLE</v>
      </c>
    </row>
    <row r="985" spans="1:49" ht="15" hidden="1" x14ac:dyDescent="0.25">
      <c r="A985" t="s">
        <v>5844</v>
      </c>
      <c r="B985" t="s">
        <v>117</v>
      </c>
      <c r="C985" t="s">
        <v>72</v>
      </c>
      <c r="D985" t="s">
        <v>58</v>
      </c>
      <c r="E985" t="s">
        <v>320</v>
      </c>
      <c r="F985" t="s">
        <v>321</v>
      </c>
      <c r="G985" t="s">
        <v>39</v>
      </c>
      <c r="H985" t="s">
        <v>34</v>
      </c>
      <c r="I985" t="s">
        <v>40</v>
      </c>
      <c r="J985" t="s">
        <v>28</v>
      </c>
      <c r="K985" t="s">
        <v>215</v>
      </c>
      <c r="L985" t="s">
        <v>136</v>
      </c>
      <c r="M985" t="s">
        <v>5845</v>
      </c>
      <c r="N985" t="s">
        <v>5846</v>
      </c>
      <c r="O985" t="s">
        <v>30</v>
      </c>
      <c r="P985" t="s">
        <v>36</v>
      </c>
      <c r="Q985" t="s">
        <v>94</v>
      </c>
      <c r="R985" t="s">
        <v>5847</v>
      </c>
      <c r="S985" t="s">
        <v>4455</v>
      </c>
      <c r="T985" t="s">
        <v>136</v>
      </c>
      <c r="U985" t="s">
        <v>157</v>
      </c>
      <c r="V985" s="40">
        <v>0</v>
      </c>
      <c r="W985" s="40">
        <v>0</v>
      </c>
      <c r="X985" s="40">
        <v>0</v>
      </c>
      <c r="Y985" s="2" t="str">
        <f t="shared" si="286"/>
        <v/>
      </c>
      <c r="Z985" s="47" t="str">
        <f t="shared" si="287"/>
        <v>Cumplido</v>
      </c>
      <c r="AA985" s="8"/>
      <c r="AB985" s="8"/>
      <c r="AC985" s="8"/>
      <c r="AD985" s="8"/>
      <c r="AE985" s="8"/>
      <c r="AF985" s="42">
        <v>45244</v>
      </c>
      <c r="AG985" s="13" t="str">
        <f t="shared" si="288"/>
        <v>CUMPLE</v>
      </c>
      <c r="AH985" s="13" t="str">
        <f t="shared" si="289"/>
        <v>NO CUMPLE</v>
      </c>
      <c r="AI985" s="13" t="str">
        <f t="shared" si="290"/>
        <v>NO CUMPLE</v>
      </c>
      <c r="AJ985" s="13" t="str">
        <f t="shared" si="291"/>
        <v>NO CUMPLE</v>
      </c>
      <c r="AK985" s="13" t="str">
        <f t="shared" si="292"/>
        <v>NO CUMPLE</v>
      </c>
      <c r="AL985" s="13" t="str">
        <f t="shared" si="293"/>
        <v>CUMPLE</v>
      </c>
      <c r="AM985" s="13" t="str">
        <f t="shared" si="294"/>
        <v>NO CUMPLE</v>
      </c>
      <c r="AN985" s="13" t="str">
        <f t="shared" si="295"/>
        <v>NO CUMPLE</v>
      </c>
      <c r="AO985" s="13" t="str">
        <f t="shared" si="296"/>
        <v>NO CUMPLE</v>
      </c>
      <c r="AP985" s="13" t="str">
        <f t="shared" si="297"/>
        <v>NO CUMPLE</v>
      </c>
    </row>
    <row r="986" spans="1:49" s="38" customFormat="1" ht="15" hidden="1" x14ac:dyDescent="0.25">
      <c r="A986" t="s">
        <v>5848</v>
      </c>
      <c r="B986" t="s">
        <v>32</v>
      </c>
      <c r="C986" t="s">
        <v>60</v>
      </c>
      <c r="D986" t="s">
        <v>58</v>
      </c>
      <c r="E986" t="s">
        <v>278</v>
      </c>
      <c r="F986" t="s">
        <v>435</v>
      </c>
      <c r="G986" t="s">
        <v>25</v>
      </c>
      <c r="H986" t="s">
        <v>26</v>
      </c>
      <c r="I986" t="s">
        <v>35</v>
      </c>
      <c r="J986" t="s">
        <v>28</v>
      </c>
      <c r="K986" t="s">
        <v>48</v>
      </c>
      <c r="L986" t="s">
        <v>216</v>
      </c>
      <c r="M986" t="s">
        <v>5849</v>
      </c>
      <c r="N986" t="s">
        <v>5850</v>
      </c>
      <c r="O986" t="s">
        <v>30</v>
      </c>
      <c r="P986" t="s">
        <v>44</v>
      </c>
      <c r="Q986" t="s">
        <v>45</v>
      </c>
      <c r="R986" t="s">
        <v>5850</v>
      </c>
      <c r="S986" t="s">
        <v>4455</v>
      </c>
      <c r="T986" t="s">
        <v>216</v>
      </c>
      <c r="U986" t="s">
        <v>275</v>
      </c>
      <c r="V986" s="40">
        <v>0</v>
      </c>
      <c r="W986" s="40">
        <v>1.0879629629629629E-3</v>
      </c>
      <c r="X986" s="40">
        <v>1.0879629629629629E-3</v>
      </c>
      <c r="Y986" s="2" t="str">
        <f t="shared" si="286"/>
        <v/>
      </c>
      <c r="Z986" s="47" t="str">
        <f t="shared" si="287"/>
        <v>Cumplido</v>
      </c>
      <c r="AA986" s="8"/>
      <c r="AB986" s="8"/>
      <c r="AC986" s="8"/>
      <c r="AD986" s="8"/>
      <c r="AE986" s="8"/>
      <c r="AF986" s="102">
        <v>45245</v>
      </c>
      <c r="AG986" s="13" t="str">
        <f t="shared" si="288"/>
        <v>CUMPLE</v>
      </c>
      <c r="AH986" s="13" t="str">
        <f t="shared" si="289"/>
        <v>NO CUMPLE</v>
      </c>
      <c r="AI986" s="13" t="str">
        <f t="shared" si="290"/>
        <v>NO CUMPLE</v>
      </c>
      <c r="AJ986" s="13" t="str">
        <f t="shared" si="291"/>
        <v>NO CUMPLE</v>
      </c>
      <c r="AK986" s="13" t="str">
        <f t="shared" si="292"/>
        <v>NO CUMPLE</v>
      </c>
      <c r="AL986" s="13" t="str">
        <f t="shared" si="293"/>
        <v>CUMPLE</v>
      </c>
      <c r="AM986" s="13" t="str">
        <f t="shared" si="294"/>
        <v>NO CUMPLE</v>
      </c>
      <c r="AN986" s="13" t="str">
        <f t="shared" si="295"/>
        <v>NO CUMPLE</v>
      </c>
      <c r="AO986" s="13" t="str">
        <f t="shared" si="296"/>
        <v>NO CUMPLE</v>
      </c>
      <c r="AP986" s="13" t="str">
        <f t="shared" si="297"/>
        <v>NO CUMPLE</v>
      </c>
      <c r="AW986" s="2"/>
    </row>
    <row r="987" spans="1:49" ht="15" hidden="1" x14ac:dyDescent="0.25">
      <c r="A987" t="s">
        <v>5851</v>
      </c>
      <c r="B987" t="s">
        <v>32</v>
      </c>
      <c r="C987" t="s">
        <v>60</v>
      </c>
      <c r="D987" t="s">
        <v>58</v>
      </c>
      <c r="E987" t="s">
        <v>278</v>
      </c>
      <c r="F987" t="s">
        <v>435</v>
      </c>
      <c r="G987" t="s">
        <v>25</v>
      </c>
      <c r="H987" t="s">
        <v>26</v>
      </c>
      <c r="I987" t="s">
        <v>35</v>
      </c>
      <c r="J987" t="s">
        <v>28</v>
      </c>
      <c r="K987" t="s">
        <v>48</v>
      </c>
      <c r="L987" t="s">
        <v>5852</v>
      </c>
      <c r="M987" t="s">
        <v>5853</v>
      </c>
      <c r="N987" t="s">
        <v>5854</v>
      </c>
      <c r="O987" t="s">
        <v>30</v>
      </c>
      <c r="P987" t="s">
        <v>44</v>
      </c>
      <c r="Q987" t="s">
        <v>45</v>
      </c>
      <c r="R987" t="s">
        <v>5854</v>
      </c>
      <c r="S987" t="s">
        <v>4455</v>
      </c>
      <c r="T987" t="s">
        <v>5852</v>
      </c>
      <c r="U987" t="s">
        <v>163</v>
      </c>
      <c r="V987" s="40">
        <v>0</v>
      </c>
      <c r="W987" s="40">
        <v>8.564814814814815E-4</v>
      </c>
      <c r="X987" s="40">
        <v>8.564814814814815E-4</v>
      </c>
      <c r="Y987" s="2" t="str">
        <f t="shared" si="286"/>
        <v/>
      </c>
      <c r="Z987" s="47" t="str">
        <f t="shared" si="287"/>
        <v>Cumplido</v>
      </c>
      <c r="AA987" s="8"/>
      <c r="AB987" s="8"/>
      <c r="AC987" s="8"/>
      <c r="AD987" s="8"/>
      <c r="AE987" s="8"/>
      <c r="AF987" s="42">
        <v>45245</v>
      </c>
      <c r="AG987" s="13" t="str">
        <f t="shared" si="288"/>
        <v>CUMPLE</v>
      </c>
      <c r="AH987" s="13" t="str">
        <f t="shared" si="289"/>
        <v>NO CUMPLE</v>
      </c>
      <c r="AI987" s="13" t="str">
        <f t="shared" si="290"/>
        <v>NO CUMPLE</v>
      </c>
      <c r="AJ987" s="13" t="str">
        <f t="shared" si="291"/>
        <v>NO CUMPLE</v>
      </c>
      <c r="AK987" s="13" t="str">
        <f t="shared" si="292"/>
        <v>NO CUMPLE</v>
      </c>
      <c r="AL987" s="13" t="str">
        <f t="shared" si="293"/>
        <v>CUMPLE</v>
      </c>
      <c r="AM987" s="13" t="str">
        <f t="shared" si="294"/>
        <v>NO CUMPLE</v>
      </c>
      <c r="AN987" s="13" t="str">
        <f t="shared" si="295"/>
        <v>NO CUMPLE</v>
      </c>
      <c r="AO987" s="13" t="str">
        <f t="shared" si="296"/>
        <v>NO CUMPLE</v>
      </c>
      <c r="AP987" s="13" t="str">
        <f t="shared" si="297"/>
        <v>NO CUMPLE</v>
      </c>
    </row>
    <row r="988" spans="1:49" ht="15" hidden="1" x14ac:dyDescent="0.25">
      <c r="A988" t="s">
        <v>5855</v>
      </c>
      <c r="B988" t="s">
        <v>117</v>
      </c>
      <c r="C988" t="s">
        <v>102</v>
      </c>
      <c r="D988" t="s">
        <v>58</v>
      </c>
      <c r="E988" t="s">
        <v>97</v>
      </c>
      <c r="F988" t="s">
        <v>100</v>
      </c>
      <c r="G988" t="s">
        <v>39</v>
      </c>
      <c r="H988" t="s">
        <v>34</v>
      </c>
      <c r="I988" t="s">
        <v>40</v>
      </c>
      <c r="J988" t="s">
        <v>28</v>
      </c>
      <c r="K988" t="s">
        <v>171</v>
      </c>
      <c r="L988" t="s">
        <v>179</v>
      </c>
      <c r="M988" t="s">
        <v>5856</v>
      </c>
      <c r="N988" t="s">
        <v>5857</v>
      </c>
      <c r="O988" t="s">
        <v>30</v>
      </c>
      <c r="P988" t="s">
        <v>36</v>
      </c>
      <c r="Q988" t="s">
        <v>94</v>
      </c>
      <c r="R988" t="s">
        <v>5858</v>
      </c>
      <c r="S988" t="s">
        <v>4455</v>
      </c>
      <c r="T988" t="s">
        <v>179</v>
      </c>
      <c r="U988" t="s">
        <v>157</v>
      </c>
      <c r="V988" s="40">
        <v>0</v>
      </c>
      <c r="W988" s="40">
        <v>0</v>
      </c>
      <c r="X988" s="40">
        <v>0</v>
      </c>
      <c r="Y988" s="2" t="str">
        <f t="shared" si="286"/>
        <v/>
      </c>
      <c r="Z988" s="47" t="str">
        <f t="shared" si="287"/>
        <v>Cumplido</v>
      </c>
      <c r="AA988" s="8"/>
      <c r="AB988" s="8"/>
      <c r="AC988" s="8"/>
      <c r="AD988" s="8"/>
      <c r="AE988" s="8"/>
      <c r="AF988" s="42">
        <v>45244</v>
      </c>
      <c r="AG988" s="13" t="str">
        <f t="shared" si="288"/>
        <v>CUMPLE</v>
      </c>
      <c r="AH988" s="13" t="str">
        <f t="shared" si="289"/>
        <v>NO CUMPLE</v>
      </c>
      <c r="AI988" s="13" t="str">
        <f t="shared" si="290"/>
        <v>NO CUMPLE</v>
      </c>
      <c r="AJ988" s="13" t="str">
        <f t="shared" si="291"/>
        <v>NO CUMPLE</v>
      </c>
      <c r="AK988" s="13" t="str">
        <f t="shared" si="292"/>
        <v>NO CUMPLE</v>
      </c>
      <c r="AL988" s="13" t="str">
        <f t="shared" si="293"/>
        <v>CUMPLE</v>
      </c>
      <c r="AM988" s="13" t="str">
        <f t="shared" si="294"/>
        <v>NO CUMPLE</v>
      </c>
      <c r="AN988" s="13" t="str">
        <f t="shared" si="295"/>
        <v>NO CUMPLE</v>
      </c>
      <c r="AO988" s="13" t="str">
        <f t="shared" si="296"/>
        <v>NO CUMPLE</v>
      </c>
      <c r="AP988" s="13" t="str">
        <f t="shared" si="297"/>
        <v>NO CUMPLE</v>
      </c>
    </row>
    <row r="989" spans="1:49" ht="15" hidden="1" x14ac:dyDescent="0.25">
      <c r="A989" t="s">
        <v>5859</v>
      </c>
      <c r="B989" t="s">
        <v>117</v>
      </c>
      <c r="C989" t="s">
        <v>102</v>
      </c>
      <c r="D989" t="s">
        <v>58</v>
      </c>
      <c r="E989" t="s">
        <v>97</v>
      </c>
      <c r="F989" t="s">
        <v>100</v>
      </c>
      <c r="G989" t="s">
        <v>39</v>
      </c>
      <c r="H989" t="s">
        <v>34</v>
      </c>
      <c r="I989" t="s">
        <v>40</v>
      </c>
      <c r="J989" t="s">
        <v>28</v>
      </c>
      <c r="K989" t="s">
        <v>171</v>
      </c>
      <c r="L989" t="s">
        <v>179</v>
      </c>
      <c r="M989" t="s">
        <v>5860</v>
      </c>
      <c r="N989" t="s">
        <v>5861</v>
      </c>
      <c r="O989" t="s">
        <v>30</v>
      </c>
      <c r="P989" t="s">
        <v>36</v>
      </c>
      <c r="Q989" t="s">
        <v>94</v>
      </c>
      <c r="R989" t="s">
        <v>5862</v>
      </c>
      <c r="S989" t="s">
        <v>4455</v>
      </c>
      <c r="T989" t="s">
        <v>179</v>
      </c>
      <c r="U989" t="s">
        <v>157</v>
      </c>
      <c r="V989" s="40">
        <v>0</v>
      </c>
      <c r="W989" s="40">
        <v>0</v>
      </c>
      <c r="X989" s="40">
        <v>0</v>
      </c>
      <c r="Y989" s="2" t="str">
        <f>IF(J989="Incidente de Cliente",IF($X989&lt;=$AT$2,"Cumplido","Incumplido"),"")</f>
        <v/>
      </c>
      <c r="Z989" s="47" t="str">
        <f>IF(J989="Requerimiento de Cliente",IF($X989&lt;=$AT$3,"Cumplido","Incumplido"),"")</f>
        <v>Cumplido</v>
      </c>
      <c r="AA989" s="8"/>
      <c r="AB989" s="8"/>
      <c r="AC989" s="8"/>
      <c r="AD989" s="8"/>
      <c r="AE989" s="8"/>
      <c r="AF989" s="42">
        <v>45245</v>
      </c>
      <c r="AG989" s="13" t="str">
        <f t="shared" si="288"/>
        <v>CUMPLE</v>
      </c>
      <c r="AH989" s="13" t="str">
        <f t="shared" si="289"/>
        <v>NO CUMPLE</v>
      </c>
      <c r="AI989" s="13" t="str">
        <f t="shared" si="290"/>
        <v>NO CUMPLE</v>
      </c>
      <c r="AJ989" s="13" t="str">
        <f t="shared" si="291"/>
        <v>NO CUMPLE</v>
      </c>
      <c r="AK989" s="13" t="str">
        <f t="shared" si="292"/>
        <v>NO CUMPLE</v>
      </c>
      <c r="AL989" s="13" t="str">
        <f t="shared" si="293"/>
        <v>CUMPLE</v>
      </c>
      <c r="AM989" s="13" t="str">
        <f t="shared" si="294"/>
        <v>NO CUMPLE</v>
      </c>
      <c r="AN989" s="13" t="str">
        <f t="shared" si="295"/>
        <v>NO CUMPLE</v>
      </c>
      <c r="AO989" s="13" t="str">
        <f t="shared" si="296"/>
        <v>NO CUMPLE</v>
      </c>
      <c r="AP989" s="13" t="str">
        <f t="shared" si="297"/>
        <v>NO CUMPLE</v>
      </c>
    </row>
    <row r="990" spans="1:49" ht="15" hidden="1" x14ac:dyDescent="0.25">
      <c r="A990" t="s">
        <v>5863</v>
      </c>
      <c r="B990" t="s">
        <v>117</v>
      </c>
      <c r="C990" t="s">
        <v>102</v>
      </c>
      <c r="D990" t="s">
        <v>58</v>
      </c>
      <c r="E990" t="s">
        <v>97</v>
      </c>
      <c r="F990" t="s">
        <v>100</v>
      </c>
      <c r="G990" t="s">
        <v>39</v>
      </c>
      <c r="H990" t="s">
        <v>34</v>
      </c>
      <c r="I990" t="s">
        <v>40</v>
      </c>
      <c r="J990" t="s">
        <v>28</v>
      </c>
      <c r="K990" t="s">
        <v>171</v>
      </c>
      <c r="L990" t="s">
        <v>179</v>
      </c>
      <c r="M990" t="s">
        <v>5864</v>
      </c>
      <c r="N990" t="s">
        <v>5865</v>
      </c>
      <c r="O990" t="s">
        <v>30</v>
      </c>
      <c r="P990" t="s">
        <v>36</v>
      </c>
      <c r="Q990" t="s">
        <v>94</v>
      </c>
      <c r="R990" t="s">
        <v>5866</v>
      </c>
      <c r="S990" t="s">
        <v>4455</v>
      </c>
      <c r="T990" t="s">
        <v>179</v>
      </c>
      <c r="U990" t="s">
        <v>157</v>
      </c>
      <c r="V990" s="40">
        <v>0</v>
      </c>
      <c r="W990" s="40">
        <v>0</v>
      </c>
      <c r="X990" s="40">
        <v>0</v>
      </c>
      <c r="Y990" s="2" t="str">
        <f t="shared" si="286"/>
        <v/>
      </c>
      <c r="Z990" s="47" t="str">
        <f t="shared" si="287"/>
        <v>Cumplido</v>
      </c>
      <c r="AA990" s="8"/>
      <c r="AB990" s="8"/>
      <c r="AC990" s="8"/>
      <c r="AD990" s="8"/>
      <c r="AE990" s="8"/>
      <c r="AF990" s="42">
        <v>45244</v>
      </c>
      <c r="AG990" s="13" t="str">
        <f t="shared" si="288"/>
        <v>CUMPLE</v>
      </c>
      <c r="AH990" s="13" t="str">
        <f t="shared" si="289"/>
        <v>NO CUMPLE</v>
      </c>
      <c r="AI990" s="13" t="str">
        <f t="shared" si="290"/>
        <v>NO CUMPLE</v>
      </c>
      <c r="AJ990" s="13" t="str">
        <f t="shared" si="291"/>
        <v>NO CUMPLE</v>
      </c>
      <c r="AK990" s="13" t="str">
        <f t="shared" si="292"/>
        <v>NO CUMPLE</v>
      </c>
      <c r="AL990" s="13" t="str">
        <f t="shared" si="293"/>
        <v>CUMPLE</v>
      </c>
      <c r="AM990" s="13" t="str">
        <f t="shared" si="294"/>
        <v>NO CUMPLE</v>
      </c>
      <c r="AN990" s="13" t="str">
        <f t="shared" si="295"/>
        <v>NO CUMPLE</v>
      </c>
      <c r="AO990" s="13" t="str">
        <f t="shared" si="296"/>
        <v>NO CUMPLE</v>
      </c>
      <c r="AP990" s="13" t="str">
        <f t="shared" si="297"/>
        <v>NO CUMPLE</v>
      </c>
    </row>
    <row r="991" spans="1:49" ht="15" hidden="1" x14ac:dyDescent="0.25">
      <c r="A991" t="s">
        <v>5867</v>
      </c>
      <c r="B991" t="s">
        <v>79</v>
      </c>
      <c r="C991" t="s">
        <v>102</v>
      </c>
      <c r="D991" t="s">
        <v>211</v>
      </c>
      <c r="E991" t="s">
        <v>194</v>
      </c>
      <c r="F991" t="s">
        <v>453</v>
      </c>
      <c r="G991" t="s">
        <v>39</v>
      </c>
      <c r="H991" t="s">
        <v>34</v>
      </c>
      <c r="I991" t="s">
        <v>40</v>
      </c>
      <c r="J991" t="s">
        <v>28</v>
      </c>
      <c r="K991" t="s">
        <v>48</v>
      </c>
      <c r="L991" t="s">
        <v>212</v>
      </c>
      <c r="M991" t="s">
        <v>5868</v>
      </c>
      <c r="N991" t="s">
        <v>5869</v>
      </c>
      <c r="O991" t="s">
        <v>30</v>
      </c>
      <c r="P991" t="s">
        <v>36</v>
      </c>
      <c r="Q991" t="s">
        <v>94</v>
      </c>
      <c r="R991" t="s">
        <v>5870</v>
      </c>
      <c r="S991" t="s">
        <v>5871</v>
      </c>
      <c r="T991"/>
      <c r="U991" t="s">
        <v>210</v>
      </c>
      <c r="V991" s="40">
        <v>0</v>
      </c>
      <c r="W991" s="40">
        <v>0</v>
      </c>
      <c r="X991" s="40">
        <v>0</v>
      </c>
      <c r="Y991" s="2" t="str">
        <f t="shared" si="286"/>
        <v/>
      </c>
      <c r="Z991" s="47" t="str">
        <f t="shared" si="287"/>
        <v>Cumplido</v>
      </c>
      <c r="AA991" s="8"/>
      <c r="AB991" s="8"/>
      <c r="AC991" s="8"/>
      <c r="AD991" s="8"/>
      <c r="AE991" s="8"/>
      <c r="AF991" s="42">
        <v>45244</v>
      </c>
      <c r="AG991" s="13" t="str">
        <f t="shared" si="288"/>
        <v>CUMPLE</v>
      </c>
      <c r="AH991" s="13" t="str">
        <f t="shared" si="289"/>
        <v>NO CUMPLE</v>
      </c>
      <c r="AI991" s="13" t="str">
        <f t="shared" si="290"/>
        <v>NO CUMPLE</v>
      </c>
      <c r="AJ991" s="13" t="str">
        <f t="shared" si="291"/>
        <v>NO CUMPLE</v>
      </c>
      <c r="AK991" s="13" t="str">
        <f t="shared" si="292"/>
        <v>NO CUMPLE</v>
      </c>
      <c r="AL991" s="13" t="str">
        <f t="shared" si="293"/>
        <v>CUMPLE</v>
      </c>
      <c r="AM991" s="13" t="str">
        <f t="shared" si="294"/>
        <v>NO CUMPLE</v>
      </c>
      <c r="AN991" s="13" t="str">
        <f t="shared" si="295"/>
        <v>NO CUMPLE</v>
      </c>
      <c r="AO991" s="13" t="str">
        <f t="shared" si="296"/>
        <v>NO CUMPLE</v>
      </c>
      <c r="AP991" s="13" t="str">
        <f t="shared" si="297"/>
        <v>NO CUMPLE</v>
      </c>
    </row>
    <row r="992" spans="1:49" ht="15" hidden="1" x14ac:dyDescent="0.25">
      <c r="A992" t="s">
        <v>5872</v>
      </c>
      <c r="B992" t="s">
        <v>172</v>
      </c>
      <c r="C992" t="s">
        <v>181</v>
      </c>
      <c r="D992" t="s">
        <v>181</v>
      </c>
      <c r="E992" t="s">
        <v>182</v>
      </c>
      <c r="F992" t="s">
        <v>232</v>
      </c>
      <c r="G992" t="s">
        <v>39</v>
      </c>
      <c r="H992" t="s">
        <v>34</v>
      </c>
      <c r="I992" t="s">
        <v>40</v>
      </c>
      <c r="J992" t="s">
        <v>28</v>
      </c>
      <c r="K992" t="s">
        <v>48</v>
      </c>
      <c r="L992" t="s">
        <v>5873</v>
      </c>
      <c r="M992" t="s">
        <v>5874</v>
      </c>
      <c r="N992" t="s">
        <v>5875</v>
      </c>
      <c r="O992" t="s">
        <v>30</v>
      </c>
      <c r="P992" t="s">
        <v>183</v>
      </c>
      <c r="Q992" t="s">
        <v>184</v>
      </c>
      <c r="R992" t="s">
        <v>5876</v>
      </c>
      <c r="S992" t="s">
        <v>5871</v>
      </c>
      <c r="T992" t="s">
        <v>366</v>
      </c>
      <c r="U992" t="s">
        <v>366</v>
      </c>
      <c r="V992" s="40">
        <v>0</v>
      </c>
      <c r="W992" s="40">
        <v>1.4814814814814814E-3</v>
      </c>
      <c r="X992" s="40">
        <v>1.4814814814814814E-3</v>
      </c>
      <c r="Y992" s="2" t="str">
        <f t="shared" si="286"/>
        <v/>
      </c>
      <c r="Z992" s="47" t="str">
        <f t="shared" si="287"/>
        <v>Cumplido</v>
      </c>
      <c r="AA992" s="8"/>
      <c r="AB992" s="8"/>
      <c r="AC992" s="8"/>
      <c r="AD992" s="8"/>
      <c r="AE992" s="8"/>
      <c r="AF992" s="42">
        <v>45244</v>
      </c>
      <c r="AG992" s="13" t="str">
        <f t="shared" si="288"/>
        <v>CUMPLE</v>
      </c>
      <c r="AH992" s="13" t="str">
        <f t="shared" si="289"/>
        <v>NO CUMPLE</v>
      </c>
      <c r="AI992" s="13" t="str">
        <f t="shared" si="290"/>
        <v>NO CUMPLE</v>
      </c>
      <c r="AJ992" s="13" t="str">
        <f t="shared" si="291"/>
        <v>NO CUMPLE</v>
      </c>
      <c r="AK992" s="13" t="str">
        <f t="shared" si="292"/>
        <v>NO CUMPLE</v>
      </c>
      <c r="AL992" s="13" t="str">
        <f t="shared" si="293"/>
        <v>CUMPLE</v>
      </c>
      <c r="AM992" s="13" t="str">
        <f t="shared" si="294"/>
        <v>NO CUMPLE</v>
      </c>
      <c r="AN992" s="13" t="str">
        <f t="shared" si="295"/>
        <v>NO CUMPLE</v>
      </c>
      <c r="AO992" s="13" t="str">
        <f t="shared" si="296"/>
        <v>NO CUMPLE</v>
      </c>
      <c r="AP992" s="13" t="str">
        <f t="shared" si="297"/>
        <v>NO CUMPLE</v>
      </c>
    </row>
    <row r="993" spans="1:42" ht="15" hidden="1" x14ac:dyDescent="0.25">
      <c r="A993" t="s">
        <v>5877</v>
      </c>
      <c r="B993" t="s">
        <v>173</v>
      </c>
      <c r="C993" t="s">
        <v>124</v>
      </c>
      <c r="D993" t="s">
        <v>516</v>
      </c>
      <c r="E993" t="s">
        <v>73</v>
      </c>
      <c r="F993" t="s">
        <v>517</v>
      </c>
      <c r="G993" t="s">
        <v>25</v>
      </c>
      <c r="H993" t="s">
        <v>26</v>
      </c>
      <c r="I993" t="s">
        <v>35</v>
      </c>
      <c r="J993" t="s">
        <v>28</v>
      </c>
      <c r="K993" t="s">
        <v>48</v>
      </c>
      <c r="L993" t="s">
        <v>5878</v>
      </c>
      <c r="M993" t="s">
        <v>5879</v>
      </c>
      <c r="N993" t="s">
        <v>5880</v>
      </c>
      <c r="O993" t="s">
        <v>30</v>
      </c>
      <c r="P993" t="s">
        <v>36</v>
      </c>
      <c r="Q993" t="s">
        <v>54</v>
      </c>
      <c r="R993" t="s">
        <v>5881</v>
      </c>
      <c r="S993" t="s">
        <v>5882</v>
      </c>
      <c r="T993" t="s">
        <v>5883</v>
      </c>
      <c r="U993" t="s">
        <v>5884</v>
      </c>
      <c r="V993" s="40">
        <v>0.62626157407407412</v>
      </c>
      <c r="W993" s="40">
        <v>1.0618749999999999</v>
      </c>
      <c r="X993" s="40">
        <v>0.43561342592592595</v>
      </c>
      <c r="Y993" s="2" t="str">
        <f t="shared" si="286"/>
        <v/>
      </c>
      <c r="Z993" s="47" t="str">
        <f t="shared" si="287"/>
        <v>Cumplido</v>
      </c>
      <c r="AA993" s="8"/>
      <c r="AB993" s="8"/>
      <c r="AC993" s="8"/>
      <c r="AD993" s="8"/>
      <c r="AE993" s="8"/>
      <c r="AF993" s="42">
        <v>45244</v>
      </c>
      <c r="AG993" s="13" t="str">
        <f t="shared" si="288"/>
        <v>NO CUMPLE</v>
      </c>
      <c r="AH993" s="13" t="str">
        <f t="shared" si="289"/>
        <v>NO CUMPLE</v>
      </c>
      <c r="AI993" s="13" t="str">
        <f t="shared" si="290"/>
        <v>NO CUMPLE</v>
      </c>
      <c r="AJ993" s="13" t="str">
        <f t="shared" si="291"/>
        <v>CUMPLE</v>
      </c>
      <c r="AK993" s="13" t="str">
        <f t="shared" si="292"/>
        <v>NO CUMPLE</v>
      </c>
      <c r="AL993" s="13" t="str">
        <f t="shared" si="293"/>
        <v>NO CUMPLE</v>
      </c>
      <c r="AM993" s="13" t="str">
        <f t="shared" si="294"/>
        <v>NO CUMPLE</v>
      </c>
      <c r="AN993" s="13" t="str">
        <f t="shared" si="295"/>
        <v>NO CUMPLE</v>
      </c>
      <c r="AO993" s="13" t="str">
        <f t="shared" si="296"/>
        <v>NO CUMPLE</v>
      </c>
      <c r="AP993" s="13" t="str">
        <f t="shared" si="297"/>
        <v>CUMPLE</v>
      </c>
    </row>
    <row r="994" spans="1:42" ht="15" hidden="1" x14ac:dyDescent="0.25">
      <c r="A994" t="s">
        <v>5885</v>
      </c>
      <c r="B994" t="s">
        <v>117</v>
      </c>
      <c r="C994" t="s">
        <v>72</v>
      </c>
      <c r="D994" t="s">
        <v>58</v>
      </c>
      <c r="E994" t="s">
        <v>320</v>
      </c>
      <c r="F994" t="s">
        <v>321</v>
      </c>
      <c r="G994" t="s">
        <v>39</v>
      </c>
      <c r="H994" t="s">
        <v>34</v>
      </c>
      <c r="I994" t="s">
        <v>40</v>
      </c>
      <c r="J994" t="s">
        <v>28</v>
      </c>
      <c r="K994" t="s">
        <v>215</v>
      </c>
      <c r="L994" t="s">
        <v>136</v>
      </c>
      <c r="M994" t="s">
        <v>5886</v>
      </c>
      <c r="N994" t="s">
        <v>5887</v>
      </c>
      <c r="O994" t="s">
        <v>30</v>
      </c>
      <c r="P994" t="s">
        <v>36</v>
      </c>
      <c r="Q994" t="s">
        <v>94</v>
      </c>
      <c r="R994" t="s">
        <v>5888</v>
      </c>
      <c r="S994" t="s">
        <v>5871</v>
      </c>
      <c r="T994" t="s">
        <v>136</v>
      </c>
      <c r="U994" t="s">
        <v>157</v>
      </c>
      <c r="V994" s="40">
        <v>0</v>
      </c>
      <c r="W994" s="40">
        <v>0</v>
      </c>
      <c r="X994" s="40">
        <v>0</v>
      </c>
      <c r="Y994" s="2" t="str">
        <f t="shared" si="286"/>
        <v/>
      </c>
      <c r="Z994" s="47" t="str">
        <f t="shared" si="287"/>
        <v>Cumplido</v>
      </c>
      <c r="AA994" s="8"/>
      <c r="AB994" s="8"/>
      <c r="AC994" s="8"/>
      <c r="AD994" s="8"/>
      <c r="AE994" s="8"/>
      <c r="AF994" s="42">
        <v>45244</v>
      </c>
      <c r="AG994" s="13" t="str">
        <f t="shared" si="288"/>
        <v>CUMPLE</v>
      </c>
      <c r="AH994" s="13" t="str">
        <f t="shared" si="289"/>
        <v>NO CUMPLE</v>
      </c>
      <c r="AI994" s="13" t="str">
        <f t="shared" si="290"/>
        <v>NO CUMPLE</v>
      </c>
      <c r="AJ994" s="13" t="str">
        <f t="shared" si="291"/>
        <v>NO CUMPLE</v>
      </c>
      <c r="AK994" s="13" t="str">
        <f t="shared" si="292"/>
        <v>NO CUMPLE</v>
      </c>
      <c r="AL994" s="13" t="str">
        <f t="shared" si="293"/>
        <v>CUMPLE</v>
      </c>
      <c r="AM994" s="13" t="str">
        <f t="shared" si="294"/>
        <v>NO CUMPLE</v>
      </c>
      <c r="AN994" s="13" t="str">
        <f t="shared" si="295"/>
        <v>NO CUMPLE</v>
      </c>
      <c r="AO994" s="13" t="str">
        <f t="shared" si="296"/>
        <v>NO CUMPLE</v>
      </c>
      <c r="AP994" s="13" t="str">
        <f t="shared" si="297"/>
        <v>NO CUMPLE</v>
      </c>
    </row>
    <row r="995" spans="1:42" ht="15" hidden="1" x14ac:dyDescent="0.25">
      <c r="A995" t="s">
        <v>5889</v>
      </c>
      <c r="B995" t="s">
        <v>32</v>
      </c>
      <c r="C995" t="s">
        <v>72</v>
      </c>
      <c r="D995" t="s">
        <v>58</v>
      </c>
      <c r="E995" t="s">
        <v>320</v>
      </c>
      <c r="F995" t="s">
        <v>321</v>
      </c>
      <c r="G995" t="s">
        <v>39</v>
      </c>
      <c r="H995" t="s">
        <v>34</v>
      </c>
      <c r="I995" t="s">
        <v>40</v>
      </c>
      <c r="J995" t="s">
        <v>28</v>
      </c>
      <c r="K995" t="s">
        <v>215</v>
      </c>
      <c r="L995" t="s">
        <v>5890</v>
      </c>
      <c r="M995" t="s">
        <v>5891</v>
      </c>
      <c r="N995" t="s">
        <v>5892</v>
      </c>
      <c r="O995" t="s">
        <v>30</v>
      </c>
      <c r="P995" t="s">
        <v>247</v>
      </c>
      <c r="Q995" t="s">
        <v>10</v>
      </c>
      <c r="R995" t="s">
        <v>5893</v>
      </c>
      <c r="S995" t="s">
        <v>5871</v>
      </c>
      <c r="T995" t="s">
        <v>5890</v>
      </c>
      <c r="U995" t="s">
        <v>400</v>
      </c>
      <c r="V995" s="40">
        <v>0</v>
      </c>
      <c r="W995" s="40">
        <v>0</v>
      </c>
      <c r="X995" s="40">
        <v>0</v>
      </c>
      <c r="Y995" s="2" t="str">
        <f>IF(J995="Incidente de Cliente",IF($X995&lt;=$AT$2,"Cumplido","Incumplido"),"")</f>
        <v/>
      </c>
      <c r="Z995" s="47" t="str">
        <f>IF(J995="Requerimiento de Cliente",IF($X995&lt;=$AT$3,"Cumplido","Incumplido"),"")</f>
        <v>Cumplido</v>
      </c>
      <c r="AA995" s="8"/>
      <c r="AB995" s="8"/>
      <c r="AC995" s="8"/>
      <c r="AD995" s="8"/>
      <c r="AE995" s="8"/>
      <c r="AF995" s="42">
        <v>45244</v>
      </c>
      <c r="AG995" s="13" t="str">
        <f t="shared" si="288"/>
        <v>CUMPLE</v>
      </c>
      <c r="AH995" s="13" t="str">
        <f t="shared" si="289"/>
        <v>NO CUMPLE</v>
      </c>
      <c r="AI995" s="13" t="str">
        <f t="shared" si="290"/>
        <v>NO CUMPLE</v>
      </c>
      <c r="AJ995" s="13" t="str">
        <f t="shared" si="291"/>
        <v>NO CUMPLE</v>
      </c>
      <c r="AK995" s="13" t="str">
        <f t="shared" si="292"/>
        <v>NO CUMPLE</v>
      </c>
      <c r="AL995" s="13" t="str">
        <f t="shared" si="293"/>
        <v>CUMPLE</v>
      </c>
      <c r="AM995" s="13" t="str">
        <f t="shared" si="294"/>
        <v>NO CUMPLE</v>
      </c>
      <c r="AN995" s="13" t="str">
        <f t="shared" si="295"/>
        <v>NO CUMPLE</v>
      </c>
      <c r="AO995" s="13" t="str">
        <f t="shared" si="296"/>
        <v>NO CUMPLE</v>
      </c>
      <c r="AP995" s="13" t="str">
        <f t="shared" si="297"/>
        <v>NO CUMPLE</v>
      </c>
    </row>
    <row r="996" spans="1:42" ht="15" hidden="1" x14ac:dyDescent="0.25">
      <c r="A996" t="s">
        <v>5894</v>
      </c>
      <c r="B996" t="s">
        <v>117</v>
      </c>
      <c r="C996" t="s">
        <v>102</v>
      </c>
      <c r="D996" t="s">
        <v>58</v>
      </c>
      <c r="E996" t="s">
        <v>97</v>
      </c>
      <c r="F996" t="s">
        <v>100</v>
      </c>
      <c r="G996" t="s">
        <v>39</v>
      </c>
      <c r="H996" t="s">
        <v>34</v>
      </c>
      <c r="I996" t="s">
        <v>40</v>
      </c>
      <c r="J996" t="s">
        <v>28</v>
      </c>
      <c r="K996" t="s">
        <v>171</v>
      </c>
      <c r="L996" t="s">
        <v>179</v>
      </c>
      <c r="M996" t="s">
        <v>5895</v>
      </c>
      <c r="N996" t="s">
        <v>5896</v>
      </c>
      <c r="O996" t="s">
        <v>30</v>
      </c>
      <c r="P996" t="s">
        <v>36</v>
      </c>
      <c r="Q996" t="s">
        <v>94</v>
      </c>
      <c r="R996" t="s">
        <v>5897</v>
      </c>
      <c r="S996" t="s">
        <v>4455</v>
      </c>
      <c r="T996" t="s">
        <v>179</v>
      </c>
      <c r="U996" t="s">
        <v>157</v>
      </c>
      <c r="V996" s="40">
        <v>0</v>
      </c>
      <c r="W996" s="40">
        <v>0</v>
      </c>
      <c r="X996" s="40">
        <v>0</v>
      </c>
      <c r="Y996" s="2" t="str">
        <f t="shared" si="286"/>
        <v/>
      </c>
      <c r="Z996" s="47" t="str">
        <f t="shared" si="287"/>
        <v>Cumplido</v>
      </c>
      <c r="AA996" s="8"/>
      <c r="AB996" s="8"/>
      <c r="AC996" s="8"/>
      <c r="AD996" s="8"/>
      <c r="AE996" s="8"/>
      <c r="AF996" s="42">
        <v>45244</v>
      </c>
      <c r="AG996" s="13" t="str">
        <f t="shared" si="288"/>
        <v>CUMPLE</v>
      </c>
      <c r="AH996" s="13" t="str">
        <f t="shared" si="289"/>
        <v>NO CUMPLE</v>
      </c>
      <c r="AI996" s="13" t="str">
        <f t="shared" si="290"/>
        <v>NO CUMPLE</v>
      </c>
      <c r="AJ996" s="13" t="str">
        <f t="shared" si="291"/>
        <v>NO CUMPLE</v>
      </c>
      <c r="AK996" s="13" t="str">
        <f t="shared" si="292"/>
        <v>NO CUMPLE</v>
      </c>
      <c r="AL996" s="13" t="str">
        <f t="shared" si="293"/>
        <v>CUMPLE</v>
      </c>
      <c r="AM996" s="13" t="str">
        <f t="shared" si="294"/>
        <v>NO CUMPLE</v>
      </c>
      <c r="AN996" s="13" t="str">
        <f t="shared" si="295"/>
        <v>NO CUMPLE</v>
      </c>
      <c r="AO996" s="13" t="str">
        <f t="shared" si="296"/>
        <v>NO CUMPLE</v>
      </c>
      <c r="AP996" s="13" t="str">
        <f t="shared" si="297"/>
        <v>NO CUMPLE</v>
      </c>
    </row>
    <row r="997" spans="1:42" ht="15" hidden="1" x14ac:dyDescent="0.25">
      <c r="A997" t="s">
        <v>5898</v>
      </c>
      <c r="B997" t="s">
        <v>24</v>
      </c>
      <c r="C997" t="s">
        <v>129</v>
      </c>
      <c r="D997" t="s">
        <v>33</v>
      </c>
      <c r="E997" t="s">
        <v>469</v>
      </c>
      <c r="F997" t="s">
        <v>377</v>
      </c>
      <c r="G997" t="s">
        <v>39</v>
      </c>
      <c r="H997" t="s">
        <v>34</v>
      </c>
      <c r="I997" t="s">
        <v>40</v>
      </c>
      <c r="J997" t="s">
        <v>28</v>
      </c>
      <c r="K997" t="s">
        <v>171</v>
      </c>
      <c r="L997" t="s">
        <v>5899</v>
      </c>
      <c r="M997" t="s">
        <v>5900</v>
      </c>
      <c r="N997" t="s">
        <v>5901</v>
      </c>
      <c r="O997" t="s">
        <v>30</v>
      </c>
      <c r="P997" t="s">
        <v>44</v>
      </c>
      <c r="Q997" t="s">
        <v>45</v>
      </c>
      <c r="R997" t="s">
        <v>5902</v>
      </c>
      <c r="S997" t="s">
        <v>745</v>
      </c>
      <c r="T997" t="s">
        <v>5903</v>
      </c>
      <c r="U997" t="s">
        <v>5904</v>
      </c>
      <c r="V997" s="40">
        <v>3.9190972222222222</v>
      </c>
      <c r="W997" s="40">
        <v>3.985474537037037</v>
      </c>
      <c r="X997" s="40">
        <v>6.6377314814814806E-2</v>
      </c>
      <c r="Y997" s="2" t="str">
        <f t="shared" si="286"/>
        <v/>
      </c>
      <c r="Z997" s="47" t="str">
        <f t="shared" si="287"/>
        <v>Cumplido</v>
      </c>
      <c r="AA997" s="8"/>
      <c r="AB997" s="8"/>
      <c r="AC997" s="8"/>
      <c r="AD997" s="8"/>
      <c r="AE997" s="8"/>
      <c r="AF997" s="42">
        <v>45244</v>
      </c>
      <c r="AG997" s="13" t="str">
        <f t="shared" si="288"/>
        <v>NO CUMPLE</v>
      </c>
      <c r="AH997" s="13" t="str">
        <f t="shared" si="289"/>
        <v>CUMPLE</v>
      </c>
      <c r="AI997" s="13" t="str">
        <f t="shared" si="290"/>
        <v>NO CUMPLE</v>
      </c>
      <c r="AJ997" s="13" t="str">
        <f t="shared" si="291"/>
        <v>NO CUMPLE</v>
      </c>
      <c r="AK997" s="13" t="str">
        <f t="shared" si="292"/>
        <v>NO CUMPLE</v>
      </c>
      <c r="AL997" s="13" t="str">
        <f t="shared" si="293"/>
        <v>NO CUMPLE</v>
      </c>
      <c r="AM997" s="13" t="str">
        <f t="shared" si="294"/>
        <v>NO CUMPLE</v>
      </c>
      <c r="AN997" s="13" t="str">
        <f t="shared" si="295"/>
        <v>NO CUMPLE</v>
      </c>
      <c r="AO997" s="13" t="str">
        <f t="shared" si="296"/>
        <v>NO CUMPLE</v>
      </c>
      <c r="AP997" s="13" t="str">
        <f t="shared" si="297"/>
        <v>CUMPLE</v>
      </c>
    </row>
    <row r="998" spans="1:42" ht="15" hidden="1" x14ac:dyDescent="0.25">
      <c r="A998" t="s">
        <v>5905</v>
      </c>
      <c r="B998" t="s">
        <v>24</v>
      </c>
      <c r="C998" t="s">
        <v>124</v>
      </c>
      <c r="D998" t="s">
        <v>33</v>
      </c>
      <c r="E998" t="s">
        <v>73</v>
      </c>
      <c r="F998" t="s">
        <v>377</v>
      </c>
      <c r="G998" t="s">
        <v>39</v>
      </c>
      <c r="H998" t="s">
        <v>34</v>
      </c>
      <c r="I998" t="s">
        <v>40</v>
      </c>
      <c r="J998" t="s">
        <v>28</v>
      </c>
      <c r="K998" t="s">
        <v>171</v>
      </c>
      <c r="L998" t="s">
        <v>5906</v>
      </c>
      <c r="M998" t="s">
        <v>5907</v>
      </c>
      <c r="N998" t="s">
        <v>5908</v>
      </c>
      <c r="O998" t="s">
        <v>30</v>
      </c>
      <c r="P998" t="s">
        <v>36</v>
      </c>
      <c r="Q998" t="s">
        <v>54</v>
      </c>
      <c r="R998" t="s">
        <v>5909</v>
      </c>
      <c r="S998" t="s">
        <v>5882</v>
      </c>
      <c r="T998" t="s">
        <v>5910</v>
      </c>
      <c r="U998" t="s">
        <v>5911</v>
      </c>
      <c r="V998" s="40">
        <v>1.6210416666666667</v>
      </c>
      <c r="W998" s="40">
        <v>1.6702546296296295</v>
      </c>
      <c r="X998" s="40">
        <v>4.9212962962962958E-2</v>
      </c>
      <c r="Y998" s="2" t="str">
        <f t="shared" si="286"/>
        <v/>
      </c>
      <c r="Z998" s="47" t="str">
        <f t="shared" si="287"/>
        <v>Cumplido</v>
      </c>
      <c r="AA998" s="8"/>
      <c r="AB998" s="8"/>
      <c r="AC998" s="8"/>
      <c r="AD998" s="8"/>
      <c r="AE998" s="8"/>
      <c r="AF998" s="42">
        <v>45244</v>
      </c>
      <c r="AG998" s="13" t="str">
        <f t="shared" si="288"/>
        <v>NO CUMPLE</v>
      </c>
      <c r="AH998" s="13" t="str">
        <f t="shared" si="289"/>
        <v>CUMPLE</v>
      </c>
      <c r="AI998" s="13" t="str">
        <f t="shared" si="290"/>
        <v>NO CUMPLE</v>
      </c>
      <c r="AJ998" s="13" t="str">
        <f t="shared" si="291"/>
        <v>NO CUMPLE</v>
      </c>
      <c r="AK998" s="13" t="str">
        <f t="shared" si="292"/>
        <v>NO CUMPLE</v>
      </c>
      <c r="AL998" s="13" t="str">
        <f t="shared" si="293"/>
        <v>NO CUMPLE</v>
      </c>
      <c r="AM998" s="13" t="str">
        <f t="shared" si="294"/>
        <v>NO CUMPLE</v>
      </c>
      <c r="AN998" s="13" t="str">
        <f t="shared" si="295"/>
        <v>NO CUMPLE</v>
      </c>
      <c r="AO998" s="13" t="str">
        <f t="shared" si="296"/>
        <v>NO CUMPLE</v>
      </c>
      <c r="AP998" s="13" t="str">
        <f t="shared" si="297"/>
        <v>CUMPLE</v>
      </c>
    </row>
    <row r="999" spans="1:42" ht="15" hidden="1" x14ac:dyDescent="0.25">
      <c r="A999" t="s">
        <v>5912</v>
      </c>
      <c r="B999" t="s">
        <v>79</v>
      </c>
      <c r="C999" t="s">
        <v>102</v>
      </c>
      <c r="D999" t="s">
        <v>211</v>
      </c>
      <c r="E999" t="s">
        <v>194</v>
      </c>
      <c r="F999" t="s">
        <v>453</v>
      </c>
      <c r="G999" t="s">
        <v>39</v>
      </c>
      <c r="H999" t="s">
        <v>34</v>
      </c>
      <c r="I999" t="s">
        <v>40</v>
      </c>
      <c r="J999" t="s">
        <v>28</v>
      </c>
      <c r="K999" t="s">
        <v>48</v>
      </c>
      <c r="L999" t="s">
        <v>212</v>
      </c>
      <c r="M999" t="s">
        <v>5913</v>
      </c>
      <c r="N999" t="s">
        <v>5914</v>
      </c>
      <c r="O999" t="s">
        <v>30</v>
      </c>
      <c r="P999" t="s">
        <v>36</v>
      </c>
      <c r="Q999" t="s">
        <v>94</v>
      </c>
      <c r="R999" t="s">
        <v>5915</v>
      </c>
      <c r="S999" t="s">
        <v>5871</v>
      </c>
      <c r="T999"/>
      <c r="U999" t="s">
        <v>210</v>
      </c>
      <c r="V999" s="40">
        <v>0</v>
      </c>
      <c r="W999" s="40">
        <v>0</v>
      </c>
      <c r="X999" s="40">
        <v>0</v>
      </c>
      <c r="Y999" s="2" t="str">
        <f t="shared" si="286"/>
        <v/>
      </c>
      <c r="Z999" s="47" t="str">
        <f t="shared" si="287"/>
        <v>Cumplido</v>
      </c>
      <c r="AA999" s="8"/>
      <c r="AB999" s="8"/>
      <c r="AC999" s="8"/>
      <c r="AD999" s="8"/>
      <c r="AE999" s="8"/>
      <c r="AF999" s="42">
        <v>45244</v>
      </c>
      <c r="AG999" s="13" t="str">
        <f t="shared" si="288"/>
        <v>CUMPLE</v>
      </c>
      <c r="AH999" s="13" t="str">
        <f t="shared" si="289"/>
        <v>NO CUMPLE</v>
      </c>
      <c r="AI999" s="13" t="str">
        <f t="shared" si="290"/>
        <v>NO CUMPLE</v>
      </c>
      <c r="AJ999" s="13" t="str">
        <f t="shared" si="291"/>
        <v>NO CUMPLE</v>
      </c>
      <c r="AK999" s="13" t="str">
        <f t="shared" si="292"/>
        <v>NO CUMPLE</v>
      </c>
      <c r="AL999" s="13" t="str">
        <f t="shared" si="293"/>
        <v>CUMPLE</v>
      </c>
      <c r="AM999" s="13" t="str">
        <f t="shared" si="294"/>
        <v>NO CUMPLE</v>
      </c>
      <c r="AN999" s="13" t="str">
        <f t="shared" si="295"/>
        <v>NO CUMPLE</v>
      </c>
      <c r="AO999" s="13" t="str">
        <f t="shared" si="296"/>
        <v>NO CUMPLE</v>
      </c>
      <c r="AP999" s="13" t="str">
        <f t="shared" si="297"/>
        <v>NO CUMPLE</v>
      </c>
    </row>
    <row r="1000" spans="1:42" ht="15" hidden="1" x14ac:dyDescent="0.25">
      <c r="A1000" t="s">
        <v>5916</v>
      </c>
      <c r="B1000" t="s">
        <v>79</v>
      </c>
      <c r="C1000" t="s">
        <v>102</v>
      </c>
      <c r="D1000" t="s">
        <v>211</v>
      </c>
      <c r="E1000" t="s">
        <v>194</v>
      </c>
      <c r="F1000" t="s">
        <v>453</v>
      </c>
      <c r="G1000" t="s">
        <v>39</v>
      </c>
      <c r="H1000" t="s">
        <v>34</v>
      </c>
      <c r="I1000" t="s">
        <v>40</v>
      </c>
      <c r="J1000" t="s">
        <v>28</v>
      </c>
      <c r="K1000" t="s">
        <v>48</v>
      </c>
      <c r="L1000" t="s">
        <v>212</v>
      </c>
      <c r="M1000" t="s">
        <v>5917</v>
      </c>
      <c r="N1000" t="s">
        <v>5918</v>
      </c>
      <c r="O1000" t="s">
        <v>30</v>
      </c>
      <c r="P1000" t="s">
        <v>36</v>
      </c>
      <c r="Q1000" t="s">
        <v>94</v>
      </c>
      <c r="R1000" t="s">
        <v>5919</v>
      </c>
      <c r="S1000" t="s">
        <v>5871</v>
      </c>
      <c r="T1000"/>
      <c r="U1000" t="s">
        <v>210</v>
      </c>
      <c r="V1000" s="40">
        <v>0</v>
      </c>
      <c r="W1000" s="40">
        <v>0</v>
      </c>
      <c r="X1000" s="40">
        <v>0</v>
      </c>
      <c r="Y1000" s="2" t="str">
        <f t="shared" si="286"/>
        <v/>
      </c>
      <c r="Z1000" s="47" t="str">
        <f t="shared" si="287"/>
        <v>Cumplido</v>
      </c>
      <c r="AA1000" s="8"/>
      <c r="AB1000" s="8"/>
      <c r="AC1000" s="8"/>
      <c r="AD1000" s="8"/>
      <c r="AE1000" s="8"/>
      <c r="AF1000" s="42">
        <v>45244</v>
      </c>
      <c r="AG1000" s="13" t="str">
        <f t="shared" si="288"/>
        <v>CUMPLE</v>
      </c>
      <c r="AH1000" s="13" t="str">
        <f t="shared" si="289"/>
        <v>NO CUMPLE</v>
      </c>
      <c r="AI1000" s="13" t="str">
        <f t="shared" si="290"/>
        <v>NO CUMPLE</v>
      </c>
      <c r="AJ1000" s="13" t="str">
        <f t="shared" si="291"/>
        <v>NO CUMPLE</v>
      </c>
      <c r="AK1000" s="13" t="str">
        <f t="shared" si="292"/>
        <v>NO CUMPLE</v>
      </c>
      <c r="AL1000" s="13" t="str">
        <f t="shared" si="293"/>
        <v>CUMPLE</v>
      </c>
      <c r="AM1000" s="13" t="str">
        <f t="shared" si="294"/>
        <v>NO CUMPLE</v>
      </c>
      <c r="AN1000" s="13" t="str">
        <f t="shared" si="295"/>
        <v>NO CUMPLE</v>
      </c>
      <c r="AO1000" s="13" t="str">
        <f t="shared" si="296"/>
        <v>NO CUMPLE</v>
      </c>
      <c r="AP1000" s="13" t="str">
        <f t="shared" si="297"/>
        <v>NO CUMPLE</v>
      </c>
    </row>
    <row r="1001" spans="1:42" ht="15" hidden="1" x14ac:dyDescent="0.25">
      <c r="A1001" t="s">
        <v>5920</v>
      </c>
      <c r="B1001" t="s">
        <v>117</v>
      </c>
      <c r="C1001" t="s">
        <v>72</v>
      </c>
      <c r="D1001" t="s">
        <v>58</v>
      </c>
      <c r="E1001" t="s">
        <v>320</v>
      </c>
      <c r="F1001" t="s">
        <v>321</v>
      </c>
      <c r="G1001" t="s">
        <v>39</v>
      </c>
      <c r="H1001" t="s">
        <v>34</v>
      </c>
      <c r="I1001" t="s">
        <v>40</v>
      </c>
      <c r="J1001" t="s">
        <v>28</v>
      </c>
      <c r="K1001" t="s">
        <v>215</v>
      </c>
      <c r="L1001" t="s">
        <v>136</v>
      </c>
      <c r="M1001" t="s">
        <v>5921</v>
      </c>
      <c r="N1001" t="s">
        <v>5922</v>
      </c>
      <c r="O1001" t="s">
        <v>30</v>
      </c>
      <c r="P1001" t="s">
        <v>36</v>
      </c>
      <c r="Q1001" t="s">
        <v>94</v>
      </c>
      <c r="R1001" t="s">
        <v>5923</v>
      </c>
      <c r="S1001" t="s">
        <v>5871</v>
      </c>
      <c r="T1001" t="s">
        <v>136</v>
      </c>
      <c r="U1001" t="s">
        <v>157</v>
      </c>
      <c r="V1001" s="40">
        <v>0</v>
      </c>
      <c r="W1001" s="40">
        <v>0</v>
      </c>
      <c r="X1001" s="40">
        <v>0</v>
      </c>
      <c r="Y1001" s="2" t="str">
        <f t="shared" si="286"/>
        <v/>
      </c>
      <c r="Z1001" s="47" t="str">
        <f t="shared" si="287"/>
        <v>Cumplido</v>
      </c>
      <c r="AA1001" s="8"/>
      <c r="AB1001" s="8"/>
      <c r="AC1001" s="8"/>
      <c r="AD1001" s="8"/>
      <c r="AE1001" s="8"/>
      <c r="AF1001" s="42">
        <v>45244</v>
      </c>
      <c r="AG1001" s="13" t="str">
        <f t="shared" si="288"/>
        <v>CUMPLE</v>
      </c>
      <c r="AH1001" s="13" t="str">
        <f t="shared" si="289"/>
        <v>NO CUMPLE</v>
      </c>
      <c r="AI1001" s="13" t="str">
        <f t="shared" si="290"/>
        <v>NO CUMPLE</v>
      </c>
      <c r="AJ1001" s="13" t="str">
        <f t="shared" si="291"/>
        <v>NO CUMPLE</v>
      </c>
      <c r="AK1001" s="13" t="str">
        <f t="shared" si="292"/>
        <v>NO CUMPLE</v>
      </c>
      <c r="AL1001" s="13" t="str">
        <f t="shared" si="293"/>
        <v>CUMPLE</v>
      </c>
      <c r="AM1001" s="13" t="str">
        <f t="shared" si="294"/>
        <v>NO CUMPLE</v>
      </c>
      <c r="AN1001" s="13" t="str">
        <f t="shared" si="295"/>
        <v>NO CUMPLE</v>
      </c>
      <c r="AO1001" s="13" t="str">
        <f t="shared" si="296"/>
        <v>NO CUMPLE</v>
      </c>
      <c r="AP1001" s="13" t="str">
        <f t="shared" si="297"/>
        <v>NO CUMPLE</v>
      </c>
    </row>
    <row r="1002" spans="1:42" ht="15" hidden="1" x14ac:dyDescent="0.25">
      <c r="A1002" t="s">
        <v>5924</v>
      </c>
      <c r="B1002" t="s">
        <v>117</v>
      </c>
      <c r="C1002" t="s">
        <v>72</v>
      </c>
      <c r="D1002" t="s">
        <v>58</v>
      </c>
      <c r="E1002" t="s">
        <v>320</v>
      </c>
      <c r="F1002" t="s">
        <v>321</v>
      </c>
      <c r="G1002" t="s">
        <v>39</v>
      </c>
      <c r="H1002" t="s">
        <v>34</v>
      </c>
      <c r="I1002" t="s">
        <v>40</v>
      </c>
      <c r="J1002" t="s">
        <v>28</v>
      </c>
      <c r="K1002" t="s">
        <v>215</v>
      </c>
      <c r="L1002" t="s">
        <v>134</v>
      </c>
      <c r="M1002" t="s">
        <v>5925</v>
      </c>
      <c r="N1002" t="s">
        <v>5926</v>
      </c>
      <c r="O1002" t="s">
        <v>30</v>
      </c>
      <c r="P1002" t="s">
        <v>36</v>
      </c>
      <c r="Q1002" t="s">
        <v>50</v>
      </c>
      <c r="R1002" t="s">
        <v>5927</v>
      </c>
      <c r="S1002" t="s">
        <v>5871</v>
      </c>
      <c r="T1002" t="s">
        <v>134</v>
      </c>
      <c r="U1002" t="s">
        <v>157</v>
      </c>
      <c r="V1002" s="40">
        <v>0</v>
      </c>
      <c r="W1002" s="40">
        <v>0</v>
      </c>
      <c r="X1002" s="40">
        <v>0</v>
      </c>
      <c r="Y1002" s="2" t="str">
        <f t="shared" si="286"/>
        <v/>
      </c>
      <c r="Z1002" s="47" t="str">
        <f t="shared" si="287"/>
        <v>Cumplido</v>
      </c>
      <c r="AA1002" s="8"/>
      <c r="AB1002" s="8"/>
      <c r="AC1002" s="8"/>
      <c r="AD1002" s="8"/>
      <c r="AE1002" s="8"/>
      <c r="AF1002" s="42">
        <v>45244</v>
      </c>
      <c r="AG1002" s="13" t="str">
        <f t="shared" si="288"/>
        <v>CUMPLE</v>
      </c>
      <c r="AH1002" s="13" t="str">
        <f t="shared" si="289"/>
        <v>NO CUMPLE</v>
      </c>
      <c r="AI1002" s="13" t="str">
        <f t="shared" si="290"/>
        <v>NO CUMPLE</v>
      </c>
      <c r="AJ1002" s="13" t="str">
        <f t="shared" si="291"/>
        <v>NO CUMPLE</v>
      </c>
      <c r="AK1002" s="13" t="str">
        <f t="shared" si="292"/>
        <v>NO CUMPLE</v>
      </c>
      <c r="AL1002" s="13" t="str">
        <f t="shared" si="293"/>
        <v>CUMPLE</v>
      </c>
      <c r="AM1002" s="13" t="str">
        <f t="shared" si="294"/>
        <v>NO CUMPLE</v>
      </c>
      <c r="AN1002" s="13" t="str">
        <f t="shared" si="295"/>
        <v>NO CUMPLE</v>
      </c>
      <c r="AO1002" s="13" t="str">
        <f t="shared" si="296"/>
        <v>NO CUMPLE</v>
      </c>
      <c r="AP1002" s="13" t="str">
        <f t="shared" si="297"/>
        <v>NO CUMPLE</v>
      </c>
    </row>
    <row r="1003" spans="1:42" ht="15" hidden="1" x14ac:dyDescent="0.25">
      <c r="A1003" t="s">
        <v>5928</v>
      </c>
      <c r="B1003" t="s">
        <v>32</v>
      </c>
      <c r="C1003" t="s">
        <v>72</v>
      </c>
      <c r="D1003" t="s">
        <v>58</v>
      </c>
      <c r="E1003" t="s">
        <v>320</v>
      </c>
      <c r="F1003" t="s">
        <v>321</v>
      </c>
      <c r="G1003" t="s">
        <v>39</v>
      </c>
      <c r="H1003" t="s">
        <v>34</v>
      </c>
      <c r="I1003" t="s">
        <v>40</v>
      </c>
      <c r="J1003" t="s">
        <v>28</v>
      </c>
      <c r="K1003" t="s">
        <v>215</v>
      </c>
      <c r="L1003" t="s">
        <v>5929</v>
      </c>
      <c r="M1003" t="s">
        <v>5930</v>
      </c>
      <c r="N1003" t="s">
        <v>5931</v>
      </c>
      <c r="O1003" t="s">
        <v>30</v>
      </c>
      <c r="P1003" t="s">
        <v>247</v>
      </c>
      <c r="Q1003" t="s">
        <v>10</v>
      </c>
      <c r="R1003" t="s">
        <v>5932</v>
      </c>
      <c r="S1003" t="s">
        <v>5871</v>
      </c>
      <c r="T1003" t="s">
        <v>5929</v>
      </c>
      <c r="U1003" t="s">
        <v>400</v>
      </c>
      <c r="V1003" s="40">
        <v>0</v>
      </c>
      <c r="W1003" s="40">
        <v>0</v>
      </c>
      <c r="X1003" s="40">
        <v>0</v>
      </c>
      <c r="Y1003" s="2" t="str">
        <f t="shared" si="286"/>
        <v/>
      </c>
      <c r="Z1003" s="47" t="str">
        <f t="shared" si="287"/>
        <v>Cumplido</v>
      </c>
      <c r="AA1003" s="8"/>
      <c r="AB1003" s="8"/>
      <c r="AC1003" s="8"/>
      <c r="AD1003" s="8"/>
      <c r="AE1003" s="8"/>
      <c r="AF1003" s="42">
        <v>45244</v>
      </c>
      <c r="AG1003" s="13" t="str">
        <f t="shared" si="288"/>
        <v>CUMPLE</v>
      </c>
      <c r="AH1003" s="13" t="str">
        <f t="shared" si="289"/>
        <v>NO CUMPLE</v>
      </c>
      <c r="AI1003" s="13" t="str">
        <f t="shared" si="290"/>
        <v>NO CUMPLE</v>
      </c>
      <c r="AJ1003" s="13" t="str">
        <f t="shared" si="291"/>
        <v>NO CUMPLE</v>
      </c>
      <c r="AK1003" s="13" t="str">
        <f t="shared" si="292"/>
        <v>NO CUMPLE</v>
      </c>
      <c r="AL1003" s="13" t="str">
        <f t="shared" si="293"/>
        <v>CUMPLE</v>
      </c>
      <c r="AM1003" s="13" t="str">
        <f t="shared" si="294"/>
        <v>NO CUMPLE</v>
      </c>
      <c r="AN1003" s="13" t="str">
        <f t="shared" si="295"/>
        <v>NO CUMPLE</v>
      </c>
      <c r="AO1003" s="13" t="str">
        <f t="shared" si="296"/>
        <v>NO CUMPLE</v>
      </c>
      <c r="AP1003" s="13" t="str">
        <f t="shared" si="297"/>
        <v>NO CUMPLE</v>
      </c>
    </row>
    <row r="1004" spans="1:42" ht="15" hidden="1" x14ac:dyDescent="0.25">
      <c r="A1004" t="s">
        <v>5933</v>
      </c>
      <c r="B1004" t="s">
        <v>32</v>
      </c>
      <c r="C1004" t="s">
        <v>51</v>
      </c>
      <c r="D1004" t="s">
        <v>217</v>
      </c>
      <c r="E1004" t="s">
        <v>327</v>
      </c>
      <c r="F1004" t="s">
        <v>380</v>
      </c>
      <c r="G1004" t="s">
        <v>25</v>
      </c>
      <c r="H1004" t="s">
        <v>26</v>
      </c>
      <c r="I1004" t="s">
        <v>35</v>
      </c>
      <c r="J1004" t="s">
        <v>28</v>
      </c>
      <c r="K1004" t="s">
        <v>574</v>
      </c>
      <c r="L1004" t="s">
        <v>575</v>
      </c>
      <c r="M1004" t="s">
        <v>5934</v>
      </c>
      <c r="N1004" t="s">
        <v>5935</v>
      </c>
      <c r="O1004" t="s">
        <v>30</v>
      </c>
      <c r="P1004" t="s">
        <v>31</v>
      </c>
      <c r="Q1004" t="s">
        <v>24</v>
      </c>
      <c r="R1004" t="s">
        <v>5936</v>
      </c>
      <c r="S1004" t="s">
        <v>5871</v>
      </c>
      <c r="T1004" t="s">
        <v>5937</v>
      </c>
      <c r="U1004" t="s">
        <v>160</v>
      </c>
      <c r="V1004" s="40">
        <v>0</v>
      </c>
      <c r="W1004" s="40">
        <v>2.0648148148148148E-2</v>
      </c>
      <c r="X1004" s="40">
        <v>2.0648148148148148E-2</v>
      </c>
      <c r="Y1004" s="2" t="str">
        <f t="shared" si="286"/>
        <v/>
      </c>
      <c r="Z1004" s="47" t="str">
        <f t="shared" si="287"/>
        <v>Cumplido</v>
      </c>
      <c r="AA1004" s="8"/>
      <c r="AB1004" s="8"/>
      <c r="AC1004" s="8"/>
      <c r="AD1004" s="8"/>
      <c r="AE1004" s="8"/>
      <c r="AF1004" s="42">
        <v>45245</v>
      </c>
      <c r="AG1004" s="13" t="str">
        <f t="shared" si="288"/>
        <v>CUMPLE</v>
      </c>
      <c r="AH1004" s="13" t="str">
        <f t="shared" si="289"/>
        <v>NO CUMPLE</v>
      </c>
      <c r="AI1004" s="13" t="str">
        <f t="shared" si="290"/>
        <v>NO CUMPLE</v>
      </c>
      <c r="AJ1004" s="13" t="str">
        <f t="shared" si="291"/>
        <v>NO CUMPLE</v>
      </c>
      <c r="AK1004" s="13" t="str">
        <f t="shared" si="292"/>
        <v>NO CUMPLE</v>
      </c>
      <c r="AL1004" s="13" t="str">
        <f t="shared" si="293"/>
        <v>CUMPLE</v>
      </c>
      <c r="AM1004" s="13" t="str">
        <f t="shared" si="294"/>
        <v>NO CUMPLE</v>
      </c>
      <c r="AN1004" s="13" t="str">
        <f t="shared" si="295"/>
        <v>NO CUMPLE</v>
      </c>
      <c r="AO1004" s="13" t="str">
        <f t="shared" si="296"/>
        <v>NO CUMPLE</v>
      </c>
      <c r="AP1004" s="13" t="str">
        <f t="shared" si="297"/>
        <v>NO CUMPLE</v>
      </c>
    </row>
    <row r="1005" spans="1:42" ht="15" hidden="1" x14ac:dyDescent="0.25">
      <c r="A1005" t="s">
        <v>5938</v>
      </c>
      <c r="B1005" t="s">
        <v>32</v>
      </c>
      <c r="C1005" t="s">
        <v>49</v>
      </c>
      <c r="D1005" t="s">
        <v>217</v>
      </c>
      <c r="E1005" t="s">
        <v>93</v>
      </c>
      <c r="F1005" t="s">
        <v>347</v>
      </c>
      <c r="G1005" t="s">
        <v>25</v>
      </c>
      <c r="H1005" t="s">
        <v>26</v>
      </c>
      <c r="I1005" t="s">
        <v>35</v>
      </c>
      <c r="J1005" t="s">
        <v>28</v>
      </c>
      <c r="K1005" t="s">
        <v>292</v>
      </c>
      <c r="L1005" t="s">
        <v>5939</v>
      </c>
      <c r="M1005" t="s">
        <v>5940</v>
      </c>
      <c r="N1005" t="s">
        <v>5941</v>
      </c>
      <c r="O1005" t="s">
        <v>30</v>
      </c>
      <c r="P1005" t="s">
        <v>31</v>
      </c>
      <c r="Q1005" t="s">
        <v>24</v>
      </c>
      <c r="R1005" t="s">
        <v>5942</v>
      </c>
      <c r="S1005" t="s">
        <v>5871</v>
      </c>
      <c r="T1005" t="s">
        <v>5943</v>
      </c>
      <c r="U1005" t="s">
        <v>159</v>
      </c>
      <c r="V1005" s="40">
        <v>2.9745370370370373E-3</v>
      </c>
      <c r="W1005" s="40">
        <v>9.0856481481481483E-3</v>
      </c>
      <c r="X1005" s="40">
        <v>6.1111111111111114E-3</v>
      </c>
      <c r="Y1005" s="2" t="str">
        <f t="shared" si="286"/>
        <v/>
      </c>
      <c r="Z1005" s="47" t="str">
        <f t="shared" si="287"/>
        <v>Cumplido</v>
      </c>
      <c r="AA1005" s="8"/>
      <c r="AB1005" s="8"/>
      <c r="AC1005" s="8"/>
      <c r="AD1005" s="8"/>
      <c r="AE1005" s="8"/>
      <c r="AF1005" s="42">
        <v>45245</v>
      </c>
      <c r="AG1005" s="13" t="str">
        <f t="shared" si="288"/>
        <v>CUMPLE</v>
      </c>
      <c r="AH1005" s="13" t="str">
        <f t="shared" si="289"/>
        <v>NO CUMPLE</v>
      </c>
      <c r="AI1005" s="13" t="str">
        <f t="shared" si="290"/>
        <v>NO CUMPLE</v>
      </c>
      <c r="AJ1005" s="13" t="str">
        <f t="shared" si="291"/>
        <v>NO CUMPLE</v>
      </c>
      <c r="AK1005" s="13" t="str">
        <f t="shared" si="292"/>
        <v>NO CUMPLE</v>
      </c>
      <c r="AL1005" s="13" t="str">
        <f t="shared" si="293"/>
        <v>CUMPLE</v>
      </c>
      <c r="AM1005" s="13" t="str">
        <f t="shared" si="294"/>
        <v>NO CUMPLE</v>
      </c>
      <c r="AN1005" s="13" t="str">
        <f t="shared" si="295"/>
        <v>NO CUMPLE</v>
      </c>
      <c r="AO1005" s="13" t="str">
        <f t="shared" si="296"/>
        <v>NO CUMPLE</v>
      </c>
      <c r="AP1005" s="13" t="str">
        <f t="shared" si="297"/>
        <v>NO CUMPLE</v>
      </c>
    </row>
    <row r="1006" spans="1:42" ht="15" hidden="1" x14ac:dyDescent="0.25">
      <c r="A1006" t="s">
        <v>5944</v>
      </c>
      <c r="B1006" t="s">
        <v>79</v>
      </c>
      <c r="C1006" t="s">
        <v>72</v>
      </c>
      <c r="D1006" t="s">
        <v>58</v>
      </c>
      <c r="E1006" t="s">
        <v>93</v>
      </c>
      <c r="F1006" t="s">
        <v>322</v>
      </c>
      <c r="G1006" t="s">
        <v>39</v>
      </c>
      <c r="H1006" t="s">
        <v>34</v>
      </c>
      <c r="I1006" t="s">
        <v>40</v>
      </c>
      <c r="J1006" t="s">
        <v>28</v>
      </c>
      <c r="K1006" t="s">
        <v>215</v>
      </c>
      <c r="L1006" t="s">
        <v>406</v>
      </c>
      <c r="M1006" t="s">
        <v>5945</v>
      </c>
      <c r="N1006" t="s">
        <v>5946</v>
      </c>
      <c r="O1006" t="s">
        <v>30</v>
      </c>
      <c r="P1006" t="s">
        <v>44</v>
      </c>
      <c r="Q1006" t="s">
        <v>45</v>
      </c>
      <c r="R1006" t="s">
        <v>5947</v>
      </c>
      <c r="S1006" t="s">
        <v>4455</v>
      </c>
      <c r="T1006" t="s">
        <v>406</v>
      </c>
      <c r="U1006" t="s">
        <v>157</v>
      </c>
      <c r="V1006" s="40">
        <v>0</v>
      </c>
      <c r="W1006" s="40">
        <v>7.0347222222222214E-2</v>
      </c>
      <c r="X1006" s="40">
        <v>7.0347222222222214E-2</v>
      </c>
      <c r="Y1006" s="2" t="str">
        <f t="shared" si="286"/>
        <v/>
      </c>
      <c r="Z1006" s="47" t="str">
        <f t="shared" si="287"/>
        <v>Cumplido</v>
      </c>
      <c r="AA1006" s="8"/>
      <c r="AB1006" s="8"/>
      <c r="AC1006" s="8"/>
      <c r="AD1006" s="8"/>
      <c r="AE1006" s="8"/>
      <c r="AF1006" s="42">
        <v>45245</v>
      </c>
      <c r="AG1006" s="13" t="str">
        <f t="shared" si="288"/>
        <v>NO CUMPLE</v>
      </c>
      <c r="AH1006" s="13" t="str">
        <f t="shared" si="289"/>
        <v>CUMPLE</v>
      </c>
      <c r="AI1006" s="13" t="str">
        <f t="shared" si="290"/>
        <v>NO CUMPLE</v>
      </c>
      <c r="AJ1006" s="13" t="str">
        <f t="shared" si="291"/>
        <v>NO CUMPLE</v>
      </c>
      <c r="AK1006" s="13" t="str">
        <f t="shared" si="292"/>
        <v>NO CUMPLE</v>
      </c>
      <c r="AL1006" s="13" t="str">
        <f t="shared" si="293"/>
        <v>NO CUMPLE</v>
      </c>
      <c r="AM1006" s="13" t="str">
        <f t="shared" si="294"/>
        <v>CUMPLE</v>
      </c>
      <c r="AN1006" s="13" t="str">
        <f t="shared" si="295"/>
        <v>NO CUMPLE</v>
      </c>
      <c r="AO1006" s="13" t="str">
        <f t="shared" si="296"/>
        <v>NO CUMPLE</v>
      </c>
      <c r="AP1006" s="13" t="str">
        <f t="shared" si="297"/>
        <v>NO CUMPLE</v>
      </c>
    </row>
    <row r="1007" spans="1:42" ht="15" hidden="1" x14ac:dyDescent="0.25">
      <c r="A1007" t="s">
        <v>5948</v>
      </c>
      <c r="B1007" t="s">
        <v>79</v>
      </c>
      <c r="C1007" t="s">
        <v>72</v>
      </c>
      <c r="D1007" t="s">
        <v>58</v>
      </c>
      <c r="E1007" t="s">
        <v>93</v>
      </c>
      <c r="F1007" t="s">
        <v>322</v>
      </c>
      <c r="G1007" t="s">
        <v>39</v>
      </c>
      <c r="H1007" t="s">
        <v>34</v>
      </c>
      <c r="I1007" t="s">
        <v>40</v>
      </c>
      <c r="J1007" t="s">
        <v>28</v>
      </c>
      <c r="K1007" t="s">
        <v>215</v>
      </c>
      <c r="L1007" t="s">
        <v>168</v>
      </c>
      <c r="M1007" t="s">
        <v>5949</v>
      </c>
      <c r="N1007" t="s">
        <v>5950</v>
      </c>
      <c r="O1007" t="s">
        <v>30</v>
      </c>
      <c r="P1007" t="s">
        <v>44</v>
      </c>
      <c r="Q1007" t="s">
        <v>45</v>
      </c>
      <c r="R1007" t="s">
        <v>5951</v>
      </c>
      <c r="S1007" t="s">
        <v>4455</v>
      </c>
      <c r="T1007" t="s">
        <v>168</v>
      </c>
      <c r="U1007" t="s">
        <v>157</v>
      </c>
      <c r="V1007" s="40">
        <v>0</v>
      </c>
      <c r="W1007" s="40">
        <v>7.0104166666666676E-2</v>
      </c>
      <c r="X1007" s="40">
        <v>7.0104166666666676E-2</v>
      </c>
      <c r="Y1007" s="2" t="str">
        <f t="shared" si="286"/>
        <v/>
      </c>
      <c r="Z1007" s="47" t="str">
        <f t="shared" si="287"/>
        <v>Cumplido</v>
      </c>
      <c r="AA1007" s="8"/>
      <c r="AB1007" s="8"/>
      <c r="AC1007" s="8"/>
      <c r="AD1007" s="8"/>
      <c r="AE1007" s="8"/>
      <c r="AF1007" s="42">
        <v>45245</v>
      </c>
      <c r="AG1007" s="13" t="str">
        <f t="shared" si="288"/>
        <v>NO CUMPLE</v>
      </c>
      <c r="AH1007" s="13" t="str">
        <f t="shared" si="289"/>
        <v>CUMPLE</v>
      </c>
      <c r="AI1007" s="13" t="str">
        <f t="shared" si="290"/>
        <v>NO CUMPLE</v>
      </c>
      <c r="AJ1007" s="13" t="str">
        <f t="shared" si="291"/>
        <v>NO CUMPLE</v>
      </c>
      <c r="AK1007" s="13" t="str">
        <f t="shared" si="292"/>
        <v>NO CUMPLE</v>
      </c>
      <c r="AL1007" s="13" t="str">
        <f t="shared" si="293"/>
        <v>NO CUMPLE</v>
      </c>
      <c r="AM1007" s="13" t="str">
        <f t="shared" si="294"/>
        <v>CUMPLE</v>
      </c>
      <c r="AN1007" s="13" t="str">
        <f t="shared" si="295"/>
        <v>NO CUMPLE</v>
      </c>
      <c r="AO1007" s="13" t="str">
        <f t="shared" si="296"/>
        <v>NO CUMPLE</v>
      </c>
      <c r="AP1007" s="13" t="str">
        <f t="shared" si="297"/>
        <v>NO CUMPLE</v>
      </c>
    </row>
    <row r="1008" spans="1:42" ht="15" hidden="1" x14ac:dyDescent="0.25">
      <c r="A1008" t="s">
        <v>5952</v>
      </c>
      <c r="B1008" t="s">
        <v>79</v>
      </c>
      <c r="C1008" t="s">
        <v>72</v>
      </c>
      <c r="D1008" t="s">
        <v>58</v>
      </c>
      <c r="E1008" t="s">
        <v>93</v>
      </c>
      <c r="F1008" t="s">
        <v>322</v>
      </c>
      <c r="G1008" t="s">
        <v>39</v>
      </c>
      <c r="H1008" t="s">
        <v>34</v>
      </c>
      <c r="I1008" t="s">
        <v>40</v>
      </c>
      <c r="J1008" t="s">
        <v>28</v>
      </c>
      <c r="K1008" t="s">
        <v>215</v>
      </c>
      <c r="L1008" t="s">
        <v>408</v>
      </c>
      <c r="M1008" t="s">
        <v>5953</v>
      </c>
      <c r="N1008" t="s">
        <v>5954</v>
      </c>
      <c r="O1008" t="s">
        <v>30</v>
      </c>
      <c r="P1008" t="s">
        <v>44</v>
      </c>
      <c r="Q1008" t="s">
        <v>45</v>
      </c>
      <c r="R1008" t="s">
        <v>5955</v>
      </c>
      <c r="S1008" t="s">
        <v>4455</v>
      </c>
      <c r="T1008" t="s">
        <v>408</v>
      </c>
      <c r="U1008" t="s">
        <v>157</v>
      </c>
      <c r="V1008" s="40">
        <v>0</v>
      </c>
      <c r="W1008" s="40">
        <v>6.9780092592592588E-2</v>
      </c>
      <c r="X1008" s="40">
        <v>6.9780092592592588E-2</v>
      </c>
      <c r="Y1008" s="2" t="str">
        <f t="shared" si="286"/>
        <v/>
      </c>
      <c r="Z1008" s="47" t="str">
        <f t="shared" si="287"/>
        <v>Cumplido</v>
      </c>
      <c r="AA1008" s="8"/>
      <c r="AB1008" s="8"/>
      <c r="AC1008" s="8"/>
      <c r="AD1008" s="8"/>
      <c r="AE1008" s="8"/>
      <c r="AF1008" s="42">
        <v>45245</v>
      </c>
      <c r="AG1008" s="13" t="str">
        <f t="shared" si="288"/>
        <v>NO CUMPLE</v>
      </c>
      <c r="AH1008" s="13" t="str">
        <f t="shared" si="289"/>
        <v>CUMPLE</v>
      </c>
      <c r="AI1008" s="13" t="str">
        <f t="shared" si="290"/>
        <v>NO CUMPLE</v>
      </c>
      <c r="AJ1008" s="13" t="str">
        <f t="shared" si="291"/>
        <v>NO CUMPLE</v>
      </c>
      <c r="AK1008" s="13" t="str">
        <f t="shared" si="292"/>
        <v>NO CUMPLE</v>
      </c>
      <c r="AL1008" s="13" t="str">
        <f t="shared" si="293"/>
        <v>NO CUMPLE</v>
      </c>
      <c r="AM1008" s="13" t="str">
        <f t="shared" si="294"/>
        <v>CUMPLE</v>
      </c>
      <c r="AN1008" s="13" t="str">
        <f t="shared" si="295"/>
        <v>NO CUMPLE</v>
      </c>
      <c r="AO1008" s="13" t="str">
        <f t="shared" si="296"/>
        <v>NO CUMPLE</v>
      </c>
      <c r="AP1008" s="13" t="str">
        <f t="shared" si="297"/>
        <v>NO CUMPLE</v>
      </c>
    </row>
    <row r="1009" spans="1:42" ht="15" hidden="1" x14ac:dyDescent="0.25">
      <c r="A1009" t="s">
        <v>5956</v>
      </c>
      <c r="B1009" t="s">
        <v>79</v>
      </c>
      <c r="C1009" t="s">
        <v>72</v>
      </c>
      <c r="D1009" t="s">
        <v>58</v>
      </c>
      <c r="E1009" t="s">
        <v>93</v>
      </c>
      <c r="F1009" t="s">
        <v>322</v>
      </c>
      <c r="G1009" t="s">
        <v>39</v>
      </c>
      <c r="H1009" t="s">
        <v>34</v>
      </c>
      <c r="I1009" t="s">
        <v>40</v>
      </c>
      <c r="J1009" t="s">
        <v>28</v>
      </c>
      <c r="K1009" t="s">
        <v>215</v>
      </c>
      <c r="L1009" t="s">
        <v>630</v>
      </c>
      <c r="M1009" t="s">
        <v>5957</v>
      </c>
      <c r="N1009" t="s">
        <v>5958</v>
      </c>
      <c r="O1009" t="s">
        <v>30</v>
      </c>
      <c r="P1009" t="s">
        <v>44</v>
      </c>
      <c r="Q1009" t="s">
        <v>45</v>
      </c>
      <c r="R1009" t="s">
        <v>5959</v>
      </c>
      <c r="S1009" t="s">
        <v>4455</v>
      </c>
      <c r="T1009" t="s">
        <v>630</v>
      </c>
      <c r="U1009" t="s">
        <v>161</v>
      </c>
      <c r="V1009" s="40">
        <v>0</v>
      </c>
      <c r="W1009" s="40">
        <v>6.9016203703703705E-2</v>
      </c>
      <c r="X1009" s="40">
        <v>6.9016203703703705E-2</v>
      </c>
      <c r="Y1009" s="2" t="str">
        <f>IF(J1009="Incidente de Cliente",IF($X1009&lt;=$AT$2,"Cumplido","Incumplido"),"")</f>
        <v/>
      </c>
      <c r="Z1009" s="47" t="str">
        <f>IF(J1009="Requerimiento de Cliente",IF($X1009&lt;=$AT$3,"Cumplido","Incumplido"),"")</f>
        <v>Cumplido</v>
      </c>
      <c r="AA1009" s="8"/>
      <c r="AB1009" s="8"/>
      <c r="AC1009" s="8"/>
      <c r="AD1009" s="8"/>
      <c r="AE1009" s="8"/>
      <c r="AF1009" s="42">
        <v>45245</v>
      </c>
      <c r="AG1009" s="13" t="str">
        <f t="shared" si="288"/>
        <v>NO CUMPLE</v>
      </c>
      <c r="AH1009" s="13" t="str">
        <f t="shared" si="289"/>
        <v>CUMPLE</v>
      </c>
      <c r="AI1009" s="13" t="str">
        <f t="shared" si="290"/>
        <v>NO CUMPLE</v>
      </c>
      <c r="AJ1009" s="13" t="str">
        <f t="shared" si="291"/>
        <v>NO CUMPLE</v>
      </c>
      <c r="AK1009" s="13" t="str">
        <f t="shared" si="292"/>
        <v>NO CUMPLE</v>
      </c>
      <c r="AL1009" s="13" t="str">
        <f t="shared" si="293"/>
        <v>NO CUMPLE</v>
      </c>
      <c r="AM1009" s="13" t="str">
        <f t="shared" si="294"/>
        <v>CUMPLE</v>
      </c>
      <c r="AN1009" s="13" t="str">
        <f t="shared" si="295"/>
        <v>NO CUMPLE</v>
      </c>
      <c r="AO1009" s="13" t="str">
        <f t="shared" si="296"/>
        <v>NO CUMPLE</v>
      </c>
      <c r="AP1009" s="13" t="str">
        <f t="shared" si="297"/>
        <v>NO CUMPLE</v>
      </c>
    </row>
    <row r="1010" spans="1:42" ht="15" hidden="1" x14ac:dyDescent="0.25">
      <c r="A1010" t="s">
        <v>5960</v>
      </c>
      <c r="B1010" t="s">
        <v>79</v>
      </c>
      <c r="C1010" t="s">
        <v>72</v>
      </c>
      <c r="D1010" t="s">
        <v>58</v>
      </c>
      <c r="E1010" t="s">
        <v>320</v>
      </c>
      <c r="F1010" t="s">
        <v>322</v>
      </c>
      <c r="G1010" t="s">
        <v>39</v>
      </c>
      <c r="H1010" t="s">
        <v>34</v>
      </c>
      <c r="I1010" t="s">
        <v>40</v>
      </c>
      <c r="J1010" t="s">
        <v>28</v>
      </c>
      <c r="K1010" t="s">
        <v>215</v>
      </c>
      <c r="L1010" t="s">
        <v>5961</v>
      </c>
      <c r="M1010" t="s">
        <v>5962</v>
      </c>
      <c r="N1010" t="s">
        <v>5963</v>
      </c>
      <c r="O1010" t="s">
        <v>30</v>
      </c>
      <c r="P1010" t="s">
        <v>44</v>
      </c>
      <c r="Q1010" t="s">
        <v>45</v>
      </c>
      <c r="R1010" t="s">
        <v>5964</v>
      </c>
      <c r="S1010" t="s">
        <v>5871</v>
      </c>
      <c r="T1010" t="s">
        <v>5965</v>
      </c>
      <c r="U1010" t="s">
        <v>170</v>
      </c>
      <c r="V1010" s="40">
        <v>0.82075231481481481</v>
      </c>
      <c r="W1010" s="40">
        <v>0.86819444444444438</v>
      </c>
      <c r="X1010" s="40">
        <v>4.7442129629629626E-2</v>
      </c>
      <c r="Y1010" s="2" t="str">
        <f t="shared" si="286"/>
        <v/>
      </c>
      <c r="Z1010" s="47" t="str">
        <f t="shared" si="287"/>
        <v>Cumplido</v>
      </c>
      <c r="AA1010" s="8"/>
      <c r="AB1010" s="8"/>
      <c r="AC1010" s="8"/>
      <c r="AD1010" s="8"/>
      <c r="AE1010" s="8"/>
      <c r="AF1010" s="42">
        <v>45245</v>
      </c>
      <c r="AG1010" s="13" t="str">
        <f t="shared" si="288"/>
        <v>NO CUMPLE</v>
      </c>
      <c r="AH1010" s="13" t="str">
        <f t="shared" si="289"/>
        <v>CUMPLE</v>
      </c>
      <c r="AI1010" s="13" t="str">
        <f t="shared" si="290"/>
        <v>NO CUMPLE</v>
      </c>
      <c r="AJ1010" s="13" t="str">
        <f t="shared" si="291"/>
        <v>NO CUMPLE</v>
      </c>
      <c r="AK1010" s="13" t="str">
        <f t="shared" si="292"/>
        <v>NO CUMPLE</v>
      </c>
      <c r="AL1010" s="13" t="str">
        <f t="shared" si="293"/>
        <v>NO CUMPLE</v>
      </c>
      <c r="AM1010" s="13" t="str">
        <f t="shared" si="294"/>
        <v>NO CUMPLE</v>
      </c>
      <c r="AN1010" s="13" t="str">
        <f t="shared" si="295"/>
        <v>NO CUMPLE</v>
      </c>
      <c r="AO1010" s="13" t="str">
        <f t="shared" si="296"/>
        <v>CUMPLE</v>
      </c>
      <c r="AP1010" s="13" t="str">
        <f t="shared" si="297"/>
        <v>NO CUMPLE</v>
      </c>
    </row>
    <row r="1011" spans="1:42" ht="15" hidden="1" x14ac:dyDescent="0.25">
      <c r="A1011" t="s">
        <v>5966</v>
      </c>
      <c r="B1011" t="s">
        <v>32</v>
      </c>
      <c r="C1011" t="s">
        <v>60</v>
      </c>
      <c r="D1011" t="s">
        <v>58</v>
      </c>
      <c r="E1011" t="s">
        <v>193</v>
      </c>
      <c r="F1011" t="s">
        <v>432</v>
      </c>
      <c r="G1011" t="s">
        <v>59</v>
      </c>
      <c r="H1011" t="s">
        <v>78</v>
      </c>
      <c r="I1011" t="s">
        <v>27</v>
      </c>
      <c r="J1011" t="s">
        <v>28</v>
      </c>
      <c r="K1011" t="s">
        <v>48</v>
      </c>
      <c r="L1011" t="s">
        <v>5967</v>
      </c>
      <c r="M1011" t="s">
        <v>5968</v>
      </c>
      <c r="N1011" t="s">
        <v>5969</v>
      </c>
      <c r="O1011" t="s">
        <v>30</v>
      </c>
      <c r="P1011" t="s">
        <v>44</v>
      </c>
      <c r="Q1011" t="s">
        <v>45</v>
      </c>
      <c r="R1011" t="s">
        <v>5970</v>
      </c>
      <c r="S1011" t="s">
        <v>4455</v>
      </c>
      <c r="T1011" t="s">
        <v>5967</v>
      </c>
      <c r="U1011" t="s">
        <v>262</v>
      </c>
      <c r="V1011" s="40">
        <v>1.1574074074074073E-3</v>
      </c>
      <c r="W1011" s="40">
        <v>2.2222222222222222E-3</v>
      </c>
      <c r="X1011" s="40">
        <v>1.0648148148148147E-3</v>
      </c>
      <c r="Y1011" s="2" t="str">
        <f>IF(J1011="Incidente de Cliente",IF($X1011&lt;=$AT$2,"Cumplido","Incumplido"),"")</f>
        <v/>
      </c>
      <c r="Z1011" s="47" t="str">
        <f>IF(J1011="Requerimiento de Cliente",IF($X1011&lt;=$AT$3,"Cumplido","Incumplido"),"")</f>
        <v>Cumplido</v>
      </c>
      <c r="AA1011" s="8"/>
      <c r="AB1011" s="8"/>
      <c r="AC1011" s="8"/>
      <c r="AD1011" s="8"/>
      <c r="AE1011" s="8"/>
      <c r="AF1011" s="42">
        <v>45245</v>
      </c>
      <c r="AG1011" s="13" t="str">
        <f t="shared" si="288"/>
        <v>CUMPLE</v>
      </c>
      <c r="AH1011" s="13" t="str">
        <f t="shared" si="289"/>
        <v>NO CUMPLE</v>
      </c>
      <c r="AI1011" s="13" t="str">
        <f t="shared" si="290"/>
        <v>NO CUMPLE</v>
      </c>
      <c r="AJ1011" s="13" t="str">
        <f t="shared" si="291"/>
        <v>NO CUMPLE</v>
      </c>
      <c r="AK1011" s="13" t="str">
        <f t="shared" si="292"/>
        <v>NO CUMPLE</v>
      </c>
      <c r="AL1011" s="13" t="str">
        <f t="shared" si="293"/>
        <v>CUMPLE</v>
      </c>
      <c r="AM1011" s="13" t="str">
        <f t="shared" si="294"/>
        <v>NO CUMPLE</v>
      </c>
      <c r="AN1011" s="13" t="str">
        <f t="shared" si="295"/>
        <v>NO CUMPLE</v>
      </c>
      <c r="AO1011" s="13" t="str">
        <f t="shared" si="296"/>
        <v>NO CUMPLE</v>
      </c>
      <c r="AP1011" s="13" t="str">
        <f t="shared" si="297"/>
        <v>NO CUMPLE</v>
      </c>
    </row>
    <row r="1012" spans="1:42" ht="15" hidden="1" x14ac:dyDescent="0.25">
      <c r="A1012" t="s">
        <v>5971</v>
      </c>
      <c r="B1012" t="s">
        <v>32</v>
      </c>
      <c r="C1012" t="s">
        <v>60</v>
      </c>
      <c r="D1012" t="s">
        <v>58</v>
      </c>
      <c r="E1012" t="s">
        <v>193</v>
      </c>
      <c r="F1012" t="s">
        <v>432</v>
      </c>
      <c r="G1012" t="s">
        <v>59</v>
      </c>
      <c r="H1012" t="s">
        <v>78</v>
      </c>
      <c r="I1012" t="s">
        <v>27</v>
      </c>
      <c r="J1012" t="s">
        <v>28</v>
      </c>
      <c r="K1012" t="s">
        <v>48</v>
      </c>
      <c r="L1012" t="s">
        <v>274</v>
      </c>
      <c r="M1012" t="s">
        <v>5972</v>
      </c>
      <c r="N1012" t="s">
        <v>5973</v>
      </c>
      <c r="O1012" t="s">
        <v>30</v>
      </c>
      <c r="P1012" t="s">
        <v>44</v>
      </c>
      <c r="Q1012" t="s">
        <v>45</v>
      </c>
      <c r="R1012" t="s">
        <v>5974</v>
      </c>
      <c r="S1012" t="s">
        <v>5871</v>
      </c>
      <c r="T1012" t="s">
        <v>274</v>
      </c>
      <c r="U1012" t="s">
        <v>258</v>
      </c>
      <c r="V1012" s="40">
        <v>7.175925925925927E-4</v>
      </c>
      <c r="W1012" s="40">
        <v>1.6666666666666668E-3</v>
      </c>
      <c r="X1012" s="40">
        <v>9.4907407407407408E-4</v>
      </c>
      <c r="Y1012" s="2" t="str">
        <f t="shared" si="286"/>
        <v/>
      </c>
      <c r="Z1012" s="47" t="str">
        <f t="shared" si="287"/>
        <v>Cumplido</v>
      </c>
      <c r="AA1012" s="8"/>
      <c r="AB1012" s="8"/>
      <c r="AC1012" s="8"/>
      <c r="AD1012" s="8"/>
      <c r="AE1012" s="8"/>
      <c r="AF1012" s="42">
        <v>45245</v>
      </c>
      <c r="AG1012" s="13" t="str">
        <f t="shared" si="288"/>
        <v>CUMPLE</v>
      </c>
      <c r="AH1012" s="13" t="str">
        <f t="shared" si="289"/>
        <v>NO CUMPLE</v>
      </c>
      <c r="AI1012" s="13" t="str">
        <f t="shared" si="290"/>
        <v>NO CUMPLE</v>
      </c>
      <c r="AJ1012" s="13" t="str">
        <f t="shared" si="291"/>
        <v>NO CUMPLE</v>
      </c>
      <c r="AK1012" s="13" t="str">
        <f t="shared" si="292"/>
        <v>NO CUMPLE</v>
      </c>
      <c r="AL1012" s="13" t="str">
        <f t="shared" si="293"/>
        <v>CUMPLE</v>
      </c>
      <c r="AM1012" s="13" t="str">
        <f t="shared" si="294"/>
        <v>NO CUMPLE</v>
      </c>
      <c r="AN1012" s="13" t="str">
        <f t="shared" si="295"/>
        <v>NO CUMPLE</v>
      </c>
      <c r="AO1012" s="13" t="str">
        <f t="shared" si="296"/>
        <v>NO CUMPLE</v>
      </c>
      <c r="AP1012" s="13" t="str">
        <f t="shared" si="297"/>
        <v>NO CUMPLE</v>
      </c>
    </row>
    <row r="1013" spans="1:42" ht="15" hidden="1" x14ac:dyDescent="0.25">
      <c r="A1013" t="s">
        <v>5975</v>
      </c>
      <c r="B1013" t="s">
        <v>32</v>
      </c>
      <c r="C1013" t="s">
        <v>60</v>
      </c>
      <c r="D1013" t="s">
        <v>58</v>
      </c>
      <c r="E1013" t="s">
        <v>193</v>
      </c>
      <c r="F1013" t="s">
        <v>432</v>
      </c>
      <c r="G1013" t="s">
        <v>59</v>
      </c>
      <c r="H1013" t="s">
        <v>78</v>
      </c>
      <c r="I1013" t="s">
        <v>27</v>
      </c>
      <c r="J1013" t="s">
        <v>28</v>
      </c>
      <c r="K1013" t="s">
        <v>48</v>
      </c>
      <c r="L1013" t="s">
        <v>216</v>
      </c>
      <c r="M1013" t="s">
        <v>5976</v>
      </c>
      <c r="N1013" t="s">
        <v>5977</v>
      </c>
      <c r="O1013" t="s">
        <v>30</v>
      </c>
      <c r="P1013" t="s">
        <v>44</v>
      </c>
      <c r="Q1013" t="s">
        <v>45</v>
      </c>
      <c r="R1013" t="s">
        <v>5978</v>
      </c>
      <c r="S1013" t="s">
        <v>5871</v>
      </c>
      <c r="T1013" t="s">
        <v>216</v>
      </c>
      <c r="U1013" t="s">
        <v>267</v>
      </c>
      <c r="V1013" s="40">
        <v>4.1666666666666669E-4</v>
      </c>
      <c r="W1013" s="40">
        <v>1.2731481481481483E-3</v>
      </c>
      <c r="X1013" s="40">
        <v>8.564814814814815E-4</v>
      </c>
      <c r="Y1013" s="2" t="str">
        <f>IF(J1013="Incidente de Cliente",IF($X1013&lt;=$AT$2,"Cumplido","Incumplido"),"")</f>
        <v/>
      </c>
      <c r="Z1013" s="47" t="str">
        <f>IF(J1013="Requerimiento de Cliente",IF($X1013&lt;=$AT$3,"Cumplido","Incumplido"),"")</f>
        <v>Cumplido</v>
      </c>
      <c r="AA1013" s="8"/>
      <c r="AB1013" s="8"/>
      <c r="AC1013" s="8"/>
      <c r="AD1013" s="8"/>
      <c r="AE1013" s="8"/>
      <c r="AF1013" s="42">
        <v>45245</v>
      </c>
      <c r="AG1013" s="13" t="str">
        <f t="shared" si="288"/>
        <v>CUMPLE</v>
      </c>
      <c r="AH1013" s="13" t="str">
        <f t="shared" si="289"/>
        <v>NO CUMPLE</v>
      </c>
      <c r="AI1013" s="13" t="str">
        <f t="shared" si="290"/>
        <v>NO CUMPLE</v>
      </c>
      <c r="AJ1013" s="13" t="str">
        <f t="shared" si="291"/>
        <v>NO CUMPLE</v>
      </c>
      <c r="AK1013" s="13" t="str">
        <f t="shared" si="292"/>
        <v>NO CUMPLE</v>
      </c>
      <c r="AL1013" s="13" t="str">
        <f t="shared" si="293"/>
        <v>CUMPLE</v>
      </c>
      <c r="AM1013" s="13" t="str">
        <f t="shared" si="294"/>
        <v>NO CUMPLE</v>
      </c>
      <c r="AN1013" s="13" t="str">
        <f t="shared" si="295"/>
        <v>NO CUMPLE</v>
      </c>
      <c r="AO1013" s="13" t="str">
        <f t="shared" si="296"/>
        <v>NO CUMPLE</v>
      </c>
      <c r="AP1013" s="13" t="str">
        <f t="shared" si="297"/>
        <v>NO CUMPLE</v>
      </c>
    </row>
    <row r="1014" spans="1:42" ht="15" hidden="1" x14ac:dyDescent="0.25">
      <c r="A1014" t="s">
        <v>5979</v>
      </c>
      <c r="B1014" t="s">
        <v>32</v>
      </c>
      <c r="C1014" t="s">
        <v>60</v>
      </c>
      <c r="D1014" t="s">
        <v>58</v>
      </c>
      <c r="E1014" t="s">
        <v>193</v>
      </c>
      <c r="F1014" t="s">
        <v>432</v>
      </c>
      <c r="G1014" t="s">
        <v>59</v>
      </c>
      <c r="H1014" t="s">
        <v>78</v>
      </c>
      <c r="I1014" t="s">
        <v>27</v>
      </c>
      <c r="J1014" t="s">
        <v>28</v>
      </c>
      <c r="K1014" t="s">
        <v>48</v>
      </c>
      <c r="L1014" t="s">
        <v>5980</v>
      </c>
      <c r="M1014" t="s">
        <v>5981</v>
      </c>
      <c r="N1014" t="s">
        <v>5982</v>
      </c>
      <c r="O1014" t="s">
        <v>30</v>
      </c>
      <c r="P1014" t="s">
        <v>44</v>
      </c>
      <c r="Q1014" t="s">
        <v>45</v>
      </c>
      <c r="R1014" t="s">
        <v>5983</v>
      </c>
      <c r="S1014" t="s">
        <v>5871</v>
      </c>
      <c r="T1014" t="s">
        <v>5980</v>
      </c>
      <c r="U1014" t="s">
        <v>262</v>
      </c>
      <c r="V1014" s="40">
        <v>1.6319444444444445E-3</v>
      </c>
      <c r="W1014" s="40">
        <v>3.1134259259259257E-3</v>
      </c>
      <c r="X1014" s="40">
        <v>1.4814814814814814E-3</v>
      </c>
      <c r="Y1014" s="2" t="str">
        <f t="shared" si="286"/>
        <v/>
      </c>
      <c r="Z1014" s="47" t="str">
        <f t="shared" si="287"/>
        <v>Cumplido</v>
      </c>
      <c r="AA1014" s="8"/>
      <c r="AB1014" s="8"/>
      <c r="AC1014" s="8"/>
      <c r="AD1014" s="8"/>
      <c r="AE1014" s="8"/>
      <c r="AF1014" s="42">
        <v>45245</v>
      </c>
      <c r="AG1014" s="13" t="str">
        <f t="shared" si="288"/>
        <v>CUMPLE</v>
      </c>
      <c r="AH1014" s="13" t="str">
        <f t="shared" si="289"/>
        <v>NO CUMPLE</v>
      </c>
      <c r="AI1014" s="13" t="str">
        <f t="shared" si="290"/>
        <v>NO CUMPLE</v>
      </c>
      <c r="AJ1014" s="13" t="str">
        <f t="shared" si="291"/>
        <v>NO CUMPLE</v>
      </c>
      <c r="AK1014" s="13" t="str">
        <f t="shared" si="292"/>
        <v>NO CUMPLE</v>
      </c>
      <c r="AL1014" s="13" t="str">
        <f t="shared" si="293"/>
        <v>CUMPLE</v>
      </c>
      <c r="AM1014" s="13" t="str">
        <f t="shared" si="294"/>
        <v>NO CUMPLE</v>
      </c>
      <c r="AN1014" s="13" t="str">
        <f t="shared" si="295"/>
        <v>NO CUMPLE</v>
      </c>
      <c r="AO1014" s="13" t="str">
        <f t="shared" si="296"/>
        <v>NO CUMPLE</v>
      </c>
      <c r="AP1014" s="13" t="str">
        <f t="shared" si="297"/>
        <v>NO CUMPLE</v>
      </c>
    </row>
    <row r="1015" spans="1:42" ht="15" hidden="1" x14ac:dyDescent="0.25">
      <c r="A1015" t="s">
        <v>5984</v>
      </c>
      <c r="B1015" t="s">
        <v>32</v>
      </c>
      <c r="C1015" t="s">
        <v>60</v>
      </c>
      <c r="D1015" t="s">
        <v>58</v>
      </c>
      <c r="E1015" t="s">
        <v>252</v>
      </c>
      <c r="F1015" t="s">
        <v>323</v>
      </c>
      <c r="G1015" t="s">
        <v>39</v>
      </c>
      <c r="H1015" t="s">
        <v>34</v>
      </c>
      <c r="I1015" t="s">
        <v>40</v>
      </c>
      <c r="J1015" t="s">
        <v>28</v>
      </c>
      <c r="K1015" t="s">
        <v>48</v>
      </c>
      <c r="L1015" t="s">
        <v>265</v>
      </c>
      <c r="M1015" t="s">
        <v>5985</v>
      </c>
      <c r="N1015" t="s">
        <v>5986</v>
      </c>
      <c r="O1015" t="s">
        <v>30</v>
      </c>
      <c r="P1015" t="s">
        <v>44</v>
      </c>
      <c r="Q1015" t="s">
        <v>45</v>
      </c>
      <c r="R1015" t="s">
        <v>5987</v>
      </c>
      <c r="S1015" t="s">
        <v>5871</v>
      </c>
      <c r="T1015" t="s">
        <v>265</v>
      </c>
      <c r="U1015" t="s">
        <v>251</v>
      </c>
      <c r="V1015" s="40">
        <v>1.3773148148148147E-3</v>
      </c>
      <c r="W1015" s="40">
        <v>2.3263888888888887E-3</v>
      </c>
      <c r="X1015" s="40">
        <v>9.4907407407407408E-4</v>
      </c>
      <c r="Y1015" s="2" t="str">
        <f t="shared" si="286"/>
        <v/>
      </c>
      <c r="Z1015" s="47" t="str">
        <f t="shared" si="287"/>
        <v>Cumplido</v>
      </c>
      <c r="AA1015" s="8"/>
      <c r="AB1015" s="8"/>
      <c r="AC1015" s="8"/>
      <c r="AD1015" s="8"/>
      <c r="AE1015" s="8"/>
      <c r="AF1015" s="42">
        <v>45245</v>
      </c>
      <c r="AG1015" s="13" t="str">
        <f t="shared" si="288"/>
        <v>CUMPLE</v>
      </c>
      <c r="AH1015" s="13" t="str">
        <f t="shared" si="289"/>
        <v>NO CUMPLE</v>
      </c>
      <c r="AI1015" s="13" t="str">
        <f t="shared" si="290"/>
        <v>NO CUMPLE</v>
      </c>
      <c r="AJ1015" s="13" t="str">
        <f t="shared" si="291"/>
        <v>NO CUMPLE</v>
      </c>
      <c r="AK1015" s="13" t="str">
        <f t="shared" si="292"/>
        <v>NO CUMPLE</v>
      </c>
      <c r="AL1015" s="13" t="str">
        <f t="shared" si="293"/>
        <v>CUMPLE</v>
      </c>
      <c r="AM1015" s="13" t="str">
        <f t="shared" si="294"/>
        <v>NO CUMPLE</v>
      </c>
      <c r="AN1015" s="13" t="str">
        <f t="shared" si="295"/>
        <v>NO CUMPLE</v>
      </c>
      <c r="AO1015" s="13" t="str">
        <f t="shared" si="296"/>
        <v>NO CUMPLE</v>
      </c>
      <c r="AP1015" s="13" t="str">
        <f t="shared" si="297"/>
        <v>NO CUMPLE</v>
      </c>
    </row>
    <row r="1016" spans="1:42" ht="15" hidden="1" x14ac:dyDescent="0.25">
      <c r="A1016" t="s">
        <v>5988</v>
      </c>
      <c r="B1016" t="s">
        <v>32</v>
      </c>
      <c r="C1016" t="s">
        <v>60</v>
      </c>
      <c r="D1016" t="s">
        <v>58</v>
      </c>
      <c r="E1016" t="s">
        <v>252</v>
      </c>
      <c r="F1016" t="s">
        <v>323</v>
      </c>
      <c r="G1016" t="s">
        <v>39</v>
      </c>
      <c r="H1016" t="s">
        <v>34</v>
      </c>
      <c r="I1016" t="s">
        <v>40</v>
      </c>
      <c r="J1016" t="s">
        <v>28</v>
      </c>
      <c r="K1016" t="s">
        <v>48</v>
      </c>
      <c r="L1016" t="s">
        <v>256</v>
      </c>
      <c r="M1016" t="s">
        <v>5989</v>
      </c>
      <c r="N1016" t="s">
        <v>5990</v>
      </c>
      <c r="O1016" t="s">
        <v>30</v>
      </c>
      <c r="P1016" t="s">
        <v>44</v>
      </c>
      <c r="Q1016" t="s">
        <v>45</v>
      </c>
      <c r="R1016" t="s">
        <v>5991</v>
      </c>
      <c r="S1016" t="s">
        <v>5871</v>
      </c>
      <c r="T1016" t="s">
        <v>256</v>
      </c>
      <c r="U1016" t="s">
        <v>246</v>
      </c>
      <c r="V1016" s="40">
        <v>1.2962962962962963E-3</v>
      </c>
      <c r="W1016" s="40">
        <v>2.0254629629629629E-3</v>
      </c>
      <c r="X1016" s="40">
        <v>7.291666666666667E-4</v>
      </c>
      <c r="Y1016" s="2" t="str">
        <f t="shared" si="286"/>
        <v/>
      </c>
      <c r="Z1016" s="47" t="str">
        <f t="shared" si="287"/>
        <v>Cumplido</v>
      </c>
      <c r="AA1016" s="8"/>
      <c r="AB1016" s="8"/>
      <c r="AC1016" s="8"/>
      <c r="AD1016" s="8"/>
      <c r="AE1016" s="8"/>
      <c r="AF1016" s="42">
        <v>45245</v>
      </c>
      <c r="AG1016" s="13" t="str">
        <f t="shared" si="288"/>
        <v>CUMPLE</v>
      </c>
      <c r="AH1016" s="13" t="str">
        <f t="shared" si="289"/>
        <v>NO CUMPLE</v>
      </c>
      <c r="AI1016" s="13" t="str">
        <f t="shared" si="290"/>
        <v>NO CUMPLE</v>
      </c>
      <c r="AJ1016" s="13" t="str">
        <f t="shared" si="291"/>
        <v>NO CUMPLE</v>
      </c>
      <c r="AK1016" s="13" t="str">
        <f t="shared" si="292"/>
        <v>NO CUMPLE</v>
      </c>
      <c r="AL1016" s="13" t="str">
        <f t="shared" si="293"/>
        <v>CUMPLE</v>
      </c>
      <c r="AM1016" s="13" t="str">
        <f t="shared" si="294"/>
        <v>NO CUMPLE</v>
      </c>
      <c r="AN1016" s="13" t="str">
        <f t="shared" si="295"/>
        <v>NO CUMPLE</v>
      </c>
      <c r="AO1016" s="13" t="str">
        <f t="shared" si="296"/>
        <v>NO CUMPLE</v>
      </c>
      <c r="AP1016" s="13" t="str">
        <f t="shared" si="297"/>
        <v>NO CUMPLE</v>
      </c>
    </row>
    <row r="1017" spans="1:42" ht="15" hidden="1" x14ac:dyDescent="0.25">
      <c r="A1017" t="s">
        <v>5992</v>
      </c>
      <c r="B1017" t="s">
        <v>32</v>
      </c>
      <c r="C1017" t="s">
        <v>49</v>
      </c>
      <c r="D1017" t="s">
        <v>217</v>
      </c>
      <c r="E1017" t="s">
        <v>320</v>
      </c>
      <c r="F1017" t="s">
        <v>380</v>
      </c>
      <c r="G1017" t="s">
        <v>25</v>
      </c>
      <c r="H1017" t="s">
        <v>26</v>
      </c>
      <c r="I1017" t="s">
        <v>35</v>
      </c>
      <c r="J1017" t="s">
        <v>28</v>
      </c>
      <c r="K1017" t="s">
        <v>589</v>
      </c>
      <c r="L1017" t="s">
        <v>590</v>
      </c>
      <c r="M1017" t="s">
        <v>5993</v>
      </c>
      <c r="N1017" t="s">
        <v>5994</v>
      </c>
      <c r="O1017" t="s">
        <v>30</v>
      </c>
      <c r="P1017" t="s">
        <v>247</v>
      </c>
      <c r="Q1017" t="s">
        <v>10</v>
      </c>
      <c r="R1017" t="s">
        <v>5995</v>
      </c>
      <c r="S1017" t="s">
        <v>5871</v>
      </c>
      <c r="T1017" t="s">
        <v>5996</v>
      </c>
      <c r="U1017" t="s">
        <v>159</v>
      </c>
      <c r="V1017" s="40">
        <v>3.4687500000000003E-2</v>
      </c>
      <c r="W1017" s="40">
        <v>3.7499999999999999E-2</v>
      </c>
      <c r="X1017" s="40">
        <v>2.8124999999999995E-3</v>
      </c>
      <c r="Y1017" s="2" t="str">
        <f t="shared" si="286"/>
        <v/>
      </c>
      <c r="Z1017" s="47" t="str">
        <f t="shared" si="287"/>
        <v>Cumplido</v>
      </c>
      <c r="AA1017" s="8"/>
      <c r="AB1017" s="8"/>
      <c r="AC1017" s="8"/>
      <c r="AD1017" s="8"/>
      <c r="AE1017" s="8"/>
      <c r="AF1017" s="42">
        <v>45245</v>
      </c>
      <c r="AG1017" s="13" t="str">
        <f t="shared" si="288"/>
        <v>CUMPLE</v>
      </c>
      <c r="AH1017" s="13" t="str">
        <f t="shared" si="289"/>
        <v>NO CUMPLE</v>
      </c>
      <c r="AI1017" s="13" t="str">
        <f t="shared" si="290"/>
        <v>NO CUMPLE</v>
      </c>
      <c r="AJ1017" s="13" t="str">
        <f t="shared" si="291"/>
        <v>NO CUMPLE</v>
      </c>
      <c r="AK1017" s="13" t="str">
        <f t="shared" si="292"/>
        <v>NO CUMPLE</v>
      </c>
      <c r="AL1017" s="13" t="str">
        <f t="shared" si="293"/>
        <v>CUMPLE</v>
      </c>
      <c r="AM1017" s="13" t="str">
        <f t="shared" si="294"/>
        <v>NO CUMPLE</v>
      </c>
      <c r="AN1017" s="13" t="str">
        <f t="shared" si="295"/>
        <v>NO CUMPLE</v>
      </c>
      <c r="AO1017" s="13" t="str">
        <f t="shared" si="296"/>
        <v>NO CUMPLE</v>
      </c>
      <c r="AP1017" s="13" t="str">
        <f t="shared" si="297"/>
        <v>NO CUMPLE</v>
      </c>
    </row>
    <row r="1018" spans="1:42" ht="15" hidden="1" x14ac:dyDescent="0.25">
      <c r="A1018" t="s">
        <v>5997</v>
      </c>
      <c r="B1018" t="s">
        <v>32</v>
      </c>
      <c r="C1018" t="s">
        <v>60</v>
      </c>
      <c r="D1018" t="s">
        <v>58</v>
      </c>
      <c r="E1018" t="s">
        <v>252</v>
      </c>
      <c r="F1018" t="s">
        <v>323</v>
      </c>
      <c r="G1018" t="s">
        <v>39</v>
      </c>
      <c r="H1018" t="s">
        <v>34</v>
      </c>
      <c r="I1018" t="s">
        <v>40</v>
      </c>
      <c r="J1018" t="s">
        <v>28</v>
      </c>
      <c r="K1018" t="s">
        <v>48</v>
      </c>
      <c r="L1018" t="s">
        <v>265</v>
      </c>
      <c r="M1018" t="s">
        <v>5998</v>
      </c>
      <c r="N1018" t="s">
        <v>5999</v>
      </c>
      <c r="O1018" t="s">
        <v>30</v>
      </c>
      <c r="P1018" t="s">
        <v>44</v>
      </c>
      <c r="Q1018" t="s">
        <v>45</v>
      </c>
      <c r="R1018" t="s">
        <v>6000</v>
      </c>
      <c r="S1018" t="s">
        <v>5871</v>
      </c>
      <c r="T1018" t="s">
        <v>265</v>
      </c>
      <c r="U1018" t="s">
        <v>251</v>
      </c>
      <c r="V1018" s="40">
        <v>5.3240740740740744E-4</v>
      </c>
      <c r="W1018" s="40">
        <v>1.1805555555555556E-3</v>
      </c>
      <c r="X1018" s="40">
        <v>6.4814814814814813E-4</v>
      </c>
      <c r="Y1018" s="2" t="str">
        <f t="shared" si="286"/>
        <v/>
      </c>
      <c r="Z1018" s="47" t="str">
        <f t="shared" si="287"/>
        <v>Cumplido</v>
      </c>
      <c r="AA1018" s="8"/>
      <c r="AB1018" s="8"/>
      <c r="AC1018" s="8"/>
      <c r="AD1018" s="8"/>
      <c r="AE1018" s="8"/>
      <c r="AF1018" s="42">
        <v>45245</v>
      </c>
      <c r="AG1018" s="13" t="str">
        <f t="shared" si="288"/>
        <v>CUMPLE</v>
      </c>
      <c r="AH1018" s="13" t="str">
        <f t="shared" si="289"/>
        <v>NO CUMPLE</v>
      </c>
      <c r="AI1018" s="13" t="str">
        <f t="shared" si="290"/>
        <v>NO CUMPLE</v>
      </c>
      <c r="AJ1018" s="13" t="str">
        <f t="shared" si="291"/>
        <v>NO CUMPLE</v>
      </c>
      <c r="AK1018" s="13" t="str">
        <f t="shared" si="292"/>
        <v>NO CUMPLE</v>
      </c>
      <c r="AL1018" s="13" t="str">
        <f t="shared" si="293"/>
        <v>CUMPLE</v>
      </c>
      <c r="AM1018" s="13" t="str">
        <f t="shared" si="294"/>
        <v>NO CUMPLE</v>
      </c>
      <c r="AN1018" s="13" t="str">
        <f t="shared" si="295"/>
        <v>NO CUMPLE</v>
      </c>
      <c r="AO1018" s="13" t="str">
        <f t="shared" si="296"/>
        <v>NO CUMPLE</v>
      </c>
      <c r="AP1018" s="13" t="str">
        <f t="shared" si="297"/>
        <v>NO CUMPLE</v>
      </c>
    </row>
    <row r="1019" spans="1:42" ht="15" hidden="1" x14ac:dyDescent="0.25">
      <c r="A1019" t="s">
        <v>6001</v>
      </c>
      <c r="B1019" t="s">
        <v>32</v>
      </c>
      <c r="C1019" t="s">
        <v>60</v>
      </c>
      <c r="D1019" t="s">
        <v>58</v>
      </c>
      <c r="E1019" t="s">
        <v>252</v>
      </c>
      <c r="F1019" t="s">
        <v>323</v>
      </c>
      <c r="G1019" t="s">
        <v>39</v>
      </c>
      <c r="H1019" t="s">
        <v>34</v>
      </c>
      <c r="I1019" t="s">
        <v>40</v>
      </c>
      <c r="J1019" t="s">
        <v>28</v>
      </c>
      <c r="K1019" t="s">
        <v>48</v>
      </c>
      <c r="L1019" t="s">
        <v>265</v>
      </c>
      <c r="M1019" t="s">
        <v>6002</v>
      </c>
      <c r="N1019" t="s">
        <v>6003</v>
      </c>
      <c r="O1019" t="s">
        <v>30</v>
      </c>
      <c r="P1019" t="s">
        <v>44</v>
      </c>
      <c r="Q1019" t="s">
        <v>45</v>
      </c>
      <c r="R1019" t="s">
        <v>6004</v>
      </c>
      <c r="S1019" t="s">
        <v>5871</v>
      </c>
      <c r="T1019" t="s">
        <v>265</v>
      </c>
      <c r="U1019" t="s">
        <v>251</v>
      </c>
      <c r="V1019" s="40">
        <v>4.5138888888888892E-4</v>
      </c>
      <c r="W1019" s="40">
        <v>1.0879629629629629E-3</v>
      </c>
      <c r="X1019" s="40">
        <v>6.3657407407407402E-4</v>
      </c>
      <c r="Y1019" s="2" t="str">
        <f t="shared" si="286"/>
        <v/>
      </c>
      <c r="Z1019" s="47" t="str">
        <f t="shared" si="287"/>
        <v>Cumplido</v>
      </c>
      <c r="AA1019" s="8"/>
      <c r="AB1019" s="8"/>
      <c r="AC1019" s="8"/>
      <c r="AD1019" s="8"/>
      <c r="AE1019" s="8"/>
      <c r="AF1019" s="42">
        <v>45245</v>
      </c>
      <c r="AG1019" s="13" t="str">
        <f t="shared" si="288"/>
        <v>CUMPLE</v>
      </c>
      <c r="AH1019" s="13" t="str">
        <f t="shared" si="289"/>
        <v>NO CUMPLE</v>
      </c>
      <c r="AI1019" s="13" t="str">
        <f t="shared" si="290"/>
        <v>NO CUMPLE</v>
      </c>
      <c r="AJ1019" s="13" t="str">
        <f t="shared" si="291"/>
        <v>NO CUMPLE</v>
      </c>
      <c r="AK1019" s="13" t="str">
        <f t="shared" si="292"/>
        <v>NO CUMPLE</v>
      </c>
      <c r="AL1019" s="13" t="str">
        <f t="shared" si="293"/>
        <v>CUMPLE</v>
      </c>
      <c r="AM1019" s="13" t="str">
        <f t="shared" si="294"/>
        <v>NO CUMPLE</v>
      </c>
      <c r="AN1019" s="13" t="str">
        <f t="shared" si="295"/>
        <v>NO CUMPLE</v>
      </c>
      <c r="AO1019" s="13" t="str">
        <f t="shared" si="296"/>
        <v>NO CUMPLE</v>
      </c>
      <c r="AP1019" s="13" t="str">
        <f t="shared" si="297"/>
        <v>NO CUMPLE</v>
      </c>
    </row>
    <row r="1020" spans="1:42" ht="15" hidden="1" x14ac:dyDescent="0.25">
      <c r="A1020" t="s">
        <v>6005</v>
      </c>
      <c r="B1020" t="s">
        <v>117</v>
      </c>
      <c r="C1020" t="s">
        <v>102</v>
      </c>
      <c r="D1020" t="s">
        <v>58</v>
      </c>
      <c r="E1020" t="s">
        <v>97</v>
      </c>
      <c r="F1020" t="s">
        <v>100</v>
      </c>
      <c r="G1020" t="s">
        <v>39</v>
      </c>
      <c r="H1020" t="s">
        <v>34</v>
      </c>
      <c r="I1020" t="s">
        <v>40</v>
      </c>
      <c r="J1020" t="s">
        <v>28</v>
      </c>
      <c r="K1020" t="s">
        <v>171</v>
      </c>
      <c r="L1020" t="s">
        <v>179</v>
      </c>
      <c r="M1020" t="s">
        <v>6006</v>
      </c>
      <c r="N1020" t="s">
        <v>6007</v>
      </c>
      <c r="O1020" t="s">
        <v>30</v>
      </c>
      <c r="P1020" t="s">
        <v>36</v>
      </c>
      <c r="Q1020" t="s">
        <v>94</v>
      </c>
      <c r="R1020" t="s">
        <v>6008</v>
      </c>
      <c r="S1020" t="s">
        <v>5871</v>
      </c>
      <c r="T1020" t="s">
        <v>179</v>
      </c>
      <c r="U1020" t="s">
        <v>157</v>
      </c>
      <c r="V1020" s="40">
        <v>0</v>
      </c>
      <c r="W1020" s="40">
        <v>0</v>
      </c>
      <c r="X1020" s="40">
        <v>0</v>
      </c>
      <c r="Y1020" s="2" t="str">
        <f t="shared" si="286"/>
        <v/>
      </c>
      <c r="Z1020" s="47" t="str">
        <f t="shared" si="287"/>
        <v>Cumplido</v>
      </c>
      <c r="AA1020" s="8"/>
      <c r="AB1020" s="8"/>
      <c r="AC1020" s="8"/>
      <c r="AD1020" s="8"/>
      <c r="AE1020" s="8"/>
      <c r="AF1020" s="42">
        <v>45245</v>
      </c>
      <c r="AG1020" s="13" t="str">
        <f t="shared" si="288"/>
        <v>CUMPLE</v>
      </c>
      <c r="AH1020" s="13" t="str">
        <f t="shared" si="289"/>
        <v>NO CUMPLE</v>
      </c>
      <c r="AI1020" s="13" t="str">
        <f t="shared" si="290"/>
        <v>NO CUMPLE</v>
      </c>
      <c r="AJ1020" s="13" t="str">
        <f t="shared" si="291"/>
        <v>NO CUMPLE</v>
      </c>
      <c r="AK1020" s="13" t="str">
        <f t="shared" si="292"/>
        <v>NO CUMPLE</v>
      </c>
      <c r="AL1020" s="13" t="str">
        <f t="shared" si="293"/>
        <v>CUMPLE</v>
      </c>
      <c r="AM1020" s="13" t="str">
        <f t="shared" si="294"/>
        <v>NO CUMPLE</v>
      </c>
      <c r="AN1020" s="13" t="str">
        <f t="shared" si="295"/>
        <v>NO CUMPLE</v>
      </c>
      <c r="AO1020" s="13" t="str">
        <f t="shared" si="296"/>
        <v>NO CUMPLE</v>
      </c>
      <c r="AP1020" s="13" t="str">
        <f t="shared" si="297"/>
        <v>NO CUMPLE</v>
      </c>
    </row>
    <row r="1021" spans="1:42" ht="15" hidden="1" x14ac:dyDescent="0.25">
      <c r="A1021" t="s">
        <v>6009</v>
      </c>
      <c r="B1021" t="s">
        <v>117</v>
      </c>
      <c r="C1021" t="s">
        <v>102</v>
      </c>
      <c r="D1021" t="s">
        <v>58</v>
      </c>
      <c r="E1021" t="s">
        <v>97</v>
      </c>
      <c r="F1021" t="s">
        <v>100</v>
      </c>
      <c r="G1021" t="s">
        <v>39</v>
      </c>
      <c r="H1021" t="s">
        <v>34</v>
      </c>
      <c r="I1021" t="s">
        <v>40</v>
      </c>
      <c r="J1021" t="s">
        <v>28</v>
      </c>
      <c r="K1021" t="s">
        <v>171</v>
      </c>
      <c r="L1021" t="s">
        <v>179</v>
      </c>
      <c r="M1021" t="s">
        <v>6010</v>
      </c>
      <c r="N1021" t="s">
        <v>6011</v>
      </c>
      <c r="O1021" t="s">
        <v>30</v>
      </c>
      <c r="P1021" t="s">
        <v>36</v>
      </c>
      <c r="Q1021" t="s">
        <v>94</v>
      </c>
      <c r="R1021" t="s">
        <v>6012</v>
      </c>
      <c r="S1021" t="s">
        <v>5871</v>
      </c>
      <c r="T1021" t="s">
        <v>179</v>
      </c>
      <c r="U1021" t="s">
        <v>157</v>
      </c>
      <c r="V1021" s="40">
        <v>0</v>
      </c>
      <c r="W1021" s="40">
        <v>0</v>
      </c>
      <c r="X1021" s="40">
        <v>0</v>
      </c>
      <c r="Y1021" s="2" t="str">
        <f t="shared" si="286"/>
        <v/>
      </c>
      <c r="Z1021" s="47" t="str">
        <f t="shared" si="287"/>
        <v>Cumplido</v>
      </c>
      <c r="AA1021" s="8"/>
      <c r="AB1021" s="8"/>
      <c r="AC1021" s="8"/>
      <c r="AD1021" s="8"/>
      <c r="AE1021" s="8"/>
      <c r="AF1021" s="42">
        <v>45245</v>
      </c>
      <c r="AG1021" s="13" t="str">
        <f t="shared" si="288"/>
        <v>CUMPLE</v>
      </c>
      <c r="AH1021" s="13" t="str">
        <f t="shared" si="289"/>
        <v>NO CUMPLE</v>
      </c>
      <c r="AI1021" s="13" t="str">
        <f t="shared" si="290"/>
        <v>NO CUMPLE</v>
      </c>
      <c r="AJ1021" s="13" t="str">
        <f t="shared" si="291"/>
        <v>NO CUMPLE</v>
      </c>
      <c r="AK1021" s="13" t="str">
        <f t="shared" si="292"/>
        <v>NO CUMPLE</v>
      </c>
      <c r="AL1021" s="13" t="str">
        <f t="shared" si="293"/>
        <v>CUMPLE</v>
      </c>
      <c r="AM1021" s="13" t="str">
        <f t="shared" si="294"/>
        <v>NO CUMPLE</v>
      </c>
      <c r="AN1021" s="13" t="str">
        <f t="shared" si="295"/>
        <v>NO CUMPLE</v>
      </c>
      <c r="AO1021" s="13" t="str">
        <f t="shared" si="296"/>
        <v>NO CUMPLE</v>
      </c>
      <c r="AP1021" s="13" t="str">
        <f t="shared" si="297"/>
        <v>NO CUMPLE</v>
      </c>
    </row>
    <row r="1022" spans="1:42" ht="15" hidden="1" x14ac:dyDescent="0.25">
      <c r="A1022" t="s">
        <v>6013</v>
      </c>
      <c r="B1022" t="s">
        <v>117</v>
      </c>
      <c r="C1022" t="s">
        <v>102</v>
      </c>
      <c r="D1022" t="s">
        <v>58</v>
      </c>
      <c r="E1022" t="s">
        <v>97</v>
      </c>
      <c r="F1022" t="s">
        <v>100</v>
      </c>
      <c r="G1022" t="s">
        <v>39</v>
      </c>
      <c r="H1022" t="s">
        <v>34</v>
      </c>
      <c r="I1022" t="s">
        <v>40</v>
      </c>
      <c r="J1022" t="s">
        <v>28</v>
      </c>
      <c r="K1022" t="s">
        <v>171</v>
      </c>
      <c r="L1022" t="s">
        <v>179</v>
      </c>
      <c r="M1022" t="s">
        <v>6014</v>
      </c>
      <c r="N1022" t="s">
        <v>6015</v>
      </c>
      <c r="O1022" t="s">
        <v>30</v>
      </c>
      <c r="P1022" t="s">
        <v>36</v>
      </c>
      <c r="Q1022" t="s">
        <v>94</v>
      </c>
      <c r="R1022" t="s">
        <v>6016</v>
      </c>
      <c r="S1022" t="s">
        <v>5871</v>
      </c>
      <c r="T1022" t="s">
        <v>179</v>
      </c>
      <c r="U1022" t="s">
        <v>157</v>
      </c>
      <c r="V1022" s="40">
        <v>0</v>
      </c>
      <c r="W1022" s="40">
        <v>0</v>
      </c>
      <c r="X1022" s="40">
        <v>0</v>
      </c>
      <c r="Y1022" s="2" t="str">
        <f t="shared" si="286"/>
        <v/>
      </c>
      <c r="Z1022" s="47" t="str">
        <f t="shared" si="287"/>
        <v>Cumplido</v>
      </c>
      <c r="AA1022" s="8"/>
      <c r="AB1022" s="8"/>
      <c r="AC1022" s="8"/>
      <c r="AD1022" s="8"/>
      <c r="AE1022" s="8"/>
      <c r="AF1022" s="42">
        <v>45245</v>
      </c>
      <c r="AG1022" s="13" t="str">
        <f t="shared" si="288"/>
        <v>CUMPLE</v>
      </c>
      <c r="AH1022" s="13" t="str">
        <f t="shared" si="289"/>
        <v>NO CUMPLE</v>
      </c>
      <c r="AI1022" s="13" t="str">
        <f t="shared" si="290"/>
        <v>NO CUMPLE</v>
      </c>
      <c r="AJ1022" s="13" t="str">
        <f t="shared" si="291"/>
        <v>NO CUMPLE</v>
      </c>
      <c r="AK1022" s="13" t="str">
        <f t="shared" si="292"/>
        <v>NO CUMPLE</v>
      </c>
      <c r="AL1022" s="13" t="str">
        <f t="shared" si="293"/>
        <v>CUMPLE</v>
      </c>
      <c r="AM1022" s="13" t="str">
        <f t="shared" si="294"/>
        <v>NO CUMPLE</v>
      </c>
      <c r="AN1022" s="13" t="str">
        <f t="shared" si="295"/>
        <v>NO CUMPLE</v>
      </c>
      <c r="AO1022" s="13" t="str">
        <f t="shared" si="296"/>
        <v>NO CUMPLE</v>
      </c>
      <c r="AP1022" s="13" t="str">
        <f t="shared" si="297"/>
        <v>NO CUMPLE</v>
      </c>
    </row>
    <row r="1023" spans="1:42" ht="15" hidden="1" x14ac:dyDescent="0.25">
      <c r="A1023" t="s">
        <v>6017</v>
      </c>
      <c r="B1023" t="s">
        <v>117</v>
      </c>
      <c r="C1023" t="s">
        <v>102</v>
      </c>
      <c r="D1023" t="s">
        <v>58</v>
      </c>
      <c r="E1023" t="s">
        <v>97</v>
      </c>
      <c r="F1023" t="s">
        <v>100</v>
      </c>
      <c r="G1023" t="s">
        <v>39</v>
      </c>
      <c r="H1023" t="s">
        <v>34</v>
      </c>
      <c r="I1023" t="s">
        <v>40</v>
      </c>
      <c r="J1023" t="s">
        <v>28</v>
      </c>
      <c r="K1023" t="s">
        <v>171</v>
      </c>
      <c r="L1023" t="s">
        <v>179</v>
      </c>
      <c r="M1023" t="s">
        <v>6018</v>
      </c>
      <c r="N1023" t="s">
        <v>6019</v>
      </c>
      <c r="O1023" t="s">
        <v>30</v>
      </c>
      <c r="P1023" t="s">
        <v>36</v>
      </c>
      <c r="Q1023" t="s">
        <v>94</v>
      </c>
      <c r="R1023" t="s">
        <v>6020</v>
      </c>
      <c r="S1023" t="s">
        <v>5871</v>
      </c>
      <c r="T1023" t="s">
        <v>179</v>
      </c>
      <c r="U1023" t="s">
        <v>157</v>
      </c>
      <c r="V1023" s="40">
        <v>0</v>
      </c>
      <c r="W1023" s="40">
        <v>0</v>
      </c>
      <c r="X1023" s="40">
        <v>0</v>
      </c>
      <c r="Y1023" s="2" t="str">
        <f t="shared" si="286"/>
        <v/>
      </c>
      <c r="Z1023" s="47" t="str">
        <f t="shared" si="287"/>
        <v>Cumplido</v>
      </c>
      <c r="AA1023" s="8"/>
      <c r="AB1023" s="8"/>
      <c r="AC1023" s="8"/>
      <c r="AD1023" s="8"/>
      <c r="AE1023" s="8"/>
      <c r="AF1023" s="42">
        <v>45245</v>
      </c>
      <c r="AG1023" s="13" t="str">
        <f t="shared" si="288"/>
        <v>CUMPLE</v>
      </c>
      <c r="AH1023" s="13" t="str">
        <f t="shared" si="289"/>
        <v>NO CUMPLE</v>
      </c>
      <c r="AI1023" s="13" t="str">
        <f t="shared" si="290"/>
        <v>NO CUMPLE</v>
      </c>
      <c r="AJ1023" s="13" t="str">
        <f t="shared" si="291"/>
        <v>NO CUMPLE</v>
      </c>
      <c r="AK1023" s="13" t="str">
        <f t="shared" si="292"/>
        <v>NO CUMPLE</v>
      </c>
      <c r="AL1023" s="13" t="str">
        <f t="shared" si="293"/>
        <v>CUMPLE</v>
      </c>
      <c r="AM1023" s="13" t="str">
        <f t="shared" si="294"/>
        <v>NO CUMPLE</v>
      </c>
      <c r="AN1023" s="13" t="str">
        <f t="shared" si="295"/>
        <v>NO CUMPLE</v>
      </c>
      <c r="AO1023" s="13" t="str">
        <f t="shared" si="296"/>
        <v>NO CUMPLE</v>
      </c>
      <c r="AP1023" s="13" t="str">
        <f t="shared" si="297"/>
        <v>NO CUMPLE</v>
      </c>
    </row>
    <row r="1024" spans="1:42" ht="15" hidden="1" x14ac:dyDescent="0.25">
      <c r="A1024" t="s">
        <v>6021</v>
      </c>
      <c r="B1024" t="s">
        <v>32</v>
      </c>
      <c r="C1024" t="s">
        <v>60</v>
      </c>
      <c r="D1024" t="s">
        <v>58</v>
      </c>
      <c r="E1024" t="s">
        <v>193</v>
      </c>
      <c r="F1024" t="s">
        <v>432</v>
      </c>
      <c r="G1024" t="s">
        <v>59</v>
      </c>
      <c r="H1024" t="s">
        <v>78</v>
      </c>
      <c r="I1024" t="s">
        <v>27</v>
      </c>
      <c r="J1024" t="s">
        <v>28</v>
      </c>
      <c r="K1024" t="s">
        <v>48</v>
      </c>
      <c r="L1024" t="s">
        <v>6022</v>
      </c>
      <c r="M1024" t="s">
        <v>6023</v>
      </c>
      <c r="N1024" t="s">
        <v>6024</v>
      </c>
      <c r="O1024" t="s">
        <v>30</v>
      </c>
      <c r="P1024" t="s">
        <v>44</v>
      </c>
      <c r="Q1024" t="s">
        <v>45</v>
      </c>
      <c r="R1024" t="s">
        <v>6025</v>
      </c>
      <c r="S1024" t="s">
        <v>4455</v>
      </c>
      <c r="T1024" t="s">
        <v>6022</v>
      </c>
      <c r="U1024" t="s">
        <v>262</v>
      </c>
      <c r="V1024" s="40">
        <v>5.0173611111111106E-2</v>
      </c>
      <c r="W1024" s="40">
        <v>5.1817129629629623E-2</v>
      </c>
      <c r="X1024" s="40">
        <v>1.6435185185185183E-3</v>
      </c>
      <c r="Y1024" s="2" t="str">
        <f t="shared" si="286"/>
        <v/>
      </c>
      <c r="Z1024" s="47" t="str">
        <f t="shared" si="287"/>
        <v>Cumplido</v>
      </c>
      <c r="AA1024" s="8"/>
      <c r="AB1024" s="8"/>
      <c r="AC1024" s="8"/>
      <c r="AD1024" s="8"/>
      <c r="AE1024" s="8"/>
      <c r="AF1024" s="42">
        <v>45247</v>
      </c>
      <c r="AG1024" s="13" t="str">
        <f t="shared" si="288"/>
        <v>CUMPLE</v>
      </c>
      <c r="AH1024" s="13" t="str">
        <f t="shared" si="289"/>
        <v>NO CUMPLE</v>
      </c>
      <c r="AI1024" s="13" t="str">
        <f t="shared" si="290"/>
        <v>NO CUMPLE</v>
      </c>
      <c r="AJ1024" s="13" t="str">
        <f t="shared" si="291"/>
        <v>NO CUMPLE</v>
      </c>
      <c r="AK1024" s="13" t="str">
        <f t="shared" si="292"/>
        <v>NO CUMPLE</v>
      </c>
      <c r="AL1024" s="13" t="str">
        <f t="shared" si="293"/>
        <v>NO CUMPLE</v>
      </c>
      <c r="AM1024" s="13" t="str">
        <f t="shared" si="294"/>
        <v>CUMPLE</v>
      </c>
      <c r="AN1024" s="13" t="str">
        <f t="shared" si="295"/>
        <v>NO CUMPLE</v>
      </c>
      <c r="AO1024" s="13" t="str">
        <f t="shared" si="296"/>
        <v>NO CUMPLE</v>
      </c>
      <c r="AP1024" s="13" t="str">
        <f t="shared" si="297"/>
        <v>NO CUMPLE</v>
      </c>
    </row>
    <row r="1025" spans="1:42" ht="15" hidden="1" x14ac:dyDescent="0.25">
      <c r="A1025" t="s">
        <v>6026</v>
      </c>
      <c r="B1025" t="s">
        <v>79</v>
      </c>
      <c r="C1025" t="s">
        <v>102</v>
      </c>
      <c r="D1025" t="s">
        <v>211</v>
      </c>
      <c r="E1025" t="s">
        <v>194</v>
      </c>
      <c r="F1025" t="s">
        <v>453</v>
      </c>
      <c r="G1025" t="s">
        <v>39</v>
      </c>
      <c r="H1025" t="s">
        <v>34</v>
      </c>
      <c r="I1025" t="s">
        <v>40</v>
      </c>
      <c r="J1025" t="s">
        <v>28</v>
      </c>
      <c r="K1025" t="s">
        <v>48</v>
      </c>
      <c r="L1025" t="s">
        <v>212</v>
      </c>
      <c r="M1025" t="s">
        <v>6027</v>
      </c>
      <c r="N1025" t="s">
        <v>6028</v>
      </c>
      <c r="O1025" t="s">
        <v>30</v>
      </c>
      <c r="P1025" t="s">
        <v>36</v>
      </c>
      <c r="Q1025" t="s">
        <v>94</v>
      </c>
      <c r="R1025" t="s">
        <v>6029</v>
      </c>
      <c r="S1025" t="s">
        <v>5871</v>
      </c>
      <c r="T1025"/>
      <c r="U1025" t="s">
        <v>210</v>
      </c>
      <c r="V1025" s="40">
        <v>0</v>
      </c>
      <c r="W1025" s="40">
        <v>0</v>
      </c>
      <c r="X1025" s="40">
        <v>0</v>
      </c>
      <c r="Y1025" s="2" t="str">
        <f t="shared" si="286"/>
        <v/>
      </c>
      <c r="Z1025" s="47" t="str">
        <f t="shared" si="287"/>
        <v>Cumplido</v>
      </c>
      <c r="AA1025" s="8"/>
      <c r="AB1025" s="8"/>
      <c r="AC1025" s="8"/>
      <c r="AD1025" s="8"/>
      <c r="AE1025" s="8"/>
      <c r="AF1025" s="42">
        <v>45245</v>
      </c>
      <c r="AG1025" s="13" t="str">
        <f t="shared" si="288"/>
        <v>CUMPLE</v>
      </c>
      <c r="AH1025" s="13" t="str">
        <f t="shared" si="289"/>
        <v>NO CUMPLE</v>
      </c>
      <c r="AI1025" s="13" t="str">
        <f t="shared" si="290"/>
        <v>NO CUMPLE</v>
      </c>
      <c r="AJ1025" s="13" t="str">
        <f t="shared" si="291"/>
        <v>NO CUMPLE</v>
      </c>
      <c r="AK1025" s="13" t="str">
        <f t="shared" si="292"/>
        <v>NO CUMPLE</v>
      </c>
      <c r="AL1025" s="13" t="str">
        <f t="shared" si="293"/>
        <v>CUMPLE</v>
      </c>
      <c r="AM1025" s="13" t="str">
        <f t="shared" si="294"/>
        <v>NO CUMPLE</v>
      </c>
      <c r="AN1025" s="13" t="str">
        <f t="shared" si="295"/>
        <v>NO CUMPLE</v>
      </c>
      <c r="AO1025" s="13" t="str">
        <f t="shared" si="296"/>
        <v>NO CUMPLE</v>
      </c>
      <c r="AP1025" s="13" t="str">
        <f t="shared" si="297"/>
        <v>NO CUMPLE</v>
      </c>
    </row>
    <row r="1026" spans="1:42" ht="15" hidden="1" x14ac:dyDescent="0.25">
      <c r="A1026" t="s">
        <v>6030</v>
      </c>
      <c r="B1026" t="s">
        <v>117</v>
      </c>
      <c r="C1026" t="s">
        <v>72</v>
      </c>
      <c r="D1026" t="s">
        <v>58</v>
      </c>
      <c r="E1026" t="s">
        <v>320</v>
      </c>
      <c r="F1026" t="s">
        <v>321</v>
      </c>
      <c r="G1026" t="s">
        <v>39</v>
      </c>
      <c r="H1026" t="s">
        <v>34</v>
      </c>
      <c r="I1026" t="s">
        <v>40</v>
      </c>
      <c r="J1026" t="s">
        <v>28</v>
      </c>
      <c r="K1026" t="s">
        <v>215</v>
      </c>
      <c r="L1026" t="s">
        <v>131</v>
      </c>
      <c r="M1026" t="s">
        <v>6031</v>
      </c>
      <c r="N1026" t="s">
        <v>6032</v>
      </c>
      <c r="O1026" t="s">
        <v>30</v>
      </c>
      <c r="P1026" t="s">
        <v>36</v>
      </c>
      <c r="Q1026" t="s">
        <v>94</v>
      </c>
      <c r="R1026" t="s">
        <v>6033</v>
      </c>
      <c r="S1026" t="s">
        <v>5871</v>
      </c>
      <c r="T1026" t="s">
        <v>131</v>
      </c>
      <c r="U1026" t="s">
        <v>157</v>
      </c>
      <c r="V1026" s="40">
        <v>0</v>
      </c>
      <c r="W1026" s="40">
        <v>0</v>
      </c>
      <c r="X1026" s="40">
        <v>0</v>
      </c>
      <c r="Y1026" s="2" t="str">
        <f t="shared" si="286"/>
        <v/>
      </c>
      <c r="Z1026" s="47" t="str">
        <f t="shared" si="287"/>
        <v>Cumplido</v>
      </c>
      <c r="AA1026" s="8"/>
      <c r="AB1026" s="8"/>
      <c r="AC1026" s="8"/>
      <c r="AD1026" s="8"/>
      <c r="AE1026" s="8"/>
      <c r="AF1026" s="42">
        <v>45245</v>
      </c>
      <c r="AG1026" s="13" t="str">
        <f t="shared" si="288"/>
        <v>CUMPLE</v>
      </c>
      <c r="AH1026" s="13" t="str">
        <f t="shared" si="289"/>
        <v>NO CUMPLE</v>
      </c>
      <c r="AI1026" s="13" t="str">
        <f t="shared" si="290"/>
        <v>NO CUMPLE</v>
      </c>
      <c r="AJ1026" s="13" t="str">
        <f t="shared" si="291"/>
        <v>NO CUMPLE</v>
      </c>
      <c r="AK1026" s="13" t="str">
        <f t="shared" si="292"/>
        <v>NO CUMPLE</v>
      </c>
      <c r="AL1026" s="13" t="str">
        <f t="shared" si="293"/>
        <v>CUMPLE</v>
      </c>
      <c r="AM1026" s="13" t="str">
        <f t="shared" si="294"/>
        <v>NO CUMPLE</v>
      </c>
      <c r="AN1026" s="13" t="str">
        <f t="shared" si="295"/>
        <v>NO CUMPLE</v>
      </c>
      <c r="AO1026" s="13" t="str">
        <f t="shared" si="296"/>
        <v>NO CUMPLE</v>
      </c>
      <c r="AP1026" s="13" t="str">
        <f t="shared" si="297"/>
        <v>NO CUMPLE</v>
      </c>
    </row>
    <row r="1027" spans="1:42" ht="15" hidden="1" x14ac:dyDescent="0.25">
      <c r="A1027" t="s">
        <v>6034</v>
      </c>
      <c r="B1027" t="s">
        <v>117</v>
      </c>
      <c r="C1027" t="s">
        <v>72</v>
      </c>
      <c r="D1027" t="s">
        <v>58</v>
      </c>
      <c r="E1027" t="s">
        <v>320</v>
      </c>
      <c r="F1027" t="s">
        <v>321</v>
      </c>
      <c r="G1027" t="s">
        <v>39</v>
      </c>
      <c r="H1027" t="s">
        <v>34</v>
      </c>
      <c r="I1027" t="s">
        <v>40</v>
      </c>
      <c r="J1027" t="s">
        <v>28</v>
      </c>
      <c r="K1027" t="s">
        <v>215</v>
      </c>
      <c r="L1027" t="s">
        <v>136</v>
      </c>
      <c r="M1027" t="s">
        <v>6035</v>
      </c>
      <c r="N1027" t="s">
        <v>6036</v>
      </c>
      <c r="O1027" t="s">
        <v>30</v>
      </c>
      <c r="P1027" t="s">
        <v>36</v>
      </c>
      <c r="Q1027" t="s">
        <v>94</v>
      </c>
      <c r="R1027" t="s">
        <v>6037</v>
      </c>
      <c r="S1027" t="s">
        <v>5871</v>
      </c>
      <c r="T1027" t="s">
        <v>136</v>
      </c>
      <c r="U1027" t="s">
        <v>157</v>
      </c>
      <c r="V1027" s="40">
        <v>0</v>
      </c>
      <c r="W1027" s="40">
        <v>0</v>
      </c>
      <c r="X1027" s="40">
        <v>0</v>
      </c>
      <c r="Y1027" s="2" t="str">
        <f t="shared" ref="Y1027:Y1028" si="298">IF(J1027="Incidente de Cliente",IF($X1027&lt;=$AT$2,"Cumplido","Incumplido"),"")</f>
        <v/>
      </c>
      <c r="Z1027" s="47" t="str">
        <f t="shared" ref="Z1027:Z1028" si="299">IF(J1027="Requerimiento de Cliente",IF($X1027&lt;=$AT$3,"Cumplido","Incumplido"),"")</f>
        <v>Cumplido</v>
      </c>
      <c r="AA1027" s="8"/>
      <c r="AB1027" s="8"/>
      <c r="AC1027" s="8"/>
      <c r="AD1027" s="8"/>
      <c r="AE1027" s="8"/>
      <c r="AF1027" s="42">
        <v>45247</v>
      </c>
      <c r="AG1027" s="13" t="str">
        <f t="shared" ref="AG1027:AG1090" si="300">IF(X1027&lt;$AR$11,"CUMPLE","NO CUMPLE")</f>
        <v>CUMPLE</v>
      </c>
      <c r="AH1027" s="13" t="str">
        <f t="shared" ref="AH1027:AH1090" si="301">IF(X1027&gt;$AR$12,IF(X1027&lt;=$AS$12,"CUMPLE","NO CUMPLE"),"NO CUMPLE")</f>
        <v>NO CUMPLE</v>
      </c>
      <c r="AI1027" s="13" t="str">
        <f t="shared" ref="AI1027:AI1090" si="302">IF(X1027&gt;$AR$13,IF(X1027&lt;=$AS$13,"CUMPLE","NO CUMPLE"),"NO CUMPLE")</f>
        <v>NO CUMPLE</v>
      </c>
      <c r="AJ1027" s="13" t="str">
        <f t="shared" ref="AJ1027:AJ1090" si="303">IF(X1027&gt;$AR$14,IF(X1027&lt;=$AS$14,"CUMPLE","NO CUMPLE"),"NO CUMPLE")</f>
        <v>NO CUMPLE</v>
      </c>
      <c r="AK1027" s="13" t="str">
        <f t="shared" ref="AK1027:AK1090" si="304">IF(X1027&gt;$AR$15,"CUMPLE","NO CUMPLE")</f>
        <v>NO CUMPLE</v>
      </c>
      <c r="AL1027" s="13" t="str">
        <f t="shared" ref="AL1027:AL1090" si="305">IF(W1027&lt;$AR$11,"CUMPLE","NO CUMPLE")</f>
        <v>CUMPLE</v>
      </c>
      <c r="AM1027" s="13" t="str">
        <f t="shared" ref="AM1027:AM1090" si="306">IF(W1027&gt;$AR$12,IF(W1027&lt;=$AS$12,"CUMPLE","NO CUMPLE"),"NO CUMPLE")</f>
        <v>NO CUMPLE</v>
      </c>
      <c r="AN1027" s="13" t="str">
        <f t="shared" ref="AN1027:AN1090" si="307">IF(W1027&gt;$AR$13,IF(W1027&lt;=$AS$13,"CUMPLE","NO CUMPLE"),"NO CUMPLE")</f>
        <v>NO CUMPLE</v>
      </c>
      <c r="AO1027" s="13" t="str">
        <f t="shared" ref="AO1027:AO1090" si="308">IF(W1027&gt;$AR$14,IF(W1027&lt;=$AS$14,"CUMPLE","NO CUMPLE"),"NO CUMPLE")</f>
        <v>NO CUMPLE</v>
      </c>
      <c r="AP1027" s="13" t="str">
        <f t="shared" ref="AP1027:AP1090" si="309">IF(W1027&gt;$AR$15,"CUMPLE","NO CUMPLE")</f>
        <v>NO CUMPLE</v>
      </c>
    </row>
    <row r="1028" spans="1:42" ht="15" hidden="1" x14ac:dyDescent="0.25">
      <c r="A1028" t="s">
        <v>6038</v>
      </c>
      <c r="B1028" t="s">
        <v>79</v>
      </c>
      <c r="C1028" t="s">
        <v>102</v>
      </c>
      <c r="D1028" t="s">
        <v>211</v>
      </c>
      <c r="E1028" t="s">
        <v>194</v>
      </c>
      <c r="F1028" t="s">
        <v>453</v>
      </c>
      <c r="G1028" t="s">
        <v>39</v>
      </c>
      <c r="H1028" t="s">
        <v>34</v>
      </c>
      <c r="I1028" t="s">
        <v>40</v>
      </c>
      <c r="J1028" t="s">
        <v>28</v>
      </c>
      <c r="K1028" t="s">
        <v>48</v>
      </c>
      <c r="L1028" t="s">
        <v>212</v>
      </c>
      <c r="M1028" t="s">
        <v>6039</v>
      </c>
      <c r="N1028" t="s">
        <v>6040</v>
      </c>
      <c r="O1028" t="s">
        <v>30</v>
      </c>
      <c r="P1028" t="s">
        <v>36</v>
      </c>
      <c r="Q1028" t="s">
        <v>94</v>
      </c>
      <c r="R1028" t="s">
        <v>6041</v>
      </c>
      <c r="S1028" t="s">
        <v>5882</v>
      </c>
      <c r="T1028"/>
      <c r="U1028" t="s">
        <v>210</v>
      </c>
      <c r="V1028" s="40">
        <v>0</v>
      </c>
      <c r="W1028" s="40">
        <v>0</v>
      </c>
      <c r="X1028" s="40">
        <v>0</v>
      </c>
      <c r="Y1028" s="2" t="str">
        <f t="shared" si="298"/>
        <v/>
      </c>
      <c r="Z1028" s="47" t="str">
        <f t="shared" si="299"/>
        <v>Cumplido</v>
      </c>
      <c r="AA1028" s="8"/>
      <c r="AB1028" s="8"/>
      <c r="AC1028" s="8"/>
      <c r="AD1028" s="8"/>
      <c r="AE1028" s="8"/>
      <c r="AF1028" s="42">
        <v>45245</v>
      </c>
      <c r="AG1028" s="13" t="str">
        <f t="shared" si="300"/>
        <v>CUMPLE</v>
      </c>
      <c r="AH1028" s="13" t="str">
        <f t="shared" si="301"/>
        <v>NO CUMPLE</v>
      </c>
      <c r="AI1028" s="13" t="str">
        <f t="shared" si="302"/>
        <v>NO CUMPLE</v>
      </c>
      <c r="AJ1028" s="13" t="str">
        <f t="shared" si="303"/>
        <v>NO CUMPLE</v>
      </c>
      <c r="AK1028" s="13" t="str">
        <f t="shared" si="304"/>
        <v>NO CUMPLE</v>
      </c>
      <c r="AL1028" s="13" t="str">
        <f t="shared" si="305"/>
        <v>CUMPLE</v>
      </c>
      <c r="AM1028" s="13" t="str">
        <f t="shared" si="306"/>
        <v>NO CUMPLE</v>
      </c>
      <c r="AN1028" s="13" t="str">
        <f t="shared" si="307"/>
        <v>NO CUMPLE</v>
      </c>
      <c r="AO1028" s="13" t="str">
        <f t="shared" si="308"/>
        <v>NO CUMPLE</v>
      </c>
      <c r="AP1028" s="13" t="str">
        <f t="shared" si="309"/>
        <v>NO CUMPLE</v>
      </c>
    </row>
    <row r="1029" spans="1:42" ht="15" hidden="1" x14ac:dyDescent="0.25">
      <c r="A1029" t="s">
        <v>6042</v>
      </c>
      <c r="B1029" t="s">
        <v>32</v>
      </c>
      <c r="C1029" t="s">
        <v>60</v>
      </c>
      <c r="D1029" t="s">
        <v>58</v>
      </c>
      <c r="E1029" t="s">
        <v>252</v>
      </c>
      <c r="F1029" t="s">
        <v>323</v>
      </c>
      <c r="G1029" t="s">
        <v>39</v>
      </c>
      <c r="H1029" t="s">
        <v>34</v>
      </c>
      <c r="I1029" t="s">
        <v>40</v>
      </c>
      <c r="J1029" t="s">
        <v>28</v>
      </c>
      <c r="K1029" t="s">
        <v>48</v>
      </c>
      <c r="L1029" t="s">
        <v>265</v>
      </c>
      <c r="M1029" t="s">
        <v>6043</v>
      </c>
      <c r="N1029" t="s">
        <v>6044</v>
      </c>
      <c r="O1029" t="s">
        <v>30</v>
      </c>
      <c r="P1029" t="s">
        <v>44</v>
      </c>
      <c r="Q1029" t="s">
        <v>45</v>
      </c>
      <c r="R1029" t="s">
        <v>6045</v>
      </c>
      <c r="S1029" t="s">
        <v>5882</v>
      </c>
      <c r="T1029" t="s">
        <v>265</v>
      </c>
      <c r="U1029" t="s">
        <v>251</v>
      </c>
      <c r="V1029" s="40">
        <v>2.7893518518518519E-3</v>
      </c>
      <c r="W1029" s="40">
        <v>4.2245370370370371E-3</v>
      </c>
      <c r="X1029" s="40">
        <v>1.4351851851851854E-3</v>
      </c>
      <c r="Y1029" s="2" t="str">
        <f t="shared" ref="Y1029:Y1090" si="310">IF(J1029="Incidente de Cliente",IF($X1029&lt;=$AT$2,"Cumplido","Incumplido"),"")</f>
        <v/>
      </c>
      <c r="Z1029" s="47" t="str">
        <f t="shared" ref="Z1029:Z1092" si="311">IF(J1029="Requerimiento de Cliente",IF($X1029&lt;=$AT$3,"Cumplido","Incumplido"),"")</f>
        <v>Cumplido</v>
      </c>
      <c r="AA1029" s="8"/>
      <c r="AB1029" s="8"/>
      <c r="AC1029" s="8"/>
      <c r="AD1029" s="8"/>
      <c r="AE1029" s="8"/>
      <c r="AF1029" s="42">
        <v>45245</v>
      </c>
      <c r="AG1029" s="13" t="str">
        <f t="shared" si="300"/>
        <v>CUMPLE</v>
      </c>
      <c r="AH1029" s="13" t="str">
        <f t="shared" si="301"/>
        <v>NO CUMPLE</v>
      </c>
      <c r="AI1029" s="13" t="str">
        <f t="shared" si="302"/>
        <v>NO CUMPLE</v>
      </c>
      <c r="AJ1029" s="13" t="str">
        <f t="shared" si="303"/>
        <v>NO CUMPLE</v>
      </c>
      <c r="AK1029" s="13" t="str">
        <f t="shared" si="304"/>
        <v>NO CUMPLE</v>
      </c>
      <c r="AL1029" s="13" t="str">
        <f t="shared" si="305"/>
        <v>CUMPLE</v>
      </c>
      <c r="AM1029" s="13" t="str">
        <f t="shared" si="306"/>
        <v>NO CUMPLE</v>
      </c>
      <c r="AN1029" s="13" t="str">
        <f t="shared" si="307"/>
        <v>NO CUMPLE</v>
      </c>
      <c r="AO1029" s="13" t="str">
        <f t="shared" si="308"/>
        <v>NO CUMPLE</v>
      </c>
      <c r="AP1029" s="13" t="str">
        <f t="shared" si="309"/>
        <v>NO CUMPLE</v>
      </c>
    </row>
    <row r="1030" spans="1:42" ht="15" hidden="1" x14ac:dyDescent="0.25">
      <c r="A1030" t="s">
        <v>6046</v>
      </c>
      <c r="B1030" t="s">
        <v>32</v>
      </c>
      <c r="C1030" t="s">
        <v>60</v>
      </c>
      <c r="D1030" t="s">
        <v>58</v>
      </c>
      <c r="E1030" t="s">
        <v>252</v>
      </c>
      <c r="F1030" t="s">
        <v>323</v>
      </c>
      <c r="G1030" t="s">
        <v>39</v>
      </c>
      <c r="H1030" t="s">
        <v>34</v>
      </c>
      <c r="I1030" t="s">
        <v>40</v>
      </c>
      <c r="J1030" t="s">
        <v>28</v>
      </c>
      <c r="K1030" t="s">
        <v>48</v>
      </c>
      <c r="L1030" t="s">
        <v>256</v>
      </c>
      <c r="M1030" t="s">
        <v>6047</v>
      </c>
      <c r="N1030" t="s">
        <v>6048</v>
      </c>
      <c r="O1030" t="s">
        <v>30</v>
      </c>
      <c r="P1030" t="s">
        <v>44</v>
      </c>
      <c r="Q1030" t="s">
        <v>45</v>
      </c>
      <c r="R1030" t="s">
        <v>6049</v>
      </c>
      <c r="S1030" t="s">
        <v>5882</v>
      </c>
      <c r="T1030" t="s">
        <v>256</v>
      </c>
      <c r="U1030" t="s">
        <v>246</v>
      </c>
      <c r="V1030" s="40">
        <v>2.2569444444444447E-3</v>
      </c>
      <c r="W1030" s="40">
        <v>2.8240740740740739E-3</v>
      </c>
      <c r="X1030" s="40">
        <v>5.6712962962962956E-4</v>
      </c>
      <c r="Y1030" s="2" t="str">
        <f t="shared" si="310"/>
        <v/>
      </c>
      <c r="Z1030" s="47" t="str">
        <f t="shared" si="311"/>
        <v>Cumplido</v>
      </c>
      <c r="AA1030" s="8"/>
      <c r="AB1030" s="8"/>
      <c r="AC1030" s="8"/>
      <c r="AD1030" s="8"/>
      <c r="AE1030" s="8"/>
      <c r="AF1030" s="42">
        <v>45246</v>
      </c>
      <c r="AG1030" s="13" t="str">
        <f t="shared" si="300"/>
        <v>CUMPLE</v>
      </c>
      <c r="AH1030" s="13" t="str">
        <f t="shared" si="301"/>
        <v>NO CUMPLE</v>
      </c>
      <c r="AI1030" s="13" t="str">
        <f t="shared" si="302"/>
        <v>NO CUMPLE</v>
      </c>
      <c r="AJ1030" s="13" t="str">
        <f t="shared" si="303"/>
        <v>NO CUMPLE</v>
      </c>
      <c r="AK1030" s="13" t="str">
        <f t="shared" si="304"/>
        <v>NO CUMPLE</v>
      </c>
      <c r="AL1030" s="13" t="str">
        <f t="shared" si="305"/>
        <v>CUMPLE</v>
      </c>
      <c r="AM1030" s="13" t="str">
        <f t="shared" si="306"/>
        <v>NO CUMPLE</v>
      </c>
      <c r="AN1030" s="13" t="str">
        <f t="shared" si="307"/>
        <v>NO CUMPLE</v>
      </c>
      <c r="AO1030" s="13" t="str">
        <f t="shared" si="308"/>
        <v>NO CUMPLE</v>
      </c>
      <c r="AP1030" s="13" t="str">
        <f t="shared" si="309"/>
        <v>NO CUMPLE</v>
      </c>
    </row>
    <row r="1031" spans="1:42" ht="15" hidden="1" x14ac:dyDescent="0.25">
      <c r="A1031" t="s">
        <v>6050</v>
      </c>
      <c r="B1031" t="s">
        <v>24</v>
      </c>
      <c r="C1031" t="s">
        <v>124</v>
      </c>
      <c r="D1031" t="s">
        <v>33</v>
      </c>
      <c r="E1031" t="s">
        <v>73</v>
      </c>
      <c r="F1031" t="s">
        <v>357</v>
      </c>
      <c r="G1031" t="s">
        <v>25</v>
      </c>
      <c r="H1031" t="s">
        <v>26</v>
      </c>
      <c r="I1031" t="s">
        <v>35</v>
      </c>
      <c r="J1031" t="s">
        <v>28</v>
      </c>
      <c r="K1031" t="s">
        <v>171</v>
      </c>
      <c r="L1031" t="s">
        <v>6051</v>
      </c>
      <c r="M1031" t="s">
        <v>6052</v>
      </c>
      <c r="N1031" t="s">
        <v>6053</v>
      </c>
      <c r="O1031" t="s">
        <v>30</v>
      </c>
      <c r="P1031" t="s">
        <v>36</v>
      </c>
      <c r="Q1031" t="s">
        <v>54</v>
      </c>
      <c r="R1031" t="s">
        <v>6054</v>
      </c>
      <c r="S1031" t="s">
        <v>4918</v>
      </c>
      <c r="T1031" t="s">
        <v>6055</v>
      </c>
      <c r="U1031" t="s">
        <v>6056</v>
      </c>
      <c r="V1031" s="40">
        <v>0.75915509259259262</v>
      </c>
      <c r="W1031" s="40">
        <v>0.82800925925925928</v>
      </c>
      <c r="X1031" s="40">
        <v>6.8854166666666661E-2</v>
      </c>
      <c r="Y1031" s="2" t="str">
        <f t="shared" si="310"/>
        <v/>
      </c>
      <c r="Z1031" s="47" t="str">
        <f t="shared" si="311"/>
        <v>Cumplido</v>
      </c>
      <c r="AA1031" s="8"/>
      <c r="AB1031" s="8"/>
      <c r="AC1031" s="8"/>
      <c r="AD1031" s="8"/>
      <c r="AE1031" s="8"/>
      <c r="AF1031" s="42">
        <v>45246</v>
      </c>
      <c r="AG1031" s="13" t="str">
        <f t="shared" si="300"/>
        <v>NO CUMPLE</v>
      </c>
      <c r="AH1031" s="13" t="str">
        <f t="shared" si="301"/>
        <v>CUMPLE</v>
      </c>
      <c r="AI1031" s="13" t="str">
        <f t="shared" si="302"/>
        <v>NO CUMPLE</v>
      </c>
      <c r="AJ1031" s="13" t="str">
        <f t="shared" si="303"/>
        <v>NO CUMPLE</v>
      </c>
      <c r="AK1031" s="13" t="str">
        <f t="shared" si="304"/>
        <v>NO CUMPLE</v>
      </c>
      <c r="AL1031" s="13" t="str">
        <f t="shared" si="305"/>
        <v>NO CUMPLE</v>
      </c>
      <c r="AM1031" s="13" t="str">
        <f t="shared" si="306"/>
        <v>NO CUMPLE</v>
      </c>
      <c r="AN1031" s="13" t="str">
        <f t="shared" si="307"/>
        <v>NO CUMPLE</v>
      </c>
      <c r="AO1031" s="13" t="str">
        <f t="shared" si="308"/>
        <v>CUMPLE</v>
      </c>
      <c r="AP1031" s="13" t="str">
        <f t="shared" si="309"/>
        <v>NO CUMPLE</v>
      </c>
    </row>
    <row r="1032" spans="1:42" ht="15" hidden="1" x14ac:dyDescent="0.25">
      <c r="A1032" t="s">
        <v>6057</v>
      </c>
      <c r="B1032" t="s">
        <v>79</v>
      </c>
      <c r="C1032" t="s">
        <v>72</v>
      </c>
      <c r="D1032" t="s">
        <v>58</v>
      </c>
      <c r="E1032" t="s">
        <v>93</v>
      </c>
      <c r="F1032" t="s">
        <v>322</v>
      </c>
      <c r="G1032" t="s">
        <v>39</v>
      </c>
      <c r="H1032" t="s">
        <v>34</v>
      </c>
      <c r="I1032" t="s">
        <v>40</v>
      </c>
      <c r="J1032" t="s">
        <v>28</v>
      </c>
      <c r="K1032" t="s">
        <v>215</v>
      </c>
      <c r="L1032" t="s">
        <v>167</v>
      </c>
      <c r="M1032" t="s">
        <v>6058</v>
      </c>
      <c r="N1032" t="s">
        <v>6059</v>
      </c>
      <c r="O1032" t="s">
        <v>30</v>
      </c>
      <c r="P1032" t="s">
        <v>44</v>
      </c>
      <c r="Q1032" t="s">
        <v>45</v>
      </c>
      <c r="R1032" t="s">
        <v>6060</v>
      </c>
      <c r="S1032" t="s">
        <v>5871</v>
      </c>
      <c r="T1032" t="s">
        <v>167</v>
      </c>
      <c r="U1032" t="s">
        <v>157</v>
      </c>
      <c r="V1032" s="40">
        <v>0</v>
      </c>
      <c r="W1032" s="40">
        <v>4.2418981481481481E-2</v>
      </c>
      <c r="X1032" s="40">
        <v>4.2418981481481481E-2</v>
      </c>
      <c r="Y1032" s="2" t="str">
        <f t="shared" si="310"/>
        <v/>
      </c>
      <c r="Z1032" s="47" t="str">
        <f t="shared" si="311"/>
        <v>Cumplido</v>
      </c>
      <c r="AA1032" s="8"/>
      <c r="AB1032" s="8"/>
      <c r="AC1032" s="8"/>
      <c r="AD1032" s="8"/>
      <c r="AE1032" s="8"/>
      <c r="AF1032" s="42">
        <v>45246</v>
      </c>
      <c r="AG1032" s="13" t="str">
        <f t="shared" si="300"/>
        <v>NO CUMPLE</v>
      </c>
      <c r="AH1032" s="13" t="str">
        <f t="shared" si="301"/>
        <v>CUMPLE</v>
      </c>
      <c r="AI1032" s="13" t="str">
        <f t="shared" si="302"/>
        <v>NO CUMPLE</v>
      </c>
      <c r="AJ1032" s="13" t="str">
        <f t="shared" si="303"/>
        <v>NO CUMPLE</v>
      </c>
      <c r="AK1032" s="13" t="str">
        <f t="shared" si="304"/>
        <v>NO CUMPLE</v>
      </c>
      <c r="AL1032" s="13" t="str">
        <f t="shared" si="305"/>
        <v>NO CUMPLE</v>
      </c>
      <c r="AM1032" s="13" t="str">
        <f t="shared" si="306"/>
        <v>CUMPLE</v>
      </c>
      <c r="AN1032" s="13" t="str">
        <f t="shared" si="307"/>
        <v>NO CUMPLE</v>
      </c>
      <c r="AO1032" s="13" t="str">
        <f t="shared" si="308"/>
        <v>NO CUMPLE</v>
      </c>
      <c r="AP1032" s="13" t="str">
        <f t="shared" si="309"/>
        <v>NO CUMPLE</v>
      </c>
    </row>
    <row r="1033" spans="1:42" ht="15" hidden="1" x14ac:dyDescent="0.25">
      <c r="A1033" t="s">
        <v>6061</v>
      </c>
      <c r="B1033" t="s">
        <v>79</v>
      </c>
      <c r="C1033" t="s">
        <v>72</v>
      </c>
      <c r="D1033" t="s">
        <v>58</v>
      </c>
      <c r="E1033" t="s">
        <v>93</v>
      </c>
      <c r="F1033" t="s">
        <v>322</v>
      </c>
      <c r="G1033" t="s">
        <v>39</v>
      </c>
      <c r="H1033" t="s">
        <v>34</v>
      </c>
      <c r="I1033" t="s">
        <v>40</v>
      </c>
      <c r="J1033" t="s">
        <v>28</v>
      </c>
      <c r="K1033" t="s">
        <v>215</v>
      </c>
      <c r="L1033" t="s">
        <v>407</v>
      </c>
      <c r="M1033" t="s">
        <v>6062</v>
      </c>
      <c r="N1033" t="s">
        <v>6063</v>
      </c>
      <c r="O1033" t="s">
        <v>30</v>
      </c>
      <c r="P1033" t="s">
        <v>44</v>
      </c>
      <c r="Q1033" t="s">
        <v>45</v>
      </c>
      <c r="R1033" t="s">
        <v>6064</v>
      </c>
      <c r="S1033" t="s">
        <v>5871</v>
      </c>
      <c r="T1033" t="s">
        <v>407</v>
      </c>
      <c r="U1033" t="s">
        <v>157</v>
      </c>
      <c r="V1033" s="40">
        <v>0</v>
      </c>
      <c r="W1033" s="40">
        <v>4.1678240740740745E-2</v>
      </c>
      <c r="X1033" s="40">
        <v>4.1678240740740745E-2</v>
      </c>
      <c r="Y1033" s="2" t="str">
        <f t="shared" si="310"/>
        <v/>
      </c>
      <c r="Z1033" s="47" t="str">
        <f t="shared" si="311"/>
        <v>Cumplido</v>
      </c>
      <c r="AA1033" s="8"/>
      <c r="AB1033" s="8"/>
      <c r="AC1033" s="8"/>
      <c r="AD1033" s="8"/>
      <c r="AE1033" s="8"/>
      <c r="AF1033" s="42">
        <v>45247</v>
      </c>
      <c r="AG1033" s="13" t="str">
        <f t="shared" si="300"/>
        <v>NO CUMPLE</v>
      </c>
      <c r="AH1033" s="13" t="str">
        <f t="shared" si="301"/>
        <v>CUMPLE</v>
      </c>
      <c r="AI1033" s="13" t="str">
        <f t="shared" si="302"/>
        <v>NO CUMPLE</v>
      </c>
      <c r="AJ1033" s="13" t="str">
        <f t="shared" si="303"/>
        <v>NO CUMPLE</v>
      </c>
      <c r="AK1033" s="13" t="str">
        <f t="shared" si="304"/>
        <v>NO CUMPLE</v>
      </c>
      <c r="AL1033" s="13" t="str">
        <f t="shared" si="305"/>
        <v>NO CUMPLE</v>
      </c>
      <c r="AM1033" s="13" t="str">
        <f t="shared" si="306"/>
        <v>CUMPLE</v>
      </c>
      <c r="AN1033" s="13" t="str">
        <f t="shared" si="307"/>
        <v>NO CUMPLE</v>
      </c>
      <c r="AO1033" s="13" t="str">
        <f t="shared" si="308"/>
        <v>NO CUMPLE</v>
      </c>
      <c r="AP1033" s="13" t="str">
        <f t="shared" si="309"/>
        <v>NO CUMPLE</v>
      </c>
    </row>
    <row r="1034" spans="1:42" ht="15" hidden="1" x14ac:dyDescent="0.25">
      <c r="A1034" t="s">
        <v>6065</v>
      </c>
      <c r="B1034" t="s">
        <v>79</v>
      </c>
      <c r="C1034" t="s">
        <v>72</v>
      </c>
      <c r="D1034" t="s">
        <v>58</v>
      </c>
      <c r="E1034" t="s">
        <v>93</v>
      </c>
      <c r="F1034" t="s">
        <v>322</v>
      </c>
      <c r="G1034" t="s">
        <v>39</v>
      </c>
      <c r="H1034" t="s">
        <v>34</v>
      </c>
      <c r="I1034" t="s">
        <v>40</v>
      </c>
      <c r="J1034" t="s">
        <v>28</v>
      </c>
      <c r="K1034" t="s">
        <v>215</v>
      </c>
      <c r="L1034" t="s">
        <v>166</v>
      </c>
      <c r="M1034" t="s">
        <v>6066</v>
      </c>
      <c r="N1034" t="s">
        <v>6067</v>
      </c>
      <c r="O1034" t="s">
        <v>30</v>
      </c>
      <c r="P1034" t="s">
        <v>44</v>
      </c>
      <c r="Q1034" t="s">
        <v>45</v>
      </c>
      <c r="R1034" t="s">
        <v>6068</v>
      </c>
      <c r="S1034" t="s">
        <v>5871</v>
      </c>
      <c r="T1034" t="s">
        <v>166</v>
      </c>
      <c r="U1034" t="s">
        <v>157</v>
      </c>
      <c r="V1034" s="40">
        <v>0</v>
      </c>
      <c r="W1034" s="40">
        <v>4.0960648148148149E-2</v>
      </c>
      <c r="X1034" s="40">
        <v>4.0960648148148149E-2</v>
      </c>
      <c r="Y1034" s="2" t="str">
        <f t="shared" si="310"/>
        <v/>
      </c>
      <c r="Z1034" s="47" t="str">
        <f t="shared" si="311"/>
        <v>Cumplido</v>
      </c>
      <c r="AA1034" s="8"/>
      <c r="AB1034" s="8"/>
      <c r="AC1034" s="8"/>
      <c r="AD1034" s="8"/>
      <c r="AE1034" s="8"/>
      <c r="AF1034" s="42">
        <v>45245</v>
      </c>
      <c r="AG1034" s="13" t="str">
        <f t="shared" si="300"/>
        <v>CUMPLE</v>
      </c>
      <c r="AH1034" s="13" t="str">
        <f t="shared" si="301"/>
        <v>NO CUMPLE</v>
      </c>
      <c r="AI1034" s="13" t="str">
        <f t="shared" si="302"/>
        <v>NO CUMPLE</v>
      </c>
      <c r="AJ1034" s="13" t="str">
        <f t="shared" si="303"/>
        <v>NO CUMPLE</v>
      </c>
      <c r="AK1034" s="13" t="str">
        <f t="shared" si="304"/>
        <v>NO CUMPLE</v>
      </c>
      <c r="AL1034" s="13" t="str">
        <f t="shared" si="305"/>
        <v>CUMPLE</v>
      </c>
      <c r="AM1034" s="13" t="str">
        <f t="shared" si="306"/>
        <v>NO CUMPLE</v>
      </c>
      <c r="AN1034" s="13" t="str">
        <f t="shared" si="307"/>
        <v>NO CUMPLE</v>
      </c>
      <c r="AO1034" s="13" t="str">
        <f t="shared" si="308"/>
        <v>NO CUMPLE</v>
      </c>
      <c r="AP1034" s="13" t="str">
        <f t="shared" si="309"/>
        <v>NO CUMPLE</v>
      </c>
    </row>
    <row r="1035" spans="1:42" ht="15" hidden="1" x14ac:dyDescent="0.25">
      <c r="A1035" t="s">
        <v>6069</v>
      </c>
      <c r="B1035" t="s">
        <v>79</v>
      </c>
      <c r="C1035" t="s">
        <v>72</v>
      </c>
      <c r="D1035" t="s">
        <v>58</v>
      </c>
      <c r="E1035" t="s">
        <v>93</v>
      </c>
      <c r="F1035" t="s">
        <v>322</v>
      </c>
      <c r="G1035" t="s">
        <v>39</v>
      </c>
      <c r="H1035" t="s">
        <v>34</v>
      </c>
      <c r="I1035" t="s">
        <v>40</v>
      </c>
      <c r="J1035" t="s">
        <v>28</v>
      </c>
      <c r="K1035" t="s">
        <v>215</v>
      </c>
      <c r="L1035" t="s">
        <v>406</v>
      </c>
      <c r="M1035" t="s">
        <v>6070</v>
      </c>
      <c r="N1035" t="s">
        <v>6071</v>
      </c>
      <c r="O1035" t="s">
        <v>30</v>
      </c>
      <c r="P1035" t="s">
        <v>44</v>
      </c>
      <c r="Q1035" t="s">
        <v>45</v>
      </c>
      <c r="R1035" t="s">
        <v>6072</v>
      </c>
      <c r="S1035" t="s">
        <v>5871</v>
      </c>
      <c r="T1035" t="s">
        <v>406</v>
      </c>
      <c r="U1035" t="s">
        <v>157</v>
      </c>
      <c r="V1035" s="40">
        <v>0</v>
      </c>
      <c r="W1035" s="40">
        <v>4.0347222222222222E-2</v>
      </c>
      <c r="X1035" s="40">
        <v>4.0347222222222222E-2</v>
      </c>
      <c r="Y1035" s="2" t="str">
        <f t="shared" si="310"/>
        <v/>
      </c>
      <c r="Z1035" s="47" t="str">
        <f t="shared" si="311"/>
        <v>Cumplido</v>
      </c>
      <c r="AA1035" s="8"/>
      <c r="AB1035" s="8"/>
      <c r="AC1035" s="8"/>
      <c r="AD1035" s="8"/>
      <c r="AE1035" s="8"/>
      <c r="AF1035" s="42">
        <v>45245</v>
      </c>
      <c r="AG1035" s="13" t="str">
        <f t="shared" si="300"/>
        <v>CUMPLE</v>
      </c>
      <c r="AH1035" s="13" t="str">
        <f t="shared" si="301"/>
        <v>NO CUMPLE</v>
      </c>
      <c r="AI1035" s="13" t="str">
        <f t="shared" si="302"/>
        <v>NO CUMPLE</v>
      </c>
      <c r="AJ1035" s="13" t="str">
        <f t="shared" si="303"/>
        <v>NO CUMPLE</v>
      </c>
      <c r="AK1035" s="13" t="str">
        <f t="shared" si="304"/>
        <v>NO CUMPLE</v>
      </c>
      <c r="AL1035" s="13" t="str">
        <f t="shared" si="305"/>
        <v>CUMPLE</v>
      </c>
      <c r="AM1035" s="13" t="str">
        <f t="shared" si="306"/>
        <v>NO CUMPLE</v>
      </c>
      <c r="AN1035" s="13" t="str">
        <f t="shared" si="307"/>
        <v>NO CUMPLE</v>
      </c>
      <c r="AO1035" s="13" t="str">
        <f t="shared" si="308"/>
        <v>NO CUMPLE</v>
      </c>
      <c r="AP1035" s="13" t="str">
        <f t="shared" si="309"/>
        <v>NO CUMPLE</v>
      </c>
    </row>
    <row r="1036" spans="1:42" ht="15" hidden="1" x14ac:dyDescent="0.25">
      <c r="A1036" t="s">
        <v>6073</v>
      </c>
      <c r="B1036" t="s">
        <v>79</v>
      </c>
      <c r="C1036" t="s">
        <v>72</v>
      </c>
      <c r="D1036" t="s">
        <v>58</v>
      </c>
      <c r="E1036" t="s">
        <v>93</v>
      </c>
      <c r="F1036" t="s">
        <v>322</v>
      </c>
      <c r="G1036" t="s">
        <v>39</v>
      </c>
      <c r="H1036" t="s">
        <v>34</v>
      </c>
      <c r="I1036" t="s">
        <v>40</v>
      </c>
      <c r="J1036" t="s">
        <v>28</v>
      </c>
      <c r="K1036" t="s">
        <v>215</v>
      </c>
      <c r="L1036" t="s">
        <v>168</v>
      </c>
      <c r="M1036" t="s">
        <v>6074</v>
      </c>
      <c r="N1036" t="s">
        <v>6075</v>
      </c>
      <c r="O1036" t="s">
        <v>30</v>
      </c>
      <c r="P1036" t="s">
        <v>44</v>
      </c>
      <c r="Q1036" t="s">
        <v>45</v>
      </c>
      <c r="R1036" t="s">
        <v>6076</v>
      </c>
      <c r="S1036" t="s">
        <v>5871</v>
      </c>
      <c r="T1036" t="s">
        <v>168</v>
      </c>
      <c r="U1036" t="s">
        <v>157</v>
      </c>
      <c r="V1036" s="40">
        <v>0</v>
      </c>
      <c r="W1036" s="40">
        <v>3.9733796296296302E-2</v>
      </c>
      <c r="X1036" s="40">
        <v>3.9733796296296302E-2</v>
      </c>
      <c r="Y1036" s="2" t="str">
        <f t="shared" si="310"/>
        <v/>
      </c>
      <c r="Z1036" s="47" t="str">
        <f t="shared" si="311"/>
        <v>Cumplido</v>
      </c>
      <c r="AA1036" s="8"/>
      <c r="AB1036" s="8"/>
      <c r="AC1036" s="8"/>
      <c r="AD1036" s="8"/>
      <c r="AE1036" s="8"/>
      <c r="AF1036" s="42">
        <v>45245</v>
      </c>
      <c r="AG1036" s="13" t="str">
        <f t="shared" si="300"/>
        <v>CUMPLE</v>
      </c>
      <c r="AH1036" s="13" t="str">
        <f t="shared" si="301"/>
        <v>NO CUMPLE</v>
      </c>
      <c r="AI1036" s="13" t="str">
        <f t="shared" si="302"/>
        <v>NO CUMPLE</v>
      </c>
      <c r="AJ1036" s="13" t="str">
        <f t="shared" si="303"/>
        <v>NO CUMPLE</v>
      </c>
      <c r="AK1036" s="13" t="str">
        <f t="shared" si="304"/>
        <v>NO CUMPLE</v>
      </c>
      <c r="AL1036" s="13" t="str">
        <f t="shared" si="305"/>
        <v>CUMPLE</v>
      </c>
      <c r="AM1036" s="13" t="str">
        <f t="shared" si="306"/>
        <v>NO CUMPLE</v>
      </c>
      <c r="AN1036" s="13" t="str">
        <f t="shared" si="307"/>
        <v>NO CUMPLE</v>
      </c>
      <c r="AO1036" s="13" t="str">
        <f t="shared" si="308"/>
        <v>NO CUMPLE</v>
      </c>
      <c r="AP1036" s="13" t="str">
        <f t="shared" si="309"/>
        <v>NO CUMPLE</v>
      </c>
    </row>
    <row r="1037" spans="1:42" ht="15" hidden="1" x14ac:dyDescent="0.25">
      <c r="A1037" t="s">
        <v>6077</v>
      </c>
      <c r="B1037" t="s">
        <v>79</v>
      </c>
      <c r="C1037" t="s">
        <v>72</v>
      </c>
      <c r="D1037" t="s">
        <v>58</v>
      </c>
      <c r="E1037" t="s">
        <v>93</v>
      </c>
      <c r="F1037" t="s">
        <v>322</v>
      </c>
      <c r="G1037" t="s">
        <v>39</v>
      </c>
      <c r="H1037" t="s">
        <v>34</v>
      </c>
      <c r="I1037" t="s">
        <v>40</v>
      </c>
      <c r="J1037" t="s">
        <v>28</v>
      </c>
      <c r="K1037" t="s">
        <v>215</v>
      </c>
      <c r="L1037" t="s">
        <v>408</v>
      </c>
      <c r="M1037" t="s">
        <v>6078</v>
      </c>
      <c r="N1037" t="s">
        <v>6079</v>
      </c>
      <c r="O1037" t="s">
        <v>30</v>
      </c>
      <c r="P1037" t="s">
        <v>44</v>
      </c>
      <c r="Q1037" t="s">
        <v>45</v>
      </c>
      <c r="R1037" t="s">
        <v>6080</v>
      </c>
      <c r="S1037" t="s">
        <v>5871</v>
      </c>
      <c r="T1037" t="s">
        <v>408</v>
      </c>
      <c r="U1037" t="s">
        <v>157</v>
      </c>
      <c r="V1037" s="40">
        <v>0</v>
      </c>
      <c r="W1037" s="40">
        <v>3.9004629629629632E-2</v>
      </c>
      <c r="X1037" s="40">
        <v>3.9004629629629632E-2</v>
      </c>
      <c r="Y1037" s="2" t="str">
        <f t="shared" si="310"/>
        <v/>
      </c>
      <c r="Z1037" s="47" t="str">
        <f t="shared" si="311"/>
        <v>Cumplido</v>
      </c>
      <c r="AA1037" s="8"/>
      <c r="AB1037" s="8"/>
      <c r="AC1037" s="8"/>
      <c r="AD1037" s="8"/>
      <c r="AE1037" s="8"/>
      <c r="AF1037" s="42">
        <v>45245</v>
      </c>
      <c r="AG1037" s="13" t="str">
        <f t="shared" si="300"/>
        <v>CUMPLE</v>
      </c>
      <c r="AH1037" s="13" t="str">
        <f t="shared" si="301"/>
        <v>NO CUMPLE</v>
      </c>
      <c r="AI1037" s="13" t="str">
        <f t="shared" si="302"/>
        <v>NO CUMPLE</v>
      </c>
      <c r="AJ1037" s="13" t="str">
        <f t="shared" si="303"/>
        <v>NO CUMPLE</v>
      </c>
      <c r="AK1037" s="13" t="str">
        <f t="shared" si="304"/>
        <v>NO CUMPLE</v>
      </c>
      <c r="AL1037" s="13" t="str">
        <f t="shared" si="305"/>
        <v>CUMPLE</v>
      </c>
      <c r="AM1037" s="13" t="str">
        <f t="shared" si="306"/>
        <v>NO CUMPLE</v>
      </c>
      <c r="AN1037" s="13" t="str">
        <f t="shared" si="307"/>
        <v>NO CUMPLE</v>
      </c>
      <c r="AO1037" s="13" t="str">
        <f t="shared" si="308"/>
        <v>NO CUMPLE</v>
      </c>
      <c r="AP1037" s="13" t="str">
        <f t="shared" si="309"/>
        <v>NO CUMPLE</v>
      </c>
    </row>
    <row r="1038" spans="1:42" ht="15" hidden="1" x14ac:dyDescent="0.25">
      <c r="A1038" t="s">
        <v>6081</v>
      </c>
      <c r="B1038" t="s">
        <v>32</v>
      </c>
      <c r="C1038" t="s">
        <v>51</v>
      </c>
      <c r="D1038" t="s">
        <v>217</v>
      </c>
      <c r="E1038" t="s">
        <v>252</v>
      </c>
      <c r="F1038" t="s">
        <v>409</v>
      </c>
      <c r="G1038" t="s">
        <v>25</v>
      </c>
      <c r="H1038" t="s">
        <v>26</v>
      </c>
      <c r="I1038" t="s">
        <v>35</v>
      </c>
      <c r="J1038" t="s">
        <v>28</v>
      </c>
      <c r="K1038" t="s">
        <v>243</v>
      </c>
      <c r="L1038" t="s">
        <v>5300</v>
      </c>
      <c r="M1038" t="s">
        <v>6082</v>
      </c>
      <c r="N1038" t="s">
        <v>6083</v>
      </c>
      <c r="O1038" t="s">
        <v>30</v>
      </c>
      <c r="P1038" t="s">
        <v>31</v>
      </c>
      <c r="Q1038" t="s">
        <v>24</v>
      </c>
      <c r="R1038" t="s">
        <v>6084</v>
      </c>
      <c r="S1038" t="s">
        <v>5882</v>
      </c>
      <c r="T1038" t="s">
        <v>6085</v>
      </c>
      <c r="U1038" t="s">
        <v>159</v>
      </c>
      <c r="V1038" s="40">
        <v>3.9386574074074074E-2</v>
      </c>
      <c r="W1038" s="40">
        <v>4.3784722222222218E-2</v>
      </c>
      <c r="X1038" s="40">
        <v>4.3981481481481484E-3</v>
      </c>
      <c r="Y1038" s="2" t="str">
        <f t="shared" si="310"/>
        <v/>
      </c>
      <c r="Z1038" s="47" t="str">
        <f t="shared" si="311"/>
        <v>Cumplido</v>
      </c>
      <c r="AA1038" s="8"/>
      <c r="AB1038" s="8"/>
      <c r="AC1038" s="8"/>
      <c r="AD1038" s="8"/>
      <c r="AE1038" s="8"/>
      <c r="AF1038" s="42">
        <v>45245</v>
      </c>
      <c r="AG1038" s="13" t="str">
        <f t="shared" si="300"/>
        <v>CUMPLE</v>
      </c>
      <c r="AH1038" s="13" t="str">
        <f t="shared" si="301"/>
        <v>NO CUMPLE</v>
      </c>
      <c r="AI1038" s="13" t="str">
        <f t="shared" si="302"/>
        <v>NO CUMPLE</v>
      </c>
      <c r="AJ1038" s="13" t="str">
        <f t="shared" si="303"/>
        <v>NO CUMPLE</v>
      </c>
      <c r="AK1038" s="13" t="str">
        <f t="shared" si="304"/>
        <v>NO CUMPLE</v>
      </c>
      <c r="AL1038" s="13" t="str">
        <f t="shared" si="305"/>
        <v>NO CUMPLE</v>
      </c>
      <c r="AM1038" s="13" t="str">
        <f t="shared" si="306"/>
        <v>CUMPLE</v>
      </c>
      <c r="AN1038" s="13" t="str">
        <f t="shared" si="307"/>
        <v>NO CUMPLE</v>
      </c>
      <c r="AO1038" s="13" t="str">
        <f t="shared" si="308"/>
        <v>NO CUMPLE</v>
      </c>
      <c r="AP1038" s="13" t="str">
        <f t="shared" si="309"/>
        <v>NO CUMPLE</v>
      </c>
    </row>
    <row r="1039" spans="1:42" ht="15" hidden="1" x14ac:dyDescent="0.25">
      <c r="A1039" t="s">
        <v>6086</v>
      </c>
      <c r="B1039" t="s">
        <v>24</v>
      </c>
      <c r="C1039" t="s">
        <v>51</v>
      </c>
      <c r="D1039" t="s">
        <v>33</v>
      </c>
      <c r="E1039" t="s">
        <v>84</v>
      </c>
      <c r="F1039" t="s">
        <v>460</v>
      </c>
      <c r="G1039" t="s">
        <v>39</v>
      </c>
      <c r="H1039" t="s">
        <v>34</v>
      </c>
      <c r="I1039" t="s">
        <v>40</v>
      </c>
      <c r="J1039" t="s">
        <v>28</v>
      </c>
      <c r="K1039" t="s">
        <v>3838</v>
      </c>
      <c r="L1039" t="s">
        <v>6087</v>
      </c>
      <c r="M1039" t="s">
        <v>6088</v>
      </c>
      <c r="N1039" t="s">
        <v>6089</v>
      </c>
      <c r="O1039" t="s">
        <v>30</v>
      </c>
      <c r="P1039" t="s">
        <v>44</v>
      </c>
      <c r="Q1039" t="s">
        <v>45</v>
      </c>
      <c r="R1039" t="s">
        <v>6090</v>
      </c>
      <c r="S1039" t="s">
        <v>5364</v>
      </c>
      <c r="T1039" t="s">
        <v>6091</v>
      </c>
      <c r="U1039"/>
      <c r="V1039" s="40">
        <v>3.2260185185185186</v>
      </c>
      <c r="W1039" s="40">
        <v>3.4512962962962965</v>
      </c>
      <c r="X1039" s="40">
        <v>0.22527777777777777</v>
      </c>
      <c r="Y1039" s="2" t="str">
        <f t="shared" si="310"/>
        <v/>
      </c>
      <c r="Z1039" s="47" t="str">
        <f t="shared" si="311"/>
        <v>Cumplido</v>
      </c>
      <c r="AA1039" s="8"/>
      <c r="AB1039" s="8"/>
      <c r="AC1039" s="8"/>
      <c r="AD1039" s="8"/>
      <c r="AE1039" s="8"/>
      <c r="AF1039" s="42">
        <v>45245</v>
      </c>
      <c r="AG1039" s="13" t="str">
        <f t="shared" si="300"/>
        <v>NO CUMPLE</v>
      </c>
      <c r="AH1039" s="13" t="str">
        <f t="shared" si="301"/>
        <v>NO CUMPLE</v>
      </c>
      <c r="AI1039" s="13" t="str">
        <f t="shared" si="302"/>
        <v>CUMPLE</v>
      </c>
      <c r="AJ1039" s="13" t="str">
        <f t="shared" si="303"/>
        <v>NO CUMPLE</v>
      </c>
      <c r="AK1039" s="13" t="str">
        <f t="shared" si="304"/>
        <v>NO CUMPLE</v>
      </c>
      <c r="AL1039" s="13" t="str">
        <f t="shared" si="305"/>
        <v>NO CUMPLE</v>
      </c>
      <c r="AM1039" s="13" t="str">
        <f t="shared" si="306"/>
        <v>NO CUMPLE</v>
      </c>
      <c r="AN1039" s="13" t="str">
        <f t="shared" si="307"/>
        <v>NO CUMPLE</v>
      </c>
      <c r="AO1039" s="13" t="str">
        <f t="shared" si="308"/>
        <v>NO CUMPLE</v>
      </c>
      <c r="AP1039" s="13" t="str">
        <f t="shared" si="309"/>
        <v>CUMPLE</v>
      </c>
    </row>
    <row r="1040" spans="1:42" ht="15" hidden="1" x14ac:dyDescent="0.25">
      <c r="A1040" t="s">
        <v>6092</v>
      </c>
      <c r="B1040" t="s">
        <v>32</v>
      </c>
      <c r="C1040" t="s">
        <v>60</v>
      </c>
      <c r="D1040" t="s">
        <v>58</v>
      </c>
      <c r="E1040" t="s">
        <v>327</v>
      </c>
      <c r="F1040" t="s">
        <v>328</v>
      </c>
      <c r="G1040" t="s">
        <v>39</v>
      </c>
      <c r="H1040" t="s">
        <v>34</v>
      </c>
      <c r="I1040" t="s">
        <v>40</v>
      </c>
      <c r="J1040" t="s">
        <v>28</v>
      </c>
      <c r="K1040" t="s">
        <v>48</v>
      </c>
      <c r="L1040" t="s">
        <v>270</v>
      </c>
      <c r="M1040" t="s">
        <v>6093</v>
      </c>
      <c r="N1040" t="s">
        <v>6094</v>
      </c>
      <c r="O1040" t="s">
        <v>30</v>
      </c>
      <c r="P1040" t="s">
        <v>44</v>
      </c>
      <c r="Q1040" t="s">
        <v>45</v>
      </c>
      <c r="R1040" t="s">
        <v>6095</v>
      </c>
      <c r="S1040" t="s">
        <v>5882</v>
      </c>
      <c r="T1040" t="s">
        <v>425</v>
      </c>
      <c r="U1040" t="s">
        <v>157</v>
      </c>
      <c r="V1040" s="40">
        <v>0</v>
      </c>
      <c r="W1040" s="40">
        <v>0</v>
      </c>
      <c r="X1040" s="40">
        <v>0</v>
      </c>
      <c r="Y1040" s="2" t="str">
        <f t="shared" si="310"/>
        <v/>
      </c>
      <c r="Z1040" s="47" t="str">
        <f t="shared" si="311"/>
        <v>Cumplido</v>
      </c>
      <c r="AA1040" s="8"/>
      <c r="AB1040" s="8"/>
      <c r="AC1040" s="8"/>
      <c r="AD1040" s="8"/>
      <c r="AE1040" s="8"/>
      <c r="AF1040" s="42">
        <v>45245</v>
      </c>
      <c r="AG1040" s="13" t="str">
        <f t="shared" si="300"/>
        <v>CUMPLE</v>
      </c>
      <c r="AH1040" s="13" t="str">
        <f t="shared" si="301"/>
        <v>NO CUMPLE</v>
      </c>
      <c r="AI1040" s="13" t="str">
        <f t="shared" si="302"/>
        <v>NO CUMPLE</v>
      </c>
      <c r="AJ1040" s="13" t="str">
        <f t="shared" si="303"/>
        <v>NO CUMPLE</v>
      </c>
      <c r="AK1040" s="13" t="str">
        <f t="shared" si="304"/>
        <v>NO CUMPLE</v>
      </c>
      <c r="AL1040" s="13" t="str">
        <f t="shared" si="305"/>
        <v>CUMPLE</v>
      </c>
      <c r="AM1040" s="13" t="str">
        <f t="shared" si="306"/>
        <v>NO CUMPLE</v>
      </c>
      <c r="AN1040" s="13" t="str">
        <f t="shared" si="307"/>
        <v>NO CUMPLE</v>
      </c>
      <c r="AO1040" s="13" t="str">
        <f t="shared" si="308"/>
        <v>NO CUMPLE</v>
      </c>
      <c r="AP1040" s="13" t="str">
        <f t="shared" si="309"/>
        <v>NO CUMPLE</v>
      </c>
    </row>
    <row r="1041" spans="1:42" ht="15" hidden="1" x14ac:dyDescent="0.25">
      <c r="A1041" t="s">
        <v>6096</v>
      </c>
      <c r="B1041" t="s">
        <v>32</v>
      </c>
      <c r="C1041" t="s">
        <v>60</v>
      </c>
      <c r="D1041" t="s">
        <v>58</v>
      </c>
      <c r="E1041" t="s">
        <v>327</v>
      </c>
      <c r="F1041" t="s">
        <v>328</v>
      </c>
      <c r="G1041" t="s">
        <v>39</v>
      </c>
      <c r="H1041" t="s">
        <v>34</v>
      </c>
      <c r="I1041" t="s">
        <v>40</v>
      </c>
      <c r="J1041" t="s">
        <v>28</v>
      </c>
      <c r="K1041" t="s">
        <v>48</v>
      </c>
      <c r="L1041" t="s">
        <v>209</v>
      </c>
      <c r="M1041" t="s">
        <v>6097</v>
      </c>
      <c r="N1041" t="s">
        <v>6098</v>
      </c>
      <c r="O1041" t="s">
        <v>30</v>
      </c>
      <c r="P1041" t="s">
        <v>44</v>
      </c>
      <c r="Q1041" t="s">
        <v>45</v>
      </c>
      <c r="R1041" t="s">
        <v>6099</v>
      </c>
      <c r="S1041" t="s">
        <v>5882</v>
      </c>
      <c r="T1041" t="s">
        <v>6100</v>
      </c>
      <c r="U1041" t="s">
        <v>170</v>
      </c>
      <c r="V1041" s="40">
        <v>0</v>
      </c>
      <c r="W1041" s="40">
        <v>0</v>
      </c>
      <c r="X1041" s="40">
        <v>0</v>
      </c>
      <c r="Y1041" s="2" t="str">
        <f t="shared" si="310"/>
        <v/>
      </c>
      <c r="Z1041" s="47" t="str">
        <f t="shared" si="311"/>
        <v>Cumplido</v>
      </c>
      <c r="AA1041" s="8"/>
      <c r="AB1041" s="8"/>
      <c r="AC1041" s="8"/>
      <c r="AD1041" s="8"/>
      <c r="AE1041" s="8"/>
      <c r="AF1041" s="42">
        <v>45245</v>
      </c>
      <c r="AG1041" s="13" t="str">
        <f t="shared" si="300"/>
        <v>CUMPLE</v>
      </c>
      <c r="AH1041" s="13" t="str">
        <f t="shared" si="301"/>
        <v>NO CUMPLE</v>
      </c>
      <c r="AI1041" s="13" t="str">
        <f t="shared" si="302"/>
        <v>NO CUMPLE</v>
      </c>
      <c r="AJ1041" s="13" t="str">
        <f t="shared" si="303"/>
        <v>NO CUMPLE</v>
      </c>
      <c r="AK1041" s="13" t="str">
        <f t="shared" si="304"/>
        <v>NO CUMPLE</v>
      </c>
      <c r="AL1041" s="13" t="str">
        <f t="shared" si="305"/>
        <v>CUMPLE</v>
      </c>
      <c r="AM1041" s="13" t="str">
        <f t="shared" si="306"/>
        <v>NO CUMPLE</v>
      </c>
      <c r="AN1041" s="13" t="str">
        <f t="shared" si="307"/>
        <v>NO CUMPLE</v>
      </c>
      <c r="AO1041" s="13" t="str">
        <f t="shared" si="308"/>
        <v>NO CUMPLE</v>
      </c>
      <c r="AP1041" s="13" t="str">
        <f t="shared" si="309"/>
        <v>NO CUMPLE</v>
      </c>
    </row>
    <row r="1042" spans="1:42" ht="15" hidden="1" x14ac:dyDescent="0.25">
      <c r="A1042" t="s">
        <v>6101</v>
      </c>
      <c r="B1042" t="s">
        <v>32</v>
      </c>
      <c r="C1042" t="s">
        <v>60</v>
      </c>
      <c r="D1042" t="s">
        <v>58</v>
      </c>
      <c r="E1042" t="s">
        <v>327</v>
      </c>
      <c r="F1042" t="s">
        <v>328</v>
      </c>
      <c r="G1042" t="s">
        <v>39</v>
      </c>
      <c r="H1042" t="s">
        <v>34</v>
      </c>
      <c r="I1042" t="s">
        <v>40</v>
      </c>
      <c r="J1042" t="s">
        <v>28</v>
      </c>
      <c r="K1042" t="s">
        <v>48</v>
      </c>
      <c r="L1042" t="s">
        <v>146</v>
      </c>
      <c r="M1042" t="s">
        <v>6102</v>
      </c>
      <c r="N1042" t="s">
        <v>6103</v>
      </c>
      <c r="O1042" t="s">
        <v>30</v>
      </c>
      <c r="P1042" t="s">
        <v>44</v>
      </c>
      <c r="Q1042" t="s">
        <v>45</v>
      </c>
      <c r="R1042" t="s">
        <v>6104</v>
      </c>
      <c r="S1042" t="s">
        <v>5882</v>
      </c>
      <c r="T1042" t="s">
        <v>428</v>
      </c>
      <c r="U1042" t="s">
        <v>177</v>
      </c>
      <c r="V1042" s="40">
        <v>0</v>
      </c>
      <c r="W1042" s="40">
        <v>0</v>
      </c>
      <c r="X1042" s="40">
        <v>0</v>
      </c>
      <c r="Y1042" s="2" t="str">
        <f t="shared" si="310"/>
        <v/>
      </c>
      <c r="Z1042" s="47" t="str">
        <f t="shared" si="311"/>
        <v>Cumplido</v>
      </c>
      <c r="AA1042" s="8"/>
      <c r="AB1042" s="8"/>
      <c r="AC1042" s="8"/>
      <c r="AD1042" s="8"/>
      <c r="AE1042" s="8"/>
      <c r="AF1042" s="42">
        <v>45245</v>
      </c>
      <c r="AG1042" s="13" t="str">
        <f t="shared" si="300"/>
        <v>CUMPLE</v>
      </c>
      <c r="AH1042" s="13" t="str">
        <f t="shared" si="301"/>
        <v>NO CUMPLE</v>
      </c>
      <c r="AI1042" s="13" t="str">
        <f t="shared" si="302"/>
        <v>NO CUMPLE</v>
      </c>
      <c r="AJ1042" s="13" t="str">
        <f t="shared" si="303"/>
        <v>NO CUMPLE</v>
      </c>
      <c r="AK1042" s="13" t="str">
        <f t="shared" si="304"/>
        <v>NO CUMPLE</v>
      </c>
      <c r="AL1042" s="13" t="str">
        <f t="shared" si="305"/>
        <v>CUMPLE</v>
      </c>
      <c r="AM1042" s="13" t="str">
        <f t="shared" si="306"/>
        <v>NO CUMPLE</v>
      </c>
      <c r="AN1042" s="13" t="str">
        <f t="shared" si="307"/>
        <v>NO CUMPLE</v>
      </c>
      <c r="AO1042" s="13" t="str">
        <f t="shared" si="308"/>
        <v>NO CUMPLE</v>
      </c>
      <c r="AP1042" s="13" t="str">
        <f t="shared" si="309"/>
        <v>NO CUMPLE</v>
      </c>
    </row>
    <row r="1043" spans="1:42" ht="15" hidden="1" x14ac:dyDescent="0.25">
      <c r="A1043" t="s">
        <v>6105</v>
      </c>
      <c r="B1043" t="s">
        <v>79</v>
      </c>
      <c r="C1043" t="s">
        <v>102</v>
      </c>
      <c r="D1043" t="s">
        <v>211</v>
      </c>
      <c r="E1043" t="s">
        <v>194</v>
      </c>
      <c r="F1043" t="s">
        <v>453</v>
      </c>
      <c r="G1043" t="s">
        <v>39</v>
      </c>
      <c r="H1043" t="s">
        <v>34</v>
      </c>
      <c r="I1043" t="s">
        <v>40</v>
      </c>
      <c r="J1043" t="s">
        <v>28</v>
      </c>
      <c r="K1043" t="s">
        <v>48</v>
      </c>
      <c r="L1043" t="s">
        <v>212</v>
      </c>
      <c r="M1043" t="s">
        <v>6106</v>
      </c>
      <c r="N1043" t="s">
        <v>6107</v>
      </c>
      <c r="O1043" t="s">
        <v>30</v>
      </c>
      <c r="P1043" t="s">
        <v>36</v>
      </c>
      <c r="Q1043" t="s">
        <v>94</v>
      </c>
      <c r="R1043" t="s">
        <v>6108</v>
      </c>
      <c r="S1043" t="s">
        <v>5882</v>
      </c>
      <c r="T1043"/>
      <c r="U1043" t="s">
        <v>210</v>
      </c>
      <c r="V1043" s="40">
        <v>0</v>
      </c>
      <c r="W1043" s="40">
        <v>0</v>
      </c>
      <c r="X1043" s="40">
        <v>0</v>
      </c>
      <c r="Y1043" s="2" t="str">
        <f t="shared" si="310"/>
        <v/>
      </c>
      <c r="Z1043" s="47" t="str">
        <f t="shared" si="311"/>
        <v>Cumplido</v>
      </c>
      <c r="AA1043" s="8"/>
      <c r="AB1043" s="8"/>
      <c r="AC1043" s="8"/>
      <c r="AD1043" s="8"/>
      <c r="AE1043" s="8"/>
      <c r="AF1043" s="42">
        <v>45245</v>
      </c>
      <c r="AG1043" s="13" t="str">
        <f t="shared" si="300"/>
        <v>CUMPLE</v>
      </c>
      <c r="AH1043" s="13" t="str">
        <f t="shared" si="301"/>
        <v>NO CUMPLE</v>
      </c>
      <c r="AI1043" s="13" t="str">
        <f t="shared" si="302"/>
        <v>NO CUMPLE</v>
      </c>
      <c r="AJ1043" s="13" t="str">
        <f t="shared" si="303"/>
        <v>NO CUMPLE</v>
      </c>
      <c r="AK1043" s="13" t="str">
        <f t="shared" si="304"/>
        <v>NO CUMPLE</v>
      </c>
      <c r="AL1043" s="13" t="str">
        <f t="shared" si="305"/>
        <v>CUMPLE</v>
      </c>
      <c r="AM1043" s="13" t="str">
        <f t="shared" si="306"/>
        <v>NO CUMPLE</v>
      </c>
      <c r="AN1043" s="13" t="str">
        <f t="shared" si="307"/>
        <v>NO CUMPLE</v>
      </c>
      <c r="AO1043" s="13" t="str">
        <f t="shared" si="308"/>
        <v>NO CUMPLE</v>
      </c>
      <c r="AP1043" s="13" t="str">
        <f t="shared" si="309"/>
        <v>NO CUMPLE</v>
      </c>
    </row>
    <row r="1044" spans="1:42" ht="15" hidden="1" x14ac:dyDescent="0.25">
      <c r="A1044" t="s">
        <v>6109</v>
      </c>
      <c r="B1044" t="s">
        <v>79</v>
      </c>
      <c r="C1044" t="s">
        <v>102</v>
      </c>
      <c r="D1044" t="s">
        <v>211</v>
      </c>
      <c r="E1044" t="s">
        <v>194</v>
      </c>
      <c r="F1044" t="s">
        <v>453</v>
      </c>
      <c r="G1044" t="s">
        <v>39</v>
      </c>
      <c r="H1044" t="s">
        <v>34</v>
      </c>
      <c r="I1044" t="s">
        <v>40</v>
      </c>
      <c r="J1044" t="s">
        <v>28</v>
      </c>
      <c r="K1044" t="s">
        <v>48</v>
      </c>
      <c r="L1044" t="s">
        <v>212</v>
      </c>
      <c r="M1044" t="s">
        <v>6110</v>
      </c>
      <c r="N1044" t="s">
        <v>6111</v>
      </c>
      <c r="O1044" t="s">
        <v>30</v>
      </c>
      <c r="P1044" t="s">
        <v>36</v>
      </c>
      <c r="Q1044" t="s">
        <v>94</v>
      </c>
      <c r="R1044" t="s">
        <v>6112</v>
      </c>
      <c r="S1044" t="s">
        <v>5882</v>
      </c>
      <c r="T1044"/>
      <c r="U1044" t="s">
        <v>210</v>
      </c>
      <c r="V1044" s="40">
        <v>0</v>
      </c>
      <c r="W1044" s="40">
        <v>0</v>
      </c>
      <c r="X1044" s="40">
        <v>0</v>
      </c>
      <c r="Y1044" s="2" t="str">
        <f t="shared" si="310"/>
        <v/>
      </c>
      <c r="Z1044" s="47" t="str">
        <f t="shared" si="311"/>
        <v>Cumplido</v>
      </c>
      <c r="AA1044" s="8"/>
      <c r="AB1044" s="8"/>
      <c r="AC1044" s="8"/>
      <c r="AD1044" s="8"/>
      <c r="AE1044" s="8"/>
      <c r="AF1044" s="42">
        <v>45245</v>
      </c>
      <c r="AG1044" s="13" t="str">
        <f t="shared" si="300"/>
        <v>CUMPLE</v>
      </c>
      <c r="AH1044" s="13" t="str">
        <f t="shared" si="301"/>
        <v>NO CUMPLE</v>
      </c>
      <c r="AI1044" s="13" t="str">
        <f t="shared" si="302"/>
        <v>NO CUMPLE</v>
      </c>
      <c r="AJ1044" s="13" t="str">
        <f t="shared" si="303"/>
        <v>NO CUMPLE</v>
      </c>
      <c r="AK1044" s="13" t="str">
        <f t="shared" si="304"/>
        <v>NO CUMPLE</v>
      </c>
      <c r="AL1044" s="13" t="str">
        <f t="shared" si="305"/>
        <v>CUMPLE</v>
      </c>
      <c r="AM1044" s="13" t="str">
        <f t="shared" si="306"/>
        <v>NO CUMPLE</v>
      </c>
      <c r="AN1044" s="13" t="str">
        <f t="shared" si="307"/>
        <v>NO CUMPLE</v>
      </c>
      <c r="AO1044" s="13" t="str">
        <f t="shared" si="308"/>
        <v>NO CUMPLE</v>
      </c>
      <c r="AP1044" s="13" t="str">
        <f t="shared" si="309"/>
        <v>NO CUMPLE</v>
      </c>
    </row>
    <row r="1045" spans="1:42" ht="15" hidden="1" x14ac:dyDescent="0.25">
      <c r="A1045" t="s">
        <v>6113</v>
      </c>
      <c r="B1045" t="s">
        <v>79</v>
      </c>
      <c r="C1045" t="s">
        <v>102</v>
      </c>
      <c r="D1045" t="s">
        <v>211</v>
      </c>
      <c r="E1045" t="s">
        <v>194</v>
      </c>
      <c r="F1045" t="s">
        <v>453</v>
      </c>
      <c r="G1045" t="s">
        <v>39</v>
      </c>
      <c r="H1045" t="s">
        <v>34</v>
      </c>
      <c r="I1045" t="s">
        <v>40</v>
      </c>
      <c r="J1045" t="s">
        <v>28</v>
      </c>
      <c r="K1045" t="s">
        <v>48</v>
      </c>
      <c r="L1045" t="s">
        <v>212</v>
      </c>
      <c r="M1045" t="s">
        <v>6114</v>
      </c>
      <c r="N1045" t="s">
        <v>6115</v>
      </c>
      <c r="O1045" t="s">
        <v>30</v>
      </c>
      <c r="P1045" t="s">
        <v>36</v>
      </c>
      <c r="Q1045" t="s">
        <v>94</v>
      </c>
      <c r="R1045" t="s">
        <v>6116</v>
      </c>
      <c r="S1045" t="s">
        <v>5882</v>
      </c>
      <c r="T1045"/>
      <c r="U1045" t="s">
        <v>210</v>
      </c>
      <c r="V1045" s="40">
        <v>0</v>
      </c>
      <c r="W1045" s="40">
        <v>0</v>
      </c>
      <c r="X1045" s="40">
        <v>0</v>
      </c>
      <c r="Y1045" s="2" t="str">
        <f t="shared" si="310"/>
        <v/>
      </c>
      <c r="Z1045" s="47" t="str">
        <f t="shared" si="311"/>
        <v>Cumplido</v>
      </c>
      <c r="AA1045" s="8"/>
      <c r="AB1045" s="8"/>
      <c r="AC1045" s="8"/>
      <c r="AD1045" s="8"/>
      <c r="AE1045" s="8"/>
      <c r="AF1045" s="42">
        <v>45245</v>
      </c>
      <c r="AG1045" s="13" t="str">
        <f t="shared" si="300"/>
        <v>CUMPLE</v>
      </c>
      <c r="AH1045" s="13" t="str">
        <f t="shared" si="301"/>
        <v>NO CUMPLE</v>
      </c>
      <c r="AI1045" s="13" t="str">
        <f t="shared" si="302"/>
        <v>NO CUMPLE</v>
      </c>
      <c r="AJ1045" s="13" t="str">
        <f t="shared" si="303"/>
        <v>NO CUMPLE</v>
      </c>
      <c r="AK1045" s="13" t="str">
        <f t="shared" si="304"/>
        <v>NO CUMPLE</v>
      </c>
      <c r="AL1045" s="13" t="str">
        <f t="shared" si="305"/>
        <v>CUMPLE</v>
      </c>
      <c r="AM1045" s="13" t="str">
        <f t="shared" si="306"/>
        <v>NO CUMPLE</v>
      </c>
      <c r="AN1045" s="13" t="str">
        <f t="shared" si="307"/>
        <v>NO CUMPLE</v>
      </c>
      <c r="AO1045" s="13" t="str">
        <f t="shared" si="308"/>
        <v>NO CUMPLE</v>
      </c>
      <c r="AP1045" s="13" t="str">
        <f t="shared" si="309"/>
        <v>NO CUMPLE</v>
      </c>
    </row>
    <row r="1046" spans="1:42" ht="15" hidden="1" x14ac:dyDescent="0.25">
      <c r="A1046" t="s">
        <v>6117</v>
      </c>
      <c r="B1046" t="s">
        <v>79</v>
      </c>
      <c r="C1046" t="s">
        <v>102</v>
      </c>
      <c r="D1046" t="s">
        <v>211</v>
      </c>
      <c r="E1046" t="s">
        <v>194</v>
      </c>
      <c r="F1046" t="s">
        <v>453</v>
      </c>
      <c r="G1046" t="s">
        <v>39</v>
      </c>
      <c r="H1046" t="s">
        <v>34</v>
      </c>
      <c r="I1046" t="s">
        <v>40</v>
      </c>
      <c r="J1046" t="s">
        <v>28</v>
      </c>
      <c r="K1046" t="s">
        <v>48</v>
      </c>
      <c r="L1046" t="s">
        <v>212</v>
      </c>
      <c r="M1046" t="s">
        <v>6118</v>
      </c>
      <c r="N1046" t="s">
        <v>6119</v>
      </c>
      <c r="O1046" t="s">
        <v>30</v>
      </c>
      <c r="P1046" t="s">
        <v>36</v>
      </c>
      <c r="Q1046" t="s">
        <v>94</v>
      </c>
      <c r="R1046" t="s">
        <v>6120</v>
      </c>
      <c r="S1046" t="s">
        <v>5882</v>
      </c>
      <c r="T1046"/>
      <c r="U1046" t="s">
        <v>210</v>
      </c>
      <c r="V1046" s="40">
        <v>0</v>
      </c>
      <c r="W1046" s="40">
        <v>0</v>
      </c>
      <c r="X1046" s="40">
        <v>0</v>
      </c>
      <c r="Y1046" s="2" t="str">
        <f t="shared" si="310"/>
        <v/>
      </c>
      <c r="Z1046" s="47" t="str">
        <f t="shared" si="311"/>
        <v>Cumplido</v>
      </c>
      <c r="AA1046" s="8"/>
      <c r="AB1046" s="8"/>
      <c r="AC1046" s="8"/>
      <c r="AD1046" s="8"/>
      <c r="AE1046" s="8"/>
      <c r="AF1046" s="42">
        <v>45246</v>
      </c>
      <c r="AG1046" s="13" t="str">
        <f t="shared" si="300"/>
        <v>CUMPLE</v>
      </c>
      <c r="AH1046" s="13" t="str">
        <f t="shared" si="301"/>
        <v>NO CUMPLE</v>
      </c>
      <c r="AI1046" s="13" t="str">
        <f t="shared" si="302"/>
        <v>NO CUMPLE</v>
      </c>
      <c r="AJ1046" s="13" t="str">
        <f t="shared" si="303"/>
        <v>NO CUMPLE</v>
      </c>
      <c r="AK1046" s="13" t="str">
        <f t="shared" si="304"/>
        <v>NO CUMPLE</v>
      </c>
      <c r="AL1046" s="13" t="str">
        <f t="shared" si="305"/>
        <v>CUMPLE</v>
      </c>
      <c r="AM1046" s="13" t="str">
        <f t="shared" si="306"/>
        <v>NO CUMPLE</v>
      </c>
      <c r="AN1046" s="13" t="str">
        <f t="shared" si="307"/>
        <v>NO CUMPLE</v>
      </c>
      <c r="AO1046" s="13" t="str">
        <f t="shared" si="308"/>
        <v>NO CUMPLE</v>
      </c>
      <c r="AP1046" s="13" t="str">
        <f t="shared" si="309"/>
        <v>NO CUMPLE</v>
      </c>
    </row>
    <row r="1047" spans="1:42" ht="15" hidden="1" x14ac:dyDescent="0.25">
      <c r="A1047" t="s">
        <v>6121</v>
      </c>
      <c r="B1047" t="s">
        <v>172</v>
      </c>
      <c r="C1047" t="s">
        <v>181</v>
      </c>
      <c r="D1047" t="s">
        <v>181</v>
      </c>
      <c r="E1047" t="s">
        <v>182</v>
      </c>
      <c r="F1047" t="s">
        <v>232</v>
      </c>
      <c r="G1047" t="s">
        <v>39</v>
      </c>
      <c r="H1047" t="s">
        <v>34</v>
      </c>
      <c r="I1047" t="s">
        <v>40</v>
      </c>
      <c r="J1047" t="s">
        <v>28</v>
      </c>
      <c r="K1047" t="s">
        <v>48</v>
      </c>
      <c r="L1047" t="s">
        <v>6122</v>
      </c>
      <c r="M1047" t="s">
        <v>6123</v>
      </c>
      <c r="N1047" t="s">
        <v>6124</v>
      </c>
      <c r="O1047" t="s">
        <v>30</v>
      </c>
      <c r="P1047" t="s">
        <v>183</v>
      </c>
      <c r="Q1047" t="s">
        <v>184</v>
      </c>
      <c r="R1047" t="s">
        <v>6125</v>
      </c>
      <c r="S1047" t="s">
        <v>5882</v>
      </c>
      <c r="T1047" t="s">
        <v>366</v>
      </c>
      <c r="U1047" t="s">
        <v>6126</v>
      </c>
      <c r="V1047" s="40">
        <v>0</v>
      </c>
      <c r="W1047" s="40">
        <v>1.0995370370370371E-3</v>
      </c>
      <c r="X1047" s="40">
        <v>1.0995370370370371E-3</v>
      </c>
      <c r="Y1047" s="2" t="str">
        <f t="shared" si="310"/>
        <v/>
      </c>
      <c r="Z1047" s="47" t="str">
        <f t="shared" si="311"/>
        <v>Cumplido</v>
      </c>
      <c r="AA1047" s="8"/>
      <c r="AB1047" s="8"/>
      <c r="AC1047" s="8"/>
      <c r="AD1047" s="8"/>
      <c r="AE1047" s="8"/>
      <c r="AF1047" s="42">
        <v>45245</v>
      </c>
      <c r="AG1047" s="13" t="str">
        <f t="shared" si="300"/>
        <v>CUMPLE</v>
      </c>
      <c r="AH1047" s="13" t="str">
        <f t="shared" si="301"/>
        <v>NO CUMPLE</v>
      </c>
      <c r="AI1047" s="13" t="str">
        <f t="shared" si="302"/>
        <v>NO CUMPLE</v>
      </c>
      <c r="AJ1047" s="13" t="str">
        <f t="shared" si="303"/>
        <v>NO CUMPLE</v>
      </c>
      <c r="AK1047" s="13" t="str">
        <f t="shared" si="304"/>
        <v>NO CUMPLE</v>
      </c>
      <c r="AL1047" s="13" t="str">
        <f t="shared" si="305"/>
        <v>CUMPLE</v>
      </c>
      <c r="AM1047" s="13" t="str">
        <f t="shared" si="306"/>
        <v>NO CUMPLE</v>
      </c>
      <c r="AN1047" s="13" t="str">
        <f t="shared" si="307"/>
        <v>NO CUMPLE</v>
      </c>
      <c r="AO1047" s="13" t="str">
        <f t="shared" si="308"/>
        <v>NO CUMPLE</v>
      </c>
      <c r="AP1047" s="13" t="str">
        <f t="shared" si="309"/>
        <v>NO CUMPLE</v>
      </c>
    </row>
    <row r="1048" spans="1:42" ht="15" hidden="1" x14ac:dyDescent="0.25">
      <c r="A1048" t="s">
        <v>6127</v>
      </c>
      <c r="B1048" t="s">
        <v>117</v>
      </c>
      <c r="C1048" t="s">
        <v>102</v>
      </c>
      <c r="D1048" t="s">
        <v>58</v>
      </c>
      <c r="E1048" t="s">
        <v>97</v>
      </c>
      <c r="F1048" t="s">
        <v>100</v>
      </c>
      <c r="G1048" t="s">
        <v>39</v>
      </c>
      <c r="H1048" t="s">
        <v>34</v>
      </c>
      <c r="I1048" t="s">
        <v>40</v>
      </c>
      <c r="J1048" t="s">
        <v>28</v>
      </c>
      <c r="K1048" t="s">
        <v>171</v>
      </c>
      <c r="L1048" t="s">
        <v>179</v>
      </c>
      <c r="M1048" t="s">
        <v>6128</v>
      </c>
      <c r="N1048" t="s">
        <v>6129</v>
      </c>
      <c r="O1048" t="s">
        <v>30</v>
      </c>
      <c r="P1048" t="s">
        <v>36</v>
      </c>
      <c r="Q1048" t="s">
        <v>94</v>
      </c>
      <c r="R1048" t="s">
        <v>6130</v>
      </c>
      <c r="S1048" t="s">
        <v>5882</v>
      </c>
      <c r="T1048" t="s">
        <v>179</v>
      </c>
      <c r="U1048" t="s">
        <v>157</v>
      </c>
      <c r="V1048" s="40">
        <v>0</v>
      </c>
      <c r="W1048" s="40">
        <v>0</v>
      </c>
      <c r="X1048" s="40">
        <v>0</v>
      </c>
      <c r="Y1048" s="2" t="str">
        <f t="shared" si="310"/>
        <v/>
      </c>
      <c r="Z1048" s="47" t="str">
        <f t="shared" si="311"/>
        <v>Cumplido</v>
      </c>
      <c r="AA1048" s="8"/>
      <c r="AB1048" s="8"/>
      <c r="AC1048" s="8"/>
      <c r="AD1048" s="8"/>
      <c r="AE1048" s="8"/>
      <c r="AF1048" s="42">
        <v>45245</v>
      </c>
      <c r="AG1048" s="13" t="str">
        <f t="shared" si="300"/>
        <v>CUMPLE</v>
      </c>
      <c r="AH1048" s="13" t="str">
        <f t="shared" si="301"/>
        <v>NO CUMPLE</v>
      </c>
      <c r="AI1048" s="13" t="str">
        <f t="shared" si="302"/>
        <v>NO CUMPLE</v>
      </c>
      <c r="AJ1048" s="13" t="str">
        <f t="shared" si="303"/>
        <v>NO CUMPLE</v>
      </c>
      <c r="AK1048" s="13" t="str">
        <f t="shared" si="304"/>
        <v>NO CUMPLE</v>
      </c>
      <c r="AL1048" s="13" t="str">
        <f t="shared" si="305"/>
        <v>CUMPLE</v>
      </c>
      <c r="AM1048" s="13" t="str">
        <f t="shared" si="306"/>
        <v>NO CUMPLE</v>
      </c>
      <c r="AN1048" s="13" t="str">
        <f t="shared" si="307"/>
        <v>NO CUMPLE</v>
      </c>
      <c r="AO1048" s="13" t="str">
        <f t="shared" si="308"/>
        <v>NO CUMPLE</v>
      </c>
      <c r="AP1048" s="13" t="str">
        <f t="shared" si="309"/>
        <v>NO CUMPLE</v>
      </c>
    </row>
    <row r="1049" spans="1:42" ht="15" hidden="1" x14ac:dyDescent="0.25">
      <c r="A1049" t="s">
        <v>6131</v>
      </c>
      <c r="B1049" t="s">
        <v>117</v>
      </c>
      <c r="C1049" t="s">
        <v>102</v>
      </c>
      <c r="D1049" t="s">
        <v>58</v>
      </c>
      <c r="E1049" t="s">
        <v>97</v>
      </c>
      <c r="F1049" t="s">
        <v>100</v>
      </c>
      <c r="G1049" t="s">
        <v>39</v>
      </c>
      <c r="H1049" t="s">
        <v>34</v>
      </c>
      <c r="I1049" t="s">
        <v>40</v>
      </c>
      <c r="J1049" t="s">
        <v>28</v>
      </c>
      <c r="K1049" t="s">
        <v>171</v>
      </c>
      <c r="L1049" t="s">
        <v>179</v>
      </c>
      <c r="M1049" t="s">
        <v>6132</v>
      </c>
      <c r="N1049" t="s">
        <v>6133</v>
      </c>
      <c r="O1049" t="s">
        <v>30</v>
      </c>
      <c r="P1049" t="s">
        <v>36</v>
      </c>
      <c r="Q1049" t="s">
        <v>94</v>
      </c>
      <c r="R1049" t="s">
        <v>6134</v>
      </c>
      <c r="S1049" t="s">
        <v>5882</v>
      </c>
      <c r="T1049" t="s">
        <v>179</v>
      </c>
      <c r="U1049" t="s">
        <v>157</v>
      </c>
      <c r="V1049" s="40">
        <v>0</v>
      </c>
      <c r="W1049" s="40">
        <v>0</v>
      </c>
      <c r="X1049" s="40">
        <v>0</v>
      </c>
      <c r="Y1049" s="2" t="str">
        <f t="shared" si="310"/>
        <v/>
      </c>
      <c r="Z1049" s="47" t="str">
        <f t="shared" si="311"/>
        <v>Cumplido</v>
      </c>
      <c r="AA1049" s="8"/>
      <c r="AB1049" s="8"/>
      <c r="AC1049" s="8"/>
      <c r="AD1049" s="8"/>
      <c r="AE1049" s="8"/>
      <c r="AF1049" s="42">
        <v>45246</v>
      </c>
      <c r="AG1049" s="13" t="str">
        <f t="shared" si="300"/>
        <v>CUMPLE</v>
      </c>
      <c r="AH1049" s="13" t="str">
        <f t="shared" si="301"/>
        <v>NO CUMPLE</v>
      </c>
      <c r="AI1049" s="13" t="str">
        <f t="shared" si="302"/>
        <v>NO CUMPLE</v>
      </c>
      <c r="AJ1049" s="13" t="str">
        <f t="shared" si="303"/>
        <v>NO CUMPLE</v>
      </c>
      <c r="AK1049" s="13" t="str">
        <f t="shared" si="304"/>
        <v>NO CUMPLE</v>
      </c>
      <c r="AL1049" s="13" t="str">
        <f t="shared" si="305"/>
        <v>CUMPLE</v>
      </c>
      <c r="AM1049" s="13" t="str">
        <f t="shared" si="306"/>
        <v>NO CUMPLE</v>
      </c>
      <c r="AN1049" s="13" t="str">
        <f t="shared" si="307"/>
        <v>NO CUMPLE</v>
      </c>
      <c r="AO1049" s="13" t="str">
        <f t="shared" si="308"/>
        <v>NO CUMPLE</v>
      </c>
      <c r="AP1049" s="13" t="str">
        <f t="shared" si="309"/>
        <v>NO CUMPLE</v>
      </c>
    </row>
    <row r="1050" spans="1:42" ht="15" hidden="1" x14ac:dyDescent="0.25">
      <c r="A1050" t="s">
        <v>6135</v>
      </c>
      <c r="B1050" t="s">
        <v>117</v>
      </c>
      <c r="C1050" t="s">
        <v>102</v>
      </c>
      <c r="D1050" t="s">
        <v>58</v>
      </c>
      <c r="E1050" t="s">
        <v>97</v>
      </c>
      <c r="F1050" t="s">
        <v>100</v>
      </c>
      <c r="G1050" t="s">
        <v>39</v>
      </c>
      <c r="H1050" t="s">
        <v>34</v>
      </c>
      <c r="I1050" t="s">
        <v>40</v>
      </c>
      <c r="J1050" t="s">
        <v>28</v>
      </c>
      <c r="K1050" t="s">
        <v>171</v>
      </c>
      <c r="L1050" t="s">
        <v>179</v>
      </c>
      <c r="M1050" t="s">
        <v>6136</v>
      </c>
      <c r="N1050" t="s">
        <v>6137</v>
      </c>
      <c r="O1050" t="s">
        <v>30</v>
      </c>
      <c r="P1050" t="s">
        <v>36</v>
      </c>
      <c r="Q1050" t="s">
        <v>94</v>
      </c>
      <c r="R1050" t="s">
        <v>6138</v>
      </c>
      <c r="S1050" t="s">
        <v>5882</v>
      </c>
      <c r="T1050" t="s">
        <v>179</v>
      </c>
      <c r="U1050" t="s">
        <v>157</v>
      </c>
      <c r="V1050" s="40">
        <v>0</v>
      </c>
      <c r="W1050" s="40">
        <v>0</v>
      </c>
      <c r="X1050" s="40">
        <v>0</v>
      </c>
      <c r="Y1050" s="2" t="str">
        <f t="shared" si="310"/>
        <v/>
      </c>
      <c r="Z1050" s="47" t="str">
        <f t="shared" si="311"/>
        <v>Cumplido</v>
      </c>
      <c r="AA1050" s="8"/>
      <c r="AB1050" s="8"/>
      <c r="AC1050" s="8"/>
      <c r="AD1050" s="8"/>
      <c r="AE1050" s="8"/>
      <c r="AF1050" s="42">
        <v>45245</v>
      </c>
      <c r="AG1050" s="13" t="str">
        <f t="shared" si="300"/>
        <v>CUMPLE</v>
      </c>
      <c r="AH1050" s="13" t="str">
        <f t="shared" si="301"/>
        <v>NO CUMPLE</v>
      </c>
      <c r="AI1050" s="13" t="str">
        <f t="shared" si="302"/>
        <v>NO CUMPLE</v>
      </c>
      <c r="AJ1050" s="13" t="str">
        <f t="shared" si="303"/>
        <v>NO CUMPLE</v>
      </c>
      <c r="AK1050" s="13" t="str">
        <f t="shared" si="304"/>
        <v>NO CUMPLE</v>
      </c>
      <c r="AL1050" s="13" t="str">
        <f t="shared" si="305"/>
        <v>CUMPLE</v>
      </c>
      <c r="AM1050" s="13" t="str">
        <f t="shared" si="306"/>
        <v>NO CUMPLE</v>
      </c>
      <c r="AN1050" s="13" t="str">
        <f t="shared" si="307"/>
        <v>NO CUMPLE</v>
      </c>
      <c r="AO1050" s="13" t="str">
        <f t="shared" si="308"/>
        <v>NO CUMPLE</v>
      </c>
      <c r="AP1050" s="13" t="str">
        <f t="shared" si="309"/>
        <v>NO CUMPLE</v>
      </c>
    </row>
    <row r="1051" spans="1:42" ht="15" hidden="1" x14ac:dyDescent="0.25">
      <c r="A1051" t="s">
        <v>6139</v>
      </c>
      <c r="B1051" t="s">
        <v>24</v>
      </c>
      <c r="C1051" t="s">
        <v>181</v>
      </c>
      <c r="D1051" t="s">
        <v>33</v>
      </c>
      <c r="E1051" t="s">
        <v>75</v>
      </c>
      <c r="F1051" t="s">
        <v>377</v>
      </c>
      <c r="G1051" t="s">
        <v>39</v>
      </c>
      <c r="H1051" t="s">
        <v>34</v>
      </c>
      <c r="I1051" t="s">
        <v>40</v>
      </c>
      <c r="J1051" t="s">
        <v>28</v>
      </c>
      <c r="K1051" t="s">
        <v>240</v>
      </c>
      <c r="L1051" t="s">
        <v>6140</v>
      </c>
      <c r="M1051" t="s">
        <v>6141</v>
      </c>
      <c r="N1051" t="s">
        <v>6142</v>
      </c>
      <c r="O1051" t="s">
        <v>30</v>
      </c>
      <c r="P1051" t="s">
        <v>44</v>
      </c>
      <c r="Q1051" t="s">
        <v>45</v>
      </c>
      <c r="R1051" t="s">
        <v>6143</v>
      </c>
      <c r="S1051" t="s">
        <v>4918</v>
      </c>
      <c r="T1051" t="s">
        <v>6144</v>
      </c>
      <c r="U1051" t="s">
        <v>6145</v>
      </c>
      <c r="V1051" s="40">
        <v>0.66107638888888887</v>
      </c>
      <c r="W1051" s="40">
        <v>0.6699652777777777</v>
      </c>
      <c r="X1051" s="40">
        <v>8.8888888888888889E-3</v>
      </c>
      <c r="Y1051" s="2" t="str">
        <f t="shared" si="310"/>
        <v/>
      </c>
      <c r="Z1051" s="47" t="str">
        <f t="shared" si="311"/>
        <v>Cumplido</v>
      </c>
      <c r="AA1051" s="8"/>
      <c r="AB1051" s="8"/>
      <c r="AC1051" s="8"/>
      <c r="AD1051" s="8"/>
      <c r="AE1051" s="8"/>
      <c r="AF1051" s="42">
        <v>45246</v>
      </c>
      <c r="AG1051" s="13" t="str">
        <f t="shared" si="300"/>
        <v>CUMPLE</v>
      </c>
      <c r="AH1051" s="13" t="str">
        <f t="shared" si="301"/>
        <v>NO CUMPLE</v>
      </c>
      <c r="AI1051" s="13" t="str">
        <f t="shared" si="302"/>
        <v>NO CUMPLE</v>
      </c>
      <c r="AJ1051" s="13" t="str">
        <f t="shared" si="303"/>
        <v>NO CUMPLE</v>
      </c>
      <c r="AK1051" s="13" t="str">
        <f t="shared" si="304"/>
        <v>NO CUMPLE</v>
      </c>
      <c r="AL1051" s="13" t="str">
        <f t="shared" si="305"/>
        <v>NO CUMPLE</v>
      </c>
      <c r="AM1051" s="13" t="str">
        <f t="shared" si="306"/>
        <v>NO CUMPLE</v>
      </c>
      <c r="AN1051" s="13" t="str">
        <f t="shared" si="307"/>
        <v>NO CUMPLE</v>
      </c>
      <c r="AO1051" s="13" t="str">
        <f t="shared" si="308"/>
        <v>CUMPLE</v>
      </c>
      <c r="AP1051" s="13" t="str">
        <f t="shared" si="309"/>
        <v>NO CUMPLE</v>
      </c>
    </row>
    <row r="1052" spans="1:42" ht="15" hidden="1" x14ac:dyDescent="0.25">
      <c r="A1052" t="s">
        <v>6146</v>
      </c>
      <c r="B1052" t="s">
        <v>32</v>
      </c>
      <c r="C1052" t="s">
        <v>58</v>
      </c>
      <c r="D1052" t="s">
        <v>217</v>
      </c>
      <c r="E1052" t="s">
        <v>97</v>
      </c>
      <c r="F1052" t="s">
        <v>311</v>
      </c>
      <c r="G1052" t="s">
        <v>25</v>
      </c>
      <c r="H1052" t="s">
        <v>26</v>
      </c>
      <c r="I1052" t="s">
        <v>35</v>
      </c>
      <c r="J1052" t="s">
        <v>28</v>
      </c>
      <c r="K1052" t="s">
        <v>484</v>
      </c>
      <c r="L1052" t="s">
        <v>6147</v>
      </c>
      <c r="M1052" t="s">
        <v>6148</v>
      </c>
      <c r="N1052" t="s">
        <v>6149</v>
      </c>
      <c r="O1052" t="s">
        <v>30</v>
      </c>
      <c r="P1052" t="s">
        <v>31</v>
      </c>
      <c r="Q1052" t="s">
        <v>24</v>
      </c>
      <c r="R1052" t="s">
        <v>6150</v>
      </c>
      <c r="S1052" t="s">
        <v>4918</v>
      </c>
      <c r="T1052" t="s">
        <v>6151</v>
      </c>
      <c r="U1052" t="s">
        <v>159</v>
      </c>
      <c r="V1052" s="40">
        <v>1.1111111111111112E-2</v>
      </c>
      <c r="W1052" s="40">
        <v>6.190972222222222E-2</v>
      </c>
      <c r="X1052" s="40">
        <v>5.0798611111111114E-2</v>
      </c>
      <c r="Y1052" s="2" t="str">
        <f t="shared" si="310"/>
        <v/>
      </c>
      <c r="Z1052" s="47" t="str">
        <f t="shared" si="311"/>
        <v>Cumplido</v>
      </c>
      <c r="AA1052" s="8"/>
      <c r="AB1052" s="8"/>
      <c r="AC1052" s="8"/>
      <c r="AD1052" s="8"/>
      <c r="AE1052" s="8"/>
      <c r="AF1052" s="42">
        <v>45245</v>
      </c>
      <c r="AG1052" s="13" t="str">
        <f t="shared" si="300"/>
        <v>NO CUMPLE</v>
      </c>
      <c r="AH1052" s="13" t="str">
        <f t="shared" si="301"/>
        <v>CUMPLE</v>
      </c>
      <c r="AI1052" s="13" t="str">
        <f t="shared" si="302"/>
        <v>NO CUMPLE</v>
      </c>
      <c r="AJ1052" s="13" t="str">
        <f t="shared" si="303"/>
        <v>NO CUMPLE</v>
      </c>
      <c r="AK1052" s="13" t="str">
        <f t="shared" si="304"/>
        <v>NO CUMPLE</v>
      </c>
      <c r="AL1052" s="13" t="str">
        <f t="shared" si="305"/>
        <v>NO CUMPLE</v>
      </c>
      <c r="AM1052" s="13" t="str">
        <f t="shared" si="306"/>
        <v>CUMPLE</v>
      </c>
      <c r="AN1052" s="13" t="str">
        <f t="shared" si="307"/>
        <v>NO CUMPLE</v>
      </c>
      <c r="AO1052" s="13" t="str">
        <f t="shared" si="308"/>
        <v>NO CUMPLE</v>
      </c>
      <c r="AP1052" s="13" t="str">
        <f t="shared" si="309"/>
        <v>NO CUMPLE</v>
      </c>
    </row>
    <row r="1053" spans="1:42" ht="15" hidden="1" x14ac:dyDescent="0.25">
      <c r="A1053" t="s">
        <v>6152</v>
      </c>
      <c r="B1053" t="s">
        <v>24</v>
      </c>
      <c r="C1053" t="s">
        <v>128</v>
      </c>
      <c r="D1053" t="s">
        <v>33</v>
      </c>
      <c r="E1053" t="s">
        <v>68</v>
      </c>
      <c r="F1053" t="s">
        <v>384</v>
      </c>
      <c r="G1053" t="s">
        <v>39</v>
      </c>
      <c r="H1053" t="s">
        <v>34</v>
      </c>
      <c r="I1053" t="s">
        <v>40</v>
      </c>
      <c r="J1053" t="s">
        <v>28</v>
      </c>
      <c r="K1053" t="s">
        <v>4118</v>
      </c>
      <c r="L1053" t="s">
        <v>6153</v>
      </c>
      <c r="M1053" t="s">
        <v>6154</v>
      </c>
      <c r="N1053" t="s">
        <v>6155</v>
      </c>
      <c r="O1053" t="s">
        <v>30</v>
      </c>
      <c r="P1053" t="s">
        <v>44</v>
      </c>
      <c r="Q1053" t="s">
        <v>45</v>
      </c>
      <c r="R1053" t="s">
        <v>6156</v>
      </c>
      <c r="S1053" t="s">
        <v>4918</v>
      </c>
      <c r="T1053" t="s">
        <v>6157</v>
      </c>
      <c r="U1053" t="s">
        <v>513</v>
      </c>
      <c r="V1053" s="40">
        <v>0</v>
      </c>
      <c r="W1053" s="40">
        <v>4.341435185185185E-2</v>
      </c>
      <c r="X1053" s="40">
        <v>4.341435185185185E-2</v>
      </c>
      <c r="Y1053" s="2" t="str">
        <f t="shared" si="310"/>
        <v/>
      </c>
      <c r="Z1053" s="47" t="str">
        <f t="shared" si="311"/>
        <v>Cumplido</v>
      </c>
      <c r="AA1053" s="8"/>
      <c r="AB1053" s="8"/>
      <c r="AC1053" s="8"/>
      <c r="AD1053" s="8"/>
      <c r="AE1053" s="8"/>
      <c r="AF1053" s="42">
        <v>45245</v>
      </c>
      <c r="AG1053" s="13" t="str">
        <f t="shared" si="300"/>
        <v>NO CUMPLE</v>
      </c>
      <c r="AH1053" s="13" t="str">
        <f t="shared" si="301"/>
        <v>CUMPLE</v>
      </c>
      <c r="AI1053" s="13" t="str">
        <f t="shared" si="302"/>
        <v>NO CUMPLE</v>
      </c>
      <c r="AJ1053" s="13" t="str">
        <f t="shared" si="303"/>
        <v>NO CUMPLE</v>
      </c>
      <c r="AK1053" s="13" t="str">
        <f t="shared" si="304"/>
        <v>NO CUMPLE</v>
      </c>
      <c r="AL1053" s="13" t="str">
        <f t="shared" si="305"/>
        <v>NO CUMPLE</v>
      </c>
      <c r="AM1053" s="13" t="str">
        <f t="shared" si="306"/>
        <v>CUMPLE</v>
      </c>
      <c r="AN1053" s="13" t="str">
        <f t="shared" si="307"/>
        <v>NO CUMPLE</v>
      </c>
      <c r="AO1053" s="13" t="str">
        <f t="shared" si="308"/>
        <v>NO CUMPLE</v>
      </c>
      <c r="AP1053" s="13" t="str">
        <f t="shared" si="309"/>
        <v>NO CUMPLE</v>
      </c>
    </row>
    <row r="1054" spans="1:42" ht="15" hidden="1" x14ac:dyDescent="0.25">
      <c r="A1054" t="s">
        <v>6158</v>
      </c>
      <c r="B1054" t="s">
        <v>32</v>
      </c>
      <c r="C1054" t="s">
        <v>51</v>
      </c>
      <c r="D1054" t="s">
        <v>217</v>
      </c>
      <c r="E1054" t="s">
        <v>84</v>
      </c>
      <c r="F1054" t="s">
        <v>409</v>
      </c>
      <c r="G1054" t="s">
        <v>25</v>
      </c>
      <c r="H1054" t="s">
        <v>26</v>
      </c>
      <c r="I1054" t="s">
        <v>35</v>
      </c>
      <c r="J1054" t="s">
        <v>28</v>
      </c>
      <c r="K1054" t="s">
        <v>48</v>
      </c>
      <c r="L1054" t="s">
        <v>5799</v>
      </c>
      <c r="M1054" t="s">
        <v>6159</v>
      </c>
      <c r="N1054" t="s">
        <v>6160</v>
      </c>
      <c r="O1054" t="s">
        <v>30</v>
      </c>
      <c r="P1054" t="s">
        <v>31</v>
      </c>
      <c r="Q1054" t="s">
        <v>24</v>
      </c>
      <c r="R1054" t="s">
        <v>6161</v>
      </c>
      <c r="S1054" t="s">
        <v>4918</v>
      </c>
      <c r="T1054" t="s">
        <v>6162</v>
      </c>
      <c r="U1054"/>
      <c r="V1054" s="40">
        <v>5.6122685185185185E-2</v>
      </c>
      <c r="W1054" s="40">
        <v>0.10334490740740741</v>
      </c>
      <c r="X1054" s="40">
        <v>4.7222222222222221E-2</v>
      </c>
      <c r="Y1054" s="2" t="str">
        <f t="shared" si="310"/>
        <v/>
      </c>
      <c r="Z1054" s="47" t="str">
        <f t="shared" si="311"/>
        <v>Cumplido</v>
      </c>
      <c r="AA1054" s="8"/>
      <c r="AB1054" s="8"/>
      <c r="AC1054" s="8"/>
      <c r="AD1054" s="8"/>
      <c r="AE1054" s="8"/>
      <c r="AF1054" s="42">
        <v>45245</v>
      </c>
      <c r="AG1054" s="13" t="str">
        <f t="shared" si="300"/>
        <v>NO CUMPLE</v>
      </c>
      <c r="AH1054" s="13" t="str">
        <f t="shared" si="301"/>
        <v>CUMPLE</v>
      </c>
      <c r="AI1054" s="13" t="str">
        <f t="shared" si="302"/>
        <v>NO CUMPLE</v>
      </c>
      <c r="AJ1054" s="13" t="str">
        <f t="shared" si="303"/>
        <v>NO CUMPLE</v>
      </c>
      <c r="AK1054" s="13" t="str">
        <f t="shared" si="304"/>
        <v>NO CUMPLE</v>
      </c>
      <c r="AL1054" s="13" t="str">
        <f t="shared" si="305"/>
        <v>NO CUMPLE</v>
      </c>
      <c r="AM1054" s="13" t="str">
        <f t="shared" si="306"/>
        <v>CUMPLE</v>
      </c>
      <c r="AN1054" s="13" t="str">
        <f t="shared" si="307"/>
        <v>NO CUMPLE</v>
      </c>
      <c r="AO1054" s="13" t="str">
        <f t="shared" si="308"/>
        <v>NO CUMPLE</v>
      </c>
      <c r="AP1054" s="13" t="str">
        <f t="shared" si="309"/>
        <v>NO CUMPLE</v>
      </c>
    </row>
    <row r="1055" spans="1:42" ht="15" hidden="1" x14ac:dyDescent="0.25">
      <c r="A1055" t="s">
        <v>6163</v>
      </c>
      <c r="B1055" t="s">
        <v>62</v>
      </c>
      <c r="C1055" t="s">
        <v>124</v>
      </c>
      <c r="D1055" t="s">
        <v>309</v>
      </c>
      <c r="E1055" t="s">
        <v>73</v>
      </c>
      <c r="F1055" t="s">
        <v>140</v>
      </c>
      <c r="G1055" t="s">
        <v>64</v>
      </c>
      <c r="H1055" t="s">
        <v>34</v>
      </c>
      <c r="I1055" t="s">
        <v>40</v>
      </c>
      <c r="J1055" t="s">
        <v>56</v>
      </c>
      <c r="K1055" t="s">
        <v>65</v>
      </c>
      <c r="L1055" t="s">
        <v>2613</v>
      </c>
      <c r="M1055" t="s">
        <v>6164</v>
      </c>
      <c r="N1055" t="s">
        <v>6164</v>
      </c>
      <c r="O1055" t="s">
        <v>30</v>
      </c>
      <c r="P1055" t="s">
        <v>36</v>
      </c>
      <c r="Q1055" t="s">
        <v>54</v>
      </c>
      <c r="R1055" t="s">
        <v>6165</v>
      </c>
      <c r="S1055" t="s">
        <v>745</v>
      </c>
      <c r="T1055" t="s">
        <v>6166</v>
      </c>
      <c r="U1055" t="s">
        <v>6167</v>
      </c>
      <c r="V1055" s="40">
        <v>1.886099537037037</v>
      </c>
      <c r="W1055" s="40">
        <v>1.8876041666666667</v>
      </c>
      <c r="X1055" s="40">
        <v>1.5046296296296294E-3</v>
      </c>
      <c r="Y1055" s="2" t="str">
        <f>IF(J1055="Incidente de Cliente",IF($X1055&lt;=$AT$2,"Cumplido","Incumplido"),"")</f>
        <v>Cumplido</v>
      </c>
      <c r="Z1055" s="47" t="str">
        <f>IF(J1055="Requerimiento de Cliente",IF($X1055&lt;=$AT$3,"Cumplido","Incumplido"),"")</f>
        <v/>
      </c>
      <c r="AA1055" s="8"/>
      <c r="AB1055" s="8" t="str">
        <f t="shared" ref="AB1055:AB1058" si="312">IF($H1055="1-Crítica",IF($X1055&lt;=$AT$5,"Cumplido", "Incumplido"),"")</f>
        <v/>
      </c>
      <c r="AC1055" s="8" t="str">
        <f t="shared" ref="AC1055:AC1058" si="313">IF($H1055="2-Alta",IF($X1055&lt;=$AT$6, "Cumplido", "Incumplido"),"")</f>
        <v/>
      </c>
      <c r="AD1055" s="8" t="str">
        <f t="shared" ref="AD1055:AD1058" si="314">IF($H1055="3-Medio",IF($X1055&lt;=$AT$7, "Cumplido", "Incumplido"),"")</f>
        <v/>
      </c>
      <c r="AE1055" s="8" t="str">
        <f t="shared" ref="AE1055:AE1058" si="315">IF($H1055="4-Baja",IF($X1055&lt;=$AT$8, "Cumplido", "Incumplido"),"")</f>
        <v>Cumplido</v>
      </c>
      <c r="AF1055" s="42">
        <v>45245</v>
      </c>
      <c r="AG1055" s="13" t="str">
        <f t="shared" si="300"/>
        <v>CUMPLE</v>
      </c>
      <c r="AH1055" s="13" t="str">
        <f t="shared" si="301"/>
        <v>NO CUMPLE</v>
      </c>
      <c r="AI1055" s="13" t="str">
        <f t="shared" si="302"/>
        <v>NO CUMPLE</v>
      </c>
      <c r="AJ1055" s="13" t="str">
        <f t="shared" si="303"/>
        <v>NO CUMPLE</v>
      </c>
      <c r="AK1055" s="13" t="str">
        <f t="shared" si="304"/>
        <v>NO CUMPLE</v>
      </c>
      <c r="AL1055" s="13" t="str">
        <f t="shared" si="305"/>
        <v>NO CUMPLE</v>
      </c>
      <c r="AM1055" s="13" t="str">
        <f t="shared" si="306"/>
        <v>NO CUMPLE</v>
      </c>
      <c r="AN1055" s="13" t="str">
        <f t="shared" si="307"/>
        <v>NO CUMPLE</v>
      </c>
      <c r="AO1055" s="13" t="str">
        <f t="shared" si="308"/>
        <v>NO CUMPLE</v>
      </c>
      <c r="AP1055" s="13" t="str">
        <f t="shared" si="309"/>
        <v>CUMPLE</v>
      </c>
    </row>
    <row r="1056" spans="1:42" ht="15" x14ac:dyDescent="0.25">
      <c r="A1056" t="s">
        <v>6168</v>
      </c>
      <c r="B1056" t="s">
        <v>24</v>
      </c>
      <c r="C1056" t="s">
        <v>124</v>
      </c>
      <c r="D1056" t="s">
        <v>33</v>
      </c>
      <c r="E1056" t="s">
        <v>73</v>
      </c>
      <c r="F1056" t="s">
        <v>357</v>
      </c>
      <c r="G1056" t="s">
        <v>25</v>
      </c>
      <c r="H1056" t="s">
        <v>26</v>
      </c>
      <c r="I1056" t="s">
        <v>35</v>
      </c>
      <c r="J1056" t="s">
        <v>56</v>
      </c>
      <c r="K1056" t="s">
        <v>171</v>
      </c>
      <c r="L1056" t="s">
        <v>6169</v>
      </c>
      <c r="M1056" t="s">
        <v>6170</v>
      </c>
      <c r="N1056" t="s">
        <v>6171</v>
      </c>
      <c r="O1056" t="s">
        <v>30</v>
      </c>
      <c r="P1056" t="s">
        <v>36</v>
      </c>
      <c r="Q1056" t="s">
        <v>54</v>
      </c>
      <c r="R1056" t="s">
        <v>6172</v>
      </c>
      <c r="S1056" t="s">
        <v>5882</v>
      </c>
      <c r="T1056" t="s">
        <v>6173</v>
      </c>
      <c r="U1056" t="s">
        <v>6174</v>
      </c>
      <c r="V1056" s="40">
        <v>3.5185185185185187E-2</v>
      </c>
      <c r="W1056" s="40">
        <v>0.25337962962962962</v>
      </c>
      <c r="X1056" s="40">
        <v>0.16666666666666666</v>
      </c>
      <c r="Y1056" s="2" t="str">
        <f t="shared" si="310"/>
        <v>Cumplido</v>
      </c>
      <c r="Z1056" s="47" t="str">
        <f t="shared" si="311"/>
        <v/>
      </c>
      <c r="AA1056" s="8" t="s">
        <v>9571</v>
      </c>
      <c r="AB1056" s="8" t="str">
        <f t="shared" si="312"/>
        <v/>
      </c>
      <c r="AC1056" s="8" t="str">
        <f t="shared" si="313"/>
        <v/>
      </c>
      <c r="AD1056" s="8" t="str">
        <f t="shared" si="314"/>
        <v>Cumplido</v>
      </c>
      <c r="AE1056" s="8" t="str">
        <f t="shared" si="315"/>
        <v/>
      </c>
      <c r="AF1056" s="42">
        <v>45245</v>
      </c>
      <c r="AG1056" s="13" t="str">
        <f t="shared" si="300"/>
        <v>NO CUMPLE</v>
      </c>
      <c r="AH1056" s="13" t="str">
        <f t="shared" si="301"/>
        <v>CUMPLE</v>
      </c>
      <c r="AI1056" s="13" t="str">
        <f t="shared" si="302"/>
        <v>NO CUMPLE</v>
      </c>
      <c r="AJ1056" s="13" t="str">
        <f t="shared" si="303"/>
        <v>NO CUMPLE</v>
      </c>
      <c r="AK1056" s="13" t="str">
        <f t="shared" si="304"/>
        <v>NO CUMPLE</v>
      </c>
      <c r="AL1056" s="13" t="str">
        <f t="shared" si="305"/>
        <v>NO CUMPLE</v>
      </c>
      <c r="AM1056" s="13" t="str">
        <f t="shared" si="306"/>
        <v>NO CUMPLE</v>
      </c>
      <c r="AN1056" s="13" t="str">
        <f t="shared" si="307"/>
        <v>CUMPLE</v>
      </c>
      <c r="AO1056" s="13" t="str">
        <f t="shared" si="308"/>
        <v>NO CUMPLE</v>
      </c>
      <c r="AP1056" s="13" t="str">
        <f t="shared" si="309"/>
        <v>NO CUMPLE</v>
      </c>
    </row>
    <row r="1057" spans="1:42" ht="15" hidden="1" x14ac:dyDescent="0.25">
      <c r="A1057" t="s">
        <v>6175</v>
      </c>
      <c r="B1057" t="s">
        <v>62</v>
      </c>
      <c r="C1057" t="s">
        <v>128</v>
      </c>
      <c r="D1057" t="s">
        <v>309</v>
      </c>
      <c r="E1057" t="s">
        <v>52</v>
      </c>
      <c r="F1057" t="s">
        <v>140</v>
      </c>
      <c r="G1057" t="s">
        <v>64</v>
      </c>
      <c r="H1057" t="s">
        <v>34</v>
      </c>
      <c r="I1057" t="s">
        <v>40</v>
      </c>
      <c r="J1057" t="s">
        <v>56</v>
      </c>
      <c r="K1057" t="s">
        <v>573</v>
      </c>
      <c r="L1057" t="s">
        <v>6176</v>
      </c>
      <c r="M1057" t="s">
        <v>6177</v>
      </c>
      <c r="N1057" t="s">
        <v>6177</v>
      </c>
      <c r="O1057" t="s">
        <v>30</v>
      </c>
      <c r="P1057" t="s">
        <v>36</v>
      </c>
      <c r="Q1057" t="s">
        <v>54</v>
      </c>
      <c r="R1057" t="s">
        <v>6178</v>
      </c>
      <c r="S1057" t="s">
        <v>5882</v>
      </c>
      <c r="T1057" t="s">
        <v>6179</v>
      </c>
      <c r="U1057" t="s">
        <v>6180</v>
      </c>
      <c r="V1057" s="40">
        <v>4.2326388888888893E-2</v>
      </c>
      <c r="W1057" s="40">
        <v>4.3807870370370372E-2</v>
      </c>
      <c r="X1057" s="40">
        <v>1.4814814814814814E-3</v>
      </c>
      <c r="Y1057" s="2" t="str">
        <f t="shared" si="310"/>
        <v>Cumplido</v>
      </c>
      <c r="Z1057" s="47" t="str">
        <f t="shared" si="311"/>
        <v/>
      </c>
      <c r="AA1057" s="8"/>
      <c r="AB1057" s="8" t="str">
        <f t="shared" si="312"/>
        <v/>
      </c>
      <c r="AC1057" s="8" t="str">
        <f t="shared" si="313"/>
        <v/>
      </c>
      <c r="AD1057" s="8" t="str">
        <f t="shared" si="314"/>
        <v/>
      </c>
      <c r="AE1057" s="8" t="str">
        <f t="shared" si="315"/>
        <v>Cumplido</v>
      </c>
      <c r="AF1057" s="42">
        <v>45245</v>
      </c>
      <c r="AG1057" s="13" t="str">
        <f t="shared" si="300"/>
        <v>CUMPLE</v>
      </c>
      <c r="AH1057" s="13" t="str">
        <f t="shared" si="301"/>
        <v>NO CUMPLE</v>
      </c>
      <c r="AI1057" s="13" t="str">
        <f t="shared" si="302"/>
        <v>NO CUMPLE</v>
      </c>
      <c r="AJ1057" s="13" t="str">
        <f t="shared" si="303"/>
        <v>NO CUMPLE</v>
      </c>
      <c r="AK1057" s="13" t="str">
        <f t="shared" si="304"/>
        <v>NO CUMPLE</v>
      </c>
      <c r="AL1057" s="13" t="str">
        <f t="shared" si="305"/>
        <v>NO CUMPLE</v>
      </c>
      <c r="AM1057" s="13" t="str">
        <f t="shared" si="306"/>
        <v>CUMPLE</v>
      </c>
      <c r="AN1057" s="13" t="str">
        <f t="shared" si="307"/>
        <v>NO CUMPLE</v>
      </c>
      <c r="AO1057" s="13" t="str">
        <f t="shared" si="308"/>
        <v>NO CUMPLE</v>
      </c>
      <c r="AP1057" s="13" t="str">
        <f t="shared" si="309"/>
        <v>NO CUMPLE</v>
      </c>
    </row>
    <row r="1058" spans="1:42" ht="15" hidden="1" x14ac:dyDescent="0.25">
      <c r="A1058" t="s">
        <v>6181</v>
      </c>
      <c r="B1058" t="s">
        <v>62</v>
      </c>
      <c r="C1058" t="s">
        <v>124</v>
      </c>
      <c r="D1058" t="s">
        <v>309</v>
      </c>
      <c r="E1058" t="s">
        <v>73</v>
      </c>
      <c r="F1058" t="s">
        <v>140</v>
      </c>
      <c r="G1058" t="s">
        <v>64</v>
      </c>
      <c r="H1058" t="s">
        <v>34</v>
      </c>
      <c r="I1058" t="s">
        <v>40</v>
      </c>
      <c r="J1058" t="s">
        <v>56</v>
      </c>
      <c r="K1058" t="s">
        <v>53</v>
      </c>
      <c r="L1058" t="s">
        <v>353</v>
      </c>
      <c r="M1058" t="s">
        <v>6182</v>
      </c>
      <c r="N1058" t="s">
        <v>6182</v>
      </c>
      <c r="O1058" t="s">
        <v>30</v>
      </c>
      <c r="P1058" t="s">
        <v>36</v>
      </c>
      <c r="Q1058" t="s">
        <v>54</v>
      </c>
      <c r="R1058" t="s">
        <v>6183</v>
      </c>
      <c r="S1058" t="s">
        <v>4918</v>
      </c>
      <c r="T1058" t="s">
        <v>555</v>
      </c>
      <c r="U1058" t="s">
        <v>6184</v>
      </c>
      <c r="V1058" s="40">
        <v>0.83931712962962957</v>
      </c>
      <c r="W1058" s="40">
        <v>0.84074074074074068</v>
      </c>
      <c r="X1058" s="40">
        <v>1.423611111111111E-3</v>
      </c>
      <c r="Y1058" s="2" t="str">
        <f t="shared" si="310"/>
        <v>Cumplido</v>
      </c>
      <c r="Z1058" s="47" t="str">
        <f t="shared" si="311"/>
        <v/>
      </c>
      <c r="AA1058" s="8"/>
      <c r="AB1058" s="8" t="str">
        <f t="shared" si="312"/>
        <v/>
      </c>
      <c r="AC1058" s="8" t="str">
        <f t="shared" si="313"/>
        <v/>
      </c>
      <c r="AD1058" s="8" t="str">
        <f t="shared" si="314"/>
        <v/>
      </c>
      <c r="AE1058" s="8" t="str">
        <f t="shared" si="315"/>
        <v>Cumplido</v>
      </c>
      <c r="AF1058" s="42">
        <v>45245</v>
      </c>
      <c r="AG1058" s="13" t="str">
        <f t="shared" si="300"/>
        <v>CUMPLE</v>
      </c>
      <c r="AH1058" s="13" t="str">
        <f t="shared" si="301"/>
        <v>NO CUMPLE</v>
      </c>
      <c r="AI1058" s="13" t="str">
        <f t="shared" si="302"/>
        <v>NO CUMPLE</v>
      </c>
      <c r="AJ1058" s="13" t="str">
        <f t="shared" si="303"/>
        <v>NO CUMPLE</v>
      </c>
      <c r="AK1058" s="13" t="str">
        <f t="shared" si="304"/>
        <v>NO CUMPLE</v>
      </c>
      <c r="AL1058" s="13" t="str">
        <f t="shared" si="305"/>
        <v>NO CUMPLE</v>
      </c>
      <c r="AM1058" s="13" t="str">
        <f t="shared" si="306"/>
        <v>NO CUMPLE</v>
      </c>
      <c r="AN1058" s="13" t="str">
        <f t="shared" si="307"/>
        <v>NO CUMPLE</v>
      </c>
      <c r="AO1058" s="13" t="str">
        <f t="shared" si="308"/>
        <v>CUMPLE</v>
      </c>
      <c r="AP1058" s="13" t="str">
        <f t="shared" si="309"/>
        <v>NO CUMPLE</v>
      </c>
    </row>
    <row r="1059" spans="1:42" ht="15" hidden="1" x14ac:dyDescent="0.25">
      <c r="A1059" t="s">
        <v>6185</v>
      </c>
      <c r="B1059" t="s">
        <v>79</v>
      </c>
      <c r="C1059" t="s">
        <v>102</v>
      </c>
      <c r="D1059" t="s">
        <v>211</v>
      </c>
      <c r="E1059" t="s">
        <v>194</v>
      </c>
      <c r="F1059" t="s">
        <v>453</v>
      </c>
      <c r="G1059" t="s">
        <v>39</v>
      </c>
      <c r="H1059" t="s">
        <v>34</v>
      </c>
      <c r="I1059" t="s">
        <v>40</v>
      </c>
      <c r="J1059" t="s">
        <v>28</v>
      </c>
      <c r="K1059" t="s">
        <v>48</v>
      </c>
      <c r="L1059" t="s">
        <v>212</v>
      </c>
      <c r="M1059" t="s">
        <v>6186</v>
      </c>
      <c r="N1059" t="s">
        <v>6187</v>
      </c>
      <c r="O1059" t="s">
        <v>30</v>
      </c>
      <c r="P1059" t="s">
        <v>36</v>
      </c>
      <c r="Q1059" t="s">
        <v>94</v>
      </c>
      <c r="R1059" t="s">
        <v>6188</v>
      </c>
      <c r="S1059" t="s">
        <v>4918</v>
      </c>
      <c r="T1059"/>
      <c r="U1059" t="s">
        <v>210</v>
      </c>
      <c r="V1059" s="40">
        <v>0</v>
      </c>
      <c r="W1059" s="40">
        <v>0</v>
      </c>
      <c r="X1059" s="40">
        <v>0</v>
      </c>
      <c r="Y1059" s="2" t="str">
        <f t="shared" si="310"/>
        <v/>
      </c>
      <c r="Z1059" s="47" t="str">
        <f t="shared" si="311"/>
        <v>Cumplido</v>
      </c>
      <c r="AA1059" s="8"/>
      <c r="AB1059" s="8"/>
      <c r="AC1059" s="8"/>
      <c r="AD1059" s="8"/>
      <c r="AE1059" s="8"/>
      <c r="AF1059" s="42">
        <v>45245</v>
      </c>
      <c r="AG1059" s="13" t="str">
        <f t="shared" si="300"/>
        <v>CUMPLE</v>
      </c>
      <c r="AH1059" s="13" t="str">
        <f t="shared" si="301"/>
        <v>NO CUMPLE</v>
      </c>
      <c r="AI1059" s="13" t="str">
        <f t="shared" si="302"/>
        <v>NO CUMPLE</v>
      </c>
      <c r="AJ1059" s="13" t="str">
        <f t="shared" si="303"/>
        <v>NO CUMPLE</v>
      </c>
      <c r="AK1059" s="13" t="str">
        <f t="shared" si="304"/>
        <v>NO CUMPLE</v>
      </c>
      <c r="AL1059" s="13" t="str">
        <f t="shared" si="305"/>
        <v>CUMPLE</v>
      </c>
      <c r="AM1059" s="13" t="str">
        <f t="shared" si="306"/>
        <v>NO CUMPLE</v>
      </c>
      <c r="AN1059" s="13" t="str">
        <f t="shared" si="307"/>
        <v>NO CUMPLE</v>
      </c>
      <c r="AO1059" s="13" t="str">
        <f t="shared" si="308"/>
        <v>NO CUMPLE</v>
      </c>
      <c r="AP1059" s="13" t="str">
        <f t="shared" si="309"/>
        <v>NO CUMPLE</v>
      </c>
    </row>
    <row r="1060" spans="1:42" ht="15" hidden="1" x14ac:dyDescent="0.25">
      <c r="A1060" t="s">
        <v>6189</v>
      </c>
      <c r="B1060" t="s">
        <v>24</v>
      </c>
      <c r="C1060" t="s">
        <v>181</v>
      </c>
      <c r="D1060" t="s">
        <v>33</v>
      </c>
      <c r="E1060" t="s">
        <v>192</v>
      </c>
      <c r="F1060" t="s">
        <v>374</v>
      </c>
      <c r="G1060" t="s">
        <v>39</v>
      </c>
      <c r="H1060" t="s">
        <v>34</v>
      </c>
      <c r="I1060" t="s">
        <v>40</v>
      </c>
      <c r="J1060" t="s">
        <v>28</v>
      </c>
      <c r="K1060" t="s">
        <v>171</v>
      </c>
      <c r="L1060" t="s">
        <v>6190</v>
      </c>
      <c r="M1060" t="s">
        <v>6191</v>
      </c>
      <c r="N1060" t="s">
        <v>6192</v>
      </c>
      <c r="O1060" t="s">
        <v>30</v>
      </c>
      <c r="P1060" t="s">
        <v>183</v>
      </c>
      <c r="Q1060" t="s">
        <v>184</v>
      </c>
      <c r="R1060" t="s">
        <v>6193</v>
      </c>
      <c r="S1060" t="s">
        <v>745</v>
      </c>
      <c r="T1060" t="s">
        <v>6194</v>
      </c>
      <c r="U1060" t="s">
        <v>218</v>
      </c>
      <c r="V1060" s="40">
        <v>0.68548611111111113</v>
      </c>
      <c r="W1060" s="40">
        <v>1.0578935185185185</v>
      </c>
      <c r="X1060" s="40">
        <v>0.37240740740740735</v>
      </c>
      <c r="Y1060" s="2" t="str">
        <f t="shared" si="310"/>
        <v/>
      </c>
      <c r="Z1060" s="47" t="str">
        <f t="shared" si="311"/>
        <v>Cumplido</v>
      </c>
      <c r="AA1060" s="8"/>
      <c r="AB1060" s="8"/>
      <c r="AC1060" s="8"/>
      <c r="AD1060" s="8"/>
      <c r="AE1060" s="8"/>
      <c r="AF1060" s="42">
        <v>45245</v>
      </c>
      <c r="AG1060" s="13" t="str">
        <f t="shared" si="300"/>
        <v>NO CUMPLE</v>
      </c>
      <c r="AH1060" s="13" t="str">
        <f t="shared" si="301"/>
        <v>NO CUMPLE</v>
      </c>
      <c r="AI1060" s="13" t="str">
        <f t="shared" si="302"/>
        <v>NO CUMPLE</v>
      </c>
      <c r="AJ1060" s="13" t="str">
        <f t="shared" si="303"/>
        <v>CUMPLE</v>
      </c>
      <c r="AK1060" s="13" t="str">
        <f t="shared" si="304"/>
        <v>NO CUMPLE</v>
      </c>
      <c r="AL1060" s="13" t="str">
        <f t="shared" si="305"/>
        <v>NO CUMPLE</v>
      </c>
      <c r="AM1060" s="13" t="str">
        <f t="shared" si="306"/>
        <v>NO CUMPLE</v>
      </c>
      <c r="AN1060" s="13" t="str">
        <f t="shared" si="307"/>
        <v>NO CUMPLE</v>
      </c>
      <c r="AO1060" s="13" t="str">
        <f t="shared" si="308"/>
        <v>NO CUMPLE</v>
      </c>
      <c r="AP1060" s="13" t="str">
        <f t="shared" si="309"/>
        <v>CUMPLE</v>
      </c>
    </row>
    <row r="1061" spans="1:42" ht="15" hidden="1" x14ac:dyDescent="0.25">
      <c r="A1061" t="s">
        <v>6195</v>
      </c>
      <c r="B1061" t="s">
        <v>24</v>
      </c>
      <c r="C1061" t="s">
        <v>125</v>
      </c>
      <c r="D1061" t="s">
        <v>217</v>
      </c>
      <c r="E1061" t="s">
        <v>69</v>
      </c>
      <c r="F1061" t="s">
        <v>384</v>
      </c>
      <c r="G1061" t="s">
        <v>39</v>
      </c>
      <c r="H1061" t="s">
        <v>34</v>
      </c>
      <c r="I1061" t="s">
        <v>40</v>
      </c>
      <c r="J1061" t="s">
        <v>28</v>
      </c>
      <c r="K1061" t="s">
        <v>81</v>
      </c>
      <c r="L1061" t="s">
        <v>6196</v>
      </c>
      <c r="M1061" t="s">
        <v>6197</v>
      </c>
      <c r="N1061" t="s">
        <v>6198</v>
      </c>
      <c r="O1061" t="s">
        <v>30</v>
      </c>
      <c r="P1061" t="s">
        <v>36</v>
      </c>
      <c r="Q1061" t="s">
        <v>70</v>
      </c>
      <c r="R1061" t="s">
        <v>6199</v>
      </c>
      <c r="S1061" t="s">
        <v>745</v>
      </c>
      <c r="T1061" t="s">
        <v>6200</v>
      </c>
      <c r="U1061" t="s">
        <v>6201</v>
      </c>
      <c r="V1061" s="40">
        <v>1.1924074074074074</v>
      </c>
      <c r="W1061" s="40">
        <v>1.601400462962963</v>
      </c>
      <c r="X1061" s="40">
        <v>0.4089930555555556</v>
      </c>
      <c r="Y1061" s="2" t="str">
        <f t="shared" si="310"/>
        <v/>
      </c>
      <c r="Z1061" s="47" t="str">
        <f t="shared" si="311"/>
        <v>Cumplido</v>
      </c>
      <c r="AA1061" s="8"/>
      <c r="AB1061" s="8"/>
      <c r="AC1061" s="8"/>
      <c r="AD1061" s="8"/>
      <c r="AE1061" s="8"/>
      <c r="AF1061" s="42">
        <v>45245</v>
      </c>
      <c r="AG1061" s="13" t="str">
        <f t="shared" si="300"/>
        <v>NO CUMPLE</v>
      </c>
      <c r="AH1061" s="13" t="str">
        <f t="shared" si="301"/>
        <v>NO CUMPLE</v>
      </c>
      <c r="AI1061" s="13" t="str">
        <f t="shared" si="302"/>
        <v>NO CUMPLE</v>
      </c>
      <c r="AJ1061" s="13" t="str">
        <f t="shared" si="303"/>
        <v>CUMPLE</v>
      </c>
      <c r="AK1061" s="13" t="str">
        <f t="shared" si="304"/>
        <v>NO CUMPLE</v>
      </c>
      <c r="AL1061" s="13" t="str">
        <f t="shared" si="305"/>
        <v>NO CUMPLE</v>
      </c>
      <c r="AM1061" s="13" t="str">
        <f t="shared" si="306"/>
        <v>NO CUMPLE</v>
      </c>
      <c r="AN1061" s="13" t="str">
        <f t="shared" si="307"/>
        <v>NO CUMPLE</v>
      </c>
      <c r="AO1061" s="13" t="str">
        <f t="shared" si="308"/>
        <v>NO CUMPLE</v>
      </c>
      <c r="AP1061" s="13" t="str">
        <f t="shared" si="309"/>
        <v>CUMPLE</v>
      </c>
    </row>
    <row r="1062" spans="1:42" ht="15" hidden="1" x14ac:dyDescent="0.25">
      <c r="A1062" t="s">
        <v>6202</v>
      </c>
      <c r="B1062" t="s">
        <v>79</v>
      </c>
      <c r="C1062" t="s">
        <v>102</v>
      </c>
      <c r="D1062" t="s">
        <v>211</v>
      </c>
      <c r="E1062" t="s">
        <v>194</v>
      </c>
      <c r="F1062" t="s">
        <v>453</v>
      </c>
      <c r="G1062" t="s">
        <v>39</v>
      </c>
      <c r="H1062" t="s">
        <v>34</v>
      </c>
      <c r="I1062" t="s">
        <v>40</v>
      </c>
      <c r="J1062" t="s">
        <v>28</v>
      </c>
      <c r="K1062" t="s">
        <v>48</v>
      </c>
      <c r="L1062" t="s">
        <v>212</v>
      </c>
      <c r="M1062" t="s">
        <v>6203</v>
      </c>
      <c r="N1062" t="s">
        <v>6204</v>
      </c>
      <c r="O1062" t="s">
        <v>30</v>
      </c>
      <c r="P1062" t="s">
        <v>36</v>
      </c>
      <c r="Q1062" t="s">
        <v>94</v>
      </c>
      <c r="R1062" t="s">
        <v>6205</v>
      </c>
      <c r="S1062" t="s">
        <v>4918</v>
      </c>
      <c r="T1062"/>
      <c r="U1062" t="s">
        <v>210</v>
      </c>
      <c r="V1062" s="40">
        <v>0</v>
      </c>
      <c r="W1062" s="40">
        <v>0</v>
      </c>
      <c r="X1062" s="40">
        <v>0</v>
      </c>
      <c r="Y1062" s="2" t="str">
        <f t="shared" si="310"/>
        <v/>
      </c>
      <c r="Z1062" s="47" t="str">
        <f t="shared" si="311"/>
        <v>Cumplido</v>
      </c>
      <c r="AA1062" s="8"/>
      <c r="AB1062" s="8"/>
      <c r="AC1062" s="8"/>
      <c r="AD1062" s="8"/>
      <c r="AE1062" s="8"/>
      <c r="AF1062" s="42">
        <v>45245</v>
      </c>
      <c r="AG1062" s="13" t="str">
        <f t="shared" si="300"/>
        <v>CUMPLE</v>
      </c>
      <c r="AH1062" s="13" t="str">
        <f t="shared" si="301"/>
        <v>NO CUMPLE</v>
      </c>
      <c r="AI1062" s="13" t="str">
        <f t="shared" si="302"/>
        <v>NO CUMPLE</v>
      </c>
      <c r="AJ1062" s="13" t="str">
        <f t="shared" si="303"/>
        <v>NO CUMPLE</v>
      </c>
      <c r="AK1062" s="13" t="str">
        <f t="shared" si="304"/>
        <v>NO CUMPLE</v>
      </c>
      <c r="AL1062" s="13" t="str">
        <f t="shared" si="305"/>
        <v>CUMPLE</v>
      </c>
      <c r="AM1062" s="13" t="str">
        <f t="shared" si="306"/>
        <v>NO CUMPLE</v>
      </c>
      <c r="AN1062" s="13" t="str">
        <f t="shared" si="307"/>
        <v>NO CUMPLE</v>
      </c>
      <c r="AO1062" s="13" t="str">
        <f t="shared" si="308"/>
        <v>NO CUMPLE</v>
      </c>
      <c r="AP1062" s="13" t="str">
        <f t="shared" si="309"/>
        <v>NO CUMPLE</v>
      </c>
    </row>
    <row r="1063" spans="1:42" ht="15" hidden="1" x14ac:dyDescent="0.25">
      <c r="A1063" t="s">
        <v>6206</v>
      </c>
      <c r="B1063" t="s">
        <v>32</v>
      </c>
      <c r="C1063" t="s">
        <v>60</v>
      </c>
      <c r="D1063" t="s">
        <v>58</v>
      </c>
      <c r="E1063" t="s">
        <v>327</v>
      </c>
      <c r="F1063" t="s">
        <v>328</v>
      </c>
      <c r="G1063" t="s">
        <v>39</v>
      </c>
      <c r="H1063" t="s">
        <v>34</v>
      </c>
      <c r="I1063" t="s">
        <v>40</v>
      </c>
      <c r="J1063" t="s">
        <v>28</v>
      </c>
      <c r="K1063" t="s">
        <v>48</v>
      </c>
      <c r="L1063" t="s">
        <v>270</v>
      </c>
      <c r="M1063" t="s">
        <v>6207</v>
      </c>
      <c r="N1063" t="s">
        <v>6208</v>
      </c>
      <c r="O1063" t="s">
        <v>30</v>
      </c>
      <c r="P1063" t="s">
        <v>44</v>
      </c>
      <c r="Q1063" t="s">
        <v>45</v>
      </c>
      <c r="R1063" t="s">
        <v>6209</v>
      </c>
      <c r="S1063" t="s">
        <v>4918</v>
      </c>
      <c r="T1063" t="s">
        <v>425</v>
      </c>
      <c r="U1063" t="s">
        <v>157</v>
      </c>
      <c r="V1063" s="40">
        <v>0</v>
      </c>
      <c r="W1063" s="40">
        <v>0</v>
      </c>
      <c r="X1063" s="40">
        <v>0</v>
      </c>
      <c r="Y1063" s="2" t="str">
        <f t="shared" si="310"/>
        <v/>
      </c>
      <c r="Z1063" s="47" t="str">
        <f t="shared" si="311"/>
        <v>Cumplido</v>
      </c>
      <c r="AA1063" s="8"/>
      <c r="AB1063" s="8"/>
      <c r="AC1063" s="8"/>
      <c r="AD1063" s="8"/>
      <c r="AE1063" s="8"/>
      <c r="AF1063" s="42">
        <v>45245</v>
      </c>
      <c r="AG1063" s="13" t="str">
        <f t="shared" si="300"/>
        <v>CUMPLE</v>
      </c>
      <c r="AH1063" s="13" t="str">
        <f t="shared" si="301"/>
        <v>NO CUMPLE</v>
      </c>
      <c r="AI1063" s="13" t="str">
        <f t="shared" si="302"/>
        <v>NO CUMPLE</v>
      </c>
      <c r="AJ1063" s="13" t="str">
        <f t="shared" si="303"/>
        <v>NO CUMPLE</v>
      </c>
      <c r="AK1063" s="13" t="str">
        <f t="shared" si="304"/>
        <v>NO CUMPLE</v>
      </c>
      <c r="AL1063" s="13" t="str">
        <f t="shared" si="305"/>
        <v>CUMPLE</v>
      </c>
      <c r="AM1063" s="13" t="str">
        <f t="shared" si="306"/>
        <v>NO CUMPLE</v>
      </c>
      <c r="AN1063" s="13" t="str">
        <f t="shared" si="307"/>
        <v>NO CUMPLE</v>
      </c>
      <c r="AO1063" s="13" t="str">
        <f t="shared" si="308"/>
        <v>NO CUMPLE</v>
      </c>
      <c r="AP1063" s="13" t="str">
        <f t="shared" si="309"/>
        <v>NO CUMPLE</v>
      </c>
    </row>
    <row r="1064" spans="1:42" ht="15" hidden="1" x14ac:dyDescent="0.25">
      <c r="A1064" t="s">
        <v>6210</v>
      </c>
      <c r="B1064" t="s">
        <v>32</v>
      </c>
      <c r="C1064" t="s">
        <v>60</v>
      </c>
      <c r="D1064" t="s">
        <v>58</v>
      </c>
      <c r="E1064" t="s">
        <v>327</v>
      </c>
      <c r="F1064" t="s">
        <v>328</v>
      </c>
      <c r="G1064" t="s">
        <v>39</v>
      </c>
      <c r="H1064" t="s">
        <v>34</v>
      </c>
      <c r="I1064" t="s">
        <v>40</v>
      </c>
      <c r="J1064" t="s">
        <v>28</v>
      </c>
      <c r="K1064" t="s">
        <v>48</v>
      </c>
      <c r="L1064" t="s">
        <v>6211</v>
      </c>
      <c r="M1064" t="s">
        <v>6212</v>
      </c>
      <c r="N1064" t="s">
        <v>6213</v>
      </c>
      <c r="O1064" t="s">
        <v>30</v>
      </c>
      <c r="P1064" t="s">
        <v>44</v>
      </c>
      <c r="Q1064" t="s">
        <v>45</v>
      </c>
      <c r="R1064" t="s">
        <v>6214</v>
      </c>
      <c r="S1064" t="s">
        <v>4918</v>
      </c>
      <c r="T1064" t="s">
        <v>426</v>
      </c>
      <c r="U1064" t="s">
        <v>177</v>
      </c>
      <c r="V1064" s="40">
        <v>0</v>
      </c>
      <c r="W1064" s="40">
        <v>0</v>
      </c>
      <c r="X1064" s="40">
        <v>0</v>
      </c>
      <c r="Y1064" s="2" t="str">
        <f t="shared" si="310"/>
        <v/>
      </c>
      <c r="Z1064" s="47" t="str">
        <f t="shared" si="311"/>
        <v>Cumplido</v>
      </c>
      <c r="AA1064" s="8"/>
      <c r="AB1064" s="8"/>
      <c r="AC1064" s="8"/>
      <c r="AD1064" s="8"/>
      <c r="AE1064" s="8"/>
      <c r="AF1064" s="42">
        <v>45245</v>
      </c>
      <c r="AG1064" s="13" t="str">
        <f t="shared" si="300"/>
        <v>CUMPLE</v>
      </c>
      <c r="AH1064" s="13" t="str">
        <f t="shared" si="301"/>
        <v>NO CUMPLE</v>
      </c>
      <c r="AI1064" s="13" t="str">
        <f t="shared" si="302"/>
        <v>NO CUMPLE</v>
      </c>
      <c r="AJ1064" s="13" t="str">
        <f t="shared" si="303"/>
        <v>NO CUMPLE</v>
      </c>
      <c r="AK1064" s="13" t="str">
        <f t="shared" si="304"/>
        <v>NO CUMPLE</v>
      </c>
      <c r="AL1064" s="13" t="str">
        <f t="shared" si="305"/>
        <v>CUMPLE</v>
      </c>
      <c r="AM1064" s="13" t="str">
        <f t="shared" si="306"/>
        <v>NO CUMPLE</v>
      </c>
      <c r="AN1064" s="13" t="str">
        <f t="shared" si="307"/>
        <v>NO CUMPLE</v>
      </c>
      <c r="AO1064" s="13" t="str">
        <f t="shared" si="308"/>
        <v>NO CUMPLE</v>
      </c>
      <c r="AP1064" s="13" t="str">
        <f t="shared" si="309"/>
        <v>NO CUMPLE</v>
      </c>
    </row>
    <row r="1065" spans="1:42" ht="15" hidden="1" x14ac:dyDescent="0.25">
      <c r="A1065" t="s">
        <v>6215</v>
      </c>
      <c r="B1065" t="s">
        <v>32</v>
      </c>
      <c r="C1065" t="s">
        <v>60</v>
      </c>
      <c r="D1065" t="s">
        <v>58</v>
      </c>
      <c r="E1065" t="s">
        <v>327</v>
      </c>
      <c r="F1065" t="s">
        <v>328</v>
      </c>
      <c r="G1065" t="s">
        <v>39</v>
      </c>
      <c r="H1065" t="s">
        <v>34</v>
      </c>
      <c r="I1065" t="s">
        <v>40</v>
      </c>
      <c r="J1065" t="s">
        <v>28</v>
      </c>
      <c r="K1065" t="s">
        <v>48</v>
      </c>
      <c r="L1065" t="s">
        <v>209</v>
      </c>
      <c r="M1065" t="s">
        <v>6216</v>
      </c>
      <c r="N1065" t="s">
        <v>6217</v>
      </c>
      <c r="O1065" t="s">
        <v>30</v>
      </c>
      <c r="P1065" t="s">
        <v>44</v>
      </c>
      <c r="Q1065" t="s">
        <v>45</v>
      </c>
      <c r="R1065" t="s">
        <v>6218</v>
      </c>
      <c r="S1065" t="s">
        <v>4918</v>
      </c>
      <c r="T1065" t="s">
        <v>6219</v>
      </c>
      <c r="U1065" t="s">
        <v>539</v>
      </c>
      <c r="V1065" s="40">
        <v>0</v>
      </c>
      <c r="W1065" s="40">
        <v>0</v>
      </c>
      <c r="X1065" s="40">
        <v>0</v>
      </c>
      <c r="Y1065" s="2" t="str">
        <f t="shared" si="310"/>
        <v/>
      </c>
      <c r="Z1065" s="47" t="str">
        <f t="shared" si="311"/>
        <v>Cumplido</v>
      </c>
      <c r="AA1065" s="8"/>
      <c r="AB1065" s="8"/>
      <c r="AC1065" s="8"/>
      <c r="AD1065" s="8"/>
      <c r="AE1065" s="8"/>
      <c r="AF1065" s="42">
        <v>45245</v>
      </c>
      <c r="AG1065" s="13" t="str">
        <f t="shared" si="300"/>
        <v>CUMPLE</v>
      </c>
      <c r="AH1065" s="13" t="str">
        <f t="shared" si="301"/>
        <v>NO CUMPLE</v>
      </c>
      <c r="AI1065" s="13" t="str">
        <f t="shared" si="302"/>
        <v>NO CUMPLE</v>
      </c>
      <c r="AJ1065" s="13" t="str">
        <f t="shared" si="303"/>
        <v>NO CUMPLE</v>
      </c>
      <c r="AK1065" s="13" t="str">
        <f t="shared" si="304"/>
        <v>NO CUMPLE</v>
      </c>
      <c r="AL1065" s="13" t="str">
        <f t="shared" si="305"/>
        <v>CUMPLE</v>
      </c>
      <c r="AM1065" s="13" t="str">
        <f t="shared" si="306"/>
        <v>NO CUMPLE</v>
      </c>
      <c r="AN1065" s="13" t="str">
        <f t="shared" si="307"/>
        <v>NO CUMPLE</v>
      </c>
      <c r="AO1065" s="13" t="str">
        <f t="shared" si="308"/>
        <v>NO CUMPLE</v>
      </c>
      <c r="AP1065" s="13" t="str">
        <f t="shared" si="309"/>
        <v>NO CUMPLE</v>
      </c>
    </row>
    <row r="1066" spans="1:42" ht="15" hidden="1" x14ac:dyDescent="0.25">
      <c r="A1066" t="s">
        <v>6220</v>
      </c>
      <c r="B1066" t="s">
        <v>32</v>
      </c>
      <c r="C1066" t="s">
        <v>72</v>
      </c>
      <c r="D1066" t="s">
        <v>58</v>
      </c>
      <c r="E1066" t="s">
        <v>86</v>
      </c>
      <c r="F1066" t="s">
        <v>335</v>
      </c>
      <c r="G1066" t="s">
        <v>39</v>
      </c>
      <c r="H1066" t="s">
        <v>34</v>
      </c>
      <c r="I1066" t="s">
        <v>40</v>
      </c>
      <c r="J1066" t="s">
        <v>28</v>
      </c>
      <c r="K1066" t="s">
        <v>215</v>
      </c>
      <c r="L1066" t="s">
        <v>385</v>
      </c>
      <c r="M1066" t="s">
        <v>6221</v>
      </c>
      <c r="N1066" t="s">
        <v>6222</v>
      </c>
      <c r="O1066" t="s">
        <v>30</v>
      </c>
      <c r="P1066" t="s">
        <v>36</v>
      </c>
      <c r="Q1066" t="s">
        <v>94</v>
      </c>
      <c r="R1066" t="s">
        <v>6223</v>
      </c>
      <c r="S1066" t="s">
        <v>4918</v>
      </c>
      <c r="T1066" t="s">
        <v>385</v>
      </c>
      <c r="U1066" t="s">
        <v>157</v>
      </c>
      <c r="V1066" s="40">
        <v>0</v>
      </c>
      <c r="W1066" s="40">
        <v>0</v>
      </c>
      <c r="X1066" s="40">
        <v>0</v>
      </c>
      <c r="Y1066" s="2" t="str">
        <f t="shared" si="310"/>
        <v/>
      </c>
      <c r="Z1066" s="47" t="str">
        <f t="shared" si="311"/>
        <v>Cumplido</v>
      </c>
      <c r="AA1066" s="8"/>
      <c r="AB1066" s="8"/>
      <c r="AC1066" s="8"/>
      <c r="AD1066" s="8"/>
      <c r="AE1066" s="8"/>
      <c r="AF1066" s="42">
        <v>45245</v>
      </c>
      <c r="AG1066" s="13" t="str">
        <f t="shared" si="300"/>
        <v>CUMPLE</v>
      </c>
      <c r="AH1066" s="13" t="str">
        <f t="shared" si="301"/>
        <v>NO CUMPLE</v>
      </c>
      <c r="AI1066" s="13" t="str">
        <f t="shared" si="302"/>
        <v>NO CUMPLE</v>
      </c>
      <c r="AJ1066" s="13" t="str">
        <f t="shared" si="303"/>
        <v>NO CUMPLE</v>
      </c>
      <c r="AK1066" s="13" t="str">
        <f t="shared" si="304"/>
        <v>NO CUMPLE</v>
      </c>
      <c r="AL1066" s="13" t="str">
        <f t="shared" si="305"/>
        <v>CUMPLE</v>
      </c>
      <c r="AM1066" s="13" t="str">
        <f t="shared" si="306"/>
        <v>NO CUMPLE</v>
      </c>
      <c r="AN1066" s="13" t="str">
        <f t="shared" si="307"/>
        <v>NO CUMPLE</v>
      </c>
      <c r="AO1066" s="13" t="str">
        <f t="shared" si="308"/>
        <v>NO CUMPLE</v>
      </c>
      <c r="AP1066" s="13" t="str">
        <f t="shared" si="309"/>
        <v>NO CUMPLE</v>
      </c>
    </row>
    <row r="1067" spans="1:42" ht="15" hidden="1" x14ac:dyDescent="0.25">
      <c r="A1067" t="s">
        <v>6224</v>
      </c>
      <c r="B1067" t="s">
        <v>32</v>
      </c>
      <c r="C1067" t="s">
        <v>72</v>
      </c>
      <c r="D1067" t="s">
        <v>58</v>
      </c>
      <c r="E1067" t="s">
        <v>86</v>
      </c>
      <c r="F1067" t="s">
        <v>335</v>
      </c>
      <c r="G1067" t="s">
        <v>39</v>
      </c>
      <c r="H1067" t="s">
        <v>34</v>
      </c>
      <c r="I1067" t="s">
        <v>40</v>
      </c>
      <c r="J1067" t="s">
        <v>28</v>
      </c>
      <c r="K1067" t="s">
        <v>215</v>
      </c>
      <c r="L1067" t="s">
        <v>385</v>
      </c>
      <c r="M1067" t="s">
        <v>6225</v>
      </c>
      <c r="N1067" t="s">
        <v>6226</v>
      </c>
      <c r="O1067" t="s">
        <v>30</v>
      </c>
      <c r="P1067" t="s">
        <v>36</v>
      </c>
      <c r="Q1067" t="s">
        <v>94</v>
      </c>
      <c r="R1067" t="s">
        <v>6227</v>
      </c>
      <c r="S1067" t="s">
        <v>4918</v>
      </c>
      <c r="T1067" t="s">
        <v>385</v>
      </c>
      <c r="U1067" t="s">
        <v>157</v>
      </c>
      <c r="V1067" s="40">
        <v>0</v>
      </c>
      <c r="W1067" s="40">
        <v>0</v>
      </c>
      <c r="X1067" s="40">
        <v>0</v>
      </c>
      <c r="Y1067" s="2" t="str">
        <f t="shared" si="310"/>
        <v/>
      </c>
      <c r="Z1067" s="47" t="str">
        <f t="shared" si="311"/>
        <v>Cumplido</v>
      </c>
      <c r="AA1067" s="8"/>
      <c r="AB1067" s="8"/>
      <c r="AC1067" s="8"/>
      <c r="AD1067" s="8"/>
      <c r="AE1067" s="8"/>
      <c r="AF1067" s="42">
        <v>45245</v>
      </c>
      <c r="AG1067" s="13" t="str">
        <f t="shared" si="300"/>
        <v>CUMPLE</v>
      </c>
      <c r="AH1067" s="13" t="str">
        <f t="shared" si="301"/>
        <v>NO CUMPLE</v>
      </c>
      <c r="AI1067" s="13" t="str">
        <f t="shared" si="302"/>
        <v>NO CUMPLE</v>
      </c>
      <c r="AJ1067" s="13" t="str">
        <f t="shared" si="303"/>
        <v>NO CUMPLE</v>
      </c>
      <c r="AK1067" s="13" t="str">
        <f t="shared" si="304"/>
        <v>NO CUMPLE</v>
      </c>
      <c r="AL1067" s="13" t="str">
        <f t="shared" si="305"/>
        <v>CUMPLE</v>
      </c>
      <c r="AM1067" s="13" t="str">
        <f t="shared" si="306"/>
        <v>NO CUMPLE</v>
      </c>
      <c r="AN1067" s="13" t="str">
        <f t="shared" si="307"/>
        <v>NO CUMPLE</v>
      </c>
      <c r="AO1067" s="13" t="str">
        <f t="shared" si="308"/>
        <v>NO CUMPLE</v>
      </c>
      <c r="AP1067" s="13" t="str">
        <f t="shared" si="309"/>
        <v>NO CUMPLE</v>
      </c>
    </row>
    <row r="1068" spans="1:42" ht="15" hidden="1" x14ac:dyDescent="0.25">
      <c r="A1068" t="s">
        <v>6228</v>
      </c>
      <c r="B1068" t="s">
        <v>32</v>
      </c>
      <c r="C1068" t="s">
        <v>72</v>
      </c>
      <c r="D1068" t="s">
        <v>58</v>
      </c>
      <c r="E1068" t="s">
        <v>86</v>
      </c>
      <c r="F1068" t="s">
        <v>335</v>
      </c>
      <c r="G1068" t="s">
        <v>39</v>
      </c>
      <c r="H1068" t="s">
        <v>34</v>
      </c>
      <c r="I1068" t="s">
        <v>40</v>
      </c>
      <c r="J1068" t="s">
        <v>28</v>
      </c>
      <c r="K1068" t="s">
        <v>215</v>
      </c>
      <c r="L1068" t="s">
        <v>385</v>
      </c>
      <c r="M1068" t="s">
        <v>6229</v>
      </c>
      <c r="N1068" t="s">
        <v>6230</v>
      </c>
      <c r="O1068" t="s">
        <v>30</v>
      </c>
      <c r="P1068" t="s">
        <v>36</v>
      </c>
      <c r="Q1068" t="s">
        <v>94</v>
      </c>
      <c r="R1068" t="s">
        <v>6231</v>
      </c>
      <c r="S1068" t="s">
        <v>4918</v>
      </c>
      <c r="T1068" t="s">
        <v>385</v>
      </c>
      <c r="U1068" t="s">
        <v>157</v>
      </c>
      <c r="V1068" s="40">
        <v>0</v>
      </c>
      <c r="W1068" s="40">
        <v>0</v>
      </c>
      <c r="X1068" s="40">
        <v>0</v>
      </c>
      <c r="Y1068" s="2" t="str">
        <f t="shared" si="310"/>
        <v/>
      </c>
      <c r="Z1068" s="47" t="str">
        <f t="shared" si="311"/>
        <v>Cumplido</v>
      </c>
      <c r="AA1068" s="8"/>
      <c r="AB1068" s="8"/>
      <c r="AC1068" s="8"/>
      <c r="AD1068" s="8"/>
      <c r="AE1068" s="8"/>
      <c r="AF1068" s="42">
        <v>45245</v>
      </c>
      <c r="AG1068" s="13" t="str">
        <f t="shared" si="300"/>
        <v>CUMPLE</v>
      </c>
      <c r="AH1068" s="13" t="str">
        <f t="shared" si="301"/>
        <v>NO CUMPLE</v>
      </c>
      <c r="AI1068" s="13" t="str">
        <f t="shared" si="302"/>
        <v>NO CUMPLE</v>
      </c>
      <c r="AJ1068" s="13" t="str">
        <f t="shared" si="303"/>
        <v>NO CUMPLE</v>
      </c>
      <c r="AK1068" s="13" t="str">
        <f t="shared" si="304"/>
        <v>NO CUMPLE</v>
      </c>
      <c r="AL1068" s="13" t="str">
        <f t="shared" si="305"/>
        <v>CUMPLE</v>
      </c>
      <c r="AM1068" s="13" t="str">
        <f t="shared" si="306"/>
        <v>NO CUMPLE</v>
      </c>
      <c r="AN1068" s="13" t="str">
        <f t="shared" si="307"/>
        <v>NO CUMPLE</v>
      </c>
      <c r="AO1068" s="13" t="str">
        <f t="shared" si="308"/>
        <v>NO CUMPLE</v>
      </c>
      <c r="AP1068" s="13" t="str">
        <f t="shared" si="309"/>
        <v>NO CUMPLE</v>
      </c>
    </row>
    <row r="1069" spans="1:42" ht="15" hidden="1" x14ac:dyDescent="0.25">
      <c r="A1069" t="s">
        <v>6232</v>
      </c>
      <c r="B1069" t="s">
        <v>32</v>
      </c>
      <c r="C1069" t="s">
        <v>72</v>
      </c>
      <c r="D1069" t="s">
        <v>58</v>
      </c>
      <c r="E1069" t="s">
        <v>86</v>
      </c>
      <c r="F1069" t="s">
        <v>335</v>
      </c>
      <c r="G1069" t="s">
        <v>39</v>
      </c>
      <c r="H1069" t="s">
        <v>34</v>
      </c>
      <c r="I1069" t="s">
        <v>40</v>
      </c>
      <c r="J1069" t="s">
        <v>28</v>
      </c>
      <c r="K1069" t="s">
        <v>215</v>
      </c>
      <c r="L1069" t="s">
        <v>376</v>
      </c>
      <c r="M1069" t="s">
        <v>6233</v>
      </c>
      <c r="N1069" t="s">
        <v>6234</v>
      </c>
      <c r="O1069" t="s">
        <v>30</v>
      </c>
      <c r="P1069" t="s">
        <v>36</v>
      </c>
      <c r="Q1069" t="s">
        <v>50</v>
      </c>
      <c r="R1069" t="s">
        <v>6235</v>
      </c>
      <c r="S1069" t="s">
        <v>4918</v>
      </c>
      <c r="T1069" t="s">
        <v>383</v>
      </c>
      <c r="U1069" t="s">
        <v>157</v>
      </c>
      <c r="V1069" s="40">
        <v>0</v>
      </c>
      <c r="W1069" s="40">
        <v>0</v>
      </c>
      <c r="X1069" s="40">
        <v>0</v>
      </c>
      <c r="Y1069" s="2" t="str">
        <f t="shared" si="310"/>
        <v/>
      </c>
      <c r="Z1069" s="47" t="str">
        <f t="shared" si="311"/>
        <v>Cumplido</v>
      </c>
      <c r="AA1069" s="8"/>
      <c r="AB1069" s="8"/>
      <c r="AC1069" s="8"/>
      <c r="AD1069" s="8"/>
      <c r="AE1069" s="8"/>
      <c r="AF1069" s="42">
        <v>45245</v>
      </c>
      <c r="AG1069" s="13" t="str">
        <f t="shared" si="300"/>
        <v>CUMPLE</v>
      </c>
      <c r="AH1069" s="13" t="str">
        <f t="shared" si="301"/>
        <v>NO CUMPLE</v>
      </c>
      <c r="AI1069" s="13" t="str">
        <f t="shared" si="302"/>
        <v>NO CUMPLE</v>
      </c>
      <c r="AJ1069" s="13" t="str">
        <f t="shared" si="303"/>
        <v>NO CUMPLE</v>
      </c>
      <c r="AK1069" s="13" t="str">
        <f t="shared" si="304"/>
        <v>NO CUMPLE</v>
      </c>
      <c r="AL1069" s="13" t="str">
        <f t="shared" si="305"/>
        <v>CUMPLE</v>
      </c>
      <c r="AM1069" s="13" t="str">
        <f t="shared" si="306"/>
        <v>NO CUMPLE</v>
      </c>
      <c r="AN1069" s="13" t="str">
        <f t="shared" si="307"/>
        <v>NO CUMPLE</v>
      </c>
      <c r="AO1069" s="13" t="str">
        <f t="shared" si="308"/>
        <v>NO CUMPLE</v>
      </c>
      <c r="AP1069" s="13" t="str">
        <f t="shared" si="309"/>
        <v>NO CUMPLE</v>
      </c>
    </row>
    <row r="1070" spans="1:42" ht="15" hidden="1" x14ac:dyDescent="0.25">
      <c r="A1070" t="s">
        <v>6236</v>
      </c>
      <c r="B1070" t="s">
        <v>32</v>
      </c>
      <c r="C1070" t="s">
        <v>72</v>
      </c>
      <c r="D1070" t="s">
        <v>58</v>
      </c>
      <c r="E1070" t="s">
        <v>86</v>
      </c>
      <c r="F1070" t="s">
        <v>335</v>
      </c>
      <c r="G1070" t="s">
        <v>39</v>
      </c>
      <c r="H1070" t="s">
        <v>34</v>
      </c>
      <c r="I1070" t="s">
        <v>40</v>
      </c>
      <c r="J1070" t="s">
        <v>28</v>
      </c>
      <c r="K1070" t="s">
        <v>215</v>
      </c>
      <c r="L1070" t="s">
        <v>376</v>
      </c>
      <c r="M1070" t="s">
        <v>6237</v>
      </c>
      <c r="N1070" t="s">
        <v>6238</v>
      </c>
      <c r="O1070" t="s">
        <v>30</v>
      </c>
      <c r="P1070" t="s">
        <v>36</v>
      </c>
      <c r="Q1070" t="s">
        <v>50</v>
      </c>
      <c r="R1070" t="s">
        <v>6239</v>
      </c>
      <c r="S1070" t="s">
        <v>4918</v>
      </c>
      <c r="T1070" t="s">
        <v>383</v>
      </c>
      <c r="U1070" t="s">
        <v>157</v>
      </c>
      <c r="V1070" s="40">
        <v>0</v>
      </c>
      <c r="W1070" s="40">
        <v>0</v>
      </c>
      <c r="X1070" s="40">
        <v>0</v>
      </c>
      <c r="Y1070" s="2" t="str">
        <f t="shared" si="310"/>
        <v/>
      </c>
      <c r="Z1070" s="47" t="str">
        <f t="shared" si="311"/>
        <v>Cumplido</v>
      </c>
      <c r="AA1070" s="8"/>
      <c r="AB1070" s="8"/>
      <c r="AC1070" s="8"/>
      <c r="AD1070" s="8"/>
      <c r="AE1070" s="8"/>
      <c r="AF1070" s="42">
        <v>45245</v>
      </c>
      <c r="AG1070" s="13" t="str">
        <f t="shared" si="300"/>
        <v>CUMPLE</v>
      </c>
      <c r="AH1070" s="13" t="str">
        <f t="shared" si="301"/>
        <v>NO CUMPLE</v>
      </c>
      <c r="AI1070" s="13" t="str">
        <f t="shared" si="302"/>
        <v>NO CUMPLE</v>
      </c>
      <c r="AJ1070" s="13" t="str">
        <f t="shared" si="303"/>
        <v>NO CUMPLE</v>
      </c>
      <c r="AK1070" s="13" t="str">
        <f t="shared" si="304"/>
        <v>NO CUMPLE</v>
      </c>
      <c r="AL1070" s="13" t="str">
        <f t="shared" si="305"/>
        <v>CUMPLE</v>
      </c>
      <c r="AM1070" s="13" t="str">
        <f t="shared" si="306"/>
        <v>NO CUMPLE</v>
      </c>
      <c r="AN1070" s="13" t="str">
        <f t="shared" si="307"/>
        <v>NO CUMPLE</v>
      </c>
      <c r="AO1070" s="13" t="str">
        <f t="shared" si="308"/>
        <v>NO CUMPLE</v>
      </c>
      <c r="AP1070" s="13" t="str">
        <f t="shared" si="309"/>
        <v>NO CUMPLE</v>
      </c>
    </row>
    <row r="1071" spans="1:42" ht="15" hidden="1" x14ac:dyDescent="0.25">
      <c r="A1071" t="s">
        <v>6240</v>
      </c>
      <c r="B1071" t="s">
        <v>32</v>
      </c>
      <c r="C1071" t="s">
        <v>72</v>
      </c>
      <c r="D1071" t="s">
        <v>58</v>
      </c>
      <c r="E1071" t="s">
        <v>86</v>
      </c>
      <c r="F1071" t="s">
        <v>335</v>
      </c>
      <c r="G1071" t="s">
        <v>39</v>
      </c>
      <c r="H1071" t="s">
        <v>34</v>
      </c>
      <c r="I1071" t="s">
        <v>40</v>
      </c>
      <c r="J1071" t="s">
        <v>28</v>
      </c>
      <c r="K1071" t="s">
        <v>215</v>
      </c>
      <c r="L1071" t="s">
        <v>376</v>
      </c>
      <c r="M1071" t="s">
        <v>6241</v>
      </c>
      <c r="N1071" t="s">
        <v>6242</v>
      </c>
      <c r="O1071" t="s">
        <v>30</v>
      </c>
      <c r="P1071" t="s">
        <v>36</v>
      </c>
      <c r="Q1071" t="s">
        <v>50</v>
      </c>
      <c r="R1071" t="s">
        <v>6243</v>
      </c>
      <c r="S1071" t="s">
        <v>4918</v>
      </c>
      <c r="T1071" t="s">
        <v>383</v>
      </c>
      <c r="U1071" t="s">
        <v>157</v>
      </c>
      <c r="V1071" s="40">
        <v>0</v>
      </c>
      <c r="W1071" s="40">
        <v>0</v>
      </c>
      <c r="X1071" s="40">
        <v>0</v>
      </c>
      <c r="Y1071" s="2" t="str">
        <f t="shared" si="310"/>
        <v/>
      </c>
      <c r="Z1071" s="47" t="str">
        <f t="shared" si="311"/>
        <v>Cumplido</v>
      </c>
      <c r="AA1071" s="8"/>
      <c r="AB1071" s="8"/>
      <c r="AC1071" s="8"/>
      <c r="AD1071" s="8"/>
      <c r="AE1071" s="8"/>
      <c r="AF1071" s="42">
        <v>45245</v>
      </c>
      <c r="AG1071" s="13" t="str">
        <f t="shared" si="300"/>
        <v>CUMPLE</v>
      </c>
      <c r="AH1071" s="13" t="str">
        <f t="shared" si="301"/>
        <v>NO CUMPLE</v>
      </c>
      <c r="AI1071" s="13" t="str">
        <f t="shared" si="302"/>
        <v>NO CUMPLE</v>
      </c>
      <c r="AJ1071" s="13" t="str">
        <f t="shared" si="303"/>
        <v>NO CUMPLE</v>
      </c>
      <c r="AK1071" s="13" t="str">
        <f t="shared" si="304"/>
        <v>NO CUMPLE</v>
      </c>
      <c r="AL1071" s="13" t="str">
        <f t="shared" si="305"/>
        <v>CUMPLE</v>
      </c>
      <c r="AM1071" s="13" t="str">
        <f t="shared" si="306"/>
        <v>NO CUMPLE</v>
      </c>
      <c r="AN1071" s="13" t="str">
        <f t="shared" si="307"/>
        <v>NO CUMPLE</v>
      </c>
      <c r="AO1071" s="13" t="str">
        <f t="shared" si="308"/>
        <v>NO CUMPLE</v>
      </c>
      <c r="AP1071" s="13" t="str">
        <f t="shared" si="309"/>
        <v>NO CUMPLE</v>
      </c>
    </row>
    <row r="1072" spans="1:42" ht="15" hidden="1" x14ac:dyDescent="0.25">
      <c r="A1072" t="s">
        <v>6244</v>
      </c>
      <c r="B1072" t="s">
        <v>38</v>
      </c>
      <c r="C1072" t="s">
        <v>129</v>
      </c>
      <c r="D1072" t="s">
        <v>217</v>
      </c>
      <c r="E1072" t="s">
        <v>469</v>
      </c>
      <c r="F1072" t="s">
        <v>384</v>
      </c>
      <c r="G1072" t="s">
        <v>39</v>
      </c>
      <c r="H1072" t="s">
        <v>34</v>
      </c>
      <c r="I1072" t="s">
        <v>40</v>
      </c>
      <c r="J1072" t="s">
        <v>28</v>
      </c>
      <c r="K1072" t="s">
        <v>6245</v>
      </c>
      <c r="L1072" t="s">
        <v>6246</v>
      </c>
      <c r="M1072" t="s">
        <v>6247</v>
      </c>
      <c r="N1072" t="s">
        <v>6248</v>
      </c>
      <c r="O1072" t="s">
        <v>30</v>
      </c>
      <c r="P1072" t="s">
        <v>44</v>
      </c>
      <c r="Q1072" t="s">
        <v>45</v>
      </c>
      <c r="R1072" t="s">
        <v>6249</v>
      </c>
      <c r="S1072" t="s">
        <v>3363</v>
      </c>
      <c r="T1072" t="s">
        <v>6250</v>
      </c>
      <c r="U1072" t="s">
        <v>6251</v>
      </c>
      <c r="V1072" s="40">
        <v>3.4283564814814813</v>
      </c>
      <c r="W1072" s="40">
        <v>3.6065972222222222</v>
      </c>
      <c r="X1072" s="40">
        <v>0.17824074074074073</v>
      </c>
      <c r="Y1072" s="2" t="str">
        <f t="shared" si="310"/>
        <v/>
      </c>
      <c r="Z1072" s="47" t="str">
        <f t="shared" si="311"/>
        <v>Cumplido</v>
      </c>
      <c r="AA1072" s="8"/>
      <c r="AB1072" s="8"/>
      <c r="AC1072" s="8"/>
      <c r="AD1072" s="8"/>
      <c r="AE1072" s="8"/>
      <c r="AF1072" s="42">
        <v>45245</v>
      </c>
      <c r="AG1072" s="13" t="str">
        <f t="shared" si="300"/>
        <v>NO CUMPLE</v>
      </c>
      <c r="AH1072" s="13" t="str">
        <f t="shared" si="301"/>
        <v>NO CUMPLE</v>
      </c>
      <c r="AI1072" s="13" t="str">
        <f t="shared" si="302"/>
        <v>CUMPLE</v>
      </c>
      <c r="AJ1072" s="13" t="str">
        <f t="shared" si="303"/>
        <v>NO CUMPLE</v>
      </c>
      <c r="AK1072" s="13" t="str">
        <f t="shared" si="304"/>
        <v>NO CUMPLE</v>
      </c>
      <c r="AL1072" s="13" t="str">
        <f t="shared" si="305"/>
        <v>NO CUMPLE</v>
      </c>
      <c r="AM1072" s="13" t="str">
        <f t="shared" si="306"/>
        <v>NO CUMPLE</v>
      </c>
      <c r="AN1072" s="13" t="str">
        <f t="shared" si="307"/>
        <v>NO CUMPLE</v>
      </c>
      <c r="AO1072" s="13" t="str">
        <f t="shared" si="308"/>
        <v>NO CUMPLE</v>
      </c>
      <c r="AP1072" s="13" t="str">
        <f t="shared" si="309"/>
        <v>CUMPLE</v>
      </c>
    </row>
    <row r="1073" spans="1:42" ht="15" hidden="1" x14ac:dyDescent="0.25">
      <c r="A1073" t="s">
        <v>6252</v>
      </c>
      <c r="B1073" t="s">
        <v>62</v>
      </c>
      <c r="C1073" t="s">
        <v>124</v>
      </c>
      <c r="D1073" t="s">
        <v>309</v>
      </c>
      <c r="E1073" t="s">
        <v>73</v>
      </c>
      <c r="F1073" t="s">
        <v>140</v>
      </c>
      <c r="G1073" t="s">
        <v>64</v>
      </c>
      <c r="H1073" t="s">
        <v>34</v>
      </c>
      <c r="I1073" t="s">
        <v>40</v>
      </c>
      <c r="J1073" t="s">
        <v>56</v>
      </c>
      <c r="K1073" t="s">
        <v>87</v>
      </c>
      <c r="L1073" t="s">
        <v>260</v>
      </c>
      <c r="M1073" t="s">
        <v>6253</v>
      </c>
      <c r="N1073" t="s">
        <v>6253</v>
      </c>
      <c r="O1073" t="s">
        <v>30</v>
      </c>
      <c r="P1073" t="s">
        <v>36</v>
      </c>
      <c r="Q1073" t="s">
        <v>54</v>
      </c>
      <c r="R1073" t="s">
        <v>6254</v>
      </c>
      <c r="S1073" t="s">
        <v>4918</v>
      </c>
      <c r="T1073" t="s">
        <v>584</v>
      </c>
      <c r="U1073" t="s">
        <v>6255</v>
      </c>
      <c r="V1073" s="40">
        <v>0.6909143518518519</v>
      </c>
      <c r="W1073" s="40">
        <v>0.69456018518518514</v>
      </c>
      <c r="X1073" s="40">
        <v>3.645833333333333E-3</v>
      </c>
      <c r="Y1073" s="2" t="str">
        <f t="shared" si="310"/>
        <v>Cumplido</v>
      </c>
      <c r="Z1073" s="47" t="str">
        <f t="shared" si="311"/>
        <v/>
      </c>
      <c r="AA1073" s="8"/>
      <c r="AB1073" s="8" t="str">
        <f>IF($H1073="1-Crítica",IF($X1073&lt;=$AT$5,"Cumplido", "Incumplido"),"")</f>
        <v/>
      </c>
      <c r="AC1073" s="8" t="str">
        <f>IF($H1073="2-Alta",IF($X1073&lt;=$AT$6, "Cumplido", "Incumplido"),"")</f>
        <v/>
      </c>
      <c r="AD1073" s="8" t="str">
        <f>IF($H1073="3-Medio",IF($X1073&lt;=$AT$7, "Cumplido", "Incumplido"),"")</f>
        <v/>
      </c>
      <c r="AE1073" s="8" t="str">
        <f>IF($H1073="4-Baja",IF($X1073&lt;=$AT$8, "Cumplido", "Incumplido"),"")</f>
        <v>Cumplido</v>
      </c>
      <c r="AF1073" s="42">
        <v>45245</v>
      </c>
      <c r="AG1073" s="13" t="str">
        <f t="shared" si="300"/>
        <v>CUMPLE</v>
      </c>
      <c r="AH1073" s="13" t="str">
        <f t="shared" si="301"/>
        <v>NO CUMPLE</v>
      </c>
      <c r="AI1073" s="13" t="str">
        <f t="shared" si="302"/>
        <v>NO CUMPLE</v>
      </c>
      <c r="AJ1073" s="13" t="str">
        <f t="shared" si="303"/>
        <v>NO CUMPLE</v>
      </c>
      <c r="AK1073" s="13" t="str">
        <f t="shared" si="304"/>
        <v>NO CUMPLE</v>
      </c>
      <c r="AL1073" s="13" t="str">
        <f t="shared" si="305"/>
        <v>NO CUMPLE</v>
      </c>
      <c r="AM1073" s="13" t="str">
        <f t="shared" si="306"/>
        <v>NO CUMPLE</v>
      </c>
      <c r="AN1073" s="13" t="str">
        <f t="shared" si="307"/>
        <v>NO CUMPLE</v>
      </c>
      <c r="AO1073" s="13" t="str">
        <f t="shared" si="308"/>
        <v>CUMPLE</v>
      </c>
      <c r="AP1073" s="13" t="str">
        <f t="shared" si="309"/>
        <v>NO CUMPLE</v>
      </c>
    </row>
    <row r="1074" spans="1:42" ht="15" hidden="1" x14ac:dyDescent="0.25">
      <c r="A1074" t="s">
        <v>6256</v>
      </c>
      <c r="B1074" t="s">
        <v>38</v>
      </c>
      <c r="C1074" t="s">
        <v>129</v>
      </c>
      <c r="D1074" t="s">
        <v>217</v>
      </c>
      <c r="E1074" t="s">
        <v>83</v>
      </c>
      <c r="F1074" t="s">
        <v>384</v>
      </c>
      <c r="G1074" t="s">
        <v>39</v>
      </c>
      <c r="H1074" t="s">
        <v>34</v>
      </c>
      <c r="I1074" t="s">
        <v>40</v>
      </c>
      <c r="J1074" t="s">
        <v>28</v>
      </c>
      <c r="K1074" t="s">
        <v>297</v>
      </c>
      <c r="L1074" t="s">
        <v>6257</v>
      </c>
      <c r="M1074" t="s">
        <v>6258</v>
      </c>
      <c r="N1074" t="s">
        <v>6259</v>
      </c>
      <c r="O1074" t="s">
        <v>30</v>
      </c>
      <c r="P1074" t="s">
        <v>44</v>
      </c>
      <c r="Q1074" t="s">
        <v>45</v>
      </c>
      <c r="R1074" t="s">
        <v>6260</v>
      </c>
      <c r="S1074" t="s">
        <v>745</v>
      </c>
      <c r="T1074" t="s">
        <v>6250</v>
      </c>
      <c r="U1074"/>
      <c r="V1074" s="40">
        <v>1.4641087962962962</v>
      </c>
      <c r="W1074" s="40">
        <v>1.7360879629629631</v>
      </c>
      <c r="X1074" s="40">
        <v>0.27197916666666666</v>
      </c>
      <c r="Y1074" s="2" t="str">
        <f t="shared" si="310"/>
        <v/>
      </c>
      <c r="Z1074" s="47" t="str">
        <f t="shared" si="311"/>
        <v>Cumplido</v>
      </c>
      <c r="AA1074" s="8"/>
      <c r="AB1074" s="8"/>
      <c r="AC1074" s="8"/>
      <c r="AD1074" s="8"/>
      <c r="AE1074" s="8"/>
      <c r="AF1074" s="42">
        <v>45245</v>
      </c>
      <c r="AG1074" s="13" t="str">
        <f t="shared" si="300"/>
        <v>NO CUMPLE</v>
      </c>
      <c r="AH1074" s="13" t="str">
        <f t="shared" si="301"/>
        <v>NO CUMPLE</v>
      </c>
      <c r="AI1074" s="13" t="str">
        <f t="shared" si="302"/>
        <v>CUMPLE</v>
      </c>
      <c r="AJ1074" s="13" t="str">
        <f t="shared" si="303"/>
        <v>NO CUMPLE</v>
      </c>
      <c r="AK1074" s="13" t="str">
        <f t="shared" si="304"/>
        <v>NO CUMPLE</v>
      </c>
      <c r="AL1074" s="13" t="str">
        <f t="shared" si="305"/>
        <v>NO CUMPLE</v>
      </c>
      <c r="AM1074" s="13" t="str">
        <f t="shared" si="306"/>
        <v>NO CUMPLE</v>
      </c>
      <c r="AN1074" s="13" t="str">
        <f t="shared" si="307"/>
        <v>NO CUMPLE</v>
      </c>
      <c r="AO1074" s="13" t="str">
        <f t="shared" si="308"/>
        <v>NO CUMPLE</v>
      </c>
      <c r="AP1074" s="13" t="str">
        <f t="shared" si="309"/>
        <v>CUMPLE</v>
      </c>
    </row>
    <row r="1075" spans="1:42" ht="15" hidden="1" x14ac:dyDescent="0.25">
      <c r="A1075" t="s">
        <v>6261</v>
      </c>
      <c r="B1075" t="s">
        <v>38</v>
      </c>
      <c r="C1075" t="s">
        <v>129</v>
      </c>
      <c r="D1075" t="s">
        <v>217</v>
      </c>
      <c r="E1075" t="s">
        <v>90</v>
      </c>
      <c r="F1075" t="s">
        <v>384</v>
      </c>
      <c r="G1075" t="s">
        <v>39</v>
      </c>
      <c r="H1075" t="s">
        <v>34</v>
      </c>
      <c r="I1075" t="s">
        <v>40</v>
      </c>
      <c r="J1075" t="s">
        <v>28</v>
      </c>
      <c r="K1075" t="s">
        <v>6262</v>
      </c>
      <c r="L1075" t="s">
        <v>6263</v>
      </c>
      <c r="M1075" t="s">
        <v>6264</v>
      </c>
      <c r="N1075" t="s">
        <v>6265</v>
      </c>
      <c r="O1075" t="s">
        <v>30</v>
      </c>
      <c r="P1075" t="s">
        <v>44</v>
      </c>
      <c r="Q1075" t="s">
        <v>45</v>
      </c>
      <c r="R1075" t="s">
        <v>6266</v>
      </c>
      <c r="S1075" t="s">
        <v>5364</v>
      </c>
      <c r="T1075" t="s">
        <v>6250</v>
      </c>
      <c r="U1075"/>
      <c r="V1075" s="40">
        <v>2.2887499999999998</v>
      </c>
      <c r="W1075" s="40">
        <v>2.5633796296296296</v>
      </c>
      <c r="X1075" s="40">
        <v>0.27462962962962961</v>
      </c>
      <c r="Y1075" s="2" t="str">
        <f t="shared" si="310"/>
        <v/>
      </c>
      <c r="Z1075" s="47" t="str">
        <f t="shared" si="311"/>
        <v>Cumplido</v>
      </c>
      <c r="AA1075" s="8"/>
      <c r="AB1075" s="8"/>
      <c r="AC1075" s="8"/>
      <c r="AD1075" s="8"/>
      <c r="AE1075" s="8"/>
      <c r="AF1075" s="42">
        <v>45247</v>
      </c>
      <c r="AG1075" s="13" t="str">
        <f t="shared" si="300"/>
        <v>NO CUMPLE</v>
      </c>
      <c r="AH1075" s="13" t="str">
        <f t="shared" si="301"/>
        <v>NO CUMPLE</v>
      </c>
      <c r="AI1075" s="13" t="str">
        <f t="shared" si="302"/>
        <v>CUMPLE</v>
      </c>
      <c r="AJ1075" s="13" t="str">
        <f t="shared" si="303"/>
        <v>NO CUMPLE</v>
      </c>
      <c r="AK1075" s="13" t="str">
        <f t="shared" si="304"/>
        <v>NO CUMPLE</v>
      </c>
      <c r="AL1075" s="13" t="str">
        <f t="shared" si="305"/>
        <v>NO CUMPLE</v>
      </c>
      <c r="AM1075" s="13" t="str">
        <f t="shared" si="306"/>
        <v>NO CUMPLE</v>
      </c>
      <c r="AN1075" s="13" t="str">
        <f t="shared" si="307"/>
        <v>NO CUMPLE</v>
      </c>
      <c r="AO1075" s="13" t="str">
        <f t="shared" si="308"/>
        <v>NO CUMPLE</v>
      </c>
      <c r="AP1075" s="13" t="str">
        <f t="shared" si="309"/>
        <v>CUMPLE</v>
      </c>
    </row>
    <row r="1076" spans="1:42" ht="15" hidden="1" x14ac:dyDescent="0.25">
      <c r="A1076" t="s">
        <v>6267</v>
      </c>
      <c r="B1076" t="s">
        <v>62</v>
      </c>
      <c r="C1076" t="s">
        <v>124</v>
      </c>
      <c r="D1076" t="s">
        <v>309</v>
      </c>
      <c r="E1076" t="s">
        <v>73</v>
      </c>
      <c r="F1076" t="s">
        <v>140</v>
      </c>
      <c r="G1076" t="s">
        <v>64</v>
      </c>
      <c r="H1076" t="s">
        <v>34</v>
      </c>
      <c r="I1076" t="s">
        <v>40</v>
      </c>
      <c r="J1076" t="s">
        <v>56</v>
      </c>
      <c r="K1076" t="s">
        <v>65</v>
      </c>
      <c r="L1076" t="s">
        <v>476</v>
      </c>
      <c r="M1076" t="s">
        <v>6268</v>
      </c>
      <c r="N1076" t="s">
        <v>6268</v>
      </c>
      <c r="O1076" t="s">
        <v>30</v>
      </c>
      <c r="P1076" t="s">
        <v>36</v>
      </c>
      <c r="Q1076" t="s">
        <v>54</v>
      </c>
      <c r="R1076" t="s">
        <v>6269</v>
      </c>
      <c r="S1076" t="s">
        <v>745</v>
      </c>
      <c r="T1076" t="s">
        <v>6270</v>
      </c>
      <c r="U1076" t="s">
        <v>6271</v>
      </c>
      <c r="V1076" s="40">
        <v>1.4267592592592593</v>
      </c>
      <c r="W1076" s="40">
        <v>1.429675925925926</v>
      </c>
      <c r="X1076" s="40">
        <v>2.9166666666666668E-3</v>
      </c>
      <c r="Y1076" s="2" t="str">
        <f t="shared" si="310"/>
        <v>Cumplido</v>
      </c>
      <c r="Z1076" s="47" t="str">
        <f t="shared" si="311"/>
        <v/>
      </c>
      <c r="AA1076" s="8"/>
      <c r="AB1076" s="8" t="str">
        <f t="shared" ref="AB1076:AB1077" si="316">IF($H1076="1-Crítica",IF($X1076&lt;=$AT$5,"Cumplido", "Incumplido"),"")</f>
        <v/>
      </c>
      <c r="AC1076" s="8" t="str">
        <f t="shared" ref="AC1076:AC1077" si="317">IF($H1076="2-Alta",IF($X1076&lt;=$AT$6, "Cumplido", "Incumplido"),"")</f>
        <v/>
      </c>
      <c r="AD1076" s="8" t="str">
        <f t="shared" ref="AD1076:AD1077" si="318">IF($H1076="3-Medio",IF($X1076&lt;=$AT$7, "Cumplido", "Incumplido"),"")</f>
        <v/>
      </c>
      <c r="AE1076" s="8" t="str">
        <f t="shared" ref="AE1076" si="319">IF($H1076="4-Baja",IF($X1076&lt;=$AT$8, "Cumplido", "Incumplido"),"")</f>
        <v>Cumplido</v>
      </c>
      <c r="AF1076" s="42">
        <v>45246</v>
      </c>
      <c r="AG1076" s="13" t="str">
        <f t="shared" si="300"/>
        <v>CUMPLE</v>
      </c>
      <c r="AH1076" s="13" t="str">
        <f t="shared" si="301"/>
        <v>NO CUMPLE</v>
      </c>
      <c r="AI1076" s="13" t="str">
        <f t="shared" si="302"/>
        <v>NO CUMPLE</v>
      </c>
      <c r="AJ1076" s="13" t="str">
        <f t="shared" si="303"/>
        <v>NO CUMPLE</v>
      </c>
      <c r="AK1076" s="13" t="str">
        <f t="shared" si="304"/>
        <v>NO CUMPLE</v>
      </c>
      <c r="AL1076" s="13" t="str">
        <f t="shared" si="305"/>
        <v>NO CUMPLE</v>
      </c>
      <c r="AM1076" s="13" t="str">
        <f t="shared" si="306"/>
        <v>NO CUMPLE</v>
      </c>
      <c r="AN1076" s="13" t="str">
        <f t="shared" si="307"/>
        <v>NO CUMPLE</v>
      </c>
      <c r="AO1076" s="13" t="str">
        <f t="shared" si="308"/>
        <v>NO CUMPLE</v>
      </c>
      <c r="AP1076" s="13" t="str">
        <f t="shared" si="309"/>
        <v>CUMPLE</v>
      </c>
    </row>
    <row r="1077" spans="1:42" ht="15" hidden="1" x14ac:dyDescent="0.25">
      <c r="A1077" t="s">
        <v>6272</v>
      </c>
      <c r="B1077" t="s">
        <v>62</v>
      </c>
      <c r="C1077" t="s">
        <v>128</v>
      </c>
      <c r="D1077" t="s">
        <v>309</v>
      </c>
      <c r="E1077" t="s">
        <v>52</v>
      </c>
      <c r="F1077" t="s">
        <v>140</v>
      </c>
      <c r="G1077" t="s">
        <v>64</v>
      </c>
      <c r="H1077" t="s">
        <v>34</v>
      </c>
      <c r="I1077" t="s">
        <v>40</v>
      </c>
      <c r="J1077" t="s">
        <v>56</v>
      </c>
      <c r="K1077" t="s">
        <v>48</v>
      </c>
      <c r="L1077" t="s">
        <v>520</v>
      </c>
      <c r="M1077" t="s">
        <v>6273</v>
      </c>
      <c r="N1077" t="s">
        <v>6273</v>
      </c>
      <c r="O1077" t="s">
        <v>30</v>
      </c>
      <c r="P1077" t="s">
        <v>36</v>
      </c>
      <c r="Q1077" t="s">
        <v>54</v>
      </c>
      <c r="R1077" t="s">
        <v>6274</v>
      </c>
      <c r="S1077" t="s">
        <v>4918</v>
      </c>
      <c r="T1077" t="s">
        <v>3887</v>
      </c>
      <c r="U1077" t="s">
        <v>6275</v>
      </c>
      <c r="V1077" s="40">
        <v>8.9432870370370357E-2</v>
      </c>
      <c r="W1077" s="40">
        <v>9.2094907407407403E-2</v>
      </c>
      <c r="X1077" s="40">
        <v>2.6620370370370374E-3</v>
      </c>
      <c r="Y1077" s="2" t="str">
        <f t="shared" si="310"/>
        <v>Cumplido</v>
      </c>
      <c r="Z1077" s="47" t="str">
        <f t="shared" si="311"/>
        <v/>
      </c>
      <c r="AA1077" s="8"/>
      <c r="AB1077" s="8" t="str">
        <f t="shared" si="316"/>
        <v/>
      </c>
      <c r="AC1077" s="8" t="str">
        <f t="shared" si="317"/>
        <v/>
      </c>
      <c r="AD1077" s="8" t="str">
        <f t="shared" si="318"/>
        <v/>
      </c>
      <c r="AE1077" s="8" t="str">
        <f>IF($H1077="4-Baja",IF($X1077&lt;=$AT$8, "Cumplido", "Incumplido"),"")</f>
        <v>Cumplido</v>
      </c>
      <c r="AF1077" s="42">
        <v>45245</v>
      </c>
      <c r="AG1077" s="13" t="str">
        <f t="shared" si="300"/>
        <v>CUMPLE</v>
      </c>
      <c r="AH1077" s="13" t="str">
        <f t="shared" si="301"/>
        <v>NO CUMPLE</v>
      </c>
      <c r="AI1077" s="13" t="str">
        <f t="shared" si="302"/>
        <v>NO CUMPLE</v>
      </c>
      <c r="AJ1077" s="13" t="str">
        <f t="shared" si="303"/>
        <v>NO CUMPLE</v>
      </c>
      <c r="AK1077" s="13" t="str">
        <f t="shared" si="304"/>
        <v>NO CUMPLE</v>
      </c>
      <c r="AL1077" s="13" t="str">
        <f t="shared" si="305"/>
        <v>NO CUMPLE</v>
      </c>
      <c r="AM1077" s="13" t="str">
        <f t="shared" si="306"/>
        <v>CUMPLE</v>
      </c>
      <c r="AN1077" s="13" t="str">
        <f t="shared" si="307"/>
        <v>NO CUMPLE</v>
      </c>
      <c r="AO1077" s="13" t="str">
        <f t="shared" si="308"/>
        <v>NO CUMPLE</v>
      </c>
      <c r="AP1077" s="13" t="str">
        <f t="shared" si="309"/>
        <v>NO CUMPLE</v>
      </c>
    </row>
    <row r="1078" spans="1:42" ht="15" hidden="1" x14ac:dyDescent="0.25">
      <c r="A1078" t="s">
        <v>6276</v>
      </c>
      <c r="B1078" t="s">
        <v>79</v>
      </c>
      <c r="C1078" t="s">
        <v>102</v>
      </c>
      <c r="D1078" t="s">
        <v>211</v>
      </c>
      <c r="E1078" t="s">
        <v>194</v>
      </c>
      <c r="F1078" t="s">
        <v>453</v>
      </c>
      <c r="G1078" t="s">
        <v>39</v>
      </c>
      <c r="H1078" t="s">
        <v>34</v>
      </c>
      <c r="I1078" t="s">
        <v>40</v>
      </c>
      <c r="J1078" t="s">
        <v>28</v>
      </c>
      <c r="K1078" t="s">
        <v>48</v>
      </c>
      <c r="L1078" t="s">
        <v>212</v>
      </c>
      <c r="M1078" t="s">
        <v>6277</v>
      </c>
      <c r="N1078" t="s">
        <v>6278</v>
      </c>
      <c r="O1078" t="s">
        <v>30</v>
      </c>
      <c r="P1078" t="s">
        <v>36</v>
      </c>
      <c r="Q1078" t="s">
        <v>94</v>
      </c>
      <c r="R1078" t="s">
        <v>6279</v>
      </c>
      <c r="S1078" t="s">
        <v>4918</v>
      </c>
      <c r="T1078"/>
      <c r="U1078" t="s">
        <v>210</v>
      </c>
      <c r="V1078" s="40">
        <v>0</v>
      </c>
      <c r="W1078" s="40">
        <v>0</v>
      </c>
      <c r="X1078" s="40">
        <v>0</v>
      </c>
      <c r="Y1078" s="2" t="str">
        <f t="shared" si="310"/>
        <v/>
      </c>
      <c r="Z1078" s="47" t="str">
        <f t="shared" si="311"/>
        <v>Cumplido</v>
      </c>
      <c r="AA1078" s="8"/>
      <c r="AB1078" s="8"/>
      <c r="AC1078" s="8"/>
      <c r="AD1078" s="8"/>
      <c r="AE1078" s="8"/>
      <c r="AF1078" s="42">
        <v>45246</v>
      </c>
      <c r="AG1078" s="13" t="str">
        <f t="shared" si="300"/>
        <v>CUMPLE</v>
      </c>
      <c r="AH1078" s="13" t="str">
        <f t="shared" si="301"/>
        <v>NO CUMPLE</v>
      </c>
      <c r="AI1078" s="13" t="str">
        <f t="shared" si="302"/>
        <v>NO CUMPLE</v>
      </c>
      <c r="AJ1078" s="13" t="str">
        <f t="shared" si="303"/>
        <v>NO CUMPLE</v>
      </c>
      <c r="AK1078" s="13" t="str">
        <f t="shared" si="304"/>
        <v>NO CUMPLE</v>
      </c>
      <c r="AL1078" s="13" t="str">
        <f t="shared" si="305"/>
        <v>CUMPLE</v>
      </c>
      <c r="AM1078" s="13" t="str">
        <f t="shared" si="306"/>
        <v>NO CUMPLE</v>
      </c>
      <c r="AN1078" s="13" t="str">
        <f t="shared" si="307"/>
        <v>NO CUMPLE</v>
      </c>
      <c r="AO1078" s="13" t="str">
        <f t="shared" si="308"/>
        <v>NO CUMPLE</v>
      </c>
      <c r="AP1078" s="13" t="str">
        <f t="shared" si="309"/>
        <v>NO CUMPLE</v>
      </c>
    </row>
    <row r="1079" spans="1:42" ht="15" hidden="1" x14ac:dyDescent="0.25">
      <c r="A1079" t="s">
        <v>6280</v>
      </c>
      <c r="B1079" t="s">
        <v>32</v>
      </c>
      <c r="C1079" t="s">
        <v>60</v>
      </c>
      <c r="D1079" t="s">
        <v>58</v>
      </c>
      <c r="E1079" t="s">
        <v>327</v>
      </c>
      <c r="F1079" t="s">
        <v>328</v>
      </c>
      <c r="G1079" t="s">
        <v>39</v>
      </c>
      <c r="H1079" t="s">
        <v>34</v>
      </c>
      <c r="I1079" t="s">
        <v>40</v>
      </c>
      <c r="J1079" t="s">
        <v>28</v>
      </c>
      <c r="K1079" t="s">
        <v>48</v>
      </c>
      <c r="L1079" t="s">
        <v>209</v>
      </c>
      <c r="M1079" t="s">
        <v>6281</v>
      </c>
      <c r="N1079" t="s">
        <v>6282</v>
      </c>
      <c r="O1079" t="s">
        <v>30</v>
      </c>
      <c r="P1079" t="s">
        <v>44</v>
      </c>
      <c r="Q1079" t="s">
        <v>45</v>
      </c>
      <c r="R1079" t="s">
        <v>6283</v>
      </c>
      <c r="S1079" t="s">
        <v>4918</v>
      </c>
      <c r="T1079" t="s">
        <v>6284</v>
      </c>
      <c r="U1079" t="s">
        <v>170</v>
      </c>
      <c r="V1079" s="40">
        <v>0</v>
      </c>
      <c r="W1079" s="40">
        <v>0</v>
      </c>
      <c r="X1079" s="40">
        <v>0</v>
      </c>
      <c r="Y1079" s="2" t="str">
        <f t="shared" si="310"/>
        <v/>
      </c>
      <c r="Z1079" s="47" t="str">
        <f t="shared" si="311"/>
        <v>Cumplido</v>
      </c>
      <c r="AA1079" s="8"/>
      <c r="AB1079" s="8"/>
      <c r="AC1079" s="8"/>
      <c r="AD1079" s="8"/>
      <c r="AE1079" s="8"/>
      <c r="AF1079" s="42">
        <v>45247</v>
      </c>
      <c r="AG1079" s="13" t="str">
        <f t="shared" si="300"/>
        <v>CUMPLE</v>
      </c>
      <c r="AH1079" s="13" t="str">
        <f t="shared" si="301"/>
        <v>NO CUMPLE</v>
      </c>
      <c r="AI1079" s="13" t="str">
        <f t="shared" si="302"/>
        <v>NO CUMPLE</v>
      </c>
      <c r="AJ1079" s="13" t="str">
        <f t="shared" si="303"/>
        <v>NO CUMPLE</v>
      </c>
      <c r="AK1079" s="13" t="str">
        <f t="shared" si="304"/>
        <v>NO CUMPLE</v>
      </c>
      <c r="AL1079" s="13" t="str">
        <f t="shared" si="305"/>
        <v>CUMPLE</v>
      </c>
      <c r="AM1079" s="13" t="str">
        <f t="shared" si="306"/>
        <v>NO CUMPLE</v>
      </c>
      <c r="AN1079" s="13" t="str">
        <f t="shared" si="307"/>
        <v>NO CUMPLE</v>
      </c>
      <c r="AO1079" s="13" t="str">
        <f t="shared" si="308"/>
        <v>NO CUMPLE</v>
      </c>
      <c r="AP1079" s="13" t="str">
        <f t="shared" si="309"/>
        <v>NO CUMPLE</v>
      </c>
    </row>
    <row r="1080" spans="1:42" ht="15" hidden="1" x14ac:dyDescent="0.25">
      <c r="A1080" t="s">
        <v>6285</v>
      </c>
      <c r="B1080" t="s">
        <v>79</v>
      </c>
      <c r="C1080" t="s">
        <v>102</v>
      </c>
      <c r="D1080" t="s">
        <v>211</v>
      </c>
      <c r="E1080" t="s">
        <v>194</v>
      </c>
      <c r="F1080" t="s">
        <v>453</v>
      </c>
      <c r="G1080" t="s">
        <v>39</v>
      </c>
      <c r="H1080" t="s">
        <v>34</v>
      </c>
      <c r="I1080" t="s">
        <v>40</v>
      </c>
      <c r="J1080" t="s">
        <v>28</v>
      </c>
      <c r="K1080" t="s">
        <v>48</v>
      </c>
      <c r="L1080" t="s">
        <v>212</v>
      </c>
      <c r="M1080" t="s">
        <v>6286</v>
      </c>
      <c r="N1080" t="s">
        <v>6287</v>
      </c>
      <c r="O1080" t="s">
        <v>30</v>
      </c>
      <c r="P1080" t="s">
        <v>36</v>
      </c>
      <c r="Q1080" t="s">
        <v>94</v>
      </c>
      <c r="R1080" t="s">
        <v>6288</v>
      </c>
      <c r="S1080" t="s">
        <v>4918</v>
      </c>
      <c r="T1080"/>
      <c r="U1080" t="s">
        <v>210</v>
      </c>
      <c r="V1080" s="40">
        <v>0</v>
      </c>
      <c r="W1080" s="40">
        <v>0</v>
      </c>
      <c r="X1080" s="40">
        <v>0</v>
      </c>
      <c r="Y1080" s="2" t="str">
        <f t="shared" si="310"/>
        <v/>
      </c>
      <c r="Z1080" s="47" t="str">
        <f t="shared" si="311"/>
        <v>Cumplido</v>
      </c>
      <c r="AA1080" s="8"/>
      <c r="AB1080" s="8"/>
      <c r="AC1080" s="8"/>
      <c r="AD1080" s="8"/>
      <c r="AE1080" s="8"/>
      <c r="AF1080" s="42">
        <v>45246</v>
      </c>
      <c r="AG1080" s="13" t="str">
        <f t="shared" si="300"/>
        <v>CUMPLE</v>
      </c>
      <c r="AH1080" s="13" t="str">
        <f t="shared" si="301"/>
        <v>NO CUMPLE</v>
      </c>
      <c r="AI1080" s="13" t="str">
        <f t="shared" si="302"/>
        <v>NO CUMPLE</v>
      </c>
      <c r="AJ1080" s="13" t="str">
        <f t="shared" si="303"/>
        <v>NO CUMPLE</v>
      </c>
      <c r="AK1080" s="13" t="str">
        <f t="shared" si="304"/>
        <v>NO CUMPLE</v>
      </c>
      <c r="AL1080" s="13" t="str">
        <f t="shared" si="305"/>
        <v>CUMPLE</v>
      </c>
      <c r="AM1080" s="13" t="str">
        <f t="shared" si="306"/>
        <v>NO CUMPLE</v>
      </c>
      <c r="AN1080" s="13" t="str">
        <f t="shared" si="307"/>
        <v>NO CUMPLE</v>
      </c>
      <c r="AO1080" s="13" t="str">
        <f t="shared" si="308"/>
        <v>NO CUMPLE</v>
      </c>
      <c r="AP1080" s="13" t="str">
        <f t="shared" si="309"/>
        <v>NO CUMPLE</v>
      </c>
    </row>
    <row r="1081" spans="1:42" ht="15" hidden="1" x14ac:dyDescent="0.25">
      <c r="A1081" t="s">
        <v>6289</v>
      </c>
      <c r="B1081" t="s">
        <v>172</v>
      </c>
      <c r="C1081" t="s">
        <v>181</v>
      </c>
      <c r="D1081" t="s">
        <v>181</v>
      </c>
      <c r="E1081" t="s">
        <v>182</v>
      </c>
      <c r="F1081" t="s">
        <v>232</v>
      </c>
      <c r="G1081" t="s">
        <v>39</v>
      </c>
      <c r="H1081" t="s">
        <v>34</v>
      </c>
      <c r="I1081" t="s">
        <v>40</v>
      </c>
      <c r="J1081" t="s">
        <v>28</v>
      </c>
      <c r="K1081" t="s">
        <v>48</v>
      </c>
      <c r="L1081" t="s">
        <v>6290</v>
      </c>
      <c r="M1081" t="s">
        <v>6291</v>
      </c>
      <c r="N1081" t="s">
        <v>6292</v>
      </c>
      <c r="O1081" t="s">
        <v>30</v>
      </c>
      <c r="P1081" t="s">
        <v>183</v>
      </c>
      <c r="Q1081" t="s">
        <v>184</v>
      </c>
      <c r="R1081" t="s">
        <v>6293</v>
      </c>
      <c r="S1081" t="s">
        <v>4918</v>
      </c>
      <c r="T1081" t="s">
        <v>272</v>
      </c>
      <c r="U1081" t="s">
        <v>272</v>
      </c>
      <c r="V1081" s="40">
        <v>0</v>
      </c>
      <c r="W1081" s="40">
        <v>1.7939814814814815E-3</v>
      </c>
      <c r="X1081" s="40">
        <v>1.7939814814814815E-3</v>
      </c>
      <c r="Y1081" s="2" t="str">
        <f t="shared" si="310"/>
        <v/>
      </c>
      <c r="Z1081" s="47" t="str">
        <f t="shared" si="311"/>
        <v>Cumplido</v>
      </c>
      <c r="AA1081" s="8"/>
      <c r="AB1081" s="8"/>
      <c r="AC1081" s="8"/>
      <c r="AD1081" s="8"/>
      <c r="AE1081" s="8"/>
      <c r="AF1081" s="42">
        <v>45245</v>
      </c>
      <c r="AG1081" s="13" t="str">
        <f t="shared" si="300"/>
        <v>CUMPLE</v>
      </c>
      <c r="AH1081" s="13" t="str">
        <f t="shared" si="301"/>
        <v>NO CUMPLE</v>
      </c>
      <c r="AI1081" s="13" t="str">
        <f t="shared" si="302"/>
        <v>NO CUMPLE</v>
      </c>
      <c r="AJ1081" s="13" t="str">
        <f t="shared" si="303"/>
        <v>NO CUMPLE</v>
      </c>
      <c r="AK1081" s="13" t="str">
        <f t="shared" si="304"/>
        <v>NO CUMPLE</v>
      </c>
      <c r="AL1081" s="13" t="str">
        <f t="shared" si="305"/>
        <v>CUMPLE</v>
      </c>
      <c r="AM1081" s="13" t="str">
        <f t="shared" si="306"/>
        <v>NO CUMPLE</v>
      </c>
      <c r="AN1081" s="13" t="str">
        <f t="shared" si="307"/>
        <v>NO CUMPLE</v>
      </c>
      <c r="AO1081" s="13" t="str">
        <f t="shared" si="308"/>
        <v>NO CUMPLE</v>
      </c>
      <c r="AP1081" s="13" t="str">
        <f t="shared" si="309"/>
        <v>NO CUMPLE</v>
      </c>
    </row>
    <row r="1082" spans="1:42" ht="15" hidden="1" x14ac:dyDescent="0.25">
      <c r="A1082" t="s">
        <v>6294</v>
      </c>
      <c r="B1082" t="s">
        <v>79</v>
      </c>
      <c r="C1082" t="s">
        <v>74</v>
      </c>
      <c r="D1082" t="s">
        <v>58</v>
      </c>
      <c r="E1082" t="s">
        <v>118</v>
      </c>
      <c r="F1082" t="s">
        <v>367</v>
      </c>
      <c r="G1082" t="s">
        <v>39</v>
      </c>
      <c r="H1082" t="s">
        <v>34</v>
      </c>
      <c r="I1082" t="s">
        <v>40</v>
      </c>
      <c r="J1082" t="s">
        <v>28</v>
      </c>
      <c r="K1082" t="s">
        <v>215</v>
      </c>
      <c r="L1082" t="s">
        <v>371</v>
      </c>
      <c r="M1082" t="s">
        <v>6295</v>
      </c>
      <c r="N1082" t="s">
        <v>6296</v>
      </c>
      <c r="O1082" t="s">
        <v>30</v>
      </c>
      <c r="P1082" t="s">
        <v>44</v>
      </c>
      <c r="Q1082" t="s">
        <v>45</v>
      </c>
      <c r="R1082" t="s">
        <v>6297</v>
      </c>
      <c r="S1082" t="s">
        <v>4918</v>
      </c>
      <c r="T1082"/>
      <c r="U1082" t="s">
        <v>157</v>
      </c>
      <c r="V1082" s="40">
        <v>0</v>
      </c>
      <c r="W1082" s="40">
        <v>0</v>
      </c>
      <c r="X1082" s="40">
        <v>0</v>
      </c>
      <c r="Y1082" s="2" t="str">
        <f>IF(J1082="Incidente de Cliente",IF($X1082&lt;=$AT$2,"Cumplido","Incumplido"),"")</f>
        <v/>
      </c>
      <c r="Z1082" s="47" t="str">
        <f>IF(J1082="Requerimiento de Cliente",IF($X1082&lt;=$AT$3,"Cumplido","Incumplido"),"")</f>
        <v>Cumplido</v>
      </c>
      <c r="AA1082" s="8"/>
      <c r="AB1082" s="8"/>
      <c r="AC1082" s="8"/>
      <c r="AD1082" s="8"/>
      <c r="AE1082" s="8"/>
      <c r="AF1082" s="42">
        <v>45245</v>
      </c>
      <c r="AG1082" s="13" t="str">
        <f t="shared" si="300"/>
        <v>CUMPLE</v>
      </c>
      <c r="AH1082" s="13" t="str">
        <f t="shared" si="301"/>
        <v>NO CUMPLE</v>
      </c>
      <c r="AI1082" s="13" t="str">
        <f t="shared" si="302"/>
        <v>NO CUMPLE</v>
      </c>
      <c r="AJ1082" s="13" t="str">
        <f t="shared" si="303"/>
        <v>NO CUMPLE</v>
      </c>
      <c r="AK1082" s="13" t="str">
        <f t="shared" si="304"/>
        <v>NO CUMPLE</v>
      </c>
      <c r="AL1082" s="13" t="str">
        <f t="shared" si="305"/>
        <v>CUMPLE</v>
      </c>
      <c r="AM1082" s="13" t="str">
        <f t="shared" si="306"/>
        <v>NO CUMPLE</v>
      </c>
      <c r="AN1082" s="13" t="str">
        <f t="shared" si="307"/>
        <v>NO CUMPLE</v>
      </c>
      <c r="AO1082" s="13" t="str">
        <f t="shared" si="308"/>
        <v>NO CUMPLE</v>
      </c>
      <c r="AP1082" s="13" t="str">
        <f t="shared" si="309"/>
        <v>NO CUMPLE</v>
      </c>
    </row>
    <row r="1083" spans="1:42" ht="15" hidden="1" x14ac:dyDescent="0.25">
      <c r="A1083" t="s">
        <v>6298</v>
      </c>
      <c r="B1083" t="s">
        <v>32</v>
      </c>
      <c r="C1083" t="s">
        <v>60</v>
      </c>
      <c r="D1083" t="s">
        <v>58</v>
      </c>
      <c r="E1083" t="s">
        <v>252</v>
      </c>
      <c r="F1083" t="s">
        <v>323</v>
      </c>
      <c r="G1083" t="s">
        <v>39</v>
      </c>
      <c r="H1083" t="s">
        <v>34</v>
      </c>
      <c r="I1083" t="s">
        <v>40</v>
      </c>
      <c r="J1083" t="s">
        <v>28</v>
      </c>
      <c r="K1083" t="s">
        <v>48</v>
      </c>
      <c r="L1083" t="s">
        <v>265</v>
      </c>
      <c r="M1083" t="s">
        <v>6299</v>
      </c>
      <c r="N1083" t="s">
        <v>6300</v>
      </c>
      <c r="O1083" t="s">
        <v>30</v>
      </c>
      <c r="P1083" t="s">
        <v>44</v>
      </c>
      <c r="Q1083" t="s">
        <v>45</v>
      </c>
      <c r="R1083" t="s">
        <v>6301</v>
      </c>
      <c r="S1083" t="s">
        <v>4918</v>
      </c>
      <c r="T1083" t="s">
        <v>265</v>
      </c>
      <c r="U1083" t="s">
        <v>251</v>
      </c>
      <c r="V1083" s="40">
        <v>9.3750000000000007E-4</v>
      </c>
      <c r="W1083" s="40">
        <v>1.6087962962962963E-3</v>
      </c>
      <c r="X1083" s="40">
        <v>6.7129629629629625E-4</v>
      </c>
      <c r="Y1083" s="2" t="str">
        <f t="shared" si="310"/>
        <v/>
      </c>
      <c r="Z1083" s="47" t="str">
        <f t="shared" si="311"/>
        <v>Cumplido</v>
      </c>
      <c r="AA1083" s="8"/>
      <c r="AB1083" s="8"/>
      <c r="AC1083" s="8"/>
      <c r="AD1083" s="8"/>
      <c r="AE1083" s="8"/>
      <c r="AF1083" s="42">
        <v>45245</v>
      </c>
      <c r="AG1083" s="13" t="str">
        <f t="shared" si="300"/>
        <v>CUMPLE</v>
      </c>
      <c r="AH1083" s="13" t="str">
        <f t="shared" si="301"/>
        <v>NO CUMPLE</v>
      </c>
      <c r="AI1083" s="13" t="str">
        <f t="shared" si="302"/>
        <v>NO CUMPLE</v>
      </c>
      <c r="AJ1083" s="13" t="str">
        <f t="shared" si="303"/>
        <v>NO CUMPLE</v>
      </c>
      <c r="AK1083" s="13" t="str">
        <f t="shared" si="304"/>
        <v>NO CUMPLE</v>
      </c>
      <c r="AL1083" s="13" t="str">
        <f t="shared" si="305"/>
        <v>CUMPLE</v>
      </c>
      <c r="AM1083" s="13" t="str">
        <f t="shared" si="306"/>
        <v>NO CUMPLE</v>
      </c>
      <c r="AN1083" s="13" t="str">
        <f t="shared" si="307"/>
        <v>NO CUMPLE</v>
      </c>
      <c r="AO1083" s="13" t="str">
        <f t="shared" si="308"/>
        <v>NO CUMPLE</v>
      </c>
      <c r="AP1083" s="13" t="str">
        <f t="shared" si="309"/>
        <v>NO CUMPLE</v>
      </c>
    </row>
    <row r="1084" spans="1:42" ht="15" hidden="1" x14ac:dyDescent="0.25">
      <c r="A1084" t="s">
        <v>6302</v>
      </c>
      <c r="B1084" t="s">
        <v>32</v>
      </c>
      <c r="C1084" t="s">
        <v>49</v>
      </c>
      <c r="D1084" t="s">
        <v>217</v>
      </c>
      <c r="E1084" t="s">
        <v>360</v>
      </c>
      <c r="F1084" t="s">
        <v>409</v>
      </c>
      <c r="G1084" t="s">
        <v>25</v>
      </c>
      <c r="H1084" t="s">
        <v>26</v>
      </c>
      <c r="I1084" t="s">
        <v>35</v>
      </c>
      <c r="J1084" t="s">
        <v>28</v>
      </c>
      <c r="K1084" t="s">
        <v>373</v>
      </c>
      <c r="L1084" t="s">
        <v>417</v>
      </c>
      <c r="M1084" t="s">
        <v>6303</v>
      </c>
      <c r="N1084" t="s">
        <v>6304</v>
      </c>
      <c r="O1084" t="s">
        <v>30</v>
      </c>
      <c r="P1084" t="s">
        <v>31</v>
      </c>
      <c r="Q1084" t="s">
        <v>24</v>
      </c>
      <c r="R1084" t="s">
        <v>6305</v>
      </c>
      <c r="S1084" t="s">
        <v>4918</v>
      </c>
      <c r="T1084" t="s">
        <v>6306</v>
      </c>
      <c r="U1084"/>
      <c r="V1084" s="40">
        <v>3.2986111111111111E-3</v>
      </c>
      <c r="W1084" s="40">
        <v>1.5277777777777777E-2</v>
      </c>
      <c r="X1084" s="40">
        <v>1.1979166666666666E-2</v>
      </c>
      <c r="Y1084" s="2" t="str">
        <f t="shared" si="310"/>
        <v/>
      </c>
      <c r="Z1084" s="47" t="str">
        <f t="shared" si="311"/>
        <v>Cumplido</v>
      </c>
      <c r="AA1084" s="8"/>
      <c r="AB1084" s="8"/>
      <c r="AC1084" s="8"/>
      <c r="AD1084" s="8"/>
      <c r="AE1084" s="8"/>
      <c r="AF1084" s="42">
        <v>45246</v>
      </c>
      <c r="AG1084" s="13" t="str">
        <f t="shared" si="300"/>
        <v>CUMPLE</v>
      </c>
      <c r="AH1084" s="13" t="str">
        <f t="shared" si="301"/>
        <v>NO CUMPLE</v>
      </c>
      <c r="AI1084" s="13" t="str">
        <f t="shared" si="302"/>
        <v>NO CUMPLE</v>
      </c>
      <c r="AJ1084" s="13" t="str">
        <f t="shared" si="303"/>
        <v>NO CUMPLE</v>
      </c>
      <c r="AK1084" s="13" t="str">
        <f t="shared" si="304"/>
        <v>NO CUMPLE</v>
      </c>
      <c r="AL1084" s="13" t="str">
        <f t="shared" si="305"/>
        <v>CUMPLE</v>
      </c>
      <c r="AM1084" s="13" t="str">
        <f t="shared" si="306"/>
        <v>NO CUMPLE</v>
      </c>
      <c r="AN1084" s="13" t="str">
        <f t="shared" si="307"/>
        <v>NO CUMPLE</v>
      </c>
      <c r="AO1084" s="13" t="str">
        <f t="shared" si="308"/>
        <v>NO CUMPLE</v>
      </c>
      <c r="AP1084" s="13" t="str">
        <f t="shared" si="309"/>
        <v>NO CUMPLE</v>
      </c>
    </row>
    <row r="1085" spans="1:42" ht="15" hidden="1" x14ac:dyDescent="0.25">
      <c r="A1085" t="s">
        <v>6307</v>
      </c>
      <c r="B1085" t="s">
        <v>32</v>
      </c>
      <c r="C1085" t="s">
        <v>51</v>
      </c>
      <c r="D1085" t="s">
        <v>217</v>
      </c>
      <c r="E1085" t="s">
        <v>276</v>
      </c>
      <c r="F1085" t="s">
        <v>409</v>
      </c>
      <c r="G1085" t="s">
        <v>25</v>
      </c>
      <c r="H1085" t="s">
        <v>26</v>
      </c>
      <c r="I1085" t="s">
        <v>35</v>
      </c>
      <c r="J1085" t="s">
        <v>28</v>
      </c>
      <c r="K1085" t="s">
        <v>61</v>
      </c>
      <c r="L1085" t="s">
        <v>338</v>
      </c>
      <c r="M1085" t="s">
        <v>6308</v>
      </c>
      <c r="N1085" t="s">
        <v>6309</v>
      </c>
      <c r="O1085" t="s">
        <v>30</v>
      </c>
      <c r="P1085" t="s">
        <v>31</v>
      </c>
      <c r="Q1085" t="s">
        <v>24</v>
      </c>
      <c r="R1085" t="s">
        <v>6310</v>
      </c>
      <c r="S1085" t="s">
        <v>4918</v>
      </c>
      <c r="T1085" t="s">
        <v>6311</v>
      </c>
      <c r="U1085"/>
      <c r="V1085" s="40">
        <v>0</v>
      </c>
      <c r="W1085" s="40">
        <v>0.29473379629629631</v>
      </c>
      <c r="X1085" s="40">
        <v>0.29473379629629631</v>
      </c>
      <c r="Y1085" s="2" t="str">
        <f t="shared" si="310"/>
        <v/>
      </c>
      <c r="Z1085" s="47" t="str">
        <f t="shared" si="311"/>
        <v>Cumplido</v>
      </c>
      <c r="AA1085" s="8"/>
      <c r="AB1085" s="8"/>
      <c r="AC1085" s="8"/>
      <c r="AD1085" s="8"/>
      <c r="AE1085" s="8"/>
      <c r="AF1085" s="42">
        <v>45257</v>
      </c>
      <c r="AG1085" s="13" t="str">
        <f t="shared" si="300"/>
        <v>NO CUMPLE</v>
      </c>
      <c r="AH1085" s="13" t="str">
        <f t="shared" si="301"/>
        <v>NO CUMPLE</v>
      </c>
      <c r="AI1085" s="13" t="str">
        <f t="shared" si="302"/>
        <v>CUMPLE</v>
      </c>
      <c r="AJ1085" s="13" t="str">
        <f t="shared" si="303"/>
        <v>NO CUMPLE</v>
      </c>
      <c r="AK1085" s="13" t="str">
        <f t="shared" si="304"/>
        <v>NO CUMPLE</v>
      </c>
      <c r="AL1085" s="13" t="str">
        <f t="shared" si="305"/>
        <v>NO CUMPLE</v>
      </c>
      <c r="AM1085" s="13" t="str">
        <f t="shared" si="306"/>
        <v>NO CUMPLE</v>
      </c>
      <c r="AN1085" s="13" t="str">
        <f t="shared" si="307"/>
        <v>CUMPLE</v>
      </c>
      <c r="AO1085" s="13" t="str">
        <f t="shared" si="308"/>
        <v>NO CUMPLE</v>
      </c>
      <c r="AP1085" s="13" t="str">
        <f t="shared" si="309"/>
        <v>NO CUMPLE</v>
      </c>
    </row>
    <row r="1086" spans="1:42" ht="15" hidden="1" x14ac:dyDescent="0.25">
      <c r="A1086" t="s">
        <v>6312</v>
      </c>
      <c r="B1086" t="s">
        <v>32</v>
      </c>
      <c r="C1086" t="s">
        <v>49</v>
      </c>
      <c r="D1086" t="s">
        <v>217</v>
      </c>
      <c r="E1086" t="s">
        <v>360</v>
      </c>
      <c r="F1086" t="s">
        <v>409</v>
      </c>
      <c r="G1086" t="s">
        <v>25</v>
      </c>
      <c r="H1086" t="s">
        <v>26</v>
      </c>
      <c r="I1086" t="s">
        <v>35</v>
      </c>
      <c r="J1086" t="s">
        <v>28</v>
      </c>
      <c r="K1086" t="s">
        <v>340</v>
      </c>
      <c r="L1086" t="s">
        <v>477</v>
      </c>
      <c r="M1086" t="s">
        <v>6313</v>
      </c>
      <c r="N1086" t="s">
        <v>6314</v>
      </c>
      <c r="O1086" t="s">
        <v>30</v>
      </c>
      <c r="P1086" t="s">
        <v>31</v>
      </c>
      <c r="Q1086" t="s">
        <v>24</v>
      </c>
      <c r="R1086" t="s">
        <v>6315</v>
      </c>
      <c r="S1086" t="s">
        <v>4918</v>
      </c>
      <c r="T1086" t="s">
        <v>6316</v>
      </c>
      <c r="U1086"/>
      <c r="V1086" s="40">
        <v>2.5578703703703705E-3</v>
      </c>
      <c r="W1086" s="40">
        <v>1.0902777777777777E-2</v>
      </c>
      <c r="X1086" s="40">
        <v>8.3449074074074085E-3</v>
      </c>
      <c r="Y1086" s="2" t="str">
        <f t="shared" si="310"/>
        <v/>
      </c>
      <c r="Z1086" s="47" t="str">
        <f t="shared" si="311"/>
        <v>Cumplido</v>
      </c>
      <c r="AA1086" s="8"/>
      <c r="AB1086" s="8"/>
      <c r="AC1086" s="8"/>
      <c r="AD1086" s="8"/>
      <c r="AE1086" s="8"/>
      <c r="AF1086" s="42">
        <v>45245</v>
      </c>
      <c r="AG1086" s="13" t="str">
        <f t="shared" si="300"/>
        <v>CUMPLE</v>
      </c>
      <c r="AH1086" s="13" t="str">
        <f t="shared" si="301"/>
        <v>NO CUMPLE</v>
      </c>
      <c r="AI1086" s="13" t="str">
        <f t="shared" si="302"/>
        <v>NO CUMPLE</v>
      </c>
      <c r="AJ1086" s="13" t="str">
        <f t="shared" si="303"/>
        <v>NO CUMPLE</v>
      </c>
      <c r="AK1086" s="13" t="str">
        <f t="shared" si="304"/>
        <v>NO CUMPLE</v>
      </c>
      <c r="AL1086" s="13" t="str">
        <f t="shared" si="305"/>
        <v>CUMPLE</v>
      </c>
      <c r="AM1086" s="13" t="str">
        <f t="shared" si="306"/>
        <v>NO CUMPLE</v>
      </c>
      <c r="AN1086" s="13" t="str">
        <f t="shared" si="307"/>
        <v>NO CUMPLE</v>
      </c>
      <c r="AO1086" s="13" t="str">
        <f t="shared" si="308"/>
        <v>NO CUMPLE</v>
      </c>
      <c r="AP1086" s="13" t="str">
        <f t="shared" si="309"/>
        <v>NO CUMPLE</v>
      </c>
    </row>
    <row r="1087" spans="1:42" ht="15" hidden="1" x14ac:dyDescent="0.25">
      <c r="A1087" t="s">
        <v>6317</v>
      </c>
      <c r="B1087" t="s">
        <v>32</v>
      </c>
      <c r="C1087" t="s">
        <v>49</v>
      </c>
      <c r="D1087" t="s">
        <v>217</v>
      </c>
      <c r="E1087" t="s">
        <v>360</v>
      </c>
      <c r="F1087" t="s">
        <v>409</v>
      </c>
      <c r="G1087" t="s">
        <v>25</v>
      </c>
      <c r="H1087" t="s">
        <v>26</v>
      </c>
      <c r="I1087" t="s">
        <v>35</v>
      </c>
      <c r="J1087" t="s">
        <v>28</v>
      </c>
      <c r="K1087" t="s">
        <v>340</v>
      </c>
      <c r="L1087" t="s">
        <v>477</v>
      </c>
      <c r="M1087" t="s">
        <v>6318</v>
      </c>
      <c r="N1087" t="s">
        <v>6319</v>
      </c>
      <c r="O1087" t="s">
        <v>30</v>
      </c>
      <c r="P1087" t="s">
        <v>31</v>
      </c>
      <c r="Q1087" t="s">
        <v>24</v>
      </c>
      <c r="R1087" t="s">
        <v>6320</v>
      </c>
      <c r="S1087" t="s">
        <v>4918</v>
      </c>
      <c r="T1087" t="s">
        <v>6321</v>
      </c>
      <c r="U1087"/>
      <c r="V1087" s="40">
        <v>4.5601851851851853E-3</v>
      </c>
      <c r="W1087" s="40">
        <v>9.4097222222222238E-3</v>
      </c>
      <c r="X1087" s="40">
        <v>4.8495370370370368E-3</v>
      </c>
      <c r="Y1087" s="2" t="str">
        <f t="shared" si="310"/>
        <v/>
      </c>
      <c r="Z1087" s="47" t="str">
        <f t="shared" si="311"/>
        <v>Cumplido</v>
      </c>
      <c r="AA1087" s="8"/>
      <c r="AB1087" s="8"/>
      <c r="AC1087" s="8"/>
      <c r="AD1087" s="8"/>
      <c r="AE1087" s="8"/>
      <c r="AF1087" s="42">
        <v>45245</v>
      </c>
      <c r="AG1087" s="13" t="str">
        <f t="shared" si="300"/>
        <v>CUMPLE</v>
      </c>
      <c r="AH1087" s="13" t="str">
        <f t="shared" si="301"/>
        <v>NO CUMPLE</v>
      </c>
      <c r="AI1087" s="13" t="str">
        <f t="shared" si="302"/>
        <v>NO CUMPLE</v>
      </c>
      <c r="AJ1087" s="13" t="str">
        <f t="shared" si="303"/>
        <v>NO CUMPLE</v>
      </c>
      <c r="AK1087" s="13" t="str">
        <f t="shared" si="304"/>
        <v>NO CUMPLE</v>
      </c>
      <c r="AL1087" s="13" t="str">
        <f t="shared" si="305"/>
        <v>CUMPLE</v>
      </c>
      <c r="AM1087" s="13" t="str">
        <f t="shared" si="306"/>
        <v>NO CUMPLE</v>
      </c>
      <c r="AN1087" s="13" t="str">
        <f t="shared" si="307"/>
        <v>NO CUMPLE</v>
      </c>
      <c r="AO1087" s="13" t="str">
        <f t="shared" si="308"/>
        <v>NO CUMPLE</v>
      </c>
      <c r="AP1087" s="13" t="str">
        <f t="shared" si="309"/>
        <v>NO CUMPLE</v>
      </c>
    </row>
    <row r="1088" spans="1:42" ht="15" hidden="1" x14ac:dyDescent="0.25">
      <c r="A1088" t="s">
        <v>6322</v>
      </c>
      <c r="B1088" t="s">
        <v>32</v>
      </c>
      <c r="C1088" t="s">
        <v>49</v>
      </c>
      <c r="D1088" t="s">
        <v>217</v>
      </c>
      <c r="E1088" t="s">
        <v>360</v>
      </c>
      <c r="F1088" t="s">
        <v>409</v>
      </c>
      <c r="G1088" t="s">
        <v>25</v>
      </c>
      <c r="H1088" t="s">
        <v>26</v>
      </c>
      <c r="I1088" t="s">
        <v>35</v>
      </c>
      <c r="J1088" t="s">
        <v>28</v>
      </c>
      <c r="K1088" t="s">
        <v>359</v>
      </c>
      <c r="L1088" t="s">
        <v>479</v>
      </c>
      <c r="M1088" t="s">
        <v>6323</v>
      </c>
      <c r="N1088" t="s">
        <v>6324</v>
      </c>
      <c r="O1088" t="s">
        <v>30</v>
      </c>
      <c r="P1088" t="s">
        <v>31</v>
      </c>
      <c r="Q1088" t="s">
        <v>24</v>
      </c>
      <c r="R1088" t="s">
        <v>6325</v>
      </c>
      <c r="S1088" t="s">
        <v>4918</v>
      </c>
      <c r="T1088" t="s">
        <v>6326</v>
      </c>
      <c r="U1088"/>
      <c r="V1088" s="40">
        <v>5.1504629629629635E-3</v>
      </c>
      <c r="W1088" s="40">
        <v>7.9976851851851858E-3</v>
      </c>
      <c r="X1088" s="40">
        <v>2.8472222222222219E-3</v>
      </c>
      <c r="Y1088" s="2" t="str">
        <f t="shared" si="310"/>
        <v/>
      </c>
      <c r="Z1088" s="47" t="str">
        <f t="shared" si="311"/>
        <v>Cumplido</v>
      </c>
      <c r="AA1088" s="8"/>
      <c r="AB1088" s="8"/>
      <c r="AC1088" s="8"/>
      <c r="AD1088" s="8"/>
      <c r="AE1088" s="8"/>
      <c r="AF1088" s="42">
        <v>45245</v>
      </c>
      <c r="AG1088" s="13" t="str">
        <f t="shared" si="300"/>
        <v>CUMPLE</v>
      </c>
      <c r="AH1088" s="13" t="str">
        <f t="shared" si="301"/>
        <v>NO CUMPLE</v>
      </c>
      <c r="AI1088" s="13" t="str">
        <f t="shared" si="302"/>
        <v>NO CUMPLE</v>
      </c>
      <c r="AJ1088" s="13" t="str">
        <f t="shared" si="303"/>
        <v>NO CUMPLE</v>
      </c>
      <c r="AK1088" s="13" t="str">
        <f t="shared" si="304"/>
        <v>NO CUMPLE</v>
      </c>
      <c r="AL1088" s="13" t="str">
        <f t="shared" si="305"/>
        <v>CUMPLE</v>
      </c>
      <c r="AM1088" s="13" t="str">
        <f t="shared" si="306"/>
        <v>NO CUMPLE</v>
      </c>
      <c r="AN1088" s="13" t="str">
        <f t="shared" si="307"/>
        <v>NO CUMPLE</v>
      </c>
      <c r="AO1088" s="13" t="str">
        <f t="shared" si="308"/>
        <v>NO CUMPLE</v>
      </c>
      <c r="AP1088" s="13" t="str">
        <f t="shared" si="309"/>
        <v>NO CUMPLE</v>
      </c>
    </row>
    <row r="1089" spans="1:42" ht="15" hidden="1" x14ac:dyDescent="0.25">
      <c r="A1089" t="s">
        <v>6327</v>
      </c>
      <c r="B1089" t="s">
        <v>32</v>
      </c>
      <c r="C1089" t="s">
        <v>49</v>
      </c>
      <c r="D1089" t="s">
        <v>217</v>
      </c>
      <c r="E1089" t="s">
        <v>360</v>
      </c>
      <c r="F1089" t="s">
        <v>409</v>
      </c>
      <c r="G1089" t="s">
        <v>25</v>
      </c>
      <c r="H1089" t="s">
        <v>26</v>
      </c>
      <c r="I1089" t="s">
        <v>35</v>
      </c>
      <c r="J1089" t="s">
        <v>28</v>
      </c>
      <c r="K1089" t="s">
        <v>358</v>
      </c>
      <c r="L1089" t="s">
        <v>6328</v>
      </c>
      <c r="M1089" t="s">
        <v>6329</v>
      </c>
      <c r="N1089" t="s">
        <v>6330</v>
      </c>
      <c r="O1089" t="s">
        <v>30</v>
      </c>
      <c r="P1089" t="s">
        <v>31</v>
      </c>
      <c r="Q1089" t="s">
        <v>24</v>
      </c>
      <c r="R1089" t="s">
        <v>6331</v>
      </c>
      <c r="S1089" t="s">
        <v>4918</v>
      </c>
      <c r="T1089" t="s">
        <v>6332</v>
      </c>
      <c r="U1089"/>
      <c r="V1089" s="40">
        <v>6.6087962962962966E-3</v>
      </c>
      <c r="W1089" s="40">
        <v>9.4097222222222238E-3</v>
      </c>
      <c r="X1089" s="40">
        <v>2.8009259259259259E-3</v>
      </c>
      <c r="Y1089" s="2" t="str">
        <f t="shared" si="310"/>
        <v/>
      </c>
      <c r="Z1089" s="47" t="str">
        <f t="shared" si="311"/>
        <v>Cumplido</v>
      </c>
      <c r="AA1089" s="8"/>
      <c r="AB1089" s="8"/>
      <c r="AC1089" s="8"/>
      <c r="AD1089" s="8"/>
      <c r="AE1089" s="8"/>
      <c r="AF1089" s="42">
        <v>45245</v>
      </c>
      <c r="AG1089" s="13" t="str">
        <f t="shared" si="300"/>
        <v>CUMPLE</v>
      </c>
      <c r="AH1089" s="13" t="str">
        <f t="shared" si="301"/>
        <v>NO CUMPLE</v>
      </c>
      <c r="AI1089" s="13" t="str">
        <f t="shared" si="302"/>
        <v>NO CUMPLE</v>
      </c>
      <c r="AJ1089" s="13" t="str">
        <f t="shared" si="303"/>
        <v>NO CUMPLE</v>
      </c>
      <c r="AK1089" s="13" t="str">
        <f t="shared" si="304"/>
        <v>NO CUMPLE</v>
      </c>
      <c r="AL1089" s="13" t="str">
        <f t="shared" si="305"/>
        <v>CUMPLE</v>
      </c>
      <c r="AM1089" s="13" t="str">
        <f t="shared" si="306"/>
        <v>NO CUMPLE</v>
      </c>
      <c r="AN1089" s="13" t="str">
        <f t="shared" si="307"/>
        <v>NO CUMPLE</v>
      </c>
      <c r="AO1089" s="13" t="str">
        <f t="shared" si="308"/>
        <v>NO CUMPLE</v>
      </c>
      <c r="AP1089" s="13" t="str">
        <f t="shared" si="309"/>
        <v>NO CUMPLE</v>
      </c>
    </row>
    <row r="1090" spans="1:42" ht="15" hidden="1" x14ac:dyDescent="0.25">
      <c r="A1090" t="s">
        <v>6333</v>
      </c>
      <c r="B1090" t="s">
        <v>38</v>
      </c>
      <c r="C1090" t="s">
        <v>124</v>
      </c>
      <c r="D1090" t="s">
        <v>153</v>
      </c>
      <c r="E1090" t="s">
        <v>73</v>
      </c>
      <c r="F1090" t="s">
        <v>561</v>
      </c>
      <c r="G1090" t="s">
        <v>59</v>
      </c>
      <c r="H1090" t="s">
        <v>78</v>
      </c>
      <c r="I1090" t="s">
        <v>27</v>
      </c>
      <c r="J1090" t="s">
        <v>28</v>
      </c>
      <c r="K1090" t="s">
        <v>48</v>
      </c>
      <c r="L1090" t="s">
        <v>6334</v>
      </c>
      <c r="M1090" t="s">
        <v>6335</v>
      </c>
      <c r="N1090" t="s">
        <v>6336</v>
      </c>
      <c r="O1090" t="s">
        <v>30</v>
      </c>
      <c r="P1090" t="s">
        <v>36</v>
      </c>
      <c r="Q1090" t="s">
        <v>54</v>
      </c>
      <c r="R1090" t="s">
        <v>6337</v>
      </c>
      <c r="S1090" t="s">
        <v>5364</v>
      </c>
      <c r="T1090" t="s">
        <v>6338</v>
      </c>
      <c r="U1090" t="s">
        <v>600</v>
      </c>
      <c r="V1090" s="40">
        <v>1.634074074074074</v>
      </c>
      <c r="W1090" s="40">
        <v>1.9347800925925924</v>
      </c>
      <c r="X1090" s="40">
        <v>0.30070601851851853</v>
      </c>
      <c r="Y1090" s="2" t="str">
        <f t="shared" si="310"/>
        <v/>
      </c>
      <c r="Z1090" s="47" t="str">
        <f t="shared" si="311"/>
        <v>Cumplido</v>
      </c>
      <c r="AA1090" s="8"/>
      <c r="AB1090" s="8"/>
      <c r="AC1090" s="8"/>
      <c r="AD1090" s="8"/>
      <c r="AE1090" s="8"/>
      <c r="AF1090" s="42">
        <v>45245</v>
      </c>
      <c r="AG1090" s="13" t="str">
        <f t="shared" si="300"/>
        <v>NO CUMPLE</v>
      </c>
      <c r="AH1090" s="13" t="str">
        <f t="shared" si="301"/>
        <v>NO CUMPLE</v>
      </c>
      <c r="AI1090" s="13" t="str">
        <f t="shared" si="302"/>
        <v>CUMPLE</v>
      </c>
      <c r="AJ1090" s="13" t="str">
        <f t="shared" si="303"/>
        <v>NO CUMPLE</v>
      </c>
      <c r="AK1090" s="13" t="str">
        <f t="shared" si="304"/>
        <v>NO CUMPLE</v>
      </c>
      <c r="AL1090" s="13" t="str">
        <f t="shared" si="305"/>
        <v>NO CUMPLE</v>
      </c>
      <c r="AM1090" s="13" t="str">
        <f t="shared" si="306"/>
        <v>NO CUMPLE</v>
      </c>
      <c r="AN1090" s="13" t="str">
        <f t="shared" si="307"/>
        <v>NO CUMPLE</v>
      </c>
      <c r="AO1090" s="13" t="str">
        <f t="shared" si="308"/>
        <v>NO CUMPLE</v>
      </c>
      <c r="AP1090" s="13" t="str">
        <f t="shared" si="309"/>
        <v>CUMPLE</v>
      </c>
    </row>
    <row r="1091" spans="1:42" ht="15" hidden="1" x14ac:dyDescent="0.25">
      <c r="A1091" t="s">
        <v>6339</v>
      </c>
      <c r="B1091" t="s">
        <v>38</v>
      </c>
      <c r="C1091" t="s">
        <v>124</v>
      </c>
      <c r="D1091" t="s">
        <v>269</v>
      </c>
      <c r="E1091" t="s">
        <v>101</v>
      </c>
      <c r="F1091" t="s">
        <v>344</v>
      </c>
      <c r="G1091" t="s">
        <v>25</v>
      </c>
      <c r="H1091" t="s">
        <v>34</v>
      </c>
      <c r="I1091" t="s">
        <v>40</v>
      </c>
      <c r="J1091" t="s">
        <v>28</v>
      </c>
      <c r="K1091" t="s">
        <v>53</v>
      </c>
      <c r="L1091" t="s">
        <v>6340</v>
      </c>
      <c r="M1091" t="s">
        <v>6341</v>
      </c>
      <c r="N1091" t="s">
        <v>6342</v>
      </c>
      <c r="O1091" t="s">
        <v>30</v>
      </c>
      <c r="P1091" t="s">
        <v>44</v>
      </c>
      <c r="Q1091" t="s">
        <v>45</v>
      </c>
      <c r="R1091" t="s">
        <v>6343</v>
      </c>
      <c r="S1091" t="s">
        <v>4918</v>
      </c>
      <c r="T1091" t="s">
        <v>6344</v>
      </c>
      <c r="U1091" t="s">
        <v>6345</v>
      </c>
      <c r="V1091" s="40">
        <v>0.11876157407407407</v>
      </c>
      <c r="W1091" s="40">
        <v>0.15081018518518519</v>
      </c>
      <c r="X1091" s="40">
        <v>3.2048611111111111E-2</v>
      </c>
      <c r="Y1091" s="2" t="str">
        <f t="shared" ref="Y1091:Y1154" si="320">IF(J1091="Incidente de Cliente",IF($X1091&lt;=$AT$2,"Cumplido","Incumplido"),"")</f>
        <v/>
      </c>
      <c r="Z1091" s="47" t="str">
        <f t="shared" si="311"/>
        <v>Cumplido</v>
      </c>
      <c r="AA1091" s="8"/>
      <c r="AB1091" s="8"/>
      <c r="AC1091" s="8"/>
      <c r="AD1091" s="8"/>
      <c r="AE1091" s="8"/>
      <c r="AF1091" s="42">
        <v>45245</v>
      </c>
      <c r="AG1091" s="13" t="str">
        <f t="shared" ref="AG1091:AG1154" si="321">IF(X1091&lt;$AR$11,"CUMPLE","NO CUMPLE")</f>
        <v>CUMPLE</v>
      </c>
      <c r="AH1091" s="13" t="str">
        <f t="shared" ref="AH1091:AH1154" si="322">IF(X1091&gt;$AR$12,IF(X1091&lt;=$AS$12,"CUMPLE","NO CUMPLE"),"NO CUMPLE")</f>
        <v>NO CUMPLE</v>
      </c>
      <c r="AI1091" s="13" t="str">
        <f t="shared" ref="AI1091:AI1154" si="323">IF(X1091&gt;$AR$13,IF(X1091&lt;=$AS$13,"CUMPLE","NO CUMPLE"),"NO CUMPLE")</f>
        <v>NO CUMPLE</v>
      </c>
      <c r="AJ1091" s="13" t="str">
        <f t="shared" ref="AJ1091:AJ1154" si="324">IF(X1091&gt;$AR$14,IF(X1091&lt;=$AS$14,"CUMPLE","NO CUMPLE"),"NO CUMPLE")</f>
        <v>NO CUMPLE</v>
      </c>
      <c r="AK1091" s="13" t="str">
        <f t="shared" ref="AK1091:AK1154" si="325">IF(X1091&gt;$AR$15,"CUMPLE","NO CUMPLE")</f>
        <v>NO CUMPLE</v>
      </c>
      <c r="AL1091" s="13" t="str">
        <f t="shared" ref="AL1091:AL1154" si="326">IF(W1091&lt;$AR$11,"CUMPLE","NO CUMPLE")</f>
        <v>NO CUMPLE</v>
      </c>
      <c r="AM1091" s="13" t="str">
        <f t="shared" ref="AM1091:AM1154" si="327">IF(W1091&gt;$AR$12,IF(W1091&lt;=$AS$12,"CUMPLE","NO CUMPLE"),"NO CUMPLE")</f>
        <v>CUMPLE</v>
      </c>
      <c r="AN1091" s="13" t="str">
        <f t="shared" ref="AN1091:AN1154" si="328">IF(W1091&gt;$AR$13,IF(W1091&lt;=$AS$13,"CUMPLE","NO CUMPLE"),"NO CUMPLE")</f>
        <v>NO CUMPLE</v>
      </c>
      <c r="AO1091" s="13" t="str">
        <f t="shared" ref="AO1091:AO1154" si="329">IF(W1091&gt;$AR$14,IF(W1091&lt;=$AS$14,"CUMPLE","NO CUMPLE"),"NO CUMPLE")</f>
        <v>NO CUMPLE</v>
      </c>
      <c r="AP1091" s="13" t="str">
        <f t="shared" ref="AP1091:AP1154" si="330">IF(W1091&gt;$AR$15,"CUMPLE","NO CUMPLE")</f>
        <v>NO CUMPLE</v>
      </c>
    </row>
    <row r="1092" spans="1:42" ht="15" hidden="1" x14ac:dyDescent="0.25">
      <c r="A1092" t="s">
        <v>6346</v>
      </c>
      <c r="B1092" t="s">
        <v>24</v>
      </c>
      <c r="C1092" t="s">
        <v>128</v>
      </c>
      <c r="D1092" t="s">
        <v>33</v>
      </c>
      <c r="E1092" t="s">
        <v>66</v>
      </c>
      <c r="F1092" t="s">
        <v>374</v>
      </c>
      <c r="G1092" t="s">
        <v>39</v>
      </c>
      <c r="H1092" t="s">
        <v>34</v>
      </c>
      <c r="I1092" t="s">
        <v>40</v>
      </c>
      <c r="J1092" t="s">
        <v>28</v>
      </c>
      <c r="K1092" t="s">
        <v>299</v>
      </c>
      <c r="L1092" t="s">
        <v>6347</v>
      </c>
      <c r="M1092" t="s">
        <v>6348</v>
      </c>
      <c r="N1092" t="s">
        <v>6349</v>
      </c>
      <c r="O1092" t="s">
        <v>30</v>
      </c>
      <c r="P1092" t="s">
        <v>36</v>
      </c>
      <c r="Q1092" t="s">
        <v>54</v>
      </c>
      <c r="R1092" t="s">
        <v>6350</v>
      </c>
      <c r="S1092" t="s">
        <v>4918</v>
      </c>
      <c r="T1092" t="s">
        <v>6351</v>
      </c>
      <c r="U1092" t="s">
        <v>6352</v>
      </c>
      <c r="V1092" s="40">
        <v>0</v>
      </c>
      <c r="W1092" s="40">
        <v>2.1203703703703707E-2</v>
      </c>
      <c r="X1092" s="40">
        <v>2.1203703703703707E-2</v>
      </c>
      <c r="Y1092" s="2" t="str">
        <f t="shared" si="320"/>
        <v/>
      </c>
      <c r="Z1092" s="47" t="str">
        <f t="shared" si="311"/>
        <v>Cumplido</v>
      </c>
      <c r="AA1092" s="8"/>
      <c r="AB1092" s="8"/>
      <c r="AC1092" s="8"/>
      <c r="AD1092" s="8"/>
      <c r="AE1092" s="8"/>
      <c r="AF1092" s="42">
        <v>45245</v>
      </c>
      <c r="AG1092" s="13" t="str">
        <f t="shared" si="321"/>
        <v>CUMPLE</v>
      </c>
      <c r="AH1092" s="13" t="str">
        <f t="shared" si="322"/>
        <v>NO CUMPLE</v>
      </c>
      <c r="AI1092" s="13" t="str">
        <f t="shared" si="323"/>
        <v>NO CUMPLE</v>
      </c>
      <c r="AJ1092" s="13" t="str">
        <f t="shared" si="324"/>
        <v>NO CUMPLE</v>
      </c>
      <c r="AK1092" s="13" t="str">
        <f t="shared" si="325"/>
        <v>NO CUMPLE</v>
      </c>
      <c r="AL1092" s="13" t="str">
        <f t="shared" si="326"/>
        <v>CUMPLE</v>
      </c>
      <c r="AM1092" s="13" t="str">
        <f t="shared" si="327"/>
        <v>NO CUMPLE</v>
      </c>
      <c r="AN1092" s="13" t="str">
        <f t="shared" si="328"/>
        <v>NO CUMPLE</v>
      </c>
      <c r="AO1092" s="13" t="str">
        <f t="shared" si="329"/>
        <v>NO CUMPLE</v>
      </c>
      <c r="AP1092" s="13" t="str">
        <f t="shared" si="330"/>
        <v>NO CUMPLE</v>
      </c>
    </row>
    <row r="1093" spans="1:42" ht="15" hidden="1" x14ac:dyDescent="0.25">
      <c r="A1093" t="s">
        <v>6353</v>
      </c>
      <c r="B1093" t="s">
        <v>24</v>
      </c>
      <c r="C1093" t="s">
        <v>60</v>
      </c>
      <c r="D1093" t="s">
        <v>33</v>
      </c>
      <c r="E1093" t="s">
        <v>195</v>
      </c>
      <c r="F1093" t="s">
        <v>423</v>
      </c>
      <c r="G1093" t="s">
        <v>25</v>
      </c>
      <c r="H1093" t="s">
        <v>26</v>
      </c>
      <c r="I1093" t="s">
        <v>35</v>
      </c>
      <c r="J1093" t="s">
        <v>28</v>
      </c>
      <c r="K1093" t="s">
        <v>171</v>
      </c>
      <c r="L1093" t="s">
        <v>6354</v>
      </c>
      <c r="M1093" t="s">
        <v>6355</v>
      </c>
      <c r="N1093" t="s">
        <v>6356</v>
      </c>
      <c r="O1093" t="s">
        <v>30</v>
      </c>
      <c r="P1093" t="s">
        <v>44</v>
      </c>
      <c r="Q1093" t="s">
        <v>45</v>
      </c>
      <c r="R1093" t="s">
        <v>6357</v>
      </c>
      <c r="S1093" t="s">
        <v>4918</v>
      </c>
      <c r="T1093" t="s">
        <v>6358</v>
      </c>
      <c r="U1093" t="s">
        <v>6359</v>
      </c>
      <c r="V1093" s="40">
        <v>1.8159722222222219E-2</v>
      </c>
      <c r="W1093" s="40">
        <v>3.3287037037037039E-2</v>
      </c>
      <c r="X1093" s="40">
        <v>1.5127314814814816E-2</v>
      </c>
      <c r="Y1093" s="2" t="str">
        <f t="shared" si="320"/>
        <v/>
      </c>
      <c r="Z1093" s="47" t="str">
        <f t="shared" ref="Z1093:Z1154" si="331">IF(J1093="Requerimiento de Cliente",IF($X1093&lt;=$AT$3,"Cumplido","Incumplido"),"")</f>
        <v>Cumplido</v>
      </c>
      <c r="AA1093" s="8"/>
      <c r="AB1093" s="8"/>
      <c r="AC1093" s="8"/>
      <c r="AD1093" s="8"/>
      <c r="AE1093" s="8"/>
      <c r="AF1093" s="42">
        <v>45245</v>
      </c>
      <c r="AG1093" s="13" t="str">
        <f t="shared" si="321"/>
        <v>CUMPLE</v>
      </c>
      <c r="AH1093" s="13" t="str">
        <f t="shared" si="322"/>
        <v>NO CUMPLE</v>
      </c>
      <c r="AI1093" s="13" t="str">
        <f t="shared" si="323"/>
        <v>NO CUMPLE</v>
      </c>
      <c r="AJ1093" s="13" t="str">
        <f t="shared" si="324"/>
        <v>NO CUMPLE</v>
      </c>
      <c r="AK1093" s="13" t="str">
        <f t="shared" si="325"/>
        <v>NO CUMPLE</v>
      </c>
      <c r="AL1093" s="13" t="str">
        <f t="shared" si="326"/>
        <v>CUMPLE</v>
      </c>
      <c r="AM1093" s="13" t="str">
        <f t="shared" si="327"/>
        <v>NO CUMPLE</v>
      </c>
      <c r="AN1093" s="13" t="str">
        <f t="shared" si="328"/>
        <v>NO CUMPLE</v>
      </c>
      <c r="AO1093" s="13" t="str">
        <f t="shared" si="329"/>
        <v>NO CUMPLE</v>
      </c>
      <c r="AP1093" s="13" t="str">
        <f t="shared" si="330"/>
        <v>NO CUMPLE</v>
      </c>
    </row>
    <row r="1094" spans="1:42" ht="15" hidden="1" x14ac:dyDescent="0.25">
      <c r="A1094" t="s">
        <v>6360</v>
      </c>
      <c r="B1094" t="s">
        <v>24</v>
      </c>
      <c r="C1094" t="s">
        <v>129</v>
      </c>
      <c r="D1094" t="s">
        <v>33</v>
      </c>
      <c r="E1094" t="s">
        <v>83</v>
      </c>
      <c r="F1094" t="s">
        <v>423</v>
      </c>
      <c r="G1094" t="s">
        <v>25</v>
      </c>
      <c r="H1094" t="s">
        <v>26</v>
      </c>
      <c r="I1094" t="s">
        <v>35</v>
      </c>
      <c r="J1094" t="s">
        <v>28</v>
      </c>
      <c r="K1094" t="s">
        <v>240</v>
      </c>
      <c r="L1094" t="s">
        <v>6361</v>
      </c>
      <c r="M1094" t="s">
        <v>6362</v>
      </c>
      <c r="N1094" t="s">
        <v>6363</v>
      </c>
      <c r="O1094" t="s">
        <v>30</v>
      </c>
      <c r="P1094" t="s">
        <v>44</v>
      </c>
      <c r="Q1094" t="s">
        <v>45</v>
      </c>
      <c r="R1094" t="s">
        <v>6364</v>
      </c>
      <c r="S1094" t="s">
        <v>5364</v>
      </c>
      <c r="T1094" t="s">
        <v>6365</v>
      </c>
      <c r="U1094" t="s">
        <v>6366</v>
      </c>
      <c r="V1094" s="40">
        <v>1.6839351851851851</v>
      </c>
      <c r="W1094" s="40">
        <v>1.9566782407407406</v>
      </c>
      <c r="X1094" s="40">
        <v>0.27274305555555556</v>
      </c>
      <c r="Y1094" s="2" t="str">
        <f t="shared" si="320"/>
        <v/>
      </c>
      <c r="Z1094" s="47" t="str">
        <f t="shared" si="331"/>
        <v>Cumplido</v>
      </c>
      <c r="AA1094" s="8"/>
      <c r="AB1094" s="8"/>
      <c r="AC1094" s="8"/>
      <c r="AD1094" s="8"/>
      <c r="AE1094" s="8"/>
      <c r="AF1094" s="42">
        <v>45245</v>
      </c>
      <c r="AG1094" s="13" t="str">
        <f t="shared" si="321"/>
        <v>NO CUMPLE</v>
      </c>
      <c r="AH1094" s="13" t="str">
        <f t="shared" si="322"/>
        <v>NO CUMPLE</v>
      </c>
      <c r="AI1094" s="13" t="str">
        <f t="shared" si="323"/>
        <v>CUMPLE</v>
      </c>
      <c r="AJ1094" s="13" t="str">
        <f t="shared" si="324"/>
        <v>NO CUMPLE</v>
      </c>
      <c r="AK1094" s="13" t="str">
        <f t="shared" si="325"/>
        <v>NO CUMPLE</v>
      </c>
      <c r="AL1094" s="13" t="str">
        <f t="shared" si="326"/>
        <v>NO CUMPLE</v>
      </c>
      <c r="AM1094" s="13" t="str">
        <f t="shared" si="327"/>
        <v>NO CUMPLE</v>
      </c>
      <c r="AN1094" s="13" t="str">
        <f t="shared" si="328"/>
        <v>NO CUMPLE</v>
      </c>
      <c r="AO1094" s="13" t="str">
        <f t="shared" si="329"/>
        <v>NO CUMPLE</v>
      </c>
      <c r="AP1094" s="13" t="str">
        <f t="shared" si="330"/>
        <v>CUMPLE</v>
      </c>
    </row>
    <row r="1095" spans="1:42" ht="15" hidden="1" x14ac:dyDescent="0.25">
      <c r="A1095" t="s">
        <v>6367</v>
      </c>
      <c r="B1095" t="s">
        <v>173</v>
      </c>
      <c r="C1095" t="s">
        <v>124</v>
      </c>
      <c r="D1095" t="s">
        <v>569</v>
      </c>
      <c r="E1095" t="s">
        <v>47</v>
      </c>
      <c r="F1095" t="s">
        <v>6368</v>
      </c>
      <c r="G1095" t="s">
        <v>59</v>
      </c>
      <c r="H1095" t="s">
        <v>78</v>
      </c>
      <c r="I1095" t="s">
        <v>27</v>
      </c>
      <c r="J1095" t="s">
        <v>28</v>
      </c>
      <c r="K1095" t="s">
        <v>215</v>
      </c>
      <c r="L1095" t="s">
        <v>6369</v>
      </c>
      <c r="M1095" t="s">
        <v>6370</v>
      </c>
      <c r="N1095" t="s">
        <v>6371</v>
      </c>
      <c r="O1095" t="s">
        <v>30</v>
      </c>
      <c r="P1095" t="s">
        <v>41</v>
      </c>
      <c r="Q1095" t="s">
        <v>42</v>
      </c>
      <c r="R1095" t="s">
        <v>6372</v>
      </c>
      <c r="S1095" t="s">
        <v>4918</v>
      </c>
      <c r="T1095" t="s">
        <v>6373</v>
      </c>
      <c r="U1095" t="s">
        <v>6374</v>
      </c>
      <c r="V1095" s="40">
        <v>0</v>
      </c>
      <c r="W1095" s="40">
        <v>0.15377314814814816</v>
      </c>
      <c r="X1095" s="40">
        <v>0.15377314814814816</v>
      </c>
      <c r="Y1095" s="2" t="str">
        <f t="shared" si="320"/>
        <v/>
      </c>
      <c r="Z1095" s="47" t="str">
        <f t="shared" si="331"/>
        <v>Cumplido</v>
      </c>
      <c r="AA1095" s="8"/>
      <c r="AB1095" s="8"/>
      <c r="AC1095" s="8"/>
      <c r="AD1095" s="8"/>
      <c r="AE1095" s="8"/>
      <c r="AF1095" s="42">
        <v>45245</v>
      </c>
      <c r="AG1095" s="13" t="str">
        <f t="shared" si="321"/>
        <v>NO CUMPLE</v>
      </c>
      <c r="AH1095" s="13" t="str">
        <f t="shared" si="322"/>
        <v>CUMPLE</v>
      </c>
      <c r="AI1095" s="13" t="str">
        <f t="shared" si="323"/>
        <v>NO CUMPLE</v>
      </c>
      <c r="AJ1095" s="13" t="str">
        <f t="shared" si="324"/>
        <v>NO CUMPLE</v>
      </c>
      <c r="AK1095" s="13" t="str">
        <f t="shared" si="325"/>
        <v>NO CUMPLE</v>
      </c>
      <c r="AL1095" s="13" t="str">
        <f t="shared" si="326"/>
        <v>NO CUMPLE</v>
      </c>
      <c r="AM1095" s="13" t="str">
        <f t="shared" si="327"/>
        <v>CUMPLE</v>
      </c>
      <c r="AN1095" s="13" t="str">
        <f t="shared" si="328"/>
        <v>NO CUMPLE</v>
      </c>
      <c r="AO1095" s="13" t="str">
        <f t="shared" si="329"/>
        <v>NO CUMPLE</v>
      </c>
      <c r="AP1095" s="13" t="str">
        <f t="shared" si="330"/>
        <v>NO CUMPLE</v>
      </c>
    </row>
    <row r="1096" spans="1:42" ht="15" hidden="1" x14ac:dyDescent="0.25">
      <c r="A1096" t="s">
        <v>6375</v>
      </c>
      <c r="B1096" t="s">
        <v>117</v>
      </c>
      <c r="C1096" t="s">
        <v>72</v>
      </c>
      <c r="D1096" t="s">
        <v>58</v>
      </c>
      <c r="E1096" t="s">
        <v>360</v>
      </c>
      <c r="F1096" t="s">
        <v>363</v>
      </c>
      <c r="G1096" t="s">
        <v>39</v>
      </c>
      <c r="H1096" t="s">
        <v>34</v>
      </c>
      <c r="I1096" t="s">
        <v>40</v>
      </c>
      <c r="J1096" t="s">
        <v>28</v>
      </c>
      <c r="K1096" t="s">
        <v>215</v>
      </c>
      <c r="L1096" t="s">
        <v>6376</v>
      </c>
      <c r="M1096" t="s">
        <v>6377</v>
      </c>
      <c r="N1096" t="s">
        <v>6378</v>
      </c>
      <c r="O1096" t="s">
        <v>30</v>
      </c>
      <c r="P1096" t="s">
        <v>44</v>
      </c>
      <c r="Q1096" t="s">
        <v>45</v>
      </c>
      <c r="R1096" t="s">
        <v>6379</v>
      </c>
      <c r="S1096" t="s">
        <v>654</v>
      </c>
      <c r="T1096"/>
      <c r="U1096" t="s">
        <v>6380</v>
      </c>
      <c r="V1096" s="40">
        <v>0</v>
      </c>
      <c r="W1096" s="40">
        <v>0</v>
      </c>
      <c r="X1096" s="40">
        <v>0</v>
      </c>
      <c r="Y1096" s="2" t="str">
        <f t="shared" si="320"/>
        <v/>
      </c>
      <c r="Z1096" s="47" t="str">
        <f t="shared" si="331"/>
        <v>Cumplido</v>
      </c>
      <c r="AA1096" s="8"/>
      <c r="AB1096" s="8"/>
      <c r="AC1096" s="8"/>
      <c r="AD1096" s="8"/>
      <c r="AE1096" s="8"/>
      <c r="AF1096" s="42">
        <v>45245</v>
      </c>
      <c r="AG1096" s="13" t="str">
        <f t="shared" si="321"/>
        <v>CUMPLE</v>
      </c>
      <c r="AH1096" s="13" t="str">
        <f t="shared" si="322"/>
        <v>NO CUMPLE</v>
      </c>
      <c r="AI1096" s="13" t="str">
        <f t="shared" si="323"/>
        <v>NO CUMPLE</v>
      </c>
      <c r="AJ1096" s="13" t="str">
        <f t="shared" si="324"/>
        <v>NO CUMPLE</v>
      </c>
      <c r="AK1096" s="13" t="str">
        <f t="shared" si="325"/>
        <v>NO CUMPLE</v>
      </c>
      <c r="AL1096" s="13" t="str">
        <f t="shared" si="326"/>
        <v>CUMPLE</v>
      </c>
      <c r="AM1096" s="13" t="str">
        <f t="shared" si="327"/>
        <v>NO CUMPLE</v>
      </c>
      <c r="AN1096" s="13" t="str">
        <f t="shared" si="328"/>
        <v>NO CUMPLE</v>
      </c>
      <c r="AO1096" s="13" t="str">
        <f t="shared" si="329"/>
        <v>NO CUMPLE</v>
      </c>
      <c r="AP1096" s="13" t="str">
        <f t="shared" si="330"/>
        <v>NO CUMPLE</v>
      </c>
    </row>
    <row r="1097" spans="1:42" ht="15" hidden="1" x14ac:dyDescent="0.25">
      <c r="A1097" t="s">
        <v>6381</v>
      </c>
      <c r="B1097" t="s">
        <v>24</v>
      </c>
      <c r="C1097" t="s">
        <v>125</v>
      </c>
      <c r="D1097" t="s">
        <v>217</v>
      </c>
      <c r="E1097" t="s">
        <v>99</v>
      </c>
      <c r="F1097" t="s">
        <v>382</v>
      </c>
      <c r="G1097" t="s">
        <v>25</v>
      </c>
      <c r="H1097" t="s">
        <v>26</v>
      </c>
      <c r="I1097" t="s">
        <v>35</v>
      </c>
      <c r="J1097" t="s">
        <v>28</v>
      </c>
      <c r="K1097" t="s">
        <v>81</v>
      </c>
      <c r="L1097" t="s">
        <v>6382</v>
      </c>
      <c r="M1097" t="s">
        <v>6383</v>
      </c>
      <c r="N1097" t="s">
        <v>6384</v>
      </c>
      <c r="O1097" t="s">
        <v>30</v>
      </c>
      <c r="P1097" t="s">
        <v>44</v>
      </c>
      <c r="Q1097" t="s">
        <v>45</v>
      </c>
      <c r="R1097" t="s">
        <v>6385</v>
      </c>
      <c r="S1097" t="s">
        <v>5364</v>
      </c>
      <c r="T1097" t="s">
        <v>6386</v>
      </c>
      <c r="U1097" t="s">
        <v>6387</v>
      </c>
      <c r="V1097" s="40">
        <v>2.0740625000000001</v>
      </c>
      <c r="W1097" s="40">
        <v>2.1229976851851853</v>
      </c>
      <c r="X1097" s="40">
        <v>4.8935185185185186E-2</v>
      </c>
      <c r="Y1097" s="2" t="str">
        <f t="shared" si="320"/>
        <v/>
      </c>
      <c r="Z1097" s="47" t="str">
        <f t="shared" si="331"/>
        <v>Cumplido</v>
      </c>
      <c r="AA1097" s="8"/>
      <c r="AB1097" s="8"/>
      <c r="AC1097" s="8"/>
      <c r="AD1097" s="8"/>
      <c r="AE1097" s="8"/>
      <c r="AF1097" s="42">
        <v>45245</v>
      </c>
      <c r="AG1097" s="13" t="str">
        <f t="shared" si="321"/>
        <v>NO CUMPLE</v>
      </c>
      <c r="AH1097" s="13" t="str">
        <f t="shared" si="322"/>
        <v>CUMPLE</v>
      </c>
      <c r="AI1097" s="13" t="str">
        <f t="shared" si="323"/>
        <v>NO CUMPLE</v>
      </c>
      <c r="AJ1097" s="13" t="str">
        <f t="shared" si="324"/>
        <v>NO CUMPLE</v>
      </c>
      <c r="AK1097" s="13" t="str">
        <f t="shared" si="325"/>
        <v>NO CUMPLE</v>
      </c>
      <c r="AL1097" s="13" t="str">
        <f t="shared" si="326"/>
        <v>NO CUMPLE</v>
      </c>
      <c r="AM1097" s="13" t="str">
        <f t="shared" si="327"/>
        <v>NO CUMPLE</v>
      </c>
      <c r="AN1097" s="13" t="str">
        <f t="shared" si="328"/>
        <v>NO CUMPLE</v>
      </c>
      <c r="AO1097" s="13" t="str">
        <f t="shared" si="329"/>
        <v>NO CUMPLE</v>
      </c>
      <c r="AP1097" s="13" t="str">
        <f t="shared" si="330"/>
        <v>CUMPLE</v>
      </c>
    </row>
    <row r="1098" spans="1:42" ht="15" hidden="1" x14ac:dyDescent="0.25">
      <c r="A1098" t="s">
        <v>6388</v>
      </c>
      <c r="B1098" t="s">
        <v>24</v>
      </c>
      <c r="C1098" t="s">
        <v>181</v>
      </c>
      <c r="D1098" t="s">
        <v>33</v>
      </c>
      <c r="E1098" t="s">
        <v>182</v>
      </c>
      <c r="F1098" t="s">
        <v>423</v>
      </c>
      <c r="G1098" t="s">
        <v>25</v>
      </c>
      <c r="H1098" t="s">
        <v>26</v>
      </c>
      <c r="I1098" t="s">
        <v>35</v>
      </c>
      <c r="J1098" t="s">
        <v>28</v>
      </c>
      <c r="K1098" t="s">
        <v>171</v>
      </c>
      <c r="L1098" t="s">
        <v>6389</v>
      </c>
      <c r="M1098" t="s">
        <v>6390</v>
      </c>
      <c r="N1098" t="s">
        <v>6391</v>
      </c>
      <c r="O1098" t="s">
        <v>30</v>
      </c>
      <c r="P1098" t="s">
        <v>44</v>
      </c>
      <c r="Q1098" t="s">
        <v>45</v>
      </c>
      <c r="R1098" t="s">
        <v>6392</v>
      </c>
      <c r="S1098" t="s">
        <v>4918</v>
      </c>
      <c r="T1098" t="s">
        <v>6393</v>
      </c>
      <c r="U1098" t="s">
        <v>6394</v>
      </c>
      <c r="V1098" s="40">
        <v>0</v>
      </c>
      <c r="W1098" s="40">
        <v>7.1076388888888883E-2</v>
      </c>
      <c r="X1098" s="40">
        <v>7.1076388888888883E-2</v>
      </c>
      <c r="Y1098" s="2" t="str">
        <f t="shared" si="320"/>
        <v/>
      </c>
      <c r="Z1098" s="47" t="str">
        <f t="shared" si="331"/>
        <v>Cumplido</v>
      </c>
      <c r="AA1098" s="8"/>
      <c r="AB1098" s="8"/>
      <c r="AC1098" s="8"/>
      <c r="AD1098" s="8"/>
      <c r="AE1098" s="8"/>
      <c r="AF1098" s="42">
        <v>45245</v>
      </c>
      <c r="AG1098" s="13" t="str">
        <f t="shared" si="321"/>
        <v>NO CUMPLE</v>
      </c>
      <c r="AH1098" s="13" t="str">
        <f t="shared" si="322"/>
        <v>CUMPLE</v>
      </c>
      <c r="AI1098" s="13" t="str">
        <f t="shared" si="323"/>
        <v>NO CUMPLE</v>
      </c>
      <c r="AJ1098" s="13" t="str">
        <f t="shared" si="324"/>
        <v>NO CUMPLE</v>
      </c>
      <c r="AK1098" s="13" t="str">
        <f t="shared" si="325"/>
        <v>NO CUMPLE</v>
      </c>
      <c r="AL1098" s="13" t="str">
        <f t="shared" si="326"/>
        <v>NO CUMPLE</v>
      </c>
      <c r="AM1098" s="13" t="str">
        <f t="shared" si="327"/>
        <v>CUMPLE</v>
      </c>
      <c r="AN1098" s="13" t="str">
        <f t="shared" si="328"/>
        <v>NO CUMPLE</v>
      </c>
      <c r="AO1098" s="13" t="str">
        <f t="shared" si="329"/>
        <v>NO CUMPLE</v>
      </c>
      <c r="AP1098" s="13" t="str">
        <f t="shared" si="330"/>
        <v>NO CUMPLE</v>
      </c>
    </row>
    <row r="1099" spans="1:42" ht="15" hidden="1" x14ac:dyDescent="0.25">
      <c r="A1099" t="s">
        <v>6395</v>
      </c>
      <c r="B1099" t="s">
        <v>24</v>
      </c>
      <c r="C1099" t="s">
        <v>129</v>
      </c>
      <c r="D1099" t="s">
        <v>33</v>
      </c>
      <c r="E1099" t="s">
        <v>90</v>
      </c>
      <c r="F1099" t="s">
        <v>423</v>
      </c>
      <c r="G1099" t="s">
        <v>25</v>
      </c>
      <c r="H1099" t="s">
        <v>26</v>
      </c>
      <c r="I1099" t="s">
        <v>35</v>
      </c>
      <c r="J1099" t="s">
        <v>28</v>
      </c>
      <c r="K1099" t="s">
        <v>171</v>
      </c>
      <c r="L1099" t="s">
        <v>6396</v>
      </c>
      <c r="M1099" t="s">
        <v>6397</v>
      </c>
      <c r="N1099" t="s">
        <v>6398</v>
      </c>
      <c r="O1099" t="s">
        <v>30</v>
      </c>
      <c r="P1099" t="s">
        <v>44</v>
      </c>
      <c r="Q1099" t="s">
        <v>45</v>
      </c>
      <c r="R1099" t="s">
        <v>6399</v>
      </c>
      <c r="S1099" t="s">
        <v>5364</v>
      </c>
      <c r="T1099" t="s">
        <v>6400</v>
      </c>
      <c r="U1099" t="s">
        <v>6401</v>
      </c>
      <c r="V1099" s="40">
        <v>1.6920138888888889</v>
      </c>
      <c r="W1099" s="40">
        <v>1.8968171296296295</v>
      </c>
      <c r="X1099" s="40">
        <v>0.20480324074074074</v>
      </c>
      <c r="Y1099" s="2" t="str">
        <f t="shared" si="320"/>
        <v/>
      </c>
      <c r="Z1099" s="47" t="str">
        <f t="shared" si="331"/>
        <v>Cumplido</v>
      </c>
      <c r="AA1099" s="8"/>
      <c r="AB1099" s="8"/>
      <c r="AC1099" s="8"/>
      <c r="AD1099" s="8"/>
      <c r="AE1099" s="8"/>
      <c r="AF1099" s="42">
        <v>45245</v>
      </c>
      <c r="AG1099" s="13" t="str">
        <f t="shared" si="321"/>
        <v>NO CUMPLE</v>
      </c>
      <c r="AH1099" s="13" t="str">
        <f t="shared" si="322"/>
        <v>NO CUMPLE</v>
      </c>
      <c r="AI1099" s="13" t="str">
        <f t="shared" si="323"/>
        <v>CUMPLE</v>
      </c>
      <c r="AJ1099" s="13" t="str">
        <f t="shared" si="324"/>
        <v>NO CUMPLE</v>
      </c>
      <c r="AK1099" s="13" t="str">
        <f t="shared" si="325"/>
        <v>NO CUMPLE</v>
      </c>
      <c r="AL1099" s="13" t="str">
        <f t="shared" si="326"/>
        <v>NO CUMPLE</v>
      </c>
      <c r="AM1099" s="13" t="str">
        <f t="shared" si="327"/>
        <v>NO CUMPLE</v>
      </c>
      <c r="AN1099" s="13" t="str">
        <f t="shared" si="328"/>
        <v>NO CUMPLE</v>
      </c>
      <c r="AO1099" s="13" t="str">
        <f t="shared" si="329"/>
        <v>NO CUMPLE</v>
      </c>
      <c r="AP1099" s="13" t="str">
        <f t="shared" si="330"/>
        <v>CUMPLE</v>
      </c>
    </row>
    <row r="1100" spans="1:42" ht="15" hidden="1" x14ac:dyDescent="0.25">
      <c r="A1100" t="s">
        <v>6402</v>
      </c>
      <c r="B1100" t="s">
        <v>24</v>
      </c>
      <c r="C1100" t="s">
        <v>123</v>
      </c>
      <c r="D1100" t="s">
        <v>33</v>
      </c>
      <c r="E1100" t="s">
        <v>187</v>
      </c>
      <c r="F1100" t="s">
        <v>357</v>
      </c>
      <c r="G1100" t="s">
        <v>25</v>
      </c>
      <c r="H1100" t="s">
        <v>26</v>
      </c>
      <c r="I1100" t="s">
        <v>35</v>
      </c>
      <c r="J1100" t="s">
        <v>28</v>
      </c>
      <c r="K1100" t="s">
        <v>277</v>
      </c>
      <c r="L1100" t="s">
        <v>6403</v>
      </c>
      <c r="M1100" t="s">
        <v>6404</v>
      </c>
      <c r="N1100" t="s">
        <v>6405</v>
      </c>
      <c r="O1100" t="s">
        <v>30</v>
      </c>
      <c r="P1100" t="s">
        <v>44</v>
      </c>
      <c r="Q1100" t="s">
        <v>45</v>
      </c>
      <c r="R1100" t="s">
        <v>6406</v>
      </c>
      <c r="S1100" t="s">
        <v>745</v>
      </c>
      <c r="T1100" t="s">
        <v>6407</v>
      </c>
      <c r="U1100" t="s">
        <v>6408</v>
      </c>
      <c r="V1100" s="40">
        <v>0.74716435185185182</v>
      </c>
      <c r="W1100" s="40">
        <v>0.95241898148148152</v>
      </c>
      <c r="X1100" s="40">
        <v>0.20525462962962962</v>
      </c>
      <c r="Y1100" s="2" t="str">
        <f t="shared" si="320"/>
        <v/>
      </c>
      <c r="Z1100" s="47" t="str">
        <f t="shared" si="331"/>
        <v>Cumplido</v>
      </c>
      <c r="AA1100" s="8"/>
      <c r="AB1100" s="8"/>
      <c r="AC1100" s="8"/>
      <c r="AD1100" s="8"/>
      <c r="AE1100" s="8"/>
      <c r="AF1100" s="42">
        <v>45245</v>
      </c>
      <c r="AG1100" s="13" t="str">
        <f t="shared" si="321"/>
        <v>NO CUMPLE</v>
      </c>
      <c r="AH1100" s="13" t="str">
        <f t="shared" si="322"/>
        <v>NO CUMPLE</v>
      </c>
      <c r="AI1100" s="13" t="str">
        <f t="shared" si="323"/>
        <v>CUMPLE</v>
      </c>
      <c r="AJ1100" s="13" t="str">
        <f t="shared" si="324"/>
        <v>NO CUMPLE</v>
      </c>
      <c r="AK1100" s="13" t="str">
        <f t="shared" si="325"/>
        <v>NO CUMPLE</v>
      </c>
      <c r="AL1100" s="13" t="str">
        <f t="shared" si="326"/>
        <v>NO CUMPLE</v>
      </c>
      <c r="AM1100" s="13" t="str">
        <f t="shared" si="327"/>
        <v>NO CUMPLE</v>
      </c>
      <c r="AN1100" s="13" t="str">
        <f t="shared" si="328"/>
        <v>NO CUMPLE</v>
      </c>
      <c r="AO1100" s="13" t="str">
        <f t="shared" si="329"/>
        <v>CUMPLE</v>
      </c>
      <c r="AP1100" s="13" t="str">
        <f t="shared" si="330"/>
        <v>NO CUMPLE</v>
      </c>
    </row>
    <row r="1101" spans="1:42" ht="15" hidden="1" x14ac:dyDescent="0.25">
      <c r="A1101" t="s">
        <v>6409</v>
      </c>
      <c r="B1101" t="s">
        <v>32</v>
      </c>
      <c r="C1101" t="s">
        <v>49</v>
      </c>
      <c r="D1101" t="s">
        <v>217</v>
      </c>
      <c r="E1101" t="s">
        <v>360</v>
      </c>
      <c r="F1101" t="s">
        <v>409</v>
      </c>
      <c r="G1101" t="s">
        <v>25</v>
      </c>
      <c r="H1101" t="s">
        <v>26</v>
      </c>
      <c r="I1101" t="s">
        <v>35</v>
      </c>
      <c r="J1101" t="s">
        <v>28</v>
      </c>
      <c r="K1101" t="s">
        <v>340</v>
      </c>
      <c r="L1101" t="s">
        <v>477</v>
      </c>
      <c r="M1101" t="s">
        <v>6410</v>
      </c>
      <c r="N1101" t="s">
        <v>6411</v>
      </c>
      <c r="O1101" t="s">
        <v>30</v>
      </c>
      <c r="P1101" t="s">
        <v>31</v>
      </c>
      <c r="Q1101" t="s">
        <v>24</v>
      </c>
      <c r="R1101" t="s">
        <v>6412</v>
      </c>
      <c r="S1101" t="s">
        <v>4918</v>
      </c>
      <c r="T1101" t="s">
        <v>6413</v>
      </c>
      <c r="U1101"/>
      <c r="V1101" s="40">
        <v>1.4131944444444445E-2</v>
      </c>
      <c r="W1101" s="40">
        <v>2.0775462962962964E-2</v>
      </c>
      <c r="X1101" s="40">
        <v>6.6435185185185182E-3</v>
      </c>
      <c r="Y1101" s="2" t="str">
        <f t="shared" si="320"/>
        <v/>
      </c>
      <c r="Z1101" s="47" t="str">
        <f t="shared" si="331"/>
        <v>Cumplido</v>
      </c>
      <c r="AA1101" s="8"/>
      <c r="AB1101" s="8"/>
      <c r="AC1101" s="8"/>
      <c r="AD1101" s="8"/>
      <c r="AE1101" s="8"/>
      <c r="AF1101" s="42">
        <v>45245</v>
      </c>
      <c r="AG1101" s="13" t="str">
        <f t="shared" si="321"/>
        <v>CUMPLE</v>
      </c>
      <c r="AH1101" s="13" t="str">
        <f t="shared" si="322"/>
        <v>NO CUMPLE</v>
      </c>
      <c r="AI1101" s="13" t="str">
        <f t="shared" si="323"/>
        <v>NO CUMPLE</v>
      </c>
      <c r="AJ1101" s="13" t="str">
        <f t="shared" si="324"/>
        <v>NO CUMPLE</v>
      </c>
      <c r="AK1101" s="13" t="str">
        <f t="shared" si="325"/>
        <v>NO CUMPLE</v>
      </c>
      <c r="AL1101" s="13" t="str">
        <f t="shared" si="326"/>
        <v>CUMPLE</v>
      </c>
      <c r="AM1101" s="13" t="str">
        <f t="shared" si="327"/>
        <v>NO CUMPLE</v>
      </c>
      <c r="AN1101" s="13" t="str">
        <f t="shared" si="328"/>
        <v>NO CUMPLE</v>
      </c>
      <c r="AO1101" s="13" t="str">
        <f t="shared" si="329"/>
        <v>NO CUMPLE</v>
      </c>
      <c r="AP1101" s="13" t="str">
        <f t="shared" si="330"/>
        <v>NO CUMPLE</v>
      </c>
    </row>
    <row r="1102" spans="1:42" ht="15" hidden="1" x14ac:dyDescent="0.25">
      <c r="A1102" t="s">
        <v>6414</v>
      </c>
      <c r="B1102" t="s">
        <v>32</v>
      </c>
      <c r="C1102" t="s">
        <v>58</v>
      </c>
      <c r="D1102" t="s">
        <v>217</v>
      </c>
      <c r="E1102" t="s">
        <v>97</v>
      </c>
      <c r="F1102" t="s">
        <v>470</v>
      </c>
      <c r="G1102" t="s">
        <v>25</v>
      </c>
      <c r="H1102" t="s">
        <v>26</v>
      </c>
      <c r="I1102" t="s">
        <v>35</v>
      </c>
      <c r="J1102" t="s">
        <v>28</v>
      </c>
      <c r="K1102" t="s">
        <v>340</v>
      </c>
      <c r="L1102" t="s">
        <v>4203</v>
      </c>
      <c r="M1102" t="s">
        <v>6415</v>
      </c>
      <c r="N1102" t="s">
        <v>6416</v>
      </c>
      <c r="O1102" t="s">
        <v>30</v>
      </c>
      <c r="P1102" t="s">
        <v>31</v>
      </c>
      <c r="Q1102" t="s">
        <v>24</v>
      </c>
      <c r="R1102" t="s">
        <v>6417</v>
      </c>
      <c r="S1102" t="s">
        <v>4918</v>
      </c>
      <c r="T1102" t="s">
        <v>543</v>
      </c>
      <c r="U1102" t="s">
        <v>159</v>
      </c>
      <c r="V1102" s="40">
        <v>0.12834490740740742</v>
      </c>
      <c r="W1102" s="40">
        <v>0.13306712962962963</v>
      </c>
      <c r="X1102" s="40">
        <v>4.7222222222222223E-3</v>
      </c>
      <c r="Y1102" s="2" t="str">
        <f t="shared" si="320"/>
        <v/>
      </c>
      <c r="Z1102" s="47" t="str">
        <f t="shared" si="331"/>
        <v>Cumplido</v>
      </c>
      <c r="AA1102" s="8"/>
      <c r="AB1102" s="8"/>
      <c r="AC1102" s="8"/>
      <c r="AD1102" s="8"/>
      <c r="AE1102" s="8"/>
      <c r="AF1102" s="42">
        <v>45246</v>
      </c>
      <c r="AG1102" s="13" t="str">
        <f t="shared" si="321"/>
        <v>CUMPLE</v>
      </c>
      <c r="AH1102" s="13" t="str">
        <f t="shared" si="322"/>
        <v>NO CUMPLE</v>
      </c>
      <c r="AI1102" s="13" t="str">
        <f t="shared" si="323"/>
        <v>NO CUMPLE</v>
      </c>
      <c r="AJ1102" s="13" t="str">
        <f t="shared" si="324"/>
        <v>NO CUMPLE</v>
      </c>
      <c r="AK1102" s="13" t="str">
        <f t="shared" si="325"/>
        <v>NO CUMPLE</v>
      </c>
      <c r="AL1102" s="13" t="str">
        <f t="shared" si="326"/>
        <v>NO CUMPLE</v>
      </c>
      <c r="AM1102" s="13" t="str">
        <f t="shared" si="327"/>
        <v>CUMPLE</v>
      </c>
      <c r="AN1102" s="13" t="str">
        <f t="shared" si="328"/>
        <v>NO CUMPLE</v>
      </c>
      <c r="AO1102" s="13" t="str">
        <f t="shared" si="329"/>
        <v>NO CUMPLE</v>
      </c>
      <c r="AP1102" s="13" t="str">
        <f t="shared" si="330"/>
        <v>NO CUMPLE</v>
      </c>
    </row>
    <row r="1103" spans="1:42" ht="15" hidden="1" x14ac:dyDescent="0.25">
      <c r="A1103" t="s">
        <v>6418</v>
      </c>
      <c r="B1103" t="s">
        <v>55</v>
      </c>
      <c r="C1103" t="s">
        <v>126</v>
      </c>
      <c r="D1103" t="s">
        <v>72</v>
      </c>
      <c r="E1103" t="s">
        <v>268</v>
      </c>
      <c r="F1103" t="s">
        <v>138</v>
      </c>
      <c r="G1103" t="s">
        <v>39</v>
      </c>
      <c r="H1103" t="s">
        <v>34</v>
      </c>
      <c r="I1103" t="s">
        <v>40</v>
      </c>
      <c r="J1103" t="s">
        <v>28</v>
      </c>
      <c r="K1103" t="s">
        <v>171</v>
      </c>
      <c r="L1103" t="s">
        <v>6419</v>
      </c>
      <c r="M1103" t="s">
        <v>6420</v>
      </c>
      <c r="N1103" t="s">
        <v>6421</v>
      </c>
      <c r="O1103" t="s">
        <v>30</v>
      </c>
      <c r="P1103" t="s">
        <v>36</v>
      </c>
      <c r="Q1103" t="s">
        <v>54</v>
      </c>
      <c r="R1103" t="s">
        <v>6422</v>
      </c>
      <c r="S1103" t="s">
        <v>4918</v>
      </c>
      <c r="T1103" t="s">
        <v>6423</v>
      </c>
      <c r="U1103" t="s">
        <v>6424</v>
      </c>
      <c r="V1103" s="40">
        <v>0</v>
      </c>
      <c r="W1103" s="40">
        <v>0</v>
      </c>
      <c r="X1103" s="40">
        <v>0</v>
      </c>
      <c r="Y1103" s="2" t="str">
        <f t="shared" si="320"/>
        <v/>
      </c>
      <c r="Z1103" s="47" t="str">
        <f t="shared" si="331"/>
        <v>Cumplido</v>
      </c>
      <c r="AA1103" s="8"/>
      <c r="AB1103" s="8"/>
      <c r="AC1103" s="8"/>
      <c r="AD1103" s="8"/>
      <c r="AE1103" s="8"/>
      <c r="AF1103" s="42">
        <v>45246</v>
      </c>
      <c r="AG1103" s="13" t="str">
        <f t="shared" si="321"/>
        <v>CUMPLE</v>
      </c>
      <c r="AH1103" s="13" t="str">
        <f t="shared" si="322"/>
        <v>NO CUMPLE</v>
      </c>
      <c r="AI1103" s="13" t="str">
        <f t="shared" si="323"/>
        <v>NO CUMPLE</v>
      </c>
      <c r="AJ1103" s="13" t="str">
        <f t="shared" si="324"/>
        <v>NO CUMPLE</v>
      </c>
      <c r="AK1103" s="13" t="str">
        <f t="shared" si="325"/>
        <v>NO CUMPLE</v>
      </c>
      <c r="AL1103" s="13" t="str">
        <f t="shared" si="326"/>
        <v>CUMPLE</v>
      </c>
      <c r="AM1103" s="13" t="str">
        <f t="shared" si="327"/>
        <v>NO CUMPLE</v>
      </c>
      <c r="AN1103" s="13" t="str">
        <f t="shared" si="328"/>
        <v>NO CUMPLE</v>
      </c>
      <c r="AO1103" s="13" t="str">
        <f t="shared" si="329"/>
        <v>NO CUMPLE</v>
      </c>
      <c r="AP1103" s="13" t="str">
        <f t="shared" si="330"/>
        <v>NO CUMPLE</v>
      </c>
    </row>
    <row r="1104" spans="1:42" ht="15" hidden="1" x14ac:dyDescent="0.25">
      <c r="A1104" t="s">
        <v>6425</v>
      </c>
      <c r="B1104" t="s">
        <v>24</v>
      </c>
      <c r="C1104" t="s">
        <v>129</v>
      </c>
      <c r="D1104" t="s">
        <v>33</v>
      </c>
      <c r="E1104" t="s">
        <v>75</v>
      </c>
      <c r="F1104" t="s">
        <v>423</v>
      </c>
      <c r="G1104" t="s">
        <v>25</v>
      </c>
      <c r="H1104" t="s">
        <v>26</v>
      </c>
      <c r="I1104" t="s">
        <v>35</v>
      </c>
      <c r="J1104" t="s">
        <v>56</v>
      </c>
      <c r="K1104" t="s">
        <v>345</v>
      </c>
      <c r="L1104" t="s">
        <v>6426</v>
      </c>
      <c r="M1104" t="s">
        <v>6427</v>
      </c>
      <c r="N1104" t="s">
        <v>6428</v>
      </c>
      <c r="O1104" t="s">
        <v>30</v>
      </c>
      <c r="P1104" t="s">
        <v>44</v>
      </c>
      <c r="Q1104" t="s">
        <v>45</v>
      </c>
      <c r="R1104" t="s">
        <v>6429</v>
      </c>
      <c r="S1104" t="s">
        <v>745</v>
      </c>
      <c r="T1104" t="s">
        <v>6430</v>
      </c>
      <c r="U1104" t="s">
        <v>6431</v>
      </c>
      <c r="V1104" s="40">
        <v>0.78329861111111121</v>
      </c>
      <c r="W1104" s="40">
        <v>0.85017361111111101</v>
      </c>
      <c r="X1104" s="40">
        <v>6.6875000000000004E-2</v>
      </c>
      <c r="Y1104" s="2" t="str">
        <f t="shared" si="320"/>
        <v>Cumplido</v>
      </c>
      <c r="Z1104" s="47" t="str">
        <f t="shared" si="331"/>
        <v/>
      </c>
      <c r="AA1104" s="8"/>
      <c r="AB1104" s="8" t="str">
        <f>IF($H1104="1-Crítica",IF($X1104&lt;=$AT$5,"Cumplido", "Incumplido"),"")</f>
        <v/>
      </c>
      <c r="AC1104" s="8" t="str">
        <f>IF($H1104="2-Alta",IF($X1104&lt;=$AT$6, "Cumplido", "Incumplido"),"")</f>
        <v/>
      </c>
      <c r="AD1104" s="8" t="str">
        <f>IF($H1104="3-Medio",IF($X1104&lt;=$AT$7, "Cumplido", "Incumplido"),"")</f>
        <v>Cumplido</v>
      </c>
      <c r="AE1104" s="8" t="str">
        <f>IF($H1104="4-Baja",IF($X1104&lt;=$AT$8, "Cumplido", "Incumplido"),"")</f>
        <v/>
      </c>
      <c r="AF1104" s="42">
        <v>45246</v>
      </c>
      <c r="AG1104" s="13" t="str">
        <f t="shared" si="321"/>
        <v>NO CUMPLE</v>
      </c>
      <c r="AH1104" s="13" t="str">
        <f t="shared" si="322"/>
        <v>CUMPLE</v>
      </c>
      <c r="AI1104" s="13" t="str">
        <f t="shared" si="323"/>
        <v>NO CUMPLE</v>
      </c>
      <c r="AJ1104" s="13" t="str">
        <f t="shared" si="324"/>
        <v>NO CUMPLE</v>
      </c>
      <c r="AK1104" s="13" t="str">
        <f t="shared" si="325"/>
        <v>NO CUMPLE</v>
      </c>
      <c r="AL1104" s="13" t="str">
        <f t="shared" si="326"/>
        <v>NO CUMPLE</v>
      </c>
      <c r="AM1104" s="13" t="str">
        <f t="shared" si="327"/>
        <v>NO CUMPLE</v>
      </c>
      <c r="AN1104" s="13" t="str">
        <f t="shared" si="328"/>
        <v>NO CUMPLE</v>
      </c>
      <c r="AO1104" s="13" t="str">
        <f t="shared" si="329"/>
        <v>CUMPLE</v>
      </c>
      <c r="AP1104" s="13" t="str">
        <f t="shared" si="330"/>
        <v>NO CUMPLE</v>
      </c>
    </row>
    <row r="1105" spans="1:42" ht="15" hidden="1" x14ac:dyDescent="0.25">
      <c r="A1105" t="s">
        <v>6432</v>
      </c>
      <c r="B1105" t="s">
        <v>38</v>
      </c>
      <c r="C1105" t="s">
        <v>124</v>
      </c>
      <c r="D1105" t="s">
        <v>269</v>
      </c>
      <c r="E1105" t="s">
        <v>47</v>
      </c>
      <c r="F1105" t="s">
        <v>374</v>
      </c>
      <c r="G1105" t="s">
        <v>25</v>
      </c>
      <c r="H1105" t="s">
        <v>26</v>
      </c>
      <c r="I1105" t="s">
        <v>35</v>
      </c>
      <c r="J1105" t="s">
        <v>28</v>
      </c>
      <c r="K1105" t="s">
        <v>53</v>
      </c>
      <c r="L1105" t="s">
        <v>6433</v>
      </c>
      <c r="M1105" t="s">
        <v>6434</v>
      </c>
      <c r="N1105" t="s">
        <v>6435</v>
      </c>
      <c r="O1105" t="s">
        <v>30</v>
      </c>
      <c r="P1105" t="s">
        <v>44</v>
      </c>
      <c r="Q1105" t="s">
        <v>45</v>
      </c>
      <c r="R1105" t="s">
        <v>6436</v>
      </c>
      <c r="S1105" t="s">
        <v>4918</v>
      </c>
      <c r="T1105" t="s">
        <v>6437</v>
      </c>
      <c r="U1105"/>
      <c r="V1105" s="40">
        <v>1.4826388888888889E-2</v>
      </c>
      <c r="W1105" s="40">
        <v>9.2824074074074073E-2</v>
      </c>
      <c r="X1105" s="40">
        <v>7.7997685185185184E-2</v>
      </c>
      <c r="Y1105" s="2" t="str">
        <f t="shared" si="320"/>
        <v/>
      </c>
      <c r="Z1105" s="47" t="str">
        <f t="shared" si="331"/>
        <v>Cumplido</v>
      </c>
      <c r="AA1105" s="8"/>
      <c r="AB1105" s="8"/>
      <c r="AC1105" s="8"/>
      <c r="AD1105" s="8"/>
      <c r="AE1105" s="8"/>
      <c r="AF1105" s="42">
        <v>45246</v>
      </c>
      <c r="AG1105" s="13" t="str">
        <f t="shared" si="321"/>
        <v>NO CUMPLE</v>
      </c>
      <c r="AH1105" s="13" t="str">
        <f t="shared" si="322"/>
        <v>CUMPLE</v>
      </c>
      <c r="AI1105" s="13" t="str">
        <f t="shared" si="323"/>
        <v>NO CUMPLE</v>
      </c>
      <c r="AJ1105" s="13" t="str">
        <f t="shared" si="324"/>
        <v>NO CUMPLE</v>
      </c>
      <c r="AK1105" s="13" t="str">
        <f t="shared" si="325"/>
        <v>NO CUMPLE</v>
      </c>
      <c r="AL1105" s="13" t="str">
        <f t="shared" si="326"/>
        <v>NO CUMPLE</v>
      </c>
      <c r="AM1105" s="13" t="str">
        <f t="shared" si="327"/>
        <v>CUMPLE</v>
      </c>
      <c r="AN1105" s="13" t="str">
        <f t="shared" si="328"/>
        <v>NO CUMPLE</v>
      </c>
      <c r="AO1105" s="13" t="str">
        <f t="shared" si="329"/>
        <v>NO CUMPLE</v>
      </c>
      <c r="AP1105" s="13" t="str">
        <f t="shared" si="330"/>
        <v>NO CUMPLE</v>
      </c>
    </row>
    <row r="1106" spans="1:42" ht="15" hidden="1" x14ac:dyDescent="0.25">
      <c r="A1106" t="s">
        <v>6438</v>
      </c>
      <c r="B1106" t="s">
        <v>32</v>
      </c>
      <c r="C1106" t="s">
        <v>58</v>
      </c>
      <c r="D1106" t="s">
        <v>217</v>
      </c>
      <c r="E1106" t="s">
        <v>220</v>
      </c>
      <c r="F1106" t="s">
        <v>409</v>
      </c>
      <c r="G1106" t="s">
        <v>25</v>
      </c>
      <c r="H1106" t="s">
        <v>26</v>
      </c>
      <c r="I1106" t="s">
        <v>35</v>
      </c>
      <c r="J1106" t="s">
        <v>28</v>
      </c>
      <c r="K1106" t="s">
        <v>151</v>
      </c>
      <c r="L1106" t="s">
        <v>439</v>
      </c>
      <c r="M1106" t="s">
        <v>6439</v>
      </c>
      <c r="N1106" t="s">
        <v>6440</v>
      </c>
      <c r="O1106" t="s">
        <v>30</v>
      </c>
      <c r="P1106" t="s">
        <v>31</v>
      </c>
      <c r="Q1106" t="s">
        <v>24</v>
      </c>
      <c r="R1106" t="s">
        <v>6441</v>
      </c>
      <c r="S1106" t="s">
        <v>745</v>
      </c>
      <c r="T1106" t="s">
        <v>6442</v>
      </c>
      <c r="U1106" t="s">
        <v>159</v>
      </c>
      <c r="V1106" s="40">
        <v>0.75026620370370367</v>
      </c>
      <c r="W1106" s="40">
        <v>0.76858796296296295</v>
      </c>
      <c r="X1106" s="40">
        <v>1.832175925925926E-2</v>
      </c>
      <c r="Y1106" s="2" t="str">
        <f t="shared" si="320"/>
        <v/>
      </c>
      <c r="Z1106" s="47" t="str">
        <f t="shared" si="331"/>
        <v>Cumplido</v>
      </c>
      <c r="AA1106" s="8"/>
      <c r="AB1106" s="8"/>
      <c r="AC1106" s="8"/>
      <c r="AD1106" s="8"/>
      <c r="AE1106" s="8"/>
      <c r="AF1106" s="42">
        <v>45246</v>
      </c>
      <c r="AG1106" s="13" t="str">
        <f t="shared" si="321"/>
        <v>CUMPLE</v>
      </c>
      <c r="AH1106" s="13" t="str">
        <f t="shared" si="322"/>
        <v>NO CUMPLE</v>
      </c>
      <c r="AI1106" s="13" t="str">
        <f t="shared" si="323"/>
        <v>NO CUMPLE</v>
      </c>
      <c r="AJ1106" s="13" t="str">
        <f t="shared" si="324"/>
        <v>NO CUMPLE</v>
      </c>
      <c r="AK1106" s="13" t="str">
        <f t="shared" si="325"/>
        <v>NO CUMPLE</v>
      </c>
      <c r="AL1106" s="13" t="str">
        <f t="shared" si="326"/>
        <v>NO CUMPLE</v>
      </c>
      <c r="AM1106" s="13" t="str">
        <f t="shared" si="327"/>
        <v>NO CUMPLE</v>
      </c>
      <c r="AN1106" s="13" t="str">
        <f t="shared" si="328"/>
        <v>NO CUMPLE</v>
      </c>
      <c r="AO1106" s="13" t="str">
        <f t="shared" si="329"/>
        <v>CUMPLE</v>
      </c>
      <c r="AP1106" s="13" t="str">
        <f t="shared" si="330"/>
        <v>NO CUMPLE</v>
      </c>
    </row>
    <row r="1107" spans="1:42" ht="15" hidden="1" x14ac:dyDescent="0.25">
      <c r="A1107" t="s">
        <v>6443</v>
      </c>
      <c r="B1107" t="s">
        <v>32</v>
      </c>
      <c r="C1107" t="s">
        <v>49</v>
      </c>
      <c r="D1107" t="s">
        <v>217</v>
      </c>
      <c r="E1107" t="s">
        <v>360</v>
      </c>
      <c r="F1107" t="s">
        <v>409</v>
      </c>
      <c r="G1107" t="s">
        <v>25</v>
      </c>
      <c r="H1107" t="s">
        <v>26</v>
      </c>
      <c r="I1107" t="s">
        <v>35</v>
      </c>
      <c r="J1107" t="s">
        <v>28</v>
      </c>
      <c r="K1107" t="s">
        <v>48</v>
      </c>
      <c r="L1107" t="s">
        <v>336</v>
      </c>
      <c r="M1107" t="s">
        <v>6444</v>
      </c>
      <c r="N1107" t="s">
        <v>6445</v>
      </c>
      <c r="O1107" t="s">
        <v>30</v>
      </c>
      <c r="P1107" t="s">
        <v>31</v>
      </c>
      <c r="Q1107" t="s">
        <v>24</v>
      </c>
      <c r="R1107" t="s">
        <v>6446</v>
      </c>
      <c r="S1107" t="s">
        <v>4918</v>
      </c>
      <c r="T1107" t="s">
        <v>6447</v>
      </c>
      <c r="U1107"/>
      <c r="V1107" s="40">
        <v>7.951388888888888E-3</v>
      </c>
      <c r="W1107" s="40">
        <v>1.0995370370370371E-2</v>
      </c>
      <c r="X1107" s="40">
        <v>3.0439814814814821E-3</v>
      </c>
      <c r="Y1107" s="2" t="str">
        <f t="shared" si="320"/>
        <v/>
      </c>
      <c r="Z1107" s="47" t="str">
        <f t="shared" si="331"/>
        <v>Cumplido</v>
      </c>
      <c r="AA1107" s="8"/>
      <c r="AB1107" s="8"/>
      <c r="AC1107" s="8"/>
      <c r="AD1107" s="8"/>
      <c r="AE1107" s="8"/>
      <c r="AF1107" s="42">
        <v>45246</v>
      </c>
      <c r="AG1107" s="13" t="str">
        <f t="shared" si="321"/>
        <v>CUMPLE</v>
      </c>
      <c r="AH1107" s="13" t="str">
        <f t="shared" si="322"/>
        <v>NO CUMPLE</v>
      </c>
      <c r="AI1107" s="13" t="str">
        <f t="shared" si="323"/>
        <v>NO CUMPLE</v>
      </c>
      <c r="AJ1107" s="13" t="str">
        <f t="shared" si="324"/>
        <v>NO CUMPLE</v>
      </c>
      <c r="AK1107" s="13" t="str">
        <f t="shared" si="325"/>
        <v>NO CUMPLE</v>
      </c>
      <c r="AL1107" s="13" t="str">
        <f t="shared" si="326"/>
        <v>CUMPLE</v>
      </c>
      <c r="AM1107" s="13" t="str">
        <f t="shared" si="327"/>
        <v>NO CUMPLE</v>
      </c>
      <c r="AN1107" s="13" t="str">
        <f t="shared" si="328"/>
        <v>NO CUMPLE</v>
      </c>
      <c r="AO1107" s="13" t="str">
        <f t="shared" si="329"/>
        <v>NO CUMPLE</v>
      </c>
      <c r="AP1107" s="13" t="str">
        <f t="shared" si="330"/>
        <v>NO CUMPLE</v>
      </c>
    </row>
    <row r="1108" spans="1:42" ht="15" hidden="1" x14ac:dyDescent="0.25">
      <c r="A1108" t="s">
        <v>6448</v>
      </c>
      <c r="B1108" t="s">
        <v>24</v>
      </c>
      <c r="C1108" t="s">
        <v>126</v>
      </c>
      <c r="D1108" t="s">
        <v>33</v>
      </c>
      <c r="E1108" t="s">
        <v>268</v>
      </c>
      <c r="F1108" t="s">
        <v>357</v>
      </c>
      <c r="G1108" t="s">
        <v>25</v>
      </c>
      <c r="H1108" t="s">
        <v>26</v>
      </c>
      <c r="I1108" t="s">
        <v>35</v>
      </c>
      <c r="J1108" t="s">
        <v>28</v>
      </c>
      <c r="K1108" t="s">
        <v>171</v>
      </c>
      <c r="L1108" t="s">
        <v>6449</v>
      </c>
      <c r="M1108" t="s">
        <v>6450</v>
      </c>
      <c r="N1108" t="s">
        <v>6451</v>
      </c>
      <c r="O1108" t="s">
        <v>30</v>
      </c>
      <c r="P1108" t="s">
        <v>44</v>
      </c>
      <c r="Q1108" t="s">
        <v>45</v>
      </c>
      <c r="R1108" t="s">
        <v>6452</v>
      </c>
      <c r="S1108" t="s">
        <v>3363</v>
      </c>
      <c r="T1108" t="s">
        <v>6453</v>
      </c>
      <c r="U1108" t="s">
        <v>6454</v>
      </c>
      <c r="V1108" s="40">
        <v>3.1045949074074071</v>
      </c>
      <c r="W1108" s="40">
        <v>3.1284606481481485</v>
      </c>
      <c r="X1108" s="40">
        <v>2.3865740740740743E-2</v>
      </c>
      <c r="Y1108" s="2" t="str">
        <f t="shared" si="320"/>
        <v/>
      </c>
      <c r="Z1108" s="47" t="str">
        <f t="shared" si="331"/>
        <v>Cumplido</v>
      </c>
      <c r="AA1108" s="8"/>
      <c r="AB1108" s="8"/>
      <c r="AC1108" s="8"/>
      <c r="AD1108" s="8"/>
      <c r="AE1108" s="8"/>
      <c r="AF1108" s="42">
        <v>45247</v>
      </c>
      <c r="AG1108" s="13" t="str">
        <f t="shared" si="321"/>
        <v>CUMPLE</v>
      </c>
      <c r="AH1108" s="13" t="str">
        <f t="shared" si="322"/>
        <v>NO CUMPLE</v>
      </c>
      <c r="AI1108" s="13" t="str">
        <f t="shared" si="323"/>
        <v>NO CUMPLE</v>
      </c>
      <c r="AJ1108" s="13" t="str">
        <f t="shared" si="324"/>
        <v>NO CUMPLE</v>
      </c>
      <c r="AK1108" s="13" t="str">
        <f t="shared" si="325"/>
        <v>NO CUMPLE</v>
      </c>
      <c r="AL1108" s="13" t="str">
        <f t="shared" si="326"/>
        <v>NO CUMPLE</v>
      </c>
      <c r="AM1108" s="13" t="str">
        <f t="shared" si="327"/>
        <v>NO CUMPLE</v>
      </c>
      <c r="AN1108" s="13" t="str">
        <f t="shared" si="328"/>
        <v>NO CUMPLE</v>
      </c>
      <c r="AO1108" s="13" t="str">
        <f t="shared" si="329"/>
        <v>NO CUMPLE</v>
      </c>
      <c r="AP1108" s="13" t="str">
        <f t="shared" si="330"/>
        <v>CUMPLE</v>
      </c>
    </row>
    <row r="1109" spans="1:42" ht="15" hidden="1" x14ac:dyDescent="0.25">
      <c r="A1109" t="s">
        <v>6455</v>
      </c>
      <c r="B1109" t="s">
        <v>24</v>
      </c>
      <c r="C1109" t="s">
        <v>124</v>
      </c>
      <c r="D1109" t="s">
        <v>33</v>
      </c>
      <c r="E1109" t="s">
        <v>268</v>
      </c>
      <c r="F1109" t="s">
        <v>357</v>
      </c>
      <c r="G1109" t="s">
        <v>25</v>
      </c>
      <c r="H1109" t="s">
        <v>26</v>
      </c>
      <c r="I1109" t="s">
        <v>35</v>
      </c>
      <c r="J1109" t="s">
        <v>28</v>
      </c>
      <c r="K1109" t="s">
        <v>171</v>
      </c>
      <c r="L1109" t="s">
        <v>6456</v>
      </c>
      <c r="M1109" t="s">
        <v>6457</v>
      </c>
      <c r="N1109" t="s">
        <v>6458</v>
      </c>
      <c r="O1109" t="s">
        <v>30</v>
      </c>
      <c r="P1109" t="s">
        <v>44</v>
      </c>
      <c r="Q1109" t="s">
        <v>45</v>
      </c>
      <c r="R1109" t="s">
        <v>6459</v>
      </c>
      <c r="S1109" t="s">
        <v>4918</v>
      </c>
      <c r="T1109" t="s">
        <v>6460</v>
      </c>
      <c r="U1109" t="s">
        <v>6461</v>
      </c>
      <c r="V1109" s="40">
        <v>1.1111111111111112E-2</v>
      </c>
      <c r="W1109" s="40">
        <v>6.7777777777777784E-2</v>
      </c>
      <c r="X1109" s="40">
        <v>5.6666666666666671E-2</v>
      </c>
      <c r="Y1109" s="2" t="str">
        <f t="shared" si="320"/>
        <v/>
      </c>
      <c r="Z1109" s="47" t="str">
        <f t="shared" si="331"/>
        <v>Cumplido</v>
      </c>
      <c r="AA1109" s="8"/>
      <c r="AB1109" s="8"/>
      <c r="AC1109" s="8"/>
      <c r="AD1109" s="8"/>
      <c r="AE1109" s="8"/>
      <c r="AF1109" s="42">
        <v>45246</v>
      </c>
      <c r="AG1109" s="13" t="str">
        <f t="shared" si="321"/>
        <v>NO CUMPLE</v>
      </c>
      <c r="AH1109" s="13" t="str">
        <f t="shared" si="322"/>
        <v>CUMPLE</v>
      </c>
      <c r="AI1109" s="13" t="str">
        <f t="shared" si="323"/>
        <v>NO CUMPLE</v>
      </c>
      <c r="AJ1109" s="13" t="str">
        <f t="shared" si="324"/>
        <v>NO CUMPLE</v>
      </c>
      <c r="AK1109" s="13" t="str">
        <f t="shared" si="325"/>
        <v>NO CUMPLE</v>
      </c>
      <c r="AL1109" s="13" t="str">
        <f t="shared" si="326"/>
        <v>NO CUMPLE</v>
      </c>
      <c r="AM1109" s="13" t="str">
        <f t="shared" si="327"/>
        <v>CUMPLE</v>
      </c>
      <c r="AN1109" s="13" t="str">
        <f t="shared" si="328"/>
        <v>NO CUMPLE</v>
      </c>
      <c r="AO1109" s="13" t="str">
        <f t="shared" si="329"/>
        <v>NO CUMPLE</v>
      </c>
      <c r="AP1109" s="13" t="str">
        <f t="shared" si="330"/>
        <v>NO CUMPLE</v>
      </c>
    </row>
    <row r="1110" spans="1:42" ht="15" hidden="1" x14ac:dyDescent="0.25">
      <c r="A1110" t="s">
        <v>6462</v>
      </c>
      <c r="B1110" t="s">
        <v>24</v>
      </c>
      <c r="C1110" t="s">
        <v>181</v>
      </c>
      <c r="D1110" t="s">
        <v>33</v>
      </c>
      <c r="E1110" t="s">
        <v>182</v>
      </c>
      <c r="F1110" t="s">
        <v>357</v>
      </c>
      <c r="G1110" t="s">
        <v>25</v>
      </c>
      <c r="H1110" t="s">
        <v>26</v>
      </c>
      <c r="I1110" t="s">
        <v>35</v>
      </c>
      <c r="J1110" t="s">
        <v>28</v>
      </c>
      <c r="K1110" t="s">
        <v>368</v>
      </c>
      <c r="L1110" t="s">
        <v>6463</v>
      </c>
      <c r="M1110" t="s">
        <v>6464</v>
      </c>
      <c r="N1110" t="s">
        <v>6465</v>
      </c>
      <c r="O1110" t="s">
        <v>30</v>
      </c>
      <c r="P1110" t="s">
        <v>44</v>
      </c>
      <c r="Q1110" t="s">
        <v>45</v>
      </c>
      <c r="R1110" t="s">
        <v>6466</v>
      </c>
      <c r="S1110" t="s">
        <v>4918</v>
      </c>
      <c r="T1110" t="s">
        <v>6467</v>
      </c>
      <c r="U1110" t="s">
        <v>6468</v>
      </c>
      <c r="V1110" s="40">
        <v>0</v>
      </c>
      <c r="W1110" s="40">
        <v>1.7881944444444443E-2</v>
      </c>
      <c r="X1110" s="40">
        <v>1.7881944444444443E-2</v>
      </c>
      <c r="Y1110" s="2" t="str">
        <f t="shared" si="320"/>
        <v/>
      </c>
      <c r="Z1110" s="47" t="str">
        <f t="shared" si="331"/>
        <v>Cumplido</v>
      </c>
      <c r="AA1110" s="8"/>
      <c r="AB1110" s="8"/>
      <c r="AC1110" s="8"/>
      <c r="AD1110" s="8"/>
      <c r="AE1110" s="8"/>
      <c r="AF1110" s="42">
        <v>45246</v>
      </c>
      <c r="AG1110" s="13" t="str">
        <f t="shared" si="321"/>
        <v>CUMPLE</v>
      </c>
      <c r="AH1110" s="13" t="str">
        <f t="shared" si="322"/>
        <v>NO CUMPLE</v>
      </c>
      <c r="AI1110" s="13" t="str">
        <f t="shared" si="323"/>
        <v>NO CUMPLE</v>
      </c>
      <c r="AJ1110" s="13" t="str">
        <f t="shared" si="324"/>
        <v>NO CUMPLE</v>
      </c>
      <c r="AK1110" s="13" t="str">
        <f t="shared" si="325"/>
        <v>NO CUMPLE</v>
      </c>
      <c r="AL1110" s="13" t="str">
        <f t="shared" si="326"/>
        <v>CUMPLE</v>
      </c>
      <c r="AM1110" s="13" t="str">
        <f t="shared" si="327"/>
        <v>NO CUMPLE</v>
      </c>
      <c r="AN1110" s="13" t="str">
        <f t="shared" si="328"/>
        <v>NO CUMPLE</v>
      </c>
      <c r="AO1110" s="13" t="str">
        <f t="shared" si="329"/>
        <v>NO CUMPLE</v>
      </c>
      <c r="AP1110" s="13" t="str">
        <f t="shared" si="330"/>
        <v>NO CUMPLE</v>
      </c>
    </row>
    <row r="1111" spans="1:42" ht="15" hidden="1" x14ac:dyDescent="0.25">
      <c r="A1111" t="s">
        <v>6469</v>
      </c>
      <c r="B1111" t="s">
        <v>24</v>
      </c>
      <c r="C1111" t="s">
        <v>181</v>
      </c>
      <c r="D1111" t="s">
        <v>33</v>
      </c>
      <c r="E1111" t="s">
        <v>182</v>
      </c>
      <c r="F1111" t="s">
        <v>357</v>
      </c>
      <c r="G1111" t="s">
        <v>25</v>
      </c>
      <c r="H1111" t="s">
        <v>26</v>
      </c>
      <c r="I1111" t="s">
        <v>35</v>
      </c>
      <c r="J1111" t="s">
        <v>28</v>
      </c>
      <c r="K1111" t="s">
        <v>307</v>
      </c>
      <c r="L1111" t="s">
        <v>6470</v>
      </c>
      <c r="M1111" t="s">
        <v>6471</v>
      </c>
      <c r="N1111" t="s">
        <v>6472</v>
      </c>
      <c r="O1111" t="s">
        <v>30</v>
      </c>
      <c r="P1111" t="s">
        <v>44</v>
      </c>
      <c r="Q1111" t="s">
        <v>45</v>
      </c>
      <c r="R1111" t="s">
        <v>6473</v>
      </c>
      <c r="S1111" t="s">
        <v>4918</v>
      </c>
      <c r="T1111" t="s">
        <v>6474</v>
      </c>
      <c r="U1111" t="s">
        <v>6475</v>
      </c>
      <c r="V1111" s="40">
        <v>0</v>
      </c>
      <c r="W1111" s="40">
        <v>6.3495370370370369E-2</v>
      </c>
      <c r="X1111" s="40">
        <v>6.3495370370370369E-2</v>
      </c>
      <c r="Y1111" s="2" t="str">
        <f t="shared" si="320"/>
        <v/>
      </c>
      <c r="Z1111" s="47" t="str">
        <f t="shared" si="331"/>
        <v>Cumplido</v>
      </c>
      <c r="AA1111" s="8"/>
      <c r="AB1111" s="8"/>
      <c r="AC1111" s="8"/>
      <c r="AD1111" s="8"/>
      <c r="AE1111" s="8"/>
      <c r="AF1111" s="42">
        <v>45246</v>
      </c>
      <c r="AG1111" s="13" t="str">
        <f t="shared" si="321"/>
        <v>NO CUMPLE</v>
      </c>
      <c r="AH1111" s="13" t="str">
        <f t="shared" si="322"/>
        <v>CUMPLE</v>
      </c>
      <c r="AI1111" s="13" t="str">
        <f t="shared" si="323"/>
        <v>NO CUMPLE</v>
      </c>
      <c r="AJ1111" s="13" t="str">
        <f t="shared" si="324"/>
        <v>NO CUMPLE</v>
      </c>
      <c r="AK1111" s="13" t="str">
        <f t="shared" si="325"/>
        <v>NO CUMPLE</v>
      </c>
      <c r="AL1111" s="13" t="str">
        <f t="shared" si="326"/>
        <v>NO CUMPLE</v>
      </c>
      <c r="AM1111" s="13" t="str">
        <f t="shared" si="327"/>
        <v>CUMPLE</v>
      </c>
      <c r="AN1111" s="13" t="str">
        <f t="shared" si="328"/>
        <v>NO CUMPLE</v>
      </c>
      <c r="AO1111" s="13" t="str">
        <f t="shared" si="329"/>
        <v>NO CUMPLE</v>
      </c>
      <c r="AP1111" s="13" t="str">
        <f t="shared" si="330"/>
        <v>NO CUMPLE</v>
      </c>
    </row>
    <row r="1112" spans="1:42" ht="15" hidden="1" x14ac:dyDescent="0.25">
      <c r="A1112" t="s">
        <v>6476</v>
      </c>
      <c r="B1112" t="s">
        <v>62</v>
      </c>
      <c r="C1112" t="s">
        <v>128</v>
      </c>
      <c r="D1112" t="s">
        <v>309</v>
      </c>
      <c r="E1112" t="s">
        <v>52</v>
      </c>
      <c r="F1112" t="s">
        <v>140</v>
      </c>
      <c r="G1112" t="s">
        <v>64</v>
      </c>
      <c r="H1112" t="s">
        <v>34</v>
      </c>
      <c r="I1112" t="s">
        <v>40</v>
      </c>
      <c r="J1112" t="s">
        <v>56</v>
      </c>
      <c r="K1112" t="s">
        <v>48</v>
      </c>
      <c r="L1112" t="s">
        <v>429</v>
      </c>
      <c r="M1112" t="s">
        <v>6477</v>
      </c>
      <c r="N1112" t="s">
        <v>6477</v>
      </c>
      <c r="O1112" t="s">
        <v>30</v>
      </c>
      <c r="P1112" t="s">
        <v>36</v>
      </c>
      <c r="Q1112" t="s">
        <v>54</v>
      </c>
      <c r="R1112" t="s">
        <v>6478</v>
      </c>
      <c r="S1112" t="s">
        <v>4918</v>
      </c>
      <c r="T1112" t="s">
        <v>6479</v>
      </c>
      <c r="U1112" t="s">
        <v>6480</v>
      </c>
      <c r="V1112" s="40">
        <v>0.11155092592592593</v>
      </c>
      <c r="W1112" s="40">
        <v>0.11451388888888887</v>
      </c>
      <c r="X1112" s="40">
        <v>2.9629629629629628E-3</v>
      </c>
      <c r="Y1112" s="2" t="str">
        <f t="shared" si="320"/>
        <v>Cumplido</v>
      </c>
      <c r="Z1112" s="47" t="str">
        <f t="shared" si="331"/>
        <v/>
      </c>
      <c r="AA1112" s="8"/>
      <c r="AB1112" s="8" t="str">
        <f t="shared" ref="AB1112:AB1113" si="332">IF($H1112="1-Crítica",IF($X1112&lt;=$AT$5,"Cumplido", "Incumplido"),"")</f>
        <v/>
      </c>
      <c r="AC1112" s="8" t="str">
        <f t="shared" ref="AC1112:AC1113" si="333">IF($H1112="2-Alta",IF($X1112&lt;=$AT$6, "Cumplido", "Incumplido"),"")</f>
        <v/>
      </c>
      <c r="AD1112" s="8" t="str">
        <f t="shared" ref="AD1112:AD1113" si="334">IF($H1112="3-Medio",IF($X1112&lt;=$AT$7, "Cumplido", "Incumplido"),"")</f>
        <v/>
      </c>
      <c r="AE1112" s="8" t="str">
        <f t="shared" ref="AE1112:AE1113" si="335">IF($H1112="4-Baja",IF($X1112&lt;=$AT$8, "Cumplido", "Incumplido"),"")</f>
        <v>Cumplido</v>
      </c>
      <c r="AF1112" s="42">
        <v>45246</v>
      </c>
      <c r="AG1112" s="13" t="str">
        <f t="shared" si="321"/>
        <v>CUMPLE</v>
      </c>
      <c r="AH1112" s="13" t="str">
        <f t="shared" si="322"/>
        <v>NO CUMPLE</v>
      </c>
      <c r="AI1112" s="13" t="str">
        <f t="shared" si="323"/>
        <v>NO CUMPLE</v>
      </c>
      <c r="AJ1112" s="13" t="str">
        <f t="shared" si="324"/>
        <v>NO CUMPLE</v>
      </c>
      <c r="AK1112" s="13" t="str">
        <f t="shared" si="325"/>
        <v>NO CUMPLE</v>
      </c>
      <c r="AL1112" s="13" t="str">
        <f t="shared" si="326"/>
        <v>NO CUMPLE</v>
      </c>
      <c r="AM1112" s="13" t="str">
        <f t="shared" si="327"/>
        <v>CUMPLE</v>
      </c>
      <c r="AN1112" s="13" t="str">
        <f t="shared" si="328"/>
        <v>NO CUMPLE</v>
      </c>
      <c r="AO1112" s="13" t="str">
        <f t="shared" si="329"/>
        <v>NO CUMPLE</v>
      </c>
      <c r="AP1112" s="13" t="str">
        <f t="shared" si="330"/>
        <v>NO CUMPLE</v>
      </c>
    </row>
    <row r="1113" spans="1:42" ht="15" hidden="1" x14ac:dyDescent="0.25">
      <c r="A1113" t="s">
        <v>6481</v>
      </c>
      <c r="B1113" t="s">
        <v>62</v>
      </c>
      <c r="C1113" t="s">
        <v>124</v>
      </c>
      <c r="D1113" t="s">
        <v>309</v>
      </c>
      <c r="E1113" t="s">
        <v>73</v>
      </c>
      <c r="F1113" t="s">
        <v>140</v>
      </c>
      <c r="G1113" t="s">
        <v>64</v>
      </c>
      <c r="H1113" t="s">
        <v>34</v>
      </c>
      <c r="I1113" t="s">
        <v>40</v>
      </c>
      <c r="J1113" t="s">
        <v>56</v>
      </c>
      <c r="K1113" t="s">
        <v>53</v>
      </c>
      <c r="L1113" t="s">
        <v>433</v>
      </c>
      <c r="M1113" t="s">
        <v>6482</v>
      </c>
      <c r="N1113" t="s">
        <v>6482</v>
      </c>
      <c r="O1113" t="s">
        <v>30</v>
      </c>
      <c r="P1113" t="s">
        <v>36</v>
      </c>
      <c r="Q1113" t="s">
        <v>54</v>
      </c>
      <c r="R1113" t="s">
        <v>6483</v>
      </c>
      <c r="S1113" t="s">
        <v>745</v>
      </c>
      <c r="T1113" t="s">
        <v>6484</v>
      </c>
      <c r="U1113" t="s">
        <v>6485</v>
      </c>
      <c r="V1113" s="40">
        <v>0.66031249999999997</v>
      </c>
      <c r="W1113" s="40">
        <v>0.6632986111111111</v>
      </c>
      <c r="X1113" s="40">
        <v>2.9861111111111113E-3</v>
      </c>
      <c r="Y1113" s="2" t="str">
        <f t="shared" si="320"/>
        <v>Cumplido</v>
      </c>
      <c r="Z1113" s="47" t="str">
        <f t="shared" si="331"/>
        <v/>
      </c>
      <c r="AA1113" s="8"/>
      <c r="AB1113" s="8" t="str">
        <f t="shared" si="332"/>
        <v/>
      </c>
      <c r="AC1113" s="8" t="str">
        <f t="shared" si="333"/>
        <v/>
      </c>
      <c r="AD1113" s="8" t="str">
        <f t="shared" si="334"/>
        <v/>
      </c>
      <c r="AE1113" s="8" t="str">
        <f t="shared" si="335"/>
        <v>Cumplido</v>
      </c>
      <c r="AF1113" s="42">
        <v>45246</v>
      </c>
      <c r="AG1113" s="13" t="str">
        <f t="shared" si="321"/>
        <v>CUMPLE</v>
      </c>
      <c r="AH1113" s="13" t="str">
        <f t="shared" si="322"/>
        <v>NO CUMPLE</v>
      </c>
      <c r="AI1113" s="13" t="str">
        <f t="shared" si="323"/>
        <v>NO CUMPLE</v>
      </c>
      <c r="AJ1113" s="13" t="str">
        <f t="shared" si="324"/>
        <v>NO CUMPLE</v>
      </c>
      <c r="AK1113" s="13" t="str">
        <f t="shared" si="325"/>
        <v>NO CUMPLE</v>
      </c>
      <c r="AL1113" s="13" t="str">
        <f t="shared" si="326"/>
        <v>NO CUMPLE</v>
      </c>
      <c r="AM1113" s="13" t="str">
        <f t="shared" si="327"/>
        <v>NO CUMPLE</v>
      </c>
      <c r="AN1113" s="13" t="str">
        <f t="shared" si="328"/>
        <v>NO CUMPLE</v>
      </c>
      <c r="AO1113" s="13" t="str">
        <f t="shared" si="329"/>
        <v>CUMPLE</v>
      </c>
      <c r="AP1113" s="13" t="str">
        <f t="shared" si="330"/>
        <v>NO CUMPLE</v>
      </c>
    </row>
    <row r="1114" spans="1:42" s="38" customFormat="1" ht="15" hidden="1" x14ac:dyDescent="0.25">
      <c r="A1114" t="s">
        <v>6486</v>
      </c>
      <c r="B1114" t="s">
        <v>32</v>
      </c>
      <c r="C1114" t="s">
        <v>60</v>
      </c>
      <c r="D1114" t="s">
        <v>58</v>
      </c>
      <c r="E1114" t="s">
        <v>252</v>
      </c>
      <c r="F1114" t="s">
        <v>323</v>
      </c>
      <c r="G1114" t="s">
        <v>39</v>
      </c>
      <c r="H1114" t="s">
        <v>34</v>
      </c>
      <c r="I1114" t="s">
        <v>40</v>
      </c>
      <c r="J1114" t="s">
        <v>28</v>
      </c>
      <c r="K1114" t="s">
        <v>48</v>
      </c>
      <c r="L1114" t="s">
        <v>256</v>
      </c>
      <c r="M1114" t="s">
        <v>6487</v>
      </c>
      <c r="N1114" t="s">
        <v>6488</v>
      </c>
      <c r="O1114" t="s">
        <v>30</v>
      </c>
      <c r="P1114" t="s">
        <v>44</v>
      </c>
      <c r="Q1114" t="s">
        <v>45</v>
      </c>
      <c r="R1114" t="s">
        <v>6489</v>
      </c>
      <c r="S1114" t="s">
        <v>4918</v>
      </c>
      <c r="T1114" t="s">
        <v>256</v>
      </c>
      <c r="U1114" t="s">
        <v>6490</v>
      </c>
      <c r="V1114" s="40">
        <v>5.6712962962962956E-4</v>
      </c>
      <c r="W1114" s="40">
        <v>1.7708333333333332E-3</v>
      </c>
      <c r="X1114" s="40">
        <v>1.2037037037037038E-3</v>
      </c>
      <c r="Y1114" s="2" t="str">
        <f t="shared" si="320"/>
        <v/>
      </c>
      <c r="Z1114" s="47" t="str">
        <f t="shared" si="331"/>
        <v>Cumplido</v>
      </c>
      <c r="AA1114" s="8"/>
      <c r="AB1114" s="109"/>
      <c r="AC1114" s="109"/>
      <c r="AD1114" s="109"/>
      <c r="AE1114" s="109"/>
      <c r="AF1114" s="102">
        <v>45246</v>
      </c>
      <c r="AG1114" s="13" t="str">
        <f t="shared" si="321"/>
        <v>CUMPLE</v>
      </c>
      <c r="AH1114" s="13" t="str">
        <f t="shared" si="322"/>
        <v>NO CUMPLE</v>
      </c>
      <c r="AI1114" s="13" t="str">
        <f t="shared" si="323"/>
        <v>NO CUMPLE</v>
      </c>
      <c r="AJ1114" s="13" t="str">
        <f t="shared" si="324"/>
        <v>NO CUMPLE</v>
      </c>
      <c r="AK1114" s="13" t="str">
        <f t="shared" si="325"/>
        <v>NO CUMPLE</v>
      </c>
      <c r="AL1114" s="13" t="str">
        <f t="shared" si="326"/>
        <v>CUMPLE</v>
      </c>
      <c r="AM1114" s="13" t="str">
        <f t="shared" si="327"/>
        <v>NO CUMPLE</v>
      </c>
      <c r="AN1114" s="13" t="str">
        <f t="shared" si="328"/>
        <v>NO CUMPLE</v>
      </c>
      <c r="AO1114" s="13" t="str">
        <f t="shared" si="329"/>
        <v>NO CUMPLE</v>
      </c>
      <c r="AP1114" s="13" t="str">
        <f t="shared" si="330"/>
        <v>NO CUMPLE</v>
      </c>
    </row>
    <row r="1115" spans="1:42" ht="15" hidden="1" x14ac:dyDescent="0.25">
      <c r="A1115" t="s">
        <v>6491</v>
      </c>
      <c r="B1115" t="s">
        <v>32</v>
      </c>
      <c r="C1115" t="s">
        <v>60</v>
      </c>
      <c r="D1115" t="s">
        <v>58</v>
      </c>
      <c r="E1115" t="s">
        <v>252</v>
      </c>
      <c r="F1115" t="s">
        <v>323</v>
      </c>
      <c r="G1115" t="s">
        <v>39</v>
      </c>
      <c r="H1115" t="s">
        <v>34</v>
      </c>
      <c r="I1115" t="s">
        <v>40</v>
      </c>
      <c r="J1115" t="s">
        <v>28</v>
      </c>
      <c r="K1115" t="s">
        <v>48</v>
      </c>
      <c r="L1115" t="s">
        <v>6492</v>
      </c>
      <c r="M1115" t="s">
        <v>6493</v>
      </c>
      <c r="N1115" t="s">
        <v>6494</v>
      </c>
      <c r="O1115" t="s">
        <v>30</v>
      </c>
      <c r="P1115" t="s">
        <v>44</v>
      </c>
      <c r="Q1115" t="s">
        <v>45</v>
      </c>
      <c r="R1115" t="s">
        <v>6495</v>
      </c>
      <c r="S1115" t="s">
        <v>4918</v>
      </c>
      <c r="T1115" t="s">
        <v>6496</v>
      </c>
      <c r="U1115" t="s">
        <v>6497</v>
      </c>
      <c r="V1115" s="40">
        <v>1.7824074074074072E-3</v>
      </c>
      <c r="W1115" s="40">
        <v>2.5347222222222221E-3</v>
      </c>
      <c r="X1115" s="40">
        <v>7.5231481481481471E-4</v>
      </c>
      <c r="Y1115" s="2" t="str">
        <f t="shared" si="320"/>
        <v/>
      </c>
      <c r="Z1115" s="47" t="str">
        <f t="shared" si="331"/>
        <v>Cumplido</v>
      </c>
      <c r="AA1115" s="8"/>
      <c r="AB1115" s="8"/>
      <c r="AC1115" s="8"/>
      <c r="AD1115" s="8"/>
      <c r="AE1115" s="8"/>
      <c r="AF1115" s="42">
        <v>45246</v>
      </c>
      <c r="AG1115" s="13" t="str">
        <f t="shared" si="321"/>
        <v>CUMPLE</v>
      </c>
      <c r="AH1115" s="13" t="str">
        <f t="shared" si="322"/>
        <v>NO CUMPLE</v>
      </c>
      <c r="AI1115" s="13" t="str">
        <f t="shared" si="323"/>
        <v>NO CUMPLE</v>
      </c>
      <c r="AJ1115" s="13" t="str">
        <f t="shared" si="324"/>
        <v>NO CUMPLE</v>
      </c>
      <c r="AK1115" s="13" t="str">
        <f t="shared" si="325"/>
        <v>NO CUMPLE</v>
      </c>
      <c r="AL1115" s="13" t="str">
        <f t="shared" si="326"/>
        <v>CUMPLE</v>
      </c>
      <c r="AM1115" s="13" t="str">
        <f t="shared" si="327"/>
        <v>NO CUMPLE</v>
      </c>
      <c r="AN1115" s="13" t="str">
        <f t="shared" si="328"/>
        <v>NO CUMPLE</v>
      </c>
      <c r="AO1115" s="13" t="str">
        <f t="shared" si="329"/>
        <v>NO CUMPLE</v>
      </c>
      <c r="AP1115" s="13" t="str">
        <f t="shared" si="330"/>
        <v>NO CUMPLE</v>
      </c>
    </row>
    <row r="1116" spans="1:42" ht="15" hidden="1" x14ac:dyDescent="0.25">
      <c r="A1116" t="s">
        <v>6498</v>
      </c>
      <c r="B1116" t="s">
        <v>32</v>
      </c>
      <c r="C1116" t="s">
        <v>128</v>
      </c>
      <c r="D1116" t="s">
        <v>98</v>
      </c>
      <c r="E1116" t="s">
        <v>52</v>
      </c>
      <c r="F1116" t="s">
        <v>304</v>
      </c>
      <c r="G1116" t="s">
        <v>25</v>
      </c>
      <c r="H1116" t="s">
        <v>34</v>
      </c>
      <c r="I1116" t="s">
        <v>40</v>
      </c>
      <c r="J1116" t="s">
        <v>56</v>
      </c>
      <c r="K1116" t="s">
        <v>53</v>
      </c>
      <c r="L1116" t="s">
        <v>6499</v>
      </c>
      <c r="M1116" t="s">
        <v>6500</v>
      </c>
      <c r="N1116" t="s">
        <v>6501</v>
      </c>
      <c r="O1116" t="s">
        <v>30</v>
      </c>
      <c r="P1116" t="s">
        <v>36</v>
      </c>
      <c r="Q1116" t="s">
        <v>54</v>
      </c>
      <c r="R1116" t="s">
        <v>6502</v>
      </c>
      <c r="S1116" t="s">
        <v>745</v>
      </c>
      <c r="T1116" t="s">
        <v>6503</v>
      </c>
      <c r="U1116" t="s">
        <v>6504</v>
      </c>
      <c r="V1116" s="40">
        <v>1.3958333333333335E-2</v>
      </c>
      <c r="W1116" s="40">
        <v>1.5752314814814813E-2</v>
      </c>
      <c r="X1116" s="40">
        <v>1.7939814814814815E-3</v>
      </c>
      <c r="Y1116" s="2" t="str">
        <f t="shared" si="320"/>
        <v>Cumplido</v>
      </c>
      <c r="Z1116" s="47" t="str">
        <f t="shared" si="331"/>
        <v/>
      </c>
      <c r="AA1116" s="8"/>
      <c r="AB1116" s="8" t="str">
        <f>IF($H1116="1-Crítica",IF($X1116&lt;=$AT$5,"Cumplido", "Incumplido"),"")</f>
        <v/>
      </c>
      <c r="AC1116" s="8" t="str">
        <f>IF($H1116="2-Alta",IF($X1116&lt;=$AT$6, "Cumplido", "Incumplido"),"")</f>
        <v/>
      </c>
      <c r="AD1116" s="8" t="str">
        <f>IF($H1116="3-Medio",IF($X1116&lt;=$AT$7, "Cumplido", "Incumplido"),"")</f>
        <v/>
      </c>
      <c r="AE1116" s="8" t="str">
        <f>IF($H1116="4-Baja",IF($X1116&lt;=$AT$8, "Cumplido", "Incumplido"),"")</f>
        <v>Cumplido</v>
      </c>
      <c r="AF1116" s="42">
        <v>45246</v>
      </c>
      <c r="AG1116" s="13" t="str">
        <f t="shared" si="321"/>
        <v>CUMPLE</v>
      </c>
      <c r="AH1116" s="13" t="str">
        <f t="shared" si="322"/>
        <v>NO CUMPLE</v>
      </c>
      <c r="AI1116" s="13" t="str">
        <f t="shared" si="323"/>
        <v>NO CUMPLE</v>
      </c>
      <c r="AJ1116" s="13" t="str">
        <f t="shared" si="324"/>
        <v>NO CUMPLE</v>
      </c>
      <c r="AK1116" s="13" t="str">
        <f t="shared" si="325"/>
        <v>NO CUMPLE</v>
      </c>
      <c r="AL1116" s="13" t="str">
        <f t="shared" si="326"/>
        <v>CUMPLE</v>
      </c>
      <c r="AM1116" s="13" t="str">
        <f t="shared" si="327"/>
        <v>NO CUMPLE</v>
      </c>
      <c r="AN1116" s="13" t="str">
        <f t="shared" si="328"/>
        <v>NO CUMPLE</v>
      </c>
      <c r="AO1116" s="13" t="str">
        <f t="shared" si="329"/>
        <v>NO CUMPLE</v>
      </c>
      <c r="AP1116" s="13" t="str">
        <f t="shared" si="330"/>
        <v>NO CUMPLE</v>
      </c>
    </row>
    <row r="1117" spans="1:42" ht="15" hidden="1" x14ac:dyDescent="0.25">
      <c r="A1117" t="s">
        <v>6505</v>
      </c>
      <c r="B1117" t="s">
        <v>79</v>
      </c>
      <c r="C1117" t="s">
        <v>102</v>
      </c>
      <c r="D1117" t="s">
        <v>211</v>
      </c>
      <c r="E1117" t="s">
        <v>194</v>
      </c>
      <c r="F1117" t="s">
        <v>453</v>
      </c>
      <c r="G1117" t="s">
        <v>39</v>
      </c>
      <c r="H1117" t="s">
        <v>34</v>
      </c>
      <c r="I1117" t="s">
        <v>40</v>
      </c>
      <c r="J1117" t="s">
        <v>28</v>
      </c>
      <c r="K1117" t="s">
        <v>48</v>
      </c>
      <c r="L1117" t="s">
        <v>212</v>
      </c>
      <c r="M1117" t="s">
        <v>6506</v>
      </c>
      <c r="N1117" t="s">
        <v>6507</v>
      </c>
      <c r="O1117" t="s">
        <v>30</v>
      </c>
      <c r="P1117" t="s">
        <v>36</v>
      </c>
      <c r="Q1117" t="s">
        <v>94</v>
      </c>
      <c r="R1117" t="s">
        <v>6508</v>
      </c>
      <c r="S1117" t="s">
        <v>745</v>
      </c>
      <c r="T1117"/>
      <c r="U1117" t="s">
        <v>210</v>
      </c>
      <c r="V1117" s="40">
        <v>0</v>
      </c>
      <c r="W1117" s="40">
        <v>0</v>
      </c>
      <c r="X1117" s="40">
        <v>0</v>
      </c>
      <c r="Y1117" s="2" t="str">
        <f t="shared" si="320"/>
        <v/>
      </c>
      <c r="Z1117" s="47" t="str">
        <f t="shared" si="331"/>
        <v>Cumplido</v>
      </c>
      <c r="AA1117" s="47"/>
      <c r="AB1117" s="8"/>
      <c r="AC1117" s="8"/>
      <c r="AD1117" s="8"/>
      <c r="AE1117" s="8"/>
      <c r="AF1117" s="42">
        <v>45246</v>
      </c>
      <c r="AG1117" s="13" t="str">
        <f t="shared" si="321"/>
        <v>CUMPLE</v>
      </c>
      <c r="AH1117" s="13" t="str">
        <f t="shared" si="322"/>
        <v>NO CUMPLE</v>
      </c>
      <c r="AI1117" s="13" t="str">
        <f t="shared" si="323"/>
        <v>NO CUMPLE</v>
      </c>
      <c r="AJ1117" s="13" t="str">
        <f t="shared" si="324"/>
        <v>NO CUMPLE</v>
      </c>
      <c r="AK1117" s="13" t="str">
        <f t="shared" si="325"/>
        <v>NO CUMPLE</v>
      </c>
      <c r="AL1117" s="13" t="str">
        <f t="shared" si="326"/>
        <v>CUMPLE</v>
      </c>
      <c r="AM1117" s="13" t="str">
        <f t="shared" si="327"/>
        <v>NO CUMPLE</v>
      </c>
      <c r="AN1117" s="13" t="str">
        <f t="shared" si="328"/>
        <v>NO CUMPLE</v>
      </c>
      <c r="AO1117" s="13" t="str">
        <f t="shared" si="329"/>
        <v>NO CUMPLE</v>
      </c>
      <c r="AP1117" s="13" t="str">
        <f t="shared" si="330"/>
        <v>NO CUMPLE</v>
      </c>
    </row>
    <row r="1118" spans="1:42" ht="15" hidden="1" x14ac:dyDescent="0.25">
      <c r="A1118" t="s">
        <v>6509</v>
      </c>
      <c r="B1118" t="s">
        <v>24</v>
      </c>
      <c r="C1118" t="s">
        <v>129</v>
      </c>
      <c r="D1118" t="s">
        <v>217</v>
      </c>
      <c r="E1118" t="s">
        <v>132</v>
      </c>
      <c r="F1118" t="s">
        <v>365</v>
      </c>
      <c r="G1118" t="s">
        <v>25</v>
      </c>
      <c r="H1118" t="s">
        <v>26</v>
      </c>
      <c r="I1118" t="s">
        <v>35</v>
      </c>
      <c r="J1118" t="s">
        <v>28</v>
      </c>
      <c r="K1118" t="s">
        <v>156</v>
      </c>
      <c r="L1118" t="s">
        <v>6510</v>
      </c>
      <c r="M1118" t="s">
        <v>6511</v>
      </c>
      <c r="N1118" t="s">
        <v>6512</v>
      </c>
      <c r="O1118" t="s">
        <v>30</v>
      </c>
      <c r="P1118" t="s">
        <v>44</v>
      </c>
      <c r="Q1118" t="s">
        <v>45</v>
      </c>
      <c r="R1118" t="s">
        <v>6513</v>
      </c>
      <c r="S1118" t="s">
        <v>5364</v>
      </c>
      <c r="T1118" t="s">
        <v>6514</v>
      </c>
      <c r="U1118" t="s">
        <v>6515</v>
      </c>
      <c r="V1118" s="40">
        <v>1.5850578703703704</v>
      </c>
      <c r="W1118" s="40">
        <v>1.6272222222222223</v>
      </c>
      <c r="X1118" s="40">
        <v>4.2164351851851856E-2</v>
      </c>
      <c r="Y1118" s="2" t="str">
        <f t="shared" si="320"/>
        <v/>
      </c>
      <c r="Z1118" s="47" t="str">
        <f t="shared" si="331"/>
        <v>Cumplido</v>
      </c>
      <c r="AA1118" s="8"/>
      <c r="AB1118" s="8"/>
      <c r="AC1118" s="8"/>
      <c r="AD1118" s="8"/>
      <c r="AE1118" s="8"/>
      <c r="AF1118" s="42">
        <v>45246</v>
      </c>
      <c r="AG1118" s="13" t="str">
        <f t="shared" si="321"/>
        <v>NO CUMPLE</v>
      </c>
      <c r="AH1118" s="13" t="str">
        <f t="shared" si="322"/>
        <v>CUMPLE</v>
      </c>
      <c r="AI1118" s="13" t="str">
        <f t="shared" si="323"/>
        <v>NO CUMPLE</v>
      </c>
      <c r="AJ1118" s="13" t="str">
        <f t="shared" si="324"/>
        <v>NO CUMPLE</v>
      </c>
      <c r="AK1118" s="13" t="str">
        <f t="shared" si="325"/>
        <v>NO CUMPLE</v>
      </c>
      <c r="AL1118" s="13" t="str">
        <f t="shared" si="326"/>
        <v>NO CUMPLE</v>
      </c>
      <c r="AM1118" s="13" t="str">
        <f t="shared" si="327"/>
        <v>NO CUMPLE</v>
      </c>
      <c r="AN1118" s="13" t="str">
        <f t="shared" si="328"/>
        <v>NO CUMPLE</v>
      </c>
      <c r="AO1118" s="13" t="str">
        <f t="shared" si="329"/>
        <v>NO CUMPLE</v>
      </c>
      <c r="AP1118" s="13" t="str">
        <f t="shared" si="330"/>
        <v>CUMPLE</v>
      </c>
    </row>
    <row r="1119" spans="1:42" ht="15" hidden="1" x14ac:dyDescent="0.25">
      <c r="A1119" t="s">
        <v>6516</v>
      </c>
      <c r="B1119" t="s">
        <v>32</v>
      </c>
      <c r="C1119" t="s">
        <v>176</v>
      </c>
      <c r="D1119" t="s">
        <v>269</v>
      </c>
      <c r="E1119" t="s">
        <v>348</v>
      </c>
      <c r="F1119" t="s">
        <v>377</v>
      </c>
      <c r="G1119" t="s">
        <v>25</v>
      </c>
      <c r="H1119" t="s">
        <v>34</v>
      </c>
      <c r="I1119" t="s">
        <v>40</v>
      </c>
      <c r="J1119" t="s">
        <v>28</v>
      </c>
      <c r="K1119" t="s">
        <v>53</v>
      </c>
      <c r="L1119" t="s">
        <v>6517</v>
      </c>
      <c r="M1119" t="s">
        <v>6518</v>
      </c>
      <c r="N1119" t="s">
        <v>6519</v>
      </c>
      <c r="O1119" t="s">
        <v>30</v>
      </c>
      <c r="P1119" t="s">
        <v>44</v>
      </c>
      <c r="Q1119" t="s">
        <v>45</v>
      </c>
      <c r="R1119" t="s">
        <v>6520</v>
      </c>
      <c r="S1119" t="s">
        <v>745</v>
      </c>
      <c r="T1119" t="s">
        <v>2376</v>
      </c>
      <c r="U1119" t="s">
        <v>6521</v>
      </c>
      <c r="V1119" s="40">
        <v>0.62511574074074072</v>
      </c>
      <c r="W1119" s="40">
        <v>0.63732638888888882</v>
      </c>
      <c r="X1119" s="40">
        <v>1.2210648148148146E-2</v>
      </c>
      <c r="Y1119" s="2" t="str">
        <f t="shared" si="320"/>
        <v/>
      </c>
      <c r="Z1119" s="47" t="str">
        <f t="shared" si="331"/>
        <v>Cumplido</v>
      </c>
      <c r="AA1119" s="8"/>
      <c r="AB1119" s="8"/>
      <c r="AC1119" s="8"/>
      <c r="AD1119" s="8"/>
      <c r="AE1119" s="8"/>
      <c r="AF1119" s="42">
        <v>45250</v>
      </c>
      <c r="AG1119" s="13" t="str">
        <f t="shared" si="321"/>
        <v>CUMPLE</v>
      </c>
      <c r="AH1119" s="13" t="str">
        <f t="shared" si="322"/>
        <v>NO CUMPLE</v>
      </c>
      <c r="AI1119" s="13" t="str">
        <f t="shared" si="323"/>
        <v>NO CUMPLE</v>
      </c>
      <c r="AJ1119" s="13" t="str">
        <f t="shared" si="324"/>
        <v>NO CUMPLE</v>
      </c>
      <c r="AK1119" s="13" t="str">
        <f t="shared" si="325"/>
        <v>NO CUMPLE</v>
      </c>
      <c r="AL1119" s="13" t="str">
        <f t="shared" si="326"/>
        <v>NO CUMPLE</v>
      </c>
      <c r="AM1119" s="13" t="str">
        <f t="shared" si="327"/>
        <v>NO CUMPLE</v>
      </c>
      <c r="AN1119" s="13" t="str">
        <f t="shared" si="328"/>
        <v>NO CUMPLE</v>
      </c>
      <c r="AO1119" s="13" t="str">
        <f t="shared" si="329"/>
        <v>CUMPLE</v>
      </c>
      <c r="AP1119" s="13" t="str">
        <f t="shared" si="330"/>
        <v>NO CUMPLE</v>
      </c>
    </row>
    <row r="1120" spans="1:42" ht="15" hidden="1" x14ac:dyDescent="0.25">
      <c r="A1120" t="s">
        <v>6522</v>
      </c>
      <c r="B1120" t="s">
        <v>24</v>
      </c>
      <c r="C1120" t="s">
        <v>123</v>
      </c>
      <c r="D1120" t="s">
        <v>33</v>
      </c>
      <c r="E1120" t="s">
        <v>133</v>
      </c>
      <c r="F1120" t="s">
        <v>357</v>
      </c>
      <c r="G1120" t="s">
        <v>25</v>
      </c>
      <c r="H1120" t="s">
        <v>26</v>
      </c>
      <c r="I1120" t="s">
        <v>35</v>
      </c>
      <c r="J1120" t="s">
        <v>28</v>
      </c>
      <c r="K1120" t="s">
        <v>171</v>
      </c>
      <c r="L1120" t="s">
        <v>6523</v>
      </c>
      <c r="M1120" t="s">
        <v>6524</v>
      </c>
      <c r="N1120" t="s">
        <v>6525</v>
      </c>
      <c r="O1120" t="s">
        <v>30</v>
      </c>
      <c r="P1120" t="s">
        <v>44</v>
      </c>
      <c r="Q1120" t="s">
        <v>45</v>
      </c>
      <c r="R1120" t="s">
        <v>6526</v>
      </c>
      <c r="S1120" t="s">
        <v>745</v>
      </c>
      <c r="T1120" t="s">
        <v>6527</v>
      </c>
      <c r="U1120" t="s">
        <v>6528</v>
      </c>
      <c r="V1120" s="40">
        <v>0.69356481481481491</v>
      </c>
      <c r="W1120" s="40">
        <v>0.97270833333333329</v>
      </c>
      <c r="X1120" s="40">
        <v>0.27914351851851854</v>
      </c>
      <c r="Y1120" s="2" t="str">
        <f t="shared" si="320"/>
        <v/>
      </c>
      <c r="Z1120" s="47" t="str">
        <f t="shared" si="331"/>
        <v>Cumplido</v>
      </c>
      <c r="AA1120" s="8"/>
      <c r="AB1120" s="8"/>
      <c r="AC1120" s="8"/>
      <c r="AD1120" s="8"/>
      <c r="AE1120" s="8"/>
      <c r="AF1120" s="42">
        <v>45246</v>
      </c>
      <c r="AG1120" s="13" t="str">
        <f t="shared" si="321"/>
        <v>NO CUMPLE</v>
      </c>
      <c r="AH1120" s="13" t="str">
        <f t="shared" si="322"/>
        <v>NO CUMPLE</v>
      </c>
      <c r="AI1120" s="13" t="str">
        <f t="shared" si="323"/>
        <v>CUMPLE</v>
      </c>
      <c r="AJ1120" s="13" t="str">
        <f t="shared" si="324"/>
        <v>NO CUMPLE</v>
      </c>
      <c r="AK1120" s="13" t="str">
        <f t="shared" si="325"/>
        <v>NO CUMPLE</v>
      </c>
      <c r="AL1120" s="13" t="str">
        <f t="shared" si="326"/>
        <v>NO CUMPLE</v>
      </c>
      <c r="AM1120" s="13" t="str">
        <f t="shared" si="327"/>
        <v>NO CUMPLE</v>
      </c>
      <c r="AN1120" s="13" t="str">
        <f t="shared" si="328"/>
        <v>NO CUMPLE</v>
      </c>
      <c r="AO1120" s="13" t="str">
        <f t="shared" si="329"/>
        <v>CUMPLE</v>
      </c>
      <c r="AP1120" s="13" t="str">
        <f t="shared" si="330"/>
        <v>NO CUMPLE</v>
      </c>
    </row>
    <row r="1121" spans="1:42" ht="15" hidden="1" x14ac:dyDescent="0.25">
      <c r="A1121" t="s">
        <v>6529</v>
      </c>
      <c r="B1121" t="s">
        <v>32</v>
      </c>
      <c r="C1121" t="s">
        <v>51</v>
      </c>
      <c r="D1121" t="s">
        <v>217</v>
      </c>
      <c r="E1121" t="s">
        <v>252</v>
      </c>
      <c r="F1121" t="s">
        <v>470</v>
      </c>
      <c r="G1121" t="s">
        <v>25</v>
      </c>
      <c r="H1121" t="s">
        <v>26</v>
      </c>
      <c r="I1121" t="s">
        <v>35</v>
      </c>
      <c r="J1121" t="s">
        <v>28</v>
      </c>
      <c r="K1121" t="s">
        <v>48</v>
      </c>
      <c r="L1121" t="s">
        <v>449</v>
      </c>
      <c r="M1121" t="s">
        <v>6530</v>
      </c>
      <c r="N1121" t="s">
        <v>6531</v>
      </c>
      <c r="O1121" t="s">
        <v>30</v>
      </c>
      <c r="P1121" t="s">
        <v>31</v>
      </c>
      <c r="Q1121" t="s">
        <v>24</v>
      </c>
      <c r="R1121" t="s">
        <v>6532</v>
      </c>
      <c r="S1121" t="s">
        <v>4918</v>
      </c>
      <c r="T1121" t="s">
        <v>6533</v>
      </c>
      <c r="U1121" t="s">
        <v>160</v>
      </c>
      <c r="V1121" s="40">
        <v>0.16498842592592591</v>
      </c>
      <c r="W1121" s="40">
        <v>0.16920138888888889</v>
      </c>
      <c r="X1121" s="40">
        <v>4.2129629629629626E-3</v>
      </c>
      <c r="Y1121" s="2" t="str">
        <f t="shared" si="320"/>
        <v/>
      </c>
      <c r="Z1121" s="47" t="str">
        <f t="shared" si="331"/>
        <v>Cumplido</v>
      </c>
      <c r="AA1121" s="8" t="s">
        <v>499</v>
      </c>
      <c r="AB1121" s="8"/>
      <c r="AC1121" s="8"/>
      <c r="AD1121" s="8"/>
      <c r="AE1121" s="8"/>
      <c r="AF1121" s="42">
        <v>45246</v>
      </c>
      <c r="AG1121" s="13" t="str">
        <f t="shared" si="321"/>
        <v>CUMPLE</v>
      </c>
      <c r="AH1121" s="13" t="str">
        <f t="shared" si="322"/>
        <v>NO CUMPLE</v>
      </c>
      <c r="AI1121" s="13" t="str">
        <f t="shared" si="323"/>
        <v>NO CUMPLE</v>
      </c>
      <c r="AJ1121" s="13" t="str">
        <f t="shared" si="324"/>
        <v>NO CUMPLE</v>
      </c>
      <c r="AK1121" s="13" t="str">
        <f t="shared" si="325"/>
        <v>NO CUMPLE</v>
      </c>
      <c r="AL1121" s="13" t="str">
        <f t="shared" si="326"/>
        <v>NO CUMPLE</v>
      </c>
      <c r="AM1121" s="13" t="str">
        <f t="shared" si="327"/>
        <v>NO CUMPLE</v>
      </c>
      <c r="AN1121" s="13" t="str">
        <f t="shared" si="328"/>
        <v>CUMPLE</v>
      </c>
      <c r="AO1121" s="13" t="str">
        <f t="shared" si="329"/>
        <v>NO CUMPLE</v>
      </c>
      <c r="AP1121" s="13" t="str">
        <f t="shared" si="330"/>
        <v>NO CUMPLE</v>
      </c>
    </row>
    <row r="1122" spans="1:42" ht="15" hidden="1" x14ac:dyDescent="0.25">
      <c r="A1122" t="s">
        <v>6534</v>
      </c>
      <c r="B1122" t="s">
        <v>117</v>
      </c>
      <c r="C1122" t="s">
        <v>102</v>
      </c>
      <c r="D1122" t="s">
        <v>58</v>
      </c>
      <c r="E1122" t="s">
        <v>97</v>
      </c>
      <c r="F1122" t="s">
        <v>100</v>
      </c>
      <c r="G1122" t="s">
        <v>39</v>
      </c>
      <c r="H1122" t="s">
        <v>34</v>
      </c>
      <c r="I1122" t="s">
        <v>40</v>
      </c>
      <c r="J1122" t="s">
        <v>28</v>
      </c>
      <c r="K1122" t="s">
        <v>171</v>
      </c>
      <c r="L1122" t="s">
        <v>179</v>
      </c>
      <c r="M1122" t="s">
        <v>6535</v>
      </c>
      <c r="N1122" t="s">
        <v>6536</v>
      </c>
      <c r="O1122" t="s">
        <v>30</v>
      </c>
      <c r="P1122" t="s">
        <v>36</v>
      </c>
      <c r="Q1122" t="s">
        <v>94</v>
      </c>
      <c r="R1122" t="s">
        <v>6537</v>
      </c>
      <c r="S1122" t="s">
        <v>4918</v>
      </c>
      <c r="T1122" t="s">
        <v>179</v>
      </c>
      <c r="U1122" t="s">
        <v>157</v>
      </c>
      <c r="V1122" s="40">
        <v>0</v>
      </c>
      <c r="W1122" s="40">
        <v>0</v>
      </c>
      <c r="X1122" s="40">
        <v>0</v>
      </c>
      <c r="Y1122" s="2" t="str">
        <f t="shared" si="320"/>
        <v/>
      </c>
      <c r="Z1122" s="47" t="str">
        <f t="shared" si="331"/>
        <v>Cumplido</v>
      </c>
      <c r="AA1122" s="8"/>
      <c r="AB1122" s="8"/>
      <c r="AC1122" s="8"/>
      <c r="AD1122" s="8"/>
      <c r="AE1122" s="8"/>
      <c r="AF1122" s="42">
        <v>45250</v>
      </c>
      <c r="AG1122" s="13" t="str">
        <f t="shared" si="321"/>
        <v>CUMPLE</v>
      </c>
      <c r="AH1122" s="13" t="str">
        <f t="shared" si="322"/>
        <v>NO CUMPLE</v>
      </c>
      <c r="AI1122" s="13" t="str">
        <f t="shared" si="323"/>
        <v>NO CUMPLE</v>
      </c>
      <c r="AJ1122" s="13" t="str">
        <f t="shared" si="324"/>
        <v>NO CUMPLE</v>
      </c>
      <c r="AK1122" s="13" t="str">
        <f t="shared" si="325"/>
        <v>NO CUMPLE</v>
      </c>
      <c r="AL1122" s="13" t="str">
        <f t="shared" si="326"/>
        <v>CUMPLE</v>
      </c>
      <c r="AM1122" s="13" t="str">
        <f t="shared" si="327"/>
        <v>NO CUMPLE</v>
      </c>
      <c r="AN1122" s="13" t="str">
        <f t="shared" si="328"/>
        <v>NO CUMPLE</v>
      </c>
      <c r="AO1122" s="13" t="str">
        <f t="shared" si="329"/>
        <v>NO CUMPLE</v>
      </c>
      <c r="AP1122" s="13" t="str">
        <f t="shared" si="330"/>
        <v>NO CUMPLE</v>
      </c>
    </row>
    <row r="1123" spans="1:42" ht="15" hidden="1" x14ac:dyDescent="0.25">
      <c r="A1123" t="s">
        <v>6538</v>
      </c>
      <c r="B1123" t="s">
        <v>117</v>
      </c>
      <c r="C1123" t="s">
        <v>58</v>
      </c>
      <c r="D1123" t="s">
        <v>58</v>
      </c>
      <c r="E1123" t="s">
        <v>97</v>
      </c>
      <c r="F1123" t="s">
        <v>100</v>
      </c>
      <c r="G1123" t="s">
        <v>39</v>
      </c>
      <c r="H1123" t="s">
        <v>34</v>
      </c>
      <c r="I1123" t="s">
        <v>40</v>
      </c>
      <c r="J1123" t="s">
        <v>28</v>
      </c>
      <c r="K1123" t="s">
        <v>171</v>
      </c>
      <c r="L1123" t="s">
        <v>179</v>
      </c>
      <c r="M1123" t="s">
        <v>6539</v>
      </c>
      <c r="N1123" t="s">
        <v>6540</v>
      </c>
      <c r="O1123" t="s">
        <v>30</v>
      </c>
      <c r="P1123" t="s">
        <v>36</v>
      </c>
      <c r="Q1123" t="s">
        <v>94</v>
      </c>
      <c r="R1123" t="s">
        <v>6541</v>
      </c>
      <c r="S1123" t="s">
        <v>4918</v>
      </c>
      <c r="T1123" t="s">
        <v>179</v>
      </c>
      <c r="U1123" t="s">
        <v>157</v>
      </c>
      <c r="V1123" s="40">
        <v>0</v>
      </c>
      <c r="W1123" s="40">
        <v>0</v>
      </c>
      <c r="X1123" s="40">
        <v>0</v>
      </c>
      <c r="Y1123" s="2" t="str">
        <f t="shared" si="320"/>
        <v/>
      </c>
      <c r="Z1123" s="47" t="str">
        <f t="shared" si="331"/>
        <v>Cumplido</v>
      </c>
      <c r="AA1123" s="8"/>
      <c r="AB1123" s="8"/>
      <c r="AC1123" s="8"/>
      <c r="AD1123" s="8"/>
      <c r="AE1123" s="8"/>
      <c r="AF1123" s="42">
        <v>45246</v>
      </c>
      <c r="AG1123" s="13" t="str">
        <f t="shared" si="321"/>
        <v>CUMPLE</v>
      </c>
      <c r="AH1123" s="13" t="str">
        <f t="shared" si="322"/>
        <v>NO CUMPLE</v>
      </c>
      <c r="AI1123" s="13" t="str">
        <f t="shared" si="323"/>
        <v>NO CUMPLE</v>
      </c>
      <c r="AJ1123" s="13" t="str">
        <f t="shared" si="324"/>
        <v>NO CUMPLE</v>
      </c>
      <c r="AK1123" s="13" t="str">
        <f t="shared" si="325"/>
        <v>NO CUMPLE</v>
      </c>
      <c r="AL1123" s="13" t="str">
        <f t="shared" si="326"/>
        <v>CUMPLE</v>
      </c>
      <c r="AM1123" s="13" t="str">
        <f t="shared" si="327"/>
        <v>NO CUMPLE</v>
      </c>
      <c r="AN1123" s="13" t="str">
        <f t="shared" si="328"/>
        <v>NO CUMPLE</v>
      </c>
      <c r="AO1123" s="13" t="str">
        <f t="shared" si="329"/>
        <v>NO CUMPLE</v>
      </c>
      <c r="AP1123" s="13" t="str">
        <f t="shared" si="330"/>
        <v>NO CUMPLE</v>
      </c>
    </row>
    <row r="1124" spans="1:42" ht="15" hidden="1" x14ac:dyDescent="0.25">
      <c r="A1124" t="s">
        <v>6542</v>
      </c>
      <c r="B1124" t="s">
        <v>117</v>
      </c>
      <c r="C1124" t="s">
        <v>102</v>
      </c>
      <c r="D1124" t="s">
        <v>58</v>
      </c>
      <c r="E1124" t="s">
        <v>97</v>
      </c>
      <c r="F1124" t="s">
        <v>100</v>
      </c>
      <c r="G1124" t="s">
        <v>39</v>
      </c>
      <c r="H1124" t="s">
        <v>34</v>
      </c>
      <c r="I1124" t="s">
        <v>40</v>
      </c>
      <c r="J1124" t="s">
        <v>28</v>
      </c>
      <c r="K1124" t="s">
        <v>171</v>
      </c>
      <c r="L1124" t="s">
        <v>179</v>
      </c>
      <c r="M1124" t="s">
        <v>6543</v>
      </c>
      <c r="N1124" t="s">
        <v>6544</v>
      </c>
      <c r="O1124" t="s">
        <v>30</v>
      </c>
      <c r="P1124" t="s">
        <v>36</v>
      </c>
      <c r="Q1124" t="s">
        <v>94</v>
      </c>
      <c r="R1124" t="s">
        <v>6545</v>
      </c>
      <c r="S1124" t="s">
        <v>4918</v>
      </c>
      <c r="T1124" t="s">
        <v>179</v>
      </c>
      <c r="U1124" t="s">
        <v>157</v>
      </c>
      <c r="V1124" s="40">
        <v>0</v>
      </c>
      <c r="W1124" s="40">
        <v>0</v>
      </c>
      <c r="X1124" s="40">
        <v>0</v>
      </c>
      <c r="Y1124" s="2" t="str">
        <f t="shared" si="320"/>
        <v/>
      </c>
      <c r="Z1124" s="47" t="str">
        <f t="shared" si="331"/>
        <v>Cumplido</v>
      </c>
      <c r="AA1124" s="8"/>
      <c r="AB1124" s="8"/>
      <c r="AC1124" s="8"/>
      <c r="AD1124" s="8"/>
      <c r="AE1124" s="8"/>
      <c r="AF1124" s="42">
        <v>45246</v>
      </c>
      <c r="AG1124" s="13" t="str">
        <f t="shared" si="321"/>
        <v>CUMPLE</v>
      </c>
      <c r="AH1124" s="13" t="str">
        <f t="shared" si="322"/>
        <v>NO CUMPLE</v>
      </c>
      <c r="AI1124" s="13" t="str">
        <f t="shared" si="323"/>
        <v>NO CUMPLE</v>
      </c>
      <c r="AJ1124" s="13" t="str">
        <f t="shared" si="324"/>
        <v>NO CUMPLE</v>
      </c>
      <c r="AK1124" s="13" t="str">
        <f t="shared" si="325"/>
        <v>NO CUMPLE</v>
      </c>
      <c r="AL1124" s="13" t="str">
        <f t="shared" si="326"/>
        <v>CUMPLE</v>
      </c>
      <c r="AM1124" s="13" t="str">
        <f t="shared" si="327"/>
        <v>NO CUMPLE</v>
      </c>
      <c r="AN1124" s="13" t="str">
        <f t="shared" si="328"/>
        <v>NO CUMPLE</v>
      </c>
      <c r="AO1124" s="13" t="str">
        <f t="shared" si="329"/>
        <v>NO CUMPLE</v>
      </c>
      <c r="AP1124" s="13" t="str">
        <f t="shared" si="330"/>
        <v>NO CUMPLE</v>
      </c>
    </row>
    <row r="1125" spans="1:42" ht="15" hidden="1" x14ac:dyDescent="0.25">
      <c r="A1125" t="s">
        <v>6546</v>
      </c>
      <c r="B1125" t="s">
        <v>24</v>
      </c>
      <c r="C1125" t="s">
        <v>128</v>
      </c>
      <c r="D1125" t="s">
        <v>217</v>
      </c>
      <c r="E1125" t="s">
        <v>52</v>
      </c>
      <c r="F1125" t="s">
        <v>377</v>
      </c>
      <c r="G1125" t="s">
        <v>25</v>
      </c>
      <c r="H1125" t="s">
        <v>26</v>
      </c>
      <c r="I1125" t="s">
        <v>35</v>
      </c>
      <c r="J1125" t="s">
        <v>56</v>
      </c>
      <c r="K1125" t="s">
        <v>53</v>
      </c>
      <c r="L1125" t="s">
        <v>6547</v>
      </c>
      <c r="M1125" t="s">
        <v>6548</v>
      </c>
      <c r="N1125" t="s">
        <v>6549</v>
      </c>
      <c r="O1125" t="s">
        <v>30</v>
      </c>
      <c r="P1125" t="s">
        <v>36</v>
      </c>
      <c r="Q1125" t="s">
        <v>54</v>
      </c>
      <c r="R1125" t="s">
        <v>6550</v>
      </c>
      <c r="S1125" t="s">
        <v>745</v>
      </c>
      <c r="T1125" t="s">
        <v>6551</v>
      </c>
      <c r="U1125" t="s">
        <v>6504</v>
      </c>
      <c r="V1125" s="40">
        <v>0.37438657407407411</v>
      </c>
      <c r="W1125" s="40">
        <v>0.41401620370370368</v>
      </c>
      <c r="X1125" s="40">
        <v>3.9629629629629633E-2</v>
      </c>
      <c r="Y1125" s="2" t="str">
        <f t="shared" si="320"/>
        <v>Cumplido</v>
      </c>
      <c r="Z1125" s="47" t="str">
        <f t="shared" si="331"/>
        <v/>
      </c>
      <c r="AA1125" s="8"/>
      <c r="AB1125" s="8" t="str">
        <f>IF($H1125="1-Crítica",IF($X1125&lt;=$AT$5,"Cumplido", "Incumplido"),"")</f>
        <v/>
      </c>
      <c r="AC1125" s="8" t="str">
        <f>IF($H1125="2-Alta",IF($X1125&lt;=$AT$6, "Cumplido", "Incumplido"),"")</f>
        <v/>
      </c>
      <c r="AD1125" s="8" t="str">
        <f>IF($H1125="3-Medio",IF($X1125&lt;=$AT$7, "Cumplido", "Incumplido"),"")</f>
        <v>Cumplido</v>
      </c>
      <c r="AE1125" s="8" t="str">
        <f>IF($H1125="4-Baja",IF($X1125&lt;=$AT$8, "Cumplido", "Incumplido"),"")</f>
        <v/>
      </c>
      <c r="AF1125" s="42">
        <v>45246</v>
      </c>
      <c r="AG1125" s="13" t="str">
        <f t="shared" si="321"/>
        <v>CUMPLE</v>
      </c>
      <c r="AH1125" s="13" t="str">
        <f t="shared" si="322"/>
        <v>NO CUMPLE</v>
      </c>
      <c r="AI1125" s="13" t="str">
        <f t="shared" si="323"/>
        <v>NO CUMPLE</v>
      </c>
      <c r="AJ1125" s="13" t="str">
        <f t="shared" si="324"/>
        <v>NO CUMPLE</v>
      </c>
      <c r="AK1125" s="13" t="str">
        <f t="shared" si="325"/>
        <v>NO CUMPLE</v>
      </c>
      <c r="AL1125" s="13" t="str">
        <f t="shared" si="326"/>
        <v>NO CUMPLE</v>
      </c>
      <c r="AM1125" s="13" t="str">
        <f t="shared" si="327"/>
        <v>NO CUMPLE</v>
      </c>
      <c r="AN1125" s="13" t="str">
        <f t="shared" si="328"/>
        <v>NO CUMPLE</v>
      </c>
      <c r="AO1125" s="13" t="str">
        <f t="shared" si="329"/>
        <v>CUMPLE</v>
      </c>
      <c r="AP1125" s="13" t="str">
        <f t="shared" si="330"/>
        <v>NO CUMPLE</v>
      </c>
    </row>
    <row r="1126" spans="1:42" ht="15" hidden="1" x14ac:dyDescent="0.25">
      <c r="A1126" t="s">
        <v>6552</v>
      </c>
      <c r="B1126" t="s">
        <v>79</v>
      </c>
      <c r="C1126" t="s">
        <v>102</v>
      </c>
      <c r="D1126" t="s">
        <v>211</v>
      </c>
      <c r="E1126" t="s">
        <v>194</v>
      </c>
      <c r="F1126" t="s">
        <v>453</v>
      </c>
      <c r="G1126" t="s">
        <v>39</v>
      </c>
      <c r="H1126" t="s">
        <v>34</v>
      </c>
      <c r="I1126" t="s">
        <v>40</v>
      </c>
      <c r="J1126" t="s">
        <v>28</v>
      </c>
      <c r="K1126" t="s">
        <v>48</v>
      </c>
      <c r="L1126" t="s">
        <v>212</v>
      </c>
      <c r="M1126" t="s">
        <v>6553</v>
      </c>
      <c r="N1126" t="s">
        <v>6554</v>
      </c>
      <c r="O1126" t="s">
        <v>30</v>
      </c>
      <c r="P1126" t="s">
        <v>36</v>
      </c>
      <c r="Q1126" t="s">
        <v>94</v>
      </c>
      <c r="R1126" t="s">
        <v>6555</v>
      </c>
      <c r="S1126" t="s">
        <v>745</v>
      </c>
      <c r="T1126"/>
      <c r="U1126" t="s">
        <v>210</v>
      </c>
      <c r="V1126" s="40">
        <v>0</v>
      </c>
      <c r="W1126" s="40">
        <v>0</v>
      </c>
      <c r="X1126" s="40">
        <v>0</v>
      </c>
      <c r="Y1126" s="2" t="str">
        <f>IF(J1126="Incidente de Cliente",IF($X1126&lt;=$AT$2,"Cumplido","Incumplido"),"")</f>
        <v/>
      </c>
      <c r="Z1126" s="47" t="str">
        <f>IF(J1126="Requerimiento de Cliente",IF($X1126&lt;=$AT$3,"Cumplido","Incumplido"),"")</f>
        <v>Cumplido</v>
      </c>
      <c r="AA1126" s="8"/>
      <c r="AB1126" s="8"/>
      <c r="AC1126" s="8"/>
      <c r="AD1126" s="8"/>
      <c r="AE1126" s="8"/>
      <c r="AF1126" s="42">
        <v>45246</v>
      </c>
      <c r="AG1126" s="13" t="str">
        <f t="shared" si="321"/>
        <v>CUMPLE</v>
      </c>
      <c r="AH1126" s="13" t="str">
        <f t="shared" si="322"/>
        <v>NO CUMPLE</v>
      </c>
      <c r="AI1126" s="13" t="str">
        <f t="shared" si="323"/>
        <v>NO CUMPLE</v>
      </c>
      <c r="AJ1126" s="13" t="str">
        <f t="shared" si="324"/>
        <v>NO CUMPLE</v>
      </c>
      <c r="AK1126" s="13" t="str">
        <f t="shared" si="325"/>
        <v>NO CUMPLE</v>
      </c>
      <c r="AL1126" s="13" t="str">
        <f t="shared" si="326"/>
        <v>CUMPLE</v>
      </c>
      <c r="AM1126" s="13" t="str">
        <f t="shared" si="327"/>
        <v>NO CUMPLE</v>
      </c>
      <c r="AN1126" s="13" t="str">
        <f t="shared" si="328"/>
        <v>NO CUMPLE</v>
      </c>
      <c r="AO1126" s="13" t="str">
        <f t="shared" si="329"/>
        <v>NO CUMPLE</v>
      </c>
      <c r="AP1126" s="13" t="str">
        <f t="shared" si="330"/>
        <v>NO CUMPLE</v>
      </c>
    </row>
    <row r="1127" spans="1:42" ht="15" hidden="1" x14ac:dyDescent="0.25">
      <c r="A1127" t="s">
        <v>6556</v>
      </c>
      <c r="B1127" t="s">
        <v>32</v>
      </c>
      <c r="C1127" t="s">
        <v>51</v>
      </c>
      <c r="D1127" t="s">
        <v>217</v>
      </c>
      <c r="E1127" t="s">
        <v>327</v>
      </c>
      <c r="F1127" t="s">
        <v>311</v>
      </c>
      <c r="G1127" t="s">
        <v>25</v>
      </c>
      <c r="H1127" t="s">
        <v>26</v>
      </c>
      <c r="I1127" t="s">
        <v>35</v>
      </c>
      <c r="J1127" t="s">
        <v>28</v>
      </c>
      <c r="K1127" t="s">
        <v>48</v>
      </c>
      <c r="L1127" t="s">
        <v>6557</v>
      </c>
      <c r="M1127" t="s">
        <v>6558</v>
      </c>
      <c r="N1127" t="s">
        <v>6559</v>
      </c>
      <c r="O1127" t="s">
        <v>30</v>
      </c>
      <c r="P1127" t="s">
        <v>31</v>
      </c>
      <c r="Q1127" t="s">
        <v>24</v>
      </c>
      <c r="R1127" t="s">
        <v>6560</v>
      </c>
      <c r="S1127" t="s">
        <v>745</v>
      </c>
      <c r="T1127" t="s">
        <v>6561</v>
      </c>
      <c r="U1127" t="s">
        <v>160</v>
      </c>
      <c r="V1127" s="40">
        <v>8.2060185185185194E-2</v>
      </c>
      <c r="W1127" s="40">
        <v>9.1249999999999998E-2</v>
      </c>
      <c r="X1127" s="40">
        <v>9.1898148148148139E-3</v>
      </c>
      <c r="Y1127" s="2" t="str">
        <f t="shared" si="320"/>
        <v/>
      </c>
      <c r="Z1127" s="47" t="str">
        <f t="shared" si="331"/>
        <v>Cumplido</v>
      </c>
      <c r="AA1127" s="8"/>
      <c r="AB1127" s="8"/>
      <c r="AC1127" s="8"/>
      <c r="AD1127" s="8"/>
      <c r="AE1127" s="8"/>
      <c r="AF1127" s="42">
        <v>45246</v>
      </c>
      <c r="AG1127" s="13" t="str">
        <f t="shared" si="321"/>
        <v>CUMPLE</v>
      </c>
      <c r="AH1127" s="13" t="str">
        <f t="shared" si="322"/>
        <v>NO CUMPLE</v>
      </c>
      <c r="AI1127" s="13" t="str">
        <f t="shared" si="323"/>
        <v>NO CUMPLE</v>
      </c>
      <c r="AJ1127" s="13" t="str">
        <f t="shared" si="324"/>
        <v>NO CUMPLE</v>
      </c>
      <c r="AK1127" s="13" t="str">
        <f t="shared" si="325"/>
        <v>NO CUMPLE</v>
      </c>
      <c r="AL1127" s="13" t="str">
        <f t="shared" si="326"/>
        <v>NO CUMPLE</v>
      </c>
      <c r="AM1127" s="13" t="str">
        <f t="shared" si="327"/>
        <v>CUMPLE</v>
      </c>
      <c r="AN1127" s="13" t="str">
        <f t="shared" si="328"/>
        <v>NO CUMPLE</v>
      </c>
      <c r="AO1127" s="13" t="str">
        <f t="shared" si="329"/>
        <v>NO CUMPLE</v>
      </c>
      <c r="AP1127" s="13" t="str">
        <f t="shared" si="330"/>
        <v>NO CUMPLE</v>
      </c>
    </row>
    <row r="1128" spans="1:42" ht="15" hidden="1" x14ac:dyDescent="0.25">
      <c r="A1128" t="s">
        <v>6562</v>
      </c>
      <c r="B1128" t="s">
        <v>79</v>
      </c>
      <c r="C1128" t="s">
        <v>102</v>
      </c>
      <c r="D1128" t="s">
        <v>211</v>
      </c>
      <c r="E1128" t="s">
        <v>194</v>
      </c>
      <c r="F1128" t="s">
        <v>453</v>
      </c>
      <c r="G1128" t="s">
        <v>39</v>
      </c>
      <c r="H1128" t="s">
        <v>34</v>
      </c>
      <c r="I1128" t="s">
        <v>40</v>
      </c>
      <c r="J1128" t="s">
        <v>28</v>
      </c>
      <c r="K1128" t="s">
        <v>48</v>
      </c>
      <c r="L1128" t="s">
        <v>212</v>
      </c>
      <c r="M1128" t="s">
        <v>6563</v>
      </c>
      <c r="N1128" t="s">
        <v>6564</v>
      </c>
      <c r="O1128" t="s">
        <v>30</v>
      </c>
      <c r="P1128" t="s">
        <v>36</v>
      </c>
      <c r="Q1128" t="s">
        <v>94</v>
      </c>
      <c r="R1128" t="s">
        <v>6565</v>
      </c>
      <c r="S1128" t="s">
        <v>745</v>
      </c>
      <c r="T1128"/>
      <c r="U1128" t="s">
        <v>210</v>
      </c>
      <c r="V1128" s="40">
        <v>0</v>
      </c>
      <c r="W1128" s="40">
        <v>0</v>
      </c>
      <c r="X1128" s="40">
        <v>0</v>
      </c>
      <c r="Y1128" s="2" t="str">
        <f t="shared" si="320"/>
        <v/>
      </c>
      <c r="Z1128" s="47" t="str">
        <f t="shared" si="331"/>
        <v>Cumplido</v>
      </c>
      <c r="AA1128" s="8"/>
      <c r="AB1128" s="8"/>
      <c r="AC1128" s="8"/>
      <c r="AD1128" s="8"/>
      <c r="AE1128" s="8"/>
      <c r="AF1128" s="42">
        <v>45246</v>
      </c>
      <c r="AG1128" s="13" t="str">
        <f t="shared" si="321"/>
        <v>CUMPLE</v>
      </c>
      <c r="AH1128" s="13" t="str">
        <f t="shared" si="322"/>
        <v>NO CUMPLE</v>
      </c>
      <c r="AI1128" s="13" t="str">
        <f t="shared" si="323"/>
        <v>NO CUMPLE</v>
      </c>
      <c r="AJ1128" s="13" t="str">
        <f t="shared" si="324"/>
        <v>NO CUMPLE</v>
      </c>
      <c r="AK1128" s="13" t="str">
        <f t="shared" si="325"/>
        <v>NO CUMPLE</v>
      </c>
      <c r="AL1128" s="13" t="str">
        <f t="shared" si="326"/>
        <v>CUMPLE</v>
      </c>
      <c r="AM1128" s="13" t="str">
        <f t="shared" si="327"/>
        <v>NO CUMPLE</v>
      </c>
      <c r="AN1128" s="13" t="str">
        <f t="shared" si="328"/>
        <v>NO CUMPLE</v>
      </c>
      <c r="AO1128" s="13" t="str">
        <f t="shared" si="329"/>
        <v>NO CUMPLE</v>
      </c>
      <c r="AP1128" s="13" t="str">
        <f t="shared" si="330"/>
        <v>NO CUMPLE</v>
      </c>
    </row>
    <row r="1129" spans="1:42" ht="15" hidden="1" x14ac:dyDescent="0.25">
      <c r="A1129" t="s">
        <v>6566</v>
      </c>
      <c r="B1129" t="s">
        <v>79</v>
      </c>
      <c r="C1129" t="s">
        <v>102</v>
      </c>
      <c r="D1129" t="s">
        <v>211</v>
      </c>
      <c r="E1129" t="s">
        <v>194</v>
      </c>
      <c r="F1129" t="s">
        <v>453</v>
      </c>
      <c r="G1129" t="s">
        <v>39</v>
      </c>
      <c r="H1129" t="s">
        <v>34</v>
      </c>
      <c r="I1129" t="s">
        <v>40</v>
      </c>
      <c r="J1129" t="s">
        <v>28</v>
      </c>
      <c r="K1129" t="s">
        <v>48</v>
      </c>
      <c r="L1129" t="s">
        <v>212</v>
      </c>
      <c r="M1129" t="s">
        <v>6567</v>
      </c>
      <c r="N1129" t="s">
        <v>6568</v>
      </c>
      <c r="O1129" t="s">
        <v>30</v>
      </c>
      <c r="P1129" t="s">
        <v>36</v>
      </c>
      <c r="Q1129" t="s">
        <v>94</v>
      </c>
      <c r="R1129" t="s">
        <v>6569</v>
      </c>
      <c r="S1129" t="s">
        <v>745</v>
      </c>
      <c r="T1129"/>
      <c r="U1129" t="s">
        <v>210</v>
      </c>
      <c r="V1129" s="40">
        <v>0</v>
      </c>
      <c r="W1129" s="40">
        <v>0</v>
      </c>
      <c r="X1129" s="40">
        <v>0</v>
      </c>
      <c r="Y1129" s="2" t="str">
        <f t="shared" si="320"/>
        <v/>
      </c>
      <c r="Z1129" s="47" t="str">
        <f t="shared" si="331"/>
        <v>Cumplido</v>
      </c>
      <c r="AA1129" s="8"/>
      <c r="AB1129" s="8"/>
      <c r="AC1129" s="8"/>
      <c r="AD1129" s="8"/>
      <c r="AE1129" s="8"/>
      <c r="AF1129" s="42">
        <v>45246</v>
      </c>
      <c r="AG1129" s="13" t="str">
        <f t="shared" si="321"/>
        <v>CUMPLE</v>
      </c>
      <c r="AH1129" s="13" t="str">
        <f t="shared" si="322"/>
        <v>NO CUMPLE</v>
      </c>
      <c r="AI1129" s="13" t="str">
        <f t="shared" si="323"/>
        <v>NO CUMPLE</v>
      </c>
      <c r="AJ1129" s="13" t="str">
        <f t="shared" si="324"/>
        <v>NO CUMPLE</v>
      </c>
      <c r="AK1129" s="13" t="str">
        <f t="shared" si="325"/>
        <v>NO CUMPLE</v>
      </c>
      <c r="AL1129" s="13" t="str">
        <f t="shared" si="326"/>
        <v>CUMPLE</v>
      </c>
      <c r="AM1129" s="13" t="str">
        <f t="shared" si="327"/>
        <v>NO CUMPLE</v>
      </c>
      <c r="AN1129" s="13" t="str">
        <f t="shared" si="328"/>
        <v>NO CUMPLE</v>
      </c>
      <c r="AO1129" s="13" t="str">
        <f t="shared" si="329"/>
        <v>NO CUMPLE</v>
      </c>
      <c r="AP1129" s="13" t="str">
        <f t="shared" si="330"/>
        <v>NO CUMPLE</v>
      </c>
    </row>
    <row r="1130" spans="1:42" ht="15" hidden="1" x14ac:dyDescent="0.25">
      <c r="A1130" t="s">
        <v>6570</v>
      </c>
      <c r="B1130" t="s">
        <v>32</v>
      </c>
      <c r="C1130" t="s">
        <v>60</v>
      </c>
      <c r="D1130" t="s">
        <v>58</v>
      </c>
      <c r="E1130" t="s">
        <v>327</v>
      </c>
      <c r="F1130" t="s">
        <v>328</v>
      </c>
      <c r="G1130" t="s">
        <v>39</v>
      </c>
      <c r="H1130" t="s">
        <v>34</v>
      </c>
      <c r="I1130" t="s">
        <v>40</v>
      </c>
      <c r="J1130" t="s">
        <v>28</v>
      </c>
      <c r="K1130" t="s">
        <v>48</v>
      </c>
      <c r="L1130" t="s">
        <v>544</v>
      </c>
      <c r="M1130" t="s">
        <v>6571</v>
      </c>
      <c r="N1130" t="s">
        <v>6572</v>
      </c>
      <c r="O1130" t="s">
        <v>30</v>
      </c>
      <c r="P1130" t="s">
        <v>44</v>
      </c>
      <c r="Q1130" t="s">
        <v>45</v>
      </c>
      <c r="R1130" t="s">
        <v>6573</v>
      </c>
      <c r="S1130" t="s">
        <v>4918</v>
      </c>
      <c r="T1130" t="s">
        <v>6574</v>
      </c>
      <c r="U1130" t="s">
        <v>257</v>
      </c>
      <c r="V1130" s="40">
        <v>0</v>
      </c>
      <c r="W1130" s="40">
        <v>0</v>
      </c>
      <c r="X1130" s="40">
        <v>0</v>
      </c>
      <c r="Y1130" s="2" t="str">
        <f t="shared" si="320"/>
        <v/>
      </c>
      <c r="Z1130" s="47" t="str">
        <f t="shared" si="331"/>
        <v>Cumplido</v>
      </c>
      <c r="AA1130" s="8"/>
      <c r="AB1130" s="8"/>
      <c r="AC1130" s="8"/>
      <c r="AD1130" s="8"/>
      <c r="AE1130" s="8"/>
      <c r="AF1130" s="42">
        <v>45246</v>
      </c>
      <c r="AG1130" s="13" t="str">
        <f t="shared" si="321"/>
        <v>CUMPLE</v>
      </c>
      <c r="AH1130" s="13" t="str">
        <f t="shared" si="322"/>
        <v>NO CUMPLE</v>
      </c>
      <c r="AI1130" s="13" t="str">
        <f t="shared" si="323"/>
        <v>NO CUMPLE</v>
      </c>
      <c r="AJ1130" s="13" t="str">
        <f t="shared" si="324"/>
        <v>NO CUMPLE</v>
      </c>
      <c r="AK1130" s="13" t="str">
        <f t="shared" si="325"/>
        <v>NO CUMPLE</v>
      </c>
      <c r="AL1130" s="13" t="str">
        <f t="shared" si="326"/>
        <v>CUMPLE</v>
      </c>
      <c r="AM1130" s="13" t="str">
        <f t="shared" si="327"/>
        <v>NO CUMPLE</v>
      </c>
      <c r="AN1130" s="13" t="str">
        <f t="shared" si="328"/>
        <v>NO CUMPLE</v>
      </c>
      <c r="AO1130" s="13" t="str">
        <f t="shared" si="329"/>
        <v>NO CUMPLE</v>
      </c>
      <c r="AP1130" s="13" t="str">
        <f t="shared" si="330"/>
        <v>NO CUMPLE</v>
      </c>
    </row>
    <row r="1131" spans="1:42" ht="15" hidden="1" x14ac:dyDescent="0.25">
      <c r="A1131" t="s">
        <v>6575</v>
      </c>
      <c r="B1131" t="s">
        <v>62</v>
      </c>
      <c r="C1131" t="s">
        <v>124</v>
      </c>
      <c r="D1131" t="s">
        <v>309</v>
      </c>
      <c r="E1131" t="s">
        <v>73</v>
      </c>
      <c r="F1131" t="s">
        <v>140</v>
      </c>
      <c r="G1131" t="s">
        <v>64</v>
      </c>
      <c r="H1131" t="s">
        <v>34</v>
      </c>
      <c r="I1131" t="s">
        <v>40</v>
      </c>
      <c r="J1131" t="s">
        <v>56</v>
      </c>
      <c r="K1131" t="s">
        <v>227</v>
      </c>
      <c r="L1131" t="s">
        <v>5643</v>
      </c>
      <c r="M1131" t="s">
        <v>6576</v>
      </c>
      <c r="N1131" t="s">
        <v>6576</v>
      </c>
      <c r="O1131" t="s">
        <v>30</v>
      </c>
      <c r="P1131" t="s">
        <v>36</v>
      </c>
      <c r="Q1131" t="s">
        <v>54</v>
      </c>
      <c r="R1131" t="s">
        <v>6577</v>
      </c>
      <c r="S1131" t="s">
        <v>745</v>
      </c>
      <c r="T1131" t="s">
        <v>5646</v>
      </c>
      <c r="U1131" t="s">
        <v>6578</v>
      </c>
      <c r="V1131" s="40">
        <v>0.36104166666666665</v>
      </c>
      <c r="W1131" s="40">
        <v>0.36259259259259258</v>
      </c>
      <c r="X1131" s="40">
        <v>1.5509259259259261E-3</v>
      </c>
      <c r="Y1131" s="2" t="str">
        <f t="shared" si="320"/>
        <v>Cumplido</v>
      </c>
      <c r="Z1131" s="47" t="str">
        <f t="shared" si="331"/>
        <v/>
      </c>
      <c r="AA1131" s="8"/>
      <c r="AB1131" s="8" t="str">
        <f>IF($H1131="1-Crítica",IF($X1131&lt;=$AT$5,"Cumplido", "Incumplido"),"")</f>
        <v/>
      </c>
      <c r="AC1131" s="8" t="str">
        <f>IF($H1131="2-Alta",IF($X1131&lt;=$AT$6, "Cumplido", "Incumplido"),"")</f>
        <v/>
      </c>
      <c r="AD1131" s="8" t="str">
        <f>IF($H1131="3-Medio",IF($X1131&lt;=$AT$7, "Cumplido", "Incumplido"),"")</f>
        <v/>
      </c>
      <c r="AE1131" s="8" t="str">
        <f>IF($H1131="4-Baja",IF($X1131&lt;=$AT$8, "Cumplido", "Incumplido"),"")</f>
        <v>Cumplido</v>
      </c>
      <c r="AF1131" s="42">
        <v>45246</v>
      </c>
      <c r="AG1131" s="13" t="str">
        <f t="shared" si="321"/>
        <v>CUMPLE</v>
      </c>
      <c r="AH1131" s="13" t="str">
        <f t="shared" si="322"/>
        <v>NO CUMPLE</v>
      </c>
      <c r="AI1131" s="13" t="str">
        <f t="shared" si="323"/>
        <v>NO CUMPLE</v>
      </c>
      <c r="AJ1131" s="13" t="str">
        <f t="shared" si="324"/>
        <v>NO CUMPLE</v>
      </c>
      <c r="AK1131" s="13" t="str">
        <f t="shared" si="325"/>
        <v>NO CUMPLE</v>
      </c>
      <c r="AL1131" s="13" t="str">
        <f t="shared" si="326"/>
        <v>NO CUMPLE</v>
      </c>
      <c r="AM1131" s="13" t="str">
        <f t="shared" si="327"/>
        <v>NO CUMPLE</v>
      </c>
      <c r="AN1131" s="13" t="str">
        <f t="shared" si="328"/>
        <v>NO CUMPLE</v>
      </c>
      <c r="AO1131" s="13" t="str">
        <f t="shared" si="329"/>
        <v>CUMPLE</v>
      </c>
      <c r="AP1131" s="13" t="str">
        <f t="shared" si="330"/>
        <v>NO CUMPLE</v>
      </c>
    </row>
    <row r="1132" spans="1:42" ht="15" hidden="1" x14ac:dyDescent="0.25">
      <c r="A1132" t="s">
        <v>6579</v>
      </c>
      <c r="B1132" t="s">
        <v>32</v>
      </c>
      <c r="C1132" t="s">
        <v>60</v>
      </c>
      <c r="D1132" t="s">
        <v>58</v>
      </c>
      <c r="E1132" t="s">
        <v>327</v>
      </c>
      <c r="F1132" t="s">
        <v>328</v>
      </c>
      <c r="G1132" t="s">
        <v>39</v>
      </c>
      <c r="H1132" t="s">
        <v>34</v>
      </c>
      <c r="I1132" t="s">
        <v>40</v>
      </c>
      <c r="J1132" t="s">
        <v>28</v>
      </c>
      <c r="K1132" t="s">
        <v>48</v>
      </c>
      <c r="L1132" t="s">
        <v>489</v>
      </c>
      <c r="M1132" t="s">
        <v>6580</v>
      </c>
      <c r="N1132" t="s">
        <v>6581</v>
      </c>
      <c r="O1132" t="s">
        <v>30</v>
      </c>
      <c r="P1132" t="s">
        <v>44</v>
      </c>
      <c r="Q1132" t="s">
        <v>45</v>
      </c>
      <c r="R1132" t="s">
        <v>6582</v>
      </c>
      <c r="S1132" t="s">
        <v>745</v>
      </c>
      <c r="T1132" t="s">
        <v>6583</v>
      </c>
      <c r="U1132" t="s">
        <v>257</v>
      </c>
      <c r="V1132" s="40">
        <v>0</v>
      </c>
      <c r="W1132" s="40">
        <v>0</v>
      </c>
      <c r="X1132" s="40">
        <v>0</v>
      </c>
      <c r="Y1132" s="2" t="str">
        <f t="shared" si="320"/>
        <v/>
      </c>
      <c r="Z1132" s="47" t="str">
        <f t="shared" si="331"/>
        <v>Cumplido</v>
      </c>
      <c r="AA1132" s="8"/>
      <c r="AB1132" s="8"/>
      <c r="AC1132" s="8"/>
      <c r="AD1132" s="8"/>
      <c r="AE1132" s="8"/>
      <c r="AF1132" s="42">
        <v>45246</v>
      </c>
      <c r="AG1132" s="13" t="str">
        <f t="shared" si="321"/>
        <v>CUMPLE</v>
      </c>
      <c r="AH1132" s="13" t="str">
        <f t="shared" si="322"/>
        <v>NO CUMPLE</v>
      </c>
      <c r="AI1132" s="13" t="str">
        <f t="shared" si="323"/>
        <v>NO CUMPLE</v>
      </c>
      <c r="AJ1132" s="13" t="str">
        <f t="shared" si="324"/>
        <v>NO CUMPLE</v>
      </c>
      <c r="AK1132" s="13" t="str">
        <f t="shared" si="325"/>
        <v>NO CUMPLE</v>
      </c>
      <c r="AL1132" s="13" t="str">
        <f t="shared" si="326"/>
        <v>CUMPLE</v>
      </c>
      <c r="AM1132" s="13" t="str">
        <f t="shared" si="327"/>
        <v>NO CUMPLE</v>
      </c>
      <c r="AN1132" s="13" t="str">
        <f t="shared" si="328"/>
        <v>NO CUMPLE</v>
      </c>
      <c r="AO1132" s="13" t="str">
        <f t="shared" si="329"/>
        <v>NO CUMPLE</v>
      </c>
      <c r="AP1132" s="13" t="str">
        <f t="shared" si="330"/>
        <v>NO CUMPLE</v>
      </c>
    </row>
    <row r="1133" spans="1:42" ht="15" hidden="1" x14ac:dyDescent="0.25">
      <c r="A1133" t="s">
        <v>6584</v>
      </c>
      <c r="B1133" t="s">
        <v>32</v>
      </c>
      <c r="C1133" t="s">
        <v>60</v>
      </c>
      <c r="D1133" t="s">
        <v>58</v>
      </c>
      <c r="E1133" t="s">
        <v>327</v>
      </c>
      <c r="F1133" t="s">
        <v>328</v>
      </c>
      <c r="G1133" t="s">
        <v>39</v>
      </c>
      <c r="H1133" t="s">
        <v>34</v>
      </c>
      <c r="I1133" t="s">
        <v>40</v>
      </c>
      <c r="J1133" t="s">
        <v>28</v>
      </c>
      <c r="K1133" t="s">
        <v>48</v>
      </c>
      <c r="L1133" t="s">
        <v>270</v>
      </c>
      <c r="M1133" t="s">
        <v>6585</v>
      </c>
      <c r="N1133" t="s">
        <v>6586</v>
      </c>
      <c r="O1133" t="s">
        <v>30</v>
      </c>
      <c r="P1133" t="s">
        <v>44</v>
      </c>
      <c r="Q1133" t="s">
        <v>45</v>
      </c>
      <c r="R1133" t="s">
        <v>6587</v>
      </c>
      <c r="S1133" t="s">
        <v>745</v>
      </c>
      <c r="T1133" t="s">
        <v>425</v>
      </c>
      <c r="U1133" t="s">
        <v>157</v>
      </c>
      <c r="V1133" s="40">
        <v>0</v>
      </c>
      <c r="W1133" s="40">
        <v>0</v>
      </c>
      <c r="X1133" s="40">
        <v>0</v>
      </c>
      <c r="Y1133" s="2" t="str">
        <f t="shared" si="320"/>
        <v/>
      </c>
      <c r="Z1133" s="47" t="str">
        <f t="shared" si="331"/>
        <v>Cumplido</v>
      </c>
      <c r="AA1133" s="8"/>
      <c r="AB1133" s="8"/>
      <c r="AC1133" s="8"/>
      <c r="AD1133" s="8"/>
      <c r="AE1133" s="8"/>
      <c r="AF1133" s="42">
        <v>45246</v>
      </c>
      <c r="AG1133" s="13" t="str">
        <f t="shared" si="321"/>
        <v>CUMPLE</v>
      </c>
      <c r="AH1133" s="13" t="str">
        <f t="shared" si="322"/>
        <v>NO CUMPLE</v>
      </c>
      <c r="AI1133" s="13" t="str">
        <f t="shared" si="323"/>
        <v>NO CUMPLE</v>
      </c>
      <c r="AJ1133" s="13" t="str">
        <f t="shared" si="324"/>
        <v>NO CUMPLE</v>
      </c>
      <c r="AK1133" s="13" t="str">
        <f t="shared" si="325"/>
        <v>NO CUMPLE</v>
      </c>
      <c r="AL1133" s="13" t="str">
        <f t="shared" si="326"/>
        <v>CUMPLE</v>
      </c>
      <c r="AM1133" s="13" t="str">
        <f t="shared" si="327"/>
        <v>NO CUMPLE</v>
      </c>
      <c r="AN1133" s="13" t="str">
        <f t="shared" si="328"/>
        <v>NO CUMPLE</v>
      </c>
      <c r="AO1133" s="13" t="str">
        <f t="shared" si="329"/>
        <v>NO CUMPLE</v>
      </c>
      <c r="AP1133" s="13" t="str">
        <f t="shared" si="330"/>
        <v>NO CUMPLE</v>
      </c>
    </row>
    <row r="1134" spans="1:42" ht="15" hidden="1" x14ac:dyDescent="0.25">
      <c r="A1134" t="s">
        <v>6588</v>
      </c>
      <c r="B1134" t="s">
        <v>32</v>
      </c>
      <c r="C1134" t="s">
        <v>60</v>
      </c>
      <c r="D1134" t="s">
        <v>58</v>
      </c>
      <c r="E1134" t="s">
        <v>327</v>
      </c>
      <c r="F1134" t="s">
        <v>328</v>
      </c>
      <c r="G1134" t="s">
        <v>39</v>
      </c>
      <c r="H1134" t="s">
        <v>34</v>
      </c>
      <c r="I1134" t="s">
        <v>40</v>
      </c>
      <c r="J1134" t="s">
        <v>28</v>
      </c>
      <c r="K1134" t="s">
        <v>48</v>
      </c>
      <c r="L1134" t="s">
        <v>146</v>
      </c>
      <c r="M1134" t="s">
        <v>6589</v>
      </c>
      <c r="N1134" t="s">
        <v>6590</v>
      </c>
      <c r="O1134" t="s">
        <v>30</v>
      </c>
      <c r="P1134" t="s">
        <v>44</v>
      </c>
      <c r="Q1134" t="s">
        <v>45</v>
      </c>
      <c r="R1134" t="s">
        <v>6591</v>
      </c>
      <c r="S1134" t="s">
        <v>745</v>
      </c>
      <c r="T1134" t="s">
        <v>426</v>
      </c>
      <c r="U1134" t="s">
        <v>177</v>
      </c>
      <c r="V1134" s="40">
        <v>0</v>
      </c>
      <c r="W1134" s="40">
        <v>0</v>
      </c>
      <c r="X1134" s="40">
        <v>0</v>
      </c>
      <c r="Y1134" s="2" t="str">
        <f t="shared" si="320"/>
        <v/>
      </c>
      <c r="Z1134" s="47" t="str">
        <f t="shared" si="331"/>
        <v>Cumplido</v>
      </c>
      <c r="AA1134" s="8"/>
      <c r="AB1134" s="8"/>
      <c r="AC1134" s="8"/>
      <c r="AD1134" s="8"/>
      <c r="AE1134" s="8"/>
      <c r="AF1134" s="42">
        <v>45246</v>
      </c>
      <c r="AG1134" s="13" t="str">
        <f t="shared" si="321"/>
        <v>CUMPLE</v>
      </c>
      <c r="AH1134" s="13" t="str">
        <f t="shared" si="322"/>
        <v>NO CUMPLE</v>
      </c>
      <c r="AI1134" s="13" t="str">
        <f t="shared" si="323"/>
        <v>NO CUMPLE</v>
      </c>
      <c r="AJ1134" s="13" t="str">
        <f t="shared" si="324"/>
        <v>NO CUMPLE</v>
      </c>
      <c r="AK1134" s="13" t="str">
        <f t="shared" si="325"/>
        <v>NO CUMPLE</v>
      </c>
      <c r="AL1134" s="13" t="str">
        <f t="shared" si="326"/>
        <v>CUMPLE</v>
      </c>
      <c r="AM1134" s="13" t="str">
        <f t="shared" si="327"/>
        <v>NO CUMPLE</v>
      </c>
      <c r="AN1134" s="13" t="str">
        <f t="shared" si="328"/>
        <v>NO CUMPLE</v>
      </c>
      <c r="AO1134" s="13" t="str">
        <f t="shared" si="329"/>
        <v>NO CUMPLE</v>
      </c>
      <c r="AP1134" s="13" t="str">
        <f t="shared" si="330"/>
        <v>NO CUMPLE</v>
      </c>
    </row>
    <row r="1135" spans="1:42" ht="15" hidden="1" x14ac:dyDescent="0.25">
      <c r="A1135" t="s">
        <v>6592</v>
      </c>
      <c r="B1135" t="s">
        <v>172</v>
      </c>
      <c r="C1135" t="s">
        <v>181</v>
      </c>
      <c r="D1135" t="s">
        <v>181</v>
      </c>
      <c r="E1135" t="s">
        <v>182</v>
      </c>
      <c r="F1135" t="s">
        <v>232</v>
      </c>
      <c r="G1135" t="s">
        <v>39</v>
      </c>
      <c r="H1135" t="s">
        <v>34</v>
      </c>
      <c r="I1135" t="s">
        <v>40</v>
      </c>
      <c r="J1135" t="s">
        <v>28</v>
      </c>
      <c r="K1135" t="s">
        <v>48</v>
      </c>
      <c r="L1135" t="s">
        <v>6593</v>
      </c>
      <c r="M1135" t="s">
        <v>6594</v>
      </c>
      <c r="N1135" t="s">
        <v>6595</v>
      </c>
      <c r="O1135" t="s">
        <v>30</v>
      </c>
      <c r="P1135" t="s">
        <v>183</v>
      </c>
      <c r="Q1135" t="s">
        <v>184</v>
      </c>
      <c r="R1135" t="s">
        <v>6596</v>
      </c>
      <c r="S1135" t="s">
        <v>745</v>
      </c>
      <c r="T1135" t="s">
        <v>272</v>
      </c>
      <c r="U1135" t="s">
        <v>272</v>
      </c>
      <c r="V1135" s="40">
        <v>0</v>
      </c>
      <c r="W1135" s="40">
        <v>1.0532407407407407E-3</v>
      </c>
      <c r="X1135" s="40">
        <v>1.0532407407407407E-3</v>
      </c>
      <c r="Y1135" s="2" t="str">
        <f t="shared" si="320"/>
        <v/>
      </c>
      <c r="Z1135" s="47" t="str">
        <f t="shared" si="331"/>
        <v>Cumplido</v>
      </c>
      <c r="AA1135" s="8"/>
      <c r="AB1135" s="8"/>
      <c r="AC1135" s="8"/>
      <c r="AD1135" s="8"/>
      <c r="AE1135" s="8"/>
      <c r="AF1135" s="42">
        <v>45246</v>
      </c>
      <c r="AG1135" s="13" t="str">
        <f t="shared" si="321"/>
        <v>CUMPLE</v>
      </c>
      <c r="AH1135" s="13" t="str">
        <f t="shared" si="322"/>
        <v>NO CUMPLE</v>
      </c>
      <c r="AI1135" s="13" t="str">
        <f t="shared" si="323"/>
        <v>NO CUMPLE</v>
      </c>
      <c r="AJ1135" s="13" t="str">
        <f t="shared" si="324"/>
        <v>NO CUMPLE</v>
      </c>
      <c r="AK1135" s="13" t="str">
        <f t="shared" si="325"/>
        <v>NO CUMPLE</v>
      </c>
      <c r="AL1135" s="13" t="str">
        <f t="shared" si="326"/>
        <v>CUMPLE</v>
      </c>
      <c r="AM1135" s="13" t="str">
        <f t="shared" si="327"/>
        <v>NO CUMPLE</v>
      </c>
      <c r="AN1135" s="13" t="str">
        <f t="shared" si="328"/>
        <v>NO CUMPLE</v>
      </c>
      <c r="AO1135" s="13" t="str">
        <f t="shared" si="329"/>
        <v>NO CUMPLE</v>
      </c>
      <c r="AP1135" s="13" t="str">
        <f t="shared" si="330"/>
        <v>NO CUMPLE</v>
      </c>
    </row>
    <row r="1136" spans="1:42" ht="15" hidden="1" x14ac:dyDescent="0.25">
      <c r="A1136" t="s">
        <v>6597</v>
      </c>
      <c r="B1136" t="s">
        <v>32</v>
      </c>
      <c r="C1136" t="s">
        <v>58</v>
      </c>
      <c r="D1136" t="s">
        <v>217</v>
      </c>
      <c r="E1136" t="s">
        <v>220</v>
      </c>
      <c r="F1136" t="s">
        <v>602</v>
      </c>
      <c r="G1136" t="s">
        <v>25</v>
      </c>
      <c r="H1136" t="s">
        <v>26</v>
      </c>
      <c r="I1136" t="s">
        <v>35</v>
      </c>
      <c r="J1136" t="s">
        <v>28</v>
      </c>
      <c r="K1136" t="s">
        <v>331</v>
      </c>
      <c r="L1136" t="s">
        <v>443</v>
      </c>
      <c r="M1136" t="s">
        <v>6598</v>
      </c>
      <c r="N1136" t="s">
        <v>6599</v>
      </c>
      <c r="O1136" t="s">
        <v>30</v>
      </c>
      <c r="P1136" t="s">
        <v>31</v>
      </c>
      <c r="Q1136" t="s">
        <v>24</v>
      </c>
      <c r="R1136" t="s">
        <v>6600</v>
      </c>
      <c r="S1136" t="s">
        <v>745</v>
      </c>
      <c r="T1136" t="s">
        <v>6601</v>
      </c>
      <c r="U1136" t="s">
        <v>159</v>
      </c>
      <c r="V1136" s="40">
        <v>0</v>
      </c>
      <c r="W1136" s="40">
        <v>0</v>
      </c>
      <c r="X1136" s="40">
        <v>0</v>
      </c>
      <c r="Y1136" s="2" t="str">
        <f t="shared" si="320"/>
        <v/>
      </c>
      <c r="Z1136" s="47" t="str">
        <f t="shared" si="331"/>
        <v>Cumplido</v>
      </c>
      <c r="AA1136" s="8"/>
      <c r="AB1136" s="8"/>
      <c r="AC1136" s="8"/>
      <c r="AD1136" s="8"/>
      <c r="AE1136" s="8"/>
      <c r="AF1136" s="42">
        <v>45246</v>
      </c>
      <c r="AG1136" s="13" t="str">
        <f t="shared" si="321"/>
        <v>CUMPLE</v>
      </c>
      <c r="AH1136" s="13" t="str">
        <f t="shared" si="322"/>
        <v>NO CUMPLE</v>
      </c>
      <c r="AI1136" s="13" t="str">
        <f t="shared" si="323"/>
        <v>NO CUMPLE</v>
      </c>
      <c r="AJ1136" s="13" t="str">
        <f t="shared" si="324"/>
        <v>NO CUMPLE</v>
      </c>
      <c r="AK1136" s="13" t="str">
        <f t="shared" si="325"/>
        <v>NO CUMPLE</v>
      </c>
      <c r="AL1136" s="13" t="str">
        <f t="shared" si="326"/>
        <v>CUMPLE</v>
      </c>
      <c r="AM1136" s="13" t="str">
        <f t="shared" si="327"/>
        <v>NO CUMPLE</v>
      </c>
      <c r="AN1136" s="13" t="str">
        <f t="shared" si="328"/>
        <v>NO CUMPLE</v>
      </c>
      <c r="AO1136" s="13" t="str">
        <f t="shared" si="329"/>
        <v>NO CUMPLE</v>
      </c>
      <c r="AP1136" s="13" t="str">
        <f t="shared" si="330"/>
        <v>NO CUMPLE</v>
      </c>
    </row>
    <row r="1137" spans="1:42" ht="15" hidden="1" x14ac:dyDescent="0.25">
      <c r="A1137" t="s">
        <v>6602</v>
      </c>
      <c r="B1137" t="s">
        <v>32</v>
      </c>
      <c r="C1137" t="s">
        <v>58</v>
      </c>
      <c r="D1137" t="s">
        <v>217</v>
      </c>
      <c r="E1137" t="s">
        <v>220</v>
      </c>
      <c r="F1137" t="s">
        <v>409</v>
      </c>
      <c r="G1137" t="s">
        <v>25</v>
      </c>
      <c r="H1137" t="s">
        <v>26</v>
      </c>
      <c r="I1137" t="s">
        <v>35</v>
      </c>
      <c r="J1137" t="s">
        <v>28</v>
      </c>
      <c r="K1137" t="s">
        <v>331</v>
      </c>
      <c r="L1137" t="s">
        <v>443</v>
      </c>
      <c r="M1137" t="s">
        <v>6603</v>
      </c>
      <c r="N1137" t="s">
        <v>6604</v>
      </c>
      <c r="O1137" t="s">
        <v>30</v>
      </c>
      <c r="P1137" t="s">
        <v>31</v>
      </c>
      <c r="Q1137" t="s">
        <v>24</v>
      </c>
      <c r="R1137" t="s">
        <v>6605</v>
      </c>
      <c r="S1137" t="s">
        <v>745</v>
      </c>
      <c r="T1137" t="s">
        <v>6606</v>
      </c>
      <c r="U1137" t="s">
        <v>159</v>
      </c>
      <c r="V1137" s="40">
        <v>1.2268518518518519E-2</v>
      </c>
      <c r="W1137" s="40">
        <v>1.5185185185185185E-2</v>
      </c>
      <c r="X1137" s="40">
        <v>2.9166666666666668E-3</v>
      </c>
      <c r="Y1137" s="2" t="str">
        <f t="shared" si="320"/>
        <v/>
      </c>
      <c r="Z1137" s="47" t="str">
        <f t="shared" si="331"/>
        <v>Cumplido</v>
      </c>
      <c r="AA1137" s="8"/>
      <c r="AB1137" s="8"/>
      <c r="AC1137" s="8"/>
      <c r="AD1137" s="8"/>
      <c r="AE1137" s="8"/>
      <c r="AF1137" s="42">
        <v>45246</v>
      </c>
      <c r="AG1137" s="13" t="str">
        <f t="shared" si="321"/>
        <v>CUMPLE</v>
      </c>
      <c r="AH1137" s="13" t="str">
        <f t="shared" si="322"/>
        <v>NO CUMPLE</v>
      </c>
      <c r="AI1137" s="13" t="str">
        <f t="shared" si="323"/>
        <v>NO CUMPLE</v>
      </c>
      <c r="AJ1137" s="13" t="str">
        <f t="shared" si="324"/>
        <v>NO CUMPLE</v>
      </c>
      <c r="AK1137" s="13" t="str">
        <f t="shared" si="325"/>
        <v>NO CUMPLE</v>
      </c>
      <c r="AL1137" s="13" t="str">
        <f t="shared" si="326"/>
        <v>CUMPLE</v>
      </c>
      <c r="AM1137" s="13" t="str">
        <f t="shared" si="327"/>
        <v>NO CUMPLE</v>
      </c>
      <c r="AN1137" s="13" t="str">
        <f t="shared" si="328"/>
        <v>NO CUMPLE</v>
      </c>
      <c r="AO1137" s="13" t="str">
        <f t="shared" si="329"/>
        <v>NO CUMPLE</v>
      </c>
      <c r="AP1137" s="13" t="str">
        <f t="shared" si="330"/>
        <v>NO CUMPLE</v>
      </c>
    </row>
    <row r="1138" spans="1:42" ht="15" hidden="1" x14ac:dyDescent="0.25">
      <c r="A1138" t="s">
        <v>6607</v>
      </c>
      <c r="B1138" t="s">
        <v>32</v>
      </c>
      <c r="C1138" t="s">
        <v>123</v>
      </c>
      <c r="D1138" t="s">
        <v>153</v>
      </c>
      <c r="E1138" t="s">
        <v>139</v>
      </c>
      <c r="F1138" t="s">
        <v>467</v>
      </c>
      <c r="G1138" t="s">
        <v>25</v>
      </c>
      <c r="H1138" t="s">
        <v>34</v>
      </c>
      <c r="I1138" t="s">
        <v>40</v>
      </c>
      <c r="J1138" t="s">
        <v>28</v>
      </c>
      <c r="K1138" t="s">
        <v>318</v>
      </c>
      <c r="L1138" t="s">
        <v>6608</v>
      </c>
      <c r="M1138" t="s">
        <v>6609</v>
      </c>
      <c r="N1138" t="s">
        <v>6610</v>
      </c>
      <c r="O1138" t="s">
        <v>30</v>
      </c>
      <c r="P1138" t="s">
        <v>57</v>
      </c>
      <c r="Q1138" t="s">
        <v>175</v>
      </c>
      <c r="R1138" t="s">
        <v>6611</v>
      </c>
      <c r="S1138" t="s">
        <v>745</v>
      </c>
      <c r="T1138" t="s">
        <v>6612</v>
      </c>
      <c r="U1138" t="s">
        <v>6613</v>
      </c>
      <c r="V1138" s="40">
        <v>0.1145486111111111</v>
      </c>
      <c r="W1138" s="40">
        <v>0.18621527777777777</v>
      </c>
      <c r="X1138" s="40">
        <v>7.166666666666667E-2</v>
      </c>
      <c r="Y1138" s="2" t="str">
        <f t="shared" si="320"/>
        <v/>
      </c>
      <c r="Z1138" s="47" t="str">
        <f t="shared" si="331"/>
        <v>Cumplido</v>
      </c>
      <c r="AA1138" s="8"/>
      <c r="AB1138" s="8"/>
      <c r="AC1138" s="8"/>
      <c r="AD1138" s="8"/>
      <c r="AE1138" s="8"/>
      <c r="AF1138" s="42">
        <v>45246</v>
      </c>
      <c r="AG1138" s="13" t="str">
        <f t="shared" si="321"/>
        <v>NO CUMPLE</v>
      </c>
      <c r="AH1138" s="13" t="str">
        <f t="shared" si="322"/>
        <v>CUMPLE</v>
      </c>
      <c r="AI1138" s="13" t="str">
        <f t="shared" si="323"/>
        <v>NO CUMPLE</v>
      </c>
      <c r="AJ1138" s="13" t="str">
        <f t="shared" si="324"/>
        <v>NO CUMPLE</v>
      </c>
      <c r="AK1138" s="13" t="str">
        <f t="shared" si="325"/>
        <v>NO CUMPLE</v>
      </c>
      <c r="AL1138" s="13" t="str">
        <f t="shared" si="326"/>
        <v>NO CUMPLE</v>
      </c>
      <c r="AM1138" s="13" t="str">
        <f t="shared" si="327"/>
        <v>NO CUMPLE</v>
      </c>
      <c r="AN1138" s="13" t="str">
        <f t="shared" si="328"/>
        <v>CUMPLE</v>
      </c>
      <c r="AO1138" s="13" t="str">
        <f t="shared" si="329"/>
        <v>NO CUMPLE</v>
      </c>
      <c r="AP1138" s="13" t="str">
        <f t="shared" si="330"/>
        <v>NO CUMPLE</v>
      </c>
    </row>
    <row r="1139" spans="1:42" ht="15" hidden="1" x14ac:dyDescent="0.25">
      <c r="A1139" t="s">
        <v>6614</v>
      </c>
      <c r="B1139" t="s">
        <v>31</v>
      </c>
      <c r="C1139" t="s">
        <v>124</v>
      </c>
      <c r="D1139" t="s">
        <v>153</v>
      </c>
      <c r="E1139" t="s">
        <v>63</v>
      </c>
      <c r="F1139" t="s">
        <v>467</v>
      </c>
      <c r="G1139" t="s">
        <v>25</v>
      </c>
      <c r="H1139" t="s">
        <v>26</v>
      </c>
      <c r="I1139" t="s">
        <v>35</v>
      </c>
      <c r="J1139" t="s">
        <v>28</v>
      </c>
      <c r="K1139" t="s">
        <v>318</v>
      </c>
      <c r="L1139" t="s">
        <v>261</v>
      </c>
      <c r="M1139" t="s">
        <v>6615</v>
      </c>
      <c r="N1139" t="s">
        <v>6616</v>
      </c>
      <c r="O1139" t="s">
        <v>30</v>
      </c>
      <c r="P1139" t="s">
        <v>57</v>
      </c>
      <c r="Q1139" t="s">
        <v>175</v>
      </c>
      <c r="R1139" t="s">
        <v>6617</v>
      </c>
      <c r="S1139" t="s">
        <v>3363</v>
      </c>
      <c r="T1139" t="s">
        <v>6618</v>
      </c>
      <c r="U1139" t="s">
        <v>6619</v>
      </c>
      <c r="V1139" s="40">
        <v>0.65340277777777778</v>
      </c>
      <c r="W1139" s="40">
        <v>0.69853009259259258</v>
      </c>
      <c r="X1139" s="40">
        <v>4.5127314814814821E-2</v>
      </c>
      <c r="Y1139" s="2" t="str">
        <f t="shared" si="320"/>
        <v/>
      </c>
      <c r="Z1139" s="47" t="str">
        <f t="shared" si="331"/>
        <v>Cumplido</v>
      </c>
      <c r="AA1139" s="8"/>
      <c r="AB1139" s="8"/>
      <c r="AC1139" s="8"/>
      <c r="AD1139" s="8"/>
      <c r="AE1139" s="8"/>
      <c r="AF1139" s="42">
        <v>45246</v>
      </c>
      <c r="AG1139" s="13" t="str">
        <f t="shared" si="321"/>
        <v>NO CUMPLE</v>
      </c>
      <c r="AH1139" s="13" t="str">
        <f t="shared" si="322"/>
        <v>CUMPLE</v>
      </c>
      <c r="AI1139" s="13" t="str">
        <f t="shared" si="323"/>
        <v>NO CUMPLE</v>
      </c>
      <c r="AJ1139" s="13" t="str">
        <f t="shared" si="324"/>
        <v>NO CUMPLE</v>
      </c>
      <c r="AK1139" s="13" t="str">
        <f t="shared" si="325"/>
        <v>NO CUMPLE</v>
      </c>
      <c r="AL1139" s="13" t="str">
        <f t="shared" si="326"/>
        <v>NO CUMPLE</v>
      </c>
      <c r="AM1139" s="13" t="str">
        <f t="shared" si="327"/>
        <v>NO CUMPLE</v>
      </c>
      <c r="AN1139" s="13" t="str">
        <f t="shared" si="328"/>
        <v>NO CUMPLE</v>
      </c>
      <c r="AO1139" s="13" t="str">
        <f t="shared" si="329"/>
        <v>CUMPLE</v>
      </c>
      <c r="AP1139" s="13" t="str">
        <f t="shared" si="330"/>
        <v>NO CUMPLE</v>
      </c>
    </row>
    <row r="1140" spans="1:42" ht="15" hidden="1" x14ac:dyDescent="0.25">
      <c r="A1140" t="s">
        <v>6620</v>
      </c>
      <c r="B1140" t="s">
        <v>32</v>
      </c>
      <c r="C1140" t="s">
        <v>128</v>
      </c>
      <c r="D1140" t="s">
        <v>153</v>
      </c>
      <c r="E1140" t="s">
        <v>52</v>
      </c>
      <c r="F1140" t="s">
        <v>467</v>
      </c>
      <c r="G1140" t="s">
        <v>25</v>
      </c>
      <c r="H1140" t="s">
        <v>34</v>
      </c>
      <c r="I1140" t="s">
        <v>40</v>
      </c>
      <c r="J1140" t="s">
        <v>28</v>
      </c>
      <c r="K1140" t="s">
        <v>318</v>
      </c>
      <c r="L1140" t="s">
        <v>6621</v>
      </c>
      <c r="M1140" t="s">
        <v>6622</v>
      </c>
      <c r="N1140" t="s">
        <v>6623</v>
      </c>
      <c r="O1140" t="s">
        <v>30</v>
      </c>
      <c r="P1140" t="s">
        <v>36</v>
      </c>
      <c r="Q1140" t="s">
        <v>54</v>
      </c>
      <c r="R1140" t="s">
        <v>6624</v>
      </c>
      <c r="S1140" t="s">
        <v>6625</v>
      </c>
      <c r="T1140" t="s">
        <v>6626</v>
      </c>
      <c r="U1140" t="s">
        <v>6627</v>
      </c>
      <c r="V1140" s="40">
        <v>3.8357175925925926</v>
      </c>
      <c r="W1140" s="40">
        <v>3.8511342592592595</v>
      </c>
      <c r="X1140" s="40">
        <v>1.5416666666666667E-2</v>
      </c>
      <c r="Y1140" s="2" t="str">
        <f t="shared" si="320"/>
        <v/>
      </c>
      <c r="Z1140" s="47" t="str">
        <f t="shared" si="331"/>
        <v>Cumplido</v>
      </c>
      <c r="AA1140" s="8"/>
      <c r="AB1140" s="8"/>
      <c r="AC1140" s="8"/>
      <c r="AD1140" s="8"/>
      <c r="AE1140" s="8"/>
      <c r="AF1140" s="42">
        <v>45246</v>
      </c>
      <c r="AG1140" s="13" t="str">
        <f t="shared" si="321"/>
        <v>CUMPLE</v>
      </c>
      <c r="AH1140" s="13" t="str">
        <f t="shared" si="322"/>
        <v>NO CUMPLE</v>
      </c>
      <c r="AI1140" s="13" t="str">
        <f t="shared" si="323"/>
        <v>NO CUMPLE</v>
      </c>
      <c r="AJ1140" s="13" t="str">
        <f t="shared" si="324"/>
        <v>NO CUMPLE</v>
      </c>
      <c r="AK1140" s="13" t="str">
        <f t="shared" si="325"/>
        <v>NO CUMPLE</v>
      </c>
      <c r="AL1140" s="13" t="str">
        <f t="shared" si="326"/>
        <v>NO CUMPLE</v>
      </c>
      <c r="AM1140" s="13" t="str">
        <f t="shared" si="327"/>
        <v>NO CUMPLE</v>
      </c>
      <c r="AN1140" s="13" t="str">
        <f t="shared" si="328"/>
        <v>NO CUMPLE</v>
      </c>
      <c r="AO1140" s="13" t="str">
        <f t="shared" si="329"/>
        <v>NO CUMPLE</v>
      </c>
      <c r="AP1140" s="13" t="str">
        <f t="shared" si="330"/>
        <v>CUMPLE</v>
      </c>
    </row>
    <row r="1141" spans="1:42" ht="15" hidden="1" x14ac:dyDescent="0.25">
      <c r="A1141" t="s">
        <v>6628</v>
      </c>
      <c r="B1141" t="s">
        <v>32</v>
      </c>
      <c r="C1141" t="s">
        <v>128</v>
      </c>
      <c r="D1141" t="s">
        <v>153</v>
      </c>
      <c r="E1141" t="s">
        <v>66</v>
      </c>
      <c r="F1141" t="s">
        <v>467</v>
      </c>
      <c r="G1141" t="s">
        <v>25</v>
      </c>
      <c r="H1141" t="s">
        <v>78</v>
      </c>
      <c r="I1141" t="s">
        <v>27</v>
      </c>
      <c r="J1141" t="s">
        <v>28</v>
      </c>
      <c r="K1141" t="s">
        <v>318</v>
      </c>
      <c r="L1141" t="s">
        <v>6629</v>
      </c>
      <c r="M1141" t="s">
        <v>6630</v>
      </c>
      <c r="N1141" t="s">
        <v>6631</v>
      </c>
      <c r="O1141" t="s">
        <v>30</v>
      </c>
      <c r="P1141" t="s">
        <v>36</v>
      </c>
      <c r="Q1141" t="s">
        <v>54</v>
      </c>
      <c r="R1141" t="s">
        <v>6632</v>
      </c>
      <c r="S1141" t="s">
        <v>6625</v>
      </c>
      <c r="T1141" t="s">
        <v>6633</v>
      </c>
      <c r="U1141" t="s">
        <v>6634</v>
      </c>
      <c r="V1141" s="40">
        <v>3.7915277777777781</v>
      </c>
      <c r="W1141" s="40">
        <v>3.8642129629629629</v>
      </c>
      <c r="X1141" s="40">
        <v>0.11435185185185186</v>
      </c>
      <c r="Y1141" s="2" t="str">
        <f t="shared" si="320"/>
        <v/>
      </c>
      <c r="Z1141" s="47" t="str">
        <f t="shared" si="331"/>
        <v>Cumplido</v>
      </c>
      <c r="AA1141" s="8"/>
      <c r="AB1141" s="8"/>
      <c r="AC1141" s="8"/>
      <c r="AD1141" s="8"/>
      <c r="AE1141" s="8"/>
      <c r="AF1141" s="42">
        <v>45246</v>
      </c>
      <c r="AG1141" s="13" t="str">
        <f t="shared" si="321"/>
        <v>NO CUMPLE</v>
      </c>
      <c r="AH1141" s="13" t="str">
        <f t="shared" si="322"/>
        <v>CUMPLE</v>
      </c>
      <c r="AI1141" s="13" t="str">
        <f t="shared" si="323"/>
        <v>NO CUMPLE</v>
      </c>
      <c r="AJ1141" s="13" t="str">
        <f t="shared" si="324"/>
        <v>NO CUMPLE</v>
      </c>
      <c r="AK1141" s="13" t="str">
        <f t="shared" si="325"/>
        <v>NO CUMPLE</v>
      </c>
      <c r="AL1141" s="13" t="str">
        <f t="shared" si="326"/>
        <v>NO CUMPLE</v>
      </c>
      <c r="AM1141" s="13" t="str">
        <f t="shared" si="327"/>
        <v>NO CUMPLE</v>
      </c>
      <c r="AN1141" s="13" t="str">
        <f t="shared" si="328"/>
        <v>NO CUMPLE</v>
      </c>
      <c r="AO1141" s="13" t="str">
        <f t="shared" si="329"/>
        <v>NO CUMPLE</v>
      </c>
      <c r="AP1141" s="13" t="str">
        <f t="shared" si="330"/>
        <v>CUMPLE</v>
      </c>
    </row>
    <row r="1142" spans="1:42" ht="15" hidden="1" x14ac:dyDescent="0.25">
      <c r="A1142" t="s">
        <v>6635</v>
      </c>
      <c r="B1142" t="s">
        <v>32</v>
      </c>
      <c r="C1142" t="s">
        <v>124</v>
      </c>
      <c r="D1142" t="s">
        <v>153</v>
      </c>
      <c r="E1142" t="s">
        <v>101</v>
      </c>
      <c r="F1142" t="s">
        <v>467</v>
      </c>
      <c r="G1142" t="s">
        <v>39</v>
      </c>
      <c r="H1142" t="s">
        <v>26</v>
      </c>
      <c r="I1142" t="s">
        <v>35</v>
      </c>
      <c r="J1142" t="s">
        <v>28</v>
      </c>
      <c r="K1142" t="s">
        <v>318</v>
      </c>
      <c r="L1142" t="s">
        <v>6636</v>
      </c>
      <c r="M1142" t="s">
        <v>6637</v>
      </c>
      <c r="N1142" t="s">
        <v>6638</v>
      </c>
      <c r="O1142" t="s">
        <v>30</v>
      </c>
      <c r="P1142" t="s">
        <v>57</v>
      </c>
      <c r="Q1142" t="s">
        <v>190</v>
      </c>
      <c r="R1142" t="s">
        <v>6639</v>
      </c>
      <c r="S1142" t="s">
        <v>6640</v>
      </c>
      <c r="T1142" t="s">
        <v>6641</v>
      </c>
      <c r="U1142" t="s">
        <v>6642</v>
      </c>
      <c r="V1142" s="40">
        <v>5.0040740740740741</v>
      </c>
      <c r="W1142" s="40">
        <v>5.0396064814814814</v>
      </c>
      <c r="X1142" s="40">
        <v>3.5532407407407408E-2</v>
      </c>
      <c r="Y1142" s="2" t="str">
        <f t="shared" si="320"/>
        <v/>
      </c>
      <c r="Z1142" s="47" t="str">
        <f t="shared" si="331"/>
        <v>Cumplido</v>
      </c>
      <c r="AA1142" s="8"/>
      <c r="AB1142" s="8"/>
      <c r="AC1142" s="8"/>
      <c r="AD1142" s="8"/>
      <c r="AE1142" s="8"/>
      <c r="AF1142" s="42">
        <v>45247</v>
      </c>
      <c r="AG1142" s="13" t="str">
        <f t="shared" si="321"/>
        <v>CUMPLE</v>
      </c>
      <c r="AH1142" s="13" t="str">
        <f t="shared" si="322"/>
        <v>NO CUMPLE</v>
      </c>
      <c r="AI1142" s="13" t="str">
        <f t="shared" si="323"/>
        <v>NO CUMPLE</v>
      </c>
      <c r="AJ1142" s="13" t="str">
        <f t="shared" si="324"/>
        <v>NO CUMPLE</v>
      </c>
      <c r="AK1142" s="13" t="str">
        <f t="shared" si="325"/>
        <v>NO CUMPLE</v>
      </c>
      <c r="AL1142" s="13" t="str">
        <f t="shared" si="326"/>
        <v>NO CUMPLE</v>
      </c>
      <c r="AM1142" s="13" t="str">
        <f t="shared" si="327"/>
        <v>NO CUMPLE</v>
      </c>
      <c r="AN1142" s="13" t="str">
        <f t="shared" si="328"/>
        <v>NO CUMPLE</v>
      </c>
      <c r="AO1142" s="13" t="str">
        <f t="shared" si="329"/>
        <v>NO CUMPLE</v>
      </c>
      <c r="AP1142" s="13" t="str">
        <f t="shared" si="330"/>
        <v>CUMPLE</v>
      </c>
    </row>
    <row r="1143" spans="1:42" ht="15" hidden="1" x14ac:dyDescent="0.25">
      <c r="A1143" t="s">
        <v>6643</v>
      </c>
      <c r="B1143" t="s">
        <v>32</v>
      </c>
      <c r="C1143" t="s">
        <v>128</v>
      </c>
      <c r="D1143" t="s">
        <v>153</v>
      </c>
      <c r="E1143" t="s">
        <v>66</v>
      </c>
      <c r="F1143" t="s">
        <v>467</v>
      </c>
      <c r="G1143" t="s">
        <v>25</v>
      </c>
      <c r="H1143" t="s">
        <v>26</v>
      </c>
      <c r="I1143" t="s">
        <v>35</v>
      </c>
      <c r="J1143" t="s">
        <v>28</v>
      </c>
      <c r="K1143" t="s">
        <v>318</v>
      </c>
      <c r="L1143" t="s">
        <v>6644</v>
      </c>
      <c r="M1143" t="s">
        <v>6645</v>
      </c>
      <c r="N1143" t="s">
        <v>6646</v>
      </c>
      <c r="O1143" t="s">
        <v>30</v>
      </c>
      <c r="P1143" t="s">
        <v>36</v>
      </c>
      <c r="Q1143" t="s">
        <v>54</v>
      </c>
      <c r="R1143" t="s">
        <v>6647</v>
      </c>
      <c r="S1143" t="s">
        <v>6640</v>
      </c>
      <c r="T1143" t="s">
        <v>6648</v>
      </c>
      <c r="U1143" t="s">
        <v>6649</v>
      </c>
      <c r="V1143" s="40">
        <v>0.68535879629629637</v>
      </c>
      <c r="W1143" s="40">
        <v>0.70543981481481488</v>
      </c>
      <c r="X1143" s="40">
        <v>2.0081018518518519E-2</v>
      </c>
      <c r="Y1143" s="2" t="str">
        <f t="shared" si="320"/>
        <v/>
      </c>
      <c r="Z1143" s="47" t="str">
        <f t="shared" si="331"/>
        <v>Cumplido</v>
      </c>
      <c r="AA1143" s="8"/>
      <c r="AB1143" s="8"/>
      <c r="AC1143" s="8"/>
      <c r="AD1143" s="8"/>
      <c r="AE1143" s="8"/>
      <c r="AF1143" s="42">
        <v>45251</v>
      </c>
      <c r="AG1143" s="13" t="str">
        <f t="shared" si="321"/>
        <v>CUMPLE</v>
      </c>
      <c r="AH1143" s="13" t="str">
        <f t="shared" si="322"/>
        <v>NO CUMPLE</v>
      </c>
      <c r="AI1143" s="13" t="str">
        <f t="shared" si="323"/>
        <v>NO CUMPLE</v>
      </c>
      <c r="AJ1143" s="13" t="str">
        <f t="shared" si="324"/>
        <v>NO CUMPLE</v>
      </c>
      <c r="AK1143" s="13" t="str">
        <f t="shared" si="325"/>
        <v>NO CUMPLE</v>
      </c>
      <c r="AL1143" s="13" t="str">
        <f t="shared" si="326"/>
        <v>NO CUMPLE</v>
      </c>
      <c r="AM1143" s="13" t="str">
        <f t="shared" si="327"/>
        <v>NO CUMPLE</v>
      </c>
      <c r="AN1143" s="13" t="str">
        <f t="shared" si="328"/>
        <v>NO CUMPLE</v>
      </c>
      <c r="AO1143" s="13" t="str">
        <f t="shared" si="329"/>
        <v>CUMPLE</v>
      </c>
      <c r="AP1143" s="13" t="str">
        <f t="shared" si="330"/>
        <v>NO CUMPLE</v>
      </c>
    </row>
    <row r="1144" spans="1:42" ht="15" hidden="1" x14ac:dyDescent="0.25">
      <c r="A1144" t="s">
        <v>6650</v>
      </c>
      <c r="B1144" t="s">
        <v>32</v>
      </c>
      <c r="C1144" t="s">
        <v>60</v>
      </c>
      <c r="D1144" t="s">
        <v>58</v>
      </c>
      <c r="E1144" t="s">
        <v>252</v>
      </c>
      <c r="F1144" t="s">
        <v>323</v>
      </c>
      <c r="G1144" t="s">
        <v>39</v>
      </c>
      <c r="H1144" t="s">
        <v>34</v>
      </c>
      <c r="I1144" t="s">
        <v>40</v>
      </c>
      <c r="J1144" t="s">
        <v>28</v>
      </c>
      <c r="K1144" t="s">
        <v>48</v>
      </c>
      <c r="L1144" t="s">
        <v>265</v>
      </c>
      <c r="M1144" t="s">
        <v>6651</v>
      </c>
      <c r="N1144" t="s">
        <v>6652</v>
      </c>
      <c r="O1144" t="s">
        <v>30</v>
      </c>
      <c r="P1144" t="s">
        <v>44</v>
      </c>
      <c r="Q1144" t="s">
        <v>45</v>
      </c>
      <c r="R1144" t="s">
        <v>6653</v>
      </c>
      <c r="S1144" t="s">
        <v>745</v>
      </c>
      <c r="T1144" t="s">
        <v>265</v>
      </c>
      <c r="U1144" t="s">
        <v>251</v>
      </c>
      <c r="V1144" s="40">
        <v>3.9467592592592592E-3</v>
      </c>
      <c r="W1144" s="40">
        <v>4.6759259259259263E-3</v>
      </c>
      <c r="X1144" s="40">
        <v>7.291666666666667E-4</v>
      </c>
      <c r="Y1144" s="2" t="str">
        <f t="shared" si="320"/>
        <v/>
      </c>
      <c r="Z1144" s="47" t="str">
        <f t="shared" si="331"/>
        <v>Cumplido</v>
      </c>
      <c r="AA1144" s="8"/>
      <c r="AB1144" s="8"/>
      <c r="AC1144" s="8"/>
      <c r="AD1144" s="8"/>
      <c r="AE1144" s="8"/>
      <c r="AF1144" s="42">
        <v>45246</v>
      </c>
      <c r="AG1144" s="13" t="str">
        <f t="shared" si="321"/>
        <v>CUMPLE</v>
      </c>
      <c r="AH1144" s="13" t="str">
        <f t="shared" si="322"/>
        <v>NO CUMPLE</v>
      </c>
      <c r="AI1144" s="13" t="str">
        <f t="shared" si="323"/>
        <v>NO CUMPLE</v>
      </c>
      <c r="AJ1144" s="13" t="str">
        <f t="shared" si="324"/>
        <v>NO CUMPLE</v>
      </c>
      <c r="AK1144" s="13" t="str">
        <f t="shared" si="325"/>
        <v>NO CUMPLE</v>
      </c>
      <c r="AL1144" s="13" t="str">
        <f t="shared" si="326"/>
        <v>CUMPLE</v>
      </c>
      <c r="AM1144" s="13" t="str">
        <f t="shared" si="327"/>
        <v>NO CUMPLE</v>
      </c>
      <c r="AN1144" s="13" t="str">
        <f t="shared" si="328"/>
        <v>NO CUMPLE</v>
      </c>
      <c r="AO1144" s="13" t="str">
        <f t="shared" si="329"/>
        <v>NO CUMPLE</v>
      </c>
      <c r="AP1144" s="13" t="str">
        <f t="shared" si="330"/>
        <v>NO CUMPLE</v>
      </c>
    </row>
    <row r="1145" spans="1:42" ht="15" hidden="1" x14ac:dyDescent="0.25">
      <c r="A1145" t="s">
        <v>6654</v>
      </c>
      <c r="B1145" t="s">
        <v>24</v>
      </c>
      <c r="C1145" t="s">
        <v>123</v>
      </c>
      <c r="D1145" t="s">
        <v>33</v>
      </c>
      <c r="E1145" t="s">
        <v>137</v>
      </c>
      <c r="F1145" t="s">
        <v>423</v>
      </c>
      <c r="G1145" t="s">
        <v>25</v>
      </c>
      <c r="H1145" t="s">
        <v>26</v>
      </c>
      <c r="I1145" t="s">
        <v>35</v>
      </c>
      <c r="J1145" t="s">
        <v>28</v>
      </c>
      <c r="K1145" t="s">
        <v>29</v>
      </c>
      <c r="L1145" t="s">
        <v>6655</v>
      </c>
      <c r="M1145" t="s">
        <v>6656</v>
      </c>
      <c r="N1145" t="s">
        <v>6657</v>
      </c>
      <c r="O1145" t="s">
        <v>30</v>
      </c>
      <c r="P1145" t="s">
        <v>44</v>
      </c>
      <c r="Q1145" t="s">
        <v>45</v>
      </c>
      <c r="R1145" t="s">
        <v>6658</v>
      </c>
      <c r="S1145" t="s">
        <v>3363</v>
      </c>
      <c r="T1145" t="s">
        <v>6659</v>
      </c>
      <c r="U1145"/>
      <c r="V1145" s="40">
        <v>2.0780324074074072</v>
      </c>
      <c r="W1145" s="40">
        <v>2.1489930555555556</v>
      </c>
      <c r="X1145" s="40">
        <v>7.0960648148148148E-2</v>
      </c>
      <c r="Y1145" s="2" t="str">
        <f t="shared" si="320"/>
        <v/>
      </c>
      <c r="Z1145" s="47" t="str">
        <f t="shared" si="331"/>
        <v>Cumplido</v>
      </c>
      <c r="AA1145" s="8"/>
      <c r="AB1145" s="8"/>
      <c r="AC1145" s="8"/>
      <c r="AD1145" s="8"/>
      <c r="AE1145" s="8"/>
      <c r="AF1145" s="42">
        <v>45246</v>
      </c>
      <c r="AG1145" s="13" t="str">
        <f t="shared" si="321"/>
        <v>NO CUMPLE</v>
      </c>
      <c r="AH1145" s="13" t="str">
        <f t="shared" si="322"/>
        <v>CUMPLE</v>
      </c>
      <c r="AI1145" s="13" t="str">
        <f t="shared" si="323"/>
        <v>NO CUMPLE</v>
      </c>
      <c r="AJ1145" s="13" t="str">
        <f t="shared" si="324"/>
        <v>NO CUMPLE</v>
      </c>
      <c r="AK1145" s="13" t="str">
        <f t="shared" si="325"/>
        <v>NO CUMPLE</v>
      </c>
      <c r="AL1145" s="13" t="str">
        <f t="shared" si="326"/>
        <v>NO CUMPLE</v>
      </c>
      <c r="AM1145" s="13" t="str">
        <f t="shared" si="327"/>
        <v>NO CUMPLE</v>
      </c>
      <c r="AN1145" s="13" t="str">
        <f t="shared" si="328"/>
        <v>NO CUMPLE</v>
      </c>
      <c r="AO1145" s="13" t="str">
        <f t="shared" si="329"/>
        <v>NO CUMPLE</v>
      </c>
      <c r="AP1145" s="13" t="str">
        <f t="shared" si="330"/>
        <v>CUMPLE</v>
      </c>
    </row>
    <row r="1146" spans="1:42" ht="15" hidden="1" x14ac:dyDescent="0.25">
      <c r="A1146" t="s">
        <v>6660</v>
      </c>
      <c r="B1146" t="s">
        <v>24</v>
      </c>
      <c r="C1146" t="s">
        <v>129</v>
      </c>
      <c r="D1146" t="s">
        <v>33</v>
      </c>
      <c r="E1146" t="s">
        <v>75</v>
      </c>
      <c r="F1146" t="s">
        <v>423</v>
      </c>
      <c r="G1146" t="s">
        <v>25</v>
      </c>
      <c r="H1146" t="s">
        <v>26</v>
      </c>
      <c r="I1146" t="s">
        <v>35</v>
      </c>
      <c r="J1146" t="s">
        <v>28</v>
      </c>
      <c r="K1146" t="s">
        <v>171</v>
      </c>
      <c r="L1146" t="s">
        <v>6661</v>
      </c>
      <c r="M1146" t="s">
        <v>6662</v>
      </c>
      <c r="N1146" t="s">
        <v>6663</v>
      </c>
      <c r="O1146" t="s">
        <v>30</v>
      </c>
      <c r="P1146" t="s">
        <v>44</v>
      </c>
      <c r="Q1146" t="s">
        <v>45</v>
      </c>
      <c r="R1146" t="s">
        <v>6664</v>
      </c>
      <c r="S1146" t="s">
        <v>6665</v>
      </c>
      <c r="T1146" t="s">
        <v>6666</v>
      </c>
      <c r="U1146" t="s">
        <v>6667</v>
      </c>
      <c r="V1146" s="40">
        <v>3.0272106481481482</v>
      </c>
      <c r="W1146" s="40">
        <v>3.1327083333333334</v>
      </c>
      <c r="X1146" s="40">
        <v>0.10549768518518519</v>
      </c>
      <c r="Y1146" s="2" t="str">
        <f t="shared" si="320"/>
        <v/>
      </c>
      <c r="Z1146" s="47" t="str">
        <f t="shared" si="331"/>
        <v>Cumplido</v>
      </c>
      <c r="AA1146" s="8"/>
      <c r="AB1146" s="8"/>
      <c r="AC1146" s="8"/>
      <c r="AD1146" s="8"/>
      <c r="AE1146" s="8"/>
      <c r="AF1146" s="42">
        <v>45246</v>
      </c>
      <c r="AG1146" s="13" t="str">
        <f t="shared" si="321"/>
        <v>NO CUMPLE</v>
      </c>
      <c r="AH1146" s="13" t="str">
        <f t="shared" si="322"/>
        <v>CUMPLE</v>
      </c>
      <c r="AI1146" s="13" t="str">
        <f t="shared" si="323"/>
        <v>NO CUMPLE</v>
      </c>
      <c r="AJ1146" s="13" t="str">
        <f t="shared" si="324"/>
        <v>NO CUMPLE</v>
      </c>
      <c r="AK1146" s="13" t="str">
        <f t="shared" si="325"/>
        <v>NO CUMPLE</v>
      </c>
      <c r="AL1146" s="13" t="str">
        <f t="shared" si="326"/>
        <v>NO CUMPLE</v>
      </c>
      <c r="AM1146" s="13" t="str">
        <f t="shared" si="327"/>
        <v>NO CUMPLE</v>
      </c>
      <c r="AN1146" s="13" t="str">
        <f t="shared" si="328"/>
        <v>NO CUMPLE</v>
      </c>
      <c r="AO1146" s="13" t="str">
        <f t="shared" si="329"/>
        <v>NO CUMPLE</v>
      </c>
      <c r="AP1146" s="13" t="str">
        <f t="shared" si="330"/>
        <v>CUMPLE</v>
      </c>
    </row>
    <row r="1147" spans="1:42" ht="15" hidden="1" x14ac:dyDescent="0.25">
      <c r="A1147" t="s">
        <v>6668</v>
      </c>
      <c r="B1147" t="s">
        <v>24</v>
      </c>
      <c r="C1147" t="s">
        <v>123</v>
      </c>
      <c r="D1147" t="s">
        <v>33</v>
      </c>
      <c r="E1147" t="s">
        <v>133</v>
      </c>
      <c r="F1147" t="s">
        <v>423</v>
      </c>
      <c r="G1147" t="s">
        <v>25</v>
      </c>
      <c r="H1147" t="s">
        <v>26</v>
      </c>
      <c r="I1147" t="s">
        <v>35</v>
      </c>
      <c r="J1147" t="s">
        <v>28</v>
      </c>
      <c r="K1147" t="s">
        <v>29</v>
      </c>
      <c r="L1147" t="s">
        <v>6669</v>
      </c>
      <c r="M1147" t="s">
        <v>6670</v>
      </c>
      <c r="N1147" t="s">
        <v>6671</v>
      </c>
      <c r="O1147" t="s">
        <v>30</v>
      </c>
      <c r="P1147" t="s">
        <v>44</v>
      </c>
      <c r="Q1147" t="s">
        <v>45</v>
      </c>
      <c r="R1147" t="s">
        <v>6672</v>
      </c>
      <c r="S1147" t="s">
        <v>745</v>
      </c>
      <c r="T1147" t="s">
        <v>6673</v>
      </c>
      <c r="U1147" t="s">
        <v>6674</v>
      </c>
      <c r="V1147" s="40">
        <v>0</v>
      </c>
      <c r="W1147" s="40">
        <v>8.0925925925925915E-2</v>
      </c>
      <c r="X1147" s="40">
        <v>8.0925925925925915E-2</v>
      </c>
      <c r="Y1147" s="2" t="str">
        <f t="shared" si="320"/>
        <v/>
      </c>
      <c r="Z1147" s="47" t="str">
        <f t="shared" si="331"/>
        <v>Cumplido</v>
      </c>
      <c r="AA1147" s="8"/>
      <c r="AB1147" s="8"/>
      <c r="AC1147" s="8"/>
      <c r="AD1147" s="8"/>
      <c r="AE1147" s="8"/>
      <c r="AF1147" s="42">
        <v>45250</v>
      </c>
      <c r="AG1147" s="13" t="str">
        <f t="shared" si="321"/>
        <v>NO CUMPLE</v>
      </c>
      <c r="AH1147" s="13" t="str">
        <f t="shared" si="322"/>
        <v>CUMPLE</v>
      </c>
      <c r="AI1147" s="13" t="str">
        <f t="shared" si="323"/>
        <v>NO CUMPLE</v>
      </c>
      <c r="AJ1147" s="13" t="str">
        <f t="shared" si="324"/>
        <v>NO CUMPLE</v>
      </c>
      <c r="AK1147" s="13" t="str">
        <f t="shared" si="325"/>
        <v>NO CUMPLE</v>
      </c>
      <c r="AL1147" s="13" t="str">
        <f t="shared" si="326"/>
        <v>NO CUMPLE</v>
      </c>
      <c r="AM1147" s="13" t="str">
        <f t="shared" si="327"/>
        <v>CUMPLE</v>
      </c>
      <c r="AN1147" s="13" t="str">
        <f t="shared" si="328"/>
        <v>NO CUMPLE</v>
      </c>
      <c r="AO1147" s="13" t="str">
        <f t="shared" si="329"/>
        <v>NO CUMPLE</v>
      </c>
      <c r="AP1147" s="13" t="str">
        <f t="shared" si="330"/>
        <v>NO CUMPLE</v>
      </c>
    </row>
    <row r="1148" spans="1:42" ht="15" hidden="1" x14ac:dyDescent="0.25">
      <c r="A1148" t="s">
        <v>6675</v>
      </c>
      <c r="B1148" t="s">
        <v>24</v>
      </c>
      <c r="C1148" t="s">
        <v>129</v>
      </c>
      <c r="D1148" t="s">
        <v>33</v>
      </c>
      <c r="E1148" t="s">
        <v>469</v>
      </c>
      <c r="F1148" t="s">
        <v>423</v>
      </c>
      <c r="G1148" t="s">
        <v>25</v>
      </c>
      <c r="H1148" t="s">
        <v>26</v>
      </c>
      <c r="I1148" t="s">
        <v>35</v>
      </c>
      <c r="J1148" t="s">
        <v>28</v>
      </c>
      <c r="K1148" t="s">
        <v>171</v>
      </c>
      <c r="L1148" t="s">
        <v>6661</v>
      </c>
      <c r="M1148" t="s">
        <v>6676</v>
      </c>
      <c r="N1148" t="s">
        <v>6677</v>
      </c>
      <c r="O1148" t="s">
        <v>30</v>
      </c>
      <c r="P1148" t="s">
        <v>44</v>
      </c>
      <c r="Q1148" t="s">
        <v>45</v>
      </c>
      <c r="R1148" t="s">
        <v>6678</v>
      </c>
      <c r="S1148" t="s">
        <v>745</v>
      </c>
      <c r="T1148" t="s">
        <v>6679</v>
      </c>
      <c r="U1148" t="s">
        <v>6680</v>
      </c>
      <c r="V1148" s="40">
        <v>0</v>
      </c>
      <c r="W1148" s="40">
        <v>0.17277777777777778</v>
      </c>
      <c r="X1148" s="40">
        <v>0.17277777777777778</v>
      </c>
      <c r="Y1148" s="2" t="str">
        <f t="shared" si="320"/>
        <v/>
      </c>
      <c r="Z1148" s="47" t="str">
        <f t="shared" si="331"/>
        <v>Cumplido</v>
      </c>
      <c r="AA1148" s="8"/>
      <c r="AB1148" s="8"/>
      <c r="AC1148" s="8"/>
      <c r="AD1148" s="8"/>
      <c r="AE1148" s="8"/>
      <c r="AF1148" s="42">
        <v>45246</v>
      </c>
      <c r="AG1148" s="13" t="str">
        <f t="shared" si="321"/>
        <v>NO CUMPLE</v>
      </c>
      <c r="AH1148" s="13" t="str">
        <f t="shared" si="322"/>
        <v>NO CUMPLE</v>
      </c>
      <c r="AI1148" s="13" t="str">
        <f t="shared" si="323"/>
        <v>CUMPLE</v>
      </c>
      <c r="AJ1148" s="13" t="str">
        <f t="shared" si="324"/>
        <v>NO CUMPLE</v>
      </c>
      <c r="AK1148" s="13" t="str">
        <f t="shared" si="325"/>
        <v>NO CUMPLE</v>
      </c>
      <c r="AL1148" s="13" t="str">
        <f t="shared" si="326"/>
        <v>NO CUMPLE</v>
      </c>
      <c r="AM1148" s="13" t="str">
        <f t="shared" si="327"/>
        <v>NO CUMPLE</v>
      </c>
      <c r="AN1148" s="13" t="str">
        <f t="shared" si="328"/>
        <v>CUMPLE</v>
      </c>
      <c r="AO1148" s="13" t="str">
        <f t="shared" si="329"/>
        <v>NO CUMPLE</v>
      </c>
      <c r="AP1148" s="13" t="str">
        <f t="shared" si="330"/>
        <v>NO CUMPLE</v>
      </c>
    </row>
    <row r="1149" spans="1:42" ht="15" hidden="1" x14ac:dyDescent="0.25">
      <c r="A1149" t="s">
        <v>6681</v>
      </c>
      <c r="B1149" t="s">
        <v>32</v>
      </c>
      <c r="C1149" t="s">
        <v>58</v>
      </c>
      <c r="D1149" t="s">
        <v>217</v>
      </c>
      <c r="E1149" t="s">
        <v>220</v>
      </c>
      <c r="F1149" t="s">
        <v>409</v>
      </c>
      <c r="G1149" t="s">
        <v>25</v>
      </c>
      <c r="H1149" t="s">
        <v>26</v>
      </c>
      <c r="I1149" t="s">
        <v>35</v>
      </c>
      <c r="J1149" t="s">
        <v>28</v>
      </c>
      <c r="K1149" t="s">
        <v>331</v>
      </c>
      <c r="L1149" t="s">
        <v>443</v>
      </c>
      <c r="M1149" t="s">
        <v>6682</v>
      </c>
      <c r="N1149" t="s">
        <v>6683</v>
      </c>
      <c r="O1149" t="s">
        <v>30</v>
      </c>
      <c r="P1149" t="s">
        <v>31</v>
      </c>
      <c r="Q1149" t="s">
        <v>24</v>
      </c>
      <c r="R1149" t="s">
        <v>6684</v>
      </c>
      <c r="S1149" t="s">
        <v>745</v>
      </c>
      <c r="T1149" t="s">
        <v>6606</v>
      </c>
      <c r="U1149" t="s">
        <v>159</v>
      </c>
      <c r="V1149" s="40">
        <v>9.2129629629629627E-3</v>
      </c>
      <c r="W1149" s="40">
        <v>1.3368055555555557E-2</v>
      </c>
      <c r="X1149" s="40">
        <v>4.155092592592593E-3</v>
      </c>
      <c r="Y1149" s="2" t="str">
        <f t="shared" si="320"/>
        <v/>
      </c>
      <c r="Z1149" s="47" t="str">
        <f t="shared" si="331"/>
        <v>Cumplido</v>
      </c>
      <c r="AA1149" s="8"/>
      <c r="AB1149" s="8"/>
      <c r="AC1149" s="8"/>
      <c r="AD1149" s="8"/>
      <c r="AE1149" s="8"/>
      <c r="AF1149" s="42">
        <v>45246</v>
      </c>
      <c r="AG1149" s="13" t="str">
        <f t="shared" si="321"/>
        <v>CUMPLE</v>
      </c>
      <c r="AH1149" s="13" t="str">
        <f t="shared" si="322"/>
        <v>NO CUMPLE</v>
      </c>
      <c r="AI1149" s="13" t="str">
        <f t="shared" si="323"/>
        <v>NO CUMPLE</v>
      </c>
      <c r="AJ1149" s="13" t="str">
        <f t="shared" si="324"/>
        <v>NO CUMPLE</v>
      </c>
      <c r="AK1149" s="13" t="str">
        <f t="shared" si="325"/>
        <v>NO CUMPLE</v>
      </c>
      <c r="AL1149" s="13" t="str">
        <f t="shared" si="326"/>
        <v>CUMPLE</v>
      </c>
      <c r="AM1149" s="13" t="str">
        <f t="shared" si="327"/>
        <v>NO CUMPLE</v>
      </c>
      <c r="AN1149" s="13" t="str">
        <f t="shared" si="328"/>
        <v>NO CUMPLE</v>
      </c>
      <c r="AO1149" s="13" t="str">
        <f t="shared" si="329"/>
        <v>NO CUMPLE</v>
      </c>
      <c r="AP1149" s="13" t="str">
        <f t="shared" si="330"/>
        <v>NO CUMPLE</v>
      </c>
    </row>
    <row r="1150" spans="1:42" ht="15" hidden="1" x14ac:dyDescent="0.25">
      <c r="A1150" t="s">
        <v>6685</v>
      </c>
      <c r="B1150" t="s">
        <v>117</v>
      </c>
      <c r="C1150" t="s">
        <v>72</v>
      </c>
      <c r="D1150" t="s">
        <v>58</v>
      </c>
      <c r="E1150" t="s">
        <v>329</v>
      </c>
      <c r="F1150" t="s">
        <v>363</v>
      </c>
      <c r="G1150" t="s">
        <v>39</v>
      </c>
      <c r="H1150" t="s">
        <v>34</v>
      </c>
      <c r="I1150" t="s">
        <v>40</v>
      </c>
      <c r="J1150" t="s">
        <v>28</v>
      </c>
      <c r="K1150" t="s">
        <v>215</v>
      </c>
      <c r="L1150" t="s">
        <v>6686</v>
      </c>
      <c r="M1150" t="s">
        <v>6687</v>
      </c>
      <c r="N1150" t="s">
        <v>6688</v>
      </c>
      <c r="O1150" t="s">
        <v>30</v>
      </c>
      <c r="P1150" t="s">
        <v>44</v>
      </c>
      <c r="Q1150" t="s">
        <v>45</v>
      </c>
      <c r="R1150" t="s">
        <v>6689</v>
      </c>
      <c r="S1150" t="s">
        <v>654</v>
      </c>
      <c r="T1150"/>
      <c r="U1150" t="s">
        <v>6690</v>
      </c>
      <c r="V1150" s="40">
        <v>0</v>
      </c>
      <c r="W1150" s="40">
        <v>0</v>
      </c>
      <c r="X1150" s="40">
        <v>0</v>
      </c>
      <c r="Y1150" s="2" t="str">
        <f t="shared" si="320"/>
        <v/>
      </c>
      <c r="Z1150" s="47" t="str">
        <f t="shared" si="331"/>
        <v>Cumplido</v>
      </c>
      <c r="AA1150" s="8" t="s">
        <v>644</v>
      </c>
      <c r="AB1150" s="8"/>
      <c r="AC1150" s="8"/>
      <c r="AD1150" s="8"/>
      <c r="AE1150" s="8"/>
      <c r="AF1150" s="42">
        <v>45246</v>
      </c>
      <c r="AG1150" s="13" t="str">
        <f t="shared" si="321"/>
        <v>CUMPLE</v>
      </c>
      <c r="AH1150" s="13" t="str">
        <f t="shared" si="322"/>
        <v>NO CUMPLE</v>
      </c>
      <c r="AI1150" s="13" t="str">
        <f t="shared" si="323"/>
        <v>NO CUMPLE</v>
      </c>
      <c r="AJ1150" s="13" t="str">
        <f t="shared" si="324"/>
        <v>NO CUMPLE</v>
      </c>
      <c r="AK1150" s="13" t="str">
        <f t="shared" si="325"/>
        <v>NO CUMPLE</v>
      </c>
      <c r="AL1150" s="13" t="str">
        <f t="shared" si="326"/>
        <v>CUMPLE</v>
      </c>
      <c r="AM1150" s="13" t="str">
        <f t="shared" si="327"/>
        <v>NO CUMPLE</v>
      </c>
      <c r="AN1150" s="13" t="str">
        <f t="shared" si="328"/>
        <v>NO CUMPLE</v>
      </c>
      <c r="AO1150" s="13" t="str">
        <f t="shared" si="329"/>
        <v>NO CUMPLE</v>
      </c>
      <c r="AP1150" s="13" t="str">
        <f t="shared" si="330"/>
        <v>NO CUMPLE</v>
      </c>
    </row>
    <row r="1151" spans="1:42" ht="15" hidden="1" x14ac:dyDescent="0.25">
      <c r="A1151" t="s">
        <v>6691</v>
      </c>
      <c r="B1151" t="s">
        <v>79</v>
      </c>
      <c r="C1151" t="s">
        <v>74</v>
      </c>
      <c r="D1151" t="s">
        <v>58</v>
      </c>
      <c r="E1151" t="s">
        <v>118</v>
      </c>
      <c r="F1151" t="s">
        <v>367</v>
      </c>
      <c r="G1151" t="s">
        <v>39</v>
      </c>
      <c r="H1151" t="s">
        <v>34</v>
      </c>
      <c r="I1151" t="s">
        <v>40</v>
      </c>
      <c r="J1151" t="s">
        <v>28</v>
      </c>
      <c r="K1151" t="s">
        <v>215</v>
      </c>
      <c r="L1151" t="s">
        <v>371</v>
      </c>
      <c r="M1151" t="s">
        <v>6692</v>
      </c>
      <c r="N1151" t="s">
        <v>6693</v>
      </c>
      <c r="O1151" t="s">
        <v>30</v>
      </c>
      <c r="P1151" t="s">
        <v>44</v>
      </c>
      <c r="Q1151" t="s">
        <v>45</v>
      </c>
      <c r="R1151" t="s">
        <v>6694</v>
      </c>
      <c r="S1151" t="s">
        <v>745</v>
      </c>
      <c r="T1151"/>
      <c r="U1151" t="s">
        <v>361</v>
      </c>
      <c r="V1151" s="40">
        <v>0</v>
      </c>
      <c r="W1151" s="40">
        <v>0</v>
      </c>
      <c r="X1151" s="40">
        <v>0</v>
      </c>
      <c r="Y1151" s="2" t="str">
        <f t="shared" si="320"/>
        <v/>
      </c>
      <c r="Z1151" s="47" t="str">
        <f t="shared" si="331"/>
        <v>Cumplido</v>
      </c>
      <c r="AA1151" s="8"/>
      <c r="AB1151" s="8"/>
      <c r="AC1151" s="8"/>
      <c r="AD1151" s="8"/>
      <c r="AE1151" s="8"/>
      <c r="AF1151" s="42">
        <v>45246</v>
      </c>
      <c r="AG1151" s="13" t="str">
        <f t="shared" si="321"/>
        <v>CUMPLE</v>
      </c>
      <c r="AH1151" s="13" t="str">
        <f t="shared" si="322"/>
        <v>NO CUMPLE</v>
      </c>
      <c r="AI1151" s="13" t="str">
        <f t="shared" si="323"/>
        <v>NO CUMPLE</v>
      </c>
      <c r="AJ1151" s="13" t="str">
        <f t="shared" si="324"/>
        <v>NO CUMPLE</v>
      </c>
      <c r="AK1151" s="13" t="str">
        <f t="shared" si="325"/>
        <v>NO CUMPLE</v>
      </c>
      <c r="AL1151" s="13" t="str">
        <f t="shared" si="326"/>
        <v>CUMPLE</v>
      </c>
      <c r="AM1151" s="13" t="str">
        <f t="shared" si="327"/>
        <v>NO CUMPLE</v>
      </c>
      <c r="AN1151" s="13" t="str">
        <f t="shared" si="328"/>
        <v>NO CUMPLE</v>
      </c>
      <c r="AO1151" s="13" t="str">
        <f t="shared" si="329"/>
        <v>NO CUMPLE</v>
      </c>
      <c r="AP1151" s="13" t="str">
        <f t="shared" si="330"/>
        <v>NO CUMPLE</v>
      </c>
    </row>
    <row r="1152" spans="1:42" ht="15" hidden="1" x14ac:dyDescent="0.25">
      <c r="A1152" t="s">
        <v>6695</v>
      </c>
      <c r="B1152" t="s">
        <v>24</v>
      </c>
      <c r="C1152" t="s">
        <v>125</v>
      </c>
      <c r="D1152" t="s">
        <v>33</v>
      </c>
      <c r="E1152" t="s">
        <v>99</v>
      </c>
      <c r="F1152" t="s">
        <v>357</v>
      </c>
      <c r="G1152" t="s">
        <v>25</v>
      </c>
      <c r="H1152" t="s">
        <v>26</v>
      </c>
      <c r="I1152" t="s">
        <v>35</v>
      </c>
      <c r="J1152" t="s">
        <v>28</v>
      </c>
      <c r="K1152" t="s">
        <v>171</v>
      </c>
      <c r="L1152" t="s">
        <v>6696</v>
      </c>
      <c r="M1152" t="s">
        <v>6697</v>
      </c>
      <c r="N1152" t="s">
        <v>6698</v>
      </c>
      <c r="O1152" t="s">
        <v>30</v>
      </c>
      <c r="P1152" t="s">
        <v>44</v>
      </c>
      <c r="Q1152" t="s">
        <v>45</v>
      </c>
      <c r="R1152" t="s">
        <v>6699</v>
      </c>
      <c r="S1152" t="s">
        <v>3363</v>
      </c>
      <c r="T1152" t="s">
        <v>6700</v>
      </c>
      <c r="U1152" t="s">
        <v>6701</v>
      </c>
      <c r="V1152" s="40">
        <v>2.1548958333333332</v>
      </c>
      <c r="W1152" s="40">
        <v>2.3149768518518519</v>
      </c>
      <c r="X1152" s="40">
        <v>0.16008101851851853</v>
      </c>
      <c r="Y1152" s="2" t="str">
        <f t="shared" si="320"/>
        <v/>
      </c>
      <c r="Z1152" s="47" t="str">
        <f t="shared" si="331"/>
        <v>Cumplido</v>
      </c>
      <c r="AA1152" s="8"/>
      <c r="AB1152" s="8"/>
      <c r="AC1152" s="8"/>
      <c r="AD1152" s="8"/>
      <c r="AE1152" s="8"/>
      <c r="AF1152" s="42">
        <v>45246</v>
      </c>
      <c r="AG1152" s="13" t="str">
        <f t="shared" si="321"/>
        <v>NO CUMPLE</v>
      </c>
      <c r="AH1152" s="13" t="str">
        <f t="shared" si="322"/>
        <v>CUMPLE</v>
      </c>
      <c r="AI1152" s="13" t="str">
        <f t="shared" si="323"/>
        <v>NO CUMPLE</v>
      </c>
      <c r="AJ1152" s="13" t="str">
        <f t="shared" si="324"/>
        <v>NO CUMPLE</v>
      </c>
      <c r="AK1152" s="13" t="str">
        <f t="shared" si="325"/>
        <v>NO CUMPLE</v>
      </c>
      <c r="AL1152" s="13" t="str">
        <f t="shared" si="326"/>
        <v>NO CUMPLE</v>
      </c>
      <c r="AM1152" s="13" t="str">
        <f t="shared" si="327"/>
        <v>NO CUMPLE</v>
      </c>
      <c r="AN1152" s="13" t="str">
        <f t="shared" si="328"/>
        <v>NO CUMPLE</v>
      </c>
      <c r="AO1152" s="13" t="str">
        <f t="shared" si="329"/>
        <v>NO CUMPLE</v>
      </c>
      <c r="AP1152" s="13" t="str">
        <f t="shared" si="330"/>
        <v>CUMPLE</v>
      </c>
    </row>
    <row r="1153" spans="1:42" ht="15" hidden="1" x14ac:dyDescent="0.25">
      <c r="A1153" t="s">
        <v>6702</v>
      </c>
      <c r="B1153" t="s">
        <v>24</v>
      </c>
      <c r="C1153" t="s">
        <v>129</v>
      </c>
      <c r="D1153" t="s">
        <v>33</v>
      </c>
      <c r="E1153" t="s">
        <v>83</v>
      </c>
      <c r="F1153" t="s">
        <v>357</v>
      </c>
      <c r="G1153" t="s">
        <v>25</v>
      </c>
      <c r="H1153" t="s">
        <v>26</v>
      </c>
      <c r="I1153" t="s">
        <v>35</v>
      </c>
      <c r="J1153" t="s">
        <v>28</v>
      </c>
      <c r="K1153" t="s">
        <v>171</v>
      </c>
      <c r="L1153" t="s">
        <v>6703</v>
      </c>
      <c r="M1153" t="s">
        <v>6704</v>
      </c>
      <c r="N1153" t="s">
        <v>6705</v>
      </c>
      <c r="O1153" t="s">
        <v>30</v>
      </c>
      <c r="P1153" t="s">
        <v>44</v>
      </c>
      <c r="Q1153" t="s">
        <v>45</v>
      </c>
      <c r="R1153" t="s">
        <v>6706</v>
      </c>
      <c r="S1153" t="s">
        <v>5364</v>
      </c>
      <c r="T1153" t="s">
        <v>6707</v>
      </c>
      <c r="U1153" t="s">
        <v>6708</v>
      </c>
      <c r="V1153" s="40">
        <v>0</v>
      </c>
      <c r="W1153" s="40">
        <v>1.206574074074074</v>
      </c>
      <c r="X1153" s="40">
        <v>1.206574074074074</v>
      </c>
      <c r="Y1153" s="2" t="str">
        <f t="shared" si="320"/>
        <v/>
      </c>
      <c r="Z1153" s="47" t="str">
        <f t="shared" si="331"/>
        <v>Cumplido</v>
      </c>
      <c r="AA1153" s="8"/>
      <c r="AB1153" s="8"/>
      <c r="AC1153" s="8"/>
      <c r="AD1153" s="8"/>
      <c r="AE1153" s="8"/>
      <c r="AF1153" s="42">
        <v>45247</v>
      </c>
      <c r="AG1153" s="13" t="str">
        <f t="shared" si="321"/>
        <v>NO CUMPLE</v>
      </c>
      <c r="AH1153" s="13" t="str">
        <f t="shared" si="322"/>
        <v>NO CUMPLE</v>
      </c>
      <c r="AI1153" s="13" t="str">
        <f t="shared" si="323"/>
        <v>NO CUMPLE</v>
      </c>
      <c r="AJ1153" s="13" t="str">
        <f t="shared" si="324"/>
        <v>NO CUMPLE</v>
      </c>
      <c r="AK1153" s="13" t="str">
        <f t="shared" si="325"/>
        <v>CUMPLE</v>
      </c>
      <c r="AL1153" s="13" t="str">
        <f t="shared" si="326"/>
        <v>NO CUMPLE</v>
      </c>
      <c r="AM1153" s="13" t="str">
        <f t="shared" si="327"/>
        <v>NO CUMPLE</v>
      </c>
      <c r="AN1153" s="13" t="str">
        <f t="shared" si="328"/>
        <v>NO CUMPLE</v>
      </c>
      <c r="AO1153" s="13" t="str">
        <f t="shared" si="329"/>
        <v>NO CUMPLE</v>
      </c>
      <c r="AP1153" s="13" t="str">
        <f t="shared" si="330"/>
        <v>CUMPLE</v>
      </c>
    </row>
    <row r="1154" spans="1:42" ht="15" hidden="1" x14ac:dyDescent="0.25">
      <c r="A1154" t="s">
        <v>6709</v>
      </c>
      <c r="B1154" t="s">
        <v>24</v>
      </c>
      <c r="C1154" t="s">
        <v>181</v>
      </c>
      <c r="D1154" t="s">
        <v>33</v>
      </c>
      <c r="E1154" t="s">
        <v>182</v>
      </c>
      <c r="F1154" t="s">
        <v>357</v>
      </c>
      <c r="G1154" t="s">
        <v>25</v>
      </c>
      <c r="H1154" t="s">
        <v>26</v>
      </c>
      <c r="I1154" t="s">
        <v>35</v>
      </c>
      <c r="J1154" t="s">
        <v>28</v>
      </c>
      <c r="K1154" t="s">
        <v>307</v>
      </c>
      <c r="L1154" t="s">
        <v>6710</v>
      </c>
      <c r="M1154" t="s">
        <v>6711</v>
      </c>
      <c r="N1154" t="s">
        <v>6712</v>
      </c>
      <c r="O1154" t="s">
        <v>30</v>
      </c>
      <c r="P1154" t="s">
        <v>44</v>
      </c>
      <c r="Q1154" t="s">
        <v>45</v>
      </c>
      <c r="R1154" t="s">
        <v>6713</v>
      </c>
      <c r="S1154" t="s">
        <v>745</v>
      </c>
      <c r="T1154" t="s">
        <v>6714</v>
      </c>
      <c r="U1154" t="s">
        <v>6715</v>
      </c>
      <c r="V1154" s="40">
        <v>0</v>
      </c>
      <c r="W1154" s="40">
        <v>9.9236111111111122E-2</v>
      </c>
      <c r="X1154" s="40">
        <v>9.9236111111111122E-2</v>
      </c>
      <c r="Y1154" s="2" t="str">
        <f t="shared" si="320"/>
        <v/>
      </c>
      <c r="Z1154" s="47" t="str">
        <f t="shared" si="331"/>
        <v>Cumplido</v>
      </c>
      <c r="AA1154" s="8"/>
      <c r="AB1154" s="8"/>
      <c r="AC1154" s="8"/>
      <c r="AD1154" s="8"/>
      <c r="AE1154" s="8"/>
      <c r="AF1154" s="42">
        <v>45247</v>
      </c>
      <c r="AG1154" s="13" t="str">
        <f t="shared" si="321"/>
        <v>NO CUMPLE</v>
      </c>
      <c r="AH1154" s="13" t="str">
        <f t="shared" si="322"/>
        <v>CUMPLE</v>
      </c>
      <c r="AI1154" s="13" t="str">
        <f t="shared" si="323"/>
        <v>NO CUMPLE</v>
      </c>
      <c r="AJ1154" s="13" t="str">
        <f t="shared" si="324"/>
        <v>NO CUMPLE</v>
      </c>
      <c r="AK1154" s="13" t="str">
        <f t="shared" si="325"/>
        <v>NO CUMPLE</v>
      </c>
      <c r="AL1154" s="13" t="str">
        <f t="shared" si="326"/>
        <v>NO CUMPLE</v>
      </c>
      <c r="AM1154" s="13" t="str">
        <f t="shared" si="327"/>
        <v>CUMPLE</v>
      </c>
      <c r="AN1154" s="13" t="str">
        <f t="shared" si="328"/>
        <v>NO CUMPLE</v>
      </c>
      <c r="AO1154" s="13" t="str">
        <f t="shared" si="329"/>
        <v>NO CUMPLE</v>
      </c>
      <c r="AP1154" s="13" t="str">
        <f t="shared" si="330"/>
        <v>NO CUMPLE</v>
      </c>
    </row>
    <row r="1155" spans="1:42" ht="15" hidden="1" x14ac:dyDescent="0.25">
      <c r="A1155" t="s">
        <v>6716</v>
      </c>
      <c r="B1155" t="s">
        <v>24</v>
      </c>
      <c r="C1155" t="s">
        <v>128</v>
      </c>
      <c r="D1155" t="s">
        <v>33</v>
      </c>
      <c r="E1155" t="s">
        <v>68</v>
      </c>
      <c r="F1155" t="s">
        <v>357</v>
      </c>
      <c r="G1155" t="s">
        <v>25</v>
      </c>
      <c r="H1155" t="s">
        <v>26</v>
      </c>
      <c r="I1155" t="s">
        <v>35</v>
      </c>
      <c r="J1155" t="s">
        <v>28</v>
      </c>
      <c r="K1155" t="s">
        <v>6717</v>
      </c>
      <c r="L1155" t="s">
        <v>6718</v>
      </c>
      <c r="M1155" t="s">
        <v>6719</v>
      </c>
      <c r="N1155" t="s">
        <v>6720</v>
      </c>
      <c r="O1155" t="s">
        <v>30</v>
      </c>
      <c r="P1155" t="s">
        <v>44</v>
      </c>
      <c r="Q1155" t="s">
        <v>45</v>
      </c>
      <c r="R1155" t="s">
        <v>6721</v>
      </c>
      <c r="S1155" t="s">
        <v>745</v>
      </c>
      <c r="T1155" t="s">
        <v>6722</v>
      </c>
      <c r="U1155"/>
      <c r="V1155" s="40">
        <v>4.4884259259259263E-2</v>
      </c>
      <c r="W1155" s="40">
        <v>0.13684027777777777</v>
      </c>
      <c r="X1155" s="40">
        <v>9.195601851851852E-2</v>
      </c>
      <c r="Y1155" s="2" t="str">
        <f t="shared" ref="Y1155" si="336">IF(J1155="Incidente de Cliente",IF($X1155&lt;=$AT$2,"Cumplido","Incumplido"),"")</f>
        <v/>
      </c>
      <c r="Z1155" s="47" t="str">
        <f t="shared" ref="Z1155:Z1157" si="337">IF(J1155="Requerimiento de Cliente",IF($X1155&lt;=$AT$3,"Cumplido","Incumplido"),"")</f>
        <v>Cumplido</v>
      </c>
      <c r="AA1155" s="8"/>
      <c r="AB1155" s="8"/>
      <c r="AC1155" s="8"/>
      <c r="AD1155" s="8"/>
      <c r="AE1155" s="8"/>
      <c r="AF1155" s="42">
        <v>45251</v>
      </c>
      <c r="AG1155" s="13" t="str">
        <f t="shared" ref="AG1155:AG1218" si="338">IF(X1155&lt;$AR$11,"CUMPLE","NO CUMPLE")</f>
        <v>NO CUMPLE</v>
      </c>
      <c r="AH1155" s="13" t="str">
        <f t="shared" ref="AH1155:AH1218" si="339">IF(X1155&gt;$AR$12,IF(X1155&lt;=$AS$12,"CUMPLE","NO CUMPLE"),"NO CUMPLE")</f>
        <v>CUMPLE</v>
      </c>
      <c r="AI1155" s="13" t="str">
        <f t="shared" ref="AI1155:AI1218" si="340">IF(X1155&gt;$AR$13,IF(X1155&lt;=$AS$13,"CUMPLE","NO CUMPLE"),"NO CUMPLE")</f>
        <v>NO CUMPLE</v>
      </c>
      <c r="AJ1155" s="13" t="str">
        <f t="shared" ref="AJ1155:AJ1218" si="341">IF(X1155&gt;$AR$14,IF(X1155&lt;=$AS$14,"CUMPLE","NO CUMPLE"),"NO CUMPLE")</f>
        <v>NO CUMPLE</v>
      </c>
      <c r="AK1155" s="13" t="str">
        <f t="shared" ref="AK1155:AK1218" si="342">IF(X1155&gt;$AR$15,"CUMPLE","NO CUMPLE")</f>
        <v>NO CUMPLE</v>
      </c>
      <c r="AL1155" s="13" t="str">
        <f t="shared" ref="AL1155:AL1218" si="343">IF(W1155&lt;$AR$11,"CUMPLE","NO CUMPLE")</f>
        <v>NO CUMPLE</v>
      </c>
      <c r="AM1155" s="13" t="str">
        <f t="shared" ref="AM1155:AM1218" si="344">IF(W1155&gt;$AR$12,IF(W1155&lt;=$AS$12,"CUMPLE","NO CUMPLE"),"NO CUMPLE")</f>
        <v>CUMPLE</v>
      </c>
      <c r="AN1155" s="13" t="str">
        <f t="shared" ref="AN1155:AN1218" si="345">IF(W1155&gt;$AR$13,IF(W1155&lt;=$AS$13,"CUMPLE","NO CUMPLE"),"NO CUMPLE")</f>
        <v>NO CUMPLE</v>
      </c>
      <c r="AO1155" s="13" t="str">
        <f t="shared" ref="AO1155:AO1218" si="346">IF(W1155&gt;$AR$14,IF(W1155&lt;=$AS$14,"CUMPLE","NO CUMPLE"),"NO CUMPLE")</f>
        <v>NO CUMPLE</v>
      </c>
      <c r="AP1155" s="13" t="str">
        <f t="shared" ref="AP1155:AP1218" si="347">IF(W1155&gt;$AR$15,"CUMPLE","NO CUMPLE")</f>
        <v>NO CUMPLE</v>
      </c>
    </row>
    <row r="1156" spans="1:42" ht="15" hidden="1" x14ac:dyDescent="0.25">
      <c r="A1156" t="s">
        <v>6723</v>
      </c>
      <c r="B1156" t="s">
        <v>24</v>
      </c>
      <c r="C1156" t="s">
        <v>129</v>
      </c>
      <c r="D1156" t="s">
        <v>33</v>
      </c>
      <c r="E1156" t="s">
        <v>132</v>
      </c>
      <c r="F1156" t="s">
        <v>357</v>
      </c>
      <c r="G1156" t="s">
        <v>25</v>
      </c>
      <c r="H1156" t="s">
        <v>26</v>
      </c>
      <c r="I1156" t="s">
        <v>35</v>
      </c>
      <c r="J1156" t="s">
        <v>28</v>
      </c>
      <c r="K1156" t="s">
        <v>1119</v>
      </c>
      <c r="L1156" t="s">
        <v>6724</v>
      </c>
      <c r="M1156" t="s">
        <v>6725</v>
      </c>
      <c r="N1156" t="s">
        <v>6726</v>
      </c>
      <c r="O1156" t="s">
        <v>30</v>
      </c>
      <c r="P1156" t="s">
        <v>44</v>
      </c>
      <c r="Q1156" t="s">
        <v>45</v>
      </c>
      <c r="R1156" t="s">
        <v>6727</v>
      </c>
      <c r="S1156" t="s">
        <v>5364</v>
      </c>
      <c r="T1156" t="s">
        <v>6728</v>
      </c>
      <c r="U1156" t="s">
        <v>6729</v>
      </c>
      <c r="V1156" s="40">
        <v>0.82399305555555558</v>
      </c>
      <c r="W1156" s="40">
        <v>1.2099421296296298</v>
      </c>
      <c r="X1156" s="40">
        <v>0.38594907407407408</v>
      </c>
      <c r="Y1156" s="2" t="str">
        <f t="shared" ref="Y1156:Y1218" si="348">IF(J1156="Incidente de Cliente",IF($X1156&lt;=$AT$2,"Cumplido","Incumplido"),"")</f>
        <v/>
      </c>
      <c r="Z1156" s="47" t="str">
        <f t="shared" si="337"/>
        <v>Cumplido</v>
      </c>
      <c r="AA1156" s="8"/>
      <c r="AB1156" s="8"/>
      <c r="AC1156" s="8"/>
      <c r="AD1156" s="8"/>
      <c r="AE1156" s="8"/>
      <c r="AF1156" s="42">
        <v>45246</v>
      </c>
      <c r="AG1156" s="13" t="str">
        <f t="shared" si="338"/>
        <v>NO CUMPLE</v>
      </c>
      <c r="AH1156" s="13" t="str">
        <f t="shared" si="339"/>
        <v>NO CUMPLE</v>
      </c>
      <c r="AI1156" s="13" t="str">
        <f t="shared" si="340"/>
        <v>NO CUMPLE</v>
      </c>
      <c r="AJ1156" s="13" t="str">
        <f t="shared" si="341"/>
        <v>CUMPLE</v>
      </c>
      <c r="AK1156" s="13" t="str">
        <f t="shared" si="342"/>
        <v>NO CUMPLE</v>
      </c>
      <c r="AL1156" s="13" t="str">
        <f t="shared" si="343"/>
        <v>NO CUMPLE</v>
      </c>
      <c r="AM1156" s="13" t="str">
        <f t="shared" si="344"/>
        <v>NO CUMPLE</v>
      </c>
      <c r="AN1156" s="13" t="str">
        <f t="shared" si="345"/>
        <v>NO CUMPLE</v>
      </c>
      <c r="AO1156" s="13" t="str">
        <f t="shared" si="346"/>
        <v>NO CUMPLE</v>
      </c>
      <c r="AP1156" s="13" t="str">
        <f t="shared" si="347"/>
        <v>CUMPLE</v>
      </c>
    </row>
    <row r="1157" spans="1:42" ht="15" hidden="1" x14ac:dyDescent="0.25">
      <c r="A1157" t="s">
        <v>6730</v>
      </c>
      <c r="B1157" t="s">
        <v>24</v>
      </c>
      <c r="C1157" t="s">
        <v>124</v>
      </c>
      <c r="D1157" t="s">
        <v>217</v>
      </c>
      <c r="E1157" t="s">
        <v>101</v>
      </c>
      <c r="F1157" t="s">
        <v>602</v>
      </c>
      <c r="G1157" t="s">
        <v>39</v>
      </c>
      <c r="H1157" t="s">
        <v>34</v>
      </c>
      <c r="I1157" t="s">
        <v>40</v>
      </c>
      <c r="J1157" t="s">
        <v>28</v>
      </c>
      <c r="K1157" t="s">
        <v>215</v>
      </c>
      <c r="L1157" t="s">
        <v>6731</v>
      </c>
      <c r="M1157" t="s">
        <v>6732</v>
      </c>
      <c r="N1157" t="s">
        <v>6733</v>
      </c>
      <c r="O1157" t="s">
        <v>30</v>
      </c>
      <c r="P1157" t="s">
        <v>44</v>
      </c>
      <c r="Q1157" t="s">
        <v>45</v>
      </c>
      <c r="R1157" t="s">
        <v>6734</v>
      </c>
      <c r="S1157" t="s">
        <v>745</v>
      </c>
      <c r="T1157" t="s">
        <v>6735</v>
      </c>
      <c r="U1157" t="s">
        <v>6736</v>
      </c>
      <c r="V1157" s="40">
        <v>0</v>
      </c>
      <c r="W1157" s="40">
        <v>2.478009259259259E-2</v>
      </c>
      <c r="X1157" s="40">
        <v>2.478009259259259E-2</v>
      </c>
      <c r="Y1157" s="2" t="str">
        <f t="shared" si="348"/>
        <v/>
      </c>
      <c r="Z1157" s="47" t="str">
        <f t="shared" si="337"/>
        <v>Cumplido</v>
      </c>
      <c r="AA1157" s="8"/>
      <c r="AB1157" s="8"/>
      <c r="AC1157" s="8"/>
      <c r="AD1157" s="8"/>
      <c r="AE1157" s="8"/>
      <c r="AF1157" s="42">
        <v>45246</v>
      </c>
      <c r="AG1157" s="13" t="str">
        <f t="shared" si="338"/>
        <v>CUMPLE</v>
      </c>
      <c r="AH1157" s="13" t="str">
        <f t="shared" si="339"/>
        <v>NO CUMPLE</v>
      </c>
      <c r="AI1157" s="13" t="str">
        <f t="shared" si="340"/>
        <v>NO CUMPLE</v>
      </c>
      <c r="AJ1157" s="13" t="str">
        <f t="shared" si="341"/>
        <v>NO CUMPLE</v>
      </c>
      <c r="AK1157" s="13" t="str">
        <f t="shared" si="342"/>
        <v>NO CUMPLE</v>
      </c>
      <c r="AL1157" s="13" t="str">
        <f t="shared" si="343"/>
        <v>CUMPLE</v>
      </c>
      <c r="AM1157" s="13" t="str">
        <f t="shared" si="344"/>
        <v>NO CUMPLE</v>
      </c>
      <c r="AN1157" s="13" t="str">
        <f t="shared" si="345"/>
        <v>NO CUMPLE</v>
      </c>
      <c r="AO1157" s="13" t="str">
        <f t="shared" si="346"/>
        <v>NO CUMPLE</v>
      </c>
      <c r="AP1157" s="13" t="str">
        <f t="shared" si="347"/>
        <v>NO CUMPLE</v>
      </c>
    </row>
    <row r="1158" spans="1:42" ht="15" hidden="1" x14ac:dyDescent="0.25">
      <c r="A1158" t="s">
        <v>6737</v>
      </c>
      <c r="B1158" t="s">
        <v>79</v>
      </c>
      <c r="C1158" t="s">
        <v>102</v>
      </c>
      <c r="D1158" t="s">
        <v>58</v>
      </c>
      <c r="E1158" t="s">
        <v>220</v>
      </c>
      <c r="F1158" t="s">
        <v>434</v>
      </c>
      <c r="G1158" t="s">
        <v>39</v>
      </c>
      <c r="H1158" t="s">
        <v>34</v>
      </c>
      <c r="I1158" t="s">
        <v>40</v>
      </c>
      <c r="J1158" t="s">
        <v>28</v>
      </c>
      <c r="K1158" t="s">
        <v>48</v>
      </c>
      <c r="L1158" t="s">
        <v>189</v>
      </c>
      <c r="M1158" t="s">
        <v>6738</v>
      </c>
      <c r="N1158" t="s">
        <v>6739</v>
      </c>
      <c r="O1158" t="s">
        <v>30</v>
      </c>
      <c r="P1158" t="s">
        <v>44</v>
      </c>
      <c r="Q1158" t="s">
        <v>45</v>
      </c>
      <c r="R1158" t="s">
        <v>6740</v>
      </c>
      <c r="S1158" t="s">
        <v>745</v>
      </c>
      <c r="T1158"/>
      <c r="U1158" t="s">
        <v>157</v>
      </c>
      <c r="V1158" s="40">
        <v>0</v>
      </c>
      <c r="W1158" s="40">
        <v>0</v>
      </c>
      <c r="X1158" s="40">
        <v>0</v>
      </c>
      <c r="Y1158" s="2" t="str">
        <f t="shared" si="348"/>
        <v/>
      </c>
      <c r="Z1158" s="47" t="str">
        <f t="shared" ref="Z1158:Z1218" si="349">IF(J1158="Requerimiento de Cliente",IF($X1158&lt;=$AT$3,"Cumplido","Incumplido"),"")</f>
        <v>Cumplido</v>
      </c>
      <c r="AA1158" s="8"/>
      <c r="AB1158" s="8"/>
      <c r="AC1158" s="8"/>
      <c r="AD1158" s="8"/>
      <c r="AE1158" s="8"/>
      <c r="AF1158" s="42">
        <v>45246</v>
      </c>
      <c r="AG1158" s="13" t="str">
        <f t="shared" si="338"/>
        <v>CUMPLE</v>
      </c>
      <c r="AH1158" s="13" t="str">
        <f t="shared" si="339"/>
        <v>NO CUMPLE</v>
      </c>
      <c r="AI1158" s="13" t="str">
        <f t="shared" si="340"/>
        <v>NO CUMPLE</v>
      </c>
      <c r="AJ1158" s="13" t="str">
        <f t="shared" si="341"/>
        <v>NO CUMPLE</v>
      </c>
      <c r="AK1158" s="13" t="str">
        <f t="shared" si="342"/>
        <v>NO CUMPLE</v>
      </c>
      <c r="AL1158" s="13" t="str">
        <f t="shared" si="343"/>
        <v>CUMPLE</v>
      </c>
      <c r="AM1158" s="13" t="str">
        <f t="shared" si="344"/>
        <v>NO CUMPLE</v>
      </c>
      <c r="AN1158" s="13" t="str">
        <f t="shared" si="345"/>
        <v>NO CUMPLE</v>
      </c>
      <c r="AO1158" s="13" t="str">
        <f t="shared" si="346"/>
        <v>NO CUMPLE</v>
      </c>
      <c r="AP1158" s="13" t="str">
        <f t="shared" si="347"/>
        <v>NO CUMPLE</v>
      </c>
    </row>
    <row r="1159" spans="1:42" ht="15" hidden="1" x14ac:dyDescent="0.25">
      <c r="A1159" t="s">
        <v>6741</v>
      </c>
      <c r="B1159" t="s">
        <v>32</v>
      </c>
      <c r="C1159" t="s">
        <v>49</v>
      </c>
      <c r="D1159" t="s">
        <v>217</v>
      </c>
      <c r="E1159" t="s">
        <v>360</v>
      </c>
      <c r="F1159" t="s">
        <v>409</v>
      </c>
      <c r="G1159" t="s">
        <v>25</v>
      </c>
      <c r="H1159" t="s">
        <v>26</v>
      </c>
      <c r="I1159" t="s">
        <v>35</v>
      </c>
      <c r="J1159" t="s">
        <v>28</v>
      </c>
      <c r="K1159" t="s">
        <v>6742</v>
      </c>
      <c r="L1159" t="s">
        <v>6743</v>
      </c>
      <c r="M1159" t="s">
        <v>6744</v>
      </c>
      <c r="N1159" t="s">
        <v>6745</v>
      </c>
      <c r="O1159" t="s">
        <v>30</v>
      </c>
      <c r="P1159" t="s">
        <v>44</v>
      </c>
      <c r="Q1159" t="s">
        <v>45</v>
      </c>
      <c r="R1159" t="s">
        <v>6746</v>
      </c>
      <c r="S1159" t="s">
        <v>745</v>
      </c>
      <c r="T1159" t="s">
        <v>6747</v>
      </c>
      <c r="U1159"/>
      <c r="V1159" s="40">
        <v>4.1435185185185186E-3</v>
      </c>
      <c r="W1159" s="40">
        <v>8.3217592592592596E-3</v>
      </c>
      <c r="X1159" s="40">
        <v>4.1782407407407402E-3</v>
      </c>
      <c r="Y1159" s="2" t="str">
        <f t="shared" si="348"/>
        <v/>
      </c>
      <c r="Z1159" s="47" t="str">
        <f t="shared" si="349"/>
        <v>Cumplido</v>
      </c>
      <c r="AA1159" s="8"/>
      <c r="AB1159" s="8"/>
      <c r="AC1159" s="8"/>
      <c r="AD1159" s="8"/>
      <c r="AE1159" s="8"/>
      <c r="AF1159" s="42">
        <v>45246</v>
      </c>
      <c r="AG1159" s="13" t="str">
        <f t="shared" si="338"/>
        <v>CUMPLE</v>
      </c>
      <c r="AH1159" s="13" t="str">
        <f t="shared" si="339"/>
        <v>NO CUMPLE</v>
      </c>
      <c r="AI1159" s="13" t="str">
        <f t="shared" si="340"/>
        <v>NO CUMPLE</v>
      </c>
      <c r="AJ1159" s="13" t="str">
        <f t="shared" si="341"/>
        <v>NO CUMPLE</v>
      </c>
      <c r="AK1159" s="13" t="str">
        <f t="shared" si="342"/>
        <v>NO CUMPLE</v>
      </c>
      <c r="AL1159" s="13" t="str">
        <f t="shared" si="343"/>
        <v>CUMPLE</v>
      </c>
      <c r="AM1159" s="13" t="str">
        <f t="shared" si="344"/>
        <v>NO CUMPLE</v>
      </c>
      <c r="AN1159" s="13" t="str">
        <f t="shared" si="345"/>
        <v>NO CUMPLE</v>
      </c>
      <c r="AO1159" s="13" t="str">
        <f t="shared" si="346"/>
        <v>NO CUMPLE</v>
      </c>
      <c r="AP1159" s="13" t="str">
        <f t="shared" si="347"/>
        <v>NO CUMPLE</v>
      </c>
    </row>
    <row r="1160" spans="1:42" ht="15" hidden="1" x14ac:dyDescent="0.25">
      <c r="A1160" t="s">
        <v>6748</v>
      </c>
      <c r="B1160" t="s">
        <v>38</v>
      </c>
      <c r="C1160" t="s">
        <v>176</v>
      </c>
      <c r="D1160" t="s">
        <v>126</v>
      </c>
      <c r="E1160" t="s">
        <v>180</v>
      </c>
      <c r="F1160" t="s">
        <v>524</v>
      </c>
      <c r="G1160" t="s">
        <v>59</v>
      </c>
      <c r="H1160" t="s">
        <v>26</v>
      </c>
      <c r="I1160" t="s">
        <v>35</v>
      </c>
      <c r="J1160" t="s">
        <v>28</v>
      </c>
      <c r="K1160" t="s">
        <v>53</v>
      </c>
      <c r="L1160" t="s">
        <v>2590</v>
      </c>
      <c r="M1160" t="s">
        <v>6749</v>
      </c>
      <c r="N1160" t="s">
        <v>6750</v>
      </c>
      <c r="O1160" t="s">
        <v>30</v>
      </c>
      <c r="P1160" t="s">
        <v>263</v>
      </c>
      <c r="Q1160" t="s">
        <v>264</v>
      </c>
      <c r="R1160" t="s">
        <v>6751</v>
      </c>
      <c r="S1160" t="s">
        <v>745</v>
      </c>
      <c r="T1160" t="s">
        <v>6752</v>
      </c>
      <c r="U1160" t="s">
        <v>6753</v>
      </c>
      <c r="V1160" s="40">
        <v>1.736111111111111E-3</v>
      </c>
      <c r="W1160" s="40">
        <v>5.5208333333333333E-3</v>
      </c>
      <c r="X1160" s="40">
        <v>3.7847222222222223E-3</v>
      </c>
      <c r="Y1160" s="2" t="str">
        <f t="shared" si="348"/>
        <v/>
      </c>
      <c r="Z1160" s="47" t="str">
        <f t="shared" si="349"/>
        <v>Cumplido</v>
      </c>
      <c r="AA1160" s="8"/>
      <c r="AB1160" s="8"/>
      <c r="AC1160" s="8"/>
      <c r="AD1160" s="8"/>
      <c r="AE1160" s="8"/>
      <c r="AF1160" s="42">
        <v>45246</v>
      </c>
      <c r="AG1160" s="13" t="str">
        <f t="shared" si="338"/>
        <v>CUMPLE</v>
      </c>
      <c r="AH1160" s="13" t="str">
        <f t="shared" si="339"/>
        <v>NO CUMPLE</v>
      </c>
      <c r="AI1160" s="13" t="str">
        <f t="shared" si="340"/>
        <v>NO CUMPLE</v>
      </c>
      <c r="AJ1160" s="13" t="str">
        <f t="shared" si="341"/>
        <v>NO CUMPLE</v>
      </c>
      <c r="AK1160" s="13" t="str">
        <f t="shared" si="342"/>
        <v>NO CUMPLE</v>
      </c>
      <c r="AL1160" s="13" t="str">
        <f t="shared" si="343"/>
        <v>CUMPLE</v>
      </c>
      <c r="AM1160" s="13" t="str">
        <f t="shared" si="344"/>
        <v>NO CUMPLE</v>
      </c>
      <c r="AN1160" s="13" t="str">
        <f t="shared" si="345"/>
        <v>NO CUMPLE</v>
      </c>
      <c r="AO1160" s="13" t="str">
        <f t="shared" si="346"/>
        <v>NO CUMPLE</v>
      </c>
      <c r="AP1160" s="13" t="str">
        <f t="shared" si="347"/>
        <v>NO CUMPLE</v>
      </c>
    </row>
    <row r="1161" spans="1:42" ht="15" hidden="1" x14ac:dyDescent="0.25">
      <c r="A1161" t="s">
        <v>6754</v>
      </c>
      <c r="B1161" t="s">
        <v>62</v>
      </c>
      <c r="C1161" t="s">
        <v>124</v>
      </c>
      <c r="D1161" t="s">
        <v>309</v>
      </c>
      <c r="E1161" t="s">
        <v>63</v>
      </c>
      <c r="F1161" t="s">
        <v>140</v>
      </c>
      <c r="G1161" t="s">
        <v>64</v>
      </c>
      <c r="H1161" t="s">
        <v>34</v>
      </c>
      <c r="I1161" t="s">
        <v>40</v>
      </c>
      <c r="J1161" t="s">
        <v>56</v>
      </c>
      <c r="K1161" t="s">
        <v>29</v>
      </c>
      <c r="L1161" t="s">
        <v>6755</v>
      </c>
      <c r="M1161" t="s">
        <v>6756</v>
      </c>
      <c r="N1161" t="s">
        <v>6756</v>
      </c>
      <c r="O1161" t="s">
        <v>30</v>
      </c>
      <c r="P1161" t="s">
        <v>190</v>
      </c>
      <c r="Q1161" t="s">
        <v>190</v>
      </c>
      <c r="R1161" t="s">
        <v>6757</v>
      </c>
      <c r="S1161" t="s">
        <v>745</v>
      </c>
      <c r="T1161" t="s">
        <v>6758</v>
      </c>
      <c r="U1161" t="s">
        <v>6759</v>
      </c>
      <c r="V1161" s="40">
        <v>0.46627314814814813</v>
      </c>
      <c r="W1161" s="40">
        <v>0.51998842592592587</v>
      </c>
      <c r="X1161" s="40">
        <v>5.3715277777777772E-2</v>
      </c>
      <c r="Y1161" s="2" t="str">
        <f t="shared" si="348"/>
        <v>Cumplido</v>
      </c>
      <c r="Z1161" s="47" t="str">
        <f t="shared" si="349"/>
        <v/>
      </c>
      <c r="AA1161" s="8"/>
      <c r="AB1161" s="8" t="str">
        <f t="shared" ref="AB1161:AB1162" si="350">IF($H1161="1-Crítica",IF($X1161&lt;=$AT$5,"Cumplido", "Incumplido"),"")</f>
        <v/>
      </c>
      <c r="AC1161" s="8" t="str">
        <f t="shared" ref="AC1161:AC1162" si="351">IF($H1161="2-Alta",IF($X1161&lt;=$AT$6, "Cumplido", "Incumplido"),"")</f>
        <v/>
      </c>
      <c r="AD1161" s="8" t="str">
        <f t="shared" ref="AD1161:AD1162" si="352">IF($H1161="3-Medio",IF($X1161&lt;=$AT$7, "Cumplido", "Incumplido"),"")</f>
        <v/>
      </c>
      <c r="AE1161" s="8" t="str">
        <f t="shared" ref="AE1161:AE1162" si="353">IF($H1161="4-Baja",IF($X1161&lt;=$AT$8, "Cumplido", "Incumplido"),"")</f>
        <v>Cumplido</v>
      </c>
      <c r="AF1161" s="42">
        <v>45246</v>
      </c>
      <c r="AG1161" s="13" t="str">
        <f t="shared" si="338"/>
        <v>NO CUMPLE</v>
      </c>
      <c r="AH1161" s="13" t="str">
        <f t="shared" si="339"/>
        <v>CUMPLE</v>
      </c>
      <c r="AI1161" s="13" t="str">
        <f t="shared" si="340"/>
        <v>NO CUMPLE</v>
      </c>
      <c r="AJ1161" s="13" t="str">
        <f t="shared" si="341"/>
        <v>NO CUMPLE</v>
      </c>
      <c r="AK1161" s="13" t="str">
        <f t="shared" si="342"/>
        <v>NO CUMPLE</v>
      </c>
      <c r="AL1161" s="13" t="str">
        <f t="shared" si="343"/>
        <v>NO CUMPLE</v>
      </c>
      <c r="AM1161" s="13" t="str">
        <f t="shared" si="344"/>
        <v>NO CUMPLE</v>
      </c>
      <c r="AN1161" s="13" t="str">
        <f t="shared" si="345"/>
        <v>NO CUMPLE</v>
      </c>
      <c r="AO1161" s="13" t="str">
        <f t="shared" si="346"/>
        <v>CUMPLE</v>
      </c>
      <c r="AP1161" s="13" t="str">
        <f t="shared" si="347"/>
        <v>NO CUMPLE</v>
      </c>
    </row>
    <row r="1162" spans="1:42" ht="15" hidden="1" x14ac:dyDescent="0.25">
      <c r="A1162" t="s">
        <v>6760</v>
      </c>
      <c r="B1162" t="s">
        <v>62</v>
      </c>
      <c r="C1162" t="s">
        <v>128</v>
      </c>
      <c r="D1162" t="s">
        <v>309</v>
      </c>
      <c r="E1162" t="s">
        <v>68</v>
      </c>
      <c r="F1162" t="s">
        <v>140</v>
      </c>
      <c r="G1162" t="s">
        <v>64</v>
      </c>
      <c r="H1162" t="s">
        <v>34</v>
      </c>
      <c r="I1162" t="s">
        <v>40</v>
      </c>
      <c r="J1162" t="s">
        <v>56</v>
      </c>
      <c r="K1162" t="s">
        <v>155</v>
      </c>
      <c r="L1162" t="s">
        <v>259</v>
      </c>
      <c r="M1162" t="s">
        <v>6761</v>
      </c>
      <c r="N1162" t="s">
        <v>6761</v>
      </c>
      <c r="O1162" t="s">
        <v>30</v>
      </c>
      <c r="P1162" t="s">
        <v>190</v>
      </c>
      <c r="Q1162" t="s">
        <v>190</v>
      </c>
      <c r="R1162" t="s">
        <v>6762</v>
      </c>
      <c r="S1162" t="s">
        <v>745</v>
      </c>
      <c r="T1162" t="s">
        <v>556</v>
      </c>
      <c r="U1162" t="s">
        <v>6763</v>
      </c>
      <c r="V1162" s="40">
        <v>4.5462962962962962E-2</v>
      </c>
      <c r="W1162" s="40">
        <v>0.14403935185185185</v>
      </c>
      <c r="X1162" s="40">
        <v>9.857638888888888E-2</v>
      </c>
      <c r="Y1162" s="2" t="str">
        <f t="shared" si="348"/>
        <v>Cumplido</v>
      </c>
      <c r="Z1162" s="47" t="str">
        <f t="shared" si="349"/>
        <v/>
      </c>
      <c r="AA1162" s="8"/>
      <c r="AB1162" s="8" t="str">
        <f t="shared" si="350"/>
        <v/>
      </c>
      <c r="AC1162" s="8" t="str">
        <f t="shared" si="351"/>
        <v/>
      </c>
      <c r="AD1162" s="8" t="str">
        <f t="shared" si="352"/>
        <v/>
      </c>
      <c r="AE1162" s="8" t="str">
        <f t="shared" si="353"/>
        <v>Cumplido</v>
      </c>
      <c r="AF1162" s="42">
        <v>45246</v>
      </c>
      <c r="AG1162" s="13" t="str">
        <f t="shared" si="338"/>
        <v>NO CUMPLE</v>
      </c>
      <c r="AH1162" s="13" t="str">
        <f t="shared" si="339"/>
        <v>CUMPLE</v>
      </c>
      <c r="AI1162" s="13" t="str">
        <f t="shared" si="340"/>
        <v>NO CUMPLE</v>
      </c>
      <c r="AJ1162" s="13" t="str">
        <f t="shared" si="341"/>
        <v>NO CUMPLE</v>
      </c>
      <c r="AK1162" s="13" t="str">
        <f t="shared" si="342"/>
        <v>NO CUMPLE</v>
      </c>
      <c r="AL1162" s="13" t="str">
        <f t="shared" si="343"/>
        <v>NO CUMPLE</v>
      </c>
      <c r="AM1162" s="13" t="str">
        <f t="shared" si="344"/>
        <v>CUMPLE</v>
      </c>
      <c r="AN1162" s="13" t="str">
        <f t="shared" si="345"/>
        <v>NO CUMPLE</v>
      </c>
      <c r="AO1162" s="13" t="str">
        <f t="shared" si="346"/>
        <v>NO CUMPLE</v>
      </c>
      <c r="AP1162" s="13" t="str">
        <f t="shared" si="347"/>
        <v>NO CUMPLE</v>
      </c>
    </row>
    <row r="1163" spans="1:42" ht="15" hidden="1" x14ac:dyDescent="0.25">
      <c r="A1163" t="s">
        <v>6764</v>
      </c>
      <c r="B1163" t="s">
        <v>135</v>
      </c>
      <c r="C1163" t="s">
        <v>145</v>
      </c>
      <c r="D1163" t="s">
        <v>72</v>
      </c>
      <c r="E1163" t="s">
        <v>89</v>
      </c>
      <c r="F1163" t="s">
        <v>138</v>
      </c>
      <c r="G1163" t="s">
        <v>39</v>
      </c>
      <c r="H1163" t="s">
        <v>34</v>
      </c>
      <c r="I1163" t="s">
        <v>40</v>
      </c>
      <c r="J1163" t="s">
        <v>28</v>
      </c>
      <c r="K1163" t="s">
        <v>171</v>
      </c>
      <c r="L1163" t="s">
        <v>6765</v>
      </c>
      <c r="M1163" t="s">
        <v>6766</v>
      </c>
      <c r="N1163" t="s">
        <v>6767</v>
      </c>
      <c r="O1163" t="s">
        <v>30</v>
      </c>
      <c r="P1163" t="s">
        <v>57</v>
      </c>
      <c r="Q1163" t="s">
        <v>6768</v>
      </c>
      <c r="R1163" t="s">
        <v>6769</v>
      </c>
      <c r="S1163" t="s">
        <v>3363</v>
      </c>
      <c r="T1163" t="s">
        <v>6770</v>
      </c>
      <c r="U1163" t="s">
        <v>6771</v>
      </c>
      <c r="V1163" s="40">
        <v>0</v>
      </c>
      <c r="W1163" s="40">
        <v>0</v>
      </c>
      <c r="X1163" s="40">
        <v>0</v>
      </c>
      <c r="Y1163" s="2" t="str">
        <f t="shared" si="348"/>
        <v/>
      </c>
      <c r="Z1163" s="47" t="str">
        <f t="shared" si="349"/>
        <v>Cumplido</v>
      </c>
      <c r="AA1163" s="8"/>
      <c r="AB1163" s="8"/>
      <c r="AC1163" s="8"/>
      <c r="AD1163" s="8"/>
      <c r="AE1163" s="8"/>
      <c r="AF1163" s="42">
        <v>45246</v>
      </c>
      <c r="AG1163" s="13" t="str">
        <f t="shared" si="338"/>
        <v>CUMPLE</v>
      </c>
      <c r="AH1163" s="13" t="str">
        <f t="shared" si="339"/>
        <v>NO CUMPLE</v>
      </c>
      <c r="AI1163" s="13" t="str">
        <f t="shared" si="340"/>
        <v>NO CUMPLE</v>
      </c>
      <c r="AJ1163" s="13" t="str">
        <f t="shared" si="341"/>
        <v>NO CUMPLE</v>
      </c>
      <c r="AK1163" s="13" t="str">
        <f t="shared" si="342"/>
        <v>NO CUMPLE</v>
      </c>
      <c r="AL1163" s="13" t="str">
        <f t="shared" si="343"/>
        <v>CUMPLE</v>
      </c>
      <c r="AM1163" s="13" t="str">
        <f t="shared" si="344"/>
        <v>NO CUMPLE</v>
      </c>
      <c r="AN1163" s="13" t="str">
        <f t="shared" si="345"/>
        <v>NO CUMPLE</v>
      </c>
      <c r="AO1163" s="13" t="str">
        <f t="shared" si="346"/>
        <v>NO CUMPLE</v>
      </c>
      <c r="AP1163" s="13" t="str">
        <f t="shared" si="347"/>
        <v>NO CUMPLE</v>
      </c>
    </row>
    <row r="1164" spans="1:42" ht="15" hidden="1" x14ac:dyDescent="0.25">
      <c r="A1164" t="s">
        <v>6772</v>
      </c>
      <c r="B1164" t="s">
        <v>62</v>
      </c>
      <c r="C1164" t="s">
        <v>128</v>
      </c>
      <c r="D1164" t="s">
        <v>269</v>
      </c>
      <c r="E1164" t="s">
        <v>52</v>
      </c>
      <c r="F1164" t="s">
        <v>140</v>
      </c>
      <c r="G1164" t="s">
        <v>64</v>
      </c>
      <c r="H1164" t="s">
        <v>34</v>
      </c>
      <c r="I1164" t="s">
        <v>40</v>
      </c>
      <c r="J1164" t="s">
        <v>56</v>
      </c>
      <c r="K1164" t="s">
        <v>53</v>
      </c>
      <c r="L1164" t="s">
        <v>6773</v>
      </c>
      <c r="M1164" t="s">
        <v>6774</v>
      </c>
      <c r="N1164" t="s">
        <v>6774</v>
      </c>
      <c r="O1164" t="s">
        <v>30</v>
      </c>
      <c r="P1164" t="s">
        <v>36</v>
      </c>
      <c r="Q1164" t="s">
        <v>54</v>
      </c>
      <c r="R1164" t="s">
        <v>6775</v>
      </c>
      <c r="S1164" t="s">
        <v>745</v>
      </c>
      <c r="T1164" t="s">
        <v>6776</v>
      </c>
      <c r="U1164" t="s">
        <v>6777</v>
      </c>
      <c r="V1164" s="40">
        <v>7.5648148148148145E-2</v>
      </c>
      <c r="W1164" s="40">
        <v>9.9826388888888895E-2</v>
      </c>
      <c r="X1164" s="40">
        <v>2.417824074074074E-2</v>
      </c>
      <c r="Y1164" s="2" t="str">
        <f>IF(J1164="Incidente de Cliente",IF($X1164&lt;=$AT$2,"Cumplido","Incumplido"),"")</f>
        <v>Cumplido</v>
      </c>
      <c r="Z1164" s="47" t="str">
        <f>IF(J1164="Requerimiento de Cliente",IF($X1164&lt;=$AT$3,"Cumplido","Incumplido"),"")</f>
        <v/>
      </c>
      <c r="AA1164" s="8"/>
      <c r="AB1164" s="8" t="str">
        <f>IF($H1164="1-Crítica",IF($X1164&lt;=$AT$5,"Cumplido", "Incumplido"),"")</f>
        <v/>
      </c>
      <c r="AC1164" s="8" t="str">
        <f>IF($H1164="2-Alta",IF($X1164&lt;=$AT$6, "Cumplido", "Incumplido"),"")</f>
        <v/>
      </c>
      <c r="AD1164" s="8" t="str">
        <f>IF($H1164="3-Medio",IF($X1164&lt;=$AT$7, "Cumplido", "Incumplido"),"")</f>
        <v/>
      </c>
      <c r="AE1164" s="8" t="str">
        <f>IF($H1164="4-Baja",IF($X1164&lt;=$AT$8, "Cumplido", "Incumplido"),"")</f>
        <v>Cumplido</v>
      </c>
      <c r="AF1164" s="42">
        <v>45246</v>
      </c>
      <c r="AG1164" s="13" t="str">
        <f t="shared" si="338"/>
        <v>CUMPLE</v>
      </c>
      <c r="AH1164" s="13" t="str">
        <f t="shared" si="339"/>
        <v>NO CUMPLE</v>
      </c>
      <c r="AI1164" s="13" t="str">
        <f t="shared" si="340"/>
        <v>NO CUMPLE</v>
      </c>
      <c r="AJ1164" s="13" t="str">
        <f t="shared" si="341"/>
        <v>NO CUMPLE</v>
      </c>
      <c r="AK1164" s="13" t="str">
        <f t="shared" si="342"/>
        <v>NO CUMPLE</v>
      </c>
      <c r="AL1164" s="13" t="str">
        <f t="shared" si="343"/>
        <v>NO CUMPLE</v>
      </c>
      <c r="AM1164" s="13" t="str">
        <f t="shared" si="344"/>
        <v>CUMPLE</v>
      </c>
      <c r="AN1164" s="13" t="str">
        <f t="shared" si="345"/>
        <v>NO CUMPLE</v>
      </c>
      <c r="AO1164" s="13" t="str">
        <f t="shared" si="346"/>
        <v>NO CUMPLE</v>
      </c>
      <c r="AP1164" s="13" t="str">
        <f t="shared" si="347"/>
        <v>NO CUMPLE</v>
      </c>
    </row>
    <row r="1165" spans="1:42" ht="15" hidden="1" x14ac:dyDescent="0.25">
      <c r="A1165" t="s">
        <v>6778</v>
      </c>
      <c r="B1165" t="s">
        <v>32</v>
      </c>
      <c r="C1165" t="s">
        <v>49</v>
      </c>
      <c r="D1165" t="s">
        <v>217</v>
      </c>
      <c r="E1165" t="s">
        <v>360</v>
      </c>
      <c r="F1165" t="s">
        <v>409</v>
      </c>
      <c r="G1165" t="s">
        <v>25</v>
      </c>
      <c r="H1165" t="s">
        <v>26</v>
      </c>
      <c r="I1165" t="s">
        <v>35</v>
      </c>
      <c r="J1165" t="s">
        <v>28</v>
      </c>
      <c r="K1165" t="s">
        <v>295</v>
      </c>
      <c r="L1165" t="s">
        <v>566</v>
      </c>
      <c r="M1165" t="s">
        <v>6779</v>
      </c>
      <c r="N1165" t="s">
        <v>6780</v>
      </c>
      <c r="O1165" t="s">
        <v>30</v>
      </c>
      <c r="P1165" t="s">
        <v>31</v>
      </c>
      <c r="Q1165" t="s">
        <v>24</v>
      </c>
      <c r="R1165" t="s">
        <v>6781</v>
      </c>
      <c r="S1165" t="s">
        <v>745</v>
      </c>
      <c r="T1165" t="s">
        <v>6782</v>
      </c>
      <c r="U1165"/>
      <c r="V1165" s="40">
        <v>9.5833333333333343E-3</v>
      </c>
      <c r="W1165" s="40">
        <v>1.3888888888888888E-2</v>
      </c>
      <c r="X1165" s="40">
        <v>4.3055555555555555E-3</v>
      </c>
      <c r="Y1165" s="2" t="str">
        <f t="shared" si="348"/>
        <v/>
      </c>
      <c r="Z1165" s="47" t="str">
        <f t="shared" si="349"/>
        <v>Cumplido</v>
      </c>
      <c r="AA1165" s="8"/>
      <c r="AB1165" s="8"/>
      <c r="AC1165" s="8"/>
      <c r="AD1165" s="8"/>
      <c r="AE1165" s="8"/>
      <c r="AF1165" s="42">
        <v>45246</v>
      </c>
      <c r="AG1165" s="13" t="str">
        <f t="shared" si="338"/>
        <v>CUMPLE</v>
      </c>
      <c r="AH1165" s="13" t="str">
        <f t="shared" si="339"/>
        <v>NO CUMPLE</v>
      </c>
      <c r="AI1165" s="13" t="str">
        <f t="shared" si="340"/>
        <v>NO CUMPLE</v>
      </c>
      <c r="AJ1165" s="13" t="str">
        <f t="shared" si="341"/>
        <v>NO CUMPLE</v>
      </c>
      <c r="AK1165" s="13" t="str">
        <f t="shared" si="342"/>
        <v>NO CUMPLE</v>
      </c>
      <c r="AL1165" s="13" t="str">
        <f t="shared" si="343"/>
        <v>CUMPLE</v>
      </c>
      <c r="AM1165" s="13" t="str">
        <f t="shared" si="344"/>
        <v>NO CUMPLE</v>
      </c>
      <c r="AN1165" s="13" t="str">
        <f t="shared" si="345"/>
        <v>NO CUMPLE</v>
      </c>
      <c r="AO1165" s="13" t="str">
        <f t="shared" si="346"/>
        <v>NO CUMPLE</v>
      </c>
      <c r="AP1165" s="13" t="str">
        <f t="shared" si="347"/>
        <v>NO CUMPLE</v>
      </c>
    </row>
    <row r="1166" spans="1:42" ht="15" hidden="1" x14ac:dyDescent="0.25">
      <c r="A1166" t="s">
        <v>6783</v>
      </c>
      <c r="B1166" t="s">
        <v>32</v>
      </c>
      <c r="C1166" t="s">
        <v>51</v>
      </c>
      <c r="D1166" t="s">
        <v>217</v>
      </c>
      <c r="E1166" t="s">
        <v>84</v>
      </c>
      <c r="F1166" t="s">
        <v>409</v>
      </c>
      <c r="G1166" t="s">
        <v>25</v>
      </c>
      <c r="H1166" t="s">
        <v>26</v>
      </c>
      <c r="I1166" t="s">
        <v>35</v>
      </c>
      <c r="J1166" t="s">
        <v>28</v>
      </c>
      <c r="K1166" t="s">
        <v>48</v>
      </c>
      <c r="L1166" t="s">
        <v>336</v>
      </c>
      <c r="M1166" t="s">
        <v>6784</v>
      </c>
      <c r="N1166" t="s">
        <v>6785</v>
      </c>
      <c r="O1166" t="s">
        <v>30</v>
      </c>
      <c r="P1166" t="s">
        <v>31</v>
      </c>
      <c r="Q1166" t="s">
        <v>24</v>
      </c>
      <c r="R1166" t="s">
        <v>6786</v>
      </c>
      <c r="S1166" t="s">
        <v>745</v>
      </c>
      <c r="T1166" t="s">
        <v>6787</v>
      </c>
      <c r="U1166"/>
      <c r="V1166" s="40">
        <v>8.5879629629629625E-2</v>
      </c>
      <c r="W1166" s="40">
        <v>0.12591435185185185</v>
      </c>
      <c r="X1166" s="40">
        <v>4.0034722222222222E-2</v>
      </c>
      <c r="Y1166" s="2" t="str">
        <f t="shared" si="348"/>
        <v/>
      </c>
      <c r="Z1166" s="47" t="str">
        <f t="shared" si="349"/>
        <v>Cumplido</v>
      </c>
      <c r="AA1166" s="8"/>
      <c r="AB1166" s="8"/>
      <c r="AC1166" s="8"/>
      <c r="AD1166" s="8"/>
      <c r="AE1166" s="8"/>
      <c r="AF1166" s="42">
        <v>45246</v>
      </c>
      <c r="AG1166" s="13" t="str">
        <f t="shared" si="338"/>
        <v>CUMPLE</v>
      </c>
      <c r="AH1166" s="13" t="str">
        <f t="shared" si="339"/>
        <v>NO CUMPLE</v>
      </c>
      <c r="AI1166" s="13" t="str">
        <f t="shared" si="340"/>
        <v>NO CUMPLE</v>
      </c>
      <c r="AJ1166" s="13" t="str">
        <f t="shared" si="341"/>
        <v>NO CUMPLE</v>
      </c>
      <c r="AK1166" s="13" t="str">
        <f t="shared" si="342"/>
        <v>NO CUMPLE</v>
      </c>
      <c r="AL1166" s="13" t="str">
        <f t="shared" si="343"/>
        <v>NO CUMPLE</v>
      </c>
      <c r="AM1166" s="13" t="str">
        <f t="shared" si="344"/>
        <v>CUMPLE</v>
      </c>
      <c r="AN1166" s="13" t="str">
        <f t="shared" si="345"/>
        <v>NO CUMPLE</v>
      </c>
      <c r="AO1166" s="13" t="str">
        <f t="shared" si="346"/>
        <v>NO CUMPLE</v>
      </c>
      <c r="AP1166" s="13" t="str">
        <f t="shared" si="347"/>
        <v>NO CUMPLE</v>
      </c>
    </row>
    <row r="1167" spans="1:42" ht="15" hidden="1" x14ac:dyDescent="0.25">
      <c r="A1167" t="s">
        <v>6788</v>
      </c>
      <c r="B1167" t="s">
        <v>62</v>
      </c>
      <c r="C1167" t="s">
        <v>124</v>
      </c>
      <c r="D1167" t="s">
        <v>309</v>
      </c>
      <c r="E1167" t="s">
        <v>101</v>
      </c>
      <c r="F1167" t="s">
        <v>140</v>
      </c>
      <c r="G1167" t="s">
        <v>64</v>
      </c>
      <c r="H1167" t="s">
        <v>34</v>
      </c>
      <c r="I1167" t="s">
        <v>40</v>
      </c>
      <c r="J1167" t="s">
        <v>56</v>
      </c>
      <c r="K1167" t="s">
        <v>53</v>
      </c>
      <c r="L1167" t="s">
        <v>353</v>
      </c>
      <c r="M1167" t="s">
        <v>6789</v>
      </c>
      <c r="N1167" t="s">
        <v>6789</v>
      </c>
      <c r="O1167" t="s">
        <v>30</v>
      </c>
      <c r="P1167" t="s">
        <v>190</v>
      </c>
      <c r="Q1167" t="s">
        <v>190</v>
      </c>
      <c r="R1167" t="s">
        <v>6790</v>
      </c>
      <c r="S1167" t="s">
        <v>745</v>
      </c>
      <c r="T1167" t="s">
        <v>555</v>
      </c>
      <c r="U1167" t="s">
        <v>4934</v>
      </c>
      <c r="V1167" s="40">
        <v>3.8310185185185183E-2</v>
      </c>
      <c r="W1167" s="40">
        <v>5.4664351851851846E-2</v>
      </c>
      <c r="X1167" s="40">
        <v>1.6354166666666666E-2</v>
      </c>
      <c r="Y1167" s="2" t="str">
        <f t="shared" si="348"/>
        <v>Cumplido</v>
      </c>
      <c r="Z1167" s="47" t="str">
        <f t="shared" si="349"/>
        <v/>
      </c>
      <c r="AA1167" s="8"/>
      <c r="AB1167" s="8" t="str">
        <f>IF($H1167="1-Crítica",IF($X1167&lt;=$AT$5,"Cumplido", "Incumplido"),"")</f>
        <v/>
      </c>
      <c r="AC1167" s="8" t="str">
        <f>IF($H1167="2-Alta",IF($X1167&lt;=$AT$6, "Cumplido", "Incumplido"),"")</f>
        <v/>
      </c>
      <c r="AD1167" s="8" t="str">
        <f>IF($H1167="3-Medio",IF($X1167&lt;=$AT$7, "Cumplido", "Incumplido"),"")</f>
        <v/>
      </c>
      <c r="AE1167" s="8" t="str">
        <f>IF($H1167="4-Baja",IF($X1167&lt;=$AT$8, "Cumplido", "Incumplido"),"")</f>
        <v>Cumplido</v>
      </c>
      <c r="AF1167" s="42">
        <v>45246</v>
      </c>
      <c r="AG1167" s="13" t="str">
        <f t="shared" si="338"/>
        <v>CUMPLE</v>
      </c>
      <c r="AH1167" s="13" t="str">
        <f t="shared" si="339"/>
        <v>NO CUMPLE</v>
      </c>
      <c r="AI1167" s="13" t="str">
        <f t="shared" si="340"/>
        <v>NO CUMPLE</v>
      </c>
      <c r="AJ1167" s="13" t="str">
        <f t="shared" si="341"/>
        <v>NO CUMPLE</v>
      </c>
      <c r="AK1167" s="13" t="str">
        <f t="shared" si="342"/>
        <v>NO CUMPLE</v>
      </c>
      <c r="AL1167" s="13" t="str">
        <f t="shared" si="343"/>
        <v>NO CUMPLE</v>
      </c>
      <c r="AM1167" s="13" t="str">
        <f t="shared" si="344"/>
        <v>CUMPLE</v>
      </c>
      <c r="AN1167" s="13" t="str">
        <f t="shared" si="345"/>
        <v>NO CUMPLE</v>
      </c>
      <c r="AO1167" s="13" t="str">
        <f t="shared" si="346"/>
        <v>NO CUMPLE</v>
      </c>
      <c r="AP1167" s="13" t="str">
        <f t="shared" si="347"/>
        <v>NO CUMPLE</v>
      </c>
    </row>
    <row r="1168" spans="1:42" ht="15" hidden="1" x14ac:dyDescent="0.25">
      <c r="A1168" t="s">
        <v>6791</v>
      </c>
      <c r="B1168" t="s">
        <v>32</v>
      </c>
      <c r="C1168" t="s">
        <v>49</v>
      </c>
      <c r="D1168" t="s">
        <v>217</v>
      </c>
      <c r="E1168" t="s">
        <v>360</v>
      </c>
      <c r="F1168" t="s">
        <v>409</v>
      </c>
      <c r="G1168" t="s">
        <v>25</v>
      </c>
      <c r="H1168" t="s">
        <v>26</v>
      </c>
      <c r="I1168" t="s">
        <v>35</v>
      </c>
      <c r="J1168" t="s">
        <v>28</v>
      </c>
      <c r="K1168" t="s">
        <v>48</v>
      </c>
      <c r="L1168" t="s">
        <v>336</v>
      </c>
      <c r="M1168" t="s">
        <v>6792</v>
      </c>
      <c r="N1168" t="s">
        <v>6793</v>
      </c>
      <c r="O1168" t="s">
        <v>30</v>
      </c>
      <c r="P1168" t="s">
        <v>31</v>
      </c>
      <c r="Q1168" t="s">
        <v>24</v>
      </c>
      <c r="R1168" t="s">
        <v>6794</v>
      </c>
      <c r="S1168" t="s">
        <v>745</v>
      </c>
      <c r="T1168" t="s">
        <v>6795</v>
      </c>
      <c r="U1168"/>
      <c r="V1168" s="40">
        <v>1.5393518518518519E-3</v>
      </c>
      <c r="W1168" s="40">
        <v>6.2268518518518515E-3</v>
      </c>
      <c r="X1168" s="40">
        <v>4.6874999999999998E-3</v>
      </c>
      <c r="Y1168" s="2" t="str">
        <f t="shared" si="348"/>
        <v/>
      </c>
      <c r="Z1168" s="47" t="str">
        <f t="shared" si="349"/>
        <v>Cumplido</v>
      </c>
      <c r="AA1168" s="8"/>
      <c r="AB1168" s="8"/>
      <c r="AC1168" s="8"/>
      <c r="AD1168" s="8"/>
      <c r="AE1168" s="8"/>
      <c r="AF1168" s="42">
        <v>45246</v>
      </c>
      <c r="AG1168" s="13" t="str">
        <f t="shared" si="338"/>
        <v>CUMPLE</v>
      </c>
      <c r="AH1168" s="13" t="str">
        <f t="shared" si="339"/>
        <v>NO CUMPLE</v>
      </c>
      <c r="AI1168" s="13" t="str">
        <f t="shared" si="340"/>
        <v>NO CUMPLE</v>
      </c>
      <c r="AJ1168" s="13" t="str">
        <f t="shared" si="341"/>
        <v>NO CUMPLE</v>
      </c>
      <c r="AK1168" s="13" t="str">
        <f t="shared" si="342"/>
        <v>NO CUMPLE</v>
      </c>
      <c r="AL1168" s="13" t="str">
        <f t="shared" si="343"/>
        <v>CUMPLE</v>
      </c>
      <c r="AM1168" s="13" t="str">
        <f t="shared" si="344"/>
        <v>NO CUMPLE</v>
      </c>
      <c r="AN1168" s="13" t="str">
        <f t="shared" si="345"/>
        <v>NO CUMPLE</v>
      </c>
      <c r="AO1168" s="13" t="str">
        <f t="shared" si="346"/>
        <v>NO CUMPLE</v>
      </c>
      <c r="AP1168" s="13" t="str">
        <f t="shared" si="347"/>
        <v>NO CUMPLE</v>
      </c>
    </row>
    <row r="1169" spans="1:42" ht="15" hidden="1" x14ac:dyDescent="0.25">
      <c r="A1169" t="s">
        <v>6796</v>
      </c>
      <c r="B1169" t="s">
        <v>32</v>
      </c>
      <c r="C1169" t="s">
        <v>51</v>
      </c>
      <c r="D1169" t="s">
        <v>217</v>
      </c>
      <c r="E1169" t="s">
        <v>276</v>
      </c>
      <c r="F1169" t="s">
        <v>380</v>
      </c>
      <c r="G1169" t="s">
        <v>25</v>
      </c>
      <c r="H1169" t="s">
        <v>26</v>
      </c>
      <c r="I1169" t="s">
        <v>35</v>
      </c>
      <c r="J1169" t="s">
        <v>56</v>
      </c>
      <c r="K1169" t="s">
        <v>48</v>
      </c>
      <c r="L1169" t="s">
        <v>6797</v>
      </c>
      <c r="M1169" t="s">
        <v>6798</v>
      </c>
      <c r="N1169" t="s">
        <v>6799</v>
      </c>
      <c r="O1169" t="s">
        <v>30</v>
      </c>
      <c r="P1169" t="s">
        <v>31</v>
      </c>
      <c r="Q1169" t="s">
        <v>24</v>
      </c>
      <c r="R1169" t="s">
        <v>6800</v>
      </c>
      <c r="S1169" t="s">
        <v>745</v>
      </c>
      <c r="T1169" t="s">
        <v>6801</v>
      </c>
      <c r="U1169"/>
      <c r="V1169" s="40">
        <v>0</v>
      </c>
      <c r="W1169" s="40">
        <v>9.1435185185185178E-3</v>
      </c>
      <c r="X1169" s="40">
        <v>9.1435185185185178E-3</v>
      </c>
      <c r="Y1169" s="2" t="str">
        <f t="shared" si="348"/>
        <v>Cumplido</v>
      </c>
      <c r="Z1169" s="47" t="str">
        <f t="shared" si="349"/>
        <v/>
      </c>
      <c r="AA1169" s="8"/>
      <c r="AB1169" s="8" t="str">
        <f>IF($H1169="1-Crítica",IF($X1169&lt;=$AT$5,"Cumplido", "Incumplido"),"")</f>
        <v/>
      </c>
      <c r="AC1169" s="8" t="str">
        <f>IF($H1169="2-Alta",IF($X1169&lt;=$AT$6, "Cumplido", "Incumplido"),"")</f>
        <v/>
      </c>
      <c r="AD1169" s="8" t="str">
        <f>IF($H1169="3-Medio",IF($X1169&lt;=$AT$7, "Cumplido", "Incumplido"),"")</f>
        <v>Cumplido</v>
      </c>
      <c r="AE1169" s="8" t="str">
        <f>IF($H1169="4-Baja",IF($X1169&lt;=$AT$8, "Cumplido", "Incumplido"),"")</f>
        <v/>
      </c>
      <c r="AF1169" s="42">
        <v>45246</v>
      </c>
      <c r="AG1169" s="13" t="str">
        <f t="shared" si="338"/>
        <v>CUMPLE</v>
      </c>
      <c r="AH1169" s="13" t="str">
        <f t="shared" si="339"/>
        <v>NO CUMPLE</v>
      </c>
      <c r="AI1169" s="13" t="str">
        <f t="shared" si="340"/>
        <v>NO CUMPLE</v>
      </c>
      <c r="AJ1169" s="13" t="str">
        <f t="shared" si="341"/>
        <v>NO CUMPLE</v>
      </c>
      <c r="AK1169" s="13" t="str">
        <f t="shared" si="342"/>
        <v>NO CUMPLE</v>
      </c>
      <c r="AL1169" s="13" t="str">
        <f t="shared" si="343"/>
        <v>CUMPLE</v>
      </c>
      <c r="AM1169" s="13" t="str">
        <f t="shared" si="344"/>
        <v>NO CUMPLE</v>
      </c>
      <c r="AN1169" s="13" t="str">
        <f t="shared" si="345"/>
        <v>NO CUMPLE</v>
      </c>
      <c r="AO1169" s="13" t="str">
        <f t="shared" si="346"/>
        <v>NO CUMPLE</v>
      </c>
      <c r="AP1169" s="13" t="str">
        <f t="shared" si="347"/>
        <v>NO CUMPLE</v>
      </c>
    </row>
    <row r="1170" spans="1:42" ht="15" hidden="1" x14ac:dyDescent="0.25">
      <c r="A1170" t="s">
        <v>6802</v>
      </c>
      <c r="B1170" t="s">
        <v>32</v>
      </c>
      <c r="C1170" t="s">
        <v>51</v>
      </c>
      <c r="D1170" t="s">
        <v>217</v>
      </c>
      <c r="E1170" t="s">
        <v>276</v>
      </c>
      <c r="F1170" t="s">
        <v>380</v>
      </c>
      <c r="G1170" t="s">
        <v>25</v>
      </c>
      <c r="H1170" t="s">
        <v>26</v>
      </c>
      <c r="I1170" t="s">
        <v>35</v>
      </c>
      <c r="J1170" t="s">
        <v>28</v>
      </c>
      <c r="K1170" t="s">
        <v>48</v>
      </c>
      <c r="L1170" t="s">
        <v>6797</v>
      </c>
      <c r="M1170" t="s">
        <v>6803</v>
      </c>
      <c r="N1170" t="s">
        <v>6804</v>
      </c>
      <c r="O1170" t="s">
        <v>30</v>
      </c>
      <c r="P1170" t="s">
        <v>31</v>
      </c>
      <c r="Q1170" t="s">
        <v>24</v>
      </c>
      <c r="R1170" t="s">
        <v>6805</v>
      </c>
      <c r="S1170" t="s">
        <v>745</v>
      </c>
      <c r="T1170" t="s">
        <v>6801</v>
      </c>
      <c r="U1170"/>
      <c r="V1170" s="40">
        <v>0</v>
      </c>
      <c r="W1170" s="40">
        <v>9.8148148148148144E-3</v>
      </c>
      <c r="X1170" s="40">
        <v>9.8148148148148144E-3</v>
      </c>
      <c r="Y1170" s="2" t="str">
        <f t="shared" si="348"/>
        <v/>
      </c>
      <c r="Z1170" s="47" t="str">
        <f t="shared" si="349"/>
        <v>Cumplido</v>
      </c>
      <c r="AA1170" s="8"/>
      <c r="AB1170" s="8"/>
      <c r="AC1170" s="8"/>
      <c r="AD1170" s="8"/>
      <c r="AE1170" s="8"/>
      <c r="AF1170" s="42">
        <v>45246</v>
      </c>
      <c r="AG1170" s="13" t="str">
        <f t="shared" si="338"/>
        <v>CUMPLE</v>
      </c>
      <c r="AH1170" s="13" t="str">
        <f t="shared" si="339"/>
        <v>NO CUMPLE</v>
      </c>
      <c r="AI1170" s="13" t="str">
        <f t="shared" si="340"/>
        <v>NO CUMPLE</v>
      </c>
      <c r="AJ1170" s="13" t="str">
        <f t="shared" si="341"/>
        <v>NO CUMPLE</v>
      </c>
      <c r="AK1170" s="13" t="str">
        <f t="shared" si="342"/>
        <v>NO CUMPLE</v>
      </c>
      <c r="AL1170" s="13" t="str">
        <f t="shared" si="343"/>
        <v>CUMPLE</v>
      </c>
      <c r="AM1170" s="13" t="str">
        <f t="shared" si="344"/>
        <v>NO CUMPLE</v>
      </c>
      <c r="AN1170" s="13" t="str">
        <f t="shared" si="345"/>
        <v>NO CUMPLE</v>
      </c>
      <c r="AO1170" s="13" t="str">
        <f t="shared" si="346"/>
        <v>NO CUMPLE</v>
      </c>
      <c r="AP1170" s="13" t="str">
        <f t="shared" si="347"/>
        <v>NO CUMPLE</v>
      </c>
    </row>
    <row r="1171" spans="1:42" ht="15" hidden="1" x14ac:dyDescent="0.25">
      <c r="A1171" t="s">
        <v>6806</v>
      </c>
      <c r="B1171" t="s">
        <v>38</v>
      </c>
      <c r="C1171" t="s">
        <v>124</v>
      </c>
      <c r="D1171" t="s">
        <v>98</v>
      </c>
      <c r="E1171" t="s">
        <v>47</v>
      </c>
      <c r="F1171" t="s">
        <v>377</v>
      </c>
      <c r="G1171" t="s">
        <v>25</v>
      </c>
      <c r="H1171" t="s">
        <v>34</v>
      </c>
      <c r="I1171" t="s">
        <v>40</v>
      </c>
      <c r="J1171" t="s">
        <v>28</v>
      </c>
      <c r="K1171" t="s">
        <v>53</v>
      </c>
      <c r="L1171" t="s">
        <v>6807</v>
      </c>
      <c r="M1171" t="s">
        <v>6808</v>
      </c>
      <c r="N1171" t="s">
        <v>6809</v>
      </c>
      <c r="O1171" t="s">
        <v>30</v>
      </c>
      <c r="P1171" t="s">
        <v>44</v>
      </c>
      <c r="Q1171" t="s">
        <v>45</v>
      </c>
      <c r="R1171" t="s">
        <v>6810</v>
      </c>
      <c r="S1171" t="s">
        <v>745</v>
      </c>
      <c r="T1171" t="s">
        <v>6811</v>
      </c>
      <c r="U1171" t="s">
        <v>6812</v>
      </c>
      <c r="V1171" s="40">
        <v>2.4421296296296296E-3</v>
      </c>
      <c r="W1171" s="40">
        <v>0.20298611111111109</v>
      </c>
      <c r="X1171" s="40">
        <v>0.20054398148148148</v>
      </c>
      <c r="Y1171" s="2" t="str">
        <f t="shared" si="348"/>
        <v/>
      </c>
      <c r="Z1171" s="47" t="str">
        <f t="shared" si="349"/>
        <v>Cumplido</v>
      </c>
      <c r="AA1171" s="8"/>
      <c r="AB1171" s="8"/>
      <c r="AC1171" s="8"/>
      <c r="AD1171" s="8"/>
      <c r="AE1171" s="8"/>
      <c r="AF1171" s="42">
        <v>45246</v>
      </c>
      <c r="AG1171" s="13" t="str">
        <f t="shared" si="338"/>
        <v>NO CUMPLE</v>
      </c>
      <c r="AH1171" s="13" t="str">
        <f t="shared" si="339"/>
        <v>NO CUMPLE</v>
      </c>
      <c r="AI1171" s="13" t="str">
        <f t="shared" si="340"/>
        <v>CUMPLE</v>
      </c>
      <c r="AJ1171" s="13" t="str">
        <f t="shared" si="341"/>
        <v>NO CUMPLE</v>
      </c>
      <c r="AK1171" s="13" t="str">
        <f t="shared" si="342"/>
        <v>NO CUMPLE</v>
      </c>
      <c r="AL1171" s="13" t="str">
        <f t="shared" si="343"/>
        <v>NO CUMPLE</v>
      </c>
      <c r="AM1171" s="13" t="str">
        <f t="shared" si="344"/>
        <v>NO CUMPLE</v>
      </c>
      <c r="AN1171" s="13" t="str">
        <f t="shared" si="345"/>
        <v>CUMPLE</v>
      </c>
      <c r="AO1171" s="13" t="str">
        <f t="shared" si="346"/>
        <v>NO CUMPLE</v>
      </c>
      <c r="AP1171" s="13" t="str">
        <f t="shared" si="347"/>
        <v>NO CUMPLE</v>
      </c>
    </row>
    <row r="1172" spans="1:42" ht="15" hidden="1" x14ac:dyDescent="0.25">
      <c r="A1172" t="s">
        <v>6813</v>
      </c>
      <c r="B1172" t="s">
        <v>38</v>
      </c>
      <c r="C1172" t="s">
        <v>150</v>
      </c>
      <c r="D1172" t="s">
        <v>126</v>
      </c>
      <c r="E1172" t="s">
        <v>101</v>
      </c>
      <c r="F1172" t="s">
        <v>326</v>
      </c>
      <c r="G1172" t="s">
        <v>39</v>
      </c>
      <c r="H1172" t="s">
        <v>34</v>
      </c>
      <c r="I1172" t="s">
        <v>40</v>
      </c>
      <c r="J1172" t="s">
        <v>28</v>
      </c>
      <c r="K1172" t="s">
        <v>171</v>
      </c>
      <c r="L1172" t="s">
        <v>6814</v>
      </c>
      <c r="M1172" t="s">
        <v>6815</v>
      </c>
      <c r="N1172" t="s">
        <v>6816</v>
      </c>
      <c r="O1172" t="s">
        <v>30</v>
      </c>
      <c r="P1172" t="s">
        <v>36</v>
      </c>
      <c r="Q1172" t="s">
        <v>54</v>
      </c>
      <c r="R1172" t="s">
        <v>6817</v>
      </c>
      <c r="S1172" t="s">
        <v>745</v>
      </c>
      <c r="T1172" t="s">
        <v>6814</v>
      </c>
      <c r="U1172" t="s">
        <v>6818</v>
      </c>
      <c r="V1172" s="40">
        <v>0</v>
      </c>
      <c r="W1172" s="40">
        <v>6.3657407407407404E-3</v>
      </c>
      <c r="X1172" s="40">
        <v>6.3657407407407404E-3</v>
      </c>
      <c r="Y1172" s="2" t="str">
        <f t="shared" si="348"/>
        <v/>
      </c>
      <c r="Z1172" s="47" t="str">
        <f t="shared" si="349"/>
        <v>Cumplido</v>
      </c>
      <c r="AA1172" s="8"/>
      <c r="AB1172" s="8"/>
      <c r="AC1172" s="8"/>
      <c r="AD1172" s="8"/>
      <c r="AE1172" s="8"/>
      <c r="AF1172" s="42">
        <v>45250</v>
      </c>
      <c r="AG1172" s="13" t="str">
        <f t="shared" si="338"/>
        <v>CUMPLE</v>
      </c>
      <c r="AH1172" s="13" t="str">
        <f t="shared" si="339"/>
        <v>NO CUMPLE</v>
      </c>
      <c r="AI1172" s="13" t="str">
        <f t="shared" si="340"/>
        <v>NO CUMPLE</v>
      </c>
      <c r="AJ1172" s="13" t="str">
        <f t="shared" si="341"/>
        <v>NO CUMPLE</v>
      </c>
      <c r="AK1172" s="13" t="str">
        <f t="shared" si="342"/>
        <v>NO CUMPLE</v>
      </c>
      <c r="AL1172" s="13" t="str">
        <f t="shared" si="343"/>
        <v>CUMPLE</v>
      </c>
      <c r="AM1172" s="13" t="str">
        <f t="shared" si="344"/>
        <v>NO CUMPLE</v>
      </c>
      <c r="AN1172" s="13" t="str">
        <f t="shared" si="345"/>
        <v>NO CUMPLE</v>
      </c>
      <c r="AO1172" s="13" t="str">
        <f t="shared" si="346"/>
        <v>NO CUMPLE</v>
      </c>
      <c r="AP1172" s="13" t="str">
        <f t="shared" si="347"/>
        <v>NO CUMPLE</v>
      </c>
    </row>
    <row r="1173" spans="1:42" ht="15" hidden="1" x14ac:dyDescent="0.25">
      <c r="A1173" t="s">
        <v>6819</v>
      </c>
      <c r="B1173" t="s">
        <v>38</v>
      </c>
      <c r="C1173" t="s">
        <v>150</v>
      </c>
      <c r="D1173" t="s">
        <v>126</v>
      </c>
      <c r="E1173" t="s">
        <v>101</v>
      </c>
      <c r="F1173" t="s">
        <v>326</v>
      </c>
      <c r="G1173" t="s">
        <v>39</v>
      </c>
      <c r="H1173" t="s">
        <v>34</v>
      </c>
      <c r="I1173" t="s">
        <v>40</v>
      </c>
      <c r="J1173" t="s">
        <v>28</v>
      </c>
      <c r="K1173" t="s">
        <v>171</v>
      </c>
      <c r="L1173" t="s">
        <v>6820</v>
      </c>
      <c r="M1173" t="s">
        <v>6821</v>
      </c>
      <c r="N1173" t="s">
        <v>6822</v>
      </c>
      <c r="O1173" t="s">
        <v>30</v>
      </c>
      <c r="P1173" t="s">
        <v>36</v>
      </c>
      <c r="Q1173" t="s">
        <v>54</v>
      </c>
      <c r="R1173" t="s">
        <v>6823</v>
      </c>
      <c r="S1173" t="s">
        <v>745</v>
      </c>
      <c r="T1173" t="s">
        <v>6820</v>
      </c>
      <c r="U1173" t="s">
        <v>6818</v>
      </c>
      <c r="V1173" s="40">
        <v>0</v>
      </c>
      <c r="W1173" s="40">
        <v>5.4513888888888884E-3</v>
      </c>
      <c r="X1173" s="40">
        <v>5.4513888888888884E-3</v>
      </c>
      <c r="Y1173" s="2" t="str">
        <f>IF(J1173="Incidente de Cliente",IF($X1173&lt;=$AT$2,"Cumplido","Incumplido"),"")</f>
        <v/>
      </c>
      <c r="Z1173" s="47" t="str">
        <f t="shared" si="349"/>
        <v>Cumplido</v>
      </c>
      <c r="AA1173" s="8"/>
      <c r="AB1173" s="8"/>
      <c r="AC1173" s="8"/>
      <c r="AD1173" s="8"/>
      <c r="AE1173" s="8"/>
      <c r="AF1173" s="42">
        <v>45246</v>
      </c>
      <c r="AG1173" s="13" t="str">
        <f t="shared" si="338"/>
        <v>CUMPLE</v>
      </c>
      <c r="AH1173" s="13" t="str">
        <f t="shared" si="339"/>
        <v>NO CUMPLE</v>
      </c>
      <c r="AI1173" s="13" t="str">
        <f t="shared" si="340"/>
        <v>NO CUMPLE</v>
      </c>
      <c r="AJ1173" s="13" t="str">
        <f t="shared" si="341"/>
        <v>NO CUMPLE</v>
      </c>
      <c r="AK1173" s="13" t="str">
        <f t="shared" si="342"/>
        <v>NO CUMPLE</v>
      </c>
      <c r="AL1173" s="13" t="str">
        <f t="shared" si="343"/>
        <v>CUMPLE</v>
      </c>
      <c r="AM1173" s="13" t="str">
        <f t="shared" si="344"/>
        <v>NO CUMPLE</v>
      </c>
      <c r="AN1173" s="13" t="str">
        <f t="shared" si="345"/>
        <v>NO CUMPLE</v>
      </c>
      <c r="AO1173" s="13" t="str">
        <f t="shared" si="346"/>
        <v>NO CUMPLE</v>
      </c>
      <c r="AP1173" s="13" t="str">
        <f t="shared" si="347"/>
        <v>NO CUMPLE</v>
      </c>
    </row>
    <row r="1174" spans="1:42" ht="15" hidden="1" x14ac:dyDescent="0.25">
      <c r="A1174" t="s">
        <v>6824</v>
      </c>
      <c r="B1174" t="s">
        <v>38</v>
      </c>
      <c r="C1174" t="s">
        <v>150</v>
      </c>
      <c r="D1174" t="s">
        <v>126</v>
      </c>
      <c r="E1174" t="s">
        <v>101</v>
      </c>
      <c r="F1174" t="s">
        <v>326</v>
      </c>
      <c r="G1174" t="s">
        <v>39</v>
      </c>
      <c r="H1174" t="s">
        <v>34</v>
      </c>
      <c r="I1174" t="s">
        <v>40</v>
      </c>
      <c r="J1174" t="s">
        <v>28</v>
      </c>
      <c r="K1174" t="s">
        <v>171</v>
      </c>
      <c r="L1174" t="s">
        <v>6825</v>
      </c>
      <c r="M1174" t="s">
        <v>6826</v>
      </c>
      <c r="N1174" t="s">
        <v>6827</v>
      </c>
      <c r="O1174" t="s">
        <v>30</v>
      </c>
      <c r="P1174" t="s">
        <v>36</v>
      </c>
      <c r="Q1174" t="s">
        <v>54</v>
      </c>
      <c r="R1174" t="s">
        <v>6828</v>
      </c>
      <c r="S1174" t="s">
        <v>745</v>
      </c>
      <c r="T1174" t="s">
        <v>6825</v>
      </c>
      <c r="U1174" t="s">
        <v>6818</v>
      </c>
      <c r="V1174" s="40">
        <v>0</v>
      </c>
      <c r="W1174" s="40">
        <v>4.9884259259259265E-3</v>
      </c>
      <c r="X1174" s="40">
        <v>4.9884259259259265E-3</v>
      </c>
      <c r="Y1174" s="2" t="str">
        <f t="shared" si="348"/>
        <v/>
      </c>
      <c r="Z1174" s="47" t="str">
        <f t="shared" si="349"/>
        <v>Cumplido</v>
      </c>
      <c r="AA1174" s="8"/>
      <c r="AB1174" s="8"/>
      <c r="AC1174" s="8"/>
      <c r="AD1174" s="8"/>
      <c r="AE1174" s="8"/>
      <c r="AF1174" s="42">
        <v>45247</v>
      </c>
      <c r="AG1174" s="13" t="str">
        <f t="shared" si="338"/>
        <v>CUMPLE</v>
      </c>
      <c r="AH1174" s="13" t="str">
        <f t="shared" si="339"/>
        <v>NO CUMPLE</v>
      </c>
      <c r="AI1174" s="13" t="str">
        <f t="shared" si="340"/>
        <v>NO CUMPLE</v>
      </c>
      <c r="AJ1174" s="13" t="str">
        <f t="shared" si="341"/>
        <v>NO CUMPLE</v>
      </c>
      <c r="AK1174" s="13" t="str">
        <f t="shared" si="342"/>
        <v>NO CUMPLE</v>
      </c>
      <c r="AL1174" s="13" t="str">
        <f t="shared" si="343"/>
        <v>CUMPLE</v>
      </c>
      <c r="AM1174" s="13" t="str">
        <f t="shared" si="344"/>
        <v>NO CUMPLE</v>
      </c>
      <c r="AN1174" s="13" t="str">
        <f t="shared" si="345"/>
        <v>NO CUMPLE</v>
      </c>
      <c r="AO1174" s="13" t="str">
        <f t="shared" si="346"/>
        <v>NO CUMPLE</v>
      </c>
      <c r="AP1174" s="13" t="str">
        <f t="shared" si="347"/>
        <v>NO CUMPLE</v>
      </c>
    </row>
    <row r="1175" spans="1:42" ht="15" hidden="1" x14ac:dyDescent="0.25">
      <c r="A1175" t="s">
        <v>6829</v>
      </c>
      <c r="B1175" t="s">
        <v>38</v>
      </c>
      <c r="C1175" t="s">
        <v>150</v>
      </c>
      <c r="D1175" t="s">
        <v>126</v>
      </c>
      <c r="E1175" t="s">
        <v>101</v>
      </c>
      <c r="F1175" t="s">
        <v>326</v>
      </c>
      <c r="G1175" t="s">
        <v>39</v>
      </c>
      <c r="H1175" t="s">
        <v>34</v>
      </c>
      <c r="I1175" t="s">
        <v>40</v>
      </c>
      <c r="J1175" t="s">
        <v>28</v>
      </c>
      <c r="K1175" t="s">
        <v>171</v>
      </c>
      <c r="L1175" t="s">
        <v>6830</v>
      </c>
      <c r="M1175" t="s">
        <v>6831</v>
      </c>
      <c r="N1175" t="s">
        <v>6832</v>
      </c>
      <c r="O1175" t="s">
        <v>30</v>
      </c>
      <c r="P1175" t="s">
        <v>36</v>
      </c>
      <c r="Q1175" t="s">
        <v>54</v>
      </c>
      <c r="R1175" t="s">
        <v>6833</v>
      </c>
      <c r="S1175" t="s">
        <v>745</v>
      </c>
      <c r="T1175" t="s">
        <v>6830</v>
      </c>
      <c r="U1175" t="s">
        <v>6818</v>
      </c>
      <c r="V1175" s="40">
        <v>0</v>
      </c>
      <c r="W1175" s="40">
        <v>4.3749999999999995E-3</v>
      </c>
      <c r="X1175" s="40">
        <v>4.3749999999999995E-3</v>
      </c>
      <c r="Y1175" s="2" t="str">
        <f t="shared" si="348"/>
        <v/>
      </c>
      <c r="Z1175" s="47" t="str">
        <f t="shared" si="349"/>
        <v>Cumplido</v>
      </c>
      <c r="AA1175" s="8"/>
      <c r="AB1175" s="8"/>
      <c r="AC1175" s="8"/>
      <c r="AD1175" s="8"/>
      <c r="AE1175" s="8"/>
      <c r="AF1175" s="42">
        <v>45247</v>
      </c>
      <c r="AG1175" s="13" t="str">
        <f t="shared" si="338"/>
        <v>CUMPLE</v>
      </c>
      <c r="AH1175" s="13" t="str">
        <f t="shared" si="339"/>
        <v>NO CUMPLE</v>
      </c>
      <c r="AI1175" s="13" t="str">
        <f t="shared" si="340"/>
        <v>NO CUMPLE</v>
      </c>
      <c r="AJ1175" s="13" t="str">
        <f t="shared" si="341"/>
        <v>NO CUMPLE</v>
      </c>
      <c r="AK1175" s="13" t="str">
        <f t="shared" si="342"/>
        <v>NO CUMPLE</v>
      </c>
      <c r="AL1175" s="13" t="str">
        <f t="shared" si="343"/>
        <v>CUMPLE</v>
      </c>
      <c r="AM1175" s="13" t="str">
        <f t="shared" si="344"/>
        <v>NO CUMPLE</v>
      </c>
      <c r="AN1175" s="13" t="str">
        <f t="shared" si="345"/>
        <v>NO CUMPLE</v>
      </c>
      <c r="AO1175" s="13" t="str">
        <f t="shared" si="346"/>
        <v>NO CUMPLE</v>
      </c>
      <c r="AP1175" s="13" t="str">
        <f t="shared" si="347"/>
        <v>NO CUMPLE</v>
      </c>
    </row>
    <row r="1176" spans="1:42" ht="15" hidden="1" x14ac:dyDescent="0.25">
      <c r="A1176" t="s">
        <v>6834</v>
      </c>
      <c r="B1176" t="s">
        <v>38</v>
      </c>
      <c r="C1176" t="s">
        <v>150</v>
      </c>
      <c r="D1176" t="s">
        <v>126</v>
      </c>
      <c r="E1176" t="s">
        <v>101</v>
      </c>
      <c r="F1176" t="s">
        <v>326</v>
      </c>
      <c r="G1176" t="s">
        <v>39</v>
      </c>
      <c r="H1176" t="s">
        <v>34</v>
      </c>
      <c r="I1176" t="s">
        <v>40</v>
      </c>
      <c r="J1176" t="s">
        <v>28</v>
      </c>
      <c r="K1176" t="s">
        <v>171</v>
      </c>
      <c r="L1176" t="s">
        <v>6835</v>
      </c>
      <c r="M1176" t="s">
        <v>6836</v>
      </c>
      <c r="N1176" t="s">
        <v>6837</v>
      </c>
      <c r="O1176" t="s">
        <v>30</v>
      </c>
      <c r="P1176" t="s">
        <v>36</v>
      </c>
      <c r="Q1176" t="s">
        <v>54</v>
      </c>
      <c r="R1176" t="s">
        <v>6838</v>
      </c>
      <c r="S1176" t="s">
        <v>745</v>
      </c>
      <c r="T1176" t="s">
        <v>6835</v>
      </c>
      <c r="U1176" t="s">
        <v>6818</v>
      </c>
      <c r="V1176" s="40">
        <v>0</v>
      </c>
      <c r="W1176" s="40">
        <v>3.7847222222222223E-3</v>
      </c>
      <c r="X1176" s="40">
        <v>3.7847222222222223E-3</v>
      </c>
      <c r="Y1176" s="2" t="str">
        <f>IF(J1176="Incidente de Cliente",IF($X1176&lt;=$AT$2,"Cumplido","Incumplido"),"")</f>
        <v/>
      </c>
      <c r="Z1176" s="47" t="str">
        <f t="shared" si="349"/>
        <v>Cumplido</v>
      </c>
      <c r="AA1176" s="8"/>
      <c r="AB1176" s="8"/>
      <c r="AC1176" s="8"/>
      <c r="AD1176" s="8"/>
      <c r="AE1176" s="8"/>
      <c r="AF1176" s="42">
        <v>45246</v>
      </c>
      <c r="AG1176" s="13" t="str">
        <f t="shared" si="338"/>
        <v>CUMPLE</v>
      </c>
      <c r="AH1176" s="13" t="str">
        <f t="shared" si="339"/>
        <v>NO CUMPLE</v>
      </c>
      <c r="AI1176" s="13" t="str">
        <f t="shared" si="340"/>
        <v>NO CUMPLE</v>
      </c>
      <c r="AJ1176" s="13" t="str">
        <f t="shared" si="341"/>
        <v>NO CUMPLE</v>
      </c>
      <c r="AK1176" s="13" t="str">
        <f t="shared" si="342"/>
        <v>NO CUMPLE</v>
      </c>
      <c r="AL1176" s="13" t="str">
        <f t="shared" si="343"/>
        <v>CUMPLE</v>
      </c>
      <c r="AM1176" s="13" t="str">
        <f t="shared" si="344"/>
        <v>NO CUMPLE</v>
      </c>
      <c r="AN1176" s="13" t="str">
        <f t="shared" si="345"/>
        <v>NO CUMPLE</v>
      </c>
      <c r="AO1176" s="13" t="str">
        <f t="shared" si="346"/>
        <v>NO CUMPLE</v>
      </c>
      <c r="AP1176" s="13" t="str">
        <f t="shared" si="347"/>
        <v>NO CUMPLE</v>
      </c>
    </row>
    <row r="1177" spans="1:42" ht="15" hidden="1" x14ac:dyDescent="0.25">
      <c r="A1177" t="s">
        <v>6839</v>
      </c>
      <c r="B1177" t="s">
        <v>38</v>
      </c>
      <c r="C1177" t="s">
        <v>150</v>
      </c>
      <c r="D1177" t="s">
        <v>126</v>
      </c>
      <c r="E1177" t="s">
        <v>101</v>
      </c>
      <c r="F1177" t="s">
        <v>326</v>
      </c>
      <c r="G1177" t="s">
        <v>39</v>
      </c>
      <c r="H1177" t="s">
        <v>34</v>
      </c>
      <c r="I1177" t="s">
        <v>40</v>
      </c>
      <c r="J1177" t="s">
        <v>28</v>
      </c>
      <c r="K1177" t="s">
        <v>171</v>
      </c>
      <c r="L1177" t="s">
        <v>6840</v>
      </c>
      <c r="M1177" t="s">
        <v>6841</v>
      </c>
      <c r="N1177" t="s">
        <v>6842</v>
      </c>
      <c r="O1177" t="s">
        <v>30</v>
      </c>
      <c r="P1177" t="s">
        <v>36</v>
      </c>
      <c r="Q1177" t="s">
        <v>54</v>
      </c>
      <c r="R1177" t="s">
        <v>6843</v>
      </c>
      <c r="S1177" t="s">
        <v>745</v>
      </c>
      <c r="T1177" t="s">
        <v>6840</v>
      </c>
      <c r="U1177" t="s">
        <v>6818</v>
      </c>
      <c r="V1177" s="40">
        <v>0</v>
      </c>
      <c r="W1177" s="40">
        <v>2.3726851851851851E-3</v>
      </c>
      <c r="X1177" s="40">
        <v>2.3726851851851851E-3</v>
      </c>
      <c r="Y1177" s="2" t="str">
        <f t="shared" si="348"/>
        <v/>
      </c>
      <c r="Z1177" s="47" t="str">
        <f t="shared" si="349"/>
        <v>Cumplido</v>
      </c>
      <c r="AA1177" s="8"/>
      <c r="AB1177" s="8"/>
      <c r="AC1177" s="8"/>
      <c r="AD1177" s="8"/>
      <c r="AE1177" s="8"/>
      <c r="AF1177" s="42">
        <v>45247</v>
      </c>
      <c r="AG1177" s="13" t="str">
        <f t="shared" si="338"/>
        <v>CUMPLE</v>
      </c>
      <c r="AH1177" s="13" t="str">
        <f t="shared" si="339"/>
        <v>NO CUMPLE</v>
      </c>
      <c r="AI1177" s="13" t="str">
        <f t="shared" si="340"/>
        <v>NO CUMPLE</v>
      </c>
      <c r="AJ1177" s="13" t="str">
        <f t="shared" si="341"/>
        <v>NO CUMPLE</v>
      </c>
      <c r="AK1177" s="13" t="str">
        <f t="shared" si="342"/>
        <v>NO CUMPLE</v>
      </c>
      <c r="AL1177" s="13" t="str">
        <f t="shared" si="343"/>
        <v>CUMPLE</v>
      </c>
      <c r="AM1177" s="13" t="str">
        <f t="shared" si="344"/>
        <v>NO CUMPLE</v>
      </c>
      <c r="AN1177" s="13" t="str">
        <f t="shared" si="345"/>
        <v>NO CUMPLE</v>
      </c>
      <c r="AO1177" s="13" t="str">
        <f t="shared" si="346"/>
        <v>NO CUMPLE</v>
      </c>
      <c r="AP1177" s="13" t="str">
        <f t="shared" si="347"/>
        <v>NO CUMPLE</v>
      </c>
    </row>
    <row r="1178" spans="1:42" ht="15" hidden="1" x14ac:dyDescent="0.25">
      <c r="A1178" t="s">
        <v>6844</v>
      </c>
      <c r="B1178" t="s">
        <v>24</v>
      </c>
      <c r="C1178" t="s">
        <v>181</v>
      </c>
      <c r="D1178" t="s">
        <v>33</v>
      </c>
      <c r="E1178" t="s">
        <v>192</v>
      </c>
      <c r="F1178" t="s">
        <v>423</v>
      </c>
      <c r="G1178" t="s">
        <v>25</v>
      </c>
      <c r="H1178" t="s">
        <v>26</v>
      </c>
      <c r="I1178" t="s">
        <v>35</v>
      </c>
      <c r="J1178" t="s">
        <v>28</v>
      </c>
      <c r="K1178" t="s">
        <v>171</v>
      </c>
      <c r="L1178" t="s">
        <v>6845</v>
      </c>
      <c r="M1178" t="s">
        <v>6846</v>
      </c>
      <c r="N1178" t="s">
        <v>6847</v>
      </c>
      <c r="O1178" t="s">
        <v>30</v>
      </c>
      <c r="P1178" t="s">
        <v>44</v>
      </c>
      <c r="Q1178" t="s">
        <v>45</v>
      </c>
      <c r="R1178" t="s">
        <v>6848</v>
      </c>
      <c r="S1178" t="s">
        <v>5364</v>
      </c>
      <c r="T1178" t="s">
        <v>6849</v>
      </c>
      <c r="U1178" t="s">
        <v>6850</v>
      </c>
      <c r="V1178" s="40">
        <v>0.83241898148148152</v>
      </c>
      <c r="W1178" s="40">
        <v>1.1944212962962963</v>
      </c>
      <c r="X1178" s="40">
        <v>0.36200231481481482</v>
      </c>
      <c r="Y1178" s="2" t="str">
        <f t="shared" si="348"/>
        <v/>
      </c>
      <c r="Z1178" s="47" t="str">
        <f t="shared" si="349"/>
        <v>Cumplido</v>
      </c>
      <c r="AA1178" s="8"/>
      <c r="AB1178" s="8"/>
      <c r="AC1178" s="8"/>
      <c r="AD1178" s="8"/>
      <c r="AE1178" s="8"/>
      <c r="AF1178" s="42">
        <v>45247</v>
      </c>
      <c r="AG1178" s="13" t="str">
        <f t="shared" si="338"/>
        <v>NO CUMPLE</v>
      </c>
      <c r="AH1178" s="13" t="str">
        <f t="shared" si="339"/>
        <v>NO CUMPLE</v>
      </c>
      <c r="AI1178" s="13" t="str">
        <f t="shared" si="340"/>
        <v>NO CUMPLE</v>
      </c>
      <c r="AJ1178" s="13" t="str">
        <f t="shared" si="341"/>
        <v>CUMPLE</v>
      </c>
      <c r="AK1178" s="13" t="str">
        <f t="shared" si="342"/>
        <v>NO CUMPLE</v>
      </c>
      <c r="AL1178" s="13" t="str">
        <f t="shared" si="343"/>
        <v>NO CUMPLE</v>
      </c>
      <c r="AM1178" s="13" t="str">
        <f t="shared" si="344"/>
        <v>NO CUMPLE</v>
      </c>
      <c r="AN1178" s="13" t="str">
        <f t="shared" si="345"/>
        <v>NO CUMPLE</v>
      </c>
      <c r="AO1178" s="13" t="str">
        <f t="shared" si="346"/>
        <v>NO CUMPLE</v>
      </c>
      <c r="AP1178" s="13" t="str">
        <f t="shared" si="347"/>
        <v>CUMPLE</v>
      </c>
    </row>
    <row r="1179" spans="1:42" ht="15" hidden="1" x14ac:dyDescent="0.25">
      <c r="A1179" t="s">
        <v>6851</v>
      </c>
      <c r="B1179" t="s">
        <v>32</v>
      </c>
      <c r="C1179" t="s">
        <v>49</v>
      </c>
      <c r="D1179" t="s">
        <v>217</v>
      </c>
      <c r="E1179" t="s">
        <v>360</v>
      </c>
      <c r="F1179" t="s">
        <v>470</v>
      </c>
      <c r="G1179" t="s">
        <v>25</v>
      </c>
      <c r="H1179" t="s">
        <v>26</v>
      </c>
      <c r="I1179" t="s">
        <v>35</v>
      </c>
      <c r="J1179" t="s">
        <v>28</v>
      </c>
      <c r="K1179" t="s">
        <v>48</v>
      </c>
      <c r="L1179" t="s">
        <v>449</v>
      </c>
      <c r="M1179" t="s">
        <v>6852</v>
      </c>
      <c r="N1179" t="s">
        <v>6853</v>
      </c>
      <c r="O1179" t="s">
        <v>30</v>
      </c>
      <c r="P1179" t="s">
        <v>31</v>
      </c>
      <c r="Q1179" t="s">
        <v>24</v>
      </c>
      <c r="R1179" t="s">
        <v>6854</v>
      </c>
      <c r="S1179" t="s">
        <v>745</v>
      </c>
      <c r="T1179" t="s">
        <v>6855</v>
      </c>
      <c r="U1179" t="s">
        <v>390</v>
      </c>
      <c r="V1179" s="40">
        <v>5.8101851851851849E-2</v>
      </c>
      <c r="W1179" s="40">
        <v>6.3819444444444443E-2</v>
      </c>
      <c r="X1179" s="40">
        <v>5.7175925925925927E-3</v>
      </c>
      <c r="Y1179" s="2" t="str">
        <f t="shared" si="348"/>
        <v/>
      </c>
      <c r="Z1179" s="47" t="str">
        <f t="shared" si="349"/>
        <v>Cumplido</v>
      </c>
      <c r="AA1179" s="8"/>
      <c r="AB1179" s="8"/>
      <c r="AC1179" s="8"/>
      <c r="AD1179" s="8"/>
      <c r="AE1179" s="8"/>
      <c r="AF1179" s="42">
        <v>45246</v>
      </c>
      <c r="AG1179" s="13" t="str">
        <f t="shared" si="338"/>
        <v>CUMPLE</v>
      </c>
      <c r="AH1179" s="13" t="str">
        <f t="shared" si="339"/>
        <v>NO CUMPLE</v>
      </c>
      <c r="AI1179" s="13" t="str">
        <f t="shared" si="340"/>
        <v>NO CUMPLE</v>
      </c>
      <c r="AJ1179" s="13" t="str">
        <f t="shared" si="341"/>
        <v>NO CUMPLE</v>
      </c>
      <c r="AK1179" s="13" t="str">
        <f t="shared" si="342"/>
        <v>NO CUMPLE</v>
      </c>
      <c r="AL1179" s="13" t="str">
        <f t="shared" si="343"/>
        <v>NO CUMPLE</v>
      </c>
      <c r="AM1179" s="13" t="str">
        <f t="shared" si="344"/>
        <v>CUMPLE</v>
      </c>
      <c r="AN1179" s="13" t="str">
        <f t="shared" si="345"/>
        <v>NO CUMPLE</v>
      </c>
      <c r="AO1179" s="13" t="str">
        <f t="shared" si="346"/>
        <v>NO CUMPLE</v>
      </c>
      <c r="AP1179" s="13" t="str">
        <f t="shared" si="347"/>
        <v>NO CUMPLE</v>
      </c>
    </row>
    <row r="1180" spans="1:42" ht="15" hidden="1" x14ac:dyDescent="0.25">
      <c r="A1180" t="s">
        <v>6856</v>
      </c>
      <c r="B1180" t="s">
        <v>24</v>
      </c>
      <c r="C1180" t="s">
        <v>181</v>
      </c>
      <c r="D1180" t="s">
        <v>33</v>
      </c>
      <c r="E1180" t="s">
        <v>182</v>
      </c>
      <c r="F1180" t="s">
        <v>357</v>
      </c>
      <c r="G1180" t="s">
        <v>25</v>
      </c>
      <c r="H1180" t="s">
        <v>26</v>
      </c>
      <c r="I1180" t="s">
        <v>35</v>
      </c>
      <c r="J1180" t="s">
        <v>28</v>
      </c>
      <c r="K1180" t="s">
        <v>307</v>
      </c>
      <c r="L1180" t="s">
        <v>6857</v>
      </c>
      <c r="M1180" t="s">
        <v>6858</v>
      </c>
      <c r="N1180" t="s">
        <v>6859</v>
      </c>
      <c r="O1180" t="s">
        <v>30</v>
      </c>
      <c r="P1180" t="s">
        <v>44</v>
      </c>
      <c r="Q1180" t="s">
        <v>45</v>
      </c>
      <c r="R1180" t="s">
        <v>6860</v>
      </c>
      <c r="S1180" t="s">
        <v>5364</v>
      </c>
      <c r="T1180" t="s">
        <v>6861</v>
      </c>
      <c r="U1180" t="s">
        <v>6862</v>
      </c>
      <c r="V1180" s="40">
        <v>0.39952546296296299</v>
      </c>
      <c r="W1180" s="40">
        <v>0.66071759259259266</v>
      </c>
      <c r="X1180" s="40">
        <v>0.26119212962962962</v>
      </c>
      <c r="Y1180" s="2" t="str">
        <f t="shared" si="348"/>
        <v/>
      </c>
      <c r="Z1180" s="47" t="str">
        <f t="shared" si="349"/>
        <v>Cumplido</v>
      </c>
      <c r="AA1180" s="8"/>
      <c r="AB1180" s="8"/>
      <c r="AC1180" s="8"/>
      <c r="AD1180" s="8"/>
      <c r="AE1180" s="8"/>
      <c r="AF1180" s="42">
        <v>45246</v>
      </c>
      <c r="AG1180" s="13" t="str">
        <f t="shared" si="338"/>
        <v>NO CUMPLE</v>
      </c>
      <c r="AH1180" s="13" t="str">
        <f t="shared" si="339"/>
        <v>NO CUMPLE</v>
      </c>
      <c r="AI1180" s="13" t="str">
        <f t="shared" si="340"/>
        <v>CUMPLE</v>
      </c>
      <c r="AJ1180" s="13" t="str">
        <f t="shared" si="341"/>
        <v>NO CUMPLE</v>
      </c>
      <c r="AK1180" s="13" t="str">
        <f t="shared" si="342"/>
        <v>NO CUMPLE</v>
      </c>
      <c r="AL1180" s="13" t="str">
        <f t="shared" si="343"/>
        <v>NO CUMPLE</v>
      </c>
      <c r="AM1180" s="13" t="str">
        <f t="shared" si="344"/>
        <v>NO CUMPLE</v>
      </c>
      <c r="AN1180" s="13" t="str">
        <f t="shared" si="345"/>
        <v>NO CUMPLE</v>
      </c>
      <c r="AO1180" s="13" t="str">
        <f t="shared" si="346"/>
        <v>CUMPLE</v>
      </c>
      <c r="AP1180" s="13" t="str">
        <f t="shared" si="347"/>
        <v>NO CUMPLE</v>
      </c>
    </row>
    <row r="1181" spans="1:42" ht="15" hidden="1" x14ac:dyDescent="0.25">
      <c r="A1181" t="s">
        <v>6863</v>
      </c>
      <c r="B1181" t="s">
        <v>38</v>
      </c>
      <c r="C1181" t="s">
        <v>124</v>
      </c>
      <c r="D1181" t="s">
        <v>98</v>
      </c>
      <c r="E1181" t="s">
        <v>73</v>
      </c>
      <c r="F1181" t="s">
        <v>377</v>
      </c>
      <c r="G1181" t="s">
        <v>25</v>
      </c>
      <c r="H1181" t="s">
        <v>34</v>
      </c>
      <c r="I1181" t="s">
        <v>40</v>
      </c>
      <c r="J1181" t="s">
        <v>28</v>
      </c>
      <c r="K1181" t="s">
        <v>53</v>
      </c>
      <c r="L1181" t="s">
        <v>6864</v>
      </c>
      <c r="M1181" t="s">
        <v>6865</v>
      </c>
      <c r="N1181" t="s">
        <v>6866</v>
      </c>
      <c r="O1181" t="s">
        <v>30</v>
      </c>
      <c r="P1181" t="s">
        <v>36</v>
      </c>
      <c r="Q1181" t="s">
        <v>54</v>
      </c>
      <c r="R1181" t="s">
        <v>6867</v>
      </c>
      <c r="S1181" t="s">
        <v>5364</v>
      </c>
      <c r="T1181" t="s">
        <v>6868</v>
      </c>
      <c r="U1181" t="s">
        <v>6869</v>
      </c>
      <c r="V1181" s="40">
        <v>0.44608796296296299</v>
      </c>
      <c r="W1181" s="40">
        <v>0.69976851851851851</v>
      </c>
      <c r="X1181" s="40">
        <v>0.25368055555555552</v>
      </c>
      <c r="Y1181" s="2" t="str">
        <f t="shared" si="348"/>
        <v/>
      </c>
      <c r="Z1181" s="47" t="str">
        <f t="shared" si="349"/>
        <v>Cumplido</v>
      </c>
      <c r="AA1181" s="8"/>
      <c r="AB1181" s="8"/>
      <c r="AC1181" s="8"/>
      <c r="AD1181" s="8"/>
      <c r="AE1181" s="8"/>
      <c r="AF1181" s="42">
        <v>45247</v>
      </c>
      <c r="AG1181" s="13" t="str">
        <f t="shared" si="338"/>
        <v>NO CUMPLE</v>
      </c>
      <c r="AH1181" s="13" t="str">
        <f t="shared" si="339"/>
        <v>NO CUMPLE</v>
      </c>
      <c r="AI1181" s="13" t="str">
        <f t="shared" si="340"/>
        <v>CUMPLE</v>
      </c>
      <c r="AJ1181" s="13" t="str">
        <f t="shared" si="341"/>
        <v>NO CUMPLE</v>
      </c>
      <c r="AK1181" s="13" t="str">
        <f t="shared" si="342"/>
        <v>NO CUMPLE</v>
      </c>
      <c r="AL1181" s="13" t="str">
        <f t="shared" si="343"/>
        <v>NO CUMPLE</v>
      </c>
      <c r="AM1181" s="13" t="str">
        <f t="shared" si="344"/>
        <v>NO CUMPLE</v>
      </c>
      <c r="AN1181" s="13" t="str">
        <f t="shared" si="345"/>
        <v>NO CUMPLE</v>
      </c>
      <c r="AO1181" s="13" t="str">
        <f t="shared" si="346"/>
        <v>CUMPLE</v>
      </c>
      <c r="AP1181" s="13" t="str">
        <f t="shared" si="347"/>
        <v>NO CUMPLE</v>
      </c>
    </row>
    <row r="1182" spans="1:42" ht="15" hidden="1" x14ac:dyDescent="0.25">
      <c r="A1182" t="s">
        <v>6870</v>
      </c>
      <c r="B1182" t="s">
        <v>3858</v>
      </c>
      <c r="C1182" t="s">
        <v>123</v>
      </c>
      <c r="D1182" t="s">
        <v>33</v>
      </c>
      <c r="E1182" t="s">
        <v>133</v>
      </c>
      <c r="F1182" t="s">
        <v>357</v>
      </c>
      <c r="G1182" t="s">
        <v>25</v>
      </c>
      <c r="H1182" t="s">
        <v>26</v>
      </c>
      <c r="I1182" t="s">
        <v>35</v>
      </c>
      <c r="J1182" t="s">
        <v>28</v>
      </c>
      <c r="K1182" t="s">
        <v>171</v>
      </c>
      <c r="L1182" t="s">
        <v>6871</v>
      </c>
      <c r="M1182" t="s">
        <v>6872</v>
      </c>
      <c r="N1182" t="s">
        <v>6873</v>
      </c>
      <c r="O1182" t="s">
        <v>30</v>
      </c>
      <c r="P1182" t="s">
        <v>44</v>
      </c>
      <c r="Q1182" t="s">
        <v>45</v>
      </c>
      <c r="R1182" t="s">
        <v>6874</v>
      </c>
      <c r="S1182" t="s">
        <v>745</v>
      </c>
      <c r="T1182" t="s">
        <v>6875</v>
      </c>
      <c r="U1182" t="s">
        <v>6876</v>
      </c>
      <c r="V1182" s="40">
        <v>0</v>
      </c>
      <c r="W1182" s="40">
        <v>9.2592592592592601E-2</v>
      </c>
      <c r="X1182" s="40">
        <v>9.2592592592592601E-2</v>
      </c>
      <c r="Y1182" s="2" t="str">
        <f>IF(J1182="Incidente de Cliente",IF($X1182&lt;=$AT$2,"Cumplido","Incumplido"),"")</f>
        <v/>
      </c>
      <c r="Z1182" s="47" t="str">
        <f t="shared" si="349"/>
        <v>Cumplido</v>
      </c>
      <c r="AA1182" s="8"/>
      <c r="AB1182" s="8"/>
      <c r="AC1182" s="8"/>
      <c r="AD1182" s="8"/>
      <c r="AE1182" s="8"/>
      <c r="AF1182" s="42">
        <v>45246</v>
      </c>
      <c r="AG1182" s="13" t="str">
        <f t="shared" si="338"/>
        <v>NO CUMPLE</v>
      </c>
      <c r="AH1182" s="13" t="str">
        <f t="shared" si="339"/>
        <v>CUMPLE</v>
      </c>
      <c r="AI1182" s="13" t="str">
        <f t="shared" si="340"/>
        <v>NO CUMPLE</v>
      </c>
      <c r="AJ1182" s="13" t="str">
        <f t="shared" si="341"/>
        <v>NO CUMPLE</v>
      </c>
      <c r="AK1182" s="13" t="str">
        <f t="shared" si="342"/>
        <v>NO CUMPLE</v>
      </c>
      <c r="AL1182" s="13" t="str">
        <f t="shared" si="343"/>
        <v>NO CUMPLE</v>
      </c>
      <c r="AM1182" s="13" t="str">
        <f t="shared" si="344"/>
        <v>CUMPLE</v>
      </c>
      <c r="AN1182" s="13" t="str">
        <f t="shared" si="345"/>
        <v>NO CUMPLE</v>
      </c>
      <c r="AO1182" s="13" t="str">
        <f t="shared" si="346"/>
        <v>NO CUMPLE</v>
      </c>
      <c r="AP1182" s="13" t="str">
        <f t="shared" si="347"/>
        <v>NO CUMPLE</v>
      </c>
    </row>
    <row r="1183" spans="1:42" ht="15" hidden="1" x14ac:dyDescent="0.25">
      <c r="A1183" t="s">
        <v>6877</v>
      </c>
      <c r="B1183" t="s">
        <v>32</v>
      </c>
      <c r="C1183" t="s">
        <v>49</v>
      </c>
      <c r="D1183" t="s">
        <v>217</v>
      </c>
      <c r="E1183" t="s">
        <v>360</v>
      </c>
      <c r="F1183" t="s">
        <v>380</v>
      </c>
      <c r="G1183" t="s">
        <v>25</v>
      </c>
      <c r="H1183" t="s">
        <v>26</v>
      </c>
      <c r="I1183" t="s">
        <v>35</v>
      </c>
      <c r="J1183" t="s">
        <v>28</v>
      </c>
      <c r="K1183" t="s">
        <v>459</v>
      </c>
      <c r="L1183" t="s">
        <v>6878</v>
      </c>
      <c r="M1183" t="s">
        <v>6879</v>
      </c>
      <c r="N1183" t="s">
        <v>6880</v>
      </c>
      <c r="O1183" t="s">
        <v>30</v>
      </c>
      <c r="P1183" t="s">
        <v>31</v>
      </c>
      <c r="Q1183" t="s">
        <v>24</v>
      </c>
      <c r="R1183" t="s">
        <v>6881</v>
      </c>
      <c r="S1183" t="s">
        <v>5364</v>
      </c>
      <c r="T1183" t="s">
        <v>6882</v>
      </c>
      <c r="U1183"/>
      <c r="V1183" s="40">
        <v>0.77177083333333341</v>
      </c>
      <c r="W1183" s="40">
        <v>0.77658564814814823</v>
      </c>
      <c r="X1183" s="40">
        <v>4.8148148148148152E-3</v>
      </c>
      <c r="Y1183" s="2" t="str">
        <f t="shared" si="348"/>
        <v/>
      </c>
      <c r="Z1183" s="47" t="str">
        <f t="shared" si="349"/>
        <v>Cumplido</v>
      </c>
      <c r="AA1183" s="8"/>
      <c r="AB1183" s="8"/>
      <c r="AC1183" s="8"/>
      <c r="AD1183" s="8"/>
      <c r="AE1183" s="8"/>
      <c r="AF1183" s="42">
        <v>45246</v>
      </c>
      <c r="AG1183" s="13" t="str">
        <f t="shared" si="338"/>
        <v>CUMPLE</v>
      </c>
      <c r="AH1183" s="13" t="str">
        <f t="shared" si="339"/>
        <v>NO CUMPLE</v>
      </c>
      <c r="AI1183" s="13" t="str">
        <f t="shared" si="340"/>
        <v>NO CUMPLE</v>
      </c>
      <c r="AJ1183" s="13" t="str">
        <f t="shared" si="341"/>
        <v>NO CUMPLE</v>
      </c>
      <c r="AK1183" s="13" t="str">
        <f t="shared" si="342"/>
        <v>NO CUMPLE</v>
      </c>
      <c r="AL1183" s="13" t="str">
        <f t="shared" si="343"/>
        <v>NO CUMPLE</v>
      </c>
      <c r="AM1183" s="13" t="str">
        <f t="shared" si="344"/>
        <v>NO CUMPLE</v>
      </c>
      <c r="AN1183" s="13" t="str">
        <f t="shared" si="345"/>
        <v>NO CUMPLE</v>
      </c>
      <c r="AO1183" s="13" t="str">
        <f t="shared" si="346"/>
        <v>CUMPLE</v>
      </c>
      <c r="AP1183" s="13" t="str">
        <f t="shared" si="347"/>
        <v>NO CUMPLE</v>
      </c>
    </row>
    <row r="1184" spans="1:42" ht="15" hidden="1" x14ac:dyDescent="0.25">
      <c r="A1184" t="s">
        <v>6883</v>
      </c>
      <c r="B1184" t="s">
        <v>79</v>
      </c>
      <c r="C1184" t="s">
        <v>80</v>
      </c>
      <c r="D1184" t="s">
        <v>58</v>
      </c>
      <c r="E1184" t="s">
        <v>330</v>
      </c>
      <c r="F1184" t="s">
        <v>450</v>
      </c>
      <c r="G1184" t="s">
        <v>39</v>
      </c>
      <c r="H1184" t="s">
        <v>34</v>
      </c>
      <c r="I1184" t="s">
        <v>40</v>
      </c>
      <c r="J1184" t="s">
        <v>28</v>
      </c>
      <c r="K1184" t="s">
        <v>215</v>
      </c>
      <c r="L1184" t="s">
        <v>6884</v>
      </c>
      <c r="M1184" t="s">
        <v>6885</v>
      </c>
      <c r="N1184" t="s">
        <v>6886</v>
      </c>
      <c r="O1184" t="s">
        <v>30</v>
      </c>
      <c r="P1184" t="s">
        <v>44</v>
      </c>
      <c r="Q1184" t="s">
        <v>45</v>
      </c>
      <c r="R1184" t="s">
        <v>6887</v>
      </c>
      <c r="S1184" t="s">
        <v>6888</v>
      </c>
      <c r="T1184" t="s">
        <v>6889</v>
      </c>
      <c r="U1184" t="s">
        <v>6890</v>
      </c>
      <c r="V1184" s="40">
        <v>0</v>
      </c>
      <c r="W1184" s="40">
        <v>0</v>
      </c>
      <c r="X1184" s="40">
        <v>0</v>
      </c>
      <c r="Y1184" s="2" t="str">
        <f t="shared" si="348"/>
        <v/>
      </c>
      <c r="Z1184" s="47" t="str">
        <f t="shared" si="349"/>
        <v>Cumplido</v>
      </c>
      <c r="AA1184" s="8"/>
      <c r="AB1184" s="8"/>
      <c r="AC1184" s="8"/>
      <c r="AD1184" s="8"/>
      <c r="AE1184" s="8"/>
      <c r="AF1184" s="42">
        <v>45246</v>
      </c>
      <c r="AG1184" s="13" t="str">
        <f t="shared" si="338"/>
        <v>CUMPLE</v>
      </c>
      <c r="AH1184" s="13" t="str">
        <f t="shared" si="339"/>
        <v>NO CUMPLE</v>
      </c>
      <c r="AI1184" s="13" t="str">
        <f t="shared" si="340"/>
        <v>NO CUMPLE</v>
      </c>
      <c r="AJ1184" s="13" t="str">
        <f t="shared" si="341"/>
        <v>NO CUMPLE</v>
      </c>
      <c r="AK1184" s="13" t="str">
        <f t="shared" si="342"/>
        <v>NO CUMPLE</v>
      </c>
      <c r="AL1184" s="13" t="str">
        <f t="shared" si="343"/>
        <v>CUMPLE</v>
      </c>
      <c r="AM1184" s="13" t="str">
        <f t="shared" si="344"/>
        <v>NO CUMPLE</v>
      </c>
      <c r="AN1184" s="13" t="str">
        <f t="shared" si="345"/>
        <v>NO CUMPLE</v>
      </c>
      <c r="AO1184" s="13" t="str">
        <f t="shared" si="346"/>
        <v>NO CUMPLE</v>
      </c>
      <c r="AP1184" s="13" t="str">
        <f t="shared" si="347"/>
        <v>NO CUMPLE</v>
      </c>
    </row>
    <row r="1185" spans="1:42" ht="15" hidden="1" x14ac:dyDescent="0.25">
      <c r="A1185" t="s">
        <v>6891</v>
      </c>
      <c r="B1185" t="s">
        <v>32</v>
      </c>
      <c r="C1185" t="s">
        <v>60</v>
      </c>
      <c r="D1185" t="s">
        <v>58</v>
      </c>
      <c r="E1185" t="s">
        <v>327</v>
      </c>
      <c r="F1185" t="s">
        <v>328</v>
      </c>
      <c r="G1185" t="s">
        <v>39</v>
      </c>
      <c r="H1185" t="s">
        <v>34</v>
      </c>
      <c r="I1185" t="s">
        <v>40</v>
      </c>
      <c r="J1185" t="s">
        <v>28</v>
      </c>
      <c r="K1185" t="s">
        <v>48</v>
      </c>
      <c r="L1185" t="s">
        <v>554</v>
      </c>
      <c r="M1185" t="s">
        <v>6892</v>
      </c>
      <c r="N1185" t="s">
        <v>6893</v>
      </c>
      <c r="O1185" t="s">
        <v>30</v>
      </c>
      <c r="P1185" t="s">
        <v>44</v>
      </c>
      <c r="Q1185" t="s">
        <v>45</v>
      </c>
      <c r="R1185" t="s">
        <v>6894</v>
      </c>
      <c r="S1185" t="s">
        <v>5364</v>
      </c>
      <c r="T1185" t="s">
        <v>6895</v>
      </c>
      <c r="U1185" t="s">
        <v>257</v>
      </c>
      <c r="V1185" s="40">
        <v>0</v>
      </c>
      <c r="W1185" s="40">
        <v>0</v>
      </c>
      <c r="X1185" s="40">
        <v>0</v>
      </c>
      <c r="Y1185" s="2" t="str">
        <f t="shared" si="348"/>
        <v/>
      </c>
      <c r="Z1185" s="47" t="str">
        <f t="shared" si="349"/>
        <v>Cumplido</v>
      </c>
      <c r="AA1185" s="8"/>
      <c r="AB1185" s="8"/>
      <c r="AC1185" s="8"/>
      <c r="AD1185" s="8"/>
      <c r="AE1185" s="8"/>
      <c r="AF1185" s="42">
        <v>45246</v>
      </c>
      <c r="AG1185" s="13" t="str">
        <f t="shared" si="338"/>
        <v>CUMPLE</v>
      </c>
      <c r="AH1185" s="13" t="str">
        <f t="shared" si="339"/>
        <v>NO CUMPLE</v>
      </c>
      <c r="AI1185" s="13" t="str">
        <f t="shared" si="340"/>
        <v>NO CUMPLE</v>
      </c>
      <c r="AJ1185" s="13" t="str">
        <f t="shared" si="341"/>
        <v>NO CUMPLE</v>
      </c>
      <c r="AK1185" s="13" t="str">
        <f t="shared" si="342"/>
        <v>NO CUMPLE</v>
      </c>
      <c r="AL1185" s="13" t="str">
        <f t="shared" si="343"/>
        <v>CUMPLE</v>
      </c>
      <c r="AM1185" s="13" t="str">
        <f t="shared" si="344"/>
        <v>NO CUMPLE</v>
      </c>
      <c r="AN1185" s="13" t="str">
        <f t="shared" si="345"/>
        <v>NO CUMPLE</v>
      </c>
      <c r="AO1185" s="13" t="str">
        <f t="shared" si="346"/>
        <v>NO CUMPLE</v>
      </c>
      <c r="AP1185" s="13" t="str">
        <f t="shared" si="347"/>
        <v>NO CUMPLE</v>
      </c>
    </row>
    <row r="1186" spans="1:42" ht="15" hidden="1" x14ac:dyDescent="0.25">
      <c r="A1186" t="s">
        <v>6896</v>
      </c>
      <c r="B1186" t="s">
        <v>24</v>
      </c>
      <c r="C1186" t="s">
        <v>129</v>
      </c>
      <c r="D1186" t="s">
        <v>266</v>
      </c>
      <c r="E1186" t="s">
        <v>75</v>
      </c>
      <c r="F1186" t="s">
        <v>388</v>
      </c>
      <c r="G1186" t="s">
        <v>25</v>
      </c>
      <c r="H1186" t="s">
        <v>26</v>
      </c>
      <c r="I1186" t="s">
        <v>35</v>
      </c>
      <c r="J1186" t="s">
        <v>56</v>
      </c>
      <c r="K1186" t="s">
        <v>156</v>
      </c>
      <c r="L1186" t="s">
        <v>6897</v>
      </c>
      <c r="M1186" t="s">
        <v>6898</v>
      </c>
      <c r="N1186" t="s">
        <v>6899</v>
      </c>
      <c r="O1186" t="s">
        <v>30</v>
      </c>
      <c r="P1186" t="s">
        <v>44</v>
      </c>
      <c r="Q1186" t="s">
        <v>45</v>
      </c>
      <c r="R1186" t="s">
        <v>6900</v>
      </c>
      <c r="S1186" t="s">
        <v>5364</v>
      </c>
      <c r="T1186" t="s">
        <v>6901</v>
      </c>
      <c r="U1186" t="s">
        <v>6902</v>
      </c>
      <c r="V1186" s="40">
        <v>0.44510416666666663</v>
      </c>
      <c r="W1186" s="40">
        <v>0.48253472222222221</v>
      </c>
      <c r="X1186" s="40">
        <v>3.7430555555555557E-2</v>
      </c>
      <c r="Y1186" s="2" t="str">
        <f t="shared" si="348"/>
        <v>Cumplido</v>
      </c>
      <c r="Z1186" s="47" t="str">
        <f t="shared" si="349"/>
        <v/>
      </c>
      <c r="AA1186" s="8"/>
      <c r="AB1186" s="8" t="str">
        <f>IF($H1186="1-Crítica",IF($X1186&lt;=$AT$5,"Cumplido", "Incumplido"),"")</f>
        <v/>
      </c>
      <c r="AC1186" s="8" t="str">
        <f>IF($H1186="2-Alta",IF($X1186&lt;=$AT$6, "Cumplido", "Incumplido"),"")</f>
        <v/>
      </c>
      <c r="AD1186" s="8" t="str">
        <f>IF($H1186="3-Medio",IF($X1186&lt;=$AT$7, "Cumplido", "Incumplido"),"")</f>
        <v>Cumplido</v>
      </c>
      <c r="AE1186" s="8" t="str">
        <f>IF($H1186="4-Baja",IF($X1186&lt;=$AT$8, "Cumplido", "Incumplido"),"")</f>
        <v/>
      </c>
      <c r="AF1186" s="42">
        <v>45257</v>
      </c>
      <c r="AG1186" s="13" t="str">
        <f t="shared" si="338"/>
        <v>CUMPLE</v>
      </c>
      <c r="AH1186" s="13" t="str">
        <f t="shared" si="339"/>
        <v>NO CUMPLE</v>
      </c>
      <c r="AI1186" s="13" t="str">
        <f t="shared" si="340"/>
        <v>NO CUMPLE</v>
      </c>
      <c r="AJ1186" s="13" t="str">
        <f t="shared" si="341"/>
        <v>NO CUMPLE</v>
      </c>
      <c r="AK1186" s="13" t="str">
        <f t="shared" si="342"/>
        <v>NO CUMPLE</v>
      </c>
      <c r="AL1186" s="13" t="str">
        <f t="shared" si="343"/>
        <v>NO CUMPLE</v>
      </c>
      <c r="AM1186" s="13" t="str">
        <f t="shared" si="344"/>
        <v>NO CUMPLE</v>
      </c>
      <c r="AN1186" s="13" t="str">
        <f t="shared" si="345"/>
        <v>NO CUMPLE</v>
      </c>
      <c r="AO1186" s="13" t="str">
        <f t="shared" si="346"/>
        <v>CUMPLE</v>
      </c>
      <c r="AP1186" s="13" t="str">
        <f t="shared" si="347"/>
        <v>NO CUMPLE</v>
      </c>
    </row>
    <row r="1187" spans="1:42" ht="15" hidden="1" x14ac:dyDescent="0.25">
      <c r="A1187" t="s">
        <v>6903</v>
      </c>
      <c r="B1187" t="s">
        <v>46</v>
      </c>
      <c r="C1187" t="s">
        <v>150</v>
      </c>
      <c r="D1187" t="s">
        <v>271</v>
      </c>
      <c r="E1187" t="s">
        <v>47</v>
      </c>
      <c r="F1187" t="s">
        <v>616</v>
      </c>
      <c r="G1187" t="s">
        <v>39</v>
      </c>
      <c r="H1187" t="s">
        <v>34</v>
      </c>
      <c r="I1187" t="s">
        <v>40</v>
      </c>
      <c r="J1187" t="s">
        <v>28</v>
      </c>
      <c r="K1187" t="s">
        <v>305</v>
      </c>
      <c r="L1187" t="s">
        <v>6904</v>
      </c>
      <c r="M1187" t="s">
        <v>6905</v>
      </c>
      <c r="N1187" t="s">
        <v>6906</v>
      </c>
      <c r="O1187" t="s">
        <v>30</v>
      </c>
      <c r="P1187" t="s">
        <v>31</v>
      </c>
      <c r="Q1187" t="s">
        <v>24</v>
      </c>
      <c r="R1187" t="s">
        <v>6907</v>
      </c>
      <c r="S1187" t="s">
        <v>654</v>
      </c>
      <c r="T1187" t="s">
        <v>6908</v>
      </c>
      <c r="U1187"/>
      <c r="V1187" s="40">
        <v>8.9114814814814824</v>
      </c>
      <c r="W1187" s="40">
        <v>8.9723032407407413</v>
      </c>
      <c r="X1187" s="40">
        <v>6.0821759259259256E-2</v>
      </c>
      <c r="Y1187" s="2" t="str">
        <f t="shared" si="348"/>
        <v/>
      </c>
      <c r="Z1187" s="47" t="str">
        <f t="shared" si="349"/>
        <v>Cumplido</v>
      </c>
      <c r="AA1187" s="8"/>
      <c r="AB1187" s="8"/>
      <c r="AC1187" s="8"/>
      <c r="AD1187" s="8"/>
      <c r="AE1187" s="8"/>
      <c r="AF1187" s="42">
        <v>45246</v>
      </c>
      <c r="AG1187" s="13" t="str">
        <f t="shared" si="338"/>
        <v>NO CUMPLE</v>
      </c>
      <c r="AH1187" s="13" t="str">
        <f t="shared" si="339"/>
        <v>CUMPLE</v>
      </c>
      <c r="AI1187" s="13" t="str">
        <f t="shared" si="340"/>
        <v>NO CUMPLE</v>
      </c>
      <c r="AJ1187" s="13" t="str">
        <f t="shared" si="341"/>
        <v>NO CUMPLE</v>
      </c>
      <c r="AK1187" s="13" t="str">
        <f t="shared" si="342"/>
        <v>NO CUMPLE</v>
      </c>
      <c r="AL1187" s="13" t="str">
        <f t="shared" si="343"/>
        <v>NO CUMPLE</v>
      </c>
      <c r="AM1187" s="13" t="str">
        <f t="shared" si="344"/>
        <v>NO CUMPLE</v>
      </c>
      <c r="AN1187" s="13" t="str">
        <f t="shared" si="345"/>
        <v>NO CUMPLE</v>
      </c>
      <c r="AO1187" s="13" t="str">
        <f t="shared" si="346"/>
        <v>NO CUMPLE</v>
      </c>
      <c r="AP1187" s="13" t="str">
        <f t="shared" si="347"/>
        <v>CUMPLE</v>
      </c>
    </row>
    <row r="1188" spans="1:42" ht="15" hidden="1" x14ac:dyDescent="0.25">
      <c r="A1188" t="s">
        <v>6909</v>
      </c>
      <c r="B1188" t="s">
        <v>32</v>
      </c>
      <c r="C1188" t="s">
        <v>49</v>
      </c>
      <c r="D1188" t="s">
        <v>217</v>
      </c>
      <c r="E1188" t="s">
        <v>360</v>
      </c>
      <c r="F1188" t="s">
        <v>470</v>
      </c>
      <c r="G1188" t="s">
        <v>25</v>
      </c>
      <c r="H1188" t="s">
        <v>26</v>
      </c>
      <c r="I1188" t="s">
        <v>35</v>
      </c>
      <c r="J1188" t="s">
        <v>28</v>
      </c>
      <c r="K1188" t="s">
        <v>340</v>
      </c>
      <c r="L1188" t="s">
        <v>4203</v>
      </c>
      <c r="M1188" t="s">
        <v>6910</v>
      </c>
      <c r="N1188" t="s">
        <v>6911</v>
      </c>
      <c r="O1188" t="s">
        <v>30</v>
      </c>
      <c r="P1188" t="s">
        <v>31</v>
      </c>
      <c r="Q1188" t="s">
        <v>24</v>
      </c>
      <c r="R1188" t="s">
        <v>6912</v>
      </c>
      <c r="S1188" t="s">
        <v>745</v>
      </c>
      <c r="T1188" t="s">
        <v>559</v>
      </c>
      <c r="U1188"/>
      <c r="V1188" s="40">
        <v>1.4699074074074074E-3</v>
      </c>
      <c r="W1188" s="40">
        <v>4.5601851851851853E-3</v>
      </c>
      <c r="X1188" s="40">
        <v>3.0902777777777782E-3</v>
      </c>
      <c r="Y1188" s="2" t="str">
        <f>IF(J1188="Incidente de Cliente",IF($X1188&lt;=$AT$2,"Cumplido","Incumplido"),"")</f>
        <v/>
      </c>
      <c r="Z1188" s="47" t="str">
        <f>IF(J1188="Requerimiento de Cliente",IF($X1188&lt;=$AT$3,"Cumplido","Incumplido"),"")</f>
        <v>Cumplido</v>
      </c>
      <c r="AA1188" s="8"/>
      <c r="AB1188" s="8"/>
      <c r="AC1188" s="8"/>
      <c r="AD1188" s="8"/>
      <c r="AE1188" s="8"/>
      <c r="AF1188" s="42">
        <v>45247</v>
      </c>
      <c r="AG1188" s="13" t="str">
        <f t="shared" si="338"/>
        <v>CUMPLE</v>
      </c>
      <c r="AH1188" s="13" t="str">
        <f t="shared" si="339"/>
        <v>NO CUMPLE</v>
      </c>
      <c r="AI1188" s="13" t="str">
        <f t="shared" si="340"/>
        <v>NO CUMPLE</v>
      </c>
      <c r="AJ1188" s="13" t="str">
        <f t="shared" si="341"/>
        <v>NO CUMPLE</v>
      </c>
      <c r="AK1188" s="13" t="str">
        <f t="shared" si="342"/>
        <v>NO CUMPLE</v>
      </c>
      <c r="AL1188" s="13" t="str">
        <f t="shared" si="343"/>
        <v>CUMPLE</v>
      </c>
      <c r="AM1188" s="13" t="str">
        <f t="shared" si="344"/>
        <v>NO CUMPLE</v>
      </c>
      <c r="AN1188" s="13" t="str">
        <f t="shared" si="345"/>
        <v>NO CUMPLE</v>
      </c>
      <c r="AO1188" s="13" t="str">
        <f t="shared" si="346"/>
        <v>NO CUMPLE</v>
      </c>
      <c r="AP1188" s="13" t="str">
        <f t="shared" si="347"/>
        <v>NO CUMPLE</v>
      </c>
    </row>
    <row r="1189" spans="1:42" ht="15" hidden="1" x14ac:dyDescent="0.25">
      <c r="A1189" t="s">
        <v>6913</v>
      </c>
      <c r="B1189" t="s">
        <v>117</v>
      </c>
      <c r="C1189" t="s">
        <v>74</v>
      </c>
      <c r="D1189" t="s">
        <v>58</v>
      </c>
      <c r="E1189" t="s">
        <v>118</v>
      </c>
      <c r="F1189" t="s">
        <v>367</v>
      </c>
      <c r="G1189" t="s">
        <v>39</v>
      </c>
      <c r="H1189" t="s">
        <v>34</v>
      </c>
      <c r="I1189" t="s">
        <v>40</v>
      </c>
      <c r="J1189" t="s">
        <v>28</v>
      </c>
      <c r="K1189" t="s">
        <v>215</v>
      </c>
      <c r="L1189" t="s">
        <v>6914</v>
      </c>
      <c r="M1189" t="s">
        <v>6915</v>
      </c>
      <c r="N1189" t="s">
        <v>6916</v>
      </c>
      <c r="O1189" t="s">
        <v>30</v>
      </c>
      <c r="P1189" t="s">
        <v>44</v>
      </c>
      <c r="Q1189" t="s">
        <v>45</v>
      </c>
      <c r="R1189" t="s">
        <v>6917</v>
      </c>
      <c r="S1189" t="s">
        <v>745</v>
      </c>
      <c r="T1189" t="s">
        <v>528</v>
      </c>
      <c r="U1189" t="s">
        <v>452</v>
      </c>
      <c r="V1189" s="40">
        <v>1.0405092592592593E-2</v>
      </c>
      <c r="W1189" s="40">
        <v>1.1354166666666667E-2</v>
      </c>
      <c r="X1189" s="40">
        <v>9.4907407407407408E-4</v>
      </c>
      <c r="Y1189" s="2" t="str">
        <f t="shared" si="348"/>
        <v/>
      </c>
      <c r="Z1189" s="47" t="str">
        <f t="shared" si="349"/>
        <v>Cumplido</v>
      </c>
      <c r="AA1189" s="8"/>
      <c r="AB1189" s="8"/>
      <c r="AC1189" s="8"/>
      <c r="AD1189" s="8"/>
      <c r="AE1189" s="8"/>
      <c r="AF1189" s="42">
        <v>45246</v>
      </c>
      <c r="AG1189" s="13" t="str">
        <f t="shared" si="338"/>
        <v>CUMPLE</v>
      </c>
      <c r="AH1189" s="13" t="str">
        <f t="shared" si="339"/>
        <v>NO CUMPLE</v>
      </c>
      <c r="AI1189" s="13" t="str">
        <f t="shared" si="340"/>
        <v>NO CUMPLE</v>
      </c>
      <c r="AJ1189" s="13" t="str">
        <f t="shared" si="341"/>
        <v>NO CUMPLE</v>
      </c>
      <c r="AK1189" s="13" t="str">
        <f t="shared" si="342"/>
        <v>NO CUMPLE</v>
      </c>
      <c r="AL1189" s="13" t="str">
        <f t="shared" si="343"/>
        <v>CUMPLE</v>
      </c>
      <c r="AM1189" s="13" t="str">
        <f t="shared" si="344"/>
        <v>NO CUMPLE</v>
      </c>
      <c r="AN1189" s="13" t="str">
        <f t="shared" si="345"/>
        <v>NO CUMPLE</v>
      </c>
      <c r="AO1189" s="13" t="str">
        <f t="shared" si="346"/>
        <v>NO CUMPLE</v>
      </c>
      <c r="AP1189" s="13" t="str">
        <f t="shared" si="347"/>
        <v>NO CUMPLE</v>
      </c>
    </row>
    <row r="1190" spans="1:42" ht="15" hidden="1" x14ac:dyDescent="0.25">
      <c r="A1190" t="s">
        <v>6918</v>
      </c>
      <c r="B1190" t="s">
        <v>24</v>
      </c>
      <c r="C1190" t="s">
        <v>181</v>
      </c>
      <c r="D1190" t="s">
        <v>33</v>
      </c>
      <c r="E1190" t="s">
        <v>182</v>
      </c>
      <c r="F1190" t="s">
        <v>357</v>
      </c>
      <c r="G1190" t="s">
        <v>25</v>
      </c>
      <c r="H1190" t="s">
        <v>26</v>
      </c>
      <c r="I1190" t="s">
        <v>35</v>
      </c>
      <c r="J1190" t="s">
        <v>28</v>
      </c>
      <c r="K1190" t="s">
        <v>307</v>
      </c>
      <c r="L1190" t="s">
        <v>6919</v>
      </c>
      <c r="M1190" t="s">
        <v>6920</v>
      </c>
      <c r="N1190" t="s">
        <v>6921</v>
      </c>
      <c r="O1190" t="s">
        <v>30</v>
      </c>
      <c r="P1190" t="s">
        <v>44</v>
      </c>
      <c r="Q1190" t="s">
        <v>45</v>
      </c>
      <c r="R1190" t="s">
        <v>6922</v>
      </c>
      <c r="S1190" t="s">
        <v>5364</v>
      </c>
      <c r="T1190" t="s">
        <v>6923</v>
      </c>
      <c r="U1190" t="s">
        <v>6924</v>
      </c>
      <c r="V1190" s="40">
        <v>0.40049768518518519</v>
      </c>
      <c r="W1190" s="40">
        <v>0.63730324074074074</v>
      </c>
      <c r="X1190" s="40">
        <v>0.23680555555555557</v>
      </c>
      <c r="Y1190" s="2" t="str">
        <f t="shared" si="348"/>
        <v/>
      </c>
      <c r="Z1190" s="47" t="str">
        <f t="shared" si="349"/>
        <v>Cumplido</v>
      </c>
      <c r="AA1190" s="8"/>
      <c r="AB1190" s="8"/>
      <c r="AC1190" s="8"/>
      <c r="AD1190" s="8"/>
      <c r="AE1190" s="8"/>
      <c r="AF1190" s="42">
        <v>45246</v>
      </c>
      <c r="AG1190" s="13" t="str">
        <f t="shared" si="338"/>
        <v>NO CUMPLE</v>
      </c>
      <c r="AH1190" s="13" t="str">
        <f t="shared" si="339"/>
        <v>NO CUMPLE</v>
      </c>
      <c r="AI1190" s="13" t="str">
        <f t="shared" si="340"/>
        <v>CUMPLE</v>
      </c>
      <c r="AJ1190" s="13" t="str">
        <f t="shared" si="341"/>
        <v>NO CUMPLE</v>
      </c>
      <c r="AK1190" s="13" t="str">
        <f t="shared" si="342"/>
        <v>NO CUMPLE</v>
      </c>
      <c r="AL1190" s="13" t="str">
        <f t="shared" si="343"/>
        <v>NO CUMPLE</v>
      </c>
      <c r="AM1190" s="13" t="str">
        <f t="shared" si="344"/>
        <v>NO CUMPLE</v>
      </c>
      <c r="AN1190" s="13" t="str">
        <f t="shared" si="345"/>
        <v>NO CUMPLE</v>
      </c>
      <c r="AO1190" s="13" t="str">
        <f t="shared" si="346"/>
        <v>CUMPLE</v>
      </c>
      <c r="AP1190" s="13" t="str">
        <f t="shared" si="347"/>
        <v>NO CUMPLE</v>
      </c>
    </row>
    <row r="1191" spans="1:42" ht="15" hidden="1" x14ac:dyDescent="0.25">
      <c r="A1191" t="s">
        <v>6925</v>
      </c>
      <c r="B1191" t="s">
        <v>32</v>
      </c>
      <c r="C1191" t="s">
        <v>60</v>
      </c>
      <c r="D1191" t="s">
        <v>58</v>
      </c>
      <c r="E1191" t="s">
        <v>252</v>
      </c>
      <c r="F1191" t="s">
        <v>323</v>
      </c>
      <c r="G1191" t="s">
        <v>39</v>
      </c>
      <c r="H1191" t="s">
        <v>34</v>
      </c>
      <c r="I1191" t="s">
        <v>40</v>
      </c>
      <c r="J1191" t="s">
        <v>28</v>
      </c>
      <c r="K1191" t="s">
        <v>48</v>
      </c>
      <c r="L1191" t="s">
        <v>256</v>
      </c>
      <c r="M1191" t="s">
        <v>6926</v>
      </c>
      <c r="N1191" t="s">
        <v>6927</v>
      </c>
      <c r="O1191" t="s">
        <v>30</v>
      </c>
      <c r="P1191" t="s">
        <v>44</v>
      </c>
      <c r="Q1191" t="s">
        <v>45</v>
      </c>
      <c r="R1191" t="s">
        <v>6928</v>
      </c>
      <c r="S1191" t="s">
        <v>745</v>
      </c>
      <c r="T1191" t="s">
        <v>256</v>
      </c>
      <c r="U1191" t="s">
        <v>246</v>
      </c>
      <c r="V1191" s="40">
        <v>1.0416666666666667E-3</v>
      </c>
      <c r="W1191" s="40">
        <v>1.8287037037037037E-3</v>
      </c>
      <c r="X1191" s="40">
        <v>7.8703703703703705E-4</v>
      </c>
      <c r="Y1191" s="2" t="str">
        <f t="shared" si="348"/>
        <v/>
      </c>
      <c r="Z1191" s="47" t="str">
        <f t="shared" si="349"/>
        <v>Cumplido</v>
      </c>
      <c r="AA1191" s="8"/>
      <c r="AB1191" s="8"/>
      <c r="AC1191" s="8"/>
      <c r="AD1191" s="8"/>
      <c r="AE1191" s="8"/>
      <c r="AF1191" s="42">
        <v>45246</v>
      </c>
      <c r="AG1191" s="13" t="str">
        <f t="shared" si="338"/>
        <v>CUMPLE</v>
      </c>
      <c r="AH1191" s="13" t="str">
        <f t="shared" si="339"/>
        <v>NO CUMPLE</v>
      </c>
      <c r="AI1191" s="13" t="str">
        <f t="shared" si="340"/>
        <v>NO CUMPLE</v>
      </c>
      <c r="AJ1191" s="13" t="str">
        <f t="shared" si="341"/>
        <v>NO CUMPLE</v>
      </c>
      <c r="AK1191" s="13" t="str">
        <f t="shared" si="342"/>
        <v>NO CUMPLE</v>
      </c>
      <c r="AL1191" s="13" t="str">
        <f t="shared" si="343"/>
        <v>CUMPLE</v>
      </c>
      <c r="AM1191" s="13" t="str">
        <f t="shared" si="344"/>
        <v>NO CUMPLE</v>
      </c>
      <c r="AN1191" s="13" t="str">
        <f t="shared" si="345"/>
        <v>NO CUMPLE</v>
      </c>
      <c r="AO1191" s="13" t="str">
        <f t="shared" si="346"/>
        <v>NO CUMPLE</v>
      </c>
      <c r="AP1191" s="13" t="str">
        <f t="shared" si="347"/>
        <v>NO CUMPLE</v>
      </c>
    </row>
    <row r="1192" spans="1:42" ht="15" hidden="1" x14ac:dyDescent="0.25">
      <c r="A1192" t="s">
        <v>6929</v>
      </c>
      <c r="B1192" t="s">
        <v>79</v>
      </c>
      <c r="C1192" t="s">
        <v>102</v>
      </c>
      <c r="D1192" t="s">
        <v>58</v>
      </c>
      <c r="E1192" t="s">
        <v>220</v>
      </c>
      <c r="F1192" t="s">
        <v>434</v>
      </c>
      <c r="G1192" t="s">
        <v>39</v>
      </c>
      <c r="H1192" t="s">
        <v>34</v>
      </c>
      <c r="I1192" t="s">
        <v>40</v>
      </c>
      <c r="J1192" t="s">
        <v>28</v>
      </c>
      <c r="K1192" t="s">
        <v>48</v>
      </c>
      <c r="L1192" t="s">
        <v>189</v>
      </c>
      <c r="M1192" t="s">
        <v>6930</v>
      </c>
      <c r="N1192" t="s">
        <v>6931</v>
      </c>
      <c r="O1192" t="s">
        <v>30</v>
      </c>
      <c r="P1192" t="s">
        <v>44</v>
      </c>
      <c r="Q1192" t="s">
        <v>45</v>
      </c>
      <c r="R1192" t="s">
        <v>6932</v>
      </c>
      <c r="S1192" t="s">
        <v>745</v>
      </c>
      <c r="T1192"/>
      <c r="U1192" t="s">
        <v>157</v>
      </c>
      <c r="V1192" s="40">
        <v>0</v>
      </c>
      <c r="W1192" s="40">
        <v>0</v>
      </c>
      <c r="X1192" s="40">
        <v>0</v>
      </c>
      <c r="Y1192" s="2" t="str">
        <f t="shared" si="348"/>
        <v/>
      </c>
      <c r="Z1192" s="47" t="str">
        <f t="shared" si="349"/>
        <v>Cumplido</v>
      </c>
      <c r="AA1192" s="8"/>
      <c r="AB1192" s="8"/>
      <c r="AC1192" s="8"/>
      <c r="AD1192" s="8"/>
      <c r="AE1192" s="8"/>
      <c r="AF1192" s="42">
        <v>45246</v>
      </c>
      <c r="AG1192" s="13" t="str">
        <f t="shared" si="338"/>
        <v>CUMPLE</v>
      </c>
      <c r="AH1192" s="13" t="str">
        <f t="shared" si="339"/>
        <v>NO CUMPLE</v>
      </c>
      <c r="AI1192" s="13" t="str">
        <f t="shared" si="340"/>
        <v>NO CUMPLE</v>
      </c>
      <c r="AJ1192" s="13" t="str">
        <f t="shared" si="341"/>
        <v>NO CUMPLE</v>
      </c>
      <c r="AK1192" s="13" t="str">
        <f t="shared" si="342"/>
        <v>NO CUMPLE</v>
      </c>
      <c r="AL1192" s="13" t="str">
        <f t="shared" si="343"/>
        <v>CUMPLE</v>
      </c>
      <c r="AM1192" s="13" t="str">
        <f t="shared" si="344"/>
        <v>NO CUMPLE</v>
      </c>
      <c r="AN1192" s="13" t="str">
        <f t="shared" si="345"/>
        <v>NO CUMPLE</v>
      </c>
      <c r="AO1192" s="13" t="str">
        <f t="shared" si="346"/>
        <v>NO CUMPLE</v>
      </c>
      <c r="AP1192" s="13" t="str">
        <f t="shared" si="347"/>
        <v>NO CUMPLE</v>
      </c>
    </row>
    <row r="1193" spans="1:42" ht="15" hidden="1" x14ac:dyDescent="0.25">
      <c r="A1193" t="s">
        <v>6933</v>
      </c>
      <c r="B1193" t="s">
        <v>24</v>
      </c>
      <c r="C1193" t="s">
        <v>124</v>
      </c>
      <c r="D1193" t="s">
        <v>217</v>
      </c>
      <c r="E1193" t="s">
        <v>47</v>
      </c>
      <c r="F1193" t="s">
        <v>470</v>
      </c>
      <c r="G1193" t="s">
        <v>39</v>
      </c>
      <c r="H1193" t="s">
        <v>34</v>
      </c>
      <c r="I1193" t="s">
        <v>40</v>
      </c>
      <c r="J1193" t="s">
        <v>28</v>
      </c>
      <c r="K1193" t="s">
        <v>53</v>
      </c>
      <c r="L1193" t="s">
        <v>6934</v>
      </c>
      <c r="M1193" t="s">
        <v>6935</v>
      </c>
      <c r="N1193" t="s">
        <v>6936</v>
      </c>
      <c r="O1193" t="s">
        <v>30</v>
      </c>
      <c r="P1193" t="s">
        <v>44</v>
      </c>
      <c r="Q1193" t="s">
        <v>45</v>
      </c>
      <c r="R1193" t="s">
        <v>6937</v>
      </c>
      <c r="S1193" t="s">
        <v>745</v>
      </c>
      <c r="T1193" t="s">
        <v>6938</v>
      </c>
      <c r="U1193"/>
      <c r="V1193" s="40">
        <v>0</v>
      </c>
      <c r="W1193" s="40">
        <v>7.3252314814814812E-2</v>
      </c>
      <c r="X1193" s="40">
        <v>7.3252314814814812E-2</v>
      </c>
      <c r="Y1193" s="2" t="str">
        <f t="shared" si="348"/>
        <v/>
      </c>
      <c r="Z1193" s="47" t="str">
        <f t="shared" si="349"/>
        <v>Cumplido</v>
      </c>
      <c r="AA1193" s="8"/>
      <c r="AB1193" s="8"/>
      <c r="AC1193" s="8"/>
      <c r="AD1193" s="8"/>
      <c r="AE1193" s="8"/>
      <c r="AF1193" s="42">
        <v>45246</v>
      </c>
      <c r="AG1193" s="13" t="str">
        <f t="shared" si="338"/>
        <v>NO CUMPLE</v>
      </c>
      <c r="AH1193" s="13" t="str">
        <f t="shared" si="339"/>
        <v>CUMPLE</v>
      </c>
      <c r="AI1193" s="13" t="str">
        <f t="shared" si="340"/>
        <v>NO CUMPLE</v>
      </c>
      <c r="AJ1193" s="13" t="str">
        <f t="shared" si="341"/>
        <v>NO CUMPLE</v>
      </c>
      <c r="AK1193" s="13" t="str">
        <f t="shared" si="342"/>
        <v>NO CUMPLE</v>
      </c>
      <c r="AL1193" s="13" t="str">
        <f t="shared" si="343"/>
        <v>NO CUMPLE</v>
      </c>
      <c r="AM1193" s="13" t="str">
        <f t="shared" si="344"/>
        <v>CUMPLE</v>
      </c>
      <c r="AN1193" s="13" t="str">
        <f t="shared" si="345"/>
        <v>NO CUMPLE</v>
      </c>
      <c r="AO1193" s="13" t="str">
        <f t="shared" si="346"/>
        <v>NO CUMPLE</v>
      </c>
      <c r="AP1193" s="13" t="str">
        <f t="shared" si="347"/>
        <v>NO CUMPLE</v>
      </c>
    </row>
    <row r="1194" spans="1:42" ht="15" hidden="1" x14ac:dyDescent="0.25">
      <c r="A1194" t="s">
        <v>6939</v>
      </c>
      <c r="B1194" t="s">
        <v>38</v>
      </c>
      <c r="C1194" t="s">
        <v>124</v>
      </c>
      <c r="D1194" t="s">
        <v>269</v>
      </c>
      <c r="E1194" t="s">
        <v>63</v>
      </c>
      <c r="F1194" t="s">
        <v>374</v>
      </c>
      <c r="G1194" t="s">
        <v>25</v>
      </c>
      <c r="H1194" t="s">
        <v>26</v>
      </c>
      <c r="I1194" t="s">
        <v>35</v>
      </c>
      <c r="J1194" t="s">
        <v>28</v>
      </c>
      <c r="K1194" t="s">
        <v>53</v>
      </c>
      <c r="L1194" t="s">
        <v>6940</v>
      </c>
      <c r="M1194" t="s">
        <v>6941</v>
      </c>
      <c r="N1194" t="s">
        <v>6942</v>
      </c>
      <c r="O1194" t="s">
        <v>30</v>
      </c>
      <c r="P1194" t="s">
        <v>44</v>
      </c>
      <c r="Q1194" t="s">
        <v>45</v>
      </c>
      <c r="R1194" t="s">
        <v>6943</v>
      </c>
      <c r="S1194" t="s">
        <v>5364</v>
      </c>
      <c r="T1194" t="s">
        <v>372</v>
      </c>
      <c r="U1194" t="s">
        <v>6944</v>
      </c>
      <c r="V1194" s="40">
        <v>0</v>
      </c>
      <c r="W1194" s="40">
        <v>0</v>
      </c>
      <c r="X1194" s="40">
        <v>0</v>
      </c>
      <c r="Y1194" s="2" t="str">
        <f t="shared" si="348"/>
        <v/>
      </c>
      <c r="Z1194" s="47" t="str">
        <f t="shared" si="349"/>
        <v>Cumplido</v>
      </c>
      <c r="AA1194" s="8"/>
      <c r="AB1194" s="8"/>
      <c r="AC1194" s="8"/>
      <c r="AD1194" s="8"/>
      <c r="AE1194" s="8"/>
      <c r="AF1194" s="42">
        <v>45246</v>
      </c>
      <c r="AG1194" s="13" t="str">
        <f t="shared" si="338"/>
        <v>CUMPLE</v>
      </c>
      <c r="AH1194" s="13" t="str">
        <f t="shared" si="339"/>
        <v>NO CUMPLE</v>
      </c>
      <c r="AI1194" s="13" t="str">
        <f t="shared" si="340"/>
        <v>NO CUMPLE</v>
      </c>
      <c r="AJ1194" s="13" t="str">
        <f t="shared" si="341"/>
        <v>NO CUMPLE</v>
      </c>
      <c r="AK1194" s="13" t="str">
        <f t="shared" si="342"/>
        <v>NO CUMPLE</v>
      </c>
      <c r="AL1194" s="13" t="str">
        <f t="shared" si="343"/>
        <v>CUMPLE</v>
      </c>
      <c r="AM1194" s="13" t="str">
        <f t="shared" si="344"/>
        <v>NO CUMPLE</v>
      </c>
      <c r="AN1194" s="13" t="str">
        <f t="shared" si="345"/>
        <v>NO CUMPLE</v>
      </c>
      <c r="AO1194" s="13" t="str">
        <f t="shared" si="346"/>
        <v>NO CUMPLE</v>
      </c>
      <c r="AP1194" s="13" t="str">
        <f t="shared" si="347"/>
        <v>NO CUMPLE</v>
      </c>
    </row>
    <row r="1195" spans="1:42" ht="15" hidden="1" x14ac:dyDescent="0.25">
      <c r="A1195" t="s">
        <v>6945</v>
      </c>
      <c r="B1195" t="s">
        <v>32</v>
      </c>
      <c r="C1195" t="s">
        <v>51</v>
      </c>
      <c r="D1195" t="s">
        <v>217</v>
      </c>
      <c r="E1195" t="s">
        <v>84</v>
      </c>
      <c r="F1195" t="s">
        <v>409</v>
      </c>
      <c r="G1195" t="s">
        <v>25</v>
      </c>
      <c r="H1195" t="s">
        <v>26</v>
      </c>
      <c r="I1195" t="s">
        <v>35</v>
      </c>
      <c r="J1195" t="s">
        <v>28</v>
      </c>
      <c r="K1195" t="s">
        <v>48</v>
      </c>
      <c r="L1195" t="s">
        <v>6946</v>
      </c>
      <c r="M1195" t="s">
        <v>6947</v>
      </c>
      <c r="N1195" t="s">
        <v>6948</v>
      </c>
      <c r="O1195" t="s">
        <v>30</v>
      </c>
      <c r="P1195" t="s">
        <v>31</v>
      </c>
      <c r="Q1195" t="s">
        <v>24</v>
      </c>
      <c r="R1195" t="s">
        <v>6949</v>
      </c>
      <c r="S1195" t="s">
        <v>745</v>
      </c>
      <c r="T1195" t="s">
        <v>6950</v>
      </c>
      <c r="U1195"/>
      <c r="V1195" s="40">
        <v>0.16192129629629629</v>
      </c>
      <c r="W1195" s="40">
        <v>0.16512731481481482</v>
      </c>
      <c r="X1195" s="40">
        <v>3.2060185185185191E-3</v>
      </c>
      <c r="Y1195" s="2" t="str">
        <f t="shared" si="348"/>
        <v/>
      </c>
      <c r="Z1195" s="47" t="str">
        <f t="shared" si="349"/>
        <v>Cumplido</v>
      </c>
      <c r="AA1195" s="8"/>
      <c r="AB1195" s="8"/>
      <c r="AC1195" s="8"/>
      <c r="AD1195" s="8"/>
      <c r="AE1195" s="8"/>
      <c r="AF1195" s="42">
        <v>45246</v>
      </c>
      <c r="AG1195" s="13" t="str">
        <f t="shared" si="338"/>
        <v>CUMPLE</v>
      </c>
      <c r="AH1195" s="13" t="str">
        <f t="shared" si="339"/>
        <v>NO CUMPLE</v>
      </c>
      <c r="AI1195" s="13" t="str">
        <f t="shared" si="340"/>
        <v>NO CUMPLE</v>
      </c>
      <c r="AJ1195" s="13" t="str">
        <f t="shared" si="341"/>
        <v>NO CUMPLE</v>
      </c>
      <c r="AK1195" s="13" t="str">
        <f t="shared" si="342"/>
        <v>NO CUMPLE</v>
      </c>
      <c r="AL1195" s="13" t="str">
        <f t="shared" si="343"/>
        <v>NO CUMPLE</v>
      </c>
      <c r="AM1195" s="13" t="str">
        <f t="shared" si="344"/>
        <v>CUMPLE</v>
      </c>
      <c r="AN1195" s="13" t="str">
        <f t="shared" si="345"/>
        <v>NO CUMPLE</v>
      </c>
      <c r="AO1195" s="13" t="str">
        <f t="shared" si="346"/>
        <v>NO CUMPLE</v>
      </c>
      <c r="AP1195" s="13" t="str">
        <f t="shared" si="347"/>
        <v>NO CUMPLE</v>
      </c>
    </row>
    <row r="1196" spans="1:42" ht="15" hidden="1" x14ac:dyDescent="0.25">
      <c r="A1196" t="s">
        <v>6951</v>
      </c>
      <c r="B1196" t="s">
        <v>32</v>
      </c>
      <c r="C1196" t="s">
        <v>58</v>
      </c>
      <c r="D1196" t="s">
        <v>217</v>
      </c>
      <c r="E1196" t="s">
        <v>220</v>
      </c>
      <c r="F1196" t="s">
        <v>409</v>
      </c>
      <c r="G1196" t="s">
        <v>25</v>
      </c>
      <c r="H1196" t="s">
        <v>26</v>
      </c>
      <c r="I1196" t="s">
        <v>35</v>
      </c>
      <c r="J1196" t="s">
        <v>28</v>
      </c>
      <c r="K1196" t="s">
        <v>48</v>
      </c>
      <c r="L1196" t="s">
        <v>336</v>
      </c>
      <c r="M1196" t="s">
        <v>6952</v>
      </c>
      <c r="N1196" t="s">
        <v>6953</v>
      </c>
      <c r="O1196" t="s">
        <v>30</v>
      </c>
      <c r="P1196" t="s">
        <v>31</v>
      </c>
      <c r="Q1196" t="s">
        <v>24</v>
      </c>
      <c r="R1196" t="s">
        <v>6954</v>
      </c>
      <c r="S1196" t="s">
        <v>745</v>
      </c>
      <c r="T1196" t="s">
        <v>6955</v>
      </c>
      <c r="U1196" t="s">
        <v>159</v>
      </c>
      <c r="V1196" s="40">
        <v>1.1805555555555555E-2</v>
      </c>
      <c r="W1196" s="40">
        <v>2.119212962962963E-2</v>
      </c>
      <c r="X1196" s="40">
        <v>9.386574074074075E-3</v>
      </c>
      <c r="Y1196" s="2" t="str">
        <f t="shared" si="348"/>
        <v/>
      </c>
      <c r="Z1196" s="47" t="str">
        <f t="shared" si="349"/>
        <v>Cumplido</v>
      </c>
      <c r="AA1196" s="8"/>
      <c r="AB1196" s="8"/>
      <c r="AC1196" s="8"/>
      <c r="AD1196" s="8"/>
      <c r="AE1196" s="8"/>
      <c r="AF1196" s="42">
        <v>45247</v>
      </c>
      <c r="AG1196" s="13" t="str">
        <f t="shared" si="338"/>
        <v>CUMPLE</v>
      </c>
      <c r="AH1196" s="13" t="str">
        <f t="shared" si="339"/>
        <v>NO CUMPLE</v>
      </c>
      <c r="AI1196" s="13" t="str">
        <f t="shared" si="340"/>
        <v>NO CUMPLE</v>
      </c>
      <c r="AJ1196" s="13" t="str">
        <f t="shared" si="341"/>
        <v>NO CUMPLE</v>
      </c>
      <c r="AK1196" s="13" t="str">
        <f t="shared" si="342"/>
        <v>NO CUMPLE</v>
      </c>
      <c r="AL1196" s="13" t="str">
        <f t="shared" si="343"/>
        <v>CUMPLE</v>
      </c>
      <c r="AM1196" s="13" t="str">
        <f t="shared" si="344"/>
        <v>NO CUMPLE</v>
      </c>
      <c r="AN1196" s="13" t="str">
        <f t="shared" si="345"/>
        <v>NO CUMPLE</v>
      </c>
      <c r="AO1196" s="13" t="str">
        <f t="shared" si="346"/>
        <v>NO CUMPLE</v>
      </c>
      <c r="AP1196" s="13" t="str">
        <f t="shared" si="347"/>
        <v>NO CUMPLE</v>
      </c>
    </row>
    <row r="1197" spans="1:42" ht="15" hidden="1" x14ac:dyDescent="0.25">
      <c r="A1197" t="s">
        <v>6956</v>
      </c>
      <c r="B1197" t="s">
        <v>79</v>
      </c>
      <c r="C1197" t="s">
        <v>102</v>
      </c>
      <c r="D1197" t="s">
        <v>58</v>
      </c>
      <c r="E1197" t="s">
        <v>220</v>
      </c>
      <c r="F1197" t="s">
        <v>434</v>
      </c>
      <c r="G1197" t="s">
        <v>39</v>
      </c>
      <c r="H1197" t="s">
        <v>34</v>
      </c>
      <c r="I1197" t="s">
        <v>40</v>
      </c>
      <c r="J1197" t="s">
        <v>28</v>
      </c>
      <c r="K1197" t="s">
        <v>48</v>
      </c>
      <c r="L1197" t="s">
        <v>189</v>
      </c>
      <c r="M1197" t="s">
        <v>6957</v>
      </c>
      <c r="N1197" t="s">
        <v>6958</v>
      </c>
      <c r="O1197" t="s">
        <v>30</v>
      </c>
      <c r="P1197" t="s">
        <v>44</v>
      </c>
      <c r="Q1197" t="s">
        <v>45</v>
      </c>
      <c r="R1197" t="s">
        <v>6959</v>
      </c>
      <c r="S1197" t="s">
        <v>745</v>
      </c>
      <c r="T1197"/>
      <c r="U1197" t="s">
        <v>157</v>
      </c>
      <c r="V1197" s="40">
        <v>0</v>
      </c>
      <c r="W1197" s="40">
        <v>0</v>
      </c>
      <c r="X1197" s="40">
        <v>0</v>
      </c>
      <c r="Y1197" s="2" t="str">
        <f t="shared" si="348"/>
        <v/>
      </c>
      <c r="Z1197" s="47" t="str">
        <f t="shared" si="349"/>
        <v>Cumplido</v>
      </c>
      <c r="AA1197" s="8"/>
      <c r="AB1197" s="8"/>
      <c r="AC1197" s="8"/>
      <c r="AD1197" s="8"/>
      <c r="AE1197" s="8"/>
      <c r="AF1197" s="42">
        <v>45247</v>
      </c>
      <c r="AG1197" s="13" t="str">
        <f t="shared" si="338"/>
        <v>CUMPLE</v>
      </c>
      <c r="AH1197" s="13" t="str">
        <f t="shared" si="339"/>
        <v>NO CUMPLE</v>
      </c>
      <c r="AI1197" s="13" t="str">
        <f t="shared" si="340"/>
        <v>NO CUMPLE</v>
      </c>
      <c r="AJ1197" s="13" t="str">
        <f t="shared" si="341"/>
        <v>NO CUMPLE</v>
      </c>
      <c r="AK1197" s="13" t="str">
        <f t="shared" si="342"/>
        <v>NO CUMPLE</v>
      </c>
      <c r="AL1197" s="13" t="str">
        <f t="shared" si="343"/>
        <v>CUMPLE</v>
      </c>
      <c r="AM1197" s="13" t="str">
        <f t="shared" si="344"/>
        <v>NO CUMPLE</v>
      </c>
      <c r="AN1197" s="13" t="str">
        <f t="shared" si="345"/>
        <v>NO CUMPLE</v>
      </c>
      <c r="AO1197" s="13" t="str">
        <f t="shared" si="346"/>
        <v>NO CUMPLE</v>
      </c>
      <c r="AP1197" s="13" t="str">
        <f t="shared" si="347"/>
        <v>NO CUMPLE</v>
      </c>
    </row>
    <row r="1198" spans="1:42" ht="15" hidden="1" x14ac:dyDescent="0.25">
      <c r="A1198" t="s">
        <v>6960</v>
      </c>
      <c r="B1198" t="s">
        <v>79</v>
      </c>
      <c r="C1198" t="s">
        <v>102</v>
      </c>
      <c r="D1198" t="s">
        <v>58</v>
      </c>
      <c r="E1198" t="s">
        <v>220</v>
      </c>
      <c r="F1198" t="s">
        <v>434</v>
      </c>
      <c r="G1198" t="s">
        <v>39</v>
      </c>
      <c r="H1198" t="s">
        <v>34</v>
      </c>
      <c r="I1198" t="s">
        <v>40</v>
      </c>
      <c r="J1198" t="s">
        <v>28</v>
      </c>
      <c r="K1198" t="s">
        <v>48</v>
      </c>
      <c r="L1198" t="s">
        <v>189</v>
      </c>
      <c r="M1198" t="s">
        <v>6961</v>
      </c>
      <c r="N1198" t="s">
        <v>6962</v>
      </c>
      <c r="O1198" t="s">
        <v>30</v>
      </c>
      <c r="P1198" t="s">
        <v>44</v>
      </c>
      <c r="Q1198" t="s">
        <v>45</v>
      </c>
      <c r="R1198" t="s">
        <v>6963</v>
      </c>
      <c r="S1198" t="s">
        <v>745</v>
      </c>
      <c r="T1198"/>
      <c r="U1198" t="s">
        <v>157</v>
      </c>
      <c r="V1198" s="40">
        <v>0</v>
      </c>
      <c r="W1198" s="40">
        <v>0</v>
      </c>
      <c r="X1198" s="40">
        <v>0</v>
      </c>
      <c r="Y1198" s="2" t="str">
        <f t="shared" si="348"/>
        <v/>
      </c>
      <c r="Z1198" s="47" t="str">
        <f t="shared" si="349"/>
        <v>Cumplido</v>
      </c>
      <c r="AA1198" s="8"/>
      <c r="AB1198" s="8"/>
      <c r="AC1198" s="8"/>
      <c r="AD1198" s="8"/>
      <c r="AE1198" s="8"/>
      <c r="AF1198" s="42">
        <v>45247</v>
      </c>
      <c r="AG1198" s="13" t="str">
        <f t="shared" si="338"/>
        <v>CUMPLE</v>
      </c>
      <c r="AH1198" s="13" t="str">
        <f t="shared" si="339"/>
        <v>NO CUMPLE</v>
      </c>
      <c r="AI1198" s="13" t="str">
        <f t="shared" si="340"/>
        <v>NO CUMPLE</v>
      </c>
      <c r="AJ1198" s="13" t="str">
        <f t="shared" si="341"/>
        <v>NO CUMPLE</v>
      </c>
      <c r="AK1198" s="13" t="str">
        <f t="shared" si="342"/>
        <v>NO CUMPLE</v>
      </c>
      <c r="AL1198" s="13" t="str">
        <f t="shared" si="343"/>
        <v>CUMPLE</v>
      </c>
      <c r="AM1198" s="13" t="str">
        <f t="shared" si="344"/>
        <v>NO CUMPLE</v>
      </c>
      <c r="AN1198" s="13" t="str">
        <f t="shared" si="345"/>
        <v>NO CUMPLE</v>
      </c>
      <c r="AO1198" s="13" t="str">
        <f t="shared" si="346"/>
        <v>NO CUMPLE</v>
      </c>
      <c r="AP1198" s="13" t="str">
        <f t="shared" si="347"/>
        <v>NO CUMPLE</v>
      </c>
    </row>
    <row r="1199" spans="1:42" ht="15" hidden="1" x14ac:dyDescent="0.25">
      <c r="A1199" t="s">
        <v>6964</v>
      </c>
      <c r="B1199" t="s">
        <v>6965</v>
      </c>
      <c r="C1199" t="s">
        <v>129</v>
      </c>
      <c r="D1199" t="s">
        <v>33</v>
      </c>
      <c r="E1199" t="s">
        <v>132</v>
      </c>
      <c r="F1199" t="s">
        <v>384</v>
      </c>
      <c r="G1199" t="s">
        <v>39</v>
      </c>
      <c r="H1199" t="s">
        <v>34</v>
      </c>
      <c r="I1199" t="s">
        <v>40</v>
      </c>
      <c r="J1199" t="s">
        <v>28</v>
      </c>
      <c r="K1199" t="s">
        <v>514</v>
      </c>
      <c r="L1199" t="s">
        <v>536</v>
      </c>
      <c r="M1199" t="s">
        <v>6966</v>
      </c>
      <c r="N1199" t="s">
        <v>6967</v>
      </c>
      <c r="O1199" t="s">
        <v>30</v>
      </c>
      <c r="P1199" t="s">
        <v>44</v>
      </c>
      <c r="Q1199" t="s">
        <v>45</v>
      </c>
      <c r="R1199" t="s">
        <v>6968</v>
      </c>
      <c r="S1199" t="s">
        <v>5364</v>
      </c>
      <c r="T1199" t="s">
        <v>6969</v>
      </c>
      <c r="U1199" t="s">
        <v>6970</v>
      </c>
      <c r="V1199" s="40">
        <v>0.57387731481481474</v>
      </c>
      <c r="W1199" s="40">
        <v>0.68674768518518514</v>
      </c>
      <c r="X1199" s="40">
        <v>0.11287037037037036</v>
      </c>
      <c r="Y1199" s="2" t="str">
        <f t="shared" si="348"/>
        <v/>
      </c>
      <c r="Z1199" s="47" t="str">
        <f t="shared" si="349"/>
        <v>Cumplido</v>
      </c>
      <c r="AA1199" s="8"/>
      <c r="AB1199" s="8"/>
      <c r="AC1199" s="8"/>
      <c r="AD1199" s="8"/>
      <c r="AE1199" s="8"/>
      <c r="AF1199" s="42">
        <v>45247</v>
      </c>
      <c r="AG1199" s="13" t="str">
        <f t="shared" si="338"/>
        <v>NO CUMPLE</v>
      </c>
      <c r="AH1199" s="13" t="str">
        <f t="shared" si="339"/>
        <v>CUMPLE</v>
      </c>
      <c r="AI1199" s="13" t="str">
        <f t="shared" si="340"/>
        <v>NO CUMPLE</v>
      </c>
      <c r="AJ1199" s="13" t="str">
        <f t="shared" si="341"/>
        <v>NO CUMPLE</v>
      </c>
      <c r="AK1199" s="13" t="str">
        <f t="shared" si="342"/>
        <v>NO CUMPLE</v>
      </c>
      <c r="AL1199" s="13" t="str">
        <f t="shared" si="343"/>
        <v>NO CUMPLE</v>
      </c>
      <c r="AM1199" s="13" t="str">
        <f t="shared" si="344"/>
        <v>NO CUMPLE</v>
      </c>
      <c r="AN1199" s="13" t="str">
        <f t="shared" si="345"/>
        <v>NO CUMPLE</v>
      </c>
      <c r="AO1199" s="13" t="str">
        <f t="shared" si="346"/>
        <v>CUMPLE</v>
      </c>
      <c r="AP1199" s="13" t="str">
        <f t="shared" si="347"/>
        <v>NO CUMPLE</v>
      </c>
    </row>
    <row r="1200" spans="1:42" ht="15" hidden="1" x14ac:dyDescent="0.25">
      <c r="A1200" t="s">
        <v>6971</v>
      </c>
      <c r="B1200" t="s">
        <v>32</v>
      </c>
      <c r="C1200" t="s">
        <v>51</v>
      </c>
      <c r="D1200" t="s">
        <v>217</v>
      </c>
      <c r="E1200" t="s">
        <v>327</v>
      </c>
      <c r="F1200" t="s">
        <v>380</v>
      </c>
      <c r="G1200" t="s">
        <v>25</v>
      </c>
      <c r="H1200" t="s">
        <v>26</v>
      </c>
      <c r="I1200" t="s">
        <v>35</v>
      </c>
      <c r="J1200" t="s">
        <v>56</v>
      </c>
      <c r="K1200" t="s">
        <v>48</v>
      </c>
      <c r="L1200" t="s">
        <v>6972</v>
      </c>
      <c r="M1200" t="s">
        <v>6973</v>
      </c>
      <c r="N1200" t="s">
        <v>6974</v>
      </c>
      <c r="O1200" t="s">
        <v>30</v>
      </c>
      <c r="P1200" t="s">
        <v>31</v>
      </c>
      <c r="Q1200" t="s">
        <v>24</v>
      </c>
      <c r="R1200" t="s">
        <v>6975</v>
      </c>
      <c r="S1200" t="s">
        <v>745</v>
      </c>
      <c r="T1200" t="s">
        <v>6976</v>
      </c>
      <c r="U1200" t="s">
        <v>557</v>
      </c>
      <c r="V1200" s="40">
        <v>0.17511574074074074</v>
      </c>
      <c r="W1200" s="40">
        <v>0.18000000000000002</v>
      </c>
      <c r="X1200" s="40">
        <v>4.8842592592592592E-3</v>
      </c>
      <c r="Y1200" s="2" t="str">
        <f>IF(J1200="Incidente de Cliente",IF($X1200&lt;=$AT$2,"Cumplido","Incumplido"),"")</f>
        <v>Cumplido</v>
      </c>
      <c r="Z1200" s="47" t="str">
        <f>IF(J1200="Requerimiento de Cliente",IF($X1200&lt;=$AT$3,"Cumplido","Incumplido"),"")</f>
        <v/>
      </c>
      <c r="AA1200" s="8"/>
      <c r="AB1200" s="8" t="str">
        <f>IF($H1200="1-Crítica",IF($X1200&lt;=$AT$5,"Cumplido", "Incumplido"),"")</f>
        <v/>
      </c>
      <c r="AC1200" s="8" t="str">
        <f>IF($H1200="2-Alta",IF($X1200&lt;=$AT$6, "Cumplido", "Incumplido"),"")</f>
        <v/>
      </c>
      <c r="AD1200" s="8" t="str">
        <f>IF($H1200="3-Medio",IF($X1200&lt;=$AT$7, "Cumplido", "Incumplido"),"")</f>
        <v>Cumplido</v>
      </c>
      <c r="AE1200" s="8" t="str">
        <f>IF($H1200="4-Baja",IF($X1200&lt;=$AT$8, "Cumplido", "Incumplido"),"")</f>
        <v/>
      </c>
      <c r="AF1200" s="42">
        <v>45247</v>
      </c>
      <c r="AG1200" s="13" t="str">
        <f t="shared" si="338"/>
        <v>CUMPLE</v>
      </c>
      <c r="AH1200" s="13" t="str">
        <f t="shared" si="339"/>
        <v>NO CUMPLE</v>
      </c>
      <c r="AI1200" s="13" t="str">
        <f t="shared" si="340"/>
        <v>NO CUMPLE</v>
      </c>
      <c r="AJ1200" s="13" t="str">
        <f t="shared" si="341"/>
        <v>NO CUMPLE</v>
      </c>
      <c r="AK1200" s="13" t="str">
        <f t="shared" si="342"/>
        <v>NO CUMPLE</v>
      </c>
      <c r="AL1200" s="13" t="str">
        <f t="shared" si="343"/>
        <v>NO CUMPLE</v>
      </c>
      <c r="AM1200" s="13" t="str">
        <f t="shared" si="344"/>
        <v>NO CUMPLE</v>
      </c>
      <c r="AN1200" s="13" t="str">
        <f t="shared" si="345"/>
        <v>CUMPLE</v>
      </c>
      <c r="AO1200" s="13" t="str">
        <f t="shared" si="346"/>
        <v>NO CUMPLE</v>
      </c>
      <c r="AP1200" s="13" t="str">
        <f t="shared" si="347"/>
        <v>NO CUMPLE</v>
      </c>
    </row>
    <row r="1201" spans="1:42" ht="15" hidden="1" x14ac:dyDescent="0.25">
      <c r="A1201" t="s">
        <v>6977</v>
      </c>
      <c r="B1201" t="s">
        <v>32</v>
      </c>
      <c r="C1201" t="s">
        <v>51</v>
      </c>
      <c r="D1201" t="s">
        <v>217</v>
      </c>
      <c r="E1201" t="s">
        <v>327</v>
      </c>
      <c r="F1201" t="s">
        <v>380</v>
      </c>
      <c r="G1201" t="s">
        <v>25</v>
      </c>
      <c r="H1201" t="s">
        <v>26</v>
      </c>
      <c r="I1201" t="s">
        <v>35</v>
      </c>
      <c r="J1201" t="s">
        <v>28</v>
      </c>
      <c r="K1201" t="s">
        <v>319</v>
      </c>
      <c r="L1201" t="s">
        <v>6978</v>
      </c>
      <c r="M1201" t="s">
        <v>6979</v>
      </c>
      <c r="N1201" t="s">
        <v>6980</v>
      </c>
      <c r="O1201" t="s">
        <v>30</v>
      </c>
      <c r="P1201" t="s">
        <v>31</v>
      </c>
      <c r="Q1201" t="s">
        <v>24</v>
      </c>
      <c r="R1201" t="s">
        <v>6981</v>
      </c>
      <c r="S1201" t="s">
        <v>745</v>
      </c>
      <c r="T1201" t="s">
        <v>6982</v>
      </c>
      <c r="U1201" t="s">
        <v>160</v>
      </c>
      <c r="V1201" s="40">
        <v>0.15675925925925926</v>
      </c>
      <c r="W1201" s="40">
        <v>0.17118055555555556</v>
      </c>
      <c r="X1201" s="40">
        <v>1.4421296296296295E-2</v>
      </c>
      <c r="Y1201" s="2" t="str">
        <f t="shared" si="348"/>
        <v/>
      </c>
      <c r="Z1201" s="47" t="str">
        <f t="shared" si="349"/>
        <v>Cumplido</v>
      </c>
      <c r="AA1201" s="8"/>
      <c r="AB1201" s="8"/>
      <c r="AC1201" s="8"/>
      <c r="AD1201" s="8"/>
      <c r="AE1201" s="8"/>
      <c r="AF1201" s="42">
        <v>45250</v>
      </c>
      <c r="AG1201" s="13" t="str">
        <f t="shared" si="338"/>
        <v>CUMPLE</v>
      </c>
      <c r="AH1201" s="13" t="str">
        <f t="shared" si="339"/>
        <v>NO CUMPLE</v>
      </c>
      <c r="AI1201" s="13" t="str">
        <f t="shared" si="340"/>
        <v>NO CUMPLE</v>
      </c>
      <c r="AJ1201" s="13" t="str">
        <f t="shared" si="341"/>
        <v>NO CUMPLE</v>
      </c>
      <c r="AK1201" s="13" t="str">
        <f t="shared" si="342"/>
        <v>NO CUMPLE</v>
      </c>
      <c r="AL1201" s="13" t="str">
        <f t="shared" si="343"/>
        <v>NO CUMPLE</v>
      </c>
      <c r="AM1201" s="13" t="str">
        <f t="shared" si="344"/>
        <v>NO CUMPLE</v>
      </c>
      <c r="AN1201" s="13" t="str">
        <f t="shared" si="345"/>
        <v>CUMPLE</v>
      </c>
      <c r="AO1201" s="13" t="str">
        <f t="shared" si="346"/>
        <v>NO CUMPLE</v>
      </c>
      <c r="AP1201" s="13" t="str">
        <f t="shared" si="347"/>
        <v>NO CUMPLE</v>
      </c>
    </row>
    <row r="1202" spans="1:42" ht="15" hidden="1" x14ac:dyDescent="0.25">
      <c r="A1202" t="s">
        <v>6983</v>
      </c>
      <c r="B1202" t="s">
        <v>24</v>
      </c>
      <c r="C1202" t="s">
        <v>129</v>
      </c>
      <c r="D1202" t="s">
        <v>217</v>
      </c>
      <c r="E1202" t="s">
        <v>469</v>
      </c>
      <c r="F1202" t="s">
        <v>365</v>
      </c>
      <c r="G1202" t="s">
        <v>25</v>
      </c>
      <c r="H1202" t="s">
        <v>26</v>
      </c>
      <c r="I1202" t="s">
        <v>35</v>
      </c>
      <c r="J1202" t="s">
        <v>28</v>
      </c>
      <c r="K1202" t="s">
        <v>156</v>
      </c>
      <c r="L1202" t="s">
        <v>6984</v>
      </c>
      <c r="M1202" t="s">
        <v>6985</v>
      </c>
      <c r="N1202" t="s">
        <v>6986</v>
      </c>
      <c r="O1202" t="s">
        <v>30</v>
      </c>
      <c r="P1202" t="s">
        <v>44</v>
      </c>
      <c r="Q1202" t="s">
        <v>45</v>
      </c>
      <c r="R1202" t="s">
        <v>6987</v>
      </c>
      <c r="S1202" t="s">
        <v>5364</v>
      </c>
      <c r="T1202" t="s">
        <v>6988</v>
      </c>
      <c r="U1202" t="s">
        <v>6989</v>
      </c>
      <c r="V1202" s="40">
        <v>0.44677083333333334</v>
      </c>
      <c r="W1202" s="40">
        <v>0.7189699074074074</v>
      </c>
      <c r="X1202" s="40">
        <v>0.27219907407407407</v>
      </c>
      <c r="Y1202" s="2" t="str">
        <f t="shared" si="348"/>
        <v/>
      </c>
      <c r="Z1202" s="47" t="str">
        <f t="shared" si="349"/>
        <v>Cumplido</v>
      </c>
      <c r="AA1202" s="8"/>
      <c r="AB1202" s="8"/>
      <c r="AC1202" s="8"/>
      <c r="AD1202" s="8"/>
      <c r="AE1202" s="8"/>
      <c r="AF1202" s="42">
        <v>45247</v>
      </c>
      <c r="AG1202" s="13" t="str">
        <f t="shared" si="338"/>
        <v>NO CUMPLE</v>
      </c>
      <c r="AH1202" s="13" t="str">
        <f t="shared" si="339"/>
        <v>NO CUMPLE</v>
      </c>
      <c r="AI1202" s="13" t="str">
        <f t="shared" si="340"/>
        <v>CUMPLE</v>
      </c>
      <c r="AJ1202" s="13" t="str">
        <f t="shared" si="341"/>
        <v>NO CUMPLE</v>
      </c>
      <c r="AK1202" s="13" t="str">
        <f t="shared" si="342"/>
        <v>NO CUMPLE</v>
      </c>
      <c r="AL1202" s="13" t="str">
        <f t="shared" si="343"/>
        <v>NO CUMPLE</v>
      </c>
      <c r="AM1202" s="13" t="str">
        <f t="shared" si="344"/>
        <v>NO CUMPLE</v>
      </c>
      <c r="AN1202" s="13" t="str">
        <f t="shared" si="345"/>
        <v>NO CUMPLE</v>
      </c>
      <c r="AO1202" s="13" t="str">
        <f t="shared" si="346"/>
        <v>CUMPLE</v>
      </c>
      <c r="AP1202" s="13" t="str">
        <f t="shared" si="347"/>
        <v>NO CUMPLE</v>
      </c>
    </row>
    <row r="1203" spans="1:42" ht="15" hidden="1" x14ac:dyDescent="0.25">
      <c r="A1203" t="s">
        <v>6990</v>
      </c>
      <c r="B1203" t="s">
        <v>32</v>
      </c>
      <c r="C1203" t="s">
        <v>51</v>
      </c>
      <c r="D1203" t="s">
        <v>217</v>
      </c>
      <c r="E1203" t="s">
        <v>276</v>
      </c>
      <c r="F1203" t="s">
        <v>470</v>
      </c>
      <c r="G1203" t="s">
        <v>25</v>
      </c>
      <c r="H1203" t="s">
        <v>26</v>
      </c>
      <c r="I1203" t="s">
        <v>35</v>
      </c>
      <c r="J1203" t="s">
        <v>28</v>
      </c>
      <c r="K1203" t="s">
        <v>48</v>
      </c>
      <c r="L1203" t="s">
        <v>449</v>
      </c>
      <c r="M1203" t="s">
        <v>6991</v>
      </c>
      <c r="N1203" t="s">
        <v>6992</v>
      </c>
      <c r="O1203" t="s">
        <v>30</v>
      </c>
      <c r="P1203" t="s">
        <v>31</v>
      </c>
      <c r="Q1203" t="s">
        <v>24</v>
      </c>
      <c r="R1203" t="s">
        <v>6993</v>
      </c>
      <c r="S1203" t="s">
        <v>5364</v>
      </c>
      <c r="T1203" t="s">
        <v>6533</v>
      </c>
      <c r="U1203"/>
      <c r="V1203" s="40">
        <v>1.4247685185185184E-2</v>
      </c>
      <c r="W1203" s="40">
        <v>0.55629629629629629</v>
      </c>
      <c r="X1203" s="40">
        <v>0.54204861111111113</v>
      </c>
      <c r="Y1203" s="2" t="str">
        <f t="shared" si="348"/>
        <v/>
      </c>
      <c r="Z1203" s="47" t="str">
        <f t="shared" si="349"/>
        <v>Cumplido</v>
      </c>
      <c r="AA1203" s="8"/>
      <c r="AB1203" s="8"/>
      <c r="AC1203" s="8"/>
      <c r="AD1203" s="8"/>
      <c r="AE1203" s="8"/>
      <c r="AF1203" s="42">
        <v>45247</v>
      </c>
      <c r="AG1203" s="13" t="str">
        <f t="shared" si="338"/>
        <v>NO CUMPLE</v>
      </c>
      <c r="AH1203" s="13" t="str">
        <f t="shared" si="339"/>
        <v>NO CUMPLE</v>
      </c>
      <c r="AI1203" s="13" t="str">
        <f t="shared" si="340"/>
        <v>NO CUMPLE</v>
      </c>
      <c r="AJ1203" s="13" t="str">
        <f t="shared" si="341"/>
        <v>CUMPLE</v>
      </c>
      <c r="AK1203" s="13" t="str">
        <f t="shared" si="342"/>
        <v>NO CUMPLE</v>
      </c>
      <c r="AL1203" s="13" t="str">
        <f t="shared" si="343"/>
        <v>NO CUMPLE</v>
      </c>
      <c r="AM1203" s="13" t="str">
        <f t="shared" si="344"/>
        <v>NO CUMPLE</v>
      </c>
      <c r="AN1203" s="13" t="str">
        <f t="shared" si="345"/>
        <v>NO CUMPLE</v>
      </c>
      <c r="AO1203" s="13" t="str">
        <f t="shared" si="346"/>
        <v>CUMPLE</v>
      </c>
      <c r="AP1203" s="13" t="str">
        <f t="shared" si="347"/>
        <v>NO CUMPLE</v>
      </c>
    </row>
    <row r="1204" spans="1:42" ht="15" hidden="1" x14ac:dyDescent="0.25">
      <c r="A1204" t="s">
        <v>6994</v>
      </c>
      <c r="B1204" t="s">
        <v>62</v>
      </c>
      <c r="C1204" t="s">
        <v>124</v>
      </c>
      <c r="D1204" t="s">
        <v>309</v>
      </c>
      <c r="E1204" t="s">
        <v>73</v>
      </c>
      <c r="F1204" t="s">
        <v>140</v>
      </c>
      <c r="G1204" t="s">
        <v>64</v>
      </c>
      <c r="H1204" t="s">
        <v>34</v>
      </c>
      <c r="I1204" t="s">
        <v>40</v>
      </c>
      <c r="J1204" t="s">
        <v>56</v>
      </c>
      <c r="K1204" t="s">
        <v>53</v>
      </c>
      <c r="L1204" t="s">
        <v>433</v>
      </c>
      <c r="M1204" t="s">
        <v>6995</v>
      </c>
      <c r="N1204" t="s">
        <v>6995</v>
      </c>
      <c r="O1204" t="s">
        <v>30</v>
      </c>
      <c r="P1204" t="s">
        <v>36</v>
      </c>
      <c r="Q1204" t="s">
        <v>54</v>
      </c>
      <c r="R1204" t="s">
        <v>6996</v>
      </c>
      <c r="S1204" t="s">
        <v>5364</v>
      </c>
      <c r="T1204" t="s">
        <v>6484</v>
      </c>
      <c r="U1204" t="s">
        <v>6997</v>
      </c>
      <c r="V1204" s="40">
        <v>0.45379629629629631</v>
      </c>
      <c r="W1204" s="40">
        <v>0.45892361111111107</v>
      </c>
      <c r="X1204" s="40">
        <v>5.1273148148148146E-3</v>
      </c>
      <c r="Y1204" s="2" t="str">
        <f t="shared" si="348"/>
        <v>Cumplido</v>
      </c>
      <c r="Z1204" s="47" t="str">
        <f t="shared" si="349"/>
        <v/>
      </c>
      <c r="AA1204" s="8"/>
      <c r="AB1204" s="8" t="str">
        <f>IF($H1204="1-Crítica",IF($X1204&lt;=$AT$5,"Cumplido", "Incumplido"),"")</f>
        <v/>
      </c>
      <c r="AC1204" s="8" t="str">
        <f>IF($H1204="2-Alta",IF($X1204&lt;=$AT$6, "Cumplido", "Incumplido"),"")</f>
        <v/>
      </c>
      <c r="AD1204" s="8" t="str">
        <f>IF($H1204="3-Medio",IF($X1204&lt;=$AT$7, "Cumplido", "Incumplido"),"")</f>
        <v/>
      </c>
      <c r="AE1204" s="8" t="str">
        <f>IF($H1204="4-Baja",IF($X1204&lt;=$AT$8, "Cumplido", "Incumplido"),"")</f>
        <v>Cumplido</v>
      </c>
      <c r="AF1204" s="42">
        <v>45247</v>
      </c>
      <c r="AG1204" s="13" t="str">
        <f t="shared" si="338"/>
        <v>CUMPLE</v>
      </c>
      <c r="AH1204" s="13" t="str">
        <f t="shared" si="339"/>
        <v>NO CUMPLE</v>
      </c>
      <c r="AI1204" s="13" t="str">
        <f t="shared" si="340"/>
        <v>NO CUMPLE</v>
      </c>
      <c r="AJ1204" s="13" t="str">
        <f t="shared" si="341"/>
        <v>NO CUMPLE</v>
      </c>
      <c r="AK1204" s="13" t="str">
        <f t="shared" si="342"/>
        <v>NO CUMPLE</v>
      </c>
      <c r="AL1204" s="13" t="str">
        <f t="shared" si="343"/>
        <v>NO CUMPLE</v>
      </c>
      <c r="AM1204" s="13" t="str">
        <f t="shared" si="344"/>
        <v>NO CUMPLE</v>
      </c>
      <c r="AN1204" s="13" t="str">
        <f t="shared" si="345"/>
        <v>NO CUMPLE</v>
      </c>
      <c r="AO1204" s="13" t="str">
        <f t="shared" si="346"/>
        <v>CUMPLE</v>
      </c>
      <c r="AP1204" s="13" t="str">
        <f t="shared" si="347"/>
        <v>NO CUMPLE</v>
      </c>
    </row>
    <row r="1205" spans="1:42" ht="15" hidden="1" x14ac:dyDescent="0.25">
      <c r="A1205" t="s">
        <v>6998</v>
      </c>
      <c r="B1205" t="s">
        <v>32</v>
      </c>
      <c r="C1205" t="s">
        <v>51</v>
      </c>
      <c r="D1205" t="s">
        <v>217</v>
      </c>
      <c r="E1205" t="s">
        <v>327</v>
      </c>
      <c r="F1205" t="s">
        <v>347</v>
      </c>
      <c r="G1205" t="s">
        <v>25</v>
      </c>
      <c r="H1205" t="s">
        <v>26</v>
      </c>
      <c r="I1205" t="s">
        <v>35</v>
      </c>
      <c r="J1205" t="s">
        <v>28</v>
      </c>
      <c r="K1205" t="s">
        <v>48</v>
      </c>
      <c r="L1205" t="s">
        <v>620</v>
      </c>
      <c r="M1205" t="s">
        <v>6999</v>
      </c>
      <c r="N1205" t="s">
        <v>7000</v>
      </c>
      <c r="O1205" t="s">
        <v>30</v>
      </c>
      <c r="P1205" t="s">
        <v>31</v>
      </c>
      <c r="Q1205" t="s">
        <v>24</v>
      </c>
      <c r="R1205" t="s">
        <v>7001</v>
      </c>
      <c r="S1205" t="s">
        <v>5364</v>
      </c>
      <c r="T1205" t="s">
        <v>7002</v>
      </c>
      <c r="U1205" t="s">
        <v>160</v>
      </c>
      <c r="V1205" s="40">
        <v>2.1296296296296299E-2</v>
      </c>
      <c r="W1205" s="40">
        <v>2.6481481481481481E-2</v>
      </c>
      <c r="X1205" s="40">
        <v>5.185185185185185E-3</v>
      </c>
      <c r="Y1205" s="2" t="str">
        <f t="shared" si="348"/>
        <v/>
      </c>
      <c r="Z1205" s="47" t="str">
        <f t="shared" si="349"/>
        <v>Cumplido</v>
      </c>
      <c r="AA1205" s="8"/>
      <c r="AB1205" s="8"/>
      <c r="AC1205" s="8"/>
      <c r="AD1205" s="8"/>
      <c r="AE1205" s="8"/>
      <c r="AF1205" s="42">
        <v>45247</v>
      </c>
      <c r="AG1205" s="13" t="str">
        <f t="shared" si="338"/>
        <v>CUMPLE</v>
      </c>
      <c r="AH1205" s="13" t="str">
        <f t="shared" si="339"/>
        <v>NO CUMPLE</v>
      </c>
      <c r="AI1205" s="13" t="str">
        <f t="shared" si="340"/>
        <v>NO CUMPLE</v>
      </c>
      <c r="AJ1205" s="13" t="str">
        <f t="shared" si="341"/>
        <v>NO CUMPLE</v>
      </c>
      <c r="AK1205" s="13" t="str">
        <f t="shared" si="342"/>
        <v>NO CUMPLE</v>
      </c>
      <c r="AL1205" s="13" t="str">
        <f t="shared" si="343"/>
        <v>CUMPLE</v>
      </c>
      <c r="AM1205" s="13" t="str">
        <f t="shared" si="344"/>
        <v>NO CUMPLE</v>
      </c>
      <c r="AN1205" s="13" t="str">
        <f t="shared" si="345"/>
        <v>NO CUMPLE</v>
      </c>
      <c r="AO1205" s="13" t="str">
        <f t="shared" si="346"/>
        <v>NO CUMPLE</v>
      </c>
      <c r="AP1205" s="13" t="str">
        <f t="shared" si="347"/>
        <v>NO CUMPLE</v>
      </c>
    </row>
    <row r="1206" spans="1:42" ht="15" hidden="1" x14ac:dyDescent="0.25">
      <c r="A1206" t="s">
        <v>7003</v>
      </c>
      <c r="B1206" t="s">
        <v>32</v>
      </c>
      <c r="C1206" t="s">
        <v>60</v>
      </c>
      <c r="D1206" t="s">
        <v>58</v>
      </c>
      <c r="E1206" t="s">
        <v>327</v>
      </c>
      <c r="F1206" t="s">
        <v>328</v>
      </c>
      <c r="G1206" t="s">
        <v>39</v>
      </c>
      <c r="H1206" t="s">
        <v>34</v>
      </c>
      <c r="I1206" t="s">
        <v>40</v>
      </c>
      <c r="J1206" t="s">
        <v>28</v>
      </c>
      <c r="K1206" t="s">
        <v>48</v>
      </c>
      <c r="L1206" t="s">
        <v>270</v>
      </c>
      <c r="M1206" t="s">
        <v>7004</v>
      </c>
      <c r="N1206" t="s">
        <v>7005</v>
      </c>
      <c r="O1206" t="s">
        <v>30</v>
      </c>
      <c r="P1206" t="s">
        <v>44</v>
      </c>
      <c r="Q1206" t="s">
        <v>45</v>
      </c>
      <c r="R1206" t="s">
        <v>7006</v>
      </c>
      <c r="S1206" t="s">
        <v>5364</v>
      </c>
      <c r="T1206" t="s">
        <v>425</v>
      </c>
      <c r="U1206" t="s">
        <v>157</v>
      </c>
      <c r="V1206" s="40">
        <v>0</v>
      </c>
      <c r="W1206" s="40">
        <v>0</v>
      </c>
      <c r="X1206" s="40">
        <v>0</v>
      </c>
      <c r="Y1206" s="2" t="str">
        <f t="shared" si="348"/>
        <v/>
      </c>
      <c r="Z1206" s="47" t="str">
        <f t="shared" si="349"/>
        <v>Cumplido</v>
      </c>
      <c r="AA1206" s="8"/>
      <c r="AB1206" s="8"/>
      <c r="AC1206" s="8"/>
      <c r="AD1206" s="8"/>
      <c r="AE1206" s="8"/>
      <c r="AF1206" s="42">
        <v>45247</v>
      </c>
      <c r="AG1206" s="13" t="str">
        <f t="shared" si="338"/>
        <v>CUMPLE</v>
      </c>
      <c r="AH1206" s="13" t="str">
        <f t="shared" si="339"/>
        <v>NO CUMPLE</v>
      </c>
      <c r="AI1206" s="13" t="str">
        <f t="shared" si="340"/>
        <v>NO CUMPLE</v>
      </c>
      <c r="AJ1206" s="13" t="str">
        <f t="shared" si="341"/>
        <v>NO CUMPLE</v>
      </c>
      <c r="AK1206" s="13" t="str">
        <f t="shared" si="342"/>
        <v>NO CUMPLE</v>
      </c>
      <c r="AL1206" s="13" t="str">
        <f t="shared" si="343"/>
        <v>CUMPLE</v>
      </c>
      <c r="AM1206" s="13" t="str">
        <f t="shared" si="344"/>
        <v>NO CUMPLE</v>
      </c>
      <c r="AN1206" s="13" t="str">
        <f t="shared" si="345"/>
        <v>NO CUMPLE</v>
      </c>
      <c r="AO1206" s="13" t="str">
        <f t="shared" si="346"/>
        <v>NO CUMPLE</v>
      </c>
      <c r="AP1206" s="13" t="str">
        <f t="shared" si="347"/>
        <v>NO CUMPLE</v>
      </c>
    </row>
    <row r="1207" spans="1:42" ht="15" hidden="1" x14ac:dyDescent="0.25">
      <c r="A1207" t="s">
        <v>7007</v>
      </c>
      <c r="B1207" t="s">
        <v>32</v>
      </c>
      <c r="C1207" t="s">
        <v>60</v>
      </c>
      <c r="D1207" t="s">
        <v>58</v>
      </c>
      <c r="E1207" t="s">
        <v>327</v>
      </c>
      <c r="F1207" t="s">
        <v>328</v>
      </c>
      <c r="G1207" t="s">
        <v>39</v>
      </c>
      <c r="H1207" t="s">
        <v>34</v>
      </c>
      <c r="I1207" t="s">
        <v>40</v>
      </c>
      <c r="J1207" t="s">
        <v>28</v>
      </c>
      <c r="K1207" t="s">
        <v>48</v>
      </c>
      <c r="L1207" t="s">
        <v>146</v>
      </c>
      <c r="M1207" t="s">
        <v>7008</v>
      </c>
      <c r="N1207" t="s">
        <v>7009</v>
      </c>
      <c r="O1207" t="s">
        <v>30</v>
      </c>
      <c r="P1207" t="s">
        <v>44</v>
      </c>
      <c r="Q1207" t="s">
        <v>45</v>
      </c>
      <c r="R1207" t="s">
        <v>7010</v>
      </c>
      <c r="S1207" t="s">
        <v>5364</v>
      </c>
      <c r="T1207" t="s">
        <v>428</v>
      </c>
      <c r="U1207" t="s">
        <v>177</v>
      </c>
      <c r="V1207" s="40">
        <v>4.2592592592592595E-3</v>
      </c>
      <c r="W1207" s="40">
        <v>5.37037037037037E-3</v>
      </c>
      <c r="X1207" s="40">
        <v>1.1111111111111111E-3</v>
      </c>
      <c r="Y1207" s="2" t="str">
        <f t="shared" si="348"/>
        <v/>
      </c>
      <c r="Z1207" s="47" t="str">
        <f t="shared" si="349"/>
        <v>Cumplido</v>
      </c>
      <c r="AA1207" s="8"/>
      <c r="AB1207" s="8"/>
      <c r="AC1207" s="8"/>
      <c r="AD1207" s="8"/>
      <c r="AE1207" s="8"/>
      <c r="AF1207" s="42">
        <v>45247</v>
      </c>
      <c r="AG1207" s="13" t="str">
        <f t="shared" si="338"/>
        <v>CUMPLE</v>
      </c>
      <c r="AH1207" s="13" t="str">
        <f t="shared" si="339"/>
        <v>NO CUMPLE</v>
      </c>
      <c r="AI1207" s="13" t="str">
        <f t="shared" si="340"/>
        <v>NO CUMPLE</v>
      </c>
      <c r="AJ1207" s="13" t="str">
        <f t="shared" si="341"/>
        <v>NO CUMPLE</v>
      </c>
      <c r="AK1207" s="13" t="str">
        <f t="shared" si="342"/>
        <v>NO CUMPLE</v>
      </c>
      <c r="AL1207" s="13" t="str">
        <f t="shared" si="343"/>
        <v>CUMPLE</v>
      </c>
      <c r="AM1207" s="13" t="str">
        <f t="shared" si="344"/>
        <v>NO CUMPLE</v>
      </c>
      <c r="AN1207" s="13" t="str">
        <f t="shared" si="345"/>
        <v>NO CUMPLE</v>
      </c>
      <c r="AO1207" s="13" t="str">
        <f t="shared" si="346"/>
        <v>NO CUMPLE</v>
      </c>
      <c r="AP1207" s="13" t="str">
        <f t="shared" si="347"/>
        <v>NO CUMPLE</v>
      </c>
    </row>
    <row r="1208" spans="1:42" ht="15" hidden="1" x14ac:dyDescent="0.25">
      <c r="A1208" t="s">
        <v>7011</v>
      </c>
      <c r="B1208" t="s">
        <v>32</v>
      </c>
      <c r="C1208" t="s">
        <v>60</v>
      </c>
      <c r="D1208" t="s">
        <v>58</v>
      </c>
      <c r="E1208" t="s">
        <v>327</v>
      </c>
      <c r="F1208" t="s">
        <v>328</v>
      </c>
      <c r="G1208" t="s">
        <v>39</v>
      </c>
      <c r="H1208" t="s">
        <v>34</v>
      </c>
      <c r="I1208" t="s">
        <v>40</v>
      </c>
      <c r="J1208" t="s">
        <v>28</v>
      </c>
      <c r="K1208" t="s">
        <v>48</v>
      </c>
      <c r="L1208" t="s">
        <v>7012</v>
      </c>
      <c r="M1208" t="s">
        <v>7013</v>
      </c>
      <c r="N1208" t="s">
        <v>7014</v>
      </c>
      <c r="O1208" t="s">
        <v>30</v>
      </c>
      <c r="P1208" t="s">
        <v>44</v>
      </c>
      <c r="Q1208" t="s">
        <v>45</v>
      </c>
      <c r="R1208" t="s">
        <v>7015</v>
      </c>
      <c r="S1208" t="s">
        <v>5364</v>
      </c>
      <c r="T1208" t="s">
        <v>7016</v>
      </c>
      <c r="U1208" t="s">
        <v>174</v>
      </c>
      <c r="V1208" s="40">
        <v>0</v>
      </c>
      <c r="W1208" s="40">
        <v>0</v>
      </c>
      <c r="X1208" s="40">
        <v>0</v>
      </c>
      <c r="Y1208" s="2" t="str">
        <f t="shared" si="348"/>
        <v/>
      </c>
      <c r="Z1208" s="47" t="str">
        <f t="shared" si="349"/>
        <v>Cumplido</v>
      </c>
      <c r="AA1208" s="8"/>
      <c r="AB1208" s="8"/>
      <c r="AC1208" s="8"/>
      <c r="AD1208" s="8"/>
      <c r="AE1208" s="8"/>
      <c r="AF1208" s="42">
        <v>45247</v>
      </c>
      <c r="AG1208" s="13" t="str">
        <f t="shared" si="338"/>
        <v>CUMPLE</v>
      </c>
      <c r="AH1208" s="13" t="str">
        <f t="shared" si="339"/>
        <v>NO CUMPLE</v>
      </c>
      <c r="AI1208" s="13" t="str">
        <f t="shared" si="340"/>
        <v>NO CUMPLE</v>
      </c>
      <c r="AJ1208" s="13" t="str">
        <f t="shared" si="341"/>
        <v>NO CUMPLE</v>
      </c>
      <c r="AK1208" s="13" t="str">
        <f t="shared" si="342"/>
        <v>NO CUMPLE</v>
      </c>
      <c r="AL1208" s="13" t="str">
        <f t="shared" si="343"/>
        <v>CUMPLE</v>
      </c>
      <c r="AM1208" s="13" t="str">
        <f t="shared" si="344"/>
        <v>NO CUMPLE</v>
      </c>
      <c r="AN1208" s="13" t="str">
        <f t="shared" si="345"/>
        <v>NO CUMPLE</v>
      </c>
      <c r="AO1208" s="13" t="str">
        <f t="shared" si="346"/>
        <v>NO CUMPLE</v>
      </c>
      <c r="AP1208" s="13" t="str">
        <f t="shared" si="347"/>
        <v>NO CUMPLE</v>
      </c>
    </row>
    <row r="1209" spans="1:42" ht="15" hidden="1" x14ac:dyDescent="0.25">
      <c r="A1209" t="s">
        <v>7017</v>
      </c>
      <c r="B1209" t="s">
        <v>32</v>
      </c>
      <c r="C1209" t="s">
        <v>72</v>
      </c>
      <c r="D1209" t="s">
        <v>58</v>
      </c>
      <c r="E1209" t="s">
        <v>86</v>
      </c>
      <c r="F1209" t="s">
        <v>335</v>
      </c>
      <c r="G1209" t="s">
        <v>39</v>
      </c>
      <c r="H1209" t="s">
        <v>34</v>
      </c>
      <c r="I1209" t="s">
        <v>40</v>
      </c>
      <c r="J1209" t="s">
        <v>28</v>
      </c>
      <c r="K1209" t="s">
        <v>215</v>
      </c>
      <c r="L1209" t="s">
        <v>385</v>
      </c>
      <c r="M1209" t="s">
        <v>7018</v>
      </c>
      <c r="N1209" t="s">
        <v>7019</v>
      </c>
      <c r="O1209" t="s">
        <v>30</v>
      </c>
      <c r="P1209" t="s">
        <v>36</v>
      </c>
      <c r="Q1209" t="s">
        <v>94</v>
      </c>
      <c r="R1209" t="s">
        <v>7020</v>
      </c>
      <c r="S1209" t="s">
        <v>5364</v>
      </c>
      <c r="T1209" t="s">
        <v>385</v>
      </c>
      <c r="U1209" t="s">
        <v>157</v>
      </c>
      <c r="V1209" s="40">
        <v>0</v>
      </c>
      <c r="W1209" s="40">
        <v>0</v>
      </c>
      <c r="X1209" s="40">
        <v>0</v>
      </c>
      <c r="Y1209" s="2" t="str">
        <f>IF(J1209="Incidente de Cliente",IF($X1209&lt;=$AT$2,"Cumplido","Incumplido"),"")</f>
        <v/>
      </c>
      <c r="Z1209" s="47" t="str">
        <f>IF(J1209="Requerimiento de Cliente",IF($X1209&lt;=$AT$3,"Cumplido","Incumplido"),"")</f>
        <v>Cumplido</v>
      </c>
      <c r="AA1209" s="8"/>
      <c r="AB1209" s="8"/>
      <c r="AC1209" s="8"/>
      <c r="AD1209" s="8"/>
      <c r="AE1209" s="8"/>
      <c r="AF1209" s="42">
        <v>45247</v>
      </c>
      <c r="AG1209" s="13" t="str">
        <f t="shared" si="338"/>
        <v>CUMPLE</v>
      </c>
      <c r="AH1209" s="13" t="str">
        <f t="shared" si="339"/>
        <v>NO CUMPLE</v>
      </c>
      <c r="AI1209" s="13" t="str">
        <f t="shared" si="340"/>
        <v>NO CUMPLE</v>
      </c>
      <c r="AJ1209" s="13" t="str">
        <f t="shared" si="341"/>
        <v>NO CUMPLE</v>
      </c>
      <c r="AK1209" s="13" t="str">
        <f t="shared" si="342"/>
        <v>NO CUMPLE</v>
      </c>
      <c r="AL1209" s="13" t="str">
        <f t="shared" si="343"/>
        <v>CUMPLE</v>
      </c>
      <c r="AM1209" s="13" t="str">
        <f t="shared" si="344"/>
        <v>NO CUMPLE</v>
      </c>
      <c r="AN1209" s="13" t="str">
        <f t="shared" si="345"/>
        <v>NO CUMPLE</v>
      </c>
      <c r="AO1209" s="13" t="str">
        <f t="shared" si="346"/>
        <v>NO CUMPLE</v>
      </c>
      <c r="AP1209" s="13" t="str">
        <f t="shared" si="347"/>
        <v>NO CUMPLE</v>
      </c>
    </row>
    <row r="1210" spans="1:42" ht="15" hidden="1" x14ac:dyDescent="0.25">
      <c r="A1210" t="s">
        <v>7021</v>
      </c>
      <c r="B1210" t="s">
        <v>32</v>
      </c>
      <c r="C1210" t="s">
        <v>72</v>
      </c>
      <c r="D1210" t="s">
        <v>58</v>
      </c>
      <c r="E1210" t="s">
        <v>86</v>
      </c>
      <c r="F1210" t="s">
        <v>335</v>
      </c>
      <c r="G1210" t="s">
        <v>39</v>
      </c>
      <c r="H1210" t="s">
        <v>34</v>
      </c>
      <c r="I1210" t="s">
        <v>40</v>
      </c>
      <c r="J1210" t="s">
        <v>28</v>
      </c>
      <c r="K1210" t="s">
        <v>215</v>
      </c>
      <c r="L1210" t="s">
        <v>376</v>
      </c>
      <c r="M1210" t="s">
        <v>7022</v>
      </c>
      <c r="N1210" t="s">
        <v>7023</v>
      </c>
      <c r="O1210" t="s">
        <v>30</v>
      </c>
      <c r="P1210" t="s">
        <v>36</v>
      </c>
      <c r="Q1210" t="s">
        <v>94</v>
      </c>
      <c r="R1210" t="s">
        <v>7024</v>
      </c>
      <c r="S1210" t="s">
        <v>5364</v>
      </c>
      <c r="T1210" t="s">
        <v>376</v>
      </c>
      <c r="U1210" t="s">
        <v>157</v>
      </c>
      <c r="V1210" s="40">
        <v>0</v>
      </c>
      <c r="W1210" s="40">
        <v>0</v>
      </c>
      <c r="X1210" s="40">
        <v>0</v>
      </c>
      <c r="Y1210" s="2" t="str">
        <f t="shared" si="348"/>
        <v/>
      </c>
      <c r="Z1210" s="47" t="str">
        <f t="shared" si="349"/>
        <v>Cumplido</v>
      </c>
      <c r="AA1210" s="8"/>
      <c r="AB1210" s="8"/>
      <c r="AC1210" s="8"/>
      <c r="AD1210" s="8"/>
      <c r="AE1210" s="8"/>
      <c r="AF1210" s="42">
        <v>45247</v>
      </c>
      <c r="AG1210" s="13" t="str">
        <f t="shared" si="338"/>
        <v>CUMPLE</v>
      </c>
      <c r="AH1210" s="13" t="str">
        <f t="shared" si="339"/>
        <v>NO CUMPLE</v>
      </c>
      <c r="AI1210" s="13" t="str">
        <f t="shared" si="340"/>
        <v>NO CUMPLE</v>
      </c>
      <c r="AJ1210" s="13" t="str">
        <f t="shared" si="341"/>
        <v>NO CUMPLE</v>
      </c>
      <c r="AK1210" s="13" t="str">
        <f t="shared" si="342"/>
        <v>NO CUMPLE</v>
      </c>
      <c r="AL1210" s="13" t="str">
        <f t="shared" si="343"/>
        <v>CUMPLE</v>
      </c>
      <c r="AM1210" s="13" t="str">
        <f t="shared" si="344"/>
        <v>NO CUMPLE</v>
      </c>
      <c r="AN1210" s="13" t="str">
        <f t="shared" si="345"/>
        <v>NO CUMPLE</v>
      </c>
      <c r="AO1210" s="13" t="str">
        <f t="shared" si="346"/>
        <v>NO CUMPLE</v>
      </c>
      <c r="AP1210" s="13" t="str">
        <f t="shared" si="347"/>
        <v>NO CUMPLE</v>
      </c>
    </row>
    <row r="1211" spans="1:42" ht="15" hidden="1" x14ac:dyDescent="0.25">
      <c r="A1211" t="s">
        <v>7025</v>
      </c>
      <c r="B1211" t="s">
        <v>32</v>
      </c>
      <c r="C1211" t="s">
        <v>72</v>
      </c>
      <c r="D1211" t="s">
        <v>58</v>
      </c>
      <c r="E1211" t="s">
        <v>86</v>
      </c>
      <c r="F1211" t="s">
        <v>335</v>
      </c>
      <c r="G1211" t="s">
        <v>39</v>
      </c>
      <c r="H1211" t="s">
        <v>34</v>
      </c>
      <c r="I1211" t="s">
        <v>40</v>
      </c>
      <c r="J1211" t="s">
        <v>28</v>
      </c>
      <c r="K1211" t="s">
        <v>215</v>
      </c>
      <c r="L1211" t="s">
        <v>385</v>
      </c>
      <c r="M1211" t="s">
        <v>7026</v>
      </c>
      <c r="N1211" t="s">
        <v>7027</v>
      </c>
      <c r="O1211" t="s">
        <v>30</v>
      </c>
      <c r="P1211" t="s">
        <v>36</v>
      </c>
      <c r="Q1211" t="s">
        <v>94</v>
      </c>
      <c r="R1211" t="s">
        <v>7028</v>
      </c>
      <c r="S1211" t="s">
        <v>5364</v>
      </c>
      <c r="T1211" t="s">
        <v>385</v>
      </c>
      <c r="U1211" t="s">
        <v>157</v>
      </c>
      <c r="V1211" s="40">
        <v>0</v>
      </c>
      <c r="W1211" s="40">
        <v>0</v>
      </c>
      <c r="X1211" s="40">
        <v>0</v>
      </c>
      <c r="Y1211" s="2" t="str">
        <f t="shared" si="348"/>
        <v/>
      </c>
      <c r="Z1211" s="47" t="str">
        <f t="shared" si="349"/>
        <v>Cumplido</v>
      </c>
      <c r="AA1211" s="8"/>
      <c r="AB1211" s="8"/>
      <c r="AC1211" s="8"/>
      <c r="AD1211" s="8"/>
      <c r="AE1211" s="8"/>
      <c r="AF1211" s="42">
        <v>45247</v>
      </c>
      <c r="AG1211" s="13" t="str">
        <f t="shared" si="338"/>
        <v>CUMPLE</v>
      </c>
      <c r="AH1211" s="13" t="str">
        <f t="shared" si="339"/>
        <v>NO CUMPLE</v>
      </c>
      <c r="AI1211" s="13" t="str">
        <f t="shared" si="340"/>
        <v>NO CUMPLE</v>
      </c>
      <c r="AJ1211" s="13" t="str">
        <f t="shared" si="341"/>
        <v>NO CUMPLE</v>
      </c>
      <c r="AK1211" s="13" t="str">
        <f t="shared" si="342"/>
        <v>NO CUMPLE</v>
      </c>
      <c r="AL1211" s="13" t="str">
        <f t="shared" si="343"/>
        <v>CUMPLE</v>
      </c>
      <c r="AM1211" s="13" t="str">
        <f t="shared" si="344"/>
        <v>NO CUMPLE</v>
      </c>
      <c r="AN1211" s="13" t="str">
        <f t="shared" si="345"/>
        <v>NO CUMPLE</v>
      </c>
      <c r="AO1211" s="13" t="str">
        <f t="shared" si="346"/>
        <v>NO CUMPLE</v>
      </c>
      <c r="AP1211" s="13" t="str">
        <f t="shared" si="347"/>
        <v>NO CUMPLE</v>
      </c>
    </row>
    <row r="1212" spans="1:42" ht="15" hidden="1" x14ac:dyDescent="0.25">
      <c r="A1212" t="s">
        <v>7029</v>
      </c>
      <c r="B1212" t="s">
        <v>32</v>
      </c>
      <c r="C1212" t="s">
        <v>72</v>
      </c>
      <c r="D1212" t="s">
        <v>58</v>
      </c>
      <c r="E1212" t="s">
        <v>86</v>
      </c>
      <c r="F1212" t="s">
        <v>335</v>
      </c>
      <c r="G1212" t="s">
        <v>39</v>
      </c>
      <c r="H1212" t="s">
        <v>34</v>
      </c>
      <c r="I1212" t="s">
        <v>40</v>
      </c>
      <c r="J1212" t="s">
        <v>28</v>
      </c>
      <c r="K1212" t="s">
        <v>215</v>
      </c>
      <c r="L1212" t="s">
        <v>376</v>
      </c>
      <c r="M1212" t="s">
        <v>7030</v>
      </c>
      <c r="N1212" t="s">
        <v>7031</v>
      </c>
      <c r="O1212" t="s">
        <v>30</v>
      </c>
      <c r="P1212" t="s">
        <v>36</v>
      </c>
      <c r="Q1212" t="s">
        <v>50</v>
      </c>
      <c r="R1212" t="s">
        <v>7032</v>
      </c>
      <c r="S1212" t="s">
        <v>5364</v>
      </c>
      <c r="T1212" t="s">
        <v>383</v>
      </c>
      <c r="U1212" t="s">
        <v>157</v>
      </c>
      <c r="V1212" s="40">
        <v>0</v>
      </c>
      <c r="W1212" s="40">
        <v>0</v>
      </c>
      <c r="X1212" s="40">
        <v>0</v>
      </c>
      <c r="Y1212" s="2" t="str">
        <f t="shared" si="348"/>
        <v/>
      </c>
      <c r="Z1212" s="47" t="str">
        <f t="shared" si="349"/>
        <v>Cumplido</v>
      </c>
      <c r="AA1212" s="8"/>
      <c r="AB1212" s="8"/>
      <c r="AC1212" s="8"/>
      <c r="AD1212" s="8"/>
      <c r="AE1212" s="8"/>
      <c r="AF1212" s="42">
        <v>45247</v>
      </c>
      <c r="AG1212" s="13" t="str">
        <f t="shared" si="338"/>
        <v>CUMPLE</v>
      </c>
      <c r="AH1212" s="13" t="str">
        <f t="shared" si="339"/>
        <v>NO CUMPLE</v>
      </c>
      <c r="AI1212" s="13" t="str">
        <f t="shared" si="340"/>
        <v>NO CUMPLE</v>
      </c>
      <c r="AJ1212" s="13" t="str">
        <f t="shared" si="341"/>
        <v>NO CUMPLE</v>
      </c>
      <c r="AK1212" s="13" t="str">
        <f t="shared" si="342"/>
        <v>NO CUMPLE</v>
      </c>
      <c r="AL1212" s="13" t="str">
        <f t="shared" si="343"/>
        <v>CUMPLE</v>
      </c>
      <c r="AM1212" s="13" t="str">
        <f t="shared" si="344"/>
        <v>NO CUMPLE</v>
      </c>
      <c r="AN1212" s="13" t="str">
        <f t="shared" si="345"/>
        <v>NO CUMPLE</v>
      </c>
      <c r="AO1212" s="13" t="str">
        <f t="shared" si="346"/>
        <v>NO CUMPLE</v>
      </c>
      <c r="AP1212" s="13" t="str">
        <f t="shared" si="347"/>
        <v>NO CUMPLE</v>
      </c>
    </row>
    <row r="1213" spans="1:42" ht="15" hidden="1" x14ac:dyDescent="0.25">
      <c r="A1213" t="s">
        <v>7033</v>
      </c>
      <c r="B1213" t="s">
        <v>32</v>
      </c>
      <c r="C1213" t="s">
        <v>72</v>
      </c>
      <c r="D1213" t="s">
        <v>58</v>
      </c>
      <c r="E1213" t="s">
        <v>86</v>
      </c>
      <c r="F1213" t="s">
        <v>335</v>
      </c>
      <c r="G1213" t="s">
        <v>39</v>
      </c>
      <c r="H1213" t="s">
        <v>34</v>
      </c>
      <c r="I1213" t="s">
        <v>40</v>
      </c>
      <c r="J1213" t="s">
        <v>28</v>
      </c>
      <c r="K1213" t="s">
        <v>215</v>
      </c>
      <c r="L1213" t="s">
        <v>376</v>
      </c>
      <c r="M1213" t="s">
        <v>7034</v>
      </c>
      <c r="N1213" t="s">
        <v>7035</v>
      </c>
      <c r="O1213" t="s">
        <v>30</v>
      </c>
      <c r="P1213" t="s">
        <v>36</v>
      </c>
      <c r="Q1213" t="s">
        <v>50</v>
      </c>
      <c r="R1213" t="s">
        <v>7036</v>
      </c>
      <c r="S1213" t="s">
        <v>5364</v>
      </c>
      <c r="T1213" t="s">
        <v>383</v>
      </c>
      <c r="U1213" t="s">
        <v>157</v>
      </c>
      <c r="V1213" s="40">
        <v>0</v>
      </c>
      <c r="W1213" s="40">
        <v>0</v>
      </c>
      <c r="X1213" s="40">
        <v>0</v>
      </c>
      <c r="Y1213" s="2" t="str">
        <f t="shared" si="348"/>
        <v/>
      </c>
      <c r="Z1213" s="47" t="str">
        <f t="shared" si="349"/>
        <v>Cumplido</v>
      </c>
      <c r="AA1213" s="8"/>
      <c r="AB1213" s="8"/>
      <c r="AC1213" s="8"/>
      <c r="AD1213" s="8"/>
      <c r="AE1213" s="8"/>
      <c r="AF1213" s="42">
        <v>45250</v>
      </c>
      <c r="AG1213" s="13" t="str">
        <f t="shared" si="338"/>
        <v>CUMPLE</v>
      </c>
      <c r="AH1213" s="13" t="str">
        <f t="shared" si="339"/>
        <v>NO CUMPLE</v>
      </c>
      <c r="AI1213" s="13" t="str">
        <f t="shared" si="340"/>
        <v>NO CUMPLE</v>
      </c>
      <c r="AJ1213" s="13" t="str">
        <f t="shared" si="341"/>
        <v>NO CUMPLE</v>
      </c>
      <c r="AK1213" s="13" t="str">
        <f t="shared" si="342"/>
        <v>NO CUMPLE</v>
      </c>
      <c r="AL1213" s="13" t="str">
        <f t="shared" si="343"/>
        <v>CUMPLE</v>
      </c>
      <c r="AM1213" s="13" t="str">
        <f t="shared" si="344"/>
        <v>NO CUMPLE</v>
      </c>
      <c r="AN1213" s="13" t="str">
        <f t="shared" si="345"/>
        <v>NO CUMPLE</v>
      </c>
      <c r="AO1213" s="13" t="str">
        <f t="shared" si="346"/>
        <v>NO CUMPLE</v>
      </c>
      <c r="AP1213" s="13" t="str">
        <f t="shared" si="347"/>
        <v>NO CUMPLE</v>
      </c>
    </row>
    <row r="1214" spans="1:42" ht="15" hidden="1" x14ac:dyDescent="0.25">
      <c r="A1214" t="s">
        <v>7037</v>
      </c>
      <c r="B1214" t="s">
        <v>32</v>
      </c>
      <c r="C1214" t="s">
        <v>72</v>
      </c>
      <c r="D1214" t="s">
        <v>58</v>
      </c>
      <c r="E1214" t="s">
        <v>86</v>
      </c>
      <c r="F1214" t="s">
        <v>335</v>
      </c>
      <c r="G1214" t="s">
        <v>39</v>
      </c>
      <c r="H1214" t="s">
        <v>34</v>
      </c>
      <c r="I1214" t="s">
        <v>40</v>
      </c>
      <c r="J1214" t="s">
        <v>28</v>
      </c>
      <c r="K1214" t="s">
        <v>215</v>
      </c>
      <c r="L1214" t="s">
        <v>376</v>
      </c>
      <c r="M1214" t="s">
        <v>7038</v>
      </c>
      <c r="N1214" t="s">
        <v>7039</v>
      </c>
      <c r="O1214" t="s">
        <v>30</v>
      </c>
      <c r="P1214" t="s">
        <v>36</v>
      </c>
      <c r="Q1214" t="s">
        <v>50</v>
      </c>
      <c r="R1214" t="s">
        <v>7040</v>
      </c>
      <c r="S1214" t="s">
        <v>5364</v>
      </c>
      <c r="T1214" t="s">
        <v>383</v>
      </c>
      <c r="U1214" t="s">
        <v>157</v>
      </c>
      <c r="V1214" s="40">
        <v>0</v>
      </c>
      <c r="W1214" s="40">
        <v>0</v>
      </c>
      <c r="X1214" s="40">
        <v>0</v>
      </c>
      <c r="Y1214" s="2" t="str">
        <f t="shared" si="348"/>
        <v/>
      </c>
      <c r="Z1214" s="47" t="str">
        <f t="shared" si="349"/>
        <v>Cumplido</v>
      </c>
      <c r="AA1214" s="8"/>
      <c r="AB1214" s="8"/>
      <c r="AC1214" s="8"/>
      <c r="AD1214" s="8"/>
      <c r="AE1214" s="8"/>
      <c r="AF1214" s="42">
        <v>45247</v>
      </c>
      <c r="AG1214" s="13" t="str">
        <f t="shared" si="338"/>
        <v>CUMPLE</v>
      </c>
      <c r="AH1214" s="13" t="str">
        <f t="shared" si="339"/>
        <v>NO CUMPLE</v>
      </c>
      <c r="AI1214" s="13" t="str">
        <f t="shared" si="340"/>
        <v>NO CUMPLE</v>
      </c>
      <c r="AJ1214" s="13" t="str">
        <f t="shared" si="341"/>
        <v>NO CUMPLE</v>
      </c>
      <c r="AK1214" s="13" t="str">
        <f t="shared" si="342"/>
        <v>NO CUMPLE</v>
      </c>
      <c r="AL1214" s="13" t="str">
        <f t="shared" si="343"/>
        <v>CUMPLE</v>
      </c>
      <c r="AM1214" s="13" t="str">
        <f t="shared" si="344"/>
        <v>NO CUMPLE</v>
      </c>
      <c r="AN1214" s="13" t="str">
        <f t="shared" si="345"/>
        <v>NO CUMPLE</v>
      </c>
      <c r="AO1214" s="13" t="str">
        <f t="shared" si="346"/>
        <v>NO CUMPLE</v>
      </c>
      <c r="AP1214" s="13" t="str">
        <f t="shared" si="347"/>
        <v>NO CUMPLE</v>
      </c>
    </row>
    <row r="1215" spans="1:42" ht="15" hidden="1" x14ac:dyDescent="0.25">
      <c r="A1215" t="s">
        <v>7041</v>
      </c>
      <c r="B1215" t="s">
        <v>172</v>
      </c>
      <c r="C1215" t="s">
        <v>181</v>
      </c>
      <c r="D1215" t="s">
        <v>181</v>
      </c>
      <c r="E1215" t="s">
        <v>182</v>
      </c>
      <c r="F1215" t="s">
        <v>232</v>
      </c>
      <c r="G1215" t="s">
        <v>39</v>
      </c>
      <c r="H1215" t="s">
        <v>34</v>
      </c>
      <c r="I1215" t="s">
        <v>40</v>
      </c>
      <c r="J1215" t="s">
        <v>28</v>
      </c>
      <c r="K1215" t="s">
        <v>48</v>
      </c>
      <c r="L1215" t="s">
        <v>7042</v>
      </c>
      <c r="M1215" t="s">
        <v>7043</v>
      </c>
      <c r="N1215" t="s">
        <v>7044</v>
      </c>
      <c r="O1215" t="s">
        <v>30</v>
      </c>
      <c r="P1215" t="s">
        <v>183</v>
      </c>
      <c r="Q1215" t="s">
        <v>184</v>
      </c>
      <c r="R1215" t="s">
        <v>7045</v>
      </c>
      <c r="S1215" t="s">
        <v>5364</v>
      </c>
      <c r="T1215" t="s">
        <v>272</v>
      </c>
      <c r="U1215" t="s">
        <v>272</v>
      </c>
      <c r="V1215" s="40">
        <v>0</v>
      </c>
      <c r="W1215" s="40">
        <v>1.0300925925925926E-3</v>
      </c>
      <c r="X1215" s="40">
        <v>1.0300925925925926E-3</v>
      </c>
      <c r="Y1215" s="2" t="str">
        <f t="shared" si="348"/>
        <v/>
      </c>
      <c r="Z1215" s="47" t="str">
        <f t="shared" si="349"/>
        <v>Cumplido</v>
      </c>
      <c r="AA1215" s="8"/>
      <c r="AB1215" s="8"/>
      <c r="AC1215" s="8"/>
      <c r="AD1215" s="8"/>
      <c r="AE1215" s="8"/>
      <c r="AF1215" s="42">
        <v>45247</v>
      </c>
      <c r="AG1215" s="13" t="str">
        <f t="shared" si="338"/>
        <v>CUMPLE</v>
      </c>
      <c r="AH1215" s="13" t="str">
        <f t="shared" si="339"/>
        <v>NO CUMPLE</v>
      </c>
      <c r="AI1215" s="13" t="str">
        <f t="shared" si="340"/>
        <v>NO CUMPLE</v>
      </c>
      <c r="AJ1215" s="13" t="str">
        <f t="shared" si="341"/>
        <v>NO CUMPLE</v>
      </c>
      <c r="AK1215" s="13" t="str">
        <f t="shared" si="342"/>
        <v>NO CUMPLE</v>
      </c>
      <c r="AL1215" s="13" t="str">
        <f t="shared" si="343"/>
        <v>CUMPLE</v>
      </c>
      <c r="AM1215" s="13" t="str">
        <f t="shared" si="344"/>
        <v>NO CUMPLE</v>
      </c>
      <c r="AN1215" s="13" t="str">
        <f t="shared" si="345"/>
        <v>NO CUMPLE</v>
      </c>
      <c r="AO1215" s="13" t="str">
        <f t="shared" si="346"/>
        <v>NO CUMPLE</v>
      </c>
      <c r="AP1215" s="13" t="str">
        <f t="shared" si="347"/>
        <v>NO CUMPLE</v>
      </c>
    </row>
    <row r="1216" spans="1:42" ht="15" hidden="1" x14ac:dyDescent="0.25">
      <c r="A1216" t="s">
        <v>7046</v>
      </c>
      <c r="B1216" t="s">
        <v>117</v>
      </c>
      <c r="C1216" t="s">
        <v>80</v>
      </c>
      <c r="D1216" t="s">
        <v>58</v>
      </c>
      <c r="E1216" t="s">
        <v>362</v>
      </c>
      <c r="F1216" t="s">
        <v>451</v>
      </c>
      <c r="G1216" t="s">
        <v>39</v>
      </c>
      <c r="H1216" t="s">
        <v>34</v>
      </c>
      <c r="I1216" t="s">
        <v>40</v>
      </c>
      <c r="J1216" t="s">
        <v>28</v>
      </c>
      <c r="K1216" t="s">
        <v>215</v>
      </c>
      <c r="L1216" t="s">
        <v>7047</v>
      </c>
      <c r="M1216" t="s">
        <v>7048</v>
      </c>
      <c r="N1216" t="s">
        <v>7049</v>
      </c>
      <c r="O1216" t="s">
        <v>30</v>
      </c>
      <c r="P1216" t="s">
        <v>44</v>
      </c>
      <c r="Q1216" t="s">
        <v>45</v>
      </c>
      <c r="R1216" t="s">
        <v>7050</v>
      </c>
      <c r="S1216" t="s">
        <v>5364</v>
      </c>
      <c r="T1216" t="s">
        <v>7051</v>
      </c>
      <c r="U1216" t="s">
        <v>452</v>
      </c>
      <c r="V1216" s="40">
        <v>0</v>
      </c>
      <c r="W1216" s="40">
        <v>0</v>
      </c>
      <c r="X1216" s="40">
        <v>0</v>
      </c>
      <c r="Y1216" s="2" t="str">
        <f t="shared" si="348"/>
        <v/>
      </c>
      <c r="Z1216" s="47" t="str">
        <f t="shared" si="349"/>
        <v>Cumplido</v>
      </c>
      <c r="AA1216" s="8"/>
      <c r="AB1216" s="8"/>
      <c r="AC1216" s="8"/>
      <c r="AD1216" s="8"/>
      <c r="AE1216" s="8"/>
      <c r="AF1216" s="42">
        <v>45247</v>
      </c>
      <c r="AG1216" s="13" t="str">
        <f t="shared" si="338"/>
        <v>CUMPLE</v>
      </c>
      <c r="AH1216" s="13" t="str">
        <f t="shared" si="339"/>
        <v>NO CUMPLE</v>
      </c>
      <c r="AI1216" s="13" t="str">
        <f t="shared" si="340"/>
        <v>NO CUMPLE</v>
      </c>
      <c r="AJ1216" s="13" t="str">
        <f t="shared" si="341"/>
        <v>NO CUMPLE</v>
      </c>
      <c r="AK1216" s="13" t="str">
        <f t="shared" si="342"/>
        <v>NO CUMPLE</v>
      </c>
      <c r="AL1216" s="13" t="str">
        <f t="shared" si="343"/>
        <v>CUMPLE</v>
      </c>
      <c r="AM1216" s="13" t="str">
        <f t="shared" si="344"/>
        <v>NO CUMPLE</v>
      </c>
      <c r="AN1216" s="13" t="str">
        <f t="shared" si="345"/>
        <v>NO CUMPLE</v>
      </c>
      <c r="AO1216" s="13" t="str">
        <f t="shared" si="346"/>
        <v>NO CUMPLE</v>
      </c>
      <c r="AP1216" s="13" t="str">
        <f t="shared" si="347"/>
        <v>NO CUMPLE</v>
      </c>
    </row>
    <row r="1217" spans="1:42" ht="15" hidden="1" x14ac:dyDescent="0.25">
      <c r="A1217" t="s">
        <v>7052</v>
      </c>
      <c r="B1217" t="s">
        <v>62</v>
      </c>
      <c r="C1217" t="s">
        <v>124</v>
      </c>
      <c r="D1217" t="s">
        <v>309</v>
      </c>
      <c r="E1217" t="s">
        <v>73</v>
      </c>
      <c r="F1217" t="s">
        <v>140</v>
      </c>
      <c r="G1217" t="s">
        <v>64</v>
      </c>
      <c r="H1217" t="s">
        <v>34</v>
      </c>
      <c r="I1217" t="s">
        <v>40</v>
      </c>
      <c r="J1217" t="s">
        <v>56</v>
      </c>
      <c r="K1217" t="s">
        <v>53</v>
      </c>
      <c r="L1217" t="s">
        <v>7053</v>
      </c>
      <c r="M1217" t="s">
        <v>7054</v>
      </c>
      <c r="N1217" t="s">
        <v>7054</v>
      </c>
      <c r="O1217" t="s">
        <v>30</v>
      </c>
      <c r="P1217" t="s">
        <v>36</v>
      </c>
      <c r="Q1217" t="s">
        <v>54</v>
      </c>
      <c r="R1217" t="s">
        <v>7055</v>
      </c>
      <c r="S1217" t="s">
        <v>5364</v>
      </c>
      <c r="T1217" t="s">
        <v>7056</v>
      </c>
      <c r="U1217" t="s">
        <v>7057</v>
      </c>
      <c r="V1217" s="40">
        <v>0.26828703703703705</v>
      </c>
      <c r="W1217" s="40">
        <v>0.27038194444444447</v>
      </c>
      <c r="X1217" s="40">
        <v>2.0949074074074073E-3</v>
      </c>
      <c r="Y1217" s="2" t="str">
        <f t="shared" si="348"/>
        <v>Cumplido</v>
      </c>
      <c r="Z1217" s="47" t="str">
        <f t="shared" si="349"/>
        <v/>
      </c>
      <c r="AA1217" s="8"/>
      <c r="AB1217" s="8" t="str">
        <f t="shared" ref="AB1217:AB1218" si="354">IF($H1217="1-Crítica",IF($X1217&lt;=$AT$5,"Cumplido", "Incumplido"),"")</f>
        <v/>
      </c>
      <c r="AC1217" s="8" t="str">
        <f t="shared" ref="AC1217:AC1218" si="355">IF($H1217="2-Alta",IF($X1217&lt;=$AT$6, "Cumplido", "Incumplido"),"")</f>
        <v/>
      </c>
      <c r="AD1217" s="8" t="str">
        <f t="shared" ref="AD1217:AD1218" si="356">IF($H1217="3-Medio",IF($X1217&lt;=$AT$7, "Cumplido", "Incumplido"),"")</f>
        <v/>
      </c>
      <c r="AE1217" s="8" t="str">
        <f t="shared" ref="AE1217:AE1218" si="357">IF($H1217="4-Baja",IF($X1217&lt;=$AT$8, "Cumplido", "Incumplido"),"")</f>
        <v>Cumplido</v>
      </c>
      <c r="AF1217" s="42">
        <v>45247</v>
      </c>
      <c r="AG1217" s="13" t="str">
        <f t="shared" si="338"/>
        <v>CUMPLE</v>
      </c>
      <c r="AH1217" s="13" t="str">
        <f t="shared" si="339"/>
        <v>NO CUMPLE</v>
      </c>
      <c r="AI1217" s="13" t="str">
        <f t="shared" si="340"/>
        <v>NO CUMPLE</v>
      </c>
      <c r="AJ1217" s="13" t="str">
        <f t="shared" si="341"/>
        <v>NO CUMPLE</v>
      </c>
      <c r="AK1217" s="13" t="str">
        <f t="shared" si="342"/>
        <v>NO CUMPLE</v>
      </c>
      <c r="AL1217" s="13" t="str">
        <f t="shared" si="343"/>
        <v>NO CUMPLE</v>
      </c>
      <c r="AM1217" s="13" t="str">
        <f t="shared" si="344"/>
        <v>NO CUMPLE</v>
      </c>
      <c r="AN1217" s="13" t="str">
        <f t="shared" si="345"/>
        <v>CUMPLE</v>
      </c>
      <c r="AO1217" s="13" t="str">
        <f t="shared" si="346"/>
        <v>NO CUMPLE</v>
      </c>
      <c r="AP1217" s="13" t="str">
        <f t="shared" si="347"/>
        <v>NO CUMPLE</v>
      </c>
    </row>
    <row r="1218" spans="1:42" ht="15" hidden="1" x14ac:dyDescent="0.25">
      <c r="A1218" t="s">
        <v>7058</v>
      </c>
      <c r="B1218" t="s">
        <v>62</v>
      </c>
      <c r="C1218" t="s">
        <v>128</v>
      </c>
      <c r="D1218" t="s">
        <v>309</v>
      </c>
      <c r="E1218" t="s">
        <v>52</v>
      </c>
      <c r="F1218" t="s">
        <v>140</v>
      </c>
      <c r="G1218" t="s">
        <v>64</v>
      </c>
      <c r="H1218" t="s">
        <v>34</v>
      </c>
      <c r="I1218" t="s">
        <v>40</v>
      </c>
      <c r="J1218" t="s">
        <v>56</v>
      </c>
      <c r="K1218" t="s">
        <v>155</v>
      </c>
      <c r="L1218" t="s">
        <v>259</v>
      </c>
      <c r="M1218" t="s">
        <v>7059</v>
      </c>
      <c r="N1218" t="s">
        <v>7059</v>
      </c>
      <c r="O1218" t="s">
        <v>30</v>
      </c>
      <c r="P1218" t="s">
        <v>36</v>
      </c>
      <c r="Q1218" t="s">
        <v>54</v>
      </c>
      <c r="R1218" t="s">
        <v>7060</v>
      </c>
      <c r="S1218" t="s">
        <v>5364</v>
      </c>
      <c r="T1218" t="s">
        <v>556</v>
      </c>
      <c r="U1218" t="s">
        <v>535</v>
      </c>
      <c r="V1218" s="40">
        <v>0.13668981481481482</v>
      </c>
      <c r="W1218" s="40">
        <v>0.14569444444444443</v>
      </c>
      <c r="X1218" s="40">
        <v>9.0046296296296298E-3</v>
      </c>
      <c r="Y1218" s="2" t="str">
        <f t="shared" si="348"/>
        <v>Cumplido</v>
      </c>
      <c r="Z1218" s="47" t="str">
        <f t="shared" si="349"/>
        <v/>
      </c>
      <c r="AA1218" s="8"/>
      <c r="AB1218" s="8" t="str">
        <f t="shared" si="354"/>
        <v/>
      </c>
      <c r="AC1218" s="8" t="str">
        <f t="shared" si="355"/>
        <v/>
      </c>
      <c r="AD1218" s="8" t="str">
        <f t="shared" si="356"/>
        <v/>
      </c>
      <c r="AE1218" s="8" t="str">
        <f t="shared" si="357"/>
        <v>Cumplido</v>
      </c>
      <c r="AF1218" s="42">
        <v>45247</v>
      </c>
      <c r="AG1218" s="13" t="str">
        <f t="shared" si="338"/>
        <v>CUMPLE</v>
      </c>
      <c r="AH1218" s="13" t="str">
        <f t="shared" si="339"/>
        <v>NO CUMPLE</v>
      </c>
      <c r="AI1218" s="13" t="str">
        <f t="shared" si="340"/>
        <v>NO CUMPLE</v>
      </c>
      <c r="AJ1218" s="13" t="str">
        <f t="shared" si="341"/>
        <v>NO CUMPLE</v>
      </c>
      <c r="AK1218" s="13" t="str">
        <f t="shared" si="342"/>
        <v>NO CUMPLE</v>
      </c>
      <c r="AL1218" s="13" t="str">
        <f t="shared" si="343"/>
        <v>NO CUMPLE</v>
      </c>
      <c r="AM1218" s="13" t="str">
        <f t="shared" si="344"/>
        <v>CUMPLE</v>
      </c>
      <c r="AN1218" s="13" t="str">
        <f t="shared" si="345"/>
        <v>NO CUMPLE</v>
      </c>
      <c r="AO1218" s="13" t="str">
        <f t="shared" si="346"/>
        <v>NO CUMPLE</v>
      </c>
      <c r="AP1218" s="13" t="str">
        <f t="shared" si="347"/>
        <v>NO CUMPLE</v>
      </c>
    </row>
    <row r="1219" spans="1:42" ht="15" hidden="1" x14ac:dyDescent="0.25">
      <c r="A1219" t="s">
        <v>7061</v>
      </c>
      <c r="B1219" t="s">
        <v>32</v>
      </c>
      <c r="C1219" t="s">
        <v>49</v>
      </c>
      <c r="D1219" t="s">
        <v>217</v>
      </c>
      <c r="E1219" t="s">
        <v>360</v>
      </c>
      <c r="F1219" t="s">
        <v>347</v>
      </c>
      <c r="G1219" t="s">
        <v>25</v>
      </c>
      <c r="H1219" t="s">
        <v>26</v>
      </c>
      <c r="I1219" t="s">
        <v>35</v>
      </c>
      <c r="J1219" t="s">
        <v>28</v>
      </c>
      <c r="K1219" t="s">
        <v>563</v>
      </c>
      <c r="L1219" t="s">
        <v>7062</v>
      </c>
      <c r="M1219" t="s">
        <v>7063</v>
      </c>
      <c r="N1219" t="s">
        <v>7064</v>
      </c>
      <c r="O1219" t="s">
        <v>30</v>
      </c>
      <c r="P1219" t="s">
        <v>31</v>
      </c>
      <c r="Q1219" t="s">
        <v>24</v>
      </c>
      <c r="R1219" t="s">
        <v>7065</v>
      </c>
      <c r="S1219" t="s">
        <v>5364</v>
      </c>
      <c r="T1219" t="s">
        <v>7066</v>
      </c>
      <c r="U1219"/>
      <c r="V1219" s="40">
        <v>9.2129629629629627E-3</v>
      </c>
      <c r="W1219" s="40">
        <v>1.4907407407407406E-2</v>
      </c>
      <c r="X1219" s="40">
        <v>5.6944444444444438E-3</v>
      </c>
      <c r="Y1219" s="2" t="str">
        <f t="shared" ref="Y1219:Y1282" si="358">IF(J1219="Incidente de Cliente",IF($X1219&lt;=$AT$2,"Cumplido","Incumplido"),"")</f>
        <v/>
      </c>
      <c r="Z1219" s="47" t="str">
        <f t="shared" ref="Z1219:Z1282" si="359">IF(J1219="Requerimiento de Cliente",IF($X1219&lt;=$AT$3,"Cumplido","Incumplido"),"")</f>
        <v>Cumplido</v>
      </c>
      <c r="AA1219" s="8"/>
      <c r="AB1219" s="8"/>
      <c r="AC1219" s="8"/>
      <c r="AD1219" s="8"/>
      <c r="AE1219" s="8"/>
      <c r="AF1219" s="42">
        <v>45247</v>
      </c>
      <c r="AG1219" s="13" t="str">
        <f t="shared" ref="AG1219:AG1282" si="360">IF(X1219&lt;$AR$11,"CUMPLE","NO CUMPLE")</f>
        <v>CUMPLE</v>
      </c>
      <c r="AH1219" s="13" t="str">
        <f t="shared" ref="AH1219:AH1282" si="361">IF(X1219&gt;$AR$12,IF(X1219&lt;=$AS$12,"CUMPLE","NO CUMPLE"),"NO CUMPLE")</f>
        <v>NO CUMPLE</v>
      </c>
      <c r="AI1219" s="13" t="str">
        <f t="shared" ref="AI1219:AI1282" si="362">IF(X1219&gt;$AR$13,IF(X1219&lt;=$AS$13,"CUMPLE","NO CUMPLE"),"NO CUMPLE")</f>
        <v>NO CUMPLE</v>
      </c>
      <c r="AJ1219" s="13" t="str">
        <f t="shared" ref="AJ1219:AJ1282" si="363">IF(X1219&gt;$AR$14,IF(X1219&lt;=$AS$14,"CUMPLE","NO CUMPLE"),"NO CUMPLE")</f>
        <v>NO CUMPLE</v>
      </c>
      <c r="AK1219" s="13" t="str">
        <f t="shared" ref="AK1219:AK1282" si="364">IF(X1219&gt;$AR$15,"CUMPLE","NO CUMPLE")</f>
        <v>NO CUMPLE</v>
      </c>
      <c r="AL1219" s="13" t="str">
        <f t="shared" ref="AL1219:AL1282" si="365">IF(W1219&lt;$AR$11,"CUMPLE","NO CUMPLE")</f>
        <v>CUMPLE</v>
      </c>
      <c r="AM1219" s="13" t="str">
        <f t="shared" ref="AM1219:AM1282" si="366">IF(W1219&gt;$AR$12,IF(W1219&lt;=$AS$12,"CUMPLE","NO CUMPLE"),"NO CUMPLE")</f>
        <v>NO CUMPLE</v>
      </c>
      <c r="AN1219" s="13" t="str">
        <f t="shared" ref="AN1219:AN1282" si="367">IF(W1219&gt;$AR$13,IF(W1219&lt;=$AS$13,"CUMPLE","NO CUMPLE"),"NO CUMPLE")</f>
        <v>NO CUMPLE</v>
      </c>
      <c r="AO1219" s="13" t="str">
        <f t="shared" ref="AO1219:AO1282" si="368">IF(W1219&gt;$AR$14,IF(W1219&lt;=$AS$14,"CUMPLE","NO CUMPLE"),"NO CUMPLE")</f>
        <v>NO CUMPLE</v>
      </c>
      <c r="AP1219" s="13" t="str">
        <f t="shared" ref="AP1219:AP1282" si="369">IF(W1219&gt;$AR$15,"CUMPLE","NO CUMPLE")</f>
        <v>NO CUMPLE</v>
      </c>
    </row>
    <row r="1220" spans="1:42" ht="15" hidden="1" x14ac:dyDescent="0.25">
      <c r="A1220" t="s">
        <v>7067</v>
      </c>
      <c r="B1220" t="s">
        <v>24</v>
      </c>
      <c r="C1220" t="s">
        <v>129</v>
      </c>
      <c r="D1220" t="s">
        <v>33</v>
      </c>
      <c r="E1220" t="s">
        <v>75</v>
      </c>
      <c r="F1220" t="s">
        <v>423</v>
      </c>
      <c r="G1220" t="s">
        <v>25</v>
      </c>
      <c r="H1220" t="s">
        <v>78</v>
      </c>
      <c r="I1220" t="s">
        <v>27</v>
      </c>
      <c r="J1220" t="s">
        <v>28</v>
      </c>
      <c r="K1220" t="s">
        <v>214</v>
      </c>
      <c r="L1220" t="s">
        <v>7068</v>
      </c>
      <c r="M1220" t="s">
        <v>7069</v>
      </c>
      <c r="N1220" t="s">
        <v>7070</v>
      </c>
      <c r="O1220" t="s">
        <v>30</v>
      </c>
      <c r="P1220" t="s">
        <v>44</v>
      </c>
      <c r="Q1220" t="s">
        <v>45</v>
      </c>
      <c r="R1220" t="s">
        <v>7071</v>
      </c>
      <c r="S1220" t="s">
        <v>5364</v>
      </c>
      <c r="T1220" t="s">
        <v>7072</v>
      </c>
      <c r="U1220" t="s">
        <v>7073</v>
      </c>
      <c r="V1220" s="40">
        <v>0.45258101851851856</v>
      </c>
      <c r="W1220" s="40">
        <v>0.48866898148148147</v>
      </c>
      <c r="X1220" s="40">
        <v>3.6087962962962968E-2</v>
      </c>
      <c r="Y1220" s="2" t="str">
        <f t="shared" si="358"/>
        <v/>
      </c>
      <c r="Z1220" s="47" t="str">
        <f t="shared" si="359"/>
        <v>Cumplido</v>
      </c>
      <c r="AA1220" s="8"/>
      <c r="AB1220" s="8"/>
      <c r="AC1220" s="8"/>
      <c r="AD1220" s="8"/>
      <c r="AE1220" s="8"/>
      <c r="AF1220" s="42">
        <v>45247</v>
      </c>
      <c r="AG1220" s="13" t="str">
        <f t="shared" si="360"/>
        <v>CUMPLE</v>
      </c>
      <c r="AH1220" s="13" t="str">
        <f t="shared" si="361"/>
        <v>NO CUMPLE</v>
      </c>
      <c r="AI1220" s="13" t="str">
        <f t="shared" si="362"/>
        <v>NO CUMPLE</v>
      </c>
      <c r="AJ1220" s="13" t="str">
        <f t="shared" si="363"/>
        <v>NO CUMPLE</v>
      </c>
      <c r="AK1220" s="13" t="str">
        <f t="shared" si="364"/>
        <v>NO CUMPLE</v>
      </c>
      <c r="AL1220" s="13" t="str">
        <f t="shared" si="365"/>
        <v>NO CUMPLE</v>
      </c>
      <c r="AM1220" s="13" t="str">
        <f t="shared" si="366"/>
        <v>NO CUMPLE</v>
      </c>
      <c r="AN1220" s="13" t="str">
        <f t="shared" si="367"/>
        <v>NO CUMPLE</v>
      </c>
      <c r="AO1220" s="13" t="str">
        <f t="shared" si="368"/>
        <v>CUMPLE</v>
      </c>
      <c r="AP1220" s="13" t="str">
        <f t="shared" si="369"/>
        <v>NO CUMPLE</v>
      </c>
    </row>
    <row r="1221" spans="1:42" ht="15" hidden="1" x14ac:dyDescent="0.25">
      <c r="A1221" t="s">
        <v>7074</v>
      </c>
      <c r="B1221" t="s">
        <v>24</v>
      </c>
      <c r="C1221" t="s">
        <v>123</v>
      </c>
      <c r="D1221" t="s">
        <v>33</v>
      </c>
      <c r="E1221" t="s">
        <v>139</v>
      </c>
      <c r="F1221" t="s">
        <v>423</v>
      </c>
      <c r="G1221" t="s">
        <v>25</v>
      </c>
      <c r="H1221" t="s">
        <v>26</v>
      </c>
      <c r="I1221" t="s">
        <v>35</v>
      </c>
      <c r="J1221" t="s">
        <v>28</v>
      </c>
      <c r="K1221" t="s">
        <v>290</v>
      </c>
      <c r="L1221" t="s">
        <v>7075</v>
      </c>
      <c r="M1221" t="s">
        <v>7076</v>
      </c>
      <c r="N1221" t="s">
        <v>7077</v>
      </c>
      <c r="O1221" t="s">
        <v>30</v>
      </c>
      <c r="P1221" t="s">
        <v>44</v>
      </c>
      <c r="Q1221" t="s">
        <v>45</v>
      </c>
      <c r="R1221" t="s">
        <v>7078</v>
      </c>
      <c r="S1221" t="s">
        <v>5364</v>
      </c>
      <c r="T1221" t="s">
        <v>7079</v>
      </c>
      <c r="U1221" t="s">
        <v>490</v>
      </c>
      <c r="V1221" s="40">
        <v>0</v>
      </c>
      <c r="W1221" s="40">
        <v>2.8657407407407406E-2</v>
      </c>
      <c r="X1221" s="40">
        <v>2.8657407407407406E-2</v>
      </c>
      <c r="Y1221" s="2" t="str">
        <f t="shared" si="358"/>
        <v/>
      </c>
      <c r="Z1221" s="47" t="str">
        <f t="shared" si="359"/>
        <v>Cumplido</v>
      </c>
      <c r="AA1221" s="8"/>
      <c r="AB1221" s="8"/>
      <c r="AC1221" s="8"/>
      <c r="AD1221" s="8"/>
      <c r="AE1221" s="8"/>
      <c r="AF1221" s="42">
        <v>45247</v>
      </c>
      <c r="AG1221" s="13" t="str">
        <f t="shared" si="360"/>
        <v>CUMPLE</v>
      </c>
      <c r="AH1221" s="13" t="str">
        <f t="shared" si="361"/>
        <v>NO CUMPLE</v>
      </c>
      <c r="AI1221" s="13" t="str">
        <f t="shared" si="362"/>
        <v>NO CUMPLE</v>
      </c>
      <c r="AJ1221" s="13" t="str">
        <f t="shared" si="363"/>
        <v>NO CUMPLE</v>
      </c>
      <c r="AK1221" s="13" t="str">
        <f t="shared" si="364"/>
        <v>NO CUMPLE</v>
      </c>
      <c r="AL1221" s="13" t="str">
        <f t="shared" si="365"/>
        <v>CUMPLE</v>
      </c>
      <c r="AM1221" s="13" t="str">
        <f t="shared" si="366"/>
        <v>NO CUMPLE</v>
      </c>
      <c r="AN1221" s="13" t="str">
        <f t="shared" si="367"/>
        <v>NO CUMPLE</v>
      </c>
      <c r="AO1221" s="13" t="str">
        <f t="shared" si="368"/>
        <v>NO CUMPLE</v>
      </c>
      <c r="AP1221" s="13" t="str">
        <f t="shared" si="369"/>
        <v>NO CUMPLE</v>
      </c>
    </row>
    <row r="1222" spans="1:42" ht="15" hidden="1" x14ac:dyDescent="0.25">
      <c r="A1222" t="s">
        <v>7080</v>
      </c>
      <c r="B1222" t="s">
        <v>24</v>
      </c>
      <c r="C1222" t="s">
        <v>124</v>
      </c>
      <c r="D1222" t="s">
        <v>72</v>
      </c>
      <c r="E1222" t="s">
        <v>47</v>
      </c>
      <c r="F1222" t="s">
        <v>138</v>
      </c>
      <c r="G1222" t="s">
        <v>25</v>
      </c>
      <c r="H1222" t="s">
        <v>78</v>
      </c>
      <c r="I1222" t="s">
        <v>27</v>
      </c>
      <c r="J1222" t="s">
        <v>28</v>
      </c>
      <c r="K1222" t="s">
        <v>171</v>
      </c>
      <c r="L1222" t="s">
        <v>7081</v>
      </c>
      <c r="M1222" t="s">
        <v>7082</v>
      </c>
      <c r="N1222" t="s">
        <v>7083</v>
      </c>
      <c r="O1222" t="s">
        <v>30</v>
      </c>
      <c r="P1222" t="s">
        <v>36</v>
      </c>
      <c r="Q1222" t="s">
        <v>54</v>
      </c>
      <c r="R1222" t="s">
        <v>7084</v>
      </c>
      <c r="S1222" t="s">
        <v>5364</v>
      </c>
      <c r="T1222"/>
      <c r="U1222" t="s">
        <v>7085</v>
      </c>
      <c r="V1222" s="40">
        <v>0</v>
      </c>
      <c r="W1222" s="40">
        <v>0</v>
      </c>
      <c r="X1222" s="40">
        <v>0</v>
      </c>
      <c r="Y1222" s="2" t="str">
        <f t="shared" si="358"/>
        <v/>
      </c>
      <c r="Z1222" s="47" t="str">
        <f t="shared" si="359"/>
        <v>Cumplido</v>
      </c>
      <c r="AA1222" s="8"/>
      <c r="AB1222" s="8"/>
      <c r="AC1222" s="8"/>
      <c r="AD1222" s="8"/>
      <c r="AE1222" s="8"/>
      <c r="AF1222" s="42">
        <v>45247</v>
      </c>
      <c r="AG1222" s="13" t="str">
        <f t="shared" si="360"/>
        <v>CUMPLE</v>
      </c>
      <c r="AH1222" s="13" t="str">
        <f t="shared" si="361"/>
        <v>NO CUMPLE</v>
      </c>
      <c r="AI1222" s="13" t="str">
        <f t="shared" si="362"/>
        <v>NO CUMPLE</v>
      </c>
      <c r="AJ1222" s="13" t="str">
        <f t="shared" si="363"/>
        <v>NO CUMPLE</v>
      </c>
      <c r="AK1222" s="13" t="str">
        <f t="shared" si="364"/>
        <v>NO CUMPLE</v>
      </c>
      <c r="AL1222" s="13" t="str">
        <f t="shared" si="365"/>
        <v>CUMPLE</v>
      </c>
      <c r="AM1222" s="13" t="str">
        <f t="shared" si="366"/>
        <v>NO CUMPLE</v>
      </c>
      <c r="AN1222" s="13" t="str">
        <f t="shared" si="367"/>
        <v>NO CUMPLE</v>
      </c>
      <c r="AO1222" s="13" t="str">
        <f t="shared" si="368"/>
        <v>NO CUMPLE</v>
      </c>
      <c r="AP1222" s="13" t="str">
        <f t="shared" si="369"/>
        <v>NO CUMPLE</v>
      </c>
    </row>
    <row r="1223" spans="1:42" ht="15" hidden="1" x14ac:dyDescent="0.25">
      <c r="A1223" t="s">
        <v>7086</v>
      </c>
      <c r="B1223" t="s">
        <v>24</v>
      </c>
      <c r="C1223" t="s">
        <v>129</v>
      </c>
      <c r="D1223" t="s">
        <v>266</v>
      </c>
      <c r="E1223" t="s">
        <v>83</v>
      </c>
      <c r="F1223" t="s">
        <v>438</v>
      </c>
      <c r="G1223" t="s">
        <v>25</v>
      </c>
      <c r="H1223" t="s">
        <v>26</v>
      </c>
      <c r="I1223" t="s">
        <v>35</v>
      </c>
      <c r="J1223" t="s">
        <v>28</v>
      </c>
      <c r="K1223" t="s">
        <v>156</v>
      </c>
      <c r="L1223" t="s">
        <v>7087</v>
      </c>
      <c r="M1223" t="s">
        <v>7088</v>
      </c>
      <c r="N1223" t="s">
        <v>7089</v>
      </c>
      <c r="O1223" t="s">
        <v>30</v>
      </c>
      <c r="P1223" t="s">
        <v>44</v>
      </c>
      <c r="Q1223" t="s">
        <v>45</v>
      </c>
      <c r="R1223" t="s">
        <v>7090</v>
      </c>
      <c r="S1223" t="s">
        <v>5364</v>
      </c>
      <c r="T1223" t="s">
        <v>7091</v>
      </c>
      <c r="U1223" t="s">
        <v>7092</v>
      </c>
      <c r="V1223" s="40">
        <v>0</v>
      </c>
      <c r="W1223" s="40">
        <v>0.14927083333333332</v>
      </c>
      <c r="X1223" s="40">
        <v>0.14927083333333332</v>
      </c>
      <c r="Y1223" s="2" t="str">
        <f>IF(J1223="Incidente de Cliente",IF($X1223&lt;=$AT$2,"Cumplido","Incumplido"),"")</f>
        <v/>
      </c>
      <c r="Z1223" s="47" t="str">
        <f t="shared" si="359"/>
        <v>Cumplido</v>
      </c>
      <c r="AA1223" s="8"/>
      <c r="AB1223" s="8"/>
      <c r="AC1223" s="8"/>
      <c r="AD1223" s="8"/>
      <c r="AE1223" s="8"/>
      <c r="AF1223" s="42">
        <v>45247</v>
      </c>
      <c r="AG1223" s="13" t="str">
        <f t="shared" si="360"/>
        <v>NO CUMPLE</v>
      </c>
      <c r="AH1223" s="13" t="str">
        <f t="shared" si="361"/>
        <v>CUMPLE</v>
      </c>
      <c r="AI1223" s="13" t="str">
        <f t="shared" si="362"/>
        <v>NO CUMPLE</v>
      </c>
      <c r="AJ1223" s="13" t="str">
        <f t="shared" si="363"/>
        <v>NO CUMPLE</v>
      </c>
      <c r="AK1223" s="13" t="str">
        <f t="shared" si="364"/>
        <v>NO CUMPLE</v>
      </c>
      <c r="AL1223" s="13" t="str">
        <f t="shared" si="365"/>
        <v>NO CUMPLE</v>
      </c>
      <c r="AM1223" s="13" t="str">
        <f t="shared" si="366"/>
        <v>CUMPLE</v>
      </c>
      <c r="AN1223" s="13" t="str">
        <f t="shared" si="367"/>
        <v>NO CUMPLE</v>
      </c>
      <c r="AO1223" s="13" t="str">
        <f t="shared" si="368"/>
        <v>NO CUMPLE</v>
      </c>
      <c r="AP1223" s="13" t="str">
        <f t="shared" si="369"/>
        <v>NO CUMPLE</v>
      </c>
    </row>
    <row r="1224" spans="1:42" ht="15" hidden="1" x14ac:dyDescent="0.25">
      <c r="A1224" t="s">
        <v>7093</v>
      </c>
      <c r="B1224" t="s">
        <v>32</v>
      </c>
      <c r="C1224" t="s">
        <v>58</v>
      </c>
      <c r="D1224" t="s">
        <v>217</v>
      </c>
      <c r="E1224" t="s">
        <v>220</v>
      </c>
      <c r="F1224" t="s">
        <v>380</v>
      </c>
      <c r="G1224" t="s">
        <v>25</v>
      </c>
      <c r="H1224" t="s">
        <v>26</v>
      </c>
      <c r="I1224" t="s">
        <v>35</v>
      </c>
      <c r="J1224" t="s">
        <v>28</v>
      </c>
      <c r="K1224" t="s">
        <v>151</v>
      </c>
      <c r="L1224" t="s">
        <v>7094</v>
      </c>
      <c r="M1224" t="s">
        <v>7095</v>
      </c>
      <c r="N1224" t="s">
        <v>7096</v>
      </c>
      <c r="O1224" t="s">
        <v>30</v>
      </c>
      <c r="P1224" t="s">
        <v>31</v>
      </c>
      <c r="Q1224" t="s">
        <v>24</v>
      </c>
      <c r="R1224" t="s">
        <v>7097</v>
      </c>
      <c r="S1224" t="s">
        <v>5364</v>
      </c>
      <c r="T1224" t="s">
        <v>7098</v>
      </c>
      <c r="U1224" t="s">
        <v>159</v>
      </c>
      <c r="V1224" s="40">
        <v>1.6585648148148148E-2</v>
      </c>
      <c r="W1224" s="40">
        <v>2.0173611111111111E-2</v>
      </c>
      <c r="X1224" s="40">
        <v>3.5879629629629629E-3</v>
      </c>
      <c r="Y1224" s="2" t="str">
        <f t="shared" si="358"/>
        <v/>
      </c>
      <c r="Z1224" s="47" t="str">
        <f t="shared" si="359"/>
        <v>Cumplido</v>
      </c>
      <c r="AA1224" s="8"/>
      <c r="AB1224" s="8"/>
      <c r="AC1224" s="8"/>
      <c r="AD1224" s="8"/>
      <c r="AE1224" s="8"/>
      <c r="AF1224" s="42">
        <v>45247</v>
      </c>
      <c r="AG1224" s="13" t="str">
        <f t="shared" si="360"/>
        <v>CUMPLE</v>
      </c>
      <c r="AH1224" s="13" t="str">
        <f t="shared" si="361"/>
        <v>NO CUMPLE</v>
      </c>
      <c r="AI1224" s="13" t="str">
        <f t="shared" si="362"/>
        <v>NO CUMPLE</v>
      </c>
      <c r="AJ1224" s="13" t="str">
        <f t="shared" si="363"/>
        <v>NO CUMPLE</v>
      </c>
      <c r="AK1224" s="13" t="str">
        <f t="shared" si="364"/>
        <v>NO CUMPLE</v>
      </c>
      <c r="AL1224" s="13" t="str">
        <f t="shared" si="365"/>
        <v>CUMPLE</v>
      </c>
      <c r="AM1224" s="13" t="str">
        <f t="shared" si="366"/>
        <v>NO CUMPLE</v>
      </c>
      <c r="AN1224" s="13" t="str">
        <f t="shared" si="367"/>
        <v>NO CUMPLE</v>
      </c>
      <c r="AO1224" s="13" t="str">
        <f t="shared" si="368"/>
        <v>NO CUMPLE</v>
      </c>
      <c r="AP1224" s="13" t="str">
        <f t="shared" si="369"/>
        <v>NO CUMPLE</v>
      </c>
    </row>
    <row r="1225" spans="1:42" ht="15" hidden="1" x14ac:dyDescent="0.25">
      <c r="A1225" t="s">
        <v>7099</v>
      </c>
      <c r="B1225" t="s">
        <v>38</v>
      </c>
      <c r="C1225" t="s">
        <v>124</v>
      </c>
      <c r="D1225" t="s">
        <v>153</v>
      </c>
      <c r="E1225" t="s">
        <v>47</v>
      </c>
      <c r="F1225" t="s">
        <v>561</v>
      </c>
      <c r="G1225" t="s">
        <v>39</v>
      </c>
      <c r="H1225" t="s">
        <v>34</v>
      </c>
      <c r="I1225" t="s">
        <v>40</v>
      </c>
      <c r="J1225" t="s">
        <v>28</v>
      </c>
      <c r="K1225" t="s">
        <v>48</v>
      </c>
      <c r="L1225" t="s">
        <v>7100</v>
      </c>
      <c r="M1225" t="s">
        <v>7101</v>
      </c>
      <c r="N1225" t="s">
        <v>7102</v>
      </c>
      <c r="O1225" t="s">
        <v>30</v>
      </c>
      <c r="P1225" t="s">
        <v>57</v>
      </c>
      <c r="Q1225" t="s">
        <v>562</v>
      </c>
      <c r="R1225" t="s">
        <v>7103</v>
      </c>
      <c r="S1225" t="s">
        <v>5364</v>
      </c>
      <c r="T1225" t="s">
        <v>7104</v>
      </c>
      <c r="U1225"/>
      <c r="V1225" s="40">
        <v>0</v>
      </c>
      <c r="W1225" s="40">
        <v>0.18656249999999999</v>
      </c>
      <c r="X1225" s="40">
        <v>0.18656249999999999</v>
      </c>
      <c r="Y1225" s="2" t="str">
        <f t="shared" si="358"/>
        <v/>
      </c>
      <c r="Z1225" s="47" t="str">
        <f t="shared" si="359"/>
        <v>Cumplido</v>
      </c>
      <c r="AA1225" s="8"/>
      <c r="AB1225" s="8"/>
      <c r="AC1225" s="8"/>
      <c r="AD1225" s="8"/>
      <c r="AE1225" s="8"/>
      <c r="AF1225" s="42">
        <v>45250</v>
      </c>
      <c r="AG1225" s="13" t="str">
        <f t="shared" si="360"/>
        <v>NO CUMPLE</v>
      </c>
      <c r="AH1225" s="13" t="str">
        <f t="shared" si="361"/>
        <v>NO CUMPLE</v>
      </c>
      <c r="AI1225" s="13" t="str">
        <f t="shared" si="362"/>
        <v>CUMPLE</v>
      </c>
      <c r="AJ1225" s="13" t="str">
        <f t="shared" si="363"/>
        <v>NO CUMPLE</v>
      </c>
      <c r="AK1225" s="13" t="str">
        <f t="shared" si="364"/>
        <v>NO CUMPLE</v>
      </c>
      <c r="AL1225" s="13" t="str">
        <f t="shared" si="365"/>
        <v>NO CUMPLE</v>
      </c>
      <c r="AM1225" s="13" t="str">
        <f t="shared" si="366"/>
        <v>NO CUMPLE</v>
      </c>
      <c r="AN1225" s="13" t="str">
        <f t="shared" si="367"/>
        <v>CUMPLE</v>
      </c>
      <c r="AO1225" s="13" t="str">
        <f t="shared" si="368"/>
        <v>NO CUMPLE</v>
      </c>
      <c r="AP1225" s="13" t="str">
        <f t="shared" si="369"/>
        <v>NO CUMPLE</v>
      </c>
    </row>
    <row r="1226" spans="1:42" ht="15" hidden="1" x14ac:dyDescent="0.25">
      <c r="A1226" t="s">
        <v>7105</v>
      </c>
      <c r="B1226" t="s">
        <v>32</v>
      </c>
      <c r="C1226" t="s">
        <v>60</v>
      </c>
      <c r="D1226" t="s">
        <v>58</v>
      </c>
      <c r="E1226" t="s">
        <v>193</v>
      </c>
      <c r="F1226" t="s">
        <v>432</v>
      </c>
      <c r="G1226" t="s">
        <v>59</v>
      </c>
      <c r="H1226" t="s">
        <v>78</v>
      </c>
      <c r="I1226" t="s">
        <v>27</v>
      </c>
      <c r="J1226" t="s">
        <v>28</v>
      </c>
      <c r="K1226" t="s">
        <v>48</v>
      </c>
      <c r="L1226" t="s">
        <v>274</v>
      </c>
      <c r="M1226" t="s">
        <v>7106</v>
      </c>
      <c r="N1226" t="s">
        <v>7107</v>
      </c>
      <c r="O1226" t="s">
        <v>30</v>
      </c>
      <c r="P1226" t="s">
        <v>44</v>
      </c>
      <c r="Q1226" t="s">
        <v>45</v>
      </c>
      <c r="R1226" t="s">
        <v>7108</v>
      </c>
      <c r="S1226" t="s">
        <v>5364</v>
      </c>
      <c r="T1226" t="s">
        <v>274</v>
      </c>
      <c r="U1226" t="s">
        <v>258</v>
      </c>
      <c r="V1226" s="40">
        <v>8.5879629629629622E-3</v>
      </c>
      <c r="W1226" s="40">
        <v>1.0092592592592592E-2</v>
      </c>
      <c r="X1226" s="40">
        <v>1.5046296296296294E-3</v>
      </c>
      <c r="Y1226" s="2" t="str">
        <f t="shared" si="358"/>
        <v/>
      </c>
      <c r="Z1226" s="47" t="str">
        <f t="shared" si="359"/>
        <v>Cumplido</v>
      </c>
      <c r="AA1226" s="8"/>
      <c r="AB1226" s="8"/>
      <c r="AC1226" s="8"/>
      <c r="AD1226" s="8"/>
      <c r="AE1226" s="8"/>
      <c r="AF1226" s="42">
        <v>45251</v>
      </c>
      <c r="AG1226" s="13" t="str">
        <f t="shared" si="360"/>
        <v>CUMPLE</v>
      </c>
      <c r="AH1226" s="13" t="str">
        <f t="shared" si="361"/>
        <v>NO CUMPLE</v>
      </c>
      <c r="AI1226" s="13" t="str">
        <f t="shared" si="362"/>
        <v>NO CUMPLE</v>
      </c>
      <c r="AJ1226" s="13" t="str">
        <f t="shared" si="363"/>
        <v>NO CUMPLE</v>
      </c>
      <c r="AK1226" s="13" t="str">
        <f t="shared" si="364"/>
        <v>NO CUMPLE</v>
      </c>
      <c r="AL1226" s="13" t="str">
        <f t="shared" si="365"/>
        <v>CUMPLE</v>
      </c>
      <c r="AM1226" s="13" t="str">
        <f t="shared" si="366"/>
        <v>NO CUMPLE</v>
      </c>
      <c r="AN1226" s="13" t="str">
        <f t="shared" si="367"/>
        <v>NO CUMPLE</v>
      </c>
      <c r="AO1226" s="13" t="str">
        <f t="shared" si="368"/>
        <v>NO CUMPLE</v>
      </c>
      <c r="AP1226" s="13" t="str">
        <f t="shared" si="369"/>
        <v>NO CUMPLE</v>
      </c>
    </row>
    <row r="1227" spans="1:42" ht="15" hidden="1" x14ac:dyDescent="0.25">
      <c r="A1227" t="s">
        <v>7109</v>
      </c>
      <c r="B1227" t="s">
        <v>79</v>
      </c>
      <c r="C1227" t="s">
        <v>74</v>
      </c>
      <c r="D1227" t="s">
        <v>58</v>
      </c>
      <c r="E1227" t="s">
        <v>118</v>
      </c>
      <c r="F1227" t="s">
        <v>367</v>
      </c>
      <c r="G1227" t="s">
        <v>39</v>
      </c>
      <c r="H1227" t="s">
        <v>34</v>
      </c>
      <c r="I1227" t="s">
        <v>40</v>
      </c>
      <c r="J1227" t="s">
        <v>28</v>
      </c>
      <c r="K1227" t="s">
        <v>215</v>
      </c>
      <c r="L1227" t="s">
        <v>371</v>
      </c>
      <c r="M1227" t="s">
        <v>7110</v>
      </c>
      <c r="N1227" t="s">
        <v>7111</v>
      </c>
      <c r="O1227" t="s">
        <v>30</v>
      </c>
      <c r="P1227" t="s">
        <v>44</v>
      </c>
      <c r="Q1227" t="s">
        <v>45</v>
      </c>
      <c r="R1227" t="s">
        <v>7112</v>
      </c>
      <c r="S1227" t="s">
        <v>5364</v>
      </c>
      <c r="T1227"/>
      <c r="U1227" t="s">
        <v>157</v>
      </c>
      <c r="V1227" s="40">
        <v>0</v>
      </c>
      <c r="W1227" s="40">
        <v>0</v>
      </c>
      <c r="X1227" s="40">
        <v>0</v>
      </c>
      <c r="Y1227" s="2" t="str">
        <f t="shared" si="358"/>
        <v/>
      </c>
      <c r="Z1227" s="47" t="str">
        <f t="shared" si="359"/>
        <v>Cumplido</v>
      </c>
      <c r="AA1227" s="8"/>
      <c r="AB1227" s="8"/>
      <c r="AC1227" s="8"/>
      <c r="AD1227" s="8"/>
      <c r="AE1227" s="8"/>
      <c r="AF1227" s="42">
        <v>45247</v>
      </c>
      <c r="AG1227" s="13" t="str">
        <f t="shared" si="360"/>
        <v>CUMPLE</v>
      </c>
      <c r="AH1227" s="13" t="str">
        <f t="shared" si="361"/>
        <v>NO CUMPLE</v>
      </c>
      <c r="AI1227" s="13" t="str">
        <f t="shared" si="362"/>
        <v>NO CUMPLE</v>
      </c>
      <c r="AJ1227" s="13" t="str">
        <f t="shared" si="363"/>
        <v>NO CUMPLE</v>
      </c>
      <c r="AK1227" s="13" t="str">
        <f t="shared" si="364"/>
        <v>NO CUMPLE</v>
      </c>
      <c r="AL1227" s="13" t="str">
        <f t="shared" si="365"/>
        <v>CUMPLE</v>
      </c>
      <c r="AM1227" s="13" t="str">
        <f t="shared" si="366"/>
        <v>NO CUMPLE</v>
      </c>
      <c r="AN1227" s="13" t="str">
        <f t="shared" si="367"/>
        <v>NO CUMPLE</v>
      </c>
      <c r="AO1227" s="13" t="str">
        <f t="shared" si="368"/>
        <v>NO CUMPLE</v>
      </c>
      <c r="AP1227" s="13" t="str">
        <f t="shared" si="369"/>
        <v>NO CUMPLE</v>
      </c>
    </row>
    <row r="1228" spans="1:42" ht="15" hidden="1" x14ac:dyDescent="0.25">
      <c r="A1228" t="s">
        <v>7113</v>
      </c>
      <c r="B1228" t="s">
        <v>32</v>
      </c>
      <c r="C1228" t="s">
        <v>58</v>
      </c>
      <c r="D1228" t="s">
        <v>217</v>
      </c>
      <c r="E1228" t="s">
        <v>220</v>
      </c>
      <c r="F1228" t="s">
        <v>470</v>
      </c>
      <c r="G1228" t="s">
        <v>25</v>
      </c>
      <c r="H1228" t="s">
        <v>26</v>
      </c>
      <c r="I1228" t="s">
        <v>35</v>
      </c>
      <c r="J1228" t="s">
        <v>28</v>
      </c>
      <c r="K1228" t="s">
        <v>151</v>
      </c>
      <c r="L1228" t="s">
        <v>4943</v>
      </c>
      <c r="M1228" t="s">
        <v>7114</v>
      </c>
      <c r="N1228" t="s">
        <v>7115</v>
      </c>
      <c r="O1228" t="s">
        <v>30</v>
      </c>
      <c r="P1228" t="s">
        <v>44</v>
      </c>
      <c r="Q1228" t="s">
        <v>45</v>
      </c>
      <c r="R1228" t="s">
        <v>7116</v>
      </c>
      <c r="S1228" t="s">
        <v>5364</v>
      </c>
      <c r="T1228" t="s">
        <v>7117</v>
      </c>
      <c r="U1228" t="s">
        <v>159</v>
      </c>
      <c r="V1228" s="40">
        <v>0.10903935185185186</v>
      </c>
      <c r="W1228" s="40">
        <v>0.12266203703703704</v>
      </c>
      <c r="X1228" s="40">
        <v>1.3622685185185184E-2</v>
      </c>
      <c r="Y1228" s="2" t="str">
        <f t="shared" si="358"/>
        <v/>
      </c>
      <c r="Z1228" s="47" t="str">
        <f t="shared" si="359"/>
        <v>Cumplido</v>
      </c>
      <c r="AA1228" s="8"/>
      <c r="AB1228" s="8"/>
      <c r="AC1228" s="8"/>
      <c r="AD1228" s="8"/>
      <c r="AE1228" s="8"/>
      <c r="AF1228" s="42">
        <v>45247</v>
      </c>
      <c r="AG1228" s="13" t="str">
        <f t="shared" si="360"/>
        <v>CUMPLE</v>
      </c>
      <c r="AH1228" s="13" t="str">
        <f t="shared" si="361"/>
        <v>NO CUMPLE</v>
      </c>
      <c r="AI1228" s="13" t="str">
        <f t="shared" si="362"/>
        <v>NO CUMPLE</v>
      </c>
      <c r="AJ1228" s="13" t="str">
        <f t="shared" si="363"/>
        <v>NO CUMPLE</v>
      </c>
      <c r="AK1228" s="13" t="str">
        <f t="shared" si="364"/>
        <v>NO CUMPLE</v>
      </c>
      <c r="AL1228" s="13" t="str">
        <f t="shared" si="365"/>
        <v>NO CUMPLE</v>
      </c>
      <c r="AM1228" s="13" t="str">
        <f t="shared" si="366"/>
        <v>CUMPLE</v>
      </c>
      <c r="AN1228" s="13" t="str">
        <f t="shared" si="367"/>
        <v>NO CUMPLE</v>
      </c>
      <c r="AO1228" s="13" t="str">
        <f t="shared" si="368"/>
        <v>NO CUMPLE</v>
      </c>
      <c r="AP1228" s="13" t="str">
        <f t="shared" si="369"/>
        <v>NO CUMPLE</v>
      </c>
    </row>
    <row r="1229" spans="1:42" ht="15" hidden="1" x14ac:dyDescent="0.25">
      <c r="A1229" t="s">
        <v>7118</v>
      </c>
      <c r="B1229" t="s">
        <v>46</v>
      </c>
      <c r="C1229" t="s">
        <v>150</v>
      </c>
      <c r="D1229" t="s">
        <v>271</v>
      </c>
      <c r="E1229" t="s">
        <v>242</v>
      </c>
      <c r="F1229" t="s">
        <v>355</v>
      </c>
      <c r="G1229" t="s">
        <v>39</v>
      </c>
      <c r="H1229" t="s">
        <v>34</v>
      </c>
      <c r="I1229" t="s">
        <v>40</v>
      </c>
      <c r="J1229" t="s">
        <v>28</v>
      </c>
      <c r="K1229" t="s">
        <v>7119</v>
      </c>
      <c r="L1229" t="s">
        <v>7120</v>
      </c>
      <c r="M1229" t="s">
        <v>7121</v>
      </c>
      <c r="N1229" t="s">
        <v>7122</v>
      </c>
      <c r="O1229" t="s">
        <v>30</v>
      </c>
      <c r="P1229" t="s">
        <v>31</v>
      </c>
      <c r="Q1229" t="s">
        <v>24</v>
      </c>
      <c r="R1229" t="s">
        <v>7123</v>
      </c>
      <c r="S1229" t="s">
        <v>3363</v>
      </c>
      <c r="T1229" t="s">
        <v>7124</v>
      </c>
      <c r="U1229" t="s">
        <v>7125</v>
      </c>
      <c r="V1229" s="40">
        <v>0.95452546296296292</v>
      </c>
      <c r="W1229" s="40">
        <v>0.9878703703703704</v>
      </c>
      <c r="X1229" s="40">
        <v>3.3344907407407406E-2</v>
      </c>
      <c r="Y1229" s="2" t="str">
        <f t="shared" si="358"/>
        <v/>
      </c>
      <c r="Z1229" s="47" t="str">
        <f t="shared" si="359"/>
        <v>Cumplido</v>
      </c>
      <c r="AA1229" s="8"/>
      <c r="AB1229" s="8"/>
      <c r="AC1229" s="8"/>
      <c r="AD1229" s="8"/>
      <c r="AE1229" s="8"/>
      <c r="AF1229" s="42">
        <v>45247</v>
      </c>
      <c r="AG1229" s="13" t="str">
        <f t="shared" si="360"/>
        <v>CUMPLE</v>
      </c>
      <c r="AH1229" s="13" t="str">
        <f t="shared" si="361"/>
        <v>NO CUMPLE</v>
      </c>
      <c r="AI1229" s="13" t="str">
        <f t="shared" si="362"/>
        <v>NO CUMPLE</v>
      </c>
      <c r="AJ1229" s="13" t="str">
        <f t="shared" si="363"/>
        <v>NO CUMPLE</v>
      </c>
      <c r="AK1229" s="13" t="str">
        <f t="shared" si="364"/>
        <v>NO CUMPLE</v>
      </c>
      <c r="AL1229" s="13" t="str">
        <f t="shared" si="365"/>
        <v>NO CUMPLE</v>
      </c>
      <c r="AM1229" s="13" t="str">
        <f t="shared" si="366"/>
        <v>NO CUMPLE</v>
      </c>
      <c r="AN1229" s="13" t="str">
        <f t="shared" si="367"/>
        <v>NO CUMPLE</v>
      </c>
      <c r="AO1229" s="13" t="str">
        <f t="shared" si="368"/>
        <v>CUMPLE</v>
      </c>
      <c r="AP1229" s="13" t="str">
        <f t="shared" si="369"/>
        <v>NO CUMPLE</v>
      </c>
    </row>
    <row r="1230" spans="1:42" ht="15" hidden="1" x14ac:dyDescent="0.25">
      <c r="A1230" t="s">
        <v>7126</v>
      </c>
      <c r="B1230" t="s">
        <v>24</v>
      </c>
      <c r="C1230" t="s">
        <v>123</v>
      </c>
      <c r="D1230" t="s">
        <v>33</v>
      </c>
      <c r="E1230" t="s">
        <v>133</v>
      </c>
      <c r="F1230" t="s">
        <v>423</v>
      </c>
      <c r="G1230" t="s">
        <v>25</v>
      </c>
      <c r="H1230" t="s">
        <v>26</v>
      </c>
      <c r="I1230" t="s">
        <v>35</v>
      </c>
      <c r="J1230" t="s">
        <v>28</v>
      </c>
      <c r="K1230" t="s">
        <v>29</v>
      </c>
      <c r="L1230" t="s">
        <v>7127</v>
      </c>
      <c r="M1230" t="s">
        <v>7128</v>
      </c>
      <c r="N1230" t="s">
        <v>7129</v>
      </c>
      <c r="O1230" t="s">
        <v>30</v>
      </c>
      <c r="P1230" t="s">
        <v>44</v>
      </c>
      <c r="Q1230" t="s">
        <v>45</v>
      </c>
      <c r="R1230" t="s">
        <v>7130</v>
      </c>
      <c r="S1230" t="s">
        <v>6665</v>
      </c>
      <c r="T1230" t="s">
        <v>7131</v>
      </c>
      <c r="U1230" t="s">
        <v>7132</v>
      </c>
      <c r="V1230" s="40">
        <v>2.2323495370370368</v>
      </c>
      <c r="W1230" s="40">
        <v>2.2776851851851849</v>
      </c>
      <c r="X1230" s="40">
        <v>4.5335648148148146E-2</v>
      </c>
      <c r="Y1230" s="2" t="str">
        <f t="shared" si="358"/>
        <v/>
      </c>
      <c r="Z1230" s="47" t="str">
        <f t="shared" si="359"/>
        <v>Cumplido</v>
      </c>
      <c r="AA1230" s="8"/>
      <c r="AB1230" s="8"/>
      <c r="AC1230" s="8"/>
      <c r="AD1230" s="8"/>
      <c r="AE1230" s="8"/>
      <c r="AF1230" s="42">
        <v>45247</v>
      </c>
      <c r="AG1230" s="13" t="str">
        <f t="shared" si="360"/>
        <v>NO CUMPLE</v>
      </c>
      <c r="AH1230" s="13" t="str">
        <f t="shared" si="361"/>
        <v>CUMPLE</v>
      </c>
      <c r="AI1230" s="13" t="str">
        <f t="shared" si="362"/>
        <v>NO CUMPLE</v>
      </c>
      <c r="AJ1230" s="13" t="str">
        <f t="shared" si="363"/>
        <v>NO CUMPLE</v>
      </c>
      <c r="AK1230" s="13" t="str">
        <f t="shared" si="364"/>
        <v>NO CUMPLE</v>
      </c>
      <c r="AL1230" s="13" t="str">
        <f t="shared" si="365"/>
        <v>NO CUMPLE</v>
      </c>
      <c r="AM1230" s="13" t="str">
        <f t="shared" si="366"/>
        <v>NO CUMPLE</v>
      </c>
      <c r="AN1230" s="13" t="str">
        <f t="shared" si="367"/>
        <v>NO CUMPLE</v>
      </c>
      <c r="AO1230" s="13" t="str">
        <f t="shared" si="368"/>
        <v>NO CUMPLE</v>
      </c>
      <c r="AP1230" s="13" t="str">
        <f t="shared" si="369"/>
        <v>CUMPLE</v>
      </c>
    </row>
    <row r="1231" spans="1:42" ht="15" hidden="1" x14ac:dyDescent="0.25">
      <c r="A1231" t="s">
        <v>7133</v>
      </c>
      <c r="B1231" t="s">
        <v>172</v>
      </c>
      <c r="C1231" t="s">
        <v>181</v>
      </c>
      <c r="D1231" t="s">
        <v>33</v>
      </c>
      <c r="E1231" t="s">
        <v>192</v>
      </c>
      <c r="F1231" t="s">
        <v>423</v>
      </c>
      <c r="G1231" t="s">
        <v>25</v>
      </c>
      <c r="H1231" t="s">
        <v>26</v>
      </c>
      <c r="I1231" t="s">
        <v>35</v>
      </c>
      <c r="J1231" t="s">
        <v>28</v>
      </c>
      <c r="K1231" t="s">
        <v>253</v>
      </c>
      <c r="L1231" t="s">
        <v>7134</v>
      </c>
      <c r="M1231" t="s">
        <v>7135</v>
      </c>
      <c r="N1231" t="s">
        <v>7136</v>
      </c>
      <c r="O1231" t="s">
        <v>30</v>
      </c>
      <c r="P1231" t="s">
        <v>183</v>
      </c>
      <c r="Q1231" t="s">
        <v>184</v>
      </c>
      <c r="R1231" t="s">
        <v>7137</v>
      </c>
      <c r="S1231" t="s">
        <v>5364</v>
      </c>
      <c r="T1231" t="s">
        <v>7138</v>
      </c>
      <c r="U1231" t="s">
        <v>218</v>
      </c>
      <c r="V1231" s="40">
        <v>0</v>
      </c>
      <c r="W1231" s="40">
        <v>0.34229166666666666</v>
      </c>
      <c r="X1231" s="40">
        <v>0.34229166666666666</v>
      </c>
      <c r="Y1231" s="2" t="str">
        <f t="shared" si="358"/>
        <v/>
      </c>
      <c r="Z1231" s="47" t="str">
        <f t="shared" si="359"/>
        <v>Cumplido</v>
      </c>
      <c r="AA1231" s="8"/>
      <c r="AB1231" s="8"/>
      <c r="AC1231" s="8"/>
      <c r="AD1231" s="8"/>
      <c r="AE1231" s="8"/>
      <c r="AF1231" s="42">
        <v>45247</v>
      </c>
      <c r="AG1231" s="13" t="str">
        <f t="shared" si="360"/>
        <v>NO CUMPLE</v>
      </c>
      <c r="AH1231" s="13" t="str">
        <f t="shared" si="361"/>
        <v>NO CUMPLE</v>
      </c>
      <c r="AI1231" s="13" t="str">
        <f t="shared" si="362"/>
        <v>NO CUMPLE</v>
      </c>
      <c r="AJ1231" s="13" t="str">
        <f t="shared" si="363"/>
        <v>CUMPLE</v>
      </c>
      <c r="AK1231" s="13" t="str">
        <f t="shared" si="364"/>
        <v>NO CUMPLE</v>
      </c>
      <c r="AL1231" s="13" t="str">
        <f t="shared" si="365"/>
        <v>NO CUMPLE</v>
      </c>
      <c r="AM1231" s="13" t="str">
        <f t="shared" si="366"/>
        <v>NO CUMPLE</v>
      </c>
      <c r="AN1231" s="13" t="str">
        <f t="shared" si="367"/>
        <v>NO CUMPLE</v>
      </c>
      <c r="AO1231" s="13" t="str">
        <f t="shared" si="368"/>
        <v>CUMPLE</v>
      </c>
      <c r="AP1231" s="13" t="str">
        <f t="shared" si="369"/>
        <v>NO CUMPLE</v>
      </c>
    </row>
    <row r="1232" spans="1:42" ht="15" hidden="1" x14ac:dyDescent="0.25">
      <c r="A1232" t="s">
        <v>7139</v>
      </c>
      <c r="B1232" t="s">
        <v>38</v>
      </c>
      <c r="C1232" t="s">
        <v>150</v>
      </c>
      <c r="D1232" t="s">
        <v>269</v>
      </c>
      <c r="E1232" t="s">
        <v>242</v>
      </c>
      <c r="F1232" t="s">
        <v>374</v>
      </c>
      <c r="G1232" t="s">
        <v>25</v>
      </c>
      <c r="H1232" t="s">
        <v>26</v>
      </c>
      <c r="I1232" t="s">
        <v>35</v>
      </c>
      <c r="J1232" t="s">
        <v>28</v>
      </c>
      <c r="K1232" t="s">
        <v>53</v>
      </c>
      <c r="L1232" t="s">
        <v>7140</v>
      </c>
      <c r="M1232" t="s">
        <v>7141</v>
      </c>
      <c r="N1232" t="s">
        <v>7142</v>
      </c>
      <c r="O1232" t="s">
        <v>30</v>
      </c>
      <c r="P1232" t="s">
        <v>44</v>
      </c>
      <c r="Q1232" t="s">
        <v>45</v>
      </c>
      <c r="R1232" t="s">
        <v>7143</v>
      </c>
      <c r="S1232" t="s">
        <v>6665</v>
      </c>
      <c r="T1232" t="s">
        <v>372</v>
      </c>
      <c r="U1232"/>
      <c r="V1232" s="40">
        <v>1.9637847222222222</v>
      </c>
      <c r="W1232" s="40">
        <v>2.0021296296296298</v>
      </c>
      <c r="X1232" s="40">
        <v>3.8344907407407411E-2</v>
      </c>
      <c r="Y1232" s="2" t="str">
        <f>IF(J1232="Incidente de Cliente",IF($X1232&lt;=$AT$2,"Cumplido","Incumplido"),"")</f>
        <v/>
      </c>
      <c r="Z1232" s="47" t="str">
        <f t="shared" si="359"/>
        <v>Cumplido</v>
      </c>
      <c r="AA1232" s="8"/>
      <c r="AB1232" s="8"/>
      <c r="AC1232" s="8"/>
      <c r="AD1232" s="8"/>
      <c r="AE1232" s="8"/>
      <c r="AF1232" s="42">
        <v>45247</v>
      </c>
      <c r="AG1232" s="13" t="str">
        <f t="shared" si="360"/>
        <v>CUMPLE</v>
      </c>
      <c r="AH1232" s="13" t="str">
        <f t="shared" si="361"/>
        <v>NO CUMPLE</v>
      </c>
      <c r="AI1232" s="13" t="str">
        <f t="shared" si="362"/>
        <v>NO CUMPLE</v>
      </c>
      <c r="AJ1232" s="13" t="str">
        <f t="shared" si="363"/>
        <v>NO CUMPLE</v>
      </c>
      <c r="AK1232" s="13" t="str">
        <f t="shared" si="364"/>
        <v>NO CUMPLE</v>
      </c>
      <c r="AL1232" s="13" t="str">
        <f t="shared" si="365"/>
        <v>NO CUMPLE</v>
      </c>
      <c r="AM1232" s="13" t="str">
        <f t="shared" si="366"/>
        <v>NO CUMPLE</v>
      </c>
      <c r="AN1232" s="13" t="str">
        <f t="shared" si="367"/>
        <v>NO CUMPLE</v>
      </c>
      <c r="AO1232" s="13" t="str">
        <f t="shared" si="368"/>
        <v>NO CUMPLE</v>
      </c>
      <c r="AP1232" s="13" t="str">
        <f t="shared" si="369"/>
        <v>CUMPLE</v>
      </c>
    </row>
    <row r="1233" spans="1:42" ht="15" x14ac:dyDescent="0.25">
      <c r="A1233" t="s">
        <v>7144</v>
      </c>
      <c r="B1233" t="s">
        <v>62</v>
      </c>
      <c r="C1233" t="s">
        <v>124</v>
      </c>
      <c r="D1233" t="s">
        <v>309</v>
      </c>
      <c r="E1233" t="s">
        <v>73</v>
      </c>
      <c r="F1233" t="s">
        <v>140</v>
      </c>
      <c r="G1233" t="s">
        <v>64</v>
      </c>
      <c r="H1233" t="s">
        <v>34</v>
      </c>
      <c r="I1233" t="s">
        <v>40</v>
      </c>
      <c r="J1233" t="s">
        <v>56</v>
      </c>
      <c r="K1233" t="s">
        <v>65</v>
      </c>
      <c r="L1233" t="s">
        <v>3215</v>
      </c>
      <c r="M1233" t="s">
        <v>7145</v>
      </c>
      <c r="N1233" t="s">
        <v>7145</v>
      </c>
      <c r="O1233" t="s">
        <v>30</v>
      </c>
      <c r="P1233" t="s">
        <v>36</v>
      </c>
      <c r="Q1233" t="s">
        <v>54</v>
      </c>
      <c r="R1233" t="s">
        <v>7146</v>
      </c>
      <c r="S1233" t="s">
        <v>5364</v>
      </c>
      <c r="T1233" t="s">
        <v>3218</v>
      </c>
      <c r="U1233" t="s">
        <v>436</v>
      </c>
      <c r="V1233" s="40">
        <v>3.2175925925925927E-2</v>
      </c>
      <c r="W1233" s="40">
        <v>0.30439814814814814</v>
      </c>
      <c r="X1233" s="40">
        <v>0.16666666666666666</v>
      </c>
      <c r="Y1233" s="2" t="str">
        <f t="shared" si="358"/>
        <v>Cumplido</v>
      </c>
      <c r="Z1233" s="47" t="str">
        <f t="shared" si="359"/>
        <v/>
      </c>
      <c r="AA1233" s="8" t="s">
        <v>9572</v>
      </c>
      <c r="AB1233" s="8" t="str">
        <f>IF($H1233="1-Crítica",IF($X1233&lt;=$AT$5,"Cumplido", "Incumplido"),"")</f>
        <v/>
      </c>
      <c r="AC1233" s="8" t="str">
        <f>IF($H1233="2-Alta",IF($X1233&lt;=$AT$6, "Cumplido", "Incumplido"),"")</f>
        <v/>
      </c>
      <c r="AD1233" s="8" t="str">
        <f>IF($H1233="3-Medio",IF($X1233&lt;=$AT$7, "Cumplido", "Incumplido"),"")</f>
        <v/>
      </c>
      <c r="AE1233" s="8" t="str">
        <f>IF($H1233="4-Baja",IF($X1233&lt;=$AT$8, "Cumplido", "Incumplido"),"")</f>
        <v>Cumplido</v>
      </c>
      <c r="AF1233" s="42">
        <v>45247</v>
      </c>
      <c r="AG1233" s="13" t="str">
        <f t="shared" si="360"/>
        <v>NO CUMPLE</v>
      </c>
      <c r="AH1233" s="13" t="str">
        <f t="shared" si="361"/>
        <v>CUMPLE</v>
      </c>
      <c r="AI1233" s="13" t="str">
        <f t="shared" si="362"/>
        <v>NO CUMPLE</v>
      </c>
      <c r="AJ1233" s="13" t="str">
        <f t="shared" si="363"/>
        <v>NO CUMPLE</v>
      </c>
      <c r="AK1233" s="13" t="str">
        <f t="shared" si="364"/>
        <v>NO CUMPLE</v>
      </c>
      <c r="AL1233" s="13" t="str">
        <f t="shared" si="365"/>
        <v>NO CUMPLE</v>
      </c>
      <c r="AM1233" s="13" t="str">
        <f t="shared" si="366"/>
        <v>NO CUMPLE</v>
      </c>
      <c r="AN1233" s="13" t="str">
        <f t="shared" si="367"/>
        <v>CUMPLE</v>
      </c>
      <c r="AO1233" s="13" t="str">
        <f t="shared" si="368"/>
        <v>NO CUMPLE</v>
      </c>
      <c r="AP1233" s="13" t="str">
        <f t="shared" si="369"/>
        <v>NO CUMPLE</v>
      </c>
    </row>
    <row r="1234" spans="1:42" ht="15" hidden="1" x14ac:dyDescent="0.25">
      <c r="A1234" t="s">
        <v>7147</v>
      </c>
      <c r="B1234" t="s">
        <v>24</v>
      </c>
      <c r="C1234" t="s">
        <v>124</v>
      </c>
      <c r="D1234" t="s">
        <v>33</v>
      </c>
      <c r="E1234" t="s">
        <v>63</v>
      </c>
      <c r="F1234" t="s">
        <v>357</v>
      </c>
      <c r="G1234" t="s">
        <v>25</v>
      </c>
      <c r="H1234" t="s">
        <v>26</v>
      </c>
      <c r="I1234" t="s">
        <v>35</v>
      </c>
      <c r="J1234" t="s">
        <v>28</v>
      </c>
      <c r="K1234" t="s">
        <v>171</v>
      </c>
      <c r="L1234" t="s">
        <v>7148</v>
      </c>
      <c r="M1234" t="s">
        <v>7149</v>
      </c>
      <c r="N1234" t="s">
        <v>7150</v>
      </c>
      <c r="O1234" t="s">
        <v>30</v>
      </c>
      <c r="P1234" t="s">
        <v>44</v>
      </c>
      <c r="Q1234" t="s">
        <v>45</v>
      </c>
      <c r="R1234" t="s">
        <v>7151</v>
      </c>
      <c r="S1234" t="s">
        <v>5364</v>
      </c>
      <c r="T1234" t="s">
        <v>7152</v>
      </c>
      <c r="U1234" t="s">
        <v>7153</v>
      </c>
      <c r="V1234" s="40">
        <v>0</v>
      </c>
      <c r="W1234" s="40">
        <v>6.0069444444444441E-3</v>
      </c>
      <c r="X1234" s="40">
        <v>6.0069444444444441E-3</v>
      </c>
      <c r="Y1234" s="2" t="str">
        <f t="shared" si="358"/>
        <v/>
      </c>
      <c r="Z1234" s="47" t="str">
        <f t="shared" si="359"/>
        <v>Cumplido</v>
      </c>
      <c r="AA1234" s="8"/>
      <c r="AB1234" s="8"/>
      <c r="AC1234" s="8"/>
      <c r="AD1234" s="8"/>
      <c r="AE1234" s="8"/>
      <c r="AF1234" s="42">
        <v>45247</v>
      </c>
      <c r="AG1234" s="13" t="str">
        <f t="shared" si="360"/>
        <v>CUMPLE</v>
      </c>
      <c r="AH1234" s="13" t="str">
        <f t="shared" si="361"/>
        <v>NO CUMPLE</v>
      </c>
      <c r="AI1234" s="13" t="str">
        <f t="shared" si="362"/>
        <v>NO CUMPLE</v>
      </c>
      <c r="AJ1234" s="13" t="str">
        <f t="shared" si="363"/>
        <v>NO CUMPLE</v>
      </c>
      <c r="AK1234" s="13" t="str">
        <f t="shared" si="364"/>
        <v>NO CUMPLE</v>
      </c>
      <c r="AL1234" s="13" t="str">
        <f t="shared" si="365"/>
        <v>CUMPLE</v>
      </c>
      <c r="AM1234" s="13" t="str">
        <f t="shared" si="366"/>
        <v>NO CUMPLE</v>
      </c>
      <c r="AN1234" s="13" t="str">
        <f t="shared" si="367"/>
        <v>NO CUMPLE</v>
      </c>
      <c r="AO1234" s="13" t="str">
        <f t="shared" si="368"/>
        <v>NO CUMPLE</v>
      </c>
      <c r="AP1234" s="13" t="str">
        <f t="shared" si="369"/>
        <v>NO CUMPLE</v>
      </c>
    </row>
    <row r="1235" spans="1:42" ht="15" hidden="1" x14ac:dyDescent="0.25">
      <c r="A1235" t="s">
        <v>7154</v>
      </c>
      <c r="B1235" t="s">
        <v>24</v>
      </c>
      <c r="C1235" t="s">
        <v>125</v>
      </c>
      <c r="D1235" t="s">
        <v>33</v>
      </c>
      <c r="E1235" t="s">
        <v>99</v>
      </c>
      <c r="F1235" t="s">
        <v>357</v>
      </c>
      <c r="G1235" t="s">
        <v>25</v>
      </c>
      <c r="H1235" t="s">
        <v>26</v>
      </c>
      <c r="I1235" t="s">
        <v>35</v>
      </c>
      <c r="J1235" t="s">
        <v>28</v>
      </c>
      <c r="K1235" t="s">
        <v>29</v>
      </c>
      <c r="L1235" t="s">
        <v>7155</v>
      </c>
      <c r="M1235" t="s">
        <v>7156</v>
      </c>
      <c r="N1235" t="s">
        <v>7157</v>
      </c>
      <c r="O1235" t="s">
        <v>30</v>
      </c>
      <c r="P1235" t="s">
        <v>44</v>
      </c>
      <c r="Q1235" t="s">
        <v>45</v>
      </c>
      <c r="R1235" t="s">
        <v>7158</v>
      </c>
      <c r="S1235" t="s">
        <v>6665</v>
      </c>
      <c r="T1235" t="s">
        <v>7159</v>
      </c>
      <c r="U1235" t="s">
        <v>7160</v>
      </c>
      <c r="V1235" s="40">
        <v>2.0739004629629627</v>
      </c>
      <c r="W1235" s="40">
        <v>2.0988888888888888</v>
      </c>
      <c r="X1235" s="40">
        <v>2.4988425925925928E-2</v>
      </c>
      <c r="Y1235" s="2" t="str">
        <f t="shared" si="358"/>
        <v/>
      </c>
      <c r="Z1235" s="47" t="str">
        <f t="shared" si="359"/>
        <v>Cumplido</v>
      </c>
      <c r="AA1235" s="8"/>
      <c r="AB1235" s="8"/>
      <c r="AC1235" s="8"/>
      <c r="AD1235" s="8"/>
      <c r="AE1235" s="8"/>
      <c r="AF1235" s="42">
        <v>45247</v>
      </c>
      <c r="AG1235" s="13" t="str">
        <f t="shared" si="360"/>
        <v>CUMPLE</v>
      </c>
      <c r="AH1235" s="13" t="str">
        <f t="shared" si="361"/>
        <v>NO CUMPLE</v>
      </c>
      <c r="AI1235" s="13" t="str">
        <f t="shared" si="362"/>
        <v>NO CUMPLE</v>
      </c>
      <c r="AJ1235" s="13" t="str">
        <f t="shared" si="363"/>
        <v>NO CUMPLE</v>
      </c>
      <c r="AK1235" s="13" t="str">
        <f t="shared" si="364"/>
        <v>NO CUMPLE</v>
      </c>
      <c r="AL1235" s="13" t="str">
        <f t="shared" si="365"/>
        <v>NO CUMPLE</v>
      </c>
      <c r="AM1235" s="13" t="str">
        <f t="shared" si="366"/>
        <v>NO CUMPLE</v>
      </c>
      <c r="AN1235" s="13" t="str">
        <f t="shared" si="367"/>
        <v>NO CUMPLE</v>
      </c>
      <c r="AO1235" s="13" t="str">
        <f t="shared" si="368"/>
        <v>NO CUMPLE</v>
      </c>
      <c r="AP1235" s="13" t="str">
        <f t="shared" si="369"/>
        <v>CUMPLE</v>
      </c>
    </row>
    <row r="1236" spans="1:42" ht="15" hidden="1" x14ac:dyDescent="0.25">
      <c r="A1236" t="s">
        <v>7161</v>
      </c>
      <c r="B1236" t="s">
        <v>24</v>
      </c>
      <c r="C1236" t="s">
        <v>72</v>
      </c>
      <c r="D1236" t="s">
        <v>33</v>
      </c>
      <c r="E1236" t="s">
        <v>360</v>
      </c>
      <c r="F1236" t="s">
        <v>423</v>
      </c>
      <c r="G1236" t="s">
        <v>25</v>
      </c>
      <c r="H1236" t="s">
        <v>26</v>
      </c>
      <c r="I1236" t="s">
        <v>35</v>
      </c>
      <c r="J1236" t="s">
        <v>28</v>
      </c>
      <c r="K1236" t="s">
        <v>48</v>
      </c>
      <c r="L1236" t="s">
        <v>7162</v>
      </c>
      <c r="M1236" t="s">
        <v>7163</v>
      </c>
      <c r="N1236" t="s">
        <v>7164</v>
      </c>
      <c r="O1236" t="s">
        <v>30</v>
      </c>
      <c r="P1236" t="s">
        <v>44</v>
      </c>
      <c r="Q1236" t="s">
        <v>45</v>
      </c>
      <c r="R1236" t="s">
        <v>7165</v>
      </c>
      <c r="S1236" t="s">
        <v>5364</v>
      </c>
      <c r="T1236" t="s">
        <v>7166</v>
      </c>
      <c r="U1236"/>
      <c r="V1236" s="40">
        <v>8.9583333333333338E-3</v>
      </c>
      <c r="W1236" s="40">
        <v>3.1064814814814812E-2</v>
      </c>
      <c r="X1236" s="40">
        <v>2.210648148148148E-2</v>
      </c>
      <c r="Y1236" s="2" t="str">
        <f t="shared" si="358"/>
        <v/>
      </c>
      <c r="Z1236" s="47" t="str">
        <f t="shared" si="359"/>
        <v>Cumplido</v>
      </c>
      <c r="AA1236" s="8"/>
      <c r="AB1236" s="8"/>
      <c r="AC1236" s="8"/>
      <c r="AD1236" s="8"/>
      <c r="AE1236" s="8"/>
      <c r="AF1236" s="42">
        <v>45247</v>
      </c>
      <c r="AG1236" s="13" t="str">
        <f t="shared" si="360"/>
        <v>CUMPLE</v>
      </c>
      <c r="AH1236" s="13" t="str">
        <f t="shared" si="361"/>
        <v>NO CUMPLE</v>
      </c>
      <c r="AI1236" s="13" t="str">
        <f t="shared" si="362"/>
        <v>NO CUMPLE</v>
      </c>
      <c r="AJ1236" s="13" t="str">
        <f t="shared" si="363"/>
        <v>NO CUMPLE</v>
      </c>
      <c r="AK1236" s="13" t="str">
        <f t="shared" si="364"/>
        <v>NO CUMPLE</v>
      </c>
      <c r="AL1236" s="13" t="str">
        <f t="shared" si="365"/>
        <v>CUMPLE</v>
      </c>
      <c r="AM1236" s="13" t="str">
        <f t="shared" si="366"/>
        <v>NO CUMPLE</v>
      </c>
      <c r="AN1236" s="13" t="str">
        <f t="shared" si="367"/>
        <v>NO CUMPLE</v>
      </c>
      <c r="AO1236" s="13" t="str">
        <f t="shared" si="368"/>
        <v>NO CUMPLE</v>
      </c>
      <c r="AP1236" s="13" t="str">
        <f t="shared" si="369"/>
        <v>NO CUMPLE</v>
      </c>
    </row>
    <row r="1237" spans="1:42" ht="15" hidden="1" x14ac:dyDescent="0.25">
      <c r="A1237" t="s">
        <v>7167</v>
      </c>
      <c r="B1237" t="s">
        <v>62</v>
      </c>
      <c r="C1237" t="s">
        <v>128</v>
      </c>
      <c r="D1237" t="s">
        <v>309</v>
      </c>
      <c r="E1237" t="s">
        <v>68</v>
      </c>
      <c r="F1237" t="s">
        <v>140</v>
      </c>
      <c r="G1237" t="s">
        <v>64</v>
      </c>
      <c r="H1237" t="s">
        <v>34</v>
      </c>
      <c r="I1237" t="s">
        <v>40</v>
      </c>
      <c r="J1237" t="s">
        <v>56</v>
      </c>
      <c r="K1237" t="s">
        <v>155</v>
      </c>
      <c r="L1237" t="s">
        <v>259</v>
      </c>
      <c r="M1237" t="s">
        <v>7168</v>
      </c>
      <c r="N1237" t="s">
        <v>7168</v>
      </c>
      <c r="O1237" t="s">
        <v>30</v>
      </c>
      <c r="P1237" t="s">
        <v>190</v>
      </c>
      <c r="Q1237" t="s">
        <v>190</v>
      </c>
      <c r="R1237" t="s">
        <v>7169</v>
      </c>
      <c r="S1237" t="s">
        <v>5364</v>
      </c>
      <c r="T1237" t="s">
        <v>556</v>
      </c>
      <c r="U1237" t="s">
        <v>518</v>
      </c>
      <c r="V1237" s="40">
        <v>2.836805555555556E-2</v>
      </c>
      <c r="W1237" s="40">
        <v>0.11116898148148148</v>
      </c>
      <c r="X1237" s="40">
        <v>8.2800925925925931E-2</v>
      </c>
      <c r="Y1237" s="2" t="str">
        <f t="shared" si="358"/>
        <v>Cumplido</v>
      </c>
      <c r="Z1237" s="47" t="str">
        <f t="shared" si="359"/>
        <v/>
      </c>
      <c r="AA1237" s="8"/>
      <c r="AB1237" s="8" t="str">
        <f>IF($H1237="1-Crítica",IF($X1237&lt;=$AT$5,"Cumplido", "Incumplido"),"")</f>
        <v/>
      </c>
      <c r="AC1237" s="8" t="str">
        <f>IF($H1237="2-Alta",IF($X1237&lt;=$AT$6, "Cumplido", "Incumplido"),"")</f>
        <v/>
      </c>
      <c r="AD1237" s="8" t="str">
        <f>IF($H1237="3-Medio",IF($X1237&lt;=$AT$7, "Cumplido", "Incumplido"),"")</f>
        <v/>
      </c>
      <c r="AE1237" s="8" t="str">
        <f>IF($H1237="4-Baja",IF($X1237&lt;=$AT$8, "Cumplido", "Incumplido"),"")</f>
        <v>Cumplido</v>
      </c>
      <c r="AF1237" s="42">
        <v>45247</v>
      </c>
      <c r="AG1237" s="13" t="str">
        <f t="shared" si="360"/>
        <v>NO CUMPLE</v>
      </c>
      <c r="AH1237" s="13" t="str">
        <f t="shared" si="361"/>
        <v>CUMPLE</v>
      </c>
      <c r="AI1237" s="13" t="str">
        <f t="shared" si="362"/>
        <v>NO CUMPLE</v>
      </c>
      <c r="AJ1237" s="13" t="str">
        <f t="shared" si="363"/>
        <v>NO CUMPLE</v>
      </c>
      <c r="AK1237" s="13" t="str">
        <f t="shared" si="364"/>
        <v>NO CUMPLE</v>
      </c>
      <c r="AL1237" s="13" t="str">
        <f t="shared" si="365"/>
        <v>NO CUMPLE</v>
      </c>
      <c r="AM1237" s="13" t="str">
        <f t="shared" si="366"/>
        <v>CUMPLE</v>
      </c>
      <c r="AN1237" s="13" t="str">
        <f t="shared" si="367"/>
        <v>NO CUMPLE</v>
      </c>
      <c r="AO1237" s="13" t="str">
        <f t="shared" si="368"/>
        <v>NO CUMPLE</v>
      </c>
      <c r="AP1237" s="13" t="str">
        <f t="shared" si="369"/>
        <v>NO CUMPLE</v>
      </c>
    </row>
    <row r="1238" spans="1:42" ht="15" hidden="1" x14ac:dyDescent="0.25">
      <c r="A1238" t="s">
        <v>7170</v>
      </c>
      <c r="B1238" t="s">
        <v>24</v>
      </c>
      <c r="C1238" t="s">
        <v>128</v>
      </c>
      <c r="D1238" t="s">
        <v>33</v>
      </c>
      <c r="E1238" t="s">
        <v>68</v>
      </c>
      <c r="F1238" t="s">
        <v>357</v>
      </c>
      <c r="G1238" t="s">
        <v>25</v>
      </c>
      <c r="H1238" t="s">
        <v>26</v>
      </c>
      <c r="I1238" t="s">
        <v>35</v>
      </c>
      <c r="J1238" t="s">
        <v>28</v>
      </c>
      <c r="K1238" t="s">
        <v>1186</v>
      </c>
      <c r="L1238" t="s">
        <v>7171</v>
      </c>
      <c r="M1238" t="s">
        <v>7172</v>
      </c>
      <c r="N1238" t="s">
        <v>7173</v>
      </c>
      <c r="O1238" t="s">
        <v>30</v>
      </c>
      <c r="P1238" t="s">
        <v>44</v>
      </c>
      <c r="Q1238" t="s">
        <v>45</v>
      </c>
      <c r="R1238" t="s">
        <v>7174</v>
      </c>
      <c r="S1238" t="s">
        <v>5364</v>
      </c>
      <c r="T1238" t="s">
        <v>7175</v>
      </c>
      <c r="U1238" t="s">
        <v>608</v>
      </c>
      <c r="V1238" s="40">
        <v>0</v>
      </c>
      <c r="W1238" s="40">
        <v>1.1921296296296298E-2</v>
      </c>
      <c r="X1238" s="40">
        <v>1.1921296296296298E-2</v>
      </c>
      <c r="Y1238" s="2" t="str">
        <f t="shared" si="358"/>
        <v/>
      </c>
      <c r="Z1238" s="47" t="str">
        <f t="shared" si="359"/>
        <v>Cumplido</v>
      </c>
      <c r="AA1238" s="8"/>
      <c r="AB1238" s="8"/>
      <c r="AC1238" s="8"/>
      <c r="AD1238" s="8"/>
      <c r="AE1238" s="8"/>
      <c r="AF1238" s="42">
        <v>45247</v>
      </c>
      <c r="AG1238" s="13" t="str">
        <f t="shared" si="360"/>
        <v>CUMPLE</v>
      </c>
      <c r="AH1238" s="13" t="str">
        <f t="shared" si="361"/>
        <v>NO CUMPLE</v>
      </c>
      <c r="AI1238" s="13" t="str">
        <f t="shared" si="362"/>
        <v>NO CUMPLE</v>
      </c>
      <c r="AJ1238" s="13" t="str">
        <f t="shared" si="363"/>
        <v>NO CUMPLE</v>
      </c>
      <c r="AK1238" s="13" t="str">
        <f t="shared" si="364"/>
        <v>NO CUMPLE</v>
      </c>
      <c r="AL1238" s="13" t="str">
        <f t="shared" si="365"/>
        <v>CUMPLE</v>
      </c>
      <c r="AM1238" s="13" t="str">
        <f t="shared" si="366"/>
        <v>NO CUMPLE</v>
      </c>
      <c r="AN1238" s="13" t="str">
        <f t="shared" si="367"/>
        <v>NO CUMPLE</v>
      </c>
      <c r="AO1238" s="13" t="str">
        <f t="shared" si="368"/>
        <v>NO CUMPLE</v>
      </c>
      <c r="AP1238" s="13" t="str">
        <f t="shared" si="369"/>
        <v>NO CUMPLE</v>
      </c>
    </row>
    <row r="1239" spans="1:42" ht="15" hidden="1" x14ac:dyDescent="0.25">
      <c r="A1239" t="s">
        <v>7176</v>
      </c>
      <c r="B1239" t="s">
        <v>32</v>
      </c>
      <c r="C1239" t="s">
        <v>49</v>
      </c>
      <c r="D1239" t="s">
        <v>217</v>
      </c>
      <c r="E1239" t="s">
        <v>360</v>
      </c>
      <c r="F1239" t="s">
        <v>409</v>
      </c>
      <c r="G1239" t="s">
        <v>25</v>
      </c>
      <c r="H1239" t="s">
        <v>26</v>
      </c>
      <c r="I1239" t="s">
        <v>35</v>
      </c>
      <c r="J1239" t="s">
        <v>28</v>
      </c>
      <c r="K1239" t="s">
        <v>141</v>
      </c>
      <c r="L1239" t="s">
        <v>441</v>
      </c>
      <c r="M1239" t="s">
        <v>7177</v>
      </c>
      <c r="N1239" t="s">
        <v>7178</v>
      </c>
      <c r="O1239" t="s">
        <v>30</v>
      </c>
      <c r="P1239" t="s">
        <v>31</v>
      </c>
      <c r="Q1239" t="s">
        <v>24</v>
      </c>
      <c r="R1239" t="s">
        <v>7179</v>
      </c>
      <c r="S1239" t="s">
        <v>5364</v>
      </c>
      <c r="T1239" t="s">
        <v>7180</v>
      </c>
      <c r="U1239"/>
      <c r="V1239" s="40">
        <v>3.9467592592592592E-3</v>
      </c>
      <c r="W1239" s="40">
        <v>2.0324074074074074E-2</v>
      </c>
      <c r="X1239" s="40">
        <v>1.6377314814814813E-2</v>
      </c>
      <c r="Y1239" s="2" t="str">
        <f t="shared" si="358"/>
        <v/>
      </c>
      <c r="Z1239" s="47" t="str">
        <f t="shared" si="359"/>
        <v>Cumplido</v>
      </c>
      <c r="AA1239" s="8"/>
      <c r="AB1239" s="8"/>
      <c r="AC1239" s="8"/>
      <c r="AD1239" s="8"/>
      <c r="AE1239" s="8"/>
      <c r="AF1239" s="42">
        <v>45247</v>
      </c>
      <c r="AG1239" s="13" t="str">
        <f t="shared" si="360"/>
        <v>CUMPLE</v>
      </c>
      <c r="AH1239" s="13" t="str">
        <f t="shared" si="361"/>
        <v>NO CUMPLE</v>
      </c>
      <c r="AI1239" s="13" t="str">
        <f t="shared" si="362"/>
        <v>NO CUMPLE</v>
      </c>
      <c r="AJ1239" s="13" t="str">
        <f t="shared" si="363"/>
        <v>NO CUMPLE</v>
      </c>
      <c r="AK1239" s="13" t="str">
        <f t="shared" si="364"/>
        <v>NO CUMPLE</v>
      </c>
      <c r="AL1239" s="13" t="str">
        <f t="shared" si="365"/>
        <v>CUMPLE</v>
      </c>
      <c r="AM1239" s="13" t="str">
        <f t="shared" si="366"/>
        <v>NO CUMPLE</v>
      </c>
      <c r="AN1239" s="13" t="str">
        <f t="shared" si="367"/>
        <v>NO CUMPLE</v>
      </c>
      <c r="AO1239" s="13" t="str">
        <f t="shared" si="368"/>
        <v>NO CUMPLE</v>
      </c>
      <c r="AP1239" s="13" t="str">
        <f t="shared" si="369"/>
        <v>NO CUMPLE</v>
      </c>
    </row>
    <row r="1240" spans="1:42" ht="15" hidden="1" x14ac:dyDescent="0.25">
      <c r="A1240" t="s">
        <v>7181</v>
      </c>
      <c r="B1240" t="s">
        <v>79</v>
      </c>
      <c r="C1240" t="s">
        <v>102</v>
      </c>
      <c r="D1240" t="s">
        <v>58</v>
      </c>
      <c r="E1240" t="s">
        <v>220</v>
      </c>
      <c r="F1240" t="s">
        <v>434</v>
      </c>
      <c r="G1240" t="s">
        <v>39</v>
      </c>
      <c r="H1240" t="s">
        <v>34</v>
      </c>
      <c r="I1240" t="s">
        <v>40</v>
      </c>
      <c r="J1240" t="s">
        <v>28</v>
      </c>
      <c r="K1240" t="s">
        <v>48</v>
      </c>
      <c r="L1240" t="s">
        <v>189</v>
      </c>
      <c r="M1240" t="s">
        <v>7182</v>
      </c>
      <c r="N1240" t="s">
        <v>7183</v>
      </c>
      <c r="O1240" t="s">
        <v>30</v>
      </c>
      <c r="P1240" t="s">
        <v>44</v>
      </c>
      <c r="Q1240" t="s">
        <v>45</v>
      </c>
      <c r="R1240" t="s">
        <v>7184</v>
      </c>
      <c r="S1240" t="s">
        <v>5364</v>
      </c>
      <c r="T1240"/>
      <c r="U1240" t="s">
        <v>157</v>
      </c>
      <c r="V1240" s="40">
        <v>0</v>
      </c>
      <c r="W1240" s="40">
        <v>0</v>
      </c>
      <c r="X1240" s="40">
        <v>0</v>
      </c>
      <c r="Y1240" s="2" t="str">
        <f t="shared" si="358"/>
        <v/>
      </c>
      <c r="Z1240" s="47" t="str">
        <f t="shared" si="359"/>
        <v>Cumplido</v>
      </c>
      <c r="AA1240" s="8"/>
      <c r="AB1240" s="8"/>
      <c r="AC1240" s="8"/>
      <c r="AD1240" s="8"/>
      <c r="AE1240" s="8"/>
      <c r="AF1240" s="42">
        <v>45247</v>
      </c>
      <c r="AG1240" s="13" t="str">
        <f t="shared" si="360"/>
        <v>CUMPLE</v>
      </c>
      <c r="AH1240" s="13" t="str">
        <f t="shared" si="361"/>
        <v>NO CUMPLE</v>
      </c>
      <c r="AI1240" s="13" t="str">
        <f t="shared" si="362"/>
        <v>NO CUMPLE</v>
      </c>
      <c r="AJ1240" s="13" t="str">
        <f t="shared" si="363"/>
        <v>NO CUMPLE</v>
      </c>
      <c r="AK1240" s="13" t="str">
        <f t="shared" si="364"/>
        <v>NO CUMPLE</v>
      </c>
      <c r="AL1240" s="13" t="str">
        <f t="shared" si="365"/>
        <v>CUMPLE</v>
      </c>
      <c r="AM1240" s="13" t="str">
        <f t="shared" si="366"/>
        <v>NO CUMPLE</v>
      </c>
      <c r="AN1240" s="13" t="str">
        <f t="shared" si="367"/>
        <v>NO CUMPLE</v>
      </c>
      <c r="AO1240" s="13" t="str">
        <f t="shared" si="368"/>
        <v>NO CUMPLE</v>
      </c>
      <c r="AP1240" s="13" t="str">
        <f t="shared" si="369"/>
        <v>NO CUMPLE</v>
      </c>
    </row>
    <row r="1241" spans="1:42" ht="15" hidden="1" x14ac:dyDescent="0.25">
      <c r="A1241" t="s">
        <v>7185</v>
      </c>
      <c r="B1241" t="s">
        <v>24</v>
      </c>
      <c r="C1241" t="s">
        <v>124</v>
      </c>
      <c r="D1241" t="s">
        <v>33</v>
      </c>
      <c r="E1241" t="s">
        <v>63</v>
      </c>
      <c r="F1241" t="s">
        <v>357</v>
      </c>
      <c r="G1241" t="s">
        <v>25</v>
      </c>
      <c r="H1241" t="s">
        <v>26</v>
      </c>
      <c r="I1241" t="s">
        <v>35</v>
      </c>
      <c r="J1241" t="s">
        <v>28</v>
      </c>
      <c r="K1241" t="s">
        <v>171</v>
      </c>
      <c r="L1241" t="s">
        <v>7186</v>
      </c>
      <c r="M1241" t="s">
        <v>7187</v>
      </c>
      <c r="N1241" t="s">
        <v>7188</v>
      </c>
      <c r="O1241" t="s">
        <v>30</v>
      </c>
      <c r="P1241" t="s">
        <v>44</v>
      </c>
      <c r="Q1241" t="s">
        <v>45</v>
      </c>
      <c r="R1241" t="s">
        <v>7189</v>
      </c>
      <c r="S1241" t="s">
        <v>5364</v>
      </c>
      <c r="T1241" t="s">
        <v>7190</v>
      </c>
      <c r="U1241" t="s">
        <v>7191</v>
      </c>
      <c r="V1241" s="40">
        <v>6.8287037037037025E-4</v>
      </c>
      <c r="W1241" s="40">
        <v>1.0173611111111111E-2</v>
      </c>
      <c r="X1241" s="40">
        <v>9.4907407407407406E-3</v>
      </c>
      <c r="Y1241" s="2" t="str">
        <f>IF(J1241="Incidente de Cliente",IF($X1241&lt;=$AT$2,"Cumplido","Incumplido"),"")</f>
        <v/>
      </c>
      <c r="Z1241" s="47" t="str">
        <f t="shared" si="359"/>
        <v>Cumplido</v>
      </c>
      <c r="AA1241" s="8"/>
      <c r="AB1241" s="8"/>
      <c r="AC1241" s="8"/>
      <c r="AD1241" s="8"/>
      <c r="AE1241" s="8"/>
      <c r="AF1241" s="42">
        <v>45247</v>
      </c>
      <c r="AG1241" s="13" t="str">
        <f t="shared" si="360"/>
        <v>CUMPLE</v>
      </c>
      <c r="AH1241" s="13" t="str">
        <f t="shared" si="361"/>
        <v>NO CUMPLE</v>
      </c>
      <c r="AI1241" s="13" t="str">
        <f t="shared" si="362"/>
        <v>NO CUMPLE</v>
      </c>
      <c r="AJ1241" s="13" t="str">
        <f t="shared" si="363"/>
        <v>NO CUMPLE</v>
      </c>
      <c r="AK1241" s="13" t="str">
        <f t="shared" si="364"/>
        <v>NO CUMPLE</v>
      </c>
      <c r="AL1241" s="13" t="str">
        <f t="shared" si="365"/>
        <v>CUMPLE</v>
      </c>
      <c r="AM1241" s="13" t="str">
        <f t="shared" si="366"/>
        <v>NO CUMPLE</v>
      </c>
      <c r="AN1241" s="13" t="str">
        <f t="shared" si="367"/>
        <v>NO CUMPLE</v>
      </c>
      <c r="AO1241" s="13" t="str">
        <f t="shared" si="368"/>
        <v>NO CUMPLE</v>
      </c>
      <c r="AP1241" s="13" t="str">
        <f t="shared" si="369"/>
        <v>NO CUMPLE</v>
      </c>
    </row>
    <row r="1242" spans="1:42" ht="15" hidden="1" x14ac:dyDescent="0.25">
      <c r="A1242" t="s">
        <v>7192</v>
      </c>
      <c r="B1242" t="s">
        <v>32</v>
      </c>
      <c r="C1242" t="s">
        <v>49</v>
      </c>
      <c r="D1242" t="s">
        <v>217</v>
      </c>
      <c r="E1242" t="s">
        <v>360</v>
      </c>
      <c r="F1242" t="s">
        <v>409</v>
      </c>
      <c r="G1242" t="s">
        <v>25</v>
      </c>
      <c r="H1242" t="s">
        <v>26</v>
      </c>
      <c r="I1242" t="s">
        <v>35</v>
      </c>
      <c r="J1242" t="s">
        <v>28</v>
      </c>
      <c r="K1242" t="s">
        <v>359</v>
      </c>
      <c r="L1242" t="s">
        <v>479</v>
      </c>
      <c r="M1242" t="s">
        <v>7193</v>
      </c>
      <c r="N1242" t="s">
        <v>7194</v>
      </c>
      <c r="O1242" t="s">
        <v>30</v>
      </c>
      <c r="P1242" t="s">
        <v>31</v>
      </c>
      <c r="Q1242" t="s">
        <v>24</v>
      </c>
      <c r="R1242" t="s">
        <v>7195</v>
      </c>
      <c r="S1242" t="s">
        <v>5364</v>
      </c>
      <c r="T1242" t="s">
        <v>7196</v>
      </c>
      <c r="U1242"/>
      <c r="V1242" s="40">
        <v>2.045138888888889E-2</v>
      </c>
      <c r="W1242" s="40">
        <v>2.6550925925925926E-2</v>
      </c>
      <c r="X1242" s="40">
        <v>6.0995370370370361E-3</v>
      </c>
      <c r="Y1242" s="2" t="str">
        <f t="shared" si="358"/>
        <v/>
      </c>
      <c r="Z1242" s="47" t="str">
        <f t="shared" si="359"/>
        <v>Cumplido</v>
      </c>
      <c r="AA1242" s="8"/>
      <c r="AB1242" s="8"/>
      <c r="AC1242" s="8"/>
      <c r="AD1242" s="8"/>
      <c r="AE1242" s="8"/>
      <c r="AF1242" s="42">
        <v>45247</v>
      </c>
      <c r="AG1242" s="13" t="str">
        <f t="shared" si="360"/>
        <v>CUMPLE</v>
      </c>
      <c r="AH1242" s="13" t="str">
        <f t="shared" si="361"/>
        <v>NO CUMPLE</v>
      </c>
      <c r="AI1242" s="13" t="str">
        <f t="shared" si="362"/>
        <v>NO CUMPLE</v>
      </c>
      <c r="AJ1242" s="13" t="str">
        <f t="shared" si="363"/>
        <v>NO CUMPLE</v>
      </c>
      <c r="AK1242" s="13" t="str">
        <f t="shared" si="364"/>
        <v>NO CUMPLE</v>
      </c>
      <c r="AL1242" s="13" t="str">
        <f t="shared" si="365"/>
        <v>CUMPLE</v>
      </c>
      <c r="AM1242" s="13" t="str">
        <f t="shared" si="366"/>
        <v>NO CUMPLE</v>
      </c>
      <c r="AN1242" s="13" t="str">
        <f t="shared" si="367"/>
        <v>NO CUMPLE</v>
      </c>
      <c r="AO1242" s="13" t="str">
        <f t="shared" si="368"/>
        <v>NO CUMPLE</v>
      </c>
      <c r="AP1242" s="13" t="str">
        <f t="shared" si="369"/>
        <v>NO CUMPLE</v>
      </c>
    </row>
    <row r="1243" spans="1:42" ht="15" hidden="1" x14ac:dyDescent="0.25">
      <c r="A1243" t="s">
        <v>7197</v>
      </c>
      <c r="B1243" t="s">
        <v>32</v>
      </c>
      <c r="C1243" t="s">
        <v>60</v>
      </c>
      <c r="D1243" t="s">
        <v>58</v>
      </c>
      <c r="E1243" t="s">
        <v>193</v>
      </c>
      <c r="F1243" t="s">
        <v>432</v>
      </c>
      <c r="G1243" t="s">
        <v>59</v>
      </c>
      <c r="H1243" t="s">
        <v>78</v>
      </c>
      <c r="I1243" t="s">
        <v>27</v>
      </c>
      <c r="J1243" t="s">
        <v>28</v>
      </c>
      <c r="K1243" t="s">
        <v>48</v>
      </c>
      <c r="L1243" t="s">
        <v>216</v>
      </c>
      <c r="M1243" t="s">
        <v>7198</v>
      </c>
      <c r="N1243" t="s">
        <v>7199</v>
      </c>
      <c r="O1243" t="s">
        <v>30</v>
      </c>
      <c r="P1243" t="s">
        <v>44</v>
      </c>
      <c r="Q1243" t="s">
        <v>45</v>
      </c>
      <c r="R1243" t="s">
        <v>7200</v>
      </c>
      <c r="S1243" t="s">
        <v>5364</v>
      </c>
      <c r="T1243" t="s">
        <v>216</v>
      </c>
      <c r="U1243" t="s">
        <v>267</v>
      </c>
      <c r="V1243" s="40">
        <v>1.0486111111111111E-2</v>
      </c>
      <c r="W1243" s="40">
        <v>1.0833333333333334E-2</v>
      </c>
      <c r="X1243" s="40">
        <v>3.4722222222222224E-4</v>
      </c>
      <c r="Y1243" s="2" t="str">
        <f t="shared" si="358"/>
        <v/>
      </c>
      <c r="Z1243" s="47" t="str">
        <f t="shared" si="359"/>
        <v>Cumplido</v>
      </c>
      <c r="AA1243" s="8"/>
      <c r="AB1243" s="8"/>
      <c r="AC1243" s="8"/>
      <c r="AD1243" s="8"/>
      <c r="AE1243" s="8"/>
      <c r="AF1243" s="42">
        <v>45247</v>
      </c>
      <c r="AG1243" s="13" t="str">
        <f t="shared" si="360"/>
        <v>CUMPLE</v>
      </c>
      <c r="AH1243" s="13" t="str">
        <f t="shared" si="361"/>
        <v>NO CUMPLE</v>
      </c>
      <c r="AI1243" s="13" t="str">
        <f t="shared" si="362"/>
        <v>NO CUMPLE</v>
      </c>
      <c r="AJ1243" s="13" t="str">
        <f t="shared" si="363"/>
        <v>NO CUMPLE</v>
      </c>
      <c r="AK1243" s="13" t="str">
        <f t="shared" si="364"/>
        <v>NO CUMPLE</v>
      </c>
      <c r="AL1243" s="13" t="str">
        <f t="shared" si="365"/>
        <v>CUMPLE</v>
      </c>
      <c r="AM1243" s="13" t="str">
        <f t="shared" si="366"/>
        <v>NO CUMPLE</v>
      </c>
      <c r="AN1243" s="13" t="str">
        <f t="shared" si="367"/>
        <v>NO CUMPLE</v>
      </c>
      <c r="AO1243" s="13" t="str">
        <f t="shared" si="368"/>
        <v>NO CUMPLE</v>
      </c>
      <c r="AP1243" s="13" t="str">
        <f t="shared" si="369"/>
        <v>NO CUMPLE</v>
      </c>
    </row>
    <row r="1244" spans="1:42" ht="15" hidden="1" x14ac:dyDescent="0.25">
      <c r="A1244" t="s">
        <v>7201</v>
      </c>
      <c r="B1244" t="s">
        <v>38</v>
      </c>
      <c r="C1244" t="s">
        <v>124</v>
      </c>
      <c r="D1244" t="s">
        <v>124</v>
      </c>
      <c r="E1244" t="s">
        <v>47</v>
      </c>
      <c r="F1244" t="s">
        <v>143</v>
      </c>
      <c r="G1244" t="s">
        <v>39</v>
      </c>
      <c r="H1244" t="s">
        <v>34</v>
      </c>
      <c r="I1244" t="s">
        <v>40</v>
      </c>
      <c r="J1244" t="s">
        <v>28</v>
      </c>
      <c r="K1244" t="s">
        <v>171</v>
      </c>
      <c r="L1244" t="s">
        <v>7202</v>
      </c>
      <c r="M1244" t="s">
        <v>7203</v>
      </c>
      <c r="N1244" t="s">
        <v>7204</v>
      </c>
      <c r="O1244" t="s">
        <v>30</v>
      </c>
      <c r="P1244" t="s">
        <v>57</v>
      </c>
      <c r="Q1244" t="s">
        <v>7205</v>
      </c>
      <c r="R1244" t="s">
        <v>7206</v>
      </c>
      <c r="S1244" t="s">
        <v>5364</v>
      </c>
      <c r="T1244" t="s">
        <v>7207</v>
      </c>
      <c r="U1244"/>
      <c r="V1244" s="40">
        <v>0</v>
      </c>
      <c r="W1244" s="40">
        <v>1.6782407407407406E-3</v>
      </c>
      <c r="X1244" s="40">
        <v>1.6782407407407406E-3</v>
      </c>
      <c r="Y1244" s="2" t="str">
        <f t="shared" si="358"/>
        <v/>
      </c>
      <c r="Z1244" s="47" t="str">
        <f t="shared" si="359"/>
        <v>Cumplido</v>
      </c>
      <c r="AA1244" s="8"/>
      <c r="AB1244" s="8"/>
      <c r="AC1244" s="8"/>
      <c r="AD1244" s="8"/>
      <c r="AE1244" s="8"/>
      <c r="AF1244" s="42">
        <v>45247</v>
      </c>
      <c r="AG1244" s="13" t="str">
        <f t="shared" si="360"/>
        <v>CUMPLE</v>
      </c>
      <c r="AH1244" s="13" t="str">
        <f t="shared" si="361"/>
        <v>NO CUMPLE</v>
      </c>
      <c r="AI1244" s="13" t="str">
        <f t="shared" si="362"/>
        <v>NO CUMPLE</v>
      </c>
      <c r="AJ1244" s="13" t="str">
        <f t="shared" si="363"/>
        <v>NO CUMPLE</v>
      </c>
      <c r="AK1244" s="13" t="str">
        <f t="shared" si="364"/>
        <v>NO CUMPLE</v>
      </c>
      <c r="AL1244" s="13" t="str">
        <f t="shared" si="365"/>
        <v>CUMPLE</v>
      </c>
      <c r="AM1244" s="13" t="str">
        <f t="shared" si="366"/>
        <v>NO CUMPLE</v>
      </c>
      <c r="AN1244" s="13" t="str">
        <f t="shared" si="367"/>
        <v>NO CUMPLE</v>
      </c>
      <c r="AO1244" s="13" t="str">
        <f t="shared" si="368"/>
        <v>NO CUMPLE</v>
      </c>
      <c r="AP1244" s="13" t="str">
        <f t="shared" si="369"/>
        <v>NO CUMPLE</v>
      </c>
    </row>
    <row r="1245" spans="1:42" ht="15" hidden="1" x14ac:dyDescent="0.25">
      <c r="A1245" t="s">
        <v>7208</v>
      </c>
      <c r="B1245" t="s">
        <v>24</v>
      </c>
      <c r="C1245" t="s">
        <v>334</v>
      </c>
      <c r="D1245" t="s">
        <v>33</v>
      </c>
      <c r="E1245" t="s">
        <v>351</v>
      </c>
      <c r="F1245" t="s">
        <v>365</v>
      </c>
      <c r="G1245" t="s">
        <v>25</v>
      </c>
      <c r="H1245" t="s">
        <v>26</v>
      </c>
      <c r="I1245" t="s">
        <v>35</v>
      </c>
      <c r="J1245" t="s">
        <v>28</v>
      </c>
      <c r="K1245" t="s">
        <v>7209</v>
      </c>
      <c r="L1245" t="s">
        <v>7210</v>
      </c>
      <c r="M1245" t="s">
        <v>7211</v>
      </c>
      <c r="N1245" t="s">
        <v>7212</v>
      </c>
      <c r="O1245" t="s">
        <v>30</v>
      </c>
      <c r="P1245" t="s">
        <v>44</v>
      </c>
      <c r="Q1245" t="s">
        <v>45</v>
      </c>
      <c r="R1245" t="s">
        <v>7213</v>
      </c>
      <c r="S1245" t="s">
        <v>5364</v>
      </c>
      <c r="T1245" t="s">
        <v>7214</v>
      </c>
      <c r="U1245"/>
      <c r="V1245" s="40">
        <v>0</v>
      </c>
      <c r="W1245" s="40">
        <v>8.0972222222222223E-2</v>
      </c>
      <c r="X1245" s="40">
        <v>8.0972222222222223E-2</v>
      </c>
      <c r="Y1245" s="2" t="str">
        <f t="shared" si="358"/>
        <v/>
      </c>
      <c r="Z1245" s="47" t="str">
        <f t="shared" si="359"/>
        <v>Cumplido</v>
      </c>
      <c r="AA1245" s="8"/>
      <c r="AB1245" s="8"/>
      <c r="AC1245" s="8"/>
      <c r="AD1245" s="8"/>
      <c r="AE1245" s="8"/>
      <c r="AF1245" s="42">
        <v>45247</v>
      </c>
      <c r="AG1245" s="13" t="str">
        <f t="shared" si="360"/>
        <v>NO CUMPLE</v>
      </c>
      <c r="AH1245" s="13" t="str">
        <f t="shared" si="361"/>
        <v>CUMPLE</v>
      </c>
      <c r="AI1245" s="13" t="str">
        <f t="shared" si="362"/>
        <v>NO CUMPLE</v>
      </c>
      <c r="AJ1245" s="13" t="str">
        <f t="shared" si="363"/>
        <v>NO CUMPLE</v>
      </c>
      <c r="AK1245" s="13" t="str">
        <f t="shared" si="364"/>
        <v>NO CUMPLE</v>
      </c>
      <c r="AL1245" s="13" t="str">
        <f t="shared" si="365"/>
        <v>NO CUMPLE</v>
      </c>
      <c r="AM1245" s="13" t="str">
        <f t="shared" si="366"/>
        <v>CUMPLE</v>
      </c>
      <c r="AN1245" s="13" t="str">
        <f t="shared" si="367"/>
        <v>NO CUMPLE</v>
      </c>
      <c r="AO1245" s="13" t="str">
        <f t="shared" si="368"/>
        <v>NO CUMPLE</v>
      </c>
      <c r="AP1245" s="13" t="str">
        <f t="shared" si="369"/>
        <v>NO CUMPLE</v>
      </c>
    </row>
    <row r="1246" spans="1:42" ht="15" hidden="1" x14ac:dyDescent="0.25">
      <c r="A1246" t="s">
        <v>7215</v>
      </c>
      <c r="B1246" t="s">
        <v>24</v>
      </c>
      <c r="C1246" t="s">
        <v>124</v>
      </c>
      <c r="D1246" t="s">
        <v>33</v>
      </c>
      <c r="E1246" t="s">
        <v>73</v>
      </c>
      <c r="F1246" t="s">
        <v>365</v>
      </c>
      <c r="G1246" t="s">
        <v>25</v>
      </c>
      <c r="H1246" t="s">
        <v>26</v>
      </c>
      <c r="I1246" t="s">
        <v>35</v>
      </c>
      <c r="J1246" t="s">
        <v>28</v>
      </c>
      <c r="K1246" t="s">
        <v>171</v>
      </c>
      <c r="L1246" t="s">
        <v>7216</v>
      </c>
      <c r="M1246" t="s">
        <v>7217</v>
      </c>
      <c r="N1246" t="s">
        <v>7218</v>
      </c>
      <c r="O1246" t="s">
        <v>30</v>
      </c>
      <c r="P1246" t="s">
        <v>36</v>
      </c>
      <c r="Q1246" t="s">
        <v>54</v>
      </c>
      <c r="R1246" t="s">
        <v>7219</v>
      </c>
      <c r="S1246" t="s">
        <v>5364</v>
      </c>
      <c r="T1246" t="s">
        <v>7220</v>
      </c>
      <c r="U1246" t="s">
        <v>7221</v>
      </c>
      <c r="V1246" s="40">
        <v>0</v>
      </c>
      <c r="W1246" s="40">
        <v>7.6539351851851858E-2</v>
      </c>
      <c r="X1246" s="40">
        <v>7.6539351851851858E-2</v>
      </c>
      <c r="Y1246" s="2" t="str">
        <f t="shared" si="358"/>
        <v/>
      </c>
      <c r="Z1246" s="47" t="str">
        <f t="shared" si="359"/>
        <v>Cumplido</v>
      </c>
      <c r="AA1246" s="8"/>
      <c r="AB1246" s="8"/>
      <c r="AC1246" s="8"/>
      <c r="AD1246" s="8"/>
      <c r="AE1246" s="8"/>
      <c r="AF1246" s="42">
        <v>45251</v>
      </c>
      <c r="AG1246" s="13" t="str">
        <f t="shared" si="360"/>
        <v>NO CUMPLE</v>
      </c>
      <c r="AH1246" s="13" t="str">
        <f t="shared" si="361"/>
        <v>CUMPLE</v>
      </c>
      <c r="AI1246" s="13" t="str">
        <f t="shared" si="362"/>
        <v>NO CUMPLE</v>
      </c>
      <c r="AJ1246" s="13" t="str">
        <f t="shared" si="363"/>
        <v>NO CUMPLE</v>
      </c>
      <c r="AK1246" s="13" t="str">
        <f t="shared" si="364"/>
        <v>NO CUMPLE</v>
      </c>
      <c r="AL1246" s="13" t="str">
        <f t="shared" si="365"/>
        <v>NO CUMPLE</v>
      </c>
      <c r="AM1246" s="13" t="str">
        <f t="shared" si="366"/>
        <v>CUMPLE</v>
      </c>
      <c r="AN1246" s="13" t="str">
        <f t="shared" si="367"/>
        <v>NO CUMPLE</v>
      </c>
      <c r="AO1246" s="13" t="str">
        <f t="shared" si="368"/>
        <v>NO CUMPLE</v>
      </c>
      <c r="AP1246" s="13" t="str">
        <f t="shared" si="369"/>
        <v>NO CUMPLE</v>
      </c>
    </row>
    <row r="1247" spans="1:42" ht="15" hidden="1" x14ac:dyDescent="0.25">
      <c r="A1247" t="s">
        <v>7222</v>
      </c>
      <c r="B1247" t="s">
        <v>38</v>
      </c>
      <c r="C1247" t="s">
        <v>129</v>
      </c>
      <c r="D1247" t="s">
        <v>33</v>
      </c>
      <c r="E1247" t="s">
        <v>75</v>
      </c>
      <c r="F1247" t="s">
        <v>365</v>
      </c>
      <c r="G1247" t="s">
        <v>25</v>
      </c>
      <c r="H1247" t="s">
        <v>26</v>
      </c>
      <c r="I1247" t="s">
        <v>35</v>
      </c>
      <c r="J1247" t="s">
        <v>56</v>
      </c>
      <c r="K1247" t="s">
        <v>7223</v>
      </c>
      <c r="L1247" t="s">
        <v>7224</v>
      </c>
      <c r="M1247" t="s">
        <v>7225</v>
      </c>
      <c r="N1247" t="s">
        <v>7226</v>
      </c>
      <c r="O1247" t="s">
        <v>30</v>
      </c>
      <c r="P1247" t="s">
        <v>36</v>
      </c>
      <c r="Q1247" t="s">
        <v>533</v>
      </c>
      <c r="R1247" t="s">
        <v>7227</v>
      </c>
      <c r="S1247" t="s">
        <v>5364</v>
      </c>
      <c r="T1247" t="s">
        <v>7228</v>
      </c>
      <c r="U1247" t="s">
        <v>7229</v>
      </c>
      <c r="V1247" s="40">
        <v>7.9282407407407409E-3</v>
      </c>
      <c r="W1247" s="40">
        <v>0.20596064814814816</v>
      </c>
      <c r="X1247" s="40">
        <v>0.16666666666666666</v>
      </c>
      <c r="Y1247" s="2" t="str">
        <f t="shared" si="358"/>
        <v>Cumplido</v>
      </c>
      <c r="Z1247" s="47" t="str">
        <f t="shared" si="359"/>
        <v/>
      </c>
      <c r="AA1247" s="8" t="s">
        <v>9573</v>
      </c>
      <c r="AB1247" s="8" t="str">
        <f>IF($H1247="1-Crítica",IF($X1247&lt;=$AT$5,"Cumplido", "Incumplido"),"")</f>
        <v/>
      </c>
      <c r="AC1247" s="8" t="str">
        <f>IF($H1247="2-Alta",IF($X1247&lt;=$AT$6, "Cumplido", "Incumplido"),"")</f>
        <v/>
      </c>
      <c r="AD1247" s="8" t="str">
        <f>IF($H1247="3-Medio",IF($X1247&lt;=$AT$7, "Cumplido", "Incumplido"),"")</f>
        <v>Cumplido</v>
      </c>
      <c r="AE1247" s="8" t="str">
        <f>IF($H1247="4-Baja",IF($X1247&lt;=$AT$8, "Cumplido", "Incumplido"),"")</f>
        <v/>
      </c>
      <c r="AF1247" s="42">
        <v>45247</v>
      </c>
      <c r="AG1247" s="13" t="str">
        <f t="shared" si="360"/>
        <v>NO CUMPLE</v>
      </c>
      <c r="AH1247" s="13" t="str">
        <f t="shared" si="361"/>
        <v>CUMPLE</v>
      </c>
      <c r="AI1247" s="13" t="str">
        <f t="shared" si="362"/>
        <v>NO CUMPLE</v>
      </c>
      <c r="AJ1247" s="13" t="str">
        <f t="shared" si="363"/>
        <v>NO CUMPLE</v>
      </c>
      <c r="AK1247" s="13" t="str">
        <f t="shared" si="364"/>
        <v>NO CUMPLE</v>
      </c>
      <c r="AL1247" s="13" t="str">
        <f t="shared" si="365"/>
        <v>NO CUMPLE</v>
      </c>
      <c r="AM1247" s="13" t="str">
        <f t="shared" si="366"/>
        <v>NO CUMPLE</v>
      </c>
      <c r="AN1247" s="13" t="str">
        <f t="shared" si="367"/>
        <v>CUMPLE</v>
      </c>
      <c r="AO1247" s="13" t="str">
        <f t="shared" si="368"/>
        <v>NO CUMPLE</v>
      </c>
      <c r="AP1247" s="13" t="str">
        <f t="shared" si="369"/>
        <v>NO CUMPLE</v>
      </c>
    </row>
    <row r="1248" spans="1:42" ht="15" hidden="1" x14ac:dyDescent="0.25">
      <c r="A1248" t="s">
        <v>7230</v>
      </c>
      <c r="B1248" t="s">
        <v>32</v>
      </c>
      <c r="C1248" t="s">
        <v>58</v>
      </c>
      <c r="D1248" t="s">
        <v>217</v>
      </c>
      <c r="E1248" t="s">
        <v>220</v>
      </c>
      <c r="F1248" t="s">
        <v>380</v>
      </c>
      <c r="G1248" t="s">
        <v>25</v>
      </c>
      <c r="H1248" t="s">
        <v>26</v>
      </c>
      <c r="I1248" t="s">
        <v>35</v>
      </c>
      <c r="J1248" t="s">
        <v>28</v>
      </c>
      <c r="K1248" t="s">
        <v>48</v>
      </c>
      <c r="L1248" t="s">
        <v>486</v>
      </c>
      <c r="M1248" t="s">
        <v>7231</v>
      </c>
      <c r="N1248" t="s">
        <v>7232</v>
      </c>
      <c r="O1248" t="s">
        <v>30</v>
      </c>
      <c r="P1248" t="s">
        <v>31</v>
      </c>
      <c r="Q1248" t="s">
        <v>24</v>
      </c>
      <c r="R1248" t="s">
        <v>7233</v>
      </c>
      <c r="S1248" t="s">
        <v>5364</v>
      </c>
      <c r="T1248" t="s">
        <v>7234</v>
      </c>
      <c r="U1248" t="s">
        <v>159</v>
      </c>
      <c r="V1248" s="40">
        <v>9.5833333333333343E-3</v>
      </c>
      <c r="W1248" s="40">
        <v>2.2627314814814819E-2</v>
      </c>
      <c r="X1248" s="40">
        <v>1.3043981481481483E-2</v>
      </c>
      <c r="Y1248" s="2" t="str">
        <f t="shared" si="358"/>
        <v/>
      </c>
      <c r="Z1248" s="47" t="str">
        <f t="shared" si="359"/>
        <v>Cumplido</v>
      </c>
      <c r="AA1248" s="8"/>
      <c r="AB1248" s="8"/>
      <c r="AC1248" s="8"/>
      <c r="AD1248" s="8"/>
      <c r="AE1248" s="8"/>
      <c r="AF1248" s="42">
        <v>45247</v>
      </c>
      <c r="AG1248" s="13" t="str">
        <f t="shared" si="360"/>
        <v>CUMPLE</v>
      </c>
      <c r="AH1248" s="13" t="str">
        <f t="shared" si="361"/>
        <v>NO CUMPLE</v>
      </c>
      <c r="AI1248" s="13" t="str">
        <f t="shared" si="362"/>
        <v>NO CUMPLE</v>
      </c>
      <c r="AJ1248" s="13" t="str">
        <f t="shared" si="363"/>
        <v>NO CUMPLE</v>
      </c>
      <c r="AK1248" s="13" t="str">
        <f t="shared" si="364"/>
        <v>NO CUMPLE</v>
      </c>
      <c r="AL1248" s="13" t="str">
        <f t="shared" si="365"/>
        <v>CUMPLE</v>
      </c>
      <c r="AM1248" s="13" t="str">
        <f t="shared" si="366"/>
        <v>NO CUMPLE</v>
      </c>
      <c r="AN1248" s="13" t="str">
        <f t="shared" si="367"/>
        <v>NO CUMPLE</v>
      </c>
      <c r="AO1248" s="13" t="str">
        <f t="shared" si="368"/>
        <v>NO CUMPLE</v>
      </c>
      <c r="AP1248" s="13" t="str">
        <f t="shared" si="369"/>
        <v>NO CUMPLE</v>
      </c>
    </row>
    <row r="1249" spans="1:42" ht="15" hidden="1" x14ac:dyDescent="0.25">
      <c r="A1249" t="s">
        <v>7235</v>
      </c>
      <c r="B1249" t="s">
        <v>32</v>
      </c>
      <c r="C1249" t="s">
        <v>60</v>
      </c>
      <c r="D1249" t="s">
        <v>58</v>
      </c>
      <c r="E1249" t="s">
        <v>195</v>
      </c>
      <c r="F1249" t="s">
        <v>447</v>
      </c>
      <c r="G1249" t="s">
        <v>39</v>
      </c>
      <c r="H1249" t="s">
        <v>34</v>
      </c>
      <c r="I1249" t="s">
        <v>40</v>
      </c>
      <c r="J1249" t="s">
        <v>28</v>
      </c>
      <c r="K1249" t="s">
        <v>48</v>
      </c>
      <c r="L1249" t="s">
        <v>7236</v>
      </c>
      <c r="M1249" t="s">
        <v>7237</v>
      </c>
      <c r="N1249" t="s">
        <v>7238</v>
      </c>
      <c r="O1249" t="s">
        <v>30</v>
      </c>
      <c r="P1249" t="s">
        <v>44</v>
      </c>
      <c r="Q1249" t="s">
        <v>45</v>
      </c>
      <c r="R1249" t="s">
        <v>7239</v>
      </c>
      <c r="S1249" t="s">
        <v>5364</v>
      </c>
      <c r="T1249" t="s">
        <v>7236</v>
      </c>
      <c r="U1249" t="s">
        <v>301</v>
      </c>
      <c r="V1249" s="40">
        <v>8.564814814814815E-4</v>
      </c>
      <c r="W1249" s="40">
        <v>2.0717592592592593E-3</v>
      </c>
      <c r="X1249" s="40">
        <v>1.2152777777777778E-3</v>
      </c>
      <c r="Y1249" s="2" t="str">
        <f t="shared" si="358"/>
        <v/>
      </c>
      <c r="Z1249" s="47" t="str">
        <f t="shared" si="359"/>
        <v>Cumplido</v>
      </c>
      <c r="AA1249" s="8"/>
      <c r="AB1249" s="8"/>
      <c r="AC1249" s="8"/>
      <c r="AD1249" s="8"/>
      <c r="AE1249" s="8"/>
      <c r="AF1249" s="42">
        <v>45247</v>
      </c>
      <c r="AG1249" s="13" t="str">
        <f t="shared" si="360"/>
        <v>CUMPLE</v>
      </c>
      <c r="AH1249" s="13" t="str">
        <f t="shared" si="361"/>
        <v>NO CUMPLE</v>
      </c>
      <c r="AI1249" s="13" t="str">
        <f t="shared" si="362"/>
        <v>NO CUMPLE</v>
      </c>
      <c r="AJ1249" s="13" t="str">
        <f t="shared" si="363"/>
        <v>NO CUMPLE</v>
      </c>
      <c r="AK1249" s="13" t="str">
        <f t="shared" si="364"/>
        <v>NO CUMPLE</v>
      </c>
      <c r="AL1249" s="13" t="str">
        <f t="shared" si="365"/>
        <v>CUMPLE</v>
      </c>
      <c r="AM1249" s="13" t="str">
        <f t="shared" si="366"/>
        <v>NO CUMPLE</v>
      </c>
      <c r="AN1249" s="13" t="str">
        <f t="shared" si="367"/>
        <v>NO CUMPLE</v>
      </c>
      <c r="AO1249" s="13" t="str">
        <f t="shared" si="368"/>
        <v>NO CUMPLE</v>
      </c>
      <c r="AP1249" s="13" t="str">
        <f t="shared" si="369"/>
        <v>NO CUMPLE</v>
      </c>
    </row>
    <row r="1250" spans="1:42" ht="15" hidden="1" x14ac:dyDescent="0.25">
      <c r="A1250" t="s">
        <v>7240</v>
      </c>
      <c r="B1250" t="s">
        <v>32</v>
      </c>
      <c r="C1250" t="s">
        <v>60</v>
      </c>
      <c r="D1250" t="s">
        <v>58</v>
      </c>
      <c r="E1250" t="s">
        <v>252</v>
      </c>
      <c r="F1250" t="s">
        <v>323</v>
      </c>
      <c r="G1250" t="s">
        <v>39</v>
      </c>
      <c r="H1250" t="s">
        <v>34</v>
      </c>
      <c r="I1250" t="s">
        <v>40</v>
      </c>
      <c r="J1250" t="s">
        <v>28</v>
      </c>
      <c r="K1250" t="s">
        <v>48</v>
      </c>
      <c r="L1250" t="s">
        <v>7241</v>
      </c>
      <c r="M1250" t="s">
        <v>7242</v>
      </c>
      <c r="N1250" t="s">
        <v>7243</v>
      </c>
      <c r="O1250" t="s">
        <v>30</v>
      </c>
      <c r="P1250" t="s">
        <v>44</v>
      </c>
      <c r="Q1250" t="s">
        <v>45</v>
      </c>
      <c r="R1250" t="s">
        <v>7244</v>
      </c>
      <c r="S1250" t="s">
        <v>5364</v>
      </c>
      <c r="T1250" t="s">
        <v>7245</v>
      </c>
      <c r="U1250" t="s">
        <v>346</v>
      </c>
      <c r="V1250" s="40">
        <v>1.25E-3</v>
      </c>
      <c r="W1250" s="40">
        <v>1.9675925925925928E-3</v>
      </c>
      <c r="X1250" s="40">
        <v>7.175925925925927E-4</v>
      </c>
      <c r="Y1250" s="2" t="str">
        <f t="shared" si="358"/>
        <v/>
      </c>
      <c r="Z1250" s="47" t="str">
        <f t="shared" si="359"/>
        <v>Cumplido</v>
      </c>
      <c r="AA1250" s="8"/>
      <c r="AB1250" s="8"/>
      <c r="AC1250" s="8"/>
      <c r="AD1250" s="8"/>
      <c r="AE1250" s="8"/>
      <c r="AF1250" s="42">
        <v>45247</v>
      </c>
      <c r="AG1250" s="13" t="str">
        <f t="shared" si="360"/>
        <v>CUMPLE</v>
      </c>
      <c r="AH1250" s="13" t="str">
        <f t="shared" si="361"/>
        <v>NO CUMPLE</v>
      </c>
      <c r="AI1250" s="13" t="str">
        <f t="shared" si="362"/>
        <v>NO CUMPLE</v>
      </c>
      <c r="AJ1250" s="13" t="str">
        <f t="shared" si="363"/>
        <v>NO CUMPLE</v>
      </c>
      <c r="AK1250" s="13" t="str">
        <f t="shared" si="364"/>
        <v>NO CUMPLE</v>
      </c>
      <c r="AL1250" s="13" t="str">
        <f t="shared" si="365"/>
        <v>CUMPLE</v>
      </c>
      <c r="AM1250" s="13" t="str">
        <f t="shared" si="366"/>
        <v>NO CUMPLE</v>
      </c>
      <c r="AN1250" s="13" t="str">
        <f t="shared" si="367"/>
        <v>NO CUMPLE</v>
      </c>
      <c r="AO1250" s="13" t="str">
        <f t="shared" si="368"/>
        <v>NO CUMPLE</v>
      </c>
      <c r="AP1250" s="13" t="str">
        <f t="shared" si="369"/>
        <v>NO CUMPLE</v>
      </c>
    </row>
    <row r="1251" spans="1:42" ht="15" hidden="1" x14ac:dyDescent="0.25">
      <c r="A1251" t="s">
        <v>7246</v>
      </c>
      <c r="B1251" t="s">
        <v>62</v>
      </c>
      <c r="C1251" t="s">
        <v>128</v>
      </c>
      <c r="D1251" t="s">
        <v>309</v>
      </c>
      <c r="E1251" t="s">
        <v>68</v>
      </c>
      <c r="F1251" t="s">
        <v>140</v>
      </c>
      <c r="G1251" t="s">
        <v>64</v>
      </c>
      <c r="H1251" t="s">
        <v>34</v>
      </c>
      <c r="I1251" t="s">
        <v>40</v>
      </c>
      <c r="J1251" t="s">
        <v>56</v>
      </c>
      <c r="K1251" t="s">
        <v>215</v>
      </c>
      <c r="L1251" t="s">
        <v>5621</v>
      </c>
      <c r="M1251" t="s">
        <v>7247</v>
      </c>
      <c r="N1251" t="s">
        <v>7247</v>
      </c>
      <c r="O1251" t="s">
        <v>30</v>
      </c>
      <c r="P1251" t="s">
        <v>190</v>
      </c>
      <c r="Q1251" t="s">
        <v>190</v>
      </c>
      <c r="R1251" t="s">
        <v>7248</v>
      </c>
      <c r="S1251" t="s">
        <v>5364</v>
      </c>
      <c r="T1251" t="s">
        <v>5624</v>
      </c>
      <c r="U1251" t="s">
        <v>518</v>
      </c>
      <c r="V1251" s="40">
        <v>3.4780092592592592E-2</v>
      </c>
      <c r="W1251" s="40">
        <v>7.0868055555555545E-2</v>
      </c>
      <c r="X1251" s="40">
        <v>3.6087962962962968E-2</v>
      </c>
      <c r="Y1251" s="2" t="str">
        <f t="shared" si="358"/>
        <v>Cumplido</v>
      </c>
      <c r="Z1251" s="47" t="str">
        <f t="shared" si="359"/>
        <v/>
      </c>
      <c r="AA1251" s="8"/>
      <c r="AB1251" s="8" t="str">
        <f>IF($H1251="1-Crítica",IF($X1251&lt;=$AT$5,"Cumplido", "Incumplido"),"")</f>
        <v/>
      </c>
      <c r="AC1251" s="8" t="str">
        <f>IF($H1251="2-Alta",IF($X1251&lt;=$AT$6, "Cumplido", "Incumplido"),"")</f>
        <v/>
      </c>
      <c r="AD1251" s="8" t="str">
        <f>IF($H1251="3-Medio",IF($X1251&lt;=$AT$7, "Cumplido", "Incumplido"),"")</f>
        <v/>
      </c>
      <c r="AE1251" s="8" t="str">
        <f>IF($H1251="4-Baja",IF($X1251&lt;=$AT$8, "Cumplido", "Incumplido"),"")</f>
        <v>Cumplido</v>
      </c>
      <c r="AF1251" s="42">
        <v>45247</v>
      </c>
      <c r="AG1251" s="13" t="str">
        <f t="shared" si="360"/>
        <v>CUMPLE</v>
      </c>
      <c r="AH1251" s="13" t="str">
        <f t="shared" si="361"/>
        <v>NO CUMPLE</v>
      </c>
      <c r="AI1251" s="13" t="str">
        <f t="shared" si="362"/>
        <v>NO CUMPLE</v>
      </c>
      <c r="AJ1251" s="13" t="str">
        <f t="shared" si="363"/>
        <v>NO CUMPLE</v>
      </c>
      <c r="AK1251" s="13" t="str">
        <f t="shared" si="364"/>
        <v>NO CUMPLE</v>
      </c>
      <c r="AL1251" s="13" t="str">
        <f t="shared" si="365"/>
        <v>NO CUMPLE</v>
      </c>
      <c r="AM1251" s="13" t="str">
        <f t="shared" si="366"/>
        <v>CUMPLE</v>
      </c>
      <c r="AN1251" s="13" t="str">
        <f t="shared" si="367"/>
        <v>NO CUMPLE</v>
      </c>
      <c r="AO1251" s="13" t="str">
        <f t="shared" si="368"/>
        <v>NO CUMPLE</v>
      </c>
      <c r="AP1251" s="13" t="str">
        <f t="shared" si="369"/>
        <v>NO CUMPLE</v>
      </c>
    </row>
    <row r="1252" spans="1:42" ht="15" hidden="1" x14ac:dyDescent="0.25">
      <c r="A1252" t="s">
        <v>7249</v>
      </c>
      <c r="B1252" t="s">
        <v>24</v>
      </c>
      <c r="C1252" t="s">
        <v>181</v>
      </c>
      <c r="D1252" t="s">
        <v>33</v>
      </c>
      <c r="E1252" t="s">
        <v>192</v>
      </c>
      <c r="F1252" t="s">
        <v>423</v>
      </c>
      <c r="G1252" t="s">
        <v>25</v>
      </c>
      <c r="H1252" t="s">
        <v>26</v>
      </c>
      <c r="I1252" t="s">
        <v>35</v>
      </c>
      <c r="J1252" t="s">
        <v>28</v>
      </c>
      <c r="K1252" t="s">
        <v>171</v>
      </c>
      <c r="L1252" t="s">
        <v>7250</v>
      </c>
      <c r="M1252" t="s">
        <v>7251</v>
      </c>
      <c r="N1252" t="s">
        <v>7252</v>
      </c>
      <c r="O1252" t="s">
        <v>30</v>
      </c>
      <c r="P1252" t="s">
        <v>183</v>
      </c>
      <c r="Q1252" t="s">
        <v>184</v>
      </c>
      <c r="R1252" t="s">
        <v>7253</v>
      </c>
      <c r="S1252" t="s">
        <v>5364</v>
      </c>
      <c r="T1252" t="s">
        <v>7254</v>
      </c>
      <c r="U1252" t="s">
        <v>7255</v>
      </c>
      <c r="V1252" s="40">
        <v>0</v>
      </c>
      <c r="W1252" s="40">
        <v>0.22790509259259259</v>
      </c>
      <c r="X1252" s="40">
        <v>0.22790509259259259</v>
      </c>
      <c r="Y1252" s="2" t="str">
        <f>IF(J1252="Incidente de Cliente",IF($X1252&lt;=$AT$2,"Cumplido","Incumplido"),"")</f>
        <v/>
      </c>
      <c r="Z1252" s="47" t="str">
        <f t="shared" si="359"/>
        <v>Cumplido</v>
      </c>
      <c r="AA1252" s="8"/>
      <c r="AB1252" s="8"/>
      <c r="AC1252" s="8"/>
      <c r="AD1252" s="8"/>
      <c r="AE1252" s="8"/>
      <c r="AF1252" s="42">
        <v>45247</v>
      </c>
      <c r="AG1252" s="13" t="str">
        <f t="shared" si="360"/>
        <v>NO CUMPLE</v>
      </c>
      <c r="AH1252" s="13" t="str">
        <f t="shared" si="361"/>
        <v>NO CUMPLE</v>
      </c>
      <c r="AI1252" s="13" t="str">
        <f t="shared" si="362"/>
        <v>CUMPLE</v>
      </c>
      <c r="AJ1252" s="13" t="str">
        <f t="shared" si="363"/>
        <v>NO CUMPLE</v>
      </c>
      <c r="AK1252" s="13" t="str">
        <f t="shared" si="364"/>
        <v>NO CUMPLE</v>
      </c>
      <c r="AL1252" s="13" t="str">
        <f t="shared" si="365"/>
        <v>NO CUMPLE</v>
      </c>
      <c r="AM1252" s="13" t="str">
        <f t="shared" si="366"/>
        <v>NO CUMPLE</v>
      </c>
      <c r="AN1252" s="13" t="str">
        <f t="shared" si="367"/>
        <v>CUMPLE</v>
      </c>
      <c r="AO1252" s="13" t="str">
        <f t="shared" si="368"/>
        <v>NO CUMPLE</v>
      </c>
      <c r="AP1252" s="13" t="str">
        <f t="shared" si="369"/>
        <v>NO CUMPLE</v>
      </c>
    </row>
    <row r="1253" spans="1:42" ht="15" hidden="1" x14ac:dyDescent="0.25">
      <c r="A1253" t="s">
        <v>7256</v>
      </c>
      <c r="B1253" t="s">
        <v>24</v>
      </c>
      <c r="C1253" t="s">
        <v>123</v>
      </c>
      <c r="D1253" t="s">
        <v>33</v>
      </c>
      <c r="E1253" t="s">
        <v>137</v>
      </c>
      <c r="F1253" t="s">
        <v>423</v>
      </c>
      <c r="G1253" t="s">
        <v>25</v>
      </c>
      <c r="H1253" t="s">
        <v>26</v>
      </c>
      <c r="I1253" t="s">
        <v>35</v>
      </c>
      <c r="J1253" t="s">
        <v>56</v>
      </c>
      <c r="K1253" t="s">
        <v>29</v>
      </c>
      <c r="L1253" t="s">
        <v>7257</v>
      </c>
      <c r="M1253" t="s">
        <v>7258</v>
      </c>
      <c r="N1253" t="s">
        <v>7259</v>
      </c>
      <c r="O1253" t="s">
        <v>30</v>
      </c>
      <c r="P1253" t="s">
        <v>44</v>
      </c>
      <c r="Q1253" t="s">
        <v>45</v>
      </c>
      <c r="R1253" t="s">
        <v>7260</v>
      </c>
      <c r="S1253" t="s">
        <v>3363</v>
      </c>
      <c r="T1253" t="s">
        <v>7261</v>
      </c>
      <c r="U1253" t="s">
        <v>7262</v>
      </c>
      <c r="V1253" s="40">
        <v>0.8696990740740741</v>
      </c>
      <c r="W1253" s="40">
        <v>0.99268518518518523</v>
      </c>
      <c r="X1253" s="40">
        <v>0.12298611111111112</v>
      </c>
      <c r="Y1253" s="2" t="str">
        <f t="shared" si="358"/>
        <v>Cumplido</v>
      </c>
      <c r="Z1253" s="47" t="str">
        <f t="shared" si="359"/>
        <v/>
      </c>
      <c r="AA1253" s="8"/>
      <c r="AB1253" s="8" t="str">
        <f>IF($H1253="1-Crítica",IF($X1253&lt;=$AT$5,"Cumplido", "Incumplido"),"")</f>
        <v/>
      </c>
      <c r="AC1253" s="8" t="str">
        <f>IF($H1253="2-Alta",IF($X1253&lt;=$AT$6, "Cumplido", "Incumplido"),"")</f>
        <v/>
      </c>
      <c r="AD1253" s="8" t="str">
        <f>IF($H1253="3-Medio",IF($X1253&lt;=$AT$7, "Cumplido", "Incumplido"),"")</f>
        <v>Cumplido</v>
      </c>
      <c r="AE1253" s="8" t="str">
        <f>IF($H1253="4-Baja",IF($X1253&lt;=$AT$8, "Cumplido", "Incumplido"),"")</f>
        <v/>
      </c>
      <c r="AF1253" s="42">
        <v>45247</v>
      </c>
      <c r="AG1253" s="13" t="str">
        <f t="shared" si="360"/>
        <v>NO CUMPLE</v>
      </c>
      <c r="AH1253" s="13" t="str">
        <f t="shared" si="361"/>
        <v>CUMPLE</v>
      </c>
      <c r="AI1253" s="13" t="str">
        <f t="shared" si="362"/>
        <v>NO CUMPLE</v>
      </c>
      <c r="AJ1253" s="13" t="str">
        <f t="shared" si="363"/>
        <v>NO CUMPLE</v>
      </c>
      <c r="AK1253" s="13" t="str">
        <f t="shared" si="364"/>
        <v>NO CUMPLE</v>
      </c>
      <c r="AL1253" s="13" t="str">
        <f t="shared" si="365"/>
        <v>NO CUMPLE</v>
      </c>
      <c r="AM1253" s="13" t="str">
        <f t="shared" si="366"/>
        <v>NO CUMPLE</v>
      </c>
      <c r="AN1253" s="13" t="str">
        <f t="shared" si="367"/>
        <v>NO CUMPLE</v>
      </c>
      <c r="AO1253" s="13" t="str">
        <f t="shared" si="368"/>
        <v>CUMPLE</v>
      </c>
      <c r="AP1253" s="13" t="str">
        <f t="shared" si="369"/>
        <v>NO CUMPLE</v>
      </c>
    </row>
    <row r="1254" spans="1:42" ht="15" hidden="1" x14ac:dyDescent="0.25">
      <c r="A1254" t="s">
        <v>7263</v>
      </c>
      <c r="B1254" t="s">
        <v>32</v>
      </c>
      <c r="C1254" t="s">
        <v>49</v>
      </c>
      <c r="D1254" t="s">
        <v>217</v>
      </c>
      <c r="E1254" t="s">
        <v>360</v>
      </c>
      <c r="F1254" t="s">
        <v>409</v>
      </c>
      <c r="G1254" t="s">
        <v>25</v>
      </c>
      <c r="H1254" t="s">
        <v>26</v>
      </c>
      <c r="I1254" t="s">
        <v>35</v>
      </c>
      <c r="J1254" t="s">
        <v>28</v>
      </c>
      <c r="K1254" t="s">
        <v>314</v>
      </c>
      <c r="L1254" t="s">
        <v>479</v>
      </c>
      <c r="M1254" t="s">
        <v>7264</v>
      </c>
      <c r="N1254" t="s">
        <v>7265</v>
      </c>
      <c r="O1254" t="s">
        <v>30</v>
      </c>
      <c r="P1254" t="s">
        <v>31</v>
      </c>
      <c r="Q1254" t="s">
        <v>24</v>
      </c>
      <c r="R1254" t="s">
        <v>7266</v>
      </c>
      <c r="S1254" t="s">
        <v>5364</v>
      </c>
      <c r="T1254" t="s">
        <v>7267</v>
      </c>
      <c r="U1254" t="s">
        <v>390</v>
      </c>
      <c r="V1254" s="40">
        <v>3.8310185185185183E-3</v>
      </c>
      <c r="W1254" s="40">
        <v>1.1273148148148148E-2</v>
      </c>
      <c r="X1254" s="40">
        <v>7.4421296296296293E-3</v>
      </c>
      <c r="Y1254" s="2" t="str">
        <f t="shared" si="358"/>
        <v/>
      </c>
      <c r="Z1254" s="47" t="str">
        <f t="shared" si="359"/>
        <v>Cumplido</v>
      </c>
      <c r="AA1254" s="8"/>
      <c r="AB1254" s="8"/>
      <c r="AC1254" s="8"/>
      <c r="AD1254" s="8"/>
      <c r="AE1254" s="8"/>
      <c r="AF1254" s="42">
        <v>45247</v>
      </c>
      <c r="AG1254" s="13" t="str">
        <f t="shared" si="360"/>
        <v>CUMPLE</v>
      </c>
      <c r="AH1254" s="13" t="str">
        <f t="shared" si="361"/>
        <v>NO CUMPLE</v>
      </c>
      <c r="AI1254" s="13" t="str">
        <f t="shared" si="362"/>
        <v>NO CUMPLE</v>
      </c>
      <c r="AJ1254" s="13" t="str">
        <f t="shared" si="363"/>
        <v>NO CUMPLE</v>
      </c>
      <c r="AK1254" s="13" t="str">
        <f t="shared" si="364"/>
        <v>NO CUMPLE</v>
      </c>
      <c r="AL1254" s="13" t="str">
        <f t="shared" si="365"/>
        <v>CUMPLE</v>
      </c>
      <c r="AM1254" s="13" t="str">
        <f t="shared" si="366"/>
        <v>NO CUMPLE</v>
      </c>
      <c r="AN1254" s="13" t="str">
        <f t="shared" si="367"/>
        <v>NO CUMPLE</v>
      </c>
      <c r="AO1254" s="13" t="str">
        <f t="shared" si="368"/>
        <v>NO CUMPLE</v>
      </c>
      <c r="AP1254" s="13" t="str">
        <f t="shared" si="369"/>
        <v>NO CUMPLE</v>
      </c>
    </row>
    <row r="1255" spans="1:42" ht="15" hidden="1" x14ac:dyDescent="0.25">
      <c r="A1255" t="s">
        <v>7268</v>
      </c>
      <c r="B1255" t="s">
        <v>38</v>
      </c>
      <c r="C1255" t="s">
        <v>176</v>
      </c>
      <c r="D1255" t="s">
        <v>269</v>
      </c>
      <c r="E1255" t="s">
        <v>71</v>
      </c>
      <c r="F1255" t="s">
        <v>344</v>
      </c>
      <c r="G1255" t="s">
        <v>25</v>
      </c>
      <c r="H1255" t="s">
        <v>34</v>
      </c>
      <c r="I1255" t="s">
        <v>40</v>
      </c>
      <c r="J1255" t="s">
        <v>28</v>
      </c>
      <c r="K1255" t="s">
        <v>53</v>
      </c>
      <c r="L1255" t="s">
        <v>7269</v>
      </c>
      <c r="M1255" t="s">
        <v>7270</v>
      </c>
      <c r="N1255" t="s">
        <v>7271</v>
      </c>
      <c r="O1255" t="s">
        <v>30</v>
      </c>
      <c r="P1255" t="s">
        <v>44</v>
      </c>
      <c r="Q1255" t="s">
        <v>45</v>
      </c>
      <c r="R1255" t="s">
        <v>7272</v>
      </c>
      <c r="S1255" t="s">
        <v>5364</v>
      </c>
      <c r="T1255" t="s">
        <v>7273</v>
      </c>
      <c r="U1255" t="s">
        <v>7274</v>
      </c>
      <c r="V1255" s="40">
        <v>8.564814814814815E-4</v>
      </c>
      <c r="W1255" s="40">
        <v>6.5613425925925936E-2</v>
      </c>
      <c r="X1255" s="40">
        <v>6.475694444444445E-2</v>
      </c>
      <c r="Y1255" s="2" t="str">
        <f t="shared" si="358"/>
        <v/>
      </c>
      <c r="Z1255" s="47" t="str">
        <f t="shared" si="359"/>
        <v>Cumplido</v>
      </c>
      <c r="AA1255" s="8"/>
      <c r="AB1255" s="8"/>
      <c r="AC1255" s="8"/>
      <c r="AD1255" s="8"/>
      <c r="AE1255" s="8"/>
      <c r="AF1255" s="42">
        <v>45247</v>
      </c>
      <c r="AG1255" s="13" t="str">
        <f t="shared" si="360"/>
        <v>NO CUMPLE</v>
      </c>
      <c r="AH1255" s="13" t="str">
        <f t="shared" si="361"/>
        <v>CUMPLE</v>
      </c>
      <c r="AI1255" s="13" t="str">
        <f t="shared" si="362"/>
        <v>NO CUMPLE</v>
      </c>
      <c r="AJ1255" s="13" t="str">
        <f t="shared" si="363"/>
        <v>NO CUMPLE</v>
      </c>
      <c r="AK1255" s="13" t="str">
        <f t="shared" si="364"/>
        <v>NO CUMPLE</v>
      </c>
      <c r="AL1255" s="13" t="str">
        <f t="shared" si="365"/>
        <v>NO CUMPLE</v>
      </c>
      <c r="AM1255" s="13" t="str">
        <f t="shared" si="366"/>
        <v>CUMPLE</v>
      </c>
      <c r="AN1255" s="13" t="str">
        <f t="shared" si="367"/>
        <v>NO CUMPLE</v>
      </c>
      <c r="AO1255" s="13" t="str">
        <f t="shared" si="368"/>
        <v>NO CUMPLE</v>
      </c>
      <c r="AP1255" s="13" t="str">
        <f t="shared" si="369"/>
        <v>NO CUMPLE</v>
      </c>
    </row>
    <row r="1256" spans="1:42" ht="15" hidden="1" x14ac:dyDescent="0.25">
      <c r="A1256" t="s">
        <v>7275</v>
      </c>
      <c r="B1256" t="s">
        <v>32</v>
      </c>
      <c r="C1256" t="s">
        <v>60</v>
      </c>
      <c r="D1256" t="s">
        <v>58</v>
      </c>
      <c r="E1256" t="s">
        <v>193</v>
      </c>
      <c r="F1256" t="s">
        <v>432</v>
      </c>
      <c r="G1256" t="s">
        <v>59</v>
      </c>
      <c r="H1256" t="s">
        <v>78</v>
      </c>
      <c r="I1256" t="s">
        <v>27</v>
      </c>
      <c r="J1256" t="s">
        <v>28</v>
      </c>
      <c r="K1256" t="s">
        <v>48</v>
      </c>
      <c r="L1256" t="s">
        <v>7276</v>
      </c>
      <c r="M1256" t="s">
        <v>7277</v>
      </c>
      <c r="N1256" t="s">
        <v>7278</v>
      </c>
      <c r="O1256" t="s">
        <v>30</v>
      </c>
      <c r="P1256" t="s">
        <v>44</v>
      </c>
      <c r="Q1256" t="s">
        <v>45</v>
      </c>
      <c r="R1256" t="s">
        <v>7279</v>
      </c>
      <c r="S1256" t="s">
        <v>5364</v>
      </c>
      <c r="T1256" t="s">
        <v>7276</v>
      </c>
      <c r="U1256" t="s">
        <v>262</v>
      </c>
      <c r="V1256" s="40">
        <v>2.3263888888888887E-3</v>
      </c>
      <c r="W1256" s="40">
        <v>4.0162037037037033E-3</v>
      </c>
      <c r="X1256" s="40">
        <v>1.689814814814815E-3</v>
      </c>
      <c r="Y1256" s="2" t="str">
        <f t="shared" si="358"/>
        <v/>
      </c>
      <c r="Z1256" s="47" t="str">
        <f t="shared" si="359"/>
        <v>Cumplido</v>
      </c>
      <c r="AA1256" s="8"/>
      <c r="AB1256" s="8"/>
      <c r="AC1256" s="8"/>
      <c r="AD1256" s="8"/>
      <c r="AE1256" s="8"/>
      <c r="AF1256" s="42">
        <v>45247</v>
      </c>
      <c r="AG1256" s="13" t="str">
        <f t="shared" si="360"/>
        <v>CUMPLE</v>
      </c>
      <c r="AH1256" s="13" t="str">
        <f t="shared" si="361"/>
        <v>NO CUMPLE</v>
      </c>
      <c r="AI1256" s="13" t="str">
        <f t="shared" si="362"/>
        <v>NO CUMPLE</v>
      </c>
      <c r="AJ1256" s="13" t="str">
        <f t="shared" si="363"/>
        <v>NO CUMPLE</v>
      </c>
      <c r="AK1256" s="13" t="str">
        <f t="shared" si="364"/>
        <v>NO CUMPLE</v>
      </c>
      <c r="AL1256" s="13" t="str">
        <f t="shared" si="365"/>
        <v>CUMPLE</v>
      </c>
      <c r="AM1256" s="13" t="str">
        <f t="shared" si="366"/>
        <v>NO CUMPLE</v>
      </c>
      <c r="AN1256" s="13" t="str">
        <f t="shared" si="367"/>
        <v>NO CUMPLE</v>
      </c>
      <c r="AO1256" s="13" t="str">
        <f t="shared" si="368"/>
        <v>NO CUMPLE</v>
      </c>
      <c r="AP1256" s="13" t="str">
        <f t="shared" si="369"/>
        <v>NO CUMPLE</v>
      </c>
    </row>
    <row r="1257" spans="1:42" ht="15" hidden="1" x14ac:dyDescent="0.25">
      <c r="A1257" t="s">
        <v>7280</v>
      </c>
      <c r="B1257" t="s">
        <v>24</v>
      </c>
      <c r="C1257" t="s">
        <v>124</v>
      </c>
      <c r="D1257" t="s">
        <v>33</v>
      </c>
      <c r="E1257" t="s">
        <v>47</v>
      </c>
      <c r="F1257" t="s">
        <v>357</v>
      </c>
      <c r="G1257" t="s">
        <v>25</v>
      </c>
      <c r="H1257" t="s">
        <v>26</v>
      </c>
      <c r="I1257" t="s">
        <v>35</v>
      </c>
      <c r="J1257" t="s">
        <v>28</v>
      </c>
      <c r="K1257" t="s">
        <v>171</v>
      </c>
      <c r="L1257" t="s">
        <v>7281</v>
      </c>
      <c r="M1257" t="s">
        <v>7282</v>
      </c>
      <c r="N1257" t="s">
        <v>7283</v>
      </c>
      <c r="O1257" t="s">
        <v>30</v>
      </c>
      <c r="P1257" t="s">
        <v>44</v>
      </c>
      <c r="Q1257" t="s">
        <v>45</v>
      </c>
      <c r="R1257" t="s">
        <v>7284</v>
      </c>
      <c r="S1257" t="s">
        <v>5364</v>
      </c>
      <c r="T1257" t="s">
        <v>7285</v>
      </c>
      <c r="U1257"/>
      <c r="V1257" s="40">
        <v>0</v>
      </c>
      <c r="W1257" s="40">
        <v>0</v>
      </c>
      <c r="X1257" s="40">
        <v>0</v>
      </c>
      <c r="Y1257" s="2" t="str">
        <f t="shared" si="358"/>
        <v/>
      </c>
      <c r="Z1257" s="47" t="str">
        <f t="shared" si="359"/>
        <v>Cumplido</v>
      </c>
      <c r="AA1257" s="8"/>
      <c r="AB1257" s="8"/>
      <c r="AC1257" s="8"/>
      <c r="AD1257" s="8"/>
      <c r="AE1257" s="8"/>
      <c r="AF1257" s="42">
        <v>45247</v>
      </c>
      <c r="AG1257" s="13" t="str">
        <f t="shared" si="360"/>
        <v>CUMPLE</v>
      </c>
      <c r="AH1257" s="13" t="str">
        <f t="shared" si="361"/>
        <v>NO CUMPLE</v>
      </c>
      <c r="AI1257" s="13" t="str">
        <f t="shared" si="362"/>
        <v>NO CUMPLE</v>
      </c>
      <c r="AJ1257" s="13" t="str">
        <f t="shared" si="363"/>
        <v>NO CUMPLE</v>
      </c>
      <c r="AK1257" s="13" t="str">
        <f t="shared" si="364"/>
        <v>NO CUMPLE</v>
      </c>
      <c r="AL1257" s="13" t="str">
        <f t="shared" si="365"/>
        <v>CUMPLE</v>
      </c>
      <c r="AM1257" s="13" t="str">
        <f t="shared" si="366"/>
        <v>NO CUMPLE</v>
      </c>
      <c r="AN1257" s="13" t="str">
        <f t="shared" si="367"/>
        <v>NO CUMPLE</v>
      </c>
      <c r="AO1257" s="13" t="str">
        <f t="shared" si="368"/>
        <v>NO CUMPLE</v>
      </c>
      <c r="AP1257" s="13" t="str">
        <f t="shared" si="369"/>
        <v>NO CUMPLE</v>
      </c>
    </row>
    <row r="1258" spans="1:42" ht="15" hidden="1" x14ac:dyDescent="0.25">
      <c r="A1258" t="s">
        <v>7286</v>
      </c>
      <c r="B1258" t="s">
        <v>24</v>
      </c>
      <c r="C1258" t="s">
        <v>127</v>
      </c>
      <c r="D1258" t="s">
        <v>33</v>
      </c>
      <c r="E1258" t="s">
        <v>132</v>
      </c>
      <c r="F1258" t="s">
        <v>423</v>
      </c>
      <c r="G1258" t="s">
        <v>25</v>
      </c>
      <c r="H1258" t="s">
        <v>26</v>
      </c>
      <c r="I1258" t="s">
        <v>35</v>
      </c>
      <c r="J1258" t="s">
        <v>28</v>
      </c>
      <c r="K1258" t="s">
        <v>412</v>
      </c>
      <c r="L1258" t="s">
        <v>7287</v>
      </c>
      <c r="M1258" t="s">
        <v>7288</v>
      </c>
      <c r="N1258" t="s">
        <v>7289</v>
      </c>
      <c r="O1258" t="s">
        <v>30</v>
      </c>
      <c r="P1258" t="s">
        <v>44</v>
      </c>
      <c r="Q1258" t="s">
        <v>45</v>
      </c>
      <c r="R1258" t="s">
        <v>7290</v>
      </c>
      <c r="S1258" t="s">
        <v>3363</v>
      </c>
      <c r="T1258" t="s">
        <v>7291</v>
      </c>
      <c r="U1258" t="s">
        <v>7292</v>
      </c>
      <c r="V1258" s="40">
        <v>0.69746527777777778</v>
      </c>
      <c r="W1258" s="40">
        <v>0.87696759259259249</v>
      </c>
      <c r="X1258" s="40">
        <v>0.17950231481481482</v>
      </c>
      <c r="Y1258" s="2" t="str">
        <f t="shared" si="358"/>
        <v/>
      </c>
      <c r="Z1258" s="47" t="str">
        <f t="shared" si="359"/>
        <v>Cumplido</v>
      </c>
      <c r="AA1258" s="8"/>
      <c r="AB1258" s="8"/>
      <c r="AC1258" s="8"/>
      <c r="AD1258" s="8"/>
      <c r="AE1258" s="8"/>
      <c r="AF1258" s="42">
        <v>45247</v>
      </c>
      <c r="AG1258" s="13" t="str">
        <f t="shared" si="360"/>
        <v>NO CUMPLE</v>
      </c>
      <c r="AH1258" s="13" t="str">
        <f t="shared" si="361"/>
        <v>NO CUMPLE</v>
      </c>
      <c r="AI1258" s="13" t="str">
        <f t="shared" si="362"/>
        <v>CUMPLE</v>
      </c>
      <c r="AJ1258" s="13" t="str">
        <f t="shared" si="363"/>
        <v>NO CUMPLE</v>
      </c>
      <c r="AK1258" s="13" t="str">
        <f t="shared" si="364"/>
        <v>NO CUMPLE</v>
      </c>
      <c r="AL1258" s="13" t="str">
        <f t="shared" si="365"/>
        <v>NO CUMPLE</v>
      </c>
      <c r="AM1258" s="13" t="str">
        <f t="shared" si="366"/>
        <v>NO CUMPLE</v>
      </c>
      <c r="AN1258" s="13" t="str">
        <f t="shared" si="367"/>
        <v>NO CUMPLE</v>
      </c>
      <c r="AO1258" s="13" t="str">
        <f t="shared" si="368"/>
        <v>CUMPLE</v>
      </c>
      <c r="AP1258" s="13" t="str">
        <f t="shared" si="369"/>
        <v>NO CUMPLE</v>
      </c>
    </row>
    <row r="1259" spans="1:42" ht="15" hidden="1" x14ac:dyDescent="0.25">
      <c r="A1259" t="s">
        <v>7293</v>
      </c>
      <c r="B1259" t="s">
        <v>24</v>
      </c>
      <c r="C1259" t="s">
        <v>129</v>
      </c>
      <c r="D1259" t="s">
        <v>33</v>
      </c>
      <c r="E1259" t="s">
        <v>469</v>
      </c>
      <c r="F1259" t="s">
        <v>365</v>
      </c>
      <c r="G1259" t="s">
        <v>25</v>
      </c>
      <c r="H1259" t="s">
        <v>26</v>
      </c>
      <c r="I1259" t="s">
        <v>35</v>
      </c>
      <c r="J1259" t="s">
        <v>28</v>
      </c>
      <c r="K1259" t="s">
        <v>638</v>
      </c>
      <c r="L1259" t="s">
        <v>7294</v>
      </c>
      <c r="M1259" t="s">
        <v>7295</v>
      </c>
      <c r="N1259" t="s">
        <v>7296</v>
      </c>
      <c r="O1259" t="s">
        <v>30</v>
      </c>
      <c r="P1259" t="s">
        <v>44</v>
      </c>
      <c r="Q1259" t="s">
        <v>45</v>
      </c>
      <c r="R1259" t="s">
        <v>7297</v>
      </c>
      <c r="S1259" t="s">
        <v>5364</v>
      </c>
      <c r="T1259" t="s">
        <v>7298</v>
      </c>
      <c r="U1259" t="s">
        <v>7299</v>
      </c>
      <c r="V1259" s="40">
        <v>0</v>
      </c>
      <c r="W1259" s="40">
        <v>9.3217592592592588E-2</v>
      </c>
      <c r="X1259" s="40">
        <v>9.3217592592592588E-2</v>
      </c>
      <c r="Y1259" s="2" t="str">
        <f t="shared" si="358"/>
        <v/>
      </c>
      <c r="Z1259" s="47" t="str">
        <f t="shared" si="359"/>
        <v>Cumplido</v>
      </c>
      <c r="AA1259" s="8"/>
      <c r="AB1259" s="8"/>
      <c r="AC1259" s="8"/>
      <c r="AD1259" s="8"/>
      <c r="AE1259" s="8"/>
      <c r="AF1259" s="42">
        <v>45247</v>
      </c>
      <c r="AG1259" s="13" t="str">
        <f t="shared" si="360"/>
        <v>NO CUMPLE</v>
      </c>
      <c r="AH1259" s="13" t="str">
        <f t="shared" si="361"/>
        <v>CUMPLE</v>
      </c>
      <c r="AI1259" s="13" t="str">
        <f t="shared" si="362"/>
        <v>NO CUMPLE</v>
      </c>
      <c r="AJ1259" s="13" t="str">
        <f t="shared" si="363"/>
        <v>NO CUMPLE</v>
      </c>
      <c r="AK1259" s="13" t="str">
        <f t="shared" si="364"/>
        <v>NO CUMPLE</v>
      </c>
      <c r="AL1259" s="13" t="str">
        <f t="shared" si="365"/>
        <v>NO CUMPLE</v>
      </c>
      <c r="AM1259" s="13" t="str">
        <f t="shared" si="366"/>
        <v>CUMPLE</v>
      </c>
      <c r="AN1259" s="13" t="str">
        <f t="shared" si="367"/>
        <v>NO CUMPLE</v>
      </c>
      <c r="AO1259" s="13" t="str">
        <f t="shared" si="368"/>
        <v>NO CUMPLE</v>
      </c>
      <c r="AP1259" s="13" t="str">
        <f t="shared" si="369"/>
        <v>NO CUMPLE</v>
      </c>
    </row>
    <row r="1260" spans="1:42" ht="15" hidden="1" x14ac:dyDescent="0.25">
      <c r="A1260" t="s">
        <v>7300</v>
      </c>
      <c r="B1260" t="s">
        <v>79</v>
      </c>
      <c r="C1260" t="s">
        <v>102</v>
      </c>
      <c r="D1260" t="s">
        <v>58</v>
      </c>
      <c r="E1260" t="s">
        <v>220</v>
      </c>
      <c r="F1260" t="s">
        <v>434</v>
      </c>
      <c r="G1260" t="s">
        <v>39</v>
      </c>
      <c r="H1260" t="s">
        <v>34</v>
      </c>
      <c r="I1260" t="s">
        <v>40</v>
      </c>
      <c r="J1260" t="s">
        <v>28</v>
      </c>
      <c r="K1260" t="s">
        <v>48</v>
      </c>
      <c r="L1260" t="s">
        <v>189</v>
      </c>
      <c r="M1260" t="s">
        <v>7301</v>
      </c>
      <c r="N1260" t="s">
        <v>7302</v>
      </c>
      <c r="O1260" t="s">
        <v>30</v>
      </c>
      <c r="P1260" t="s">
        <v>44</v>
      </c>
      <c r="Q1260" t="s">
        <v>45</v>
      </c>
      <c r="R1260" t="s">
        <v>7303</v>
      </c>
      <c r="S1260" t="s">
        <v>5364</v>
      </c>
      <c r="T1260"/>
      <c r="U1260" t="s">
        <v>157</v>
      </c>
      <c r="V1260" s="40">
        <v>0</v>
      </c>
      <c r="W1260" s="40">
        <v>0</v>
      </c>
      <c r="X1260" s="40">
        <v>0</v>
      </c>
      <c r="Y1260" s="2" t="str">
        <f t="shared" si="358"/>
        <v/>
      </c>
      <c r="Z1260" s="47" t="str">
        <f t="shared" si="359"/>
        <v>Cumplido</v>
      </c>
      <c r="AA1260" s="8"/>
      <c r="AB1260" s="8"/>
      <c r="AC1260" s="8"/>
      <c r="AD1260" s="8"/>
      <c r="AE1260" s="8"/>
      <c r="AF1260" s="42">
        <v>45247</v>
      </c>
      <c r="AG1260" s="13" t="str">
        <f t="shared" si="360"/>
        <v>CUMPLE</v>
      </c>
      <c r="AH1260" s="13" t="str">
        <f t="shared" si="361"/>
        <v>NO CUMPLE</v>
      </c>
      <c r="AI1260" s="13" t="str">
        <f t="shared" si="362"/>
        <v>NO CUMPLE</v>
      </c>
      <c r="AJ1260" s="13" t="str">
        <f t="shared" si="363"/>
        <v>NO CUMPLE</v>
      </c>
      <c r="AK1260" s="13" t="str">
        <f t="shared" si="364"/>
        <v>NO CUMPLE</v>
      </c>
      <c r="AL1260" s="13" t="str">
        <f t="shared" si="365"/>
        <v>CUMPLE</v>
      </c>
      <c r="AM1260" s="13" t="str">
        <f t="shared" si="366"/>
        <v>NO CUMPLE</v>
      </c>
      <c r="AN1260" s="13" t="str">
        <f t="shared" si="367"/>
        <v>NO CUMPLE</v>
      </c>
      <c r="AO1260" s="13" t="str">
        <f t="shared" si="368"/>
        <v>NO CUMPLE</v>
      </c>
      <c r="AP1260" s="13" t="str">
        <f t="shared" si="369"/>
        <v>NO CUMPLE</v>
      </c>
    </row>
    <row r="1261" spans="1:42" ht="15" hidden="1" x14ac:dyDescent="0.25">
      <c r="A1261" t="s">
        <v>7304</v>
      </c>
      <c r="B1261" t="s">
        <v>32</v>
      </c>
      <c r="C1261" t="s">
        <v>49</v>
      </c>
      <c r="D1261" t="s">
        <v>217</v>
      </c>
      <c r="E1261" t="s">
        <v>360</v>
      </c>
      <c r="F1261" t="s">
        <v>409</v>
      </c>
      <c r="G1261" t="s">
        <v>25</v>
      </c>
      <c r="H1261" t="s">
        <v>26</v>
      </c>
      <c r="I1261" t="s">
        <v>35</v>
      </c>
      <c r="J1261" t="s">
        <v>28</v>
      </c>
      <c r="K1261" t="s">
        <v>352</v>
      </c>
      <c r="L1261" t="s">
        <v>437</v>
      </c>
      <c r="M1261" t="s">
        <v>7305</v>
      </c>
      <c r="N1261" t="s">
        <v>7306</v>
      </c>
      <c r="O1261" t="s">
        <v>30</v>
      </c>
      <c r="P1261" t="s">
        <v>31</v>
      </c>
      <c r="Q1261" t="s">
        <v>24</v>
      </c>
      <c r="R1261" t="s">
        <v>7307</v>
      </c>
      <c r="S1261" t="s">
        <v>5364</v>
      </c>
      <c r="T1261" t="s">
        <v>7308</v>
      </c>
      <c r="U1261"/>
      <c r="V1261" s="40">
        <v>1.5405092592592593E-2</v>
      </c>
      <c r="W1261" s="40">
        <v>3.2638888888888891E-2</v>
      </c>
      <c r="X1261" s="40">
        <v>1.7233796296296296E-2</v>
      </c>
      <c r="Y1261" s="2" t="str">
        <f t="shared" si="358"/>
        <v/>
      </c>
      <c r="Z1261" s="47" t="str">
        <f t="shared" si="359"/>
        <v>Cumplido</v>
      </c>
      <c r="AA1261" s="8"/>
      <c r="AB1261" s="8"/>
      <c r="AC1261" s="8"/>
      <c r="AD1261" s="8"/>
      <c r="AE1261" s="8"/>
      <c r="AF1261" s="42">
        <v>45247</v>
      </c>
      <c r="AG1261" s="13" t="str">
        <f t="shared" si="360"/>
        <v>CUMPLE</v>
      </c>
      <c r="AH1261" s="13" t="str">
        <f t="shared" si="361"/>
        <v>NO CUMPLE</v>
      </c>
      <c r="AI1261" s="13" t="str">
        <f t="shared" si="362"/>
        <v>NO CUMPLE</v>
      </c>
      <c r="AJ1261" s="13" t="str">
        <f t="shared" si="363"/>
        <v>NO CUMPLE</v>
      </c>
      <c r="AK1261" s="13" t="str">
        <f t="shared" si="364"/>
        <v>NO CUMPLE</v>
      </c>
      <c r="AL1261" s="13" t="str">
        <f t="shared" si="365"/>
        <v>CUMPLE</v>
      </c>
      <c r="AM1261" s="13" t="str">
        <f t="shared" si="366"/>
        <v>NO CUMPLE</v>
      </c>
      <c r="AN1261" s="13" t="str">
        <f t="shared" si="367"/>
        <v>NO CUMPLE</v>
      </c>
      <c r="AO1261" s="13" t="str">
        <f t="shared" si="368"/>
        <v>NO CUMPLE</v>
      </c>
      <c r="AP1261" s="13" t="str">
        <f t="shared" si="369"/>
        <v>NO CUMPLE</v>
      </c>
    </row>
    <row r="1262" spans="1:42" ht="15" hidden="1" x14ac:dyDescent="0.25">
      <c r="A1262" t="s">
        <v>7309</v>
      </c>
      <c r="B1262" t="s">
        <v>24</v>
      </c>
      <c r="C1262" t="s">
        <v>129</v>
      </c>
      <c r="D1262" t="s">
        <v>33</v>
      </c>
      <c r="E1262" t="s">
        <v>75</v>
      </c>
      <c r="F1262" t="s">
        <v>423</v>
      </c>
      <c r="G1262" t="s">
        <v>25</v>
      </c>
      <c r="H1262" t="s">
        <v>26</v>
      </c>
      <c r="I1262" t="s">
        <v>35</v>
      </c>
      <c r="J1262" t="s">
        <v>56</v>
      </c>
      <c r="K1262" t="s">
        <v>277</v>
      </c>
      <c r="L1262" t="s">
        <v>7310</v>
      </c>
      <c r="M1262" t="s">
        <v>7311</v>
      </c>
      <c r="N1262" t="s">
        <v>7312</v>
      </c>
      <c r="O1262" t="s">
        <v>30</v>
      </c>
      <c r="P1262" t="s">
        <v>44</v>
      </c>
      <c r="Q1262" t="s">
        <v>45</v>
      </c>
      <c r="R1262" t="s">
        <v>7313</v>
      </c>
      <c r="S1262" t="s">
        <v>3363</v>
      </c>
      <c r="T1262" t="s">
        <v>7314</v>
      </c>
      <c r="U1262" t="s">
        <v>7315</v>
      </c>
      <c r="V1262" s="40">
        <v>0.59644675925925927</v>
      </c>
      <c r="W1262" s="40">
        <v>0.70378472222222221</v>
      </c>
      <c r="X1262" s="40">
        <v>0.10733796296296295</v>
      </c>
      <c r="Y1262" s="2" t="str">
        <f t="shared" si="358"/>
        <v>Cumplido</v>
      </c>
      <c r="Z1262" s="47" t="str">
        <f t="shared" si="359"/>
        <v/>
      </c>
      <c r="AA1262" s="8"/>
      <c r="AB1262" s="8" t="str">
        <f>IF($H1262="1-Crítica",IF($X1262&lt;=$AT$5,"Cumplido", "Incumplido"),"")</f>
        <v/>
      </c>
      <c r="AC1262" s="8" t="str">
        <f>IF($H1262="2-Alta",IF($X1262&lt;=$AT$6, "Cumplido", "Incumplido"),"")</f>
        <v/>
      </c>
      <c r="AD1262" s="8" t="str">
        <f>IF($H1262="3-Medio",IF($X1262&lt;=$AT$7, "Cumplido", "Incumplido"),"")</f>
        <v>Cumplido</v>
      </c>
      <c r="AE1262" s="8" t="str">
        <f>IF($H1262="4-Baja",IF($X1262&lt;=$AT$8, "Cumplido", "Incumplido"),"")</f>
        <v/>
      </c>
      <c r="AF1262" s="42">
        <v>45247</v>
      </c>
      <c r="AG1262" s="13" t="str">
        <f t="shared" si="360"/>
        <v>NO CUMPLE</v>
      </c>
      <c r="AH1262" s="13" t="str">
        <f t="shared" si="361"/>
        <v>CUMPLE</v>
      </c>
      <c r="AI1262" s="13" t="str">
        <f t="shared" si="362"/>
        <v>NO CUMPLE</v>
      </c>
      <c r="AJ1262" s="13" t="str">
        <f t="shared" si="363"/>
        <v>NO CUMPLE</v>
      </c>
      <c r="AK1262" s="13" t="str">
        <f t="shared" si="364"/>
        <v>NO CUMPLE</v>
      </c>
      <c r="AL1262" s="13" t="str">
        <f t="shared" si="365"/>
        <v>NO CUMPLE</v>
      </c>
      <c r="AM1262" s="13" t="str">
        <f t="shared" si="366"/>
        <v>NO CUMPLE</v>
      </c>
      <c r="AN1262" s="13" t="str">
        <f t="shared" si="367"/>
        <v>NO CUMPLE</v>
      </c>
      <c r="AO1262" s="13" t="str">
        <f t="shared" si="368"/>
        <v>CUMPLE</v>
      </c>
      <c r="AP1262" s="13" t="str">
        <f t="shared" si="369"/>
        <v>NO CUMPLE</v>
      </c>
    </row>
    <row r="1263" spans="1:42" ht="15" hidden="1" x14ac:dyDescent="0.25">
      <c r="A1263" t="s">
        <v>7316</v>
      </c>
      <c r="B1263" t="s">
        <v>32</v>
      </c>
      <c r="C1263" t="s">
        <v>60</v>
      </c>
      <c r="D1263" t="s">
        <v>58</v>
      </c>
      <c r="E1263" t="s">
        <v>252</v>
      </c>
      <c r="F1263" t="s">
        <v>323</v>
      </c>
      <c r="G1263" t="s">
        <v>39</v>
      </c>
      <c r="H1263" t="s">
        <v>34</v>
      </c>
      <c r="I1263" t="s">
        <v>40</v>
      </c>
      <c r="J1263" t="s">
        <v>28</v>
      </c>
      <c r="K1263" t="s">
        <v>48</v>
      </c>
      <c r="L1263" t="s">
        <v>7317</v>
      </c>
      <c r="M1263" t="s">
        <v>7318</v>
      </c>
      <c r="N1263" t="s">
        <v>7319</v>
      </c>
      <c r="O1263" t="s">
        <v>30</v>
      </c>
      <c r="P1263" t="s">
        <v>44</v>
      </c>
      <c r="Q1263" t="s">
        <v>45</v>
      </c>
      <c r="R1263" t="s">
        <v>7320</v>
      </c>
      <c r="S1263" t="s">
        <v>5364</v>
      </c>
      <c r="T1263" t="s">
        <v>7321</v>
      </c>
      <c r="U1263" t="s">
        <v>346</v>
      </c>
      <c r="V1263" s="40">
        <v>8.9120370370370362E-4</v>
      </c>
      <c r="W1263" s="40">
        <v>1.712962962962963E-3</v>
      </c>
      <c r="X1263" s="40">
        <v>8.2175925925925917E-4</v>
      </c>
      <c r="Y1263" s="2" t="str">
        <f>IF(J1263="Incidente de Cliente",IF($X1263&lt;=$AT$2,"Cumplido","Incumplido"),"")</f>
        <v/>
      </c>
      <c r="Z1263" s="47" t="str">
        <f>IF(J1263="Requerimiento de Cliente",IF($X1263&lt;=$AT$3,"Cumplido","Incumplido"),"")</f>
        <v>Cumplido</v>
      </c>
      <c r="AA1263" s="8"/>
      <c r="AB1263" s="8"/>
      <c r="AC1263" s="8"/>
      <c r="AD1263" s="8"/>
      <c r="AE1263" s="8"/>
      <c r="AF1263" s="42">
        <v>45247</v>
      </c>
      <c r="AG1263" s="13" t="str">
        <f t="shared" si="360"/>
        <v>CUMPLE</v>
      </c>
      <c r="AH1263" s="13" t="str">
        <f t="shared" si="361"/>
        <v>NO CUMPLE</v>
      </c>
      <c r="AI1263" s="13" t="str">
        <f t="shared" si="362"/>
        <v>NO CUMPLE</v>
      </c>
      <c r="AJ1263" s="13" t="str">
        <f t="shared" si="363"/>
        <v>NO CUMPLE</v>
      </c>
      <c r="AK1263" s="13" t="str">
        <f t="shared" si="364"/>
        <v>NO CUMPLE</v>
      </c>
      <c r="AL1263" s="13" t="str">
        <f t="shared" si="365"/>
        <v>CUMPLE</v>
      </c>
      <c r="AM1263" s="13" t="str">
        <f t="shared" si="366"/>
        <v>NO CUMPLE</v>
      </c>
      <c r="AN1263" s="13" t="str">
        <f t="shared" si="367"/>
        <v>NO CUMPLE</v>
      </c>
      <c r="AO1263" s="13" t="str">
        <f t="shared" si="368"/>
        <v>NO CUMPLE</v>
      </c>
      <c r="AP1263" s="13" t="str">
        <f t="shared" si="369"/>
        <v>NO CUMPLE</v>
      </c>
    </row>
    <row r="1264" spans="1:42" ht="15" hidden="1" x14ac:dyDescent="0.25">
      <c r="A1264" t="s">
        <v>7322</v>
      </c>
      <c r="B1264" t="s">
        <v>117</v>
      </c>
      <c r="C1264" t="s">
        <v>72</v>
      </c>
      <c r="D1264" t="s">
        <v>58</v>
      </c>
      <c r="E1264" t="s">
        <v>329</v>
      </c>
      <c r="F1264" t="s">
        <v>363</v>
      </c>
      <c r="G1264" t="s">
        <v>39</v>
      </c>
      <c r="H1264" t="s">
        <v>34</v>
      </c>
      <c r="I1264" t="s">
        <v>40</v>
      </c>
      <c r="J1264" t="s">
        <v>28</v>
      </c>
      <c r="K1264" t="s">
        <v>215</v>
      </c>
      <c r="L1264" t="s">
        <v>7323</v>
      </c>
      <c r="M1264" t="s">
        <v>7324</v>
      </c>
      <c r="N1264" t="s">
        <v>7325</v>
      </c>
      <c r="O1264" t="s">
        <v>30</v>
      </c>
      <c r="P1264" t="s">
        <v>44</v>
      </c>
      <c r="Q1264" t="s">
        <v>45</v>
      </c>
      <c r="R1264" t="s">
        <v>7326</v>
      </c>
      <c r="S1264" t="s">
        <v>654</v>
      </c>
      <c r="T1264"/>
      <c r="U1264" t="s">
        <v>7327</v>
      </c>
      <c r="V1264" s="40">
        <v>0</v>
      </c>
      <c r="W1264" s="40">
        <v>0</v>
      </c>
      <c r="X1264" s="40">
        <v>0</v>
      </c>
      <c r="Y1264" s="2" t="str">
        <f t="shared" si="358"/>
        <v/>
      </c>
      <c r="Z1264" s="47" t="str">
        <f t="shared" si="359"/>
        <v>Cumplido</v>
      </c>
      <c r="AA1264" s="8"/>
      <c r="AB1264" s="8"/>
      <c r="AC1264" s="8"/>
      <c r="AD1264" s="8"/>
      <c r="AE1264" s="8"/>
      <c r="AF1264" s="42">
        <v>45247</v>
      </c>
      <c r="AG1264" s="13" t="str">
        <f t="shared" si="360"/>
        <v>CUMPLE</v>
      </c>
      <c r="AH1264" s="13" t="str">
        <f t="shared" si="361"/>
        <v>NO CUMPLE</v>
      </c>
      <c r="AI1264" s="13" t="str">
        <f t="shared" si="362"/>
        <v>NO CUMPLE</v>
      </c>
      <c r="AJ1264" s="13" t="str">
        <f t="shared" si="363"/>
        <v>NO CUMPLE</v>
      </c>
      <c r="AK1264" s="13" t="str">
        <f t="shared" si="364"/>
        <v>NO CUMPLE</v>
      </c>
      <c r="AL1264" s="13" t="str">
        <f t="shared" si="365"/>
        <v>CUMPLE</v>
      </c>
      <c r="AM1264" s="13" t="str">
        <f t="shared" si="366"/>
        <v>NO CUMPLE</v>
      </c>
      <c r="AN1264" s="13" t="str">
        <f t="shared" si="367"/>
        <v>NO CUMPLE</v>
      </c>
      <c r="AO1264" s="13" t="str">
        <f t="shared" si="368"/>
        <v>NO CUMPLE</v>
      </c>
      <c r="AP1264" s="13" t="str">
        <f t="shared" si="369"/>
        <v>NO CUMPLE</v>
      </c>
    </row>
    <row r="1265" spans="1:42" ht="15" hidden="1" x14ac:dyDescent="0.25">
      <c r="A1265" t="s">
        <v>7328</v>
      </c>
      <c r="B1265" t="s">
        <v>24</v>
      </c>
      <c r="C1265" t="s">
        <v>129</v>
      </c>
      <c r="D1265" t="s">
        <v>217</v>
      </c>
      <c r="E1265" t="s">
        <v>83</v>
      </c>
      <c r="F1265" t="s">
        <v>382</v>
      </c>
      <c r="G1265" t="s">
        <v>25</v>
      </c>
      <c r="H1265" t="s">
        <v>26</v>
      </c>
      <c r="I1265" t="s">
        <v>35</v>
      </c>
      <c r="J1265" t="s">
        <v>28</v>
      </c>
      <c r="K1265" t="s">
        <v>81</v>
      </c>
      <c r="L1265" t="s">
        <v>7329</v>
      </c>
      <c r="M1265" t="s">
        <v>7284</v>
      </c>
      <c r="N1265" t="s">
        <v>7330</v>
      </c>
      <c r="O1265" t="s">
        <v>30</v>
      </c>
      <c r="P1265" t="s">
        <v>44</v>
      </c>
      <c r="Q1265" t="s">
        <v>45</v>
      </c>
      <c r="R1265" t="s">
        <v>7331</v>
      </c>
      <c r="S1265" t="s">
        <v>3363</v>
      </c>
      <c r="T1265" t="s">
        <v>7332</v>
      </c>
      <c r="U1265" t="s">
        <v>7333</v>
      </c>
      <c r="V1265" s="40">
        <v>0.77118055555555554</v>
      </c>
      <c r="W1265" s="40">
        <v>0.8082407407407407</v>
      </c>
      <c r="X1265" s="40">
        <v>3.7060185185185189E-2</v>
      </c>
      <c r="Y1265" s="2" t="str">
        <f t="shared" si="358"/>
        <v/>
      </c>
      <c r="Z1265" s="47" t="str">
        <f t="shared" si="359"/>
        <v>Cumplido</v>
      </c>
      <c r="AA1265" s="8"/>
      <c r="AB1265" s="8"/>
      <c r="AC1265" s="8"/>
      <c r="AD1265" s="8"/>
      <c r="AE1265" s="8"/>
      <c r="AF1265" s="42">
        <v>45247</v>
      </c>
      <c r="AG1265" s="13" t="str">
        <f t="shared" si="360"/>
        <v>CUMPLE</v>
      </c>
      <c r="AH1265" s="13" t="str">
        <f t="shared" si="361"/>
        <v>NO CUMPLE</v>
      </c>
      <c r="AI1265" s="13" t="str">
        <f t="shared" si="362"/>
        <v>NO CUMPLE</v>
      </c>
      <c r="AJ1265" s="13" t="str">
        <f t="shared" si="363"/>
        <v>NO CUMPLE</v>
      </c>
      <c r="AK1265" s="13" t="str">
        <f t="shared" si="364"/>
        <v>NO CUMPLE</v>
      </c>
      <c r="AL1265" s="13" t="str">
        <f t="shared" si="365"/>
        <v>NO CUMPLE</v>
      </c>
      <c r="AM1265" s="13" t="str">
        <f t="shared" si="366"/>
        <v>NO CUMPLE</v>
      </c>
      <c r="AN1265" s="13" t="str">
        <f t="shared" si="367"/>
        <v>NO CUMPLE</v>
      </c>
      <c r="AO1265" s="13" t="str">
        <f t="shared" si="368"/>
        <v>CUMPLE</v>
      </c>
      <c r="AP1265" s="13" t="str">
        <f t="shared" si="369"/>
        <v>NO CUMPLE</v>
      </c>
    </row>
    <row r="1266" spans="1:42" ht="15" hidden="1" x14ac:dyDescent="0.25">
      <c r="A1266" t="s">
        <v>7334</v>
      </c>
      <c r="B1266" t="s">
        <v>172</v>
      </c>
      <c r="C1266" t="s">
        <v>181</v>
      </c>
      <c r="D1266" t="s">
        <v>181</v>
      </c>
      <c r="E1266" t="s">
        <v>182</v>
      </c>
      <c r="F1266" t="s">
        <v>232</v>
      </c>
      <c r="G1266" t="s">
        <v>39</v>
      </c>
      <c r="H1266" t="s">
        <v>34</v>
      </c>
      <c r="I1266" t="s">
        <v>40</v>
      </c>
      <c r="J1266" t="s">
        <v>28</v>
      </c>
      <c r="K1266" t="s">
        <v>48</v>
      </c>
      <c r="L1266" t="s">
        <v>7335</v>
      </c>
      <c r="M1266" t="s">
        <v>7336</v>
      </c>
      <c r="N1266" t="s">
        <v>7337</v>
      </c>
      <c r="O1266" t="s">
        <v>30</v>
      </c>
      <c r="P1266" t="s">
        <v>183</v>
      </c>
      <c r="Q1266" t="s">
        <v>184</v>
      </c>
      <c r="R1266" t="s">
        <v>7338</v>
      </c>
      <c r="S1266" t="s">
        <v>3363</v>
      </c>
      <c r="T1266" t="s">
        <v>272</v>
      </c>
      <c r="U1266" t="s">
        <v>272</v>
      </c>
      <c r="V1266" s="40">
        <v>0</v>
      </c>
      <c r="W1266" s="40">
        <v>1.0300925925925926E-3</v>
      </c>
      <c r="X1266" s="40">
        <v>1.0300925925925926E-3</v>
      </c>
      <c r="Y1266" s="2" t="str">
        <f t="shared" si="358"/>
        <v/>
      </c>
      <c r="Z1266" s="47" t="str">
        <f t="shared" si="359"/>
        <v>Cumplido</v>
      </c>
      <c r="AA1266" s="8"/>
      <c r="AB1266" s="8"/>
      <c r="AC1266" s="8"/>
      <c r="AD1266" s="8"/>
      <c r="AE1266" s="8"/>
      <c r="AF1266" s="42">
        <v>45247</v>
      </c>
      <c r="AG1266" s="13" t="str">
        <f t="shared" si="360"/>
        <v>CUMPLE</v>
      </c>
      <c r="AH1266" s="13" t="str">
        <f t="shared" si="361"/>
        <v>NO CUMPLE</v>
      </c>
      <c r="AI1266" s="13" t="str">
        <f t="shared" si="362"/>
        <v>NO CUMPLE</v>
      </c>
      <c r="AJ1266" s="13" t="str">
        <f t="shared" si="363"/>
        <v>NO CUMPLE</v>
      </c>
      <c r="AK1266" s="13" t="str">
        <f t="shared" si="364"/>
        <v>NO CUMPLE</v>
      </c>
      <c r="AL1266" s="13" t="str">
        <f t="shared" si="365"/>
        <v>CUMPLE</v>
      </c>
      <c r="AM1266" s="13" t="str">
        <f t="shared" si="366"/>
        <v>NO CUMPLE</v>
      </c>
      <c r="AN1266" s="13" t="str">
        <f t="shared" si="367"/>
        <v>NO CUMPLE</v>
      </c>
      <c r="AO1266" s="13" t="str">
        <f t="shared" si="368"/>
        <v>NO CUMPLE</v>
      </c>
      <c r="AP1266" s="13" t="str">
        <f t="shared" si="369"/>
        <v>NO CUMPLE</v>
      </c>
    </row>
    <row r="1267" spans="1:42" ht="15" hidden="1" x14ac:dyDescent="0.25">
      <c r="A1267" t="s">
        <v>7339</v>
      </c>
      <c r="B1267" t="s">
        <v>24</v>
      </c>
      <c r="C1267" t="s">
        <v>123</v>
      </c>
      <c r="D1267" t="s">
        <v>33</v>
      </c>
      <c r="E1267" t="s">
        <v>187</v>
      </c>
      <c r="F1267" t="s">
        <v>423</v>
      </c>
      <c r="G1267" t="s">
        <v>25</v>
      </c>
      <c r="H1267" t="s">
        <v>26</v>
      </c>
      <c r="I1267" t="s">
        <v>35</v>
      </c>
      <c r="J1267" t="s">
        <v>28</v>
      </c>
      <c r="K1267" t="s">
        <v>601</v>
      </c>
      <c r="L1267" t="s">
        <v>7340</v>
      </c>
      <c r="M1267" t="s">
        <v>7341</v>
      </c>
      <c r="N1267" t="s">
        <v>7342</v>
      </c>
      <c r="O1267" t="s">
        <v>30</v>
      </c>
      <c r="P1267" t="s">
        <v>44</v>
      </c>
      <c r="Q1267" t="s">
        <v>45</v>
      </c>
      <c r="R1267" t="s">
        <v>7343</v>
      </c>
      <c r="S1267" t="s">
        <v>3363</v>
      </c>
      <c r="T1267" t="s">
        <v>7344</v>
      </c>
      <c r="U1267" t="s">
        <v>7345</v>
      </c>
      <c r="V1267" s="40">
        <v>0.18865740740740741</v>
      </c>
      <c r="W1267" s="40">
        <v>0.20799768518518516</v>
      </c>
      <c r="X1267" s="40">
        <v>1.9340277777777779E-2</v>
      </c>
      <c r="Y1267" s="2" t="str">
        <f>IF(J1267="Incidente de Cliente",IF($X1267&lt;=$AT$2,"Cumplido","Incumplido"),"")</f>
        <v/>
      </c>
      <c r="Z1267" s="47" t="str">
        <f t="shared" si="359"/>
        <v>Cumplido</v>
      </c>
      <c r="AA1267" s="47" t="s">
        <v>500</v>
      </c>
      <c r="AB1267" s="8"/>
      <c r="AC1267" s="8"/>
      <c r="AD1267" s="8"/>
      <c r="AE1267" s="8"/>
      <c r="AF1267" s="42">
        <v>45250</v>
      </c>
      <c r="AG1267" s="13" t="str">
        <f t="shared" si="360"/>
        <v>CUMPLE</v>
      </c>
      <c r="AH1267" s="13" t="str">
        <f t="shared" si="361"/>
        <v>NO CUMPLE</v>
      </c>
      <c r="AI1267" s="13" t="str">
        <f t="shared" si="362"/>
        <v>NO CUMPLE</v>
      </c>
      <c r="AJ1267" s="13" t="str">
        <f t="shared" si="363"/>
        <v>NO CUMPLE</v>
      </c>
      <c r="AK1267" s="13" t="str">
        <f t="shared" si="364"/>
        <v>NO CUMPLE</v>
      </c>
      <c r="AL1267" s="13" t="str">
        <f t="shared" si="365"/>
        <v>NO CUMPLE</v>
      </c>
      <c r="AM1267" s="13" t="str">
        <f t="shared" si="366"/>
        <v>NO CUMPLE</v>
      </c>
      <c r="AN1267" s="13" t="str">
        <f t="shared" si="367"/>
        <v>CUMPLE</v>
      </c>
      <c r="AO1267" s="13" t="str">
        <f t="shared" si="368"/>
        <v>NO CUMPLE</v>
      </c>
      <c r="AP1267" s="13" t="str">
        <f t="shared" si="369"/>
        <v>NO CUMPLE</v>
      </c>
    </row>
    <row r="1268" spans="1:42" ht="15" hidden="1" x14ac:dyDescent="0.25">
      <c r="A1268" t="s">
        <v>7346</v>
      </c>
      <c r="B1268" t="s">
        <v>24</v>
      </c>
      <c r="C1268" t="s">
        <v>124</v>
      </c>
      <c r="D1268" t="s">
        <v>33</v>
      </c>
      <c r="E1268" t="s">
        <v>63</v>
      </c>
      <c r="F1268" t="s">
        <v>423</v>
      </c>
      <c r="G1268" t="s">
        <v>25</v>
      </c>
      <c r="H1268" t="s">
        <v>26</v>
      </c>
      <c r="I1268" t="s">
        <v>35</v>
      </c>
      <c r="J1268" t="s">
        <v>28</v>
      </c>
      <c r="K1268" t="s">
        <v>171</v>
      </c>
      <c r="L1268" t="s">
        <v>7347</v>
      </c>
      <c r="M1268" t="s">
        <v>7348</v>
      </c>
      <c r="N1268" t="s">
        <v>7349</v>
      </c>
      <c r="O1268" t="s">
        <v>30</v>
      </c>
      <c r="P1268" t="s">
        <v>44</v>
      </c>
      <c r="Q1268" t="s">
        <v>45</v>
      </c>
      <c r="R1268" t="s">
        <v>7350</v>
      </c>
      <c r="S1268" t="s">
        <v>3363</v>
      </c>
      <c r="T1268" t="s">
        <v>7351</v>
      </c>
      <c r="U1268" t="s">
        <v>7352</v>
      </c>
      <c r="V1268" s="40">
        <v>0.2497800925925926</v>
      </c>
      <c r="W1268" s="40">
        <v>0.2742013888888889</v>
      </c>
      <c r="X1268" s="40">
        <v>2.4421296296296292E-2</v>
      </c>
      <c r="Y1268" s="2" t="str">
        <f t="shared" si="358"/>
        <v/>
      </c>
      <c r="Z1268" s="47" t="str">
        <f t="shared" si="359"/>
        <v>Cumplido</v>
      </c>
      <c r="AA1268" s="8"/>
      <c r="AB1268" s="8"/>
      <c r="AC1268" s="8"/>
      <c r="AD1268" s="8"/>
      <c r="AE1268" s="8"/>
      <c r="AF1268" s="42">
        <v>45247</v>
      </c>
      <c r="AG1268" s="13" t="str">
        <f t="shared" si="360"/>
        <v>CUMPLE</v>
      </c>
      <c r="AH1268" s="13" t="str">
        <f t="shared" si="361"/>
        <v>NO CUMPLE</v>
      </c>
      <c r="AI1268" s="13" t="str">
        <f t="shared" si="362"/>
        <v>NO CUMPLE</v>
      </c>
      <c r="AJ1268" s="13" t="str">
        <f t="shared" si="363"/>
        <v>NO CUMPLE</v>
      </c>
      <c r="AK1268" s="13" t="str">
        <f t="shared" si="364"/>
        <v>NO CUMPLE</v>
      </c>
      <c r="AL1268" s="13" t="str">
        <f t="shared" si="365"/>
        <v>NO CUMPLE</v>
      </c>
      <c r="AM1268" s="13" t="str">
        <f t="shared" si="366"/>
        <v>NO CUMPLE</v>
      </c>
      <c r="AN1268" s="13" t="str">
        <f t="shared" si="367"/>
        <v>CUMPLE</v>
      </c>
      <c r="AO1268" s="13" t="str">
        <f t="shared" si="368"/>
        <v>NO CUMPLE</v>
      </c>
      <c r="AP1268" s="13" t="str">
        <f t="shared" si="369"/>
        <v>NO CUMPLE</v>
      </c>
    </row>
    <row r="1269" spans="1:42" ht="15" hidden="1" x14ac:dyDescent="0.25">
      <c r="A1269" t="s">
        <v>7353</v>
      </c>
      <c r="B1269" t="s">
        <v>24</v>
      </c>
      <c r="C1269" t="s">
        <v>181</v>
      </c>
      <c r="D1269" t="s">
        <v>33</v>
      </c>
      <c r="E1269" t="s">
        <v>182</v>
      </c>
      <c r="F1269" t="s">
        <v>423</v>
      </c>
      <c r="G1269" t="s">
        <v>25</v>
      </c>
      <c r="H1269" t="s">
        <v>26</v>
      </c>
      <c r="I1269" t="s">
        <v>35</v>
      </c>
      <c r="J1269" t="s">
        <v>28</v>
      </c>
      <c r="K1269" t="s">
        <v>171</v>
      </c>
      <c r="L1269" t="s">
        <v>7354</v>
      </c>
      <c r="M1269" t="s">
        <v>7355</v>
      </c>
      <c r="N1269" t="s">
        <v>7356</v>
      </c>
      <c r="O1269" t="s">
        <v>30</v>
      </c>
      <c r="P1269" t="s">
        <v>44</v>
      </c>
      <c r="Q1269" t="s">
        <v>45</v>
      </c>
      <c r="R1269" t="s">
        <v>7357</v>
      </c>
      <c r="S1269" t="s">
        <v>3363</v>
      </c>
      <c r="T1269" t="s">
        <v>7358</v>
      </c>
      <c r="U1269" t="s">
        <v>7359</v>
      </c>
      <c r="V1269" s="40">
        <v>0</v>
      </c>
      <c r="W1269" s="40">
        <v>2.2129629629629628E-2</v>
      </c>
      <c r="X1269" s="40">
        <v>2.2129629629629628E-2</v>
      </c>
      <c r="Y1269" s="2" t="str">
        <f t="shared" si="358"/>
        <v/>
      </c>
      <c r="Z1269" s="47" t="str">
        <f t="shared" si="359"/>
        <v>Cumplido</v>
      </c>
      <c r="AA1269" s="8"/>
      <c r="AB1269" s="8"/>
      <c r="AC1269" s="8"/>
      <c r="AD1269" s="8"/>
      <c r="AE1269" s="8"/>
      <c r="AF1269" s="42">
        <v>45247</v>
      </c>
      <c r="AG1269" s="13" t="str">
        <f t="shared" si="360"/>
        <v>CUMPLE</v>
      </c>
      <c r="AH1269" s="13" t="str">
        <f t="shared" si="361"/>
        <v>NO CUMPLE</v>
      </c>
      <c r="AI1269" s="13" t="str">
        <f t="shared" si="362"/>
        <v>NO CUMPLE</v>
      </c>
      <c r="AJ1269" s="13" t="str">
        <f t="shared" si="363"/>
        <v>NO CUMPLE</v>
      </c>
      <c r="AK1269" s="13" t="str">
        <f t="shared" si="364"/>
        <v>NO CUMPLE</v>
      </c>
      <c r="AL1269" s="13" t="str">
        <f t="shared" si="365"/>
        <v>CUMPLE</v>
      </c>
      <c r="AM1269" s="13" t="str">
        <f t="shared" si="366"/>
        <v>NO CUMPLE</v>
      </c>
      <c r="AN1269" s="13" t="str">
        <f t="shared" si="367"/>
        <v>NO CUMPLE</v>
      </c>
      <c r="AO1269" s="13" t="str">
        <f t="shared" si="368"/>
        <v>NO CUMPLE</v>
      </c>
      <c r="AP1269" s="13" t="str">
        <f t="shared" si="369"/>
        <v>NO CUMPLE</v>
      </c>
    </row>
    <row r="1270" spans="1:42" ht="15" hidden="1" x14ac:dyDescent="0.25">
      <c r="A1270" t="s">
        <v>7360</v>
      </c>
      <c r="B1270" t="s">
        <v>79</v>
      </c>
      <c r="C1270" t="s">
        <v>102</v>
      </c>
      <c r="D1270" t="s">
        <v>58</v>
      </c>
      <c r="E1270" t="s">
        <v>220</v>
      </c>
      <c r="F1270" t="s">
        <v>434</v>
      </c>
      <c r="G1270" t="s">
        <v>39</v>
      </c>
      <c r="H1270" t="s">
        <v>34</v>
      </c>
      <c r="I1270" t="s">
        <v>40</v>
      </c>
      <c r="J1270" t="s">
        <v>28</v>
      </c>
      <c r="K1270" t="s">
        <v>48</v>
      </c>
      <c r="L1270" t="s">
        <v>189</v>
      </c>
      <c r="M1270" t="s">
        <v>7361</v>
      </c>
      <c r="N1270" t="s">
        <v>7362</v>
      </c>
      <c r="O1270" t="s">
        <v>30</v>
      </c>
      <c r="P1270" t="s">
        <v>44</v>
      </c>
      <c r="Q1270" t="s">
        <v>45</v>
      </c>
      <c r="R1270" t="s">
        <v>7363</v>
      </c>
      <c r="S1270" t="s">
        <v>3363</v>
      </c>
      <c r="T1270"/>
      <c r="U1270" t="s">
        <v>157</v>
      </c>
      <c r="V1270" s="40">
        <v>0</v>
      </c>
      <c r="W1270" s="40">
        <v>0</v>
      </c>
      <c r="X1270" s="40">
        <v>0</v>
      </c>
      <c r="Y1270" s="2" t="str">
        <f t="shared" si="358"/>
        <v/>
      </c>
      <c r="Z1270" s="47" t="str">
        <f t="shared" si="359"/>
        <v>Cumplido</v>
      </c>
      <c r="AA1270" s="8"/>
      <c r="AB1270" s="8"/>
      <c r="AC1270" s="8"/>
      <c r="AD1270" s="8"/>
      <c r="AE1270" s="8"/>
      <c r="AF1270" s="42">
        <v>45247</v>
      </c>
      <c r="AG1270" s="13" t="str">
        <f t="shared" si="360"/>
        <v>CUMPLE</v>
      </c>
      <c r="AH1270" s="13" t="str">
        <f t="shared" si="361"/>
        <v>NO CUMPLE</v>
      </c>
      <c r="AI1270" s="13" t="str">
        <f t="shared" si="362"/>
        <v>NO CUMPLE</v>
      </c>
      <c r="AJ1270" s="13" t="str">
        <f t="shared" si="363"/>
        <v>NO CUMPLE</v>
      </c>
      <c r="AK1270" s="13" t="str">
        <f t="shared" si="364"/>
        <v>NO CUMPLE</v>
      </c>
      <c r="AL1270" s="13" t="str">
        <f t="shared" si="365"/>
        <v>CUMPLE</v>
      </c>
      <c r="AM1270" s="13" t="str">
        <f t="shared" si="366"/>
        <v>NO CUMPLE</v>
      </c>
      <c r="AN1270" s="13" t="str">
        <f t="shared" si="367"/>
        <v>NO CUMPLE</v>
      </c>
      <c r="AO1270" s="13" t="str">
        <f t="shared" si="368"/>
        <v>NO CUMPLE</v>
      </c>
      <c r="AP1270" s="13" t="str">
        <f t="shared" si="369"/>
        <v>NO CUMPLE</v>
      </c>
    </row>
    <row r="1271" spans="1:42" ht="15" hidden="1" x14ac:dyDescent="0.25">
      <c r="A1271" t="s">
        <v>7364</v>
      </c>
      <c r="B1271" t="s">
        <v>79</v>
      </c>
      <c r="C1271" t="s">
        <v>102</v>
      </c>
      <c r="D1271" t="s">
        <v>58</v>
      </c>
      <c r="E1271" t="s">
        <v>220</v>
      </c>
      <c r="F1271" t="s">
        <v>434</v>
      </c>
      <c r="G1271" t="s">
        <v>39</v>
      </c>
      <c r="H1271" t="s">
        <v>34</v>
      </c>
      <c r="I1271" t="s">
        <v>40</v>
      </c>
      <c r="J1271" t="s">
        <v>28</v>
      </c>
      <c r="K1271" t="s">
        <v>48</v>
      </c>
      <c r="L1271" t="s">
        <v>189</v>
      </c>
      <c r="M1271" t="s">
        <v>7365</v>
      </c>
      <c r="N1271" t="s">
        <v>7366</v>
      </c>
      <c r="O1271" t="s">
        <v>30</v>
      </c>
      <c r="P1271" t="s">
        <v>44</v>
      </c>
      <c r="Q1271" t="s">
        <v>45</v>
      </c>
      <c r="R1271" t="s">
        <v>7367</v>
      </c>
      <c r="S1271" t="s">
        <v>5364</v>
      </c>
      <c r="T1271"/>
      <c r="U1271" t="s">
        <v>157</v>
      </c>
      <c r="V1271" s="40">
        <v>0</v>
      </c>
      <c r="W1271" s="40">
        <v>0</v>
      </c>
      <c r="X1271" s="40">
        <v>0</v>
      </c>
      <c r="Y1271" s="2" t="str">
        <f t="shared" si="358"/>
        <v/>
      </c>
      <c r="Z1271" s="47" t="str">
        <f t="shared" si="359"/>
        <v>Cumplido</v>
      </c>
      <c r="AA1271" s="8"/>
      <c r="AB1271" s="8"/>
      <c r="AC1271" s="8"/>
      <c r="AD1271" s="8"/>
      <c r="AE1271" s="8"/>
      <c r="AF1271" s="42">
        <v>45248</v>
      </c>
      <c r="AG1271" s="13" t="str">
        <f t="shared" si="360"/>
        <v>CUMPLE</v>
      </c>
      <c r="AH1271" s="13" t="str">
        <f t="shared" si="361"/>
        <v>NO CUMPLE</v>
      </c>
      <c r="AI1271" s="13" t="str">
        <f t="shared" si="362"/>
        <v>NO CUMPLE</v>
      </c>
      <c r="AJ1271" s="13" t="str">
        <f t="shared" si="363"/>
        <v>NO CUMPLE</v>
      </c>
      <c r="AK1271" s="13" t="str">
        <f t="shared" si="364"/>
        <v>NO CUMPLE</v>
      </c>
      <c r="AL1271" s="13" t="str">
        <f t="shared" si="365"/>
        <v>CUMPLE</v>
      </c>
      <c r="AM1271" s="13" t="str">
        <f t="shared" si="366"/>
        <v>NO CUMPLE</v>
      </c>
      <c r="AN1271" s="13" t="str">
        <f t="shared" si="367"/>
        <v>NO CUMPLE</v>
      </c>
      <c r="AO1271" s="13" t="str">
        <f t="shared" si="368"/>
        <v>NO CUMPLE</v>
      </c>
      <c r="AP1271" s="13" t="str">
        <f t="shared" si="369"/>
        <v>NO CUMPLE</v>
      </c>
    </row>
    <row r="1272" spans="1:42" ht="15" hidden="1" x14ac:dyDescent="0.25">
      <c r="A1272" t="s">
        <v>7368</v>
      </c>
      <c r="B1272" t="s">
        <v>24</v>
      </c>
      <c r="C1272" t="s">
        <v>72</v>
      </c>
      <c r="D1272" t="s">
        <v>217</v>
      </c>
      <c r="E1272" t="s">
        <v>93</v>
      </c>
      <c r="F1272" t="s">
        <v>398</v>
      </c>
      <c r="G1272" t="s">
        <v>39</v>
      </c>
      <c r="H1272" t="s">
        <v>34</v>
      </c>
      <c r="I1272" t="s">
        <v>40</v>
      </c>
      <c r="J1272" t="s">
        <v>28</v>
      </c>
      <c r="K1272" t="s">
        <v>82</v>
      </c>
      <c r="L1272" t="s">
        <v>7369</v>
      </c>
      <c r="M1272" t="s">
        <v>7370</v>
      </c>
      <c r="N1272" t="s">
        <v>7371</v>
      </c>
      <c r="O1272" t="s">
        <v>30</v>
      </c>
      <c r="P1272" t="s">
        <v>31</v>
      </c>
      <c r="Q1272" t="s">
        <v>24</v>
      </c>
      <c r="R1272" t="s">
        <v>7372</v>
      </c>
      <c r="S1272" t="s">
        <v>3363</v>
      </c>
      <c r="T1272" t="s">
        <v>7373</v>
      </c>
      <c r="U1272" t="s">
        <v>369</v>
      </c>
      <c r="V1272" s="40">
        <v>0.44048611111111113</v>
      </c>
      <c r="W1272" s="40">
        <v>0.59012731481481484</v>
      </c>
      <c r="X1272" s="40">
        <v>0.14964120370370371</v>
      </c>
      <c r="Y1272" s="2" t="str">
        <f t="shared" si="358"/>
        <v/>
      </c>
      <c r="Z1272" s="47" t="str">
        <f t="shared" si="359"/>
        <v>Cumplido</v>
      </c>
      <c r="AA1272" s="8"/>
      <c r="AB1272" s="8"/>
      <c r="AC1272" s="8"/>
      <c r="AD1272" s="8"/>
      <c r="AE1272" s="8"/>
      <c r="AF1272" s="42">
        <v>45248</v>
      </c>
      <c r="AG1272" s="13" t="str">
        <f t="shared" si="360"/>
        <v>NO CUMPLE</v>
      </c>
      <c r="AH1272" s="13" t="str">
        <f t="shared" si="361"/>
        <v>CUMPLE</v>
      </c>
      <c r="AI1272" s="13" t="str">
        <f t="shared" si="362"/>
        <v>NO CUMPLE</v>
      </c>
      <c r="AJ1272" s="13" t="str">
        <f t="shared" si="363"/>
        <v>NO CUMPLE</v>
      </c>
      <c r="AK1272" s="13" t="str">
        <f t="shared" si="364"/>
        <v>NO CUMPLE</v>
      </c>
      <c r="AL1272" s="13" t="str">
        <f t="shared" si="365"/>
        <v>NO CUMPLE</v>
      </c>
      <c r="AM1272" s="13" t="str">
        <f t="shared" si="366"/>
        <v>NO CUMPLE</v>
      </c>
      <c r="AN1272" s="13" t="str">
        <f t="shared" si="367"/>
        <v>NO CUMPLE</v>
      </c>
      <c r="AO1272" s="13" t="str">
        <f t="shared" si="368"/>
        <v>CUMPLE</v>
      </c>
      <c r="AP1272" s="13" t="str">
        <f t="shared" si="369"/>
        <v>NO CUMPLE</v>
      </c>
    </row>
    <row r="1273" spans="1:42" ht="15" hidden="1" x14ac:dyDescent="0.25">
      <c r="A1273" t="s">
        <v>7374</v>
      </c>
      <c r="B1273" t="s">
        <v>32</v>
      </c>
      <c r="C1273" t="s">
        <v>503</v>
      </c>
      <c r="D1273" t="s">
        <v>33</v>
      </c>
      <c r="E1273" t="s">
        <v>7375</v>
      </c>
      <c r="F1273" t="s">
        <v>460</v>
      </c>
      <c r="G1273" t="s">
        <v>39</v>
      </c>
      <c r="H1273" t="s">
        <v>34</v>
      </c>
      <c r="I1273" t="s">
        <v>40</v>
      </c>
      <c r="J1273" t="s">
        <v>28</v>
      </c>
      <c r="K1273" t="s">
        <v>526</v>
      </c>
      <c r="L1273" t="s">
        <v>7376</v>
      </c>
      <c r="M1273" t="s">
        <v>7377</v>
      </c>
      <c r="N1273" t="s">
        <v>7378</v>
      </c>
      <c r="O1273" t="s">
        <v>30</v>
      </c>
      <c r="P1273" t="s">
        <v>36</v>
      </c>
      <c r="Q1273" t="s">
        <v>7379</v>
      </c>
      <c r="R1273" t="s">
        <v>7380</v>
      </c>
      <c r="S1273" t="s">
        <v>5364</v>
      </c>
      <c r="T1273" t="s">
        <v>7381</v>
      </c>
      <c r="U1273" t="s">
        <v>7382</v>
      </c>
      <c r="V1273" s="40">
        <v>2.0381944444444446E-2</v>
      </c>
      <c r="W1273" s="40">
        <v>2.6238425925925925E-2</v>
      </c>
      <c r="X1273" s="40">
        <v>5.8564814814814825E-3</v>
      </c>
      <c r="Y1273" s="2" t="str">
        <f t="shared" si="358"/>
        <v/>
      </c>
      <c r="Z1273" s="47" t="str">
        <f t="shared" si="359"/>
        <v>Cumplido</v>
      </c>
      <c r="AA1273" s="8"/>
      <c r="AB1273" s="8"/>
      <c r="AC1273" s="8"/>
      <c r="AD1273" s="8"/>
      <c r="AE1273" s="8"/>
      <c r="AF1273" s="42">
        <v>45248</v>
      </c>
      <c r="AG1273" s="13" t="str">
        <f t="shared" si="360"/>
        <v>CUMPLE</v>
      </c>
      <c r="AH1273" s="13" t="str">
        <f t="shared" si="361"/>
        <v>NO CUMPLE</v>
      </c>
      <c r="AI1273" s="13" t="str">
        <f t="shared" si="362"/>
        <v>NO CUMPLE</v>
      </c>
      <c r="AJ1273" s="13" t="str">
        <f t="shared" si="363"/>
        <v>NO CUMPLE</v>
      </c>
      <c r="AK1273" s="13" t="str">
        <f t="shared" si="364"/>
        <v>NO CUMPLE</v>
      </c>
      <c r="AL1273" s="13" t="str">
        <f t="shared" si="365"/>
        <v>CUMPLE</v>
      </c>
      <c r="AM1273" s="13" t="str">
        <f t="shared" si="366"/>
        <v>NO CUMPLE</v>
      </c>
      <c r="AN1273" s="13" t="str">
        <f t="shared" si="367"/>
        <v>NO CUMPLE</v>
      </c>
      <c r="AO1273" s="13" t="str">
        <f t="shared" si="368"/>
        <v>NO CUMPLE</v>
      </c>
      <c r="AP1273" s="13" t="str">
        <f t="shared" si="369"/>
        <v>NO CUMPLE</v>
      </c>
    </row>
    <row r="1274" spans="1:42" ht="15" hidden="1" x14ac:dyDescent="0.25">
      <c r="A1274" t="s">
        <v>7383</v>
      </c>
      <c r="B1274" t="s">
        <v>32</v>
      </c>
      <c r="C1274" t="s">
        <v>60</v>
      </c>
      <c r="D1274" t="s">
        <v>58</v>
      </c>
      <c r="E1274" t="s">
        <v>278</v>
      </c>
      <c r="F1274" t="s">
        <v>435</v>
      </c>
      <c r="G1274" t="s">
        <v>25</v>
      </c>
      <c r="H1274" t="s">
        <v>26</v>
      </c>
      <c r="I1274" t="s">
        <v>35</v>
      </c>
      <c r="J1274" t="s">
        <v>28</v>
      </c>
      <c r="K1274" t="s">
        <v>48</v>
      </c>
      <c r="L1274" t="s">
        <v>274</v>
      </c>
      <c r="M1274" t="s">
        <v>7384</v>
      </c>
      <c r="N1274" t="s">
        <v>7385</v>
      </c>
      <c r="O1274" t="s">
        <v>30</v>
      </c>
      <c r="P1274" t="s">
        <v>44</v>
      </c>
      <c r="Q1274" t="s">
        <v>45</v>
      </c>
      <c r="R1274" t="s">
        <v>7385</v>
      </c>
      <c r="S1274" t="s">
        <v>3363</v>
      </c>
      <c r="T1274" t="s">
        <v>274</v>
      </c>
      <c r="U1274" t="s">
        <v>162</v>
      </c>
      <c r="V1274" s="40">
        <v>0</v>
      </c>
      <c r="W1274" s="40">
        <v>1.5740740740740741E-3</v>
      </c>
      <c r="X1274" s="40">
        <v>1.5740740740740741E-3</v>
      </c>
      <c r="Y1274" s="2" t="str">
        <f t="shared" si="358"/>
        <v/>
      </c>
      <c r="Z1274" s="47" t="str">
        <f t="shared" si="359"/>
        <v>Cumplido</v>
      </c>
      <c r="AA1274" s="8"/>
      <c r="AB1274" s="8"/>
      <c r="AC1274" s="8"/>
      <c r="AD1274" s="8"/>
      <c r="AE1274" s="8"/>
      <c r="AF1274" s="42">
        <v>45248</v>
      </c>
      <c r="AG1274" s="13" t="str">
        <f t="shared" si="360"/>
        <v>CUMPLE</v>
      </c>
      <c r="AH1274" s="13" t="str">
        <f t="shared" si="361"/>
        <v>NO CUMPLE</v>
      </c>
      <c r="AI1274" s="13" t="str">
        <f t="shared" si="362"/>
        <v>NO CUMPLE</v>
      </c>
      <c r="AJ1274" s="13" t="str">
        <f t="shared" si="363"/>
        <v>NO CUMPLE</v>
      </c>
      <c r="AK1274" s="13" t="str">
        <f t="shared" si="364"/>
        <v>NO CUMPLE</v>
      </c>
      <c r="AL1274" s="13" t="str">
        <f t="shared" si="365"/>
        <v>CUMPLE</v>
      </c>
      <c r="AM1274" s="13" t="str">
        <f t="shared" si="366"/>
        <v>NO CUMPLE</v>
      </c>
      <c r="AN1274" s="13" t="str">
        <f t="shared" si="367"/>
        <v>NO CUMPLE</v>
      </c>
      <c r="AO1274" s="13" t="str">
        <f t="shared" si="368"/>
        <v>NO CUMPLE</v>
      </c>
      <c r="AP1274" s="13" t="str">
        <f t="shared" si="369"/>
        <v>NO CUMPLE</v>
      </c>
    </row>
    <row r="1275" spans="1:42" ht="15" hidden="1" x14ac:dyDescent="0.25">
      <c r="A1275" t="s">
        <v>7386</v>
      </c>
      <c r="B1275" t="s">
        <v>32</v>
      </c>
      <c r="C1275" t="s">
        <v>60</v>
      </c>
      <c r="D1275" t="s">
        <v>58</v>
      </c>
      <c r="E1275" t="s">
        <v>278</v>
      </c>
      <c r="F1275" t="s">
        <v>435</v>
      </c>
      <c r="G1275" t="s">
        <v>25</v>
      </c>
      <c r="H1275" t="s">
        <v>26</v>
      </c>
      <c r="I1275" t="s">
        <v>35</v>
      </c>
      <c r="J1275" t="s">
        <v>28</v>
      </c>
      <c r="K1275" t="s">
        <v>48</v>
      </c>
      <c r="L1275" t="s">
        <v>216</v>
      </c>
      <c r="M1275" t="s">
        <v>7387</v>
      </c>
      <c r="N1275" t="s">
        <v>7388</v>
      </c>
      <c r="O1275" t="s">
        <v>30</v>
      </c>
      <c r="P1275" t="s">
        <v>44</v>
      </c>
      <c r="Q1275" t="s">
        <v>45</v>
      </c>
      <c r="R1275" t="s">
        <v>7388</v>
      </c>
      <c r="S1275" t="s">
        <v>3363</v>
      </c>
      <c r="T1275" t="s">
        <v>216</v>
      </c>
      <c r="U1275" t="s">
        <v>275</v>
      </c>
      <c r="V1275" s="40">
        <v>0</v>
      </c>
      <c r="W1275" s="40">
        <v>9.9537037037037042E-4</v>
      </c>
      <c r="X1275" s="40">
        <v>9.9537037037037042E-4</v>
      </c>
      <c r="Y1275" s="2" t="str">
        <f t="shared" si="358"/>
        <v/>
      </c>
      <c r="Z1275" s="47" t="str">
        <f t="shared" si="359"/>
        <v>Cumplido</v>
      </c>
      <c r="AA1275" s="8"/>
      <c r="AB1275" s="8"/>
      <c r="AC1275" s="8"/>
      <c r="AD1275" s="8"/>
      <c r="AE1275" s="8"/>
      <c r="AF1275" s="42">
        <v>45248</v>
      </c>
      <c r="AG1275" s="13" t="str">
        <f t="shared" si="360"/>
        <v>CUMPLE</v>
      </c>
      <c r="AH1275" s="13" t="str">
        <f t="shared" si="361"/>
        <v>NO CUMPLE</v>
      </c>
      <c r="AI1275" s="13" t="str">
        <f t="shared" si="362"/>
        <v>NO CUMPLE</v>
      </c>
      <c r="AJ1275" s="13" t="str">
        <f t="shared" si="363"/>
        <v>NO CUMPLE</v>
      </c>
      <c r="AK1275" s="13" t="str">
        <f t="shared" si="364"/>
        <v>NO CUMPLE</v>
      </c>
      <c r="AL1275" s="13" t="str">
        <f t="shared" si="365"/>
        <v>CUMPLE</v>
      </c>
      <c r="AM1275" s="13" t="str">
        <f t="shared" si="366"/>
        <v>NO CUMPLE</v>
      </c>
      <c r="AN1275" s="13" t="str">
        <f t="shared" si="367"/>
        <v>NO CUMPLE</v>
      </c>
      <c r="AO1275" s="13" t="str">
        <f t="shared" si="368"/>
        <v>NO CUMPLE</v>
      </c>
      <c r="AP1275" s="13" t="str">
        <f t="shared" si="369"/>
        <v>NO CUMPLE</v>
      </c>
    </row>
    <row r="1276" spans="1:42" ht="15" hidden="1" x14ac:dyDescent="0.25">
      <c r="A1276" t="s">
        <v>7389</v>
      </c>
      <c r="B1276" t="s">
        <v>32</v>
      </c>
      <c r="C1276" t="s">
        <v>49</v>
      </c>
      <c r="D1276" t="s">
        <v>217</v>
      </c>
      <c r="E1276" t="s">
        <v>93</v>
      </c>
      <c r="F1276" t="s">
        <v>347</v>
      </c>
      <c r="G1276" t="s">
        <v>25</v>
      </c>
      <c r="H1276" t="s">
        <v>26</v>
      </c>
      <c r="I1276" t="s">
        <v>35</v>
      </c>
      <c r="J1276" t="s">
        <v>28</v>
      </c>
      <c r="K1276" t="s">
        <v>48</v>
      </c>
      <c r="L1276" t="s">
        <v>7390</v>
      </c>
      <c r="M1276" t="s">
        <v>7391</v>
      </c>
      <c r="N1276" t="s">
        <v>7392</v>
      </c>
      <c r="O1276" t="s">
        <v>30</v>
      </c>
      <c r="P1276" t="s">
        <v>31</v>
      </c>
      <c r="Q1276" t="s">
        <v>24</v>
      </c>
      <c r="R1276" t="s">
        <v>7393</v>
      </c>
      <c r="S1276" t="s">
        <v>3363</v>
      </c>
      <c r="T1276" t="s">
        <v>7394</v>
      </c>
      <c r="U1276" t="s">
        <v>159</v>
      </c>
      <c r="V1276" s="40">
        <v>2.2337962962962967E-3</v>
      </c>
      <c r="W1276" s="40">
        <v>3.408564814814815E-2</v>
      </c>
      <c r="X1276" s="40">
        <v>3.1851851851851853E-2</v>
      </c>
      <c r="Y1276" s="2" t="str">
        <f t="shared" si="358"/>
        <v/>
      </c>
      <c r="Z1276" s="47" t="str">
        <f t="shared" si="359"/>
        <v>Cumplido</v>
      </c>
      <c r="AA1276" s="8"/>
      <c r="AB1276" s="8"/>
      <c r="AC1276" s="8"/>
      <c r="AD1276" s="8"/>
      <c r="AE1276" s="8"/>
      <c r="AF1276" s="42">
        <v>45247</v>
      </c>
      <c r="AG1276" s="13" t="str">
        <f t="shared" si="360"/>
        <v>CUMPLE</v>
      </c>
      <c r="AH1276" s="13" t="str">
        <f t="shared" si="361"/>
        <v>NO CUMPLE</v>
      </c>
      <c r="AI1276" s="13" t="str">
        <f t="shared" si="362"/>
        <v>NO CUMPLE</v>
      </c>
      <c r="AJ1276" s="13" t="str">
        <f t="shared" si="363"/>
        <v>NO CUMPLE</v>
      </c>
      <c r="AK1276" s="13" t="str">
        <f t="shared" si="364"/>
        <v>NO CUMPLE</v>
      </c>
      <c r="AL1276" s="13" t="str">
        <f t="shared" si="365"/>
        <v>CUMPLE</v>
      </c>
      <c r="AM1276" s="13" t="str">
        <f t="shared" si="366"/>
        <v>NO CUMPLE</v>
      </c>
      <c r="AN1276" s="13" t="str">
        <f t="shared" si="367"/>
        <v>NO CUMPLE</v>
      </c>
      <c r="AO1276" s="13" t="str">
        <f t="shared" si="368"/>
        <v>NO CUMPLE</v>
      </c>
      <c r="AP1276" s="13" t="str">
        <f t="shared" si="369"/>
        <v>NO CUMPLE</v>
      </c>
    </row>
    <row r="1277" spans="1:42" ht="15" hidden="1" x14ac:dyDescent="0.25">
      <c r="A1277" t="s">
        <v>7395</v>
      </c>
      <c r="B1277" t="s">
        <v>24</v>
      </c>
      <c r="C1277" t="s">
        <v>124</v>
      </c>
      <c r="D1277" t="s">
        <v>33</v>
      </c>
      <c r="E1277" t="s">
        <v>68</v>
      </c>
      <c r="F1277" t="s">
        <v>460</v>
      </c>
      <c r="G1277" t="s">
        <v>39</v>
      </c>
      <c r="H1277" t="s">
        <v>34</v>
      </c>
      <c r="I1277" t="s">
        <v>40</v>
      </c>
      <c r="J1277" t="s">
        <v>28</v>
      </c>
      <c r="K1277" t="s">
        <v>7396</v>
      </c>
      <c r="L1277" t="s">
        <v>7397</v>
      </c>
      <c r="M1277" t="s">
        <v>7398</v>
      </c>
      <c r="N1277" t="s">
        <v>7399</v>
      </c>
      <c r="O1277" t="s">
        <v>30</v>
      </c>
      <c r="P1277" t="s">
        <v>44</v>
      </c>
      <c r="Q1277" t="s">
        <v>45</v>
      </c>
      <c r="R1277" t="s">
        <v>7400</v>
      </c>
      <c r="S1277" t="s">
        <v>3363</v>
      </c>
      <c r="T1277" t="s">
        <v>7401</v>
      </c>
      <c r="U1277" t="s">
        <v>608</v>
      </c>
      <c r="V1277" s="40">
        <v>3.0462962962962966E-2</v>
      </c>
      <c r="W1277" s="40">
        <v>7.7013888888888882E-2</v>
      </c>
      <c r="X1277" s="40">
        <v>4.6550925925925919E-2</v>
      </c>
      <c r="Y1277" s="2" t="str">
        <f t="shared" si="358"/>
        <v/>
      </c>
      <c r="Z1277" s="47" t="str">
        <f t="shared" si="359"/>
        <v>Cumplido</v>
      </c>
      <c r="AA1277" s="8"/>
      <c r="AB1277" s="8"/>
      <c r="AC1277" s="8"/>
      <c r="AD1277" s="8"/>
      <c r="AE1277" s="8"/>
      <c r="AF1277" s="42">
        <v>45247</v>
      </c>
      <c r="AG1277" s="13" t="str">
        <f t="shared" si="360"/>
        <v>NO CUMPLE</v>
      </c>
      <c r="AH1277" s="13" t="str">
        <f t="shared" si="361"/>
        <v>CUMPLE</v>
      </c>
      <c r="AI1277" s="13" t="str">
        <f t="shared" si="362"/>
        <v>NO CUMPLE</v>
      </c>
      <c r="AJ1277" s="13" t="str">
        <f t="shared" si="363"/>
        <v>NO CUMPLE</v>
      </c>
      <c r="AK1277" s="13" t="str">
        <f t="shared" si="364"/>
        <v>NO CUMPLE</v>
      </c>
      <c r="AL1277" s="13" t="str">
        <f t="shared" si="365"/>
        <v>NO CUMPLE</v>
      </c>
      <c r="AM1277" s="13" t="str">
        <f t="shared" si="366"/>
        <v>CUMPLE</v>
      </c>
      <c r="AN1277" s="13" t="str">
        <f t="shared" si="367"/>
        <v>NO CUMPLE</v>
      </c>
      <c r="AO1277" s="13" t="str">
        <f t="shared" si="368"/>
        <v>NO CUMPLE</v>
      </c>
      <c r="AP1277" s="13" t="str">
        <f t="shared" si="369"/>
        <v>NO CUMPLE</v>
      </c>
    </row>
    <row r="1278" spans="1:42" ht="15" hidden="1" x14ac:dyDescent="0.25">
      <c r="A1278" t="s">
        <v>7402</v>
      </c>
      <c r="B1278" t="s">
        <v>32</v>
      </c>
      <c r="C1278" t="s">
        <v>49</v>
      </c>
      <c r="D1278" t="s">
        <v>217</v>
      </c>
      <c r="E1278" t="s">
        <v>86</v>
      </c>
      <c r="F1278" t="s">
        <v>470</v>
      </c>
      <c r="G1278" t="s">
        <v>25</v>
      </c>
      <c r="H1278" t="s">
        <v>26</v>
      </c>
      <c r="I1278" t="s">
        <v>35</v>
      </c>
      <c r="J1278" t="s">
        <v>28</v>
      </c>
      <c r="K1278" t="s">
        <v>332</v>
      </c>
      <c r="L1278" t="s">
        <v>7403</v>
      </c>
      <c r="M1278" t="s">
        <v>7404</v>
      </c>
      <c r="N1278" t="s">
        <v>7405</v>
      </c>
      <c r="O1278" t="s">
        <v>30</v>
      </c>
      <c r="P1278" t="s">
        <v>36</v>
      </c>
      <c r="Q1278" t="s">
        <v>76</v>
      </c>
      <c r="R1278" t="s">
        <v>7406</v>
      </c>
      <c r="S1278" t="s">
        <v>5364</v>
      </c>
      <c r="T1278" t="s">
        <v>7407</v>
      </c>
      <c r="U1278" t="s">
        <v>159</v>
      </c>
      <c r="V1278" s="40">
        <v>2.3379629629629631E-3</v>
      </c>
      <c r="W1278" s="40">
        <v>2.255787037037037E-2</v>
      </c>
      <c r="X1278" s="40">
        <v>2.0219907407407409E-2</v>
      </c>
      <c r="Y1278" s="2" t="str">
        <f t="shared" si="358"/>
        <v/>
      </c>
      <c r="Z1278" s="47" t="str">
        <f t="shared" si="359"/>
        <v>Cumplido</v>
      </c>
      <c r="AA1278" s="8"/>
      <c r="AB1278" s="8"/>
      <c r="AC1278" s="8"/>
      <c r="AD1278" s="8"/>
      <c r="AE1278" s="8"/>
      <c r="AF1278" s="42">
        <v>45247</v>
      </c>
      <c r="AG1278" s="13" t="str">
        <f t="shared" si="360"/>
        <v>CUMPLE</v>
      </c>
      <c r="AH1278" s="13" t="str">
        <f t="shared" si="361"/>
        <v>NO CUMPLE</v>
      </c>
      <c r="AI1278" s="13" t="str">
        <f t="shared" si="362"/>
        <v>NO CUMPLE</v>
      </c>
      <c r="AJ1278" s="13" t="str">
        <f t="shared" si="363"/>
        <v>NO CUMPLE</v>
      </c>
      <c r="AK1278" s="13" t="str">
        <f t="shared" si="364"/>
        <v>NO CUMPLE</v>
      </c>
      <c r="AL1278" s="13" t="str">
        <f t="shared" si="365"/>
        <v>CUMPLE</v>
      </c>
      <c r="AM1278" s="13" t="str">
        <f t="shared" si="366"/>
        <v>NO CUMPLE</v>
      </c>
      <c r="AN1278" s="13" t="str">
        <f t="shared" si="367"/>
        <v>NO CUMPLE</v>
      </c>
      <c r="AO1278" s="13" t="str">
        <f t="shared" si="368"/>
        <v>NO CUMPLE</v>
      </c>
      <c r="AP1278" s="13" t="str">
        <f t="shared" si="369"/>
        <v>NO CUMPLE</v>
      </c>
    </row>
    <row r="1279" spans="1:42" ht="15" hidden="1" x14ac:dyDescent="0.25">
      <c r="A1279" t="s">
        <v>7408</v>
      </c>
      <c r="B1279" t="s">
        <v>62</v>
      </c>
      <c r="C1279" t="s">
        <v>128</v>
      </c>
      <c r="D1279" t="s">
        <v>309</v>
      </c>
      <c r="E1279" t="s">
        <v>52</v>
      </c>
      <c r="F1279" t="s">
        <v>140</v>
      </c>
      <c r="G1279" t="s">
        <v>64</v>
      </c>
      <c r="H1279" t="s">
        <v>34</v>
      </c>
      <c r="I1279" t="s">
        <v>40</v>
      </c>
      <c r="J1279" t="s">
        <v>56</v>
      </c>
      <c r="K1279" t="s">
        <v>215</v>
      </c>
      <c r="L1279" t="s">
        <v>5621</v>
      </c>
      <c r="M1279" t="s">
        <v>7409</v>
      </c>
      <c r="N1279" t="s">
        <v>7409</v>
      </c>
      <c r="O1279" t="s">
        <v>30</v>
      </c>
      <c r="P1279" t="s">
        <v>36</v>
      </c>
      <c r="Q1279" t="s">
        <v>54</v>
      </c>
      <c r="R1279" t="s">
        <v>7410</v>
      </c>
      <c r="S1279" t="s">
        <v>3363</v>
      </c>
      <c r="T1279" t="s">
        <v>5634</v>
      </c>
      <c r="U1279" t="s">
        <v>7411</v>
      </c>
      <c r="V1279" s="40">
        <v>9.420138888888889E-2</v>
      </c>
      <c r="W1279" s="40">
        <v>9.481481481481481E-2</v>
      </c>
      <c r="X1279" s="40">
        <v>6.134259259259259E-4</v>
      </c>
      <c r="Y1279" s="2" t="str">
        <f t="shared" si="358"/>
        <v>Cumplido</v>
      </c>
      <c r="Z1279" s="47" t="str">
        <f t="shared" si="359"/>
        <v/>
      </c>
      <c r="AA1279" s="8"/>
      <c r="AB1279" s="8" t="str">
        <f>IF($H1279="1-Crítica",IF($X1279&lt;=$AT$5,"Cumplido", "Incumplido"),"")</f>
        <v/>
      </c>
      <c r="AC1279" s="8" t="str">
        <f>IF($H1279="2-Alta",IF($X1279&lt;=$AT$6, "Cumplido", "Incumplido"),"")</f>
        <v/>
      </c>
      <c r="AD1279" s="8" t="str">
        <f>IF($H1279="3-Medio",IF($X1279&lt;=$AT$7, "Cumplido", "Incumplido"),"")</f>
        <v/>
      </c>
      <c r="AE1279" s="8" t="str">
        <f>IF($H1279="4-Baja",IF($X1279&lt;=$AT$8, "Cumplido", "Incumplido"),"")</f>
        <v>Cumplido</v>
      </c>
      <c r="AF1279" s="42">
        <v>45247</v>
      </c>
      <c r="AG1279" s="13" t="str">
        <f t="shared" si="360"/>
        <v>CUMPLE</v>
      </c>
      <c r="AH1279" s="13" t="str">
        <f t="shared" si="361"/>
        <v>NO CUMPLE</v>
      </c>
      <c r="AI1279" s="13" t="str">
        <f t="shared" si="362"/>
        <v>NO CUMPLE</v>
      </c>
      <c r="AJ1279" s="13" t="str">
        <f t="shared" si="363"/>
        <v>NO CUMPLE</v>
      </c>
      <c r="AK1279" s="13" t="str">
        <f t="shared" si="364"/>
        <v>NO CUMPLE</v>
      </c>
      <c r="AL1279" s="13" t="str">
        <f t="shared" si="365"/>
        <v>NO CUMPLE</v>
      </c>
      <c r="AM1279" s="13" t="str">
        <f t="shared" si="366"/>
        <v>CUMPLE</v>
      </c>
      <c r="AN1279" s="13" t="str">
        <f t="shared" si="367"/>
        <v>NO CUMPLE</v>
      </c>
      <c r="AO1279" s="13" t="str">
        <f t="shared" si="368"/>
        <v>NO CUMPLE</v>
      </c>
      <c r="AP1279" s="13" t="str">
        <f t="shared" si="369"/>
        <v>NO CUMPLE</v>
      </c>
    </row>
    <row r="1280" spans="1:42" ht="15" hidden="1" x14ac:dyDescent="0.25">
      <c r="A1280" t="s">
        <v>7412</v>
      </c>
      <c r="B1280" t="s">
        <v>79</v>
      </c>
      <c r="C1280" t="s">
        <v>72</v>
      </c>
      <c r="D1280" t="s">
        <v>58</v>
      </c>
      <c r="E1280" t="s">
        <v>93</v>
      </c>
      <c r="F1280" t="s">
        <v>322</v>
      </c>
      <c r="G1280" t="s">
        <v>39</v>
      </c>
      <c r="H1280" t="s">
        <v>34</v>
      </c>
      <c r="I1280" t="s">
        <v>40</v>
      </c>
      <c r="J1280" t="s">
        <v>28</v>
      </c>
      <c r="K1280" t="s">
        <v>215</v>
      </c>
      <c r="L1280" t="s">
        <v>165</v>
      </c>
      <c r="M1280" t="s">
        <v>7413</v>
      </c>
      <c r="N1280" t="s">
        <v>7414</v>
      </c>
      <c r="O1280" t="s">
        <v>30</v>
      </c>
      <c r="P1280" t="s">
        <v>44</v>
      </c>
      <c r="Q1280" t="s">
        <v>45</v>
      </c>
      <c r="R1280" t="s">
        <v>7415</v>
      </c>
      <c r="S1280" t="s">
        <v>3363</v>
      </c>
      <c r="T1280" t="s">
        <v>165</v>
      </c>
      <c r="U1280" t="s">
        <v>157</v>
      </c>
      <c r="V1280" s="40">
        <v>0</v>
      </c>
      <c r="W1280" s="40">
        <v>4.221064814814815E-2</v>
      </c>
      <c r="X1280" s="40">
        <v>4.221064814814815E-2</v>
      </c>
      <c r="Y1280" s="2" t="str">
        <f t="shared" si="358"/>
        <v/>
      </c>
      <c r="Z1280" s="47" t="str">
        <f t="shared" si="359"/>
        <v>Cumplido</v>
      </c>
      <c r="AA1280" s="8"/>
      <c r="AB1280" s="8"/>
      <c r="AC1280" s="8"/>
      <c r="AD1280" s="8"/>
      <c r="AE1280" s="8"/>
      <c r="AF1280" s="42">
        <v>45247</v>
      </c>
      <c r="AG1280" s="13" t="str">
        <f t="shared" si="360"/>
        <v>NO CUMPLE</v>
      </c>
      <c r="AH1280" s="13" t="str">
        <f t="shared" si="361"/>
        <v>CUMPLE</v>
      </c>
      <c r="AI1280" s="13" t="str">
        <f t="shared" si="362"/>
        <v>NO CUMPLE</v>
      </c>
      <c r="AJ1280" s="13" t="str">
        <f t="shared" si="363"/>
        <v>NO CUMPLE</v>
      </c>
      <c r="AK1280" s="13" t="str">
        <f t="shared" si="364"/>
        <v>NO CUMPLE</v>
      </c>
      <c r="AL1280" s="13" t="str">
        <f t="shared" si="365"/>
        <v>NO CUMPLE</v>
      </c>
      <c r="AM1280" s="13" t="str">
        <f t="shared" si="366"/>
        <v>CUMPLE</v>
      </c>
      <c r="AN1280" s="13" t="str">
        <f t="shared" si="367"/>
        <v>NO CUMPLE</v>
      </c>
      <c r="AO1280" s="13" t="str">
        <f t="shared" si="368"/>
        <v>NO CUMPLE</v>
      </c>
      <c r="AP1280" s="13" t="str">
        <f t="shared" si="369"/>
        <v>NO CUMPLE</v>
      </c>
    </row>
    <row r="1281" spans="1:42" ht="15" hidden="1" x14ac:dyDescent="0.25">
      <c r="A1281" t="s">
        <v>7416</v>
      </c>
      <c r="B1281" t="s">
        <v>79</v>
      </c>
      <c r="C1281" t="s">
        <v>72</v>
      </c>
      <c r="D1281" t="s">
        <v>58</v>
      </c>
      <c r="E1281" t="s">
        <v>93</v>
      </c>
      <c r="F1281" t="s">
        <v>322</v>
      </c>
      <c r="G1281" t="s">
        <v>39</v>
      </c>
      <c r="H1281" t="s">
        <v>34</v>
      </c>
      <c r="I1281" t="s">
        <v>40</v>
      </c>
      <c r="J1281" t="s">
        <v>28</v>
      </c>
      <c r="K1281" t="s">
        <v>215</v>
      </c>
      <c r="L1281" t="s">
        <v>391</v>
      </c>
      <c r="M1281" t="s">
        <v>7417</v>
      </c>
      <c r="N1281" t="s">
        <v>7418</v>
      </c>
      <c r="O1281" t="s">
        <v>30</v>
      </c>
      <c r="P1281" t="s">
        <v>44</v>
      </c>
      <c r="Q1281" t="s">
        <v>45</v>
      </c>
      <c r="R1281" t="s">
        <v>7419</v>
      </c>
      <c r="S1281" t="s">
        <v>3363</v>
      </c>
      <c r="T1281" t="s">
        <v>391</v>
      </c>
      <c r="U1281" t="s">
        <v>157</v>
      </c>
      <c r="V1281" s="40">
        <v>0</v>
      </c>
      <c r="W1281" s="40">
        <v>4.1840277777777775E-2</v>
      </c>
      <c r="X1281" s="40">
        <v>4.1840277777777775E-2</v>
      </c>
      <c r="Y1281" s="2" t="str">
        <f t="shared" si="358"/>
        <v/>
      </c>
      <c r="Z1281" s="47" t="str">
        <f t="shared" si="359"/>
        <v>Cumplido</v>
      </c>
      <c r="AA1281" s="8"/>
      <c r="AB1281" s="8"/>
      <c r="AC1281" s="8"/>
      <c r="AD1281" s="8"/>
      <c r="AE1281" s="8"/>
      <c r="AF1281" s="42">
        <v>45247</v>
      </c>
      <c r="AG1281" s="13" t="str">
        <f t="shared" si="360"/>
        <v>NO CUMPLE</v>
      </c>
      <c r="AH1281" s="13" t="str">
        <f t="shared" si="361"/>
        <v>CUMPLE</v>
      </c>
      <c r="AI1281" s="13" t="str">
        <f t="shared" si="362"/>
        <v>NO CUMPLE</v>
      </c>
      <c r="AJ1281" s="13" t="str">
        <f t="shared" si="363"/>
        <v>NO CUMPLE</v>
      </c>
      <c r="AK1281" s="13" t="str">
        <f t="shared" si="364"/>
        <v>NO CUMPLE</v>
      </c>
      <c r="AL1281" s="13" t="str">
        <f t="shared" si="365"/>
        <v>NO CUMPLE</v>
      </c>
      <c r="AM1281" s="13" t="str">
        <f t="shared" si="366"/>
        <v>CUMPLE</v>
      </c>
      <c r="AN1281" s="13" t="str">
        <f t="shared" si="367"/>
        <v>NO CUMPLE</v>
      </c>
      <c r="AO1281" s="13" t="str">
        <f t="shared" si="368"/>
        <v>NO CUMPLE</v>
      </c>
      <c r="AP1281" s="13" t="str">
        <f t="shared" si="369"/>
        <v>NO CUMPLE</v>
      </c>
    </row>
    <row r="1282" spans="1:42" ht="15" hidden="1" x14ac:dyDescent="0.25">
      <c r="A1282" t="s">
        <v>7420</v>
      </c>
      <c r="B1282" t="s">
        <v>24</v>
      </c>
      <c r="C1282" t="s">
        <v>125</v>
      </c>
      <c r="D1282" t="s">
        <v>266</v>
      </c>
      <c r="E1282" t="s">
        <v>99</v>
      </c>
      <c r="F1282" t="s">
        <v>388</v>
      </c>
      <c r="G1282" t="s">
        <v>25</v>
      </c>
      <c r="H1282" t="s">
        <v>26</v>
      </c>
      <c r="I1282" t="s">
        <v>35</v>
      </c>
      <c r="J1282" t="s">
        <v>28</v>
      </c>
      <c r="K1282" t="s">
        <v>81</v>
      </c>
      <c r="L1282" t="s">
        <v>7421</v>
      </c>
      <c r="M1282" t="s">
        <v>7422</v>
      </c>
      <c r="N1282" t="s">
        <v>7423</v>
      </c>
      <c r="O1282" t="s">
        <v>30</v>
      </c>
      <c r="P1282" t="s">
        <v>44</v>
      </c>
      <c r="Q1282" t="s">
        <v>45</v>
      </c>
      <c r="R1282" t="s">
        <v>7424</v>
      </c>
      <c r="S1282" t="s">
        <v>7425</v>
      </c>
      <c r="T1282" t="s">
        <v>7426</v>
      </c>
      <c r="U1282" t="s">
        <v>7427</v>
      </c>
      <c r="V1282" s="40">
        <v>2.0026851851851855</v>
      </c>
      <c r="W1282" s="40">
        <v>2.0496990740740739</v>
      </c>
      <c r="X1282" s="40">
        <v>4.701388888888889E-2</v>
      </c>
      <c r="Y1282" s="2" t="str">
        <f t="shared" si="358"/>
        <v/>
      </c>
      <c r="Z1282" s="47" t="str">
        <f t="shared" si="359"/>
        <v>Cumplido</v>
      </c>
      <c r="AA1282" s="8"/>
      <c r="AB1282" s="8"/>
      <c r="AC1282" s="8"/>
      <c r="AD1282" s="8"/>
      <c r="AE1282" s="8"/>
      <c r="AF1282" s="42">
        <v>45248</v>
      </c>
      <c r="AG1282" s="13" t="str">
        <f t="shared" si="360"/>
        <v>NO CUMPLE</v>
      </c>
      <c r="AH1282" s="13" t="str">
        <f t="shared" si="361"/>
        <v>CUMPLE</v>
      </c>
      <c r="AI1282" s="13" t="str">
        <f t="shared" si="362"/>
        <v>NO CUMPLE</v>
      </c>
      <c r="AJ1282" s="13" t="str">
        <f t="shared" si="363"/>
        <v>NO CUMPLE</v>
      </c>
      <c r="AK1282" s="13" t="str">
        <f t="shared" si="364"/>
        <v>NO CUMPLE</v>
      </c>
      <c r="AL1282" s="13" t="str">
        <f t="shared" si="365"/>
        <v>NO CUMPLE</v>
      </c>
      <c r="AM1282" s="13" t="str">
        <f t="shared" si="366"/>
        <v>NO CUMPLE</v>
      </c>
      <c r="AN1282" s="13" t="str">
        <f t="shared" si="367"/>
        <v>NO CUMPLE</v>
      </c>
      <c r="AO1282" s="13" t="str">
        <f t="shared" si="368"/>
        <v>NO CUMPLE</v>
      </c>
      <c r="AP1282" s="13" t="str">
        <f t="shared" si="369"/>
        <v>CUMPLE</v>
      </c>
    </row>
    <row r="1283" spans="1:42" ht="15" hidden="1" x14ac:dyDescent="0.25">
      <c r="A1283" t="s">
        <v>7428</v>
      </c>
      <c r="B1283" t="s">
        <v>67</v>
      </c>
      <c r="C1283" t="s">
        <v>125</v>
      </c>
      <c r="D1283" t="s">
        <v>72</v>
      </c>
      <c r="E1283" t="s">
        <v>337</v>
      </c>
      <c r="F1283" t="s">
        <v>138</v>
      </c>
      <c r="G1283" t="s">
        <v>25</v>
      </c>
      <c r="H1283" t="s">
        <v>78</v>
      </c>
      <c r="I1283" t="s">
        <v>27</v>
      </c>
      <c r="J1283" t="s">
        <v>28</v>
      </c>
      <c r="K1283" t="s">
        <v>277</v>
      </c>
      <c r="L1283" t="s">
        <v>7429</v>
      </c>
      <c r="M1283" t="s">
        <v>7430</v>
      </c>
      <c r="N1283" t="s">
        <v>7431</v>
      </c>
      <c r="O1283" t="s">
        <v>30</v>
      </c>
      <c r="P1283" t="s">
        <v>36</v>
      </c>
      <c r="Q1283" t="s">
        <v>70</v>
      </c>
      <c r="R1283" t="s">
        <v>7432</v>
      </c>
      <c r="S1283" t="s">
        <v>6665</v>
      </c>
      <c r="T1283" t="s">
        <v>7433</v>
      </c>
      <c r="U1283" t="s">
        <v>7434</v>
      </c>
      <c r="V1283" s="40">
        <v>1.0719097222222222</v>
      </c>
      <c r="W1283" s="40">
        <v>1.1684837962962964</v>
      </c>
      <c r="X1283" s="40">
        <v>9.6574074074074076E-2</v>
      </c>
      <c r="Y1283" s="2" t="str">
        <f t="shared" ref="Y1283:Y1346" si="370">IF(J1283="Incidente de Cliente",IF($X1283&lt;=$AT$2,"Cumplido","Incumplido"),"")</f>
        <v/>
      </c>
      <c r="Z1283" s="47" t="str">
        <f t="shared" ref="Z1283" si="371">IF(J1283="Requerimiento de Cliente",IF($X1283&lt;=$AT$3,"Cumplido","Incumplido"),"")</f>
        <v>Cumplido</v>
      </c>
      <c r="AA1283" s="8"/>
      <c r="AB1283" s="8"/>
      <c r="AC1283" s="8"/>
      <c r="AD1283" s="8"/>
      <c r="AE1283" s="8"/>
      <c r="AF1283" s="42">
        <v>45248</v>
      </c>
      <c r="AG1283" s="13" t="str">
        <f t="shared" ref="AG1283:AG1346" si="372">IF(X1283&lt;$AR$11,"CUMPLE","NO CUMPLE")</f>
        <v>NO CUMPLE</v>
      </c>
      <c r="AH1283" s="13" t="str">
        <f t="shared" ref="AH1283:AH1346" si="373">IF(X1283&gt;$AR$12,IF(X1283&lt;=$AS$12,"CUMPLE","NO CUMPLE"),"NO CUMPLE")</f>
        <v>CUMPLE</v>
      </c>
      <c r="AI1283" s="13" t="str">
        <f t="shared" ref="AI1283:AI1346" si="374">IF(X1283&gt;$AR$13,IF(X1283&lt;=$AS$13,"CUMPLE","NO CUMPLE"),"NO CUMPLE")</f>
        <v>NO CUMPLE</v>
      </c>
      <c r="AJ1283" s="13" t="str">
        <f t="shared" ref="AJ1283:AJ1346" si="375">IF(X1283&gt;$AR$14,IF(X1283&lt;=$AS$14,"CUMPLE","NO CUMPLE"),"NO CUMPLE")</f>
        <v>NO CUMPLE</v>
      </c>
      <c r="AK1283" s="13" t="str">
        <f t="shared" ref="AK1283:AK1346" si="376">IF(X1283&gt;$AR$15,"CUMPLE","NO CUMPLE")</f>
        <v>NO CUMPLE</v>
      </c>
      <c r="AL1283" s="13" t="str">
        <f t="shared" ref="AL1283:AL1346" si="377">IF(W1283&lt;$AR$11,"CUMPLE","NO CUMPLE")</f>
        <v>NO CUMPLE</v>
      </c>
      <c r="AM1283" s="13" t="str">
        <f t="shared" ref="AM1283:AM1346" si="378">IF(W1283&gt;$AR$12,IF(W1283&lt;=$AS$12,"CUMPLE","NO CUMPLE"),"NO CUMPLE")</f>
        <v>NO CUMPLE</v>
      </c>
      <c r="AN1283" s="13" t="str">
        <f t="shared" ref="AN1283:AN1346" si="379">IF(W1283&gt;$AR$13,IF(W1283&lt;=$AS$13,"CUMPLE","NO CUMPLE"),"NO CUMPLE")</f>
        <v>NO CUMPLE</v>
      </c>
      <c r="AO1283" s="13" t="str">
        <f t="shared" ref="AO1283:AO1346" si="380">IF(W1283&gt;$AR$14,IF(W1283&lt;=$AS$14,"CUMPLE","NO CUMPLE"),"NO CUMPLE")</f>
        <v>NO CUMPLE</v>
      </c>
      <c r="AP1283" s="13" t="str">
        <f t="shared" ref="AP1283:AP1346" si="381">IF(W1283&gt;$AR$15,"CUMPLE","NO CUMPLE")</f>
        <v>CUMPLE</v>
      </c>
    </row>
    <row r="1284" spans="1:42" ht="15" hidden="1" x14ac:dyDescent="0.25">
      <c r="A1284" t="s">
        <v>7435</v>
      </c>
      <c r="B1284" t="s">
        <v>117</v>
      </c>
      <c r="C1284" t="s">
        <v>80</v>
      </c>
      <c r="D1284" t="s">
        <v>58</v>
      </c>
      <c r="E1284" t="s">
        <v>362</v>
      </c>
      <c r="F1284" t="s">
        <v>451</v>
      </c>
      <c r="G1284" t="s">
        <v>39</v>
      </c>
      <c r="H1284" t="s">
        <v>34</v>
      </c>
      <c r="I1284" t="s">
        <v>40</v>
      </c>
      <c r="J1284" t="s">
        <v>28</v>
      </c>
      <c r="K1284" t="s">
        <v>215</v>
      </c>
      <c r="L1284" t="s">
        <v>7436</v>
      </c>
      <c r="M1284" t="s">
        <v>7437</v>
      </c>
      <c r="N1284" t="s">
        <v>7438</v>
      </c>
      <c r="O1284" t="s">
        <v>30</v>
      </c>
      <c r="P1284" t="s">
        <v>44</v>
      </c>
      <c r="Q1284" t="s">
        <v>45</v>
      </c>
      <c r="R1284" t="s">
        <v>7439</v>
      </c>
      <c r="S1284" t="s">
        <v>3363</v>
      </c>
      <c r="T1284" t="s">
        <v>7440</v>
      </c>
      <c r="U1284" t="s">
        <v>452</v>
      </c>
      <c r="V1284" s="40">
        <v>0</v>
      </c>
      <c r="W1284" s="40">
        <v>0</v>
      </c>
      <c r="X1284" s="40">
        <v>0</v>
      </c>
      <c r="Y1284" s="2" t="str">
        <f t="shared" si="370"/>
        <v/>
      </c>
      <c r="Z1284" s="47" t="str">
        <f t="shared" ref="Z1284:Z1346" si="382">IF(J1284="Requerimiento de Cliente",IF($X1284&lt;=$AT$3,"Cumplido","Incumplido"),"")</f>
        <v>Cumplido</v>
      </c>
      <c r="AA1284" s="8"/>
      <c r="AB1284" s="8"/>
      <c r="AC1284" s="8"/>
      <c r="AD1284" s="8"/>
      <c r="AE1284" s="8"/>
      <c r="AF1284" s="42">
        <v>45248</v>
      </c>
      <c r="AG1284" s="13" t="str">
        <f t="shared" si="372"/>
        <v>CUMPLE</v>
      </c>
      <c r="AH1284" s="13" t="str">
        <f t="shared" si="373"/>
        <v>NO CUMPLE</v>
      </c>
      <c r="AI1284" s="13" t="str">
        <f t="shared" si="374"/>
        <v>NO CUMPLE</v>
      </c>
      <c r="AJ1284" s="13" t="str">
        <f t="shared" si="375"/>
        <v>NO CUMPLE</v>
      </c>
      <c r="AK1284" s="13" t="str">
        <f t="shared" si="376"/>
        <v>NO CUMPLE</v>
      </c>
      <c r="AL1284" s="13" t="str">
        <f t="shared" si="377"/>
        <v>CUMPLE</v>
      </c>
      <c r="AM1284" s="13" t="str">
        <f t="shared" si="378"/>
        <v>NO CUMPLE</v>
      </c>
      <c r="AN1284" s="13" t="str">
        <f t="shared" si="379"/>
        <v>NO CUMPLE</v>
      </c>
      <c r="AO1284" s="13" t="str">
        <f t="shared" si="380"/>
        <v>NO CUMPLE</v>
      </c>
      <c r="AP1284" s="13" t="str">
        <f t="shared" si="381"/>
        <v>NO CUMPLE</v>
      </c>
    </row>
    <row r="1285" spans="1:42" ht="15" hidden="1" x14ac:dyDescent="0.25">
      <c r="A1285" t="s">
        <v>7441</v>
      </c>
      <c r="B1285" t="s">
        <v>32</v>
      </c>
      <c r="C1285" t="s">
        <v>49</v>
      </c>
      <c r="D1285" t="s">
        <v>217</v>
      </c>
      <c r="E1285" t="s">
        <v>93</v>
      </c>
      <c r="F1285" t="s">
        <v>470</v>
      </c>
      <c r="G1285" t="s">
        <v>25</v>
      </c>
      <c r="H1285" t="s">
        <v>26</v>
      </c>
      <c r="I1285" t="s">
        <v>35</v>
      </c>
      <c r="J1285" t="s">
        <v>28</v>
      </c>
      <c r="K1285" t="s">
        <v>48</v>
      </c>
      <c r="L1285" t="s">
        <v>449</v>
      </c>
      <c r="M1285" t="s">
        <v>7442</v>
      </c>
      <c r="N1285" t="s">
        <v>7443</v>
      </c>
      <c r="O1285" t="s">
        <v>30</v>
      </c>
      <c r="P1285" t="s">
        <v>31</v>
      </c>
      <c r="Q1285" t="s">
        <v>24</v>
      </c>
      <c r="R1285" t="s">
        <v>7444</v>
      </c>
      <c r="S1285" t="s">
        <v>3363</v>
      </c>
      <c r="T1285" t="s">
        <v>7445</v>
      </c>
      <c r="U1285" t="s">
        <v>159</v>
      </c>
      <c r="V1285" s="40">
        <v>4.2939814814814811E-3</v>
      </c>
      <c r="W1285" s="40">
        <v>2.9444444444444443E-2</v>
      </c>
      <c r="X1285" s="40">
        <v>2.5150462962962961E-2</v>
      </c>
      <c r="Y1285" s="2" t="str">
        <f t="shared" si="370"/>
        <v/>
      </c>
      <c r="Z1285" s="47" t="str">
        <f t="shared" si="382"/>
        <v>Cumplido</v>
      </c>
      <c r="AA1285" s="8"/>
      <c r="AB1285" s="8"/>
      <c r="AC1285" s="8"/>
      <c r="AD1285" s="8"/>
      <c r="AE1285" s="8"/>
      <c r="AF1285" s="42">
        <v>45247</v>
      </c>
      <c r="AG1285" s="13" t="str">
        <f t="shared" si="372"/>
        <v>CUMPLE</v>
      </c>
      <c r="AH1285" s="13" t="str">
        <f t="shared" si="373"/>
        <v>NO CUMPLE</v>
      </c>
      <c r="AI1285" s="13" t="str">
        <f t="shared" si="374"/>
        <v>NO CUMPLE</v>
      </c>
      <c r="AJ1285" s="13" t="str">
        <f t="shared" si="375"/>
        <v>NO CUMPLE</v>
      </c>
      <c r="AK1285" s="13" t="str">
        <f t="shared" si="376"/>
        <v>NO CUMPLE</v>
      </c>
      <c r="AL1285" s="13" t="str">
        <f t="shared" si="377"/>
        <v>CUMPLE</v>
      </c>
      <c r="AM1285" s="13" t="str">
        <f t="shared" si="378"/>
        <v>NO CUMPLE</v>
      </c>
      <c r="AN1285" s="13" t="str">
        <f t="shared" si="379"/>
        <v>NO CUMPLE</v>
      </c>
      <c r="AO1285" s="13" t="str">
        <f t="shared" si="380"/>
        <v>NO CUMPLE</v>
      </c>
      <c r="AP1285" s="13" t="str">
        <f t="shared" si="381"/>
        <v>NO CUMPLE</v>
      </c>
    </row>
    <row r="1286" spans="1:42" ht="15" hidden="1" x14ac:dyDescent="0.25">
      <c r="A1286" t="s">
        <v>7446</v>
      </c>
      <c r="B1286" t="s">
        <v>24</v>
      </c>
      <c r="C1286" t="s">
        <v>124</v>
      </c>
      <c r="D1286" t="s">
        <v>72</v>
      </c>
      <c r="E1286" t="s">
        <v>73</v>
      </c>
      <c r="F1286" t="s">
        <v>138</v>
      </c>
      <c r="G1286" t="s">
        <v>25</v>
      </c>
      <c r="H1286" t="s">
        <v>78</v>
      </c>
      <c r="I1286" t="s">
        <v>27</v>
      </c>
      <c r="J1286" t="s">
        <v>28</v>
      </c>
      <c r="K1286" t="s">
        <v>171</v>
      </c>
      <c r="L1286" t="s">
        <v>7447</v>
      </c>
      <c r="M1286" t="s">
        <v>7448</v>
      </c>
      <c r="N1286" t="s">
        <v>7449</v>
      </c>
      <c r="O1286" t="s">
        <v>30</v>
      </c>
      <c r="P1286" t="s">
        <v>36</v>
      </c>
      <c r="Q1286" t="s">
        <v>54</v>
      </c>
      <c r="R1286" t="s">
        <v>7450</v>
      </c>
      <c r="S1286" t="s">
        <v>6625</v>
      </c>
      <c r="T1286" t="s">
        <v>7451</v>
      </c>
      <c r="U1286" t="s">
        <v>7452</v>
      </c>
      <c r="V1286" s="40">
        <v>0</v>
      </c>
      <c r="W1286" s="40">
        <v>0</v>
      </c>
      <c r="X1286" s="40">
        <v>0</v>
      </c>
      <c r="Y1286" s="2" t="str">
        <f>IF(J1286="Incidente de Cliente",IF($X1286&lt;=$AT$2,"Cumplido","Incumplido"),"")</f>
        <v/>
      </c>
      <c r="Z1286" s="47" t="str">
        <f t="shared" si="382"/>
        <v>Cumplido</v>
      </c>
      <c r="AA1286" s="8"/>
      <c r="AB1286" s="8"/>
      <c r="AC1286" s="8"/>
      <c r="AD1286" s="8"/>
      <c r="AE1286" s="8"/>
      <c r="AF1286" s="42">
        <v>45250</v>
      </c>
      <c r="AG1286" s="13" t="str">
        <f t="shared" si="372"/>
        <v>CUMPLE</v>
      </c>
      <c r="AH1286" s="13" t="str">
        <f t="shared" si="373"/>
        <v>NO CUMPLE</v>
      </c>
      <c r="AI1286" s="13" t="str">
        <f t="shared" si="374"/>
        <v>NO CUMPLE</v>
      </c>
      <c r="AJ1286" s="13" t="str">
        <f t="shared" si="375"/>
        <v>NO CUMPLE</v>
      </c>
      <c r="AK1286" s="13" t="str">
        <f t="shared" si="376"/>
        <v>NO CUMPLE</v>
      </c>
      <c r="AL1286" s="13" t="str">
        <f t="shared" si="377"/>
        <v>CUMPLE</v>
      </c>
      <c r="AM1286" s="13" t="str">
        <f t="shared" si="378"/>
        <v>NO CUMPLE</v>
      </c>
      <c r="AN1286" s="13" t="str">
        <f t="shared" si="379"/>
        <v>NO CUMPLE</v>
      </c>
      <c r="AO1286" s="13" t="str">
        <f t="shared" si="380"/>
        <v>NO CUMPLE</v>
      </c>
      <c r="AP1286" s="13" t="str">
        <f t="shared" si="381"/>
        <v>NO CUMPLE</v>
      </c>
    </row>
    <row r="1287" spans="1:42" ht="15" hidden="1" x14ac:dyDescent="0.25">
      <c r="A1287" t="s">
        <v>7453</v>
      </c>
      <c r="B1287" t="s">
        <v>79</v>
      </c>
      <c r="C1287" t="s">
        <v>74</v>
      </c>
      <c r="D1287" t="s">
        <v>58</v>
      </c>
      <c r="E1287" t="s">
        <v>118</v>
      </c>
      <c r="F1287" t="s">
        <v>367</v>
      </c>
      <c r="G1287" t="s">
        <v>39</v>
      </c>
      <c r="H1287" t="s">
        <v>34</v>
      </c>
      <c r="I1287" t="s">
        <v>40</v>
      </c>
      <c r="J1287" t="s">
        <v>28</v>
      </c>
      <c r="K1287" t="s">
        <v>215</v>
      </c>
      <c r="L1287" t="s">
        <v>371</v>
      </c>
      <c r="M1287" t="s">
        <v>7454</v>
      </c>
      <c r="N1287" t="s">
        <v>7455</v>
      </c>
      <c r="O1287" t="s">
        <v>30</v>
      </c>
      <c r="P1287" t="s">
        <v>44</v>
      </c>
      <c r="Q1287" t="s">
        <v>45</v>
      </c>
      <c r="R1287" t="s">
        <v>7456</v>
      </c>
      <c r="S1287" t="s">
        <v>3363</v>
      </c>
      <c r="T1287"/>
      <c r="U1287" t="s">
        <v>157</v>
      </c>
      <c r="V1287" s="40">
        <v>0</v>
      </c>
      <c r="W1287" s="40">
        <v>0</v>
      </c>
      <c r="X1287" s="40">
        <v>0</v>
      </c>
      <c r="Y1287" s="2" t="str">
        <f t="shared" si="370"/>
        <v/>
      </c>
      <c r="Z1287" s="47" t="str">
        <f t="shared" si="382"/>
        <v>Cumplido</v>
      </c>
      <c r="AA1287" s="8"/>
      <c r="AB1287" s="8"/>
      <c r="AC1287" s="8"/>
      <c r="AD1287" s="8"/>
      <c r="AE1287" s="8"/>
      <c r="AF1287" s="42">
        <v>45247</v>
      </c>
      <c r="AG1287" s="13" t="str">
        <f t="shared" si="372"/>
        <v>CUMPLE</v>
      </c>
      <c r="AH1287" s="13" t="str">
        <f t="shared" si="373"/>
        <v>NO CUMPLE</v>
      </c>
      <c r="AI1287" s="13" t="str">
        <f t="shared" si="374"/>
        <v>NO CUMPLE</v>
      </c>
      <c r="AJ1287" s="13" t="str">
        <f t="shared" si="375"/>
        <v>NO CUMPLE</v>
      </c>
      <c r="AK1287" s="13" t="str">
        <f t="shared" si="376"/>
        <v>NO CUMPLE</v>
      </c>
      <c r="AL1287" s="13" t="str">
        <f t="shared" si="377"/>
        <v>CUMPLE</v>
      </c>
      <c r="AM1287" s="13" t="str">
        <f t="shared" si="378"/>
        <v>NO CUMPLE</v>
      </c>
      <c r="AN1287" s="13" t="str">
        <f t="shared" si="379"/>
        <v>NO CUMPLE</v>
      </c>
      <c r="AO1287" s="13" t="str">
        <f t="shared" si="380"/>
        <v>NO CUMPLE</v>
      </c>
      <c r="AP1287" s="13" t="str">
        <f t="shared" si="381"/>
        <v>NO CUMPLE</v>
      </c>
    </row>
    <row r="1288" spans="1:42" ht="15" hidden="1" x14ac:dyDescent="0.25">
      <c r="A1288" t="s">
        <v>7457</v>
      </c>
      <c r="B1288" t="s">
        <v>38</v>
      </c>
      <c r="C1288" t="s">
        <v>124</v>
      </c>
      <c r="D1288" t="s">
        <v>153</v>
      </c>
      <c r="E1288" t="s">
        <v>73</v>
      </c>
      <c r="F1288" t="s">
        <v>561</v>
      </c>
      <c r="G1288" t="s">
        <v>39</v>
      </c>
      <c r="H1288" t="s">
        <v>78</v>
      </c>
      <c r="I1288" t="s">
        <v>35</v>
      </c>
      <c r="J1288" t="s">
        <v>28</v>
      </c>
      <c r="K1288" t="s">
        <v>48</v>
      </c>
      <c r="L1288" t="s">
        <v>7458</v>
      </c>
      <c r="M1288" t="s">
        <v>7459</v>
      </c>
      <c r="N1288" t="s">
        <v>7460</v>
      </c>
      <c r="O1288" t="s">
        <v>30</v>
      </c>
      <c r="P1288" t="s">
        <v>36</v>
      </c>
      <c r="Q1288" t="s">
        <v>54</v>
      </c>
      <c r="R1288" t="s">
        <v>7461</v>
      </c>
      <c r="S1288" t="s">
        <v>6665</v>
      </c>
      <c r="T1288" t="s">
        <v>7462</v>
      </c>
      <c r="U1288" t="s">
        <v>7463</v>
      </c>
      <c r="V1288" s="40">
        <v>0.56210648148148146</v>
      </c>
      <c r="W1288" s="40">
        <v>0.67924768518518519</v>
      </c>
      <c r="X1288" s="40">
        <v>0.11714120370370369</v>
      </c>
      <c r="Y1288" s="2" t="str">
        <f t="shared" si="370"/>
        <v/>
      </c>
      <c r="Z1288" s="47" t="str">
        <f t="shared" si="382"/>
        <v>Cumplido</v>
      </c>
      <c r="AA1288" s="8"/>
      <c r="AB1288" s="8"/>
      <c r="AC1288" s="8"/>
      <c r="AD1288" s="8"/>
      <c r="AE1288" s="8"/>
      <c r="AF1288" s="42">
        <v>45247</v>
      </c>
      <c r="AG1288" s="13" t="str">
        <f t="shared" si="372"/>
        <v>NO CUMPLE</v>
      </c>
      <c r="AH1288" s="13" t="str">
        <f t="shared" si="373"/>
        <v>CUMPLE</v>
      </c>
      <c r="AI1288" s="13" t="str">
        <f t="shared" si="374"/>
        <v>NO CUMPLE</v>
      </c>
      <c r="AJ1288" s="13" t="str">
        <f t="shared" si="375"/>
        <v>NO CUMPLE</v>
      </c>
      <c r="AK1288" s="13" t="str">
        <f t="shared" si="376"/>
        <v>NO CUMPLE</v>
      </c>
      <c r="AL1288" s="13" t="str">
        <f t="shared" si="377"/>
        <v>NO CUMPLE</v>
      </c>
      <c r="AM1288" s="13" t="str">
        <f t="shared" si="378"/>
        <v>NO CUMPLE</v>
      </c>
      <c r="AN1288" s="13" t="str">
        <f t="shared" si="379"/>
        <v>NO CUMPLE</v>
      </c>
      <c r="AO1288" s="13" t="str">
        <f t="shared" si="380"/>
        <v>CUMPLE</v>
      </c>
      <c r="AP1288" s="13" t="str">
        <f t="shared" si="381"/>
        <v>NO CUMPLE</v>
      </c>
    </row>
    <row r="1289" spans="1:42" ht="15" hidden="1" x14ac:dyDescent="0.25">
      <c r="A1289" t="s">
        <v>7464</v>
      </c>
      <c r="B1289" t="s">
        <v>77</v>
      </c>
      <c r="C1289" t="s">
        <v>150</v>
      </c>
      <c r="D1289" t="s">
        <v>266</v>
      </c>
      <c r="E1289" t="s">
        <v>242</v>
      </c>
      <c r="F1289" t="s">
        <v>512</v>
      </c>
      <c r="G1289" t="s">
        <v>39</v>
      </c>
      <c r="H1289" t="s">
        <v>34</v>
      </c>
      <c r="I1289" t="s">
        <v>40</v>
      </c>
      <c r="J1289" t="s">
        <v>56</v>
      </c>
      <c r="K1289" t="s">
        <v>7465</v>
      </c>
      <c r="L1289" t="s">
        <v>7466</v>
      </c>
      <c r="M1289" t="s">
        <v>7467</v>
      </c>
      <c r="N1289" t="s">
        <v>7468</v>
      </c>
      <c r="O1289" t="s">
        <v>30</v>
      </c>
      <c r="P1289" t="s">
        <v>31</v>
      </c>
      <c r="Q1289" t="s">
        <v>24</v>
      </c>
      <c r="R1289" t="s">
        <v>7469</v>
      </c>
      <c r="S1289" t="s">
        <v>6665</v>
      </c>
      <c r="T1289" t="s">
        <v>7470</v>
      </c>
      <c r="U1289" t="s">
        <v>7471</v>
      </c>
      <c r="V1289" s="40">
        <v>0.90806712962962965</v>
      </c>
      <c r="W1289" s="40">
        <v>0.92793981481481491</v>
      </c>
      <c r="X1289" s="40">
        <v>1.9872685185185184E-2</v>
      </c>
      <c r="Y1289" s="2" t="str">
        <f t="shared" si="370"/>
        <v>Cumplido</v>
      </c>
      <c r="Z1289" s="47" t="str">
        <f t="shared" si="382"/>
        <v/>
      </c>
      <c r="AA1289" s="8" t="s">
        <v>644</v>
      </c>
      <c r="AB1289" s="8" t="str">
        <f>IF($H1289="1-Crítica",IF($X1289&lt;=$AT$5,"Cumplido", "Incumplido"),"")</f>
        <v/>
      </c>
      <c r="AC1289" s="8" t="str">
        <f>IF($H1289="2-Alta",IF($X1289&lt;=$AT$6, "Cumplido", "Incumplido"),"")</f>
        <v/>
      </c>
      <c r="AD1289" s="8" t="str">
        <f>IF($H1289="3-Medio",IF($X1289&lt;=$AT$7, "Cumplido", "Incumplido"),"")</f>
        <v/>
      </c>
      <c r="AE1289" s="8" t="str">
        <f>IF($H1289="4-Baja",IF($X1289&lt;=$AT$8, "Cumplido", "Incumplido"),"")</f>
        <v>Cumplido</v>
      </c>
      <c r="AF1289" s="42">
        <v>45251</v>
      </c>
      <c r="AG1289" s="13" t="str">
        <f t="shared" si="372"/>
        <v>CUMPLE</v>
      </c>
      <c r="AH1289" s="13" t="str">
        <f t="shared" si="373"/>
        <v>NO CUMPLE</v>
      </c>
      <c r="AI1289" s="13" t="str">
        <f t="shared" si="374"/>
        <v>NO CUMPLE</v>
      </c>
      <c r="AJ1289" s="13" t="str">
        <f t="shared" si="375"/>
        <v>NO CUMPLE</v>
      </c>
      <c r="AK1289" s="13" t="str">
        <f t="shared" si="376"/>
        <v>NO CUMPLE</v>
      </c>
      <c r="AL1289" s="13" t="str">
        <f t="shared" si="377"/>
        <v>NO CUMPLE</v>
      </c>
      <c r="AM1289" s="13" t="str">
        <f t="shared" si="378"/>
        <v>NO CUMPLE</v>
      </c>
      <c r="AN1289" s="13" t="str">
        <f t="shared" si="379"/>
        <v>NO CUMPLE</v>
      </c>
      <c r="AO1289" s="13" t="str">
        <f t="shared" si="380"/>
        <v>CUMPLE</v>
      </c>
      <c r="AP1289" s="13" t="str">
        <f t="shared" si="381"/>
        <v>NO CUMPLE</v>
      </c>
    </row>
    <row r="1290" spans="1:42" ht="15" hidden="1" x14ac:dyDescent="0.25">
      <c r="A1290" t="s">
        <v>7472</v>
      </c>
      <c r="B1290" t="s">
        <v>79</v>
      </c>
      <c r="C1290" t="s">
        <v>72</v>
      </c>
      <c r="D1290" t="s">
        <v>58</v>
      </c>
      <c r="E1290" t="s">
        <v>93</v>
      </c>
      <c r="F1290" t="s">
        <v>322</v>
      </c>
      <c r="G1290" t="s">
        <v>39</v>
      </c>
      <c r="H1290" t="s">
        <v>34</v>
      </c>
      <c r="I1290" t="s">
        <v>40</v>
      </c>
      <c r="J1290" t="s">
        <v>28</v>
      </c>
      <c r="K1290" t="s">
        <v>215</v>
      </c>
      <c r="L1290" t="s">
        <v>164</v>
      </c>
      <c r="M1290" t="s">
        <v>7473</v>
      </c>
      <c r="N1290" t="s">
        <v>7474</v>
      </c>
      <c r="O1290" t="s">
        <v>30</v>
      </c>
      <c r="P1290" t="s">
        <v>44</v>
      </c>
      <c r="Q1290" t="s">
        <v>45</v>
      </c>
      <c r="R1290" t="s">
        <v>7475</v>
      </c>
      <c r="S1290" t="s">
        <v>3363</v>
      </c>
      <c r="T1290" t="s">
        <v>164</v>
      </c>
      <c r="U1290" t="s">
        <v>157</v>
      </c>
      <c r="V1290" s="40">
        <v>0</v>
      </c>
      <c r="W1290" s="40">
        <v>1.1967592592592592E-2</v>
      </c>
      <c r="X1290" s="40">
        <v>1.1967592592592592E-2</v>
      </c>
      <c r="Y1290" s="2" t="str">
        <f t="shared" si="370"/>
        <v/>
      </c>
      <c r="Z1290" s="47" t="str">
        <f t="shared" si="382"/>
        <v>Cumplido</v>
      </c>
      <c r="AA1290" s="8"/>
      <c r="AB1290" s="8"/>
      <c r="AC1290" s="8"/>
      <c r="AD1290" s="8"/>
      <c r="AE1290" s="8"/>
      <c r="AF1290" s="42">
        <v>45250</v>
      </c>
      <c r="AG1290" s="13" t="str">
        <f t="shared" si="372"/>
        <v>CUMPLE</v>
      </c>
      <c r="AH1290" s="13" t="str">
        <f t="shared" si="373"/>
        <v>NO CUMPLE</v>
      </c>
      <c r="AI1290" s="13" t="str">
        <f t="shared" si="374"/>
        <v>NO CUMPLE</v>
      </c>
      <c r="AJ1290" s="13" t="str">
        <f t="shared" si="375"/>
        <v>NO CUMPLE</v>
      </c>
      <c r="AK1290" s="13" t="str">
        <f t="shared" si="376"/>
        <v>NO CUMPLE</v>
      </c>
      <c r="AL1290" s="13" t="str">
        <f t="shared" si="377"/>
        <v>CUMPLE</v>
      </c>
      <c r="AM1290" s="13" t="str">
        <f t="shared" si="378"/>
        <v>NO CUMPLE</v>
      </c>
      <c r="AN1290" s="13" t="str">
        <f t="shared" si="379"/>
        <v>NO CUMPLE</v>
      </c>
      <c r="AO1290" s="13" t="str">
        <f t="shared" si="380"/>
        <v>NO CUMPLE</v>
      </c>
      <c r="AP1290" s="13" t="str">
        <f t="shared" si="381"/>
        <v>NO CUMPLE</v>
      </c>
    </row>
    <row r="1291" spans="1:42" ht="15" hidden="1" x14ac:dyDescent="0.25">
      <c r="A1291" t="s">
        <v>7476</v>
      </c>
      <c r="B1291" t="s">
        <v>79</v>
      </c>
      <c r="C1291" t="s">
        <v>72</v>
      </c>
      <c r="D1291" t="s">
        <v>58</v>
      </c>
      <c r="E1291" t="s">
        <v>93</v>
      </c>
      <c r="F1291" t="s">
        <v>322</v>
      </c>
      <c r="G1291" t="s">
        <v>39</v>
      </c>
      <c r="H1291" t="s">
        <v>34</v>
      </c>
      <c r="I1291" t="s">
        <v>40</v>
      </c>
      <c r="J1291" t="s">
        <v>28</v>
      </c>
      <c r="K1291" t="s">
        <v>215</v>
      </c>
      <c r="L1291" t="s">
        <v>392</v>
      </c>
      <c r="M1291" t="s">
        <v>7477</v>
      </c>
      <c r="N1291" t="s">
        <v>7478</v>
      </c>
      <c r="O1291" t="s">
        <v>30</v>
      </c>
      <c r="P1291" t="s">
        <v>44</v>
      </c>
      <c r="Q1291" t="s">
        <v>45</v>
      </c>
      <c r="R1291" t="s">
        <v>7479</v>
      </c>
      <c r="S1291" t="s">
        <v>3363</v>
      </c>
      <c r="T1291" t="s">
        <v>392</v>
      </c>
      <c r="U1291" t="s">
        <v>157</v>
      </c>
      <c r="V1291" s="40">
        <v>0</v>
      </c>
      <c r="W1291" s="40">
        <v>1.1643518518518518E-2</v>
      </c>
      <c r="X1291" s="40">
        <v>1.1643518518518518E-2</v>
      </c>
      <c r="Y1291" s="2" t="str">
        <f t="shared" si="370"/>
        <v/>
      </c>
      <c r="Z1291" s="47" t="str">
        <f t="shared" si="382"/>
        <v>Cumplido</v>
      </c>
      <c r="AA1291" s="8"/>
      <c r="AB1291" s="8"/>
      <c r="AC1291" s="8"/>
      <c r="AD1291" s="8"/>
      <c r="AE1291" s="8"/>
      <c r="AF1291" s="42">
        <v>45248</v>
      </c>
      <c r="AG1291" s="13" t="str">
        <f t="shared" si="372"/>
        <v>CUMPLE</v>
      </c>
      <c r="AH1291" s="13" t="str">
        <f t="shared" si="373"/>
        <v>NO CUMPLE</v>
      </c>
      <c r="AI1291" s="13" t="str">
        <f t="shared" si="374"/>
        <v>NO CUMPLE</v>
      </c>
      <c r="AJ1291" s="13" t="str">
        <f t="shared" si="375"/>
        <v>NO CUMPLE</v>
      </c>
      <c r="AK1291" s="13" t="str">
        <f t="shared" si="376"/>
        <v>NO CUMPLE</v>
      </c>
      <c r="AL1291" s="13" t="str">
        <f t="shared" si="377"/>
        <v>CUMPLE</v>
      </c>
      <c r="AM1291" s="13" t="str">
        <f t="shared" si="378"/>
        <v>NO CUMPLE</v>
      </c>
      <c r="AN1291" s="13" t="str">
        <f t="shared" si="379"/>
        <v>NO CUMPLE</v>
      </c>
      <c r="AO1291" s="13" t="str">
        <f t="shared" si="380"/>
        <v>NO CUMPLE</v>
      </c>
      <c r="AP1291" s="13" t="str">
        <f t="shared" si="381"/>
        <v>NO CUMPLE</v>
      </c>
    </row>
    <row r="1292" spans="1:42" ht="15" hidden="1" x14ac:dyDescent="0.25">
      <c r="A1292" t="s">
        <v>7480</v>
      </c>
      <c r="B1292" t="s">
        <v>62</v>
      </c>
      <c r="C1292" t="s">
        <v>128</v>
      </c>
      <c r="D1292" t="s">
        <v>309</v>
      </c>
      <c r="E1292" t="s">
        <v>68</v>
      </c>
      <c r="F1292" t="s">
        <v>140</v>
      </c>
      <c r="G1292" t="s">
        <v>64</v>
      </c>
      <c r="H1292" t="s">
        <v>34</v>
      </c>
      <c r="I1292" t="s">
        <v>40</v>
      </c>
      <c r="J1292" t="s">
        <v>56</v>
      </c>
      <c r="K1292" t="s">
        <v>48</v>
      </c>
      <c r="L1292" t="s">
        <v>7481</v>
      </c>
      <c r="M1292" t="s">
        <v>7482</v>
      </c>
      <c r="N1292" t="s">
        <v>7482</v>
      </c>
      <c r="O1292" t="s">
        <v>30</v>
      </c>
      <c r="P1292" t="s">
        <v>190</v>
      </c>
      <c r="Q1292" t="s">
        <v>190</v>
      </c>
      <c r="R1292" t="s">
        <v>7483</v>
      </c>
      <c r="S1292" t="s">
        <v>3363</v>
      </c>
      <c r="T1292" t="s">
        <v>7484</v>
      </c>
      <c r="U1292" t="s">
        <v>518</v>
      </c>
      <c r="V1292" s="40">
        <v>8.0324074074074065E-3</v>
      </c>
      <c r="W1292" s="40">
        <v>3.8356481481481484E-2</v>
      </c>
      <c r="X1292" s="40">
        <v>3.0324074074074073E-2</v>
      </c>
      <c r="Y1292" s="2" t="str">
        <f t="shared" si="370"/>
        <v>Cumplido</v>
      </c>
      <c r="Z1292" s="47" t="str">
        <f t="shared" si="382"/>
        <v/>
      </c>
      <c r="AA1292" s="8"/>
      <c r="AB1292" s="8" t="str">
        <f>IF($H1292="1-Crítica",IF($X1292&lt;=$AT$5,"Cumplido", "Incumplido"),"")</f>
        <v/>
      </c>
      <c r="AC1292" s="8" t="str">
        <f>IF($H1292="2-Alta",IF($X1292&lt;=$AT$6, "Cumplido", "Incumplido"),"")</f>
        <v/>
      </c>
      <c r="AD1292" s="8" t="str">
        <f>IF($H1292="3-Medio",IF($X1292&lt;=$AT$7, "Cumplido", "Incumplido"),"")</f>
        <v/>
      </c>
      <c r="AE1292" s="8" t="str">
        <f>IF($H1292="4-Baja",IF($X1292&lt;=$AT$8, "Cumplido", "Incumplido"),"")</f>
        <v>Cumplido</v>
      </c>
      <c r="AF1292" s="42">
        <v>45251</v>
      </c>
      <c r="AG1292" s="13" t="str">
        <f t="shared" si="372"/>
        <v>CUMPLE</v>
      </c>
      <c r="AH1292" s="13" t="str">
        <f t="shared" si="373"/>
        <v>NO CUMPLE</v>
      </c>
      <c r="AI1292" s="13" t="str">
        <f t="shared" si="374"/>
        <v>NO CUMPLE</v>
      </c>
      <c r="AJ1292" s="13" t="str">
        <f t="shared" si="375"/>
        <v>NO CUMPLE</v>
      </c>
      <c r="AK1292" s="13" t="str">
        <f t="shared" si="376"/>
        <v>NO CUMPLE</v>
      </c>
      <c r="AL1292" s="13" t="str">
        <f t="shared" si="377"/>
        <v>CUMPLE</v>
      </c>
      <c r="AM1292" s="13" t="str">
        <f t="shared" si="378"/>
        <v>NO CUMPLE</v>
      </c>
      <c r="AN1292" s="13" t="str">
        <f t="shared" si="379"/>
        <v>NO CUMPLE</v>
      </c>
      <c r="AO1292" s="13" t="str">
        <f t="shared" si="380"/>
        <v>NO CUMPLE</v>
      </c>
      <c r="AP1292" s="13" t="str">
        <f t="shared" si="381"/>
        <v>NO CUMPLE</v>
      </c>
    </row>
    <row r="1293" spans="1:42" ht="15" hidden="1" x14ac:dyDescent="0.25">
      <c r="A1293" t="s">
        <v>7485</v>
      </c>
      <c r="B1293" t="s">
        <v>32</v>
      </c>
      <c r="C1293" t="s">
        <v>49</v>
      </c>
      <c r="D1293" t="s">
        <v>217</v>
      </c>
      <c r="E1293" t="s">
        <v>93</v>
      </c>
      <c r="F1293" t="s">
        <v>470</v>
      </c>
      <c r="G1293" t="s">
        <v>25</v>
      </c>
      <c r="H1293" t="s">
        <v>26</v>
      </c>
      <c r="I1293" t="s">
        <v>35</v>
      </c>
      <c r="J1293" t="s">
        <v>28</v>
      </c>
      <c r="K1293" t="s">
        <v>359</v>
      </c>
      <c r="L1293" t="s">
        <v>1689</v>
      </c>
      <c r="M1293" t="s">
        <v>7486</v>
      </c>
      <c r="N1293" t="s">
        <v>7487</v>
      </c>
      <c r="O1293" t="s">
        <v>30</v>
      </c>
      <c r="P1293" t="s">
        <v>31</v>
      </c>
      <c r="Q1293" t="s">
        <v>24</v>
      </c>
      <c r="R1293" t="s">
        <v>7488</v>
      </c>
      <c r="S1293" t="s">
        <v>3363</v>
      </c>
      <c r="T1293" t="s">
        <v>7489</v>
      </c>
      <c r="U1293" t="s">
        <v>159</v>
      </c>
      <c r="V1293" s="40">
        <v>1.2638888888888889E-2</v>
      </c>
      <c r="W1293" s="40">
        <v>1.8680555555555554E-2</v>
      </c>
      <c r="X1293" s="40">
        <v>6.0416666666666665E-3</v>
      </c>
      <c r="Y1293" s="2" t="str">
        <f t="shared" si="370"/>
        <v/>
      </c>
      <c r="Z1293" s="47" t="str">
        <f t="shared" si="382"/>
        <v>Cumplido</v>
      </c>
      <c r="AA1293" s="8"/>
      <c r="AB1293" s="8"/>
      <c r="AC1293" s="8"/>
      <c r="AD1293" s="8"/>
      <c r="AE1293" s="8"/>
      <c r="AF1293" s="42">
        <v>45247</v>
      </c>
      <c r="AG1293" s="13" t="str">
        <f t="shared" si="372"/>
        <v>CUMPLE</v>
      </c>
      <c r="AH1293" s="13" t="str">
        <f t="shared" si="373"/>
        <v>NO CUMPLE</v>
      </c>
      <c r="AI1293" s="13" t="str">
        <f t="shared" si="374"/>
        <v>NO CUMPLE</v>
      </c>
      <c r="AJ1293" s="13" t="str">
        <f t="shared" si="375"/>
        <v>NO CUMPLE</v>
      </c>
      <c r="AK1293" s="13" t="str">
        <f t="shared" si="376"/>
        <v>NO CUMPLE</v>
      </c>
      <c r="AL1293" s="13" t="str">
        <f t="shared" si="377"/>
        <v>CUMPLE</v>
      </c>
      <c r="AM1293" s="13" t="str">
        <f t="shared" si="378"/>
        <v>NO CUMPLE</v>
      </c>
      <c r="AN1293" s="13" t="str">
        <f t="shared" si="379"/>
        <v>NO CUMPLE</v>
      </c>
      <c r="AO1293" s="13" t="str">
        <f t="shared" si="380"/>
        <v>NO CUMPLE</v>
      </c>
      <c r="AP1293" s="13" t="str">
        <f t="shared" si="381"/>
        <v>NO CUMPLE</v>
      </c>
    </row>
    <row r="1294" spans="1:42" ht="15" hidden="1" x14ac:dyDescent="0.25">
      <c r="A1294" t="s">
        <v>7490</v>
      </c>
      <c r="B1294" t="s">
        <v>24</v>
      </c>
      <c r="C1294" t="s">
        <v>128</v>
      </c>
      <c r="D1294" t="s">
        <v>33</v>
      </c>
      <c r="E1294" t="s">
        <v>68</v>
      </c>
      <c r="F1294" t="s">
        <v>423</v>
      </c>
      <c r="G1294" t="s">
        <v>25</v>
      </c>
      <c r="H1294" t="s">
        <v>26</v>
      </c>
      <c r="I1294" t="s">
        <v>35</v>
      </c>
      <c r="J1294" t="s">
        <v>28</v>
      </c>
      <c r="K1294" t="s">
        <v>171</v>
      </c>
      <c r="L1294" t="s">
        <v>7491</v>
      </c>
      <c r="M1294" t="s">
        <v>7492</v>
      </c>
      <c r="N1294" t="s">
        <v>7493</v>
      </c>
      <c r="O1294" t="s">
        <v>30</v>
      </c>
      <c r="P1294" t="s">
        <v>44</v>
      </c>
      <c r="Q1294" t="s">
        <v>45</v>
      </c>
      <c r="R1294" t="s">
        <v>7494</v>
      </c>
      <c r="S1294" t="s">
        <v>3363</v>
      </c>
      <c r="T1294" t="s">
        <v>7495</v>
      </c>
      <c r="U1294" t="s">
        <v>7496</v>
      </c>
      <c r="V1294" s="40">
        <v>0</v>
      </c>
      <c r="W1294" s="40">
        <v>3.0046296296296297E-2</v>
      </c>
      <c r="X1294" s="40">
        <v>3.0046296296296297E-2</v>
      </c>
      <c r="Y1294" s="2" t="str">
        <f t="shared" si="370"/>
        <v/>
      </c>
      <c r="Z1294" s="47" t="str">
        <f t="shared" si="382"/>
        <v>Cumplido</v>
      </c>
      <c r="AA1294" s="8"/>
      <c r="AB1294" s="8"/>
      <c r="AC1294" s="8"/>
      <c r="AD1294" s="8"/>
      <c r="AE1294" s="8"/>
      <c r="AF1294" s="42">
        <v>45250</v>
      </c>
      <c r="AG1294" s="13" t="str">
        <f t="shared" si="372"/>
        <v>CUMPLE</v>
      </c>
      <c r="AH1294" s="13" t="str">
        <f t="shared" si="373"/>
        <v>NO CUMPLE</v>
      </c>
      <c r="AI1294" s="13" t="str">
        <f t="shared" si="374"/>
        <v>NO CUMPLE</v>
      </c>
      <c r="AJ1294" s="13" t="str">
        <f t="shared" si="375"/>
        <v>NO CUMPLE</v>
      </c>
      <c r="AK1294" s="13" t="str">
        <f t="shared" si="376"/>
        <v>NO CUMPLE</v>
      </c>
      <c r="AL1294" s="13" t="str">
        <f t="shared" si="377"/>
        <v>CUMPLE</v>
      </c>
      <c r="AM1294" s="13" t="str">
        <f t="shared" si="378"/>
        <v>NO CUMPLE</v>
      </c>
      <c r="AN1294" s="13" t="str">
        <f t="shared" si="379"/>
        <v>NO CUMPLE</v>
      </c>
      <c r="AO1294" s="13" t="str">
        <f t="shared" si="380"/>
        <v>NO CUMPLE</v>
      </c>
      <c r="AP1294" s="13" t="str">
        <f t="shared" si="381"/>
        <v>NO CUMPLE</v>
      </c>
    </row>
    <row r="1295" spans="1:42" ht="15" hidden="1" x14ac:dyDescent="0.25">
      <c r="A1295" t="s">
        <v>7497</v>
      </c>
      <c r="B1295" t="s">
        <v>24</v>
      </c>
      <c r="C1295" t="s">
        <v>145</v>
      </c>
      <c r="D1295" t="s">
        <v>33</v>
      </c>
      <c r="E1295" t="s">
        <v>89</v>
      </c>
      <c r="F1295" t="s">
        <v>423</v>
      </c>
      <c r="G1295" t="s">
        <v>25</v>
      </c>
      <c r="H1295" t="s">
        <v>26</v>
      </c>
      <c r="I1295" t="s">
        <v>35</v>
      </c>
      <c r="J1295" t="s">
        <v>28</v>
      </c>
      <c r="K1295" t="s">
        <v>171</v>
      </c>
      <c r="L1295" t="s">
        <v>7498</v>
      </c>
      <c r="M1295" t="s">
        <v>7499</v>
      </c>
      <c r="N1295" t="s">
        <v>7500</v>
      </c>
      <c r="O1295" t="s">
        <v>88</v>
      </c>
      <c r="P1295" t="s">
        <v>44</v>
      </c>
      <c r="Q1295" t="s">
        <v>45</v>
      </c>
      <c r="R1295" t="s">
        <v>7501</v>
      </c>
      <c r="S1295" t="s">
        <v>7501</v>
      </c>
      <c r="T1295" t="s">
        <v>7502</v>
      </c>
      <c r="U1295" t="s">
        <v>7503</v>
      </c>
      <c r="V1295" s="40">
        <v>0</v>
      </c>
      <c r="W1295" s="40">
        <v>5.5300925925925927E-2</v>
      </c>
      <c r="X1295" s="40">
        <v>5.5300925925925927E-2</v>
      </c>
      <c r="Y1295" s="2" t="str">
        <f t="shared" si="370"/>
        <v/>
      </c>
      <c r="Z1295" s="47" t="str">
        <f t="shared" si="382"/>
        <v>Cumplido</v>
      </c>
      <c r="AA1295" s="8"/>
      <c r="AB1295" s="8"/>
      <c r="AC1295" s="8"/>
      <c r="AD1295" s="8"/>
      <c r="AE1295" s="8"/>
      <c r="AF1295" s="42">
        <v>45247</v>
      </c>
      <c r="AG1295" s="13" t="str">
        <f t="shared" si="372"/>
        <v>NO CUMPLE</v>
      </c>
      <c r="AH1295" s="13" t="str">
        <f t="shared" si="373"/>
        <v>CUMPLE</v>
      </c>
      <c r="AI1295" s="13" t="str">
        <f t="shared" si="374"/>
        <v>NO CUMPLE</v>
      </c>
      <c r="AJ1295" s="13" t="str">
        <f t="shared" si="375"/>
        <v>NO CUMPLE</v>
      </c>
      <c r="AK1295" s="13" t="str">
        <f t="shared" si="376"/>
        <v>NO CUMPLE</v>
      </c>
      <c r="AL1295" s="13" t="str">
        <f t="shared" si="377"/>
        <v>NO CUMPLE</v>
      </c>
      <c r="AM1295" s="13" t="str">
        <f t="shared" si="378"/>
        <v>CUMPLE</v>
      </c>
      <c r="AN1295" s="13" t="str">
        <f t="shared" si="379"/>
        <v>NO CUMPLE</v>
      </c>
      <c r="AO1295" s="13" t="str">
        <f t="shared" si="380"/>
        <v>NO CUMPLE</v>
      </c>
      <c r="AP1295" s="13" t="str">
        <f t="shared" si="381"/>
        <v>NO CUMPLE</v>
      </c>
    </row>
    <row r="1296" spans="1:42" ht="15" hidden="1" x14ac:dyDescent="0.25">
      <c r="A1296" t="s">
        <v>7504</v>
      </c>
      <c r="B1296" t="s">
        <v>24</v>
      </c>
      <c r="C1296" t="s">
        <v>124</v>
      </c>
      <c r="D1296" t="s">
        <v>33</v>
      </c>
      <c r="E1296" t="s">
        <v>101</v>
      </c>
      <c r="F1296" t="s">
        <v>418</v>
      </c>
      <c r="G1296" t="s">
        <v>39</v>
      </c>
      <c r="H1296" t="s">
        <v>34</v>
      </c>
      <c r="I1296" t="s">
        <v>40</v>
      </c>
      <c r="J1296" t="s">
        <v>28</v>
      </c>
      <c r="K1296" t="s">
        <v>215</v>
      </c>
      <c r="L1296" t="s">
        <v>7505</v>
      </c>
      <c r="M1296" t="s">
        <v>7506</v>
      </c>
      <c r="N1296" t="s">
        <v>7507</v>
      </c>
      <c r="O1296" t="s">
        <v>30</v>
      </c>
      <c r="P1296" t="s">
        <v>44</v>
      </c>
      <c r="Q1296" t="s">
        <v>45</v>
      </c>
      <c r="R1296" t="s">
        <v>7508</v>
      </c>
      <c r="S1296" t="s">
        <v>3363</v>
      </c>
      <c r="T1296" t="s">
        <v>7509</v>
      </c>
      <c r="U1296" t="s">
        <v>7510</v>
      </c>
      <c r="V1296" s="40">
        <v>0</v>
      </c>
      <c r="W1296" s="40">
        <v>3.9872685185185185E-2</v>
      </c>
      <c r="X1296" s="40">
        <v>3.9872685185185185E-2</v>
      </c>
      <c r="Y1296" s="2" t="str">
        <f t="shared" si="370"/>
        <v/>
      </c>
      <c r="Z1296" s="47" t="str">
        <f t="shared" si="382"/>
        <v>Cumplido</v>
      </c>
      <c r="AA1296" s="8"/>
      <c r="AB1296" s="8"/>
      <c r="AC1296" s="8"/>
      <c r="AD1296" s="8"/>
      <c r="AE1296" s="8"/>
      <c r="AF1296" s="42">
        <v>45247</v>
      </c>
      <c r="AG1296" s="13" t="str">
        <f t="shared" si="372"/>
        <v>CUMPLE</v>
      </c>
      <c r="AH1296" s="13" t="str">
        <f t="shared" si="373"/>
        <v>NO CUMPLE</v>
      </c>
      <c r="AI1296" s="13" t="str">
        <f t="shared" si="374"/>
        <v>NO CUMPLE</v>
      </c>
      <c r="AJ1296" s="13" t="str">
        <f t="shared" si="375"/>
        <v>NO CUMPLE</v>
      </c>
      <c r="AK1296" s="13" t="str">
        <f t="shared" si="376"/>
        <v>NO CUMPLE</v>
      </c>
      <c r="AL1296" s="13" t="str">
        <f t="shared" si="377"/>
        <v>CUMPLE</v>
      </c>
      <c r="AM1296" s="13" t="str">
        <f t="shared" si="378"/>
        <v>NO CUMPLE</v>
      </c>
      <c r="AN1296" s="13" t="str">
        <f t="shared" si="379"/>
        <v>NO CUMPLE</v>
      </c>
      <c r="AO1296" s="13" t="str">
        <f t="shared" si="380"/>
        <v>NO CUMPLE</v>
      </c>
      <c r="AP1296" s="13" t="str">
        <f t="shared" si="381"/>
        <v>NO CUMPLE</v>
      </c>
    </row>
    <row r="1297" spans="1:42" ht="15" hidden="1" x14ac:dyDescent="0.25">
      <c r="A1297" t="s">
        <v>7511</v>
      </c>
      <c r="B1297" t="s">
        <v>24</v>
      </c>
      <c r="C1297" t="s">
        <v>129</v>
      </c>
      <c r="D1297" t="s">
        <v>217</v>
      </c>
      <c r="E1297" t="s">
        <v>90</v>
      </c>
      <c r="F1297" t="s">
        <v>380</v>
      </c>
      <c r="G1297" t="s">
        <v>39</v>
      </c>
      <c r="H1297" t="s">
        <v>34</v>
      </c>
      <c r="I1297" t="s">
        <v>40</v>
      </c>
      <c r="J1297" t="s">
        <v>28</v>
      </c>
      <c r="K1297" t="s">
        <v>215</v>
      </c>
      <c r="L1297" t="s">
        <v>7512</v>
      </c>
      <c r="M1297" t="s">
        <v>7513</v>
      </c>
      <c r="N1297" t="s">
        <v>7514</v>
      </c>
      <c r="O1297" t="s">
        <v>30</v>
      </c>
      <c r="P1297" t="s">
        <v>44</v>
      </c>
      <c r="Q1297" t="s">
        <v>45</v>
      </c>
      <c r="R1297" t="s">
        <v>7515</v>
      </c>
      <c r="S1297" t="s">
        <v>3363</v>
      </c>
      <c r="T1297" t="s">
        <v>7516</v>
      </c>
      <c r="U1297" t="s">
        <v>7517</v>
      </c>
      <c r="V1297" s="40">
        <v>0</v>
      </c>
      <c r="W1297" s="40">
        <v>5.5879629629629633E-2</v>
      </c>
      <c r="X1297" s="40">
        <v>5.5879629629629633E-2</v>
      </c>
      <c r="Y1297" s="2" t="str">
        <f t="shared" si="370"/>
        <v/>
      </c>
      <c r="Z1297" s="47" t="str">
        <f t="shared" si="382"/>
        <v>Cumplido</v>
      </c>
      <c r="AA1297" s="8"/>
      <c r="AB1297" s="8"/>
      <c r="AC1297" s="8"/>
      <c r="AD1297" s="8"/>
      <c r="AE1297" s="8"/>
      <c r="AF1297" s="42">
        <v>45247</v>
      </c>
      <c r="AG1297" s="13" t="str">
        <f t="shared" si="372"/>
        <v>NO CUMPLE</v>
      </c>
      <c r="AH1297" s="13" t="str">
        <f t="shared" si="373"/>
        <v>CUMPLE</v>
      </c>
      <c r="AI1297" s="13" t="str">
        <f t="shared" si="374"/>
        <v>NO CUMPLE</v>
      </c>
      <c r="AJ1297" s="13" t="str">
        <f t="shared" si="375"/>
        <v>NO CUMPLE</v>
      </c>
      <c r="AK1297" s="13" t="str">
        <f t="shared" si="376"/>
        <v>NO CUMPLE</v>
      </c>
      <c r="AL1297" s="13" t="str">
        <f t="shared" si="377"/>
        <v>NO CUMPLE</v>
      </c>
      <c r="AM1297" s="13" t="str">
        <f t="shared" si="378"/>
        <v>CUMPLE</v>
      </c>
      <c r="AN1297" s="13" t="str">
        <f t="shared" si="379"/>
        <v>NO CUMPLE</v>
      </c>
      <c r="AO1297" s="13" t="str">
        <f t="shared" si="380"/>
        <v>NO CUMPLE</v>
      </c>
      <c r="AP1297" s="13" t="str">
        <f t="shared" si="381"/>
        <v>NO CUMPLE</v>
      </c>
    </row>
    <row r="1298" spans="1:42" ht="15" hidden="1" x14ac:dyDescent="0.25">
      <c r="A1298" t="s">
        <v>7518</v>
      </c>
      <c r="B1298" t="s">
        <v>24</v>
      </c>
      <c r="C1298" t="s">
        <v>125</v>
      </c>
      <c r="D1298" t="s">
        <v>266</v>
      </c>
      <c r="E1298" t="s">
        <v>69</v>
      </c>
      <c r="F1298" t="s">
        <v>418</v>
      </c>
      <c r="G1298" t="s">
        <v>39</v>
      </c>
      <c r="H1298" t="s">
        <v>34</v>
      </c>
      <c r="I1298" t="s">
        <v>40</v>
      </c>
      <c r="J1298" t="s">
        <v>28</v>
      </c>
      <c r="K1298" t="s">
        <v>7519</v>
      </c>
      <c r="L1298" t="s">
        <v>7520</v>
      </c>
      <c r="M1298" t="s">
        <v>7521</v>
      </c>
      <c r="N1298" t="s">
        <v>7522</v>
      </c>
      <c r="O1298" t="s">
        <v>30</v>
      </c>
      <c r="P1298" t="s">
        <v>36</v>
      </c>
      <c r="Q1298" t="s">
        <v>70</v>
      </c>
      <c r="R1298" t="s">
        <v>7523</v>
      </c>
      <c r="S1298" t="s">
        <v>3363</v>
      </c>
      <c r="T1298" t="s">
        <v>7524</v>
      </c>
      <c r="U1298" t="s">
        <v>7525</v>
      </c>
      <c r="V1298" s="40">
        <v>0</v>
      </c>
      <c r="W1298" s="40">
        <v>3.9282407407407412E-2</v>
      </c>
      <c r="X1298" s="40">
        <v>3.9282407407407412E-2</v>
      </c>
      <c r="Y1298" s="2" t="str">
        <f t="shared" si="370"/>
        <v/>
      </c>
      <c r="Z1298" s="47" t="str">
        <f t="shared" si="382"/>
        <v>Cumplido</v>
      </c>
      <c r="AA1298" s="8"/>
      <c r="AB1298" s="8"/>
      <c r="AC1298" s="8"/>
      <c r="AD1298" s="8"/>
      <c r="AE1298" s="8"/>
      <c r="AF1298" s="42">
        <v>45248</v>
      </c>
      <c r="AG1298" s="13" t="str">
        <f t="shared" si="372"/>
        <v>CUMPLE</v>
      </c>
      <c r="AH1298" s="13" t="str">
        <f t="shared" si="373"/>
        <v>NO CUMPLE</v>
      </c>
      <c r="AI1298" s="13" t="str">
        <f t="shared" si="374"/>
        <v>NO CUMPLE</v>
      </c>
      <c r="AJ1298" s="13" t="str">
        <f t="shared" si="375"/>
        <v>NO CUMPLE</v>
      </c>
      <c r="AK1298" s="13" t="str">
        <f t="shared" si="376"/>
        <v>NO CUMPLE</v>
      </c>
      <c r="AL1298" s="13" t="str">
        <f t="shared" si="377"/>
        <v>CUMPLE</v>
      </c>
      <c r="AM1298" s="13" t="str">
        <f t="shared" si="378"/>
        <v>NO CUMPLE</v>
      </c>
      <c r="AN1298" s="13" t="str">
        <f t="shared" si="379"/>
        <v>NO CUMPLE</v>
      </c>
      <c r="AO1298" s="13" t="str">
        <f t="shared" si="380"/>
        <v>NO CUMPLE</v>
      </c>
      <c r="AP1298" s="13" t="str">
        <f t="shared" si="381"/>
        <v>NO CUMPLE</v>
      </c>
    </row>
    <row r="1299" spans="1:42" ht="15" hidden="1" x14ac:dyDescent="0.25">
      <c r="A1299" t="s">
        <v>7526</v>
      </c>
      <c r="B1299" t="s">
        <v>24</v>
      </c>
      <c r="C1299" t="s">
        <v>60</v>
      </c>
      <c r="D1299" t="s">
        <v>33</v>
      </c>
      <c r="E1299" t="s">
        <v>195</v>
      </c>
      <c r="F1299" t="s">
        <v>423</v>
      </c>
      <c r="G1299" t="s">
        <v>25</v>
      </c>
      <c r="H1299" t="s">
        <v>26</v>
      </c>
      <c r="I1299" t="s">
        <v>35</v>
      </c>
      <c r="J1299" t="s">
        <v>28</v>
      </c>
      <c r="K1299" t="s">
        <v>171</v>
      </c>
      <c r="L1299" t="s">
        <v>7527</v>
      </c>
      <c r="M1299" t="s">
        <v>7528</v>
      </c>
      <c r="N1299" t="s">
        <v>7529</v>
      </c>
      <c r="O1299" t="s">
        <v>30</v>
      </c>
      <c r="P1299" t="s">
        <v>44</v>
      </c>
      <c r="Q1299" t="s">
        <v>45</v>
      </c>
      <c r="R1299" t="s">
        <v>7530</v>
      </c>
      <c r="S1299" t="s">
        <v>3363</v>
      </c>
      <c r="T1299" t="s">
        <v>7531</v>
      </c>
      <c r="U1299" t="s">
        <v>455</v>
      </c>
      <c r="V1299" s="40">
        <v>2.2094907407407407E-2</v>
      </c>
      <c r="W1299" s="40">
        <v>4.5787037037037036E-2</v>
      </c>
      <c r="X1299" s="40">
        <v>2.3692129629629629E-2</v>
      </c>
      <c r="Y1299" s="2" t="str">
        <f t="shared" si="370"/>
        <v/>
      </c>
      <c r="Z1299" s="47" t="str">
        <f t="shared" si="382"/>
        <v>Cumplido</v>
      </c>
      <c r="AA1299" s="8"/>
      <c r="AB1299" s="8"/>
      <c r="AC1299" s="8"/>
      <c r="AD1299" s="8"/>
      <c r="AE1299" s="8"/>
      <c r="AF1299" s="42">
        <v>45248</v>
      </c>
      <c r="AG1299" s="13" t="str">
        <f t="shared" si="372"/>
        <v>CUMPLE</v>
      </c>
      <c r="AH1299" s="13" t="str">
        <f t="shared" si="373"/>
        <v>NO CUMPLE</v>
      </c>
      <c r="AI1299" s="13" t="str">
        <f t="shared" si="374"/>
        <v>NO CUMPLE</v>
      </c>
      <c r="AJ1299" s="13" t="str">
        <f t="shared" si="375"/>
        <v>NO CUMPLE</v>
      </c>
      <c r="AK1299" s="13" t="str">
        <f t="shared" si="376"/>
        <v>NO CUMPLE</v>
      </c>
      <c r="AL1299" s="13" t="str">
        <f t="shared" si="377"/>
        <v>NO CUMPLE</v>
      </c>
      <c r="AM1299" s="13" t="str">
        <f t="shared" si="378"/>
        <v>CUMPLE</v>
      </c>
      <c r="AN1299" s="13" t="str">
        <f t="shared" si="379"/>
        <v>NO CUMPLE</v>
      </c>
      <c r="AO1299" s="13" t="str">
        <f t="shared" si="380"/>
        <v>NO CUMPLE</v>
      </c>
      <c r="AP1299" s="13" t="str">
        <f t="shared" si="381"/>
        <v>NO CUMPLE</v>
      </c>
    </row>
    <row r="1300" spans="1:42" ht="15" hidden="1" x14ac:dyDescent="0.25">
      <c r="A1300" t="s">
        <v>7532</v>
      </c>
      <c r="B1300" t="s">
        <v>32</v>
      </c>
      <c r="C1300" t="s">
        <v>60</v>
      </c>
      <c r="D1300" t="s">
        <v>58</v>
      </c>
      <c r="E1300" t="s">
        <v>252</v>
      </c>
      <c r="F1300" t="s">
        <v>323</v>
      </c>
      <c r="G1300" t="s">
        <v>39</v>
      </c>
      <c r="H1300" t="s">
        <v>34</v>
      </c>
      <c r="I1300" t="s">
        <v>40</v>
      </c>
      <c r="J1300" t="s">
        <v>28</v>
      </c>
      <c r="K1300" t="s">
        <v>48</v>
      </c>
      <c r="L1300" t="s">
        <v>7533</v>
      </c>
      <c r="M1300" t="s">
        <v>7534</v>
      </c>
      <c r="N1300" t="s">
        <v>7535</v>
      </c>
      <c r="O1300" t="s">
        <v>30</v>
      </c>
      <c r="P1300" t="s">
        <v>44</v>
      </c>
      <c r="Q1300" t="s">
        <v>45</v>
      </c>
      <c r="R1300" t="s">
        <v>7536</v>
      </c>
      <c r="S1300" t="s">
        <v>3363</v>
      </c>
      <c r="T1300" t="s">
        <v>7537</v>
      </c>
      <c r="U1300" t="s">
        <v>346</v>
      </c>
      <c r="V1300" s="40">
        <v>4.5254629629629629E-3</v>
      </c>
      <c r="W1300" s="40">
        <v>5.4513888888888884E-3</v>
      </c>
      <c r="X1300" s="40">
        <v>9.2592592592592585E-4</v>
      </c>
      <c r="Y1300" s="2" t="str">
        <f t="shared" si="370"/>
        <v/>
      </c>
      <c r="Z1300" s="47" t="str">
        <f t="shared" si="382"/>
        <v>Cumplido</v>
      </c>
      <c r="AA1300" s="8"/>
      <c r="AB1300" s="8"/>
      <c r="AC1300" s="8"/>
      <c r="AD1300" s="8"/>
      <c r="AE1300" s="8"/>
      <c r="AF1300" s="42">
        <v>45248</v>
      </c>
      <c r="AG1300" s="13" t="str">
        <f t="shared" si="372"/>
        <v>CUMPLE</v>
      </c>
      <c r="AH1300" s="13" t="str">
        <f t="shared" si="373"/>
        <v>NO CUMPLE</v>
      </c>
      <c r="AI1300" s="13" t="str">
        <f t="shared" si="374"/>
        <v>NO CUMPLE</v>
      </c>
      <c r="AJ1300" s="13" t="str">
        <f t="shared" si="375"/>
        <v>NO CUMPLE</v>
      </c>
      <c r="AK1300" s="13" t="str">
        <f t="shared" si="376"/>
        <v>NO CUMPLE</v>
      </c>
      <c r="AL1300" s="13" t="str">
        <f t="shared" si="377"/>
        <v>CUMPLE</v>
      </c>
      <c r="AM1300" s="13" t="str">
        <f t="shared" si="378"/>
        <v>NO CUMPLE</v>
      </c>
      <c r="AN1300" s="13" t="str">
        <f t="shared" si="379"/>
        <v>NO CUMPLE</v>
      </c>
      <c r="AO1300" s="13" t="str">
        <f t="shared" si="380"/>
        <v>NO CUMPLE</v>
      </c>
      <c r="AP1300" s="13" t="str">
        <f t="shared" si="381"/>
        <v>NO CUMPLE</v>
      </c>
    </row>
    <row r="1301" spans="1:42" ht="15" hidden="1" x14ac:dyDescent="0.25">
      <c r="A1301" t="s">
        <v>7538</v>
      </c>
      <c r="B1301" t="s">
        <v>32</v>
      </c>
      <c r="C1301" t="s">
        <v>49</v>
      </c>
      <c r="D1301" t="s">
        <v>217</v>
      </c>
      <c r="E1301" t="s">
        <v>93</v>
      </c>
      <c r="F1301" t="s">
        <v>470</v>
      </c>
      <c r="G1301" t="s">
        <v>25</v>
      </c>
      <c r="H1301" t="s">
        <v>26</v>
      </c>
      <c r="I1301" t="s">
        <v>35</v>
      </c>
      <c r="J1301" t="s">
        <v>28</v>
      </c>
      <c r="K1301" t="s">
        <v>332</v>
      </c>
      <c r="L1301" t="s">
        <v>7403</v>
      </c>
      <c r="M1301" t="s">
        <v>7539</v>
      </c>
      <c r="N1301" t="s">
        <v>7540</v>
      </c>
      <c r="O1301" t="s">
        <v>30</v>
      </c>
      <c r="P1301" t="s">
        <v>31</v>
      </c>
      <c r="Q1301" t="s">
        <v>24</v>
      </c>
      <c r="R1301" t="s">
        <v>7541</v>
      </c>
      <c r="S1301" t="s">
        <v>3363</v>
      </c>
      <c r="T1301" t="s">
        <v>7542</v>
      </c>
      <c r="U1301" t="s">
        <v>159</v>
      </c>
      <c r="V1301" s="40">
        <v>1.315972222222222E-2</v>
      </c>
      <c r="W1301" s="40">
        <v>1.6932870370370369E-2</v>
      </c>
      <c r="X1301" s="40">
        <v>3.7731481481481483E-3</v>
      </c>
      <c r="Y1301" s="2" t="str">
        <f t="shared" si="370"/>
        <v/>
      </c>
      <c r="Z1301" s="47" t="str">
        <f t="shared" si="382"/>
        <v>Cumplido</v>
      </c>
      <c r="AA1301" s="8"/>
      <c r="AB1301" s="8"/>
      <c r="AC1301" s="8"/>
      <c r="AD1301" s="8"/>
      <c r="AE1301" s="8"/>
      <c r="AF1301" s="42">
        <v>45248</v>
      </c>
      <c r="AG1301" s="13" t="str">
        <f t="shared" si="372"/>
        <v>CUMPLE</v>
      </c>
      <c r="AH1301" s="13" t="str">
        <f t="shared" si="373"/>
        <v>NO CUMPLE</v>
      </c>
      <c r="AI1301" s="13" t="str">
        <f t="shared" si="374"/>
        <v>NO CUMPLE</v>
      </c>
      <c r="AJ1301" s="13" t="str">
        <f t="shared" si="375"/>
        <v>NO CUMPLE</v>
      </c>
      <c r="AK1301" s="13" t="str">
        <f t="shared" si="376"/>
        <v>NO CUMPLE</v>
      </c>
      <c r="AL1301" s="13" t="str">
        <f t="shared" si="377"/>
        <v>CUMPLE</v>
      </c>
      <c r="AM1301" s="13" t="str">
        <f t="shared" si="378"/>
        <v>NO CUMPLE</v>
      </c>
      <c r="AN1301" s="13" t="str">
        <f t="shared" si="379"/>
        <v>NO CUMPLE</v>
      </c>
      <c r="AO1301" s="13" t="str">
        <f t="shared" si="380"/>
        <v>NO CUMPLE</v>
      </c>
      <c r="AP1301" s="13" t="str">
        <f t="shared" si="381"/>
        <v>NO CUMPLE</v>
      </c>
    </row>
    <row r="1302" spans="1:42" ht="15" hidden="1" x14ac:dyDescent="0.25">
      <c r="A1302" t="s">
        <v>7543</v>
      </c>
      <c r="B1302" t="s">
        <v>32</v>
      </c>
      <c r="C1302" t="s">
        <v>72</v>
      </c>
      <c r="D1302" t="s">
        <v>217</v>
      </c>
      <c r="E1302" t="s">
        <v>93</v>
      </c>
      <c r="F1302" t="s">
        <v>470</v>
      </c>
      <c r="G1302" t="s">
        <v>25</v>
      </c>
      <c r="H1302" t="s">
        <v>26</v>
      </c>
      <c r="I1302" t="s">
        <v>35</v>
      </c>
      <c r="J1302" t="s">
        <v>28</v>
      </c>
      <c r="K1302" t="s">
        <v>332</v>
      </c>
      <c r="L1302" t="s">
        <v>7403</v>
      </c>
      <c r="M1302" t="s">
        <v>7544</v>
      </c>
      <c r="N1302" t="s">
        <v>7545</v>
      </c>
      <c r="O1302" t="s">
        <v>30</v>
      </c>
      <c r="P1302" t="s">
        <v>31</v>
      </c>
      <c r="Q1302" t="s">
        <v>24</v>
      </c>
      <c r="R1302" t="s">
        <v>7546</v>
      </c>
      <c r="S1302" t="s">
        <v>3363</v>
      </c>
      <c r="T1302" t="s">
        <v>7547</v>
      </c>
      <c r="U1302" t="s">
        <v>159</v>
      </c>
      <c r="V1302" s="40">
        <v>3.7037037037037035E-4</v>
      </c>
      <c r="W1302" s="40">
        <v>1.068287037037037E-2</v>
      </c>
      <c r="X1302" s="40">
        <v>1.03125E-2</v>
      </c>
      <c r="Y1302" s="2" t="str">
        <f t="shared" si="370"/>
        <v/>
      </c>
      <c r="Z1302" s="47" t="str">
        <f t="shared" si="382"/>
        <v>Cumplido</v>
      </c>
      <c r="AA1302" s="8"/>
      <c r="AB1302" s="8"/>
      <c r="AC1302" s="8"/>
      <c r="AD1302" s="8"/>
      <c r="AE1302" s="8"/>
      <c r="AF1302" s="42">
        <v>45248</v>
      </c>
      <c r="AG1302" s="13" t="str">
        <f t="shared" si="372"/>
        <v>CUMPLE</v>
      </c>
      <c r="AH1302" s="13" t="str">
        <f t="shared" si="373"/>
        <v>NO CUMPLE</v>
      </c>
      <c r="AI1302" s="13" t="str">
        <f t="shared" si="374"/>
        <v>NO CUMPLE</v>
      </c>
      <c r="AJ1302" s="13" t="str">
        <f t="shared" si="375"/>
        <v>NO CUMPLE</v>
      </c>
      <c r="AK1302" s="13" t="str">
        <f t="shared" si="376"/>
        <v>NO CUMPLE</v>
      </c>
      <c r="AL1302" s="13" t="str">
        <f t="shared" si="377"/>
        <v>CUMPLE</v>
      </c>
      <c r="AM1302" s="13" t="str">
        <f t="shared" si="378"/>
        <v>NO CUMPLE</v>
      </c>
      <c r="AN1302" s="13" t="str">
        <f t="shared" si="379"/>
        <v>NO CUMPLE</v>
      </c>
      <c r="AO1302" s="13" t="str">
        <f t="shared" si="380"/>
        <v>NO CUMPLE</v>
      </c>
      <c r="AP1302" s="13" t="str">
        <f t="shared" si="381"/>
        <v>NO CUMPLE</v>
      </c>
    </row>
    <row r="1303" spans="1:42" ht="15" hidden="1" x14ac:dyDescent="0.25">
      <c r="A1303" t="s">
        <v>7548</v>
      </c>
      <c r="B1303" t="s">
        <v>24</v>
      </c>
      <c r="C1303" t="s">
        <v>129</v>
      </c>
      <c r="D1303" t="s">
        <v>33</v>
      </c>
      <c r="E1303" t="s">
        <v>75</v>
      </c>
      <c r="F1303" t="s">
        <v>377</v>
      </c>
      <c r="G1303" t="s">
        <v>25</v>
      </c>
      <c r="H1303" t="s">
        <v>34</v>
      </c>
      <c r="I1303" t="s">
        <v>40</v>
      </c>
      <c r="J1303" t="s">
        <v>28</v>
      </c>
      <c r="K1303" t="s">
        <v>171</v>
      </c>
      <c r="L1303" t="s">
        <v>7549</v>
      </c>
      <c r="M1303" t="s">
        <v>7550</v>
      </c>
      <c r="N1303" t="s">
        <v>7551</v>
      </c>
      <c r="O1303" t="s">
        <v>30</v>
      </c>
      <c r="P1303" t="s">
        <v>44</v>
      </c>
      <c r="Q1303" t="s">
        <v>45</v>
      </c>
      <c r="R1303" t="s">
        <v>7552</v>
      </c>
      <c r="S1303" t="s">
        <v>6665</v>
      </c>
      <c r="T1303" t="s">
        <v>7553</v>
      </c>
      <c r="U1303" t="s">
        <v>7554</v>
      </c>
      <c r="V1303" s="40">
        <v>0.26406250000000003</v>
      </c>
      <c r="W1303" s="40">
        <v>0.57563657407407409</v>
      </c>
      <c r="X1303" s="40">
        <v>0.31157407407407406</v>
      </c>
      <c r="Y1303" s="2" t="str">
        <f t="shared" si="370"/>
        <v/>
      </c>
      <c r="Z1303" s="47" t="str">
        <f t="shared" si="382"/>
        <v>Cumplido</v>
      </c>
      <c r="AA1303" s="8"/>
      <c r="AB1303" s="8"/>
      <c r="AC1303" s="8"/>
      <c r="AD1303" s="8"/>
      <c r="AE1303" s="8"/>
      <c r="AF1303" s="42">
        <v>45248</v>
      </c>
      <c r="AG1303" s="13" t="str">
        <f t="shared" si="372"/>
        <v>NO CUMPLE</v>
      </c>
      <c r="AH1303" s="13" t="str">
        <f t="shared" si="373"/>
        <v>NO CUMPLE</v>
      </c>
      <c r="AI1303" s="13" t="str">
        <f t="shared" si="374"/>
        <v>CUMPLE</v>
      </c>
      <c r="AJ1303" s="13" t="str">
        <f t="shared" si="375"/>
        <v>NO CUMPLE</v>
      </c>
      <c r="AK1303" s="13" t="str">
        <f t="shared" si="376"/>
        <v>NO CUMPLE</v>
      </c>
      <c r="AL1303" s="13" t="str">
        <f t="shared" si="377"/>
        <v>NO CUMPLE</v>
      </c>
      <c r="AM1303" s="13" t="str">
        <f t="shared" si="378"/>
        <v>NO CUMPLE</v>
      </c>
      <c r="AN1303" s="13" t="str">
        <f t="shared" si="379"/>
        <v>NO CUMPLE</v>
      </c>
      <c r="AO1303" s="13" t="str">
        <f t="shared" si="380"/>
        <v>CUMPLE</v>
      </c>
      <c r="AP1303" s="13" t="str">
        <f t="shared" si="381"/>
        <v>NO CUMPLE</v>
      </c>
    </row>
    <row r="1304" spans="1:42" ht="15" hidden="1" x14ac:dyDescent="0.25">
      <c r="A1304" t="s">
        <v>7555</v>
      </c>
      <c r="B1304" t="s">
        <v>79</v>
      </c>
      <c r="C1304" t="s">
        <v>72</v>
      </c>
      <c r="D1304" t="s">
        <v>58</v>
      </c>
      <c r="E1304" t="s">
        <v>93</v>
      </c>
      <c r="F1304" t="s">
        <v>322</v>
      </c>
      <c r="G1304" t="s">
        <v>39</v>
      </c>
      <c r="H1304" t="s">
        <v>34</v>
      </c>
      <c r="I1304" t="s">
        <v>40</v>
      </c>
      <c r="J1304" t="s">
        <v>28</v>
      </c>
      <c r="K1304" t="s">
        <v>215</v>
      </c>
      <c r="L1304" t="s">
        <v>169</v>
      </c>
      <c r="M1304" t="s">
        <v>7556</v>
      </c>
      <c r="N1304" t="s">
        <v>7557</v>
      </c>
      <c r="O1304" t="s">
        <v>30</v>
      </c>
      <c r="P1304" t="s">
        <v>44</v>
      </c>
      <c r="Q1304" t="s">
        <v>45</v>
      </c>
      <c r="R1304" t="s">
        <v>7558</v>
      </c>
      <c r="S1304" t="s">
        <v>3363</v>
      </c>
      <c r="T1304" t="s">
        <v>169</v>
      </c>
      <c r="U1304" t="s">
        <v>157</v>
      </c>
      <c r="V1304" s="40">
        <v>0</v>
      </c>
      <c r="W1304" s="40">
        <v>4.3055555555555562E-2</v>
      </c>
      <c r="X1304" s="40">
        <v>4.3055555555555562E-2</v>
      </c>
      <c r="Y1304" s="2" t="str">
        <f t="shared" si="370"/>
        <v/>
      </c>
      <c r="Z1304" s="47" t="str">
        <f t="shared" si="382"/>
        <v>Cumplido</v>
      </c>
      <c r="AA1304" s="8"/>
      <c r="AB1304" s="8"/>
      <c r="AC1304" s="8"/>
      <c r="AD1304" s="8"/>
      <c r="AE1304" s="8"/>
      <c r="AF1304" s="42">
        <v>45248</v>
      </c>
      <c r="AG1304" s="13" t="str">
        <f t="shared" si="372"/>
        <v>NO CUMPLE</v>
      </c>
      <c r="AH1304" s="13" t="str">
        <f t="shared" si="373"/>
        <v>CUMPLE</v>
      </c>
      <c r="AI1304" s="13" t="str">
        <f t="shared" si="374"/>
        <v>NO CUMPLE</v>
      </c>
      <c r="AJ1304" s="13" t="str">
        <f t="shared" si="375"/>
        <v>NO CUMPLE</v>
      </c>
      <c r="AK1304" s="13" t="str">
        <f t="shared" si="376"/>
        <v>NO CUMPLE</v>
      </c>
      <c r="AL1304" s="13" t="str">
        <f t="shared" si="377"/>
        <v>NO CUMPLE</v>
      </c>
      <c r="AM1304" s="13" t="str">
        <f t="shared" si="378"/>
        <v>CUMPLE</v>
      </c>
      <c r="AN1304" s="13" t="str">
        <f t="shared" si="379"/>
        <v>NO CUMPLE</v>
      </c>
      <c r="AO1304" s="13" t="str">
        <f t="shared" si="380"/>
        <v>NO CUMPLE</v>
      </c>
      <c r="AP1304" s="13" t="str">
        <f t="shared" si="381"/>
        <v>NO CUMPLE</v>
      </c>
    </row>
    <row r="1305" spans="1:42" ht="15" hidden="1" x14ac:dyDescent="0.25">
      <c r="A1305" t="s">
        <v>7559</v>
      </c>
      <c r="B1305" t="s">
        <v>79</v>
      </c>
      <c r="C1305" t="s">
        <v>72</v>
      </c>
      <c r="D1305" t="s">
        <v>58</v>
      </c>
      <c r="E1305" t="s">
        <v>93</v>
      </c>
      <c r="F1305" t="s">
        <v>322</v>
      </c>
      <c r="G1305" t="s">
        <v>39</v>
      </c>
      <c r="H1305" t="s">
        <v>34</v>
      </c>
      <c r="I1305" t="s">
        <v>40</v>
      </c>
      <c r="J1305" t="s">
        <v>28</v>
      </c>
      <c r="K1305" t="s">
        <v>215</v>
      </c>
      <c r="L1305" t="s">
        <v>7560</v>
      </c>
      <c r="M1305" t="s">
        <v>7561</v>
      </c>
      <c r="N1305" t="s">
        <v>7562</v>
      </c>
      <c r="O1305" t="s">
        <v>30</v>
      </c>
      <c r="P1305" t="s">
        <v>44</v>
      </c>
      <c r="Q1305" t="s">
        <v>45</v>
      </c>
      <c r="R1305" t="s">
        <v>7563</v>
      </c>
      <c r="S1305" t="s">
        <v>3363</v>
      </c>
      <c r="T1305" t="s">
        <v>7560</v>
      </c>
      <c r="U1305" t="s">
        <v>157</v>
      </c>
      <c r="V1305" s="40">
        <v>0</v>
      </c>
      <c r="W1305" s="40">
        <v>4.2557870370370371E-2</v>
      </c>
      <c r="X1305" s="40">
        <v>4.2557870370370371E-2</v>
      </c>
      <c r="Y1305" s="2" t="str">
        <f t="shared" si="370"/>
        <v/>
      </c>
      <c r="Z1305" s="47" t="str">
        <f t="shared" si="382"/>
        <v>Cumplido</v>
      </c>
      <c r="AA1305" s="8"/>
      <c r="AB1305" s="8"/>
      <c r="AC1305" s="8"/>
      <c r="AD1305" s="8"/>
      <c r="AE1305" s="8"/>
      <c r="AF1305" s="42">
        <v>45248</v>
      </c>
      <c r="AG1305" s="13" t="str">
        <f t="shared" si="372"/>
        <v>NO CUMPLE</v>
      </c>
      <c r="AH1305" s="13" t="str">
        <f t="shared" si="373"/>
        <v>CUMPLE</v>
      </c>
      <c r="AI1305" s="13" t="str">
        <f t="shared" si="374"/>
        <v>NO CUMPLE</v>
      </c>
      <c r="AJ1305" s="13" t="str">
        <f t="shared" si="375"/>
        <v>NO CUMPLE</v>
      </c>
      <c r="AK1305" s="13" t="str">
        <f t="shared" si="376"/>
        <v>NO CUMPLE</v>
      </c>
      <c r="AL1305" s="13" t="str">
        <f t="shared" si="377"/>
        <v>NO CUMPLE</v>
      </c>
      <c r="AM1305" s="13" t="str">
        <f t="shared" si="378"/>
        <v>CUMPLE</v>
      </c>
      <c r="AN1305" s="13" t="str">
        <f t="shared" si="379"/>
        <v>NO CUMPLE</v>
      </c>
      <c r="AO1305" s="13" t="str">
        <f t="shared" si="380"/>
        <v>NO CUMPLE</v>
      </c>
      <c r="AP1305" s="13" t="str">
        <f t="shared" si="381"/>
        <v>NO CUMPLE</v>
      </c>
    </row>
    <row r="1306" spans="1:42" ht="15" hidden="1" x14ac:dyDescent="0.25">
      <c r="A1306" t="s">
        <v>7564</v>
      </c>
      <c r="B1306" t="s">
        <v>24</v>
      </c>
      <c r="C1306" t="s">
        <v>128</v>
      </c>
      <c r="D1306" t="s">
        <v>33</v>
      </c>
      <c r="E1306" t="s">
        <v>68</v>
      </c>
      <c r="F1306" t="s">
        <v>365</v>
      </c>
      <c r="G1306" t="s">
        <v>25</v>
      </c>
      <c r="H1306" t="s">
        <v>26</v>
      </c>
      <c r="I1306" t="s">
        <v>35</v>
      </c>
      <c r="J1306" t="s">
        <v>28</v>
      </c>
      <c r="K1306" t="s">
        <v>7565</v>
      </c>
      <c r="L1306" t="s">
        <v>7566</v>
      </c>
      <c r="M1306" t="s">
        <v>7567</v>
      </c>
      <c r="N1306" t="s">
        <v>7568</v>
      </c>
      <c r="O1306" t="s">
        <v>30</v>
      </c>
      <c r="P1306" t="s">
        <v>44</v>
      </c>
      <c r="Q1306" t="s">
        <v>45</v>
      </c>
      <c r="R1306" t="s">
        <v>7569</v>
      </c>
      <c r="S1306" t="s">
        <v>3363</v>
      </c>
      <c r="T1306" t="s">
        <v>7570</v>
      </c>
      <c r="U1306"/>
      <c r="V1306" s="40">
        <v>0.11722222222222223</v>
      </c>
      <c r="W1306" s="40">
        <v>0.14866898148148147</v>
      </c>
      <c r="X1306" s="40">
        <v>3.1446759259259258E-2</v>
      </c>
      <c r="Y1306" s="2" t="str">
        <f t="shared" si="370"/>
        <v/>
      </c>
      <c r="Z1306" s="47" t="str">
        <f t="shared" si="382"/>
        <v>Cumplido</v>
      </c>
      <c r="AA1306" s="8"/>
      <c r="AB1306" s="8"/>
      <c r="AC1306" s="8"/>
      <c r="AD1306" s="8"/>
      <c r="AE1306" s="8"/>
      <c r="AF1306" s="42">
        <v>45248</v>
      </c>
      <c r="AG1306" s="13" t="str">
        <f t="shared" si="372"/>
        <v>CUMPLE</v>
      </c>
      <c r="AH1306" s="13" t="str">
        <f t="shared" si="373"/>
        <v>NO CUMPLE</v>
      </c>
      <c r="AI1306" s="13" t="str">
        <f t="shared" si="374"/>
        <v>NO CUMPLE</v>
      </c>
      <c r="AJ1306" s="13" t="str">
        <f t="shared" si="375"/>
        <v>NO CUMPLE</v>
      </c>
      <c r="AK1306" s="13" t="str">
        <f t="shared" si="376"/>
        <v>NO CUMPLE</v>
      </c>
      <c r="AL1306" s="13" t="str">
        <f t="shared" si="377"/>
        <v>NO CUMPLE</v>
      </c>
      <c r="AM1306" s="13" t="str">
        <f t="shared" si="378"/>
        <v>CUMPLE</v>
      </c>
      <c r="AN1306" s="13" t="str">
        <f t="shared" si="379"/>
        <v>NO CUMPLE</v>
      </c>
      <c r="AO1306" s="13" t="str">
        <f t="shared" si="380"/>
        <v>NO CUMPLE</v>
      </c>
      <c r="AP1306" s="13" t="str">
        <f t="shared" si="381"/>
        <v>NO CUMPLE</v>
      </c>
    </row>
    <row r="1307" spans="1:42" ht="15" hidden="1" x14ac:dyDescent="0.25">
      <c r="A1307" t="s">
        <v>7571</v>
      </c>
      <c r="B1307" t="s">
        <v>79</v>
      </c>
      <c r="C1307" t="s">
        <v>102</v>
      </c>
      <c r="D1307" t="s">
        <v>58</v>
      </c>
      <c r="E1307" t="s">
        <v>220</v>
      </c>
      <c r="F1307" t="s">
        <v>434</v>
      </c>
      <c r="G1307" t="s">
        <v>39</v>
      </c>
      <c r="H1307" t="s">
        <v>34</v>
      </c>
      <c r="I1307" t="s">
        <v>40</v>
      </c>
      <c r="J1307" t="s">
        <v>28</v>
      </c>
      <c r="K1307" t="s">
        <v>48</v>
      </c>
      <c r="L1307" t="s">
        <v>189</v>
      </c>
      <c r="M1307" t="s">
        <v>7572</v>
      </c>
      <c r="N1307" t="s">
        <v>7573</v>
      </c>
      <c r="O1307" t="s">
        <v>30</v>
      </c>
      <c r="P1307" t="s">
        <v>44</v>
      </c>
      <c r="Q1307" t="s">
        <v>45</v>
      </c>
      <c r="R1307" t="s">
        <v>7574</v>
      </c>
      <c r="S1307" t="s">
        <v>3363</v>
      </c>
      <c r="T1307"/>
      <c r="U1307" t="s">
        <v>157</v>
      </c>
      <c r="V1307" s="40">
        <v>0</v>
      </c>
      <c r="W1307" s="40">
        <v>0</v>
      </c>
      <c r="X1307" s="40">
        <v>0</v>
      </c>
      <c r="Y1307" s="2" t="str">
        <f t="shared" si="370"/>
        <v/>
      </c>
      <c r="Z1307" s="47" t="str">
        <f t="shared" si="382"/>
        <v>Cumplido</v>
      </c>
      <c r="AA1307" s="8"/>
      <c r="AB1307" s="8"/>
      <c r="AC1307" s="8"/>
      <c r="AD1307" s="8"/>
      <c r="AE1307" s="8"/>
      <c r="AF1307" s="42">
        <v>45248</v>
      </c>
      <c r="AG1307" s="13" t="str">
        <f t="shared" si="372"/>
        <v>CUMPLE</v>
      </c>
      <c r="AH1307" s="13" t="str">
        <f t="shared" si="373"/>
        <v>NO CUMPLE</v>
      </c>
      <c r="AI1307" s="13" t="str">
        <f t="shared" si="374"/>
        <v>NO CUMPLE</v>
      </c>
      <c r="AJ1307" s="13" t="str">
        <f t="shared" si="375"/>
        <v>NO CUMPLE</v>
      </c>
      <c r="AK1307" s="13" t="str">
        <f t="shared" si="376"/>
        <v>NO CUMPLE</v>
      </c>
      <c r="AL1307" s="13" t="str">
        <f t="shared" si="377"/>
        <v>CUMPLE</v>
      </c>
      <c r="AM1307" s="13" t="str">
        <f t="shared" si="378"/>
        <v>NO CUMPLE</v>
      </c>
      <c r="AN1307" s="13" t="str">
        <f t="shared" si="379"/>
        <v>NO CUMPLE</v>
      </c>
      <c r="AO1307" s="13" t="str">
        <f t="shared" si="380"/>
        <v>NO CUMPLE</v>
      </c>
      <c r="AP1307" s="13" t="str">
        <f t="shared" si="381"/>
        <v>NO CUMPLE</v>
      </c>
    </row>
    <row r="1308" spans="1:42" ht="15" hidden="1" x14ac:dyDescent="0.25">
      <c r="A1308" t="s">
        <v>7575</v>
      </c>
      <c r="B1308" t="s">
        <v>62</v>
      </c>
      <c r="C1308" t="s">
        <v>126</v>
      </c>
      <c r="D1308" t="s">
        <v>309</v>
      </c>
      <c r="E1308" t="s">
        <v>268</v>
      </c>
      <c r="F1308" t="s">
        <v>140</v>
      </c>
      <c r="G1308" t="s">
        <v>64</v>
      </c>
      <c r="H1308" t="s">
        <v>34</v>
      </c>
      <c r="I1308" t="s">
        <v>40</v>
      </c>
      <c r="J1308" t="s">
        <v>56</v>
      </c>
      <c r="K1308" t="s">
        <v>215</v>
      </c>
      <c r="L1308" t="s">
        <v>5621</v>
      </c>
      <c r="M1308" t="s">
        <v>7576</v>
      </c>
      <c r="N1308" t="s">
        <v>7576</v>
      </c>
      <c r="O1308" t="s">
        <v>30</v>
      </c>
      <c r="P1308" t="s">
        <v>190</v>
      </c>
      <c r="Q1308" t="s">
        <v>190</v>
      </c>
      <c r="R1308" t="s">
        <v>7577</v>
      </c>
      <c r="S1308" t="s">
        <v>3363</v>
      </c>
      <c r="T1308" t="s">
        <v>7578</v>
      </c>
      <c r="U1308" t="s">
        <v>7579</v>
      </c>
      <c r="V1308" s="40">
        <v>3.3888888888888885E-2</v>
      </c>
      <c r="W1308" s="40">
        <v>6.671296296296296E-2</v>
      </c>
      <c r="X1308" s="40">
        <v>3.2824074074074075E-2</v>
      </c>
      <c r="Y1308" s="2" t="str">
        <f t="shared" si="370"/>
        <v>Cumplido</v>
      </c>
      <c r="Z1308" s="47" t="str">
        <f t="shared" si="382"/>
        <v/>
      </c>
      <c r="AA1308" s="8"/>
      <c r="AB1308" s="8" t="str">
        <f t="shared" ref="AB1308:AB1309" si="383">IF($H1308="1-Crítica",IF($X1308&lt;=$AT$5,"Cumplido", "Incumplido"),"")</f>
        <v/>
      </c>
      <c r="AC1308" s="8" t="str">
        <f t="shared" ref="AC1308:AC1309" si="384">IF($H1308="2-Alta",IF($X1308&lt;=$AT$6, "Cumplido", "Incumplido"),"")</f>
        <v/>
      </c>
      <c r="AD1308" s="8" t="str">
        <f t="shared" ref="AD1308:AD1309" si="385">IF($H1308="3-Medio",IF($X1308&lt;=$AT$7, "Cumplido", "Incumplido"),"")</f>
        <v/>
      </c>
      <c r="AE1308" s="8" t="str">
        <f t="shared" ref="AE1308:AE1309" si="386">IF($H1308="4-Baja",IF($X1308&lt;=$AT$8, "Cumplido", "Incumplido"),"")</f>
        <v>Cumplido</v>
      </c>
      <c r="AF1308" s="42">
        <v>45248</v>
      </c>
      <c r="AG1308" s="13" t="str">
        <f t="shared" si="372"/>
        <v>CUMPLE</v>
      </c>
      <c r="AH1308" s="13" t="str">
        <f t="shared" si="373"/>
        <v>NO CUMPLE</v>
      </c>
      <c r="AI1308" s="13" t="str">
        <f t="shared" si="374"/>
        <v>NO CUMPLE</v>
      </c>
      <c r="AJ1308" s="13" t="str">
        <f t="shared" si="375"/>
        <v>NO CUMPLE</v>
      </c>
      <c r="AK1308" s="13" t="str">
        <f t="shared" si="376"/>
        <v>NO CUMPLE</v>
      </c>
      <c r="AL1308" s="13" t="str">
        <f t="shared" si="377"/>
        <v>NO CUMPLE</v>
      </c>
      <c r="AM1308" s="13" t="str">
        <f t="shared" si="378"/>
        <v>CUMPLE</v>
      </c>
      <c r="AN1308" s="13" t="str">
        <f t="shared" si="379"/>
        <v>NO CUMPLE</v>
      </c>
      <c r="AO1308" s="13" t="str">
        <f t="shared" si="380"/>
        <v>NO CUMPLE</v>
      </c>
      <c r="AP1308" s="13" t="str">
        <f t="shared" si="381"/>
        <v>NO CUMPLE</v>
      </c>
    </row>
    <row r="1309" spans="1:42" ht="15" hidden="1" x14ac:dyDescent="0.25">
      <c r="A1309" t="s">
        <v>7580</v>
      </c>
      <c r="B1309" t="s">
        <v>32</v>
      </c>
      <c r="C1309" t="s">
        <v>51</v>
      </c>
      <c r="D1309" t="s">
        <v>217</v>
      </c>
      <c r="E1309" t="s">
        <v>276</v>
      </c>
      <c r="F1309" t="s">
        <v>380</v>
      </c>
      <c r="G1309" t="s">
        <v>25</v>
      </c>
      <c r="H1309" t="s">
        <v>26</v>
      </c>
      <c r="I1309" t="s">
        <v>35</v>
      </c>
      <c r="J1309" t="s">
        <v>56</v>
      </c>
      <c r="K1309" t="s">
        <v>61</v>
      </c>
      <c r="L1309" t="s">
        <v>7581</v>
      </c>
      <c r="M1309" t="s">
        <v>7582</v>
      </c>
      <c r="N1309" t="s">
        <v>7583</v>
      </c>
      <c r="O1309" t="s">
        <v>30</v>
      </c>
      <c r="P1309" t="s">
        <v>31</v>
      </c>
      <c r="Q1309" t="s">
        <v>24</v>
      </c>
      <c r="R1309" t="s">
        <v>7584</v>
      </c>
      <c r="S1309" t="s">
        <v>3363</v>
      </c>
      <c r="T1309" t="s">
        <v>7585</v>
      </c>
      <c r="U1309"/>
      <c r="V1309" s="40">
        <v>0</v>
      </c>
      <c r="W1309" s="40">
        <v>1.2812499999999999E-2</v>
      </c>
      <c r="X1309" s="40">
        <v>1.2812499999999999E-2</v>
      </c>
      <c r="Y1309" s="2" t="str">
        <f t="shared" si="370"/>
        <v>Cumplido</v>
      </c>
      <c r="Z1309" s="47" t="str">
        <f t="shared" si="382"/>
        <v/>
      </c>
      <c r="AA1309" s="8"/>
      <c r="AB1309" s="8" t="str">
        <f t="shared" si="383"/>
        <v/>
      </c>
      <c r="AC1309" s="8" t="str">
        <f t="shared" si="384"/>
        <v/>
      </c>
      <c r="AD1309" s="8" t="str">
        <f t="shared" si="385"/>
        <v>Cumplido</v>
      </c>
      <c r="AE1309" s="8" t="str">
        <f t="shared" si="386"/>
        <v/>
      </c>
      <c r="AF1309" s="42">
        <v>45248</v>
      </c>
      <c r="AG1309" s="13" t="str">
        <f t="shared" si="372"/>
        <v>CUMPLE</v>
      </c>
      <c r="AH1309" s="13" t="str">
        <f t="shared" si="373"/>
        <v>NO CUMPLE</v>
      </c>
      <c r="AI1309" s="13" t="str">
        <f t="shared" si="374"/>
        <v>NO CUMPLE</v>
      </c>
      <c r="AJ1309" s="13" t="str">
        <f t="shared" si="375"/>
        <v>NO CUMPLE</v>
      </c>
      <c r="AK1309" s="13" t="str">
        <f t="shared" si="376"/>
        <v>NO CUMPLE</v>
      </c>
      <c r="AL1309" s="13" t="str">
        <f t="shared" si="377"/>
        <v>CUMPLE</v>
      </c>
      <c r="AM1309" s="13" t="str">
        <f t="shared" si="378"/>
        <v>NO CUMPLE</v>
      </c>
      <c r="AN1309" s="13" t="str">
        <f t="shared" si="379"/>
        <v>NO CUMPLE</v>
      </c>
      <c r="AO1309" s="13" t="str">
        <f t="shared" si="380"/>
        <v>NO CUMPLE</v>
      </c>
      <c r="AP1309" s="13" t="str">
        <f t="shared" si="381"/>
        <v>NO CUMPLE</v>
      </c>
    </row>
    <row r="1310" spans="1:42" ht="15" hidden="1" x14ac:dyDescent="0.25">
      <c r="A1310" t="s">
        <v>7586</v>
      </c>
      <c r="B1310" t="s">
        <v>32</v>
      </c>
      <c r="C1310" t="s">
        <v>49</v>
      </c>
      <c r="D1310" t="s">
        <v>217</v>
      </c>
      <c r="E1310" t="s">
        <v>93</v>
      </c>
      <c r="F1310" t="s">
        <v>380</v>
      </c>
      <c r="G1310" t="s">
        <v>25</v>
      </c>
      <c r="H1310" t="s">
        <v>26</v>
      </c>
      <c r="I1310" t="s">
        <v>35</v>
      </c>
      <c r="J1310" t="s">
        <v>28</v>
      </c>
      <c r="K1310" t="s">
        <v>48</v>
      </c>
      <c r="L1310" t="s">
        <v>471</v>
      </c>
      <c r="M1310" t="s">
        <v>7587</v>
      </c>
      <c r="N1310" t="s">
        <v>7588</v>
      </c>
      <c r="O1310" t="s">
        <v>30</v>
      </c>
      <c r="P1310" t="s">
        <v>31</v>
      </c>
      <c r="Q1310" t="s">
        <v>24</v>
      </c>
      <c r="R1310" t="s">
        <v>7589</v>
      </c>
      <c r="S1310" t="s">
        <v>3363</v>
      </c>
      <c r="T1310" t="s">
        <v>7590</v>
      </c>
      <c r="U1310" t="s">
        <v>159</v>
      </c>
      <c r="V1310" s="40">
        <v>1.3310185185185185E-3</v>
      </c>
      <c r="W1310" s="40">
        <v>5.4398148148148149E-3</v>
      </c>
      <c r="X1310" s="40">
        <v>4.108796296296297E-3</v>
      </c>
      <c r="Y1310" s="2" t="str">
        <f t="shared" si="370"/>
        <v/>
      </c>
      <c r="Z1310" s="47" t="str">
        <f t="shared" si="382"/>
        <v>Cumplido</v>
      </c>
      <c r="AA1310" s="8"/>
      <c r="AB1310" s="8"/>
      <c r="AC1310" s="8"/>
      <c r="AD1310" s="8"/>
      <c r="AE1310" s="8"/>
      <c r="AF1310" s="42">
        <v>45248</v>
      </c>
      <c r="AG1310" s="13" t="str">
        <f t="shared" si="372"/>
        <v>CUMPLE</v>
      </c>
      <c r="AH1310" s="13" t="str">
        <f t="shared" si="373"/>
        <v>NO CUMPLE</v>
      </c>
      <c r="AI1310" s="13" t="str">
        <f t="shared" si="374"/>
        <v>NO CUMPLE</v>
      </c>
      <c r="AJ1310" s="13" t="str">
        <f t="shared" si="375"/>
        <v>NO CUMPLE</v>
      </c>
      <c r="AK1310" s="13" t="str">
        <f t="shared" si="376"/>
        <v>NO CUMPLE</v>
      </c>
      <c r="AL1310" s="13" t="str">
        <f t="shared" si="377"/>
        <v>CUMPLE</v>
      </c>
      <c r="AM1310" s="13" t="str">
        <f t="shared" si="378"/>
        <v>NO CUMPLE</v>
      </c>
      <c r="AN1310" s="13" t="str">
        <f t="shared" si="379"/>
        <v>NO CUMPLE</v>
      </c>
      <c r="AO1310" s="13" t="str">
        <f t="shared" si="380"/>
        <v>NO CUMPLE</v>
      </c>
      <c r="AP1310" s="13" t="str">
        <f t="shared" si="381"/>
        <v>NO CUMPLE</v>
      </c>
    </row>
    <row r="1311" spans="1:42" ht="15" hidden="1" x14ac:dyDescent="0.25">
      <c r="A1311" t="s">
        <v>7591</v>
      </c>
      <c r="B1311" t="s">
        <v>32</v>
      </c>
      <c r="C1311" t="s">
        <v>60</v>
      </c>
      <c r="D1311" t="s">
        <v>58</v>
      </c>
      <c r="E1311" t="s">
        <v>193</v>
      </c>
      <c r="F1311" t="s">
        <v>432</v>
      </c>
      <c r="G1311" t="s">
        <v>64</v>
      </c>
      <c r="H1311" t="s">
        <v>78</v>
      </c>
      <c r="I1311" t="s">
        <v>96</v>
      </c>
      <c r="J1311" t="s">
        <v>28</v>
      </c>
      <c r="K1311" t="s">
        <v>48</v>
      </c>
      <c r="L1311" t="s">
        <v>216</v>
      </c>
      <c r="M1311" t="s">
        <v>7592</v>
      </c>
      <c r="N1311" t="s">
        <v>7593</v>
      </c>
      <c r="O1311" t="s">
        <v>30</v>
      </c>
      <c r="P1311" t="s">
        <v>44</v>
      </c>
      <c r="Q1311" t="s">
        <v>45</v>
      </c>
      <c r="R1311" t="s">
        <v>7594</v>
      </c>
      <c r="S1311" t="s">
        <v>3363</v>
      </c>
      <c r="T1311" t="s">
        <v>216</v>
      </c>
      <c r="U1311" t="s">
        <v>258</v>
      </c>
      <c r="V1311" s="40">
        <v>1.0763888888888889E-3</v>
      </c>
      <c r="W1311" s="40">
        <v>3.530092592592592E-3</v>
      </c>
      <c r="X1311" s="40">
        <v>2.4537037037037036E-3</v>
      </c>
      <c r="Y1311" s="2" t="str">
        <f t="shared" si="370"/>
        <v/>
      </c>
      <c r="Z1311" s="47" t="str">
        <f t="shared" si="382"/>
        <v>Cumplido</v>
      </c>
      <c r="AA1311" s="8"/>
      <c r="AB1311" s="8"/>
      <c r="AC1311" s="8"/>
      <c r="AD1311" s="8"/>
      <c r="AE1311" s="8"/>
      <c r="AF1311" s="42">
        <v>45248</v>
      </c>
      <c r="AG1311" s="13" t="str">
        <f t="shared" si="372"/>
        <v>CUMPLE</v>
      </c>
      <c r="AH1311" s="13" t="str">
        <f t="shared" si="373"/>
        <v>NO CUMPLE</v>
      </c>
      <c r="AI1311" s="13" t="str">
        <f t="shared" si="374"/>
        <v>NO CUMPLE</v>
      </c>
      <c r="AJ1311" s="13" t="str">
        <f t="shared" si="375"/>
        <v>NO CUMPLE</v>
      </c>
      <c r="AK1311" s="13" t="str">
        <f t="shared" si="376"/>
        <v>NO CUMPLE</v>
      </c>
      <c r="AL1311" s="13" t="str">
        <f t="shared" si="377"/>
        <v>CUMPLE</v>
      </c>
      <c r="AM1311" s="13" t="str">
        <f t="shared" si="378"/>
        <v>NO CUMPLE</v>
      </c>
      <c r="AN1311" s="13" t="str">
        <f t="shared" si="379"/>
        <v>NO CUMPLE</v>
      </c>
      <c r="AO1311" s="13" t="str">
        <f t="shared" si="380"/>
        <v>NO CUMPLE</v>
      </c>
      <c r="AP1311" s="13" t="str">
        <f t="shared" si="381"/>
        <v>NO CUMPLE</v>
      </c>
    </row>
    <row r="1312" spans="1:42" ht="15" hidden="1" x14ac:dyDescent="0.25">
      <c r="A1312" t="s">
        <v>7595</v>
      </c>
      <c r="B1312" t="s">
        <v>32</v>
      </c>
      <c r="C1312" t="s">
        <v>60</v>
      </c>
      <c r="D1312" t="s">
        <v>58</v>
      </c>
      <c r="E1312" t="s">
        <v>193</v>
      </c>
      <c r="F1312" t="s">
        <v>432</v>
      </c>
      <c r="G1312" t="s">
        <v>59</v>
      </c>
      <c r="H1312" t="s">
        <v>78</v>
      </c>
      <c r="I1312" t="s">
        <v>27</v>
      </c>
      <c r="J1312" t="s">
        <v>28</v>
      </c>
      <c r="K1312" t="s">
        <v>48</v>
      </c>
      <c r="L1312" t="s">
        <v>216</v>
      </c>
      <c r="M1312" t="s">
        <v>7596</v>
      </c>
      <c r="N1312" t="s">
        <v>7597</v>
      </c>
      <c r="O1312" t="s">
        <v>30</v>
      </c>
      <c r="P1312" t="s">
        <v>44</v>
      </c>
      <c r="Q1312" t="s">
        <v>45</v>
      </c>
      <c r="R1312" t="s">
        <v>7598</v>
      </c>
      <c r="S1312" t="s">
        <v>3363</v>
      </c>
      <c r="T1312" t="s">
        <v>216</v>
      </c>
      <c r="U1312"/>
      <c r="V1312" s="40">
        <v>3.7731481481481483E-3</v>
      </c>
      <c r="W1312" s="40">
        <v>5.5439814814814822E-3</v>
      </c>
      <c r="X1312" s="40">
        <v>1.7708333333333332E-3</v>
      </c>
      <c r="Y1312" s="2" t="str">
        <f t="shared" si="370"/>
        <v/>
      </c>
      <c r="Z1312" s="47" t="str">
        <f t="shared" si="382"/>
        <v>Cumplido</v>
      </c>
      <c r="AA1312" s="8"/>
      <c r="AB1312" s="8"/>
      <c r="AC1312" s="8"/>
      <c r="AD1312" s="8"/>
      <c r="AE1312" s="8"/>
      <c r="AF1312" s="42">
        <v>45248</v>
      </c>
      <c r="AG1312" s="13" t="str">
        <f t="shared" si="372"/>
        <v>CUMPLE</v>
      </c>
      <c r="AH1312" s="13" t="str">
        <f t="shared" si="373"/>
        <v>NO CUMPLE</v>
      </c>
      <c r="AI1312" s="13" t="str">
        <f t="shared" si="374"/>
        <v>NO CUMPLE</v>
      </c>
      <c r="AJ1312" s="13" t="str">
        <f t="shared" si="375"/>
        <v>NO CUMPLE</v>
      </c>
      <c r="AK1312" s="13" t="str">
        <f t="shared" si="376"/>
        <v>NO CUMPLE</v>
      </c>
      <c r="AL1312" s="13" t="str">
        <f t="shared" si="377"/>
        <v>CUMPLE</v>
      </c>
      <c r="AM1312" s="13" t="str">
        <f t="shared" si="378"/>
        <v>NO CUMPLE</v>
      </c>
      <c r="AN1312" s="13" t="str">
        <f t="shared" si="379"/>
        <v>NO CUMPLE</v>
      </c>
      <c r="AO1312" s="13" t="str">
        <f t="shared" si="380"/>
        <v>NO CUMPLE</v>
      </c>
      <c r="AP1312" s="13" t="str">
        <f t="shared" si="381"/>
        <v>NO CUMPLE</v>
      </c>
    </row>
    <row r="1313" spans="1:42" ht="15" hidden="1" x14ac:dyDescent="0.25">
      <c r="A1313" t="s">
        <v>7599</v>
      </c>
      <c r="B1313" t="s">
        <v>24</v>
      </c>
      <c r="C1313" t="s">
        <v>181</v>
      </c>
      <c r="D1313" t="s">
        <v>217</v>
      </c>
      <c r="E1313" t="s">
        <v>52</v>
      </c>
      <c r="F1313" t="s">
        <v>470</v>
      </c>
      <c r="G1313" t="s">
        <v>39</v>
      </c>
      <c r="H1313" t="s">
        <v>34</v>
      </c>
      <c r="I1313" t="s">
        <v>40</v>
      </c>
      <c r="J1313" t="s">
        <v>28</v>
      </c>
      <c r="K1313" t="s">
        <v>7600</v>
      </c>
      <c r="L1313" t="s">
        <v>7601</v>
      </c>
      <c r="M1313" t="s">
        <v>7602</v>
      </c>
      <c r="N1313" t="s">
        <v>7603</v>
      </c>
      <c r="O1313" t="s">
        <v>30</v>
      </c>
      <c r="P1313" t="s">
        <v>36</v>
      </c>
      <c r="Q1313" t="s">
        <v>54</v>
      </c>
      <c r="R1313" t="s">
        <v>7604</v>
      </c>
      <c r="S1313" t="s">
        <v>3363</v>
      </c>
      <c r="T1313" t="s">
        <v>7605</v>
      </c>
      <c r="U1313" t="s">
        <v>7606</v>
      </c>
      <c r="V1313" s="40">
        <v>0</v>
      </c>
      <c r="W1313" s="40">
        <v>9.1967592592592587E-2</v>
      </c>
      <c r="X1313" s="40">
        <v>9.1967592592592587E-2</v>
      </c>
      <c r="Y1313" s="2" t="str">
        <f t="shared" si="370"/>
        <v/>
      </c>
      <c r="Z1313" s="47" t="str">
        <f t="shared" si="382"/>
        <v>Cumplido</v>
      </c>
      <c r="AA1313" s="8"/>
      <c r="AB1313" s="8"/>
      <c r="AC1313" s="8"/>
      <c r="AD1313" s="8"/>
      <c r="AE1313" s="8"/>
      <c r="AF1313" s="42">
        <v>45248</v>
      </c>
      <c r="AG1313" s="13" t="str">
        <f t="shared" si="372"/>
        <v>NO CUMPLE</v>
      </c>
      <c r="AH1313" s="13" t="str">
        <f t="shared" si="373"/>
        <v>CUMPLE</v>
      </c>
      <c r="AI1313" s="13" t="str">
        <f t="shared" si="374"/>
        <v>NO CUMPLE</v>
      </c>
      <c r="AJ1313" s="13" t="str">
        <f t="shared" si="375"/>
        <v>NO CUMPLE</v>
      </c>
      <c r="AK1313" s="13" t="str">
        <f t="shared" si="376"/>
        <v>NO CUMPLE</v>
      </c>
      <c r="AL1313" s="13" t="str">
        <f t="shared" si="377"/>
        <v>NO CUMPLE</v>
      </c>
      <c r="AM1313" s="13" t="str">
        <f t="shared" si="378"/>
        <v>CUMPLE</v>
      </c>
      <c r="AN1313" s="13" t="str">
        <f t="shared" si="379"/>
        <v>NO CUMPLE</v>
      </c>
      <c r="AO1313" s="13" t="str">
        <f t="shared" si="380"/>
        <v>NO CUMPLE</v>
      </c>
      <c r="AP1313" s="13" t="str">
        <f t="shared" si="381"/>
        <v>NO CUMPLE</v>
      </c>
    </row>
    <row r="1314" spans="1:42" ht="15" hidden="1" x14ac:dyDescent="0.25">
      <c r="A1314" t="s">
        <v>7607</v>
      </c>
      <c r="B1314" t="s">
        <v>24</v>
      </c>
      <c r="C1314" t="s">
        <v>128</v>
      </c>
      <c r="D1314" t="s">
        <v>33</v>
      </c>
      <c r="E1314" t="s">
        <v>68</v>
      </c>
      <c r="F1314" t="s">
        <v>423</v>
      </c>
      <c r="G1314" t="s">
        <v>25</v>
      </c>
      <c r="H1314" t="s">
        <v>26</v>
      </c>
      <c r="I1314" t="s">
        <v>35</v>
      </c>
      <c r="J1314" t="s">
        <v>28</v>
      </c>
      <c r="K1314" t="s">
        <v>171</v>
      </c>
      <c r="L1314" t="s">
        <v>7608</v>
      </c>
      <c r="M1314" t="s">
        <v>7609</v>
      </c>
      <c r="N1314" t="s">
        <v>7610</v>
      </c>
      <c r="O1314" t="s">
        <v>30</v>
      </c>
      <c r="P1314" t="s">
        <v>44</v>
      </c>
      <c r="Q1314" t="s">
        <v>45</v>
      </c>
      <c r="R1314" t="s">
        <v>7611</v>
      </c>
      <c r="S1314" t="s">
        <v>3363</v>
      </c>
      <c r="T1314" t="s">
        <v>7612</v>
      </c>
      <c r="U1314" t="s">
        <v>7613</v>
      </c>
      <c r="V1314" s="40">
        <v>0</v>
      </c>
      <c r="W1314" s="40">
        <v>0.11574074074074074</v>
      </c>
      <c r="X1314" s="40">
        <v>0.11574074074074074</v>
      </c>
      <c r="Y1314" s="2" t="str">
        <f>IF(J1314="Incidente de Cliente",IF($X1314&lt;=$AT$2,"Cumplido","Incumplido"),"")</f>
        <v/>
      </c>
      <c r="Z1314" s="47" t="str">
        <f t="shared" si="382"/>
        <v>Cumplido</v>
      </c>
      <c r="AA1314" s="8"/>
      <c r="AB1314" s="8"/>
      <c r="AC1314" s="8"/>
      <c r="AD1314" s="8"/>
      <c r="AE1314" s="8"/>
      <c r="AF1314" s="42">
        <v>45248</v>
      </c>
      <c r="AG1314" s="13" t="str">
        <f t="shared" si="372"/>
        <v>NO CUMPLE</v>
      </c>
      <c r="AH1314" s="13" t="str">
        <f t="shared" si="373"/>
        <v>CUMPLE</v>
      </c>
      <c r="AI1314" s="13" t="str">
        <f t="shared" si="374"/>
        <v>NO CUMPLE</v>
      </c>
      <c r="AJ1314" s="13" t="str">
        <f t="shared" si="375"/>
        <v>NO CUMPLE</v>
      </c>
      <c r="AK1314" s="13" t="str">
        <f t="shared" si="376"/>
        <v>NO CUMPLE</v>
      </c>
      <c r="AL1314" s="13" t="str">
        <f t="shared" si="377"/>
        <v>NO CUMPLE</v>
      </c>
      <c r="AM1314" s="13" t="str">
        <f t="shared" si="378"/>
        <v>CUMPLE</v>
      </c>
      <c r="AN1314" s="13" t="str">
        <f t="shared" si="379"/>
        <v>NO CUMPLE</v>
      </c>
      <c r="AO1314" s="13" t="str">
        <f t="shared" si="380"/>
        <v>NO CUMPLE</v>
      </c>
      <c r="AP1314" s="13" t="str">
        <f t="shared" si="381"/>
        <v>NO CUMPLE</v>
      </c>
    </row>
    <row r="1315" spans="1:42" ht="15" hidden="1" x14ac:dyDescent="0.25">
      <c r="A1315" t="s">
        <v>7614</v>
      </c>
      <c r="B1315" t="s">
        <v>32</v>
      </c>
      <c r="C1315" t="s">
        <v>51</v>
      </c>
      <c r="D1315" t="s">
        <v>217</v>
      </c>
      <c r="E1315" t="s">
        <v>193</v>
      </c>
      <c r="F1315" t="s">
        <v>470</v>
      </c>
      <c r="G1315" t="s">
        <v>25</v>
      </c>
      <c r="H1315" t="s">
        <v>26</v>
      </c>
      <c r="I1315" t="s">
        <v>35</v>
      </c>
      <c r="J1315" t="s">
        <v>28</v>
      </c>
      <c r="K1315" t="s">
        <v>48</v>
      </c>
      <c r="L1315" t="s">
        <v>449</v>
      </c>
      <c r="M1315" t="s">
        <v>7615</v>
      </c>
      <c r="N1315" t="s">
        <v>7616</v>
      </c>
      <c r="O1315" t="s">
        <v>30</v>
      </c>
      <c r="P1315" t="s">
        <v>31</v>
      </c>
      <c r="Q1315" t="s">
        <v>24</v>
      </c>
      <c r="R1315" t="s">
        <v>7617</v>
      </c>
      <c r="S1315" t="s">
        <v>3363</v>
      </c>
      <c r="T1315" t="s">
        <v>7618</v>
      </c>
      <c r="U1315" t="s">
        <v>159</v>
      </c>
      <c r="V1315" s="40">
        <v>1.357638888888889E-2</v>
      </c>
      <c r="W1315" s="40">
        <v>1.9166666666666669E-2</v>
      </c>
      <c r="X1315" s="40">
        <v>5.5902777777777782E-3</v>
      </c>
      <c r="Y1315" s="2" t="str">
        <f t="shared" si="370"/>
        <v/>
      </c>
      <c r="Z1315" s="47" t="str">
        <f t="shared" si="382"/>
        <v>Cumplido</v>
      </c>
      <c r="AA1315" s="8"/>
      <c r="AB1315" s="8"/>
      <c r="AC1315" s="8"/>
      <c r="AD1315" s="8"/>
      <c r="AE1315" s="8"/>
      <c r="AF1315" s="42">
        <v>45248</v>
      </c>
      <c r="AG1315" s="13" t="str">
        <f t="shared" si="372"/>
        <v>CUMPLE</v>
      </c>
      <c r="AH1315" s="13" t="str">
        <f t="shared" si="373"/>
        <v>NO CUMPLE</v>
      </c>
      <c r="AI1315" s="13" t="str">
        <f t="shared" si="374"/>
        <v>NO CUMPLE</v>
      </c>
      <c r="AJ1315" s="13" t="str">
        <f t="shared" si="375"/>
        <v>NO CUMPLE</v>
      </c>
      <c r="AK1315" s="13" t="str">
        <f t="shared" si="376"/>
        <v>NO CUMPLE</v>
      </c>
      <c r="AL1315" s="13" t="str">
        <f t="shared" si="377"/>
        <v>CUMPLE</v>
      </c>
      <c r="AM1315" s="13" t="str">
        <f t="shared" si="378"/>
        <v>NO CUMPLE</v>
      </c>
      <c r="AN1315" s="13" t="str">
        <f t="shared" si="379"/>
        <v>NO CUMPLE</v>
      </c>
      <c r="AO1315" s="13" t="str">
        <f t="shared" si="380"/>
        <v>NO CUMPLE</v>
      </c>
      <c r="AP1315" s="13" t="str">
        <f t="shared" si="381"/>
        <v>NO CUMPLE</v>
      </c>
    </row>
    <row r="1316" spans="1:42" ht="15" hidden="1" x14ac:dyDescent="0.25">
      <c r="A1316" t="s">
        <v>7619</v>
      </c>
      <c r="B1316" t="s">
        <v>172</v>
      </c>
      <c r="C1316" t="s">
        <v>181</v>
      </c>
      <c r="D1316" t="s">
        <v>181</v>
      </c>
      <c r="E1316" t="s">
        <v>182</v>
      </c>
      <c r="F1316" t="s">
        <v>232</v>
      </c>
      <c r="G1316" t="s">
        <v>39</v>
      </c>
      <c r="H1316" t="s">
        <v>34</v>
      </c>
      <c r="I1316" t="s">
        <v>40</v>
      </c>
      <c r="J1316" t="s">
        <v>28</v>
      </c>
      <c r="K1316" t="s">
        <v>48</v>
      </c>
      <c r="L1316" t="s">
        <v>7620</v>
      </c>
      <c r="M1316" t="s">
        <v>7621</v>
      </c>
      <c r="N1316" t="s">
        <v>7622</v>
      </c>
      <c r="O1316" t="s">
        <v>30</v>
      </c>
      <c r="P1316" t="s">
        <v>183</v>
      </c>
      <c r="Q1316" t="s">
        <v>184</v>
      </c>
      <c r="R1316" t="s">
        <v>7623</v>
      </c>
      <c r="S1316" t="s">
        <v>6665</v>
      </c>
      <c r="T1316" t="s">
        <v>272</v>
      </c>
      <c r="U1316" t="s">
        <v>272</v>
      </c>
      <c r="V1316" s="40">
        <v>0</v>
      </c>
      <c r="W1316" s="40">
        <v>1.2152777777777778E-3</v>
      </c>
      <c r="X1316" s="40">
        <v>1.2152777777777778E-3</v>
      </c>
      <c r="Y1316" s="2" t="str">
        <f t="shared" si="370"/>
        <v/>
      </c>
      <c r="Z1316" s="47" t="str">
        <f t="shared" si="382"/>
        <v>Cumplido</v>
      </c>
      <c r="AA1316" s="8"/>
      <c r="AB1316" s="8"/>
      <c r="AC1316" s="8"/>
      <c r="AD1316" s="8"/>
      <c r="AE1316" s="8"/>
      <c r="AF1316" s="42">
        <v>45248</v>
      </c>
      <c r="AG1316" s="13" t="str">
        <f t="shared" si="372"/>
        <v>CUMPLE</v>
      </c>
      <c r="AH1316" s="13" t="str">
        <f t="shared" si="373"/>
        <v>NO CUMPLE</v>
      </c>
      <c r="AI1316" s="13" t="str">
        <f t="shared" si="374"/>
        <v>NO CUMPLE</v>
      </c>
      <c r="AJ1316" s="13" t="str">
        <f t="shared" si="375"/>
        <v>NO CUMPLE</v>
      </c>
      <c r="AK1316" s="13" t="str">
        <f t="shared" si="376"/>
        <v>NO CUMPLE</v>
      </c>
      <c r="AL1316" s="13" t="str">
        <f t="shared" si="377"/>
        <v>CUMPLE</v>
      </c>
      <c r="AM1316" s="13" t="str">
        <f t="shared" si="378"/>
        <v>NO CUMPLE</v>
      </c>
      <c r="AN1316" s="13" t="str">
        <f t="shared" si="379"/>
        <v>NO CUMPLE</v>
      </c>
      <c r="AO1316" s="13" t="str">
        <f t="shared" si="380"/>
        <v>NO CUMPLE</v>
      </c>
      <c r="AP1316" s="13" t="str">
        <f t="shared" si="381"/>
        <v>NO CUMPLE</v>
      </c>
    </row>
    <row r="1317" spans="1:42" ht="15" hidden="1" x14ac:dyDescent="0.25">
      <c r="A1317" t="s">
        <v>7624</v>
      </c>
      <c r="B1317" t="s">
        <v>62</v>
      </c>
      <c r="C1317" t="s">
        <v>128</v>
      </c>
      <c r="D1317" t="s">
        <v>269</v>
      </c>
      <c r="E1317" t="s">
        <v>52</v>
      </c>
      <c r="F1317" t="s">
        <v>140</v>
      </c>
      <c r="G1317" t="s">
        <v>64</v>
      </c>
      <c r="H1317" t="s">
        <v>34</v>
      </c>
      <c r="I1317" t="s">
        <v>40</v>
      </c>
      <c r="J1317" t="s">
        <v>56</v>
      </c>
      <c r="K1317" t="s">
        <v>53</v>
      </c>
      <c r="L1317" t="s">
        <v>4068</v>
      </c>
      <c r="M1317" t="s">
        <v>7625</v>
      </c>
      <c r="N1317" t="s">
        <v>7625</v>
      </c>
      <c r="O1317" t="s">
        <v>30</v>
      </c>
      <c r="P1317" t="s">
        <v>36</v>
      </c>
      <c r="Q1317" t="s">
        <v>54</v>
      </c>
      <c r="R1317" t="s">
        <v>7626</v>
      </c>
      <c r="S1317" t="s">
        <v>3363</v>
      </c>
      <c r="T1317" t="s">
        <v>4071</v>
      </c>
      <c r="U1317" t="s">
        <v>7627</v>
      </c>
      <c r="V1317" s="40">
        <v>2.9386574074074075E-2</v>
      </c>
      <c r="W1317" s="40">
        <v>3.3217592592592597E-2</v>
      </c>
      <c r="X1317" s="40">
        <v>3.8310185185185183E-3</v>
      </c>
      <c r="Y1317" s="2" t="str">
        <f t="shared" si="370"/>
        <v>Cumplido</v>
      </c>
      <c r="Z1317" s="47" t="str">
        <f t="shared" si="382"/>
        <v/>
      </c>
      <c r="AA1317" s="8"/>
      <c r="AB1317" s="8" t="str">
        <f t="shared" ref="AB1317:AB1318" si="387">IF($H1317="1-Crítica",IF($X1317&lt;=$AT$5,"Cumplido", "Incumplido"),"")</f>
        <v/>
      </c>
      <c r="AC1317" s="8" t="str">
        <f t="shared" ref="AC1317:AC1318" si="388">IF($H1317="2-Alta",IF($X1317&lt;=$AT$6, "Cumplido", "Incumplido"),"")</f>
        <v/>
      </c>
      <c r="AD1317" s="8" t="str">
        <f t="shared" ref="AD1317:AD1318" si="389">IF($H1317="3-Medio",IF($X1317&lt;=$AT$7, "Cumplido", "Incumplido"),"")</f>
        <v/>
      </c>
      <c r="AE1317" s="8" t="str">
        <f t="shared" ref="AE1317:AE1318" si="390">IF($H1317="4-Baja",IF($X1317&lt;=$AT$8, "Cumplido", "Incumplido"),"")</f>
        <v>Cumplido</v>
      </c>
      <c r="AF1317" s="42">
        <v>45249</v>
      </c>
      <c r="AG1317" s="13" t="str">
        <f t="shared" si="372"/>
        <v>CUMPLE</v>
      </c>
      <c r="AH1317" s="13" t="str">
        <f t="shared" si="373"/>
        <v>NO CUMPLE</v>
      </c>
      <c r="AI1317" s="13" t="str">
        <f t="shared" si="374"/>
        <v>NO CUMPLE</v>
      </c>
      <c r="AJ1317" s="13" t="str">
        <f t="shared" si="375"/>
        <v>NO CUMPLE</v>
      </c>
      <c r="AK1317" s="13" t="str">
        <f t="shared" si="376"/>
        <v>NO CUMPLE</v>
      </c>
      <c r="AL1317" s="13" t="str">
        <f t="shared" si="377"/>
        <v>CUMPLE</v>
      </c>
      <c r="AM1317" s="13" t="str">
        <f t="shared" si="378"/>
        <v>NO CUMPLE</v>
      </c>
      <c r="AN1317" s="13" t="str">
        <f t="shared" si="379"/>
        <v>NO CUMPLE</v>
      </c>
      <c r="AO1317" s="13" t="str">
        <f t="shared" si="380"/>
        <v>NO CUMPLE</v>
      </c>
      <c r="AP1317" s="13" t="str">
        <f t="shared" si="381"/>
        <v>NO CUMPLE</v>
      </c>
    </row>
    <row r="1318" spans="1:42" ht="15" hidden="1" x14ac:dyDescent="0.25">
      <c r="A1318" t="s">
        <v>7628</v>
      </c>
      <c r="B1318" t="s">
        <v>62</v>
      </c>
      <c r="C1318" t="s">
        <v>128</v>
      </c>
      <c r="D1318" t="s">
        <v>309</v>
      </c>
      <c r="E1318" t="s">
        <v>52</v>
      </c>
      <c r="F1318" t="s">
        <v>140</v>
      </c>
      <c r="G1318" t="s">
        <v>64</v>
      </c>
      <c r="H1318" t="s">
        <v>34</v>
      </c>
      <c r="I1318" t="s">
        <v>40</v>
      </c>
      <c r="J1318" t="s">
        <v>56</v>
      </c>
      <c r="K1318" t="s">
        <v>29</v>
      </c>
      <c r="L1318" t="s">
        <v>2421</v>
      </c>
      <c r="M1318" t="s">
        <v>7629</v>
      </c>
      <c r="N1318" t="s">
        <v>7629</v>
      </c>
      <c r="O1318" t="s">
        <v>30</v>
      </c>
      <c r="P1318" t="s">
        <v>36</v>
      </c>
      <c r="Q1318" t="s">
        <v>54</v>
      </c>
      <c r="R1318" t="s">
        <v>7630</v>
      </c>
      <c r="S1318" t="s">
        <v>3363</v>
      </c>
      <c r="T1318" t="s">
        <v>7631</v>
      </c>
      <c r="U1318" t="s">
        <v>7632</v>
      </c>
      <c r="V1318" s="40">
        <v>5.1238425925925923E-2</v>
      </c>
      <c r="W1318" s="40">
        <v>5.2488425925925924E-2</v>
      </c>
      <c r="X1318" s="40">
        <v>1.25E-3</v>
      </c>
      <c r="Y1318" s="2" t="str">
        <f t="shared" si="370"/>
        <v>Cumplido</v>
      </c>
      <c r="Z1318" s="47" t="str">
        <f t="shared" si="382"/>
        <v/>
      </c>
      <c r="AA1318" s="8"/>
      <c r="AB1318" s="8" t="str">
        <f t="shared" si="387"/>
        <v/>
      </c>
      <c r="AC1318" s="8" t="str">
        <f t="shared" si="388"/>
        <v/>
      </c>
      <c r="AD1318" s="8" t="str">
        <f t="shared" si="389"/>
        <v/>
      </c>
      <c r="AE1318" s="8" t="str">
        <f t="shared" si="390"/>
        <v>Cumplido</v>
      </c>
      <c r="AF1318" s="42">
        <v>45249</v>
      </c>
      <c r="AG1318" s="13" t="str">
        <f t="shared" si="372"/>
        <v>CUMPLE</v>
      </c>
      <c r="AH1318" s="13" t="str">
        <f t="shared" si="373"/>
        <v>NO CUMPLE</v>
      </c>
      <c r="AI1318" s="13" t="str">
        <f t="shared" si="374"/>
        <v>NO CUMPLE</v>
      </c>
      <c r="AJ1318" s="13" t="str">
        <f t="shared" si="375"/>
        <v>NO CUMPLE</v>
      </c>
      <c r="AK1318" s="13" t="str">
        <f t="shared" si="376"/>
        <v>NO CUMPLE</v>
      </c>
      <c r="AL1318" s="13" t="str">
        <f t="shared" si="377"/>
        <v>NO CUMPLE</v>
      </c>
      <c r="AM1318" s="13" t="str">
        <f t="shared" si="378"/>
        <v>CUMPLE</v>
      </c>
      <c r="AN1318" s="13" t="str">
        <f t="shared" si="379"/>
        <v>NO CUMPLE</v>
      </c>
      <c r="AO1318" s="13" t="str">
        <f t="shared" si="380"/>
        <v>NO CUMPLE</v>
      </c>
      <c r="AP1318" s="13" t="str">
        <f t="shared" si="381"/>
        <v>NO CUMPLE</v>
      </c>
    </row>
    <row r="1319" spans="1:42" ht="15" hidden="1" x14ac:dyDescent="0.25">
      <c r="A1319" t="s">
        <v>7633</v>
      </c>
      <c r="B1319" t="s">
        <v>79</v>
      </c>
      <c r="C1319" t="s">
        <v>102</v>
      </c>
      <c r="D1319" t="s">
        <v>58</v>
      </c>
      <c r="E1319" t="s">
        <v>220</v>
      </c>
      <c r="F1319" t="s">
        <v>434</v>
      </c>
      <c r="G1319" t="s">
        <v>39</v>
      </c>
      <c r="H1319" t="s">
        <v>34</v>
      </c>
      <c r="I1319" t="s">
        <v>40</v>
      </c>
      <c r="J1319" t="s">
        <v>28</v>
      </c>
      <c r="K1319" t="s">
        <v>48</v>
      </c>
      <c r="L1319" t="s">
        <v>189</v>
      </c>
      <c r="M1319" t="s">
        <v>7634</v>
      </c>
      <c r="N1319" t="s">
        <v>7635</v>
      </c>
      <c r="O1319" t="s">
        <v>30</v>
      </c>
      <c r="P1319" t="s">
        <v>44</v>
      </c>
      <c r="Q1319" t="s">
        <v>45</v>
      </c>
      <c r="R1319" t="s">
        <v>7636</v>
      </c>
      <c r="S1319" t="s">
        <v>3363</v>
      </c>
      <c r="T1319"/>
      <c r="U1319" t="s">
        <v>157</v>
      </c>
      <c r="V1319" s="40">
        <v>0</v>
      </c>
      <c r="W1319" s="40">
        <v>0</v>
      </c>
      <c r="X1319" s="40">
        <v>0</v>
      </c>
      <c r="Y1319" s="2" t="str">
        <f t="shared" si="370"/>
        <v/>
      </c>
      <c r="Z1319" s="47" t="str">
        <f t="shared" si="382"/>
        <v>Cumplido</v>
      </c>
      <c r="AA1319" s="8"/>
      <c r="AB1319" s="8"/>
      <c r="AC1319" s="8"/>
      <c r="AD1319" s="8"/>
      <c r="AE1319" s="8"/>
      <c r="AF1319" s="42">
        <v>45249</v>
      </c>
      <c r="AG1319" s="13" t="str">
        <f t="shared" si="372"/>
        <v>CUMPLE</v>
      </c>
      <c r="AH1319" s="13" t="str">
        <f t="shared" si="373"/>
        <v>NO CUMPLE</v>
      </c>
      <c r="AI1319" s="13" t="str">
        <f t="shared" si="374"/>
        <v>NO CUMPLE</v>
      </c>
      <c r="AJ1319" s="13" t="str">
        <f t="shared" si="375"/>
        <v>NO CUMPLE</v>
      </c>
      <c r="AK1319" s="13" t="str">
        <f t="shared" si="376"/>
        <v>NO CUMPLE</v>
      </c>
      <c r="AL1319" s="13" t="str">
        <f t="shared" si="377"/>
        <v>CUMPLE</v>
      </c>
      <c r="AM1319" s="13" t="str">
        <f t="shared" si="378"/>
        <v>NO CUMPLE</v>
      </c>
      <c r="AN1319" s="13" t="str">
        <f t="shared" si="379"/>
        <v>NO CUMPLE</v>
      </c>
      <c r="AO1319" s="13" t="str">
        <f t="shared" si="380"/>
        <v>NO CUMPLE</v>
      </c>
      <c r="AP1319" s="13" t="str">
        <f t="shared" si="381"/>
        <v>NO CUMPLE</v>
      </c>
    </row>
    <row r="1320" spans="1:42" ht="15" hidden="1" x14ac:dyDescent="0.25">
      <c r="A1320" t="s">
        <v>7637</v>
      </c>
      <c r="B1320" t="s">
        <v>117</v>
      </c>
      <c r="C1320" t="s">
        <v>72</v>
      </c>
      <c r="D1320" t="s">
        <v>58</v>
      </c>
      <c r="E1320" t="s">
        <v>320</v>
      </c>
      <c r="F1320" t="s">
        <v>321</v>
      </c>
      <c r="G1320" t="s">
        <v>39</v>
      </c>
      <c r="H1320" t="s">
        <v>34</v>
      </c>
      <c r="I1320" t="s">
        <v>40</v>
      </c>
      <c r="J1320" t="s">
        <v>28</v>
      </c>
      <c r="K1320" t="s">
        <v>215</v>
      </c>
      <c r="L1320" t="s">
        <v>131</v>
      </c>
      <c r="M1320" t="s">
        <v>7638</v>
      </c>
      <c r="N1320" t="s">
        <v>7639</v>
      </c>
      <c r="O1320" t="s">
        <v>30</v>
      </c>
      <c r="P1320" t="s">
        <v>36</v>
      </c>
      <c r="Q1320" t="s">
        <v>94</v>
      </c>
      <c r="R1320" t="s">
        <v>7640</v>
      </c>
      <c r="S1320" t="s">
        <v>3363</v>
      </c>
      <c r="T1320" t="s">
        <v>131</v>
      </c>
      <c r="U1320" t="s">
        <v>157</v>
      </c>
      <c r="V1320" s="40">
        <v>0</v>
      </c>
      <c r="W1320" s="40">
        <v>0</v>
      </c>
      <c r="X1320" s="40">
        <v>0</v>
      </c>
      <c r="Y1320" s="2" t="str">
        <f t="shared" si="370"/>
        <v/>
      </c>
      <c r="Z1320" s="47" t="str">
        <f t="shared" si="382"/>
        <v>Cumplido</v>
      </c>
      <c r="AA1320" s="8"/>
      <c r="AB1320" s="8"/>
      <c r="AC1320" s="8"/>
      <c r="AD1320" s="8"/>
      <c r="AE1320" s="8"/>
      <c r="AF1320" s="42">
        <v>45249</v>
      </c>
      <c r="AG1320" s="13" t="str">
        <f t="shared" si="372"/>
        <v>CUMPLE</v>
      </c>
      <c r="AH1320" s="13" t="str">
        <f t="shared" si="373"/>
        <v>NO CUMPLE</v>
      </c>
      <c r="AI1320" s="13" t="str">
        <f t="shared" si="374"/>
        <v>NO CUMPLE</v>
      </c>
      <c r="AJ1320" s="13" t="str">
        <f t="shared" si="375"/>
        <v>NO CUMPLE</v>
      </c>
      <c r="AK1320" s="13" t="str">
        <f t="shared" si="376"/>
        <v>NO CUMPLE</v>
      </c>
      <c r="AL1320" s="13" t="str">
        <f t="shared" si="377"/>
        <v>CUMPLE</v>
      </c>
      <c r="AM1320" s="13" t="str">
        <f t="shared" si="378"/>
        <v>NO CUMPLE</v>
      </c>
      <c r="AN1320" s="13" t="str">
        <f t="shared" si="379"/>
        <v>NO CUMPLE</v>
      </c>
      <c r="AO1320" s="13" t="str">
        <f t="shared" si="380"/>
        <v>NO CUMPLE</v>
      </c>
      <c r="AP1320" s="13" t="str">
        <f t="shared" si="381"/>
        <v>NO CUMPLE</v>
      </c>
    </row>
    <row r="1321" spans="1:42" ht="15" hidden="1" x14ac:dyDescent="0.25">
      <c r="A1321" t="s">
        <v>7641</v>
      </c>
      <c r="B1321" t="s">
        <v>32</v>
      </c>
      <c r="C1321" t="s">
        <v>72</v>
      </c>
      <c r="D1321" t="s">
        <v>58</v>
      </c>
      <c r="E1321" t="s">
        <v>320</v>
      </c>
      <c r="F1321" t="s">
        <v>321</v>
      </c>
      <c r="G1321" t="s">
        <v>39</v>
      </c>
      <c r="H1321" t="s">
        <v>34</v>
      </c>
      <c r="I1321" t="s">
        <v>40</v>
      </c>
      <c r="J1321" t="s">
        <v>28</v>
      </c>
      <c r="K1321" t="s">
        <v>215</v>
      </c>
      <c r="L1321" t="s">
        <v>134</v>
      </c>
      <c r="M1321" t="s">
        <v>7642</v>
      </c>
      <c r="N1321" t="s">
        <v>7643</v>
      </c>
      <c r="O1321" t="s">
        <v>30</v>
      </c>
      <c r="P1321" t="s">
        <v>36</v>
      </c>
      <c r="Q1321" t="s">
        <v>94</v>
      </c>
      <c r="R1321" t="s">
        <v>7644</v>
      </c>
      <c r="S1321" t="s">
        <v>3363</v>
      </c>
      <c r="T1321" t="s">
        <v>134</v>
      </c>
      <c r="U1321" t="s">
        <v>157</v>
      </c>
      <c r="V1321" s="40">
        <v>0</v>
      </c>
      <c r="W1321" s="40">
        <v>0</v>
      </c>
      <c r="X1321" s="40">
        <v>0</v>
      </c>
      <c r="Y1321" s="2" t="str">
        <f t="shared" si="370"/>
        <v/>
      </c>
      <c r="Z1321" s="47" t="str">
        <f t="shared" si="382"/>
        <v>Cumplido</v>
      </c>
      <c r="AA1321" s="8"/>
      <c r="AB1321" s="8"/>
      <c r="AC1321" s="8"/>
      <c r="AD1321" s="8"/>
      <c r="AE1321" s="8"/>
      <c r="AF1321" s="42">
        <v>45249</v>
      </c>
      <c r="AG1321" s="13" t="str">
        <f t="shared" si="372"/>
        <v>CUMPLE</v>
      </c>
      <c r="AH1321" s="13" t="str">
        <f t="shared" si="373"/>
        <v>NO CUMPLE</v>
      </c>
      <c r="AI1321" s="13" t="str">
        <f t="shared" si="374"/>
        <v>NO CUMPLE</v>
      </c>
      <c r="AJ1321" s="13" t="str">
        <f t="shared" si="375"/>
        <v>NO CUMPLE</v>
      </c>
      <c r="AK1321" s="13" t="str">
        <f t="shared" si="376"/>
        <v>NO CUMPLE</v>
      </c>
      <c r="AL1321" s="13" t="str">
        <f t="shared" si="377"/>
        <v>CUMPLE</v>
      </c>
      <c r="AM1321" s="13" t="str">
        <f t="shared" si="378"/>
        <v>NO CUMPLE</v>
      </c>
      <c r="AN1321" s="13" t="str">
        <f t="shared" si="379"/>
        <v>NO CUMPLE</v>
      </c>
      <c r="AO1321" s="13" t="str">
        <f t="shared" si="380"/>
        <v>NO CUMPLE</v>
      </c>
      <c r="AP1321" s="13" t="str">
        <f t="shared" si="381"/>
        <v>NO CUMPLE</v>
      </c>
    </row>
    <row r="1322" spans="1:42" ht="15" hidden="1" x14ac:dyDescent="0.25">
      <c r="A1322" t="s">
        <v>7645</v>
      </c>
      <c r="B1322" t="s">
        <v>24</v>
      </c>
      <c r="C1322" t="s">
        <v>145</v>
      </c>
      <c r="D1322" t="s">
        <v>33</v>
      </c>
      <c r="E1322" t="s">
        <v>89</v>
      </c>
      <c r="F1322" t="s">
        <v>365</v>
      </c>
      <c r="G1322" t="s">
        <v>25</v>
      </c>
      <c r="H1322" t="s">
        <v>26</v>
      </c>
      <c r="I1322" t="s">
        <v>35</v>
      </c>
      <c r="J1322" t="s">
        <v>28</v>
      </c>
      <c r="K1322" t="s">
        <v>7646</v>
      </c>
      <c r="L1322" t="s">
        <v>7647</v>
      </c>
      <c r="M1322" t="s">
        <v>7648</v>
      </c>
      <c r="N1322" t="s">
        <v>7649</v>
      </c>
      <c r="O1322" t="s">
        <v>30</v>
      </c>
      <c r="P1322" t="s">
        <v>44</v>
      </c>
      <c r="Q1322" t="s">
        <v>45</v>
      </c>
      <c r="R1322" t="s">
        <v>7650</v>
      </c>
      <c r="S1322" t="s">
        <v>6625</v>
      </c>
      <c r="T1322" t="s">
        <v>7651</v>
      </c>
      <c r="U1322" t="s">
        <v>7652</v>
      </c>
      <c r="V1322" s="40">
        <v>4.3961689814814813</v>
      </c>
      <c r="W1322" s="40">
        <v>4.8748958333333334</v>
      </c>
      <c r="X1322" s="40">
        <v>0.43706018518518519</v>
      </c>
      <c r="Y1322" s="2" t="str">
        <f t="shared" si="370"/>
        <v/>
      </c>
      <c r="Z1322" s="47" t="str">
        <f t="shared" si="382"/>
        <v>Cumplido</v>
      </c>
      <c r="AA1322" s="8"/>
      <c r="AB1322" s="8"/>
      <c r="AC1322" s="8"/>
      <c r="AD1322" s="8"/>
      <c r="AE1322" s="8"/>
      <c r="AF1322" s="42">
        <v>45249</v>
      </c>
      <c r="AG1322" s="13" t="str">
        <f t="shared" si="372"/>
        <v>NO CUMPLE</v>
      </c>
      <c r="AH1322" s="13" t="str">
        <f t="shared" si="373"/>
        <v>NO CUMPLE</v>
      </c>
      <c r="AI1322" s="13" t="str">
        <f t="shared" si="374"/>
        <v>NO CUMPLE</v>
      </c>
      <c r="AJ1322" s="13" t="str">
        <f t="shared" si="375"/>
        <v>CUMPLE</v>
      </c>
      <c r="AK1322" s="13" t="str">
        <f t="shared" si="376"/>
        <v>NO CUMPLE</v>
      </c>
      <c r="AL1322" s="13" t="str">
        <f t="shared" si="377"/>
        <v>NO CUMPLE</v>
      </c>
      <c r="AM1322" s="13" t="str">
        <f t="shared" si="378"/>
        <v>NO CUMPLE</v>
      </c>
      <c r="AN1322" s="13" t="str">
        <f t="shared" si="379"/>
        <v>NO CUMPLE</v>
      </c>
      <c r="AO1322" s="13" t="str">
        <f t="shared" si="380"/>
        <v>NO CUMPLE</v>
      </c>
      <c r="AP1322" s="13" t="str">
        <f t="shared" si="381"/>
        <v>CUMPLE</v>
      </c>
    </row>
    <row r="1323" spans="1:42" ht="15" hidden="1" x14ac:dyDescent="0.25">
      <c r="A1323" t="s">
        <v>7653</v>
      </c>
      <c r="B1323" t="s">
        <v>24</v>
      </c>
      <c r="C1323" t="s">
        <v>181</v>
      </c>
      <c r="D1323" t="s">
        <v>33</v>
      </c>
      <c r="E1323" t="s">
        <v>182</v>
      </c>
      <c r="F1323" t="s">
        <v>365</v>
      </c>
      <c r="G1323" t="s">
        <v>25</v>
      </c>
      <c r="H1323" t="s">
        <v>26</v>
      </c>
      <c r="I1323" t="s">
        <v>35</v>
      </c>
      <c r="J1323" t="s">
        <v>28</v>
      </c>
      <c r="K1323" t="s">
        <v>7654</v>
      </c>
      <c r="L1323" t="s">
        <v>7655</v>
      </c>
      <c r="M1323" t="s">
        <v>7656</v>
      </c>
      <c r="N1323" t="s">
        <v>7657</v>
      </c>
      <c r="O1323" t="s">
        <v>30</v>
      </c>
      <c r="P1323" t="s">
        <v>44</v>
      </c>
      <c r="Q1323" t="s">
        <v>45</v>
      </c>
      <c r="R1323" t="s">
        <v>7658</v>
      </c>
      <c r="S1323" t="s">
        <v>6665</v>
      </c>
      <c r="T1323" t="s">
        <v>7659</v>
      </c>
      <c r="U1323" t="s">
        <v>7660</v>
      </c>
      <c r="V1323" s="40">
        <v>0.18517361111111111</v>
      </c>
      <c r="W1323" s="40">
        <v>0.34339120370370368</v>
      </c>
      <c r="X1323" s="40">
        <v>0.1582175925925926</v>
      </c>
      <c r="Y1323" s="2" t="str">
        <f t="shared" si="370"/>
        <v/>
      </c>
      <c r="Z1323" s="47" t="str">
        <f t="shared" si="382"/>
        <v>Cumplido</v>
      </c>
      <c r="AA1323" s="8"/>
      <c r="AB1323" s="8"/>
      <c r="AC1323" s="8"/>
      <c r="AD1323" s="8"/>
      <c r="AE1323" s="8"/>
      <c r="AF1323" s="42">
        <v>45249</v>
      </c>
      <c r="AG1323" s="13" t="str">
        <f t="shared" si="372"/>
        <v>NO CUMPLE</v>
      </c>
      <c r="AH1323" s="13" t="str">
        <f t="shared" si="373"/>
        <v>CUMPLE</v>
      </c>
      <c r="AI1323" s="13" t="str">
        <f t="shared" si="374"/>
        <v>NO CUMPLE</v>
      </c>
      <c r="AJ1323" s="13" t="str">
        <f t="shared" si="375"/>
        <v>NO CUMPLE</v>
      </c>
      <c r="AK1323" s="13" t="str">
        <f t="shared" si="376"/>
        <v>NO CUMPLE</v>
      </c>
      <c r="AL1323" s="13" t="str">
        <f t="shared" si="377"/>
        <v>NO CUMPLE</v>
      </c>
      <c r="AM1323" s="13" t="str">
        <f t="shared" si="378"/>
        <v>NO CUMPLE</v>
      </c>
      <c r="AN1323" s="13" t="str">
        <f t="shared" si="379"/>
        <v>NO CUMPLE</v>
      </c>
      <c r="AO1323" s="13" t="str">
        <f t="shared" si="380"/>
        <v>CUMPLE</v>
      </c>
      <c r="AP1323" s="13" t="str">
        <f t="shared" si="381"/>
        <v>NO CUMPLE</v>
      </c>
    </row>
    <row r="1324" spans="1:42" ht="15" hidden="1" x14ac:dyDescent="0.25">
      <c r="A1324" t="s">
        <v>7661</v>
      </c>
      <c r="B1324" t="s">
        <v>24</v>
      </c>
      <c r="C1324" t="s">
        <v>127</v>
      </c>
      <c r="D1324" t="s">
        <v>33</v>
      </c>
      <c r="E1324" t="s">
        <v>132</v>
      </c>
      <c r="F1324" t="s">
        <v>365</v>
      </c>
      <c r="G1324" t="s">
        <v>25</v>
      </c>
      <c r="H1324" t="s">
        <v>26</v>
      </c>
      <c r="I1324" t="s">
        <v>35</v>
      </c>
      <c r="J1324" t="s">
        <v>28</v>
      </c>
      <c r="K1324" t="s">
        <v>171</v>
      </c>
      <c r="L1324" t="s">
        <v>7662</v>
      </c>
      <c r="M1324" t="s">
        <v>7663</v>
      </c>
      <c r="N1324" t="s">
        <v>7664</v>
      </c>
      <c r="O1324" t="s">
        <v>30</v>
      </c>
      <c r="P1324" t="s">
        <v>44</v>
      </c>
      <c r="Q1324" t="s">
        <v>45</v>
      </c>
      <c r="R1324" t="s">
        <v>7665</v>
      </c>
      <c r="S1324" t="s">
        <v>6625</v>
      </c>
      <c r="T1324" t="s">
        <v>7666</v>
      </c>
      <c r="U1324" t="s">
        <v>7667</v>
      </c>
      <c r="V1324" s="40">
        <v>4.3843634259259261</v>
      </c>
      <c r="W1324" s="40">
        <v>4.5763888888888884</v>
      </c>
      <c r="X1324" s="40">
        <v>0.19202546296296297</v>
      </c>
      <c r="Y1324" s="2" t="str">
        <f t="shared" si="370"/>
        <v/>
      </c>
      <c r="Z1324" s="47" t="str">
        <f t="shared" si="382"/>
        <v>Cumplido</v>
      </c>
      <c r="AA1324" s="8"/>
      <c r="AB1324" s="8"/>
      <c r="AC1324" s="8"/>
      <c r="AD1324" s="8"/>
      <c r="AE1324" s="8"/>
      <c r="AF1324" s="42">
        <v>45249</v>
      </c>
      <c r="AG1324" s="13" t="str">
        <f t="shared" si="372"/>
        <v>NO CUMPLE</v>
      </c>
      <c r="AH1324" s="13" t="str">
        <f t="shared" si="373"/>
        <v>NO CUMPLE</v>
      </c>
      <c r="AI1324" s="13" t="str">
        <f t="shared" si="374"/>
        <v>CUMPLE</v>
      </c>
      <c r="AJ1324" s="13" t="str">
        <f t="shared" si="375"/>
        <v>NO CUMPLE</v>
      </c>
      <c r="AK1324" s="13" t="str">
        <f t="shared" si="376"/>
        <v>NO CUMPLE</v>
      </c>
      <c r="AL1324" s="13" t="str">
        <f t="shared" si="377"/>
        <v>NO CUMPLE</v>
      </c>
      <c r="AM1324" s="13" t="str">
        <f t="shared" si="378"/>
        <v>NO CUMPLE</v>
      </c>
      <c r="AN1324" s="13" t="str">
        <f t="shared" si="379"/>
        <v>NO CUMPLE</v>
      </c>
      <c r="AO1324" s="13" t="str">
        <f t="shared" si="380"/>
        <v>NO CUMPLE</v>
      </c>
      <c r="AP1324" s="13" t="str">
        <f t="shared" si="381"/>
        <v>CUMPLE</v>
      </c>
    </row>
    <row r="1325" spans="1:42" ht="15" hidden="1" x14ac:dyDescent="0.25">
      <c r="A1325" t="s">
        <v>7668</v>
      </c>
      <c r="B1325" t="s">
        <v>117</v>
      </c>
      <c r="C1325" t="s">
        <v>72</v>
      </c>
      <c r="D1325" t="s">
        <v>58</v>
      </c>
      <c r="E1325" t="s">
        <v>320</v>
      </c>
      <c r="F1325" t="s">
        <v>321</v>
      </c>
      <c r="G1325" t="s">
        <v>39</v>
      </c>
      <c r="H1325" t="s">
        <v>34</v>
      </c>
      <c r="I1325" t="s">
        <v>40</v>
      </c>
      <c r="J1325" t="s">
        <v>28</v>
      </c>
      <c r="K1325" t="s">
        <v>215</v>
      </c>
      <c r="L1325" t="s">
        <v>131</v>
      </c>
      <c r="M1325" t="s">
        <v>7669</v>
      </c>
      <c r="N1325" t="s">
        <v>7670</v>
      </c>
      <c r="O1325" t="s">
        <v>30</v>
      </c>
      <c r="P1325" t="s">
        <v>36</v>
      </c>
      <c r="Q1325" t="s">
        <v>94</v>
      </c>
      <c r="R1325" t="s">
        <v>7671</v>
      </c>
      <c r="S1325" t="s">
        <v>6665</v>
      </c>
      <c r="T1325" t="s">
        <v>131</v>
      </c>
      <c r="U1325" t="s">
        <v>157</v>
      </c>
      <c r="V1325" s="40">
        <v>0</v>
      </c>
      <c r="W1325" s="40">
        <v>0</v>
      </c>
      <c r="X1325" s="40">
        <v>0</v>
      </c>
      <c r="Y1325" s="2" t="str">
        <f t="shared" si="370"/>
        <v/>
      </c>
      <c r="Z1325" s="47" t="str">
        <f t="shared" si="382"/>
        <v>Cumplido</v>
      </c>
      <c r="AA1325" s="8"/>
      <c r="AB1325" s="8"/>
      <c r="AC1325" s="8"/>
      <c r="AD1325" s="8"/>
      <c r="AE1325" s="8"/>
      <c r="AF1325" s="42">
        <v>45249</v>
      </c>
      <c r="AG1325" s="13" t="str">
        <f t="shared" si="372"/>
        <v>CUMPLE</v>
      </c>
      <c r="AH1325" s="13" t="str">
        <f t="shared" si="373"/>
        <v>NO CUMPLE</v>
      </c>
      <c r="AI1325" s="13" t="str">
        <f t="shared" si="374"/>
        <v>NO CUMPLE</v>
      </c>
      <c r="AJ1325" s="13" t="str">
        <f t="shared" si="375"/>
        <v>NO CUMPLE</v>
      </c>
      <c r="AK1325" s="13" t="str">
        <f t="shared" si="376"/>
        <v>NO CUMPLE</v>
      </c>
      <c r="AL1325" s="13" t="str">
        <f t="shared" si="377"/>
        <v>CUMPLE</v>
      </c>
      <c r="AM1325" s="13" t="str">
        <f t="shared" si="378"/>
        <v>NO CUMPLE</v>
      </c>
      <c r="AN1325" s="13" t="str">
        <f t="shared" si="379"/>
        <v>NO CUMPLE</v>
      </c>
      <c r="AO1325" s="13" t="str">
        <f t="shared" si="380"/>
        <v>NO CUMPLE</v>
      </c>
      <c r="AP1325" s="13" t="str">
        <f t="shared" si="381"/>
        <v>NO CUMPLE</v>
      </c>
    </row>
    <row r="1326" spans="1:42" ht="15" hidden="1" x14ac:dyDescent="0.25">
      <c r="A1326" t="s">
        <v>7672</v>
      </c>
      <c r="B1326" t="s">
        <v>117</v>
      </c>
      <c r="C1326" t="s">
        <v>72</v>
      </c>
      <c r="D1326" t="s">
        <v>58</v>
      </c>
      <c r="E1326" t="s">
        <v>320</v>
      </c>
      <c r="F1326" t="s">
        <v>321</v>
      </c>
      <c r="G1326" t="s">
        <v>39</v>
      </c>
      <c r="H1326" t="s">
        <v>34</v>
      </c>
      <c r="I1326" t="s">
        <v>40</v>
      </c>
      <c r="J1326" t="s">
        <v>28</v>
      </c>
      <c r="K1326" t="s">
        <v>215</v>
      </c>
      <c r="L1326" t="s">
        <v>131</v>
      </c>
      <c r="M1326" t="s">
        <v>7673</v>
      </c>
      <c r="N1326" t="s">
        <v>7674</v>
      </c>
      <c r="O1326" t="s">
        <v>30</v>
      </c>
      <c r="P1326" t="s">
        <v>36</v>
      </c>
      <c r="Q1326" t="s">
        <v>94</v>
      </c>
      <c r="R1326" t="s">
        <v>7675</v>
      </c>
      <c r="S1326" t="s">
        <v>6665</v>
      </c>
      <c r="T1326" t="s">
        <v>131</v>
      </c>
      <c r="U1326" t="s">
        <v>157</v>
      </c>
      <c r="V1326" s="40">
        <v>0</v>
      </c>
      <c r="W1326" s="40">
        <v>0</v>
      </c>
      <c r="X1326" s="40">
        <v>0</v>
      </c>
      <c r="Y1326" s="2" t="str">
        <f>IF(J1326="Incidente de Cliente",IF($X1326&lt;=$AT$2,"Cumplido","Incumplido"),"")</f>
        <v/>
      </c>
      <c r="Z1326" s="47" t="str">
        <f>IF(J1326="Requerimiento de Cliente",IF($X1326&lt;=$AT$3,"Cumplido","Incumplido"),"")</f>
        <v>Cumplido</v>
      </c>
      <c r="AA1326" s="8"/>
      <c r="AB1326" s="8"/>
      <c r="AC1326" s="8"/>
      <c r="AD1326" s="8"/>
      <c r="AE1326" s="8"/>
      <c r="AF1326" s="42">
        <v>45248</v>
      </c>
      <c r="AG1326" s="13" t="str">
        <f t="shared" si="372"/>
        <v>CUMPLE</v>
      </c>
      <c r="AH1326" s="13" t="str">
        <f t="shared" si="373"/>
        <v>NO CUMPLE</v>
      </c>
      <c r="AI1326" s="13" t="str">
        <f t="shared" si="374"/>
        <v>NO CUMPLE</v>
      </c>
      <c r="AJ1326" s="13" t="str">
        <f t="shared" si="375"/>
        <v>NO CUMPLE</v>
      </c>
      <c r="AK1326" s="13" t="str">
        <f t="shared" si="376"/>
        <v>NO CUMPLE</v>
      </c>
      <c r="AL1326" s="13" t="str">
        <f t="shared" si="377"/>
        <v>CUMPLE</v>
      </c>
      <c r="AM1326" s="13" t="str">
        <f t="shared" si="378"/>
        <v>NO CUMPLE</v>
      </c>
      <c r="AN1326" s="13" t="str">
        <f t="shared" si="379"/>
        <v>NO CUMPLE</v>
      </c>
      <c r="AO1326" s="13" t="str">
        <f t="shared" si="380"/>
        <v>NO CUMPLE</v>
      </c>
      <c r="AP1326" s="13" t="str">
        <f t="shared" si="381"/>
        <v>NO CUMPLE</v>
      </c>
    </row>
    <row r="1327" spans="1:42" ht="15" hidden="1" x14ac:dyDescent="0.25">
      <c r="A1327" t="s">
        <v>7676</v>
      </c>
      <c r="B1327" t="s">
        <v>32</v>
      </c>
      <c r="C1327" t="s">
        <v>72</v>
      </c>
      <c r="D1327" t="s">
        <v>58</v>
      </c>
      <c r="E1327" t="s">
        <v>320</v>
      </c>
      <c r="F1327" t="s">
        <v>321</v>
      </c>
      <c r="G1327" t="s">
        <v>39</v>
      </c>
      <c r="H1327" t="s">
        <v>34</v>
      </c>
      <c r="I1327" t="s">
        <v>40</v>
      </c>
      <c r="J1327" t="s">
        <v>28</v>
      </c>
      <c r="K1327" t="s">
        <v>215</v>
      </c>
      <c r="L1327" t="s">
        <v>7677</v>
      </c>
      <c r="M1327" t="s">
        <v>7678</v>
      </c>
      <c r="N1327" t="s">
        <v>7679</v>
      </c>
      <c r="O1327" t="s">
        <v>30</v>
      </c>
      <c r="P1327" t="s">
        <v>247</v>
      </c>
      <c r="Q1327" t="s">
        <v>473</v>
      </c>
      <c r="R1327" t="s">
        <v>7680</v>
      </c>
      <c r="S1327" t="s">
        <v>6665</v>
      </c>
      <c r="T1327" t="s">
        <v>7677</v>
      </c>
      <c r="U1327" t="s">
        <v>191</v>
      </c>
      <c r="V1327" s="40">
        <v>0</v>
      </c>
      <c r="W1327" s="40">
        <v>0</v>
      </c>
      <c r="X1327" s="40">
        <v>0</v>
      </c>
      <c r="Y1327" s="2" t="str">
        <f t="shared" si="370"/>
        <v/>
      </c>
      <c r="Z1327" s="47" t="str">
        <f t="shared" si="382"/>
        <v>Cumplido</v>
      </c>
      <c r="AA1327" s="8"/>
      <c r="AB1327" s="8"/>
      <c r="AC1327" s="8"/>
      <c r="AD1327" s="8"/>
      <c r="AE1327" s="8"/>
      <c r="AF1327" s="42">
        <v>45248</v>
      </c>
      <c r="AG1327" s="13" t="str">
        <f t="shared" si="372"/>
        <v>CUMPLE</v>
      </c>
      <c r="AH1327" s="13" t="str">
        <f t="shared" si="373"/>
        <v>NO CUMPLE</v>
      </c>
      <c r="AI1327" s="13" t="str">
        <f t="shared" si="374"/>
        <v>NO CUMPLE</v>
      </c>
      <c r="AJ1327" s="13" t="str">
        <f t="shared" si="375"/>
        <v>NO CUMPLE</v>
      </c>
      <c r="AK1327" s="13" t="str">
        <f t="shared" si="376"/>
        <v>NO CUMPLE</v>
      </c>
      <c r="AL1327" s="13" t="str">
        <f t="shared" si="377"/>
        <v>CUMPLE</v>
      </c>
      <c r="AM1327" s="13" t="str">
        <f t="shared" si="378"/>
        <v>NO CUMPLE</v>
      </c>
      <c r="AN1327" s="13" t="str">
        <f t="shared" si="379"/>
        <v>NO CUMPLE</v>
      </c>
      <c r="AO1327" s="13" t="str">
        <f t="shared" si="380"/>
        <v>NO CUMPLE</v>
      </c>
      <c r="AP1327" s="13" t="str">
        <f t="shared" si="381"/>
        <v>NO CUMPLE</v>
      </c>
    </row>
    <row r="1328" spans="1:42" ht="15" hidden="1" x14ac:dyDescent="0.25">
      <c r="A1328" t="s">
        <v>7681</v>
      </c>
      <c r="B1328" t="s">
        <v>117</v>
      </c>
      <c r="C1328" t="s">
        <v>72</v>
      </c>
      <c r="D1328" t="s">
        <v>58</v>
      </c>
      <c r="E1328" t="s">
        <v>320</v>
      </c>
      <c r="F1328" t="s">
        <v>321</v>
      </c>
      <c r="G1328" t="s">
        <v>39</v>
      </c>
      <c r="H1328" t="s">
        <v>34</v>
      </c>
      <c r="I1328" t="s">
        <v>40</v>
      </c>
      <c r="J1328" t="s">
        <v>28</v>
      </c>
      <c r="K1328" t="s">
        <v>215</v>
      </c>
      <c r="L1328" t="s">
        <v>136</v>
      </c>
      <c r="M1328" t="s">
        <v>7682</v>
      </c>
      <c r="N1328" t="s">
        <v>7683</v>
      </c>
      <c r="O1328" t="s">
        <v>30</v>
      </c>
      <c r="P1328" t="s">
        <v>36</v>
      </c>
      <c r="Q1328" t="s">
        <v>94</v>
      </c>
      <c r="R1328" t="s">
        <v>7684</v>
      </c>
      <c r="S1328" t="s">
        <v>6665</v>
      </c>
      <c r="T1328" t="s">
        <v>136</v>
      </c>
      <c r="U1328" t="s">
        <v>157</v>
      </c>
      <c r="V1328" s="40">
        <v>0</v>
      </c>
      <c r="W1328" s="40">
        <v>0</v>
      </c>
      <c r="X1328" s="40">
        <v>0</v>
      </c>
      <c r="Y1328" s="2" t="str">
        <f>IF(J1328="Incidente de Cliente",IF($X1328&lt;=$AT$2,"Cumplido","Incumplido"),"")</f>
        <v/>
      </c>
      <c r="Z1328" s="47" t="str">
        <f>IF(J1328="Requerimiento de Cliente",IF($X1328&lt;=$AT$3,"Cumplido","Incumplido"),"")</f>
        <v>Cumplido</v>
      </c>
      <c r="AA1328" s="8"/>
      <c r="AB1328" s="8"/>
      <c r="AC1328" s="8"/>
      <c r="AD1328" s="8"/>
      <c r="AE1328" s="8"/>
      <c r="AF1328" s="42">
        <v>45249</v>
      </c>
      <c r="AG1328" s="13" t="str">
        <f t="shared" si="372"/>
        <v>CUMPLE</v>
      </c>
      <c r="AH1328" s="13" t="str">
        <f t="shared" si="373"/>
        <v>NO CUMPLE</v>
      </c>
      <c r="AI1328" s="13" t="str">
        <f t="shared" si="374"/>
        <v>NO CUMPLE</v>
      </c>
      <c r="AJ1328" s="13" t="str">
        <f t="shared" si="375"/>
        <v>NO CUMPLE</v>
      </c>
      <c r="AK1328" s="13" t="str">
        <f t="shared" si="376"/>
        <v>NO CUMPLE</v>
      </c>
      <c r="AL1328" s="13" t="str">
        <f t="shared" si="377"/>
        <v>CUMPLE</v>
      </c>
      <c r="AM1328" s="13" t="str">
        <f t="shared" si="378"/>
        <v>NO CUMPLE</v>
      </c>
      <c r="AN1328" s="13" t="str">
        <f t="shared" si="379"/>
        <v>NO CUMPLE</v>
      </c>
      <c r="AO1328" s="13" t="str">
        <f t="shared" si="380"/>
        <v>NO CUMPLE</v>
      </c>
      <c r="AP1328" s="13" t="str">
        <f t="shared" si="381"/>
        <v>NO CUMPLE</v>
      </c>
    </row>
    <row r="1329" spans="1:42" ht="15" hidden="1" x14ac:dyDescent="0.25">
      <c r="A1329" t="s">
        <v>7685</v>
      </c>
      <c r="B1329" t="s">
        <v>32</v>
      </c>
      <c r="C1329" t="s">
        <v>60</v>
      </c>
      <c r="D1329" t="s">
        <v>58</v>
      </c>
      <c r="E1329" t="s">
        <v>278</v>
      </c>
      <c r="F1329" t="s">
        <v>435</v>
      </c>
      <c r="G1329" t="s">
        <v>25</v>
      </c>
      <c r="H1329" t="s">
        <v>26</v>
      </c>
      <c r="I1329" t="s">
        <v>35</v>
      </c>
      <c r="J1329" t="s">
        <v>28</v>
      </c>
      <c r="K1329" t="s">
        <v>48</v>
      </c>
      <c r="L1329" t="s">
        <v>274</v>
      </c>
      <c r="M1329" t="s">
        <v>7686</v>
      </c>
      <c r="N1329" t="s">
        <v>7687</v>
      </c>
      <c r="O1329" t="s">
        <v>30</v>
      </c>
      <c r="P1329" t="s">
        <v>44</v>
      </c>
      <c r="Q1329" t="s">
        <v>45</v>
      </c>
      <c r="R1329" t="s">
        <v>7687</v>
      </c>
      <c r="S1329" t="s">
        <v>6665</v>
      </c>
      <c r="T1329" t="s">
        <v>274</v>
      </c>
      <c r="U1329" t="s">
        <v>162</v>
      </c>
      <c r="V1329" s="40">
        <v>0</v>
      </c>
      <c r="W1329" s="40">
        <v>1.5046296296296294E-3</v>
      </c>
      <c r="X1329" s="40">
        <v>1.5046296296296294E-3</v>
      </c>
      <c r="Y1329" s="2" t="str">
        <f t="shared" si="370"/>
        <v/>
      </c>
      <c r="Z1329" s="47" t="str">
        <f t="shared" si="382"/>
        <v>Cumplido</v>
      </c>
      <c r="AA1329" s="47"/>
      <c r="AB1329" s="8"/>
      <c r="AC1329" s="8"/>
      <c r="AD1329" s="8"/>
      <c r="AE1329" s="8"/>
      <c r="AF1329" s="42">
        <v>45249</v>
      </c>
      <c r="AG1329" s="13" t="str">
        <f t="shared" si="372"/>
        <v>CUMPLE</v>
      </c>
      <c r="AH1329" s="13" t="str">
        <f t="shared" si="373"/>
        <v>NO CUMPLE</v>
      </c>
      <c r="AI1329" s="13" t="str">
        <f t="shared" si="374"/>
        <v>NO CUMPLE</v>
      </c>
      <c r="AJ1329" s="13" t="str">
        <f t="shared" si="375"/>
        <v>NO CUMPLE</v>
      </c>
      <c r="AK1329" s="13" t="str">
        <f t="shared" si="376"/>
        <v>NO CUMPLE</v>
      </c>
      <c r="AL1329" s="13" t="str">
        <f t="shared" si="377"/>
        <v>CUMPLE</v>
      </c>
      <c r="AM1329" s="13" t="str">
        <f t="shared" si="378"/>
        <v>NO CUMPLE</v>
      </c>
      <c r="AN1329" s="13" t="str">
        <f t="shared" si="379"/>
        <v>NO CUMPLE</v>
      </c>
      <c r="AO1329" s="13" t="str">
        <f t="shared" si="380"/>
        <v>NO CUMPLE</v>
      </c>
      <c r="AP1329" s="13" t="str">
        <f t="shared" si="381"/>
        <v>NO CUMPLE</v>
      </c>
    </row>
    <row r="1330" spans="1:42" ht="15" hidden="1" x14ac:dyDescent="0.25">
      <c r="A1330" t="s">
        <v>7688</v>
      </c>
      <c r="B1330" t="s">
        <v>32</v>
      </c>
      <c r="C1330" t="s">
        <v>60</v>
      </c>
      <c r="D1330" t="s">
        <v>58</v>
      </c>
      <c r="E1330" t="s">
        <v>278</v>
      </c>
      <c r="F1330" t="s">
        <v>435</v>
      </c>
      <c r="G1330" t="s">
        <v>25</v>
      </c>
      <c r="H1330" t="s">
        <v>26</v>
      </c>
      <c r="I1330" t="s">
        <v>35</v>
      </c>
      <c r="J1330" t="s">
        <v>28</v>
      </c>
      <c r="K1330" t="s">
        <v>48</v>
      </c>
      <c r="L1330" t="s">
        <v>216</v>
      </c>
      <c r="M1330" t="s">
        <v>7689</v>
      </c>
      <c r="N1330" t="s">
        <v>7690</v>
      </c>
      <c r="O1330" t="s">
        <v>30</v>
      </c>
      <c r="P1330" t="s">
        <v>44</v>
      </c>
      <c r="Q1330" t="s">
        <v>45</v>
      </c>
      <c r="R1330" t="s">
        <v>7690</v>
      </c>
      <c r="S1330" t="s">
        <v>6665</v>
      </c>
      <c r="T1330" t="s">
        <v>216</v>
      </c>
      <c r="U1330" t="s">
        <v>275</v>
      </c>
      <c r="V1330" s="40">
        <v>0</v>
      </c>
      <c r="W1330" s="40">
        <v>1.1689814814814816E-3</v>
      </c>
      <c r="X1330" s="40">
        <v>1.1689814814814816E-3</v>
      </c>
      <c r="Y1330" s="2" t="str">
        <f>IF(J1330="Incidente de Cliente",IF($X1330&lt;=$AT$2,"Cumplido","Incumplido"),"")</f>
        <v/>
      </c>
      <c r="Z1330" s="47" t="str">
        <f>IF(J1330="Requerimiento de Cliente",IF($X1330&lt;=$AT$3,"Cumplido","Incumplido"),"")</f>
        <v>Cumplido</v>
      </c>
      <c r="AA1330" s="8"/>
      <c r="AB1330" s="8"/>
      <c r="AC1330" s="8"/>
      <c r="AD1330" s="8"/>
      <c r="AE1330" s="8"/>
      <c r="AF1330" s="42">
        <v>45248</v>
      </c>
      <c r="AG1330" s="13" t="str">
        <f t="shared" si="372"/>
        <v>CUMPLE</v>
      </c>
      <c r="AH1330" s="13" t="str">
        <f t="shared" si="373"/>
        <v>NO CUMPLE</v>
      </c>
      <c r="AI1330" s="13" t="str">
        <f t="shared" si="374"/>
        <v>NO CUMPLE</v>
      </c>
      <c r="AJ1330" s="13" t="str">
        <f t="shared" si="375"/>
        <v>NO CUMPLE</v>
      </c>
      <c r="AK1330" s="13" t="str">
        <f t="shared" si="376"/>
        <v>NO CUMPLE</v>
      </c>
      <c r="AL1330" s="13" t="str">
        <f t="shared" si="377"/>
        <v>CUMPLE</v>
      </c>
      <c r="AM1330" s="13" t="str">
        <f t="shared" si="378"/>
        <v>NO CUMPLE</v>
      </c>
      <c r="AN1330" s="13" t="str">
        <f t="shared" si="379"/>
        <v>NO CUMPLE</v>
      </c>
      <c r="AO1330" s="13" t="str">
        <f t="shared" si="380"/>
        <v>NO CUMPLE</v>
      </c>
      <c r="AP1330" s="13" t="str">
        <f t="shared" si="381"/>
        <v>NO CUMPLE</v>
      </c>
    </row>
    <row r="1331" spans="1:42" ht="15" hidden="1" x14ac:dyDescent="0.25">
      <c r="A1331" t="s">
        <v>7691</v>
      </c>
      <c r="B1331" t="s">
        <v>32</v>
      </c>
      <c r="C1331" t="s">
        <v>60</v>
      </c>
      <c r="D1331" t="s">
        <v>58</v>
      </c>
      <c r="E1331" t="s">
        <v>278</v>
      </c>
      <c r="F1331" t="s">
        <v>435</v>
      </c>
      <c r="G1331" t="s">
        <v>25</v>
      </c>
      <c r="H1331" t="s">
        <v>26</v>
      </c>
      <c r="I1331" t="s">
        <v>35</v>
      </c>
      <c r="J1331" t="s">
        <v>28</v>
      </c>
      <c r="K1331" t="s">
        <v>48</v>
      </c>
      <c r="L1331" t="s">
        <v>7692</v>
      </c>
      <c r="M1331" t="s">
        <v>7693</v>
      </c>
      <c r="N1331" t="s">
        <v>7694</v>
      </c>
      <c r="O1331" t="s">
        <v>30</v>
      </c>
      <c r="P1331" t="s">
        <v>44</v>
      </c>
      <c r="Q1331" t="s">
        <v>45</v>
      </c>
      <c r="R1331" t="s">
        <v>7694</v>
      </c>
      <c r="S1331" t="s">
        <v>6665</v>
      </c>
      <c r="T1331" t="s">
        <v>7692</v>
      </c>
      <c r="U1331" t="s">
        <v>313</v>
      </c>
      <c r="V1331" s="40">
        <v>0</v>
      </c>
      <c r="W1331" s="40">
        <v>1.7013888888888892E-3</v>
      </c>
      <c r="X1331" s="40">
        <v>1.7013888888888892E-3</v>
      </c>
      <c r="Y1331" s="2" t="str">
        <f t="shared" si="370"/>
        <v/>
      </c>
      <c r="Z1331" s="47" t="str">
        <f t="shared" si="382"/>
        <v>Cumplido</v>
      </c>
      <c r="AA1331" s="8"/>
      <c r="AB1331" s="8"/>
      <c r="AC1331" s="8"/>
      <c r="AD1331" s="8"/>
      <c r="AE1331" s="8"/>
      <c r="AF1331" s="42">
        <v>45249</v>
      </c>
      <c r="AG1331" s="13" t="str">
        <f t="shared" si="372"/>
        <v>CUMPLE</v>
      </c>
      <c r="AH1331" s="13" t="str">
        <f t="shared" si="373"/>
        <v>NO CUMPLE</v>
      </c>
      <c r="AI1331" s="13" t="str">
        <f t="shared" si="374"/>
        <v>NO CUMPLE</v>
      </c>
      <c r="AJ1331" s="13" t="str">
        <f t="shared" si="375"/>
        <v>NO CUMPLE</v>
      </c>
      <c r="AK1331" s="13" t="str">
        <f t="shared" si="376"/>
        <v>NO CUMPLE</v>
      </c>
      <c r="AL1331" s="13" t="str">
        <f t="shared" si="377"/>
        <v>CUMPLE</v>
      </c>
      <c r="AM1331" s="13" t="str">
        <f t="shared" si="378"/>
        <v>NO CUMPLE</v>
      </c>
      <c r="AN1331" s="13" t="str">
        <f t="shared" si="379"/>
        <v>NO CUMPLE</v>
      </c>
      <c r="AO1331" s="13" t="str">
        <f t="shared" si="380"/>
        <v>NO CUMPLE</v>
      </c>
      <c r="AP1331" s="13" t="str">
        <f t="shared" si="381"/>
        <v>NO CUMPLE</v>
      </c>
    </row>
    <row r="1332" spans="1:42" ht="15" hidden="1" x14ac:dyDescent="0.25">
      <c r="A1332" t="s">
        <v>7695</v>
      </c>
      <c r="B1332" t="s">
        <v>117</v>
      </c>
      <c r="C1332" t="s">
        <v>74</v>
      </c>
      <c r="D1332" t="s">
        <v>58</v>
      </c>
      <c r="E1332" t="s">
        <v>118</v>
      </c>
      <c r="F1332" t="s">
        <v>367</v>
      </c>
      <c r="G1332" t="s">
        <v>39</v>
      </c>
      <c r="H1332" t="s">
        <v>34</v>
      </c>
      <c r="I1332" t="s">
        <v>40</v>
      </c>
      <c r="J1332" t="s">
        <v>28</v>
      </c>
      <c r="K1332" t="s">
        <v>215</v>
      </c>
      <c r="L1332" t="s">
        <v>371</v>
      </c>
      <c r="M1332" t="s">
        <v>7696</v>
      </c>
      <c r="N1332" t="s">
        <v>7697</v>
      </c>
      <c r="O1332" t="s">
        <v>30</v>
      </c>
      <c r="P1332" t="s">
        <v>44</v>
      </c>
      <c r="Q1332" t="s">
        <v>45</v>
      </c>
      <c r="R1332" t="s">
        <v>7698</v>
      </c>
      <c r="S1332" t="s">
        <v>6665</v>
      </c>
      <c r="T1332"/>
      <c r="U1332" t="s">
        <v>157</v>
      </c>
      <c r="V1332" s="40">
        <v>0</v>
      </c>
      <c r="W1332" s="40">
        <v>0</v>
      </c>
      <c r="X1332" s="40">
        <v>0</v>
      </c>
      <c r="Y1332" s="2" t="str">
        <f t="shared" si="370"/>
        <v/>
      </c>
      <c r="Z1332" s="47" t="str">
        <f t="shared" si="382"/>
        <v>Cumplido</v>
      </c>
      <c r="AA1332" s="8"/>
      <c r="AB1332" s="8"/>
      <c r="AC1332" s="8"/>
      <c r="AD1332" s="8"/>
      <c r="AE1332" s="8"/>
      <c r="AF1332" s="42">
        <v>45249</v>
      </c>
      <c r="AG1332" s="13" t="str">
        <f t="shared" si="372"/>
        <v>CUMPLE</v>
      </c>
      <c r="AH1332" s="13" t="str">
        <f t="shared" si="373"/>
        <v>NO CUMPLE</v>
      </c>
      <c r="AI1332" s="13" t="str">
        <f t="shared" si="374"/>
        <v>NO CUMPLE</v>
      </c>
      <c r="AJ1332" s="13" t="str">
        <f t="shared" si="375"/>
        <v>NO CUMPLE</v>
      </c>
      <c r="AK1332" s="13" t="str">
        <f t="shared" si="376"/>
        <v>NO CUMPLE</v>
      </c>
      <c r="AL1332" s="13" t="str">
        <f t="shared" si="377"/>
        <v>CUMPLE</v>
      </c>
      <c r="AM1332" s="13" t="str">
        <f t="shared" si="378"/>
        <v>NO CUMPLE</v>
      </c>
      <c r="AN1332" s="13" t="str">
        <f t="shared" si="379"/>
        <v>NO CUMPLE</v>
      </c>
      <c r="AO1332" s="13" t="str">
        <f t="shared" si="380"/>
        <v>NO CUMPLE</v>
      </c>
      <c r="AP1332" s="13" t="str">
        <f t="shared" si="381"/>
        <v>NO CUMPLE</v>
      </c>
    </row>
    <row r="1333" spans="1:42" ht="15" hidden="1" x14ac:dyDescent="0.25">
      <c r="A1333" t="s">
        <v>7699</v>
      </c>
      <c r="B1333" t="s">
        <v>32</v>
      </c>
      <c r="C1333" t="s">
        <v>74</v>
      </c>
      <c r="D1333" t="s">
        <v>58</v>
      </c>
      <c r="E1333" t="s">
        <v>118</v>
      </c>
      <c r="F1333" t="s">
        <v>367</v>
      </c>
      <c r="G1333" t="s">
        <v>39</v>
      </c>
      <c r="H1333" t="s">
        <v>34</v>
      </c>
      <c r="I1333" t="s">
        <v>40</v>
      </c>
      <c r="J1333" t="s">
        <v>28</v>
      </c>
      <c r="K1333" t="s">
        <v>215</v>
      </c>
      <c r="L1333" t="s">
        <v>386</v>
      </c>
      <c r="M1333" t="s">
        <v>7700</v>
      </c>
      <c r="N1333" t="s">
        <v>7701</v>
      </c>
      <c r="O1333" t="s">
        <v>30</v>
      </c>
      <c r="P1333" t="s">
        <v>44</v>
      </c>
      <c r="Q1333" t="s">
        <v>45</v>
      </c>
      <c r="R1333" t="s">
        <v>7702</v>
      </c>
      <c r="S1333" t="s">
        <v>6665</v>
      </c>
      <c r="T1333"/>
      <c r="U1333" t="s">
        <v>161</v>
      </c>
      <c r="V1333" s="40">
        <v>0</v>
      </c>
      <c r="W1333" s="40">
        <v>0</v>
      </c>
      <c r="X1333" s="40">
        <v>0</v>
      </c>
      <c r="Y1333" s="2" t="str">
        <f t="shared" si="370"/>
        <v/>
      </c>
      <c r="Z1333" s="47" t="str">
        <f t="shared" si="382"/>
        <v>Cumplido</v>
      </c>
      <c r="AA1333" s="8"/>
      <c r="AB1333" s="8"/>
      <c r="AC1333" s="8"/>
      <c r="AD1333" s="8"/>
      <c r="AE1333" s="8"/>
      <c r="AF1333" s="42">
        <v>45249</v>
      </c>
      <c r="AG1333" s="13" t="str">
        <f t="shared" si="372"/>
        <v>CUMPLE</v>
      </c>
      <c r="AH1333" s="13" t="str">
        <f t="shared" si="373"/>
        <v>NO CUMPLE</v>
      </c>
      <c r="AI1333" s="13" t="str">
        <f t="shared" si="374"/>
        <v>NO CUMPLE</v>
      </c>
      <c r="AJ1333" s="13" t="str">
        <f t="shared" si="375"/>
        <v>NO CUMPLE</v>
      </c>
      <c r="AK1333" s="13" t="str">
        <f t="shared" si="376"/>
        <v>NO CUMPLE</v>
      </c>
      <c r="AL1333" s="13" t="str">
        <f t="shared" si="377"/>
        <v>CUMPLE</v>
      </c>
      <c r="AM1333" s="13" t="str">
        <f t="shared" si="378"/>
        <v>NO CUMPLE</v>
      </c>
      <c r="AN1333" s="13" t="str">
        <f t="shared" si="379"/>
        <v>NO CUMPLE</v>
      </c>
      <c r="AO1333" s="13" t="str">
        <f t="shared" si="380"/>
        <v>NO CUMPLE</v>
      </c>
      <c r="AP1333" s="13" t="str">
        <f t="shared" si="381"/>
        <v>NO CUMPLE</v>
      </c>
    </row>
    <row r="1334" spans="1:42" ht="15" hidden="1" x14ac:dyDescent="0.25">
      <c r="A1334" t="s">
        <v>7703</v>
      </c>
      <c r="B1334" t="s">
        <v>24</v>
      </c>
      <c r="C1334" t="s">
        <v>124</v>
      </c>
      <c r="D1334" t="s">
        <v>217</v>
      </c>
      <c r="E1334" t="s">
        <v>63</v>
      </c>
      <c r="F1334" t="s">
        <v>382</v>
      </c>
      <c r="G1334" t="s">
        <v>25</v>
      </c>
      <c r="H1334" t="s">
        <v>26</v>
      </c>
      <c r="I1334" t="s">
        <v>35</v>
      </c>
      <c r="J1334" t="s">
        <v>28</v>
      </c>
      <c r="K1334" t="s">
        <v>65</v>
      </c>
      <c r="L1334" t="s">
        <v>7704</v>
      </c>
      <c r="M1334" t="s">
        <v>7705</v>
      </c>
      <c r="N1334" t="s">
        <v>7706</v>
      </c>
      <c r="O1334" t="s">
        <v>30</v>
      </c>
      <c r="P1334" t="s">
        <v>44</v>
      </c>
      <c r="Q1334" t="s">
        <v>45</v>
      </c>
      <c r="R1334" t="s">
        <v>7707</v>
      </c>
      <c r="S1334" t="s">
        <v>6665</v>
      </c>
      <c r="T1334" t="s">
        <v>7708</v>
      </c>
      <c r="U1334" t="s">
        <v>7709</v>
      </c>
      <c r="V1334" s="40">
        <v>1.9108796296296294E-2</v>
      </c>
      <c r="W1334" s="40">
        <v>0.23215277777777776</v>
      </c>
      <c r="X1334" s="40">
        <v>0.21304398148148149</v>
      </c>
      <c r="Y1334" s="2" t="str">
        <f t="shared" si="370"/>
        <v/>
      </c>
      <c r="Z1334" s="47" t="str">
        <f t="shared" si="382"/>
        <v>Cumplido</v>
      </c>
      <c r="AA1334" s="8"/>
      <c r="AB1334" s="8"/>
      <c r="AC1334" s="8"/>
      <c r="AD1334" s="8"/>
      <c r="AE1334" s="8"/>
      <c r="AF1334" s="42">
        <v>45249</v>
      </c>
      <c r="AG1334" s="13" t="str">
        <f t="shared" si="372"/>
        <v>NO CUMPLE</v>
      </c>
      <c r="AH1334" s="13" t="str">
        <f t="shared" si="373"/>
        <v>NO CUMPLE</v>
      </c>
      <c r="AI1334" s="13" t="str">
        <f t="shared" si="374"/>
        <v>CUMPLE</v>
      </c>
      <c r="AJ1334" s="13" t="str">
        <f t="shared" si="375"/>
        <v>NO CUMPLE</v>
      </c>
      <c r="AK1334" s="13" t="str">
        <f t="shared" si="376"/>
        <v>NO CUMPLE</v>
      </c>
      <c r="AL1334" s="13" t="str">
        <f t="shared" si="377"/>
        <v>NO CUMPLE</v>
      </c>
      <c r="AM1334" s="13" t="str">
        <f t="shared" si="378"/>
        <v>NO CUMPLE</v>
      </c>
      <c r="AN1334" s="13" t="str">
        <f t="shared" si="379"/>
        <v>CUMPLE</v>
      </c>
      <c r="AO1334" s="13" t="str">
        <f t="shared" si="380"/>
        <v>NO CUMPLE</v>
      </c>
      <c r="AP1334" s="13" t="str">
        <f t="shared" si="381"/>
        <v>NO CUMPLE</v>
      </c>
    </row>
    <row r="1335" spans="1:42" ht="15" hidden="1" x14ac:dyDescent="0.25">
      <c r="A1335" t="s">
        <v>7710</v>
      </c>
      <c r="B1335" t="s">
        <v>172</v>
      </c>
      <c r="C1335" t="s">
        <v>181</v>
      </c>
      <c r="D1335" t="s">
        <v>181</v>
      </c>
      <c r="E1335" t="s">
        <v>185</v>
      </c>
      <c r="F1335" t="s">
        <v>233</v>
      </c>
      <c r="G1335" t="s">
        <v>25</v>
      </c>
      <c r="H1335" t="s">
        <v>34</v>
      </c>
      <c r="I1335" t="s">
        <v>40</v>
      </c>
      <c r="J1335" t="s">
        <v>28</v>
      </c>
      <c r="K1335" t="s">
        <v>171</v>
      </c>
      <c r="L1335" t="s">
        <v>7711</v>
      </c>
      <c r="M1335" t="s">
        <v>7712</v>
      </c>
      <c r="N1335" t="s">
        <v>7713</v>
      </c>
      <c r="O1335" t="s">
        <v>30</v>
      </c>
      <c r="P1335" t="s">
        <v>36</v>
      </c>
      <c r="Q1335" t="s">
        <v>37</v>
      </c>
      <c r="R1335" t="s">
        <v>7714</v>
      </c>
      <c r="S1335" t="s">
        <v>6665</v>
      </c>
      <c r="T1335" t="s">
        <v>642</v>
      </c>
      <c r="U1335" t="s">
        <v>231</v>
      </c>
      <c r="V1335" s="40">
        <v>0</v>
      </c>
      <c r="W1335" s="40">
        <v>0.20230324074074071</v>
      </c>
      <c r="X1335" s="40">
        <v>0.20230324074074071</v>
      </c>
      <c r="Y1335" s="2" t="str">
        <f t="shared" si="370"/>
        <v/>
      </c>
      <c r="Z1335" s="47" t="str">
        <f t="shared" si="382"/>
        <v>Cumplido</v>
      </c>
      <c r="AA1335" s="8"/>
      <c r="AB1335" s="8"/>
      <c r="AC1335" s="8"/>
      <c r="AD1335" s="8"/>
      <c r="AE1335" s="8"/>
      <c r="AF1335" s="42">
        <v>45249</v>
      </c>
      <c r="AG1335" s="13" t="str">
        <f t="shared" si="372"/>
        <v>NO CUMPLE</v>
      </c>
      <c r="AH1335" s="13" t="str">
        <f t="shared" si="373"/>
        <v>NO CUMPLE</v>
      </c>
      <c r="AI1335" s="13" t="str">
        <f t="shared" si="374"/>
        <v>CUMPLE</v>
      </c>
      <c r="AJ1335" s="13" t="str">
        <f t="shared" si="375"/>
        <v>NO CUMPLE</v>
      </c>
      <c r="AK1335" s="13" t="str">
        <f t="shared" si="376"/>
        <v>NO CUMPLE</v>
      </c>
      <c r="AL1335" s="13" t="str">
        <f t="shared" si="377"/>
        <v>NO CUMPLE</v>
      </c>
      <c r="AM1335" s="13" t="str">
        <f t="shared" si="378"/>
        <v>NO CUMPLE</v>
      </c>
      <c r="AN1335" s="13" t="str">
        <f t="shared" si="379"/>
        <v>CUMPLE</v>
      </c>
      <c r="AO1335" s="13" t="str">
        <f t="shared" si="380"/>
        <v>NO CUMPLE</v>
      </c>
      <c r="AP1335" s="13" t="str">
        <f t="shared" si="381"/>
        <v>NO CUMPLE</v>
      </c>
    </row>
    <row r="1336" spans="1:42" ht="15" hidden="1" x14ac:dyDescent="0.25">
      <c r="A1336" t="s">
        <v>7715</v>
      </c>
      <c r="B1336" t="s">
        <v>172</v>
      </c>
      <c r="C1336" t="s">
        <v>181</v>
      </c>
      <c r="D1336" t="s">
        <v>181</v>
      </c>
      <c r="E1336" t="s">
        <v>185</v>
      </c>
      <c r="F1336" t="s">
        <v>233</v>
      </c>
      <c r="G1336" t="s">
        <v>25</v>
      </c>
      <c r="H1336" t="s">
        <v>34</v>
      </c>
      <c r="I1336" t="s">
        <v>40</v>
      </c>
      <c r="J1336" t="s">
        <v>28</v>
      </c>
      <c r="K1336" t="s">
        <v>171</v>
      </c>
      <c r="L1336" t="s">
        <v>7716</v>
      </c>
      <c r="M1336" t="s">
        <v>7717</v>
      </c>
      <c r="N1336" t="s">
        <v>7718</v>
      </c>
      <c r="O1336" t="s">
        <v>30</v>
      </c>
      <c r="P1336" t="s">
        <v>36</v>
      </c>
      <c r="Q1336" t="s">
        <v>37</v>
      </c>
      <c r="R1336" t="s">
        <v>7719</v>
      </c>
      <c r="S1336" t="s">
        <v>6665</v>
      </c>
      <c r="T1336" t="s">
        <v>642</v>
      </c>
      <c r="U1336" t="s">
        <v>231</v>
      </c>
      <c r="V1336" s="40">
        <v>0</v>
      </c>
      <c r="W1336" s="40">
        <v>0.19578703703703704</v>
      </c>
      <c r="X1336" s="40">
        <v>0.19578703703703704</v>
      </c>
      <c r="Y1336" s="2" t="str">
        <f t="shared" si="370"/>
        <v/>
      </c>
      <c r="Z1336" s="47" t="str">
        <f t="shared" si="382"/>
        <v>Cumplido</v>
      </c>
      <c r="AA1336" s="8"/>
      <c r="AB1336" s="8"/>
      <c r="AC1336" s="8"/>
      <c r="AD1336" s="8"/>
      <c r="AE1336" s="8"/>
      <c r="AF1336" s="42">
        <v>45249</v>
      </c>
      <c r="AG1336" s="13" t="str">
        <f t="shared" si="372"/>
        <v>NO CUMPLE</v>
      </c>
      <c r="AH1336" s="13" t="str">
        <f t="shared" si="373"/>
        <v>NO CUMPLE</v>
      </c>
      <c r="AI1336" s="13" t="str">
        <f t="shared" si="374"/>
        <v>CUMPLE</v>
      </c>
      <c r="AJ1336" s="13" t="str">
        <f t="shared" si="375"/>
        <v>NO CUMPLE</v>
      </c>
      <c r="AK1336" s="13" t="str">
        <f t="shared" si="376"/>
        <v>NO CUMPLE</v>
      </c>
      <c r="AL1336" s="13" t="str">
        <f t="shared" si="377"/>
        <v>NO CUMPLE</v>
      </c>
      <c r="AM1336" s="13" t="str">
        <f t="shared" si="378"/>
        <v>NO CUMPLE</v>
      </c>
      <c r="AN1336" s="13" t="str">
        <f t="shared" si="379"/>
        <v>CUMPLE</v>
      </c>
      <c r="AO1336" s="13" t="str">
        <f t="shared" si="380"/>
        <v>NO CUMPLE</v>
      </c>
      <c r="AP1336" s="13" t="str">
        <f t="shared" si="381"/>
        <v>NO CUMPLE</v>
      </c>
    </row>
    <row r="1337" spans="1:42" ht="15" hidden="1" x14ac:dyDescent="0.25">
      <c r="A1337" t="s">
        <v>7720</v>
      </c>
      <c r="B1337" t="s">
        <v>172</v>
      </c>
      <c r="C1337" t="s">
        <v>181</v>
      </c>
      <c r="D1337" t="s">
        <v>181</v>
      </c>
      <c r="E1337" t="s">
        <v>185</v>
      </c>
      <c r="F1337" t="s">
        <v>233</v>
      </c>
      <c r="G1337" t="s">
        <v>25</v>
      </c>
      <c r="H1337" t="s">
        <v>34</v>
      </c>
      <c r="I1337" t="s">
        <v>40</v>
      </c>
      <c r="J1337" t="s">
        <v>28</v>
      </c>
      <c r="K1337" t="s">
        <v>171</v>
      </c>
      <c r="L1337" t="s">
        <v>7721</v>
      </c>
      <c r="M1337" t="s">
        <v>7722</v>
      </c>
      <c r="N1337" t="s">
        <v>7723</v>
      </c>
      <c r="O1337" t="s">
        <v>30</v>
      </c>
      <c r="P1337" t="s">
        <v>36</v>
      </c>
      <c r="Q1337" t="s">
        <v>37</v>
      </c>
      <c r="R1337" t="s">
        <v>7724</v>
      </c>
      <c r="S1337" t="s">
        <v>6665</v>
      </c>
      <c r="T1337" t="s">
        <v>642</v>
      </c>
      <c r="U1337" t="s">
        <v>231</v>
      </c>
      <c r="V1337" s="40">
        <v>0</v>
      </c>
      <c r="W1337" s="40">
        <v>0.18796296296296297</v>
      </c>
      <c r="X1337" s="40">
        <v>0.18796296296296297</v>
      </c>
      <c r="Y1337" s="2" t="str">
        <f t="shared" si="370"/>
        <v/>
      </c>
      <c r="Z1337" s="47" t="str">
        <f t="shared" si="382"/>
        <v>Cumplido</v>
      </c>
      <c r="AA1337" s="8"/>
      <c r="AB1337" s="8"/>
      <c r="AC1337" s="8"/>
      <c r="AD1337" s="8"/>
      <c r="AE1337" s="8"/>
      <c r="AF1337" s="42">
        <v>45249</v>
      </c>
      <c r="AG1337" s="13" t="str">
        <f t="shared" si="372"/>
        <v>NO CUMPLE</v>
      </c>
      <c r="AH1337" s="13" t="str">
        <f t="shared" si="373"/>
        <v>NO CUMPLE</v>
      </c>
      <c r="AI1337" s="13" t="str">
        <f t="shared" si="374"/>
        <v>CUMPLE</v>
      </c>
      <c r="AJ1337" s="13" t="str">
        <f t="shared" si="375"/>
        <v>NO CUMPLE</v>
      </c>
      <c r="AK1337" s="13" t="str">
        <f t="shared" si="376"/>
        <v>NO CUMPLE</v>
      </c>
      <c r="AL1337" s="13" t="str">
        <f t="shared" si="377"/>
        <v>NO CUMPLE</v>
      </c>
      <c r="AM1337" s="13" t="str">
        <f t="shared" si="378"/>
        <v>NO CUMPLE</v>
      </c>
      <c r="AN1337" s="13" t="str">
        <f t="shared" si="379"/>
        <v>CUMPLE</v>
      </c>
      <c r="AO1337" s="13" t="str">
        <f t="shared" si="380"/>
        <v>NO CUMPLE</v>
      </c>
      <c r="AP1337" s="13" t="str">
        <f t="shared" si="381"/>
        <v>NO CUMPLE</v>
      </c>
    </row>
    <row r="1338" spans="1:42" ht="15" hidden="1" x14ac:dyDescent="0.25">
      <c r="A1338" t="s">
        <v>7725</v>
      </c>
      <c r="B1338" t="s">
        <v>172</v>
      </c>
      <c r="C1338" t="s">
        <v>181</v>
      </c>
      <c r="D1338" t="s">
        <v>181</v>
      </c>
      <c r="E1338" t="s">
        <v>185</v>
      </c>
      <c r="F1338" t="s">
        <v>233</v>
      </c>
      <c r="G1338" t="s">
        <v>25</v>
      </c>
      <c r="H1338" t="s">
        <v>34</v>
      </c>
      <c r="I1338" t="s">
        <v>40</v>
      </c>
      <c r="J1338" t="s">
        <v>28</v>
      </c>
      <c r="K1338" t="s">
        <v>171</v>
      </c>
      <c r="L1338" t="s">
        <v>7726</v>
      </c>
      <c r="M1338" t="s">
        <v>7727</v>
      </c>
      <c r="N1338" t="s">
        <v>7728</v>
      </c>
      <c r="O1338" t="s">
        <v>30</v>
      </c>
      <c r="P1338" t="s">
        <v>36</v>
      </c>
      <c r="Q1338" t="s">
        <v>37</v>
      </c>
      <c r="R1338" t="s">
        <v>7729</v>
      </c>
      <c r="S1338" t="s">
        <v>6665</v>
      </c>
      <c r="T1338" t="s">
        <v>642</v>
      </c>
      <c r="U1338" t="s">
        <v>231</v>
      </c>
      <c r="V1338" s="40">
        <v>0</v>
      </c>
      <c r="W1338" s="40">
        <v>0.18506944444444443</v>
      </c>
      <c r="X1338" s="40">
        <v>0.18506944444444443</v>
      </c>
      <c r="Y1338" s="2" t="str">
        <f t="shared" si="370"/>
        <v/>
      </c>
      <c r="Z1338" s="47" t="str">
        <f t="shared" si="382"/>
        <v>Cumplido</v>
      </c>
      <c r="AA1338" s="8"/>
      <c r="AB1338" s="8"/>
      <c r="AC1338" s="8"/>
      <c r="AD1338" s="8"/>
      <c r="AE1338" s="8"/>
      <c r="AF1338" s="42">
        <v>45249</v>
      </c>
      <c r="AG1338" s="13" t="str">
        <f t="shared" si="372"/>
        <v>NO CUMPLE</v>
      </c>
      <c r="AH1338" s="13" t="str">
        <f t="shared" si="373"/>
        <v>NO CUMPLE</v>
      </c>
      <c r="AI1338" s="13" t="str">
        <f t="shared" si="374"/>
        <v>CUMPLE</v>
      </c>
      <c r="AJ1338" s="13" t="str">
        <f t="shared" si="375"/>
        <v>NO CUMPLE</v>
      </c>
      <c r="AK1338" s="13" t="str">
        <f t="shared" si="376"/>
        <v>NO CUMPLE</v>
      </c>
      <c r="AL1338" s="13" t="str">
        <f t="shared" si="377"/>
        <v>NO CUMPLE</v>
      </c>
      <c r="AM1338" s="13" t="str">
        <f t="shared" si="378"/>
        <v>NO CUMPLE</v>
      </c>
      <c r="AN1338" s="13" t="str">
        <f t="shared" si="379"/>
        <v>CUMPLE</v>
      </c>
      <c r="AO1338" s="13" t="str">
        <f t="shared" si="380"/>
        <v>NO CUMPLE</v>
      </c>
      <c r="AP1338" s="13" t="str">
        <f t="shared" si="381"/>
        <v>NO CUMPLE</v>
      </c>
    </row>
    <row r="1339" spans="1:42" ht="15" hidden="1" x14ac:dyDescent="0.25">
      <c r="A1339" t="s">
        <v>7730</v>
      </c>
      <c r="B1339" t="s">
        <v>172</v>
      </c>
      <c r="C1339" t="s">
        <v>181</v>
      </c>
      <c r="D1339" t="s">
        <v>181</v>
      </c>
      <c r="E1339" t="s">
        <v>185</v>
      </c>
      <c r="F1339" t="s">
        <v>233</v>
      </c>
      <c r="G1339" t="s">
        <v>25</v>
      </c>
      <c r="H1339" t="s">
        <v>34</v>
      </c>
      <c r="I1339" t="s">
        <v>40</v>
      </c>
      <c r="J1339" t="s">
        <v>28</v>
      </c>
      <c r="K1339" t="s">
        <v>171</v>
      </c>
      <c r="L1339" t="s">
        <v>7731</v>
      </c>
      <c r="M1339" t="s">
        <v>7732</v>
      </c>
      <c r="N1339" t="s">
        <v>7733</v>
      </c>
      <c r="O1339" t="s">
        <v>30</v>
      </c>
      <c r="P1339" t="s">
        <v>36</v>
      </c>
      <c r="Q1339" t="s">
        <v>37</v>
      </c>
      <c r="R1339" t="s">
        <v>7734</v>
      </c>
      <c r="S1339" t="s">
        <v>6665</v>
      </c>
      <c r="T1339" t="s">
        <v>642</v>
      </c>
      <c r="U1339" t="s">
        <v>231</v>
      </c>
      <c r="V1339" s="40">
        <v>0</v>
      </c>
      <c r="W1339" s="40">
        <v>0.18519675925925927</v>
      </c>
      <c r="X1339" s="40">
        <v>0.18519675925925927</v>
      </c>
      <c r="Y1339" s="2" t="str">
        <f t="shared" si="370"/>
        <v/>
      </c>
      <c r="Z1339" s="47" t="str">
        <f t="shared" si="382"/>
        <v>Cumplido</v>
      </c>
      <c r="AA1339" s="8"/>
      <c r="AB1339" s="8"/>
      <c r="AC1339" s="8"/>
      <c r="AD1339" s="8"/>
      <c r="AE1339" s="8"/>
      <c r="AF1339" s="42">
        <v>45249</v>
      </c>
      <c r="AG1339" s="13" t="str">
        <f t="shared" si="372"/>
        <v>NO CUMPLE</v>
      </c>
      <c r="AH1339" s="13" t="str">
        <f t="shared" si="373"/>
        <v>NO CUMPLE</v>
      </c>
      <c r="AI1339" s="13" t="str">
        <f t="shared" si="374"/>
        <v>CUMPLE</v>
      </c>
      <c r="AJ1339" s="13" t="str">
        <f t="shared" si="375"/>
        <v>NO CUMPLE</v>
      </c>
      <c r="AK1339" s="13" t="str">
        <f t="shared" si="376"/>
        <v>NO CUMPLE</v>
      </c>
      <c r="AL1339" s="13" t="str">
        <f t="shared" si="377"/>
        <v>NO CUMPLE</v>
      </c>
      <c r="AM1339" s="13" t="str">
        <f t="shared" si="378"/>
        <v>NO CUMPLE</v>
      </c>
      <c r="AN1339" s="13" t="str">
        <f t="shared" si="379"/>
        <v>CUMPLE</v>
      </c>
      <c r="AO1339" s="13" t="str">
        <f t="shared" si="380"/>
        <v>NO CUMPLE</v>
      </c>
      <c r="AP1339" s="13" t="str">
        <f t="shared" si="381"/>
        <v>NO CUMPLE</v>
      </c>
    </row>
    <row r="1340" spans="1:42" ht="15" hidden="1" x14ac:dyDescent="0.25">
      <c r="A1340" t="s">
        <v>7735</v>
      </c>
      <c r="B1340" t="s">
        <v>172</v>
      </c>
      <c r="C1340" t="s">
        <v>181</v>
      </c>
      <c r="D1340" t="s">
        <v>181</v>
      </c>
      <c r="E1340" t="s">
        <v>185</v>
      </c>
      <c r="F1340" t="s">
        <v>233</v>
      </c>
      <c r="G1340" t="s">
        <v>25</v>
      </c>
      <c r="H1340" t="s">
        <v>34</v>
      </c>
      <c r="I1340" t="s">
        <v>40</v>
      </c>
      <c r="J1340" t="s">
        <v>28</v>
      </c>
      <c r="K1340" t="s">
        <v>171</v>
      </c>
      <c r="L1340" t="s">
        <v>7736</v>
      </c>
      <c r="M1340" t="s">
        <v>7737</v>
      </c>
      <c r="N1340" t="s">
        <v>7738</v>
      </c>
      <c r="O1340" t="s">
        <v>30</v>
      </c>
      <c r="P1340" t="s">
        <v>36</v>
      </c>
      <c r="Q1340" t="s">
        <v>37</v>
      </c>
      <c r="R1340" t="s">
        <v>7739</v>
      </c>
      <c r="S1340" t="s">
        <v>6665</v>
      </c>
      <c r="T1340" t="s">
        <v>389</v>
      </c>
      <c r="U1340" t="s">
        <v>231</v>
      </c>
      <c r="V1340" s="40">
        <v>0</v>
      </c>
      <c r="W1340" s="40">
        <v>0.18365740740740741</v>
      </c>
      <c r="X1340" s="40">
        <v>0.18365740740740741</v>
      </c>
      <c r="Y1340" s="2" t="str">
        <f t="shared" si="370"/>
        <v/>
      </c>
      <c r="Z1340" s="47" t="str">
        <f t="shared" si="382"/>
        <v>Cumplido</v>
      </c>
      <c r="AA1340" s="8"/>
      <c r="AB1340" s="8"/>
      <c r="AC1340" s="8"/>
      <c r="AD1340" s="8"/>
      <c r="AE1340" s="8"/>
      <c r="AF1340" s="42">
        <v>45249</v>
      </c>
      <c r="AG1340" s="13" t="str">
        <f t="shared" si="372"/>
        <v>NO CUMPLE</v>
      </c>
      <c r="AH1340" s="13" t="str">
        <f t="shared" si="373"/>
        <v>NO CUMPLE</v>
      </c>
      <c r="AI1340" s="13" t="str">
        <f t="shared" si="374"/>
        <v>CUMPLE</v>
      </c>
      <c r="AJ1340" s="13" t="str">
        <f t="shared" si="375"/>
        <v>NO CUMPLE</v>
      </c>
      <c r="AK1340" s="13" t="str">
        <f t="shared" si="376"/>
        <v>NO CUMPLE</v>
      </c>
      <c r="AL1340" s="13" t="str">
        <f t="shared" si="377"/>
        <v>NO CUMPLE</v>
      </c>
      <c r="AM1340" s="13" t="str">
        <f t="shared" si="378"/>
        <v>NO CUMPLE</v>
      </c>
      <c r="AN1340" s="13" t="str">
        <f t="shared" si="379"/>
        <v>CUMPLE</v>
      </c>
      <c r="AO1340" s="13" t="str">
        <f t="shared" si="380"/>
        <v>NO CUMPLE</v>
      </c>
      <c r="AP1340" s="13" t="str">
        <f t="shared" si="381"/>
        <v>NO CUMPLE</v>
      </c>
    </row>
    <row r="1341" spans="1:42" ht="15" hidden="1" x14ac:dyDescent="0.25">
      <c r="A1341" t="s">
        <v>7740</v>
      </c>
      <c r="B1341" t="s">
        <v>172</v>
      </c>
      <c r="C1341" t="s">
        <v>181</v>
      </c>
      <c r="D1341" t="s">
        <v>181</v>
      </c>
      <c r="E1341" t="s">
        <v>185</v>
      </c>
      <c r="F1341" t="s">
        <v>233</v>
      </c>
      <c r="G1341" t="s">
        <v>25</v>
      </c>
      <c r="H1341" t="s">
        <v>34</v>
      </c>
      <c r="I1341" t="s">
        <v>40</v>
      </c>
      <c r="J1341" t="s">
        <v>28</v>
      </c>
      <c r="K1341" t="s">
        <v>171</v>
      </c>
      <c r="L1341" t="s">
        <v>7741</v>
      </c>
      <c r="M1341" t="s">
        <v>7742</v>
      </c>
      <c r="N1341" t="s">
        <v>7743</v>
      </c>
      <c r="O1341" t="s">
        <v>30</v>
      </c>
      <c r="P1341" t="s">
        <v>36</v>
      </c>
      <c r="Q1341" t="s">
        <v>37</v>
      </c>
      <c r="R1341" t="s">
        <v>7744</v>
      </c>
      <c r="S1341" t="s">
        <v>6665</v>
      </c>
      <c r="T1341" t="s">
        <v>389</v>
      </c>
      <c r="U1341" t="s">
        <v>231</v>
      </c>
      <c r="V1341" s="40">
        <v>0</v>
      </c>
      <c r="W1341" s="40">
        <v>0.17815972222222221</v>
      </c>
      <c r="X1341" s="40">
        <v>0.17815972222222221</v>
      </c>
      <c r="Y1341" s="2" t="str">
        <f t="shared" si="370"/>
        <v/>
      </c>
      <c r="Z1341" s="47" t="str">
        <f t="shared" si="382"/>
        <v>Cumplido</v>
      </c>
      <c r="AA1341" s="8"/>
      <c r="AB1341" s="8"/>
      <c r="AC1341" s="8"/>
      <c r="AD1341" s="8"/>
      <c r="AE1341" s="8"/>
      <c r="AF1341" s="42">
        <v>45249</v>
      </c>
      <c r="AG1341" s="13" t="str">
        <f t="shared" si="372"/>
        <v>NO CUMPLE</v>
      </c>
      <c r="AH1341" s="13" t="str">
        <f t="shared" si="373"/>
        <v>NO CUMPLE</v>
      </c>
      <c r="AI1341" s="13" t="str">
        <f t="shared" si="374"/>
        <v>CUMPLE</v>
      </c>
      <c r="AJ1341" s="13" t="str">
        <f t="shared" si="375"/>
        <v>NO CUMPLE</v>
      </c>
      <c r="AK1341" s="13" t="str">
        <f t="shared" si="376"/>
        <v>NO CUMPLE</v>
      </c>
      <c r="AL1341" s="13" t="str">
        <f t="shared" si="377"/>
        <v>NO CUMPLE</v>
      </c>
      <c r="AM1341" s="13" t="str">
        <f t="shared" si="378"/>
        <v>NO CUMPLE</v>
      </c>
      <c r="AN1341" s="13" t="str">
        <f t="shared" si="379"/>
        <v>CUMPLE</v>
      </c>
      <c r="AO1341" s="13" t="str">
        <f t="shared" si="380"/>
        <v>NO CUMPLE</v>
      </c>
      <c r="AP1341" s="13" t="str">
        <f t="shared" si="381"/>
        <v>NO CUMPLE</v>
      </c>
    </row>
    <row r="1342" spans="1:42" ht="15" hidden="1" x14ac:dyDescent="0.25">
      <c r="A1342" t="s">
        <v>7745</v>
      </c>
      <c r="B1342" t="s">
        <v>172</v>
      </c>
      <c r="C1342" t="s">
        <v>181</v>
      </c>
      <c r="D1342" t="s">
        <v>181</v>
      </c>
      <c r="E1342" t="s">
        <v>185</v>
      </c>
      <c r="F1342" t="s">
        <v>233</v>
      </c>
      <c r="G1342" t="s">
        <v>25</v>
      </c>
      <c r="H1342" t="s">
        <v>34</v>
      </c>
      <c r="I1342" t="s">
        <v>40</v>
      </c>
      <c r="J1342" t="s">
        <v>28</v>
      </c>
      <c r="K1342" t="s">
        <v>171</v>
      </c>
      <c r="L1342" t="s">
        <v>7746</v>
      </c>
      <c r="M1342" t="s">
        <v>7747</v>
      </c>
      <c r="N1342" t="s">
        <v>7748</v>
      </c>
      <c r="O1342" t="s">
        <v>30</v>
      </c>
      <c r="P1342" t="s">
        <v>36</v>
      </c>
      <c r="Q1342" t="s">
        <v>37</v>
      </c>
      <c r="R1342" t="s">
        <v>7749</v>
      </c>
      <c r="S1342" t="s">
        <v>6665</v>
      </c>
      <c r="T1342" t="s">
        <v>7750</v>
      </c>
      <c r="U1342" t="s">
        <v>231</v>
      </c>
      <c r="V1342" s="40">
        <v>0</v>
      </c>
      <c r="W1342" s="40">
        <v>0.17680555555555555</v>
      </c>
      <c r="X1342" s="40">
        <v>0.17680555555555555</v>
      </c>
      <c r="Y1342" s="2" t="str">
        <f t="shared" si="370"/>
        <v/>
      </c>
      <c r="Z1342" s="47" t="str">
        <f t="shared" si="382"/>
        <v>Cumplido</v>
      </c>
      <c r="AA1342" s="8"/>
      <c r="AB1342" s="8"/>
      <c r="AC1342" s="8"/>
      <c r="AD1342" s="8"/>
      <c r="AE1342" s="8"/>
      <c r="AF1342" s="42">
        <v>45249</v>
      </c>
      <c r="AG1342" s="13" t="str">
        <f t="shared" si="372"/>
        <v>NO CUMPLE</v>
      </c>
      <c r="AH1342" s="13" t="str">
        <f t="shared" si="373"/>
        <v>NO CUMPLE</v>
      </c>
      <c r="AI1342" s="13" t="str">
        <f t="shared" si="374"/>
        <v>CUMPLE</v>
      </c>
      <c r="AJ1342" s="13" t="str">
        <f t="shared" si="375"/>
        <v>NO CUMPLE</v>
      </c>
      <c r="AK1342" s="13" t="str">
        <f t="shared" si="376"/>
        <v>NO CUMPLE</v>
      </c>
      <c r="AL1342" s="13" t="str">
        <f t="shared" si="377"/>
        <v>NO CUMPLE</v>
      </c>
      <c r="AM1342" s="13" t="str">
        <f t="shared" si="378"/>
        <v>NO CUMPLE</v>
      </c>
      <c r="AN1342" s="13" t="str">
        <f t="shared" si="379"/>
        <v>CUMPLE</v>
      </c>
      <c r="AO1342" s="13" t="str">
        <f t="shared" si="380"/>
        <v>NO CUMPLE</v>
      </c>
      <c r="AP1342" s="13" t="str">
        <f t="shared" si="381"/>
        <v>NO CUMPLE</v>
      </c>
    </row>
    <row r="1343" spans="1:42" ht="15" hidden="1" x14ac:dyDescent="0.25">
      <c r="A1343" t="s">
        <v>7751</v>
      </c>
      <c r="B1343" t="s">
        <v>24</v>
      </c>
      <c r="C1343" t="s">
        <v>176</v>
      </c>
      <c r="D1343" t="s">
        <v>33</v>
      </c>
      <c r="E1343" t="s">
        <v>348</v>
      </c>
      <c r="F1343" t="s">
        <v>357</v>
      </c>
      <c r="G1343" t="s">
        <v>25</v>
      </c>
      <c r="H1343" t="s">
        <v>26</v>
      </c>
      <c r="I1343" t="s">
        <v>35</v>
      </c>
      <c r="J1343" t="s">
        <v>28</v>
      </c>
      <c r="K1343" t="s">
        <v>171</v>
      </c>
      <c r="L1343" t="s">
        <v>7752</v>
      </c>
      <c r="M1343" t="s">
        <v>7753</v>
      </c>
      <c r="N1343" t="s">
        <v>7754</v>
      </c>
      <c r="O1343" t="s">
        <v>30</v>
      </c>
      <c r="P1343" t="s">
        <v>36</v>
      </c>
      <c r="Q1343" t="s">
        <v>264</v>
      </c>
      <c r="R1343" t="s">
        <v>7755</v>
      </c>
      <c r="S1343" t="s">
        <v>6665</v>
      </c>
      <c r="T1343" t="s">
        <v>7756</v>
      </c>
      <c r="U1343" t="s">
        <v>7757</v>
      </c>
      <c r="V1343" s="40">
        <v>1.1203703703703704E-2</v>
      </c>
      <c r="W1343" s="40">
        <v>7.2071759259259252E-2</v>
      </c>
      <c r="X1343" s="40">
        <v>6.0868055555555557E-2</v>
      </c>
      <c r="Y1343" s="2" t="str">
        <f t="shared" si="370"/>
        <v/>
      </c>
      <c r="Z1343" s="47" t="str">
        <f t="shared" si="382"/>
        <v>Cumplido</v>
      </c>
      <c r="AA1343" s="8"/>
      <c r="AB1343" s="8"/>
      <c r="AC1343" s="8"/>
      <c r="AD1343" s="8"/>
      <c r="AE1343" s="8"/>
      <c r="AF1343" s="42">
        <v>45249</v>
      </c>
      <c r="AG1343" s="13" t="str">
        <f t="shared" si="372"/>
        <v>NO CUMPLE</v>
      </c>
      <c r="AH1343" s="13" t="str">
        <f t="shared" si="373"/>
        <v>CUMPLE</v>
      </c>
      <c r="AI1343" s="13" t="str">
        <f t="shared" si="374"/>
        <v>NO CUMPLE</v>
      </c>
      <c r="AJ1343" s="13" t="str">
        <f t="shared" si="375"/>
        <v>NO CUMPLE</v>
      </c>
      <c r="AK1343" s="13" t="str">
        <f t="shared" si="376"/>
        <v>NO CUMPLE</v>
      </c>
      <c r="AL1343" s="13" t="str">
        <f t="shared" si="377"/>
        <v>NO CUMPLE</v>
      </c>
      <c r="AM1343" s="13" t="str">
        <f t="shared" si="378"/>
        <v>CUMPLE</v>
      </c>
      <c r="AN1343" s="13" t="str">
        <f t="shared" si="379"/>
        <v>NO CUMPLE</v>
      </c>
      <c r="AO1343" s="13" t="str">
        <f t="shared" si="380"/>
        <v>NO CUMPLE</v>
      </c>
      <c r="AP1343" s="13" t="str">
        <f t="shared" si="381"/>
        <v>NO CUMPLE</v>
      </c>
    </row>
    <row r="1344" spans="1:42" ht="15" hidden="1" x14ac:dyDescent="0.25">
      <c r="A1344" t="s">
        <v>7758</v>
      </c>
      <c r="B1344" t="s">
        <v>172</v>
      </c>
      <c r="C1344" t="s">
        <v>181</v>
      </c>
      <c r="D1344" t="s">
        <v>181</v>
      </c>
      <c r="E1344" t="s">
        <v>185</v>
      </c>
      <c r="F1344" t="s">
        <v>233</v>
      </c>
      <c r="G1344" t="s">
        <v>25</v>
      </c>
      <c r="H1344" t="s">
        <v>34</v>
      </c>
      <c r="I1344" t="s">
        <v>40</v>
      </c>
      <c r="J1344" t="s">
        <v>28</v>
      </c>
      <c r="K1344" t="s">
        <v>171</v>
      </c>
      <c r="L1344" t="s">
        <v>7759</v>
      </c>
      <c r="M1344" t="s">
        <v>7760</v>
      </c>
      <c r="N1344" t="s">
        <v>7761</v>
      </c>
      <c r="O1344" t="s">
        <v>30</v>
      </c>
      <c r="P1344" t="s">
        <v>36</v>
      </c>
      <c r="Q1344" t="s">
        <v>37</v>
      </c>
      <c r="R1344" t="s">
        <v>7762</v>
      </c>
      <c r="S1344" t="s">
        <v>6665</v>
      </c>
      <c r="T1344" t="s">
        <v>495</v>
      </c>
      <c r="U1344" t="s">
        <v>231</v>
      </c>
      <c r="V1344" s="40">
        <v>0</v>
      </c>
      <c r="W1344" s="40">
        <v>0.17947916666666666</v>
      </c>
      <c r="X1344" s="40">
        <v>0.17947916666666666</v>
      </c>
      <c r="Y1344" s="2" t="str">
        <f t="shared" si="370"/>
        <v/>
      </c>
      <c r="Z1344" s="47" t="str">
        <f t="shared" si="382"/>
        <v>Cumplido</v>
      </c>
      <c r="AA1344" s="8"/>
      <c r="AB1344" s="8"/>
      <c r="AC1344" s="8"/>
      <c r="AD1344" s="8"/>
      <c r="AE1344" s="8"/>
      <c r="AF1344" s="42">
        <v>45249</v>
      </c>
      <c r="AG1344" s="13" t="str">
        <f t="shared" si="372"/>
        <v>NO CUMPLE</v>
      </c>
      <c r="AH1344" s="13" t="str">
        <f t="shared" si="373"/>
        <v>NO CUMPLE</v>
      </c>
      <c r="AI1344" s="13" t="str">
        <f t="shared" si="374"/>
        <v>CUMPLE</v>
      </c>
      <c r="AJ1344" s="13" t="str">
        <f t="shared" si="375"/>
        <v>NO CUMPLE</v>
      </c>
      <c r="AK1344" s="13" t="str">
        <f t="shared" si="376"/>
        <v>NO CUMPLE</v>
      </c>
      <c r="AL1344" s="13" t="str">
        <f t="shared" si="377"/>
        <v>NO CUMPLE</v>
      </c>
      <c r="AM1344" s="13" t="str">
        <f t="shared" si="378"/>
        <v>NO CUMPLE</v>
      </c>
      <c r="AN1344" s="13" t="str">
        <f t="shared" si="379"/>
        <v>CUMPLE</v>
      </c>
      <c r="AO1344" s="13" t="str">
        <f t="shared" si="380"/>
        <v>NO CUMPLE</v>
      </c>
      <c r="AP1344" s="13" t="str">
        <f t="shared" si="381"/>
        <v>NO CUMPLE</v>
      </c>
    </row>
    <row r="1345" spans="1:42" ht="15" hidden="1" x14ac:dyDescent="0.25">
      <c r="A1345" t="s">
        <v>7763</v>
      </c>
      <c r="B1345" t="s">
        <v>172</v>
      </c>
      <c r="C1345" t="s">
        <v>181</v>
      </c>
      <c r="D1345" t="s">
        <v>181</v>
      </c>
      <c r="E1345" t="s">
        <v>185</v>
      </c>
      <c r="F1345" t="s">
        <v>233</v>
      </c>
      <c r="G1345" t="s">
        <v>25</v>
      </c>
      <c r="H1345" t="s">
        <v>34</v>
      </c>
      <c r="I1345" t="s">
        <v>40</v>
      </c>
      <c r="J1345" t="s">
        <v>28</v>
      </c>
      <c r="K1345" t="s">
        <v>171</v>
      </c>
      <c r="L1345" t="s">
        <v>7764</v>
      </c>
      <c r="M1345" t="s">
        <v>7765</v>
      </c>
      <c r="N1345" t="s">
        <v>7766</v>
      </c>
      <c r="O1345" t="s">
        <v>30</v>
      </c>
      <c r="P1345" t="s">
        <v>36</v>
      </c>
      <c r="Q1345" t="s">
        <v>37</v>
      </c>
      <c r="R1345" t="s">
        <v>7767</v>
      </c>
      <c r="S1345" t="s">
        <v>6665</v>
      </c>
      <c r="T1345" t="s">
        <v>495</v>
      </c>
      <c r="U1345" t="s">
        <v>231</v>
      </c>
      <c r="V1345" s="40">
        <v>0</v>
      </c>
      <c r="W1345" s="40">
        <v>0.17812500000000001</v>
      </c>
      <c r="X1345" s="40">
        <v>0.17812500000000001</v>
      </c>
      <c r="Y1345" s="2" t="str">
        <f>IF(J1345="Incidente de Cliente",IF($X1345&lt;=$AT$2,"Cumplido","Incumplido"),"")</f>
        <v/>
      </c>
      <c r="Z1345" s="47" t="str">
        <f t="shared" si="382"/>
        <v>Cumplido</v>
      </c>
      <c r="AA1345" s="8"/>
      <c r="AB1345" s="8"/>
      <c r="AC1345" s="8"/>
      <c r="AD1345" s="8"/>
      <c r="AE1345" s="8"/>
      <c r="AF1345" s="42">
        <v>45249</v>
      </c>
      <c r="AG1345" s="13" t="str">
        <f t="shared" si="372"/>
        <v>NO CUMPLE</v>
      </c>
      <c r="AH1345" s="13" t="str">
        <f t="shared" si="373"/>
        <v>NO CUMPLE</v>
      </c>
      <c r="AI1345" s="13" t="str">
        <f t="shared" si="374"/>
        <v>CUMPLE</v>
      </c>
      <c r="AJ1345" s="13" t="str">
        <f t="shared" si="375"/>
        <v>NO CUMPLE</v>
      </c>
      <c r="AK1345" s="13" t="str">
        <f t="shared" si="376"/>
        <v>NO CUMPLE</v>
      </c>
      <c r="AL1345" s="13" t="str">
        <f t="shared" si="377"/>
        <v>NO CUMPLE</v>
      </c>
      <c r="AM1345" s="13" t="str">
        <f t="shared" si="378"/>
        <v>NO CUMPLE</v>
      </c>
      <c r="AN1345" s="13" t="str">
        <f t="shared" si="379"/>
        <v>CUMPLE</v>
      </c>
      <c r="AO1345" s="13" t="str">
        <f t="shared" si="380"/>
        <v>NO CUMPLE</v>
      </c>
      <c r="AP1345" s="13" t="str">
        <f t="shared" si="381"/>
        <v>NO CUMPLE</v>
      </c>
    </row>
    <row r="1346" spans="1:42" ht="15" hidden="1" x14ac:dyDescent="0.25">
      <c r="A1346" t="s">
        <v>7768</v>
      </c>
      <c r="B1346" t="s">
        <v>62</v>
      </c>
      <c r="C1346" t="s">
        <v>124</v>
      </c>
      <c r="D1346" t="s">
        <v>309</v>
      </c>
      <c r="E1346" t="s">
        <v>73</v>
      </c>
      <c r="F1346" t="s">
        <v>140</v>
      </c>
      <c r="G1346" t="s">
        <v>64</v>
      </c>
      <c r="H1346" t="s">
        <v>34</v>
      </c>
      <c r="I1346" t="s">
        <v>40</v>
      </c>
      <c r="J1346" t="s">
        <v>56</v>
      </c>
      <c r="K1346" t="s">
        <v>254</v>
      </c>
      <c r="L1346" t="s">
        <v>585</v>
      </c>
      <c r="M1346" t="s">
        <v>7769</v>
      </c>
      <c r="N1346" t="s">
        <v>7769</v>
      </c>
      <c r="O1346" t="s">
        <v>30</v>
      </c>
      <c r="P1346" t="s">
        <v>190</v>
      </c>
      <c r="Q1346" t="s">
        <v>190</v>
      </c>
      <c r="R1346" t="s">
        <v>7770</v>
      </c>
      <c r="S1346" t="s">
        <v>6665</v>
      </c>
      <c r="T1346" t="s">
        <v>586</v>
      </c>
      <c r="U1346" t="s">
        <v>546</v>
      </c>
      <c r="V1346" s="40">
        <v>0.22070601851851854</v>
      </c>
      <c r="W1346" s="40">
        <v>0.22252314814814814</v>
      </c>
      <c r="X1346" s="40">
        <v>1.8171296296296297E-3</v>
      </c>
      <c r="Y1346" s="2" t="str">
        <f t="shared" si="370"/>
        <v>Cumplido</v>
      </c>
      <c r="Z1346" s="47" t="str">
        <f t="shared" si="382"/>
        <v/>
      </c>
      <c r="AA1346" s="8"/>
      <c r="AB1346" s="8" t="str">
        <f t="shared" ref="AB1346:AB1348" si="391">IF($H1346="1-Crítica",IF($X1346&lt;=$AT$5,"Cumplido", "Incumplido"),"")</f>
        <v/>
      </c>
      <c r="AC1346" s="8" t="str">
        <f t="shared" ref="AC1346:AC1348" si="392">IF($H1346="2-Alta",IF($X1346&lt;=$AT$6, "Cumplido", "Incumplido"),"")</f>
        <v/>
      </c>
      <c r="AD1346" s="8" t="str">
        <f t="shared" ref="AD1346:AD1348" si="393">IF($H1346="3-Medio",IF($X1346&lt;=$AT$7, "Cumplido", "Incumplido"),"")</f>
        <v/>
      </c>
      <c r="AE1346" s="8" t="str">
        <f t="shared" ref="AE1346:AE1348" si="394">IF($H1346="4-Baja",IF($X1346&lt;=$AT$8, "Cumplido", "Incumplido"),"")</f>
        <v>Cumplido</v>
      </c>
      <c r="AF1346" s="42">
        <v>45249</v>
      </c>
      <c r="AG1346" s="13" t="str">
        <f t="shared" si="372"/>
        <v>CUMPLE</v>
      </c>
      <c r="AH1346" s="13" t="str">
        <f t="shared" si="373"/>
        <v>NO CUMPLE</v>
      </c>
      <c r="AI1346" s="13" t="str">
        <f t="shared" si="374"/>
        <v>NO CUMPLE</v>
      </c>
      <c r="AJ1346" s="13" t="str">
        <f t="shared" si="375"/>
        <v>NO CUMPLE</v>
      </c>
      <c r="AK1346" s="13" t="str">
        <f t="shared" si="376"/>
        <v>NO CUMPLE</v>
      </c>
      <c r="AL1346" s="13" t="str">
        <f t="shared" si="377"/>
        <v>NO CUMPLE</v>
      </c>
      <c r="AM1346" s="13" t="str">
        <f t="shared" si="378"/>
        <v>NO CUMPLE</v>
      </c>
      <c r="AN1346" s="13" t="str">
        <f t="shared" si="379"/>
        <v>CUMPLE</v>
      </c>
      <c r="AO1346" s="13" t="str">
        <f t="shared" si="380"/>
        <v>NO CUMPLE</v>
      </c>
      <c r="AP1346" s="13" t="str">
        <f t="shared" si="381"/>
        <v>NO CUMPLE</v>
      </c>
    </row>
    <row r="1347" spans="1:42" ht="15" hidden="1" x14ac:dyDescent="0.25">
      <c r="A1347" t="s">
        <v>7771</v>
      </c>
      <c r="B1347" t="s">
        <v>62</v>
      </c>
      <c r="C1347" t="s">
        <v>128</v>
      </c>
      <c r="D1347" t="s">
        <v>309</v>
      </c>
      <c r="E1347" t="s">
        <v>52</v>
      </c>
      <c r="F1347" t="s">
        <v>140</v>
      </c>
      <c r="G1347" t="s">
        <v>64</v>
      </c>
      <c r="H1347" t="s">
        <v>34</v>
      </c>
      <c r="I1347" t="s">
        <v>40</v>
      </c>
      <c r="J1347" t="s">
        <v>56</v>
      </c>
      <c r="K1347" t="s">
        <v>155</v>
      </c>
      <c r="L1347" t="s">
        <v>259</v>
      </c>
      <c r="M1347" t="s">
        <v>7772</v>
      </c>
      <c r="N1347" t="s">
        <v>7772</v>
      </c>
      <c r="O1347" t="s">
        <v>30</v>
      </c>
      <c r="P1347" t="s">
        <v>36</v>
      </c>
      <c r="Q1347" t="s">
        <v>54</v>
      </c>
      <c r="R1347" t="s">
        <v>7773</v>
      </c>
      <c r="S1347" t="s">
        <v>6665</v>
      </c>
      <c r="T1347" t="s">
        <v>556</v>
      </c>
      <c r="U1347" t="s">
        <v>535</v>
      </c>
      <c r="V1347" s="40">
        <v>0.26611111111111113</v>
      </c>
      <c r="W1347" s="40">
        <v>0.26665509259259262</v>
      </c>
      <c r="X1347" s="40">
        <v>5.4398148148148144E-4</v>
      </c>
      <c r="Y1347" s="2" t="str">
        <f t="shared" ref="Y1347:Y1348" si="395">IF(J1347="Incidente de Cliente",IF($X1347&lt;=$AT$2,"Cumplido","Incumplido"),"")</f>
        <v>Cumplido</v>
      </c>
      <c r="Z1347" s="47" t="str">
        <f t="shared" ref="Z1347:Z1348" si="396">IF(J1347="Requerimiento de Cliente",IF($X1347&lt;=$AT$3,"Cumplido","Incumplido"),"")</f>
        <v/>
      </c>
      <c r="AA1347" s="8"/>
      <c r="AB1347" s="8" t="str">
        <f t="shared" si="391"/>
        <v/>
      </c>
      <c r="AC1347" s="8" t="str">
        <f t="shared" si="392"/>
        <v/>
      </c>
      <c r="AD1347" s="8" t="str">
        <f t="shared" si="393"/>
        <v/>
      </c>
      <c r="AE1347" s="8" t="str">
        <f t="shared" si="394"/>
        <v>Cumplido</v>
      </c>
      <c r="AF1347" s="42">
        <v>45249</v>
      </c>
      <c r="AG1347" s="13" t="str">
        <f t="shared" ref="AG1347:AG1410" si="397">IF(X1347&lt;$AR$11,"CUMPLE","NO CUMPLE")</f>
        <v>CUMPLE</v>
      </c>
      <c r="AH1347" s="13" t="str">
        <f t="shared" ref="AH1347:AH1410" si="398">IF(X1347&gt;$AR$12,IF(X1347&lt;=$AS$12,"CUMPLE","NO CUMPLE"),"NO CUMPLE")</f>
        <v>NO CUMPLE</v>
      </c>
      <c r="AI1347" s="13" t="str">
        <f t="shared" ref="AI1347:AI1410" si="399">IF(X1347&gt;$AR$13,IF(X1347&lt;=$AS$13,"CUMPLE","NO CUMPLE"),"NO CUMPLE")</f>
        <v>NO CUMPLE</v>
      </c>
      <c r="AJ1347" s="13" t="str">
        <f t="shared" ref="AJ1347:AJ1410" si="400">IF(X1347&gt;$AR$14,IF(X1347&lt;=$AS$14,"CUMPLE","NO CUMPLE"),"NO CUMPLE")</f>
        <v>NO CUMPLE</v>
      </c>
      <c r="AK1347" s="13" t="str">
        <f t="shared" ref="AK1347:AK1410" si="401">IF(X1347&gt;$AR$15,"CUMPLE","NO CUMPLE")</f>
        <v>NO CUMPLE</v>
      </c>
      <c r="AL1347" s="13" t="str">
        <f t="shared" ref="AL1347:AL1410" si="402">IF(W1347&lt;$AR$11,"CUMPLE","NO CUMPLE")</f>
        <v>NO CUMPLE</v>
      </c>
      <c r="AM1347" s="13" t="str">
        <f t="shared" ref="AM1347:AM1410" si="403">IF(W1347&gt;$AR$12,IF(W1347&lt;=$AS$12,"CUMPLE","NO CUMPLE"),"NO CUMPLE")</f>
        <v>NO CUMPLE</v>
      </c>
      <c r="AN1347" s="13" t="str">
        <f t="shared" ref="AN1347:AN1410" si="404">IF(W1347&gt;$AR$13,IF(W1347&lt;=$AS$13,"CUMPLE","NO CUMPLE"),"NO CUMPLE")</f>
        <v>CUMPLE</v>
      </c>
      <c r="AO1347" s="13" t="str">
        <f t="shared" ref="AO1347:AO1410" si="405">IF(W1347&gt;$AR$14,IF(W1347&lt;=$AS$14,"CUMPLE","NO CUMPLE"),"NO CUMPLE")</f>
        <v>NO CUMPLE</v>
      </c>
      <c r="AP1347" s="13" t="str">
        <f t="shared" ref="AP1347:AP1410" si="406">IF(W1347&gt;$AR$15,"CUMPLE","NO CUMPLE")</f>
        <v>NO CUMPLE</v>
      </c>
    </row>
    <row r="1348" spans="1:42" ht="15" hidden="1" x14ac:dyDescent="0.25">
      <c r="A1348" t="s">
        <v>7774</v>
      </c>
      <c r="B1348" t="s">
        <v>62</v>
      </c>
      <c r="C1348" t="s">
        <v>124</v>
      </c>
      <c r="D1348" t="s">
        <v>309</v>
      </c>
      <c r="E1348" t="s">
        <v>73</v>
      </c>
      <c r="F1348" t="s">
        <v>140</v>
      </c>
      <c r="G1348" t="s">
        <v>64</v>
      </c>
      <c r="H1348" t="s">
        <v>34</v>
      </c>
      <c r="I1348" t="s">
        <v>40</v>
      </c>
      <c r="J1348" t="s">
        <v>56</v>
      </c>
      <c r="K1348" t="s">
        <v>53</v>
      </c>
      <c r="L1348" t="s">
        <v>433</v>
      </c>
      <c r="M1348" t="s">
        <v>7775</v>
      </c>
      <c r="N1348" t="s">
        <v>7775</v>
      </c>
      <c r="O1348" t="s">
        <v>30</v>
      </c>
      <c r="P1348" t="s">
        <v>36</v>
      </c>
      <c r="Q1348" t="s">
        <v>54</v>
      </c>
      <c r="R1348" t="s">
        <v>7776</v>
      </c>
      <c r="S1348" t="s">
        <v>6665</v>
      </c>
      <c r="T1348" t="s">
        <v>6484</v>
      </c>
      <c r="U1348" t="s">
        <v>546</v>
      </c>
      <c r="V1348" s="40">
        <v>0.12648148148148147</v>
      </c>
      <c r="W1348" s="40">
        <v>0.13693287037037036</v>
      </c>
      <c r="X1348" s="40">
        <v>1.045138888888889E-2</v>
      </c>
      <c r="Y1348" s="2" t="str">
        <f t="shared" si="395"/>
        <v>Cumplido</v>
      </c>
      <c r="Z1348" s="47" t="str">
        <f t="shared" si="396"/>
        <v/>
      </c>
      <c r="AA1348" s="8"/>
      <c r="AB1348" s="8" t="str">
        <f t="shared" si="391"/>
        <v/>
      </c>
      <c r="AC1348" s="8" t="str">
        <f t="shared" si="392"/>
        <v/>
      </c>
      <c r="AD1348" s="8" t="str">
        <f t="shared" si="393"/>
        <v/>
      </c>
      <c r="AE1348" s="8" t="str">
        <f t="shared" si="394"/>
        <v>Cumplido</v>
      </c>
      <c r="AF1348" s="42">
        <v>45249</v>
      </c>
      <c r="AG1348" s="13" t="str">
        <f t="shared" si="397"/>
        <v>CUMPLE</v>
      </c>
      <c r="AH1348" s="13" t="str">
        <f t="shared" si="398"/>
        <v>NO CUMPLE</v>
      </c>
      <c r="AI1348" s="13" t="str">
        <f t="shared" si="399"/>
        <v>NO CUMPLE</v>
      </c>
      <c r="AJ1348" s="13" t="str">
        <f t="shared" si="400"/>
        <v>NO CUMPLE</v>
      </c>
      <c r="AK1348" s="13" t="str">
        <f t="shared" si="401"/>
        <v>NO CUMPLE</v>
      </c>
      <c r="AL1348" s="13" t="str">
        <f t="shared" si="402"/>
        <v>NO CUMPLE</v>
      </c>
      <c r="AM1348" s="13" t="str">
        <f t="shared" si="403"/>
        <v>CUMPLE</v>
      </c>
      <c r="AN1348" s="13" t="str">
        <f t="shared" si="404"/>
        <v>NO CUMPLE</v>
      </c>
      <c r="AO1348" s="13" t="str">
        <f t="shared" si="405"/>
        <v>NO CUMPLE</v>
      </c>
      <c r="AP1348" s="13" t="str">
        <f t="shared" si="406"/>
        <v>NO CUMPLE</v>
      </c>
    </row>
    <row r="1349" spans="1:42" ht="15" hidden="1" x14ac:dyDescent="0.25">
      <c r="A1349" t="s">
        <v>7777</v>
      </c>
      <c r="B1349" t="s">
        <v>79</v>
      </c>
      <c r="C1349" t="s">
        <v>72</v>
      </c>
      <c r="D1349" t="s">
        <v>58</v>
      </c>
      <c r="E1349" t="s">
        <v>93</v>
      </c>
      <c r="F1349" t="s">
        <v>322</v>
      </c>
      <c r="G1349" t="s">
        <v>39</v>
      </c>
      <c r="H1349" t="s">
        <v>34</v>
      </c>
      <c r="I1349" t="s">
        <v>40</v>
      </c>
      <c r="J1349" t="s">
        <v>28</v>
      </c>
      <c r="K1349" t="s">
        <v>215</v>
      </c>
      <c r="L1349" t="s">
        <v>165</v>
      </c>
      <c r="M1349" t="s">
        <v>7778</v>
      </c>
      <c r="N1349" t="s">
        <v>7779</v>
      </c>
      <c r="O1349" t="s">
        <v>30</v>
      </c>
      <c r="P1349" t="s">
        <v>44</v>
      </c>
      <c r="Q1349" t="s">
        <v>45</v>
      </c>
      <c r="R1349" t="s">
        <v>7780</v>
      </c>
      <c r="S1349" t="s">
        <v>6665</v>
      </c>
      <c r="T1349" t="s">
        <v>165</v>
      </c>
      <c r="U1349" t="s">
        <v>157</v>
      </c>
      <c r="V1349" s="40">
        <v>0</v>
      </c>
      <c r="W1349" s="40">
        <v>2.476851851851852E-2</v>
      </c>
      <c r="X1349" s="40">
        <v>2.476851851851852E-2</v>
      </c>
      <c r="Y1349" s="2" t="str">
        <f t="shared" ref="Y1349:Y1409" si="407">IF(J1349="Incidente de Cliente",IF($X1349&lt;=$AT$2,"Cumplido","Incumplido"),"")</f>
        <v/>
      </c>
      <c r="Z1349" s="47" t="str">
        <f t="shared" ref="Z1349:Z1409" si="408">IF(J1349="Requerimiento de Cliente",IF($X1349&lt;=$AT$3,"Cumplido","Incumplido"),"")</f>
        <v>Cumplido</v>
      </c>
      <c r="AA1349" s="8"/>
      <c r="AB1349" s="8"/>
      <c r="AC1349" s="8"/>
      <c r="AD1349" s="8"/>
      <c r="AE1349" s="8"/>
      <c r="AF1349" s="42">
        <v>45249</v>
      </c>
      <c r="AG1349" s="13" t="str">
        <f t="shared" si="397"/>
        <v>CUMPLE</v>
      </c>
      <c r="AH1349" s="13" t="str">
        <f t="shared" si="398"/>
        <v>NO CUMPLE</v>
      </c>
      <c r="AI1349" s="13" t="str">
        <f t="shared" si="399"/>
        <v>NO CUMPLE</v>
      </c>
      <c r="AJ1349" s="13" t="str">
        <f t="shared" si="400"/>
        <v>NO CUMPLE</v>
      </c>
      <c r="AK1349" s="13" t="str">
        <f t="shared" si="401"/>
        <v>NO CUMPLE</v>
      </c>
      <c r="AL1349" s="13" t="str">
        <f t="shared" si="402"/>
        <v>CUMPLE</v>
      </c>
      <c r="AM1349" s="13" t="str">
        <f t="shared" si="403"/>
        <v>NO CUMPLE</v>
      </c>
      <c r="AN1349" s="13" t="str">
        <f t="shared" si="404"/>
        <v>NO CUMPLE</v>
      </c>
      <c r="AO1349" s="13" t="str">
        <f t="shared" si="405"/>
        <v>NO CUMPLE</v>
      </c>
      <c r="AP1349" s="13" t="str">
        <f t="shared" si="406"/>
        <v>NO CUMPLE</v>
      </c>
    </row>
    <row r="1350" spans="1:42" ht="15" hidden="1" x14ac:dyDescent="0.25">
      <c r="A1350" t="s">
        <v>7781</v>
      </c>
      <c r="B1350" t="s">
        <v>79</v>
      </c>
      <c r="C1350" t="s">
        <v>72</v>
      </c>
      <c r="D1350" t="s">
        <v>58</v>
      </c>
      <c r="E1350" t="s">
        <v>93</v>
      </c>
      <c r="F1350" t="s">
        <v>322</v>
      </c>
      <c r="G1350" t="s">
        <v>39</v>
      </c>
      <c r="H1350" t="s">
        <v>34</v>
      </c>
      <c r="I1350" t="s">
        <v>40</v>
      </c>
      <c r="J1350" t="s">
        <v>28</v>
      </c>
      <c r="K1350" t="s">
        <v>215</v>
      </c>
      <c r="L1350" t="s">
        <v>391</v>
      </c>
      <c r="M1350" t="s">
        <v>7782</v>
      </c>
      <c r="N1350" t="s">
        <v>7783</v>
      </c>
      <c r="O1350" t="s">
        <v>30</v>
      </c>
      <c r="P1350" t="s">
        <v>44</v>
      </c>
      <c r="Q1350" t="s">
        <v>45</v>
      </c>
      <c r="R1350" t="s">
        <v>7784</v>
      </c>
      <c r="S1350" t="s">
        <v>6665</v>
      </c>
      <c r="T1350" t="s">
        <v>391</v>
      </c>
      <c r="U1350" t="s">
        <v>157</v>
      </c>
      <c r="V1350" s="40">
        <v>0</v>
      </c>
      <c r="W1350" s="40">
        <v>2.3831018518518519E-2</v>
      </c>
      <c r="X1350" s="40">
        <v>2.3831018518518519E-2</v>
      </c>
      <c r="Y1350" s="2" t="str">
        <f t="shared" si="407"/>
        <v/>
      </c>
      <c r="Z1350" s="47" t="str">
        <f t="shared" si="408"/>
        <v>Cumplido</v>
      </c>
      <c r="AA1350" s="8"/>
      <c r="AB1350" s="8"/>
      <c r="AC1350" s="8"/>
      <c r="AD1350" s="8"/>
      <c r="AE1350" s="8"/>
      <c r="AF1350" s="42">
        <v>45249</v>
      </c>
      <c r="AG1350" s="13" t="str">
        <f t="shared" si="397"/>
        <v>CUMPLE</v>
      </c>
      <c r="AH1350" s="13" t="str">
        <f t="shared" si="398"/>
        <v>NO CUMPLE</v>
      </c>
      <c r="AI1350" s="13" t="str">
        <f t="shared" si="399"/>
        <v>NO CUMPLE</v>
      </c>
      <c r="AJ1350" s="13" t="str">
        <f t="shared" si="400"/>
        <v>NO CUMPLE</v>
      </c>
      <c r="AK1350" s="13" t="str">
        <f t="shared" si="401"/>
        <v>NO CUMPLE</v>
      </c>
      <c r="AL1350" s="13" t="str">
        <f t="shared" si="402"/>
        <v>CUMPLE</v>
      </c>
      <c r="AM1350" s="13" t="str">
        <f t="shared" si="403"/>
        <v>NO CUMPLE</v>
      </c>
      <c r="AN1350" s="13" t="str">
        <f t="shared" si="404"/>
        <v>NO CUMPLE</v>
      </c>
      <c r="AO1350" s="13" t="str">
        <f t="shared" si="405"/>
        <v>NO CUMPLE</v>
      </c>
      <c r="AP1350" s="13" t="str">
        <f t="shared" si="406"/>
        <v>NO CUMPLE</v>
      </c>
    </row>
    <row r="1351" spans="1:42" ht="15" hidden="1" x14ac:dyDescent="0.25">
      <c r="A1351" t="s">
        <v>7785</v>
      </c>
      <c r="B1351" t="s">
        <v>24</v>
      </c>
      <c r="C1351" t="s">
        <v>181</v>
      </c>
      <c r="D1351" t="s">
        <v>33</v>
      </c>
      <c r="E1351" t="s">
        <v>192</v>
      </c>
      <c r="F1351" t="s">
        <v>423</v>
      </c>
      <c r="G1351" t="s">
        <v>25</v>
      </c>
      <c r="H1351" t="s">
        <v>26</v>
      </c>
      <c r="I1351" t="s">
        <v>35</v>
      </c>
      <c r="J1351" t="s">
        <v>28</v>
      </c>
      <c r="K1351" t="s">
        <v>152</v>
      </c>
      <c r="L1351" t="s">
        <v>7786</v>
      </c>
      <c r="M1351" t="s">
        <v>7787</v>
      </c>
      <c r="N1351" t="s">
        <v>7788</v>
      </c>
      <c r="O1351" t="s">
        <v>30</v>
      </c>
      <c r="P1351" t="s">
        <v>183</v>
      </c>
      <c r="Q1351" t="s">
        <v>184</v>
      </c>
      <c r="R1351" t="s">
        <v>7789</v>
      </c>
      <c r="S1351" t="s">
        <v>7425</v>
      </c>
      <c r="T1351" t="s">
        <v>7790</v>
      </c>
      <c r="U1351" t="s">
        <v>218</v>
      </c>
      <c r="V1351" s="40">
        <v>1.0019560185185186</v>
      </c>
      <c r="W1351" s="40">
        <v>1.1964699074074074</v>
      </c>
      <c r="X1351" s="40">
        <v>0.19451388888888888</v>
      </c>
      <c r="Y1351" s="2" t="str">
        <f t="shared" si="407"/>
        <v/>
      </c>
      <c r="Z1351" s="47" t="str">
        <f t="shared" si="408"/>
        <v>Cumplido</v>
      </c>
      <c r="AA1351" s="8"/>
      <c r="AB1351" s="8"/>
      <c r="AC1351" s="8"/>
      <c r="AD1351" s="8"/>
      <c r="AE1351" s="8"/>
      <c r="AF1351" s="42">
        <v>45249</v>
      </c>
      <c r="AG1351" s="13" t="str">
        <f t="shared" si="397"/>
        <v>NO CUMPLE</v>
      </c>
      <c r="AH1351" s="13" t="str">
        <f t="shared" si="398"/>
        <v>NO CUMPLE</v>
      </c>
      <c r="AI1351" s="13" t="str">
        <f t="shared" si="399"/>
        <v>CUMPLE</v>
      </c>
      <c r="AJ1351" s="13" t="str">
        <f t="shared" si="400"/>
        <v>NO CUMPLE</v>
      </c>
      <c r="AK1351" s="13" t="str">
        <f t="shared" si="401"/>
        <v>NO CUMPLE</v>
      </c>
      <c r="AL1351" s="13" t="str">
        <f t="shared" si="402"/>
        <v>NO CUMPLE</v>
      </c>
      <c r="AM1351" s="13" t="str">
        <f t="shared" si="403"/>
        <v>NO CUMPLE</v>
      </c>
      <c r="AN1351" s="13" t="str">
        <f t="shared" si="404"/>
        <v>NO CUMPLE</v>
      </c>
      <c r="AO1351" s="13" t="str">
        <f t="shared" si="405"/>
        <v>NO CUMPLE</v>
      </c>
      <c r="AP1351" s="13" t="str">
        <f t="shared" si="406"/>
        <v>CUMPLE</v>
      </c>
    </row>
    <row r="1352" spans="1:42" ht="15" hidden="1" x14ac:dyDescent="0.25">
      <c r="A1352" t="s">
        <v>7791</v>
      </c>
      <c r="B1352" t="s">
        <v>24</v>
      </c>
      <c r="C1352" t="s">
        <v>72</v>
      </c>
      <c r="D1352" t="s">
        <v>33</v>
      </c>
      <c r="E1352" t="s">
        <v>93</v>
      </c>
      <c r="F1352" t="s">
        <v>7792</v>
      </c>
      <c r="G1352" t="s">
        <v>39</v>
      </c>
      <c r="H1352" t="s">
        <v>34</v>
      </c>
      <c r="I1352" t="s">
        <v>40</v>
      </c>
      <c r="J1352" t="s">
        <v>28</v>
      </c>
      <c r="K1352" t="s">
        <v>91</v>
      </c>
      <c r="L1352" t="s">
        <v>7793</v>
      </c>
      <c r="M1352" t="s">
        <v>7794</v>
      </c>
      <c r="N1352" t="s">
        <v>7795</v>
      </c>
      <c r="O1352" t="s">
        <v>30</v>
      </c>
      <c r="P1352" t="s">
        <v>44</v>
      </c>
      <c r="Q1352" t="s">
        <v>45</v>
      </c>
      <c r="R1352" t="s">
        <v>7796</v>
      </c>
      <c r="S1352" t="s">
        <v>6665</v>
      </c>
      <c r="T1352" t="s">
        <v>5594</v>
      </c>
      <c r="U1352" t="s">
        <v>369</v>
      </c>
      <c r="V1352" s="40">
        <v>4.3981481481481481E-4</v>
      </c>
      <c r="W1352" s="40">
        <v>1.8819444444444448E-2</v>
      </c>
      <c r="X1352" s="40">
        <v>1.8379629629629628E-2</v>
      </c>
      <c r="Y1352" s="2" t="str">
        <f t="shared" si="407"/>
        <v/>
      </c>
      <c r="Z1352" s="47" t="str">
        <f t="shared" si="408"/>
        <v>Cumplido</v>
      </c>
      <c r="AA1352" s="8"/>
      <c r="AB1352" s="8"/>
      <c r="AC1352" s="8"/>
      <c r="AD1352" s="8"/>
      <c r="AE1352" s="8"/>
      <c r="AF1352" s="42">
        <v>45249</v>
      </c>
      <c r="AG1352" s="13" t="str">
        <f t="shared" si="397"/>
        <v>CUMPLE</v>
      </c>
      <c r="AH1352" s="13" t="str">
        <f t="shared" si="398"/>
        <v>NO CUMPLE</v>
      </c>
      <c r="AI1352" s="13" t="str">
        <f t="shared" si="399"/>
        <v>NO CUMPLE</v>
      </c>
      <c r="AJ1352" s="13" t="str">
        <f t="shared" si="400"/>
        <v>NO CUMPLE</v>
      </c>
      <c r="AK1352" s="13" t="str">
        <f t="shared" si="401"/>
        <v>NO CUMPLE</v>
      </c>
      <c r="AL1352" s="13" t="str">
        <f t="shared" si="402"/>
        <v>CUMPLE</v>
      </c>
      <c r="AM1352" s="13" t="str">
        <f t="shared" si="403"/>
        <v>NO CUMPLE</v>
      </c>
      <c r="AN1352" s="13" t="str">
        <f t="shared" si="404"/>
        <v>NO CUMPLE</v>
      </c>
      <c r="AO1352" s="13" t="str">
        <f t="shared" si="405"/>
        <v>NO CUMPLE</v>
      </c>
      <c r="AP1352" s="13" t="str">
        <f t="shared" si="406"/>
        <v>NO CUMPLE</v>
      </c>
    </row>
    <row r="1353" spans="1:42" ht="15" hidden="1" x14ac:dyDescent="0.25">
      <c r="A1353" t="s">
        <v>7797</v>
      </c>
      <c r="B1353" t="s">
        <v>24</v>
      </c>
      <c r="C1353" t="s">
        <v>123</v>
      </c>
      <c r="D1353" t="s">
        <v>217</v>
      </c>
      <c r="E1353" t="s">
        <v>133</v>
      </c>
      <c r="F1353" t="s">
        <v>357</v>
      </c>
      <c r="G1353" t="s">
        <v>25</v>
      </c>
      <c r="H1353" t="s">
        <v>26</v>
      </c>
      <c r="I1353" t="s">
        <v>35</v>
      </c>
      <c r="J1353" t="s">
        <v>28</v>
      </c>
      <c r="K1353" t="s">
        <v>29</v>
      </c>
      <c r="L1353" t="s">
        <v>7798</v>
      </c>
      <c r="M1353" t="s">
        <v>7799</v>
      </c>
      <c r="N1353" t="s">
        <v>7800</v>
      </c>
      <c r="O1353" t="s">
        <v>30</v>
      </c>
      <c r="P1353" t="s">
        <v>44</v>
      </c>
      <c r="Q1353" t="s">
        <v>45</v>
      </c>
      <c r="R1353" t="s">
        <v>7801</v>
      </c>
      <c r="S1353" t="s">
        <v>6665</v>
      </c>
      <c r="T1353" t="s">
        <v>7802</v>
      </c>
      <c r="U1353" t="s">
        <v>7803</v>
      </c>
      <c r="V1353" s="40">
        <v>0.15782407407407409</v>
      </c>
      <c r="W1353" s="40">
        <v>0.19666666666666666</v>
      </c>
      <c r="X1353" s="40">
        <v>3.8842592592592588E-2</v>
      </c>
      <c r="Y1353" s="2" t="str">
        <f t="shared" si="407"/>
        <v/>
      </c>
      <c r="Z1353" s="47" t="str">
        <f t="shared" si="408"/>
        <v>Cumplido</v>
      </c>
      <c r="AA1353" s="8"/>
      <c r="AB1353" s="8"/>
      <c r="AC1353" s="8"/>
      <c r="AD1353" s="8"/>
      <c r="AE1353" s="8"/>
      <c r="AF1353" s="42">
        <v>45250</v>
      </c>
      <c r="AG1353" s="13" t="str">
        <f t="shared" si="397"/>
        <v>CUMPLE</v>
      </c>
      <c r="AH1353" s="13" t="str">
        <f t="shared" si="398"/>
        <v>NO CUMPLE</v>
      </c>
      <c r="AI1353" s="13" t="str">
        <f t="shared" si="399"/>
        <v>NO CUMPLE</v>
      </c>
      <c r="AJ1353" s="13" t="str">
        <f t="shared" si="400"/>
        <v>NO CUMPLE</v>
      </c>
      <c r="AK1353" s="13" t="str">
        <f t="shared" si="401"/>
        <v>NO CUMPLE</v>
      </c>
      <c r="AL1353" s="13" t="str">
        <f t="shared" si="402"/>
        <v>NO CUMPLE</v>
      </c>
      <c r="AM1353" s="13" t="str">
        <f t="shared" si="403"/>
        <v>NO CUMPLE</v>
      </c>
      <c r="AN1353" s="13" t="str">
        <f t="shared" si="404"/>
        <v>CUMPLE</v>
      </c>
      <c r="AO1353" s="13" t="str">
        <f t="shared" si="405"/>
        <v>NO CUMPLE</v>
      </c>
      <c r="AP1353" s="13" t="str">
        <f t="shared" si="406"/>
        <v>NO CUMPLE</v>
      </c>
    </row>
    <row r="1354" spans="1:42" ht="15" hidden="1" x14ac:dyDescent="0.25">
      <c r="A1354" t="s">
        <v>7804</v>
      </c>
      <c r="B1354" t="s">
        <v>24</v>
      </c>
      <c r="C1354" t="s">
        <v>181</v>
      </c>
      <c r="D1354" t="s">
        <v>33</v>
      </c>
      <c r="E1354" t="s">
        <v>192</v>
      </c>
      <c r="F1354" t="s">
        <v>357</v>
      </c>
      <c r="G1354" t="s">
        <v>25</v>
      </c>
      <c r="H1354" t="s">
        <v>26</v>
      </c>
      <c r="I1354" t="s">
        <v>35</v>
      </c>
      <c r="J1354" t="s">
        <v>28</v>
      </c>
      <c r="K1354" t="s">
        <v>152</v>
      </c>
      <c r="L1354" t="s">
        <v>7805</v>
      </c>
      <c r="M1354" t="s">
        <v>7806</v>
      </c>
      <c r="N1354" t="s">
        <v>7807</v>
      </c>
      <c r="O1354" t="s">
        <v>30</v>
      </c>
      <c r="P1354" t="s">
        <v>183</v>
      </c>
      <c r="Q1354" t="s">
        <v>184</v>
      </c>
      <c r="R1354" t="s">
        <v>7808</v>
      </c>
      <c r="S1354" t="s">
        <v>6665</v>
      </c>
      <c r="T1354" t="s">
        <v>7809</v>
      </c>
      <c r="U1354" t="s">
        <v>218</v>
      </c>
      <c r="V1354" s="40">
        <v>0</v>
      </c>
      <c r="W1354" s="40">
        <v>3.4351851851851849E-2</v>
      </c>
      <c r="X1354" s="40">
        <v>3.4351851851851849E-2</v>
      </c>
      <c r="Y1354" s="2" t="str">
        <f t="shared" si="407"/>
        <v/>
      </c>
      <c r="Z1354" s="47" t="str">
        <f t="shared" si="408"/>
        <v>Cumplido</v>
      </c>
      <c r="AA1354" s="8"/>
      <c r="AB1354" s="8"/>
      <c r="AC1354" s="8"/>
      <c r="AD1354" s="8"/>
      <c r="AE1354" s="8"/>
      <c r="AF1354" s="42">
        <v>45250</v>
      </c>
      <c r="AG1354" s="13" t="str">
        <f t="shared" si="397"/>
        <v>CUMPLE</v>
      </c>
      <c r="AH1354" s="13" t="str">
        <f t="shared" si="398"/>
        <v>NO CUMPLE</v>
      </c>
      <c r="AI1354" s="13" t="str">
        <f t="shared" si="399"/>
        <v>NO CUMPLE</v>
      </c>
      <c r="AJ1354" s="13" t="str">
        <f t="shared" si="400"/>
        <v>NO CUMPLE</v>
      </c>
      <c r="AK1354" s="13" t="str">
        <f t="shared" si="401"/>
        <v>NO CUMPLE</v>
      </c>
      <c r="AL1354" s="13" t="str">
        <f t="shared" si="402"/>
        <v>CUMPLE</v>
      </c>
      <c r="AM1354" s="13" t="str">
        <f t="shared" si="403"/>
        <v>NO CUMPLE</v>
      </c>
      <c r="AN1354" s="13" t="str">
        <f t="shared" si="404"/>
        <v>NO CUMPLE</v>
      </c>
      <c r="AO1354" s="13" t="str">
        <f t="shared" si="405"/>
        <v>NO CUMPLE</v>
      </c>
      <c r="AP1354" s="13" t="str">
        <f t="shared" si="406"/>
        <v>NO CUMPLE</v>
      </c>
    </row>
    <row r="1355" spans="1:42" ht="15" hidden="1" x14ac:dyDescent="0.25">
      <c r="A1355" t="s">
        <v>7810</v>
      </c>
      <c r="B1355" t="s">
        <v>32</v>
      </c>
      <c r="C1355" t="s">
        <v>51</v>
      </c>
      <c r="D1355" t="s">
        <v>217</v>
      </c>
      <c r="E1355" t="s">
        <v>276</v>
      </c>
      <c r="F1355" t="s">
        <v>380</v>
      </c>
      <c r="G1355" t="s">
        <v>25</v>
      </c>
      <c r="H1355" t="s">
        <v>26</v>
      </c>
      <c r="I1355" t="s">
        <v>35</v>
      </c>
      <c r="J1355" t="s">
        <v>28</v>
      </c>
      <c r="K1355" t="s">
        <v>61</v>
      </c>
      <c r="L1355" t="s">
        <v>7581</v>
      </c>
      <c r="M1355" t="s">
        <v>7811</v>
      </c>
      <c r="N1355" t="s">
        <v>7812</v>
      </c>
      <c r="O1355" t="s">
        <v>30</v>
      </c>
      <c r="P1355" t="s">
        <v>31</v>
      </c>
      <c r="Q1355" t="s">
        <v>24</v>
      </c>
      <c r="R1355" t="s">
        <v>7813</v>
      </c>
      <c r="S1355" t="s">
        <v>6665</v>
      </c>
      <c r="T1355" t="s">
        <v>7585</v>
      </c>
      <c r="U1355"/>
      <c r="V1355" s="40">
        <v>1.5717592592592592E-2</v>
      </c>
      <c r="W1355" s="40">
        <v>2.0208333333333335E-2</v>
      </c>
      <c r="X1355" s="40">
        <v>4.4907407407407405E-3</v>
      </c>
      <c r="Y1355" s="2" t="str">
        <f t="shared" si="407"/>
        <v/>
      </c>
      <c r="Z1355" s="47" t="str">
        <f t="shared" si="408"/>
        <v>Cumplido</v>
      </c>
      <c r="AA1355" s="8"/>
      <c r="AB1355" s="8"/>
      <c r="AC1355" s="8"/>
      <c r="AD1355" s="8"/>
      <c r="AE1355" s="8"/>
      <c r="AF1355" s="42">
        <v>45250</v>
      </c>
      <c r="AG1355" s="13" t="str">
        <f t="shared" si="397"/>
        <v>CUMPLE</v>
      </c>
      <c r="AH1355" s="13" t="str">
        <f t="shared" si="398"/>
        <v>NO CUMPLE</v>
      </c>
      <c r="AI1355" s="13" t="str">
        <f t="shared" si="399"/>
        <v>NO CUMPLE</v>
      </c>
      <c r="AJ1355" s="13" t="str">
        <f t="shared" si="400"/>
        <v>NO CUMPLE</v>
      </c>
      <c r="AK1355" s="13" t="str">
        <f t="shared" si="401"/>
        <v>NO CUMPLE</v>
      </c>
      <c r="AL1355" s="13" t="str">
        <f t="shared" si="402"/>
        <v>CUMPLE</v>
      </c>
      <c r="AM1355" s="13" t="str">
        <f t="shared" si="403"/>
        <v>NO CUMPLE</v>
      </c>
      <c r="AN1355" s="13" t="str">
        <f t="shared" si="404"/>
        <v>NO CUMPLE</v>
      </c>
      <c r="AO1355" s="13" t="str">
        <f t="shared" si="405"/>
        <v>NO CUMPLE</v>
      </c>
      <c r="AP1355" s="13" t="str">
        <f t="shared" si="406"/>
        <v>NO CUMPLE</v>
      </c>
    </row>
    <row r="1356" spans="1:42" ht="15" hidden="1" x14ac:dyDescent="0.25">
      <c r="A1356" t="s">
        <v>7814</v>
      </c>
      <c r="B1356" t="s">
        <v>32</v>
      </c>
      <c r="C1356" t="s">
        <v>51</v>
      </c>
      <c r="D1356" t="s">
        <v>217</v>
      </c>
      <c r="E1356" t="s">
        <v>276</v>
      </c>
      <c r="F1356" t="s">
        <v>380</v>
      </c>
      <c r="G1356" t="s">
        <v>25</v>
      </c>
      <c r="H1356" t="s">
        <v>26</v>
      </c>
      <c r="I1356" t="s">
        <v>35</v>
      </c>
      <c r="J1356" t="s">
        <v>28</v>
      </c>
      <c r="K1356" t="s">
        <v>48</v>
      </c>
      <c r="L1356" t="s">
        <v>4976</v>
      </c>
      <c r="M1356" t="s">
        <v>7815</v>
      </c>
      <c r="N1356" t="s">
        <v>7816</v>
      </c>
      <c r="O1356" t="s">
        <v>30</v>
      </c>
      <c r="P1356" t="s">
        <v>31</v>
      </c>
      <c r="Q1356" t="s">
        <v>24</v>
      </c>
      <c r="R1356" t="s">
        <v>7817</v>
      </c>
      <c r="S1356" t="s">
        <v>6665</v>
      </c>
      <c r="T1356" t="s">
        <v>7818</v>
      </c>
      <c r="U1356"/>
      <c r="V1356" s="40">
        <v>5.3240740740740744E-4</v>
      </c>
      <c r="W1356" s="40">
        <v>4.1203703703703706E-3</v>
      </c>
      <c r="X1356" s="40">
        <v>3.5879629629629629E-3</v>
      </c>
      <c r="Y1356" s="2" t="str">
        <f t="shared" si="407"/>
        <v/>
      </c>
      <c r="Z1356" s="47" t="str">
        <f t="shared" si="408"/>
        <v>Cumplido</v>
      </c>
      <c r="AA1356" s="8"/>
      <c r="AB1356" s="8"/>
      <c r="AC1356" s="8"/>
      <c r="AD1356" s="8"/>
      <c r="AE1356" s="8"/>
      <c r="AF1356" s="42">
        <v>45250</v>
      </c>
      <c r="AG1356" s="13" t="str">
        <f t="shared" si="397"/>
        <v>CUMPLE</v>
      </c>
      <c r="AH1356" s="13" t="str">
        <f t="shared" si="398"/>
        <v>NO CUMPLE</v>
      </c>
      <c r="AI1356" s="13" t="str">
        <f t="shared" si="399"/>
        <v>NO CUMPLE</v>
      </c>
      <c r="AJ1356" s="13" t="str">
        <f t="shared" si="400"/>
        <v>NO CUMPLE</v>
      </c>
      <c r="AK1356" s="13" t="str">
        <f t="shared" si="401"/>
        <v>NO CUMPLE</v>
      </c>
      <c r="AL1356" s="13" t="str">
        <f t="shared" si="402"/>
        <v>CUMPLE</v>
      </c>
      <c r="AM1356" s="13" t="str">
        <f t="shared" si="403"/>
        <v>NO CUMPLE</v>
      </c>
      <c r="AN1356" s="13" t="str">
        <f t="shared" si="404"/>
        <v>NO CUMPLE</v>
      </c>
      <c r="AO1356" s="13" t="str">
        <f t="shared" si="405"/>
        <v>NO CUMPLE</v>
      </c>
      <c r="AP1356" s="13" t="str">
        <f t="shared" si="406"/>
        <v>NO CUMPLE</v>
      </c>
    </row>
    <row r="1357" spans="1:42" ht="15" hidden="1" x14ac:dyDescent="0.25">
      <c r="A1357" t="s">
        <v>7819</v>
      </c>
      <c r="B1357" t="s">
        <v>24</v>
      </c>
      <c r="C1357" t="s">
        <v>181</v>
      </c>
      <c r="D1357" t="s">
        <v>33</v>
      </c>
      <c r="E1357" t="s">
        <v>182</v>
      </c>
      <c r="F1357" t="s">
        <v>357</v>
      </c>
      <c r="G1357" t="s">
        <v>25</v>
      </c>
      <c r="H1357" t="s">
        <v>26</v>
      </c>
      <c r="I1357" t="s">
        <v>35</v>
      </c>
      <c r="J1357" t="s">
        <v>28</v>
      </c>
      <c r="K1357" t="s">
        <v>87</v>
      </c>
      <c r="L1357" t="s">
        <v>7820</v>
      </c>
      <c r="M1357" t="s">
        <v>7821</v>
      </c>
      <c r="N1357" t="s">
        <v>7822</v>
      </c>
      <c r="O1357" t="s">
        <v>30</v>
      </c>
      <c r="P1357" t="s">
        <v>44</v>
      </c>
      <c r="Q1357" t="s">
        <v>45</v>
      </c>
      <c r="R1357" t="s">
        <v>7823</v>
      </c>
      <c r="S1357" t="s">
        <v>6665</v>
      </c>
      <c r="T1357" t="s">
        <v>7824</v>
      </c>
      <c r="U1357" t="s">
        <v>7825</v>
      </c>
      <c r="V1357" s="40">
        <v>0</v>
      </c>
      <c r="W1357" s="40">
        <v>4.5821759259259263E-2</v>
      </c>
      <c r="X1357" s="40">
        <v>4.5821759259259263E-2</v>
      </c>
      <c r="Y1357" s="2" t="str">
        <f t="shared" si="407"/>
        <v/>
      </c>
      <c r="Z1357" s="47" t="str">
        <f t="shared" si="408"/>
        <v>Cumplido</v>
      </c>
      <c r="AA1357" s="8"/>
      <c r="AB1357" s="8"/>
      <c r="AC1357" s="8"/>
      <c r="AD1357" s="8"/>
      <c r="AE1357" s="8"/>
      <c r="AF1357" s="42">
        <v>45250</v>
      </c>
      <c r="AG1357" s="13" t="str">
        <f t="shared" si="397"/>
        <v>NO CUMPLE</v>
      </c>
      <c r="AH1357" s="13" t="str">
        <f t="shared" si="398"/>
        <v>CUMPLE</v>
      </c>
      <c r="AI1357" s="13" t="str">
        <f t="shared" si="399"/>
        <v>NO CUMPLE</v>
      </c>
      <c r="AJ1357" s="13" t="str">
        <f t="shared" si="400"/>
        <v>NO CUMPLE</v>
      </c>
      <c r="AK1357" s="13" t="str">
        <f t="shared" si="401"/>
        <v>NO CUMPLE</v>
      </c>
      <c r="AL1357" s="13" t="str">
        <f t="shared" si="402"/>
        <v>NO CUMPLE</v>
      </c>
      <c r="AM1357" s="13" t="str">
        <f t="shared" si="403"/>
        <v>CUMPLE</v>
      </c>
      <c r="AN1357" s="13" t="str">
        <f t="shared" si="404"/>
        <v>NO CUMPLE</v>
      </c>
      <c r="AO1357" s="13" t="str">
        <f t="shared" si="405"/>
        <v>NO CUMPLE</v>
      </c>
      <c r="AP1357" s="13" t="str">
        <f t="shared" si="406"/>
        <v>NO CUMPLE</v>
      </c>
    </row>
    <row r="1358" spans="1:42" ht="15" hidden="1" x14ac:dyDescent="0.25">
      <c r="A1358" t="s">
        <v>7826</v>
      </c>
      <c r="B1358" t="s">
        <v>32</v>
      </c>
      <c r="C1358" t="s">
        <v>49</v>
      </c>
      <c r="D1358" t="s">
        <v>217</v>
      </c>
      <c r="E1358" t="s">
        <v>93</v>
      </c>
      <c r="F1358" t="s">
        <v>380</v>
      </c>
      <c r="G1358" t="s">
        <v>25</v>
      </c>
      <c r="H1358" t="s">
        <v>26</v>
      </c>
      <c r="I1358" t="s">
        <v>35</v>
      </c>
      <c r="J1358" t="s">
        <v>28</v>
      </c>
      <c r="K1358" t="s">
        <v>340</v>
      </c>
      <c r="L1358" t="s">
        <v>521</v>
      </c>
      <c r="M1358" t="s">
        <v>7827</v>
      </c>
      <c r="N1358" t="s">
        <v>7828</v>
      </c>
      <c r="O1358" t="s">
        <v>30</v>
      </c>
      <c r="P1358" t="s">
        <v>31</v>
      </c>
      <c r="Q1358" t="s">
        <v>24</v>
      </c>
      <c r="R1358" t="s">
        <v>7829</v>
      </c>
      <c r="S1358" t="s">
        <v>6665</v>
      </c>
      <c r="T1358" t="s">
        <v>7830</v>
      </c>
      <c r="U1358" t="s">
        <v>159</v>
      </c>
      <c r="V1358" s="40">
        <v>2.6504629629629625E-3</v>
      </c>
      <c r="W1358" s="40">
        <v>5.4629629629629637E-3</v>
      </c>
      <c r="X1358" s="40">
        <v>2.8124999999999995E-3</v>
      </c>
      <c r="Y1358" s="2" t="str">
        <f t="shared" si="407"/>
        <v/>
      </c>
      <c r="Z1358" s="47" t="str">
        <f t="shared" si="408"/>
        <v>Cumplido</v>
      </c>
      <c r="AA1358" s="8"/>
      <c r="AB1358" s="8"/>
      <c r="AC1358" s="8"/>
      <c r="AD1358" s="8"/>
      <c r="AE1358" s="8"/>
      <c r="AF1358" s="42">
        <v>45250</v>
      </c>
      <c r="AG1358" s="13" t="str">
        <f t="shared" si="397"/>
        <v>CUMPLE</v>
      </c>
      <c r="AH1358" s="13" t="str">
        <f t="shared" si="398"/>
        <v>NO CUMPLE</v>
      </c>
      <c r="AI1358" s="13" t="str">
        <f t="shared" si="399"/>
        <v>NO CUMPLE</v>
      </c>
      <c r="AJ1358" s="13" t="str">
        <f t="shared" si="400"/>
        <v>NO CUMPLE</v>
      </c>
      <c r="AK1358" s="13" t="str">
        <f t="shared" si="401"/>
        <v>NO CUMPLE</v>
      </c>
      <c r="AL1358" s="13" t="str">
        <f t="shared" si="402"/>
        <v>CUMPLE</v>
      </c>
      <c r="AM1358" s="13" t="str">
        <f t="shared" si="403"/>
        <v>NO CUMPLE</v>
      </c>
      <c r="AN1358" s="13" t="str">
        <f t="shared" si="404"/>
        <v>NO CUMPLE</v>
      </c>
      <c r="AO1358" s="13" t="str">
        <f t="shared" si="405"/>
        <v>NO CUMPLE</v>
      </c>
      <c r="AP1358" s="13" t="str">
        <f t="shared" si="406"/>
        <v>NO CUMPLE</v>
      </c>
    </row>
    <row r="1359" spans="1:42" ht="15" hidden="1" x14ac:dyDescent="0.25">
      <c r="A1359" t="s">
        <v>7831</v>
      </c>
      <c r="B1359" t="s">
        <v>32</v>
      </c>
      <c r="C1359" t="s">
        <v>49</v>
      </c>
      <c r="D1359" t="s">
        <v>217</v>
      </c>
      <c r="E1359" t="s">
        <v>93</v>
      </c>
      <c r="F1359" t="s">
        <v>380</v>
      </c>
      <c r="G1359" t="s">
        <v>25</v>
      </c>
      <c r="H1359" t="s">
        <v>26</v>
      </c>
      <c r="I1359" t="s">
        <v>35</v>
      </c>
      <c r="J1359" t="s">
        <v>28</v>
      </c>
      <c r="K1359" t="s">
        <v>48</v>
      </c>
      <c r="L1359" t="s">
        <v>7832</v>
      </c>
      <c r="M1359" t="s">
        <v>7833</v>
      </c>
      <c r="N1359" t="s">
        <v>7834</v>
      </c>
      <c r="O1359" t="s">
        <v>30</v>
      </c>
      <c r="P1359" t="s">
        <v>31</v>
      </c>
      <c r="Q1359" t="s">
        <v>24</v>
      </c>
      <c r="R1359" t="s">
        <v>7835</v>
      </c>
      <c r="S1359" t="s">
        <v>6665</v>
      </c>
      <c r="T1359" t="s">
        <v>7836</v>
      </c>
      <c r="U1359" t="s">
        <v>159</v>
      </c>
      <c r="V1359" s="40">
        <v>3.1689814814814816E-2</v>
      </c>
      <c r="W1359" s="40">
        <v>3.7256944444444447E-2</v>
      </c>
      <c r="X1359" s="40">
        <v>5.5671296296296302E-3</v>
      </c>
      <c r="Y1359" s="2" t="str">
        <f t="shared" si="407"/>
        <v/>
      </c>
      <c r="Z1359" s="47" t="str">
        <f t="shared" si="408"/>
        <v>Cumplido</v>
      </c>
      <c r="AA1359" s="8"/>
      <c r="AB1359" s="8"/>
      <c r="AC1359" s="8"/>
      <c r="AD1359" s="8"/>
      <c r="AE1359" s="8"/>
      <c r="AF1359" s="42">
        <v>45250</v>
      </c>
      <c r="AG1359" s="13" t="str">
        <f t="shared" si="397"/>
        <v>CUMPLE</v>
      </c>
      <c r="AH1359" s="13" t="str">
        <f t="shared" si="398"/>
        <v>NO CUMPLE</v>
      </c>
      <c r="AI1359" s="13" t="str">
        <f t="shared" si="399"/>
        <v>NO CUMPLE</v>
      </c>
      <c r="AJ1359" s="13" t="str">
        <f t="shared" si="400"/>
        <v>NO CUMPLE</v>
      </c>
      <c r="AK1359" s="13" t="str">
        <f t="shared" si="401"/>
        <v>NO CUMPLE</v>
      </c>
      <c r="AL1359" s="13" t="str">
        <f t="shared" si="402"/>
        <v>CUMPLE</v>
      </c>
      <c r="AM1359" s="13" t="str">
        <f t="shared" si="403"/>
        <v>NO CUMPLE</v>
      </c>
      <c r="AN1359" s="13" t="str">
        <f t="shared" si="404"/>
        <v>NO CUMPLE</v>
      </c>
      <c r="AO1359" s="13" t="str">
        <f t="shared" si="405"/>
        <v>NO CUMPLE</v>
      </c>
      <c r="AP1359" s="13" t="str">
        <f t="shared" si="406"/>
        <v>NO CUMPLE</v>
      </c>
    </row>
    <row r="1360" spans="1:42" ht="15" hidden="1" x14ac:dyDescent="0.25">
      <c r="A1360" t="s">
        <v>7837</v>
      </c>
      <c r="B1360" t="s">
        <v>62</v>
      </c>
      <c r="C1360" t="s">
        <v>128</v>
      </c>
      <c r="D1360" t="s">
        <v>269</v>
      </c>
      <c r="E1360" t="s">
        <v>52</v>
      </c>
      <c r="F1360" t="s">
        <v>140</v>
      </c>
      <c r="G1360" t="s">
        <v>64</v>
      </c>
      <c r="H1360" t="s">
        <v>34</v>
      </c>
      <c r="I1360" t="s">
        <v>40</v>
      </c>
      <c r="J1360" t="s">
        <v>56</v>
      </c>
      <c r="K1360" t="s">
        <v>53</v>
      </c>
      <c r="L1360" t="s">
        <v>378</v>
      </c>
      <c r="M1360" t="s">
        <v>7838</v>
      </c>
      <c r="N1360" t="s">
        <v>7838</v>
      </c>
      <c r="O1360" t="s">
        <v>30</v>
      </c>
      <c r="P1360" t="s">
        <v>36</v>
      </c>
      <c r="Q1360" t="s">
        <v>54</v>
      </c>
      <c r="R1360" t="s">
        <v>7839</v>
      </c>
      <c r="S1360" t="s">
        <v>7425</v>
      </c>
      <c r="T1360" t="s">
        <v>379</v>
      </c>
      <c r="U1360" t="s">
        <v>7840</v>
      </c>
      <c r="V1360" s="40">
        <v>1.3625925925925928</v>
      </c>
      <c r="W1360" s="40">
        <v>1.3818171296296295</v>
      </c>
      <c r="X1360" s="40">
        <v>1.9224537037037037E-2</v>
      </c>
      <c r="Y1360" s="2" t="str">
        <f t="shared" si="407"/>
        <v>Cumplido</v>
      </c>
      <c r="Z1360" s="47" t="str">
        <f t="shared" si="408"/>
        <v/>
      </c>
      <c r="AA1360" s="8"/>
      <c r="AB1360" s="8" t="str">
        <f>IF($H1360="1-Crítica",IF($X1360&lt;=$AT$5,"Cumplido", "Incumplido"),"")</f>
        <v/>
      </c>
      <c r="AC1360" s="8" t="str">
        <f>IF($H1360="2-Alta",IF($X1360&lt;=$AT$6, "Cumplido", "Incumplido"),"")</f>
        <v/>
      </c>
      <c r="AD1360" s="8" t="str">
        <f>IF($H1360="3-Medio",IF($X1360&lt;=$AT$7, "Cumplido", "Incumplido"),"")</f>
        <v/>
      </c>
      <c r="AE1360" s="8" t="str">
        <f>IF($H1360="4-Baja",IF($X1360&lt;=$AT$8, "Cumplido", "Incumplido"),"")</f>
        <v>Cumplido</v>
      </c>
      <c r="AF1360" s="42">
        <v>45250</v>
      </c>
      <c r="AG1360" s="13" t="str">
        <f t="shared" si="397"/>
        <v>CUMPLE</v>
      </c>
      <c r="AH1360" s="13" t="str">
        <f t="shared" si="398"/>
        <v>NO CUMPLE</v>
      </c>
      <c r="AI1360" s="13" t="str">
        <f t="shared" si="399"/>
        <v>NO CUMPLE</v>
      </c>
      <c r="AJ1360" s="13" t="str">
        <f t="shared" si="400"/>
        <v>NO CUMPLE</v>
      </c>
      <c r="AK1360" s="13" t="str">
        <f t="shared" si="401"/>
        <v>NO CUMPLE</v>
      </c>
      <c r="AL1360" s="13" t="str">
        <f t="shared" si="402"/>
        <v>NO CUMPLE</v>
      </c>
      <c r="AM1360" s="13" t="str">
        <f t="shared" si="403"/>
        <v>NO CUMPLE</v>
      </c>
      <c r="AN1360" s="13" t="str">
        <f t="shared" si="404"/>
        <v>NO CUMPLE</v>
      </c>
      <c r="AO1360" s="13" t="str">
        <f t="shared" si="405"/>
        <v>NO CUMPLE</v>
      </c>
      <c r="AP1360" s="13" t="str">
        <f t="shared" si="406"/>
        <v>CUMPLE</v>
      </c>
    </row>
    <row r="1361" spans="1:42" ht="15" hidden="1" x14ac:dyDescent="0.25">
      <c r="A1361" t="s">
        <v>7841</v>
      </c>
      <c r="B1361" t="s">
        <v>24</v>
      </c>
      <c r="C1361" t="s">
        <v>125</v>
      </c>
      <c r="D1361" t="s">
        <v>33</v>
      </c>
      <c r="E1361" t="s">
        <v>99</v>
      </c>
      <c r="F1361" t="s">
        <v>423</v>
      </c>
      <c r="G1361" t="s">
        <v>25</v>
      </c>
      <c r="H1361" t="s">
        <v>26</v>
      </c>
      <c r="I1361" t="s">
        <v>35</v>
      </c>
      <c r="J1361" t="s">
        <v>28</v>
      </c>
      <c r="K1361" t="s">
        <v>356</v>
      </c>
      <c r="L1361" t="s">
        <v>7842</v>
      </c>
      <c r="M1361" t="s">
        <v>7843</v>
      </c>
      <c r="N1361" t="s">
        <v>7844</v>
      </c>
      <c r="O1361" t="s">
        <v>30</v>
      </c>
      <c r="P1361" t="s">
        <v>44</v>
      </c>
      <c r="Q1361" t="s">
        <v>45</v>
      </c>
      <c r="R1361" t="s">
        <v>7845</v>
      </c>
      <c r="S1361" t="s">
        <v>6640</v>
      </c>
      <c r="T1361" t="s">
        <v>7846</v>
      </c>
      <c r="U1361" t="s">
        <v>7847</v>
      </c>
      <c r="V1361" s="40">
        <v>4.9438541666666671</v>
      </c>
      <c r="W1361" s="40">
        <v>4.9623032407407406</v>
      </c>
      <c r="X1361" s="40">
        <v>1.8449074074074073E-2</v>
      </c>
      <c r="Y1361" s="2" t="str">
        <f t="shared" si="407"/>
        <v/>
      </c>
      <c r="Z1361" s="47" t="str">
        <f t="shared" si="408"/>
        <v>Cumplido</v>
      </c>
      <c r="AA1361" s="8"/>
      <c r="AB1361" s="8"/>
      <c r="AC1361" s="8"/>
      <c r="AD1361" s="8"/>
      <c r="AE1361" s="8"/>
      <c r="AF1361" s="42">
        <v>45250</v>
      </c>
      <c r="AG1361" s="13" t="str">
        <f t="shared" si="397"/>
        <v>CUMPLE</v>
      </c>
      <c r="AH1361" s="13" t="str">
        <f t="shared" si="398"/>
        <v>NO CUMPLE</v>
      </c>
      <c r="AI1361" s="13" t="str">
        <f t="shared" si="399"/>
        <v>NO CUMPLE</v>
      </c>
      <c r="AJ1361" s="13" t="str">
        <f t="shared" si="400"/>
        <v>NO CUMPLE</v>
      </c>
      <c r="AK1361" s="13" t="str">
        <f t="shared" si="401"/>
        <v>NO CUMPLE</v>
      </c>
      <c r="AL1361" s="13" t="str">
        <f t="shared" si="402"/>
        <v>NO CUMPLE</v>
      </c>
      <c r="AM1361" s="13" t="str">
        <f t="shared" si="403"/>
        <v>NO CUMPLE</v>
      </c>
      <c r="AN1361" s="13" t="str">
        <f t="shared" si="404"/>
        <v>NO CUMPLE</v>
      </c>
      <c r="AO1361" s="13" t="str">
        <f t="shared" si="405"/>
        <v>NO CUMPLE</v>
      </c>
      <c r="AP1361" s="13" t="str">
        <f t="shared" si="406"/>
        <v>CUMPLE</v>
      </c>
    </row>
    <row r="1362" spans="1:42" ht="15" hidden="1" x14ac:dyDescent="0.25">
      <c r="A1362" t="s">
        <v>7848</v>
      </c>
      <c r="B1362" t="s">
        <v>32</v>
      </c>
      <c r="C1362" t="s">
        <v>60</v>
      </c>
      <c r="D1362" t="s">
        <v>58</v>
      </c>
      <c r="E1362" t="s">
        <v>193</v>
      </c>
      <c r="F1362" t="s">
        <v>432</v>
      </c>
      <c r="G1362" t="s">
        <v>59</v>
      </c>
      <c r="H1362" t="s">
        <v>78</v>
      </c>
      <c r="I1362" t="s">
        <v>27</v>
      </c>
      <c r="J1362" t="s">
        <v>28</v>
      </c>
      <c r="K1362" t="s">
        <v>48</v>
      </c>
      <c r="L1362" t="s">
        <v>7849</v>
      </c>
      <c r="M1362" t="s">
        <v>7850</v>
      </c>
      <c r="N1362" t="s">
        <v>7851</v>
      </c>
      <c r="O1362" t="s">
        <v>30</v>
      </c>
      <c r="P1362" t="s">
        <v>44</v>
      </c>
      <c r="Q1362" t="s">
        <v>45</v>
      </c>
      <c r="R1362" t="s">
        <v>7852</v>
      </c>
      <c r="S1362" t="s">
        <v>6665</v>
      </c>
      <c r="T1362" t="s">
        <v>7849</v>
      </c>
      <c r="U1362" t="s">
        <v>262</v>
      </c>
      <c r="V1362" s="40">
        <v>3.2407407407407406E-4</v>
      </c>
      <c r="W1362" s="40">
        <v>2.3958333333333336E-3</v>
      </c>
      <c r="X1362" s="40">
        <v>2.0717592592592593E-3</v>
      </c>
      <c r="Y1362" s="2" t="str">
        <f t="shared" si="407"/>
        <v/>
      </c>
      <c r="Z1362" s="47" t="str">
        <f t="shared" si="408"/>
        <v>Cumplido</v>
      </c>
      <c r="AA1362" s="8"/>
      <c r="AB1362" s="8"/>
      <c r="AC1362" s="8"/>
      <c r="AD1362" s="8"/>
      <c r="AE1362" s="8"/>
      <c r="AF1362" s="42">
        <v>45250</v>
      </c>
      <c r="AG1362" s="13" t="str">
        <f t="shared" si="397"/>
        <v>CUMPLE</v>
      </c>
      <c r="AH1362" s="13" t="str">
        <f t="shared" si="398"/>
        <v>NO CUMPLE</v>
      </c>
      <c r="AI1362" s="13" t="str">
        <f t="shared" si="399"/>
        <v>NO CUMPLE</v>
      </c>
      <c r="AJ1362" s="13" t="str">
        <f t="shared" si="400"/>
        <v>NO CUMPLE</v>
      </c>
      <c r="AK1362" s="13" t="str">
        <f t="shared" si="401"/>
        <v>NO CUMPLE</v>
      </c>
      <c r="AL1362" s="13" t="str">
        <f t="shared" si="402"/>
        <v>CUMPLE</v>
      </c>
      <c r="AM1362" s="13" t="str">
        <f t="shared" si="403"/>
        <v>NO CUMPLE</v>
      </c>
      <c r="AN1362" s="13" t="str">
        <f t="shared" si="404"/>
        <v>NO CUMPLE</v>
      </c>
      <c r="AO1362" s="13" t="str">
        <f t="shared" si="405"/>
        <v>NO CUMPLE</v>
      </c>
      <c r="AP1362" s="13" t="str">
        <f t="shared" si="406"/>
        <v>NO CUMPLE</v>
      </c>
    </row>
    <row r="1363" spans="1:42" ht="15" hidden="1" x14ac:dyDescent="0.25">
      <c r="A1363" t="s">
        <v>7853</v>
      </c>
      <c r="B1363" t="s">
        <v>32</v>
      </c>
      <c r="C1363" t="s">
        <v>60</v>
      </c>
      <c r="D1363" t="s">
        <v>58</v>
      </c>
      <c r="E1363" t="s">
        <v>195</v>
      </c>
      <c r="F1363" t="s">
        <v>447</v>
      </c>
      <c r="G1363" t="s">
        <v>59</v>
      </c>
      <c r="H1363" t="s">
        <v>78</v>
      </c>
      <c r="I1363" t="s">
        <v>27</v>
      </c>
      <c r="J1363" t="s">
        <v>28</v>
      </c>
      <c r="K1363" t="s">
        <v>48</v>
      </c>
      <c r="L1363" t="s">
        <v>349</v>
      </c>
      <c r="M1363" t="s">
        <v>7854</v>
      </c>
      <c r="N1363" t="s">
        <v>7855</v>
      </c>
      <c r="O1363" t="s">
        <v>30</v>
      </c>
      <c r="P1363" t="s">
        <v>44</v>
      </c>
      <c r="Q1363" t="s">
        <v>45</v>
      </c>
      <c r="R1363" t="s">
        <v>7856</v>
      </c>
      <c r="S1363" t="s">
        <v>6665</v>
      </c>
      <c r="T1363" t="s">
        <v>349</v>
      </c>
      <c r="U1363" t="s">
        <v>170</v>
      </c>
      <c r="V1363" s="40">
        <v>1.2384259259259258E-3</v>
      </c>
      <c r="W1363" s="40">
        <v>2.4305555555555556E-3</v>
      </c>
      <c r="X1363" s="40">
        <v>1.1921296296296296E-3</v>
      </c>
      <c r="Y1363" s="2" t="str">
        <f t="shared" si="407"/>
        <v/>
      </c>
      <c r="Z1363" s="47" t="str">
        <f t="shared" si="408"/>
        <v>Cumplido</v>
      </c>
      <c r="AA1363" s="8"/>
      <c r="AB1363" s="8"/>
      <c r="AC1363" s="8"/>
      <c r="AD1363" s="8"/>
      <c r="AE1363" s="8"/>
      <c r="AF1363" s="42">
        <v>45250</v>
      </c>
      <c r="AG1363" s="13" t="str">
        <f t="shared" si="397"/>
        <v>CUMPLE</v>
      </c>
      <c r="AH1363" s="13" t="str">
        <f t="shared" si="398"/>
        <v>NO CUMPLE</v>
      </c>
      <c r="AI1363" s="13" t="str">
        <f t="shared" si="399"/>
        <v>NO CUMPLE</v>
      </c>
      <c r="AJ1363" s="13" t="str">
        <f t="shared" si="400"/>
        <v>NO CUMPLE</v>
      </c>
      <c r="AK1363" s="13" t="str">
        <f t="shared" si="401"/>
        <v>NO CUMPLE</v>
      </c>
      <c r="AL1363" s="13" t="str">
        <f t="shared" si="402"/>
        <v>CUMPLE</v>
      </c>
      <c r="AM1363" s="13" t="str">
        <f t="shared" si="403"/>
        <v>NO CUMPLE</v>
      </c>
      <c r="AN1363" s="13" t="str">
        <f t="shared" si="404"/>
        <v>NO CUMPLE</v>
      </c>
      <c r="AO1363" s="13" t="str">
        <f t="shared" si="405"/>
        <v>NO CUMPLE</v>
      </c>
      <c r="AP1363" s="13" t="str">
        <f t="shared" si="406"/>
        <v>NO CUMPLE</v>
      </c>
    </row>
    <row r="1364" spans="1:42" ht="15" hidden="1" x14ac:dyDescent="0.25">
      <c r="A1364" t="s">
        <v>7857</v>
      </c>
      <c r="B1364" t="s">
        <v>24</v>
      </c>
      <c r="C1364" t="s">
        <v>72</v>
      </c>
      <c r="D1364" t="s">
        <v>33</v>
      </c>
      <c r="E1364" t="s">
        <v>329</v>
      </c>
      <c r="F1364" t="s">
        <v>423</v>
      </c>
      <c r="G1364" t="s">
        <v>25</v>
      </c>
      <c r="H1364" t="s">
        <v>26</v>
      </c>
      <c r="I1364" t="s">
        <v>35</v>
      </c>
      <c r="J1364" t="s">
        <v>28</v>
      </c>
      <c r="K1364" t="s">
        <v>171</v>
      </c>
      <c r="L1364" t="s">
        <v>7858</v>
      </c>
      <c r="M1364" t="s">
        <v>7859</v>
      </c>
      <c r="N1364" t="s">
        <v>7860</v>
      </c>
      <c r="O1364" t="s">
        <v>30</v>
      </c>
      <c r="P1364" t="s">
        <v>44</v>
      </c>
      <c r="Q1364" t="s">
        <v>45</v>
      </c>
      <c r="R1364" t="s">
        <v>7861</v>
      </c>
      <c r="S1364" t="s">
        <v>6665</v>
      </c>
      <c r="T1364" t="s">
        <v>7862</v>
      </c>
      <c r="U1364" t="s">
        <v>455</v>
      </c>
      <c r="V1364" s="40">
        <v>1.5393518518518519E-3</v>
      </c>
      <c r="W1364" s="40">
        <v>0.12001157407407408</v>
      </c>
      <c r="X1364" s="40">
        <v>0.11847222222222221</v>
      </c>
      <c r="Y1364" s="2" t="str">
        <f t="shared" si="407"/>
        <v/>
      </c>
      <c r="Z1364" s="47" t="str">
        <f t="shared" si="408"/>
        <v>Cumplido</v>
      </c>
      <c r="AA1364" s="8"/>
      <c r="AB1364" s="8"/>
      <c r="AC1364" s="8"/>
      <c r="AD1364" s="8"/>
      <c r="AE1364" s="8"/>
      <c r="AF1364" s="42">
        <v>45250</v>
      </c>
      <c r="AG1364" s="13" t="str">
        <f t="shared" si="397"/>
        <v>NO CUMPLE</v>
      </c>
      <c r="AH1364" s="13" t="str">
        <f t="shared" si="398"/>
        <v>CUMPLE</v>
      </c>
      <c r="AI1364" s="13" t="str">
        <f t="shared" si="399"/>
        <v>NO CUMPLE</v>
      </c>
      <c r="AJ1364" s="13" t="str">
        <f t="shared" si="400"/>
        <v>NO CUMPLE</v>
      </c>
      <c r="AK1364" s="13" t="str">
        <f t="shared" si="401"/>
        <v>NO CUMPLE</v>
      </c>
      <c r="AL1364" s="13" t="str">
        <f t="shared" si="402"/>
        <v>NO CUMPLE</v>
      </c>
      <c r="AM1364" s="13" t="str">
        <f t="shared" si="403"/>
        <v>CUMPLE</v>
      </c>
      <c r="AN1364" s="13" t="str">
        <f t="shared" si="404"/>
        <v>NO CUMPLE</v>
      </c>
      <c r="AO1364" s="13" t="str">
        <f t="shared" si="405"/>
        <v>NO CUMPLE</v>
      </c>
      <c r="AP1364" s="13" t="str">
        <f t="shared" si="406"/>
        <v>NO CUMPLE</v>
      </c>
    </row>
    <row r="1365" spans="1:42" ht="15" hidden="1" x14ac:dyDescent="0.25">
      <c r="A1365" t="s">
        <v>7863</v>
      </c>
      <c r="B1365" t="s">
        <v>79</v>
      </c>
      <c r="C1365" t="s">
        <v>72</v>
      </c>
      <c r="D1365" t="s">
        <v>58</v>
      </c>
      <c r="E1365" t="s">
        <v>93</v>
      </c>
      <c r="F1365" t="s">
        <v>322</v>
      </c>
      <c r="G1365" t="s">
        <v>39</v>
      </c>
      <c r="H1365" t="s">
        <v>34</v>
      </c>
      <c r="I1365" t="s">
        <v>40</v>
      </c>
      <c r="J1365" t="s">
        <v>28</v>
      </c>
      <c r="K1365" t="s">
        <v>215</v>
      </c>
      <c r="L1365" t="s">
        <v>164</v>
      </c>
      <c r="M1365" t="s">
        <v>7864</v>
      </c>
      <c r="N1365" t="s">
        <v>7865</v>
      </c>
      <c r="O1365" t="s">
        <v>30</v>
      </c>
      <c r="P1365" t="s">
        <v>44</v>
      </c>
      <c r="Q1365" t="s">
        <v>45</v>
      </c>
      <c r="R1365" t="s">
        <v>7866</v>
      </c>
      <c r="S1365" t="s">
        <v>6665</v>
      </c>
      <c r="T1365" t="s">
        <v>164</v>
      </c>
      <c r="U1365" t="s">
        <v>157</v>
      </c>
      <c r="V1365" s="40">
        <v>0</v>
      </c>
      <c r="W1365" s="40">
        <v>7.6805555555555557E-2</v>
      </c>
      <c r="X1365" s="40">
        <v>7.6805555555555557E-2</v>
      </c>
      <c r="Y1365" s="2" t="str">
        <f t="shared" si="407"/>
        <v/>
      </c>
      <c r="Z1365" s="47" t="str">
        <f t="shared" si="408"/>
        <v>Cumplido</v>
      </c>
      <c r="AA1365" s="8"/>
      <c r="AB1365" s="8"/>
      <c r="AC1365" s="8"/>
      <c r="AD1365" s="8"/>
      <c r="AE1365" s="8"/>
      <c r="AF1365" s="42">
        <v>45250</v>
      </c>
      <c r="AG1365" s="13" t="str">
        <f t="shared" si="397"/>
        <v>NO CUMPLE</v>
      </c>
      <c r="AH1365" s="13" t="str">
        <f t="shared" si="398"/>
        <v>CUMPLE</v>
      </c>
      <c r="AI1365" s="13" t="str">
        <f t="shared" si="399"/>
        <v>NO CUMPLE</v>
      </c>
      <c r="AJ1365" s="13" t="str">
        <f t="shared" si="400"/>
        <v>NO CUMPLE</v>
      </c>
      <c r="AK1365" s="13" t="str">
        <f t="shared" si="401"/>
        <v>NO CUMPLE</v>
      </c>
      <c r="AL1365" s="13" t="str">
        <f t="shared" si="402"/>
        <v>NO CUMPLE</v>
      </c>
      <c r="AM1365" s="13" t="str">
        <f t="shared" si="403"/>
        <v>CUMPLE</v>
      </c>
      <c r="AN1365" s="13" t="str">
        <f t="shared" si="404"/>
        <v>NO CUMPLE</v>
      </c>
      <c r="AO1365" s="13" t="str">
        <f t="shared" si="405"/>
        <v>NO CUMPLE</v>
      </c>
      <c r="AP1365" s="13" t="str">
        <f t="shared" si="406"/>
        <v>NO CUMPLE</v>
      </c>
    </row>
    <row r="1366" spans="1:42" ht="15" hidden="1" x14ac:dyDescent="0.25">
      <c r="A1366" t="s">
        <v>7867</v>
      </c>
      <c r="B1366" t="s">
        <v>79</v>
      </c>
      <c r="C1366" t="s">
        <v>72</v>
      </c>
      <c r="D1366" t="s">
        <v>58</v>
      </c>
      <c r="E1366" t="s">
        <v>93</v>
      </c>
      <c r="F1366" t="s">
        <v>322</v>
      </c>
      <c r="G1366" t="s">
        <v>39</v>
      </c>
      <c r="H1366" t="s">
        <v>34</v>
      </c>
      <c r="I1366" t="s">
        <v>40</v>
      </c>
      <c r="J1366" t="s">
        <v>28</v>
      </c>
      <c r="K1366" t="s">
        <v>215</v>
      </c>
      <c r="L1366" t="s">
        <v>392</v>
      </c>
      <c r="M1366" t="s">
        <v>7868</v>
      </c>
      <c r="N1366" t="s">
        <v>7869</v>
      </c>
      <c r="O1366" t="s">
        <v>30</v>
      </c>
      <c r="P1366" t="s">
        <v>44</v>
      </c>
      <c r="Q1366" t="s">
        <v>45</v>
      </c>
      <c r="R1366" t="s">
        <v>7870</v>
      </c>
      <c r="S1366" t="s">
        <v>6665</v>
      </c>
      <c r="T1366" t="s">
        <v>392</v>
      </c>
      <c r="U1366" t="s">
        <v>157</v>
      </c>
      <c r="V1366" s="40">
        <v>0</v>
      </c>
      <c r="W1366" s="40">
        <v>7.6423611111111109E-2</v>
      </c>
      <c r="X1366" s="40">
        <v>7.6423611111111109E-2</v>
      </c>
      <c r="Y1366" s="2" t="str">
        <f t="shared" si="407"/>
        <v/>
      </c>
      <c r="Z1366" s="47" t="str">
        <f t="shared" si="408"/>
        <v>Cumplido</v>
      </c>
      <c r="AA1366" s="8"/>
      <c r="AB1366" s="8"/>
      <c r="AC1366" s="8"/>
      <c r="AD1366" s="8"/>
      <c r="AE1366" s="8"/>
      <c r="AF1366" s="42">
        <v>45250</v>
      </c>
      <c r="AG1366" s="13" t="str">
        <f t="shared" si="397"/>
        <v>NO CUMPLE</v>
      </c>
      <c r="AH1366" s="13" t="str">
        <f t="shared" si="398"/>
        <v>CUMPLE</v>
      </c>
      <c r="AI1366" s="13" t="str">
        <f t="shared" si="399"/>
        <v>NO CUMPLE</v>
      </c>
      <c r="AJ1366" s="13" t="str">
        <f t="shared" si="400"/>
        <v>NO CUMPLE</v>
      </c>
      <c r="AK1366" s="13" t="str">
        <f t="shared" si="401"/>
        <v>NO CUMPLE</v>
      </c>
      <c r="AL1366" s="13" t="str">
        <f t="shared" si="402"/>
        <v>NO CUMPLE</v>
      </c>
      <c r="AM1366" s="13" t="str">
        <f t="shared" si="403"/>
        <v>CUMPLE</v>
      </c>
      <c r="AN1366" s="13" t="str">
        <f t="shared" si="404"/>
        <v>NO CUMPLE</v>
      </c>
      <c r="AO1366" s="13" t="str">
        <f t="shared" si="405"/>
        <v>NO CUMPLE</v>
      </c>
      <c r="AP1366" s="13" t="str">
        <f t="shared" si="406"/>
        <v>NO CUMPLE</v>
      </c>
    </row>
    <row r="1367" spans="1:42" ht="15" hidden="1" x14ac:dyDescent="0.25">
      <c r="A1367" t="s">
        <v>7871</v>
      </c>
      <c r="B1367" t="s">
        <v>24</v>
      </c>
      <c r="C1367" t="s">
        <v>123</v>
      </c>
      <c r="D1367" t="s">
        <v>33</v>
      </c>
      <c r="E1367" t="s">
        <v>137</v>
      </c>
      <c r="F1367" t="s">
        <v>423</v>
      </c>
      <c r="G1367" t="s">
        <v>25</v>
      </c>
      <c r="H1367" t="s">
        <v>26</v>
      </c>
      <c r="I1367" t="s">
        <v>35</v>
      </c>
      <c r="J1367" t="s">
        <v>28</v>
      </c>
      <c r="K1367" t="s">
        <v>141</v>
      </c>
      <c r="L1367" t="s">
        <v>7872</v>
      </c>
      <c r="M1367" t="s">
        <v>7873</v>
      </c>
      <c r="N1367" t="s">
        <v>7874</v>
      </c>
      <c r="O1367" t="s">
        <v>30</v>
      </c>
      <c r="P1367" t="s">
        <v>44</v>
      </c>
      <c r="Q1367" t="s">
        <v>45</v>
      </c>
      <c r="R1367" t="s">
        <v>7875</v>
      </c>
      <c r="S1367" t="s">
        <v>6665</v>
      </c>
      <c r="T1367" t="s">
        <v>7876</v>
      </c>
      <c r="U1367"/>
      <c r="V1367" s="40">
        <v>4.0162037037037033E-3</v>
      </c>
      <c r="W1367" s="40">
        <v>4.2766203703703702E-2</v>
      </c>
      <c r="X1367" s="40">
        <v>3.875E-2</v>
      </c>
      <c r="Y1367" s="2" t="str">
        <f t="shared" si="407"/>
        <v/>
      </c>
      <c r="Z1367" s="47" t="str">
        <f t="shared" si="408"/>
        <v>Cumplido</v>
      </c>
      <c r="AA1367" s="8"/>
      <c r="AB1367" s="8"/>
      <c r="AC1367" s="8"/>
      <c r="AD1367" s="8"/>
      <c r="AE1367" s="8"/>
      <c r="AF1367" s="42">
        <v>45250</v>
      </c>
      <c r="AG1367" s="13" t="str">
        <f t="shared" si="397"/>
        <v>CUMPLE</v>
      </c>
      <c r="AH1367" s="13" t="str">
        <f t="shared" si="398"/>
        <v>NO CUMPLE</v>
      </c>
      <c r="AI1367" s="13" t="str">
        <f t="shared" si="399"/>
        <v>NO CUMPLE</v>
      </c>
      <c r="AJ1367" s="13" t="str">
        <f t="shared" si="400"/>
        <v>NO CUMPLE</v>
      </c>
      <c r="AK1367" s="13" t="str">
        <f t="shared" si="401"/>
        <v>NO CUMPLE</v>
      </c>
      <c r="AL1367" s="13" t="str">
        <f t="shared" si="402"/>
        <v>NO CUMPLE</v>
      </c>
      <c r="AM1367" s="13" t="str">
        <f t="shared" si="403"/>
        <v>CUMPLE</v>
      </c>
      <c r="AN1367" s="13" t="str">
        <f t="shared" si="404"/>
        <v>NO CUMPLE</v>
      </c>
      <c r="AO1367" s="13" t="str">
        <f t="shared" si="405"/>
        <v>NO CUMPLE</v>
      </c>
      <c r="AP1367" s="13" t="str">
        <f t="shared" si="406"/>
        <v>NO CUMPLE</v>
      </c>
    </row>
    <row r="1368" spans="1:42" ht="15" hidden="1" x14ac:dyDescent="0.25">
      <c r="A1368" t="s">
        <v>7877</v>
      </c>
      <c r="B1368" t="s">
        <v>79</v>
      </c>
      <c r="C1368" t="s">
        <v>102</v>
      </c>
      <c r="D1368" t="s">
        <v>58</v>
      </c>
      <c r="E1368" t="s">
        <v>220</v>
      </c>
      <c r="F1368" t="s">
        <v>434</v>
      </c>
      <c r="G1368" t="s">
        <v>39</v>
      </c>
      <c r="H1368" t="s">
        <v>34</v>
      </c>
      <c r="I1368" t="s">
        <v>40</v>
      </c>
      <c r="J1368" t="s">
        <v>28</v>
      </c>
      <c r="K1368" t="s">
        <v>48</v>
      </c>
      <c r="L1368" t="s">
        <v>189</v>
      </c>
      <c r="M1368" t="s">
        <v>7878</v>
      </c>
      <c r="N1368" t="s">
        <v>7879</v>
      </c>
      <c r="O1368" t="s">
        <v>30</v>
      </c>
      <c r="P1368" t="s">
        <v>44</v>
      </c>
      <c r="Q1368" t="s">
        <v>45</v>
      </c>
      <c r="R1368" t="s">
        <v>7880</v>
      </c>
      <c r="S1368" t="s">
        <v>6665</v>
      </c>
      <c r="T1368"/>
      <c r="U1368"/>
      <c r="V1368" s="40">
        <v>0</v>
      </c>
      <c r="W1368" s="40">
        <v>0</v>
      </c>
      <c r="X1368" s="40">
        <v>0</v>
      </c>
      <c r="Y1368" s="2" t="str">
        <f t="shared" si="407"/>
        <v/>
      </c>
      <c r="Z1368" s="47" t="str">
        <f t="shared" si="408"/>
        <v>Cumplido</v>
      </c>
      <c r="AA1368" s="8"/>
      <c r="AB1368" s="8"/>
      <c r="AC1368" s="8"/>
      <c r="AD1368" s="8"/>
      <c r="AE1368" s="8"/>
      <c r="AF1368" s="42">
        <v>45250</v>
      </c>
      <c r="AG1368" s="13" t="str">
        <f t="shared" si="397"/>
        <v>CUMPLE</v>
      </c>
      <c r="AH1368" s="13" t="str">
        <f t="shared" si="398"/>
        <v>NO CUMPLE</v>
      </c>
      <c r="AI1368" s="13" t="str">
        <f t="shared" si="399"/>
        <v>NO CUMPLE</v>
      </c>
      <c r="AJ1368" s="13" t="str">
        <f t="shared" si="400"/>
        <v>NO CUMPLE</v>
      </c>
      <c r="AK1368" s="13" t="str">
        <f t="shared" si="401"/>
        <v>NO CUMPLE</v>
      </c>
      <c r="AL1368" s="13" t="str">
        <f t="shared" si="402"/>
        <v>CUMPLE</v>
      </c>
      <c r="AM1368" s="13" t="str">
        <f t="shared" si="403"/>
        <v>NO CUMPLE</v>
      </c>
      <c r="AN1368" s="13" t="str">
        <f t="shared" si="404"/>
        <v>NO CUMPLE</v>
      </c>
      <c r="AO1368" s="13" t="str">
        <f t="shared" si="405"/>
        <v>NO CUMPLE</v>
      </c>
      <c r="AP1368" s="13" t="str">
        <f t="shared" si="406"/>
        <v>NO CUMPLE</v>
      </c>
    </row>
    <row r="1369" spans="1:42" ht="15" hidden="1" x14ac:dyDescent="0.25">
      <c r="A1369" t="s">
        <v>7881</v>
      </c>
      <c r="B1369" t="s">
        <v>24</v>
      </c>
      <c r="C1369" t="s">
        <v>129</v>
      </c>
      <c r="D1369" t="s">
        <v>33</v>
      </c>
      <c r="E1369" t="s">
        <v>469</v>
      </c>
      <c r="F1369" t="s">
        <v>423</v>
      </c>
      <c r="G1369" t="s">
        <v>25</v>
      </c>
      <c r="H1369" t="s">
        <v>26</v>
      </c>
      <c r="I1369" t="s">
        <v>35</v>
      </c>
      <c r="J1369" t="s">
        <v>28</v>
      </c>
      <c r="K1369" t="s">
        <v>171</v>
      </c>
      <c r="L1369" t="s">
        <v>7882</v>
      </c>
      <c r="M1369" t="s">
        <v>7883</v>
      </c>
      <c r="N1369" t="s">
        <v>7884</v>
      </c>
      <c r="O1369" t="s">
        <v>30</v>
      </c>
      <c r="P1369" t="s">
        <v>44</v>
      </c>
      <c r="Q1369" t="s">
        <v>45</v>
      </c>
      <c r="R1369" t="s">
        <v>7885</v>
      </c>
      <c r="S1369" t="s">
        <v>6625</v>
      </c>
      <c r="T1369" t="s">
        <v>7886</v>
      </c>
      <c r="U1369" t="s">
        <v>7887</v>
      </c>
      <c r="V1369" s="40">
        <v>4.0660416666666661</v>
      </c>
      <c r="W1369" s="40">
        <v>4.1007175925925923</v>
      </c>
      <c r="X1369" s="40">
        <v>3.4675925925925923E-2</v>
      </c>
      <c r="Y1369" s="2" t="str">
        <f t="shared" si="407"/>
        <v/>
      </c>
      <c r="Z1369" s="47" t="str">
        <f t="shared" si="408"/>
        <v>Cumplido</v>
      </c>
      <c r="AA1369" s="8"/>
      <c r="AB1369" s="8"/>
      <c r="AC1369" s="8"/>
      <c r="AD1369" s="8"/>
      <c r="AE1369" s="8"/>
      <c r="AF1369" s="42">
        <v>45250</v>
      </c>
      <c r="AG1369" s="13" t="str">
        <f t="shared" si="397"/>
        <v>CUMPLE</v>
      </c>
      <c r="AH1369" s="13" t="str">
        <f t="shared" si="398"/>
        <v>NO CUMPLE</v>
      </c>
      <c r="AI1369" s="13" t="str">
        <f t="shared" si="399"/>
        <v>NO CUMPLE</v>
      </c>
      <c r="AJ1369" s="13" t="str">
        <f t="shared" si="400"/>
        <v>NO CUMPLE</v>
      </c>
      <c r="AK1369" s="13" t="str">
        <f t="shared" si="401"/>
        <v>NO CUMPLE</v>
      </c>
      <c r="AL1369" s="13" t="str">
        <f t="shared" si="402"/>
        <v>NO CUMPLE</v>
      </c>
      <c r="AM1369" s="13" t="str">
        <f t="shared" si="403"/>
        <v>NO CUMPLE</v>
      </c>
      <c r="AN1369" s="13" t="str">
        <f t="shared" si="404"/>
        <v>NO CUMPLE</v>
      </c>
      <c r="AO1369" s="13" t="str">
        <f t="shared" si="405"/>
        <v>NO CUMPLE</v>
      </c>
      <c r="AP1369" s="13" t="str">
        <f t="shared" si="406"/>
        <v>CUMPLE</v>
      </c>
    </row>
    <row r="1370" spans="1:42" ht="15" hidden="1" x14ac:dyDescent="0.25">
      <c r="A1370" t="s">
        <v>7888</v>
      </c>
      <c r="B1370" t="s">
        <v>32</v>
      </c>
      <c r="C1370" t="s">
        <v>58</v>
      </c>
      <c r="D1370" t="s">
        <v>217</v>
      </c>
      <c r="E1370" t="s">
        <v>220</v>
      </c>
      <c r="F1370" t="s">
        <v>409</v>
      </c>
      <c r="G1370" t="s">
        <v>25</v>
      </c>
      <c r="H1370" t="s">
        <v>26</v>
      </c>
      <c r="I1370" t="s">
        <v>35</v>
      </c>
      <c r="J1370" t="s">
        <v>28</v>
      </c>
      <c r="K1370" t="s">
        <v>249</v>
      </c>
      <c r="L1370" t="s">
        <v>421</v>
      </c>
      <c r="M1370" t="s">
        <v>7889</v>
      </c>
      <c r="N1370" t="s">
        <v>7890</v>
      </c>
      <c r="O1370" t="s">
        <v>30</v>
      </c>
      <c r="P1370" t="s">
        <v>31</v>
      </c>
      <c r="Q1370" t="s">
        <v>24</v>
      </c>
      <c r="R1370" t="s">
        <v>7891</v>
      </c>
      <c r="S1370" t="s">
        <v>6665</v>
      </c>
      <c r="T1370" t="s">
        <v>7892</v>
      </c>
      <c r="U1370" t="s">
        <v>159</v>
      </c>
      <c r="V1370" s="40">
        <v>8.7708333333333333E-2</v>
      </c>
      <c r="W1370" s="40">
        <v>9.1145833333333329E-2</v>
      </c>
      <c r="X1370" s="40">
        <v>3.4375E-3</v>
      </c>
      <c r="Y1370" s="2" t="str">
        <f t="shared" si="407"/>
        <v/>
      </c>
      <c r="Z1370" s="47" t="str">
        <f t="shared" si="408"/>
        <v>Cumplido</v>
      </c>
      <c r="AA1370" s="8"/>
      <c r="AB1370" s="8"/>
      <c r="AC1370" s="8"/>
      <c r="AD1370" s="8"/>
      <c r="AE1370" s="8"/>
      <c r="AF1370" s="42">
        <v>45250</v>
      </c>
      <c r="AG1370" s="13" t="str">
        <f t="shared" si="397"/>
        <v>CUMPLE</v>
      </c>
      <c r="AH1370" s="13" t="str">
        <f t="shared" si="398"/>
        <v>NO CUMPLE</v>
      </c>
      <c r="AI1370" s="13" t="str">
        <f t="shared" si="399"/>
        <v>NO CUMPLE</v>
      </c>
      <c r="AJ1370" s="13" t="str">
        <f t="shared" si="400"/>
        <v>NO CUMPLE</v>
      </c>
      <c r="AK1370" s="13" t="str">
        <f t="shared" si="401"/>
        <v>NO CUMPLE</v>
      </c>
      <c r="AL1370" s="13" t="str">
        <f t="shared" si="402"/>
        <v>NO CUMPLE</v>
      </c>
      <c r="AM1370" s="13" t="str">
        <f t="shared" si="403"/>
        <v>CUMPLE</v>
      </c>
      <c r="AN1370" s="13" t="str">
        <f t="shared" si="404"/>
        <v>NO CUMPLE</v>
      </c>
      <c r="AO1370" s="13" t="str">
        <f t="shared" si="405"/>
        <v>NO CUMPLE</v>
      </c>
      <c r="AP1370" s="13" t="str">
        <f t="shared" si="406"/>
        <v>NO CUMPLE</v>
      </c>
    </row>
    <row r="1371" spans="1:42" ht="15" hidden="1" x14ac:dyDescent="0.25">
      <c r="A1371" t="s">
        <v>7893</v>
      </c>
      <c r="B1371" t="s">
        <v>172</v>
      </c>
      <c r="C1371" t="s">
        <v>181</v>
      </c>
      <c r="D1371" t="s">
        <v>181</v>
      </c>
      <c r="E1371" t="s">
        <v>185</v>
      </c>
      <c r="F1371" t="s">
        <v>233</v>
      </c>
      <c r="G1371" t="s">
        <v>25</v>
      </c>
      <c r="H1371" t="s">
        <v>34</v>
      </c>
      <c r="I1371" t="s">
        <v>40</v>
      </c>
      <c r="J1371" t="s">
        <v>28</v>
      </c>
      <c r="K1371" t="s">
        <v>171</v>
      </c>
      <c r="L1371" t="s">
        <v>7894</v>
      </c>
      <c r="M1371" t="s">
        <v>7895</v>
      </c>
      <c r="N1371" t="s">
        <v>7896</v>
      </c>
      <c r="O1371" t="s">
        <v>30</v>
      </c>
      <c r="P1371" t="s">
        <v>36</v>
      </c>
      <c r="Q1371" t="s">
        <v>37</v>
      </c>
      <c r="R1371" t="s">
        <v>7897</v>
      </c>
      <c r="S1371" t="s">
        <v>6665</v>
      </c>
      <c r="T1371" t="s">
        <v>495</v>
      </c>
      <c r="U1371" t="s">
        <v>231</v>
      </c>
      <c r="V1371" s="40">
        <v>0</v>
      </c>
      <c r="W1371" s="40">
        <v>0.17047453703703705</v>
      </c>
      <c r="X1371" s="40">
        <v>0.17047453703703705</v>
      </c>
      <c r="Y1371" s="2" t="str">
        <f t="shared" si="407"/>
        <v/>
      </c>
      <c r="Z1371" s="47" t="str">
        <f t="shared" si="408"/>
        <v>Cumplido</v>
      </c>
      <c r="AA1371" s="8"/>
      <c r="AB1371" s="8"/>
      <c r="AC1371" s="8"/>
      <c r="AD1371" s="8"/>
      <c r="AE1371" s="8"/>
      <c r="AF1371" s="42">
        <v>45251</v>
      </c>
      <c r="AG1371" s="13" t="str">
        <f t="shared" si="397"/>
        <v>NO CUMPLE</v>
      </c>
      <c r="AH1371" s="13" t="str">
        <f t="shared" si="398"/>
        <v>NO CUMPLE</v>
      </c>
      <c r="AI1371" s="13" t="str">
        <f t="shared" si="399"/>
        <v>CUMPLE</v>
      </c>
      <c r="AJ1371" s="13" t="str">
        <f t="shared" si="400"/>
        <v>NO CUMPLE</v>
      </c>
      <c r="AK1371" s="13" t="str">
        <f t="shared" si="401"/>
        <v>NO CUMPLE</v>
      </c>
      <c r="AL1371" s="13" t="str">
        <f t="shared" si="402"/>
        <v>NO CUMPLE</v>
      </c>
      <c r="AM1371" s="13" t="str">
        <f t="shared" si="403"/>
        <v>NO CUMPLE</v>
      </c>
      <c r="AN1371" s="13" t="str">
        <f t="shared" si="404"/>
        <v>CUMPLE</v>
      </c>
      <c r="AO1371" s="13" t="str">
        <f t="shared" si="405"/>
        <v>NO CUMPLE</v>
      </c>
      <c r="AP1371" s="13" t="str">
        <f t="shared" si="406"/>
        <v>NO CUMPLE</v>
      </c>
    </row>
    <row r="1372" spans="1:42" ht="15" hidden="1" x14ac:dyDescent="0.25">
      <c r="A1372" t="s">
        <v>7898</v>
      </c>
      <c r="B1372" t="s">
        <v>172</v>
      </c>
      <c r="C1372" t="s">
        <v>181</v>
      </c>
      <c r="D1372" t="s">
        <v>181</v>
      </c>
      <c r="E1372" t="s">
        <v>185</v>
      </c>
      <c r="F1372" t="s">
        <v>233</v>
      </c>
      <c r="G1372" t="s">
        <v>25</v>
      </c>
      <c r="H1372" t="s">
        <v>34</v>
      </c>
      <c r="I1372" t="s">
        <v>40</v>
      </c>
      <c r="J1372" t="s">
        <v>28</v>
      </c>
      <c r="K1372" t="s">
        <v>171</v>
      </c>
      <c r="L1372" t="s">
        <v>7899</v>
      </c>
      <c r="M1372" t="s">
        <v>7900</v>
      </c>
      <c r="N1372" t="s">
        <v>7901</v>
      </c>
      <c r="O1372" t="s">
        <v>30</v>
      </c>
      <c r="P1372" t="s">
        <v>36</v>
      </c>
      <c r="Q1372" t="s">
        <v>37</v>
      </c>
      <c r="R1372" t="s">
        <v>7902</v>
      </c>
      <c r="S1372" t="s">
        <v>6665</v>
      </c>
      <c r="T1372" t="s">
        <v>495</v>
      </c>
      <c r="U1372" t="s">
        <v>231</v>
      </c>
      <c r="V1372" s="40">
        <v>0</v>
      </c>
      <c r="W1372" s="40">
        <v>0.14041666666666666</v>
      </c>
      <c r="X1372" s="40">
        <v>0.14041666666666666</v>
      </c>
      <c r="Y1372" s="2" t="str">
        <f t="shared" si="407"/>
        <v/>
      </c>
      <c r="Z1372" s="47" t="str">
        <f t="shared" si="408"/>
        <v>Cumplido</v>
      </c>
      <c r="AA1372" s="8"/>
      <c r="AB1372" s="8"/>
      <c r="AC1372" s="8"/>
      <c r="AD1372" s="8"/>
      <c r="AE1372" s="8"/>
      <c r="AF1372" s="42">
        <v>45253</v>
      </c>
      <c r="AG1372" s="13" t="str">
        <f t="shared" si="397"/>
        <v>NO CUMPLE</v>
      </c>
      <c r="AH1372" s="13" t="str">
        <f t="shared" si="398"/>
        <v>CUMPLE</v>
      </c>
      <c r="AI1372" s="13" t="str">
        <f t="shared" si="399"/>
        <v>NO CUMPLE</v>
      </c>
      <c r="AJ1372" s="13" t="str">
        <f t="shared" si="400"/>
        <v>NO CUMPLE</v>
      </c>
      <c r="AK1372" s="13" t="str">
        <f t="shared" si="401"/>
        <v>NO CUMPLE</v>
      </c>
      <c r="AL1372" s="13" t="str">
        <f t="shared" si="402"/>
        <v>NO CUMPLE</v>
      </c>
      <c r="AM1372" s="13" t="str">
        <f t="shared" si="403"/>
        <v>CUMPLE</v>
      </c>
      <c r="AN1372" s="13" t="str">
        <f t="shared" si="404"/>
        <v>NO CUMPLE</v>
      </c>
      <c r="AO1372" s="13" t="str">
        <f t="shared" si="405"/>
        <v>NO CUMPLE</v>
      </c>
      <c r="AP1372" s="13" t="str">
        <f t="shared" si="406"/>
        <v>NO CUMPLE</v>
      </c>
    </row>
    <row r="1373" spans="1:42" s="38" customFormat="1" ht="15" hidden="1" x14ac:dyDescent="0.25">
      <c r="A1373" t="s">
        <v>7903</v>
      </c>
      <c r="B1373" t="s">
        <v>172</v>
      </c>
      <c r="C1373" t="s">
        <v>181</v>
      </c>
      <c r="D1373" t="s">
        <v>181</v>
      </c>
      <c r="E1373" t="s">
        <v>185</v>
      </c>
      <c r="F1373" t="s">
        <v>233</v>
      </c>
      <c r="G1373" t="s">
        <v>25</v>
      </c>
      <c r="H1373" t="s">
        <v>34</v>
      </c>
      <c r="I1373" t="s">
        <v>40</v>
      </c>
      <c r="J1373" t="s">
        <v>28</v>
      </c>
      <c r="K1373" t="s">
        <v>171</v>
      </c>
      <c r="L1373" t="s">
        <v>7904</v>
      </c>
      <c r="M1373" t="s">
        <v>7905</v>
      </c>
      <c r="N1373" t="s">
        <v>7906</v>
      </c>
      <c r="O1373" t="s">
        <v>30</v>
      </c>
      <c r="P1373" t="s">
        <v>36</v>
      </c>
      <c r="Q1373" t="s">
        <v>37</v>
      </c>
      <c r="R1373" t="s">
        <v>7907</v>
      </c>
      <c r="S1373" t="s">
        <v>6665</v>
      </c>
      <c r="T1373" t="s">
        <v>495</v>
      </c>
      <c r="U1373" t="s">
        <v>231</v>
      </c>
      <c r="V1373" s="40">
        <v>0</v>
      </c>
      <c r="W1373" s="40">
        <v>0.13903935185185184</v>
      </c>
      <c r="X1373" s="40">
        <v>0.13903935185185184</v>
      </c>
      <c r="Y1373" s="2" t="str">
        <f t="shared" si="407"/>
        <v/>
      </c>
      <c r="Z1373" s="47" t="str">
        <f t="shared" si="408"/>
        <v>Cumplido</v>
      </c>
      <c r="AA1373" s="8"/>
      <c r="AB1373" s="8"/>
      <c r="AC1373" s="8"/>
      <c r="AD1373" s="8"/>
      <c r="AE1373" s="8"/>
      <c r="AF1373" s="102">
        <v>45252</v>
      </c>
      <c r="AG1373" s="13" t="str">
        <f t="shared" si="397"/>
        <v>NO CUMPLE</v>
      </c>
      <c r="AH1373" s="13" t="str">
        <f t="shared" si="398"/>
        <v>CUMPLE</v>
      </c>
      <c r="AI1373" s="13" t="str">
        <f t="shared" si="399"/>
        <v>NO CUMPLE</v>
      </c>
      <c r="AJ1373" s="13" t="str">
        <f t="shared" si="400"/>
        <v>NO CUMPLE</v>
      </c>
      <c r="AK1373" s="13" t="str">
        <f t="shared" si="401"/>
        <v>NO CUMPLE</v>
      </c>
      <c r="AL1373" s="13" t="str">
        <f t="shared" si="402"/>
        <v>NO CUMPLE</v>
      </c>
      <c r="AM1373" s="13" t="str">
        <f t="shared" si="403"/>
        <v>CUMPLE</v>
      </c>
      <c r="AN1373" s="13" t="str">
        <f t="shared" si="404"/>
        <v>NO CUMPLE</v>
      </c>
      <c r="AO1373" s="13" t="str">
        <f t="shared" si="405"/>
        <v>NO CUMPLE</v>
      </c>
      <c r="AP1373" s="13" t="str">
        <f t="shared" si="406"/>
        <v>NO CUMPLE</v>
      </c>
    </row>
    <row r="1374" spans="1:42" ht="15" hidden="1" x14ac:dyDescent="0.25">
      <c r="A1374" t="s">
        <v>7908</v>
      </c>
      <c r="B1374" t="s">
        <v>172</v>
      </c>
      <c r="C1374" t="s">
        <v>181</v>
      </c>
      <c r="D1374" t="s">
        <v>181</v>
      </c>
      <c r="E1374" t="s">
        <v>185</v>
      </c>
      <c r="F1374" t="s">
        <v>233</v>
      </c>
      <c r="G1374" t="s">
        <v>25</v>
      </c>
      <c r="H1374" t="s">
        <v>34</v>
      </c>
      <c r="I1374" t="s">
        <v>40</v>
      </c>
      <c r="J1374" t="s">
        <v>28</v>
      </c>
      <c r="K1374" t="s">
        <v>171</v>
      </c>
      <c r="L1374" t="s">
        <v>7909</v>
      </c>
      <c r="M1374" t="s">
        <v>7910</v>
      </c>
      <c r="N1374" t="s">
        <v>7911</v>
      </c>
      <c r="O1374" t="s">
        <v>30</v>
      </c>
      <c r="P1374" t="s">
        <v>36</v>
      </c>
      <c r="Q1374" t="s">
        <v>37</v>
      </c>
      <c r="R1374" t="s">
        <v>7912</v>
      </c>
      <c r="S1374" t="s">
        <v>6665</v>
      </c>
      <c r="T1374" t="s">
        <v>495</v>
      </c>
      <c r="U1374" t="s">
        <v>231</v>
      </c>
      <c r="V1374" s="40">
        <v>0</v>
      </c>
      <c r="W1374" s="40">
        <v>0.13952546296296295</v>
      </c>
      <c r="X1374" s="40">
        <v>0.13952546296296295</v>
      </c>
      <c r="Y1374" s="2" t="str">
        <f t="shared" si="407"/>
        <v/>
      </c>
      <c r="Z1374" s="47" t="str">
        <f t="shared" si="408"/>
        <v>Cumplido</v>
      </c>
      <c r="AA1374" s="8"/>
      <c r="AB1374" s="8"/>
      <c r="AC1374" s="8"/>
      <c r="AD1374" s="8"/>
      <c r="AE1374" s="8"/>
      <c r="AF1374" s="42">
        <v>45250</v>
      </c>
      <c r="AG1374" s="13" t="str">
        <f t="shared" si="397"/>
        <v>NO CUMPLE</v>
      </c>
      <c r="AH1374" s="13" t="str">
        <f t="shared" si="398"/>
        <v>CUMPLE</v>
      </c>
      <c r="AI1374" s="13" t="str">
        <f t="shared" si="399"/>
        <v>NO CUMPLE</v>
      </c>
      <c r="AJ1374" s="13" t="str">
        <f t="shared" si="400"/>
        <v>NO CUMPLE</v>
      </c>
      <c r="AK1374" s="13" t="str">
        <f t="shared" si="401"/>
        <v>NO CUMPLE</v>
      </c>
      <c r="AL1374" s="13" t="str">
        <f t="shared" si="402"/>
        <v>NO CUMPLE</v>
      </c>
      <c r="AM1374" s="13" t="str">
        <f t="shared" si="403"/>
        <v>CUMPLE</v>
      </c>
      <c r="AN1374" s="13" t="str">
        <f t="shared" si="404"/>
        <v>NO CUMPLE</v>
      </c>
      <c r="AO1374" s="13" t="str">
        <f t="shared" si="405"/>
        <v>NO CUMPLE</v>
      </c>
      <c r="AP1374" s="13" t="str">
        <f t="shared" si="406"/>
        <v>NO CUMPLE</v>
      </c>
    </row>
    <row r="1375" spans="1:42" ht="15" hidden="1" x14ac:dyDescent="0.25">
      <c r="A1375" t="s">
        <v>7913</v>
      </c>
      <c r="B1375" t="s">
        <v>32</v>
      </c>
      <c r="C1375" t="s">
        <v>49</v>
      </c>
      <c r="D1375" t="s">
        <v>217</v>
      </c>
      <c r="E1375" t="s">
        <v>93</v>
      </c>
      <c r="F1375" t="s">
        <v>380</v>
      </c>
      <c r="G1375" t="s">
        <v>25</v>
      </c>
      <c r="H1375" t="s">
        <v>26</v>
      </c>
      <c r="I1375" t="s">
        <v>35</v>
      </c>
      <c r="J1375" t="s">
        <v>28</v>
      </c>
      <c r="K1375" t="s">
        <v>48</v>
      </c>
      <c r="L1375" t="s">
        <v>7832</v>
      </c>
      <c r="M1375" t="s">
        <v>7914</v>
      </c>
      <c r="N1375" t="s">
        <v>7915</v>
      </c>
      <c r="O1375" t="s">
        <v>30</v>
      </c>
      <c r="P1375" t="s">
        <v>31</v>
      </c>
      <c r="Q1375" t="s">
        <v>24</v>
      </c>
      <c r="R1375" t="s">
        <v>7916</v>
      </c>
      <c r="S1375" t="s">
        <v>6665</v>
      </c>
      <c r="T1375" t="s">
        <v>7917</v>
      </c>
      <c r="U1375" t="s">
        <v>159</v>
      </c>
      <c r="V1375" s="40">
        <v>1.4814814814814814E-3</v>
      </c>
      <c r="W1375" s="40">
        <v>3.4999999999999996E-2</v>
      </c>
      <c r="X1375" s="40">
        <v>3.3518518518518517E-2</v>
      </c>
      <c r="Y1375" s="2" t="str">
        <f t="shared" si="407"/>
        <v/>
      </c>
      <c r="Z1375" s="47" t="str">
        <f t="shared" si="408"/>
        <v>Cumplido</v>
      </c>
      <c r="AA1375" s="8"/>
      <c r="AB1375" s="8"/>
      <c r="AC1375" s="8"/>
      <c r="AD1375" s="8"/>
      <c r="AE1375" s="8"/>
      <c r="AF1375" s="42">
        <v>45250</v>
      </c>
      <c r="AG1375" s="13" t="str">
        <f t="shared" si="397"/>
        <v>CUMPLE</v>
      </c>
      <c r="AH1375" s="13" t="str">
        <f t="shared" si="398"/>
        <v>NO CUMPLE</v>
      </c>
      <c r="AI1375" s="13" t="str">
        <f t="shared" si="399"/>
        <v>NO CUMPLE</v>
      </c>
      <c r="AJ1375" s="13" t="str">
        <f t="shared" si="400"/>
        <v>NO CUMPLE</v>
      </c>
      <c r="AK1375" s="13" t="str">
        <f t="shared" si="401"/>
        <v>NO CUMPLE</v>
      </c>
      <c r="AL1375" s="13" t="str">
        <f t="shared" si="402"/>
        <v>CUMPLE</v>
      </c>
      <c r="AM1375" s="13" t="str">
        <f t="shared" si="403"/>
        <v>NO CUMPLE</v>
      </c>
      <c r="AN1375" s="13" t="str">
        <f t="shared" si="404"/>
        <v>NO CUMPLE</v>
      </c>
      <c r="AO1375" s="13" t="str">
        <f t="shared" si="405"/>
        <v>NO CUMPLE</v>
      </c>
      <c r="AP1375" s="13" t="str">
        <f t="shared" si="406"/>
        <v>NO CUMPLE</v>
      </c>
    </row>
    <row r="1376" spans="1:42" ht="15" hidden="1" x14ac:dyDescent="0.25">
      <c r="A1376" t="s">
        <v>7918</v>
      </c>
      <c r="B1376" t="s">
        <v>172</v>
      </c>
      <c r="C1376" t="s">
        <v>181</v>
      </c>
      <c r="D1376" t="s">
        <v>181</v>
      </c>
      <c r="E1376" t="s">
        <v>185</v>
      </c>
      <c r="F1376" t="s">
        <v>233</v>
      </c>
      <c r="G1376" t="s">
        <v>25</v>
      </c>
      <c r="H1376" t="s">
        <v>34</v>
      </c>
      <c r="I1376" t="s">
        <v>40</v>
      </c>
      <c r="J1376" t="s">
        <v>28</v>
      </c>
      <c r="K1376" t="s">
        <v>171</v>
      </c>
      <c r="L1376" t="s">
        <v>7919</v>
      </c>
      <c r="M1376" t="s">
        <v>7920</v>
      </c>
      <c r="N1376" t="s">
        <v>7921</v>
      </c>
      <c r="O1376" t="s">
        <v>30</v>
      </c>
      <c r="P1376" t="s">
        <v>36</v>
      </c>
      <c r="Q1376" t="s">
        <v>37</v>
      </c>
      <c r="R1376" t="s">
        <v>7922</v>
      </c>
      <c r="S1376" t="s">
        <v>6665</v>
      </c>
      <c r="T1376" t="s">
        <v>495</v>
      </c>
      <c r="U1376" t="s">
        <v>231</v>
      </c>
      <c r="V1376" s="40">
        <v>0</v>
      </c>
      <c r="W1376" s="40">
        <v>0.1254861111111111</v>
      </c>
      <c r="X1376" s="40">
        <v>0.1254861111111111</v>
      </c>
      <c r="Y1376" s="2" t="str">
        <f t="shared" si="407"/>
        <v/>
      </c>
      <c r="Z1376" s="47" t="str">
        <f t="shared" si="408"/>
        <v>Cumplido</v>
      </c>
      <c r="AA1376" s="8"/>
      <c r="AB1376" s="8"/>
      <c r="AC1376" s="8"/>
      <c r="AD1376" s="8"/>
      <c r="AE1376" s="8"/>
      <c r="AF1376" s="42">
        <v>45250</v>
      </c>
      <c r="AG1376" s="13" t="str">
        <f t="shared" si="397"/>
        <v>NO CUMPLE</v>
      </c>
      <c r="AH1376" s="13" t="str">
        <f t="shared" si="398"/>
        <v>CUMPLE</v>
      </c>
      <c r="AI1376" s="13" t="str">
        <f t="shared" si="399"/>
        <v>NO CUMPLE</v>
      </c>
      <c r="AJ1376" s="13" t="str">
        <f t="shared" si="400"/>
        <v>NO CUMPLE</v>
      </c>
      <c r="AK1376" s="13" t="str">
        <f t="shared" si="401"/>
        <v>NO CUMPLE</v>
      </c>
      <c r="AL1376" s="13" t="str">
        <f t="shared" si="402"/>
        <v>NO CUMPLE</v>
      </c>
      <c r="AM1376" s="13" t="str">
        <f t="shared" si="403"/>
        <v>CUMPLE</v>
      </c>
      <c r="AN1376" s="13" t="str">
        <f t="shared" si="404"/>
        <v>NO CUMPLE</v>
      </c>
      <c r="AO1376" s="13" t="str">
        <f t="shared" si="405"/>
        <v>NO CUMPLE</v>
      </c>
      <c r="AP1376" s="13" t="str">
        <f t="shared" si="406"/>
        <v>NO CUMPLE</v>
      </c>
    </row>
    <row r="1377" spans="1:42" ht="15" hidden="1" x14ac:dyDescent="0.25">
      <c r="A1377" t="s">
        <v>7923</v>
      </c>
      <c r="B1377" t="s">
        <v>172</v>
      </c>
      <c r="C1377" t="s">
        <v>181</v>
      </c>
      <c r="D1377" t="s">
        <v>181</v>
      </c>
      <c r="E1377" t="s">
        <v>185</v>
      </c>
      <c r="F1377" t="s">
        <v>233</v>
      </c>
      <c r="G1377" t="s">
        <v>25</v>
      </c>
      <c r="H1377" t="s">
        <v>34</v>
      </c>
      <c r="I1377" t="s">
        <v>40</v>
      </c>
      <c r="J1377" t="s">
        <v>28</v>
      </c>
      <c r="K1377" t="s">
        <v>171</v>
      </c>
      <c r="L1377" t="s">
        <v>7924</v>
      </c>
      <c r="M1377" t="s">
        <v>7925</v>
      </c>
      <c r="N1377" t="s">
        <v>7926</v>
      </c>
      <c r="O1377" t="s">
        <v>30</v>
      </c>
      <c r="P1377" t="s">
        <v>36</v>
      </c>
      <c r="Q1377" t="s">
        <v>37</v>
      </c>
      <c r="R1377" t="s">
        <v>7927</v>
      </c>
      <c r="S1377" t="s">
        <v>6665</v>
      </c>
      <c r="T1377" t="s">
        <v>495</v>
      </c>
      <c r="U1377" t="s">
        <v>231</v>
      </c>
      <c r="V1377" s="40">
        <v>0</v>
      </c>
      <c r="W1377" s="40">
        <v>0.1257638888888889</v>
      </c>
      <c r="X1377" s="40">
        <v>0.1257638888888889</v>
      </c>
      <c r="Y1377" s="2" t="str">
        <f t="shared" si="407"/>
        <v/>
      </c>
      <c r="Z1377" s="47" t="str">
        <f t="shared" si="408"/>
        <v>Cumplido</v>
      </c>
      <c r="AA1377" s="8"/>
      <c r="AB1377" s="8"/>
      <c r="AC1377" s="8"/>
      <c r="AD1377" s="8"/>
      <c r="AE1377" s="8"/>
      <c r="AF1377" s="42">
        <v>45251</v>
      </c>
      <c r="AG1377" s="13" t="str">
        <f t="shared" si="397"/>
        <v>NO CUMPLE</v>
      </c>
      <c r="AH1377" s="13" t="str">
        <f t="shared" si="398"/>
        <v>CUMPLE</v>
      </c>
      <c r="AI1377" s="13" t="str">
        <f t="shared" si="399"/>
        <v>NO CUMPLE</v>
      </c>
      <c r="AJ1377" s="13" t="str">
        <f t="shared" si="400"/>
        <v>NO CUMPLE</v>
      </c>
      <c r="AK1377" s="13" t="str">
        <f t="shared" si="401"/>
        <v>NO CUMPLE</v>
      </c>
      <c r="AL1377" s="13" t="str">
        <f t="shared" si="402"/>
        <v>NO CUMPLE</v>
      </c>
      <c r="AM1377" s="13" t="str">
        <f t="shared" si="403"/>
        <v>CUMPLE</v>
      </c>
      <c r="AN1377" s="13" t="str">
        <f t="shared" si="404"/>
        <v>NO CUMPLE</v>
      </c>
      <c r="AO1377" s="13" t="str">
        <f t="shared" si="405"/>
        <v>NO CUMPLE</v>
      </c>
      <c r="AP1377" s="13" t="str">
        <f t="shared" si="406"/>
        <v>NO CUMPLE</v>
      </c>
    </row>
    <row r="1378" spans="1:42" ht="15" hidden="1" x14ac:dyDescent="0.25">
      <c r="A1378" t="s">
        <v>7928</v>
      </c>
      <c r="B1378" t="s">
        <v>24</v>
      </c>
      <c r="C1378" t="s">
        <v>181</v>
      </c>
      <c r="D1378" t="s">
        <v>33</v>
      </c>
      <c r="E1378" t="s">
        <v>182</v>
      </c>
      <c r="F1378" t="s">
        <v>357</v>
      </c>
      <c r="G1378" t="s">
        <v>25</v>
      </c>
      <c r="H1378" t="s">
        <v>26</v>
      </c>
      <c r="I1378" t="s">
        <v>35</v>
      </c>
      <c r="J1378" t="s">
        <v>28</v>
      </c>
      <c r="K1378" t="s">
        <v>87</v>
      </c>
      <c r="L1378" t="s">
        <v>7929</v>
      </c>
      <c r="M1378" t="s">
        <v>7930</v>
      </c>
      <c r="N1378" t="s">
        <v>7931</v>
      </c>
      <c r="O1378" t="s">
        <v>30</v>
      </c>
      <c r="P1378" t="s">
        <v>44</v>
      </c>
      <c r="Q1378" t="s">
        <v>45</v>
      </c>
      <c r="R1378" t="s">
        <v>7932</v>
      </c>
      <c r="S1378" t="s">
        <v>6665</v>
      </c>
      <c r="T1378" t="s">
        <v>7933</v>
      </c>
      <c r="U1378" t="s">
        <v>7934</v>
      </c>
      <c r="V1378" s="40">
        <v>0</v>
      </c>
      <c r="W1378" s="40">
        <v>2.6666666666666668E-2</v>
      </c>
      <c r="X1378" s="40">
        <v>2.6666666666666668E-2</v>
      </c>
      <c r="Y1378" s="2" t="str">
        <f t="shared" si="407"/>
        <v/>
      </c>
      <c r="Z1378" s="47" t="str">
        <f t="shared" si="408"/>
        <v>Cumplido</v>
      </c>
      <c r="AA1378" s="8"/>
      <c r="AB1378" s="8"/>
      <c r="AC1378" s="8"/>
      <c r="AD1378" s="8"/>
      <c r="AE1378" s="8"/>
      <c r="AF1378" s="42">
        <v>45250</v>
      </c>
      <c r="AG1378" s="13" t="str">
        <f t="shared" si="397"/>
        <v>CUMPLE</v>
      </c>
      <c r="AH1378" s="13" t="str">
        <f t="shared" si="398"/>
        <v>NO CUMPLE</v>
      </c>
      <c r="AI1378" s="13" t="str">
        <f t="shared" si="399"/>
        <v>NO CUMPLE</v>
      </c>
      <c r="AJ1378" s="13" t="str">
        <f t="shared" si="400"/>
        <v>NO CUMPLE</v>
      </c>
      <c r="AK1378" s="13" t="str">
        <f t="shared" si="401"/>
        <v>NO CUMPLE</v>
      </c>
      <c r="AL1378" s="13" t="str">
        <f t="shared" si="402"/>
        <v>CUMPLE</v>
      </c>
      <c r="AM1378" s="13" t="str">
        <f t="shared" si="403"/>
        <v>NO CUMPLE</v>
      </c>
      <c r="AN1378" s="13" t="str">
        <f t="shared" si="404"/>
        <v>NO CUMPLE</v>
      </c>
      <c r="AO1378" s="13" t="str">
        <f t="shared" si="405"/>
        <v>NO CUMPLE</v>
      </c>
      <c r="AP1378" s="13" t="str">
        <f t="shared" si="406"/>
        <v>NO CUMPLE</v>
      </c>
    </row>
    <row r="1379" spans="1:42" ht="15" hidden="1" x14ac:dyDescent="0.25">
      <c r="A1379" t="s">
        <v>7935</v>
      </c>
      <c r="B1379" t="s">
        <v>172</v>
      </c>
      <c r="C1379" t="s">
        <v>181</v>
      </c>
      <c r="D1379" t="s">
        <v>181</v>
      </c>
      <c r="E1379" t="s">
        <v>185</v>
      </c>
      <c r="F1379" t="s">
        <v>233</v>
      </c>
      <c r="G1379" t="s">
        <v>25</v>
      </c>
      <c r="H1379" t="s">
        <v>34</v>
      </c>
      <c r="I1379" t="s">
        <v>40</v>
      </c>
      <c r="J1379" t="s">
        <v>28</v>
      </c>
      <c r="K1379" t="s">
        <v>171</v>
      </c>
      <c r="L1379" t="s">
        <v>7936</v>
      </c>
      <c r="M1379" t="s">
        <v>7937</v>
      </c>
      <c r="N1379" t="s">
        <v>7938</v>
      </c>
      <c r="O1379" t="s">
        <v>30</v>
      </c>
      <c r="P1379" t="s">
        <v>36</v>
      </c>
      <c r="Q1379" t="s">
        <v>37</v>
      </c>
      <c r="R1379" t="s">
        <v>7939</v>
      </c>
      <c r="S1379" t="s">
        <v>6665</v>
      </c>
      <c r="T1379" t="s">
        <v>495</v>
      </c>
      <c r="U1379" t="s">
        <v>231</v>
      </c>
      <c r="V1379" s="40">
        <v>0</v>
      </c>
      <c r="W1379" s="40">
        <v>0.1146875</v>
      </c>
      <c r="X1379" s="40">
        <v>0.1146875</v>
      </c>
      <c r="Y1379" s="2" t="str">
        <f t="shared" si="407"/>
        <v/>
      </c>
      <c r="Z1379" s="47" t="str">
        <f t="shared" si="408"/>
        <v>Cumplido</v>
      </c>
      <c r="AA1379" s="8"/>
      <c r="AB1379" s="8"/>
      <c r="AC1379" s="8"/>
      <c r="AD1379" s="8"/>
      <c r="AE1379" s="8"/>
      <c r="AF1379" s="42">
        <v>45252</v>
      </c>
      <c r="AG1379" s="13" t="str">
        <f t="shared" si="397"/>
        <v>NO CUMPLE</v>
      </c>
      <c r="AH1379" s="13" t="str">
        <f t="shared" si="398"/>
        <v>CUMPLE</v>
      </c>
      <c r="AI1379" s="13" t="str">
        <f t="shared" si="399"/>
        <v>NO CUMPLE</v>
      </c>
      <c r="AJ1379" s="13" t="str">
        <f t="shared" si="400"/>
        <v>NO CUMPLE</v>
      </c>
      <c r="AK1379" s="13" t="str">
        <f t="shared" si="401"/>
        <v>NO CUMPLE</v>
      </c>
      <c r="AL1379" s="13" t="str">
        <f t="shared" si="402"/>
        <v>NO CUMPLE</v>
      </c>
      <c r="AM1379" s="13" t="str">
        <f t="shared" si="403"/>
        <v>CUMPLE</v>
      </c>
      <c r="AN1379" s="13" t="str">
        <f t="shared" si="404"/>
        <v>NO CUMPLE</v>
      </c>
      <c r="AO1379" s="13" t="str">
        <f t="shared" si="405"/>
        <v>NO CUMPLE</v>
      </c>
      <c r="AP1379" s="13" t="str">
        <f t="shared" si="406"/>
        <v>NO CUMPLE</v>
      </c>
    </row>
    <row r="1380" spans="1:42" ht="15" hidden="1" x14ac:dyDescent="0.25">
      <c r="A1380" t="s">
        <v>7940</v>
      </c>
      <c r="B1380" t="s">
        <v>24</v>
      </c>
      <c r="C1380" t="s">
        <v>123</v>
      </c>
      <c r="D1380" t="s">
        <v>33</v>
      </c>
      <c r="E1380" t="s">
        <v>187</v>
      </c>
      <c r="F1380" t="s">
        <v>357</v>
      </c>
      <c r="G1380" t="s">
        <v>25</v>
      </c>
      <c r="H1380" t="s">
        <v>26</v>
      </c>
      <c r="I1380" t="s">
        <v>35</v>
      </c>
      <c r="J1380" t="s">
        <v>28</v>
      </c>
      <c r="K1380" t="s">
        <v>29</v>
      </c>
      <c r="L1380" t="s">
        <v>7941</v>
      </c>
      <c r="M1380" t="s">
        <v>7942</v>
      </c>
      <c r="N1380" t="s">
        <v>7943</v>
      </c>
      <c r="O1380" t="s">
        <v>30</v>
      </c>
      <c r="P1380" t="s">
        <v>44</v>
      </c>
      <c r="Q1380" t="s">
        <v>45</v>
      </c>
      <c r="R1380" t="s">
        <v>7944</v>
      </c>
      <c r="S1380" t="s">
        <v>6665</v>
      </c>
      <c r="T1380" t="s">
        <v>7945</v>
      </c>
      <c r="U1380" t="s">
        <v>7946</v>
      </c>
      <c r="V1380" s="40">
        <v>1.6423611111111111E-2</v>
      </c>
      <c r="W1380" s="40">
        <v>4.1932870370370377E-2</v>
      </c>
      <c r="X1380" s="40">
        <v>2.5509259259259259E-2</v>
      </c>
      <c r="Y1380" s="2" t="str">
        <f t="shared" si="407"/>
        <v/>
      </c>
      <c r="Z1380" s="47" t="str">
        <f t="shared" si="408"/>
        <v>Cumplido</v>
      </c>
      <c r="AA1380" s="8"/>
      <c r="AB1380" s="8"/>
      <c r="AC1380" s="8"/>
      <c r="AD1380" s="8"/>
      <c r="AE1380" s="8"/>
      <c r="AF1380" s="42">
        <v>45252</v>
      </c>
      <c r="AG1380" s="13" t="str">
        <f t="shared" si="397"/>
        <v>CUMPLE</v>
      </c>
      <c r="AH1380" s="13" t="str">
        <f t="shared" si="398"/>
        <v>NO CUMPLE</v>
      </c>
      <c r="AI1380" s="13" t="str">
        <f t="shared" si="399"/>
        <v>NO CUMPLE</v>
      </c>
      <c r="AJ1380" s="13" t="str">
        <f t="shared" si="400"/>
        <v>NO CUMPLE</v>
      </c>
      <c r="AK1380" s="13" t="str">
        <f t="shared" si="401"/>
        <v>NO CUMPLE</v>
      </c>
      <c r="AL1380" s="13" t="str">
        <f t="shared" si="402"/>
        <v>NO CUMPLE</v>
      </c>
      <c r="AM1380" s="13" t="str">
        <f t="shared" si="403"/>
        <v>CUMPLE</v>
      </c>
      <c r="AN1380" s="13" t="str">
        <f t="shared" si="404"/>
        <v>NO CUMPLE</v>
      </c>
      <c r="AO1380" s="13" t="str">
        <f t="shared" si="405"/>
        <v>NO CUMPLE</v>
      </c>
      <c r="AP1380" s="13" t="str">
        <f t="shared" si="406"/>
        <v>NO CUMPLE</v>
      </c>
    </row>
    <row r="1381" spans="1:42" ht="15" hidden="1" x14ac:dyDescent="0.25">
      <c r="A1381" t="s">
        <v>7947</v>
      </c>
      <c r="B1381" t="s">
        <v>24</v>
      </c>
      <c r="C1381" t="s">
        <v>123</v>
      </c>
      <c r="D1381" t="s">
        <v>33</v>
      </c>
      <c r="E1381" t="s">
        <v>137</v>
      </c>
      <c r="F1381" t="s">
        <v>357</v>
      </c>
      <c r="G1381" t="s">
        <v>25</v>
      </c>
      <c r="H1381" t="s">
        <v>26</v>
      </c>
      <c r="I1381" t="s">
        <v>35</v>
      </c>
      <c r="J1381" t="s">
        <v>28</v>
      </c>
      <c r="K1381" t="s">
        <v>29</v>
      </c>
      <c r="L1381" t="s">
        <v>7948</v>
      </c>
      <c r="M1381" t="s">
        <v>7949</v>
      </c>
      <c r="N1381" t="s">
        <v>7950</v>
      </c>
      <c r="O1381" t="s">
        <v>30</v>
      </c>
      <c r="P1381" t="s">
        <v>44</v>
      </c>
      <c r="Q1381" t="s">
        <v>45</v>
      </c>
      <c r="R1381" t="s">
        <v>7951</v>
      </c>
      <c r="S1381" t="s">
        <v>6640</v>
      </c>
      <c r="T1381" t="s">
        <v>7952</v>
      </c>
      <c r="U1381"/>
      <c r="V1381" s="40">
        <v>4.6217129629629632</v>
      </c>
      <c r="W1381" s="40">
        <v>4.8540277777777776</v>
      </c>
      <c r="X1381" s="40">
        <v>0.23231481481481484</v>
      </c>
      <c r="Y1381" s="2" t="str">
        <f t="shared" si="407"/>
        <v/>
      </c>
      <c r="Z1381" s="47" t="str">
        <f t="shared" si="408"/>
        <v>Cumplido</v>
      </c>
      <c r="AA1381" s="8"/>
      <c r="AB1381" s="8"/>
      <c r="AC1381" s="8"/>
      <c r="AD1381" s="8"/>
      <c r="AE1381" s="8"/>
      <c r="AF1381" s="42">
        <v>45252</v>
      </c>
      <c r="AG1381" s="13" t="str">
        <f t="shared" si="397"/>
        <v>NO CUMPLE</v>
      </c>
      <c r="AH1381" s="13" t="str">
        <f t="shared" si="398"/>
        <v>NO CUMPLE</v>
      </c>
      <c r="AI1381" s="13" t="str">
        <f t="shared" si="399"/>
        <v>CUMPLE</v>
      </c>
      <c r="AJ1381" s="13" t="str">
        <f t="shared" si="400"/>
        <v>NO CUMPLE</v>
      </c>
      <c r="AK1381" s="13" t="str">
        <f t="shared" si="401"/>
        <v>NO CUMPLE</v>
      </c>
      <c r="AL1381" s="13" t="str">
        <f t="shared" si="402"/>
        <v>NO CUMPLE</v>
      </c>
      <c r="AM1381" s="13" t="str">
        <f t="shared" si="403"/>
        <v>NO CUMPLE</v>
      </c>
      <c r="AN1381" s="13" t="str">
        <f t="shared" si="404"/>
        <v>NO CUMPLE</v>
      </c>
      <c r="AO1381" s="13" t="str">
        <f t="shared" si="405"/>
        <v>NO CUMPLE</v>
      </c>
      <c r="AP1381" s="13" t="str">
        <f t="shared" si="406"/>
        <v>CUMPLE</v>
      </c>
    </row>
    <row r="1382" spans="1:42" ht="15" hidden="1" x14ac:dyDescent="0.25">
      <c r="A1382" t="s">
        <v>7953</v>
      </c>
      <c r="B1382" t="s">
        <v>79</v>
      </c>
      <c r="C1382" t="s">
        <v>102</v>
      </c>
      <c r="D1382" t="s">
        <v>58</v>
      </c>
      <c r="E1382" t="s">
        <v>220</v>
      </c>
      <c r="F1382" t="s">
        <v>434</v>
      </c>
      <c r="G1382" t="s">
        <v>39</v>
      </c>
      <c r="H1382" t="s">
        <v>34</v>
      </c>
      <c r="I1382" t="s">
        <v>40</v>
      </c>
      <c r="J1382" t="s">
        <v>28</v>
      </c>
      <c r="K1382" t="s">
        <v>48</v>
      </c>
      <c r="L1382" t="s">
        <v>189</v>
      </c>
      <c r="M1382" t="s">
        <v>7954</v>
      </c>
      <c r="N1382" t="s">
        <v>7955</v>
      </c>
      <c r="O1382" t="s">
        <v>30</v>
      </c>
      <c r="P1382" t="s">
        <v>44</v>
      </c>
      <c r="Q1382" t="s">
        <v>45</v>
      </c>
      <c r="R1382" t="s">
        <v>7956</v>
      </c>
      <c r="S1382" t="s">
        <v>6665</v>
      </c>
      <c r="T1382"/>
      <c r="U1382" t="s">
        <v>157</v>
      </c>
      <c r="V1382" s="40">
        <v>0</v>
      </c>
      <c r="W1382" s="40">
        <v>0</v>
      </c>
      <c r="X1382" s="40">
        <v>0</v>
      </c>
      <c r="Y1382" s="2" t="str">
        <f t="shared" si="407"/>
        <v/>
      </c>
      <c r="Z1382" s="47" t="str">
        <f t="shared" si="408"/>
        <v>Cumplido</v>
      </c>
      <c r="AA1382" s="8"/>
      <c r="AB1382" s="8"/>
      <c r="AC1382" s="8"/>
      <c r="AD1382" s="8"/>
      <c r="AE1382" s="8"/>
      <c r="AF1382" s="42">
        <v>45254</v>
      </c>
      <c r="AG1382" s="13" t="str">
        <f t="shared" si="397"/>
        <v>CUMPLE</v>
      </c>
      <c r="AH1382" s="13" t="str">
        <f t="shared" si="398"/>
        <v>NO CUMPLE</v>
      </c>
      <c r="AI1382" s="13" t="str">
        <f t="shared" si="399"/>
        <v>NO CUMPLE</v>
      </c>
      <c r="AJ1382" s="13" t="str">
        <f t="shared" si="400"/>
        <v>NO CUMPLE</v>
      </c>
      <c r="AK1382" s="13" t="str">
        <f t="shared" si="401"/>
        <v>NO CUMPLE</v>
      </c>
      <c r="AL1382" s="13" t="str">
        <f t="shared" si="402"/>
        <v>CUMPLE</v>
      </c>
      <c r="AM1382" s="13" t="str">
        <f t="shared" si="403"/>
        <v>NO CUMPLE</v>
      </c>
      <c r="AN1382" s="13" t="str">
        <f t="shared" si="404"/>
        <v>NO CUMPLE</v>
      </c>
      <c r="AO1382" s="13" t="str">
        <f t="shared" si="405"/>
        <v>NO CUMPLE</v>
      </c>
      <c r="AP1382" s="13" t="str">
        <f t="shared" si="406"/>
        <v>NO CUMPLE</v>
      </c>
    </row>
    <row r="1383" spans="1:42" ht="15" hidden="1" x14ac:dyDescent="0.25">
      <c r="A1383" t="s">
        <v>7957</v>
      </c>
      <c r="B1383" t="s">
        <v>32</v>
      </c>
      <c r="C1383" t="s">
        <v>60</v>
      </c>
      <c r="D1383" t="s">
        <v>58</v>
      </c>
      <c r="E1383" t="s">
        <v>193</v>
      </c>
      <c r="F1383" t="s">
        <v>432</v>
      </c>
      <c r="G1383" t="s">
        <v>59</v>
      </c>
      <c r="H1383" t="s">
        <v>78</v>
      </c>
      <c r="I1383" t="s">
        <v>27</v>
      </c>
      <c r="J1383" t="s">
        <v>28</v>
      </c>
      <c r="K1383" t="s">
        <v>48</v>
      </c>
      <c r="L1383" t="s">
        <v>7958</v>
      </c>
      <c r="M1383" t="s">
        <v>7959</v>
      </c>
      <c r="N1383" t="s">
        <v>7960</v>
      </c>
      <c r="O1383" t="s">
        <v>30</v>
      </c>
      <c r="P1383" t="s">
        <v>44</v>
      </c>
      <c r="Q1383" t="s">
        <v>45</v>
      </c>
      <c r="R1383" t="s">
        <v>7961</v>
      </c>
      <c r="S1383" t="s">
        <v>6665</v>
      </c>
      <c r="T1383" t="s">
        <v>7958</v>
      </c>
      <c r="U1383" t="s">
        <v>262</v>
      </c>
      <c r="V1383" s="40">
        <v>2.1064814814814813E-3</v>
      </c>
      <c r="W1383" s="40">
        <v>4.8032407407407407E-3</v>
      </c>
      <c r="X1383" s="40">
        <v>2.6967592592592594E-3</v>
      </c>
      <c r="Y1383" s="2" t="str">
        <f t="shared" si="407"/>
        <v/>
      </c>
      <c r="Z1383" s="47" t="str">
        <f t="shared" si="408"/>
        <v>Cumplido</v>
      </c>
      <c r="AA1383" s="8"/>
      <c r="AB1383" s="8"/>
      <c r="AC1383" s="8"/>
      <c r="AD1383" s="8"/>
      <c r="AE1383" s="8"/>
      <c r="AF1383" s="42">
        <v>45254</v>
      </c>
      <c r="AG1383" s="13" t="str">
        <f t="shared" si="397"/>
        <v>CUMPLE</v>
      </c>
      <c r="AH1383" s="13" t="str">
        <f t="shared" si="398"/>
        <v>NO CUMPLE</v>
      </c>
      <c r="AI1383" s="13" t="str">
        <f t="shared" si="399"/>
        <v>NO CUMPLE</v>
      </c>
      <c r="AJ1383" s="13" t="str">
        <f t="shared" si="400"/>
        <v>NO CUMPLE</v>
      </c>
      <c r="AK1383" s="13" t="str">
        <f t="shared" si="401"/>
        <v>NO CUMPLE</v>
      </c>
      <c r="AL1383" s="13" t="str">
        <f t="shared" si="402"/>
        <v>CUMPLE</v>
      </c>
      <c r="AM1383" s="13" t="str">
        <f t="shared" si="403"/>
        <v>NO CUMPLE</v>
      </c>
      <c r="AN1383" s="13" t="str">
        <f t="shared" si="404"/>
        <v>NO CUMPLE</v>
      </c>
      <c r="AO1383" s="13" t="str">
        <f t="shared" si="405"/>
        <v>NO CUMPLE</v>
      </c>
      <c r="AP1383" s="13" t="str">
        <f t="shared" si="406"/>
        <v>NO CUMPLE</v>
      </c>
    </row>
    <row r="1384" spans="1:42" ht="15" hidden="1" x14ac:dyDescent="0.25">
      <c r="A1384" t="s">
        <v>7962</v>
      </c>
      <c r="B1384" t="s">
        <v>32</v>
      </c>
      <c r="C1384" t="s">
        <v>51</v>
      </c>
      <c r="D1384" t="s">
        <v>217</v>
      </c>
      <c r="E1384" t="s">
        <v>193</v>
      </c>
      <c r="F1384" t="s">
        <v>380</v>
      </c>
      <c r="G1384" t="s">
        <v>25</v>
      </c>
      <c r="H1384" t="s">
        <v>26</v>
      </c>
      <c r="I1384" t="s">
        <v>35</v>
      </c>
      <c r="J1384" t="s">
        <v>28</v>
      </c>
      <c r="K1384" t="s">
        <v>61</v>
      </c>
      <c r="L1384" t="s">
        <v>338</v>
      </c>
      <c r="M1384" t="s">
        <v>7963</v>
      </c>
      <c r="N1384" t="s">
        <v>7964</v>
      </c>
      <c r="O1384" t="s">
        <v>30</v>
      </c>
      <c r="P1384" t="s">
        <v>31</v>
      </c>
      <c r="Q1384" t="s">
        <v>24</v>
      </c>
      <c r="R1384" t="s">
        <v>7965</v>
      </c>
      <c r="S1384" t="s">
        <v>7425</v>
      </c>
      <c r="T1384" t="s">
        <v>5430</v>
      </c>
      <c r="U1384" t="s">
        <v>159</v>
      </c>
      <c r="V1384" s="40">
        <v>0.24513888888888888</v>
      </c>
      <c r="W1384" s="40">
        <v>0.27537037037037038</v>
      </c>
      <c r="X1384" s="40">
        <v>3.0231481481481481E-2</v>
      </c>
      <c r="Y1384" s="2" t="str">
        <f t="shared" si="407"/>
        <v/>
      </c>
      <c r="Z1384" s="47" t="str">
        <f t="shared" si="408"/>
        <v>Cumplido</v>
      </c>
      <c r="AA1384" s="8"/>
      <c r="AB1384" s="8"/>
      <c r="AC1384" s="8"/>
      <c r="AD1384" s="8"/>
      <c r="AE1384" s="8"/>
      <c r="AF1384" s="42">
        <v>45257</v>
      </c>
      <c r="AG1384" s="13" t="str">
        <f t="shared" si="397"/>
        <v>CUMPLE</v>
      </c>
      <c r="AH1384" s="13" t="str">
        <f t="shared" si="398"/>
        <v>NO CUMPLE</v>
      </c>
      <c r="AI1384" s="13" t="str">
        <f t="shared" si="399"/>
        <v>NO CUMPLE</v>
      </c>
      <c r="AJ1384" s="13" t="str">
        <f t="shared" si="400"/>
        <v>NO CUMPLE</v>
      </c>
      <c r="AK1384" s="13" t="str">
        <f t="shared" si="401"/>
        <v>NO CUMPLE</v>
      </c>
      <c r="AL1384" s="13" t="str">
        <f t="shared" si="402"/>
        <v>NO CUMPLE</v>
      </c>
      <c r="AM1384" s="13" t="str">
        <f t="shared" si="403"/>
        <v>NO CUMPLE</v>
      </c>
      <c r="AN1384" s="13" t="str">
        <f t="shared" si="404"/>
        <v>CUMPLE</v>
      </c>
      <c r="AO1384" s="13" t="str">
        <f t="shared" si="405"/>
        <v>NO CUMPLE</v>
      </c>
      <c r="AP1384" s="13" t="str">
        <f t="shared" si="406"/>
        <v>NO CUMPLE</v>
      </c>
    </row>
    <row r="1385" spans="1:42" ht="15" hidden="1" x14ac:dyDescent="0.25">
      <c r="A1385" t="s">
        <v>7966</v>
      </c>
      <c r="B1385" t="s">
        <v>32</v>
      </c>
      <c r="C1385" t="s">
        <v>51</v>
      </c>
      <c r="D1385" t="s">
        <v>217</v>
      </c>
      <c r="E1385" t="s">
        <v>193</v>
      </c>
      <c r="F1385" t="s">
        <v>380</v>
      </c>
      <c r="G1385" t="s">
        <v>25</v>
      </c>
      <c r="H1385" t="s">
        <v>26</v>
      </c>
      <c r="I1385" t="s">
        <v>35</v>
      </c>
      <c r="J1385" t="s">
        <v>28</v>
      </c>
      <c r="K1385" t="s">
        <v>61</v>
      </c>
      <c r="L1385" t="s">
        <v>338</v>
      </c>
      <c r="M1385" t="s">
        <v>7967</v>
      </c>
      <c r="N1385" t="s">
        <v>7968</v>
      </c>
      <c r="O1385" t="s">
        <v>30</v>
      </c>
      <c r="P1385" t="s">
        <v>31</v>
      </c>
      <c r="Q1385" t="s">
        <v>24</v>
      </c>
      <c r="R1385" t="s">
        <v>7969</v>
      </c>
      <c r="S1385" t="s">
        <v>7425</v>
      </c>
      <c r="T1385" t="s">
        <v>5430</v>
      </c>
      <c r="U1385" t="s">
        <v>294</v>
      </c>
      <c r="V1385" s="40">
        <v>0.24523148148148147</v>
      </c>
      <c r="W1385" s="40">
        <v>0.27440972222222221</v>
      </c>
      <c r="X1385" s="40">
        <v>2.9178240740740741E-2</v>
      </c>
      <c r="Y1385" s="2" t="str">
        <f t="shared" si="407"/>
        <v/>
      </c>
      <c r="Z1385" s="47" t="str">
        <f t="shared" si="408"/>
        <v>Cumplido</v>
      </c>
      <c r="AA1385" s="8"/>
      <c r="AB1385" s="8"/>
      <c r="AC1385" s="8"/>
      <c r="AD1385" s="8"/>
      <c r="AE1385" s="8"/>
      <c r="AF1385" s="42">
        <v>45250</v>
      </c>
      <c r="AG1385" s="13" t="str">
        <f t="shared" si="397"/>
        <v>CUMPLE</v>
      </c>
      <c r="AH1385" s="13" t="str">
        <f t="shared" si="398"/>
        <v>NO CUMPLE</v>
      </c>
      <c r="AI1385" s="13" t="str">
        <f t="shared" si="399"/>
        <v>NO CUMPLE</v>
      </c>
      <c r="AJ1385" s="13" t="str">
        <f t="shared" si="400"/>
        <v>NO CUMPLE</v>
      </c>
      <c r="AK1385" s="13" t="str">
        <f t="shared" si="401"/>
        <v>NO CUMPLE</v>
      </c>
      <c r="AL1385" s="13" t="str">
        <f t="shared" si="402"/>
        <v>NO CUMPLE</v>
      </c>
      <c r="AM1385" s="13" t="str">
        <f t="shared" si="403"/>
        <v>NO CUMPLE</v>
      </c>
      <c r="AN1385" s="13" t="str">
        <f t="shared" si="404"/>
        <v>CUMPLE</v>
      </c>
      <c r="AO1385" s="13" t="str">
        <f t="shared" si="405"/>
        <v>NO CUMPLE</v>
      </c>
      <c r="AP1385" s="13" t="str">
        <f t="shared" si="406"/>
        <v>NO CUMPLE</v>
      </c>
    </row>
    <row r="1386" spans="1:42" ht="15" hidden="1" x14ac:dyDescent="0.25">
      <c r="A1386" t="s">
        <v>7970</v>
      </c>
      <c r="B1386" t="s">
        <v>32</v>
      </c>
      <c r="C1386" t="s">
        <v>51</v>
      </c>
      <c r="D1386" t="s">
        <v>217</v>
      </c>
      <c r="E1386" t="s">
        <v>193</v>
      </c>
      <c r="F1386" t="s">
        <v>380</v>
      </c>
      <c r="G1386" t="s">
        <v>25</v>
      </c>
      <c r="H1386" t="s">
        <v>26</v>
      </c>
      <c r="I1386" t="s">
        <v>35</v>
      </c>
      <c r="J1386" t="s">
        <v>28</v>
      </c>
      <c r="K1386" t="s">
        <v>61</v>
      </c>
      <c r="L1386" t="s">
        <v>338</v>
      </c>
      <c r="M1386" t="s">
        <v>7971</v>
      </c>
      <c r="N1386" t="s">
        <v>7972</v>
      </c>
      <c r="O1386" t="s">
        <v>30</v>
      </c>
      <c r="P1386" t="s">
        <v>31</v>
      </c>
      <c r="Q1386" t="s">
        <v>24</v>
      </c>
      <c r="R1386" t="s">
        <v>7973</v>
      </c>
      <c r="S1386" t="s">
        <v>7425</v>
      </c>
      <c r="T1386" t="s">
        <v>5430</v>
      </c>
      <c r="U1386" t="s">
        <v>159</v>
      </c>
      <c r="V1386" s="40">
        <v>0.24518518518518517</v>
      </c>
      <c r="W1386" s="40">
        <v>0.27421296296296299</v>
      </c>
      <c r="X1386" s="40">
        <v>2.9027777777777777E-2</v>
      </c>
      <c r="Y1386" s="2" t="str">
        <f t="shared" si="407"/>
        <v/>
      </c>
      <c r="Z1386" s="47" t="str">
        <f t="shared" si="408"/>
        <v>Cumplido</v>
      </c>
      <c r="AA1386" s="8"/>
      <c r="AB1386" s="8"/>
      <c r="AC1386" s="8"/>
      <c r="AD1386" s="8"/>
      <c r="AE1386" s="8"/>
      <c r="AF1386" s="42">
        <v>45250</v>
      </c>
      <c r="AG1386" s="13" t="str">
        <f t="shared" si="397"/>
        <v>CUMPLE</v>
      </c>
      <c r="AH1386" s="13" t="str">
        <f t="shared" si="398"/>
        <v>NO CUMPLE</v>
      </c>
      <c r="AI1386" s="13" t="str">
        <f t="shared" si="399"/>
        <v>NO CUMPLE</v>
      </c>
      <c r="AJ1386" s="13" t="str">
        <f t="shared" si="400"/>
        <v>NO CUMPLE</v>
      </c>
      <c r="AK1386" s="13" t="str">
        <f t="shared" si="401"/>
        <v>NO CUMPLE</v>
      </c>
      <c r="AL1386" s="13" t="str">
        <f t="shared" si="402"/>
        <v>NO CUMPLE</v>
      </c>
      <c r="AM1386" s="13" t="str">
        <f t="shared" si="403"/>
        <v>NO CUMPLE</v>
      </c>
      <c r="AN1386" s="13" t="str">
        <f t="shared" si="404"/>
        <v>CUMPLE</v>
      </c>
      <c r="AO1386" s="13" t="str">
        <f t="shared" si="405"/>
        <v>NO CUMPLE</v>
      </c>
      <c r="AP1386" s="13" t="str">
        <f t="shared" si="406"/>
        <v>NO CUMPLE</v>
      </c>
    </row>
    <row r="1387" spans="1:42" ht="15" hidden="1" x14ac:dyDescent="0.25">
      <c r="A1387" t="s">
        <v>7974</v>
      </c>
      <c r="B1387" t="s">
        <v>32</v>
      </c>
      <c r="C1387" t="s">
        <v>51</v>
      </c>
      <c r="D1387" t="s">
        <v>217</v>
      </c>
      <c r="E1387" t="s">
        <v>193</v>
      </c>
      <c r="F1387" t="s">
        <v>380</v>
      </c>
      <c r="G1387" t="s">
        <v>25</v>
      </c>
      <c r="H1387" t="s">
        <v>26</v>
      </c>
      <c r="I1387" t="s">
        <v>35</v>
      </c>
      <c r="J1387" t="s">
        <v>28</v>
      </c>
      <c r="K1387" t="s">
        <v>61</v>
      </c>
      <c r="L1387" t="s">
        <v>338</v>
      </c>
      <c r="M1387" t="s">
        <v>7975</v>
      </c>
      <c r="N1387" t="s">
        <v>7976</v>
      </c>
      <c r="O1387" t="s">
        <v>30</v>
      </c>
      <c r="P1387" t="s">
        <v>31</v>
      </c>
      <c r="Q1387" t="s">
        <v>24</v>
      </c>
      <c r="R1387" t="s">
        <v>7977</v>
      </c>
      <c r="S1387" t="s">
        <v>7425</v>
      </c>
      <c r="T1387" t="s">
        <v>5430</v>
      </c>
      <c r="U1387" t="s">
        <v>294</v>
      </c>
      <c r="V1387" s="40">
        <v>0.24541666666666664</v>
      </c>
      <c r="W1387" s="40">
        <v>0.27468750000000003</v>
      </c>
      <c r="X1387" s="40">
        <v>2.9270833333333333E-2</v>
      </c>
      <c r="Y1387" s="2" t="str">
        <f t="shared" si="407"/>
        <v/>
      </c>
      <c r="Z1387" s="47" t="str">
        <f t="shared" si="408"/>
        <v>Cumplido</v>
      </c>
      <c r="AA1387" s="8"/>
      <c r="AB1387" s="8"/>
      <c r="AC1387" s="8"/>
      <c r="AD1387" s="8"/>
      <c r="AE1387" s="8"/>
      <c r="AF1387" s="42">
        <v>45250</v>
      </c>
      <c r="AG1387" s="13" t="str">
        <f t="shared" si="397"/>
        <v>CUMPLE</v>
      </c>
      <c r="AH1387" s="13" t="str">
        <f t="shared" si="398"/>
        <v>NO CUMPLE</v>
      </c>
      <c r="AI1387" s="13" t="str">
        <f t="shared" si="399"/>
        <v>NO CUMPLE</v>
      </c>
      <c r="AJ1387" s="13" t="str">
        <f t="shared" si="400"/>
        <v>NO CUMPLE</v>
      </c>
      <c r="AK1387" s="13" t="str">
        <f t="shared" si="401"/>
        <v>NO CUMPLE</v>
      </c>
      <c r="AL1387" s="13" t="str">
        <f t="shared" si="402"/>
        <v>NO CUMPLE</v>
      </c>
      <c r="AM1387" s="13" t="str">
        <f t="shared" si="403"/>
        <v>NO CUMPLE</v>
      </c>
      <c r="AN1387" s="13" t="str">
        <f t="shared" si="404"/>
        <v>CUMPLE</v>
      </c>
      <c r="AO1387" s="13" t="str">
        <f t="shared" si="405"/>
        <v>NO CUMPLE</v>
      </c>
      <c r="AP1387" s="13" t="str">
        <f t="shared" si="406"/>
        <v>NO CUMPLE</v>
      </c>
    </row>
    <row r="1388" spans="1:42" ht="15" hidden="1" x14ac:dyDescent="0.25">
      <c r="A1388" t="s">
        <v>7978</v>
      </c>
      <c r="B1388" t="s">
        <v>32</v>
      </c>
      <c r="C1388" t="s">
        <v>51</v>
      </c>
      <c r="D1388" t="s">
        <v>217</v>
      </c>
      <c r="E1388" t="s">
        <v>193</v>
      </c>
      <c r="F1388" t="s">
        <v>380</v>
      </c>
      <c r="G1388" t="s">
        <v>25</v>
      </c>
      <c r="H1388" t="s">
        <v>26</v>
      </c>
      <c r="I1388" t="s">
        <v>35</v>
      </c>
      <c r="J1388" t="s">
        <v>28</v>
      </c>
      <c r="K1388" t="s">
        <v>61</v>
      </c>
      <c r="L1388" t="s">
        <v>338</v>
      </c>
      <c r="M1388" t="s">
        <v>7979</v>
      </c>
      <c r="N1388" t="s">
        <v>7980</v>
      </c>
      <c r="O1388" t="s">
        <v>30</v>
      </c>
      <c r="P1388" t="s">
        <v>31</v>
      </c>
      <c r="Q1388" t="s">
        <v>24</v>
      </c>
      <c r="R1388" t="s">
        <v>7981</v>
      </c>
      <c r="S1388" t="s">
        <v>7425</v>
      </c>
      <c r="T1388" t="s">
        <v>5430</v>
      </c>
      <c r="U1388" t="s">
        <v>294</v>
      </c>
      <c r="V1388" s="40">
        <v>0.24534722222222224</v>
      </c>
      <c r="W1388" s="40">
        <v>0.27504629629629629</v>
      </c>
      <c r="X1388" s="40">
        <v>2.9699074074074072E-2</v>
      </c>
      <c r="Y1388" s="2" t="str">
        <f t="shared" si="407"/>
        <v/>
      </c>
      <c r="Z1388" s="47" t="str">
        <f t="shared" si="408"/>
        <v>Cumplido</v>
      </c>
      <c r="AA1388" s="8"/>
      <c r="AB1388" s="8"/>
      <c r="AC1388" s="8"/>
      <c r="AD1388" s="8"/>
      <c r="AE1388" s="8"/>
      <c r="AF1388" s="42">
        <v>45250</v>
      </c>
      <c r="AG1388" s="13" t="str">
        <f t="shared" si="397"/>
        <v>CUMPLE</v>
      </c>
      <c r="AH1388" s="13" t="str">
        <f t="shared" si="398"/>
        <v>NO CUMPLE</v>
      </c>
      <c r="AI1388" s="13" t="str">
        <f t="shared" si="399"/>
        <v>NO CUMPLE</v>
      </c>
      <c r="AJ1388" s="13" t="str">
        <f t="shared" si="400"/>
        <v>NO CUMPLE</v>
      </c>
      <c r="AK1388" s="13" t="str">
        <f t="shared" si="401"/>
        <v>NO CUMPLE</v>
      </c>
      <c r="AL1388" s="13" t="str">
        <f t="shared" si="402"/>
        <v>NO CUMPLE</v>
      </c>
      <c r="AM1388" s="13" t="str">
        <f t="shared" si="403"/>
        <v>NO CUMPLE</v>
      </c>
      <c r="AN1388" s="13" t="str">
        <f t="shared" si="404"/>
        <v>CUMPLE</v>
      </c>
      <c r="AO1388" s="13" t="str">
        <f t="shared" si="405"/>
        <v>NO CUMPLE</v>
      </c>
      <c r="AP1388" s="13" t="str">
        <f t="shared" si="406"/>
        <v>NO CUMPLE</v>
      </c>
    </row>
    <row r="1389" spans="1:42" ht="15" hidden="1" x14ac:dyDescent="0.25">
      <c r="A1389" t="s">
        <v>7982</v>
      </c>
      <c r="B1389" t="s">
        <v>32</v>
      </c>
      <c r="C1389" t="s">
        <v>51</v>
      </c>
      <c r="D1389" t="s">
        <v>217</v>
      </c>
      <c r="E1389" t="s">
        <v>193</v>
      </c>
      <c r="F1389" t="s">
        <v>380</v>
      </c>
      <c r="G1389" t="s">
        <v>25</v>
      </c>
      <c r="H1389" t="s">
        <v>26</v>
      </c>
      <c r="I1389" t="s">
        <v>35</v>
      </c>
      <c r="J1389" t="s">
        <v>28</v>
      </c>
      <c r="K1389" t="s">
        <v>61</v>
      </c>
      <c r="L1389" t="s">
        <v>338</v>
      </c>
      <c r="M1389" t="s">
        <v>7983</v>
      </c>
      <c r="N1389" t="s">
        <v>7984</v>
      </c>
      <c r="O1389" t="s">
        <v>30</v>
      </c>
      <c r="P1389" t="s">
        <v>31</v>
      </c>
      <c r="Q1389" t="s">
        <v>24</v>
      </c>
      <c r="R1389" t="s">
        <v>7985</v>
      </c>
      <c r="S1389" t="s">
        <v>7425</v>
      </c>
      <c r="T1389" t="s">
        <v>5430</v>
      </c>
      <c r="U1389" t="s">
        <v>294</v>
      </c>
      <c r="V1389" s="40">
        <v>0.24541666666666664</v>
      </c>
      <c r="W1389" s="40">
        <v>0.27537037037037038</v>
      </c>
      <c r="X1389" s="40">
        <v>2.9953703703703705E-2</v>
      </c>
      <c r="Y1389" s="2" t="str">
        <f t="shared" si="407"/>
        <v/>
      </c>
      <c r="Z1389" s="47" t="str">
        <f t="shared" si="408"/>
        <v>Cumplido</v>
      </c>
      <c r="AA1389" s="8"/>
      <c r="AB1389" s="8"/>
      <c r="AC1389" s="8"/>
      <c r="AD1389" s="8"/>
      <c r="AE1389" s="8"/>
      <c r="AF1389" s="42">
        <v>45250</v>
      </c>
      <c r="AG1389" s="13" t="str">
        <f t="shared" si="397"/>
        <v>CUMPLE</v>
      </c>
      <c r="AH1389" s="13" t="str">
        <f t="shared" si="398"/>
        <v>NO CUMPLE</v>
      </c>
      <c r="AI1389" s="13" t="str">
        <f t="shared" si="399"/>
        <v>NO CUMPLE</v>
      </c>
      <c r="AJ1389" s="13" t="str">
        <f t="shared" si="400"/>
        <v>NO CUMPLE</v>
      </c>
      <c r="AK1389" s="13" t="str">
        <f t="shared" si="401"/>
        <v>NO CUMPLE</v>
      </c>
      <c r="AL1389" s="13" t="str">
        <f t="shared" si="402"/>
        <v>NO CUMPLE</v>
      </c>
      <c r="AM1389" s="13" t="str">
        <f t="shared" si="403"/>
        <v>NO CUMPLE</v>
      </c>
      <c r="AN1389" s="13" t="str">
        <f t="shared" si="404"/>
        <v>CUMPLE</v>
      </c>
      <c r="AO1389" s="13" t="str">
        <f t="shared" si="405"/>
        <v>NO CUMPLE</v>
      </c>
      <c r="AP1389" s="13" t="str">
        <f t="shared" si="406"/>
        <v>NO CUMPLE</v>
      </c>
    </row>
    <row r="1390" spans="1:42" ht="15" hidden="1" x14ac:dyDescent="0.25">
      <c r="A1390" t="s">
        <v>7986</v>
      </c>
      <c r="B1390" t="s">
        <v>32</v>
      </c>
      <c r="C1390" t="s">
        <v>51</v>
      </c>
      <c r="D1390" t="s">
        <v>217</v>
      </c>
      <c r="E1390" t="s">
        <v>193</v>
      </c>
      <c r="F1390" t="s">
        <v>380</v>
      </c>
      <c r="G1390" t="s">
        <v>25</v>
      </c>
      <c r="H1390" t="s">
        <v>26</v>
      </c>
      <c r="I1390" t="s">
        <v>35</v>
      </c>
      <c r="J1390" t="s">
        <v>28</v>
      </c>
      <c r="K1390" t="s">
        <v>61</v>
      </c>
      <c r="L1390" t="s">
        <v>338</v>
      </c>
      <c r="M1390" t="s">
        <v>7987</v>
      </c>
      <c r="N1390" t="s">
        <v>7988</v>
      </c>
      <c r="O1390" t="s">
        <v>30</v>
      </c>
      <c r="P1390" t="s">
        <v>31</v>
      </c>
      <c r="Q1390" t="s">
        <v>24</v>
      </c>
      <c r="R1390" t="s">
        <v>7989</v>
      </c>
      <c r="S1390" t="s">
        <v>7425</v>
      </c>
      <c r="T1390" t="s">
        <v>5430</v>
      </c>
      <c r="U1390" t="s">
        <v>294</v>
      </c>
      <c r="V1390" s="40">
        <v>0.24652777777777779</v>
      </c>
      <c r="W1390" s="40">
        <v>0.27239583333333334</v>
      </c>
      <c r="X1390" s="40">
        <v>2.5868055555555557E-2</v>
      </c>
      <c r="Y1390" s="2" t="str">
        <f t="shared" si="407"/>
        <v/>
      </c>
      <c r="Z1390" s="47" t="str">
        <f t="shared" si="408"/>
        <v>Cumplido</v>
      </c>
      <c r="AA1390" s="8"/>
      <c r="AB1390" s="8"/>
      <c r="AC1390" s="8"/>
      <c r="AD1390" s="8"/>
      <c r="AE1390" s="8"/>
      <c r="AF1390" s="42">
        <v>45250</v>
      </c>
      <c r="AG1390" s="13" t="str">
        <f t="shared" si="397"/>
        <v>CUMPLE</v>
      </c>
      <c r="AH1390" s="13" t="str">
        <f t="shared" si="398"/>
        <v>NO CUMPLE</v>
      </c>
      <c r="AI1390" s="13" t="str">
        <f t="shared" si="399"/>
        <v>NO CUMPLE</v>
      </c>
      <c r="AJ1390" s="13" t="str">
        <f t="shared" si="400"/>
        <v>NO CUMPLE</v>
      </c>
      <c r="AK1390" s="13" t="str">
        <f t="shared" si="401"/>
        <v>NO CUMPLE</v>
      </c>
      <c r="AL1390" s="13" t="str">
        <f t="shared" si="402"/>
        <v>NO CUMPLE</v>
      </c>
      <c r="AM1390" s="13" t="str">
        <f t="shared" si="403"/>
        <v>NO CUMPLE</v>
      </c>
      <c r="AN1390" s="13" t="str">
        <f t="shared" si="404"/>
        <v>CUMPLE</v>
      </c>
      <c r="AO1390" s="13" t="str">
        <f t="shared" si="405"/>
        <v>NO CUMPLE</v>
      </c>
      <c r="AP1390" s="13" t="str">
        <f t="shared" si="406"/>
        <v>NO CUMPLE</v>
      </c>
    </row>
    <row r="1391" spans="1:42" ht="15" hidden="1" x14ac:dyDescent="0.25">
      <c r="A1391" t="s">
        <v>7990</v>
      </c>
      <c r="B1391" t="s">
        <v>79</v>
      </c>
      <c r="C1391" t="s">
        <v>102</v>
      </c>
      <c r="D1391" t="s">
        <v>58</v>
      </c>
      <c r="E1391" t="s">
        <v>220</v>
      </c>
      <c r="F1391" t="s">
        <v>434</v>
      </c>
      <c r="G1391" t="s">
        <v>39</v>
      </c>
      <c r="H1391" t="s">
        <v>34</v>
      </c>
      <c r="I1391" t="s">
        <v>40</v>
      </c>
      <c r="J1391" t="s">
        <v>28</v>
      </c>
      <c r="K1391" t="s">
        <v>48</v>
      </c>
      <c r="L1391" t="s">
        <v>189</v>
      </c>
      <c r="M1391" t="s">
        <v>7991</v>
      </c>
      <c r="N1391" t="s">
        <v>7992</v>
      </c>
      <c r="O1391" t="s">
        <v>30</v>
      </c>
      <c r="P1391" t="s">
        <v>44</v>
      </c>
      <c r="Q1391" t="s">
        <v>45</v>
      </c>
      <c r="R1391" t="s">
        <v>7993</v>
      </c>
      <c r="S1391" t="s">
        <v>6665</v>
      </c>
      <c r="T1391"/>
      <c r="U1391" t="s">
        <v>157</v>
      </c>
      <c r="V1391" s="40">
        <v>0</v>
      </c>
      <c r="W1391" s="40">
        <v>0</v>
      </c>
      <c r="X1391" s="40">
        <v>0</v>
      </c>
      <c r="Y1391" s="2" t="str">
        <f t="shared" si="407"/>
        <v/>
      </c>
      <c r="Z1391" s="47" t="str">
        <f t="shared" si="408"/>
        <v>Cumplido</v>
      </c>
      <c r="AA1391" s="8"/>
      <c r="AB1391" s="8"/>
      <c r="AC1391" s="8"/>
      <c r="AD1391" s="8"/>
      <c r="AE1391" s="8"/>
      <c r="AF1391" s="42">
        <v>45250</v>
      </c>
      <c r="AG1391" s="13" t="str">
        <f t="shared" si="397"/>
        <v>CUMPLE</v>
      </c>
      <c r="AH1391" s="13" t="str">
        <f t="shared" si="398"/>
        <v>NO CUMPLE</v>
      </c>
      <c r="AI1391" s="13" t="str">
        <f t="shared" si="399"/>
        <v>NO CUMPLE</v>
      </c>
      <c r="AJ1391" s="13" t="str">
        <f t="shared" si="400"/>
        <v>NO CUMPLE</v>
      </c>
      <c r="AK1391" s="13" t="str">
        <f t="shared" si="401"/>
        <v>NO CUMPLE</v>
      </c>
      <c r="AL1391" s="13" t="str">
        <f t="shared" si="402"/>
        <v>CUMPLE</v>
      </c>
      <c r="AM1391" s="13" t="str">
        <f t="shared" si="403"/>
        <v>NO CUMPLE</v>
      </c>
      <c r="AN1391" s="13" t="str">
        <f t="shared" si="404"/>
        <v>NO CUMPLE</v>
      </c>
      <c r="AO1391" s="13" t="str">
        <f t="shared" si="405"/>
        <v>NO CUMPLE</v>
      </c>
      <c r="AP1391" s="13" t="str">
        <f t="shared" si="406"/>
        <v>NO CUMPLE</v>
      </c>
    </row>
    <row r="1392" spans="1:42" ht="15" hidden="1" x14ac:dyDescent="0.25">
      <c r="A1392" t="s">
        <v>7994</v>
      </c>
      <c r="B1392" t="s">
        <v>79</v>
      </c>
      <c r="C1392" t="s">
        <v>72</v>
      </c>
      <c r="D1392" t="s">
        <v>58</v>
      </c>
      <c r="E1392" t="s">
        <v>93</v>
      </c>
      <c r="F1392" t="s">
        <v>322</v>
      </c>
      <c r="G1392" t="s">
        <v>39</v>
      </c>
      <c r="H1392" t="s">
        <v>34</v>
      </c>
      <c r="I1392" t="s">
        <v>40</v>
      </c>
      <c r="J1392" t="s">
        <v>28</v>
      </c>
      <c r="K1392" t="s">
        <v>215</v>
      </c>
      <c r="L1392" t="s">
        <v>169</v>
      </c>
      <c r="M1392" t="s">
        <v>7995</v>
      </c>
      <c r="N1392" t="s">
        <v>7996</v>
      </c>
      <c r="O1392" t="s">
        <v>30</v>
      </c>
      <c r="P1392" t="s">
        <v>44</v>
      </c>
      <c r="Q1392" t="s">
        <v>45</v>
      </c>
      <c r="R1392" t="s">
        <v>7997</v>
      </c>
      <c r="S1392" t="s">
        <v>6665</v>
      </c>
      <c r="T1392" t="s">
        <v>169</v>
      </c>
      <c r="U1392" t="s">
        <v>7998</v>
      </c>
      <c r="V1392" s="40">
        <v>0</v>
      </c>
      <c r="W1392" s="40">
        <v>9.5983796296296289E-2</v>
      </c>
      <c r="X1392" s="40">
        <v>9.5983796296296289E-2</v>
      </c>
      <c r="Y1392" s="2" t="str">
        <f t="shared" si="407"/>
        <v/>
      </c>
      <c r="Z1392" s="47" t="str">
        <f t="shared" si="408"/>
        <v>Cumplido</v>
      </c>
      <c r="AA1392" s="8"/>
      <c r="AB1392" s="8"/>
      <c r="AC1392" s="8"/>
      <c r="AD1392" s="8"/>
      <c r="AE1392" s="8"/>
      <c r="AF1392" s="42">
        <v>45250</v>
      </c>
      <c r="AG1392" s="13" t="str">
        <f t="shared" si="397"/>
        <v>NO CUMPLE</v>
      </c>
      <c r="AH1392" s="13" t="str">
        <f t="shared" si="398"/>
        <v>CUMPLE</v>
      </c>
      <c r="AI1392" s="13" t="str">
        <f t="shared" si="399"/>
        <v>NO CUMPLE</v>
      </c>
      <c r="AJ1392" s="13" t="str">
        <f t="shared" si="400"/>
        <v>NO CUMPLE</v>
      </c>
      <c r="AK1392" s="13" t="str">
        <f t="shared" si="401"/>
        <v>NO CUMPLE</v>
      </c>
      <c r="AL1392" s="13" t="str">
        <f t="shared" si="402"/>
        <v>NO CUMPLE</v>
      </c>
      <c r="AM1392" s="13" t="str">
        <f t="shared" si="403"/>
        <v>CUMPLE</v>
      </c>
      <c r="AN1392" s="13" t="str">
        <f t="shared" si="404"/>
        <v>NO CUMPLE</v>
      </c>
      <c r="AO1392" s="13" t="str">
        <f t="shared" si="405"/>
        <v>NO CUMPLE</v>
      </c>
      <c r="AP1392" s="13" t="str">
        <f t="shared" si="406"/>
        <v>NO CUMPLE</v>
      </c>
    </row>
    <row r="1393" spans="1:42" ht="15" hidden="1" x14ac:dyDescent="0.25">
      <c r="A1393" t="s">
        <v>7999</v>
      </c>
      <c r="B1393" t="s">
        <v>79</v>
      </c>
      <c r="C1393" t="s">
        <v>72</v>
      </c>
      <c r="D1393" t="s">
        <v>58</v>
      </c>
      <c r="E1393" t="s">
        <v>93</v>
      </c>
      <c r="F1393" t="s">
        <v>322</v>
      </c>
      <c r="G1393" t="s">
        <v>39</v>
      </c>
      <c r="H1393" t="s">
        <v>34</v>
      </c>
      <c r="I1393" t="s">
        <v>40</v>
      </c>
      <c r="J1393" t="s">
        <v>28</v>
      </c>
      <c r="K1393" t="s">
        <v>215</v>
      </c>
      <c r="L1393" t="s">
        <v>393</v>
      </c>
      <c r="M1393" t="s">
        <v>8000</v>
      </c>
      <c r="N1393" t="s">
        <v>8001</v>
      </c>
      <c r="O1393" t="s">
        <v>30</v>
      </c>
      <c r="P1393" t="s">
        <v>44</v>
      </c>
      <c r="Q1393" t="s">
        <v>45</v>
      </c>
      <c r="R1393" t="s">
        <v>8002</v>
      </c>
      <c r="S1393" t="s">
        <v>6665</v>
      </c>
      <c r="T1393" t="s">
        <v>393</v>
      </c>
      <c r="U1393" t="s">
        <v>7998</v>
      </c>
      <c r="V1393" s="40">
        <v>0</v>
      </c>
      <c r="W1393" s="40">
        <v>9.5196759259259259E-2</v>
      </c>
      <c r="X1393" s="40">
        <v>9.5196759259259259E-2</v>
      </c>
      <c r="Y1393" s="2" t="str">
        <f t="shared" si="407"/>
        <v/>
      </c>
      <c r="Z1393" s="47" t="str">
        <f t="shared" si="408"/>
        <v>Cumplido</v>
      </c>
      <c r="AA1393" s="8"/>
      <c r="AB1393" s="8"/>
      <c r="AC1393" s="8"/>
      <c r="AD1393" s="8"/>
      <c r="AE1393" s="8"/>
      <c r="AF1393" s="42">
        <v>45250</v>
      </c>
      <c r="AG1393" s="13" t="str">
        <f t="shared" si="397"/>
        <v>NO CUMPLE</v>
      </c>
      <c r="AH1393" s="13" t="str">
        <f t="shared" si="398"/>
        <v>CUMPLE</v>
      </c>
      <c r="AI1393" s="13" t="str">
        <f t="shared" si="399"/>
        <v>NO CUMPLE</v>
      </c>
      <c r="AJ1393" s="13" t="str">
        <f t="shared" si="400"/>
        <v>NO CUMPLE</v>
      </c>
      <c r="AK1393" s="13" t="str">
        <f t="shared" si="401"/>
        <v>NO CUMPLE</v>
      </c>
      <c r="AL1393" s="13" t="str">
        <f t="shared" si="402"/>
        <v>NO CUMPLE</v>
      </c>
      <c r="AM1393" s="13" t="str">
        <f t="shared" si="403"/>
        <v>CUMPLE</v>
      </c>
      <c r="AN1393" s="13" t="str">
        <f t="shared" si="404"/>
        <v>NO CUMPLE</v>
      </c>
      <c r="AO1393" s="13" t="str">
        <f t="shared" si="405"/>
        <v>NO CUMPLE</v>
      </c>
      <c r="AP1393" s="13" t="str">
        <f t="shared" si="406"/>
        <v>NO CUMPLE</v>
      </c>
    </row>
    <row r="1394" spans="1:42" ht="15" hidden="1" x14ac:dyDescent="0.25">
      <c r="A1394" t="s">
        <v>8003</v>
      </c>
      <c r="B1394" t="s">
        <v>24</v>
      </c>
      <c r="C1394" t="s">
        <v>128</v>
      </c>
      <c r="D1394" t="s">
        <v>33</v>
      </c>
      <c r="E1394" t="s">
        <v>52</v>
      </c>
      <c r="F1394" t="s">
        <v>357</v>
      </c>
      <c r="G1394" t="s">
        <v>25</v>
      </c>
      <c r="H1394" t="s">
        <v>26</v>
      </c>
      <c r="I1394" t="s">
        <v>35</v>
      </c>
      <c r="J1394" t="s">
        <v>28</v>
      </c>
      <c r="K1394" t="s">
        <v>299</v>
      </c>
      <c r="L1394" t="s">
        <v>8004</v>
      </c>
      <c r="M1394" t="s">
        <v>8005</v>
      </c>
      <c r="N1394" t="s">
        <v>8006</v>
      </c>
      <c r="O1394" t="s">
        <v>30</v>
      </c>
      <c r="P1394" t="s">
        <v>36</v>
      </c>
      <c r="Q1394" t="s">
        <v>54</v>
      </c>
      <c r="R1394" t="s">
        <v>8007</v>
      </c>
      <c r="S1394" t="s">
        <v>6665</v>
      </c>
      <c r="T1394" t="s">
        <v>8008</v>
      </c>
      <c r="U1394" t="s">
        <v>8009</v>
      </c>
      <c r="V1394" s="40">
        <v>0.14407407407407408</v>
      </c>
      <c r="W1394" s="40">
        <v>0.16405092592592593</v>
      </c>
      <c r="X1394" s="40">
        <v>1.9976851851851853E-2</v>
      </c>
      <c r="Y1394" s="2" t="str">
        <f t="shared" si="407"/>
        <v/>
      </c>
      <c r="Z1394" s="47" t="str">
        <f t="shared" si="408"/>
        <v>Cumplido</v>
      </c>
      <c r="AA1394" s="8"/>
      <c r="AB1394" s="8"/>
      <c r="AC1394" s="8"/>
      <c r="AD1394" s="8"/>
      <c r="AE1394" s="8"/>
      <c r="AF1394" s="42">
        <v>45250</v>
      </c>
      <c r="AG1394" s="13" t="str">
        <f t="shared" si="397"/>
        <v>CUMPLE</v>
      </c>
      <c r="AH1394" s="13" t="str">
        <f t="shared" si="398"/>
        <v>NO CUMPLE</v>
      </c>
      <c r="AI1394" s="13" t="str">
        <f t="shared" si="399"/>
        <v>NO CUMPLE</v>
      </c>
      <c r="AJ1394" s="13" t="str">
        <f t="shared" si="400"/>
        <v>NO CUMPLE</v>
      </c>
      <c r="AK1394" s="13" t="str">
        <f t="shared" si="401"/>
        <v>NO CUMPLE</v>
      </c>
      <c r="AL1394" s="13" t="str">
        <f t="shared" si="402"/>
        <v>NO CUMPLE</v>
      </c>
      <c r="AM1394" s="13" t="str">
        <f t="shared" si="403"/>
        <v>CUMPLE</v>
      </c>
      <c r="AN1394" s="13" t="str">
        <f t="shared" si="404"/>
        <v>NO CUMPLE</v>
      </c>
      <c r="AO1394" s="13" t="str">
        <f t="shared" si="405"/>
        <v>NO CUMPLE</v>
      </c>
      <c r="AP1394" s="13" t="str">
        <f t="shared" si="406"/>
        <v>NO CUMPLE</v>
      </c>
    </row>
    <row r="1395" spans="1:42" ht="15" hidden="1" x14ac:dyDescent="0.25">
      <c r="A1395" t="s">
        <v>8010</v>
      </c>
      <c r="B1395" t="s">
        <v>32</v>
      </c>
      <c r="C1395" t="s">
        <v>60</v>
      </c>
      <c r="D1395" t="s">
        <v>58</v>
      </c>
      <c r="E1395" t="s">
        <v>193</v>
      </c>
      <c r="F1395" t="s">
        <v>432</v>
      </c>
      <c r="G1395" t="s">
        <v>59</v>
      </c>
      <c r="H1395" t="s">
        <v>78</v>
      </c>
      <c r="I1395" t="s">
        <v>27</v>
      </c>
      <c r="J1395" t="s">
        <v>28</v>
      </c>
      <c r="K1395" t="s">
        <v>48</v>
      </c>
      <c r="L1395" t="s">
        <v>274</v>
      </c>
      <c r="M1395" t="s">
        <v>8011</v>
      </c>
      <c r="N1395" t="s">
        <v>8012</v>
      </c>
      <c r="O1395" t="s">
        <v>30</v>
      </c>
      <c r="P1395" t="s">
        <v>44</v>
      </c>
      <c r="Q1395" t="s">
        <v>45</v>
      </c>
      <c r="R1395" t="s">
        <v>8013</v>
      </c>
      <c r="S1395" t="s">
        <v>6665</v>
      </c>
      <c r="T1395" t="s">
        <v>274</v>
      </c>
      <c r="U1395" t="s">
        <v>258</v>
      </c>
      <c r="V1395" s="40">
        <v>8.113425925925925E-3</v>
      </c>
      <c r="W1395" s="40">
        <v>9.5138888888888894E-3</v>
      </c>
      <c r="X1395" s="40">
        <v>1.4004629629629629E-3</v>
      </c>
      <c r="Y1395" s="2" t="str">
        <f>IF(J1395="Incidente de Cliente",IF($X1395&lt;=$AT$2,"Cumplido","Incumplido"),"")</f>
        <v/>
      </c>
      <c r="Z1395" s="47" t="str">
        <f>IF(J1395="Requerimiento de Cliente",IF($X1395&lt;=$AT$3,"Cumplido","Incumplido"),"")</f>
        <v>Cumplido</v>
      </c>
      <c r="AA1395" s="8"/>
      <c r="AB1395" s="8"/>
      <c r="AC1395" s="8"/>
      <c r="AD1395" s="8"/>
      <c r="AE1395" s="8"/>
      <c r="AF1395" s="42">
        <v>45251</v>
      </c>
      <c r="AG1395" s="13" t="str">
        <f t="shared" si="397"/>
        <v>CUMPLE</v>
      </c>
      <c r="AH1395" s="13" t="str">
        <f t="shared" si="398"/>
        <v>NO CUMPLE</v>
      </c>
      <c r="AI1395" s="13" t="str">
        <f t="shared" si="399"/>
        <v>NO CUMPLE</v>
      </c>
      <c r="AJ1395" s="13" t="str">
        <f t="shared" si="400"/>
        <v>NO CUMPLE</v>
      </c>
      <c r="AK1395" s="13" t="str">
        <f t="shared" si="401"/>
        <v>NO CUMPLE</v>
      </c>
      <c r="AL1395" s="13" t="str">
        <f t="shared" si="402"/>
        <v>CUMPLE</v>
      </c>
      <c r="AM1395" s="13" t="str">
        <f t="shared" si="403"/>
        <v>NO CUMPLE</v>
      </c>
      <c r="AN1395" s="13" t="str">
        <f t="shared" si="404"/>
        <v>NO CUMPLE</v>
      </c>
      <c r="AO1395" s="13" t="str">
        <f t="shared" si="405"/>
        <v>NO CUMPLE</v>
      </c>
      <c r="AP1395" s="13" t="str">
        <f t="shared" si="406"/>
        <v>NO CUMPLE</v>
      </c>
    </row>
    <row r="1396" spans="1:42" ht="15" hidden="1" x14ac:dyDescent="0.25">
      <c r="A1396" t="s">
        <v>8014</v>
      </c>
      <c r="B1396" t="s">
        <v>32</v>
      </c>
      <c r="C1396" t="s">
        <v>60</v>
      </c>
      <c r="D1396" t="s">
        <v>58</v>
      </c>
      <c r="E1396" t="s">
        <v>193</v>
      </c>
      <c r="F1396" t="s">
        <v>432</v>
      </c>
      <c r="G1396" t="s">
        <v>59</v>
      </c>
      <c r="H1396" t="s">
        <v>78</v>
      </c>
      <c r="I1396" t="s">
        <v>27</v>
      </c>
      <c r="J1396" t="s">
        <v>28</v>
      </c>
      <c r="K1396" t="s">
        <v>48</v>
      </c>
      <c r="L1396" t="s">
        <v>216</v>
      </c>
      <c r="M1396" t="s">
        <v>8015</v>
      </c>
      <c r="N1396" t="s">
        <v>8016</v>
      </c>
      <c r="O1396" t="s">
        <v>30</v>
      </c>
      <c r="P1396" t="s">
        <v>44</v>
      </c>
      <c r="Q1396" t="s">
        <v>45</v>
      </c>
      <c r="R1396" t="s">
        <v>8017</v>
      </c>
      <c r="S1396" t="s">
        <v>6665</v>
      </c>
      <c r="T1396" t="s">
        <v>216</v>
      </c>
      <c r="U1396" t="s">
        <v>267</v>
      </c>
      <c r="V1396" s="40">
        <v>6.7245370370370367E-3</v>
      </c>
      <c r="W1396" s="40">
        <v>8.0092592592592594E-3</v>
      </c>
      <c r="X1396" s="40">
        <v>1.2847222222222223E-3</v>
      </c>
      <c r="Y1396" s="2" t="str">
        <f t="shared" si="407"/>
        <v/>
      </c>
      <c r="Z1396" s="47" t="str">
        <f t="shared" si="408"/>
        <v>Cumplido</v>
      </c>
      <c r="AA1396" s="8"/>
      <c r="AB1396" s="8"/>
      <c r="AC1396" s="8"/>
      <c r="AD1396" s="8"/>
      <c r="AE1396" s="8"/>
      <c r="AF1396" s="42">
        <v>45250</v>
      </c>
      <c r="AG1396" s="13" t="str">
        <f t="shared" si="397"/>
        <v>CUMPLE</v>
      </c>
      <c r="AH1396" s="13" t="str">
        <f t="shared" si="398"/>
        <v>NO CUMPLE</v>
      </c>
      <c r="AI1396" s="13" t="str">
        <f t="shared" si="399"/>
        <v>NO CUMPLE</v>
      </c>
      <c r="AJ1396" s="13" t="str">
        <f t="shared" si="400"/>
        <v>NO CUMPLE</v>
      </c>
      <c r="AK1396" s="13" t="str">
        <f t="shared" si="401"/>
        <v>NO CUMPLE</v>
      </c>
      <c r="AL1396" s="13" t="str">
        <f t="shared" si="402"/>
        <v>CUMPLE</v>
      </c>
      <c r="AM1396" s="13" t="str">
        <f t="shared" si="403"/>
        <v>NO CUMPLE</v>
      </c>
      <c r="AN1396" s="13" t="str">
        <f t="shared" si="404"/>
        <v>NO CUMPLE</v>
      </c>
      <c r="AO1396" s="13" t="str">
        <f t="shared" si="405"/>
        <v>NO CUMPLE</v>
      </c>
      <c r="AP1396" s="13" t="str">
        <f t="shared" si="406"/>
        <v>NO CUMPLE</v>
      </c>
    </row>
    <row r="1397" spans="1:42" ht="15" hidden="1" x14ac:dyDescent="0.25">
      <c r="A1397" t="s">
        <v>8018</v>
      </c>
      <c r="B1397" t="s">
        <v>67</v>
      </c>
      <c r="C1397" t="s">
        <v>181</v>
      </c>
      <c r="D1397" t="s">
        <v>217</v>
      </c>
      <c r="E1397" t="s">
        <v>469</v>
      </c>
      <c r="F1397" t="s">
        <v>384</v>
      </c>
      <c r="G1397" t="s">
        <v>39</v>
      </c>
      <c r="H1397" t="s">
        <v>34</v>
      </c>
      <c r="I1397" t="s">
        <v>40</v>
      </c>
      <c r="J1397" t="s">
        <v>28</v>
      </c>
      <c r="K1397" t="s">
        <v>514</v>
      </c>
      <c r="L1397" t="s">
        <v>8019</v>
      </c>
      <c r="M1397" t="s">
        <v>8020</v>
      </c>
      <c r="N1397" t="s">
        <v>8021</v>
      </c>
      <c r="O1397" t="s">
        <v>30</v>
      </c>
      <c r="P1397" t="s">
        <v>44</v>
      </c>
      <c r="Q1397" t="s">
        <v>45</v>
      </c>
      <c r="R1397" t="s">
        <v>8022</v>
      </c>
      <c r="S1397" t="s">
        <v>6665</v>
      </c>
      <c r="T1397" t="s">
        <v>8023</v>
      </c>
      <c r="U1397" t="s">
        <v>8024</v>
      </c>
      <c r="V1397" s="40">
        <v>1.119212962962963E-2</v>
      </c>
      <c r="W1397" s="40">
        <v>1.4247685185185184E-2</v>
      </c>
      <c r="X1397" s="40">
        <v>3.0555555555555557E-3</v>
      </c>
      <c r="Y1397" s="2" t="str">
        <f t="shared" si="407"/>
        <v/>
      </c>
      <c r="Z1397" s="47" t="str">
        <f t="shared" si="408"/>
        <v>Cumplido</v>
      </c>
      <c r="AA1397" s="8"/>
      <c r="AB1397" s="8"/>
      <c r="AC1397" s="8"/>
      <c r="AD1397" s="8"/>
      <c r="AE1397" s="8"/>
      <c r="AF1397" s="42">
        <v>45250</v>
      </c>
      <c r="AG1397" s="13" t="str">
        <f t="shared" si="397"/>
        <v>CUMPLE</v>
      </c>
      <c r="AH1397" s="13" t="str">
        <f t="shared" si="398"/>
        <v>NO CUMPLE</v>
      </c>
      <c r="AI1397" s="13" t="str">
        <f t="shared" si="399"/>
        <v>NO CUMPLE</v>
      </c>
      <c r="AJ1397" s="13" t="str">
        <f t="shared" si="400"/>
        <v>NO CUMPLE</v>
      </c>
      <c r="AK1397" s="13" t="str">
        <f t="shared" si="401"/>
        <v>NO CUMPLE</v>
      </c>
      <c r="AL1397" s="13" t="str">
        <f t="shared" si="402"/>
        <v>CUMPLE</v>
      </c>
      <c r="AM1397" s="13" t="str">
        <f t="shared" si="403"/>
        <v>NO CUMPLE</v>
      </c>
      <c r="AN1397" s="13" t="str">
        <f t="shared" si="404"/>
        <v>NO CUMPLE</v>
      </c>
      <c r="AO1397" s="13" t="str">
        <f t="shared" si="405"/>
        <v>NO CUMPLE</v>
      </c>
      <c r="AP1397" s="13" t="str">
        <f t="shared" si="406"/>
        <v>NO CUMPLE</v>
      </c>
    </row>
    <row r="1398" spans="1:42" ht="15" hidden="1" x14ac:dyDescent="0.25">
      <c r="A1398" t="s">
        <v>8025</v>
      </c>
      <c r="B1398" t="s">
        <v>38</v>
      </c>
      <c r="C1398" t="s">
        <v>176</v>
      </c>
      <c r="D1398" t="s">
        <v>126</v>
      </c>
      <c r="E1398" t="s">
        <v>180</v>
      </c>
      <c r="F1398" t="s">
        <v>524</v>
      </c>
      <c r="G1398" t="s">
        <v>59</v>
      </c>
      <c r="H1398" t="s">
        <v>26</v>
      </c>
      <c r="I1398" t="s">
        <v>35</v>
      </c>
      <c r="J1398" t="s">
        <v>28</v>
      </c>
      <c r="K1398" t="s">
        <v>53</v>
      </c>
      <c r="L1398" t="s">
        <v>2590</v>
      </c>
      <c r="M1398" t="s">
        <v>8026</v>
      </c>
      <c r="N1398" t="s">
        <v>8027</v>
      </c>
      <c r="O1398" t="s">
        <v>30</v>
      </c>
      <c r="P1398" t="s">
        <v>263</v>
      </c>
      <c r="Q1398" t="s">
        <v>264</v>
      </c>
      <c r="R1398" t="s">
        <v>8028</v>
      </c>
      <c r="S1398" t="s">
        <v>6665</v>
      </c>
      <c r="T1398" t="s">
        <v>8029</v>
      </c>
      <c r="U1398" t="s">
        <v>8030</v>
      </c>
      <c r="V1398" s="40">
        <v>1.1226851851851851E-3</v>
      </c>
      <c r="W1398" s="40">
        <v>2.9861111111111113E-3</v>
      </c>
      <c r="X1398" s="40">
        <v>1.8634259259259261E-3</v>
      </c>
      <c r="Y1398" s="2" t="str">
        <f t="shared" si="407"/>
        <v/>
      </c>
      <c r="Z1398" s="47" t="str">
        <f t="shared" si="408"/>
        <v>Cumplido</v>
      </c>
      <c r="AA1398" s="8"/>
      <c r="AB1398" s="8"/>
      <c r="AC1398" s="8"/>
      <c r="AD1398" s="8"/>
      <c r="AE1398" s="8"/>
      <c r="AF1398" s="42">
        <v>45250</v>
      </c>
      <c r="AG1398" s="13" t="str">
        <f t="shared" si="397"/>
        <v>CUMPLE</v>
      </c>
      <c r="AH1398" s="13" t="str">
        <f t="shared" si="398"/>
        <v>NO CUMPLE</v>
      </c>
      <c r="AI1398" s="13" t="str">
        <f t="shared" si="399"/>
        <v>NO CUMPLE</v>
      </c>
      <c r="AJ1398" s="13" t="str">
        <f t="shared" si="400"/>
        <v>NO CUMPLE</v>
      </c>
      <c r="AK1398" s="13" t="str">
        <f t="shared" si="401"/>
        <v>NO CUMPLE</v>
      </c>
      <c r="AL1398" s="13" t="str">
        <f t="shared" si="402"/>
        <v>CUMPLE</v>
      </c>
      <c r="AM1398" s="13" t="str">
        <f t="shared" si="403"/>
        <v>NO CUMPLE</v>
      </c>
      <c r="AN1398" s="13" t="str">
        <f t="shared" si="404"/>
        <v>NO CUMPLE</v>
      </c>
      <c r="AO1398" s="13" t="str">
        <f t="shared" si="405"/>
        <v>NO CUMPLE</v>
      </c>
      <c r="AP1398" s="13" t="str">
        <f t="shared" si="406"/>
        <v>NO CUMPLE</v>
      </c>
    </row>
    <row r="1399" spans="1:42" ht="15" hidden="1" x14ac:dyDescent="0.25">
      <c r="A1399" t="s">
        <v>8031</v>
      </c>
      <c r="B1399" t="s">
        <v>38</v>
      </c>
      <c r="C1399" t="s">
        <v>176</v>
      </c>
      <c r="D1399" t="s">
        <v>126</v>
      </c>
      <c r="E1399" t="s">
        <v>180</v>
      </c>
      <c r="F1399" t="s">
        <v>524</v>
      </c>
      <c r="G1399" t="s">
        <v>59</v>
      </c>
      <c r="H1399" t="s">
        <v>26</v>
      </c>
      <c r="I1399" t="s">
        <v>35</v>
      </c>
      <c r="J1399" t="s">
        <v>28</v>
      </c>
      <c r="K1399" t="s">
        <v>53</v>
      </c>
      <c r="L1399" t="s">
        <v>2590</v>
      </c>
      <c r="M1399" t="s">
        <v>8032</v>
      </c>
      <c r="N1399" t="s">
        <v>8033</v>
      </c>
      <c r="O1399" t="s">
        <v>30</v>
      </c>
      <c r="P1399" t="s">
        <v>263</v>
      </c>
      <c r="Q1399" t="s">
        <v>264</v>
      </c>
      <c r="R1399" t="s">
        <v>8034</v>
      </c>
      <c r="S1399" t="s">
        <v>6665</v>
      </c>
      <c r="T1399" t="s">
        <v>8035</v>
      </c>
      <c r="U1399" t="s">
        <v>8036</v>
      </c>
      <c r="V1399" s="40">
        <v>8.3333333333333339E-4</v>
      </c>
      <c r="W1399" s="40">
        <v>2.6041666666666665E-3</v>
      </c>
      <c r="X1399" s="40">
        <v>1.7708333333333332E-3</v>
      </c>
      <c r="Y1399" s="2" t="str">
        <f t="shared" si="407"/>
        <v/>
      </c>
      <c r="Z1399" s="47" t="str">
        <f t="shared" si="408"/>
        <v>Cumplido</v>
      </c>
      <c r="AA1399" s="8"/>
      <c r="AB1399" s="8"/>
      <c r="AC1399" s="8"/>
      <c r="AD1399" s="8"/>
      <c r="AE1399" s="8"/>
      <c r="AF1399" s="42">
        <v>45250</v>
      </c>
      <c r="AG1399" s="13" t="str">
        <f t="shared" si="397"/>
        <v>CUMPLE</v>
      </c>
      <c r="AH1399" s="13" t="str">
        <f t="shared" si="398"/>
        <v>NO CUMPLE</v>
      </c>
      <c r="AI1399" s="13" t="str">
        <f t="shared" si="399"/>
        <v>NO CUMPLE</v>
      </c>
      <c r="AJ1399" s="13" t="str">
        <f t="shared" si="400"/>
        <v>NO CUMPLE</v>
      </c>
      <c r="AK1399" s="13" t="str">
        <f t="shared" si="401"/>
        <v>NO CUMPLE</v>
      </c>
      <c r="AL1399" s="13" t="str">
        <f t="shared" si="402"/>
        <v>CUMPLE</v>
      </c>
      <c r="AM1399" s="13" t="str">
        <f t="shared" si="403"/>
        <v>NO CUMPLE</v>
      </c>
      <c r="AN1399" s="13" t="str">
        <f t="shared" si="404"/>
        <v>NO CUMPLE</v>
      </c>
      <c r="AO1399" s="13" t="str">
        <f t="shared" si="405"/>
        <v>NO CUMPLE</v>
      </c>
      <c r="AP1399" s="13" t="str">
        <f t="shared" si="406"/>
        <v>NO CUMPLE</v>
      </c>
    </row>
    <row r="1400" spans="1:42" ht="15" hidden="1" x14ac:dyDescent="0.25">
      <c r="A1400" t="s">
        <v>8037</v>
      </c>
      <c r="B1400" t="s">
        <v>117</v>
      </c>
      <c r="C1400" t="s">
        <v>72</v>
      </c>
      <c r="D1400" t="s">
        <v>58</v>
      </c>
      <c r="E1400" t="s">
        <v>320</v>
      </c>
      <c r="F1400" t="s">
        <v>321</v>
      </c>
      <c r="G1400" t="s">
        <v>39</v>
      </c>
      <c r="H1400" t="s">
        <v>34</v>
      </c>
      <c r="I1400" t="s">
        <v>40</v>
      </c>
      <c r="J1400" t="s">
        <v>28</v>
      </c>
      <c r="K1400" t="s">
        <v>215</v>
      </c>
      <c r="L1400" t="s">
        <v>131</v>
      </c>
      <c r="M1400" t="s">
        <v>8038</v>
      </c>
      <c r="N1400" t="s">
        <v>8039</v>
      </c>
      <c r="O1400" t="s">
        <v>30</v>
      </c>
      <c r="P1400" t="s">
        <v>36</v>
      </c>
      <c r="Q1400" t="s">
        <v>94</v>
      </c>
      <c r="R1400" t="s">
        <v>8040</v>
      </c>
      <c r="S1400" t="s">
        <v>6665</v>
      </c>
      <c r="T1400" t="s">
        <v>131</v>
      </c>
      <c r="U1400" t="s">
        <v>157</v>
      </c>
      <c r="V1400" s="40">
        <v>0</v>
      </c>
      <c r="W1400" s="40">
        <v>0</v>
      </c>
      <c r="X1400" s="40">
        <v>0</v>
      </c>
      <c r="Y1400" s="2" t="str">
        <f t="shared" si="407"/>
        <v/>
      </c>
      <c r="Z1400" s="47" t="str">
        <f t="shared" si="408"/>
        <v>Cumplido</v>
      </c>
      <c r="AA1400" s="8"/>
      <c r="AB1400" s="8"/>
      <c r="AC1400" s="8"/>
      <c r="AD1400" s="8"/>
      <c r="AE1400" s="8"/>
      <c r="AF1400" s="42">
        <v>45250</v>
      </c>
      <c r="AG1400" s="13" t="str">
        <f t="shared" si="397"/>
        <v>CUMPLE</v>
      </c>
      <c r="AH1400" s="13" t="str">
        <f t="shared" si="398"/>
        <v>NO CUMPLE</v>
      </c>
      <c r="AI1400" s="13" t="str">
        <f t="shared" si="399"/>
        <v>NO CUMPLE</v>
      </c>
      <c r="AJ1400" s="13" t="str">
        <f t="shared" si="400"/>
        <v>NO CUMPLE</v>
      </c>
      <c r="AK1400" s="13" t="str">
        <f t="shared" si="401"/>
        <v>NO CUMPLE</v>
      </c>
      <c r="AL1400" s="13" t="str">
        <f t="shared" si="402"/>
        <v>CUMPLE</v>
      </c>
      <c r="AM1400" s="13" t="str">
        <f t="shared" si="403"/>
        <v>NO CUMPLE</v>
      </c>
      <c r="AN1400" s="13" t="str">
        <f t="shared" si="404"/>
        <v>NO CUMPLE</v>
      </c>
      <c r="AO1400" s="13" t="str">
        <f t="shared" si="405"/>
        <v>NO CUMPLE</v>
      </c>
      <c r="AP1400" s="13" t="str">
        <f t="shared" si="406"/>
        <v>NO CUMPLE</v>
      </c>
    </row>
    <row r="1401" spans="1:42" ht="15" hidden="1" x14ac:dyDescent="0.25">
      <c r="A1401" t="s">
        <v>8041</v>
      </c>
      <c r="B1401" t="s">
        <v>38</v>
      </c>
      <c r="C1401" t="s">
        <v>124</v>
      </c>
      <c r="D1401" t="s">
        <v>124</v>
      </c>
      <c r="E1401" t="s">
        <v>63</v>
      </c>
      <c r="F1401" t="s">
        <v>8042</v>
      </c>
      <c r="G1401" t="s">
        <v>39</v>
      </c>
      <c r="H1401" t="s">
        <v>34</v>
      </c>
      <c r="I1401" t="s">
        <v>40</v>
      </c>
      <c r="J1401" t="s">
        <v>28</v>
      </c>
      <c r="K1401" t="s">
        <v>171</v>
      </c>
      <c r="L1401" t="s">
        <v>8043</v>
      </c>
      <c r="M1401" t="s">
        <v>8044</v>
      </c>
      <c r="N1401" t="s">
        <v>8045</v>
      </c>
      <c r="O1401" t="s">
        <v>30</v>
      </c>
      <c r="P1401" t="s">
        <v>36</v>
      </c>
      <c r="Q1401" t="s">
        <v>54</v>
      </c>
      <c r="R1401" t="s">
        <v>8046</v>
      </c>
      <c r="S1401" t="s">
        <v>7425</v>
      </c>
      <c r="T1401" t="s">
        <v>8047</v>
      </c>
      <c r="U1401" t="s">
        <v>8048</v>
      </c>
      <c r="V1401" s="40">
        <v>9.2523148148148146E-2</v>
      </c>
      <c r="W1401" s="40">
        <v>0.11627314814814815</v>
      </c>
      <c r="X1401" s="40">
        <v>2.3750000000000004E-2</v>
      </c>
      <c r="Y1401" s="2" t="str">
        <f>IF(J1401="Incidente de Cliente",IF($X1401&lt;=$AT$2,"Cumplido","Incumplido"),"")</f>
        <v/>
      </c>
      <c r="Z1401" s="47" t="str">
        <f t="shared" si="408"/>
        <v>Cumplido</v>
      </c>
      <c r="AA1401" s="8"/>
      <c r="AB1401" s="8"/>
      <c r="AC1401" s="8"/>
      <c r="AD1401" s="8"/>
      <c r="AE1401" s="8"/>
      <c r="AF1401" s="42">
        <v>45250</v>
      </c>
      <c r="AG1401" s="13" t="str">
        <f t="shared" si="397"/>
        <v>CUMPLE</v>
      </c>
      <c r="AH1401" s="13" t="str">
        <f t="shared" si="398"/>
        <v>NO CUMPLE</v>
      </c>
      <c r="AI1401" s="13" t="str">
        <f t="shared" si="399"/>
        <v>NO CUMPLE</v>
      </c>
      <c r="AJ1401" s="13" t="str">
        <f t="shared" si="400"/>
        <v>NO CUMPLE</v>
      </c>
      <c r="AK1401" s="13" t="str">
        <f t="shared" si="401"/>
        <v>NO CUMPLE</v>
      </c>
      <c r="AL1401" s="13" t="str">
        <f t="shared" si="402"/>
        <v>NO CUMPLE</v>
      </c>
      <c r="AM1401" s="13" t="str">
        <f t="shared" si="403"/>
        <v>CUMPLE</v>
      </c>
      <c r="AN1401" s="13" t="str">
        <f t="shared" si="404"/>
        <v>NO CUMPLE</v>
      </c>
      <c r="AO1401" s="13" t="str">
        <f t="shared" si="405"/>
        <v>NO CUMPLE</v>
      </c>
      <c r="AP1401" s="13" t="str">
        <f t="shared" si="406"/>
        <v>NO CUMPLE</v>
      </c>
    </row>
    <row r="1402" spans="1:42" ht="15" hidden="1" x14ac:dyDescent="0.25">
      <c r="A1402" t="s">
        <v>8049</v>
      </c>
      <c r="B1402" t="s">
        <v>32</v>
      </c>
      <c r="C1402" t="s">
        <v>51</v>
      </c>
      <c r="D1402" t="s">
        <v>217</v>
      </c>
      <c r="E1402" t="s">
        <v>278</v>
      </c>
      <c r="F1402" t="s">
        <v>409</v>
      </c>
      <c r="G1402" t="s">
        <v>25</v>
      </c>
      <c r="H1402" t="s">
        <v>26</v>
      </c>
      <c r="I1402" t="s">
        <v>35</v>
      </c>
      <c r="J1402" t="s">
        <v>28</v>
      </c>
      <c r="K1402" t="s">
        <v>48</v>
      </c>
      <c r="L1402" t="s">
        <v>336</v>
      </c>
      <c r="M1402" t="s">
        <v>8050</v>
      </c>
      <c r="N1402" t="s">
        <v>8051</v>
      </c>
      <c r="O1402" t="s">
        <v>30</v>
      </c>
      <c r="P1402" t="s">
        <v>31</v>
      </c>
      <c r="Q1402" t="s">
        <v>24</v>
      </c>
      <c r="R1402" t="s">
        <v>8052</v>
      </c>
      <c r="S1402" t="s">
        <v>6665</v>
      </c>
      <c r="T1402" t="s">
        <v>8053</v>
      </c>
      <c r="U1402" t="s">
        <v>294</v>
      </c>
      <c r="V1402" s="40">
        <v>1.0937500000000001E-2</v>
      </c>
      <c r="W1402" s="40">
        <v>1.9085648148148147E-2</v>
      </c>
      <c r="X1402" s="40">
        <v>8.1481481481481474E-3</v>
      </c>
      <c r="Y1402" s="2" t="str">
        <f t="shared" si="407"/>
        <v/>
      </c>
      <c r="Z1402" s="47" t="str">
        <f t="shared" si="408"/>
        <v>Cumplido</v>
      </c>
      <c r="AA1402" s="8"/>
      <c r="AB1402" s="8"/>
      <c r="AC1402" s="8"/>
      <c r="AD1402" s="8"/>
      <c r="AE1402" s="8"/>
      <c r="AF1402" s="42">
        <v>45250</v>
      </c>
      <c r="AG1402" s="13" t="str">
        <f t="shared" si="397"/>
        <v>CUMPLE</v>
      </c>
      <c r="AH1402" s="13" t="str">
        <f t="shared" si="398"/>
        <v>NO CUMPLE</v>
      </c>
      <c r="AI1402" s="13" t="str">
        <f t="shared" si="399"/>
        <v>NO CUMPLE</v>
      </c>
      <c r="AJ1402" s="13" t="str">
        <f t="shared" si="400"/>
        <v>NO CUMPLE</v>
      </c>
      <c r="AK1402" s="13" t="str">
        <f t="shared" si="401"/>
        <v>NO CUMPLE</v>
      </c>
      <c r="AL1402" s="13" t="str">
        <f t="shared" si="402"/>
        <v>CUMPLE</v>
      </c>
      <c r="AM1402" s="13" t="str">
        <f t="shared" si="403"/>
        <v>NO CUMPLE</v>
      </c>
      <c r="AN1402" s="13" t="str">
        <f t="shared" si="404"/>
        <v>NO CUMPLE</v>
      </c>
      <c r="AO1402" s="13" t="str">
        <f t="shared" si="405"/>
        <v>NO CUMPLE</v>
      </c>
      <c r="AP1402" s="13" t="str">
        <f t="shared" si="406"/>
        <v>NO CUMPLE</v>
      </c>
    </row>
    <row r="1403" spans="1:42" ht="15" hidden="1" x14ac:dyDescent="0.25">
      <c r="A1403" t="s">
        <v>8054</v>
      </c>
      <c r="B1403" t="s">
        <v>117</v>
      </c>
      <c r="C1403" t="s">
        <v>72</v>
      </c>
      <c r="D1403" t="s">
        <v>58</v>
      </c>
      <c r="E1403" t="s">
        <v>320</v>
      </c>
      <c r="F1403" t="s">
        <v>321</v>
      </c>
      <c r="G1403" t="s">
        <v>39</v>
      </c>
      <c r="H1403" t="s">
        <v>34</v>
      </c>
      <c r="I1403" t="s">
        <v>40</v>
      </c>
      <c r="J1403" t="s">
        <v>28</v>
      </c>
      <c r="K1403" t="s">
        <v>215</v>
      </c>
      <c r="L1403" t="s">
        <v>134</v>
      </c>
      <c r="M1403" t="s">
        <v>8055</v>
      </c>
      <c r="N1403" t="s">
        <v>8056</v>
      </c>
      <c r="O1403" t="s">
        <v>30</v>
      </c>
      <c r="P1403" t="s">
        <v>36</v>
      </c>
      <c r="Q1403" t="s">
        <v>50</v>
      </c>
      <c r="R1403" t="s">
        <v>8057</v>
      </c>
      <c r="S1403" t="s">
        <v>6665</v>
      </c>
      <c r="T1403" t="s">
        <v>134</v>
      </c>
      <c r="U1403" t="s">
        <v>157</v>
      </c>
      <c r="V1403" s="40">
        <v>0</v>
      </c>
      <c r="W1403" s="40">
        <v>0</v>
      </c>
      <c r="X1403" s="40">
        <v>0</v>
      </c>
      <c r="Y1403" s="2" t="str">
        <f t="shared" si="407"/>
        <v/>
      </c>
      <c r="Z1403" s="47" t="str">
        <f t="shared" si="408"/>
        <v>Cumplido</v>
      </c>
      <c r="AA1403" s="8"/>
      <c r="AB1403" s="8"/>
      <c r="AC1403" s="8"/>
      <c r="AD1403" s="8"/>
      <c r="AE1403" s="8"/>
      <c r="AF1403" s="42">
        <v>45250</v>
      </c>
      <c r="AG1403" s="13" t="str">
        <f t="shared" si="397"/>
        <v>CUMPLE</v>
      </c>
      <c r="AH1403" s="13" t="str">
        <f t="shared" si="398"/>
        <v>NO CUMPLE</v>
      </c>
      <c r="AI1403" s="13" t="str">
        <f t="shared" si="399"/>
        <v>NO CUMPLE</v>
      </c>
      <c r="AJ1403" s="13" t="str">
        <f t="shared" si="400"/>
        <v>NO CUMPLE</v>
      </c>
      <c r="AK1403" s="13" t="str">
        <f t="shared" si="401"/>
        <v>NO CUMPLE</v>
      </c>
      <c r="AL1403" s="13" t="str">
        <f t="shared" si="402"/>
        <v>CUMPLE</v>
      </c>
      <c r="AM1403" s="13" t="str">
        <f t="shared" si="403"/>
        <v>NO CUMPLE</v>
      </c>
      <c r="AN1403" s="13" t="str">
        <f t="shared" si="404"/>
        <v>NO CUMPLE</v>
      </c>
      <c r="AO1403" s="13" t="str">
        <f t="shared" si="405"/>
        <v>NO CUMPLE</v>
      </c>
      <c r="AP1403" s="13" t="str">
        <f t="shared" si="406"/>
        <v>NO CUMPLE</v>
      </c>
    </row>
    <row r="1404" spans="1:42" ht="15" hidden="1" x14ac:dyDescent="0.25">
      <c r="A1404" t="s">
        <v>8058</v>
      </c>
      <c r="B1404" t="s">
        <v>38</v>
      </c>
      <c r="C1404" t="s">
        <v>124</v>
      </c>
      <c r="D1404" t="s">
        <v>124</v>
      </c>
      <c r="E1404" t="s">
        <v>63</v>
      </c>
      <c r="F1404" t="s">
        <v>8042</v>
      </c>
      <c r="G1404" t="s">
        <v>39</v>
      </c>
      <c r="H1404" t="s">
        <v>34</v>
      </c>
      <c r="I1404" t="s">
        <v>40</v>
      </c>
      <c r="J1404" t="s">
        <v>28</v>
      </c>
      <c r="K1404" t="s">
        <v>171</v>
      </c>
      <c r="L1404" t="s">
        <v>8059</v>
      </c>
      <c r="M1404" t="s">
        <v>8060</v>
      </c>
      <c r="N1404" t="s">
        <v>8061</v>
      </c>
      <c r="O1404" t="s">
        <v>30</v>
      </c>
      <c r="P1404" t="s">
        <v>36</v>
      </c>
      <c r="Q1404" t="s">
        <v>54</v>
      </c>
      <c r="R1404" t="s">
        <v>8062</v>
      </c>
      <c r="S1404" t="s">
        <v>6665</v>
      </c>
      <c r="T1404" t="s">
        <v>8063</v>
      </c>
      <c r="U1404" t="s">
        <v>8064</v>
      </c>
      <c r="V1404" s="40">
        <v>0</v>
      </c>
      <c r="W1404" s="40">
        <v>1.4699074074074074E-3</v>
      </c>
      <c r="X1404" s="40">
        <v>1.4699074074074074E-3</v>
      </c>
      <c r="Y1404" s="2" t="str">
        <f>IF(J1404="Incidente de Cliente",IF($X1404&lt;=$AT$2,"Cumplido","Incumplido"),"")</f>
        <v/>
      </c>
      <c r="Z1404" s="47" t="str">
        <f t="shared" si="408"/>
        <v>Cumplido</v>
      </c>
      <c r="AA1404" s="8"/>
      <c r="AB1404" s="8"/>
      <c r="AC1404" s="8"/>
      <c r="AD1404" s="8"/>
      <c r="AE1404" s="8"/>
      <c r="AF1404" s="42">
        <v>45250</v>
      </c>
      <c r="AG1404" s="13" t="str">
        <f t="shared" si="397"/>
        <v>CUMPLE</v>
      </c>
      <c r="AH1404" s="13" t="str">
        <f t="shared" si="398"/>
        <v>NO CUMPLE</v>
      </c>
      <c r="AI1404" s="13" t="str">
        <f t="shared" si="399"/>
        <v>NO CUMPLE</v>
      </c>
      <c r="AJ1404" s="13" t="str">
        <f t="shared" si="400"/>
        <v>NO CUMPLE</v>
      </c>
      <c r="AK1404" s="13" t="str">
        <f t="shared" si="401"/>
        <v>NO CUMPLE</v>
      </c>
      <c r="AL1404" s="13" t="str">
        <f t="shared" si="402"/>
        <v>CUMPLE</v>
      </c>
      <c r="AM1404" s="13" t="str">
        <f t="shared" si="403"/>
        <v>NO CUMPLE</v>
      </c>
      <c r="AN1404" s="13" t="str">
        <f t="shared" si="404"/>
        <v>NO CUMPLE</v>
      </c>
      <c r="AO1404" s="13" t="str">
        <f t="shared" si="405"/>
        <v>NO CUMPLE</v>
      </c>
      <c r="AP1404" s="13" t="str">
        <f t="shared" si="406"/>
        <v>NO CUMPLE</v>
      </c>
    </row>
    <row r="1405" spans="1:42" ht="15" hidden="1" x14ac:dyDescent="0.25">
      <c r="A1405" t="s">
        <v>8065</v>
      </c>
      <c r="B1405" t="s">
        <v>62</v>
      </c>
      <c r="C1405" t="s">
        <v>128</v>
      </c>
      <c r="D1405" t="s">
        <v>309</v>
      </c>
      <c r="E1405" t="s">
        <v>52</v>
      </c>
      <c r="F1405" t="s">
        <v>140</v>
      </c>
      <c r="G1405" t="s">
        <v>64</v>
      </c>
      <c r="H1405" t="s">
        <v>34</v>
      </c>
      <c r="I1405" t="s">
        <v>40</v>
      </c>
      <c r="J1405" t="s">
        <v>56</v>
      </c>
      <c r="K1405" t="s">
        <v>48</v>
      </c>
      <c r="L1405" t="s">
        <v>8066</v>
      </c>
      <c r="M1405" t="s">
        <v>8067</v>
      </c>
      <c r="N1405" t="s">
        <v>8067</v>
      </c>
      <c r="O1405" t="s">
        <v>30</v>
      </c>
      <c r="P1405" t="s">
        <v>36</v>
      </c>
      <c r="Q1405" t="s">
        <v>54</v>
      </c>
      <c r="R1405" t="s">
        <v>8068</v>
      </c>
      <c r="S1405" t="s">
        <v>7425</v>
      </c>
      <c r="T1405" t="s">
        <v>8069</v>
      </c>
      <c r="U1405" t="s">
        <v>8070</v>
      </c>
      <c r="V1405" s="40">
        <v>0.87550925925925915</v>
      </c>
      <c r="W1405" s="40">
        <v>0.87825231481481481</v>
      </c>
      <c r="X1405" s="40">
        <v>2.7430555555555559E-3</v>
      </c>
      <c r="Y1405" s="2" t="str">
        <f t="shared" si="407"/>
        <v>Cumplido</v>
      </c>
      <c r="Z1405" s="47" t="str">
        <f t="shared" si="408"/>
        <v/>
      </c>
      <c r="AA1405" s="8"/>
      <c r="AB1405" s="8" t="str">
        <f t="shared" ref="AB1405:AB1406" si="409">IF($H1405="1-Crítica",IF($X1405&lt;=$AT$5,"Cumplido", "Incumplido"),"")</f>
        <v/>
      </c>
      <c r="AC1405" s="8" t="str">
        <f t="shared" ref="AC1405:AC1406" si="410">IF($H1405="2-Alta",IF($X1405&lt;=$AT$6, "Cumplido", "Incumplido"),"")</f>
        <v/>
      </c>
      <c r="AD1405" s="8" t="str">
        <f t="shared" ref="AD1405:AD1406" si="411">IF($H1405="3-Medio",IF($X1405&lt;=$AT$7, "Cumplido", "Incumplido"),"")</f>
        <v/>
      </c>
      <c r="AE1405" s="8" t="str">
        <f t="shared" ref="AE1405:AE1406" si="412">IF($H1405="4-Baja",IF($X1405&lt;=$AT$8, "Cumplido", "Incumplido"),"")</f>
        <v>Cumplido</v>
      </c>
      <c r="AF1405" s="42">
        <v>45250</v>
      </c>
      <c r="AG1405" s="13" t="str">
        <f t="shared" si="397"/>
        <v>CUMPLE</v>
      </c>
      <c r="AH1405" s="13" t="str">
        <f t="shared" si="398"/>
        <v>NO CUMPLE</v>
      </c>
      <c r="AI1405" s="13" t="str">
        <f t="shared" si="399"/>
        <v>NO CUMPLE</v>
      </c>
      <c r="AJ1405" s="13" t="str">
        <f t="shared" si="400"/>
        <v>NO CUMPLE</v>
      </c>
      <c r="AK1405" s="13" t="str">
        <f t="shared" si="401"/>
        <v>NO CUMPLE</v>
      </c>
      <c r="AL1405" s="13" t="str">
        <f t="shared" si="402"/>
        <v>NO CUMPLE</v>
      </c>
      <c r="AM1405" s="13" t="str">
        <f t="shared" si="403"/>
        <v>NO CUMPLE</v>
      </c>
      <c r="AN1405" s="13" t="str">
        <f t="shared" si="404"/>
        <v>NO CUMPLE</v>
      </c>
      <c r="AO1405" s="13" t="str">
        <f t="shared" si="405"/>
        <v>CUMPLE</v>
      </c>
      <c r="AP1405" s="13" t="str">
        <f t="shared" si="406"/>
        <v>NO CUMPLE</v>
      </c>
    </row>
    <row r="1406" spans="1:42" ht="15" hidden="1" x14ac:dyDescent="0.25">
      <c r="A1406" t="s">
        <v>8071</v>
      </c>
      <c r="B1406" t="s">
        <v>62</v>
      </c>
      <c r="C1406" t="s">
        <v>124</v>
      </c>
      <c r="D1406" t="s">
        <v>309</v>
      </c>
      <c r="E1406" t="s">
        <v>63</v>
      </c>
      <c r="F1406" t="s">
        <v>140</v>
      </c>
      <c r="G1406" t="s">
        <v>64</v>
      </c>
      <c r="H1406" t="s">
        <v>34</v>
      </c>
      <c r="I1406" t="s">
        <v>40</v>
      </c>
      <c r="J1406" t="s">
        <v>56</v>
      </c>
      <c r="K1406" t="s">
        <v>65</v>
      </c>
      <c r="L1406" t="s">
        <v>306</v>
      </c>
      <c r="M1406" t="s">
        <v>8072</v>
      </c>
      <c r="N1406" t="s">
        <v>8072</v>
      </c>
      <c r="O1406" t="s">
        <v>30</v>
      </c>
      <c r="P1406" t="s">
        <v>190</v>
      </c>
      <c r="Q1406" t="s">
        <v>190</v>
      </c>
      <c r="R1406" t="s">
        <v>8073</v>
      </c>
      <c r="S1406" t="s">
        <v>7425</v>
      </c>
      <c r="T1406" t="s">
        <v>607</v>
      </c>
      <c r="U1406" t="s">
        <v>8074</v>
      </c>
      <c r="V1406" s="40">
        <v>0.35789351851851853</v>
      </c>
      <c r="W1406" s="40">
        <v>0.3604282407407407</v>
      </c>
      <c r="X1406" s="40">
        <v>2.5347222222222221E-3</v>
      </c>
      <c r="Y1406" s="2" t="str">
        <f>IF(J1406="Incidente de Cliente",IF($X1406&lt;=$AT$2,"Cumplido","Incumplido"),"")</f>
        <v>Cumplido</v>
      </c>
      <c r="Z1406" s="47" t="str">
        <f>IF(J1406="Requerimiento de Cliente",IF($X1406&lt;=$AT$3,"Cumplido","Incumplido"),"")</f>
        <v/>
      </c>
      <c r="AA1406" s="8"/>
      <c r="AB1406" s="8" t="str">
        <f t="shared" si="409"/>
        <v/>
      </c>
      <c r="AC1406" s="8" t="str">
        <f t="shared" si="410"/>
        <v/>
      </c>
      <c r="AD1406" s="8" t="str">
        <f t="shared" si="411"/>
        <v/>
      </c>
      <c r="AE1406" s="8" t="str">
        <f t="shared" si="412"/>
        <v>Cumplido</v>
      </c>
      <c r="AF1406" s="42">
        <v>45253</v>
      </c>
      <c r="AG1406" s="13" t="str">
        <f t="shared" si="397"/>
        <v>CUMPLE</v>
      </c>
      <c r="AH1406" s="13" t="str">
        <f t="shared" si="398"/>
        <v>NO CUMPLE</v>
      </c>
      <c r="AI1406" s="13" t="str">
        <f t="shared" si="399"/>
        <v>NO CUMPLE</v>
      </c>
      <c r="AJ1406" s="13" t="str">
        <f t="shared" si="400"/>
        <v>NO CUMPLE</v>
      </c>
      <c r="AK1406" s="13" t="str">
        <f t="shared" si="401"/>
        <v>NO CUMPLE</v>
      </c>
      <c r="AL1406" s="13" t="str">
        <f t="shared" si="402"/>
        <v>NO CUMPLE</v>
      </c>
      <c r="AM1406" s="13" t="str">
        <f t="shared" si="403"/>
        <v>NO CUMPLE</v>
      </c>
      <c r="AN1406" s="13" t="str">
        <f t="shared" si="404"/>
        <v>NO CUMPLE</v>
      </c>
      <c r="AO1406" s="13" t="str">
        <f t="shared" si="405"/>
        <v>CUMPLE</v>
      </c>
      <c r="AP1406" s="13" t="str">
        <f t="shared" si="406"/>
        <v>NO CUMPLE</v>
      </c>
    </row>
    <row r="1407" spans="1:42" ht="15" hidden="1" x14ac:dyDescent="0.25">
      <c r="A1407" t="s">
        <v>8075</v>
      </c>
      <c r="B1407" t="s">
        <v>32</v>
      </c>
      <c r="C1407" t="s">
        <v>60</v>
      </c>
      <c r="D1407" t="s">
        <v>58</v>
      </c>
      <c r="E1407" t="s">
        <v>278</v>
      </c>
      <c r="F1407" t="s">
        <v>435</v>
      </c>
      <c r="G1407" t="s">
        <v>25</v>
      </c>
      <c r="H1407" t="s">
        <v>26</v>
      </c>
      <c r="I1407" t="s">
        <v>35</v>
      </c>
      <c r="J1407" t="s">
        <v>28</v>
      </c>
      <c r="K1407" t="s">
        <v>48</v>
      </c>
      <c r="L1407" t="s">
        <v>274</v>
      </c>
      <c r="M1407" t="s">
        <v>8076</v>
      </c>
      <c r="N1407" t="s">
        <v>8077</v>
      </c>
      <c r="O1407" t="s">
        <v>30</v>
      </c>
      <c r="P1407" t="s">
        <v>44</v>
      </c>
      <c r="Q1407" t="s">
        <v>45</v>
      </c>
      <c r="R1407" t="s">
        <v>8077</v>
      </c>
      <c r="S1407" t="s">
        <v>7425</v>
      </c>
      <c r="T1407" t="s">
        <v>274</v>
      </c>
      <c r="U1407" t="s">
        <v>162</v>
      </c>
      <c r="V1407" s="40">
        <v>0</v>
      </c>
      <c r="W1407" s="40">
        <v>1.4930555555555556E-3</v>
      </c>
      <c r="X1407" s="40">
        <v>1.4930555555555556E-3</v>
      </c>
      <c r="Y1407" s="2" t="str">
        <f t="shared" si="407"/>
        <v/>
      </c>
      <c r="Z1407" s="47" t="str">
        <f t="shared" si="408"/>
        <v>Cumplido</v>
      </c>
      <c r="AA1407" s="8"/>
      <c r="AB1407" s="8"/>
      <c r="AC1407" s="8"/>
      <c r="AD1407" s="8"/>
      <c r="AE1407" s="8"/>
      <c r="AF1407" s="42">
        <v>45250</v>
      </c>
      <c r="AG1407" s="13" t="str">
        <f t="shared" si="397"/>
        <v>CUMPLE</v>
      </c>
      <c r="AH1407" s="13" t="str">
        <f t="shared" si="398"/>
        <v>NO CUMPLE</v>
      </c>
      <c r="AI1407" s="13" t="str">
        <f t="shared" si="399"/>
        <v>NO CUMPLE</v>
      </c>
      <c r="AJ1407" s="13" t="str">
        <f t="shared" si="400"/>
        <v>NO CUMPLE</v>
      </c>
      <c r="AK1407" s="13" t="str">
        <f t="shared" si="401"/>
        <v>NO CUMPLE</v>
      </c>
      <c r="AL1407" s="13" t="str">
        <f t="shared" si="402"/>
        <v>CUMPLE</v>
      </c>
      <c r="AM1407" s="13" t="str">
        <f t="shared" si="403"/>
        <v>NO CUMPLE</v>
      </c>
      <c r="AN1407" s="13" t="str">
        <f t="shared" si="404"/>
        <v>NO CUMPLE</v>
      </c>
      <c r="AO1407" s="13" t="str">
        <f t="shared" si="405"/>
        <v>NO CUMPLE</v>
      </c>
      <c r="AP1407" s="13" t="str">
        <f t="shared" si="406"/>
        <v>NO CUMPLE</v>
      </c>
    </row>
    <row r="1408" spans="1:42" ht="15" hidden="1" x14ac:dyDescent="0.25">
      <c r="A1408" t="s">
        <v>8078</v>
      </c>
      <c r="B1408" t="s">
        <v>32</v>
      </c>
      <c r="C1408" t="s">
        <v>60</v>
      </c>
      <c r="D1408" t="s">
        <v>58</v>
      </c>
      <c r="E1408" t="s">
        <v>278</v>
      </c>
      <c r="F1408" t="s">
        <v>435</v>
      </c>
      <c r="G1408" t="s">
        <v>25</v>
      </c>
      <c r="H1408" t="s">
        <v>26</v>
      </c>
      <c r="I1408" t="s">
        <v>35</v>
      </c>
      <c r="J1408" t="s">
        <v>28</v>
      </c>
      <c r="K1408" t="s">
        <v>48</v>
      </c>
      <c r="L1408" t="s">
        <v>216</v>
      </c>
      <c r="M1408" t="s">
        <v>8079</v>
      </c>
      <c r="N1408" t="s">
        <v>8080</v>
      </c>
      <c r="O1408" t="s">
        <v>30</v>
      </c>
      <c r="P1408" t="s">
        <v>44</v>
      </c>
      <c r="Q1408" t="s">
        <v>45</v>
      </c>
      <c r="R1408" t="s">
        <v>8080</v>
      </c>
      <c r="S1408" t="s">
        <v>7425</v>
      </c>
      <c r="T1408" t="s">
        <v>216</v>
      </c>
      <c r="U1408" t="s">
        <v>275</v>
      </c>
      <c r="V1408" s="40">
        <v>0</v>
      </c>
      <c r="W1408" s="40">
        <v>1.6435185185185183E-3</v>
      </c>
      <c r="X1408" s="40">
        <v>1.6435185185185183E-3</v>
      </c>
      <c r="Y1408" s="2" t="str">
        <f t="shared" si="407"/>
        <v/>
      </c>
      <c r="Z1408" s="47" t="str">
        <f t="shared" si="408"/>
        <v>Cumplido</v>
      </c>
      <c r="AA1408" s="8"/>
      <c r="AB1408" s="8"/>
      <c r="AC1408" s="8"/>
      <c r="AD1408" s="8"/>
      <c r="AE1408" s="8"/>
      <c r="AF1408" s="42">
        <v>45250</v>
      </c>
      <c r="AG1408" s="13" t="str">
        <f t="shared" si="397"/>
        <v>CUMPLE</v>
      </c>
      <c r="AH1408" s="13" t="str">
        <f t="shared" si="398"/>
        <v>NO CUMPLE</v>
      </c>
      <c r="AI1408" s="13" t="str">
        <f t="shared" si="399"/>
        <v>NO CUMPLE</v>
      </c>
      <c r="AJ1408" s="13" t="str">
        <f t="shared" si="400"/>
        <v>NO CUMPLE</v>
      </c>
      <c r="AK1408" s="13" t="str">
        <f t="shared" si="401"/>
        <v>NO CUMPLE</v>
      </c>
      <c r="AL1408" s="13" t="str">
        <f t="shared" si="402"/>
        <v>CUMPLE</v>
      </c>
      <c r="AM1408" s="13" t="str">
        <f t="shared" si="403"/>
        <v>NO CUMPLE</v>
      </c>
      <c r="AN1408" s="13" t="str">
        <f t="shared" si="404"/>
        <v>NO CUMPLE</v>
      </c>
      <c r="AO1408" s="13" t="str">
        <f t="shared" si="405"/>
        <v>NO CUMPLE</v>
      </c>
      <c r="AP1408" s="13" t="str">
        <f t="shared" si="406"/>
        <v>NO CUMPLE</v>
      </c>
    </row>
    <row r="1409" spans="1:42" ht="15" hidden="1" x14ac:dyDescent="0.25">
      <c r="A1409" t="s">
        <v>8081</v>
      </c>
      <c r="B1409" t="s">
        <v>32</v>
      </c>
      <c r="C1409" t="s">
        <v>60</v>
      </c>
      <c r="D1409" t="s">
        <v>58</v>
      </c>
      <c r="E1409" t="s">
        <v>278</v>
      </c>
      <c r="F1409" t="s">
        <v>435</v>
      </c>
      <c r="G1409" t="s">
        <v>25</v>
      </c>
      <c r="H1409" t="s">
        <v>26</v>
      </c>
      <c r="I1409" t="s">
        <v>35</v>
      </c>
      <c r="J1409" t="s">
        <v>28</v>
      </c>
      <c r="K1409" t="s">
        <v>48</v>
      </c>
      <c r="L1409" t="s">
        <v>8082</v>
      </c>
      <c r="M1409" t="s">
        <v>8083</v>
      </c>
      <c r="N1409" t="s">
        <v>8084</v>
      </c>
      <c r="O1409" t="s">
        <v>30</v>
      </c>
      <c r="P1409" t="s">
        <v>44</v>
      </c>
      <c r="Q1409" t="s">
        <v>45</v>
      </c>
      <c r="R1409" t="s">
        <v>8084</v>
      </c>
      <c r="S1409" t="s">
        <v>7425</v>
      </c>
      <c r="T1409" t="s">
        <v>8082</v>
      </c>
      <c r="U1409" t="s">
        <v>8085</v>
      </c>
      <c r="V1409" s="40">
        <v>0</v>
      </c>
      <c r="W1409" s="40">
        <v>1.0995370370370371E-3</v>
      </c>
      <c r="X1409" s="40">
        <v>1.0995370370370371E-3</v>
      </c>
      <c r="Y1409" s="2" t="str">
        <f t="shared" si="407"/>
        <v/>
      </c>
      <c r="Z1409" s="47" t="str">
        <f t="shared" si="408"/>
        <v>Cumplido</v>
      </c>
      <c r="AA1409" s="8"/>
      <c r="AB1409" s="8"/>
      <c r="AC1409" s="8"/>
      <c r="AD1409" s="8"/>
      <c r="AE1409" s="8"/>
      <c r="AF1409" s="42">
        <v>45250</v>
      </c>
      <c r="AG1409" s="13" t="str">
        <f t="shared" si="397"/>
        <v>CUMPLE</v>
      </c>
      <c r="AH1409" s="13" t="str">
        <f t="shared" si="398"/>
        <v>NO CUMPLE</v>
      </c>
      <c r="AI1409" s="13" t="str">
        <f t="shared" si="399"/>
        <v>NO CUMPLE</v>
      </c>
      <c r="AJ1409" s="13" t="str">
        <f t="shared" si="400"/>
        <v>NO CUMPLE</v>
      </c>
      <c r="AK1409" s="13" t="str">
        <f t="shared" si="401"/>
        <v>NO CUMPLE</v>
      </c>
      <c r="AL1409" s="13" t="str">
        <f t="shared" si="402"/>
        <v>CUMPLE</v>
      </c>
      <c r="AM1409" s="13" t="str">
        <f t="shared" si="403"/>
        <v>NO CUMPLE</v>
      </c>
      <c r="AN1409" s="13" t="str">
        <f t="shared" si="404"/>
        <v>NO CUMPLE</v>
      </c>
      <c r="AO1409" s="13" t="str">
        <f t="shared" si="405"/>
        <v>NO CUMPLE</v>
      </c>
      <c r="AP1409" s="13" t="str">
        <f t="shared" si="406"/>
        <v>NO CUMPLE</v>
      </c>
    </row>
    <row r="1410" spans="1:42" ht="15" hidden="1" x14ac:dyDescent="0.25">
      <c r="A1410" t="s">
        <v>8086</v>
      </c>
      <c r="B1410" t="s">
        <v>79</v>
      </c>
      <c r="C1410" t="s">
        <v>72</v>
      </c>
      <c r="D1410" t="s">
        <v>58</v>
      </c>
      <c r="E1410" t="s">
        <v>93</v>
      </c>
      <c r="F1410" t="s">
        <v>322</v>
      </c>
      <c r="G1410" t="s">
        <v>39</v>
      </c>
      <c r="H1410" t="s">
        <v>34</v>
      </c>
      <c r="I1410" t="s">
        <v>40</v>
      </c>
      <c r="J1410" t="s">
        <v>28</v>
      </c>
      <c r="K1410" t="s">
        <v>215</v>
      </c>
      <c r="L1410" t="s">
        <v>169</v>
      </c>
      <c r="M1410" t="s">
        <v>8087</v>
      </c>
      <c r="N1410" t="s">
        <v>8088</v>
      </c>
      <c r="O1410" t="s">
        <v>30</v>
      </c>
      <c r="P1410" t="s">
        <v>44</v>
      </c>
      <c r="Q1410" t="s">
        <v>45</v>
      </c>
      <c r="R1410" t="s">
        <v>8089</v>
      </c>
      <c r="S1410" t="s">
        <v>7425</v>
      </c>
      <c r="T1410" t="s">
        <v>169</v>
      </c>
      <c r="U1410" t="s">
        <v>157</v>
      </c>
      <c r="V1410" s="40">
        <v>0</v>
      </c>
      <c r="W1410" s="40">
        <v>1.2870370370370372E-2</v>
      </c>
      <c r="X1410" s="40">
        <v>1.2870370370370372E-2</v>
      </c>
      <c r="Y1410" s="2" t="str">
        <f>IF(J1410="Incidente de Cliente",IF($X1410&lt;=$AT$2,"Cumplido","Incumplido"),"")</f>
        <v/>
      </c>
      <c r="Z1410" s="47" t="str">
        <f>IF(J1410="Requerimiento de Cliente",IF($X1410&lt;=$AT$3,"Cumplido","Incumplido"),"")</f>
        <v>Cumplido</v>
      </c>
      <c r="AA1410" s="8"/>
      <c r="AB1410" s="8"/>
      <c r="AC1410" s="8"/>
      <c r="AD1410" s="8"/>
      <c r="AE1410" s="8"/>
      <c r="AF1410" s="42">
        <v>45250</v>
      </c>
      <c r="AG1410" s="13" t="str">
        <f t="shared" si="397"/>
        <v>CUMPLE</v>
      </c>
      <c r="AH1410" s="13" t="str">
        <f t="shared" si="398"/>
        <v>NO CUMPLE</v>
      </c>
      <c r="AI1410" s="13" t="str">
        <f t="shared" si="399"/>
        <v>NO CUMPLE</v>
      </c>
      <c r="AJ1410" s="13" t="str">
        <f t="shared" si="400"/>
        <v>NO CUMPLE</v>
      </c>
      <c r="AK1410" s="13" t="str">
        <f t="shared" si="401"/>
        <v>NO CUMPLE</v>
      </c>
      <c r="AL1410" s="13" t="str">
        <f t="shared" si="402"/>
        <v>CUMPLE</v>
      </c>
      <c r="AM1410" s="13" t="str">
        <f t="shared" si="403"/>
        <v>NO CUMPLE</v>
      </c>
      <c r="AN1410" s="13" t="str">
        <f t="shared" si="404"/>
        <v>NO CUMPLE</v>
      </c>
      <c r="AO1410" s="13" t="str">
        <f t="shared" si="405"/>
        <v>NO CUMPLE</v>
      </c>
      <c r="AP1410" s="13" t="str">
        <f t="shared" si="406"/>
        <v>NO CUMPLE</v>
      </c>
    </row>
    <row r="1411" spans="1:42" ht="15" hidden="1" x14ac:dyDescent="0.25">
      <c r="A1411" t="s">
        <v>8090</v>
      </c>
      <c r="B1411" t="s">
        <v>79</v>
      </c>
      <c r="C1411" t="s">
        <v>72</v>
      </c>
      <c r="D1411" t="s">
        <v>58</v>
      </c>
      <c r="E1411" t="s">
        <v>93</v>
      </c>
      <c r="F1411" t="s">
        <v>322</v>
      </c>
      <c r="G1411" t="s">
        <v>39</v>
      </c>
      <c r="H1411" t="s">
        <v>34</v>
      </c>
      <c r="I1411" t="s">
        <v>40</v>
      </c>
      <c r="J1411" t="s">
        <v>28</v>
      </c>
      <c r="K1411" t="s">
        <v>215</v>
      </c>
      <c r="L1411" t="s">
        <v>393</v>
      </c>
      <c r="M1411" t="s">
        <v>8091</v>
      </c>
      <c r="N1411" t="s">
        <v>8092</v>
      </c>
      <c r="O1411" t="s">
        <v>30</v>
      </c>
      <c r="P1411" t="s">
        <v>44</v>
      </c>
      <c r="Q1411" t="s">
        <v>45</v>
      </c>
      <c r="R1411" t="s">
        <v>8093</v>
      </c>
      <c r="S1411" t="s">
        <v>7425</v>
      </c>
      <c r="T1411" t="s">
        <v>393</v>
      </c>
      <c r="U1411" t="s">
        <v>157</v>
      </c>
      <c r="V1411" s="40">
        <v>0</v>
      </c>
      <c r="W1411" s="40">
        <v>1.2499999999999999E-2</v>
      </c>
      <c r="X1411" s="40">
        <v>1.2499999999999999E-2</v>
      </c>
      <c r="Y1411" s="2" t="str">
        <f t="shared" ref="Y1411:Y1474" si="413">IF(J1411="Incidente de Cliente",IF($X1411&lt;=$AT$2,"Cumplido","Incumplido"),"")</f>
        <v/>
      </c>
      <c r="Z1411" s="47" t="str">
        <f t="shared" ref="Z1411:Z1474" si="414">IF(J1411="Requerimiento de Cliente",IF($X1411&lt;=$AT$3,"Cumplido","Incumplido"),"")</f>
        <v>Cumplido</v>
      </c>
      <c r="AA1411" s="8"/>
      <c r="AB1411" s="8"/>
      <c r="AC1411" s="8"/>
      <c r="AD1411" s="8"/>
      <c r="AE1411" s="8"/>
      <c r="AF1411" s="42">
        <v>45250</v>
      </c>
      <c r="AG1411" s="13" t="str">
        <f t="shared" ref="AG1411:AG1474" si="415">IF(X1411&lt;$AR$11,"CUMPLE","NO CUMPLE")</f>
        <v>CUMPLE</v>
      </c>
      <c r="AH1411" s="13" t="str">
        <f t="shared" ref="AH1411:AH1474" si="416">IF(X1411&gt;$AR$12,IF(X1411&lt;=$AS$12,"CUMPLE","NO CUMPLE"),"NO CUMPLE")</f>
        <v>NO CUMPLE</v>
      </c>
      <c r="AI1411" s="13" t="str">
        <f t="shared" ref="AI1411:AI1474" si="417">IF(X1411&gt;$AR$13,IF(X1411&lt;=$AS$13,"CUMPLE","NO CUMPLE"),"NO CUMPLE")</f>
        <v>NO CUMPLE</v>
      </c>
      <c r="AJ1411" s="13" t="str">
        <f t="shared" ref="AJ1411:AJ1474" si="418">IF(X1411&gt;$AR$14,IF(X1411&lt;=$AS$14,"CUMPLE","NO CUMPLE"),"NO CUMPLE")</f>
        <v>NO CUMPLE</v>
      </c>
      <c r="AK1411" s="13" t="str">
        <f t="shared" ref="AK1411:AK1474" si="419">IF(X1411&gt;$AR$15,"CUMPLE","NO CUMPLE")</f>
        <v>NO CUMPLE</v>
      </c>
      <c r="AL1411" s="13" t="str">
        <f t="shared" ref="AL1411:AL1474" si="420">IF(W1411&lt;$AR$11,"CUMPLE","NO CUMPLE")</f>
        <v>CUMPLE</v>
      </c>
      <c r="AM1411" s="13" t="str">
        <f t="shared" ref="AM1411:AM1474" si="421">IF(W1411&gt;$AR$12,IF(W1411&lt;=$AS$12,"CUMPLE","NO CUMPLE"),"NO CUMPLE")</f>
        <v>NO CUMPLE</v>
      </c>
      <c r="AN1411" s="13" t="str">
        <f t="shared" ref="AN1411:AN1474" si="422">IF(W1411&gt;$AR$13,IF(W1411&lt;=$AS$13,"CUMPLE","NO CUMPLE"),"NO CUMPLE")</f>
        <v>NO CUMPLE</v>
      </c>
      <c r="AO1411" s="13" t="str">
        <f t="shared" ref="AO1411:AO1474" si="423">IF(W1411&gt;$AR$14,IF(W1411&lt;=$AS$14,"CUMPLE","NO CUMPLE"),"NO CUMPLE")</f>
        <v>NO CUMPLE</v>
      </c>
      <c r="AP1411" s="13" t="str">
        <f t="shared" ref="AP1411:AP1474" si="424">IF(W1411&gt;$AR$15,"CUMPLE","NO CUMPLE")</f>
        <v>NO CUMPLE</v>
      </c>
    </row>
    <row r="1412" spans="1:42" ht="15" hidden="1" x14ac:dyDescent="0.25">
      <c r="A1412" t="s">
        <v>8094</v>
      </c>
      <c r="B1412" t="s">
        <v>117</v>
      </c>
      <c r="C1412" t="s">
        <v>72</v>
      </c>
      <c r="D1412" t="s">
        <v>58</v>
      </c>
      <c r="E1412" t="s">
        <v>320</v>
      </c>
      <c r="F1412" t="s">
        <v>321</v>
      </c>
      <c r="G1412" t="s">
        <v>39</v>
      </c>
      <c r="H1412" t="s">
        <v>34</v>
      </c>
      <c r="I1412" t="s">
        <v>40</v>
      </c>
      <c r="J1412" t="s">
        <v>28</v>
      </c>
      <c r="K1412" t="s">
        <v>215</v>
      </c>
      <c r="L1412" t="s">
        <v>131</v>
      </c>
      <c r="M1412" t="s">
        <v>8095</v>
      </c>
      <c r="N1412" t="s">
        <v>8096</v>
      </c>
      <c r="O1412" t="s">
        <v>30</v>
      </c>
      <c r="P1412" t="s">
        <v>36</v>
      </c>
      <c r="Q1412" t="s">
        <v>94</v>
      </c>
      <c r="R1412" t="s">
        <v>8097</v>
      </c>
      <c r="S1412" t="s">
        <v>7425</v>
      </c>
      <c r="T1412" t="s">
        <v>131</v>
      </c>
      <c r="U1412" t="s">
        <v>157</v>
      </c>
      <c r="V1412" s="40">
        <v>0</v>
      </c>
      <c r="W1412" s="40">
        <v>0</v>
      </c>
      <c r="X1412" s="40">
        <v>0</v>
      </c>
      <c r="Y1412" s="2" t="str">
        <f t="shared" si="413"/>
        <v/>
      </c>
      <c r="Z1412" s="47" t="str">
        <f t="shared" si="414"/>
        <v>Cumplido</v>
      </c>
      <c r="AA1412" s="8"/>
      <c r="AB1412" s="8"/>
      <c r="AC1412" s="8"/>
      <c r="AD1412" s="8"/>
      <c r="AE1412" s="8"/>
      <c r="AF1412" s="42">
        <v>45250</v>
      </c>
      <c r="AG1412" s="13" t="str">
        <f t="shared" si="415"/>
        <v>CUMPLE</v>
      </c>
      <c r="AH1412" s="13" t="str">
        <f t="shared" si="416"/>
        <v>NO CUMPLE</v>
      </c>
      <c r="AI1412" s="13" t="str">
        <f t="shared" si="417"/>
        <v>NO CUMPLE</v>
      </c>
      <c r="AJ1412" s="13" t="str">
        <f t="shared" si="418"/>
        <v>NO CUMPLE</v>
      </c>
      <c r="AK1412" s="13" t="str">
        <f t="shared" si="419"/>
        <v>NO CUMPLE</v>
      </c>
      <c r="AL1412" s="13" t="str">
        <f t="shared" si="420"/>
        <v>CUMPLE</v>
      </c>
      <c r="AM1412" s="13" t="str">
        <f t="shared" si="421"/>
        <v>NO CUMPLE</v>
      </c>
      <c r="AN1412" s="13" t="str">
        <f t="shared" si="422"/>
        <v>NO CUMPLE</v>
      </c>
      <c r="AO1412" s="13" t="str">
        <f t="shared" si="423"/>
        <v>NO CUMPLE</v>
      </c>
      <c r="AP1412" s="13" t="str">
        <f t="shared" si="424"/>
        <v>NO CUMPLE</v>
      </c>
    </row>
    <row r="1413" spans="1:42" ht="15" hidden="1" x14ac:dyDescent="0.25">
      <c r="A1413" t="s">
        <v>8098</v>
      </c>
      <c r="B1413" t="s">
        <v>32</v>
      </c>
      <c r="C1413" t="s">
        <v>72</v>
      </c>
      <c r="D1413" t="s">
        <v>58</v>
      </c>
      <c r="E1413" t="s">
        <v>320</v>
      </c>
      <c r="F1413" t="s">
        <v>321</v>
      </c>
      <c r="G1413" t="s">
        <v>39</v>
      </c>
      <c r="H1413" t="s">
        <v>34</v>
      </c>
      <c r="I1413" t="s">
        <v>40</v>
      </c>
      <c r="J1413" t="s">
        <v>28</v>
      </c>
      <c r="K1413" t="s">
        <v>215</v>
      </c>
      <c r="L1413" t="s">
        <v>188</v>
      </c>
      <c r="M1413" t="s">
        <v>8099</v>
      </c>
      <c r="N1413" t="s">
        <v>8100</v>
      </c>
      <c r="O1413" t="s">
        <v>30</v>
      </c>
      <c r="P1413" t="s">
        <v>36</v>
      </c>
      <c r="Q1413" t="s">
        <v>50</v>
      </c>
      <c r="R1413" t="s">
        <v>8101</v>
      </c>
      <c r="S1413" t="s">
        <v>7425</v>
      </c>
      <c r="T1413" t="s">
        <v>188</v>
      </c>
      <c r="U1413" t="s">
        <v>161</v>
      </c>
      <c r="V1413" s="40">
        <v>0</v>
      </c>
      <c r="W1413" s="40">
        <v>0</v>
      </c>
      <c r="X1413" s="40">
        <v>0</v>
      </c>
      <c r="Y1413" s="2" t="str">
        <f>IF(J1413="Incidente de Cliente",IF($X1413&lt;=$AT$2,"Cumplido","Incumplido"),"")</f>
        <v/>
      </c>
      <c r="Z1413" s="47" t="str">
        <f>IF(J1413="Requerimiento de Cliente",IF($X1413&lt;=$AT$3,"Cumplido","Incumplido"),"")</f>
        <v>Cumplido</v>
      </c>
      <c r="AA1413" s="8"/>
      <c r="AB1413" s="8"/>
      <c r="AC1413" s="8"/>
      <c r="AD1413" s="8"/>
      <c r="AE1413" s="8"/>
      <c r="AF1413" s="42">
        <v>45250</v>
      </c>
      <c r="AG1413" s="13" t="str">
        <f t="shared" si="415"/>
        <v>CUMPLE</v>
      </c>
      <c r="AH1413" s="13" t="str">
        <f t="shared" si="416"/>
        <v>NO CUMPLE</v>
      </c>
      <c r="AI1413" s="13" t="str">
        <f t="shared" si="417"/>
        <v>NO CUMPLE</v>
      </c>
      <c r="AJ1413" s="13" t="str">
        <f t="shared" si="418"/>
        <v>NO CUMPLE</v>
      </c>
      <c r="AK1413" s="13" t="str">
        <f t="shared" si="419"/>
        <v>NO CUMPLE</v>
      </c>
      <c r="AL1413" s="13" t="str">
        <f t="shared" si="420"/>
        <v>CUMPLE</v>
      </c>
      <c r="AM1413" s="13" t="str">
        <f t="shared" si="421"/>
        <v>NO CUMPLE</v>
      </c>
      <c r="AN1413" s="13" t="str">
        <f t="shared" si="422"/>
        <v>NO CUMPLE</v>
      </c>
      <c r="AO1413" s="13" t="str">
        <f t="shared" si="423"/>
        <v>NO CUMPLE</v>
      </c>
      <c r="AP1413" s="13" t="str">
        <f t="shared" si="424"/>
        <v>NO CUMPLE</v>
      </c>
    </row>
    <row r="1414" spans="1:42" ht="15" hidden="1" x14ac:dyDescent="0.25">
      <c r="A1414" t="s">
        <v>8102</v>
      </c>
      <c r="B1414" t="s">
        <v>67</v>
      </c>
      <c r="C1414" t="s">
        <v>125</v>
      </c>
      <c r="D1414" t="s">
        <v>125</v>
      </c>
      <c r="E1414" t="s">
        <v>99</v>
      </c>
      <c r="F1414" t="s">
        <v>144</v>
      </c>
      <c r="G1414" t="s">
        <v>39</v>
      </c>
      <c r="H1414" t="s">
        <v>34</v>
      </c>
      <c r="I1414" t="s">
        <v>40</v>
      </c>
      <c r="J1414" t="s">
        <v>28</v>
      </c>
      <c r="K1414" t="s">
        <v>171</v>
      </c>
      <c r="L1414" t="s">
        <v>8103</v>
      </c>
      <c r="M1414" t="s">
        <v>8104</v>
      </c>
      <c r="N1414" t="s">
        <v>8105</v>
      </c>
      <c r="O1414" t="s">
        <v>30</v>
      </c>
      <c r="P1414" t="s">
        <v>44</v>
      </c>
      <c r="Q1414" t="s">
        <v>45</v>
      </c>
      <c r="R1414" t="s">
        <v>8106</v>
      </c>
      <c r="S1414" t="s">
        <v>8107</v>
      </c>
      <c r="T1414" t="s">
        <v>8103</v>
      </c>
      <c r="U1414" t="s">
        <v>8108</v>
      </c>
      <c r="V1414" s="40">
        <v>1.1033333333333333</v>
      </c>
      <c r="W1414" s="40">
        <v>1.1039467592592593</v>
      </c>
      <c r="X1414" s="40">
        <v>6.134259259259259E-4</v>
      </c>
      <c r="Y1414" s="2" t="str">
        <f t="shared" si="413"/>
        <v/>
      </c>
      <c r="Z1414" s="47" t="str">
        <f t="shared" ref="Z1414" si="425">IF(J1414="Requerimiento de Cliente",IF($X1414&lt;=$AT$3,"Cumplido","Incumplido"),"")</f>
        <v>Cumplido</v>
      </c>
      <c r="AA1414" s="8"/>
      <c r="AB1414" s="8"/>
      <c r="AC1414" s="8"/>
      <c r="AD1414" s="8"/>
      <c r="AE1414" s="8"/>
      <c r="AF1414" s="42">
        <v>45250</v>
      </c>
      <c r="AG1414" s="13" t="str">
        <f t="shared" si="415"/>
        <v>CUMPLE</v>
      </c>
      <c r="AH1414" s="13" t="str">
        <f t="shared" si="416"/>
        <v>NO CUMPLE</v>
      </c>
      <c r="AI1414" s="13" t="str">
        <f t="shared" si="417"/>
        <v>NO CUMPLE</v>
      </c>
      <c r="AJ1414" s="13" t="str">
        <f t="shared" si="418"/>
        <v>NO CUMPLE</v>
      </c>
      <c r="AK1414" s="13" t="str">
        <f t="shared" si="419"/>
        <v>NO CUMPLE</v>
      </c>
      <c r="AL1414" s="13" t="str">
        <f t="shared" si="420"/>
        <v>NO CUMPLE</v>
      </c>
      <c r="AM1414" s="13" t="str">
        <f t="shared" si="421"/>
        <v>NO CUMPLE</v>
      </c>
      <c r="AN1414" s="13" t="str">
        <f t="shared" si="422"/>
        <v>NO CUMPLE</v>
      </c>
      <c r="AO1414" s="13" t="str">
        <f t="shared" si="423"/>
        <v>NO CUMPLE</v>
      </c>
      <c r="AP1414" s="13" t="str">
        <f t="shared" si="424"/>
        <v>CUMPLE</v>
      </c>
    </row>
    <row r="1415" spans="1:42" ht="15" hidden="1" x14ac:dyDescent="0.25">
      <c r="A1415" t="s">
        <v>8109</v>
      </c>
      <c r="B1415" t="s">
        <v>32</v>
      </c>
      <c r="C1415" t="s">
        <v>60</v>
      </c>
      <c r="D1415" t="s">
        <v>58</v>
      </c>
      <c r="E1415" t="s">
        <v>193</v>
      </c>
      <c r="F1415" t="s">
        <v>432</v>
      </c>
      <c r="G1415" t="s">
        <v>59</v>
      </c>
      <c r="H1415" t="s">
        <v>78</v>
      </c>
      <c r="I1415" t="s">
        <v>27</v>
      </c>
      <c r="J1415" t="s">
        <v>28</v>
      </c>
      <c r="K1415" t="s">
        <v>48</v>
      </c>
      <c r="L1415" t="s">
        <v>274</v>
      </c>
      <c r="M1415" t="s">
        <v>8110</v>
      </c>
      <c r="N1415" t="s">
        <v>8111</v>
      </c>
      <c r="O1415" t="s">
        <v>30</v>
      </c>
      <c r="P1415" t="s">
        <v>44</v>
      </c>
      <c r="Q1415" t="s">
        <v>45</v>
      </c>
      <c r="R1415" t="s">
        <v>8112</v>
      </c>
      <c r="S1415" t="s">
        <v>7425</v>
      </c>
      <c r="T1415" t="s">
        <v>274</v>
      </c>
      <c r="U1415" t="s">
        <v>258</v>
      </c>
      <c r="V1415" s="40">
        <v>1.7708333333333332E-3</v>
      </c>
      <c r="W1415" s="40">
        <v>3.5763888888888894E-3</v>
      </c>
      <c r="X1415" s="40">
        <v>1.8055555555555557E-3</v>
      </c>
      <c r="Y1415" s="2" t="str">
        <f t="shared" si="413"/>
        <v/>
      </c>
      <c r="Z1415" s="47" t="str">
        <f t="shared" si="414"/>
        <v>Cumplido</v>
      </c>
      <c r="AA1415" s="8"/>
      <c r="AB1415" s="8"/>
      <c r="AC1415" s="8"/>
      <c r="AD1415" s="8"/>
      <c r="AE1415" s="8"/>
      <c r="AF1415" s="42">
        <v>45250</v>
      </c>
      <c r="AG1415" s="13" t="str">
        <f t="shared" si="415"/>
        <v>CUMPLE</v>
      </c>
      <c r="AH1415" s="13" t="str">
        <f t="shared" si="416"/>
        <v>NO CUMPLE</v>
      </c>
      <c r="AI1415" s="13" t="str">
        <f t="shared" si="417"/>
        <v>NO CUMPLE</v>
      </c>
      <c r="AJ1415" s="13" t="str">
        <f t="shared" si="418"/>
        <v>NO CUMPLE</v>
      </c>
      <c r="AK1415" s="13" t="str">
        <f t="shared" si="419"/>
        <v>NO CUMPLE</v>
      </c>
      <c r="AL1415" s="13" t="str">
        <f t="shared" si="420"/>
        <v>CUMPLE</v>
      </c>
      <c r="AM1415" s="13" t="str">
        <f t="shared" si="421"/>
        <v>NO CUMPLE</v>
      </c>
      <c r="AN1415" s="13" t="str">
        <f t="shared" si="422"/>
        <v>NO CUMPLE</v>
      </c>
      <c r="AO1415" s="13" t="str">
        <f t="shared" si="423"/>
        <v>NO CUMPLE</v>
      </c>
      <c r="AP1415" s="13" t="str">
        <f t="shared" si="424"/>
        <v>NO CUMPLE</v>
      </c>
    </row>
    <row r="1416" spans="1:42" ht="15" hidden="1" x14ac:dyDescent="0.25">
      <c r="A1416" t="s">
        <v>8113</v>
      </c>
      <c r="B1416" t="s">
        <v>32</v>
      </c>
      <c r="C1416" t="s">
        <v>60</v>
      </c>
      <c r="D1416" t="s">
        <v>58</v>
      </c>
      <c r="E1416" t="s">
        <v>193</v>
      </c>
      <c r="F1416" t="s">
        <v>432</v>
      </c>
      <c r="G1416" t="s">
        <v>59</v>
      </c>
      <c r="H1416" t="s">
        <v>78</v>
      </c>
      <c r="I1416" t="s">
        <v>27</v>
      </c>
      <c r="J1416" t="s">
        <v>28</v>
      </c>
      <c r="K1416" t="s">
        <v>48</v>
      </c>
      <c r="L1416" t="s">
        <v>216</v>
      </c>
      <c r="M1416" t="s">
        <v>8114</v>
      </c>
      <c r="N1416" t="s">
        <v>8115</v>
      </c>
      <c r="O1416" t="s">
        <v>30</v>
      </c>
      <c r="P1416" t="s">
        <v>44</v>
      </c>
      <c r="Q1416" t="s">
        <v>45</v>
      </c>
      <c r="R1416" t="s">
        <v>8116</v>
      </c>
      <c r="S1416" t="s">
        <v>7425</v>
      </c>
      <c r="T1416" t="s">
        <v>216</v>
      </c>
      <c r="U1416" t="s">
        <v>267</v>
      </c>
      <c r="V1416" s="40">
        <v>1.9328703703703704E-3</v>
      </c>
      <c r="W1416" s="40">
        <v>3.1828703703703702E-3</v>
      </c>
      <c r="X1416" s="40">
        <v>1.25E-3</v>
      </c>
      <c r="Y1416" s="2" t="str">
        <f t="shared" si="413"/>
        <v/>
      </c>
      <c r="Z1416" s="47" t="str">
        <f t="shared" si="414"/>
        <v>Cumplido</v>
      </c>
      <c r="AA1416" s="8"/>
      <c r="AB1416" s="8"/>
      <c r="AC1416" s="8"/>
      <c r="AD1416" s="8"/>
      <c r="AE1416" s="8"/>
      <c r="AF1416" s="42">
        <v>45250</v>
      </c>
      <c r="AG1416" s="13" t="str">
        <f t="shared" si="415"/>
        <v>CUMPLE</v>
      </c>
      <c r="AH1416" s="13" t="str">
        <f t="shared" si="416"/>
        <v>NO CUMPLE</v>
      </c>
      <c r="AI1416" s="13" t="str">
        <f t="shared" si="417"/>
        <v>NO CUMPLE</v>
      </c>
      <c r="AJ1416" s="13" t="str">
        <f t="shared" si="418"/>
        <v>NO CUMPLE</v>
      </c>
      <c r="AK1416" s="13" t="str">
        <f t="shared" si="419"/>
        <v>NO CUMPLE</v>
      </c>
      <c r="AL1416" s="13" t="str">
        <f t="shared" si="420"/>
        <v>CUMPLE</v>
      </c>
      <c r="AM1416" s="13" t="str">
        <f t="shared" si="421"/>
        <v>NO CUMPLE</v>
      </c>
      <c r="AN1416" s="13" t="str">
        <f t="shared" si="422"/>
        <v>NO CUMPLE</v>
      </c>
      <c r="AO1416" s="13" t="str">
        <f t="shared" si="423"/>
        <v>NO CUMPLE</v>
      </c>
      <c r="AP1416" s="13" t="str">
        <f t="shared" si="424"/>
        <v>NO CUMPLE</v>
      </c>
    </row>
    <row r="1417" spans="1:42" ht="15" hidden="1" x14ac:dyDescent="0.25">
      <c r="A1417" t="s">
        <v>8117</v>
      </c>
      <c r="B1417" t="s">
        <v>117</v>
      </c>
      <c r="C1417" t="s">
        <v>102</v>
      </c>
      <c r="D1417" t="s">
        <v>58</v>
      </c>
      <c r="E1417" t="s">
        <v>97</v>
      </c>
      <c r="F1417" t="s">
        <v>100</v>
      </c>
      <c r="G1417" t="s">
        <v>39</v>
      </c>
      <c r="H1417" t="s">
        <v>34</v>
      </c>
      <c r="I1417" t="s">
        <v>40</v>
      </c>
      <c r="J1417" t="s">
        <v>28</v>
      </c>
      <c r="K1417" t="s">
        <v>171</v>
      </c>
      <c r="L1417" t="s">
        <v>179</v>
      </c>
      <c r="M1417" t="s">
        <v>8118</v>
      </c>
      <c r="N1417" t="s">
        <v>8119</v>
      </c>
      <c r="O1417" t="s">
        <v>30</v>
      </c>
      <c r="P1417" t="s">
        <v>36</v>
      </c>
      <c r="Q1417" t="s">
        <v>94</v>
      </c>
      <c r="R1417" t="s">
        <v>8120</v>
      </c>
      <c r="S1417" t="s">
        <v>8107</v>
      </c>
      <c r="T1417" t="s">
        <v>179</v>
      </c>
      <c r="U1417" t="s">
        <v>157</v>
      </c>
      <c r="V1417" s="40">
        <v>0</v>
      </c>
      <c r="W1417" s="40">
        <v>0</v>
      </c>
      <c r="X1417" s="40">
        <v>0</v>
      </c>
      <c r="Y1417" s="2" t="str">
        <f t="shared" si="413"/>
        <v/>
      </c>
      <c r="Z1417" s="47" t="str">
        <f t="shared" si="414"/>
        <v>Cumplido</v>
      </c>
      <c r="AA1417" s="8"/>
      <c r="AB1417" s="8"/>
      <c r="AC1417" s="8"/>
      <c r="AD1417" s="8"/>
      <c r="AE1417" s="8"/>
      <c r="AF1417" s="42">
        <v>45251</v>
      </c>
      <c r="AG1417" s="13" t="str">
        <f t="shared" si="415"/>
        <v>CUMPLE</v>
      </c>
      <c r="AH1417" s="13" t="str">
        <f t="shared" si="416"/>
        <v>NO CUMPLE</v>
      </c>
      <c r="AI1417" s="13" t="str">
        <f t="shared" si="417"/>
        <v>NO CUMPLE</v>
      </c>
      <c r="AJ1417" s="13" t="str">
        <f t="shared" si="418"/>
        <v>NO CUMPLE</v>
      </c>
      <c r="AK1417" s="13" t="str">
        <f t="shared" si="419"/>
        <v>NO CUMPLE</v>
      </c>
      <c r="AL1417" s="13" t="str">
        <f t="shared" si="420"/>
        <v>CUMPLE</v>
      </c>
      <c r="AM1417" s="13" t="str">
        <f t="shared" si="421"/>
        <v>NO CUMPLE</v>
      </c>
      <c r="AN1417" s="13" t="str">
        <f t="shared" si="422"/>
        <v>NO CUMPLE</v>
      </c>
      <c r="AO1417" s="13" t="str">
        <f t="shared" si="423"/>
        <v>NO CUMPLE</v>
      </c>
      <c r="AP1417" s="13" t="str">
        <f t="shared" si="424"/>
        <v>NO CUMPLE</v>
      </c>
    </row>
    <row r="1418" spans="1:42" ht="15" hidden="1" x14ac:dyDescent="0.25">
      <c r="A1418" t="s">
        <v>8121</v>
      </c>
      <c r="B1418" t="s">
        <v>117</v>
      </c>
      <c r="C1418" t="s">
        <v>72</v>
      </c>
      <c r="D1418" t="s">
        <v>58</v>
      </c>
      <c r="E1418" t="s">
        <v>320</v>
      </c>
      <c r="F1418" t="s">
        <v>321</v>
      </c>
      <c r="G1418" t="s">
        <v>39</v>
      </c>
      <c r="H1418" t="s">
        <v>34</v>
      </c>
      <c r="I1418" t="s">
        <v>40</v>
      </c>
      <c r="J1418" t="s">
        <v>28</v>
      </c>
      <c r="K1418" t="s">
        <v>215</v>
      </c>
      <c r="L1418" t="s">
        <v>131</v>
      </c>
      <c r="M1418" t="s">
        <v>8122</v>
      </c>
      <c r="N1418" t="s">
        <v>8123</v>
      </c>
      <c r="O1418" t="s">
        <v>30</v>
      </c>
      <c r="P1418" t="s">
        <v>36</v>
      </c>
      <c r="Q1418" t="s">
        <v>94</v>
      </c>
      <c r="R1418" t="s">
        <v>8124</v>
      </c>
      <c r="S1418" t="s">
        <v>7425</v>
      </c>
      <c r="T1418" t="s">
        <v>131</v>
      </c>
      <c r="U1418" t="s">
        <v>157</v>
      </c>
      <c r="V1418" s="40">
        <v>0</v>
      </c>
      <c r="W1418" s="40">
        <v>0</v>
      </c>
      <c r="X1418" s="40">
        <v>0</v>
      </c>
      <c r="Y1418" s="2" t="str">
        <f t="shared" si="413"/>
        <v/>
      </c>
      <c r="Z1418" s="47" t="str">
        <f t="shared" si="414"/>
        <v>Cumplido</v>
      </c>
      <c r="AA1418" s="8"/>
      <c r="AB1418" s="8"/>
      <c r="AC1418" s="8"/>
      <c r="AD1418" s="8"/>
      <c r="AE1418" s="8"/>
      <c r="AF1418" s="42">
        <v>45253</v>
      </c>
      <c r="AG1418" s="13" t="str">
        <f t="shared" si="415"/>
        <v>CUMPLE</v>
      </c>
      <c r="AH1418" s="13" t="str">
        <f t="shared" si="416"/>
        <v>NO CUMPLE</v>
      </c>
      <c r="AI1418" s="13" t="str">
        <f t="shared" si="417"/>
        <v>NO CUMPLE</v>
      </c>
      <c r="AJ1418" s="13" t="str">
        <f t="shared" si="418"/>
        <v>NO CUMPLE</v>
      </c>
      <c r="AK1418" s="13" t="str">
        <f t="shared" si="419"/>
        <v>NO CUMPLE</v>
      </c>
      <c r="AL1418" s="13" t="str">
        <f t="shared" si="420"/>
        <v>CUMPLE</v>
      </c>
      <c r="AM1418" s="13" t="str">
        <f t="shared" si="421"/>
        <v>NO CUMPLE</v>
      </c>
      <c r="AN1418" s="13" t="str">
        <f t="shared" si="422"/>
        <v>NO CUMPLE</v>
      </c>
      <c r="AO1418" s="13" t="str">
        <f t="shared" si="423"/>
        <v>NO CUMPLE</v>
      </c>
      <c r="AP1418" s="13" t="str">
        <f t="shared" si="424"/>
        <v>NO CUMPLE</v>
      </c>
    </row>
    <row r="1419" spans="1:42" ht="15" hidden="1" x14ac:dyDescent="0.25">
      <c r="A1419" t="s">
        <v>8125</v>
      </c>
      <c r="B1419" t="s">
        <v>117</v>
      </c>
      <c r="C1419" t="s">
        <v>72</v>
      </c>
      <c r="D1419" t="s">
        <v>58</v>
      </c>
      <c r="E1419" t="s">
        <v>320</v>
      </c>
      <c r="F1419" t="s">
        <v>321</v>
      </c>
      <c r="G1419" t="s">
        <v>39</v>
      </c>
      <c r="H1419" t="s">
        <v>34</v>
      </c>
      <c r="I1419" t="s">
        <v>40</v>
      </c>
      <c r="J1419" t="s">
        <v>28</v>
      </c>
      <c r="K1419" t="s">
        <v>215</v>
      </c>
      <c r="L1419" t="s">
        <v>136</v>
      </c>
      <c r="M1419" t="s">
        <v>8126</v>
      </c>
      <c r="N1419" t="s">
        <v>8127</v>
      </c>
      <c r="O1419" t="s">
        <v>30</v>
      </c>
      <c r="P1419" t="s">
        <v>36</v>
      </c>
      <c r="Q1419" t="s">
        <v>94</v>
      </c>
      <c r="R1419" t="s">
        <v>8128</v>
      </c>
      <c r="S1419" t="s">
        <v>7425</v>
      </c>
      <c r="T1419" t="s">
        <v>136</v>
      </c>
      <c r="U1419" t="s">
        <v>157</v>
      </c>
      <c r="V1419" s="40">
        <v>0</v>
      </c>
      <c r="W1419" s="40">
        <v>0</v>
      </c>
      <c r="X1419" s="40">
        <v>0</v>
      </c>
      <c r="Y1419" s="2" t="str">
        <f t="shared" si="413"/>
        <v/>
      </c>
      <c r="Z1419" s="47" t="str">
        <f t="shared" si="414"/>
        <v>Cumplido</v>
      </c>
      <c r="AA1419" s="8"/>
      <c r="AB1419" s="8"/>
      <c r="AC1419" s="8"/>
      <c r="AD1419" s="8"/>
      <c r="AE1419" s="8"/>
      <c r="AF1419" s="42">
        <v>45250</v>
      </c>
      <c r="AG1419" s="13" t="str">
        <f t="shared" si="415"/>
        <v>CUMPLE</v>
      </c>
      <c r="AH1419" s="13" t="str">
        <f t="shared" si="416"/>
        <v>NO CUMPLE</v>
      </c>
      <c r="AI1419" s="13" t="str">
        <f t="shared" si="417"/>
        <v>NO CUMPLE</v>
      </c>
      <c r="AJ1419" s="13" t="str">
        <f t="shared" si="418"/>
        <v>NO CUMPLE</v>
      </c>
      <c r="AK1419" s="13" t="str">
        <f t="shared" si="419"/>
        <v>NO CUMPLE</v>
      </c>
      <c r="AL1419" s="13" t="str">
        <f t="shared" si="420"/>
        <v>CUMPLE</v>
      </c>
      <c r="AM1419" s="13" t="str">
        <f t="shared" si="421"/>
        <v>NO CUMPLE</v>
      </c>
      <c r="AN1419" s="13" t="str">
        <f t="shared" si="422"/>
        <v>NO CUMPLE</v>
      </c>
      <c r="AO1419" s="13" t="str">
        <f t="shared" si="423"/>
        <v>NO CUMPLE</v>
      </c>
      <c r="AP1419" s="13" t="str">
        <f t="shared" si="424"/>
        <v>NO CUMPLE</v>
      </c>
    </row>
    <row r="1420" spans="1:42" ht="15" hidden="1" x14ac:dyDescent="0.25">
      <c r="A1420" t="s">
        <v>8129</v>
      </c>
      <c r="B1420" t="s">
        <v>62</v>
      </c>
      <c r="C1420" t="s">
        <v>124</v>
      </c>
      <c r="D1420" t="s">
        <v>309</v>
      </c>
      <c r="E1420" t="s">
        <v>63</v>
      </c>
      <c r="F1420" t="s">
        <v>140</v>
      </c>
      <c r="G1420" t="s">
        <v>64</v>
      </c>
      <c r="H1420" t="s">
        <v>34</v>
      </c>
      <c r="I1420" t="s">
        <v>40</v>
      </c>
      <c r="J1420" t="s">
        <v>56</v>
      </c>
      <c r="K1420" t="s">
        <v>53</v>
      </c>
      <c r="L1420" t="s">
        <v>402</v>
      </c>
      <c r="M1420" t="s">
        <v>8130</v>
      </c>
      <c r="N1420" t="s">
        <v>8130</v>
      </c>
      <c r="O1420" t="s">
        <v>30</v>
      </c>
      <c r="P1420" t="s">
        <v>190</v>
      </c>
      <c r="Q1420" t="s">
        <v>190</v>
      </c>
      <c r="R1420" t="s">
        <v>8131</v>
      </c>
      <c r="S1420" t="s">
        <v>7425</v>
      </c>
      <c r="T1420" t="s">
        <v>605</v>
      </c>
      <c r="U1420" t="s">
        <v>8132</v>
      </c>
      <c r="V1420" s="40">
        <v>7.5370370370370365E-2</v>
      </c>
      <c r="W1420" s="40">
        <v>7.5833333333333336E-2</v>
      </c>
      <c r="X1420" s="40">
        <v>4.6296296296296293E-4</v>
      </c>
      <c r="Y1420" s="2" t="str">
        <f t="shared" si="413"/>
        <v>Cumplido</v>
      </c>
      <c r="Z1420" s="47" t="str">
        <f t="shared" si="414"/>
        <v/>
      </c>
      <c r="AA1420" s="8"/>
      <c r="AB1420" s="8" t="str">
        <f t="shared" ref="AB1420:AB1422" si="426">IF($H1420="1-Crítica",IF($X1420&lt;=$AT$5,"Cumplido", "Incumplido"),"")</f>
        <v/>
      </c>
      <c r="AC1420" s="8" t="str">
        <f t="shared" ref="AC1420:AC1422" si="427">IF($H1420="2-Alta",IF($X1420&lt;=$AT$6, "Cumplido", "Incumplido"),"")</f>
        <v/>
      </c>
      <c r="AD1420" s="8" t="str">
        <f t="shared" ref="AD1420:AD1422" si="428">IF($H1420="3-Medio",IF($X1420&lt;=$AT$7, "Cumplido", "Incumplido"),"")</f>
        <v/>
      </c>
      <c r="AE1420" s="8" t="str">
        <f t="shared" ref="AE1420:AE1422" si="429">IF($H1420="4-Baja",IF($X1420&lt;=$AT$8, "Cumplido", "Incumplido"),"")</f>
        <v>Cumplido</v>
      </c>
      <c r="AF1420" s="42">
        <v>45250</v>
      </c>
      <c r="AG1420" s="13" t="str">
        <f t="shared" si="415"/>
        <v>CUMPLE</v>
      </c>
      <c r="AH1420" s="13" t="str">
        <f t="shared" si="416"/>
        <v>NO CUMPLE</v>
      </c>
      <c r="AI1420" s="13" t="str">
        <f t="shared" si="417"/>
        <v>NO CUMPLE</v>
      </c>
      <c r="AJ1420" s="13" t="str">
        <f t="shared" si="418"/>
        <v>NO CUMPLE</v>
      </c>
      <c r="AK1420" s="13" t="str">
        <f t="shared" si="419"/>
        <v>NO CUMPLE</v>
      </c>
      <c r="AL1420" s="13" t="str">
        <f t="shared" si="420"/>
        <v>NO CUMPLE</v>
      </c>
      <c r="AM1420" s="13" t="str">
        <f t="shared" si="421"/>
        <v>CUMPLE</v>
      </c>
      <c r="AN1420" s="13" t="str">
        <f t="shared" si="422"/>
        <v>NO CUMPLE</v>
      </c>
      <c r="AO1420" s="13" t="str">
        <f t="shared" si="423"/>
        <v>NO CUMPLE</v>
      </c>
      <c r="AP1420" s="13" t="str">
        <f t="shared" si="424"/>
        <v>NO CUMPLE</v>
      </c>
    </row>
    <row r="1421" spans="1:42" ht="15" hidden="1" x14ac:dyDescent="0.25">
      <c r="A1421" t="s">
        <v>8133</v>
      </c>
      <c r="B1421" t="s">
        <v>62</v>
      </c>
      <c r="C1421" t="s">
        <v>124</v>
      </c>
      <c r="D1421" t="s">
        <v>309</v>
      </c>
      <c r="E1421" t="s">
        <v>63</v>
      </c>
      <c r="F1421" t="s">
        <v>140</v>
      </c>
      <c r="G1421" t="s">
        <v>64</v>
      </c>
      <c r="H1421" t="s">
        <v>34</v>
      </c>
      <c r="I1421" t="s">
        <v>40</v>
      </c>
      <c r="J1421" t="s">
        <v>56</v>
      </c>
      <c r="K1421" t="s">
        <v>53</v>
      </c>
      <c r="L1421" t="s">
        <v>401</v>
      </c>
      <c r="M1421" t="s">
        <v>8134</v>
      </c>
      <c r="N1421" t="s">
        <v>8134</v>
      </c>
      <c r="O1421" t="s">
        <v>30</v>
      </c>
      <c r="P1421" t="s">
        <v>190</v>
      </c>
      <c r="Q1421" t="s">
        <v>190</v>
      </c>
      <c r="R1421" t="s">
        <v>8135</v>
      </c>
      <c r="S1421" t="s">
        <v>7425</v>
      </c>
      <c r="T1421" t="s">
        <v>604</v>
      </c>
      <c r="U1421" t="s">
        <v>8132</v>
      </c>
      <c r="V1421" s="40">
        <v>7.4918981481481475E-2</v>
      </c>
      <c r="W1421" s="40">
        <v>7.5532407407407409E-2</v>
      </c>
      <c r="X1421" s="40">
        <v>6.134259259259259E-4</v>
      </c>
      <c r="Y1421" s="2" t="str">
        <f t="shared" si="413"/>
        <v>Cumplido</v>
      </c>
      <c r="Z1421" s="47" t="str">
        <f t="shared" si="414"/>
        <v/>
      </c>
      <c r="AA1421" s="8"/>
      <c r="AB1421" s="8" t="str">
        <f t="shared" si="426"/>
        <v/>
      </c>
      <c r="AC1421" s="8" t="str">
        <f t="shared" si="427"/>
        <v/>
      </c>
      <c r="AD1421" s="8" t="str">
        <f t="shared" si="428"/>
        <v/>
      </c>
      <c r="AE1421" s="8" t="str">
        <f t="shared" si="429"/>
        <v>Cumplido</v>
      </c>
      <c r="AF1421" s="42">
        <v>45250</v>
      </c>
      <c r="AG1421" s="13" t="str">
        <f t="shared" si="415"/>
        <v>CUMPLE</v>
      </c>
      <c r="AH1421" s="13" t="str">
        <f t="shared" si="416"/>
        <v>NO CUMPLE</v>
      </c>
      <c r="AI1421" s="13" t="str">
        <f t="shared" si="417"/>
        <v>NO CUMPLE</v>
      </c>
      <c r="AJ1421" s="13" t="str">
        <f t="shared" si="418"/>
        <v>NO CUMPLE</v>
      </c>
      <c r="AK1421" s="13" t="str">
        <f t="shared" si="419"/>
        <v>NO CUMPLE</v>
      </c>
      <c r="AL1421" s="13" t="str">
        <f t="shared" si="420"/>
        <v>NO CUMPLE</v>
      </c>
      <c r="AM1421" s="13" t="str">
        <f t="shared" si="421"/>
        <v>CUMPLE</v>
      </c>
      <c r="AN1421" s="13" t="str">
        <f t="shared" si="422"/>
        <v>NO CUMPLE</v>
      </c>
      <c r="AO1421" s="13" t="str">
        <f t="shared" si="423"/>
        <v>NO CUMPLE</v>
      </c>
      <c r="AP1421" s="13" t="str">
        <f t="shared" si="424"/>
        <v>NO CUMPLE</v>
      </c>
    </row>
    <row r="1422" spans="1:42" ht="15" hidden="1" x14ac:dyDescent="0.25">
      <c r="A1422" t="s">
        <v>8136</v>
      </c>
      <c r="B1422" t="s">
        <v>62</v>
      </c>
      <c r="C1422" t="s">
        <v>124</v>
      </c>
      <c r="D1422" t="s">
        <v>309</v>
      </c>
      <c r="E1422" t="s">
        <v>63</v>
      </c>
      <c r="F1422" t="s">
        <v>140</v>
      </c>
      <c r="G1422" t="s">
        <v>64</v>
      </c>
      <c r="H1422" t="s">
        <v>34</v>
      </c>
      <c r="I1422" t="s">
        <v>40</v>
      </c>
      <c r="J1422" t="s">
        <v>56</v>
      </c>
      <c r="K1422" t="s">
        <v>53</v>
      </c>
      <c r="L1422" t="s">
        <v>492</v>
      </c>
      <c r="M1422" t="s">
        <v>8137</v>
      </c>
      <c r="N1422" t="s">
        <v>8137</v>
      </c>
      <c r="O1422" t="s">
        <v>30</v>
      </c>
      <c r="P1422" t="s">
        <v>190</v>
      </c>
      <c r="Q1422" t="s">
        <v>190</v>
      </c>
      <c r="R1422" t="s">
        <v>8138</v>
      </c>
      <c r="S1422" t="s">
        <v>8107</v>
      </c>
      <c r="T1422" t="s">
        <v>603</v>
      </c>
      <c r="U1422" t="s">
        <v>8139</v>
      </c>
      <c r="V1422" s="40">
        <v>1.6050925925925927</v>
      </c>
      <c r="W1422" s="40">
        <v>1.6055208333333333</v>
      </c>
      <c r="X1422" s="40">
        <v>4.2824074074074075E-4</v>
      </c>
      <c r="Y1422" s="2" t="str">
        <f t="shared" si="413"/>
        <v>Cumplido</v>
      </c>
      <c r="Z1422" s="47" t="str">
        <f t="shared" si="414"/>
        <v/>
      </c>
      <c r="AA1422" s="8"/>
      <c r="AB1422" s="8" t="str">
        <f t="shared" si="426"/>
        <v/>
      </c>
      <c r="AC1422" s="8" t="str">
        <f t="shared" si="427"/>
        <v/>
      </c>
      <c r="AD1422" s="8" t="str">
        <f t="shared" si="428"/>
        <v/>
      </c>
      <c r="AE1422" s="8" t="str">
        <f t="shared" si="429"/>
        <v>Cumplido</v>
      </c>
      <c r="AF1422" s="42">
        <v>45250</v>
      </c>
      <c r="AG1422" s="13" t="str">
        <f t="shared" si="415"/>
        <v>CUMPLE</v>
      </c>
      <c r="AH1422" s="13" t="str">
        <f t="shared" si="416"/>
        <v>NO CUMPLE</v>
      </c>
      <c r="AI1422" s="13" t="str">
        <f t="shared" si="417"/>
        <v>NO CUMPLE</v>
      </c>
      <c r="AJ1422" s="13" t="str">
        <f t="shared" si="418"/>
        <v>NO CUMPLE</v>
      </c>
      <c r="AK1422" s="13" t="str">
        <f t="shared" si="419"/>
        <v>NO CUMPLE</v>
      </c>
      <c r="AL1422" s="13" t="str">
        <f t="shared" si="420"/>
        <v>NO CUMPLE</v>
      </c>
      <c r="AM1422" s="13" t="str">
        <f t="shared" si="421"/>
        <v>NO CUMPLE</v>
      </c>
      <c r="AN1422" s="13" t="str">
        <f t="shared" si="422"/>
        <v>NO CUMPLE</v>
      </c>
      <c r="AO1422" s="13" t="str">
        <f t="shared" si="423"/>
        <v>NO CUMPLE</v>
      </c>
      <c r="AP1422" s="13" t="str">
        <f t="shared" si="424"/>
        <v>CUMPLE</v>
      </c>
    </row>
    <row r="1423" spans="1:42" ht="15" hidden="1" x14ac:dyDescent="0.25">
      <c r="A1423" t="s">
        <v>8140</v>
      </c>
      <c r="B1423" t="s">
        <v>79</v>
      </c>
      <c r="C1423" t="s">
        <v>72</v>
      </c>
      <c r="D1423" t="s">
        <v>58</v>
      </c>
      <c r="E1423" t="s">
        <v>93</v>
      </c>
      <c r="F1423" t="s">
        <v>322</v>
      </c>
      <c r="G1423" t="s">
        <v>39</v>
      </c>
      <c r="H1423" t="s">
        <v>34</v>
      </c>
      <c r="I1423" t="s">
        <v>40</v>
      </c>
      <c r="J1423" t="s">
        <v>28</v>
      </c>
      <c r="K1423" t="s">
        <v>215</v>
      </c>
      <c r="L1423" t="s">
        <v>165</v>
      </c>
      <c r="M1423" t="s">
        <v>8141</v>
      </c>
      <c r="N1423" t="s">
        <v>8142</v>
      </c>
      <c r="O1423" t="s">
        <v>30</v>
      </c>
      <c r="P1423" t="s">
        <v>44</v>
      </c>
      <c r="Q1423" t="s">
        <v>45</v>
      </c>
      <c r="R1423" t="s">
        <v>8143</v>
      </c>
      <c r="S1423" t="s">
        <v>7425</v>
      </c>
      <c r="T1423" t="s">
        <v>165</v>
      </c>
      <c r="U1423" t="s">
        <v>157</v>
      </c>
      <c r="V1423" s="40">
        <v>0</v>
      </c>
      <c r="W1423" s="40">
        <v>2.4537037037037038E-2</v>
      </c>
      <c r="X1423" s="40">
        <v>2.4537037037037038E-2</v>
      </c>
      <c r="Y1423" s="2" t="str">
        <f t="shared" si="413"/>
        <v/>
      </c>
      <c r="Z1423" s="47" t="str">
        <f t="shared" si="414"/>
        <v>Cumplido</v>
      </c>
      <c r="AA1423" s="8"/>
      <c r="AB1423" s="8"/>
      <c r="AC1423" s="8"/>
      <c r="AD1423" s="8"/>
      <c r="AE1423" s="8"/>
      <c r="AF1423" s="42">
        <v>45251</v>
      </c>
      <c r="AG1423" s="13" t="str">
        <f t="shared" si="415"/>
        <v>CUMPLE</v>
      </c>
      <c r="AH1423" s="13" t="str">
        <f t="shared" si="416"/>
        <v>NO CUMPLE</v>
      </c>
      <c r="AI1423" s="13" t="str">
        <f t="shared" si="417"/>
        <v>NO CUMPLE</v>
      </c>
      <c r="AJ1423" s="13" t="str">
        <f t="shared" si="418"/>
        <v>NO CUMPLE</v>
      </c>
      <c r="AK1423" s="13" t="str">
        <f t="shared" si="419"/>
        <v>NO CUMPLE</v>
      </c>
      <c r="AL1423" s="13" t="str">
        <f t="shared" si="420"/>
        <v>CUMPLE</v>
      </c>
      <c r="AM1423" s="13" t="str">
        <f t="shared" si="421"/>
        <v>NO CUMPLE</v>
      </c>
      <c r="AN1423" s="13" t="str">
        <f t="shared" si="422"/>
        <v>NO CUMPLE</v>
      </c>
      <c r="AO1423" s="13" t="str">
        <f t="shared" si="423"/>
        <v>NO CUMPLE</v>
      </c>
      <c r="AP1423" s="13" t="str">
        <f t="shared" si="424"/>
        <v>NO CUMPLE</v>
      </c>
    </row>
    <row r="1424" spans="1:42" ht="15" hidden="1" x14ac:dyDescent="0.25">
      <c r="A1424" t="s">
        <v>8144</v>
      </c>
      <c r="B1424" t="s">
        <v>79</v>
      </c>
      <c r="C1424" t="s">
        <v>72</v>
      </c>
      <c r="D1424" t="s">
        <v>58</v>
      </c>
      <c r="E1424" t="s">
        <v>93</v>
      </c>
      <c r="F1424" t="s">
        <v>322</v>
      </c>
      <c r="G1424" t="s">
        <v>39</v>
      </c>
      <c r="H1424" t="s">
        <v>34</v>
      </c>
      <c r="I1424" t="s">
        <v>40</v>
      </c>
      <c r="J1424" t="s">
        <v>28</v>
      </c>
      <c r="K1424" t="s">
        <v>215</v>
      </c>
      <c r="L1424" t="s">
        <v>391</v>
      </c>
      <c r="M1424" t="s">
        <v>8145</v>
      </c>
      <c r="N1424" t="s">
        <v>8146</v>
      </c>
      <c r="O1424" t="s">
        <v>30</v>
      </c>
      <c r="P1424" t="s">
        <v>44</v>
      </c>
      <c r="Q1424" t="s">
        <v>45</v>
      </c>
      <c r="R1424" t="s">
        <v>8147</v>
      </c>
      <c r="S1424" t="s">
        <v>7425</v>
      </c>
      <c r="T1424" t="s">
        <v>391</v>
      </c>
      <c r="U1424" t="s">
        <v>157</v>
      </c>
      <c r="V1424" s="40">
        <v>0</v>
      </c>
      <c r="W1424" s="40">
        <v>2.4166666666666666E-2</v>
      </c>
      <c r="X1424" s="40">
        <v>2.4166666666666666E-2</v>
      </c>
      <c r="Y1424" s="2" t="str">
        <f t="shared" si="413"/>
        <v/>
      </c>
      <c r="Z1424" s="47" t="str">
        <f t="shared" si="414"/>
        <v>Cumplido</v>
      </c>
      <c r="AA1424" s="8"/>
      <c r="AB1424" s="8"/>
      <c r="AC1424" s="8"/>
      <c r="AD1424" s="8"/>
      <c r="AE1424" s="8"/>
      <c r="AF1424" s="42">
        <v>45251</v>
      </c>
      <c r="AG1424" s="13" t="str">
        <f t="shared" si="415"/>
        <v>CUMPLE</v>
      </c>
      <c r="AH1424" s="13" t="str">
        <f t="shared" si="416"/>
        <v>NO CUMPLE</v>
      </c>
      <c r="AI1424" s="13" t="str">
        <f t="shared" si="417"/>
        <v>NO CUMPLE</v>
      </c>
      <c r="AJ1424" s="13" t="str">
        <f t="shared" si="418"/>
        <v>NO CUMPLE</v>
      </c>
      <c r="AK1424" s="13" t="str">
        <f t="shared" si="419"/>
        <v>NO CUMPLE</v>
      </c>
      <c r="AL1424" s="13" t="str">
        <f t="shared" si="420"/>
        <v>CUMPLE</v>
      </c>
      <c r="AM1424" s="13" t="str">
        <f t="shared" si="421"/>
        <v>NO CUMPLE</v>
      </c>
      <c r="AN1424" s="13" t="str">
        <f t="shared" si="422"/>
        <v>NO CUMPLE</v>
      </c>
      <c r="AO1424" s="13" t="str">
        <f t="shared" si="423"/>
        <v>NO CUMPLE</v>
      </c>
      <c r="AP1424" s="13" t="str">
        <f t="shared" si="424"/>
        <v>NO CUMPLE</v>
      </c>
    </row>
    <row r="1425" spans="1:49" ht="15" hidden="1" x14ac:dyDescent="0.25">
      <c r="A1425" t="s">
        <v>8148</v>
      </c>
      <c r="B1425" t="s">
        <v>32</v>
      </c>
      <c r="C1425" t="s">
        <v>49</v>
      </c>
      <c r="D1425" t="s">
        <v>217</v>
      </c>
      <c r="E1425" t="s">
        <v>93</v>
      </c>
      <c r="F1425" t="s">
        <v>347</v>
      </c>
      <c r="G1425" t="s">
        <v>25</v>
      </c>
      <c r="H1425" t="s">
        <v>26</v>
      </c>
      <c r="I1425" t="s">
        <v>35</v>
      </c>
      <c r="J1425" t="s">
        <v>28</v>
      </c>
      <c r="K1425" t="s">
        <v>48</v>
      </c>
      <c r="L1425" t="s">
        <v>8149</v>
      </c>
      <c r="M1425" t="s">
        <v>8150</v>
      </c>
      <c r="N1425" t="s">
        <v>8151</v>
      </c>
      <c r="O1425" t="s">
        <v>30</v>
      </c>
      <c r="P1425" t="s">
        <v>44</v>
      </c>
      <c r="Q1425" t="s">
        <v>45</v>
      </c>
      <c r="R1425" t="s">
        <v>8152</v>
      </c>
      <c r="S1425" t="s">
        <v>7425</v>
      </c>
      <c r="T1425" t="s">
        <v>8153</v>
      </c>
      <c r="U1425" t="s">
        <v>159</v>
      </c>
      <c r="V1425" s="40">
        <v>1.261574074074074E-3</v>
      </c>
      <c r="W1425" s="40">
        <v>6.4583333333333333E-3</v>
      </c>
      <c r="X1425" s="40">
        <v>5.1967592592592595E-3</v>
      </c>
      <c r="Y1425" s="2" t="str">
        <f t="shared" si="413"/>
        <v/>
      </c>
      <c r="Z1425" s="47" t="str">
        <f t="shared" si="414"/>
        <v>Cumplido</v>
      </c>
      <c r="AA1425" s="8"/>
      <c r="AB1425" s="8"/>
      <c r="AC1425" s="8"/>
      <c r="AD1425" s="8"/>
      <c r="AE1425" s="8"/>
      <c r="AF1425" s="42">
        <v>45250</v>
      </c>
      <c r="AG1425" s="13" t="str">
        <f t="shared" si="415"/>
        <v>CUMPLE</v>
      </c>
      <c r="AH1425" s="13" t="str">
        <f t="shared" si="416"/>
        <v>NO CUMPLE</v>
      </c>
      <c r="AI1425" s="13" t="str">
        <f t="shared" si="417"/>
        <v>NO CUMPLE</v>
      </c>
      <c r="AJ1425" s="13" t="str">
        <f t="shared" si="418"/>
        <v>NO CUMPLE</v>
      </c>
      <c r="AK1425" s="13" t="str">
        <f t="shared" si="419"/>
        <v>NO CUMPLE</v>
      </c>
      <c r="AL1425" s="13" t="str">
        <f t="shared" si="420"/>
        <v>CUMPLE</v>
      </c>
      <c r="AM1425" s="13" t="str">
        <f t="shared" si="421"/>
        <v>NO CUMPLE</v>
      </c>
      <c r="AN1425" s="13" t="str">
        <f t="shared" si="422"/>
        <v>NO CUMPLE</v>
      </c>
      <c r="AO1425" s="13" t="str">
        <f t="shared" si="423"/>
        <v>NO CUMPLE</v>
      </c>
      <c r="AP1425" s="13" t="str">
        <f t="shared" si="424"/>
        <v>NO CUMPLE</v>
      </c>
    </row>
    <row r="1426" spans="1:49" ht="15" hidden="1" x14ac:dyDescent="0.25">
      <c r="A1426" t="s">
        <v>8154</v>
      </c>
      <c r="B1426" t="s">
        <v>79</v>
      </c>
      <c r="C1426" t="s">
        <v>72</v>
      </c>
      <c r="D1426" t="s">
        <v>58</v>
      </c>
      <c r="E1426" t="s">
        <v>93</v>
      </c>
      <c r="F1426" t="s">
        <v>322</v>
      </c>
      <c r="G1426" t="s">
        <v>39</v>
      </c>
      <c r="H1426" t="s">
        <v>34</v>
      </c>
      <c r="I1426" t="s">
        <v>40</v>
      </c>
      <c r="J1426" t="s">
        <v>28</v>
      </c>
      <c r="K1426" t="s">
        <v>215</v>
      </c>
      <c r="L1426" t="s">
        <v>164</v>
      </c>
      <c r="M1426" t="s">
        <v>8155</v>
      </c>
      <c r="N1426" t="s">
        <v>8156</v>
      </c>
      <c r="O1426" t="s">
        <v>30</v>
      </c>
      <c r="P1426" t="s">
        <v>44</v>
      </c>
      <c r="Q1426" t="s">
        <v>45</v>
      </c>
      <c r="R1426" t="s">
        <v>8157</v>
      </c>
      <c r="S1426" t="s">
        <v>7425</v>
      </c>
      <c r="T1426" t="s">
        <v>164</v>
      </c>
      <c r="U1426" t="s">
        <v>157</v>
      </c>
      <c r="V1426" s="40">
        <v>0</v>
      </c>
      <c r="W1426" s="40">
        <v>2.7129629629629632E-2</v>
      </c>
      <c r="X1426" s="40">
        <v>2.7129629629629632E-2</v>
      </c>
      <c r="Y1426" s="2" t="str">
        <f t="shared" si="413"/>
        <v/>
      </c>
      <c r="Z1426" s="47" t="str">
        <f t="shared" si="414"/>
        <v>Cumplido</v>
      </c>
      <c r="AA1426" s="8"/>
      <c r="AB1426" s="8"/>
      <c r="AC1426" s="8"/>
      <c r="AD1426" s="8"/>
      <c r="AE1426" s="8"/>
      <c r="AF1426" s="42">
        <v>45250</v>
      </c>
      <c r="AG1426" s="13" t="str">
        <f t="shared" si="415"/>
        <v>CUMPLE</v>
      </c>
      <c r="AH1426" s="13" t="str">
        <f t="shared" si="416"/>
        <v>NO CUMPLE</v>
      </c>
      <c r="AI1426" s="13" t="str">
        <f t="shared" si="417"/>
        <v>NO CUMPLE</v>
      </c>
      <c r="AJ1426" s="13" t="str">
        <f t="shared" si="418"/>
        <v>NO CUMPLE</v>
      </c>
      <c r="AK1426" s="13" t="str">
        <f t="shared" si="419"/>
        <v>NO CUMPLE</v>
      </c>
      <c r="AL1426" s="13" t="str">
        <f t="shared" si="420"/>
        <v>CUMPLE</v>
      </c>
      <c r="AM1426" s="13" t="str">
        <f t="shared" si="421"/>
        <v>NO CUMPLE</v>
      </c>
      <c r="AN1426" s="13" t="str">
        <f t="shared" si="422"/>
        <v>NO CUMPLE</v>
      </c>
      <c r="AO1426" s="13" t="str">
        <f t="shared" si="423"/>
        <v>NO CUMPLE</v>
      </c>
      <c r="AP1426" s="13" t="str">
        <f t="shared" si="424"/>
        <v>NO CUMPLE</v>
      </c>
    </row>
    <row r="1427" spans="1:49" ht="15" hidden="1" x14ac:dyDescent="0.25">
      <c r="A1427" t="s">
        <v>8158</v>
      </c>
      <c r="B1427" t="s">
        <v>79</v>
      </c>
      <c r="C1427" t="s">
        <v>72</v>
      </c>
      <c r="D1427" t="s">
        <v>58</v>
      </c>
      <c r="E1427" t="s">
        <v>93</v>
      </c>
      <c r="F1427" t="s">
        <v>322</v>
      </c>
      <c r="G1427" t="s">
        <v>39</v>
      </c>
      <c r="H1427" t="s">
        <v>34</v>
      </c>
      <c r="I1427" t="s">
        <v>40</v>
      </c>
      <c r="J1427" t="s">
        <v>28</v>
      </c>
      <c r="K1427" t="s">
        <v>215</v>
      </c>
      <c r="L1427" t="s">
        <v>392</v>
      </c>
      <c r="M1427" t="s">
        <v>8159</v>
      </c>
      <c r="N1427" t="s">
        <v>8160</v>
      </c>
      <c r="O1427" t="s">
        <v>30</v>
      </c>
      <c r="P1427" t="s">
        <v>44</v>
      </c>
      <c r="Q1427" t="s">
        <v>45</v>
      </c>
      <c r="R1427" t="s">
        <v>8161</v>
      </c>
      <c r="S1427" t="s">
        <v>7425</v>
      </c>
      <c r="T1427" t="s">
        <v>392</v>
      </c>
      <c r="U1427" t="s">
        <v>157</v>
      </c>
      <c r="V1427" s="40">
        <v>0</v>
      </c>
      <c r="W1427" s="40">
        <v>2.6354166666666668E-2</v>
      </c>
      <c r="X1427" s="40">
        <v>2.6354166666666668E-2</v>
      </c>
      <c r="Y1427" s="2" t="str">
        <f t="shared" si="413"/>
        <v/>
      </c>
      <c r="Z1427" s="47" t="str">
        <f t="shared" si="414"/>
        <v>Cumplido</v>
      </c>
      <c r="AA1427" s="8"/>
      <c r="AB1427" s="8"/>
      <c r="AC1427" s="8"/>
      <c r="AD1427" s="8"/>
      <c r="AE1427" s="8"/>
      <c r="AF1427" s="42">
        <v>45250</v>
      </c>
      <c r="AG1427" s="13" t="str">
        <f t="shared" si="415"/>
        <v>CUMPLE</v>
      </c>
      <c r="AH1427" s="13" t="str">
        <f t="shared" si="416"/>
        <v>NO CUMPLE</v>
      </c>
      <c r="AI1427" s="13" t="str">
        <f t="shared" si="417"/>
        <v>NO CUMPLE</v>
      </c>
      <c r="AJ1427" s="13" t="str">
        <f t="shared" si="418"/>
        <v>NO CUMPLE</v>
      </c>
      <c r="AK1427" s="13" t="str">
        <f t="shared" si="419"/>
        <v>NO CUMPLE</v>
      </c>
      <c r="AL1427" s="13" t="str">
        <f t="shared" si="420"/>
        <v>CUMPLE</v>
      </c>
      <c r="AM1427" s="13" t="str">
        <f t="shared" si="421"/>
        <v>NO CUMPLE</v>
      </c>
      <c r="AN1427" s="13" t="str">
        <f t="shared" si="422"/>
        <v>NO CUMPLE</v>
      </c>
      <c r="AO1427" s="13" t="str">
        <f t="shared" si="423"/>
        <v>NO CUMPLE</v>
      </c>
      <c r="AP1427" s="13" t="str">
        <f t="shared" si="424"/>
        <v>NO CUMPLE</v>
      </c>
    </row>
    <row r="1428" spans="1:49" ht="15" hidden="1" x14ac:dyDescent="0.25">
      <c r="A1428" t="s">
        <v>8162</v>
      </c>
      <c r="B1428" t="s">
        <v>62</v>
      </c>
      <c r="C1428" t="s">
        <v>124</v>
      </c>
      <c r="D1428" t="s">
        <v>309</v>
      </c>
      <c r="E1428" t="s">
        <v>63</v>
      </c>
      <c r="F1428" t="s">
        <v>140</v>
      </c>
      <c r="G1428" t="s">
        <v>64</v>
      </c>
      <c r="H1428" t="s">
        <v>34</v>
      </c>
      <c r="I1428" t="s">
        <v>40</v>
      </c>
      <c r="J1428" t="s">
        <v>56</v>
      </c>
      <c r="K1428" t="s">
        <v>65</v>
      </c>
      <c r="L1428" t="s">
        <v>3215</v>
      </c>
      <c r="M1428" t="s">
        <v>8163</v>
      </c>
      <c r="N1428" t="s">
        <v>8163</v>
      </c>
      <c r="O1428" t="s">
        <v>30</v>
      </c>
      <c r="P1428" t="s">
        <v>190</v>
      </c>
      <c r="Q1428" t="s">
        <v>190</v>
      </c>
      <c r="R1428" t="s">
        <v>8164</v>
      </c>
      <c r="S1428" t="s">
        <v>8107</v>
      </c>
      <c r="T1428" t="s">
        <v>3218</v>
      </c>
      <c r="U1428" t="s">
        <v>8165</v>
      </c>
      <c r="V1428" s="40">
        <v>1.0441550925925926</v>
      </c>
      <c r="W1428" s="40">
        <v>1.0472916666666667</v>
      </c>
      <c r="X1428" s="40">
        <v>3.1365740740740742E-3</v>
      </c>
      <c r="Y1428" s="2" t="str">
        <f t="shared" si="413"/>
        <v>Cumplido</v>
      </c>
      <c r="Z1428" s="47" t="str">
        <f t="shared" si="414"/>
        <v/>
      </c>
      <c r="AA1428" s="8"/>
      <c r="AB1428" s="8" t="str">
        <f>IF($H1428="1-Crítica",IF($X1428&lt;=$AT$5,"Cumplido", "Incumplido"),"")</f>
        <v/>
      </c>
      <c r="AC1428" s="8" t="str">
        <f>IF($H1428="2-Alta",IF($X1428&lt;=$AT$6, "Cumplido", "Incumplido"),"")</f>
        <v/>
      </c>
      <c r="AD1428" s="8" t="str">
        <f>IF($H1428="3-Medio",IF($X1428&lt;=$AT$7, "Cumplido", "Incumplido"),"")</f>
        <v/>
      </c>
      <c r="AE1428" s="8" t="str">
        <f>IF($H1428="4-Baja",IF($X1428&lt;=$AT$8, "Cumplido", "Incumplido"),"")</f>
        <v>Cumplido</v>
      </c>
      <c r="AF1428" s="42">
        <v>45250</v>
      </c>
      <c r="AG1428" s="13" t="str">
        <f t="shared" si="415"/>
        <v>CUMPLE</v>
      </c>
      <c r="AH1428" s="13" t="str">
        <f t="shared" si="416"/>
        <v>NO CUMPLE</v>
      </c>
      <c r="AI1428" s="13" t="str">
        <f t="shared" si="417"/>
        <v>NO CUMPLE</v>
      </c>
      <c r="AJ1428" s="13" t="str">
        <f t="shared" si="418"/>
        <v>NO CUMPLE</v>
      </c>
      <c r="AK1428" s="13" t="str">
        <f t="shared" si="419"/>
        <v>NO CUMPLE</v>
      </c>
      <c r="AL1428" s="13" t="str">
        <f t="shared" si="420"/>
        <v>NO CUMPLE</v>
      </c>
      <c r="AM1428" s="13" t="str">
        <f t="shared" si="421"/>
        <v>NO CUMPLE</v>
      </c>
      <c r="AN1428" s="13" t="str">
        <f t="shared" si="422"/>
        <v>NO CUMPLE</v>
      </c>
      <c r="AO1428" s="13" t="str">
        <f t="shared" si="423"/>
        <v>NO CUMPLE</v>
      </c>
      <c r="AP1428" s="13" t="str">
        <f t="shared" si="424"/>
        <v>CUMPLE</v>
      </c>
    </row>
    <row r="1429" spans="1:49" ht="15" hidden="1" x14ac:dyDescent="0.25">
      <c r="A1429" t="s">
        <v>8166</v>
      </c>
      <c r="B1429" t="s">
        <v>117</v>
      </c>
      <c r="C1429" t="s">
        <v>72</v>
      </c>
      <c r="D1429" t="s">
        <v>58</v>
      </c>
      <c r="E1429" t="s">
        <v>320</v>
      </c>
      <c r="F1429" t="s">
        <v>321</v>
      </c>
      <c r="G1429" t="s">
        <v>39</v>
      </c>
      <c r="H1429" t="s">
        <v>34</v>
      </c>
      <c r="I1429" t="s">
        <v>40</v>
      </c>
      <c r="J1429" t="s">
        <v>28</v>
      </c>
      <c r="K1429" t="s">
        <v>215</v>
      </c>
      <c r="L1429" t="s">
        <v>131</v>
      </c>
      <c r="M1429" t="s">
        <v>8167</v>
      </c>
      <c r="N1429" t="s">
        <v>8168</v>
      </c>
      <c r="O1429" t="s">
        <v>30</v>
      </c>
      <c r="P1429" t="s">
        <v>36</v>
      </c>
      <c r="Q1429" t="s">
        <v>94</v>
      </c>
      <c r="R1429" t="s">
        <v>8169</v>
      </c>
      <c r="S1429" t="s">
        <v>7425</v>
      </c>
      <c r="T1429" t="s">
        <v>131</v>
      </c>
      <c r="U1429" t="s">
        <v>157</v>
      </c>
      <c r="V1429" s="40">
        <v>0</v>
      </c>
      <c r="W1429" s="40">
        <v>0</v>
      </c>
      <c r="X1429" s="40">
        <v>0</v>
      </c>
      <c r="Y1429" s="2" t="str">
        <f t="shared" si="413"/>
        <v/>
      </c>
      <c r="Z1429" s="47" t="str">
        <f t="shared" si="414"/>
        <v>Cumplido</v>
      </c>
      <c r="AA1429" s="8"/>
      <c r="AB1429" s="8"/>
      <c r="AC1429" s="8"/>
      <c r="AD1429" s="8"/>
      <c r="AE1429" s="8"/>
      <c r="AF1429" s="42">
        <v>45250</v>
      </c>
      <c r="AG1429" s="13" t="str">
        <f t="shared" si="415"/>
        <v>CUMPLE</v>
      </c>
      <c r="AH1429" s="13" t="str">
        <f t="shared" si="416"/>
        <v>NO CUMPLE</v>
      </c>
      <c r="AI1429" s="13" t="str">
        <f t="shared" si="417"/>
        <v>NO CUMPLE</v>
      </c>
      <c r="AJ1429" s="13" t="str">
        <f t="shared" si="418"/>
        <v>NO CUMPLE</v>
      </c>
      <c r="AK1429" s="13" t="str">
        <f t="shared" si="419"/>
        <v>NO CUMPLE</v>
      </c>
      <c r="AL1429" s="13" t="str">
        <f t="shared" si="420"/>
        <v>CUMPLE</v>
      </c>
      <c r="AM1429" s="13" t="str">
        <f t="shared" si="421"/>
        <v>NO CUMPLE</v>
      </c>
      <c r="AN1429" s="13" t="str">
        <f t="shared" si="422"/>
        <v>NO CUMPLE</v>
      </c>
      <c r="AO1429" s="13" t="str">
        <f t="shared" si="423"/>
        <v>NO CUMPLE</v>
      </c>
      <c r="AP1429" s="13" t="str">
        <f t="shared" si="424"/>
        <v>NO CUMPLE</v>
      </c>
    </row>
    <row r="1430" spans="1:49" s="38" customFormat="1" ht="15" hidden="1" x14ac:dyDescent="0.25">
      <c r="A1430" t="s">
        <v>8170</v>
      </c>
      <c r="B1430" t="s">
        <v>32</v>
      </c>
      <c r="C1430" t="s">
        <v>72</v>
      </c>
      <c r="D1430" t="s">
        <v>58</v>
      </c>
      <c r="E1430" t="s">
        <v>320</v>
      </c>
      <c r="F1430" t="s">
        <v>321</v>
      </c>
      <c r="G1430" t="s">
        <v>39</v>
      </c>
      <c r="H1430" t="s">
        <v>34</v>
      </c>
      <c r="I1430" t="s">
        <v>40</v>
      </c>
      <c r="J1430" t="s">
        <v>28</v>
      </c>
      <c r="K1430" t="s">
        <v>215</v>
      </c>
      <c r="L1430" t="s">
        <v>134</v>
      </c>
      <c r="M1430" t="s">
        <v>8171</v>
      </c>
      <c r="N1430" t="s">
        <v>8172</v>
      </c>
      <c r="O1430" t="s">
        <v>30</v>
      </c>
      <c r="P1430" t="s">
        <v>36</v>
      </c>
      <c r="Q1430" t="s">
        <v>50</v>
      </c>
      <c r="R1430" t="s">
        <v>8173</v>
      </c>
      <c r="S1430" t="s">
        <v>7425</v>
      </c>
      <c r="T1430" t="s">
        <v>134</v>
      </c>
      <c r="U1430" t="s">
        <v>157</v>
      </c>
      <c r="V1430" s="40">
        <v>0</v>
      </c>
      <c r="W1430" s="40">
        <v>0</v>
      </c>
      <c r="X1430" s="40">
        <v>0</v>
      </c>
      <c r="Y1430" s="2" t="str">
        <f t="shared" si="413"/>
        <v/>
      </c>
      <c r="Z1430" s="47" t="str">
        <f t="shared" si="414"/>
        <v>Cumplido</v>
      </c>
      <c r="AA1430" s="8"/>
      <c r="AB1430" s="8"/>
      <c r="AC1430" s="8"/>
      <c r="AD1430" s="8"/>
      <c r="AE1430" s="8"/>
      <c r="AF1430" s="102">
        <v>45254</v>
      </c>
      <c r="AG1430" s="13" t="str">
        <f t="shared" si="415"/>
        <v>CUMPLE</v>
      </c>
      <c r="AH1430" s="13" t="str">
        <f t="shared" si="416"/>
        <v>NO CUMPLE</v>
      </c>
      <c r="AI1430" s="13" t="str">
        <f t="shared" si="417"/>
        <v>NO CUMPLE</v>
      </c>
      <c r="AJ1430" s="13" t="str">
        <f t="shared" si="418"/>
        <v>NO CUMPLE</v>
      </c>
      <c r="AK1430" s="13" t="str">
        <f t="shared" si="419"/>
        <v>NO CUMPLE</v>
      </c>
      <c r="AL1430" s="13" t="str">
        <f t="shared" si="420"/>
        <v>CUMPLE</v>
      </c>
      <c r="AM1430" s="13" t="str">
        <f t="shared" si="421"/>
        <v>NO CUMPLE</v>
      </c>
      <c r="AN1430" s="13" t="str">
        <f t="shared" si="422"/>
        <v>NO CUMPLE</v>
      </c>
      <c r="AO1430" s="13" t="str">
        <f t="shared" si="423"/>
        <v>NO CUMPLE</v>
      </c>
      <c r="AP1430" s="13" t="str">
        <f t="shared" si="424"/>
        <v>NO CUMPLE</v>
      </c>
      <c r="AW1430" s="2"/>
    </row>
    <row r="1431" spans="1:49" ht="15" hidden="1" x14ac:dyDescent="0.25">
      <c r="A1431" t="s">
        <v>8174</v>
      </c>
      <c r="B1431" t="s">
        <v>117</v>
      </c>
      <c r="C1431" t="s">
        <v>72</v>
      </c>
      <c r="D1431" t="s">
        <v>58</v>
      </c>
      <c r="E1431" t="s">
        <v>320</v>
      </c>
      <c r="F1431" t="s">
        <v>321</v>
      </c>
      <c r="G1431" t="s">
        <v>39</v>
      </c>
      <c r="H1431" t="s">
        <v>34</v>
      </c>
      <c r="I1431" t="s">
        <v>40</v>
      </c>
      <c r="J1431" t="s">
        <v>28</v>
      </c>
      <c r="K1431" t="s">
        <v>215</v>
      </c>
      <c r="L1431" t="s">
        <v>131</v>
      </c>
      <c r="M1431" t="s">
        <v>8175</v>
      </c>
      <c r="N1431" t="s">
        <v>8176</v>
      </c>
      <c r="O1431" t="s">
        <v>30</v>
      </c>
      <c r="P1431" t="s">
        <v>36</v>
      </c>
      <c r="Q1431" t="s">
        <v>94</v>
      </c>
      <c r="R1431" t="s">
        <v>8177</v>
      </c>
      <c r="S1431" t="s">
        <v>8107</v>
      </c>
      <c r="T1431" t="s">
        <v>131</v>
      </c>
      <c r="U1431" t="s">
        <v>157</v>
      </c>
      <c r="V1431" s="40">
        <v>0</v>
      </c>
      <c r="W1431" s="40">
        <v>0</v>
      </c>
      <c r="X1431" s="40">
        <v>0</v>
      </c>
      <c r="Y1431" s="2" t="str">
        <f t="shared" si="413"/>
        <v/>
      </c>
      <c r="Z1431" s="47" t="str">
        <f t="shared" si="414"/>
        <v>Cumplido</v>
      </c>
      <c r="AA1431" s="8"/>
      <c r="AB1431" s="8"/>
      <c r="AC1431" s="8"/>
      <c r="AD1431" s="8"/>
      <c r="AE1431" s="8"/>
      <c r="AF1431" s="42">
        <v>45250</v>
      </c>
      <c r="AG1431" s="13" t="str">
        <f t="shared" si="415"/>
        <v>CUMPLE</v>
      </c>
      <c r="AH1431" s="13" t="str">
        <f t="shared" si="416"/>
        <v>NO CUMPLE</v>
      </c>
      <c r="AI1431" s="13" t="str">
        <f t="shared" si="417"/>
        <v>NO CUMPLE</v>
      </c>
      <c r="AJ1431" s="13" t="str">
        <f t="shared" si="418"/>
        <v>NO CUMPLE</v>
      </c>
      <c r="AK1431" s="13" t="str">
        <f t="shared" si="419"/>
        <v>NO CUMPLE</v>
      </c>
      <c r="AL1431" s="13" t="str">
        <f t="shared" si="420"/>
        <v>CUMPLE</v>
      </c>
      <c r="AM1431" s="13" t="str">
        <f t="shared" si="421"/>
        <v>NO CUMPLE</v>
      </c>
      <c r="AN1431" s="13" t="str">
        <f t="shared" si="422"/>
        <v>NO CUMPLE</v>
      </c>
      <c r="AO1431" s="13" t="str">
        <f t="shared" si="423"/>
        <v>NO CUMPLE</v>
      </c>
      <c r="AP1431" s="13" t="str">
        <f t="shared" si="424"/>
        <v>NO CUMPLE</v>
      </c>
    </row>
    <row r="1432" spans="1:49" ht="15" hidden="1" x14ac:dyDescent="0.25">
      <c r="A1432" t="s">
        <v>8178</v>
      </c>
      <c r="B1432" t="s">
        <v>117</v>
      </c>
      <c r="C1432" t="s">
        <v>72</v>
      </c>
      <c r="D1432" t="s">
        <v>58</v>
      </c>
      <c r="E1432" t="s">
        <v>320</v>
      </c>
      <c r="F1432" t="s">
        <v>321</v>
      </c>
      <c r="G1432" t="s">
        <v>39</v>
      </c>
      <c r="H1432" t="s">
        <v>34</v>
      </c>
      <c r="I1432" t="s">
        <v>40</v>
      </c>
      <c r="J1432" t="s">
        <v>28</v>
      </c>
      <c r="K1432" t="s">
        <v>215</v>
      </c>
      <c r="L1432" t="s">
        <v>136</v>
      </c>
      <c r="M1432" t="s">
        <v>8179</v>
      </c>
      <c r="N1432" t="s">
        <v>8180</v>
      </c>
      <c r="O1432" t="s">
        <v>30</v>
      </c>
      <c r="P1432" t="s">
        <v>36</v>
      </c>
      <c r="Q1432" t="s">
        <v>94</v>
      </c>
      <c r="R1432" t="s">
        <v>8181</v>
      </c>
      <c r="S1432" t="s">
        <v>8107</v>
      </c>
      <c r="T1432" t="s">
        <v>136</v>
      </c>
      <c r="U1432" t="s">
        <v>157</v>
      </c>
      <c r="V1432" s="40">
        <v>0</v>
      </c>
      <c r="W1432" s="40">
        <v>0</v>
      </c>
      <c r="X1432" s="40">
        <v>0</v>
      </c>
      <c r="Y1432" s="2" t="str">
        <f t="shared" si="413"/>
        <v/>
      </c>
      <c r="Z1432" s="47" t="str">
        <f t="shared" si="414"/>
        <v>Cumplido</v>
      </c>
      <c r="AA1432" s="8"/>
      <c r="AB1432" s="8"/>
      <c r="AC1432" s="8"/>
      <c r="AD1432" s="8"/>
      <c r="AE1432" s="8"/>
      <c r="AF1432" s="42">
        <v>45250</v>
      </c>
      <c r="AG1432" s="13" t="str">
        <f t="shared" si="415"/>
        <v>CUMPLE</v>
      </c>
      <c r="AH1432" s="13" t="str">
        <f t="shared" si="416"/>
        <v>NO CUMPLE</v>
      </c>
      <c r="AI1432" s="13" t="str">
        <f t="shared" si="417"/>
        <v>NO CUMPLE</v>
      </c>
      <c r="AJ1432" s="13" t="str">
        <f t="shared" si="418"/>
        <v>NO CUMPLE</v>
      </c>
      <c r="AK1432" s="13" t="str">
        <f t="shared" si="419"/>
        <v>NO CUMPLE</v>
      </c>
      <c r="AL1432" s="13" t="str">
        <f t="shared" si="420"/>
        <v>CUMPLE</v>
      </c>
      <c r="AM1432" s="13" t="str">
        <f t="shared" si="421"/>
        <v>NO CUMPLE</v>
      </c>
      <c r="AN1432" s="13" t="str">
        <f t="shared" si="422"/>
        <v>NO CUMPLE</v>
      </c>
      <c r="AO1432" s="13" t="str">
        <f t="shared" si="423"/>
        <v>NO CUMPLE</v>
      </c>
      <c r="AP1432" s="13" t="str">
        <f t="shared" si="424"/>
        <v>NO CUMPLE</v>
      </c>
    </row>
    <row r="1433" spans="1:49" ht="15" hidden="1" x14ac:dyDescent="0.25">
      <c r="A1433" t="s">
        <v>8182</v>
      </c>
      <c r="B1433" t="s">
        <v>32</v>
      </c>
      <c r="C1433" t="s">
        <v>60</v>
      </c>
      <c r="D1433" t="s">
        <v>58</v>
      </c>
      <c r="E1433" t="s">
        <v>327</v>
      </c>
      <c r="F1433" t="s">
        <v>328</v>
      </c>
      <c r="G1433" t="s">
        <v>39</v>
      </c>
      <c r="H1433" t="s">
        <v>34</v>
      </c>
      <c r="I1433" t="s">
        <v>40</v>
      </c>
      <c r="J1433" t="s">
        <v>28</v>
      </c>
      <c r="K1433" t="s">
        <v>48</v>
      </c>
      <c r="L1433" t="s">
        <v>270</v>
      </c>
      <c r="M1433" t="s">
        <v>8183</v>
      </c>
      <c r="N1433" t="s">
        <v>8184</v>
      </c>
      <c r="O1433" t="s">
        <v>30</v>
      </c>
      <c r="P1433" t="s">
        <v>44</v>
      </c>
      <c r="Q1433" t="s">
        <v>45</v>
      </c>
      <c r="R1433" t="s">
        <v>8185</v>
      </c>
      <c r="S1433" t="s">
        <v>8107</v>
      </c>
      <c r="T1433" t="s">
        <v>425</v>
      </c>
      <c r="U1433" t="s">
        <v>157</v>
      </c>
      <c r="V1433" s="40">
        <v>0</v>
      </c>
      <c r="W1433" s="40">
        <v>0</v>
      </c>
      <c r="X1433" s="40">
        <v>0</v>
      </c>
      <c r="Y1433" s="2" t="str">
        <f t="shared" si="413"/>
        <v/>
      </c>
      <c r="Z1433" s="47" t="str">
        <f t="shared" si="414"/>
        <v>Cumplido</v>
      </c>
      <c r="AA1433" s="8"/>
      <c r="AB1433" s="8"/>
      <c r="AC1433" s="8"/>
      <c r="AD1433" s="8"/>
      <c r="AE1433" s="8"/>
      <c r="AF1433" s="42">
        <v>45250</v>
      </c>
      <c r="AG1433" s="13" t="str">
        <f t="shared" si="415"/>
        <v>CUMPLE</v>
      </c>
      <c r="AH1433" s="13" t="str">
        <f t="shared" si="416"/>
        <v>NO CUMPLE</v>
      </c>
      <c r="AI1433" s="13" t="str">
        <f t="shared" si="417"/>
        <v>NO CUMPLE</v>
      </c>
      <c r="AJ1433" s="13" t="str">
        <f t="shared" si="418"/>
        <v>NO CUMPLE</v>
      </c>
      <c r="AK1433" s="13" t="str">
        <f t="shared" si="419"/>
        <v>NO CUMPLE</v>
      </c>
      <c r="AL1433" s="13" t="str">
        <f t="shared" si="420"/>
        <v>CUMPLE</v>
      </c>
      <c r="AM1433" s="13" t="str">
        <f t="shared" si="421"/>
        <v>NO CUMPLE</v>
      </c>
      <c r="AN1433" s="13" t="str">
        <f t="shared" si="422"/>
        <v>NO CUMPLE</v>
      </c>
      <c r="AO1433" s="13" t="str">
        <f t="shared" si="423"/>
        <v>NO CUMPLE</v>
      </c>
      <c r="AP1433" s="13" t="str">
        <f t="shared" si="424"/>
        <v>NO CUMPLE</v>
      </c>
    </row>
    <row r="1434" spans="1:49" ht="15" hidden="1" x14ac:dyDescent="0.25">
      <c r="A1434" t="s">
        <v>8186</v>
      </c>
      <c r="B1434" t="s">
        <v>32</v>
      </c>
      <c r="C1434" t="s">
        <v>60</v>
      </c>
      <c r="D1434" t="s">
        <v>58</v>
      </c>
      <c r="E1434" t="s">
        <v>327</v>
      </c>
      <c r="F1434" t="s">
        <v>328</v>
      </c>
      <c r="G1434" t="s">
        <v>39</v>
      </c>
      <c r="H1434" t="s">
        <v>34</v>
      </c>
      <c r="I1434" t="s">
        <v>40</v>
      </c>
      <c r="J1434" t="s">
        <v>28</v>
      </c>
      <c r="K1434" t="s">
        <v>48</v>
      </c>
      <c r="L1434" t="s">
        <v>146</v>
      </c>
      <c r="M1434" t="s">
        <v>8187</v>
      </c>
      <c r="N1434" t="s">
        <v>8188</v>
      </c>
      <c r="O1434" t="s">
        <v>30</v>
      </c>
      <c r="P1434" t="s">
        <v>44</v>
      </c>
      <c r="Q1434" t="s">
        <v>45</v>
      </c>
      <c r="R1434" t="s">
        <v>8189</v>
      </c>
      <c r="S1434" t="s">
        <v>8107</v>
      </c>
      <c r="T1434" t="s">
        <v>462</v>
      </c>
      <c r="U1434" t="s">
        <v>177</v>
      </c>
      <c r="V1434" s="40">
        <v>0</v>
      </c>
      <c r="W1434" s="40">
        <v>0</v>
      </c>
      <c r="X1434" s="40">
        <v>0</v>
      </c>
      <c r="Y1434" s="2" t="str">
        <f t="shared" si="413"/>
        <v/>
      </c>
      <c r="Z1434" s="47" t="str">
        <f t="shared" si="414"/>
        <v>Cumplido</v>
      </c>
      <c r="AA1434" s="8"/>
      <c r="AB1434" s="8"/>
      <c r="AC1434" s="8"/>
      <c r="AD1434" s="8"/>
      <c r="AE1434" s="8"/>
      <c r="AF1434" s="42">
        <v>45250</v>
      </c>
      <c r="AG1434" s="13" t="str">
        <f t="shared" si="415"/>
        <v>CUMPLE</v>
      </c>
      <c r="AH1434" s="13" t="str">
        <f t="shared" si="416"/>
        <v>NO CUMPLE</v>
      </c>
      <c r="AI1434" s="13" t="str">
        <f t="shared" si="417"/>
        <v>NO CUMPLE</v>
      </c>
      <c r="AJ1434" s="13" t="str">
        <f t="shared" si="418"/>
        <v>NO CUMPLE</v>
      </c>
      <c r="AK1434" s="13" t="str">
        <f t="shared" si="419"/>
        <v>NO CUMPLE</v>
      </c>
      <c r="AL1434" s="13" t="str">
        <f t="shared" si="420"/>
        <v>CUMPLE</v>
      </c>
      <c r="AM1434" s="13" t="str">
        <f t="shared" si="421"/>
        <v>NO CUMPLE</v>
      </c>
      <c r="AN1434" s="13" t="str">
        <f t="shared" si="422"/>
        <v>NO CUMPLE</v>
      </c>
      <c r="AO1434" s="13" t="str">
        <f t="shared" si="423"/>
        <v>NO CUMPLE</v>
      </c>
      <c r="AP1434" s="13" t="str">
        <f t="shared" si="424"/>
        <v>NO CUMPLE</v>
      </c>
    </row>
    <row r="1435" spans="1:49" ht="15" hidden="1" x14ac:dyDescent="0.25">
      <c r="A1435" t="s">
        <v>8190</v>
      </c>
      <c r="B1435" t="s">
        <v>79</v>
      </c>
      <c r="C1435" t="s">
        <v>102</v>
      </c>
      <c r="D1435" t="s">
        <v>58</v>
      </c>
      <c r="E1435" t="s">
        <v>329</v>
      </c>
      <c r="F1435" t="s">
        <v>343</v>
      </c>
      <c r="G1435" t="s">
        <v>39</v>
      </c>
      <c r="H1435" t="s">
        <v>34</v>
      </c>
      <c r="I1435" t="s">
        <v>40</v>
      </c>
      <c r="J1435" t="s">
        <v>28</v>
      </c>
      <c r="K1435" t="s">
        <v>215</v>
      </c>
      <c r="L1435" t="s">
        <v>179</v>
      </c>
      <c r="M1435" t="s">
        <v>8191</v>
      </c>
      <c r="N1435" t="s">
        <v>8192</v>
      </c>
      <c r="O1435" t="s">
        <v>30</v>
      </c>
      <c r="P1435" t="s">
        <v>44</v>
      </c>
      <c r="Q1435" t="s">
        <v>45</v>
      </c>
      <c r="R1435" t="s">
        <v>8193</v>
      </c>
      <c r="S1435" t="s">
        <v>8107</v>
      </c>
      <c r="T1435"/>
      <c r="U1435" t="s">
        <v>157</v>
      </c>
      <c r="V1435" s="40">
        <v>0</v>
      </c>
      <c r="W1435" s="40">
        <v>0</v>
      </c>
      <c r="X1435" s="40">
        <v>0</v>
      </c>
      <c r="Y1435" s="2" t="str">
        <f t="shared" si="413"/>
        <v/>
      </c>
      <c r="Z1435" s="47" t="str">
        <f t="shared" si="414"/>
        <v>Cumplido</v>
      </c>
      <c r="AA1435" s="8"/>
      <c r="AB1435" s="8"/>
      <c r="AC1435" s="8"/>
      <c r="AD1435" s="8"/>
      <c r="AE1435" s="8"/>
      <c r="AF1435" s="42">
        <v>45250</v>
      </c>
      <c r="AG1435" s="13" t="str">
        <f t="shared" si="415"/>
        <v>CUMPLE</v>
      </c>
      <c r="AH1435" s="13" t="str">
        <f t="shared" si="416"/>
        <v>NO CUMPLE</v>
      </c>
      <c r="AI1435" s="13" t="str">
        <f t="shared" si="417"/>
        <v>NO CUMPLE</v>
      </c>
      <c r="AJ1435" s="13" t="str">
        <f t="shared" si="418"/>
        <v>NO CUMPLE</v>
      </c>
      <c r="AK1435" s="13" t="str">
        <f t="shared" si="419"/>
        <v>NO CUMPLE</v>
      </c>
      <c r="AL1435" s="13" t="str">
        <f t="shared" si="420"/>
        <v>CUMPLE</v>
      </c>
      <c r="AM1435" s="13" t="str">
        <f t="shared" si="421"/>
        <v>NO CUMPLE</v>
      </c>
      <c r="AN1435" s="13" t="str">
        <f t="shared" si="422"/>
        <v>NO CUMPLE</v>
      </c>
      <c r="AO1435" s="13" t="str">
        <f t="shared" si="423"/>
        <v>NO CUMPLE</v>
      </c>
      <c r="AP1435" s="13" t="str">
        <f t="shared" si="424"/>
        <v>NO CUMPLE</v>
      </c>
    </row>
    <row r="1436" spans="1:49" ht="15" hidden="1" x14ac:dyDescent="0.25">
      <c r="A1436" t="s">
        <v>8194</v>
      </c>
      <c r="B1436" t="s">
        <v>79</v>
      </c>
      <c r="C1436" t="s">
        <v>102</v>
      </c>
      <c r="D1436" t="s">
        <v>58</v>
      </c>
      <c r="E1436" t="s">
        <v>329</v>
      </c>
      <c r="F1436" t="s">
        <v>343</v>
      </c>
      <c r="G1436" t="s">
        <v>39</v>
      </c>
      <c r="H1436" t="s">
        <v>34</v>
      </c>
      <c r="I1436" t="s">
        <v>40</v>
      </c>
      <c r="J1436" t="s">
        <v>28</v>
      </c>
      <c r="K1436" t="s">
        <v>215</v>
      </c>
      <c r="L1436" t="s">
        <v>179</v>
      </c>
      <c r="M1436" t="s">
        <v>8195</v>
      </c>
      <c r="N1436" t="s">
        <v>8196</v>
      </c>
      <c r="O1436" t="s">
        <v>30</v>
      </c>
      <c r="P1436" t="s">
        <v>44</v>
      </c>
      <c r="Q1436" t="s">
        <v>45</v>
      </c>
      <c r="R1436" t="s">
        <v>8197</v>
      </c>
      <c r="S1436" t="s">
        <v>8107</v>
      </c>
      <c r="T1436"/>
      <c r="U1436" t="s">
        <v>157</v>
      </c>
      <c r="V1436" s="40">
        <v>0</v>
      </c>
      <c r="W1436" s="40">
        <v>0</v>
      </c>
      <c r="X1436" s="40">
        <v>0</v>
      </c>
      <c r="Y1436" s="2" t="str">
        <f t="shared" si="413"/>
        <v/>
      </c>
      <c r="Z1436" s="47" t="str">
        <f t="shared" si="414"/>
        <v>Cumplido</v>
      </c>
      <c r="AA1436" s="8"/>
      <c r="AB1436" s="8"/>
      <c r="AC1436" s="8"/>
      <c r="AD1436" s="8"/>
      <c r="AE1436" s="8"/>
      <c r="AF1436" s="42">
        <v>45251</v>
      </c>
      <c r="AG1436" s="13" t="str">
        <f t="shared" si="415"/>
        <v>CUMPLE</v>
      </c>
      <c r="AH1436" s="13" t="str">
        <f t="shared" si="416"/>
        <v>NO CUMPLE</v>
      </c>
      <c r="AI1436" s="13" t="str">
        <f t="shared" si="417"/>
        <v>NO CUMPLE</v>
      </c>
      <c r="AJ1436" s="13" t="str">
        <f t="shared" si="418"/>
        <v>NO CUMPLE</v>
      </c>
      <c r="AK1436" s="13" t="str">
        <f t="shared" si="419"/>
        <v>NO CUMPLE</v>
      </c>
      <c r="AL1436" s="13" t="str">
        <f t="shared" si="420"/>
        <v>CUMPLE</v>
      </c>
      <c r="AM1436" s="13" t="str">
        <f t="shared" si="421"/>
        <v>NO CUMPLE</v>
      </c>
      <c r="AN1436" s="13" t="str">
        <f t="shared" si="422"/>
        <v>NO CUMPLE</v>
      </c>
      <c r="AO1436" s="13" t="str">
        <f t="shared" si="423"/>
        <v>NO CUMPLE</v>
      </c>
      <c r="AP1436" s="13" t="str">
        <f t="shared" si="424"/>
        <v>NO CUMPLE</v>
      </c>
    </row>
    <row r="1437" spans="1:49" ht="15" hidden="1" x14ac:dyDescent="0.25">
      <c r="A1437" t="s">
        <v>8198</v>
      </c>
      <c r="B1437" t="s">
        <v>79</v>
      </c>
      <c r="C1437" t="s">
        <v>102</v>
      </c>
      <c r="D1437" t="s">
        <v>58</v>
      </c>
      <c r="E1437" t="s">
        <v>329</v>
      </c>
      <c r="F1437" t="s">
        <v>343</v>
      </c>
      <c r="G1437" t="s">
        <v>39</v>
      </c>
      <c r="H1437" t="s">
        <v>34</v>
      </c>
      <c r="I1437" t="s">
        <v>40</v>
      </c>
      <c r="J1437" t="s">
        <v>28</v>
      </c>
      <c r="K1437" t="s">
        <v>215</v>
      </c>
      <c r="L1437" t="s">
        <v>179</v>
      </c>
      <c r="M1437" t="s">
        <v>8199</v>
      </c>
      <c r="N1437" t="s">
        <v>8200</v>
      </c>
      <c r="O1437" t="s">
        <v>30</v>
      </c>
      <c r="P1437" t="s">
        <v>44</v>
      </c>
      <c r="Q1437" t="s">
        <v>45</v>
      </c>
      <c r="R1437" t="s">
        <v>8201</v>
      </c>
      <c r="S1437" t="s">
        <v>8107</v>
      </c>
      <c r="T1437"/>
      <c r="U1437" t="s">
        <v>157</v>
      </c>
      <c r="V1437" s="40">
        <v>0</v>
      </c>
      <c r="W1437" s="40">
        <v>0</v>
      </c>
      <c r="X1437" s="40">
        <v>0</v>
      </c>
      <c r="Y1437" s="2" t="str">
        <f t="shared" si="413"/>
        <v/>
      </c>
      <c r="Z1437" s="47" t="str">
        <f t="shared" si="414"/>
        <v>Cumplido</v>
      </c>
      <c r="AA1437" s="8"/>
      <c r="AB1437" s="8"/>
      <c r="AC1437" s="8"/>
      <c r="AD1437" s="8"/>
      <c r="AE1437" s="8"/>
      <c r="AF1437" s="42">
        <v>45250</v>
      </c>
      <c r="AG1437" s="13" t="str">
        <f t="shared" si="415"/>
        <v>CUMPLE</v>
      </c>
      <c r="AH1437" s="13" t="str">
        <f t="shared" si="416"/>
        <v>NO CUMPLE</v>
      </c>
      <c r="AI1437" s="13" t="str">
        <f t="shared" si="417"/>
        <v>NO CUMPLE</v>
      </c>
      <c r="AJ1437" s="13" t="str">
        <f t="shared" si="418"/>
        <v>NO CUMPLE</v>
      </c>
      <c r="AK1437" s="13" t="str">
        <f t="shared" si="419"/>
        <v>NO CUMPLE</v>
      </c>
      <c r="AL1437" s="13" t="str">
        <f t="shared" si="420"/>
        <v>CUMPLE</v>
      </c>
      <c r="AM1437" s="13" t="str">
        <f t="shared" si="421"/>
        <v>NO CUMPLE</v>
      </c>
      <c r="AN1437" s="13" t="str">
        <f t="shared" si="422"/>
        <v>NO CUMPLE</v>
      </c>
      <c r="AO1437" s="13" t="str">
        <f t="shared" si="423"/>
        <v>NO CUMPLE</v>
      </c>
      <c r="AP1437" s="13" t="str">
        <f t="shared" si="424"/>
        <v>NO CUMPLE</v>
      </c>
    </row>
    <row r="1438" spans="1:49" ht="15" hidden="1" x14ac:dyDescent="0.25">
      <c r="A1438" t="s">
        <v>8202</v>
      </c>
      <c r="B1438" t="s">
        <v>79</v>
      </c>
      <c r="C1438" t="s">
        <v>72</v>
      </c>
      <c r="D1438" t="s">
        <v>58</v>
      </c>
      <c r="E1438" t="s">
        <v>93</v>
      </c>
      <c r="F1438" t="s">
        <v>322</v>
      </c>
      <c r="G1438" t="s">
        <v>39</v>
      </c>
      <c r="H1438" t="s">
        <v>34</v>
      </c>
      <c r="I1438" t="s">
        <v>40</v>
      </c>
      <c r="J1438" t="s">
        <v>28</v>
      </c>
      <c r="K1438" t="s">
        <v>215</v>
      </c>
      <c r="L1438" t="s">
        <v>165</v>
      </c>
      <c r="M1438" t="s">
        <v>8203</v>
      </c>
      <c r="N1438" t="s">
        <v>8204</v>
      </c>
      <c r="O1438" t="s">
        <v>30</v>
      </c>
      <c r="P1438" t="s">
        <v>44</v>
      </c>
      <c r="Q1438" t="s">
        <v>45</v>
      </c>
      <c r="R1438" t="s">
        <v>8205</v>
      </c>
      <c r="S1438" t="s">
        <v>8107</v>
      </c>
      <c r="T1438" t="s">
        <v>165</v>
      </c>
      <c r="U1438" t="s">
        <v>157</v>
      </c>
      <c r="V1438" s="40">
        <v>0</v>
      </c>
      <c r="W1438" s="40">
        <v>2.0578703703703703E-2</v>
      </c>
      <c r="X1438" s="40">
        <v>2.0578703703703703E-2</v>
      </c>
      <c r="Y1438" s="2" t="str">
        <f t="shared" si="413"/>
        <v/>
      </c>
      <c r="Z1438" s="47" t="str">
        <f t="shared" si="414"/>
        <v>Cumplido</v>
      </c>
      <c r="AA1438" s="8"/>
      <c r="AB1438" s="8"/>
      <c r="AC1438" s="8"/>
      <c r="AD1438" s="8"/>
      <c r="AE1438" s="8"/>
      <c r="AF1438" s="42">
        <v>45252</v>
      </c>
      <c r="AG1438" s="13" t="str">
        <f t="shared" si="415"/>
        <v>CUMPLE</v>
      </c>
      <c r="AH1438" s="13" t="str">
        <f t="shared" si="416"/>
        <v>NO CUMPLE</v>
      </c>
      <c r="AI1438" s="13" t="str">
        <f t="shared" si="417"/>
        <v>NO CUMPLE</v>
      </c>
      <c r="AJ1438" s="13" t="str">
        <f t="shared" si="418"/>
        <v>NO CUMPLE</v>
      </c>
      <c r="AK1438" s="13" t="str">
        <f t="shared" si="419"/>
        <v>NO CUMPLE</v>
      </c>
      <c r="AL1438" s="13" t="str">
        <f t="shared" si="420"/>
        <v>CUMPLE</v>
      </c>
      <c r="AM1438" s="13" t="str">
        <f t="shared" si="421"/>
        <v>NO CUMPLE</v>
      </c>
      <c r="AN1438" s="13" t="str">
        <f t="shared" si="422"/>
        <v>NO CUMPLE</v>
      </c>
      <c r="AO1438" s="13" t="str">
        <f t="shared" si="423"/>
        <v>NO CUMPLE</v>
      </c>
      <c r="AP1438" s="13" t="str">
        <f t="shared" si="424"/>
        <v>NO CUMPLE</v>
      </c>
    </row>
    <row r="1439" spans="1:49" ht="15" hidden="1" x14ac:dyDescent="0.25">
      <c r="A1439" t="s">
        <v>8206</v>
      </c>
      <c r="B1439" t="s">
        <v>79</v>
      </c>
      <c r="C1439" t="s">
        <v>72</v>
      </c>
      <c r="D1439" t="s">
        <v>58</v>
      </c>
      <c r="E1439" t="s">
        <v>93</v>
      </c>
      <c r="F1439" t="s">
        <v>322</v>
      </c>
      <c r="G1439" t="s">
        <v>39</v>
      </c>
      <c r="H1439" t="s">
        <v>34</v>
      </c>
      <c r="I1439" t="s">
        <v>40</v>
      </c>
      <c r="J1439" t="s">
        <v>28</v>
      </c>
      <c r="K1439" t="s">
        <v>215</v>
      </c>
      <c r="L1439" t="s">
        <v>391</v>
      </c>
      <c r="M1439" t="s">
        <v>8207</v>
      </c>
      <c r="N1439" t="s">
        <v>8208</v>
      </c>
      <c r="O1439" t="s">
        <v>30</v>
      </c>
      <c r="P1439" t="s">
        <v>44</v>
      </c>
      <c r="Q1439" t="s">
        <v>45</v>
      </c>
      <c r="R1439" t="s">
        <v>8209</v>
      </c>
      <c r="S1439" t="s">
        <v>8107</v>
      </c>
      <c r="T1439" t="s">
        <v>391</v>
      </c>
      <c r="U1439" t="s">
        <v>157</v>
      </c>
      <c r="V1439" s="40">
        <v>0</v>
      </c>
      <c r="W1439" s="40">
        <v>2.0219907407407409E-2</v>
      </c>
      <c r="X1439" s="40">
        <v>2.0219907407407409E-2</v>
      </c>
      <c r="Y1439" s="2" t="str">
        <f t="shared" si="413"/>
        <v/>
      </c>
      <c r="Z1439" s="47" t="str">
        <f t="shared" si="414"/>
        <v>Cumplido</v>
      </c>
      <c r="AA1439" s="8"/>
      <c r="AB1439" s="8"/>
      <c r="AC1439" s="8"/>
      <c r="AD1439" s="8"/>
      <c r="AE1439" s="8"/>
      <c r="AF1439" s="42">
        <v>45250</v>
      </c>
      <c r="AG1439" s="13" t="str">
        <f t="shared" si="415"/>
        <v>CUMPLE</v>
      </c>
      <c r="AH1439" s="13" t="str">
        <f t="shared" si="416"/>
        <v>NO CUMPLE</v>
      </c>
      <c r="AI1439" s="13" t="str">
        <f t="shared" si="417"/>
        <v>NO CUMPLE</v>
      </c>
      <c r="AJ1439" s="13" t="str">
        <f t="shared" si="418"/>
        <v>NO CUMPLE</v>
      </c>
      <c r="AK1439" s="13" t="str">
        <f t="shared" si="419"/>
        <v>NO CUMPLE</v>
      </c>
      <c r="AL1439" s="13" t="str">
        <f t="shared" si="420"/>
        <v>CUMPLE</v>
      </c>
      <c r="AM1439" s="13" t="str">
        <f t="shared" si="421"/>
        <v>NO CUMPLE</v>
      </c>
      <c r="AN1439" s="13" t="str">
        <f t="shared" si="422"/>
        <v>NO CUMPLE</v>
      </c>
      <c r="AO1439" s="13" t="str">
        <f t="shared" si="423"/>
        <v>NO CUMPLE</v>
      </c>
      <c r="AP1439" s="13" t="str">
        <f t="shared" si="424"/>
        <v>NO CUMPLE</v>
      </c>
    </row>
    <row r="1440" spans="1:49" ht="15" hidden="1" x14ac:dyDescent="0.25">
      <c r="A1440" t="s">
        <v>8210</v>
      </c>
      <c r="B1440" t="s">
        <v>67</v>
      </c>
      <c r="C1440" t="s">
        <v>125</v>
      </c>
      <c r="D1440" t="s">
        <v>125</v>
      </c>
      <c r="E1440" t="s">
        <v>99</v>
      </c>
      <c r="F1440" t="s">
        <v>144</v>
      </c>
      <c r="G1440" t="s">
        <v>39</v>
      </c>
      <c r="H1440" t="s">
        <v>34</v>
      </c>
      <c r="I1440" t="s">
        <v>40</v>
      </c>
      <c r="J1440" t="s">
        <v>28</v>
      </c>
      <c r="K1440" t="s">
        <v>171</v>
      </c>
      <c r="L1440" t="s">
        <v>8211</v>
      </c>
      <c r="M1440" t="s">
        <v>8212</v>
      </c>
      <c r="N1440" t="s">
        <v>8213</v>
      </c>
      <c r="O1440" t="s">
        <v>30</v>
      </c>
      <c r="P1440" t="s">
        <v>44</v>
      </c>
      <c r="Q1440" t="s">
        <v>45</v>
      </c>
      <c r="R1440" t="s">
        <v>8214</v>
      </c>
      <c r="S1440" t="s">
        <v>8215</v>
      </c>
      <c r="T1440" t="s">
        <v>8216</v>
      </c>
      <c r="U1440" t="s">
        <v>8217</v>
      </c>
      <c r="V1440" s="40">
        <v>0.93295138888888884</v>
      </c>
      <c r="W1440" s="40">
        <v>0.9334837962962963</v>
      </c>
      <c r="X1440" s="40">
        <v>5.3240740740740744E-4</v>
      </c>
      <c r="Y1440" s="2" t="str">
        <f t="shared" si="413"/>
        <v/>
      </c>
      <c r="Z1440" s="47" t="str">
        <f t="shared" si="414"/>
        <v>Cumplido</v>
      </c>
      <c r="AA1440" s="8"/>
      <c r="AB1440" s="8"/>
      <c r="AC1440" s="8"/>
      <c r="AD1440" s="8"/>
      <c r="AE1440" s="8"/>
      <c r="AF1440" s="42">
        <v>45250</v>
      </c>
      <c r="AG1440" s="13" t="str">
        <f t="shared" si="415"/>
        <v>CUMPLE</v>
      </c>
      <c r="AH1440" s="13" t="str">
        <f t="shared" si="416"/>
        <v>NO CUMPLE</v>
      </c>
      <c r="AI1440" s="13" t="str">
        <f t="shared" si="417"/>
        <v>NO CUMPLE</v>
      </c>
      <c r="AJ1440" s="13" t="str">
        <f t="shared" si="418"/>
        <v>NO CUMPLE</v>
      </c>
      <c r="AK1440" s="13" t="str">
        <f t="shared" si="419"/>
        <v>NO CUMPLE</v>
      </c>
      <c r="AL1440" s="13" t="str">
        <f t="shared" si="420"/>
        <v>NO CUMPLE</v>
      </c>
      <c r="AM1440" s="13" t="str">
        <f t="shared" si="421"/>
        <v>NO CUMPLE</v>
      </c>
      <c r="AN1440" s="13" t="str">
        <f t="shared" si="422"/>
        <v>NO CUMPLE</v>
      </c>
      <c r="AO1440" s="13" t="str">
        <f t="shared" si="423"/>
        <v>CUMPLE</v>
      </c>
      <c r="AP1440" s="13" t="str">
        <f t="shared" si="424"/>
        <v>NO CUMPLE</v>
      </c>
    </row>
    <row r="1441" spans="1:42" ht="15" hidden="1" x14ac:dyDescent="0.25">
      <c r="A1441" t="s">
        <v>8218</v>
      </c>
      <c r="B1441" t="s">
        <v>79</v>
      </c>
      <c r="C1441" t="s">
        <v>72</v>
      </c>
      <c r="D1441" t="s">
        <v>58</v>
      </c>
      <c r="E1441" t="s">
        <v>93</v>
      </c>
      <c r="F1441" t="s">
        <v>322</v>
      </c>
      <c r="G1441" t="s">
        <v>39</v>
      </c>
      <c r="H1441" t="s">
        <v>34</v>
      </c>
      <c r="I1441" t="s">
        <v>40</v>
      </c>
      <c r="J1441" t="s">
        <v>28</v>
      </c>
      <c r="K1441" t="s">
        <v>215</v>
      </c>
      <c r="L1441" t="s">
        <v>164</v>
      </c>
      <c r="M1441" t="s">
        <v>8219</v>
      </c>
      <c r="N1441" t="s">
        <v>8220</v>
      </c>
      <c r="O1441" t="s">
        <v>30</v>
      </c>
      <c r="P1441" t="s">
        <v>44</v>
      </c>
      <c r="Q1441" t="s">
        <v>45</v>
      </c>
      <c r="R1441" t="s">
        <v>8221</v>
      </c>
      <c r="S1441" t="s">
        <v>8107</v>
      </c>
      <c r="T1441" t="s">
        <v>164</v>
      </c>
      <c r="U1441" t="s">
        <v>157</v>
      </c>
      <c r="V1441" s="40">
        <v>0</v>
      </c>
      <c r="W1441" s="40">
        <v>9.5486111111111101E-3</v>
      </c>
      <c r="X1441" s="40">
        <v>9.5486111111111101E-3</v>
      </c>
      <c r="Y1441" s="2" t="str">
        <f>IF(J1441="Incidente de Cliente",IF($X1441&lt;=$AT$2,"Cumplido","Incumplido"),"")</f>
        <v/>
      </c>
      <c r="Z1441" s="47" t="str">
        <f>IF(J1441="Requerimiento de Cliente",IF($X1441&lt;=$AT$3,"Cumplido","Incumplido"),"")</f>
        <v>Cumplido</v>
      </c>
      <c r="AA1441" s="8"/>
      <c r="AB1441" s="8"/>
      <c r="AC1441" s="8"/>
      <c r="AD1441" s="8"/>
      <c r="AE1441" s="8"/>
      <c r="AF1441" s="42">
        <v>45253</v>
      </c>
      <c r="AG1441" s="13" t="str">
        <f t="shared" si="415"/>
        <v>CUMPLE</v>
      </c>
      <c r="AH1441" s="13" t="str">
        <f t="shared" si="416"/>
        <v>NO CUMPLE</v>
      </c>
      <c r="AI1441" s="13" t="str">
        <f t="shared" si="417"/>
        <v>NO CUMPLE</v>
      </c>
      <c r="AJ1441" s="13" t="str">
        <f t="shared" si="418"/>
        <v>NO CUMPLE</v>
      </c>
      <c r="AK1441" s="13" t="str">
        <f t="shared" si="419"/>
        <v>NO CUMPLE</v>
      </c>
      <c r="AL1441" s="13" t="str">
        <f t="shared" si="420"/>
        <v>CUMPLE</v>
      </c>
      <c r="AM1441" s="13" t="str">
        <f t="shared" si="421"/>
        <v>NO CUMPLE</v>
      </c>
      <c r="AN1441" s="13" t="str">
        <f t="shared" si="422"/>
        <v>NO CUMPLE</v>
      </c>
      <c r="AO1441" s="13" t="str">
        <f t="shared" si="423"/>
        <v>NO CUMPLE</v>
      </c>
      <c r="AP1441" s="13" t="str">
        <f t="shared" si="424"/>
        <v>NO CUMPLE</v>
      </c>
    </row>
    <row r="1442" spans="1:42" ht="15" hidden="1" x14ac:dyDescent="0.25">
      <c r="A1442" t="s">
        <v>8222</v>
      </c>
      <c r="B1442" t="s">
        <v>79</v>
      </c>
      <c r="C1442" t="s">
        <v>72</v>
      </c>
      <c r="D1442" t="s">
        <v>58</v>
      </c>
      <c r="E1442" t="s">
        <v>93</v>
      </c>
      <c r="F1442" t="s">
        <v>322</v>
      </c>
      <c r="G1442" t="s">
        <v>39</v>
      </c>
      <c r="H1442" t="s">
        <v>34</v>
      </c>
      <c r="I1442" t="s">
        <v>40</v>
      </c>
      <c r="J1442" t="s">
        <v>28</v>
      </c>
      <c r="K1442" t="s">
        <v>215</v>
      </c>
      <c r="L1442" t="s">
        <v>392</v>
      </c>
      <c r="M1442" t="s">
        <v>8223</v>
      </c>
      <c r="N1442" t="s">
        <v>8224</v>
      </c>
      <c r="O1442" t="s">
        <v>30</v>
      </c>
      <c r="P1442" t="s">
        <v>44</v>
      </c>
      <c r="Q1442" t="s">
        <v>45</v>
      </c>
      <c r="R1442" t="s">
        <v>8225</v>
      </c>
      <c r="S1442" t="s">
        <v>8107</v>
      </c>
      <c r="T1442" t="s">
        <v>392</v>
      </c>
      <c r="U1442" t="s">
        <v>157</v>
      </c>
      <c r="V1442" s="40">
        <v>0</v>
      </c>
      <c r="W1442" s="40">
        <v>9.2361111111111116E-3</v>
      </c>
      <c r="X1442" s="40">
        <v>9.2361111111111116E-3</v>
      </c>
      <c r="Y1442" s="2" t="str">
        <f t="shared" si="413"/>
        <v/>
      </c>
      <c r="Z1442" s="47" t="str">
        <f t="shared" si="414"/>
        <v>Cumplido</v>
      </c>
      <c r="AA1442" s="8"/>
      <c r="AB1442" s="8"/>
      <c r="AC1442" s="8"/>
      <c r="AD1442" s="8"/>
      <c r="AE1442" s="8"/>
      <c r="AF1442" s="42">
        <v>45250</v>
      </c>
      <c r="AG1442" s="13" t="str">
        <f t="shared" si="415"/>
        <v>CUMPLE</v>
      </c>
      <c r="AH1442" s="13" t="str">
        <f t="shared" si="416"/>
        <v>NO CUMPLE</v>
      </c>
      <c r="AI1442" s="13" t="str">
        <f t="shared" si="417"/>
        <v>NO CUMPLE</v>
      </c>
      <c r="AJ1442" s="13" t="str">
        <f t="shared" si="418"/>
        <v>NO CUMPLE</v>
      </c>
      <c r="AK1442" s="13" t="str">
        <f t="shared" si="419"/>
        <v>NO CUMPLE</v>
      </c>
      <c r="AL1442" s="13" t="str">
        <f t="shared" si="420"/>
        <v>CUMPLE</v>
      </c>
      <c r="AM1442" s="13" t="str">
        <f t="shared" si="421"/>
        <v>NO CUMPLE</v>
      </c>
      <c r="AN1442" s="13" t="str">
        <f t="shared" si="422"/>
        <v>NO CUMPLE</v>
      </c>
      <c r="AO1442" s="13" t="str">
        <f t="shared" si="423"/>
        <v>NO CUMPLE</v>
      </c>
      <c r="AP1442" s="13" t="str">
        <f t="shared" si="424"/>
        <v>NO CUMPLE</v>
      </c>
    </row>
    <row r="1443" spans="1:42" ht="15" hidden="1" x14ac:dyDescent="0.25">
      <c r="A1443" t="s">
        <v>8226</v>
      </c>
      <c r="B1443" t="s">
        <v>67</v>
      </c>
      <c r="C1443" t="s">
        <v>125</v>
      </c>
      <c r="D1443" t="s">
        <v>125</v>
      </c>
      <c r="E1443" t="s">
        <v>99</v>
      </c>
      <c r="F1443" t="s">
        <v>144</v>
      </c>
      <c r="G1443" t="s">
        <v>39</v>
      </c>
      <c r="H1443" t="s">
        <v>34</v>
      </c>
      <c r="I1443" t="s">
        <v>40</v>
      </c>
      <c r="J1443" t="s">
        <v>28</v>
      </c>
      <c r="K1443" t="s">
        <v>171</v>
      </c>
      <c r="L1443" t="s">
        <v>8227</v>
      </c>
      <c r="M1443" t="s">
        <v>8228</v>
      </c>
      <c r="N1443" t="s">
        <v>8229</v>
      </c>
      <c r="O1443" t="s">
        <v>30</v>
      </c>
      <c r="P1443" t="s">
        <v>44</v>
      </c>
      <c r="Q1443" t="s">
        <v>45</v>
      </c>
      <c r="R1443" t="s">
        <v>8230</v>
      </c>
      <c r="S1443" t="s">
        <v>6640</v>
      </c>
      <c r="T1443" t="s">
        <v>8227</v>
      </c>
      <c r="U1443" t="s">
        <v>8231</v>
      </c>
      <c r="V1443" s="40">
        <v>2.5286689814814816</v>
      </c>
      <c r="W1443" s="40">
        <v>2.5319097222222222</v>
      </c>
      <c r="X1443" s="40">
        <v>3.2407407407407406E-3</v>
      </c>
      <c r="Y1443" s="2" t="str">
        <f>IF(J1443="Incidente de Cliente",IF($X1443&lt;=$AT$2,"Cumplido","Incumplido"),"")</f>
        <v/>
      </c>
      <c r="Z1443" s="47" t="str">
        <f t="shared" si="414"/>
        <v>Cumplido</v>
      </c>
      <c r="AA1443" s="8"/>
      <c r="AB1443" s="8"/>
      <c r="AC1443" s="8"/>
      <c r="AD1443" s="8"/>
      <c r="AE1443" s="8"/>
      <c r="AF1443" s="42">
        <v>45250</v>
      </c>
      <c r="AG1443" s="13" t="str">
        <f t="shared" si="415"/>
        <v>CUMPLE</v>
      </c>
      <c r="AH1443" s="13" t="str">
        <f t="shared" si="416"/>
        <v>NO CUMPLE</v>
      </c>
      <c r="AI1443" s="13" t="str">
        <f t="shared" si="417"/>
        <v>NO CUMPLE</v>
      </c>
      <c r="AJ1443" s="13" t="str">
        <f t="shared" si="418"/>
        <v>NO CUMPLE</v>
      </c>
      <c r="AK1443" s="13" t="str">
        <f t="shared" si="419"/>
        <v>NO CUMPLE</v>
      </c>
      <c r="AL1443" s="13" t="str">
        <f t="shared" si="420"/>
        <v>NO CUMPLE</v>
      </c>
      <c r="AM1443" s="13" t="str">
        <f t="shared" si="421"/>
        <v>NO CUMPLE</v>
      </c>
      <c r="AN1443" s="13" t="str">
        <f t="shared" si="422"/>
        <v>NO CUMPLE</v>
      </c>
      <c r="AO1443" s="13" t="str">
        <f t="shared" si="423"/>
        <v>NO CUMPLE</v>
      </c>
      <c r="AP1443" s="13" t="str">
        <f t="shared" si="424"/>
        <v>CUMPLE</v>
      </c>
    </row>
    <row r="1444" spans="1:42" ht="15" hidden="1" x14ac:dyDescent="0.25">
      <c r="A1444" t="s">
        <v>8232</v>
      </c>
      <c r="B1444" t="s">
        <v>117</v>
      </c>
      <c r="C1444" t="s">
        <v>102</v>
      </c>
      <c r="D1444" t="s">
        <v>58</v>
      </c>
      <c r="E1444" t="s">
        <v>330</v>
      </c>
      <c r="F1444" t="s">
        <v>100</v>
      </c>
      <c r="G1444" t="s">
        <v>39</v>
      </c>
      <c r="H1444" t="s">
        <v>34</v>
      </c>
      <c r="I1444" t="s">
        <v>40</v>
      </c>
      <c r="J1444" t="s">
        <v>28</v>
      </c>
      <c r="K1444" t="s">
        <v>171</v>
      </c>
      <c r="L1444" t="s">
        <v>8233</v>
      </c>
      <c r="M1444" t="s">
        <v>8234</v>
      </c>
      <c r="N1444" t="s">
        <v>8235</v>
      </c>
      <c r="O1444" t="s">
        <v>30</v>
      </c>
      <c r="P1444" t="s">
        <v>36</v>
      </c>
      <c r="Q1444" t="s">
        <v>94</v>
      </c>
      <c r="R1444" t="s">
        <v>8236</v>
      </c>
      <c r="S1444" t="s">
        <v>8215</v>
      </c>
      <c r="T1444" t="s">
        <v>8233</v>
      </c>
      <c r="U1444" t="s">
        <v>157</v>
      </c>
      <c r="V1444" s="40">
        <v>0</v>
      </c>
      <c r="W1444" s="40">
        <v>0</v>
      </c>
      <c r="X1444" s="40">
        <v>0</v>
      </c>
      <c r="Y1444" s="2" t="str">
        <f t="shared" si="413"/>
        <v/>
      </c>
      <c r="Z1444" s="47" t="str">
        <f t="shared" si="414"/>
        <v>Cumplido</v>
      </c>
      <c r="AA1444" s="8"/>
      <c r="AB1444" s="8"/>
      <c r="AC1444" s="8"/>
      <c r="AD1444" s="8"/>
      <c r="AE1444" s="8"/>
      <c r="AF1444" s="42">
        <v>45250</v>
      </c>
      <c r="AG1444" s="13" t="str">
        <f t="shared" si="415"/>
        <v>CUMPLE</v>
      </c>
      <c r="AH1444" s="13" t="str">
        <f t="shared" si="416"/>
        <v>NO CUMPLE</v>
      </c>
      <c r="AI1444" s="13" t="str">
        <f t="shared" si="417"/>
        <v>NO CUMPLE</v>
      </c>
      <c r="AJ1444" s="13" t="str">
        <f t="shared" si="418"/>
        <v>NO CUMPLE</v>
      </c>
      <c r="AK1444" s="13" t="str">
        <f t="shared" si="419"/>
        <v>NO CUMPLE</v>
      </c>
      <c r="AL1444" s="13" t="str">
        <f t="shared" si="420"/>
        <v>CUMPLE</v>
      </c>
      <c r="AM1444" s="13" t="str">
        <f t="shared" si="421"/>
        <v>NO CUMPLE</v>
      </c>
      <c r="AN1444" s="13" t="str">
        <f t="shared" si="422"/>
        <v>NO CUMPLE</v>
      </c>
      <c r="AO1444" s="13" t="str">
        <f t="shared" si="423"/>
        <v>NO CUMPLE</v>
      </c>
      <c r="AP1444" s="13" t="str">
        <f t="shared" si="424"/>
        <v>NO CUMPLE</v>
      </c>
    </row>
    <row r="1445" spans="1:42" ht="15" hidden="1" x14ac:dyDescent="0.25">
      <c r="A1445" t="s">
        <v>8237</v>
      </c>
      <c r="B1445" t="s">
        <v>117</v>
      </c>
      <c r="C1445" t="s">
        <v>72</v>
      </c>
      <c r="D1445" t="s">
        <v>58</v>
      </c>
      <c r="E1445" t="s">
        <v>320</v>
      </c>
      <c r="F1445" t="s">
        <v>321</v>
      </c>
      <c r="G1445" t="s">
        <v>39</v>
      </c>
      <c r="H1445" t="s">
        <v>34</v>
      </c>
      <c r="I1445" t="s">
        <v>40</v>
      </c>
      <c r="J1445" t="s">
        <v>28</v>
      </c>
      <c r="K1445" t="s">
        <v>215</v>
      </c>
      <c r="L1445" t="s">
        <v>8238</v>
      </c>
      <c r="M1445" t="s">
        <v>8239</v>
      </c>
      <c r="N1445" t="s">
        <v>8240</v>
      </c>
      <c r="O1445" t="s">
        <v>30</v>
      </c>
      <c r="P1445" t="s">
        <v>36</v>
      </c>
      <c r="Q1445" t="s">
        <v>94</v>
      </c>
      <c r="R1445" t="s">
        <v>8241</v>
      </c>
      <c r="S1445" t="s">
        <v>8107</v>
      </c>
      <c r="T1445" t="s">
        <v>131</v>
      </c>
      <c r="U1445" t="s">
        <v>157</v>
      </c>
      <c r="V1445" s="40">
        <v>0</v>
      </c>
      <c r="W1445" s="40">
        <v>0</v>
      </c>
      <c r="X1445" s="40">
        <v>0</v>
      </c>
      <c r="Y1445" s="2" t="str">
        <f>IF(J1445="Incidente de Cliente",IF($X1445&lt;=$AT$2,"Cumplido","Incumplido"),"")</f>
        <v/>
      </c>
      <c r="Z1445" s="47" t="str">
        <f>IF(J1445="Requerimiento de Cliente",IF($X1445&lt;=$AT$3,"Cumplido","Incumplido"),"")</f>
        <v>Cumplido</v>
      </c>
      <c r="AA1445" s="8"/>
      <c r="AB1445" s="8"/>
      <c r="AC1445" s="8"/>
      <c r="AD1445" s="8"/>
      <c r="AE1445" s="8"/>
      <c r="AF1445" s="42">
        <v>45250</v>
      </c>
      <c r="AG1445" s="13" t="str">
        <f t="shared" si="415"/>
        <v>CUMPLE</v>
      </c>
      <c r="AH1445" s="13" t="str">
        <f t="shared" si="416"/>
        <v>NO CUMPLE</v>
      </c>
      <c r="AI1445" s="13" t="str">
        <f t="shared" si="417"/>
        <v>NO CUMPLE</v>
      </c>
      <c r="AJ1445" s="13" t="str">
        <f t="shared" si="418"/>
        <v>NO CUMPLE</v>
      </c>
      <c r="AK1445" s="13" t="str">
        <f t="shared" si="419"/>
        <v>NO CUMPLE</v>
      </c>
      <c r="AL1445" s="13" t="str">
        <f t="shared" si="420"/>
        <v>CUMPLE</v>
      </c>
      <c r="AM1445" s="13" t="str">
        <f t="shared" si="421"/>
        <v>NO CUMPLE</v>
      </c>
      <c r="AN1445" s="13" t="str">
        <f t="shared" si="422"/>
        <v>NO CUMPLE</v>
      </c>
      <c r="AO1445" s="13" t="str">
        <f t="shared" si="423"/>
        <v>NO CUMPLE</v>
      </c>
      <c r="AP1445" s="13" t="str">
        <f t="shared" si="424"/>
        <v>NO CUMPLE</v>
      </c>
    </row>
    <row r="1446" spans="1:42" ht="15" hidden="1" x14ac:dyDescent="0.25">
      <c r="A1446" t="s">
        <v>8242</v>
      </c>
      <c r="B1446" t="s">
        <v>32</v>
      </c>
      <c r="C1446" t="s">
        <v>60</v>
      </c>
      <c r="D1446" t="s">
        <v>58</v>
      </c>
      <c r="E1446" t="s">
        <v>278</v>
      </c>
      <c r="F1446" t="s">
        <v>435</v>
      </c>
      <c r="G1446" t="s">
        <v>25</v>
      </c>
      <c r="H1446" t="s">
        <v>26</v>
      </c>
      <c r="I1446" t="s">
        <v>35</v>
      </c>
      <c r="J1446" t="s">
        <v>28</v>
      </c>
      <c r="K1446" t="s">
        <v>48</v>
      </c>
      <c r="L1446" t="s">
        <v>274</v>
      </c>
      <c r="M1446" t="s">
        <v>8243</v>
      </c>
      <c r="N1446" t="s">
        <v>8244</v>
      </c>
      <c r="O1446" t="s">
        <v>30</v>
      </c>
      <c r="P1446" t="s">
        <v>44</v>
      </c>
      <c r="Q1446" t="s">
        <v>45</v>
      </c>
      <c r="R1446" t="s">
        <v>8244</v>
      </c>
      <c r="S1446" t="s">
        <v>8107</v>
      </c>
      <c r="T1446" t="s">
        <v>274</v>
      </c>
      <c r="U1446" t="s">
        <v>162</v>
      </c>
      <c r="V1446" s="40">
        <v>0</v>
      </c>
      <c r="W1446" s="40">
        <v>8.3333333333333339E-4</v>
      </c>
      <c r="X1446" s="40">
        <v>8.3333333333333339E-4</v>
      </c>
      <c r="Y1446" s="2" t="str">
        <f t="shared" si="413"/>
        <v/>
      </c>
      <c r="Z1446" s="47" t="str">
        <f t="shared" si="414"/>
        <v>Cumplido</v>
      </c>
      <c r="AA1446" s="8"/>
      <c r="AB1446" s="8"/>
      <c r="AC1446" s="8"/>
      <c r="AD1446" s="8"/>
      <c r="AE1446" s="8"/>
      <c r="AF1446" s="42">
        <v>45250</v>
      </c>
      <c r="AG1446" s="13" t="str">
        <f t="shared" si="415"/>
        <v>CUMPLE</v>
      </c>
      <c r="AH1446" s="13" t="str">
        <f t="shared" si="416"/>
        <v>NO CUMPLE</v>
      </c>
      <c r="AI1446" s="13" t="str">
        <f t="shared" si="417"/>
        <v>NO CUMPLE</v>
      </c>
      <c r="AJ1446" s="13" t="str">
        <f t="shared" si="418"/>
        <v>NO CUMPLE</v>
      </c>
      <c r="AK1446" s="13" t="str">
        <f t="shared" si="419"/>
        <v>NO CUMPLE</v>
      </c>
      <c r="AL1446" s="13" t="str">
        <f t="shared" si="420"/>
        <v>CUMPLE</v>
      </c>
      <c r="AM1446" s="13" t="str">
        <f t="shared" si="421"/>
        <v>NO CUMPLE</v>
      </c>
      <c r="AN1446" s="13" t="str">
        <f t="shared" si="422"/>
        <v>NO CUMPLE</v>
      </c>
      <c r="AO1446" s="13" t="str">
        <f t="shared" si="423"/>
        <v>NO CUMPLE</v>
      </c>
      <c r="AP1446" s="13" t="str">
        <f t="shared" si="424"/>
        <v>NO CUMPLE</v>
      </c>
    </row>
    <row r="1447" spans="1:42" ht="15" hidden="1" x14ac:dyDescent="0.25">
      <c r="A1447" t="s">
        <v>8245</v>
      </c>
      <c r="B1447" t="s">
        <v>32</v>
      </c>
      <c r="C1447" t="s">
        <v>60</v>
      </c>
      <c r="D1447" t="s">
        <v>58</v>
      </c>
      <c r="E1447" t="s">
        <v>278</v>
      </c>
      <c r="F1447" t="s">
        <v>435</v>
      </c>
      <c r="G1447" t="s">
        <v>25</v>
      </c>
      <c r="H1447" t="s">
        <v>26</v>
      </c>
      <c r="I1447" t="s">
        <v>35</v>
      </c>
      <c r="J1447" t="s">
        <v>28</v>
      </c>
      <c r="K1447" t="s">
        <v>48</v>
      </c>
      <c r="L1447" t="s">
        <v>216</v>
      </c>
      <c r="M1447" t="s">
        <v>8246</v>
      </c>
      <c r="N1447" t="s">
        <v>8247</v>
      </c>
      <c r="O1447" t="s">
        <v>30</v>
      </c>
      <c r="P1447" t="s">
        <v>44</v>
      </c>
      <c r="Q1447" t="s">
        <v>45</v>
      </c>
      <c r="R1447" t="s">
        <v>8247</v>
      </c>
      <c r="S1447" t="s">
        <v>8107</v>
      </c>
      <c r="T1447" t="s">
        <v>216</v>
      </c>
      <c r="U1447" t="s">
        <v>275</v>
      </c>
      <c r="V1447" s="40">
        <v>0</v>
      </c>
      <c r="W1447" s="40">
        <v>1.0763888888888889E-3</v>
      </c>
      <c r="X1447" s="40">
        <v>1.0763888888888889E-3</v>
      </c>
      <c r="Y1447" s="2" t="str">
        <f t="shared" si="413"/>
        <v/>
      </c>
      <c r="Z1447" s="47" t="str">
        <f t="shared" si="414"/>
        <v>Cumplido</v>
      </c>
      <c r="AA1447" s="8"/>
      <c r="AB1447" s="8"/>
      <c r="AC1447" s="8"/>
      <c r="AD1447" s="8"/>
      <c r="AE1447" s="8"/>
      <c r="AF1447" s="42">
        <v>45250</v>
      </c>
      <c r="AG1447" s="13" t="str">
        <f t="shared" si="415"/>
        <v>CUMPLE</v>
      </c>
      <c r="AH1447" s="13" t="str">
        <f t="shared" si="416"/>
        <v>NO CUMPLE</v>
      </c>
      <c r="AI1447" s="13" t="str">
        <f t="shared" si="417"/>
        <v>NO CUMPLE</v>
      </c>
      <c r="AJ1447" s="13" t="str">
        <f t="shared" si="418"/>
        <v>NO CUMPLE</v>
      </c>
      <c r="AK1447" s="13" t="str">
        <f t="shared" si="419"/>
        <v>NO CUMPLE</v>
      </c>
      <c r="AL1447" s="13" t="str">
        <f t="shared" si="420"/>
        <v>CUMPLE</v>
      </c>
      <c r="AM1447" s="13" t="str">
        <f t="shared" si="421"/>
        <v>NO CUMPLE</v>
      </c>
      <c r="AN1447" s="13" t="str">
        <f t="shared" si="422"/>
        <v>NO CUMPLE</v>
      </c>
      <c r="AO1447" s="13" t="str">
        <f t="shared" si="423"/>
        <v>NO CUMPLE</v>
      </c>
      <c r="AP1447" s="13" t="str">
        <f t="shared" si="424"/>
        <v>NO CUMPLE</v>
      </c>
    </row>
    <row r="1448" spans="1:42" ht="15" hidden="1" x14ac:dyDescent="0.25">
      <c r="A1448" t="s">
        <v>8248</v>
      </c>
      <c r="B1448" t="s">
        <v>117</v>
      </c>
      <c r="C1448" t="s">
        <v>58</v>
      </c>
      <c r="D1448" t="s">
        <v>58</v>
      </c>
      <c r="E1448" t="s">
        <v>97</v>
      </c>
      <c r="F1448" t="s">
        <v>100</v>
      </c>
      <c r="G1448" t="s">
        <v>39</v>
      </c>
      <c r="H1448" t="s">
        <v>34</v>
      </c>
      <c r="I1448" t="s">
        <v>40</v>
      </c>
      <c r="J1448" t="s">
        <v>28</v>
      </c>
      <c r="K1448" t="s">
        <v>171</v>
      </c>
      <c r="L1448" t="s">
        <v>179</v>
      </c>
      <c r="M1448" t="s">
        <v>8249</v>
      </c>
      <c r="N1448" t="s">
        <v>8250</v>
      </c>
      <c r="O1448" t="s">
        <v>30</v>
      </c>
      <c r="P1448" t="s">
        <v>36</v>
      </c>
      <c r="Q1448" t="s">
        <v>94</v>
      </c>
      <c r="R1448" t="s">
        <v>8251</v>
      </c>
      <c r="S1448" t="s">
        <v>8107</v>
      </c>
      <c r="T1448" t="s">
        <v>179</v>
      </c>
      <c r="U1448" t="s">
        <v>157</v>
      </c>
      <c r="V1448" s="40">
        <v>2.6238425925925925E-2</v>
      </c>
      <c r="W1448" s="40">
        <v>3.3379629629629634E-2</v>
      </c>
      <c r="X1448" s="40">
        <v>7.1412037037037043E-3</v>
      </c>
      <c r="Y1448" s="2" t="str">
        <f t="shared" si="413"/>
        <v/>
      </c>
      <c r="Z1448" s="47" t="str">
        <f t="shared" si="414"/>
        <v>Cumplido</v>
      </c>
      <c r="AA1448" s="8"/>
      <c r="AB1448" s="8"/>
      <c r="AC1448" s="8"/>
      <c r="AD1448" s="8"/>
      <c r="AE1448" s="8"/>
      <c r="AF1448" s="42">
        <v>45250</v>
      </c>
      <c r="AG1448" s="13" t="str">
        <f t="shared" si="415"/>
        <v>CUMPLE</v>
      </c>
      <c r="AH1448" s="13" t="str">
        <f t="shared" si="416"/>
        <v>NO CUMPLE</v>
      </c>
      <c r="AI1448" s="13" t="str">
        <f t="shared" si="417"/>
        <v>NO CUMPLE</v>
      </c>
      <c r="AJ1448" s="13" t="str">
        <f t="shared" si="418"/>
        <v>NO CUMPLE</v>
      </c>
      <c r="AK1448" s="13" t="str">
        <f t="shared" si="419"/>
        <v>NO CUMPLE</v>
      </c>
      <c r="AL1448" s="13" t="str">
        <f t="shared" si="420"/>
        <v>CUMPLE</v>
      </c>
      <c r="AM1448" s="13" t="str">
        <f t="shared" si="421"/>
        <v>NO CUMPLE</v>
      </c>
      <c r="AN1448" s="13" t="str">
        <f t="shared" si="422"/>
        <v>NO CUMPLE</v>
      </c>
      <c r="AO1448" s="13" t="str">
        <f t="shared" si="423"/>
        <v>NO CUMPLE</v>
      </c>
      <c r="AP1448" s="13" t="str">
        <f t="shared" si="424"/>
        <v>NO CUMPLE</v>
      </c>
    </row>
    <row r="1449" spans="1:42" ht="15" hidden="1" x14ac:dyDescent="0.25">
      <c r="A1449" t="s">
        <v>8252</v>
      </c>
      <c r="B1449" t="s">
        <v>117</v>
      </c>
      <c r="C1449" t="s">
        <v>102</v>
      </c>
      <c r="D1449" t="s">
        <v>58</v>
      </c>
      <c r="E1449" t="s">
        <v>97</v>
      </c>
      <c r="F1449" t="s">
        <v>100</v>
      </c>
      <c r="G1449" t="s">
        <v>39</v>
      </c>
      <c r="H1449" t="s">
        <v>34</v>
      </c>
      <c r="I1449" t="s">
        <v>40</v>
      </c>
      <c r="J1449" t="s">
        <v>28</v>
      </c>
      <c r="K1449" t="s">
        <v>171</v>
      </c>
      <c r="L1449" t="s">
        <v>179</v>
      </c>
      <c r="M1449" t="s">
        <v>8253</v>
      </c>
      <c r="N1449" t="s">
        <v>8254</v>
      </c>
      <c r="O1449" t="s">
        <v>30</v>
      </c>
      <c r="P1449" t="s">
        <v>36</v>
      </c>
      <c r="Q1449" t="s">
        <v>94</v>
      </c>
      <c r="R1449" t="s">
        <v>8255</v>
      </c>
      <c r="S1449" t="s">
        <v>8107</v>
      </c>
      <c r="T1449" t="s">
        <v>179</v>
      </c>
      <c r="U1449"/>
      <c r="V1449" s="40">
        <v>0</v>
      </c>
      <c r="W1449" s="40">
        <v>0</v>
      </c>
      <c r="X1449" s="40">
        <v>0</v>
      </c>
      <c r="Y1449" s="2" t="str">
        <f t="shared" si="413"/>
        <v/>
      </c>
      <c r="Z1449" s="47" t="str">
        <f t="shared" si="414"/>
        <v>Cumplido</v>
      </c>
      <c r="AA1449" s="8"/>
      <c r="AB1449" s="8"/>
      <c r="AC1449" s="8"/>
      <c r="AD1449" s="8"/>
      <c r="AE1449" s="8"/>
      <c r="AF1449" s="42">
        <v>45250</v>
      </c>
      <c r="AG1449" s="13" t="str">
        <f t="shared" si="415"/>
        <v>CUMPLE</v>
      </c>
      <c r="AH1449" s="13" t="str">
        <f t="shared" si="416"/>
        <v>NO CUMPLE</v>
      </c>
      <c r="AI1449" s="13" t="str">
        <f t="shared" si="417"/>
        <v>NO CUMPLE</v>
      </c>
      <c r="AJ1449" s="13" t="str">
        <f t="shared" si="418"/>
        <v>NO CUMPLE</v>
      </c>
      <c r="AK1449" s="13" t="str">
        <f t="shared" si="419"/>
        <v>NO CUMPLE</v>
      </c>
      <c r="AL1449" s="13" t="str">
        <f t="shared" si="420"/>
        <v>CUMPLE</v>
      </c>
      <c r="AM1449" s="13" t="str">
        <f t="shared" si="421"/>
        <v>NO CUMPLE</v>
      </c>
      <c r="AN1449" s="13" t="str">
        <f t="shared" si="422"/>
        <v>NO CUMPLE</v>
      </c>
      <c r="AO1449" s="13" t="str">
        <f t="shared" si="423"/>
        <v>NO CUMPLE</v>
      </c>
      <c r="AP1449" s="13" t="str">
        <f t="shared" si="424"/>
        <v>NO CUMPLE</v>
      </c>
    </row>
    <row r="1450" spans="1:42" ht="15" hidden="1" x14ac:dyDescent="0.25">
      <c r="A1450" t="s">
        <v>8256</v>
      </c>
      <c r="B1450" t="s">
        <v>117</v>
      </c>
      <c r="C1450" t="s">
        <v>72</v>
      </c>
      <c r="D1450" t="s">
        <v>58</v>
      </c>
      <c r="E1450" t="s">
        <v>320</v>
      </c>
      <c r="F1450" t="s">
        <v>321</v>
      </c>
      <c r="G1450" t="s">
        <v>39</v>
      </c>
      <c r="H1450" t="s">
        <v>34</v>
      </c>
      <c r="I1450" t="s">
        <v>40</v>
      </c>
      <c r="J1450" t="s">
        <v>28</v>
      </c>
      <c r="K1450" t="s">
        <v>215</v>
      </c>
      <c r="L1450" t="s">
        <v>131</v>
      </c>
      <c r="M1450" t="s">
        <v>8257</v>
      </c>
      <c r="N1450" t="s">
        <v>8258</v>
      </c>
      <c r="O1450" t="s">
        <v>30</v>
      </c>
      <c r="P1450" t="s">
        <v>36</v>
      </c>
      <c r="Q1450" t="s">
        <v>94</v>
      </c>
      <c r="R1450" t="s">
        <v>8259</v>
      </c>
      <c r="S1450" t="s">
        <v>8215</v>
      </c>
      <c r="T1450" t="s">
        <v>131</v>
      </c>
      <c r="U1450" t="s">
        <v>157</v>
      </c>
      <c r="V1450" s="40">
        <v>0</v>
      </c>
      <c r="W1450" s="40">
        <v>0</v>
      </c>
      <c r="X1450" s="40">
        <v>0</v>
      </c>
      <c r="Y1450" s="2" t="str">
        <f>IF(J1450="Incidente de Cliente",IF($X1450&lt;=$AT$2,"Cumplido","Incumplido"),"")</f>
        <v/>
      </c>
      <c r="Z1450" s="47" t="str">
        <f>IF(J1450="Requerimiento de Cliente",IF($X1450&lt;=$AT$3,"Cumplido","Incumplido"),"")</f>
        <v>Cumplido</v>
      </c>
      <c r="AA1450" s="8"/>
      <c r="AB1450" s="8"/>
      <c r="AC1450" s="8"/>
      <c r="AD1450" s="8"/>
      <c r="AE1450" s="8"/>
      <c r="AF1450" s="42">
        <v>45251</v>
      </c>
      <c r="AG1450" s="13" t="str">
        <f t="shared" si="415"/>
        <v>CUMPLE</v>
      </c>
      <c r="AH1450" s="13" t="str">
        <f t="shared" si="416"/>
        <v>NO CUMPLE</v>
      </c>
      <c r="AI1450" s="13" t="str">
        <f t="shared" si="417"/>
        <v>NO CUMPLE</v>
      </c>
      <c r="AJ1450" s="13" t="str">
        <f t="shared" si="418"/>
        <v>NO CUMPLE</v>
      </c>
      <c r="AK1450" s="13" t="str">
        <f t="shared" si="419"/>
        <v>NO CUMPLE</v>
      </c>
      <c r="AL1450" s="13" t="str">
        <f t="shared" si="420"/>
        <v>CUMPLE</v>
      </c>
      <c r="AM1450" s="13" t="str">
        <f t="shared" si="421"/>
        <v>NO CUMPLE</v>
      </c>
      <c r="AN1450" s="13" t="str">
        <f t="shared" si="422"/>
        <v>NO CUMPLE</v>
      </c>
      <c r="AO1450" s="13" t="str">
        <f t="shared" si="423"/>
        <v>NO CUMPLE</v>
      </c>
      <c r="AP1450" s="13" t="str">
        <f t="shared" si="424"/>
        <v>NO CUMPLE</v>
      </c>
    </row>
    <row r="1451" spans="1:42" ht="15" hidden="1" x14ac:dyDescent="0.25">
      <c r="A1451" t="s">
        <v>8260</v>
      </c>
      <c r="B1451" t="s">
        <v>117</v>
      </c>
      <c r="C1451" t="s">
        <v>72</v>
      </c>
      <c r="D1451" t="s">
        <v>58</v>
      </c>
      <c r="E1451" t="s">
        <v>320</v>
      </c>
      <c r="F1451" t="s">
        <v>321</v>
      </c>
      <c r="G1451" t="s">
        <v>39</v>
      </c>
      <c r="H1451" t="s">
        <v>34</v>
      </c>
      <c r="I1451" t="s">
        <v>40</v>
      </c>
      <c r="J1451" t="s">
        <v>28</v>
      </c>
      <c r="K1451" t="s">
        <v>215</v>
      </c>
      <c r="L1451" t="s">
        <v>136</v>
      </c>
      <c r="M1451" t="s">
        <v>8261</v>
      </c>
      <c r="N1451" t="s">
        <v>8262</v>
      </c>
      <c r="O1451" t="s">
        <v>30</v>
      </c>
      <c r="P1451" t="s">
        <v>36</v>
      </c>
      <c r="Q1451" t="s">
        <v>94</v>
      </c>
      <c r="R1451" t="s">
        <v>8263</v>
      </c>
      <c r="S1451" t="s">
        <v>8215</v>
      </c>
      <c r="T1451" t="s">
        <v>136</v>
      </c>
      <c r="U1451" t="s">
        <v>157</v>
      </c>
      <c r="V1451" s="40">
        <v>0</v>
      </c>
      <c r="W1451" s="40">
        <v>0</v>
      </c>
      <c r="X1451" s="40">
        <v>0</v>
      </c>
      <c r="Y1451" s="2" t="str">
        <f t="shared" si="413"/>
        <v/>
      </c>
      <c r="Z1451" s="47" t="str">
        <f t="shared" si="414"/>
        <v>Cumplido</v>
      </c>
      <c r="AA1451" s="8"/>
      <c r="AB1451" s="8"/>
      <c r="AC1451" s="8"/>
      <c r="AD1451" s="8"/>
      <c r="AE1451" s="8"/>
      <c r="AF1451" s="42">
        <v>45250</v>
      </c>
      <c r="AG1451" s="13" t="str">
        <f t="shared" si="415"/>
        <v>CUMPLE</v>
      </c>
      <c r="AH1451" s="13" t="str">
        <f t="shared" si="416"/>
        <v>NO CUMPLE</v>
      </c>
      <c r="AI1451" s="13" t="str">
        <f t="shared" si="417"/>
        <v>NO CUMPLE</v>
      </c>
      <c r="AJ1451" s="13" t="str">
        <f t="shared" si="418"/>
        <v>NO CUMPLE</v>
      </c>
      <c r="AK1451" s="13" t="str">
        <f t="shared" si="419"/>
        <v>NO CUMPLE</v>
      </c>
      <c r="AL1451" s="13" t="str">
        <f t="shared" si="420"/>
        <v>CUMPLE</v>
      </c>
      <c r="AM1451" s="13" t="str">
        <f t="shared" si="421"/>
        <v>NO CUMPLE</v>
      </c>
      <c r="AN1451" s="13" t="str">
        <f t="shared" si="422"/>
        <v>NO CUMPLE</v>
      </c>
      <c r="AO1451" s="13" t="str">
        <f t="shared" si="423"/>
        <v>NO CUMPLE</v>
      </c>
      <c r="AP1451" s="13" t="str">
        <f t="shared" si="424"/>
        <v>NO CUMPLE</v>
      </c>
    </row>
    <row r="1452" spans="1:42" ht="15" hidden="1" x14ac:dyDescent="0.25">
      <c r="A1452" t="s">
        <v>8264</v>
      </c>
      <c r="B1452" t="s">
        <v>117</v>
      </c>
      <c r="C1452" t="s">
        <v>72</v>
      </c>
      <c r="D1452" t="s">
        <v>58</v>
      </c>
      <c r="E1452" t="s">
        <v>360</v>
      </c>
      <c r="F1452" t="s">
        <v>363</v>
      </c>
      <c r="G1452" t="s">
        <v>39</v>
      </c>
      <c r="H1452" t="s">
        <v>34</v>
      </c>
      <c r="I1452" t="s">
        <v>40</v>
      </c>
      <c r="J1452" t="s">
        <v>28</v>
      </c>
      <c r="K1452" t="s">
        <v>215</v>
      </c>
      <c r="L1452" t="s">
        <v>8265</v>
      </c>
      <c r="M1452" t="s">
        <v>8266</v>
      </c>
      <c r="N1452" t="s">
        <v>8267</v>
      </c>
      <c r="O1452" t="s">
        <v>30</v>
      </c>
      <c r="P1452" t="s">
        <v>44</v>
      </c>
      <c r="Q1452" t="s">
        <v>45</v>
      </c>
      <c r="R1452" t="s">
        <v>8268</v>
      </c>
      <c r="S1452" t="s">
        <v>8215</v>
      </c>
      <c r="T1452"/>
      <c r="U1452"/>
      <c r="V1452" s="40">
        <v>0</v>
      </c>
      <c r="W1452" s="40">
        <v>0</v>
      </c>
      <c r="X1452" s="40">
        <v>0</v>
      </c>
      <c r="Y1452" s="2" t="str">
        <f t="shared" si="413"/>
        <v/>
      </c>
      <c r="Z1452" s="47" t="str">
        <f t="shared" si="414"/>
        <v>Cumplido</v>
      </c>
      <c r="AA1452" s="8"/>
      <c r="AB1452" s="8"/>
      <c r="AC1452" s="8"/>
      <c r="AD1452" s="8"/>
      <c r="AE1452" s="8"/>
      <c r="AF1452" s="42">
        <v>45251</v>
      </c>
      <c r="AG1452" s="13" t="str">
        <f t="shared" si="415"/>
        <v>CUMPLE</v>
      </c>
      <c r="AH1452" s="13" t="str">
        <f t="shared" si="416"/>
        <v>NO CUMPLE</v>
      </c>
      <c r="AI1452" s="13" t="str">
        <f t="shared" si="417"/>
        <v>NO CUMPLE</v>
      </c>
      <c r="AJ1452" s="13" t="str">
        <f t="shared" si="418"/>
        <v>NO CUMPLE</v>
      </c>
      <c r="AK1452" s="13" t="str">
        <f t="shared" si="419"/>
        <v>NO CUMPLE</v>
      </c>
      <c r="AL1452" s="13" t="str">
        <f t="shared" si="420"/>
        <v>CUMPLE</v>
      </c>
      <c r="AM1452" s="13" t="str">
        <f t="shared" si="421"/>
        <v>NO CUMPLE</v>
      </c>
      <c r="AN1452" s="13" t="str">
        <f t="shared" si="422"/>
        <v>NO CUMPLE</v>
      </c>
      <c r="AO1452" s="13" t="str">
        <f t="shared" si="423"/>
        <v>NO CUMPLE</v>
      </c>
      <c r="AP1452" s="13" t="str">
        <f t="shared" si="424"/>
        <v>NO CUMPLE</v>
      </c>
    </row>
    <row r="1453" spans="1:42" ht="15" hidden="1" x14ac:dyDescent="0.25">
      <c r="A1453" t="s">
        <v>8269</v>
      </c>
      <c r="B1453" t="s">
        <v>62</v>
      </c>
      <c r="C1453" t="s">
        <v>124</v>
      </c>
      <c r="D1453" t="s">
        <v>309</v>
      </c>
      <c r="E1453" t="s">
        <v>63</v>
      </c>
      <c r="F1453" t="s">
        <v>140</v>
      </c>
      <c r="G1453" t="s">
        <v>64</v>
      </c>
      <c r="H1453" t="s">
        <v>34</v>
      </c>
      <c r="I1453" t="s">
        <v>40</v>
      </c>
      <c r="J1453" t="s">
        <v>56</v>
      </c>
      <c r="K1453" t="s">
        <v>214</v>
      </c>
      <c r="L1453" t="s">
        <v>964</v>
      </c>
      <c r="M1453" t="s">
        <v>8270</v>
      </c>
      <c r="N1453" t="s">
        <v>8270</v>
      </c>
      <c r="O1453" t="s">
        <v>30</v>
      </c>
      <c r="P1453" t="s">
        <v>190</v>
      </c>
      <c r="Q1453" t="s">
        <v>190</v>
      </c>
      <c r="R1453" t="s">
        <v>8271</v>
      </c>
      <c r="S1453" t="s">
        <v>6625</v>
      </c>
      <c r="T1453" t="s">
        <v>967</v>
      </c>
      <c r="U1453" t="s">
        <v>8272</v>
      </c>
      <c r="V1453" s="40">
        <v>2.0777314814814813</v>
      </c>
      <c r="W1453" s="40">
        <v>2.0793634259259259</v>
      </c>
      <c r="X1453" s="40">
        <v>1.6319444444444445E-3</v>
      </c>
      <c r="Y1453" s="2" t="str">
        <f t="shared" si="413"/>
        <v>Cumplido</v>
      </c>
      <c r="Z1453" s="47" t="str">
        <f t="shared" si="414"/>
        <v/>
      </c>
      <c r="AA1453" s="8"/>
      <c r="AB1453" s="8" t="str">
        <f>IF($H1453="1-Crítica",IF($X1453&lt;=$AT$5,"Cumplido", "Incumplido"),"")</f>
        <v/>
      </c>
      <c r="AC1453" s="8" t="str">
        <f>IF($H1453="2-Alta",IF($X1453&lt;=$AT$6, "Cumplido", "Incumplido"),"")</f>
        <v/>
      </c>
      <c r="AD1453" s="8" t="str">
        <f>IF($H1453="3-Medio",IF($X1453&lt;=$AT$7, "Cumplido", "Incumplido"),"")</f>
        <v/>
      </c>
      <c r="AE1453" s="8" t="str">
        <f>IF($H1453="4-Baja",IF($X1453&lt;=$AT$8, "Cumplido", "Incumplido"),"")</f>
        <v>Cumplido</v>
      </c>
      <c r="AF1453" s="42">
        <v>45251</v>
      </c>
      <c r="AG1453" s="13" t="str">
        <f t="shared" si="415"/>
        <v>CUMPLE</v>
      </c>
      <c r="AH1453" s="13" t="str">
        <f t="shared" si="416"/>
        <v>NO CUMPLE</v>
      </c>
      <c r="AI1453" s="13" t="str">
        <f t="shared" si="417"/>
        <v>NO CUMPLE</v>
      </c>
      <c r="AJ1453" s="13" t="str">
        <f t="shared" si="418"/>
        <v>NO CUMPLE</v>
      </c>
      <c r="AK1453" s="13" t="str">
        <f t="shared" si="419"/>
        <v>NO CUMPLE</v>
      </c>
      <c r="AL1453" s="13" t="str">
        <f t="shared" si="420"/>
        <v>NO CUMPLE</v>
      </c>
      <c r="AM1453" s="13" t="str">
        <f t="shared" si="421"/>
        <v>NO CUMPLE</v>
      </c>
      <c r="AN1453" s="13" t="str">
        <f t="shared" si="422"/>
        <v>NO CUMPLE</v>
      </c>
      <c r="AO1453" s="13" t="str">
        <f t="shared" si="423"/>
        <v>NO CUMPLE</v>
      </c>
      <c r="AP1453" s="13" t="str">
        <f t="shared" si="424"/>
        <v>CUMPLE</v>
      </c>
    </row>
    <row r="1454" spans="1:42" ht="15" hidden="1" x14ac:dyDescent="0.25">
      <c r="A1454" t="s">
        <v>8273</v>
      </c>
      <c r="B1454" t="s">
        <v>79</v>
      </c>
      <c r="C1454" t="s">
        <v>72</v>
      </c>
      <c r="D1454" t="s">
        <v>58</v>
      </c>
      <c r="E1454" t="s">
        <v>93</v>
      </c>
      <c r="F1454" t="s">
        <v>322</v>
      </c>
      <c r="G1454" t="s">
        <v>39</v>
      </c>
      <c r="H1454" t="s">
        <v>34</v>
      </c>
      <c r="I1454" t="s">
        <v>40</v>
      </c>
      <c r="J1454" t="s">
        <v>28</v>
      </c>
      <c r="K1454" t="s">
        <v>215</v>
      </c>
      <c r="L1454" t="s">
        <v>169</v>
      </c>
      <c r="M1454" t="s">
        <v>8274</v>
      </c>
      <c r="N1454" t="s">
        <v>8275</v>
      </c>
      <c r="O1454" t="s">
        <v>30</v>
      </c>
      <c r="P1454" t="s">
        <v>44</v>
      </c>
      <c r="Q1454" t="s">
        <v>45</v>
      </c>
      <c r="R1454" t="s">
        <v>8276</v>
      </c>
      <c r="S1454" t="s">
        <v>8107</v>
      </c>
      <c r="T1454" t="s">
        <v>169</v>
      </c>
      <c r="U1454" t="s">
        <v>157</v>
      </c>
      <c r="V1454" s="40">
        <v>0</v>
      </c>
      <c r="W1454" s="40">
        <v>2.8784722222222225E-2</v>
      </c>
      <c r="X1454" s="40">
        <v>2.8784722222222225E-2</v>
      </c>
      <c r="Y1454" s="2" t="str">
        <f t="shared" si="413"/>
        <v/>
      </c>
      <c r="Z1454" s="47" t="str">
        <f t="shared" si="414"/>
        <v>Cumplido</v>
      </c>
      <c r="AA1454" s="8"/>
      <c r="AB1454" s="8"/>
      <c r="AC1454" s="8"/>
      <c r="AD1454" s="8"/>
      <c r="AE1454" s="8"/>
      <c r="AF1454" s="42">
        <v>45251</v>
      </c>
      <c r="AG1454" s="13" t="str">
        <f t="shared" si="415"/>
        <v>CUMPLE</v>
      </c>
      <c r="AH1454" s="13" t="str">
        <f t="shared" si="416"/>
        <v>NO CUMPLE</v>
      </c>
      <c r="AI1454" s="13" t="str">
        <f t="shared" si="417"/>
        <v>NO CUMPLE</v>
      </c>
      <c r="AJ1454" s="13" t="str">
        <f t="shared" si="418"/>
        <v>NO CUMPLE</v>
      </c>
      <c r="AK1454" s="13" t="str">
        <f t="shared" si="419"/>
        <v>NO CUMPLE</v>
      </c>
      <c r="AL1454" s="13" t="str">
        <f t="shared" si="420"/>
        <v>CUMPLE</v>
      </c>
      <c r="AM1454" s="13" t="str">
        <f t="shared" si="421"/>
        <v>NO CUMPLE</v>
      </c>
      <c r="AN1454" s="13" t="str">
        <f t="shared" si="422"/>
        <v>NO CUMPLE</v>
      </c>
      <c r="AO1454" s="13" t="str">
        <f t="shared" si="423"/>
        <v>NO CUMPLE</v>
      </c>
      <c r="AP1454" s="13" t="str">
        <f t="shared" si="424"/>
        <v>NO CUMPLE</v>
      </c>
    </row>
    <row r="1455" spans="1:42" ht="15" hidden="1" x14ac:dyDescent="0.25">
      <c r="A1455" t="s">
        <v>8277</v>
      </c>
      <c r="B1455" t="s">
        <v>62</v>
      </c>
      <c r="C1455" t="s">
        <v>129</v>
      </c>
      <c r="D1455" t="s">
        <v>309</v>
      </c>
      <c r="E1455" t="s">
        <v>469</v>
      </c>
      <c r="F1455" t="s">
        <v>140</v>
      </c>
      <c r="G1455" t="s">
        <v>64</v>
      </c>
      <c r="H1455" t="s">
        <v>34</v>
      </c>
      <c r="I1455" t="s">
        <v>40</v>
      </c>
      <c r="J1455" t="s">
        <v>56</v>
      </c>
      <c r="K1455" t="s">
        <v>215</v>
      </c>
      <c r="L1455" t="s">
        <v>5621</v>
      </c>
      <c r="M1455" t="s">
        <v>8278</v>
      </c>
      <c r="N1455" t="s">
        <v>8278</v>
      </c>
      <c r="O1455" t="s">
        <v>30</v>
      </c>
      <c r="P1455" t="s">
        <v>190</v>
      </c>
      <c r="Q1455" t="s">
        <v>190</v>
      </c>
      <c r="R1455" t="s">
        <v>8279</v>
      </c>
      <c r="S1455" t="s">
        <v>8107</v>
      </c>
      <c r="T1455" t="s">
        <v>8280</v>
      </c>
      <c r="U1455" t="s">
        <v>8281</v>
      </c>
      <c r="V1455" s="40">
        <v>0.10010416666666666</v>
      </c>
      <c r="W1455" s="40">
        <v>0.10153935185185185</v>
      </c>
      <c r="X1455" s="40">
        <v>1.4351851851851854E-3</v>
      </c>
      <c r="Y1455" s="2" t="str">
        <f t="shared" si="413"/>
        <v>Cumplido</v>
      </c>
      <c r="Z1455" s="47" t="str">
        <f t="shared" si="414"/>
        <v/>
      </c>
      <c r="AA1455" s="8"/>
      <c r="AB1455" s="8" t="str">
        <f t="shared" ref="AB1455:AB1459" si="430">IF($H1455="1-Crítica",IF($X1455&lt;=$AT$5,"Cumplido", "Incumplido"),"")</f>
        <v/>
      </c>
      <c r="AC1455" s="8" t="str">
        <f t="shared" ref="AC1455:AC1459" si="431">IF($H1455="2-Alta",IF($X1455&lt;=$AT$6, "Cumplido", "Incumplido"),"")</f>
        <v/>
      </c>
      <c r="AD1455" s="8" t="str">
        <f t="shared" ref="AD1455:AD1459" si="432">IF($H1455="3-Medio",IF($X1455&lt;=$AT$7, "Cumplido", "Incumplido"),"")</f>
        <v/>
      </c>
      <c r="AE1455" s="8" t="str">
        <f t="shared" ref="AE1455:AE1459" si="433">IF($H1455="4-Baja",IF($X1455&lt;=$AT$8, "Cumplido", "Incumplido"),"")</f>
        <v>Cumplido</v>
      </c>
      <c r="AF1455" s="42">
        <v>45251</v>
      </c>
      <c r="AG1455" s="13" t="str">
        <f t="shared" si="415"/>
        <v>CUMPLE</v>
      </c>
      <c r="AH1455" s="13" t="str">
        <f t="shared" si="416"/>
        <v>NO CUMPLE</v>
      </c>
      <c r="AI1455" s="13" t="str">
        <f t="shared" si="417"/>
        <v>NO CUMPLE</v>
      </c>
      <c r="AJ1455" s="13" t="str">
        <f t="shared" si="418"/>
        <v>NO CUMPLE</v>
      </c>
      <c r="AK1455" s="13" t="str">
        <f t="shared" si="419"/>
        <v>NO CUMPLE</v>
      </c>
      <c r="AL1455" s="13" t="str">
        <f t="shared" si="420"/>
        <v>NO CUMPLE</v>
      </c>
      <c r="AM1455" s="13" t="str">
        <f t="shared" si="421"/>
        <v>CUMPLE</v>
      </c>
      <c r="AN1455" s="13" t="str">
        <f t="shared" si="422"/>
        <v>NO CUMPLE</v>
      </c>
      <c r="AO1455" s="13" t="str">
        <f t="shared" si="423"/>
        <v>NO CUMPLE</v>
      </c>
      <c r="AP1455" s="13" t="str">
        <f t="shared" si="424"/>
        <v>NO CUMPLE</v>
      </c>
    </row>
    <row r="1456" spans="1:42" ht="15" hidden="1" x14ac:dyDescent="0.25">
      <c r="A1456" t="s">
        <v>8282</v>
      </c>
      <c r="B1456" t="s">
        <v>62</v>
      </c>
      <c r="C1456" t="s">
        <v>128</v>
      </c>
      <c r="D1456" t="s">
        <v>309</v>
      </c>
      <c r="E1456" t="s">
        <v>52</v>
      </c>
      <c r="F1456" t="s">
        <v>140</v>
      </c>
      <c r="G1456" t="s">
        <v>64</v>
      </c>
      <c r="H1456" t="s">
        <v>34</v>
      </c>
      <c r="I1456" t="s">
        <v>40</v>
      </c>
      <c r="J1456" t="s">
        <v>56</v>
      </c>
      <c r="K1456" t="s">
        <v>215</v>
      </c>
      <c r="L1456" t="s">
        <v>5603</v>
      </c>
      <c r="M1456" t="s">
        <v>8283</v>
      </c>
      <c r="N1456" t="s">
        <v>8283</v>
      </c>
      <c r="O1456" t="s">
        <v>30</v>
      </c>
      <c r="P1456" t="s">
        <v>36</v>
      </c>
      <c r="Q1456" t="s">
        <v>54</v>
      </c>
      <c r="R1456" t="s">
        <v>8284</v>
      </c>
      <c r="S1456" t="s">
        <v>8107</v>
      </c>
      <c r="T1456" t="s">
        <v>5606</v>
      </c>
      <c r="U1456" t="s">
        <v>8285</v>
      </c>
      <c r="V1456" s="40">
        <v>5.8125000000000003E-2</v>
      </c>
      <c r="W1456" s="40">
        <v>6.3715277777777787E-2</v>
      </c>
      <c r="X1456" s="40">
        <v>5.5902777777777782E-3</v>
      </c>
      <c r="Y1456" s="2" t="str">
        <f t="shared" si="413"/>
        <v>Cumplido</v>
      </c>
      <c r="Z1456" s="47" t="str">
        <f t="shared" si="414"/>
        <v/>
      </c>
      <c r="AA1456" s="8"/>
      <c r="AB1456" s="8" t="str">
        <f t="shared" si="430"/>
        <v/>
      </c>
      <c r="AC1456" s="8" t="str">
        <f t="shared" si="431"/>
        <v/>
      </c>
      <c r="AD1456" s="8" t="str">
        <f t="shared" si="432"/>
        <v/>
      </c>
      <c r="AE1456" s="8" t="str">
        <f t="shared" si="433"/>
        <v>Cumplido</v>
      </c>
      <c r="AF1456" s="42">
        <v>45250</v>
      </c>
      <c r="AG1456" s="13" t="str">
        <f t="shared" si="415"/>
        <v>CUMPLE</v>
      </c>
      <c r="AH1456" s="13" t="str">
        <f t="shared" si="416"/>
        <v>NO CUMPLE</v>
      </c>
      <c r="AI1456" s="13" t="str">
        <f t="shared" si="417"/>
        <v>NO CUMPLE</v>
      </c>
      <c r="AJ1456" s="13" t="str">
        <f t="shared" si="418"/>
        <v>NO CUMPLE</v>
      </c>
      <c r="AK1456" s="13" t="str">
        <f t="shared" si="419"/>
        <v>NO CUMPLE</v>
      </c>
      <c r="AL1456" s="13" t="str">
        <f t="shared" si="420"/>
        <v>NO CUMPLE</v>
      </c>
      <c r="AM1456" s="13" t="str">
        <f t="shared" si="421"/>
        <v>CUMPLE</v>
      </c>
      <c r="AN1456" s="13" t="str">
        <f t="shared" si="422"/>
        <v>NO CUMPLE</v>
      </c>
      <c r="AO1456" s="13" t="str">
        <f t="shared" si="423"/>
        <v>NO CUMPLE</v>
      </c>
      <c r="AP1456" s="13" t="str">
        <f t="shared" si="424"/>
        <v>NO CUMPLE</v>
      </c>
    </row>
    <row r="1457" spans="1:42" ht="15" hidden="1" x14ac:dyDescent="0.25">
      <c r="A1457" t="s">
        <v>8286</v>
      </c>
      <c r="B1457" t="s">
        <v>62</v>
      </c>
      <c r="C1457" t="s">
        <v>128</v>
      </c>
      <c r="D1457" t="s">
        <v>309</v>
      </c>
      <c r="E1457" t="s">
        <v>52</v>
      </c>
      <c r="F1457" t="s">
        <v>140</v>
      </c>
      <c r="G1457" t="s">
        <v>64</v>
      </c>
      <c r="H1457" t="s">
        <v>34</v>
      </c>
      <c r="I1457" t="s">
        <v>40</v>
      </c>
      <c r="J1457" t="s">
        <v>56</v>
      </c>
      <c r="K1457" t="s">
        <v>215</v>
      </c>
      <c r="L1457" t="s">
        <v>303</v>
      </c>
      <c r="M1457" t="s">
        <v>8287</v>
      </c>
      <c r="N1457" t="s">
        <v>8287</v>
      </c>
      <c r="O1457" t="s">
        <v>30</v>
      </c>
      <c r="P1457" t="s">
        <v>36</v>
      </c>
      <c r="Q1457" t="s">
        <v>54</v>
      </c>
      <c r="R1457" t="s">
        <v>8288</v>
      </c>
      <c r="S1457" t="s">
        <v>8107</v>
      </c>
      <c r="T1457" t="s">
        <v>1724</v>
      </c>
      <c r="U1457" t="s">
        <v>8285</v>
      </c>
      <c r="V1457" s="40">
        <v>5.1932870370370365E-2</v>
      </c>
      <c r="W1457" s="40">
        <v>5.7731481481481474E-2</v>
      </c>
      <c r="X1457" s="40">
        <v>5.7986111111111112E-3</v>
      </c>
      <c r="Y1457" s="2" t="str">
        <f t="shared" si="413"/>
        <v>Cumplido</v>
      </c>
      <c r="Z1457" s="47" t="str">
        <f t="shared" si="414"/>
        <v/>
      </c>
      <c r="AA1457" s="8"/>
      <c r="AB1457" s="8" t="str">
        <f t="shared" si="430"/>
        <v/>
      </c>
      <c r="AC1457" s="8" t="str">
        <f t="shared" si="431"/>
        <v/>
      </c>
      <c r="AD1457" s="8" t="str">
        <f t="shared" si="432"/>
        <v/>
      </c>
      <c r="AE1457" s="8" t="str">
        <f t="shared" si="433"/>
        <v>Cumplido</v>
      </c>
      <c r="AF1457" s="42">
        <v>45250</v>
      </c>
      <c r="AG1457" s="13" t="str">
        <f t="shared" si="415"/>
        <v>CUMPLE</v>
      </c>
      <c r="AH1457" s="13" t="str">
        <f t="shared" si="416"/>
        <v>NO CUMPLE</v>
      </c>
      <c r="AI1457" s="13" t="str">
        <f t="shared" si="417"/>
        <v>NO CUMPLE</v>
      </c>
      <c r="AJ1457" s="13" t="str">
        <f t="shared" si="418"/>
        <v>NO CUMPLE</v>
      </c>
      <c r="AK1457" s="13" t="str">
        <f t="shared" si="419"/>
        <v>NO CUMPLE</v>
      </c>
      <c r="AL1457" s="13" t="str">
        <f t="shared" si="420"/>
        <v>NO CUMPLE</v>
      </c>
      <c r="AM1457" s="13" t="str">
        <f t="shared" si="421"/>
        <v>CUMPLE</v>
      </c>
      <c r="AN1457" s="13" t="str">
        <f t="shared" si="422"/>
        <v>NO CUMPLE</v>
      </c>
      <c r="AO1457" s="13" t="str">
        <f t="shared" si="423"/>
        <v>NO CUMPLE</v>
      </c>
      <c r="AP1457" s="13" t="str">
        <f t="shared" si="424"/>
        <v>NO CUMPLE</v>
      </c>
    </row>
    <row r="1458" spans="1:42" ht="15" hidden="1" x14ac:dyDescent="0.25">
      <c r="A1458" t="s">
        <v>8289</v>
      </c>
      <c r="B1458" t="s">
        <v>62</v>
      </c>
      <c r="C1458" t="s">
        <v>124</v>
      </c>
      <c r="D1458" t="s">
        <v>309</v>
      </c>
      <c r="E1458" t="s">
        <v>63</v>
      </c>
      <c r="F1458" t="s">
        <v>140</v>
      </c>
      <c r="G1458" t="s">
        <v>64</v>
      </c>
      <c r="H1458" t="s">
        <v>34</v>
      </c>
      <c r="I1458" t="s">
        <v>40</v>
      </c>
      <c r="J1458" t="s">
        <v>56</v>
      </c>
      <c r="K1458" t="s">
        <v>65</v>
      </c>
      <c r="L1458" t="s">
        <v>519</v>
      </c>
      <c r="M1458" t="s">
        <v>8290</v>
      </c>
      <c r="N1458" t="s">
        <v>8290</v>
      </c>
      <c r="O1458" t="s">
        <v>30</v>
      </c>
      <c r="P1458" t="s">
        <v>190</v>
      </c>
      <c r="Q1458" t="s">
        <v>190</v>
      </c>
      <c r="R1458" t="s">
        <v>8291</v>
      </c>
      <c r="S1458" t="s">
        <v>8107</v>
      </c>
      <c r="T1458" t="s">
        <v>8292</v>
      </c>
      <c r="U1458" t="s">
        <v>8293</v>
      </c>
      <c r="V1458" s="40">
        <v>4.5995370370370374E-2</v>
      </c>
      <c r="W1458" s="40">
        <v>5.1863425925925931E-2</v>
      </c>
      <c r="X1458" s="40">
        <v>5.8680555555555543E-3</v>
      </c>
      <c r="Y1458" s="2" t="str">
        <f t="shared" si="413"/>
        <v>Cumplido</v>
      </c>
      <c r="Z1458" s="47" t="str">
        <f t="shared" si="414"/>
        <v/>
      </c>
      <c r="AA1458" s="8"/>
      <c r="AB1458" s="8" t="str">
        <f t="shared" si="430"/>
        <v/>
      </c>
      <c r="AC1458" s="8" t="str">
        <f t="shared" si="431"/>
        <v/>
      </c>
      <c r="AD1458" s="8" t="str">
        <f t="shared" si="432"/>
        <v/>
      </c>
      <c r="AE1458" s="8" t="str">
        <f t="shared" si="433"/>
        <v>Cumplido</v>
      </c>
      <c r="AF1458" s="42">
        <v>45250</v>
      </c>
      <c r="AG1458" s="13" t="str">
        <f t="shared" si="415"/>
        <v>CUMPLE</v>
      </c>
      <c r="AH1458" s="13" t="str">
        <f t="shared" si="416"/>
        <v>NO CUMPLE</v>
      </c>
      <c r="AI1458" s="13" t="str">
        <f t="shared" si="417"/>
        <v>NO CUMPLE</v>
      </c>
      <c r="AJ1458" s="13" t="str">
        <f t="shared" si="418"/>
        <v>NO CUMPLE</v>
      </c>
      <c r="AK1458" s="13" t="str">
        <f t="shared" si="419"/>
        <v>NO CUMPLE</v>
      </c>
      <c r="AL1458" s="13" t="str">
        <f t="shared" si="420"/>
        <v>NO CUMPLE</v>
      </c>
      <c r="AM1458" s="13" t="str">
        <f t="shared" si="421"/>
        <v>CUMPLE</v>
      </c>
      <c r="AN1458" s="13" t="str">
        <f t="shared" si="422"/>
        <v>NO CUMPLE</v>
      </c>
      <c r="AO1458" s="13" t="str">
        <f t="shared" si="423"/>
        <v>NO CUMPLE</v>
      </c>
      <c r="AP1458" s="13" t="str">
        <f t="shared" si="424"/>
        <v>NO CUMPLE</v>
      </c>
    </row>
    <row r="1459" spans="1:42" ht="15" hidden="1" x14ac:dyDescent="0.25">
      <c r="A1459" t="s">
        <v>8294</v>
      </c>
      <c r="B1459" t="s">
        <v>62</v>
      </c>
      <c r="C1459" t="s">
        <v>128</v>
      </c>
      <c r="D1459" t="s">
        <v>309</v>
      </c>
      <c r="E1459" t="s">
        <v>52</v>
      </c>
      <c r="F1459" t="s">
        <v>140</v>
      </c>
      <c r="G1459" t="s">
        <v>64</v>
      </c>
      <c r="H1459" t="s">
        <v>34</v>
      </c>
      <c r="I1459" t="s">
        <v>40</v>
      </c>
      <c r="J1459" t="s">
        <v>56</v>
      </c>
      <c r="K1459" t="s">
        <v>215</v>
      </c>
      <c r="L1459" t="s">
        <v>5603</v>
      </c>
      <c r="M1459" t="s">
        <v>8295</v>
      </c>
      <c r="N1459" t="s">
        <v>8295</v>
      </c>
      <c r="O1459" t="s">
        <v>30</v>
      </c>
      <c r="P1459" t="s">
        <v>36</v>
      </c>
      <c r="Q1459" t="s">
        <v>54</v>
      </c>
      <c r="R1459" t="s">
        <v>8296</v>
      </c>
      <c r="S1459" t="s">
        <v>8107</v>
      </c>
      <c r="T1459" t="s">
        <v>5641</v>
      </c>
      <c r="U1459" t="s">
        <v>8297</v>
      </c>
      <c r="V1459" s="40">
        <v>6.039351851851852E-2</v>
      </c>
      <c r="W1459" s="40">
        <v>6.3287037037037031E-2</v>
      </c>
      <c r="X1459" s="40">
        <v>2.8935185185185188E-3</v>
      </c>
      <c r="Y1459" s="2" t="str">
        <f t="shared" si="413"/>
        <v>Cumplido</v>
      </c>
      <c r="Z1459" s="47" t="str">
        <f t="shared" si="414"/>
        <v/>
      </c>
      <c r="AA1459" s="8"/>
      <c r="AB1459" s="8" t="str">
        <f t="shared" si="430"/>
        <v/>
      </c>
      <c r="AC1459" s="8" t="str">
        <f t="shared" si="431"/>
        <v/>
      </c>
      <c r="AD1459" s="8" t="str">
        <f t="shared" si="432"/>
        <v/>
      </c>
      <c r="AE1459" s="8" t="str">
        <f t="shared" si="433"/>
        <v>Cumplido</v>
      </c>
      <c r="AF1459" s="42">
        <v>45251</v>
      </c>
      <c r="AG1459" s="13" t="str">
        <f t="shared" si="415"/>
        <v>CUMPLE</v>
      </c>
      <c r="AH1459" s="13" t="str">
        <f t="shared" si="416"/>
        <v>NO CUMPLE</v>
      </c>
      <c r="AI1459" s="13" t="str">
        <f t="shared" si="417"/>
        <v>NO CUMPLE</v>
      </c>
      <c r="AJ1459" s="13" t="str">
        <f t="shared" si="418"/>
        <v>NO CUMPLE</v>
      </c>
      <c r="AK1459" s="13" t="str">
        <f t="shared" si="419"/>
        <v>NO CUMPLE</v>
      </c>
      <c r="AL1459" s="13" t="str">
        <f t="shared" si="420"/>
        <v>NO CUMPLE</v>
      </c>
      <c r="AM1459" s="13" t="str">
        <f t="shared" si="421"/>
        <v>CUMPLE</v>
      </c>
      <c r="AN1459" s="13" t="str">
        <f t="shared" si="422"/>
        <v>NO CUMPLE</v>
      </c>
      <c r="AO1459" s="13" t="str">
        <f t="shared" si="423"/>
        <v>NO CUMPLE</v>
      </c>
      <c r="AP1459" s="13" t="str">
        <f t="shared" si="424"/>
        <v>NO CUMPLE</v>
      </c>
    </row>
    <row r="1460" spans="1:42" ht="15" hidden="1" x14ac:dyDescent="0.25">
      <c r="A1460" t="s">
        <v>8298</v>
      </c>
      <c r="B1460" t="s">
        <v>117</v>
      </c>
      <c r="C1460" t="s">
        <v>72</v>
      </c>
      <c r="D1460" t="s">
        <v>58</v>
      </c>
      <c r="E1460" t="s">
        <v>320</v>
      </c>
      <c r="F1460" t="s">
        <v>321</v>
      </c>
      <c r="G1460" t="s">
        <v>39</v>
      </c>
      <c r="H1460" t="s">
        <v>34</v>
      </c>
      <c r="I1460" t="s">
        <v>40</v>
      </c>
      <c r="J1460" t="s">
        <v>28</v>
      </c>
      <c r="K1460" t="s">
        <v>215</v>
      </c>
      <c r="L1460" t="s">
        <v>131</v>
      </c>
      <c r="M1460" t="s">
        <v>8299</v>
      </c>
      <c r="N1460" t="s">
        <v>8300</v>
      </c>
      <c r="O1460" t="s">
        <v>30</v>
      </c>
      <c r="P1460" t="s">
        <v>36</v>
      </c>
      <c r="Q1460" t="s">
        <v>94</v>
      </c>
      <c r="R1460" t="s">
        <v>8301</v>
      </c>
      <c r="S1460" t="s">
        <v>8107</v>
      </c>
      <c r="T1460" t="s">
        <v>131</v>
      </c>
      <c r="U1460" t="s">
        <v>157</v>
      </c>
      <c r="V1460" s="40">
        <v>0</v>
      </c>
      <c r="W1460" s="40">
        <v>0</v>
      </c>
      <c r="X1460" s="40">
        <v>0</v>
      </c>
      <c r="Y1460" s="2" t="str">
        <f t="shared" si="413"/>
        <v/>
      </c>
      <c r="Z1460" s="47" t="str">
        <f t="shared" si="414"/>
        <v>Cumplido</v>
      </c>
      <c r="AA1460" s="8"/>
      <c r="AB1460" s="8"/>
      <c r="AC1460" s="8"/>
      <c r="AD1460" s="8"/>
      <c r="AE1460" s="8"/>
      <c r="AF1460" s="42">
        <v>45250</v>
      </c>
      <c r="AG1460" s="13" t="str">
        <f t="shared" si="415"/>
        <v>CUMPLE</v>
      </c>
      <c r="AH1460" s="13" t="str">
        <f t="shared" si="416"/>
        <v>NO CUMPLE</v>
      </c>
      <c r="AI1460" s="13" t="str">
        <f t="shared" si="417"/>
        <v>NO CUMPLE</v>
      </c>
      <c r="AJ1460" s="13" t="str">
        <f t="shared" si="418"/>
        <v>NO CUMPLE</v>
      </c>
      <c r="AK1460" s="13" t="str">
        <f t="shared" si="419"/>
        <v>NO CUMPLE</v>
      </c>
      <c r="AL1460" s="13" t="str">
        <f t="shared" si="420"/>
        <v>CUMPLE</v>
      </c>
      <c r="AM1460" s="13" t="str">
        <f t="shared" si="421"/>
        <v>NO CUMPLE</v>
      </c>
      <c r="AN1460" s="13" t="str">
        <f t="shared" si="422"/>
        <v>NO CUMPLE</v>
      </c>
      <c r="AO1460" s="13" t="str">
        <f t="shared" si="423"/>
        <v>NO CUMPLE</v>
      </c>
      <c r="AP1460" s="13" t="str">
        <f t="shared" si="424"/>
        <v>NO CUMPLE</v>
      </c>
    </row>
    <row r="1461" spans="1:42" ht="15" hidden="1" x14ac:dyDescent="0.25">
      <c r="A1461" t="s">
        <v>8302</v>
      </c>
      <c r="B1461" t="s">
        <v>62</v>
      </c>
      <c r="C1461" t="s">
        <v>128</v>
      </c>
      <c r="D1461" t="s">
        <v>309</v>
      </c>
      <c r="E1461" t="s">
        <v>52</v>
      </c>
      <c r="F1461" t="s">
        <v>140</v>
      </c>
      <c r="G1461" t="s">
        <v>64</v>
      </c>
      <c r="H1461" t="s">
        <v>34</v>
      </c>
      <c r="I1461" t="s">
        <v>40</v>
      </c>
      <c r="J1461" t="s">
        <v>56</v>
      </c>
      <c r="K1461" t="s">
        <v>215</v>
      </c>
      <c r="L1461" t="s">
        <v>303</v>
      </c>
      <c r="M1461" t="s">
        <v>8303</v>
      </c>
      <c r="N1461" t="s">
        <v>8303</v>
      </c>
      <c r="O1461" t="s">
        <v>30</v>
      </c>
      <c r="P1461" t="s">
        <v>36</v>
      </c>
      <c r="Q1461" t="s">
        <v>54</v>
      </c>
      <c r="R1461" t="s">
        <v>8304</v>
      </c>
      <c r="S1461" t="s">
        <v>8215</v>
      </c>
      <c r="T1461" t="s">
        <v>8305</v>
      </c>
      <c r="U1461" t="s">
        <v>8306</v>
      </c>
      <c r="V1461" s="40">
        <v>0.25369212962962961</v>
      </c>
      <c r="W1461" s="40">
        <v>0.25472222222222224</v>
      </c>
      <c r="X1461" s="40">
        <v>1.0300925925925926E-3</v>
      </c>
      <c r="Y1461" s="2" t="str">
        <f>IF(J1461="Incidente de Cliente",IF($X1461&lt;=$AT$2,"Cumplido","Incumplido"),"")</f>
        <v>Cumplido</v>
      </c>
      <c r="Z1461" s="47" t="str">
        <f>IF(J1461="Requerimiento de Cliente",IF($X1461&lt;=$AT$3,"Cumplido","Incumplido"),"")</f>
        <v/>
      </c>
      <c r="AA1461" s="8"/>
      <c r="AB1461" s="8" t="str">
        <f>IF($H1461="1-Crítica",IF($X1461&lt;=$AT$5,"Cumplido", "Incumplido"),"")</f>
        <v/>
      </c>
      <c r="AC1461" s="8" t="str">
        <f>IF($H1461="2-Alta",IF($X1461&lt;=$AT$6, "Cumplido", "Incumplido"),"")</f>
        <v/>
      </c>
      <c r="AD1461" s="8" t="str">
        <f>IF($H1461="3-Medio",IF($X1461&lt;=$AT$7, "Cumplido", "Incumplido"),"")</f>
        <v/>
      </c>
      <c r="AE1461" s="8" t="str">
        <f>IF($H1461="4-Baja",IF($X1461&lt;=$AT$8, "Cumplido", "Incumplido"),"")</f>
        <v>Cumplido</v>
      </c>
      <c r="AF1461" s="42">
        <v>45251</v>
      </c>
      <c r="AG1461" s="13" t="str">
        <f t="shared" si="415"/>
        <v>CUMPLE</v>
      </c>
      <c r="AH1461" s="13" t="str">
        <f t="shared" si="416"/>
        <v>NO CUMPLE</v>
      </c>
      <c r="AI1461" s="13" t="str">
        <f t="shared" si="417"/>
        <v>NO CUMPLE</v>
      </c>
      <c r="AJ1461" s="13" t="str">
        <f t="shared" si="418"/>
        <v>NO CUMPLE</v>
      </c>
      <c r="AK1461" s="13" t="str">
        <f t="shared" si="419"/>
        <v>NO CUMPLE</v>
      </c>
      <c r="AL1461" s="13" t="str">
        <f t="shared" si="420"/>
        <v>NO CUMPLE</v>
      </c>
      <c r="AM1461" s="13" t="str">
        <f t="shared" si="421"/>
        <v>NO CUMPLE</v>
      </c>
      <c r="AN1461" s="13" t="str">
        <f t="shared" si="422"/>
        <v>CUMPLE</v>
      </c>
      <c r="AO1461" s="13" t="str">
        <f t="shared" si="423"/>
        <v>NO CUMPLE</v>
      </c>
      <c r="AP1461" s="13" t="str">
        <f t="shared" si="424"/>
        <v>NO CUMPLE</v>
      </c>
    </row>
    <row r="1462" spans="1:42" ht="15" hidden="1" x14ac:dyDescent="0.25">
      <c r="A1462" t="s">
        <v>8307</v>
      </c>
      <c r="B1462" t="s">
        <v>32</v>
      </c>
      <c r="C1462" t="s">
        <v>72</v>
      </c>
      <c r="D1462" t="s">
        <v>58</v>
      </c>
      <c r="E1462" t="s">
        <v>320</v>
      </c>
      <c r="F1462" t="s">
        <v>321</v>
      </c>
      <c r="G1462" t="s">
        <v>39</v>
      </c>
      <c r="H1462" t="s">
        <v>34</v>
      </c>
      <c r="I1462" t="s">
        <v>40</v>
      </c>
      <c r="J1462" t="s">
        <v>28</v>
      </c>
      <c r="K1462" t="s">
        <v>215</v>
      </c>
      <c r="L1462" t="s">
        <v>134</v>
      </c>
      <c r="M1462" t="s">
        <v>8308</v>
      </c>
      <c r="N1462" t="s">
        <v>8309</v>
      </c>
      <c r="O1462" t="s">
        <v>30</v>
      </c>
      <c r="P1462" t="s">
        <v>36</v>
      </c>
      <c r="Q1462" t="s">
        <v>94</v>
      </c>
      <c r="R1462" t="s">
        <v>8310</v>
      </c>
      <c r="S1462" t="s">
        <v>8107</v>
      </c>
      <c r="T1462" t="s">
        <v>134</v>
      </c>
      <c r="U1462" t="s">
        <v>157</v>
      </c>
      <c r="V1462" s="40">
        <v>0</v>
      </c>
      <c r="W1462" s="40">
        <v>0</v>
      </c>
      <c r="X1462" s="40">
        <v>0</v>
      </c>
      <c r="Y1462" s="2" t="str">
        <f t="shared" si="413"/>
        <v/>
      </c>
      <c r="Z1462" s="47" t="str">
        <f t="shared" si="414"/>
        <v>Cumplido</v>
      </c>
      <c r="AA1462" s="8"/>
      <c r="AB1462" s="8"/>
      <c r="AC1462" s="8"/>
      <c r="AD1462" s="8"/>
      <c r="AE1462" s="8"/>
      <c r="AF1462" s="42">
        <v>45250</v>
      </c>
      <c r="AG1462" s="13" t="str">
        <f t="shared" si="415"/>
        <v>CUMPLE</v>
      </c>
      <c r="AH1462" s="13" t="str">
        <f t="shared" si="416"/>
        <v>NO CUMPLE</v>
      </c>
      <c r="AI1462" s="13" t="str">
        <f t="shared" si="417"/>
        <v>NO CUMPLE</v>
      </c>
      <c r="AJ1462" s="13" t="str">
        <f t="shared" si="418"/>
        <v>NO CUMPLE</v>
      </c>
      <c r="AK1462" s="13" t="str">
        <f t="shared" si="419"/>
        <v>NO CUMPLE</v>
      </c>
      <c r="AL1462" s="13" t="str">
        <f t="shared" si="420"/>
        <v>CUMPLE</v>
      </c>
      <c r="AM1462" s="13" t="str">
        <f t="shared" si="421"/>
        <v>NO CUMPLE</v>
      </c>
      <c r="AN1462" s="13" t="str">
        <f t="shared" si="422"/>
        <v>NO CUMPLE</v>
      </c>
      <c r="AO1462" s="13" t="str">
        <f t="shared" si="423"/>
        <v>NO CUMPLE</v>
      </c>
      <c r="AP1462" s="13" t="str">
        <f t="shared" si="424"/>
        <v>NO CUMPLE</v>
      </c>
    </row>
    <row r="1463" spans="1:42" ht="15" hidden="1" x14ac:dyDescent="0.25">
      <c r="A1463" t="s">
        <v>8311</v>
      </c>
      <c r="B1463" t="s">
        <v>32</v>
      </c>
      <c r="C1463" t="s">
        <v>72</v>
      </c>
      <c r="D1463" t="s">
        <v>58</v>
      </c>
      <c r="E1463" t="s">
        <v>320</v>
      </c>
      <c r="F1463" t="s">
        <v>321</v>
      </c>
      <c r="G1463" t="s">
        <v>39</v>
      </c>
      <c r="H1463" t="s">
        <v>34</v>
      </c>
      <c r="I1463" t="s">
        <v>40</v>
      </c>
      <c r="J1463" t="s">
        <v>28</v>
      </c>
      <c r="K1463" t="s">
        <v>215</v>
      </c>
      <c r="L1463" t="s">
        <v>188</v>
      </c>
      <c r="M1463" t="s">
        <v>8312</v>
      </c>
      <c r="N1463" t="s">
        <v>8313</v>
      </c>
      <c r="O1463" t="s">
        <v>30</v>
      </c>
      <c r="P1463" t="s">
        <v>36</v>
      </c>
      <c r="Q1463" t="s">
        <v>50</v>
      </c>
      <c r="R1463" t="s">
        <v>8314</v>
      </c>
      <c r="S1463" t="s">
        <v>8215</v>
      </c>
      <c r="T1463" t="s">
        <v>188</v>
      </c>
      <c r="U1463" t="s">
        <v>161</v>
      </c>
      <c r="V1463" s="40">
        <v>0</v>
      </c>
      <c r="W1463" s="40">
        <v>0</v>
      </c>
      <c r="X1463" s="40">
        <v>0</v>
      </c>
      <c r="Y1463" s="2" t="str">
        <f t="shared" si="413"/>
        <v/>
      </c>
      <c r="Z1463" s="47" t="str">
        <f t="shared" si="414"/>
        <v>Cumplido</v>
      </c>
      <c r="AA1463" s="8"/>
      <c r="AB1463" s="8"/>
      <c r="AC1463" s="8"/>
      <c r="AD1463" s="8"/>
      <c r="AE1463" s="8"/>
      <c r="AF1463" s="42">
        <v>45251</v>
      </c>
      <c r="AG1463" s="13" t="str">
        <f t="shared" si="415"/>
        <v>CUMPLE</v>
      </c>
      <c r="AH1463" s="13" t="str">
        <f t="shared" si="416"/>
        <v>NO CUMPLE</v>
      </c>
      <c r="AI1463" s="13" t="str">
        <f t="shared" si="417"/>
        <v>NO CUMPLE</v>
      </c>
      <c r="AJ1463" s="13" t="str">
        <f t="shared" si="418"/>
        <v>NO CUMPLE</v>
      </c>
      <c r="AK1463" s="13" t="str">
        <f t="shared" si="419"/>
        <v>NO CUMPLE</v>
      </c>
      <c r="AL1463" s="13" t="str">
        <f t="shared" si="420"/>
        <v>CUMPLE</v>
      </c>
      <c r="AM1463" s="13" t="str">
        <f t="shared" si="421"/>
        <v>NO CUMPLE</v>
      </c>
      <c r="AN1463" s="13" t="str">
        <f t="shared" si="422"/>
        <v>NO CUMPLE</v>
      </c>
      <c r="AO1463" s="13" t="str">
        <f t="shared" si="423"/>
        <v>NO CUMPLE</v>
      </c>
      <c r="AP1463" s="13" t="str">
        <f t="shared" si="424"/>
        <v>NO CUMPLE</v>
      </c>
    </row>
    <row r="1464" spans="1:42" ht="15" hidden="1" x14ac:dyDescent="0.25">
      <c r="A1464" t="s">
        <v>8315</v>
      </c>
      <c r="B1464" t="s">
        <v>62</v>
      </c>
      <c r="C1464" t="s">
        <v>128</v>
      </c>
      <c r="D1464" t="s">
        <v>309</v>
      </c>
      <c r="E1464" t="s">
        <v>52</v>
      </c>
      <c r="F1464" t="s">
        <v>140</v>
      </c>
      <c r="G1464" t="s">
        <v>64</v>
      </c>
      <c r="H1464" t="s">
        <v>34</v>
      </c>
      <c r="I1464" t="s">
        <v>40</v>
      </c>
      <c r="J1464" t="s">
        <v>56</v>
      </c>
      <c r="K1464" t="s">
        <v>155</v>
      </c>
      <c r="L1464" t="s">
        <v>259</v>
      </c>
      <c r="M1464" t="s">
        <v>8316</v>
      </c>
      <c r="N1464" t="s">
        <v>8316</v>
      </c>
      <c r="O1464" t="s">
        <v>30</v>
      </c>
      <c r="P1464" t="s">
        <v>36</v>
      </c>
      <c r="Q1464" t="s">
        <v>54</v>
      </c>
      <c r="R1464" t="s">
        <v>8317</v>
      </c>
      <c r="S1464" t="s">
        <v>8215</v>
      </c>
      <c r="T1464" t="s">
        <v>556</v>
      </c>
      <c r="U1464" t="s">
        <v>535</v>
      </c>
      <c r="V1464" s="40">
        <v>6.4456018518518524E-2</v>
      </c>
      <c r="W1464" s="40">
        <v>6.5752314814814819E-2</v>
      </c>
      <c r="X1464" s="40">
        <v>1.2962962962962963E-3</v>
      </c>
      <c r="Y1464" s="2" t="str">
        <f t="shared" si="413"/>
        <v>Cumplido</v>
      </c>
      <c r="Z1464" s="47" t="str">
        <f t="shared" si="414"/>
        <v/>
      </c>
      <c r="AA1464" s="8"/>
      <c r="AB1464" s="8" t="str">
        <f>IF($H1464="1-Crítica",IF($X1464&lt;=$AT$5,"Cumplido", "Incumplido"),"")</f>
        <v/>
      </c>
      <c r="AC1464" s="8" t="str">
        <f>IF($H1464="2-Alta",IF($X1464&lt;=$AT$6, "Cumplido", "Incumplido"),"")</f>
        <v/>
      </c>
      <c r="AD1464" s="8" t="str">
        <f>IF($H1464="3-Medio",IF($X1464&lt;=$AT$7, "Cumplido", "Incumplido"),"")</f>
        <v/>
      </c>
      <c r="AE1464" s="8" t="str">
        <f>IF($H1464="4-Baja",IF($X1464&lt;=$AT$8, "Cumplido", "Incumplido"),"")</f>
        <v>Cumplido</v>
      </c>
      <c r="AF1464" s="42">
        <v>45251</v>
      </c>
      <c r="AG1464" s="13" t="str">
        <f t="shared" si="415"/>
        <v>CUMPLE</v>
      </c>
      <c r="AH1464" s="13" t="str">
        <f t="shared" si="416"/>
        <v>NO CUMPLE</v>
      </c>
      <c r="AI1464" s="13" t="str">
        <f t="shared" si="417"/>
        <v>NO CUMPLE</v>
      </c>
      <c r="AJ1464" s="13" t="str">
        <f t="shared" si="418"/>
        <v>NO CUMPLE</v>
      </c>
      <c r="AK1464" s="13" t="str">
        <f t="shared" si="419"/>
        <v>NO CUMPLE</v>
      </c>
      <c r="AL1464" s="13" t="str">
        <f t="shared" si="420"/>
        <v>NO CUMPLE</v>
      </c>
      <c r="AM1464" s="13" t="str">
        <f t="shared" si="421"/>
        <v>CUMPLE</v>
      </c>
      <c r="AN1464" s="13" t="str">
        <f t="shared" si="422"/>
        <v>NO CUMPLE</v>
      </c>
      <c r="AO1464" s="13" t="str">
        <f t="shared" si="423"/>
        <v>NO CUMPLE</v>
      </c>
      <c r="AP1464" s="13" t="str">
        <f t="shared" si="424"/>
        <v>NO CUMPLE</v>
      </c>
    </row>
    <row r="1465" spans="1:42" ht="15" hidden="1" x14ac:dyDescent="0.25">
      <c r="A1465" t="s">
        <v>8318</v>
      </c>
      <c r="B1465" t="s">
        <v>32</v>
      </c>
      <c r="C1465" t="s">
        <v>60</v>
      </c>
      <c r="D1465" t="s">
        <v>58</v>
      </c>
      <c r="E1465" t="s">
        <v>252</v>
      </c>
      <c r="F1465" t="s">
        <v>323</v>
      </c>
      <c r="G1465" t="s">
        <v>39</v>
      </c>
      <c r="H1465" t="s">
        <v>34</v>
      </c>
      <c r="I1465" t="s">
        <v>40</v>
      </c>
      <c r="J1465" t="s">
        <v>28</v>
      </c>
      <c r="K1465" t="s">
        <v>48</v>
      </c>
      <c r="L1465" t="s">
        <v>265</v>
      </c>
      <c r="M1465" t="s">
        <v>8319</v>
      </c>
      <c r="N1465" t="s">
        <v>8320</v>
      </c>
      <c r="O1465" t="s">
        <v>30</v>
      </c>
      <c r="P1465" t="s">
        <v>44</v>
      </c>
      <c r="Q1465" t="s">
        <v>45</v>
      </c>
      <c r="R1465" t="s">
        <v>8321</v>
      </c>
      <c r="S1465" t="s">
        <v>8215</v>
      </c>
      <c r="T1465" t="s">
        <v>265</v>
      </c>
      <c r="U1465" t="s">
        <v>251</v>
      </c>
      <c r="V1465" s="40">
        <v>7.9861111111111105E-4</v>
      </c>
      <c r="W1465" s="40">
        <v>1.5277777777777779E-3</v>
      </c>
      <c r="X1465" s="40">
        <v>7.291666666666667E-4</v>
      </c>
      <c r="Y1465" s="2" t="str">
        <f t="shared" si="413"/>
        <v/>
      </c>
      <c r="Z1465" s="47" t="str">
        <f t="shared" si="414"/>
        <v>Cumplido</v>
      </c>
      <c r="AA1465" s="8"/>
      <c r="AB1465" s="8"/>
      <c r="AC1465" s="8"/>
      <c r="AD1465" s="8"/>
      <c r="AE1465" s="8"/>
      <c r="AF1465" s="42">
        <v>45251</v>
      </c>
      <c r="AG1465" s="13" t="str">
        <f t="shared" si="415"/>
        <v>CUMPLE</v>
      </c>
      <c r="AH1465" s="13" t="str">
        <f t="shared" si="416"/>
        <v>NO CUMPLE</v>
      </c>
      <c r="AI1465" s="13" t="str">
        <f t="shared" si="417"/>
        <v>NO CUMPLE</v>
      </c>
      <c r="AJ1465" s="13" t="str">
        <f t="shared" si="418"/>
        <v>NO CUMPLE</v>
      </c>
      <c r="AK1465" s="13" t="str">
        <f t="shared" si="419"/>
        <v>NO CUMPLE</v>
      </c>
      <c r="AL1465" s="13" t="str">
        <f t="shared" si="420"/>
        <v>CUMPLE</v>
      </c>
      <c r="AM1465" s="13" t="str">
        <f t="shared" si="421"/>
        <v>NO CUMPLE</v>
      </c>
      <c r="AN1465" s="13" t="str">
        <f t="shared" si="422"/>
        <v>NO CUMPLE</v>
      </c>
      <c r="AO1465" s="13" t="str">
        <f t="shared" si="423"/>
        <v>NO CUMPLE</v>
      </c>
      <c r="AP1465" s="13" t="str">
        <f t="shared" si="424"/>
        <v>NO CUMPLE</v>
      </c>
    </row>
    <row r="1466" spans="1:42" ht="15" hidden="1" x14ac:dyDescent="0.25">
      <c r="A1466" t="s">
        <v>8322</v>
      </c>
      <c r="B1466" t="s">
        <v>32</v>
      </c>
      <c r="C1466" t="s">
        <v>60</v>
      </c>
      <c r="D1466" t="s">
        <v>58</v>
      </c>
      <c r="E1466" t="s">
        <v>252</v>
      </c>
      <c r="F1466" t="s">
        <v>323</v>
      </c>
      <c r="G1466" t="s">
        <v>39</v>
      </c>
      <c r="H1466" t="s">
        <v>34</v>
      </c>
      <c r="I1466" t="s">
        <v>40</v>
      </c>
      <c r="J1466" t="s">
        <v>28</v>
      </c>
      <c r="K1466" t="s">
        <v>48</v>
      </c>
      <c r="L1466" t="s">
        <v>256</v>
      </c>
      <c r="M1466" t="s">
        <v>8323</v>
      </c>
      <c r="N1466" t="s">
        <v>8324</v>
      </c>
      <c r="O1466" t="s">
        <v>30</v>
      </c>
      <c r="P1466" t="s">
        <v>44</v>
      </c>
      <c r="Q1466" t="s">
        <v>45</v>
      </c>
      <c r="R1466" t="s">
        <v>8325</v>
      </c>
      <c r="S1466" t="s">
        <v>8215</v>
      </c>
      <c r="T1466" t="s">
        <v>256</v>
      </c>
      <c r="U1466" t="s">
        <v>246</v>
      </c>
      <c r="V1466" s="40">
        <v>0</v>
      </c>
      <c r="W1466" s="40">
        <v>1.7824074074074072E-3</v>
      </c>
      <c r="X1466" s="40">
        <v>1.7824074074074072E-3</v>
      </c>
      <c r="Y1466" s="2" t="str">
        <f t="shared" si="413"/>
        <v/>
      </c>
      <c r="Z1466" s="47" t="str">
        <f t="shared" si="414"/>
        <v>Cumplido</v>
      </c>
      <c r="AA1466" s="8"/>
      <c r="AB1466" s="8"/>
      <c r="AC1466" s="8"/>
      <c r="AD1466" s="8"/>
      <c r="AE1466" s="8"/>
      <c r="AF1466" s="42">
        <v>45251</v>
      </c>
      <c r="AG1466" s="13" t="str">
        <f t="shared" si="415"/>
        <v>CUMPLE</v>
      </c>
      <c r="AH1466" s="13" t="str">
        <f t="shared" si="416"/>
        <v>NO CUMPLE</v>
      </c>
      <c r="AI1466" s="13" t="str">
        <f t="shared" si="417"/>
        <v>NO CUMPLE</v>
      </c>
      <c r="AJ1466" s="13" t="str">
        <f t="shared" si="418"/>
        <v>NO CUMPLE</v>
      </c>
      <c r="AK1466" s="13" t="str">
        <f t="shared" si="419"/>
        <v>NO CUMPLE</v>
      </c>
      <c r="AL1466" s="13" t="str">
        <f t="shared" si="420"/>
        <v>CUMPLE</v>
      </c>
      <c r="AM1466" s="13" t="str">
        <f t="shared" si="421"/>
        <v>NO CUMPLE</v>
      </c>
      <c r="AN1466" s="13" t="str">
        <f t="shared" si="422"/>
        <v>NO CUMPLE</v>
      </c>
      <c r="AO1466" s="13" t="str">
        <f t="shared" si="423"/>
        <v>NO CUMPLE</v>
      </c>
      <c r="AP1466" s="13" t="str">
        <f t="shared" si="424"/>
        <v>NO CUMPLE</v>
      </c>
    </row>
    <row r="1467" spans="1:42" ht="15" hidden="1" x14ac:dyDescent="0.25">
      <c r="A1467" t="s">
        <v>8326</v>
      </c>
      <c r="B1467" t="s">
        <v>117</v>
      </c>
      <c r="C1467" t="s">
        <v>102</v>
      </c>
      <c r="D1467" t="s">
        <v>58</v>
      </c>
      <c r="E1467" t="s">
        <v>97</v>
      </c>
      <c r="F1467" t="s">
        <v>100</v>
      </c>
      <c r="G1467" t="s">
        <v>39</v>
      </c>
      <c r="H1467" t="s">
        <v>34</v>
      </c>
      <c r="I1467" t="s">
        <v>40</v>
      </c>
      <c r="J1467" t="s">
        <v>28</v>
      </c>
      <c r="K1467" t="s">
        <v>171</v>
      </c>
      <c r="L1467" t="s">
        <v>179</v>
      </c>
      <c r="M1467" t="s">
        <v>8327</v>
      </c>
      <c r="N1467" t="s">
        <v>8328</v>
      </c>
      <c r="O1467" t="s">
        <v>30</v>
      </c>
      <c r="P1467" t="s">
        <v>36</v>
      </c>
      <c r="Q1467" t="s">
        <v>94</v>
      </c>
      <c r="R1467" t="s">
        <v>8329</v>
      </c>
      <c r="S1467" t="s">
        <v>8215</v>
      </c>
      <c r="T1467" t="s">
        <v>179</v>
      </c>
      <c r="U1467" t="s">
        <v>157</v>
      </c>
      <c r="V1467" s="40">
        <v>0</v>
      </c>
      <c r="W1467" s="40">
        <v>0</v>
      </c>
      <c r="X1467" s="40">
        <v>0</v>
      </c>
      <c r="Y1467" s="2" t="str">
        <f>IF(J1467="Incidente de Cliente",IF($X1467&lt;=$AT$2,"Cumplido","Incumplido"),"")</f>
        <v/>
      </c>
      <c r="Z1467" s="47" t="str">
        <f>IF(J1467="Requerimiento de Cliente",IF($X1467&lt;=$AT$3,"Cumplido","Incumplido"),"")</f>
        <v>Cumplido</v>
      </c>
      <c r="AA1467" s="8"/>
      <c r="AB1467" s="8"/>
      <c r="AC1467" s="8"/>
      <c r="AD1467" s="8"/>
      <c r="AE1467" s="8"/>
      <c r="AF1467" s="42">
        <v>45251</v>
      </c>
      <c r="AG1467" s="13" t="str">
        <f t="shared" si="415"/>
        <v>CUMPLE</v>
      </c>
      <c r="AH1467" s="13" t="str">
        <f t="shared" si="416"/>
        <v>NO CUMPLE</v>
      </c>
      <c r="AI1467" s="13" t="str">
        <f t="shared" si="417"/>
        <v>NO CUMPLE</v>
      </c>
      <c r="AJ1467" s="13" t="str">
        <f t="shared" si="418"/>
        <v>NO CUMPLE</v>
      </c>
      <c r="AK1467" s="13" t="str">
        <f t="shared" si="419"/>
        <v>NO CUMPLE</v>
      </c>
      <c r="AL1467" s="13" t="str">
        <f t="shared" si="420"/>
        <v>CUMPLE</v>
      </c>
      <c r="AM1467" s="13" t="str">
        <f t="shared" si="421"/>
        <v>NO CUMPLE</v>
      </c>
      <c r="AN1467" s="13" t="str">
        <f t="shared" si="422"/>
        <v>NO CUMPLE</v>
      </c>
      <c r="AO1467" s="13" t="str">
        <f t="shared" si="423"/>
        <v>NO CUMPLE</v>
      </c>
      <c r="AP1467" s="13" t="str">
        <f t="shared" si="424"/>
        <v>NO CUMPLE</v>
      </c>
    </row>
    <row r="1468" spans="1:42" ht="15" hidden="1" x14ac:dyDescent="0.25">
      <c r="A1468" t="s">
        <v>8330</v>
      </c>
      <c r="B1468" t="s">
        <v>117</v>
      </c>
      <c r="C1468" t="s">
        <v>102</v>
      </c>
      <c r="D1468" t="s">
        <v>58</v>
      </c>
      <c r="E1468" t="s">
        <v>97</v>
      </c>
      <c r="F1468" t="s">
        <v>100</v>
      </c>
      <c r="G1468" t="s">
        <v>39</v>
      </c>
      <c r="H1468" t="s">
        <v>34</v>
      </c>
      <c r="I1468" t="s">
        <v>40</v>
      </c>
      <c r="J1468" t="s">
        <v>28</v>
      </c>
      <c r="K1468" t="s">
        <v>171</v>
      </c>
      <c r="L1468" t="s">
        <v>179</v>
      </c>
      <c r="M1468" t="s">
        <v>8331</v>
      </c>
      <c r="N1468" t="s">
        <v>8332</v>
      </c>
      <c r="O1468" t="s">
        <v>30</v>
      </c>
      <c r="P1468" t="s">
        <v>36</v>
      </c>
      <c r="Q1468" t="s">
        <v>94</v>
      </c>
      <c r="R1468" t="s">
        <v>8333</v>
      </c>
      <c r="S1468" t="s">
        <v>8215</v>
      </c>
      <c r="T1468" t="s">
        <v>179</v>
      </c>
      <c r="U1468" t="s">
        <v>157</v>
      </c>
      <c r="V1468" s="40">
        <v>0</v>
      </c>
      <c r="W1468" s="40">
        <v>0</v>
      </c>
      <c r="X1468" s="40">
        <v>0</v>
      </c>
      <c r="Y1468" s="2" t="str">
        <f t="shared" si="413"/>
        <v/>
      </c>
      <c r="Z1468" s="47" t="str">
        <f t="shared" si="414"/>
        <v>Cumplido</v>
      </c>
      <c r="AA1468" s="8"/>
      <c r="AB1468" s="8"/>
      <c r="AC1468" s="8"/>
      <c r="AD1468" s="8"/>
      <c r="AE1468" s="8"/>
      <c r="AF1468" s="42">
        <v>45251</v>
      </c>
      <c r="AG1468" s="13" t="str">
        <f t="shared" si="415"/>
        <v>CUMPLE</v>
      </c>
      <c r="AH1468" s="13" t="str">
        <f t="shared" si="416"/>
        <v>NO CUMPLE</v>
      </c>
      <c r="AI1468" s="13" t="str">
        <f t="shared" si="417"/>
        <v>NO CUMPLE</v>
      </c>
      <c r="AJ1468" s="13" t="str">
        <f t="shared" si="418"/>
        <v>NO CUMPLE</v>
      </c>
      <c r="AK1468" s="13" t="str">
        <f t="shared" si="419"/>
        <v>NO CUMPLE</v>
      </c>
      <c r="AL1468" s="13" t="str">
        <f t="shared" si="420"/>
        <v>CUMPLE</v>
      </c>
      <c r="AM1468" s="13" t="str">
        <f t="shared" si="421"/>
        <v>NO CUMPLE</v>
      </c>
      <c r="AN1468" s="13" t="str">
        <f t="shared" si="422"/>
        <v>NO CUMPLE</v>
      </c>
      <c r="AO1468" s="13" t="str">
        <f t="shared" si="423"/>
        <v>NO CUMPLE</v>
      </c>
      <c r="AP1468" s="13" t="str">
        <f t="shared" si="424"/>
        <v>NO CUMPLE</v>
      </c>
    </row>
    <row r="1469" spans="1:42" ht="15" hidden="1" x14ac:dyDescent="0.25">
      <c r="A1469" t="s">
        <v>8334</v>
      </c>
      <c r="B1469" t="s">
        <v>117</v>
      </c>
      <c r="C1469" t="s">
        <v>102</v>
      </c>
      <c r="D1469" t="s">
        <v>58</v>
      </c>
      <c r="E1469" t="s">
        <v>97</v>
      </c>
      <c r="F1469" t="s">
        <v>100</v>
      </c>
      <c r="G1469" t="s">
        <v>39</v>
      </c>
      <c r="H1469" t="s">
        <v>34</v>
      </c>
      <c r="I1469" t="s">
        <v>40</v>
      </c>
      <c r="J1469" t="s">
        <v>28</v>
      </c>
      <c r="K1469" t="s">
        <v>171</v>
      </c>
      <c r="L1469" t="s">
        <v>179</v>
      </c>
      <c r="M1469" t="s">
        <v>8335</v>
      </c>
      <c r="N1469" t="s">
        <v>8336</v>
      </c>
      <c r="O1469" t="s">
        <v>30</v>
      </c>
      <c r="P1469" t="s">
        <v>36</v>
      </c>
      <c r="Q1469" t="s">
        <v>94</v>
      </c>
      <c r="R1469" t="s">
        <v>8337</v>
      </c>
      <c r="S1469" t="s">
        <v>8215</v>
      </c>
      <c r="T1469" t="s">
        <v>179</v>
      </c>
      <c r="U1469" t="s">
        <v>157</v>
      </c>
      <c r="V1469" s="40">
        <v>0</v>
      </c>
      <c r="W1469" s="40">
        <v>0</v>
      </c>
      <c r="X1469" s="40">
        <v>0</v>
      </c>
      <c r="Y1469" s="2" t="str">
        <f>IF(J1469="Incidente de Cliente",IF($X1469&lt;=$AT$2,"Cumplido","Incumplido"),"")</f>
        <v/>
      </c>
      <c r="Z1469" s="47" t="str">
        <f>IF(J1469="Requerimiento de Cliente",IF($X1469&lt;=$AT$3,"Cumplido","Incumplido"),"")</f>
        <v>Cumplido</v>
      </c>
      <c r="AA1469" s="8"/>
      <c r="AB1469" s="8"/>
      <c r="AC1469" s="8"/>
      <c r="AD1469" s="8"/>
      <c r="AE1469" s="8"/>
      <c r="AF1469" s="42">
        <v>45251</v>
      </c>
      <c r="AG1469" s="13" t="str">
        <f t="shared" si="415"/>
        <v>CUMPLE</v>
      </c>
      <c r="AH1469" s="13" t="str">
        <f t="shared" si="416"/>
        <v>NO CUMPLE</v>
      </c>
      <c r="AI1469" s="13" t="str">
        <f t="shared" si="417"/>
        <v>NO CUMPLE</v>
      </c>
      <c r="AJ1469" s="13" t="str">
        <f t="shared" si="418"/>
        <v>NO CUMPLE</v>
      </c>
      <c r="AK1469" s="13" t="str">
        <f t="shared" si="419"/>
        <v>NO CUMPLE</v>
      </c>
      <c r="AL1469" s="13" t="str">
        <f t="shared" si="420"/>
        <v>CUMPLE</v>
      </c>
      <c r="AM1469" s="13" t="str">
        <f t="shared" si="421"/>
        <v>NO CUMPLE</v>
      </c>
      <c r="AN1469" s="13" t="str">
        <f t="shared" si="422"/>
        <v>NO CUMPLE</v>
      </c>
      <c r="AO1469" s="13" t="str">
        <f t="shared" si="423"/>
        <v>NO CUMPLE</v>
      </c>
      <c r="AP1469" s="13" t="str">
        <f t="shared" si="424"/>
        <v>NO CUMPLE</v>
      </c>
    </row>
    <row r="1470" spans="1:42" ht="15" hidden="1" x14ac:dyDescent="0.25">
      <c r="A1470" t="s">
        <v>8338</v>
      </c>
      <c r="B1470" t="s">
        <v>79</v>
      </c>
      <c r="C1470" t="s">
        <v>102</v>
      </c>
      <c r="D1470" t="s">
        <v>58</v>
      </c>
      <c r="E1470" t="s">
        <v>330</v>
      </c>
      <c r="F1470" t="s">
        <v>100</v>
      </c>
      <c r="G1470" t="s">
        <v>39</v>
      </c>
      <c r="H1470" t="s">
        <v>34</v>
      </c>
      <c r="I1470" t="s">
        <v>40</v>
      </c>
      <c r="J1470" t="s">
        <v>28</v>
      </c>
      <c r="K1470" t="s">
        <v>171</v>
      </c>
      <c r="L1470" t="s">
        <v>179</v>
      </c>
      <c r="M1470" t="s">
        <v>8339</v>
      </c>
      <c r="N1470" t="s">
        <v>8340</v>
      </c>
      <c r="O1470" t="s">
        <v>30</v>
      </c>
      <c r="P1470" t="s">
        <v>36</v>
      </c>
      <c r="Q1470" t="s">
        <v>94</v>
      </c>
      <c r="R1470" t="s">
        <v>8341</v>
      </c>
      <c r="S1470" t="s">
        <v>8215</v>
      </c>
      <c r="T1470" t="s">
        <v>179</v>
      </c>
      <c r="U1470" t="s">
        <v>8342</v>
      </c>
      <c r="V1470" s="40">
        <v>0</v>
      </c>
      <c r="W1470" s="40">
        <v>0</v>
      </c>
      <c r="X1470" s="40">
        <v>0</v>
      </c>
      <c r="Y1470" s="2" t="str">
        <f t="shared" si="413"/>
        <v/>
      </c>
      <c r="Z1470" s="47" t="str">
        <f t="shared" si="414"/>
        <v>Cumplido</v>
      </c>
      <c r="AA1470" s="8"/>
      <c r="AB1470" s="8"/>
      <c r="AC1470" s="8"/>
      <c r="AD1470" s="8"/>
      <c r="AE1470" s="8"/>
      <c r="AF1470" s="42">
        <v>45251</v>
      </c>
      <c r="AG1470" s="13" t="str">
        <f t="shared" si="415"/>
        <v>CUMPLE</v>
      </c>
      <c r="AH1470" s="13" t="str">
        <f t="shared" si="416"/>
        <v>NO CUMPLE</v>
      </c>
      <c r="AI1470" s="13" t="str">
        <f t="shared" si="417"/>
        <v>NO CUMPLE</v>
      </c>
      <c r="AJ1470" s="13" t="str">
        <f t="shared" si="418"/>
        <v>NO CUMPLE</v>
      </c>
      <c r="AK1470" s="13" t="str">
        <f t="shared" si="419"/>
        <v>NO CUMPLE</v>
      </c>
      <c r="AL1470" s="13" t="str">
        <f t="shared" si="420"/>
        <v>CUMPLE</v>
      </c>
      <c r="AM1470" s="13" t="str">
        <f t="shared" si="421"/>
        <v>NO CUMPLE</v>
      </c>
      <c r="AN1470" s="13" t="str">
        <f t="shared" si="422"/>
        <v>NO CUMPLE</v>
      </c>
      <c r="AO1470" s="13" t="str">
        <f t="shared" si="423"/>
        <v>NO CUMPLE</v>
      </c>
      <c r="AP1470" s="13" t="str">
        <f t="shared" si="424"/>
        <v>NO CUMPLE</v>
      </c>
    </row>
    <row r="1471" spans="1:42" ht="15" hidden="1" x14ac:dyDescent="0.25">
      <c r="A1471" t="s">
        <v>8343</v>
      </c>
      <c r="B1471" t="s">
        <v>79</v>
      </c>
      <c r="C1471" t="s">
        <v>102</v>
      </c>
      <c r="D1471" t="s">
        <v>58</v>
      </c>
      <c r="E1471" t="s">
        <v>330</v>
      </c>
      <c r="F1471" t="s">
        <v>100</v>
      </c>
      <c r="G1471" t="s">
        <v>39</v>
      </c>
      <c r="H1471" t="s">
        <v>34</v>
      </c>
      <c r="I1471" t="s">
        <v>40</v>
      </c>
      <c r="J1471" t="s">
        <v>28</v>
      </c>
      <c r="K1471" t="s">
        <v>171</v>
      </c>
      <c r="L1471" t="s">
        <v>8233</v>
      </c>
      <c r="M1471" t="s">
        <v>8344</v>
      </c>
      <c r="N1471" t="s">
        <v>8345</v>
      </c>
      <c r="O1471" t="s">
        <v>30</v>
      </c>
      <c r="P1471" t="s">
        <v>36</v>
      </c>
      <c r="Q1471" t="s">
        <v>94</v>
      </c>
      <c r="R1471" t="s">
        <v>8346</v>
      </c>
      <c r="S1471" t="s">
        <v>8215</v>
      </c>
      <c r="T1471" t="s">
        <v>8233</v>
      </c>
      <c r="U1471" t="s">
        <v>8233</v>
      </c>
      <c r="V1471" s="40">
        <v>0</v>
      </c>
      <c r="W1471" s="40">
        <v>0</v>
      </c>
      <c r="X1471" s="40">
        <v>0</v>
      </c>
      <c r="Y1471" s="2" t="str">
        <f t="shared" si="413"/>
        <v/>
      </c>
      <c r="Z1471" s="47" t="str">
        <f t="shared" si="414"/>
        <v>Cumplido</v>
      </c>
      <c r="AA1471" s="8"/>
      <c r="AB1471" s="8"/>
      <c r="AC1471" s="8"/>
      <c r="AD1471" s="8"/>
      <c r="AE1471" s="8"/>
      <c r="AF1471" s="42">
        <v>45251</v>
      </c>
      <c r="AG1471" s="13" t="str">
        <f t="shared" si="415"/>
        <v>CUMPLE</v>
      </c>
      <c r="AH1471" s="13" t="str">
        <f t="shared" si="416"/>
        <v>NO CUMPLE</v>
      </c>
      <c r="AI1471" s="13" t="str">
        <f t="shared" si="417"/>
        <v>NO CUMPLE</v>
      </c>
      <c r="AJ1471" s="13" t="str">
        <f t="shared" si="418"/>
        <v>NO CUMPLE</v>
      </c>
      <c r="AK1471" s="13" t="str">
        <f t="shared" si="419"/>
        <v>NO CUMPLE</v>
      </c>
      <c r="AL1471" s="13" t="str">
        <f t="shared" si="420"/>
        <v>CUMPLE</v>
      </c>
      <c r="AM1471" s="13" t="str">
        <f t="shared" si="421"/>
        <v>NO CUMPLE</v>
      </c>
      <c r="AN1471" s="13" t="str">
        <f t="shared" si="422"/>
        <v>NO CUMPLE</v>
      </c>
      <c r="AO1471" s="13" t="str">
        <f t="shared" si="423"/>
        <v>NO CUMPLE</v>
      </c>
      <c r="AP1471" s="13" t="str">
        <f t="shared" si="424"/>
        <v>NO CUMPLE</v>
      </c>
    </row>
    <row r="1472" spans="1:42" ht="15" hidden="1" x14ac:dyDescent="0.25">
      <c r="A1472" t="s">
        <v>8347</v>
      </c>
      <c r="B1472" t="s">
        <v>79</v>
      </c>
      <c r="C1472" t="s">
        <v>102</v>
      </c>
      <c r="D1472" t="s">
        <v>58</v>
      </c>
      <c r="E1472" t="s">
        <v>330</v>
      </c>
      <c r="F1472" t="s">
        <v>100</v>
      </c>
      <c r="G1472" t="s">
        <v>39</v>
      </c>
      <c r="H1472" t="s">
        <v>34</v>
      </c>
      <c r="I1472" t="s">
        <v>40</v>
      </c>
      <c r="J1472" t="s">
        <v>28</v>
      </c>
      <c r="K1472" t="s">
        <v>171</v>
      </c>
      <c r="L1472" t="s">
        <v>179</v>
      </c>
      <c r="M1472" t="s">
        <v>8348</v>
      </c>
      <c r="N1472" t="s">
        <v>8349</v>
      </c>
      <c r="O1472" t="s">
        <v>30</v>
      </c>
      <c r="P1472" t="s">
        <v>36</v>
      </c>
      <c r="Q1472" t="s">
        <v>94</v>
      </c>
      <c r="R1472" t="s">
        <v>8350</v>
      </c>
      <c r="S1472" t="s">
        <v>6625</v>
      </c>
      <c r="T1472" t="s">
        <v>179</v>
      </c>
      <c r="U1472" t="s">
        <v>157</v>
      </c>
      <c r="V1472" s="40">
        <v>0</v>
      </c>
      <c r="W1472" s="40">
        <v>0</v>
      </c>
      <c r="X1472" s="40">
        <v>0</v>
      </c>
      <c r="Y1472" s="2" t="str">
        <f t="shared" si="413"/>
        <v/>
      </c>
      <c r="Z1472" s="47" t="str">
        <f t="shared" si="414"/>
        <v>Cumplido</v>
      </c>
      <c r="AA1472" s="8"/>
      <c r="AB1472" s="8"/>
      <c r="AC1472" s="8"/>
      <c r="AD1472" s="8"/>
      <c r="AE1472" s="8"/>
      <c r="AF1472" s="42">
        <v>45251</v>
      </c>
      <c r="AG1472" s="13" t="str">
        <f t="shared" si="415"/>
        <v>CUMPLE</v>
      </c>
      <c r="AH1472" s="13" t="str">
        <f t="shared" si="416"/>
        <v>NO CUMPLE</v>
      </c>
      <c r="AI1472" s="13" t="str">
        <f t="shared" si="417"/>
        <v>NO CUMPLE</v>
      </c>
      <c r="AJ1472" s="13" t="str">
        <f t="shared" si="418"/>
        <v>NO CUMPLE</v>
      </c>
      <c r="AK1472" s="13" t="str">
        <f t="shared" si="419"/>
        <v>NO CUMPLE</v>
      </c>
      <c r="AL1472" s="13" t="str">
        <f t="shared" si="420"/>
        <v>CUMPLE</v>
      </c>
      <c r="AM1472" s="13" t="str">
        <f t="shared" si="421"/>
        <v>NO CUMPLE</v>
      </c>
      <c r="AN1472" s="13" t="str">
        <f t="shared" si="422"/>
        <v>NO CUMPLE</v>
      </c>
      <c r="AO1472" s="13" t="str">
        <f t="shared" si="423"/>
        <v>NO CUMPLE</v>
      </c>
      <c r="AP1472" s="13" t="str">
        <f t="shared" si="424"/>
        <v>NO CUMPLE</v>
      </c>
    </row>
    <row r="1473" spans="1:42" ht="15" hidden="1" x14ac:dyDescent="0.25">
      <c r="A1473" t="s">
        <v>8351</v>
      </c>
      <c r="B1473" t="s">
        <v>32</v>
      </c>
      <c r="C1473" t="s">
        <v>60</v>
      </c>
      <c r="D1473" t="s">
        <v>58</v>
      </c>
      <c r="E1473" t="s">
        <v>252</v>
      </c>
      <c r="F1473" t="s">
        <v>323</v>
      </c>
      <c r="G1473" t="s">
        <v>39</v>
      </c>
      <c r="H1473" t="s">
        <v>34</v>
      </c>
      <c r="I1473" t="s">
        <v>40</v>
      </c>
      <c r="J1473" t="s">
        <v>28</v>
      </c>
      <c r="K1473" t="s">
        <v>48</v>
      </c>
      <c r="L1473" t="s">
        <v>8352</v>
      </c>
      <c r="M1473" t="s">
        <v>8353</v>
      </c>
      <c r="N1473" t="s">
        <v>8354</v>
      </c>
      <c r="O1473" t="s">
        <v>30</v>
      </c>
      <c r="P1473" t="s">
        <v>44</v>
      </c>
      <c r="Q1473" t="s">
        <v>45</v>
      </c>
      <c r="R1473" t="s">
        <v>8355</v>
      </c>
      <c r="S1473" t="s">
        <v>8215</v>
      </c>
      <c r="T1473" t="s">
        <v>8352</v>
      </c>
      <c r="U1473"/>
      <c r="V1473" s="40">
        <v>3.3391203703703708E-2</v>
      </c>
      <c r="W1473" s="40">
        <v>3.366898148148148E-2</v>
      </c>
      <c r="X1473" s="40">
        <v>2.7777777777777778E-4</v>
      </c>
      <c r="Y1473" s="2" t="str">
        <f t="shared" si="413"/>
        <v/>
      </c>
      <c r="Z1473" s="47" t="str">
        <f t="shared" si="414"/>
        <v>Cumplido</v>
      </c>
      <c r="AA1473" s="8"/>
      <c r="AB1473" s="8"/>
      <c r="AC1473" s="8"/>
      <c r="AD1473" s="8"/>
      <c r="AE1473" s="8"/>
      <c r="AF1473" s="42">
        <v>45251</v>
      </c>
      <c r="AG1473" s="13" t="str">
        <f t="shared" si="415"/>
        <v>CUMPLE</v>
      </c>
      <c r="AH1473" s="13" t="str">
        <f t="shared" si="416"/>
        <v>NO CUMPLE</v>
      </c>
      <c r="AI1473" s="13" t="str">
        <f t="shared" si="417"/>
        <v>NO CUMPLE</v>
      </c>
      <c r="AJ1473" s="13" t="str">
        <f t="shared" si="418"/>
        <v>NO CUMPLE</v>
      </c>
      <c r="AK1473" s="13" t="str">
        <f t="shared" si="419"/>
        <v>NO CUMPLE</v>
      </c>
      <c r="AL1473" s="13" t="str">
        <f t="shared" si="420"/>
        <v>CUMPLE</v>
      </c>
      <c r="AM1473" s="13" t="str">
        <f t="shared" si="421"/>
        <v>NO CUMPLE</v>
      </c>
      <c r="AN1473" s="13" t="str">
        <f t="shared" si="422"/>
        <v>NO CUMPLE</v>
      </c>
      <c r="AO1473" s="13" t="str">
        <f t="shared" si="423"/>
        <v>NO CUMPLE</v>
      </c>
      <c r="AP1473" s="13" t="str">
        <f t="shared" si="424"/>
        <v>NO CUMPLE</v>
      </c>
    </row>
    <row r="1474" spans="1:42" ht="15" hidden="1" x14ac:dyDescent="0.25">
      <c r="A1474" t="s">
        <v>8356</v>
      </c>
      <c r="B1474" t="s">
        <v>62</v>
      </c>
      <c r="C1474" t="s">
        <v>124</v>
      </c>
      <c r="D1474" t="s">
        <v>309</v>
      </c>
      <c r="E1474" t="s">
        <v>63</v>
      </c>
      <c r="F1474" t="s">
        <v>140</v>
      </c>
      <c r="G1474" t="s">
        <v>64</v>
      </c>
      <c r="H1474" t="s">
        <v>34</v>
      </c>
      <c r="I1474" t="s">
        <v>40</v>
      </c>
      <c r="J1474" t="s">
        <v>56</v>
      </c>
      <c r="K1474" t="s">
        <v>65</v>
      </c>
      <c r="L1474" t="s">
        <v>519</v>
      </c>
      <c r="M1474" t="s">
        <v>8357</v>
      </c>
      <c r="N1474" t="s">
        <v>8357</v>
      </c>
      <c r="O1474" t="s">
        <v>30</v>
      </c>
      <c r="P1474" t="s">
        <v>190</v>
      </c>
      <c r="Q1474" t="s">
        <v>190</v>
      </c>
      <c r="R1474" t="s">
        <v>8358</v>
      </c>
      <c r="S1474" t="s">
        <v>8215</v>
      </c>
      <c r="T1474" t="s">
        <v>8292</v>
      </c>
      <c r="U1474" t="s">
        <v>8359</v>
      </c>
      <c r="V1474" s="40">
        <v>0.35805555555555557</v>
      </c>
      <c r="W1474" s="40">
        <v>0.3600694444444445</v>
      </c>
      <c r="X1474" s="40">
        <v>2.0138888888888888E-3</v>
      </c>
      <c r="Y1474" s="2" t="str">
        <f t="shared" si="413"/>
        <v>Cumplido</v>
      </c>
      <c r="Z1474" s="47" t="str">
        <f t="shared" si="414"/>
        <v/>
      </c>
      <c r="AA1474" s="8"/>
      <c r="AB1474" s="8" t="str">
        <f t="shared" ref="AB1474:AB1476" si="434">IF($H1474="1-Crítica",IF($X1474&lt;=$AT$5,"Cumplido", "Incumplido"),"")</f>
        <v/>
      </c>
      <c r="AC1474" s="8" t="str">
        <f t="shared" ref="AC1474:AC1476" si="435">IF($H1474="2-Alta",IF($X1474&lt;=$AT$6, "Cumplido", "Incumplido"),"")</f>
        <v/>
      </c>
      <c r="AD1474" s="8" t="str">
        <f t="shared" ref="AD1474:AD1476" si="436">IF($H1474="3-Medio",IF($X1474&lt;=$AT$7, "Cumplido", "Incumplido"),"")</f>
        <v/>
      </c>
      <c r="AE1474" s="8" t="str">
        <f t="shared" ref="AE1474:AE1476" si="437">IF($H1474="4-Baja",IF($X1474&lt;=$AT$8, "Cumplido", "Incumplido"),"")</f>
        <v>Cumplido</v>
      </c>
      <c r="AF1474" s="42">
        <v>45251</v>
      </c>
      <c r="AG1474" s="13" t="str">
        <f t="shared" si="415"/>
        <v>CUMPLE</v>
      </c>
      <c r="AH1474" s="13" t="str">
        <f t="shared" si="416"/>
        <v>NO CUMPLE</v>
      </c>
      <c r="AI1474" s="13" t="str">
        <f t="shared" si="417"/>
        <v>NO CUMPLE</v>
      </c>
      <c r="AJ1474" s="13" t="str">
        <f t="shared" si="418"/>
        <v>NO CUMPLE</v>
      </c>
      <c r="AK1474" s="13" t="str">
        <f t="shared" si="419"/>
        <v>NO CUMPLE</v>
      </c>
      <c r="AL1474" s="13" t="str">
        <f t="shared" si="420"/>
        <v>NO CUMPLE</v>
      </c>
      <c r="AM1474" s="13" t="str">
        <f t="shared" si="421"/>
        <v>NO CUMPLE</v>
      </c>
      <c r="AN1474" s="13" t="str">
        <f t="shared" si="422"/>
        <v>NO CUMPLE</v>
      </c>
      <c r="AO1474" s="13" t="str">
        <f t="shared" si="423"/>
        <v>CUMPLE</v>
      </c>
      <c r="AP1474" s="13" t="str">
        <f t="shared" si="424"/>
        <v>NO CUMPLE</v>
      </c>
    </row>
    <row r="1475" spans="1:42" ht="15" hidden="1" x14ac:dyDescent="0.25">
      <c r="A1475" t="s">
        <v>8360</v>
      </c>
      <c r="B1475" t="s">
        <v>62</v>
      </c>
      <c r="C1475" t="s">
        <v>124</v>
      </c>
      <c r="D1475" t="s">
        <v>309</v>
      </c>
      <c r="E1475" t="s">
        <v>63</v>
      </c>
      <c r="F1475" t="s">
        <v>140</v>
      </c>
      <c r="G1475" t="s">
        <v>64</v>
      </c>
      <c r="H1475" t="s">
        <v>34</v>
      </c>
      <c r="I1475" t="s">
        <v>40</v>
      </c>
      <c r="J1475" t="s">
        <v>56</v>
      </c>
      <c r="K1475" t="s">
        <v>65</v>
      </c>
      <c r="L1475" t="s">
        <v>519</v>
      </c>
      <c r="M1475" t="s">
        <v>8361</v>
      </c>
      <c r="N1475" t="s">
        <v>8361</v>
      </c>
      <c r="O1475" t="s">
        <v>30</v>
      </c>
      <c r="P1475" t="s">
        <v>190</v>
      </c>
      <c r="Q1475" t="s">
        <v>190</v>
      </c>
      <c r="R1475" t="s">
        <v>8362</v>
      </c>
      <c r="S1475" t="s">
        <v>8215</v>
      </c>
      <c r="T1475" t="s">
        <v>8363</v>
      </c>
      <c r="U1475" t="s">
        <v>8364</v>
      </c>
      <c r="V1475" s="40">
        <v>0.22244212962962961</v>
      </c>
      <c r="W1475" s="40">
        <v>0.22792824074074072</v>
      </c>
      <c r="X1475" s="40">
        <v>5.4861111111111117E-3</v>
      </c>
      <c r="Y1475" s="2" t="str">
        <f t="shared" ref="Y1475:Y1538" si="438">IF(J1475="Incidente de Cliente",IF($X1475&lt;=$AT$2,"Cumplido","Incumplido"),"")</f>
        <v>Cumplido</v>
      </c>
      <c r="Z1475" s="47" t="str">
        <f t="shared" ref="Z1475:Z1538" si="439">IF(J1475="Requerimiento de Cliente",IF($X1475&lt;=$AT$3,"Cumplido","Incumplido"),"")</f>
        <v/>
      </c>
      <c r="AA1475" s="8"/>
      <c r="AB1475" s="8" t="str">
        <f t="shared" si="434"/>
        <v/>
      </c>
      <c r="AC1475" s="8" t="str">
        <f t="shared" si="435"/>
        <v/>
      </c>
      <c r="AD1475" s="8" t="str">
        <f t="shared" si="436"/>
        <v/>
      </c>
      <c r="AE1475" s="8" t="str">
        <f t="shared" si="437"/>
        <v>Cumplido</v>
      </c>
      <c r="AF1475" s="42">
        <v>45251</v>
      </c>
      <c r="AG1475" s="13" t="str">
        <f t="shared" ref="AG1475:AG1538" si="440">IF(X1475&lt;$AR$11,"CUMPLE","NO CUMPLE")</f>
        <v>CUMPLE</v>
      </c>
      <c r="AH1475" s="13" t="str">
        <f t="shared" ref="AH1475:AH1538" si="441">IF(X1475&gt;$AR$12,IF(X1475&lt;=$AS$12,"CUMPLE","NO CUMPLE"),"NO CUMPLE")</f>
        <v>NO CUMPLE</v>
      </c>
      <c r="AI1475" s="13" t="str">
        <f t="shared" ref="AI1475:AI1538" si="442">IF(X1475&gt;$AR$13,IF(X1475&lt;=$AS$13,"CUMPLE","NO CUMPLE"),"NO CUMPLE")</f>
        <v>NO CUMPLE</v>
      </c>
      <c r="AJ1475" s="13" t="str">
        <f t="shared" ref="AJ1475:AJ1538" si="443">IF(X1475&gt;$AR$14,IF(X1475&lt;=$AS$14,"CUMPLE","NO CUMPLE"),"NO CUMPLE")</f>
        <v>NO CUMPLE</v>
      </c>
      <c r="AK1475" s="13" t="str">
        <f t="shared" ref="AK1475:AK1538" si="444">IF(X1475&gt;$AR$15,"CUMPLE","NO CUMPLE")</f>
        <v>NO CUMPLE</v>
      </c>
      <c r="AL1475" s="13" t="str">
        <f t="shared" ref="AL1475:AL1538" si="445">IF(W1475&lt;$AR$11,"CUMPLE","NO CUMPLE")</f>
        <v>NO CUMPLE</v>
      </c>
      <c r="AM1475" s="13" t="str">
        <f t="shared" ref="AM1475:AM1538" si="446">IF(W1475&gt;$AR$12,IF(W1475&lt;=$AS$12,"CUMPLE","NO CUMPLE"),"NO CUMPLE")</f>
        <v>NO CUMPLE</v>
      </c>
      <c r="AN1475" s="13" t="str">
        <f t="shared" ref="AN1475:AN1538" si="447">IF(W1475&gt;$AR$13,IF(W1475&lt;=$AS$13,"CUMPLE","NO CUMPLE"),"NO CUMPLE")</f>
        <v>CUMPLE</v>
      </c>
      <c r="AO1475" s="13" t="str">
        <f t="shared" ref="AO1475:AO1538" si="448">IF(W1475&gt;$AR$14,IF(W1475&lt;=$AS$14,"CUMPLE","NO CUMPLE"),"NO CUMPLE")</f>
        <v>NO CUMPLE</v>
      </c>
      <c r="AP1475" s="13" t="str">
        <f t="shared" ref="AP1475:AP1538" si="449">IF(W1475&gt;$AR$15,"CUMPLE","NO CUMPLE")</f>
        <v>NO CUMPLE</v>
      </c>
    </row>
    <row r="1476" spans="1:42" ht="15" hidden="1" x14ac:dyDescent="0.25">
      <c r="A1476" t="s">
        <v>8365</v>
      </c>
      <c r="B1476" t="s">
        <v>62</v>
      </c>
      <c r="C1476" t="s">
        <v>128</v>
      </c>
      <c r="D1476" t="s">
        <v>309</v>
      </c>
      <c r="E1476" t="s">
        <v>66</v>
      </c>
      <c r="F1476" t="s">
        <v>140</v>
      </c>
      <c r="G1476" t="s">
        <v>64</v>
      </c>
      <c r="H1476" t="s">
        <v>34</v>
      </c>
      <c r="I1476" t="s">
        <v>40</v>
      </c>
      <c r="J1476" t="s">
        <v>56</v>
      </c>
      <c r="K1476" t="s">
        <v>155</v>
      </c>
      <c r="L1476" t="s">
        <v>259</v>
      </c>
      <c r="M1476" t="s">
        <v>8366</v>
      </c>
      <c r="N1476" t="s">
        <v>8366</v>
      </c>
      <c r="O1476" t="s">
        <v>30</v>
      </c>
      <c r="P1476" t="s">
        <v>36</v>
      </c>
      <c r="Q1476" t="s">
        <v>54</v>
      </c>
      <c r="R1476" t="s">
        <v>8367</v>
      </c>
      <c r="S1476" t="s">
        <v>8215</v>
      </c>
      <c r="T1476" t="s">
        <v>556</v>
      </c>
      <c r="U1476" t="s">
        <v>538</v>
      </c>
      <c r="V1476" s="40">
        <v>0.10481481481481481</v>
      </c>
      <c r="W1476" s="40">
        <v>0.10775462962962963</v>
      </c>
      <c r="X1476" s="40">
        <v>2.9398148148148148E-3</v>
      </c>
      <c r="Y1476" s="2" t="str">
        <f t="shared" si="438"/>
        <v>Cumplido</v>
      </c>
      <c r="Z1476" s="47" t="str">
        <f t="shared" si="439"/>
        <v/>
      </c>
      <c r="AA1476" s="8"/>
      <c r="AB1476" s="8" t="str">
        <f t="shared" si="434"/>
        <v/>
      </c>
      <c r="AC1476" s="8" t="str">
        <f t="shared" si="435"/>
        <v/>
      </c>
      <c r="AD1476" s="8" t="str">
        <f t="shared" si="436"/>
        <v/>
      </c>
      <c r="AE1476" s="8" t="str">
        <f t="shared" si="437"/>
        <v>Cumplido</v>
      </c>
      <c r="AF1476" s="42">
        <v>45251</v>
      </c>
      <c r="AG1476" s="13" t="str">
        <f t="shared" si="440"/>
        <v>CUMPLE</v>
      </c>
      <c r="AH1476" s="13" t="str">
        <f t="shared" si="441"/>
        <v>NO CUMPLE</v>
      </c>
      <c r="AI1476" s="13" t="str">
        <f t="shared" si="442"/>
        <v>NO CUMPLE</v>
      </c>
      <c r="AJ1476" s="13" t="str">
        <f t="shared" si="443"/>
        <v>NO CUMPLE</v>
      </c>
      <c r="AK1476" s="13" t="str">
        <f t="shared" si="444"/>
        <v>NO CUMPLE</v>
      </c>
      <c r="AL1476" s="13" t="str">
        <f t="shared" si="445"/>
        <v>NO CUMPLE</v>
      </c>
      <c r="AM1476" s="13" t="str">
        <f t="shared" si="446"/>
        <v>CUMPLE</v>
      </c>
      <c r="AN1476" s="13" t="str">
        <f t="shared" si="447"/>
        <v>NO CUMPLE</v>
      </c>
      <c r="AO1476" s="13" t="str">
        <f t="shared" si="448"/>
        <v>NO CUMPLE</v>
      </c>
      <c r="AP1476" s="13" t="str">
        <f t="shared" si="449"/>
        <v>NO CUMPLE</v>
      </c>
    </row>
    <row r="1477" spans="1:42" ht="15" hidden="1" x14ac:dyDescent="0.25">
      <c r="A1477" t="s">
        <v>8368</v>
      </c>
      <c r="B1477" t="s">
        <v>24</v>
      </c>
      <c r="C1477" t="s">
        <v>515</v>
      </c>
      <c r="D1477" t="s">
        <v>33</v>
      </c>
      <c r="E1477" t="s">
        <v>84</v>
      </c>
      <c r="F1477" t="s">
        <v>423</v>
      </c>
      <c r="G1477" t="s">
        <v>25</v>
      </c>
      <c r="H1477" t="s">
        <v>26</v>
      </c>
      <c r="I1477" t="s">
        <v>35</v>
      </c>
      <c r="J1477" t="s">
        <v>28</v>
      </c>
      <c r="K1477" t="s">
        <v>48</v>
      </c>
      <c r="L1477" t="s">
        <v>8369</v>
      </c>
      <c r="M1477" t="s">
        <v>8370</v>
      </c>
      <c r="N1477" t="s">
        <v>8371</v>
      </c>
      <c r="O1477" t="s">
        <v>30</v>
      </c>
      <c r="P1477" t="s">
        <v>44</v>
      </c>
      <c r="Q1477" t="s">
        <v>45</v>
      </c>
      <c r="R1477" t="s">
        <v>8372</v>
      </c>
      <c r="S1477" t="s">
        <v>6640</v>
      </c>
      <c r="T1477" t="s">
        <v>8373</v>
      </c>
      <c r="U1477"/>
      <c r="V1477" s="40">
        <v>9.1203703703703707E-3</v>
      </c>
      <c r="W1477" s="40">
        <v>1.6632986111111112</v>
      </c>
      <c r="X1477" s="40">
        <v>1.6541782407407408</v>
      </c>
      <c r="Y1477" s="2" t="str">
        <f t="shared" si="438"/>
        <v/>
      </c>
      <c r="Z1477" s="47" t="str">
        <f t="shared" si="439"/>
        <v>Cumplido</v>
      </c>
      <c r="AA1477" s="8"/>
      <c r="AB1477" s="8"/>
      <c r="AC1477" s="8"/>
      <c r="AD1477" s="8"/>
      <c r="AE1477" s="8"/>
      <c r="AF1477" s="42">
        <v>45251</v>
      </c>
      <c r="AG1477" s="13" t="str">
        <f t="shared" si="440"/>
        <v>NO CUMPLE</v>
      </c>
      <c r="AH1477" s="13" t="str">
        <f t="shared" si="441"/>
        <v>NO CUMPLE</v>
      </c>
      <c r="AI1477" s="13" t="str">
        <f t="shared" si="442"/>
        <v>NO CUMPLE</v>
      </c>
      <c r="AJ1477" s="13" t="str">
        <f t="shared" si="443"/>
        <v>NO CUMPLE</v>
      </c>
      <c r="AK1477" s="13" t="str">
        <f t="shared" si="444"/>
        <v>CUMPLE</v>
      </c>
      <c r="AL1477" s="13" t="str">
        <f t="shared" si="445"/>
        <v>NO CUMPLE</v>
      </c>
      <c r="AM1477" s="13" t="str">
        <f t="shared" si="446"/>
        <v>NO CUMPLE</v>
      </c>
      <c r="AN1477" s="13" t="str">
        <f t="shared" si="447"/>
        <v>NO CUMPLE</v>
      </c>
      <c r="AO1477" s="13" t="str">
        <f t="shared" si="448"/>
        <v>NO CUMPLE</v>
      </c>
      <c r="AP1477" s="13" t="str">
        <f t="shared" si="449"/>
        <v>CUMPLE</v>
      </c>
    </row>
    <row r="1478" spans="1:42" ht="15" hidden="1" x14ac:dyDescent="0.25">
      <c r="A1478" t="s">
        <v>8374</v>
      </c>
      <c r="B1478" t="s">
        <v>32</v>
      </c>
      <c r="C1478" t="s">
        <v>60</v>
      </c>
      <c r="D1478" t="s">
        <v>58</v>
      </c>
      <c r="E1478" t="s">
        <v>252</v>
      </c>
      <c r="F1478" t="s">
        <v>323</v>
      </c>
      <c r="G1478" t="s">
        <v>39</v>
      </c>
      <c r="H1478" t="s">
        <v>34</v>
      </c>
      <c r="I1478" t="s">
        <v>40</v>
      </c>
      <c r="J1478" t="s">
        <v>28</v>
      </c>
      <c r="K1478" t="s">
        <v>48</v>
      </c>
      <c r="L1478" t="s">
        <v>265</v>
      </c>
      <c r="M1478" t="s">
        <v>8375</v>
      </c>
      <c r="N1478" t="s">
        <v>8376</v>
      </c>
      <c r="O1478" t="s">
        <v>30</v>
      </c>
      <c r="P1478" t="s">
        <v>44</v>
      </c>
      <c r="Q1478" t="s">
        <v>45</v>
      </c>
      <c r="R1478" t="s">
        <v>8377</v>
      </c>
      <c r="S1478" t="s">
        <v>6625</v>
      </c>
      <c r="T1478" t="s">
        <v>265</v>
      </c>
      <c r="U1478" t="s">
        <v>251</v>
      </c>
      <c r="V1478" s="40">
        <v>1.1689814814814816E-3</v>
      </c>
      <c r="W1478" s="40">
        <v>1.8750000000000001E-3</v>
      </c>
      <c r="X1478" s="40">
        <v>7.0601851851851847E-4</v>
      </c>
      <c r="Y1478" s="2" t="str">
        <f t="shared" si="438"/>
        <v/>
      </c>
      <c r="Z1478" s="47" t="str">
        <f t="shared" si="439"/>
        <v>Cumplido</v>
      </c>
      <c r="AA1478" s="8"/>
      <c r="AB1478" s="8"/>
      <c r="AC1478" s="8"/>
      <c r="AD1478" s="8"/>
      <c r="AE1478" s="8"/>
      <c r="AF1478" s="42">
        <v>45251</v>
      </c>
      <c r="AG1478" s="13" t="str">
        <f t="shared" si="440"/>
        <v>CUMPLE</v>
      </c>
      <c r="AH1478" s="13" t="str">
        <f t="shared" si="441"/>
        <v>NO CUMPLE</v>
      </c>
      <c r="AI1478" s="13" t="str">
        <f t="shared" si="442"/>
        <v>NO CUMPLE</v>
      </c>
      <c r="AJ1478" s="13" t="str">
        <f t="shared" si="443"/>
        <v>NO CUMPLE</v>
      </c>
      <c r="AK1478" s="13" t="str">
        <f t="shared" si="444"/>
        <v>NO CUMPLE</v>
      </c>
      <c r="AL1478" s="13" t="str">
        <f t="shared" si="445"/>
        <v>CUMPLE</v>
      </c>
      <c r="AM1478" s="13" t="str">
        <f t="shared" si="446"/>
        <v>NO CUMPLE</v>
      </c>
      <c r="AN1478" s="13" t="str">
        <f t="shared" si="447"/>
        <v>NO CUMPLE</v>
      </c>
      <c r="AO1478" s="13" t="str">
        <f t="shared" si="448"/>
        <v>NO CUMPLE</v>
      </c>
      <c r="AP1478" s="13" t="str">
        <f t="shared" si="449"/>
        <v>NO CUMPLE</v>
      </c>
    </row>
    <row r="1479" spans="1:42" ht="15" hidden="1" x14ac:dyDescent="0.25">
      <c r="A1479" t="s">
        <v>8378</v>
      </c>
      <c r="B1479" t="s">
        <v>32</v>
      </c>
      <c r="C1479" t="s">
        <v>60</v>
      </c>
      <c r="D1479" t="s">
        <v>58</v>
      </c>
      <c r="E1479" t="s">
        <v>252</v>
      </c>
      <c r="F1479" t="s">
        <v>323</v>
      </c>
      <c r="G1479" t="s">
        <v>39</v>
      </c>
      <c r="H1479" t="s">
        <v>34</v>
      </c>
      <c r="I1479" t="s">
        <v>40</v>
      </c>
      <c r="J1479" t="s">
        <v>28</v>
      </c>
      <c r="K1479" t="s">
        <v>48</v>
      </c>
      <c r="L1479" t="s">
        <v>256</v>
      </c>
      <c r="M1479" t="s">
        <v>8379</v>
      </c>
      <c r="N1479" t="s">
        <v>8380</v>
      </c>
      <c r="O1479" t="s">
        <v>30</v>
      </c>
      <c r="P1479" t="s">
        <v>44</v>
      </c>
      <c r="Q1479" t="s">
        <v>45</v>
      </c>
      <c r="R1479" t="s">
        <v>8381</v>
      </c>
      <c r="S1479" t="s">
        <v>6625</v>
      </c>
      <c r="T1479" t="s">
        <v>256</v>
      </c>
      <c r="U1479" t="s">
        <v>246</v>
      </c>
      <c r="V1479" s="40">
        <v>1.1574074074074073E-3</v>
      </c>
      <c r="W1479" s="40">
        <v>1.7476851851851852E-3</v>
      </c>
      <c r="X1479" s="40">
        <v>5.9027777777777778E-4</v>
      </c>
      <c r="Y1479" s="2" t="str">
        <f t="shared" si="438"/>
        <v/>
      </c>
      <c r="Z1479" s="47" t="str">
        <f t="shared" si="439"/>
        <v>Cumplido</v>
      </c>
      <c r="AA1479" s="8"/>
      <c r="AB1479" s="8"/>
      <c r="AC1479" s="8"/>
      <c r="AD1479" s="8"/>
      <c r="AE1479" s="8"/>
      <c r="AF1479" s="42">
        <v>45251</v>
      </c>
      <c r="AG1479" s="13" t="str">
        <f t="shared" si="440"/>
        <v>CUMPLE</v>
      </c>
      <c r="AH1479" s="13" t="str">
        <f t="shared" si="441"/>
        <v>NO CUMPLE</v>
      </c>
      <c r="AI1479" s="13" t="str">
        <f t="shared" si="442"/>
        <v>NO CUMPLE</v>
      </c>
      <c r="AJ1479" s="13" t="str">
        <f t="shared" si="443"/>
        <v>NO CUMPLE</v>
      </c>
      <c r="AK1479" s="13" t="str">
        <f t="shared" si="444"/>
        <v>NO CUMPLE</v>
      </c>
      <c r="AL1479" s="13" t="str">
        <f t="shared" si="445"/>
        <v>CUMPLE</v>
      </c>
      <c r="AM1479" s="13" t="str">
        <f t="shared" si="446"/>
        <v>NO CUMPLE</v>
      </c>
      <c r="AN1479" s="13" t="str">
        <f t="shared" si="447"/>
        <v>NO CUMPLE</v>
      </c>
      <c r="AO1479" s="13" t="str">
        <f t="shared" si="448"/>
        <v>NO CUMPLE</v>
      </c>
      <c r="AP1479" s="13" t="str">
        <f t="shared" si="449"/>
        <v>NO CUMPLE</v>
      </c>
    </row>
    <row r="1480" spans="1:42" ht="15" hidden="1" x14ac:dyDescent="0.25">
      <c r="A1480" t="s">
        <v>8382</v>
      </c>
      <c r="B1480" t="s">
        <v>32</v>
      </c>
      <c r="C1480" t="s">
        <v>72</v>
      </c>
      <c r="D1480" t="s">
        <v>58</v>
      </c>
      <c r="E1480" t="s">
        <v>86</v>
      </c>
      <c r="F1480" t="s">
        <v>335</v>
      </c>
      <c r="G1480" t="s">
        <v>39</v>
      </c>
      <c r="H1480" t="s">
        <v>34</v>
      </c>
      <c r="I1480" t="s">
        <v>40</v>
      </c>
      <c r="J1480" t="s">
        <v>28</v>
      </c>
      <c r="K1480" t="s">
        <v>215</v>
      </c>
      <c r="L1480" t="s">
        <v>385</v>
      </c>
      <c r="M1480" t="s">
        <v>8383</v>
      </c>
      <c r="N1480" t="s">
        <v>8384</v>
      </c>
      <c r="O1480" t="s">
        <v>30</v>
      </c>
      <c r="P1480" t="s">
        <v>36</v>
      </c>
      <c r="Q1480" t="s">
        <v>94</v>
      </c>
      <c r="R1480" t="s">
        <v>8385</v>
      </c>
      <c r="S1480" t="s">
        <v>6625</v>
      </c>
      <c r="T1480" t="s">
        <v>385</v>
      </c>
      <c r="U1480" t="s">
        <v>157</v>
      </c>
      <c r="V1480" s="40">
        <v>0</v>
      </c>
      <c r="W1480" s="40">
        <v>0</v>
      </c>
      <c r="X1480" s="40">
        <v>0</v>
      </c>
      <c r="Y1480" s="2" t="str">
        <f t="shared" si="438"/>
        <v/>
      </c>
      <c r="Z1480" s="47" t="str">
        <f t="shared" si="439"/>
        <v>Cumplido</v>
      </c>
      <c r="AA1480" s="8"/>
      <c r="AB1480" s="8"/>
      <c r="AC1480" s="8"/>
      <c r="AD1480" s="8"/>
      <c r="AE1480" s="8"/>
      <c r="AF1480" s="42">
        <v>45251</v>
      </c>
      <c r="AG1480" s="13" t="str">
        <f t="shared" si="440"/>
        <v>CUMPLE</v>
      </c>
      <c r="AH1480" s="13" t="str">
        <f t="shared" si="441"/>
        <v>NO CUMPLE</v>
      </c>
      <c r="AI1480" s="13" t="str">
        <f t="shared" si="442"/>
        <v>NO CUMPLE</v>
      </c>
      <c r="AJ1480" s="13" t="str">
        <f t="shared" si="443"/>
        <v>NO CUMPLE</v>
      </c>
      <c r="AK1480" s="13" t="str">
        <f t="shared" si="444"/>
        <v>NO CUMPLE</v>
      </c>
      <c r="AL1480" s="13" t="str">
        <f t="shared" si="445"/>
        <v>CUMPLE</v>
      </c>
      <c r="AM1480" s="13" t="str">
        <f t="shared" si="446"/>
        <v>NO CUMPLE</v>
      </c>
      <c r="AN1480" s="13" t="str">
        <f t="shared" si="447"/>
        <v>NO CUMPLE</v>
      </c>
      <c r="AO1480" s="13" t="str">
        <f t="shared" si="448"/>
        <v>NO CUMPLE</v>
      </c>
      <c r="AP1480" s="13" t="str">
        <f t="shared" si="449"/>
        <v>NO CUMPLE</v>
      </c>
    </row>
    <row r="1481" spans="1:42" ht="15" hidden="1" x14ac:dyDescent="0.25">
      <c r="A1481" t="s">
        <v>8386</v>
      </c>
      <c r="B1481" t="s">
        <v>32</v>
      </c>
      <c r="C1481" t="s">
        <v>72</v>
      </c>
      <c r="D1481" t="s">
        <v>58</v>
      </c>
      <c r="E1481" t="s">
        <v>86</v>
      </c>
      <c r="F1481" t="s">
        <v>335</v>
      </c>
      <c r="G1481" t="s">
        <v>39</v>
      </c>
      <c r="H1481" t="s">
        <v>34</v>
      </c>
      <c r="I1481" t="s">
        <v>40</v>
      </c>
      <c r="J1481" t="s">
        <v>28</v>
      </c>
      <c r="K1481" t="s">
        <v>215</v>
      </c>
      <c r="L1481" t="s">
        <v>376</v>
      </c>
      <c r="M1481" t="s">
        <v>8387</v>
      </c>
      <c r="N1481" t="s">
        <v>8388</v>
      </c>
      <c r="O1481" t="s">
        <v>30</v>
      </c>
      <c r="P1481" t="s">
        <v>36</v>
      </c>
      <c r="Q1481" t="s">
        <v>50</v>
      </c>
      <c r="R1481" t="s">
        <v>8389</v>
      </c>
      <c r="S1481" t="s">
        <v>6625</v>
      </c>
      <c r="T1481" t="s">
        <v>383</v>
      </c>
      <c r="U1481" t="s">
        <v>157</v>
      </c>
      <c r="V1481" s="40">
        <v>0</v>
      </c>
      <c r="W1481" s="40">
        <v>0</v>
      </c>
      <c r="X1481" s="40">
        <v>0</v>
      </c>
      <c r="Y1481" s="2" t="str">
        <f t="shared" si="438"/>
        <v/>
      </c>
      <c r="Z1481" s="47" t="str">
        <f t="shared" si="439"/>
        <v>Cumplido</v>
      </c>
      <c r="AA1481" s="8"/>
      <c r="AB1481" s="8"/>
      <c r="AC1481" s="8"/>
      <c r="AD1481" s="8"/>
      <c r="AE1481" s="8"/>
      <c r="AF1481" s="42">
        <v>45251</v>
      </c>
      <c r="AG1481" s="13" t="str">
        <f t="shared" si="440"/>
        <v>CUMPLE</v>
      </c>
      <c r="AH1481" s="13" t="str">
        <f t="shared" si="441"/>
        <v>NO CUMPLE</v>
      </c>
      <c r="AI1481" s="13" t="str">
        <f t="shared" si="442"/>
        <v>NO CUMPLE</v>
      </c>
      <c r="AJ1481" s="13" t="str">
        <f t="shared" si="443"/>
        <v>NO CUMPLE</v>
      </c>
      <c r="AK1481" s="13" t="str">
        <f t="shared" si="444"/>
        <v>NO CUMPLE</v>
      </c>
      <c r="AL1481" s="13" t="str">
        <f t="shared" si="445"/>
        <v>CUMPLE</v>
      </c>
      <c r="AM1481" s="13" t="str">
        <f t="shared" si="446"/>
        <v>NO CUMPLE</v>
      </c>
      <c r="AN1481" s="13" t="str">
        <f t="shared" si="447"/>
        <v>NO CUMPLE</v>
      </c>
      <c r="AO1481" s="13" t="str">
        <f t="shared" si="448"/>
        <v>NO CUMPLE</v>
      </c>
      <c r="AP1481" s="13" t="str">
        <f t="shared" si="449"/>
        <v>NO CUMPLE</v>
      </c>
    </row>
    <row r="1482" spans="1:42" ht="15" x14ac:dyDescent="0.25">
      <c r="A1482" t="s">
        <v>8390</v>
      </c>
      <c r="B1482" t="s">
        <v>62</v>
      </c>
      <c r="C1482" t="s">
        <v>124</v>
      </c>
      <c r="D1482" t="s">
        <v>309</v>
      </c>
      <c r="E1482" t="s">
        <v>63</v>
      </c>
      <c r="F1482" t="s">
        <v>140</v>
      </c>
      <c r="G1482" t="s">
        <v>64</v>
      </c>
      <c r="H1482" t="s">
        <v>34</v>
      </c>
      <c r="I1482" t="s">
        <v>40</v>
      </c>
      <c r="J1482" t="s">
        <v>56</v>
      </c>
      <c r="K1482" t="s">
        <v>65</v>
      </c>
      <c r="L1482" t="s">
        <v>476</v>
      </c>
      <c r="M1482" t="s">
        <v>8391</v>
      </c>
      <c r="N1482" t="s">
        <v>8391</v>
      </c>
      <c r="O1482" t="s">
        <v>30</v>
      </c>
      <c r="P1482" t="s">
        <v>190</v>
      </c>
      <c r="Q1482" t="s">
        <v>190</v>
      </c>
      <c r="R1482" t="s">
        <v>8392</v>
      </c>
      <c r="S1482" t="s">
        <v>8215</v>
      </c>
      <c r="T1482" t="s">
        <v>8393</v>
      </c>
      <c r="U1482" t="s">
        <v>8394</v>
      </c>
      <c r="V1482" s="40">
        <v>9.8587962962962961E-2</v>
      </c>
      <c r="W1482" s="40">
        <v>0.10046296296296296</v>
      </c>
      <c r="X1482" s="40">
        <v>1.8750000000000001E-3</v>
      </c>
      <c r="Y1482" s="2" t="str">
        <f>IF(J1482="Incidente de Cliente",IF($X1482&lt;=$AT$2,"Cumplido","Incumplido"),"")</f>
        <v>Cumplido</v>
      </c>
      <c r="Z1482" s="47" t="str">
        <f>IF(J1482="Requerimiento de Cliente",IF($X1482&lt;=$AT$3,"Cumplido","Incumplido"),"")</f>
        <v/>
      </c>
      <c r="AA1482" s="8" t="s">
        <v>645</v>
      </c>
      <c r="AB1482" s="8" t="str">
        <f t="shared" ref="AB1482:AB1484" si="450">IF($H1482="1-Crítica",IF($X1482&lt;=$AT$5,"Cumplido", "Incumplido"),"")</f>
        <v/>
      </c>
      <c r="AC1482" s="8" t="str">
        <f t="shared" ref="AC1482:AC1484" si="451">IF($H1482="2-Alta",IF($X1482&lt;=$AT$6, "Cumplido", "Incumplido"),"")</f>
        <v/>
      </c>
      <c r="AD1482" s="8" t="str">
        <f t="shared" ref="AD1482:AD1484" si="452">IF($H1482="3-Medio",IF($X1482&lt;=$AT$7, "Cumplido", "Incumplido"),"")</f>
        <v/>
      </c>
      <c r="AE1482" s="8" t="str">
        <f t="shared" ref="AE1482:AE1484" si="453">IF($H1482="4-Baja",IF($X1482&lt;=$AT$8, "Cumplido", "Incumplido"),"")</f>
        <v>Cumplido</v>
      </c>
      <c r="AF1482" s="42">
        <v>45252</v>
      </c>
      <c r="AG1482" s="13" t="str">
        <f t="shared" si="440"/>
        <v>CUMPLE</v>
      </c>
      <c r="AH1482" s="13" t="str">
        <f t="shared" si="441"/>
        <v>NO CUMPLE</v>
      </c>
      <c r="AI1482" s="13" t="str">
        <f t="shared" si="442"/>
        <v>NO CUMPLE</v>
      </c>
      <c r="AJ1482" s="13" t="str">
        <f t="shared" si="443"/>
        <v>NO CUMPLE</v>
      </c>
      <c r="AK1482" s="13" t="str">
        <f t="shared" si="444"/>
        <v>NO CUMPLE</v>
      </c>
      <c r="AL1482" s="13" t="str">
        <f t="shared" si="445"/>
        <v>NO CUMPLE</v>
      </c>
      <c r="AM1482" s="13" t="str">
        <f t="shared" si="446"/>
        <v>CUMPLE</v>
      </c>
      <c r="AN1482" s="13" t="str">
        <f t="shared" si="447"/>
        <v>NO CUMPLE</v>
      </c>
      <c r="AO1482" s="13" t="str">
        <f t="shared" si="448"/>
        <v>NO CUMPLE</v>
      </c>
      <c r="AP1482" s="13" t="str">
        <f t="shared" si="449"/>
        <v>NO CUMPLE</v>
      </c>
    </row>
    <row r="1483" spans="1:42" ht="15" hidden="1" x14ac:dyDescent="0.25">
      <c r="A1483" t="s">
        <v>8395</v>
      </c>
      <c r="B1483" t="s">
        <v>62</v>
      </c>
      <c r="C1483" t="s">
        <v>124</v>
      </c>
      <c r="D1483" t="s">
        <v>309</v>
      </c>
      <c r="E1483" t="s">
        <v>63</v>
      </c>
      <c r="F1483" t="s">
        <v>140</v>
      </c>
      <c r="G1483" t="s">
        <v>64</v>
      </c>
      <c r="H1483" t="s">
        <v>34</v>
      </c>
      <c r="I1483" t="s">
        <v>40</v>
      </c>
      <c r="J1483" t="s">
        <v>56</v>
      </c>
      <c r="K1483" t="s">
        <v>65</v>
      </c>
      <c r="L1483" t="s">
        <v>3215</v>
      </c>
      <c r="M1483" t="s">
        <v>8396</v>
      </c>
      <c r="N1483" t="s">
        <v>8396</v>
      </c>
      <c r="O1483" t="s">
        <v>30</v>
      </c>
      <c r="P1483" t="s">
        <v>190</v>
      </c>
      <c r="Q1483" t="s">
        <v>190</v>
      </c>
      <c r="R1483" t="s">
        <v>8397</v>
      </c>
      <c r="S1483" t="s">
        <v>8215</v>
      </c>
      <c r="T1483" t="s">
        <v>3218</v>
      </c>
      <c r="U1483" t="s">
        <v>8398</v>
      </c>
      <c r="V1483" s="40">
        <v>5.6122685185185185E-2</v>
      </c>
      <c r="W1483" s="40">
        <v>5.7291666666666664E-2</v>
      </c>
      <c r="X1483" s="40">
        <v>1.1689814814814816E-3</v>
      </c>
      <c r="Y1483" s="2" t="str">
        <f t="shared" si="438"/>
        <v>Cumplido</v>
      </c>
      <c r="Z1483" s="47" t="str">
        <f t="shared" si="439"/>
        <v/>
      </c>
      <c r="AA1483" s="8"/>
      <c r="AB1483" s="8" t="str">
        <f t="shared" si="450"/>
        <v/>
      </c>
      <c r="AC1483" s="8" t="str">
        <f t="shared" si="451"/>
        <v/>
      </c>
      <c r="AD1483" s="8" t="str">
        <f t="shared" si="452"/>
        <v/>
      </c>
      <c r="AE1483" s="8" t="str">
        <f t="shared" si="453"/>
        <v>Cumplido</v>
      </c>
      <c r="AF1483" s="42">
        <v>45251</v>
      </c>
      <c r="AG1483" s="13" t="str">
        <f t="shared" si="440"/>
        <v>CUMPLE</v>
      </c>
      <c r="AH1483" s="13" t="str">
        <f t="shared" si="441"/>
        <v>NO CUMPLE</v>
      </c>
      <c r="AI1483" s="13" t="str">
        <f t="shared" si="442"/>
        <v>NO CUMPLE</v>
      </c>
      <c r="AJ1483" s="13" t="str">
        <f t="shared" si="443"/>
        <v>NO CUMPLE</v>
      </c>
      <c r="AK1483" s="13" t="str">
        <f t="shared" si="444"/>
        <v>NO CUMPLE</v>
      </c>
      <c r="AL1483" s="13" t="str">
        <f t="shared" si="445"/>
        <v>NO CUMPLE</v>
      </c>
      <c r="AM1483" s="13" t="str">
        <f t="shared" si="446"/>
        <v>CUMPLE</v>
      </c>
      <c r="AN1483" s="13" t="str">
        <f t="shared" si="447"/>
        <v>NO CUMPLE</v>
      </c>
      <c r="AO1483" s="13" t="str">
        <f t="shared" si="448"/>
        <v>NO CUMPLE</v>
      </c>
      <c r="AP1483" s="13" t="str">
        <f t="shared" si="449"/>
        <v>NO CUMPLE</v>
      </c>
    </row>
    <row r="1484" spans="1:42" ht="15" hidden="1" x14ac:dyDescent="0.25">
      <c r="A1484" t="s">
        <v>8399</v>
      </c>
      <c r="B1484" t="s">
        <v>62</v>
      </c>
      <c r="C1484" t="s">
        <v>128</v>
      </c>
      <c r="D1484" t="s">
        <v>309</v>
      </c>
      <c r="E1484" t="s">
        <v>66</v>
      </c>
      <c r="F1484" t="s">
        <v>140</v>
      </c>
      <c r="G1484" t="s">
        <v>64</v>
      </c>
      <c r="H1484" t="s">
        <v>34</v>
      </c>
      <c r="I1484" t="s">
        <v>40</v>
      </c>
      <c r="J1484" t="s">
        <v>56</v>
      </c>
      <c r="K1484" t="s">
        <v>215</v>
      </c>
      <c r="L1484" t="s">
        <v>5603</v>
      </c>
      <c r="M1484" t="s">
        <v>8400</v>
      </c>
      <c r="N1484" t="s">
        <v>8400</v>
      </c>
      <c r="O1484" t="s">
        <v>30</v>
      </c>
      <c r="P1484" t="s">
        <v>36</v>
      </c>
      <c r="Q1484" t="s">
        <v>54</v>
      </c>
      <c r="R1484" t="s">
        <v>8401</v>
      </c>
      <c r="S1484" t="s">
        <v>8215</v>
      </c>
      <c r="T1484" t="s">
        <v>8402</v>
      </c>
      <c r="U1484" t="s">
        <v>8403</v>
      </c>
      <c r="V1484" s="40">
        <v>6.5023148148148149E-2</v>
      </c>
      <c r="W1484" s="40">
        <v>6.7627314814814821E-2</v>
      </c>
      <c r="X1484" s="40">
        <v>2.6041666666666665E-3</v>
      </c>
      <c r="Y1484" s="2" t="str">
        <f t="shared" si="438"/>
        <v>Cumplido</v>
      </c>
      <c r="Z1484" s="47" t="str">
        <f t="shared" si="439"/>
        <v/>
      </c>
      <c r="AA1484" s="8"/>
      <c r="AB1484" s="8" t="str">
        <f t="shared" si="450"/>
        <v/>
      </c>
      <c r="AC1484" s="8" t="str">
        <f t="shared" si="451"/>
        <v/>
      </c>
      <c r="AD1484" s="8" t="str">
        <f t="shared" si="452"/>
        <v/>
      </c>
      <c r="AE1484" s="8" t="str">
        <f t="shared" si="453"/>
        <v>Cumplido</v>
      </c>
      <c r="AF1484" s="42">
        <v>45251</v>
      </c>
      <c r="AG1484" s="13" t="str">
        <f t="shared" si="440"/>
        <v>CUMPLE</v>
      </c>
      <c r="AH1484" s="13" t="str">
        <f t="shared" si="441"/>
        <v>NO CUMPLE</v>
      </c>
      <c r="AI1484" s="13" t="str">
        <f t="shared" si="442"/>
        <v>NO CUMPLE</v>
      </c>
      <c r="AJ1484" s="13" t="str">
        <f t="shared" si="443"/>
        <v>NO CUMPLE</v>
      </c>
      <c r="AK1484" s="13" t="str">
        <f t="shared" si="444"/>
        <v>NO CUMPLE</v>
      </c>
      <c r="AL1484" s="13" t="str">
        <f t="shared" si="445"/>
        <v>NO CUMPLE</v>
      </c>
      <c r="AM1484" s="13" t="str">
        <f t="shared" si="446"/>
        <v>CUMPLE</v>
      </c>
      <c r="AN1484" s="13" t="str">
        <f t="shared" si="447"/>
        <v>NO CUMPLE</v>
      </c>
      <c r="AO1484" s="13" t="str">
        <f t="shared" si="448"/>
        <v>NO CUMPLE</v>
      </c>
      <c r="AP1484" s="13" t="str">
        <f t="shared" si="449"/>
        <v>NO CUMPLE</v>
      </c>
    </row>
    <row r="1485" spans="1:42" ht="15" hidden="1" x14ac:dyDescent="0.25">
      <c r="A1485" t="s">
        <v>8404</v>
      </c>
      <c r="B1485" t="s">
        <v>32</v>
      </c>
      <c r="C1485" t="s">
        <v>60</v>
      </c>
      <c r="D1485" t="s">
        <v>58</v>
      </c>
      <c r="E1485" t="s">
        <v>327</v>
      </c>
      <c r="F1485" t="s">
        <v>328</v>
      </c>
      <c r="G1485" t="s">
        <v>39</v>
      </c>
      <c r="H1485" t="s">
        <v>34</v>
      </c>
      <c r="I1485" t="s">
        <v>40</v>
      </c>
      <c r="J1485" t="s">
        <v>28</v>
      </c>
      <c r="K1485" t="s">
        <v>48</v>
      </c>
      <c r="L1485" t="s">
        <v>270</v>
      </c>
      <c r="M1485" t="s">
        <v>8405</v>
      </c>
      <c r="N1485" t="s">
        <v>8406</v>
      </c>
      <c r="O1485" t="s">
        <v>30</v>
      </c>
      <c r="P1485" t="s">
        <v>44</v>
      </c>
      <c r="Q1485" t="s">
        <v>45</v>
      </c>
      <c r="R1485" t="s">
        <v>8407</v>
      </c>
      <c r="S1485" t="s">
        <v>8215</v>
      </c>
      <c r="T1485" t="s">
        <v>425</v>
      </c>
      <c r="U1485" t="s">
        <v>157</v>
      </c>
      <c r="V1485" s="40">
        <v>0</v>
      </c>
      <c r="W1485" s="40">
        <v>0</v>
      </c>
      <c r="X1485" s="40">
        <v>0</v>
      </c>
      <c r="Y1485" s="2" t="str">
        <f>IF(J1485="Incidente de Cliente",IF($X1485&lt;=$AT$2,"Cumplido","Incumplido"),"")</f>
        <v/>
      </c>
      <c r="Z1485" s="47" t="str">
        <f>IF(J1485="Requerimiento de Cliente",IF($X1485&lt;=$AT$3,"Cumplido","Incumplido"),"")</f>
        <v>Cumplido</v>
      </c>
      <c r="AA1485" s="8"/>
      <c r="AB1485" s="8"/>
      <c r="AC1485" s="8"/>
      <c r="AD1485" s="8"/>
      <c r="AE1485" s="8"/>
      <c r="AF1485" s="42">
        <v>45251</v>
      </c>
      <c r="AG1485" s="13" t="str">
        <f t="shared" si="440"/>
        <v>CUMPLE</v>
      </c>
      <c r="AH1485" s="13" t="str">
        <f t="shared" si="441"/>
        <v>NO CUMPLE</v>
      </c>
      <c r="AI1485" s="13" t="str">
        <f t="shared" si="442"/>
        <v>NO CUMPLE</v>
      </c>
      <c r="AJ1485" s="13" t="str">
        <f t="shared" si="443"/>
        <v>NO CUMPLE</v>
      </c>
      <c r="AK1485" s="13" t="str">
        <f t="shared" si="444"/>
        <v>NO CUMPLE</v>
      </c>
      <c r="AL1485" s="13" t="str">
        <f t="shared" si="445"/>
        <v>CUMPLE</v>
      </c>
      <c r="AM1485" s="13" t="str">
        <f t="shared" si="446"/>
        <v>NO CUMPLE</v>
      </c>
      <c r="AN1485" s="13" t="str">
        <f t="shared" si="447"/>
        <v>NO CUMPLE</v>
      </c>
      <c r="AO1485" s="13" t="str">
        <f t="shared" si="448"/>
        <v>NO CUMPLE</v>
      </c>
      <c r="AP1485" s="13" t="str">
        <f t="shared" si="449"/>
        <v>NO CUMPLE</v>
      </c>
    </row>
    <row r="1486" spans="1:42" ht="15" hidden="1" x14ac:dyDescent="0.25">
      <c r="A1486" t="s">
        <v>8408</v>
      </c>
      <c r="B1486" t="s">
        <v>32</v>
      </c>
      <c r="C1486" t="s">
        <v>60</v>
      </c>
      <c r="D1486" t="s">
        <v>58</v>
      </c>
      <c r="E1486" t="s">
        <v>327</v>
      </c>
      <c r="F1486" t="s">
        <v>328</v>
      </c>
      <c r="G1486" t="s">
        <v>39</v>
      </c>
      <c r="H1486" t="s">
        <v>34</v>
      </c>
      <c r="I1486" t="s">
        <v>40</v>
      </c>
      <c r="J1486" t="s">
        <v>28</v>
      </c>
      <c r="K1486" t="s">
        <v>48</v>
      </c>
      <c r="L1486" t="s">
        <v>146</v>
      </c>
      <c r="M1486" t="s">
        <v>8409</v>
      </c>
      <c r="N1486" t="s">
        <v>8410</v>
      </c>
      <c r="O1486" t="s">
        <v>30</v>
      </c>
      <c r="P1486" t="s">
        <v>44</v>
      </c>
      <c r="Q1486" t="s">
        <v>45</v>
      </c>
      <c r="R1486" t="s">
        <v>8411</v>
      </c>
      <c r="S1486" t="s">
        <v>8215</v>
      </c>
      <c r="T1486" t="s">
        <v>462</v>
      </c>
      <c r="U1486" t="s">
        <v>177</v>
      </c>
      <c r="V1486" s="40">
        <v>0</v>
      </c>
      <c r="W1486" s="40">
        <v>0</v>
      </c>
      <c r="X1486" s="40">
        <v>0</v>
      </c>
      <c r="Y1486" s="2" t="str">
        <f t="shared" si="438"/>
        <v/>
      </c>
      <c r="Z1486" s="47" t="str">
        <f t="shared" si="439"/>
        <v>Cumplido</v>
      </c>
      <c r="AA1486" s="8"/>
      <c r="AB1486" s="8"/>
      <c r="AC1486" s="8"/>
      <c r="AD1486" s="8"/>
      <c r="AE1486" s="8"/>
      <c r="AF1486" s="42">
        <v>45251</v>
      </c>
      <c r="AG1486" s="13" t="str">
        <f t="shared" si="440"/>
        <v>CUMPLE</v>
      </c>
      <c r="AH1486" s="13" t="str">
        <f t="shared" si="441"/>
        <v>NO CUMPLE</v>
      </c>
      <c r="AI1486" s="13" t="str">
        <f t="shared" si="442"/>
        <v>NO CUMPLE</v>
      </c>
      <c r="AJ1486" s="13" t="str">
        <f t="shared" si="443"/>
        <v>NO CUMPLE</v>
      </c>
      <c r="AK1486" s="13" t="str">
        <f t="shared" si="444"/>
        <v>NO CUMPLE</v>
      </c>
      <c r="AL1486" s="13" t="str">
        <f t="shared" si="445"/>
        <v>CUMPLE</v>
      </c>
      <c r="AM1486" s="13" t="str">
        <f t="shared" si="446"/>
        <v>NO CUMPLE</v>
      </c>
      <c r="AN1486" s="13" t="str">
        <f t="shared" si="447"/>
        <v>NO CUMPLE</v>
      </c>
      <c r="AO1486" s="13" t="str">
        <f t="shared" si="448"/>
        <v>NO CUMPLE</v>
      </c>
      <c r="AP1486" s="13" t="str">
        <f t="shared" si="449"/>
        <v>NO CUMPLE</v>
      </c>
    </row>
    <row r="1487" spans="1:42" ht="15" hidden="1" x14ac:dyDescent="0.25">
      <c r="A1487" t="s">
        <v>8412</v>
      </c>
      <c r="B1487" t="s">
        <v>62</v>
      </c>
      <c r="C1487" t="s">
        <v>124</v>
      </c>
      <c r="D1487" t="s">
        <v>309</v>
      </c>
      <c r="E1487" t="s">
        <v>63</v>
      </c>
      <c r="F1487" t="s">
        <v>140</v>
      </c>
      <c r="G1487" t="s">
        <v>64</v>
      </c>
      <c r="H1487" t="s">
        <v>34</v>
      </c>
      <c r="I1487" t="s">
        <v>40</v>
      </c>
      <c r="J1487" t="s">
        <v>56</v>
      </c>
      <c r="K1487" t="s">
        <v>65</v>
      </c>
      <c r="L1487" t="s">
        <v>476</v>
      </c>
      <c r="M1487" t="s">
        <v>8413</v>
      </c>
      <c r="N1487" t="s">
        <v>8413</v>
      </c>
      <c r="O1487" t="s">
        <v>30</v>
      </c>
      <c r="P1487" t="s">
        <v>190</v>
      </c>
      <c r="Q1487" t="s">
        <v>190</v>
      </c>
      <c r="R1487" t="s">
        <v>8414</v>
      </c>
      <c r="S1487" t="s">
        <v>6625</v>
      </c>
      <c r="T1487" t="s">
        <v>8393</v>
      </c>
      <c r="U1487" t="s">
        <v>8272</v>
      </c>
      <c r="V1487" s="40">
        <v>0.83945601851851848</v>
      </c>
      <c r="W1487" s="40">
        <v>0.84206018518518511</v>
      </c>
      <c r="X1487" s="40">
        <v>2.6041666666666665E-3</v>
      </c>
      <c r="Y1487" s="2" t="str">
        <f t="shared" si="438"/>
        <v>Cumplido</v>
      </c>
      <c r="Z1487" s="47" t="str">
        <f t="shared" si="439"/>
        <v/>
      </c>
      <c r="AA1487" s="8"/>
      <c r="AB1487" s="8" t="str">
        <f t="shared" ref="AB1487:AB1488" si="454">IF($H1487="1-Crítica",IF($X1487&lt;=$AT$5,"Cumplido", "Incumplido"),"")</f>
        <v/>
      </c>
      <c r="AC1487" s="8" t="str">
        <f t="shared" ref="AC1487:AC1488" si="455">IF($H1487="2-Alta",IF($X1487&lt;=$AT$6, "Cumplido", "Incumplido"),"")</f>
        <v/>
      </c>
      <c r="AD1487" s="8" t="str">
        <f t="shared" ref="AD1487:AD1488" si="456">IF($H1487="3-Medio",IF($X1487&lt;=$AT$7, "Cumplido", "Incumplido"),"")</f>
        <v/>
      </c>
      <c r="AE1487" s="8" t="str">
        <f t="shared" ref="AE1487:AE1488" si="457">IF($H1487="4-Baja",IF($X1487&lt;=$AT$8, "Cumplido", "Incumplido"),"")</f>
        <v>Cumplido</v>
      </c>
      <c r="AF1487" s="42">
        <v>45251</v>
      </c>
      <c r="AG1487" s="13" t="str">
        <f t="shared" si="440"/>
        <v>CUMPLE</v>
      </c>
      <c r="AH1487" s="13" t="str">
        <f t="shared" si="441"/>
        <v>NO CUMPLE</v>
      </c>
      <c r="AI1487" s="13" t="str">
        <f t="shared" si="442"/>
        <v>NO CUMPLE</v>
      </c>
      <c r="AJ1487" s="13" t="str">
        <f t="shared" si="443"/>
        <v>NO CUMPLE</v>
      </c>
      <c r="AK1487" s="13" t="str">
        <f t="shared" si="444"/>
        <v>NO CUMPLE</v>
      </c>
      <c r="AL1487" s="13" t="str">
        <f t="shared" si="445"/>
        <v>NO CUMPLE</v>
      </c>
      <c r="AM1487" s="13" t="str">
        <f t="shared" si="446"/>
        <v>NO CUMPLE</v>
      </c>
      <c r="AN1487" s="13" t="str">
        <f t="shared" si="447"/>
        <v>NO CUMPLE</v>
      </c>
      <c r="AO1487" s="13" t="str">
        <f t="shared" si="448"/>
        <v>CUMPLE</v>
      </c>
      <c r="AP1487" s="13" t="str">
        <f t="shared" si="449"/>
        <v>NO CUMPLE</v>
      </c>
    </row>
    <row r="1488" spans="1:42" ht="15" hidden="1" x14ac:dyDescent="0.25">
      <c r="A1488" t="s">
        <v>8415</v>
      </c>
      <c r="B1488" t="s">
        <v>62</v>
      </c>
      <c r="C1488" t="s">
        <v>124</v>
      </c>
      <c r="D1488" t="s">
        <v>309</v>
      </c>
      <c r="E1488" t="s">
        <v>63</v>
      </c>
      <c r="F1488" t="s">
        <v>140</v>
      </c>
      <c r="G1488" t="s">
        <v>64</v>
      </c>
      <c r="H1488" t="s">
        <v>34</v>
      </c>
      <c r="I1488" t="s">
        <v>40</v>
      </c>
      <c r="J1488" t="s">
        <v>56</v>
      </c>
      <c r="K1488" t="s">
        <v>65</v>
      </c>
      <c r="L1488" t="s">
        <v>3215</v>
      </c>
      <c r="M1488" t="s">
        <v>8416</v>
      </c>
      <c r="N1488" t="s">
        <v>8416</v>
      </c>
      <c r="O1488" t="s">
        <v>30</v>
      </c>
      <c r="P1488" t="s">
        <v>190</v>
      </c>
      <c r="Q1488" t="s">
        <v>190</v>
      </c>
      <c r="R1488" t="s">
        <v>8417</v>
      </c>
      <c r="S1488" t="s">
        <v>6625</v>
      </c>
      <c r="T1488" t="s">
        <v>3218</v>
      </c>
      <c r="U1488" t="s">
        <v>8418</v>
      </c>
      <c r="V1488" s="40">
        <v>0.82694444444444448</v>
      </c>
      <c r="W1488" s="40">
        <v>0.83190972222222215</v>
      </c>
      <c r="X1488" s="40">
        <v>4.9652777777777777E-3</v>
      </c>
      <c r="Y1488" s="2" t="str">
        <f t="shared" si="438"/>
        <v>Cumplido</v>
      </c>
      <c r="Z1488" s="47" t="str">
        <f t="shared" si="439"/>
        <v/>
      </c>
      <c r="AA1488" s="8"/>
      <c r="AB1488" s="8" t="str">
        <f t="shared" si="454"/>
        <v/>
      </c>
      <c r="AC1488" s="8" t="str">
        <f t="shared" si="455"/>
        <v/>
      </c>
      <c r="AD1488" s="8" t="str">
        <f t="shared" si="456"/>
        <v/>
      </c>
      <c r="AE1488" s="8" t="str">
        <f t="shared" si="457"/>
        <v>Cumplido</v>
      </c>
      <c r="AF1488" s="42">
        <v>45251</v>
      </c>
      <c r="AG1488" s="13" t="str">
        <f t="shared" si="440"/>
        <v>CUMPLE</v>
      </c>
      <c r="AH1488" s="13" t="str">
        <f t="shared" si="441"/>
        <v>NO CUMPLE</v>
      </c>
      <c r="AI1488" s="13" t="str">
        <f t="shared" si="442"/>
        <v>NO CUMPLE</v>
      </c>
      <c r="AJ1488" s="13" t="str">
        <f t="shared" si="443"/>
        <v>NO CUMPLE</v>
      </c>
      <c r="AK1488" s="13" t="str">
        <f t="shared" si="444"/>
        <v>NO CUMPLE</v>
      </c>
      <c r="AL1488" s="13" t="str">
        <f t="shared" si="445"/>
        <v>NO CUMPLE</v>
      </c>
      <c r="AM1488" s="13" t="str">
        <f t="shared" si="446"/>
        <v>NO CUMPLE</v>
      </c>
      <c r="AN1488" s="13" t="str">
        <f t="shared" si="447"/>
        <v>NO CUMPLE</v>
      </c>
      <c r="AO1488" s="13" t="str">
        <f t="shared" si="448"/>
        <v>CUMPLE</v>
      </c>
      <c r="AP1488" s="13" t="str">
        <f t="shared" si="449"/>
        <v>NO CUMPLE</v>
      </c>
    </row>
    <row r="1489" spans="1:42" ht="15" hidden="1" x14ac:dyDescent="0.25">
      <c r="A1489" t="s">
        <v>8419</v>
      </c>
      <c r="B1489" t="s">
        <v>117</v>
      </c>
      <c r="C1489" t="s">
        <v>102</v>
      </c>
      <c r="D1489" t="s">
        <v>58</v>
      </c>
      <c r="E1489" t="s">
        <v>97</v>
      </c>
      <c r="F1489" t="s">
        <v>100</v>
      </c>
      <c r="G1489" t="s">
        <v>39</v>
      </c>
      <c r="H1489" t="s">
        <v>34</v>
      </c>
      <c r="I1489" t="s">
        <v>40</v>
      </c>
      <c r="J1489" t="s">
        <v>28</v>
      </c>
      <c r="K1489" t="s">
        <v>171</v>
      </c>
      <c r="L1489" t="s">
        <v>179</v>
      </c>
      <c r="M1489" t="s">
        <v>8420</v>
      </c>
      <c r="N1489" t="s">
        <v>8421</v>
      </c>
      <c r="O1489" t="s">
        <v>30</v>
      </c>
      <c r="P1489" t="s">
        <v>36</v>
      </c>
      <c r="Q1489" t="s">
        <v>94</v>
      </c>
      <c r="R1489" t="s">
        <v>8422</v>
      </c>
      <c r="S1489" t="s">
        <v>6625</v>
      </c>
      <c r="T1489" t="s">
        <v>179</v>
      </c>
      <c r="U1489" t="s">
        <v>157</v>
      </c>
      <c r="V1489" s="40">
        <v>0</v>
      </c>
      <c r="W1489" s="40">
        <v>0</v>
      </c>
      <c r="X1489" s="40">
        <v>0</v>
      </c>
      <c r="Y1489" s="2" t="str">
        <f t="shared" si="438"/>
        <v/>
      </c>
      <c r="Z1489" s="47" t="str">
        <f t="shared" si="439"/>
        <v>Cumplido</v>
      </c>
      <c r="AA1489" s="8"/>
      <c r="AB1489" s="8"/>
      <c r="AC1489" s="8"/>
      <c r="AD1489" s="8"/>
      <c r="AE1489" s="8"/>
      <c r="AF1489" s="42">
        <v>45251</v>
      </c>
      <c r="AG1489" s="13" t="str">
        <f t="shared" si="440"/>
        <v>CUMPLE</v>
      </c>
      <c r="AH1489" s="13" t="str">
        <f t="shared" si="441"/>
        <v>NO CUMPLE</v>
      </c>
      <c r="AI1489" s="13" t="str">
        <f t="shared" si="442"/>
        <v>NO CUMPLE</v>
      </c>
      <c r="AJ1489" s="13" t="str">
        <f t="shared" si="443"/>
        <v>NO CUMPLE</v>
      </c>
      <c r="AK1489" s="13" t="str">
        <f t="shared" si="444"/>
        <v>NO CUMPLE</v>
      </c>
      <c r="AL1489" s="13" t="str">
        <f t="shared" si="445"/>
        <v>CUMPLE</v>
      </c>
      <c r="AM1489" s="13" t="str">
        <f t="shared" si="446"/>
        <v>NO CUMPLE</v>
      </c>
      <c r="AN1489" s="13" t="str">
        <f t="shared" si="447"/>
        <v>NO CUMPLE</v>
      </c>
      <c r="AO1489" s="13" t="str">
        <f t="shared" si="448"/>
        <v>NO CUMPLE</v>
      </c>
      <c r="AP1489" s="13" t="str">
        <f t="shared" si="449"/>
        <v>NO CUMPLE</v>
      </c>
    </row>
    <row r="1490" spans="1:42" ht="15" hidden="1" x14ac:dyDescent="0.25">
      <c r="A1490" t="s">
        <v>8423</v>
      </c>
      <c r="B1490" t="s">
        <v>117</v>
      </c>
      <c r="C1490" t="s">
        <v>102</v>
      </c>
      <c r="D1490" t="s">
        <v>58</v>
      </c>
      <c r="E1490" t="s">
        <v>97</v>
      </c>
      <c r="F1490" t="s">
        <v>100</v>
      </c>
      <c r="G1490" t="s">
        <v>39</v>
      </c>
      <c r="H1490" t="s">
        <v>34</v>
      </c>
      <c r="I1490" t="s">
        <v>40</v>
      </c>
      <c r="J1490" t="s">
        <v>28</v>
      </c>
      <c r="K1490" t="s">
        <v>171</v>
      </c>
      <c r="L1490" t="s">
        <v>179</v>
      </c>
      <c r="M1490" t="s">
        <v>8424</v>
      </c>
      <c r="N1490" t="s">
        <v>8425</v>
      </c>
      <c r="O1490" t="s">
        <v>30</v>
      </c>
      <c r="P1490" t="s">
        <v>36</v>
      </c>
      <c r="Q1490" t="s">
        <v>94</v>
      </c>
      <c r="R1490" t="s">
        <v>8426</v>
      </c>
      <c r="S1490" t="s">
        <v>6625</v>
      </c>
      <c r="T1490" t="s">
        <v>179</v>
      </c>
      <c r="U1490" t="s">
        <v>157</v>
      </c>
      <c r="V1490" s="40">
        <v>0</v>
      </c>
      <c r="W1490" s="40">
        <v>0</v>
      </c>
      <c r="X1490" s="40">
        <v>0</v>
      </c>
      <c r="Y1490" s="2" t="str">
        <f t="shared" si="438"/>
        <v/>
      </c>
      <c r="Z1490" s="47" t="str">
        <f t="shared" si="439"/>
        <v>Cumplido</v>
      </c>
      <c r="AA1490" s="8"/>
      <c r="AB1490" s="8"/>
      <c r="AC1490" s="8"/>
      <c r="AD1490" s="8"/>
      <c r="AE1490" s="8"/>
      <c r="AF1490" s="42">
        <v>45252</v>
      </c>
      <c r="AG1490" s="13" t="str">
        <f t="shared" si="440"/>
        <v>CUMPLE</v>
      </c>
      <c r="AH1490" s="13" t="str">
        <f t="shared" si="441"/>
        <v>NO CUMPLE</v>
      </c>
      <c r="AI1490" s="13" t="str">
        <f t="shared" si="442"/>
        <v>NO CUMPLE</v>
      </c>
      <c r="AJ1490" s="13" t="str">
        <f t="shared" si="443"/>
        <v>NO CUMPLE</v>
      </c>
      <c r="AK1490" s="13" t="str">
        <f t="shared" si="444"/>
        <v>NO CUMPLE</v>
      </c>
      <c r="AL1490" s="13" t="str">
        <f t="shared" si="445"/>
        <v>CUMPLE</v>
      </c>
      <c r="AM1490" s="13" t="str">
        <f t="shared" si="446"/>
        <v>NO CUMPLE</v>
      </c>
      <c r="AN1490" s="13" t="str">
        <f t="shared" si="447"/>
        <v>NO CUMPLE</v>
      </c>
      <c r="AO1490" s="13" t="str">
        <f t="shared" si="448"/>
        <v>NO CUMPLE</v>
      </c>
      <c r="AP1490" s="13" t="str">
        <f t="shared" si="449"/>
        <v>NO CUMPLE</v>
      </c>
    </row>
    <row r="1491" spans="1:42" ht="15" hidden="1" x14ac:dyDescent="0.25">
      <c r="A1491" t="s">
        <v>8427</v>
      </c>
      <c r="B1491" t="s">
        <v>117</v>
      </c>
      <c r="C1491" t="s">
        <v>102</v>
      </c>
      <c r="D1491" t="s">
        <v>58</v>
      </c>
      <c r="E1491" t="s">
        <v>97</v>
      </c>
      <c r="F1491" t="s">
        <v>100</v>
      </c>
      <c r="G1491" t="s">
        <v>39</v>
      </c>
      <c r="H1491" t="s">
        <v>34</v>
      </c>
      <c r="I1491" t="s">
        <v>40</v>
      </c>
      <c r="J1491" t="s">
        <v>28</v>
      </c>
      <c r="K1491" t="s">
        <v>171</v>
      </c>
      <c r="L1491" t="s">
        <v>179</v>
      </c>
      <c r="M1491" t="s">
        <v>8428</v>
      </c>
      <c r="N1491" t="s">
        <v>8429</v>
      </c>
      <c r="O1491" t="s">
        <v>30</v>
      </c>
      <c r="P1491" t="s">
        <v>36</v>
      </c>
      <c r="Q1491" t="s">
        <v>94</v>
      </c>
      <c r="R1491" t="s">
        <v>8430</v>
      </c>
      <c r="S1491" t="s">
        <v>6625</v>
      </c>
      <c r="T1491" t="s">
        <v>179</v>
      </c>
      <c r="U1491" t="s">
        <v>157</v>
      </c>
      <c r="V1491" s="40">
        <v>0</v>
      </c>
      <c r="W1491" s="40">
        <v>0</v>
      </c>
      <c r="X1491" s="40">
        <v>0</v>
      </c>
      <c r="Y1491" s="2" t="str">
        <f t="shared" si="438"/>
        <v/>
      </c>
      <c r="Z1491" s="47" t="str">
        <f t="shared" si="439"/>
        <v>Cumplido</v>
      </c>
      <c r="AA1491" s="8"/>
      <c r="AB1491" s="8"/>
      <c r="AC1491" s="8"/>
      <c r="AD1491" s="8"/>
      <c r="AE1491" s="8"/>
      <c r="AF1491" s="42">
        <v>45251</v>
      </c>
      <c r="AG1491" s="13" t="str">
        <f t="shared" si="440"/>
        <v>CUMPLE</v>
      </c>
      <c r="AH1491" s="13" t="str">
        <f t="shared" si="441"/>
        <v>NO CUMPLE</v>
      </c>
      <c r="AI1491" s="13" t="str">
        <f t="shared" si="442"/>
        <v>NO CUMPLE</v>
      </c>
      <c r="AJ1491" s="13" t="str">
        <f t="shared" si="443"/>
        <v>NO CUMPLE</v>
      </c>
      <c r="AK1491" s="13" t="str">
        <f t="shared" si="444"/>
        <v>NO CUMPLE</v>
      </c>
      <c r="AL1491" s="13" t="str">
        <f t="shared" si="445"/>
        <v>CUMPLE</v>
      </c>
      <c r="AM1491" s="13" t="str">
        <f t="shared" si="446"/>
        <v>NO CUMPLE</v>
      </c>
      <c r="AN1491" s="13" t="str">
        <f t="shared" si="447"/>
        <v>NO CUMPLE</v>
      </c>
      <c r="AO1491" s="13" t="str">
        <f t="shared" si="448"/>
        <v>NO CUMPLE</v>
      </c>
      <c r="AP1491" s="13" t="str">
        <f t="shared" si="449"/>
        <v>NO CUMPLE</v>
      </c>
    </row>
    <row r="1492" spans="1:42" ht="15" hidden="1" x14ac:dyDescent="0.25">
      <c r="A1492" t="s">
        <v>8431</v>
      </c>
      <c r="B1492" t="s">
        <v>172</v>
      </c>
      <c r="C1492" t="s">
        <v>181</v>
      </c>
      <c r="D1492" t="s">
        <v>181</v>
      </c>
      <c r="E1492" t="s">
        <v>182</v>
      </c>
      <c r="F1492" t="s">
        <v>232</v>
      </c>
      <c r="G1492" t="s">
        <v>39</v>
      </c>
      <c r="H1492" t="s">
        <v>34</v>
      </c>
      <c r="I1492" t="s">
        <v>40</v>
      </c>
      <c r="J1492" t="s">
        <v>28</v>
      </c>
      <c r="K1492" t="s">
        <v>48</v>
      </c>
      <c r="L1492" t="s">
        <v>8432</v>
      </c>
      <c r="M1492" t="s">
        <v>8433</v>
      </c>
      <c r="N1492" t="s">
        <v>8434</v>
      </c>
      <c r="O1492" t="s">
        <v>30</v>
      </c>
      <c r="P1492" t="s">
        <v>183</v>
      </c>
      <c r="Q1492" t="s">
        <v>184</v>
      </c>
      <c r="R1492" t="s">
        <v>8435</v>
      </c>
      <c r="S1492" t="s">
        <v>6625</v>
      </c>
      <c r="T1492" t="s">
        <v>8436</v>
      </c>
      <c r="U1492" t="s">
        <v>8436</v>
      </c>
      <c r="V1492" s="40">
        <v>0</v>
      </c>
      <c r="W1492" s="40">
        <v>1.1689814814814816E-3</v>
      </c>
      <c r="X1492" s="40">
        <v>1.1689814814814816E-3</v>
      </c>
      <c r="Y1492" s="2" t="str">
        <f t="shared" si="438"/>
        <v/>
      </c>
      <c r="Z1492" s="47" t="str">
        <f t="shared" si="439"/>
        <v>Cumplido</v>
      </c>
      <c r="AA1492" s="8"/>
      <c r="AB1492" s="8"/>
      <c r="AC1492" s="8"/>
      <c r="AD1492" s="8"/>
      <c r="AE1492" s="8"/>
      <c r="AF1492" s="42">
        <v>45251</v>
      </c>
      <c r="AG1492" s="13" t="str">
        <f t="shared" si="440"/>
        <v>CUMPLE</v>
      </c>
      <c r="AH1492" s="13" t="str">
        <f t="shared" si="441"/>
        <v>NO CUMPLE</v>
      </c>
      <c r="AI1492" s="13" t="str">
        <f t="shared" si="442"/>
        <v>NO CUMPLE</v>
      </c>
      <c r="AJ1492" s="13" t="str">
        <f t="shared" si="443"/>
        <v>NO CUMPLE</v>
      </c>
      <c r="AK1492" s="13" t="str">
        <f t="shared" si="444"/>
        <v>NO CUMPLE</v>
      </c>
      <c r="AL1492" s="13" t="str">
        <f t="shared" si="445"/>
        <v>CUMPLE</v>
      </c>
      <c r="AM1492" s="13" t="str">
        <f t="shared" si="446"/>
        <v>NO CUMPLE</v>
      </c>
      <c r="AN1492" s="13" t="str">
        <f t="shared" si="447"/>
        <v>NO CUMPLE</v>
      </c>
      <c r="AO1492" s="13" t="str">
        <f t="shared" si="448"/>
        <v>NO CUMPLE</v>
      </c>
      <c r="AP1492" s="13" t="str">
        <f t="shared" si="449"/>
        <v>NO CUMPLE</v>
      </c>
    </row>
    <row r="1493" spans="1:42" ht="15" hidden="1" x14ac:dyDescent="0.25">
      <c r="A1493" t="s">
        <v>8437</v>
      </c>
      <c r="B1493" t="s">
        <v>24</v>
      </c>
      <c r="C1493" t="s">
        <v>124</v>
      </c>
      <c r="D1493" t="s">
        <v>266</v>
      </c>
      <c r="E1493" t="s">
        <v>63</v>
      </c>
      <c r="F1493" t="s">
        <v>438</v>
      </c>
      <c r="G1493" t="s">
        <v>25</v>
      </c>
      <c r="H1493" t="s">
        <v>95</v>
      </c>
      <c r="I1493" t="s">
        <v>27</v>
      </c>
      <c r="J1493" t="s">
        <v>28</v>
      </c>
      <c r="K1493" t="s">
        <v>65</v>
      </c>
      <c r="L1493" t="s">
        <v>8438</v>
      </c>
      <c r="M1493" t="s">
        <v>8439</v>
      </c>
      <c r="N1493" t="s">
        <v>8440</v>
      </c>
      <c r="O1493" t="s">
        <v>30</v>
      </c>
      <c r="P1493" t="s">
        <v>44</v>
      </c>
      <c r="Q1493" t="s">
        <v>45</v>
      </c>
      <c r="R1493" t="s">
        <v>8441</v>
      </c>
      <c r="S1493" t="s">
        <v>6640</v>
      </c>
      <c r="T1493" t="s">
        <v>8442</v>
      </c>
      <c r="U1493" t="s">
        <v>8443</v>
      </c>
      <c r="V1493" s="40">
        <v>0.82195601851851852</v>
      </c>
      <c r="W1493" s="40">
        <v>0.95937499999999998</v>
      </c>
      <c r="X1493" s="40">
        <v>0.13741898148148149</v>
      </c>
      <c r="Y1493" s="2" t="str">
        <f t="shared" si="438"/>
        <v/>
      </c>
      <c r="Z1493" s="47" t="str">
        <f t="shared" si="439"/>
        <v>Cumplido</v>
      </c>
      <c r="AA1493" s="8"/>
      <c r="AB1493" s="8"/>
      <c r="AC1493" s="8"/>
      <c r="AD1493" s="8"/>
      <c r="AE1493" s="8"/>
      <c r="AF1493" s="42">
        <v>45251</v>
      </c>
      <c r="AG1493" s="13" t="str">
        <f t="shared" si="440"/>
        <v>NO CUMPLE</v>
      </c>
      <c r="AH1493" s="13" t="str">
        <f t="shared" si="441"/>
        <v>CUMPLE</v>
      </c>
      <c r="AI1493" s="13" t="str">
        <f t="shared" si="442"/>
        <v>NO CUMPLE</v>
      </c>
      <c r="AJ1493" s="13" t="str">
        <f t="shared" si="443"/>
        <v>NO CUMPLE</v>
      </c>
      <c r="AK1493" s="13" t="str">
        <f t="shared" si="444"/>
        <v>NO CUMPLE</v>
      </c>
      <c r="AL1493" s="13" t="str">
        <f t="shared" si="445"/>
        <v>NO CUMPLE</v>
      </c>
      <c r="AM1493" s="13" t="str">
        <f t="shared" si="446"/>
        <v>NO CUMPLE</v>
      </c>
      <c r="AN1493" s="13" t="str">
        <f t="shared" si="447"/>
        <v>NO CUMPLE</v>
      </c>
      <c r="AO1493" s="13" t="str">
        <f t="shared" si="448"/>
        <v>CUMPLE</v>
      </c>
      <c r="AP1493" s="13" t="str">
        <f t="shared" si="449"/>
        <v>NO CUMPLE</v>
      </c>
    </row>
    <row r="1494" spans="1:42" ht="15" hidden="1" x14ac:dyDescent="0.25">
      <c r="A1494" t="s">
        <v>8444</v>
      </c>
      <c r="B1494" t="s">
        <v>62</v>
      </c>
      <c r="C1494" t="s">
        <v>181</v>
      </c>
      <c r="D1494" t="s">
        <v>309</v>
      </c>
      <c r="E1494" t="s">
        <v>192</v>
      </c>
      <c r="F1494" t="s">
        <v>140</v>
      </c>
      <c r="G1494" t="s">
        <v>64</v>
      </c>
      <c r="H1494" t="s">
        <v>34</v>
      </c>
      <c r="I1494" t="s">
        <v>40</v>
      </c>
      <c r="J1494" t="s">
        <v>56</v>
      </c>
      <c r="K1494" t="s">
        <v>155</v>
      </c>
      <c r="L1494" t="s">
        <v>259</v>
      </c>
      <c r="M1494" t="s">
        <v>8445</v>
      </c>
      <c r="N1494" t="s">
        <v>8445</v>
      </c>
      <c r="O1494" t="s">
        <v>30</v>
      </c>
      <c r="P1494" t="s">
        <v>36</v>
      </c>
      <c r="Q1494" t="s">
        <v>54</v>
      </c>
      <c r="R1494" t="s">
        <v>8446</v>
      </c>
      <c r="S1494" t="s">
        <v>6625</v>
      </c>
      <c r="T1494" t="s">
        <v>556</v>
      </c>
      <c r="U1494" t="s">
        <v>8447</v>
      </c>
      <c r="V1494" s="40">
        <v>0.30184027777777778</v>
      </c>
      <c r="W1494" s="40">
        <v>0.30262731481481481</v>
      </c>
      <c r="X1494" s="40">
        <v>7.8703703703703705E-4</v>
      </c>
      <c r="Y1494" s="2" t="str">
        <f t="shared" si="438"/>
        <v>Cumplido</v>
      </c>
      <c r="Z1494" s="47" t="str">
        <f t="shared" si="439"/>
        <v/>
      </c>
      <c r="AA1494" s="8"/>
      <c r="AB1494" s="8" t="str">
        <f>IF($H1494="1-Crítica",IF($X1494&lt;=$AT$5,"Cumplido", "Incumplido"),"")</f>
        <v/>
      </c>
      <c r="AC1494" s="8" t="str">
        <f>IF($H1494="2-Alta",IF($X1494&lt;=$AT$6, "Cumplido", "Incumplido"),"")</f>
        <v/>
      </c>
      <c r="AD1494" s="8" t="str">
        <f>IF($H1494="3-Medio",IF($X1494&lt;=$AT$7, "Cumplido", "Incumplido"),"")</f>
        <v/>
      </c>
      <c r="AE1494" s="8" t="str">
        <f>IF($H1494="4-Baja",IF($X1494&lt;=$AT$8, "Cumplido", "Incumplido"),"")</f>
        <v>Cumplido</v>
      </c>
      <c r="AF1494" s="42">
        <v>45252</v>
      </c>
      <c r="AG1494" s="13" t="str">
        <f t="shared" si="440"/>
        <v>CUMPLE</v>
      </c>
      <c r="AH1494" s="13" t="str">
        <f t="shared" si="441"/>
        <v>NO CUMPLE</v>
      </c>
      <c r="AI1494" s="13" t="str">
        <f t="shared" si="442"/>
        <v>NO CUMPLE</v>
      </c>
      <c r="AJ1494" s="13" t="str">
        <f t="shared" si="443"/>
        <v>NO CUMPLE</v>
      </c>
      <c r="AK1494" s="13" t="str">
        <f t="shared" si="444"/>
        <v>NO CUMPLE</v>
      </c>
      <c r="AL1494" s="13" t="str">
        <f t="shared" si="445"/>
        <v>NO CUMPLE</v>
      </c>
      <c r="AM1494" s="13" t="str">
        <f t="shared" si="446"/>
        <v>NO CUMPLE</v>
      </c>
      <c r="AN1494" s="13" t="str">
        <f t="shared" si="447"/>
        <v>CUMPLE</v>
      </c>
      <c r="AO1494" s="13" t="str">
        <f t="shared" si="448"/>
        <v>NO CUMPLE</v>
      </c>
      <c r="AP1494" s="13" t="str">
        <f t="shared" si="449"/>
        <v>NO CUMPLE</v>
      </c>
    </row>
    <row r="1495" spans="1:42" ht="15" hidden="1" x14ac:dyDescent="0.25">
      <c r="A1495" t="s">
        <v>8448</v>
      </c>
      <c r="B1495" t="s">
        <v>32</v>
      </c>
      <c r="C1495" t="s">
        <v>58</v>
      </c>
      <c r="D1495" t="s">
        <v>217</v>
      </c>
      <c r="E1495" t="s">
        <v>330</v>
      </c>
      <c r="F1495" t="s">
        <v>409</v>
      </c>
      <c r="G1495" t="s">
        <v>25</v>
      </c>
      <c r="H1495" t="s">
        <v>26</v>
      </c>
      <c r="I1495" t="s">
        <v>35</v>
      </c>
      <c r="J1495" t="s">
        <v>28</v>
      </c>
      <c r="K1495" t="s">
        <v>151</v>
      </c>
      <c r="L1495" t="s">
        <v>439</v>
      </c>
      <c r="M1495" t="s">
        <v>8449</v>
      </c>
      <c r="N1495" t="s">
        <v>8450</v>
      </c>
      <c r="O1495" t="s">
        <v>30</v>
      </c>
      <c r="P1495" t="s">
        <v>31</v>
      </c>
      <c r="Q1495" t="s">
        <v>24</v>
      </c>
      <c r="R1495" t="s">
        <v>8451</v>
      </c>
      <c r="S1495" t="s">
        <v>6625</v>
      </c>
      <c r="T1495" t="s">
        <v>3928</v>
      </c>
      <c r="U1495" t="s">
        <v>219</v>
      </c>
      <c r="V1495" s="40">
        <v>1.113425925925926E-2</v>
      </c>
      <c r="W1495" s="40">
        <v>3.2037037037037037E-2</v>
      </c>
      <c r="X1495" s="40">
        <v>2.0902777777777781E-2</v>
      </c>
      <c r="Y1495" s="2" t="str">
        <f t="shared" si="438"/>
        <v/>
      </c>
      <c r="Z1495" s="47" t="str">
        <f t="shared" si="439"/>
        <v>Cumplido</v>
      </c>
      <c r="AA1495" s="8"/>
      <c r="AB1495" s="8"/>
      <c r="AC1495" s="8"/>
      <c r="AD1495" s="8"/>
      <c r="AE1495" s="8"/>
      <c r="AF1495" s="42">
        <v>45254</v>
      </c>
      <c r="AG1495" s="13" t="str">
        <f t="shared" si="440"/>
        <v>CUMPLE</v>
      </c>
      <c r="AH1495" s="13" t="str">
        <f t="shared" si="441"/>
        <v>NO CUMPLE</v>
      </c>
      <c r="AI1495" s="13" t="str">
        <f t="shared" si="442"/>
        <v>NO CUMPLE</v>
      </c>
      <c r="AJ1495" s="13" t="str">
        <f t="shared" si="443"/>
        <v>NO CUMPLE</v>
      </c>
      <c r="AK1495" s="13" t="str">
        <f t="shared" si="444"/>
        <v>NO CUMPLE</v>
      </c>
      <c r="AL1495" s="13" t="str">
        <f t="shared" si="445"/>
        <v>CUMPLE</v>
      </c>
      <c r="AM1495" s="13" t="str">
        <f t="shared" si="446"/>
        <v>NO CUMPLE</v>
      </c>
      <c r="AN1495" s="13" t="str">
        <f t="shared" si="447"/>
        <v>NO CUMPLE</v>
      </c>
      <c r="AO1495" s="13" t="str">
        <f t="shared" si="448"/>
        <v>NO CUMPLE</v>
      </c>
      <c r="AP1495" s="13" t="str">
        <f t="shared" si="449"/>
        <v>NO CUMPLE</v>
      </c>
    </row>
    <row r="1496" spans="1:42" ht="15" hidden="1" x14ac:dyDescent="0.25">
      <c r="A1496" t="s">
        <v>8452</v>
      </c>
      <c r="B1496" t="s">
        <v>79</v>
      </c>
      <c r="C1496" t="s">
        <v>74</v>
      </c>
      <c r="D1496" t="s">
        <v>58</v>
      </c>
      <c r="E1496" t="s">
        <v>118</v>
      </c>
      <c r="F1496" t="s">
        <v>367</v>
      </c>
      <c r="G1496" t="s">
        <v>39</v>
      </c>
      <c r="H1496" t="s">
        <v>34</v>
      </c>
      <c r="I1496" t="s">
        <v>40</v>
      </c>
      <c r="J1496" t="s">
        <v>28</v>
      </c>
      <c r="K1496" t="s">
        <v>215</v>
      </c>
      <c r="L1496" t="s">
        <v>371</v>
      </c>
      <c r="M1496" t="s">
        <v>8453</v>
      </c>
      <c r="N1496" t="s">
        <v>8454</v>
      </c>
      <c r="O1496" t="s">
        <v>30</v>
      </c>
      <c r="P1496" t="s">
        <v>44</v>
      </c>
      <c r="Q1496" t="s">
        <v>45</v>
      </c>
      <c r="R1496" t="s">
        <v>8455</v>
      </c>
      <c r="S1496" t="s">
        <v>6625</v>
      </c>
      <c r="T1496"/>
      <c r="U1496" t="s">
        <v>361</v>
      </c>
      <c r="V1496" s="40">
        <v>0</v>
      </c>
      <c r="W1496" s="40">
        <v>0</v>
      </c>
      <c r="X1496" s="40">
        <v>0</v>
      </c>
      <c r="Y1496" s="2" t="str">
        <f t="shared" si="438"/>
        <v/>
      </c>
      <c r="Z1496" s="47" t="str">
        <f t="shared" si="439"/>
        <v>Cumplido</v>
      </c>
      <c r="AA1496" s="8"/>
      <c r="AB1496" s="8"/>
      <c r="AC1496" s="8"/>
      <c r="AD1496" s="8"/>
      <c r="AE1496" s="8"/>
      <c r="AF1496" s="42">
        <v>45254</v>
      </c>
      <c r="AG1496" s="13" t="str">
        <f t="shared" si="440"/>
        <v>CUMPLE</v>
      </c>
      <c r="AH1496" s="13" t="str">
        <f t="shared" si="441"/>
        <v>NO CUMPLE</v>
      </c>
      <c r="AI1496" s="13" t="str">
        <f t="shared" si="442"/>
        <v>NO CUMPLE</v>
      </c>
      <c r="AJ1496" s="13" t="str">
        <f t="shared" si="443"/>
        <v>NO CUMPLE</v>
      </c>
      <c r="AK1496" s="13" t="str">
        <f t="shared" si="444"/>
        <v>NO CUMPLE</v>
      </c>
      <c r="AL1496" s="13" t="str">
        <f t="shared" si="445"/>
        <v>CUMPLE</v>
      </c>
      <c r="AM1496" s="13" t="str">
        <f t="shared" si="446"/>
        <v>NO CUMPLE</v>
      </c>
      <c r="AN1496" s="13" t="str">
        <f t="shared" si="447"/>
        <v>NO CUMPLE</v>
      </c>
      <c r="AO1496" s="13" t="str">
        <f t="shared" si="448"/>
        <v>NO CUMPLE</v>
      </c>
      <c r="AP1496" s="13" t="str">
        <f t="shared" si="449"/>
        <v>NO CUMPLE</v>
      </c>
    </row>
    <row r="1497" spans="1:42" ht="15" hidden="1" x14ac:dyDescent="0.25">
      <c r="A1497" t="s">
        <v>8456</v>
      </c>
      <c r="B1497" t="s">
        <v>117</v>
      </c>
      <c r="C1497" t="s">
        <v>80</v>
      </c>
      <c r="D1497" t="s">
        <v>58</v>
      </c>
      <c r="E1497" t="s">
        <v>362</v>
      </c>
      <c r="F1497" t="s">
        <v>451</v>
      </c>
      <c r="G1497" t="s">
        <v>39</v>
      </c>
      <c r="H1497" t="s">
        <v>34</v>
      </c>
      <c r="I1497" t="s">
        <v>40</v>
      </c>
      <c r="J1497" t="s">
        <v>28</v>
      </c>
      <c r="K1497" t="s">
        <v>215</v>
      </c>
      <c r="L1497" t="s">
        <v>8457</v>
      </c>
      <c r="M1497" t="s">
        <v>8458</v>
      </c>
      <c r="N1497" t="s">
        <v>8459</v>
      </c>
      <c r="O1497" t="s">
        <v>30</v>
      </c>
      <c r="P1497" t="s">
        <v>44</v>
      </c>
      <c r="Q1497" t="s">
        <v>45</v>
      </c>
      <c r="R1497" t="s">
        <v>8460</v>
      </c>
      <c r="S1497" t="s">
        <v>654</v>
      </c>
      <c r="T1497" t="s">
        <v>8461</v>
      </c>
      <c r="U1497" t="s">
        <v>8462</v>
      </c>
      <c r="V1497" s="40">
        <v>0</v>
      </c>
      <c r="W1497" s="40">
        <v>0</v>
      </c>
      <c r="X1497" s="40">
        <v>0</v>
      </c>
      <c r="Y1497" s="2" t="str">
        <f t="shared" si="438"/>
        <v/>
      </c>
      <c r="Z1497" s="47" t="str">
        <f t="shared" si="439"/>
        <v>Cumplido</v>
      </c>
      <c r="AA1497" s="8"/>
      <c r="AB1497" s="8"/>
      <c r="AC1497" s="8"/>
      <c r="AD1497" s="8"/>
      <c r="AE1497" s="8"/>
      <c r="AF1497" s="42">
        <v>45251</v>
      </c>
      <c r="AG1497" s="13" t="str">
        <f t="shared" si="440"/>
        <v>CUMPLE</v>
      </c>
      <c r="AH1497" s="13" t="str">
        <f t="shared" si="441"/>
        <v>NO CUMPLE</v>
      </c>
      <c r="AI1497" s="13" t="str">
        <f t="shared" si="442"/>
        <v>NO CUMPLE</v>
      </c>
      <c r="AJ1497" s="13" t="str">
        <f t="shared" si="443"/>
        <v>NO CUMPLE</v>
      </c>
      <c r="AK1497" s="13" t="str">
        <f t="shared" si="444"/>
        <v>NO CUMPLE</v>
      </c>
      <c r="AL1497" s="13" t="str">
        <f t="shared" si="445"/>
        <v>CUMPLE</v>
      </c>
      <c r="AM1497" s="13" t="str">
        <f t="shared" si="446"/>
        <v>NO CUMPLE</v>
      </c>
      <c r="AN1497" s="13" t="str">
        <f t="shared" si="447"/>
        <v>NO CUMPLE</v>
      </c>
      <c r="AO1497" s="13" t="str">
        <f t="shared" si="448"/>
        <v>NO CUMPLE</v>
      </c>
      <c r="AP1497" s="13" t="str">
        <f t="shared" si="449"/>
        <v>NO CUMPLE</v>
      </c>
    </row>
    <row r="1498" spans="1:42" ht="15" hidden="1" x14ac:dyDescent="0.25">
      <c r="A1498" t="s">
        <v>8463</v>
      </c>
      <c r="B1498" t="s">
        <v>62</v>
      </c>
      <c r="C1498" t="s">
        <v>128</v>
      </c>
      <c r="D1498" t="s">
        <v>309</v>
      </c>
      <c r="E1498" t="s">
        <v>66</v>
      </c>
      <c r="F1498" t="s">
        <v>140</v>
      </c>
      <c r="G1498" t="s">
        <v>64</v>
      </c>
      <c r="H1498" t="s">
        <v>34</v>
      </c>
      <c r="I1498" t="s">
        <v>40</v>
      </c>
      <c r="J1498" t="s">
        <v>56</v>
      </c>
      <c r="K1498" t="s">
        <v>215</v>
      </c>
      <c r="L1498" t="s">
        <v>5603</v>
      </c>
      <c r="M1498" t="s">
        <v>8464</v>
      </c>
      <c r="N1498" t="s">
        <v>8464</v>
      </c>
      <c r="O1498" t="s">
        <v>30</v>
      </c>
      <c r="P1498" t="s">
        <v>36</v>
      </c>
      <c r="Q1498" t="s">
        <v>54</v>
      </c>
      <c r="R1498" t="s">
        <v>8465</v>
      </c>
      <c r="S1498" t="s">
        <v>6625</v>
      </c>
      <c r="T1498" t="s">
        <v>5606</v>
      </c>
      <c r="U1498" t="s">
        <v>8466</v>
      </c>
      <c r="V1498" s="40">
        <v>4.2581018518518525E-2</v>
      </c>
      <c r="W1498" s="40">
        <v>6.0555555555555557E-2</v>
      </c>
      <c r="X1498" s="40">
        <v>1.7974537037037035E-2</v>
      </c>
      <c r="Y1498" s="2" t="str">
        <f t="shared" si="438"/>
        <v>Cumplido</v>
      </c>
      <c r="Z1498" s="47" t="str">
        <f t="shared" si="439"/>
        <v/>
      </c>
      <c r="AA1498" s="8"/>
      <c r="AB1498" s="8" t="str">
        <f>IF($H1498="1-Crítica",IF($X1498&lt;=$AT$5,"Cumplido", "Incumplido"),"")</f>
        <v/>
      </c>
      <c r="AC1498" s="8" t="str">
        <f>IF($H1498="2-Alta",IF($X1498&lt;=$AT$6, "Cumplido", "Incumplido"),"")</f>
        <v/>
      </c>
      <c r="AD1498" s="8" t="str">
        <f>IF($H1498="3-Medio",IF($X1498&lt;=$AT$7, "Cumplido", "Incumplido"),"")</f>
        <v/>
      </c>
      <c r="AE1498" s="8" t="str">
        <f>IF($H1498="4-Baja",IF($X1498&lt;=$AT$8, "Cumplido", "Incumplido"),"")</f>
        <v>Cumplido</v>
      </c>
      <c r="AF1498" s="42">
        <v>45251</v>
      </c>
      <c r="AG1498" s="13" t="str">
        <f t="shared" si="440"/>
        <v>CUMPLE</v>
      </c>
      <c r="AH1498" s="13" t="str">
        <f t="shared" si="441"/>
        <v>NO CUMPLE</v>
      </c>
      <c r="AI1498" s="13" t="str">
        <f t="shared" si="442"/>
        <v>NO CUMPLE</v>
      </c>
      <c r="AJ1498" s="13" t="str">
        <f t="shared" si="443"/>
        <v>NO CUMPLE</v>
      </c>
      <c r="AK1498" s="13" t="str">
        <f t="shared" si="444"/>
        <v>NO CUMPLE</v>
      </c>
      <c r="AL1498" s="13" t="str">
        <f t="shared" si="445"/>
        <v>NO CUMPLE</v>
      </c>
      <c r="AM1498" s="13" t="str">
        <f t="shared" si="446"/>
        <v>CUMPLE</v>
      </c>
      <c r="AN1498" s="13" t="str">
        <f t="shared" si="447"/>
        <v>NO CUMPLE</v>
      </c>
      <c r="AO1498" s="13" t="str">
        <f t="shared" si="448"/>
        <v>NO CUMPLE</v>
      </c>
      <c r="AP1498" s="13" t="str">
        <f t="shared" si="449"/>
        <v>NO CUMPLE</v>
      </c>
    </row>
    <row r="1499" spans="1:42" ht="15" hidden="1" x14ac:dyDescent="0.25">
      <c r="A1499" t="s">
        <v>8467</v>
      </c>
      <c r="B1499" t="s">
        <v>32</v>
      </c>
      <c r="C1499" t="s">
        <v>60</v>
      </c>
      <c r="D1499" t="s">
        <v>58</v>
      </c>
      <c r="E1499" t="s">
        <v>327</v>
      </c>
      <c r="F1499" t="s">
        <v>328</v>
      </c>
      <c r="G1499" t="s">
        <v>39</v>
      </c>
      <c r="H1499" t="s">
        <v>34</v>
      </c>
      <c r="I1499" t="s">
        <v>40</v>
      </c>
      <c r="J1499" t="s">
        <v>28</v>
      </c>
      <c r="K1499" t="s">
        <v>48</v>
      </c>
      <c r="L1499" t="s">
        <v>146</v>
      </c>
      <c r="M1499" t="s">
        <v>8468</v>
      </c>
      <c r="N1499" t="s">
        <v>8469</v>
      </c>
      <c r="O1499" t="s">
        <v>30</v>
      </c>
      <c r="P1499" t="s">
        <v>44</v>
      </c>
      <c r="Q1499" t="s">
        <v>45</v>
      </c>
      <c r="R1499" t="s">
        <v>8470</v>
      </c>
      <c r="S1499" t="s">
        <v>6625</v>
      </c>
      <c r="T1499" t="s">
        <v>426</v>
      </c>
      <c r="U1499" t="s">
        <v>177</v>
      </c>
      <c r="V1499" s="40">
        <v>0</v>
      </c>
      <c r="W1499" s="40">
        <v>0</v>
      </c>
      <c r="X1499" s="40">
        <v>0</v>
      </c>
      <c r="Y1499" s="2" t="str">
        <f>IF(J1499="Incidente de Cliente",IF($X1499&lt;=$AT$2,"Cumplido","Incumplido"),"")</f>
        <v/>
      </c>
      <c r="Z1499" s="47" t="str">
        <f>IF(J1499="Requerimiento de Cliente",IF($X1499&lt;=$AT$3,"Cumplido","Incumplido"),"")</f>
        <v>Cumplido</v>
      </c>
      <c r="AA1499" s="8"/>
      <c r="AB1499" s="8"/>
      <c r="AC1499" s="8"/>
      <c r="AD1499" s="8"/>
      <c r="AE1499" s="8"/>
      <c r="AF1499" s="42">
        <v>45251</v>
      </c>
      <c r="AG1499" s="13" t="str">
        <f t="shared" si="440"/>
        <v>CUMPLE</v>
      </c>
      <c r="AH1499" s="13" t="str">
        <f t="shared" si="441"/>
        <v>NO CUMPLE</v>
      </c>
      <c r="AI1499" s="13" t="str">
        <f t="shared" si="442"/>
        <v>NO CUMPLE</v>
      </c>
      <c r="AJ1499" s="13" t="str">
        <f t="shared" si="443"/>
        <v>NO CUMPLE</v>
      </c>
      <c r="AK1499" s="13" t="str">
        <f t="shared" si="444"/>
        <v>NO CUMPLE</v>
      </c>
      <c r="AL1499" s="13" t="str">
        <f t="shared" si="445"/>
        <v>CUMPLE</v>
      </c>
      <c r="AM1499" s="13" t="str">
        <f t="shared" si="446"/>
        <v>NO CUMPLE</v>
      </c>
      <c r="AN1499" s="13" t="str">
        <f t="shared" si="447"/>
        <v>NO CUMPLE</v>
      </c>
      <c r="AO1499" s="13" t="str">
        <f t="shared" si="448"/>
        <v>NO CUMPLE</v>
      </c>
      <c r="AP1499" s="13" t="str">
        <f t="shared" si="449"/>
        <v>NO CUMPLE</v>
      </c>
    </row>
    <row r="1500" spans="1:42" ht="15" hidden="1" x14ac:dyDescent="0.25">
      <c r="A1500" t="s">
        <v>8471</v>
      </c>
      <c r="B1500" t="s">
        <v>32</v>
      </c>
      <c r="C1500" t="s">
        <v>51</v>
      </c>
      <c r="D1500" t="s">
        <v>217</v>
      </c>
      <c r="E1500" t="s">
        <v>276</v>
      </c>
      <c r="F1500" t="s">
        <v>470</v>
      </c>
      <c r="G1500" t="s">
        <v>25</v>
      </c>
      <c r="H1500" t="s">
        <v>26</v>
      </c>
      <c r="I1500" t="s">
        <v>35</v>
      </c>
      <c r="J1500" t="s">
        <v>28</v>
      </c>
      <c r="K1500" t="s">
        <v>48</v>
      </c>
      <c r="L1500" t="s">
        <v>449</v>
      </c>
      <c r="M1500" t="s">
        <v>8472</v>
      </c>
      <c r="N1500" t="s">
        <v>8473</v>
      </c>
      <c r="O1500" t="s">
        <v>30</v>
      </c>
      <c r="P1500" t="s">
        <v>31</v>
      </c>
      <c r="Q1500" t="s">
        <v>24</v>
      </c>
      <c r="R1500" t="s">
        <v>8474</v>
      </c>
      <c r="S1500" t="s">
        <v>6625</v>
      </c>
      <c r="T1500" t="s">
        <v>8475</v>
      </c>
      <c r="U1500"/>
      <c r="V1500" s="40">
        <v>0</v>
      </c>
      <c r="W1500" s="40">
        <v>4.1898148148148146E-3</v>
      </c>
      <c r="X1500" s="40">
        <v>4.1898148148148146E-3</v>
      </c>
      <c r="Y1500" s="2" t="str">
        <f t="shared" si="438"/>
        <v/>
      </c>
      <c r="Z1500" s="47" t="str">
        <f t="shared" si="439"/>
        <v>Cumplido</v>
      </c>
      <c r="AA1500" s="8"/>
      <c r="AB1500" s="8"/>
      <c r="AC1500" s="8"/>
      <c r="AD1500" s="8"/>
      <c r="AE1500" s="8"/>
      <c r="AF1500" s="42">
        <v>45251</v>
      </c>
      <c r="AG1500" s="13" t="str">
        <f t="shared" si="440"/>
        <v>CUMPLE</v>
      </c>
      <c r="AH1500" s="13" t="str">
        <f t="shared" si="441"/>
        <v>NO CUMPLE</v>
      </c>
      <c r="AI1500" s="13" t="str">
        <f t="shared" si="442"/>
        <v>NO CUMPLE</v>
      </c>
      <c r="AJ1500" s="13" t="str">
        <f t="shared" si="443"/>
        <v>NO CUMPLE</v>
      </c>
      <c r="AK1500" s="13" t="str">
        <f t="shared" si="444"/>
        <v>NO CUMPLE</v>
      </c>
      <c r="AL1500" s="13" t="str">
        <f t="shared" si="445"/>
        <v>CUMPLE</v>
      </c>
      <c r="AM1500" s="13" t="str">
        <f t="shared" si="446"/>
        <v>NO CUMPLE</v>
      </c>
      <c r="AN1500" s="13" t="str">
        <f t="shared" si="447"/>
        <v>NO CUMPLE</v>
      </c>
      <c r="AO1500" s="13" t="str">
        <f t="shared" si="448"/>
        <v>NO CUMPLE</v>
      </c>
      <c r="AP1500" s="13" t="str">
        <f t="shared" si="449"/>
        <v>NO CUMPLE</v>
      </c>
    </row>
    <row r="1501" spans="1:42" ht="15" hidden="1" x14ac:dyDescent="0.25">
      <c r="A1501" t="s">
        <v>8476</v>
      </c>
      <c r="B1501" t="s">
        <v>38</v>
      </c>
      <c r="C1501" t="s">
        <v>176</v>
      </c>
      <c r="D1501" t="s">
        <v>153</v>
      </c>
      <c r="E1501" t="s">
        <v>348</v>
      </c>
      <c r="F1501" t="s">
        <v>561</v>
      </c>
      <c r="G1501" t="s">
        <v>39</v>
      </c>
      <c r="H1501" t="s">
        <v>34</v>
      </c>
      <c r="I1501" t="s">
        <v>40</v>
      </c>
      <c r="J1501" t="s">
        <v>28</v>
      </c>
      <c r="K1501" t="s">
        <v>48</v>
      </c>
      <c r="L1501" t="s">
        <v>8477</v>
      </c>
      <c r="M1501" t="s">
        <v>8478</v>
      </c>
      <c r="N1501" t="s">
        <v>8479</v>
      </c>
      <c r="O1501" t="s">
        <v>30</v>
      </c>
      <c r="P1501" t="s">
        <v>36</v>
      </c>
      <c r="Q1501" t="s">
        <v>264</v>
      </c>
      <c r="R1501" t="s">
        <v>8480</v>
      </c>
      <c r="S1501" t="s">
        <v>6625</v>
      </c>
      <c r="T1501" t="s">
        <v>8481</v>
      </c>
      <c r="U1501" t="s">
        <v>8482</v>
      </c>
      <c r="V1501" s="40">
        <v>1.3657407407407409E-3</v>
      </c>
      <c r="W1501" s="40">
        <v>5.347222222222222E-3</v>
      </c>
      <c r="X1501" s="40">
        <v>3.9814814814814817E-3</v>
      </c>
      <c r="Y1501" s="2" t="str">
        <f t="shared" si="438"/>
        <v/>
      </c>
      <c r="Z1501" s="47" t="str">
        <f t="shared" si="439"/>
        <v>Cumplido</v>
      </c>
      <c r="AA1501" s="8"/>
      <c r="AB1501" s="8"/>
      <c r="AC1501" s="8"/>
      <c r="AD1501" s="8"/>
      <c r="AE1501" s="8"/>
      <c r="AF1501" s="42">
        <v>45251</v>
      </c>
      <c r="AG1501" s="13" t="str">
        <f t="shared" si="440"/>
        <v>CUMPLE</v>
      </c>
      <c r="AH1501" s="13" t="str">
        <f t="shared" si="441"/>
        <v>NO CUMPLE</v>
      </c>
      <c r="AI1501" s="13" t="str">
        <f t="shared" si="442"/>
        <v>NO CUMPLE</v>
      </c>
      <c r="AJ1501" s="13" t="str">
        <f t="shared" si="443"/>
        <v>NO CUMPLE</v>
      </c>
      <c r="AK1501" s="13" t="str">
        <f t="shared" si="444"/>
        <v>NO CUMPLE</v>
      </c>
      <c r="AL1501" s="13" t="str">
        <f t="shared" si="445"/>
        <v>CUMPLE</v>
      </c>
      <c r="AM1501" s="13" t="str">
        <f t="shared" si="446"/>
        <v>NO CUMPLE</v>
      </c>
      <c r="AN1501" s="13" t="str">
        <f t="shared" si="447"/>
        <v>NO CUMPLE</v>
      </c>
      <c r="AO1501" s="13" t="str">
        <f t="shared" si="448"/>
        <v>NO CUMPLE</v>
      </c>
      <c r="AP1501" s="13" t="str">
        <f t="shared" si="449"/>
        <v>NO CUMPLE</v>
      </c>
    </row>
    <row r="1502" spans="1:42" ht="15" hidden="1" x14ac:dyDescent="0.25">
      <c r="A1502" t="s">
        <v>8483</v>
      </c>
      <c r="B1502" t="s">
        <v>24</v>
      </c>
      <c r="C1502" t="s">
        <v>124</v>
      </c>
      <c r="D1502" t="s">
        <v>217</v>
      </c>
      <c r="E1502" t="s">
        <v>101</v>
      </c>
      <c r="F1502" t="s">
        <v>470</v>
      </c>
      <c r="G1502" t="s">
        <v>39</v>
      </c>
      <c r="H1502" t="s">
        <v>34</v>
      </c>
      <c r="I1502" t="s">
        <v>40</v>
      </c>
      <c r="J1502" t="s">
        <v>28</v>
      </c>
      <c r="K1502" t="s">
        <v>215</v>
      </c>
      <c r="L1502" t="s">
        <v>8484</v>
      </c>
      <c r="M1502" t="s">
        <v>8485</v>
      </c>
      <c r="N1502" t="s">
        <v>8486</v>
      </c>
      <c r="O1502" t="s">
        <v>30</v>
      </c>
      <c r="P1502" t="s">
        <v>44</v>
      </c>
      <c r="Q1502" t="s">
        <v>45</v>
      </c>
      <c r="R1502" t="s">
        <v>8487</v>
      </c>
      <c r="S1502" t="s">
        <v>6640</v>
      </c>
      <c r="T1502" t="s">
        <v>8488</v>
      </c>
      <c r="U1502" t="s">
        <v>8489</v>
      </c>
      <c r="V1502" s="40">
        <v>0.97444444444444445</v>
      </c>
      <c r="W1502" s="40">
        <v>1.0067592592592594</v>
      </c>
      <c r="X1502" s="40">
        <v>3.2314814814814817E-2</v>
      </c>
      <c r="Y1502" s="2" t="str">
        <f t="shared" si="438"/>
        <v/>
      </c>
      <c r="Z1502" s="47" t="str">
        <f t="shared" si="439"/>
        <v>Cumplido</v>
      </c>
      <c r="AA1502" s="8"/>
      <c r="AB1502" s="8"/>
      <c r="AC1502" s="8"/>
      <c r="AD1502" s="8"/>
      <c r="AE1502" s="8"/>
      <c r="AF1502" s="42">
        <v>45251</v>
      </c>
      <c r="AG1502" s="13" t="str">
        <f t="shared" si="440"/>
        <v>CUMPLE</v>
      </c>
      <c r="AH1502" s="13" t="str">
        <f t="shared" si="441"/>
        <v>NO CUMPLE</v>
      </c>
      <c r="AI1502" s="13" t="str">
        <f t="shared" si="442"/>
        <v>NO CUMPLE</v>
      </c>
      <c r="AJ1502" s="13" t="str">
        <f t="shared" si="443"/>
        <v>NO CUMPLE</v>
      </c>
      <c r="AK1502" s="13" t="str">
        <f t="shared" si="444"/>
        <v>NO CUMPLE</v>
      </c>
      <c r="AL1502" s="13" t="str">
        <f t="shared" si="445"/>
        <v>NO CUMPLE</v>
      </c>
      <c r="AM1502" s="13" t="str">
        <f t="shared" si="446"/>
        <v>NO CUMPLE</v>
      </c>
      <c r="AN1502" s="13" t="str">
        <f t="shared" si="447"/>
        <v>NO CUMPLE</v>
      </c>
      <c r="AO1502" s="13" t="str">
        <f t="shared" si="448"/>
        <v>NO CUMPLE</v>
      </c>
      <c r="AP1502" s="13" t="str">
        <f t="shared" si="449"/>
        <v>CUMPLE</v>
      </c>
    </row>
    <row r="1503" spans="1:42" ht="15" hidden="1" x14ac:dyDescent="0.25">
      <c r="A1503" t="s">
        <v>8490</v>
      </c>
      <c r="B1503" t="s">
        <v>32</v>
      </c>
      <c r="C1503" t="s">
        <v>60</v>
      </c>
      <c r="D1503" t="s">
        <v>58</v>
      </c>
      <c r="E1503" t="s">
        <v>327</v>
      </c>
      <c r="F1503" t="s">
        <v>328</v>
      </c>
      <c r="G1503" t="s">
        <v>39</v>
      </c>
      <c r="H1503" t="s">
        <v>34</v>
      </c>
      <c r="I1503" t="s">
        <v>40</v>
      </c>
      <c r="J1503" t="s">
        <v>28</v>
      </c>
      <c r="K1503" t="s">
        <v>48</v>
      </c>
      <c r="L1503" t="s">
        <v>8491</v>
      </c>
      <c r="M1503" t="s">
        <v>8492</v>
      </c>
      <c r="N1503" t="s">
        <v>8493</v>
      </c>
      <c r="O1503" t="s">
        <v>30</v>
      </c>
      <c r="P1503" t="s">
        <v>44</v>
      </c>
      <c r="Q1503" t="s">
        <v>45</v>
      </c>
      <c r="R1503" t="s">
        <v>8494</v>
      </c>
      <c r="S1503" t="s">
        <v>6625</v>
      </c>
      <c r="T1503" t="s">
        <v>425</v>
      </c>
      <c r="U1503" t="s">
        <v>157</v>
      </c>
      <c r="V1503" s="40">
        <v>0</v>
      </c>
      <c r="W1503" s="40">
        <v>0</v>
      </c>
      <c r="X1503" s="40">
        <v>0</v>
      </c>
      <c r="Y1503" s="2" t="str">
        <f>IF(J1503="Incidente de Cliente",IF($X1503&lt;=$AT$2,"Cumplido","Incumplido"),"")</f>
        <v/>
      </c>
      <c r="Z1503" s="47" t="str">
        <f>IF(J1503="Requerimiento de Cliente",IF($X1503&lt;=$AT$3,"Cumplido","Incumplido"),"")</f>
        <v>Cumplido</v>
      </c>
      <c r="AA1503" s="8"/>
      <c r="AB1503" s="8"/>
      <c r="AC1503" s="8"/>
      <c r="AD1503" s="8"/>
      <c r="AE1503" s="8"/>
      <c r="AF1503" s="42">
        <v>45251</v>
      </c>
      <c r="AG1503" s="13" t="str">
        <f t="shared" si="440"/>
        <v>CUMPLE</v>
      </c>
      <c r="AH1503" s="13" t="str">
        <f t="shared" si="441"/>
        <v>NO CUMPLE</v>
      </c>
      <c r="AI1503" s="13" t="str">
        <f t="shared" si="442"/>
        <v>NO CUMPLE</v>
      </c>
      <c r="AJ1503" s="13" t="str">
        <f t="shared" si="443"/>
        <v>NO CUMPLE</v>
      </c>
      <c r="AK1503" s="13" t="str">
        <f t="shared" si="444"/>
        <v>NO CUMPLE</v>
      </c>
      <c r="AL1503" s="13" t="str">
        <f t="shared" si="445"/>
        <v>CUMPLE</v>
      </c>
      <c r="AM1503" s="13" t="str">
        <f t="shared" si="446"/>
        <v>NO CUMPLE</v>
      </c>
      <c r="AN1503" s="13" t="str">
        <f t="shared" si="447"/>
        <v>NO CUMPLE</v>
      </c>
      <c r="AO1503" s="13" t="str">
        <f t="shared" si="448"/>
        <v>NO CUMPLE</v>
      </c>
      <c r="AP1503" s="13" t="str">
        <f t="shared" si="449"/>
        <v>NO CUMPLE</v>
      </c>
    </row>
    <row r="1504" spans="1:42" ht="15" hidden="1" x14ac:dyDescent="0.25">
      <c r="A1504" t="s">
        <v>8495</v>
      </c>
      <c r="B1504" t="s">
        <v>32</v>
      </c>
      <c r="C1504" t="s">
        <v>58</v>
      </c>
      <c r="D1504" t="s">
        <v>217</v>
      </c>
      <c r="E1504" t="s">
        <v>330</v>
      </c>
      <c r="F1504" t="s">
        <v>602</v>
      </c>
      <c r="G1504" t="s">
        <v>25</v>
      </c>
      <c r="H1504" t="s">
        <v>34</v>
      </c>
      <c r="I1504" t="s">
        <v>40</v>
      </c>
      <c r="J1504" t="s">
        <v>28</v>
      </c>
      <c r="K1504" t="s">
        <v>331</v>
      </c>
      <c r="L1504" t="s">
        <v>443</v>
      </c>
      <c r="M1504" t="s">
        <v>8496</v>
      </c>
      <c r="N1504" t="s">
        <v>8497</v>
      </c>
      <c r="O1504" t="s">
        <v>30</v>
      </c>
      <c r="P1504" t="s">
        <v>31</v>
      </c>
      <c r="Q1504" t="s">
        <v>24</v>
      </c>
      <c r="R1504" t="s">
        <v>8498</v>
      </c>
      <c r="S1504" t="s">
        <v>6625</v>
      </c>
      <c r="T1504" t="s">
        <v>8499</v>
      </c>
      <c r="U1504" t="s">
        <v>219</v>
      </c>
      <c r="V1504" s="40">
        <v>1.3888888888888889E-4</v>
      </c>
      <c r="W1504" s="40">
        <v>1.2858796296296297E-2</v>
      </c>
      <c r="X1504" s="40">
        <v>1.2719907407407407E-2</v>
      </c>
      <c r="Y1504" s="2" t="str">
        <f t="shared" si="438"/>
        <v/>
      </c>
      <c r="Z1504" s="47" t="str">
        <f t="shared" si="439"/>
        <v>Cumplido</v>
      </c>
      <c r="AA1504" s="8"/>
      <c r="AB1504" s="8"/>
      <c r="AC1504" s="8"/>
      <c r="AD1504" s="8"/>
      <c r="AE1504" s="8"/>
      <c r="AF1504" s="42">
        <v>45251</v>
      </c>
      <c r="AG1504" s="13" t="str">
        <f t="shared" si="440"/>
        <v>CUMPLE</v>
      </c>
      <c r="AH1504" s="13" t="str">
        <f t="shared" si="441"/>
        <v>NO CUMPLE</v>
      </c>
      <c r="AI1504" s="13" t="str">
        <f t="shared" si="442"/>
        <v>NO CUMPLE</v>
      </c>
      <c r="AJ1504" s="13" t="str">
        <f t="shared" si="443"/>
        <v>NO CUMPLE</v>
      </c>
      <c r="AK1504" s="13" t="str">
        <f t="shared" si="444"/>
        <v>NO CUMPLE</v>
      </c>
      <c r="AL1504" s="13" t="str">
        <f t="shared" si="445"/>
        <v>CUMPLE</v>
      </c>
      <c r="AM1504" s="13" t="str">
        <f t="shared" si="446"/>
        <v>NO CUMPLE</v>
      </c>
      <c r="AN1504" s="13" t="str">
        <f t="shared" si="447"/>
        <v>NO CUMPLE</v>
      </c>
      <c r="AO1504" s="13" t="str">
        <f t="shared" si="448"/>
        <v>NO CUMPLE</v>
      </c>
      <c r="AP1504" s="13" t="str">
        <f t="shared" si="449"/>
        <v>NO CUMPLE</v>
      </c>
    </row>
    <row r="1505" spans="1:42" ht="15" hidden="1" x14ac:dyDescent="0.25">
      <c r="A1505" t="s">
        <v>8500</v>
      </c>
      <c r="B1505" t="s">
        <v>24</v>
      </c>
      <c r="C1505" t="s">
        <v>129</v>
      </c>
      <c r="D1505" t="s">
        <v>33</v>
      </c>
      <c r="E1505" t="s">
        <v>75</v>
      </c>
      <c r="F1505" t="s">
        <v>357</v>
      </c>
      <c r="G1505" t="s">
        <v>25</v>
      </c>
      <c r="H1505" t="s">
        <v>26</v>
      </c>
      <c r="I1505" t="s">
        <v>35</v>
      </c>
      <c r="J1505" t="s">
        <v>28</v>
      </c>
      <c r="K1505" t="s">
        <v>171</v>
      </c>
      <c r="L1505" t="s">
        <v>8501</v>
      </c>
      <c r="M1505" t="s">
        <v>8502</v>
      </c>
      <c r="N1505" t="s">
        <v>8503</v>
      </c>
      <c r="O1505" t="s">
        <v>30</v>
      </c>
      <c r="P1505" t="s">
        <v>44</v>
      </c>
      <c r="Q1505" t="s">
        <v>45</v>
      </c>
      <c r="R1505" t="s">
        <v>8504</v>
      </c>
      <c r="S1505" t="s">
        <v>654</v>
      </c>
      <c r="T1505" t="s">
        <v>8505</v>
      </c>
      <c r="U1505" t="s">
        <v>8506</v>
      </c>
      <c r="V1505" s="40">
        <v>2.075601851851852</v>
      </c>
      <c r="W1505" s="40">
        <v>2.1954976851851851</v>
      </c>
      <c r="X1505" s="40">
        <v>0.11989583333333333</v>
      </c>
      <c r="Y1505" s="2" t="str">
        <f t="shared" si="438"/>
        <v/>
      </c>
      <c r="Z1505" s="47" t="str">
        <f t="shared" si="439"/>
        <v>Cumplido</v>
      </c>
      <c r="AA1505" s="8"/>
      <c r="AB1505" s="8"/>
      <c r="AC1505" s="8"/>
      <c r="AD1505" s="8"/>
      <c r="AE1505" s="8"/>
      <c r="AF1505" s="42">
        <v>45251</v>
      </c>
      <c r="AG1505" s="13" t="str">
        <f t="shared" si="440"/>
        <v>NO CUMPLE</v>
      </c>
      <c r="AH1505" s="13" t="str">
        <f t="shared" si="441"/>
        <v>CUMPLE</v>
      </c>
      <c r="AI1505" s="13" t="str">
        <f t="shared" si="442"/>
        <v>NO CUMPLE</v>
      </c>
      <c r="AJ1505" s="13" t="str">
        <f t="shared" si="443"/>
        <v>NO CUMPLE</v>
      </c>
      <c r="AK1505" s="13" t="str">
        <f t="shared" si="444"/>
        <v>NO CUMPLE</v>
      </c>
      <c r="AL1505" s="13" t="str">
        <f t="shared" si="445"/>
        <v>NO CUMPLE</v>
      </c>
      <c r="AM1505" s="13" t="str">
        <f t="shared" si="446"/>
        <v>NO CUMPLE</v>
      </c>
      <c r="AN1505" s="13" t="str">
        <f t="shared" si="447"/>
        <v>NO CUMPLE</v>
      </c>
      <c r="AO1505" s="13" t="str">
        <f t="shared" si="448"/>
        <v>NO CUMPLE</v>
      </c>
      <c r="AP1505" s="13" t="str">
        <f t="shared" si="449"/>
        <v>CUMPLE</v>
      </c>
    </row>
    <row r="1506" spans="1:42" ht="15" hidden="1" x14ac:dyDescent="0.25">
      <c r="A1506" t="s">
        <v>8507</v>
      </c>
      <c r="B1506" t="s">
        <v>55</v>
      </c>
      <c r="C1506" t="s">
        <v>124</v>
      </c>
      <c r="D1506" t="s">
        <v>8508</v>
      </c>
      <c r="E1506" t="s">
        <v>101</v>
      </c>
      <c r="F1506" t="s">
        <v>8509</v>
      </c>
      <c r="G1506" t="s">
        <v>39</v>
      </c>
      <c r="H1506" t="s">
        <v>34</v>
      </c>
      <c r="I1506" t="s">
        <v>40</v>
      </c>
      <c r="J1506" t="s">
        <v>56</v>
      </c>
      <c r="K1506" t="s">
        <v>48</v>
      </c>
      <c r="L1506" t="s">
        <v>8510</v>
      </c>
      <c r="M1506" t="s">
        <v>8511</v>
      </c>
      <c r="N1506" t="s">
        <v>8512</v>
      </c>
      <c r="O1506" t="s">
        <v>30</v>
      </c>
      <c r="P1506" t="s">
        <v>44</v>
      </c>
      <c r="Q1506" t="s">
        <v>45</v>
      </c>
      <c r="R1506" t="s">
        <v>8513</v>
      </c>
      <c r="S1506" t="s">
        <v>6625</v>
      </c>
      <c r="T1506"/>
      <c r="U1506" t="s">
        <v>8514</v>
      </c>
      <c r="V1506" s="40">
        <v>0.11052083333333333</v>
      </c>
      <c r="W1506" s="40">
        <v>0.2096064814814815</v>
      </c>
      <c r="X1506" s="40">
        <v>9.9085648148148145E-2</v>
      </c>
      <c r="Y1506" s="2" t="str">
        <f t="shared" si="438"/>
        <v>Cumplido</v>
      </c>
      <c r="Z1506" s="47" t="str">
        <f t="shared" si="439"/>
        <v/>
      </c>
      <c r="AA1506" s="8"/>
      <c r="AB1506" s="8" t="str">
        <f>IF($H1506="1-Crítica",IF($X1506&lt;=$AT$5,"Cumplido", "Incumplido"),"")</f>
        <v/>
      </c>
      <c r="AC1506" s="8" t="str">
        <f>IF($H1506="2-Alta",IF($X1506&lt;=$AT$6, "Cumplido", "Incumplido"),"")</f>
        <v/>
      </c>
      <c r="AD1506" s="8" t="str">
        <f>IF($H1506="3-Medio",IF($X1506&lt;=$AT$7, "Cumplido", "Incumplido"),"")</f>
        <v/>
      </c>
      <c r="AE1506" s="8" t="str">
        <f>IF($H1506="4-Baja",IF($X1506&lt;=$AT$8, "Cumplido", "Incumplido"),"")</f>
        <v>Cumplido</v>
      </c>
      <c r="AF1506" s="42">
        <v>45251</v>
      </c>
      <c r="AG1506" s="13" t="str">
        <f t="shared" si="440"/>
        <v>NO CUMPLE</v>
      </c>
      <c r="AH1506" s="13" t="str">
        <f t="shared" si="441"/>
        <v>CUMPLE</v>
      </c>
      <c r="AI1506" s="13" t="str">
        <f t="shared" si="442"/>
        <v>NO CUMPLE</v>
      </c>
      <c r="AJ1506" s="13" t="str">
        <f t="shared" si="443"/>
        <v>NO CUMPLE</v>
      </c>
      <c r="AK1506" s="13" t="str">
        <f t="shared" si="444"/>
        <v>NO CUMPLE</v>
      </c>
      <c r="AL1506" s="13" t="str">
        <f t="shared" si="445"/>
        <v>NO CUMPLE</v>
      </c>
      <c r="AM1506" s="13" t="str">
        <f t="shared" si="446"/>
        <v>NO CUMPLE</v>
      </c>
      <c r="AN1506" s="13" t="str">
        <f t="shared" si="447"/>
        <v>CUMPLE</v>
      </c>
      <c r="AO1506" s="13" t="str">
        <f t="shared" si="448"/>
        <v>NO CUMPLE</v>
      </c>
      <c r="AP1506" s="13" t="str">
        <f t="shared" si="449"/>
        <v>NO CUMPLE</v>
      </c>
    </row>
    <row r="1507" spans="1:42" ht="15" hidden="1" x14ac:dyDescent="0.25">
      <c r="A1507" t="s">
        <v>8515</v>
      </c>
      <c r="B1507" t="s">
        <v>24</v>
      </c>
      <c r="C1507" t="s">
        <v>124</v>
      </c>
      <c r="D1507" t="s">
        <v>33</v>
      </c>
      <c r="E1507" t="s">
        <v>73</v>
      </c>
      <c r="F1507" t="s">
        <v>357</v>
      </c>
      <c r="G1507" t="s">
        <v>25</v>
      </c>
      <c r="H1507" t="s">
        <v>26</v>
      </c>
      <c r="I1507" t="s">
        <v>35</v>
      </c>
      <c r="J1507" t="s">
        <v>28</v>
      </c>
      <c r="K1507" t="s">
        <v>171</v>
      </c>
      <c r="L1507" t="s">
        <v>8516</v>
      </c>
      <c r="M1507" t="s">
        <v>8517</v>
      </c>
      <c r="N1507" t="s">
        <v>8518</v>
      </c>
      <c r="O1507" t="s">
        <v>30</v>
      </c>
      <c r="P1507" t="s">
        <v>36</v>
      </c>
      <c r="Q1507" t="s">
        <v>54</v>
      </c>
      <c r="R1507" t="s">
        <v>8519</v>
      </c>
      <c r="S1507" t="s">
        <v>6625</v>
      </c>
      <c r="T1507" t="s">
        <v>8520</v>
      </c>
      <c r="U1507" t="s">
        <v>7452</v>
      </c>
      <c r="V1507" s="40">
        <v>2.1354166666666664E-2</v>
      </c>
      <c r="W1507" s="40">
        <v>8.4178240740740748E-2</v>
      </c>
      <c r="X1507" s="40">
        <v>6.2824074074074074E-2</v>
      </c>
      <c r="Y1507" s="2" t="str">
        <f t="shared" si="438"/>
        <v/>
      </c>
      <c r="Z1507" s="47" t="str">
        <f t="shared" si="439"/>
        <v>Cumplido</v>
      </c>
      <c r="AA1507" s="8"/>
      <c r="AB1507" s="8"/>
      <c r="AC1507" s="8"/>
      <c r="AD1507" s="8"/>
      <c r="AE1507" s="8"/>
      <c r="AF1507" s="42">
        <v>45251</v>
      </c>
      <c r="AG1507" s="13" t="str">
        <f t="shared" si="440"/>
        <v>NO CUMPLE</v>
      </c>
      <c r="AH1507" s="13" t="str">
        <f t="shared" si="441"/>
        <v>CUMPLE</v>
      </c>
      <c r="AI1507" s="13" t="str">
        <f t="shared" si="442"/>
        <v>NO CUMPLE</v>
      </c>
      <c r="AJ1507" s="13" t="str">
        <f t="shared" si="443"/>
        <v>NO CUMPLE</v>
      </c>
      <c r="AK1507" s="13" t="str">
        <f t="shared" si="444"/>
        <v>NO CUMPLE</v>
      </c>
      <c r="AL1507" s="13" t="str">
        <f t="shared" si="445"/>
        <v>NO CUMPLE</v>
      </c>
      <c r="AM1507" s="13" t="str">
        <f t="shared" si="446"/>
        <v>CUMPLE</v>
      </c>
      <c r="AN1507" s="13" t="str">
        <f t="shared" si="447"/>
        <v>NO CUMPLE</v>
      </c>
      <c r="AO1507" s="13" t="str">
        <f t="shared" si="448"/>
        <v>NO CUMPLE</v>
      </c>
      <c r="AP1507" s="13" t="str">
        <f t="shared" si="449"/>
        <v>NO CUMPLE</v>
      </c>
    </row>
    <row r="1508" spans="1:42" ht="15" hidden="1" x14ac:dyDescent="0.25">
      <c r="A1508" t="s">
        <v>8521</v>
      </c>
      <c r="B1508" t="s">
        <v>24</v>
      </c>
      <c r="C1508" t="s">
        <v>80</v>
      </c>
      <c r="D1508" t="s">
        <v>33</v>
      </c>
      <c r="E1508" t="s">
        <v>740</v>
      </c>
      <c r="F1508" t="s">
        <v>357</v>
      </c>
      <c r="G1508" t="s">
        <v>25</v>
      </c>
      <c r="H1508" t="s">
        <v>26</v>
      </c>
      <c r="I1508" t="s">
        <v>35</v>
      </c>
      <c r="J1508" t="s">
        <v>28</v>
      </c>
      <c r="K1508" t="s">
        <v>141</v>
      </c>
      <c r="L1508" t="s">
        <v>8522</v>
      </c>
      <c r="M1508" t="s">
        <v>8523</v>
      </c>
      <c r="N1508" t="s">
        <v>8524</v>
      </c>
      <c r="O1508" t="s">
        <v>30</v>
      </c>
      <c r="P1508" t="s">
        <v>44</v>
      </c>
      <c r="Q1508" t="s">
        <v>45</v>
      </c>
      <c r="R1508" t="s">
        <v>8525</v>
      </c>
      <c r="S1508" t="s">
        <v>6625</v>
      </c>
      <c r="T1508" t="s">
        <v>8526</v>
      </c>
      <c r="U1508"/>
      <c r="V1508" s="40">
        <v>6.7592592592592593E-2</v>
      </c>
      <c r="W1508" s="40">
        <v>7.4039351851851856E-2</v>
      </c>
      <c r="X1508" s="40">
        <v>6.4467592592592597E-3</v>
      </c>
      <c r="Y1508" s="2" t="str">
        <f t="shared" si="438"/>
        <v/>
      </c>
      <c r="Z1508" s="47" t="str">
        <f t="shared" si="439"/>
        <v>Cumplido</v>
      </c>
      <c r="AA1508" s="8"/>
      <c r="AB1508" s="8"/>
      <c r="AC1508" s="8"/>
      <c r="AD1508" s="8"/>
      <c r="AE1508" s="8"/>
      <c r="AF1508" s="42">
        <v>45259</v>
      </c>
      <c r="AG1508" s="13" t="str">
        <f t="shared" si="440"/>
        <v>CUMPLE</v>
      </c>
      <c r="AH1508" s="13" t="str">
        <f t="shared" si="441"/>
        <v>NO CUMPLE</v>
      </c>
      <c r="AI1508" s="13" t="str">
        <f t="shared" si="442"/>
        <v>NO CUMPLE</v>
      </c>
      <c r="AJ1508" s="13" t="str">
        <f t="shared" si="443"/>
        <v>NO CUMPLE</v>
      </c>
      <c r="AK1508" s="13" t="str">
        <f t="shared" si="444"/>
        <v>NO CUMPLE</v>
      </c>
      <c r="AL1508" s="13" t="str">
        <f t="shared" si="445"/>
        <v>NO CUMPLE</v>
      </c>
      <c r="AM1508" s="13" t="str">
        <f t="shared" si="446"/>
        <v>CUMPLE</v>
      </c>
      <c r="AN1508" s="13" t="str">
        <f t="shared" si="447"/>
        <v>NO CUMPLE</v>
      </c>
      <c r="AO1508" s="13" t="str">
        <f t="shared" si="448"/>
        <v>NO CUMPLE</v>
      </c>
      <c r="AP1508" s="13" t="str">
        <f t="shared" si="449"/>
        <v>NO CUMPLE</v>
      </c>
    </row>
    <row r="1509" spans="1:42" ht="15" hidden="1" x14ac:dyDescent="0.25">
      <c r="A1509" t="s">
        <v>8527</v>
      </c>
      <c r="B1509" t="s">
        <v>32</v>
      </c>
      <c r="C1509" t="s">
        <v>49</v>
      </c>
      <c r="D1509" t="s">
        <v>217</v>
      </c>
      <c r="E1509" t="s">
        <v>360</v>
      </c>
      <c r="F1509" t="s">
        <v>409</v>
      </c>
      <c r="G1509" t="s">
        <v>25</v>
      </c>
      <c r="H1509" t="s">
        <v>26</v>
      </c>
      <c r="I1509" t="s">
        <v>35</v>
      </c>
      <c r="J1509" t="s">
        <v>28</v>
      </c>
      <c r="K1509" t="s">
        <v>171</v>
      </c>
      <c r="L1509" t="s">
        <v>442</v>
      </c>
      <c r="M1509" t="s">
        <v>8528</v>
      </c>
      <c r="N1509" t="s">
        <v>8529</v>
      </c>
      <c r="O1509" t="s">
        <v>30</v>
      </c>
      <c r="P1509" t="s">
        <v>31</v>
      </c>
      <c r="Q1509" t="s">
        <v>24</v>
      </c>
      <c r="R1509" t="s">
        <v>8530</v>
      </c>
      <c r="S1509" t="s">
        <v>6625</v>
      </c>
      <c r="T1509" t="s">
        <v>8531</v>
      </c>
      <c r="U1509"/>
      <c r="V1509" s="40">
        <v>1.7476851851851852E-3</v>
      </c>
      <c r="W1509" s="40">
        <v>7.2916666666666659E-3</v>
      </c>
      <c r="X1509" s="40">
        <v>5.5439814814814822E-3</v>
      </c>
      <c r="Y1509" s="2" t="str">
        <f t="shared" si="438"/>
        <v/>
      </c>
      <c r="Z1509" s="47" t="str">
        <f t="shared" si="439"/>
        <v>Cumplido</v>
      </c>
      <c r="AA1509" s="8"/>
      <c r="AB1509" s="8"/>
      <c r="AC1509" s="8"/>
      <c r="AD1509" s="8"/>
      <c r="AE1509" s="8"/>
      <c r="AF1509" s="42">
        <v>45251</v>
      </c>
      <c r="AG1509" s="13" t="str">
        <f t="shared" si="440"/>
        <v>CUMPLE</v>
      </c>
      <c r="AH1509" s="13" t="str">
        <f t="shared" si="441"/>
        <v>NO CUMPLE</v>
      </c>
      <c r="AI1509" s="13" t="str">
        <f t="shared" si="442"/>
        <v>NO CUMPLE</v>
      </c>
      <c r="AJ1509" s="13" t="str">
        <f t="shared" si="443"/>
        <v>NO CUMPLE</v>
      </c>
      <c r="AK1509" s="13" t="str">
        <f t="shared" si="444"/>
        <v>NO CUMPLE</v>
      </c>
      <c r="AL1509" s="13" t="str">
        <f t="shared" si="445"/>
        <v>CUMPLE</v>
      </c>
      <c r="AM1509" s="13" t="str">
        <f t="shared" si="446"/>
        <v>NO CUMPLE</v>
      </c>
      <c r="AN1509" s="13" t="str">
        <f t="shared" si="447"/>
        <v>NO CUMPLE</v>
      </c>
      <c r="AO1509" s="13" t="str">
        <f t="shared" si="448"/>
        <v>NO CUMPLE</v>
      </c>
      <c r="AP1509" s="13" t="str">
        <f t="shared" si="449"/>
        <v>NO CUMPLE</v>
      </c>
    </row>
    <row r="1510" spans="1:42" ht="15" hidden="1" x14ac:dyDescent="0.25">
      <c r="A1510" t="s">
        <v>8532</v>
      </c>
      <c r="B1510" t="s">
        <v>32</v>
      </c>
      <c r="C1510" t="s">
        <v>51</v>
      </c>
      <c r="D1510" t="s">
        <v>217</v>
      </c>
      <c r="E1510" t="s">
        <v>276</v>
      </c>
      <c r="F1510" t="s">
        <v>409</v>
      </c>
      <c r="G1510" t="s">
        <v>25</v>
      </c>
      <c r="H1510" t="s">
        <v>26</v>
      </c>
      <c r="I1510" t="s">
        <v>35</v>
      </c>
      <c r="J1510" t="s">
        <v>28</v>
      </c>
      <c r="K1510" t="s">
        <v>171</v>
      </c>
      <c r="L1510" t="s">
        <v>442</v>
      </c>
      <c r="M1510" t="s">
        <v>8533</v>
      </c>
      <c r="N1510" t="s">
        <v>8534</v>
      </c>
      <c r="O1510" t="s">
        <v>30</v>
      </c>
      <c r="P1510" t="s">
        <v>31</v>
      </c>
      <c r="Q1510" t="s">
        <v>24</v>
      </c>
      <c r="R1510" t="s">
        <v>8535</v>
      </c>
      <c r="S1510" t="s">
        <v>6625</v>
      </c>
      <c r="T1510" t="s">
        <v>8531</v>
      </c>
      <c r="U1510"/>
      <c r="V1510" s="40">
        <v>0.14212962962962963</v>
      </c>
      <c r="W1510" s="40">
        <v>0.16623842592592594</v>
      </c>
      <c r="X1510" s="40">
        <v>2.4108796296296298E-2</v>
      </c>
      <c r="Y1510" s="2" t="str">
        <f t="shared" si="438"/>
        <v/>
      </c>
      <c r="Z1510" s="47" t="str">
        <f t="shared" si="439"/>
        <v>Cumplido</v>
      </c>
      <c r="AA1510" s="8"/>
      <c r="AB1510" s="8"/>
      <c r="AC1510" s="8"/>
      <c r="AD1510" s="8"/>
      <c r="AE1510" s="8"/>
      <c r="AF1510" s="42">
        <v>45251</v>
      </c>
      <c r="AG1510" s="13" t="str">
        <f t="shared" si="440"/>
        <v>CUMPLE</v>
      </c>
      <c r="AH1510" s="13" t="str">
        <f t="shared" si="441"/>
        <v>NO CUMPLE</v>
      </c>
      <c r="AI1510" s="13" t="str">
        <f t="shared" si="442"/>
        <v>NO CUMPLE</v>
      </c>
      <c r="AJ1510" s="13" t="str">
        <f t="shared" si="443"/>
        <v>NO CUMPLE</v>
      </c>
      <c r="AK1510" s="13" t="str">
        <f t="shared" si="444"/>
        <v>NO CUMPLE</v>
      </c>
      <c r="AL1510" s="13" t="str">
        <f t="shared" si="445"/>
        <v>NO CUMPLE</v>
      </c>
      <c r="AM1510" s="13" t="str">
        <f t="shared" si="446"/>
        <v>CUMPLE</v>
      </c>
      <c r="AN1510" s="13" t="str">
        <f t="shared" si="447"/>
        <v>NO CUMPLE</v>
      </c>
      <c r="AO1510" s="13" t="str">
        <f t="shared" si="448"/>
        <v>NO CUMPLE</v>
      </c>
      <c r="AP1510" s="13" t="str">
        <f t="shared" si="449"/>
        <v>NO CUMPLE</v>
      </c>
    </row>
    <row r="1511" spans="1:42" ht="15" hidden="1" x14ac:dyDescent="0.25">
      <c r="A1511" t="s">
        <v>8536</v>
      </c>
      <c r="B1511" t="s">
        <v>62</v>
      </c>
      <c r="C1511" t="s">
        <v>124</v>
      </c>
      <c r="D1511" t="s">
        <v>309</v>
      </c>
      <c r="E1511" t="s">
        <v>47</v>
      </c>
      <c r="F1511" t="s">
        <v>140</v>
      </c>
      <c r="G1511" t="s">
        <v>64</v>
      </c>
      <c r="H1511" t="s">
        <v>34</v>
      </c>
      <c r="I1511" t="s">
        <v>40</v>
      </c>
      <c r="J1511" t="s">
        <v>56</v>
      </c>
      <c r="K1511" t="s">
        <v>53</v>
      </c>
      <c r="L1511" t="s">
        <v>353</v>
      </c>
      <c r="M1511" t="s">
        <v>8537</v>
      </c>
      <c r="N1511" t="s">
        <v>8537</v>
      </c>
      <c r="O1511" t="s">
        <v>30</v>
      </c>
      <c r="P1511" t="s">
        <v>190</v>
      </c>
      <c r="Q1511" t="s">
        <v>190</v>
      </c>
      <c r="R1511" t="s">
        <v>8538</v>
      </c>
      <c r="S1511" t="s">
        <v>6625</v>
      </c>
      <c r="T1511" t="s">
        <v>555</v>
      </c>
      <c r="U1511" t="s">
        <v>8539</v>
      </c>
      <c r="V1511" s="40">
        <v>3.6064814814814813E-2</v>
      </c>
      <c r="W1511" s="40">
        <v>0.17939814814814814</v>
      </c>
      <c r="X1511" s="40">
        <v>0.14333333333333334</v>
      </c>
      <c r="Y1511" s="2" t="str">
        <f t="shared" si="438"/>
        <v>Cumplido</v>
      </c>
      <c r="Z1511" s="47" t="str">
        <f t="shared" si="439"/>
        <v/>
      </c>
      <c r="AA1511" s="8"/>
      <c r="AB1511" s="8" t="str">
        <f>IF($H1511="1-Crítica",IF($X1511&lt;=$AT$5,"Cumplido", "Incumplido"),"")</f>
        <v/>
      </c>
      <c r="AC1511" s="8" t="str">
        <f>IF($H1511="2-Alta",IF($X1511&lt;=$AT$6, "Cumplido", "Incumplido"),"")</f>
        <v/>
      </c>
      <c r="AD1511" s="8" t="str">
        <f>IF($H1511="3-Medio",IF($X1511&lt;=$AT$7, "Cumplido", "Incumplido"),"")</f>
        <v/>
      </c>
      <c r="AE1511" s="8" t="str">
        <f>IF($H1511="4-Baja",IF($X1511&lt;=$AT$8, "Cumplido", "Incumplido"),"")</f>
        <v>Cumplido</v>
      </c>
      <c r="AF1511" s="42">
        <v>45253</v>
      </c>
      <c r="AG1511" s="13" t="str">
        <f t="shared" si="440"/>
        <v>NO CUMPLE</v>
      </c>
      <c r="AH1511" s="13" t="str">
        <f t="shared" si="441"/>
        <v>CUMPLE</v>
      </c>
      <c r="AI1511" s="13" t="str">
        <f t="shared" si="442"/>
        <v>NO CUMPLE</v>
      </c>
      <c r="AJ1511" s="13" t="str">
        <f t="shared" si="443"/>
        <v>NO CUMPLE</v>
      </c>
      <c r="AK1511" s="13" t="str">
        <f t="shared" si="444"/>
        <v>NO CUMPLE</v>
      </c>
      <c r="AL1511" s="13" t="str">
        <f t="shared" si="445"/>
        <v>NO CUMPLE</v>
      </c>
      <c r="AM1511" s="13" t="str">
        <f t="shared" si="446"/>
        <v>NO CUMPLE</v>
      </c>
      <c r="AN1511" s="13" t="str">
        <f t="shared" si="447"/>
        <v>CUMPLE</v>
      </c>
      <c r="AO1511" s="13" t="str">
        <f t="shared" si="448"/>
        <v>NO CUMPLE</v>
      </c>
      <c r="AP1511" s="13" t="str">
        <f t="shared" si="449"/>
        <v>NO CUMPLE</v>
      </c>
    </row>
    <row r="1512" spans="1:42" ht="15" hidden="1" x14ac:dyDescent="0.25">
      <c r="A1512" t="s">
        <v>8540</v>
      </c>
      <c r="B1512" t="s">
        <v>32</v>
      </c>
      <c r="C1512" t="s">
        <v>49</v>
      </c>
      <c r="D1512" t="s">
        <v>217</v>
      </c>
      <c r="E1512" t="s">
        <v>360</v>
      </c>
      <c r="F1512" t="s">
        <v>409</v>
      </c>
      <c r="G1512" t="s">
        <v>25</v>
      </c>
      <c r="H1512" t="s">
        <v>26</v>
      </c>
      <c r="I1512" t="s">
        <v>35</v>
      </c>
      <c r="J1512" t="s">
        <v>28</v>
      </c>
      <c r="K1512" t="s">
        <v>48</v>
      </c>
      <c r="L1512" t="s">
        <v>336</v>
      </c>
      <c r="M1512" t="s">
        <v>8541</v>
      </c>
      <c r="N1512" t="s">
        <v>8542</v>
      </c>
      <c r="O1512" t="s">
        <v>30</v>
      </c>
      <c r="P1512" t="s">
        <v>31</v>
      </c>
      <c r="Q1512" t="s">
        <v>24</v>
      </c>
      <c r="R1512" t="s">
        <v>8543</v>
      </c>
      <c r="S1512" t="s">
        <v>6625</v>
      </c>
      <c r="T1512" t="s">
        <v>8544</v>
      </c>
      <c r="U1512"/>
      <c r="V1512" s="40">
        <v>5.6956018518518524E-2</v>
      </c>
      <c r="W1512" s="40">
        <v>6.6006944444444438E-2</v>
      </c>
      <c r="X1512" s="40">
        <v>9.0509259259259258E-3</v>
      </c>
      <c r="Y1512" s="2" t="str">
        <f>IF(J1512="Incidente de Cliente",IF($X1512&lt;=$AT$2,"Cumplido","Incumplido"),"")</f>
        <v/>
      </c>
      <c r="Z1512" s="47" t="str">
        <f>IF(J1512="Requerimiento de Cliente",IF($X1512&lt;=$AT$3,"Cumplido","Incumplido"),"")</f>
        <v>Cumplido</v>
      </c>
      <c r="AA1512" s="8"/>
      <c r="AB1512" s="8"/>
      <c r="AC1512" s="8"/>
      <c r="AD1512" s="8"/>
      <c r="AE1512" s="8"/>
      <c r="AF1512" s="42">
        <v>45251</v>
      </c>
      <c r="AG1512" s="13" t="str">
        <f t="shared" si="440"/>
        <v>CUMPLE</v>
      </c>
      <c r="AH1512" s="13" t="str">
        <f t="shared" si="441"/>
        <v>NO CUMPLE</v>
      </c>
      <c r="AI1512" s="13" t="str">
        <f t="shared" si="442"/>
        <v>NO CUMPLE</v>
      </c>
      <c r="AJ1512" s="13" t="str">
        <f t="shared" si="443"/>
        <v>NO CUMPLE</v>
      </c>
      <c r="AK1512" s="13" t="str">
        <f t="shared" si="444"/>
        <v>NO CUMPLE</v>
      </c>
      <c r="AL1512" s="13" t="str">
        <f t="shared" si="445"/>
        <v>NO CUMPLE</v>
      </c>
      <c r="AM1512" s="13" t="str">
        <f t="shared" si="446"/>
        <v>CUMPLE</v>
      </c>
      <c r="AN1512" s="13" t="str">
        <f t="shared" si="447"/>
        <v>NO CUMPLE</v>
      </c>
      <c r="AO1512" s="13" t="str">
        <f t="shared" si="448"/>
        <v>NO CUMPLE</v>
      </c>
      <c r="AP1512" s="13" t="str">
        <f t="shared" si="449"/>
        <v>NO CUMPLE</v>
      </c>
    </row>
    <row r="1513" spans="1:42" ht="15" hidden="1" x14ac:dyDescent="0.25">
      <c r="A1513" t="s">
        <v>8545</v>
      </c>
      <c r="B1513" t="s">
        <v>32</v>
      </c>
      <c r="C1513" t="s">
        <v>58</v>
      </c>
      <c r="D1513" t="s">
        <v>217</v>
      </c>
      <c r="E1513" t="s">
        <v>220</v>
      </c>
      <c r="F1513" t="s">
        <v>409</v>
      </c>
      <c r="G1513" t="s">
        <v>25</v>
      </c>
      <c r="H1513" t="s">
        <v>26</v>
      </c>
      <c r="I1513" t="s">
        <v>35</v>
      </c>
      <c r="J1513" t="s">
        <v>28</v>
      </c>
      <c r="K1513" t="s">
        <v>331</v>
      </c>
      <c r="L1513" t="s">
        <v>443</v>
      </c>
      <c r="M1513" t="s">
        <v>8546</v>
      </c>
      <c r="N1513" t="s">
        <v>8547</v>
      </c>
      <c r="O1513" t="s">
        <v>30</v>
      </c>
      <c r="P1513" t="s">
        <v>31</v>
      </c>
      <c r="Q1513" t="s">
        <v>24</v>
      </c>
      <c r="R1513" t="s">
        <v>8548</v>
      </c>
      <c r="S1513" t="s">
        <v>6640</v>
      </c>
      <c r="T1513" t="s">
        <v>8549</v>
      </c>
      <c r="U1513" t="s">
        <v>159</v>
      </c>
      <c r="V1513" s="40">
        <v>0.26063657407407409</v>
      </c>
      <c r="W1513" s="40">
        <v>1.0231365740740741</v>
      </c>
      <c r="X1513" s="40">
        <v>0.76250000000000007</v>
      </c>
      <c r="Y1513" s="2" t="str">
        <f t="shared" si="438"/>
        <v/>
      </c>
      <c r="Z1513" s="47" t="str">
        <f t="shared" si="439"/>
        <v>Cumplido</v>
      </c>
      <c r="AA1513" s="8"/>
      <c r="AB1513" s="8"/>
      <c r="AC1513" s="8"/>
      <c r="AD1513" s="8"/>
      <c r="AE1513" s="8"/>
      <c r="AF1513" s="42">
        <v>45251</v>
      </c>
      <c r="AG1513" s="13" t="str">
        <f t="shared" si="440"/>
        <v>NO CUMPLE</v>
      </c>
      <c r="AH1513" s="13" t="str">
        <f t="shared" si="441"/>
        <v>NO CUMPLE</v>
      </c>
      <c r="AI1513" s="13" t="str">
        <f t="shared" si="442"/>
        <v>NO CUMPLE</v>
      </c>
      <c r="AJ1513" s="13" t="str">
        <f t="shared" si="443"/>
        <v>CUMPLE</v>
      </c>
      <c r="AK1513" s="13" t="str">
        <f t="shared" si="444"/>
        <v>NO CUMPLE</v>
      </c>
      <c r="AL1513" s="13" t="str">
        <f t="shared" si="445"/>
        <v>NO CUMPLE</v>
      </c>
      <c r="AM1513" s="13" t="str">
        <f t="shared" si="446"/>
        <v>NO CUMPLE</v>
      </c>
      <c r="AN1513" s="13" t="str">
        <f t="shared" si="447"/>
        <v>NO CUMPLE</v>
      </c>
      <c r="AO1513" s="13" t="str">
        <f t="shared" si="448"/>
        <v>NO CUMPLE</v>
      </c>
      <c r="AP1513" s="13" t="str">
        <f t="shared" si="449"/>
        <v>CUMPLE</v>
      </c>
    </row>
    <row r="1514" spans="1:42" ht="15" hidden="1" x14ac:dyDescent="0.25">
      <c r="A1514" t="s">
        <v>8550</v>
      </c>
      <c r="B1514" t="s">
        <v>24</v>
      </c>
      <c r="C1514" t="s">
        <v>129</v>
      </c>
      <c r="D1514" t="s">
        <v>33</v>
      </c>
      <c r="E1514" t="s">
        <v>469</v>
      </c>
      <c r="F1514" t="s">
        <v>357</v>
      </c>
      <c r="G1514" t="s">
        <v>25</v>
      </c>
      <c r="H1514" t="s">
        <v>26</v>
      </c>
      <c r="I1514" t="s">
        <v>35</v>
      </c>
      <c r="J1514" t="s">
        <v>28</v>
      </c>
      <c r="K1514" t="s">
        <v>638</v>
      </c>
      <c r="L1514" t="s">
        <v>8551</v>
      </c>
      <c r="M1514" t="s">
        <v>8552</v>
      </c>
      <c r="N1514" t="s">
        <v>8553</v>
      </c>
      <c r="O1514" t="s">
        <v>30</v>
      </c>
      <c r="P1514" t="s">
        <v>44</v>
      </c>
      <c r="Q1514" t="s">
        <v>45</v>
      </c>
      <c r="R1514" t="s">
        <v>8554</v>
      </c>
      <c r="S1514" t="s">
        <v>6625</v>
      </c>
      <c r="T1514" t="s">
        <v>8555</v>
      </c>
      <c r="U1514" t="s">
        <v>8556</v>
      </c>
      <c r="V1514" s="40">
        <v>0</v>
      </c>
      <c r="W1514" s="40">
        <v>0.1190625</v>
      </c>
      <c r="X1514" s="40">
        <v>0.1190625</v>
      </c>
      <c r="Y1514" s="2" t="str">
        <f t="shared" si="438"/>
        <v/>
      </c>
      <c r="Z1514" s="47" t="str">
        <f t="shared" si="439"/>
        <v>Cumplido</v>
      </c>
      <c r="AA1514" s="8"/>
      <c r="AB1514" s="8"/>
      <c r="AC1514" s="8"/>
      <c r="AD1514" s="8"/>
      <c r="AE1514" s="8"/>
      <c r="AF1514" s="42">
        <v>45251</v>
      </c>
      <c r="AG1514" s="13" t="str">
        <f t="shared" si="440"/>
        <v>NO CUMPLE</v>
      </c>
      <c r="AH1514" s="13" t="str">
        <f t="shared" si="441"/>
        <v>CUMPLE</v>
      </c>
      <c r="AI1514" s="13" t="str">
        <f t="shared" si="442"/>
        <v>NO CUMPLE</v>
      </c>
      <c r="AJ1514" s="13" t="str">
        <f t="shared" si="443"/>
        <v>NO CUMPLE</v>
      </c>
      <c r="AK1514" s="13" t="str">
        <f t="shared" si="444"/>
        <v>NO CUMPLE</v>
      </c>
      <c r="AL1514" s="13" t="str">
        <f t="shared" si="445"/>
        <v>NO CUMPLE</v>
      </c>
      <c r="AM1514" s="13" t="str">
        <f t="shared" si="446"/>
        <v>CUMPLE</v>
      </c>
      <c r="AN1514" s="13" t="str">
        <f t="shared" si="447"/>
        <v>NO CUMPLE</v>
      </c>
      <c r="AO1514" s="13" t="str">
        <f t="shared" si="448"/>
        <v>NO CUMPLE</v>
      </c>
      <c r="AP1514" s="13" t="str">
        <f t="shared" si="449"/>
        <v>NO CUMPLE</v>
      </c>
    </row>
    <row r="1515" spans="1:42" ht="15" hidden="1" x14ac:dyDescent="0.25">
      <c r="A1515" t="s">
        <v>8557</v>
      </c>
      <c r="B1515" t="s">
        <v>24</v>
      </c>
      <c r="C1515" t="s">
        <v>124</v>
      </c>
      <c r="D1515" t="s">
        <v>33</v>
      </c>
      <c r="E1515" t="s">
        <v>47</v>
      </c>
      <c r="F1515" t="s">
        <v>357</v>
      </c>
      <c r="G1515" t="s">
        <v>25</v>
      </c>
      <c r="H1515" t="s">
        <v>26</v>
      </c>
      <c r="I1515" t="s">
        <v>35</v>
      </c>
      <c r="J1515" t="s">
        <v>28</v>
      </c>
      <c r="K1515" t="s">
        <v>171</v>
      </c>
      <c r="L1515" t="s">
        <v>8558</v>
      </c>
      <c r="M1515" t="s">
        <v>8559</v>
      </c>
      <c r="N1515" t="s">
        <v>8560</v>
      </c>
      <c r="O1515" t="s">
        <v>30</v>
      </c>
      <c r="P1515" t="s">
        <v>44</v>
      </c>
      <c r="Q1515" t="s">
        <v>45</v>
      </c>
      <c r="R1515" t="s">
        <v>8561</v>
      </c>
      <c r="S1515" t="s">
        <v>6625</v>
      </c>
      <c r="T1515" t="s">
        <v>8562</v>
      </c>
      <c r="U1515" t="s">
        <v>8563</v>
      </c>
      <c r="V1515" s="40">
        <v>0</v>
      </c>
      <c r="W1515" s="40">
        <v>0.1095486111111111</v>
      </c>
      <c r="X1515" s="40">
        <v>0.1095486111111111</v>
      </c>
      <c r="Y1515" s="2" t="str">
        <f t="shared" si="438"/>
        <v/>
      </c>
      <c r="Z1515" s="47" t="str">
        <f t="shared" si="439"/>
        <v>Cumplido</v>
      </c>
      <c r="AA1515" s="8"/>
      <c r="AB1515" s="8"/>
      <c r="AC1515" s="8"/>
      <c r="AD1515" s="8"/>
      <c r="AE1515" s="8"/>
      <c r="AF1515" s="42">
        <v>45251</v>
      </c>
      <c r="AG1515" s="13" t="str">
        <f t="shared" si="440"/>
        <v>NO CUMPLE</v>
      </c>
      <c r="AH1515" s="13" t="str">
        <f t="shared" si="441"/>
        <v>CUMPLE</v>
      </c>
      <c r="AI1515" s="13" t="str">
        <f t="shared" si="442"/>
        <v>NO CUMPLE</v>
      </c>
      <c r="AJ1515" s="13" t="str">
        <f t="shared" si="443"/>
        <v>NO CUMPLE</v>
      </c>
      <c r="AK1515" s="13" t="str">
        <f t="shared" si="444"/>
        <v>NO CUMPLE</v>
      </c>
      <c r="AL1515" s="13" t="str">
        <f t="shared" si="445"/>
        <v>NO CUMPLE</v>
      </c>
      <c r="AM1515" s="13" t="str">
        <f t="shared" si="446"/>
        <v>CUMPLE</v>
      </c>
      <c r="AN1515" s="13" t="str">
        <f t="shared" si="447"/>
        <v>NO CUMPLE</v>
      </c>
      <c r="AO1515" s="13" t="str">
        <f t="shared" si="448"/>
        <v>NO CUMPLE</v>
      </c>
      <c r="AP1515" s="13" t="str">
        <f t="shared" si="449"/>
        <v>NO CUMPLE</v>
      </c>
    </row>
    <row r="1516" spans="1:42" ht="15" hidden="1" x14ac:dyDescent="0.25">
      <c r="A1516" t="s">
        <v>8564</v>
      </c>
      <c r="B1516" t="s">
        <v>32</v>
      </c>
      <c r="C1516" t="s">
        <v>74</v>
      </c>
      <c r="D1516" t="s">
        <v>58</v>
      </c>
      <c r="E1516" t="s">
        <v>118</v>
      </c>
      <c r="F1516" t="s">
        <v>367</v>
      </c>
      <c r="G1516" t="s">
        <v>39</v>
      </c>
      <c r="H1516" t="s">
        <v>34</v>
      </c>
      <c r="I1516" t="s">
        <v>40</v>
      </c>
      <c r="J1516" t="s">
        <v>28</v>
      </c>
      <c r="K1516" t="s">
        <v>215</v>
      </c>
      <c r="L1516" t="s">
        <v>3871</v>
      </c>
      <c r="M1516" t="s">
        <v>8565</v>
      </c>
      <c r="N1516" t="s">
        <v>8566</v>
      </c>
      <c r="O1516" t="s">
        <v>30</v>
      </c>
      <c r="P1516" t="s">
        <v>44</v>
      </c>
      <c r="Q1516" t="s">
        <v>45</v>
      </c>
      <c r="R1516" t="s">
        <v>8567</v>
      </c>
      <c r="S1516" t="s">
        <v>6625</v>
      </c>
      <c r="T1516" t="s">
        <v>527</v>
      </c>
      <c r="U1516" t="s">
        <v>452</v>
      </c>
      <c r="V1516" s="40">
        <v>0</v>
      </c>
      <c r="W1516" s="40">
        <v>0</v>
      </c>
      <c r="X1516" s="40">
        <v>0</v>
      </c>
      <c r="Y1516" s="2" t="str">
        <f t="shared" si="438"/>
        <v/>
      </c>
      <c r="Z1516" s="47" t="str">
        <f t="shared" si="439"/>
        <v>Cumplido</v>
      </c>
      <c r="AA1516" s="8"/>
      <c r="AB1516" s="8"/>
      <c r="AC1516" s="8"/>
      <c r="AD1516" s="8"/>
      <c r="AE1516" s="8"/>
      <c r="AF1516" s="42">
        <v>45251</v>
      </c>
      <c r="AG1516" s="13" t="str">
        <f t="shared" si="440"/>
        <v>CUMPLE</v>
      </c>
      <c r="AH1516" s="13" t="str">
        <f t="shared" si="441"/>
        <v>NO CUMPLE</v>
      </c>
      <c r="AI1516" s="13" t="str">
        <f t="shared" si="442"/>
        <v>NO CUMPLE</v>
      </c>
      <c r="AJ1516" s="13" t="str">
        <f t="shared" si="443"/>
        <v>NO CUMPLE</v>
      </c>
      <c r="AK1516" s="13" t="str">
        <f t="shared" si="444"/>
        <v>NO CUMPLE</v>
      </c>
      <c r="AL1516" s="13" t="str">
        <f t="shared" si="445"/>
        <v>CUMPLE</v>
      </c>
      <c r="AM1516" s="13" t="str">
        <f t="shared" si="446"/>
        <v>NO CUMPLE</v>
      </c>
      <c r="AN1516" s="13" t="str">
        <f t="shared" si="447"/>
        <v>NO CUMPLE</v>
      </c>
      <c r="AO1516" s="13" t="str">
        <f t="shared" si="448"/>
        <v>NO CUMPLE</v>
      </c>
      <c r="AP1516" s="13" t="str">
        <f t="shared" si="449"/>
        <v>NO CUMPLE</v>
      </c>
    </row>
    <row r="1517" spans="1:42" ht="15" hidden="1" x14ac:dyDescent="0.25">
      <c r="A1517" t="s">
        <v>8568</v>
      </c>
      <c r="B1517" t="s">
        <v>32</v>
      </c>
      <c r="C1517" t="s">
        <v>58</v>
      </c>
      <c r="D1517" t="s">
        <v>217</v>
      </c>
      <c r="E1517" t="s">
        <v>330</v>
      </c>
      <c r="F1517" t="s">
        <v>409</v>
      </c>
      <c r="G1517" t="s">
        <v>25</v>
      </c>
      <c r="H1517" t="s">
        <v>26</v>
      </c>
      <c r="I1517" t="s">
        <v>35</v>
      </c>
      <c r="J1517" t="s">
        <v>28</v>
      </c>
      <c r="K1517" t="s">
        <v>396</v>
      </c>
      <c r="L1517" t="s">
        <v>416</v>
      </c>
      <c r="M1517" t="s">
        <v>8569</v>
      </c>
      <c r="N1517" t="s">
        <v>8570</v>
      </c>
      <c r="O1517" t="s">
        <v>30</v>
      </c>
      <c r="P1517" t="s">
        <v>31</v>
      </c>
      <c r="Q1517" t="s">
        <v>24</v>
      </c>
      <c r="R1517" t="s">
        <v>8571</v>
      </c>
      <c r="S1517" t="s">
        <v>6625</v>
      </c>
      <c r="T1517" t="s">
        <v>8572</v>
      </c>
      <c r="U1517" t="s">
        <v>219</v>
      </c>
      <c r="V1517" s="40">
        <v>0</v>
      </c>
      <c r="W1517" s="40">
        <v>1.3692129629629629E-2</v>
      </c>
      <c r="X1517" s="40">
        <v>1.3692129629629629E-2</v>
      </c>
      <c r="Y1517" s="2" t="str">
        <f t="shared" si="438"/>
        <v/>
      </c>
      <c r="Z1517" s="47" t="str">
        <f t="shared" si="439"/>
        <v>Cumplido</v>
      </c>
      <c r="AA1517" s="8"/>
      <c r="AB1517" s="8"/>
      <c r="AC1517" s="8"/>
      <c r="AD1517" s="8"/>
      <c r="AE1517" s="8"/>
      <c r="AF1517" s="42">
        <v>45251</v>
      </c>
      <c r="AG1517" s="13" t="str">
        <f t="shared" si="440"/>
        <v>CUMPLE</v>
      </c>
      <c r="AH1517" s="13" t="str">
        <f t="shared" si="441"/>
        <v>NO CUMPLE</v>
      </c>
      <c r="AI1517" s="13" t="str">
        <f t="shared" si="442"/>
        <v>NO CUMPLE</v>
      </c>
      <c r="AJ1517" s="13" t="str">
        <f t="shared" si="443"/>
        <v>NO CUMPLE</v>
      </c>
      <c r="AK1517" s="13" t="str">
        <f t="shared" si="444"/>
        <v>NO CUMPLE</v>
      </c>
      <c r="AL1517" s="13" t="str">
        <f t="shared" si="445"/>
        <v>CUMPLE</v>
      </c>
      <c r="AM1517" s="13" t="str">
        <f t="shared" si="446"/>
        <v>NO CUMPLE</v>
      </c>
      <c r="AN1517" s="13" t="str">
        <f t="shared" si="447"/>
        <v>NO CUMPLE</v>
      </c>
      <c r="AO1517" s="13" t="str">
        <f t="shared" si="448"/>
        <v>NO CUMPLE</v>
      </c>
      <c r="AP1517" s="13" t="str">
        <f t="shared" si="449"/>
        <v>NO CUMPLE</v>
      </c>
    </row>
    <row r="1518" spans="1:42" ht="15" hidden="1" x14ac:dyDescent="0.25">
      <c r="A1518" t="s">
        <v>8573</v>
      </c>
      <c r="B1518" t="s">
        <v>32</v>
      </c>
      <c r="C1518" t="s">
        <v>51</v>
      </c>
      <c r="D1518" t="s">
        <v>217</v>
      </c>
      <c r="E1518" t="s">
        <v>276</v>
      </c>
      <c r="F1518" t="s">
        <v>409</v>
      </c>
      <c r="G1518" t="s">
        <v>25</v>
      </c>
      <c r="H1518" t="s">
        <v>26</v>
      </c>
      <c r="I1518" t="s">
        <v>35</v>
      </c>
      <c r="J1518" t="s">
        <v>28</v>
      </c>
      <c r="K1518" t="s">
        <v>245</v>
      </c>
      <c r="L1518" t="s">
        <v>445</v>
      </c>
      <c r="M1518" t="s">
        <v>8574</v>
      </c>
      <c r="N1518" t="s">
        <v>8575</v>
      </c>
      <c r="O1518" t="s">
        <v>30</v>
      </c>
      <c r="P1518" t="s">
        <v>31</v>
      </c>
      <c r="Q1518" t="s">
        <v>24</v>
      </c>
      <c r="R1518" t="s">
        <v>8576</v>
      </c>
      <c r="S1518" t="s">
        <v>6625</v>
      </c>
      <c r="T1518" t="s">
        <v>8577</v>
      </c>
      <c r="U1518"/>
      <c r="V1518" s="40">
        <v>4.1793981481481481E-2</v>
      </c>
      <c r="W1518" s="40">
        <v>5.2314814814814814E-2</v>
      </c>
      <c r="X1518" s="40">
        <v>1.0520833333333333E-2</v>
      </c>
      <c r="Y1518" s="2" t="str">
        <f t="shared" si="438"/>
        <v/>
      </c>
      <c r="Z1518" s="47" t="str">
        <f t="shared" si="439"/>
        <v>Cumplido</v>
      </c>
      <c r="AA1518" s="47"/>
      <c r="AB1518" s="8"/>
      <c r="AC1518" s="8"/>
      <c r="AD1518" s="8"/>
      <c r="AE1518" s="8"/>
      <c r="AF1518" s="42">
        <v>45251</v>
      </c>
      <c r="AG1518" s="13" t="str">
        <f t="shared" si="440"/>
        <v>CUMPLE</v>
      </c>
      <c r="AH1518" s="13" t="str">
        <f t="shared" si="441"/>
        <v>NO CUMPLE</v>
      </c>
      <c r="AI1518" s="13" t="str">
        <f t="shared" si="442"/>
        <v>NO CUMPLE</v>
      </c>
      <c r="AJ1518" s="13" t="str">
        <f t="shared" si="443"/>
        <v>NO CUMPLE</v>
      </c>
      <c r="AK1518" s="13" t="str">
        <f t="shared" si="444"/>
        <v>NO CUMPLE</v>
      </c>
      <c r="AL1518" s="13" t="str">
        <f t="shared" si="445"/>
        <v>NO CUMPLE</v>
      </c>
      <c r="AM1518" s="13" t="str">
        <f t="shared" si="446"/>
        <v>CUMPLE</v>
      </c>
      <c r="AN1518" s="13" t="str">
        <f t="shared" si="447"/>
        <v>NO CUMPLE</v>
      </c>
      <c r="AO1518" s="13" t="str">
        <f t="shared" si="448"/>
        <v>NO CUMPLE</v>
      </c>
      <c r="AP1518" s="13" t="str">
        <f t="shared" si="449"/>
        <v>NO CUMPLE</v>
      </c>
    </row>
    <row r="1519" spans="1:42" ht="15" hidden="1" x14ac:dyDescent="0.25">
      <c r="A1519" t="s">
        <v>8578</v>
      </c>
      <c r="B1519" t="s">
        <v>117</v>
      </c>
      <c r="C1519" t="s">
        <v>80</v>
      </c>
      <c r="D1519" t="s">
        <v>58</v>
      </c>
      <c r="E1519" t="s">
        <v>362</v>
      </c>
      <c r="F1519" t="s">
        <v>451</v>
      </c>
      <c r="G1519" t="s">
        <v>39</v>
      </c>
      <c r="H1519" t="s">
        <v>34</v>
      </c>
      <c r="I1519" t="s">
        <v>40</v>
      </c>
      <c r="J1519" t="s">
        <v>28</v>
      </c>
      <c r="K1519" t="s">
        <v>215</v>
      </c>
      <c r="L1519" t="s">
        <v>8579</v>
      </c>
      <c r="M1519" t="s">
        <v>8580</v>
      </c>
      <c r="N1519" t="s">
        <v>8581</v>
      </c>
      <c r="O1519" t="s">
        <v>30</v>
      </c>
      <c r="P1519" t="s">
        <v>44</v>
      </c>
      <c r="Q1519" t="s">
        <v>45</v>
      </c>
      <c r="R1519" t="s">
        <v>8582</v>
      </c>
      <c r="S1519" t="s">
        <v>6625</v>
      </c>
      <c r="T1519" t="s">
        <v>8583</v>
      </c>
      <c r="U1519" t="s">
        <v>452</v>
      </c>
      <c r="V1519" s="40">
        <v>0</v>
      </c>
      <c r="W1519" s="40">
        <v>0</v>
      </c>
      <c r="X1519" s="40">
        <v>0</v>
      </c>
      <c r="Y1519" s="2" t="str">
        <f t="shared" si="438"/>
        <v/>
      </c>
      <c r="Z1519" s="47" t="str">
        <f t="shared" si="439"/>
        <v>Cumplido</v>
      </c>
      <c r="AA1519" s="8"/>
      <c r="AB1519" s="8"/>
      <c r="AC1519" s="8"/>
      <c r="AD1519" s="8"/>
      <c r="AE1519" s="8"/>
      <c r="AF1519" s="42">
        <v>45251</v>
      </c>
      <c r="AG1519" s="13" t="str">
        <f t="shared" si="440"/>
        <v>CUMPLE</v>
      </c>
      <c r="AH1519" s="13" t="str">
        <f t="shared" si="441"/>
        <v>NO CUMPLE</v>
      </c>
      <c r="AI1519" s="13" t="str">
        <f t="shared" si="442"/>
        <v>NO CUMPLE</v>
      </c>
      <c r="AJ1519" s="13" t="str">
        <f t="shared" si="443"/>
        <v>NO CUMPLE</v>
      </c>
      <c r="AK1519" s="13" t="str">
        <f t="shared" si="444"/>
        <v>NO CUMPLE</v>
      </c>
      <c r="AL1519" s="13" t="str">
        <f t="shared" si="445"/>
        <v>CUMPLE</v>
      </c>
      <c r="AM1519" s="13" t="str">
        <f t="shared" si="446"/>
        <v>NO CUMPLE</v>
      </c>
      <c r="AN1519" s="13" t="str">
        <f t="shared" si="447"/>
        <v>NO CUMPLE</v>
      </c>
      <c r="AO1519" s="13" t="str">
        <f t="shared" si="448"/>
        <v>NO CUMPLE</v>
      </c>
      <c r="AP1519" s="13" t="str">
        <f t="shared" si="449"/>
        <v>NO CUMPLE</v>
      </c>
    </row>
    <row r="1520" spans="1:42" ht="15" hidden="1" x14ac:dyDescent="0.25">
      <c r="A1520" t="s">
        <v>8584</v>
      </c>
      <c r="B1520" t="s">
        <v>32</v>
      </c>
      <c r="C1520" t="s">
        <v>58</v>
      </c>
      <c r="D1520" t="s">
        <v>217</v>
      </c>
      <c r="E1520" t="s">
        <v>330</v>
      </c>
      <c r="F1520" t="s">
        <v>470</v>
      </c>
      <c r="G1520" t="s">
        <v>25</v>
      </c>
      <c r="H1520" t="s">
        <v>26</v>
      </c>
      <c r="I1520" t="s">
        <v>35</v>
      </c>
      <c r="J1520" t="s">
        <v>28</v>
      </c>
      <c r="K1520" t="s">
        <v>48</v>
      </c>
      <c r="L1520" t="s">
        <v>449</v>
      </c>
      <c r="M1520" t="s">
        <v>8585</v>
      </c>
      <c r="N1520" t="s">
        <v>8586</v>
      </c>
      <c r="O1520" t="s">
        <v>30</v>
      </c>
      <c r="P1520" t="s">
        <v>31</v>
      </c>
      <c r="Q1520" t="s">
        <v>24</v>
      </c>
      <c r="R1520" t="s">
        <v>8587</v>
      </c>
      <c r="S1520" t="s">
        <v>6625</v>
      </c>
      <c r="T1520" t="s">
        <v>8588</v>
      </c>
      <c r="U1520" t="s">
        <v>219</v>
      </c>
      <c r="V1520" s="40">
        <v>0</v>
      </c>
      <c r="W1520" s="40">
        <v>2.5335648148148149E-2</v>
      </c>
      <c r="X1520" s="40">
        <v>2.5335648148148149E-2</v>
      </c>
      <c r="Y1520" s="2" t="str">
        <f t="shared" si="438"/>
        <v/>
      </c>
      <c r="Z1520" s="47" t="str">
        <f t="shared" si="439"/>
        <v>Cumplido</v>
      </c>
      <c r="AA1520" s="8"/>
      <c r="AB1520" s="8"/>
      <c r="AC1520" s="8"/>
      <c r="AD1520" s="8"/>
      <c r="AE1520" s="8"/>
      <c r="AF1520" s="42">
        <v>45251</v>
      </c>
      <c r="AG1520" s="13" t="str">
        <f t="shared" si="440"/>
        <v>CUMPLE</v>
      </c>
      <c r="AH1520" s="13" t="str">
        <f t="shared" si="441"/>
        <v>NO CUMPLE</v>
      </c>
      <c r="AI1520" s="13" t="str">
        <f t="shared" si="442"/>
        <v>NO CUMPLE</v>
      </c>
      <c r="AJ1520" s="13" t="str">
        <f t="shared" si="443"/>
        <v>NO CUMPLE</v>
      </c>
      <c r="AK1520" s="13" t="str">
        <f t="shared" si="444"/>
        <v>NO CUMPLE</v>
      </c>
      <c r="AL1520" s="13" t="str">
        <f t="shared" si="445"/>
        <v>CUMPLE</v>
      </c>
      <c r="AM1520" s="13" t="str">
        <f t="shared" si="446"/>
        <v>NO CUMPLE</v>
      </c>
      <c r="AN1520" s="13" t="str">
        <f t="shared" si="447"/>
        <v>NO CUMPLE</v>
      </c>
      <c r="AO1520" s="13" t="str">
        <f t="shared" si="448"/>
        <v>NO CUMPLE</v>
      </c>
      <c r="AP1520" s="13" t="str">
        <f t="shared" si="449"/>
        <v>NO CUMPLE</v>
      </c>
    </row>
    <row r="1521" spans="1:42" ht="15" hidden="1" x14ac:dyDescent="0.25">
      <c r="A1521" t="s">
        <v>8589</v>
      </c>
      <c r="B1521" t="s">
        <v>32</v>
      </c>
      <c r="C1521" t="s">
        <v>49</v>
      </c>
      <c r="D1521" t="s">
        <v>217</v>
      </c>
      <c r="E1521" t="s">
        <v>324</v>
      </c>
      <c r="F1521" t="s">
        <v>470</v>
      </c>
      <c r="G1521" t="s">
        <v>25</v>
      </c>
      <c r="H1521" t="s">
        <v>26</v>
      </c>
      <c r="I1521" t="s">
        <v>35</v>
      </c>
      <c r="J1521" t="s">
        <v>28</v>
      </c>
      <c r="K1521" t="s">
        <v>215</v>
      </c>
      <c r="L1521" t="s">
        <v>4307</v>
      </c>
      <c r="M1521" t="s">
        <v>8590</v>
      </c>
      <c r="N1521" t="s">
        <v>8591</v>
      </c>
      <c r="O1521" t="s">
        <v>30</v>
      </c>
      <c r="P1521" t="s">
        <v>31</v>
      </c>
      <c r="Q1521" t="s">
        <v>24</v>
      </c>
      <c r="R1521" t="s">
        <v>8592</v>
      </c>
      <c r="S1521" t="s">
        <v>6625</v>
      </c>
      <c r="T1521" t="s">
        <v>8593</v>
      </c>
      <c r="U1521" t="s">
        <v>390</v>
      </c>
      <c r="V1521" s="40">
        <v>3.4363425925925929E-2</v>
      </c>
      <c r="W1521" s="40">
        <v>3.9756944444444449E-2</v>
      </c>
      <c r="X1521" s="40">
        <v>5.3935185185185188E-3</v>
      </c>
      <c r="Y1521" s="2" t="str">
        <f t="shared" si="438"/>
        <v/>
      </c>
      <c r="Z1521" s="47" t="str">
        <f t="shared" si="439"/>
        <v>Cumplido</v>
      </c>
      <c r="AA1521" s="8"/>
      <c r="AB1521" s="8"/>
      <c r="AC1521" s="8"/>
      <c r="AD1521" s="8"/>
      <c r="AE1521" s="8"/>
      <c r="AF1521" s="42">
        <v>45251</v>
      </c>
      <c r="AG1521" s="13" t="str">
        <f t="shared" si="440"/>
        <v>CUMPLE</v>
      </c>
      <c r="AH1521" s="13" t="str">
        <f t="shared" si="441"/>
        <v>NO CUMPLE</v>
      </c>
      <c r="AI1521" s="13" t="str">
        <f t="shared" si="442"/>
        <v>NO CUMPLE</v>
      </c>
      <c r="AJ1521" s="13" t="str">
        <f t="shared" si="443"/>
        <v>NO CUMPLE</v>
      </c>
      <c r="AK1521" s="13" t="str">
        <f t="shared" si="444"/>
        <v>NO CUMPLE</v>
      </c>
      <c r="AL1521" s="13" t="str">
        <f t="shared" si="445"/>
        <v>CUMPLE</v>
      </c>
      <c r="AM1521" s="13" t="str">
        <f t="shared" si="446"/>
        <v>NO CUMPLE</v>
      </c>
      <c r="AN1521" s="13" t="str">
        <f t="shared" si="447"/>
        <v>NO CUMPLE</v>
      </c>
      <c r="AO1521" s="13" t="str">
        <f t="shared" si="448"/>
        <v>NO CUMPLE</v>
      </c>
      <c r="AP1521" s="13" t="str">
        <f t="shared" si="449"/>
        <v>NO CUMPLE</v>
      </c>
    </row>
    <row r="1522" spans="1:42" ht="15" hidden="1" x14ac:dyDescent="0.25">
      <c r="A1522" t="s">
        <v>8594</v>
      </c>
      <c r="B1522" t="s">
        <v>24</v>
      </c>
      <c r="C1522" t="s">
        <v>102</v>
      </c>
      <c r="D1522" t="s">
        <v>217</v>
      </c>
      <c r="E1522" t="s">
        <v>330</v>
      </c>
      <c r="F1522" t="s">
        <v>423</v>
      </c>
      <c r="G1522" t="s">
        <v>25</v>
      </c>
      <c r="H1522" t="s">
        <v>26</v>
      </c>
      <c r="I1522" t="s">
        <v>35</v>
      </c>
      <c r="J1522" t="s">
        <v>28</v>
      </c>
      <c r="K1522" t="s">
        <v>8595</v>
      </c>
      <c r="L1522" t="s">
        <v>8596</v>
      </c>
      <c r="M1522" t="s">
        <v>8597</v>
      </c>
      <c r="N1522" t="s">
        <v>8598</v>
      </c>
      <c r="O1522" t="s">
        <v>30</v>
      </c>
      <c r="P1522" t="s">
        <v>44</v>
      </c>
      <c r="Q1522" t="s">
        <v>45</v>
      </c>
      <c r="R1522" t="s">
        <v>8599</v>
      </c>
      <c r="S1522" t="s">
        <v>6640</v>
      </c>
      <c r="T1522" t="s">
        <v>8600</v>
      </c>
      <c r="U1522" t="s">
        <v>159</v>
      </c>
      <c r="V1522" s="40">
        <v>0.62631944444444443</v>
      </c>
      <c r="W1522" s="40">
        <v>0.6818981481481482</v>
      </c>
      <c r="X1522" s="40">
        <v>5.5578703703703707E-2</v>
      </c>
      <c r="Y1522" s="2" t="str">
        <f t="shared" si="438"/>
        <v/>
      </c>
      <c r="Z1522" s="47" t="str">
        <f t="shared" si="439"/>
        <v>Cumplido</v>
      </c>
      <c r="AA1522" s="8"/>
      <c r="AB1522" s="8"/>
      <c r="AC1522" s="8"/>
      <c r="AD1522" s="8"/>
      <c r="AE1522" s="8"/>
      <c r="AF1522" s="42">
        <v>45251</v>
      </c>
      <c r="AG1522" s="13" t="str">
        <f t="shared" si="440"/>
        <v>NO CUMPLE</v>
      </c>
      <c r="AH1522" s="13" t="str">
        <f t="shared" si="441"/>
        <v>CUMPLE</v>
      </c>
      <c r="AI1522" s="13" t="str">
        <f t="shared" si="442"/>
        <v>NO CUMPLE</v>
      </c>
      <c r="AJ1522" s="13" t="str">
        <f t="shared" si="443"/>
        <v>NO CUMPLE</v>
      </c>
      <c r="AK1522" s="13" t="str">
        <f t="shared" si="444"/>
        <v>NO CUMPLE</v>
      </c>
      <c r="AL1522" s="13" t="str">
        <f t="shared" si="445"/>
        <v>NO CUMPLE</v>
      </c>
      <c r="AM1522" s="13" t="str">
        <f t="shared" si="446"/>
        <v>NO CUMPLE</v>
      </c>
      <c r="AN1522" s="13" t="str">
        <f t="shared" si="447"/>
        <v>NO CUMPLE</v>
      </c>
      <c r="AO1522" s="13" t="str">
        <f t="shared" si="448"/>
        <v>CUMPLE</v>
      </c>
      <c r="AP1522" s="13" t="str">
        <f t="shared" si="449"/>
        <v>NO CUMPLE</v>
      </c>
    </row>
    <row r="1523" spans="1:42" ht="15" hidden="1" x14ac:dyDescent="0.25">
      <c r="A1523" t="s">
        <v>8601</v>
      </c>
      <c r="B1523" t="s">
        <v>32</v>
      </c>
      <c r="C1523" t="s">
        <v>58</v>
      </c>
      <c r="D1523" t="s">
        <v>217</v>
      </c>
      <c r="E1523" t="s">
        <v>330</v>
      </c>
      <c r="F1523" t="s">
        <v>409</v>
      </c>
      <c r="G1523" t="s">
        <v>25</v>
      </c>
      <c r="H1523" t="s">
        <v>26</v>
      </c>
      <c r="I1523" t="s">
        <v>35</v>
      </c>
      <c r="J1523" t="s">
        <v>28</v>
      </c>
      <c r="K1523" t="s">
        <v>8595</v>
      </c>
      <c r="L1523" t="s">
        <v>8602</v>
      </c>
      <c r="M1523" t="s">
        <v>8603</v>
      </c>
      <c r="N1523" t="s">
        <v>8604</v>
      </c>
      <c r="O1523" t="s">
        <v>30</v>
      </c>
      <c r="P1523" t="s">
        <v>31</v>
      </c>
      <c r="Q1523" t="s">
        <v>24</v>
      </c>
      <c r="R1523" t="s">
        <v>8605</v>
      </c>
      <c r="S1523" t="s">
        <v>6625</v>
      </c>
      <c r="T1523" t="s">
        <v>8606</v>
      </c>
      <c r="U1523" t="s">
        <v>219</v>
      </c>
      <c r="V1523" s="40">
        <v>0</v>
      </c>
      <c r="W1523" s="40">
        <v>2.479166666666667E-2</v>
      </c>
      <c r="X1523" s="40">
        <v>2.479166666666667E-2</v>
      </c>
      <c r="Y1523" s="2" t="str">
        <f t="shared" si="438"/>
        <v/>
      </c>
      <c r="Z1523" s="47" t="str">
        <f t="shared" si="439"/>
        <v>Cumplido</v>
      </c>
      <c r="AA1523" s="8"/>
      <c r="AB1523" s="8"/>
      <c r="AC1523" s="8"/>
      <c r="AD1523" s="8"/>
      <c r="AE1523" s="8"/>
      <c r="AF1523" s="42">
        <v>45251</v>
      </c>
      <c r="AG1523" s="13" t="str">
        <f t="shared" si="440"/>
        <v>CUMPLE</v>
      </c>
      <c r="AH1523" s="13" t="str">
        <f t="shared" si="441"/>
        <v>NO CUMPLE</v>
      </c>
      <c r="AI1523" s="13" t="str">
        <f t="shared" si="442"/>
        <v>NO CUMPLE</v>
      </c>
      <c r="AJ1523" s="13" t="str">
        <f t="shared" si="443"/>
        <v>NO CUMPLE</v>
      </c>
      <c r="AK1523" s="13" t="str">
        <f t="shared" si="444"/>
        <v>NO CUMPLE</v>
      </c>
      <c r="AL1523" s="13" t="str">
        <f t="shared" si="445"/>
        <v>CUMPLE</v>
      </c>
      <c r="AM1523" s="13" t="str">
        <f t="shared" si="446"/>
        <v>NO CUMPLE</v>
      </c>
      <c r="AN1523" s="13" t="str">
        <f t="shared" si="447"/>
        <v>NO CUMPLE</v>
      </c>
      <c r="AO1523" s="13" t="str">
        <f t="shared" si="448"/>
        <v>NO CUMPLE</v>
      </c>
      <c r="AP1523" s="13" t="str">
        <f t="shared" si="449"/>
        <v>NO CUMPLE</v>
      </c>
    </row>
    <row r="1524" spans="1:42" ht="15" hidden="1" x14ac:dyDescent="0.25">
      <c r="A1524" t="s">
        <v>8607</v>
      </c>
      <c r="B1524" t="s">
        <v>32</v>
      </c>
      <c r="C1524" t="s">
        <v>51</v>
      </c>
      <c r="D1524" t="s">
        <v>217</v>
      </c>
      <c r="E1524" t="s">
        <v>276</v>
      </c>
      <c r="F1524" t="s">
        <v>409</v>
      </c>
      <c r="G1524" t="s">
        <v>25</v>
      </c>
      <c r="H1524" t="s">
        <v>26</v>
      </c>
      <c r="I1524" t="s">
        <v>35</v>
      </c>
      <c r="J1524" t="s">
        <v>28</v>
      </c>
      <c r="K1524" t="s">
        <v>48</v>
      </c>
      <c r="L1524" t="s">
        <v>336</v>
      </c>
      <c r="M1524" t="s">
        <v>8608</v>
      </c>
      <c r="N1524" t="s">
        <v>8609</v>
      </c>
      <c r="O1524" t="s">
        <v>30</v>
      </c>
      <c r="P1524" t="s">
        <v>31</v>
      </c>
      <c r="Q1524" t="s">
        <v>24</v>
      </c>
      <c r="R1524" t="s">
        <v>8610</v>
      </c>
      <c r="S1524" t="s">
        <v>6625</v>
      </c>
      <c r="T1524" t="s">
        <v>8611</v>
      </c>
      <c r="U1524"/>
      <c r="V1524" s="40">
        <v>9.3124999999999999E-2</v>
      </c>
      <c r="W1524" s="40">
        <v>0.12502314814814816</v>
      </c>
      <c r="X1524" s="40">
        <v>3.1898148148148148E-2</v>
      </c>
      <c r="Y1524" s="2" t="str">
        <f t="shared" si="438"/>
        <v/>
      </c>
      <c r="Z1524" s="47" t="str">
        <f t="shared" si="439"/>
        <v>Cumplido</v>
      </c>
      <c r="AA1524" s="8"/>
      <c r="AB1524" s="8"/>
      <c r="AC1524" s="8"/>
      <c r="AD1524" s="8"/>
      <c r="AE1524" s="8"/>
      <c r="AF1524" s="42">
        <v>45251</v>
      </c>
      <c r="AG1524" s="13" t="str">
        <f t="shared" si="440"/>
        <v>CUMPLE</v>
      </c>
      <c r="AH1524" s="13" t="str">
        <f t="shared" si="441"/>
        <v>NO CUMPLE</v>
      </c>
      <c r="AI1524" s="13" t="str">
        <f t="shared" si="442"/>
        <v>NO CUMPLE</v>
      </c>
      <c r="AJ1524" s="13" t="str">
        <f t="shared" si="443"/>
        <v>NO CUMPLE</v>
      </c>
      <c r="AK1524" s="13" t="str">
        <f t="shared" si="444"/>
        <v>NO CUMPLE</v>
      </c>
      <c r="AL1524" s="13" t="str">
        <f t="shared" si="445"/>
        <v>NO CUMPLE</v>
      </c>
      <c r="AM1524" s="13" t="str">
        <f t="shared" si="446"/>
        <v>CUMPLE</v>
      </c>
      <c r="AN1524" s="13" t="str">
        <f t="shared" si="447"/>
        <v>NO CUMPLE</v>
      </c>
      <c r="AO1524" s="13" t="str">
        <f t="shared" si="448"/>
        <v>NO CUMPLE</v>
      </c>
      <c r="AP1524" s="13" t="str">
        <f t="shared" si="449"/>
        <v>NO CUMPLE</v>
      </c>
    </row>
    <row r="1525" spans="1:42" ht="15" hidden="1" x14ac:dyDescent="0.25">
      <c r="A1525" t="s">
        <v>8612</v>
      </c>
      <c r="B1525" t="s">
        <v>24</v>
      </c>
      <c r="C1525" t="s">
        <v>181</v>
      </c>
      <c r="D1525" t="s">
        <v>33</v>
      </c>
      <c r="E1525" t="s">
        <v>192</v>
      </c>
      <c r="F1525" t="s">
        <v>357</v>
      </c>
      <c r="G1525" t="s">
        <v>25</v>
      </c>
      <c r="H1525" t="s">
        <v>26</v>
      </c>
      <c r="I1525" t="s">
        <v>35</v>
      </c>
      <c r="J1525" t="s">
        <v>28</v>
      </c>
      <c r="K1525" t="s">
        <v>171</v>
      </c>
      <c r="L1525" t="s">
        <v>8613</v>
      </c>
      <c r="M1525" t="s">
        <v>8614</v>
      </c>
      <c r="N1525" t="s">
        <v>8615</v>
      </c>
      <c r="O1525" t="s">
        <v>30</v>
      </c>
      <c r="P1525" t="s">
        <v>183</v>
      </c>
      <c r="Q1525" t="s">
        <v>184</v>
      </c>
      <c r="R1525" t="s">
        <v>8616</v>
      </c>
      <c r="S1525" t="s">
        <v>6625</v>
      </c>
      <c r="T1525" t="s">
        <v>8617</v>
      </c>
      <c r="U1525" t="s">
        <v>218</v>
      </c>
      <c r="V1525" s="40">
        <v>0</v>
      </c>
      <c r="W1525" s="40">
        <v>1.6192129629629629E-2</v>
      </c>
      <c r="X1525" s="40">
        <v>1.6192129629629629E-2</v>
      </c>
      <c r="Y1525" s="2" t="str">
        <f t="shared" si="438"/>
        <v/>
      </c>
      <c r="Z1525" s="47" t="str">
        <f t="shared" si="439"/>
        <v>Cumplido</v>
      </c>
      <c r="AA1525" s="8"/>
      <c r="AB1525" s="8"/>
      <c r="AC1525" s="8"/>
      <c r="AD1525" s="8"/>
      <c r="AE1525" s="8"/>
      <c r="AF1525" s="42">
        <v>45251</v>
      </c>
      <c r="AG1525" s="13" t="str">
        <f t="shared" si="440"/>
        <v>CUMPLE</v>
      </c>
      <c r="AH1525" s="13" t="str">
        <f t="shared" si="441"/>
        <v>NO CUMPLE</v>
      </c>
      <c r="AI1525" s="13" t="str">
        <f t="shared" si="442"/>
        <v>NO CUMPLE</v>
      </c>
      <c r="AJ1525" s="13" t="str">
        <f t="shared" si="443"/>
        <v>NO CUMPLE</v>
      </c>
      <c r="AK1525" s="13" t="str">
        <f t="shared" si="444"/>
        <v>NO CUMPLE</v>
      </c>
      <c r="AL1525" s="13" t="str">
        <f t="shared" si="445"/>
        <v>CUMPLE</v>
      </c>
      <c r="AM1525" s="13" t="str">
        <f t="shared" si="446"/>
        <v>NO CUMPLE</v>
      </c>
      <c r="AN1525" s="13" t="str">
        <f t="shared" si="447"/>
        <v>NO CUMPLE</v>
      </c>
      <c r="AO1525" s="13" t="str">
        <f t="shared" si="448"/>
        <v>NO CUMPLE</v>
      </c>
      <c r="AP1525" s="13" t="str">
        <f t="shared" si="449"/>
        <v>NO CUMPLE</v>
      </c>
    </row>
    <row r="1526" spans="1:42" ht="15" hidden="1" x14ac:dyDescent="0.25">
      <c r="A1526" t="s">
        <v>8618</v>
      </c>
      <c r="B1526" t="s">
        <v>32</v>
      </c>
      <c r="C1526" t="s">
        <v>58</v>
      </c>
      <c r="D1526" t="s">
        <v>217</v>
      </c>
      <c r="E1526" t="s">
        <v>330</v>
      </c>
      <c r="F1526" t="s">
        <v>380</v>
      </c>
      <c r="G1526" t="s">
        <v>25</v>
      </c>
      <c r="H1526" t="s">
        <v>26</v>
      </c>
      <c r="I1526" t="s">
        <v>35</v>
      </c>
      <c r="J1526" t="s">
        <v>28</v>
      </c>
      <c r="K1526" t="s">
        <v>249</v>
      </c>
      <c r="L1526" t="s">
        <v>8619</v>
      </c>
      <c r="M1526" t="s">
        <v>8620</v>
      </c>
      <c r="N1526" t="s">
        <v>8621</v>
      </c>
      <c r="O1526" t="s">
        <v>30</v>
      </c>
      <c r="P1526" t="s">
        <v>31</v>
      </c>
      <c r="Q1526" t="s">
        <v>24</v>
      </c>
      <c r="R1526" t="s">
        <v>8622</v>
      </c>
      <c r="S1526" t="s">
        <v>6625</v>
      </c>
      <c r="T1526" t="s">
        <v>8623</v>
      </c>
      <c r="U1526" t="s">
        <v>8624</v>
      </c>
      <c r="V1526" s="40">
        <v>4.6226851851851852E-2</v>
      </c>
      <c r="W1526" s="40">
        <v>5.3217592592592594E-2</v>
      </c>
      <c r="X1526" s="40">
        <v>6.9907407407407409E-3</v>
      </c>
      <c r="Y1526" s="2" t="str">
        <f t="shared" si="438"/>
        <v/>
      </c>
      <c r="Z1526" s="47" t="str">
        <f t="shared" si="439"/>
        <v>Cumplido</v>
      </c>
      <c r="AA1526" s="8" t="s">
        <v>644</v>
      </c>
      <c r="AB1526" s="8"/>
      <c r="AC1526" s="8"/>
      <c r="AD1526" s="8"/>
      <c r="AE1526" s="8"/>
      <c r="AF1526" s="42">
        <v>45257</v>
      </c>
      <c r="AG1526" s="13" t="str">
        <f t="shared" si="440"/>
        <v>CUMPLE</v>
      </c>
      <c r="AH1526" s="13" t="str">
        <f t="shared" si="441"/>
        <v>NO CUMPLE</v>
      </c>
      <c r="AI1526" s="13" t="str">
        <f t="shared" si="442"/>
        <v>NO CUMPLE</v>
      </c>
      <c r="AJ1526" s="13" t="str">
        <f t="shared" si="443"/>
        <v>NO CUMPLE</v>
      </c>
      <c r="AK1526" s="13" t="str">
        <f t="shared" si="444"/>
        <v>NO CUMPLE</v>
      </c>
      <c r="AL1526" s="13" t="str">
        <f t="shared" si="445"/>
        <v>NO CUMPLE</v>
      </c>
      <c r="AM1526" s="13" t="str">
        <f t="shared" si="446"/>
        <v>CUMPLE</v>
      </c>
      <c r="AN1526" s="13" t="str">
        <f t="shared" si="447"/>
        <v>NO CUMPLE</v>
      </c>
      <c r="AO1526" s="13" t="str">
        <f t="shared" si="448"/>
        <v>NO CUMPLE</v>
      </c>
      <c r="AP1526" s="13" t="str">
        <f t="shared" si="449"/>
        <v>NO CUMPLE</v>
      </c>
    </row>
    <row r="1527" spans="1:42" ht="15" hidden="1" x14ac:dyDescent="0.25">
      <c r="A1527" t="s">
        <v>8625</v>
      </c>
      <c r="B1527" t="s">
        <v>117</v>
      </c>
      <c r="C1527" t="s">
        <v>80</v>
      </c>
      <c r="D1527" t="s">
        <v>58</v>
      </c>
      <c r="E1527" t="s">
        <v>362</v>
      </c>
      <c r="F1527" t="s">
        <v>451</v>
      </c>
      <c r="G1527" t="s">
        <v>39</v>
      </c>
      <c r="H1527" t="s">
        <v>34</v>
      </c>
      <c r="I1527" t="s">
        <v>40</v>
      </c>
      <c r="J1527" t="s">
        <v>28</v>
      </c>
      <c r="K1527" t="s">
        <v>215</v>
      </c>
      <c r="L1527" t="s">
        <v>8626</v>
      </c>
      <c r="M1527" t="s">
        <v>8627</v>
      </c>
      <c r="N1527" t="s">
        <v>8628</v>
      </c>
      <c r="O1527" t="s">
        <v>30</v>
      </c>
      <c r="P1527" t="s">
        <v>44</v>
      </c>
      <c r="Q1527" t="s">
        <v>45</v>
      </c>
      <c r="R1527" t="s">
        <v>8629</v>
      </c>
      <c r="S1527" t="s">
        <v>6625</v>
      </c>
      <c r="T1527" t="s">
        <v>7051</v>
      </c>
      <c r="U1527" t="s">
        <v>452</v>
      </c>
      <c r="V1527" s="40">
        <v>0</v>
      </c>
      <c r="W1527" s="40">
        <v>0</v>
      </c>
      <c r="X1527" s="40">
        <v>0</v>
      </c>
      <c r="Y1527" s="2" t="str">
        <f t="shared" si="438"/>
        <v/>
      </c>
      <c r="Z1527" s="47" t="str">
        <f t="shared" si="439"/>
        <v>Cumplido</v>
      </c>
      <c r="AA1527" s="8"/>
      <c r="AB1527" s="8"/>
      <c r="AC1527" s="8"/>
      <c r="AD1527" s="8"/>
      <c r="AE1527" s="8"/>
      <c r="AF1527" s="42">
        <v>45251</v>
      </c>
      <c r="AG1527" s="13" t="str">
        <f t="shared" si="440"/>
        <v>CUMPLE</v>
      </c>
      <c r="AH1527" s="13" t="str">
        <f t="shared" si="441"/>
        <v>NO CUMPLE</v>
      </c>
      <c r="AI1527" s="13" t="str">
        <f t="shared" si="442"/>
        <v>NO CUMPLE</v>
      </c>
      <c r="AJ1527" s="13" t="str">
        <f t="shared" si="443"/>
        <v>NO CUMPLE</v>
      </c>
      <c r="AK1527" s="13" t="str">
        <f t="shared" si="444"/>
        <v>NO CUMPLE</v>
      </c>
      <c r="AL1527" s="13" t="str">
        <f t="shared" si="445"/>
        <v>CUMPLE</v>
      </c>
      <c r="AM1527" s="13" t="str">
        <f t="shared" si="446"/>
        <v>NO CUMPLE</v>
      </c>
      <c r="AN1527" s="13" t="str">
        <f t="shared" si="447"/>
        <v>NO CUMPLE</v>
      </c>
      <c r="AO1527" s="13" t="str">
        <f t="shared" si="448"/>
        <v>NO CUMPLE</v>
      </c>
      <c r="AP1527" s="13" t="str">
        <f t="shared" si="449"/>
        <v>NO CUMPLE</v>
      </c>
    </row>
    <row r="1528" spans="1:42" ht="15" hidden="1" x14ac:dyDescent="0.25">
      <c r="A1528" t="s">
        <v>8630</v>
      </c>
      <c r="B1528" t="s">
        <v>32</v>
      </c>
      <c r="C1528" t="s">
        <v>51</v>
      </c>
      <c r="D1528" t="s">
        <v>217</v>
      </c>
      <c r="E1528" t="s">
        <v>276</v>
      </c>
      <c r="F1528" t="s">
        <v>380</v>
      </c>
      <c r="G1528" t="s">
        <v>25</v>
      </c>
      <c r="H1528" t="s">
        <v>26</v>
      </c>
      <c r="I1528" t="s">
        <v>35</v>
      </c>
      <c r="J1528" t="s">
        <v>28</v>
      </c>
      <c r="K1528" t="s">
        <v>456</v>
      </c>
      <c r="L1528" t="s">
        <v>8631</v>
      </c>
      <c r="M1528" t="s">
        <v>8632</v>
      </c>
      <c r="N1528" t="s">
        <v>8633</v>
      </c>
      <c r="O1528" t="s">
        <v>30</v>
      </c>
      <c r="P1528" t="s">
        <v>31</v>
      </c>
      <c r="Q1528" t="s">
        <v>24</v>
      </c>
      <c r="R1528" t="s">
        <v>8634</v>
      </c>
      <c r="S1528" t="s">
        <v>6625</v>
      </c>
      <c r="T1528" t="s">
        <v>8635</v>
      </c>
      <c r="U1528"/>
      <c r="V1528" s="40">
        <v>0</v>
      </c>
      <c r="W1528" s="40">
        <v>8.564814814814815E-3</v>
      </c>
      <c r="X1528" s="40">
        <v>8.564814814814815E-3</v>
      </c>
      <c r="Y1528" s="2" t="str">
        <f t="shared" si="438"/>
        <v/>
      </c>
      <c r="Z1528" s="47" t="str">
        <f t="shared" si="439"/>
        <v>Cumplido</v>
      </c>
      <c r="AA1528" s="8"/>
      <c r="AB1528" s="8"/>
      <c r="AC1528" s="8"/>
      <c r="AD1528" s="8"/>
      <c r="AE1528" s="8"/>
      <c r="AF1528" s="42">
        <v>45251</v>
      </c>
      <c r="AG1528" s="13" t="str">
        <f t="shared" si="440"/>
        <v>CUMPLE</v>
      </c>
      <c r="AH1528" s="13" t="str">
        <f t="shared" si="441"/>
        <v>NO CUMPLE</v>
      </c>
      <c r="AI1528" s="13" t="str">
        <f t="shared" si="442"/>
        <v>NO CUMPLE</v>
      </c>
      <c r="AJ1528" s="13" t="str">
        <f t="shared" si="443"/>
        <v>NO CUMPLE</v>
      </c>
      <c r="AK1528" s="13" t="str">
        <f t="shared" si="444"/>
        <v>NO CUMPLE</v>
      </c>
      <c r="AL1528" s="13" t="str">
        <f t="shared" si="445"/>
        <v>CUMPLE</v>
      </c>
      <c r="AM1528" s="13" t="str">
        <f t="shared" si="446"/>
        <v>NO CUMPLE</v>
      </c>
      <c r="AN1528" s="13" t="str">
        <f t="shared" si="447"/>
        <v>NO CUMPLE</v>
      </c>
      <c r="AO1528" s="13" t="str">
        <f t="shared" si="448"/>
        <v>NO CUMPLE</v>
      </c>
      <c r="AP1528" s="13" t="str">
        <f t="shared" si="449"/>
        <v>NO CUMPLE</v>
      </c>
    </row>
    <row r="1529" spans="1:42" ht="15" hidden="1" x14ac:dyDescent="0.25">
      <c r="A1529" t="s">
        <v>8636</v>
      </c>
      <c r="B1529" t="s">
        <v>38</v>
      </c>
      <c r="C1529" t="s">
        <v>176</v>
      </c>
      <c r="D1529" t="s">
        <v>176</v>
      </c>
      <c r="E1529" t="s">
        <v>8637</v>
      </c>
      <c r="F1529" t="s">
        <v>8638</v>
      </c>
      <c r="G1529" t="s">
        <v>39</v>
      </c>
      <c r="H1529" t="s">
        <v>26</v>
      </c>
      <c r="I1529" t="s">
        <v>35</v>
      </c>
      <c r="J1529" t="s">
        <v>56</v>
      </c>
      <c r="K1529" t="s">
        <v>155</v>
      </c>
      <c r="L1529" t="s">
        <v>8639</v>
      </c>
      <c r="M1529" t="s">
        <v>8640</v>
      </c>
      <c r="N1529" t="s">
        <v>8641</v>
      </c>
      <c r="O1529" t="s">
        <v>88</v>
      </c>
      <c r="P1529" t="s">
        <v>491</v>
      </c>
      <c r="Q1529" t="s">
        <v>473</v>
      </c>
      <c r="R1529" t="s">
        <v>8642</v>
      </c>
      <c r="S1529" t="s">
        <v>8642</v>
      </c>
      <c r="T1529" t="s">
        <v>8643</v>
      </c>
      <c r="U1529" t="s">
        <v>600</v>
      </c>
      <c r="V1529" s="40">
        <v>0</v>
      </c>
      <c r="W1529" s="40">
        <v>2.34375E-2</v>
      </c>
      <c r="X1529" s="40">
        <v>2.34375E-2</v>
      </c>
      <c r="Y1529" s="2" t="str">
        <f t="shared" si="438"/>
        <v>Cumplido</v>
      </c>
      <c r="Z1529" s="47" t="str">
        <f t="shared" si="439"/>
        <v/>
      </c>
      <c r="AA1529" s="8"/>
      <c r="AB1529" s="8" t="str">
        <f t="shared" ref="AB1529:AB1530" si="458">IF($H1529="1-Crítica",IF($X1529&lt;=$AT$5,"Cumplido", "Incumplido"),"")</f>
        <v/>
      </c>
      <c r="AC1529" s="8" t="str">
        <f t="shared" ref="AC1529:AC1530" si="459">IF($H1529="2-Alta",IF($X1529&lt;=$AT$6, "Cumplido", "Incumplido"),"")</f>
        <v/>
      </c>
      <c r="AD1529" s="8" t="str">
        <f t="shared" ref="AD1529:AD1530" si="460">IF($H1529="3-Medio",IF($X1529&lt;=$AT$7, "Cumplido", "Incumplido"),"")</f>
        <v>Cumplido</v>
      </c>
      <c r="AE1529" s="8" t="str">
        <f t="shared" ref="AE1529:AE1530" si="461">IF($H1529="4-Baja",IF($X1529&lt;=$AT$8, "Cumplido", "Incumplido"),"")</f>
        <v/>
      </c>
      <c r="AF1529" s="42">
        <v>45251</v>
      </c>
      <c r="AG1529" s="13" t="str">
        <f t="shared" si="440"/>
        <v>CUMPLE</v>
      </c>
      <c r="AH1529" s="13" t="str">
        <f t="shared" si="441"/>
        <v>NO CUMPLE</v>
      </c>
      <c r="AI1529" s="13" t="str">
        <f t="shared" si="442"/>
        <v>NO CUMPLE</v>
      </c>
      <c r="AJ1529" s="13" t="str">
        <f t="shared" si="443"/>
        <v>NO CUMPLE</v>
      </c>
      <c r="AK1529" s="13" t="str">
        <f t="shared" si="444"/>
        <v>NO CUMPLE</v>
      </c>
      <c r="AL1529" s="13" t="str">
        <f t="shared" si="445"/>
        <v>CUMPLE</v>
      </c>
      <c r="AM1529" s="13" t="str">
        <f t="shared" si="446"/>
        <v>NO CUMPLE</v>
      </c>
      <c r="AN1529" s="13" t="str">
        <f t="shared" si="447"/>
        <v>NO CUMPLE</v>
      </c>
      <c r="AO1529" s="13" t="str">
        <f t="shared" si="448"/>
        <v>NO CUMPLE</v>
      </c>
      <c r="AP1529" s="13" t="str">
        <f t="shared" si="449"/>
        <v>NO CUMPLE</v>
      </c>
    </row>
    <row r="1530" spans="1:42" ht="15" hidden="1" x14ac:dyDescent="0.25">
      <c r="A1530" t="s">
        <v>8644</v>
      </c>
      <c r="B1530" t="s">
        <v>62</v>
      </c>
      <c r="C1530" t="s">
        <v>126</v>
      </c>
      <c r="D1530" t="s">
        <v>309</v>
      </c>
      <c r="E1530" t="s">
        <v>325</v>
      </c>
      <c r="F1530" t="s">
        <v>140</v>
      </c>
      <c r="G1530" t="s">
        <v>64</v>
      </c>
      <c r="H1530" t="s">
        <v>34</v>
      </c>
      <c r="I1530" t="s">
        <v>40</v>
      </c>
      <c r="J1530" t="s">
        <v>56</v>
      </c>
      <c r="K1530" t="s">
        <v>215</v>
      </c>
      <c r="L1530" t="s">
        <v>5603</v>
      </c>
      <c r="M1530" t="s">
        <v>8645</v>
      </c>
      <c r="N1530" t="s">
        <v>8645</v>
      </c>
      <c r="O1530" t="s">
        <v>30</v>
      </c>
      <c r="P1530" t="s">
        <v>190</v>
      </c>
      <c r="Q1530" t="s">
        <v>190</v>
      </c>
      <c r="R1530" t="s">
        <v>8646</v>
      </c>
      <c r="S1530" t="s">
        <v>6625</v>
      </c>
      <c r="T1530" t="s">
        <v>5641</v>
      </c>
      <c r="U1530" t="s">
        <v>8647</v>
      </c>
      <c r="V1530" s="40">
        <v>3.3518518518518517E-2</v>
      </c>
      <c r="W1530" s="40">
        <v>7.165509259259259E-2</v>
      </c>
      <c r="X1530" s="40">
        <v>3.8136574074074073E-2</v>
      </c>
      <c r="Y1530" s="2" t="str">
        <f t="shared" si="438"/>
        <v>Cumplido</v>
      </c>
      <c r="Z1530" s="47" t="str">
        <f t="shared" si="439"/>
        <v/>
      </c>
      <c r="AA1530" s="8"/>
      <c r="AB1530" s="8" t="str">
        <f t="shared" si="458"/>
        <v/>
      </c>
      <c r="AC1530" s="8" t="str">
        <f t="shared" si="459"/>
        <v/>
      </c>
      <c r="AD1530" s="8" t="str">
        <f t="shared" si="460"/>
        <v/>
      </c>
      <c r="AE1530" s="8" t="str">
        <f t="shared" si="461"/>
        <v>Cumplido</v>
      </c>
      <c r="AF1530" s="42">
        <v>45251</v>
      </c>
      <c r="AG1530" s="13" t="str">
        <f t="shared" si="440"/>
        <v>CUMPLE</v>
      </c>
      <c r="AH1530" s="13" t="str">
        <f t="shared" si="441"/>
        <v>NO CUMPLE</v>
      </c>
      <c r="AI1530" s="13" t="str">
        <f t="shared" si="442"/>
        <v>NO CUMPLE</v>
      </c>
      <c r="AJ1530" s="13" t="str">
        <f t="shared" si="443"/>
        <v>NO CUMPLE</v>
      </c>
      <c r="AK1530" s="13" t="str">
        <f t="shared" si="444"/>
        <v>NO CUMPLE</v>
      </c>
      <c r="AL1530" s="13" t="str">
        <f t="shared" si="445"/>
        <v>NO CUMPLE</v>
      </c>
      <c r="AM1530" s="13" t="str">
        <f t="shared" si="446"/>
        <v>CUMPLE</v>
      </c>
      <c r="AN1530" s="13" t="str">
        <f t="shared" si="447"/>
        <v>NO CUMPLE</v>
      </c>
      <c r="AO1530" s="13" t="str">
        <f t="shared" si="448"/>
        <v>NO CUMPLE</v>
      </c>
      <c r="AP1530" s="13" t="str">
        <f t="shared" si="449"/>
        <v>NO CUMPLE</v>
      </c>
    </row>
    <row r="1531" spans="1:42" ht="15" hidden="1" x14ac:dyDescent="0.25">
      <c r="A1531" t="s">
        <v>8648</v>
      </c>
      <c r="B1531" t="s">
        <v>117</v>
      </c>
      <c r="C1531" t="s">
        <v>80</v>
      </c>
      <c r="D1531" t="s">
        <v>58</v>
      </c>
      <c r="E1531" t="s">
        <v>360</v>
      </c>
      <c r="F1531" t="s">
        <v>363</v>
      </c>
      <c r="G1531" t="s">
        <v>39</v>
      </c>
      <c r="H1531" t="s">
        <v>34</v>
      </c>
      <c r="I1531" t="s">
        <v>40</v>
      </c>
      <c r="J1531" t="s">
        <v>28</v>
      </c>
      <c r="K1531" t="s">
        <v>215</v>
      </c>
      <c r="L1531" t="s">
        <v>8649</v>
      </c>
      <c r="M1531" t="s">
        <v>8650</v>
      </c>
      <c r="N1531" t="s">
        <v>8651</v>
      </c>
      <c r="O1531" t="s">
        <v>30</v>
      </c>
      <c r="P1531" t="s">
        <v>44</v>
      </c>
      <c r="Q1531" t="s">
        <v>45</v>
      </c>
      <c r="R1531" t="s">
        <v>8652</v>
      </c>
      <c r="S1531" t="s">
        <v>6625</v>
      </c>
      <c r="T1531" t="s">
        <v>8653</v>
      </c>
      <c r="U1531"/>
      <c r="V1531" s="40">
        <v>0</v>
      </c>
      <c r="W1531" s="40">
        <v>0</v>
      </c>
      <c r="X1531" s="40">
        <v>0</v>
      </c>
      <c r="Y1531" s="2" t="str">
        <f>IF(J1531="Incidente de Cliente",IF($X1531&lt;=$AT$2,"Cumplido","Incumplido"),"")</f>
        <v/>
      </c>
      <c r="Z1531" s="47" t="str">
        <f>IF(J1531="Requerimiento de Cliente",IF($X1531&lt;=$AT$3,"Cumplido","Incumplido"),"")</f>
        <v>Cumplido</v>
      </c>
      <c r="AA1531" s="8"/>
      <c r="AB1531" s="8"/>
      <c r="AC1531" s="8"/>
      <c r="AD1531" s="8"/>
      <c r="AE1531" s="8"/>
      <c r="AF1531" s="42">
        <v>45251</v>
      </c>
      <c r="AG1531" s="13" t="str">
        <f t="shared" si="440"/>
        <v>CUMPLE</v>
      </c>
      <c r="AH1531" s="13" t="str">
        <f t="shared" si="441"/>
        <v>NO CUMPLE</v>
      </c>
      <c r="AI1531" s="13" t="str">
        <f t="shared" si="442"/>
        <v>NO CUMPLE</v>
      </c>
      <c r="AJ1531" s="13" t="str">
        <f t="shared" si="443"/>
        <v>NO CUMPLE</v>
      </c>
      <c r="AK1531" s="13" t="str">
        <f t="shared" si="444"/>
        <v>NO CUMPLE</v>
      </c>
      <c r="AL1531" s="13" t="str">
        <f t="shared" si="445"/>
        <v>CUMPLE</v>
      </c>
      <c r="AM1531" s="13" t="str">
        <f t="shared" si="446"/>
        <v>NO CUMPLE</v>
      </c>
      <c r="AN1531" s="13" t="str">
        <f t="shared" si="447"/>
        <v>NO CUMPLE</v>
      </c>
      <c r="AO1531" s="13" t="str">
        <f t="shared" si="448"/>
        <v>NO CUMPLE</v>
      </c>
      <c r="AP1531" s="13" t="str">
        <f t="shared" si="449"/>
        <v>NO CUMPLE</v>
      </c>
    </row>
    <row r="1532" spans="1:42" ht="15" hidden="1" x14ac:dyDescent="0.25">
      <c r="A1532" t="s">
        <v>8654</v>
      </c>
      <c r="B1532" t="s">
        <v>62</v>
      </c>
      <c r="C1532" t="s">
        <v>124</v>
      </c>
      <c r="D1532" t="s">
        <v>309</v>
      </c>
      <c r="E1532" t="s">
        <v>63</v>
      </c>
      <c r="F1532" t="s">
        <v>140</v>
      </c>
      <c r="G1532" t="s">
        <v>64</v>
      </c>
      <c r="H1532" t="s">
        <v>34</v>
      </c>
      <c r="I1532" t="s">
        <v>40</v>
      </c>
      <c r="J1532" t="s">
        <v>56</v>
      </c>
      <c r="K1532" t="s">
        <v>65</v>
      </c>
      <c r="L1532" t="s">
        <v>3215</v>
      </c>
      <c r="M1532" t="s">
        <v>8655</v>
      </c>
      <c r="N1532" t="s">
        <v>8655</v>
      </c>
      <c r="O1532" t="s">
        <v>30</v>
      </c>
      <c r="P1532" t="s">
        <v>190</v>
      </c>
      <c r="Q1532" t="s">
        <v>190</v>
      </c>
      <c r="R1532" t="s">
        <v>8656</v>
      </c>
      <c r="S1532" t="s">
        <v>6640</v>
      </c>
      <c r="T1532" t="s">
        <v>3218</v>
      </c>
      <c r="U1532" t="s">
        <v>8657</v>
      </c>
      <c r="V1532" s="40">
        <v>0.49103009259259256</v>
      </c>
      <c r="W1532" s="40">
        <v>0.63556712962962958</v>
      </c>
      <c r="X1532" s="40">
        <v>0.14453703703703705</v>
      </c>
      <c r="Y1532" s="2" t="str">
        <f t="shared" si="438"/>
        <v>Cumplido</v>
      </c>
      <c r="Z1532" s="47" t="str">
        <f t="shared" si="439"/>
        <v/>
      </c>
      <c r="AA1532" s="8"/>
      <c r="AB1532" s="8" t="str">
        <f>IF($H1532="1-Crítica",IF($X1532&lt;=$AT$5,"Cumplido", "Incumplido"),"")</f>
        <v/>
      </c>
      <c r="AC1532" s="8" t="str">
        <f>IF($H1532="2-Alta",IF($X1532&lt;=$AT$6, "Cumplido", "Incumplido"),"")</f>
        <v/>
      </c>
      <c r="AD1532" s="8" t="str">
        <f>IF($H1532="3-Medio",IF($X1532&lt;=$AT$7, "Cumplido", "Incumplido"),"")</f>
        <v/>
      </c>
      <c r="AE1532" s="8" t="str">
        <f>IF($H1532="4-Baja",IF($X1532&lt;=$AT$8, "Cumplido", "Incumplido"),"")</f>
        <v>Cumplido</v>
      </c>
      <c r="AF1532" s="42">
        <v>45251</v>
      </c>
      <c r="AG1532" s="13" t="str">
        <f t="shared" si="440"/>
        <v>NO CUMPLE</v>
      </c>
      <c r="AH1532" s="13" t="str">
        <f t="shared" si="441"/>
        <v>CUMPLE</v>
      </c>
      <c r="AI1532" s="13" t="str">
        <f t="shared" si="442"/>
        <v>NO CUMPLE</v>
      </c>
      <c r="AJ1532" s="13" t="str">
        <f t="shared" si="443"/>
        <v>NO CUMPLE</v>
      </c>
      <c r="AK1532" s="13" t="str">
        <f t="shared" si="444"/>
        <v>NO CUMPLE</v>
      </c>
      <c r="AL1532" s="13" t="str">
        <f t="shared" si="445"/>
        <v>NO CUMPLE</v>
      </c>
      <c r="AM1532" s="13" t="str">
        <f t="shared" si="446"/>
        <v>NO CUMPLE</v>
      </c>
      <c r="AN1532" s="13" t="str">
        <f t="shared" si="447"/>
        <v>NO CUMPLE</v>
      </c>
      <c r="AO1532" s="13" t="str">
        <f t="shared" si="448"/>
        <v>CUMPLE</v>
      </c>
      <c r="AP1532" s="13" t="str">
        <f t="shared" si="449"/>
        <v>NO CUMPLE</v>
      </c>
    </row>
    <row r="1533" spans="1:42" ht="15" hidden="1" x14ac:dyDescent="0.25">
      <c r="A1533" t="s">
        <v>8658</v>
      </c>
      <c r="B1533" t="s">
        <v>24</v>
      </c>
      <c r="C1533" t="s">
        <v>124</v>
      </c>
      <c r="D1533" t="s">
        <v>33</v>
      </c>
      <c r="E1533" t="s">
        <v>63</v>
      </c>
      <c r="F1533" t="s">
        <v>384</v>
      </c>
      <c r="G1533" t="s">
        <v>39</v>
      </c>
      <c r="H1533" t="s">
        <v>34</v>
      </c>
      <c r="I1533" t="s">
        <v>40</v>
      </c>
      <c r="J1533" t="s">
        <v>28</v>
      </c>
      <c r="K1533" t="s">
        <v>514</v>
      </c>
      <c r="L1533" t="s">
        <v>8659</v>
      </c>
      <c r="M1533" t="s">
        <v>8660</v>
      </c>
      <c r="N1533" t="s">
        <v>8661</v>
      </c>
      <c r="O1533" t="s">
        <v>30</v>
      </c>
      <c r="P1533" t="s">
        <v>44</v>
      </c>
      <c r="Q1533" t="s">
        <v>45</v>
      </c>
      <c r="R1533" t="s">
        <v>8662</v>
      </c>
      <c r="S1533" t="s">
        <v>6640</v>
      </c>
      <c r="T1533" t="s">
        <v>8663</v>
      </c>
      <c r="U1533" t="s">
        <v>8664</v>
      </c>
      <c r="V1533" s="40">
        <v>0.80942129629629633</v>
      </c>
      <c r="W1533" s="40">
        <v>0.81339120370370377</v>
      </c>
      <c r="X1533" s="40">
        <v>3.9699074074074072E-3</v>
      </c>
      <c r="Y1533" s="2" t="str">
        <f t="shared" si="438"/>
        <v/>
      </c>
      <c r="Z1533" s="47" t="str">
        <f t="shared" si="439"/>
        <v>Cumplido</v>
      </c>
      <c r="AA1533" s="8"/>
      <c r="AB1533" s="8"/>
      <c r="AC1533" s="8"/>
      <c r="AD1533" s="8"/>
      <c r="AE1533" s="8"/>
      <c r="AF1533" s="42">
        <v>45251</v>
      </c>
      <c r="AG1533" s="13" t="str">
        <f t="shared" si="440"/>
        <v>CUMPLE</v>
      </c>
      <c r="AH1533" s="13" t="str">
        <f t="shared" si="441"/>
        <v>NO CUMPLE</v>
      </c>
      <c r="AI1533" s="13" t="str">
        <f t="shared" si="442"/>
        <v>NO CUMPLE</v>
      </c>
      <c r="AJ1533" s="13" t="str">
        <f t="shared" si="443"/>
        <v>NO CUMPLE</v>
      </c>
      <c r="AK1533" s="13" t="str">
        <f t="shared" si="444"/>
        <v>NO CUMPLE</v>
      </c>
      <c r="AL1533" s="13" t="str">
        <f t="shared" si="445"/>
        <v>NO CUMPLE</v>
      </c>
      <c r="AM1533" s="13" t="str">
        <f t="shared" si="446"/>
        <v>NO CUMPLE</v>
      </c>
      <c r="AN1533" s="13" t="str">
        <f t="shared" si="447"/>
        <v>NO CUMPLE</v>
      </c>
      <c r="AO1533" s="13" t="str">
        <f t="shared" si="448"/>
        <v>CUMPLE</v>
      </c>
      <c r="AP1533" s="13" t="str">
        <f t="shared" si="449"/>
        <v>NO CUMPLE</v>
      </c>
    </row>
    <row r="1534" spans="1:42" ht="15" hidden="1" x14ac:dyDescent="0.25">
      <c r="A1534" t="s">
        <v>8665</v>
      </c>
      <c r="B1534" t="s">
        <v>32</v>
      </c>
      <c r="C1534" t="s">
        <v>176</v>
      </c>
      <c r="D1534" t="s">
        <v>33</v>
      </c>
      <c r="E1534" t="s">
        <v>348</v>
      </c>
      <c r="F1534" t="s">
        <v>384</v>
      </c>
      <c r="G1534" t="s">
        <v>39</v>
      </c>
      <c r="H1534" t="s">
        <v>34</v>
      </c>
      <c r="I1534" t="s">
        <v>40</v>
      </c>
      <c r="J1534" t="s">
        <v>28</v>
      </c>
      <c r="K1534" t="s">
        <v>514</v>
      </c>
      <c r="L1534" t="s">
        <v>8666</v>
      </c>
      <c r="M1534" t="s">
        <v>8667</v>
      </c>
      <c r="N1534" t="s">
        <v>8668</v>
      </c>
      <c r="O1534" t="s">
        <v>30</v>
      </c>
      <c r="P1534" t="s">
        <v>36</v>
      </c>
      <c r="Q1534" t="s">
        <v>264</v>
      </c>
      <c r="R1534" t="s">
        <v>8669</v>
      </c>
      <c r="S1534" t="s">
        <v>6640</v>
      </c>
      <c r="T1534" t="s">
        <v>8670</v>
      </c>
      <c r="U1534" t="s">
        <v>8671</v>
      </c>
      <c r="V1534" s="40">
        <v>0.51473379629629623</v>
      </c>
      <c r="W1534" s="40">
        <v>0.52148148148148155</v>
      </c>
      <c r="X1534" s="40">
        <v>6.7476851851851856E-3</v>
      </c>
      <c r="Y1534" s="2" t="str">
        <f t="shared" si="438"/>
        <v/>
      </c>
      <c r="Z1534" s="47" t="str">
        <f t="shared" si="439"/>
        <v>Cumplido</v>
      </c>
      <c r="AA1534" s="8"/>
      <c r="AB1534" s="8"/>
      <c r="AC1534" s="8"/>
      <c r="AD1534" s="8"/>
      <c r="AE1534" s="8"/>
      <c r="AF1534" s="42">
        <v>45251</v>
      </c>
      <c r="AG1534" s="13" t="str">
        <f t="shared" si="440"/>
        <v>CUMPLE</v>
      </c>
      <c r="AH1534" s="13" t="str">
        <f t="shared" si="441"/>
        <v>NO CUMPLE</v>
      </c>
      <c r="AI1534" s="13" t="str">
        <f t="shared" si="442"/>
        <v>NO CUMPLE</v>
      </c>
      <c r="AJ1534" s="13" t="str">
        <f t="shared" si="443"/>
        <v>NO CUMPLE</v>
      </c>
      <c r="AK1534" s="13" t="str">
        <f t="shared" si="444"/>
        <v>NO CUMPLE</v>
      </c>
      <c r="AL1534" s="13" t="str">
        <f t="shared" si="445"/>
        <v>NO CUMPLE</v>
      </c>
      <c r="AM1534" s="13" t="str">
        <f t="shared" si="446"/>
        <v>NO CUMPLE</v>
      </c>
      <c r="AN1534" s="13" t="str">
        <f t="shared" si="447"/>
        <v>NO CUMPLE</v>
      </c>
      <c r="AO1534" s="13" t="str">
        <f t="shared" si="448"/>
        <v>CUMPLE</v>
      </c>
      <c r="AP1534" s="13" t="str">
        <f t="shared" si="449"/>
        <v>NO CUMPLE</v>
      </c>
    </row>
    <row r="1535" spans="1:42" ht="15" hidden="1" x14ac:dyDescent="0.25">
      <c r="A1535" t="s">
        <v>8672</v>
      </c>
      <c r="B1535" t="s">
        <v>172</v>
      </c>
      <c r="C1535" t="s">
        <v>181</v>
      </c>
      <c r="D1535" t="s">
        <v>181</v>
      </c>
      <c r="E1535" t="s">
        <v>182</v>
      </c>
      <c r="F1535" t="s">
        <v>232</v>
      </c>
      <c r="G1535" t="s">
        <v>39</v>
      </c>
      <c r="H1535" t="s">
        <v>34</v>
      </c>
      <c r="I1535" t="s">
        <v>40</v>
      </c>
      <c r="J1535" t="s">
        <v>28</v>
      </c>
      <c r="K1535" t="s">
        <v>48</v>
      </c>
      <c r="L1535" t="s">
        <v>8673</v>
      </c>
      <c r="M1535" t="s">
        <v>8674</v>
      </c>
      <c r="N1535" t="s">
        <v>8675</v>
      </c>
      <c r="O1535" t="s">
        <v>30</v>
      </c>
      <c r="P1535" t="s">
        <v>183</v>
      </c>
      <c r="Q1535" t="s">
        <v>184</v>
      </c>
      <c r="R1535" t="s">
        <v>8676</v>
      </c>
      <c r="S1535" t="s">
        <v>6640</v>
      </c>
      <c r="T1535" t="s">
        <v>8677</v>
      </c>
      <c r="U1535" t="s">
        <v>8677</v>
      </c>
      <c r="V1535" s="40">
        <v>0</v>
      </c>
      <c r="W1535" s="40">
        <v>2.1064814814814813E-3</v>
      </c>
      <c r="X1535" s="40">
        <v>2.1064814814814813E-3</v>
      </c>
      <c r="Y1535" s="2" t="str">
        <f t="shared" si="438"/>
        <v/>
      </c>
      <c r="Z1535" s="47" t="str">
        <f t="shared" si="439"/>
        <v>Cumplido</v>
      </c>
      <c r="AA1535" s="8"/>
      <c r="AB1535" s="8"/>
      <c r="AC1535" s="8"/>
      <c r="AD1535" s="8"/>
      <c r="AE1535" s="8"/>
      <c r="AF1535" s="42">
        <v>45252</v>
      </c>
      <c r="AG1535" s="13" t="str">
        <f t="shared" si="440"/>
        <v>CUMPLE</v>
      </c>
      <c r="AH1535" s="13" t="str">
        <f t="shared" si="441"/>
        <v>NO CUMPLE</v>
      </c>
      <c r="AI1535" s="13" t="str">
        <f t="shared" si="442"/>
        <v>NO CUMPLE</v>
      </c>
      <c r="AJ1535" s="13" t="str">
        <f t="shared" si="443"/>
        <v>NO CUMPLE</v>
      </c>
      <c r="AK1535" s="13" t="str">
        <f t="shared" si="444"/>
        <v>NO CUMPLE</v>
      </c>
      <c r="AL1535" s="13" t="str">
        <f t="shared" si="445"/>
        <v>CUMPLE</v>
      </c>
      <c r="AM1535" s="13" t="str">
        <f t="shared" si="446"/>
        <v>NO CUMPLE</v>
      </c>
      <c r="AN1535" s="13" t="str">
        <f t="shared" si="447"/>
        <v>NO CUMPLE</v>
      </c>
      <c r="AO1535" s="13" t="str">
        <f t="shared" si="448"/>
        <v>NO CUMPLE</v>
      </c>
      <c r="AP1535" s="13" t="str">
        <f t="shared" si="449"/>
        <v>NO CUMPLE</v>
      </c>
    </row>
    <row r="1536" spans="1:42" ht="15" hidden="1" x14ac:dyDescent="0.25">
      <c r="A1536" t="s">
        <v>8678</v>
      </c>
      <c r="B1536" t="s">
        <v>117</v>
      </c>
      <c r="C1536" t="s">
        <v>80</v>
      </c>
      <c r="D1536" t="s">
        <v>58</v>
      </c>
      <c r="E1536" t="s">
        <v>362</v>
      </c>
      <c r="F1536" t="s">
        <v>451</v>
      </c>
      <c r="G1536" t="s">
        <v>39</v>
      </c>
      <c r="H1536" t="s">
        <v>34</v>
      </c>
      <c r="I1536" t="s">
        <v>40</v>
      </c>
      <c r="J1536" t="s">
        <v>28</v>
      </c>
      <c r="K1536" t="s">
        <v>215</v>
      </c>
      <c r="L1536" t="s">
        <v>8679</v>
      </c>
      <c r="M1536" t="s">
        <v>8680</v>
      </c>
      <c r="N1536" t="s">
        <v>8681</v>
      </c>
      <c r="O1536" t="s">
        <v>30</v>
      </c>
      <c r="P1536" t="s">
        <v>44</v>
      </c>
      <c r="Q1536" t="s">
        <v>45</v>
      </c>
      <c r="R1536" t="s">
        <v>8682</v>
      </c>
      <c r="S1536" t="s">
        <v>6640</v>
      </c>
      <c r="T1536" t="s">
        <v>8683</v>
      </c>
      <c r="U1536" t="s">
        <v>452</v>
      </c>
      <c r="V1536" s="40">
        <v>0</v>
      </c>
      <c r="W1536" s="40">
        <v>0</v>
      </c>
      <c r="X1536" s="40">
        <v>0</v>
      </c>
      <c r="Y1536" s="2" t="str">
        <f t="shared" si="438"/>
        <v/>
      </c>
      <c r="Z1536" s="47" t="str">
        <f t="shared" si="439"/>
        <v>Cumplido</v>
      </c>
      <c r="AA1536" s="8"/>
      <c r="AB1536" s="8"/>
      <c r="AC1536" s="8"/>
      <c r="AD1536" s="8"/>
      <c r="AE1536" s="8"/>
      <c r="AF1536" s="42">
        <v>45252</v>
      </c>
      <c r="AG1536" s="13" t="str">
        <f t="shared" si="440"/>
        <v>CUMPLE</v>
      </c>
      <c r="AH1536" s="13" t="str">
        <f t="shared" si="441"/>
        <v>NO CUMPLE</v>
      </c>
      <c r="AI1536" s="13" t="str">
        <f t="shared" si="442"/>
        <v>NO CUMPLE</v>
      </c>
      <c r="AJ1536" s="13" t="str">
        <f t="shared" si="443"/>
        <v>NO CUMPLE</v>
      </c>
      <c r="AK1536" s="13" t="str">
        <f t="shared" si="444"/>
        <v>NO CUMPLE</v>
      </c>
      <c r="AL1536" s="13" t="str">
        <f t="shared" si="445"/>
        <v>CUMPLE</v>
      </c>
      <c r="AM1536" s="13" t="str">
        <f t="shared" si="446"/>
        <v>NO CUMPLE</v>
      </c>
      <c r="AN1536" s="13" t="str">
        <f t="shared" si="447"/>
        <v>NO CUMPLE</v>
      </c>
      <c r="AO1536" s="13" t="str">
        <f t="shared" si="448"/>
        <v>NO CUMPLE</v>
      </c>
      <c r="AP1536" s="13" t="str">
        <f t="shared" si="449"/>
        <v>NO CUMPLE</v>
      </c>
    </row>
    <row r="1537" spans="1:42" ht="15" hidden="1" x14ac:dyDescent="0.25">
      <c r="A1537" t="s">
        <v>8684</v>
      </c>
      <c r="B1537" t="s">
        <v>32</v>
      </c>
      <c r="C1537" t="s">
        <v>51</v>
      </c>
      <c r="D1537" t="s">
        <v>217</v>
      </c>
      <c r="E1537" t="s">
        <v>276</v>
      </c>
      <c r="F1537" t="s">
        <v>409</v>
      </c>
      <c r="G1537" t="s">
        <v>25</v>
      </c>
      <c r="H1537" t="s">
        <v>26</v>
      </c>
      <c r="I1537" t="s">
        <v>35</v>
      </c>
      <c r="J1537" t="s">
        <v>28</v>
      </c>
      <c r="K1537" t="s">
        <v>48</v>
      </c>
      <c r="L1537" t="s">
        <v>336</v>
      </c>
      <c r="M1537" t="s">
        <v>8685</v>
      </c>
      <c r="N1537" t="s">
        <v>8686</v>
      </c>
      <c r="O1537" t="s">
        <v>30</v>
      </c>
      <c r="P1537" t="s">
        <v>31</v>
      </c>
      <c r="Q1537" t="s">
        <v>24</v>
      </c>
      <c r="R1537" t="s">
        <v>8687</v>
      </c>
      <c r="S1537" t="s">
        <v>6640</v>
      </c>
      <c r="T1537" t="s">
        <v>8688</v>
      </c>
      <c r="U1537"/>
      <c r="V1537" s="40">
        <v>3.8564814814814816E-2</v>
      </c>
      <c r="W1537" s="40">
        <v>4.2592592592592592E-2</v>
      </c>
      <c r="X1537" s="40">
        <v>4.0277777777777777E-3</v>
      </c>
      <c r="Y1537" s="2" t="str">
        <f t="shared" si="438"/>
        <v/>
      </c>
      <c r="Z1537" s="47" t="str">
        <f t="shared" si="439"/>
        <v>Cumplido</v>
      </c>
      <c r="AA1537" s="8"/>
      <c r="AB1537" s="8"/>
      <c r="AC1537" s="8"/>
      <c r="AD1537" s="8"/>
      <c r="AE1537" s="8"/>
      <c r="AF1537" s="42">
        <v>45252</v>
      </c>
      <c r="AG1537" s="13" t="str">
        <f t="shared" si="440"/>
        <v>CUMPLE</v>
      </c>
      <c r="AH1537" s="13" t="str">
        <f t="shared" si="441"/>
        <v>NO CUMPLE</v>
      </c>
      <c r="AI1537" s="13" t="str">
        <f t="shared" si="442"/>
        <v>NO CUMPLE</v>
      </c>
      <c r="AJ1537" s="13" t="str">
        <f t="shared" si="443"/>
        <v>NO CUMPLE</v>
      </c>
      <c r="AK1537" s="13" t="str">
        <f t="shared" si="444"/>
        <v>NO CUMPLE</v>
      </c>
      <c r="AL1537" s="13" t="str">
        <f t="shared" si="445"/>
        <v>NO CUMPLE</v>
      </c>
      <c r="AM1537" s="13" t="str">
        <f t="shared" si="446"/>
        <v>CUMPLE</v>
      </c>
      <c r="AN1537" s="13" t="str">
        <f t="shared" si="447"/>
        <v>NO CUMPLE</v>
      </c>
      <c r="AO1537" s="13" t="str">
        <f t="shared" si="448"/>
        <v>NO CUMPLE</v>
      </c>
      <c r="AP1537" s="13" t="str">
        <f t="shared" si="449"/>
        <v>NO CUMPLE</v>
      </c>
    </row>
    <row r="1538" spans="1:42" ht="15" hidden="1" x14ac:dyDescent="0.25">
      <c r="A1538" t="s">
        <v>8689</v>
      </c>
      <c r="B1538" t="s">
        <v>32</v>
      </c>
      <c r="C1538" t="s">
        <v>60</v>
      </c>
      <c r="D1538" t="s">
        <v>58</v>
      </c>
      <c r="E1538" t="s">
        <v>252</v>
      </c>
      <c r="F1538" t="s">
        <v>323</v>
      </c>
      <c r="G1538" t="s">
        <v>39</v>
      </c>
      <c r="H1538" t="s">
        <v>34</v>
      </c>
      <c r="I1538" t="s">
        <v>40</v>
      </c>
      <c r="J1538" t="s">
        <v>28</v>
      </c>
      <c r="K1538" t="s">
        <v>48</v>
      </c>
      <c r="L1538" t="s">
        <v>265</v>
      </c>
      <c r="M1538" t="s">
        <v>8690</v>
      </c>
      <c r="N1538" t="s">
        <v>8691</v>
      </c>
      <c r="O1538" t="s">
        <v>30</v>
      </c>
      <c r="P1538" t="s">
        <v>44</v>
      </c>
      <c r="Q1538" t="s">
        <v>45</v>
      </c>
      <c r="R1538" t="s">
        <v>8692</v>
      </c>
      <c r="S1538" t="s">
        <v>6640</v>
      </c>
      <c r="T1538" t="s">
        <v>265</v>
      </c>
      <c r="U1538" t="s">
        <v>251</v>
      </c>
      <c r="V1538" s="40">
        <v>9.6064814814814808E-4</v>
      </c>
      <c r="W1538" s="40">
        <v>2.0254629629629629E-3</v>
      </c>
      <c r="X1538" s="40">
        <v>1.0648148148148147E-3</v>
      </c>
      <c r="Y1538" s="2" t="str">
        <f t="shared" si="438"/>
        <v/>
      </c>
      <c r="Z1538" s="47" t="str">
        <f t="shared" si="439"/>
        <v>Cumplido</v>
      </c>
      <c r="AA1538" s="8"/>
      <c r="AB1538" s="8"/>
      <c r="AC1538" s="8"/>
      <c r="AD1538" s="8"/>
      <c r="AE1538" s="8"/>
      <c r="AF1538" s="42">
        <v>45253</v>
      </c>
      <c r="AG1538" s="13" t="str">
        <f t="shared" si="440"/>
        <v>CUMPLE</v>
      </c>
      <c r="AH1538" s="13" t="str">
        <f t="shared" si="441"/>
        <v>NO CUMPLE</v>
      </c>
      <c r="AI1538" s="13" t="str">
        <f t="shared" si="442"/>
        <v>NO CUMPLE</v>
      </c>
      <c r="AJ1538" s="13" t="str">
        <f t="shared" si="443"/>
        <v>NO CUMPLE</v>
      </c>
      <c r="AK1538" s="13" t="str">
        <f t="shared" si="444"/>
        <v>NO CUMPLE</v>
      </c>
      <c r="AL1538" s="13" t="str">
        <f t="shared" si="445"/>
        <v>CUMPLE</v>
      </c>
      <c r="AM1538" s="13" t="str">
        <f t="shared" si="446"/>
        <v>NO CUMPLE</v>
      </c>
      <c r="AN1538" s="13" t="str">
        <f t="shared" si="447"/>
        <v>NO CUMPLE</v>
      </c>
      <c r="AO1538" s="13" t="str">
        <f t="shared" si="448"/>
        <v>NO CUMPLE</v>
      </c>
      <c r="AP1538" s="13" t="str">
        <f t="shared" si="449"/>
        <v>NO CUMPLE</v>
      </c>
    </row>
    <row r="1539" spans="1:42" ht="15" hidden="1" x14ac:dyDescent="0.25">
      <c r="A1539" t="s">
        <v>8693</v>
      </c>
      <c r="B1539" t="s">
        <v>32</v>
      </c>
      <c r="C1539" t="s">
        <v>60</v>
      </c>
      <c r="D1539" t="s">
        <v>58</v>
      </c>
      <c r="E1539" t="s">
        <v>252</v>
      </c>
      <c r="F1539" t="s">
        <v>323</v>
      </c>
      <c r="G1539" t="s">
        <v>39</v>
      </c>
      <c r="H1539" t="s">
        <v>34</v>
      </c>
      <c r="I1539" t="s">
        <v>40</v>
      </c>
      <c r="J1539" t="s">
        <v>28</v>
      </c>
      <c r="K1539" t="s">
        <v>48</v>
      </c>
      <c r="L1539" t="s">
        <v>256</v>
      </c>
      <c r="M1539" t="s">
        <v>8694</v>
      </c>
      <c r="N1539" t="s">
        <v>8695</v>
      </c>
      <c r="O1539" t="s">
        <v>30</v>
      </c>
      <c r="P1539" t="s">
        <v>44</v>
      </c>
      <c r="Q1539" t="s">
        <v>45</v>
      </c>
      <c r="R1539" t="s">
        <v>8696</v>
      </c>
      <c r="S1539" t="s">
        <v>6640</v>
      </c>
      <c r="T1539" t="s">
        <v>256</v>
      </c>
      <c r="U1539" t="s">
        <v>246</v>
      </c>
      <c r="V1539" s="40">
        <v>8.564814814814815E-4</v>
      </c>
      <c r="W1539" s="40">
        <v>1.6087962962962963E-3</v>
      </c>
      <c r="X1539" s="40">
        <v>7.5231481481481471E-4</v>
      </c>
      <c r="Y1539" s="2" t="str">
        <f t="shared" ref="Y1539:Y1542" si="462">IF(J1539="Incidente de Cliente",IF($X1539&lt;=$AT$2,"Cumplido","Incumplido"),"")</f>
        <v/>
      </c>
      <c r="Z1539" s="47" t="str">
        <f t="shared" ref="Z1539:Z1542" si="463">IF(J1539="Requerimiento de Cliente",IF($X1539&lt;=$AT$3,"Cumplido","Incumplido"),"")</f>
        <v>Cumplido</v>
      </c>
      <c r="AA1539" s="8"/>
      <c r="AB1539" s="8"/>
      <c r="AC1539" s="8"/>
      <c r="AD1539" s="8"/>
      <c r="AE1539" s="8"/>
      <c r="AF1539" s="42">
        <v>45253</v>
      </c>
      <c r="AG1539" s="13" t="str">
        <f t="shared" ref="AG1539:AG1602" si="464">IF(X1539&lt;$AR$11,"CUMPLE","NO CUMPLE")</f>
        <v>CUMPLE</v>
      </c>
      <c r="AH1539" s="13" t="str">
        <f t="shared" ref="AH1539:AH1602" si="465">IF(X1539&gt;$AR$12,IF(X1539&lt;=$AS$12,"CUMPLE","NO CUMPLE"),"NO CUMPLE")</f>
        <v>NO CUMPLE</v>
      </c>
      <c r="AI1539" s="13" t="str">
        <f t="shared" ref="AI1539:AI1602" si="466">IF(X1539&gt;$AR$13,IF(X1539&lt;=$AS$13,"CUMPLE","NO CUMPLE"),"NO CUMPLE")</f>
        <v>NO CUMPLE</v>
      </c>
      <c r="AJ1539" s="13" t="str">
        <f t="shared" ref="AJ1539:AJ1602" si="467">IF(X1539&gt;$AR$14,IF(X1539&lt;=$AS$14,"CUMPLE","NO CUMPLE"),"NO CUMPLE")</f>
        <v>NO CUMPLE</v>
      </c>
      <c r="AK1539" s="13" t="str">
        <f t="shared" ref="AK1539:AK1602" si="468">IF(X1539&gt;$AR$15,"CUMPLE","NO CUMPLE")</f>
        <v>NO CUMPLE</v>
      </c>
      <c r="AL1539" s="13" t="str">
        <f t="shared" ref="AL1539:AL1602" si="469">IF(W1539&lt;$AR$11,"CUMPLE","NO CUMPLE")</f>
        <v>CUMPLE</v>
      </c>
      <c r="AM1539" s="13" t="str">
        <f t="shared" ref="AM1539:AM1602" si="470">IF(W1539&gt;$AR$12,IF(W1539&lt;=$AS$12,"CUMPLE","NO CUMPLE"),"NO CUMPLE")</f>
        <v>NO CUMPLE</v>
      </c>
      <c r="AN1539" s="13" t="str">
        <f t="shared" ref="AN1539:AN1602" si="471">IF(W1539&gt;$AR$13,IF(W1539&lt;=$AS$13,"CUMPLE","NO CUMPLE"),"NO CUMPLE")</f>
        <v>NO CUMPLE</v>
      </c>
      <c r="AO1539" s="13" t="str">
        <f t="shared" ref="AO1539:AO1602" si="472">IF(W1539&gt;$AR$14,IF(W1539&lt;=$AS$14,"CUMPLE","NO CUMPLE"),"NO CUMPLE")</f>
        <v>NO CUMPLE</v>
      </c>
      <c r="AP1539" s="13" t="str">
        <f t="shared" ref="AP1539:AP1602" si="473">IF(W1539&gt;$AR$15,"CUMPLE","NO CUMPLE")</f>
        <v>NO CUMPLE</v>
      </c>
    </row>
    <row r="1540" spans="1:42" ht="15" hidden="1" x14ac:dyDescent="0.25">
      <c r="A1540" t="s">
        <v>8697</v>
      </c>
      <c r="B1540" t="s">
        <v>117</v>
      </c>
      <c r="C1540" t="s">
        <v>102</v>
      </c>
      <c r="D1540" t="s">
        <v>58</v>
      </c>
      <c r="E1540" t="s">
        <v>97</v>
      </c>
      <c r="F1540" t="s">
        <v>100</v>
      </c>
      <c r="G1540" t="s">
        <v>39</v>
      </c>
      <c r="H1540" t="s">
        <v>34</v>
      </c>
      <c r="I1540" t="s">
        <v>40</v>
      </c>
      <c r="J1540" t="s">
        <v>28</v>
      </c>
      <c r="K1540" t="s">
        <v>171</v>
      </c>
      <c r="L1540" t="s">
        <v>179</v>
      </c>
      <c r="M1540" t="s">
        <v>8698</v>
      </c>
      <c r="N1540" t="s">
        <v>8699</v>
      </c>
      <c r="O1540" t="s">
        <v>30</v>
      </c>
      <c r="P1540" t="s">
        <v>36</v>
      </c>
      <c r="Q1540" t="s">
        <v>94</v>
      </c>
      <c r="R1540" t="s">
        <v>8700</v>
      </c>
      <c r="S1540" t="s">
        <v>6640</v>
      </c>
      <c r="T1540" t="s">
        <v>179</v>
      </c>
      <c r="U1540" t="s">
        <v>157</v>
      </c>
      <c r="V1540" s="40">
        <v>0</v>
      </c>
      <c r="W1540" s="40">
        <v>0</v>
      </c>
      <c r="X1540" s="40">
        <v>0</v>
      </c>
      <c r="Y1540" s="2" t="str">
        <f t="shared" si="462"/>
        <v/>
      </c>
      <c r="Z1540" s="47" t="str">
        <f t="shared" si="463"/>
        <v>Cumplido</v>
      </c>
      <c r="AA1540" s="8"/>
      <c r="AB1540" s="8"/>
      <c r="AC1540" s="8"/>
      <c r="AD1540" s="8"/>
      <c r="AE1540" s="8"/>
      <c r="AF1540" s="42">
        <v>45252</v>
      </c>
      <c r="AG1540" s="13" t="str">
        <f t="shared" si="464"/>
        <v>CUMPLE</v>
      </c>
      <c r="AH1540" s="13" t="str">
        <f t="shared" si="465"/>
        <v>NO CUMPLE</v>
      </c>
      <c r="AI1540" s="13" t="str">
        <f t="shared" si="466"/>
        <v>NO CUMPLE</v>
      </c>
      <c r="AJ1540" s="13" t="str">
        <f t="shared" si="467"/>
        <v>NO CUMPLE</v>
      </c>
      <c r="AK1540" s="13" t="str">
        <f t="shared" si="468"/>
        <v>NO CUMPLE</v>
      </c>
      <c r="AL1540" s="13" t="str">
        <f t="shared" si="469"/>
        <v>CUMPLE</v>
      </c>
      <c r="AM1540" s="13" t="str">
        <f t="shared" si="470"/>
        <v>NO CUMPLE</v>
      </c>
      <c r="AN1540" s="13" t="str">
        <f t="shared" si="471"/>
        <v>NO CUMPLE</v>
      </c>
      <c r="AO1540" s="13" t="str">
        <f t="shared" si="472"/>
        <v>NO CUMPLE</v>
      </c>
      <c r="AP1540" s="13" t="str">
        <f t="shared" si="473"/>
        <v>NO CUMPLE</v>
      </c>
    </row>
    <row r="1541" spans="1:42" ht="15" hidden="1" x14ac:dyDescent="0.25">
      <c r="A1541" t="s">
        <v>8701</v>
      </c>
      <c r="B1541" t="s">
        <v>117</v>
      </c>
      <c r="C1541" t="s">
        <v>102</v>
      </c>
      <c r="D1541" t="s">
        <v>58</v>
      </c>
      <c r="E1541" t="s">
        <v>97</v>
      </c>
      <c r="F1541" t="s">
        <v>100</v>
      </c>
      <c r="G1541" t="s">
        <v>39</v>
      </c>
      <c r="H1541" t="s">
        <v>34</v>
      </c>
      <c r="I1541" t="s">
        <v>40</v>
      </c>
      <c r="J1541" t="s">
        <v>28</v>
      </c>
      <c r="K1541" t="s">
        <v>171</v>
      </c>
      <c r="L1541" t="s">
        <v>179</v>
      </c>
      <c r="M1541" t="s">
        <v>8702</v>
      </c>
      <c r="N1541" t="s">
        <v>8703</v>
      </c>
      <c r="O1541" t="s">
        <v>30</v>
      </c>
      <c r="P1541" t="s">
        <v>36</v>
      </c>
      <c r="Q1541" t="s">
        <v>94</v>
      </c>
      <c r="R1541" t="s">
        <v>8704</v>
      </c>
      <c r="S1541" t="s">
        <v>6640</v>
      </c>
      <c r="T1541" t="s">
        <v>179</v>
      </c>
      <c r="U1541" t="s">
        <v>157</v>
      </c>
      <c r="V1541" s="40">
        <v>0</v>
      </c>
      <c r="W1541" s="40">
        <v>0</v>
      </c>
      <c r="X1541" s="40">
        <v>0</v>
      </c>
      <c r="Y1541" s="2" t="str">
        <f t="shared" si="462"/>
        <v/>
      </c>
      <c r="Z1541" s="47" t="str">
        <f t="shared" si="463"/>
        <v>Cumplido</v>
      </c>
      <c r="AA1541" s="8"/>
      <c r="AB1541" s="8"/>
      <c r="AC1541" s="8"/>
      <c r="AD1541" s="8"/>
      <c r="AE1541" s="8"/>
      <c r="AF1541" s="42">
        <v>45259</v>
      </c>
      <c r="AG1541" s="13" t="str">
        <f t="shared" si="464"/>
        <v>CUMPLE</v>
      </c>
      <c r="AH1541" s="13" t="str">
        <f t="shared" si="465"/>
        <v>NO CUMPLE</v>
      </c>
      <c r="AI1541" s="13" t="str">
        <f t="shared" si="466"/>
        <v>NO CUMPLE</v>
      </c>
      <c r="AJ1541" s="13" t="str">
        <f t="shared" si="467"/>
        <v>NO CUMPLE</v>
      </c>
      <c r="AK1541" s="13" t="str">
        <f t="shared" si="468"/>
        <v>NO CUMPLE</v>
      </c>
      <c r="AL1541" s="13" t="str">
        <f t="shared" si="469"/>
        <v>CUMPLE</v>
      </c>
      <c r="AM1541" s="13" t="str">
        <f t="shared" si="470"/>
        <v>NO CUMPLE</v>
      </c>
      <c r="AN1541" s="13" t="str">
        <f t="shared" si="471"/>
        <v>NO CUMPLE</v>
      </c>
      <c r="AO1541" s="13" t="str">
        <f t="shared" si="472"/>
        <v>NO CUMPLE</v>
      </c>
      <c r="AP1541" s="13" t="str">
        <f t="shared" si="473"/>
        <v>NO CUMPLE</v>
      </c>
    </row>
    <row r="1542" spans="1:42" ht="15" hidden="1" x14ac:dyDescent="0.25">
      <c r="A1542" t="s">
        <v>8705</v>
      </c>
      <c r="B1542" t="s">
        <v>117</v>
      </c>
      <c r="C1542" t="s">
        <v>102</v>
      </c>
      <c r="D1542" t="s">
        <v>58</v>
      </c>
      <c r="E1542" t="s">
        <v>97</v>
      </c>
      <c r="F1542" t="s">
        <v>100</v>
      </c>
      <c r="G1542" t="s">
        <v>39</v>
      </c>
      <c r="H1542" t="s">
        <v>34</v>
      </c>
      <c r="I1542" t="s">
        <v>40</v>
      </c>
      <c r="J1542" t="s">
        <v>28</v>
      </c>
      <c r="K1542" t="s">
        <v>171</v>
      </c>
      <c r="L1542" t="s">
        <v>179</v>
      </c>
      <c r="M1542" t="s">
        <v>8706</v>
      </c>
      <c r="N1542" t="s">
        <v>8707</v>
      </c>
      <c r="O1542" t="s">
        <v>30</v>
      </c>
      <c r="P1542" t="s">
        <v>36</v>
      </c>
      <c r="Q1542" t="s">
        <v>94</v>
      </c>
      <c r="R1542" t="s">
        <v>8708</v>
      </c>
      <c r="S1542" t="s">
        <v>6640</v>
      </c>
      <c r="T1542" t="s">
        <v>179</v>
      </c>
      <c r="U1542" t="s">
        <v>157</v>
      </c>
      <c r="V1542" s="40">
        <v>0</v>
      </c>
      <c r="W1542" s="40">
        <v>0</v>
      </c>
      <c r="X1542" s="40">
        <v>0</v>
      </c>
      <c r="Y1542" s="2" t="str">
        <f t="shared" si="462"/>
        <v/>
      </c>
      <c r="Z1542" s="47" t="str">
        <f t="shared" si="463"/>
        <v>Cumplido</v>
      </c>
      <c r="AA1542" s="8"/>
      <c r="AB1542" s="8"/>
      <c r="AC1542" s="8"/>
      <c r="AD1542" s="8"/>
      <c r="AE1542" s="8"/>
      <c r="AF1542" s="42">
        <v>45253</v>
      </c>
      <c r="AG1542" s="13" t="str">
        <f t="shared" si="464"/>
        <v>CUMPLE</v>
      </c>
      <c r="AH1542" s="13" t="str">
        <f t="shared" si="465"/>
        <v>NO CUMPLE</v>
      </c>
      <c r="AI1542" s="13" t="str">
        <f t="shared" si="466"/>
        <v>NO CUMPLE</v>
      </c>
      <c r="AJ1542" s="13" t="str">
        <f t="shared" si="467"/>
        <v>NO CUMPLE</v>
      </c>
      <c r="AK1542" s="13" t="str">
        <f t="shared" si="468"/>
        <v>NO CUMPLE</v>
      </c>
      <c r="AL1542" s="13" t="str">
        <f t="shared" si="469"/>
        <v>CUMPLE</v>
      </c>
      <c r="AM1542" s="13" t="str">
        <f t="shared" si="470"/>
        <v>NO CUMPLE</v>
      </c>
      <c r="AN1542" s="13" t="str">
        <f t="shared" si="471"/>
        <v>NO CUMPLE</v>
      </c>
      <c r="AO1542" s="13" t="str">
        <f t="shared" si="472"/>
        <v>NO CUMPLE</v>
      </c>
      <c r="AP1542" s="13" t="str">
        <f t="shared" si="473"/>
        <v>NO CUMPLE</v>
      </c>
    </row>
    <row r="1543" spans="1:42" ht="15" hidden="1" x14ac:dyDescent="0.25">
      <c r="A1543" t="s">
        <v>8709</v>
      </c>
      <c r="B1543" t="s">
        <v>62</v>
      </c>
      <c r="C1543" t="s">
        <v>124</v>
      </c>
      <c r="D1543" t="s">
        <v>309</v>
      </c>
      <c r="E1543" t="s">
        <v>63</v>
      </c>
      <c r="F1543" t="s">
        <v>140</v>
      </c>
      <c r="G1543" t="s">
        <v>64</v>
      </c>
      <c r="H1543" t="s">
        <v>34</v>
      </c>
      <c r="I1543" t="s">
        <v>40</v>
      </c>
      <c r="J1543" t="s">
        <v>56</v>
      </c>
      <c r="K1543" t="s">
        <v>87</v>
      </c>
      <c r="L1543" t="s">
        <v>260</v>
      </c>
      <c r="M1543" t="s">
        <v>8710</v>
      </c>
      <c r="N1543" t="s">
        <v>8710</v>
      </c>
      <c r="O1543" t="s">
        <v>30</v>
      </c>
      <c r="P1543" t="s">
        <v>190</v>
      </c>
      <c r="Q1543" t="s">
        <v>190</v>
      </c>
      <c r="R1543" t="s">
        <v>8711</v>
      </c>
      <c r="S1543" t="s">
        <v>6640</v>
      </c>
      <c r="T1543" t="s">
        <v>584</v>
      </c>
      <c r="U1543" t="s">
        <v>8657</v>
      </c>
      <c r="V1543" s="40">
        <v>0.44351851851851848</v>
      </c>
      <c r="W1543" s="40">
        <v>0.45415509259259257</v>
      </c>
      <c r="X1543" s="40">
        <v>1.0636574074074074E-2</v>
      </c>
      <c r="Y1543" s="2" t="str">
        <f t="shared" ref="Y1543:Y1602" si="474">IF(J1543="Incidente de Cliente",IF($X1543&lt;=$AT$2,"Cumplido","Incumplido"),"")</f>
        <v>Cumplido</v>
      </c>
      <c r="Z1543" s="47" t="str">
        <f t="shared" ref="Z1543:Z1602" si="475">IF(J1543="Requerimiento de Cliente",IF($X1543&lt;=$AT$3,"Cumplido","Incumplido"),"")</f>
        <v/>
      </c>
      <c r="AA1543" s="8"/>
      <c r="AB1543" s="8" t="str">
        <f>IF($H1543="1-Crítica",IF($X1543&lt;=$AT$5,"Cumplido", "Incumplido"),"")</f>
        <v/>
      </c>
      <c r="AC1543" s="8" t="str">
        <f>IF($H1543="2-Alta",IF($X1543&lt;=$AT$6, "Cumplido", "Incumplido"),"")</f>
        <v/>
      </c>
      <c r="AD1543" s="8" t="str">
        <f>IF($H1543="3-Medio",IF($X1543&lt;=$AT$7, "Cumplido", "Incumplido"),"")</f>
        <v/>
      </c>
      <c r="AE1543" s="8" t="str">
        <f>IF($H1543="4-Baja",IF($X1543&lt;=$AT$8, "Cumplido", "Incumplido"),"")</f>
        <v>Cumplido</v>
      </c>
      <c r="AF1543" s="42">
        <v>45252</v>
      </c>
      <c r="AG1543" s="13" t="str">
        <f t="shared" si="464"/>
        <v>CUMPLE</v>
      </c>
      <c r="AH1543" s="13" t="str">
        <f t="shared" si="465"/>
        <v>NO CUMPLE</v>
      </c>
      <c r="AI1543" s="13" t="str">
        <f t="shared" si="466"/>
        <v>NO CUMPLE</v>
      </c>
      <c r="AJ1543" s="13" t="str">
        <f t="shared" si="467"/>
        <v>NO CUMPLE</v>
      </c>
      <c r="AK1543" s="13" t="str">
        <f t="shared" si="468"/>
        <v>NO CUMPLE</v>
      </c>
      <c r="AL1543" s="13" t="str">
        <f t="shared" si="469"/>
        <v>NO CUMPLE</v>
      </c>
      <c r="AM1543" s="13" t="str">
        <f t="shared" si="470"/>
        <v>NO CUMPLE</v>
      </c>
      <c r="AN1543" s="13" t="str">
        <f t="shared" si="471"/>
        <v>NO CUMPLE</v>
      </c>
      <c r="AO1543" s="13" t="str">
        <f t="shared" si="472"/>
        <v>CUMPLE</v>
      </c>
      <c r="AP1543" s="13" t="str">
        <f t="shared" si="473"/>
        <v>NO CUMPLE</v>
      </c>
    </row>
    <row r="1544" spans="1:42" ht="15" hidden="1" x14ac:dyDescent="0.25">
      <c r="A1544" t="s">
        <v>8712</v>
      </c>
      <c r="B1544" t="s">
        <v>32</v>
      </c>
      <c r="C1544" t="s">
        <v>124</v>
      </c>
      <c r="D1544" t="s">
        <v>269</v>
      </c>
      <c r="E1544" t="s">
        <v>47</v>
      </c>
      <c r="F1544" t="s">
        <v>344</v>
      </c>
      <c r="G1544" t="s">
        <v>25</v>
      </c>
      <c r="H1544" t="s">
        <v>34</v>
      </c>
      <c r="I1544" t="s">
        <v>40</v>
      </c>
      <c r="J1544" t="s">
        <v>28</v>
      </c>
      <c r="K1544" t="s">
        <v>53</v>
      </c>
      <c r="L1544" t="s">
        <v>8713</v>
      </c>
      <c r="M1544" t="s">
        <v>8714</v>
      </c>
      <c r="N1544" t="s">
        <v>8715</v>
      </c>
      <c r="O1544" t="s">
        <v>30</v>
      </c>
      <c r="P1544" t="s">
        <v>44</v>
      </c>
      <c r="Q1544" t="s">
        <v>45</v>
      </c>
      <c r="R1544" t="s">
        <v>8716</v>
      </c>
      <c r="S1544" t="s">
        <v>6640</v>
      </c>
      <c r="T1544" t="s">
        <v>8717</v>
      </c>
      <c r="U1544"/>
      <c r="V1544" s="40">
        <v>2.0601851851851853E-3</v>
      </c>
      <c r="W1544" s="40">
        <v>0.21788194444444445</v>
      </c>
      <c r="X1544" s="40">
        <v>0.21582175925925925</v>
      </c>
      <c r="Y1544" s="2" t="str">
        <f t="shared" si="474"/>
        <v/>
      </c>
      <c r="Z1544" s="47" t="str">
        <f t="shared" si="475"/>
        <v>Cumplido</v>
      </c>
      <c r="AA1544" s="8"/>
      <c r="AB1544" s="8"/>
      <c r="AC1544" s="8"/>
      <c r="AD1544" s="8"/>
      <c r="AE1544" s="8"/>
      <c r="AF1544" s="42">
        <v>45252</v>
      </c>
      <c r="AG1544" s="13" t="str">
        <f t="shared" si="464"/>
        <v>NO CUMPLE</v>
      </c>
      <c r="AH1544" s="13" t="str">
        <f t="shared" si="465"/>
        <v>NO CUMPLE</v>
      </c>
      <c r="AI1544" s="13" t="str">
        <f t="shared" si="466"/>
        <v>CUMPLE</v>
      </c>
      <c r="AJ1544" s="13" t="str">
        <f t="shared" si="467"/>
        <v>NO CUMPLE</v>
      </c>
      <c r="AK1544" s="13" t="str">
        <f t="shared" si="468"/>
        <v>NO CUMPLE</v>
      </c>
      <c r="AL1544" s="13" t="str">
        <f t="shared" si="469"/>
        <v>NO CUMPLE</v>
      </c>
      <c r="AM1544" s="13" t="str">
        <f t="shared" si="470"/>
        <v>NO CUMPLE</v>
      </c>
      <c r="AN1544" s="13" t="str">
        <f t="shared" si="471"/>
        <v>CUMPLE</v>
      </c>
      <c r="AO1544" s="13" t="str">
        <f t="shared" si="472"/>
        <v>NO CUMPLE</v>
      </c>
      <c r="AP1544" s="13" t="str">
        <f t="shared" si="473"/>
        <v>NO CUMPLE</v>
      </c>
    </row>
    <row r="1545" spans="1:42" ht="15" hidden="1" x14ac:dyDescent="0.25">
      <c r="A1545" t="s">
        <v>8718</v>
      </c>
      <c r="B1545" t="s">
        <v>24</v>
      </c>
      <c r="C1545" t="s">
        <v>181</v>
      </c>
      <c r="D1545" t="s">
        <v>33</v>
      </c>
      <c r="E1545" t="s">
        <v>182</v>
      </c>
      <c r="F1545" t="s">
        <v>357</v>
      </c>
      <c r="G1545" t="s">
        <v>25</v>
      </c>
      <c r="H1545" t="s">
        <v>26</v>
      </c>
      <c r="I1545" t="s">
        <v>35</v>
      </c>
      <c r="J1545" t="s">
        <v>28</v>
      </c>
      <c r="K1545" t="s">
        <v>87</v>
      </c>
      <c r="L1545" t="s">
        <v>7929</v>
      </c>
      <c r="M1545" t="s">
        <v>8719</v>
      </c>
      <c r="N1545" t="s">
        <v>8720</v>
      </c>
      <c r="O1545" t="s">
        <v>30</v>
      </c>
      <c r="P1545" t="s">
        <v>44</v>
      </c>
      <c r="Q1545" t="s">
        <v>45</v>
      </c>
      <c r="R1545" t="s">
        <v>8721</v>
      </c>
      <c r="S1545" t="s">
        <v>6640</v>
      </c>
      <c r="T1545" t="s">
        <v>8722</v>
      </c>
      <c r="U1545" t="s">
        <v>8723</v>
      </c>
      <c r="V1545" s="40">
        <v>0</v>
      </c>
      <c r="W1545" s="40">
        <v>0.23582175925925927</v>
      </c>
      <c r="X1545" s="40">
        <v>0.23582175925925927</v>
      </c>
      <c r="Y1545" s="2" t="str">
        <f t="shared" si="474"/>
        <v/>
      </c>
      <c r="Z1545" s="47" t="str">
        <f t="shared" si="475"/>
        <v>Cumplido</v>
      </c>
      <c r="AA1545" s="8"/>
      <c r="AB1545" s="8"/>
      <c r="AC1545" s="8"/>
      <c r="AD1545" s="8"/>
      <c r="AE1545" s="8"/>
      <c r="AF1545" s="42">
        <v>45252</v>
      </c>
      <c r="AG1545" s="13" t="str">
        <f t="shared" si="464"/>
        <v>NO CUMPLE</v>
      </c>
      <c r="AH1545" s="13" t="str">
        <f t="shared" si="465"/>
        <v>NO CUMPLE</v>
      </c>
      <c r="AI1545" s="13" t="str">
        <f t="shared" si="466"/>
        <v>CUMPLE</v>
      </c>
      <c r="AJ1545" s="13" t="str">
        <f t="shared" si="467"/>
        <v>NO CUMPLE</v>
      </c>
      <c r="AK1545" s="13" t="str">
        <f t="shared" si="468"/>
        <v>NO CUMPLE</v>
      </c>
      <c r="AL1545" s="13" t="str">
        <f t="shared" si="469"/>
        <v>NO CUMPLE</v>
      </c>
      <c r="AM1545" s="13" t="str">
        <f t="shared" si="470"/>
        <v>NO CUMPLE</v>
      </c>
      <c r="AN1545" s="13" t="str">
        <f t="shared" si="471"/>
        <v>CUMPLE</v>
      </c>
      <c r="AO1545" s="13" t="str">
        <f t="shared" si="472"/>
        <v>NO CUMPLE</v>
      </c>
      <c r="AP1545" s="13" t="str">
        <f t="shared" si="473"/>
        <v>NO CUMPLE</v>
      </c>
    </row>
    <row r="1546" spans="1:42" ht="15" hidden="1" x14ac:dyDescent="0.25">
      <c r="A1546" t="s">
        <v>8724</v>
      </c>
      <c r="B1546" t="s">
        <v>46</v>
      </c>
      <c r="C1546" t="s">
        <v>150</v>
      </c>
      <c r="D1546" t="s">
        <v>271</v>
      </c>
      <c r="E1546" t="s">
        <v>101</v>
      </c>
      <c r="F1546" t="s">
        <v>8725</v>
      </c>
      <c r="G1546" t="s">
        <v>39</v>
      </c>
      <c r="H1546" t="s">
        <v>34</v>
      </c>
      <c r="I1546" t="s">
        <v>40</v>
      </c>
      <c r="J1546" t="s">
        <v>28</v>
      </c>
      <c r="K1546" t="s">
        <v>8726</v>
      </c>
      <c r="L1546" t="s">
        <v>8727</v>
      </c>
      <c r="M1546" t="s">
        <v>8728</v>
      </c>
      <c r="N1546" t="s">
        <v>8729</v>
      </c>
      <c r="O1546" t="s">
        <v>30</v>
      </c>
      <c r="P1546" t="s">
        <v>31</v>
      </c>
      <c r="Q1546" t="s">
        <v>24</v>
      </c>
      <c r="R1546" t="s">
        <v>8730</v>
      </c>
      <c r="S1546" t="s">
        <v>6640</v>
      </c>
      <c r="T1546" t="s">
        <v>8731</v>
      </c>
      <c r="U1546" t="s">
        <v>8732</v>
      </c>
      <c r="V1546" s="40">
        <v>0.12527777777777779</v>
      </c>
      <c r="W1546" s="40">
        <v>0.21064814814814814</v>
      </c>
      <c r="X1546" s="40">
        <v>8.5370370370370374E-2</v>
      </c>
      <c r="Y1546" s="2" t="str">
        <f t="shared" si="474"/>
        <v/>
      </c>
      <c r="Z1546" s="47" t="str">
        <f t="shared" si="475"/>
        <v>Cumplido</v>
      </c>
      <c r="AA1546" s="8"/>
      <c r="AB1546" s="8"/>
      <c r="AC1546" s="8"/>
      <c r="AD1546" s="8"/>
      <c r="AE1546" s="8"/>
      <c r="AF1546" s="42">
        <v>45252</v>
      </c>
      <c r="AG1546" s="13" t="str">
        <f t="shared" si="464"/>
        <v>NO CUMPLE</v>
      </c>
      <c r="AH1546" s="13" t="str">
        <f t="shared" si="465"/>
        <v>CUMPLE</v>
      </c>
      <c r="AI1546" s="13" t="str">
        <f t="shared" si="466"/>
        <v>NO CUMPLE</v>
      </c>
      <c r="AJ1546" s="13" t="str">
        <f t="shared" si="467"/>
        <v>NO CUMPLE</v>
      </c>
      <c r="AK1546" s="13" t="str">
        <f t="shared" si="468"/>
        <v>NO CUMPLE</v>
      </c>
      <c r="AL1546" s="13" t="str">
        <f t="shared" si="469"/>
        <v>NO CUMPLE</v>
      </c>
      <c r="AM1546" s="13" t="str">
        <f t="shared" si="470"/>
        <v>NO CUMPLE</v>
      </c>
      <c r="AN1546" s="13" t="str">
        <f t="shared" si="471"/>
        <v>CUMPLE</v>
      </c>
      <c r="AO1546" s="13" t="str">
        <f t="shared" si="472"/>
        <v>NO CUMPLE</v>
      </c>
      <c r="AP1546" s="13" t="str">
        <f t="shared" si="473"/>
        <v>NO CUMPLE</v>
      </c>
    </row>
    <row r="1547" spans="1:42" ht="15" hidden="1" x14ac:dyDescent="0.25">
      <c r="A1547" t="s">
        <v>8733</v>
      </c>
      <c r="B1547" t="s">
        <v>24</v>
      </c>
      <c r="C1547" t="s">
        <v>125</v>
      </c>
      <c r="D1547" t="s">
        <v>33</v>
      </c>
      <c r="E1547" t="s">
        <v>69</v>
      </c>
      <c r="F1547" t="s">
        <v>423</v>
      </c>
      <c r="G1547" t="s">
        <v>25</v>
      </c>
      <c r="H1547" t="s">
        <v>26</v>
      </c>
      <c r="I1547" t="s">
        <v>35</v>
      </c>
      <c r="J1547" t="s">
        <v>28</v>
      </c>
      <c r="K1547" t="s">
        <v>240</v>
      </c>
      <c r="L1547" t="s">
        <v>8734</v>
      </c>
      <c r="M1547" t="s">
        <v>8735</v>
      </c>
      <c r="N1547" t="s">
        <v>8736</v>
      </c>
      <c r="O1547" t="s">
        <v>30</v>
      </c>
      <c r="P1547" t="s">
        <v>36</v>
      </c>
      <c r="Q1547" t="s">
        <v>70</v>
      </c>
      <c r="R1547" t="s">
        <v>8737</v>
      </c>
      <c r="S1547" t="s">
        <v>6640</v>
      </c>
      <c r="T1547" t="s">
        <v>8738</v>
      </c>
      <c r="U1547" t="s">
        <v>8739</v>
      </c>
      <c r="V1547" s="40">
        <v>0</v>
      </c>
      <c r="W1547" s="40">
        <v>1.136574074074074E-2</v>
      </c>
      <c r="X1547" s="40">
        <v>1.136574074074074E-2</v>
      </c>
      <c r="Y1547" s="2" t="str">
        <f t="shared" si="474"/>
        <v/>
      </c>
      <c r="Z1547" s="47" t="str">
        <f t="shared" si="475"/>
        <v>Cumplido</v>
      </c>
      <c r="AA1547" s="8"/>
      <c r="AB1547" s="8"/>
      <c r="AC1547" s="8"/>
      <c r="AD1547" s="8"/>
      <c r="AE1547" s="8"/>
      <c r="AF1547" s="42">
        <v>45252</v>
      </c>
      <c r="AG1547" s="13" t="str">
        <f t="shared" si="464"/>
        <v>CUMPLE</v>
      </c>
      <c r="AH1547" s="13" t="str">
        <f t="shared" si="465"/>
        <v>NO CUMPLE</v>
      </c>
      <c r="AI1547" s="13" t="str">
        <f t="shared" si="466"/>
        <v>NO CUMPLE</v>
      </c>
      <c r="AJ1547" s="13" t="str">
        <f t="shared" si="467"/>
        <v>NO CUMPLE</v>
      </c>
      <c r="AK1547" s="13" t="str">
        <f t="shared" si="468"/>
        <v>NO CUMPLE</v>
      </c>
      <c r="AL1547" s="13" t="str">
        <f t="shared" si="469"/>
        <v>CUMPLE</v>
      </c>
      <c r="AM1547" s="13" t="str">
        <f t="shared" si="470"/>
        <v>NO CUMPLE</v>
      </c>
      <c r="AN1547" s="13" t="str">
        <f t="shared" si="471"/>
        <v>NO CUMPLE</v>
      </c>
      <c r="AO1547" s="13" t="str">
        <f t="shared" si="472"/>
        <v>NO CUMPLE</v>
      </c>
      <c r="AP1547" s="13" t="str">
        <f t="shared" si="473"/>
        <v>NO CUMPLE</v>
      </c>
    </row>
    <row r="1548" spans="1:42" ht="15" hidden="1" x14ac:dyDescent="0.25">
      <c r="A1548" t="s">
        <v>8740</v>
      </c>
      <c r="B1548" t="s">
        <v>24</v>
      </c>
      <c r="C1548" t="s">
        <v>129</v>
      </c>
      <c r="D1548" t="s">
        <v>33</v>
      </c>
      <c r="E1548" t="s">
        <v>75</v>
      </c>
      <c r="F1548" t="s">
        <v>357</v>
      </c>
      <c r="G1548" t="s">
        <v>25</v>
      </c>
      <c r="H1548" t="s">
        <v>26</v>
      </c>
      <c r="I1548" t="s">
        <v>35</v>
      </c>
      <c r="J1548" t="s">
        <v>28</v>
      </c>
      <c r="K1548" t="s">
        <v>412</v>
      </c>
      <c r="L1548" t="s">
        <v>8741</v>
      </c>
      <c r="M1548" t="s">
        <v>8742</v>
      </c>
      <c r="N1548" t="s">
        <v>8743</v>
      </c>
      <c r="O1548" t="s">
        <v>30</v>
      </c>
      <c r="P1548" t="s">
        <v>44</v>
      </c>
      <c r="Q1548" t="s">
        <v>45</v>
      </c>
      <c r="R1548" t="s">
        <v>8744</v>
      </c>
      <c r="S1548" t="s">
        <v>654</v>
      </c>
      <c r="T1548" t="s">
        <v>8745</v>
      </c>
      <c r="U1548" t="s">
        <v>8746</v>
      </c>
      <c r="V1548" s="40">
        <v>0.7892824074074074</v>
      </c>
      <c r="W1548" s="40">
        <v>1.0783333333333334</v>
      </c>
      <c r="X1548" s="40">
        <v>0.28905092592592591</v>
      </c>
      <c r="Y1548" s="2" t="str">
        <f t="shared" si="474"/>
        <v/>
      </c>
      <c r="Z1548" s="47" t="str">
        <f t="shared" si="475"/>
        <v>Cumplido</v>
      </c>
      <c r="AA1548" s="8"/>
      <c r="AB1548" s="8"/>
      <c r="AC1548" s="8"/>
      <c r="AD1548" s="8"/>
      <c r="AE1548" s="8"/>
      <c r="AF1548" s="42">
        <v>45252</v>
      </c>
      <c r="AG1548" s="13" t="str">
        <f t="shared" si="464"/>
        <v>NO CUMPLE</v>
      </c>
      <c r="AH1548" s="13" t="str">
        <f t="shared" si="465"/>
        <v>NO CUMPLE</v>
      </c>
      <c r="AI1548" s="13" t="str">
        <f t="shared" si="466"/>
        <v>CUMPLE</v>
      </c>
      <c r="AJ1548" s="13" t="str">
        <f t="shared" si="467"/>
        <v>NO CUMPLE</v>
      </c>
      <c r="AK1548" s="13" t="str">
        <f t="shared" si="468"/>
        <v>NO CUMPLE</v>
      </c>
      <c r="AL1548" s="13" t="str">
        <f t="shared" si="469"/>
        <v>NO CUMPLE</v>
      </c>
      <c r="AM1548" s="13" t="str">
        <f t="shared" si="470"/>
        <v>NO CUMPLE</v>
      </c>
      <c r="AN1548" s="13" t="str">
        <f t="shared" si="471"/>
        <v>NO CUMPLE</v>
      </c>
      <c r="AO1548" s="13" t="str">
        <f t="shared" si="472"/>
        <v>NO CUMPLE</v>
      </c>
      <c r="AP1548" s="13" t="str">
        <f t="shared" si="473"/>
        <v>CUMPLE</v>
      </c>
    </row>
    <row r="1549" spans="1:42" ht="15" hidden="1" x14ac:dyDescent="0.25">
      <c r="A1549" t="s">
        <v>8747</v>
      </c>
      <c r="B1549" t="s">
        <v>32</v>
      </c>
      <c r="C1549" t="s">
        <v>51</v>
      </c>
      <c r="D1549" t="s">
        <v>217</v>
      </c>
      <c r="E1549" t="s">
        <v>276</v>
      </c>
      <c r="F1549" t="s">
        <v>409</v>
      </c>
      <c r="G1549" t="s">
        <v>25</v>
      </c>
      <c r="H1549" t="s">
        <v>26</v>
      </c>
      <c r="I1549" t="s">
        <v>35</v>
      </c>
      <c r="J1549" t="s">
        <v>28</v>
      </c>
      <c r="K1549" t="s">
        <v>48</v>
      </c>
      <c r="L1549" t="s">
        <v>5799</v>
      </c>
      <c r="M1549" t="s">
        <v>8748</v>
      </c>
      <c r="N1549" t="s">
        <v>8749</v>
      </c>
      <c r="O1549" t="s">
        <v>30</v>
      </c>
      <c r="P1549" t="s">
        <v>31</v>
      </c>
      <c r="Q1549" t="s">
        <v>24</v>
      </c>
      <c r="R1549" t="s">
        <v>8750</v>
      </c>
      <c r="S1549" t="s">
        <v>6640</v>
      </c>
      <c r="T1549" t="s">
        <v>8751</v>
      </c>
      <c r="U1549"/>
      <c r="V1549" s="40">
        <v>3.0810185185185187E-2</v>
      </c>
      <c r="W1549" s="40">
        <v>3.6724537037037035E-2</v>
      </c>
      <c r="X1549" s="40">
        <v>5.9143518518518521E-3</v>
      </c>
      <c r="Y1549" s="2" t="str">
        <f t="shared" si="474"/>
        <v/>
      </c>
      <c r="Z1549" s="47" t="str">
        <f t="shared" si="475"/>
        <v>Cumplido</v>
      </c>
      <c r="AA1549" s="8"/>
      <c r="AB1549" s="8"/>
      <c r="AC1549" s="8"/>
      <c r="AD1549" s="8"/>
      <c r="AE1549" s="8"/>
      <c r="AF1549" s="42">
        <v>45252</v>
      </c>
      <c r="AG1549" s="13" t="str">
        <f t="shared" si="464"/>
        <v>CUMPLE</v>
      </c>
      <c r="AH1549" s="13" t="str">
        <f t="shared" si="465"/>
        <v>NO CUMPLE</v>
      </c>
      <c r="AI1549" s="13" t="str">
        <f t="shared" si="466"/>
        <v>NO CUMPLE</v>
      </c>
      <c r="AJ1549" s="13" t="str">
        <f t="shared" si="467"/>
        <v>NO CUMPLE</v>
      </c>
      <c r="AK1549" s="13" t="str">
        <f t="shared" si="468"/>
        <v>NO CUMPLE</v>
      </c>
      <c r="AL1549" s="13" t="str">
        <f t="shared" si="469"/>
        <v>CUMPLE</v>
      </c>
      <c r="AM1549" s="13" t="str">
        <f t="shared" si="470"/>
        <v>NO CUMPLE</v>
      </c>
      <c r="AN1549" s="13" t="str">
        <f t="shared" si="471"/>
        <v>NO CUMPLE</v>
      </c>
      <c r="AO1549" s="13" t="str">
        <f t="shared" si="472"/>
        <v>NO CUMPLE</v>
      </c>
      <c r="AP1549" s="13" t="str">
        <f t="shared" si="473"/>
        <v>NO CUMPLE</v>
      </c>
    </row>
    <row r="1550" spans="1:42" ht="15" hidden="1" x14ac:dyDescent="0.25">
      <c r="A1550" t="s">
        <v>8752</v>
      </c>
      <c r="B1550" t="s">
        <v>32</v>
      </c>
      <c r="C1550" t="s">
        <v>60</v>
      </c>
      <c r="D1550" t="s">
        <v>58</v>
      </c>
      <c r="E1550" t="s">
        <v>327</v>
      </c>
      <c r="F1550" t="s">
        <v>328</v>
      </c>
      <c r="G1550" t="s">
        <v>39</v>
      </c>
      <c r="H1550" t="s">
        <v>34</v>
      </c>
      <c r="I1550" t="s">
        <v>40</v>
      </c>
      <c r="J1550" t="s">
        <v>28</v>
      </c>
      <c r="K1550" t="s">
        <v>48</v>
      </c>
      <c r="L1550" t="s">
        <v>270</v>
      </c>
      <c r="M1550" t="s">
        <v>8753</v>
      </c>
      <c r="N1550" t="s">
        <v>8754</v>
      </c>
      <c r="O1550" t="s">
        <v>30</v>
      </c>
      <c r="P1550" t="s">
        <v>44</v>
      </c>
      <c r="Q1550" t="s">
        <v>45</v>
      </c>
      <c r="R1550" t="s">
        <v>8755</v>
      </c>
      <c r="S1550" t="s">
        <v>6640</v>
      </c>
      <c r="T1550" t="s">
        <v>425</v>
      </c>
      <c r="U1550" t="s">
        <v>157</v>
      </c>
      <c r="V1550" s="40">
        <v>0</v>
      </c>
      <c r="W1550" s="40">
        <v>0</v>
      </c>
      <c r="X1550" s="40">
        <v>0</v>
      </c>
      <c r="Y1550" s="2" t="str">
        <f t="shared" si="474"/>
        <v/>
      </c>
      <c r="Z1550" s="47" t="str">
        <f t="shared" si="475"/>
        <v>Cumplido</v>
      </c>
      <c r="AA1550" s="8"/>
      <c r="AB1550" s="8"/>
      <c r="AC1550" s="8"/>
      <c r="AD1550" s="8"/>
      <c r="AE1550" s="8"/>
      <c r="AF1550" s="42">
        <v>45252</v>
      </c>
      <c r="AG1550" s="13" t="str">
        <f t="shared" si="464"/>
        <v>CUMPLE</v>
      </c>
      <c r="AH1550" s="13" t="str">
        <f t="shared" si="465"/>
        <v>NO CUMPLE</v>
      </c>
      <c r="AI1550" s="13" t="str">
        <f t="shared" si="466"/>
        <v>NO CUMPLE</v>
      </c>
      <c r="AJ1550" s="13" t="str">
        <f t="shared" si="467"/>
        <v>NO CUMPLE</v>
      </c>
      <c r="AK1550" s="13" t="str">
        <f t="shared" si="468"/>
        <v>NO CUMPLE</v>
      </c>
      <c r="AL1550" s="13" t="str">
        <f t="shared" si="469"/>
        <v>CUMPLE</v>
      </c>
      <c r="AM1550" s="13" t="str">
        <f t="shared" si="470"/>
        <v>NO CUMPLE</v>
      </c>
      <c r="AN1550" s="13" t="str">
        <f t="shared" si="471"/>
        <v>NO CUMPLE</v>
      </c>
      <c r="AO1550" s="13" t="str">
        <f t="shared" si="472"/>
        <v>NO CUMPLE</v>
      </c>
      <c r="AP1550" s="13" t="str">
        <f t="shared" si="473"/>
        <v>NO CUMPLE</v>
      </c>
    </row>
    <row r="1551" spans="1:42" ht="15" hidden="1" x14ac:dyDescent="0.25">
      <c r="A1551" t="s">
        <v>8756</v>
      </c>
      <c r="B1551" t="s">
        <v>24</v>
      </c>
      <c r="C1551" t="s">
        <v>72</v>
      </c>
      <c r="D1551" t="s">
        <v>271</v>
      </c>
      <c r="E1551" t="s">
        <v>360</v>
      </c>
      <c r="F1551" t="s">
        <v>8757</v>
      </c>
      <c r="G1551" t="s">
        <v>39</v>
      </c>
      <c r="H1551" t="s">
        <v>34</v>
      </c>
      <c r="I1551" t="s">
        <v>40</v>
      </c>
      <c r="J1551" t="s">
        <v>28</v>
      </c>
      <c r="K1551" t="s">
        <v>82</v>
      </c>
      <c r="L1551" t="s">
        <v>8758</v>
      </c>
      <c r="M1551" t="s">
        <v>8759</v>
      </c>
      <c r="N1551" t="s">
        <v>8760</v>
      </c>
      <c r="O1551" t="s">
        <v>30</v>
      </c>
      <c r="P1551" t="s">
        <v>31</v>
      </c>
      <c r="Q1551" t="s">
        <v>24</v>
      </c>
      <c r="R1551" t="s">
        <v>8761</v>
      </c>
      <c r="S1551" t="s">
        <v>6640</v>
      </c>
      <c r="T1551" t="s">
        <v>8762</v>
      </c>
      <c r="U1551"/>
      <c r="V1551" s="40">
        <v>0.3580787037037037</v>
      </c>
      <c r="W1551" s="40">
        <v>0.3717361111111111</v>
      </c>
      <c r="X1551" s="40">
        <v>1.3657407407407408E-2</v>
      </c>
      <c r="Y1551" s="2" t="str">
        <f t="shared" si="474"/>
        <v/>
      </c>
      <c r="Z1551" s="47" t="str">
        <f t="shared" si="475"/>
        <v>Cumplido</v>
      </c>
      <c r="AA1551" s="8"/>
      <c r="AB1551" s="8"/>
      <c r="AC1551" s="8"/>
      <c r="AD1551" s="8"/>
      <c r="AE1551" s="8"/>
      <c r="AF1551" s="42">
        <v>45252</v>
      </c>
      <c r="AG1551" s="13" t="str">
        <f t="shared" si="464"/>
        <v>CUMPLE</v>
      </c>
      <c r="AH1551" s="13" t="str">
        <f t="shared" si="465"/>
        <v>NO CUMPLE</v>
      </c>
      <c r="AI1551" s="13" t="str">
        <f t="shared" si="466"/>
        <v>NO CUMPLE</v>
      </c>
      <c r="AJ1551" s="13" t="str">
        <f t="shared" si="467"/>
        <v>NO CUMPLE</v>
      </c>
      <c r="AK1551" s="13" t="str">
        <f t="shared" si="468"/>
        <v>NO CUMPLE</v>
      </c>
      <c r="AL1551" s="13" t="str">
        <f t="shared" si="469"/>
        <v>NO CUMPLE</v>
      </c>
      <c r="AM1551" s="13" t="str">
        <f t="shared" si="470"/>
        <v>NO CUMPLE</v>
      </c>
      <c r="AN1551" s="13" t="str">
        <f t="shared" si="471"/>
        <v>NO CUMPLE</v>
      </c>
      <c r="AO1551" s="13" t="str">
        <f t="shared" si="472"/>
        <v>CUMPLE</v>
      </c>
      <c r="AP1551" s="13" t="str">
        <f t="shared" si="473"/>
        <v>NO CUMPLE</v>
      </c>
    </row>
    <row r="1552" spans="1:42" ht="15" hidden="1" x14ac:dyDescent="0.25">
      <c r="A1552" t="s">
        <v>8763</v>
      </c>
      <c r="B1552" t="s">
        <v>32</v>
      </c>
      <c r="C1552" t="s">
        <v>49</v>
      </c>
      <c r="D1552" t="s">
        <v>217</v>
      </c>
      <c r="E1552" t="s">
        <v>360</v>
      </c>
      <c r="F1552" t="s">
        <v>409</v>
      </c>
      <c r="G1552" t="s">
        <v>25</v>
      </c>
      <c r="H1552" t="s">
        <v>26</v>
      </c>
      <c r="I1552" t="s">
        <v>35</v>
      </c>
      <c r="J1552" t="s">
        <v>28</v>
      </c>
      <c r="K1552" t="s">
        <v>563</v>
      </c>
      <c r="L1552" t="s">
        <v>8764</v>
      </c>
      <c r="M1552" t="s">
        <v>8765</v>
      </c>
      <c r="N1552" t="s">
        <v>8766</v>
      </c>
      <c r="O1552" t="s">
        <v>30</v>
      </c>
      <c r="P1552" t="s">
        <v>31</v>
      </c>
      <c r="Q1552" t="s">
        <v>24</v>
      </c>
      <c r="R1552" t="s">
        <v>8767</v>
      </c>
      <c r="S1552" t="s">
        <v>6640</v>
      </c>
      <c r="T1552" t="s">
        <v>8768</v>
      </c>
      <c r="U1552"/>
      <c r="V1552" s="40">
        <v>8.0671296296296307E-3</v>
      </c>
      <c r="W1552" s="40">
        <v>1.3888888888888888E-2</v>
      </c>
      <c r="X1552" s="40">
        <v>5.8217592592592592E-3</v>
      </c>
      <c r="Y1552" s="2" t="str">
        <f t="shared" si="474"/>
        <v/>
      </c>
      <c r="Z1552" s="47" t="str">
        <f t="shared" si="475"/>
        <v>Cumplido</v>
      </c>
      <c r="AA1552" s="8"/>
      <c r="AB1552" s="8"/>
      <c r="AC1552" s="8"/>
      <c r="AD1552" s="8"/>
      <c r="AE1552" s="8"/>
      <c r="AF1552" s="42">
        <v>45252</v>
      </c>
      <c r="AG1552" s="13" t="str">
        <f t="shared" si="464"/>
        <v>CUMPLE</v>
      </c>
      <c r="AH1552" s="13" t="str">
        <f t="shared" si="465"/>
        <v>NO CUMPLE</v>
      </c>
      <c r="AI1552" s="13" t="str">
        <f t="shared" si="466"/>
        <v>NO CUMPLE</v>
      </c>
      <c r="AJ1552" s="13" t="str">
        <f t="shared" si="467"/>
        <v>NO CUMPLE</v>
      </c>
      <c r="AK1552" s="13" t="str">
        <f t="shared" si="468"/>
        <v>NO CUMPLE</v>
      </c>
      <c r="AL1552" s="13" t="str">
        <f t="shared" si="469"/>
        <v>CUMPLE</v>
      </c>
      <c r="AM1552" s="13" t="str">
        <f t="shared" si="470"/>
        <v>NO CUMPLE</v>
      </c>
      <c r="AN1552" s="13" t="str">
        <f t="shared" si="471"/>
        <v>NO CUMPLE</v>
      </c>
      <c r="AO1552" s="13" t="str">
        <f t="shared" si="472"/>
        <v>NO CUMPLE</v>
      </c>
      <c r="AP1552" s="13" t="str">
        <f t="shared" si="473"/>
        <v>NO CUMPLE</v>
      </c>
    </row>
    <row r="1553" spans="1:42" ht="15" hidden="1" x14ac:dyDescent="0.25">
      <c r="A1553" t="s">
        <v>8769</v>
      </c>
      <c r="B1553" t="s">
        <v>481</v>
      </c>
      <c r="C1553" t="s">
        <v>124</v>
      </c>
      <c r="D1553" t="s">
        <v>482</v>
      </c>
      <c r="E1553" t="s">
        <v>63</v>
      </c>
      <c r="F1553" t="s">
        <v>483</v>
      </c>
      <c r="G1553" t="s">
        <v>25</v>
      </c>
      <c r="H1553" t="s">
        <v>26</v>
      </c>
      <c r="I1553" t="s">
        <v>35</v>
      </c>
      <c r="J1553" t="s">
        <v>28</v>
      </c>
      <c r="K1553" t="s">
        <v>318</v>
      </c>
      <c r="L1553" t="s">
        <v>8770</v>
      </c>
      <c r="M1553" t="s">
        <v>8771</v>
      </c>
      <c r="N1553" t="s">
        <v>8772</v>
      </c>
      <c r="O1553" t="s">
        <v>30</v>
      </c>
      <c r="P1553" t="s">
        <v>57</v>
      </c>
      <c r="Q1553" t="s">
        <v>577</v>
      </c>
      <c r="R1553" t="s">
        <v>8773</v>
      </c>
      <c r="S1553" t="s">
        <v>6888</v>
      </c>
      <c r="T1553" t="s">
        <v>8774</v>
      </c>
      <c r="U1553" t="s">
        <v>8775</v>
      </c>
      <c r="V1553" s="40">
        <v>1.9456944444444444</v>
      </c>
      <c r="W1553" s="40">
        <v>2.0012152777777779</v>
      </c>
      <c r="X1553" s="40">
        <v>5.5520833333333332E-2</v>
      </c>
      <c r="Y1553" s="2" t="str">
        <f t="shared" si="474"/>
        <v/>
      </c>
      <c r="Z1553" s="47" t="str">
        <f t="shared" si="475"/>
        <v>Cumplido</v>
      </c>
      <c r="AA1553" s="8"/>
      <c r="AB1553" s="8"/>
      <c r="AC1553" s="8"/>
      <c r="AD1553" s="8"/>
      <c r="AE1553" s="8"/>
      <c r="AF1553" s="42">
        <v>45252</v>
      </c>
      <c r="AG1553" s="13" t="str">
        <f t="shared" si="464"/>
        <v>NO CUMPLE</v>
      </c>
      <c r="AH1553" s="13" t="str">
        <f t="shared" si="465"/>
        <v>CUMPLE</v>
      </c>
      <c r="AI1553" s="13" t="str">
        <f t="shared" si="466"/>
        <v>NO CUMPLE</v>
      </c>
      <c r="AJ1553" s="13" t="str">
        <f t="shared" si="467"/>
        <v>NO CUMPLE</v>
      </c>
      <c r="AK1553" s="13" t="str">
        <f t="shared" si="468"/>
        <v>NO CUMPLE</v>
      </c>
      <c r="AL1553" s="13" t="str">
        <f t="shared" si="469"/>
        <v>NO CUMPLE</v>
      </c>
      <c r="AM1553" s="13" t="str">
        <f t="shared" si="470"/>
        <v>NO CUMPLE</v>
      </c>
      <c r="AN1553" s="13" t="str">
        <f t="shared" si="471"/>
        <v>NO CUMPLE</v>
      </c>
      <c r="AO1553" s="13" t="str">
        <f t="shared" si="472"/>
        <v>NO CUMPLE</v>
      </c>
      <c r="AP1553" s="13" t="str">
        <f t="shared" si="473"/>
        <v>CUMPLE</v>
      </c>
    </row>
    <row r="1554" spans="1:42" ht="15" hidden="1" x14ac:dyDescent="0.25">
      <c r="A1554" t="s">
        <v>8776</v>
      </c>
      <c r="B1554" t="s">
        <v>24</v>
      </c>
      <c r="C1554" t="s">
        <v>125</v>
      </c>
      <c r="D1554" t="s">
        <v>266</v>
      </c>
      <c r="E1554" t="s">
        <v>99</v>
      </c>
      <c r="F1554" t="s">
        <v>418</v>
      </c>
      <c r="G1554" t="s">
        <v>25</v>
      </c>
      <c r="H1554" t="s">
        <v>26</v>
      </c>
      <c r="I1554" t="s">
        <v>35</v>
      </c>
      <c r="J1554" t="s">
        <v>28</v>
      </c>
      <c r="K1554" t="s">
        <v>81</v>
      </c>
      <c r="L1554" t="s">
        <v>8777</v>
      </c>
      <c r="M1554" t="s">
        <v>8778</v>
      </c>
      <c r="N1554" t="s">
        <v>8779</v>
      </c>
      <c r="O1554" t="s">
        <v>30</v>
      </c>
      <c r="P1554" t="s">
        <v>44</v>
      </c>
      <c r="Q1554" t="s">
        <v>45</v>
      </c>
      <c r="R1554" t="s">
        <v>8780</v>
      </c>
      <c r="S1554" t="s">
        <v>654</v>
      </c>
      <c r="T1554" t="s">
        <v>8781</v>
      </c>
      <c r="U1554" t="s">
        <v>8782</v>
      </c>
      <c r="V1554" s="40">
        <v>1.2807638888888888</v>
      </c>
      <c r="W1554" s="40">
        <v>1.3056828703703702</v>
      </c>
      <c r="X1554" s="40">
        <v>2.4918981481481483E-2</v>
      </c>
      <c r="Y1554" s="2" t="str">
        <f t="shared" si="474"/>
        <v/>
      </c>
      <c r="Z1554" s="47" t="str">
        <f t="shared" si="475"/>
        <v>Cumplido</v>
      </c>
      <c r="AA1554" s="8"/>
      <c r="AB1554" s="8"/>
      <c r="AC1554" s="8"/>
      <c r="AD1554" s="8"/>
      <c r="AE1554" s="8"/>
      <c r="AF1554" s="42">
        <v>45252</v>
      </c>
      <c r="AG1554" s="13" t="str">
        <f t="shared" si="464"/>
        <v>CUMPLE</v>
      </c>
      <c r="AH1554" s="13" t="str">
        <f t="shared" si="465"/>
        <v>NO CUMPLE</v>
      </c>
      <c r="AI1554" s="13" t="str">
        <f t="shared" si="466"/>
        <v>NO CUMPLE</v>
      </c>
      <c r="AJ1554" s="13" t="str">
        <f t="shared" si="467"/>
        <v>NO CUMPLE</v>
      </c>
      <c r="AK1554" s="13" t="str">
        <f t="shared" si="468"/>
        <v>NO CUMPLE</v>
      </c>
      <c r="AL1554" s="13" t="str">
        <f t="shared" si="469"/>
        <v>NO CUMPLE</v>
      </c>
      <c r="AM1554" s="13" t="str">
        <f t="shared" si="470"/>
        <v>NO CUMPLE</v>
      </c>
      <c r="AN1554" s="13" t="str">
        <f t="shared" si="471"/>
        <v>NO CUMPLE</v>
      </c>
      <c r="AO1554" s="13" t="str">
        <f t="shared" si="472"/>
        <v>NO CUMPLE</v>
      </c>
      <c r="AP1554" s="13" t="str">
        <f t="shared" si="473"/>
        <v>CUMPLE</v>
      </c>
    </row>
    <row r="1555" spans="1:42" ht="15" hidden="1" x14ac:dyDescent="0.25">
      <c r="A1555" t="s">
        <v>8783</v>
      </c>
      <c r="B1555" t="s">
        <v>32</v>
      </c>
      <c r="C1555" t="s">
        <v>60</v>
      </c>
      <c r="D1555" t="s">
        <v>58</v>
      </c>
      <c r="E1555" t="s">
        <v>327</v>
      </c>
      <c r="F1555" t="s">
        <v>328</v>
      </c>
      <c r="G1555" t="s">
        <v>39</v>
      </c>
      <c r="H1555" t="s">
        <v>34</v>
      </c>
      <c r="I1555" t="s">
        <v>40</v>
      </c>
      <c r="J1555" t="s">
        <v>28</v>
      </c>
      <c r="K1555" t="s">
        <v>48</v>
      </c>
      <c r="L1555" t="s">
        <v>8784</v>
      </c>
      <c r="M1555" t="s">
        <v>8785</v>
      </c>
      <c r="N1555" t="s">
        <v>8786</v>
      </c>
      <c r="O1555" t="s">
        <v>30</v>
      </c>
      <c r="P1555" t="s">
        <v>44</v>
      </c>
      <c r="Q1555" t="s">
        <v>45</v>
      </c>
      <c r="R1555" t="s">
        <v>8787</v>
      </c>
      <c r="S1555" t="s">
        <v>6640</v>
      </c>
      <c r="T1555" t="s">
        <v>8788</v>
      </c>
      <c r="U1555" t="s">
        <v>174</v>
      </c>
      <c r="V1555" s="40">
        <v>4.3287037037037035E-3</v>
      </c>
      <c r="W1555" s="40">
        <v>5.3819444444444453E-3</v>
      </c>
      <c r="X1555" s="40">
        <v>1.0532407407407407E-3</v>
      </c>
      <c r="Y1555" s="2" t="str">
        <f t="shared" si="474"/>
        <v/>
      </c>
      <c r="Z1555" s="47" t="str">
        <f t="shared" si="475"/>
        <v>Cumplido</v>
      </c>
      <c r="AA1555" s="8"/>
      <c r="AB1555" s="8"/>
      <c r="AC1555" s="8"/>
      <c r="AD1555" s="8"/>
      <c r="AE1555" s="8"/>
      <c r="AF1555" s="42">
        <v>45252</v>
      </c>
      <c r="AG1555" s="13" t="str">
        <f t="shared" si="464"/>
        <v>CUMPLE</v>
      </c>
      <c r="AH1555" s="13" t="str">
        <f t="shared" si="465"/>
        <v>NO CUMPLE</v>
      </c>
      <c r="AI1555" s="13" t="str">
        <f t="shared" si="466"/>
        <v>NO CUMPLE</v>
      </c>
      <c r="AJ1555" s="13" t="str">
        <f t="shared" si="467"/>
        <v>NO CUMPLE</v>
      </c>
      <c r="AK1555" s="13" t="str">
        <f t="shared" si="468"/>
        <v>NO CUMPLE</v>
      </c>
      <c r="AL1555" s="13" t="str">
        <f t="shared" si="469"/>
        <v>CUMPLE</v>
      </c>
      <c r="AM1555" s="13" t="str">
        <f t="shared" si="470"/>
        <v>NO CUMPLE</v>
      </c>
      <c r="AN1555" s="13" t="str">
        <f t="shared" si="471"/>
        <v>NO CUMPLE</v>
      </c>
      <c r="AO1555" s="13" t="str">
        <f t="shared" si="472"/>
        <v>NO CUMPLE</v>
      </c>
      <c r="AP1555" s="13" t="str">
        <f t="shared" si="473"/>
        <v>NO CUMPLE</v>
      </c>
    </row>
    <row r="1556" spans="1:42" ht="15" hidden="1" x14ac:dyDescent="0.25">
      <c r="A1556" t="s">
        <v>8789</v>
      </c>
      <c r="B1556" t="s">
        <v>79</v>
      </c>
      <c r="C1556" t="s">
        <v>102</v>
      </c>
      <c r="D1556" t="s">
        <v>58</v>
      </c>
      <c r="E1556" t="s">
        <v>220</v>
      </c>
      <c r="F1556" t="s">
        <v>434</v>
      </c>
      <c r="G1556" t="s">
        <v>39</v>
      </c>
      <c r="H1556" t="s">
        <v>34</v>
      </c>
      <c r="I1556" t="s">
        <v>40</v>
      </c>
      <c r="J1556" t="s">
        <v>28</v>
      </c>
      <c r="K1556" t="s">
        <v>48</v>
      </c>
      <c r="L1556" t="s">
        <v>189</v>
      </c>
      <c r="M1556" t="s">
        <v>8790</v>
      </c>
      <c r="N1556" t="s">
        <v>8791</v>
      </c>
      <c r="O1556" t="s">
        <v>30</v>
      </c>
      <c r="P1556" t="s">
        <v>44</v>
      </c>
      <c r="Q1556" t="s">
        <v>45</v>
      </c>
      <c r="R1556" t="s">
        <v>8792</v>
      </c>
      <c r="S1556" t="s">
        <v>6640</v>
      </c>
      <c r="T1556"/>
      <c r="U1556" t="s">
        <v>157</v>
      </c>
      <c r="V1556" s="40">
        <v>0</v>
      </c>
      <c r="W1556" s="40">
        <v>0</v>
      </c>
      <c r="X1556" s="40">
        <v>0</v>
      </c>
      <c r="Y1556" s="2" t="str">
        <f t="shared" si="474"/>
        <v/>
      </c>
      <c r="Z1556" s="47" t="str">
        <f t="shared" si="475"/>
        <v>Cumplido</v>
      </c>
      <c r="AA1556" s="8"/>
      <c r="AB1556" s="8"/>
      <c r="AC1556" s="8"/>
      <c r="AD1556" s="8"/>
      <c r="AE1556" s="8"/>
      <c r="AF1556" s="42">
        <v>45252</v>
      </c>
      <c r="AG1556" s="13" t="str">
        <f t="shared" si="464"/>
        <v>CUMPLE</v>
      </c>
      <c r="AH1556" s="13" t="str">
        <f t="shared" si="465"/>
        <v>NO CUMPLE</v>
      </c>
      <c r="AI1556" s="13" t="str">
        <f t="shared" si="466"/>
        <v>NO CUMPLE</v>
      </c>
      <c r="AJ1556" s="13" t="str">
        <f t="shared" si="467"/>
        <v>NO CUMPLE</v>
      </c>
      <c r="AK1556" s="13" t="str">
        <f t="shared" si="468"/>
        <v>NO CUMPLE</v>
      </c>
      <c r="AL1556" s="13" t="str">
        <f t="shared" si="469"/>
        <v>CUMPLE</v>
      </c>
      <c r="AM1556" s="13" t="str">
        <f t="shared" si="470"/>
        <v>NO CUMPLE</v>
      </c>
      <c r="AN1556" s="13" t="str">
        <f t="shared" si="471"/>
        <v>NO CUMPLE</v>
      </c>
      <c r="AO1556" s="13" t="str">
        <f t="shared" si="472"/>
        <v>NO CUMPLE</v>
      </c>
      <c r="AP1556" s="13" t="str">
        <f t="shared" si="473"/>
        <v>NO CUMPLE</v>
      </c>
    </row>
    <row r="1557" spans="1:42" ht="15" hidden="1" x14ac:dyDescent="0.25">
      <c r="A1557" t="s">
        <v>8793</v>
      </c>
      <c r="B1557" t="s">
        <v>24</v>
      </c>
      <c r="C1557" t="s">
        <v>125</v>
      </c>
      <c r="D1557" t="s">
        <v>217</v>
      </c>
      <c r="E1557" t="s">
        <v>69</v>
      </c>
      <c r="F1557" t="s">
        <v>382</v>
      </c>
      <c r="G1557" t="s">
        <v>25</v>
      </c>
      <c r="H1557" t="s">
        <v>26</v>
      </c>
      <c r="I1557" t="s">
        <v>35</v>
      </c>
      <c r="J1557" t="s">
        <v>28</v>
      </c>
      <c r="K1557" t="s">
        <v>81</v>
      </c>
      <c r="L1557" t="s">
        <v>8794</v>
      </c>
      <c r="M1557" t="s">
        <v>8795</v>
      </c>
      <c r="N1557" t="s">
        <v>8796</v>
      </c>
      <c r="O1557" t="s">
        <v>30</v>
      </c>
      <c r="P1557" t="s">
        <v>36</v>
      </c>
      <c r="Q1557" t="s">
        <v>70</v>
      </c>
      <c r="R1557" t="s">
        <v>8797</v>
      </c>
      <c r="S1557" t="s">
        <v>6640</v>
      </c>
      <c r="T1557" t="s">
        <v>8798</v>
      </c>
      <c r="U1557" t="s">
        <v>8799</v>
      </c>
      <c r="V1557" s="40">
        <v>8.564814814814815E-4</v>
      </c>
      <c r="W1557" s="40">
        <v>7.7476851851851852E-2</v>
      </c>
      <c r="X1557" s="40">
        <v>7.662037037037038E-2</v>
      </c>
      <c r="Y1557" s="2" t="str">
        <f t="shared" si="474"/>
        <v/>
      </c>
      <c r="Z1557" s="47" t="str">
        <f t="shared" si="475"/>
        <v>Cumplido</v>
      </c>
      <c r="AA1557" s="8"/>
      <c r="AB1557" s="8"/>
      <c r="AC1557" s="8"/>
      <c r="AD1557" s="8"/>
      <c r="AE1557" s="8"/>
      <c r="AF1557" s="42">
        <v>45252</v>
      </c>
      <c r="AG1557" s="13" t="str">
        <f t="shared" si="464"/>
        <v>NO CUMPLE</v>
      </c>
      <c r="AH1557" s="13" t="str">
        <f t="shared" si="465"/>
        <v>CUMPLE</v>
      </c>
      <c r="AI1557" s="13" t="str">
        <f t="shared" si="466"/>
        <v>NO CUMPLE</v>
      </c>
      <c r="AJ1557" s="13" t="str">
        <f t="shared" si="467"/>
        <v>NO CUMPLE</v>
      </c>
      <c r="AK1557" s="13" t="str">
        <f t="shared" si="468"/>
        <v>NO CUMPLE</v>
      </c>
      <c r="AL1557" s="13" t="str">
        <f t="shared" si="469"/>
        <v>NO CUMPLE</v>
      </c>
      <c r="AM1557" s="13" t="str">
        <f t="shared" si="470"/>
        <v>CUMPLE</v>
      </c>
      <c r="AN1557" s="13" t="str">
        <f t="shared" si="471"/>
        <v>NO CUMPLE</v>
      </c>
      <c r="AO1557" s="13" t="str">
        <f t="shared" si="472"/>
        <v>NO CUMPLE</v>
      </c>
      <c r="AP1557" s="13" t="str">
        <f t="shared" si="473"/>
        <v>NO CUMPLE</v>
      </c>
    </row>
    <row r="1558" spans="1:42" ht="15" hidden="1" x14ac:dyDescent="0.25">
      <c r="A1558" t="s">
        <v>8800</v>
      </c>
      <c r="B1558" t="s">
        <v>32</v>
      </c>
      <c r="C1558" t="s">
        <v>58</v>
      </c>
      <c r="D1558" t="s">
        <v>217</v>
      </c>
      <c r="E1558" t="s">
        <v>220</v>
      </c>
      <c r="F1558" t="s">
        <v>409</v>
      </c>
      <c r="G1558" t="s">
        <v>25</v>
      </c>
      <c r="H1558" t="s">
        <v>26</v>
      </c>
      <c r="I1558" t="s">
        <v>35</v>
      </c>
      <c r="J1558" t="s">
        <v>28</v>
      </c>
      <c r="K1558" t="s">
        <v>547</v>
      </c>
      <c r="L1558" t="s">
        <v>5294</v>
      </c>
      <c r="M1558" t="s">
        <v>8801</v>
      </c>
      <c r="N1558" t="s">
        <v>8802</v>
      </c>
      <c r="O1558" t="s">
        <v>30</v>
      </c>
      <c r="P1558" t="s">
        <v>31</v>
      </c>
      <c r="Q1558" t="s">
        <v>24</v>
      </c>
      <c r="R1558" t="s">
        <v>8803</v>
      </c>
      <c r="S1558" t="s">
        <v>6640</v>
      </c>
      <c r="T1558" t="s">
        <v>8804</v>
      </c>
      <c r="U1558" t="s">
        <v>159</v>
      </c>
      <c r="V1558" s="40">
        <v>1.3425925925925925E-3</v>
      </c>
      <c r="W1558" s="40">
        <v>1.2199074074074072E-2</v>
      </c>
      <c r="X1558" s="40">
        <v>1.0856481481481481E-2</v>
      </c>
      <c r="Y1558" s="2" t="str">
        <f t="shared" si="474"/>
        <v/>
      </c>
      <c r="Z1558" s="47" t="str">
        <f t="shared" si="475"/>
        <v>Cumplido</v>
      </c>
      <c r="AA1558" s="8"/>
      <c r="AB1558" s="8"/>
      <c r="AC1558" s="8"/>
      <c r="AD1558" s="8"/>
      <c r="AE1558" s="8"/>
      <c r="AF1558" s="42">
        <v>45252</v>
      </c>
      <c r="AG1558" s="13" t="str">
        <f t="shared" si="464"/>
        <v>CUMPLE</v>
      </c>
      <c r="AH1558" s="13" t="str">
        <f t="shared" si="465"/>
        <v>NO CUMPLE</v>
      </c>
      <c r="AI1558" s="13" t="str">
        <f t="shared" si="466"/>
        <v>NO CUMPLE</v>
      </c>
      <c r="AJ1558" s="13" t="str">
        <f t="shared" si="467"/>
        <v>NO CUMPLE</v>
      </c>
      <c r="AK1558" s="13" t="str">
        <f t="shared" si="468"/>
        <v>NO CUMPLE</v>
      </c>
      <c r="AL1558" s="13" t="str">
        <f t="shared" si="469"/>
        <v>CUMPLE</v>
      </c>
      <c r="AM1558" s="13" t="str">
        <f t="shared" si="470"/>
        <v>NO CUMPLE</v>
      </c>
      <c r="AN1558" s="13" t="str">
        <f t="shared" si="471"/>
        <v>NO CUMPLE</v>
      </c>
      <c r="AO1558" s="13" t="str">
        <f t="shared" si="472"/>
        <v>NO CUMPLE</v>
      </c>
      <c r="AP1558" s="13" t="str">
        <f t="shared" si="473"/>
        <v>NO CUMPLE</v>
      </c>
    </row>
    <row r="1559" spans="1:42" ht="15" hidden="1" x14ac:dyDescent="0.25">
      <c r="A1559" t="s">
        <v>8805</v>
      </c>
      <c r="B1559" t="s">
        <v>32</v>
      </c>
      <c r="C1559" t="s">
        <v>58</v>
      </c>
      <c r="D1559" t="s">
        <v>217</v>
      </c>
      <c r="E1559" t="s">
        <v>220</v>
      </c>
      <c r="F1559" t="s">
        <v>409</v>
      </c>
      <c r="G1559" t="s">
        <v>25</v>
      </c>
      <c r="H1559" t="s">
        <v>26</v>
      </c>
      <c r="I1559" t="s">
        <v>35</v>
      </c>
      <c r="J1559" t="s">
        <v>28</v>
      </c>
      <c r="K1559" t="s">
        <v>396</v>
      </c>
      <c r="L1559" t="s">
        <v>416</v>
      </c>
      <c r="M1559" t="s">
        <v>8806</v>
      </c>
      <c r="N1559" t="s">
        <v>8807</v>
      </c>
      <c r="O1559" t="s">
        <v>30</v>
      </c>
      <c r="P1559" t="s">
        <v>31</v>
      </c>
      <c r="Q1559" t="s">
        <v>24</v>
      </c>
      <c r="R1559" t="s">
        <v>8808</v>
      </c>
      <c r="S1559" t="s">
        <v>6640</v>
      </c>
      <c r="T1559" t="s">
        <v>567</v>
      </c>
      <c r="U1559" t="s">
        <v>159</v>
      </c>
      <c r="V1559" s="40">
        <v>6.8287037037037025E-4</v>
      </c>
      <c r="W1559" s="40">
        <v>6.8402777777777776E-3</v>
      </c>
      <c r="X1559" s="40">
        <v>6.1574074074074074E-3</v>
      </c>
      <c r="Y1559" s="2" t="str">
        <f t="shared" si="474"/>
        <v/>
      </c>
      <c r="Z1559" s="47" t="str">
        <f t="shared" si="475"/>
        <v>Cumplido</v>
      </c>
      <c r="AA1559" s="8"/>
      <c r="AB1559" s="8"/>
      <c r="AC1559" s="8"/>
      <c r="AD1559" s="8"/>
      <c r="AE1559" s="8"/>
      <c r="AF1559" s="42">
        <v>45252</v>
      </c>
      <c r="AG1559" s="13" t="str">
        <f t="shared" si="464"/>
        <v>CUMPLE</v>
      </c>
      <c r="AH1559" s="13" t="str">
        <f t="shared" si="465"/>
        <v>NO CUMPLE</v>
      </c>
      <c r="AI1559" s="13" t="str">
        <f t="shared" si="466"/>
        <v>NO CUMPLE</v>
      </c>
      <c r="AJ1559" s="13" t="str">
        <f t="shared" si="467"/>
        <v>NO CUMPLE</v>
      </c>
      <c r="AK1559" s="13" t="str">
        <f t="shared" si="468"/>
        <v>NO CUMPLE</v>
      </c>
      <c r="AL1559" s="13" t="str">
        <f t="shared" si="469"/>
        <v>CUMPLE</v>
      </c>
      <c r="AM1559" s="13" t="str">
        <f t="shared" si="470"/>
        <v>NO CUMPLE</v>
      </c>
      <c r="AN1559" s="13" t="str">
        <f t="shared" si="471"/>
        <v>NO CUMPLE</v>
      </c>
      <c r="AO1559" s="13" t="str">
        <f t="shared" si="472"/>
        <v>NO CUMPLE</v>
      </c>
      <c r="AP1559" s="13" t="str">
        <f t="shared" si="473"/>
        <v>NO CUMPLE</v>
      </c>
    </row>
    <row r="1560" spans="1:42" ht="15" hidden="1" x14ac:dyDescent="0.25">
      <c r="A1560" t="s">
        <v>8809</v>
      </c>
      <c r="B1560" t="s">
        <v>62</v>
      </c>
      <c r="C1560" t="s">
        <v>124</v>
      </c>
      <c r="D1560" t="s">
        <v>309</v>
      </c>
      <c r="E1560" t="s">
        <v>63</v>
      </c>
      <c r="F1560" t="s">
        <v>140</v>
      </c>
      <c r="G1560" t="s">
        <v>64</v>
      </c>
      <c r="H1560" t="s">
        <v>34</v>
      </c>
      <c r="I1560" t="s">
        <v>40</v>
      </c>
      <c r="J1560" t="s">
        <v>56</v>
      </c>
      <c r="K1560" t="s">
        <v>65</v>
      </c>
      <c r="L1560" t="s">
        <v>8810</v>
      </c>
      <c r="M1560" t="s">
        <v>8811</v>
      </c>
      <c r="N1560" t="s">
        <v>8811</v>
      </c>
      <c r="O1560" t="s">
        <v>30</v>
      </c>
      <c r="P1560" t="s">
        <v>190</v>
      </c>
      <c r="Q1560" t="s">
        <v>190</v>
      </c>
      <c r="R1560" t="s">
        <v>8812</v>
      </c>
      <c r="S1560" t="s">
        <v>6640</v>
      </c>
      <c r="T1560" t="s">
        <v>8813</v>
      </c>
      <c r="U1560" t="s">
        <v>8814</v>
      </c>
      <c r="V1560" s="40">
        <v>7.3252314814814812E-2</v>
      </c>
      <c r="W1560" s="40">
        <v>0.17179398148148148</v>
      </c>
      <c r="X1560" s="40">
        <v>9.854166666666668E-2</v>
      </c>
      <c r="Y1560" s="2" t="str">
        <f t="shared" si="474"/>
        <v>Cumplido</v>
      </c>
      <c r="Z1560" s="47" t="str">
        <f t="shared" si="475"/>
        <v/>
      </c>
      <c r="AA1560" s="8"/>
      <c r="AB1560" s="8" t="str">
        <f>IF($H1560="1-Crítica",IF($X1560&lt;=$AT$5,"Cumplido", "Incumplido"),"")</f>
        <v/>
      </c>
      <c r="AC1560" s="8" t="str">
        <f>IF($H1560="2-Alta",IF($X1560&lt;=$AT$6, "Cumplido", "Incumplido"),"")</f>
        <v/>
      </c>
      <c r="AD1560" s="8" t="str">
        <f>IF($H1560="3-Medio",IF($X1560&lt;=$AT$7, "Cumplido", "Incumplido"),"")</f>
        <v/>
      </c>
      <c r="AE1560" s="8" t="str">
        <f>IF($H1560="4-Baja",IF($X1560&lt;=$AT$8, "Cumplido", "Incumplido"),"")</f>
        <v>Cumplido</v>
      </c>
      <c r="AF1560" s="42">
        <v>45252</v>
      </c>
      <c r="AG1560" s="13" t="str">
        <f t="shared" si="464"/>
        <v>NO CUMPLE</v>
      </c>
      <c r="AH1560" s="13" t="str">
        <f t="shared" si="465"/>
        <v>CUMPLE</v>
      </c>
      <c r="AI1560" s="13" t="str">
        <f t="shared" si="466"/>
        <v>NO CUMPLE</v>
      </c>
      <c r="AJ1560" s="13" t="str">
        <f t="shared" si="467"/>
        <v>NO CUMPLE</v>
      </c>
      <c r="AK1560" s="13" t="str">
        <f t="shared" si="468"/>
        <v>NO CUMPLE</v>
      </c>
      <c r="AL1560" s="13" t="str">
        <f t="shared" si="469"/>
        <v>NO CUMPLE</v>
      </c>
      <c r="AM1560" s="13" t="str">
        <f t="shared" si="470"/>
        <v>NO CUMPLE</v>
      </c>
      <c r="AN1560" s="13" t="str">
        <f t="shared" si="471"/>
        <v>CUMPLE</v>
      </c>
      <c r="AO1560" s="13" t="str">
        <f t="shared" si="472"/>
        <v>NO CUMPLE</v>
      </c>
      <c r="AP1560" s="13" t="str">
        <f t="shared" si="473"/>
        <v>NO CUMPLE</v>
      </c>
    </row>
    <row r="1561" spans="1:42" ht="15" hidden="1" x14ac:dyDescent="0.25">
      <c r="A1561" t="s">
        <v>8815</v>
      </c>
      <c r="B1561" t="s">
        <v>24</v>
      </c>
      <c r="C1561" t="s">
        <v>124</v>
      </c>
      <c r="D1561" t="s">
        <v>33</v>
      </c>
      <c r="E1561" t="s">
        <v>47</v>
      </c>
      <c r="F1561" t="s">
        <v>423</v>
      </c>
      <c r="G1561" t="s">
        <v>25</v>
      </c>
      <c r="H1561" t="s">
        <v>26</v>
      </c>
      <c r="I1561" t="s">
        <v>35</v>
      </c>
      <c r="J1561" t="s">
        <v>28</v>
      </c>
      <c r="K1561" t="s">
        <v>171</v>
      </c>
      <c r="L1561" t="s">
        <v>8816</v>
      </c>
      <c r="M1561" t="s">
        <v>8817</v>
      </c>
      <c r="N1561" t="s">
        <v>8818</v>
      </c>
      <c r="O1561" t="s">
        <v>30</v>
      </c>
      <c r="P1561" t="s">
        <v>44</v>
      </c>
      <c r="Q1561" t="s">
        <v>45</v>
      </c>
      <c r="R1561" t="s">
        <v>8819</v>
      </c>
      <c r="S1561" t="s">
        <v>6640</v>
      </c>
      <c r="T1561" t="s">
        <v>8820</v>
      </c>
      <c r="U1561"/>
      <c r="V1561" s="40">
        <v>0</v>
      </c>
      <c r="W1561" s="40">
        <v>0.10984953703703704</v>
      </c>
      <c r="X1561" s="40">
        <v>0.10984953703703704</v>
      </c>
      <c r="Y1561" s="2" t="str">
        <f t="shared" si="474"/>
        <v/>
      </c>
      <c r="Z1561" s="47" t="str">
        <f t="shared" si="475"/>
        <v>Cumplido</v>
      </c>
      <c r="AA1561" s="8"/>
      <c r="AB1561" s="8"/>
      <c r="AC1561" s="8"/>
      <c r="AD1561" s="8"/>
      <c r="AE1561" s="8"/>
      <c r="AF1561" s="42">
        <v>45252</v>
      </c>
      <c r="AG1561" s="13" t="str">
        <f t="shared" si="464"/>
        <v>NO CUMPLE</v>
      </c>
      <c r="AH1561" s="13" t="str">
        <f t="shared" si="465"/>
        <v>CUMPLE</v>
      </c>
      <c r="AI1561" s="13" t="str">
        <f t="shared" si="466"/>
        <v>NO CUMPLE</v>
      </c>
      <c r="AJ1561" s="13" t="str">
        <f t="shared" si="467"/>
        <v>NO CUMPLE</v>
      </c>
      <c r="AK1561" s="13" t="str">
        <f t="shared" si="468"/>
        <v>NO CUMPLE</v>
      </c>
      <c r="AL1561" s="13" t="str">
        <f t="shared" si="469"/>
        <v>NO CUMPLE</v>
      </c>
      <c r="AM1561" s="13" t="str">
        <f t="shared" si="470"/>
        <v>CUMPLE</v>
      </c>
      <c r="AN1561" s="13" t="str">
        <f t="shared" si="471"/>
        <v>NO CUMPLE</v>
      </c>
      <c r="AO1561" s="13" t="str">
        <f t="shared" si="472"/>
        <v>NO CUMPLE</v>
      </c>
      <c r="AP1561" s="13" t="str">
        <f t="shared" si="473"/>
        <v>NO CUMPLE</v>
      </c>
    </row>
    <row r="1562" spans="1:42" ht="15" hidden="1" x14ac:dyDescent="0.25">
      <c r="A1562" t="s">
        <v>8821</v>
      </c>
      <c r="B1562" t="s">
        <v>32</v>
      </c>
      <c r="C1562" t="s">
        <v>49</v>
      </c>
      <c r="D1562" t="s">
        <v>217</v>
      </c>
      <c r="E1562" t="s">
        <v>360</v>
      </c>
      <c r="F1562" t="s">
        <v>409</v>
      </c>
      <c r="G1562" t="s">
        <v>25</v>
      </c>
      <c r="H1562" t="s">
        <v>26</v>
      </c>
      <c r="I1562" t="s">
        <v>35</v>
      </c>
      <c r="J1562" t="s">
        <v>28</v>
      </c>
      <c r="K1562" t="s">
        <v>332</v>
      </c>
      <c r="L1562" t="s">
        <v>508</v>
      </c>
      <c r="M1562" t="s">
        <v>8822</v>
      </c>
      <c r="N1562" t="s">
        <v>8823</v>
      </c>
      <c r="O1562" t="s">
        <v>30</v>
      </c>
      <c r="P1562" t="s">
        <v>31</v>
      </c>
      <c r="Q1562" t="s">
        <v>24</v>
      </c>
      <c r="R1562" t="s">
        <v>8824</v>
      </c>
      <c r="S1562" t="s">
        <v>6640</v>
      </c>
      <c r="T1562" t="s">
        <v>8825</v>
      </c>
      <c r="U1562"/>
      <c r="V1562" s="40">
        <v>4.5833333333333334E-3</v>
      </c>
      <c r="W1562" s="40">
        <v>9.3518518518518525E-3</v>
      </c>
      <c r="X1562" s="40">
        <v>4.7685185185185183E-3</v>
      </c>
      <c r="Y1562" s="2" t="str">
        <f t="shared" si="474"/>
        <v/>
      </c>
      <c r="Z1562" s="47" t="str">
        <f t="shared" si="475"/>
        <v>Cumplido</v>
      </c>
      <c r="AA1562" s="8"/>
      <c r="AB1562" s="8"/>
      <c r="AC1562" s="8"/>
      <c r="AD1562" s="8"/>
      <c r="AE1562" s="8"/>
      <c r="AF1562" s="42">
        <v>45252</v>
      </c>
      <c r="AG1562" s="13" t="str">
        <f t="shared" si="464"/>
        <v>CUMPLE</v>
      </c>
      <c r="AH1562" s="13" t="str">
        <f t="shared" si="465"/>
        <v>NO CUMPLE</v>
      </c>
      <c r="AI1562" s="13" t="str">
        <f t="shared" si="466"/>
        <v>NO CUMPLE</v>
      </c>
      <c r="AJ1562" s="13" t="str">
        <f t="shared" si="467"/>
        <v>NO CUMPLE</v>
      </c>
      <c r="AK1562" s="13" t="str">
        <f t="shared" si="468"/>
        <v>NO CUMPLE</v>
      </c>
      <c r="AL1562" s="13" t="str">
        <f t="shared" si="469"/>
        <v>CUMPLE</v>
      </c>
      <c r="AM1562" s="13" t="str">
        <f t="shared" si="470"/>
        <v>NO CUMPLE</v>
      </c>
      <c r="AN1562" s="13" t="str">
        <f t="shared" si="471"/>
        <v>NO CUMPLE</v>
      </c>
      <c r="AO1562" s="13" t="str">
        <f t="shared" si="472"/>
        <v>NO CUMPLE</v>
      </c>
      <c r="AP1562" s="13" t="str">
        <f t="shared" si="473"/>
        <v>NO CUMPLE</v>
      </c>
    </row>
    <row r="1563" spans="1:42" ht="15" hidden="1" x14ac:dyDescent="0.25">
      <c r="A1563" t="s">
        <v>8826</v>
      </c>
      <c r="B1563" t="s">
        <v>32</v>
      </c>
      <c r="C1563" t="s">
        <v>49</v>
      </c>
      <c r="D1563" t="s">
        <v>217</v>
      </c>
      <c r="E1563" t="s">
        <v>360</v>
      </c>
      <c r="F1563" t="s">
        <v>409</v>
      </c>
      <c r="G1563" t="s">
        <v>25</v>
      </c>
      <c r="H1563" t="s">
        <v>26</v>
      </c>
      <c r="I1563" t="s">
        <v>35</v>
      </c>
      <c r="J1563" t="s">
        <v>28</v>
      </c>
      <c r="K1563" t="s">
        <v>48</v>
      </c>
      <c r="L1563" t="s">
        <v>336</v>
      </c>
      <c r="M1563" t="s">
        <v>8827</v>
      </c>
      <c r="N1563" t="s">
        <v>8828</v>
      </c>
      <c r="O1563" t="s">
        <v>30</v>
      </c>
      <c r="P1563" t="s">
        <v>31</v>
      </c>
      <c r="Q1563" t="s">
        <v>24</v>
      </c>
      <c r="R1563" t="s">
        <v>8829</v>
      </c>
      <c r="S1563" t="s">
        <v>6640</v>
      </c>
      <c r="T1563" t="s">
        <v>8830</v>
      </c>
      <c r="U1563"/>
      <c r="V1563" s="40">
        <v>1.8750000000000001E-3</v>
      </c>
      <c r="W1563" s="40">
        <v>8.113425925925925E-3</v>
      </c>
      <c r="X1563" s="40">
        <v>6.238425925925925E-3</v>
      </c>
      <c r="Y1563" s="2" t="str">
        <f t="shared" si="474"/>
        <v/>
      </c>
      <c r="Z1563" s="47" t="str">
        <f t="shared" si="475"/>
        <v>Cumplido</v>
      </c>
      <c r="AA1563" s="8"/>
      <c r="AB1563" s="8"/>
      <c r="AC1563" s="8"/>
      <c r="AD1563" s="8"/>
      <c r="AE1563" s="8"/>
      <c r="AF1563" s="42">
        <v>45252</v>
      </c>
      <c r="AG1563" s="13" t="str">
        <f t="shared" si="464"/>
        <v>CUMPLE</v>
      </c>
      <c r="AH1563" s="13" t="str">
        <f t="shared" si="465"/>
        <v>NO CUMPLE</v>
      </c>
      <c r="AI1563" s="13" t="str">
        <f t="shared" si="466"/>
        <v>NO CUMPLE</v>
      </c>
      <c r="AJ1563" s="13" t="str">
        <f t="shared" si="467"/>
        <v>NO CUMPLE</v>
      </c>
      <c r="AK1563" s="13" t="str">
        <f t="shared" si="468"/>
        <v>NO CUMPLE</v>
      </c>
      <c r="AL1563" s="13" t="str">
        <f t="shared" si="469"/>
        <v>CUMPLE</v>
      </c>
      <c r="AM1563" s="13" t="str">
        <f t="shared" si="470"/>
        <v>NO CUMPLE</v>
      </c>
      <c r="AN1563" s="13" t="str">
        <f t="shared" si="471"/>
        <v>NO CUMPLE</v>
      </c>
      <c r="AO1563" s="13" t="str">
        <f t="shared" si="472"/>
        <v>NO CUMPLE</v>
      </c>
      <c r="AP1563" s="13" t="str">
        <f t="shared" si="473"/>
        <v>NO CUMPLE</v>
      </c>
    </row>
    <row r="1564" spans="1:42" ht="15" hidden="1" x14ac:dyDescent="0.25">
      <c r="A1564" t="s">
        <v>8831</v>
      </c>
      <c r="B1564" t="s">
        <v>24</v>
      </c>
      <c r="C1564" t="s">
        <v>124</v>
      </c>
      <c r="D1564" t="s">
        <v>217</v>
      </c>
      <c r="E1564" t="s">
        <v>47</v>
      </c>
      <c r="F1564" t="s">
        <v>380</v>
      </c>
      <c r="G1564" t="s">
        <v>39</v>
      </c>
      <c r="H1564" t="s">
        <v>34</v>
      </c>
      <c r="I1564" t="s">
        <v>40</v>
      </c>
      <c r="J1564" t="s">
        <v>28</v>
      </c>
      <c r="K1564" t="s">
        <v>215</v>
      </c>
      <c r="L1564" t="s">
        <v>8832</v>
      </c>
      <c r="M1564" t="s">
        <v>8833</v>
      </c>
      <c r="N1564" t="s">
        <v>8834</v>
      </c>
      <c r="O1564" t="s">
        <v>30</v>
      </c>
      <c r="P1564" t="s">
        <v>44</v>
      </c>
      <c r="Q1564" t="s">
        <v>45</v>
      </c>
      <c r="R1564" t="s">
        <v>8835</v>
      </c>
      <c r="S1564" t="s">
        <v>6640</v>
      </c>
      <c r="T1564" t="s">
        <v>8836</v>
      </c>
      <c r="U1564"/>
      <c r="V1564" s="40">
        <v>0</v>
      </c>
      <c r="W1564" s="40">
        <v>0.12980324074074073</v>
      </c>
      <c r="X1564" s="40">
        <v>0.12980324074074073</v>
      </c>
      <c r="Y1564" s="2" t="str">
        <f t="shared" si="474"/>
        <v/>
      </c>
      <c r="Z1564" s="47" t="str">
        <f t="shared" si="475"/>
        <v>Cumplido</v>
      </c>
      <c r="AA1564" s="8"/>
      <c r="AB1564" s="8"/>
      <c r="AC1564" s="8"/>
      <c r="AD1564" s="8"/>
      <c r="AE1564" s="8"/>
      <c r="AF1564" s="42">
        <v>45252</v>
      </c>
      <c r="AG1564" s="13" t="str">
        <f t="shared" si="464"/>
        <v>NO CUMPLE</v>
      </c>
      <c r="AH1564" s="13" t="str">
        <f t="shared" si="465"/>
        <v>CUMPLE</v>
      </c>
      <c r="AI1564" s="13" t="str">
        <f t="shared" si="466"/>
        <v>NO CUMPLE</v>
      </c>
      <c r="AJ1564" s="13" t="str">
        <f t="shared" si="467"/>
        <v>NO CUMPLE</v>
      </c>
      <c r="AK1564" s="13" t="str">
        <f t="shared" si="468"/>
        <v>NO CUMPLE</v>
      </c>
      <c r="AL1564" s="13" t="str">
        <f t="shared" si="469"/>
        <v>NO CUMPLE</v>
      </c>
      <c r="AM1564" s="13" t="str">
        <f t="shared" si="470"/>
        <v>CUMPLE</v>
      </c>
      <c r="AN1564" s="13" t="str">
        <f t="shared" si="471"/>
        <v>NO CUMPLE</v>
      </c>
      <c r="AO1564" s="13" t="str">
        <f t="shared" si="472"/>
        <v>NO CUMPLE</v>
      </c>
      <c r="AP1564" s="13" t="str">
        <f t="shared" si="473"/>
        <v>NO CUMPLE</v>
      </c>
    </row>
    <row r="1565" spans="1:42" ht="15" hidden="1" x14ac:dyDescent="0.25">
      <c r="A1565" t="s">
        <v>8837</v>
      </c>
      <c r="B1565" t="s">
        <v>38</v>
      </c>
      <c r="C1565" t="s">
        <v>176</v>
      </c>
      <c r="D1565" t="s">
        <v>269</v>
      </c>
      <c r="E1565" t="s">
        <v>5163</v>
      </c>
      <c r="F1565" t="s">
        <v>344</v>
      </c>
      <c r="G1565" t="s">
        <v>25</v>
      </c>
      <c r="H1565" t="s">
        <v>34</v>
      </c>
      <c r="I1565" t="s">
        <v>40</v>
      </c>
      <c r="J1565" t="s">
        <v>28</v>
      </c>
      <c r="K1565" t="s">
        <v>53</v>
      </c>
      <c r="L1565" t="s">
        <v>8838</v>
      </c>
      <c r="M1565" t="s">
        <v>8839</v>
      </c>
      <c r="N1565" t="s">
        <v>8840</v>
      </c>
      <c r="O1565" t="s">
        <v>30</v>
      </c>
      <c r="P1565" t="s">
        <v>263</v>
      </c>
      <c r="Q1565" t="s">
        <v>264</v>
      </c>
      <c r="R1565" t="s">
        <v>8841</v>
      </c>
      <c r="S1565" t="s">
        <v>6640</v>
      </c>
      <c r="T1565" t="s">
        <v>372</v>
      </c>
      <c r="U1565" t="s">
        <v>8842</v>
      </c>
      <c r="V1565" s="40">
        <v>1.9895833333333331E-2</v>
      </c>
      <c r="W1565" s="40">
        <v>9.4097222222222221E-2</v>
      </c>
      <c r="X1565" s="40">
        <v>7.4201388888888886E-2</v>
      </c>
      <c r="Y1565" s="2" t="str">
        <f t="shared" si="474"/>
        <v/>
      </c>
      <c r="Z1565" s="47" t="str">
        <f t="shared" si="475"/>
        <v>Cumplido</v>
      </c>
      <c r="AA1565" s="8"/>
      <c r="AB1565" s="8"/>
      <c r="AC1565" s="8"/>
      <c r="AD1565" s="8"/>
      <c r="AE1565" s="8"/>
      <c r="AF1565" s="42">
        <v>45253</v>
      </c>
      <c r="AG1565" s="13" t="str">
        <f t="shared" si="464"/>
        <v>NO CUMPLE</v>
      </c>
      <c r="AH1565" s="13" t="str">
        <f t="shared" si="465"/>
        <v>CUMPLE</v>
      </c>
      <c r="AI1565" s="13" t="str">
        <f t="shared" si="466"/>
        <v>NO CUMPLE</v>
      </c>
      <c r="AJ1565" s="13" t="str">
        <f t="shared" si="467"/>
        <v>NO CUMPLE</v>
      </c>
      <c r="AK1565" s="13" t="str">
        <f t="shared" si="468"/>
        <v>NO CUMPLE</v>
      </c>
      <c r="AL1565" s="13" t="str">
        <f t="shared" si="469"/>
        <v>NO CUMPLE</v>
      </c>
      <c r="AM1565" s="13" t="str">
        <f t="shared" si="470"/>
        <v>CUMPLE</v>
      </c>
      <c r="AN1565" s="13" t="str">
        <f t="shared" si="471"/>
        <v>NO CUMPLE</v>
      </c>
      <c r="AO1565" s="13" t="str">
        <f t="shared" si="472"/>
        <v>NO CUMPLE</v>
      </c>
      <c r="AP1565" s="13" t="str">
        <f t="shared" si="473"/>
        <v>NO CUMPLE</v>
      </c>
    </row>
    <row r="1566" spans="1:42" ht="15" hidden="1" x14ac:dyDescent="0.25">
      <c r="A1566" t="s">
        <v>8843</v>
      </c>
      <c r="B1566" t="s">
        <v>32</v>
      </c>
      <c r="C1566" t="s">
        <v>51</v>
      </c>
      <c r="D1566" t="s">
        <v>217</v>
      </c>
      <c r="E1566" t="s">
        <v>276</v>
      </c>
      <c r="F1566" t="s">
        <v>470</v>
      </c>
      <c r="G1566" t="s">
        <v>25</v>
      </c>
      <c r="H1566" t="s">
        <v>26</v>
      </c>
      <c r="I1566" t="s">
        <v>35</v>
      </c>
      <c r="J1566" t="s">
        <v>28</v>
      </c>
      <c r="K1566" t="s">
        <v>48</v>
      </c>
      <c r="L1566" t="s">
        <v>449</v>
      </c>
      <c r="M1566" t="s">
        <v>8844</v>
      </c>
      <c r="N1566" t="s">
        <v>8845</v>
      </c>
      <c r="O1566" t="s">
        <v>30</v>
      </c>
      <c r="P1566" t="s">
        <v>31</v>
      </c>
      <c r="Q1566" t="s">
        <v>24</v>
      </c>
      <c r="R1566" t="s">
        <v>8846</v>
      </c>
      <c r="S1566" t="s">
        <v>6640</v>
      </c>
      <c r="T1566" t="s">
        <v>8847</v>
      </c>
      <c r="U1566"/>
      <c r="V1566" s="40">
        <v>0</v>
      </c>
      <c r="W1566" s="40">
        <v>1.1180555555555556E-2</v>
      </c>
      <c r="X1566" s="40">
        <v>1.1180555555555556E-2</v>
      </c>
      <c r="Y1566" s="2" t="str">
        <f t="shared" si="474"/>
        <v/>
      </c>
      <c r="Z1566" s="47" t="str">
        <f t="shared" si="475"/>
        <v>Cumplido</v>
      </c>
      <c r="AA1566" s="8"/>
      <c r="AB1566" s="8"/>
      <c r="AC1566" s="8"/>
      <c r="AD1566" s="8"/>
      <c r="AE1566" s="8"/>
      <c r="AF1566" s="42">
        <v>45253</v>
      </c>
      <c r="AG1566" s="13" t="str">
        <f t="shared" si="464"/>
        <v>CUMPLE</v>
      </c>
      <c r="AH1566" s="13" t="str">
        <f t="shared" si="465"/>
        <v>NO CUMPLE</v>
      </c>
      <c r="AI1566" s="13" t="str">
        <f t="shared" si="466"/>
        <v>NO CUMPLE</v>
      </c>
      <c r="AJ1566" s="13" t="str">
        <f t="shared" si="467"/>
        <v>NO CUMPLE</v>
      </c>
      <c r="AK1566" s="13" t="str">
        <f t="shared" si="468"/>
        <v>NO CUMPLE</v>
      </c>
      <c r="AL1566" s="13" t="str">
        <f t="shared" si="469"/>
        <v>CUMPLE</v>
      </c>
      <c r="AM1566" s="13" t="str">
        <f t="shared" si="470"/>
        <v>NO CUMPLE</v>
      </c>
      <c r="AN1566" s="13" t="str">
        <f t="shared" si="471"/>
        <v>NO CUMPLE</v>
      </c>
      <c r="AO1566" s="13" t="str">
        <f t="shared" si="472"/>
        <v>NO CUMPLE</v>
      </c>
      <c r="AP1566" s="13" t="str">
        <f t="shared" si="473"/>
        <v>NO CUMPLE</v>
      </c>
    </row>
    <row r="1567" spans="1:42" ht="15" hidden="1" x14ac:dyDescent="0.25">
      <c r="A1567" t="s">
        <v>8848</v>
      </c>
      <c r="B1567" t="s">
        <v>32</v>
      </c>
      <c r="C1567" t="s">
        <v>49</v>
      </c>
      <c r="D1567" t="s">
        <v>217</v>
      </c>
      <c r="E1567" t="s">
        <v>360</v>
      </c>
      <c r="F1567" t="s">
        <v>470</v>
      </c>
      <c r="G1567" t="s">
        <v>25</v>
      </c>
      <c r="H1567" t="s">
        <v>26</v>
      </c>
      <c r="I1567" t="s">
        <v>35</v>
      </c>
      <c r="J1567" t="s">
        <v>28</v>
      </c>
      <c r="K1567" t="s">
        <v>359</v>
      </c>
      <c r="L1567" t="s">
        <v>1689</v>
      </c>
      <c r="M1567" t="s">
        <v>8849</v>
      </c>
      <c r="N1567" t="s">
        <v>8850</v>
      </c>
      <c r="O1567" t="s">
        <v>30</v>
      </c>
      <c r="P1567" t="s">
        <v>31</v>
      </c>
      <c r="Q1567" t="s">
        <v>24</v>
      </c>
      <c r="R1567" t="s">
        <v>8851</v>
      </c>
      <c r="S1567" t="s">
        <v>6640</v>
      </c>
      <c r="T1567" t="s">
        <v>8852</v>
      </c>
      <c r="U1567"/>
      <c r="V1567" s="40">
        <v>2.1458333333333333E-2</v>
      </c>
      <c r="W1567" s="40">
        <v>2.5474537037037035E-2</v>
      </c>
      <c r="X1567" s="40">
        <v>4.0162037037037033E-3</v>
      </c>
      <c r="Y1567" s="2" t="str">
        <f t="shared" si="474"/>
        <v/>
      </c>
      <c r="Z1567" s="47" t="str">
        <f t="shared" si="475"/>
        <v>Cumplido</v>
      </c>
      <c r="AA1567" s="8"/>
      <c r="AB1567" s="8"/>
      <c r="AC1567" s="8"/>
      <c r="AD1567" s="8"/>
      <c r="AE1567" s="8"/>
      <c r="AF1567" s="42">
        <v>45252</v>
      </c>
      <c r="AG1567" s="13" t="str">
        <f t="shared" si="464"/>
        <v>CUMPLE</v>
      </c>
      <c r="AH1567" s="13" t="str">
        <f t="shared" si="465"/>
        <v>NO CUMPLE</v>
      </c>
      <c r="AI1567" s="13" t="str">
        <f t="shared" si="466"/>
        <v>NO CUMPLE</v>
      </c>
      <c r="AJ1567" s="13" t="str">
        <f t="shared" si="467"/>
        <v>NO CUMPLE</v>
      </c>
      <c r="AK1567" s="13" t="str">
        <f t="shared" si="468"/>
        <v>NO CUMPLE</v>
      </c>
      <c r="AL1567" s="13" t="str">
        <f t="shared" si="469"/>
        <v>CUMPLE</v>
      </c>
      <c r="AM1567" s="13" t="str">
        <f t="shared" si="470"/>
        <v>NO CUMPLE</v>
      </c>
      <c r="AN1567" s="13" t="str">
        <f t="shared" si="471"/>
        <v>NO CUMPLE</v>
      </c>
      <c r="AO1567" s="13" t="str">
        <f t="shared" si="472"/>
        <v>NO CUMPLE</v>
      </c>
      <c r="AP1567" s="13" t="str">
        <f t="shared" si="473"/>
        <v>NO CUMPLE</v>
      </c>
    </row>
    <row r="1568" spans="1:42" ht="15" hidden="1" x14ac:dyDescent="0.25">
      <c r="A1568" t="s">
        <v>8853</v>
      </c>
      <c r="B1568" t="s">
        <v>32</v>
      </c>
      <c r="C1568" t="s">
        <v>49</v>
      </c>
      <c r="D1568" t="s">
        <v>217</v>
      </c>
      <c r="E1568" t="s">
        <v>360</v>
      </c>
      <c r="F1568" t="s">
        <v>470</v>
      </c>
      <c r="G1568" t="s">
        <v>25</v>
      </c>
      <c r="H1568" t="s">
        <v>26</v>
      </c>
      <c r="I1568" t="s">
        <v>35</v>
      </c>
      <c r="J1568" t="s">
        <v>28</v>
      </c>
      <c r="K1568" t="s">
        <v>8854</v>
      </c>
      <c r="L1568" t="s">
        <v>8855</v>
      </c>
      <c r="M1568" t="s">
        <v>8856</v>
      </c>
      <c r="N1568" t="s">
        <v>8857</v>
      </c>
      <c r="O1568" t="s">
        <v>30</v>
      </c>
      <c r="P1568" t="s">
        <v>31</v>
      </c>
      <c r="Q1568" t="s">
        <v>24</v>
      </c>
      <c r="R1568" t="s">
        <v>8858</v>
      </c>
      <c r="S1568" t="s">
        <v>6640</v>
      </c>
      <c r="T1568" t="s">
        <v>8859</v>
      </c>
      <c r="U1568" t="s">
        <v>390</v>
      </c>
      <c r="V1568" s="40">
        <v>1.3449074074074073E-2</v>
      </c>
      <c r="W1568" s="40">
        <v>2.1319444444444443E-2</v>
      </c>
      <c r="X1568" s="40">
        <v>7.8703703703703713E-3</v>
      </c>
      <c r="Y1568" s="2" t="str">
        <f t="shared" si="474"/>
        <v/>
      </c>
      <c r="Z1568" s="47" t="str">
        <f t="shared" si="475"/>
        <v>Cumplido</v>
      </c>
      <c r="AA1568" s="8"/>
      <c r="AB1568" s="8"/>
      <c r="AC1568" s="8"/>
      <c r="AD1568" s="8"/>
      <c r="AE1568" s="8"/>
      <c r="AF1568" s="42">
        <v>45252</v>
      </c>
      <c r="AG1568" s="13" t="str">
        <f t="shared" si="464"/>
        <v>CUMPLE</v>
      </c>
      <c r="AH1568" s="13" t="str">
        <f t="shared" si="465"/>
        <v>NO CUMPLE</v>
      </c>
      <c r="AI1568" s="13" t="str">
        <f t="shared" si="466"/>
        <v>NO CUMPLE</v>
      </c>
      <c r="AJ1568" s="13" t="str">
        <f t="shared" si="467"/>
        <v>NO CUMPLE</v>
      </c>
      <c r="AK1568" s="13" t="str">
        <f t="shared" si="468"/>
        <v>NO CUMPLE</v>
      </c>
      <c r="AL1568" s="13" t="str">
        <f t="shared" si="469"/>
        <v>CUMPLE</v>
      </c>
      <c r="AM1568" s="13" t="str">
        <f t="shared" si="470"/>
        <v>NO CUMPLE</v>
      </c>
      <c r="AN1568" s="13" t="str">
        <f t="shared" si="471"/>
        <v>NO CUMPLE</v>
      </c>
      <c r="AO1568" s="13" t="str">
        <f t="shared" si="472"/>
        <v>NO CUMPLE</v>
      </c>
      <c r="AP1568" s="13" t="str">
        <f t="shared" si="473"/>
        <v>NO CUMPLE</v>
      </c>
    </row>
    <row r="1569" spans="1:42" ht="15" hidden="1" x14ac:dyDescent="0.25">
      <c r="A1569" t="s">
        <v>8860</v>
      </c>
      <c r="B1569" t="s">
        <v>32</v>
      </c>
      <c r="C1569" t="s">
        <v>49</v>
      </c>
      <c r="D1569" t="s">
        <v>217</v>
      </c>
      <c r="E1569" t="s">
        <v>360</v>
      </c>
      <c r="F1569" t="s">
        <v>470</v>
      </c>
      <c r="G1569" t="s">
        <v>25</v>
      </c>
      <c r="H1569" t="s">
        <v>26</v>
      </c>
      <c r="I1569" t="s">
        <v>35</v>
      </c>
      <c r="J1569" t="s">
        <v>28</v>
      </c>
      <c r="K1569" t="s">
        <v>359</v>
      </c>
      <c r="L1569" t="s">
        <v>1689</v>
      </c>
      <c r="M1569" t="s">
        <v>8861</v>
      </c>
      <c r="N1569" t="s">
        <v>8862</v>
      </c>
      <c r="O1569" t="s">
        <v>30</v>
      </c>
      <c r="P1569" t="s">
        <v>31</v>
      </c>
      <c r="Q1569" t="s">
        <v>24</v>
      </c>
      <c r="R1569" t="s">
        <v>8863</v>
      </c>
      <c r="S1569" t="s">
        <v>6640</v>
      </c>
      <c r="T1569" t="s">
        <v>8864</v>
      </c>
      <c r="U1569"/>
      <c r="V1569" s="40">
        <v>7.013888888888889E-3</v>
      </c>
      <c r="W1569" s="40">
        <v>1.1041666666666667E-2</v>
      </c>
      <c r="X1569" s="40">
        <v>4.0277777777777777E-3</v>
      </c>
      <c r="Y1569" s="2" t="str">
        <f t="shared" si="474"/>
        <v/>
      </c>
      <c r="Z1569" s="47" t="str">
        <f t="shared" si="475"/>
        <v>Cumplido</v>
      </c>
      <c r="AA1569" s="8"/>
      <c r="AB1569" s="8"/>
      <c r="AC1569" s="8"/>
      <c r="AD1569" s="8"/>
      <c r="AE1569" s="8"/>
      <c r="AF1569" s="42">
        <v>45252</v>
      </c>
      <c r="AG1569" s="13" t="str">
        <f t="shared" si="464"/>
        <v>CUMPLE</v>
      </c>
      <c r="AH1569" s="13" t="str">
        <f t="shared" si="465"/>
        <v>NO CUMPLE</v>
      </c>
      <c r="AI1569" s="13" t="str">
        <f t="shared" si="466"/>
        <v>NO CUMPLE</v>
      </c>
      <c r="AJ1569" s="13" t="str">
        <f t="shared" si="467"/>
        <v>NO CUMPLE</v>
      </c>
      <c r="AK1569" s="13" t="str">
        <f t="shared" si="468"/>
        <v>NO CUMPLE</v>
      </c>
      <c r="AL1569" s="13" t="str">
        <f t="shared" si="469"/>
        <v>CUMPLE</v>
      </c>
      <c r="AM1569" s="13" t="str">
        <f t="shared" si="470"/>
        <v>NO CUMPLE</v>
      </c>
      <c r="AN1569" s="13" t="str">
        <f t="shared" si="471"/>
        <v>NO CUMPLE</v>
      </c>
      <c r="AO1569" s="13" t="str">
        <f t="shared" si="472"/>
        <v>NO CUMPLE</v>
      </c>
      <c r="AP1569" s="13" t="str">
        <f t="shared" si="473"/>
        <v>NO CUMPLE</v>
      </c>
    </row>
    <row r="1570" spans="1:42" ht="15" hidden="1" x14ac:dyDescent="0.25">
      <c r="A1570" t="s">
        <v>8865</v>
      </c>
      <c r="B1570" t="s">
        <v>55</v>
      </c>
      <c r="C1570" t="s">
        <v>126</v>
      </c>
      <c r="D1570" t="s">
        <v>72</v>
      </c>
      <c r="E1570" t="s">
        <v>1876</v>
      </c>
      <c r="F1570" t="s">
        <v>138</v>
      </c>
      <c r="G1570" t="s">
        <v>39</v>
      </c>
      <c r="H1570" t="s">
        <v>34</v>
      </c>
      <c r="I1570" t="s">
        <v>40</v>
      </c>
      <c r="J1570" t="s">
        <v>28</v>
      </c>
      <c r="K1570" t="s">
        <v>171</v>
      </c>
      <c r="L1570" t="s">
        <v>8866</v>
      </c>
      <c r="M1570" t="s">
        <v>8867</v>
      </c>
      <c r="N1570" t="s">
        <v>8868</v>
      </c>
      <c r="O1570" t="s">
        <v>30</v>
      </c>
      <c r="P1570" t="s">
        <v>44</v>
      </c>
      <c r="Q1570" t="s">
        <v>45</v>
      </c>
      <c r="R1570" t="s">
        <v>8869</v>
      </c>
      <c r="S1570" t="s">
        <v>6640</v>
      </c>
      <c r="T1570" t="s">
        <v>8870</v>
      </c>
      <c r="U1570" t="s">
        <v>8871</v>
      </c>
      <c r="V1570" s="40">
        <v>0</v>
      </c>
      <c r="W1570" s="40">
        <v>0</v>
      </c>
      <c r="X1570" s="40">
        <v>0</v>
      </c>
      <c r="Y1570" s="2" t="str">
        <f t="shared" si="474"/>
        <v/>
      </c>
      <c r="Z1570" s="47" t="str">
        <f t="shared" si="475"/>
        <v>Cumplido</v>
      </c>
      <c r="AA1570" s="8"/>
      <c r="AB1570" s="8"/>
      <c r="AC1570" s="8"/>
      <c r="AD1570" s="8"/>
      <c r="AE1570" s="8"/>
      <c r="AF1570" s="42">
        <v>45252</v>
      </c>
      <c r="AG1570" s="13" t="str">
        <f t="shared" si="464"/>
        <v>CUMPLE</v>
      </c>
      <c r="AH1570" s="13" t="str">
        <f t="shared" si="465"/>
        <v>NO CUMPLE</v>
      </c>
      <c r="AI1570" s="13" t="str">
        <f t="shared" si="466"/>
        <v>NO CUMPLE</v>
      </c>
      <c r="AJ1570" s="13" t="str">
        <f t="shared" si="467"/>
        <v>NO CUMPLE</v>
      </c>
      <c r="AK1570" s="13" t="str">
        <f t="shared" si="468"/>
        <v>NO CUMPLE</v>
      </c>
      <c r="AL1570" s="13" t="str">
        <f t="shared" si="469"/>
        <v>CUMPLE</v>
      </c>
      <c r="AM1570" s="13" t="str">
        <f t="shared" si="470"/>
        <v>NO CUMPLE</v>
      </c>
      <c r="AN1570" s="13" t="str">
        <f t="shared" si="471"/>
        <v>NO CUMPLE</v>
      </c>
      <c r="AO1570" s="13" t="str">
        <f t="shared" si="472"/>
        <v>NO CUMPLE</v>
      </c>
      <c r="AP1570" s="13" t="str">
        <f t="shared" si="473"/>
        <v>NO CUMPLE</v>
      </c>
    </row>
    <row r="1571" spans="1:42" ht="15" hidden="1" x14ac:dyDescent="0.25">
      <c r="A1571" t="s">
        <v>8872</v>
      </c>
      <c r="B1571" t="s">
        <v>79</v>
      </c>
      <c r="C1571" t="s">
        <v>74</v>
      </c>
      <c r="D1571" t="s">
        <v>58</v>
      </c>
      <c r="E1571" t="s">
        <v>118</v>
      </c>
      <c r="F1571" t="s">
        <v>367</v>
      </c>
      <c r="G1571" t="s">
        <v>39</v>
      </c>
      <c r="H1571" t="s">
        <v>34</v>
      </c>
      <c r="I1571" t="s">
        <v>40</v>
      </c>
      <c r="J1571" t="s">
        <v>28</v>
      </c>
      <c r="K1571" t="s">
        <v>215</v>
      </c>
      <c r="L1571" t="s">
        <v>371</v>
      </c>
      <c r="M1571" t="s">
        <v>8873</v>
      </c>
      <c r="N1571" t="s">
        <v>8874</v>
      </c>
      <c r="O1571" t="s">
        <v>30</v>
      </c>
      <c r="P1571" t="s">
        <v>44</v>
      </c>
      <c r="Q1571" t="s">
        <v>45</v>
      </c>
      <c r="R1571" t="s">
        <v>8875</v>
      </c>
      <c r="S1571" t="s">
        <v>6640</v>
      </c>
      <c r="T1571"/>
      <c r="U1571" t="s">
        <v>157</v>
      </c>
      <c r="V1571" s="40">
        <v>0</v>
      </c>
      <c r="W1571" s="40">
        <v>0</v>
      </c>
      <c r="X1571" s="40">
        <v>0</v>
      </c>
      <c r="Y1571" s="2" t="str">
        <f t="shared" si="474"/>
        <v/>
      </c>
      <c r="Z1571" s="47" t="str">
        <f t="shared" si="475"/>
        <v>Cumplido</v>
      </c>
      <c r="AA1571" s="8"/>
      <c r="AB1571" s="8"/>
      <c r="AC1571" s="8"/>
      <c r="AD1571" s="8"/>
      <c r="AE1571" s="8"/>
      <c r="AF1571" s="42">
        <v>45252</v>
      </c>
      <c r="AG1571" s="13" t="str">
        <f t="shared" si="464"/>
        <v>CUMPLE</v>
      </c>
      <c r="AH1571" s="13" t="str">
        <f t="shared" si="465"/>
        <v>NO CUMPLE</v>
      </c>
      <c r="AI1571" s="13" t="str">
        <f t="shared" si="466"/>
        <v>NO CUMPLE</v>
      </c>
      <c r="AJ1571" s="13" t="str">
        <f t="shared" si="467"/>
        <v>NO CUMPLE</v>
      </c>
      <c r="AK1571" s="13" t="str">
        <f t="shared" si="468"/>
        <v>NO CUMPLE</v>
      </c>
      <c r="AL1571" s="13" t="str">
        <f t="shared" si="469"/>
        <v>CUMPLE</v>
      </c>
      <c r="AM1571" s="13" t="str">
        <f t="shared" si="470"/>
        <v>NO CUMPLE</v>
      </c>
      <c r="AN1571" s="13" t="str">
        <f t="shared" si="471"/>
        <v>NO CUMPLE</v>
      </c>
      <c r="AO1571" s="13" t="str">
        <f t="shared" si="472"/>
        <v>NO CUMPLE</v>
      </c>
      <c r="AP1571" s="13" t="str">
        <f t="shared" si="473"/>
        <v>NO CUMPLE</v>
      </c>
    </row>
    <row r="1572" spans="1:42" ht="15" hidden="1" x14ac:dyDescent="0.25">
      <c r="A1572" t="s">
        <v>8876</v>
      </c>
      <c r="B1572" t="s">
        <v>46</v>
      </c>
      <c r="C1572" t="s">
        <v>124</v>
      </c>
      <c r="D1572" t="s">
        <v>126</v>
      </c>
      <c r="E1572" t="s">
        <v>101</v>
      </c>
      <c r="F1572" t="s">
        <v>326</v>
      </c>
      <c r="G1572" t="s">
        <v>39</v>
      </c>
      <c r="H1572" t="s">
        <v>34</v>
      </c>
      <c r="I1572" t="s">
        <v>40</v>
      </c>
      <c r="J1572" t="s">
        <v>28</v>
      </c>
      <c r="K1572" t="s">
        <v>171</v>
      </c>
      <c r="L1572" t="s">
        <v>8877</v>
      </c>
      <c r="M1572" t="s">
        <v>8878</v>
      </c>
      <c r="N1572" t="s">
        <v>8879</v>
      </c>
      <c r="O1572" t="s">
        <v>30</v>
      </c>
      <c r="P1572" t="s">
        <v>36</v>
      </c>
      <c r="Q1572" t="s">
        <v>54</v>
      </c>
      <c r="R1572" t="s">
        <v>8880</v>
      </c>
      <c r="S1572" t="s">
        <v>6640</v>
      </c>
      <c r="T1572" t="s">
        <v>8877</v>
      </c>
      <c r="U1572" t="s">
        <v>8881</v>
      </c>
      <c r="V1572" s="40">
        <v>0</v>
      </c>
      <c r="W1572" s="40">
        <v>2.0833333333333333E-3</v>
      </c>
      <c r="X1572" s="40">
        <v>2.0833333333333333E-3</v>
      </c>
      <c r="Y1572" s="2" t="str">
        <f t="shared" si="474"/>
        <v/>
      </c>
      <c r="Z1572" s="47" t="str">
        <f t="shared" si="475"/>
        <v>Cumplido</v>
      </c>
      <c r="AA1572" s="8"/>
      <c r="AB1572" s="8"/>
      <c r="AC1572" s="8"/>
      <c r="AD1572" s="8"/>
      <c r="AE1572" s="8"/>
      <c r="AF1572" s="42">
        <v>45252</v>
      </c>
      <c r="AG1572" s="13" t="str">
        <f t="shared" si="464"/>
        <v>CUMPLE</v>
      </c>
      <c r="AH1572" s="13" t="str">
        <f t="shared" si="465"/>
        <v>NO CUMPLE</v>
      </c>
      <c r="AI1572" s="13" t="str">
        <f t="shared" si="466"/>
        <v>NO CUMPLE</v>
      </c>
      <c r="AJ1572" s="13" t="str">
        <f t="shared" si="467"/>
        <v>NO CUMPLE</v>
      </c>
      <c r="AK1572" s="13" t="str">
        <f t="shared" si="468"/>
        <v>NO CUMPLE</v>
      </c>
      <c r="AL1572" s="13" t="str">
        <f t="shared" si="469"/>
        <v>CUMPLE</v>
      </c>
      <c r="AM1572" s="13" t="str">
        <f t="shared" si="470"/>
        <v>NO CUMPLE</v>
      </c>
      <c r="AN1572" s="13" t="str">
        <f t="shared" si="471"/>
        <v>NO CUMPLE</v>
      </c>
      <c r="AO1572" s="13" t="str">
        <f t="shared" si="472"/>
        <v>NO CUMPLE</v>
      </c>
      <c r="AP1572" s="13" t="str">
        <f t="shared" si="473"/>
        <v>NO CUMPLE</v>
      </c>
    </row>
    <row r="1573" spans="1:42" ht="15" hidden="1" x14ac:dyDescent="0.25">
      <c r="A1573" t="s">
        <v>8882</v>
      </c>
      <c r="B1573" t="s">
        <v>79</v>
      </c>
      <c r="C1573" t="s">
        <v>102</v>
      </c>
      <c r="D1573" t="s">
        <v>58</v>
      </c>
      <c r="E1573" t="s">
        <v>220</v>
      </c>
      <c r="F1573" t="s">
        <v>434</v>
      </c>
      <c r="G1573" t="s">
        <v>39</v>
      </c>
      <c r="H1573" t="s">
        <v>34</v>
      </c>
      <c r="I1573" t="s">
        <v>40</v>
      </c>
      <c r="J1573" t="s">
        <v>28</v>
      </c>
      <c r="K1573" t="s">
        <v>48</v>
      </c>
      <c r="L1573" t="s">
        <v>189</v>
      </c>
      <c r="M1573" t="s">
        <v>8883</v>
      </c>
      <c r="N1573" t="s">
        <v>8884</v>
      </c>
      <c r="O1573" t="s">
        <v>30</v>
      </c>
      <c r="P1573" t="s">
        <v>44</v>
      </c>
      <c r="Q1573" t="s">
        <v>45</v>
      </c>
      <c r="R1573" t="s">
        <v>8885</v>
      </c>
      <c r="S1573" t="s">
        <v>6640</v>
      </c>
      <c r="T1573"/>
      <c r="U1573" t="s">
        <v>157</v>
      </c>
      <c r="V1573" s="40">
        <v>0</v>
      </c>
      <c r="W1573" s="40">
        <v>0</v>
      </c>
      <c r="X1573" s="40">
        <v>0</v>
      </c>
      <c r="Y1573" s="2" t="str">
        <f>IF(J1573="Incidente de Cliente",IF($X1573&lt;=$AT$2,"Cumplido","Incumplido"),"")</f>
        <v/>
      </c>
      <c r="Z1573" s="47" t="str">
        <f>IF(J1573="Requerimiento de Cliente",IF($X1573&lt;=$AT$3,"Cumplido","Incumplido"),"")</f>
        <v>Cumplido</v>
      </c>
      <c r="AA1573" s="8"/>
      <c r="AB1573" s="8"/>
      <c r="AC1573" s="8"/>
      <c r="AD1573" s="8"/>
      <c r="AE1573" s="8"/>
      <c r="AF1573" s="42">
        <v>45253</v>
      </c>
      <c r="AG1573" s="13" t="str">
        <f t="shared" si="464"/>
        <v>CUMPLE</v>
      </c>
      <c r="AH1573" s="13" t="str">
        <f t="shared" si="465"/>
        <v>NO CUMPLE</v>
      </c>
      <c r="AI1573" s="13" t="str">
        <f t="shared" si="466"/>
        <v>NO CUMPLE</v>
      </c>
      <c r="AJ1573" s="13" t="str">
        <f t="shared" si="467"/>
        <v>NO CUMPLE</v>
      </c>
      <c r="AK1573" s="13" t="str">
        <f t="shared" si="468"/>
        <v>NO CUMPLE</v>
      </c>
      <c r="AL1573" s="13" t="str">
        <f t="shared" si="469"/>
        <v>CUMPLE</v>
      </c>
      <c r="AM1573" s="13" t="str">
        <f t="shared" si="470"/>
        <v>NO CUMPLE</v>
      </c>
      <c r="AN1573" s="13" t="str">
        <f t="shared" si="471"/>
        <v>NO CUMPLE</v>
      </c>
      <c r="AO1573" s="13" t="str">
        <f t="shared" si="472"/>
        <v>NO CUMPLE</v>
      </c>
      <c r="AP1573" s="13" t="str">
        <f t="shared" si="473"/>
        <v>NO CUMPLE</v>
      </c>
    </row>
    <row r="1574" spans="1:42" ht="15" hidden="1" x14ac:dyDescent="0.25">
      <c r="A1574" t="s">
        <v>8886</v>
      </c>
      <c r="B1574" t="s">
        <v>79</v>
      </c>
      <c r="C1574" t="s">
        <v>102</v>
      </c>
      <c r="D1574" t="s">
        <v>58</v>
      </c>
      <c r="E1574" t="s">
        <v>220</v>
      </c>
      <c r="F1574" t="s">
        <v>434</v>
      </c>
      <c r="G1574" t="s">
        <v>39</v>
      </c>
      <c r="H1574" t="s">
        <v>34</v>
      </c>
      <c r="I1574" t="s">
        <v>40</v>
      </c>
      <c r="J1574" t="s">
        <v>28</v>
      </c>
      <c r="K1574" t="s">
        <v>48</v>
      </c>
      <c r="L1574" t="s">
        <v>189</v>
      </c>
      <c r="M1574" t="s">
        <v>8887</v>
      </c>
      <c r="N1574" t="s">
        <v>8888</v>
      </c>
      <c r="O1574" t="s">
        <v>30</v>
      </c>
      <c r="P1574" t="s">
        <v>44</v>
      </c>
      <c r="Q1574" t="s">
        <v>45</v>
      </c>
      <c r="R1574" t="s">
        <v>8889</v>
      </c>
      <c r="S1574" t="s">
        <v>6640</v>
      </c>
      <c r="T1574"/>
      <c r="U1574" t="s">
        <v>157</v>
      </c>
      <c r="V1574" s="40">
        <v>0</v>
      </c>
      <c r="W1574" s="40">
        <v>0</v>
      </c>
      <c r="X1574" s="40">
        <v>0</v>
      </c>
      <c r="Y1574" s="2" t="str">
        <f t="shared" si="474"/>
        <v/>
      </c>
      <c r="Z1574" s="47" t="str">
        <f t="shared" si="475"/>
        <v>Cumplido</v>
      </c>
      <c r="AA1574" s="8"/>
      <c r="AB1574" s="8"/>
      <c r="AC1574" s="8"/>
      <c r="AD1574" s="8"/>
      <c r="AE1574" s="8"/>
      <c r="AF1574" s="42">
        <v>45252</v>
      </c>
      <c r="AG1574" s="13" t="str">
        <f t="shared" si="464"/>
        <v>CUMPLE</v>
      </c>
      <c r="AH1574" s="13" t="str">
        <f t="shared" si="465"/>
        <v>NO CUMPLE</v>
      </c>
      <c r="AI1574" s="13" t="str">
        <f t="shared" si="466"/>
        <v>NO CUMPLE</v>
      </c>
      <c r="AJ1574" s="13" t="str">
        <f t="shared" si="467"/>
        <v>NO CUMPLE</v>
      </c>
      <c r="AK1574" s="13" t="str">
        <f t="shared" si="468"/>
        <v>NO CUMPLE</v>
      </c>
      <c r="AL1574" s="13" t="str">
        <f t="shared" si="469"/>
        <v>CUMPLE</v>
      </c>
      <c r="AM1574" s="13" t="str">
        <f t="shared" si="470"/>
        <v>NO CUMPLE</v>
      </c>
      <c r="AN1574" s="13" t="str">
        <f t="shared" si="471"/>
        <v>NO CUMPLE</v>
      </c>
      <c r="AO1574" s="13" t="str">
        <f t="shared" si="472"/>
        <v>NO CUMPLE</v>
      </c>
      <c r="AP1574" s="13" t="str">
        <f t="shared" si="473"/>
        <v>NO CUMPLE</v>
      </c>
    </row>
    <row r="1575" spans="1:42" ht="15" hidden="1" x14ac:dyDescent="0.25">
      <c r="A1575" t="s">
        <v>8890</v>
      </c>
      <c r="B1575" t="s">
        <v>79</v>
      </c>
      <c r="C1575" t="s">
        <v>102</v>
      </c>
      <c r="D1575" t="s">
        <v>58</v>
      </c>
      <c r="E1575" t="s">
        <v>220</v>
      </c>
      <c r="F1575" t="s">
        <v>434</v>
      </c>
      <c r="G1575" t="s">
        <v>39</v>
      </c>
      <c r="H1575" t="s">
        <v>34</v>
      </c>
      <c r="I1575" t="s">
        <v>40</v>
      </c>
      <c r="J1575" t="s">
        <v>28</v>
      </c>
      <c r="K1575" t="s">
        <v>48</v>
      </c>
      <c r="L1575" t="s">
        <v>189</v>
      </c>
      <c r="M1575" t="s">
        <v>8891</v>
      </c>
      <c r="N1575" t="s">
        <v>8892</v>
      </c>
      <c r="O1575" t="s">
        <v>30</v>
      </c>
      <c r="P1575" t="s">
        <v>44</v>
      </c>
      <c r="Q1575" t="s">
        <v>45</v>
      </c>
      <c r="R1575" t="s">
        <v>8893</v>
      </c>
      <c r="S1575" t="s">
        <v>6640</v>
      </c>
      <c r="T1575"/>
      <c r="U1575" t="s">
        <v>157</v>
      </c>
      <c r="V1575" s="40">
        <v>0</v>
      </c>
      <c r="W1575" s="40">
        <v>0</v>
      </c>
      <c r="X1575" s="40">
        <v>0</v>
      </c>
      <c r="Y1575" s="2" t="str">
        <f t="shared" si="474"/>
        <v/>
      </c>
      <c r="Z1575" s="47" t="str">
        <f t="shared" si="475"/>
        <v>Cumplido</v>
      </c>
      <c r="AA1575" s="8"/>
      <c r="AB1575" s="8"/>
      <c r="AC1575" s="8"/>
      <c r="AD1575" s="8"/>
      <c r="AE1575" s="8"/>
      <c r="AF1575" s="42">
        <v>45252</v>
      </c>
      <c r="AG1575" s="13" t="str">
        <f t="shared" si="464"/>
        <v>CUMPLE</v>
      </c>
      <c r="AH1575" s="13" t="str">
        <f t="shared" si="465"/>
        <v>NO CUMPLE</v>
      </c>
      <c r="AI1575" s="13" t="str">
        <f t="shared" si="466"/>
        <v>NO CUMPLE</v>
      </c>
      <c r="AJ1575" s="13" t="str">
        <f t="shared" si="467"/>
        <v>NO CUMPLE</v>
      </c>
      <c r="AK1575" s="13" t="str">
        <f t="shared" si="468"/>
        <v>NO CUMPLE</v>
      </c>
      <c r="AL1575" s="13" t="str">
        <f t="shared" si="469"/>
        <v>CUMPLE</v>
      </c>
      <c r="AM1575" s="13" t="str">
        <f t="shared" si="470"/>
        <v>NO CUMPLE</v>
      </c>
      <c r="AN1575" s="13" t="str">
        <f t="shared" si="471"/>
        <v>NO CUMPLE</v>
      </c>
      <c r="AO1575" s="13" t="str">
        <f t="shared" si="472"/>
        <v>NO CUMPLE</v>
      </c>
      <c r="AP1575" s="13" t="str">
        <f t="shared" si="473"/>
        <v>NO CUMPLE</v>
      </c>
    </row>
    <row r="1576" spans="1:42" ht="15" hidden="1" x14ac:dyDescent="0.25">
      <c r="A1576" t="s">
        <v>8894</v>
      </c>
      <c r="B1576" t="s">
        <v>24</v>
      </c>
      <c r="C1576" t="s">
        <v>181</v>
      </c>
      <c r="D1576" t="s">
        <v>33</v>
      </c>
      <c r="E1576" t="s">
        <v>192</v>
      </c>
      <c r="F1576" t="s">
        <v>423</v>
      </c>
      <c r="G1576" t="s">
        <v>25</v>
      </c>
      <c r="H1576" t="s">
        <v>26</v>
      </c>
      <c r="I1576" t="s">
        <v>35</v>
      </c>
      <c r="J1576" t="s">
        <v>28</v>
      </c>
      <c r="K1576" t="s">
        <v>404</v>
      </c>
      <c r="L1576" t="s">
        <v>8895</v>
      </c>
      <c r="M1576" t="s">
        <v>8896</v>
      </c>
      <c r="N1576" t="s">
        <v>8897</v>
      </c>
      <c r="O1576" t="s">
        <v>30</v>
      </c>
      <c r="P1576" t="s">
        <v>183</v>
      </c>
      <c r="Q1576" t="s">
        <v>184</v>
      </c>
      <c r="R1576" t="s">
        <v>8898</v>
      </c>
      <c r="S1576" t="s">
        <v>6888</v>
      </c>
      <c r="T1576" t="s">
        <v>8899</v>
      </c>
      <c r="U1576" t="s">
        <v>218</v>
      </c>
      <c r="V1576" s="40">
        <v>1.6411689814814814</v>
      </c>
      <c r="W1576" s="40">
        <v>1.6927430555555556</v>
      </c>
      <c r="X1576" s="40">
        <v>5.1574074074074078E-2</v>
      </c>
      <c r="Y1576" s="2" t="str">
        <f t="shared" si="474"/>
        <v/>
      </c>
      <c r="Z1576" s="47" t="str">
        <f t="shared" si="475"/>
        <v>Cumplido</v>
      </c>
      <c r="AA1576" s="8"/>
      <c r="AB1576" s="8"/>
      <c r="AC1576" s="8"/>
      <c r="AD1576" s="8"/>
      <c r="AE1576" s="8"/>
      <c r="AF1576" s="42">
        <v>45252</v>
      </c>
      <c r="AG1576" s="13" t="str">
        <f t="shared" si="464"/>
        <v>NO CUMPLE</v>
      </c>
      <c r="AH1576" s="13" t="str">
        <f t="shared" si="465"/>
        <v>CUMPLE</v>
      </c>
      <c r="AI1576" s="13" t="str">
        <f t="shared" si="466"/>
        <v>NO CUMPLE</v>
      </c>
      <c r="AJ1576" s="13" t="str">
        <f t="shared" si="467"/>
        <v>NO CUMPLE</v>
      </c>
      <c r="AK1576" s="13" t="str">
        <f t="shared" si="468"/>
        <v>NO CUMPLE</v>
      </c>
      <c r="AL1576" s="13" t="str">
        <f t="shared" si="469"/>
        <v>NO CUMPLE</v>
      </c>
      <c r="AM1576" s="13" t="str">
        <f t="shared" si="470"/>
        <v>NO CUMPLE</v>
      </c>
      <c r="AN1576" s="13" t="str">
        <f t="shared" si="471"/>
        <v>NO CUMPLE</v>
      </c>
      <c r="AO1576" s="13" t="str">
        <f t="shared" si="472"/>
        <v>NO CUMPLE</v>
      </c>
      <c r="AP1576" s="13" t="str">
        <f t="shared" si="473"/>
        <v>CUMPLE</v>
      </c>
    </row>
    <row r="1577" spans="1:42" ht="15" hidden="1" x14ac:dyDescent="0.25">
      <c r="A1577" t="s">
        <v>8900</v>
      </c>
      <c r="B1577" t="s">
        <v>173</v>
      </c>
      <c r="C1577" t="s">
        <v>124</v>
      </c>
      <c r="D1577" t="s">
        <v>569</v>
      </c>
      <c r="E1577" t="s">
        <v>47</v>
      </c>
      <c r="F1577" t="s">
        <v>8901</v>
      </c>
      <c r="G1577" t="s">
        <v>59</v>
      </c>
      <c r="H1577" t="s">
        <v>78</v>
      </c>
      <c r="I1577" t="s">
        <v>27</v>
      </c>
      <c r="J1577" t="s">
        <v>28</v>
      </c>
      <c r="K1577" t="s">
        <v>215</v>
      </c>
      <c r="L1577" t="s">
        <v>8902</v>
      </c>
      <c r="M1577" t="s">
        <v>8903</v>
      </c>
      <c r="N1577" t="s">
        <v>8904</v>
      </c>
      <c r="O1577" t="s">
        <v>30</v>
      </c>
      <c r="P1577" t="s">
        <v>41</v>
      </c>
      <c r="Q1577" t="s">
        <v>42</v>
      </c>
      <c r="R1577" t="s">
        <v>8905</v>
      </c>
      <c r="S1577" t="s">
        <v>654</v>
      </c>
      <c r="T1577" t="s">
        <v>8906</v>
      </c>
      <c r="U1577"/>
      <c r="V1577" s="40">
        <v>0.7597222222222223</v>
      </c>
      <c r="W1577" s="40">
        <v>0.79502314814814812</v>
      </c>
      <c r="X1577" s="40">
        <v>3.5300925925925923E-2</v>
      </c>
      <c r="Y1577" s="2" t="str">
        <f>IF(J1577="Incidente de Cliente",IF($X1577&lt;=$AT$2,"Cumplido","Incumplido"),"")</f>
        <v/>
      </c>
      <c r="Z1577" s="47" t="str">
        <f t="shared" si="475"/>
        <v>Cumplido</v>
      </c>
      <c r="AA1577" s="8"/>
      <c r="AB1577" s="8"/>
      <c r="AC1577" s="8"/>
      <c r="AD1577" s="8"/>
      <c r="AE1577" s="8"/>
      <c r="AF1577" s="42">
        <v>45252</v>
      </c>
      <c r="AG1577" s="13" t="str">
        <f t="shared" si="464"/>
        <v>CUMPLE</v>
      </c>
      <c r="AH1577" s="13" t="str">
        <f t="shared" si="465"/>
        <v>NO CUMPLE</v>
      </c>
      <c r="AI1577" s="13" t="str">
        <f t="shared" si="466"/>
        <v>NO CUMPLE</v>
      </c>
      <c r="AJ1577" s="13" t="str">
        <f t="shared" si="467"/>
        <v>NO CUMPLE</v>
      </c>
      <c r="AK1577" s="13" t="str">
        <f t="shared" si="468"/>
        <v>NO CUMPLE</v>
      </c>
      <c r="AL1577" s="13" t="str">
        <f t="shared" si="469"/>
        <v>NO CUMPLE</v>
      </c>
      <c r="AM1577" s="13" t="str">
        <f t="shared" si="470"/>
        <v>NO CUMPLE</v>
      </c>
      <c r="AN1577" s="13" t="str">
        <f t="shared" si="471"/>
        <v>NO CUMPLE</v>
      </c>
      <c r="AO1577" s="13" t="str">
        <f t="shared" si="472"/>
        <v>CUMPLE</v>
      </c>
      <c r="AP1577" s="13" t="str">
        <f t="shared" si="473"/>
        <v>NO CUMPLE</v>
      </c>
    </row>
    <row r="1578" spans="1:42" ht="15" hidden="1" x14ac:dyDescent="0.25">
      <c r="A1578" t="s">
        <v>8907</v>
      </c>
      <c r="B1578" t="s">
        <v>32</v>
      </c>
      <c r="C1578" t="s">
        <v>49</v>
      </c>
      <c r="D1578" t="s">
        <v>217</v>
      </c>
      <c r="E1578" t="s">
        <v>360</v>
      </c>
      <c r="F1578" t="s">
        <v>470</v>
      </c>
      <c r="G1578" t="s">
        <v>25</v>
      </c>
      <c r="H1578" t="s">
        <v>26</v>
      </c>
      <c r="I1578" t="s">
        <v>35</v>
      </c>
      <c r="J1578" t="s">
        <v>28</v>
      </c>
      <c r="K1578" t="s">
        <v>82</v>
      </c>
      <c r="L1578" t="s">
        <v>2906</v>
      </c>
      <c r="M1578" t="s">
        <v>8908</v>
      </c>
      <c r="N1578" t="s">
        <v>8909</v>
      </c>
      <c r="O1578" t="s">
        <v>30</v>
      </c>
      <c r="P1578" t="s">
        <v>31</v>
      </c>
      <c r="Q1578" t="s">
        <v>24</v>
      </c>
      <c r="R1578" t="s">
        <v>8910</v>
      </c>
      <c r="S1578" t="s">
        <v>6640</v>
      </c>
      <c r="T1578" t="s">
        <v>8911</v>
      </c>
      <c r="U1578"/>
      <c r="V1578" s="40">
        <v>8.6689814814814806E-3</v>
      </c>
      <c r="W1578" s="40">
        <v>1.1550925925925925E-2</v>
      </c>
      <c r="X1578" s="40">
        <v>2.8819444444444444E-3</v>
      </c>
      <c r="Y1578" s="2" t="str">
        <f t="shared" si="474"/>
        <v/>
      </c>
      <c r="Z1578" s="47" t="str">
        <f t="shared" si="475"/>
        <v>Cumplido</v>
      </c>
      <c r="AA1578" s="8"/>
      <c r="AB1578" s="8"/>
      <c r="AC1578" s="8"/>
      <c r="AD1578" s="8"/>
      <c r="AE1578" s="8"/>
      <c r="AF1578" s="42">
        <v>45252</v>
      </c>
      <c r="AG1578" s="13" t="str">
        <f t="shared" si="464"/>
        <v>CUMPLE</v>
      </c>
      <c r="AH1578" s="13" t="str">
        <f t="shared" si="465"/>
        <v>NO CUMPLE</v>
      </c>
      <c r="AI1578" s="13" t="str">
        <f t="shared" si="466"/>
        <v>NO CUMPLE</v>
      </c>
      <c r="AJ1578" s="13" t="str">
        <f t="shared" si="467"/>
        <v>NO CUMPLE</v>
      </c>
      <c r="AK1578" s="13" t="str">
        <f t="shared" si="468"/>
        <v>NO CUMPLE</v>
      </c>
      <c r="AL1578" s="13" t="str">
        <f t="shared" si="469"/>
        <v>CUMPLE</v>
      </c>
      <c r="AM1578" s="13" t="str">
        <f t="shared" si="470"/>
        <v>NO CUMPLE</v>
      </c>
      <c r="AN1578" s="13" t="str">
        <f t="shared" si="471"/>
        <v>NO CUMPLE</v>
      </c>
      <c r="AO1578" s="13" t="str">
        <f t="shared" si="472"/>
        <v>NO CUMPLE</v>
      </c>
      <c r="AP1578" s="13" t="str">
        <f t="shared" si="473"/>
        <v>NO CUMPLE</v>
      </c>
    </row>
    <row r="1579" spans="1:42" ht="15" hidden="1" x14ac:dyDescent="0.25">
      <c r="A1579" t="s">
        <v>8912</v>
      </c>
      <c r="B1579" t="s">
        <v>32</v>
      </c>
      <c r="C1579" t="s">
        <v>60</v>
      </c>
      <c r="D1579" t="s">
        <v>58</v>
      </c>
      <c r="E1579" t="s">
        <v>327</v>
      </c>
      <c r="F1579" t="s">
        <v>328</v>
      </c>
      <c r="G1579" t="s">
        <v>39</v>
      </c>
      <c r="H1579" t="s">
        <v>34</v>
      </c>
      <c r="I1579" t="s">
        <v>40</v>
      </c>
      <c r="J1579" t="s">
        <v>28</v>
      </c>
      <c r="K1579" t="s">
        <v>48</v>
      </c>
      <c r="L1579" t="s">
        <v>146</v>
      </c>
      <c r="M1579" t="s">
        <v>8913</v>
      </c>
      <c r="N1579" t="s">
        <v>8914</v>
      </c>
      <c r="O1579" t="s">
        <v>30</v>
      </c>
      <c r="P1579" t="s">
        <v>44</v>
      </c>
      <c r="Q1579" t="s">
        <v>45</v>
      </c>
      <c r="R1579" t="s">
        <v>8915</v>
      </c>
      <c r="S1579" t="s">
        <v>6640</v>
      </c>
      <c r="T1579" t="s">
        <v>462</v>
      </c>
      <c r="U1579" t="s">
        <v>177</v>
      </c>
      <c r="V1579" s="40">
        <v>0</v>
      </c>
      <c r="W1579" s="40">
        <v>0</v>
      </c>
      <c r="X1579" s="40">
        <v>0</v>
      </c>
      <c r="Y1579" s="2" t="str">
        <f t="shared" si="474"/>
        <v/>
      </c>
      <c r="Z1579" s="47" t="str">
        <f t="shared" si="475"/>
        <v>Cumplido</v>
      </c>
      <c r="AA1579" s="47"/>
      <c r="AB1579" s="8"/>
      <c r="AC1579" s="8"/>
      <c r="AD1579" s="8"/>
      <c r="AE1579" s="8"/>
      <c r="AF1579" s="42">
        <v>45252</v>
      </c>
      <c r="AG1579" s="13" t="str">
        <f t="shared" si="464"/>
        <v>CUMPLE</v>
      </c>
      <c r="AH1579" s="13" t="str">
        <f t="shared" si="465"/>
        <v>NO CUMPLE</v>
      </c>
      <c r="AI1579" s="13" t="str">
        <f t="shared" si="466"/>
        <v>NO CUMPLE</v>
      </c>
      <c r="AJ1579" s="13" t="str">
        <f t="shared" si="467"/>
        <v>NO CUMPLE</v>
      </c>
      <c r="AK1579" s="13" t="str">
        <f t="shared" si="468"/>
        <v>NO CUMPLE</v>
      </c>
      <c r="AL1579" s="13" t="str">
        <f t="shared" si="469"/>
        <v>CUMPLE</v>
      </c>
      <c r="AM1579" s="13" t="str">
        <f t="shared" si="470"/>
        <v>NO CUMPLE</v>
      </c>
      <c r="AN1579" s="13" t="str">
        <f t="shared" si="471"/>
        <v>NO CUMPLE</v>
      </c>
      <c r="AO1579" s="13" t="str">
        <f t="shared" si="472"/>
        <v>NO CUMPLE</v>
      </c>
      <c r="AP1579" s="13" t="str">
        <f t="shared" si="473"/>
        <v>NO CUMPLE</v>
      </c>
    </row>
    <row r="1580" spans="1:42" ht="15" hidden="1" x14ac:dyDescent="0.25">
      <c r="A1580" t="s">
        <v>8916</v>
      </c>
      <c r="B1580" t="s">
        <v>32</v>
      </c>
      <c r="C1580" t="s">
        <v>51</v>
      </c>
      <c r="D1580" t="s">
        <v>217</v>
      </c>
      <c r="E1580" t="s">
        <v>252</v>
      </c>
      <c r="F1580" t="s">
        <v>409</v>
      </c>
      <c r="G1580" t="s">
        <v>25</v>
      </c>
      <c r="H1580" t="s">
        <v>26</v>
      </c>
      <c r="I1580" t="s">
        <v>35</v>
      </c>
      <c r="J1580" t="s">
        <v>28</v>
      </c>
      <c r="K1580" t="s">
        <v>61</v>
      </c>
      <c r="L1580" t="s">
        <v>338</v>
      </c>
      <c r="M1580" t="s">
        <v>8917</v>
      </c>
      <c r="N1580" t="s">
        <v>8918</v>
      </c>
      <c r="O1580" t="s">
        <v>30</v>
      </c>
      <c r="P1580" t="s">
        <v>31</v>
      </c>
      <c r="Q1580" t="s">
        <v>24</v>
      </c>
      <c r="R1580" t="s">
        <v>8919</v>
      </c>
      <c r="S1580" t="s">
        <v>6640</v>
      </c>
      <c r="T1580" t="s">
        <v>8920</v>
      </c>
      <c r="U1580" t="s">
        <v>159</v>
      </c>
      <c r="V1580" s="40">
        <v>0.1230787037037037</v>
      </c>
      <c r="W1580" s="40">
        <v>0.16048611111111111</v>
      </c>
      <c r="X1580" s="40">
        <v>3.740740740740741E-2</v>
      </c>
      <c r="Y1580" s="2" t="str">
        <f t="shared" si="474"/>
        <v/>
      </c>
      <c r="Z1580" s="47" t="str">
        <f t="shared" si="475"/>
        <v>Cumplido</v>
      </c>
      <c r="AA1580" s="8"/>
      <c r="AB1580" s="8"/>
      <c r="AC1580" s="8"/>
      <c r="AD1580" s="8"/>
      <c r="AE1580" s="8"/>
      <c r="AF1580" s="42">
        <v>45253</v>
      </c>
      <c r="AG1580" s="13" t="str">
        <f t="shared" si="464"/>
        <v>CUMPLE</v>
      </c>
      <c r="AH1580" s="13" t="str">
        <f t="shared" si="465"/>
        <v>NO CUMPLE</v>
      </c>
      <c r="AI1580" s="13" t="str">
        <f t="shared" si="466"/>
        <v>NO CUMPLE</v>
      </c>
      <c r="AJ1580" s="13" t="str">
        <f t="shared" si="467"/>
        <v>NO CUMPLE</v>
      </c>
      <c r="AK1580" s="13" t="str">
        <f t="shared" si="468"/>
        <v>NO CUMPLE</v>
      </c>
      <c r="AL1580" s="13" t="str">
        <f t="shared" si="469"/>
        <v>NO CUMPLE</v>
      </c>
      <c r="AM1580" s="13" t="str">
        <f t="shared" si="470"/>
        <v>CUMPLE</v>
      </c>
      <c r="AN1580" s="13" t="str">
        <f t="shared" si="471"/>
        <v>NO CUMPLE</v>
      </c>
      <c r="AO1580" s="13" t="str">
        <f t="shared" si="472"/>
        <v>NO CUMPLE</v>
      </c>
      <c r="AP1580" s="13" t="str">
        <f t="shared" si="473"/>
        <v>NO CUMPLE</v>
      </c>
    </row>
    <row r="1581" spans="1:42" ht="15" hidden="1" x14ac:dyDescent="0.25">
      <c r="A1581" t="s">
        <v>8921</v>
      </c>
      <c r="B1581" t="s">
        <v>24</v>
      </c>
      <c r="C1581" t="s">
        <v>181</v>
      </c>
      <c r="D1581" t="s">
        <v>33</v>
      </c>
      <c r="E1581" t="s">
        <v>182</v>
      </c>
      <c r="F1581" t="s">
        <v>460</v>
      </c>
      <c r="G1581" t="s">
        <v>39</v>
      </c>
      <c r="H1581" t="s">
        <v>34</v>
      </c>
      <c r="I1581" t="s">
        <v>40</v>
      </c>
      <c r="J1581" t="s">
        <v>28</v>
      </c>
      <c r="K1581" t="s">
        <v>307</v>
      </c>
      <c r="L1581" t="s">
        <v>8922</v>
      </c>
      <c r="M1581" t="s">
        <v>8923</v>
      </c>
      <c r="N1581" t="s">
        <v>8924</v>
      </c>
      <c r="O1581" t="s">
        <v>30</v>
      </c>
      <c r="P1581" t="s">
        <v>44</v>
      </c>
      <c r="Q1581" t="s">
        <v>45</v>
      </c>
      <c r="R1581" t="s">
        <v>8925</v>
      </c>
      <c r="S1581" t="s">
        <v>654</v>
      </c>
      <c r="T1581" t="s">
        <v>8926</v>
      </c>
      <c r="U1581" t="s">
        <v>8927</v>
      </c>
      <c r="V1581" s="40">
        <v>0.37070601851851853</v>
      </c>
      <c r="W1581" s="40">
        <v>0.37502314814814813</v>
      </c>
      <c r="X1581" s="40">
        <v>4.31712962962963E-3</v>
      </c>
      <c r="Y1581" s="2" t="str">
        <f t="shared" si="474"/>
        <v/>
      </c>
      <c r="Z1581" s="47" t="str">
        <f t="shared" si="475"/>
        <v>Cumplido</v>
      </c>
      <c r="AA1581" s="8"/>
      <c r="AB1581" s="8"/>
      <c r="AC1581" s="8"/>
      <c r="AD1581" s="8"/>
      <c r="AE1581" s="8"/>
      <c r="AF1581" s="42">
        <v>45253</v>
      </c>
      <c r="AG1581" s="13" t="str">
        <f t="shared" si="464"/>
        <v>CUMPLE</v>
      </c>
      <c r="AH1581" s="13" t="str">
        <f t="shared" si="465"/>
        <v>NO CUMPLE</v>
      </c>
      <c r="AI1581" s="13" t="str">
        <f t="shared" si="466"/>
        <v>NO CUMPLE</v>
      </c>
      <c r="AJ1581" s="13" t="str">
        <f t="shared" si="467"/>
        <v>NO CUMPLE</v>
      </c>
      <c r="AK1581" s="13" t="str">
        <f t="shared" si="468"/>
        <v>NO CUMPLE</v>
      </c>
      <c r="AL1581" s="13" t="str">
        <f t="shared" si="469"/>
        <v>NO CUMPLE</v>
      </c>
      <c r="AM1581" s="13" t="str">
        <f t="shared" si="470"/>
        <v>NO CUMPLE</v>
      </c>
      <c r="AN1581" s="13" t="str">
        <f t="shared" si="471"/>
        <v>NO CUMPLE</v>
      </c>
      <c r="AO1581" s="13" t="str">
        <f t="shared" si="472"/>
        <v>CUMPLE</v>
      </c>
      <c r="AP1581" s="13" t="str">
        <f t="shared" si="473"/>
        <v>NO CUMPLE</v>
      </c>
    </row>
    <row r="1582" spans="1:42" ht="15" hidden="1" x14ac:dyDescent="0.25">
      <c r="A1582" t="s">
        <v>8928</v>
      </c>
      <c r="B1582" t="s">
        <v>32</v>
      </c>
      <c r="C1582" t="s">
        <v>49</v>
      </c>
      <c r="D1582" t="s">
        <v>217</v>
      </c>
      <c r="E1582" t="s">
        <v>86</v>
      </c>
      <c r="F1582" t="s">
        <v>311</v>
      </c>
      <c r="G1582" t="s">
        <v>25</v>
      </c>
      <c r="H1582" t="s">
        <v>26</v>
      </c>
      <c r="I1582" t="s">
        <v>35</v>
      </c>
      <c r="J1582" t="s">
        <v>28</v>
      </c>
      <c r="K1582" t="s">
        <v>298</v>
      </c>
      <c r="L1582" t="s">
        <v>8929</v>
      </c>
      <c r="M1582" t="s">
        <v>8930</v>
      </c>
      <c r="N1582" t="s">
        <v>8931</v>
      </c>
      <c r="O1582" t="s">
        <v>30</v>
      </c>
      <c r="P1582" t="s">
        <v>36</v>
      </c>
      <c r="Q1582" t="s">
        <v>76</v>
      </c>
      <c r="R1582" t="s">
        <v>8932</v>
      </c>
      <c r="S1582" t="s">
        <v>654</v>
      </c>
      <c r="T1582" t="s">
        <v>8933</v>
      </c>
      <c r="U1582" t="s">
        <v>157</v>
      </c>
      <c r="V1582" s="40">
        <v>0</v>
      </c>
      <c r="W1582" s="40">
        <v>0.24651620370370372</v>
      </c>
      <c r="X1582" s="40">
        <v>0.24651620370370372</v>
      </c>
      <c r="Y1582" s="2" t="str">
        <f t="shared" si="474"/>
        <v/>
      </c>
      <c r="Z1582" s="47" t="str">
        <f t="shared" si="475"/>
        <v>Cumplido</v>
      </c>
      <c r="AA1582" s="8"/>
      <c r="AB1582" s="8"/>
      <c r="AC1582" s="8"/>
      <c r="AD1582" s="8"/>
      <c r="AE1582" s="8"/>
      <c r="AF1582" s="42">
        <v>45253</v>
      </c>
      <c r="AG1582" s="13" t="str">
        <f t="shared" si="464"/>
        <v>NO CUMPLE</v>
      </c>
      <c r="AH1582" s="13" t="str">
        <f t="shared" si="465"/>
        <v>NO CUMPLE</v>
      </c>
      <c r="AI1582" s="13" t="str">
        <f t="shared" si="466"/>
        <v>CUMPLE</v>
      </c>
      <c r="AJ1582" s="13" t="str">
        <f t="shared" si="467"/>
        <v>NO CUMPLE</v>
      </c>
      <c r="AK1582" s="13" t="str">
        <f t="shared" si="468"/>
        <v>NO CUMPLE</v>
      </c>
      <c r="AL1582" s="13" t="str">
        <f t="shared" si="469"/>
        <v>NO CUMPLE</v>
      </c>
      <c r="AM1582" s="13" t="str">
        <f t="shared" si="470"/>
        <v>NO CUMPLE</v>
      </c>
      <c r="AN1582" s="13" t="str">
        <f t="shared" si="471"/>
        <v>CUMPLE</v>
      </c>
      <c r="AO1582" s="13" t="str">
        <f t="shared" si="472"/>
        <v>NO CUMPLE</v>
      </c>
      <c r="AP1582" s="13" t="str">
        <f t="shared" si="473"/>
        <v>NO CUMPLE</v>
      </c>
    </row>
    <row r="1583" spans="1:42" ht="15" hidden="1" x14ac:dyDescent="0.25">
      <c r="A1583" t="s">
        <v>8934</v>
      </c>
      <c r="B1583" t="s">
        <v>38</v>
      </c>
      <c r="C1583" t="s">
        <v>129</v>
      </c>
      <c r="D1583" t="s">
        <v>72</v>
      </c>
      <c r="E1583" t="s">
        <v>90</v>
      </c>
      <c r="F1583" t="s">
        <v>138</v>
      </c>
      <c r="G1583" t="s">
        <v>39</v>
      </c>
      <c r="H1583" t="s">
        <v>34</v>
      </c>
      <c r="I1583" t="s">
        <v>40</v>
      </c>
      <c r="J1583" t="s">
        <v>28</v>
      </c>
      <c r="K1583" t="s">
        <v>8935</v>
      </c>
      <c r="L1583" t="s">
        <v>8936</v>
      </c>
      <c r="M1583" t="s">
        <v>8937</v>
      </c>
      <c r="N1583" t="s">
        <v>8938</v>
      </c>
      <c r="O1583" t="s">
        <v>30</v>
      </c>
      <c r="P1583" t="s">
        <v>36</v>
      </c>
      <c r="Q1583" t="s">
        <v>533</v>
      </c>
      <c r="R1583" t="s">
        <v>8939</v>
      </c>
      <c r="S1583" t="s">
        <v>654</v>
      </c>
      <c r="T1583" t="s">
        <v>8940</v>
      </c>
      <c r="U1583" t="s">
        <v>8941</v>
      </c>
      <c r="V1583" s="40">
        <v>0</v>
      </c>
      <c r="W1583" s="40">
        <v>0.79099537037037038</v>
      </c>
      <c r="X1583" s="40">
        <v>0.79099537037037038</v>
      </c>
      <c r="Y1583" s="2" t="str">
        <f t="shared" si="474"/>
        <v/>
      </c>
      <c r="Z1583" s="47" t="str">
        <f t="shared" si="475"/>
        <v>Cumplido</v>
      </c>
      <c r="AA1583" s="8"/>
      <c r="AB1583" s="8"/>
      <c r="AC1583" s="8"/>
      <c r="AD1583" s="8"/>
      <c r="AE1583" s="8"/>
      <c r="AF1583" s="42">
        <v>45253</v>
      </c>
      <c r="AG1583" s="13" t="str">
        <f t="shared" si="464"/>
        <v>NO CUMPLE</v>
      </c>
      <c r="AH1583" s="13" t="str">
        <f t="shared" si="465"/>
        <v>NO CUMPLE</v>
      </c>
      <c r="AI1583" s="13" t="str">
        <f t="shared" si="466"/>
        <v>NO CUMPLE</v>
      </c>
      <c r="AJ1583" s="13" t="str">
        <f t="shared" si="467"/>
        <v>CUMPLE</v>
      </c>
      <c r="AK1583" s="13" t="str">
        <f t="shared" si="468"/>
        <v>NO CUMPLE</v>
      </c>
      <c r="AL1583" s="13" t="str">
        <f t="shared" si="469"/>
        <v>NO CUMPLE</v>
      </c>
      <c r="AM1583" s="13" t="str">
        <f t="shared" si="470"/>
        <v>NO CUMPLE</v>
      </c>
      <c r="AN1583" s="13" t="str">
        <f t="shared" si="471"/>
        <v>NO CUMPLE</v>
      </c>
      <c r="AO1583" s="13" t="str">
        <f t="shared" si="472"/>
        <v>CUMPLE</v>
      </c>
      <c r="AP1583" s="13" t="str">
        <f t="shared" si="473"/>
        <v>NO CUMPLE</v>
      </c>
    </row>
    <row r="1584" spans="1:42" ht="15" hidden="1" x14ac:dyDescent="0.25">
      <c r="A1584" t="s">
        <v>8942</v>
      </c>
      <c r="B1584" t="s">
        <v>117</v>
      </c>
      <c r="C1584" t="s">
        <v>80</v>
      </c>
      <c r="D1584" t="s">
        <v>58</v>
      </c>
      <c r="E1584" t="s">
        <v>362</v>
      </c>
      <c r="F1584" t="s">
        <v>451</v>
      </c>
      <c r="G1584" t="s">
        <v>39</v>
      </c>
      <c r="H1584" t="s">
        <v>34</v>
      </c>
      <c r="I1584" t="s">
        <v>40</v>
      </c>
      <c r="J1584" t="s">
        <v>28</v>
      </c>
      <c r="K1584" t="s">
        <v>215</v>
      </c>
      <c r="L1584" t="s">
        <v>8943</v>
      </c>
      <c r="M1584" t="s">
        <v>8944</v>
      </c>
      <c r="N1584" t="s">
        <v>8945</v>
      </c>
      <c r="O1584" t="s">
        <v>30</v>
      </c>
      <c r="P1584" t="s">
        <v>44</v>
      </c>
      <c r="Q1584" t="s">
        <v>45</v>
      </c>
      <c r="R1584" t="s">
        <v>8946</v>
      </c>
      <c r="S1584" t="s">
        <v>6640</v>
      </c>
      <c r="T1584" t="s">
        <v>8947</v>
      </c>
      <c r="U1584" t="s">
        <v>452</v>
      </c>
      <c r="V1584" s="40">
        <v>0</v>
      </c>
      <c r="W1584" s="40">
        <v>0</v>
      </c>
      <c r="X1584" s="40">
        <v>0</v>
      </c>
      <c r="Y1584" s="2" t="str">
        <f t="shared" si="474"/>
        <v/>
      </c>
      <c r="Z1584" s="47" t="str">
        <f t="shared" si="475"/>
        <v>Cumplido</v>
      </c>
      <c r="AA1584" s="8"/>
      <c r="AB1584" s="8"/>
      <c r="AC1584" s="8"/>
      <c r="AD1584" s="8"/>
      <c r="AE1584" s="8"/>
      <c r="AF1584" s="42">
        <v>45253</v>
      </c>
      <c r="AG1584" s="13" t="str">
        <f t="shared" si="464"/>
        <v>CUMPLE</v>
      </c>
      <c r="AH1584" s="13" t="str">
        <f t="shared" si="465"/>
        <v>NO CUMPLE</v>
      </c>
      <c r="AI1584" s="13" t="str">
        <f t="shared" si="466"/>
        <v>NO CUMPLE</v>
      </c>
      <c r="AJ1584" s="13" t="str">
        <f t="shared" si="467"/>
        <v>NO CUMPLE</v>
      </c>
      <c r="AK1584" s="13" t="str">
        <f t="shared" si="468"/>
        <v>NO CUMPLE</v>
      </c>
      <c r="AL1584" s="13" t="str">
        <f t="shared" si="469"/>
        <v>CUMPLE</v>
      </c>
      <c r="AM1584" s="13" t="str">
        <f t="shared" si="470"/>
        <v>NO CUMPLE</v>
      </c>
      <c r="AN1584" s="13" t="str">
        <f t="shared" si="471"/>
        <v>NO CUMPLE</v>
      </c>
      <c r="AO1584" s="13" t="str">
        <f t="shared" si="472"/>
        <v>NO CUMPLE</v>
      </c>
      <c r="AP1584" s="13" t="str">
        <f t="shared" si="473"/>
        <v>NO CUMPLE</v>
      </c>
    </row>
    <row r="1585" spans="1:42" ht="15" hidden="1" x14ac:dyDescent="0.25">
      <c r="A1585" t="s">
        <v>8948</v>
      </c>
      <c r="B1585" t="s">
        <v>24</v>
      </c>
      <c r="C1585" t="s">
        <v>129</v>
      </c>
      <c r="D1585" t="s">
        <v>33</v>
      </c>
      <c r="E1585" t="s">
        <v>75</v>
      </c>
      <c r="F1585" t="s">
        <v>357</v>
      </c>
      <c r="G1585" t="s">
        <v>25</v>
      </c>
      <c r="H1585" t="s">
        <v>26</v>
      </c>
      <c r="I1585" t="s">
        <v>35</v>
      </c>
      <c r="J1585" t="s">
        <v>28</v>
      </c>
      <c r="K1585" t="s">
        <v>171</v>
      </c>
      <c r="L1585" t="s">
        <v>8949</v>
      </c>
      <c r="M1585" t="s">
        <v>8950</v>
      </c>
      <c r="N1585" t="s">
        <v>8951</v>
      </c>
      <c r="O1585" t="s">
        <v>30</v>
      </c>
      <c r="P1585" t="s">
        <v>44</v>
      </c>
      <c r="Q1585" t="s">
        <v>45</v>
      </c>
      <c r="R1585" t="s">
        <v>8952</v>
      </c>
      <c r="S1585" t="s">
        <v>6888</v>
      </c>
      <c r="T1585" t="s">
        <v>8953</v>
      </c>
      <c r="U1585" t="s">
        <v>8954</v>
      </c>
      <c r="V1585" s="40">
        <v>1.7332638888888889</v>
      </c>
      <c r="W1585" s="40">
        <v>1.7443402777777779</v>
      </c>
      <c r="X1585" s="40">
        <v>1.1076388888888887E-2</v>
      </c>
      <c r="Y1585" s="2" t="str">
        <f t="shared" si="474"/>
        <v/>
      </c>
      <c r="Z1585" s="47" t="str">
        <f t="shared" si="475"/>
        <v>Cumplido</v>
      </c>
      <c r="AA1585" s="8"/>
      <c r="AB1585" s="8"/>
      <c r="AC1585" s="8"/>
      <c r="AD1585" s="8"/>
      <c r="AE1585" s="8"/>
      <c r="AF1585" s="42">
        <v>45253</v>
      </c>
      <c r="AG1585" s="13" t="str">
        <f t="shared" si="464"/>
        <v>CUMPLE</v>
      </c>
      <c r="AH1585" s="13" t="str">
        <f t="shared" si="465"/>
        <v>NO CUMPLE</v>
      </c>
      <c r="AI1585" s="13" t="str">
        <f t="shared" si="466"/>
        <v>NO CUMPLE</v>
      </c>
      <c r="AJ1585" s="13" t="str">
        <f t="shared" si="467"/>
        <v>NO CUMPLE</v>
      </c>
      <c r="AK1585" s="13" t="str">
        <f t="shared" si="468"/>
        <v>NO CUMPLE</v>
      </c>
      <c r="AL1585" s="13" t="str">
        <f t="shared" si="469"/>
        <v>NO CUMPLE</v>
      </c>
      <c r="AM1585" s="13" t="str">
        <f t="shared" si="470"/>
        <v>NO CUMPLE</v>
      </c>
      <c r="AN1585" s="13" t="str">
        <f t="shared" si="471"/>
        <v>NO CUMPLE</v>
      </c>
      <c r="AO1585" s="13" t="str">
        <f t="shared" si="472"/>
        <v>NO CUMPLE</v>
      </c>
      <c r="AP1585" s="13" t="str">
        <f t="shared" si="473"/>
        <v>CUMPLE</v>
      </c>
    </row>
    <row r="1586" spans="1:42" ht="15" hidden="1" x14ac:dyDescent="0.25">
      <c r="A1586" t="s">
        <v>8955</v>
      </c>
      <c r="B1586" t="s">
        <v>24</v>
      </c>
      <c r="C1586" t="s">
        <v>123</v>
      </c>
      <c r="D1586" t="s">
        <v>33</v>
      </c>
      <c r="E1586" t="s">
        <v>139</v>
      </c>
      <c r="F1586" t="s">
        <v>357</v>
      </c>
      <c r="G1586" t="s">
        <v>25</v>
      </c>
      <c r="H1586" t="s">
        <v>26</v>
      </c>
      <c r="I1586" t="s">
        <v>35</v>
      </c>
      <c r="J1586" t="s">
        <v>28</v>
      </c>
      <c r="K1586" t="s">
        <v>171</v>
      </c>
      <c r="L1586" t="s">
        <v>8956</v>
      </c>
      <c r="M1586" t="s">
        <v>8957</v>
      </c>
      <c r="N1586" t="s">
        <v>8958</v>
      </c>
      <c r="O1586" t="s">
        <v>30</v>
      </c>
      <c r="P1586" t="s">
        <v>44</v>
      </c>
      <c r="Q1586" t="s">
        <v>45</v>
      </c>
      <c r="R1586" t="s">
        <v>8959</v>
      </c>
      <c r="S1586" t="s">
        <v>6640</v>
      </c>
      <c r="T1586" t="s">
        <v>8960</v>
      </c>
      <c r="U1586" t="s">
        <v>531</v>
      </c>
      <c r="V1586" s="40">
        <v>0</v>
      </c>
      <c r="W1586" s="40">
        <v>3.0740740740740739E-2</v>
      </c>
      <c r="X1586" s="40">
        <v>3.0740740740740739E-2</v>
      </c>
      <c r="Y1586" s="2" t="str">
        <f t="shared" si="474"/>
        <v/>
      </c>
      <c r="Z1586" s="47" t="str">
        <f t="shared" si="475"/>
        <v>Cumplido</v>
      </c>
      <c r="AA1586" s="8"/>
      <c r="AB1586" s="8"/>
      <c r="AC1586" s="8"/>
      <c r="AD1586" s="8"/>
      <c r="AE1586" s="8"/>
      <c r="AF1586" s="42">
        <v>45253</v>
      </c>
      <c r="AG1586" s="13" t="str">
        <f t="shared" si="464"/>
        <v>CUMPLE</v>
      </c>
      <c r="AH1586" s="13" t="str">
        <f t="shared" si="465"/>
        <v>NO CUMPLE</v>
      </c>
      <c r="AI1586" s="13" t="str">
        <f t="shared" si="466"/>
        <v>NO CUMPLE</v>
      </c>
      <c r="AJ1586" s="13" t="str">
        <f t="shared" si="467"/>
        <v>NO CUMPLE</v>
      </c>
      <c r="AK1586" s="13" t="str">
        <f t="shared" si="468"/>
        <v>NO CUMPLE</v>
      </c>
      <c r="AL1586" s="13" t="str">
        <f t="shared" si="469"/>
        <v>CUMPLE</v>
      </c>
      <c r="AM1586" s="13" t="str">
        <f t="shared" si="470"/>
        <v>NO CUMPLE</v>
      </c>
      <c r="AN1586" s="13" t="str">
        <f t="shared" si="471"/>
        <v>NO CUMPLE</v>
      </c>
      <c r="AO1586" s="13" t="str">
        <f t="shared" si="472"/>
        <v>NO CUMPLE</v>
      </c>
      <c r="AP1586" s="13" t="str">
        <f t="shared" si="473"/>
        <v>NO CUMPLE</v>
      </c>
    </row>
    <row r="1587" spans="1:42" ht="15" hidden="1" x14ac:dyDescent="0.25">
      <c r="A1587" t="s">
        <v>8961</v>
      </c>
      <c r="B1587" t="s">
        <v>32</v>
      </c>
      <c r="C1587" t="s">
        <v>51</v>
      </c>
      <c r="D1587" t="s">
        <v>217</v>
      </c>
      <c r="E1587" t="s">
        <v>276</v>
      </c>
      <c r="F1587" t="s">
        <v>409</v>
      </c>
      <c r="G1587" t="s">
        <v>25</v>
      </c>
      <c r="H1587" t="s">
        <v>26</v>
      </c>
      <c r="I1587" t="s">
        <v>35</v>
      </c>
      <c r="J1587" t="s">
        <v>28</v>
      </c>
      <c r="K1587" t="s">
        <v>61</v>
      </c>
      <c r="L1587" t="s">
        <v>338</v>
      </c>
      <c r="M1587" t="s">
        <v>8962</v>
      </c>
      <c r="N1587" t="s">
        <v>8963</v>
      </c>
      <c r="O1587" t="s">
        <v>30</v>
      </c>
      <c r="P1587" t="s">
        <v>31</v>
      </c>
      <c r="Q1587" t="s">
        <v>24</v>
      </c>
      <c r="R1587" t="s">
        <v>8964</v>
      </c>
      <c r="S1587" t="s">
        <v>654</v>
      </c>
      <c r="T1587" t="s">
        <v>596</v>
      </c>
      <c r="U1587"/>
      <c r="V1587" s="40">
        <v>9.3159722222222227E-2</v>
      </c>
      <c r="W1587" s="40">
        <v>0.12702546296296297</v>
      </c>
      <c r="X1587" s="40">
        <v>3.3865740740740738E-2</v>
      </c>
      <c r="Y1587" s="2" t="str">
        <f t="shared" si="474"/>
        <v/>
      </c>
      <c r="Z1587" s="47" t="str">
        <f t="shared" si="475"/>
        <v>Cumplido</v>
      </c>
      <c r="AA1587" s="8"/>
      <c r="AB1587" s="8"/>
      <c r="AC1587" s="8"/>
      <c r="AD1587" s="8"/>
      <c r="AE1587" s="8"/>
      <c r="AF1587" s="42">
        <v>45253</v>
      </c>
      <c r="AG1587" s="13" t="str">
        <f t="shared" si="464"/>
        <v>CUMPLE</v>
      </c>
      <c r="AH1587" s="13" t="str">
        <f t="shared" si="465"/>
        <v>NO CUMPLE</v>
      </c>
      <c r="AI1587" s="13" t="str">
        <f t="shared" si="466"/>
        <v>NO CUMPLE</v>
      </c>
      <c r="AJ1587" s="13" t="str">
        <f t="shared" si="467"/>
        <v>NO CUMPLE</v>
      </c>
      <c r="AK1587" s="13" t="str">
        <f t="shared" si="468"/>
        <v>NO CUMPLE</v>
      </c>
      <c r="AL1587" s="13" t="str">
        <f t="shared" si="469"/>
        <v>NO CUMPLE</v>
      </c>
      <c r="AM1587" s="13" t="str">
        <f t="shared" si="470"/>
        <v>CUMPLE</v>
      </c>
      <c r="AN1587" s="13" t="str">
        <f t="shared" si="471"/>
        <v>NO CUMPLE</v>
      </c>
      <c r="AO1587" s="13" t="str">
        <f t="shared" si="472"/>
        <v>NO CUMPLE</v>
      </c>
      <c r="AP1587" s="13" t="str">
        <f t="shared" si="473"/>
        <v>NO CUMPLE</v>
      </c>
    </row>
    <row r="1588" spans="1:42" ht="15" hidden="1" x14ac:dyDescent="0.25">
      <c r="A1588" t="s">
        <v>8965</v>
      </c>
      <c r="B1588" t="s">
        <v>32</v>
      </c>
      <c r="C1588" t="s">
        <v>60</v>
      </c>
      <c r="D1588" t="s">
        <v>58</v>
      </c>
      <c r="E1588" t="s">
        <v>252</v>
      </c>
      <c r="F1588" t="s">
        <v>323</v>
      </c>
      <c r="G1588" t="s">
        <v>39</v>
      </c>
      <c r="H1588" t="s">
        <v>34</v>
      </c>
      <c r="I1588" t="s">
        <v>40</v>
      </c>
      <c r="J1588" t="s">
        <v>28</v>
      </c>
      <c r="K1588" t="s">
        <v>48</v>
      </c>
      <c r="L1588" t="s">
        <v>265</v>
      </c>
      <c r="M1588" t="s">
        <v>8966</v>
      </c>
      <c r="N1588" t="s">
        <v>8967</v>
      </c>
      <c r="O1588" t="s">
        <v>30</v>
      </c>
      <c r="P1588" t="s">
        <v>44</v>
      </c>
      <c r="Q1588" t="s">
        <v>45</v>
      </c>
      <c r="R1588" t="s">
        <v>8968</v>
      </c>
      <c r="S1588" t="s">
        <v>654</v>
      </c>
      <c r="T1588" t="s">
        <v>265</v>
      </c>
      <c r="U1588" t="s">
        <v>251</v>
      </c>
      <c r="V1588" s="40">
        <v>8.7962962962962962E-4</v>
      </c>
      <c r="W1588" s="40">
        <v>1.9675925925925928E-3</v>
      </c>
      <c r="X1588" s="40">
        <v>1.0879629629629629E-3</v>
      </c>
      <c r="Y1588" s="2" t="str">
        <f t="shared" si="474"/>
        <v/>
      </c>
      <c r="Z1588" s="47" t="str">
        <f t="shared" si="475"/>
        <v>Cumplido</v>
      </c>
      <c r="AA1588" s="8"/>
      <c r="AB1588" s="8"/>
      <c r="AC1588" s="8"/>
      <c r="AD1588" s="8"/>
      <c r="AE1588" s="8"/>
      <c r="AF1588" s="42">
        <v>45253</v>
      </c>
      <c r="AG1588" s="13" t="str">
        <f t="shared" si="464"/>
        <v>CUMPLE</v>
      </c>
      <c r="AH1588" s="13" t="str">
        <f t="shared" si="465"/>
        <v>NO CUMPLE</v>
      </c>
      <c r="AI1588" s="13" t="str">
        <f t="shared" si="466"/>
        <v>NO CUMPLE</v>
      </c>
      <c r="AJ1588" s="13" t="str">
        <f t="shared" si="467"/>
        <v>NO CUMPLE</v>
      </c>
      <c r="AK1588" s="13" t="str">
        <f t="shared" si="468"/>
        <v>NO CUMPLE</v>
      </c>
      <c r="AL1588" s="13" t="str">
        <f t="shared" si="469"/>
        <v>CUMPLE</v>
      </c>
      <c r="AM1588" s="13" t="str">
        <f t="shared" si="470"/>
        <v>NO CUMPLE</v>
      </c>
      <c r="AN1588" s="13" t="str">
        <f t="shared" si="471"/>
        <v>NO CUMPLE</v>
      </c>
      <c r="AO1588" s="13" t="str">
        <f t="shared" si="472"/>
        <v>NO CUMPLE</v>
      </c>
      <c r="AP1588" s="13" t="str">
        <f t="shared" si="473"/>
        <v>NO CUMPLE</v>
      </c>
    </row>
    <row r="1589" spans="1:42" ht="15" hidden="1" x14ac:dyDescent="0.25">
      <c r="A1589" t="s">
        <v>8969</v>
      </c>
      <c r="B1589" t="s">
        <v>32</v>
      </c>
      <c r="C1589" t="s">
        <v>51</v>
      </c>
      <c r="D1589" t="s">
        <v>217</v>
      </c>
      <c r="E1589" t="s">
        <v>252</v>
      </c>
      <c r="F1589" t="s">
        <v>8970</v>
      </c>
      <c r="G1589" t="s">
        <v>25</v>
      </c>
      <c r="H1589" t="s">
        <v>26</v>
      </c>
      <c r="I1589" t="s">
        <v>35</v>
      </c>
      <c r="J1589" t="s">
        <v>56</v>
      </c>
      <c r="K1589" t="s">
        <v>3838</v>
      </c>
      <c r="L1589" t="s">
        <v>2627</v>
      </c>
      <c r="M1589" t="s">
        <v>8971</v>
      </c>
      <c r="N1589" t="s">
        <v>8972</v>
      </c>
      <c r="O1589" t="s">
        <v>30</v>
      </c>
      <c r="P1589" t="s">
        <v>31</v>
      </c>
      <c r="Q1589" t="s">
        <v>24</v>
      </c>
      <c r="R1589" t="s">
        <v>8973</v>
      </c>
      <c r="S1589" t="s">
        <v>654</v>
      </c>
      <c r="T1589" t="s">
        <v>8974</v>
      </c>
      <c r="U1589" t="s">
        <v>159</v>
      </c>
      <c r="V1589" s="40">
        <v>0.27438657407407407</v>
      </c>
      <c r="W1589" s="40">
        <v>0.29223379629629631</v>
      </c>
      <c r="X1589" s="40">
        <v>1.7847222222222223E-2</v>
      </c>
      <c r="Y1589" s="2" t="str">
        <f t="shared" si="474"/>
        <v>Cumplido</v>
      </c>
      <c r="Z1589" s="47" t="str">
        <f t="shared" si="475"/>
        <v/>
      </c>
      <c r="AA1589" s="8"/>
      <c r="AB1589" s="8" t="str">
        <f>IF($H1589="1-Crítica",IF($X1589&lt;=$AT$5,"Cumplido", "Incumplido"),"")</f>
        <v/>
      </c>
      <c r="AC1589" s="8" t="str">
        <f>IF($H1589="2-Alta",IF($X1589&lt;=$AT$6, "Cumplido", "Incumplido"),"")</f>
        <v/>
      </c>
      <c r="AD1589" s="8" t="str">
        <f>IF($H1589="3-Medio",IF($X1589&lt;=$AT$7, "Cumplido", "Incumplido"),"")</f>
        <v>Cumplido</v>
      </c>
      <c r="AE1589" s="8" t="str">
        <f>IF($H1589="4-Baja",IF($X1589&lt;=$AT$8, "Cumplido", "Incumplido"),"")</f>
        <v/>
      </c>
      <c r="AF1589" s="42">
        <v>45253</v>
      </c>
      <c r="AG1589" s="13" t="str">
        <f t="shared" si="464"/>
        <v>CUMPLE</v>
      </c>
      <c r="AH1589" s="13" t="str">
        <f t="shared" si="465"/>
        <v>NO CUMPLE</v>
      </c>
      <c r="AI1589" s="13" t="str">
        <f t="shared" si="466"/>
        <v>NO CUMPLE</v>
      </c>
      <c r="AJ1589" s="13" t="str">
        <f t="shared" si="467"/>
        <v>NO CUMPLE</v>
      </c>
      <c r="AK1589" s="13" t="str">
        <f t="shared" si="468"/>
        <v>NO CUMPLE</v>
      </c>
      <c r="AL1589" s="13" t="str">
        <f t="shared" si="469"/>
        <v>NO CUMPLE</v>
      </c>
      <c r="AM1589" s="13" t="str">
        <f t="shared" si="470"/>
        <v>NO CUMPLE</v>
      </c>
      <c r="AN1589" s="13" t="str">
        <f t="shared" si="471"/>
        <v>CUMPLE</v>
      </c>
      <c r="AO1589" s="13" t="str">
        <f t="shared" si="472"/>
        <v>NO CUMPLE</v>
      </c>
      <c r="AP1589" s="13" t="str">
        <f t="shared" si="473"/>
        <v>NO CUMPLE</v>
      </c>
    </row>
    <row r="1590" spans="1:42" ht="15" hidden="1" x14ac:dyDescent="0.25">
      <c r="A1590" t="s">
        <v>8975</v>
      </c>
      <c r="B1590" t="s">
        <v>32</v>
      </c>
      <c r="C1590" t="s">
        <v>60</v>
      </c>
      <c r="D1590" t="s">
        <v>58</v>
      </c>
      <c r="E1590" t="s">
        <v>252</v>
      </c>
      <c r="F1590" t="s">
        <v>323</v>
      </c>
      <c r="G1590" t="s">
        <v>39</v>
      </c>
      <c r="H1590" t="s">
        <v>34</v>
      </c>
      <c r="I1590" t="s">
        <v>40</v>
      </c>
      <c r="J1590" t="s">
        <v>28</v>
      </c>
      <c r="K1590" t="s">
        <v>48</v>
      </c>
      <c r="L1590" t="s">
        <v>256</v>
      </c>
      <c r="M1590" t="s">
        <v>8976</v>
      </c>
      <c r="N1590" t="s">
        <v>8977</v>
      </c>
      <c r="O1590" t="s">
        <v>30</v>
      </c>
      <c r="P1590" t="s">
        <v>44</v>
      </c>
      <c r="Q1590" t="s">
        <v>45</v>
      </c>
      <c r="R1590" t="s">
        <v>8978</v>
      </c>
      <c r="S1590" t="s">
        <v>654</v>
      </c>
      <c r="T1590" t="s">
        <v>256</v>
      </c>
      <c r="U1590" t="s">
        <v>246</v>
      </c>
      <c r="V1590" s="40">
        <v>2.1643518518518518E-3</v>
      </c>
      <c r="W1590" s="40">
        <v>3.9467592592592592E-3</v>
      </c>
      <c r="X1590" s="40">
        <v>1.7824074074074072E-3</v>
      </c>
      <c r="Y1590" s="2" t="str">
        <f t="shared" si="474"/>
        <v/>
      </c>
      <c r="Z1590" s="47" t="str">
        <f t="shared" si="475"/>
        <v>Cumplido</v>
      </c>
      <c r="AA1590" s="8"/>
      <c r="AB1590" s="8"/>
      <c r="AC1590" s="8"/>
      <c r="AD1590" s="8"/>
      <c r="AE1590" s="8"/>
      <c r="AF1590" s="42">
        <v>45254</v>
      </c>
      <c r="AG1590" s="13" t="str">
        <f t="shared" si="464"/>
        <v>CUMPLE</v>
      </c>
      <c r="AH1590" s="13" t="str">
        <f t="shared" si="465"/>
        <v>NO CUMPLE</v>
      </c>
      <c r="AI1590" s="13" t="str">
        <f t="shared" si="466"/>
        <v>NO CUMPLE</v>
      </c>
      <c r="AJ1590" s="13" t="str">
        <f t="shared" si="467"/>
        <v>NO CUMPLE</v>
      </c>
      <c r="AK1590" s="13" t="str">
        <f t="shared" si="468"/>
        <v>NO CUMPLE</v>
      </c>
      <c r="AL1590" s="13" t="str">
        <f t="shared" si="469"/>
        <v>CUMPLE</v>
      </c>
      <c r="AM1590" s="13" t="str">
        <f t="shared" si="470"/>
        <v>NO CUMPLE</v>
      </c>
      <c r="AN1590" s="13" t="str">
        <f t="shared" si="471"/>
        <v>NO CUMPLE</v>
      </c>
      <c r="AO1590" s="13" t="str">
        <f t="shared" si="472"/>
        <v>NO CUMPLE</v>
      </c>
      <c r="AP1590" s="13" t="str">
        <f t="shared" si="473"/>
        <v>NO CUMPLE</v>
      </c>
    </row>
    <row r="1591" spans="1:42" ht="15" hidden="1" x14ac:dyDescent="0.25">
      <c r="A1591" t="s">
        <v>8979</v>
      </c>
      <c r="B1591" t="s">
        <v>24</v>
      </c>
      <c r="C1591" t="s">
        <v>181</v>
      </c>
      <c r="D1591" t="s">
        <v>33</v>
      </c>
      <c r="E1591" t="s">
        <v>182</v>
      </c>
      <c r="F1591" t="s">
        <v>460</v>
      </c>
      <c r="G1591" t="s">
        <v>39</v>
      </c>
      <c r="H1591" t="s">
        <v>34</v>
      </c>
      <c r="I1591" t="s">
        <v>40</v>
      </c>
      <c r="J1591" t="s">
        <v>28</v>
      </c>
      <c r="K1591" t="s">
        <v>307</v>
      </c>
      <c r="L1591" t="s">
        <v>8980</v>
      </c>
      <c r="M1591" t="s">
        <v>8981</v>
      </c>
      <c r="N1591" t="s">
        <v>8982</v>
      </c>
      <c r="O1591" t="s">
        <v>30</v>
      </c>
      <c r="P1591" t="s">
        <v>44</v>
      </c>
      <c r="Q1591" t="s">
        <v>45</v>
      </c>
      <c r="R1591" t="s">
        <v>8983</v>
      </c>
      <c r="S1591" t="s">
        <v>654</v>
      </c>
      <c r="T1591" t="s">
        <v>8926</v>
      </c>
      <c r="U1591" t="s">
        <v>8984</v>
      </c>
      <c r="V1591" s="40">
        <v>0</v>
      </c>
      <c r="W1591" s="40">
        <v>3.5219907407407408E-2</v>
      </c>
      <c r="X1591" s="40">
        <v>3.5219907407407408E-2</v>
      </c>
      <c r="Y1591" s="2" t="str">
        <f t="shared" si="474"/>
        <v/>
      </c>
      <c r="Z1591" s="47" t="str">
        <f t="shared" si="475"/>
        <v>Cumplido</v>
      </c>
      <c r="AA1591" s="8"/>
      <c r="AB1591" s="8"/>
      <c r="AC1591" s="8"/>
      <c r="AD1591" s="8"/>
      <c r="AE1591" s="8"/>
      <c r="AF1591" s="42">
        <v>45252</v>
      </c>
      <c r="AG1591" s="13" t="str">
        <f t="shared" si="464"/>
        <v>CUMPLE</v>
      </c>
      <c r="AH1591" s="13" t="str">
        <f t="shared" si="465"/>
        <v>NO CUMPLE</v>
      </c>
      <c r="AI1591" s="13" t="str">
        <f t="shared" si="466"/>
        <v>NO CUMPLE</v>
      </c>
      <c r="AJ1591" s="13" t="str">
        <f t="shared" si="467"/>
        <v>NO CUMPLE</v>
      </c>
      <c r="AK1591" s="13" t="str">
        <f t="shared" si="468"/>
        <v>NO CUMPLE</v>
      </c>
      <c r="AL1591" s="13" t="str">
        <f t="shared" si="469"/>
        <v>CUMPLE</v>
      </c>
      <c r="AM1591" s="13" t="str">
        <f t="shared" si="470"/>
        <v>NO CUMPLE</v>
      </c>
      <c r="AN1591" s="13" t="str">
        <f t="shared" si="471"/>
        <v>NO CUMPLE</v>
      </c>
      <c r="AO1591" s="13" t="str">
        <f t="shared" si="472"/>
        <v>NO CUMPLE</v>
      </c>
      <c r="AP1591" s="13" t="str">
        <f t="shared" si="473"/>
        <v>NO CUMPLE</v>
      </c>
    </row>
    <row r="1592" spans="1:42" ht="15" hidden="1" x14ac:dyDescent="0.25">
      <c r="A1592" t="s">
        <v>8985</v>
      </c>
      <c r="B1592" t="s">
        <v>172</v>
      </c>
      <c r="C1592" t="s">
        <v>181</v>
      </c>
      <c r="D1592" t="s">
        <v>181</v>
      </c>
      <c r="E1592" t="s">
        <v>182</v>
      </c>
      <c r="F1592" t="s">
        <v>232</v>
      </c>
      <c r="G1592" t="s">
        <v>39</v>
      </c>
      <c r="H1592" t="s">
        <v>34</v>
      </c>
      <c r="I1592" t="s">
        <v>40</v>
      </c>
      <c r="J1592" t="s">
        <v>28</v>
      </c>
      <c r="K1592" t="s">
        <v>48</v>
      </c>
      <c r="L1592" t="s">
        <v>8986</v>
      </c>
      <c r="M1592" t="s">
        <v>8987</v>
      </c>
      <c r="N1592" t="s">
        <v>8988</v>
      </c>
      <c r="O1592" t="s">
        <v>30</v>
      </c>
      <c r="P1592" t="s">
        <v>183</v>
      </c>
      <c r="Q1592" t="s">
        <v>184</v>
      </c>
      <c r="R1592" t="s">
        <v>8989</v>
      </c>
      <c r="S1592" t="s">
        <v>654</v>
      </c>
      <c r="T1592" t="s">
        <v>8677</v>
      </c>
      <c r="U1592" t="s">
        <v>8677</v>
      </c>
      <c r="V1592" s="40">
        <v>0</v>
      </c>
      <c r="W1592" s="40">
        <v>1.4351851851851854E-3</v>
      </c>
      <c r="X1592" s="40">
        <v>1.4351851851851854E-3</v>
      </c>
      <c r="Y1592" s="2" t="str">
        <f t="shared" si="474"/>
        <v/>
      </c>
      <c r="Z1592" s="47" t="str">
        <f t="shared" si="475"/>
        <v>Cumplido</v>
      </c>
      <c r="AA1592" s="8"/>
      <c r="AB1592" s="8"/>
      <c r="AC1592" s="8"/>
      <c r="AD1592" s="8"/>
      <c r="AE1592" s="8"/>
      <c r="AF1592" s="42">
        <v>45252</v>
      </c>
      <c r="AG1592" s="13" t="str">
        <f t="shared" si="464"/>
        <v>CUMPLE</v>
      </c>
      <c r="AH1592" s="13" t="str">
        <f t="shared" si="465"/>
        <v>NO CUMPLE</v>
      </c>
      <c r="AI1592" s="13" t="str">
        <f t="shared" si="466"/>
        <v>NO CUMPLE</v>
      </c>
      <c r="AJ1592" s="13" t="str">
        <f t="shared" si="467"/>
        <v>NO CUMPLE</v>
      </c>
      <c r="AK1592" s="13" t="str">
        <f t="shared" si="468"/>
        <v>NO CUMPLE</v>
      </c>
      <c r="AL1592" s="13" t="str">
        <f t="shared" si="469"/>
        <v>CUMPLE</v>
      </c>
      <c r="AM1592" s="13" t="str">
        <f t="shared" si="470"/>
        <v>NO CUMPLE</v>
      </c>
      <c r="AN1592" s="13" t="str">
        <f t="shared" si="471"/>
        <v>NO CUMPLE</v>
      </c>
      <c r="AO1592" s="13" t="str">
        <f t="shared" si="472"/>
        <v>NO CUMPLE</v>
      </c>
      <c r="AP1592" s="13" t="str">
        <f t="shared" si="473"/>
        <v>NO CUMPLE</v>
      </c>
    </row>
    <row r="1593" spans="1:42" ht="15" hidden="1" x14ac:dyDescent="0.25">
      <c r="A1593" t="s">
        <v>8990</v>
      </c>
      <c r="B1593" t="s">
        <v>79</v>
      </c>
      <c r="C1593" t="s">
        <v>74</v>
      </c>
      <c r="D1593" t="s">
        <v>58</v>
      </c>
      <c r="E1593" t="s">
        <v>118</v>
      </c>
      <c r="F1593" t="s">
        <v>367</v>
      </c>
      <c r="G1593" t="s">
        <v>39</v>
      </c>
      <c r="H1593" t="s">
        <v>34</v>
      </c>
      <c r="I1593" t="s">
        <v>40</v>
      </c>
      <c r="J1593" t="s">
        <v>28</v>
      </c>
      <c r="K1593" t="s">
        <v>215</v>
      </c>
      <c r="L1593" t="s">
        <v>371</v>
      </c>
      <c r="M1593" t="s">
        <v>8991</v>
      </c>
      <c r="N1593" t="s">
        <v>8992</v>
      </c>
      <c r="O1593" t="s">
        <v>30</v>
      </c>
      <c r="P1593" t="s">
        <v>44</v>
      </c>
      <c r="Q1593" t="s">
        <v>45</v>
      </c>
      <c r="R1593" t="s">
        <v>8993</v>
      </c>
      <c r="S1593" t="s">
        <v>654</v>
      </c>
      <c r="T1593"/>
      <c r="U1593" t="s">
        <v>157</v>
      </c>
      <c r="V1593" s="40">
        <v>0</v>
      </c>
      <c r="W1593" s="40">
        <v>0</v>
      </c>
      <c r="X1593" s="40">
        <v>0</v>
      </c>
      <c r="Y1593" s="2" t="str">
        <f>IF(J1593="Incidente de Cliente",IF($X1593&lt;=$AT$2,"Cumplido","Incumplido"),"")</f>
        <v/>
      </c>
      <c r="Z1593" s="47" t="str">
        <f>IF(J1593="Requerimiento de Cliente",IF($X1593&lt;=$AT$3,"Cumplido","Incumplido"),"")</f>
        <v>Cumplido</v>
      </c>
      <c r="AA1593" s="47"/>
      <c r="AB1593" s="8"/>
      <c r="AC1593" s="8"/>
      <c r="AD1593" s="8"/>
      <c r="AE1593" s="8"/>
      <c r="AF1593" s="42">
        <v>45252</v>
      </c>
      <c r="AG1593" s="13" t="str">
        <f t="shared" si="464"/>
        <v>CUMPLE</v>
      </c>
      <c r="AH1593" s="13" t="str">
        <f t="shared" si="465"/>
        <v>NO CUMPLE</v>
      </c>
      <c r="AI1593" s="13" t="str">
        <f t="shared" si="466"/>
        <v>NO CUMPLE</v>
      </c>
      <c r="AJ1593" s="13" t="str">
        <f t="shared" si="467"/>
        <v>NO CUMPLE</v>
      </c>
      <c r="AK1593" s="13" t="str">
        <f t="shared" si="468"/>
        <v>NO CUMPLE</v>
      </c>
      <c r="AL1593" s="13" t="str">
        <f t="shared" si="469"/>
        <v>CUMPLE</v>
      </c>
      <c r="AM1593" s="13" t="str">
        <f t="shared" si="470"/>
        <v>NO CUMPLE</v>
      </c>
      <c r="AN1593" s="13" t="str">
        <f t="shared" si="471"/>
        <v>NO CUMPLE</v>
      </c>
      <c r="AO1593" s="13" t="str">
        <f t="shared" si="472"/>
        <v>NO CUMPLE</v>
      </c>
      <c r="AP1593" s="13" t="str">
        <f t="shared" si="473"/>
        <v>NO CUMPLE</v>
      </c>
    </row>
    <row r="1594" spans="1:42" ht="15" hidden="1" x14ac:dyDescent="0.25">
      <c r="A1594" t="s">
        <v>8994</v>
      </c>
      <c r="B1594" t="s">
        <v>32</v>
      </c>
      <c r="C1594" t="s">
        <v>74</v>
      </c>
      <c r="D1594" t="s">
        <v>58</v>
      </c>
      <c r="E1594" t="s">
        <v>118</v>
      </c>
      <c r="F1594" t="s">
        <v>367</v>
      </c>
      <c r="G1594" t="s">
        <v>39</v>
      </c>
      <c r="H1594" t="s">
        <v>34</v>
      </c>
      <c r="I1594" t="s">
        <v>40</v>
      </c>
      <c r="J1594" t="s">
        <v>28</v>
      </c>
      <c r="K1594" t="s">
        <v>215</v>
      </c>
      <c r="L1594" t="s">
        <v>386</v>
      </c>
      <c r="M1594" t="s">
        <v>8995</v>
      </c>
      <c r="N1594" t="s">
        <v>8996</v>
      </c>
      <c r="O1594" t="s">
        <v>30</v>
      </c>
      <c r="P1594" t="s">
        <v>44</v>
      </c>
      <c r="Q1594" t="s">
        <v>45</v>
      </c>
      <c r="R1594" t="s">
        <v>8997</v>
      </c>
      <c r="S1594" t="s">
        <v>654</v>
      </c>
      <c r="T1594"/>
      <c r="U1594" t="s">
        <v>161</v>
      </c>
      <c r="V1594" s="40">
        <v>0</v>
      </c>
      <c r="W1594" s="40">
        <v>0</v>
      </c>
      <c r="X1594" s="40">
        <v>0</v>
      </c>
      <c r="Y1594" s="2" t="str">
        <f t="shared" si="474"/>
        <v/>
      </c>
      <c r="Z1594" s="47" t="str">
        <f t="shared" si="475"/>
        <v>Cumplido</v>
      </c>
      <c r="AA1594" s="8"/>
      <c r="AB1594" s="8"/>
      <c r="AC1594" s="8"/>
      <c r="AD1594" s="8"/>
      <c r="AE1594" s="8"/>
      <c r="AF1594" s="42">
        <v>45252</v>
      </c>
      <c r="AG1594" s="13" t="str">
        <f t="shared" si="464"/>
        <v>CUMPLE</v>
      </c>
      <c r="AH1594" s="13" t="str">
        <f t="shared" si="465"/>
        <v>NO CUMPLE</v>
      </c>
      <c r="AI1594" s="13" t="str">
        <f t="shared" si="466"/>
        <v>NO CUMPLE</v>
      </c>
      <c r="AJ1594" s="13" t="str">
        <f t="shared" si="467"/>
        <v>NO CUMPLE</v>
      </c>
      <c r="AK1594" s="13" t="str">
        <f t="shared" si="468"/>
        <v>NO CUMPLE</v>
      </c>
      <c r="AL1594" s="13" t="str">
        <f t="shared" si="469"/>
        <v>CUMPLE</v>
      </c>
      <c r="AM1594" s="13" t="str">
        <f t="shared" si="470"/>
        <v>NO CUMPLE</v>
      </c>
      <c r="AN1594" s="13" t="str">
        <f t="shared" si="471"/>
        <v>NO CUMPLE</v>
      </c>
      <c r="AO1594" s="13" t="str">
        <f t="shared" si="472"/>
        <v>NO CUMPLE</v>
      </c>
      <c r="AP1594" s="13" t="str">
        <f t="shared" si="473"/>
        <v>NO CUMPLE</v>
      </c>
    </row>
    <row r="1595" spans="1:42" ht="15" hidden="1" x14ac:dyDescent="0.25">
      <c r="A1595" t="s">
        <v>8998</v>
      </c>
      <c r="B1595" t="s">
        <v>32</v>
      </c>
      <c r="C1595" t="s">
        <v>49</v>
      </c>
      <c r="D1595" t="s">
        <v>217</v>
      </c>
      <c r="E1595" t="s">
        <v>360</v>
      </c>
      <c r="F1595" t="s">
        <v>602</v>
      </c>
      <c r="G1595" t="s">
        <v>25</v>
      </c>
      <c r="H1595" t="s">
        <v>34</v>
      </c>
      <c r="I1595" t="s">
        <v>40</v>
      </c>
      <c r="J1595" t="s">
        <v>28</v>
      </c>
      <c r="K1595" t="s">
        <v>151</v>
      </c>
      <c r="L1595" t="s">
        <v>439</v>
      </c>
      <c r="M1595" t="s">
        <v>8999</v>
      </c>
      <c r="N1595" t="s">
        <v>9000</v>
      </c>
      <c r="O1595" t="s">
        <v>30</v>
      </c>
      <c r="P1595" t="s">
        <v>31</v>
      </c>
      <c r="Q1595" t="s">
        <v>24</v>
      </c>
      <c r="R1595" t="s">
        <v>9001</v>
      </c>
      <c r="S1595" t="s">
        <v>654</v>
      </c>
      <c r="T1595" t="s">
        <v>9002</v>
      </c>
      <c r="U1595"/>
      <c r="V1595" s="40">
        <v>1.7939814814814815E-3</v>
      </c>
      <c r="W1595" s="40">
        <v>7.5000000000000006E-3</v>
      </c>
      <c r="X1595" s="40">
        <v>5.7060185185185191E-3</v>
      </c>
      <c r="Y1595" s="2" t="str">
        <f t="shared" si="474"/>
        <v/>
      </c>
      <c r="Z1595" s="47" t="str">
        <f t="shared" si="475"/>
        <v>Cumplido</v>
      </c>
      <c r="AA1595" s="8"/>
      <c r="AB1595" s="8"/>
      <c r="AC1595" s="8"/>
      <c r="AD1595" s="8"/>
      <c r="AE1595" s="8"/>
      <c r="AF1595" s="42">
        <v>45252</v>
      </c>
      <c r="AG1595" s="13" t="str">
        <f t="shared" si="464"/>
        <v>CUMPLE</v>
      </c>
      <c r="AH1595" s="13" t="str">
        <f t="shared" si="465"/>
        <v>NO CUMPLE</v>
      </c>
      <c r="AI1595" s="13" t="str">
        <f t="shared" si="466"/>
        <v>NO CUMPLE</v>
      </c>
      <c r="AJ1595" s="13" t="str">
        <f t="shared" si="467"/>
        <v>NO CUMPLE</v>
      </c>
      <c r="AK1595" s="13" t="str">
        <f t="shared" si="468"/>
        <v>NO CUMPLE</v>
      </c>
      <c r="AL1595" s="13" t="str">
        <f t="shared" si="469"/>
        <v>CUMPLE</v>
      </c>
      <c r="AM1595" s="13" t="str">
        <f t="shared" si="470"/>
        <v>NO CUMPLE</v>
      </c>
      <c r="AN1595" s="13" t="str">
        <f t="shared" si="471"/>
        <v>NO CUMPLE</v>
      </c>
      <c r="AO1595" s="13" t="str">
        <f t="shared" si="472"/>
        <v>NO CUMPLE</v>
      </c>
      <c r="AP1595" s="13" t="str">
        <f t="shared" si="473"/>
        <v>NO CUMPLE</v>
      </c>
    </row>
    <row r="1596" spans="1:42" ht="15" hidden="1" x14ac:dyDescent="0.25">
      <c r="A1596" t="s">
        <v>9003</v>
      </c>
      <c r="B1596" t="s">
        <v>62</v>
      </c>
      <c r="C1596" t="s">
        <v>124</v>
      </c>
      <c r="D1596" t="s">
        <v>309</v>
      </c>
      <c r="E1596" t="s">
        <v>63</v>
      </c>
      <c r="F1596" t="s">
        <v>140</v>
      </c>
      <c r="G1596" t="s">
        <v>64</v>
      </c>
      <c r="H1596" t="s">
        <v>34</v>
      </c>
      <c r="I1596" t="s">
        <v>40</v>
      </c>
      <c r="J1596" t="s">
        <v>56</v>
      </c>
      <c r="K1596" t="s">
        <v>53</v>
      </c>
      <c r="L1596" t="s">
        <v>1432</v>
      </c>
      <c r="M1596" t="s">
        <v>9004</v>
      </c>
      <c r="N1596" t="s">
        <v>9004</v>
      </c>
      <c r="O1596" t="s">
        <v>30</v>
      </c>
      <c r="P1596" t="s">
        <v>190</v>
      </c>
      <c r="Q1596" t="s">
        <v>190</v>
      </c>
      <c r="R1596" t="s">
        <v>9005</v>
      </c>
      <c r="S1596" t="s">
        <v>654</v>
      </c>
      <c r="T1596" t="s">
        <v>1435</v>
      </c>
      <c r="U1596" t="s">
        <v>9006</v>
      </c>
      <c r="V1596" s="40">
        <v>0.23043981481481482</v>
      </c>
      <c r="W1596" s="40">
        <v>0.23913194444444444</v>
      </c>
      <c r="X1596" s="40">
        <v>8.6921296296296312E-3</v>
      </c>
      <c r="Y1596" s="2" t="str">
        <f t="shared" si="474"/>
        <v>Cumplido</v>
      </c>
      <c r="Z1596" s="47" t="str">
        <f t="shared" si="475"/>
        <v/>
      </c>
      <c r="AA1596" s="8"/>
      <c r="AB1596" s="8" t="str">
        <f t="shared" ref="AB1596:AB1599" si="476">IF($H1596="1-Crítica",IF($X1596&lt;=$AT$5,"Cumplido", "Incumplido"),"")</f>
        <v/>
      </c>
      <c r="AC1596" s="8" t="str">
        <f t="shared" ref="AC1596:AC1599" si="477">IF($H1596="2-Alta",IF($X1596&lt;=$AT$6, "Cumplido", "Incumplido"),"")</f>
        <v/>
      </c>
      <c r="AD1596" s="8" t="str">
        <f t="shared" ref="AD1596:AD1599" si="478">IF($H1596="3-Medio",IF($X1596&lt;=$AT$7, "Cumplido", "Incumplido"),"")</f>
        <v/>
      </c>
      <c r="AE1596" s="8" t="str">
        <f t="shared" ref="AE1596:AE1599" si="479">IF($H1596="4-Baja",IF($X1596&lt;=$AT$8, "Cumplido", "Incumplido"),"")</f>
        <v>Cumplido</v>
      </c>
      <c r="AF1596" s="42">
        <v>45252</v>
      </c>
      <c r="AG1596" s="13" t="str">
        <f t="shared" si="464"/>
        <v>CUMPLE</v>
      </c>
      <c r="AH1596" s="13" t="str">
        <f t="shared" si="465"/>
        <v>NO CUMPLE</v>
      </c>
      <c r="AI1596" s="13" t="str">
        <f t="shared" si="466"/>
        <v>NO CUMPLE</v>
      </c>
      <c r="AJ1596" s="13" t="str">
        <f t="shared" si="467"/>
        <v>NO CUMPLE</v>
      </c>
      <c r="AK1596" s="13" t="str">
        <f t="shared" si="468"/>
        <v>NO CUMPLE</v>
      </c>
      <c r="AL1596" s="13" t="str">
        <f t="shared" si="469"/>
        <v>NO CUMPLE</v>
      </c>
      <c r="AM1596" s="13" t="str">
        <f t="shared" si="470"/>
        <v>NO CUMPLE</v>
      </c>
      <c r="AN1596" s="13" t="str">
        <f t="shared" si="471"/>
        <v>CUMPLE</v>
      </c>
      <c r="AO1596" s="13" t="str">
        <f t="shared" si="472"/>
        <v>NO CUMPLE</v>
      </c>
      <c r="AP1596" s="13" t="str">
        <f t="shared" si="473"/>
        <v>NO CUMPLE</v>
      </c>
    </row>
    <row r="1597" spans="1:42" ht="15" hidden="1" x14ac:dyDescent="0.25">
      <c r="A1597" t="s">
        <v>9007</v>
      </c>
      <c r="B1597" t="s">
        <v>62</v>
      </c>
      <c r="C1597" t="s">
        <v>124</v>
      </c>
      <c r="D1597" t="s">
        <v>309</v>
      </c>
      <c r="E1597" t="s">
        <v>63</v>
      </c>
      <c r="F1597" t="s">
        <v>140</v>
      </c>
      <c r="G1597" t="s">
        <v>64</v>
      </c>
      <c r="H1597" t="s">
        <v>34</v>
      </c>
      <c r="I1597" t="s">
        <v>40</v>
      </c>
      <c r="J1597" t="s">
        <v>56</v>
      </c>
      <c r="K1597" t="s">
        <v>53</v>
      </c>
      <c r="L1597" t="s">
        <v>9008</v>
      </c>
      <c r="M1597" t="s">
        <v>9009</v>
      </c>
      <c r="N1597" t="s">
        <v>9009</v>
      </c>
      <c r="O1597" t="s">
        <v>30</v>
      </c>
      <c r="P1597" t="s">
        <v>190</v>
      </c>
      <c r="Q1597" t="s">
        <v>190</v>
      </c>
      <c r="R1597" t="s">
        <v>9010</v>
      </c>
      <c r="S1597" t="s">
        <v>654</v>
      </c>
      <c r="T1597" t="s">
        <v>9011</v>
      </c>
      <c r="U1597" t="s">
        <v>9012</v>
      </c>
      <c r="V1597" s="40">
        <v>0.22395833333333334</v>
      </c>
      <c r="W1597" s="40">
        <v>0.23193287037037036</v>
      </c>
      <c r="X1597" s="40">
        <v>7.9745370370370369E-3</v>
      </c>
      <c r="Y1597" s="2" t="str">
        <f t="shared" si="474"/>
        <v>Cumplido</v>
      </c>
      <c r="Z1597" s="47" t="str">
        <f t="shared" si="475"/>
        <v/>
      </c>
      <c r="AA1597" s="8"/>
      <c r="AB1597" s="8" t="str">
        <f t="shared" si="476"/>
        <v/>
      </c>
      <c r="AC1597" s="8" t="str">
        <f t="shared" si="477"/>
        <v/>
      </c>
      <c r="AD1597" s="8" t="str">
        <f t="shared" si="478"/>
        <v/>
      </c>
      <c r="AE1597" s="8" t="str">
        <f t="shared" si="479"/>
        <v>Cumplido</v>
      </c>
      <c r="AF1597" s="42">
        <v>45252</v>
      </c>
      <c r="AG1597" s="13" t="str">
        <f t="shared" si="464"/>
        <v>CUMPLE</v>
      </c>
      <c r="AH1597" s="13" t="str">
        <f t="shared" si="465"/>
        <v>NO CUMPLE</v>
      </c>
      <c r="AI1597" s="13" t="str">
        <f t="shared" si="466"/>
        <v>NO CUMPLE</v>
      </c>
      <c r="AJ1597" s="13" t="str">
        <f t="shared" si="467"/>
        <v>NO CUMPLE</v>
      </c>
      <c r="AK1597" s="13" t="str">
        <f t="shared" si="468"/>
        <v>NO CUMPLE</v>
      </c>
      <c r="AL1597" s="13" t="str">
        <f t="shared" si="469"/>
        <v>NO CUMPLE</v>
      </c>
      <c r="AM1597" s="13" t="str">
        <f t="shared" si="470"/>
        <v>NO CUMPLE</v>
      </c>
      <c r="AN1597" s="13" t="str">
        <f t="shared" si="471"/>
        <v>CUMPLE</v>
      </c>
      <c r="AO1597" s="13" t="str">
        <f t="shared" si="472"/>
        <v>NO CUMPLE</v>
      </c>
      <c r="AP1597" s="13" t="str">
        <f t="shared" si="473"/>
        <v>NO CUMPLE</v>
      </c>
    </row>
    <row r="1598" spans="1:42" ht="15" hidden="1" x14ac:dyDescent="0.25">
      <c r="A1598" t="s">
        <v>9013</v>
      </c>
      <c r="B1598" t="s">
        <v>62</v>
      </c>
      <c r="C1598" t="s">
        <v>124</v>
      </c>
      <c r="D1598" t="s">
        <v>309</v>
      </c>
      <c r="E1598" t="s">
        <v>63</v>
      </c>
      <c r="F1598" t="s">
        <v>140</v>
      </c>
      <c r="G1598" t="s">
        <v>64</v>
      </c>
      <c r="H1598" t="s">
        <v>34</v>
      </c>
      <c r="I1598" t="s">
        <v>40</v>
      </c>
      <c r="J1598" t="s">
        <v>56</v>
      </c>
      <c r="K1598" t="s">
        <v>53</v>
      </c>
      <c r="L1598" t="s">
        <v>493</v>
      </c>
      <c r="M1598" t="s">
        <v>9014</v>
      </c>
      <c r="N1598" t="s">
        <v>9014</v>
      </c>
      <c r="O1598" t="s">
        <v>30</v>
      </c>
      <c r="P1598" t="s">
        <v>190</v>
      </c>
      <c r="Q1598" t="s">
        <v>190</v>
      </c>
      <c r="R1598" t="s">
        <v>9015</v>
      </c>
      <c r="S1598" t="s">
        <v>654</v>
      </c>
      <c r="T1598" t="s">
        <v>1440</v>
      </c>
      <c r="U1598" t="s">
        <v>9012</v>
      </c>
      <c r="V1598" s="40">
        <v>0.22427083333333334</v>
      </c>
      <c r="W1598" s="40">
        <v>0.2321412037037037</v>
      </c>
      <c r="X1598" s="40">
        <v>7.8703703703703713E-3</v>
      </c>
      <c r="Y1598" s="2" t="str">
        <f t="shared" si="474"/>
        <v>Cumplido</v>
      </c>
      <c r="Z1598" s="47" t="str">
        <f t="shared" si="475"/>
        <v/>
      </c>
      <c r="AA1598" s="8"/>
      <c r="AB1598" s="8" t="str">
        <f t="shared" si="476"/>
        <v/>
      </c>
      <c r="AC1598" s="8" t="str">
        <f t="shared" si="477"/>
        <v/>
      </c>
      <c r="AD1598" s="8" t="str">
        <f t="shared" si="478"/>
        <v/>
      </c>
      <c r="AE1598" s="8" t="str">
        <f t="shared" si="479"/>
        <v>Cumplido</v>
      </c>
      <c r="AF1598" s="42">
        <v>45252</v>
      </c>
      <c r="AG1598" s="13" t="str">
        <f t="shared" si="464"/>
        <v>CUMPLE</v>
      </c>
      <c r="AH1598" s="13" t="str">
        <f t="shared" si="465"/>
        <v>NO CUMPLE</v>
      </c>
      <c r="AI1598" s="13" t="str">
        <f t="shared" si="466"/>
        <v>NO CUMPLE</v>
      </c>
      <c r="AJ1598" s="13" t="str">
        <f t="shared" si="467"/>
        <v>NO CUMPLE</v>
      </c>
      <c r="AK1598" s="13" t="str">
        <f t="shared" si="468"/>
        <v>NO CUMPLE</v>
      </c>
      <c r="AL1598" s="13" t="str">
        <f t="shared" si="469"/>
        <v>NO CUMPLE</v>
      </c>
      <c r="AM1598" s="13" t="str">
        <f t="shared" si="470"/>
        <v>NO CUMPLE</v>
      </c>
      <c r="AN1598" s="13" t="str">
        <f t="shared" si="471"/>
        <v>CUMPLE</v>
      </c>
      <c r="AO1598" s="13" t="str">
        <f t="shared" si="472"/>
        <v>NO CUMPLE</v>
      </c>
      <c r="AP1598" s="13" t="str">
        <f t="shared" si="473"/>
        <v>NO CUMPLE</v>
      </c>
    </row>
    <row r="1599" spans="1:42" ht="15" hidden="1" x14ac:dyDescent="0.25">
      <c r="A1599" t="s">
        <v>9016</v>
      </c>
      <c r="B1599" t="s">
        <v>62</v>
      </c>
      <c r="C1599" t="s">
        <v>124</v>
      </c>
      <c r="D1599" t="s">
        <v>309</v>
      </c>
      <c r="E1599" t="s">
        <v>63</v>
      </c>
      <c r="F1599" t="s">
        <v>140</v>
      </c>
      <c r="G1599" t="s">
        <v>64</v>
      </c>
      <c r="H1599" t="s">
        <v>34</v>
      </c>
      <c r="I1599" t="s">
        <v>40</v>
      </c>
      <c r="J1599" t="s">
        <v>56</v>
      </c>
      <c r="K1599" t="s">
        <v>53</v>
      </c>
      <c r="L1599" t="s">
        <v>9017</v>
      </c>
      <c r="M1599" t="s">
        <v>9018</v>
      </c>
      <c r="N1599" t="s">
        <v>9018</v>
      </c>
      <c r="O1599" t="s">
        <v>30</v>
      </c>
      <c r="P1599" t="s">
        <v>190</v>
      </c>
      <c r="Q1599" t="s">
        <v>190</v>
      </c>
      <c r="R1599" t="s">
        <v>9019</v>
      </c>
      <c r="S1599" t="s">
        <v>654</v>
      </c>
      <c r="T1599" t="s">
        <v>9020</v>
      </c>
      <c r="U1599" t="s">
        <v>9012</v>
      </c>
      <c r="V1599" s="40">
        <v>0.22457175925925923</v>
      </c>
      <c r="W1599" s="40">
        <v>0.23164351851851853</v>
      </c>
      <c r="X1599" s="40">
        <v>7.0717592592592594E-3</v>
      </c>
      <c r="Y1599" s="2" t="str">
        <f t="shared" si="474"/>
        <v>Cumplido</v>
      </c>
      <c r="Z1599" s="47" t="str">
        <f t="shared" si="475"/>
        <v/>
      </c>
      <c r="AA1599" s="8"/>
      <c r="AB1599" s="8" t="str">
        <f t="shared" si="476"/>
        <v/>
      </c>
      <c r="AC1599" s="8" t="str">
        <f t="shared" si="477"/>
        <v/>
      </c>
      <c r="AD1599" s="8" t="str">
        <f t="shared" si="478"/>
        <v/>
      </c>
      <c r="AE1599" s="8" t="str">
        <f t="shared" si="479"/>
        <v>Cumplido</v>
      </c>
      <c r="AF1599" s="42">
        <v>45252</v>
      </c>
      <c r="AG1599" s="13" t="str">
        <f t="shared" si="464"/>
        <v>CUMPLE</v>
      </c>
      <c r="AH1599" s="13" t="str">
        <f t="shared" si="465"/>
        <v>NO CUMPLE</v>
      </c>
      <c r="AI1599" s="13" t="str">
        <f t="shared" si="466"/>
        <v>NO CUMPLE</v>
      </c>
      <c r="AJ1599" s="13" t="str">
        <f t="shared" si="467"/>
        <v>NO CUMPLE</v>
      </c>
      <c r="AK1599" s="13" t="str">
        <f t="shared" si="468"/>
        <v>NO CUMPLE</v>
      </c>
      <c r="AL1599" s="13" t="str">
        <f t="shared" si="469"/>
        <v>NO CUMPLE</v>
      </c>
      <c r="AM1599" s="13" t="str">
        <f t="shared" si="470"/>
        <v>NO CUMPLE</v>
      </c>
      <c r="AN1599" s="13" t="str">
        <f t="shared" si="471"/>
        <v>CUMPLE</v>
      </c>
      <c r="AO1599" s="13" t="str">
        <f t="shared" si="472"/>
        <v>NO CUMPLE</v>
      </c>
      <c r="AP1599" s="13" t="str">
        <f t="shared" si="473"/>
        <v>NO CUMPLE</v>
      </c>
    </row>
    <row r="1600" spans="1:42" ht="15" hidden="1" x14ac:dyDescent="0.25">
      <c r="A1600" t="s">
        <v>9021</v>
      </c>
      <c r="B1600" t="s">
        <v>32</v>
      </c>
      <c r="C1600" t="s">
        <v>72</v>
      </c>
      <c r="D1600" t="s">
        <v>58</v>
      </c>
      <c r="E1600" t="s">
        <v>86</v>
      </c>
      <c r="F1600" t="s">
        <v>335</v>
      </c>
      <c r="G1600" t="s">
        <v>39</v>
      </c>
      <c r="H1600" t="s">
        <v>34</v>
      </c>
      <c r="I1600" t="s">
        <v>40</v>
      </c>
      <c r="J1600" t="s">
        <v>28</v>
      </c>
      <c r="K1600" t="s">
        <v>215</v>
      </c>
      <c r="L1600" t="s">
        <v>385</v>
      </c>
      <c r="M1600" t="s">
        <v>9022</v>
      </c>
      <c r="N1600" t="s">
        <v>9023</v>
      </c>
      <c r="O1600" t="s">
        <v>30</v>
      </c>
      <c r="P1600" t="s">
        <v>36</v>
      </c>
      <c r="Q1600" t="s">
        <v>94</v>
      </c>
      <c r="R1600" t="s">
        <v>9024</v>
      </c>
      <c r="S1600" t="s">
        <v>654</v>
      </c>
      <c r="T1600" t="s">
        <v>385</v>
      </c>
      <c r="U1600" t="s">
        <v>157</v>
      </c>
      <c r="V1600" s="40">
        <v>0</v>
      </c>
      <c r="W1600" s="40">
        <v>0</v>
      </c>
      <c r="X1600" s="40">
        <v>0</v>
      </c>
      <c r="Y1600" s="2" t="str">
        <f t="shared" si="474"/>
        <v/>
      </c>
      <c r="Z1600" s="47" t="str">
        <f t="shared" si="475"/>
        <v>Cumplido</v>
      </c>
      <c r="AA1600" s="8"/>
      <c r="AB1600" s="8"/>
      <c r="AC1600" s="8"/>
      <c r="AD1600" s="8"/>
      <c r="AE1600" s="8"/>
      <c r="AF1600" s="42">
        <v>45252</v>
      </c>
      <c r="AG1600" s="13" t="str">
        <f t="shared" si="464"/>
        <v>CUMPLE</v>
      </c>
      <c r="AH1600" s="13" t="str">
        <f t="shared" si="465"/>
        <v>NO CUMPLE</v>
      </c>
      <c r="AI1600" s="13" t="str">
        <f t="shared" si="466"/>
        <v>NO CUMPLE</v>
      </c>
      <c r="AJ1600" s="13" t="str">
        <f t="shared" si="467"/>
        <v>NO CUMPLE</v>
      </c>
      <c r="AK1600" s="13" t="str">
        <f t="shared" si="468"/>
        <v>NO CUMPLE</v>
      </c>
      <c r="AL1600" s="13" t="str">
        <f t="shared" si="469"/>
        <v>CUMPLE</v>
      </c>
      <c r="AM1600" s="13" t="str">
        <f t="shared" si="470"/>
        <v>NO CUMPLE</v>
      </c>
      <c r="AN1600" s="13" t="str">
        <f t="shared" si="471"/>
        <v>NO CUMPLE</v>
      </c>
      <c r="AO1600" s="13" t="str">
        <f t="shared" si="472"/>
        <v>NO CUMPLE</v>
      </c>
      <c r="AP1600" s="13" t="str">
        <f t="shared" si="473"/>
        <v>NO CUMPLE</v>
      </c>
    </row>
    <row r="1601" spans="1:42" ht="15" hidden="1" x14ac:dyDescent="0.25">
      <c r="A1601" t="s">
        <v>9025</v>
      </c>
      <c r="B1601" t="s">
        <v>32</v>
      </c>
      <c r="C1601" t="s">
        <v>72</v>
      </c>
      <c r="D1601" t="s">
        <v>58</v>
      </c>
      <c r="E1601" t="s">
        <v>86</v>
      </c>
      <c r="F1601" t="s">
        <v>335</v>
      </c>
      <c r="G1601" t="s">
        <v>39</v>
      </c>
      <c r="H1601" t="s">
        <v>34</v>
      </c>
      <c r="I1601" t="s">
        <v>40</v>
      </c>
      <c r="J1601" t="s">
        <v>28</v>
      </c>
      <c r="K1601" t="s">
        <v>215</v>
      </c>
      <c r="L1601" t="s">
        <v>376</v>
      </c>
      <c r="M1601" t="s">
        <v>9026</v>
      </c>
      <c r="N1601" t="s">
        <v>9027</v>
      </c>
      <c r="O1601" t="s">
        <v>30</v>
      </c>
      <c r="P1601" t="s">
        <v>36</v>
      </c>
      <c r="Q1601" t="s">
        <v>50</v>
      </c>
      <c r="R1601" t="s">
        <v>9028</v>
      </c>
      <c r="S1601" t="s">
        <v>654</v>
      </c>
      <c r="T1601" t="s">
        <v>383</v>
      </c>
      <c r="U1601" t="s">
        <v>157</v>
      </c>
      <c r="V1601" s="40">
        <v>0</v>
      </c>
      <c r="W1601" s="40">
        <v>0</v>
      </c>
      <c r="X1601" s="40">
        <v>0</v>
      </c>
      <c r="Y1601" s="2" t="str">
        <f t="shared" si="474"/>
        <v/>
      </c>
      <c r="Z1601" s="47" t="str">
        <f t="shared" si="475"/>
        <v>Cumplido</v>
      </c>
      <c r="AA1601" s="8"/>
      <c r="AB1601" s="8"/>
      <c r="AC1601" s="8"/>
      <c r="AD1601" s="8"/>
      <c r="AE1601" s="8"/>
      <c r="AF1601" s="42">
        <v>45252</v>
      </c>
      <c r="AG1601" s="13" t="str">
        <f t="shared" si="464"/>
        <v>CUMPLE</v>
      </c>
      <c r="AH1601" s="13" t="str">
        <f t="shared" si="465"/>
        <v>NO CUMPLE</v>
      </c>
      <c r="AI1601" s="13" t="str">
        <f t="shared" si="466"/>
        <v>NO CUMPLE</v>
      </c>
      <c r="AJ1601" s="13" t="str">
        <f t="shared" si="467"/>
        <v>NO CUMPLE</v>
      </c>
      <c r="AK1601" s="13" t="str">
        <f t="shared" si="468"/>
        <v>NO CUMPLE</v>
      </c>
      <c r="AL1601" s="13" t="str">
        <f t="shared" si="469"/>
        <v>CUMPLE</v>
      </c>
      <c r="AM1601" s="13" t="str">
        <f t="shared" si="470"/>
        <v>NO CUMPLE</v>
      </c>
      <c r="AN1601" s="13" t="str">
        <f t="shared" si="471"/>
        <v>NO CUMPLE</v>
      </c>
      <c r="AO1601" s="13" t="str">
        <f t="shared" si="472"/>
        <v>NO CUMPLE</v>
      </c>
      <c r="AP1601" s="13" t="str">
        <f t="shared" si="473"/>
        <v>NO CUMPLE</v>
      </c>
    </row>
    <row r="1602" spans="1:42" ht="15" hidden="1" x14ac:dyDescent="0.25">
      <c r="A1602" t="s">
        <v>9029</v>
      </c>
      <c r="B1602" t="s">
        <v>67</v>
      </c>
      <c r="C1602" t="s">
        <v>125</v>
      </c>
      <c r="D1602" t="s">
        <v>72</v>
      </c>
      <c r="E1602" t="s">
        <v>69</v>
      </c>
      <c r="F1602" t="s">
        <v>138</v>
      </c>
      <c r="G1602" t="s">
        <v>39</v>
      </c>
      <c r="H1602" t="s">
        <v>26</v>
      </c>
      <c r="I1602" t="s">
        <v>35</v>
      </c>
      <c r="J1602" t="s">
        <v>28</v>
      </c>
      <c r="K1602" t="s">
        <v>317</v>
      </c>
      <c r="L1602" t="s">
        <v>9030</v>
      </c>
      <c r="M1602" t="s">
        <v>9031</v>
      </c>
      <c r="N1602" t="s">
        <v>9032</v>
      </c>
      <c r="O1602" t="s">
        <v>30</v>
      </c>
      <c r="P1602" t="s">
        <v>36</v>
      </c>
      <c r="Q1602" t="s">
        <v>70</v>
      </c>
      <c r="R1602" t="s">
        <v>9033</v>
      </c>
      <c r="S1602" t="s">
        <v>6888</v>
      </c>
      <c r="T1602" t="s">
        <v>9034</v>
      </c>
      <c r="U1602" t="s">
        <v>9035</v>
      </c>
      <c r="V1602" s="40">
        <v>0.69201388888888893</v>
      </c>
      <c r="W1602" s="40">
        <v>1.0201041666666668</v>
      </c>
      <c r="X1602" s="40">
        <v>0.32809027777777777</v>
      </c>
      <c r="Y1602" s="2" t="str">
        <f t="shared" si="474"/>
        <v/>
      </c>
      <c r="Z1602" s="47" t="str">
        <f t="shared" si="475"/>
        <v>Cumplido</v>
      </c>
      <c r="AA1602" s="8"/>
      <c r="AB1602" s="8"/>
      <c r="AC1602" s="8"/>
      <c r="AD1602" s="8"/>
      <c r="AE1602" s="8"/>
      <c r="AF1602" s="42">
        <v>45252</v>
      </c>
      <c r="AG1602" s="13" t="str">
        <f t="shared" si="464"/>
        <v>NO CUMPLE</v>
      </c>
      <c r="AH1602" s="13" t="str">
        <f t="shared" si="465"/>
        <v>NO CUMPLE</v>
      </c>
      <c r="AI1602" s="13" t="str">
        <f t="shared" si="466"/>
        <v>CUMPLE</v>
      </c>
      <c r="AJ1602" s="13" t="str">
        <f t="shared" si="467"/>
        <v>NO CUMPLE</v>
      </c>
      <c r="AK1602" s="13" t="str">
        <f t="shared" si="468"/>
        <v>NO CUMPLE</v>
      </c>
      <c r="AL1602" s="13" t="str">
        <f t="shared" si="469"/>
        <v>NO CUMPLE</v>
      </c>
      <c r="AM1602" s="13" t="str">
        <f t="shared" si="470"/>
        <v>NO CUMPLE</v>
      </c>
      <c r="AN1602" s="13" t="str">
        <f t="shared" si="471"/>
        <v>NO CUMPLE</v>
      </c>
      <c r="AO1602" s="13" t="str">
        <f t="shared" si="472"/>
        <v>NO CUMPLE</v>
      </c>
      <c r="AP1602" s="13" t="str">
        <f t="shared" si="473"/>
        <v>CUMPLE</v>
      </c>
    </row>
    <row r="1603" spans="1:42" ht="15" hidden="1" x14ac:dyDescent="0.25">
      <c r="A1603" t="s">
        <v>9036</v>
      </c>
      <c r="B1603" t="s">
        <v>62</v>
      </c>
      <c r="C1603" t="s">
        <v>124</v>
      </c>
      <c r="D1603" t="s">
        <v>309</v>
      </c>
      <c r="E1603" t="s">
        <v>63</v>
      </c>
      <c r="F1603" t="s">
        <v>140</v>
      </c>
      <c r="G1603" t="s">
        <v>64</v>
      </c>
      <c r="H1603" t="s">
        <v>34</v>
      </c>
      <c r="I1603" t="s">
        <v>40</v>
      </c>
      <c r="J1603" t="s">
        <v>56</v>
      </c>
      <c r="K1603" t="s">
        <v>29</v>
      </c>
      <c r="L1603" t="s">
        <v>6755</v>
      </c>
      <c r="M1603" t="s">
        <v>9037</v>
      </c>
      <c r="N1603" t="s">
        <v>9037</v>
      </c>
      <c r="O1603" t="s">
        <v>30</v>
      </c>
      <c r="P1603" t="s">
        <v>190</v>
      </c>
      <c r="Q1603" t="s">
        <v>190</v>
      </c>
      <c r="R1603" t="s">
        <v>9038</v>
      </c>
      <c r="S1603" t="s">
        <v>6888</v>
      </c>
      <c r="T1603" t="s">
        <v>6758</v>
      </c>
      <c r="U1603" t="s">
        <v>9039</v>
      </c>
      <c r="V1603" s="40">
        <v>0.94199074074074074</v>
      </c>
      <c r="W1603" s="40">
        <v>0.97834490740740743</v>
      </c>
      <c r="X1603" s="40">
        <v>3.6354166666666667E-2</v>
      </c>
      <c r="Y1603" s="2" t="str">
        <f t="shared" ref="Y1603" si="480">IF(J1603="Incidente de Cliente",IF($X1603&lt;=$AT$2,"Cumplido","Incumplido"),"")</f>
        <v>Cumplido</v>
      </c>
      <c r="Z1603" s="47" t="str">
        <f t="shared" ref="Z1603" si="481">IF(J1603="Requerimiento de Cliente",IF($X1603&lt;=$AT$3,"Cumplido","Incumplido"),"")</f>
        <v/>
      </c>
      <c r="AA1603" s="8"/>
      <c r="AB1603" s="8" t="str">
        <f t="shared" ref="AB1603:AB1604" si="482">IF($H1603="1-Crítica",IF($X1603&lt;=$AT$5,"Cumplido", "Incumplido"),"")</f>
        <v/>
      </c>
      <c r="AC1603" s="8" t="str">
        <f t="shared" ref="AC1603:AC1604" si="483">IF($H1603="2-Alta",IF($X1603&lt;=$AT$6, "Cumplido", "Incumplido"),"")</f>
        <v/>
      </c>
      <c r="AD1603" s="8" t="str">
        <f t="shared" ref="AD1603:AD1604" si="484">IF($H1603="3-Medio",IF($X1603&lt;=$AT$7, "Cumplido", "Incumplido"),"")</f>
        <v/>
      </c>
      <c r="AE1603" s="8" t="str">
        <f t="shared" ref="AE1603:AE1604" si="485">IF($H1603="4-Baja",IF($X1603&lt;=$AT$8, "Cumplido", "Incumplido"),"")</f>
        <v>Cumplido</v>
      </c>
      <c r="AF1603" s="42">
        <v>45252</v>
      </c>
      <c r="AG1603" s="13" t="str">
        <f t="shared" ref="AG1603:AG1666" si="486">IF(X1603&lt;$AR$11,"CUMPLE","NO CUMPLE")</f>
        <v>CUMPLE</v>
      </c>
      <c r="AH1603" s="13" t="str">
        <f t="shared" ref="AH1603:AH1666" si="487">IF(X1603&gt;$AR$12,IF(X1603&lt;=$AS$12,"CUMPLE","NO CUMPLE"),"NO CUMPLE")</f>
        <v>NO CUMPLE</v>
      </c>
      <c r="AI1603" s="13" t="str">
        <f t="shared" ref="AI1603:AI1666" si="488">IF(X1603&gt;$AR$13,IF(X1603&lt;=$AS$13,"CUMPLE","NO CUMPLE"),"NO CUMPLE")</f>
        <v>NO CUMPLE</v>
      </c>
      <c r="AJ1603" s="13" t="str">
        <f t="shared" ref="AJ1603:AJ1666" si="489">IF(X1603&gt;$AR$14,IF(X1603&lt;=$AS$14,"CUMPLE","NO CUMPLE"),"NO CUMPLE")</f>
        <v>NO CUMPLE</v>
      </c>
      <c r="AK1603" s="13" t="str">
        <f t="shared" ref="AK1603:AK1666" si="490">IF(X1603&gt;$AR$15,"CUMPLE","NO CUMPLE")</f>
        <v>NO CUMPLE</v>
      </c>
      <c r="AL1603" s="13" t="str">
        <f t="shared" ref="AL1603:AL1666" si="491">IF(W1603&lt;$AR$11,"CUMPLE","NO CUMPLE")</f>
        <v>NO CUMPLE</v>
      </c>
      <c r="AM1603" s="13" t="str">
        <f t="shared" ref="AM1603:AM1666" si="492">IF(W1603&gt;$AR$12,IF(W1603&lt;=$AS$12,"CUMPLE","NO CUMPLE"),"NO CUMPLE")</f>
        <v>NO CUMPLE</v>
      </c>
      <c r="AN1603" s="13" t="str">
        <f t="shared" ref="AN1603:AN1666" si="493">IF(W1603&gt;$AR$13,IF(W1603&lt;=$AS$13,"CUMPLE","NO CUMPLE"),"NO CUMPLE")</f>
        <v>NO CUMPLE</v>
      </c>
      <c r="AO1603" s="13" t="str">
        <f t="shared" ref="AO1603:AO1666" si="494">IF(W1603&gt;$AR$14,IF(W1603&lt;=$AS$14,"CUMPLE","NO CUMPLE"),"NO CUMPLE")</f>
        <v>CUMPLE</v>
      </c>
      <c r="AP1603" s="13" t="str">
        <f t="shared" ref="AP1603:AP1666" si="495">IF(W1603&gt;$AR$15,"CUMPLE","NO CUMPLE")</f>
        <v>NO CUMPLE</v>
      </c>
    </row>
    <row r="1604" spans="1:42" ht="15" hidden="1" x14ac:dyDescent="0.25">
      <c r="A1604" t="s">
        <v>9040</v>
      </c>
      <c r="B1604" t="s">
        <v>24</v>
      </c>
      <c r="C1604" t="s">
        <v>123</v>
      </c>
      <c r="D1604" t="s">
        <v>33</v>
      </c>
      <c r="E1604" t="s">
        <v>187</v>
      </c>
      <c r="F1604" t="s">
        <v>357</v>
      </c>
      <c r="G1604" t="s">
        <v>25</v>
      </c>
      <c r="H1604" t="s">
        <v>26</v>
      </c>
      <c r="I1604" t="s">
        <v>35</v>
      </c>
      <c r="J1604" t="s">
        <v>56</v>
      </c>
      <c r="K1604" t="s">
        <v>368</v>
      </c>
      <c r="L1604" t="s">
        <v>9041</v>
      </c>
      <c r="M1604" t="s">
        <v>9042</v>
      </c>
      <c r="N1604" t="s">
        <v>9043</v>
      </c>
      <c r="O1604" t="s">
        <v>30</v>
      </c>
      <c r="P1604" t="s">
        <v>44</v>
      </c>
      <c r="Q1604" t="s">
        <v>45</v>
      </c>
      <c r="R1604" t="s">
        <v>9044</v>
      </c>
      <c r="S1604" t="s">
        <v>654</v>
      </c>
      <c r="T1604" t="s">
        <v>9045</v>
      </c>
      <c r="U1604" t="s">
        <v>9046</v>
      </c>
      <c r="V1604" s="40">
        <v>0</v>
      </c>
      <c r="W1604" s="40">
        <v>5.078703703703704E-2</v>
      </c>
      <c r="X1604" s="40">
        <v>5.078703703703704E-2</v>
      </c>
      <c r="Y1604" s="2" t="str">
        <f t="shared" ref="Y1604:Y1666" si="496">IF(J1604="Incidente de Cliente",IF($X1604&lt;=$AT$2,"Cumplido","Incumplido"),"")</f>
        <v>Cumplido</v>
      </c>
      <c r="Z1604" s="47" t="str">
        <f t="shared" ref="Z1604:Z1667" si="497">IF(J1604="Requerimiento de Cliente",IF($X1604&lt;=$AT$3,"Cumplido","Incumplido"),"")</f>
        <v/>
      </c>
      <c r="AA1604" s="8"/>
      <c r="AB1604" s="8" t="str">
        <f t="shared" si="482"/>
        <v/>
      </c>
      <c r="AC1604" s="8" t="str">
        <f t="shared" si="483"/>
        <v/>
      </c>
      <c r="AD1604" s="8" t="str">
        <f t="shared" si="484"/>
        <v>Cumplido</v>
      </c>
      <c r="AE1604" s="8" t="str">
        <f t="shared" si="485"/>
        <v/>
      </c>
      <c r="AF1604" s="42">
        <v>45252</v>
      </c>
      <c r="AG1604" s="13" t="str">
        <f t="shared" si="486"/>
        <v>NO CUMPLE</v>
      </c>
      <c r="AH1604" s="13" t="str">
        <f t="shared" si="487"/>
        <v>CUMPLE</v>
      </c>
      <c r="AI1604" s="13" t="str">
        <f t="shared" si="488"/>
        <v>NO CUMPLE</v>
      </c>
      <c r="AJ1604" s="13" t="str">
        <f t="shared" si="489"/>
        <v>NO CUMPLE</v>
      </c>
      <c r="AK1604" s="13" t="str">
        <f t="shared" si="490"/>
        <v>NO CUMPLE</v>
      </c>
      <c r="AL1604" s="13" t="str">
        <f t="shared" si="491"/>
        <v>NO CUMPLE</v>
      </c>
      <c r="AM1604" s="13" t="str">
        <f t="shared" si="492"/>
        <v>CUMPLE</v>
      </c>
      <c r="AN1604" s="13" t="str">
        <f t="shared" si="493"/>
        <v>NO CUMPLE</v>
      </c>
      <c r="AO1604" s="13" t="str">
        <f t="shared" si="494"/>
        <v>NO CUMPLE</v>
      </c>
      <c r="AP1604" s="13" t="str">
        <f t="shared" si="495"/>
        <v>NO CUMPLE</v>
      </c>
    </row>
    <row r="1605" spans="1:42" ht="15" hidden="1" x14ac:dyDescent="0.25">
      <c r="A1605" t="s">
        <v>9047</v>
      </c>
      <c r="B1605" t="s">
        <v>32</v>
      </c>
      <c r="C1605" t="s">
        <v>49</v>
      </c>
      <c r="D1605" t="s">
        <v>217</v>
      </c>
      <c r="E1605" t="s">
        <v>360</v>
      </c>
      <c r="F1605" t="s">
        <v>409</v>
      </c>
      <c r="G1605" t="s">
        <v>25</v>
      </c>
      <c r="H1605" t="s">
        <v>26</v>
      </c>
      <c r="I1605" t="s">
        <v>35</v>
      </c>
      <c r="J1605" t="s">
        <v>28</v>
      </c>
      <c r="K1605" t="s">
        <v>48</v>
      </c>
      <c r="L1605" t="s">
        <v>336</v>
      </c>
      <c r="M1605" t="s">
        <v>9048</v>
      </c>
      <c r="N1605" t="s">
        <v>9049</v>
      </c>
      <c r="O1605" t="s">
        <v>30</v>
      </c>
      <c r="P1605" t="s">
        <v>31</v>
      </c>
      <c r="Q1605" t="s">
        <v>24</v>
      </c>
      <c r="R1605" t="s">
        <v>9050</v>
      </c>
      <c r="S1605" t="s">
        <v>654</v>
      </c>
      <c r="T1605" t="s">
        <v>9051</v>
      </c>
      <c r="U1605"/>
      <c r="V1605" s="40">
        <v>6.3657407407407404E-3</v>
      </c>
      <c r="W1605" s="40">
        <v>1.744212962962963E-2</v>
      </c>
      <c r="X1605" s="40">
        <v>1.1076388888888887E-2</v>
      </c>
      <c r="Y1605" s="2" t="str">
        <f t="shared" si="496"/>
        <v/>
      </c>
      <c r="Z1605" s="47" t="str">
        <f t="shared" si="497"/>
        <v>Cumplido</v>
      </c>
      <c r="AA1605" s="8"/>
      <c r="AB1605" s="8"/>
      <c r="AC1605" s="8"/>
      <c r="AD1605" s="8"/>
      <c r="AE1605" s="8"/>
      <c r="AF1605" s="42">
        <v>45252</v>
      </c>
      <c r="AG1605" s="13" t="str">
        <f t="shared" si="486"/>
        <v>CUMPLE</v>
      </c>
      <c r="AH1605" s="13" t="str">
        <f t="shared" si="487"/>
        <v>NO CUMPLE</v>
      </c>
      <c r="AI1605" s="13" t="str">
        <f t="shared" si="488"/>
        <v>NO CUMPLE</v>
      </c>
      <c r="AJ1605" s="13" t="str">
        <f t="shared" si="489"/>
        <v>NO CUMPLE</v>
      </c>
      <c r="AK1605" s="13" t="str">
        <f t="shared" si="490"/>
        <v>NO CUMPLE</v>
      </c>
      <c r="AL1605" s="13" t="str">
        <f t="shared" si="491"/>
        <v>CUMPLE</v>
      </c>
      <c r="AM1605" s="13" t="str">
        <f t="shared" si="492"/>
        <v>NO CUMPLE</v>
      </c>
      <c r="AN1605" s="13" t="str">
        <f t="shared" si="493"/>
        <v>NO CUMPLE</v>
      </c>
      <c r="AO1605" s="13" t="str">
        <f t="shared" si="494"/>
        <v>NO CUMPLE</v>
      </c>
      <c r="AP1605" s="13" t="str">
        <f t="shared" si="495"/>
        <v>NO CUMPLE</v>
      </c>
    </row>
    <row r="1606" spans="1:42" ht="15" hidden="1" x14ac:dyDescent="0.25">
      <c r="A1606" t="s">
        <v>9052</v>
      </c>
      <c r="B1606" t="s">
        <v>46</v>
      </c>
      <c r="C1606" t="s">
        <v>124</v>
      </c>
      <c r="D1606" t="s">
        <v>126</v>
      </c>
      <c r="E1606" t="s">
        <v>101</v>
      </c>
      <c r="F1606" t="s">
        <v>326</v>
      </c>
      <c r="G1606" t="s">
        <v>39</v>
      </c>
      <c r="H1606" t="s">
        <v>34</v>
      </c>
      <c r="I1606" t="s">
        <v>40</v>
      </c>
      <c r="J1606" t="s">
        <v>28</v>
      </c>
      <c r="K1606" t="s">
        <v>171</v>
      </c>
      <c r="L1606" t="s">
        <v>9053</v>
      </c>
      <c r="M1606" t="s">
        <v>9054</v>
      </c>
      <c r="N1606" t="s">
        <v>9055</v>
      </c>
      <c r="O1606" t="s">
        <v>30</v>
      </c>
      <c r="P1606" t="s">
        <v>36</v>
      </c>
      <c r="Q1606" t="s">
        <v>54</v>
      </c>
      <c r="R1606" t="s">
        <v>9056</v>
      </c>
      <c r="S1606" t="s">
        <v>654</v>
      </c>
      <c r="T1606" t="s">
        <v>9053</v>
      </c>
      <c r="U1606" t="s">
        <v>9057</v>
      </c>
      <c r="V1606" s="40">
        <v>0</v>
      </c>
      <c r="W1606" s="40">
        <v>1.5624999999999999E-3</v>
      </c>
      <c r="X1606" s="40">
        <v>1.5624999999999999E-3</v>
      </c>
      <c r="Y1606" s="2" t="str">
        <f t="shared" si="496"/>
        <v/>
      </c>
      <c r="Z1606" s="47" t="str">
        <f t="shared" si="497"/>
        <v>Cumplido</v>
      </c>
      <c r="AA1606" s="8"/>
      <c r="AB1606" s="8"/>
      <c r="AC1606" s="8"/>
      <c r="AD1606" s="8"/>
      <c r="AE1606" s="8"/>
      <c r="AF1606" s="42">
        <v>45252</v>
      </c>
      <c r="AG1606" s="13" t="str">
        <f t="shared" si="486"/>
        <v>CUMPLE</v>
      </c>
      <c r="AH1606" s="13" t="str">
        <f t="shared" si="487"/>
        <v>NO CUMPLE</v>
      </c>
      <c r="AI1606" s="13" t="str">
        <f t="shared" si="488"/>
        <v>NO CUMPLE</v>
      </c>
      <c r="AJ1606" s="13" t="str">
        <f t="shared" si="489"/>
        <v>NO CUMPLE</v>
      </c>
      <c r="AK1606" s="13" t="str">
        <f t="shared" si="490"/>
        <v>NO CUMPLE</v>
      </c>
      <c r="AL1606" s="13" t="str">
        <f t="shared" si="491"/>
        <v>CUMPLE</v>
      </c>
      <c r="AM1606" s="13" t="str">
        <f t="shared" si="492"/>
        <v>NO CUMPLE</v>
      </c>
      <c r="AN1606" s="13" t="str">
        <f t="shared" si="493"/>
        <v>NO CUMPLE</v>
      </c>
      <c r="AO1606" s="13" t="str">
        <f t="shared" si="494"/>
        <v>NO CUMPLE</v>
      </c>
      <c r="AP1606" s="13" t="str">
        <f t="shared" si="495"/>
        <v>NO CUMPLE</v>
      </c>
    </row>
    <row r="1607" spans="1:42" ht="15" hidden="1" x14ac:dyDescent="0.25">
      <c r="A1607" t="s">
        <v>9058</v>
      </c>
      <c r="B1607" t="s">
        <v>38</v>
      </c>
      <c r="C1607" t="s">
        <v>129</v>
      </c>
      <c r="D1607" t="s">
        <v>72</v>
      </c>
      <c r="E1607" t="s">
        <v>90</v>
      </c>
      <c r="F1607" t="s">
        <v>138</v>
      </c>
      <c r="G1607" t="s">
        <v>39</v>
      </c>
      <c r="H1607" t="s">
        <v>26</v>
      </c>
      <c r="I1607" t="s">
        <v>35</v>
      </c>
      <c r="J1607" t="s">
        <v>28</v>
      </c>
      <c r="K1607" t="s">
        <v>1119</v>
      </c>
      <c r="L1607" t="s">
        <v>9059</v>
      </c>
      <c r="M1607" t="s">
        <v>9060</v>
      </c>
      <c r="N1607" t="s">
        <v>9061</v>
      </c>
      <c r="O1607" t="s">
        <v>30</v>
      </c>
      <c r="P1607" t="s">
        <v>36</v>
      </c>
      <c r="Q1607" t="s">
        <v>533</v>
      </c>
      <c r="R1607" t="s">
        <v>9062</v>
      </c>
      <c r="S1607" t="s">
        <v>6888</v>
      </c>
      <c r="T1607" t="s">
        <v>9063</v>
      </c>
      <c r="U1607" t="s">
        <v>9064</v>
      </c>
      <c r="V1607" s="40">
        <v>0.80984953703703699</v>
      </c>
      <c r="W1607" s="40">
        <v>1.059050925925926</v>
      </c>
      <c r="X1607" s="40">
        <v>0.24920138888888888</v>
      </c>
      <c r="Y1607" s="2" t="str">
        <f t="shared" si="496"/>
        <v/>
      </c>
      <c r="Z1607" s="47" t="str">
        <f t="shared" si="497"/>
        <v>Cumplido</v>
      </c>
      <c r="AA1607" s="8"/>
      <c r="AB1607" s="8"/>
      <c r="AC1607" s="8"/>
      <c r="AD1607" s="8"/>
      <c r="AE1607" s="8"/>
      <c r="AF1607" s="42">
        <v>45252</v>
      </c>
      <c r="AG1607" s="13" t="str">
        <f t="shared" si="486"/>
        <v>NO CUMPLE</v>
      </c>
      <c r="AH1607" s="13" t="str">
        <f t="shared" si="487"/>
        <v>NO CUMPLE</v>
      </c>
      <c r="AI1607" s="13" t="str">
        <f t="shared" si="488"/>
        <v>CUMPLE</v>
      </c>
      <c r="AJ1607" s="13" t="str">
        <f t="shared" si="489"/>
        <v>NO CUMPLE</v>
      </c>
      <c r="AK1607" s="13" t="str">
        <f t="shared" si="490"/>
        <v>NO CUMPLE</v>
      </c>
      <c r="AL1607" s="13" t="str">
        <f t="shared" si="491"/>
        <v>NO CUMPLE</v>
      </c>
      <c r="AM1607" s="13" t="str">
        <f t="shared" si="492"/>
        <v>NO CUMPLE</v>
      </c>
      <c r="AN1607" s="13" t="str">
        <f t="shared" si="493"/>
        <v>NO CUMPLE</v>
      </c>
      <c r="AO1607" s="13" t="str">
        <f t="shared" si="494"/>
        <v>NO CUMPLE</v>
      </c>
      <c r="AP1607" s="13" t="str">
        <f t="shared" si="495"/>
        <v>CUMPLE</v>
      </c>
    </row>
    <row r="1608" spans="1:42" ht="15" hidden="1" x14ac:dyDescent="0.25">
      <c r="A1608" t="s">
        <v>9065</v>
      </c>
      <c r="B1608" t="s">
        <v>24</v>
      </c>
      <c r="C1608" t="s">
        <v>127</v>
      </c>
      <c r="D1608" t="s">
        <v>266</v>
      </c>
      <c r="E1608" t="s">
        <v>132</v>
      </c>
      <c r="F1608" t="s">
        <v>388</v>
      </c>
      <c r="G1608" t="s">
        <v>25</v>
      </c>
      <c r="H1608" t="s">
        <v>26</v>
      </c>
      <c r="I1608" t="s">
        <v>35</v>
      </c>
      <c r="J1608" t="s">
        <v>28</v>
      </c>
      <c r="K1608" t="s">
        <v>81</v>
      </c>
      <c r="L1608" t="s">
        <v>9066</v>
      </c>
      <c r="M1608" t="s">
        <v>9067</v>
      </c>
      <c r="N1608" t="s">
        <v>9068</v>
      </c>
      <c r="O1608" t="s">
        <v>30</v>
      </c>
      <c r="P1608" t="s">
        <v>44</v>
      </c>
      <c r="Q1608" t="s">
        <v>45</v>
      </c>
      <c r="R1608" t="s">
        <v>9069</v>
      </c>
      <c r="S1608" t="s">
        <v>654</v>
      </c>
      <c r="T1608" t="s">
        <v>9070</v>
      </c>
      <c r="U1608" t="s">
        <v>9071</v>
      </c>
      <c r="V1608" s="40">
        <v>2.5659722222222223E-2</v>
      </c>
      <c r="W1608" s="40">
        <v>0.25965277777777779</v>
      </c>
      <c r="X1608" s="40">
        <v>0.23399305555555558</v>
      </c>
      <c r="Y1608" s="2" t="str">
        <f t="shared" si="496"/>
        <v/>
      </c>
      <c r="Z1608" s="47" t="str">
        <f t="shared" si="497"/>
        <v>Cumplido</v>
      </c>
      <c r="AA1608" s="8"/>
      <c r="AB1608" s="8"/>
      <c r="AC1608" s="8"/>
      <c r="AD1608" s="8"/>
      <c r="AE1608" s="8"/>
      <c r="AF1608" s="42">
        <v>45252</v>
      </c>
      <c r="AG1608" s="13" t="str">
        <f t="shared" si="486"/>
        <v>NO CUMPLE</v>
      </c>
      <c r="AH1608" s="13" t="str">
        <f t="shared" si="487"/>
        <v>NO CUMPLE</v>
      </c>
      <c r="AI1608" s="13" t="str">
        <f t="shared" si="488"/>
        <v>CUMPLE</v>
      </c>
      <c r="AJ1608" s="13" t="str">
        <f t="shared" si="489"/>
        <v>NO CUMPLE</v>
      </c>
      <c r="AK1608" s="13" t="str">
        <f t="shared" si="490"/>
        <v>NO CUMPLE</v>
      </c>
      <c r="AL1608" s="13" t="str">
        <f t="shared" si="491"/>
        <v>NO CUMPLE</v>
      </c>
      <c r="AM1608" s="13" t="str">
        <f t="shared" si="492"/>
        <v>NO CUMPLE</v>
      </c>
      <c r="AN1608" s="13" t="str">
        <f t="shared" si="493"/>
        <v>CUMPLE</v>
      </c>
      <c r="AO1608" s="13" t="str">
        <f t="shared" si="494"/>
        <v>NO CUMPLE</v>
      </c>
      <c r="AP1608" s="13" t="str">
        <f t="shared" si="495"/>
        <v>NO CUMPLE</v>
      </c>
    </row>
    <row r="1609" spans="1:42" ht="15" hidden="1" x14ac:dyDescent="0.25">
      <c r="A1609" t="s">
        <v>9072</v>
      </c>
      <c r="B1609" t="s">
        <v>173</v>
      </c>
      <c r="C1609" t="s">
        <v>124</v>
      </c>
      <c r="D1609" t="s">
        <v>628</v>
      </c>
      <c r="E1609" t="s">
        <v>101</v>
      </c>
      <c r="F1609" t="s">
        <v>629</v>
      </c>
      <c r="G1609" t="s">
        <v>39</v>
      </c>
      <c r="H1609" t="s">
        <v>26</v>
      </c>
      <c r="I1609" t="s">
        <v>35</v>
      </c>
      <c r="J1609" t="s">
        <v>28</v>
      </c>
      <c r="K1609" t="s">
        <v>318</v>
      </c>
      <c r="L1609" t="s">
        <v>9073</v>
      </c>
      <c r="M1609" t="s">
        <v>9074</v>
      </c>
      <c r="N1609" t="s">
        <v>9075</v>
      </c>
      <c r="O1609" t="s">
        <v>30</v>
      </c>
      <c r="P1609" t="s">
        <v>36</v>
      </c>
      <c r="Q1609" t="s">
        <v>54</v>
      </c>
      <c r="R1609" t="s">
        <v>9076</v>
      </c>
      <c r="S1609" t="s">
        <v>654</v>
      </c>
      <c r="T1609" t="s">
        <v>9077</v>
      </c>
      <c r="U1609" t="s">
        <v>9078</v>
      </c>
      <c r="V1609" s="40">
        <v>4.5740740740740742E-2</v>
      </c>
      <c r="W1609" s="40">
        <v>0.1575462962962963</v>
      </c>
      <c r="X1609" s="40">
        <v>0.11180555555555556</v>
      </c>
      <c r="Y1609" s="2" t="str">
        <f t="shared" si="496"/>
        <v/>
      </c>
      <c r="Z1609" s="47" t="str">
        <f t="shared" si="497"/>
        <v>Cumplido</v>
      </c>
      <c r="AA1609" s="8"/>
      <c r="AB1609" s="8"/>
      <c r="AC1609" s="8"/>
      <c r="AD1609" s="8"/>
      <c r="AE1609" s="8"/>
      <c r="AF1609" s="42">
        <v>45252</v>
      </c>
      <c r="AG1609" s="13" t="str">
        <f t="shared" si="486"/>
        <v>NO CUMPLE</v>
      </c>
      <c r="AH1609" s="13" t="str">
        <f t="shared" si="487"/>
        <v>CUMPLE</v>
      </c>
      <c r="AI1609" s="13" t="str">
        <f t="shared" si="488"/>
        <v>NO CUMPLE</v>
      </c>
      <c r="AJ1609" s="13" t="str">
        <f t="shared" si="489"/>
        <v>NO CUMPLE</v>
      </c>
      <c r="AK1609" s="13" t="str">
        <f t="shared" si="490"/>
        <v>NO CUMPLE</v>
      </c>
      <c r="AL1609" s="13" t="str">
        <f t="shared" si="491"/>
        <v>NO CUMPLE</v>
      </c>
      <c r="AM1609" s="13" t="str">
        <f t="shared" si="492"/>
        <v>CUMPLE</v>
      </c>
      <c r="AN1609" s="13" t="str">
        <f t="shared" si="493"/>
        <v>NO CUMPLE</v>
      </c>
      <c r="AO1609" s="13" t="str">
        <f t="shared" si="494"/>
        <v>NO CUMPLE</v>
      </c>
      <c r="AP1609" s="13" t="str">
        <f t="shared" si="495"/>
        <v>NO CUMPLE</v>
      </c>
    </row>
    <row r="1610" spans="1:42" ht="15" hidden="1" x14ac:dyDescent="0.25">
      <c r="A1610" t="s">
        <v>9079</v>
      </c>
      <c r="B1610" t="s">
        <v>79</v>
      </c>
      <c r="C1610" t="s">
        <v>102</v>
      </c>
      <c r="D1610" t="s">
        <v>58</v>
      </c>
      <c r="E1610" t="s">
        <v>220</v>
      </c>
      <c r="F1610" t="s">
        <v>434</v>
      </c>
      <c r="G1610" t="s">
        <v>39</v>
      </c>
      <c r="H1610" t="s">
        <v>34</v>
      </c>
      <c r="I1610" t="s">
        <v>40</v>
      </c>
      <c r="J1610" t="s">
        <v>28</v>
      </c>
      <c r="K1610" t="s">
        <v>48</v>
      </c>
      <c r="L1610" t="s">
        <v>189</v>
      </c>
      <c r="M1610" t="s">
        <v>9080</v>
      </c>
      <c r="N1610" t="s">
        <v>9081</v>
      </c>
      <c r="O1610" t="s">
        <v>30</v>
      </c>
      <c r="P1610" t="s">
        <v>44</v>
      </c>
      <c r="Q1610" t="s">
        <v>45</v>
      </c>
      <c r="R1610" t="s">
        <v>9082</v>
      </c>
      <c r="S1610" t="s">
        <v>654</v>
      </c>
      <c r="T1610"/>
      <c r="U1610" t="s">
        <v>157</v>
      </c>
      <c r="V1610" s="40">
        <v>0</v>
      </c>
      <c r="W1610" s="40">
        <v>0</v>
      </c>
      <c r="X1610" s="40">
        <v>0</v>
      </c>
      <c r="Y1610" s="2" t="str">
        <f t="shared" si="496"/>
        <v/>
      </c>
      <c r="Z1610" s="47" t="str">
        <f t="shared" si="497"/>
        <v>Cumplido</v>
      </c>
      <c r="AA1610" s="8"/>
      <c r="AB1610" s="8"/>
      <c r="AC1610" s="8"/>
      <c r="AD1610" s="8"/>
      <c r="AE1610" s="8"/>
      <c r="AF1610" s="42">
        <v>45252</v>
      </c>
      <c r="AG1610" s="13" t="str">
        <f t="shared" si="486"/>
        <v>CUMPLE</v>
      </c>
      <c r="AH1610" s="13" t="str">
        <f t="shared" si="487"/>
        <v>NO CUMPLE</v>
      </c>
      <c r="AI1610" s="13" t="str">
        <f t="shared" si="488"/>
        <v>NO CUMPLE</v>
      </c>
      <c r="AJ1610" s="13" t="str">
        <f t="shared" si="489"/>
        <v>NO CUMPLE</v>
      </c>
      <c r="AK1610" s="13" t="str">
        <f t="shared" si="490"/>
        <v>NO CUMPLE</v>
      </c>
      <c r="AL1610" s="13" t="str">
        <f t="shared" si="491"/>
        <v>CUMPLE</v>
      </c>
      <c r="AM1610" s="13" t="str">
        <f t="shared" si="492"/>
        <v>NO CUMPLE</v>
      </c>
      <c r="AN1610" s="13" t="str">
        <f t="shared" si="493"/>
        <v>NO CUMPLE</v>
      </c>
      <c r="AO1610" s="13" t="str">
        <f t="shared" si="494"/>
        <v>NO CUMPLE</v>
      </c>
      <c r="AP1610" s="13" t="str">
        <f t="shared" si="495"/>
        <v>NO CUMPLE</v>
      </c>
    </row>
    <row r="1611" spans="1:42" ht="15" hidden="1" x14ac:dyDescent="0.25">
      <c r="A1611" t="s">
        <v>9083</v>
      </c>
      <c r="B1611" t="s">
        <v>117</v>
      </c>
      <c r="C1611" t="s">
        <v>80</v>
      </c>
      <c r="D1611" t="s">
        <v>58</v>
      </c>
      <c r="E1611" t="s">
        <v>362</v>
      </c>
      <c r="F1611" t="s">
        <v>363</v>
      </c>
      <c r="G1611" t="s">
        <v>39</v>
      </c>
      <c r="H1611" t="s">
        <v>34</v>
      </c>
      <c r="I1611" t="s">
        <v>40</v>
      </c>
      <c r="J1611" t="s">
        <v>28</v>
      </c>
      <c r="K1611" t="s">
        <v>215</v>
      </c>
      <c r="L1611" t="s">
        <v>9084</v>
      </c>
      <c r="M1611" t="s">
        <v>9085</v>
      </c>
      <c r="N1611" t="s">
        <v>9086</v>
      </c>
      <c r="O1611" t="s">
        <v>30</v>
      </c>
      <c r="P1611" t="s">
        <v>44</v>
      </c>
      <c r="Q1611" t="s">
        <v>45</v>
      </c>
      <c r="R1611" t="s">
        <v>9087</v>
      </c>
      <c r="S1611" t="s">
        <v>654</v>
      </c>
      <c r="T1611" t="s">
        <v>9088</v>
      </c>
      <c r="U1611" t="s">
        <v>452</v>
      </c>
      <c r="V1611" s="40">
        <v>0</v>
      </c>
      <c r="W1611" s="40">
        <v>0</v>
      </c>
      <c r="X1611" s="40">
        <v>0</v>
      </c>
      <c r="Y1611" s="2" t="str">
        <f t="shared" si="496"/>
        <v/>
      </c>
      <c r="Z1611" s="47" t="str">
        <f t="shared" si="497"/>
        <v>Cumplido</v>
      </c>
      <c r="AA1611" s="8"/>
      <c r="AB1611" s="8"/>
      <c r="AC1611" s="8"/>
      <c r="AD1611" s="8"/>
      <c r="AE1611" s="8"/>
      <c r="AF1611" s="42">
        <v>45252</v>
      </c>
      <c r="AG1611" s="13" t="str">
        <f t="shared" si="486"/>
        <v>CUMPLE</v>
      </c>
      <c r="AH1611" s="13" t="str">
        <f t="shared" si="487"/>
        <v>NO CUMPLE</v>
      </c>
      <c r="AI1611" s="13" t="str">
        <f t="shared" si="488"/>
        <v>NO CUMPLE</v>
      </c>
      <c r="AJ1611" s="13" t="str">
        <f t="shared" si="489"/>
        <v>NO CUMPLE</v>
      </c>
      <c r="AK1611" s="13" t="str">
        <f t="shared" si="490"/>
        <v>NO CUMPLE</v>
      </c>
      <c r="AL1611" s="13" t="str">
        <f t="shared" si="491"/>
        <v>CUMPLE</v>
      </c>
      <c r="AM1611" s="13" t="str">
        <f t="shared" si="492"/>
        <v>NO CUMPLE</v>
      </c>
      <c r="AN1611" s="13" t="str">
        <f t="shared" si="493"/>
        <v>NO CUMPLE</v>
      </c>
      <c r="AO1611" s="13" t="str">
        <f t="shared" si="494"/>
        <v>NO CUMPLE</v>
      </c>
      <c r="AP1611" s="13" t="str">
        <f t="shared" si="495"/>
        <v>NO CUMPLE</v>
      </c>
    </row>
    <row r="1612" spans="1:42" ht="15" hidden="1" x14ac:dyDescent="0.25">
      <c r="A1612" t="s">
        <v>9089</v>
      </c>
      <c r="B1612" t="s">
        <v>32</v>
      </c>
      <c r="C1612" t="s">
        <v>176</v>
      </c>
      <c r="D1612" t="s">
        <v>269</v>
      </c>
      <c r="E1612" t="s">
        <v>71</v>
      </c>
      <c r="F1612" t="s">
        <v>377</v>
      </c>
      <c r="G1612" t="s">
        <v>25</v>
      </c>
      <c r="H1612" t="s">
        <v>34</v>
      </c>
      <c r="I1612" t="s">
        <v>40</v>
      </c>
      <c r="J1612" t="s">
        <v>28</v>
      </c>
      <c r="K1612" t="s">
        <v>53</v>
      </c>
      <c r="L1612" t="s">
        <v>9090</v>
      </c>
      <c r="M1612" t="s">
        <v>9091</v>
      </c>
      <c r="N1612" t="s">
        <v>9092</v>
      </c>
      <c r="O1612" t="s">
        <v>30</v>
      </c>
      <c r="P1612" t="s">
        <v>44</v>
      </c>
      <c r="Q1612" t="s">
        <v>45</v>
      </c>
      <c r="R1612" t="s">
        <v>9093</v>
      </c>
      <c r="S1612" t="s">
        <v>654</v>
      </c>
      <c r="T1612" t="s">
        <v>9094</v>
      </c>
      <c r="U1612" t="s">
        <v>9095</v>
      </c>
      <c r="V1612" s="40">
        <v>0</v>
      </c>
      <c r="W1612" s="40">
        <v>6.8391203703703704E-2</v>
      </c>
      <c r="X1612" s="40">
        <v>6.8391203703703704E-2</v>
      </c>
      <c r="Y1612" s="2" t="str">
        <f t="shared" si="496"/>
        <v/>
      </c>
      <c r="Z1612" s="47" t="str">
        <f t="shared" si="497"/>
        <v>Cumplido</v>
      </c>
      <c r="AA1612" s="8"/>
      <c r="AB1612" s="8"/>
      <c r="AC1612" s="8"/>
      <c r="AD1612" s="8"/>
      <c r="AE1612" s="8"/>
      <c r="AF1612" s="42">
        <v>45252</v>
      </c>
      <c r="AG1612" s="13" t="str">
        <f t="shared" si="486"/>
        <v>NO CUMPLE</v>
      </c>
      <c r="AH1612" s="13" t="str">
        <f t="shared" si="487"/>
        <v>CUMPLE</v>
      </c>
      <c r="AI1612" s="13" t="str">
        <f t="shared" si="488"/>
        <v>NO CUMPLE</v>
      </c>
      <c r="AJ1612" s="13" t="str">
        <f t="shared" si="489"/>
        <v>NO CUMPLE</v>
      </c>
      <c r="AK1612" s="13" t="str">
        <f t="shared" si="490"/>
        <v>NO CUMPLE</v>
      </c>
      <c r="AL1612" s="13" t="str">
        <f t="shared" si="491"/>
        <v>NO CUMPLE</v>
      </c>
      <c r="AM1612" s="13" t="str">
        <f t="shared" si="492"/>
        <v>CUMPLE</v>
      </c>
      <c r="AN1612" s="13" t="str">
        <f t="shared" si="493"/>
        <v>NO CUMPLE</v>
      </c>
      <c r="AO1612" s="13" t="str">
        <f t="shared" si="494"/>
        <v>NO CUMPLE</v>
      </c>
      <c r="AP1612" s="13" t="str">
        <f t="shared" si="495"/>
        <v>NO CUMPLE</v>
      </c>
    </row>
    <row r="1613" spans="1:42" ht="15" hidden="1" x14ac:dyDescent="0.25">
      <c r="A1613" t="s">
        <v>9096</v>
      </c>
      <c r="B1613" t="s">
        <v>24</v>
      </c>
      <c r="C1613" t="s">
        <v>125</v>
      </c>
      <c r="D1613" t="s">
        <v>33</v>
      </c>
      <c r="E1613" t="s">
        <v>69</v>
      </c>
      <c r="F1613" t="s">
        <v>357</v>
      </c>
      <c r="G1613" t="s">
        <v>25</v>
      </c>
      <c r="H1613" t="s">
        <v>26</v>
      </c>
      <c r="I1613" t="s">
        <v>35</v>
      </c>
      <c r="J1613" t="s">
        <v>28</v>
      </c>
      <c r="K1613" t="s">
        <v>240</v>
      </c>
      <c r="L1613" t="s">
        <v>9097</v>
      </c>
      <c r="M1613" t="s">
        <v>9098</v>
      </c>
      <c r="N1613" t="s">
        <v>9099</v>
      </c>
      <c r="O1613" t="s">
        <v>30</v>
      </c>
      <c r="P1613" t="s">
        <v>36</v>
      </c>
      <c r="Q1613" t="s">
        <v>70</v>
      </c>
      <c r="R1613" t="s">
        <v>9100</v>
      </c>
      <c r="S1613" t="s">
        <v>6888</v>
      </c>
      <c r="T1613" t="s">
        <v>9101</v>
      </c>
      <c r="U1613" t="s">
        <v>9102</v>
      </c>
      <c r="V1613" s="40">
        <v>0.92571759259259256</v>
      </c>
      <c r="W1613" s="40">
        <v>0.98392361111111104</v>
      </c>
      <c r="X1613" s="40">
        <v>5.8206018518518511E-2</v>
      </c>
      <c r="Y1613" s="2" t="str">
        <f>IF(J1613="Incidente de Cliente",IF($X1613&lt;=$AT$2,"Cumplido","Incumplido"),"")</f>
        <v/>
      </c>
      <c r="Z1613" s="47" t="str">
        <f t="shared" si="497"/>
        <v>Cumplido</v>
      </c>
      <c r="AA1613" s="8"/>
      <c r="AB1613" s="8"/>
      <c r="AC1613" s="8"/>
      <c r="AD1613" s="8"/>
      <c r="AE1613" s="8"/>
      <c r="AF1613" s="42">
        <v>45254</v>
      </c>
      <c r="AG1613" s="13" t="str">
        <f t="shared" si="486"/>
        <v>NO CUMPLE</v>
      </c>
      <c r="AH1613" s="13" t="str">
        <f t="shared" si="487"/>
        <v>CUMPLE</v>
      </c>
      <c r="AI1613" s="13" t="str">
        <f t="shared" si="488"/>
        <v>NO CUMPLE</v>
      </c>
      <c r="AJ1613" s="13" t="str">
        <f t="shared" si="489"/>
        <v>NO CUMPLE</v>
      </c>
      <c r="AK1613" s="13" t="str">
        <f t="shared" si="490"/>
        <v>NO CUMPLE</v>
      </c>
      <c r="AL1613" s="13" t="str">
        <f t="shared" si="491"/>
        <v>NO CUMPLE</v>
      </c>
      <c r="AM1613" s="13" t="str">
        <f t="shared" si="492"/>
        <v>NO CUMPLE</v>
      </c>
      <c r="AN1613" s="13" t="str">
        <f t="shared" si="493"/>
        <v>NO CUMPLE</v>
      </c>
      <c r="AO1613" s="13" t="str">
        <f t="shared" si="494"/>
        <v>CUMPLE</v>
      </c>
      <c r="AP1613" s="13" t="str">
        <f t="shared" si="495"/>
        <v>NO CUMPLE</v>
      </c>
    </row>
    <row r="1614" spans="1:42" ht="15" hidden="1" x14ac:dyDescent="0.25">
      <c r="A1614" t="s">
        <v>9103</v>
      </c>
      <c r="B1614" t="s">
        <v>79</v>
      </c>
      <c r="C1614" t="s">
        <v>102</v>
      </c>
      <c r="D1614" t="s">
        <v>58</v>
      </c>
      <c r="E1614" t="s">
        <v>220</v>
      </c>
      <c r="F1614" t="s">
        <v>434</v>
      </c>
      <c r="G1614" t="s">
        <v>39</v>
      </c>
      <c r="H1614" t="s">
        <v>34</v>
      </c>
      <c r="I1614" t="s">
        <v>40</v>
      </c>
      <c r="J1614" t="s">
        <v>28</v>
      </c>
      <c r="K1614" t="s">
        <v>48</v>
      </c>
      <c r="L1614" t="s">
        <v>189</v>
      </c>
      <c r="M1614" t="s">
        <v>9104</v>
      </c>
      <c r="N1614" t="s">
        <v>9105</v>
      </c>
      <c r="O1614" t="s">
        <v>30</v>
      </c>
      <c r="P1614" t="s">
        <v>44</v>
      </c>
      <c r="Q1614" t="s">
        <v>45</v>
      </c>
      <c r="R1614" t="s">
        <v>9106</v>
      </c>
      <c r="S1614" t="s">
        <v>654</v>
      </c>
      <c r="T1614"/>
      <c r="U1614" t="s">
        <v>157</v>
      </c>
      <c r="V1614" s="40">
        <v>0</v>
      </c>
      <c r="W1614" s="40">
        <v>0</v>
      </c>
      <c r="X1614" s="40">
        <v>0</v>
      </c>
      <c r="Y1614" s="2" t="str">
        <f t="shared" si="496"/>
        <v/>
      </c>
      <c r="Z1614" s="47" t="str">
        <f t="shared" si="497"/>
        <v>Cumplido</v>
      </c>
      <c r="AA1614" s="8"/>
      <c r="AB1614" s="8"/>
      <c r="AC1614" s="8"/>
      <c r="AD1614" s="8"/>
      <c r="AE1614" s="8"/>
      <c r="AF1614" s="42">
        <v>45252</v>
      </c>
      <c r="AG1614" s="13" t="str">
        <f t="shared" si="486"/>
        <v>CUMPLE</v>
      </c>
      <c r="AH1614" s="13" t="str">
        <f t="shared" si="487"/>
        <v>NO CUMPLE</v>
      </c>
      <c r="AI1614" s="13" t="str">
        <f t="shared" si="488"/>
        <v>NO CUMPLE</v>
      </c>
      <c r="AJ1614" s="13" t="str">
        <f t="shared" si="489"/>
        <v>NO CUMPLE</v>
      </c>
      <c r="AK1614" s="13" t="str">
        <f t="shared" si="490"/>
        <v>NO CUMPLE</v>
      </c>
      <c r="AL1614" s="13" t="str">
        <f t="shared" si="491"/>
        <v>CUMPLE</v>
      </c>
      <c r="AM1614" s="13" t="str">
        <f t="shared" si="492"/>
        <v>NO CUMPLE</v>
      </c>
      <c r="AN1614" s="13" t="str">
        <f t="shared" si="493"/>
        <v>NO CUMPLE</v>
      </c>
      <c r="AO1614" s="13" t="str">
        <f t="shared" si="494"/>
        <v>NO CUMPLE</v>
      </c>
      <c r="AP1614" s="13" t="str">
        <f t="shared" si="495"/>
        <v>NO CUMPLE</v>
      </c>
    </row>
    <row r="1615" spans="1:42" ht="15" hidden="1" x14ac:dyDescent="0.25">
      <c r="A1615" t="s">
        <v>9107</v>
      </c>
      <c r="B1615" t="s">
        <v>46</v>
      </c>
      <c r="C1615" t="s">
        <v>150</v>
      </c>
      <c r="D1615" t="s">
        <v>271</v>
      </c>
      <c r="E1615" t="s">
        <v>101</v>
      </c>
      <c r="F1615" t="s">
        <v>8725</v>
      </c>
      <c r="G1615" t="s">
        <v>39</v>
      </c>
      <c r="H1615" t="s">
        <v>34</v>
      </c>
      <c r="I1615" t="s">
        <v>40</v>
      </c>
      <c r="J1615" t="s">
        <v>28</v>
      </c>
      <c r="K1615" t="s">
        <v>8726</v>
      </c>
      <c r="L1615" t="s">
        <v>9108</v>
      </c>
      <c r="M1615" t="s">
        <v>9109</v>
      </c>
      <c r="N1615" t="s">
        <v>9110</v>
      </c>
      <c r="O1615" t="s">
        <v>30</v>
      </c>
      <c r="P1615" t="s">
        <v>31</v>
      </c>
      <c r="Q1615" t="s">
        <v>24</v>
      </c>
      <c r="R1615" t="s">
        <v>9111</v>
      </c>
      <c r="S1615" t="s">
        <v>6888</v>
      </c>
      <c r="T1615" t="s">
        <v>9112</v>
      </c>
      <c r="U1615" t="s">
        <v>9113</v>
      </c>
      <c r="V1615" s="40">
        <v>0.77792824074074074</v>
      </c>
      <c r="W1615" s="40">
        <v>0.81373842592592593</v>
      </c>
      <c r="X1615" s="40">
        <v>3.5810185185185188E-2</v>
      </c>
      <c r="Y1615" s="2" t="str">
        <f t="shared" si="496"/>
        <v/>
      </c>
      <c r="Z1615" s="47" t="str">
        <f t="shared" si="497"/>
        <v>Cumplido</v>
      </c>
      <c r="AA1615" s="8"/>
      <c r="AB1615" s="8"/>
      <c r="AC1615" s="8"/>
      <c r="AD1615" s="8"/>
      <c r="AE1615" s="8"/>
      <c r="AF1615" s="42">
        <v>45252</v>
      </c>
      <c r="AG1615" s="13" t="str">
        <f t="shared" si="486"/>
        <v>CUMPLE</v>
      </c>
      <c r="AH1615" s="13" t="str">
        <f t="shared" si="487"/>
        <v>NO CUMPLE</v>
      </c>
      <c r="AI1615" s="13" t="str">
        <f t="shared" si="488"/>
        <v>NO CUMPLE</v>
      </c>
      <c r="AJ1615" s="13" t="str">
        <f t="shared" si="489"/>
        <v>NO CUMPLE</v>
      </c>
      <c r="AK1615" s="13" t="str">
        <f t="shared" si="490"/>
        <v>NO CUMPLE</v>
      </c>
      <c r="AL1615" s="13" t="str">
        <f t="shared" si="491"/>
        <v>NO CUMPLE</v>
      </c>
      <c r="AM1615" s="13" t="str">
        <f t="shared" si="492"/>
        <v>NO CUMPLE</v>
      </c>
      <c r="AN1615" s="13" t="str">
        <f t="shared" si="493"/>
        <v>NO CUMPLE</v>
      </c>
      <c r="AO1615" s="13" t="str">
        <f t="shared" si="494"/>
        <v>CUMPLE</v>
      </c>
      <c r="AP1615" s="13" t="str">
        <f t="shared" si="495"/>
        <v>NO CUMPLE</v>
      </c>
    </row>
    <row r="1616" spans="1:42" ht="15" hidden="1" x14ac:dyDescent="0.25">
      <c r="A1616" t="s">
        <v>9114</v>
      </c>
      <c r="B1616" t="s">
        <v>46</v>
      </c>
      <c r="C1616" t="s">
        <v>150</v>
      </c>
      <c r="D1616" t="s">
        <v>33</v>
      </c>
      <c r="E1616" t="s">
        <v>101</v>
      </c>
      <c r="F1616" t="s">
        <v>8757</v>
      </c>
      <c r="G1616" t="s">
        <v>39</v>
      </c>
      <c r="H1616" t="s">
        <v>34</v>
      </c>
      <c r="I1616" t="s">
        <v>40</v>
      </c>
      <c r="J1616" t="s">
        <v>28</v>
      </c>
      <c r="K1616" t="s">
        <v>9115</v>
      </c>
      <c r="L1616" t="s">
        <v>9116</v>
      </c>
      <c r="M1616" t="s">
        <v>9117</v>
      </c>
      <c r="N1616" t="s">
        <v>9118</v>
      </c>
      <c r="O1616" t="s">
        <v>30</v>
      </c>
      <c r="P1616" t="s">
        <v>57</v>
      </c>
      <c r="Q1616" t="s">
        <v>77</v>
      </c>
      <c r="R1616" t="s">
        <v>9119</v>
      </c>
      <c r="S1616" t="s">
        <v>6888</v>
      </c>
      <c r="T1616" t="s">
        <v>9120</v>
      </c>
      <c r="U1616" t="s">
        <v>9121</v>
      </c>
      <c r="V1616" s="40">
        <v>0.8919097222222222</v>
      </c>
      <c r="W1616" s="40">
        <v>0.99465277777777772</v>
      </c>
      <c r="X1616" s="40">
        <v>0.10274305555555556</v>
      </c>
      <c r="Y1616" s="2" t="str">
        <f t="shared" si="496"/>
        <v/>
      </c>
      <c r="Z1616" s="47" t="str">
        <f t="shared" si="497"/>
        <v>Cumplido</v>
      </c>
      <c r="AA1616" s="8"/>
      <c r="AB1616" s="8"/>
      <c r="AC1616" s="8"/>
      <c r="AD1616" s="8"/>
      <c r="AE1616" s="8"/>
      <c r="AF1616" s="42">
        <v>45252</v>
      </c>
      <c r="AG1616" s="13" t="str">
        <f t="shared" si="486"/>
        <v>NO CUMPLE</v>
      </c>
      <c r="AH1616" s="13" t="str">
        <f t="shared" si="487"/>
        <v>CUMPLE</v>
      </c>
      <c r="AI1616" s="13" t="str">
        <f t="shared" si="488"/>
        <v>NO CUMPLE</v>
      </c>
      <c r="AJ1616" s="13" t="str">
        <f t="shared" si="489"/>
        <v>NO CUMPLE</v>
      </c>
      <c r="AK1616" s="13" t="str">
        <f t="shared" si="490"/>
        <v>NO CUMPLE</v>
      </c>
      <c r="AL1616" s="13" t="str">
        <f t="shared" si="491"/>
        <v>NO CUMPLE</v>
      </c>
      <c r="AM1616" s="13" t="str">
        <f t="shared" si="492"/>
        <v>NO CUMPLE</v>
      </c>
      <c r="AN1616" s="13" t="str">
        <f t="shared" si="493"/>
        <v>NO CUMPLE</v>
      </c>
      <c r="AO1616" s="13" t="str">
        <f t="shared" si="494"/>
        <v>CUMPLE</v>
      </c>
      <c r="AP1616" s="13" t="str">
        <f t="shared" si="495"/>
        <v>NO CUMPLE</v>
      </c>
    </row>
    <row r="1617" spans="1:42" ht="15" hidden="1" x14ac:dyDescent="0.25">
      <c r="A1617" t="s">
        <v>9122</v>
      </c>
      <c r="B1617" t="s">
        <v>24</v>
      </c>
      <c r="C1617" t="s">
        <v>127</v>
      </c>
      <c r="D1617" t="s">
        <v>33</v>
      </c>
      <c r="E1617" t="s">
        <v>132</v>
      </c>
      <c r="F1617" t="s">
        <v>357</v>
      </c>
      <c r="G1617" t="s">
        <v>25</v>
      </c>
      <c r="H1617" t="s">
        <v>26</v>
      </c>
      <c r="I1617" t="s">
        <v>35</v>
      </c>
      <c r="J1617" t="s">
        <v>28</v>
      </c>
      <c r="K1617" t="s">
        <v>29</v>
      </c>
      <c r="L1617" t="s">
        <v>9123</v>
      </c>
      <c r="M1617" t="s">
        <v>9124</v>
      </c>
      <c r="N1617" t="s">
        <v>9125</v>
      </c>
      <c r="O1617" t="s">
        <v>30</v>
      </c>
      <c r="P1617" t="s">
        <v>44</v>
      </c>
      <c r="Q1617" t="s">
        <v>45</v>
      </c>
      <c r="R1617" t="s">
        <v>9126</v>
      </c>
      <c r="S1617" t="s">
        <v>654</v>
      </c>
      <c r="T1617" t="s">
        <v>9127</v>
      </c>
      <c r="U1617" t="s">
        <v>9128</v>
      </c>
      <c r="V1617" s="40">
        <v>5.229166666666666E-2</v>
      </c>
      <c r="W1617" s="40">
        <v>0.22104166666666666</v>
      </c>
      <c r="X1617" s="40">
        <v>0.16874999999999998</v>
      </c>
      <c r="Y1617" s="2" t="str">
        <f t="shared" si="496"/>
        <v/>
      </c>
      <c r="Z1617" s="47" t="str">
        <f t="shared" si="497"/>
        <v>Cumplido</v>
      </c>
      <c r="AA1617" s="8"/>
      <c r="AB1617" s="8"/>
      <c r="AC1617" s="8"/>
      <c r="AD1617" s="8"/>
      <c r="AE1617" s="8"/>
      <c r="AF1617" s="42">
        <v>45252</v>
      </c>
      <c r="AG1617" s="13" t="str">
        <f t="shared" si="486"/>
        <v>NO CUMPLE</v>
      </c>
      <c r="AH1617" s="13" t="str">
        <f t="shared" si="487"/>
        <v>NO CUMPLE</v>
      </c>
      <c r="AI1617" s="13" t="str">
        <f t="shared" si="488"/>
        <v>CUMPLE</v>
      </c>
      <c r="AJ1617" s="13" t="str">
        <f t="shared" si="489"/>
        <v>NO CUMPLE</v>
      </c>
      <c r="AK1617" s="13" t="str">
        <f t="shared" si="490"/>
        <v>NO CUMPLE</v>
      </c>
      <c r="AL1617" s="13" t="str">
        <f t="shared" si="491"/>
        <v>NO CUMPLE</v>
      </c>
      <c r="AM1617" s="13" t="str">
        <f t="shared" si="492"/>
        <v>NO CUMPLE</v>
      </c>
      <c r="AN1617" s="13" t="str">
        <f t="shared" si="493"/>
        <v>CUMPLE</v>
      </c>
      <c r="AO1617" s="13" t="str">
        <f t="shared" si="494"/>
        <v>NO CUMPLE</v>
      </c>
      <c r="AP1617" s="13" t="str">
        <f t="shared" si="495"/>
        <v>NO CUMPLE</v>
      </c>
    </row>
    <row r="1618" spans="1:42" ht="15" hidden="1" x14ac:dyDescent="0.25">
      <c r="A1618" t="s">
        <v>9129</v>
      </c>
      <c r="B1618" t="s">
        <v>32</v>
      </c>
      <c r="C1618" t="s">
        <v>49</v>
      </c>
      <c r="D1618" t="s">
        <v>217</v>
      </c>
      <c r="E1618" t="s">
        <v>360</v>
      </c>
      <c r="F1618" t="s">
        <v>409</v>
      </c>
      <c r="G1618" t="s">
        <v>25</v>
      </c>
      <c r="H1618" t="s">
        <v>26</v>
      </c>
      <c r="I1618" t="s">
        <v>35</v>
      </c>
      <c r="J1618" t="s">
        <v>28</v>
      </c>
      <c r="K1618" t="s">
        <v>340</v>
      </c>
      <c r="L1618" t="s">
        <v>521</v>
      </c>
      <c r="M1618" t="s">
        <v>9130</v>
      </c>
      <c r="N1618" t="s">
        <v>9131</v>
      </c>
      <c r="O1618" t="s">
        <v>30</v>
      </c>
      <c r="P1618" t="s">
        <v>31</v>
      </c>
      <c r="Q1618" t="s">
        <v>24</v>
      </c>
      <c r="R1618" t="s">
        <v>9132</v>
      </c>
      <c r="S1618" t="s">
        <v>654</v>
      </c>
      <c r="T1618" t="s">
        <v>9133</v>
      </c>
      <c r="U1618"/>
      <c r="V1618" s="40">
        <v>1.5219907407407409E-2</v>
      </c>
      <c r="W1618" s="40">
        <v>1.7488425925925925E-2</v>
      </c>
      <c r="X1618" s="40">
        <v>2.2685185185185182E-3</v>
      </c>
      <c r="Y1618" s="2" t="str">
        <f t="shared" si="496"/>
        <v/>
      </c>
      <c r="Z1618" s="47" t="str">
        <f t="shared" si="497"/>
        <v>Cumplido</v>
      </c>
      <c r="AA1618" s="8"/>
      <c r="AB1618" s="8"/>
      <c r="AC1618" s="8"/>
      <c r="AD1618" s="8"/>
      <c r="AE1618" s="8"/>
      <c r="AF1618" s="42">
        <v>45252</v>
      </c>
      <c r="AG1618" s="13" t="str">
        <f t="shared" si="486"/>
        <v>CUMPLE</v>
      </c>
      <c r="AH1618" s="13" t="str">
        <f t="shared" si="487"/>
        <v>NO CUMPLE</v>
      </c>
      <c r="AI1618" s="13" t="str">
        <f t="shared" si="488"/>
        <v>NO CUMPLE</v>
      </c>
      <c r="AJ1618" s="13" t="str">
        <f t="shared" si="489"/>
        <v>NO CUMPLE</v>
      </c>
      <c r="AK1618" s="13" t="str">
        <f t="shared" si="490"/>
        <v>NO CUMPLE</v>
      </c>
      <c r="AL1618" s="13" t="str">
        <f t="shared" si="491"/>
        <v>CUMPLE</v>
      </c>
      <c r="AM1618" s="13" t="str">
        <f t="shared" si="492"/>
        <v>NO CUMPLE</v>
      </c>
      <c r="AN1618" s="13" t="str">
        <f t="shared" si="493"/>
        <v>NO CUMPLE</v>
      </c>
      <c r="AO1618" s="13" t="str">
        <f t="shared" si="494"/>
        <v>NO CUMPLE</v>
      </c>
      <c r="AP1618" s="13" t="str">
        <f t="shared" si="495"/>
        <v>NO CUMPLE</v>
      </c>
    </row>
    <row r="1619" spans="1:42" ht="15" hidden="1" x14ac:dyDescent="0.25">
      <c r="A1619" t="s">
        <v>9134</v>
      </c>
      <c r="B1619" t="s">
        <v>32</v>
      </c>
      <c r="C1619" t="s">
        <v>49</v>
      </c>
      <c r="D1619" t="s">
        <v>217</v>
      </c>
      <c r="E1619" t="s">
        <v>360</v>
      </c>
      <c r="F1619" t="s">
        <v>409</v>
      </c>
      <c r="G1619" t="s">
        <v>25</v>
      </c>
      <c r="H1619" t="s">
        <v>26</v>
      </c>
      <c r="I1619" t="s">
        <v>35</v>
      </c>
      <c r="J1619" t="s">
        <v>28</v>
      </c>
      <c r="K1619" t="s">
        <v>48</v>
      </c>
      <c r="L1619" t="s">
        <v>336</v>
      </c>
      <c r="M1619" t="s">
        <v>9135</v>
      </c>
      <c r="N1619" t="s">
        <v>9136</v>
      </c>
      <c r="O1619" t="s">
        <v>30</v>
      </c>
      <c r="P1619" t="s">
        <v>31</v>
      </c>
      <c r="Q1619" t="s">
        <v>24</v>
      </c>
      <c r="R1619" t="s">
        <v>9137</v>
      </c>
      <c r="S1619" t="s">
        <v>654</v>
      </c>
      <c r="T1619" t="s">
        <v>2073</v>
      </c>
      <c r="U1619"/>
      <c r="V1619" s="40">
        <v>6.3888888888888884E-3</v>
      </c>
      <c r="W1619" s="40">
        <v>1.1481481481481483E-2</v>
      </c>
      <c r="X1619" s="40">
        <v>5.0925925925925921E-3</v>
      </c>
      <c r="Y1619" s="2" t="str">
        <f t="shared" si="496"/>
        <v/>
      </c>
      <c r="Z1619" s="47" t="str">
        <f t="shared" si="497"/>
        <v>Cumplido</v>
      </c>
      <c r="AA1619" s="8"/>
      <c r="AB1619" s="8"/>
      <c r="AC1619" s="8"/>
      <c r="AD1619" s="8"/>
      <c r="AE1619" s="8"/>
      <c r="AF1619" s="42">
        <v>45252</v>
      </c>
      <c r="AG1619" s="13" t="str">
        <f t="shared" si="486"/>
        <v>CUMPLE</v>
      </c>
      <c r="AH1619" s="13" t="str">
        <f t="shared" si="487"/>
        <v>NO CUMPLE</v>
      </c>
      <c r="AI1619" s="13" t="str">
        <f t="shared" si="488"/>
        <v>NO CUMPLE</v>
      </c>
      <c r="AJ1619" s="13" t="str">
        <f t="shared" si="489"/>
        <v>NO CUMPLE</v>
      </c>
      <c r="AK1619" s="13" t="str">
        <f t="shared" si="490"/>
        <v>NO CUMPLE</v>
      </c>
      <c r="AL1619" s="13" t="str">
        <f t="shared" si="491"/>
        <v>CUMPLE</v>
      </c>
      <c r="AM1619" s="13" t="str">
        <f t="shared" si="492"/>
        <v>NO CUMPLE</v>
      </c>
      <c r="AN1619" s="13" t="str">
        <f t="shared" si="493"/>
        <v>NO CUMPLE</v>
      </c>
      <c r="AO1619" s="13" t="str">
        <f t="shared" si="494"/>
        <v>NO CUMPLE</v>
      </c>
      <c r="AP1619" s="13" t="str">
        <f t="shared" si="495"/>
        <v>NO CUMPLE</v>
      </c>
    </row>
    <row r="1620" spans="1:42" ht="15" hidden="1" x14ac:dyDescent="0.25">
      <c r="A1620" t="s">
        <v>9138</v>
      </c>
      <c r="B1620" t="s">
        <v>32</v>
      </c>
      <c r="C1620" t="s">
        <v>60</v>
      </c>
      <c r="D1620" t="s">
        <v>58</v>
      </c>
      <c r="E1620" t="s">
        <v>195</v>
      </c>
      <c r="F1620" t="s">
        <v>447</v>
      </c>
      <c r="G1620" t="s">
        <v>39</v>
      </c>
      <c r="H1620" t="s">
        <v>34</v>
      </c>
      <c r="I1620" t="s">
        <v>40</v>
      </c>
      <c r="J1620" t="s">
        <v>28</v>
      </c>
      <c r="K1620" t="s">
        <v>48</v>
      </c>
      <c r="L1620" t="s">
        <v>9139</v>
      </c>
      <c r="M1620" t="s">
        <v>9140</v>
      </c>
      <c r="N1620" t="s">
        <v>9141</v>
      </c>
      <c r="O1620" t="s">
        <v>30</v>
      </c>
      <c r="P1620" t="s">
        <v>44</v>
      </c>
      <c r="Q1620" t="s">
        <v>45</v>
      </c>
      <c r="R1620" t="s">
        <v>9142</v>
      </c>
      <c r="S1620" t="s">
        <v>654</v>
      </c>
      <c r="T1620" t="s">
        <v>9139</v>
      </c>
      <c r="U1620" t="s">
        <v>301</v>
      </c>
      <c r="V1620" s="40">
        <v>1.7245370370370372E-3</v>
      </c>
      <c r="W1620" s="40">
        <v>1.2916666666666667E-2</v>
      </c>
      <c r="X1620" s="40">
        <v>1.119212962962963E-2</v>
      </c>
      <c r="Y1620" s="2" t="str">
        <f t="shared" si="496"/>
        <v/>
      </c>
      <c r="Z1620" s="47" t="str">
        <f t="shared" si="497"/>
        <v>Cumplido</v>
      </c>
      <c r="AA1620" s="8"/>
      <c r="AB1620" s="8"/>
      <c r="AC1620" s="8"/>
      <c r="AD1620" s="8"/>
      <c r="AE1620" s="8"/>
      <c r="AF1620" s="42">
        <v>45252</v>
      </c>
      <c r="AG1620" s="13" t="str">
        <f t="shared" si="486"/>
        <v>CUMPLE</v>
      </c>
      <c r="AH1620" s="13" t="str">
        <f t="shared" si="487"/>
        <v>NO CUMPLE</v>
      </c>
      <c r="AI1620" s="13" t="str">
        <f t="shared" si="488"/>
        <v>NO CUMPLE</v>
      </c>
      <c r="AJ1620" s="13" t="str">
        <f t="shared" si="489"/>
        <v>NO CUMPLE</v>
      </c>
      <c r="AK1620" s="13" t="str">
        <f t="shared" si="490"/>
        <v>NO CUMPLE</v>
      </c>
      <c r="AL1620" s="13" t="str">
        <f t="shared" si="491"/>
        <v>CUMPLE</v>
      </c>
      <c r="AM1620" s="13" t="str">
        <f t="shared" si="492"/>
        <v>NO CUMPLE</v>
      </c>
      <c r="AN1620" s="13" t="str">
        <f t="shared" si="493"/>
        <v>NO CUMPLE</v>
      </c>
      <c r="AO1620" s="13" t="str">
        <f t="shared" si="494"/>
        <v>NO CUMPLE</v>
      </c>
      <c r="AP1620" s="13" t="str">
        <f t="shared" si="495"/>
        <v>NO CUMPLE</v>
      </c>
    </row>
    <row r="1621" spans="1:42" ht="15" hidden="1" x14ac:dyDescent="0.25">
      <c r="A1621" t="s">
        <v>9143</v>
      </c>
      <c r="B1621" t="s">
        <v>24</v>
      </c>
      <c r="C1621" t="s">
        <v>181</v>
      </c>
      <c r="D1621" t="s">
        <v>33</v>
      </c>
      <c r="E1621" t="s">
        <v>192</v>
      </c>
      <c r="F1621" t="s">
        <v>384</v>
      </c>
      <c r="G1621" t="s">
        <v>39</v>
      </c>
      <c r="H1621" t="s">
        <v>34</v>
      </c>
      <c r="I1621" t="s">
        <v>40</v>
      </c>
      <c r="J1621" t="s">
        <v>28</v>
      </c>
      <c r="K1621" t="s">
        <v>307</v>
      </c>
      <c r="L1621" t="s">
        <v>9144</v>
      </c>
      <c r="M1621" t="s">
        <v>9145</v>
      </c>
      <c r="N1621" t="s">
        <v>9146</v>
      </c>
      <c r="O1621" t="s">
        <v>30</v>
      </c>
      <c r="P1621" t="s">
        <v>183</v>
      </c>
      <c r="Q1621" t="s">
        <v>184</v>
      </c>
      <c r="R1621" t="s">
        <v>9147</v>
      </c>
      <c r="S1621" t="s">
        <v>6888</v>
      </c>
      <c r="T1621" t="s">
        <v>9148</v>
      </c>
      <c r="U1621" t="s">
        <v>218</v>
      </c>
      <c r="V1621" s="40">
        <v>0.16214120370370369</v>
      </c>
      <c r="W1621" s="40">
        <v>0.45087962962962963</v>
      </c>
      <c r="X1621" s="40">
        <v>0.28873842592592591</v>
      </c>
      <c r="Y1621" s="2" t="str">
        <f t="shared" si="496"/>
        <v/>
      </c>
      <c r="Z1621" s="47" t="str">
        <f t="shared" si="497"/>
        <v>Cumplido</v>
      </c>
      <c r="AA1621" s="8"/>
      <c r="AB1621" s="8"/>
      <c r="AC1621" s="8"/>
      <c r="AD1621" s="8"/>
      <c r="AE1621" s="8"/>
      <c r="AF1621" s="42">
        <v>45252</v>
      </c>
      <c r="AG1621" s="13" t="str">
        <f t="shared" si="486"/>
        <v>NO CUMPLE</v>
      </c>
      <c r="AH1621" s="13" t="str">
        <f t="shared" si="487"/>
        <v>NO CUMPLE</v>
      </c>
      <c r="AI1621" s="13" t="str">
        <f t="shared" si="488"/>
        <v>CUMPLE</v>
      </c>
      <c r="AJ1621" s="13" t="str">
        <f t="shared" si="489"/>
        <v>NO CUMPLE</v>
      </c>
      <c r="AK1621" s="13" t="str">
        <f t="shared" si="490"/>
        <v>NO CUMPLE</v>
      </c>
      <c r="AL1621" s="13" t="str">
        <f t="shared" si="491"/>
        <v>NO CUMPLE</v>
      </c>
      <c r="AM1621" s="13" t="str">
        <f t="shared" si="492"/>
        <v>NO CUMPLE</v>
      </c>
      <c r="AN1621" s="13" t="str">
        <f t="shared" si="493"/>
        <v>NO CUMPLE</v>
      </c>
      <c r="AO1621" s="13" t="str">
        <f t="shared" si="494"/>
        <v>CUMPLE</v>
      </c>
      <c r="AP1621" s="13" t="str">
        <f t="shared" si="495"/>
        <v>NO CUMPLE</v>
      </c>
    </row>
    <row r="1622" spans="1:42" ht="15" x14ac:dyDescent="0.25">
      <c r="A1622" t="s">
        <v>9149</v>
      </c>
      <c r="B1622" t="s">
        <v>55</v>
      </c>
      <c r="C1622" t="s">
        <v>124</v>
      </c>
      <c r="D1622" t="s">
        <v>217</v>
      </c>
      <c r="E1622" t="s">
        <v>47</v>
      </c>
      <c r="F1622" t="s">
        <v>9150</v>
      </c>
      <c r="G1622" t="s">
        <v>39</v>
      </c>
      <c r="H1622" t="s">
        <v>34</v>
      </c>
      <c r="I1622" t="s">
        <v>40</v>
      </c>
      <c r="J1622" t="s">
        <v>56</v>
      </c>
      <c r="K1622" t="s">
        <v>48</v>
      </c>
      <c r="L1622" t="s">
        <v>8510</v>
      </c>
      <c r="M1622" t="s">
        <v>9151</v>
      </c>
      <c r="N1622" t="s">
        <v>9152</v>
      </c>
      <c r="O1622" t="s">
        <v>30</v>
      </c>
      <c r="P1622" t="s">
        <v>44</v>
      </c>
      <c r="Q1622" t="s">
        <v>45</v>
      </c>
      <c r="R1622" t="s">
        <v>9153</v>
      </c>
      <c r="S1622" t="s">
        <v>6888</v>
      </c>
      <c r="T1622" t="s">
        <v>9154</v>
      </c>
      <c r="U1622"/>
      <c r="V1622" s="40">
        <v>5.783564814814815E-2</v>
      </c>
      <c r="W1622" s="40">
        <v>0.32033564814814813</v>
      </c>
      <c r="X1622" s="40">
        <v>0.16666666666666666</v>
      </c>
      <c r="Y1622" s="2" t="str">
        <f t="shared" si="496"/>
        <v>Cumplido</v>
      </c>
      <c r="Z1622" s="47" t="str">
        <f t="shared" si="497"/>
        <v/>
      </c>
      <c r="AA1622" s="8" t="s">
        <v>9569</v>
      </c>
      <c r="AB1622" s="8" t="str">
        <f>IF($H1622="1-Crítica",IF($X1622&lt;=$AT$5,"Cumplido", "Incumplido"),"")</f>
        <v/>
      </c>
      <c r="AC1622" s="8" t="str">
        <f>IF($H1622="2-Alta",IF($X1622&lt;=$AT$6, "Cumplido", "Incumplido"),"")</f>
        <v/>
      </c>
      <c r="AD1622" s="8" t="str">
        <f>IF($H1622="3-Medio",IF($X1622&lt;=$AT$7, "Cumplido", "Incumplido"),"")</f>
        <v/>
      </c>
      <c r="AE1622" s="8" t="str">
        <f>IF($H1622="4-Baja",IF($X1622&lt;=$AT$8, "Cumplido", "Incumplido"),"")</f>
        <v>Cumplido</v>
      </c>
      <c r="AF1622" s="42">
        <v>45252</v>
      </c>
      <c r="AG1622" s="13" t="str">
        <f t="shared" si="486"/>
        <v>NO CUMPLE</v>
      </c>
      <c r="AH1622" s="13" t="str">
        <f t="shared" si="487"/>
        <v>CUMPLE</v>
      </c>
      <c r="AI1622" s="13" t="str">
        <f t="shared" si="488"/>
        <v>NO CUMPLE</v>
      </c>
      <c r="AJ1622" s="13" t="str">
        <f t="shared" si="489"/>
        <v>NO CUMPLE</v>
      </c>
      <c r="AK1622" s="13" t="str">
        <f t="shared" si="490"/>
        <v>NO CUMPLE</v>
      </c>
      <c r="AL1622" s="13" t="str">
        <f t="shared" si="491"/>
        <v>NO CUMPLE</v>
      </c>
      <c r="AM1622" s="13" t="str">
        <f t="shared" si="492"/>
        <v>NO CUMPLE</v>
      </c>
      <c r="AN1622" s="13" t="str">
        <f t="shared" si="493"/>
        <v>CUMPLE</v>
      </c>
      <c r="AO1622" s="13" t="str">
        <f t="shared" si="494"/>
        <v>NO CUMPLE</v>
      </c>
      <c r="AP1622" s="13" t="str">
        <f t="shared" si="495"/>
        <v>NO CUMPLE</v>
      </c>
    </row>
    <row r="1623" spans="1:42" ht="15" hidden="1" x14ac:dyDescent="0.25">
      <c r="A1623" t="s">
        <v>9155</v>
      </c>
      <c r="B1623" t="s">
        <v>38</v>
      </c>
      <c r="C1623" t="s">
        <v>124</v>
      </c>
      <c r="D1623" t="s">
        <v>124</v>
      </c>
      <c r="E1623" t="s">
        <v>47</v>
      </c>
      <c r="F1623" t="s">
        <v>143</v>
      </c>
      <c r="G1623" t="s">
        <v>39</v>
      </c>
      <c r="H1623" t="s">
        <v>34</v>
      </c>
      <c r="I1623" t="s">
        <v>40</v>
      </c>
      <c r="J1623" t="s">
        <v>28</v>
      </c>
      <c r="K1623" t="s">
        <v>171</v>
      </c>
      <c r="L1623" t="s">
        <v>9156</v>
      </c>
      <c r="M1623" t="s">
        <v>9157</v>
      </c>
      <c r="N1623" t="s">
        <v>9158</v>
      </c>
      <c r="O1623" t="s">
        <v>30</v>
      </c>
      <c r="P1623" t="s">
        <v>44</v>
      </c>
      <c r="Q1623" t="s">
        <v>45</v>
      </c>
      <c r="R1623" t="s">
        <v>9159</v>
      </c>
      <c r="S1623" t="s">
        <v>654</v>
      </c>
      <c r="T1623" t="s">
        <v>9160</v>
      </c>
      <c r="U1623"/>
      <c r="V1623" s="40">
        <v>0</v>
      </c>
      <c r="W1623" s="40">
        <v>5.6249999999999989E-3</v>
      </c>
      <c r="X1623" s="40">
        <v>5.6249999999999989E-3</v>
      </c>
      <c r="Y1623" s="2" t="str">
        <f t="shared" si="496"/>
        <v/>
      </c>
      <c r="Z1623" s="47" t="str">
        <f t="shared" si="497"/>
        <v>Cumplido</v>
      </c>
      <c r="AA1623" s="8"/>
      <c r="AB1623" s="8"/>
      <c r="AC1623" s="8"/>
      <c r="AD1623" s="8"/>
      <c r="AE1623" s="8"/>
      <c r="AF1623" s="42">
        <v>45253</v>
      </c>
      <c r="AG1623" s="13" t="str">
        <f t="shared" si="486"/>
        <v>CUMPLE</v>
      </c>
      <c r="AH1623" s="13" t="str">
        <f t="shared" si="487"/>
        <v>NO CUMPLE</v>
      </c>
      <c r="AI1623" s="13" t="str">
        <f t="shared" si="488"/>
        <v>NO CUMPLE</v>
      </c>
      <c r="AJ1623" s="13" t="str">
        <f t="shared" si="489"/>
        <v>NO CUMPLE</v>
      </c>
      <c r="AK1623" s="13" t="str">
        <f t="shared" si="490"/>
        <v>NO CUMPLE</v>
      </c>
      <c r="AL1623" s="13" t="str">
        <f t="shared" si="491"/>
        <v>CUMPLE</v>
      </c>
      <c r="AM1623" s="13" t="str">
        <f t="shared" si="492"/>
        <v>NO CUMPLE</v>
      </c>
      <c r="AN1623" s="13" t="str">
        <f t="shared" si="493"/>
        <v>NO CUMPLE</v>
      </c>
      <c r="AO1623" s="13" t="str">
        <f t="shared" si="494"/>
        <v>NO CUMPLE</v>
      </c>
      <c r="AP1623" s="13" t="str">
        <f t="shared" si="495"/>
        <v>NO CUMPLE</v>
      </c>
    </row>
    <row r="1624" spans="1:42" ht="15" hidden="1" x14ac:dyDescent="0.25">
      <c r="A1624" t="s">
        <v>9161</v>
      </c>
      <c r="B1624" t="s">
        <v>38</v>
      </c>
      <c r="C1624" t="s">
        <v>124</v>
      </c>
      <c r="D1624" t="s">
        <v>124</v>
      </c>
      <c r="E1624" t="s">
        <v>47</v>
      </c>
      <c r="F1624" t="s">
        <v>143</v>
      </c>
      <c r="G1624" t="s">
        <v>39</v>
      </c>
      <c r="H1624" t="s">
        <v>34</v>
      </c>
      <c r="I1624" t="s">
        <v>40</v>
      </c>
      <c r="J1624" t="s">
        <v>28</v>
      </c>
      <c r="K1624" t="s">
        <v>171</v>
      </c>
      <c r="L1624" t="s">
        <v>9162</v>
      </c>
      <c r="M1624" t="s">
        <v>9163</v>
      </c>
      <c r="N1624" t="s">
        <v>9164</v>
      </c>
      <c r="O1624" t="s">
        <v>30</v>
      </c>
      <c r="P1624" t="s">
        <v>44</v>
      </c>
      <c r="Q1624" t="s">
        <v>45</v>
      </c>
      <c r="R1624" t="s">
        <v>9165</v>
      </c>
      <c r="S1624" t="s">
        <v>654</v>
      </c>
      <c r="T1624" t="s">
        <v>9166</v>
      </c>
      <c r="U1624"/>
      <c r="V1624" s="40">
        <v>0</v>
      </c>
      <c r="W1624" s="40">
        <v>5.4861111111111117E-3</v>
      </c>
      <c r="X1624" s="40">
        <v>5.4861111111111117E-3</v>
      </c>
      <c r="Y1624" s="2" t="str">
        <f t="shared" si="496"/>
        <v/>
      </c>
      <c r="Z1624" s="47" t="str">
        <f t="shared" si="497"/>
        <v>Cumplido</v>
      </c>
      <c r="AA1624" s="8"/>
      <c r="AB1624" s="8"/>
      <c r="AC1624" s="8"/>
      <c r="AD1624" s="8"/>
      <c r="AE1624" s="8"/>
      <c r="AF1624" s="42">
        <v>45252</v>
      </c>
      <c r="AG1624" s="13" t="str">
        <f t="shared" si="486"/>
        <v>CUMPLE</v>
      </c>
      <c r="AH1624" s="13" t="str">
        <f t="shared" si="487"/>
        <v>NO CUMPLE</v>
      </c>
      <c r="AI1624" s="13" t="str">
        <f t="shared" si="488"/>
        <v>NO CUMPLE</v>
      </c>
      <c r="AJ1624" s="13" t="str">
        <f t="shared" si="489"/>
        <v>NO CUMPLE</v>
      </c>
      <c r="AK1624" s="13" t="str">
        <f t="shared" si="490"/>
        <v>NO CUMPLE</v>
      </c>
      <c r="AL1624" s="13" t="str">
        <f t="shared" si="491"/>
        <v>CUMPLE</v>
      </c>
      <c r="AM1624" s="13" t="str">
        <f t="shared" si="492"/>
        <v>NO CUMPLE</v>
      </c>
      <c r="AN1624" s="13" t="str">
        <f t="shared" si="493"/>
        <v>NO CUMPLE</v>
      </c>
      <c r="AO1624" s="13" t="str">
        <f t="shared" si="494"/>
        <v>NO CUMPLE</v>
      </c>
      <c r="AP1624" s="13" t="str">
        <f t="shared" si="495"/>
        <v>NO CUMPLE</v>
      </c>
    </row>
    <row r="1625" spans="1:42" ht="15" hidden="1" x14ac:dyDescent="0.25">
      <c r="A1625" t="s">
        <v>9167</v>
      </c>
      <c r="B1625" t="s">
        <v>38</v>
      </c>
      <c r="C1625" t="s">
        <v>124</v>
      </c>
      <c r="D1625" t="s">
        <v>124</v>
      </c>
      <c r="E1625" t="s">
        <v>47</v>
      </c>
      <c r="F1625" t="s">
        <v>143</v>
      </c>
      <c r="G1625" t="s">
        <v>39</v>
      </c>
      <c r="H1625" t="s">
        <v>34</v>
      </c>
      <c r="I1625" t="s">
        <v>40</v>
      </c>
      <c r="J1625" t="s">
        <v>28</v>
      </c>
      <c r="K1625" t="s">
        <v>171</v>
      </c>
      <c r="L1625" t="s">
        <v>9168</v>
      </c>
      <c r="M1625" t="s">
        <v>9169</v>
      </c>
      <c r="N1625" t="s">
        <v>9170</v>
      </c>
      <c r="O1625" t="s">
        <v>30</v>
      </c>
      <c r="P1625" t="s">
        <v>44</v>
      </c>
      <c r="Q1625" t="s">
        <v>45</v>
      </c>
      <c r="R1625" t="s">
        <v>9171</v>
      </c>
      <c r="S1625" t="s">
        <v>654</v>
      </c>
      <c r="T1625" t="s">
        <v>9172</v>
      </c>
      <c r="U1625"/>
      <c r="V1625" s="40">
        <v>0</v>
      </c>
      <c r="W1625" s="40">
        <v>5.5555555555555558E-3</v>
      </c>
      <c r="X1625" s="40">
        <v>5.5555555555555558E-3</v>
      </c>
      <c r="Y1625" s="2" t="str">
        <f t="shared" si="496"/>
        <v/>
      </c>
      <c r="Z1625" s="47" t="str">
        <f t="shared" si="497"/>
        <v>Cumplido</v>
      </c>
      <c r="AA1625" s="8"/>
      <c r="AB1625" s="8"/>
      <c r="AC1625" s="8"/>
      <c r="AD1625" s="8"/>
      <c r="AE1625" s="8"/>
      <c r="AF1625" s="42">
        <v>45257</v>
      </c>
      <c r="AG1625" s="13" t="str">
        <f t="shared" si="486"/>
        <v>CUMPLE</v>
      </c>
      <c r="AH1625" s="13" t="str">
        <f t="shared" si="487"/>
        <v>NO CUMPLE</v>
      </c>
      <c r="AI1625" s="13" t="str">
        <f t="shared" si="488"/>
        <v>NO CUMPLE</v>
      </c>
      <c r="AJ1625" s="13" t="str">
        <f t="shared" si="489"/>
        <v>NO CUMPLE</v>
      </c>
      <c r="AK1625" s="13" t="str">
        <f t="shared" si="490"/>
        <v>NO CUMPLE</v>
      </c>
      <c r="AL1625" s="13" t="str">
        <f t="shared" si="491"/>
        <v>CUMPLE</v>
      </c>
      <c r="AM1625" s="13" t="str">
        <f t="shared" si="492"/>
        <v>NO CUMPLE</v>
      </c>
      <c r="AN1625" s="13" t="str">
        <f t="shared" si="493"/>
        <v>NO CUMPLE</v>
      </c>
      <c r="AO1625" s="13" t="str">
        <f t="shared" si="494"/>
        <v>NO CUMPLE</v>
      </c>
      <c r="AP1625" s="13" t="str">
        <f t="shared" si="495"/>
        <v>NO CUMPLE</v>
      </c>
    </row>
    <row r="1626" spans="1:42" ht="15" hidden="1" x14ac:dyDescent="0.25">
      <c r="A1626" t="s">
        <v>9173</v>
      </c>
      <c r="B1626" t="s">
        <v>38</v>
      </c>
      <c r="C1626" t="s">
        <v>124</v>
      </c>
      <c r="D1626" t="s">
        <v>124</v>
      </c>
      <c r="E1626" t="s">
        <v>47</v>
      </c>
      <c r="F1626" t="s">
        <v>143</v>
      </c>
      <c r="G1626" t="s">
        <v>39</v>
      </c>
      <c r="H1626" t="s">
        <v>34</v>
      </c>
      <c r="I1626" t="s">
        <v>40</v>
      </c>
      <c r="J1626" t="s">
        <v>28</v>
      </c>
      <c r="K1626" t="s">
        <v>171</v>
      </c>
      <c r="L1626" t="s">
        <v>9174</v>
      </c>
      <c r="M1626" t="s">
        <v>9175</v>
      </c>
      <c r="N1626" t="s">
        <v>9176</v>
      </c>
      <c r="O1626" t="s">
        <v>30</v>
      </c>
      <c r="P1626" t="s">
        <v>44</v>
      </c>
      <c r="Q1626" t="s">
        <v>45</v>
      </c>
      <c r="R1626" t="s">
        <v>9177</v>
      </c>
      <c r="S1626" t="s">
        <v>654</v>
      </c>
      <c r="T1626" t="s">
        <v>9178</v>
      </c>
      <c r="U1626"/>
      <c r="V1626" s="40">
        <v>0</v>
      </c>
      <c r="W1626" s="40">
        <v>4.8726851851851856E-3</v>
      </c>
      <c r="X1626" s="40">
        <v>4.8726851851851856E-3</v>
      </c>
      <c r="Y1626" s="2" t="str">
        <f t="shared" si="496"/>
        <v/>
      </c>
      <c r="Z1626" s="47" t="str">
        <f t="shared" si="497"/>
        <v>Cumplido</v>
      </c>
      <c r="AA1626" s="8"/>
      <c r="AB1626" s="8"/>
      <c r="AC1626" s="8"/>
      <c r="AD1626" s="8"/>
      <c r="AE1626" s="8"/>
      <c r="AF1626" s="42">
        <v>45252</v>
      </c>
      <c r="AG1626" s="13" t="str">
        <f t="shared" si="486"/>
        <v>CUMPLE</v>
      </c>
      <c r="AH1626" s="13" t="str">
        <f t="shared" si="487"/>
        <v>NO CUMPLE</v>
      </c>
      <c r="AI1626" s="13" t="str">
        <f t="shared" si="488"/>
        <v>NO CUMPLE</v>
      </c>
      <c r="AJ1626" s="13" t="str">
        <f t="shared" si="489"/>
        <v>NO CUMPLE</v>
      </c>
      <c r="AK1626" s="13" t="str">
        <f t="shared" si="490"/>
        <v>NO CUMPLE</v>
      </c>
      <c r="AL1626" s="13" t="str">
        <f t="shared" si="491"/>
        <v>CUMPLE</v>
      </c>
      <c r="AM1626" s="13" t="str">
        <f t="shared" si="492"/>
        <v>NO CUMPLE</v>
      </c>
      <c r="AN1626" s="13" t="str">
        <f t="shared" si="493"/>
        <v>NO CUMPLE</v>
      </c>
      <c r="AO1626" s="13" t="str">
        <f t="shared" si="494"/>
        <v>NO CUMPLE</v>
      </c>
      <c r="AP1626" s="13" t="str">
        <f t="shared" si="495"/>
        <v>NO CUMPLE</v>
      </c>
    </row>
    <row r="1627" spans="1:42" ht="15" hidden="1" x14ac:dyDescent="0.25">
      <c r="A1627" t="s">
        <v>9179</v>
      </c>
      <c r="B1627" t="s">
        <v>38</v>
      </c>
      <c r="C1627" t="s">
        <v>124</v>
      </c>
      <c r="D1627" t="s">
        <v>124</v>
      </c>
      <c r="E1627" t="s">
        <v>47</v>
      </c>
      <c r="F1627" t="s">
        <v>143</v>
      </c>
      <c r="G1627" t="s">
        <v>39</v>
      </c>
      <c r="H1627" t="s">
        <v>34</v>
      </c>
      <c r="I1627" t="s">
        <v>40</v>
      </c>
      <c r="J1627" t="s">
        <v>28</v>
      </c>
      <c r="K1627" t="s">
        <v>171</v>
      </c>
      <c r="L1627" t="s">
        <v>9180</v>
      </c>
      <c r="M1627" t="s">
        <v>9181</v>
      </c>
      <c r="N1627" t="s">
        <v>9182</v>
      </c>
      <c r="O1627" t="s">
        <v>30</v>
      </c>
      <c r="P1627" t="s">
        <v>44</v>
      </c>
      <c r="Q1627" t="s">
        <v>45</v>
      </c>
      <c r="R1627" t="s">
        <v>9183</v>
      </c>
      <c r="S1627" t="s">
        <v>654</v>
      </c>
      <c r="T1627" t="s">
        <v>9184</v>
      </c>
      <c r="U1627"/>
      <c r="V1627" s="40">
        <v>0</v>
      </c>
      <c r="W1627" s="40">
        <v>4.8842592592592592E-3</v>
      </c>
      <c r="X1627" s="40">
        <v>4.8842592592592592E-3</v>
      </c>
      <c r="Y1627" s="2" t="str">
        <f t="shared" si="496"/>
        <v/>
      </c>
      <c r="Z1627" s="47" t="str">
        <f t="shared" si="497"/>
        <v>Cumplido</v>
      </c>
      <c r="AA1627" s="8"/>
      <c r="AB1627" s="8"/>
      <c r="AC1627" s="8"/>
      <c r="AD1627" s="8"/>
      <c r="AE1627" s="8"/>
      <c r="AF1627" s="42">
        <v>45252</v>
      </c>
      <c r="AG1627" s="13" t="str">
        <f t="shared" si="486"/>
        <v>CUMPLE</v>
      </c>
      <c r="AH1627" s="13" t="str">
        <f t="shared" si="487"/>
        <v>NO CUMPLE</v>
      </c>
      <c r="AI1627" s="13" t="str">
        <f t="shared" si="488"/>
        <v>NO CUMPLE</v>
      </c>
      <c r="AJ1627" s="13" t="str">
        <f t="shared" si="489"/>
        <v>NO CUMPLE</v>
      </c>
      <c r="AK1627" s="13" t="str">
        <f t="shared" si="490"/>
        <v>NO CUMPLE</v>
      </c>
      <c r="AL1627" s="13" t="str">
        <f t="shared" si="491"/>
        <v>CUMPLE</v>
      </c>
      <c r="AM1627" s="13" t="str">
        <f t="shared" si="492"/>
        <v>NO CUMPLE</v>
      </c>
      <c r="AN1627" s="13" t="str">
        <f t="shared" si="493"/>
        <v>NO CUMPLE</v>
      </c>
      <c r="AO1627" s="13" t="str">
        <f t="shared" si="494"/>
        <v>NO CUMPLE</v>
      </c>
      <c r="AP1627" s="13" t="str">
        <f t="shared" si="495"/>
        <v>NO CUMPLE</v>
      </c>
    </row>
    <row r="1628" spans="1:42" ht="15" hidden="1" x14ac:dyDescent="0.25">
      <c r="A1628" t="s">
        <v>9185</v>
      </c>
      <c r="B1628" t="s">
        <v>38</v>
      </c>
      <c r="C1628" t="s">
        <v>124</v>
      </c>
      <c r="D1628" t="s">
        <v>124</v>
      </c>
      <c r="E1628" t="s">
        <v>47</v>
      </c>
      <c r="F1628" t="s">
        <v>143</v>
      </c>
      <c r="G1628" t="s">
        <v>39</v>
      </c>
      <c r="H1628" t="s">
        <v>34</v>
      </c>
      <c r="I1628" t="s">
        <v>40</v>
      </c>
      <c r="J1628" t="s">
        <v>28</v>
      </c>
      <c r="K1628" t="s">
        <v>171</v>
      </c>
      <c r="L1628" t="s">
        <v>9186</v>
      </c>
      <c r="M1628" t="s">
        <v>9187</v>
      </c>
      <c r="N1628" t="s">
        <v>9188</v>
      </c>
      <c r="O1628" t="s">
        <v>30</v>
      </c>
      <c r="P1628" t="s">
        <v>44</v>
      </c>
      <c r="Q1628" t="s">
        <v>45</v>
      </c>
      <c r="R1628" t="s">
        <v>9189</v>
      </c>
      <c r="S1628" t="s">
        <v>654</v>
      </c>
      <c r="T1628" t="s">
        <v>9190</v>
      </c>
      <c r="U1628"/>
      <c r="V1628" s="40">
        <v>0</v>
      </c>
      <c r="W1628" s="40">
        <v>4.8958333333333328E-3</v>
      </c>
      <c r="X1628" s="40">
        <v>4.8958333333333328E-3</v>
      </c>
      <c r="Y1628" s="2" t="str">
        <f>IF(J1628="Incidente de Cliente",IF($X1628&lt;=$AT$2,"Cumplido","Incumplido"),"")</f>
        <v/>
      </c>
      <c r="Z1628" s="47" t="str">
        <f t="shared" si="497"/>
        <v>Cumplido</v>
      </c>
      <c r="AA1628" s="8"/>
      <c r="AB1628" s="8"/>
      <c r="AC1628" s="8"/>
      <c r="AD1628" s="8"/>
      <c r="AE1628" s="8"/>
      <c r="AF1628" s="42">
        <v>45259</v>
      </c>
      <c r="AG1628" s="13" t="str">
        <f t="shared" si="486"/>
        <v>CUMPLE</v>
      </c>
      <c r="AH1628" s="13" t="str">
        <f t="shared" si="487"/>
        <v>NO CUMPLE</v>
      </c>
      <c r="AI1628" s="13" t="str">
        <f t="shared" si="488"/>
        <v>NO CUMPLE</v>
      </c>
      <c r="AJ1628" s="13" t="str">
        <f t="shared" si="489"/>
        <v>NO CUMPLE</v>
      </c>
      <c r="AK1628" s="13" t="str">
        <f t="shared" si="490"/>
        <v>NO CUMPLE</v>
      </c>
      <c r="AL1628" s="13" t="str">
        <f t="shared" si="491"/>
        <v>CUMPLE</v>
      </c>
      <c r="AM1628" s="13" t="str">
        <f t="shared" si="492"/>
        <v>NO CUMPLE</v>
      </c>
      <c r="AN1628" s="13" t="str">
        <f t="shared" si="493"/>
        <v>NO CUMPLE</v>
      </c>
      <c r="AO1628" s="13" t="str">
        <f t="shared" si="494"/>
        <v>NO CUMPLE</v>
      </c>
      <c r="AP1628" s="13" t="str">
        <f t="shared" si="495"/>
        <v>NO CUMPLE</v>
      </c>
    </row>
    <row r="1629" spans="1:42" ht="15" hidden="1" x14ac:dyDescent="0.25">
      <c r="A1629" t="s">
        <v>9191</v>
      </c>
      <c r="B1629" t="s">
        <v>79</v>
      </c>
      <c r="C1629" t="s">
        <v>102</v>
      </c>
      <c r="D1629" t="s">
        <v>58</v>
      </c>
      <c r="E1629" t="s">
        <v>220</v>
      </c>
      <c r="F1629" t="s">
        <v>434</v>
      </c>
      <c r="G1629" t="s">
        <v>39</v>
      </c>
      <c r="H1629" t="s">
        <v>34</v>
      </c>
      <c r="I1629" t="s">
        <v>40</v>
      </c>
      <c r="J1629" t="s">
        <v>28</v>
      </c>
      <c r="K1629" t="s">
        <v>48</v>
      </c>
      <c r="L1629" t="s">
        <v>189</v>
      </c>
      <c r="M1629" t="s">
        <v>9192</v>
      </c>
      <c r="N1629" t="s">
        <v>9193</v>
      </c>
      <c r="O1629" t="s">
        <v>30</v>
      </c>
      <c r="P1629" t="s">
        <v>44</v>
      </c>
      <c r="Q1629" t="s">
        <v>45</v>
      </c>
      <c r="R1629" t="s">
        <v>9194</v>
      </c>
      <c r="S1629" t="s">
        <v>654</v>
      </c>
      <c r="T1629"/>
      <c r="U1629" t="s">
        <v>157</v>
      </c>
      <c r="V1629" s="40">
        <v>0</v>
      </c>
      <c r="W1629" s="40">
        <v>0</v>
      </c>
      <c r="X1629" s="40">
        <v>0</v>
      </c>
      <c r="Y1629" s="2" t="str">
        <f t="shared" si="496"/>
        <v/>
      </c>
      <c r="Z1629" s="47" t="str">
        <f t="shared" si="497"/>
        <v>Cumplido</v>
      </c>
      <c r="AA1629" s="8"/>
      <c r="AB1629" s="8"/>
      <c r="AC1629" s="8"/>
      <c r="AD1629" s="8"/>
      <c r="AE1629" s="8"/>
      <c r="AF1629" s="42">
        <v>45252</v>
      </c>
      <c r="AG1629" s="13" t="str">
        <f t="shared" si="486"/>
        <v>CUMPLE</v>
      </c>
      <c r="AH1629" s="13" t="str">
        <f t="shared" si="487"/>
        <v>NO CUMPLE</v>
      </c>
      <c r="AI1629" s="13" t="str">
        <f t="shared" si="488"/>
        <v>NO CUMPLE</v>
      </c>
      <c r="AJ1629" s="13" t="str">
        <f t="shared" si="489"/>
        <v>NO CUMPLE</v>
      </c>
      <c r="AK1629" s="13" t="str">
        <f t="shared" si="490"/>
        <v>NO CUMPLE</v>
      </c>
      <c r="AL1629" s="13" t="str">
        <f t="shared" si="491"/>
        <v>CUMPLE</v>
      </c>
      <c r="AM1629" s="13" t="str">
        <f t="shared" si="492"/>
        <v>NO CUMPLE</v>
      </c>
      <c r="AN1629" s="13" t="str">
        <f t="shared" si="493"/>
        <v>NO CUMPLE</v>
      </c>
      <c r="AO1629" s="13" t="str">
        <f t="shared" si="494"/>
        <v>NO CUMPLE</v>
      </c>
      <c r="AP1629" s="13" t="str">
        <f t="shared" si="495"/>
        <v>NO CUMPLE</v>
      </c>
    </row>
    <row r="1630" spans="1:42" ht="15" hidden="1" x14ac:dyDescent="0.25">
      <c r="A1630" t="s">
        <v>9195</v>
      </c>
      <c r="B1630" t="s">
        <v>79</v>
      </c>
      <c r="C1630" t="s">
        <v>102</v>
      </c>
      <c r="D1630" t="s">
        <v>58</v>
      </c>
      <c r="E1630" t="s">
        <v>220</v>
      </c>
      <c r="F1630" t="s">
        <v>434</v>
      </c>
      <c r="G1630" t="s">
        <v>39</v>
      </c>
      <c r="H1630" t="s">
        <v>34</v>
      </c>
      <c r="I1630" t="s">
        <v>40</v>
      </c>
      <c r="J1630" t="s">
        <v>28</v>
      </c>
      <c r="K1630" t="s">
        <v>48</v>
      </c>
      <c r="L1630" t="s">
        <v>189</v>
      </c>
      <c r="M1630" t="s">
        <v>9196</v>
      </c>
      <c r="N1630" t="s">
        <v>9197</v>
      </c>
      <c r="O1630" t="s">
        <v>30</v>
      </c>
      <c r="P1630" t="s">
        <v>44</v>
      </c>
      <c r="Q1630" t="s">
        <v>45</v>
      </c>
      <c r="R1630" t="s">
        <v>9198</v>
      </c>
      <c r="S1630" t="s">
        <v>654</v>
      </c>
      <c r="T1630"/>
      <c r="U1630" t="s">
        <v>157</v>
      </c>
      <c r="V1630" s="40">
        <v>0</v>
      </c>
      <c r="W1630" s="40">
        <v>0</v>
      </c>
      <c r="X1630" s="40">
        <v>0</v>
      </c>
      <c r="Y1630" s="2" t="str">
        <f>IF(J1630="Incidente de Cliente",IF($X1630&lt;=$AT$2,"Cumplido","Incumplido"),"")</f>
        <v/>
      </c>
      <c r="Z1630" s="47" t="str">
        <f>IF(J1630="Requerimiento de Cliente",IF($X1630&lt;=$AT$3,"Cumplido","Incumplido"),"")</f>
        <v>Cumplido</v>
      </c>
      <c r="AA1630" s="8"/>
      <c r="AB1630" s="8"/>
      <c r="AC1630" s="8"/>
      <c r="AD1630" s="8"/>
      <c r="AE1630" s="8"/>
      <c r="AF1630" s="42">
        <v>45253</v>
      </c>
      <c r="AG1630" s="13" t="str">
        <f t="shared" si="486"/>
        <v>CUMPLE</v>
      </c>
      <c r="AH1630" s="13" t="str">
        <f t="shared" si="487"/>
        <v>NO CUMPLE</v>
      </c>
      <c r="AI1630" s="13" t="str">
        <f t="shared" si="488"/>
        <v>NO CUMPLE</v>
      </c>
      <c r="AJ1630" s="13" t="str">
        <f t="shared" si="489"/>
        <v>NO CUMPLE</v>
      </c>
      <c r="AK1630" s="13" t="str">
        <f t="shared" si="490"/>
        <v>NO CUMPLE</v>
      </c>
      <c r="AL1630" s="13" t="str">
        <f t="shared" si="491"/>
        <v>CUMPLE</v>
      </c>
      <c r="AM1630" s="13" t="str">
        <f t="shared" si="492"/>
        <v>NO CUMPLE</v>
      </c>
      <c r="AN1630" s="13" t="str">
        <f t="shared" si="493"/>
        <v>NO CUMPLE</v>
      </c>
      <c r="AO1630" s="13" t="str">
        <f t="shared" si="494"/>
        <v>NO CUMPLE</v>
      </c>
      <c r="AP1630" s="13" t="str">
        <f t="shared" si="495"/>
        <v>NO CUMPLE</v>
      </c>
    </row>
    <row r="1631" spans="1:42" ht="15" hidden="1" x14ac:dyDescent="0.25">
      <c r="A1631" t="s">
        <v>9199</v>
      </c>
      <c r="B1631" t="s">
        <v>32</v>
      </c>
      <c r="C1631" t="s">
        <v>60</v>
      </c>
      <c r="D1631" t="s">
        <v>58</v>
      </c>
      <c r="E1631" t="s">
        <v>195</v>
      </c>
      <c r="F1631" t="s">
        <v>447</v>
      </c>
      <c r="G1631" t="s">
        <v>39</v>
      </c>
      <c r="H1631" t="s">
        <v>34</v>
      </c>
      <c r="I1631" t="s">
        <v>40</v>
      </c>
      <c r="J1631" t="s">
        <v>28</v>
      </c>
      <c r="K1631" t="s">
        <v>48</v>
      </c>
      <c r="L1631" t="s">
        <v>9200</v>
      </c>
      <c r="M1631" t="s">
        <v>9201</v>
      </c>
      <c r="N1631" t="s">
        <v>9202</v>
      </c>
      <c r="O1631" t="s">
        <v>30</v>
      </c>
      <c r="P1631" t="s">
        <v>44</v>
      </c>
      <c r="Q1631" t="s">
        <v>45</v>
      </c>
      <c r="R1631" t="s">
        <v>9203</v>
      </c>
      <c r="S1631" t="s">
        <v>654</v>
      </c>
      <c r="T1631" t="s">
        <v>9200</v>
      </c>
      <c r="U1631" t="s">
        <v>301</v>
      </c>
      <c r="V1631" s="40">
        <v>8.2175925925925917E-4</v>
      </c>
      <c r="W1631" s="40">
        <v>2.0023148148148148E-3</v>
      </c>
      <c r="X1631" s="40">
        <v>1.1805555555555556E-3</v>
      </c>
      <c r="Y1631" s="2" t="str">
        <f t="shared" si="496"/>
        <v/>
      </c>
      <c r="Z1631" s="47" t="str">
        <f t="shared" si="497"/>
        <v>Cumplido</v>
      </c>
      <c r="AA1631" s="8"/>
      <c r="AB1631" s="8"/>
      <c r="AC1631" s="8"/>
      <c r="AD1631" s="8"/>
      <c r="AE1631" s="8"/>
      <c r="AF1631" s="42">
        <v>45252</v>
      </c>
      <c r="AG1631" s="13" t="str">
        <f t="shared" si="486"/>
        <v>CUMPLE</v>
      </c>
      <c r="AH1631" s="13" t="str">
        <f t="shared" si="487"/>
        <v>NO CUMPLE</v>
      </c>
      <c r="AI1631" s="13" t="str">
        <f t="shared" si="488"/>
        <v>NO CUMPLE</v>
      </c>
      <c r="AJ1631" s="13" t="str">
        <f t="shared" si="489"/>
        <v>NO CUMPLE</v>
      </c>
      <c r="AK1631" s="13" t="str">
        <f t="shared" si="490"/>
        <v>NO CUMPLE</v>
      </c>
      <c r="AL1631" s="13" t="str">
        <f t="shared" si="491"/>
        <v>CUMPLE</v>
      </c>
      <c r="AM1631" s="13" t="str">
        <f t="shared" si="492"/>
        <v>NO CUMPLE</v>
      </c>
      <c r="AN1631" s="13" t="str">
        <f t="shared" si="493"/>
        <v>NO CUMPLE</v>
      </c>
      <c r="AO1631" s="13" t="str">
        <f t="shared" si="494"/>
        <v>NO CUMPLE</v>
      </c>
      <c r="AP1631" s="13" t="str">
        <f t="shared" si="495"/>
        <v>NO CUMPLE</v>
      </c>
    </row>
    <row r="1632" spans="1:42" ht="15" hidden="1" x14ac:dyDescent="0.25">
      <c r="A1632" t="s">
        <v>9204</v>
      </c>
      <c r="B1632" t="s">
        <v>32</v>
      </c>
      <c r="C1632" t="s">
        <v>60</v>
      </c>
      <c r="D1632" t="s">
        <v>58</v>
      </c>
      <c r="E1632" t="s">
        <v>195</v>
      </c>
      <c r="F1632" t="s">
        <v>447</v>
      </c>
      <c r="G1632" t="s">
        <v>39</v>
      </c>
      <c r="H1632" t="s">
        <v>34</v>
      </c>
      <c r="I1632" t="s">
        <v>40</v>
      </c>
      <c r="J1632" t="s">
        <v>28</v>
      </c>
      <c r="K1632" t="s">
        <v>48</v>
      </c>
      <c r="L1632" t="s">
        <v>9205</v>
      </c>
      <c r="M1632" t="s">
        <v>9206</v>
      </c>
      <c r="N1632" t="s">
        <v>9207</v>
      </c>
      <c r="O1632" t="s">
        <v>30</v>
      </c>
      <c r="P1632" t="s">
        <v>44</v>
      </c>
      <c r="Q1632" t="s">
        <v>45</v>
      </c>
      <c r="R1632" t="s">
        <v>9208</v>
      </c>
      <c r="S1632" t="s">
        <v>654</v>
      </c>
      <c r="T1632" t="s">
        <v>9205</v>
      </c>
      <c r="U1632" t="s">
        <v>301</v>
      </c>
      <c r="V1632" s="40">
        <v>5.9027777777777778E-4</v>
      </c>
      <c r="W1632" s="40">
        <v>2.1412037037037038E-3</v>
      </c>
      <c r="X1632" s="40">
        <v>1.5509259259259261E-3</v>
      </c>
      <c r="Y1632" s="2" t="str">
        <f t="shared" si="496"/>
        <v/>
      </c>
      <c r="Z1632" s="47" t="str">
        <f t="shared" si="497"/>
        <v>Cumplido</v>
      </c>
      <c r="AA1632" s="8"/>
      <c r="AB1632" s="8"/>
      <c r="AC1632" s="8"/>
      <c r="AD1632" s="8"/>
      <c r="AE1632" s="8"/>
      <c r="AF1632" s="42">
        <v>45253</v>
      </c>
      <c r="AG1632" s="13" t="str">
        <f t="shared" si="486"/>
        <v>CUMPLE</v>
      </c>
      <c r="AH1632" s="13" t="str">
        <f t="shared" si="487"/>
        <v>NO CUMPLE</v>
      </c>
      <c r="AI1632" s="13" t="str">
        <f t="shared" si="488"/>
        <v>NO CUMPLE</v>
      </c>
      <c r="AJ1632" s="13" t="str">
        <f t="shared" si="489"/>
        <v>NO CUMPLE</v>
      </c>
      <c r="AK1632" s="13" t="str">
        <f t="shared" si="490"/>
        <v>NO CUMPLE</v>
      </c>
      <c r="AL1632" s="13" t="str">
        <f t="shared" si="491"/>
        <v>CUMPLE</v>
      </c>
      <c r="AM1632" s="13" t="str">
        <f t="shared" si="492"/>
        <v>NO CUMPLE</v>
      </c>
      <c r="AN1632" s="13" t="str">
        <f t="shared" si="493"/>
        <v>NO CUMPLE</v>
      </c>
      <c r="AO1632" s="13" t="str">
        <f t="shared" si="494"/>
        <v>NO CUMPLE</v>
      </c>
      <c r="AP1632" s="13" t="str">
        <f t="shared" si="495"/>
        <v>NO CUMPLE</v>
      </c>
    </row>
    <row r="1633" spans="1:42" ht="15" hidden="1" x14ac:dyDescent="0.25">
      <c r="A1633" t="s">
        <v>9209</v>
      </c>
      <c r="B1633" t="s">
        <v>32</v>
      </c>
      <c r="C1633" t="s">
        <v>60</v>
      </c>
      <c r="D1633" t="s">
        <v>58</v>
      </c>
      <c r="E1633" t="s">
        <v>193</v>
      </c>
      <c r="F1633" t="s">
        <v>432</v>
      </c>
      <c r="G1633" t="s">
        <v>59</v>
      </c>
      <c r="H1633" t="s">
        <v>78</v>
      </c>
      <c r="I1633" t="s">
        <v>27</v>
      </c>
      <c r="J1633" t="s">
        <v>28</v>
      </c>
      <c r="K1633" t="s">
        <v>48</v>
      </c>
      <c r="L1633" t="s">
        <v>274</v>
      </c>
      <c r="M1633" t="s">
        <v>9210</v>
      </c>
      <c r="N1633" t="s">
        <v>9211</v>
      </c>
      <c r="O1633" t="s">
        <v>30</v>
      </c>
      <c r="P1633" t="s">
        <v>44</v>
      </c>
      <c r="Q1633" t="s">
        <v>45</v>
      </c>
      <c r="R1633" t="s">
        <v>9212</v>
      </c>
      <c r="S1633" t="s">
        <v>6888</v>
      </c>
      <c r="T1633" t="s">
        <v>274</v>
      </c>
      <c r="U1633" t="s">
        <v>258</v>
      </c>
      <c r="V1633" s="40">
        <v>9.0277777777777784E-4</v>
      </c>
      <c r="W1633" s="40">
        <v>1.8865740740740742E-3</v>
      </c>
      <c r="X1633" s="40">
        <v>9.8379629629629642E-4</v>
      </c>
      <c r="Y1633" s="2" t="str">
        <f>IF(J1633="Incidente de Cliente",IF($X1633&lt;=$AT$2,"Cumplido","Incumplido"),"")</f>
        <v/>
      </c>
      <c r="Z1633" s="47" t="str">
        <f>IF(J1633="Requerimiento de Cliente",IF($X1633&lt;=$AT$3,"Cumplido","Incumplido"),"")</f>
        <v>Cumplido</v>
      </c>
      <c r="AA1633" s="8"/>
      <c r="AB1633" s="8"/>
      <c r="AC1633" s="8"/>
      <c r="AD1633" s="8"/>
      <c r="AE1633" s="8"/>
      <c r="AF1633" s="42">
        <v>45252</v>
      </c>
      <c r="AG1633" s="13" t="str">
        <f t="shared" si="486"/>
        <v>CUMPLE</v>
      </c>
      <c r="AH1633" s="13" t="str">
        <f t="shared" si="487"/>
        <v>NO CUMPLE</v>
      </c>
      <c r="AI1633" s="13" t="str">
        <f t="shared" si="488"/>
        <v>NO CUMPLE</v>
      </c>
      <c r="AJ1633" s="13" t="str">
        <f t="shared" si="489"/>
        <v>NO CUMPLE</v>
      </c>
      <c r="AK1633" s="13" t="str">
        <f t="shared" si="490"/>
        <v>NO CUMPLE</v>
      </c>
      <c r="AL1633" s="13" t="str">
        <f t="shared" si="491"/>
        <v>CUMPLE</v>
      </c>
      <c r="AM1633" s="13" t="str">
        <f t="shared" si="492"/>
        <v>NO CUMPLE</v>
      </c>
      <c r="AN1633" s="13" t="str">
        <f t="shared" si="493"/>
        <v>NO CUMPLE</v>
      </c>
      <c r="AO1633" s="13" t="str">
        <f t="shared" si="494"/>
        <v>NO CUMPLE</v>
      </c>
      <c r="AP1633" s="13" t="str">
        <f t="shared" si="495"/>
        <v>NO CUMPLE</v>
      </c>
    </row>
    <row r="1634" spans="1:42" ht="15" hidden="1" x14ac:dyDescent="0.25">
      <c r="A1634" t="s">
        <v>9213</v>
      </c>
      <c r="B1634" t="s">
        <v>32</v>
      </c>
      <c r="C1634" t="s">
        <v>60</v>
      </c>
      <c r="D1634" t="s">
        <v>58</v>
      </c>
      <c r="E1634" t="s">
        <v>193</v>
      </c>
      <c r="F1634" t="s">
        <v>432</v>
      </c>
      <c r="G1634" t="s">
        <v>59</v>
      </c>
      <c r="H1634" t="s">
        <v>78</v>
      </c>
      <c r="I1634" t="s">
        <v>27</v>
      </c>
      <c r="J1634" t="s">
        <v>28</v>
      </c>
      <c r="K1634" t="s">
        <v>48</v>
      </c>
      <c r="L1634" t="s">
        <v>216</v>
      </c>
      <c r="M1634" t="s">
        <v>9214</v>
      </c>
      <c r="N1634" t="s">
        <v>9215</v>
      </c>
      <c r="O1634" t="s">
        <v>30</v>
      </c>
      <c r="P1634" t="s">
        <v>44</v>
      </c>
      <c r="Q1634" t="s">
        <v>45</v>
      </c>
      <c r="R1634" t="s">
        <v>9216</v>
      </c>
      <c r="S1634" t="s">
        <v>6888</v>
      </c>
      <c r="T1634" t="s">
        <v>216</v>
      </c>
      <c r="U1634" t="s">
        <v>267</v>
      </c>
      <c r="V1634" s="40">
        <v>1.5277777777777779E-3</v>
      </c>
      <c r="W1634" s="40">
        <v>2.3958333333333336E-3</v>
      </c>
      <c r="X1634" s="40">
        <v>8.6805555555555551E-4</v>
      </c>
      <c r="Y1634" s="2" t="str">
        <f t="shared" si="496"/>
        <v/>
      </c>
      <c r="Z1634" s="47" t="str">
        <f t="shared" si="497"/>
        <v>Cumplido</v>
      </c>
      <c r="AA1634" s="8"/>
      <c r="AB1634" s="8"/>
      <c r="AC1634" s="8"/>
      <c r="AD1634" s="8"/>
      <c r="AE1634" s="8"/>
      <c r="AF1634" s="42">
        <v>45252</v>
      </c>
      <c r="AG1634" s="13" t="str">
        <f t="shared" si="486"/>
        <v>CUMPLE</v>
      </c>
      <c r="AH1634" s="13" t="str">
        <f t="shared" si="487"/>
        <v>NO CUMPLE</v>
      </c>
      <c r="AI1634" s="13" t="str">
        <f t="shared" si="488"/>
        <v>NO CUMPLE</v>
      </c>
      <c r="AJ1634" s="13" t="str">
        <f t="shared" si="489"/>
        <v>NO CUMPLE</v>
      </c>
      <c r="AK1634" s="13" t="str">
        <f t="shared" si="490"/>
        <v>NO CUMPLE</v>
      </c>
      <c r="AL1634" s="13" t="str">
        <f t="shared" si="491"/>
        <v>CUMPLE</v>
      </c>
      <c r="AM1634" s="13" t="str">
        <f t="shared" si="492"/>
        <v>NO CUMPLE</v>
      </c>
      <c r="AN1634" s="13" t="str">
        <f t="shared" si="493"/>
        <v>NO CUMPLE</v>
      </c>
      <c r="AO1634" s="13" t="str">
        <f t="shared" si="494"/>
        <v>NO CUMPLE</v>
      </c>
      <c r="AP1634" s="13" t="str">
        <f t="shared" si="495"/>
        <v>NO CUMPLE</v>
      </c>
    </row>
    <row r="1635" spans="1:42" ht="15" hidden="1" x14ac:dyDescent="0.25">
      <c r="A1635" t="s">
        <v>9217</v>
      </c>
      <c r="B1635" t="s">
        <v>117</v>
      </c>
      <c r="C1635" t="s">
        <v>72</v>
      </c>
      <c r="D1635" t="s">
        <v>58</v>
      </c>
      <c r="E1635" t="s">
        <v>320</v>
      </c>
      <c r="F1635" t="s">
        <v>321</v>
      </c>
      <c r="G1635" t="s">
        <v>39</v>
      </c>
      <c r="H1635" t="s">
        <v>34</v>
      </c>
      <c r="I1635" t="s">
        <v>40</v>
      </c>
      <c r="J1635" t="s">
        <v>28</v>
      </c>
      <c r="K1635" t="s">
        <v>215</v>
      </c>
      <c r="L1635" t="s">
        <v>131</v>
      </c>
      <c r="M1635" t="s">
        <v>9218</v>
      </c>
      <c r="N1635" t="s">
        <v>9219</v>
      </c>
      <c r="O1635" t="s">
        <v>30</v>
      </c>
      <c r="P1635" t="s">
        <v>36</v>
      </c>
      <c r="Q1635" t="s">
        <v>94</v>
      </c>
      <c r="R1635" t="s">
        <v>9220</v>
      </c>
      <c r="S1635" t="s">
        <v>6888</v>
      </c>
      <c r="T1635" t="s">
        <v>131</v>
      </c>
      <c r="U1635" t="s">
        <v>157</v>
      </c>
      <c r="V1635" s="40">
        <v>0</v>
      </c>
      <c r="W1635" s="40">
        <v>0</v>
      </c>
      <c r="X1635" s="40">
        <v>0</v>
      </c>
      <c r="Y1635" s="2" t="str">
        <f t="shared" si="496"/>
        <v/>
      </c>
      <c r="Z1635" s="47" t="str">
        <f t="shared" si="497"/>
        <v>Cumplido</v>
      </c>
      <c r="AA1635" s="8"/>
      <c r="AB1635" s="8"/>
      <c r="AC1635" s="8"/>
      <c r="AD1635" s="8"/>
      <c r="AE1635" s="8"/>
      <c r="AF1635" s="42">
        <v>45253</v>
      </c>
      <c r="AG1635" s="13" t="str">
        <f t="shared" si="486"/>
        <v>CUMPLE</v>
      </c>
      <c r="AH1635" s="13" t="str">
        <f t="shared" si="487"/>
        <v>NO CUMPLE</v>
      </c>
      <c r="AI1635" s="13" t="str">
        <f t="shared" si="488"/>
        <v>NO CUMPLE</v>
      </c>
      <c r="AJ1635" s="13" t="str">
        <f t="shared" si="489"/>
        <v>NO CUMPLE</v>
      </c>
      <c r="AK1635" s="13" t="str">
        <f t="shared" si="490"/>
        <v>NO CUMPLE</v>
      </c>
      <c r="AL1635" s="13" t="str">
        <f t="shared" si="491"/>
        <v>CUMPLE</v>
      </c>
      <c r="AM1635" s="13" t="str">
        <f t="shared" si="492"/>
        <v>NO CUMPLE</v>
      </c>
      <c r="AN1635" s="13" t="str">
        <f t="shared" si="493"/>
        <v>NO CUMPLE</v>
      </c>
      <c r="AO1635" s="13" t="str">
        <f t="shared" si="494"/>
        <v>NO CUMPLE</v>
      </c>
      <c r="AP1635" s="13" t="str">
        <f t="shared" si="495"/>
        <v>NO CUMPLE</v>
      </c>
    </row>
    <row r="1636" spans="1:42" ht="15" hidden="1" x14ac:dyDescent="0.25">
      <c r="A1636" t="s">
        <v>9221</v>
      </c>
      <c r="B1636" t="s">
        <v>62</v>
      </c>
      <c r="C1636" t="s">
        <v>124</v>
      </c>
      <c r="D1636" t="s">
        <v>309</v>
      </c>
      <c r="E1636" t="s">
        <v>63</v>
      </c>
      <c r="F1636" t="s">
        <v>140</v>
      </c>
      <c r="G1636" t="s">
        <v>64</v>
      </c>
      <c r="H1636" t="s">
        <v>34</v>
      </c>
      <c r="I1636" t="s">
        <v>40</v>
      </c>
      <c r="J1636" t="s">
        <v>56</v>
      </c>
      <c r="K1636" t="s">
        <v>65</v>
      </c>
      <c r="L1636" t="s">
        <v>3215</v>
      </c>
      <c r="M1636" t="s">
        <v>9222</v>
      </c>
      <c r="N1636" t="s">
        <v>9222</v>
      </c>
      <c r="O1636" t="s">
        <v>30</v>
      </c>
      <c r="P1636" t="s">
        <v>190</v>
      </c>
      <c r="Q1636" t="s">
        <v>190</v>
      </c>
      <c r="R1636" t="s">
        <v>9223</v>
      </c>
      <c r="S1636" t="s">
        <v>6888</v>
      </c>
      <c r="T1636" t="s">
        <v>3218</v>
      </c>
      <c r="U1636" t="s">
        <v>509</v>
      </c>
      <c r="V1636" s="40">
        <v>0.60456018518518517</v>
      </c>
      <c r="W1636" s="40">
        <v>0.61111111111111105</v>
      </c>
      <c r="X1636" s="40">
        <v>6.5509259259259262E-3</v>
      </c>
      <c r="Y1636" s="2" t="str">
        <f t="shared" si="496"/>
        <v>Cumplido</v>
      </c>
      <c r="Z1636" s="47" t="str">
        <f t="shared" si="497"/>
        <v/>
      </c>
      <c r="AA1636" s="8"/>
      <c r="AB1636" s="8" t="str">
        <f>IF($H1636="1-Crítica",IF($X1636&lt;=$AT$5,"Cumplido", "Incumplido"),"")</f>
        <v/>
      </c>
      <c r="AC1636" s="8" t="str">
        <f>IF($H1636="2-Alta",IF($X1636&lt;=$AT$6, "Cumplido", "Incumplido"),"")</f>
        <v/>
      </c>
      <c r="AD1636" s="8" t="str">
        <f>IF($H1636="3-Medio",IF($X1636&lt;=$AT$7, "Cumplido", "Incumplido"),"")</f>
        <v/>
      </c>
      <c r="AE1636" s="8" t="str">
        <f>IF($H1636="4-Baja",IF($X1636&lt;=$AT$8, "Cumplido", "Incumplido"),"")</f>
        <v>Cumplido</v>
      </c>
      <c r="AF1636" s="42">
        <v>45252</v>
      </c>
      <c r="AG1636" s="13" t="str">
        <f t="shared" si="486"/>
        <v>CUMPLE</v>
      </c>
      <c r="AH1636" s="13" t="str">
        <f t="shared" si="487"/>
        <v>NO CUMPLE</v>
      </c>
      <c r="AI1636" s="13" t="str">
        <f t="shared" si="488"/>
        <v>NO CUMPLE</v>
      </c>
      <c r="AJ1636" s="13" t="str">
        <f t="shared" si="489"/>
        <v>NO CUMPLE</v>
      </c>
      <c r="AK1636" s="13" t="str">
        <f t="shared" si="490"/>
        <v>NO CUMPLE</v>
      </c>
      <c r="AL1636" s="13" t="str">
        <f t="shared" si="491"/>
        <v>NO CUMPLE</v>
      </c>
      <c r="AM1636" s="13" t="str">
        <f t="shared" si="492"/>
        <v>NO CUMPLE</v>
      </c>
      <c r="AN1636" s="13" t="str">
        <f t="shared" si="493"/>
        <v>NO CUMPLE</v>
      </c>
      <c r="AO1636" s="13" t="str">
        <f t="shared" si="494"/>
        <v>CUMPLE</v>
      </c>
      <c r="AP1636" s="13" t="str">
        <f t="shared" si="495"/>
        <v>NO CUMPLE</v>
      </c>
    </row>
    <row r="1637" spans="1:42" ht="15" hidden="1" x14ac:dyDescent="0.25">
      <c r="A1637" t="s">
        <v>9224</v>
      </c>
      <c r="B1637" t="s">
        <v>24</v>
      </c>
      <c r="C1637" t="s">
        <v>181</v>
      </c>
      <c r="D1637" t="s">
        <v>33</v>
      </c>
      <c r="E1637" t="s">
        <v>192</v>
      </c>
      <c r="F1637" t="s">
        <v>365</v>
      </c>
      <c r="G1637" t="s">
        <v>25</v>
      </c>
      <c r="H1637" t="s">
        <v>26</v>
      </c>
      <c r="I1637" t="s">
        <v>35</v>
      </c>
      <c r="J1637" t="s">
        <v>28</v>
      </c>
      <c r="K1637" t="s">
        <v>152</v>
      </c>
      <c r="L1637" t="s">
        <v>9225</v>
      </c>
      <c r="M1637" t="s">
        <v>9226</v>
      </c>
      <c r="N1637" t="s">
        <v>9227</v>
      </c>
      <c r="O1637" t="s">
        <v>30</v>
      </c>
      <c r="P1637" t="s">
        <v>183</v>
      </c>
      <c r="Q1637" t="s">
        <v>184</v>
      </c>
      <c r="R1637" t="s">
        <v>9228</v>
      </c>
      <c r="S1637" t="s">
        <v>6888</v>
      </c>
      <c r="T1637" t="s">
        <v>9229</v>
      </c>
      <c r="U1637" t="s">
        <v>218</v>
      </c>
      <c r="V1637" s="40">
        <v>0.4656481481481482</v>
      </c>
      <c r="W1637" s="40">
        <v>0.56104166666666666</v>
      </c>
      <c r="X1637" s="40">
        <v>9.5393518518518516E-2</v>
      </c>
      <c r="Y1637" s="2" t="str">
        <f>IF(J1637="Incidente de Cliente",IF($X1637&lt;=$AT$2,"Cumplido","Incumplido"),"")</f>
        <v/>
      </c>
      <c r="Z1637" s="47" t="str">
        <f t="shared" si="497"/>
        <v>Cumplido</v>
      </c>
      <c r="AA1637" s="8"/>
      <c r="AB1637" s="8"/>
      <c r="AC1637" s="8"/>
      <c r="AD1637" s="8"/>
      <c r="AE1637" s="8"/>
      <c r="AF1637" s="42">
        <v>45252</v>
      </c>
      <c r="AG1637" s="13" t="str">
        <f t="shared" si="486"/>
        <v>NO CUMPLE</v>
      </c>
      <c r="AH1637" s="13" t="str">
        <f t="shared" si="487"/>
        <v>CUMPLE</v>
      </c>
      <c r="AI1637" s="13" t="str">
        <f t="shared" si="488"/>
        <v>NO CUMPLE</v>
      </c>
      <c r="AJ1637" s="13" t="str">
        <f t="shared" si="489"/>
        <v>NO CUMPLE</v>
      </c>
      <c r="AK1637" s="13" t="str">
        <f t="shared" si="490"/>
        <v>NO CUMPLE</v>
      </c>
      <c r="AL1637" s="13" t="str">
        <f t="shared" si="491"/>
        <v>NO CUMPLE</v>
      </c>
      <c r="AM1637" s="13" t="str">
        <f t="shared" si="492"/>
        <v>NO CUMPLE</v>
      </c>
      <c r="AN1637" s="13" t="str">
        <f t="shared" si="493"/>
        <v>NO CUMPLE</v>
      </c>
      <c r="AO1637" s="13" t="str">
        <f t="shared" si="494"/>
        <v>CUMPLE</v>
      </c>
      <c r="AP1637" s="13" t="str">
        <f t="shared" si="495"/>
        <v>NO CUMPLE</v>
      </c>
    </row>
    <row r="1638" spans="1:42" ht="15" hidden="1" x14ac:dyDescent="0.25">
      <c r="A1638" t="s">
        <v>9230</v>
      </c>
      <c r="B1638" t="s">
        <v>62</v>
      </c>
      <c r="C1638" t="s">
        <v>124</v>
      </c>
      <c r="D1638" t="s">
        <v>309</v>
      </c>
      <c r="E1638" t="s">
        <v>63</v>
      </c>
      <c r="F1638" t="s">
        <v>140</v>
      </c>
      <c r="G1638" t="s">
        <v>64</v>
      </c>
      <c r="H1638" t="s">
        <v>34</v>
      </c>
      <c r="I1638" t="s">
        <v>40</v>
      </c>
      <c r="J1638" t="s">
        <v>56</v>
      </c>
      <c r="K1638" t="s">
        <v>87</v>
      </c>
      <c r="L1638" t="s">
        <v>260</v>
      </c>
      <c r="M1638" t="s">
        <v>9231</v>
      </c>
      <c r="N1638" t="s">
        <v>9231</v>
      </c>
      <c r="O1638" t="s">
        <v>30</v>
      </c>
      <c r="P1638" t="s">
        <v>190</v>
      </c>
      <c r="Q1638" t="s">
        <v>190</v>
      </c>
      <c r="R1638" t="s">
        <v>9232</v>
      </c>
      <c r="S1638" t="s">
        <v>6888</v>
      </c>
      <c r="T1638" t="s">
        <v>584</v>
      </c>
      <c r="U1638" t="s">
        <v>509</v>
      </c>
      <c r="V1638" s="40">
        <v>0.50299768518518517</v>
      </c>
      <c r="W1638" s="40">
        <v>0.50384259259259256</v>
      </c>
      <c r="X1638" s="40">
        <v>8.449074074074075E-4</v>
      </c>
      <c r="Y1638" s="2" t="str">
        <f t="shared" si="496"/>
        <v>Cumplido</v>
      </c>
      <c r="Z1638" s="47" t="str">
        <f t="shared" si="497"/>
        <v/>
      </c>
      <c r="AA1638" s="8"/>
      <c r="AB1638" s="8" t="str">
        <f>IF($H1638="1-Crítica",IF($X1638&lt;=$AT$5,"Cumplido", "Incumplido"),"")</f>
        <v/>
      </c>
      <c r="AC1638" s="8" t="str">
        <f>IF($H1638="2-Alta",IF($X1638&lt;=$AT$6, "Cumplido", "Incumplido"),"")</f>
        <v/>
      </c>
      <c r="AD1638" s="8" t="str">
        <f>IF($H1638="3-Medio",IF($X1638&lt;=$AT$7, "Cumplido", "Incumplido"),"")</f>
        <v/>
      </c>
      <c r="AE1638" s="8" t="str">
        <f>IF($H1638="4-Baja",IF($X1638&lt;=$AT$8, "Cumplido", "Incumplido"),"")</f>
        <v>Cumplido</v>
      </c>
      <c r="AF1638" s="42">
        <v>45253</v>
      </c>
      <c r="AG1638" s="13" t="str">
        <f t="shared" si="486"/>
        <v>CUMPLE</v>
      </c>
      <c r="AH1638" s="13" t="str">
        <f t="shared" si="487"/>
        <v>NO CUMPLE</v>
      </c>
      <c r="AI1638" s="13" t="str">
        <f t="shared" si="488"/>
        <v>NO CUMPLE</v>
      </c>
      <c r="AJ1638" s="13" t="str">
        <f t="shared" si="489"/>
        <v>NO CUMPLE</v>
      </c>
      <c r="AK1638" s="13" t="str">
        <f t="shared" si="490"/>
        <v>NO CUMPLE</v>
      </c>
      <c r="AL1638" s="13" t="str">
        <f t="shared" si="491"/>
        <v>NO CUMPLE</v>
      </c>
      <c r="AM1638" s="13" t="str">
        <f t="shared" si="492"/>
        <v>NO CUMPLE</v>
      </c>
      <c r="AN1638" s="13" t="str">
        <f t="shared" si="493"/>
        <v>NO CUMPLE</v>
      </c>
      <c r="AO1638" s="13" t="str">
        <f t="shared" si="494"/>
        <v>CUMPLE</v>
      </c>
      <c r="AP1638" s="13" t="str">
        <f t="shared" si="495"/>
        <v>NO CUMPLE</v>
      </c>
    </row>
    <row r="1639" spans="1:42" ht="15" hidden="1" x14ac:dyDescent="0.25">
      <c r="A1639" t="s">
        <v>9233</v>
      </c>
      <c r="B1639" t="s">
        <v>32</v>
      </c>
      <c r="C1639" t="s">
        <v>72</v>
      </c>
      <c r="D1639" t="s">
        <v>58</v>
      </c>
      <c r="E1639" t="s">
        <v>86</v>
      </c>
      <c r="F1639" t="s">
        <v>335</v>
      </c>
      <c r="G1639" t="s">
        <v>39</v>
      </c>
      <c r="H1639" t="s">
        <v>34</v>
      </c>
      <c r="I1639" t="s">
        <v>40</v>
      </c>
      <c r="J1639" t="s">
        <v>28</v>
      </c>
      <c r="K1639" t="s">
        <v>215</v>
      </c>
      <c r="L1639" t="s">
        <v>385</v>
      </c>
      <c r="M1639" t="s">
        <v>9234</v>
      </c>
      <c r="N1639" t="s">
        <v>9235</v>
      </c>
      <c r="O1639" t="s">
        <v>30</v>
      </c>
      <c r="P1639" t="s">
        <v>36</v>
      </c>
      <c r="Q1639" t="s">
        <v>94</v>
      </c>
      <c r="R1639" t="s">
        <v>9236</v>
      </c>
      <c r="S1639" t="s">
        <v>6888</v>
      </c>
      <c r="T1639" t="s">
        <v>385</v>
      </c>
      <c r="U1639" t="s">
        <v>157</v>
      </c>
      <c r="V1639" s="40">
        <v>0</v>
      </c>
      <c r="W1639" s="40">
        <v>0</v>
      </c>
      <c r="X1639" s="40">
        <v>0</v>
      </c>
      <c r="Y1639" s="2" t="str">
        <f t="shared" si="496"/>
        <v/>
      </c>
      <c r="Z1639" s="47" t="str">
        <f t="shared" si="497"/>
        <v>Cumplido</v>
      </c>
      <c r="AA1639" s="8"/>
      <c r="AB1639" s="8"/>
      <c r="AC1639" s="8"/>
      <c r="AD1639" s="8"/>
      <c r="AE1639" s="8"/>
      <c r="AF1639" s="42">
        <v>45253</v>
      </c>
      <c r="AG1639" s="13" t="str">
        <f t="shared" si="486"/>
        <v>CUMPLE</v>
      </c>
      <c r="AH1639" s="13" t="str">
        <f t="shared" si="487"/>
        <v>NO CUMPLE</v>
      </c>
      <c r="AI1639" s="13" t="str">
        <f t="shared" si="488"/>
        <v>NO CUMPLE</v>
      </c>
      <c r="AJ1639" s="13" t="str">
        <f t="shared" si="489"/>
        <v>NO CUMPLE</v>
      </c>
      <c r="AK1639" s="13" t="str">
        <f t="shared" si="490"/>
        <v>NO CUMPLE</v>
      </c>
      <c r="AL1639" s="13" t="str">
        <f t="shared" si="491"/>
        <v>CUMPLE</v>
      </c>
      <c r="AM1639" s="13" t="str">
        <f t="shared" si="492"/>
        <v>NO CUMPLE</v>
      </c>
      <c r="AN1639" s="13" t="str">
        <f t="shared" si="493"/>
        <v>NO CUMPLE</v>
      </c>
      <c r="AO1639" s="13" t="str">
        <f t="shared" si="494"/>
        <v>NO CUMPLE</v>
      </c>
      <c r="AP1639" s="13" t="str">
        <f t="shared" si="495"/>
        <v>NO CUMPLE</v>
      </c>
    </row>
    <row r="1640" spans="1:42" ht="15" hidden="1" x14ac:dyDescent="0.25">
      <c r="A1640" t="s">
        <v>9237</v>
      </c>
      <c r="B1640" t="s">
        <v>32</v>
      </c>
      <c r="C1640" t="s">
        <v>72</v>
      </c>
      <c r="D1640" t="s">
        <v>58</v>
      </c>
      <c r="E1640" t="s">
        <v>86</v>
      </c>
      <c r="F1640" t="s">
        <v>335</v>
      </c>
      <c r="G1640" t="s">
        <v>39</v>
      </c>
      <c r="H1640" t="s">
        <v>34</v>
      </c>
      <c r="I1640" t="s">
        <v>40</v>
      </c>
      <c r="J1640" t="s">
        <v>28</v>
      </c>
      <c r="K1640" t="s">
        <v>215</v>
      </c>
      <c r="L1640" t="s">
        <v>376</v>
      </c>
      <c r="M1640" t="s">
        <v>9238</v>
      </c>
      <c r="N1640" t="s">
        <v>9239</v>
      </c>
      <c r="O1640" t="s">
        <v>30</v>
      </c>
      <c r="P1640" t="s">
        <v>36</v>
      </c>
      <c r="Q1640" t="s">
        <v>50</v>
      </c>
      <c r="R1640" t="s">
        <v>9240</v>
      </c>
      <c r="S1640" t="s">
        <v>6888</v>
      </c>
      <c r="T1640" t="s">
        <v>383</v>
      </c>
      <c r="U1640" t="s">
        <v>157</v>
      </c>
      <c r="V1640" s="40">
        <v>0</v>
      </c>
      <c r="W1640" s="40">
        <v>0</v>
      </c>
      <c r="X1640" s="40">
        <v>0</v>
      </c>
      <c r="Y1640" s="2" t="str">
        <f t="shared" si="496"/>
        <v/>
      </c>
      <c r="Z1640" s="47" t="str">
        <f t="shared" si="497"/>
        <v>Cumplido</v>
      </c>
      <c r="AA1640" s="8"/>
      <c r="AB1640" s="8"/>
      <c r="AC1640" s="8"/>
      <c r="AD1640" s="8"/>
      <c r="AE1640" s="8"/>
      <c r="AF1640" s="42">
        <v>45253</v>
      </c>
      <c r="AG1640" s="13" t="str">
        <f t="shared" si="486"/>
        <v>CUMPLE</v>
      </c>
      <c r="AH1640" s="13" t="str">
        <f t="shared" si="487"/>
        <v>NO CUMPLE</v>
      </c>
      <c r="AI1640" s="13" t="str">
        <f t="shared" si="488"/>
        <v>NO CUMPLE</v>
      </c>
      <c r="AJ1640" s="13" t="str">
        <f t="shared" si="489"/>
        <v>NO CUMPLE</v>
      </c>
      <c r="AK1640" s="13" t="str">
        <f t="shared" si="490"/>
        <v>NO CUMPLE</v>
      </c>
      <c r="AL1640" s="13" t="str">
        <f t="shared" si="491"/>
        <v>CUMPLE</v>
      </c>
      <c r="AM1640" s="13" t="str">
        <f t="shared" si="492"/>
        <v>NO CUMPLE</v>
      </c>
      <c r="AN1640" s="13" t="str">
        <f t="shared" si="493"/>
        <v>NO CUMPLE</v>
      </c>
      <c r="AO1640" s="13" t="str">
        <f t="shared" si="494"/>
        <v>NO CUMPLE</v>
      </c>
      <c r="AP1640" s="13" t="str">
        <f t="shared" si="495"/>
        <v>NO CUMPLE</v>
      </c>
    </row>
    <row r="1641" spans="1:42" ht="15" hidden="1" x14ac:dyDescent="0.25">
      <c r="A1641" t="s">
        <v>9241</v>
      </c>
      <c r="B1641" t="s">
        <v>24</v>
      </c>
      <c r="C1641" t="s">
        <v>72</v>
      </c>
      <c r="D1641" t="s">
        <v>33</v>
      </c>
      <c r="E1641" t="s">
        <v>320</v>
      </c>
      <c r="F1641" t="s">
        <v>564</v>
      </c>
      <c r="G1641" t="s">
        <v>39</v>
      </c>
      <c r="H1641" t="s">
        <v>34</v>
      </c>
      <c r="I1641" t="s">
        <v>40</v>
      </c>
      <c r="J1641" t="s">
        <v>28</v>
      </c>
      <c r="K1641" t="s">
        <v>91</v>
      </c>
      <c r="L1641" t="s">
        <v>9242</v>
      </c>
      <c r="M1641" t="s">
        <v>9243</v>
      </c>
      <c r="N1641" t="s">
        <v>9244</v>
      </c>
      <c r="O1641" t="s">
        <v>30</v>
      </c>
      <c r="P1641" t="s">
        <v>36</v>
      </c>
      <c r="Q1641" t="s">
        <v>70</v>
      </c>
      <c r="R1641" t="s">
        <v>9245</v>
      </c>
      <c r="S1641" t="s">
        <v>6888</v>
      </c>
      <c r="T1641" t="s">
        <v>9246</v>
      </c>
      <c r="U1641" t="s">
        <v>9247</v>
      </c>
      <c r="V1641" s="40">
        <v>0.12971064814814814</v>
      </c>
      <c r="W1641" s="40">
        <v>0.19738425925925926</v>
      </c>
      <c r="X1641" s="40">
        <v>6.7673611111111115E-2</v>
      </c>
      <c r="Y1641" s="2" t="str">
        <f t="shared" si="496"/>
        <v/>
      </c>
      <c r="Z1641" s="47" t="str">
        <f t="shared" si="497"/>
        <v>Cumplido</v>
      </c>
      <c r="AA1641" s="8"/>
      <c r="AB1641" s="8"/>
      <c r="AC1641" s="8"/>
      <c r="AD1641" s="8"/>
      <c r="AE1641" s="8"/>
      <c r="AF1641" s="42">
        <v>45253</v>
      </c>
      <c r="AG1641" s="13" t="str">
        <f t="shared" si="486"/>
        <v>NO CUMPLE</v>
      </c>
      <c r="AH1641" s="13" t="str">
        <f t="shared" si="487"/>
        <v>CUMPLE</v>
      </c>
      <c r="AI1641" s="13" t="str">
        <f t="shared" si="488"/>
        <v>NO CUMPLE</v>
      </c>
      <c r="AJ1641" s="13" t="str">
        <f t="shared" si="489"/>
        <v>NO CUMPLE</v>
      </c>
      <c r="AK1641" s="13" t="str">
        <f t="shared" si="490"/>
        <v>NO CUMPLE</v>
      </c>
      <c r="AL1641" s="13" t="str">
        <f t="shared" si="491"/>
        <v>NO CUMPLE</v>
      </c>
      <c r="AM1641" s="13" t="str">
        <f t="shared" si="492"/>
        <v>NO CUMPLE</v>
      </c>
      <c r="AN1641" s="13" t="str">
        <f t="shared" si="493"/>
        <v>CUMPLE</v>
      </c>
      <c r="AO1641" s="13" t="str">
        <f t="shared" si="494"/>
        <v>NO CUMPLE</v>
      </c>
      <c r="AP1641" s="13" t="str">
        <f t="shared" si="495"/>
        <v>NO CUMPLE</v>
      </c>
    </row>
    <row r="1642" spans="1:42" ht="15" hidden="1" x14ac:dyDescent="0.25">
      <c r="A1642" t="s">
        <v>9248</v>
      </c>
      <c r="B1642" t="s">
        <v>32</v>
      </c>
      <c r="C1642" t="s">
        <v>60</v>
      </c>
      <c r="D1642" t="s">
        <v>58</v>
      </c>
      <c r="E1642" t="s">
        <v>195</v>
      </c>
      <c r="F1642" t="s">
        <v>447</v>
      </c>
      <c r="G1642" t="s">
        <v>39</v>
      </c>
      <c r="H1642" t="s">
        <v>34</v>
      </c>
      <c r="I1642" t="s">
        <v>40</v>
      </c>
      <c r="J1642" t="s">
        <v>28</v>
      </c>
      <c r="K1642" t="s">
        <v>48</v>
      </c>
      <c r="L1642" t="s">
        <v>274</v>
      </c>
      <c r="M1642" t="s">
        <v>9249</v>
      </c>
      <c r="N1642" t="s">
        <v>9250</v>
      </c>
      <c r="O1642" t="s">
        <v>30</v>
      </c>
      <c r="P1642" t="s">
        <v>44</v>
      </c>
      <c r="Q1642" t="s">
        <v>45</v>
      </c>
      <c r="R1642" t="s">
        <v>9251</v>
      </c>
      <c r="S1642" t="s">
        <v>6888</v>
      </c>
      <c r="T1642" t="s">
        <v>274</v>
      </c>
      <c r="U1642" t="s">
        <v>157</v>
      </c>
      <c r="V1642" s="40">
        <v>8.3784722222222219E-2</v>
      </c>
      <c r="W1642" s="40">
        <v>8.4490740740740741E-2</v>
      </c>
      <c r="X1642" s="40">
        <v>7.0601851851851847E-4</v>
      </c>
      <c r="Y1642" s="2" t="str">
        <f t="shared" si="496"/>
        <v/>
      </c>
      <c r="Z1642" s="47" t="str">
        <f t="shared" si="497"/>
        <v>Cumplido</v>
      </c>
      <c r="AA1642" s="8"/>
      <c r="AB1642" s="8"/>
      <c r="AC1642" s="8"/>
      <c r="AD1642" s="8"/>
      <c r="AE1642" s="8"/>
      <c r="AF1642" s="42">
        <v>45253</v>
      </c>
      <c r="AG1642" s="13" t="str">
        <f t="shared" si="486"/>
        <v>CUMPLE</v>
      </c>
      <c r="AH1642" s="13" t="str">
        <f t="shared" si="487"/>
        <v>NO CUMPLE</v>
      </c>
      <c r="AI1642" s="13" t="str">
        <f t="shared" si="488"/>
        <v>NO CUMPLE</v>
      </c>
      <c r="AJ1642" s="13" t="str">
        <f t="shared" si="489"/>
        <v>NO CUMPLE</v>
      </c>
      <c r="AK1642" s="13" t="str">
        <f t="shared" si="490"/>
        <v>NO CUMPLE</v>
      </c>
      <c r="AL1642" s="13" t="str">
        <f t="shared" si="491"/>
        <v>NO CUMPLE</v>
      </c>
      <c r="AM1642" s="13" t="str">
        <f t="shared" si="492"/>
        <v>CUMPLE</v>
      </c>
      <c r="AN1642" s="13" t="str">
        <f t="shared" si="493"/>
        <v>NO CUMPLE</v>
      </c>
      <c r="AO1642" s="13" t="str">
        <f t="shared" si="494"/>
        <v>NO CUMPLE</v>
      </c>
      <c r="AP1642" s="13" t="str">
        <f t="shared" si="495"/>
        <v>NO CUMPLE</v>
      </c>
    </row>
    <row r="1643" spans="1:42" ht="15" hidden="1" x14ac:dyDescent="0.25">
      <c r="A1643" t="s">
        <v>9252</v>
      </c>
      <c r="B1643" t="s">
        <v>172</v>
      </c>
      <c r="C1643" t="s">
        <v>181</v>
      </c>
      <c r="D1643" t="s">
        <v>181</v>
      </c>
      <c r="E1643" t="s">
        <v>182</v>
      </c>
      <c r="F1643" t="s">
        <v>232</v>
      </c>
      <c r="G1643" t="s">
        <v>39</v>
      </c>
      <c r="H1643" t="s">
        <v>34</v>
      </c>
      <c r="I1643" t="s">
        <v>40</v>
      </c>
      <c r="J1643" t="s">
        <v>28</v>
      </c>
      <c r="K1643" t="s">
        <v>48</v>
      </c>
      <c r="L1643" t="s">
        <v>9253</v>
      </c>
      <c r="M1643" t="s">
        <v>9254</v>
      </c>
      <c r="N1643" t="s">
        <v>9255</v>
      </c>
      <c r="O1643" t="s">
        <v>30</v>
      </c>
      <c r="P1643" t="s">
        <v>183</v>
      </c>
      <c r="Q1643" t="s">
        <v>184</v>
      </c>
      <c r="R1643" t="s">
        <v>9256</v>
      </c>
      <c r="S1643" t="s">
        <v>6888</v>
      </c>
      <c r="T1643" t="s">
        <v>8677</v>
      </c>
      <c r="U1643" t="s">
        <v>9257</v>
      </c>
      <c r="V1643" s="40">
        <v>0</v>
      </c>
      <c r="W1643" s="40">
        <v>1.3310185185185185E-3</v>
      </c>
      <c r="X1643" s="40">
        <v>1.3310185185185185E-3</v>
      </c>
      <c r="Y1643" s="2" t="str">
        <f t="shared" si="496"/>
        <v/>
      </c>
      <c r="Z1643" s="47" t="str">
        <f t="shared" si="497"/>
        <v>Cumplido</v>
      </c>
      <c r="AA1643" s="8"/>
      <c r="AB1643" s="8"/>
      <c r="AC1643" s="8"/>
      <c r="AD1643" s="8"/>
      <c r="AE1643" s="8"/>
      <c r="AF1643" s="42">
        <v>45253</v>
      </c>
      <c r="AG1643" s="13" t="str">
        <f t="shared" si="486"/>
        <v>CUMPLE</v>
      </c>
      <c r="AH1643" s="13" t="str">
        <f t="shared" si="487"/>
        <v>NO CUMPLE</v>
      </c>
      <c r="AI1643" s="13" t="str">
        <f t="shared" si="488"/>
        <v>NO CUMPLE</v>
      </c>
      <c r="AJ1643" s="13" t="str">
        <f t="shared" si="489"/>
        <v>NO CUMPLE</v>
      </c>
      <c r="AK1643" s="13" t="str">
        <f t="shared" si="490"/>
        <v>NO CUMPLE</v>
      </c>
      <c r="AL1643" s="13" t="str">
        <f t="shared" si="491"/>
        <v>CUMPLE</v>
      </c>
      <c r="AM1643" s="13" t="str">
        <f t="shared" si="492"/>
        <v>NO CUMPLE</v>
      </c>
      <c r="AN1643" s="13" t="str">
        <f t="shared" si="493"/>
        <v>NO CUMPLE</v>
      </c>
      <c r="AO1643" s="13" t="str">
        <f t="shared" si="494"/>
        <v>NO CUMPLE</v>
      </c>
      <c r="AP1643" s="13" t="str">
        <f t="shared" si="495"/>
        <v>NO CUMPLE</v>
      </c>
    </row>
    <row r="1644" spans="1:42" ht="15" hidden="1" x14ac:dyDescent="0.25">
      <c r="A1644" t="s">
        <v>9258</v>
      </c>
      <c r="B1644" t="s">
        <v>79</v>
      </c>
      <c r="C1644" t="s">
        <v>74</v>
      </c>
      <c r="D1644" t="s">
        <v>58</v>
      </c>
      <c r="E1644" t="s">
        <v>118</v>
      </c>
      <c r="F1644" t="s">
        <v>367</v>
      </c>
      <c r="G1644" t="s">
        <v>39</v>
      </c>
      <c r="H1644" t="s">
        <v>34</v>
      </c>
      <c r="I1644" t="s">
        <v>40</v>
      </c>
      <c r="J1644" t="s">
        <v>28</v>
      </c>
      <c r="K1644" t="s">
        <v>215</v>
      </c>
      <c r="L1644" t="s">
        <v>371</v>
      </c>
      <c r="M1644" t="s">
        <v>9259</v>
      </c>
      <c r="N1644" t="s">
        <v>9260</v>
      </c>
      <c r="O1644" t="s">
        <v>30</v>
      </c>
      <c r="P1644" t="s">
        <v>44</v>
      </c>
      <c r="Q1644" t="s">
        <v>45</v>
      </c>
      <c r="R1644" t="s">
        <v>9261</v>
      </c>
      <c r="S1644" t="s">
        <v>6888</v>
      </c>
      <c r="T1644"/>
      <c r="U1644" t="s">
        <v>361</v>
      </c>
      <c r="V1644" s="40">
        <v>0</v>
      </c>
      <c r="W1644" s="40">
        <v>0</v>
      </c>
      <c r="X1644" s="40">
        <v>0</v>
      </c>
      <c r="Y1644" s="2" t="str">
        <f t="shared" si="496"/>
        <v/>
      </c>
      <c r="Z1644" s="47" t="str">
        <f t="shared" si="497"/>
        <v>Cumplido</v>
      </c>
      <c r="AA1644" s="8" t="s">
        <v>501</v>
      </c>
      <c r="AB1644" s="8"/>
      <c r="AC1644" s="8"/>
      <c r="AD1644" s="8"/>
      <c r="AE1644" s="8"/>
      <c r="AF1644" s="42">
        <v>45253</v>
      </c>
      <c r="AG1644" s="13" t="str">
        <f t="shared" si="486"/>
        <v>CUMPLE</v>
      </c>
      <c r="AH1644" s="13" t="str">
        <f t="shared" si="487"/>
        <v>NO CUMPLE</v>
      </c>
      <c r="AI1644" s="13" t="str">
        <f t="shared" si="488"/>
        <v>NO CUMPLE</v>
      </c>
      <c r="AJ1644" s="13" t="str">
        <f t="shared" si="489"/>
        <v>NO CUMPLE</v>
      </c>
      <c r="AK1644" s="13" t="str">
        <f t="shared" si="490"/>
        <v>NO CUMPLE</v>
      </c>
      <c r="AL1644" s="13" t="str">
        <f t="shared" si="491"/>
        <v>CUMPLE</v>
      </c>
      <c r="AM1644" s="13" t="str">
        <f t="shared" si="492"/>
        <v>NO CUMPLE</v>
      </c>
      <c r="AN1644" s="13" t="str">
        <f t="shared" si="493"/>
        <v>NO CUMPLE</v>
      </c>
      <c r="AO1644" s="13" t="str">
        <f t="shared" si="494"/>
        <v>NO CUMPLE</v>
      </c>
      <c r="AP1644" s="13" t="str">
        <f t="shared" si="495"/>
        <v>NO CUMPLE</v>
      </c>
    </row>
    <row r="1645" spans="1:42" ht="15" hidden="1" x14ac:dyDescent="0.25">
      <c r="A1645" t="s">
        <v>9262</v>
      </c>
      <c r="B1645" t="s">
        <v>32</v>
      </c>
      <c r="C1645" t="s">
        <v>74</v>
      </c>
      <c r="D1645" t="s">
        <v>58</v>
      </c>
      <c r="E1645" t="s">
        <v>118</v>
      </c>
      <c r="F1645" t="s">
        <v>367</v>
      </c>
      <c r="G1645" t="s">
        <v>39</v>
      </c>
      <c r="H1645" t="s">
        <v>34</v>
      </c>
      <c r="I1645" t="s">
        <v>40</v>
      </c>
      <c r="J1645" t="s">
        <v>28</v>
      </c>
      <c r="K1645" t="s">
        <v>215</v>
      </c>
      <c r="L1645" t="s">
        <v>386</v>
      </c>
      <c r="M1645" t="s">
        <v>9263</v>
      </c>
      <c r="N1645" t="s">
        <v>9264</v>
      </c>
      <c r="O1645" t="s">
        <v>30</v>
      </c>
      <c r="P1645" t="s">
        <v>44</v>
      </c>
      <c r="Q1645" t="s">
        <v>45</v>
      </c>
      <c r="R1645" t="s">
        <v>9265</v>
      </c>
      <c r="S1645" t="s">
        <v>6888</v>
      </c>
      <c r="T1645"/>
      <c r="U1645" t="s">
        <v>364</v>
      </c>
      <c r="V1645" s="40">
        <v>0</v>
      </c>
      <c r="W1645" s="40">
        <v>0</v>
      </c>
      <c r="X1645" s="40">
        <v>0</v>
      </c>
      <c r="Y1645" s="2" t="str">
        <f t="shared" si="496"/>
        <v/>
      </c>
      <c r="Z1645" s="47" t="str">
        <f t="shared" si="497"/>
        <v>Cumplido</v>
      </c>
      <c r="AA1645" s="8"/>
      <c r="AB1645" s="8"/>
      <c r="AC1645" s="8"/>
      <c r="AD1645" s="8"/>
      <c r="AE1645" s="8"/>
      <c r="AF1645" s="42">
        <v>45253</v>
      </c>
      <c r="AG1645" s="13" t="str">
        <f t="shared" si="486"/>
        <v>CUMPLE</v>
      </c>
      <c r="AH1645" s="13" t="str">
        <f t="shared" si="487"/>
        <v>NO CUMPLE</v>
      </c>
      <c r="AI1645" s="13" t="str">
        <f t="shared" si="488"/>
        <v>NO CUMPLE</v>
      </c>
      <c r="AJ1645" s="13" t="str">
        <f t="shared" si="489"/>
        <v>NO CUMPLE</v>
      </c>
      <c r="AK1645" s="13" t="str">
        <f t="shared" si="490"/>
        <v>NO CUMPLE</v>
      </c>
      <c r="AL1645" s="13" t="str">
        <f t="shared" si="491"/>
        <v>CUMPLE</v>
      </c>
      <c r="AM1645" s="13" t="str">
        <f t="shared" si="492"/>
        <v>NO CUMPLE</v>
      </c>
      <c r="AN1645" s="13" t="str">
        <f t="shared" si="493"/>
        <v>NO CUMPLE</v>
      </c>
      <c r="AO1645" s="13" t="str">
        <f t="shared" si="494"/>
        <v>NO CUMPLE</v>
      </c>
      <c r="AP1645" s="13" t="str">
        <f t="shared" si="495"/>
        <v>NO CUMPLE</v>
      </c>
    </row>
    <row r="1646" spans="1:42" ht="15" hidden="1" x14ac:dyDescent="0.25">
      <c r="A1646" t="s">
        <v>9266</v>
      </c>
      <c r="B1646" t="s">
        <v>79</v>
      </c>
      <c r="C1646" t="s">
        <v>102</v>
      </c>
      <c r="D1646" t="s">
        <v>58</v>
      </c>
      <c r="E1646" t="s">
        <v>220</v>
      </c>
      <c r="F1646" t="s">
        <v>434</v>
      </c>
      <c r="G1646" t="s">
        <v>39</v>
      </c>
      <c r="H1646" t="s">
        <v>34</v>
      </c>
      <c r="I1646" t="s">
        <v>40</v>
      </c>
      <c r="J1646" t="s">
        <v>28</v>
      </c>
      <c r="K1646" t="s">
        <v>48</v>
      </c>
      <c r="L1646" t="s">
        <v>189</v>
      </c>
      <c r="M1646" t="s">
        <v>9267</v>
      </c>
      <c r="N1646" t="s">
        <v>9268</v>
      </c>
      <c r="O1646" t="s">
        <v>30</v>
      </c>
      <c r="P1646" t="s">
        <v>44</v>
      </c>
      <c r="Q1646" t="s">
        <v>45</v>
      </c>
      <c r="R1646" t="s">
        <v>9269</v>
      </c>
      <c r="S1646" t="s">
        <v>6888</v>
      </c>
      <c r="T1646"/>
      <c r="U1646" t="s">
        <v>157</v>
      </c>
      <c r="V1646" s="40">
        <v>0</v>
      </c>
      <c r="W1646" s="40">
        <v>0</v>
      </c>
      <c r="X1646" s="40">
        <v>0</v>
      </c>
      <c r="Y1646" s="2" t="str">
        <f>IF(J1646="Incidente de Cliente",IF($X1646&lt;=$AT$2,"Cumplido","Incumplido"),"")</f>
        <v/>
      </c>
      <c r="Z1646" s="47" t="str">
        <f>IF(J1646="Requerimiento de Cliente",IF($X1646&lt;=$AT$3,"Cumplido","Incumplido"),"")</f>
        <v>Cumplido</v>
      </c>
      <c r="AA1646" s="8"/>
      <c r="AB1646" s="8"/>
      <c r="AC1646" s="8"/>
      <c r="AD1646" s="8"/>
      <c r="AE1646" s="8"/>
      <c r="AF1646" s="42">
        <v>45254</v>
      </c>
      <c r="AG1646" s="13" t="str">
        <f t="shared" si="486"/>
        <v>CUMPLE</v>
      </c>
      <c r="AH1646" s="13" t="str">
        <f t="shared" si="487"/>
        <v>NO CUMPLE</v>
      </c>
      <c r="AI1646" s="13" t="str">
        <f t="shared" si="488"/>
        <v>NO CUMPLE</v>
      </c>
      <c r="AJ1646" s="13" t="str">
        <f t="shared" si="489"/>
        <v>NO CUMPLE</v>
      </c>
      <c r="AK1646" s="13" t="str">
        <f t="shared" si="490"/>
        <v>NO CUMPLE</v>
      </c>
      <c r="AL1646" s="13" t="str">
        <f t="shared" si="491"/>
        <v>CUMPLE</v>
      </c>
      <c r="AM1646" s="13" t="str">
        <f t="shared" si="492"/>
        <v>NO CUMPLE</v>
      </c>
      <c r="AN1646" s="13" t="str">
        <f t="shared" si="493"/>
        <v>NO CUMPLE</v>
      </c>
      <c r="AO1646" s="13" t="str">
        <f t="shared" si="494"/>
        <v>NO CUMPLE</v>
      </c>
      <c r="AP1646" s="13" t="str">
        <f t="shared" si="495"/>
        <v>NO CUMPLE</v>
      </c>
    </row>
    <row r="1647" spans="1:42" ht="15" hidden="1" x14ac:dyDescent="0.25">
      <c r="A1647" t="s">
        <v>9270</v>
      </c>
      <c r="B1647" t="s">
        <v>32</v>
      </c>
      <c r="C1647" t="s">
        <v>72</v>
      </c>
      <c r="D1647" t="s">
        <v>58</v>
      </c>
      <c r="E1647" t="s">
        <v>320</v>
      </c>
      <c r="F1647" t="s">
        <v>321</v>
      </c>
      <c r="G1647" t="s">
        <v>39</v>
      </c>
      <c r="H1647" t="s">
        <v>34</v>
      </c>
      <c r="I1647" t="s">
        <v>40</v>
      </c>
      <c r="J1647" t="s">
        <v>28</v>
      </c>
      <c r="K1647" t="s">
        <v>215</v>
      </c>
      <c r="L1647" t="s">
        <v>134</v>
      </c>
      <c r="M1647" t="s">
        <v>9271</v>
      </c>
      <c r="N1647" t="s">
        <v>9272</v>
      </c>
      <c r="O1647" t="s">
        <v>30</v>
      </c>
      <c r="P1647" t="s">
        <v>36</v>
      </c>
      <c r="Q1647" t="s">
        <v>50</v>
      </c>
      <c r="R1647" t="s">
        <v>9273</v>
      </c>
      <c r="S1647" t="s">
        <v>6888</v>
      </c>
      <c r="T1647" t="s">
        <v>134</v>
      </c>
      <c r="U1647" t="s">
        <v>157</v>
      </c>
      <c r="V1647" s="40">
        <v>0</v>
      </c>
      <c r="W1647" s="40">
        <v>0</v>
      </c>
      <c r="X1647" s="40">
        <v>0</v>
      </c>
      <c r="Y1647" s="2" t="str">
        <f t="shared" si="496"/>
        <v/>
      </c>
      <c r="Z1647" s="47" t="str">
        <f t="shared" si="497"/>
        <v>Cumplido</v>
      </c>
      <c r="AA1647" s="8"/>
      <c r="AB1647" s="8"/>
      <c r="AC1647" s="8"/>
      <c r="AD1647" s="8"/>
      <c r="AE1647" s="8"/>
      <c r="AF1647" s="42">
        <v>45253</v>
      </c>
      <c r="AG1647" s="13" t="str">
        <f t="shared" si="486"/>
        <v>CUMPLE</v>
      </c>
      <c r="AH1647" s="13" t="str">
        <f t="shared" si="487"/>
        <v>NO CUMPLE</v>
      </c>
      <c r="AI1647" s="13" t="str">
        <f t="shared" si="488"/>
        <v>NO CUMPLE</v>
      </c>
      <c r="AJ1647" s="13" t="str">
        <f t="shared" si="489"/>
        <v>NO CUMPLE</v>
      </c>
      <c r="AK1647" s="13" t="str">
        <f t="shared" si="490"/>
        <v>NO CUMPLE</v>
      </c>
      <c r="AL1647" s="13" t="str">
        <f t="shared" si="491"/>
        <v>CUMPLE</v>
      </c>
      <c r="AM1647" s="13" t="str">
        <f t="shared" si="492"/>
        <v>NO CUMPLE</v>
      </c>
      <c r="AN1647" s="13" t="str">
        <f t="shared" si="493"/>
        <v>NO CUMPLE</v>
      </c>
      <c r="AO1647" s="13" t="str">
        <f t="shared" si="494"/>
        <v>NO CUMPLE</v>
      </c>
      <c r="AP1647" s="13" t="str">
        <f t="shared" si="495"/>
        <v>NO CUMPLE</v>
      </c>
    </row>
    <row r="1648" spans="1:42" ht="15" hidden="1" x14ac:dyDescent="0.25">
      <c r="A1648" t="s">
        <v>9274</v>
      </c>
      <c r="B1648" t="s">
        <v>24</v>
      </c>
      <c r="C1648" t="s">
        <v>123</v>
      </c>
      <c r="D1648" t="s">
        <v>33</v>
      </c>
      <c r="E1648" t="s">
        <v>133</v>
      </c>
      <c r="F1648" t="s">
        <v>423</v>
      </c>
      <c r="G1648" t="s">
        <v>25</v>
      </c>
      <c r="H1648" t="s">
        <v>26</v>
      </c>
      <c r="I1648" t="s">
        <v>35</v>
      </c>
      <c r="J1648" t="s">
        <v>28</v>
      </c>
      <c r="K1648" t="s">
        <v>290</v>
      </c>
      <c r="L1648" t="s">
        <v>9275</v>
      </c>
      <c r="M1648" t="s">
        <v>9276</v>
      </c>
      <c r="N1648" t="s">
        <v>9277</v>
      </c>
      <c r="O1648" t="s">
        <v>30</v>
      </c>
      <c r="P1648" t="s">
        <v>44</v>
      </c>
      <c r="Q1648" t="s">
        <v>45</v>
      </c>
      <c r="R1648" t="s">
        <v>9278</v>
      </c>
      <c r="S1648" t="s">
        <v>6888</v>
      </c>
      <c r="T1648" t="s">
        <v>9279</v>
      </c>
      <c r="U1648" t="s">
        <v>9280</v>
      </c>
      <c r="V1648" s="40">
        <v>3.7094907407407403E-2</v>
      </c>
      <c r="W1648" s="40">
        <v>0.14094907407407406</v>
      </c>
      <c r="X1648" s="40">
        <v>0.10385416666666668</v>
      </c>
      <c r="Y1648" s="2" t="str">
        <f t="shared" si="496"/>
        <v/>
      </c>
      <c r="Z1648" s="47" t="str">
        <f t="shared" si="497"/>
        <v>Cumplido</v>
      </c>
      <c r="AA1648" s="8"/>
      <c r="AB1648" s="8"/>
      <c r="AC1648" s="8"/>
      <c r="AD1648" s="8"/>
      <c r="AE1648" s="8"/>
      <c r="AF1648" s="42">
        <v>45253</v>
      </c>
      <c r="AG1648" s="13" t="str">
        <f t="shared" si="486"/>
        <v>NO CUMPLE</v>
      </c>
      <c r="AH1648" s="13" t="str">
        <f t="shared" si="487"/>
        <v>CUMPLE</v>
      </c>
      <c r="AI1648" s="13" t="str">
        <f t="shared" si="488"/>
        <v>NO CUMPLE</v>
      </c>
      <c r="AJ1648" s="13" t="str">
        <f t="shared" si="489"/>
        <v>NO CUMPLE</v>
      </c>
      <c r="AK1648" s="13" t="str">
        <f t="shared" si="490"/>
        <v>NO CUMPLE</v>
      </c>
      <c r="AL1648" s="13" t="str">
        <f t="shared" si="491"/>
        <v>NO CUMPLE</v>
      </c>
      <c r="AM1648" s="13" t="str">
        <f t="shared" si="492"/>
        <v>CUMPLE</v>
      </c>
      <c r="AN1648" s="13" t="str">
        <f t="shared" si="493"/>
        <v>NO CUMPLE</v>
      </c>
      <c r="AO1648" s="13" t="str">
        <f t="shared" si="494"/>
        <v>NO CUMPLE</v>
      </c>
      <c r="AP1648" s="13" t="str">
        <f t="shared" si="495"/>
        <v>NO CUMPLE</v>
      </c>
    </row>
    <row r="1649" spans="1:42" ht="15" hidden="1" x14ac:dyDescent="0.25">
      <c r="A1649" t="s">
        <v>9281</v>
      </c>
      <c r="B1649" t="s">
        <v>117</v>
      </c>
      <c r="C1649" t="s">
        <v>72</v>
      </c>
      <c r="D1649" t="s">
        <v>58</v>
      </c>
      <c r="E1649" t="s">
        <v>320</v>
      </c>
      <c r="F1649" t="s">
        <v>321</v>
      </c>
      <c r="G1649" t="s">
        <v>39</v>
      </c>
      <c r="H1649" t="s">
        <v>34</v>
      </c>
      <c r="I1649" t="s">
        <v>40</v>
      </c>
      <c r="J1649" t="s">
        <v>28</v>
      </c>
      <c r="K1649" t="s">
        <v>215</v>
      </c>
      <c r="L1649" t="s">
        <v>131</v>
      </c>
      <c r="M1649" t="s">
        <v>9282</v>
      </c>
      <c r="N1649" t="s">
        <v>9283</v>
      </c>
      <c r="O1649" t="s">
        <v>30</v>
      </c>
      <c r="P1649" t="s">
        <v>36</v>
      </c>
      <c r="Q1649" t="s">
        <v>94</v>
      </c>
      <c r="R1649" t="s">
        <v>9284</v>
      </c>
      <c r="S1649" t="s">
        <v>6888</v>
      </c>
      <c r="T1649" t="s">
        <v>131</v>
      </c>
      <c r="U1649" t="s">
        <v>157</v>
      </c>
      <c r="V1649" s="40">
        <v>0</v>
      </c>
      <c r="W1649" s="40">
        <v>0</v>
      </c>
      <c r="X1649" s="40">
        <v>0</v>
      </c>
      <c r="Y1649" s="2" t="str">
        <f t="shared" si="496"/>
        <v/>
      </c>
      <c r="Z1649" s="47" t="str">
        <f t="shared" si="497"/>
        <v>Cumplido</v>
      </c>
      <c r="AA1649" s="8"/>
      <c r="AB1649" s="8"/>
      <c r="AC1649" s="8"/>
      <c r="AD1649" s="8"/>
      <c r="AE1649" s="8"/>
      <c r="AF1649" s="42">
        <v>45253</v>
      </c>
      <c r="AG1649" s="13" t="str">
        <f t="shared" si="486"/>
        <v>CUMPLE</v>
      </c>
      <c r="AH1649" s="13" t="str">
        <f t="shared" si="487"/>
        <v>NO CUMPLE</v>
      </c>
      <c r="AI1649" s="13" t="str">
        <f t="shared" si="488"/>
        <v>NO CUMPLE</v>
      </c>
      <c r="AJ1649" s="13" t="str">
        <f t="shared" si="489"/>
        <v>NO CUMPLE</v>
      </c>
      <c r="AK1649" s="13" t="str">
        <f t="shared" si="490"/>
        <v>NO CUMPLE</v>
      </c>
      <c r="AL1649" s="13" t="str">
        <f t="shared" si="491"/>
        <v>CUMPLE</v>
      </c>
      <c r="AM1649" s="13" t="str">
        <f t="shared" si="492"/>
        <v>NO CUMPLE</v>
      </c>
      <c r="AN1649" s="13" t="str">
        <f t="shared" si="493"/>
        <v>NO CUMPLE</v>
      </c>
      <c r="AO1649" s="13" t="str">
        <f t="shared" si="494"/>
        <v>NO CUMPLE</v>
      </c>
      <c r="AP1649" s="13" t="str">
        <f t="shared" si="495"/>
        <v>NO CUMPLE</v>
      </c>
    </row>
    <row r="1650" spans="1:42" ht="15" hidden="1" x14ac:dyDescent="0.25">
      <c r="A1650" t="s">
        <v>9285</v>
      </c>
      <c r="B1650" t="s">
        <v>32</v>
      </c>
      <c r="C1650" t="s">
        <v>128</v>
      </c>
      <c r="D1650" t="s">
        <v>269</v>
      </c>
      <c r="E1650" t="s">
        <v>68</v>
      </c>
      <c r="F1650" t="s">
        <v>374</v>
      </c>
      <c r="G1650" t="s">
        <v>39</v>
      </c>
      <c r="H1650" t="s">
        <v>34</v>
      </c>
      <c r="I1650" t="s">
        <v>40</v>
      </c>
      <c r="J1650" t="s">
        <v>56</v>
      </c>
      <c r="K1650" t="s">
        <v>53</v>
      </c>
      <c r="L1650" t="s">
        <v>9286</v>
      </c>
      <c r="M1650" t="s">
        <v>9287</v>
      </c>
      <c r="N1650" t="s">
        <v>9288</v>
      </c>
      <c r="O1650" t="s">
        <v>30</v>
      </c>
      <c r="P1650" t="s">
        <v>44</v>
      </c>
      <c r="Q1650" t="s">
        <v>45</v>
      </c>
      <c r="R1650" t="s">
        <v>9289</v>
      </c>
      <c r="S1650" t="s">
        <v>6888</v>
      </c>
      <c r="T1650" t="s">
        <v>372</v>
      </c>
      <c r="U1650" t="s">
        <v>9290</v>
      </c>
      <c r="V1650" s="40">
        <v>2.6620370370370374E-2</v>
      </c>
      <c r="W1650" s="40">
        <v>9.1145833333333329E-2</v>
      </c>
      <c r="X1650" s="40">
        <v>6.4525462962962965E-2</v>
      </c>
      <c r="Y1650" s="2" t="str">
        <f t="shared" si="496"/>
        <v>Cumplido</v>
      </c>
      <c r="Z1650" s="47" t="str">
        <f t="shared" si="497"/>
        <v/>
      </c>
      <c r="AA1650" s="8"/>
      <c r="AB1650" s="8" t="str">
        <f>IF($H1650="1-Crítica",IF($X1650&lt;=$AT$5,"Cumplido", "Incumplido"),"")</f>
        <v/>
      </c>
      <c r="AC1650" s="8" t="str">
        <f>IF($H1650="2-Alta",IF($X1650&lt;=$AT$6, "Cumplido", "Incumplido"),"")</f>
        <v/>
      </c>
      <c r="AD1650" s="8" t="str">
        <f>IF($H1650="3-Medio",IF($X1650&lt;=$AT$7, "Cumplido", "Incumplido"),"")</f>
        <v/>
      </c>
      <c r="AE1650" s="8" t="str">
        <f>IF($H1650="4-Baja",IF($X1650&lt;=$AT$8, "Cumplido", "Incumplido"),"")</f>
        <v>Cumplido</v>
      </c>
      <c r="AF1650" s="42">
        <v>45253</v>
      </c>
      <c r="AG1650" s="13" t="str">
        <f t="shared" si="486"/>
        <v>NO CUMPLE</v>
      </c>
      <c r="AH1650" s="13" t="str">
        <f t="shared" si="487"/>
        <v>CUMPLE</v>
      </c>
      <c r="AI1650" s="13" t="str">
        <f t="shared" si="488"/>
        <v>NO CUMPLE</v>
      </c>
      <c r="AJ1650" s="13" t="str">
        <f t="shared" si="489"/>
        <v>NO CUMPLE</v>
      </c>
      <c r="AK1650" s="13" t="str">
        <f t="shared" si="490"/>
        <v>NO CUMPLE</v>
      </c>
      <c r="AL1650" s="13" t="str">
        <f t="shared" si="491"/>
        <v>NO CUMPLE</v>
      </c>
      <c r="AM1650" s="13" t="str">
        <f t="shared" si="492"/>
        <v>CUMPLE</v>
      </c>
      <c r="AN1650" s="13" t="str">
        <f t="shared" si="493"/>
        <v>NO CUMPLE</v>
      </c>
      <c r="AO1650" s="13" t="str">
        <f t="shared" si="494"/>
        <v>NO CUMPLE</v>
      </c>
      <c r="AP1650" s="13" t="str">
        <f t="shared" si="495"/>
        <v>NO CUMPLE</v>
      </c>
    </row>
    <row r="1651" spans="1:42" ht="15" hidden="1" x14ac:dyDescent="0.25">
      <c r="A1651" t="s">
        <v>9291</v>
      </c>
      <c r="B1651" t="s">
        <v>32</v>
      </c>
      <c r="C1651" t="s">
        <v>58</v>
      </c>
      <c r="D1651" t="s">
        <v>217</v>
      </c>
      <c r="E1651" t="s">
        <v>220</v>
      </c>
      <c r="F1651" t="s">
        <v>380</v>
      </c>
      <c r="G1651" t="s">
        <v>25</v>
      </c>
      <c r="H1651" t="s">
        <v>26</v>
      </c>
      <c r="I1651" t="s">
        <v>35</v>
      </c>
      <c r="J1651" t="s">
        <v>28</v>
      </c>
      <c r="K1651" t="s">
        <v>48</v>
      </c>
      <c r="L1651" t="s">
        <v>9292</v>
      </c>
      <c r="M1651" t="s">
        <v>9293</v>
      </c>
      <c r="N1651" t="s">
        <v>9294</v>
      </c>
      <c r="O1651" t="s">
        <v>30</v>
      </c>
      <c r="P1651" t="s">
        <v>31</v>
      </c>
      <c r="Q1651" t="s">
        <v>24</v>
      </c>
      <c r="R1651" t="s">
        <v>9295</v>
      </c>
      <c r="S1651" t="s">
        <v>6888</v>
      </c>
      <c r="T1651" t="s">
        <v>9296</v>
      </c>
      <c r="U1651" t="s">
        <v>300</v>
      </c>
      <c r="V1651" s="40">
        <v>1.8518518518518521E-2</v>
      </c>
      <c r="W1651" s="40">
        <v>2.9861111111111113E-2</v>
      </c>
      <c r="X1651" s="40">
        <v>1.1342592592592592E-2</v>
      </c>
      <c r="Y1651" s="2" t="str">
        <f t="shared" si="496"/>
        <v/>
      </c>
      <c r="Z1651" s="47" t="str">
        <f t="shared" si="497"/>
        <v>Cumplido</v>
      </c>
      <c r="AA1651" s="8"/>
      <c r="AB1651" s="8"/>
      <c r="AC1651" s="8"/>
      <c r="AD1651" s="8"/>
      <c r="AE1651" s="8"/>
      <c r="AF1651" s="42">
        <v>45253</v>
      </c>
      <c r="AG1651" s="13" t="str">
        <f t="shared" si="486"/>
        <v>CUMPLE</v>
      </c>
      <c r="AH1651" s="13" t="str">
        <f t="shared" si="487"/>
        <v>NO CUMPLE</v>
      </c>
      <c r="AI1651" s="13" t="str">
        <f t="shared" si="488"/>
        <v>NO CUMPLE</v>
      </c>
      <c r="AJ1651" s="13" t="str">
        <f t="shared" si="489"/>
        <v>NO CUMPLE</v>
      </c>
      <c r="AK1651" s="13" t="str">
        <f t="shared" si="490"/>
        <v>NO CUMPLE</v>
      </c>
      <c r="AL1651" s="13" t="str">
        <f t="shared" si="491"/>
        <v>CUMPLE</v>
      </c>
      <c r="AM1651" s="13" t="str">
        <f t="shared" si="492"/>
        <v>NO CUMPLE</v>
      </c>
      <c r="AN1651" s="13" t="str">
        <f t="shared" si="493"/>
        <v>NO CUMPLE</v>
      </c>
      <c r="AO1651" s="13" t="str">
        <f t="shared" si="494"/>
        <v>NO CUMPLE</v>
      </c>
      <c r="AP1651" s="13" t="str">
        <f t="shared" si="495"/>
        <v>NO CUMPLE</v>
      </c>
    </row>
    <row r="1652" spans="1:42" ht="15" hidden="1" x14ac:dyDescent="0.25">
      <c r="A1652" t="s">
        <v>9297</v>
      </c>
      <c r="B1652" t="s">
        <v>32</v>
      </c>
      <c r="C1652" t="s">
        <v>49</v>
      </c>
      <c r="D1652" t="s">
        <v>217</v>
      </c>
      <c r="E1652" t="s">
        <v>320</v>
      </c>
      <c r="F1652" t="s">
        <v>380</v>
      </c>
      <c r="G1652" t="s">
        <v>25</v>
      </c>
      <c r="H1652" t="s">
        <v>26</v>
      </c>
      <c r="I1652" t="s">
        <v>35</v>
      </c>
      <c r="J1652" t="s">
        <v>28</v>
      </c>
      <c r="K1652" t="s">
        <v>292</v>
      </c>
      <c r="L1652" t="s">
        <v>9298</v>
      </c>
      <c r="M1652" t="s">
        <v>9299</v>
      </c>
      <c r="N1652" t="s">
        <v>9300</v>
      </c>
      <c r="O1652" t="s">
        <v>30</v>
      </c>
      <c r="P1652" t="s">
        <v>247</v>
      </c>
      <c r="Q1652" t="s">
        <v>473</v>
      </c>
      <c r="R1652" t="s">
        <v>9301</v>
      </c>
      <c r="S1652" t="s">
        <v>6888</v>
      </c>
      <c r="T1652" t="s">
        <v>9302</v>
      </c>
      <c r="U1652" t="s">
        <v>159</v>
      </c>
      <c r="V1652" s="40">
        <v>1.9872685185185184E-2</v>
      </c>
      <c r="W1652" s="40">
        <v>2.1840277777777778E-2</v>
      </c>
      <c r="X1652" s="40">
        <v>1.9675925925925928E-3</v>
      </c>
      <c r="Y1652" s="2" t="str">
        <f t="shared" si="496"/>
        <v/>
      </c>
      <c r="Z1652" s="47" t="str">
        <f t="shared" si="497"/>
        <v>Cumplido</v>
      </c>
      <c r="AA1652" s="8"/>
      <c r="AB1652" s="8"/>
      <c r="AC1652" s="8"/>
      <c r="AD1652" s="8"/>
      <c r="AE1652" s="8"/>
      <c r="AF1652" s="42">
        <v>45253</v>
      </c>
      <c r="AG1652" s="13" t="str">
        <f t="shared" si="486"/>
        <v>CUMPLE</v>
      </c>
      <c r="AH1652" s="13" t="str">
        <f t="shared" si="487"/>
        <v>NO CUMPLE</v>
      </c>
      <c r="AI1652" s="13" t="str">
        <f t="shared" si="488"/>
        <v>NO CUMPLE</v>
      </c>
      <c r="AJ1652" s="13" t="str">
        <f t="shared" si="489"/>
        <v>NO CUMPLE</v>
      </c>
      <c r="AK1652" s="13" t="str">
        <f t="shared" si="490"/>
        <v>NO CUMPLE</v>
      </c>
      <c r="AL1652" s="13" t="str">
        <f t="shared" si="491"/>
        <v>CUMPLE</v>
      </c>
      <c r="AM1652" s="13" t="str">
        <f t="shared" si="492"/>
        <v>NO CUMPLE</v>
      </c>
      <c r="AN1652" s="13" t="str">
        <f t="shared" si="493"/>
        <v>NO CUMPLE</v>
      </c>
      <c r="AO1652" s="13" t="str">
        <f t="shared" si="494"/>
        <v>NO CUMPLE</v>
      </c>
      <c r="AP1652" s="13" t="str">
        <f t="shared" si="495"/>
        <v>NO CUMPLE</v>
      </c>
    </row>
    <row r="1653" spans="1:42" ht="15" hidden="1" x14ac:dyDescent="0.25">
      <c r="A1653" t="s">
        <v>9303</v>
      </c>
      <c r="B1653" t="s">
        <v>117</v>
      </c>
      <c r="C1653" t="s">
        <v>74</v>
      </c>
      <c r="D1653" t="s">
        <v>58</v>
      </c>
      <c r="E1653" t="s">
        <v>118</v>
      </c>
      <c r="F1653" t="s">
        <v>367</v>
      </c>
      <c r="G1653" t="s">
        <v>39</v>
      </c>
      <c r="H1653" t="s">
        <v>34</v>
      </c>
      <c r="I1653" t="s">
        <v>40</v>
      </c>
      <c r="J1653" t="s">
        <v>28</v>
      </c>
      <c r="K1653" t="s">
        <v>215</v>
      </c>
      <c r="L1653" t="s">
        <v>9304</v>
      </c>
      <c r="M1653" t="s">
        <v>9305</v>
      </c>
      <c r="N1653" t="s">
        <v>9306</v>
      </c>
      <c r="O1653" t="s">
        <v>30</v>
      </c>
      <c r="P1653" t="s">
        <v>44</v>
      </c>
      <c r="Q1653" t="s">
        <v>45</v>
      </c>
      <c r="R1653" t="s">
        <v>9307</v>
      </c>
      <c r="S1653" t="s">
        <v>6888</v>
      </c>
      <c r="T1653" t="s">
        <v>595</v>
      </c>
      <c r="U1653" t="s">
        <v>452</v>
      </c>
      <c r="V1653" s="40">
        <v>5.8449074074074072E-3</v>
      </c>
      <c r="W1653" s="40">
        <v>6.9444444444444441E-3</v>
      </c>
      <c r="X1653" s="40">
        <v>1.0995370370370371E-3</v>
      </c>
      <c r="Y1653" s="2" t="str">
        <f>IF(J1653="Incidente de Cliente",IF($X1653&lt;=$AT$2,"Cumplido","Incumplido"),"")</f>
        <v/>
      </c>
      <c r="Z1653" s="47" t="str">
        <f>IF(J1653="Requerimiento de Cliente",IF($X1653&lt;=$AT$3,"Cumplido","Incumplido"),"")</f>
        <v>Cumplido</v>
      </c>
      <c r="AA1653" s="8"/>
      <c r="AB1653" s="8"/>
      <c r="AC1653" s="8"/>
      <c r="AD1653" s="8"/>
      <c r="AE1653" s="8"/>
      <c r="AF1653" s="42">
        <v>45253</v>
      </c>
      <c r="AG1653" s="13" t="str">
        <f t="shared" si="486"/>
        <v>CUMPLE</v>
      </c>
      <c r="AH1653" s="13" t="str">
        <f t="shared" si="487"/>
        <v>NO CUMPLE</v>
      </c>
      <c r="AI1653" s="13" t="str">
        <f t="shared" si="488"/>
        <v>NO CUMPLE</v>
      </c>
      <c r="AJ1653" s="13" t="str">
        <f t="shared" si="489"/>
        <v>NO CUMPLE</v>
      </c>
      <c r="AK1653" s="13" t="str">
        <f t="shared" si="490"/>
        <v>NO CUMPLE</v>
      </c>
      <c r="AL1653" s="13" t="str">
        <f t="shared" si="491"/>
        <v>CUMPLE</v>
      </c>
      <c r="AM1653" s="13" t="str">
        <f t="shared" si="492"/>
        <v>NO CUMPLE</v>
      </c>
      <c r="AN1653" s="13" t="str">
        <f t="shared" si="493"/>
        <v>NO CUMPLE</v>
      </c>
      <c r="AO1653" s="13" t="str">
        <f t="shared" si="494"/>
        <v>NO CUMPLE</v>
      </c>
      <c r="AP1653" s="13" t="str">
        <f t="shared" si="495"/>
        <v>NO CUMPLE</v>
      </c>
    </row>
    <row r="1654" spans="1:42" ht="15" hidden="1" x14ac:dyDescent="0.25">
      <c r="A1654" t="s">
        <v>9308</v>
      </c>
      <c r="B1654" t="s">
        <v>32</v>
      </c>
      <c r="C1654" t="s">
        <v>60</v>
      </c>
      <c r="D1654" t="s">
        <v>58</v>
      </c>
      <c r="E1654" t="s">
        <v>195</v>
      </c>
      <c r="F1654" t="s">
        <v>447</v>
      </c>
      <c r="G1654" t="s">
        <v>39</v>
      </c>
      <c r="H1654" t="s">
        <v>34</v>
      </c>
      <c r="I1654" t="s">
        <v>40</v>
      </c>
      <c r="J1654" t="s">
        <v>28</v>
      </c>
      <c r="K1654" t="s">
        <v>48</v>
      </c>
      <c r="L1654" t="s">
        <v>256</v>
      </c>
      <c r="M1654" t="s">
        <v>9309</v>
      </c>
      <c r="N1654" t="s">
        <v>9310</v>
      </c>
      <c r="O1654" t="s">
        <v>30</v>
      </c>
      <c r="P1654" t="s">
        <v>44</v>
      </c>
      <c r="Q1654" t="s">
        <v>45</v>
      </c>
      <c r="R1654" t="s">
        <v>9311</v>
      </c>
      <c r="S1654" t="s">
        <v>6888</v>
      </c>
      <c r="T1654" t="s">
        <v>256</v>
      </c>
      <c r="U1654" t="s">
        <v>161</v>
      </c>
      <c r="V1654" s="40">
        <v>3.425925925925926E-3</v>
      </c>
      <c r="W1654" s="40">
        <v>4.4907407407407405E-3</v>
      </c>
      <c r="X1654" s="40">
        <v>1.0648148148148147E-3</v>
      </c>
      <c r="Y1654" s="2" t="str">
        <f t="shared" si="496"/>
        <v/>
      </c>
      <c r="Z1654" s="47" t="str">
        <f t="shared" si="497"/>
        <v>Cumplido</v>
      </c>
      <c r="AA1654" s="8"/>
      <c r="AB1654" s="8"/>
      <c r="AC1654" s="8"/>
      <c r="AD1654" s="8"/>
      <c r="AE1654" s="8"/>
      <c r="AF1654" s="42">
        <v>45253</v>
      </c>
      <c r="AG1654" s="13" t="str">
        <f t="shared" si="486"/>
        <v>CUMPLE</v>
      </c>
      <c r="AH1654" s="13" t="str">
        <f t="shared" si="487"/>
        <v>NO CUMPLE</v>
      </c>
      <c r="AI1654" s="13" t="str">
        <f t="shared" si="488"/>
        <v>NO CUMPLE</v>
      </c>
      <c r="AJ1654" s="13" t="str">
        <f t="shared" si="489"/>
        <v>NO CUMPLE</v>
      </c>
      <c r="AK1654" s="13" t="str">
        <f t="shared" si="490"/>
        <v>NO CUMPLE</v>
      </c>
      <c r="AL1654" s="13" t="str">
        <f t="shared" si="491"/>
        <v>CUMPLE</v>
      </c>
      <c r="AM1654" s="13" t="str">
        <f t="shared" si="492"/>
        <v>NO CUMPLE</v>
      </c>
      <c r="AN1654" s="13" t="str">
        <f t="shared" si="493"/>
        <v>NO CUMPLE</v>
      </c>
      <c r="AO1654" s="13" t="str">
        <f t="shared" si="494"/>
        <v>NO CUMPLE</v>
      </c>
      <c r="AP1654" s="13" t="str">
        <f t="shared" si="495"/>
        <v>NO CUMPLE</v>
      </c>
    </row>
    <row r="1655" spans="1:42" ht="15" hidden="1" x14ac:dyDescent="0.25">
      <c r="A1655" t="s">
        <v>9312</v>
      </c>
      <c r="B1655" t="s">
        <v>24</v>
      </c>
      <c r="C1655" t="s">
        <v>49</v>
      </c>
      <c r="D1655" t="s">
        <v>33</v>
      </c>
      <c r="E1655" t="s">
        <v>320</v>
      </c>
      <c r="F1655" t="s">
        <v>357</v>
      </c>
      <c r="G1655" t="s">
        <v>25</v>
      </c>
      <c r="H1655" t="s">
        <v>26</v>
      </c>
      <c r="I1655" t="s">
        <v>35</v>
      </c>
      <c r="J1655" t="s">
        <v>28</v>
      </c>
      <c r="K1655" t="s">
        <v>9313</v>
      </c>
      <c r="L1655" t="s">
        <v>9314</v>
      </c>
      <c r="M1655" t="s">
        <v>9315</v>
      </c>
      <c r="N1655" t="s">
        <v>9316</v>
      </c>
      <c r="O1655" t="s">
        <v>30</v>
      </c>
      <c r="P1655" t="s">
        <v>44</v>
      </c>
      <c r="Q1655" t="s">
        <v>45</v>
      </c>
      <c r="R1655" t="s">
        <v>9317</v>
      </c>
      <c r="S1655" t="s">
        <v>6888</v>
      </c>
      <c r="T1655" t="s">
        <v>9318</v>
      </c>
      <c r="U1655" t="s">
        <v>159</v>
      </c>
      <c r="V1655" s="40">
        <v>6.1574074074074074E-3</v>
      </c>
      <c r="W1655" s="40">
        <v>1.8854166666666665E-2</v>
      </c>
      <c r="X1655" s="40">
        <v>1.269675925925926E-2</v>
      </c>
      <c r="Y1655" s="2" t="str">
        <f t="shared" si="496"/>
        <v/>
      </c>
      <c r="Z1655" s="47" t="str">
        <f t="shared" si="497"/>
        <v>Cumplido</v>
      </c>
      <c r="AA1655" s="8"/>
      <c r="AB1655" s="8"/>
      <c r="AC1655" s="8"/>
      <c r="AD1655" s="8"/>
      <c r="AE1655" s="8"/>
      <c r="AF1655" s="42">
        <v>45253</v>
      </c>
      <c r="AG1655" s="13" t="str">
        <f t="shared" si="486"/>
        <v>CUMPLE</v>
      </c>
      <c r="AH1655" s="13" t="str">
        <f t="shared" si="487"/>
        <v>NO CUMPLE</v>
      </c>
      <c r="AI1655" s="13" t="str">
        <f t="shared" si="488"/>
        <v>NO CUMPLE</v>
      </c>
      <c r="AJ1655" s="13" t="str">
        <f t="shared" si="489"/>
        <v>NO CUMPLE</v>
      </c>
      <c r="AK1655" s="13" t="str">
        <f t="shared" si="490"/>
        <v>NO CUMPLE</v>
      </c>
      <c r="AL1655" s="13" t="str">
        <f t="shared" si="491"/>
        <v>CUMPLE</v>
      </c>
      <c r="AM1655" s="13" t="str">
        <f t="shared" si="492"/>
        <v>NO CUMPLE</v>
      </c>
      <c r="AN1655" s="13" t="str">
        <f t="shared" si="493"/>
        <v>NO CUMPLE</v>
      </c>
      <c r="AO1655" s="13" t="str">
        <f t="shared" si="494"/>
        <v>NO CUMPLE</v>
      </c>
      <c r="AP1655" s="13" t="str">
        <f t="shared" si="495"/>
        <v>NO CUMPLE</v>
      </c>
    </row>
    <row r="1656" spans="1:42" ht="15" hidden="1" x14ac:dyDescent="0.25">
      <c r="A1656" t="s">
        <v>9319</v>
      </c>
      <c r="B1656" t="s">
        <v>32</v>
      </c>
      <c r="C1656" t="s">
        <v>51</v>
      </c>
      <c r="D1656" t="s">
        <v>217</v>
      </c>
      <c r="E1656" t="s">
        <v>252</v>
      </c>
      <c r="F1656" t="s">
        <v>470</v>
      </c>
      <c r="G1656" t="s">
        <v>25</v>
      </c>
      <c r="H1656" t="s">
        <v>26</v>
      </c>
      <c r="I1656" t="s">
        <v>35</v>
      </c>
      <c r="J1656" t="s">
        <v>28</v>
      </c>
      <c r="K1656" t="s">
        <v>48</v>
      </c>
      <c r="L1656" t="s">
        <v>449</v>
      </c>
      <c r="M1656" t="s">
        <v>9320</v>
      </c>
      <c r="N1656" t="s">
        <v>9321</v>
      </c>
      <c r="O1656" t="s">
        <v>30</v>
      </c>
      <c r="P1656" t="s">
        <v>31</v>
      </c>
      <c r="Q1656" t="s">
        <v>24</v>
      </c>
      <c r="R1656" t="s">
        <v>9322</v>
      </c>
      <c r="S1656" t="s">
        <v>6888</v>
      </c>
      <c r="T1656" t="s">
        <v>9323</v>
      </c>
      <c r="U1656" t="s">
        <v>159</v>
      </c>
      <c r="V1656" s="40">
        <v>8.7395833333333339E-2</v>
      </c>
      <c r="W1656" s="40">
        <v>0.11440972222222223</v>
      </c>
      <c r="X1656" s="40">
        <v>2.7013888888888889E-2</v>
      </c>
      <c r="Y1656" s="2" t="str">
        <f t="shared" si="496"/>
        <v/>
      </c>
      <c r="Z1656" s="47" t="str">
        <f t="shared" si="497"/>
        <v>Cumplido</v>
      </c>
      <c r="AA1656" s="8"/>
      <c r="AB1656" s="8"/>
      <c r="AC1656" s="8"/>
      <c r="AD1656" s="8"/>
      <c r="AE1656" s="8"/>
      <c r="AF1656" s="42">
        <v>45253</v>
      </c>
      <c r="AG1656" s="13" t="str">
        <f t="shared" si="486"/>
        <v>CUMPLE</v>
      </c>
      <c r="AH1656" s="13" t="str">
        <f t="shared" si="487"/>
        <v>NO CUMPLE</v>
      </c>
      <c r="AI1656" s="13" t="str">
        <f t="shared" si="488"/>
        <v>NO CUMPLE</v>
      </c>
      <c r="AJ1656" s="13" t="str">
        <f t="shared" si="489"/>
        <v>NO CUMPLE</v>
      </c>
      <c r="AK1656" s="13" t="str">
        <f t="shared" si="490"/>
        <v>NO CUMPLE</v>
      </c>
      <c r="AL1656" s="13" t="str">
        <f t="shared" si="491"/>
        <v>NO CUMPLE</v>
      </c>
      <c r="AM1656" s="13" t="str">
        <f t="shared" si="492"/>
        <v>CUMPLE</v>
      </c>
      <c r="AN1656" s="13" t="str">
        <f t="shared" si="493"/>
        <v>NO CUMPLE</v>
      </c>
      <c r="AO1656" s="13" t="str">
        <f t="shared" si="494"/>
        <v>NO CUMPLE</v>
      </c>
      <c r="AP1656" s="13" t="str">
        <f t="shared" si="495"/>
        <v>NO CUMPLE</v>
      </c>
    </row>
    <row r="1657" spans="1:42" ht="15" hidden="1" x14ac:dyDescent="0.25">
      <c r="A1657" t="s">
        <v>9324</v>
      </c>
      <c r="B1657" t="s">
        <v>32</v>
      </c>
      <c r="C1657" t="s">
        <v>51</v>
      </c>
      <c r="D1657" t="s">
        <v>217</v>
      </c>
      <c r="E1657" t="s">
        <v>195</v>
      </c>
      <c r="F1657" t="s">
        <v>470</v>
      </c>
      <c r="G1657" t="s">
        <v>25</v>
      </c>
      <c r="H1657" t="s">
        <v>26</v>
      </c>
      <c r="I1657" t="s">
        <v>35</v>
      </c>
      <c r="J1657" t="s">
        <v>28</v>
      </c>
      <c r="K1657" t="s">
        <v>61</v>
      </c>
      <c r="L1657" t="s">
        <v>3289</v>
      </c>
      <c r="M1657" t="s">
        <v>9325</v>
      </c>
      <c r="N1657" t="s">
        <v>9326</v>
      </c>
      <c r="O1657" t="s">
        <v>30</v>
      </c>
      <c r="P1657" t="s">
        <v>31</v>
      </c>
      <c r="Q1657" t="s">
        <v>24</v>
      </c>
      <c r="R1657" t="s">
        <v>9327</v>
      </c>
      <c r="S1657" t="s">
        <v>6888</v>
      </c>
      <c r="T1657" t="s">
        <v>9328</v>
      </c>
      <c r="U1657" t="s">
        <v>159</v>
      </c>
      <c r="V1657" s="40">
        <v>3.9247685185185184E-2</v>
      </c>
      <c r="W1657" s="40">
        <v>5.6215277777777774E-2</v>
      </c>
      <c r="X1657" s="40">
        <v>1.6967592592592593E-2</v>
      </c>
      <c r="Y1657" s="2" t="str">
        <f t="shared" si="496"/>
        <v/>
      </c>
      <c r="Z1657" s="47" t="str">
        <f t="shared" si="497"/>
        <v>Cumplido</v>
      </c>
      <c r="AA1657" s="8"/>
      <c r="AB1657" s="8"/>
      <c r="AC1657" s="8"/>
      <c r="AD1657" s="8"/>
      <c r="AE1657" s="8"/>
      <c r="AF1657" s="42">
        <v>45253</v>
      </c>
      <c r="AG1657" s="13" t="str">
        <f t="shared" si="486"/>
        <v>CUMPLE</v>
      </c>
      <c r="AH1657" s="13" t="str">
        <f t="shared" si="487"/>
        <v>NO CUMPLE</v>
      </c>
      <c r="AI1657" s="13" t="str">
        <f t="shared" si="488"/>
        <v>NO CUMPLE</v>
      </c>
      <c r="AJ1657" s="13" t="str">
        <f t="shared" si="489"/>
        <v>NO CUMPLE</v>
      </c>
      <c r="AK1657" s="13" t="str">
        <f t="shared" si="490"/>
        <v>NO CUMPLE</v>
      </c>
      <c r="AL1657" s="13" t="str">
        <f t="shared" si="491"/>
        <v>NO CUMPLE</v>
      </c>
      <c r="AM1657" s="13" t="str">
        <f t="shared" si="492"/>
        <v>CUMPLE</v>
      </c>
      <c r="AN1657" s="13" t="str">
        <f t="shared" si="493"/>
        <v>NO CUMPLE</v>
      </c>
      <c r="AO1657" s="13" t="str">
        <f t="shared" si="494"/>
        <v>NO CUMPLE</v>
      </c>
      <c r="AP1657" s="13" t="str">
        <f t="shared" si="495"/>
        <v>NO CUMPLE</v>
      </c>
    </row>
    <row r="1658" spans="1:42" ht="15" hidden="1" x14ac:dyDescent="0.25">
      <c r="A1658" t="s">
        <v>9329</v>
      </c>
      <c r="B1658" t="s">
        <v>32</v>
      </c>
      <c r="C1658" t="s">
        <v>51</v>
      </c>
      <c r="D1658" t="s">
        <v>217</v>
      </c>
      <c r="E1658" t="s">
        <v>195</v>
      </c>
      <c r="F1658" t="s">
        <v>470</v>
      </c>
      <c r="G1658" t="s">
        <v>25</v>
      </c>
      <c r="H1658" t="s">
        <v>26</v>
      </c>
      <c r="I1658" t="s">
        <v>35</v>
      </c>
      <c r="J1658" t="s">
        <v>28</v>
      </c>
      <c r="K1658" t="s">
        <v>61</v>
      </c>
      <c r="L1658" t="s">
        <v>3289</v>
      </c>
      <c r="M1658" t="s">
        <v>9330</v>
      </c>
      <c r="N1658" t="s">
        <v>9331</v>
      </c>
      <c r="O1658" t="s">
        <v>30</v>
      </c>
      <c r="P1658" t="s">
        <v>31</v>
      </c>
      <c r="Q1658" t="s">
        <v>24</v>
      </c>
      <c r="R1658" t="s">
        <v>9332</v>
      </c>
      <c r="S1658" t="s">
        <v>6888</v>
      </c>
      <c r="T1658" t="s">
        <v>9328</v>
      </c>
      <c r="U1658" t="s">
        <v>159</v>
      </c>
      <c r="V1658" s="40">
        <v>3.9548611111111111E-2</v>
      </c>
      <c r="W1658" s="40">
        <v>5.1608796296296298E-2</v>
      </c>
      <c r="X1658" s="40">
        <v>1.2060185185185186E-2</v>
      </c>
      <c r="Y1658" s="2" t="str">
        <f t="shared" si="496"/>
        <v/>
      </c>
      <c r="Z1658" s="47" t="str">
        <f t="shared" si="497"/>
        <v>Cumplido</v>
      </c>
      <c r="AA1658" s="8"/>
      <c r="AB1658" s="8"/>
      <c r="AC1658" s="8"/>
      <c r="AD1658" s="8"/>
      <c r="AE1658" s="8"/>
      <c r="AF1658" s="42">
        <v>45253</v>
      </c>
      <c r="AG1658" s="13" t="str">
        <f t="shared" si="486"/>
        <v>CUMPLE</v>
      </c>
      <c r="AH1658" s="13" t="str">
        <f t="shared" si="487"/>
        <v>NO CUMPLE</v>
      </c>
      <c r="AI1658" s="13" t="str">
        <f t="shared" si="488"/>
        <v>NO CUMPLE</v>
      </c>
      <c r="AJ1658" s="13" t="str">
        <f t="shared" si="489"/>
        <v>NO CUMPLE</v>
      </c>
      <c r="AK1658" s="13" t="str">
        <f t="shared" si="490"/>
        <v>NO CUMPLE</v>
      </c>
      <c r="AL1658" s="13" t="str">
        <f t="shared" si="491"/>
        <v>NO CUMPLE</v>
      </c>
      <c r="AM1658" s="13" t="str">
        <f t="shared" si="492"/>
        <v>CUMPLE</v>
      </c>
      <c r="AN1658" s="13" t="str">
        <f t="shared" si="493"/>
        <v>NO CUMPLE</v>
      </c>
      <c r="AO1658" s="13" t="str">
        <f t="shared" si="494"/>
        <v>NO CUMPLE</v>
      </c>
      <c r="AP1658" s="13" t="str">
        <f t="shared" si="495"/>
        <v>NO CUMPLE</v>
      </c>
    </row>
    <row r="1659" spans="1:42" ht="15" hidden="1" x14ac:dyDescent="0.25">
      <c r="A1659" t="s">
        <v>9333</v>
      </c>
      <c r="B1659" t="s">
        <v>32</v>
      </c>
      <c r="C1659" t="s">
        <v>51</v>
      </c>
      <c r="D1659" t="s">
        <v>217</v>
      </c>
      <c r="E1659" t="s">
        <v>195</v>
      </c>
      <c r="F1659" t="s">
        <v>470</v>
      </c>
      <c r="G1659" t="s">
        <v>25</v>
      </c>
      <c r="H1659" t="s">
        <v>26</v>
      </c>
      <c r="I1659" t="s">
        <v>35</v>
      </c>
      <c r="J1659" t="s">
        <v>28</v>
      </c>
      <c r="K1659" t="s">
        <v>61</v>
      </c>
      <c r="L1659" t="s">
        <v>3289</v>
      </c>
      <c r="M1659" t="s">
        <v>9334</v>
      </c>
      <c r="N1659" t="s">
        <v>9335</v>
      </c>
      <c r="O1659" t="s">
        <v>30</v>
      </c>
      <c r="P1659" t="s">
        <v>31</v>
      </c>
      <c r="Q1659" t="s">
        <v>24</v>
      </c>
      <c r="R1659" t="s">
        <v>9336</v>
      </c>
      <c r="S1659" t="s">
        <v>6888</v>
      </c>
      <c r="T1659" t="s">
        <v>9328</v>
      </c>
      <c r="U1659" t="s">
        <v>159</v>
      </c>
      <c r="V1659" s="40">
        <v>3.965277777777778E-2</v>
      </c>
      <c r="W1659" s="40">
        <v>5.0324074074074077E-2</v>
      </c>
      <c r="X1659" s="40">
        <v>1.0671296296296297E-2</v>
      </c>
      <c r="Y1659" s="2" t="str">
        <f t="shared" si="496"/>
        <v/>
      </c>
      <c r="Z1659" s="47" t="str">
        <f t="shared" si="497"/>
        <v>Cumplido</v>
      </c>
      <c r="AA1659" s="8"/>
      <c r="AB1659" s="8"/>
      <c r="AC1659" s="8"/>
      <c r="AD1659" s="8"/>
      <c r="AE1659" s="8"/>
      <c r="AF1659" s="42">
        <v>45253</v>
      </c>
      <c r="AG1659" s="13" t="str">
        <f t="shared" si="486"/>
        <v>CUMPLE</v>
      </c>
      <c r="AH1659" s="13" t="str">
        <f t="shared" si="487"/>
        <v>NO CUMPLE</v>
      </c>
      <c r="AI1659" s="13" t="str">
        <f t="shared" si="488"/>
        <v>NO CUMPLE</v>
      </c>
      <c r="AJ1659" s="13" t="str">
        <f t="shared" si="489"/>
        <v>NO CUMPLE</v>
      </c>
      <c r="AK1659" s="13" t="str">
        <f t="shared" si="490"/>
        <v>NO CUMPLE</v>
      </c>
      <c r="AL1659" s="13" t="str">
        <f t="shared" si="491"/>
        <v>NO CUMPLE</v>
      </c>
      <c r="AM1659" s="13" t="str">
        <f t="shared" si="492"/>
        <v>CUMPLE</v>
      </c>
      <c r="AN1659" s="13" t="str">
        <f t="shared" si="493"/>
        <v>NO CUMPLE</v>
      </c>
      <c r="AO1659" s="13" t="str">
        <f t="shared" si="494"/>
        <v>NO CUMPLE</v>
      </c>
      <c r="AP1659" s="13" t="str">
        <f t="shared" si="495"/>
        <v>NO CUMPLE</v>
      </c>
    </row>
    <row r="1660" spans="1:42" ht="15" hidden="1" x14ac:dyDescent="0.25">
      <c r="A1660" t="s">
        <v>9337</v>
      </c>
      <c r="B1660" t="s">
        <v>32</v>
      </c>
      <c r="C1660" t="s">
        <v>51</v>
      </c>
      <c r="D1660" t="s">
        <v>217</v>
      </c>
      <c r="E1660" t="s">
        <v>195</v>
      </c>
      <c r="F1660" t="s">
        <v>470</v>
      </c>
      <c r="G1660" t="s">
        <v>25</v>
      </c>
      <c r="H1660" t="s">
        <v>26</v>
      </c>
      <c r="I1660" t="s">
        <v>35</v>
      </c>
      <c r="J1660" t="s">
        <v>28</v>
      </c>
      <c r="K1660" t="s">
        <v>61</v>
      </c>
      <c r="L1660" t="s">
        <v>3289</v>
      </c>
      <c r="M1660" t="s">
        <v>9338</v>
      </c>
      <c r="N1660" t="s">
        <v>9339</v>
      </c>
      <c r="O1660" t="s">
        <v>30</v>
      </c>
      <c r="P1660" t="s">
        <v>31</v>
      </c>
      <c r="Q1660" t="s">
        <v>24</v>
      </c>
      <c r="R1660" t="s">
        <v>9340</v>
      </c>
      <c r="S1660" t="s">
        <v>6888</v>
      </c>
      <c r="T1660" t="s">
        <v>9328</v>
      </c>
      <c r="U1660" t="s">
        <v>159</v>
      </c>
      <c r="V1660" s="40">
        <v>3.9780092592592589E-2</v>
      </c>
      <c r="W1660" s="40">
        <v>4.9409722222222223E-2</v>
      </c>
      <c r="X1660" s="40">
        <v>9.6296296296296303E-3</v>
      </c>
      <c r="Y1660" s="2" t="str">
        <f t="shared" si="496"/>
        <v/>
      </c>
      <c r="Z1660" s="47" t="str">
        <f t="shared" si="497"/>
        <v>Cumplido</v>
      </c>
      <c r="AA1660" s="8"/>
      <c r="AB1660" s="8"/>
      <c r="AC1660" s="8"/>
      <c r="AD1660" s="8"/>
      <c r="AE1660" s="8"/>
      <c r="AF1660" s="42">
        <v>45253</v>
      </c>
      <c r="AG1660" s="13" t="str">
        <f t="shared" si="486"/>
        <v>CUMPLE</v>
      </c>
      <c r="AH1660" s="13" t="str">
        <f t="shared" si="487"/>
        <v>NO CUMPLE</v>
      </c>
      <c r="AI1660" s="13" t="str">
        <f t="shared" si="488"/>
        <v>NO CUMPLE</v>
      </c>
      <c r="AJ1660" s="13" t="str">
        <f t="shared" si="489"/>
        <v>NO CUMPLE</v>
      </c>
      <c r="AK1660" s="13" t="str">
        <f t="shared" si="490"/>
        <v>NO CUMPLE</v>
      </c>
      <c r="AL1660" s="13" t="str">
        <f t="shared" si="491"/>
        <v>NO CUMPLE</v>
      </c>
      <c r="AM1660" s="13" t="str">
        <f t="shared" si="492"/>
        <v>CUMPLE</v>
      </c>
      <c r="AN1660" s="13" t="str">
        <f t="shared" si="493"/>
        <v>NO CUMPLE</v>
      </c>
      <c r="AO1660" s="13" t="str">
        <f t="shared" si="494"/>
        <v>NO CUMPLE</v>
      </c>
      <c r="AP1660" s="13" t="str">
        <f t="shared" si="495"/>
        <v>NO CUMPLE</v>
      </c>
    </row>
    <row r="1661" spans="1:42" ht="15" hidden="1" x14ac:dyDescent="0.25">
      <c r="A1661" t="s">
        <v>9341</v>
      </c>
      <c r="B1661" t="s">
        <v>32</v>
      </c>
      <c r="C1661" t="s">
        <v>51</v>
      </c>
      <c r="D1661" t="s">
        <v>217</v>
      </c>
      <c r="E1661" t="s">
        <v>195</v>
      </c>
      <c r="F1661" t="s">
        <v>470</v>
      </c>
      <c r="G1661" t="s">
        <v>25</v>
      </c>
      <c r="H1661" t="s">
        <v>26</v>
      </c>
      <c r="I1661" t="s">
        <v>35</v>
      </c>
      <c r="J1661" t="s">
        <v>28</v>
      </c>
      <c r="K1661" t="s">
        <v>61</v>
      </c>
      <c r="L1661" t="s">
        <v>3289</v>
      </c>
      <c r="M1661" t="s">
        <v>9342</v>
      </c>
      <c r="N1661" t="s">
        <v>9343</v>
      </c>
      <c r="O1661" t="s">
        <v>30</v>
      </c>
      <c r="P1661" t="s">
        <v>31</v>
      </c>
      <c r="Q1661" t="s">
        <v>24</v>
      </c>
      <c r="R1661" t="s">
        <v>9344</v>
      </c>
      <c r="S1661" t="s">
        <v>6888</v>
      </c>
      <c r="T1661" t="s">
        <v>9328</v>
      </c>
      <c r="U1661" t="s">
        <v>159</v>
      </c>
      <c r="V1661" s="40">
        <v>3.9930555555555559E-2</v>
      </c>
      <c r="W1661" s="40">
        <v>4.853009259259259E-2</v>
      </c>
      <c r="X1661" s="40">
        <v>8.5995370370370357E-3</v>
      </c>
      <c r="Y1661" s="2" t="str">
        <f t="shared" si="496"/>
        <v/>
      </c>
      <c r="Z1661" s="47" t="str">
        <f t="shared" si="497"/>
        <v>Cumplido</v>
      </c>
      <c r="AA1661" s="8"/>
      <c r="AB1661" s="8"/>
      <c r="AC1661" s="8"/>
      <c r="AD1661" s="8"/>
      <c r="AE1661" s="8"/>
      <c r="AF1661" s="42">
        <v>45253</v>
      </c>
      <c r="AG1661" s="13" t="str">
        <f t="shared" si="486"/>
        <v>CUMPLE</v>
      </c>
      <c r="AH1661" s="13" t="str">
        <f t="shared" si="487"/>
        <v>NO CUMPLE</v>
      </c>
      <c r="AI1661" s="13" t="str">
        <f t="shared" si="488"/>
        <v>NO CUMPLE</v>
      </c>
      <c r="AJ1661" s="13" t="str">
        <f t="shared" si="489"/>
        <v>NO CUMPLE</v>
      </c>
      <c r="AK1661" s="13" t="str">
        <f t="shared" si="490"/>
        <v>NO CUMPLE</v>
      </c>
      <c r="AL1661" s="13" t="str">
        <f t="shared" si="491"/>
        <v>NO CUMPLE</v>
      </c>
      <c r="AM1661" s="13" t="str">
        <f t="shared" si="492"/>
        <v>CUMPLE</v>
      </c>
      <c r="AN1661" s="13" t="str">
        <f t="shared" si="493"/>
        <v>NO CUMPLE</v>
      </c>
      <c r="AO1661" s="13" t="str">
        <f t="shared" si="494"/>
        <v>NO CUMPLE</v>
      </c>
      <c r="AP1661" s="13" t="str">
        <f t="shared" si="495"/>
        <v>NO CUMPLE</v>
      </c>
    </row>
    <row r="1662" spans="1:42" ht="15" hidden="1" x14ac:dyDescent="0.25">
      <c r="A1662" t="s">
        <v>9345</v>
      </c>
      <c r="B1662" t="s">
        <v>32</v>
      </c>
      <c r="C1662" t="s">
        <v>51</v>
      </c>
      <c r="D1662" t="s">
        <v>217</v>
      </c>
      <c r="E1662" t="s">
        <v>195</v>
      </c>
      <c r="F1662" t="s">
        <v>470</v>
      </c>
      <c r="G1662" t="s">
        <v>25</v>
      </c>
      <c r="H1662" t="s">
        <v>26</v>
      </c>
      <c r="I1662" t="s">
        <v>35</v>
      </c>
      <c r="J1662" t="s">
        <v>28</v>
      </c>
      <c r="K1662" t="s">
        <v>61</v>
      </c>
      <c r="L1662" t="s">
        <v>3289</v>
      </c>
      <c r="M1662" t="s">
        <v>9346</v>
      </c>
      <c r="N1662" t="s">
        <v>9347</v>
      </c>
      <c r="O1662" t="s">
        <v>30</v>
      </c>
      <c r="P1662" t="s">
        <v>31</v>
      </c>
      <c r="Q1662" t="s">
        <v>24</v>
      </c>
      <c r="R1662" t="s">
        <v>9348</v>
      </c>
      <c r="S1662" t="s">
        <v>6888</v>
      </c>
      <c r="T1662" t="s">
        <v>9328</v>
      </c>
      <c r="U1662" t="s">
        <v>159</v>
      </c>
      <c r="V1662" s="40">
        <v>4.0057870370370369E-2</v>
      </c>
      <c r="W1662" s="40">
        <v>4.7673611111111104E-2</v>
      </c>
      <c r="X1662" s="40">
        <v>7.6157407407407415E-3</v>
      </c>
      <c r="Y1662" s="2" t="str">
        <f t="shared" si="496"/>
        <v/>
      </c>
      <c r="Z1662" s="47" t="str">
        <f t="shared" si="497"/>
        <v>Cumplido</v>
      </c>
      <c r="AA1662" s="8"/>
      <c r="AB1662" s="8"/>
      <c r="AC1662" s="8"/>
      <c r="AD1662" s="8"/>
      <c r="AE1662" s="8"/>
      <c r="AF1662" s="42">
        <v>45254</v>
      </c>
      <c r="AG1662" s="13" t="str">
        <f t="shared" si="486"/>
        <v>CUMPLE</v>
      </c>
      <c r="AH1662" s="13" t="str">
        <f t="shared" si="487"/>
        <v>NO CUMPLE</v>
      </c>
      <c r="AI1662" s="13" t="str">
        <f t="shared" si="488"/>
        <v>NO CUMPLE</v>
      </c>
      <c r="AJ1662" s="13" t="str">
        <f t="shared" si="489"/>
        <v>NO CUMPLE</v>
      </c>
      <c r="AK1662" s="13" t="str">
        <f t="shared" si="490"/>
        <v>NO CUMPLE</v>
      </c>
      <c r="AL1662" s="13" t="str">
        <f t="shared" si="491"/>
        <v>NO CUMPLE</v>
      </c>
      <c r="AM1662" s="13" t="str">
        <f t="shared" si="492"/>
        <v>CUMPLE</v>
      </c>
      <c r="AN1662" s="13" t="str">
        <f t="shared" si="493"/>
        <v>NO CUMPLE</v>
      </c>
      <c r="AO1662" s="13" t="str">
        <f t="shared" si="494"/>
        <v>NO CUMPLE</v>
      </c>
      <c r="AP1662" s="13" t="str">
        <f t="shared" si="495"/>
        <v>NO CUMPLE</v>
      </c>
    </row>
    <row r="1663" spans="1:42" ht="15" hidden="1" x14ac:dyDescent="0.25">
      <c r="A1663" t="s">
        <v>9349</v>
      </c>
      <c r="B1663" t="s">
        <v>32</v>
      </c>
      <c r="C1663" t="s">
        <v>51</v>
      </c>
      <c r="D1663" t="s">
        <v>217</v>
      </c>
      <c r="E1663" t="s">
        <v>195</v>
      </c>
      <c r="F1663" t="s">
        <v>470</v>
      </c>
      <c r="G1663" t="s">
        <v>25</v>
      </c>
      <c r="H1663" t="s">
        <v>26</v>
      </c>
      <c r="I1663" t="s">
        <v>35</v>
      </c>
      <c r="J1663" t="s">
        <v>28</v>
      </c>
      <c r="K1663" t="s">
        <v>61</v>
      </c>
      <c r="L1663" t="s">
        <v>3289</v>
      </c>
      <c r="M1663" t="s">
        <v>9350</v>
      </c>
      <c r="N1663" t="s">
        <v>9351</v>
      </c>
      <c r="O1663" t="s">
        <v>30</v>
      </c>
      <c r="P1663" t="s">
        <v>31</v>
      </c>
      <c r="Q1663" t="s">
        <v>24</v>
      </c>
      <c r="R1663" t="s">
        <v>9352</v>
      </c>
      <c r="S1663" t="s">
        <v>6888</v>
      </c>
      <c r="T1663" t="s">
        <v>9328</v>
      </c>
      <c r="U1663" t="s">
        <v>159</v>
      </c>
      <c r="V1663" s="40">
        <v>4.0231481481481479E-2</v>
      </c>
      <c r="W1663" s="40">
        <v>4.6863425925925926E-2</v>
      </c>
      <c r="X1663" s="40">
        <v>6.6319444444444446E-3</v>
      </c>
      <c r="Y1663" s="2" t="str">
        <f t="shared" si="496"/>
        <v/>
      </c>
      <c r="Z1663" s="47" t="str">
        <f t="shared" si="497"/>
        <v>Cumplido</v>
      </c>
      <c r="AA1663" s="8"/>
      <c r="AB1663" s="8"/>
      <c r="AC1663" s="8"/>
      <c r="AD1663" s="8"/>
      <c r="AE1663" s="8"/>
      <c r="AF1663" s="42">
        <v>45253</v>
      </c>
      <c r="AG1663" s="13" t="str">
        <f t="shared" si="486"/>
        <v>CUMPLE</v>
      </c>
      <c r="AH1663" s="13" t="str">
        <f t="shared" si="487"/>
        <v>NO CUMPLE</v>
      </c>
      <c r="AI1663" s="13" t="str">
        <f t="shared" si="488"/>
        <v>NO CUMPLE</v>
      </c>
      <c r="AJ1663" s="13" t="str">
        <f t="shared" si="489"/>
        <v>NO CUMPLE</v>
      </c>
      <c r="AK1663" s="13" t="str">
        <f t="shared" si="490"/>
        <v>NO CUMPLE</v>
      </c>
      <c r="AL1663" s="13" t="str">
        <f t="shared" si="491"/>
        <v>NO CUMPLE</v>
      </c>
      <c r="AM1663" s="13" t="str">
        <f t="shared" si="492"/>
        <v>CUMPLE</v>
      </c>
      <c r="AN1663" s="13" t="str">
        <f t="shared" si="493"/>
        <v>NO CUMPLE</v>
      </c>
      <c r="AO1663" s="13" t="str">
        <f t="shared" si="494"/>
        <v>NO CUMPLE</v>
      </c>
      <c r="AP1663" s="13" t="str">
        <f t="shared" si="495"/>
        <v>NO CUMPLE</v>
      </c>
    </row>
    <row r="1664" spans="1:42" ht="15" hidden="1" x14ac:dyDescent="0.25">
      <c r="A1664" t="s">
        <v>9353</v>
      </c>
      <c r="B1664" t="s">
        <v>32</v>
      </c>
      <c r="C1664" t="s">
        <v>58</v>
      </c>
      <c r="D1664" t="s">
        <v>217</v>
      </c>
      <c r="E1664" t="s">
        <v>220</v>
      </c>
      <c r="F1664" t="s">
        <v>602</v>
      </c>
      <c r="G1664" t="s">
        <v>25</v>
      </c>
      <c r="H1664" t="s">
        <v>26</v>
      </c>
      <c r="I1664" t="s">
        <v>35</v>
      </c>
      <c r="J1664" t="s">
        <v>28</v>
      </c>
      <c r="K1664" t="s">
        <v>331</v>
      </c>
      <c r="L1664" t="s">
        <v>443</v>
      </c>
      <c r="M1664" t="s">
        <v>9354</v>
      </c>
      <c r="N1664" t="s">
        <v>9355</v>
      </c>
      <c r="O1664" t="s">
        <v>30</v>
      </c>
      <c r="P1664" t="s">
        <v>31</v>
      </c>
      <c r="Q1664" t="s">
        <v>24</v>
      </c>
      <c r="R1664" t="s">
        <v>9356</v>
      </c>
      <c r="S1664" t="s">
        <v>6888</v>
      </c>
      <c r="T1664" t="s">
        <v>9357</v>
      </c>
      <c r="U1664" t="s">
        <v>159</v>
      </c>
      <c r="V1664" s="40">
        <v>4.6412037037037038E-3</v>
      </c>
      <c r="W1664" s="40">
        <v>1.0231481481481482E-2</v>
      </c>
      <c r="X1664" s="40">
        <v>5.5902777777777782E-3</v>
      </c>
      <c r="Y1664" s="2" t="str">
        <f t="shared" si="496"/>
        <v/>
      </c>
      <c r="Z1664" s="47" t="str">
        <f t="shared" si="497"/>
        <v>Cumplido</v>
      </c>
      <c r="AA1664" s="8"/>
      <c r="AB1664" s="8"/>
      <c r="AC1664" s="8"/>
      <c r="AD1664" s="8"/>
      <c r="AE1664" s="8"/>
      <c r="AF1664" s="42">
        <v>45253</v>
      </c>
      <c r="AG1664" s="13" t="str">
        <f t="shared" si="486"/>
        <v>CUMPLE</v>
      </c>
      <c r="AH1664" s="13" t="str">
        <f t="shared" si="487"/>
        <v>NO CUMPLE</v>
      </c>
      <c r="AI1664" s="13" t="str">
        <f t="shared" si="488"/>
        <v>NO CUMPLE</v>
      </c>
      <c r="AJ1664" s="13" t="str">
        <f t="shared" si="489"/>
        <v>NO CUMPLE</v>
      </c>
      <c r="AK1664" s="13" t="str">
        <f t="shared" si="490"/>
        <v>NO CUMPLE</v>
      </c>
      <c r="AL1664" s="13" t="str">
        <f t="shared" si="491"/>
        <v>CUMPLE</v>
      </c>
      <c r="AM1664" s="13" t="str">
        <f t="shared" si="492"/>
        <v>NO CUMPLE</v>
      </c>
      <c r="AN1664" s="13" t="str">
        <f t="shared" si="493"/>
        <v>NO CUMPLE</v>
      </c>
      <c r="AO1664" s="13" t="str">
        <f t="shared" si="494"/>
        <v>NO CUMPLE</v>
      </c>
      <c r="AP1664" s="13" t="str">
        <f t="shared" si="495"/>
        <v>NO CUMPLE</v>
      </c>
    </row>
    <row r="1665" spans="1:42" ht="15" hidden="1" x14ac:dyDescent="0.25">
      <c r="A1665" t="s">
        <v>9358</v>
      </c>
      <c r="B1665" t="s">
        <v>32</v>
      </c>
      <c r="C1665" t="s">
        <v>60</v>
      </c>
      <c r="D1665" t="s">
        <v>58</v>
      </c>
      <c r="E1665" t="s">
        <v>252</v>
      </c>
      <c r="F1665" t="s">
        <v>323</v>
      </c>
      <c r="G1665" t="s">
        <v>39</v>
      </c>
      <c r="H1665" t="s">
        <v>34</v>
      </c>
      <c r="I1665" t="s">
        <v>40</v>
      </c>
      <c r="J1665" t="s">
        <v>28</v>
      </c>
      <c r="K1665" t="s">
        <v>48</v>
      </c>
      <c r="L1665" t="s">
        <v>9359</v>
      </c>
      <c r="M1665" t="s">
        <v>9360</v>
      </c>
      <c r="N1665" t="s">
        <v>9361</v>
      </c>
      <c r="O1665" t="s">
        <v>30</v>
      </c>
      <c r="P1665" t="s">
        <v>44</v>
      </c>
      <c r="Q1665" t="s">
        <v>45</v>
      </c>
      <c r="R1665" t="s">
        <v>9362</v>
      </c>
      <c r="S1665" t="s">
        <v>6888</v>
      </c>
      <c r="T1665" t="s">
        <v>9363</v>
      </c>
      <c r="U1665" t="s">
        <v>346</v>
      </c>
      <c r="V1665" s="40">
        <v>9.2592592592592585E-4</v>
      </c>
      <c r="W1665" s="40">
        <v>1.689814814814815E-3</v>
      </c>
      <c r="X1665" s="40">
        <v>7.6388888888888893E-4</v>
      </c>
      <c r="Y1665" s="2" t="str">
        <f t="shared" si="496"/>
        <v/>
      </c>
      <c r="Z1665" s="47" t="str">
        <f t="shared" si="497"/>
        <v>Cumplido</v>
      </c>
      <c r="AA1665" s="8"/>
      <c r="AB1665" s="8"/>
      <c r="AC1665" s="8"/>
      <c r="AD1665" s="8"/>
      <c r="AE1665" s="8"/>
      <c r="AF1665" s="42">
        <v>45253</v>
      </c>
      <c r="AG1665" s="13" t="str">
        <f t="shared" si="486"/>
        <v>CUMPLE</v>
      </c>
      <c r="AH1665" s="13" t="str">
        <f t="shared" si="487"/>
        <v>NO CUMPLE</v>
      </c>
      <c r="AI1665" s="13" t="str">
        <f t="shared" si="488"/>
        <v>NO CUMPLE</v>
      </c>
      <c r="AJ1665" s="13" t="str">
        <f t="shared" si="489"/>
        <v>NO CUMPLE</v>
      </c>
      <c r="AK1665" s="13" t="str">
        <f t="shared" si="490"/>
        <v>NO CUMPLE</v>
      </c>
      <c r="AL1665" s="13" t="str">
        <f t="shared" si="491"/>
        <v>CUMPLE</v>
      </c>
      <c r="AM1665" s="13" t="str">
        <f t="shared" si="492"/>
        <v>NO CUMPLE</v>
      </c>
      <c r="AN1665" s="13" t="str">
        <f t="shared" si="493"/>
        <v>NO CUMPLE</v>
      </c>
      <c r="AO1665" s="13" t="str">
        <f t="shared" si="494"/>
        <v>NO CUMPLE</v>
      </c>
      <c r="AP1665" s="13" t="str">
        <f t="shared" si="495"/>
        <v>NO CUMPLE</v>
      </c>
    </row>
    <row r="1666" spans="1:42" ht="15" hidden="1" x14ac:dyDescent="0.25">
      <c r="A1666" t="s">
        <v>9364</v>
      </c>
      <c r="B1666" t="s">
        <v>32</v>
      </c>
      <c r="C1666" t="s">
        <v>60</v>
      </c>
      <c r="D1666" t="s">
        <v>58</v>
      </c>
      <c r="E1666" t="s">
        <v>252</v>
      </c>
      <c r="F1666" t="s">
        <v>323</v>
      </c>
      <c r="G1666" t="s">
        <v>39</v>
      </c>
      <c r="H1666" t="s">
        <v>34</v>
      </c>
      <c r="I1666" t="s">
        <v>40</v>
      </c>
      <c r="J1666" t="s">
        <v>28</v>
      </c>
      <c r="K1666" t="s">
        <v>48</v>
      </c>
      <c r="L1666" t="s">
        <v>9365</v>
      </c>
      <c r="M1666" t="s">
        <v>9366</v>
      </c>
      <c r="N1666" t="s">
        <v>9367</v>
      </c>
      <c r="O1666" t="s">
        <v>30</v>
      </c>
      <c r="P1666" t="s">
        <v>44</v>
      </c>
      <c r="Q1666" t="s">
        <v>45</v>
      </c>
      <c r="R1666" t="s">
        <v>9368</v>
      </c>
      <c r="S1666" t="s">
        <v>6888</v>
      </c>
      <c r="T1666" t="s">
        <v>9369</v>
      </c>
      <c r="U1666" t="s">
        <v>419</v>
      </c>
      <c r="V1666" s="40">
        <v>5.0925925925925921E-4</v>
      </c>
      <c r="W1666" s="40">
        <v>1.5046296296296294E-3</v>
      </c>
      <c r="X1666" s="40">
        <v>9.9537037037037042E-4</v>
      </c>
      <c r="Y1666" s="2" t="str">
        <f t="shared" si="496"/>
        <v/>
      </c>
      <c r="Z1666" s="47" t="str">
        <f t="shared" si="497"/>
        <v>Cumplido</v>
      </c>
      <c r="AB1666" s="8"/>
      <c r="AC1666" s="8"/>
      <c r="AD1666" s="8"/>
      <c r="AE1666" s="8"/>
      <c r="AF1666" s="42">
        <v>45253</v>
      </c>
      <c r="AG1666" s="13" t="str">
        <f t="shared" si="486"/>
        <v>CUMPLE</v>
      </c>
      <c r="AH1666" s="13" t="str">
        <f t="shared" si="487"/>
        <v>NO CUMPLE</v>
      </c>
      <c r="AI1666" s="13" t="str">
        <f t="shared" si="488"/>
        <v>NO CUMPLE</v>
      </c>
      <c r="AJ1666" s="13" t="str">
        <f t="shared" si="489"/>
        <v>NO CUMPLE</v>
      </c>
      <c r="AK1666" s="13" t="str">
        <f t="shared" si="490"/>
        <v>NO CUMPLE</v>
      </c>
      <c r="AL1666" s="13" t="str">
        <f t="shared" si="491"/>
        <v>CUMPLE</v>
      </c>
      <c r="AM1666" s="13" t="str">
        <f t="shared" si="492"/>
        <v>NO CUMPLE</v>
      </c>
      <c r="AN1666" s="13" t="str">
        <f t="shared" si="493"/>
        <v>NO CUMPLE</v>
      </c>
      <c r="AO1666" s="13" t="str">
        <f t="shared" si="494"/>
        <v>NO CUMPLE</v>
      </c>
      <c r="AP1666" s="13" t="str">
        <f t="shared" si="495"/>
        <v>NO CUMPLE</v>
      </c>
    </row>
    <row r="1667" spans="1:42" ht="15" hidden="1" x14ac:dyDescent="0.25">
      <c r="A1667" t="s">
        <v>9370</v>
      </c>
      <c r="B1667" t="s">
        <v>172</v>
      </c>
      <c r="C1667" t="s">
        <v>181</v>
      </c>
      <c r="D1667" t="s">
        <v>33</v>
      </c>
      <c r="E1667" t="s">
        <v>178</v>
      </c>
      <c r="F1667" t="s">
        <v>357</v>
      </c>
      <c r="G1667" t="s">
        <v>25</v>
      </c>
      <c r="H1667" t="s">
        <v>26</v>
      </c>
      <c r="I1667" t="s">
        <v>35</v>
      </c>
      <c r="J1667" t="s">
        <v>28</v>
      </c>
      <c r="K1667" t="s">
        <v>152</v>
      </c>
      <c r="L1667" t="s">
        <v>9371</v>
      </c>
      <c r="M1667" t="s">
        <v>9372</v>
      </c>
      <c r="N1667" t="s">
        <v>9373</v>
      </c>
      <c r="O1667" t="s">
        <v>30</v>
      </c>
      <c r="P1667" t="s">
        <v>36</v>
      </c>
      <c r="Q1667" t="s">
        <v>130</v>
      </c>
      <c r="R1667" t="s">
        <v>9374</v>
      </c>
      <c r="S1667" t="s">
        <v>6888</v>
      </c>
      <c r="T1667" t="s">
        <v>9375</v>
      </c>
      <c r="U1667" t="s">
        <v>9376</v>
      </c>
      <c r="V1667" s="40">
        <v>1.0775462962962964E-2</v>
      </c>
      <c r="W1667" s="40">
        <v>1.9074074074074073E-2</v>
      </c>
      <c r="X1667" s="40">
        <v>8.2986111111111108E-3</v>
      </c>
      <c r="Y1667" s="2" t="str">
        <f t="shared" ref="Y1667:Y1712" si="498">IF(J1667="Incidente de Cliente",IF($X1667&lt;=$AT$2,"Cumplido","Incumplido"),"")</f>
        <v/>
      </c>
      <c r="Z1667" s="47" t="str">
        <f t="shared" si="497"/>
        <v>Cumplido</v>
      </c>
      <c r="AB1667" s="8"/>
      <c r="AC1667" s="8"/>
      <c r="AD1667" s="8"/>
      <c r="AE1667" s="8"/>
      <c r="AF1667" s="42">
        <v>45253</v>
      </c>
      <c r="AG1667" s="13" t="str">
        <f t="shared" ref="AG1667:AG1712" si="499">IF(X1667&lt;$AR$11,"CUMPLE","NO CUMPLE")</f>
        <v>CUMPLE</v>
      </c>
      <c r="AH1667" s="13" t="str">
        <f t="shared" ref="AH1667:AH1712" si="500">IF(X1667&gt;$AR$12,IF(X1667&lt;=$AS$12,"CUMPLE","NO CUMPLE"),"NO CUMPLE")</f>
        <v>NO CUMPLE</v>
      </c>
      <c r="AI1667" s="13" t="str">
        <f t="shared" ref="AI1667:AI1712" si="501">IF(X1667&gt;$AR$13,IF(X1667&lt;=$AS$13,"CUMPLE","NO CUMPLE"),"NO CUMPLE")</f>
        <v>NO CUMPLE</v>
      </c>
      <c r="AJ1667" s="13" t="str">
        <f t="shared" ref="AJ1667:AJ1712" si="502">IF(X1667&gt;$AR$14,IF(X1667&lt;=$AS$14,"CUMPLE","NO CUMPLE"),"NO CUMPLE")</f>
        <v>NO CUMPLE</v>
      </c>
      <c r="AK1667" s="13" t="str">
        <f t="shared" ref="AK1667:AK1712" si="503">IF(X1667&gt;$AR$15,"CUMPLE","NO CUMPLE")</f>
        <v>NO CUMPLE</v>
      </c>
      <c r="AL1667" s="13" t="str">
        <f t="shared" ref="AL1667:AL1712" si="504">IF(W1667&lt;$AR$11,"CUMPLE","NO CUMPLE")</f>
        <v>CUMPLE</v>
      </c>
      <c r="AM1667" s="13" t="str">
        <f t="shared" ref="AM1667:AM1712" si="505">IF(W1667&gt;$AR$12,IF(W1667&lt;=$AS$12,"CUMPLE","NO CUMPLE"),"NO CUMPLE")</f>
        <v>NO CUMPLE</v>
      </c>
      <c r="AN1667" s="13" t="str">
        <f t="shared" ref="AN1667:AN1712" si="506">IF(W1667&gt;$AR$13,IF(W1667&lt;=$AS$13,"CUMPLE","NO CUMPLE"),"NO CUMPLE")</f>
        <v>NO CUMPLE</v>
      </c>
      <c r="AO1667" s="13" t="str">
        <f t="shared" ref="AO1667:AO1712" si="507">IF(W1667&gt;$AR$14,IF(W1667&lt;=$AS$14,"CUMPLE","NO CUMPLE"),"NO CUMPLE")</f>
        <v>NO CUMPLE</v>
      </c>
      <c r="AP1667" s="13" t="str">
        <f t="shared" ref="AP1667:AP1712" si="508">IF(W1667&gt;$AR$15,"CUMPLE","NO CUMPLE")</f>
        <v>NO CUMPLE</v>
      </c>
    </row>
    <row r="1668" spans="1:42" ht="15" hidden="1" x14ac:dyDescent="0.25">
      <c r="A1668" t="s">
        <v>9377</v>
      </c>
      <c r="B1668" t="s">
        <v>117</v>
      </c>
      <c r="C1668" t="s">
        <v>72</v>
      </c>
      <c r="D1668" t="s">
        <v>58</v>
      </c>
      <c r="E1668" t="s">
        <v>320</v>
      </c>
      <c r="F1668" t="s">
        <v>321</v>
      </c>
      <c r="G1668" t="s">
        <v>39</v>
      </c>
      <c r="H1668" t="s">
        <v>34</v>
      </c>
      <c r="I1668" t="s">
        <v>40</v>
      </c>
      <c r="J1668" t="s">
        <v>28</v>
      </c>
      <c r="K1668" t="s">
        <v>215</v>
      </c>
      <c r="L1668" t="s">
        <v>131</v>
      </c>
      <c r="M1668" t="s">
        <v>9378</v>
      </c>
      <c r="N1668" t="s">
        <v>9379</v>
      </c>
      <c r="O1668" t="s">
        <v>30</v>
      </c>
      <c r="P1668" t="s">
        <v>36</v>
      </c>
      <c r="Q1668" t="s">
        <v>94</v>
      </c>
      <c r="R1668" t="s">
        <v>9380</v>
      </c>
      <c r="S1668" t="s">
        <v>6888</v>
      </c>
      <c r="T1668" t="s">
        <v>131</v>
      </c>
      <c r="U1668" t="s">
        <v>157</v>
      </c>
      <c r="V1668" s="40">
        <v>0</v>
      </c>
      <c r="W1668" s="40">
        <v>0</v>
      </c>
      <c r="X1668" s="40">
        <v>0</v>
      </c>
      <c r="Y1668" s="2" t="str">
        <f t="shared" si="498"/>
        <v/>
      </c>
      <c r="Z1668" s="47" t="str">
        <f t="shared" ref="Z1668:Z1712" si="509">IF(J1668="Requerimiento de Cliente",IF($X1668&lt;=$AT$3,"Cumplido","Incumplido"),"")</f>
        <v>Cumplido</v>
      </c>
      <c r="AB1668" s="8"/>
      <c r="AC1668" s="8"/>
      <c r="AD1668" s="8"/>
      <c r="AE1668" s="8"/>
      <c r="AF1668" s="42">
        <v>45253</v>
      </c>
      <c r="AG1668" s="13" t="str">
        <f t="shared" si="499"/>
        <v>CUMPLE</v>
      </c>
      <c r="AH1668" s="13" t="str">
        <f t="shared" si="500"/>
        <v>NO CUMPLE</v>
      </c>
      <c r="AI1668" s="13" t="str">
        <f t="shared" si="501"/>
        <v>NO CUMPLE</v>
      </c>
      <c r="AJ1668" s="13" t="str">
        <f t="shared" si="502"/>
        <v>NO CUMPLE</v>
      </c>
      <c r="AK1668" s="13" t="str">
        <f t="shared" si="503"/>
        <v>NO CUMPLE</v>
      </c>
      <c r="AL1668" s="13" t="str">
        <f t="shared" si="504"/>
        <v>CUMPLE</v>
      </c>
      <c r="AM1668" s="13" t="str">
        <f t="shared" si="505"/>
        <v>NO CUMPLE</v>
      </c>
      <c r="AN1668" s="13" t="str">
        <f t="shared" si="506"/>
        <v>NO CUMPLE</v>
      </c>
      <c r="AO1668" s="13" t="str">
        <f t="shared" si="507"/>
        <v>NO CUMPLE</v>
      </c>
      <c r="AP1668" s="13" t="str">
        <f t="shared" si="508"/>
        <v>NO CUMPLE</v>
      </c>
    </row>
    <row r="1669" spans="1:42" ht="15" hidden="1" x14ac:dyDescent="0.25">
      <c r="A1669" t="s">
        <v>9381</v>
      </c>
      <c r="B1669" t="s">
        <v>172</v>
      </c>
      <c r="C1669" t="s">
        <v>181</v>
      </c>
      <c r="D1669" t="s">
        <v>33</v>
      </c>
      <c r="E1669" t="s">
        <v>178</v>
      </c>
      <c r="F1669" t="s">
        <v>357</v>
      </c>
      <c r="G1669" t="s">
        <v>25</v>
      </c>
      <c r="H1669" t="s">
        <v>26</v>
      </c>
      <c r="I1669" t="s">
        <v>35</v>
      </c>
      <c r="J1669" t="s">
        <v>28</v>
      </c>
      <c r="K1669" t="s">
        <v>307</v>
      </c>
      <c r="L1669" t="s">
        <v>9382</v>
      </c>
      <c r="M1669" t="s">
        <v>9383</v>
      </c>
      <c r="N1669" t="s">
        <v>9384</v>
      </c>
      <c r="O1669" t="s">
        <v>30</v>
      </c>
      <c r="P1669" t="s">
        <v>36</v>
      </c>
      <c r="Q1669" t="s">
        <v>130</v>
      </c>
      <c r="R1669" t="s">
        <v>9385</v>
      </c>
      <c r="S1669" t="s">
        <v>6888</v>
      </c>
      <c r="T1669" t="s">
        <v>9386</v>
      </c>
      <c r="U1669" t="s">
        <v>9376</v>
      </c>
      <c r="V1669" s="40">
        <v>0.24252314814814815</v>
      </c>
      <c r="W1669" s="40">
        <v>0.26776620370370369</v>
      </c>
      <c r="X1669" s="40">
        <v>2.5243055555555557E-2</v>
      </c>
      <c r="Y1669" s="2" t="str">
        <f t="shared" si="498"/>
        <v/>
      </c>
      <c r="Z1669" s="47" t="str">
        <f t="shared" si="509"/>
        <v>Cumplido</v>
      </c>
      <c r="AB1669" s="8"/>
      <c r="AC1669" s="8"/>
      <c r="AD1669" s="8"/>
      <c r="AE1669" s="8"/>
      <c r="AF1669" s="42">
        <v>45253</v>
      </c>
      <c r="AG1669" s="13" t="str">
        <f t="shared" si="499"/>
        <v>CUMPLE</v>
      </c>
      <c r="AH1669" s="13" t="str">
        <f t="shared" si="500"/>
        <v>NO CUMPLE</v>
      </c>
      <c r="AI1669" s="13" t="str">
        <f t="shared" si="501"/>
        <v>NO CUMPLE</v>
      </c>
      <c r="AJ1669" s="13" t="str">
        <f t="shared" si="502"/>
        <v>NO CUMPLE</v>
      </c>
      <c r="AK1669" s="13" t="str">
        <f t="shared" si="503"/>
        <v>NO CUMPLE</v>
      </c>
      <c r="AL1669" s="13" t="str">
        <f t="shared" si="504"/>
        <v>NO CUMPLE</v>
      </c>
      <c r="AM1669" s="13" t="str">
        <f t="shared" si="505"/>
        <v>NO CUMPLE</v>
      </c>
      <c r="AN1669" s="13" t="str">
        <f t="shared" si="506"/>
        <v>CUMPLE</v>
      </c>
      <c r="AO1669" s="13" t="str">
        <f t="shared" si="507"/>
        <v>NO CUMPLE</v>
      </c>
      <c r="AP1669" s="13" t="str">
        <f t="shared" si="508"/>
        <v>NO CUMPLE</v>
      </c>
    </row>
    <row r="1670" spans="1:42" ht="15" hidden="1" x14ac:dyDescent="0.25">
      <c r="A1670" t="s">
        <v>9387</v>
      </c>
      <c r="B1670" t="s">
        <v>24</v>
      </c>
      <c r="C1670" t="s">
        <v>72</v>
      </c>
      <c r="D1670" t="s">
        <v>33</v>
      </c>
      <c r="E1670" t="s">
        <v>320</v>
      </c>
      <c r="F1670" t="s">
        <v>423</v>
      </c>
      <c r="G1670" t="s">
        <v>25</v>
      </c>
      <c r="H1670" t="s">
        <v>26</v>
      </c>
      <c r="I1670" t="s">
        <v>35</v>
      </c>
      <c r="J1670" t="s">
        <v>28</v>
      </c>
      <c r="K1670" t="s">
        <v>368</v>
      </c>
      <c r="L1670" t="s">
        <v>9388</v>
      </c>
      <c r="M1670" t="s">
        <v>9389</v>
      </c>
      <c r="N1670" t="s">
        <v>9390</v>
      </c>
      <c r="O1670" t="s">
        <v>30</v>
      </c>
      <c r="P1670" t="s">
        <v>247</v>
      </c>
      <c r="Q1670" t="s">
        <v>10</v>
      </c>
      <c r="R1670" t="s">
        <v>9391</v>
      </c>
      <c r="S1670" t="s">
        <v>6888</v>
      </c>
      <c r="T1670" t="s">
        <v>9392</v>
      </c>
      <c r="U1670" t="s">
        <v>9393</v>
      </c>
      <c r="V1670" s="40">
        <v>2.6678240740740738E-2</v>
      </c>
      <c r="W1670" s="40">
        <v>5.2696759259259263E-2</v>
      </c>
      <c r="X1670" s="40">
        <v>2.6018518518518521E-2</v>
      </c>
      <c r="Y1670" s="2" t="str">
        <f>IF(J1670="Incidente de Cliente",IF($X1670&lt;=$AT$2,"Cumplido","Incumplido"),"")</f>
        <v/>
      </c>
      <c r="Z1670" s="47" t="str">
        <f>IF(J1670="Requerimiento de Cliente",IF($X1670&lt;=$AT$3,"Cumplido","Incumplido"),"")</f>
        <v>Cumplido</v>
      </c>
      <c r="AB1670" s="8"/>
      <c r="AC1670" s="8"/>
      <c r="AD1670" s="8"/>
      <c r="AE1670" s="8"/>
      <c r="AF1670" s="42">
        <v>45253</v>
      </c>
      <c r="AG1670" s="13" t="str">
        <f t="shared" si="499"/>
        <v>CUMPLE</v>
      </c>
      <c r="AH1670" s="13" t="str">
        <f t="shared" si="500"/>
        <v>NO CUMPLE</v>
      </c>
      <c r="AI1670" s="13" t="str">
        <f t="shared" si="501"/>
        <v>NO CUMPLE</v>
      </c>
      <c r="AJ1670" s="13" t="str">
        <f t="shared" si="502"/>
        <v>NO CUMPLE</v>
      </c>
      <c r="AK1670" s="13" t="str">
        <f t="shared" si="503"/>
        <v>NO CUMPLE</v>
      </c>
      <c r="AL1670" s="13" t="str">
        <f t="shared" si="504"/>
        <v>NO CUMPLE</v>
      </c>
      <c r="AM1670" s="13" t="str">
        <f t="shared" si="505"/>
        <v>CUMPLE</v>
      </c>
      <c r="AN1670" s="13" t="str">
        <f t="shared" si="506"/>
        <v>NO CUMPLE</v>
      </c>
      <c r="AO1670" s="13" t="str">
        <f t="shared" si="507"/>
        <v>NO CUMPLE</v>
      </c>
      <c r="AP1670" s="13" t="str">
        <f t="shared" si="508"/>
        <v>NO CUMPLE</v>
      </c>
    </row>
    <row r="1671" spans="1:42" ht="15" hidden="1" x14ac:dyDescent="0.25">
      <c r="A1671" t="s">
        <v>9394</v>
      </c>
      <c r="B1671" t="s">
        <v>117</v>
      </c>
      <c r="C1671" t="s">
        <v>72</v>
      </c>
      <c r="D1671" t="s">
        <v>58</v>
      </c>
      <c r="E1671" t="s">
        <v>320</v>
      </c>
      <c r="F1671" t="s">
        <v>321</v>
      </c>
      <c r="G1671" t="s">
        <v>39</v>
      </c>
      <c r="H1671" t="s">
        <v>34</v>
      </c>
      <c r="I1671" t="s">
        <v>40</v>
      </c>
      <c r="J1671" t="s">
        <v>28</v>
      </c>
      <c r="K1671" t="s">
        <v>215</v>
      </c>
      <c r="L1671" t="s">
        <v>136</v>
      </c>
      <c r="M1671" t="s">
        <v>9395</v>
      </c>
      <c r="N1671" t="s">
        <v>9396</v>
      </c>
      <c r="O1671" t="s">
        <v>30</v>
      </c>
      <c r="P1671" t="s">
        <v>36</v>
      </c>
      <c r="Q1671" t="s">
        <v>94</v>
      </c>
      <c r="R1671" t="s">
        <v>9397</v>
      </c>
      <c r="S1671" t="s">
        <v>6888</v>
      </c>
      <c r="T1671" t="s">
        <v>136</v>
      </c>
      <c r="U1671" t="s">
        <v>9398</v>
      </c>
      <c r="V1671" s="40">
        <v>0</v>
      </c>
      <c r="W1671" s="40">
        <v>0</v>
      </c>
      <c r="X1671" s="40">
        <v>0</v>
      </c>
      <c r="Y1671" s="2" t="str">
        <f t="shared" si="498"/>
        <v/>
      </c>
      <c r="Z1671" s="47" t="str">
        <f t="shared" si="509"/>
        <v>Cumplido</v>
      </c>
      <c r="AB1671" s="8"/>
      <c r="AC1671" s="8"/>
      <c r="AD1671" s="8"/>
      <c r="AE1671" s="8"/>
      <c r="AF1671" s="42">
        <v>45253</v>
      </c>
      <c r="AG1671" s="13" t="str">
        <f t="shared" si="499"/>
        <v>CUMPLE</v>
      </c>
      <c r="AH1671" s="13" t="str">
        <f t="shared" si="500"/>
        <v>NO CUMPLE</v>
      </c>
      <c r="AI1671" s="13" t="str">
        <f t="shared" si="501"/>
        <v>NO CUMPLE</v>
      </c>
      <c r="AJ1671" s="13" t="str">
        <f t="shared" si="502"/>
        <v>NO CUMPLE</v>
      </c>
      <c r="AK1671" s="13" t="str">
        <f t="shared" si="503"/>
        <v>NO CUMPLE</v>
      </c>
      <c r="AL1671" s="13" t="str">
        <f t="shared" si="504"/>
        <v>CUMPLE</v>
      </c>
      <c r="AM1671" s="13" t="str">
        <f t="shared" si="505"/>
        <v>NO CUMPLE</v>
      </c>
      <c r="AN1671" s="13" t="str">
        <f t="shared" si="506"/>
        <v>NO CUMPLE</v>
      </c>
      <c r="AO1671" s="13" t="str">
        <f t="shared" si="507"/>
        <v>NO CUMPLE</v>
      </c>
      <c r="AP1671" s="13" t="str">
        <f t="shared" si="508"/>
        <v>NO CUMPLE</v>
      </c>
    </row>
    <row r="1672" spans="1:42" ht="15" hidden="1" x14ac:dyDescent="0.25">
      <c r="A1672" t="s">
        <v>9399</v>
      </c>
      <c r="B1672" t="s">
        <v>62</v>
      </c>
      <c r="C1672" t="s">
        <v>124</v>
      </c>
      <c r="D1672" t="s">
        <v>309</v>
      </c>
      <c r="E1672" t="s">
        <v>47</v>
      </c>
      <c r="F1672" t="s">
        <v>140</v>
      </c>
      <c r="G1672" t="s">
        <v>64</v>
      </c>
      <c r="H1672" t="s">
        <v>34</v>
      </c>
      <c r="I1672" t="s">
        <v>40</v>
      </c>
      <c r="J1672" t="s">
        <v>56</v>
      </c>
      <c r="K1672" t="s">
        <v>214</v>
      </c>
      <c r="L1672" t="s">
        <v>5009</v>
      </c>
      <c r="M1672" t="s">
        <v>9400</v>
      </c>
      <c r="N1672" t="s">
        <v>9400</v>
      </c>
      <c r="O1672" t="s">
        <v>30</v>
      </c>
      <c r="P1672" t="s">
        <v>190</v>
      </c>
      <c r="Q1672" t="s">
        <v>190</v>
      </c>
      <c r="R1672" t="s">
        <v>9401</v>
      </c>
      <c r="S1672" t="s">
        <v>6888</v>
      </c>
      <c r="T1672" t="s">
        <v>5012</v>
      </c>
      <c r="U1672" t="s">
        <v>9402</v>
      </c>
      <c r="V1672" s="40">
        <v>0.19136574074074075</v>
      </c>
      <c r="W1672" s="40">
        <v>0.23209490740740743</v>
      </c>
      <c r="X1672" s="40">
        <v>4.0729166666666664E-2</v>
      </c>
      <c r="Y1672" s="2" t="str">
        <f t="shared" si="498"/>
        <v>Cumplido</v>
      </c>
      <c r="Z1672" s="47" t="str">
        <f t="shared" si="509"/>
        <v/>
      </c>
      <c r="AB1672" s="8" t="str">
        <f>IF($H1672="1-Crítica",IF($X1672&lt;=$AT$5,"Cumplido", "Incumplido"),"")</f>
        <v/>
      </c>
      <c r="AC1672" s="8" t="str">
        <f>IF($H1672="2-Alta",IF($X1672&lt;=$AT$6, "Cumplido", "Incumplido"),"")</f>
        <v/>
      </c>
      <c r="AD1672" s="8" t="str">
        <f>IF($H1672="3-Medio",IF($X1672&lt;=$AT$7, "Cumplido", "Incumplido"),"")</f>
        <v/>
      </c>
      <c r="AE1672" s="8" t="str">
        <f>IF($H1672="4-Baja",IF($X1672&lt;=$AT$8, "Cumplido", "Incumplido"),"")</f>
        <v>Cumplido</v>
      </c>
      <c r="AF1672" s="42">
        <v>45253</v>
      </c>
      <c r="AG1672" s="13" t="str">
        <f t="shared" si="499"/>
        <v>CUMPLE</v>
      </c>
      <c r="AH1672" s="13" t="str">
        <f t="shared" si="500"/>
        <v>NO CUMPLE</v>
      </c>
      <c r="AI1672" s="13" t="str">
        <f t="shared" si="501"/>
        <v>NO CUMPLE</v>
      </c>
      <c r="AJ1672" s="13" t="str">
        <f t="shared" si="502"/>
        <v>NO CUMPLE</v>
      </c>
      <c r="AK1672" s="13" t="str">
        <f t="shared" si="503"/>
        <v>NO CUMPLE</v>
      </c>
      <c r="AL1672" s="13" t="str">
        <f t="shared" si="504"/>
        <v>NO CUMPLE</v>
      </c>
      <c r="AM1672" s="13" t="str">
        <f t="shared" si="505"/>
        <v>NO CUMPLE</v>
      </c>
      <c r="AN1672" s="13" t="str">
        <f t="shared" si="506"/>
        <v>CUMPLE</v>
      </c>
      <c r="AO1672" s="13" t="str">
        <f t="shared" si="507"/>
        <v>NO CUMPLE</v>
      </c>
      <c r="AP1672" s="13" t="str">
        <f t="shared" si="508"/>
        <v>NO CUMPLE</v>
      </c>
    </row>
    <row r="1673" spans="1:42" ht="15" hidden="1" x14ac:dyDescent="0.25">
      <c r="A1673" t="s">
        <v>9403</v>
      </c>
      <c r="B1673" t="s">
        <v>79</v>
      </c>
      <c r="C1673" t="s">
        <v>102</v>
      </c>
      <c r="D1673" t="s">
        <v>58</v>
      </c>
      <c r="E1673" t="s">
        <v>220</v>
      </c>
      <c r="F1673" t="s">
        <v>434</v>
      </c>
      <c r="G1673" t="s">
        <v>39</v>
      </c>
      <c r="H1673" t="s">
        <v>34</v>
      </c>
      <c r="I1673" t="s">
        <v>40</v>
      </c>
      <c r="J1673" t="s">
        <v>28</v>
      </c>
      <c r="K1673" t="s">
        <v>48</v>
      </c>
      <c r="L1673" t="s">
        <v>189</v>
      </c>
      <c r="M1673" t="s">
        <v>9404</v>
      </c>
      <c r="N1673" t="s">
        <v>9405</v>
      </c>
      <c r="O1673" t="s">
        <v>30</v>
      </c>
      <c r="P1673" t="s">
        <v>44</v>
      </c>
      <c r="Q1673" t="s">
        <v>45</v>
      </c>
      <c r="R1673" t="s">
        <v>9406</v>
      </c>
      <c r="S1673" t="s">
        <v>6888</v>
      </c>
      <c r="T1673"/>
      <c r="U1673" t="s">
        <v>157</v>
      </c>
      <c r="V1673" s="40">
        <v>0</v>
      </c>
      <c r="W1673" s="40">
        <v>0</v>
      </c>
      <c r="X1673" s="40">
        <v>0</v>
      </c>
      <c r="Y1673" s="2" t="str">
        <f t="shared" si="498"/>
        <v/>
      </c>
      <c r="Z1673" s="47" t="str">
        <f t="shared" si="509"/>
        <v>Cumplido</v>
      </c>
      <c r="AB1673" s="8"/>
      <c r="AC1673" s="8"/>
      <c r="AD1673" s="8"/>
      <c r="AE1673" s="8"/>
      <c r="AF1673" s="42">
        <v>45254</v>
      </c>
      <c r="AG1673" s="13" t="str">
        <f t="shared" si="499"/>
        <v>CUMPLE</v>
      </c>
      <c r="AH1673" s="13" t="str">
        <f t="shared" si="500"/>
        <v>NO CUMPLE</v>
      </c>
      <c r="AI1673" s="13" t="str">
        <f t="shared" si="501"/>
        <v>NO CUMPLE</v>
      </c>
      <c r="AJ1673" s="13" t="str">
        <f t="shared" si="502"/>
        <v>NO CUMPLE</v>
      </c>
      <c r="AK1673" s="13" t="str">
        <f t="shared" si="503"/>
        <v>NO CUMPLE</v>
      </c>
      <c r="AL1673" s="13" t="str">
        <f t="shared" si="504"/>
        <v>CUMPLE</v>
      </c>
      <c r="AM1673" s="13" t="str">
        <f t="shared" si="505"/>
        <v>NO CUMPLE</v>
      </c>
      <c r="AN1673" s="13" t="str">
        <f t="shared" si="506"/>
        <v>NO CUMPLE</v>
      </c>
      <c r="AO1673" s="13" t="str">
        <f t="shared" si="507"/>
        <v>NO CUMPLE</v>
      </c>
      <c r="AP1673" s="13" t="str">
        <f t="shared" si="508"/>
        <v>NO CUMPLE</v>
      </c>
    </row>
    <row r="1674" spans="1:42" ht="15" hidden="1" x14ac:dyDescent="0.25">
      <c r="A1674" t="s">
        <v>9407</v>
      </c>
      <c r="B1674" t="s">
        <v>79</v>
      </c>
      <c r="C1674" t="s">
        <v>102</v>
      </c>
      <c r="D1674" t="s">
        <v>58</v>
      </c>
      <c r="E1674" t="s">
        <v>220</v>
      </c>
      <c r="F1674" t="s">
        <v>434</v>
      </c>
      <c r="G1674" t="s">
        <v>39</v>
      </c>
      <c r="H1674" t="s">
        <v>34</v>
      </c>
      <c r="I1674" t="s">
        <v>40</v>
      </c>
      <c r="J1674" t="s">
        <v>28</v>
      </c>
      <c r="K1674" t="s">
        <v>48</v>
      </c>
      <c r="L1674" t="s">
        <v>189</v>
      </c>
      <c r="M1674" t="s">
        <v>9408</v>
      </c>
      <c r="N1674" t="s">
        <v>9409</v>
      </c>
      <c r="O1674" t="s">
        <v>30</v>
      </c>
      <c r="P1674" t="s">
        <v>44</v>
      </c>
      <c r="Q1674" t="s">
        <v>45</v>
      </c>
      <c r="R1674" t="s">
        <v>9410</v>
      </c>
      <c r="S1674" t="s">
        <v>6888</v>
      </c>
      <c r="T1674"/>
      <c r="U1674" t="s">
        <v>157</v>
      </c>
      <c r="V1674" s="40">
        <v>0</v>
      </c>
      <c r="W1674" s="40">
        <v>0</v>
      </c>
      <c r="X1674" s="40">
        <v>0</v>
      </c>
      <c r="Y1674" s="2" t="str">
        <f t="shared" si="498"/>
        <v/>
      </c>
      <c r="Z1674" s="47" t="str">
        <f t="shared" si="509"/>
        <v>Cumplido</v>
      </c>
      <c r="AB1674" s="8"/>
      <c r="AC1674" s="8"/>
      <c r="AD1674" s="8"/>
      <c r="AE1674" s="8"/>
      <c r="AF1674" s="42">
        <v>45253</v>
      </c>
      <c r="AG1674" s="13" t="str">
        <f t="shared" si="499"/>
        <v>CUMPLE</v>
      </c>
      <c r="AH1674" s="13" t="str">
        <f t="shared" si="500"/>
        <v>NO CUMPLE</v>
      </c>
      <c r="AI1674" s="13" t="str">
        <f t="shared" si="501"/>
        <v>NO CUMPLE</v>
      </c>
      <c r="AJ1674" s="13" t="str">
        <f t="shared" si="502"/>
        <v>NO CUMPLE</v>
      </c>
      <c r="AK1674" s="13" t="str">
        <f t="shared" si="503"/>
        <v>NO CUMPLE</v>
      </c>
      <c r="AL1674" s="13" t="str">
        <f t="shared" si="504"/>
        <v>CUMPLE</v>
      </c>
      <c r="AM1674" s="13" t="str">
        <f t="shared" si="505"/>
        <v>NO CUMPLE</v>
      </c>
      <c r="AN1674" s="13" t="str">
        <f t="shared" si="506"/>
        <v>NO CUMPLE</v>
      </c>
      <c r="AO1674" s="13" t="str">
        <f t="shared" si="507"/>
        <v>NO CUMPLE</v>
      </c>
      <c r="AP1674" s="13" t="str">
        <f t="shared" si="508"/>
        <v>NO CUMPLE</v>
      </c>
    </row>
    <row r="1675" spans="1:42" ht="15" hidden="1" x14ac:dyDescent="0.25">
      <c r="A1675" t="s">
        <v>9411</v>
      </c>
      <c r="B1675" t="s">
        <v>79</v>
      </c>
      <c r="C1675" t="s">
        <v>102</v>
      </c>
      <c r="D1675" t="s">
        <v>58</v>
      </c>
      <c r="E1675" t="s">
        <v>220</v>
      </c>
      <c r="F1675" t="s">
        <v>434</v>
      </c>
      <c r="G1675" t="s">
        <v>39</v>
      </c>
      <c r="H1675" t="s">
        <v>34</v>
      </c>
      <c r="I1675" t="s">
        <v>40</v>
      </c>
      <c r="J1675" t="s">
        <v>28</v>
      </c>
      <c r="K1675" t="s">
        <v>48</v>
      </c>
      <c r="L1675" t="s">
        <v>189</v>
      </c>
      <c r="M1675" t="s">
        <v>9412</v>
      </c>
      <c r="N1675" t="s">
        <v>9413</v>
      </c>
      <c r="O1675" t="s">
        <v>30</v>
      </c>
      <c r="P1675" t="s">
        <v>44</v>
      </c>
      <c r="Q1675" t="s">
        <v>45</v>
      </c>
      <c r="R1675" t="s">
        <v>9414</v>
      </c>
      <c r="S1675" t="s">
        <v>6888</v>
      </c>
      <c r="T1675"/>
      <c r="U1675" t="s">
        <v>157</v>
      </c>
      <c r="V1675" s="40">
        <v>0</v>
      </c>
      <c r="W1675" s="40">
        <v>0</v>
      </c>
      <c r="X1675" s="40">
        <v>0</v>
      </c>
      <c r="Y1675" s="2" t="str">
        <f t="shared" si="498"/>
        <v/>
      </c>
      <c r="Z1675" s="47" t="str">
        <f t="shared" si="509"/>
        <v>Cumplido</v>
      </c>
      <c r="AB1675" s="8"/>
      <c r="AC1675" s="8"/>
      <c r="AD1675" s="8"/>
      <c r="AE1675" s="8"/>
      <c r="AF1675" s="42">
        <v>45253</v>
      </c>
      <c r="AG1675" s="13" t="str">
        <f t="shared" si="499"/>
        <v>CUMPLE</v>
      </c>
      <c r="AH1675" s="13" t="str">
        <f t="shared" si="500"/>
        <v>NO CUMPLE</v>
      </c>
      <c r="AI1675" s="13" t="str">
        <f t="shared" si="501"/>
        <v>NO CUMPLE</v>
      </c>
      <c r="AJ1675" s="13" t="str">
        <f t="shared" si="502"/>
        <v>NO CUMPLE</v>
      </c>
      <c r="AK1675" s="13" t="str">
        <f t="shared" si="503"/>
        <v>NO CUMPLE</v>
      </c>
      <c r="AL1675" s="13" t="str">
        <f t="shared" si="504"/>
        <v>CUMPLE</v>
      </c>
      <c r="AM1675" s="13" t="str">
        <f t="shared" si="505"/>
        <v>NO CUMPLE</v>
      </c>
      <c r="AN1675" s="13" t="str">
        <f t="shared" si="506"/>
        <v>NO CUMPLE</v>
      </c>
      <c r="AO1675" s="13" t="str">
        <f t="shared" si="507"/>
        <v>NO CUMPLE</v>
      </c>
      <c r="AP1675" s="13" t="str">
        <f t="shared" si="508"/>
        <v>NO CUMPLE</v>
      </c>
    </row>
    <row r="1676" spans="1:42" ht="15" hidden="1" x14ac:dyDescent="0.25">
      <c r="A1676" t="s">
        <v>9415</v>
      </c>
      <c r="B1676" t="s">
        <v>32</v>
      </c>
      <c r="C1676" t="s">
        <v>60</v>
      </c>
      <c r="D1676" t="s">
        <v>58</v>
      </c>
      <c r="E1676" t="s">
        <v>193</v>
      </c>
      <c r="F1676" t="s">
        <v>432</v>
      </c>
      <c r="G1676" t="s">
        <v>59</v>
      </c>
      <c r="H1676" t="s">
        <v>78</v>
      </c>
      <c r="I1676" t="s">
        <v>27</v>
      </c>
      <c r="J1676" t="s">
        <v>28</v>
      </c>
      <c r="K1676" t="s">
        <v>48</v>
      </c>
      <c r="L1676" t="s">
        <v>274</v>
      </c>
      <c r="M1676" t="s">
        <v>9416</v>
      </c>
      <c r="N1676" t="s">
        <v>9417</v>
      </c>
      <c r="O1676" t="s">
        <v>30</v>
      </c>
      <c r="P1676" t="s">
        <v>44</v>
      </c>
      <c r="Q1676" t="s">
        <v>45</v>
      </c>
      <c r="R1676" t="s">
        <v>9418</v>
      </c>
      <c r="S1676" t="s">
        <v>9419</v>
      </c>
      <c r="T1676" t="s">
        <v>274</v>
      </c>
      <c r="U1676" t="s">
        <v>258</v>
      </c>
      <c r="V1676" s="40">
        <v>1.2268518518518518E-3</v>
      </c>
      <c r="W1676" s="40">
        <v>2.1527777777777778E-3</v>
      </c>
      <c r="X1676" s="40">
        <v>9.2592592592592585E-4</v>
      </c>
      <c r="Y1676" s="2" t="str">
        <f t="shared" si="498"/>
        <v/>
      </c>
      <c r="Z1676" s="47" t="str">
        <f t="shared" si="509"/>
        <v>Cumplido</v>
      </c>
      <c r="AB1676" s="8"/>
      <c r="AC1676" s="8"/>
      <c r="AD1676" s="8"/>
      <c r="AE1676" s="8"/>
      <c r="AF1676" s="42">
        <v>45253</v>
      </c>
      <c r="AG1676" s="13" t="str">
        <f t="shared" si="499"/>
        <v>CUMPLE</v>
      </c>
      <c r="AH1676" s="13" t="str">
        <f t="shared" si="500"/>
        <v>NO CUMPLE</v>
      </c>
      <c r="AI1676" s="13" t="str">
        <f t="shared" si="501"/>
        <v>NO CUMPLE</v>
      </c>
      <c r="AJ1676" s="13" t="str">
        <f t="shared" si="502"/>
        <v>NO CUMPLE</v>
      </c>
      <c r="AK1676" s="13" t="str">
        <f t="shared" si="503"/>
        <v>NO CUMPLE</v>
      </c>
      <c r="AL1676" s="13" t="str">
        <f t="shared" si="504"/>
        <v>CUMPLE</v>
      </c>
      <c r="AM1676" s="13" t="str">
        <f t="shared" si="505"/>
        <v>NO CUMPLE</v>
      </c>
      <c r="AN1676" s="13" t="str">
        <f t="shared" si="506"/>
        <v>NO CUMPLE</v>
      </c>
      <c r="AO1676" s="13" t="str">
        <f t="shared" si="507"/>
        <v>NO CUMPLE</v>
      </c>
      <c r="AP1676" s="13" t="str">
        <f t="shared" si="508"/>
        <v>NO CUMPLE</v>
      </c>
    </row>
    <row r="1677" spans="1:42" ht="15" hidden="1" x14ac:dyDescent="0.25">
      <c r="A1677" t="s">
        <v>9420</v>
      </c>
      <c r="B1677" t="s">
        <v>32</v>
      </c>
      <c r="C1677" t="s">
        <v>60</v>
      </c>
      <c r="D1677" t="s">
        <v>58</v>
      </c>
      <c r="E1677" t="s">
        <v>193</v>
      </c>
      <c r="F1677" t="s">
        <v>432</v>
      </c>
      <c r="G1677" t="s">
        <v>59</v>
      </c>
      <c r="H1677" t="s">
        <v>78</v>
      </c>
      <c r="I1677" t="s">
        <v>27</v>
      </c>
      <c r="J1677" t="s">
        <v>28</v>
      </c>
      <c r="K1677" t="s">
        <v>48</v>
      </c>
      <c r="L1677" t="s">
        <v>216</v>
      </c>
      <c r="M1677" t="s">
        <v>9421</v>
      </c>
      <c r="N1677" t="s">
        <v>9422</v>
      </c>
      <c r="O1677" t="s">
        <v>30</v>
      </c>
      <c r="P1677" t="s">
        <v>44</v>
      </c>
      <c r="Q1677" t="s">
        <v>45</v>
      </c>
      <c r="R1677" t="s">
        <v>9423</v>
      </c>
      <c r="S1677" t="s">
        <v>9419</v>
      </c>
      <c r="T1677" t="s">
        <v>216</v>
      </c>
      <c r="U1677" t="s">
        <v>267</v>
      </c>
      <c r="V1677" s="40">
        <v>7.175925925925927E-4</v>
      </c>
      <c r="W1677" s="40">
        <v>1.8865740740740742E-3</v>
      </c>
      <c r="X1677" s="40">
        <v>1.1689814814814816E-3</v>
      </c>
      <c r="Y1677" s="2" t="str">
        <f t="shared" si="498"/>
        <v/>
      </c>
      <c r="Z1677" s="47" t="str">
        <f t="shared" si="509"/>
        <v>Cumplido</v>
      </c>
      <c r="AB1677" s="8"/>
      <c r="AC1677" s="8"/>
      <c r="AD1677" s="8"/>
      <c r="AE1677" s="8"/>
      <c r="AF1677" s="42">
        <v>45254</v>
      </c>
      <c r="AG1677" s="13" t="str">
        <f t="shared" si="499"/>
        <v>CUMPLE</v>
      </c>
      <c r="AH1677" s="13" t="str">
        <f t="shared" si="500"/>
        <v>NO CUMPLE</v>
      </c>
      <c r="AI1677" s="13" t="str">
        <f t="shared" si="501"/>
        <v>NO CUMPLE</v>
      </c>
      <c r="AJ1677" s="13" t="str">
        <f t="shared" si="502"/>
        <v>NO CUMPLE</v>
      </c>
      <c r="AK1677" s="13" t="str">
        <f t="shared" si="503"/>
        <v>NO CUMPLE</v>
      </c>
      <c r="AL1677" s="13" t="str">
        <f t="shared" si="504"/>
        <v>CUMPLE</v>
      </c>
      <c r="AM1677" s="13" t="str">
        <f t="shared" si="505"/>
        <v>NO CUMPLE</v>
      </c>
      <c r="AN1677" s="13" t="str">
        <f t="shared" si="506"/>
        <v>NO CUMPLE</v>
      </c>
      <c r="AO1677" s="13" t="str">
        <f t="shared" si="507"/>
        <v>NO CUMPLE</v>
      </c>
      <c r="AP1677" s="13" t="str">
        <f t="shared" si="508"/>
        <v>NO CUMPLE</v>
      </c>
    </row>
    <row r="1678" spans="1:42" ht="15" hidden="1" x14ac:dyDescent="0.25">
      <c r="A1678" t="s">
        <v>9424</v>
      </c>
      <c r="B1678" t="s">
        <v>79</v>
      </c>
      <c r="C1678" t="s">
        <v>102</v>
      </c>
      <c r="D1678" t="s">
        <v>58</v>
      </c>
      <c r="E1678" t="s">
        <v>220</v>
      </c>
      <c r="F1678" t="s">
        <v>434</v>
      </c>
      <c r="G1678" t="s">
        <v>39</v>
      </c>
      <c r="H1678" t="s">
        <v>34</v>
      </c>
      <c r="I1678" t="s">
        <v>40</v>
      </c>
      <c r="J1678" t="s">
        <v>28</v>
      </c>
      <c r="K1678" t="s">
        <v>48</v>
      </c>
      <c r="L1678" t="s">
        <v>189</v>
      </c>
      <c r="M1678" t="s">
        <v>9425</v>
      </c>
      <c r="N1678" t="s">
        <v>9426</v>
      </c>
      <c r="O1678" t="s">
        <v>30</v>
      </c>
      <c r="P1678" t="s">
        <v>44</v>
      </c>
      <c r="Q1678" t="s">
        <v>45</v>
      </c>
      <c r="R1678" t="s">
        <v>9427</v>
      </c>
      <c r="S1678" t="s">
        <v>9419</v>
      </c>
      <c r="T1678"/>
      <c r="U1678" t="s">
        <v>157</v>
      </c>
      <c r="V1678" s="40">
        <v>0</v>
      </c>
      <c r="W1678" s="40">
        <v>0</v>
      </c>
      <c r="X1678" s="40">
        <v>0</v>
      </c>
      <c r="Y1678" s="2" t="str">
        <f>IF(J1678="Incidente de Cliente",IF($X1678&lt;=$AT$2,"Cumplido","Incumplido"),"")</f>
        <v/>
      </c>
      <c r="Z1678" s="47" t="str">
        <f>IF(J1678="Requerimiento de Cliente",IF($X1678&lt;=$AT$3,"Cumplido","Incumplido"),"")</f>
        <v>Cumplido</v>
      </c>
      <c r="AB1678" s="8"/>
      <c r="AC1678" s="8"/>
      <c r="AD1678" s="8"/>
      <c r="AE1678" s="8"/>
      <c r="AF1678" s="42">
        <v>45254</v>
      </c>
      <c r="AG1678" s="13" t="str">
        <f t="shared" si="499"/>
        <v>CUMPLE</v>
      </c>
      <c r="AH1678" s="13" t="str">
        <f t="shared" si="500"/>
        <v>NO CUMPLE</v>
      </c>
      <c r="AI1678" s="13" t="str">
        <f t="shared" si="501"/>
        <v>NO CUMPLE</v>
      </c>
      <c r="AJ1678" s="13" t="str">
        <f t="shared" si="502"/>
        <v>NO CUMPLE</v>
      </c>
      <c r="AK1678" s="13" t="str">
        <f t="shared" si="503"/>
        <v>NO CUMPLE</v>
      </c>
      <c r="AL1678" s="13" t="str">
        <f t="shared" si="504"/>
        <v>CUMPLE</v>
      </c>
      <c r="AM1678" s="13" t="str">
        <f t="shared" si="505"/>
        <v>NO CUMPLE</v>
      </c>
      <c r="AN1678" s="13" t="str">
        <f t="shared" si="506"/>
        <v>NO CUMPLE</v>
      </c>
      <c r="AO1678" s="13" t="str">
        <f t="shared" si="507"/>
        <v>NO CUMPLE</v>
      </c>
      <c r="AP1678" s="13" t="str">
        <f t="shared" si="508"/>
        <v>NO CUMPLE</v>
      </c>
    </row>
    <row r="1679" spans="1:42" ht="15" hidden="1" x14ac:dyDescent="0.25">
      <c r="A1679" t="s">
        <v>9428</v>
      </c>
      <c r="B1679" t="s">
        <v>79</v>
      </c>
      <c r="C1679" t="s">
        <v>102</v>
      </c>
      <c r="D1679" t="s">
        <v>58</v>
      </c>
      <c r="E1679" t="s">
        <v>220</v>
      </c>
      <c r="F1679" t="s">
        <v>434</v>
      </c>
      <c r="G1679" t="s">
        <v>39</v>
      </c>
      <c r="H1679" t="s">
        <v>34</v>
      </c>
      <c r="I1679" t="s">
        <v>40</v>
      </c>
      <c r="J1679" t="s">
        <v>28</v>
      </c>
      <c r="K1679" t="s">
        <v>48</v>
      </c>
      <c r="L1679" t="s">
        <v>189</v>
      </c>
      <c r="M1679" t="s">
        <v>9429</v>
      </c>
      <c r="N1679" t="s">
        <v>9430</v>
      </c>
      <c r="O1679" t="s">
        <v>30</v>
      </c>
      <c r="P1679" t="s">
        <v>44</v>
      </c>
      <c r="Q1679" t="s">
        <v>45</v>
      </c>
      <c r="R1679" t="s">
        <v>9431</v>
      </c>
      <c r="S1679" t="s">
        <v>9419</v>
      </c>
      <c r="T1679"/>
      <c r="U1679" t="s">
        <v>157</v>
      </c>
      <c r="V1679" s="40">
        <v>0</v>
      </c>
      <c r="W1679" s="40">
        <v>0</v>
      </c>
      <c r="X1679" s="40">
        <v>0</v>
      </c>
      <c r="Y1679" s="2" t="str">
        <f t="shared" si="498"/>
        <v/>
      </c>
      <c r="Z1679" s="47" t="str">
        <f t="shared" si="509"/>
        <v>Cumplido</v>
      </c>
      <c r="AB1679" s="8"/>
      <c r="AC1679" s="8"/>
      <c r="AD1679" s="8"/>
      <c r="AE1679" s="8"/>
      <c r="AF1679" s="42">
        <v>45253</v>
      </c>
      <c r="AG1679" s="13" t="str">
        <f t="shared" si="499"/>
        <v>CUMPLE</v>
      </c>
      <c r="AH1679" s="13" t="str">
        <f t="shared" si="500"/>
        <v>NO CUMPLE</v>
      </c>
      <c r="AI1679" s="13" t="str">
        <f t="shared" si="501"/>
        <v>NO CUMPLE</v>
      </c>
      <c r="AJ1679" s="13" t="str">
        <f t="shared" si="502"/>
        <v>NO CUMPLE</v>
      </c>
      <c r="AK1679" s="13" t="str">
        <f t="shared" si="503"/>
        <v>NO CUMPLE</v>
      </c>
      <c r="AL1679" s="13" t="str">
        <f t="shared" si="504"/>
        <v>CUMPLE</v>
      </c>
      <c r="AM1679" s="13" t="str">
        <f t="shared" si="505"/>
        <v>NO CUMPLE</v>
      </c>
      <c r="AN1679" s="13" t="str">
        <f t="shared" si="506"/>
        <v>NO CUMPLE</v>
      </c>
      <c r="AO1679" s="13" t="str">
        <f t="shared" si="507"/>
        <v>NO CUMPLE</v>
      </c>
      <c r="AP1679" s="13" t="str">
        <f t="shared" si="508"/>
        <v>NO CUMPLE</v>
      </c>
    </row>
    <row r="1680" spans="1:42" ht="15" hidden="1" x14ac:dyDescent="0.25">
      <c r="A1680" t="s">
        <v>9432</v>
      </c>
      <c r="B1680" t="s">
        <v>32</v>
      </c>
      <c r="C1680" t="s">
        <v>49</v>
      </c>
      <c r="D1680" t="s">
        <v>217</v>
      </c>
      <c r="E1680" t="s">
        <v>320</v>
      </c>
      <c r="F1680" t="s">
        <v>380</v>
      </c>
      <c r="G1680" t="s">
        <v>25</v>
      </c>
      <c r="H1680" t="s">
        <v>26</v>
      </c>
      <c r="I1680" t="s">
        <v>35</v>
      </c>
      <c r="J1680" t="s">
        <v>28</v>
      </c>
      <c r="K1680" t="s">
        <v>48</v>
      </c>
      <c r="L1680" t="s">
        <v>9433</v>
      </c>
      <c r="M1680" t="s">
        <v>9434</v>
      </c>
      <c r="N1680" t="s">
        <v>9435</v>
      </c>
      <c r="O1680" t="s">
        <v>30</v>
      </c>
      <c r="P1680" t="s">
        <v>247</v>
      </c>
      <c r="Q1680" t="s">
        <v>10</v>
      </c>
      <c r="R1680" t="s">
        <v>9436</v>
      </c>
      <c r="S1680" t="s">
        <v>6888</v>
      </c>
      <c r="T1680" t="s">
        <v>9437</v>
      </c>
      <c r="U1680" t="s">
        <v>159</v>
      </c>
      <c r="V1680" s="40">
        <v>2.9861111111111113E-3</v>
      </c>
      <c r="W1680" s="40">
        <v>5.7175925925925927E-3</v>
      </c>
      <c r="X1680" s="40">
        <v>2.7314814814814819E-3</v>
      </c>
      <c r="Y1680" s="2" t="str">
        <f t="shared" si="498"/>
        <v/>
      </c>
      <c r="Z1680" s="47" t="str">
        <f t="shared" si="509"/>
        <v>Cumplido</v>
      </c>
      <c r="AB1680" s="8"/>
      <c r="AC1680" s="8"/>
      <c r="AD1680" s="8"/>
      <c r="AE1680" s="8"/>
      <c r="AF1680" s="42">
        <v>45253</v>
      </c>
      <c r="AG1680" s="13" t="str">
        <f t="shared" si="499"/>
        <v>CUMPLE</v>
      </c>
      <c r="AH1680" s="13" t="str">
        <f t="shared" si="500"/>
        <v>NO CUMPLE</v>
      </c>
      <c r="AI1680" s="13" t="str">
        <f t="shared" si="501"/>
        <v>NO CUMPLE</v>
      </c>
      <c r="AJ1680" s="13" t="str">
        <f t="shared" si="502"/>
        <v>NO CUMPLE</v>
      </c>
      <c r="AK1680" s="13" t="str">
        <f t="shared" si="503"/>
        <v>NO CUMPLE</v>
      </c>
      <c r="AL1680" s="13" t="str">
        <f t="shared" si="504"/>
        <v>CUMPLE</v>
      </c>
      <c r="AM1680" s="13" t="str">
        <f t="shared" si="505"/>
        <v>NO CUMPLE</v>
      </c>
      <c r="AN1680" s="13" t="str">
        <f t="shared" si="506"/>
        <v>NO CUMPLE</v>
      </c>
      <c r="AO1680" s="13" t="str">
        <f t="shared" si="507"/>
        <v>NO CUMPLE</v>
      </c>
      <c r="AP1680" s="13" t="str">
        <f t="shared" si="508"/>
        <v>NO CUMPLE</v>
      </c>
    </row>
    <row r="1681" spans="1:42" ht="15" hidden="1" x14ac:dyDescent="0.25">
      <c r="A1681" t="s">
        <v>9438</v>
      </c>
      <c r="B1681" t="s">
        <v>62</v>
      </c>
      <c r="C1681" t="s">
        <v>124</v>
      </c>
      <c r="D1681" t="s">
        <v>309</v>
      </c>
      <c r="E1681" t="s">
        <v>47</v>
      </c>
      <c r="F1681" t="s">
        <v>140</v>
      </c>
      <c r="G1681" t="s">
        <v>64</v>
      </c>
      <c r="H1681" t="s">
        <v>34</v>
      </c>
      <c r="I1681" t="s">
        <v>40</v>
      </c>
      <c r="J1681" t="s">
        <v>56</v>
      </c>
      <c r="K1681" t="s">
        <v>65</v>
      </c>
      <c r="L1681" t="s">
        <v>3215</v>
      </c>
      <c r="M1681" t="s">
        <v>9439</v>
      </c>
      <c r="N1681" t="s">
        <v>9439</v>
      </c>
      <c r="O1681" t="s">
        <v>30</v>
      </c>
      <c r="P1681" t="s">
        <v>190</v>
      </c>
      <c r="Q1681" t="s">
        <v>190</v>
      </c>
      <c r="R1681" t="s">
        <v>9440</v>
      </c>
      <c r="S1681" t="s">
        <v>9419</v>
      </c>
      <c r="T1681" t="s">
        <v>3218</v>
      </c>
      <c r="U1681"/>
      <c r="V1681" s="40">
        <v>0.15059027777777778</v>
      </c>
      <c r="W1681" s="40">
        <v>0.15268518518518517</v>
      </c>
      <c r="X1681" s="40">
        <v>2.0949074074074073E-3</v>
      </c>
      <c r="Y1681" s="2" t="str">
        <f t="shared" si="498"/>
        <v>Cumplido</v>
      </c>
      <c r="Z1681" s="47" t="str">
        <f t="shared" si="509"/>
        <v/>
      </c>
      <c r="AB1681" s="8" t="str">
        <f>IF($H1681="1-Crítica",IF($X1681&lt;=$AT$5,"Cumplido", "Incumplido"),"")</f>
        <v/>
      </c>
      <c r="AC1681" s="8" t="str">
        <f>IF($H1681="2-Alta",IF($X1681&lt;=$AT$6, "Cumplido", "Incumplido"),"")</f>
        <v/>
      </c>
      <c r="AD1681" s="8" t="str">
        <f>IF($H1681="3-Medio",IF($X1681&lt;=$AT$7, "Cumplido", "Incumplido"),"")</f>
        <v/>
      </c>
      <c r="AE1681" s="8" t="str">
        <f>IF($H1681="4-Baja",IF($X1681&lt;=$AT$8, "Cumplido", "Incumplido"),"")</f>
        <v>Cumplido</v>
      </c>
      <c r="AF1681" s="42">
        <v>45253</v>
      </c>
      <c r="AG1681" s="13" t="str">
        <f t="shared" si="499"/>
        <v>CUMPLE</v>
      </c>
      <c r="AH1681" s="13" t="str">
        <f t="shared" si="500"/>
        <v>NO CUMPLE</v>
      </c>
      <c r="AI1681" s="13" t="str">
        <f t="shared" si="501"/>
        <v>NO CUMPLE</v>
      </c>
      <c r="AJ1681" s="13" t="str">
        <f t="shared" si="502"/>
        <v>NO CUMPLE</v>
      </c>
      <c r="AK1681" s="13" t="str">
        <f t="shared" si="503"/>
        <v>NO CUMPLE</v>
      </c>
      <c r="AL1681" s="13" t="str">
        <f t="shared" si="504"/>
        <v>NO CUMPLE</v>
      </c>
      <c r="AM1681" s="13" t="str">
        <f t="shared" si="505"/>
        <v>CUMPLE</v>
      </c>
      <c r="AN1681" s="13" t="str">
        <f t="shared" si="506"/>
        <v>NO CUMPLE</v>
      </c>
      <c r="AO1681" s="13" t="str">
        <f t="shared" si="507"/>
        <v>NO CUMPLE</v>
      </c>
      <c r="AP1681" s="13" t="str">
        <f t="shared" si="508"/>
        <v>NO CUMPLE</v>
      </c>
    </row>
    <row r="1682" spans="1:42" ht="15" hidden="1" x14ac:dyDescent="0.25">
      <c r="A1682" t="s">
        <v>9441</v>
      </c>
      <c r="B1682" t="s">
        <v>172</v>
      </c>
      <c r="C1682" t="s">
        <v>181</v>
      </c>
      <c r="D1682" t="s">
        <v>33</v>
      </c>
      <c r="E1682" t="s">
        <v>178</v>
      </c>
      <c r="F1682" t="s">
        <v>357</v>
      </c>
      <c r="G1682" t="s">
        <v>25</v>
      </c>
      <c r="H1682" t="s">
        <v>26</v>
      </c>
      <c r="I1682" t="s">
        <v>35</v>
      </c>
      <c r="J1682" t="s">
        <v>28</v>
      </c>
      <c r="K1682" t="s">
        <v>152</v>
      </c>
      <c r="L1682" t="s">
        <v>9442</v>
      </c>
      <c r="M1682" t="s">
        <v>9443</v>
      </c>
      <c r="N1682" t="s">
        <v>9444</v>
      </c>
      <c r="O1682" t="s">
        <v>30</v>
      </c>
      <c r="P1682" t="s">
        <v>36</v>
      </c>
      <c r="Q1682" t="s">
        <v>130</v>
      </c>
      <c r="R1682" t="s">
        <v>9445</v>
      </c>
      <c r="S1682" t="s">
        <v>9419</v>
      </c>
      <c r="T1682" t="s">
        <v>9446</v>
      </c>
      <c r="U1682" t="s">
        <v>9447</v>
      </c>
      <c r="V1682" s="40">
        <v>0.14581018518518518</v>
      </c>
      <c r="W1682" s="40">
        <v>0.30792824074074071</v>
      </c>
      <c r="X1682" s="40">
        <v>0.16211805555555556</v>
      </c>
      <c r="Y1682" s="2" t="str">
        <f t="shared" si="498"/>
        <v/>
      </c>
      <c r="Z1682" s="47" t="str">
        <f t="shared" si="509"/>
        <v>Cumplido</v>
      </c>
      <c r="AB1682" s="8"/>
      <c r="AC1682" s="8"/>
      <c r="AD1682" s="8"/>
      <c r="AE1682" s="8"/>
      <c r="AF1682" s="42">
        <v>45253</v>
      </c>
      <c r="AG1682" s="13" t="str">
        <f t="shared" si="499"/>
        <v>NO CUMPLE</v>
      </c>
      <c r="AH1682" s="13" t="str">
        <f t="shared" si="500"/>
        <v>CUMPLE</v>
      </c>
      <c r="AI1682" s="13" t="str">
        <f t="shared" si="501"/>
        <v>NO CUMPLE</v>
      </c>
      <c r="AJ1682" s="13" t="str">
        <f t="shared" si="502"/>
        <v>NO CUMPLE</v>
      </c>
      <c r="AK1682" s="13" t="str">
        <f t="shared" si="503"/>
        <v>NO CUMPLE</v>
      </c>
      <c r="AL1682" s="13" t="str">
        <f t="shared" si="504"/>
        <v>NO CUMPLE</v>
      </c>
      <c r="AM1682" s="13" t="str">
        <f t="shared" si="505"/>
        <v>NO CUMPLE</v>
      </c>
      <c r="AN1682" s="13" t="str">
        <f t="shared" si="506"/>
        <v>CUMPLE</v>
      </c>
      <c r="AO1682" s="13" t="str">
        <f t="shared" si="507"/>
        <v>NO CUMPLE</v>
      </c>
      <c r="AP1682" s="13" t="str">
        <f t="shared" si="508"/>
        <v>NO CUMPLE</v>
      </c>
    </row>
    <row r="1683" spans="1:42" ht="15" hidden="1" x14ac:dyDescent="0.25">
      <c r="A1683" t="s">
        <v>9448</v>
      </c>
      <c r="B1683" t="s">
        <v>79</v>
      </c>
      <c r="C1683" t="s">
        <v>72</v>
      </c>
      <c r="D1683" t="s">
        <v>58</v>
      </c>
      <c r="E1683" t="s">
        <v>320</v>
      </c>
      <c r="F1683" t="s">
        <v>321</v>
      </c>
      <c r="G1683" t="s">
        <v>39</v>
      </c>
      <c r="H1683" t="s">
        <v>34</v>
      </c>
      <c r="I1683" t="s">
        <v>40</v>
      </c>
      <c r="J1683" t="s">
        <v>28</v>
      </c>
      <c r="K1683" t="s">
        <v>215</v>
      </c>
      <c r="L1683" t="s">
        <v>9449</v>
      </c>
      <c r="M1683" t="s">
        <v>9450</v>
      </c>
      <c r="N1683" t="s">
        <v>9451</v>
      </c>
      <c r="O1683" t="s">
        <v>30</v>
      </c>
      <c r="P1683" t="s">
        <v>36</v>
      </c>
      <c r="Q1683" t="s">
        <v>79</v>
      </c>
      <c r="R1683" t="s">
        <v>9452</v>
      </c>
      <c r="S1683" t="s">
        <v>9419</v>
      </c>
      <c r="T1683" t="s">
        <v>9453</v>
      </c>
      <c r="U1683" t="s">
        <v>9454</v>
      </c>
      <c r="V1683" s="40">
        <v>0</v>
      </c>
      <c r="W1683" s="40">
        <v>0</v>
      </c>
      <c r="X1683" s="40">
        <v>0</v>
      </c>
      <c r="Y1683" s="2" t="str">
        <f>IF(J1683="Incidente de Cliente",IF($X1683&lt;=$AT$2,"Cumplido","Incumplido"),"")</f>
        <v/>
      </c>
      <c r="Z1683" s="47" t="str">
        <f>IF(J1683="Requerimiento de Cliente",IF($X1683&lt;=$AT$3,"Cumplido","Incumplido"),"")</f>
        <v>Cumplido</v>
      </c>
      <c r="AB1683" s="8"/>
      <c r="AC1683" s="8"/>
      <c r="AD1683" s="8"/>
      <c r="AE1683" s="8"/>
      <c r="AF1683" s="42">
        <v>45254</v>
      </c>
      <c r="AG1683" s="13" t="str">
        <f t="shared" si="499"/>
        <v>CUMPLE</v>
      </c>
      <c r="AH1683" s="13" t="str">
        <f t="shared" si="500"/>
        <v>NO CUMPLE</v>
      </c>
      <c r="AI1683" s="13" t="str">
        <f t="shared" si="501"/>
        <v>NO CUMPLE</v>
      </c>
      <c r="AJ1683" s="13" t="str">
        <f t="shared" si="502"/>
        <v>NO CUMPLE</v>
      </c>
      <c r="AK1683" s="13" t="str">
        <f t="shared" si="503"/>
        <v>NO CUMPLE</v>
      </c>
      <c r="AL1683" s="13" t="str">
        <f t="shared" si="504"/>
        <v>CUMPLE</v>
      </c>
      <c r="AM1683" s="13" t="str">
        <f t="shared" si="505"/>
        <v>NO CUMPLE</v>
      </c>
      <c r="AN1683" s="13" t="str">
        <f t="shared" si="506"/>
        <v>NO CUMPLE</v>
      </c>
      <c r="AO1683" s="13" t="str">
        <f t="shared" si="507"/>
        <v>NO CUMPLE</v>
      </c>
      <c r="AP1683" s="13" t="str">
        <f t="shared" si="508"/>
        <v>NO CUMPLE</v>
      </c>
    </row>
    <row r="1684" spans="1:42" ht="15" hidden="1" x14ac:dyDescent="0.25">
      <c r="A1684" t="s">
        <v>9455</v>
      </c>
      <c r="B1684" t="s">
        <v>117</v>
      </c>
      <c r="C1684" t="s">
        <v>72</v>
      </c>
      <c r="D1684" t="s">
        <v>58</v>
      </c>
      <c r="E1684" t="s">
        <v>320</v>
      </c>
      <c r="F1684" t="s">
        <v>321</v>
      </c>
      <c r="G1684" t="s">
        <v>39</v>
      </c>
      <c r="H1684" t="s">
        <v>34</v>
      </c>
      <c r="I1684" t="s">
        <v>40</v>
      </c>
      <c r="J1684" t="s">
        <v>28</v>
      </c>
      <c r="K1684" t="s">
        <v>215</v>
      </c>
      <c r="L1684" t="s">
        <v>131</v>
      </c>
      <c r="M1684" t="s">
        <v>9456</v>
      </c>
      <c r="N1684" t="s">
        <v>9457</v>
      </c>
      <c r="O1684" t="s">
        <v>30</v>
      </c>
      <c r="P1684" t="s">
        <v>36</v>
      </c>
      <c r="Q1684" t="s">
        <v>94</v>
      </c>
      <c r="R1684" t="s">
        <v>9458</v>
      </c>
      <c r="S1684" t="s">
        <v>9419</v>
      </c>
      <c r="T1684" t="s">
        <v>131</v>
      </c>
      <c r="U1684" t="s">
        <v>157</v>
      </c>
      <c r="V1684" s="40">
        <v>0</v>
      </c>
      <c r="W1684" s="40">
        <v>0</v>
      </c>
      <c r="X1684" s="40">
        <v>0</v>
      </c>
      <c r="Y1684" s="2" t="str">
        <f t="shared" si="498"/>
        <v/>
      </c>
      <c r="Z1684" s="47" t="str">
        <f t="shared" si="509"/>
        <v>Cumplido</v>
      </c>
      <c r="AB1684" s="8"/>
      <c r="AC1684" s="8"/>
      <c r="AD1684" s="8"/>
      <c r="AE1684" s="8"/>
      <c r="AF1684" s="42">
        <v>45253</v>
      </c>
      <c r="AG1684" s="13" t="str">
        <f t="shared" si="499"/>
        <v>CUMPLE</v>
      </c>
      <c r="AH1684" s="13" t="str">
        <f t="shared" si="500"/>
        <v>NO CUMPLE</v>
      </c>
      <c r="AI1684" s="13" t="str">
        <f t="shared" si="501"/>
        <v>NO CUMPLE</v>
      </c>
      <c r="AJ1684" s="13" t="str">
        <f t="shared" si="502"/>
        <v>NO CUMPLE</v>
      </c>
      <c r="AK1684" s="13" t="str">
        <f t="shared" si="503"/>
        <v>NO CUMPLE</v>
      </c>
      <c r="AL1684" s="13" t="str">
        <f t="shared" si="504"/>
        <v>CUMPLE</v>
      </c>
      <c r="AM1684" s="13" t="str">
        <f t="shared" si="505"/>
        <v>NO CUMPLE</v>
      </c>
      <c r="AN1684" s="13" t="str">
        <f t="shared" si="506"/>
        <v>NO CUMPLE</v>
      </c>
      <c r="AO1684" s="13" t="str">
        <f t="shared" si="507"/>
        <v>NO CUMPLE</v>
      </c>
      <c r="AP1684" s="13" t="str">
        <f t="shared" si="508"/>
        <v>NO CUMPLE</v>
      </c>
    </row>
    <row r="1685" spans="1:42" ht="15" hidden="1" x14ac:dyDescent="0.25">
      <c r="A1685" t="s">
        <v>9459</v>
      </c>
      <c r="B1685" t="s">
        <v>79</v>
      </c>
      <c r="C1685" t="s">
        <v>102</v>
      </c>
      <c r="D1685" t="s">
        <v>58</v>
      </c>
      <c r="E1685" t="s">
        <v>220</v>
      </c>
      <c r="F1685" t="s">
        <v>434</v>
      </c>
      <c r="G1685" t="s">
        <v>39</v>
      </c>
      <c r="H1685" t="s">
        <v>34</v>
      </c>
      <c r="I1685" t="s">
        <v>40</v>
      </c>
      <c r="J1685" t="s">
        <v>28</v>
      </c>
      <c r="K1685" t="s">
        <v>48</v>
      </c>
      <c r="L1685" t="s">
        <v>189</v>
      </c>
      <c r="M1685" t="s">
        <v>9460</v>
      </c>
      <c r="N1685" t="s">
        <v>9461</v>
      </c>
      <c r="O1685" t="s">
        <v>30</v>
      </c>
      <c r="P1685" t="s">
        <v>44</v>
      </c>
      <c r="Q1685" t="s">
        <v>45</v>
      </c>
      <c r="R1685" t="s">
        <v>9462</v>
      </c>
      <c r="S1685" t="s">
        <v>9419</v>
      </c>
      <c r="T1685"/>
      <c r="U1685" t="s">
        <v>157</v>
      </c>
      <c r="V1685" s="40">
        <v>0</v>
      </c>
      <c r="W1685" s="40">
        <v>0</v>
      </c>
      <c r="X1685" s="40">
        <v>0</v>
      </c>
      <c r="Y1685" s="2" t="str">
        <f t="shared" si="498"/>
        <v/>
      </c>
      <c r="Z1685" s="47" t="str">
        <f t="shared" si="509"/>
        <v>Cumplido</v>
      </c>
      <c r="AB1685" s="8"/>
      <c r="AC1685" s="8"/>
      <c r="AD1685" s="8"/>
      <c r="AE1685" s="8"/>
      <c r="AF1685" s="42">
        <v>45253</v>
      </c>
      <c r="AG1685" s="13" t="str">
        <f t="shared" si="499"/>
        <v>CUMPLE</v>
      </c>
      <c r="AH1685" s="13" t="str">
        <f t="shared" si="500"/>
        <v>NO CUMPLE</v>
      </c>
      <c r="AI1685" s="13" t="str">
        <f t="shared" si="501"/>
        <v>NO CUMPLE</v>
      </c>
      <c r="AJ1685" s="13" t="str">
        <f t="shared" si="502"/>
        <v>NO CUMPLE</v>
      </c>
      <c r="AK1685" s="13" t="str">
        <f t="shared" si="503"/>
        <v>NO CUMPLE</v>
      </c>
      <c r="AL1685" s="13" t="str">
        <f t="shared" si="504"/>
        <v>CUMPLE</v>
      </c>
      <c r="AM1685" s="13" t="str">
        <f t="shared" si="505"/>
        <v>NO CUMPLE</v>
      </c>
      <c r="AN1685" s="13" t="str">
        <f t="shared" si="506"/>
        <v>NO CUMPLE</v>
      </c>
      <c r="AO1685" s="13" t="str">
        <f t="shared" si="507"/>
        <v>NO CUMPLE</v>
      </c>
      <c r="AP1685" s="13" t="str">
        <f t="shared" si="508"/>
        <v>NO CUMPLE</v>
      </c>
    </row>
    <row r="1686" spans="1:42" ht="15" hidden="1" x14ac:dyDescent="0.25">
      <c r="A1686" t="s">
        <v>9463</v>
      </c>
      <c r="B1686" t="s">
        <v>79</v>
      </c>
      <c r="C1686" t="s">
        <v>102</v>
      </c>
      <c r="D1686" t="s">
        <v>58</v>
      </c>
      <c r="E1686" t="s">
        <v>220</v>
      </c>
      <c r="F1686" t="s">
        <v>434</v>
      </c>
      <c r="G1686" t="s">
        <v>39</v>
      </c>
      <c r="H1686" t="s">
        <v>34</v>
      </c>
      <c r="I1686" t="s">
        <v>40</v>
      </c>
      <c r="J1686" t="s">
        <v>28</v>
      </c>
      <c r="K1686" t="s">
        <v>48</v>
      </c>
      <c r="L1686" t="s">
        <v>189</v>
      </c>
      <c r="M1686" t="s">
        <v>9464</v>
      </c>
      <c r="N1686" t="s">
        <v>9465</v>
      </c>
      <c r="O1686" t="s">
        <v>30</v>
      </c>
      <c r="P1686" t="s">
        <v>44</v>
      </c>
      <c r="Q1686" t="s">
        <v>45</v>
      </c>
      <c r="R1686" t="s">
        <v>9466</v>
      </c>
      <c r="S1686" t="s">
        <v>9419</v>
      </c>
      <c r="T1686"/>
      <c r="U1686" t="s">
        <v>157</v>
      </c>
      <c r="V1686" s="40">
        <v>0</v>
      </c>
      <c r="W1686" s="40">
        <v>0</v>
      </c>
      <c r="X1686" s="40">
        <v>0</v>
      </c>
      <c r="Y1686" s="2" t="str">
        <f t="shared" si="498"/>
        <v/>
      </c>
      <c r="Z1686" s="47" t="str">
        <f t="shared" si="509"/>
        <v>Cumplido</v>
      </c>
      <c r="AB1686" s="8"/>
      <c r="AC1686" s="8"/>
      <c r="AD1686" s="8"/>
      <c r="AE1686" s="8"/>
      <c r="AF1686" s="42">
        <v>45253</v>
      </c>
      <c r="AG1686" s="13" t="str">
        <f t="shared" si="499"/>
        <v>CUMPLE</v>
      </c>
      <c r="AH1686" s="13" t="str">
        <f t="shared" si="500"/>
        <v>NO CUMPLE</v>
      </c>
      <c r="AI1686" s="13" t="str">
        <f t="shared" si="501"/>
        <v>NO CUMPLE</v>
      </c>
      <c r="AJ1686" s="13" t="str">
        <f t="shared" si="502"/>
        <v>NO CUMPLE</v>
      </c>
      <c r="AK1686" s="13" t="str">
        <f t="shared" si="503"/>
        <v>NO CUMPLE</v>
      </c>
      <c r="AL1686" s="13" t="str">
        <f t="shared" si="504"/>
        <v>CUMPLE</v>
      </c>
      <c r="AM1686" s="13" t="str">
        <f t="shared" si="505"/>
        <v>NO CUMPLE</v>
      </c>
      <c r="AN1686" s="13" t="str">
        <f t="shared" si="506"/>
        <v>NO CUMPLE</v>
      </c>
      <c r="AO1686" s="13" t="str">
        <f t="shared" si="507"/>
        <v>NO CUMPLE</v>
      </c>
      <c r="AP1686" s="13" t="str">
        <f t="shared" si="508"/>
        <v>NO CUMPLE</v>
      </c>
    </row>
    <row r="1687" spans="1:42" ht="15" hidden="1" x14ac:dyDescent="0.25">
      <c r="A1687" t="s">
        <v>9467</v>
      </c>
      <c r="B1687" t="s">
        <v>117</v>
      </c>
      <c r="C1687" t="s">
        <v>72</v>
      </c>
      <c r="D1687" t="s">
        <v>58</v>
      </c>
      <c r="E1687" t="s">
        <v>320</v>
      </c>
      <c r="F1687" t="s">
        <v>321</v>
      </c>
      <c r="G1687" t="s">
        <v>39</v>
      </c>
      <c r="H1687" t="s">
        <v>34</v>
      </c>
      <c r="I1687" t="s">
        <v>40</v>
      </c>
      <c r="J1687" t="s">
        <v>28</v>
      </c>
      <c r="K1687" t="s">
        <v>215</v>
      </c>
      <c r="L1687" t="s">
        <v>136</v>
      </c>
      <c r="M1687" t="s">
        <v>9468</v>
      </c>
      <c r="N1687" t="s">
        <v>9469</v>
      </c>
      <c r="O1687" t="s">
        <v>30</v>
      </c>
      <c r="P1687" t="s">
        <v>36</v>
      </c>
      <c r="Q1687" t="s">
        <v>94</v>
      </c>
      <c r="R1687" t="s">
        <v>9470</v>
      </c>
      <c r="S1687" t="s">
        <v>9419</v>
      </c>
      <c r="T1687" t="s">
        <v>136</v>
      </c>
      <c r="U1687" t="s">
        <v>157</v>
      </c>
      <c r="V1687" s="40">
        <v>0</v>
      </c>
      <c r="W1687" s="40">
        <v>0</v>
      </c>
      <c r="X1687" s="40">
        <v>0</v>
      </c>
      <c r="Y1687" s="2" t="str">
        <f t="shared" si="498"/>
        <v/>
      </c>
      <c r="Z1687" s="47" t="str">
        <f t="shared" si="509"/>
        <v>Cumplido</v>
      </c>
      <c r="AB1687" s="8"/>
      <c r="AC1687" s="8"/>
      <c r="AD1687" s="8"/>
      <c r="AE1687" s="8"/>
      <c r="AF1687" s="42">
        <v>45253</v>
      </c>
      <c r="AG1687" s="13" t="str">
        <f t="shared" si="499"/>
        <v>CUMPLE</v>
      </c>
      <c r="AH1687" s="13" t="str">
        <f t="shared" si="500"/>
        <v>NO CUMPLE</v>
      </c>
      <c r="AI1687" s="13" t="str">
        <f t="shared" si="501"/>
        <v>NO CUMPLE</v>
      </c>
      <c r="AJ1687" s="13" t="str">
        <f t="shared" si="502"/>
        <v>NO CUMPLE</v>
      </c>
      <c r="AK1687" s="13" t="str">
        <f t="shared" si="503"/>
        <v>NO CUMPLE</v>
      </c>
      <c r="AL1687" s="13" t="str">
        <f t="shared" si="504"/>
        <v>CUMPLE</v>
      </c>
      <c r="AM1687" s="13" t="str">
        <f t="shared" si="505"/>
        <v>NO CUMPLE</v>
      </c>
      <c r="AN1687" s="13" t="str">
        <f t="shared" si="506"/>
        <v>NO CUMPLE</v>
      </c>
      <c r="AO1687" s="13" t="str">
        <f t="shared" si="507"/>
        <v>NO CUMPLE</v>
      </c>
      <c r="AP1687" s="13" t="str">
        <f t="shared" si="508"/>
        <v>NO CUMPLE</v>
      </c>
    </row>
    <row r="1688" spans="1:42" ht="15" hidden="1" x14ac:dyDescent="0.25">
      <c r="A1688" t="s">
        <v>9471</v>
      </c>
      <c r="B1688" t="s">
        <v>32</v>
      </c>
      <c r="C1688" t="s">
        <v>72</v>
      </c>
      <c r="D1688" t="s">
        <v>58</v>
      </c>
      <c r="E1688" t="s">
        <v>86</v>
      </c>
      <c r="F1688" t="s">
        <v>335</v>
      </c>
      <c r="G1688" t="s">
        <v>39</v>
      </c>
      <c r="H1688" t="s">
        <v>34</v>
      </c>
      <c r="I1688" t="s">
        <v>40</v>
      </c>
      <c r="J1688" t="s">
        <v>28</v>
      </c>
      <c r="K1688" t="s">
        <v>215</v>
      </c>
      <c r="L1688" t="s">
        <v>385</v>
      </c>
      <c r="M1688" t="s">
        <v>9472</v>
      </c>
      <c r="N1688" t="s">
        <v>9473</v>
      </c>
      <c r="O1688" t="s">
        <v>30</v>
      </c>
      <c r="P1688" t="s">
        <v>36</v>
      </c>
      <c r="Q1688" t="s">
        <v>94</v>
      </c>
      <c r="R1688" t="s">
        <v>9474</v>
      </c>
      <c r="S1688" t="s">
        <v>9475</v>
      </c>
      <c r="T1688" t="s">
        <v>385</v>
      </c>
      <c r="U1688" t="s">
        <v>157</v>
      </c>
      <c r="V1688" s="40">
        <v>0</v>
      </c>
      <c r="W1688" s="40">
        <v>0</v>
      </c>
      <c r="X1688" s="40">
        <v>0</v>
      </c>
      <c r="Y1688" s="2" t="str">
        <f>IF(J1688="Incidente de Cliente",IF($X1688&lt;=$AT$2,"Cumplido","Incumplido"),"")</f>
        <v/>
      </c>
      <c r="Z1688" s="47" t="str">
        <f>IF(J1688="Requerimiento de Cliente",IF($X1688&lt;=$AT$3,"Cumplido","Incumplido"),"")</f>
        <v>Cumplido</v>
      </c>
      <c r="AA1688" s="47"/>
      <c r="AB1688" s="8"/>
      <c r="AC1688" s="8"/>
      <c r="AD1688" s="8"/>
      <c r="AE1688" s="8"/>
      <c r="AF1688" s="42">
        <v>45254</v>
      </c>
      <c r="AG1688" s="13" t="str">
        <f t="shared" si="499"/>
        <v>CUMPLE</v>
      </c>
      <c r="AH1688" s="13" t="str">
        <f t="shared" si="500"/>
        <v>NO CUMPLE</v>
      </c>
      <c r="AI1688" s="13" t="str">
        <f t="shared" si="501"/>
        <v>NO CUMPLE</v>
      </c>
      <c r="AJ1688" s="13" t="str">
        <f t="shared" si="502"/>
        <v>NO CUMPLE</v>
      </c>
      <c r="AK1688" s="13" t="str">
        <f t="shared" si="503"/>
        <v>NO CUMPLE</v>
      </c>
      <c r="AL1688" s="13" t="str">
        <f t="shared" si="504"/>
        <v>CUMPLE</v>
      </c>
      <c r="AM1688" s="13" t="str">
        <f t="shared" si="505"/>
        <v>NO CUMPLE</v>
      </c>
      <c r="AN1688" s="13" t="str">
        <f t="shared" si="506"/>
        <v>NO CUMPLE</v>
      </c>
      <c r="AO1688" s="13" t="str">
        <f t="shared" si="507"/>
        <v>NO CUMPLE</v>
      </c>
      <c r="AP1688" s="13" t="str">
        <f t="shared" si="508"/>
        <v>NO CUMPLE</v>
      </c>
    </row>
    <row r="1689" spans="1:42" ht="15" hidden="1" x14ac:dyDescent="0.25">
      <c r="A1689" t="s">
        <v>9476</v>
      </c>
      <c r="B1689" t="s">
        <v>32</v>
      </c>
      <c r="C1689" t="s">
        <v>72</v>
      </c>
      <c r="D1689" t="s">
        <v>58</v>
      </c>
      <c r="E1689" t="s">
        <v>86</v>
      </c>
      <c r="F1689" t="s">
        <v>335</v>
      </c>
      <c r="G1689" t="s">
        <v>39</v>
      </c>
      <c r="H1689" t="s">
        <v>34</v>
      </c>
      <c r="I1689" t="s">
        <v>40</v>
      </c>
      <c r="J1689" t="s">
        <v>28</v>
      </c>
      <c r="K1689" t="s">
        <v>215</v>
      </c>
      <c r="L1689" t="s">
        <v>376</v>
      </c>
      <c r="M1689" t="s">
        <v>9477</v>
      </c>
      <c r="N1689" t="s">
        <v>9478</v>
      </c>
      <c r="O1689" t="s">
        <v>30</v>
      </c>
      <c r="P1689" t="s">
        <v>36</v>
      </c>
      <c r="Q1689" t="s">
        <v>50</v>
      </c>
      <c r="R1689" t="s">
        <v>9479</v>
      </c>
      <c r="S1689" t="s">
        <v>9475</v>
      </c>
      <c r="T1689" t="s">
        <v>383</v>
      </c>
      <c r="U1689" t="s">
        <v>157</v>
      </c>
      <c r="V1689" s="40">
        <v>0</v>
      </c>
      <c r="W1689" s="40">
        <v>0</v>
      </c>
      <c r="X1689" s="40">
        <v>0</v>
      </c>
      <c r="Y1689" s="2" t="str">
        <f t="shared" si="498"/>
        <v/>
      </c>
      <c r="Z1689" s="47" t="str">
        <f t="shared" si="509"/>
        <v>Cumplido</v>
      </c>
      <c r="AB1689" s="8"/>
      <c r="AC1689" s="8"/>
      <c r="AD1689" s="8"/>
      <c r="AE1689" s="8"/>
      <c r="AF1689" s="42">
        <v>45253</v>
      </c>
      <c r="AG1689" s="13" t="str">
        <f t="shared" si="499"/>
        <v>CUMPLE</v>
      </c>
      <c r="AH1689" s="13" t="str">
        <f t="shared" si="500"/>
        <v>NO CUMPLE</v>
      </c>
      <c r="AI1689" s="13" t="str">
        <f t="shared" si="501"/>
        <v>NO CUMPLE</v>
      </c>
      <c r="AJ1689" s="13" t="str">
        <f t="shared" si="502"/>
        <v>NO CUMPLE</v>
      </c>
      <c r="AK1689" s="13" t="str">
        <f t="shared" si="503"/>
        <v>NO CUMPLE</v>
      </c>
      <c r="AL1689" s="13" t="str">
        <f t="shared" si="504"/>
        <v>CUMPLE</v>
      </c>
      <c r="AM1689" s="13" t="str">
        <f t="shared" si="505"/>
        <v>NO CUMPLE</v>
      </c>
      <c r="AN1689" s="13" t="str">
        <f t="shared" si="506"/>
        <v>NO CUMPLE</v>
      </c>
      <c r="AO1689" s="13" t="str">
        <f t="shared" si="507"/>
        <v>NO CUMPLE</v>
      </c>
      <c r="AP1689" s="13" t="str">
        <f t="shared" si="508"/>
        <v>NO CUMPLE</v>
      </c>
    </row>
    <row r="1690" spans="1:42" ht="15" hidden="1" x14ac:dyDescent="0.25">
      <c r="A1690" t="s">
        <v>9480</v>
      </c>
      <c r="B1690" t="s">
        <v>117</v>
      </c>
      <c r="C1690" t="s">
        <v>72</v>
      </c>
      <c r="D1690" t="s">
        <v>58</v>
      </c>
      <c r="E1690" t="s">
        <v>320</v>
      </c>
      <c r="F1690" t="s">
        <v>321</v>
      </c>
      <c r="G1690" t="s">
        <v>39</v>
      </c>
      <c r="H1690" t="s">
        <v>34</v>
      </c>
      <c r="I1690" t="s">
        <v>40</v>
      </c>
      <c r="J1690" t="s">
        <v>28</v>
      </c>
      <c r="K1690" t="s">
        <v>215</v>
      </c>
      <c r="L1690" t="s">
        <v>131</v>
      </c>
      <c r="M1690" t="s">
        <v>9481</v>
      </c>
      <c r="N1690" t="s">
        <v>9482</v>
      </c>
      <c r="O1690" t="s">
        <v>30</v>
      </c>
      <c r="P1690" t="s">
        <v>36</v>
      </c>
      <c r="Q1690" t="s">
        <v>94</v>
      </c>
      <c r="R1690" t="s">
        <v>9483</v>
      </c>
      <c r="S1690" t="s">
        <v>9475</v>
      </c>
      <c r="T1690" t="s">
        <v>131</v>
      </c>
      <c r="U1690" t="s">
        <v>157</v>
      </c>
      <c r="V1690" s="40">
        <v>0</v>
      </c>
      <c r="W1690" s="40">
        <v>0</v>
      </c>
      <c r="X1690" s="40">
        <v>0</v>
      </c>
      <c r="Y1690" s="2" t="str">
        <f t="shared" si="498"/>
        <v/>
      </c>
      <c r="Z1690" s="47" t="str">
        <f t="shared" si="509"/>
        <v>Cumplido</v>
      </c>
      <c r="AB1690" s="8"/>
      <c r="AC1690" s="8"/>
      <c r="AD1690" s="8"/>
      <c r="AE1690" s="8"/>
      <c r="AF1690" s="42">
        <v>45253</v>
      </c>
      <c r="AG1690" s="13" t="str">
        <f t="shared" si="499"/>
        <v>CUMPLE</v>
      </c>
      <c r="AH1690" s="13" t="str">
        <f t="shared" si="500"/>
        <v>NO CUMPLE</v>
      </c>
      <c r="AI1690" s="13" t="str">
        <f t="shared" si="501"/>
        <v>NO CUMPLE</v>
      </c>
      <c r="AJ1690" s="13" t="str">
        <f t="shared" si="502"/>
        <v>NO CUMPLE</v>
      </c>
      <c r="AK1690" s="13" t="str">
        <f t="shared" si="503"/>
        <v>NO CUMPLE</v>
      </c>
      <c r="AL1690" s="13" t="str">
        <f t="shared" si="504"/>
        <v>CUMPLE</v>
      </c>
      <c r="AM1690" s="13" t="str">
        <f t="shared" si="505"/>
        <v>NO CUMPLE</v>
      </c>
      <c r="AN1690" s="13" t="str">
        <f t="shared" si="506"/>
        <v>NO CUMPLE</v>
      </c>
      <c r="AO1690" s="13" t="str">
        <f t="shared" si="507"/>
        <v>NO CUMPLE</v>
      </c>
      <c r="AP1690" s="13" t="str">
        <f t="shared" si="508"/>
        <v>NO CUMPLE</v>
      </c>
    </row>
    <row r="1691" spans="1:42" ht="15" hidden="1" x14ac:dyDescent="0.25">
      <c r="A1691" t="s">
        <v>9484</v>
      </c>
      <c r="B1691" t="s">
        <v>62</v>
      </c>
      <c r="C1691" t="s">
        <v>128</v>
      </c>
      <c r="D1691" t="s">
        <v>309</v>
      </c>
      <c r="E1691" t="s">
        <v>68</v>
      </c>
      <c r="F1691" t="s">
        <v>140</v>
      </c>
      <c r="G1691" t="s">
        <v>64</v>
      </c>
      <c r="H1691" t="s">
        <v>34</v>
      </c>
      <c r="I1691" t="s">
        <v>40</v>
      </c>
      <c r="J1691" t="s">
        <v>56</v>
      </c>
      <c r="K1691" t="s">
        <v>53</v>
      </c>
      <c r="L1691" t="s">
        <v>532</v>
      </c>
      <c r="M1691" t="s">
        <v>9485</v>
      </c>
      <c r="N1691" t="s">
        <v>9485</v>
      </c>
      <c r="O1691" t="s">
        <v>30</v>
      </c>
      <c r="P1691" t="s">
        <v>190</v>
      </c>
      <c r="Q1691" t="s">
        <v>190</v>
      </c>
      <c r="R1691" t="s">
        <v>9486</v>
      </c>
      <c r="S1691" t="s">
        <v>9419</v>
      </c>
      <c r="T1691" t="s">
        <v>553</v>
      </c>
      <c r="U1691" t="s">
        <v>583</v>
      </c>
      <c r="V1691" s="40">
        <v>4.4189814814814814E-2</v>
      </c>
      <c r="W1691" s="40">
        <v>4.6076388888888882E-2</v>
      </c>
      <c r="X1691" s="40">
        <v>1.8865740740740742E-3</v>
      </c>
      <c r="Y1691" s="2" t="str">
        <f t="shared" si="498"/>
        <v>Cumplido</v>
      </c>
      <c r="Z1691" s="47" t="str">
        <f t="shared" si="509"/>
        <v/>
      </c>
      <c r="AB1691" s="8" t="str">
        <f t="shared" ref="AB1691:AB1692" si="510">IF($H1691="1-Crítica",IF($X1691&lt;=$AT$5,"Cumplido", "Incumplido"),"")</f>
        <v/>
      </c>
      <c r="AC1691" s="8" t="str">
        <f t="shared" ref="AC1691:AC1692" si="511">IF($H1691="2-Alta",IF($X1691&lt;=$AT$6, "Cumplido", "Incumplido"),"")</f>
        <v/>
      </c>
      <c r="AD1691" s="8" t="str">
        <f t="shared" ref="AD1691:AD1692" si="512">IF($H1691="3-Medio",IF($X1691&lt;=$AT$7, "Cumplido", "Incumplido"),"")</f>
        <v/>
      </c>
      <c r="AE1691" s="8" t="str">
        <f t="shared" ref="AE1691:AE1692" si="513">IF($H1691="4-Baja",IF($X1691&lt;=$AT$8, "Cumplido", "Incumplido"),"")</f>
        <v>Cumplido</v>
      </c>
      <c r="AF1691" s="42">
        <v>45253</v>
      </c>
      <c r="AG1691" s="13" t="str">
        <f t="shared" si="499"/>
        <v>CUMPLE</v>
      </c>
      <c r="AH1691" s="13" t="str">
        <f t="shared" si="500"/>
        <v>NO CUMPLE</v>
      </c>
      <c r="AI1691" s="13" t="str">
        <f t="shared" si="501"/>
        <v>NO CUMPLE</v>
      </c>
      <c r="AJ1691" s="13" t="str">
        <f t="shared" si="502"/>
        <v>NO CUMPLE</v>
      </c>
      <c r="AK1691" s="13" t="str">
        <f t="shared" si="503"/>
        <v>NO CUMPLE</v>
      </c>
      <c r="AL1691" s="13" t="str">
        <f t="shared" si="504"/>
        <v>NO CUMPLE</v>
      </c>
      <c r="AM1691" s="13" t="str">
        <f t="shared" si="505"/>
        <v>CUMPLE</v>
      </c>
      <c r="AN1691" s="13" t="str">
        <f t="shared" si="506"/>
        <v>NO CUMPLE</v>
      </c>
      <c r="AO1691" s="13" t="str">
        <f t="shared" si="507"/>
        <v>NO CUMPLE</v>
      </c>
      <c r="AP1691" s="13" t="str">
        <f t="shared" si="508"/>
        <v>NO CUMPLE</v>
      </c>
    </row>
    <row r="1692" spans="1:42" ht="15" hidden="1" x14ac:dyDescent="0.25">
      <c r="A1692" t="s">
        <v>9487</v>
      </c>
      <c r="B1692" t="s">
        <v>62</v>
      </c>
      <c r="C1692" t="s">
        <v>124</v>
      </c>
      <c r="D1692" t="s">
        <v>309</v>
      </c>
      <c r="E1692" t="s">
        <v>47</v>
      </c>
      <c r="F1692" t="s">
        <v>140</v>
      </c>
      <c r="G1692" t="s">
        <v>64</v>
      </c>
      <c r="H1692" t="s">
        <v>34</v>
      </c>
      <c r="I1692" t="s">
        <v>40</v>
      </c>
      <c r="J1692" t="s">
        <v>56</v>
      </c>
      <c r="K1692" t="s">
        <v>53</v>
      </c>
      <c r="L1692" t="s">
        <v>9488</v>
      </c>
      <c r="M1692" t="s">
        <v>9489</v>
      </c>
      <c r="N1692" t="s">
        <v>9489</v>
      </c>
      <c r="O1692" t="s">
        <v>30</v>
      </c>
      <c r="P1692" t="s">
        <v>190</v>
      </c>
      <c r="Q1692" t="s">
        <v>190</v>
      </c>
      <c r="R1692" t="s">
        <v>9490</v>
      </c>
      <c r="S1692" t="s">
        <v>9419</v>
      </c>
      <c r="T1692" t="s">
        <v>9491</v>
      </c>
      <c r="U1692" t="s">
        <v>9492</v>
      </c>
      <c r="V1692" s="40">
        <v>0.29534722222222221</v>
      </c>
      <c r="W1692" s="40">
        <v>0.29769675925925926</v>
      </c>
      <c r="X1692" s="40">
        <v>2.3495370370370371E-3</v>
      </c>
      <c r="Y1692" s="2" t="str">
        <f t="shared" si="498"/>
        <v>Cumplido</v>
      </c>
      <c r="Z1692" s="47" t="str">
        <f t="shared" si="509"/>
        <v/>
      </c>
      <c r="AB1692" s="8" t="str">
        <f t="shared" si="510"/>
        <v/>
      </c>
      <c r="AC1692" s="8" t="str">
        <f t="shared" si="511"/>
        <v/>
      </c>
      <c r="AD1692" s="8" t="str">
        <f t="shared" si="512"/>
        <v/>
      </c>
      <c r="AE1692" s="8" t="str">
        <f t="shared" si="513"/>
        <v>Cumplido</v>
      </c>
      <c r="AF1692" s="42">
        <v>45253</v>
      </c>
      <c r="AG1692" s="13" t="str">
        <f t="shared" si="499"/>
        <v>CUMPLE</v>
      </c>
      <c r="AH1692" s="13" t="str">
        <f t="shared" si="500"/>
        <v>NO CUMPLE</v>
      </c>
      <c r="AI1692" s="13" t="str">
        <f t="shared" si="501"/>
        <v>NO CUMPLE</v>
      </c>
      <c r="AJ1692" s="13" t="str">
        <f t="shared" si="502"/>
        <v>NO CUMPLE</v>
      </c>
      <c r="AK1692" s="13" t="str">
        <f t="shared" si="503"/>
        <v>NO CUMPLE</v>
      </c>
      <c r="AL1692" s="13" t="str">
        <f t="shared" si="504"/>
        <v>NO CUMPLE</v>
      </c>
      <c r="AM1692" s="13" t="str">
        <f t="shared" si="505"/>
        <v>NO CUMPLE</v>
      </c>
      <c r="AN1692" s="13" t="str">
        <f t="shared" si="506"/>
        <v>CUMPLE</v>
      </c>
      <c r="AO1692" s="13" t="str">
        <f t="shared" si="507"/>
        <v>NO CUMPLE</v>
      </c>
      <c r="AP1692" s="13" t="str">
        <f t="shared" si="508"/>
        <v>NO CUMPLE</v>
      </c>
    </row>
    <row r="1693" spans="1:42" ht="15" hidden="1" x14ac:dyDescent="0.25">
      <c r="A1693" t="s">
        <v>9493</v>
      </c>
      <c r="B1693" t="s">
        <v>117</v>
      </c>
      <c r="C1693" t="s">
        <v>72</v>
      </c>
      <c r="D1693" t="s">
        <v>58</v>
      </c>
      <c r="E1693" t="s">
        <v>320</v>
      </c>
      <c r="F1693" t="s">
        <v>321</v>
      </c>
      <c r="G1693" t="s">
        <v>39</v>
      </c>
      <c r="H1693" t="s">
        <v>34</v>
      </c>
      <c r="I1693" t="s">
        <v>40</v>
      </c>
      <c r="J1693" t="s">
        <v>28</v>
      </c>
      <c r="K1693" t="s">
        <v>215</v>
      </c>
      <c r="L1693" t="s">
        <v>131</v>
      </c>
      <c r="M1693" t="s">
        <v>9494</v>
      </c>
      <c r="N1693" t="s">
        <v>9495</v>
      </c>
      <c r="O1693" t="s">
        <v>30</v>
      </c>
      <c r="P1693" t="s">
        <v>36</v>
      </c>
      <c r="Q1693" t="s">
        <v>94</v>
      </c>
      <c r="R1693" t="s">
        <v>9496</v>
      </c>
      <c r="S1693" t="s">
        <v>9419</v>
      </c>
      <c r="T1693" t="s">
        <v>131</v>
      </c>
      <c r="U1693" t="s">
        <v>157</v>
      </c>
      <c r="V1693" s="40">
        <v>0</v>
      </c>
      <c r="W1693" s="40">
        <v>0</v>
      </c>
      <c r="X1693" s="40">
        <v>0</v>
      </c>
      <c r="Y1693" s="2" t="str">
        <f t="shared" si="498"/>
        <v/>
      </c>
      <c r="Z1693" s="47" t="str">
        <f t="shared" si="509"/>
        <v>Cumplido</v>
      </c>
      <c r="AB1693" s="8"/>
      <c r="AC1693" s="8"/>
      <c r="AD1693" s="8"/>
      <c r="AE1693" s="8"/>
      <c r="AF1693" s="42">
        <v>45253</v>
      </c>
      <c r="AG1693" s="13" t="str">
        <f t="shared" si="499"/>
        <v>CUMPLE</v>
      </c>
      <c r="AH1693" s="13" t="str">
        <f t="shared" si="500"/>
        <v>NO CUMPLE</v>
      </c>
      <c r="AI1693" s="13" t="str">
        <f t="shared" si="501"/>
        <v>NO CUMPLE</v>
      </c>
      <c r="AJ1693" s="13" t="str">
        <f t="shared" si="502"/>
        <v>NO CUMPLE</v>
      </c>
      <c r="AK1693" s="13" t="str">
        <f t="shared" si="503"/>
        <v>NO CUMPLE</v>
      </c>
      <c r="AL1693" s="13" t="str">
        <f t="shared" si="504"/>
        <v>CUMPLE</v>
      </c>
      <c r="AM1693" s="13" t="str">
        <f t="shared" si="505"/>
        <v>NO CUMPLE</v>
      </c>
      <c r="AN1693" s="13" t="str">
        <f t="shared" si="506"/>
        <v>NO CUMPLE</v>
      </c>
      <c r="AO1693" s="13" t="str">
        <f t="shared" si="507"/>
        <v>NO CUMPLE</v>
      </c>
      <c r="AP1693" s="13" t="str">
        <f t="shared" si="508"/>
        <v>NO CUMPLE</v>
      </c>
    </row>
    <row r="1694" spans="1:42" ht="15" hidden="1" x14ac:dyDescent="0.25">
      <c r="A1694" t="s">
        <v>9497</v>
      </c>
      <c r="B1694" t="s">
        <v>32</v>
      </c>
      <c r="C1694" t="s">
        <v>72</v>
      </c>
      <c r="D1694" t="s">
        <v>58</v>
      </c>
      <c r="E1694" t="s">
        <v>320</v>
      </c>
      <c r="F1694" t="s">
        <v>321</v>
      </c>
      <c r="G1694" t="s">
        <v>39</v>
      </c>
      <c r="H1694" t="s">
        <v>34</v>
      </c>
      <c r="I1694" t="s">
        <v>40</v>
      </c>
      <c r="J1694" t="s">
        <v>28</v>
      </c>
      <c r="K1694" t="s">
        <v>215</v>
      </c>
      <c r="L1694" t="s">
        <v>134</v>
      </c>
      <c r="M1694" t="s">
        <v>9498</v>
      </c>
      <c r="N1694" t="s">
        <v>9499</v>
      </c>
      <c r="O1694" t="s">
        <v>30</v>
      </c>
      <c r="P1694" t="s">
        <v>36</v>
      </c>
      <c r="Q1694" t="s">
        <v>50</v>
      </c>
      <c r="R1694" t="s">
        <v>9500</v>
      </c>
      <c r="S1694" t="s">
        <v>9419</v>
      </c>
      <c r="T1694" t="s">
        <v>134</v>
      </c>
      <c r="U1694" t="s">
        <v>157</v>
      </c>
      <c r="V1694" s="40">
        <v>0</v>
      </c>
      <c r="W1694" s="40">
        <v>0</v>
      </c>
      <c r="X1694" s="40">
        <v>0</v>
      </c>
      <c r="Y1694" s="2" t="str">
        <f t="shared" si="498"/>
        <v/>
      </c>
      <c r="Z1694" s="47" t="str">
        <f t="shared" si="509"/>
        <v>Cumplido</v>
      </c>
      <c r="AB1694" s="8"/>
      <c r="AC1694" s="8"/>
      <c r="AD1694" s="8"/>
      <c r="AE1694" s="8"/>
      <c r="AF1694" s="42">
        <v>45254</v>
      </c>
      <c r="AG1694" s="13" t="str">
        <f t="shared" si="499"/>
        <v>CUMPLE</v>
      </c>
      <c r="AH1694" s="13" t="str">
        <f t="shared" si="500"/>
        <v>NO CUMPLE</v>
      </c>
      <c r="AI1694" s="13" t="str">
        <f t="shared" si="501"/>
        <v>NO CUMPLE</v>
      </c>
      <c r="AJ1694" s="13" t="str">
        <f t="shared" si="502"/>
        <v>NO CUMPLE</v>
      </c>
      <c r="AK1694" s="13" t="str">
        <f t="shared" si="503"/>
        <v>NO CUMPLE</v>
      </c>
      <c r="AL1694" s="13" t="str">
        <f t="shared" si="504"/>
        <v>CUMPLE</v>
      </c>
      <c r="AM1694" s="13" t="str">
        <f t="shared" si="505"/>
        <v>NO CUMPLE</v>
      </c>
      <c r="AN1694" s="13" t="str">
        <f t="shared" si="506"/>
        <v>NO CUMPLE</v>
      </c>
      <c r="AO1694" s="13" t="str">
        <f t="shared" si="507"/>
        <v>NO CUMPLE</v>
      </c>
      <c r="AP1694" s="13" t="str">
        <f t="shared" si="508"/>
        <v>NO CUMPLE</v>
      </c>
    </row>
    <row r="1695" spans="1:42" ht="15" hidden="1" x14ac:dyDescent="0.25">
      <c r="A1695" t="s">
        <v>9501</v>
      </c>
      <c r="B1695" t="s">
        <v>62</v>
      </c>
      <c r="C1695" t="s">
        <v>124</v>
      </c>
      <c r="D1695" t="s">
        <v>309</v>
      </c>
      <c r="E1695" t="s">
        <v>47</v>
      </c>
      <c r="F1695" t="s">
        <v>140</v>
      </c>
      <c r="G1695" t="s">
        <v>64</v>
      </c>
      <c r="H1695" t="s">
        <v>34</v>
      </c>
      <c r="I1695" t="s">
        <v>40</v>
      </c>
      <c r="J1695" t="s">
        <v>56</v>
      </c>
      <c r="K1695" t="s">
        <v>53</v>
      </c>
      <c r="L1695" t="s">
        <v>353</v>
      </c>
      <c r="M1695" t="s">
        <v>9502</v>
      </c>
      <c r="N1695" t="s">
        <v>9502</v>
      </c>
      <c r="O1695" t="s">
        <v>30</v>
      </c>
      <c r="P1695" t="s">
        <v>190</v>
      </c>
      <c r="Q1695" t="s">
        <v>190</v>
      </c>
      <c r="R1695" t="s">
        <v>9503</v>
      </c>
      <c r="S1695" t="s">
        <v>9419</v>
      </c>
      <c r="T1695" t="s">
        <v>555</v>
      </c>
      <c r="U1695" t="s">
        <v>9504</v>
      </c>
      <c r="V1695" s="40">
        <v>6.6400462962962967E-2</v>
      </c>
      <c r="W1695" s="40">
        <v>6.9594907407407411E-2</v>
      </c>
      <c r="X1695" s="40">
        <v>3.1944444444444442E-3</v>
      </c>
      <c r="Y1695" s="2" t="str">
        <f t="shared" si="498"/>
        <v>Cumplido</v>
      </c>
      <c r="Z1695" s="47" t="str">
        <f t="shared" si="509"/>
        <v/>
      </c>
      <c r="AB1695" s="8" t="str">
        <f>IF($H1695="1-Crítica",IF($X1695&lt;=$AT$5,"Cumplido", "Incumplido"),"")</f>
        <v/>
      </c>
      <c r="AC1695" s="8" t="str">
        <f>IF($H1695="2-Alta",IF($X1695&lt;=$AT$6, "Cumplido", "Incumplido"),"")</f>
        <v/>
      </c>
      <c r="AD1695" s="8" t="str">
        <f>IF($H1695="3-Medio",IF($X1695&lt;=$AT$7, "Cumplido", "Incumplido"),"")</f>
        <v/>
      </c>
      <c r="AE1695" s="8" t="str">
        <f>IF($H1695="4-Baja",IF($X1695&lt;=$AT$8, "Cumplido", "Incumplido"),"")</f>
        <v>Cumplido</v>
      </c>
      <c r="AF1695" s="42">
        <v>45253</v>
      </c>
      <c r="AG1695" s="13" t="str">
        <f t="shared" si="499"/>
        <v>CUMPLE</v>
      </c>
      <c r="AH1695" s="13" t="str">
        <f t="shared" si="500"/>
        <v>NO CUMPLE</v>
      </c>
      <c r="AI1695" s="13" t="str">
        <f t="shared" si="501"/>
        <v>NO CUMPLE</v>
      </c>
      <c r="AJ1695" s="13" t="str">
        <f t="shared" si="502"/>
        <v>NO CUMPLE</v>
      </c>
      <c r="AK1695" s="13" t="str">
        <f t="shared" si="503"/>
        <v>NO CUMPLE</v>
      </c>
      <c r="AL1695" s="13" t="str">
        <f t="shared" si="504"/>
        <v>NO CUMPLE</v>
      </c>
      <c r="AM1695" s="13" t="str">
        <f t="shared" si="505"/>
        <v>CUMPLE</v>
      </c>
      <c r="AN1695" s="13" t="str">
        <f t="shared" si="506"/>
        <v>NO CUMPLE</v>
      </c>
      <c r="AO1695" s="13" t="str">
        <f t="shared" si="507"/>
        <v>NO CUMPLE</v>
      </c>
      <c r="AP1695" s="13" t="str">
        <f t="shared" si="508"/>
        <v>NO CUMPLE</v>
      </c>
    </row>
    <row r="1696" spans="1:42" ht="15" hidden="1" x14ac:dyDescent="0.25">
      <c r="A1696" t="s">
        <v>9505</v>
      </c>
      <c r="B1696" t="s">
        <v>117</v>
      </c>
      <c r="C1696" t="s">
        <v>72</v>
      </c>
      <c r="D1696" t="s">
        <v>58</v>
      </c>
      <c r="E1696" t="s">
        <v>320</v>
      </c>
      <c r="F1696" t="s">
        <v>321</v>
      </c>
      <c r="G1696" t="s">
        <v>39</v>
      </c>
      <c r="H1696" t="s">
        <v>34</v>
      </c>
      <c r="I1696" t="s">
        <v>40</v>
      </c>
      <c r="J1696" t="s">
        <v>28</v>
      </c>
      <c r="K1696" t="s">
        <v>215</v>
      </c>
      <c r="L1696" t="s">
        <v>131</v>
      </c>
      <c r="M1696" t="s">
        <v>9506</v>
      </c>
      <c r="N1696" t="s">
        <v>9507</v>
      </c>
      <c r="O1696" t="s">
        <v>30</v>
      </c>
      <c r="P1696" t="s">
        <v>36</v>
      </c>
      <c r="Q1696" t="s">
        <v>94</v>
      </c>
      <c r="R1696" t="s">
        <v>9508</v>
      </c>
      <c r="S1696" t="s">
        <v>9419</v>
      </c>
      <c r="T1696" t="s">
        <v>131</v>
      </c>
      <c r="U1696" t="s">
        <v>157</v>
      </c>
      <c r="V1696" s="40">
        <v>0</v>
      </c>
      <c r="W1696" s="40">
        <v>0</v>
      </c>
      <c r="X1696" s="40">
        <v>0</v>
      </c>
      <c r="Y1696" s="2" t="str">
        <f t="shared" si="498"/>
        <v/>
      </c>
      <c r="Z1696" s="47" t="str">
        <f t="shared" si="509"/>
        <v>Cumplido</v>
      </c>
      <c r="AB1696" s="8"/>
      <c r="AC1696" s="8"/>
      <c r="AD1696" s="8"/>
      <c r="AE1696" s="8"/>
      <c r="AF1696" s="42">
        <v>45253</v>
      </c>
      <c r="AG1696" s="13" t="str">
        <f t="shared" si="499"/>
        <v>CUMPLE</v>
      </c>
      <c r="AH1696" s="13" t="str">
        <f t="shared" si="500"/>
        <v>NO CUMPLE</v>
      </c>
      <c r="AI1696" s="13" t="str">
        <f t="shared" si="501"/>
        <v>NO CUMPLE</v>
      </c>
      <c r="AJ1696" s="13" t="str">
        <f t="shared" si="502"/>
        <v>NO CUMPLE</v>
      </c>
      <c r="AK1696" s="13" t="str">
        <f t="shared" si="503"/>
        <v>NO CUMPLE</v>
      </c>
      <c r="AL1696" s="13" t="str">
        <f t="shared" si="504"/>
        <v>CUMPLE</v>
      </c>
      <c r="AM1696" s="13" t="str">
        <f t="shared" si="505"/>
        <v>NO CUMPLE</v>
      </c>
      <c r="AN1696" s="13" t="str">
        <f t="shared" si="506"/>
        <v>NO CUMPLE</v>
      </c>
      <c r="AO1696" s="13" t="str">
        <f t="shared" si="507"/>
        <v>NO CUMPLE</v>
      </c>
      <c r="AP1696" s="13" t="str">
        <f t="shared" si="508"/>
        <v>NO CUMPLE</v>
      </c>
    </row>
    <row r="1697" spans="1:42" ht="15" hidden="1" x14ac:dyDescent="0.25">
      <c r="A1697" t="s">
        <v>9509</v>
      </c>
      <c r="B1697" t="s">
        <v>32</v>
      </c>
      <c r="C1697" t="s">
        <v>60</v>
      </c>
      <c r="D1697" t="s">
        <v>58</v>
      </c>
      <c r="E1697" t="s">
        <v>278</v>
      </c>
      <c r="F1697" t="s">
        <v>435</v>
      </c>
      <c r="G1697" t="s">
        <v>25</v>
      </c>
      <c r="H1697" t="s">
        <v>26</v>
      </c>
      <c r="I1697" t="s">
        <v>35</v>
      </c>
      <c r="J1697" t="s">
        <v>28</v>
      </c>
      <c r="K1697" t="s">
        <v>48</v>
      </c>
      <c r="L1697" t="s">
        <v>274</v>
      </c>
      <c r="M1697" t="s">
        <v>9510</v>
      </c>
      <c r="N1697" t="s">
        <v>9511</v>
      </c>
      <c r="O1697" t="s">
        <v>30</v>
      </c>
      <c r="P1697" t="s">
        <v>44</v>
      </c>
      <c r="Q1697" t="s">
        <v>45</v>
      </c>
      <c r="R1697" t="s">
        <v>9511</v>
      </c>
      <c r="S1697" t="s">
        <v>9419</v>
      </c>
      <c r="T1697" t="s">
        <v>274</v>
      </c>
      <c r="U1697" t="s">
        <v>162</v>
      </c>
      <c r="V1697" s="40">
        <v>0</v>
      </c>
      <c r="W1697" s="40">
        <v>8.2175925925925917E-4</v>
      </c>
      <c r="X1697" s="40">
        <v>8.2175925925925917E-4</v>
      </c>
      <c r="Y1697" s="2" t="str">
        <f t="shared" si="498"/>
        <v/>
      </c>
      <c r="Z1697" s="47" t="str">
        <f t="shared" si="509"/>
        <v>Cumplido</v>
      </c>
      <c r="AB1697" s="8"/>
      <c r="AC1697" s="8"/>
      <c r="AD1697" s="8"/>
      <c r="AE1697" s="8"/>
      <c r="AF1697" s="42">
        <v>45253</v>
      </c>
      <c r="AG1697" s="13" t="str">
        <f t="shared" si="499"/>
        <v>CUMPLE</v>
      </c>
      <c r="AH1697" s="13" t="str">
        <f t="shared" si="500"/>
        <v>NO CUMPLE</v>
      </c>
      <c r="AI1697" s="13" t="str">
        <f t="shared" si="501"/>
        <v>NO CUMPLE</v>
      </c>
      <c r="AJ1697" s="13" t="str">
        <f t="shared" si="502"/>
        <v>NO CUMPLE</v>
      </c>
      <c r="AK1697" s="13" t="str">
        <f t="shared" si="503"/>
        <v>NO CUMPLE</v>
      </c>
      <c r="AL1697" s="13" t="str">
        <f t="shared" si="504"/>
        <v>CUMPLE</v>
      </c>
      <c r="AM1697" s="13" t="str">
        <f t="shared" si="505"/>
        <v>NO CUMPLE</v>
      </c>
      <c r="AN1697" s="13" t="str">
        <f t="shared" si="506"/>
        <v>NO CUMPLE</v>
      </c>
      <c r="AO1697" s="13" t="str">
        <f t="shared" si="507"/>
        <v>NO CUMPLE</v>
      </c>
      <c r="AP1697" s="13" t="str">
        <f t="shared" si="508"/>
        <v>NO CUMPLE</v>
      </c>
    </row>
    <row r="1698" spans="1:42" ht="15" hidden="1" x14ac:dyDescent="0.25">
      <c r="A1698" t="s">
        <v>9512</v>
      </c>
      <c r="B1698" t="s">
        <v>32</v>
      </c>
      <c r="C1698" t="s">
        <v>60</v>
      </c>
      <c r="D1698" t="s">
        <v>58</v>
      </c>
      <c r="E1698" t="s">
        <v>278</v>
      </c>
      <c r="F1698" t="s">
        <v>435</v>
      </c>
      <c r="G1698" t="s">
        <v>25</v>
      </c>
      <c r="H1698" t="s">
        <v>26</v>
      </c>
      <c r="I1698" t="s">
        <v>35</v>
      </c>
      <c r="J1698" t="s">
        <v>28</v>
      </c>
      <c r="K1698" t="s">
        <v>48</v>
      </c>
      <c r="L1698" t="s">
        <v>216</v>
      </c>
      <c r="M1698" t="s">
        <v>9513</v>
      </c>
      <c r="N1698" t="s">
        <v>9514</v>
      </c>
      <c r="O1698" t="s">
        <v>30</v>
      </c>
      <c r="P1698" t="s">
        <v>44</v>
      </c>
      <c r="Q1698" t="s">
        <v>45</v>
      </c>
      <c r="R1698" t="s">
        <v>9514</v>
      </c>
      <c r="S1698" t="s">
        <v>9419</v>
      </c>
      <c r="T1698" t="s">
        <v>216</v>
      </c>
      <c r="U1698" t="s">
        <v>275</v>
      </c>
      <c r="V1698" s="40">
        <v>0</v>
      </c>
      <c r="W1698" s="40">
        <v>9.8379629629629642E-4</v>
      </c>
      <c r="X1698" s="40">
        <v>9.8379629629629642E-4</v>
      </c>
      <c r="Y1698" s="2" t="str">
        <f t="shared" si="498"/>
        <v/>
      </c>
      <c r="Z1698" s="47" t="str">
        <f t="shared" si="509"/>
        <v>Cumplido</v>
      </c>
      <c r="AB1698" s="8"/>
      <c r="AC1698" s="8"/>
      <c r="AD1698" s="8"/>
      <c r="AE1698" s="8"/>
      <c r="AF1698" s="42">
        <v>45253</v>
      </c>
      <c r="AG1698" s="13" t="str">
        <f t="shared" si="499"/>
        <v>CUMPLE</v>
      </c>
      <c r="AH1698" s="13" t="str">
        <f t="shared" si="500"/>
        <v>NO CUMPLE</v>
      </c>
      <c r="AI1698" s="13" t="str">
        <f t="shared" si="501"/>
        <v>NO CUMPLE</v>
      </c>
      <c r="AJ1698" s="13" t="str">
        <f t="shared" si="502"/>
        <v>NO CUMPLE</v>
      </c>
      <c r="AK1698" s="13" t="str">
        <f t="shared" si="503"/>
        <v>NO CUMPLE</v>
      </c>
      <c r="AL1698" s="13" t="str">
        <f t="shared" si="504"/>
        <v>CUMPLE</v>
      </c>
      <c r="AM1698" s="13" t="str">
        <f t="shared" si="505"/>
        <v>NO CUMPLE</v>
      </c>
      <c r="AN1698" s="13" t="str">
        <f t="shared" si="506"/>
        <v>NO CUMPLE</v>
      </c>
      <c r="AO1698" s="13" t="str">
        <f t="shared" si="507"/>
        <v>NO CUMPLE</v>
      </c>
      <c r="AP1698" s="13" t="str">
        <f t="shared" si="508"/>
        <v>NO CUMPLE</v>
      </c>
    </row>
    <row r="1699" spans="1:42" ht="15" hidden="1" x14ac:dyDescent="0.25">
      <c r="A1699" t="s">
        <v>9515</v>
      </c>
      <c r="B1699" t="s">
        <v>117</v>
      </c>
      <c r="C1699" t="s">
        <v>72</v>
      </c>
      <c r="D1699" t="s">
        <v>58</v>
      </c>
      <c r="E1699" t="s">
        <v>320</v>
      </c>
      <c r="F1699" t="s">
        <v>321</v>
      </c>
      <c r="G1699" t="s">
        <v>39</v>
      </c>
      <c r="H1699" t="s">
        <v>34</v>
      </c>
      <c r="I1699" t="s">
        <v>40</v>
      </c>
      <c r="J1699" t="s">
        <v>28</v>
      </c>
      <c r="K1699" t="s">
        <v>215</v>
      </c>
      <c r="L1699" t="s">
        <v>134</v>
      </c>
      <c r="M1699" t="s">
        <v>9516</v>
      </c>
      <c r="N1699" t="s">
        <v>9517</v>
      </c>
      <c r="O1699" t="s">
        <v>30</v>
      </c>
      <c r="P1699" t="s">
        <v>36</v>
      </c>
      <c r="Q1699" t="s">
        <v>50</v>
      </c>
      <c r="R1699" t="s">
        <v>9518</v>
      </c>
      <c r="S1699" t="s">
        <v>9475</v>
      </c>
      <c r="T1699" t="s">
        <v>134</v>
      </c>
      <c r="U1699" t="s">
        <v>157</v>
      </c>
      <c r="V1699" s="40">
        <v>0</v>
      </c>
      <c r="W1699" s="40">
        <v>0</v>
      </c>
      <c r="X1699" s="40">
        <v>0</v>
      </c>
      <c r="Y1699" s="2" t="str">
        <f t="shared" si="498"/>
        <v/>
      </c>
      <c r="Z1699" s="47" t="str">
        <f t="shared" si="509"/>
        <v>Cumplido</v>
      </c>
      <c r="AB1699" s="8"/>
      <c r="AC1699" s="8"/>
      <c r="AD1699" s="8"/>
      <c r="AE1699" s="8"/>
      <c r="AF1699" s="42">
        <v>45253</v>
      </c>
      <c r="AG1699" s="13" t="str">
        <f t="shared" si="499"/>
        <v>CUMPLE</v>
      </c>
      <c r="AH1699" s="13" t="str">
        <f t="shared" si="500"/>
        <v>NO CUMPLE</v>
      </c>
      <c r="AI1699" s="13" t="str">
        <f t="shared" si="501"/>
        <v>NO CUMPLE</v>
      </c>
      <c r="AJ1699" s="13" t="str">
        <f t="shared" si="502"/>
        <v>NO CUMPLE</v>
      </c>
      <c r="AK1699" s="13" t="str">
        <f t="shared" si="503"/>
        <v>NO CUMPLE</v>
      </c>
      <c r="AL1699" s="13" t="str">
        <f t="shared" si="504"/>
        <v>CUMPLE</v>
      </c>
      <c r="AM1699" s="13" t="str">
        <f t="shared" si="505"/>
        <v>NO CUMPLE</v>
      </c>
      <c r="AN1699" s="13" t="str">
        <f t="shared" si="506"/>
        <v>NO CUMPLE</v>
      </c>
      <c r="AO1699" s="13" t="str">
        <f t="shared" si="507"/>
        <v>NO CUMPLE</v>
      </c>
      <c r="AP1699" s="13" t="str">
        <f t="shared" si="508"/>
        <v>NO CUMPLE</v>
      </c>
    </row>
    <row r="1700" spans="1:42" ht="15" hidden="1" x14ac:dyDescent="0.25">
      <c r="A1700" t="s">
        <v>9519</v>
      </c>
      <c r="B1700" t="s">
        <v>62</v>
      </c>
      <c r="C1700" t="s">
        <v>124</v>
      </c>
      <c r="D1700" t="s">
        <v>309</v>
      </c>
      <c r="E1700" t="s">
        <v>47</v>
      </c>
      <c r="F1700" t="s">
        <v>140</v>
      </c>
      <c r="G1700" t="s">
        <v>64</v>
      </c>
      <c r="H1700" t="s">
        <v>34</v>
      </c>
      <c r="I1700" t="s">
        <v>40</v>
      </c>
      <c r="J1700" t="s">
        <v>56</v>
      </c>
      <c r="K1700" t="s">
        <v>87</v>
      </c>
      <c r="L1700" t="s">
        <v>260</v>
      </c>
      <c r="M1700" t="s">
        <v>9520</v>
      </c>
      <c r="N1700" t="s">
        <v>9520</v>
      </c>
      <c r="O1700" t="s">
        <v>30</v>
      </c>
      <c r="P1700" t="s">
        <v>190</v>
      </c>
      <c r="Q1700" t="s">
        <v>190</v>
      </c>
      <c r="R1700" t="s">
        <v>9521</v>
      </c>
      <c r="S1700" t="s">
        <v>9419</v>
      </c>
      <c r="T1700" t="s">
        <v>584</v>
      </c>
      <c r="U1700"/>
      <c r="V1700" s="40">
        <v>3.78587962962963E-2</v>
      </c>
      <c r="W1700" s="40">
        <v>4.3483796296296291E-2</v>
      </c>
      <c r="X1700" s="40">
        <v>5.6249999999999989E-3</v>
      </c>
      <c r="Y1700" s="2" t="str">
        <f t="shared" si="498"/>
        <v>Cumplido</v>
      </c>
      <c r="Z1700" s="47" t="str">
        <f t="shared" si="509"/>
        <v/>
      </c>
      <c r="AB1700" s="8" t="str">
        <f>IF($H1700="1-Crítica",IF($X1700&lt;=$AT$5,"Cumplido", "Incumplido"),"")</f>
        <v/>
      </c>
      <c r="AC1700" s="8" t="str">
        <f>IF($H1700="2-Alta",IF($X1700&lt;=$AT$6, "Cumplido", "Incumplido"),"")</f>
        <v/>
      </c>
      <c r="AD1700" s="8" t="str">
        <f>IF($H1700="3-Medio",IF($X1700&lt;=$AT$7, "Cumplido", "Incumplido"),"")</f>
        <v/>
      </c>
      <c r="AE1700" s="8" t="str">
        <f>IF($H1700="4-Baja",IF($X1700&lt;=$AT$8, "Cumplido", "Incumplido"),"")</f>
        <v>Cumplido</v>
      </c>
      <c r="AF1700" s="42">
        <v>45253</v>
      </c>
      <c r="AG1700" s="13" t="str">
        <f t="shared" si="499"/>
        <v>CUMPLE</v>
      </c>
      <c r="AH1700" s="13" t="str">
        <f t="shared" si="500"/>
        <v>NO CUMPLE</v>
      </c>
      <c r="AI1700" s="13" t="str">
        <f t="shared" si="501"/>
        <v>NO CUMPLE</v>
      </c>
      <c r="AJ1700" s="13" t="str">
        <f t="shared" si="502"/>
        <v>NO CUMPLE</v>
      </c>
      <c r="AK1700" s="13" t="str">
        <f t="shared" si="503"/>
        <v>NO CUMPLE</v>
      </c>
      <c r="AL1700" s="13" t="str">
        <f t="shared" si="504"/>
        <v>NO CUMPLE</v>
      </c>
      <c r="AM1700" s="13" t="str">
        <f t="shared" si="505"/>
        <v>CUMPLE</v>
      </c>
      <c r="AN1700" s="13" t="str">
        <f t="shared" si="506"/>
        <v>NO CUMPLE</v>
      </c>
      <c r="AO1700" s="13" t="str">
        <f t="shared" si="507"/>
        <v>NO CUMPLE</v>
      </c>
      <c r="AP1700" s="13" t="str">
        <f t="shared" si="508"/>
        <v>NO CUMPLE</v>
      </c>
    </row>
    <row r="1701" spans="1:42" ht="15" hidden="1" x14ac:dyDescent="0.25">
      <c r="A1701" t="s">
        <v>9522</v>
      </c>
      <c r="B1701" t="s">
        <v>32</v>
      </c>
      <c r="C1701" t="s">
        <v>60</v>
      </c>
      <c r="D1701" t="s">
        <v>58</v>
      </c>
      <c r="E1701" t="s">
        <v>193</v>
      </c>
      <c r="F1701" t="s">
        <v>432</v>
      </c>
      <c r="G1701" t="s">
        <v>59</v>
      </c>
      <c r="H1701" t="s">
        <v>78</v>
      </c>
      <c r="I1701" t="s">
        <v>27</v>
      </c>
      <c r="J1701" t="s">
        <v>28</v>
      </c>
      <c r="K1701" t="s">
        <v>48</v>
      </c>
      <c r="L1701" t="s">
        <v>274</v>
      </c>
      <c r="M1701" t="s">
        <v>9523</v>
      </c>
      <c r="N1701" t="s">
        <v>9524</v>
      </c>
      <c r="O1701" t="s">
        <v>30</v>
      </c>
      <c r="P1701" t="s">
        <v>44</v>
      </c>
      <c r="Q1701" t="s">
        <v>45</v>
      </c>
      <c r="R1701" t="s">
        <v>9525</v>
      </c>
      <c r="S1701" t="s">
        <v>9475</v>
      </c>
      <c r="T1701" t="s">
        <v>274</v>
      </c>
      <c r="U1701" t="s">
        <v>258</v>
      </c>
      <c r="V1701" s="40">
        <v>8.1018518518518516E-4</v>
      </c>
      <c r="W1701" s="40">
        <v>2.1180555555555553E-3</v>
      </c>
      <c r="X1701" s="40">
        <v>1.3078703703703705E-3</v>
      </c>
      <c r="Y1701" s="2" t="str">
        <f t="shared" si="498"/>
        <v/>
      </c>
      <c r="Z1701" s="47" t="str">
        <f t="shared" si="509"/>
        <v>Cumplido</v>
      </c>
      <c r="AB1701" s="8"/>
      <c r="AC1701" s="8"/>
      <c r="AD1701" s="8"/>
      <c r="AE1701" s="8"/>
      <c r="AF1701" s="42">
        <v>45253</v>
      </c>
      <c r="AG1701" s="13" t="str">
        <f t="shared" si="499"/>
        <v>CUMPLE</v>
      </c>
      <c r="AH1701" s="13" t="str">
        <f t="shared" si="500"/>
        <v>NO CUMPLE</v>
      </c>
      <c r="AI1701" s="13" t="str">
        <f t="shared" si="501"/>
        <v>NO CUMPLE</v>
      </c>
      <c r="AJ1701" s="13" t="str">
        <f t="shared" si="502"/>
        <v>NO CUMPLE</v>
      </c>
      <c r="AK1701" s="13" t="str">
        <f t="shared" si="503"/>
        <v>NO CUMPLE</v>
      </c>
      <c r="AL1701" s="13" t="str">
        <f t="shared" si="504"/>
        <v>CUMPLE</v>
      </c>
      <c r="AM1701" s="13" t="str">
        <f t="shared" si="505"/>
        <v>NO CUMPLE</v>
      </c>
      <c r="AN1701" s="13" t="str">
        <f t="shared" si="506"/>
        <v>NO CUMPLE</v>
      </c>
      <c r="AO1701" s="13" t="str">
        <f t="shared" si="507"/>
        <v>NO CUMPLE</v>
      </c>
      <c r="AP1701" s="13" t="str">
        <f t="shared" si="508"/>
        <v>NO CUMPLE</v>
      </c>
    </row>
    <row r="1702" spans="1:42" ht="15" hidden="1" x14ac:dyDescent="0.25">
      <c r="A1702" t="s">
        <v>9526</v>
      </c>
      <c r="B1702" t="s">
        <v>32</v>
      </c>
      <c r="C1702" t="s">
        <v>60</v>
      </c>
      <c r="D1702" t="s">
        <v>58</v>
      </c>
      <c r="E1702" t="s">
        <v>193</v>
      </c>
      <c r="F1702" t="s">
        <v>432</v>
      </c>
      <c r="G1702" t="s">
        <v>59</v>
      </c>
      <c r="H1702" t="s">
        <v>78</v>
      </c>
      <c r="I1702" t="s">
        <v>27</v>
      </c>
      <c r="J1702" t="s">
        <v>28</v>
      </c>
      <c r="K1702" t="s">
        <v>48</v>
      </c>
      <c r="L1702" t="s">
        <v>216</v>
      </c>
      <c r="M1702" t="s">
        <v>9527</v>
      </c>
      <c r="N1702" t="s">
        <v>9528</v>
      </c>
      <c r="O1702" t="s">
        <v>30</v>
      </c>
      <c r="P1702" t="s">
        <v>44</v>
      </c>
      <c r="Q1702" t="s">
        <v>45</v>
      </c>
      <c r="R1702" t="s">
        <v>9529</v>
      </c>
      <c r="S1702" t="s">
        <v>9475</v>
      </c>
      <c r="T1702" t="s">
        <v>216</v>
      </c>
      <c r="U1702" t="s">
        <v>267</v>
      </c>
      <c r="V1702" s="40">
        <v>6.8287037037037025E-4</v>
      </c>
      <c r="W1702" s="40">
        <v>1.7939814814814815E-3</v>
      </c>
      <c r="X1702" s="40">
        <v>1.1111111111111111E-3</v>
      </c>
      <c r="Y1702" s="2" t="str">
        <f t="shared" si="498"/>
        <v/>
      </c>
      <c r="Z1702" s="47" t="str">
        <f t="shared" si="509"/>
        <v>Cumplido</v>
      </c>
      <c r="AB1702" s="8"/>
      <c r="AC1702" s="8"/>
      <c r="AD1702" s="8"/>
      <c r="AE1702" s="8"/>
      <c r="AF1702" s="42">
        <v>45253</v>
      </c>
      <c r="AG1702" s="13" t="str">
        <f t="shared" si="499"/>
        <v>CUMPLE</v>
      </c>
      <c r="AH1702" s="13" t="str">
        <f t="shared" si="500"/>
        <v>NO CUMPLE</v>
      </c>
      <c r="AI1702" s="13" t="str">
        <f t="shared" si="501"/>
        <v>NO CUMPLE</v>
      </c>
      <c r="AJ1702" s="13" t="str">
        <f t="shared" si="502"/>
        <v>NO CUMPLE</v>
      </c>
      <c r="AK1702" s="13" t="str">
        <f t="shared" si="503"/>
        <v>NO CUMPLE</v>
      </c>
      <c r="AL1702" s="13" t="str">
        <f t="shared" si="504"/>
        <v>CUMPLE</v>
      </c>
      <c r="AM1702" s="13" t="str">
        <f t="shared" si="505"/>
        <v>NO CUMPLE</v>
      </c>
      <c r="AN1702" s="13" t="str">
        <f t="shared" si="506"/>
        <v>NO CUMPLE</v>
      </c>
      <c r="AO1702" s="13" t="str">
        <f t="shared" si="507"/>
        <v>NO CUMPLE</v>
      </c>
      <c r="AP1702" s="13" t="str">
        <f t="shared" si="508"/>
        <v>NO CUMPLE</v>
      </c>
    </row>
    <row r="1703" spans="1:42" ht="15" hidden="1" x14ac:dyDescent="0.25">
      <c r="A1703" t="s">
        <v>9530</v>
      </c>
      <c r="B1703" t="s">
        <v>117</v>
      </c>
      <c r="C1703" t="s">
        <v>72</v>
      </c>
      <c r="D1703" t="s">
        <v>58</v>
      </c>
      <c r="E1703" t="s">
        <v>320</v>
      </c>
      <c r="F1703" t="s">
        <v>321</v>
      </c>
      <c r="G1703" t="s">
        <v>39</v>
      </c>
      <c r="H1703" t="s">
        <v>34</v>
      </c>
      <c r="I1703" t="s">
        <v>40</v>
      </c>
      <c r="J1703" t="s">
        <v>28</v>
      </c>
      <c r="K1703" t="s">
        <v>215</v>
      </c>
      <c r="L1703" t="s">
        <v>131</v>
      </c>
      <c r="M1703" t="s">
        <v>9531</v>
      </c>
      <c r="N1703" t="s">
        <v>9532</v>
      </c>
      <c r="O1703" t="s">
        <v>30</v>
      </c>
      <c r="P1703" t="s">
        <v>36</v>
      </c>
      <c r="Q1703" t="s">
        <v>94</v>
      </c>
      <c r="R1703" t="s">
        <v>9533</v>
      </c>
      <c r="S1703" t="s">
        <v>9475</v>
      </c>
      <c r="T1703" t="s">
        <v>131</v>
      </c>
      <c r="U1703" t="s">
        <v>157</v>
      </c>
      <c r="V1703" s="40">
        <v>0</v>
      </c>
      <c r="W1703" s="40">
        <v>0</v>
      </c>
      <c r="X1703" s="40">
        <v>0</v>
      </c>
      <c r="Y1703" s="2" t="str">
        <f t="shared" si="498"/>
        <v/>
      </c>
      <c r="Z1703" s="47" t="str">
        <f t="shared" si="509"/>
        <v>Cumplido</v>
      </c>
      <c r="AB1703" s="8"/>
      <c r="AC1703" s="8"/>
      <c r="AD1703" s="8"/>
      <c r="AE1703" s="8"/>
      <c r="AF1703" s="42">
        <v>45253</v>
      </c>
      <c r="AG1703" s="13" t="str">
        <f t="shared" si="499"/>
        <v>CUMPLE</v>
      </c>
      <c r="AH1703" s="13" t="str">
        <f t="shared" si="500"/>
        <v>NO CUMPLE</v>
      </c>
      <c r="AI1703" s="13" t="str">
        <f t="shared" si="501"/>
        <v>NO CUMPLE</v>
      </c>
      <c r="AJ1703" s="13" t="str">
        <f t="shared" si="502"/>
        <v>NO CUMPLE</v>
      </c>
      <c r="AK1703" s="13" t="str">
        <f t="shared" si="503"/>
        <v>NO CUMPLE</v>
      </c>
      <c r="AL1703" s="13" t="str">
        <f t="shared" si="504"/>
        <v>CUMPLE</v>
      </c>
      <c r="AM1703" s="13" t="str">
        <f t="shared" si="505"/>
        <v>NO CUMPLE</v>
      </c>
      <c r="AN1703" s="13" t="str">
        <f t="shared" si="506"/>
        <v>NO CUMPLE</v>
      </c>
      <c r="AO1703" s="13" t="str">
        <f t="shared" si="507"/>
        <v>NO CUMPLE</v>
      </c>
      <c r="AP1703" s="13" t="str">
        <f t="shared" si="508"/>
        <v>NO CUMPLE</v>
      </c>
    </row>
    <row r="1704" spans="1:42" ht="15" hidden="1" x14ac:dyDescent="0.25">
      <c r="A1704" t="s">
        <v>9534</v>
      </c>
      <c r="B1704" t="s">
        <v>117</v>
      </c>
      <c r="C1704" t="s">
        <v>102</v>
      </c>
      <c r="D1704" t="s">
        <v>58</v>
      </c>
      <c r="E1704" t="s">
        <v>97</v>
      </c>
      <c r="F1704" t="s">
        <v>100</v>
      </c>
      <c r="G1704" t="s">
        <v>39</v>
      </c>
      <c r="H1704" t="s">
        <v>34</v>
      </c>
      <c r="I1704" t="s">
        <v>40</v>
      </c>
      <c r="J1704" t="s">
        <v>28</v>
      </c>
      <c r="K1704" t="s">
        <v>171</v>
      </c>
      <c r="L1704" t="s">
        <v>179</v>
      </c>
      <c r="M1704" t="s">
        <v>9535</v>
      </c>
      <c r="N1704" t="s">
        <v>9536</v>
      </c>
      <c r="O1704" t="s">
        <v>30</v>
      </c>
      <c r="P1704" t="s">
        <v>36</v>
      </c>
      <c r="Q1704" t="s">
        <v>94</v>
      </c>
      <c r="R1704" t="s">
        <v>9537</v>
      </c>
      <c r="S1704" t="s">
        <v>9475</v>
      </c>
      <c r="T1704" t="s">
        <v>179</v>
      </c>
      <c r="U1704" t="s">
        <v>157</v>
      </c>
      <c r="V1704" s="40">
        <v>0</v>
      </c>
      <c r="W1704" s="40">
        <v>0</v>
      </c>
      <c r="X1704" s="40">
        <v>0</v>
      </c>
      <c r="Y1704" s="2" t="str">
        <f t="shared" si="498"/>
        <v/>
      </c>
      <c r="Z1704" s="47" t="str">
        <f t="shared" si="509"/>
        <v>Cumplido</v>
      </c>
      <c r="AB1704" s="8"/>
      <c r="AC1704" s="8"/>
      <c r="AD1704" s="8"/>
      <c r="AE1704" s="8"/>
      <c r="AF1704" s="42">
        <v>45253</v>
      </c>
      <c r="AG1704" s="13" t="str">
        <f t="shared" si="499"/>
        <v>CUMPLE</v>
      </c>
      <c r="AH1704" s="13" t="str">
        <f t="shared" si="500"/>
        <v>NO CUMPLE</v>
      </c>
      <c r="AI1704" s="13" t="str">
        <f t="shared" si="501"/>
        <v>NO CUMPLE</v>
      </c>
      <c r="AJ1704" s="13" t="str">
        <f t="shared" si="502"/>
        <v>NO CUMPLE</v>
      </c>
      <c r="AK1704" s="13" t="str">
        <f t="shared" si="503"/>
        <v>NO CUMPLE</v>
      </c>
      <c r="AL1704" s="13" t="str">
        <f t="shared" si="504"/>
        <v>CUMPLE</v>
      </c>
      <c r="AM1704" s="13" t="str">
        <f t="shared" si="505"/>
        <v>NO CUMPLE</v>
      </c>
      <c r="AN1704" s="13" t="str">
        <f t="shared" si="506"/>
        <v>NO CUMPLE</v>
      </c>
      <c r="AO1704" s="13" t="str">
        <f t="shared" si="507"/>
        <v>NO CUMPLE</v>
      </c>
      <c r="AP1704" s="13" t="str">
        <f t="shared" si="508"/>
        <v>NO CUMPLE</v>
      </c>
    </row>
    <row r="1705" spans="1:42" ht="15" hidden="1" x14ac:dyDescent="0.25">
      <c r="A1705" t="s">
        <v>9538</v>
      </c>
      <c r="B1705" t="s">
        <v>117</v>
      </c>
      <c r="C1705" t="s">
        <v>102</v>
      </c>
      <c r="D1705" t="s">
        <v>58</v>
      </c>
      <c r="E1705" t="s">
        <v>97</v>
      </c>
      <c r="F1705" t="s">
        <v>100</v>
      </c>
      <c r="G1705" t="s">
        <v>39</v>
      </c>
      <c r="H1705" t="s">
        <v>34</v>
      </c>
      <c r="I1705" t="s">
        <v>40</v>
      </c>
      <c r="J1705" t="s">
        <v>28</v>
      </c>
      <c r="K1705" t="s">
        <v>171</v>
      </c>
      <c r="L1705" t="s">
        <v>179</v>
      </c>
      <c r="M1705" t="s">
        <v>9539</v>
      </c>
      <c r="N1705" t="s">
        <v>9540</v>
      </c>
      <c r="O1705" t="s">
        <v>30</v>
      </c>
      <c r="P1705" t="s">
        <v>36</v>
      </c>
      <c r="Q1705" t="s">
        <v>94</v>
      </c>
      <c r="R1705" t="s">
        <v>9541</v>
      </c>
      <c r="S1705" t="s">
        <v>9475</v>
      </c>
      <c r="T1705" t="s">
        <v>179</v>
      </c>
      <c r="U1705" t="s">
        <v>157</v>
      </c>
      <c r="V1705" s="40">
        <v>0</v>
      </c>
      <c r="W1705" s="40">
        <v>0</v>
      </c>
      <c r="X1705" s="40">
        <v>0</v>
      </c>
      <c r="Y1705" s="2" t="str">
        <f t="shared" si="498"/>
        <v/>
      </c>
      <c r="Z1705" s="47" t="str">
        <f t="shared" si="509"/>
        <v>Cumplido</v>
      </c>
      <c r="AB1705" s="8"/>
      <c r="AC1705" s="8"/>
      <c r="AD1705" s="8"/>
      <c r="AE1705" s="8"/>
      <c r="AF1705" s="42">
        <v>45253</v>
      </c>
      <c r="AG1705" s="13" t="str">
        <f t="shared" si="499"/>
        <v>CUMPLE</v>
      </c>
      <c r="AH1705" s="13" t="str">
        <f t="shared" si="500"/>
        <v>NO CUMPLE</v>
      </c>
      <c r="AI1705" s="13" t="str">
        <f t="shared" si="501"/>
        <v>NO CUMPLE</v>
      </c>
      <c r="AJ1705" s="13" t="str">
        <f t="shared" si="502"/>
        <v>NO CUMPLE</v>
      </c>
      <c r="AK1705" s="13" t="str">
        <f t="shared" si="503"/>
        <v>NO CUMPLE</v>
      </c>
      <c r="AL1705" s="13" t="str">
        <f t="shared" si="504"/>
        <v>CUMPLE</v>
      </c>
      <c r="AM1705" s="13" t="str">
        <f t="shared" si="505"/>
        <v>NO CUMPLE</v>
      </c>
      <c r="AN1705" s="13" t="str">
        <f t="shared" si="506"/>
        <v>NO CUMPLE</v>
      </c>
      <c r="AO1705" s="13" t="str">
        <f t="shared" si="507"/>
        <v>NO CUMPLE</v>
      </c>
      <c r="AP1705" s="13" t="str">
        <f t="shared" si="508"/>
        <v>NO CUMPLE</v>
      </c>
    </row>
    <row r="1706" spans="1:42" ht="15" hidden="1" x14ac:dyDescent="0.25">
      <c r="A1706" t="s">
        <v>9542</v>
      </c>
      <c r="B1706" t="s">
        <v>117</v>
      </c>
      <c r="C1706" t="s">
        <v>102</v>
      </c>
      <c r="D1706" t="s">
        <v>58</v>
      </c>
      <c r="E1706" t="s">
        <v>97</v>
      </c>
      <c r="F1706" t="s">
        <v>100</v>
      </c>
      <c r="G1706" t="s">
        <v>39</v>
      </c>
      <c r="H1706" t="s">
        <v>34</v>
      </c>
      <c r="I1706" t="s">
        <v>40</v>
      </c>
      <c r="J1706" t="s">
        <v>28</v>
      </c>
      <c r="K1706" t="s">
        <v>171</v>
      </c>
      <c r="L1706" t="s">
        <v>179</v>
      </c>
      <c r="M1706" t="s">
        <v>9543</v>
      </c>
      <c r="N1706" t="s">
        <v>9544</v>
      </c>
      <c r="O1706" t="s">
        <v>30</v>
      </c>
      <c r="P1706" t="s">
        <v>36</v>
      </c>
      <c r="Q1706" t="s">
        <v>94</v>
      </c>
      <c r="R1706" t="s">
        <v>9545</v>
      </c>
      <c r="S1706" t="s">
        <v>9475</v>
      </c>
      <c r="T1706" t="s">
        <v>179</v>
      </c>
      <c r="U1706" t="s">
        <v>157</v>
      </c>
      <c r="V1706" s="40">
        <v>0</v>
      </c>
      <c r="W1706" s="40">
        <v>0</v>
      </c>
      <c r="X1706" s="40">
        <v>0</v>
      </c>
      <c r="Y1706" s="2" t="str">
        <f t="shared" si="498"/>
        <v/>
      </c>
      <c r="Z1706" s="47" t="str">
        <f t="shared" si="509"/>
        <v>Cumplido</v>
      </c>
      <c r="AB1706" s="8"/>
      <c r="AC1706" s="8"/>
      <c r="AD1706" s="8"/>
      <c r="AE1706" s="8"/>
      <c r="AF1706" s="42">
        <v>45253</v>
      </c>
      <c r="AG1706" s="13" t="str">
        <f t="shared" si="499"/>
        <v>CUMPLE</v>
      </c>
      <c r="AH1706" s="13" t="str">
        <f t="shared" si="500"/>
        <v>NO CUMPLE</v>
      </c>
      <c r="AI1706" s="13" t="str">
        <f t="shared" si="501"/>
        <v>NO CUMPLE</v>
      </c>
      <c r="AJ1706" s="13" t="str">
        <f t="shared" si="502"/>
        <v>NO CUMPLE</v>
      </c>
      <c r="AK1706" s="13" t="str">
        <f t="shared" si="503"/>
        <v>NO CUMPLE</v>
      </c>
      <c r="AL1706" s="13" t="str">
        <f t="shared" si="504"/>
        <v>CUMPLE</v>
      </c>
      <c r="AM1706" s="13" t="str">
        <f t="shared" si="505"/>
        <v>NO CUMPLE</v>
      </c>
      <c r="AN1706" s="13" t="str">
        <f t="shared" si="506"/>
        <v>NO CUMPLE</v>
      </c>
      <c r="AO1706" s="13" t="str">
        <f t="shared" si="507"/>
        <v>NO CUMPLE</v>
      </c>
      <c r="AP1706" s="13" t="str">
        <f t="shared" si="508"/>
        <v>NO CUMPLE</v>
      </c>
    </row>
    <row r="1707" spans="1:42" ht="15" hidden="1" x14ac:dyDescent="0.25">
      <c r="A1707" t="s">
        <v>9546</v>
      </c>
      <c r="B1707" t="s">
        <v>117</v>
      </c>
      <c r="C1707" t="s">
        <v>72</v>
      </c>
      <c r="D1707" t="s">
        <v>58</v>
      </c>
      <c r="E1707" t="s">
        <v>320</v>
      </c>
      <c r="F1707" t="s">
        <v>321</v>
      </c>
      <c r="G1707" t="s">
        <v>39</v>
      </c>
      <c r="H1707" t="s">
        <v>34</v>
      </c>
      <c r="I1707" t="s">
        <v>40</v>
      </c>
      <c r="J1707" t="s">
        <v>28</v>
      </c>
      <c r="K1707" t="s">
        <v>215</v>
      </c>
      <c r="L1707" t="s">
        <v>136</v>
      </c>
      <c r="M1707" t="s">
        <v>9547</v>
      </c>
      <c r="N1707" t="s">
        <v>9548</v>
      </c>
      <c r="O1707" t="s">
        <v>30</v>
      </c>
      <c r="P1707" t="s">
        <v>36</v>
      </c>
      <c r="Q1707" t="s">
        <v>94</v>
      </c>
      <c r="R1707" t="s">
        <v>9549</v>
      </c>
      <c r="S1707" t="s">
        <v>9475</v>
      </c>
      <c r="T1707" t="s">
        <v>136</v>
      </c>
      <c r="U1707" t="s">
        <v>157</v>
      </c>
      <c r="V1707" s="40">
        <v>0</v>
      </c>
      <c r="W1707" s="40">
        <v>0</v>
      </c>
      <c r="X1707" s="40">
        <v>0</v>
      </c>
      <c r="Y1707" s="2" t="str">
        <f t="shared" si="498"/>
        <v/>
      </c>
      <c r="Z1707" s="47" t="str">
        <f t="shared" si="509"/>
        <v>Cumplido</v>
      </c>
      <c r="AB1707" s="8"/>
      <c r="AC1707" s="8"/>
      <c r="AD1707" s="8"/>
      <c r="AE1707" s="8"/>
      <c r="AF1707" s="42">
        <v>45254</v>
      </c>
      <c r="AG1707" s="13" t="str">
        <f t="shared" si="499"/>
        <v>CUMPLE</v>
      </c>
      <c r="AH1707" s="13" t="str">
        <f t="shared" si="500"/>
        <v>NO CUMPLE</v>
      </c>
      <c r="AI1707" s="13" t="str">
        <f t="shared" si="501"/>
        <v>NO CUMPLE</v>
      </c>
      <c r="AJ1707" s="13" t="str">
        <f t="shared" si="502"/>
        <v>NO CUMPLE</v>
      </c>
      <c r="AK1707" s="13" t="str">
        <f t="shared" si="503"/>
        <v>NO CUMPLE</v>
      </c>
      <c r="AL1707" s="13" t="str">
        <f t="shared" si="504"/>
        <v>CUMPLE</v>
      </c>
      <c r="AM1707" s="13" t="str">
        <f t="shared" si="505"/>
        <v>NO CUMPLE</v>
      </c>
      <c r="AN1707" s="13" t="str">
        <f t="shared" si="506"/>
        <v>NO CUMPLE</v>
      </c>
      <c r="AO1707" s="13" t="str">
        <f t="shared" si="507"/>
        <v>NO CUMPLE</v>
      </c>
      <c r="AP1707" s="13" t="str">
        <f t="shared" si="508"/>
        <v>NO CUMPLE</v>
      </c>
    </row>
    <row r="1708" spans="1:42" ht="15" hidden="1" x14ac:dyDescent="0.25">
      <c r="A1708" t="s">
        <v>9550</v>
      </c>
      <c r="B1708" t="s">
        <v>32</v>
      </c>
      <c r="C1708" t="s">
        <v>60</v>
      </c>
      <c r="D1708" t="s">
        <v>58</v>
      </c>
      <c r="E1708" t="s">
        <v>278</v>
      </c>
      <c r="F1708" t="s">
        <v>435</v>
      </c>
      <c r="G1708" t="s">
        <v>25</v>
      </c>
      <c r="H1708" t="s">
        <v>26</v>
      </c>
      <c r="I1708" t="s">
        <v>35</v>
      </c>
      <c r="J1708" t="s">
        <v>28</v>
      </c>
      <c r="K1708" t="s">
        <v>48</v>
      </c>
      <c r="L1708" t="s">
        <v>274</v>
      </c>
      <c r="M1708" t="s">
        <v>9551</v>
      </c>
      <c r="N1708" t="s">
        <v>9552</v>
      </c>
      <c r="O1708" t="s">
        <v>30</v>
      </c>
      <c r="P1708" t="s">
        <v>44</v>
      </c>
      <c r="Q1708" t="s">
        <v>45</v>
      </c>
      <c r="R1708" t="s">
        <v>9552</v>
      </c>
      <c r="S1708" t="s">
        <v>9475</v>
      </c>
      <c r="T1708" t="s">
        <v>274</v>
      </c>
      <c r="U1708" t="s">
        <v>162</v>
      </c>
      <c r="V1708" s="40">
        <v>0</v>
      </c>
      <c r="W1708" s="40">
        <v>1.0879629629629629E-3</v>
      </c>
      <c r="X1708" s="40">
        <v>1.0879629629629629E-3</v>
      </c>
      <c r="Y1708" s="2" t="str">
        <f t="shared" si="498"/>
        <v/>
      </c>
      <c r="Z1708" s="47" t="str">
        <f t="shared" si="509"/>
        <v>Cumplido</v>
      </c>
      <c r="AB1708" s="8"/>
      <c r="AC1708" s="8"/>
      <c r="AD1708" s="8"/>
      <c r="AE1708" s="8"/>
      <c r="AF1708" s="42">
        <v>45254</v>
      </c>
      <c r="AG1708" s="13" t="str">
        <f t="shared" si="499"/>
        <v>CUMPLE</v>
      </c>
      <c r="AH1708" s="13" t="str">
        <f t="shared" si="500"/>
        <v>NO CUMPLE</v>
      </c>
      <c r="AI1708" s="13" t="str">
        <f t="shared" si="501"/>
        <v>NO CUMPLE</v>
      </c>
      <c r="AJ1708" s="13" t="str">
        <f t="shared" si="502"/>
        <v>NO CUMPLE</v>
      </c>
      <c r="AK1708" s="13" t="str">
        <f t="shared" si="503"/>
        <v>NO CUMPLE</v>
      </c>
      <c r="AL1708" s="13" t="str">
        <f t="shared" si="504"/>
        <v>CUMPLE</v>
      </c>
      <c r="AM1708" s="13" t="str">
        <f t="shared" si="505"/>
        <v>NO CUMPLE</v>
      </c>
      <c r="AN1708" s="13" t="str">
        <f t="shared" si="506"/>
        <v>NO CUMPLE</v>
      </c>
      <c r="AO1708" s="13" t="str">
        <f t="shared" si="507"/>
        <v>NO CUMPLE</v>
      </c>
      <c r="AP1708" s="13" t="str">
        <f t="shared" si="508"/>
        <v>NO CUMPLE</v>
      </c>
    </row>
    <row r="1709" spans="1:42" ht="15" hidden="1" x14ac:dyDescent="0.25">
      <c r="A1709" t="s">
        <v>9553</v>
      </c>
      <c r="B1709" t="s">
        <v>32</v>
      </c>
      <c r="C1709" t="s">
        <v>60</v>
      </c>
      <c r="D1709" t="s">
        <v>58</v>
      </c>
      <c r="E1709" t="s">
        <v>278</v>
      </c>
      <c r="F1709" t="s">
        <v>435</v>
      </c>
      <c r="G1709" t="s">
        <v>25</v>
      </c>
      <c r="H1709" t="s">
        <v>26</v>
      </c>
      <c r="I1709" t="s">
        <v>35</v>
      </c>
      <c r="J1709" t="s">
        <v>28</v>
      </c>
      <c r="K1709" t="s">
        <v>48</v>
      </c>
      <c r="L1709" t="s">
        <v>216</v>
      </c>
      <c r="M1709" t="s">
        <v>9554</v>
      </c>
      <c r="N1709" t="s">
        <v>9555</v>
      </c>
      <c r="O1709" t="s">
        <v>30</v>
      </c>
      <c r="P1709" t="s">
        <v>44</v>
      </c>
      <c r="Q1709" t="s">
        <v>45</v>
      </c>
      <c r="R1709" t="s">
        <v>9555</v>
      </c>
      <c r="S1709" t="s">
        <v>9475</v>
      </c>
      <c r="T1709" t="s">
        <v>216</v>
      </c>
      <c r="U1709" t="s">
        <v>275</v>
      </c>
      <c r="V1709" s="40">
        <v>0</v>
      </c>
      <c r="W1709" s="40">
        <v>1.0069444444444444E-3</v>
      </c>
      <c r="X1709" s="40">
        <v>1.0069444444444444E-3</v>
      </c>
      <c r="Y1709" s="2" t="str">
        <f t="shared" si="498"/>
        <v/>
      </c>
      <c r="Z1709" s="47" t="str">
        <f t="shared" si="509"/>
        <v>Cumplido</v>
      </c>
      <c r="AB1709" s="8"/>
      <c r="AC1709" s="8"/>
      <c r="AD1709" s="8"/>
      <c r="AE1709" s="8"/>
      <c r="AF1709" s="42">
        <v>45259</v>
      </c>
      <c r="AG1709" s="13" t="str">
        <f t="shared" si="499"/>
        <v>CUMPLE</v>
      </c>
      <c r="AH1709" s="13" t="str">
        <f t="shared" si="500"/>
        <v>NO CUMPLE</v>
      </c>
      <c r="AI1709" s="13" t="str">
        <f t="shared" si="501"/>
        <v>NO CUMPLE</v>
      </c>
      <c r="AJ1709" s="13" t="str">
        <f t="shared" si="502"/>
        <v>NO CUMPLE</v>
      </c>
      <c r="AK1709" s="13" t="str">
        <f t="shared" si="503"/>
        <v>NO CUMPLE</v>
      </c>
      <c r="AL1709" s="13" t="str">
        <f t="shared" si="504"/>
        <v>CUMPLE</v>
      </c>
      <c r="AM1709" s="13" t="str">
        <f t="shared" si="505"/>
        <v>NO CUMPLE</v>
      </c>
      <c r="AN1709" s="13" t="str">
        <f t="shared" si="506"/>
        <v>NO CUMPLE</v>
      </c>
      <c r="AO1709" s="13" t="str">
        <f t="shared" si="507"/>
        <v>NO CUMPLE</v>
      </c>
      <c r="AP1709" s="13" t="str">
        <f t="shared" si="508"/>
        <v>NO CUMPLE</v>
      </c>
    </row>
    <row r="1710" spans="1:42" ht="15" hidden="1" x14ac:dyDescent="0.25">
      <c r="A1710" t="s">
        <v>9556</v>
      </c>
      <c r="B1710" t="s">
        <v>79</v>
      </c>
      <c r="C1710" t="s">
        <v>72</v>
      </c>
      <c r="D1710" t="s">
        <v>58</v>
      </c>
      <c r="E1710" t="s">
        <v>93</v>
      </c>
      <c r="F1710" t="s">
        <v>322</v>
      </c>
      <c r="G1710" t="s">
        <v>39</v>
      </c>
      <c r="H1710" t="s">
        <v>34</v>
      </c>
      <c r="I1710" t="s">
        <v>40</v>
      </c>
      <c r="J1710" t="s">
        <v>28</v>
      </c>
      <c r="K1710" t="s">
        <v>215</v>
      </c>
      <c r="L1710" t="s">
        <v>189</v>
      </c>
      <c r="M1710" t="s">
        <v>9557</v>
      </c>
      <c r="N1710" t="s">
        <v>9558</v>
      </c>
      <c r="O1710" t="s">
        <v>30</v>
      </c>
      <c r="P1710" t="s">
        <v>44</v>
      </c>
      <c r="Q1710" t="s">
        <v>45</v>
      </c>
      <c r="R1710" t="s">
        <v>9559</v>
      </c>
      <c r="S1710" t="s">
        <v>9475</v>
      </c>
      <c r="T1710" t="s">
        <v>189</v>
      </c>
      <c r="U1710" t="s">
        <v>157</v>
      </c>
      <c r="V1710" s="40">
        <v>0</v>
      </c>
      <c r="W1710" s="40">
        <v>5.9722222222222225E-3</v>
      </c>
      <c r="X1710" s="40">
        <v>5.9722222222222225E-3</v>
      </c>
      <c r="Y1710" s="2" t="str">
        <f t="shared" si="498"/>
        <v/>
      </c>
      <c r="Z1710" s="47" t="str">
        <f t="shared" si="509"/>
        <v>Cumplido</v>
      </c>
      <c r="AB1710" s="8"/>
      <c r="AC1710" s="8"/>
      <c r="AD1710" s="8"/>
      <c r="AE1710" s="8"/>
      <c r="AF1710" s="42">
        <v>45253</v>
      </c>
      <c r="AG1710" s="13" t="str">
        <f t="shared" si="499"/>
        <v>CUMPLE</v>
      </c>
      <c r="AH1710" s="13" t="str">
        <f t="shared" si="500"/>
        <v>NO CUMPLE</v>
      </c>
      <c r="AI1710" s="13" t="str">
        <f t="shared" si="501"/>
        <v>NO CUMPLE</v>
      </c>
      <c r="AJ1710" s="13" t="str">
        <f t="shared" si="502"/>
        <v>NO CUMPLE</v>
      </c>
      <c r="AK1710" s="13" t="str">
        <f t="shared" si="503"/>
        <v>NO CUMPLE</v>
      </c>
      <c r="AL1710" s="13" t="str">
        <f t="shared" si="504"/>
        <v>CUMPLE</v>
      </c>
      <c r="AM1710" s="13" t="str">
        <f t="shared" si="505"/>
        <v>NO CUMPLE</v>
      </c>
      <c r="AN1710" s="13" t="str">
        <f t="shared" si="506"/>
        <v>NO CUMPLE</v>
      </c>
      <c r="AO1710" s="13" t="str">
        <f t="shared" si="507"/>
        <v>NO CUMPLE</v>
      </c>
      <c r="AP1710" s="13" t="str">
        <f t="shared" si="508"/>
        <v>NO CUMPLE</v>
      </c>
    </row>
    <row r="1711" spans="1:42" ht="15" hidden="1" x14ac:dyDescent="0.25">
      <c r="A1711" t="s">
        <v>9560</v>
      </c>
      <c r="B1711" t="s">
        <v>79</v>
      </c>
      <c r="C1711" t="s">
        <v>72</v>
      </c>
      <c r="D1711" t="s">
        <v>58</v>
      </c>
      <c r="E1711" t="s">
        <v>93</v>
      </c>
      <c r="F1711" t="s">
        <v>322</v>
      </c>
      <c r="G1711" t="s">
        <v>39</v>
      </c>
      <c r="H1711" t="s">
        <v>34</v>
      </c>
      <c r="I1711" t="s">
        <v>40</v>
      </c>
      <c r="J1711" t="s">
        <v>28</v>
      </c>
      <c r="K1711" t="s">
        <v>215</v>
      </c>
      <c r="L1711" t="s">
        <v>9561</v>
      </c>
      <c r="M1711" t="s">
        <v>9562</v>
      </c>
      <c r="N1711" t="s">
        <v>9563</v>
      </c>
      <c r="O1711" t="s">
        <v>30</v>
      </c>
      <c r="P1711" t="s">
        <v>44</v>
      </c>
      <c r="Q1711" t="s">
        <v>45</v>
      </c>
      <c r="R1711" t="s">
        <v>9564</v>
      </c>
      <c r="S1711" t="s">
        <v>9475</v>
      </c>
      <c r="T1711"/>
      <c r="U1711" t="s">
        <v>157</v>
      </c>
      <c r="V1711" s="40">
        <v>0</v>
      </c>
      <c r="W1711" s="40">
        <v>5.7060185185185191E-3</v>
      </c>
      <c r="X1711" s="40">
        <v>5.7060185185185191E-3</v>
      </c>
      <c r="Y1711" s="2" t="str">
        <f t="shared" si="498"/>
        <v/>
      </c>
      <c r="Z1711" s="47" t="str">
        <f t="shared" si="509"/>
        <v>Cumplido</v>
      </c>
      <c r="AB1711" s="8"/>
      <c r="AC1711" s="8"/>
      <c r="AD1711" s="8"/>
      <c r="AE1711" s="8"/>
      <c r="AF1711" s="42">
        <v>45254</v>
      </c>
      <c r="AG1711" s="13" t="str">
        <f t="shared" si="499"/>
        <v>CUMPLE</v>
      </c>
      <c r="AH1711" s="13" t="str">
        <f t="shared" si="500"/>
        <v>NO CUMPLE</v>
      </c>
      <c r="AI1711" s="13" t="str">
        <f t="shared" si="501"/>
        <v>NO CUMPLE</v>
      </c>
      <c r="AJ1711" s="13" t="str">
        <f t="shared" si="502"/>
        <v>NO CUMPLE</v>
      </c>
      <c r="AK1711" s="13" t="str">
        <f t="shared" si="503"/>
        <v>NO CUMPLE</v>
      </c>
      <c r="AL1711" s="13" t="str">
        <f t="shared" si="504"/>
        <v>CUMPLE</v>
      </c>
      <c r="AM1711" s="13" t="str">
        <f t="shared" si="505"/>
        <v>NO CUMPLE</v>
      </c>
      <c r="AN1711" s="13" t="str">
        <f t="shared" si="506"/>
        <v>NO CUMPLE</v>
      </c>
      <c r="AO1711" s="13" t="str">
        <f t="shared" si="507"/>
        <v>NO CUMPLE</v>
      </c>
      <c r="AP1711" s="13" t="str">
        <f t="shared" si="508"/>
        <v>NO CUMPLE</v>
      </c>
    </row>
    <row r="1712" spans="1:42" ht="15" hidden="1" x14ac:dyDescent="0.25">
      <c r="A1712" t="s">
        <v>9565</v>
      </c>
      <c r="B1712" t="s">
        <v>79</v>
      </c>
      <c r="C1712" t="s">
        <v>72</v>
      </c>
      <c r="D1712" t="s">
        <v>58</v>
      </c>
      <c r="E1712" t="s">
        <v>93</v>
      </c>
      <c r="F1712" t="s">
        <v>322</v>
      </c>
      <c r="G1712" t="s">
        <v>39</v>
      </c>
      <c r="H1712" t="s">
        <v>34</v>
      </c>
      <c r="I1712" t="s">
        <v>40</v>
      </c>
      <c r="J1712" t="s">
        <v>28</v>
      </c>
      <c r="K1712" t="s">
        <v>215</v>
      </c>
      <c r="L1712" t="s">
        <v>168</v>
      </c>
      <c r="M1712" t="s">
        <v>9566</v>
      </c>
      <c r="N1712" t="s">
        <v>9567</v>
      </c>
      <c r="O1712" t="s">
        <v>30</v>
      </c>
      <c r="P1712" t="s">
        <v>44</v>
      </c>
      <c r="Q1712" t="s">
        <v>45</v>
      </c>
      <c r="R1712" t="s">
        <v>9568</v>
      </c>
      <c r="S1712" t="s">
        <v>9475</v>
      </c>
      <c r="T1712" t="s">
        <v>168</v>
      </c>
      <c r="U1712" t="s">
        <v>157</v>
      </c>
      <c r="V1712" s="40">
        <v>0</v>
      </c>
      <c r="W1712" s="40">
        <v>3.2523148148148151E-3</v>
      </c>
      <c r="X1712" s="40">
        <v>3.2523148148148151E-3</v>
      </c>
      <c r="Y1712" s="2" t="str">
        <f t="shared" si="498"/>
        <v/>
      </c>
      <c r="Z1712" s="47" t="str">
        <f t="shared" si="509"/>
        <v>Cumplido</v>
      </c>
      <c r="AB1712" s="8"/>
      <c r="AC1712" s="8"/>
      <c r="AD1712" s="8"/>
      <c r="AE1712" s="8"/>
      <c r="AF1712" s="42">
        <v>45254</v>
      </c>
      <c r="AG1712" s="13" t="str">
        <f t="shared" si="499"/>
        <v>CUMPLE</v>
      </c>
      <c r="AH1712" s="13" t="str">
        <f t="shared" si="500"/>
        <v>NO CUMPLE</v>
      </c>
      <c r="AI1712" s="13" t="str">
        <f t="shared" si="501"/>
        <v>NO CUMPLE</v>
      </c>
      <c r="AJ1712" s="13" t="str">
        <f t="shared" si="502"/>
        <v>NO CUMPLE</v>
      </c>
      <c r="AK1712" s="13" t="str">
        <f t="shared" si="503"/>
        <v>NO CUMPLE</v>
      </c>
      <c r="AL1712" s="13" t="str">
        <f t="shared" si="504"/>
        <v>CUMPLE</v>
      </c>
      <c r="AM1712" s="13" t="str">
        <f t="shared" si="505"/>
        <v>NO CUMPLE</v>
      </c>
      <c r="AN1712" s="13" t="str">
        <f t="shared" si="506"/>
        <v>NO CUMPLE</v>
      </c>
      <c r="AO1712" s="13" t="str">
        <f t="shared" si="507"/>
        <v>NO CUMPLE</v>
      </c>
      <c r="AP1712" s="13" t="str">
        <f t="shared" si="508"/>
        <v>NO CUMPLE</v>
      </c>
    </row>
    <row r="1713" spans="1:42" ht="15" hidden="1" x14ac:dyDescent="0.25">
      <c r="A1713"/>
      <c r="B1713"/>
      <c r="C1713"/>
      <c r="D1713"/>
      <c r="E1713"/>
      <c r="F1713"/>
      <c r="G1713"/>
      <c r="H1713"/>
      <c r="I1713"/>
      <c r="J1713"/>
      <c r="K1713"/>
      <c r="L1713"/>
      <c r="M1713"/>
      <c r="N1713"/>
      <c r="O1713"/>
      <c r="P1713"/>
      <c r="Q1713"/>
      <c r="R1713"/>
      <c r="S1713"/>
      <c r="T1713"/>
      <c r="U1713"/>
      <c r="V1713" s="40"/>
      <c r="W1713" s="40"/>
      <c r="X1713" s="40"/>
      <c r="AB1713" s="8"/>
      <c r="AC1713" s="8"/>
      <c r="AD1713" s="8"/>
      <c r="AE1713" s="8"/>
      <c r="AF1713" s="42"/>
      <c r="AG1713" s="13"/>
      <c r="AH1713" s="13"/>
      <c r="AI1713" s="13"/>
      <c r="AJ1713" s="13"/>
      <c r="AK1713" s="13"/>
      <c r="AL1713" s="13"/>
      <c r="AM1713" s="13"/>
      <c r="AN1713" s="13"/>
      <c r="AO1713" s="13"/>
      <c r="AP1713" s="13"/>
    </row>
    <row r="1714" spans="1:42" ht="15" hidden="1" x14ac:dyDescent="0.25">
      <c r="A1714"/>
      <c r="B1714"/>
      <c r="C1714"/>
      <c r="D1714"/>
      <c r="E1714"/>
      <c r="F1714"/>
      <c r="G1714"/>
      <c r="H1714"/>
      <c r="I1714"/>
      <c r="J1714"/>
      <c r="K1714"/>
      <c r="L1714"/>
      <c r="M1714"/>
      <c r="N1714"/>
      <c r="O1714"/>
      <c r="P1714"/>
      <c r="Q1714"/>
      <c r="R1714"/>
      <c r="S1714"/>
      <c r="T1714"/>
      <c r="U1714"/>
      <c r="V1714" s="40"/>
      <c r="W1714" s="40"/>
      <c r="X1714" s="40"/>
      <c r="AB1714" s="8"/>
      <c r="AC1714" s="8"/>
      <c r="AD1714" s="8"/>
      <c r="AE1714" s="8"/>
      <c r="AF1714" s="42"/>
      <c r="AG1714" s="13"/>
      <c r="AH1714" s="13"/>
      <c r="AI1714" s="13"/>
      <c r="AJ1714" s="13"/>
      <c r="AK1714" s="13"/>
      <c r="AL1714" s="13"/>
      <c r="AM1714" s="13"/>
      <c r="AN1714" s="13"/>
      <c r="AO1714" s="13"/>
      <c r="AP1714" s="13"/>
    </row>
    <row r="1715" spans="1:42" ht="15" hidden="1" x14ac:dyDescent="0.25">
      <c r="A1715"/>
      <c r="B1715"/>
      <c r="C1715"/>
      <c r="D1715"/>
      <c r="E1715"/>
      <c r="F1715"/>
      <c r="G1715"/>
      <c r="H1715"/>
      <c r="I1715"/>
      <c r="J1715"/>
      <c r="K1715"/>
      <c r="L1715"/>
      <c r="M1715"/>
      <c r="N1715"/>
      <c r="O1715"/>
      <c r="P1715"/>
      <c r="Q1715"/>
      <c r="R1715"/>
      <c r="S1715"/>
      <c r="T1715"/>
      <c r="U1715"/>
      <c r="V1715" s="40"/>
      <c r="W1715" s="40"/>
      <c r="X1715" s="40"/>
      <c r="AB1715" s="8"/>
      <c r="AC1715" s="8"/>
      <c r="AD1715" s="8"/>
      <c r="AE1715" s="8"/>
      <c r="AF1715" s="42"/>
      <c r="AG1715" s="13"/>
      <c r="AH1715" s="13"/>
      <c r="AI1715" s="13"/>
      <c r="AJ1715" s="13"/>
      <c r="AK1715" s="13"/>
      <c r="AL1715" s="13"/>
      <c r="AM1715" s="13"/>
      <c r="AN1715" s="13"/>
      <c r="AO1715" s="13"/>
      <c r="AP1715" s="13"/>
    </row>
    <row r="1716" spans="1:42" ht="15" hidden="1" x14ac:dyDescent="0.25">
      <c r="A1716"/>
      <c r="B1716"/>
      <c r="C1716"/>
      <c r="D1716"/>
      <c r="E1716"/>
      <c r="F1716"/>
      <c r="G1716"/>
      <c r="H1716"/>
      <c r="I1716"/>
      <c r="J1716"/>
      <c r="K1716"/>
      <c r="L1716"/>
      <c r="M1716"/>
      <c r="N1716"/>
      <c r="O1716"/>
      <c r="P1716"/>
      <c r="Q1716"/>
      <c r="R1716"/>
      <c r="S1716"/>
      <c r="T1716"/>
      <c r="U1716"/>
      <c r="V1716" s="40"/>
      <c r="W1716" s="40"/>
      <c r="X1716" s="40"/>
      <c r="AB1716" s="8"/>
      <c r="AC1716" s="8"/>
      <c r="AD1716" s="8"/>
      <c r="AE1716" s="8"/>
      <c r="AF1716" s="42"/>
      <c r="AG1716" s="13"/>
      <c r="AH1716" s="13"/>
      <c r="AI1716" s="13"/>
      <c r="AJ1716" s="13"/>
      <c r="AK1716" s="13"/>
      <c r="AL1716" s="13"/>
      <c r="AM1716" s="13"/>
      <c r="AN1716" s="13"/>
      <c r="AO1716" s="13"/>
      <c r="AP1716" s="13"/>
    </row>
    <row r="1717" spans="1:42" ht="15" hidden="1" x14ac:dyDescent="0.25">
      <c r="A1717"/>
      <c r="B1717"/>
      <c r="C1717"/>
      <c r="D1717"/>
      <c r="E1717"/>
      <c r="F1717"/>
      <c r="G1717"/>
      <c r="H1717"/>
      <c r="I1717"/>
      <c r="J1717"/>
      <c r="K1717"/>
      <c r="L1717"/>
      <c r="M1717"/>
      <c r="N1717"/>
      <c r="O1717"/>
      <c r="P1717"/>
      <c r="Q1717"/>
      <c r="R1717"/>
      <c r="S1717"/>
      <c r="T1717"/>
      <c r="U1717"/>
      <c r="V1717" s="40"/>
      <c r="W1717" s="40"/>
      <c r="X1717" s="40"/>
      <c r="AB1717" s="8"/>
      <c r="AC1717" s="8"/>
      <c r="AD1717" s="8"/>
      <c r="AE1717" s="8"/>
      <c r="AF1717" s="42"/>
      <c r="AG1717" s="13"/>
      <c r="AH1717" s="13"/>
      <c r="AI1717" s="13"/>
      <c r="AJ1717" s="13"/>
      <c r="AK1717" s="13"/>
      <c r="AL1717" s="13"/>
      <c r="AM1717" s="13"/>
      <c r="AN1717" s="13"/>
      <c r="AO1717" s="13"/>
      <c r="AP1717" s="13"/>
    </row>
    <row r="1718" spans="1:42" ht="15" hidden="1" x14ac:dyDescent="0.25">
      <c r="A1718"/>
      <c r="B1718"/>
      <c r="C1718"/>
      <c r="D1718"/>
      <c r="E1718"/>
      <c r="F1718"/>
      <c r="G1718"/>
      <c r="H1718"/>
      <c r="I1718"/>
      <c r="J1718"/>
      <c r="K1718"/>
      <c r="L1718"/>
      <c r="M1718"/>
      <c r="N1718"/>
      <c r="O1718"/>
      <c r="P1718"/>
      <c r="Q1718"/>
      <c r="R1718"/>
      <c r="S1718"/>
      <c r="T1718"/>
      <c r="U1718"/>
      <c r="V1718" s="40"/>
      <c r="W1718" s="40"/>
      <c r="X1718" s="40"/>
      <c r="AB1718" s="8"/>
      <c r="AC1718" s="8"/>
      <c r="AD1718" s="8"/>
      <c r="AE1718" s="8"/>
      <c r="AF1718" s="42"/>
      <c r="AG1718" s="13"/>
      <c r="AH1718" s="13"/>
      <c r="AI1718" s="13"/>
      <c r="AJ1718" s="13"/>
      <c r="AK1718" s="13"/>
      <c r="AL1718" s="13"/>
      <c r="AM1718" s="13"/>
      <c r="AN1718" s="13"/>
      <c r="AO1718" s="13"/>
      <c r="AP1718" s="13"/>
    </row>
    <row r="1719" spans="1:42" ht="15" hidden="1" x14ac:dyDescent="0.25">
      <c r="A1719"/>
      <c r="B1719"/>
      <c r="C1719"/>
      <c r="D1719"/>
      <c r="E1719"/>
      <c r="F1719"/>
      <c r="G1719"/>
      <c r="H1719"/>
      <c r="I1719"/>
      <c r="J1719"/>
      <c r="K1719"/>
      <c r="L1719"/>
      <c r="M1719"/>
      <c r="N1719"/>
      <c r="O1719"/>
      <c r="P1719"/>
      <c r="Q1719"/>
      <c r="R1719"/>
      <c r="S1719"/>
      <c r="T1719"/>
      <c r="U1719"/>
      <c r="V1719" s="40"/>
      <c r="W1719" s="40"/>
      <c r="X1719" s="40"/>
      <c r="AB1719" s="8"/>
      <c r="AC1719" s="8"/>
      <c r="AD1719" s="8"/>
      <c r="AE1719" s="8"/>
      <c r="AF1719" s="42"/>
      <c r="AG1719" s="13"/>
      <c r="AH1719" s="13"/>
      <c r="AI1719" s="13"/>
      <c r="AJ1719" s="13"/>
      <c r="AK1719" s="13"/>
      <c r="AL1719" s="13"/>
      <c r="AM1719" s="13"/>
      <c r="AN1719" s="13"/>
      <c r="AO1719" s="13"/>
      <c r="AP1719" s="13"/>
    </row>
    <row r="1720" spans="1:42" ht="15" hidden="1" x14ac:dyDescent="0.25">
      <c r="A1720"/>
      <c r="B1720"/>
      <c r="C1720"/>
      <c r="D1720"/>
      <c r="E1720"/>
      <c r="F1720"/>
      <c r="G1720"/>
      <c r="H1720"/>
      <c r="I1720"/>
      <c r="J1720"/>
      <c r="K1720"/>
      <c r="L1720"/>
      <c r="M1720"/>
      <c r="N1720"/>
      <c r="O1720"/>
      <c r="P1720"/>
      <c r="Q1720"/>
      <c r="R1720"/>
      <c r="S1720"/>
      <c r="T1720"/>
      <c r="U1720"/>
      <c r="V1720" s="40"/>
      <c r="W1720" s="40"/>
      <c r="X1720" s="40"/>
      <c r="AB1720" s="8"/>
      <c r="AC1720" s="8"/>
      <c r="AD1720" s="8"/>
      <c r="AE1720" s="8"/>
      <c r="AF1720" s="42"/>
      <c r="AG1720" s="13"/>
      <c r="AH1720" s="13"/>
      <c r="AI1720" s="13"/>
      <c r="AJ1720" s="13"/>
      <c r="AK1720" s="13"/>
      <c r="AL1720" s="13"/>
      <c r="AM1720" s="13"/>
      <c r="AN1720" s="13"/>
      <c r="AO1720" s="13"/>
      <c r="AP1720" s="13"/>
    </row>
    <row r="1721" spans="1:42" ht="15" hidden="1" x14ac:dyDescent="0.25">
      <c r="A1721"/>
      <c r="B1721"/>
      <c r="C1721"/>
      <c r="D1721"/>
      <c r="E1721"/>
      <c r="F1721"/>
      <c r="G1721"/>
      <c r="H1721"/>
      <c r="I1721"/>
      <c r="J1721"/>
      <c r="K1721"/>
      <c r="L1721"/>
      <c r="M1721"/>
      <c r="N1721"/>
      <c r="O1721"/>
      <c r="P1721"/>
      <c r="Q1721"/>
      <c r="R1721"/>
      <c r="S1721"/>
      <c r="T1721"/>
      <c r="U1721"/>
      <c r="V1721" s="40"/>
      <c r="W1721" s="40"/>
      <c r="X1721" s="40"/>
      <c r="AB1721" s="8"/>
      <c r="AC1721" s="8"/>
      <c r="AD1721" s="8"/>
      <c r="AE1721" s="8"/>
      <c r="AF1721" s="42"/>
      <c r="AG1721" s="13"/>
      <c r="AH1721" s="13"/>
      <c r="AI1721" s="13"/>
      <c r="AJ1721" s="13"/>
      <c r="AK1721" s="13"/>
      <c r="AL1721" s="13"/>
      <c r="AM1721" s="13"/>
      <c r="AN1721" s="13"/>
      <c r="AO1721" s="13"/>
      <c r="AP1721" s="13"/>
    </row>
    <row r="1722" spans="1:42" ht="15" hidden="1" x14ac:dyDescent="0.25">
      <c r="A1722"/>
      <c r="B1722"/>
      <c r="C1722"/>
      <c r="D1722"/>
      <c r="E1722"/>
      <c r="F1722"/>
      <c r="G1722"/>
      <c r="H1722"/>
      <c r="I1722"/>
      <c r="J1722"/>
      <c r="K1722"/>
      <c r="L1722"/>
      <c r="M1722"/>
      <c r="N1722"/>
      <c r="O1722"/>
      <c r="P1722"/>
      <c r="Q1722"/>
      <c r="R1722"/>
      <c r="S1722"/>
      <c r="T1722"/>
      <c r="U1722"/>
      <c r="V1722" s="40"/>
      <c r="W1722" s="40"/>
      <c r="X1722" s="40"/>
      <c r="AB1722" s="8"/>
      <c r="AC1722" s="8"/>
      <c r="AD1722" s="8"/>
      <c r="AE1722" s="8"/>
      <c r="AF1722" s="42"/>
      <c r="AG1722" s="13"/>
      <c r="AH1722" s="13"/>
      <c r="AI1722" s="13"/>
      <c r="AJ1722" s="13"/>
      <c r="AK1722" s="13"/>
      <c r="AL1722" s="13"/>
      <c r="AM1722" s="13"/>
      <c r="AN1722" s="13"/>
      <c r="AO1722" s="13"/>
      <c r="AP1722" s="13"/>
    </row>
    <row r="1723" spans="1:42" ht="15" hidden="1" x14ac:dyDescent="0.25">
      <c r="A1723"/>
      <c r="B1723"/>
      <c r="C1723"/>
      <c r="D1723"/>
      <c r="E1723"/>
      <c r="F1723"/>
      <c r="G1723"/>
      <c r="H1723"/>
      <c r="I1723"/>
      <c r="J1723"/>
      <c r="K1723"/>
      <c r="L1723"/>
      <c r="M1723"/>
      <c r="N1723"/>
      <c r="O1723"/>
      <c r="P1723"/>
      <c r="Q1723"/>
      <c r="R1723"/>
      <c r="S1723"/>
      <c r="T1723"/>
      <c r="U1723"/>
      <c r="V1723" s="40"/>
      <c r="W1723" s="40"/>
      <c r="X1723" s="40"/>
      <c r="AB1723" s="8"/>
      <c r="AC1723" s="8"/>
      <c r="AD1723" s="8"/>
      <c r="AE1723" s="8"/>
      <c r="AF1723" s="42"/>
      <c r="AG1723" s="13"/>
      <c r="AH1723" s="13"/>
      <c r="AI1723" s="13"/>
      <c r="AJ1723" s="13"/>
      <c r="AK1723" s="13"/>
      <c r="AL1723" s="13"/>
      <c r="AM1723" s="13"/>
      <c r="AN1723" s="13"/>
      <c r="AO1723" s="13"/>
      <c r="AP1723" s="13"/>
    </row>
    <row r="1724" spans="1:42" ht="15" hidden="1" x14ac:dyDescent="0.25">
      <c r="A1724"/>
      <c r="B1724"/>
      <c r="C1724"/>
      <c r="D1724"/>
      <c r="E1724"/>
      <c r="F1724"/>
      <c r="G1724"/>
      <c r="H1724"/>
      <c r="I1724"/>
      <c r="J1724"/>
      <c r="K1724"/>
      <c r="L1724"/>
      <c r="M1724"/>
      <c r="N1724"/>
      <c r="O1724"/>
      <c r="P1724"/>
      <c r="Q1724"/>
      <c r="R1724"/>
      <c r="S1724"/>
      <c r="T1724"/>
      <c r="U1724"/>
      <c r="V1724" s="40"/>
      <c r="W1724" s="40"/>
      <c r="X1724" s="40"/>
      <c r="AB1724" s="8"/>
      <c r="AC1724" s="8"/>
      <c r="AD1724" s="8"/>
      <c r="AE1724" s="8"/>
      <c r="AF1724" s="42"/>
      <c r="AG1724" s="13"/>
      <c r="AH1724" s="13"/>
      <c r="AI1724" s="13"/>
      <c r="AJ1724" s="13"/>
      <c r="AK1724" s="13"/>
      <c r="AL1724" s="13"/>
      <c r="AM1724" s="13"/>
      <c r="AN1724" s="13"/>
      <c r="AO1724" s="13"/>
      <c r="AP1724" s="13"/>
    </row>
    <row r="1725" spans="1:42" ht="15" hidden="1" x14ac:dyDescent="0.25">
      <c r="A1725"/>
      <c r="B1725"/>
      <c r="C1725"/>
      <c r="D1725"/>
      <c r="E1725"/>
      <c r="F1725"/>
      <c r="G1725"/>
      <c r="H1725"/>
      <c r="I1725"/>
      <c r="J1725"/>
      <c r="K1725"/>
      <c r="L1725"/>
      <c r="M1725"/>
      <c r="N1725"/>
      <c r="O1725"/>
      <c r="P1725"/>
      <c r="Q1725"/>
      <c r="R1725"/>
      <c r="S1725"/>
      <c r="T1725"/>
      <c r="U1725"/>
      <c r="V1725" s="40"/>
      <c r="W1725" s="40"/>
      <c r="X1725" s="40"/>
      <c r="AB1725" s="8"/>
      <c r="AC1725" s="8"/>
      <c r="AD1725" s="8"/>
      <c r="AE1725" s="8"/>
      <c r="AF1725" s="42"/>
      <c r="AG1725" s="13"/>
      <c r="AH1725" s="13"/>
      <c r="AI1725" s="13"/>
      <c r="AJ1725" s="13"/>
      <c r="AK1725" s="13"/>
      <c r="AL1725" s="13"/>
      <c r="AM1725" s="13"/>
      <c r="AN1725" s="13"/>
      <c r="AO1725" s="13"/>
      <c r="AP1725" s="13"/>
    </row>
    <row r="1726" spans="1:42" ht="15" hidden="1" x14ac:dyDescent="0.25">
      <c r="A1726"/>
      <c r="B1726"/>
      <c r="C1726"/>
      <c r="D1726"/>
      <c r="E1726"/>
      <c r="F1726"/>
      <c r="G1726"/>
      <c r="H1726"/>
      <c r="I1726"/>
      <c r="J1726"/>
      <c r="K1726"/>
      <c r="L1726"/>
      <c r="M1726"/>
      <c r="N1726"/>
      <c r="O1726"/>
      <c r="P1726"/>
      <c r="Q1726"/>
      <c r="R1726"/>
      <c r="S1726"/>
      <c r="T1726"/>
      <c r="U1726"/>
      <c r="V1726" s="40"/>
      <c r="W1726" s="40"/>
      <c r="X1726" s="40"/>
      <c r="AB1726" s="8"/>
      <c r="AC1726" s="8"/>
      <c r="AD1726" s="8"/>
      <c r="AE1726" s="8"/>
      <c r="AF1726" s="42"/>
      <c r="AG1726" s="13"/>
      <c r="AH1726" s="13"/>
      <c r="AI1726" s="13"/>
      <c r="AJ1726" s="13"/>
      <c r="AK1726" s="13"/>
      <c r="AL1726" s="13"/>
      <c r="AM1726" s="13"/>
      <c r="AN1726" s="13"/>
      <c r="AO1726" s="13"/>
      <c r="AP1726" s="13"/>
    </row>
    <row r="1727" spans="1:42" ht="15" hidden="1" x14ac:dyDescent="0.25">
      <c r="A1727"/>
      <c r="B1727"/>
      <c r="C1727"/>
      <c r="D1727"/>
      <c r="E1727"/>
      <c r="F1727"/>
      <c r="G1727"/>
      <c r="H1727"/>
      <c r="I1727"/>
      <c r="J1727"/>
      <c r="K1727"/>
      <c r="L1727"/>
      <c r="M1727"/>
      <c r="N1727"/>
      <c r="O1727"/>
      <c r="P1727"/>
      <c r="Q1727"/>
      <c r="R1727"/>
      <c r="S1727"/>
      <c r="T1727"/>
      <c r="U1727"/>
      <c r="V1727" s="40"/>
      <c r="W1727" s="40"/>
      <c r="X1727" s="40"/>
      <c r="AB1727" s="8"/>
      <c r="AC1727" s="8"/>
      <c r="AD1727" s="8"/>
      <c r="AE1727" s="8"/>
      <c r="AF1727" s="42"/>
      <c r="AG1727" s="13"/>
      <c r="AH1727" s="13"/>
      <c r="AI1727" s="13"/>
      <c r="AJ1727" s="13"/>
      <c r="AK1727" s="13"/>
      <c r="AL1727" s="13"/>
      <c r="AM1727" s="13"/>
      <c r="AN1727" s="13"/>
      <c r="AO1727" s="13"/>
      <c r="AP1727" s="13"/>
    </row>
    <row r="1728" spans="1:42" ht="15" hidden="1" x14ac:dyDescent="0.25">
      <c r="A1728"/>
      <c r="B1728"/>
      <c r="C1728"/>
      <c r="D1728"/>
      <c r="E1728"/>
      <c r="F1728"/>
      <c r="G1728"/>
      <c r="H1728"/>
      <c r="I1728"/>
      <c r="J1728"/>
      <c r="K1728"/>
      <c r="L1728"/>
      <c r="M1728"/>
      <c r="N1728"/>
      <c r="O1728"/>
      <c r="P1728"/>
      <c r="Q1728"/>
      <c r="R1728"/>
      <c r="S1728"/>
      <c r="T1728"/>
      <c r="U1728"/>
      <c r="V1728" s="40"/>
      <c r="W1728" s="40"/>
      <c r="X1728" s="40"/>
      <c r="AB1728" s="8"/>
      <c r="AC1728" s="8"/>
      <c r="AD1728" s="8"/>
      <c r="AE1728" s="8"/>
      <c r="AF1728" s="42"/>
      <c r="AG1728" s="13"/>
      <c r="AH1728" s="13"/>
      <c r="AI1728" s="13"/>
      <c r="AJ1728" s="13"/>
      <c r="AK1728" s="13"/>
      <c r="AL1728" s="13"/>
      <c r="AM1728" s="13"/>
      <c r="AN1728" s="13"/>
      <c r="AO1728" s="13"/>
      <c r="AP1728" s="13"/>
    </row>
    <row r="1729" spans="1:42" ht="15" hidden="1" x14ac:dyDescent="0.25">
      <c r="A1729"/>
      <c r="B1729"/>
      <c r="C1729"/>
      <c r="D1729"/>
      <c r="E1729"/>
      <c r="F1729"/>
      <c r="G1729"/>
      <c r="H1729"/>
      <c r="I1729"/>
      <c r="J1729"/>
      <c r="K1729"/>
      <c r="L1729"/>
      <c r="M1729"/>
      <c r="N1729"/>
      <c r="O1729"/>
      <c r="P1729"/>
      <c r="Q1729"/>
      <c r="R1729"/>
      <c r="S1729"/>
      <c r="T1729"/>
      <c r="U1729"/>
      <c r="V1729" s="40"/>
      <c r="W1729" s="40"/>
      <c r="X1729" s="40"/>
      <c r="AB1729" s="8"/>
      <c r="AC1729" s="8"/>
      <c r="AD1729" s="8"/>
      <c r="AE1729" s="8"/>
      <c r="AF1729" s="42"/>
      <c r="AG1729" s="13"/>
      <c r="AH1729" s="13"/>
      <c r="AI1729" s="13"/>
      <c r="AJ1729" s="13"/>
      <c r="AK1729" s="13"/>
      <c r="AL1729" s="13"/>
      <c r="AM1729" s="13"/>
      <c r="AN1729" s="13"/>
      <c r="AO1729" s="13"/>
      <c r="AP1729" s="13"/>
    </row>
    <row r="1730" spans="1:42" ht="15" hidden="1" x14ac:dyDescent="0.25">
      <c r="A1730"/>
      <c r="B1730"/>
      <c r="C1730"/>
      <c r="D1730"/>
      <c r="E1730"/>
      <c r="F1730"/>
      <c r="G1730"/>
      <c r="H1730"/>
      <c r="I1730"/>
      <c r="J1730"/>
      <c r="K1730"/>
      <c r="L1730"/>
      <c r="M1730"/>
      <c r="N1730"/>
      <c r="O1730"/>
      <c r="P1730"/>
      <c r="Q1730"/>
      <c r="R1730"/>
      <c r="S1730"/>
      <c r="T1730"/>
      <c r="U1730"/>
      <c r="V1730" s="40"/>
      <c r="W1730" s="40"/>
      <c r="X1730" s="40"/>
      <c r="AB1730" s="8"/>
      <c r="AC1730" s="8"/>
      <c r="AD1730" s="8"/>
      <c r="AE1730" s="8"/>
      <c r="AF1730" s="42"/>
      <c r="AG1730" s="13"/>
      <c r="AH1730" s="13"/>
      <c r="AI1730" s="13"/>
      <c r="AJ1730" s="13"/>
      <c r="AK1730" s="13"/>
      <c r="AL1730" s="13"/>
      <c r="AM1730" s="13"/>
      <c r="AN1730" s="13"/>
      <c r="AO1730" s="13"/>
      <c r="AP1730" s="13"/>
    </row>
    <row r="1731" spans="1:42" ht="15" hidden="1" x14ac:dyDescent="0.25">
      <c r="A1731"/>
      <c r="B1731"/>
      <c r="C1731"/>
      <c r="D1731"/>
      <c r="E1731"/>
      <c r="F1731"/>
      <c r="G1731"/>
      <c r="H1731"/>
      <c r="I1731"/>
      <c r="J1731"/>
      <c r="K1731"/>
      <c r="L1731"/>
      <c r="M1731"/>
      <c r="N1731"/>
      <c r="O1731"/>
      <c r="P1731"/>
      <c r="Q1731"/>
      <c r="R1731"/>
      <c r="S1731"/>
      <c r="T1731"/>
      <c r="U1731"/>
      <c r="V1731" s="40"/>
      <c r="W1731" s="40"/>
      <c r="X1731" s="40"/>
      <c r="AB1731" s="8"/>
      <c r="AC1731" s="8"/>
      <c r="AD1731" s="8"/>
      <c r="AE1731" s="8"/>
      <c r="AF1731" s="42"/>
      <c r="AG1731" s="13"/>
      <c r="AH1731" s="13"/>
      <c r="AI1731" s="13"/>
      <c r="AJ1731" s="13"/>
      <c r="AK1731" s="13"/>
      <c r="AL1731" s="13"/>
      <c r="AM1731" s="13"/>
      <c r="AN1731" s="13"/>
      <c r="AO1731" s="13"/>
      <c r="AP1731" s="13"/>
    </row>
    <row r="1732" spans="1:42" ht="15" hidden="1" x14ac:dyDescent="0.25">
      <c r="A1732"/>
      <c r="B1732"/>
      <c r="C1732"/>
      <c r="D1732"/>
      <c r="E1732"/>
      <c r="F1732"/>
      <c r="G1732"/>
      <c r="H1732"/>
      <c r="I1732"/>
      <c r="J1732"/>
      <c r="K1732"/>
      <c r="L1732"/>
      <c r="M1732"/>
      <c r="N1732"/>
      <c r="O1732"/>
      <c r="P1732"/>
      <c r="Q1732"/>
      <c r="R1732"/>
      <c r="S1732"/>
      <c r="T1732"/>
      <c r="U1732"/>
      <c r="V1732" s="40"/>
      <c r="W1732" s="40"/>
      <c r="X1732" s="40"/>
      <c r="AB1732" s="8"/>
      <c r="AC1732" s="8"/>
      <c r="AD1732" s="8"/>
      <c r="AE1732" s="8"/>
      <c r="AF1732" s="42"/>
      <c r="AG1732" s="13"/>
      <c r="AH1732" s="13"/>
      <c r="AI1732" s="13"/>
      <c r="AJ1732" s="13"/>
      <c r="AK1732" s="13"/>
      <c r="AL1732" s="13"/>
      <c r="AM1732" s="13"/>
      <c r="AN1732" s="13"/>
      <c r="AO1732" s="13"/>
      <c r="AP1732" s="13"/>
    </row>
    <row r="1733" spans="1:42" ht="15" hidden="1" x14ac:dyDescent="0.25">
      <c r="A1733"/>
      <c r="B1733"/>
      <c r="C1733"/>
      <c r="D1733"/>
      <c r="E1733"/>
      <c r="F1733"/>
      <c r="G1733"/>
      <c r="H1733"/>
      <c r="I1733"/>
      <c r="J1733"/>
      <c r="K1733"/>
      <c r="L1733"/>
      <c r="M1733"/>
      <c r="N1733"/>
      <c r="O1733"/>
      <c r="P1733"/>
      <c r="Q1733"/>
      <c r="R1733"/>
      <c r="S1733"/>
      <c r="T1733"/>
      <c r="U1733"/>
      <c r="V1733" s="40"/>
      <c r="W1733" s="40"/>
      <c r="X1733" s="40"/>
      <c r="AB1733" s="8"/>
      <c r="AC1733" s="8"/>
      <c r="AD1733" s="8"/>
      <c r="AE1733" s="8"/>
      <c r="AF1733" s="42"/>
      <c r="AG1733" s="13"/>
      <c r="AH1733" s="13"/>
      <c r="AI1733" s="13"/>
      <c r="AJ1733" s="13"/>
      <c r="AK1733" s="13"/>
      <c r="AL1733" s="13"/>
      <c r="AM1733" s="13"/>
      <c r="AN1733" s="13"/>
      <c r="AO1733" s="13"/>
      <c r="AP1733" s="13"/>
    </row>
    <row r="1734" spans="1:42" ht="15" hidden="1" x14ac:dyDescent="0.25">
      <c r="A1734"/>
      <c r="B1734"/>
      <c r="C1734"/>
      <c r="D1734"/>
      <c r="E1734"/>
      <c r="F1734"/>
      <c r="G1734"/>
      <c r="H1734"/>
      <c r="I1734"/>
      <c r="J1734"/>
      <c r="K1734"/>
      <c r="L1734"/>
      <c r="M1734"/>
      <c r="N1734"/>
      <c r="O1734"/>
      <c r="P1734"/>
      <c r="Q1734"/>
      <c r="R1734"/>
      <c r="S1734"/>
      <c r="T1734"/>
      <c r="U1734"/>
      <c r="V1734" s="40"/>
      <c r="W1734" s="40"/>
      <c r="X1734" s="40"/>
      <c r="AB1734" s="8"/>
      <c r="AC1734" s="8"/>
      <c r="AD1734" s="8"/>
      <c r="AE1734" s="8"/>
      <c r="AF1734" s="42"/>
      <c r="AG1734" s="13"/>
      <c r="AH1734" s="13"/>
      <c r="AI1734" s="13"/>
      <c r="AJ1734" s="13"/>
      <c r="AK1734" s="13"/>
      <c r="AL1734" s="13"/>
      <c r="AM1734" s="13"/>
      <c r="AN1734" s="13"/>
      <c r="AO1734" s="13"/>
      <c r="AP1734" s="13"/>
    </row>
    <row r="1735" spans="1:42" ht="15" hidden="1" x14ac:dyDescent="0.25">
      <c r="A1735"/>
      <c r="B1735"/>
      <c r="C1735"/>
      <c r="D1735"/>
      <c r="E1735"/>
      <c r="F1735"/>
      <c r="G1735"/>
      <c r="H1735"/>
      <c r="I1735"/>
      <c r="J1735"/>
      <c r="K1735"/>
      <c r="L1735"/>
      <c r="M1735"/>
      <c r="N1735"/>
      <c r="O1735"/>
      <c r="P1735"/>
      <c r="Q1735"/>
      <c r="R1735"/>
      <c r="S1735"/>
      <c r="T1735"/>
      <c r="U1735"/>
      <c r="V1735" s="40"/>
      <c r="W1735" s="40"/>
      <c r="X1735" s="40"/>
      <c r="AB1735" s="8"/>
      <c r="AC1735" s="8"/>
      <c r="AD1735" s="8"/>
      <c r="AE1735" s="8"/>
      <c r="AF1735" s="42"/>
      <c r="AG1735" s="13"/>
      <c r="AH1735" s="13"/>
      <c r="AI1735" s="13"/>
      <c r="AJ1735" s="13"/>
      <c r="AK1735" s="13"/>
      <c r="AL1735" s="13"/>
      <c r="AM1735" s="13"/>
      <c r="AN1735" s="13"/>
      <c r="AO1735" s="13"/>
      <c r="AP1735" s="13"/>
    </row>
    <row r="1736" spans="1:42" ht="15" hidden="1" x14ac:dyDescent="0.25">
      <c r="A1736"/>
      <c r="B1736"/>
      <c r="C1736"/>
      <c r="D1736"/>
      <c r="E1736"/>
      <c r="F1736"/>
      <c r="G1736"/>
      <c r="H1736"/>
      <c r="I1736"/>
      <c r="J1736"/>
      <c r="K1736"/>
      <c r="L1736"/>
      <c r="M1736"/>
      <c r="N1736"/>
      <c r="O1736"/>
      <c r="P1736"/>
      <c r="Q1736"/>
      <c r="R1736"/>
      <c r="S1736"/>
      <c r="T1736"/>
      <c r="U1736"/>
      <c r="V1736" s="40"/>
      <c r="W1736" s="40"/>
      <c r="X1736" s="40"/>
      <c r="AB1736" s="8"/>
      <c r="AC1736" s="8"/>
      <c r="AD1736" s="8"/>
      <c r="AE1736" s="8"/>
      <c r="AF1736" s="42"/>
      <c r="AG1736" s="13"/>
      <c r="AH1736" s="13"/>
      <c r="AI1736" s="13"/>
      <c r="AJ1736" s="13"/>
      <c r="AK1736" s="13"/>
      <c r="AL1736" s="13"/>
      <c r="AM1736" s="13"/>
      <c r="AN1736" s="13"/>
      <c r="AO1736" s="13"/>
      <c r="AP1736" s="13"/>
    </row>
    <row r="1737" spans="1:42" ht="15" hidden="1" x14ac:dyDescent="0.25">
      <c r="A1737"/>
      <c r="B1737"/>
      <c r="C1737"/>
      <c r="D1737"/>
      <c r="E1737"/>
      <c r="F1737"/>
      <c r="G1737"/>
      <c r="H1737"/>
      <c r="I1737"/>
      <c r="J1737"/>
      <c r="K1737"/>
      <c r="L1737"/>
      <c r="M1737"/>
      <c r="N1737"/>
      <c r="O1737"/>
      <c r="P1737"/>
      <c r="Q1737"/>
      <c r="R1737"/>
      <c r="S1737"/>
      <c r="T1737"/>
      <c r="U1737"/>
      <c r="V1737" s="40"/>
      <c r="W1737" s="40"/>
      <c r="X1737" s="40"/>
      <c r="AB1737" s="8"/>
      <c r="AC1737" s="8"/>
      <c r="AD1737" s="8"/>
      <c r="AE1737" s="8"/>
      <c r="AF1737" s="42"/>
      <c r="AG1737" s="13"/>
      <c r="AH1737" s="13"/>
      <c r="AI1737" s="13"/>
      <c r="AJ1737" s="13"/>
      <c r="AK1737" s="13"/>
      <c r="AL1737" s="13"/>
      <c r="AM1737" s="13"/>
      <c r="AN1737" s="13"/>
      <c r="AO1737" s="13"/>
      <c r="AP1737" s="13"/>
    </row>
    <row r="1738" spans="1:42" ht="15" hidden="1" x14ac:dyDescent="0.25">
      <c r="A1738"/>
      <c r="B1738"/>
      <c r="C1738"/>
      <c r="D1738"/>
      <c r="E1738"/>
      <c r="F1738"/>
      <c r="G1738"/>
      <c r="H1738"/>
      <c r="I1738"/>
      <c r="J1738"/>
      <c r="K1738"/>
      <c r="L1738"/>
      <c r="M1738"/>
      <c r="N1738"/>
      <c r="O1738"/>
      <c r="P1738"/>
      <c r="Q1738"/>
      <c r="R1738"/>
      <c r="S1738"/>
      <c r="T1738"/>
      <c r="U1738"/>
      <c r="V1738" s="40"/>
      <c r="W1738" s="40"/>
      <c r="X1738" s="40"/>
      <c r="AB1738" s="8"/>
      <c r="AC1738" s="8"/>
      <c r="AD1738" s="8"/>
      <c r="AE1738" s="8"/>
      <c r="AF1738" s="42"/>
      <c r="AG1738" s="13"/>
      <c r="AH1738" s="13"/>
      <c r="AI1738" s="13"/>
      <c r="AJ1738" s="13"/>
      <c r="AK1738" s="13"/>
      <c r="AL1738" s="13"/>
      <c r="AM1738" s="13"/>
      <c r="AN1738" s="13"/>
      <c r="AO1738" s="13"/>
      <c r="AP1738" s="13"/>
    </row>
    <row r="1739" spans="1:42" ht="15" hidden="1" x14ac:dyDescent="0.25">
      <c r="A1739"/>
      <c r="B1739"/>
      <c r="C1739"/>
      <c r="D1739"/>
      <c r="E1739"/>
      <c r="F1739"/>
      <c r="G1739"/>
      <c r="H1739"/>
      <c r="I1739"/>
      <c r="J1739"/>
      <c r="K1739"/>
      <c r="L1739"/>
      <c r="M1739"/>
      <c r="N1739"/>
      <c r="O1739"/>
      <c r="P1739"/>
      <c r="Q1739"/>
      <c r="R1739"/>
      <c r="S1739"/>
      <c r="T1739"/>
      <c r="U1739"/>
      <c r="V1739" s="40"/>
      <c r="W1739" s="40"/>
      <c r="X1739" s="40"/>
      <c r="AB1739" s="8"/>
      <c r="AC1739" s="8"/>
      <c r="AD1739" s="8"/>
      <c r="AE1739" s="8"/>
      <c r="AF1739" s="42"/>
      <c r="AG1739" s="13"/>
      <c r="AH1739" s="13"/>
      <c r="AI1739" s="13"/>
      <c r="AJ1739" s="13"/>
      <c r="AK1739" s="13"/>
      <c r="AL1739" s="13"/>
      <c r="AM1739" s="13"/>
      <c r="AN1739" s="13"/>
      <c r="AO1739" s="13"/>
      <c r="AP1739" s="13"/>
    </row>
    <row r="1740" spans="1:42" ht="15" hidden="1" x14ac:dyDescent="0.25">
      <c r="A1740"/>
      <c r="B1740"/>
      <c r="C1740"/>
      <c r="D1740"/>
      <c r="E1740"/>
      <c r="F1740"/>
      <c r="G1740"/>
      <c r="H1740"/>
      <c r="I1740"/>
      <c r="J1740"/>
      <c r="K1740"/>
      <c r="L1740"/>
      <c r="M1740"/>
      <c r="N1740"/>
      <c r="O1740"/>
      <c r="P1740"/>
      <c r="Q1740"/>
      <c r="R1740"/>
      <c r="S1740"/>
      <c r="T1740"/>
      <c r="U1740"/>
      <c r="V1740" s="40"/>
      <c r="W1740" s="40"/>
      <c r="X1740" s="40"/>
      <c r="AB1740" s="8"/>
      <c r="AC1740" s="8"/>
      <c r="AD1740" s="8"/>
      <c r="AE1740" s="8"/>
      <c r="AF1740" s="42"/>
      <c r="AG1740" s="13"/>
      <c r="AH1740" s="13"/>
      <c r="AI1740" s="13"/>
      <c r="AJ1740" s="13"/>
      <c r="AK1740" s="13"/>
      <c r="AL1740" s="13"/>
      <c r="AM1740" s="13"/>
      <c r="AN1740" s="13"/>
      <c r="AO1740" s="13"/>
      <c r="AP1740" s="13"/>
    </row>
    <row r="1741" spans="1:42" ht="15" hidden="1" x14ac:dyDescent="0.25">
      <c r="A1741"/>
      <c r="B1741"/>
      <c r="C1741"/>
      <c r="D1741"/>
      <c r="E1741"/>
      <c r="F1741"/>
      <c r="G1741"/>
      <c r="H1741"/>
      <c r="I1741"/>
      <c r="J1741"/>
      <c r="K1741"/>
      <c r="L1741"/>
      <c r="M1741"/>
      <c r="N1741"/>
      <c r="O1741"/>
      <c r="P1741"/>
      <c r="Q1741"/>
      <c r="R1741"/>
      <c r="S1741"/>
      <c r="T1741"/>
      <c r="U1741"/>
      <c r="V1741" s="40"/>
      <c r="W1741" s="40"/>
      <c r="X1741" s="40"/>
      <c r="AB1741" s="8"/>
      <c r="AC1741" s="8"/>
      <c r="AD1741" s="8"/>
      <c r="AE1741" s="8"/>
      <c r="AF1741" s="42"/>
      <c r="AG1741" s="13"/>
      <c r="AH1741" s="13"/>
      <c r="AI1741" s="13"/>
      <c r="AJ1741" s="13"/>
      <c r="AK1741" s="13"/>
      <c r="AL1741" s="13"/>
      <c r="AM1741" s="13"/>
      <c r="AN1741" s="13"/>
      <c r="AO1741" s="13"/>
      <c r="AP1741" s="13"/>
    </row>
    <row r="1742" spans="1:42" ht="15" hidden="1" x14ac:dyDescent="0.25">
      <c r="A1742"/>
      <c r="B1742"/>
      <c r="C1742"/>
      <c r="D1742"/>
      <c r="E1742"/>
      <c r="F1742"/>
      <c r="G1742"/>
      <c r="H1742"/>
      <c r="I1742"/>
      <c r="J1742"/>
      <c r="K1742"/>
      <c r="L1742"/>
      <c r="M1742"/>
      <c r="N1742"/>
      <c r="O1742"/>
      <c r="P1742"/>
      <c r="Q1742"/>
      <c r="R1742"/>
      <c r="S1742"/>
      <c r="T1742"/>
      <c r="U1742"/>
      <c r="V1742" s="40"/>
      <c r="W1742" s="40"/>
      <c r="X1742" s="40"/>
      <c r="AB1742" s="8"/>
      <c r="AC1742" s="8"/>
      <c r="AD1742" s="8"/>
      <c r="AE1742" s="8"/>
      <c r="AF1742" s="42"/>
      <c r="AG1742" s="13"/>
      <c r="AH1742" s="13"/>
      <c r="AI1742" s="13"/>
      <c r="AJ1742" s="13"/>
      <c r="AK1742" s="13"/>
      <c r="AL1742" s="13"/>
      <c r="AM1742" s="13"/>
      <c r="AN1742" s="13"/>
      <c r="AO1742" s="13"/>
      <c r="AP1742" s="13"/>
    </row>
    <row r="1743" spans="1:42" ht="15" hidden="1" x14ac:dyDescent="0.25">
      <c r="A1743"/>
      <c r="B1743"/>
      <c r="C1743"/>
      <c r="D1743"/>
      <c r="E1743"/>
      <c r="F1743"/>
      <c r="G1743"/>
      <c r="H1743"/>
      <c r="I1743"/>
      <c r="J1743"/>
      <c r="K1743"/>
      <c r="L1743"/>
      <c r="M1743"/>
      <c r="N1743"/>
      <c r="O1743"/>
      <c r="P1743"/>
      <c r="Q1743"/>
      <c r="R1743"/>
      <c r="S1743"/>
      <c r="T1743"/>
      <c r="U1743"/>
      <c r="V1743" s="40"/>
      <c r="W1743" s="40"/>
      <c r="X1743" s="40"/>
      <c r="AB1743" s="8"/>
      <c r="AC1743" s="8"/>
      <c r="AD1743" s="8"/>
      <c r="AE1743" s="8"/>
      <c r="AF1743" s="42"/>
      <c r="AG1743" s="13"/>
      <c r="AH1743" s="13"/>
      <c r="AI1743" s="13"/>
      <c r="AJ1743" s="13"/>
      <c r="AK1743" s="13"/>
      <c r="AL1743" s="13"/>
      <c r="AM1743" s="13"/>
      <c r="AN1743" s="13"/>
      <c r="AO1743" s="13"/>
      <c r="AP1743" s="13"/>
    </row>
    <row r="1744" spans="1:42" ht="15" hidden="1" x14ac:dyDescent="0.25">
      <c r="A1744"/>
      <c r="B1744"/>
      <c r="C1744"/>
      <c r="D1744"/>
      <c r="E1744"/>
      <c r="F1744"/>
      <c r="G1744"/>
      <c r="H1744"/>
      <c r="I1744"/>
      <c r="J1744"/>
      <c r="K1744"/>
      <c r="L1744"/>
      <c r="M1744"/>
      <c r="N1744"/>
      <c r="O1744"/>
      <c r="P1744"/>
      <c r="Q1744"/>
      <c r="R1744"/>
      <c r="S1744"/>
      <c r="T1744"/>
      <c r="U1744"/>
      <c r="V1744" s="40"/>
      <c r="W1744" s="40"/>
      <c r="X1744" s="40"/>
      <c r="AB1744" s="8"/>
      <c r="AC1744" s="8"/>
      <c r="AD1744" s="8"/>
      <c r="AE1744" s="8"/>
      <c r="AF1744" s="42"/>
      <c r="AG1744" s="13"/>
      <c r="AH1744" s="13"/>
      <c r="AI1744" s="13"/>
      <c r="AJ1744" s="13"/>
      <c r="AK1744" s="13"/>
      <c r="AL1744" s="13"/>
      <c r="AM1744" s="13"/>
      <c r="AN1744" s="13"/>
      <c r="AO1744" s="13"/>
      <c r="AP1744" s="13"/>
    </row>
    <row r="1745" spans="1:42" ht="15" hidden="1" x14ac:dyDescent="0.25">
      <c r="A1745"/>
      <c r="B1745"/>
      <c r="C1745"/>
      <c r="D1745"/>
      <c r="E1745"/>
      <c r="F1745"/>
      <c r="G1745"/>
      <c r="H1745"/>
      <c r="I1745"/>
      <c r="J1745"/>
      <c r="K1745"/>
      <c r="L1745"/>
      <c r="M1745"/>
      <c r="N1745"/>
      <c r="O1745"/>
      <c r="P1745"/>
      <c r="Q1745"/>
      <c r="R1745"/>
      <c r="S1745"/>
      <c r="T1745"/>
      <c r="U1745"/>
      <c r="V1745" s="40"/>
      <c r="W1745" s="40"/>
      <c r="X1745" s="40"/>
      <c r="AB1745" s="8"/>
      <c r="AC1745" s="8"/>
      <c r="AD1745" s="8"/>
      <c r="AE1745" s="8"/>
      <c r="AF1745" s="42"/>
      <c r="AG1745" s="13"/>
      <c r="AH1745" s="13"/>
      <c r="AI1745" s="13"/>
      <c r="AJ1745" s="13"/>
      <c r="AK1745" s="13"/>
      <c r="AL1745" s="13"/>
      <c r="AM1745" s="13"/>
      <c r="AN1745" s="13"/>
      <c r="AO1745" s="13"/>
      <c r="AP1745" s="13"/>
    </row>
    <row r="1746" spans="1:42" ht="15" hidden="1" x14ac:dyDescent="0.25">
      <c r="A1746"/>
      <c r="B1746"/>
      <c r="C1746"/>
      <c r="D1746"/>
      <c r="E1746"/>
      <c r="F1746"/>
      <c r="G1746"/>
      <c r="H1746"/>
      <c r="I1746"/>
      <c r="J1746"/>
      <c r="K1746"/>
      <c r="L1746"/>
      <c r="M1746"/>
      <c r="N1746"/>
      <c r="O1746"/>
      <c r="P1746"/>
      <c r="Q1746"/>
      <c r="R1746"/>
      <c r="S1746"/>
      <c r="T1746"/>
      <c r="U1746"/>
      <c r="V1746" s="40"/>
      <c r="W1746" s="40"/>
      <c r="X1746" s="40"/>
      <c r="AB1746" s="8"/>
      <c r="AC1746" s="8"/>
      <c r="AD1746" s="8"/>
      <c r="AE1746" s="8"/>
      <c r="AF1746" s="42"/>
      <c r="AG1746" s="13"/>
      <c r="AH1746" s="13"/>
      <c r="AI1746" s="13"/>
      <c r="AJ1746" s="13"/>
      <c r="AK1746" s="13"/>
      <c r="AL1746" s="13"/>
      <c r="AM1746" s="13"/>
      <c r="AN1746" s="13"/>
      <c r="AO1746" s="13"/>
      <c r="AP1746" s="13"/>
    </row>
    <row r="1747" spans="1:42" ht="15" hidden="1" x14ac:dyDescent="0.25">
      <c r="A1747"/>
      <c r="B1747"/>
      <c r="C1747"/>
      <c r="D1747"/>
      <c r="E1747"/>
      <c r="F1747"/>
      <c r="G1747"/>
      <c r="H1747"/>
      <c r="I1747"/>
      <c r="J1747"/>
      <c r="K1747"/>
      <c r="L1747"/>
      <c r="M1747"/>
      <c r="N1747"/>
      <c r="O1747"/>
      <c r="P1747"/>
      <c r="Q1747"/>
      <c r="R1747"/>
      <c r="S1747"/>
      <c r="T1747"/>
      <c r="U1747"/>
      <c r="V1747" s="40"/>
      <c r="W1747" s="40"/>
      <c r="X1747" s="40"/>
      <c r="AB1747" s="8"/>
      <c r="AC1747" s="8"/>
      <c r="AD1747" s="8"/>
      <c r="AE1747" s="8"/>
      <c r="AF1747" s="42"/>
      <c r="AG1747" s="13"/>
      <c r="AH1747" s="13"/>
      <c r="AI1747" s="13"/>
      <c r="AJ1747" s="13"/>
      <c r="AK1747" s="13"/>
      <c r="AL1747" s="13"/>
      <c r="AM1747" s="13"/>
      <c r="AN1747" s="13"/>
      <c r="AO1747" s="13"/>
      <c r="AP1747" s="13"/>
    </row>
    <row r="1748" spans="1:42" ht="15" hidden="1" x14ac:dyDescent="0.25">
      <c r="A1748"/>
      <c r="B1748"/>
      <c r="C1748"/>
      <c r="D1748"/>
      <c r="E1748"/>
      <c r="F1748"/>
      <c r="G1748"/>
      <c r="H1748"/>
      <c r="I1748"/>
      <c r="J1748"/>
      <c r="K1748"/>
      <c r="L1748"/>
      <c r="M1748"/>
      <c r="N1748"/>
      <c r="O1748"/>
      <c r="P1748"/>
      <c r="Q1748"/>
      <c r="R1748"/>
      <c r="S1748"/>
      <c r="T1748"/>
      <c r="U1748"/>
      <c r="V1748" s="40"/>
      <c r="W1748" s="40"/>
      <c r="X1748" s="40"/>
      <c r="AB1748" s="8"/>
      <c r="AC1748" s="8"/>
      <c r="AD1748" s="8"/>
      <c r="AE1748" s="8"/>
      <c r="AF1748" s="42"/>
      <c r="AG1748" s="13"/>
      <c r="AH1748" s="13"/>
      <c r="AI1748" s="13"/>
      <c r="AJ1748" s="13"/>
      <c r="AK1748" s="13"/>
      <c r="AL1748" s="13"/>
      <c r="AM1748" s="13"/>
      <c r="AN1748" s="13"/>
      <c r="AO1748" s="13"/>
      <c r="AP1748" s="13"/>
    </row>
    <row r="1749" spans="1:42" ht="15" hidden="1" x14ac:dyDescent="0.25">
      <c r="A1749"/>
      <c r="B1749"/>
      <c r="C1749"/>
      <c r="D1749"/>
      <c r="E1749"/>
      <c r="F1749"/>
      <c r="G1749"/>
      <c r="H1749"/>
      <c r="I1749"/>
      <c r="J1749"/>
      <c r="K1749"/>
      <c r="L1749"/>
      <c r="M1749"/>
      <c r="N1749"/>
      <c r="O1749"/>
      <c r="P1749"/>
      <c r="Q1749"/>
      <c r="R1749"/>
      <c r="S1749"/>
      <c r="T1749"/>
      <c r="U1749"/>
      <c r="V1749" s="40"/>
      <c r="W1749" s="40"/>
      <c r="X1749" s="40"/>
      <c r="AB1749" s="8"/>
      <c r="AC1749" s="8"/>
      <c r="AD1749" s="8"/>
      <c r="AE1749" s="8"/>
      <c r="AF1749" s="42"/>
      <c r="AG1749" s="13"/>
      <c r="AH1749" s="13"/>
      <c r="AI1749" s="13"/>
      <c r="AJ1749" s="13"/>
      <c r="AK1749" s="13"/>
      <c r="AL1749" s="13"/>
      <c r="AM1749" s="13"/>
      <c r="AN1749" s="13"/>
      <c r="AO1749" s="13"/>
      <c r="AP1749" s="13"/>
    </row>
    <row r="1750" spans="1:42" ht="15" hidden="1" x14ac:dyDescent="0.25">
      <c r="A1750"/>
      <c r="B1750"/>
      <c r="C1750"/>
      <c r="D1750"/>
      <c r="E1750"/>
      <c r="F1750"/>
      <c r="G1750"/>
      <c r="H1750"/>
      <c r="I1750"/>
      <c r="J1750"/>
      <c r="K1750"/>
      <c r="L1750"/>
      <c r="M1750"/>
      <c r="N1750"/>
      <c r="O1750"/>
      <c r="P1750"/>
      <c r="Q1750"/>
      <c r="R1750"/>
      <c r="S1750"/>
      <c r="T1750"/>
      <c r="U1750"/>
      <c r="V1750" s="40"/>
      <c r="W1750" s="40"/>
      <c r="X1750" s="40"/>
      <c r="AA1750" s="41"/>
      <c r="AB1750" s="8"/>
      <c r="AC1750" s="8"/>
      <c r="AD1750" s="8"/>
      <c r="AE1750" s="8"/>
      <c r="AF1750" s="42"/>
      <c r="AG1750" s="13"/>
      <c r="AH1750" s="13"/>
      <c r="AI1750" s="13"/>
      <c r="AJ1750" s="13"/>
      <c r="AK1750" s="13"/>
      <c r="AL1750" s="13"/>
      <c r="AM1750" s="13"/>
      <c r="AN1750" s="13"/>
      <c r="AO1750" s="13"/>
      <c r="AP1750" s="13"/>
    </row>
    <row r="1751" spans="1:42" ht="15" hidden="1" x14ac:dyDescent="0.25">
      <c r="A1751"/>
      <c r="B1751"/>
      <c r="C1751"/>
      <c r="D1751"/>
      <c r="E1751"/>
      <c r="F1751"/>
      <c r="G1751"/>
      <c r="H1751"/>
      <c r="I1751"/>
      <c r="J1751"/>
      <c r="K1751"/>
      <c r="L1751"/>
      <c r="M1751"/>
      <c r="N1751"/>
      <c r="O1751"/>
      <c r="P1751"/>
      <c r="Q1751"/>
      <c r="R1751"/>
      <c r="S1751"/>
      <c r="T1751"/>
      <c r="U1751"/>
      <c r="V1751" s="40"/>
      <c r="W1751" s="40"/>
      <c r="X1751" s="40"/>
      <c r="AB1751" s="8"/>
      <c r="AC1751" s="8"/>
      <c r="AD1751" s="8"/>
      <c r="AE1751" s="8"/>
      <c r="AF1751" s="42"/>
      <c r="AG1751" s="13"/>
      <c r="AH1751" s="13"/>
      <c r="AI1751" s="13"/>
      <c r="AJ1751" s="13"/>
      <c r="AK1751" s="13"/>
      <c r="AL1751" s="13"/>
      <c r="AM1751" s="13"/>
      <c r="AN1751" s="13"/>
      <c r="AO1751" s="13"/>
      <c r="AP1751" s="13"/>
    </row>
    <row r="1752" spans="1:42" ht="15" hidden="1" x14ac:dyDescent="0.25">
      <c r="A1752"/>
      <c r="B1752"/>
      <c r="C1752"/>
      <c r="D1752"/>
      <c r="E1752"/>
      <c r="F1752"/>
      <c r="G1752"/>
      <c r="H1752"/>
      <c r="I1752"/>
      <c r="J1752"/>
      <c r="K1752"/>
      <c r="L1752"/>
      <c r="M1752"/>
      <c r="N1752"/>
      <c r="O1752"/>
      <c r="P1752"/>
      <c r="Q1752"/>
      <c r="R1752"/>
      <c r="S1752"/>
      <c r="T1752"/>
      <c r="U1752"/>
      <c r="V1752" s="40"/>
      <c r="W1752" s="40"/>
      <c r="X1752" s="40"/>
      <c r="AB1752" s="8"/>
      <c r="AC1752" s="8"/>
      <c r="AD1752" s="8"/>
      <c r="AE1752" s="8"/>
      <c r="AF1752" s="42"/>
      <c r="AG1752" s="13"/>
      <c r="AH1752" s="13"/>
      <c r="AI1752" s="13"/>
      <c r="AJ1752" s="13"/>
      <c r="AK1752" s="13"/>
      <c r="AL1752" s="13"/>
      <c r="AM1752" s="13"/>
      <c r="AN1752" s="13"/>
      <c r="AO1752" s="13"/>
      <c r="AP1752" s="13"/>
    </row>
    <row r="1753" spans="1:42" ht="15" hidden="1" x14ac:dyDescent="0.25">
      <c r="A1753"/>
      <c r="B1753"/>
      <c r="C1753"/>
      <c r="D1753"/>
      <c r="E1753"/>
      <c r="F1753"/>
      <c r="G1753"/>
      <c r="H1753"/>
      <c r="I1753"/>
      <c r="J1753"/>
      <c r="K1753"/>
      <c r="L1753"/>
      <c r="M1753"/>
      <c r="N1753"/>
      <c r="O1753"/>
      <c r="P1753"/>
      <c r="Q1753"/>
      <c r="R1753"/>
      <c r="S1753"/>
      <c r="T1753"/>
      <c r="U1753"/>
      <c r="V1753" s="40"/>
      <c r="W1753" s="40"/>
      <c r="X1753" s="40"/>
      <c r="AB1753" s="8"/>
      <c r="AC1753" s="8"/>
      <c r="AD1753" s="8"/>
      <c r="AE1753" s="8"/>
      <c r="AF1753" s="42"/>
      <c r="AG1753" s="13"/>
      <c r="AH1753" s="13"/>
      <c r="AI1753" s="13"/>
      <c r="AJ1753" s="13"/>
      <c r="AK1753" s="13"/>
      <c r="AL1753" s="13"/>
      <c r="AM1753" s="13"/>
      <c r="AN1753" s="13"/>
      <c r="AO1753" s="13"/>
      <c r="AP1753" s="13"/>
    </row>
    <row r="1754" spans="1:42" ht="15" hidden="1" x14ac:dyDescent="0.25">
      <c r="A1754"/>
      <c r="B1754"/>
      <c r="C1754"/>
      <c r="D1754"/>
      <c r="E1754"/>
      <c r="F1754"/>
      <c r="G1754"/>
      <c r="H1754"/>
      <c r="I1754"/>
      <c r="J1754"/>
      <c r="K1754"/>
      <c r="L1754"/>
      <c r="M1754"/>
      <c r="N1754"/>
      <c r="O1754"/>
      <c r="P1754"/>
      <c r="Q1754"/>
      <c r="R1754"/>
      <c r="S1754"/>
      <c r="T1754"/>
      <c r="U1754"/>
      <c r="V1754" s="40"/>
      <c r="W1754" s="40"/>
      <c r="X1754" s="40"/>
      <c r="AB1754" s="8"/>
      <c r="AC1754" s="8"/>
      <c r="AD1754" s="8"/>
      <c r="AE1754" s="8"/>
      <c r="AF1754" s="42"/>
      <c r="AG1754" s="13"/>
      <c r="AH1754" s="13"/>
      <c r="AI1754" s="13"/>
      <c r="AJ1754" s="13"/>
      <c r="AK1754" s="13"/>
      <c r="AL1754" s="13"/>
      <c r="AM1754" s="13"/>
      <c r="AN1754" s="13"/>
      <c r="AO1754" s="13"/>
      <c r="AP1754" s="13"/>
    </row>
    <row r="1755" spans="1:42" ht="15" hidden="1" x14ac:dyDescent="0.25">
      <c r="A1755"/>
      <c r="B1755"/>
      <c r="C1755"/>
      <c r="D1755"/>
      <c r="E1755"/>
      <c r="F1755"/>
      <c r="G1755"/>
      <c r="H1755"/>
      <c r="I1755"/>
      <c r="J1755"/>
      <c r="K1755"/>
      <c r="L1755"/>
      <c r="M1755"/>
      <c r="N1755"/>
      <c r="O1755"/>
      <c r="P1755"/>
      <c r="Q1755"/>
      <c r="R1755"/>
      <c r="S1755"/>
      <c r="T1755"/>
      <c r="U1755"/>
      <c r="V1755" s="40"/>
      <c r="W1755" s="40"/>
      <c r="X1755" s="40"/>
      <c r="AB1755" s="8"/>
      <c r="AC1755" s="8"/>
      <c r="AD1755" s="8"/>
      <c r="AE1755" s="8"/>
      <c r="AF1755" s="42"/>
      <c r="AG1755" s="13"/>
      <c r="AH1755" s="13"/>
      <c r="AI1755" s="13"/>
      <c r="AJ1755" s="13"/>
      <c r="AK1755" s="13"/>
      <c r="AL1755" s="13"/>
      <c r="AM1755" s="13"/>
      <c r="AN1755" s="13"/>
      <c r="AO1755" s="13"/>
      <c r="AP1755" s="13"/>
    </row>
    <row r="1756" spans="1:42" ht="15" hidden="1" x14ac:dyDescent="0.25">
      <c r="A1756"/>
      <c r="B1756"/>
      <c r="C1756"/>
      <c r="D1756"/>
      <c r="E1756"/>
      <c r="F1756"/>
      <c r="G1756"/>
      <c r="H1756"/>
      <c r="I1756"/>
      <c r="J1756"/>
      <c r="K1756"/>
      <c r="L1756"/>
      <c r="M1756"/>
      <c r="N1756"/>
      <c r="O1756"/>
      <c r="P1756"/>
      <c r="Q1756"/>
      <c r="R1756"/>
      <c r="S1756"/>
      <c r="T1756"/>
      <c r="U1756"/>
      <c r="V1756" s="40"/>
      <c r="W1756" s="40"/>
      <c r="X1756" s="40"/>
      <c r="AB1756" s="8"/>
      <c r="AC1756" s="8"/>
      <c r="AD1756" s="8"/>
      <c r="AE1756" s="8"/>
      <c r="AF1756" s="103"/>
      <c r="AG1756" s="13"/>
      <c r="AH1756" s="13"/>
      <c r="AI1756" s="13"/>
      <c r="AJ1756" s="13"/>
      <c r="AK1756" s="13"/>
      <c r="AL1756" s="13"/>
      <c r="AM1756" s="13"/>
      <c r="AN1756" s="13"/>
      <c r="AO1756" s="13"/>
      <c r="AP1756" s="13"/>
    </row>
    <row r="1757" spans="1:42" ht="15" hidden="1" x14ac:dyDescent="0.25">
      <c r="A1757"/>
      <c r="B1757"/>
      <c r="C1757"/>
      <c r="D1757"/>
      <c r="E1757"/>
      <c r="F1757"/>
      <c r="G1757"/>
      <c r="H1757"/>
      <c r="I1757"/>
      <c r="J1757"/>
      <c r="K1757"/>
      <c r="L1757"/>
      <c r="M1757"/>
      <c r="N1757"/>
      <c r="O1757"/>
      <c r="P1757"/>
      <c r="Q1757"/>
      <c r="R1757"/>
      <c r="S1757"/>
      <c r="T1757"/>
      <c r="U1757"/>
      <c r="V1757" s="40"/>
      <c r="W1757" s="40"/>
      <c r="X1757" s="40"/>
      <c r="AB1757" s="8"/>
      <c r="AC1757" s="8"/>
      <c r="AD1757" s="8"/>
      <c r="AE1757" s="8"/>
      <c r="AF1757" s="103"/>
      <c r="AG1757" s="13"/>
      <c r="AH1757" s="13"/>
      <c r="AI1757" s="13"/>
      <c r="AJ1757" s="13"/>
      <c r="AK1757" s="13"/>
      <c r="AL1757" s="13"/>
      <c r="AM1757" s="13"/>
      <c r="AN1757" s="13"/>
      <c r="AO1757" s="13"/>
      <c r="AP1757" s="13"/>
    </row>
    <row r="1758" spans="1:42" ht="15" hidden="1" x14ac:dyDescent="0.25">
      <c r="A1758"/>
      <c r="B1758"/>
      <c r="C1758"/>
      <c r="D1758"/>
      <c r="E1758"/>
      <c r="F1758"/>
      <c r="G1758"/>
      <c r="H1758"/>
      <c r="I1758"/>
      <c r="J1758"/>
      <c r="K1758"/>
      <c r="L1758"/>
      <c r="M1758"/>
      <c r="N1758"/>
      <c r="O1758"/>
      <c r="P1758"/>
      <c r="Q1758"/>
      <c r="R1758"/>
      <c r="S1758"/>
      <c r="T1758"/>
      <c r="U1758"/>
      <c r="V1758" s="40"/>
      <c r="W1758" s="40"/>
      <c r="X1758" s="40"/>
      <c r="AB1758" s="8"/>
      <c r="AC1758" s="8"/>
      <c r="AD1758" s="8"/>
      <c r="AE1758" s="8"/>
      <c r="AF1758" s="103"/>
      <c r="AG1758" s="13"/>
      <c r="AH1758" s="13"/>
      <c r="AI1758" s="13"/>
      <c r="AJ1758" s="13"/>
      <c r="AK1758" s="13"/>
      <c r="AL1758" s="13"/>
      <c r="AM1758" s="13"/>
      <c r="AN1758" s="13"/>
      <c r="AO1758" s="13"/>
      <c r="AP1758" s="13"/>
    </row>
    <row r="1759" spans="1:42" ht="15" hidden="1" x14ac:dyDescent="0.25">
      <c r="A1759"/>
      <c r="B1759"/>
      <c r="C1759"/>
      <c r="D1759"/>
      <c r="E1759"/>
      <c r="F1759"/>
      <c r="G1759"/>
      <c r="H1759"/>
      <c r="I1759"/>
      <c r="J1759"/>
      <c r="K1759"/>
      <c r="L1759"/>
      <c r="M1759"/>
      <c r="N1759"/>
      <c r="O1759"/>
      <c r="P1759"/>
      <c r="Q1759"/>
      <c r="R1759"/>
      <c r="S1759"/>
      <c r="T1759"/>
      <c r="U1759"/>
      <c r="V1759" s="40"/>
      <c r="W1759" s="40"/>
      <c r="X1759" s="40"/>
      <c r="AB1759" s="8"/>
      <c r="AC1759" s="8"/>
      <c r="AD1759" s="8"/>
      <c r="AE1759" s="8"/>
      <c r="AF1759" s="103"/>
      <c r="AG1759" s="13"/>
      <c r="AH1759" s="13"/>
      <c r="AI1759" s="13"/>
      <c r="AJ1759" s="13"/>
      <c r="AK1759" s="13"/>
      <c r="AL1759" s="13"/>
      <c r="AM1759" s="13"/>
      <c r="AN1759" s="13"/>
      <c r="AO1759" s="13"/>
      <c r="AP1759" s="13"/>
    </row>
    <row r="1760" spans="1:42" ht="15" hidden="1" x14ac:dyDescent="0.25">
      <c r="A1760"/>
      <c r="B1760"/>
      <c r="C1760"/>
      <c r="D1760"/>
      <c r="E1760"/>
      <c r="F1760"/>
      <c r="G1760"/>
      <c r="H1760"/>
      <c r="I1760"/>
      <c r="J1760"/>
      <c r="K1760"/>
      <c r="L1760"/>
      <c r="M1760"/>
      <c r="N1760"/>
      <c r="O1760"/>
      <c r="P1760"/>
      <c r="Q1760"/>
      <c r="R1760"/>
      <c r="S1760"/>
      <c r="T1760"/>
      <c r="U1760"/>
      <c r="V1760" s="40"/>
      <c r="W1760" s="40"/>
      <c r="X1760" s="40"/>
      <c r="AB1760" s="8"/>
      <c r="AC1760" s="8"/>
      <c r="AD1760" s="8"/>
      <c r="AE1760" s="8"/>
      <c r="AF1760" s="103"/>
      <c r="AG1760" s="13"/>
      <c r="AH1760" s="13"/>
      <c r="AI1760" s="13"/>
      <c r="AJ1760" s="13"/>
      <c r="AK1760" s="13"/>
      <c r="AL1760" s="13"/>
      <c r="AM1760" s="13"/>
      <c r="AN1760" s="13"/>
      <c r="AO1760" s="13"/>
      <c r="AP1760" s="13"/>
    </row>
    <row r="1761" spans="1:42" ht="15" hidden="1" x14ac:dyDescent="0.25">
      <c r="A1761"/>
      <c r="B1761"/>
      <c r="C1761"/>
      <c r="D1761"/>
      <c r="E1761"/>
      <c r="F1761"/>
      <c r="G1761"/>
      <c r="H1761"/>
      <c r="I1761"/>
      <c r="J1761"/>
      <c r="K1761"/>
      <c r="L1761"/>
      <c r="M1761"/>
      <c r="N1761"/>
      <c r="O1761"/>
      <c r="P1761"/>
      <c r="Q1761"/>
      <c r="R1761"/>
      <c r="S1761"/>
      <c r="T1761"/>
      <c r="U1761"/>
      <c r="V1761" s="40"/>
      <c r="W1761" s="40"/>
      <c r="X1761" s="40"/>
      <c r="AB1761" s="8"/>
      <c r="AC1761" s="8"/>
      <c r="AD1761" s="8"/>
      <c r="AE1761" s="8"/>
      <c r="AF1761" s="103"/>
      <c r="AG1761" s="13"/>
      <c r="AH1761" s="13"/>
      <c r="AI1761" s="13"/>
      <c r="AJ1761" s="13"/>
      <c r="AK1761" s="13"/>
      <c r="AL1761" s="13"/>
      <c r="AM1761" s="13"/>
      <c r="AN1761" s="13"/>
      <c r="AO1761" s="13"/>
      <c r="AP1761" s="13"/>
    </row>
    <row r="1762" spans="1:42" ht="15" hidden="1" x14ac:dyDescent="0.25">
      <c r="A1762"/>
      <c r="B1762"/>
      <c r="C1762"/>
      <c r="D1762"/>
      <c r="E1762"/>
      <c r="F1762"/>
      <c r="G1762"/>
      <c r="H1762"/>
      <c r="I1762"/>
      <c r="J1762"/>
      <c r="K1762"/>
      <c r="L1762"/>
      <c r="M1762"/>
      <c r="N1762"/>
      <c r="O1762"/>
      <c r="P1762"/>
      <c r="Q1762"/>
      <c r="R1762"/>
      <c r="S1762"/>
      <c r="T1762"/>
      <c r="U1762"/>
      <c r="V1762" s="40"/>
      <c r="W1762" s="40"/>
      <c r="X1762" s="40"/>
      <c r="AB1762" s="8"/>
      <c r="AC1762" s="8"/>
      <c r="AD1762" s="8"/>
      <c r="AE1762" s="8"/>
      <c r="AF1762" s="103"/>
      <c r="AG1762" s="13"/>
      <c r="AH1762" s="13"/>
      <c r="AI1762" s="13"/>
      <c r="AJ1762" s="13"/>
      <c r="AK1762" s="13"/>
      <c r="AL1762" s="13"/>
      <c r="AM1762" s="13"/>
      <c r="AN1762" s="13"/>
      <c r="AO1762" s="13"/>
      <c r="AP1762" s="13"/>
    </row>
    <row r="1763" spans="1:42" ht="15" hidden="1" x14ac:dyDescent="0.25">
      <c r="A1763"/>
      <c r="B1763"/>
      <c r="C1763"/>
      <c r="D1763"/>
      <c r="E1763"/>
      <c r="F1763"/>
      <c r="G1763"/>
      <c r="H1763"/>
      <c r="I1763"/>
      <c r="J1763"/>
      <c r="K1763"/>
      <c r="L1763"/>
      <c r="M1763"/>
      <c r="N1763"/>
      <c r="O1763"/>
      <c r="P1763"/>
      <c r="Q1763"/>
      <c r="R1763"/>
      <c r="S1763"/>
      <c r="T1763"/>
      <c r="U1763"/>
      <c r="V1763" s="40"/>
      <c r="W1763" s="40"/>
      <c r="X1763" s="40"/>
      <c r="AB1763" s="8"/>
      <c r="AC1763" s="8"/>
      <c r="AD1763" s="8"/>
      <c r="AE1763" s="8"/>
      <c r="AF1763" s="103"/>
      <c r="AG1763" s="13"/>
      <c r="AH1763" s="13"/>
      <c r="AI1763" s="13"/>
      <c r="AJ1763" s="13"/>
      <c r="AK1763" s="13"/>
      <c r="AL1763" s="13"/>
      <c r="AM1763" s="13"/>
      <c r="AN1763" s="13"/>
      <c r="AO1763" s="13"/>
      <c r="AP1763" s="13"/>
    </row>
    <row r="1764" spans="1:42" ht="15" hidden="1" x14ac:dyDescent="0.25">
      <c r="A1764"/>
      <c r="B1764"/>
      <c r="C1764"/>
      <c r="D1764"/>
      <c r="E1764"/>
      <c r="F1764"/>
      <c r="G1764"/>
      <c r="H1764"/>
      <c r="I1764"/>
      <c r="J1764"/>
      <c r="K1764"/>
      <c r="L1764"/>
      <c r="M1764"/>
      <c r="N1764"/>
      <c r="O1764"/>
      <c r="P1764"/>
      <c r="Q1764"/>
      <c r="R1764"/>
      <c r="S1764"/>
      <c r="T1764"/>
      <c r="U1764"/>
      <c r="V1764" s="40"/>
      <c r="W1764" s="40"/>
      <c r="X1764" s="40"/>
      <c r="AB1764" s="8"/>
      <c r="AC1764" s="8"/>
      <c r="AD1764" s="8"/>
      <c r="AE1764" s="8"/>
      <c r="AF1764" s="103"/>
      <c r="AG1764" s="13"/>
      <c r="AH1764" s="13"/>
      <c r="AI1764" s="13"/>
      <c r="AJ1764" s="13"/>
      <c r="AK1764" s="13"/>
      <c r="AL1764" s="13"/>
      <c r="AM1764" s="13"/>
      <c r="AN1764" s="13"/>
      <c r="AO1764" s="13"/>
      <c r="AP1764" s="13"/>
    </row>
    <row r="1765" spans="1:42" ht="15" hidden="1" x14ac:dyDescent="0.25">
      <c r="A1765"/>
      <c r="B1765"/>
      <c r="C1765"/>
      <c r="D1765"/>
      <c r="E1765"/>
      <c r="F1765"/>
      <c r="G1765"/>
      <c r="H1765"/>
      <c r="I1765"/>
      <c r="J1765"/>
      <c r="K1765"/>
      <c r="L1765"/>
      <c r="M1765"/>
      <c r="N1765"/>
      <c r="O1765"/>
      <c r="P1765"/>
      <c r="Q1765"/>
      <c r="R1765"/>
      <c r="S1765"/>
      <c r="T1765"/>
      <c r="U1765"/>
      <c r="V1765" s="40"/>
      <c r="W1765" s="40"/>
      <c r="X1765" s="40"/>
      <c r="AA1765" s="8"/>
      <c r="AB1765" s="8"/>
      <c r="AC1765" s="8"/>
      <c r="AD1765" s="8"/>
      <c r="AE1765" s="8"/>
      <c r="AF1765" s="103"/>
      <c r="AG1765" s="13"/>
      <c r="AH1765" s="13"/>
      <c r="AI1765" s="13"/>
      <c r="AJ1765" s="13"/>
      <c r="AK1765" s="13"/>
      <c r="AL1765" s="13"/>
      <c r="AM1765" s="13"/>
      <c r="AN1765" s="13"/>
      <c r="AO1765" s="13"/>
      <c r="AP1765" s="13"/>
    </row>
    <row r="1766" spans="1:42" ht="15" hidden="1" x14ac:dyDescent="0.25">
      <c r="A1766"/>
      <c r="B1766"/>
      <c r="C1766"/>
      <c r="D1766"/>
      <c r="E1766"/>
      <c r="F1766"/>
      <c r="G1766"/>
      <c r="H1766"/>
      <c r="I1766"/>
      <c r="J1766"/>
      <c r="K1766"/>
      <c r="L1766"/>
      <c r="M1766"/>
      <c r="N1766"/>
      <c r="O1766"/>
      <c r="P1766"/>
      <c r="Q1766"/>
      <c r="R1766"/>
      <c r="S1766"/>
      <c r="T1766"/>
      <c r="U1766"/>
      <c r="V1766" s="40"/>
      <c r="W1766" s="40"/>
      <c r="X1766" s="40"/>
      <c r="AB1766" s="8"/>
      <c r="AC1766" s="8"/>
      <c r="AD1766" s="8"/>
      <c r="AE1766" s="8"/>
      <c r="AF1766" s="103"/>
      <c r="AG1766" s="13"/>
      <c r="AH1766" s="13"/>
      <c r="AI1766" s="13"/>
      <c r="AJ1766" s="13"/>
      <c r="AK1766" s="13"/>
      <c r="AL1766" s="13"/>
      <c r="AM1766" s="13"/>
      <c r="AN1766" s="13"/>
      <c r="AO1766" s="13"/>
      <c r="AP1766" s="13"/>
    </row>
    <row r="1767" spans="1:42" ht="15" hidden="1" x14ac:dyDescent="0.25">
      <c r="A1767"/>
      <c r="B1767"/>
      <c r="C1767"/>
      <c r="D1767"/>
      <c r="E1767"/>
      <c r="F1767"/>
      <c r="G1767"/>
      <c r="H1767"/>
      <c r="I1767"/>
      <c r="J1767"/>
      <c r="K1767"/>
      <c r="L1767"/>
      <c r="M1767"/>
      <c r="N1767"/>
      <c r="O1767"/>
      <c r="P1767"/>
      <c r="Q1767"/>
      <c r="R1767"/>
      <c r="S1767"/>
      <c r="T1767"/>
      <c r="U1767"/>
      <c r="V1767" s="40"/>
      <c r="W1767" s="40"/>
      <c r="X1767" s="40"/>
      <c r="AB1767" s="8"/>
      <c r="AC1767" s="8"/>
      <c r="AD1767" s="8"/>
      <c r="AE1767" s="8"/>
      <c r="AF1767" s="103"/>
      <c r="AG1767" s="13"/>
      <c r="AH1767" s="13"/>
      <c r="AI1767" s="13"/>
      <c r="AJ1767" s="13"/>
      <c r="AK1767" s="13"/>
      <c r="AL1767" s="13"/>
      <c r="AM1767" s="13"/>
      <c r="AN1767" s="13"/>
      <c r="AO1767" s="13"/>
      <c r="AP1767" s="13"/>
    </row>
    <row r="1768" spans="1:42" ht="15" hidden="1" x14ac:dyDescent="0.25">
      <c r="A1768"/>
      <c r="B1768"/>
      <c r="C1768"/>
      <c r="D1768"/>
      <c r="E1768"/>
      <c r="F1768"/>
      <c r="G1768"/>
      <c r="H1768"/>
      <c r="I1768"/>
      <c r="J1768"/>
      <c r="K1768"/>
      <c r="L1768"/>
      <c r="M1768"/>
      <c r="N1768"/>
      <c r="O1768"/>
      <c r="P1768"/>
      <c r="Q1768"/>
      <c r="R1768"/>
      <c r="S1768"/>
      <c r="T1768"/>
      <c r="U1768"/>
      <c r="V1768" s="40"/>
      <c r="W1768" s="40"/>
      <c r="X1768" s="40"/>
      <c r="AB1768" s="8"/>
      <c r="AC1768" s="8"/>
      <c r="AD1768" s="8"/>
      <c r="AE1768" s="8"/>
      <c r="AF1768" s="103"/>
      <c r="AG1768" s="13"/>
      <c r="AH1768" s="13"/>
      <c r="AI1768" s="13"/>
      <c r="AJ1768" s="13"/>
      <c r="AK1768" s="13"/>
      <c r="AL1768" s="13"/>
      <c r="AM1768" s="13"/>
      <c r="AN1768" s="13"/>
      <c r="AO1768" s="13"/>
      <c r="AP1768" s="13"/>
    </row>
    <row r="1769" spans="1:42" ht="15" hidden="1" x14ac:dyDescent="0.25">
      <c r="A1769"/>
      <c r="B1769"/>
      <c r="C1769"/>
      <c r="D1769"/>
      <c r="E1769"/>
      <c r="F1769"/>
      <c r="G1769"/>
      <c r="H1769"/>
      <c r="I1769"/>
      <c r="J1769"/>
      <c r="K1769"/>
      <c r="L1769"/>
      <c r="M1769"/>
      <c r="N1769"/>
      <c r="O1769"/>
      <c r="P1769"/>
      <c r="Q1769"/>
      <c r="R1769"/>
      <c r="S1769"/>
      <c r="T1769"/>
      <c r="U1769"/>
      <c r="V1769" s="40"/>
      <c r="W1769" s="40"/>
      <c r="X1769" s="40"/>
      <c r="AB1769" s="8"/>
      <c r="AC1769" s="8"/>
      <c r="AD1769" s="8"/>
      <c r="AE1769" s="8"/>
      <c r="AF1769" s="103"/>
      <c r="AG1769" s="13"/>
      <c r="AH1769" s="13"/>
      <c r="AI1769" s="13"/>
      <c r="AJ1769" s="13"/>
      <c r="AK1769" s="13"/>
      <c r="AL1769" s="13"/>
      <c r="AM1769" s="13"/>
      <c r="AN1769" s="13"/>
      <c r="AO1769" s="13"/>
      <c r="AP1769" s="13"/>
    </row>
    <row r="1770" spans="1:42" ht="15" hidden="1" x14ac:dyDescent="0.25">
      <c r="A1770"/>
      <c r="B1770"/>
      <c r="C1770"/>
      <c r="D1770"/>
      <c r="E1770"/>
      <c r="F1770"/>
      <c r="G1770"/>
      <c r="H1770"/>
      <c r="I1770"/>
      <c r="J1770"/>
      <c r="K1770"/>
      <c r="L1770"/>
      <c r="M1770"/>
      <c r="N1770"/>
      <c r="O1770"/>
      <c r="P1770"/>
      <c r="Q1770"/>
      <c r="R1770"/>
      <c r="S1770"/>
      <c r="T1770"/>
      <c r="U1770"/>
      <c r="V1770" s="40"/>
      <c r="W1770" s="40"/>
      <c r="X1770" s="40"/>
      <c r="AB1770" s="8"/>
      <c r="AC1770" s="8"/>
      <c r="AD1770" s="8"/>
      <c r="AE1770" s="8"/>
      <c r="AF1770" s="103"/>
      <c r="AG1770" s="13"/>
      <c r="AH1770" s="13"/>
      <c r="AI1770" s="13"/>
      <c r="AJ1770" s="13"/>
      <c r="AK1770" s="13"/>
      <c r="AL1770" s="13"/>
      <c r="AM1770" s="13"/>
      <c r="AN1770" s="13"/>
      <c r="AO1770" s="13"/>
      <c r="AP1770" s="13"/>
    </row>
    <row r="1771" spans="1:42" ht="15" hidden="1" x14ac:dyDescent="0.25">
      <c r="A1771"/>
      <c r="B1771"/>
      <c r="C1771"/>
      <c r="D1771"/>
      <c r="E1771"/>
      <c r="F1771"/>
      <c r="G1771"/>
      <c r="H1771"/>
      <c r="I1771"/>
      <c r="J1771"/>
      <c r="K1771"/>
      <c r="L1771"/>
      <c r="M1771"/>
      <c r="N1771"/>
      <c r="O1771"/>
      <c r="P1771"/>
      <c r="Q1771"/>
      <c r="R1771"/>
      <c r="S1771"/>
      <c r="T1771"/>
      <c r="U1771"/>
      <c r="V1771" s="40"/>
      <c r="W1771" s="40"/>
      <c r="X1771" s="40"/>
      <c r="AB1771" s="8"/>
      <c r="AC1771" s="8"/>
      <c r="AD1771" s="8"/>
      <c r="AE1771" s="8"/>
      <c r="AF1771" s="103"/>
      <c r="AG1771" s="13"/>
      <c r="AH1771" s="13"/>
      <c r="AI1771" s="13"/>
      <c r="AJ1771" s="13"/>
      <c r="AK1771" s="13"/>
      <c r="AL1771" s="13"/>
      <c r="AM1771" s="13"/>
      <c r="AN1771" s="13"/>
      <c r="AO1771" s="13"/>
      <c r="AP1771" s="13"/>
    </row>
    <row r="1772" spans="1:42" ht="15" hidden="1" x14ac:dyDescent="0.25">
      <c r="A1772"/>
      <c r="B1772"/>
      <c r="C1772"/>
      <c r="D1772"/>
      <c r="E1772"/>
      <c r="F1772"/>
      <c r="G1772"/>
      <c r="H1772"/>
      <c r="I1772"/>
      <c r="J1772"/>
      <c r="K1772"/>
      <c r="L1772"/>
      <c r="M1772"/>
      <c r="N1772"/>
      <c r="O1772"/>
      <c r="P1772"/>
      <c r="Q1772"/>
      <c r="R1772"/>
      <c r="S1772"/>
      <c r="T1772"/>
      <c r="U1772"/>
      <c r="V1772" s="40"/>
      <c r="W1772" s="40"/>
      <c r="X1772" s="40"/>
      <c r="AB1772" s="8"/>
      <c r="AC1772" s="8"/>
      <c r="AD1772" s="8"/>
      <c r="AE1772" s="8"/>
      <c r="AF1772" s="103"/>
      <c r="AG1772" s="13"/>
      <c r="AH1772" s="13"/>
      <c r="AI1772" s="13"/>
      <c r="AJ1772" s="13"/>
      <c r="AK1772" s="13"/>
      <c r="AL1772" s="13"/>
      <c r="AM1772" s="13"/>
      <c r="AN1772" s="13"/>
      <c r="AO1772" s="13"/>
      <c r="AP1772" s="13"/>
    </row>
    <row r="1773" spans="1:42" ht="15" hidden="1" x14ac:dyDescent="0.25">
      <c r="A1773"/>
      <c r="B1773"/>
      <c r="C1773"/>
      <c r="D1773"/>
      <c r="E1773"/>
      <c r="F1773"/>
      <c r="G1773"/>
      <c r="H1773"/>
      <c r="I1773"/>
      <c r="J1773"/>
      <c r="K1773"/>
      <c r="L1773"/>
      <c r="M1773"/>
      <c r="N1773"/>
      <c r="O1773"/>
      <c r="P1773"/>
      <c r="Q1773"/>
      <c r="R1773"/>
      <c r="S1773"/>
      <c r="T1773"/>
      <c r="U1773"/>
      <c r="V1773" s="40"/>
      <c r="W1773" s="40"/>
      <c r="X1773" s="40"/>
      <c r="AB1773" s="8"/>
      <c r="AC1773" s="8"/>
      <c r="AD1773" s="8"/>
      <c r="AE1773" s="8"/>
      <c r="AF1773" s="103"/>
      <c r="AG1773" s="13"/>
      <c r="AH1773" s="13"/>
      <c r="AI1773" s="13"/>
      <c r="AJ1773" s="13"/>
      <c r="AK1773" s="13"/>
      <c r="AL1773" s="13"/>
      <c r="AM1773" s="13"/>
      <c r="AN1773" s="13"/>
      <c r="AO1773" s="13"/>
      <c r="AP1773" s="13"/>
    </row>
    <row r="1774" spans="1:42" ht="15" hidden="1" x14ac:dyDescent="0.25">
      <c r="A1774"/>
      <c r="B1774"/>
      <c r="C1774"/>
      <c r="D1774"/>
      <c r="E1774"/>
      <c r="F1774"/>
      <c r="G1774"/>
      <c r="H1774"/>
      <c r="I1774"/>
      <c r="J1774"/>
      <c r="K1774"/>
      <c r="L1774"/>
      <c r="M1774"/>
      <c r="N1774"/>
      <c r="O1774"/>
      <c r="P1774"/>
      <c r="Q1774"/>
      <c r="R1774"/>
      <c r="S1774"/>
      <c r="T1774"/>
      <c r="U1774"/>
      <c r="V1774" s="40"/>
      <c r="W1774" s="40"/>
      <c r="X1774" s="40"/>
      <c r="AB1774" s="8"/>
      <c r="AC1774" s="8"/>
      <c r="AD1774" s="8"/>
      <c r="AE1774" s="8"/>
      <c r="AF1774" s="103"/>
      <c r="AG1774" s="13"/>
      <c r="AH1774" s="13"/>
      <c r="AI1774" s="13"/>
      <c r="AJ1774" s="13"/>
      <c r="AK1774" s="13"/>
      <c r="AL1774" s="13"/>
      <c r="AM1774" s="13"/>
      <c r="AN1774" s="13"/>
      <c r="AO1774" s="13"/>
      <c r="AP1774" s="13"/>
    </row>
    <row r="1775" spans="1:42" ht="15" hidden="1" x14ac:dyDescent="0.25">
      <c r="A1775"/>
      <c r="B1775"/>
      <c r="C1775"/>
      <c r="D1775"/>
      <c r="E1775"/>
      <c r="F1775"/>
      <c r="G1775"/>
      <c r="H1775"/>
      <c r="I1775"/>
      <c r="J1775"/>
      <c r="K1775"/>
      <c r="L1775"/>
      <c r="M1775"/>
      <c r="N1775"/>
      <c r="O1775"/>
      <c r="P1775"/>
      <c r="Q1775"/>
      <c r="R1775"/>
      <c r="S1775"/>
      <c r="T1775"/>
      <c r="U1775"/>
      <c r="V1775" s="40"/>
      <c r="W1775" s="40"/>
      <c r="X1775" s="40"/>
      <c r="AB1775" s="8"/>
      <c r="AC1775" s="8"/>
      <c r="AD1775" s="8"/>
      <c r="AE1775" s="8"/>
      <c r="AF1775" s="103"/>
      <c r="AG1775" s="13"/>
      <c r="AH1775" s="13"/>
      <c r="AI1775" s="13"/>
      <c r="AJ1775" s="13"/>
      <c r="AK1775" s="13"/>
      <c r="AL1775" s="13"/>
      <c r="AM1775" s="13"/>
      <c r="AN1775" s="13"/>
      <c r="AO1775" s="13"/>
      <c r="AP1775" s="13"/>
    </row>
    <row r="1776" spans="1:42" ht="15" hidden="1" x14ac:dyDescent="0.25">
      <c r="A1776"/>
      <c r="B1776"/>
      <c r="C1776"/>
      <c r="D1776"/>
      <c r="E1776"/>
      <c r="F1776"/>
      <c r="G1776"/>
      <c r="H1776"/>
      <c r="I1776"/>
      <c r="J1776"/>
      <c r="K1776"/>
      <c r="L1776"/>
      <c r="M1776"/>
      <c r="N1776"/>
      <c r="O1776"/>
      <c r="P1776"/>
      <c r="Q1776"/>
      <c r="R1776"/>
      <c r="S1776"/>
      <c r="T1776"/>
      <c r="U1776"/>
      <c r="V1776" s="40"/>
      <c r="W1776" s="40"/>
      <c r="X1776" s="40"/>
      <c r="AB1776" s="8"/>
      <c r="AC1776" s="8"/>
      <c r="AD1776" s="8"/>
      <c r="AE1776" s="8"/>
      <c r="AF1776" s="103"/>
      <c r="AG1776" s="13"/>
      <c r="AH1776" s="13"/>
      <c r="AI1776" s="13"/>
      <c r="AJ1776" s="13"/>
      <c r="AK1776" s="13"/>
      <c r="AL1776" s="13"/>
      <c r="AM1776" s="13"/>
      <c r="AN1776" s="13"/>
      <c r="AO1776" s="13"/>
      <c r="AP1776" s="13"/>
    </row>
    <row r="1777" spans="1:42" ht="15" hidden="1" x14ac:dyDescent="0.25">
      <c r="A1777"/>
      <c r="B1777"/>
      <c r="C1777"/>
      <c r="D1777"/>
      <c r="E1777"/>
      <c r="F1777"/>
      <c r="G1777"/>
      <c r="H1777"/>
      <c r="I1777"/>
      <c r="J1777"/>
      <c r="K1777"/>
      <c r="L1777"/>
      <c r="M1777"/>
      <c r="N1777"/>
      <c r="O1777"/>
      <c r="P1777"/>
      <c r="Q1777"/>
      <c r="R1777"/>
      <c r="S1777"/>
      <c r="T1777"/>
      <c r="U1777"/>
      <c r="V1777" s="40"/>
      <c r="W1777" s="40"/>
      <c r="X1777" s="40"/>
      <c r="AB1777" s="8"/>
      <c r="AC1777" s="8"/>
      <c r="AD1777" s="8"/>
      <c r="AE1777" s="8"/>
      <c r="AF1777" s="103"/>
      <c r="AG1777" s="13"/>
      <c r="AH1777" s="13"/>
      <c r="AI1777" s="13"/>
      <c r="AJ1777" s="13"/>
      <c r="AK1777" s="13"/>
      <c r="AL1777" s="13"/>
      <c r="AM1777" s="13"/>
      <c r="AN1777" s="13"/>
      <c r="AO1777" s="13"/>
      <c r="AP1777" s="13"/>
    </row>
    <row r="1778" spans="1:42" ht="15" hidden="1" x14ac:dyDescent="0.25">
      <c r="A1778"/>
      <c r="B1778"/>
      <c r="C1778"/>
      <c r="D1778"/>
      <c r="E1778"/>
      <c r="F1778"/>
      <c r="G1778"/>
      <c r="H1778"/>
      <c r="I1778"/>
      <c r="J1778"/>
      <c r="K1778"/>
      <c r="L1778"/>
      <c r="M1778"/>
      <c r="N1778"/>
      <c r="O1778"/>
      <c r="P1778"/>
      <c r="Q1778"/>
      <c r="R1778"/>
      <c r="S1778"/>
      <c r="T1778"/>
      <c r="U1778"/>
      <c r="V1778" s="40"/>
      <c r="W1778" s="40"/>
      <c r="X1778" s="40"/>
      <c r="AB1778" s="8"/>
      <c r="AC1778" s="8"/>
      <c r="AD1778" s="8"/>
      <c r="AE1778" s="8"/>
      <c r="AF1778" s="103"/>
      <c r="AG1778" s="13"/>
      <c r="AH1778" s="13"/>
      <c r="AI1778" s="13"/>
      <c r="AJ1778" s="13"/>
      <c r="AK1778" s="13"/>
      <c r="AL1778" s="13"/>
      <c r="AM1778" s="13"/>
      <c r="AN1778" s="13"/>
      <c r="AO1778" s="13"/>
      <c r="AP1778" s="13"/>
    </row>
    <row r="1779" spans="1:42" ht="15" hidden="1" x14ac:dyDescent="0.25">
      <c r="A1779"/>
      <c r="B1779"/>
      <c r="C1779"/>
      <c r="D1779"/>
      <c r="E1779"/>
      <c r="F1779"/>
      <c r="G1779"/>
      <c r="H1779"/>
      <c r="I1779"/>
      <c r="J1779"/>
      <c r="K1779"/>
      <c r="L1779"/>
      <c r="M1779"/>
      <c r="N1779"/>
      <c r="O1779"/>
      <c r="P1779"/>
      <c r="Q1779"/>
      <c r="R1779"/>
      <c r="S1779"/>
      <c r="T1779"/>
      <c r="U1779"/>
      <c r="V1779" s="40"/>
      <c r="W1779" s="40"/>
      <c r="X1779" s="40"/>
      <c r="AB1779" s="8"/>
      <c r="AC1779" s="8"/>
      <c r="AD1779" s="8"/>
      <c r="AE1779" s="8"/>
      <c r="AF1779" s="103"/>
      <c r="AG1779" s="13"/>
      <c r="AH1779" s="13"/>
      <c r="AI1779" s="13"/>
      <c r="AJ1779" s="13"/>
      <c r="AK1779" s="13"/>
      <c r="AL1779" s="13"/>
      <c r="AM1779" s="13"/>
      <c r="AN1779" s="13"/>
      <c r="AO1779" s="13"/>
      <c r="AP1779" s="13"/>
    </row>
    <row r="1780" spans="1:42" ht="15" hidden="1" x14ac:dyDescent="0.25">
      <c r="A1780"/>
      <c r="B1780"/>
      <c r="C1780"/>
      <c r="D1780"/>
      <c r="E1780"/>
      <c r="F1780"/>
      <c r="G1780"/>
      <c r="H1780"/>
      <c r="I1780"/>
      <c r="J1780"/>
      <c r="K1780"/>
      <c r="L1780"/>
      <c r="M1780"/>
      <c r="N1780"/>
      <c r="O1780"/>
      <c r="P1780"/>
      <c r="Q1780"/>
      <c r="R1780"/>
      <c r="S1780"/>
      <c r="T1780"/>
      <c r="U1780"/>
      <c r="V1780" s="40"/>
      <c r="W1780" s="40"/>
      <c r="X1780" s="40"/>
      <c r="AB1780" s="8"/>
      <c r="AC1780" s="8"/>
      <c r="AD1780" s="8"/>
      <c r="AE1780" s="8"/>
      <c r="AF1780" s="103"/>
      <c r="AG1780" s="13"/>
      <c r="AH1780" s="13"/>
      <c r="AI1780" s="13"/>
      <c r="AJ1780" s="13"/>
      <c r="AK1780" s="13"/>
      <c r="AL1780" s="13"/>
      <c r="AM1780" s="13"/>
      <c r="AN1780" s="13"/>
      <c r="AO1780" s="13"/>
      <c r="AP1780" s="13"/>
    </row>
    <row r="1781" spans="1:42" ht="15" hidden="1" x14ac:dyDescent="0.25">
      <c r="A1781"/>
      <c r="B1781"/>
      <c r="C1781"/>
      <c r="D1781"/>
      <c r="E1781"/>
      <c r="F1781"/>
      <c r="G1781"/>
      <c r="H1781"/>
      <c r="I1781"/>
      <c r="J1781"/>
      <c r="K1781"/>
      <c r="L1781"/>
      <c r="M1781"/>
      <c r="N1781"/>
      <c r="O1781"/>
      <c r="P1781"/>
      <c r="Q1781"/>
      <c r="R1781"/>
      <c r="S1781"/>
      <c r="T1781"/>
      <c r="U1781"/>
      <c r="V1781" s="40"/>
      <c r="W1781" s="40"/>
      <c r="X1781" s="40"/>
      <c r="AB1781" s="8"/>
      <c r="AC1781" s="8"/>
      <c r="AD1781" s="8"/>
      <c r="AE1781" s="8"/>
      <c r="AF1781" s="103"/>
      <c r="AG1781" s="13"/>
      <c r="AH1781" s="13"/>
      <c r="AI1781" s="13"/>
      <c r="AJ1781" s="13"/>
      <c r="AK1781" s="13"/>
      <c r="AL1781" s="13"/>
      <c r="AM1781" s="13"/>
      <c r="AN1781" s="13"/>
      <c r="AO1781" s="13"/>
      <c r="AP1781" s="13"/>
    </row>
    <row r="1782" spans="1:42" ht="15" hidden="1" x14ac:dyDescent="0.25">
      <c r="A1782"/>
      <c r="B1782"/>
      <c r="C1782"/>
      <c r="D1782"/>
      <c r="E1782"/>
      <c r="F1782"/>
      <c r="G1782"/>
      <c r="H1782"/>
      <c r="I1782"/>
      <c r="J1782"/>
      <c r="K1782"/>
      <c r="L1782"/>
      <c r="M1782"/>
      <c r="N1782"/>
      <c r="O1782"/>
      <c r="P1782"/>
      <c r="Q1782"/>
      <c r="R1782"/>
      <c r="S1782"/>
      <c r="T1782"/>
      <c r="U1782"/>
      <c r="V1782" s="40"/>
      <c r="W1782" s="40"/>
      <c r="X1782" s="40"/>
      <c r="AB1782" s="8"/>
      <c r="AC1782" s="8"/>
      <c r="AD1782" s="8"/>
      <c r="AE1782" s="8"/>
      <c r="AF1782" s="103"/>
      <c r="AG1782" s="13"/>
      <c r="AH1782" s="13"/>
      <c r="AI1782" s="13"/>
      <c r="AJ1782" s="13"/>
      <c r="AK1782" s="13"/>
      <c r="AL1782" s="13"/>
      <c r="AM1782" s="13"/>
      <c r="AN1782" s="13"/>
      <c r="AO1782" s="13"/>
      <c r="AP1782" s="13"/>
    </row>
    <row r="1783" spans="1:42" ht="15" hidden="1" x14ac:dyDescent="0.25">
      <c r="A1783"/>
      <c r="B1783"/>
      <c r="C1783"/>
      <c r="D1783"/>
      <c r="E1783"/>
      <c r="F1783"/>
      <c r="G1783"/>
      <c r="H1783"/>
      <c r="I1783"/>
      <c r="J1783"/>
      <c r="K1783"/>
      <c r="L1783"/>
      <c r="M1783"/>
      <c r="N1783"/>
      <c r="O1783"/>
      <c r="P1783"/>
      <c r="Q1783"/>
      <c r="R1783"/>
      <c r="S1783"/>
      <c r="T1783"/>
      <c r="U1783"/>
      <c r="V1783" s="40"/>
      <c r="W1783" s="40"/>
      <c r="X1783" s="40"/>
      <c r="AB1783" s="8"/>
      <c r="AC1783" s="8"/>
      <c r="AD1783" s="8"/>
      <c r="AE1783" s="8"/>
      <c r="AF1783" s="103"/>
      <c r="AG1783" s="13"/>
      <c r="AH1783" s="13"/>
      <c r="AI1783" s="13"/>
      <c r="AJ1783" s="13"/>
      <c r="AK1783" s="13"/>
      <c r="AL1783" s="13"/>
      <c r="AM1783" s="13"/>
      <c r="AN1783" s="13"/>
      <c r="AO1783" s="13"/>
      <c r="AP1783" s="13"/>
    </row>
    <row r="1784" spans="1:42" ht="15" hidden="1" x14ac:dyDescent="0.25">
      <c r="A1784"/>
      <c r="B1784"/>
      <c r="C1784"/>
      <c r="D1784"/>
      <c r="E1784"/>
      <c r="F1784"/>
      <c r="G1784"/>
      <c r="H1784"/>
      <c r="I1784"/>
      <c r="J1784"/>
      <c r="K1784"/>
      <c r="L1784"/>
      <c r="M1784"/>
      <c r="N1784"/>
      <c r="O1784"/>
      <c r="P1784"/>
      <c r="Q1784"/>
      <c r="R1784"/>
      <c r="S1784"/>
      <c r="T1784"/>
      <c r="U1784"/>
      <c r="V1784" s="40"/>
      <c r="W1784" s="40"/>
      <c r="X1784" s="40"/>
      <c r="AB1784" s="8"/>
      <c r="AC1784" s="8"/>
      <c r="AD1784" s="8"/>
      <c r="AE1784" s="8"/>
      <c r="AF1784" s="103"/>
      <c r="AG1784" s="13"/>
      <c r="AH1784" s="13"/>
      <c r="AI1784" s="13"/>
      <c r="AJ1784" s="13"/>
      <c r="AK1784" s="13"/>
      <c r="AL1784" s="13"/>
      <c r="AM1784" s="13"/>
      <c r="AN1784" s="13"/>
      <c r="AO1784" s="13"/>
      <c r="AP1784" s="13"/>
    </row>
    <row r="1785" spans="1:42" ht="15" hidden="1" x14ac:dyDescent="0.25">
      <c r="A1785"/>
      <c r="B1785"/>
      <c r="C1785"/>
      <c r="D1785"/>
      <c r="E1785"/>
      <c r="F1785"/>
      <c r="G1785"/>
      <c r="H1785"/>
      <c r="I1785"/>
      <c r="J1785"/>
      <c r="K1785"/>
      <c r="L1785"/>
      <c r="M1785"/>
      <c r="N1785"/>
      <c r="O1785"/>
      <c r="P1785"/>
      <c r="Q1785"/>
      <c r="R1785"/>
      <c r="S1785"/>
      <c r="T1785"/>
      <c r="U1785"/>
      <c r="V1785" s="40"/>
      <c r="W1785" s="40"/>
      <c r="X1785" s="40"/>
      <c r="AB1785" s="8"/>
      <c r="AC1785" s="8"/>
      <c r="AD1785" s="8"/>
      <c r="AE1785" s="8"/>
      <c r="AF1785" s="103"/>
      <c r="AG1785" s="13"/>
      <c r="AH1785" s="13"/>
      <c r="AI1785" s="13"/>
      <c r="AJ1785" s="13"/>
      <c r="AK1785" s="13"/>
      <c r="AL1785" s="13"/>
      <c r="AM1785" s="13"/>
      <c r="AN1785" s="13"/>
      <c r="AO1785" s="13"/>
      <c r="AP1785" s="13"/>
    </row>
    <row r="1786" spans="1:42" ht="15" hidden="1" x14ac:dyDescent="0.25">
      <c r="A1786"/>
      <c r="B1786"/>
      <c r="C1786"/>
      <c r="D1786"/>
      <c r="E1786"/>
      <c r="F1786"/>
      <c r="G1786"/>
      <c r="H1786"/>
      <c r="I1786"/>
      <c r="J1786"/>
      <c r="K1786"/>
      <c r="L1786"/>
      <c r="M1786"/>
      <c r="N1786"/>
      <c r="O1786"/>
      <c r="P1786"/>
      <c r="Q1786"/>
      <c r="R1786"/>
      <c r="S1786"/>
      <c r="T1786"/>
      <c r="U1786"/>
      <c r="V1786" s="40"/>
      <c r="W1786" s="40"/>
      <c r="X1786" s="40"/>
      <c r="AB1786" s="8"/>
      <c r="AC1786" s="8"/>
      <c r="AD1786" s="8"/>
      <c r="AE1786" s="8"/>
      <c r="AF1786" s="103"/>
      <c r="AG1786" s="13"/>
      <c r="AH1786" s="13"/>
      <c r="AI1786" s="13"/>
      <c r="AJ1786" s="13"/>
      <c r="AK1786" s="13"/>
      <c r="AL1786" s="13"/>
      <c r="AM1786" s="13"/>
      <c r="AN1786" s="13"/>
      <c r="AO1786" s="13"/>
      <c r="AP1786" s="13"/>
    </row>
    <row r="1787" spans="1:42" ht="15" hidden="1" x14ac:dyDescent="0.25">
      <c r="A1787"/>
      <c r="B1787"/>
      <c r="C1787"/>
      <c r="D1787"/>
      <c r="E1787"/>
      <c r="F1787"/>
      <c r="G1787"/>
      <c r="H1787"/>
      <c r="I1787"/>
      <c r="J1787"/>
      <c r="K1787"/>
      <c r="L1787"/>
      <c r="M1787"/>
      <c r="N1787"/>
      <c r="O1787"/>
      <c r="P1787"/>
      <c r="Q1787"/>
      <c r="R1787"/>
      <c r="S1787"/>
      <c r="T1787"/>
      <c r="U1787"/>
      <c r="V1787" s="40"/>
      <c r="W1787" s="40"/>
      <c r="X1787" s="40"/>
      <c r="AB1787" s="8"/>
      <c r="AC1787" s="8"/>
      <c r="AD1787" s="8"/>
      <c r="AE1787" s="8"/>
      <c r="AF1787" s="103"/>
      <c r="AG1787" s="13"/>
      <c r="AH1787" s="13"/>
      <c r="AI1787" s="13"/>
      <c r="AJ1787" s="13"/>
      <c r="AK1787" s="13"/>
      <c r="AL1787" s="13"/>
      <c r="AM1787" s="13"/>
      <c r="AN1787" s="13"/>
      <c r="AO1787" s="13"/>
      <c r="AP1787" s="13"/>
    </row>
    <row r="1788" spans="1:42" ht="15" hidden="1" x14ac:dyDescent="0.25">
      <c r="A1788"/>
      <c r="B1788"/>
      <c r="C1788"/>
      <c r="D1788"/>
      <c r="E1788"/>
      <c r="F1788"/>
      <c r="G1788"/>
      <c r="H1788"/>
      <c r="I1788"/>
      <c r="J1788"/>
      <c r="K1788"/>
      <c r="L1788"/>
      <c r="M1788"/>
      <c r="N1788"/>
      <c r="O1788"/>
      <c r="P1788"/>
      <c r="Q1788"/>
      <c r="R1788"/>
      <c r="S1788"/>
      <c r="T1788"/>
      <c r="U1788"/>
      <c r="V1788" s="40"/>
      <c r="W1788" s="40"/>
      <c r="X1788" s="40"/>
      <c r="AB1788" s="8"/>
      <c r="AC1788" s="8"/>
      <c r="AD1788" s="8"/>
      <c r="AE1788" s="8"/>
      <c r="AF1788" s="103"/>
      <c r="AG1788" s="13"/>
      <c r="AH1788" s="13"/>
      <c r="AI1788" s="13"/>
      <c r="AJ1788" s="13"/>
      <c r="AK1788" s="13"/>
      <c r="AL1788" s="13"/>
      <c r="AM1788" s="13"/>
      <c r="AN1788" s="13"/>
      <c r="AO1788" s="13"/>
      <c r="AP1788" s="13"/>
    </row>
    <row r="1789" spans="1:42" ht="15" hidden="1" x14ac:dyDescent="0.25">
      <c r="A1789"/>
      <c r="B1789"/>
      <c r="C1789"/>
      <c r="D1789"/>
      <c r="E1789"/>
      <c r="F1789"/>
      <c r="G1789"/>
      <c r="H1789"/>
      <c r="I1789"/>
      <c r="J1789"/>
      <c r="K1789"/>
      <c r="L1789"/>
      <c r="M1789"/>
      <c r="N1789"/>
      <c r="O1789"/>
      <c r="P1789"/>
      <c r="Q1789"/>
      <c r="R1789"/>
      <c r="S1789"/>
      <c r="T1789"/>
      <c r="U1789"/>
      <c r="V1789" s="40"/>
      <c r="W1789" s="40"/>
      <c r="X1789" s="40"/>
      <c r="AB1789" s="8"/>
      <c r="AC1789" s="8"/>
      <c r="AD1789" s="8"/>
      <c r="AE1789" s="8"/>
      <c r="AF1789" s="103"/>
      <c r="AG1789" s="13"/>
      <c r="AH1789" s="13"/>
      <c r="AI1789" s="13"/>
      <c r="AJ1789" s="13"/>
      <c r="AK1789" s="13"/>
      <c r="AL1789" s="13"/>
      <c r="AM1789" s="13"/>
      <c r="AN1789" s="13"/>
      <c r="AO1789" s="13"/>
      <c r="AP1789" s="13"/>
    </row>
    <row r="1790" spans="1:42" ht="15" hidden="1" x14ac:dyDescent="0.25">
      <c r="A1790"/>
      <c r="B1790"/>
      <c r="C1790"/>
      <c r="D1790"/>
      <c r="E1790"/>
      <c r="F1790"/>
      <c r="G1790"/>
      <c r="H1790"/>
      <c r="I1790"/>
      <c r="J1790"/>
      <c r="K1790"/>
      <c r="L1790"/>
      <c r="M1790"/>
      <c r="N1790"/>
      <c r="O1790"/>
      <c r="P1790"/>
      <c r="Q1790"/>
      <c r="R1790"/>
      <c r="S1790"/>
      <c r="T1790"/>
      <c r="U1790"/>
      <c r="V1790" s="40"/>
      <c r="W1790" s="40"/>
      <c r="X1790" s="40"/>
      <c r="AB1790" s="8"/>
      <c r="AC1790" s="8"/>
      <c r="AD1790" s="8"/>
      <c r="AE1790" s="8"/>
      <c r="AF1790" s="103"/>
      <c r="AG1790" s="13"/>
      <c r="AH1790" s="13"/>
      <c r="AI1790" s="13"/>
      <c r="AJ1790" s="13"/>
      <c r="AK1790" s="13"/>
      <c r="AL1790" s="13"/>
      <c r="AM1790" s="13"/>
      <c r="AN1790" s="13"/>
      <c r="AO1790" s="13"/>
      <c r="AP1790" s="13"/>
    </row>
    <row r="1791" spans="1:42" ht="15" hidden="1" x14ac:dyDescent="0.25">
      <c r="A1791"/>
      <c r="B1791"/>
      <c r="C1791"/>
      <c r="D1791"/>
      <c r="E1791"/>
      <c r="F1791"/>
      <c r="G1791"/>
      <c r="H1791"/>
      <c r="I1791"/>
      <c r="J1791"/>
      <c r="K1791"/>
      <c r="L1791"/>
      <c r="M1791"/>
      <c r="N1791"/>
      <c r="O1791"/>
      <c r="P1791"/>
      <c r="Q1791"/>
      <c r="R1791"/>
      <c r="S1791"/>
      <c r="T1791"/>
      <c r="U1791"/>
      <c r="V1791" s="40"/>
      <c r="W1791" s="40"/>
      <c r="X1791" s="40"/>
      <c r="AB1791" s="8"/>
      <c r="AC1791" s="8"/>
      <c r="AD1791" s="8"/>
      <c r="AE1791" s="8"/>
      <c r="AF1791" s="103"/>
      <c r="AG1791" s="13"/>
      <c r="AH1791" s="13"/>
      <c r="AI1791" s="13"/>
      <c r="AJ1791" s="13"/>
      <c r="AK1791" s="13"/>
      <c r="AL1791" s="13"/>
      <c r="AM1791" s="13"/>
      <c r="AN1791" s="13"/>
      <c r="AO1791" s="13"/>
      <c r="AP1791" s="13"/>
    </row>
    <row r="1792" spans="1:42" ht="15" hidden="1" x14ac:dyDescent="0.25">
      <c r="A1792"/>
      <c r="B1792"/>
      <c r="C1792"/>
      <c r="D1792"/>
      <c r="E1792"/>
      <c r="F1792"/>
      <c r="G1792"/>
      <c r="H1792"/>
      <c r="I1792"/>
      <c r="J1792"/>
      <c r="K1792"/>
      <c r="L1792"/>
      <c r="M1792"/>
      <c r="N1792"/>
      <c r="O1792"/>
      <c r="P1792"/>
      <c r="Q1792"/>
      <c r="R1792"/>
      <c r="S1792"/>
      <c r="T1792"/>
      <c r="U1792"/>
      <c r="V1792" s="40"/>
      <c r="W1792" s="40"/>
      <c r="X1792" s="40"/>
      <c r="AF1792" s="103"/>
      <c r="AG1792" s="13"/>
      <c r="AH1792" s="13"/>
      <c r="AI1792" s="13"/>
      <c r="AJ1792" s="13"/>
      <c r="AK1792" s="13"/>
      <c r="AL1792" s="13"/>
      <c r="AM1792" s="13"/>
      <c r="AN1792" s="13"/>
      <c r="AO1792" s="13"/>
      <c r="AP1792" s="13"/>
    </row>
    <row r="1793" spans="1:42" ht="15" hidden="1" x14ac:dyDescent="0.25">
      <c r="A1793"/>
      <c r="B1793"/>
      <c r="C1793"/>
      <c r="D1793"/>
      <c r="E1793"/>
      <c r="F1793"/>
      <c r="G1793"/>
      <c r="H1793"/>
      <c r="I1793"/>
      <c r="J1793"/>
      <c r="K1793"/>
      <c r="L1793"/>
      <c r="M1793"/>
      <c r="N1793"/>
      <c r="O1793"/>
      <c r="P1793"/>
      <c r="Q1793"/>
      <c r="R1793"/>
      <c r="S1793"/>
      <c r="T1793"/>
      <c r="U1793"/>
      <c r="V1793" s="40"/>
      <c r="W1793" s="40"/>
      <c r="X1793" s="40"/>
      <c r="AF1793" s="103"/>
      <c r="AG1793" s="13"/>
      <c r="AH1793" s="13"/>
      <c r="AI1793" s="13"/>
      <c r="AJ1793" s="13"/>
      <c r="AK1793" s="13"/>
      <c r="AL1793" s="13"/>
      <c r="AM1793" s="13"/>
      <c r="AN1793" s="13"/>
      <c r="AO1793" s="13"/>
      <c r="AP1793" s="13"/>
    </row>
    <row r="1794" spans="1:42" ht="15" hidden="1" x14ac:dyDescent="0.25">
      <c r="A1794"/>
      <c r="B1794"/>
      <c r="C1794"/>
      <c r="D1794"/>
      <c r="E1794"/>
      <c r="F1794"/>
      <c r="G1794"/>
      <c r="H1794"/>
      <c r="I1794"/>
      <c r="J1794"/>
      <c r="K1794"/>
      <c r="L1794"/>
      <c r="M1794"/>
      <c r="N1794"/>
      <c r="O1794"/>
      <c r="P1794"/>
      <c r="Q1794"/>
      <c r="R1794"/>
      <c r="S1794"/>
      <c r="T1794"/>
      <c r="U1794"/>
      <c r="V1794" s="40"/>
      <c r="W1794" s="40"/>
      <c r="X1794" s="40"/>
      <c r="AB1794" s="8"/>
      <c r="AC1794" s="8"/>
      <c r="AD1794" s="8"/>
      <c r="AE1794" s="8"/>
      <c r="AF1794" s="103"/>
      <c r="AG1794" s="13"/>
      <c r="AH1794" s="13"/>
      <c r="AI1794" s="13"/>
      <c r="AJ1794" s="13"/>
      <c r="AK1794" s="13"/>
      <c r="AL1794" s="13"/>
      <c r="AM1794" s="13"/>
      <c r="AN1794" s="13"/>
      <c r="AO1794" s="13"/>
      <c r="AP1794" s="13"/>
    </row>
    <row r="1795" spans="1:42" ht="15" hidden="1" x14ac:dyDescent="0.25">
      <c r="A1795"/>
      <c r="B1795"/>
      <c r="C1795"/>
      <c r="D1795"/>
      <c r="E1795"/>
      <c r="F1795"/>
      <c r="G1795"/>
      <c r="H1795"/>
      <c r="I1795"/>
      <c r="J1795"/>
      <c r="K1795"/>
      <c r="L1795"/>
      <c r="M1795"/>
      <c r="N1795"/>
      <c r="O1795"/>
      <c r="P1795"/>
      <c r="Q1795"/>
      <c r="R1795"/>
      <c r="S1795"/>
      <c r="T1795"/>
      <c r="U1795"/>
      <c r="V1795" s="40"/>
      <c r="W1795" s="40"/>
      <c r="X1795" s="40"/>
      <c r="AF1795" s="103"/>
      <c r="AG1795" s="13"/>
      <c r="AH1795" s="13"/>
      <c r="AI1795" s="13"/>
      <c r="AJ1795" s="13"/>
      <c r="AK1795" s="13"/>
      <c r="AL1795" s="13"/>
      <c r="AM1795" s="13"/>
      <c r="AN1795" s="13"/>
      <c r="AO1795" s="13"/>
      <c r="AP1795" s="13"/>
    </row>
    <row r="1796" spans="1:42" ht="15" hidden="1" x14ac:dyDescent="0.25">
      <c r="A1796"/>
      <c r="B1796"/>
      <c r="C1796"/>
      <c r="D1796"/>
      <c r="E1796"/>
      <c r="F1796"/>
      <c r="G1796"/>
      <c r="H1796"/>
      <c r="I1796"/>
      <c r="J1796"/>
      <c r="K1796"/>
      <c r="L1796"/>
      <c r="M1796"/>
      <c r="N1796"/>
      <c r="O1796"/>
      <c r="P1796"/>
      <c r="Q1796"/>
      <c r="R1796"/>
      <c r="S1796"/>
      <c r="T1796"/>
      <c r="U1796"/>
      <c r="V1796" s="40"/>
      <c r="W1796" s="40"/>
      <c r="X1796" s="40"/>
      <c r="AF1796" s="103"/>
      <c r="AG1796" s="13"/>
      <c r="AH1796" s="13"/>
      <c r="AI1796" s="13"/>
      <c r="AJ1796" s="13"/>
      <c r="AK1796" s="13"/>
      <c r="AL1796" s="13"/>
      <c r="AM1796" s="13"/>
      <c r="AN1796" s="13"/>
      <c r="AO1796" s="13"/>
      <c r="AP1796" s="13"/>
    </row>
    <row r="1797" spans="1:42" ht="15" hidden="1" x14ac:dyDescent="0.25">
      <c r="A1797"/>
      <c r="B1797"/>
      <c r="C1797"/>
      <c r="D1797"/>
      <c r="E1797"/>
      <c r="F1797"/>
      <c r="G1797"/>
      <c r="H1797"/>
      <c r="I1797"/>
      <c r="J1797"/>
      <c r="K1797"/>
      <c r="L1797"/>
      <c r="M1797"/>
      <c r="N1797"/>
      <c r="O1797"/>
      <c r="P1797"/>
      <c r="Q1797"/>
      <c r="R1797"/>
      <c r="S1797"/>
      <c r="T1797"/>
      <c r="U1797"/>
      <c r="V1797" s="40"/>
      <c r="W1797" s="40"/>
      <c r="X1797" s="40"/>
      <c r="AF1797" s="103"/>
      <c r="AG1797" s="13"/>
      <c r="AH1797" s="13"/>
      <c r="AI1797" s="13"/>
      <c r="AJ1797" s="13"/>
      <c r="AK1797" s="13"/>
      <c r="AL1797" s="13"/>
      <c r="AM1797" s="13"/>
      <c r="AN1797" s="13"/>
      <c r="AO1797" s="13"/>
      <c r="AP1797" s="13"/>
    </row>
    <row r="1798" spans="1:42" ht="15" hidden="1" x14ac:dyDescent="0.25">
      <c r="A1798"/>
      <c r="B1798"/>
      <c r="C1798"/>
      <c r="D1798"/>
      <c r="E1798"/>
      <c r="F1798"/>
      <c r="G1798"/>
      <c r="H1798"/>
      <c r="I1798"/>
      <c r="J1798"/>
      <c r="K1798"/>
      <c r="L1798"/>
      <c r="M1798"/>
      <c r="N1798"/>
      <c r="O1798"/>
      <c r="P1798"/>
      <c r="Q1798"/>
      <c r="R1798"/>
      <c r="S1798"/>
      <c r="T1798"/>
      <c r="U1798"/>
      <c r="V1798" s="40"/>
      <c r="W1798" s="40"/>
      <c r="X1798" s="40"/>
      <c r="AF1798" s="103"/>
      <c r="AG1798" s="13"/>
      <c r="AH1798" s="13"/>
      <c r="AI1798" s="13"/>
      <c r="AJ1798" s="13"/>
      <c r="AK1798" s="13"/>
      <c r="AL1798" s="13"/>
      <c r="AM1798" s="13"/>
      <c r="AN1798" s="13"/>
      <c r="AO1798" s="13"/>
      <c r="AP1798" s="13"/>
    </row>
    <row r="1799" spans="1:42" ht="15" hidden="1" x14ac:dyDescent="0.25">
      <c r="A1799"/>
      <c r="B1799"/>
      <c r="C1799"/>
      <c r="D1799"/>
      <c r="E1799"/>
      <c r="F1799"/>
      <c r="G1799"/>
      <c r="H1799"/>
      <c r="I1799"/>
      <c r="J1799"/>
      <c r="K1799"/>
      <c r="L1799"/>
      <c r="M1799"/>
      <c r="N1799"/>
      <c r="O1799"/>
      <c r="P1799"/>
      <c r="Q1799"/>
      <c r="R1799"/>
      <c r="S1799"/>
      <c r="T1799"/>
      <c r="U1799"/>
      <c r="V1799" s="40"/>
      <c r="W1799" s="40"/>
      <c r="X1799" s="40"/>
      <c r="AF1799" s="103"/>
      <c r="AG1799" s="13"/>
      <c r="AH1799" s="13"/>
      <c r="AI1799" s="13"/>
      <c r="AJ1799" s="13"/>
      <c r="AK1799" s="13"/>
      <c r="AL1799" s="13"/>
      <c r="AM1799" s="13"/>
      <c r="AN1799" s="13"/>
      <c r="AO1799" s="13"/>
      <c r="AP1799" s="13"/>
    </row>
    <row r="1800" spans="1:42" ht="15" hidden="1" x14ac:dyDescent="0.25">
      <c r="A1800"/>
      <c r="B1800"/>
      <c r="C1800"/>
      <c r="D1800"/>
      <c r="E1800"/>
      <c r="F1800"/>
      <c r="G1800"/>
      <c r="H1800"/>
      <c r="I1800"/>
      <c r="J1800"/>
      <c r="K1800"/>
      <c r="L1800"/>
      <c r="M1800"/>
      <c r="N1800"/>
      <c r="O1800"/>
      <c r="P1800"/>
      <c r="Q1800"/>
      <c r="R1800"/>
      <c r="S1800"/>
      <c r="T1800"/>
      <c r="U1800"/>
      <c r="V1800" s="40"/>
      <c r="W1800" s="40"/>
      <c r="X1800" s="40"/>
      <c r="AB1800" s="8"/>
      <c r="AC1800" s="8"/>
      <c r="AD1800" s="8"/>
      <c r="AE1800" s="8"/>
      <c r="AF1800" s="103"/>
      <c r="AG1800" s="13"/>
      <c r="AH1800" s="13"/>
      <c r="AI1800" s="13"/>
      <c r="AJ1800" s="13"/>
      <c r="AK1800" s="13"/>
      <c r="AL1800" s="13"/>
      <c r="AM1800" s="13"/>
      <c r="AN1800" s="13"/>
      <c r="AO1800" s="13"/>
      <c r="AP1800" s="13"/>
    </row>
    <row r="1801" spans="1:42" ht="15" hidden="1" x14ac:dyDescent="0.25">
      <c r="A1801"/>
      <c r="B1801"/>
      <c r="C1801"/>
      <c r="D1801"/>
      <c r="E1801"/>
      <c r="F1801"/>
      <c r="G1801"/>
      <c r="H1801"/>
      <c r="I1801"/>
      <c r="J1801"/>
      <c r="K1801"/>
      <c r="L1801"/>
      <c r="M1801"/>
      <c r="N1801"/>
      <c r="O1801"/>
      <c r="P1801"/>
      <c r="Q1801"/>
      <c r="R1801"/>
      <c r="S1801"/>
      <c r="T1801"/>
      <c r="U1801"/>
      <c r="V1801" s="40"/>
      <c r="W1801" s="40"/>
      <c r="X1801" s="40"/>
      <c r="AB1801" s="8"/>
      <c r="AC1801" s="8"/>
      <c r="AD1801" s="8"/>
      <c r="AE1801" s="8"/>
      <c r="AF1801" s="103"/>
      <c r="AG1801" s="13"/>
      <c r="AH1801" s="13"/>
      <c r="AI1801" s="13"/>
      <c r="AJ1801" s="13"/>
      <c r="AK1801" s="13"/>
      <c r="AL1801" s="13"/>
      <c r="AM1801" s="13"/>
      <c r="AN1801" s="13"/>
      <c r="AO1801" s="13"/>
      <c r="AP1801" s="13"/>
    </row>
    <row r="1802" spans="1:42" ht="15" hidden="1" x14ac:dyDescent="0.25">
      <c r="A1802"/>
      <c r="B1802"/>
      <c r="C1802"/>
      <c r="D1802"/>
      <c r="E1802"/>
      <c r="F1802"/>
      <c r="G1802"/>
      <c r="H1802"/>
      <c r="I1802"/>
      <c r="J1802"/>
      <c r="K1802"/>
      <c r="L1802"/>
      <c r="M1802"/>
      <c r="N1802"/>
      <c r="O1802"/>
      <c r="P1802"/>
      <c r="Q1802"/>
      <c r="R1802"/>
      <c r="S1802"/>
      <c r="T1802"/>
      <c r="U1802"/>
      <c r="V1802" s="40"/>
      <c r="W1802" s="40"/>
      <c r="X1802" s="40"/>
      <c r="AB1802" s="8"/>
      <c r="AC1802" s="8"/>
      <c r="AD1802" s="8"/>
      <c r="AE1802" s="8"/>
      <c r="AF1802" s="103"/>
      <c r="AG1802" s="13"/>
      <c r="AH1802" s="13"/>
      <c r="AI1802" s="13"/>
      <c r="AJ1802" s="13"/>
      <c r="AK1802" s="13"/>
      <c r="AL1802" s="13"/>
      <c r="AM1802" s="13"/>
      <c r="AN1802" s="13"/>
      <c r="AO1802" s="13"/>
      <c r="AP1802" s="13"/>
    </row>
    <row r="1803" spans="1:42" ht="15" hidden="1" x14ac:dyDescent="0.25">
      <c r="A1803"/>
      <c r="B1803"/>
      <c r="C1803"/>
      <c r="D1803"/>
      <c r="E1803"/>
      <c r="F1803"/>
      <c r="G1803"/>
      <c r="H1803"/>
      <c r="I1803"/>
      <c r="J1803"/>
      <c r="K1803"/>
      <c r="L1803"/>
      <c r="M1803"/>
      <c r="N1803"/>
      <c r="O1803"/>
      <c r="P1803"/>
      <c r="Q1803"/>
      <c r="R1803"/>
      <c r="S1803"/>
      <c r="T1803"/>
      <c r="U1803"/>
      <c r="V1803" s="40"/>
      <c r="W1803" s="40"/>
      <c r="X1803" s="40"/>
      <c r="AB1803" s="8"/>
      <c r="AC1803" s="8"/>
      <c r="AD1803" s="8"/>
      <c r="AE1803" s="8"/>
      <c r="AF1803" s="103"/>
      <c r="AG1803" s="13"/>
      <c r="AH1803" s="13"/>
      <c r="AI1803" s="13"/>
      <c r="AJ1803" s="13"/>
      <c r="AK1803" s="13"/>
      <c r="AL1803" s="13"/>
      <c r="AM1803" s="13"/>
      <c r="AN1803" s="13"/>
      <c r="AO1803" s="13"/>
      <c r="AP1803" s="13"/>
    </row>
    <row r="1804" spans="1:42" ht="15" hidden="1" x14ac:dyDescent="0.25">
      <c r="A1804"/>
      <c r="B1804"/>
      <c r="C1804"/>
      <c r="D1804"/>
      <c r="E1804"/>
      <c r="F1804"/>
      <c r="G1804"/>
      <c r="H1804"/>
      <c r="I1804"/>
      <c r="J1804"/>
      <c r="K1804"/>
      <c r="L1804"/>
      <c r="M1804"/>
      <c r="N1804"/>
      <c r="O1804"/>
      <c r="P1804"/>
      <c r="Q1804"/>
      <c r="R1804"/>
      <c r="S1804"/>
      <c r="T1804"/>
      <c r="U1804"/>
      <c r="V1804" s="40"/>
      <c r="W1804" s="40"/>
      <c r="X1804" s="40"/>
      <c r="AF1804" s="103"/>
      <c r="AG1804" s="13"/>
      <c r="AH1804" s="13"/>
      <c r="AI1804" s="13"/>
      <c r="AJ1804" s="13"/>
      <c r="AK1804" s="13"/>
      <c r="AL1804" s="13"/>
      <c r="AM1804" s="13"/>
      <c r="AN1804" s="13"/>
      <c r="AO1804" s="13"/>
      <c r="AP1804" s="13"/>
    </row>
    <row r="1805" spans="1:42" ht="15" hidden="1" x14ac:dyDescent="0.25">
      <c r="A1805"/>
      <c r="B1805"/>
      <c r="C1805"/>
      <c r="D1805"/>
      <c r="E1805"/>
      <c r="F1805"/>
      <c r="G1805"/>
      <c r="H1805"/>
      <c r="I1805"/>
      <c r="J1805"/>
      <c r="K1805"/>
      <c r="L1805"/>
      <c r="M1805"/>
      <c r="N1805"/>
      <c r="O1805"/>
      <c r="P1805"/>
      <c r="Q1805"/>
      <c r="R1805"/>
      <c r="S1805"/>
      <c r="T1805"/>
      <c r="U1805"/>
      <c r="V1805" s="40"/>
      <c r="W1805" s="40"/>
      <c r="X1805" s="40"/>
      <c r="AF1805" s="103"/>
      <c r="AG1805" s="13"/>
      <c r="AH1805" s="13"/>
      <c r="AI1805" s="13"/>
      <c r="AJ1805" s="13"/>
      <c r="AK1805" s="13"/>
      <c r="AL1805" s="13"/>
      <c r="AM1805" s="13"/>
      <c r="AN1805" s="13"/>
      <c r="AO1805" s="13"/>
      <c r="AP1805" s="13"/>
    </row>
    <row r="1806" spans="1:42" ht="15" hidden="1" x14ac:dyDescent="0.25">
      <c r="A1806"/>
      <c r="B1806"/>
      <c r="C1806"/>
      <c r="D1806"/>
      <c r="E1806"/>
      <c r="F1806"/>
      <c r="G1806"/>
      <c r="H1806"/>
      <c r="I1806"/>
      <c r="J1806"/>
      <c r="K1806"/>
      <c r="L1806"/>
      <c r="M1806"/>
      <c r="N1806"/>
      <c r="O1806"/>
      <c r="P1806"/>
      <c r="Q1806"/>
      <c r="R1806"/>
      <c r="S1806"/>
      <c r="T1806"/>
      <c r="U1806"/>
      <c r="V1806" s="40"/>
      <c r="W1806" s="40"/>
      <c r="X1806" s="40"/>
      <c r="AB1806" s="8"/>
      <c r="AC1806" s="8"/>
      <c r="AD1806" s="8"/>
      <c r="AE1806" s="8"/>
      <c r="AF1806" s="103"/>
      <c r="AG1806" s="13"/>
      <c r="AH1806" s="13"/>
      <c r="AI1806" s="13"/>
      <c r="AJ1806" s="13"/>
      <c r="AK1806" s="13"/>
      <c r="AL1806" s="13"/>
      <c r="AM1806" s="13"/>
      <c r="AN1806" s="13"/>
      <c r="AO1806" s="13"/>
      <c r="AP1806" s="13"/>
    </row>
    <row r="1807" spans="1:42" ht="15" hidden="1" x14ac:dyDescent="0.25">
      <c r="A1807"/>
      <c r="B1807"/>
      <c r="C1807"/>
      <c r="D1807"/>
      <c r="E1807"/>
      <c r="F1807"/>
      <c r="G1807"/>
      <c r="H1807"/>
      <c r="I1807"/>
      <c r="J1807"/>
      <c r="K1807"/>
      <c r="L1807"/>
      <c r="M1807"/>
      <c r="N1807"/>
      <c r="O1807"/>
      <c r="P1807"/>
      <c r="Q1807"/>
      <c r="R1807"/>
      <c r="S1807"/>
      <c r="T1807"/>
      <c r="U1807"/>
      <c r="V1807" s="40"/>
      <c r="W1807" s="40"/>
      <c r="X1807" s="40"/>
      <c r="AF1807" s="103"/>
      <c r="AG1807" s="13"/>
      <c r="AH1807" s="13"/>
      <c r="AI1807" s="13"/>
      <c r="AJ1807" s="13"/>
      <c r="AK1807" s="13"/>
      <c r="AL1807" s="13"/>
      <c r="AM1807" s="13"/>
      <c r="AN1807" s="13"/>
      <c r="AO1807" s="13"/>
      <c r="AP1807" s="13"/>
    </row>
    <row r="1808" spans="1:42" ht="15" hidden="1" x14ac:dyDescent="0.25">
      <c r="A1808"/>
      <c r="B1808"/>
      <c r="C1808"/>
      <c r="D1808"/>
      <c r="E1808"/>
      <c r="F1808"/>
      <c r="G1808"/>
      <c r="H1808"/>
      <c r="I1808"/>
      <c r="J1808"/>
      <c r="K1808"/>
      <c r="L1808"/>
      <c r="M1808"/>
      <c r="N1808"/>
      <c r="O1808"/>
      <c r="P1808"/>
      <c r="Q1808"/>
      <c r="R1808"/>
      <c r="S1808"/>
      <c r="T1808"/>
      <c r="U1808"/>
      <c r="V1808" s="40"/>
      <c r="W1808" s="40"/>
      <c r="X1808" s="40"/>
      <c r="AF1808" s="103"/>
      <c r="AG1808" s="13"/>
      <c r="AH1808" s="13"/>
      <c r="AI1808" s="13"/>
      <c r="AJ1808" s="13"/>
      <c r="AK1808" s="13"/>
      <c r="AL1808" s="13"/>
      <c r="AM1808" s="13"/>
      <c r="AN1808" s="13"/>
      <c r="AO1808" s="13"/>
      <c r="AP1808" s="13"/>
    </row>
    <row r="1809" spans="1:42" ht="15" hidden="1" x14ac:dyDescent="0.25">
      <c r="A1809"/>
      <c r="B1809"/>
      <c r="C1809"/>
      <c r="D1809"/>
      <c r="E1809"/>
      <c r="F1809"/>
      <c r="G1809"/>
      <c r="H1809"/>
      <c r="I1809"/>
      <c r="J1809"/>
      <c r="K1809"/>
      <c r="L1809"/>
      <c r="M1809"/>
      <c r="N1809"/>
      <c r="O1809"/>
      <c r="P1809"/>
      <c r="Q1809"/>
      <c r="R1809"/>
      <c r="S1809"/>
      <c r="T1809"/>
      <c r="U1809"/>
      <c r="V1809" s="40"/>
      <c r="W1809" s="40"/>
      <c r="X1809" s="40"/>
      <c r="AF1809" s="103"/>
      <c r="AG1809" s="13"/>
      <c r="AH1809" s="13"/>
      <c r="AI1809" s="13"/>
      <c r="AJ1809" s="13"/>
      <c r="AK1809" s="13"/>
      <c r="AL1809" s="13"/>
      <c r="AM1809" s="13"/>
      <c r="AN1809" s="13"/>
      <c r="AO1809" s="13"/>
      <c r="AP1809" s="13"/>
    </row>
    <row r="1810" spans="1:42" ht="15" hidden="1" x14ac:dyDescent="0.25">
      <c r="A1810"/>
      <c r="B1810"/>
      <c r="C1810"/>
      <c r="D1810"/>
      <c r="E1810"/>
      <c r="F1810"/>
      <c r="G1810"/>
      <c r="H1810"/>
      <c r="I1810"/>
      <c r="J1810"/>
      <c r="K1810"/>
      <c r="L1810"/>
      <c r="M1810"/>
      <c r="N1810"/>
      <c r="O1810"/>
      <c r="P1810"/>
      <c r="Q1810"/>
      <c r="R1810"/>
      <c r="S1810"/>
      <c r="T1810"/>
      <c r="U1810"/>
      <c r="V1810" s="40"/>
      <c r="W1810" s="40"/>
      <c r="X1810" s="40"/>
      <c r="AB1810" s="8"/>
      <c r="AC1810" s="8"/>
      <c r="AD1810" s="8"/>
      <c r="AE1810" s="8"/>
      <c r="AF1810" s="103"/>
      <c r="AG1810" s="13"/>
      <c r="AH1810" s="13"/>
      <c r="AI1810" s="13"/>
      <c r="AJ1810" s="13"/>
      <c r="AK1810" s="13"/>
      <c r="AL1810" s="13"/>
      <c r="AM1810" s="13"/>
      <c r="AN1810" s="13"/>
      <c r="AO1810" s="13"/>
      <c r="AP1810" s="13"/>
    </row>
    <row r="1811" spans="1:42" ht="15" hidden="1" x14ac:dyDescent="0.25">
      <c r="A1811"/>
      <c r="B1811"/>
      <c r="C1811"/>
      <c r="D1811"/>
      <c r="E1811"/>
      <c r="F1811"/>
      <c r="G1811"/>
      <c r="H1811"/>
      <c r="I1811"/>
      <c r="J1811"/>
      <c r="K1811"/>
      <c r="L1811"/>
      <c r="M1811"/>
      <c r="N1811"/>
      <c r="O1811"/>
      <c r="P1811"/>
      <c r="Q1811"/>
      <c r="R1811"/>
      <c r="S1811"/>
      <c r="T1811"/>
      <c r="U1811"/>
      <c r="V1811" s="40"/>
      <c r="W1811" s="40"/>
      <c r="X1811" s="40"/>
      <c r="AF1811" s="103"/>
      <c r="AG1811" s="13"/>
      <c r="AH1811" s="13"/>
      <c r="AI1811" s="13"/>
      <c r="AJ1811" s="13"/>
      <c r="AK1811" s="13"/>
      <c r="AL1811" s="13"/>
      <c r="AM1811" s="13"/>
      <c r="AN1811" s="13"/>
      <c r="AO1811" s="13"/>
      <c r="AP1811" s="13"/>
    </row>
    <row r="1812" spans="1:42" ht="15" hidden="1" x14ac:dyDescent="0.25">
      <c r="A1812"/>
      <c r="B1812"/>
      <c r="C1812"/>
      <c r="D1812"/>
      <c r="E1812"/>
      <c r="F1812"/>
      <c r="G1812"/>
      <c r="H1812"/>
      <c r="I1812"/>
      <c r="J1812"/>
      <c r="K1812"/>
      <c r="L1812"/>
      <c r="M1812"/>
      <c r="N1812"/>
      <c r="O1812"/>
      <c r="P1812"/>
      <c r="Q1812"/>
      <c r="R1812"/>
      <c r="S1812"/>
      <c r="T1812"/>
      <c r="U1812"/>
      <c r="V1812" s="40"/>
      <c r="W1812" s="40"/>
      <c r="X1812" s="40"/>
      <c r="AF1812" s="103"/>
      <c r="AG1812" s="13"/>
      <c r="AH1812" s="13"/>
      <c r="AI1812" s="13"/>
      <c r="AJ1812" s="13"/>
      <c r="AK1812" s="13"/>
      <c r="AL1812" s="13"/>
      <c r="AM1812" s="13"/>
      <c r="AN1812" s="13"/>
      <c r="AO1812" s="13"/>
      <c r="AP1812" s="13"/>
    </row>
    <row r="1813" spans="1:42" ht="15" hidden="1" x14ac:dyDescent="0.25">
      <c r="A1813"/>
      <c r="B1813"/>
      <c r="C1813"/>
      <c r="D1813"/>
      <c r="E1813"/>
      <c r="F1813"/>
      <c r="G1813"/>
      <c r="H1813"/>
      <c r="I1813"/>
      <c r="J1813"/>
      <c r="K1813"/>
      <c r="L1813"/>
      <c r="M1813"/>
      <c r="N1813"/>
      <c r="O1813"/>
      <c r="P1813"/>
      <c r="Q1813"/>
      <c r="R1813"/>
      <c r="S1813"/>
      <c r="T1813"/>
      <c r="U1813"/>
      <c r="V1813" s="40"/>
      <c r="W1813" s="40"/>
      <c r="X1813" s="40"/>
      <c r="AF1813" s="103"/>
      <c r="AG1813" s="13"/>
      <c r="AH1813" s="13"/>
      <c r="AI1813" s="13"/>
      <c r="AJ1813" s="13"/>
      <c r="AK1813" s="13"/>
      <c r="AL1813" s="13"/>
      <c r="AM1813" s="13"/>
      <c r="AN1813" s="13"/>
      <c r="AO1813" s="13"/>
      <c r="AP1813" s="13"/>
    </row>
    <row r="1814" spans="1:42" ht="15" hidden="1" x14ac:dyDescent="0.25">
      <c r="A1814"/>
      <c r="B1814"/>
      <c r="C1814"/>
      <c r="D1814"/>
      <c r="E1814"/>
      <c r="F1814"/>
      <c r="G1814"/>
      <c r="H1814"/>
      <c r="I1814"/>
      <c r="J1814"/>
      <c r="K1814"/>
      <c r="L1814"/>
      <c r="M1814"/>
      <c r="N1814"/>
      <c r="O1814"/>
      <c r="P1814"/>
      <c r="Q1814"/>
      <c r="R1814"/>
      <c r="S1814"/>
      <c r="T1814"/>
      <c r="U1814"/>
      <c r="V1814" s="40"/>
      <c r="W1814" s="40"/>
      <c r="X1814" s="40"/>
      <c r="AF1814" s="103"/>
      <c r="AG1814" s="13"/>
      <c r="AH1814" s="13"/>
      <c r="AI1814" s="13"/>
      <c r="AJ1814" s="13"/>
      <c r="AK1814" s="13"/>
      <c r="AL1814" s="13"/>
      <c r="AM1814" s="13"/>
      <c r="AN1814" s="13"/>
      <c r="AO1814" s="13"/>
      <c r="AP1814" s="13"/>
    </row>
    <row r="1815" spans="1:42" ht="15" hidden="1" x14ac:dyDescent="0.25">
      <c r="A1815"/>
      <c r="B1815"/>
      <c r="C1815"/>
      <c r="D1815"/>
      <c r="E1815"/>
      <c r="F1815"/>
      <c r="G1815"/>
      <c r="H1815"/>
      <c r="I1815"/>
      <c r="J1815"/>
      <c r="K1815"/>
      <c r="L1815"/>
      <c r="M1815"/>
      <c r="N1815"/>
      <c r="O1815"/>
      <c r="P1815"/>
      <c r="Q1815"/>
      <c r="R1815"/>
      <c r="S1815"/>
      <c r="T1815"/>
      <c r="U1815"/>
      <c r="V1815" s="40"/>
      <c r="W1815" s="40"/>
      <c r="X1815" s="40"/>
      <c r="AF1815" s="103"/>
      <c r="AG1815" s="13"/>
      <c r="AH1815" s="13"/>
      <c r="AI1815" s="13"/>
      <c r="AJ1815" s="13"/>
      <c r="AK1815" s="13"/>
      <c r="AL1815" s="13"/>
      <c r="AM1815" s="13"/>
      <c r="AN1815" s="13"/>
      <c r="AO1815" s="13"/>
      <c r="AP1815" s="13"/>
    </row>
    <row r="1816" spans="1:42" ht="15" hidden="1" x14ac:dyDescent="0.25">
      <c r="A1816"/>
      <c r="B1816"/>
      <c r="C1816"/>
      <c r="D1816"/>
      <c r="E1816"/>
      <c r="F1816"/>
      <c r="G1816"/>
      <c r="H1816"/>
      <c r="I1816"/>
      <c r="J1816"/>
      <c r="K1816"/>
      <c r="L1816"/>
      <c r="M1816"/>
      <c r="N1816"/>
      <c r="O1816"/>
      <c r="P1816"/>
      <c r="Q1816"/>
      <c r="R1816"/>
      <c r="S1816"/>
      <c r="T1816"/>
      <c r="U1816"/>
      <c r="V1816" s="40"/>
      <c r="W1816" s="40"/>
      <c r="X1816" s="40"/>
      <c r="AF1816" s="103"/>
      <c r="AG1816" s="13"/>
      <c r="AH1816" s="13"/>
      <c r="AI1816" s="13"/>
      <c r="AJ1816" s="13"/>
      <c r="AK1816" s="13"/>
      <c r="AL1816" s="13"/>
      <c r="AM1816" s="13"/>
      <c r="AN1816" s="13"/>
      <c r="AO1816" s="13"/>
      <c r="AP1816" s="13"/>
    </row>
    <row r="1817" spans="1:42" ht="15" hidden="1" x14ac:dyDescent="0.25">
      <c r="A1817"/>
      <c r="B1817"/>
      <c r="C1817"/>
      <c r="D1817"/>
      <c r="E1817"/>
      <c r="F1817"/>
      <c r="G1817"/>
      <c r="H1817"/>
      <c r="I1817"/>
      <c r="J1817"/>
      <c r="K1817"/>
      <c r="L1817"/>
      <c r="M1817"/>
      <c r="N1817"/>
      <c r="O1817"/>
      <c r="P1817"/>
      <c r="Q1817"/>
      <c r="R1817"/>
      <c r="S1817"/>
      <c r="T1817"/>
      <c r="U1817"/>
      <c r="V1817" s="40"/>
      <c r="W1817" s="40"/>
      <c r="X1817" s="40"/>
      <c r="AF1817" s="103"/>
      <c r="AG1817" s="13"/>
      <c r="AH1817" s="13"/>
      <c r="AI1817" s="13"/>
      <c r="AJ1817" s="13"/>
      <c r="AK1817" s="13"/>
      <c r="AL1817" s="13"/>
      <c r="AM1817" s="13"/>
      <c r="AN1817" s="13"/>
      <c r="AO1817" s="13"/>
      <c r="AP1817" s="13"/>
    </row>
    <row r="1818" spans="1:42" ht="15" hidden="1" x14ac:dyDescent="0.25">
      <c r="A1818"/>
      <c r="B1818"/>
      <c r="C1818"/>
      <c r="D1818"/>
      <c r="E1818"/>
      <c r="F1818"/>
      <c r="G1818"/>
      <c r="H1818"/>
      <c r="I1818"/>
      <c r="J1818"/>
      <c r="K1818"/>
      <c r="L1818"/>
      <c r="M1818"/>
      <c r="N1818"/>
      <c r="O1818"/>
      <c r="P1818"/>
      <c r="Q1818"/>
      <c r="R1818"/>
      <c r="S1818"/>
      <c r="T1818"/>
      <c r="U1818"/>
      <c r="V1818" s="40"/>
      <c r="W1818" s="40"/>
      <c r="X1818" s="40"/>
      <c r="AF1818" s="103"/>
      <c r="AG1818" s="13"/>
      <c r="AH1818" s="13"/>
      <c r="AI1818" s="13"/>
      <c r="AJ1818" s="13"/>
      <c r="AK1818" s="13"/>
      <c r="AL1818" s="13"/>
      <c r="AM1818" s="13"/>
      <c r="AN1818" s="13"/>
      <c r="AO1818" s="13"/>
      <c r="AP1818" s="13"/>
    </row>
    <row r="1819" spans="1:42" ht="15" hidden="1" x14ac:dyDescent="0.25">
      <c r="A1819"/>
      <c r="B1819"/>
      <c r="C1819"/>
      <c r="D1819"/>
      <c r="E1819"/>
      <c r="F1819"/>
      <c r="G1819"/>
      <c r="H1819"/>
      <c r="I1819"/>
      <c r="J1819"/>
      <c r="K1819"/>
      <c r="L1819"/>
      <c r="M1819"/>
      <c r="N1819"/>
      <c r="O1819"/>
      <c r="P1819"/>
      <c r="Q1819"/>
      <c r="R1819"/>
      <c r="S1819"/>
      <c r="T1819"/>
      <c r="U1819"/>
      <c r="V1819" s="40"/>
      <c r="W1819" s="40"/>
      <c r="X1819" s="40"/>
      <c r="AF1819" s="103"/>
      <c r="AG1819" s="13"/>
      <c r="AH1819" s="13"/>
      <c r="AI1819" s="13"/>
      <c r="AJ1819" s="13"/>
      <c r="AK1819" s="13"/>
      <c r="AL1819" s="13"/>
      <c r="AM1819" s="13"/>
      <c r="AN1819" s="13"/>
      <c r="AO1819" s="13"/>
      <c r="AP1819" s="13"/>
    </row>
    <row r="1820" spans="1:42" ht="15" hidden="1" x14ac:dyDescent="0.25">
      <c r="A1820"/>
      <c r="B1820"/>
      <c r="C1820"/>
      <c r="D1820"/>
      <c r="E1820"/>
      <c r="F1820"/>
      <c r="G1820"/>
      <c r="H1820"/>
      <c r="I1820"/>
      <c r="J1820"/>
      <c r="K1820"/>
      <c r="L1820"/>
      <c r="M1820"/>
      <c r="N1820"/>
      <c r="O1820"/>
      <c r="P1820"/>
      <c r="Q1820"/>
      <c r="R1820"/>
      <c r="S1820"/>
      <c r="T1820"/>
      <c r="U1820"/>
      <c r="V1820" s="40"/>
      <c r="W1820" s="40"/>
      <c r="X1820" s="40"/>
      <c r="AF1820" s="103"/>
      <c r="AG1820" s="13"/>
      <c r="AH1820" s="13"/>
      <c r="AI1820" s="13"/>
      <c r="AJ1820" s="13"/>
      <c r="AK1820" s="13"/>
      <c r="AL1820" s="13"/>
      <c r="AM1820" s="13"/>
      <c r="AN1820" s="13"/>
      <c r="AO1820" s="13"/>
      <c r="AP1820" s="13"/>
    </row>
    <row r="1821" spans="1:42" ht="15" hidden="1" x14ac:dyDescent="0.25">
      <c r="A1821"/>
      <c r="B1821"/>
      <c r="C1821"/>
      <c r="D1821"/>
      <c r="E1821"/>
      <c r="F1821"/>
      <c r="G1821"/>
      <c r="H1821"/>
      <c r="I1821"/>
      <c r="J1821"/>
      <c r="K1821"/>
      <c r="L1821"/>
      <c r="M1821"/>
      <c r="N1821"/>
      <c r="O1821"/>
      <c r="P1821"/>
      <c r="Q1821"/>
      <c r="R1821"/>
      <c r="S1821"/>
      <c r="T1821"/>
      <c r="U1821"/>
      <c r="V1821" s="40"/>
      <c r="W1821" s="40"/>
      <c r="X1821" s="40"/>
      <c r="AF1821" s="103"/>
      <c r="AG1821" s="13"/>
      <c r="AH1821" s="13"/>
      <c r="AI1821" s="13"/>
      <c r="AJ1821" s="13"/>
      <c r="AK1821" s="13"/>
      <c r="AL1821" s="13"/>
      <c r="AM1821" s="13"/>
      <c r="AN1821" s="13"/>
      <c r="AO1821" s="13"/>
      <c r="AP1821" s="13"/>
    </row>
    <row r="1822" spans="1:42" ht="15" hidden="1" x14ac:dyDescent="0.25">
      <c r="A1822"/>
      <c r="B1822"/>
      <c r="C1822"/>
      <c r="D1822"/>
      <c r="E1822"/>
      <c r="F1822"/>
      <c r="G1822"/>
      <c r="H1822"/>
      <c r="I1822"/>
      <c r="J1822"/>
      <c r="K1822"/>
      <c r="L1822"/>
      <c r="M1822"/>
      <c r="N1822"/>
      <c r="O1822"/>
      <c r="P1822"/>
      <c r="Q1822"/>
      <c r="R1822"/>
      <c r="S1822"/>
      <c r="T1822"/>
      <c r="U1822"/>
      <c r="V1822" s="40"/>
      <c r="W1822" s="40"/>
      <c r="X1822" s="40"/>
      <c r="AF1822" s="103"/>
      <c r="AG1822" s="13"/>
      <c r="AH1822" s="13"/>
      <c r="AI1822" s="13"/>
      <c r="AJ1822" s="13"/>
      <c r="AK1822" s="13"/>
      <c r="AL1822" s="13"/>
      <c r="AM1822" s="13"/>
      <c r="AN1822" s="13"/>
      <c r="AO1822" s="13"/>
      <c r="AP1822" s="13"/>
    </row>
    <row r="1823" spans="1:42" ht="15" hidden="1" x14ac:dyDescent="0.25">
      <c r="A1823"/>
      <c r="B1823"/>
      <c r="C1823"/>
      <c r="D1823"/>
      <c r="E1823"/>
      <c r="F1823"/>
      <c r="G1823"/>
      <c r="H1823"/>
      <c r="I1823"/>
      <c r="J1823"/>
      <c r="K1823"/>
      <c r="L1823"/>
      <c r="M1823"/>
      <c r="N1823"/>
      <c r="O1823"/>
      <c r="P1823"/>
      <c r="Q1823"/>
      <c r="R1823"/>
      <c r="S1823"/>
      <c r="T1823"/>
      <c r="U1823"/>
      <c r="V1823" s="40"/>
      <c r="W1823" s="40"/>
      <c r="X1823" s="40"/>
      <c r="AB1823" s="8"/>
      <c r="AC1823" s="8"/>
      <c r="AD1823" s="8"/>
      <c r="AE1823" s="8"/>
      <c r="AF1823" s="103"/>
      <c r="AG1823" s="13"/>
      <c r="AH1823" s="13"/>
      <c r="AI1823" s="13"/>
      <c r="AJ1823" s="13"/>
      <c r="AK1823" s="13"/>
      <c r="AL1823" s="13"/>
      <c r="AM1823" s="13"/>
      <c r="AN1823" s="13"/>
      <c r="AO1823" s="13"/>
      <c r="AP1823" s="13"/>
    </row>
    <row r="1824" spans="1:42" ht="15" hidden="1" x14ac:dyDescent="0.25">
      <c r="A1824"/>
      <c r="B1824"/>
      <c r="C1824"/>
      <c r="D1824"/>
      <c r="E1824"/>
      <c r="F1824"/>
      <c r="G1824"/>
      <c r="H1824"/>
      <c r="I1824"/>
      <c r="J1824"/>
      <c r="K1824"/>
      <c r="L1824"/>
      <c r="M1824"/>
      <c r="N1824"/>
      <c r="O1824"/>
      <c r="P1824"/>
      <c r="Q1824"/>
      <c r="R1824"/>
      <c r="S1824"/>
      <c r="T1824"/>
      <c r="U1824"/>
      <c r="V1824" s="40"/>
      <c r="W1824" s="40"/>
      <c r="X1824" s="40"/>
      <c r="AB1824" s="8"/>
      <c r="AC1824" s="8"/>
      <c r="AD1824" s="8"/>
      <c r="AE1824" s="8"/>
      <c r="AF1824" s="103"/>
      <c r="AG1824" s="13"/>
      <c r="AH1824" s="13"/>
      <c r="AI1824" s="13"/>
      <c r="AJ1824" s="13"/>
      <c r="AK1824" s="13"/>
      <c r="AL1824" s="13"/>
      <c r="AM1824" s="13"/>
      <c r="AN1824" s="13"/>
      <c r="AO1824" s="13"/>
      <c r="AP1824" s="13"/>
    </row>
    <row r="1825" spans="1:42" ht="15" hidden="1" x14ac:dyDescent="0.25">
      <c r="A1825"/>
      <c r="B1825"/>
      <c r="C1825"/>
      <c r="D1825"/>
      <c r="E1825"/>
      <c r="F1825"/>
      <c r="G1825"/>
      <c r="H1825"/>
      <c r="I1825"/>
      <c r="J1825"/>
      <c r="K1825"/>
      <c r="L1825"/>
      <c r="M1825"/>
      <c r="N1825"/>
      <c r="O1825"/>
      <c r="P1825"/>
      <c r="Q1825"/>
      <c r="R1825"/>
      <c r="S1825"/>
      <c r="T1825"/>
      <c r="U1825"/>
      <c r="V1825" s="40"/>
      <c r="W1825" s="40"/>
      <c r="X1825" s="40"/>
      <c r="AB1825" s="8"/>
      <c r="AC1825" s="8"/>
      <c r="AD1825" s="8"/>
      <c r="AE1825" s="8"/>
      <c r="AF1825" s="103"/>
      <c r="AG1825" s="13"/>
      <c r="AH1825" s="13"/>
      <c r="AI1825" s="13"/>
      <c r="AJ1825" s="13"/>
      <c r="AK1825" s="13"/>
      <c r="AL1825" s="13"/>
      <c r="AM1825" s="13"/>
      <c r="AN1825" s="13"/>
      <c r="AO1825" s="13"/>
      <c r="AP1825" s="13"/>
    </row>
    <row r="1826" spans="1:42" ht="15" hidden="1" x14ac:dyDescent="0.25">
      <c r="A1826"/>
      <c r="B1826"/>
      <c r="C1826"/>
      <c r="D1826"/>
      <c r="E1826"/>
      <c r="F1826"/>
      <c r="G1826"/>
      <c r="H1826"/>
      <c r="I1826"/>
      <c r="J1826"/>
      <c r="K1826"/>
      <c r="L1826"/>
      <c r="M1826"/>
      <c r="N1826"/>
      <c r="O1826"/>
      <c r="P1826"/>
      <c r="Q1826"/>
      <c r="R1826"/>
      <c r="S1826"/>
      <c r="T1826"/>
      <c r="U1826"/>
      <c r="V1826" s="40"/>
      <c r="W1826" s="40"/>
      <c r="X1826" s="40"/>
      <c r="AF1826" s="103"/>
      <c r="AG1826" s="13"/>
      <c r="AH1826" s="13"/>
      <c r="AI1826" s="13"/>
      <c r="AJ1826" s="13"/>
      <c r="AK1826" s="13"/>
      <c r="AL1826" s="13"/>
      <c r="AM1826" s="13"/>
      <c r="AN1826" s="13"/>
      <c r="AO1826" s="13"/>
      <c r="AP1826" s="13"/>
    </row>
    <row r="1827" spans="1:42" ht="15" hidden="1" x14ac:dyDescent="0.25">
      <c r="A1827"/>
      <c r="B1827"/>
      <c r="C1827"/>
      <c r="D1827"/>
      <c r="E1827"/>
      <c r="F1827"/>
      <c r="G1827"/>
      <c r="H1827"/>
      <c r="I1827"/>
      <c r="J1827"/>
      <c r="K1827"/>
      <c r="L1827"/>
      <c r="M1827"/>
      <c r="N1827"/>
      <c r="O1827"/>
      <c r="P1827"/>
      <c r="Q1827"/>
      <c r="R1827"/>
      <c r="S1827"/>
      <c r="T1827"/>
      <c r="U1827"/>
      <c r="V1827" s="40"/>
      <c r="W1827" s="40"/>
      <c r="X1827" s="40"/>
      <c r="AB1827" s="8"/>
      <c r="AC1827" s="8"/>
      <c r="AD1827" s="8"/>
      <c r="AE1827" s="8"/>
      <c r="AF1827" s="103"/>
      <c r="AG1827" s="13"/>
      <c r="AH1827" s="13"/>
      <c r="AI1827" s="13"/>
      <c r="AJ1827" s="13"/>
      <c r="AK1827" s="13"/>
      <c r="AL1827" s="13"/>
      <c r="AM1827" s="13"/>
      <c r="AN1827" s="13"/>
      <c r="AO1827" s="13"/>
      <c r="AP1827" s="13"/>
    </row>
    <row r="1828" spans="1:42" ht="15" hidden="1" x14ac:dyDescent="0.25">
      <c r="A1828"/>
      <c r="B1828"/>
      <c r="C1828"/>
      <c r="D1828"/>
      <c r="E1828"/>
      <c r="F1828"/>
      <c r="G1828"/>
      <c r="H1828"/>
      <c r="I1828"/>
      <c r="J1828"/>
      <c r="K1828"/>
      <c r="L1828"/>
      <c r="M1828"/>
      <c r="N1828"/>
      <c r="O1828"/>
      <c r="P1828"/>
      <c r="Q1828"/>
      <c r="R1828"/>
      <c r="S1828"/>
      <c r="T1828"/>
      <c r="U1828"/>
      <c r="V1828" s="40"/>
      <c r="W1828" s="40"/>
      <c r="X1828" s="40"/>
      <c r="AB1828" s="8"/>
      <c r="AC1828" s="8"/>
      <c r="AD1828" s="8"/>
      <c r="AE1828" s="8"/>
      <c r="AF1828" s="103"/>
      <c r="AG1828" s="13"/>
      <c r="AH1828" s="13"/>
      <c r="AI1828" s="13"/>
      <c r="AJ1828" s="13"/>
      <c r="AK1828" s="13"/>
      <c r="AL1828" s="13"/>
      <c r="AM1828" s="13"/>
      <c r="AN1828" s="13"/>
      <c r="AO1828" s="13"/>
      <c r="AP1828" s="13"/>
    </row>
    <row r="1829" spans="1:42" ht="15" hidden="1" x14ac:dyDescent="0.25">
      <c r="A1829"/>
      <c r="B1829"/>
      <c r="C1829"/>
      <c r="D1829"/>
      <c r="E1829"/>
      <c r="F1829"/>
      <c r="G1829"/>
      <c r="H1829"/>
      <c r="I1829"/>
      <c r="J1829"/>
      <c r="K1829"/>
      <c r="L1829"/>
      <c r="M1829"/>
      <c r="N1829"/>
      <c r="O1829"/>
      <c r="P1829"/>
      <c r="Q1829"/>
      <c r="R1829"/>
      <c r="S1829"/>
      <c r="T1829"/>
      <c r="U1829"/>
      <c r="V1829" s="40"/>
      <c r="W1829" s="40"/>
      <c r="X1829" s="40"/>
      <c r="AB1829" s="8"/>
      <c r="AC1829" s="8"/>
      <c r="AD1829" s="8"/>
      <c r="AE1829" s="8"/>
      <c r="AF1829" s="103"/>
      <c r="AG1829" s="13"/>
      <c r="AH1829" s="13"/>
      <c r="AI1829" s="13"/>
      <c r="AJ1829" s="13"/>
      <c r="AK1829" s="13"/>
      <c r="AL1829" s="13"/>
      <c r="AM1829" s="13"/>
      <c r="AN1829" s="13"/>
      <c r="AO1829" s="13"/>
      <c r="AP1829" s="13"/>
    </row>
    <row r="1830" spans="1:42" ht="15" hidden="1" x14ac:dyDescent="0.25">
      <c r="A1830"/>
      <c r="B1830"/>
      <c r="C1830"/>
      <c r="D1830"/>
      <c r="E1830"/>
      <c r="F1830"/>
      <c r="G1830"/>
      <c r="H1830"/>
      <c r="I1830"/>
      <c r="J1830"/>
      <c r="K1830"/>
      <c r="L1830"/>
      <c r="M1830"/>
      <c r="N1830"/>
      <c r="O1830"/>
      <c r="P1830"/>
      <c r="Q1830"/>
      <c r="R1830"/>
      <c r="S1830"/>
      <c r="T1830"/>
      <c r="U1830"/>
      <c r="V1830" s="40"/>
      <c r="W1830" s="40"/>
      <c r="X1830" s="40"/>
      <c r="AF1830" s="103"/>
      <c r="AG1830" s="13"/>
      <c r="AH1830" s="13"/>
      <c r="AI1830" s="13"/>
      <c r="AJ1830" s="13"/>
      <c r="AK1830" s="13"/>
      <c r="AL1830" s="13"/>
      <c r="AM1830" s="13"/>
      <c r="AN1830" s="13"/>
      <c r="AO1830" s="13"/>
      <c r="AP1830" s="13"/>
    </row>
    <row r="1831" spans="1:42" ht="15" hidden="1" x14ac:dyDescent="0.25">
      <c r="A1831"/>
      <c r="B1831"/>
      <c r="C1831"/>
      <c r="D1831"/>
      <c r="E1831"/>
      <c r="F1831"/>
      <c r="G1831"/>
      <c r="H1831"/>
      <c r="I1831"/>
      <c r="J1831"/>
      <c r="K1831"/>
      <c r="L1831"/>
      <c r="M1831"/>
      <c r="N1831"/>
      <c r="O1831"/>
      <c r="P1831"/>
      <c r="Q1831"/>
      <c r="R1831"/>
      <c r="S1831"/>
      <c r="T1831"/>
      <c r="U1831"/>
      <c r="V1831" s="40"/>
      <c r="W1831" s="40"/>
      <c r="X1831" s="40"/>
      <c r="AF1831" s="103"/>
      <c r="AG1831" s="13"/>
      <c r="AH1831" s="13"/>
      <c r="AI1831" s="13"/>
      <c r="AJ1831" s="13"/>
      <c r="AK1831" s="13"/>
      <c r="AL1831" s="13"/>
      <c r="AM1831" s="13"/>
      <c r="AN1831" s="13"/>
      <c r="AO1831" s="13"/>
      <c r="AP1831" s="13"/>
    </row>
    <row r="1832" spans="1:42" ht="15" hidden="1" x14ac:dyDescent="0.25">
      <c r="A1832"/>
      <c r="B1832"/>
      <c r="C1832"/>
      <c r="D1832"/>
      <c r="E1832"/>
      <c r="F1832"/>
      <c r="G1832"/>
      <c r="H1832"/>
      <c r="I1832"/>
      <c r="J1832"/>
      <c r="K1832"/>
      <c r="L1832"/>
      <c r="M1832"/>
      <c r="N1832"/>
      <c r="O1832"/>
      <c r="P1832"/>
      <c r="Q1832"/>
      <c r="R1832"/>
      <c r="S1832"/>
      <c r="T1832"/>
      <c r="U1832"/>
      <c r="V1832" s="40"/>
      <c r="W1832" s="40"/>
      <c r="X1832" s="40"/>
      <c r="AB1832" s="8"/>
      <c r="AC1832" s="8"/>
      <c r="AD1832" s="8"/>
      <c r="AE1832" s="8"/>
      <c r="AF1832" s="103"/>
      <c r="AG1832" s="13"/>
      <c r="AH1832" s="13"/>
      <c r="AI1832" s="13"/>
      <c r="AJ1832" s="13"/>
      <c r="AK1832" s="13"/>
      <c r="AL1832" s="13"/>
      <c r="AM1832" s="13"/>
      <c r="AN1832" s="13"/>
      <c r="AO1832" s="13"/>
      <c r="AP1832" s="13"/>
    </row>
    <row r="1833" spans="1:42" ht="15" hidden="1" x14ac:dyDescent="0.25">
      <c r="A1833"/>
      <c r="B1833"/>
      <c r="C1833"/>
      <c r="D1833"/>
      <c r="E1833"/>
      <c r="F1833"/>
      <c r="G1833"/>
      <c r="H1833"/>
      <c r="I1833"/>
      <c r="J1833"/>
      <c r="K1833"/>
      <c r="L1833"/>
      <c r="M1833"/>
      <c r="N1833"/>
      <c r="O1833"/>
      <c r="P1833"/>
      <c r="Q1833"/>
      <c r="R1833"/>
      <c r="S1833"/>
      <c r="T1833"/>
      <c r="U1833"/>
      <c r="V1833" s="40"/>
      <c r="W1833" s="40"/>
      <c r="X1833" s="40"/>
      <c r="AB1833" s="8"/>
      <c r="AC1833" s="8"/>
      <c r="AD1833" s="8"/>
      <c r="AE1833" s="8"/>
      <c r="AF1833" s="103"/>
      <c r="AG1833" s="13"/>
      <c r="AH1833" s="13"/>
      <c r="AI1833" s="13"/>
      <c r="AJ1833" s="13"/>
      <c r="AK1833" s="13"/>
      <c r="AL1833" s="13"/>
      <c r="AM1833" s="13"/>
      <c r="AN1833" s="13"/>
      <c r="AO1833" s="13"/>
      <c r="AP1833" s="13"/>
    </row>
    <row r="1834" spans="1:42" ht="15" hidden="1" x14ac:dyDescent="0.25">
      <c r="A1834"/>
      <c r="B1834"/>
      <c r="C1834"/>
      <c r="D1834"/>
      <c r="E1834"/>
      <c r="F1834"/>
      <c r="G1834"/>
      <c r="H1834"/>
      <c r="I1834"/>
      <c r="J1834"/>
      <c r="K1834"/>
      <c r="L1834"/>
      <c r="M1834"/>
      <c r="N1834"/>
      <c r="O1834"/>
      <c r="P1834"/>
      <c r="Q1834"/>
      <c r="R1834"/>
      <c r="S1834"/>
      <c r="T1834"/>
      <c r="U1834"/>
      <c r="V1834" s="40"/>
      <c r="W1834" s="40"/>
      <c r="X1834" s="40"/>
      <c r="AB1834" s="8"/>
      <c r="AC1834" s="8"/>
      <c r="AD1834" s="8"/>
      <c r="AE1834" s="8"/>
      <c r="AF1834" s="103"/>
      <c r="AG1834" s="13"/>
      <c r="AH1834" s="13"/>
      <c r="AI1834" s="13"/>
      <c r="AJ1834" s="13"/>
      <c r="AK1834" s="13"/>
      <c r="AL1834" s="13"/>
      <c r="AM1834" s="13"/>
      <c r="AN1834" s="13"/>
      <c r="AO1834" s="13"/>
      <c r="AP1834" s="13"/>
    </row>
    <row r="1835" spans="1:42" ht="15" hidden="1" x14ac:dyDescent="0.25">
      <c r="A1835"/>
      <c r="B1835"/>
      <c r="C1835"/>
      <c r="D1835"/>
      <c r="E1835"/>
      <c r="F1835"/>
      <c r="G1835"/>
      <c r="H1835"/>
      <c r="I1835"/>
      <c r="J1835"/>
      <c r="K1835"/>
      <c r="L1835"/>
      <c r="M1835"/>
      <c r="N1835"/>
      <c r="O1835"/>
      <c r="P1835"/>
      <c r="Q1835"/>
      <c r="R1835"/>
      <c r="S1835"/>
      <c r="T1835"/>
      <c r="U1835"/>
      <c r="V1835" s="40"/>
      <c r="W1835" s="40"/>
      <c r="X1835" s="40"/>
      <c r="AB1835" s="8"/>
      <c r="AC1835" s="8"/>
      <c r="AD1835" s="8"/>
      <c r="AE1835" s="8"/>
      <c r="AF1835" s="103"/>
      <c r="AG1835" s="13"/>
      <c r="AH1835" s="13"/>
      <c r="AI1835" s="13"/>
      <c r="AJ1835" s="13"/>
      <c r="AK1835" s="13"/>
      <c r="AL1835" s="13"/>
      <c r="AM1835" s="13"/>
      <c r="AN1835" s="13"/>
      <c r="AO1835" s="13"/>
      <c r="AP1835" s="13"/>
    </row>
    <row r="1836" spans="1:42" ht="15" hidden="1" x14ac:dyDescent="0.25">
      <c r="A1836"/>
      <c r="B1836"/>
      <c r="C1836"/>
      <c r="D1836"/>
      <c r="E1836"/>
      <c r="F1836"/>
      <c r="G1836"/>
      <c r="H1836"/>
      <c r="I1836"/>
      <c r="J1836"/>
      <c r="K1836"/>
      <c r="L1836"/>
      <c r="M1836"/>
      <c r="N1836"/>
      <c r="O1836"/>
      <c r="P1836"/>
      <c r="Q1836"/>
      <c r="R1836"/>
      <c r="S1836"/>
      <c r="T1836"/>
      <c r="U1836"/>
      <c r="V1836" s="40"/>
      <c r="W1836" s="40"/>
      <c r="X1836" s="40"/>
      <c r="AF1836" s="103"/>
      <c r="AG1836" s="13"/>
      <c r="AH1836" s="13"/>
      <c r="AI1836" s="13"/>
      <c r="AJ1836" s="13"/>
      <c r="AK1836" s="13"/>
      <c r="AL1836" s="13"/>
      <c r="AM1836" s="13"/>
      <c r="AN1836" s="13"/>
      <c r="AO1836" s="13"/>
      <c r="AP1836" s="13"/>
    </row>
    <row r="1837" spans="1:42" ht="15" hidden="1" x14ac:dyDescent="0.25">
      <c r="A1837"/>
      <c r="B1837"/>
      <c r="C1837"/>
      <c r="D1837"/>
      <c r="E1837"/>
      <c r="F1837"/>
      <c r="G1837"/>
      <c r="H1837"/>
      <c r="I1837"/>
      <c r="J1837"/>
      <c r="K1837"/>
      <c r="L1837"/>
      <c r="M1837"/>
      <c r="N1837"/>
      <c r="O1837"/>
      <c r="P1837"/>
      <c r="Q1837"/>
      <c r="R1837"/>
      <c r="S1837"/>
      <c r="T1837"/>
      <c r="U1837"/>
      <c r="V1837" s="40"/>
      <c r="W1837" s="40"/>
      <c r="X1837" s="40"/>
      <c r="AF1837" s="103"/>
      <c r="AG1837" s="13"/>
      <c r="AH1837" s="13"/>
      <c r="AI1837" s="13"/>
      <c r="AJ1837" s="13"/>
      <c r="AK1837" s="13"/>
      <c r="AL1837" s="13"/>
      <c r="AM1837" s="13"/>
      <c r="AN1837" s="13"/>
      <c r="AO1837" s="13"/>
      <c r="AP1837" s="13"/>
    </row>
    <row r="1838" spans="1:42" ht="15" hidden="1" x14ac:dyDescent="0.25">
      <c r="A1838"/>
      <c r="B1838"/>
      <c r="C1838"/>
      <c r="D1838"/>
      <c r="E1838"/>
      <c r="F1838"/>
      <c r="G1838"/>
      <c r="H1838"/>
      <c r="I1838"/>
      <c r="J1838"/>
      <c r="K1838"/>
      <c r="L1838"/>
      <c r="M1838"/>
      <c r="N1838"/>
      <c r="O1838"/>
      <c r="P1838"/>
      <c r="Q1838"/>
      <c r="R1838"/>
      <c r="S1838"/>
      <c r="T1838"/>
      <c r="U1838"/>
      <c r="V1838" s="40"/>
      <c r="W1838" s="40"/>
      <c r="X1838" s="40"/>
      <c r="AF1838" s="103"/>
      <c r="AG1838" s="13"/>
      <c r="AH1838" s="13"/>
      <c r="AI1838" s="13"/>
      <c r="AJ1838" s="13"/>
      <c r="AK1838" s="13"/>
      <c r="AL1838" s="13"/>
      <c r="AM1838" s="13"/>
      <c r="AN1838" s="13"/>
      <c r="AO1838" s="13"/>
      <c r="AP1838" s="13"/>
    </row>
    <row r="1839" spans="1:42" ht="15" hidden="1" x14ac:dyDescent="0.25">
      <c r="A1839"/>
      <c r="B1839"/>
      <c r="C1839"/>
      <c r="D1839"/>
      <c r="E1839"/>
      <c r="F1839"/>
      <c r="G1839"/>
      <c r="H1839"/>
      <c r="I1839"/>
      <c r="J1839"/>
      <c r="K1839"/>
      <c r="L1839"/>
      <c r="M1839"/>
      <c r="N1839"/>
      <c r="O1839"/>
      <c r="P1839"/>
      <c r="Q1839"/>
      <c r="R1839"/>
      <c r="S1839"/>
      <c r="T1839"/>
      <c r="U1839"/>
      <c r="V1839" s="40"/>
      <c r="W1839" s="40"/>
      <c r="X1839" s="40"/>
      <c r="AF1839" s="103"/>
      <c r="AG1839" s="13"/>
      <c r="AH1839" s="13"/>
      <c r="AI1839" s="13"/>
      <c r="AJ1839" s="13"/>
      <c r="AK1839" s="13"/>
      <c r="AL1839" s="13"/>
      <c r="AM1839" s="13"/>
      <c r="AN1839" s="13"/>
      <c r="AO1839" s="13"/>
      <c r="AP1839" s="13"/>
    </row>
    <row r="1840" spans="1:42" ht="15" hidden="1" x14ac:dyDescent="0.25">
      <c r="A1840"/>
      <c r="B1840"/>
      <c r="C1840"/>
      <c r="D1840"/>
      <c r="E1840"/>
      <c r="F1840"/>
      <c r="G1840"/>
      <c r="H1840"/>
      <c r="I1840"/>
      <c r="J1840"/>
      <c r="K1840"/>
      <c r="L1840"/>
      <c r="M1840"/>
      <c r="N1840"/>
      <c r="O1840"/>
      <c r="P1840"/>
      <c r="Q1840"/>
      <c r="R1840"/>
      <c r="S1840"/>
      <c r="T1840"/>
      <c r="U1840"/>
      <c r="V1840" s="40"/>
      <c r="W1840" s="40"/>
      <c r="X1840" s="40"/>
      <c r="AF1840" s="103"/>
      <c r="AG1840" s="13"/>
      <c r="AH1840" s="13"/>
      <c r="AI1840" s="13"/>
      <c r="AJ1840" s="13"/>
      <c r="AK1840" s="13"/>
      <c r="AL1840" s="13"/>
      <c r="AM1840" s="13"/>
      <c r="AN1840" s="13"/>
      <c r="AO1840" s="13"/>
      <c r="AP1840" s="13"/>
    </row>
    <row r="1841" spans="1:42" ht="15" hidden="1" x14ac:dyDescent="0.25">
      <c r="A1841"/>
      <c r="B1841"/>
      <c r="C1841"/>
      <c r="D1841"/>
      <c r="E1841"/>
      <c r="F1841"/>
      <c r="G1841"/>
      <c r="H1841"/>
      <c r="I1841"/>
      <c r="J1841"/>
      <c r="K1841"/>
      <c r="L1841"/>
      <c r="M1841"/>
      <c r="N1841"/>
      <c r="O1841"/>
      <c r="P1841"/>
      <c r="Q1841"/>
      <c r="R1841"/>
      <c r="S1841"/>
      <c r="T1841"/>
      <c r="U1841"/>
      <c r="V1841" s="40"/>
      <c r="W1841" s="40"/>
      <c r="X1841" s="40"/>
      <c r="AB1841" s="8"/>
      <c r="AC1841" s="8"/>
      <c r="AD1841" s="8"/>
      <c r="AE1841" s="8"/>
      <c r="AF1841" s="103"/>
      <c r="AG1841" s="13"/>
      <c r="AH1841" s="13"/>
      <c r="AI1841" s="13"/>
      <c r="AJ1841" s="13"/>
      <c r="AK1841" s="13"/>
      <c r="AL1841" s="13"/>
      <c r="AM1841" s="13"/>
      <c r="AN1841" s="13"/>
      <c r="AO1841" s="13"/>
      <c r="AP1841" s="13"/>
    </row>
    <row r="1842" spans="1:42" ht="15" hidden="1" x14ac:dyDescent="0.25">
      <c r="A1842"/>
      <c r="B1842"/>
      <c r="C1842"/>
      <c r="D1842"/>
      <c r="E1842"/>
      <c r="F1842"/>
      <c r="G1842"/>
      <c r="H1842"/>
      <c r="I1842"/>
      <c r="J1842"/>
      <c r="K1842"/>
      <c r="L1842"/>
      <c r="M1842"/>
      <c r="N1842"/>
      <c r="O1842"/>
      <c r="P1842"/>
      <c r="Q1842"/>
      <c r="R1842"/>
      <c r="S1842"/>
      <c r="T1842"/>
      <c r="U1842"/>
      <c r="V1842" s="40"/>
      <c r="W1842" s="40"/>
      <c r="X1842" s="40"/>
      <c r="AB1842" s="8"/>
      <c r="AC1842" s="8"/>
      <c r="AD1842" s="8"/>
      <c r="AE1842" s="8"/>
      <c r="AF1842" s="103"/>
      <c r="AG1842" s="13"/>
      <c r="AH1842" s="13"/>
      <c r="AI1842" s="13"/>
      <c r="AJ1842" s="13"/>
      <c r="AK1842" s="13"/>
      <c r="AL1842" s="13"/>
      <c r="AM1842" s="13"/>
      <c r="AN1842" s="13"/>
      <c r="AO1842" s="13"/>
      <c r="AP1842" s="13"/>
    </row>
    <row r="1843" spans="1:42" ht="15" hidden="1" x14ac:dyDescent="0.25">
      <c r="A1843"/>
      <c r="B1843"/>
      <c r="C1843"/>
      <c r="D1843"/>
      <c r="E1843"/>
      <c r="F1843"/>
      <c r="G1843"/>
      <c r="H1843"/>
      <c r="I1843"/>
      <c r="J1843"/>
      <c r="K1843"/>
      <c r="L1843"/>
      <c r="M1843"/>
      <c r="N1843"/>
      <c r="O1843"/>
      <c r="P1843"/>
      <c r="Q1843"/>
      <c r="R1843"/>
      <c r="S1843"/>
      <c r="T1843"/>
      <c r="U1843"/>
      <c r="V1843" s="40"/>
      <c r="W1843" s="40"/>
      <c r="X1843" s="40"/>
      <c r="AF1843" s="103"/>
      <c r="AG1843" s="13"/>
      <c r="AH1843" s="13"/>
      <c r="AI1843" s="13"/>
      <c r="AJ1843" s="13"/>
      <c r="AK1843" s="13"/>
      <c r="AL1843" s="13"/>
      <c r="AM1843" s="13"/>
      <c r="AN1843" s="13"/>
      <c r="AO1843" s="13"/>
      <c r="AP1843" s="13"/>
    </row>
    <row r="1844" spans="1:42" ht="15" hidden="1" x14ac:dyDescent="0.25">
      <c r="A1844"/>
      <c r="B1844"/>
      <c r="C1844"/>
      <c r="D1844"/>
      <c r="E1844"/>
      <c r="F1844"/>
      <c r="G1844"/>
      <c r="H1844"/>
      <c r="I1844"/>
      <c r="J1844"/>
      <c r="K1844"/>
      <c r="L1844"/>
      <c r="M1844"/>
      <c r="N1844"/>
      <c r="O1844"/>
      <c r="P1844"/>
      <c r="Q1844"/>
      <c r="R1844"/>
      <c r="S1844"/>
      <c r="T1844"/>
      <c r="U1844"/>
      <c r="V1844" s="40"/>
      <c r="W1844" s="40"/>
      <c r="X1844" s="40"/>
      <c r="AA1844" s="47"/>
      <c r="AB1844" s="8"/>
      <c r="AC1844" s="8"/>
      <c r="AD1844" s="8"/>
      <c r="AE1844" s="8"/>
      <c r="AF1844" s="103"/>
      <c r="AG1844" s="13"/>
      <c r="AH1844" s="13"/>
      <c r="AI1844" s="13"/>
      <c r="AJ1844" s="13"/>
      <c r="AK1844" s="13"/>
      <c r="AL1844" s="13"/>
      <c r="AM1844" s="13"/>
      <c r="AN1844" s="13"/>
      <c r="AO1844" s="13"/>
      <c r="AP1844" s="13"/>
    </row>
    <row r="1845" spans="1:42" ht="15" hidden="1" x14ac:dyDescent="0.25">
      <c r="A1845"/>
      <c r="B1845"/>
      <c r="C1845"/>
      <c r="D1845"/>
      <c r="E1845"/>
      <c r="F1845"/>
      <c r="G1845"/>
      <c r="H1845"/>
      <c r="I1845"/>
      <c r="J1845"/>
      <c r="K1845"/>
      <c r="L1845"/>
      <c r="M1845"/>
      <c r="N1845"/>
      <c r="O1845"/>
      <c r="P1845"/>
      <c r="Q1845"/>
      <c r="R1845"/>
      <c r="S1845"/>
      <c r="T1845"/>
      <c r="U1845"/>
      <c r="V1845" s="40"/>
      <c r="W1845" s="40"/>
      <c r="X1845" s="40"/>
      <c r="AF1845" s="103"/>
      <c r="AG1845" s="13"/>
      <c r="AH1845" s="13"/>
      <c r="AI1845" s="13"/>
      <c r="AJ1845" s="13"/>
      <c r="AK1845" s="13"/>
      <c r="AL1845" s="13"/>
      <c r="AM1845" s="13"/>
      <c r="AN1845" s="13"/>
      <c r="AO1845" s="13"/>
      <c r="AP1845" s="13"/>
    </row>
    <row r="1846" spans="1:42" ht="15" hidden="1" x14ac:dyDescent="0.25">
      <c r="A1846"/>
      <c r="B1846"/>
      <c r="C1846"/>
      <c r="D1846"/>
      <c r="E1846"/>
      <c r="F1846"/>
      <c r="G1846"/>
      <c r="H1846"/>
      <c r="I1846"/>
      <c r="J1846"/>
      <c r="K1846"/>
      <c r="L1846"/>
      <c r="M1846"/>
      <c r="N1846"/>
      <c r="O1846"/>
      <c r="P1846"/>
      <c r="Q1846"/>
      <c r="R1846"/>
      <c r="S1846"/>
      <c r="T1846"/>
      <c r="U1846"/>
      <c r="V1846" s="40"/>
      <c r="W1846" s="40"/>
      <c r="X1846" s="40"/>
      <c r="AF1846" s="103"/>
      <c r="AG1846" s="13"/>
      <c r="AH1846" s="13"/>
      <c r="AI1846" s="13"/>
      <c r="AJ1846" s="13"/>
      <c r="AK1846" s="13"/>
      <c r="AL1846" s="13"/>
      <c r="AM1846" s="13"/>
      <c r="AN1846" s="13"/>
      <c r="AO1846" s="13"/>
      <c r="AP1846" s="13"/>
    </row>
    <row r="1847" spans="1:42" ht="15" hidden="1" x14ac:dyDescent="0.25">
      <c r="A1847"/>
      <c r="B1847"/>
      <c r="C1847"/>
      <c r="D1847"/>
      <c r="E1847"/>
      <c r="F1847"/>
      <c r="G1847"/>
      <c r="H1847"/>
      <c r="I1847"/>
      <c r="J1847"/>
      <c r="K1847"/>
      <c r="L1847"/>
      <c r="M1847"/>
      <c r="N1847"/>
      <c r="O1847"/>
      <c r="P1847"/>
      <c r="Q1847"/>
      <c r="R1847"/>
      <c r="S1847"/>
      <c r="T1847"/>
      <c r="U1847"/>
      <c r="V1847" s="40"/>
      <c r="W1847" s="40"/>
      <c r="X1847" s="40"/>
      <c r="AF1847" s="103"/>
      <c r="AG1847" s="13"/>
      <c r="AH1847" s="13"/>
      <c r="AI1847" s="13"/>
      <c r="AJ1847" s="13"/>
      <c r="AK1847" s="13"/>
      <c r="AL1847" s="13"/>
      <c r="AM1847" s="13"/>
      <c r="AN1847" s="13"/>
      <c r="AO1847" s="13"/>
      <c r="AP1847" s="13"/>
    </row>
    <row r="1848" spans="1:42" ht="15" hidden="1" x14ac:dyDescent="0.25">
      <c r="A1848"/>
      <c r="B1848"/>
      <c r="C1848"/>
      <c r="D1848"/>
      <c r="E1848"/>
      <c r="F1848"/>
      <c r="G1848"/>
      <c r="H1848"/>
      <c r="I1848"/>
      <c r="J1848"/>
      <c r="K1848"/>
      <c r="L1848"/>
      <c r="M1848"/>
      <c r="N1848"/>
      <c r="O1848"/>
      <c r="P1848"/>
      <c r="Q1848"/>
      <c r="R1848"/>
      <c r="S1848"/>
      <c r="T1848"/>
      <c r="U1848"/>
      <c r="V1848" s="40"/>
      <c r="W1848" s="40"/>
      <c r="X1848" s="40"/>
      <c r="AF1848" s="103"/>
      <c r="AG1848" s="13"/>
      <c r="AH1848" s="13"/>
      <c r="AI1848" s="13"/>
      <c r="AJ1848" s="13"/>
      <c r="AK1848" s="13"/>
      <c r="AL1848" s="13"/>
      <c r="AM1848" s="13"/>
      <c r="AN1848" s="13"/>
      <c r="AO1848" s="13"/>
      <c r="AP1848" s="13"/>
    </row>
    <row r="1849" spans="1:42" ht="15" hidden="1" x14ac:dyDescent="0.25">
      <c r="A1849"/>
      <c r="B1849"/>
      <c r="C1849"/>
      <c r="D1849"/>
      <c r="E1849"/>
      <c r="F1849"/>
      <c r="G1849"/>
      <c r="H1849"/>
      <c r="I1849"/>
      <c r="J1849"/>
      <c r="K1849"/>
      <c r="L1849"/>
      <c r="M1849"/>
      <c r="N1849"/>
      <c r="O1849"/>
      <c r="P1849"/>
      <c r="Q1849"/>
      <c r="R1849"/>
      <c r="S1849"/>
      <c r="T1849"/>
      <c r="U1849"/>
      <c r="V1849" s="40"/>
      <c r="W1849" s="40"/>
      <c r="X1849" s="40"/>
      <c r="AF1849" s="103"/>
      <c r="AG1849" s="13"/>
      <c r="AH1849" s="13"/>
      <c r="AI1849" s="13"/>
      <c r="AJ1849" s="13"/>
      <c r="AK1849" s="13"/>
      <c r="AL1849" s="13"/>
      <c r="AM1849" s="13"/>
      <c r="AN1849" s="13"/>
      <c r="AO1849" s="13"/>
      <c r="AP1849" s="13"/>
    </row>
    <row r="1850" spans="1:42" ht="15" hidden="1" x14ac:dyDescent="0.25">
      <c r="A1850"/>
      <c r="B1850"/>
      <c r="C1850"/>
      <c r="D1850"/>
      <c r="E1850"/>
      <c r="F1850"/>
      <c r="G1850"/>
      <c r="H1850"/>
      <c r="I1850"/>
      <c r="J1850"/>
      <c r="K1850"/>
      <c r="L1850"/>
      <c r="M1850"/>
      <c r="N1850"/>
      <c r="O1850"/>
      <c r="P1850"/>
      <c r="Q1850"/>
      <c r="R1850"/>
      <c r="S1850"/>
      <c r="T1850"/>
      <c r="U1850"/>
      <c r="V1850" s="40"/>
      <c r="W1850" s="40"/>
      <c r="X1850" s="40"/>
      <c r="AF1850" s="103"/>
      <c r="AG1850" s="13"/>
      <c r="AH1850" s="13"/>
      <c r="AI1850" s="13"/>
      <c r="AJ1850" s="13"/>
      <c r="AK1850" s="13"/>
      <c r="AL1850" s="13"/>
      <c r="AM1850" s="13"/>
      <c r="AN1850" s="13"/>
      <c r="AO1850" s="13"/>
      <c r="AP1850" s="13"/>
    </row>
    <row r="1851" spans="1:42" ht="15" hidden="1" x14ac:dyDescent="0.25">
      <c r="A1851"/>
      <c r="B1851"/>
      <c r="C1851"/>
      <c r="D1851"/>
      <c r="E1851"/>
      <c r="F1851"/>
      <c r="G1851"/>
      <c r="H1851"/>
      <c r="I1851"/>
      <c r="J1851"/>
      <c r="K1851"/>
      <c r="L1851"/>
      <c r="M1851"/>
      <c r="N1851"/>
      <c r="O1851"/>
      <c r="P1851"/>
      <c r="Q1851"/>
      <c r="R1851"/>
      <c r="S1851"/>
      <c r="T1851"/>
      <c r="U1851"/>
      <c r="V1851" s="40"/>
      <c r="W1851" s="40"/>
      <c r="X1851" s="40"/>
      <c r="AF1851" s="103"/>
      <c r="AG1851" s="13"/>
      <c r="AH1851" s="13"/>
      <c r="AI1851" s="13"/>
      <c r="AJ1851" s="13"/>
      <c r="AK1851" s="13"/>
      <c r="AL1851" s="13"/>
      <c r="AM1851" s="13"/>
      <c r="AN1851" s="13"/>
      <c r="AO1851" s="13"/>
      <c r="AP1851" s="13"/>
    </row>
    <row r="1852" spans="1:42" ht="15" hidden="1" x14ac:dyDescent="0.25">
      <c r="A1852"/>
      <c r="B1852"/>
      <c r="C1852"/>
      <c r="D1852"/>
      <c r="E1852"/>
      <c r="F1852"/>
      <c r="G1852"/>
      <c r="H1852"/>
      <c r="I1852"/>
      <c r="J1852"/>
      <c r="K1852"/>
      <c r="L1852"/>
      <c r="M1852"/>
      <c r="N1852"/>
      <c r="O1852"/>
      <c r="P1852"/>
      <c r="Q1852"/>
      <c r="R1852"/>
      <c r="S1852"/>
      <c r="T1852"/>
      <c r="U1852"/>
      <c r="V1852" s="40"/>
      <c r="W1852" s="40"/>
      <c r="X1852" s="40"/>
      <c r="AB1852" s="8"/>
      <c r="AC1852" s="8"/>
      <c r="AD1852" s="8"/>
      <c r="AE1852" s="8"/>
      <c r="AF1852" s="103"/>
      <c r="AG1852" s="13"/>
      <c r="AH1852" s="13"/>
      <c r="AI1852" s="13"/>
      <c r="AJ1852" s="13"/>
      <c r="AK1852" s="13"/>
      <c r="AL1852" s="13"/>
      <c r="AM1852" s="13"/>
      <c r="AN1852" s="13"/>
      <c r="AO1852" s="13"/>
      <c r="AP1852" s="13"/>
    </row>
    <row r="1853" spans="1:42" ht="15" hidden="1" x14ac:dyDescent="0.25">
      <c r="A1853"/>
      <c r="B1853"/>
      <c r="C1853"/>
      <c r="D1853"/>
      <c r="E1853"/>
      <c r="F1853"/>
      <c r="G1853"/>
      <c r="H1853"/>
      <c r="I1853"/>
      <c r="J1853"/>
      <c r="K1853"/>
      <c r="L1853"/>
      <c r="M1853"/>
      <c r="N1853"/>
      <c r="O1853"/>
      <c r="P1853"/>
      <c r="Q1853"/>
      <c r="R1853"/>
      <c r="S1853"/>
      <c r="T1853"/>
      <c r="U1853"/>
      <c r="V1853" s="40"/>
      <c r="W1853" s="40"/>
      <c r="X1853" s="40"/>
      <c r="AF1853" s="103"/>
      <c r="AG1853" s="13"/>
      <c r="AH1853" s="13"/>
      <c r="AI1853" s="13"/>
      <c r="AJ1853" s="13"/>
      <c r="AK1853" s="13"/>
      <c r="AL1853" s="13"/>
      <c r="AM1853" s="13"/>
      <c r="AN1853" s="13"/>
      <c r="AO1853" s="13"/>
      <c r="AP1853" s="13"/>
    </row>
    <row r="1854" spans="1:42" ht="15" hidden="1" x14ac:dyDescent="0.25">
      <c r="A1854"/>
      <c r="B1854"/>
      <c r="C1854"/>
      <c r="D1854"/>
      <c r="E1854"/>
      <c r="F1854"/>
      <c r="G1854"/>
      <c r="H1854"/>
      <c r="I1854"/>
      <c r="J1854"/>
      <c r="K1854"/>
      <c r="L1854"/>
      <c r="M1854"/>
      <c r="N1854"/>
      <c r="O1854"/>
      <c r="P1854"/>
      <c r="Q1854"/>
      <c r="R1854"/>
      <c r="S1854"/>
      <c r="T1854"/>
      <c r="U1854"/>
      <c r="V1854" s="40"/>
      <c r="W1854" s="40"/>
      <c r="X1854" s="40"/>
      <c r="AF1854" s="103"/>
      <c r="AG1854" s="13"/>
      <c r="AH1854" s="13"/>
      <c r="AI1854" s="13"/>
      <c r="AJ1854" s="13"/>
      <c r="AK1854" s="13"/>
      <c r="AL1854" s="13"/>
      <c r="AM1854" s="13"/>
      <c r="AN1854" s="13"/>
      <c r="AO1854" s="13"/>
      <c r="AP1854" s="13"/>
    </row>
    <row r="1855" spans="1:42" ht="15" hidden="1" x14ac:dyDescent="0.25">
      <c r="A1855"/>
      <c r="B1855"/>
      <c r="C1855"/>
      <c r="D1855"/>
      <c r="E1855"/>
      <c r="F1855"/>
      <c r="G1855"/>
      <c r="H1855"/>
      <c r="I1855"/>
      <c r="J1855"/>
      <c r="K1855"/>
      <c r="L1855"/>
      <c r="M1855"/>
      <c r="N1855"/>
      <c r="O1855"/>
      <c r="P1855"/>
      <c r="Q1855"/>
      <c r="R1855"/>
      <c r="S1855"/>
      <c r="T1855"/>
      <c r="U1855"/>
      <c r="V1855" s="40"/>
      <c r="W1855" s="40"/>
      <c r="X1855" s="40"/>
      <c r="AB1855" s="8"/>
      <c r="AC1855" s="8"/>
      <c r="AD1855" s="8"/>
      <c r="AE1855" s="8"/>
      <c r="AF1855" s="103"/>
      <c r="AG1855" s="13"/>
      <c r="AH1855" s="13"/>
      <c r="AI1855" s="13"/>
      <c r="AJ1855" s="13"/>
      <c r="AK1855" s="13"/>
      <c r="AL1855" s="13"/>
      <c r="AM1855" s="13"/>
      <c r="AN1855" s="13"/>
      <c r="AO1855" s="13"/>
      <c r="AP1855" s="13"/>
    </row>
    <row r="1856" spans="1:42" ht="15" hidden="1" x14ac:dyDescent="0.25">
      <c r="A1856"/>
      <c r="B1856"/>
      <c r="C1856"/>
      <c r="D1856"/>
      <c r="E1856"/>
      <c r="F1856"/>
      <c r="G1856"/>
      <c r="H1856"/>
      <c r="I1856"/>
      <c r="J1856"/>
      <c r="K1856"/>
      <c r="L1856"/>
      <c r="M1856"/>
      <c r="N1856"/>
      <c r="O1856"/>
      <c r="P1856"/>
      <c r="Q1856"/>
      <c r="R1856"/>
      <c r="S1856"/>
      <c r="T1856"/>
      <c r="U1856"/>
      <c r="V1856" s="40"/>
      <c r="W1856" s="40"/>
      <c r="X1856" s="40"/>
      <c r="AF1856" s="103"/>
      <c r="AG1856" s="13"/>
      <c r="AH1856" s="13"/>
      <c r="AI1856" s="13"/>
      <c r="AJ1856" s="13"/>
      <c r="AK1856" s="13"/>
      <c r="AL1856" s="13"/>
      <c r="AM1856" s="13"/>
      <c r="AN1856" s="13"/>
      <c r="AO1856" s="13"/>
      <c r="AP1856" s="13"/>
    </row>
    <row r="1857" spans="1:42" ht="15" hidden="1" x14ac:dyDescent="0.25">
      <c r="A1857"/>
      <c r="B1857"/>
      <c r="C1857"/>
      <c r="D1857"/>
      <c r="E1857"/>
      <c r="F1857"/>
      <c r="G1857"/>
      <c r="H1857"/>
      <c r="I1857"/>
      <c r="J1857"/>
      <c r="K1857"/>
      <c r="L1857"/>
      <c r="M1857"/>
      <c r="N1857"/>
      <c r="O1857"/>
      <c r="P1857"/>
      <c r="Q1857"/>
      <c r="R1857"/>
      <c r="S1857"/>
      <c r="T1857"/>
      <c r="U1857"/>
      <c r="V1857" s="40"/>
      <c r="W1857" s="40"/>
      <c r="X1857" s="40"/>
      <c r="AF1857" s="103"/>
      <c r="AG1857" s="13"/>
      <c r="AH1857" s="13"/>
      <c r="AI1857" s="13"/>
      <c r="AJ1857" s="13"/>
      <c r="AK1857" s="13"/>
      <c r="AL1857" s="13"/>
      <c r="AM1857" s="13"/>
      <c r="AN1857" s="13"/>
      <c r="AO1857" s="13"/>
      <c r="AP1857" s="13"/>
    </row>
    <row r="1858" spans="1:42" ht="15" hidden="1" x14ac:dyDescent="0.25">
      <c r="A1858"/>
      <c r="B1858"/>
      <c r="C1858"/>
      <c r="D1858"/>
      <c r="E1858"/>
      <c r="F1858"/>
      <c r="G1858"/>
      <c r="H1858"/>
      <c r="I1858"/>
      <c r="J1858"/>
      <c r="K1858"/>
      <c r="L1858"/>
      <c r="M1858"/>
      <c r="N1858"/>
      <c r="O1858"/>
      <c r="P1858"/>
      <c r="Q1858"/>
      <c r="R1858"/>
      <c r="S1858"/>
      <c r="T1858"/>
      <c r="U1858"/>
      <c r="V1858" s="40"/>
      <c r="W1858" s="40"/>
      <c r="X1858" s="40"/>
      <c r="AB1858" s="8"/>
      <c r="AC1858" s="8"/>
      <c r="AD1858" s="8"/>
      <c r="AE1858" s="8"/>
      <c r="AF1858" s="103"/>
      <c r="AG1858" s="13"/>
      <c r="AH1858" s="13"/>
      <c r="AI1858" s="13"/>
      <c r="AJ1858" s="13"/>
      <c r="AK1858" s="13"/>
      <c r="AL1858" s="13"/>
      <c r="AM1858" s="13"/>
      <c r="AN1858" s="13"/>
      <c r="AO1858" s="13"/>
      <c r="AP1858" s="13"/>
    </row>
    <row r="1859" spans="1:42" ht="15" hidden="1" x14ac:dyDescent="0.25">
      <c r="A1859"/>
      <c r="B1859"/>
      <c r="C1859"/>
      <c r="D1859"/>
      <c r="E1859"/>
      <c r="F1859"/>
      <c r="G1859"/>
      <c r="H1859"/>
      <c r="I1859"/>
      <c r="J1859"/>
      <c r="K1859"/>
      <c r="L1859"/>
      <c r="M1859"/>
      <c r="N1859"/>
      <c r="O1859"/>
      <c r="P1859"/>
      <c r="Q1859"/>
      <c r="R1859"/>
      <c r="S1859"/>
      <c r="T1859"/>
      <c r="U1859"/>
      <c r="V1859" s="40"/>
      <c r="W1859" s="40"/>
      <c r="X1859" s="40"/>
      <c r="AB1859" s="8"/>
      <c r="AC1859" s="8"/>
      <c r="AD1859" s="8"/>
      <c r="AE1859" s="8"/>
      <c r="AF1859" s="103"/>
      <c r="AG1859" s="13"/>
      <c r="AH1859" s="13"/>
      <c r="AI1859" s="13"/>
      <c r="AJ1859" s="13"/>
      <c r="AK1859" s="13"/>
      <c r="AL1859" s="13"/>
      <c r="AM1859" s="13"/>
      <c r="AN1859" s="13"/>
      <c r="AO1859" s="13"/>
      <c r="AP1859" s="13"/>
    </row>
    <row r="1860" spans="1:42" ht="15" hidden="1" x14ac:dyDescent="0.25">
      <c r="A1860"/>
      <c r="B1860"/>
      <c r="C1860"/>
      <c r="D1860"/>
      <c r="E1860"/>
      <c r="F1860"/>
      <c r="G1860"/>
      <c r="H1860"/>
      <c r="I1860"/>
      <c r="J1860"/>
      <c r="K1860"/>
      <c r="L1860"/>
      <c r="M1860"/>
      <c r="N1860"/>
      <c r="O1860"/>
      <c r="P1860"/>
      <c r="Q1860"/>
      <c r="R1860"/>
      <c r="S1860"/>
      <c r="T1860"/>
      <c r="U1860"/>
      <c r="V1860" s="40"/>
      <c r="W1860" s="40"/>
      <c r="X1860" s="40"/>
      <c r="AF1860" s="103"/>
      <c r="AG1860" s="13"/>
      <c r="AH1860" s="13"/>
      <c r="AI1860" s="13"/>
      <c r="AJ1860" s="13"/>
      <c r="AK1860" s="13"/>
      <c r="AL1860" s="13"/>
      <c r="AM1860" s="13"/>
      <c r="AN1860" s="13"/>
      <c r="AO1860" s="13"/>
      <c r="AP1860" s="13"/>
    </row>
    <row r="1861" spans="1:42" ht="15" hidden="1" x14ac:dyDescent="0.25">
      <c r="A1861"/>
      <c r="B1861"/>
      <c r="C1861"/>
      <c r="D1861"/>
      <c r="E1861"/>
      <c r="F1861"/>
      <c r="G1861"/>
      <c r="H1861"/>
      <c r="I1861"/>
      <c r="J1861"/>
      <c r="K1861"/>
      <c r="L1861"/>
      <c r="M1861"/>
      <c r="N1861"/>
      <c r="O1861"/>
      <c r="P1861"/>
      <c r="Q1861"/>
      <c r="R1861"/>
      <c r="S1861"/>
      <c r="T1861"/>
      <c r="U1861"/>
      <c r="V1861" s="40"/>
      <c r="W1861" s="40"/>
      <c r="X1861" s="40"/>
      <c r="AF1861" s="103"/>
      <c r="AG1861" s="13"/>
      <c r="AH1861" s="13"/>
      <c r="AI1861" s="13"/>
      <c r="AJ1861" s="13"/>
      <c r="AK1861" s="13"/>
      <c r="AL1861" s="13"/>
      <c r="AM1861" s="13"/>
      <c r="AN1861" s="13"/>
      <c r="AO1861" s="13"/>
      <c r="AP1861" s="13"/>
    </row>
    <row r="1862" spans="1:42" ht="15" hidden="1" x14ac:dyDescent="0.25">
      <c r="A1862"/>
      <c r="B1862"/>
      <c r="C1862"/>
      <c r="D1862"/>
      <c r="E1862"/>
      <c r="F1862"/>
      <c r="G1862"/>
      <c r="H1862"/>
      <c r="I1862"/>
      <c r="J1862"/>
      <c r="K1862"/>
      <c r="L1862"/>
      <c r="M1862"/>
      <c r="N1862"/>
      <c r="O1862"/>
      <c r="P1862"/>
      <c r="Q1862"/>
      <c r="R1862"/>
      <c r="S1862"/>
      <c r="T1862"/>
      <c r="U1862"/>
      <c r="V1862" s="40"/>
      <c r="W1862" s="40"/>
      <c r="X1862" s="40"/>
      <c r="AB1862" s="8"/>
      <c r="AC1862" s="8"/>
      <c r="AD1862" s="8"/>
      <c r="AE1862" s="8"/>
      <c r="AF1862" s="103"/>
      <c r="AG1862" s="13"/>
      <c r="AH1862" s="13"/>
      <c r="AI1862" s="13"/>
      <c r="AJ1862" s="13"/>
      <c r="AK1862" s="13"/>
      <c r="AL1862" s="13"/>
      <c r="AM1862" s="13"/>
      <c r="AN1862" s="13"/>
      <c r="AO1862" s="13"/>
      <c r="AP1862" s="13"/>
    </row>
    <row r="1863" spans="1:42" ht="15" hidden="1" x14ac:dyDescent="0.25">
      <c r="A1863"/>
      <c r="B1863"/>
      <c r="C1863"/>
      <c r="D1863"/>
      <c r="E1863"/>
      <c r="F1863"/>
      <c r="G1863"/>
      <c r="H1863"/>
      <c r="I1863"/>
      <c r="J1863"/>
      <c r="K1863"/>
      <c r="L1863"/>
      <c r="M1863"/>
      <c r="N1863"/>
      <c r="O1863"/>
      <c r="P1863"/>
      <c r="Q1863"/>
      <c r="R1863"/>
      <c r="S1863"/>
      <c r="T1863"/>
      <c r="U1863"/>
      <c r="V1863" s="40"/>
      <c r="W1863" s="40"/>
      <c r="X1863" s="40"/>
      <c r="AF1863" s="103"/>
      <c r="AG1863" s="13"/>
      <c r="AH1863" s="13"/>
      <c r="AI1863" s="13"/>
      <c r="AJ1863" s="13"/>
      <c r="AK1863" s="13"/>
      <c r="AL1863" s="13"/>
      <c r="AM1863" s="13"/>
      <c r="AN1863" s="13"/>
      <c r="AO1863" s="13"/>
      <c r="AP1863" s="13"/>
    </row>
    <row r="1864" spans="1:42" ht="15" hidden="1" x14ac:dyDescent="0.25">
      <c r="A1864"/>
      <c r="B1864"/>
      <c r="C1864"/>
      <c r="D1864"/>
      <c r="E1864"/>
      <c r="F1864"/>
      <c r="G1864"/>
      <c r="H1864"/>
      <c r="I1864"/>
      <c r="J1864"/>
      <c r="K1864"/>
      <c r="L1864"/>
      <c r="M1864"/>
      <c r="N1864"/>
      <c r="O1864"/>
      <c r="P1864"/>
      <c r="Q1864"/>
      <c r="R1864"/>
      <c r="S1864"/>
      <c r="T1864"/>
      <c r="U1864"/>
      <c r="V1864" s="40"/>
      <c r="W1864" s="40"/>
      <c r="X1864" s="40"/>
      <c r="AF1864" s="103"/>
      <c r="AG1864" s="13"/>
      <c r="AH1864" s="13"/>
      <c r="AI1864" s="13"/>
      <c r="AJ1864" s="13"/>
      <c r="AK1864" s="13"/>
      <c r="AL1864" s="13"/>
      <c r="AM1864" s="13"/>
      <c r="AN1864" s="13"/>
      <c r="AO1864" s="13"/>
      <c r="AP1864" s="13"/>
    </row>
    <row r="1865" spans="1:42" ht="15" hidden="1" x14ac:dyDescent="0.25">
      <c r="A1865"/>
      <c r="B1865"/>
      <c r="C1865"/>
      <c r="D1865"/>
      <c r="E1865"/>
      <c r="F1865"/>
      <c r="G1865"/>
      <c r="H1865"/>
      <c r="I1865"/>
      <c r="J1865"/>
      <c r="K1865"/>
      <c r="L1865"/>
      <c r="M1865"/>
      <c r="N1865"/>
      <c r="O1865"/>
      <c r="P1865"/>
      <c r="Q1865"/>
      <c r="R1865"/>
      <c r="S1865"/>
      <c r="T1865"/>
      <c r="U1865"/>
      <c r="V1865" s="40"/>
      <c r="W1865" s="40"/>
      <c r="X1865" s="40"/>
      <c r="AF1865" s="103"/>
      <c r="AG1865" s="13"/>
      <c r="AH1865" s="13"/>
      <c r="AI1865" s="13"/>
      <c r="AJ1865" s="13"/>
      <c r="AK1865" s="13"/>
      <c r="AL1865" s="13"/>
      <c r="AM1865" s="13"/>
      <c r="AN1865" s="13"/>
      <c r="AO1865" s="13"/>
      <c r="AP1865" s="13"/>
    </row>
    <row r="1866" spans="1:42" ht="15" hidden="1" x14ac:dyDescent="0.25">
      <c r="A1866"/>
      <c r="B1866"/>
      <c r="C1866"/>
      <c r="D1866"/>
      <c r="E1866"/>
      <c r="F1866"/>
      <c r="G1866"/>
      <c r="H1866"/>
      <c r="I1866"/>
      <c r="J1866"/>
      <c r="K1866"/>
      <c r="L1866"/>
      <c r="M1866"/>
      <c r="N1866"/>
      <c r="O1866"/>
      <c r="P1866"/>
      <c r="Q1866"/>
      <c r="R1866"/>
      <c r="S1866"/>
      <c r="T1866"/>
      <c r="U1866"/>
      <c r="V1866" s="40"/>
      <c r="W1866" s="40"/>
      <c r="X1866" s="40"/>
      <c r="AB1866" s="8"/>
      <c r="AC1866" s="8"/>
      <c r="AD1866" s="8"/>
      <c r="AE1866" s="8"/>
      <c r="AF1866" s="103"/>
      <c r="AG1866" s="13"/>
      <c r="AH1866" s="13"/>
      <c r="AI1866" s="13"/>
      <c r="AJ1866" s="13"/>
      <c r="AK1866" s="13"/>
      <c r="AL1866" s="13"/>
      <c r="AM1866" s="13"/>
      <c r="AN1866" s="13"/>
      <c r="AO1866" s="13"/>
      <c r="AP1866" s="13"/>
    </row>
    <row r="1867" spans="1:42" ht="15" hidden="1" x14ac:dyDescent="0.25">
      <c r="A1867"/>
      <c r="B1867"/>
      <c r="C1867"/>
      <c r="D1867"/>
      <c r="E1867"/>
      <c r="F1867"/>
      <c r="G1867"/>
      <c r="H1867"/>
      <c r="I1867"/>
      <c r="J1867"/>
      <c r="K1867"/>
      <c r="L1867"/>
      <c r="M1867"/>
      <c r="N1867"/>
      <c r="O1867"/>
      <c r="P1867"/>
      <c r="Q1867"/>
      <c r="R1867"/>
      <c r="S1867"/>
      <c r="T1867"/>
      <c r="U1867"/>
      <c r="V1867" s="40"/>
      <c r="W1867" s="40"/>
      <c r="X1867" s="40"/>
      <c r="AB1867" s="8"/>
      <c r="AC1867" s="8"/>
      <c r="AD1867" s="8"/>
      <c r="AE1867" s="8"/>
      <c r="AF1867" s="103"/>
      <c r="AG1867" s="13"/>
      <c r="AH1867" s="13"/>
      <c r="AI1867" s="13"/>
      <c r="AJ1867" s="13"/>
      <c r="AK1867" s="13"/>
      <c r="AL1867" s="13"/>
      <c r="AM1867" s="13"/>
      <c r="AN1867" s="13"/>
      <c r="AO1867" s="13"/>
      <c r="AP1867" s="13"/>
    </row>
    <row r="1868" spans="1:42" ht="15" hidden="1" x14ac:dyDescent="0.25">
      <c r="A1868"/>
      <c r="B1868"/>
      <c r="C1868"/>
      <c r="D1868"/>
      <c r="E1868"/>
      <c r="F1868"/>
      <c r="G1868"/>
      <c r="H1868"/>
      <c r="I1868"/>
      <c r="J1868"/>
      <c r="K1868"/>
      <c r="L1868"/>
      <c r="M1868"/>
      <c r="N1868"/>
      <c r="O1868"/>
      <c r="P1868"/>
      <c r="Q1868"/>
      <c r="R1868"/>
      <c r="S1868"/>
      <c r="T1868"/>
      <c r="U1868"/>
      <c r="V1868" s="40"/>
      <c r="W1868" s="40"/>
      <c r="X1868" s="40"/>
      <c r="AB1868" s="8"/>
      <c r="AC1868" s="8"/>
      <c r="AD1868" s="8"/>
      <c r="AE1868" s="8"/>
      <c r="AF1868" s="103"/>
      <c r="AG1868" s="13"/>
      <c r="AH1868" s="13"/>
      <c r="AI1868" s="13"/>
      <c r="AJ1868" s="13"/>
      <c r="AK1868" s="13"/>
      <c r="AL1868" s="13"/>
      <c r="AM1868" s="13"/>
      <c r="AN1868" s="13"/>
      <c r="AO1868" s="13"/>
      <c r="AP1868" s="13"/>
    </row>
    <row r="1869" spans="1:42" ht="15" hidden="1" x14ac:dyDescent="0.25">
      <c r="A1869"/>
      <c r="B1869"/>
      <c r="C1869"/>
      <c r="D1869"/>
      <c r="E1869"/>
      <c r="F1869"/>
      <c r="G1869"/>
      <c r="H1869"/>
      <c r="I1869"/>
      <c r="J1869"/>
      <c r="K1869"/>
      <c r="L1869"/>
      <c r="M1869"/>
      <c r="N1869"/>
      <c r="O1869"/>
      <c r="P1869"/>
      <c r="Q1869"/>
      <c r="R1869"/>
      <c r="S1869"/>
      <c r="T1869"/>
      <c r="U1869"/>
      <c r="V1869" s="40"/>
      <c r="W1869" s="40"/>
      <c r="X1869" s="40"/>
      <c r="AB1869" s="8"/>
      <c r="AC1869" s="8"/>
      <c r="AD1869" s="8"/>
      <c r="AE1869" s="8"/>
      <c r="AF1869" s="103"/>
      <c r="AG1869" s="13"/>
      <c r="AH1869" s="13"/>
      <c r="AI1869" s="13"/>
      <c r="AJ1869" s="13"/>
      <c r="AK1869" s="13"/>
      <c r="AL1869" s="13"/>
      <c r="AM1869" s="13"/>
      <c r="AN1869" s="13"/>
      <c r="AO1869" s="13"/>
      <c r="AP1869" s="13"/>
    </row>
    <row r="1870" spans="1:42" ht="15" hidden="1" x14ac:dyDescent="0.25">
      <c r="A1870"/>
      <c r="B1870"/>
      <c r="C1870"/>
      <c r="D1870"/>
      <c r="E1870"/>
      <c r="F1870"/>
      <c r="G1870"/>
      <c r="H1870"/>
      <c r="I1870"/>
      <c r="J1870"/>
      <c r="K1870"/>
      <c r="L1870"/>
      <c r="M1870"/>
      <c r="N1870"/>
      <c r="O1870"/>
      <c r="P1870"/>
      <c r="Q1870"/>
      <c r="R1870"/>
      <c r="S1870"/>
      <c r="T1870"/>
      <c r="U1870"/>
      <c r="V1870" s="40"/>
      <c r="W1870" s="40"/>
      <c r="X1870" s="40"/>
      <c r="AB1870" s="8"/>
      <c r="AC1870" s="8"/>
      <c r="AD1870" s="8"/>
      <c r="AE1870" s="8"/>
      <c r="AF1870" s="103"/>
      <c r="AG1870" s="13"/>
      <c r="AH1870" s="13"/>
      <c r="AI1870" s="13"/>
      <c r="AJ1870" s="13"/>
      <c r="AK1870" s="13"/>
      <c r="AL1870" s="13"/>
      <c r="AM1870" s="13"/>
      <c r="AN1870" s="13"/>
      <c r="AO1870" s="13"/>
      <c r="AP1870" s="13"/>
    </row>
    <row r="1871" spans="1:42" ht="15" hidden="1" x14ac:dyDescent="0.25">
      <c r="A1871"/>
      <c r="B1871"/>
      <c r="C1871"/>
      <c r="D1871"/>
      <c r="E1871"/>
      <c r="F1871"/>
      <c r="G1871"/>
      <c r="H1871"/>
      <c r="I1871"/>
      <c r="J1871"/>
      <c r="K1871"/>
      <c r="L1871"/>
      <c r="M1871"/>
      <c r="N1871"/>
      <c r="O1871"/>
      <c r="P1871"/>
      <c r="Q1871"/>
      <c r="R1871"/>
      <c r="S1871"/>
      <c r="T1871"/>
      <c r="U1871"/>
      <c r="V1871" s="40"/>
      <c r="W1871" s="40"/>
      <c r="X1871" s="40"/>
      <c r="AF1871" s="103"/>
      <c r="AG1871" s="13"/>
      <c r="AH1871" s="13"/>
      <c r="AI1871" s="13"/>
      <c r="AJ1871" s="13"/>
      <c r="AK1871" s="13"/>
      <c r="AL1871" s="13"/>
      <c r="AM1871" s="13"/>
      <c r="AN1871" s="13"/>
      <c r="AO1871" s="13"/>
      <c r="AP1871" s="13"/>
    </row>
    <row r="1872" spans="1:42" ht="15" hidden="1" x14ac:dyDescent="0.25">
      <c r="A1872"/>
      <c r="B1872"/>
      <c r="C1872"/>
      <c r="D1872"/>
      <c r="E1872"/>
      <c r="F1872"/>
      <c r="G1872"/>
      <c r="H1872"/>
      <c r="I1872"/>
      <c r="J1872"/>
      <c r="K1872"/>
      <c r="L1872"/>
      <c r="M1872"/>
      <c r="N1872"/>
      <c r="O1872"/>
      <c r="P1872"/>
      <c r="Q1872"/>
      <c r="R1872"/>
      <c r="S1872"/>
      <c r="T1872"/>
      <c r="U1872"/>
      <c r="V1872" s="40"/>
      <c r="W1872" s="40"/>
      <c r="X1872" s="40"/>
      <c r="AB1872" s="8"/>
      <c r="AC1872" s="8"/>
      <c r="AD1872" s="8"/>
      <c r="AE1872" s="8"/>
      <c r="AF1872" s="103"/>
      <c r="AG1872" s="13"/>
      <c r="AH1872" s="13"/>
      <c r="AI1872" s="13"/>
      <c r="AJ1872" s="13"/>
      <c r="AK1872" s="13"/>
      <c r="AL1872" s="13"/>
      <c r="AM1872" s="13"/>
      <c r="AN1872" s="13"/>
      <c r="AO1872" s="13"/>
      <c r="AP1872" s="13"/>
    </row>
    <row r="1873" spans="1:42" ht="15" hidden="1" x14ac:dyDescent="0.25">
      <c r="A1873"/>
      <c r="B1873"/>
      <c r="C1873"/>
      <c r="D1873"/>
      <c r="E1873"/>
      <c r="F1873"/>
      <c r="G1873"/>
      <c r="H1873"/>
      <c r="I1873"/>
      <c r="J1873"/>
      <c r="K1873"/>
      <c r="L1873"/>
      <c r="M1873"/>
      <c r="N1873"/>
      <c r="O1873"/>
      <c r="P1873"/>
      <c r="Q1873"/>
      <c r="R1873"/>
      <c r="S1873"/>
      <c r="T1873"/>
      <c r="U1873"/>
      <c r="V1873" s="40"/>
      <c r="W1873" s="40"/>
      <c r="X1873" s="40"/>
      <c r="AF1873" s="103"/>
      <c r="AG1873" s="13"/>
      <c r="AH1873" s="13"/>
      <c r="AI1873" s="13"/>
      <c r="AJ1873" s="13"/>
      <c r="AK1873" s="13"/>
      <c r="AL1873" s="13"/>
      <c r="AM1873" s="13"/>
      <c r="AN1873" s="13"/>
      <c r="AO1873" s="13"/>
      <c r="AP1873" s="13"/>
    </row>
    <row r="1874" spans="1:42" ht="15" hidden="1" x14ac:dyDescent="0.25">
      <c r="A1874"/>
      <c r="B1874"/>
      <c r="C1874"/>
      <c r="D1874"/>
      <c r="E1874"/>
      <c r="F1874"/>
      <c r="G1874"/>
      <c r="H1874"/>
      <c r="I1874"/>
      <c r="J1874"/>
      <c r="K1874"/>
      <c r="L1874"/>
      <c r="M1874"/>
      <c r="N1874"/>
      <c r="O1874"/>
      <c r="P1874"/>
      <c r="Q1874"/>
      <c r="R1874"/>
      <c r="S1874"/>
      <c r="T1874"/>
      <c r="U1874"/>
      <c r="V1874" s="40"/>
      <c r="W1874" s="40"/>
      <c r="X1874" s="40"/>
      <c r="AF1874" s="103"/>
      <c r="AG1874" s="13"/>
      <c r="AH1874" s="13"/>
      <c r="AI1874" s="13"/>
      <c r="AJ1874" s="13"/>
      <c r="AK1874" s="13"/>
      <c r="AL1874" s="13"/>
      <c r="AM1874" s="13"/>
      <c r="AN1874" s="13"/>
      <c r="AO1874" s="13"/>
      <c r="AP1874" s="13"/>
    </row>
    <row r="1875" spans="1:42" ht="15" hidden="1" x14ac:dyDescent="0.25">
      <c r="A1875"/>
      <c r="B1875"/>
      <c r="C1875"/>
      <c r="D1875"/>
      <c r="E1875"/>
      <c r="F1875"/>
      <c r="G1875"/>
      <c r="H1875"/>
      <c r="I1875"/>
      <c r="J1875"/>
      <c r="K1875"/>
      <c r="L1875"/>
      <c r="M1875"/>
      <c r="N1875"/>
      <c r="O1875"/>
      <c r="P1875"/>
      <c r="Q1875"/>
      <c r="R1875"/>
      <c r="S1875"/>
      <c r="T1875"/>
      <c r="U1875"/>
      <c r="V1875" s="40"/>
      <c r="W1875" s="40"/>
      <c r="X1875" s="40"/>
      <c r="AB1875" s="8"/>
      <c r="AC1875" s="8"/>
      <c r="AD1875" s="8"/>
      <c r="AE1875" s="8"/>
      <c r="AF1875" s="103"/>
      <c r="AG1875" s="13"/>
      <c r="AH1875" s="13"/>
      <c r="AI1875" s="13"/>
      <c r="AJ1875" s="13"/>
      <c r="AK1875" s="13"/>
      <c r="AL1875" s="13"/>
      <c r="AM1875" s="13"/>
      <c r="AN1875" s="13"/>
      <c r="AO1875" s="13"/>
      <c r="AP1875" s="13"/>
    </row>
    <row r="1876" spans="1:42" ht="15" hidden="1" x14ac:dyDescent="0.25">
      <c r="A1876"/>
      <c r="B1876"/>
      <c r="C1876"/>
      <c r="D1876"/>
      <c r="E1876"/>
      <c r="F1876"/>
      <c r="G1876"/>
      <c r="H1876"/>
      <c r="I1876"/>
      <c r="J1876"/>
      <c r="K1876"/>
      <c r="L1876"/>
      <c r="M1876"/>
      <c r="N1876"/>
      <c r="O1876"/>
      <c r="P1876"/>
      <c r="Q1876"/>
      <c r="R1876"/>
      <c r="S1876"/>
      <c r="T1876"/>
      <c r="U1876"/>
      <c r="V1876" s="40"/>
      <c r="W1876" s="40"/>
      <c r="X1876" s="40"/>
      <c r="AF1876" s="103"/>
      <c r="AG1876" s="13"/>
      <c r="AH1876" s="13"/>
      <c r="AI1876" s="13"/>
      <c r="AJ1876" s="13"/>
      <c r="AK1876" s="13"/>
      <c r="AL1876" s="13"/>
      <c r="AM1876" s="13"/>
      <c r="AN1876" s="13"/>
      <c r="AO1876" s="13"/>
      <c r="AP1876" s="13"/>
    </row>
    <row r="1877" spans="1:42" ht="15" hidden="1" x14ac:dyDescent="0.25">
      <c r="A1877"/>
      <c r="B1877"/>
      <c r="C1877"/>
      <c r="D1877"/>
      <c r="E1877"/>
      <c r="F1877"/>
      <c r="G1877"/>
      <c r="H1877"/>
      <c r="I1877"/>
      <c r="J1877"/>
      <c r="K1877"/>
      <c r="L1877"/>
      <c r="M1877"/>
      <c r="N1877"/>
      <c r="O1877"/>
      <c r="P1877"/>
      <c r="Q1877"/>
      <c r="R1877"/>
      <c r="S1877"/>
      <c r="T1877"/>
      <c r="U1877"/>
      <c r="V1877" s="40"/>
      <c r="W1877" s="40"/>
      <c r="X1877" s="40"/>
      <c r="AF1877" s="103"/>
      <c r="AG1877" s="13"/>
      <c r="AH1877" s="13"/>
      <c r="AI1877" s="13"/>
      <c r="AJ1877" s="13"/>
      <c r="AK1877" s="13"/>
      <c r="AL1877" s="13"/>
      <c r="AM1877" s="13"/>
      <c r="AN1877" s="13"/>
      <c r="AO1877" s="13"/>
      <c r="AP1877" s="13"/>
    </row>
    <row r="1878" spans="1:42" ht="15" hidden="1" x14ac:dyDescent="0.25">
      <c r="A1878"/>
      <c r="B1878"/>
      <c r="C1878"/>
      <c r="D1878"/>
      <c r="E1878"/>
      <c r="F1878"/>
      <c r="G1878"/>
      <c r="H1878"/>
      <c r="I1878"/>
      <c r="J1878"/>
      <c r="K1878"/>
      <c r="L1878"/>
      <c r="M1878"/>
      <c r="N1878"/>
      <c r="O1878"/>
      <c r="P1878"/>
      <c r="Q1878"/>
      <c r="R1878"/>
      <c r="S1878"/>
      <c r="T1878"/>
      <c r="U1878"/>
      <c r="V1878" s="40"/>
      <c r="W1878" s="40"/>
      <c r="X1878" s="40"/>
      <c r="AF1878" s="103"/>
      <c r="AG1878" s="13"/>
      <c r="AH1878" s="13"/>
      <c r="AI1878" s="13"/>
      <c r="AJ1878" s="13"/>
      <c r="AK1878" s="13"/>
      <c r="AL1878" s="13"/>
      <c r="AM1878" s="13"/>
      <c r="AN1878" s="13"/>
      <c r="AO1878" s="13"/>
      <c r="AP1878" s="13"/>
    </row>
    <row r="1879" spans="1:42" ht="15" hidden="1" x14ac:dyDescent="0.25">
      <c r="A1879"/>
      <c r="B1879"/>
      <c r="C1879"/>
      <c r="D1879"/>
      <c r="E1879"/>
      <c r="F1879"/>
      <c r="G1879"/>
      <c r="H1879"/>
      <c r="I1879"/>
      <c r="J1879"/>
      <c r="K1879"/>
      <c r="L1879"/>
      <c r="M1879"/>
      <c r="N1879"/>
      <c r="O1879"/>
      <c r="P1879"/>
      <c r="Q1879"/>
      <c r="R1879"/>
      <c r="S1879"/>
      <c r="T1879"/>
      <c r="U1879"/>
      <c r="V1879" s="40"/>
      <c r="W1879" s="40"/>
      <c r="X1879" s="40"/>
      <c r="AF1879" s="103"/>
      <c r="AG1879" s="13"/>
      <c r="AH1879" s="13"/>
      <c r="AI1879" s="13"/>
      <c r="AJ1879" s="13"/>
      <c r="AK1879" s="13"/>
      <c r="AL1879" s="13"/>
      <c r="AM1879" s="13"/>
      <c r="AN1879" s="13"/>
      <c r="AO1879" s="13"/>
      <c r="AP1879" s="13"/>
    </row>
    <row r="1880" spans="1:42" ht="15" hidden="1" x14ac:dyDescent="0.25">
      <c r="A1880"/>
      <c r="B1880"/>
      <c r="C1880"/>
      <c r="D1880"/>
      <c r="E1880"/>
      <c r="F1880"/>
      <c r="G1880"/>
      <c r="H1880"/>
      <c r="I1880"/>
      <c r="J1880"/>
      <c r="K1880"/>
      <c r="L1880"/>
      <c r="M1880"/>
      <c r="N1880"/>
      <c r="O1880"/>
      <c r="P1880"/>
      <c r="Q1880"/>
      <c r="R1880"/>
      <c r="S1880"/>
      <c r="T1880"/>
      <c r="U1880"/>
      <c r="V1880" s="40"/>
      <c r="W1880" s="40"/>
      <c r="X1880" s="40"/>
      <c r="AF1880" s="103"/>
      <c r="AG1880" s="13"/>
      <c r="AH1880" s="13"/>
      <c r="AI1880" s="13"/>
      <c r="AJ1880" s="13"/>
      <c r="AK1880" s="13"/>
      <c r="AL1880" s="13"/>
      <c r="AM1880" s="13"/>
      <c r="AN1880" s="13"/>
      <c r="AO1880" s="13"/>
      <c r="AP1880" s="13"/>
    </row>
    <row r="1881" spans="1:42" ht="15" hidden="1" x14ac:dyDescent="0.25">
      <c r="A1881"/>
      <c r="B1881"/>
      <c r="C1881"/>
      <c r="D1881"/>
      <c r="E1881"/>
      <c r="F1881"/>
      <c r="G1881"/>
      <c r="H1881"/>
      <c r="I1881"/>
      <c r="J1881"/>
      <c r="K1881"/>
      <c r="L1881"/>
      <c r="M1881"/>
      <c r="N1881"/>
      <c r="O1881"/>
      <c r="P1881"/>
      <c r="Q1881"/>
      <c r="R1881"/>
      <c r="S1881"/>
      <c r="T1881"/>
      <c r="U1881"/>
      <c r="V1881" s="40"/>
      <c r="W1881" s="40"/>
      <c r="X1881" s="40"/>
      <c r="AF1881" s="103"/>
      <c r="AG1881" s="13"/>
      <c r="AH1881" s="13"/>
      <c r="AI1881" s="13"/>
      <c r="AJ1881" s="13"/>
      <c r="AK1881" s="13"/>
      <c r="AL1881" s="13"/>
      <c r="AM1881" s="13"/>
      <c r="AN1881" s="13"/>
      <c r="AO1881" s="13"/>
      <c r="AP1881" s="13"/>
    </row>
    <row r="1882" spans="1:42" ht="15" hidden="1" x14ac:dyDescent="0.25">
      <c r="A1882"/>
      <c r="B1882"/>
      <c r="C1882"/>
      <c r="D1882"/>
      <c r="E1882"/>
      <c r="F1882"/>
      <c r="G1882"/>
      <c r="H1882"/>
      <c r="I1882"/>
      <c r="J1882"/>
      <c r="K1882"/>
      <c r="L1882"/>
      <c r="M1882"/>
      <c r="N1882"/>
      <c r="O1882"/>
      <c r="P1882"/>
      <c r="Q1882"/>
      <c r="R1882"/>
      <c r="S1882"/>
      <c r="T1882"/>
      <c r="U1882"/>
      <c r="V1882" s="40"/>
      <c r="W1882" s="40"/>
      <c r="X1882" s="40"/>
      <c r="AF1882" s="103"/>
      <c r="AG1882" s="13"/>
      <c r="AH1882" s="13"/>
      <c r="AI1882" s="13"/>
      <c r="AJ1882" s="13"/>
      <c r="AK1882" s="13"/>
      <c r="AL1882" s="13"/>
      <c r="AM1882" s="13"/>
      <c r="AN1882" s="13"/>
      <c r="AO1882" s="13"/>
      <c r="AP1882" s="13"/>
    </row>
    <row r="1883" spans="1:42" ht="15" hidden="1" x14ac:dyDescent="0.25">
      <c r="A1883"/>
      <c r="B1883"/>
      <c r="C1883"/>
      <c r="D1883"/>
      <c r="E1883"/>
      <c r="F1883"/>
      <c r="G1883"/>
      <c r="H1883"/>
      <c r="I1883"/>
      <c r="J1883"/>
      <c r="K1883"/>
      <c r="L1883"/>
      <c r="M1883"/>
      <c r="N1883"/>
      <c r="O1883"/>
      <c r="P1883"/>
      <c r="Q1883"/>
      <c r="R1883"/>
      <c r="S1883"/>
      <c r="T1883"/>
      <c r="U1883"/>
      <c r="V1883" s="40"/>
      <c r="W1883" s="40"/>
      <c r="X1883" s="40"/>
      <c r="AF1883" s="103"/>
      <c r="AG1883" s="13"/>
      <c r="AH1883" s="13"/>
      <c r="AI1883" s="13"/>
      <c r="AJ1883" s="13"/>
      <c r="AK1883" s="13"/>
      <c r="AL1883" s="13"/>
      <c r="AM1883" s="13"/>
      <c r="AN1883" s="13"/>
      <c r="AO1883" s="13"/>
      <c r="AP1883" s="13"/>
    </row>
    <row r="1884" spans="1:42" ht="15" hidden="1" x14ac:dyDescent="0.25">
      <c r="A1884"/>
      <c r="B1884"/>
      <c r="C1884"/>
      <c r="D1884"/>
      <c r="E1884"/>
      <c r="F1884"/>
      <c r="G1884"/>
      <c r="H1884"/>
      <c r="I1884"/>
      <c r="J1884"/>
      <c r="K1884"/>
      <c r="L1884"/>
      <c r="M1884"/>
      <c r="N1884"/>
      <c r="O1884"/>
      <c r="P1884"/>
      <c r="Q1884"/>
      <c r="R1884"/>
      <c r="S1884"/>
      <c r="T1884"/>
      <c r="U1884"/>
      <c r="V1884" s="40"/>
      <c r="W1884" s="40"/>
      <c r="X1884" s="40"/>
      <c r="AF1884" s="103"/>
      <c r="AG1884" s="13"/>
      <c r="AH1884" s="13"/>
      <c r="AI1884" s="13"/>
      <c r="AJ1884" s="13"/>
      <c r="AK1884" s="13"/>
      <c r="AL1884" s="13"/>
      <c r="AM1884" s="13"/>
      <c r="AN1884" s="13"/>
      <c r="AO1884" s="13"/>
      <c r="AP1884" s="13"/>
    </row>
    <row r="1885" spans="1:42" ht="15" hidden="1" x14ac:dyDescent="0.25">
      <c r="A1885"/>
      <c r="B1885"/>
      <c r="C1885"/>
      <c r="D1885"/>
      <c r="E1885"/>
      <c r="F1885"/>
      <c r="G1885"/>
      <c r="H1885"/>
      <c r="I1885"/>
      <c r="J1885"/>
      <c r="K1885"/>
      <c r="L1885"/>
      <c r="M1885"/>
      <c r="N1885"/>
      <c r="O1885"/>
      <c r="P1885"/>
      <c r="Q1885"/>
      <c r="R1885"/>
      <c r="S1885"/>
      <c r="T1885"/>
      <c r="U1885"/>
      <c r="V1885" s="40"/>
      <c r="W1885" s="40"/>
      <c r="X1885" s="40"/>
      <c r="AF1885" s="103"/>
      <c r="AG1885" s="13"/>
      <c r="AH1885" s="13"/>
      <c r="AI1885" s="13"/>
      <c r="AJ1885" s="13"/>
      <c r="AK1885" s="13"/>
      <c r="AL1885" s="13"/>
      <c r="AM1885" s="13"/>
      <c r="AN1885" s="13"/>
      <c r="AO1885" s="13"/>
      <c r="AP1885" s="13"/>
    </row>
    <row r="1886" spans="1:42" ht="15" hidden="1" x14ac:dyDescent="0.25">
      <c r="A1886"/>
      <c r="B1886"/>
      <c r="C1886"/>
      <c r="D1886"/>
      <c r="E1886"/>
      <c r="F1886"/>
      <c r="G1886"/>
      <c r="H1886"/>
      <c r="I1886"/>
      <c r="J1886"/>
      <c r="K1886"/>
      <c r="L1886"/>
      <c r="M1886"/>
      <c r="N1886"/>
      <c r="O1886"/>
      <c r="P1886"/>
      <c r="Q1886"/>
      <c r="R1886"/>
      <c r="S1886"/>
      <c r="T1886"/>
      <c r="U1886"/>
      <c r="V1886" s="40"/>
      <c r="W1886" s="40"/>
      <c r="X1886" s="40"/>
      <c r="AF1886" s="103"/>
      <c r="AG1886" s="13"/>
      <c r="AH1886" s="13"/>
      <c r="AI1886" s="13"/>
      <c r="AJ1886" s="13"/>
      <c r="AK1886" s="13"/>
      <c r="AL1886" s="13"/>
      <c r="AM1886" s="13"/>
      <c r="AN1886" s="13"/>
      <c r="AO1886" s="13"/>
      <c r="AP1886" s="13"/>
    </row>
    <row r="1887" spans="1:42" ht="15" hidden="1" x14ac:dyDescent="0.25">
      <c r="A1887"/>
      <c r="B1887"/>
      <c r="C1887"/>
      <c r="D1887"/>
      <c r="E1887"/>
      <c r="F1887"/>
      <c r="G1887"/>
      <c r="H1887"/>
      <c r="I1887"/>
      <c r="J1887"/>
      <c r="K1887"/>
      <c r="L1887"/>
      <c r="M1887"/>
      <c r="N1887"/>
      <c r="O1887"/>
      <c r="P1887"/>
      <c r="Q1887"/>
      <c r="R1887"/>
      <c r="S1887"/>
      <c r="T1887"/>
      <c r="U1887"/>
      <c r="V1887" s="40"/>
      <c r="W1887" s="40"/>
      <c r="X1887" s="40"/>
      <c r="AF1887" s="103"/>
      <c r="AG1887" s="13"/>
      <c r="AH1887" s="13"/>
      <c r="AI1887" s="13"/>
      <c r="AJ1887" s="13"/>
      <c r="AK1887" s="13"/>
      <c r="AL1887" s="13"/>
      <c r="AM1887" s="13"/>
      <c r="AN1887" s="13"/>
      <c r="AO1887" s="13"/>
      <c r="AP1887" s="13"/>
    </row>
    <row r="1888" spans="1:42" ht="15" hidden="1" x14ac:dyDescent="0.25">
      <c r="A1888"/>
      <c r="B1888"/>
      <c r="C1888"/>
      <c r="D1888"/>
      <c r="E1888"/>
      <c r="F1888"/>
      <c r="G1888"/>
      <c r="H1888"/>
      <c r="I1888"/>
      <c r="J1888"/>
      <c r="K1888"/>
      <c r="L1888"/>
      <c r="M1888"/>
      <c r="N1888"/>
      <c r="O1888"/>
      <c r="P1888"/>
      <c r="Q1888"/>
      <c r="R1888"/>
      <c r="S1888"/>
      <c r="T1888"/>
      <c r="U1888"/>
      <c r="V1888" s="40"/>
      <c r="W1888" s="40"/>
      <c r="X1888" s="40"/>
      <c r="AB1888" s="8"/>
      <c r="AC1888" s="8"/>
      <c r="AD1888" s="8"/>
      <c r="AE1888" s="8"/>
      <c r="AF1888" s="103"/>
      <c r="AG1888" s="13"/>
      <c r="AH1888" s="13"/>
      <c r="AI1888" s="13"/>
      <c r="AJ1888" s="13"/>
      <c r="AK1888" s="13"/>
      <c r="AL1888" s="13"/>
      <c r="AM1888" s="13"/>
      <c r="AN1888" s="13"/>
      <c r="AO1888" s="13"/>
      <c r="AP1888" s="13"/>
    </row>
    <row r="1889" spans="1:42" ht="15" hidden="1" x14ac:dyDescent="0.25">
      <c r="A1889"/>
      <c r="B1889"/>
      <c r="C1889"/>
      <c r="D1889"/>
      <c r="E1889"/>
      <c r="F1889"/>
      <c r="G1889"/>
      <c r="H1889"/>
      <c r="I1889"/>
      <c r="J1889"/>
      <c r="K1889"/>
      <c r="L1889"/>
      <c r="M1889"/>
      <c r="N1889"/>
      <c r="O1889"/>
      <c r="P1889"/>
      <c r="Q1889"/>
      <c r="R1889"/>
      <c r="S1889"/>
      <c r="T1889"/>
      <c r="U1889"/>
      <c r="V1889" s="40"/>
      <c r="W1889" s="40"/>
      <c r="X1889" s="40"/>
      <c r="AF1889" s="103"/>
      <c r="AG1889" s="13"/>
      <c r="AH1889" s="13"/>
      <c r="AI1889" s="13"/>
      <c r="AJ1889" s="13"/>
      <c r="AK1889" s="13"/>
      <c r="AL1889" s="13"/>
      <c r="AM1889" s="13"/>
      <c r="AN1889" s="13"/>
      <c r="AO1889" s="13"/>
      <c r="AP1889" s="13"/>
    </row>
    <row r="1890" spans="1:42" ht="15" hidden="1" x14ac:dyDescent="0.25">
      <c r="A1890"/>
      <c r="B1890"/>
      <c r="C1890"/>
      <c r="D1890"/>
      <c r="E1890"/>
      <c r="F1890"/>
      <c r="G1890"/>
      <c r="H1890"/>
      <c r="I1890"/>
      <c r="J1890"/>
      <c r="K1890"/>
      <c r="L1890"/>
      <c r="M1890"/>
      <c r="N1890"/>
      <c r="O1890"/>
      <c r="P1890"/>
      <c r="Q1890"/>
      <c r="R1890"/>
      <c r="S1890"/>
      <c r="T1890"/>
      <c r="U1890"/>
      <c r="V1890" s="40"/>
      <c r="W1890" s="40"/>
      <c r="X1890" s="40"/>
      <c r="AF1890" s="103"/>
      <c r="AG1890" s="13"/>
      <c r="AH1890" s="13"/>
      <c r="AI1890" s="13"/>
      <c r="AJ1890" s="13"/>
      <c r="AK1890" s="13"/>
      <c r="AL1890" s="13"/>
      <c r="AM1890" s="13"/>
      <c r="AN1890" s="13"/>
      <c r="AO1890" s="13"/>
      <c r="AP1890" s="13"/>
    </row>
    <row r="1891" spans="1:42" ht="15" hidden="1" x14ac:dyDescent="0.25">
      <c r="A1891"/>
      <c r="B1891"/>
      <c r="C1891"/>
      <c r="D1891"/>
      <c r="E1891"/>
      <c r="F1891"/>
      <c r="G1891"/>
      <c r="H1891"/>
      <c r="I1891"/>
      <c r="J1891"/>
      <c r="K1891"/>
      <c r="L1891"/>
      <c r="M1891"/>
      <c r="N1891"/>
      <c r="O1891"/>
      <c r="P1891"/>
      <c r="Q1891"/>
      <c r="R1891"/>
      <c r="S1891"/>
      <c r="T1891"/>
      <c r="U1891"/>
      <c r="V1891" s="40"/>
      <c r="W1891" s="40"/>
      <c r="X1891" s="40"/>
      <c r="AF1891" s="103"/>
      <c r="AG1891" s="13"/>
      <c r="AH1891" s="13"/>
      <c r="AI1891" s="13"/>
      <c r="AJ1891" s="13"/>
      <c r="AK1891" s="13"/>
      <c r="AL1891" s="13"/>
      <c r="AM1891" s="13"/>
      <c r="AN1891" s="13"/>
      <c r="AO1891" s="13"/>
      <c r="AP1891" s="13"/>
    </row>
    <row r="1892" spans="1:42" ht="15" hidden="1" x14ac:dyDescent="0.25">
      <c r="A1892"/>
      <c r="B1892"/>
      <c r="C1892"/>
      <c r="D1892"/>
      <c r="E1892"/>
      <c r="F1892"/>
      <c r="G1892"/>
      <c r="H1892"/>
      <c r="I1892"/>
      <c r="J1892"/>
      <c r="K1892"/>
      <c r="L1892"/>
      <c r="M1892"/>
      <c r="N1892"/>
      <c r="O1892"/>
      <c r="P1892"/>
      <c r="Q1892"/>
      <c r="R1892"/>
      <c r="S1892"/>
      <c r="T1892"/>
      <c r="U1892"/>
      <c r="V1892" s="40"/>
      <c r="W1892" s="40"/>
      <c r="X1892" s="40"/>
      <c r="AB1892" s="8"/>
      <c r="AC1892" s="8"/>
      <c r="AD1892" s="8"/>
      <c r="AE1892" s="8"/>
      <c r="AF1892" s="103"/>
      <c r="AG1892" s="13"/>
      <c r="AH1892" s="13"/>
      <c r="AI1892" s="13"/>
      <c r="AJ1892" s="13"/>
      <c r="AK1892" s="13"/>
      <c r="AL1892" s="13"/>
      <c r="AM1892" s="13"/>
      <c r="AN1892" s="13"/>
      <c r="AO1892" s="13"/>
      <c r="AP1892" s="13"/>
    </row>
    <row r="1893" spans="1:42" ht="15" hidden="1" x14ac:dyDescent="0.25">
      <c r="A1893"/>
      <c r="B1893"/>
      <c r="C1893"/>
      <c r="D1893"/>
      <c r="E1893"/>
      <c r="F1893"/>
      <c r="G1893"/>
      <c r="H1893"/>
      <c r="I1893"/>
      <c r="J1893"/>
      <c r="K1893"/>
      <c r="L1893"/>
      <c r="M1893"/>
      <c r="N1893"/>
      <c r="O1893"/>
      <c r="P1893"/>
      <c r="Q1893"/>
      <c r="R1893"/>
      <c r="S1893"/>
      <c r="T1893"/>
      <c r="U1893"/>
      <c r="V1893" s="40"/>
      <c r="W1893" s="40"/>
      <c r="X1893" s="40"/>
      <c r="AB1893" s="8"/>
      <c r="AC1893" s="8"/>
      <c r="AD1893" s="8"/>
      <c r="AE1893" s="8"/>
      <c r="AF1893" s="103"/>
      <c r="AG1893" s="13"/>
      <c r="AH1893" s="13"/>
      <c r="AI1893" s="13"/>
      <c r="AJ1893" s="13"/>
      <c r="AK1893" s="13"/>
      <c r="AL1893" s="13"/>
      <c r="AM1893" s="13"/>
      <c r="AN1893" s="13"/>
      <c r="AO1893" s="13"/>
      <c r="AP1893" s="13"/>
    </row>
    <row r="1894" spans="1:42" ht="15" hidden="1" x14ac:dyDescent="0.25">
      <c r="A1894"/>
      <c r="B1894"/>
      <c r="C1894"/>
      <c r="D1894"/>
      <c r="E1894"/>
      <c r="F1894"/>
      <c r="G1894"/>
      <c r="H1894"/>
      <c r="I1894"/>
      <c r="J1894"/>
      <c r="K1894"/>
      <c r="L1894"/>
      <c r="M1894"/>
      <c r="N1894"/>
      <c r="O1894"/>
      <c r="P1894"/>
      <c r="Q1894"/>
      <c r="R1894"/>
      <c r="S1894"/>
      <c r="T1894"/>
      <c r="U1894"/>
      <c r="V1894" s="40"/>
      <c r="W1894" s="40"/>
      <c r="X1894" s="40"/>
      <c r="AB1894" s="8"/>
      <c r="AC1894" s="8"/>
      <c r="AD1894" s="8"/>
      <c r="AE1894" s="8"/>
      <c r="AF1894" s="103"/>
      <c r="AG1894" s="13"/>
      <c r="AH1894" s="13"/>
      <c r="AI1894" s="13"/>
      <c r="AJ1894" s="13"/>
      <c r="AK1894" s="13"/>
      <c r="AL1894" s="13"/>
      <c r="AM1894" s="13"/>
      <c r="AN1894" s="13"/>
      <c r="AO1894" s="13"/>
      <c r="AP1894" s="13"/>
    </row>
    <row r="1895" spans="1:42" ht="15" hidden="1" x14ac:dyDescent="0.25">
      <c r="A1895"/>
      <c r="B1895"/>
      <c r="C1895"/>
      <c r="D1895"/>
      <c r="E1895"/>
      <c r="F1895"/>
      <c r="G1895"/>
      <c r="H1895"/>
      <c r="I1895"/>
      <c r="J1895"/>
      <c r="K1895"/>
      <c r="L1895"/>
      <c r="M1895"/>
      <c r="N1895"/>
      <c r="O1895"/>
      <c r="P1895"/>
      <c r="Q1895"/>
      <c r="R1895"/>
      <c r="S1895"/>
      <c r="T1895"/>
      <c r="U1895"/>
      <c r="V1895" s="40"/>
      <c r="W1895" s="40"/>
      <c r="X1895" s="40"/>
      <c r="AB1895" s="8"/>
      <c r="AC1895" s="8"/>
      <c r="AD1895" s="8"/>
      <c r="AE1895" s="8"/>
      <c r="AF1895" s="103"/>
      <c r="AG1895" s="13"/>
      <c r="AH1895" s="13"/>
      <c r="AI1895" s="13"/>
      <c r="AJ1895" s="13"/>
      <c r="AK1895" s="13"/>
      <c r="AL1895" s="13"/>
      <c r="AM1895" s="13"/>
      <c r="AN1895" s="13"/>
      <c r="AO1895" s="13"/>
      <c r="AP1895" s="13"/>
    </row>
    <row r="1896" spans="1:42" ht="15" hidden="1" x14ac:dyDescent="0.25">
      <c r="A1896"/>
      <c r="B1896"/>
      <c r="C1896"/>
      <c r="D1896"/>
      <c r="E1896"/>
      <c r="F1896"/>
      <c r="G1896"/>
      <c r="H1896"/>
      <c r="I1896"/>
      <c r="J1896"/>
      <c r="K1896"/>
      <c r="L1896"/>
      <c r="M1896"/>
      <c r="N1896"/>
      <c r="O1896"/>
      <c r="P1896"/>
      <c r="Q1896"/>
      <c r="R1896"/>
      <c r="S1896"/>
      <c r="T1896"/>
      <c r="U1896"/>
      <c r="V1896" s="40"/>
      <c r="W1896" s="40"/>
      <c r="X1896" s="40"/>
      <c r="AB1896" s="8"/>
      <c r="AC1896" s="8"/>
      <c r="AD1896" s="8"/>
      <c r="AE1896" s="8"/>
      <c r="AF1896" s="103"/>
      <c r="AG1896" s="13"/>
      <c r="AH1896" s="13"/>
      <c r="AI1896" s="13"/>
      <c r="AJ1896" s="13"/>
      <c r="AK1896" s="13"/>
      <c r="AL1896" s="13"/>
      <c r="AM1896" s="13"/>
      <c r="AN1896" s="13"/>
      <c r="AO1896" s="13"/>
      <c r="AP1896" s="13"/>
    </row>
    <row r="1897" spans="1:42" ht="15" hidden="1" x14ac:dyDescent="0.25">
      <c r="A1897"/>
      <c r="B1897"/>
      <c r="C1897"/>
      <c r="D1897"/>
      <c r="E1897"/>
      <c r="F1897"/>
      <c r="G1897"/>
      <c r="H1897"/>
      <c r="I1897"/>
      <c r="J1897"/>
      <c r="K1897"/>
      <c r="L1897"/>
      <c r="M1897"/>
      <c r="N1897"/>
      <c r="O1897"/>
      <c r="P1897"/>
      <c r="Q1897"/>
      <c r="R1897"/>
      <c r="S1897"/>
      <c r="T1897"/>
      <c r="U1897"/>
      <c r="V1897" s="40"/>
      <c r="W1897" s="40"/>
      <c r="X1897" s="40"/>
      <c r="AF1897" s="103"/>
      <c r="AG1897" s="13"/>
      <c r="AH1897" s="13"/>
      <c r="AI1897" s="13"/>
      <c r="AJ1897" s="13"/>
      <c r="AK1897" s="13"/>
      <c r="AL1897" s="13"/>
      <c r="AM1897" s="13"/>
      <c r="AN1897" s="13"/>
      <c r="AO1897" s="13"/>
      <c r="AP1897" s="13"/>
    </row>
    <row r="1898" spans="1:42" ht="15" hidden="1" x14ac:dyDescent="0.25">
      <c r="A1898"/>
      <c r="B1898"/>
      <c r="C1898"/>
      <c r="D1898"/>
      <c r="E1898"/>
      <c r="F1898"/>
      <c r="G1898"/>
      <c r="H1898"/>
      <c r="I1898"/>
      <c r="J1898"/>
      <c r="K1898"/>
      <c r="L1898"/>
      <c r="M1898"/>
      <c r="N1898"/>
      <c r="O1898"/>
      <c r="P1898"/>
      <c r="Q1898"/>
      <c r="R1898"/>
      <c r="S1898"/>
      <c r="T1898"/>
      <c r="U1898"/>
      <c r="V1898" s="40"/>
      <c r="W1898" s="40"/>
      <c r="X1898" s="40"/>
      <c r="AF1898" s="103"/>
      <c r="AG1898" s="13"/>
      <c r="AH1898" s="13"/>
      <c r="AI1898" s="13"/>
      <c r="AJ1898" s="13"/>
      <c r="AK1898" s="13"/>
      <c r="AL1898" s="13"/>
      <c r="AM1898" s="13"/>
      <c r="AN1898" s="13"/>
      <c r="AO1898" s="13"/>
      <c r="AP1898" s="13"/>
    </row>
    <row r="1899" spans="1:42" ht="15" hidden="1" x14ac:dyDescent="0.25">
      <c r="A1899"/>
      <c r="B1899"/>
      <c r="C1899"/>
      <c r="D1899"/>
      <c r="E1899"/>
      <c r="F1899"/>
      <c r="G1899"/>
      <c r="H1899"/>
      <c r="I1899"/>
      <c r="J1899"/>
      <c r="K1899"/>
      <c r="L1899"/>
      <c r="M1899"/>
      <c r="N1899"/>
      <c r="O1899"/>
      <c r="P1899"/>
      <c r="Q1899"/>
      <c r="R1899"/>
      <c r="S1899"/>
      <c r="T1899"/>
      <c r="U1899"/>
      <c r="V1899" s="40"/>
      <c r="W1899" s="40"/>
      <c r="X1899" s="40"/>
      <c r="AF1899" s="103"/>
      <c r="AG1899" s="13"/>
      <c r="AH1899" s="13"/>
      <c r="AI1899" s="13"/>
      <c r="AJ1899" s="13"/>
      <c r="AK1899" s="13"/>
      <c r="AL1899" s="13"/>
      <c r="AM1899" s="13"/>
      <c r="AN1899" s="13"/>
      <c r="AO1899" s="13"/>
      <c r="AP1899" s="13"/>
    </row>
    <row r="1900" spans="1:42" ht="15" hidden="1" x14ac:dyDescent="0.25">
      <c r="A1900"/>
      <c r="B1900"/>
      <c r="C1900"/>
      <c r="D1900"/>
      <c r="E1900"/>
      <c r="F1900"/>
      <c r="G1900"/>
      <c r="H1900"/>
      <c r="I1900"/>
      <c r="J1900"/>
      <c r="K1900"/>
      <c r="L1900"/>
      <c r="M1900"/>
      <c r="N1900"/>
      <c r="O1900"/>
      <c r="P1900"/>
      <c r="Q1900"/>
      <c r="R1900"/>
      <c r="S1900"/>
      <c r="T1900"/>
      <c r="U1900"/>
      <c r="V1900" s="40"/>
      <c r="W1900" s="40"/>
      <c r="X1900" s="40"/>
      <c r="AF1900" s="103"/>
      <c r="AG1900" s="13"/>
      <c r="AH1900" s="13"/>
      <c r="AI1900" s="13"/>
      <c r="AJ1900" s="13"/>
      <c r="AK1900" s="13"/>
      <c r="AL1900" s="13"/>
      <c r="AM1900" s="13"/>
      <c r="AN1900" s="13"/>
      <c r="AO1900" s="13"/>
      <c r="AP1900" s="13"/>
    </row>
    <row r="1901" spans="1:42" ht="15" hidden="1" x14ac:dyDescent="0.25">
      <c r="A1901"/>
      <c r="B1901"/>
      <c r="C1901"/>
      <c r="D1901"/>
      <c r="E1901"/>
      <c r="F1901"/>
      <c r="G1901"/>
      <c r="H1901"/>
      <c r="I1901"/>
      <c r="J1901"/>
      <c r="K1901"/>
      <c r="L1901"/>
      <c r="M1901"/>
      <c r="N1901"/>
      <c r="O1901"/>
      <c r="P1901"/>
      <c r="Q1901"/>
      <c r="R1901"/>
      <c r="S1901"/>
      <c r="T1901"/>
      <c r="U1901"/>
      <c r="V1901" s="40"/>
      <c r="W1901" s="40"/>
      <c r="X1901" s="40"/>
      <c r="AF1901" s="103"/>
      <c r="AG1901" s="13"/>
      <c r="AH1901" s="13"/>
      <c r="AI1901" s="13"/>
      <c r="AJ1901" s="13"/>
      <c r="AK1901" s="13"/>
      <c r="AL1901" s="13"/>
      <c r="AM1901" s="13"/>
      <c r="AN1901" s="13"/>
      <c r="AO1901" s="13"/>
      <c r="AP1901" s="13"/>
    </row>
    <row r="1902" spans="1:42" ht="15" hidden="1" x14ac:dyDescent="0.25">
      <c r="A1902"/>
      <c r="B1902"/>
      <c r="C1902"/>
      <c r="D1902"/>
      <c r="E1902"/>
      <c r="F1902"/>
      <c r="G1902"/>
      <c r="H1902"/>
      <c r="I1902"/>
      <c r="J1902"/>
      <c r="K1902"/>
      <c r="L1902"/>
      <c r="M1902"/>
      <c r="N1902"/>
      <c r="O1902"/>
      <c r="P1902"/>
      <c r="Q1902"/>
      <c r="R1902"/>
      <c r="S1902"/>
      <c r="T1902"/>
      <c r="U1902"/>
      <c r="V1902" s="40"/>
      <c r="W1902" s="40"/>
      <c r="X1902" s="40"/>
      <c r="AF1902" s="103"/>
      <c r="AG1902" s="13"/>
      <c r="AH1902" s="13"/>
      <c r="AI1902" s="13"/>
      <c r="AJ1902" s="13"/>
      <c r="AK1902" s="13"/>
      <c r="AL1902" s="13"/>
      <c r="AM1902" s="13"/>
      <c r="AN1902" s="13"/>
      <c r="AO1902" s="13"/>
      <c r="AP1902" s="13"/>
    </row>
    <row r="1903" spans="1:42" ht="15" hidden="1" x14ac:dyDescent="0.25">
      <c r="A1903"/>
      <c r="B1903"/>
      <c r="C1903"/>
      <c r="D1903"/>
      <c r="E1903"/>
      <c r="F1903"/>
      <c r="G1903"/>
      <c r="H1903"/>
      <c r="I1903"/>
      <c r="J1903"/>
      <c r="K1903"/>
      <c r="L1903"/>
      <c r="M1903"/>
      <c r="N1903"/>
      <c r="O1903"/>
      <c r="P1903"/>
      <c r="Q1903"/>
      <c r="R1903"/>
      <c r="S1903"/>
      <c r="T1903"/>
      <c r="U1903"/>
      <c r="V1903" s="40"/>
      <c r="W1903" s="40"/>
      <c r="X1903" s="40"/>
      <c r="AF1903" s="103"/>
      <c r="AG1903" s="13"/>
      <c r="AH1903" s="13"/>
      <c r="AI1903" s="13"/>
      <c r="AJ1903" s="13"/>
      <c r="AK1903" s="13"/>
      <c r="AL1903" s="13"/>
      <c r="AM1903" s="13"/>
      <c r="AN1903" s="13"/>
      <c r="AO1903" s="13"/>
      <c r="AP1903" s="13"/>
    </row>
    <row r="1904" spans="1:42" ht="15" hidden="1" x14ac:dyDescent="0.25">
      <c r="A1904"/>
      <c r="B1904"/>
      <c r="C1904"/>
      <c r="D1904"/>
      <c r="E1904"/>
      <c r="F1904"/>
      <c r="G1904"/>
      <c r="H1904"/>
      <c r="I1904"/>
      <c r="J1904"/>
      <c r="K1904"/>
      <c r="L1904"/>
      <c r="M1904"/>
      <c r="N1904"/>
      <c r="O1904"/>
      <c r="P1904"/>
      <c r="Q1904"/>
      <c r="R1904"/>
      <c r="S1904"/>
      <c r="T1904"/>
      <c r="U1904"/>
      <c r="V1904" s="40"/>
      <c r="W1904" s="40"/>
      <c r="X1904" s="40"/>
      <c r="AF1904" s="103"/>
      <c r="AG1904" s="13"/>
      <c r="AH1904" s="13"/>
      <c r="AI1904" s="13"/>
      <c r="AJ1904" s="13"/>
      <c r="AK1904" s="13"/>
      <c r="AL1904" s="13"/>
      <c r="AM1904" s="13"/>
      <c r="AN1904" s="13"/>
      <c r="AO1904" s="13"/>
      <c r="AP1904" s="13"/>
    </row>
    <row r="1905" spans="1:42" ht="15" hidden="1" x14ac:dyDescent="0.25">
      <c r="A1905"/>
      <c r="B1905"/>
      <c r="C1905"/>
      <c r="D1905"/>
      <c r="E1905"/>
      <c r="F1905"/>
      <c r="G1905"/>
      <c r="H1905"/>
      <c r="I1905"/>
      <c r="J1905"/>
      <c r="K1905"/>
      <c r="L1905"/>
      <c r="M1905"/>
      <c r="N1905"/>
      <c r="O1905"/>
      <c r="P1905"/>
      <c r="Q1905"/>
      <c r="R1905"/>
      <c r="S1905"/>
      <c r="T1905"/>
      <c r="U1905"/>
      <c r="V1905" s="40"/>
      <c r="W1905" s="40"/>
      <c r="X1905" s="40"/>
      <c r="AF1905" s="103"/>
      <c r="AG1905" s="13"/>
      <c r="AH1905" s="13"/>
      <c r="AI1905" s="13"/>
      <c r="AJ1905" s="13"/>
      <c r="AK1905" s="13"/>
      <c r="AL1905" s="13"/>
      <c r="AM1905" s="13"/>
      <c r="AN1905" s="13"/>
      <c r="AO1905" s="13"/>
      <c r="AP1905" s="13"/>
    </row>
    <row r="1906" spans="1:42" ht="15" hidden="1" x14ac:dyDescent="0.25">
      <c r="A1906"/>
      <c r="B1906"/>
      <c r="C1906"/>
      <c r="D1906"/>
      <c r="E1906"/>
      <c r="F1906"/>
      <c r="G1906"/>
      <c r="H1906"/>
      <c r="I1906"/>
      <c r="J1906"/>
      <c r="K1906"/>
      <c r="L1906"/>
      <c r="M1906"/>
      <c r="N1906"/>
      <c r="O1906"/>
      <c r="P1906"/>
      <c r="Q1906"/>
      <c r="R1906"/>
      <c r="S1906"/>
      <c r="T1906"/>
      <c r="U1906"/>
      <c r="V1906" s="40"/>
      <c r="W1906" s="40"/>
      <c r="X1906" s="40"/>
      <c r="AB1906" s="8"/>
      <c r="AC1906" s="8"/>
      <c r="AD1906" s="8"/>
      <c r="AE1906" s="8"/>
      <c r="AF1906" s="103"/>
      <c r="AG1906" s="13"/>
      <c r="AH1906" s="13"/>
      <c r="AI1906" s="13"/>
      <c r="AJ1906" s="13"/>
      <c r="AK1906" s="13"/>
      <c r="AL1906" s="13"/>
      <c r="AM1906" s="13"/>
      <c r="AN1906" s="13"/>
      <c r="AO1906" s="13"/>
      <c r="AP1906" s="13"/>
    </row>
    <row r="1907" spans="1:42" ht="15" hidden="1" x14ac:dyDescent="0.25">
      <c r="A1907"/>
      <c r="B1907"/>
      <c r="C1907"/>
      <c r="D1907"/>
      <c r="E1907"/>
      <c r="F1907"/>
      <c r="G1907"/>
      <c r="H1907"/>
      <c r="I1907"/>
      <c r="J1907"/>
      <c r="K1907"/>
      <c r="L1907"/>
      <c r="M1907"/>
      <c r="N1907"/>
      <c r="O1907"/>
      <c r="P1907"/>
      <c r="Q1907"/>
      <c r="R1907"/>
      <c r="S1907"/>
      <c r="T1907"/>
      <c r="U1907"/>
      <c r="V1907" s="40"/>
      <c r="W1907" s="40"/>
      <c r="X1907" s="40"/>
      <c r="AF1907" s="103"/>
      <c r="AG1907" s="13"/>
      <c r="AH1907" s="13"/>
      <c r="AI1907" s="13"/>
      <c r="AJ1907" s="13"/>
      <c r="AK1907" s="13"/>
      <c r="AL1907" s="13"/>
      <c r="AM1907" s="13"/>
      <c r="AN1907" s="13"/>
      <c r="AO1907" s="13"/>
      <c r="AP1907" s="13"/>
    </row>
    <row r="1908" spans="1:42" ht="15" hidden="1" x14ac:dyDescent="0.25">
      <c r="A1908"/>
      <c r="B1908"/>
      <c r="C1908"/>
      <c r="D1908"/>
      <c r="E1908"/>
      <c r="F1908"/>
      <c r="G1908"/>
      <c r="H1908"/>
      <c r="I1908"/>
      <c r="J1908"/>
      <c r="K1908"/>
      <c r="L1908"/>
      <c r="M1908"/>
      <c r="N1908"/>
      <c r="O1908"/>
      <c r="P1908"/>
      <c r="Q1908"/>
      <c r="R1908"/>
      <c r="S1908"/>
      <c r="T1908"/>
      <c r="U1908"/>
      <c r="V1908" s="40"/>
      <c r="W1908" s="40"/>
      <c r="X1908" s="40"/>
      <c r="AF1908" s="103"/>
      <c r="AG1908" s="13"/>
      <c r="AH1908" s="13"/>
      <c r="AI1908" s="13"/>
      <c r="AJ1908" s="13"/>
      <c r="AK1908" s="13"/>
      <c r="AL1908" s="13"/>
      <c r="AM1908" s="13"/>
      <c r="AN1908" s="13"/>
      <c r="AO1908" s="13"/>
      <c r="AP1908" s="13"/>
    </row>
    <row r="1909" spans="1:42" ht="15" hidden="1" x14ac:dyDescent="0.25">
      <c r="A1909"/>
      <c r="B1909"/>
      <c r="C1909"/>
      <c r="D1909"/>
      <c r="E1909"/>
      <c r="F1909"/>
      <c r="G1909"/>
      <c r="H1909"/>
      <c r="I1909"/>
      <c r="J1909"/>
      <c r="K1909"/>
      <c r="L1909"/>
      <c r="M1909"/>
      <c r="N1909"/>
      <c r="O1909"/>
      <c r="P1909"/>
      <c r="Q1909"/>
      <c r="R1909"/>
      <c r="S1909"/>
      <c r="T1909"/>
      <c r="U1909"/>
      <c r="V1909" s="40"/>
      <c r="W1909" s="40"/>
      <c r="X1909" s="40"/>
      <c r="AF1909" s="103"/>
      <c r="AG1909" s="13"/>
      <c r="AH1909" s="13"/>
      <c r="AI1909" s="13"/>
      <c r="AJ1909" s="13"/>
      <c r="AK1909" s="13"/>
      <c r="AL1909" s="13"/>
      <c r="AM1909" s="13"/>
      <c r="AN1909" s="13"/>
      <c r="AO1909" s="13"/>
      <c r="AP1909" s="13"/>
    </row>
    <row r="1910" spans="1:42" ht="15" hidden="1" x14ac:dyDescent="0.25">
      <c r="A1910"/>
      <c r="B1910"/>
      <c r="C1910"/>
      <c r="D1910"/>
      <c r="E1910"/>
      <c r="F1910"/>
      <c r="G1910"/>
      <c r="H1910"/>
      <c r="I1910"/>
      <c r="J1910"/>
      <c r="K1910"/>
      <c r="L1910"/>
      <c r="M1910"/>
      <c r="N1910"/>
      <c r="O1910"/>
      <c r="P1910"/>
      <c r="Q1910"/>
      <c r="R1910"/>
      <c r="S1910"/>
      <c r="T1910"/>
      <c r="U1910"/>
      <c r="V1910" s="40"/>
      <c r="W1910" s="40"/>
      <c r="X1910" s="40"/>
      <c r="AF1910" s="103"/>
      <c r="AG1910" s="13"/>
      <c r="AH1910" s="13"/>
      <c r="AI1910" s="13"/>
      <c r="AJ1910" s="13"/>
      <c r="AK1910" s="13"/>
      <c r="AL1910" s="13"/>
      <c r="AM1910" s="13"/>
      <c r="AN1910" s="13"/>
      <c r="AO1910" s="13"/>
      <c r="AP1910" s="13"/>
    </row>
    <row r="1911" spans="1:42" ht="15" hidden="1" x14ac:dyDescent="0.25">
      <c r="A1911"/>
      <c r="B1911"/>
      <c r="C1911"/>
      <c r="D1911"/>
      <c r="E1911"/>
      <c r="F1911"/>
      <c r="G1911"/>
      <c r="H1911"/>
      <c r="I1911"/>
      <c r="J1911"/>
      <c r="K1911"/>
      <c r="L1911"/>
      <c r="M1911"/>
      <c r="N1911"/>
      <c r="O1911"/>
      <c r="P1911"/>
      <c r="Q1911"/>
      <c r="R1911"/>
      <c r="S1911"/>
      <c r="T1911"/>
      <c r="U1911"/>
      <c r="V1911" s="40"/>
      <c r="W1911" s="40"/>
      <c r="X1911" s="40"/>
      <c r="AF1911" s="103"/>
      <c r="AG1911" s="13"/>
      <c r="AH1911" s="13"/>
      <c r="AI1911" s="13"/>
      <c r="AJ1911" s="13"/>
      <c r="AK1911" s="13"/>
      <c r="AL1911" s="13"/>
      <c r="AM1911" s="13"/>
      <c r="AN1911" s="13"/>
      <c r="AO1911" s="13"/>
      <c r="AP1911" s="13"/>
    </row>
    <row r="1912" spans="1:42" ht="15" hidden="1" x14ac:dyDescent="0.25">
      <c r="A1912"/>
      <c r="B1912"/>
      <c r="C1912"/>
      <c r="D1912"/>
      <c r="E1912"/>
      <c r="F1912"/>
      <c r="G1912"/>
      <c r="H1912"/>
      <c r="I1912"/>
      <c r="J1912"/>
      <c r="K1912"/>
      <c r="L1912"/>
      <c r="M1912"/>
      <c r="N1912"/>
      <c r="O1912"/>
      <c r="P1912"/>
      <c r="Q1912"/>
      <c r="R1912"/>
      <c r="S1912"/>
      <c r="T1912"/>
      <c r="U1912"/>
      <c r="V1912" s="40"/>
      <c r="W1912" s="40"/>
      <c r="X1912" s="40"/>
      <c r="AB1912" s="8"/>
      <c r="AC1912" s="8"/>
      <c r="AD1912" s="8"/>
      <c r="AE1912" s="8"/>
      <c r="AF1912" s="103"/>
      <c r="AG1912" s="13"/>
      <c r="AH1912" s="13"/>
      <c r="AI1912" s="13"/>
      <c r="AJ1912" s="13"/>
      <c r="AK1912" s="13"/>
      <c r="AL1912" s="13"/>
      <c r="AM1912" s="13"/>
      <c r="AN1912" s="13"/>
      <c r="AO1912" s="13"/>
      <c r="AP1912" s="13"/>
    </row>
    <row r="1913" spans="1:42" ht="15" hidden="1" x14ac:dyDescent="0.25">
      <c r="A1913"/>
      <c r="B1913"/>
      <c r="C1913"/>
      <c r="D1913"/>
      <c r="E1913"/>
      <c r="F1913"/>
      <c r="G1913"/>
      <c r="H1913"/>
      <c r="I1913"/>
      <c r="J1913"/>
      <c r="K1913"/>
      <c r="L1913"/>
      <c r="M1913"/>
      <c r="N1913"/>
      <c r="O1913"/>
      <c r="P1913"/>
      <c r="Q1913"/>
      <c r="R1913"/>
      <c r="S1913"/>
      <c r="T1913"/>
      <c r="U1913"/>
      <c r="V1913" s="40"/>
      <c r="W1913" s="40"/>
      <c r="X1913" s="40"/>
      <c r="AB1913" s="8"/>
      <c r="AC1913" s="8"/>
      <c r="AD1913" s="8"/>
      <c r="AE1913" s="8"/>
      <c r="AF1913" s="103"/>
      <c r="AG1913" s="13"/>
      <c r="AH1913" s="13"/>
      <c r="AI1913" s="13"/>
      <c r="AJ1913" s="13"/>
      <c r="AK1913" s="13"/>
      <c r="AL1913" s="13"/>
      <c r="AM1913" s="13"/>
      <c r="AN1913" s="13"/>
      <c r="AO1913" s="13"/>
      <c r="AP1913" s="13"/>
    </row>
    <row r="1914" spans="1:42" ht="15" hidden="1" x14ac:dyDescent="0.25">
      <c r="A1914"/>
      <c r="B1914"/>
      <c r="C1914"/>
      <c r="D1914"/>
      <c r="E1914"/>
      <c r="F1914"/>
      <c r="G1914"/>
      <c r="H1914"/>
      <c r="I1914"/>
      <c r="J1914"/>
      <c r="K1914"/>
      <c r="L1914"/>
      <c r="M1914"/>
      <c r="N1914"/>
      <c r="O1914"/>
      <c r="P1914"/>
      <c r="Q1914"/>
      <c r="R1914"/>
      <c r="S1914"/>
      <c r="T1914"/>
      <c r="U1914"/>
      <c r="V1914" s="40"/>
      <c r="W1914" s="40"/>
      <c r="X1914" s="40"/>
      <c r="AB1914" s="8"/>
      <c r="AC1914" s="8"/>
      <c r="AD1914" s="8"/>
      <c r="AE1914" s="8"/>
      <c r="AF1914" s="103"/>
      <c r="AG1914" s="13"/>
      <c r="AH1914" s="13"/>
      <c r="AI1914" s="13"/>
      <c r="AJ1914" s="13"/>
      <c r="AK1914" s="13"/>
      <c r="AL1914" s="13"/>
      <c r="AM1914" s="13"/>
      <c r="AN1914" s="13"/>
      <c r="AO1914" s="13"/>
      <c r="AP1914" s="13"/>
    </row>
    <row r="1915" spans="1:42" ht="15" hidden="1" x14ac:dyDescent="0.25">
      <c r="A1915"/>
      <c r="B1915"/>
      <c r="C1915"/>
      <c r="D1915"/>
      <c r="E1915"/>
      <c r="F1915"/>
      <c r="G1915"/>
      <c r="H1915"/>
      <c r="I1915"/>
      <c r="J1915"/>
      <c r="K1915"/>
      <c r="L1915"/>
      <c r="M1915"/>
      <c r="N1915"/>
      <c r="O1915"/>
      <c r="P1915"/>
      <c r="Q1915"/>
      <c r="R1915"/>
      <c r="S1915"/>
      <c r="T1915"/>
      <c r="U1915"/>
      <c r="V1915" s="40"/>
      <c r="W1915" s="40"/>
      <c r="X1915" s="40"/>
      <c r="AF1915" s="103"/>
      <c r="AG1915" s="13"/>
      <c r="AH1915" s="13"/>
      <c r="AI1915" s="13"/>
      <c r="AJ1915" s="13"/>
      <c r="AK1915" s="13"/>
      <c r="AL1915" s="13"/>
      <c r="AM1915" s="13"/>
      <c r="AN1915" s="13"/>
      <c r="AO1915" s="13"/>
      <c r="AP1915" s="13"/>
    </row>
    <row r="1916" spans="1:42" ht="15" hidden="1" x14ac:dyDescent="0.25">
      <c r="A1916"/>
      <c r="B1916"/>
      <c r="C1916"/>
      <c r="D1916"/>
      <c r="E1916"/>
      <c r="F1916"/>
      <c r="G1916"/>
      <c r="H1916"/>
      <c r="I1916"/>
      <c r="J1916"/>
      <c r="K1916"/>
      <c r="L1916"/>
      <c r="M1916"/>
      <c r="N1916"/>
      <c r="O1916"/>
      <c r="P1916"/>
      <c r="Q1916"/>
      <c r="R1916"/>
      <c r="S1916"/>
      <c r="T1916"/>
      <c r="U1916"/>
      <c r="V1916" s="40"/>
      <c r="W1916" s="40"/>
      <c r="X1916" s="40"/>
      <c r="AF1916" s="103"/>
      <c r="AG1916" s="13"/>
      <c r="AH1916" s="13"/>
      <c r="AI1916" s="13"/>
      <c r="AJ1916" s="13"/>
      <c r="AK1916" s="13"/>
      <c r="AL1916" s="13"/>
      <c r="AM1916" s="13"/>
      <c r="AN1916" s="13"/>
      <c r="AO1916" s="13"/>
      <c r="AP1916" s="13"/>
    </row>
    <row r="1917" spans="1:42" ht="15" hidden="1" x14ac:dyDescent="0.25">
      <c r="A1917"/>
      <c r="B1917"/>
      <c r="C1917"/>
      <c r="D1917"/>
      <c r="E1917"/>
      <c r="F1917"/>
      <c r="G1917"/>
      <c r="H1917"/>
      <c r="I1917"/>
      <c r="J1917"/>
      <c r="K1917"/>
      <c r="L1917"/>
      <c r="M1917"/>
      <c r="N1917"/>
      <c r="O1917"/>
      <c r="P1917"/>
      <c r="Q1917"/>
      <c r="R1917"/>
      <c r="S1917"/>
      <c r="T1917"/>
      <c r="U1917"/>
      <c r="V1917" s="40"/>
      <c r="W1917" s="40"/>
      <c r="X1917" s="40"/>
      <c r="AB1917" s="8"/>
      <c r="AC1917" s="8"/>
      <c r="AD1917" s="8"/>
      <c r="AE1917" s="8"/>
      <c r="AF1917" s="103"/>
      <c r="AG1917" s="13"/>
      <c r="AH1917" s="13"/>
      <c r="AI1917" s="13"/>
      <c r="AJ1917" s="13"/>
      <c r="AK1917" s="13"/>
      <c r="AL1917" s="13"/>
      <c r="AM1917" s="13"/>
      <c r="AN1917" s="13"/>
      <c r="AO1917" s="13"/>
      <c r="AP1917" s="13"/>
    </row>
    <row r="1918" spans="1:42" ht="15" hidden="1" x14ac:dyDescent="0.25">
      <c r="A1918"/>
      <c r="B1918"/>
      <c r="C1918"/>
      <c r="D1918"/>
      <c r="E1918"/>
      <c r="F1918"/>
      <c r="G1918"/>
      <c r="H1918"/>
      <c r="I1918"/>
      <c r="J1918"/>
      <c r="K1918"/>
      <c r="L1918"/>
      <c r="M1918"/>
      <c r="N1918"/>
      <c r="O1918"/>
      <c r="P1918"/>
      <c r="Q1918"/>
      <c r="R1918"/>
      <c r="S1918"/>
      <c r="T1918"/>
      <c r="U1918"/>
      <c r="V1918" s="40"/>
      <c r="W1918" s="40"/>
      <c r="X1918" s="40"/>
      <c r="AF1918" s="103"/>
      <c r="AG1918" s="13"/>
      <c r="AH1918" s="13"/>
      <c r="AI1918" s="13"/>
      <c r="AJ1918" s="13"/>
      <c r="AK1918" s="13"/>
      <c r="AL1918" s="13"/>
      <c r="AM1918" s="13"/>
      <c r="AN1918" s="13"/>
      <c r="AO1918" s="13"/>
      <c r="AP1918" s="13"/>
    </row>
    <row r="1919" spans="1:42" ht="15" hidden="1" x14ac:dyDescent="0.25">
      <c r="A1919"/>
      <c r="B1919"/>
      <c r="C1919"/>
      <c r="D1919"/>
      <c r="E1919"/>
      <c r="F1919"/>
      <c r="G1919"/>
      <c r="H1919"/>
      <c r="I1919"/>
      <c r="J1919"/>
      <c r="K1919"/>
      <c r="L1919"/>
      <c r="M1919"/>
      <c r="N1919"/>
      <c r="O1919"/>
      <c r="P1919"/>
      <c r="Q1919"/>
      <c r="R1919"/>
      <c r="S1919"/>
      <c r="T1919"/>
      <c r="U1919"/>
      <c r="V1919" s="40"/>
      <c r="W1919" s="40"/>
      <c r="X1919" s="40"/>
      <c r="AB1919" s="8"/>
      <c r="AC1919" s="8"/>
      <c r="AD1919" s="8"/>
      <c r="AE1919" s="8"/>
      <c r="AF1919" s="103"/>
      <c r="AG1919" s="13"/>
      <c r="AH1919" s="13"/>
      <c r="AI1919" s="13"/>
      <c r="AJ1919" s="13"/>
      <c r="AK1919" s="13"/>
      <c r="AL1919" s="13"/>
      <c r="AM1919" s="13"/>
      <c r="AN1919" s="13"/>
      <c r="AO1919" s="13"/>
      <c r="AP1919" s="13"/>
    </row>
    <row r="1920" spans="1:42" ht="15" hidden="1" x14ac:dyDescent="0.25">
      <c r="A1920"/>
      <c r="B1920"/>
      <c r="C1920"/>
      <c r="D1920"/>
      <c r="E1920"/>
      <c r="F1920"/>
      <c r="G1920"/>
      <c r="H1920"/>
      <c r="I1920"/>
      <c r="J1920"/>
      <c r="K1920"/>
      <c r="L1920"/>
      <c r="M1920"/>
      <c r="N1920"/>
      <c r="O1920"/>
      <c r="P1920"/>
      <c r="Q1920"/>
      <c r="R1920"/>
      <c r="S1920"/>
      <c r="T1920"/>
      <c r="U1920"/>
      <c r="V1920" s="40"/>
      <c r="W1920" s="40"/>
      <c r="X1920" s="40"/>
      <c r="AF1920" s="103"/>
      <c r="AG1920" s="13"/>
      <c r="AH1920" s="13"/>
      <c r="AI1920" s="13"/>
      <c r="AJ1920" s="13"/>
      <c r="AK1920" s="13"/>
      <c r="AL1920" s="13"/>
      <c r="AM1920" s="13"/>
      <c r="AN1920" s="13"/>
      <c r="AO1920" s="13"/>
      <c r="AP1920" s="13"/>
    </row>
    <row r="1921" spans="1:42" ht="15" hidden="1" x14ac:dyDescent="0.25">
      <c r="A1921"/>
      <c r="B1921"/>
      <c r="C1921"/>
      <c r="D1921"/>
      <c r="E1921"/>
      <c r="F1921"/>
      <c r="G1921"/>
      <c r="H1921"/>
      <c r="I1921"/>
      <c r="J1921"/>
      <c r="K1921"/>
      <c r="L1921"/>
      <c r="M1921"/>
      <c r="N1921"/>
      <c r="O1921"/>
      <c r="P1921"/>
      <c r="Q1921"/>
      <c r="R1921"/>
      <c r="S1921"/>
      <c r="T1921"/>
      <c r="U1921"/>
      <c r="V1921" s="40"/>
      <c r="W1921" s="40"/>
      <c r="X1921" s="40"/>
      <c r="AF1921" s="103"/>
      <c r="AG1921" s="13"/>
      <c r="AH1921" s="13"/>
      <c r="AI1921" s="13"/>
      <c r="AJ1921" s="13"/>
      <c r="AK1921" s="13"/>
      <c r="AL1921" s="13"/>
      <c r="AM1921" s="13"/>
      <c r="AN1921" s="13"/>
      <c r="AO1921" s="13"/>
      <c r="AP1921" s="13"/>
    </row>
    <row r="1922" spans="1:42" ht="15" hidden="1" x14ac:dyDescent="0.25">
      <c r="A1922"/>
      <c r="B1922"/>
      <c r="C1922"/>
      <c r="D1922"/>
      <c r="E1922"/>
      <c r="F1922"/>
      <c r="G1922"/>
      <c r="H1922"/>
      <c r="I1922"/>
      <c r="J1922"/>
      <c r="K1922"/>
      <c r="L1922"/>
      <c r="M1922"/>
      <c r="N1922"/>
      <c r="O1922"/>
      <c r="P1922"/>
      <c r="Q1922"/>
      <c r="R1922"/>
      <c r="S1922"/>
      <c r="T1922"/>
      <c r="U1922"/>
      <c r="V1922" s="40"/>
      <c r="W1922" s="40"/>
      <c r="X1922" s="40"/>
      <c r="AB1922" s="8"/>
      <c r="AC1922" s="8"/>
      <c r="AD1922" s="8"/>
      <c r="AE1922" s="8"/>
      <c r="AF1922" s="103"/>
      <c r="AG1922" s="13"/>
      <c r="AH1922" s="13"/>
      <c r="AI1922" s="13"/>
      <c r="AJ1922" s="13"/>
      <c r="AK1922" s="13"/>
      <c r="AL1922" s="13"/>
      <c r="AM1922" s="13"/>
      <c r="AN1922" s="13"/>
      <c r="AO1922" s="13"/>
      <c r="AP1922" s="13"/>
    </row>
    <row r="1923" spans="1:42" ht="15" hidden="1" x14ac:dyDescent="0.25">
      <c r="A1923"/>
      <c r="B1923"/>
      <c r="C1923"/>
      <c r="D1923"/>
      <c r="E1923"/>
      <c r="F1923"/>
      <c r="G1923"/>
      <c r="H1923"/>
      <c r="I1923"/>
      <c r="J1923"/>
      <c r="K1923"/>
      <c r="L1923"/>
      <c r="M1923"/>
      <c r="N1923"/>
      <c r="O1923"/>
      <c r="P1923"/>
      <c r="Q1923"/>
      <c r="R1923"/>
      <c r="S1923"/>
      <c r="T1923"/>
      <c r="U1923"/>
      <c r="V1923" s="40"/>
      <c r="W1923" s="40"/>
      <c r="X1923" s="40"/>
      <c r="AF1923" s="103"/>
      <c r="AG1923" s="13"/>
      <c r="AH1923" s="13"/>
      <c r="AI1923" s="13"/>
      <c r="AJ1923" s="13"/>
      <c r="AK1923" s="13"/>
      <c r="AL1923" s="13"/>
      <c r="AM1923" s="13"/>
      <c r="AN1923" s="13"/>
      <c r="AO1923" s="13"/>
      <c r="AP1923" s="13"/>
    </row>
    <row r="1924" spans="1:42" ht="15" hidden="1" x14ac:dyDescent="0.25">
      <c r="A1924"/>
      <c r="B1924"/>
      <c r="C1924"/>
      <c r="D1924"/>
      <c r="E1924"/>
      <c r="F1924"/>
      <c r="G1924"/>
      <c r="H1924"/>
      <c r="I1924"/>
      <c r="J1924"/>
      <c r="K1924"/>
      <c r="L1924"/>
      <c r="M1924"/>
      <c r="N1924"/>
      <c r="O1924"/>
      <c r="P1924"/>
      <c r="Q1924"/>
      <c r="R1924"/>
      <c r="S1924"/>
      <c r="T1924"/>
      <c r="U1924"/>
      <c r="V1924" s="40"/>
      <c r="W1924" s="40"/>
      <c r="X1924" s="40"/>
      <c r="AF1924" s="103"/>
      <c r="AG1924" s="13"/>
      <c r="AH1924" s="13"/>
      <c r="AI1924" s="13"/>
      <c r="AJ1924" s="13"/>
      <c r="AK1924" s="13"/>
      <c r="AL1924" s="13"/>
      <c r="AM1924" s="13"/>
      <c r="AN1924" s="13"/>
      <c r="AO1924" s="13"/>
      <c r="AP1924" s="13"/>
    </row>
    <row r="1925" spans="1:42" ht="15" hidden="1" x14ac:dyDescent="0.25">
      <c r="A1925"/>
      <c r="B1925"/>
      <c r="C1925"/>
      <c r="D1925"/>
      <c r="E1925"/>
      <c r="F1925"/>
      <c r="G1925"/>
      <c r="H1925"/>
      <c r="I1925"/>
      <c r="J1925"/>
      <c r="K1925"/>
      <c r="L1925"/>
      <c r="M1925"/>
      <c r="N1925"/>
      <c r="O1925"/>
      <c r="P1925"/>
      <c r="Q1925"/>
      <c r="R1925"/>
      <c r="S1925"/>
      <c r="T1925"/>
      <c r="U1925"/>
      <c r="V1925" s="40"/>
      <c r="W1925" s="40"/>
      <c r="X1925" s="40"/>
      <c r="AF1925" s="103"/>
      <c r="AG1925" s="13"/>
      <c r="AH1925" s="13"/>
      <c r="AI1925" s="13"/>
      <c r="AJ1925" s="13"/>
      <c r="AK1925" s="13"/>
      <c r="AL1925" s="13"/>
      <c r="AM1925" s="13"/>
      <c r="AN1925" s="13"/>
      <c r="AO1925" s="13"/>
      <c r="AP1925" s="13"/>
    </row>
    <row r="1926" spans="1:42" ht="15" hidden="1" x14ac:dyDescent="0.25">
      <c r="A1926"/>
      <c r="B1926"/>
      <c r="C1926"/>
      <c r="D1926"/>
      <c r="E1926"/>
      <c r="F1926"/>
      <c r="G1926"/>
      <c r="H1926"/>
      <c r="I1926"/>
      <c r="J1926"/>
      <c r="K1926"/>
      <c r="L1926"/>
      <c r="M1926"/>
      <c r="N1926"/>
      <c r="O1926"/>
      <c r="P1926"/>
      <c r="Q1926"/>
      <c r="R1926"/>
      <c r="S1926"/>
      <c r="T1926"/>
      <c r="U1926"/>
      <c r="V1926" s="40"/>
      <c r="W1926" s="40"/>
      <c r="X1926" s="40"/>
      <c r="AF1926" s="103"/>
      <c r="AG1926" s="13"/>
      <c r="AH1926" s="13"/>
      <c r="AI1926" s="13"/>
      <c r="AJ1926" s="13"/>
      <c r="AK1926" s="13"/>
      <c r="AL1926" s="13"/>
      <c r="AM1926" s="13"/>
      <c r="AN1926" s="13"/>
      <c r="AO1926" s="13"/>
      <c r="AP1926" s="13"/>
    </row>
    <row r="1927" spans="1:42" ht="15" hidden="1" x14ac:dyDescent="0.25">
      <c r="A1927"/>
      <c r="B1927"/>
      <c r="C1927"/>
      <c r="D1927"/>
      <c r="E1927"/>
      <c r="F1927"/>
      <c r="G1927"/>
      <c r="H1927"/>
      <c r="I1927"/>
      <c r="J1927"/>
      <c r="K1927"/>
      <c r="L1927"/>
      <c r="M1927"/>
      <c r="N1927"/>
      <c r="O1927"/>
      <c r="P1927"/>
      <c r="Q1927"/>
      <c r="R1927"/>
      <c r="S1927"/>
      <c r="T1927"/>
      <c r="U1927"/>
      <c r="V1927" s="40"/>
      <c r="W1927" s="40"/>
      <c r="X1927" s="40"/>
      <c r="AB1927" s="8"/>
      <c r="AC1927" s="8"/>
      <c r="AD1927" s="8"/>
      <c r="AE1927" s="8"/>
      <c r="AF1927" s="103"/>
      <c r="AG1927" s="13"/>
      <c r="AH1927" s="13"/>
      <c r="AI1927" s="13"/>
      <c r="AJ1927" s="13"/>
      <c r="AK1927" s="13"/>
      <c r="AL1927" s="13"/>
      <c r="AM1927" s="13"/>
      <c r="AN1927" s="13"/>
      <c r="AO1927" s="13"/>
      <c r="AP1927" s="13"/>
    </row>
    <row r="1928" spans="1:42" ht="15" hidden="1" x14ac:dyDescent="0.25">
      <c r="A1928"/>
      <c r="B1928"/>
      <c r="C1928"/>
      <c r="D1928"/>
      <c r="E1928"/>
      <c r="F1928"/>
      <c r="G1928"/>
      <c r="H1928"/>
      <c r="I1928"/>
      <c r="J1928"/>
      <c r="K1928"/>
      <c r="L1928"/>
      <c r="M1928"/>
      <c r="N1928"/>
      <c r="O1928"/>
      <c r="P1928"/>
      <c r="Q1928"/>
      <c r="R1928"/>
      <c r="S1928"/>
      <c r="T1928"/>
      <c r="U1928"/>
      <c r="V1928" s="40"/>
      <c r="W1928" s="40"/>
      <c r="X1928" s="40"/>
      <c r="AB1928" s="8"/>
      <c r="AC1928" s="8"/>
      <c r="AD1928" s="8"/>
      <c r="AE1928" s="8"/>
      <c r="AF1928" s="103"/>
      <c r="AG1928" s="13"/>
      <c r="AH1928" s="13"/>
      <c r="AI1928" s="13"/>
      <c r="AJ1928" s="13"/>
      <c r="AK1928" s="13"/>
      <c r="AL1928" s="13"/>
      <c r="AM1928" s="13"/>
      <c r="AN1928" s="13"/>
      <c r="AO1928" s="13"/>
      <c r="AP1928" s="13"/>
    </row>
    <row r="1929" spans="1:42" ht="15" hidden="1" x14ac:dyDescent="0.25">
      <c r="A1929"/>
      <c r="B1929"/>
      <c r="C1929"/>
      <c r="D1929"/>
      <c r="E1929"/>
      <c r="F1929"/>
      <c r="G1929"/>
      <c r="H1929"/>
      <c r="I1929"/>
      <c r="J1929"/>
      <c r="K1929"/>
      <c r="L1929"/>
      <c r="M1929"/>
      <c r="N1929"/>
      <c r="O1929"/>
      <c r="P1929"/>
      <c r="Q1929"/>
      <c r="R1929"/>
      <c r="S1929"/>
      <c r="T1929"/>
      <c r="U1929"/>
      <c r="V1929" s="40"/>
      <c r="W1929" s="40"/>
      <c r="X1929" s="40"/>
      <c r="AB1929" s="8"/>
      <c r="AC1929" s="8"/>
      <c r="AD1929" s="8"/>
      <c r="AE1929" s="8"/>
      <c r="AF1929" s="103"/>
      <c r="AG1929" s="13"/>
      <c r="AH1929" s="13"/>
      <c r="AI1929" s="13"/>
      <c r="AJ1929" s="13"/>
      <c r="AK1929" s="13"/>
      <c r="AL1929" s="13"/>
      <c r="AM1929" s="13"/>
      <c r="AN1929" s="13"/>
      <c r="AO1929" s="13"/>
      <c r="AP1929" s="13"/>
    </row>
    <row r="1930" spans="1:42" ht="15" hidden="1" x14ac:dyDescent="0.25">
      <c r="A1930"/>
      <c r="B1930"/>
      <c r="C1930"/>
      <c r="D1930"/>
      <c r="E1930"/>
      <c r="F1930"/>
      <c r="G1930"/>
      <c r="H1930"/>
      <c r="I1930"/>
      <c r="J1930"/>
      <c r="K1930"/>
      <c r="L1930"/>
      <c r="M1930"/>
      <c r="N1930"/>
      <c r="O1930"/>
      <c r="P1930"/>
      <c r="Q1930"/>
      <c r="R1930"/>
      <c r="S1930"/>
      <c r="T1930"/>
      <c r="U1930"/>
      <c r="V1930" s="40"/>
      <c r="W1930" s="40"/>
      <c r="X1930" s="40"/>
      <c r="AF1930" s="103"/>
      <c r="AG1930" s="13"/>
      <c r="AH1930" s="13"/>
      <c r="AI1930" s="13"/>
      <c r="AJ1930" s="13"/>
      <c r="AK1930" s="13"/>
      <c r="AL1930" s="13"/>
      <c r="AM1930" s="13"/>
      <c r="AN1930" s="13"/>
      <c r="AO1930" s="13"/>
      <c r="AP1930" s="13"/>
    </row>
    <row r="1931" spans="1:42" ht="15" hidden="1" x14ac:dyDescent="0.25">
      <c r="A1931"/>
      <c r="B1931"/>
      <c r="C1931"/>
      <c r="D1931"/>
      <c r="E1931"/>
      <c r="F1931"/>
      <c r="G1931"/>
      <c r="H1931"/>
      <c r="I1931"/>
      <c r="J1931"/>
      <c r="K1931"/>
      <c r="L1931"/>
      <c r="M1931"/>
      <c r="N1931"/>
      <c r="O1931"/>
      <c r="P1931"/>
      <c r="Q1931"/>
      <c r="R1931"/>
      <c r="S1931"/>
      <c r="T1931"/>
      <c r="U1931"/>
      <c r="V1931" s="40"/>
      <c r="W1931" s="40"/>
      <c r="X1931" s="40"/>
      <c r="AF1931" s="103"/>
      <c r="AG1931" s="13"/>
      <c r="AH1931" s="13"/>
      <c r="AI1931" s="13"/>
      <c r="AJ1931" s="13"/>
      <c r="AK1931" s="13"/>
      <c r="AL1931" s="13"/>
      <c r="AM1931" s="13"/>
      <c r="AN1931" s="13"/>
      <c r="AO1931" s="13"/>
      <c r="AP1931" s="13"/>
    </row>
    <row r="1932" spans="1:42" ht="15" hidden="1" x14ac:dyDescent="0.25">
      <c r="A1932"/>
      <c r="B1932"/>
      <c r="C1932"/>
      <c r="D1932"/>
      <c r="E1932"/>
      <c r="F1932"/>
      <c r="G1932"/>
      <c r="H1932"/>
      <c r="I1932"/>
      <c r="J1932"/>
      <c r="K1932"/>
      <c r="L1932"/>
      <c r="M1932"/>
      <c r="N1932"/>
      <c r="O1932"/>
      <c r="P1932"/>
      <c r="Q1932"/>
      <c r="R1932"/>
      <c r="S1932"/>
      <c r="T1932"/>
      <c r="U1932"/>
      <c r="V1932" s="40"/>
      <c r="W1932" s="40"/>
      <c r="X1932" s="40"/>
      <c r="AF1932" s="103"/>
      <c r="AG1932" s="13"/>
      <c r="AH1932" s="13"/>
      <c r="AI1932" s="13"/>
      <c r="AJ1932" s="13"/>
      <c r="AK1932" s="13"/>
      <c r="AL1932" s="13"/>
      <c r="AM1932" s="13"/>
      <c r="AN1932" s="13"/>
      <c r="AO1932" s="13"/>
      <c r="AP1932" s="13"/>
    </row>
    <row r="1933" spans="1:42" ht="15" hidden="1" x14ac:dyDescent="0.25">
      <c r="A1933"/>
      <c r="B1933"/>
      <c r="C1933"/>
      <c r="D1933"/>
      <c r="E1933"/>
      <c r="F1933"/>
      <c r="G1933"/>
      <c r="H1933"/>
      <c r="I1933"/>
      <c r="J1933"/>
      <c r="K1933"/>
      <c r="L1933"/>
      <c r="M1933"/>
      <c r="N1933"/>
      <c r="O1933"/>
      <c r="P1933"/>
      <c r="Q1933"/>
      <c r="R1933"/>
      <c r="S1933"/>
      <c r="T1933"/>
      <c r="U1933"/>
      <c r="V1933" s="40"/>
      <c r="W1933" s="40"/>
      <c r="X1933" s="40"/>
      <c r="AF1933" s="103"/>
      <c r="AG1933" s="13"/>
      <c r="AH1933" s="13"/>
      <c r="AI1933" s="13"/>
      <c r="AJ1933" s="13"/>
      <c r="AK1933" s="13"/>
      <c r="AL1933" s="13"/>
      <c r="AM1933" s="13"/>
      <c r="AN1933" s="13"/>
      <c r="AO1933" s="13"/>
      <c r="AP1933" s="13"/>
    </row>
    <row r="1934" spans="1:42" ht="15" hidden="1" x14ac:dyDescent="0.25">
      <c r="A1934"/>
      <c r="B1934"/>
      <c r="C1934"/>
      <c r="D1934"/>
      <c r="E1934"/>
      <c r="F1934"/>
      <c r="G1934"/>
      <c r="H1934"/>
      <c r="I1934"/>
      <c r="J1934"/>
      <c r="K1934"/>
      <c r="L1934"/>
      <c r="M1934"/>
      <c r="N1934"/>
      <c r="O1934"/>
      <c r="P1934"/>
      <c r="Q1934"/>
      <c r="R1934"/>
      <c r="S1934"/>
      <c r="T1934"/>
      <c r="U1934"/>
      <c r="V1934" s="40"/>
      <c r="W1934" s="40"/>
      <c r="X1934" s="40"/>
      <c r="AF1934" s="103"/>
      <c r="AG1934" s="13"/>
      <c r="AH1934" s="13"/>
      <c r="AI1934" s="13"/>
      <c r="AJ1934" s="13"/>
      <c r="AK1934" s="13"/>
      <c r="AL1934" s="13"/>
      <c r="AM1934" s="13"/>
      <c r="AN1934" s="13"/>
      <c r="AO1934" s="13"/>
      <c r="AP1934" s="13"/>
    </row>
    <row r="1935" spans="1:42" ht="15" hidden="1" x14ac:dyDescent="0.25">
      <c r="A1935"/>
      <c r="B1935"/>
      <c r="C1935"/>
      <c r="D1935"/>
      <c r="E1935"/>
      <c r="F1935"/>
      <c r="G1935"/>
      <c r="H1935"/>
      <c r="I1935"/>
      <c r="J1935"/>
      <c r="K1935"/>
      <c r="L1935"/>
      <c r="M1935"/>
      <c r="N1935"/>
      <c r="O1935"/>
      <c r="P1935"/>
      <c r="Q1935"/>
      <c r="R1935"/>
      <c r="S1935"/>
      <c r="T1935"/>
      <c r="U1935"/>
      <c r="V1935" s="40"/>
      <c r="W1935" s="40"/>
      <c r="X1935" s="40"/>
      <c r="AF1935" s="103"/>
      <c r="AG1935" s="13"/>
      <c r="AH1935" s="13"/>
      <c r="AI1935" s="13"/>
      <c r="AJ1935" s="13"/>
      <c r="AK1935" s="13"/>
      <c r="AL1935" s="13"/>
      <c r="AM1935" s="13"/>
      <c r="AN1935" s="13"/>
      <c r="AO1935" s="13"/>
      <c r="AP1935" s="13"/>
    </row>
    <row r="1936" spans="1:42" ht="15" hidden="1" x14ac:dyDescent="0.25">
      <c r="A1936"/>
      <c r="B1936"/>
      <c r="C1936"/>
      <c r="D1936"/>
      <c r="E1936"/>
      <c r="F1936"/>
      <c r="G1936"/>
      <c r="H1936"/>
      <c r="I1936"/>
      <c r="J1936"/>
      <c r="K1936"/>
      <c r="L1936"/>
      <c r="M1936"/>
      <c r="N1936"/>
      <c r="O1936"/>
      <c r="P1936"/>
      <c r="Q1936"/>
      <c r="R1936"/>
      <c r="S1936"/>
      <c r="T1936"/>
      <c r="U1936"/>
      <c r="V1936" s="40"/>
      <c r="W1936" s="40"/>
      <c r="X1936" s="40"/>
      <c r="AF1936" s="103"/>
      <c r="AG1936" s="13"/>
      <c r="AH1936" s="13"/>
      <c r="AI1936" s="13"/>
      <c r="AJ1936" s="13"/>
      <c r="AK1936" s="13"/>
      <c r="AL1936" s="13"/>
      <c r="AM1936" s="13"/>
      <c r="AN1936" s="13"/>
      <c r="AO1936" s="13"/>
      <c r="AP1936" s="13"/>
    </row>
    <row r="1937" spans="1:42" ht="15" hidden="1" x14ac:dyDescent="0.25">
      <c r="A1937"/>
      <c r="B1937"/>
      <c r="C1937"/>
      <c r="D1937"/>
      <c r="E1937"/>
      <c r="F1937"/>
      <c r="G1937"/>
      <c r="H1937"/>
      <c r="I1937"/>
      <c r="J1937"/>
      <c r="K1937"/>
      <c r="L1937"/>
      <c r="M1937"/>
      <c r="N1937"/>
      <c r="O1937"/>
      <c r="P1937"/>
      <c r="Q1937"/>
      <c r="R1937"/>
      <c r="S1937"/>
      <c r="T1937"/>
      <c r="U1937"/>
      <c r="V1937" s="40"/>
      <c r="W1937" s="40"/>
      <c r="X1937" s="40"/>
      <c r="AF1937" s="103"/>
      <c r="AG1937" s="13"/>
      <c r="AH1937" s="13"/>
      <c r="AI1937" s="13"/>
      <c r="AJ1937" s="13"/>
      <c r="AK1937" s="13"/>
      <c r="AL1937" s="13"/>
      <c r="AM1937" s="13"/>
      <c r="AN1937" s="13"/>
      <c r="AO1937" s="13"/>
      <c r="AP1937" s="13"/>
    </row>
    <row r="1938" spans="1:42" ht="15" hidden="1" x14ac:dyDescent="0.25">
      <c r="A1938"/>
      <c r="B1938"/>
      <c r="C1938"/>
      <c r="D1938"/>
      <c r="E1938"/>
      <c r="F1938"/>
      <c r="G1938"/>
      <c r="H1938"/>
      <c r="I1938"/>
      <c r="J1938"/>
      <c r="K1938"/>
      <c r="L1938"/>
      <c r="M1938"/>
      <c r="N1938"/>
      <c r="O1938"/>
      <c r="P1938"/>
      <c r="Q1938"/>
      <c r="R1938"/>
      <c r="S1938"/>
      <c r="T1938"/>
      <c r="U1938"/>
      <c r="V1938" s="40"/>
      <c r="W1938" s="40"/>
      <c r="X1938" s="40"/>
      <c r="AF1938" s="103"/>
      <c r="AG1938" s="13"/>
      <c r="AH1938" s="13"/>
      <c r="AI1938" s="13"/>
      <c r="AJ1938" s="13"/>
      <c r="AK1938" s="13"/>
      <c r="AL1938" s="13"/>
      <c r="AM1938" s="13"/>
      <c r="AN1938" s="13"/>
      <c r="AO1938" s="13"/>
      <c r="AP1938" s="13"/>
    </row>
    <row r="1939" spans="1:42" ht="15" hidden="1" x14ac:dyDescent="0.25">
      <c r="A1939"/>
      <c r="B1939"/>
      <c r="C1939"/>
      <c r="D1939"/>
      <c r="E1939"/>
      <c r="F1939"/>
      <c r="G1939"/>
      <c r="H1939"/>
      <c r="I1939"/>
      <c r="J1939"/>
      <c r="K1939"/>
      <c r="L1939"/>
      <c r="M1939"/>
      <c r="N1939"/>
      <c r="O1939"/>
      <c r="P1939"/>
      <c r="Q1939"/>
      <c r="R1939"/>
      <c r="S1939"/>
      <c r="T1939"/>
      <c r="U1939"/>
      <c r="V1939" s="40"/>
      <c r="W1939" s="40"/>
      <c r="X1939" s="40"/>
      <c r="AF1939" s="103"/>
      <c r="AG1939" s="13"/>
      <c r="AH1939" s="13"/>
      <c r="AI1939" s="13"/>
      <c r="AJ1939" s="13"/>
      <c r="AK1939" s="13"/>
      <c r="AL1939" s="13"/>
      <c r="AM1939" s="13"/>
      <c r="AN1939" s="13"/>
      <c r="AO1939" s="13"/>
      <c r="AP1939" s="13"/>
    </row>
    <row r="1940" spans="1:42" ht="15" hidden="1" x14ac:dyDescent="0.25">
      <c r="A1940"/>
      <c r="B1940"/>
      <c r="C1940"/>
      <c r="D1940"/>
      <c r="E1940"/>
      <c r="F1940"/>
      <c r="G1940"/>
      <c r="H1940"/>
      <c r="I1940"/>
      <c r="J1940"/>
      <c r="K1940"/>
      <c r="L1940"/>
      <c r="M1940"/>
      <c r="N1940"/>
      <c r="O1940"/>
      <c r="P1940"/>
      <c r="Q1940"/>
      <c r="R1940"/>
      <c r="S1940"/>
      <c r="T1940"/>
      <c r="U1940"/>
      <c r="V1940" s="40"/>
      <c r="W1940" s="40"/>
      <c r="X1940" s="40"/>
      <c r="AF1940" s="103"/>
      <c r="AG1940" s="13"/>
      <c r="AH1940" s="13"/>
      <c r="AI1940" s="13"/>
      <c r="AJ1940" s="13"/>
      <c r="AK1940" s="13"/>
      <c r="AL1940" s="13"/>
      <c r="AM1940" s="13"/>
      <c r="AN1940" s="13"/>
      <c r="AO1940" s="13"/>
      <c r="AP1940" s="13"/>
    </row>
    <row r="1941" spans="1:42" ht="15" hidden="1" x14ac:dyDescent="0.25">
      <c r="A1941"/>
      <c r="B1941"/>
      <c r="C1941"/>
      <c r="D1941"/>
      <c r="E1941"/>
      <c r="F1941"/>
      <c r="G1941"/>
      <c r="H1941"/>
      <c r="I1941"/>
      <c r="J1941"/>
      <c r="K1941"/>
      <c r="L1941"/>
      <c r="M1941"/>
      <c r="N1941"/>
      <c r="O1941"/>
      <c r="P1941"/>
      <c r="Q1941"/>
      <c r="R1941"/>
      <c r="S1941"/>
      <c r="T1941"/>
      <c r="U1941"/>
      <c r="V1941" s="40"/>
      <c r="W1941" s="40"/>
      <c r="X1941" s="40"/>
      <c r="AF1941" s="103"/>
      <c r="AG1941" s="13"/>
      <c r="AH1941" s="13"/>
      <c r="AI1941" s="13"/>
      <c r="AJ1941" s="13"/>
      <c r="AK1941" s="13"/>
      <c r="AL1941" s="13"/>
      <c r="AM1941" s="13"/>
      <c r="AN1941" s="13"/>
      <c r="AO1941" s="13"/>
      <c r="AP1941" s="13"/>
    </row>
    <row r="1942" spans="1:42" ht="15" hidden="1" x14ac:dyDescent="0.25">
      <c r="A1942"/>
      <c r="B1942"/>
      <c r="C1942"/>
      <c r="D1942"/>
      <c r="E1942"/>
      <c r="F1942"/>
      <c r="G1942"/>
      <c r="H1942"/>
      <c r="I1942"/>
      <c r="J1942"/>
      <c r="K1942"/>
      <c r="L1942"/>
      <c r="M1942"/>
      <c r="N1942"/>
      <c r="O1942"/>
      <c r="P1942"/>
      <c r="Q1942"/>
      <c r="R1942"/>
      <c r="S1942"/>
      <c r="T1942"/>
      <c r="U1942"/>
      <c r="V1942" s="40"/>
      <c r="W1942" s="40"/>
      <c r="X1942" s="40"/>
      <c r="AF1942" s="103"/>
      <c r="AG1942" s="13"/>
      <c r="AH1942" s="13"/>
      <c r="AI1942" s="13"/>
      <c r="AJ1942" s="13"/>
      <c r="AK1942" s="13"/>
      <c r="AL1942" s="13"/>
      <c r="AM1942" s="13"/>
      <c r="AN1942" s="13"/>
      <c r="AO1942" s="13"/>
      <c r="AP1942" s="13"/>
    </row>
    <row r="1943" spans="1:42" ht="15" hidden="1" x14ac:dyDescent="0.25">
      <c r="A1943"/>
      <c r="B1943"/>
      <c r="C1943"/>
      <c r="D1943"/>
      <c r="E1943"/>
      <c r="F1943"/>
      <c r="G1943"/>
      <c r="H1943"/>
      <c r="I1943"/>
      <c r="J1943"/>
      <c r="K1943"/>
      <c r="L1943"/>
      <c r="M1943"/>
      <c r="N1943"/>
      <c r="O1943"/>
      <c r="P1943"/>
      <c r="Q1943"/>
      <c r="R1943"/>
      <c r="S1943"/>
      <c r="T1943"/>
      <c r="U1943"/>
      <c r="V1943" s="40"/>
      <c r="W1943" s="40"/>
      <c r="X1943" s="40"/>
      <c r="AF1943" s="103"/>
      <c r="AG1943" s="13"/>
      <c r="AH1943" s="13"/>
      <c r="AI1943" s="13"/>
      <c r="AJ1943" s="13"/>
      <c r="AK1943" s="13"/>
      <c r="AL1943" s="13"/>
      <c r="AM1943" s="13"/>
      <c r="AN1943" s="13"/>
      <c r="AO1943" s="13"/>
      <c r="AP1943" s="13"/>
    </row>
    <row r="1944" spans="1:42" ht="15" hidden="1" x14ac:dyDescent="0.25">
      <c r="A1944"/>
      <c r="B1944"/>
      <c r="C1944"/>
      <c r="D1944"/>
      <c r="E1944"/>
      <c r="F1944"/>
      <c r="G1944"/>
      <c r="H1944"/>
      <c r="I1944"/>
      <c r="J1944"/>
      <c r="K1944"/>
      <c r="L1944"/>
      <c r="M1944"/>
      <c r="N1944"/>
      <c r="O1944"/>
      <c r="P1944"/>
      <c r="Q1944"/>
      <c r="R1944"/>
      <c r="S1944"/>
      <c r="T1944"/>
      <c r="U1944"/>
      <c r="V1944" s="40"/>
      <c r="W1944" s="40"/>
      <c r="X1944" s="40"/>
      <c r="AF1944" s="103"/>
      <c r="AG1944" s="13"/>
      <c r="AH1944" s="13"/>
      <c r="AI1944" s="13"/>
      <c r="AJ1944" s="13"/>
      <c r="AK1944" s="13"/>
      <c r="AL1944" s="13"/>
      <c r="AM1944" s="13"/>
      <c r="AN1944" s="13"/>
      <c r="AO1944" s="13"/>
      <c r="AP1944" s="13"/>
    </row>
    <row r="1945" spans="1:42" ht="15" hidden="1" x14ac:dyDescent="0.25">
      <c r="A1945"/>
      <c r="B1945"/>
      <c r="C1945"/>
      <c r="D1945"/>
      <c r="E1945"/>
      <c r="F1945"/>
      <c r="G1945"/>
      <c r="H1945"/>
      <c r="I1945"/>
      <c r="J1945"/>
      <c r="K1945"/>
      <c r="L1945"/>
      <c r="M1945"/>
      <c r="N1945"/>
      <c r="O1945"/>
      <c r="P1945"/>
      <c r="Q1945"/>
      <c r="R1945"/>
      <c r="S1945"/>
      <c r="T1945"/>
      <c r="U1945"/>
      <c r="V1945" s="40"/>
      <c r="W1945" s="40"/>
      <c r="X1945" s="40"/>
      <c r="AA1945" s="8"/>
      <c r="AB1945" s="8"/>
      <c r="AC1945" s="8"/>
      <c r="AD1945" s="8"/>
      <c r="AE1945" s="8"/>
      <c r="AF1945" s="103"/>
      <c r="AG1945" s="13"/>
      <c r="AH1945" s="13"/>
      <c r="AI1945" s="13"/>
      <c r="AJ1945" s="13"/>
      <c r="AK1945" s="13"/>
      <c r="AL1945" s="13"/>
      <c r="AM1945" s="13"/>
      <c r="AN1945" s="13"/>
      <c r="AO1945" s="13"/>
      <c r="AP1945" s="13"/>
    </row>
    <row r="1946" spans="1:42" ht="15" hidden="1" x14ac:dyDescent="0.25">
      <c r="A1946"/>
      <c r="B1946"/>
      <c r="C1946"/>
      <c r="D1946"/>
      <c r="E1946"/>
      <c r="F1946"/>
      <c r="G1946"/>
      <c r="H1946"/>
      <c r="I1946"/>
      <c r="J1946"/>
      <c r="K1946"/>
      <c r="L1946"/>
      <c r="M1946"/>
      <c r="N1946"/>
      <c r="O1946"/>
      <c r="P1946"/>
      <c r="Q1946"/>
      <c r="R1946"/>
      <c r="S1946"/>
      <c r="T1946"/>
      <c r="U1946"/>
      <c r="V1946" s="40"/>
      <c r="W1946" s="40"/>
      <c r="X1946" s="40"/>
      <c r="AF1946" s="103"/>
      <c r="AG1946" s="13"/>
      <c r="AH1946" s="13"/>
      <c r="AI1946" s="13"/>
      <c r="AJ1946" s="13"/>
      <c r="AK1946" s="13"/>
      <c r="AL1946" s="13"/>
      <c r="AM1946" s="13"/>
      <c r="AN1946" s="13"/>
      <c r="AO1946" s="13"/>
      <c r="AP1946" s="13"/>
    </row>
    <row r="1947" spans="1:42" ht="15" hidden="1" x14ac:dyDescent="0.25">
      <c r="A1947"/>
      <c r="B1947"/>
      <c r="C1947"/>
      <c r="D1947"/>
      <c r="E1947"/>
      <c r="F1947"/>
      <c r="G1947"/>
      <c r="H1947"/>
      <c r="I1947"/>
      <c r="J1947"/>
      <c r="K1947"/>
      <c r="L1947"/>
      <c r="M1947"/>
      <c r="N1947"/>
      <c r="O1947"/>
      <c r="P1947"/>
      <c r="Q1947"/>
      <c r="R1947"/>
      <c r="S1947"/>
      <c r="T1947"/>
      <c r="U1947"/>
      <c r="V1947" s="40"/>
      <c r="W1947" s="40"/>
      <c r="X1947" s="40"/>
      <c r="AF1947" s="103"/>
      <c r="AG1947" s="13"/>
      <c r="AH1947" s="13"/>
      <c r="AI1947" s="13"/>
      <c r="AJ1947" s="13"/>
      <c r="AK1947" s="13"/>
      <c r="AL1947" s="13"/>
      <c r="AM1947" s="13"/>
      <c r="AN1947" s="13"/>
      <c r="AO1947" s="13"/>
      <c r="AP1947" s="13"/>
    </row>
    <row r="1948" spans="1:42" ht="15" hidden="1" x14ac:dyDescent="0.25">
      <c r="A1948"/>
      <c r="B1948"/>
      <c r="C1948"/>
      <c r="D1948"/>
      <c r="E1948"/>
      <c r="F1948"/>
      <c r="G1948"/>
      <c r="H1948"/>
      <c r="I1948"/>
      <c r="J1948"/>
      <c r="K1948"/>
      <c r="L1948"/>
      <c r="M1948"/>
      <c r="N1948"/>
      <c r="O1948"/>
      <c r="P1948"/>
      <c r="Q1948"/>
      <c r="R1948"/>
      <c r="S1948"/>
      <c r="T1948"/>
      <c r="U1948"/>
      <c r="V1948" s="40"/>
      <c r="W1948" s="40"/>
      <c r="X1948" s="40"/>
      <c r="AF1948" s="103"/>
      <c r="AG1948" s="13"/>
      <c r="AH1948" s="13"/>
      <c r="AI1948" s="13"/>
      <c r="AJ1948" s="13"/>
      <c r="AK1948" s="13"/>
      <c r="AL1948" s="13"/>
      <c r="AM1948" s="13"/>
      <c r="AN1948" s="13"/>
      <c r="AO1948" s="13"/>
      <c r="AP1948" s="13"/>
    </row>
    <row r="1949" spans="1:42" ht="15" hidden="1" x14ac:dyDescent="0.25">
      <c r="A1949"/>
      <c r="B1949"/>
      <c r="C1949"/>
      <c r="D1949"/>
      <c r="E1949"/>
      <c r="F1949"/>
      <c r="G1949"/>
      <c r="H1949"/>
      <c r="I1949"/>
      <c r="J1949"/>
      <c r="K1949"/>
      <c r="L1949"/>
      <c r="M1949"/>
      <c r="N1949"/>
      <c r="O1949"/>
      <c r="P1949"/>
      <c r="Q1949"/>
      <c r="R1949"/>
      <c r="S1949"/>
      <c r="T1949"/>
      <c r="U1949"/>
      <c r="V1949" s="40"/>
      <c r="W1949" s="40"/>
      <c r="X1949" s="40"/>
      <c r="AF1949" s="103"/>
      <c r="AG1949" s="13"/>
      <c r="AH1949" s="13"/>
      <c r="AI1949" s="13"/>
      <c r="AJ1949" s="13"/>
      <c r="AK1949" s="13"/>
      <c r="AL1949" s="13"/>
      <c r="AM1949" s="13"/>
      <c r="AN1949" s="13"/>
      <c r="AO1949" s="13"/>
      <c r="AP1949" s="13"/>
    </row>
    <row r="1950" spans="1:42" ht="15" hidden="1" x14ac:dyDescent="0.25">
      <c r="A1950"/>
      <c r="B1950"/>
      <c r="C1950"/>
      <c r="D1950"/>
      <c r="E1950"/>
      <c r="F1950"/>
      <c r="G1950"/>
      <c r="H1950"/>
      <c r="I1950"/>
      <c r="J1950"/>
      <c r="K1950"/>
      <c r="L1950"/>
      <c r="M1950"/>
      <c r="N1950"/>
      <c r="O1950"/>
      <c r="P1950"/>
      <c r="Q1950"/>
      <c r="R1950"/>
      <c r="S1950"/>
      <c r="T1950"/>
      <c r="U1950"/>
      <c r="V1950" s="40"/>
      <c r="W1950" s="40"/>
      <c r="X1950" s="40"/>
      <c r="AF1950" s="103"/>
      <c r="AG1950" s="13"/>
      <c r="AH1950" s="13"/>
      <c r="AI1950" s="13"/>
      <c r="AJ1950" s="13"/>
      <c r="AK1950" s="13"/>
      <c r="AL1950" s="13"/>
      <c r="AM1950" s="13"/>
      <c r="AN1950" s="13"/>
      <c r="AO1950" s="13"/>
      <c r="AP1950" s="13"/>
    </row>
    <row r="1951" spans="1:42" ht="15" hidden="1" x14ac:dyDescent="0.25">
      <c r="A1951"/>
      <c r="B1951"/>
      <c r="C1951"/>
      <c r="D1951"/>
      <c r="E1951"/>
      <c r="F1951"/>
      <c r="G1951"/>
      <c r="H1951"/>
      <c r="I1951"/>
      <c r="J1951"/>
      <c r="K1951"/>
      <c r="L1951"/>
      <c r="M1951"/>
      <c r="N1951"/>
      <c r="O1951"/>
      <c r="P1951"/>
      <c r="Q1951"/>
      <c r="R1951"/>
      <c r="S1951"/>
      <c r="T1951"/>
      <c r="U1951"/>
      <c r="V1951" s="40"/>
      <c r="W1951" s="40"/>
      <c r="X1951" s="40"/>
      <c r="AF1951" s="103"/>
      <c r="AG1951" s="13"/>
      <c r="AH1951" s="13"/>
      <c r="AI1951" s="13"/>
      <c r="AJ1951" s="13"/>
      <c r="AK1951" s="13"/>
      <c r="AL1951" s="13"/>
      <c r="AM1951" s="13"/>
      <c r="AN1951" s="13"/>
      <c r="AO1951" s="13"/>
      <c r="AP1951" s="13"/>
    </row>
    <row r="1952" spans="1:42" ht="15" hidden="1" x14ac:dyDescent="0.25">
      <c r="A1952"/>
      <c r="B1952"/>
      <c r="C1952"/>
      <c r="D1952"/>
      <c r="E1952"/>
      <c r="F1952"/>
      <c r="G1952"/>
      <c r="H1952"/>
      <c r="I1952"/>
      <c r="J1952"/>
      <c r="K1952"/>
      <c r="L1952"/>
      <c r="M1952"/>
      <c r="N1952"/>
      <c r="O1952"/>
      <c r="P1952"/>
      <c r="Q1952"/>
      <c r="R1952"/>
      <c r="S1952"/>
      <c r="T1952"/>
      <c r="U1952"/>
      <c r="V1952" s="40"/>
      <c r="W1952" s="40"/>
      <c r="X1952" s="40"/>
      <c r="AF1952" s="103"/>
      <c r="AG1952" s="13"/>
      <c r="AH1952" s="13"/>
      <c r="AI1952" s="13"/>
      <c r="AJ1952" s="13"/>
      <c r="AK1952" s="13"/>
      <c r="AL1952" s="13"/>
      <c r="AM1952" s="13"/>
      <c r="AN1952" s="13"/>
      <c r="AO1952" s="13"/>
      <c r="AP1952" s="13"/>
    </row>
    <row r="1953" spans="1:42" ht="15" hidden="1" x14ac:dyDescent="0.25">
      <c r="A1953"/>
      <c r="B1953"/>
      <c r="C1953"/>
      <c r="D1953"/>
      <c r="E1953"/>
      <c r="F1953"/>
      <c r="G1953"/>
      <c r="H1953"/>
      <c r="I1953"/>
      <c r="J1953"/>
      <c r="K1953"/>
      <c r="L1953"/>
      <c r="M1953"/>
      <c r="N1953"/>
      <c r="O1953"/>
      <c r="P1953"/>
      <c r="Q1953"/>
      <c r="R1953"/>
      <c r="S1953"/>
      <c r="T1953"/>
      <c r="U1953"/>
      <c r="V1953" s="40"/>
      <c r="W1953" s="40"/>
      <c r="X1953" s="40"/>
      <c r="AF1953" s="103"/>
      <c r="AG1953" s="13"/>
      <c r="AH1953" s="13"/>
      <c r="AI1953" s="13"/>
      <c r="AJ1953" s="13"/>
      <c r="AK1953" s="13"/>
      <c r="AL1953" s="13"/>
      <c r="AM1953" s="13"/>
      <c r="AN1953" s="13"/>
      <c r="AO1953" s="13"/>
      <c r="AP1953" s="13"/>
    </row>
    <row r="1954" spans="1:42" ht="15" hidden="1" x14ac:dyDescent="0.25">
      <c r="A1954"/>
      <c r="B1954"/>
      <c r="C1954"/>
      <c r="D1954"/>
      <c r="E1954"/>
      <c r="F1954"/>
      <c r="G1954"/>
      <c r="H1954"/>
      <c r="I1954"/>
      <c r="J1954"/>
      <c r="K1954"/>
      <c r="L1954"/>
      <c r="M1954"/>
      <c r="N1954"/>
      <c r="O1954"/>
      <c r="P1954"/>
      <c r="Q1954"/>
      <c r="R1954"/>
      <c r="S1954"/>
      <c r="T1954"/>
      <c r="U1954"/>
      <c r="V1954" s="40"/>
      <c r="W1954" s="40"/>
      <c r="X1954" s="40"/>
      <c r="AF1954" s="103"/>
      <c r="AG1954" s="13"/>
      <c r="AH1954" s="13"/>
      <c r="AI1954" s="13"/>
      <c r="AJ1954" s="13"/>
      <c r="AK1954" s="13"/>
      <c r="AL1954" s="13"/>
      <c r="AM1954" s="13"/>
      <c r="AN1954" s="13"/>
      <c r="AO1954" s="13"/>
      <c r="AP1954" s="13"/>
    </row>
    <row r="1955" spans="1:42" ht="15" hidden="1" x14ac:dyDescent="0.25">
      <c r="A1955"/>
      <c r="B1955"/>
      <c r="C1955"/>
      <c r="D1955"/>
      <c r="E1955"/>
      <c r="F1955"/>
      <c r="G1955"/>
      <c r="H1955"/>
      <c r="I1955"/>
      <c r="J1955"/>
      <c r="K1955"/>
      <c r="L1955"/>
      <c r="M1955"/>
      <c r="N1955"/>
      <c r="O1955"/>
      <c r="P1955"/>
      <c r="Q1955"/>
      <c r="R1955"/>
      <c r="S1955"/>
      <c r="T1955"/>
      <c r="U1955"/>
      <c r="V1955" s="40"/>
      <c r="W1955" s="40"/>
      <c r="X1955" s="40"/>
      <c r="AF1955" s="103"/>
      <c r="AG1955" s="13"/>
      <c r="AH1955" s="13"/>
      <c r="AI1955" s="13"/>
      <c r="AJ1955" s="13"/>
      <c r="AK1955" s="13"/>
      <c r="AL1955" s="13"/>
      <c r="AM1955" s="13"/>
      <c r="AN1955" s="13"/>
      <c r="AO1955" s="13"/>
      <c r="AP1955" s="13"/>
    </row>
    <row r="1956" spans="1:42" ht="15" hidden="1" x14ac:dyDescent="0.25">
      <c r="A1956"/>
      <c r="B1956"/>
      <c r="C1956"/>
      <c r="D1956"/>
      <c r="E1956"/>
      <c r="F1956"/>
      <c r="G1956"/>
      <c r="H1956"/>
      <c r="I1956"/>
      <c r="J1956"/>
      <c r="K1956"/>
      <c r="L1956"/>
      <c r="M1956"/>
      <c r="N1956"/>
      <c r="O1956"/>
      <c r="P1956"/>
      <c r="Q1956"/>
      <c r="R1956"/>
      <c r="S1956"/>
      <c r="T1956"/>
      <c r="U1956"/>
      <c r="V1956" s="40"/>
      <c r="W1956" s="40"/>
      <c r="X1956" s="40"/>
      <c r="AF1956" s="103"/>
      <c r="AG1956" s="13"/>
      <c r="AH1956" s="13"/>
      <c r="AI1956" s="13"/>
      <c r="AJ1956" s="13"/>
      <c r="AK1956" s="13"/>
      <c r="AL1956" s="13"/>
      <c r="AM1956" s="13"/>
      <c r="AN1956" s="13"/>
      <c r="AO1956" s="13"/>
      <c r="AP1956" s="13"/>
    </row>
    <row r="1957" spans="1:42" ht="15" hidden="1" x14ac:dyDescent="0.25">
      <c r="A1957"/>
      <c r="B1957"/>
      <c r="C1957"/>
      <c r="D1957"/>
      <c r="E1957"/>
      <c r="F1957"/>
      <c r="G1957"/>
      <c r="H1957"/>
      <c r="I1957"/>
      <c r="J1957"/>
      <c r="K1957"/>
      <c r="L1957"/>
      <c r="M1957"/>
      <c r="N1957"/>
      <c r="O1957"/>
      <c r="P1957"/>
      <c r="Q1957"/>
      <c r="R1957"/>
      <c r="S1957"/>
      <c r="T1957"/>
      <c r="U1957"/>
      <c r="V1957" s="40"/>
      <c r="W1957" s="40"/>
      <c r="X1957" s="40"/>
      <c r="AF1957" s="103"/>
      <c r="AG1957" s="13"/>
      <c r="AH1957" s="13"/>
      <c r="AI1957" s="13"/>
      <c r="AJ1957" s="13"/>
      <c r="AK1957" s="13"/>
      <c r="AL1957" s="13"/>
      <c r="AM1957" s="13"/>
      <c r="AN1957" s="13"/>
      <c r="AO1957" s="13"/>
      <c r="AP1957" s="13"/>
    </row>
    <row r="1958" spans="1:42" ht="15" hidden="1" x14ac:dyDescent="0.25">
      <c r="A1958"/>
      <c r="B1958"/>
      <c r="C1958"/>
      <c r="D1958"/>
      <c r="E1958"/>
      <c r="F1958"/>
      <c r="G1958"/>
      <c r="H1958"/>
      <c r="I1958"/>
      <c r="J1958"/>
      <c r="K1958"/>
      <c r="L1958"/>
      <c r="M1958"/>
      <c r="N1958"/>
      <c r="O1958"/>
      <c r="P1958"/>
      <c r="Q1958"/>
      <c r="R1958"/>
      <c r="S1958"/>
      <c r="T1958"/>
      <c r="U1958"/>
      <c r="V1958" s="40"/>
      <c r="W1958" s="40"/>
      <c r="X1958" s="40"/>
      <c r="AF1958" s="103"/>
      <c r="AG1958" s="13"/>
      <c r="AH1958" s="13"/>
      <c r="AI1958" s="13"/>
      <c r="AJ1958" s="13"/>
      <c r="AK1958" s="13"/>
      <c r="AL1958" s="13"/>
      <c r="AM1958" s="13"/>
      <c r="AN1958" s="13"/>
      <c r="AO1958" s="13"/>
      <c r="AP1958" s="13"/>
    </row>
    <row r="1959" spans="1:42" ht="15" hidden="1" x14ac:dyDescent="0.25">
      <c r="A1959"/>
      <c r="B1959"/>
      <c r="C1959"/>
      <c r="D1959"/>
      <c r="E1959"/>
      <c r="F1959"/>
      <c r="G1959"/>
      <c r="H1959"/>
      <c r="I1959"/>
      <c r="J1959"/>
      <c r="K1959"/>
      <c r="L1959"/>
      <c r="M1959"/>
      <c r="N1959"/>
      <c r="O1959"/>
      <c r="P1959"/>
      <c r="Q1959"/>
      <c r="R1959"/>
      <c r="S1959"/>
      <c r="T1959"/>
      <c r="U1959"/>
      <c r="V1959" s="40"/>
      <c r="W1959" s="40"/>
      <c r="X1959" s="40"/>
      <c r="AF1959" s="103"/>
      <c r="AG1959" s="13"/>
      <c r="AH1959" s="13"/>
      <c r="AI1959" s="13"/>
      <c r="AJ1959" s="13"/>
      <c r="AK1959" s="13"/>
      <c r="AL1959" s="13"/>
      <c r="AM1959" s="13"/>
      <c r="AN1959" s="13"/>
      <c r="AO1959" s="13"/>
      <c r="AP1959" s="13"/>
    </row>
    <row r="1960" spans="1:42" ht="15" hidden="1" x14ac:dyDescent="0.25">
      <c r="A1960"/>
      <c r="B1960"/>
      <c r="C1960"/>
      <c r="D1960"/>
      <c r="E1960"/>
      <c r="F1960"/>
      <c r="G1960"/>
      <c r="H1960"/>
      <c r="I1960"/>
      <c r="J1960"/>
      <c r="K1960"/>
      <c r="L1960"/>
      <c r="M1960"/>
      <c r="N1960"/>
      <c r="O1960"/>
      <c r="P1960"/>
      <c r="Q1960"/>
      <c r="R1960"/>
      <c r="S1960"/>
      <c r="T1960"/>
      <c r="U1960"/>
      <c r="V1960" s="40"/>
      <c r="W1960" s="40"/>
      <c r="X1960" s="40"/>
      <c r="AF1960" s="103"/>
      <c r="AG1960" s="13"/>
      <c r="AH1960" s="13"/>
      <c r="AI1960" s="13"/>
      <c r="AJ1960" s="13"/>
      <c r="AK1960" s="13"/>
      <c r="AL1960" s="13"/>
      <c r="AM1960" s="13"/>
      <c r="AN1960" s="13"/>
      <c r="AO1960" s="13"/>
      <c r="AP1960" s="13"/>
    </row>
    <row r="1961" spans="1:42" ht="15" hidden="1" x14ac:dyDescent="0.25">
      <c r="A1961"/>
      <c r="B1961"/>
      <c r="C1961"/>
      <c r="D1961"/>
      <c r="E1961"/>
      <c r="F1961"/>
      <c r="G1961"/>
      <c r="H1961"/>
      <c r="I1961"/>
      <c r="J1961"/>
      <c r="K1961"/>
      <c r="L1961"/>
      <c r="M1961"/>
      <c r="N1961"/>
      <c r="O1961"/>
      <c r="P1961"/>
      <c r="Q1961"/>
      <c r="R1961"/>
      <c r="S1961"/>
      <c r="T1961"/>
      <c r="U1961"/>
      <c r="V1961" s="40"/>
      <c r="W1961" s="40"/>
      <c r="X1961" s="40"/>
      <c r="AF1961" s="103"/>
      <c r="AG1961" s="13"/>
      <c r="AH1961" s="13"/>
      <c r="AI1961" s="13"/>
      <c r="AJ1961" s="13"/>
      <c r="AK1961" s="13"/>
      <c r="AL1961" s="13"/>
      <c r="AM1961" s="13"/>
      <c r="AN1961" s="13"/>
      <c r="AO1961" s="13"/>
      <c r="AP1961" s="13"/>
    </row>
    <row r="1962" spans="1:42" ht="15" hidden="1" x14ac:dyDescent="0.25">
      <c r="A1962"/>
      <c r="B1962"/>
      <c r="C1962"/>
      <c r="D1962"/>
      <c r="E1962"/>
      <c r="F1962"/>
      <c r="G1962"/>
      <c r="H1962"/>
      <c r="I1962"/>
      <c r="J1962"/>
      <c r="K1962"/>
      <c r="L1962"/>
      <c r="M1962"/>
      <c r="N1962"/>
      <c r="O1962"/>
      <c r="P1962"/>
      <c r="Q1962"/>
      <c r="R1962"/>
      <c r="S1962"/>
      <c r="T1962"/>
      <c r="U1962"/>
      <c r="V1962" s="40"/>
      <c r="W1962" s="40"/>
      <c r="X1962" s="40"/>
      <c r="AB1962" s="8"/>
      <c r="AC1962" s="8"/>
      <c r="AD1962" s="8"/>
      <c r="AE1962" s="8"/>
      <c r="AF1962" s="103"/>
      <c r="AG1962" s="13"/>
      <c r="AH1962" s="13"/>
      <c r="AI1962" s="13"/>
      <c r="AJ1962" s="13"/>
      <c r="AK1962" s="13"/>
      <c r="AL1962" s="13"/>
      <c r="AM1962" s="13"/>
      <c r="AN1962" s="13"/>
      <c r="AO1962" s="13"/>
      <c r="AP1962" s="13"/>
    </row>
    <row r="1963" spans="1:42" ht="15" hidden="1" x14ac:dyDescent="0.25">
      <c r="A1963"/>
      <c r="B1963"/>
      <c r="C1963"/>
      <c r="D1963"/>
      <c r="E1963"/>
      <c r="F1963"/>
      <c r="G1963"/>
      <c r="H1963"/>
      <c r="I1963"/>
      <c r="J1963"/>
      <c r="K1963"/>
      <c r="L1963"/>
      <c r="M1963"/>
      <c r="N1963"/>
      <c r="O1963"/>
      <c r="P1963"/>
      <c r="Q1963"/>
      <c r="R1963"/>
      <c r="S1963"/>
      <c r="T1963"/>
      <c r="U1963"/>
      <c r="V1963" s="40"/>
      <c r="W1963" s="40"/>
      <c r="X1963" s="40"/>
      <c r="AF1963" s="103"/>
      <c r="AG1963" s="13"/>
      <c r="AH1963" s="13"/>
      <c r="AI1963" s="13"/>
      <c r="AJ1963" s="13"/>
      <c r="AK1963" s="13"/>
      <c r="AL1963" s="13"/>
      <c r="AM1963" s="13"/>
      <c r="AN1963" s="13"/>
      <c r="AO1963" s="13"/>
      <c r="AP1963" s="13"/>
    </row>
    <row r="1964" spans="1:42" ht="15" hidden="1" x14ac:dyDescent="0.25">
      <c r="A1964"/>
      <c r="B1964"/>
      <c r="C1964"/>
      <c r="D1964"/>
      <c r="E1964"/>
      <c r="F1964"/>
      <c r="G1964"/>
      <c r="H1964"/>
      <c r="I1964"/>
      <c r="J1964"/>
      <c r="K1964"/>
      <c r="L1964"/>
      <c r="M1964"/>
      <c r="N1964"/>
      <c r="O1964"/>
      <c r="P1964"/>
      <c r="Q1964"/>
      <c r="R1964"/>
      <c r="S1964"/>
      <c r="T1964"/>
      <c r="U1964"/>
      <c r="V1964" s="40"/>
      <c r="W1964" s="40"/>
      <c r="X1964" s="40"/>
      <c r="AF1964" s="103"/>
      <c r="AG1964" s="13"/>
      <c r="AH1964" s="13"/>
      <c r="AI1964" s="13"/>
      <c r="AJ1964" s="13"/>
      <c r="AK1964" s="13"/>
      <c r="AL1964" s="13"/>
      <c r="AM1964" s="13"/>
      <c r="AN1964" s="13"/>
      <c r="AO1964" s="13"/>
      <c r="AP1964" s="13"/>
    </row>
    <row r="1965" spans="1:42" ht="15" hidden="1" x14ac:dyDescent="0.25">
      <c r="A1965"/>
      <c r="B1965"/>
      <c r="C1965"/>
      <c r="D1965"/>
      <c r="E1965"/>
      <c r="F1965"/>
      <c r="G1965"/>
      <c r="H1965"/>
      <c r="I1965"/>
      <c r="J1965"/>
      <c r="K1965"/>
      <c r="L1965"/>
      <c r="M1965"/>
      <c r="N1965"/>
      <c r="O1965"/>
      <c r="P1965"/>
      <c r="Q1965"/>
      <c r="R1965"/>
      <c r="S1965"/>
      <c r="T1965"/>
      <c r="U1965"/>
      <c r="V1965" s="40"/>
      <c r="W1965" s="40"/>
      <c r="X1965" s="40"/>
      <c r="AB1965" s="8"/>
      <c r="AC1965" s="8"/>
      <c r="AD1965" s="8"/>
      <c r="AE1965" s="8"/>
      <c r="AF1965" s="103"/>
      <c r="AG1965" s="13"/>
      <c r="AH1965" s="13"/>
      <c r="AI1965" s="13"/>
      <c r="AJ1965" s="13"/>
      <c r="AK1965" s="13"/>
      <c r="AL1965" s="13"/>
      <c r="AM1965" s="13"/>
      <c r="AN1965" s="13"/>
      <c r="AO1965" s="13"/>
      <c r="AP1965" s="13"/>
    </row>
    <row r="1966" spans="1:42" ht="15" hidden="1" x14ac:dyDescent="0.25">
      <c r="A1966"/>
      <c r="B1966"/>
      <c r="C1966"/>
      <c r="D1966"/>
      <c r="E1966"/>
      <c r="F1966"/>
      <c r="G1966"/>
      <c r="H1966"/>
      <c r="I1966"/>
      <c r="J1966"/>
      <c r="K1966"/>
      <c r="L1966"/>
      <c r="M1966"/>
      <c r="N1966"/>
      <c r="O1966"/>
      <c r="P1966"/>
      <c r="Q1966"/>
      <c r="R1966"/>
      <c r="S1966"/>
      <c r="T1966"/>
      <c r="U1966"/>
      <c r="V1966" s="40"/>
      <c r="W1966" s="40"/>
      <c r="X1966" s="40"/>
      <c r="AB1966" s="8"/>
      <c r="AC1966" s="8"/>
      <c r="AD1966" s="8"/>
      <c r="AE1966" s="8"/>
      <c r="AF1966" s="103"/>
      <c r="AG1966" s="13"/>
      <c r="AH1966" s="13"/>
      <c r="AI1966" s="13"/>
      <c r="AJ1966" s="13"/>
      <c r="AK1966" s="13"/>
      <c r="AL1966" s="13"/>
      <c r="AM1966" s="13"/>
      <c r="AN1966" s="13"/>
      <c r="AO1966" s="13"/>
      <c r="AP1966" s="13"/>
    </row>
    <row r="1967" spans="1:42" ht="15" hidden="1" x14ac:dyDescent="0.25">
      <c r="A1967"/>
      <c r="B1967"/>
      <c r="C1967"/>
      <c r="D1967"/>
      <c r="E1967"/>
      <c r="F1967"/>
      <c r="G1967"/>
      <c r="H1967"/>
      <c r="I1967"/>
      <c r="J1967"/>
      <c r="K1967"/>
      <c r="L1967"/>
      <c r="M1967"/>
      <c r="N1967"/>
      <c r="O1967"/>
      <c r="P1967"/>
      <c r="Q1967"/>
      <c r="R1967"/>
      <c r="S1967"/>
      <c r="T1967"/>
      <c r="U1967"/>
      <c r="V1967" s="40"/>
      <c r="W1967" s="40"/>
      <c r="X1967" s="40"/>
      <c r="AB1967" s="8"/>
      <c r="AC1967" s="8"/>
      <c r="AD1967" s="8"/>
      <c r="AE1967" s="8"/>
      <c r="AF1967" s="103"/>
      <c r="AG1967" s="13"/>
      <c r="AH1967" s="13"/>
      <c r="AI1967" s="13"/>
      <c r="AJ1967" s="13"/>
      <c r="AK1967" s="13"/>
      <c r="AL1967" s="13"/>
      <c r="AM1967" s="13"/>
      <c r="AN1967" s="13"/>
      <c r="AO1967" s="13"/>
      <c r="AP1967" s="13"/>
    </row>
    <row r="1968" spans="1:42" ht="15" hidden="1" x14ac:dyDescent="0.25">
      <c r="A1968"/>
      <c r="B1968"/>
      <c r="C1968"/>
      <c r="D1968"/>
      <c r="E1968"/>
      <c r="F1968"/>
      <c r="G1968"/>
      <c r="H1968"/>
      <c r="I1968"/>
      <c r="J1968"/>
      <c r="K1968"/>
      <c r="L1968"/>
      <c r="M1968"/>
      <c r="N1968"/>
      <c r="O1968"/>
      <c r="P1968"/>
      <c r="Q1968"/>
      <c r="R1968"/>
      <c r="S1968"/>
      <c r="T1968"/>
      <c r="U1968"/>
      <c r="V1968" s="40"/>
      <c r="W1968" s="40"/>
      <c r="X1968" s="40"/>
      <c r="AB1968" s="8"/>
      <c r="AC1968" s="8"/>
      <c r="AD1968" s="8"/>
      <c r="AE1968" s="8"/>
      <c r="AF1968" s="103"/>
      <c r="AG1968" s="13"/>
      <c r="AH1968" s="13"/>
      <c r="AI1968" s="13"/>
      <c r="AJ1968" s="13"/>
      <c r="AK1968" s="13"/>
      <c r="AL1968" s="13"/>
      <c r="AM1968" s="13"/>
      <c r="AN1968" s="13"/>
      <c r="AO1968" s="13"/>
      <c r="AP1968" s="13"/>
    </row>
    <row r="1969" spans="1:42" ht="15" hidden="1" x14ac:dyDescent="0.25">
      <c r="A1969"/>
      <c r="B1969"/>
      <c r="C1969"/>
      <c r="D1969"/>
      <c r="E1969"/>
      <c r="F1969"/>
      <c r="G1969"/>
      <c r="H1969"/>
      <c r="I1969"/>
      <c r="J1969"/>
      <c r="K1969"/>
      <c r="L1969"/>
      <c r="M1969"/>
      <c r="N1969"/>
      <c r="O1969"/>
      <c r="P1969"/>
      <c r="Q1969"/>
      <c r="R1969"/>
      <c r="S1969"/>
      <c r="T1969"/>
      <c r="U1969"/>
      <c r="V1969" s="40"/>
      <c r="W1969" s="40"/>
      <c r="X1969" s="40"/>
      <c r="AB1969" s="8"/>
      <c r="AC1969" s="8"/>
      <c r="AD1969" s="8"/>
      <c r="AE1969" s="8"/>
      <c r="AF1969" s="103"/>
      <c r="AG1969" s="13"/>
      <c r="AH1969" s="13"/>
      <c r="AI1969" s="13"/>
      <c r="AJ1969" s="13"/>
      <c r="AK1969" s="13"/>
      <c r="AL1969" s="13"/>
      <c r="AM1969" s="13"/>
      <c r="AN1969" s="13"/>
      <c r="AO1969" s="13"/>
      <c r="AP1969" s="13"/>
    </row>
    <row r="1970" spans="1:42" ht="15" hidden="1" x14ac:dyDescent="0.25">
      <c r="A1970"/>
      <c r="B1970"/>
      <c r="C1970"/>
      <c r="D1970"/>
      <c r="E1970"/>
      <c r="F1970"/>
      <c r="G1970"/>
      <c r="H1970"/>
      <c r="I1970"/>
      <c r="J1970"/>
      <c r="K1970"/>
      <c r="L1970"/>
      <c r="M1970"/>
      <c r="N1970"/>
      <c r="O1970"/>
      <c r="P1970"/>
      <c r="Q1970"/>
      <c r="R1970"/>
      <c r="S1970"/>
      <c r="T1970"/>
      <c r="U1970"/>
      <c r="V1970" s="40"/>
      <c r="W1970" s="40"/>
      <c r="X1970" s="40"/>
      <c r="AF1970" s="103"/>
      <c r="AG1970" s="13"/>
      <c r="AH1970" s="13"/>
      <c r="AI1970" s="13"/>
      <c r="AJ1970" s="13"/>
      <c r="AK1970" s="13"/>
      <c r="AL1970" s="13"/>
      <c r="AM1970" s="13"/>
      <c r="AN1970" s="13"/>
      <c r="AO1970" s="13"/>
      <c r="AP1970" s="13"/>
    </row>
    <row r="1971" spans="1:42" ht="15" hidden="1" x14ac:dyDescent="0.25">
      <c r="A1971"/>
      <c r="B1971"/>
      <c r="C1971"/>
      <c r="D1971"/>
      <c r="E1971"/>
      <c r="F1971"/>
      <c r="G1971"/>
      <c r="H1971"/>
      <c r="I1971"/>
      <c r="J1971"/>
      <c r="K1971"/>
      <c r="L1971"/>
      <c r="M1971"/>
      <c r="N1971"/>
      <c r="O1971"/>
      <c r="P1971"/>
      <c r="Q1971"/>
      <c r="R1971"/>
      <c r="S1971"/>
      <c r="T1971"/>
      <c r="U1971"/>
      <c r="V1971" s="40"/>
      <c r="W1971" s="40"/>
      <c r="X1971" s="40"/>
      <c r="AF1971" s="103"/>
      <c r="AG1971" s="13"/>
      <c r="AH1971" s="13"/>
      <c r="AI1971" s="13"/>
      <c r="AJ1971" s="13"/>
      <c r="AK1971" s="13"/>
      <c r="AL1971" s="13"/>
      <c r="AM1971" s="13"/>
      <c r="AN1971" s="13"/>
      <c r="AO1971" s="13"/>
      <c r="AP1971" s="13"/>
    </row>
    <row r="1972" spans="1:42" ht="15" hidden="1" x14ac:dyDescent="0.25">
      <c r="A1972"/>
      <c r="B1972"/>
      <c r="C1972"/>
      <c r="D1972"/>
      <c r="E1972"/>
      <c r="F1972"/>
      <c r="G1972"/>
      <c r="H1972"/>
      <c r="I1972"/>
      <c r="J1972"/>
      <c r="K1972"/>
      <c r="L1972"/>
      <c r="M1972"/>
      <c r="N1972"/>
      <c r="O1972"/>
      <c r="P1972"/>
      <c r="Q1972"/>
      <c r="R1972"/>
      <c r="S1972"/>
      <c r="T1972"/>
      <c r="U1972"/>
      <c r="V1972" s="40"/>
      <c r="W1972" s="40"/>
      <c r="X1972" s="40"/>
      <c r="AB1972" s="8"/>
      <c r="AC1972" s="8"/>
      <c r="AD1972" s="8"/>
      <c r="AE1972" s="8"/>
      <c r="AF1972" s="103"/>
      <c r="AG1972" s="13"/>
      <c r="AH1972" s="13"/>
      <c r="AI1972" s="13"/>
      <c r="AJ1972" s="13"/>
      <c r="AK1972" s="13"/>
      <c r="AL1972" s="13"/>
      <c r="AM1972" s="13"/>
      <c r="AN1972" s="13"/>
      <c r="AO1972" s="13"/>
      <c r="AP1972" s="13"/>
    </row>
    <row r="1973" spans="1:42" ht="15" hidden="1" x14ac:dyDescent="0.25">
      <c r="A1973"/>
      <c r="B1973"/>
      <c r="C1973"/>
      <c r="D1973"/>
      <c r="E1973"/>
      <c r="F1973"/>
      <c r="G1973"/>
      <c r="H1973"/>
      <c r="I1973"/>
      <c r="J1973"/>
      <c r="K1973"/>
      <c r="L1973"/>
      <c r="M1973"/>
      <c r="N1973"/>
      <c r="O1973"/>
      <c r="P1973"/>
      <c r="Q1973"/>
      <c r="R1973"/>
      <c r="S1973"/>
      <c r="T1973"/>
      <c r="U1973"/>
      <c r="V1973" s="40"/>
      <c r="W1973" s="40"/>
      <c r="X1973" s="40"/>
      <c r="AB1973" s="8"/>
      <c r="AC1973" s="8"/>
      <c r="AD1973" s="8"/>
      <c r="AE1973" s="8"/>
      <c r="AF1973" s="103"/>
      <c r="AG1973" s="13"/>
      <c r="AH1973" s="13"/>
      <c r="AI1973" s="13"/>
      <c r="AJ1973" s="13"/>
      <c r="AK1973" s="13"/>
      <c r="AL1973" s="13"/>
      <c r="AM1973" s="13"/>
      <c r="AN1973" s="13"/>
      <c r="AO1973" s="13"/>
      <c r="AP1973" s="13"/>
    </row>
    <row r="1974" spans="1:42" ht="15" hidden="1" x14ac:dyDescent="0.25">
      <c r="A1974"/>
      <c r="B1974"/>
      <c r="C1974"/>
      <c r="D1974"/>
      <c r="E1974"/>
      <c r="F1974"/>
      <c r="G1974"/>
      <c r="H1974"/>
      <c r="I1974"/>
      <c r="J1974"/>
      <c r="K1974"/>
      <c r="L1974"/>
      <c r="M1974"/>
      <c r="N1974"/>
      <c r="O1974"/>
      <c r="P1974"/>
      <c r="Q1974"/>
      <c r="R1974"/>
      <c r="S1974"/>
      <c r="T1974"/>
      <c r="U1974"/>
      <c r="V1974" s="40"/>
      <c r="W1974" s="40"/>
      <c r="X1974" s="40"/>
      <c r="AB1974" s="8"/>
      <c r="AC1974" s="8"/>
      <c r="AD1974" s="8"/>
      <c r="AE1974" s="8"/>
      <c r="AF1974" s="103"/>
      <c r="AG1974" s="13"/>
      <c r="AH1974" s="13"/>
      <c r="AI1974" s="13"/>
      <c r="AJ1974" s="13"/>
      <c r="AK1974" s="13"/>
      <c r="AL1974" s="13"/>
      <c r="AM1974" s="13"/>
      <c r="AN1974" s="13"/>
      <c r="AO1974" s="13"/>
      <c r="AP1974" s="13"/>
    </row>
    <row r="1975" spans="1:42" ht="15" hidden="1" x14ac:dyDescent="0.25">
      <c r="A1975"/>
      <c r="B1975"/>
      <c r="C1975"/>
      <c r="D1975"/>
      <c r="E1975"/>
      <c r="F1975"/>
      <c r="G1975"/>
      <c r="H1975"/>
      <c r="I1975"/>
      <c r="J1975"/>
      <c r="K1975"/>
      <c r="L1975"/>
      <c r="M1975"/>
      <c r="N1975"/>
      <c r="O1975"/>
      <c r="P1975"/>
      <c r="Q1975"/>
      <c r="R1975"/>
      <c r="S1975"/>
      <c r="T1975"/>
      <c r="U1975"/>
      <c r="V1975" s="40"/>
      <c r="W1975" s="40"/>
      <c r="X1975" s="40"/>
      <c r="AF1975" s="103"/>
      <c r="AG1975" s="13"/>
      <c r="AH1975" s="13"/>
      <c r="AI1975" s="13"/>
      <c r="AJ1975" s="13"/>
      <c r="AK1975" s="13"/>
      <c r="AL1975" s="13"/>
      <c r="AM1975" s="13"/>
      <c r="AN1975" s="13"/>
      <c r="AO1975" s="13"/>
      <c r="AP1975" s="13"/>
    </row>
    <row r="1976" spans="1:42" ht="15" hidden="1" x14ac:dyDescent="0.25">
      <c r="A1976"/>
      <c r="B1976"/>
      <c r="C1976"/>
      <c r="D1976"/>
      <c r="E1976"/>
      <c r="F1976"/>
      <c r="G1976"/>
      <c r="H1976"/>
      <c r="I1976"/>
      <c r="J1976"/>
      <c r="K1976"/>
      <c r="L1976"/>
      <c r="M1976"/>
      <c r="N1976"/>
      <c r="O1976"/>
      <c r="P1976"/>
      <c r="Q1976"/>
      <c r="R1976"/>
      <c r="S1976"/>
      <c r="T1976"/>
      <c r="U1976"/>
      <c r="V1976" s="40"/>
      <c r="W1976" s="40"/>
      <c r="X1976" s="40"/>
      <c r="AF1976" s="103"/>
      <c r="AG1976" s="13"/>
      <c r="AH1976" s="13"/>
      <c r="AI1976" s="13"/>
      <c r="AJ1976" s="13"/>
      <c r="AK1976" s="13"/>
      <c r="AL1976" s="13"/>
      <c r="AM1976" s="13"/>
      <c r="AN1976" s="13"/>
      <c r="AO1976" s="13"/>
      <c r="AP1976" s="13"/>
    </row>
    <row r="1977" spans="1:42" ht="15" hidden="1" x14ac:dyDescent="0.25">
      <c r="A1977"/>
      <c r="B1977"/>
      <c r="C1977"/>
      <c r="D1977"/>
      <c r="E1977"/>
      <c r="F1977"/>
      <c r="G1977"/>
      <c r="H1977"/>
      <c r="I1977"/>
      <c r="J1977"/>
      <c r="K1977"/>
      <c r="L1977"/>
      <c r="M1977"/>
      <c r="N1977"/>
      <c r="O1977"/>
      <c r="P1977"/>
      <c r="Q1977"/>
      <c r="R1977"/>
      <c r="S1977"/>
      <c r="T1977"/>
      <c r="U1977"/>
      <c r="V1977" s="40"/>
      <c r="W1977" s="40"/>
      <c r="X1977" s="40"/>
      <c r="AF1977" s="103"/>
      <c r="AG1977" s="13"/>
      <c r="AH1977" s="13"/>
      <c r="AI1977" s="13"/>
      <c r="AJ1977" s="13"/>
      <c r="AK1977" s="13"/>
      <c r="AL1977" s="13"/>
      <c r="AM1977" s="13"/>
      <c r="AN1977" s="13"/>
      <c r="AO1977" s="13"/>
      <c r="AP1977" s="13"/>
    </row>
    <row r="1978" spans="1:42" ht="15" hidden="1" x14ac:dyDescent="0.25">
      <c r="A1978"/>
      <c r="B1978"/>
      <c r="C1978"/>
      <c r="D1978"/>
      <c r="E1978"/>
      <c r="F1978"/>
      <c r="G1978"/>
      <c r="H1978"/>
      <c r="I1978"/>
      <c r="J1978"/>
      <c r="K1978"/>
      <c r="L1978"/>
      <c r="M1978"/>
      <c r="N1978"/>
      <c r="O1978"/>
      <c r="P1978"/>
      <c r="Q1978"/>
      <c r="R1978"/>
      <c r="S1978"/>
      <c r="T1978"/>
      <c r="U1978"/>
      <c r="V1978" s="40"/>
      <c r="W1978" s="40"/>
      <c r="X1978" s="40"/>
      <c r="AF1978" s="103"/>
      <c r="AG1978" s="13"/>
      <c r="AH1978" s="13"/>
      <c r="AI1978" s="13"/>
      <c r="AJ1978" s="13"/>
      <c r="AK1978" s="13"/>
      <c r="AL1978" s="13"/>
      <c r="AM1978" s="13"/>
      <c r="AN1978" s="13"/>
      <c r="AO1978" s="13"/>
      <c r="AP1978" s="13"/>
    </row>
    <row r="1979" spans="1:42" ht="15" hidden="1" x14ac:dyDescent="0.25">
      <c r="A1979"/>
      <c r="B1979"/>
      <c r="C1979"/>
      <c r="D1979"/>
      <c r="E1979"/>
      <c r="F1979"/>
      <c r="G1979"/>
      <c r="H1979"/>
      <c r="I1979"/>
      <c r="J1979"/>
      <c r="K1979"/>
      <c r="L1979"/>
      <c r="M1979"/>
      <c r="N1979"/>
      <c r="O1979"/>
      <c r="P1979"/>
      <c r="Q1979"/>
      <c r="R1979"/>
      <c r="S1979"/>
      <c r="T1979"/>
      <c r="U1979"/>
      <c r="V1979" s="40"/>
      <c r="W1979" s="40"/>
      <c r="X1979" s="40"/>
      <c r="AF1979" s="103"/>
      <c r="AG1979" s="13"/>
      <c r="AH1979" s="13"/>
      <c r="AI1979" s="13"/>
      <c r="AJ1979" s="13"/>
      <c r="AK1979" s="13"/>
      <c r="AL1979" s="13"/>
      <c r="AM1979" s="13"/>
      <c r="AN1979" s="13"/>
      <c r="AO1979" s="13"/>
      <c r="AP1979" s="13"/>
    </row>
    <row r="1980" spans="1:42" ht="15" hidden="1" x14ac:dyDescent="0.25">
      <c r="A1980"/>
      <c r="B1980"/>
      <c r="C1980"/>
      <c r="D1980"/>
      <c r="E1980"/>
      <c r="F1980"/>
      <c r="G1980"/>
      <c r="H1980"/>
      <c r="I1980"/>
      <c r="J1980"/>
      <c r="K1980"/>
      <c r="L1980"/>
      <c r="M1980"/>
      <c r="N1980"/>
      <c r="O1980"/>
      <c r="P1980"/>
      <c r="Q1980"/>
      <c r="R1980"/>
      <c r="S1980"/>
      <c r="T1980"/>
      <c r="U1980"/>
      <c r="V1980" s="40"/>
      <c r="W1980" s="40"/>
      <c r="X1980" s="40"/>
      <c r="AF1980" s="103"/>
      <c r="AG1980" s="13"/>
      <c r="AH1980" s="13"/>
      <c r="AI1980" s="13"/>
      <c r="AJ1980" s="13"/>
      <c r="AK1980" s="13"/>
      <c r="AL1980" s="13"/>
      <c r="AM1980" s="13"/>
      <c r="AN1980" s="13"/>
      <c r="AO1980" s="13"/>
      <c r="AP1980" s="13"/>
    </row>
    <row r="1981" spans="1:42" ht="15" hidden="1" x14ac:dyDescent="0.25">
      <c r="A1981"/>
      <c r="B1981"/>
      <c r="C1981"/>
      <c r="D1981"/>
      <c r="E1981"/>
      <c r="F1981"/>
      <c r="G1981"/>
      <c r="H1981"/>
      <c r="I1981"/>
      <c r="J1981"/>
      <c r="K1981"/>
      <c r="L1981"/>
      <c r="M1981"/>
      <c r="N1981"/>
      <c r="O1981"/>
      <c r="P1981"/>
      <c r="Q1981"/>
      <c r="R1981"/>
      <c r="S1981"/>
      <c r="T1981"/>
      <c r="U1981"/>
      <c r="V1981" s="40"/>
      <c r="W1981" s="40"/>
      <c r="X1981" s="40"/>
      <c r="AF1981" s="103"/>
      <c r="AG1981" s="13"/>
      <c r="AH1981" s="13"/>
      <c r="AI1981" s="13"/>
      <c r="AJ1981" s="13"/>
      <c r="AK1981" s="13"/>
      <c r="AL1981" s="13"/>
      <c r="AM1981" s="13"/>
      <c r="AN1981" s="13"/>
      <c r="AO1981" s="13"/>
      <c r="AP1981" s="13"/>
    </row>
    <row r="1982" spans="1:42" ht="15" hidden="1" x14ac:dyDescent="0.25">
      <c r="A1982"/>
      <c r="B1982"/>
      <c r="C1982"/>
      <c r="D1982"/>
      <c r="E1982"/>
      <c r="F1982"/>
      <c r="G1982"/>
      <c r="H1982"/>
      <c r="I1982"/>
      <c r="J1982"/>
      <c r="K1982"/>
      <c r="L1982"/>
      <c r="M1982"/>
      <c r="N1982"/>
      <c r="O1982"/>
      <c r="P1982"/>
      <c r="Q1982"/>
      <c r="R1982"/>
      <c r="S1982"/>
      <c r="T1982"/>
      <c r="U1982"/>
      <c r="V1982" s="40"/>
      <c r="W1982" s="40"/>
      <c r="X1982" s="40"/>
      <c r="AF1982" s="103"/>
      <c r="AG1982" s="13"/>
      <c r="AH1982" s="13"/>
      <c r="AI1982" s="13"/>
      <c r="AJ1982" s="13"/>
      <c r="AK1982" s="13"/>
      <c r="AL1982" s="13"/>
      <c r="AM1982" s="13"/>
      <c r="AN1982" s="13"/>
      <c r="AO1982" s="13"/>
      <c r="AP1982" s="13"/>
    </row>
    <row r="1983" spans="1:42" ht="15" hidden="1" x14ac:dyDescent="0.25">
      <c r="A1983"/>
      <c r="B1983"/>
      <c r="C1983"/>
      <c r="D1983"/>
      <c r="E1983"/>
      <c r="F1983"/>
      <c r="G1983"/>
      <c r="H1983"/>
      <c r="I1983"/>
      <c r="J1983"/>
      <c r="K1983"/>
      <c r="L1983"/>
      <c r="M1983"/>
      <c r="N1983"/>
      <c r="O1983"/>
      <c r="P1983"/>
      <c r="Q1983"/>
      <c r="R1983"/>
      <c r="S1983"/>
      <c r="T1983"/>
      <c r="U1983"/>
      <c r="V1983" s="40"/>
      <c r="W1983" s="40"/>
      <c r="X1983" s="40"/>
      <c r="AF1983" s="103"/>
      <c r="AG1983" s="13"/>
      <c r="AH1983" s="13"/>
      <c r="AI1983" s="13"/>
      <c r="AJ1983" s="13"/>
      <c r="AK1983" s="13"/>
      <c r="AL1983" s="13"/>
      <c r="AM1983" s="13"/>
      <c r="AN1983" s="13"/>
      <c r="AO1983" s="13"/>
      <c r="AP1983" s="13"/>
    </row>
    <row r="1984" spans="1:42" ht="15" hidden="1" x14ac:dyDescent="0.25">
      <c r="A1984"/>
      <c r="B1984"/>
      <c r="C1984"/>
      <c r="D1984"/>
      <c r="E1984"/>
      <c r="F1984"/>
      <c r="G1984"/>
      <c r="H1984"/>
      <c r="I1984"/>
      <c r="J1984"/>
      <c r="K1984"/>
      <c r="L1984"/>
      <c r="M1984"/>
      <c r="N1984"/>
      <c r="O1984"/>
      <c r="P1984"/>
      <c r="Q1984"/>
      <c r="R1984"/>
      <c r="S1984"/>
      <c r="T1984"/>
      <c r="U1984"/>
      <c r="V1984" s="40"/>
      <c r="W1984" s="40"/>
      <c r="X1984" s="40"/>
      <c r="AF1984" s="103"/>
      <c r="AG1984" s="13"/>
      <c r="AH1984" s="13"/>
      <c r="AI1984" s="13"/>
      <c r="AJ1984" s="13"/>
      <c r="AK1984" s="13"/>
      <c r="AL1984" s="13"/>
      <c r="AM1984" s="13"/>
      <c r="AN1984" s="13"/>
      <c r="AO1984" s="13"/>
      <c r="AP1984" s="13"/>
    </row>
    <row r="1985" spans="1:42" ht="15" hidden="1" x14ac:dyDescent="0.25">
      <c r="A1985"/>
      <c r="B1985"/>
      <c r="C1985"/>
      <c r="D1985"/>
      <c r="E1985"/>
      <c r="F1985"/>
      <c r="G1985"/>
      <c r="H1985"/>
      <c r="I1985"/>
      <c r="J1985"/>
      <c r="K1985"/>
      <c r="L1985"/>
      <c r="M1985"/>
      <c r="N1985"/>
      <c r="O1985"/>
      <c r="P1985"/>
      <c r="Q1985"/>
      <c r="R1985"/>
      <c r="S1985"/>
      <c r="T1985"/>
      <c r="U1985"/>
      <c r="V1985" s="40"/>
      <c r="W1985" s="40"/>
      <c r="X1985" s="40"/>
      <c r="AB1985" s="8"/>
      <c r="AC1985" s="8"/>
      <c r="AD1985" s="8"/>
      <c r="AE1985" s="8"/>
      <c r="AF1985" s="103"/>
      <c r="AG1985" s="13"/>
      <c r="AH1985" s="13"/>
      <c r="AI1985" s="13"/>
      <c r="AJ1985" s="13"/>
      <c r="AK1985" s="13"/>
      <c r="AL1985" s="13"/>
      <c r="AM1985" s="13"/>
      <c r="AN1985" s="13"/>
      <c r="AO1985" s="13"/>
      <c r="AP1985" s="13"/>
    </row>
    <row r="1986" spans="1:42" ht="15" hidden="1" x14ac:dyDescent="0.25">
      <c r="A1986"/>
      <c r="B1986"/>
      <c r="C1986"/>
      <c r="D1986"/>
      <c r="E1986"/>
      <c r="F1986"/>
      <c r="G1986"/>
      <c r="H1986"/>
      <c r="I1986"/>
      <c r="J1986"/>
      <c r="K1986"/>
      <c r="L1986"/>
      <c r="M1986"/>
      <c r="N1986"/>
      <c r="O1986"/>
      <c r="P1986"/>
      <c r="Q1986"/>
      <c r="R1986"/>
      <c r="S1986"/>
      <c r="T1986"/>
      <c r="U1986"/>
      <c r="V1986" s="40"/>
      <c r="W1986" s="40"/>
      <c r="X1986" s="40"/>
      <c r="AF1986" s="103"/>
      <c r="AG1986" s="13"/>
      <c r="AH1986" s="13"/>
      <c r="AI1986" s="13"/>
      <c r="AJ1986" s="13"/>
      <c r="AK1986" s="13"/>
      <c r="AL1986" s="13"/>
      <c r="AM1986" s="13"/>
      <c r="AN1986" s="13"/>
      <c r="AO1986" s="13"/>
      <c r="AP1986" s="13"/>
    </row>
    <row r="1987" spans="1:42" ht="15" hidden="1" x14ac:dyDescent="0.25">
      <c r="A1987"/>
      <c r="B1987"/>
      <c r="C1987"/>
      <c r="D1987"/>
      <c r="E1987"/>
      <c r="F1987"/>
      <c r="G1987"/>
      <c r="H1987"/>
      <c r="I1987"/>
      <c r="J1987"/>
      <c r="K1987"/>
      <c r="L1987"/>
      <c r="M1987"/>
      <c r="N1987"/>
      <c r="O1987"/>
      <c r="P1987"/>
      <c r="Q1987"/>
      <c r="R1987"/>
      <c r="S1987"/>
      <c r="T1987"/>
      <c r="U1987"/>
      <c r="V1987" s="40"/>
      <c r="W1987" s="40"/>
      <c r="X1987" s="40"/>
      <c r="AF1987" s="103"/>
      <c r="AG1987" s="13"/>
      <c r="AH1987" s="13"/>
      <c r="AI1987" s="13"/>
      <c r="AJ1987" s="13"/>
      <c r="AK1987" s="13"/>
      <c r="AL1987" s="13"/>
      <c r="AM1987" s="13"/>
      <c r="AN1987" s="13"/>
      <c r="AO1987" s="13"/>
      <c r="AP1987" s="13"/>
    </row>
    <row r="1988" spans="1:42" ht="15" hidden="1" x14ac:dyDescent="0.25">
      <c r="A1988"/>
      <c r="B1988"/>
      <c r="C1988"/>
      <c r="D1988"/>
      <c r="E1988"/>
      <c r="F1988"/>
      <c r="G1988"/>
      <c r="H1988"/>
      <c r="I1988"/>
      <c r="J1988"/>
      <c r="K1988"/>
      <c r="L1988"/>
      <c r="M1988"/>
      <c r="N1988"/>
      <c r="O1988"/>
      <c r="P1988"/>
      <c r="Q1988"/>
      <c r="R1988"/>
      <c r="S1988"/>
      <c r="T1988"/>
      <c r="U1988"/>
      <c r="V1988" s="40"/>
      <c r="W1988" s="40"/>
      <c r="X1988" s="40"/>
      <c r="AF1988" s="103"/>
      <c r="AG1988" s="13"/>
      <c r="AH1988" s="13"/>
      <c r="AI1988" s="13"/>
      <c r="AJ1988" s="13"/>
      <c r="AK1988" s="13"/>
      <c r="AL1988" s="13"/>
      <c r="AM1988" s="13"/>
      <c r="AN1988" s="13"/>
      <c r="AO1988" s="13"/>
      <c r="AP1988" s="13"/>
    </row>
    <row r="1989" spans="1:42" ht="15" hidden="1" x14ac:dyDescent="0.25">
      <c r="A1989"/>
      <c r="B1989"/>
      <c r="C1989"/>
      <c r="D1989"/>
      <c r="E1989"/>
      <c r="F1989"/>
      <c r="G1989"/>
      <c r="H1989"/>
      <c r="I1989"/>
      <c r="J1989"/>
      <c r="K1989"/>
      <c r="L1989"/>
      <c r="M1989"/>
      <c r="N1989"/>
      <c r="O1989"/>
      <c r="P1989"/>
      <c r="Q1989"/>
      <c r="R1989"/>
      <c r="S1989"/>
      <c r="T1989"/>
      <c r="U1989"/>
      <c r="V1989" s="40"/>
      <c r="W1989" s="40"/>
      <c r="X1989" s="40"/>
      <c r="AF1989" s="103"/>
      <c r="AG1989" s="13"/>
      <c r="AH1989" s="13"/>
      <c r="AI1989" s="13"/>
      <c r="AJ1989" s="13"/>
      <c r="AK1989" s="13"/>
      <c r="AL1989" s="13"/>
      <c r="AM1989" s="13"/>
      <c r="AN1989" s="13"/>
      <c r="AO1989" s="13"/>
      <c r="AP1989" s="13"/>
    </row>
    <row r="1990" spans="1:42" ht="15" hidden="1" x14ac:dyDescent="0.25">
      <c r="A1990"/>
      <c r="B1990"/>
      <c r="C1990"/>
      <c r="D1990"/>
      <c r="E1990"/>
      <c r="F1990"/>
      <c r="G1990"/>
      <c r="H1990"/>
      <c r="I1990"/>
      <c r="J1990"/>
      <c r="K1990"/>
      <c r="L1990"/>
      <c r="M1990"/>
      <c r="N1990"/>
      <c r="O1990"/>
      <c r="P1990"/>
      <c r="Q1990"/>
      <c r="R1990"/>
      <c r="S1990"/>
      <c r="T1990"/>
      <c r="U1990"/>
      <c r="V1990" s="40"/>
      <c r="W1990" s="40"/>
      <c r="X1990" s="40"/>
      <c r="AF1990" s="103"/>
      <c r="AG1990" s="13"/>
      <c r="AH1990" s="13"/>
      <c r="AI1990" s="13"/>
      <c r="AJ1990" s="13"/>
      <c r="AK1990" s="13"/>
      <c r="AL1990" s="13"/>
      <c r="AM1990" s="13"/>
      <c r="AN1990" s="13"/>
      <c r="AO1990" s="13"/>
      <c r="AP1990" s="13"/>
    </row>
    <row r="1991" spans="1:42" ht="15" hidden="1" x14ac:dyDescent="0.25">
      <c r="A1991"/>
      <c r="B1991"/>
      <c r="C1991"/>
      <c r="D1991"/>
      <c r="E1991"/>
      <c r="F1991"/>
      <c r="G1991"/>
      <c r="H1991"/>
      <c r="I1991"/>
      <c r="J1991"/>
      <c r="K1991"/>
      <c r="L1991"/>
      <c r="M1991"/>
      <c r="N1991"/>
      <c r="O1991"/>
      <c r="P1991"/>
      <c r="Q1991"/>
      <c r="R1991"/>
      <c r="S1991"/>
      <c r="T1991"/>
      <c r="U1991"/>
      <c r="V1991" s="40"/>
      <c r="W1991" s="40"/>
      <c r="X1991" s="40"/>
      <c r="AF1991" s="103"/>
      <c r="AG1991" s="13"/>
      <c r="AH1991" s="13"/>
      <c r="AI1991" s="13"/>
      <c r="AJ1991" s="13"/>
      <c r="AK1991" s="13"/>
      <c r="AL1991" s="13"/>
      <c r="AM1991" s="13"/>
      <c r="AN1991" s="13"/>
      <c r="AO1991" s="13"/>
      <c r="AP1991" s="13"/>
    </row>
    <row r="1992" spans="1:42" ht="15" hidden="1" x14ac:dyDescent="0.25">
      <c r="A1992"/>
      <c r="B1992"/>
      <c r="C1992"/>
      <c r="D1992"/>
      <c r="E1992"/>
      <c r="F1992"/>
      <c r="G1992"/>
      <c r="H1992"/>
      <c r="I1992"/>
      <c r="J1992"/>
      <c r="K1992"/>
      <c r="L1992"/>
      <c r="M1992"/>
      <c r="N1992"/>
      <c r="O1992"/>
      <c r="P1992"/>
      <c r="Q1992"/>
      <c r="R1992"/>
      <c r="S1992"/>
      <c r="T1992"/>
      <c r="U1992"/>
      <c r="V1992" s="40"/>
      <c r="W1992" s="40"/>
      <c r="X1992" s="40"/>
      <c r="AF1992" s="103"/>
      <c r="AG1992" s="13"/>
      <c r="AH1992" s="13"/>
      <c r="AI1992" s="13"/>
      <c r="AJ1992" s="13"/>
      <c r="AK1992" s="13"/>
      <c r="AL1992" s="13"/>
      <c r="AM1992" s="13"/>
      <c r="AN1992" s="13"/>
      <c r="AO1992" s="13"/>
      <c r="AP1992" s="13"/>
    </row>
    <row r="1993" spans="1:42" ht="15" hidden="1" x14ac:dyDescent="0.25">
      <c r="A1993"/>
      <c r="B1993"/>
      <c r="C1993"/>
      <c r="D1993"/>
      <c r="E1993"/>
      <c r="F1993"/>
      <c r="G1993"/>
      <c r="H1993"/>
      <c r="I1993"/>
      <c r="J1993"/>
      <c r="K1993"/>
      <c r="L1993"/>
      <c r="M1993"/>
      <c r="N1993"/>
      <c r="O1993"/>
      <c r="P1993"/>
      <c r="Q1993"/>
      <c r="R1993"/>
      <c r="S1993"/>
      <c r="T1993"/>
      <c r="U1993"/>
      <c r="V1993" s="40"/>
      <c r="W1993" s="40"/>
      <c r="X1993" s="40"/>
      <c r="AB1993" s="8"/>
      <c r="AC1993" s="8"/>
      <c r="AD1993" s="8"/>
      <c r="AE1993" s="8"/>
      <c r="AF1993" s="103"/>
      <c r="AG1993" s="13"/>
      <c r="AH1993" s="13"/>
      <c r="AI1993" s="13"/>
      <c r="AJ1993" s="13"/>
      <c r="AK1993" s="13"/>
      <c r="AL1993" s="13"/>
      <c r="AM1993" s="13"/>
      <c r="AN1993" s="13"/>
      <c r="AO1993" s="13"/>
      <c r="AP1993" s="13"/>
    </row>
    <row r="1994" spans="1:42" ht="15" hidden="1" x14ac:dyDescent="0.25">
      <c r="A1994"/>
      <c r="B1994"/>
      <c r="C1994"/>
      <c r="D1994"/>
      <c r="E1994"/>
      <c r="F1994"/>
      <c r="G1994"/>
      <c r="H1994"/>
      <c r="I1994"/>
      <c r="J1994"/>
      <c r="K1994"/>
      <c r="L1994"/>
      <c r="M1994"/>
      <c r="N1994"/>
      <c r="O1994"/>
      <c r="P1994"/>
      <c r="Q1994"/>
      <c r="R1994"/>
      <c r="S1994"/>
      <c r="T1994"/>
      <c r="U1994"/>
      <c r="V1994" s="40"/>
      <c r="W1994" s="40"/>
      <c r="X1994" s="40"/>
      <c r="AF1994" s="103"/>
      <c r="AG1994" s="13"/>
      <c r="AH1994" s="13"/>
      <c r="AI1994" s="13"/>
      <c r="AJ1994" s="13"/>
      <c r="AK1994" s="13"/>
      <c r="AL1994" s="13"/>
      <c r="AM1994" s="13"/>
      <c r="AN1994" s="13"/>
      <c r="AO1994" s="13"/>
      <c r="AP1994" s="13"/>
    </row>
    <row r="1995" spans="1:42" ht="15" hidden="1" x14ac:dyDescent="0.25">
      <c r="A1995"/>
      <c r="B1995"/>
      <c r="C1995"/>
      <c r="D1995"/>
      <c r="E1995"/>
      <c r="F1995"/>
      <c r="G1995"/>
      <c r="H1995"/>
      <c r="I1995"/>
      <c r="J1995"/>
      <c r="K1995"/>
      <c r="L1995"/>
      <c r="M1995"/>
      <c r="N1995"/>
      <c r="O1995"/>
      <c r="P1995"/>
      <c r="Q1995"/>
      <c r="R1995"/>
      <c r="S1995"/>
      <c r="T1995"/>
      <c r="U1995"/>
      <c r="V1995" s="40"/>
      <c r="W1995" s="40"/>
      <c r="X1995" s="40"/>
      <c r="AF1995" s="103"/>
      <c r="AG1995" s="13"/>
      <c r="AH1995" s="13"/>
      <c r="AI1995" s="13"/>
      <c r="AJ1995" s="13"/>
      <c r="AK1995" s="13"/>
      <c r="AL1995" s="13"/>
      <c r="AM1995" s="13"/>
      <c r="AN1995" s="13"/>
      <c r="AO1995" s="13"/>
      <c r="AP1995" s="13"/>
    </row>
    <row r="1996" spans="1:42" ht="15" hidden="1" x14ac:dyDescent="0.25">
      <c r="A1996"/>
      <c r="B1996"/>
      <c r="C1996"/>
      <c r="D1996"/>
      <c r="E1996"/>
      <c r="F1996"/>
      <c r="G1996"/>
      <c r="H1996"/>
      <c r="I1996"/>
      <c r="J1996"/>
      <c r="K1996"/>
      <c r="L1996"/>
      <c r="M1996"/>
      <c r="N1996"/>
      <c r="O1996"/>
      <c r="P1996"/>
      <c r="Q1996"/>
      <c r="R1996"/>
      <c r="S1996"/>
      <c r="T1996"/>
      <c r="U1996"/>
      <c r="V1996" s="40"/>
      <c r="W1996" s="40"/>
      <c r="X1996" s="40"/>
      <c r="AF1996" s="103"/>
      <c r="AG1996" s="13"/>
      <c r="AH1996" s="13"/>
      <c r="AI1996" s="13"/>
      <c r="AJ1996" s="13"/>
      <c r="AK1996" s="13"/>
      <c r="AL1996" s="13"/>
      <c r="AM1996" s="13"/>
      <c r="AN1996" s="13"/>
      <c r="AO1996" s="13"/>
      <c r="AP1996" s="13"/>
    </row>
    <row r="1997" spans="1:42" ht="15" hidden="1" x14ac:dyDescent="0.25">
      <c r="A1997"/>
      <c r="B1997"/>
      <c r="C1997"/>
      <c r="D1997"/>
      <c r="E1997"/>
      <c r="F1997"/>
      <c r="G1997"/>
      <c r="H1997"/>
      <c r="I1997"/>
      <c r="J1997"/>
      <c r="K1997"/>
      <c r="L1997"/>
      <c r="M1997"/>
      <c r="N1997"/>
      <c r="O1997"/>
      <c r="P1997"/>
      <c r="Q1997"/>
      <c r="R1997"/>
      <c r="S1997"/>
      <c r="T1997"/>
      <c r="U1997"/>
      <c r="V1997" s="40"/>
      <c r="W1997" s="40"/>
      <c r="X1997" s="40"/>
      <c r="AF1997" s="103"/>
      <c r="AG1997" s="13"/>
      <c r="AH1997" s="13"/>
      <c r="AI1997" s="13"/>
      <c r="AJ1997" s="13"/>
      <c r="AK1997" s="13"/>
      <c r="AL1997" s="13"/>
      <c r="AM1997" s="13"/>
      <c r="AN1997" s="13"/>
      <c r="AO1997" s="13"/>
      <c r="AP1997" s="13"/>
    </row>
    <row r="1998" spans="1:42" ht="15" hidden="1" x14ac:dyDescent="0.25">
      <c r="A1998"/>
      <c r="B1998"/>
      <c r="C1998"/>
      <c r="D1998"/>
      <c r="E1998"/>
      <c r="F1998"/>
      <c r="G1998"/>
      <c r="H1998"/>
      <c r="I1998"/>
      <c r="J1998"/>
      <c r="K1998"/>
      <c r="L1998"/>
      <c r="M1998"/>
      <c r="N1998"/>
      <c r="O1998"/>
      <c r="P1998"/>
      <c r="Q1998"/>
      <c r="R1998"/>
      <c r="S1998"/>
      <c r="T1998"/>
      <c r="U1998"/>
      <c r="V1998" s="40"/>
      <c r="W1998" s="40"/>
      <c r="X1998" s="40"/>
      <c r="AF1998" s="103"/>
      <c r="AG1998" s="13"/>
      <c r="AH1998" s="13"/>
      <c r="AI1998" s="13"/>
      <c r="AJ1998" s="13"/>
      <c r="AK1998" s="13"/>
      <c r="AL1998" s="13"/>
      <c r="AM1998" s="13"/>
      <c r="AN1998" s="13"/>
      <c r="AO1998" s="13"/>
      <c r="AP1998" s="13"/>
    </row>
    <row r="1999" spans="1:42" ht="15" hidden="1" x14ac:dyDescent="0.25">
      <c r="A1999"/>
      <c r="B1999"/>
      <c r="C1999"/>
      <c r="D1999"/>
      <c r="E1999"/>
      <c r="F1999"/>
      <c r="G1999"/>
      <c r="H1999"/>
      <c r="I1999"/>
      <c r="J1999"/>
      <c r="K1999"/>
      <c r="L1999"/>
      <c r="M1999"/>
      <c r="N1999"/>
      <c r="O1999"/>
      <c r="P1999"/>
      <c r="Q1999"/>
      <c r="R1999"/>
      <c r="S1999"/>
      <c r="T1999"/>
      <c r="U1999"/>
      <c r="V1999" s="40"/>
      <c r="W1999" s="40"/>
      <c r="X1999" s="40"/>
      <c r="AF1999" s="103"/>
      <c r="AG1999" s="13"/>
      <c r="AH1999" s="13"/>
      <c r="AI1999" s="13"/>
      <c r="AJ1999" s="13"/>
      <c r="AK1999" s="13"/>
      <c r="AL1999" s="13"/>
      <c r="AM1999" s="13"/>
      <c r="AN1999" s="13"/>
      <c r="AO1999" s="13"/>
      <c r="AP1999" s="13"/>
    </row>
    <row r="2000" spans="1:42" ht="15" hidden="1" x14ac:dyDescent="0.25">
      <c r="A2000"/>
      <c r="B2000"/>
      <c r="C2000"/>
      <c r="D2000"/>
      <c r="E2000"/>
      <c r="F2000"/>
      <c r="G2000"/>
      <c r="H2000"/>
      <c r="I2000"/>
      <c r="J2000"/>
      <c r="K2000"/>
      <c r="L2000"/>
      <c r="M2000"/>
      <c r="N2000"/>
      <c r="O2000"/>
      <c r="P2000"/>
      <c r="Q2000"/>
      <c r="R2000"/>
      <c r="S2000"/>
      <c r="T2000"/>
      <c r="U2000"/>
      <c r="V2000" s="40"/>
      <c r="W2000" s="40"/>
      <c r="X2000" s="40"/>
      <c r="AF2000" s="103"/>
      <c r="AG2000" s="13"/>
      <c r="AH2000" s="13"/>
      <c r="AI2000" s="13"/>
      <c r="AJ2000" s="13"/>
      <c r="AK2000" s="13"/>
      <c r="AL2000" s="13"/>
      <c r="AM2000" s="13"/>
      <c r="AN2000" s="13"/>
      <c r="AO2000" s="13"/>
      <c r="AP2000" s="13"/>
    </row>
    <row r="2001" spans="1:42" ht="15" hidden="1" x14ac:dyDescent="0.25">
      <c r="A2001"/>
      <c r="B2001"/>
      <c r="C2001"/>
      <c r="D2001"/>
      <c r="E2001"/>
      <c r="F2001"/>
      <c r="G2001"/>
      <c r="H2001"/>
      <c r="I2001"/>
      <c r="J2001"/>
      <c r="K2001"/>
      <c r="L2001"/>
      <c r="M2001"/>
      <c r="N2001"/>
      <c r="O2001"/>
      <c r="P2001"/>
      <c r="Q2001"/>
      <c r="R2001"/>
      <c r="S2001"/>
      <c r="T2001"/>
      <c r="U2001"/>
      <c r="V2001" s="40"/>
      <c r="W2001" s="40"/>
      <c r="X2001" s="40"/>
      <c r="AF2001" s="103"/>
      <c r="AG2001" s="13"/>
      <c r="AH2001" s="13"/>
      <c r="AI2001" s="13"/>
      <c r="AJ2001" s="13"/>
      <c r="AK2001" s="13"/>
      <c r="AL2001" s="13"/>
      <c r="AM2001" s="13"/>
      <c r="AN2001" s="13"/>
      <c r="AO2001" s="13"/>
      <c r="AP2001" s="13"/>
    </row>
    <row r="2002" spans="1:42" ht="15" hidden="1" x14ac:dyDescent="0.25">
      <c r="A2002"/>
      <c r="B2002"/>
      <c r="C2002"/>
      <c r="D2002"/>
      <c r="E2002"/>
      <c r="F2002"/>
      <c r="G2002"/>
      <c r="H2002"/>
      <c r="I2002"/>
      <c r="J2002"/>
      <c r="K2002"/>
      <c r="L2002"/>
      <c r="M2002"/>
      <c r="N2002"/>
      <c r="O2002"/>
      <c r="P2002"/>
      <c r="Q2002"/>
      <c r="R2002"/>
      <c r="S2002"/>
      <c r="T2002"/>
      <c r="U2002"/>
      <c r="V2002" s="40"/>
      <c r="W2002" s="40"/>
      <c r="X2002" s="40"/>
      <c r="AF2002" s="103"/>
      <c r="AG2002" s="13"/>
      <c r="AH2002" s="13"/>
      <c r="AI2002" s="13"/>
      <c r="AJ2002" s="13"/>
      <c r="AK2002" s="13"/>
      <c r="AL2002" s="13"/>
      <c r="AM2002" s="13"/>
      <c r="AN2002" s="13"/>
      <c r="AO2002" s="13"/>
      <c r="AP2002" s="13"/>
    </row>
    <row r="2003" spans="1:42" ht="15" hidden="1" x14ac:dyDescent="0.25">
      <c r="A2003"/>
      <c r="B2003"/>
      <c r="C2003"/>
      <c r="D2003"/>
      <c r="E2003"/>
      <c r="F2003"/>
      <c r="G2003"/>
      <c r="H2003"/>
      <c r="I2003"/>
      <c r="J2003"/>
      <c r="K2003"/>
      <c r="L2003"/>
      <c r="M2003"/>
      <c r="N2003"/>
      <c r="O2003"/>
      <c r="P2003"/>
      <c r="Q2003"/>
      <c r="R2003"/>
      <c r="S2003"/>
      <c r="T2003"/>
      <c r="U2003"/>
      <c r="V2003" s="40"/>
      <c r="W2003" s="40"/>
      <c r="X2003" s="40"/>
      <c r="AF2003" s="103"/>
      <c r="AG2003" s="13"/>
      <c r="AH2003" s="13"/>
      <c r="AI2003" s="13"/>
      <c r="AJ2003" s="13"/>
      <c r="AK2003" s="13"/>
      <c r="AL2003" s="13"/>
      <c r="AM2003" s="13"/>
      <c r="AN2003" s="13"/>
      <c r="AO2003" s="13"/>
      <c r="AP2003" s="13"/>
    </row>
    <row r="2004" spans="1:42" ht="15" hidden="1" x14ac:dyDescent="0.25">
      <c r="A2004"/>
      <c r="B2004"/>
      <c r="C2004"/>
      <c r="D2004"/>
      <c r="E2004"/>
      <c r="F2004"/>
      <c r="G2004"/>
      <c r="H2004"/>
      <c r="I2004"/>
      <c r="J2004"/>
      <c r="K2004"/>
      <c r="L2004"/>
      <c r="M2004"/>
      <c r="N2004"/>
      <c r="O2004"/>
      <c r="P2004"/>
      <c r="Q2004"/>
      <c r="R2004"/>
      <c r="S2004"/>
      <c r="T2004"/>
      <c r="U2004"/>
      <c r="V2004" s="40"/>
      <c r="W2004" s="40"/>
      <c r="X2004" s="40"/>
      <c r="AF2004" s="103"/>
      <c r="AG2004" s="13"/>
      <c r="AH2004" s="13"/>
      <c r="AI2004" s="13"/>
      <c r="AJ2004" s="13"/>
      <c r="AK2004" s="13"/>
      <c r="AL2004" s="13"/>
      <c r="AM2004" s="13"/>
      <c r="AN2004" s="13"/>
      <c r="AO2004" s="13"/>
      <c r="AP2004" s="13"/>
    </row>
    <row r="2005" spans="1:42" ht="15" hidden="1" x14ac:dyDescent="0.25">
      <c r="A2005"/>
      <c r="B2005"/>
      <c r="C2005"/>
      <c r="D2005"/>
      <c r="E2005"/>
      <c r="F2005"/>
      <c r="G2005"/>
      <c r="H2005"/>
      <c r="I2005"/>
      <c r="J2005"/>
      <c r="K2005"/>
      <c r="L2005"/>
      <c r="M2005"/>
      <c r="N2005"/>
      <c r="O2005"/>
      <c r="P2005"/>
      <c r="Q2005"/>
      <c r="R2005"/>
      <c r="S2005"/>
      <c r="T2005"/>
      <c r="U2005"/>
      <c r="V2005" s="40"/>
      <c r="W2005" s="40"/>
      <c r="X2005" s="40"/>
      <c r="AF2005" s="103"/>
      <c r="AG2005" s="13"/>
      <c r="AH2005" s="13"/>
      <c r="AI2005" s="13"/>
      <c r="AJ2005" s="13"/>
      <c r="AK2005" s="13"/>
      <c r="AL2005" s="13"/>
      <c r="AM2005" s="13"/>
      <c r="AN2005" s="13"/>
      <c r="AO2005" s="13"/>
      <c r="AP2005" s="13"/>
    </row>
    <row r="2006" spans="1:42" ht="15" hidden="1" x14ac:dyDescent="0.25">
      <c r="A2006"/>
      <c r="B2006"/>
      <c r="C2006"/>
      <c r="D2006"/>
      <c r="E2006"/>
      <c r="F2006"/>
      <c r="G2006"/>
      <c r="H2006"/>
      <c r="I2006"/>
      <c r="J2006"/>
      <c r="K2006"/>
      <c r="L2006"/>
      <c r="M2006"/>
      <c r="N2006"/>
      <c r="O2006"/>
      <c r="P2006"/>
      <c r="Q2006"/>
      <c r="R2006"/>
      <c r="S2006"/>
      <c r="T2006"/>
      <c r="U2006"/>
      <c r="V2006" s="40"/>
      <c r="W2006" s="40"/>
      <c r="X2006" s="40"/>
      <c r="AF2006" s="103"/>
      <c r="AG2006" s="13"/>
      <c r="AH2006" s="13"/>
      <c r="AI2006" s="13"/>
      <c r="AJ2006" s="13"/>
      <c r="AK2006" s="13"/>
      <c r="AL2006" s="13"/>
      <c r="AM2006" s="13"/>
      <c r="AN2006" s="13"/>
      <c r="AO2006" s="13"/>
      <c r="AP2006" s="13"/>
    </row>
    <row r="2007" spans="1:42" ht="15" hidden="1" x14ac:dyDescent="0.25">
      <c r="A2007"/>
      <c r="B2007"/>
      <c r="C2007"/>
      <c r="D2007"/>
      <c r="E2007"/>
      <c r="F2007"/>
      <c r="G2007"/>
      <c r="H2007"/>
      <c r="I2007"/>
      <c r="J2007"/>
      <c r="K2007"/>
      <c r="L2007"/>
      <c r="M2007"/>
      <c r="N2007"/>
      <c r="O2007"/>
      <c r="P2007"/>
      <c r="Q2007"/>
      <c r="R2007"/>
      <c r="S2007"/>
      <c r="T2007"/>
      <c r="U2007"/>
      <c r="V2007" s="40"/>
      <c r="W2007" s="40"/>
      <c r="X2007" s="40"/>
      <c r="AF2007" s="103"/>
      <c r="AG2007" s="13"/>
      <c r="AH2007" s="13"/>
      <c r="AI2007" s="13"/>
      <c r="AJ2007" s="13"/>
      <c r="AK2007" s="13"/>
      <c r="AL2007" s="13"/>
      <c r="AM2007" s="13"/>
      <c r="AN2007" s="13"/>
      <c r="AO2007" s="13"/>
      <c r="AP2007" s="13"/>
    </row>
    <row r="2008" spans="1:42" ht="15" hidden="1" x14ac:dyDescent="0.25">
      <c r="A2008"/>
      <c r="B2008"/>
      <c r="C2008"/>
      <c r="D2008"/>
      <c r="E2008"/>
      <c r="F2008"/>
      <c r="G2008"/>
      <c r="H2008"/>
      <c r="I2008"/>
      <c r="J2008"/>
      <c r="K2008"/>
      <c r="L2008"/>
      <c r="M2008"/>
      <c r="N2008"/>
      <c r="O2008"/>
      <c r="P2008"/>
      <c r="Q2008"/>
      <c r="R2008"/>
      <c r="S2008"/>
      <c r="T2008"/>
      <c r="U2008"/>
      <c r="V2008" s="40"/>
      <c r="W2008" s="40"/>
      <c r="X2008" s="40"/>
      <c r="AF2008" s="103"/>
      <c r="AG2008" s="13"/>
      <c r="AH2008" s="13"/>
      <c r="AI2008" s="13"/>
      <c r="AJ2008" s="13"/>
      <c r="AK2008" s="13"/>
      <c r="AL2008" s="13"/>
      <c r="AM2008" s="13"/>
      <c r="AN2008" s="13"/>
      <c r="AO2008" s="13"/>
      <c r="AP2008" s="13"/>
    </row>
    <row r="2009" spans="1:42" ht="15" hidden="1" x14ac:dyDescent="0.25">
      <c r="A2009"/>
      <c r="B2009"/>
      <c r="C2009"/>
      <c r="D2009"/>
      <c r="E2009"/>
      <c r="F2009"/>
      <c r="G2009"/>
      <c r="H2009"/>
      <c r="I2009"/>
      <c r="J2009"/>
      <c r="K2009"/>
      <c r="L2009"/>
      <c r="M2009"/>
      <c r="N2009"/>
      <c r="O2009"/>
      <c r="P2009"/>
      <c r="Q2009"/>
      <c r="R2009"/>
      <c r="S2009"/>
      <c r="T2009"/>
      <c r="U2009"/>
      <c r="V2009" s="40"/>
      <c r="W2009" s="40"/>
      <c r="X2009" s="40"/>
      <c r="AF2009" s="103"/>
      <c r="AG2009" s="13"/>
      <c r="AH2009" s="13"/>
      <c r="AI2009" s="13"/>
      <c r="AJ2009" s="13"/>
      <c r="AK2009" s="13"/>
      <c r="AL2009" s="13"/>
      <c r="AM2009" s="13"/>
      <c r="AN2009" s="13"/>
      <c r="AO2009" s="13"/>
      <c r="AP2009" s="13"/>
    </row>
    <row r="2010" spans="1:42" ht="15" hidden="1" x14ac:dyDescent="0.25">
      <c r="A2010"/>
      <c r="B2010"/>
      <c r="C2010"/>
      <c r="D2010"/>
      <c r="E2010"/>
      <c r="F2010"/>
      <c r="G2010"/>
      <c r="H2010"/>
      <c r="I2010"/>
      <c r="J2010"/>
      <c r="K2010"/>
      <c r="L2010"/>
      <c r="M2010"/>
      <c r="N2010"/>
      <c r="O2010"/>
      <c r="P2010"/>
      <c r="Q2010"/>
      <c r="R2010"/>
      <c r="S2010"/>
      <c r="T2010"/>
      <c r="U2010"/>
      <c r="V2010" s="40"/>
      <c r="W2010" s="40"/>
      <c r="X2010" s="40"/>
      <c r="AB2010" s="8"/>
      <c r="AC2010" s="8"/>
      <c r="AD2010" s="8"/>
      <c r="AE2010" s="8"/>
      <c r="AF2010" s="103"/>
      <c r="AG2010" s="13"/>
      <c r="AH2010" s="13"/>
      <c r="AI2010" s="13"/>
      <c r="AJ2010" s="13"/>
      <c r="AK2010" s="13"/>
      <c r="AL2010" s="13"/>
      <c r="AM2010" s="13"/>
      <c r="AN2010" s="13"/>
      <c r="AO2010" s="13"/>
      <c r="AP2010" s="13"/>
    </row>
    <row r="2011" spans="1:42" ht="15" hidden="1" x14ac:dyDescent="0.25">
      <c r="A2011"/>
      <c r="B2011"/>
      <c r="C2011"/>
      <c r="D2011"/>
      <c r="E2011"/>
      <c r="F2011"/>
      <c r="G2011"/>
      <c r="H2011"/>
      <c r="I2011"/>
      <c r="J2011"/>
      <c r="K2011"/>
      <c r="L2011"/>
      <c r="M2011"/>
      <c r="N2011"/>
      <c r="O2011"/>
      <c r="P2011"/>
      <c r="Q2011"/>
      <c r="R2011"/>
      <c r="S2011"/>
      <c r="T2011"/>
      <c r="U2011"/>
      <c r="V2011" s="40"/>
      <c r="W2011" s="40"/>
      <c r="X2011" s="40"/>
      <c r="AF2011" s="103"/>
      <c r="AG2011" s="13"/>
      <c r="AH2011" s="13"/>
      <c r="AI2011" s="13"/>
      <c r="AJ2011" s="13"/>
      <c r="AK2011" s="13"/>
      <c r="AL2011" s="13"/>
      <c r="AM2011" s="13"/>
      <c r="AN2011" s="13"/>
      <c r="AO2011" s="13"/>
      <c r="AP2011" s="13"/>
    </row>
    <row r="2012" spans="1:42" ht="15" hidden="1" x14ac:dyDescent="0.25">
      <c r="A2012"/>
      <c r="B2012"/>
      <c r="C2012"/>
      <c r="D2012"/>
      <c r="E2012"/>
      <c r="F2012"/>
      <c r="G2012"/>
      <c r="H2012"/>
      <c r="I2012"/>
      <c r="J2012"/>
      <c r="K2012"/>
      <c r="L2012"/>
      <c r="M2012"/>
      <c r="N2012"/>
      <c r="O2012"/>
      <c r="P2012"/>
      <c r="Q2012"/>
      <c r="R2012"/>
      <c r="S2012"/>
      <c r="T2012"/>
      <c r="U2012"/>
      <c r="V2012" s="40"/>
      <c r="W2012" s="40"/>
      <c r="X2012" s="40"/>
      <c r="AF2012" s="103"/>
      <c r="AG2012" s="13"/>
      <c r="AH2012" s="13"/>
      <c r="AI2012" s="13"/>
      <c r="AJ2012" s="13"/>
      <c r="AK2012" s="13"/>
      <c r="AL2012" s="13"/>
      <c r="AM2012" s="13"/>
      <c r="AN2012" s="13"/>
      <c r="AO2012" s="13"/>
      <c r="AP2012" s="13"/>
    </row>
    <row r="2013" spans="1:42" ht="15" hidden="1" x14ac:dyDescent="0.25">
      <c r="A2013"/>
      <c r="B2013"/>
      <c r="C2013"/>
      <c r="D2013"/>
      <c r="E2013"/>
      <c r="F2013"/>
      <c r="G2013"/>
      <c r="H2013"/>
      <c r="I2013"/>
      <c r="J2013"/>
      <c r="K2013"/>
      <c r="L2013"/>
      <c r="M2013"/>
      <c r="N2013"/>
      <c r="O2013"/>
      <c r="P2013"/>
      <c r="Q2013"/>
      <c r="R2013"/>
      <c r="S2013"/>
      <c r="T2013"/>
      <c r="U2013"/>
      <c r="V2013" s="40"/>
      <c r="W2013" s="40"/>
      <c r="X2013" s="40"/>
      <c r="AF2013" s="103"/>
      <c r="AG2013" s="13"/>
      <c r="AH2013" s="13"/>
      <c r="AI2013" s="13"/>
      <c r="AJ2013" s="13"/>
      <c r="AK2013" s="13"/>
      <c r="AL2013" s="13"/>
      <c r="AM2013" s="13"/>
      <c r="AN2013" s="13"/>
      <c r="AO2013" s="13"/>
      <c r="AP2013" s="13"/>
    </row>
    <row r="2014" spans="1:42" ht="15" hidden="1" x14ac:dyDescent="0.25">
      <c r="A2014"/>
      <c r="B2014"/>
      <c r="C2014"/>
      <c r="D2014"/>
      <c r="E2014"/>
      <c r="F2014"/>
      <c r="G2014"/>
      <c r="H2014"/>
      <c r="I2014"/>
      <c r="J2014"/>
      <c r="K2014"/>
      <c r="L2014"/>
      <c r="M2014"/>
      <c r="N2014"/>
      <c r="O2014"/>
      <c r="P2014"/>
      <c r="Q2014"/>
      <c r="R2014"/>
      <c r="S2014"/>
      <c r="T2014"/>
      <c r="U2014"/>
      <c r="V2014" s="40"/>
      <c r="W2014" s="40"/>
      <c r="X2014" s="40"/>
      <c r="AB2014" s="8"/>
      <c r="AC2014" s="8"/>
      <c r="AD2014" s="8"/>
      <c r="AE2014" s="8"/>
      <c r="AF2014" s="103"/>
      <c r="AG2014" s="13"/>
      <c r="AH2014" s="13"/>
      <c r="AI2014" s="13"/>
      <c r="AJ2014" s="13"/>
      <c r="AK2014" s="13"/>
      <c r="AL2014" s="13"/>
      <c r="AM2014" s="13"/>
      <c r="AN2014" s="13"/>
      <c r="AO2014" s="13"/>
      <c r="AP2014" s="13"/>
    </row>
    <row r="2015" spans="1:42" ht="15" hidden="1" x14ac:dyDescent="0.25">
      <c r="A2015"/>
      <c r="B2015"/>
      <c r="C2015"/>
      <c r="D2015"/>
      <c r="E2015"/>
      <c r="F2015"/>
      <c r="G2015"/>
      <c r="H2015"/>
      <c r="I2015"/>
      <c r="J2015"/>
      <c r="K2015"/>
      <c r="L2015"/>
      <c r="M2015"/>
      <c r="N2015"/>
      <c r="O2015"/>
      <c r="P2015"/>
      <c r="Q2015"/>
      <c r="R2015"/>
      <c r="S2015"/>
      <c r="T2015"/>
      <c r="U2015"/>
      <c r="V2015" s="40"/>
      <c r="W2015" s="40"/>
      <c r="X2015" s="40"/>
      <c r="AF2015" s="103"/>
      <c r="AG2015" s="13"/>
      <c r="AH2015" s="13"/>
      <c r="AI2015" s="13"/>
      <c r="AJ2015" s="13"/>
      <c r="AK2015" s="13"/>
      <c r="AL2015" s="13"/>
      <c r="AM2015" s="13"/>
      <c r="AN2015" s="13"/>
      <c r="AO2015" s="13"/>
      <c r="AP2015" s="13"/>
    </row>
    <row r="2016" spans="1:42" ht="15" hidden="1" x14ac:dyDescent="0.25">
      <c r="A2016"/>
      <c r="B2016"/>
      <c r="C2016"/>
      <c r="D2016"/>
      <c r="E2016"/>
      <c r="F2016"/>
      <c r="G2016"/>
      <c r="H2016"/>
      <c r="I2016"/>
      <c r="J2016"/>
      <c r="K2016"/>
      <c r="L2016"/>
      <c r="M2016"/>
      <c r="N2016"/>
      <c r="O2016"/>
      <c r="P2016"/>
      <c r="Q2016"/>
      <c r="R2016"/>
      <c r="S2016"/>
      <c r="T2016"/>
      <c r="U2016"/>
      <c r="V2016" s="40"/>
      <c r="W2016" s="40"/>
      <c r="X2016" s="40"/>
      <c r="AF2016" s="103"/>
      <c r="AG2016" s="13"/>
      <c r="AH2016" s="13"/>
      <c r="AI2016" s="13"/>
      <c r="AJ2016" s="13"/>
      <c r="AK2016" s="13"/>
      <c r="AL2016" s="13"/>
      <c r="AM2016" s="13"/>
      <c r="AN2016" s="13"/>
      <c r="AO2016" s="13"/>
      <c r="AP2016" s="13"/>
    </row>
    <row r="2017" spans="1:42" ht="15" hidden="1" x14ac:dyDescent="0.25">
      <c r="A2017"/>
      <c r="B2017"/>
      <c r="C2017"/>
      <c r="D2017"/>
      <c r="E2017"/>
      <c r="F2017"/>
      <c r="G2017"/>
      <c r="H2017"/>
      <c r="I2017"/>
      <c r="J2017"/>
      <c r="K2017"/>
      <c r="L2017"/>
      <c r="M2017"/>
      <c r="N2017"/>
      <c r="O2017"/>
      <c r="P2017"/>
      <c r="Q2017"/>
      <c r="R2017"/>
      <c r="S2017"/>
      <c r="T2017"/>
      <c r="U2017"/>
      <c r="V2017" s="40"/>
      <c r="W2017" s="40"/>
      <c r="X2017" s="40"/>
      <c r="AF2017" s="103"/>
      <c r="AG2017" s="13"/>
      <c r="AH2017" s="13"/>
      <c r="AI2017" s="13"/>
      <c r="AJ2017" s="13"/>
      <c r="AK2017" s="13"/>
      <c r="AL2017" s="13"/>
      <c r="AM2017" s="13"/>
      <c r="AN2017" s="13"/>
      <c r="AO2017" s="13"/>
      <c r="AP2017" s="13"/>
    </row>
    <row r="2018" spans="1:42" ht="15" hidden="1" x14ac:dyDescent="0.25">
      <c r="A2018"/>
      <c r="B2018"/>
      <c r="C2018"/>
      <c r="D2018"/>
      <c r="E2018"/>
      <c r="F2018"/>
      <c r="G2018"/>
      <c r="H2018"/>
      <c r="I2018"/>
      <c r="J2018"/>
      <c r="K2018"/>
      <c r="L2018"/>
      <c r="M2018"/>
      <c r="N2018"/>
      <c r="O2018"/>
      <c r="P2018"/>
      <c r="Q2018"/>
      <c r="R2018"/>
      <c r="S2018"/>
      <c r="T2018"/>
      <c r="U2018"/>
      <c r="V2018" s="40"/>
      <c r="W2018" s="40"/>
      <c r="X2018" s="40"/>
      <c r="AF2018" s="103"/>
      <c r="AG2018" s="13"/>
      <c r="AH2018" s="13"/>
      <c r="AI2018" s="13"/>
      <c r="AJ2018" s="13"/>
      <c r="AK2018" s="13"/>
      <c r="AL2018" s="13"/>
      <c r="AM2018" s="13"/>
      <c r="AN2018" s="13"/>
      <c r="AO2018" s="13"/>
      <c r="AP2018" s="13"/>
    </row>
    <row r="2019" spans="1:42" ht="15" hidden="1" x14ac:dyDescent="0.25">
      <c r="A2019"/>
      <c r="B2019"/>
      <c r="C2019"/>
      <c r="D2019"/>
      <c r="E2019"/>
      <c r="F2019"/>
      <c r="G2019"/>
      <c r="H2019"/>
      <c r="I2019"/>
      <c r="J2019"/>
      <c r="K2019"/>
      <c r="L2019"/>
      <c r="M2019"/>
      <c r="N2019"/>
      <c r="O2019"/>
      <c r="P2019"/>
      <c r="Q2019"/>
      <c r="R2019"/>
      <c r="S2019"/>
      <c r="T2019"/>
      <c r="U2019"/>
      <c r="V2019" s="40"/>
      <c r="W2019" s="40"/>
      <c r="X2019" s="40"/>
      <c r="AF2019" s="103"/>
      <c r="AG2019" s="13"/>
      <c r="AH2019" s="13"/>
      <c r="AI2019" s="13"/>
      <c r="AJ2019" s="13"/>
      <c r="AK2019" s="13"/>
      <c r="AL2019" s="13"/>
      <c r="AM2019" s="13"/>
      <c r="AN2019" s="13"/>
      <c r="AO2019" s="13"/>
      <c r="AP2019" s="13"/>
    </row>
    <row r="2020" spans="1:42" ht="15" hidden="1" x14ac:dyDescent="0.25">
      <c r="A2020"/>
      <c r="B2020"/>
      <c r="C2020"/>
      <c r="D2020"/>
      <c r="E2020"/>
      <c r="F2020"/>
      <c r="G2020"/>
      <c r="H2020"/>
      <c r="I2020"/>
      <c r="J2020"/>
      <c r="K2020"/>
      <c r="L2020"/>
      <c r="M2020"/>
      <c r="N2020"/>
      <c r="O2020"/>
      <c r="P2020"/>
      <c r="Q2020"/>
      <c r="R2020"/>
      <c r="S2020"/>
      <c r="T2020"/>
      <c r="U2020"/>
      <c r="V2020" s="40"/>
      <c r="W2020" s="40"/>
      <c r="X2020" s="40"/>
      <c r="AF2020" s="103"/>
      <c r="AG2020" s="13"/>
      <c r="AH2020" s="13"/>
      <c r="AI2020" s="13"/>
      <c r="AJ2020" s="13"/>
      <c r="AK2020" s="13"/>
      <c r="AL2020" s="13"/>
      <c r="AM2020" s="13"/>
      <c r="AN2020" s="13"/>
      <c r="AO2020" s="13"/>
      <c r="AP2020" s="13"/>
    </row>
    <row r="2021" spans="1:42" ht="15" hidden="1" x14ac:dyDescent="0.25">
      <c r="A2021"/>
      <c r="B2021"/>
      <c r="C2021"/>
      <c r="D2021"/>
      <c r="E2021"/>
      <c r="F2021"/>
      <c r="G2021"/>
      <c r="H2021"/>
      <c r="I2021"/>
      <c r="J2021"/>
      <c r="K2021"/>
      <c r="L2021"/>
      <c r="M2021"/>
      <c r="N2021"/>
      <c r="O2021"/>
      <c r="P2021"/>
      <c r="Q2021"/>
      <c r="R2021"/>
      <c r="S2021"/>
      <c r="T2021"/>
      <c r="U2021"/>
      <c r="V2021" s="40"/>
      <c r="W2021" s="40"/>
      <c r="X2021" s="40"/>
      <c r="AB2021" s="8"/>
      <c r="AC2021" s="8"/>
      <c r="AD2021" s="8"/>
      <c r="AE2021" s="8"/>
      <c r="AF2021" s="103"/>
      <c r="AG2021" s="13"/>
      <c r="AH2021" s="13"/>
      <c r="AI2021" s="13"/>
      <c r="AJ2021" s="13"/>
      <c r="AK2021" s="13"/>
      <c r="AL2021" s="13"/>
      <c r="AM2021" s="13"/>
      <c r="AN2021" s="13"/>
      <c r="AO2021" s="13"/>
      <c r="AP2021" s="13"/>
    </row>
    <row r="2022" spans="1:42" ht="15" hidden="1" x14ac:dyDescent="0.25">
      <c r="A2022"/>
      <c r="B2022"/>
      <c r="C2022"/>
      <c r="D2022"/>
      <c r="E2022"/>
      <c r="F2022"/>
      <c r="G2022"/>
      <c r="H2022"/>
      <c r="I2022"/>
      <c r="J2022"/>
      <c r="K2022"/>
      <c r="L2022"/>
      <c r="M2022"/>
      <c r="N2022"/>
      <c r="O2022"/>
      <c r="P2022"/>
      <c r="Q2022"/>
      <c r="R2022"/>
      <c r="S2022"/>
      <c r="T2022"/>
      <c r="U2022"/>
      <c r="V2022" s="40"/>
      <c r="W2022" s="40"/>
      <c r="X2022" s="40"/>
      <c r="AF2022" s="103"/>
      <c r="AG2022" s="13"/>
      <c r="AH2022" s="13"/>
      <c r="AI2022" s="13"/>
      <c r="AJ2022" s="13"/>
      <c r="AK2022" s="13"/>
      <c r="AL2022" s="13"/>
      <c r="AM2022" s="13"/>
      <c r="AN2022" s="13"/>
      <c r="AO2022" s="13"/>
      <c r="AP2022" s="13"/>
    </row>
    <row r="2023" spans="1:42" ht="15" hidden="1" x14ac:dyDescent="0.25">
      <c r="A2023"/>
      <c r="B2023"/>
      <c r="C2023"/>
      <c r="D2023"/>
      <c r="E2023"/>
      <c r="F2023"/>
      <c r="G2023"/>
      <c r="H2023"/>
      <c r="I2023"/>
      <c r="J2023"/>
      <c r="K2023"/>
      <c r="L2023"/>
      <c r="M2023"/>
      <c r="N2023"/>
      <c r="O2023"/>
      <c r="P2023"/>
      <c r="Q2023"/>
      <c r="R2023"/>
      <c r="S2023"/>
      <c r="T2023"/>
      <c r="U2023"/>
      <c r="V2023" s="40"/>
      <c r="W2023" s="40"/>
      <c r="X2023" s="40"/>
      <c r="AF2023" s="103"/>
      <c r="AG2023" s="13"/>
      <c r="AH2023" s="13"/>
      <c r="AI2023" s="13"/>
      <c r="AJ2023" s="13"/>
      <c r="AK2023" s="13"/>
      <c r="AL2023" s="13"/>
      <c r="AM2023" s="13"/>
      <c r="AN2023" s="13"/>
      <c r="AO2023" s="13"/>
      <c r="AP2023" s="13"/>
    </row>
    <row r="2024" spans="1:42" ht="15" hidden="1" x14ac:dyDescent="0.25">
      <c r="A2024"/>
      <c r="B2024"/>
      <c r="C2024"/>
      <c r="D2024"/>
      <c r="E2024"/>
      <c r="F2024"/>
      <c r="G2024"/>
      <c r="H2024"/>
      <c r="I2024"/>
      <c r="J2024"/>
      <c r="K2024"/>
      <c r="L2024"/>
      <c r="M2024"/>
      <c r="N2024"/>
      <c r="O2024"/>
      <c r="P2024"/>
      <c r="Q2024"/>
      <c r="R2024"/>
      <c r="S2024"/>
      <c r="T2024"/>
      <c r="U2024"/>
      <c r="V2024" s="40"/>
      <c r="W2024" s="40"/>
      <c r="X2024" s="40"/>
      <c r="AF2024" s="103"/>
      <c r="AG2024" s="13"/>
      <c r="AH2024" s="13"/>
      <c r="AI2024" s="13"/>
      <c r="AJ2024" s="13"/>
      <c r="AK2024" s="13"/>
      <c r="AL2024" s="13"/>
      <c r="AM2024" s="13"/>
      <c r="AN2024" s="13"/>
      <c r="AO2024" s="13"/>
      <c r="AP2024" s="13"/>
    </row>
    <row r="2025" spans="1:42" ht="15" hidden="1" x14ac:dyDescent="0.25">
      <c r="A2025"/>
      <c r="B2025"/>
      <c r="C2025"/>
      <c r="D2025"/>
      <c r="E2025"/>
      <c r="F2025"/>
      <c r="G2025"/>
      <c r="H2025"/>
      <c r="I2025"/>
      <c r="J2025"/>
      <c r="K2025"/>
      <c r="L2025"/>
      <c r="M2025"/>
      <c r="N2025"/>
      <c r="O2025"/>
      <c r="P2025"/>
      <c r="Q2025"/>
      <c r="R2025"/>
      <c r="S2025"/>
      <c r="T2025"/>
      <c r="U2025"/>
      <c r="V2025" s="40"/>
      <c r="W2025" s="40"/>
      <c r="X2025" s="40"/>
      <c r="AF2025" s="103"/>
      <c r="AG2025" s="13"/>
      <c r="AH2025" s="13"/>
      <c r="AI2025" s="13"/>
      <c r="AJ2025" s="13"/>
      <c r="AK2025" s="13"/>
      <c r="AL2025" s="13"/>
      <c r="AM2025" s="13"/>
      <c r="AN2025" s="13"/>
      <c r="AO2025" s="13"/>
      <c r="AP2025" s="13"/>
    </row>
    <row r="2026" spans="1:42" ht="15" hidden="1" x14ac:dyDescent="0.25">
      <c r="A2026"/>
      <c r="B2026"/>
      <c r="C2026"/>
      <c r="D2026"/>
      <c r="E2026"/>
      <c r="F2026"/>
      <c r="G2026"/>
      <c r="H2026"/>
      <c r="I2026"/>
      <c r="J2026"/>
      <c r="K2026"/>
      <c r="L2026"/>
      <c r="M2026"/>
      <c r="N2026"/>
      <c r="O2026"/>
      <c r="P2026"/>
      <c r="Q2026"/>
      <c r="R2026"/>
      <c r="S2026"/>
      <c r="T2026"/>
      <c r="U2026"/>
      <c r="V2026" s="40"/>
      <c r="W2026" s="40"/>
      <c r="X2026" s="40"/>
      <c r="AF2026" s="103"/>
      <c r="AG2026" s="13"/>
      <c r="AH2026" s="13"/>
      <c r="AI2026" s="13"/>
      <c r="AJ2026" s="13"/>
      <c r="AK2026" s="13"/>
      <c r="AL2026" s="13"/>
      <c r="AM2026" s="13"/>
      <c r="AN2026" s="13"/>
      <c r="AO2026" s="13"/>
      <c r="AP2026" s="13"/>
    </row>
    <row r="2027" spans="1:42" ht="15" hidden="1" x14ac:dyDescent="0.25">
      <c r="A2027"/>
      <c r="B2027"/>
      <c r="C2027"/>
      <c r="D2027"/>
      <c r="E2027"/>
      <c r="F2027"/>
      <c r="G2027"/>
      <c r="H2027"/>
      <c r="I2027"/>
      <c r="J2027"/>
      <c r="K2027"/>
      <c r="L2027"/>
      <c r="M2027"/>
      <c r="N2027"/>
      <c r="O2027"/>
      <c r="P2027"/>
      <c r="Q2027"/>
      <c r="R2027"/>
      <c r="S2027"/>
      <c r="T2027"/>
      <c r="U2027"/>
      <c r="V2027" s="40"/>
      <c r="W2027" s="40"/>
      <c r="X2027" s="40"/>
      <c r="AF2027" s="103"/>
      <c r="AG2027" s="13"/>
      <c r="AH2027" s="13"/>
      <c r="AI2027" s="13"/>
      <c r="AJ2027" s="13"/>
      <c r="AK2027" s="13"/>
      <c r="AL2027" s="13"/>
      <c r="AM2027" s="13"/>
      <c r="AN2027" s="13"/>
      <c r="AO2027" s="13"/>
      <c r="AP2027" s="13"/>
    </row>
    <row r="2028" spans="1:42" ht="15" hidden="1" x14ac:dyDescent="0.25">
      <c r="A2028"/>
      <c r="B2028"/>
      <c r="C2028"/>
      <c r="D2028"/>
      <c r="E2028"/>
      <c r="F2028"/>
      <c r="G2028"/>
      <c r="H2028"/>
      <c r="I2028"/>
      <c r="J2028"/>
      <c r="K2028"/>
      <c r="L2028"/>
      <c r="M2028"/>
      <c r="N2028"/>
      <c r="O2028"/>
      <c r="P2028"/>
      <c r="Q2028"/>
      <c r="R2028"/>
      <c r="S2028"/>
      <c r="T2028"/>
      <c r="U2028"/>
      <c r="V2028" s="40"/>
      <c r="W2028" s="40"/>
      <c r="X2028" s="40"/>
      <c r="AF2028" s="103"/>
      <c r="AG2028" s="13"/>
      <c r="AH2028" s="13"/>
      <c r="AI2028" s="13"/>
      <c r="AJ2028" s="13"/>
      <c r="AK2028" s="13"/>
      <c r="AL2028" s="13"/>
      <c r="AM2028" s="13"/>
      <c r="AN2028" s="13"/>
      <c r="AO2028" s="13"/>
      <c r="AP2028" s="13"/>
    </row>
    <row r="2029" spans="1:42" ht="15" hidden="1" x14ac:dyDescent="0.25">
      <c r="A2029"/>
      <c r="B2029"/>
      <c r="C2029"/>
      <c r="D2029"/>
      <c r="E2029"/>
      <c r="F2029"/>
      <c r="G2029"/>
      <c r="H2029"/>
      <c r="I2029"/>
      <c r="J2029"/>
      <c r="K2029"/>
      <c r="L2029"/>
      <c r="M2029"/>
      <c r="N2029"/>
      <c r="O2029"/>
      <c r="P2029"/>
      <c r="Q2029"/>
      <c r="R2029"/>
      <c r="S2029"/>
      <c r="T2029"/>
      <c r="U2029"/>
      <c r="V2029" s="40"/>
      <c r="W2029" s="40"/>
      <c r="X2029" s="40"/>
      <c r="AF2029" s="103"/>
      <c r="AG2029" s="13"/>
      <c r="AH2029" s="13"/>
      <c r="AI2029" s="13"/>
      <c r="AJ2029" s="13"/>
      <c r="AK2029" s="13"/>
      <c r="AL2029" s="13"/>
      <c r="AM2029" s="13"/>
      <c r="AN2029" s="13"/>
      <c r="AO2029" s="13"/>
      <c r="AP2029" s="13"/>
    </row>
    <row r="2030" spans="1:42" ht="15" hidden="1" x14ac:dyDescent="0.25">
      <c r="A2030"/>
      <c r="B2030"/>
      <c r="C2030"/>
      <c r="D2030"/>
      <c r="E2030"/>
      <c r="F2030"/>
      <c r="G2030"/>
      <c r="H2030"/>
      <c r="I2030"/>
      <c r="J2030"/>
      <c r="K2030"/>
      <c r="L2030"/>
      <c r="M2030"/>
      <c r="N2030"/>
      <c r="O2030"/>
      <c r="P2030"/>
      <c r="Q2030"/>
      <c r="R2030"/>
      <c r="S2030"/>
      <c r="T2030"/>
      <c r="U2030"/>
      <c r="V2030" s="40"/>
      <c r="W2030" s="40"/>
      <c r="X2030" s="40"/>
      <c r="AF2030" s="103"/>
      <c r="AG2030" s="13"/>
      <c r="AH2030" s="13"/>
      <c r="AI2030" s="13"/>
      <c r="AJ2030" s="13"/>
      <c r="AK2030" s="13"/>
      <c r="AL2030" s="13"/>
      <c r="AM2030" s="13"/>
      <c r="AN2030" s="13"/>
      <c r="AO2030" s="13"/>
      <c r="AP2030" s="13"/>
    </row>
    <row r="2031" spans="1:42" ht="15" hidden="1" x14ac:dyDescent="0.25">
      <c r="A2031"/>
      <c r="B2031"/>
      <c r="C2031"/>
      <c r="D2031"/>
      <c r="E2031"/>
      <c r="F2031"/>
      <c r="G2031"/>
      <c r="H2031"/>
      <c r="I2031"/>
      <c r="J2031"/>
      <c r="K2031"/>
      <c r="L2031"/>
      <c r="M2031"/>
      <c r="N2031"/>
      <c r="O2031"/>
      <c r="P2031"/>
      <c r="Q2031"/>
      <c r="R2031"/>
      <c r="S2031"/>
      <c r="T2031"/>
      <c r="U2031"/>
      <c r="V2031" s="40"/>
      <c r="W2031" s="40"/>
      <c r="X2031" s="40"/>
      <c r="AF2031" s="103"/>
      <c r="AG2031" s="13"/>
      <c r="AH2031" s="13"/>
      <c r="AI2031" s="13"/>
      <c r="AJ2031" s="13"/>
      <c r="AK2031" s="13"/>
      <c r="AL2031" s="13"/>
      <c r="AM2031" s="13"/>
      <c r="AN2031" s="13"/>
      <c r="AO2031" s="13"/>
      <c r="AP2031" s="13"/>
    </row>
    <row r="2032" spans="1:42" ht="15" hidden="1" x14ac:dyDescent="0.25">
      <c r="A2032"/>
      <c r="B2032"/>
      <c r="C2032"/>
      <c r="D2032"/>
      <c r="E2032"/>
      <c r="F2032"/>
      <c r="G2032"/>
      <c r="H2032"/>
      <c r="I2032"/>
      <c r="J2032"/>
      <c r="K2032"/>
      <c r="L2032"/>
      <c r="M2032"/>
      <c r="N2032"/>
      <c r="O2032"/>
      <c r="P2032"/>
      <c r="Q2032"/>
      <c r="R2032"/>
      <c r="S2032"/>
      <c r="T2032"/>
      <c r="U2032"/>
      <c r="V2032" s="40"/>
      <c r="W2032" s="40"/>
      <c r="X2032" s="40"/>
      <c r="AB2032" s="8"/>
      <c r="AC2032" s="8"/>
      <c r="AD2032" s="8"/>
      <c r="AE2032" s="8"/>
      <c r="AF2032" s="103"/>
      <c r="AG2032" s="13"/>
      <c r="AH2032" s="13"/>
      <c r="AI2032" s="13"/>
      <c r="AJ2032" s="13"/>
      <c r="AK2032" s="13"/>
      <c r="AL2032" s="13"/>
      <c r="AM2032" s="13"/>
      <c r="AN2032" s="13"/>
      <c r="AO2032" s="13"/>
      <c r="AP2032" s="13"/>
    </row>
    <row r="2033" spans="1:42" ht="15" hidden="1" x14ac:dyDescent="0.25">
      <c r="A2033"/>
      <c r="B2033"/>
      <c r="C2033"/>
      <c r="D2033"/>
      <c r="E2033"/>
      <c r="F2033"/>
      <c r="G2033"/>
      <c r="H2033"/>
      <c r="I2033"/>
      <c r="J2033"/>
      <c r="K2033"/>
      <c r="L2033"/>
      <c r="M2033"/>
      <c r="N2033"/>
      <c r="O2033"/>
      <c r="P2033"/>
      <c r="Q2033"/>
      <c r="R2033"/>
      <c r="S2033"/>
      <c r="T2033"/>
      <c r="U2033"/>
      <c r="V2033" s="40"/>
      <c r="W2033" s="40"/>
      <c r="X2033" s="40"/>
      <c r="AF2033" s="103"/>
      <c r="AG2033" s="13"/>
      <c r="AH2033" s="13"/>
      <c r="AI2033" s="13"/>
      <c r="AJ2033" s="13"/>
      <c r="AK2033" s="13"/>
      <c r="AL2033" s="13"/>
      <c r="AM2033" s="13"/>
      <c r="AN2033" s="13"/>
      <c r="AO2033" s="13"/>
      <c r="AP2033" s="13"/>
    </row>
    <row r="2034" spans="1:42" ht="15" hidden="1" x14ac:dyDescent="0.25">
      <c r="A2034"/>
      <c r="B2034"/>
      <c r="C2034"/>
      <c r="D2034"/>
      <c r="E2034"/>
      <c r="F2034"/>
      <c r="G2034"/>
      <c r="H2034"/>
      <c r="I2034"/>
      <c r="J2034"/>
      <c r="K2034"/>
      <c r="L2034"/>
      <c r="M2034"/>
      <c r="N2034"/>
      <c r="O2034"/>
      <c r="P2034"/>
      <c r="Q2034"/>
      <c r="R2034"/>
      <c r="S2034"/>
      <c r="T2034"/>
      <c r="U2034"/>
      <c r="V2034" s="40"/>
      <c r="W2034" s="40"/>
      <c r="X2034" s="40"/>
      <c r="AF2034" s="103"/>
      <c r="AG2034" s="13"/>
      <c r="AH2034" s="13"/>
      <c r="AI2034" s="13"/>
      <c r="AJ2034" s="13"/>
      <c r="AK2034" s="13"/>
      <c r="AL2034" s="13"/>
      <c r="AM2034" s="13"/>
      <c r="AN2034" s="13"/>
      <c r="AO2034" s="13"/>
      <c r="AP2034" s="13"/>
    </row>
    <row r="2035" spans="1:42" ht="15" hidden="1" x14ac:dyDescent="0.25">
      <c r="A2035"/>
      <c r="B2035"/>
      <c r="C2035"/>
      <c r="D2035"/>
      <c r="E2035"/>
      <c r="F2035"/>
      <c r="G2035"/>
      <c r="H2035"/>
      <c r="I2035"/>
      <c r="J2035"/>
      <c r="K2035"/>
      <c r="L2035"/>
      <c r="M2035"/>
      <c r="N2035"/>
      <c r="O2035"/>
      <c r="P2035"/>
      <c r="Q2035"/>
      <c r="R2035"/>
      <c r="S2035"/>
      <c r="T2035"/>
      <c r="U2035"/>
      <c r="V2035" s="40"/>
      <c r="W2035" s="40"/>
      <c r="X2035" s="40"/>
      <c r="AF2035" s="103"/>
      <c r="AG2035" s="13"/>
      <c r="AH2035" s="13"/>
      <c r="AI2035" s="13"/>
      <c r="AJ2035" s="13"/>
      <c r="AK2035" s="13"/>
      <c r="AL2035" s="13"/>
      <c r="AM2035" s="13"/>
      <c r="AN2035" s="13"/>
      <c r="AO2035" s="13"/>
      <c r="AP2035" s="13"/>
    </row>
    <row r="2036" spans="1:42" ht="15" hidden="1" x14ac:dyDescent="0.25">
      <c r="A2036"/>
      <c r="B2036"/>
      <c r="C2036"/>
      <c r="D2036"/>
      <c r="E2036"/>
      <c r="F2036"/>
      <c r="G2036"/>
      <c r="H2036"/>
      <c r="I2036"/>
      <c r="J2036"/>
      <c r="K2036"/>
      <c r="L2036"/>
      <c r="M2036"/>
      <c r="N2036"/>
      <c r="O2036"/>
      <c r="P2036"/>
      <c r="Q2036"/>
      <c r="R2036"/>
      <c r="S2036"/>
      <c r="T2036"/>
      <c r="U2036"/>
      <c r="V2036" s="40"/>
      <c r="W2036" s="40"/>
      <c r="X2036" s="40"/>
      <c r="AF2036" s="103"/>
      <c r="AG2036" s="13"/>
      <c r="AH2036" s="13"/>
      <c r="AI2036" s="13"/>
      <c r="AJ2036" s="13"/>
      <c r="AK2036" s="13"/>
      <c r="AL2036" s="13"/>
      <c r="AM2036" s="13"/>
      <c r="AN2036" s="13"/>
      <c r="AO2036" s="13"/>
      <c r="AP2036" s="13"/>
    </row>
    <row r="2037" spans="1:42" ht="15" hidden="1" x14ac:dyDescent="0.25">
      <c r="A2037"/>
      <c r="B2037"/>
      <c r="C2037"/>
      <c r="D2037"/>
      <c r="E2037"/>
      <c r="F2037"/>
      <c r="G2037"/>
      <c r="H2037"/>
      <c r="I2037"/>
      <c r="J2037"/>
      <c r="K2037"/>
      <c r="L2037"/>
      <c r="M2037"/>
      <c r="N2037"/>
      <c r="O2037"/>
      <c r="P2037"/>
      <c r="Q2037"/>
      <c r="R2037"/>
      <c r="S2037"/>
      <c r="T2037"/>
      <c r="U2037"/>
      <c r="V2037" s="40"/>
      <c r="W2037" s="40"/>
      <c r="X2037" s="40"/>
      <c r="AF2037" s="103"/>
      <c r="AG2037" s="13"/>
      <c r="AH2037" s="13"/>
      <c r="AI2037" s="13"/>
      <c r="AJ2037" s="13"/>
      <c r="AK2037" s="13"/>
      <c r="AL2037" s="13"/>
      <c r="AM2037" s="13"/>
      <c r="AN2037" s="13"/>
      <c r="AO2037" s="13"/>
      <c r="AP2037" s="13"/>
    </row>
    <row r="2038" spans="1:42" ht="15" hidden="1" x14ac:dyDescent="0.25">
      <c r="A2038"/>
      <c r="B2038"/>
      <c r="C2038"/>
      <c r="D2038"/>
      <c r="E2038"/>
      <c r="F2038"/>
      <c r="G2038"/>
      <c r="H2038"/>
      <c r="I2038"/>
      <c r="J2038"/>
      <c r="K2038"/>
      <c r="L2038"/>
      <c r="M2038"/>
      <c r="N2038"/>
      <c r="O2038"/>
      <c r="P2038"/>
      <c r="Q2038"/>
      <c r="R2038"/>
      <c r="S2038"/>
      <c r="T2038"/>
      <c r="U2038"/>
      <c r="V2038" s="40"/>
      <c r="W2038" s="40"/>
      <c r="X2038" s="40"/>
      <c r="AF2038" s="103"/>
      <c r="AG2038" s="13"/>
      <c r="AH2038" s="13"/>
      <c r="AI2038" s="13"/>
      <c r="AJ2038" s="13"/>
      <c r="AK2038" s="13"/>
      <c r="AL2038" s="13"/>
      <c r="AM2038" s="13"/>
      <c r="AN2038" s="13"/>
      <c r="AO2038" s="13"/>
      <c r="AP2038" s="13"/>
    </row>
    <row r="2039" spans="1:42" ht="15" hidden="1" x14ac:dyDescent="0.25">
      <c r="A2039"/>
      <c r="B2039"/>
      <c r="C2039"/>
      <c r="D2039"/>
      <c r="E2039"/>
      <c r="F2039"/>
      <c r="G2039"/>
      <c r="H2039"/>
      <c r="I2039"/>
      <c r="J2039"/>
      <c r="K2039"/>
      <c r="L2039"/>
      <c r="M2039"/>
      <c r="N2039"/>
      <c r="O2039"/>
      <c r="P2039"/>
      <c r="Q2039"/>
      <c r="R2039"/>
      <c r="S2039"/>
      <c r="T2039"/>
      <c r="U2039"/>
      <c r="V2039" s="40"/>
      <c r="W2039" s="40"/>
      <c r="X2039" s="40"/>
      <c r="AB2039" s="8"/>
      <c r="AC2039" s="8"/>
      <c r="AD2039" s="8"/>
      <c r="AE2039" s="8"/>
      <c r="AF2039" s="103"/>
      <c r="AG2039" s="13"/>
      <c r="AH2039" s="13"/>
      <c r="AI2039" s="13"/>
      <c r="AJ2039" s="13"/>
      <c r="AK2039" s="13"/>
      <c r="AL2039" s="13"/>
      <c r="AM2039" s="13"/>
      <c r="AN2039" s="13"/>
      <c r="AO2039" s="13"/>
      <c r="AP2039" s="13"/>
    </row>
    <row r="2040" spans="1:42" ht="15" hidden="1" x14ac:dyDescent="0.25">
      <c r="A2040"/>
      <c r="B2040"/>
      <c r="C2040"/>
      <c r="D2040"/>
      <c r="E2040"/>
      <c r="F2040"/>
      <c r="G2040"/>
      <c r="H2040"/>
      <c r="I2040"/>
      <c r="J2040"/>
      <c r="K2040"/>
      <c r="L2040"/>
      <c r="M2040"/>
      <c r="N2040"/>
      <c r="O2040"/>
      <c r="P2040"/>
      <c r="Q2040"/>
      <c r="R2040"/>
      <c r="S2040"/>
      <c r="T2040"/>
      <c r="U2040"/>
      <c r="V2040" s="40"/>
      <c r="W2040" s="40"/>
      <c r="X2040" s="40"/>
      <c r="AF2040" s="103"/>
      <c r="AG2040" s="13"/>
      <c r="AH2040" s="13"/>
      <c r="AI2040" s="13"/>
      <c r="AJ2040" s="13"/>
      <c r="AK2040" s="13"/>
      <c r="AL2040" s="13"/>
      <c r="AM2040" s="13"/>
      <c r="AN2040" s="13"/>
      <c r="AO2040" s="13"/>
      <c r="AP2040" s="13"/>
    </row>
    <row r="2041" spans="1:42" ht="15" hidden="1" x14ac:dyDescent="0.25">
      <c r="A2041"/>
      <c r="B2041"/>
      <c r="C2041"/>
      <c r="D2041"/>
      <c r="E2041"/>
      <c r="F2041"/>
      <c r="G2041"/>
      <c r="H2041"/>
      <c r="I2041"/>
      <c r="J2041"/>
      <c r="K2041"/>
      <c r="L2041"/>
      <c r="M2041"/>
      <c r="N2041"/>
      <c r="O2041"/>
      <c r="P2041"/>
      <c r="Q2041"/>
      <c r="R2041"/>
      <c r="S2041"/>
      <c r="T2041"/>
      <c r="U2041"/>
      <c r="V2041" s="40"/>
      <c r="W2041" s="40"/>
      <c r="X2041" s="40"/>
      <c r="AF2041" s="103"/>
      <c r="AG2041" s="13"/>
      <c r="AH2041" s="13"/>
      <c r="AI2041" s="13"/>
      <c r="AJ2041" s="13"/>
      <c r="AK2041" s="13"/>
      <c r="AL2041" s="13"/>
      <c r="AM2041" s="13"/>
      <c r="AN2041" s="13"/>
      <c r="AO2041" s="13"/>
      <c r="AP2041" s="13"/>
    </row>
    <row r="2042" spans="1:42" ht="15" hidden="1" x14ac:dyDescent="0.25">
      <c r="A2042"/>
      <c r="B2042"/>
      <c r="C2042"/>
      <c r="D2042"/>
      <c r="E2042"/>
      <c r="F2042"/>
      <c r="G2042"/>
      <c r="H2042"/>
      <c r="I2042"/>
      <c r="J2042"/>
      <c r="K2042"/>
      <c r="L2042"/>
      <c r="M2042"/>
      <c r="N2042"/>
      <c r="O2042"/>
      <c r="P2042"/>
      <c r="Q2042"/>
      <c r="R2042"/>
      <c r="S2042"/>
      <c r="T2042"/>
      <c r="U2042"/>
      <c r="V2042" s="40"/>
      <c r="W2042" s="40"/>
      <c r="X2042" s="40"/>
      <c r="AF2042" s="103"/>
      <c r="AG2042" s="13"/>
      <c r="AH2042" s="13"/>
      <c r="AI2042" s="13"/>
      <c r="AJ2042" s="13"/>
      <c r="AK2042" s="13"/>
      <c r="AL2042" s="13"/>
      <c r="AM2042" s="13"/>
      <c r="AN2042" s="13"/>
      <c r="AO2042" s="13"/>
      <c r="AP2042" s="13"/>
    </row>
    <row r="2043" spans="1:42" ht="15" hidden="1" x14ac:dyDescent="0.25">
      <c r="A2043"/>
      <c r="B2043"/>
      <c r="C2043"/>
      <c r="D2043"/>
      <c r="E2043"/>
      <c r="F2043"/>
      <c r="G2043"/>
      <c r="H2043"/>
      <c r="I2043"/>
      <c r="J2043"/>
      <c r="K2043"/>
      <c r="L2043"/>
      <c r="M2043"/>
      <c r="N2043"/>
      <c r="O2043"/>
      <c r="P2043"/>
      <c r="Q2043"/>
      <c r="R2043"/>
      <c r="S2043"/>
      <c r="T2043"/>
      <c r="U2043"/>
      <c r="V2043" s="40"/>
      <c r="W2043" s="40"/>
      <c r="X2043" s="40"/>
      <c r="AF2043" s="103"/>
      <c r="AG2043" s="13"/>
      <c r="AH2043" s="13"/>
      <c r="AI2043" s="13"/>
      <c r="AJ2043" s="13"/>
      <c r="AK2043" s="13"/>
      <c r="AL2043" s="13"/>
      <c r="AM2043" s="13"/>
      <c r="AN2043" s="13"/>
      <c r="AO2043" s="13"/>
      <c r="AP2043" s="13"/>
    </row>
    <row r="2044" spans="1:42" ht="15" hidden="1" x14ac:dyDescent="0.25">
      <c r="A2044"/>
      <c r="B2044"/>
      <c r="C2044"/>
      <c r="D2044"/>
      <c r="E2044"/>
      <c r="F2044"/>
      <c r="G2044"/>
      <c r="H2044"/>
      <c r="I2044"/>
      <c r="J2044"/>
      <c r="K2044"/>
      <c r="L2044"/>
      <c r="M2044"/>
      <c r="N2044"/>
      <c r="O2044"/>
      <c r="P2044"/>
      <c r="Q2044"/>
      <c r="R2044"/>
      <c r="S2044"/>
      <c r="T2044"/>
      <c r="U2044"/>
      <c r="V2044" s="40"/>
      <c r="W2044" s="40"/>
      <c r="X2044" s="40"/>
      <c r="AF2044" s="103"/>
      <c r="AG2044" s="13"/>
      <c r="AH2044" s="13"/>
      <c r="AI2044" s="13"/>
      <c r="AJ2044" s="13"/>
      <c r="AK2044" s="13"/>
      <c r="AL2044" s="13"/>
      <c r="AM2044" s="13"/>
      <c r="AN2044" s="13"/>
      <c r="AO2044" s="13"/>
      <c r="AP2044" s="13"/>
    </row>
    <row r="2045" spans="1:42" ht="15" hidden="1" x14ac:dyDescent="0.25">
      <c r="A2045"/>
      <c r="B2045"/>
      <c r="C2045"/>
      <c r="D2045"/>
      <c r="E2045"/>
      <c r="F2045"/>
      <c r="G2045"/>
      <c r="H2045"/>
      <c r="I2045"/>
      <c r="J2045"/>
      <c r="K2045"/>
      <c r="L2045"/>
      <c r="M2045"/>
      <c r="N2045"/>
      <c r="O2045"/>
      <c r="P2045"/>
      <c r="Q2045"/>
      <c r="R2045"/>
      <c r="S2045"/>
      <c r="T2045"/>
      <c r="U2045"/>
      <c r="V2045" s="40"/>
      <c r="W2045" s="40"/>
      <c r="X2045" s="40"/>
      <c r="AF2045" s="103"/>
      <c r="AG2045" s="13"/>
      <c r="AH2045" s="13"/>
      <c r="AI2045" s="13"/>
      <c r="AJ2045" s="13"/>
      <c r="AK2045" s="13"/>
      <c r="AL2045" s="13"/>
      <c r="AM2045" s="13"/>
      <c r="AN2045" s="13"/>
      <c r="AO2045" s="13"/>
      <c r="AP2045" s="13"/>
    </row>
    <row r="2046" spans="1:42" ht="15" hidden="1" x14ac:dyDescent="0.25">
      <c r="A2046"/>
      <c r="B2046"/>
      <c r="C2046"/>
      <c r="D2046"/>
      <c r="E2046"/>
      <c r="F2046"/>
      <c r="G2046"/>
      <c r="H2046"/>
      <c r="I2046"/>
      <c r="J2046"/>
      <c r="K2046"/>
      <c r="L2046"/>
      <c r="M2046"/>
      <c r="N2046"/>
      <c r="O2046"/>
      <c r="P2046"/>
      <c r="Q2046"/>
      <c r="R2046"/>
      <c r="S2046"/>
      <c r="T2046"/>
      <c r="U2046"/>
      <c r="V2046" s="40"/>
      <c r="W2046" s="40"/>
      <c r="X2046" s="40"/>
      <c r="AF2046" s="103"/>
      <c r="AG2046" s="13"/>
      <c r="AH2046" s="13"/>
      <c r="AI2046" s="13"/>
      <c r="AJ2046" s="13"/>
      <c r="AK2046" s="13"/>
      <c r="AL2046" s="13"/>
      <c r="AM2046" s="13"/>
      <c r="AN2046" s="13"/>
      <c r="AO2046" s="13"/>
      <c r="AP2046" s="13"/>
    </row>
    <row r="2047" spans="1:42" ht="15" hidden="1" x14ac:dyDescent="0.25">
      <c r="A2047"/>
      <c r="B2047"/>
      <c r="C2047"/>
      <c r="D2047"/>
      <c r="E2047"/>
      <c r="F2047"/>
      <c r="G2047"/>
      <c r="H2047"/>
      <c r="I2047"/>
      <c r="J2047"/>
      <c r="K2047"/>
      <c r="L2047"/>
      <c r="M2047"/>
      <c r="N2047"/>
      <c r="O2047"/>
      <c r="P2047"/>
      <c r="Q2047"/>
      <c r="R2047"/>
      <c r="S2047"/>
      <c r="T2047"/>
      <c r="U2047"/>
      <c r="V2047" s="40"/>
      <c r="W2047" s="40"/>
      <c r="X2047" s="40"/>
      <c r="AF2047" s="103"/>
      <c r="AG2047" s="13"/>
      <c r="AH2047" s="13"/>
      <c r="AI2047" s="13"/>
      <c r="AJ2047" s="13"/>
      <c r="AK2047" s="13"/>
      <c r="AL2047" s="13"/>
      <c r="AM2047" s="13"/>
      <c r="AN2047" s="13"/>
      <c r="AO2047" s="13"/>
      <c r="AP2047" s="13"/>
    </row>
    <row r="2048" spans="1:42" ht="15" hidden="1" x14ac:dyDescent="0.25">
      <c r="A2048"/>
      <c r="B2048"/>
      <c r="C2048"/>
      <c r="D2048"/>
      <c r="E2048"/>
      <c r="F2048"/>
      <c r="G2048"/>
      <c r="H2048"/>
      <c r="I2048"/>
      <c r="J2048"/>
      <c r="K2048"/>
      <c r="L2048"/>
      <c r="M2048"/>
      <c r="N2048"/>
      <c r="O2048"/>
      <c r="P2048"/>
      <c r="Q2048"/>
      <c r="R2048"/>
      <c r="S2048"/>
      <c r="T2048"/>
      <c r="U2048"/>
      <c r="V2048" s="40"/>
      <c r="W2048" s="40"/>
      <c r="X2048" s="40"/>
      <c r="AF2048" s="103"/>
      <c r="AG2048" s="13"/>
      <c r="AH2048" s="13"/>
      <c r="AI2048" s="13"/>
      <c r="AJ2048" s="13"/>
      <c r="AK2048" s="13"/>
      <c r="AL2048" s="13"/>
      <c r="AM2048" s="13"/>
      <c r="AN2048" s="13"/>
      <c r="AO2048" s="13"/>
      <c r="AP2048" s="13"/>
    </row>
    <row r="2049" spans="1:42" ht="15" hidden="1" x14ac:dyDescent="0.25">
      <c r="A2049"/>
      <c r="B2049"/>
      <c r="C2049"/>
      <c r="D2049"/>
      <c r="E2049"/>
      <c r="F2049"/>
      <c r="G2049"/>
      <c r="H2049"/>
      <c r="I2049"/>
      <c r="J2049"/>
      <c r="K2049"/>
      <c r="L2049"/>
      <c r="M2049"/>
      <c r="N2049"/>
      <c r="O2049"/>
      <c r="P2049"/>
      <c r="Q2049"/>
      <c r="R2049"/>
      <c r="S2049"/>
      <c r="T2049"/>
      <c r="U2049"/>
      <c r="V2049" s="40"/>
      <c r="W2049" s="40"/>
      <c r="X2049" s="40"/>
      <c r="AF2049" s="103"/>
      <c r="AG2049" s="13"/>
      <c r="AH2049" s="13"/>
      <c r="AI2049" s="13"/>
      <c r="AJ2049" s="13"/>
      <c r="AK2049" s="13"/>
      <c r="AL2049" s="13"/>
      <c r="AM2049" s="13"/>
      <c r="AN2049" s="13"/>
      <c r="AO2049" s="13"/>
      <c r="AP2049" s="13"/>
    </row>
    <row r="2050" spans="1:42" ht="15" hidden="1" x14ac:dyDescent="0.25">
      <c r="A2050"/>
      <c r="B2050"/>
      <c r="C2050"/>
      <c r="D2050"/>
      <c r="E2050"/>
      <c r="F2050"/>
      <c r="G2050"/>
      <c r="H2050"/>
      <c r="I2050"/>
      <c r="J2050"/>
      <c r="K2050"/>
      <c r="L2050"/>
      <c r="M2050"/>
      <c r="N2050"/>
      <c r="O2050"/>
      <c r="P2050"/>
      <c r="Q2050"/>
      <c r="R2050"/>
      <c r="S2050"/>
      <c r="T2050"/>
      <c r="U2050"/>
      <c r="V2050" s="40"/>
      <c r="W2050" s="40"/>
      <c r="X2050" s="40"/>
      <c r="AF2050" s="103"/>
      <c r="AG2050" s="13"/>
      <c r="AH2050" s="13"/>
      <c r="AI2050" s="13"/>
      <c r="AJ2050" s="13"/>
      <c r="AK2050" s="13"/>
      <c r="AL2050" s="13"/>
      <c r="AM2050" s="13"/>
      <c r="AN2050" s="13"/>
      <c r="AO2050" s="13"/>
      <c r="AP2050" s="13"/>
    </row>
    <row r="2051" spans="1:42" ht="15" hidden="1" x14ac:dyDescent="0.25">
      <c r="A2051"/>
      <c r="B2051"/>
      <c r="C2051"/>
      <c r="D2051"/>
      <c r="E2051"/>
      <c r="F2051"/>
      <c r="G2051"/>
      <c r="H2051"/>
      <c r="I2051"/>
      <c r="J2051"/>
      <c r="K2051"/>
      <c r="L2051"/>
      <c r="M2051"/>
      <c r="N2051"/>
      <c r="O2051"/>
      <c r="P2051"/>
      <c r="Q2051"/>
      <c r="R2051"/>
      <c r="S2051"/>
      <c r="T2051"/>
      <c r="U2051"/>
      <c r="V2051" s="40"/>
      <c r="W2051" s="40"/>
      <c r="X2051" s="40"/>
      <c r="AF2051" s="103"/>
      <c r="AG2051" s="13"/>
      <c r="AH2051" s="13"/>
      <c r="AI2051" s="13"/>
      <c r="AJ2051" s="13"/>
      <c r="AK2051" s="13"/>
      <c r="AL2051" s="13"/>
      <c r="AM2051" s="13"/>
      <c r="AN2051" s="13"/>
      <c r="AO2051" s="13"/>
      <c r="AP2051" s="13"/>
    </row>
    <row r="2052" spans="1:42" ht="15" hidden="1" x14ac:dyDescent="0.25">
      <c r="A2052"/>
      <c r="B2052"/>
      <c r="C2052"/>
      <c r="D2052"/>
      <c r="E2052"/>
      <c r="F2052"/>
      <c r="G2052"/>
      <c r="H2052"/>
      <c r="I2052"/>
      <c r="J2052"/>
      <c r="K2052"/>
      <c r="L2052"/>
      <c r="M2052"/>
      <c r="N2052"/>
      <c r="O2052"/>
      <c r="P2052"/>
      <c r="Q2052"/>
      <c r="R2052"/>
      <c r="S2052"/>
      <c r="T2052"/>
      <c r="U2052"/>
      <c r="V2052" s="40"/>
      <c r="W2052" s="40"/>
      <c r="X2052" s="40"/>
      <c r="AB2052" s="8"/>
      <c r="AC2052" s="8"/>
      <c r="AD2052" s="8"/>
      <c r="AE2052" s="8"/>
      <c r="AF2052" s="103"/>
      <c r="AG2052" s="13"/>
      <c r="AH2052" s="13"/>
      <c r="AI2052" s="13"/>
      <c r="AJ2052" s="13"/>
      <c r="AK2052" s="13"/>
      <c r="AL2052" s="13"/>
      <c r="AM2052" s="13"/>
      <c r="AN2052" s="13"/>
      <c r="AO2052" s="13"/>
      <c r="AP2052" s="13"/>
    </row>
    <row r="2053" spans="1:42" ht="15" hidden="1" x14ac:dyDescent="0.25">
      <c r="A2053"/>
      <c r="B2053"/>
      <c r="C2053"/>
      <c r="D2053"/>
      <c r="E2053"/>
      <c r="F2053"/>
      <c r="G2053"/>
      <c r="H2053"/>
      <c r="I2053"/>
      <c r="J2053"/>
      <c r="K2053"/>
      <c r="L2053"/>
      <c r="M2053"/>
      <c r="N2053"/>
      <c r="O2053"/>
      <c r="P2053"/>
      <c r="Q2053"/>
      <c r="R2053"/>
      <c r="S2053"/>
      <c r="T2053"/>
      <c r="U2053"/>
      <c r="V2053" s="40"/>
      <c r="W2053" s="40"/>
      <c r="X2053" s="40"/>
      <c r="AF2053" s="103"/>
      <c r="AG2053" s="13"/>
      <c r="AH2053" s="13"/>
      <c r="AI2053" s="13"/>
      <c r="AJ2053" s="13"/>
      <c r="AK2053" s="13"/>
      <c r="AL2053" s="13"/>
      <c r="AM2053" s="13"/>
      <c r="AN2053" s="13"/>
      <c r="AO2053" s="13"/>
      <c r="AP2053" s="13"/>
    </row>
    <row r="2054" spans="1:42" ht="15" hidden="1" x14ac:dyDescent="0.25">
      <c r="A2054"/>
      <c r="B2054"/>
      <c r="C2054"/>
      <c r="D2054"/>
      <c r="E2054"/>
      <c r="F2054"/>
      <c r="G2054"/>
      <c r="H2054"/>
      <c r="I2054"/>
      <c r="J2054"/>
      <c r="K2054"/>
      <c r="L2054"/>
      <c r="M2054"/>
      <c r="N2054"/>
      <c r="O2054"/>
      <c r="P2054"/>
      <c r="Q2054"/>
      <c r="R2054"/>
      <c r="S2054"/>
      <c r="T2054"/>
      <c r="U2054"/>
      <c r="V2054" s="40"/>
      <c r="W2054" s="40"/>
      <c r="X2054" s="40"/>
      <c r="AF2054" s="103"/>
      <c r="AG2054" s="13"/>
      <c r="AH2054" s="13"/>
      <c r="AI2054" s="13"/>
      <c r="AJ2054" s="13"/>
      <c r="AK2054" s="13"/>
      <c r="AL2054" s="13"/>
      <c r="AM2054" s="13"/>
      <c r="AN2054" s="13"/>
      <c r="AO2054" s="13"/>
      <c r="AP2054" s="13"/>
    </row>
    <row r="2055" spans="1:42" ht="15" hidden="1" x14ac:dyDescent="0.25">
      <c r="A2055"/>
      <c r="B2055"/>
      <c r="C2055"/>
      <c r="D2055"/>
      <c r="E2055"/>
      <c r="F2055"/>
      <c r="G2055"/>
      <c r="H2055"/>
      <c r="I2055"/>
      <c r="J2055"/>
      <c r="K2055"/>
      <c r="L2055"/>
      <c r="M2055"/>
      <c r="N2055"/>
      <c r="O2055"/>
      <c r="P2055"/>
      <c r="Q2055"/>
      <c r="R2055"/>
      <c r="S2055"/>
      <c r="T2055"/>
      <c r="U2055"/>
      <c r="V2055" s="40"/>
      <c r="W2055" s="40"/>
      <c r="X2055" s="40"/>
      <c r="AF2055" s="103"/>
      <c r="AG2055" s="13"/>
      <c r="AH2055" s="13"/>
      <c r="AI2055" s="13"/>
      <c r="AJ2055" s="13"/>
      <c r="AK2055" s="13"/>
      <c r="AL2055" s="13"/>
      <c r="AM2055" s="13"/>
      <c r="AN2055" s="13"/>
      <c r="AO2055" s="13"/>
      <c r="AP2055" s="13"/>
    </row>
    <row r="2056" spans="1:42" ht="15" hidden="1" x14ac:dyDescent="0.25">
      <c r="A2056"/>
      <c r="B2056"/>
      <c r="C2056"/>
      <c r="D2056"/>
      <c r="E2056"/>
      <c r="F2056"/>
      <c r="G2056"/>
      <c r="H2056"/>
      <c r="I2056"/>
      <c r="J2056"/>
      <c r="K2056"/>
      <c r="L2056"/>
      <c r="M2056"/>
      <c r="N2056"/>
      <c r="O2056"/>
      <c r="P2056"/>
      <c r="Q2056"/>
      <c r="R2056"/>
      <c r="S2056"/>
      <c r="T2056"/>
      <c r="U2056"/>
      <c r="V2056" s="40"/>
      <c r="W2056" s="40"/>
      <c r="X2056" s="40"/>
      <c r="AF2056" s="103"/>
      <c r="AG2056" s="13"/>
      <c r="AH2056" s="13"/>
      <c r="AI2056" s="13"/>
      <c r="AJ2056" s="13"/>
      <c r="AK2056" s="13"/>
      <c r="AL2056" s="13"/>
      <c r="AM2056" s="13"/>
      <c r="AN2056" s="13"/>
      <c r="AO2056" s="13"/>
      <c r="AP2056" s="13"/>
    </row>
    <row r="2057" spans="1:42" ht="15" hidden="1" x14ac:dyDescent="0.25">
      <c r="A2057"/>
      <c r="B2057"/>
      <c r="C2057"/>
      <c r="D2057"/>
      <c r="E2057"/>
      <c r="F2057"/>
      <c r="G2057"/>
      <c r="H2057"/>
      <c r="I2057"/>
      <c r="J2057"/>
      <c r="K2057"/>
      <c r="L2057"/>
      <c r="M2057"/>
      <c r="N2057"/>
      <c r="O2057"/>
      <c r="P2057"/>
      <c r="Q2057"/>
      <c r="R2057"/>
      <c r="S2057"/>
      <c r="T2057"/>
      <c r="U2057"/>
      <c r="V2057" s="40"/>
      <c r="W2057" s="40"/>
      <c r="X2057" s="40"/>
      <c r="AF2057" s="103"/>
      <c r="AG2057" s="13"/>
      <c r="AH2057" s="13"/>
      <c r="AI2057" s="13"/>
      <c r="AJ2057" s="13"/>
      <c r="AK2057" s="13"/>
      <c r="AL2057" s="13"/>
      <c r="AM2057" s="13"/>
      <c r="AN2057" s="13"/>
      <c r="AO2057" s="13"/>
      <c r="AP2057" s="13"/>
    </row>
    <row r="2058" spans="1:42" ht="15" hidden="1" x14ac:dyDescent="0.25">
      <c r="A2058"/>
      <c r="B2058"/>
      <c r="C2058"/>
      <c r="D2058"/>
      <c r="E2058"/>
      <c r="F2058"/>
      <c r="G2058"/>
      <c r="H2058"/>
      <c r="I2058"/>
      <c r="J2058"/>
      <c r="K2058"/>
      <c r="L2058"/>
      <c r="M2058"/>
      <c r="N2058"/>
      <c r="O2058"/>
      <c r="P2058"/>
      <c r="Q2058"/>
      <c r="R2058"/>
      <c r="S2058"/>
      <c r="T2058"/>
      <c r="U2058"/>
      <c r="V2058" s="40"/>
      <c r="W2058" s="40"/>
      <c r="X2058" s="40"/>
      <c r="AF2058" s="103"/>
      <c r="AG2058" s="13"/>
      <c r="AH2058" s="13"/>
      <c r="AI2058" s="13"/>
      <c r="AJ2058" s="13"/>
      <c r="AK2058" s="13"/>
      <c r="AL2058" s="13"/>
      <c r="AM2058" s="13"/>
      <c r="AN2058" s="13"/>
      <c r="AO2058" s="13"/>
      <c r="AP2058" s="13"/>
    </row>
    <row r="2059" spans="1:42" ht="15" hidden="1" x14ac:dyDescent="0.25">
      <c r="A2059"/>
      <c r="B2059"/>
      <c r="C2059"/>
      <c r="D2059"/>
      <c r="E2059"/>
      <c r="F2059"/>
      <c r="G2059"/>
      <c r="H2059"/>
      <c r="I2059"/>
      <c r="J2059"/>
      <c r="K2059"/>
      <c r="L2059"/>
      <c r="M2059"/>
      <c r="N2059"/>
      <c r="O2059"/>
      <c r="P2059"/>
      <c r="Q2059"/>
      <c r="R2059"/>
      <c r="S2059"/>
      <c r="T2059"/>
      <c r="U2059"/>
      <c r="V2059" s="40"/>
      <c r="W2059" s="40"/>
      <c r="X2059" s="40"/>
      <c r="AF2059" s="103"/>
      <c r="AG2059" s="13"/>
      <c r="AH2059" s="13"/>
      <c r="AI2059" s="13"/>
      <c r="AJ2059" s="13"/>
      <c r="AK2059" s="13"/>
      <c r="AL2059" s="13"/>
      <c r="AM2059" s="13"/>
      <c r="AN2059" s="13"/>
      <c r="AO2059" s="13"/>
      <c r="AP2059" s="13"/>
    </row>
    <row r="2060" spans="1:42" ht="15" hidden="1" x14ac:dyDescent="0.25">
      <c r="A2060"/>
      <c r="B2060"/>
      <c r="C2060"/>
      <c r="D2060"/>
      <c r="E2060"/>
      <c r="F2060"/>
      <c r="G2060"/>
      <c r="H2060"/>
      <c r="I2060"/>
      <c r="J2060"/>
      <c r="K2060"/>
      <c r="L2060"/>
      <c r="M2060"/>
      <c r="N2060"/>
      <c r="O2060"/>
      <c r="P2060"/>
      <c r="Q2060"/>
      <c r="R2060"/>
      <c r="S2060"/>
      <c r="T2060"/>
      <c r="U2060"/>
      <c r="V2060" s="40"/>
      <c r="W2060" s="40"/>
      <c r="X2060" s="40"/>
      <c r="AF2060" s="103"/>
      <c r="AG2060" s="13"/>
      <c r="AH2060" s="13"/>
      <c r="AI2060" s="13"/>
      <c r="AJ2060" s="13"/>
      <c r="AK2060" s="13"/>
      <c r="AL2060" s="13"/>
      <c r="AM2060" s="13"/>
      <c r="AN2060" s="13"/>
      <c r="AO2060" s="13"/>
      <c r="AP2060" s="13"/>
    </row>
    <row r="2061" spans="1:42" ht="15" hidden="1" x14ac:dyDescent="0.25">
      <c r="A2061"/>
      <c r="B2061"/>
      <c r="C2061"/>
      <c r="D2061"/>
      <c r="E2061"/>
      <c r="F2061"/>
      <c r="G2061"/>
      <c r="H2061"/>
      <c r="I2061"/>
      <c r="J2061"/>
      <c r="K2061"/>
      <c r="L2061"/>
      <c r="M2061"/>
      <c r="N2061"/>
      <c r="O2061"/>
      <c r="P2061"/>
      <c r="Q2061"/>
      <c r="R2061"/>
      <c r="S2061"/>
      <c r="T2061"/>
      <c r="U2061"/>
      <c r="V2061" s="40"/>
      <c r="W2061" s="40"/>
      <c r="X2061" s="40"/>
      <c r="AF2061" s="103"/>
      <c r="AG2061" s="13"/>
      <c r="AH2061" s="13"/>
      <c r="AI2061" s="13"/>
      <c r="AJ2061" s="13"/>
      <c r="AK2061" s="13"/>
      <c r="AL2061" s="13"/>
      <c r="AM2061" s="13"/>
      <c r="AN2061" s="13"/>
      <c r="AO2061" s="13"/>
      <c r="AP2061" s="13"/>
    </row>
    <row r="2062" spans="1:42" ht="15" hidden="1" x14ac:dyDescent="0.25">
      <c r="A2062"/>
      <c r="B2062"/>
      <c r="C2062"/>
      <c r="D2062"/>
      <c r="E2062"/>
      <c r="F2062"/>
      <c r="G2062"/>
      <c r="H2062"/>
      <c r="I2062"/>
      <c r="J2062"/>
      <c r="K2062"/>
      <c r="L2062"/>
      <c r="M2062"/>
      <c r="N2062"/>
      <c r="O2062"/>
      <c r="P2062"/>
      <c r="Q2062"/>
      <c r="R2062"/>
      <c r="S2062"/>
      <c r="T2062"/>
      <c r="U2062"/>
      <c r="V2062" s="40"/>
      <c r="W2062" s="40"/>
      <c r="X2062" s="40"/>
      <c r="AF2062" s="103"/>
      <c r="AG2062" s="13"/>
      <c r="AH2062" s="13"/>
      <c r="AI2062" s="13"/>
      <c r="AJ2062" s="13"/>
      <c r="AK2062" s="13"/>
      <c r="AL2062" s="13"/>
      <c r="AM2062" s="13"/>
      <c r="AN2062" s="13"/>
      <c r="AO2062" s="13"/>
      <c r="AP2062" s="13"/>
    </row>
    <row r="2063" spans="1:42" ht="15" hidden="1" x14ac:dyDescent="0.25">
      <c r="A2063"/>
      <c r="B2063"/>
      <c r="C2063"/>
      <c r="D2063"/>
      <c r="E2063"/>
      <c r="F2063"/>
      <c r="G2063"/>
      <c r="H2063"/>
      <c r="I2063"/>
      <c r="J2063"/>
      <c r="K2063"/>
      <c r="L2063"/>
      <c r="M2063"/>
      <c r="N2063"/>
      <c r="O2063"/>
      <c r="P2063"/>
      <c r="Q2063"/>
      <c r="R2063"/>
      <c r="S2063"/>
      <c r="T2063"/>
      <c r="U2063"/>
      <c r="V2063" s="40"/>
      <c r="W2063" s="40"/>
      <c r="X2063" s="40"/>
      <c r="AF2063" s="103"/>
      <c r="AG2063" s="13"/>
      <c r="AH2063" s="13"/>
      <c r="AI2063" s="13"/>
      <c r="AJ2063" s="13"/>
      <c r="AK2063" s="13"/>
      <c r="AL2063" s="13"/>
      <c r="AM2063" s="13"/>
      <c r="AN2063" s="13"/>
      <c r="AO2063" s="13"/>
      <c r="AP2063" s="13"/>
    </row>
    <row r="2064" spans="1:42" ht="15" hidden="1" x14ac:dyDescent="0.25">
      <c r="A2064"/>
      <c r="B2064"/>
      <c r="C2064"/>
      <c r="D2064"/>
      <c r="E2064"/>
      <c r="F2064"/>
      <c r="G2064"/>
      <c r="H2064"/>
      <c r="I2064"/>
      <c r="J2064"/>
      <c r="K2064"/>
      <c r="L2064"/>
      <c r="M2064"/>
      <c r="N2064"/>
      <c r="O2064"/>
      <c r="P2064"/>
      <c r="Q2064"/>
      <c r="R2064"/>
      <c r="S2064"/>
      <c r="T2064"/>
      <c r="U2064"/>
      <c r="V2064" s="40"/>
      <c r="W2064" s="40"/>
      <c r="X2064" s="40"/>
      <c r="AF2064" s="103"/>
      <c r="AG2064" s="13"/>
      <c r="AH2064" s="13"/>
      <c r="AI2064" s="13"/>
      <c r="AJ2064" s="13"/>
      <c r="AK2064" s="13"/>
      <c r="AL2064" s="13"/>
      <c r="AM2064" s="13"/>
      <c r="AN2064" s="13"/>
      <c r="AO2064" s="13"/>
      <c r="AP2064" s="13"/>
    </row>
    <row r="2065" spans="1:42" ht="15" hidden="1" x14ac:dyDescent="0.25">
      <c r="A2065"/>
      <c r="B2065"/>
      <c r="C2065"/>
      <c r="D2065"/>
      <c r="E2065"/>
      <c r="F2065"/>
      <c r="G2065"/>
      <c r="H2065"/>
      <c r="I2065"/>
      <c r="J2065"/>
      <c r="K2065"/>
      <c r="L2065"/>
      <c r="M2065"/>
      <c r="N2065"/>
      <c r="O2065"/>
      <c r="P2065"/>
      <c r="Q2065"/>
      <c r="R2065"/>
      <c r="S2065"/>
      <c r="T2065"/>
      <c r="U2065"/>
      <c r="V2065" s="40"/>
      <c r="W2065" s="40"/>
      <c r="X2065" s="40"/>
      <c r="AA2065" s="47"/>
      <c r="AB2065" s="8"/>
      <c r="AC2065" s="8"/>
      <c r="AD2065" s="8"/>
      <c r="AE2065" s="8"/>
      <c r="AF2065" s="103"/>
      <c r="AG2065" s="13"/>
      <c r="AH2065" s="13"/>
      <c r="AI2065" s="13"/>
      <c r="AJ2065" s="13"/>
      <c r="AK2065" s="13"/>
      <c r="AL2065" s="13"/>
      <c r="AM2065" s="13"/>
      <c r="AN2065" s="13"/>
      <c r="AO2065" s="13"/>
      <c r="AP2065" s="13"/>
    </row>
    <row r="2066" spans="1:42" ht="15" hidden="1" x14ac:dyDescent="0.25">
      <c r="A2066"/>
      <c r="B2066"/>
      <c r="C2066"/>
      <c r="D2066"/>
      <c r="E2066"/>
      <c r="F2066"/>
      <c r="G2066"/>
      <c r="H2066"/>
      <c r="I2066"/>
      <c r="J2066"/>
      <c r="K2066"/>
      <c r="L2066"/>
      <c r="M2066"/>
      <c r="N2066"/>
      <c r="O2066"/>
      <c r="P2066"/>
      <c r="Q2066"/>
      <c r="R2066"/>
      <c r="S2066"/>
      <c r="T2066"/>
      <c r="U2066"/>
      <c r="V2066" s="40"/>
      <c r="W2066" s="40"/>
      <c r="X2066" s="40"/>
      <c r="AB2066" s="8"/>
      <c r="AC2066" s="8"/>
      <c r="AD2066" s="8"/>
      <c r="AE2066" s="8"/>
      <c r="AF2066" s="103"/>
      <c r="AG2066" s="13"/>
      <c r="AH2066" s="13"/>
      <c r="AI2066" s="13"/>
      <c r="AJ2066" s="13"/>
      <c r="AK2066" s="13"/>
      <c r="AL2066" s="13"/>
      <c r="AM2066" s="13"/>
      <c r="AN2066" s="13"/>
      <c r="AO2066" s="13"/>
      <c r="AP2066" s="13"/>
    </row>
    <row r="2067" spans="1:42" ht="15" hidden="1" x14ac:dyDescent="0.25">
      <c r="A2067"/>
      <c r="B2067"/>
      <c r="C2067"/>
      <c r="D2067"/>
      <c r="E2067"/>
      <c r="F2067"/>
      <c r="G2067"/>
      <c r="H2067"/>
      <c r="I2067"/>
      <c r="J2067"/>
      <c r="K2067"/>
      <c r="L2067"/>
      <c r="M2067"/>
      <c r="N2067"/>
      <c r="O2067"/>
      <c r="P2067"/>
      <c r="Q2067"/>
      <c r="R2067"/>
      <c r="S2067"/>
      <c r="T2067"/>
      <c r="U2067"/>
      <c r="V2067" s="40"/>
      <c r="W2067" s="40"/>
      <c r="X2067" s="40"/>
      <c r="AF2067" s="103"/>
      <c r="AG2067" s="13"/>
      <c r="AH2067" s="13"/>
      <c r="AI2067" s="13"/>
      <c r="AJ2067" s="13"/>
      <c r="AK2067" s="13"/>
      <c r="AL2067" s="13"/>
      <c r="AM2067" s="13"/>
      <c r="AN2067" s="13"/>
      <c r="AO2067" s="13"/>
      <c r="AP2067" s="13"/>
    </row>
    <row r="2068" spans="1:42" ht="15" hidden="1" x14ac:dyDescent="0.25">
      <c r="A2068"/>
      <c r="B2068"/>
      <c r="C2068"/>
      <c r="D2068"/>
      <c r="E2068"/>
      <c r="F2068"/>
      <c r="G2068"/>
      <c r="H2068"/>
      <c r="I2068"/>
      <c r="J2068"/>
      <c r="K2068"/>
      <c r="L2068"/>
      <c r="M2068"/>
      <c r="N2068"/>
      <c r="O2068"/>
      <c r="P2068"/>
      <c r="Q2068"/>
      <c r="R2068"/>
      <c r="S2068"/>
      <c r="T2068"/>
      <c r="U2068"/>
      <c r="V2068" s="40"/>
      <c r="W2068" s="40"/>
      <c r="X2068" s="40"/>
      <c r="AF2068" s="103"/>
      <c r="AG2068" s="13"/>
      <c r="AH2068" s="13"/>
      <c r="AI2068" s="13"/>
      <c r="AJ2068" s="13"/>
      <c r="AK2068" s="13"/>
      <c r="AL2068" s="13"/>
      <c r="AM2068" s="13"/>
      <c r="AN2068" s="13"/>
      <c r="AO2068" s="13"/>
      <c r="AP2068" s="13"/>
    </row>
    <row r="2069" spans="1:42" ht="15" hidden="1" x14ac:dyDescent="0.25">
      <c r="A2069"/>
      <c r="B2069"/>
      <c r="C2069"/>
      <c r="D2069"/>
      <c r="E2069"/>
      <c r="F2069"/>
      <c r="G2069"/>
      <c r="H2069"/>
      <c r="I2069"/>
      <c r="J2069"/>
      <c r="K2069"/>
      <c r="L2069"/>
      <c r="M2069"/>
      <c r="N2069"/>
      <c r="O2069"/>
      <c r="P2069"/>
      <c r="Q2069"/>
      <c r="R2069"/>
      <c r="S2069"/>
      <c r="T2069"/>
      <c r="U2069"/>
      <c r="V2069" s="40"/>
      <c r="W2069" s="40"/>
      <c r="X2069" s="40"/>
      <c r="AF2069" s="103"/>
      <c r="AG2069" s="13"/>
      <c r="AH2069" s="13"/>
      <c r="AI2069" s="13"/>
      <c r="AJ2069" s="13"/>
      <c r="AK2069" s="13"/>
      <c r="AL2069" s="13"/>
      <c r="AM2069" s="13"/>
      <c r="AN2069" s="13"/>
      <c r="AO2069" s="13"/>
      <c r="AP2069" s="13"/>
    </row>
    <row r="2070" spans="1:42" ht="15" hidden="1" x14ac:dyDescent="0.25">
      <c r="A2070"/>
      <c r="B2070"/>
      <c r="C2070"/>
      <c r="D2070"/>
      <c r="E2070"/>
      <c r="F2070"/>
      <c r="G2070"/>
      <c r="H2070"/>
      <c r="I2070"/>
      <c r="J2070"/>
      <c r="K2070"/>
      <c r="L2070"/>
      <c r="M2070"/>
      <c r="N2070"/>
      <c r="O2070"/>
      <c r="P2070"/>
      <c r="Q2070"/>
      <c r="R2070"/>
      <c r="S2070"/>
      <c r="T2070"/>
      <c r="U2070"/>
      <c r="V2070" s="40"/>
      <c r="W2070" s="40"/>
      <c r="X2070" s="40"/>
      <c r="AF2070" s="103"/>
      <c r="AG2070" s="13"/>
      <c r="AH2070" s="13"/>
      <c r="AI2070" s="13"/>
      <c r="AJ2070" s="13"/>
      <c r="AK2070" s="13"/>
      <c r="AL2070" s="13"/>
      <c r="AM2070" s="13"/>
      <c r="AN2070" s="13"/>
      <c r="AO2070" s="13"/>
      <c r="AP2070" s="13"/>
    </row>
    <row r="2071" spans="1:42" ht="15" hidden="1" x14ac:dyDescent="0.25">
      <c r="A2071"/>
      <c r="B2071"/>
      <c r="C2071"/>
      <c r="D2071"/>
      <c r="E2071"/>
      <c r="F2071"/>
      <c r="G2071"/>
      <c r="H2071"/>
      <c r="I2071"/>
      <c r="J2071"/>
      <c r="K2071"/>
      <c r="L2071"/>
      <c r="M2071"/>
      <c r="N2071"/>
      <c r="O2071"/>
      <c r="P2071"/>
      <c r="Q2071"/>
      <c r="R2071"/>
      <c r="S2071"/>
      <c r="T2071"/>
      <c r="U2071"/>
      <c r="V2071" s="40"/>
      <c r="W2071" s="40"/>
      <c r="X2071" s="40"/>
      <c r="AF2071" s="103"/>
      <c r="AG2071" s="13"/>
      <c r="AH2071" s="13"/>
      <c r="AI2071" s="13"/>
      <c r="AJ2071" s="13"/>
      <c r="AK2071" s="13"/>
      <c r="AL2071" s="13"/>
      <c r="AM2071" s="13"/>
      <c r="AN2071" s="13"/>
      <c r="AO2071" s="13"/>
      <c r="AP2071" s="13"/>
    </row>
    <row r="2072" spans="1:42" ht="15" hidden="1" x14ac:dyDescent="0.25">
      <c r="A2072"/>
      <c r="B2072"/>
      <c r="C2072"/>
      <c r="D2072"/>
      <c r="E2072"/>
      <c r="F2072"/>
      <c r="G2072"/>
      <c r="H2072"/>
      <c r="I2072"/>
      <c r="J2072"/>
      <c r="K2072"/>
      <c r="L2072"/>
      <c r="M2072"/>
      <c r="N2072"/>
      <c r="O2072"/>
      <c r="P2072"/>
      <c r="Q2072"/>
      <c r="R2072"/>
      <c r="S2072"/>
      <c r="T2072"/>
      <c r="U2072"/>
      <c r="V2072" s="40"/>
      <c r="W2072" s="40"/>
      <c r="X2072" s="40"/>
      <c r="AF2072" s="103"/>
      <c r="AG2072" s="13"/>
      <c r="AH2072" s="13"/>
      <c r="AI2072" s="13"/>
      <c r="AJ2072" s="13"/>
      <c r="AK2072" s="13"/>
      <c r="AL2072" s="13"/>
      <c r="AM2072" s="13"/>
      <c r="AN2072" s="13"/>
      <c r="AO2072" s="13"/>
      <c r="AP2072" s="13"/>
    </row>
    <row r="2073" spans="1:42" ht="15" hidden="1" x14ac:dyDescent="0.25">
      <c r="A2073"/>
      <c r="B2073"/>
      <c r="C2073"/>
      <c r="D2073"/>
      <c r="E2073"/>
      <c r="F2073"/>
      <c r="G2073"/>
      <c r="H2073"/>
      <c r="I2073"/>
      <c r="J2073"/>
      <c r="K2073"/>
      <c r="L2073"/>
      <c r="M2073"/>
      <c r="N2073"/>
      <c r="O2073"/>
      <c r="P2073"/>
      <c r="Q2073"/>
      <c r="R2073"/>
      <c r="S2073"/>
      <c r="T2073"/>
      <c r="U2073"/>
      <c r="V2073" s="40"/>
      <c r="W2073" s="40"/>
      <c r="X2073" s="40"/>
      <c r="AF2073" s="103"/>
      <c r="AG2073" s="13"/>
      <c r="AH2073" s="13"/>
      <c r="AI2073" s="13"/>
      <c r="AJ2073" s="13"/>
      <c r="AK2073" s="13"/>
      <c r="AL2073" s="13"/>
      <c r="AM2073" s="13"/>
      <c r="AN2073" s="13"/>
      <c r="AO2073" s="13"/>
      <c r="AP2073" s="13"/>
    </row>
    <row r="2074" spans="1:42" ht="15" hidden="1" x14ac:dyDescent="0.25">
      <c r="A2074"/>
      <c r="B2074"/>
      <c r="C2074"/>
      <c r="D2074"/>
      <c r="E2074"/>
      <c r="F2074"/>
      <c r="G2074"/>
      <c r="H2074"/>
      <c r="I2074"/>
      <c r="J2074"/>
      <c r="K2074"/>
      <c r="L2074"/>
      <c r="M2074"/>
      <c r="N2074"/>
      <c r="O2074"/>
      <c r="P2074"/>
      <c r="Q2074"/>
      <c r="R2074"/>
      <c r="S2074"/>
      <c r="T2074"/>
      <c r="U2074"/>
      <c r="V2074" s="40"/>
      <c r="W2074" s="40"/>
      <c r="X2074" s="40"/>
      <c r="AF2074" s="103"/>
      <c r="AG2074" s="13"/>
      <c r="AH2074" s="13"/>
      <c r="AI2074" s="13"/>
      <c r="AJ2074" s="13"/>
      <c r="AK2074" s="13"/>
      <c r="AL2074" s="13"/>
      <c r="AM2074" s="13"/>
      <c r="AN2074" s="13"/>
      <c r="AO2074" s="13"/>
      <c r="AP2074" s="13"/>
    </row>
    <row r="2075" spans="1:42" ht="15" hidden="1" x14ac:dyDescent="0.25">
      <c r="A2075"/>
      <c r="B2075"/>
      <c r="C2075"/>
      <c r="D2075"/>
      <c r="E2075"/>
      <c r="F2075"/>
      <c r="G2075"/>
      <c r="H2075"/>
      <c r="I2075"/>
      <c r="J2075"/>
      <c r="K2075"/>
      <c r="L2075"/>
      <c r="M2075"/>
      <c r="N2075"/>
      <c r="O2075"/>
      <c r="P2075"/>
      <c r="Q2075"/>
      <c r="R2075"/>
      <c r="S2075"/>
      <c r="T2075"/>
      <c r="U2075"/>
      <c r="V2075" s="40"/>
      <c r="W2075" s="40"/>
      <c r="X2075" s="40"/>
      <c r="AF2075" s="103"/>
      <c r="AG2075" s="13"/>
      <c r="AH2075" s="13"/>
      <c r="AI2075" s="13"/>
      <c r="AJ2075" s="13"/>
      <c r="AK2075" s="13"/>
      <c r="AL2075" s="13"/>
      <c r="AM2075" s="13"/>
      <c r="AN2075" s="13"/>
      <c r="AO2075" s="13"/>
      <c r="AP2075" s="13"/>
    </row>
    <row r="2076" spans="1:42" ht="15" hidden="1" x14ac:dyDescent="0.25">
      <c r="A2076"/>
      <c r="B2076"/>
      <c r="C2076"/>
      <c r="D2076"/>
      <c r="E2076"/>
      <c r="F2076"/>
      <c r="G2076"/>
      <c r="H2076"/>
      <c r="I2076"/>
      <c r="J2076"/>
      <c r="K2076"/>
      <c r="L2076"/>
      <c r="M2076"/>
      <c r="N2076"/>
      <c r="O2076"/>
      <c r="P2076"/>
      <c r="Q2076"/>
      <c r="R2076"/>
      <c r="S2076"/>
      <c r="T2076"/>
      <c r="U2076"/>
      <c r="V2076" s="40"/>
      <c r="W2076" s="40"/>
      <c r="X2076" s="40"/>
      <c r="AF2076" s="103"/>
      <c r="AG2076" s="13"/>
      <c r="AH2076" s="13"/>
      <c r="AI2076" s="13"/>
      <c r="AJ2076" s="13"/>
      <c r="AK2076" s="13"/>
      <c r="AL2076" s="13"/>
      <c r="AM2076" s="13"/>
      <c r="AN2076" s="13"/>
      <c r="AO2076" s="13"/>
      <c r="AP2076" s="13"/>
    </row>
    <row r="2077" spans="1:42" ht="15" hidden="1" x14ac:dyDescent="0.25">
      <c r="A2077"/>
      <c r="B2077"/>
      <c r="C2077"/>
      <c r="D2077"/>
      <c r="E2077"/>
      <c r="F2077"/>
      <c r="G2077"/>
      <c r="H2077"/>
      <c r="I2077"/>
      <c r="J2077"/>
      <c r="K2077"/>
      <c r="L2077"/>
      <c r="M2077"/>
      <c r="N2077"/>
      <c r="O2077"/>
      <c r="P2077"/>
      <c r="Q2077"/>
      <c r="R2077"/>
      <c r="S2077"/>
      <c r="T2077"/>
      <c r="U2077"/>
      <c r="V2077" s="40"/>
      <c r="W2077" s="40"/>
      <c r="X2077" s="40"/>
      <c r="AF2077" s="103"/>
      <c r="AG2077" s="13"/>
      <c r="AH2077" s="13"/>
      <c r="AI2077" s="13"/>
      <c r="AJ2077" s="13"/>
      <c r="AK2077" s="13"/>
      <c r="AL2077" s="13"/>
      <c r="AM2077" s="13"/>
      <c r="AN2077" s="13"/>
      <c r="AO2077" s="13"/>
      <c r="AP2077" s="13"/>
    </row>
    <row r="2078" spans="1:42" ht="15" hidden="1" x14ac:dyDescent="0.25">
      <c r="A2078"/>
      <c r="B2078"/>
      <c r="C2078"/>
      <c r="D2078"/>
      <c r="E2078"/>
      <c r="F2078"/>
      <c r="G2078"/>
      <c r="H2078"/>
      <c r="I2078"/>
      <c r="J2078"/>
      <c r="K2078"/>
      <c r="L2078"/>
      <c r="M2078"/>
      <c r="N2078"/>
      <c r="O2078"/>
      <c r="P2078"/>
      <c r="Q2078"/>
      <c r="R2078"/>
      <c r="S2078"/>
      <c r="T2078"/>
      <c r="U2078"/>
      <c r="V2078" s="40"/>
      <c r="W2078" s="40"/>
      <c r="X2078" s="40"/>
      <c r="AF2078" s="103"/>
      <c r="AG2078" s="13"/>
      <c r="AH2078" s="13"/>
      <c r="AI2078" s="13"/>
      <c r="AJ2078" s="13"/>
      <c r="AK2078" s="13"/>
      <c r="AL2078" s="13"/>
      <c r="AM2078" s="13"/>
      <c r="AN2078" s="13"/>
      <c r="AO2078" s="13"/>
      <c r="AP2078" s="13"/>
    </row>
    <row r="2079" spans="1:42" ht="15" hidden="1" x14ac:dyDescent="0.25">
      <c r="A2079"/>
      <c r="B2079"/>
      <c r="C2079"/>
      <c r="D2079"/>
      <c r="E2079"/>
      <c r="F2079"/>
      <c r="G2079"/>
      <c r="H2079"/>
      <c r="I2079"/>
      <c r="J2079"/>
      <c r="K2079"/>
      <c r="L2079"/>
      <c r="M2079"/>
      <c r="N2079"/>
      <c r="O2079"/>
      <c r="P2079"/>
      <c r="Q2079"/>
      <c r="R2079"/>
      <c r="S2079"/>
      <c r="T2079"/>
      <c r="U2079"/>
      <c r="V2079" s="40"/>
      <c r="W2079" s="40"/>
      <c r="X2079" s="40"/>
      <c r="AF2079" s="103"/>
      <c r="AG2079" s="13"/>
      <c r="AH2079" s="13"/>
      <c r="AI2079" s="13"/>
      <c r="AJ2079" s="13"/>
      <c r="AK2079" s="13"/>
      <c r="AL2079" s="13"/>
      <c r="AM2079" s="13"/>
      <c r="AN2079" s="13"/>
      <c r="AO2079" s="13"/>
      <c r="AP2079" s="13"/>
    </row>
    <row r="2080" spans="1:42" ht="15" hidden="1" x14ac:dyDescent="0.25">
      <c r="A2080"/>
      <c r="B2080"/>
      <c r="C2080"/>
      <c r="D2080"/>
      <c r="E2080"/>
      <c r="F2080"/>
      <c r="G2080"/>
      <c r="H2080"/>
      <c r="I2080"/>
      <c r="J2080"/>
      <c r="K2080"/>
      <c r="L2080"/>
      <c r="M2080"/>
      <c r="N2080"/>
      <c r="O2080"/>
      <c r="P2080"/>
      <c r="Q2080"/>
      <c r="R2080"/>
      <c r="S2080"/>
      <c r="T2080"/>
      <c r="U2080"/>
      <c r="V2080" s="40"/>
      <c r="W2080" s="40"/>
      <c r="X2080" s="40"/>
      <c r="AB2080" s="8"/>
      <c r="AC2080" s="8"/>
      <c r="AD2080" s="8"/>
      <c r="AE2080" s="8"/>
      <c r="AF2080" s="103"/>
      <c r="AG2080" s="13"/>
      <c r="AH2080" s="13"/>
      <c r="AI2080" s="13"/>
      <c r="AJ2080" s="13"/>
      <c r="AK2080" s="13"/>
      <c r="AL2080" s="13"/>
      <c r="AM2080" s="13"/>
      <c r="AN2080" s="13"/>
      <c r="AO2080" s="13"/>
      <c r="AP2080" s="13"/>
    </row>
    <row r="2081" spans="1:42" ht="15" hidden="1" x14ac:dyDescent="0.25">
      <c r="A2081"/>
      <c r="B2081"/>
      <c r="C2081"/>
      <c r="D2081"/>
      <c r="E2081"/>
      <c r="F2081"/>
      <c r="G2081"/>
      <c r="H2081"/>
      <c r="I2081"/>
      <c r="J2081"/>
      <c r="K2081"/>
      <c r="L2081"/>
      <c r="M2081"/>
      <c r="N2081"/>
      <c r="O2081"/>
      <c r="P2081"/>
      <c r="Q2081"/>
      <c r="R2081"/>
      <c r="S2081"/>
      <c r="T2081"/>
      <c r="U2081"/>
      <c r="V2081" s="40"/>
      <c r="W2081" s="40"/>
      <c r="X2081" s="40"/>
      <c r="AF2081" s="103"/>
      <c r="AG2081" s="13"/>
      <c r="AH2081" s="13"/>
      <c r="AI2081" s="13"/>
      <c r="AJ2081" s="13"/>
      <c r="AK2081" s="13"/>
      <c r="AL2081" s="13"/>
      <c r="AM2081" s="13"/>
      <c r="AN2081" s="13"/>
      <c r="AO2081" s="13"/>
      <c r="AP2081" s="13"/>
    </row>
    <row r="2082" spans="1:42" ht="15" hidden="1" x14ac:dyDescent="0.25">
      <c r="A2082"/>
      <c r="B2082"/>
      <c r="C2082"/>
      <c r="D2082"/>
      <c r="E2082"/>
      <c r="F2082"/>
      <c r="G2082"/>
      <c r="H2082"/>
      <c r="I2082"/>
      <c r="J2082"/>
      <c r="K2082"/>
      <c r="L2082"/>
      <c r="M2082"/>
      <c r="N2082"/>
      <c r="O2082"/>
      <c r="P2082"/>
      <c r="Q2082"/>
      <c r="R2082"/>
      <c r="S2082"/>
      <c r="T2082"/>
      <c r="U2082"/>
      <c r="V2082" s="40"/>
      <c r="W2082" s="40"/>
      <c r="X2082" s="40"/>
      <c r="AB2082" s="8"/>
      <c r="AC2082" s="8"/>
      <c r="AD2082" s="8"/>
      <c r="AE2082" s="8"/>
      <c r="AF2082" s="103"/>
      <c r="AG2082" s="13"/>
      <c r="AH2082" s="13"/>
      <c r="AI2082" s="13"/>
      <c r="AJ2082" s="13"/>
      <c r="AK2082" s="13"/>
      <c r="AL2082" s="13"/>
      <c r="AM2082" s="13"/>
      <c r="AN2082" s="13"/>
      <c r="AO2082" s="13"/>
      <c r="AP2082" s="13"/>
    </row>
    <row r="2083" spans="1:42" ht="15" hidden="1" x14ac:dyDescent="0.25">
      <c r="A2083"/>
      <c r="B2083"/>
      <c r="C2083"/>
      <c r="D2083"/>
      <c r="E2083"/>
      <c r="F2083"/>
      <c r="G2083"/>
      <c r="H2083"/>
      <c r="I2083"/>
      <c r="J2083"/>
      <c r="K2083"/>
      <c r="L2083"/>
      <c r="M2083"/>
      <c r="N2083"/>
      <c r="O2083"/>
      <c r="P2083"/>
      <c r="Q2083"/>
      <c r="R2083"/>
      <c r="S2083"/>
      <c r="T2083"/>
      <c r="U2083"/>
      <c r="V2083" s="40"/>
      <c r="W2083" s="40"/>
      <c r="X2083" s="40"/>
      <c r="AB2083" s="8"/>
      <c r="AC2083" s="8"/>
      <c r="AD2083" s="8"/>
      <c r="AE2083" s="8"/>
      <c r="AF2083" s="103"/>
      <c r="AG2083" s="13"/>
      <c r="AH2083" s="13"/>
      <c r="AI2083" s="13"/>
      <c r="AJ2083" s="13"/>
      <c r="AK2083" s="13"/>
      <c r="AL2083" s="13"/>
      <c r="AM2083" s="13"/>
      <c r="AN2083" s="13"/>
      <c r="AO2083" s="13"/>
      <c r="AP2083" s="13"/>
    </row>
    <row r="2084" spans="1:42" ht="15" hidden="1" x14ac:dyDescent="0.25">
      <c r="A2084"/>
      <c r="B2084"/>
      <c r="C2084"/>
      <c r="D2084"/>
      <c r="E2084"/>
      <c r="F2084"/>
      <c r="G2084"/>
      <c r="H2084"/>
      <c r="I2084"/>
      <c r="J2084"/>
      <c r="K2084"/>
      <c r="L2084"/>
      <c r="M2084"/>
      <c r="N2084"/>
      <c r="O2084"/>
      <c r="P2084"/>
      <c r="Q2084"/>
      <c r="R2084"/>
      <c r="S2084"/>
      <c r="T2084"/>
      <c r="U2084"/>
      <c r="V2084" s="40"/>
      <c r="W2084" s="40"/>
      <c r="X2084" s="40"/>
      <c r="AF2084" s="103"/>
      <c r="AG2084" s="13"/>
      <c r="AH2084" s="13"/>
      <c r="AI2084" s="13"/>
      <c r="AJ2084" s="13"/>
      <c r="AK2084" s="13"/>
      <c r="AL2084" s="13"/>
      <c r="AM2084" s="13"/>
      <c r="AN2084" s="13"/>
      <c r="AO2084" s="13"/>
      <c r="AP2084" s="13"/>
    </row>
    <row r="2085" spans="1:42" ht="15" hidden="1" x14ac:dyDescent="0.25">
      <c r="A2085"/>
      <c r="B2085"/>
      <c r="C2085"/>
      <c r="D2085"/>
      <c r="E2085"/>
      <c r="F2085"/>
      <c r="G2085"/>
      <c r="H2085"/>
      <c r="I2085"/>
      <c r="J2085"/>
      <c r="K2085"/>
      <c r="L2085"/>
      <c r="M2085"/>
      <c r="N2085"/>
      <c r="O2085"/>
      <c r="P2085"/>
      <c r="Q2085"/>
      <c r="R2085"/>
      <c r="S2085"/>
      <c r="T2085"/>
      <c r="U2085"/>
      <c r="V2085" s="40"/>
      <c r="W2085" s="40"/>
      <c r="X2085" s="40"/>
      <c r="AF2085" s="103"/>
      <c r="AG2085" s="13"/>
      <c r="AH2085" s="13"/>
      <c r="AI2085" s="13"/>
      <c r="AJ2085" s="13"/>
      <c r="AK2085" s="13"/>
      <c r="AL2085" s="13"/>
      <c r="AM2085" s="13"/>
      <c r="AN2085" s="13"/>
      <c r="AO2085" s="13"/>
      <c r="AP2085" s="13"/>
    </row>
    <row r="2086" spans="1:42" ht="15" hidden="1" x14ac:dyDescent="0.25">
      <c r="A2086"/>
      <c r="B2086"/>
      <c r="C2086"/>
      <c r="D2086"/>
      <c r="E2086"/>
      <c r="F2086"/>
      <c r="G2086"/>
      <c r="H2086"/>
      <c r="I2086"/>
      <c r="J2086"/>
      <c r="K2086"/>
      <c r="L2086"/>
      <c r="M2086"/>
      <c r="N2086"/>
      <c r="O2086"/>
      <c r="P2086"/>
      <c r="Q2086"/>
      <c r="R2086"/>
      <c r="S2086"/>
      <c r="T2086"/>
      <c r="U2086"/>
      <c r="V2086" s="40"/>
      <c r="W2086" s="40"/>
      <c r="X2086" s="40"/>
      <c r="AF2086" s="103"/>
      <c r="AG2086" s="13"/>
      <c r="AH2086" s="13"/>
      <c r="AI2086" s="13"/>
      <c r="AJ2086" s="13"/>
      <c r="AK2086" s="13"/>
      <c r="AL2086" s="13"/>
      <c r="AM2086" s="13"/>
      <c r="AN2086" s="13"/>
      <c r="AO2086" s="13"/>
      <c r="AP2086" s="13"/>
    </row>
    <row r="2087" spans="1:42" ht="15" hidden="1" x14ac:dyDescent="0.25">
      <c r="A2087"/>
      <c r="B2087"/>
      <c r="C2087"/>
      <c r="D2087"/>
      <c r="E2087"/>
      <c r="F2087"/>
      <c r="G2087"/>
      <c r="H2087"/>
      <c r="I2087"/>
      <c r="J2087"/>
      <c r="K2087"/>
      <c r="L2087"/>
      <c r="M2087"/>
      <c r="N2087"/>
      <c r="O2087"/>
      <c r="P2087"/>
      <c r="Q2087"/>
      <c r="R2087"/>
      <c r="S2087"/>
      <c r="T2087"/>
      <c r="U2087"/>
      <c r="V2087" s="40"/>
      <c r="W2087" s="40"/>
      <c r="X2087" s="40"/>
      <c r="AF2087" s="103"/>
      <c r="AG2087" s="13"/>
      <c r="AH2087" s="13"/>
      <c r="AI2087" s="13"/>
      <c r="AJ2087" s="13"/>
      <c r="AK2087" s="13"/>
      <c r="AL2087" s="13"/>
      <c r="AM2087" s="13"/>
      <c r="AN2087" s="13"/>
      <c r="AO2087" s="13"/>
      <c r="AP2087" s="13"/>
    </row>
    <row r="2088" spans="1:42" ht="15" hidden="1" x14ac:dyDescent="0.25">
      <c r="A2088"/>
      <c r="B2088"/>
      <c r="C2088"/>
      <c r="D2088"/>
      <c r="E2088"/>
      <c r="F2088"/>
      <c r="G2088"/>
      <c r="H2088"/>
      <c r="I2088"/>
      <c r="J2088"/>
      <c r="K2088"/>
      <c r="L2088"/>
      <c r="M2088"/>
      <c r="N2088"/>
      <c r="O2088"/>
      <c r="P2088"/>
      <c r="Q2088"/>
      <c r="R2088"/>
      <c r="S2088"/>
      <c r="T2088"/>
      <c r="U2088"/>
      <c r="V2088" s="40"/>
      <c r="W2088" s="40"/>
      <c r="X2088" s="40"/>
      <c r="AF2088" s="103"/>
      <c r="AG2088" s="13"/>
      <c r="AH2088" s="13"/>
      <c r="AI2088" s="13"/>
      <c r="AJ2088" s="13"/>
      <c r="AK2088" s="13"/>
      <c r="AL2088" s="13"/>
      <c r="AM2088" s="13"/>
      <c r="AN2088" s="13"/>
      <c r="AO2088" s="13"/>
      <c r="AP2088" s="13"/>
    </row>
    <row r="2089" spans="1:42" ht="15" hidden="1" x14ac:dyDescent="0.25">
      <c r="A2089"/>
      <c r="B2089"/>
      <c r="C2089"/>
      <c r="D2089"/>
      <c r="E2089"/>
      <c r="F2089"/>
      <c r="G2089"/>
      <c r="H2089"/>
      <c r="I2089"/>
      <c r="J2089"/>
      <c r="K2089"/>
      <c r="L2089"/>
      <c r="M2089"/>
      <c r="N2089"/>
      <c r="O2089"/>
      <c r="P2089"/>
      <c r="Q2089"/>
      <c r="R2089"/>
      <c r="S2089"/>
      <c r="T2089"/>
      <c r="U2089"/>
      <c r="V2089" s="40"/>
      <c r="W2089" s="40"/>
      <c r="X2089" s="40"/>
      <c r="AB2089" s="8"/>
      <c r="AC2089" s="8"/>
      <c r="AD2089" s="8"/>
      <c r="AE2089" s="8"/>
      <c r="AF2089" s="103"/>
      <c r="AG2089" s="13"/>
      <c r="AH2089" s="13"/>
      <c r="AI2089" s="13"/>
      <c r="AJ2089" s="13"/>
      <c r="AK2089" s="13"/>
      <c r="AL2089" s="13"/>
      <c r="AM2089" s="13"/>
      <c r="AN2089" s="13"/>
      <c r="AO2089" s="13"/>
      <c r="AP2089" s="13"/>
    </row>
    <row r="2090" spans="1:42" ht="15" hidden="1" x14ac:dyDescent="0.25">
      <c r="A2090"/>
      <c r="B2090"/>
      <c r="C2090"/>
      <c r="D2090"/>
      <c r="E2090"/>
      <c r="F2090"/>
      <c r="G2090"/>
      <c r="H2090"/>
      <c r="I2090"/>
      <c r="J2090"/>
      <c r="K2090"/>
      <c r="L2090"/>
      <c r="M2090"/>
      <c r="N2090"/>
      <c r="O2090"/>
      <c r="P2090"/>
      <c r="Q2090"/>
      <c r="R2090"/>
      <c r="S2090"/>
      <c r="T2090"/>
      <c r="U2090"/>
      <c r="V2090" s="40"/>
      <c r="W2090" s="40"/>
      <c r="X2090" s="40"/>
      <c r="AF2090" s="103"/>
      <c r="AG2090" s="13"/>
      <c r="AH2090" s="13"/>
      <c r="AI2090" s="13"/>
      <c r="AJ2090" s="13"/>
      <c r="AK2090" s="13"/>
      <c r="AL2090" s="13"/>
      <c r="AM2090" s="13"/>
      <c r="AN2090" s="13"/>
      <c r="AO2090" s="13"/>
      <c r="AP2090" s="13"/>
    </row>
    <row r="2091" spans="1:42" ht="15" hidden="1" x14ac:dyDescent="0.25">
      <c r="A2091"/>
      <c r="B2091"/>
      <c r="C2091"/>
      <c r="D2091"/>
      <c r="E2091"/>
      <c r="F2091"/>
      <c r="G2091"/>
      <c r="H2091"/>
      <c r="I2091"/>
      <c r="J2091"/>
      <c r="K2091"/>
      <c r="L2091"/>
      <c r="M2091"/>
      <c r="N2091"/>
      <c r="O2091"/>
      <c r="P2091"/>
      <c r="Q2091"/>
      <c r="R2091"/>
      <c r="S2091"/>
      <c r="T2091"/>
      <c r="U2091"/>
      <c r="V2091" s="40"/>
      <c r="W2091" s="40"/>
      <c r="X2091" s="40"/>
      <c r="AF2091" s="103"/>
      <c r="AG2091" s="13"/>
      <c r="AH2091" s="13"/>
      <c r="AI2091" s="13"/>
      <c r="AJ2091" s="13"/>
      <c r="AK2091" s="13"/>
      <c r="AL2091" s="13"/>
      <c r="AM2091" s="13"/>
      <c r="AN2091" s="13"/>
      <c r="AO2091" s="13"/>
      <c r="AP2091" s="13"/>
    </row>
    <row r="2092" spans="1:42" ht="15" hidden="1" x14ac:dyDescent="0.25">
      <c r="A2092"/>
      <c r="B2092"/>
      <c r="C2092"/>
      <c r="D2092"/>
      <c r="E2092"/>
      <c r="F2092"/>
      <c r="G2092"/>
      <c r="H2092"/>
      <c r="I2092"/>
      <c r="J2092"/>
      <c r="K2092"/>
      <c r="L2092"/>
      <c r="M2092"/>
      <c r="N2092"/>
      <c r="O2092"/>
      <c r="P2092"/>
      <c r="Q2092"/>
      <c r="R2092"/>
      <c r="S2092"/>
      <c r="T2092"/>
      <c r="U2092"/>
      <c r="V2092" s="40"/>
      <c r="W2092" s="40"/>
      <c r="X2092" s="40"/>
      <c r="AF2092" s="103"/>
      <c r="AG2092" s="13"/>
      <c r="AH2092" s="13"/>
      <c r="AI2092" s="13"/>
      <c r="AJ2092" s="13"/>
      <c r="AK2092" s="13"/>
      <c r="AL2092" s="13"/>
      <c r="AM2092" s="13"/>
      <c r="AN2092" s="13"/>
      <c r="AO2092" s="13"/>
      <c r="AP2092" s="13"/>
    </row>
    <row r="2093" spans="1:42" ht="15" hidden="1" x14ac:dyDescent="0.25">
      <c r="A2093"/>
      <c r="B2093"/>
      <c r="C2093"/>
      <c r="D2093"/>
      <c r="E2093"/>
      <c r="F2093"/>
      <c r="G2093"/>
      <c r="H2093"/>
      <c r="I2093"/>
      <c r="J2093"/>
      <c r="K2093"/>
      <c r="L2093"/>
      <c r="M2093"/>
      <c r="N2093"/>
      <c r="O2093"/>
      <c r="P2093"/>
      <c r="Q2093"/>
      <c r="R2093"/>
      <c r="S2093"/>
      <c r="T2093"/>
      <c r="U2093"/>
      <c r="V2093" s="40"/>
      <c r="W2093" s="40"/>
      <c r="X2093" s="40"/>
      <c r="AF2093" s="103"/>
      <c r="AG2093" s="13"/>
      <c r="AH2093" s="13"/>
      <c r="AI2093" s="13"/>
      <c r="AJ2093" s="13"/>
      <c r="AK2093" s="13"/>
      <c r="AL2093" s="13"/>
      <c r="AM2093" s="13"/>
      <c r="AN2093" s="13"/>
      <c r="AO2093" s="13"/>
      <c r="AP2093" s="13"/>
    </row>
    <row r="2094" spans="1:42" ht="15" hidden="1" x14ac:dyDescent="0.25">
      <c r="A2094"/>
      <c r="B2094"/>
      <c r="C2094"/>
      <c r="D2094"/>
      <c r="E2094"/>
      <c r="F2094"/>
      <c r="G2094"/>
      <c r="H2094"/>
      <c r="I2094"/>
      <c r="J2094"/>
      <c r="K2094"/>
      <c r="L2094"/>
      <c r="M2094"/>
      <c r="N2094"/>
      <c r="O2094"/>
      <c r="P2094"/>
      <c r="Q2094"/>
      <c r="R2094"/>
      <c r="S2094"/>
      <c r="T2094"/>
      <c r="U2094"/>
      <c r="V2094" s="40"/>
      <c r="W2094" s="40"/>
      <c r="X2094" s="40"/>
      <c r="AF2094" s="103"/>
      <c r="AG2094" s="13"/>
      <c r="AH2094" s="13"/>
      <c r="AI2094" s="13"/>
      <c r="AJ2094" s="13"/>
      <c r="AK2094" s="13"/>
      <c r="AL2094" s="13"/>
      <c r="AM2094" s="13"/>
      <c r="AN2094" s="13"/>
      <c r="AO2094" s="13"/>
      <c r="AP2094" s="13"/>
    </row>
    <row r="2095" spans="1:42" ht="15" hidden="1" x14ac:dyDescent="0.25">
      <c r="A2095"/>
      <c r="B2095"/>
      <c r="C2095"/>
      <c r="D2095"/>
      <c r="E2095"/>
      <c r="F2095"/>
      <c r="G2095"/>
      <c r="H2095"/>
      <c r="I2095"/>
      <c r="J2095"/>
      <c r="K2095"/>
      <c r="L2095"/>
      <c r="M2095"/>
      <c r="N2095"/>
      <c r="O2095"/>
      <c r="P2095"/>
      <c r="Q2095"/>
      <c r="R2095"/>
      <c r="S2095"/>
      <c r="T2095"/>
      <c r="U2095"/>
      <c r="V2095" s="40"/>
      <c r="W2095" s="40"/>
      <c r="X2095" s="40"/>
      <c r="AF2095" s="103"/>
      <c r="AG2095" s="13"/>
      <c r="AH2095" s="13"/>
      <c r="AI2095" s="13"/>
      <c r="AJ2095" s="13"/>
      <c r="AK2095" s="13"/>
      <c r="AL2095" s="13"/>
      <c r="AM2095" s="13"/>
      <c r="AN2095" s="13"/>
      <c r="AO2095" s="13"/>
      <c r="AP2095" s="13"/>
    </row>
    <row r="2096" spans="1:42" ht="15" hidden="1" x14ac:dyDescent="0.25">
      <c r="A2096"/>
      <c r="B2096"/>
      <c r="C2096"/>
      <c r="D2096"/>
      <c r="E2096"/>
      <c r="F2096"/>
      <c r="G2096"/>
      <c r="H2096"/>
      <c r="I2096"/>
      <c r="J2096"/>
      <c r="K2096"/>
      <c r="L2096"/>
      <c r="M2096"/>
      <c r="N2096"/>
      <c r="O2096"/>
      <c r="P2096"/>
      <c r="Q2096"/>
      <c r="R2096"/>
      <c r="S2096"/>
      <c r="T2096"/>
      <c r="U2096"/>
      <c r="V2096" s="40"/>
      <c r="W2096" s="40"/>
      <c r="X2096" s="40"/>
      <c r="AF2096" s="103"/>
      <c r="AG2096" s="13"/>
      <c r="AH2096" s="13"/>
      <c r="AI2096" s="13"/>
      <c r="AJ2096" s="13"/>
      <c r="AK2096" s="13"/>
      <c r="AL2096" s="13"/>
      <c r="AM2096" s="13"/>
      <c r="AN2096" s="13"/>
      <c r="AO2096" s="13"/>
      <c r="AP2096" s="13"/>
    </row>
    <row r="2097" spans="1:42" ht="15" hidden="1" x14ac:dyDescent="0.25">
      <c r="A2097"/>
      <c r="B2097"/>
      <c r="C2097"/>
      <c r="D2097"/>
      <c r="E2097"/>
      <c r="F2097"/>
      <c r="G2097"/>
      <c r="H2097"/>
      <c r="I2097"/>
      <c r="J2097"/>
      <c r="K2097"/>
      <c r="L2097"/>
      <c r="M2097"/>
      <c r="N2097"/>
      <c r="O2097"/>
      <c r="P2097"/>
      <c r="Q2097"/>
      <c r="R2097"/>
      <c r="S2097"/>
      <c r="T2097"/>
      <c r="U2097"/>
      <c r="V2097" s="40"/>
      <c r="W2097" s="40"/>
      <c r="X2097" s="40"/>
      <c r="AB2097" s="8"/>
      <c r="AC2097" s="8"/>
      <c r="AD2097" s="8"/>
      <c r="AE2097" s="8"/>
      <c r="AF2097" s="103"/>
      <c r="AG2097" s="13"/>
      <c r="AH2097" s="13"/>
      <c r="AI2097" s="13"/>
      <c r="AJ2097" s="13"/>
      <c r="AK2097" s="13"/>
      <c r="AL2097" s="13"/>
      <c r="AM2097" s="13"/>
      <c r="AN2097" s="13"/>
      <c r="AO2097" s="13"/>
      <c r="AP2097" s="13"/>
    </row>
    <row r="2098" spans="1:42" ht="15" hidden="1" x14ac:dyDescent="0.25">
      <c r="A2098"/>
      <c r="B2098"/>
      <c r="C2098"/>
      <c r="D2098"/>
      <c r="E2098"/>
      <c r="F2098"/>
      <c r="G2098"/>
      <c r="H2098"/>
      <c r="I2098"/>
      <c r="J2098"/>
      <c r="K2098"/>
      <c r="L2098"/>
      <c r="M2098"/>
      <c r="N2098"/>
      <c r="O2098"/>
      <c r="P2098"/>
      <c r="Q2098"/>
      <c r="R2098"/>
      <c r="S2098"/>
      <c r="T2098"/>
      <c r="U2098"/>
      <c r="V2098" s="40"/>
      <c r="W2098" s="40"/>
      <c r="X2098" s="40"/>
      <c r="AB2098" s="8"/>
      <c r="AC2098" s="8"/>
      <c r="AD2098" s="8"/>
      <c r="AE2098" s="8"/>
      <c r="AF2098" s="103"/>
      <c r="AG2098" s="13"/>
      <c r="AH2098" s="13"/>
      <c r="AI2098" s="13"/>
      <c r="AJ2098" s="13"/>
      <c r="AK2098" s="13"/>
      <c r="AL2098" s="13"/>
      <c r="AM2098" s="13"/>
      <c r="AN2098" s="13"/>
      <c r="AO2098" s="13"/>
      <c r="AP2098" s="13"/>
    </row>
    <row r="2099" spans="1:42" ht="15" hidden="1" x14ac:dyDescent="0.25">
      <c r="A2099"/>
      <c r="B2099"/>
      <c r="C2099"/>
      <c r="D2099"/>
      <c r="E2099"/>
      <c r="F2099"/>
      <c r="G2099"/>
      <c r="H2099"/>
      <c r="I2099"/>
      <c r="J2099"/>
      <c r="K2099"/>
      <c r="L2099"/>
      <c r="M2099"/>
      <c r="N2099"/>
      <c r="O2099"/>
      <c r="P2099"/>
      <c r="Q2099"/>
      <c r="R2099"/>
      <c r="S2099"/>
      <c r="T2099"/>
      <c r="U2099"/>
      <c r="V2099" s="40"/>
      <c r="W2099" s="40"/>
      <c r="X2099" s="40"/>
      <c r="AB2099" s="8"/>
      <c r="AC2099" s="8"/>
      <c r="AD2099" s="8"/>
      <c r="AE2099" s="8"/>
      <c r="AF2099" s="103"/>
      <c r="AG2099" s="13"/>
      <c r="AH2099" s="13"/>
      <c r="AI2099" s="13"/>
      <c r="AJ2099" s="13"/>
      <c r="AK2099" s="13"/>
      <c r="AL2099" s="13"/>
      <c r="AM2099" s="13"/>
      <c r="AN2099" s="13"/>
      <c r="AO2099" s="13"/>
      <c r="AP2099" s="13"/>
    </row>
    <row r="2100" spans="1:42" ht="15" hidden="1" x14ac:dyDescent="0.25">
      <c r="A2100"/>
      <c r="B2100"/>
      <c r="C2100"/>
      <c r="D2100"/>
      <c r="E2100"/>
      <c r="F2100"/>
      <c r="G2100"/>
      <c r="H2100"/>
      <c r="I2100"/>
      <c r="J2100"/>
      <c r="K2100"/>
      <c r="L2100"/>
      <c r="M2100"/>
      <c r="N2100"/>
      <c r="O2100"/>
      <c r="P2100"/>
      <c r="Q2100"/>
      <c r="R2100"/>
      <c r="S2100"/>
      <c r="T2100"/>
      <c r="U2100"/>
      <c r="V2100" s="40"/>
      <c r="W2100" s="40"/>
      <c r="X2100" s="40"/>
      <c r="AF2100" s="103"/>
      <c r="AG2100" s="13"/>
      <c r="AH2100" s="13"/>
      <c r="AI2100" s="13"/>
      <c r="AJ2100" s="13"/>
      <c r="AK2100" s="13"/>
      <c r="AL2100" s="13"/>
      <c r="AM2100" s="13"/>
      <c r="AN2100" s="13"/>
      <c r="AO2100" s="13"/>
      <c r="AP2100" s="13"/>
    </row>
    <row r="2101" spans="1:42" ht="15" hidden="1" x14ac:dyDescent="0.25">
      <c r="A2101"/>
      <c r="B2101"/>
      <c r="C2101"/>
      <c r="D2101"/>
      <c r="E2101"/>
      <c r="F2101"/>
      <c r="G2101"/>
      <c r="H2101"/>
      <c r="I2101"/>
      <c r="J2101"/>
      <c r="K2101"/>
      <c r="L2101"/>
      <c r="M2101"/>
      <c r="N2101"/>
      <c r="O2101"/>
      <c r="P2101"/>
      <c r="Q2101"/>
      <c r="R2101"/>
      <c r="S2101"/>
      <c r="T2101"/>
      <c r="U2101"/>
      <c r="V2101" s="40"/>
      <c r="W2101" s="40"/>
      <c r="X2101" s="40"/>
      <c r="AF2101" s="103"/>
      <c r="AG2101" s="13"/>
      <c r="AH2101" s="13"/>
      <c r="AI2101" s="13"/>
      <c r="AJ2101" s="13"/>
      <c r="AK2101" s="13"/>
      <c r="AL2101" s="13"/>
      <c r="AM2101" s="13"/>
      <c r="AN2101" s="13"/>
      <c r="AO2101" s="13"/>
      <c r="AP2101" s="13"/>
    </row>
    <row r="2102" spans="1:42" ht="15" hidden="1" x14ac:dyDescent="0.25">
      <c r="A2102"/>
      <c r="B2102"/>
      <c r="C2102"/>
      <c r="D2102"/>
      <c r="E2102"/>
      <c r="F2102"/>
      <c r="G2102"/>
      <c r="H2102"/>
      <c r="I2102"/>
      <c r="J2102"/>
      <c r="K2102"/>
      <c r="L2102"/>
      <c r="M2102"/>
      <c r="N2102"/>
      <c r="O2102"/>
      <c r="P2102"/>
      <c r="Q2102"/>
      <c r="R2102"/>
      <c r="S2102"/>
      <c r="T2102"/>
      <c r="U2102"/>
      <c r="V2102" s="40"/>
      <c r="W2102" s="40"/>
      <c r="X2102" s="40"/>
      <c r="AB2102" s="8"/>
      <c r="AC2102" s="8"/>
      <c r="AD2102" s="8"/>
      <c r="AE2102" s="8"/>
      <c r="AF2102" s="103"/>
      <c r="AG2102" s="13"/>
      <c r="AH2102" s="13"/>
      <c r="AI2102" s="13"/>
      <c r="AJ2102" s="13"/>
      <c r="AK2102" s="13"/>
      <c r="AL2102" s="13"/>
      <c r="AM2102" s="13"/>
      <c r="AN2102" s="13"/>
      <c r="AO2102" s="13"/>
      <c r="AP2102" s="13"/>
    </row>
    <row r="2103" spans="1:42" ht="15" hidden="1" x14ac:dyDescent="0.25">
      <c r="A2103"/>
      <c r="B2103"/>
      <c r="C2103"/>
      <c r="D2103"/>
      <c r="E2103"/>
      <c r="F2103"/>
      <c r="G2103"/>
      <c r="H2103"/>
      <c r="I2103"/>
      <c r="J2103"/>
      <c r="K2103"/>
      <c r="L2103"/>
      <c r="M2103"/>
      <c r="N2103"/>
      <c r="O2103"/>
      <c r="P2103"/>
      <c r="Q2103"/>
      <c r="R2103"/>
      <c r="S2103"/>
      <c r="T2103"/>
      <c r="U2103"/>
      <c r="V2103" s="40"/>
      <c r="W2103" s="40"/>
      <c r="X2103" s="40"/>
      <c r="AB2103" s="8"/>
      <c r="AC2103" s="8"/>
      <c r="AD2103" s="8"/>
      <c r="AE2103" s="8"/>
      <c r="AF2103" s="103"/>
      <c r="AG2103" s="13"/>
      <c r="AH2103" s="13"/>
      <c r="AI2103" s="13"/>
      <c r="AJ2103" s="13"/>
      <c r="AK2103" s="13"/>
      <c r="AL2103" s="13"/>
      <c r="AM2103" s="13"/>
      <c r="AN2103" s="13"/>
      <c r="AO2103" s="13"/>
      <c r="AP2103" s="13"/>
    </row>
    <row r="2104" spans="1:42" ht="15" hidden="1" x14ac:dyDescent="0.25">
      <c r="A2104"/>
      <c r="B2104"/>
      <c r="C2104"/>
      <c r="D2104"/>
      <c r="E2104"/>
      <c r="F2104"/>
      <c r="G2104"/>
      <c r="H2104"/>
      <c r="I2104"/>
      <c r="J2104"/>
      <c r="K2104"/>
      <c r="L2104"/>
      <c r="M2104"/>
      <c r="N2104"/>
      <c r="O2104"/>
      <c r="P2104"/>
      <c r="Q2104"/>
      <c r="R2104"/>
      <c r="S2104"/>
      <c r="T2104"/>
      <c r="U2104"/>
      <c r="V2104" s="40"/>
      <c r="W2104" s="40"/>
      <c r="X2104" s="40"/>
      <c r="AB2104" s="8"/>
      <c r="AC2104" s="8"/>
      <c r="AD2104" s="8"/>
      <c r="AE2104" s="8"/>
      <c r="AF2104" s="103"/>
      <c r="AG2104" s="13"/>
      <c r="AH2104" s="13"/>
      <c r="AI2104" s="13"/>
      <c r="AJ2104" s="13"/>
      <c r="AK2104" s="13"/>
      <c r="AL2104" s="13"/>
      <c r="AM2104" s="13"/>
      <c r="AN2104" s="13"/>
      <c r="AO2104" s="13"/>
      <c r="AP2104" s="13"/>
    </row>
    <row r="2105" spans="1:42" ht="15" hidden="1" x14ac:dyDescent="0.25">
      <c r="A2105"/>
      <c r="B2105"/>
      <c r="C2105"/>
      <c r="D2105"/>
      <c r="E2105"/>
      <c r="F2105"/>
      <c r="G2105"/>
      <c r="H2105"/>
      <c r="I2105"/>
      <c r="J2105"/>
      <c r="K2105"/>
      <c r="L2105"/>
      <c r="M2105"/>
      <c r="N2105"/>
      <c r="O2105"/>
      <c r="P2105"/>
      <c r="Q2105"/>
      <c r="R2105"/>
      <c r="S2105"/>
      <c r="T2105"/>
      <c r="U2105"/>
      <c r="V2105" s="40"/>
      <c r="W2105" s="40"/>
      <c r="X2105" s="40"/>
      <c r="AF2105" s="103"/>
      <c r="AG2105" s="13"/>
      <c r="AH2105" s="13"/>
      <c r="AI2105" s="13"/>
      <c r="AJ2105" s="13"/>
      <c r="AK2105" s="13"/>
      <c r="AL2105" s="13"/>
      <c r="AM2105" s="13"/>
      <c r="AN2105" s="13"/>
      <c r="AO2105" s="13"/>
      <c r="AP2105" s="13"/>
    </row>
    <row r="2106" spans="1:42" ht="15" hidden="1" x14ac:dyDescent="0.25">
      <c r="A2106"/>
      <c r="B2106"/>
      <c r="C2106"/>
      <c r="D2106"/>
      <c r="E2106"/>
      <c r="F2106"/>
      <c r="G2106"/>
      <c r="H2106"/>
      <c r="I2106"/>
      <c r="J2106"/>
      <c r="K2106"/>
      <c r="L2106"/>
      <c r="M2106"/>
      <c r="N2106"/>
      <c r="O2106"/>
      <c r="P2106"/>
      <c r="Q2106"/>
      <c r="R2106"/>
      <c r="S2106"/>
      <c r="T2106"/>
      <c r="U2106"/>
      <c r="V2106" s="40"/>
      <c r="W2106" s="40"/>
      <c r="X2106" s="40"/>
      <c r="AF2106" s="103"/>
      <c r="AG2106" s="13"/>
      <c r="AH2106" s="13"/>
      <c r="AI2106" s="13"/>
      <c r="AJ2106" s="13"/>
      <c r="AK2106" s="13"/>
      <c r="AL2106" s="13"/>
      <c r="AM2106" s="13"/>
      <c r="AN2106" s="13"/>
      <c r="AO2106" s="13"/>
      <c r="AP2106" s="13"/>
    </row>
    <row r="2107" spans="1:42" ht="15" hidden="1" x14ac:dyDescent="0.25">
      <c r="A2107"/>
      <c r="B2107"/>
      <c r="C2107"/>
      <c r="D2107"/>
      <c r="E2107"/>
      <c r="F2107"/>
      <c r="G2107"/>
      <c r="H2107"/>
      <c r="I2107"/>
      <c r="J2107"/>
      <c r="K2107"/>
      <c r="L2107"/>
      <c r="M2107"/>
      <c r="N2107"/>
      <c r="O2107"/>
      <c r="P2107"/>
      <c r="Q2107"/>
      <c r="R2107"/>
      <c r="S2107"/>
      <c r="T2107"/>
      <c r="U2107"/>
      <c r="V2107" s="40"/>
      <c r="W2107" s="40"/>
      <c r="X2107" s="40"/>
      <c r="AF2107" s="103"/>
      <c r="AG2107" s="13"/>
      <c r="AH2107" s="13"/>
      <c r="AI2107" s="13"/>
      <c r="AJ2107" s="13"/>
      <c r="AK2107" s="13"/>
      <c r="AL2107" s="13"/>
      <c r="AM2107" s="13"/>
      <c r="AN2107" s="13"/>
      <c r="AO2107" s="13"/>
      <c r="AP2107" s="13"/>
    </row>
    <row r="2108" spans="1:42" ht="15" hidden="1" x14ac:dyDescent="0.25">
      <c r="A2108"/>
      <c r="B2108"/>
      <c r="C2108"/>
      <c r="D2108"/>
      <c r="E2108"/>
      <c r="F2108"/>
      <c r="G2108"/>
      <c r="H2108"/>
      <c r="I2108"/>
      <c r="J2108"/>
      <c r="K2108"/>
      <c r="L2108"/>
      <c r="M2108"/>
      <c r="N2108"/>
      <c r="O2108"/>
      <c r="P2108"/>
      <c r="Q2108"/>
      <c r="R2108"/>
      <c r="S2108"/>
      <c r="T2108"/>
      <c r="U2108"/>
      <c r="V2108" s="40"/>
      <c r="W2108" s="40"/>
      <c r="X2108" s="40"/>
      <c r="AF2108" s="103"/>
      <c r="AG2108" s="13"/>
      <c r="AH2108" s="13"/>
      <c r="AI2108" s="13"/>
      <c r="AJ2108" s="13"/>
      <c r="AK2108" s="13"/>
      <c r="AL2108" s="13"/>
      <c r="AM2108" s="13"/>
      <c r="AN2108" s="13"/>
      <c r="AO2108" s="13"/>
      <c r="AP2108" s="13"/>
    </row>
    <row r="2109" spans="1:42" ht="15" hidden="1" x14ac:dyDescent="0.25">
      <c r="A2109"/>
      <c r="B2109"/>
      <c r="C2109"/>
      <c r="D2109"/>
      <c r="E2109"/>
      <c r="F2109"/>
      <c r="G2109"/>
      <c r="H2109"/>
      <c r="I2109"/>
      <c r="J2109"/>
      <c r="K2109"/>
      <c r="L2109"/>
      <c r="M2109"/>
      <c r="N2109"/>
      <c r="O2109"/>
      <c r="P2109"/>
      <c r="Q2109"/>
      <c r="R2109"/>
      <c r="S2109"/>
      <c r="T2109"/>
      <c r="U2109"/>
      <c r="V2109" s="40"/>
      <c r="W2109" s="40"/>
      <c r="X2109" s="40"/>
      <c r="AF2109" s="103"/>
      <c r="AG2109" s="13"/>
      <c r="AH2109" s="13"/>
      <c r="AI2109" s="13"/>
      <c r="AJ2109" s="13"/>
      <c r="AK2109" s="13"/>
      <c r="AL2109" s="13"/>
      <c r="AM2109" s="13"/>
      <c r="AN2109" s="13"/>
      <c r="AO2109" s="13"/>
      <c r="AP2109" s="13"/>
    </row>
    <row r="2110" spans="1:42" ht="15" hidden="1" x14ac:dyDescent="0.25">
      <c r="A2110"/>
      <c r="B2110"/>
      <c r="C2110"/>
      <c r="D2110"/>
      <c r="E2110"/>
      <c r="F2110"/>
      <c r="G2110"/>
      <c r="H2110"/>
      <c r="I2110"/>
      <c r="J2110"/>
      <c r="K2110"/>
      <c r="L2110"/>
      <c r="M2110"/>
      <c r="N2110"/>
      <c r="O2110"/>
      <c r="P2110"/>
      <c r="Q2110"/>
      <c r="R2110"/>
      <c r="S2110"/>
      <c r="T2110"/>
      <c r="U2110"/>
      <c r="V2110" s="40"/>
      <c r="W2110" s="40"/>
      <c r="X2110" s="40"/>
      <c r="AB2110" s="8"/>
      <c r="AC2110" s="8"/>
      <c r="AD2110" s="8"/>
      <c r="AE2110" s="8"/>
      <c r="AF2110" s="103"/>
      <c r="AG2110" s="13"/>
      <c r="AH2110" s="13"/>
      <c r="AI2110" s="13"/>
      <c r="AJ2110" s="13"/>
      <c r="AK2110" s="13"/>
      <c r="AL2110" s="13"/>
      <c r="AM2110" s="13"/>
      <c r="AN2110" s="13"/>
      <c r="AO2110" s="13"/>
      <c r="AP2110" s="13"/>
    </row>
    <row r="2111" spans="1:42" ht="15" hidden="1" x14ac:dyDescent="0.25">
      <c r="A2111"/>
      <c r="B2111"/>
      <c r="C2111"/>
      <c r="D2111"/>
      <c r="E2111"/>
      <c r="F2111"/>
      <c r="G2111"/>
      <c r="H2111"/>
      <c r="I2111"/>
      <c r="J2111"/>
      <c r="K2111"/>
      <c r="L2111"/>
      <c r="M2111"/>
      <c r="N2111"/>
      <c r="O2111"/>
      <c r="P2111"/>
      <c r="Q2111"/>
      <c r="R2111"/>
      <c r="S2111"/>
      <c r="T2111"/>
      <c r="U2111"/>
      <c r="V2111" s="40"/>
      <c r="W2111" s="40"/>
      <c r="X2111" s="40"/>
      <c r="AB2111" s="8"/>
      <c r="AC2111" s="8"/>
      <c r="AD2111" s="8"/>
      <c r="AE2111" s="8"/>
      <c r="AF2111" s="103"/>
      <c r="AG2111" s="13"/>
      <c r="AH2111" s="13"/>
      <c r="AI2111" s="13"/>
      <c r="AJ2111" s="13"/>
      <c r="AK2111" s="13"/>
      <c r="AL2111" s="13"/>
      <c r="AM2111" s="13"/>
      <c r="AN2111" s="13"/>
      <c r="AO2111" s="13"/>
      <c r="AP2111" s="13"/>
    </row>
    <row r="2112" spans="1:42" ht="15" hidden="1" x14ac:dyDescent="0.25">
      <c r="A2112"/>
      <c r="B2112"/>
      <c r="C2112"/>
      <c r="D2112"/>
      <c r="E2112"/>
      <c r="F2112"/>
      <c r="G2112"/>
      <c r="H2112"/>
      <c r="I2112"/>
      <c r="J2112"/>
      <c r="K2112"/>
      <c r="L2112"/>
      <c r="M2112"/>
      <c r="N2112"/>
      <c r="O2112"/>
      <c r="P2112"/>
      <c r="Q2112"/>
      <c r="R2112"/>
      <c r="S2112"/>
      <c r="T2112"/>
      <c r="U2112"/>
      <c r="V2112" s="40"/>
      <c r="W2112" s="40"/>
      <c r="X2112" s="40"/>
      <c r="AF2112" s="103"/>
      <c r="AG2112" s="13"/>
      <c r="AH2112" s="13"/>
      <c r="AI2112" s="13"/>
      <c r="AJ2112" s="13"/>
      <c r="AK2112" s="13"/>
      <c r="AL2112" s="13"/>
      <c r="AM2112" s="13"/>
      <c r="AN2112" s="13"/>
      <c r="AO2112" s="13"/>
      <c r="AP2112" s="13"/>
    </row>
    <row r="2113" spans="1:42" ht="15" hidden="1" x14ac:dyDescent="0.25">
      <c r="A2113"/>
      <c r="B2113"/>
      <c r="C2113"/>
      <c r="D2113"/>
      <c r="E2113"/>
      <c r="F2113"/>
      <c r="G2113"/>
      <c r="H2113"/>
      <c r="I2113"/>
      <c r="J2113"/>
      <c r="K2113"/>
      <c r="L2113"/>
      <c r="M2113"/>
      <c r="N2113"/>
      <c r="O2113"/>
      <c r="P2113"/>
      <c r="Q2113"/>
      <c r="R2113"/>
      <c r="S2113"/>
      <c r="T2113"/>
      <c r="U2113"/>
      <c r="V2113" s="40"/>
      <c r="W2113" s="40"/>
      <c r="X2113" s="40"/>
      <c r="AF2113" s="103"/>
      <c r="AG2113" s="13"/>
      <c r="AH2113" s="13"/>
      <c r="AI2113" s="13"/>
      <c r="AJ2113" s="13"/>
      <c r="AK2113" s="13"/>
      <c r="AL2113" s="13"/>
      <c r="AM2113" s="13"/>
      <c r="AN2113" s="13"/>
      <c r="AO2113" s="13"/>
      <c r="AP2113" s="13"/>
    </row>
    <row r="2114" spans="1:42" ht="15" hidden="1" x14ac:dyDescent="0.25">
      <c r="A2114"/>
      <c r="B2114"/>
      <c r="C2114"/>
      <c r="D2114"/>
      <c r="E2114"/>
      <c r="F2114"/>
      <c r="G2114"/>
      <c r="H2114"/>
      <c r="I2114"/>
      <c r="J2114"/>
      <c r="K2114"/>
      <c r="L2114"/>
      <c r="M2114"/>
      <c r="N2114"/>
      <c r="O2114"/>
      <c r="P2114"/>
      <c r="Q2114"/>
      <c r="R2114"/>
      <c r="S2114"/>
      <c r="T2114"/>
      <c r="U2114"/>
      <c r="V2114" s="40"/>
      <c r="W2114" s="40"/>
      <c r="X2114" s="40"/>
      <c r="AF2114" s="103"/>
      <c r="AG2114" s="13"/>
      <c r="AH2114" s="13"/>
      <c r="AI2114" s="13"/>
      <c r="AJ2114" s="13"/>
      <c r="AK2114" s="13"/>
      <c r="AL2114" s="13"/>
      <c r="AM2114" s="13"/>
      <c r="AN2114" s="13"/>
      <c r="AO2114" s="13"/>
      <c r="AP2114" s="13"/>
    </row>
    <row r="2115" spans="1:42" ht="15" hidden="1" x14ac:dyDescent="0.25">
      <c r="A2115"/>
      <c r="B2115"/>
      <c r="C2115"/>
      <c r="D2115"/>
      <c r="E2115"/>
      <c r="F2115"/>
      <c r="G2115"/>
      <c r="H2115"/>
      <c r="I2115"/>
      <c r="J2115"/>
      <c r="K2115"/>
      <c r="L2115"/>
      <c r="M2115"/>
      <c r="N2115"/>
      <c r="O2115"/>
      <c r="P2115"/>
      <c r="Q2115"/>
      <c r="R2115"/>
      <c r="S2115"/>
      <c r="T2115"/>
      <c r="U2115"/>
      <c r="V2115" s="40"/>
      <c r="W2115" s="40"/>
      <c r="X2115" s="40"/>
      <c r="AF2115" s="103"/>
      <c r="AG2115" s="13"/>
      <c r="AH2115" s="13"/>
      <c r="AI2115" s="13"/>
      <c r="AJ2115" s="13"/>
      <c r="AK2115" s="13"/>
      <c r="AL2115" s="13"/>
      <c r="AM2115" s="13"/>
      <c r="AN2115" s="13"/>
      <c r="AO2115" s="13"/>
      <c r="AP2115" s="13"/>
    </row>
    <row r="2116" spans="1:42" ht="15" hidden="1" x14ac:dyDescent="0.25">
      <c r="A2116"/>
      <c r="B2116"/>
      <c r="C2116"/>
      <c r="D2116"/>
      <c r="E2116"/>
      <c r="F2116"/>
      <c r="G2116"/>
      <c r="H2116"/>
      <c r="I2116"/>
      <c r="J2116"/>
      <c r="K2116"/>
      <c r="L2116"/>
      <c r="M2116"/>
      <c r="N2116"/>
      <c r="O2116"/>
      <c r="P2116"/>
      <c r="Q2116"/>
      <c r="R2116"/>
      <c r="S2116"/>
      <c r="T2116"/>
      <c r="U2116"/>
      <c r="V2116" s="40"/>
      <c r="W2116" s="40"/>
      <c r="X2116" s="40"/>
      <c r="AF2116" s="103"/>
      <c r="AG2116" s="13"/>
      <c r="AH2116" s="13"/>
      <c r="AI2116" s="13"/>
      <c r="AJ2116" s="13"/>
      <c r="AK2116" s="13"/>
      <c r="AL2116" s="13"/>
      <c r="AM2116" s="13"/>
      <c r="AN2116" s="13"/>
      <c r="AO2116" s="13"/>
      <c r="AP2116" s="13"/>
    </row>
    <row r="2117" spans="1:42" ht="15" hidden="1" x14ac:dyDescent="0.25">
      <c r="A2117"/>
      <c r="B2117"/>
      <c r="C2117"/>
      <c r="D2117"/>
      <c r="E2117"/>
      <c r="F2117"/>
      <c r="G2117"/>
      <c r="H2117"/>
      <c r="I2117"/>
      <c r="J2117"/>
      <c r="K2117"/>
      <c r="L2117"/>
      <c r="M2117"/>
      <c r="N2117"/>
      <c r="O2117"/>
      <c r="P2117"/>
      <c r="Q2117"/>
      <c r="R2117"/>
      <c r="S2117"/>
      <c r="T2117"/>
      <c r="U2117"/>
      <c r="V2117" s="40"/>
      <c r="W2117" s="40"/>
      <c r="X2117" s="40"/>
      <c r="AF2117" s="103"/>
      <c r="AG2117" s="13"/>
      <c r="AH2117" s="13"/>
      <c r="AI2117" s="13"/>
      <c r="AJ2117" s="13"/>
      <c r="AK2117" s="13"/>
      <c r="AL2117" s="13"/>
      <c r="AM2117" s="13"/>
      <c r="AN2117" s="13"/>
      <c r="AO2117" s="13"/>
      <c r="AP2117" s="13"/>
    </row>
    <row r="2118" spans="1:42" ht="15" hidden="1" x14ac:dyDescent="0.25">
      <c r="A2118"/>
      <c r="B2118"/>
      <c r="C2118"/>
      <c r="D2118"/>
      <c r="E2118"/>
      <c r="F2118"/>
      <c r="G2118"/>
      <c r="H2118"/>
      <c r="I2118"/>
      <c r="J2118"/>
      <c r="K2118"/>
      <c r="L2118"/>
      <c r="M2118"/>
      <c r="N2118"/>
      <c r="O2118"/>
      <c r="P2118"/>
      <c r="Q2118"/>
      <c r="R2118"/>
      <c r="S2118"/>
      <c r="T2118"/>
      <c r="U2118"/>
      <c r="V2118" s="40"/>
      <c r="W2118" s="40"/>
      <c r="X2118" s="40"/>
      <c r="AF2118" s="103"/>
      <c r="AG2118" s="13"/>
      <c r="AH2118" s="13"/>
      <c r="AI2118" s="13"/>
      <c r="AJ2118" s="13"/>
      <c r="AK2118" s="13"/>
      <c r="AL2118" s="13"/>
      <c r="AM2118" s="13"/>
      <c r="AN2118" s="13"/>
      <c r="AO2118" s="13"/>
      <c r="AP2118" s="13"/>
    </row>
    <row r="2119" spans="1:42" ht="15" hidden="1" x14ac:dyDescent="0.25">
      <c r="A2119"/>
      <c r="B2119"/>
      <c r="C2119"/>
      <c r="D2119"/>
      <c r="E2119"/>
      <c r="F2119"/>
      <c r="G2119"/>
      <c r="H2119"/>
      <c r="I2119"/>
      <c r="J2119"/>
      <c r="K2119"/>
      <c r="L2119"/>
      <c r="M2119"/>
      <c r="N2119"/>
      <c r="O2119"/>
      <c r="P2119"/>
      <c r="Q2119"/>
      <c r="R2119"/>
      <c r="S2119"/>
      <c r="T2119"/>
      <c r="U2119"/>
      <c r="V2119" s="40"/>
      <c r="W2119" s="40"/>
      <c r="X2119" s="40"/>
      <c r="AF2119" s="103"/>
      <c r="AG2119" s="13"/>
      <c r="AH2119" s="13"/>
      <c r="AI2119" s="13"/>
      <c r="AJ2119" s="13"/>
      <c r="AK2119" s="13"/>
      <c r="AL2119" s="13"/>
      <c r="AM2119" s="13"/>
      <c r="AN2119" s="13"/>
      <c r="AO2119" s="13"/>
      <c r="AP2119" s="13"/>
    </row>
    <row r="2120" spans="1:42" ht="15" hidden="1" x14ac:dyDescent="0.25">
      <c r="A2120"/>
      <c r="B2120"/>
      <c r="C2120"/>
      <c r="D2120"/>
      <c r="E2120"/>
      <c r="F2120"/>
      <c r="G2120"/>
      <c r="H2120"/>
      <c r="I2120"/>
      <c r="J2120"/>
      <c r="K2120"/>
      <c r="L2120"/>
      <c r="M2120"/>
      <c r="N2120"/>
      <c r="O2120"/>
      <c r="P2120"/>
      <c r="Q2120"/>
      <c r="R2120"/>
      <c r="S2120"/>
      <c r="T2120"/>
      <c r="U2120"/>
      <c r="V2120" s="40"/>
      <c r="W2120" s="40"/>
      <c r="X2120" s="40"/>
      <c r="AF2120" s="103"/>
      <c r="AG2120" s="13"/>
      <c r="AH2120" s="13"/>
      <c r="AI2120" s="13"/>
      <c r="AJ2120" s="13"/>
      <c r="AK2120" s="13"/>
      <c r="AL2120" s="13"/>
      <c r="AM2120" s="13"/>
      <c r="AN2120" s="13"/>
      <c r="AO2120" s="13"/>
      <c r="AP2120" s="13"/>
    </row>
    <row r="2121" spans="1:42" ht="15" hidden="1" x14ac:dyDescent="0.25">
      <c r="A2121"/>
      <c r="B2121"/>
      <c r="C2121"/>
      <c r="D2121"/>
      <c r="E2121"/>
      <c r="F2121"/>
      <c r="G2121"/>
      <c r="H2121"/>
      <c r="I2121"/>
      <c r="J2121"/>
      <c r="K2121"/>
      <c r="L2121"/>
      <c r="M2121"/>
      <c r="N2121"/>
      <c r="O2121"/>
      <c r="P2121"/>
      <c r="Q2121"/>
      <c r="R2121"/>
      <c r="S2121"/>
      <c r="T2121"/>
      <c r="U2121"/>
      <c r="V2121" s="40"/>
      <c r="W2121" s="40"/>
      <c r="X2121" s="40"/>
      <c r="AF2121" s="103"/>
      <c r="AG2121" s="13"/>
      <c r="AH2121" s="13"/>
      <c r="AI2121" s="13"/>
      <c r="AJ2121" s="13"/>
      <c r="AK2121" s="13"/>
      <c r="AL2121" s="13"/>
      <c r="AM2121" s="13"/>
      <c r="AN2121" s="13"/>
      <c r="AO2121" s="13"/>
      <c r="AP2121" s="13"/>
    </row>
    <row r="2122" spans="1:42" ht="15" hidden="1" x14ac:dyDescent="0.25">
      <c r="A2122"/>
      <c r="B2122"/>
      <c r="C2122"/>
      <c r="D2122"/>
      <c r="E2122"/>
      <c r="F2122"/>
      <c r="G2122"/>
      <c r="H2122"/>
      <c r="I2122"/>
      <c r="J2122"/>
      <c r="K2122"/>
      <c r="L2122"/>
      <c r="M2122"/>
      <c r="N2122"/>
      <c r="O2122"/>
      <c r="P2122"/>
      <c r="Q2122"/>
      <c r="R2122"/>
      <c r="S2122"/>
      <c r="T2122"/>
      <c r="U2122"/>
      <c r="V2122" s="40"/>
      <c r="W2122" s="40"/>
      <c r="X2122" s="40"/>
      <c r="AF2122" s="103"/>
      <c r="AG2122" s="13"/>
      <c r="AH2122" s="13"/>
      <c r="AI2122" s="13"/>
      <c r="AJ2122" s="13"/>
      <c r="AK2122" s="13"/>
      <c r="AL2122" s="13"/>
      <c r="AM2122" s="13"/>
      <c r="AN2122" s="13"/>
      <c r="AO2122" s="13"/>
      <c r="AP2122" s="13"/>
    </row>
    <row r="2123" spans="1:42" ht="15" hidden="1" x14ac:dyDescent="0.25">
      <c r="A2123"/>
      <c r="B2123"/>
      <c r="C2123"/>
      <c r="D2123"/>
      <c r="E2123"/>
      <c r="F2123"/>
      <c r="G2123"/>
      <c r="H2123"/>
      <c r="I2123"/>
      <c r="J2123"/>
      <c r="K2123"/>
      <c r="L2123"/>
      <c r="M2123"/>
      <c r="N2123"/>
      <c r="O2123"/>
      <c r="P2123"/>
      <c r="Q2123"/>
      <c r="R2123"/>
      <c r="S2123"/>
      <c r="T2123"/>
      <c r="U2123"/>
      <c r="V2123" s="40"/>
      <c r="W2123" s="40"/>
      <c r="X2123" s="40"/>
      <c r="AF2123" s="103"/>
      <c r="AG2123" s="13"/>
      <c r="AH2123" s="13"/>
      <c r="AI2123" s="13"/>
      <c r="AJ2123" s="13"/>
      <c r="AK2123" s="13"/>
      <c r="AL2123" s="13"/>
      <c r="AM2123" s="13"/>
      <c r="AN2123" s="13"/>
      <c r="AO2123" s="13"/>
      <c r="AP2123" s="13"/>
    </row>
    <row r="2124" spans="1:42" ht="15" hidden="1" x14ac:dyDescent="0.25">
      <c r="A2124"/>
      <c r="B2124"/>
      <c r="C2124"/>
      <c r="D2124"/>
      <c r="E2124"/>
      <c r="F2124"/>
      <c r="G2124"/>
      <c r="H2124"/>
      <c r="I2124"/>
      <c r="J2124"/>
      <c r="K2124"/>
      <c r="L2124"/>
      <c r="M2124"/>
      <c r="N2124"/>
      <c r="O2124"/>
      <c r="P2124"/>
      <c r="Q2124"/>
      <c r="R2124"/>
      <c r="S2124"/>
      <c r="T2124"/>
      <c r="U2124"/>
      <c r="V2124" s="40"/>
      <c r="W2124" s="40"/>
      <c r="X2124" s="40"/>
      <c r="AB2124" s="8"/>
      <c r="AC2124" s="8"/>
      <c r="AD2124" s="8"/>
      <c r="AE2124" s="8"/>
      <c r="AF2124" s="103"/>
      <c r="AG2124" s="13"/>
      <c r="AH2124" s="13"/>
      <c r="AI2124" s="13"/>
      <c r="AJ2124" s="13"/>
      <c r="AK2124" s="13"/>
      <c r="AL2124" s="13"/>
      <c r="AM2124" s="13"/>
      <c r="AN2124" s="13"/>
      <c r="AO2124" s="13"/>
      <c r="AP2124" s="13"/>
    </row>
    <row r="2125" spans="1:42" ht="15" hidden="1" x14ac:dyDescent="0.25">
      <c r="A2125"/>
      <c r="B2125"/>
      <c r="C2125"/>
      <c r="D2125"/>
      <c r="E2125"/>
      <c r="F2125"/>
      <c r="G2125"/>
      <c r="H2125"/>
      <c r="I2125"/>
      <c r="J2125"/>
      <c r="K2125"/>
      <c r="L2125"/>
      <c r="M2125"/>
      <c r="N2125"/>
      <c r="O2125"/>
      <c r="P2125"/>
      <c r="Q2125"/>
      <c r="R2125"/>
      <c r="S2125"/>
      <c r="T2125"/>
      <c r="U2125"/>
      <c r="V2125" s="40"/>
      <c r="W2125" s="40"/>
      <c r="X2125" s="40"/>
      <c r="AB2125" s="8"/>
      <c r="AC2125" s="8"/>
      <c r="AD2125" s="8"/>
      <c r="AE2125" s="8"/>
      <c r="AF2125" s="103"/>
      <c r="AG2125" s="13"/>
      <c r="AH2125" s="13"/>
      <c r="AI2125" s="13"/>
      <c r="AJ2125" s="13"/>
      <c r="AK2125" s="13"/>
      <c r="AL2125" s="13"/>
      <c r="AM2125" s="13"/>
      <c r="AN2125" s="13"/>
      <c r="AO2125" s="13"/>
      <c r="AP2125" s="13"/>
    </row>
    <row r="2126" spans="1:42" ht="15" hidden="1" x14ac:dyDescent="0.25">
      <c r="A2126"/>
      <c r="B2126"/>
      <c r="C2126"/>
      <c r="D2126"/>
      <c r="E2126"/>
      <c r="F2126"/>
      <c r="G2126"/>
      <c r="H2126"/>
      <c r="I2126"/>
      <c r="J2126"/>
      <c r="K2126"/>
      <c r="L2126"/>
      <c r="M2126"/>
      <c r="N2126"/>
      <c r="O2126"/>
      <c r="P2126"/>
      <c r="Q2126"/>
      <c r="R2126"/>
      <c r="S2126"/>
      <c r="T2126"/>
      <c r="U2126"/>
      <c r="V2126" s="40"/>
      <c r="W2126" s="40"/>
      <c r="X2126" s="40"/>
      <c r="AF2126" s="103"/>
      <c r="AG2126" s="13"/>
      <c r="AH2126" s="13"/>
      <c r="AI2126" s="13"/>
      <c r="AJ2126" s="13"/>
      <c r="AK2126" s="13"/>
      <c r="AL2126" s="13"/>
      <c r="AM2126" s="13"/>
      <c r="AN2126" s="13"/>
      <c r="AO2126" s="13"/>
      <c r="AP2126" s="13"/>
    </row>
    <row r="2127" spans="1:42" ht="15" hidden="1" x14ac:dyDescent="0.25">
      <c r="A2127"/>
      <c r="B2127"/>
      <c r="C2127"/>
      <c r="D2127"/>
      <c r="E2127"/>
      <c r="F2127"/>
      <c r="G2127"/>
      <c r="H2127"/>
      <c r="I2127"/>
      <c r="J2127"/>
      <c r="K2127"/>
      <c r="L2127"/>
      <c r="M2127"/>
      <c r="N2127"/>
      <c r="O2127"/>
      <c r="P2127"/>
      <c r="Q2127"/>
      <c r="R2127"/>
      <c r="S2127"/>
      <c r="T2127"/>
      <c r="U2127"/>
      <c r="V2127" s="40"/>
      <c r="W2127" s="40"/>
      <c r="X2127" s="40"/>
      <c r="AB2127" s="8"/>
      <c r="AC2127" s="8"/>
      <c r="AD2127" s="8"/>
      <c r="AE2127" s="8"/>
      <c r="AF2127" s="103"/>
      <c r="AG2127" s="13"/>
      <c r="AH2127" s="13"/>
      <c r="AI2127" s="13"/>
      <c r="AJ2127" s="13"/>
      <c r="AK2127" s="13"/>
      <c r="AL2127" s="13"/>
      <c r="AM2127" s="13"/>
      <c r="AN2127" s="13"/>
      <c r="AO2127" s="13"/>
      <c r="AP2127" s="13"/>
    </row>
    <row r="2128" spans="1:42" ht="15" hidden="1" x14ac:dyDescent="0.25">
      <c r="A2128"/>
      <c r="B2128"/>
      <c r="C2128"/>
      <c r="D2128"/>
      <c r="E2128"/>
      <c r="F2128"/>
      <c r="G2128"/>
      <c r="H2128"/>
      <c r="I2128"/>
      <c r="J2128"/>
      <c r="K2128"/>
      <c r="L2128"/>
      <c r="M2128"/>
      <c r="N2128"/>
      <c r="O2128"/>
      <c r="P2128"/>
      <c r="Q2128"/>
      <c r="R2128"/>
      <c r="S2128"/>
      <c r="T2128"/>
      <c r="U2128"/>
      <c r="V2128" s="40"/>
      <c r="W2128" s="40"/>
      <c r="X2128" s="40"/>
      <c r="AF2128" s="103"/>
      <c r="AG2128" s="13"/>
      <c r="AH2128" s="13"/>
      <c r="AI2128" s="13"/>
      <c r="AJ2128" s="13"/>
      <c r="AK2128" s="13"/>
      <c r="AL2128" s="13"/>
      <c r="AM2128" s="13"/>
      <c r="AN2128" s="13"/>
      <c r="AO2128" s="13"/>
      <c r="AP2128" s="13"/>
    </row>
    <row r="2129" spans="1:42" ht="15" hidden="1" x14ac:dyDescent="0.25">
      <c r="A2129"/>
      <c r="B2129"/>
      <c r="C2129"/>
      <c r="D2129"/>
      <c r="E2129"/>
      <c r="F2129"/>
      <c r="G2129"/>
      <c r="H2129"/>
      <c r="I2129"/>
      <c r="J2129"/>
      <c r="K2129"/>
      <c r="L2129"/>
      <c r="M2129"/>
      <c r="N2129"/>
      <c r="O2129"/>
      <c r="P2129"/>
      <c r="Q2129"/>
      <c r="R2129"/>
      <c r="S2129"/>
      <c r="T2129"/>
      <c r="U2129"/>
      <c r="V2129" s="40"/>
      <c r="W2129" s="40"/>
      <c r="X2129" s="40"/>
      <c r="AF2129" s="103"/>
      <c r="AG2129" s="13"/>
      <c r="AH2129" s="13"/>
      <c r="AI2129" s="13"/>
      <c r="AJ2129" s="13"/>
      <c r="AK2129" s="13"/>
      <c r="AL2129" s="13"/>
      <c r="AM2129" s="13"/>
      <c r="AN2129" s="13"/>
      <c r="AO2129" s="13"/>
      <c r="AP2129" s="13"/>
    </row>
    <row r="2130" spans="1:42" ht="15" hidden="1" x14ac:dyDescent="0.25">
      <c r="A2130"/>
      <c r="B2130"/>
      <c r="C2130"/>
      <c r="D2130"/>
      <c r="E2130"/>
      <c r="F2130"/>
      <c r="G2130"/>
      <c r="H2130"/>
      <c r="I2130"/>
      <c r="J2130"/>
      <c r="K2130"/>
      <c r="L2130"/>
      <c r="M2130"/>
      <c r="N2130"/>
      <c r="O2130"/>
      <c r="P2130"/>
      <c r="Q2130"/>
      <c r="R2130"/>
      <c r="S2130"/>
      <c r="T2130"/>
      <c r="U2130"/>
      <c r="V2130" s="40"/>
      <c r="W2130" s="40"/>
      <c r="X2130" s="40"/>
      <c r="AF2130" s="103"/>
      <c r="AG2130" s="13"/>
      <c r="AH2130" s="13"/>
      <c r="AI2130" s="13"/>
      <c r="AJ2130" s="13"/>
      <c r="AK2130" s="13"/>
      <c r="AL2130" s="13"/>
      <c r="AM2130" s="13"/>
      <c r="AN2130" s="13"/>
      <c r="AO2130" s="13"/>
      <c r="AP2130" s="13"/>
    </row>
    <row r="2131" spans="1:42" ht="15" hidden="1" x14ac:dyDescent="0.25">
      <c r="A2131"/>
      <c r="B2131"/>
      <c r="C2131"/>
      <c r="D2131"/>
      <c r="E2131"/>
      <c r="F2131"/>
      <c r="G2131"/>
      <c r="H2131"/>
      <c r="I2131"/>
      <c r="J2131"/>
      <c r="K2131"/>
      <c r="L2131"/>
      <c r="M2131"/>
      <c r="N2131"/>
      <c r="O2131"/>
      <c r="P2131"/>
      <c r="Q2131"/>
      <c r="R2131"/>
      <c r="S2131"/>
      <c r="T2131"/>
      <c r="U2131"/>
      <c r="V2131" s="40"/>
      <c r="W2131" s="40"/>
      <c r="X2131" s="40"/>
      <c r="AF2131" s="103"/>
      <c r="AG2131" s="13"/>
      <c r="AH2131" s="13"/>
      <c r="AI2131" s="13"/>
      <c r="AJ2131" s="13"/>
      <c r="AK2131" s="13"/>
      <c r="AL2131" s="13"/>
      <c r="AM2131" s="13"/>
      <c r="AN2131" s="13"/>
      <c r="AO2131" s="13"/>
      <c r="AP2131" s="13"/>
    </row>
    <row r="2132" spans="1:42" ht="15" hidden="1" x14ac:dyDescent="0.25">
      <c r="A2132"/>
      <c r="B2132"/>
      <c r="C2132"/>
      <c r="D2132"/>
      <c r="E2132"/>
      <c r="F2132"/>
      <c r="G2132"/>
      <c r="H2132"/>
      <c r="I2132"/>
      <c r="J2132"/>
      <c r="K2132"/>
      <c r="L2132"/>
      <c r="M2132"/>
      <c r="N2132"/>
      <c r="O2132"/>
      <c r="P2132"/>
      <c r="Q2132"/>
      <c r="R2132"/>
      <c r="S2132"/>
      <c r="T2132"/>
      <c r="U2132"/>
      <c r="V2132" s="40"/>
      <c r="W2132" s="40"/>
      <c r="X2132" s="40"/>
      <c r="AF2132" s="103"/>
      <c r="AG2132" s="13"/>
      <c r="AH2132" s="13"/>
      <c r="AI2132" s="13"/>
      <c r="AJ2132" s="13"/>
      <c r="AK2132" s="13"/>
      <c r="AL2132" s="13"/>
      <c r="AM2132" s="13"/>
      <c r="AN2132" s="13"/>
      <c r="AO2132" s="13"/>
      <c r="AP2132" s="13"/>
    </row>
    <row r="2133" spans="1:42" ht="15" hidden="1" x14ac:dyDescent="0.25">
      <c r="A2133"/>
      <c r="B2133"/>
      <c r="C2133"/>
      <c r="D2133"/>
      <c r="E2133"/>
      <c r="F2133"/>
      <c r="G2133"/>
      <c r="H2133"/>
      <c r="I2133"/>
      <c r="J2133"/>
      <c r="K2133"/>
      <c r="L2133"/>
      <c r="M2133"/>
      <c r="N2133"/>
      <c r="O2133"/>
      <c r="P2133"/>
      <c r="Q2133"/>
      <c r="R2133"/>
      <c r="S2133"/>
      <c r="T2133"/>
      <c r="U2133"/>
      <c r="V2133" s="40"/>
      <c r="W2133" s="40"/>
      <c r="X2133" s="40"/>
      <c r="AF2133" s="103"/>
      <c r="AG2133" s="13"/>
      <c r="AH2133" s="13"/>
      <c r="AI2133" s="13"/>
      <c r="AJ2133" s="13"/>
      <c r="AK2133" s="13"/>
      <c r="AL2133" s="13"/>
      <c r="AM2133" s="13"/>
      <c r="AN2133" s="13"/>
      <c r="AO2133" s="13"/>
      <c r="AP2133" s="13"/>
    </row>
    <row r="2134" spans="1:42" ht="15" hidden="1" x14ac:dyDescent="0.25">
      <c r="A2134"/>
      <c r="B2134"/>
      <c r="C2134"/>
      <c r="D2134"/>
      <c r="E2134"/>
      <c r="F2134"/>
      <c r="G2134"/>
      <c r="H2134"/>
      <c r="I2134"/>
      <c r="J2134"/>
      <c r="K2134"/>
      <c r="L2134"/>
      <c r="M2134"/>
      <c r="N2134"/>
      <c r="O2134"/>
      <c r="P2134"/>
      <c r="Q2134"/>
      <c r="R2134"/>
      <c r="S2134"/>
      <c r="T2134"/>
      <c r="U2134"/>
      <c r="V2134" s="40"/>
      <c r="W2134" s="40"/>
      <c r="X2134" s="40"/>
      <c r="AF2134" s="103"/>
      <c r="AG2134" s="13"/>
      <c r="AH2134" s="13"/>
      <c r="AI2134" s="13"/>
      <c r="AJ2134" s="13"/>
      <c r="AK2134" s="13"/>
      <c r="AL2134" s="13"/>
      <c r="AM2134" s="13"/>
      <c r="AN2134" s="13"/>
      <c r="AO2134" s="13"/>
      <c r="AP2134" s="13"/>
    </row>
    <row r="2135" spans="1:42" ht="15" hidden="1" x14ac:dyDescent="0.25">
      <c r="A2135"/>
      <c r="B2135"/>
      <c r="C2135"/>
      <c r="D2135"/>
      <c r="E2135"/>
      <c r="F2135"/>
      <c r="G2135"/>
      <c r="H2135"/>
      <c r="I2135"/>
      <c r="J2135"/>
      <c r="K2135"/>
      <c r="L2135"/>
      <c r="M2135"/>
      <c r="N2135"/>
      <c r="O2135"/>
      <c r="P2135"/>
      <c r="Q2135"/>
      <c r="R2135"/>
      <c r="S2135"/>
      <c r="T2135"/>
      <c r="U2135"/>
      <c r="V2135" s="40"/>
      <c r="W2135" s="40"/>
      <c r="X2135" s="40"/>
      <c r="AB2135" s="8"/>
      <c r="AC2135" s="8"/>
      <c r="AD2135" s="8"/>
      <c r="AE2135" s="8"/>
      <c r="AF2135" s="103"/>
      <c r="AG2135" s="13"/>
      <c r="AH2135" s="13"/>
      <c r="AI2135" s="13"/>
      <c r="AJ2135" s="13"/>
      <c r="AK2135" s="13"/>
      <c r="AL2135" s="13"/>
      <c r="AM2135" s="13"/>
      <c r="AN2135" s="13"/>
      <c r="AO2135" s="13"/>
      <c r="AP2135" s="13"/>
    </row>
    <row r="2136" spans="1:42" ht="15" hidden="1" x14ac:dyDescent="0.25">
      <c r="A2136"/>
      <c r="B2136"/>
      <c r="C2136"/>
      <c r="D2136"/>
      <c r="E2136"/>
      <c r="F2136"/>
      <c r="G2136"/>
      <c r="H2136"/>
      <c r="I2136"/>
      <c r="J2136"/>
      <c r="K2136"/>
      <c r="L2136"/>
      <c r="M2136"/>
      <c r="N2136"/>
      <c r="O2136"/>
      <c r="P2136"/>
      <c r="Q2136"/>
      <c r="R2136"/>
      <c r="S2136"/>
      <c r="T2136"/>
      <c r="U2136"/>
      <c r="V2136" s="40"/>
      <c r="W2136" s="40"/>
      <c r="X2136" s="40"/>
      <c r="AB2136" s="8"/>
      <c r="AC2136" s="8"/>
      <c r="AD2136" s="8"/>
      <c r="AE2136" s="8"/>
      <c r="AF2136" s="103"/>
      <c r="AG2136" s="13"/>
      <c r="AH2136" s="13"/>
      <c r="AI2136" s="13"/>
      <c r="AJ2136" s="13"/>
      <c r="AK2136" s="13"/>
      <c r="AL2136" s="13"/>
      <c r="AM2136" s="13"/>
      <c r="AN2136" s="13"/>
      <c r="AO2136" s="13"/>
      <c r="AP2136" s="13"/>
    </row>
    <row r="2137" spans="1:42" ht="15" hidden="1" x14ac:dyDescent="0.25">
      <c r="A2137"/>
      <c r="B2137"/>
      <c r="C2137"/>
      <c r="D2137"/>
      <c r="E2137"/>
      <c r="F2137"/>
      <c r="G2137"/>
      <c r="H2137"/>
      <c r="I2137"/>
      <c r="J2137"/>
      <c r="K2137"/>
      <c r="L2137"/>
      <c r="M2137"/>
      <c r="N2137"/>
      <c r="O2137"/>
      <c r="P2137"/>
      <c r="Q2137"/>
      <c r="R2137"/>
      <c r="S2137"/>
      <c r="T2137"/>
      <c r="U2137"/>
      <c r="V2137" s="40"/>
      <c r="W2137" s="40"/>
      <c r="X2137" s="40"/>
      <c r="AF2137" s="103"/>
      <c r="AG2137" s="13"/>
      <c r="AH2137" s="13"/>
      <c r="AI2137" s="13"/>
      <c r="AJ2137" s="13"/>
      <c r="AK2137" s="13"/>
      <c r="AL2137" s="13"/>
      <c r="AM2137" s="13"/>
      <c r="AN2137" s="13"/>
      <c r="AO2137" s="13"/>
      <c r="AP2137" s="13"/>
    </row>
    <row r="2138" spans="1:42" ht="15" hidden="1" x14ac:dyDescent="0.25">
      <c r="A2138"/>
      <c r="B2138"/>
      <c r="C2138"/>
      <c r="D2138"/>
      <c r="E2138"/>
      <c r="F2138"/>
      <c r="G2138"/>
      <c r="H2138"/>
      <c r="I2138"/>
      <c r="J2138"/>
      <c r="K2138"/>
      <c r="L2138"/>
      <c r="M2138"/>
      <c r="N2138"/>
      <c r="O2138"/>
      <c r="P2138"/>
      <c r="Q2138"/>
      <c r="R2138"/>
      <c r="S2138"/>
      <c r="T2138"/>
      <c r="U2138"/>
      <c r="V2138" s="40"/>
      <c r="W2138" s="40"/>
      <c r="X2138" s="40"/>
      <c r="AF2138" s="103"/>
      <c r="AG2138" s="13"/>
      <c r="AH2138" s="13"/>
      <c r="AI2138" s="13"/>
      <c r="AJ2138" s="13"/>
      <c r="AK2138" s="13"/>
      <c r="AL2138" s="13"/>
      <c r="AM2138" s="13"/>
      <c r="AN2138" s="13"/>
      <c r="AO2138" s="13"/>
      <c r="AP2138" s="13"/>
    </row>
    <row r="2139" spans="1:42" ht="15" hidden="1" x14ac:dyDescent="0.25">
      <c r="A2139"/>
      <c r="B2139"/>
      <c r="C2139"/>
      <c r="D2139"/>
      <c r="E2139"/>
      <c r="F2139"/>
      <c r="G2139"/>
      <c r="H2139"/>
      <c r="I2139"/>
      <c r="J2139"/>
      <c r="K2139"/>
      <c r="L2139"/>
      <c r="M2139"/>
      <c r="N2139"/>
      <c r="O2139"/>
      <c r="P2139"/>
      <c r="Q2139"/>
      <c r="R2139"/>
      <c r="S2139"/>
      <c r="T2139"/>
      <c r="U2139"/>
      <c r="V2139" s="40"/>
      <c r="W2139" s="40"/>
      <c r="X2139" s="40"/>
      <c r="AF2139" s="103"/>
      <c r="AG2139" s="13"/>
      <c r="AH2139" s="13"/>
      <c r="AI2139" s="13"/>
      <c r="AJ2139" s="13"/>
      <c r="AK2139" s="13"/>
      <c r="AL2139" s="13"/>
      <c r="AM2139" s="13"/>
      <c r="AN2139" s="13"/>
      <c r="AO2139" s="13"/>
      <c r="AP2139" s="13"/>
    </row>
    <row r="2140" spans="1:42" ht="15" hidden="1" x14ac:dyDescent="0.25">
      <c r="A2140"/>
      <c r="B2140"/>
      <c r="C2140"/>
      <c r="D2140"/>
      <c r="E2140"/>
      <c r="F2140"/>
      <c r="G2140"/>
      <c r="H2140"/>
      <c r="I2140"/>
      <c r="J2140"/>
      <c r="K2140"/>
      <c r="L2140"/>
      <c r="M2140"/>
      <c r="N2140"/>
      <c r="O2140"/>
      <c r="P2140"/>
      <c r="Q2140"/>
      <c r="R2140"/>
      <c r="S2140"/>
      <c r="T2140"/>
      <c r="U2140"/>
      <c r="V2140" s="40"/>
      <c r="W2140" s="40"/>
      <c r="X2140" s="40"/>
      <c r="AF2140" s="103"/>
      <c r="AG2140" s="13"/>
      <c r="AH2140" s="13"/>
      <c r="AI2140" s="13"/>
      <c r="AJ2140" s="13"/>
      <c r="AK2140" s="13"/>
      <c r="AL2140" s="13"/>
      <c r="AM2140" s="13"/>
      <c r="AN2140" s="13"/>
      <c r="AO2140" s="13"/>
      <c r="AP2140" s="13"/>
    </row>
    <row r="2141" spans="1:42" ht="15" hidden="1" x14ac:dyDescent="0.25">
      <c r="A2141"/>
      <c r="B2141"/>
      <c r="C2141"/>
      <c r="D2141"/>
      <c r="E2141"/>
      <c r="F2141"/>
      <c r="G2141"/>
      <c r="H2141"/>
      <c r="I2141"/>
      <c r="J2141"/>
      <c r="K2141"/>
      <c r="L2141"/>
      <c r="M2141"/>
      <c r="N2141"/>
      <c r="O2141"/>
      <c r="P2141"/>
      <c r="Q2141"/>
      <c r="R2141"/>
      <c r="S2141"/>
      <c r="T2141"/>
      <c r="U2141"/>
      <c r="V2141" s="40"/>
      <c r="W2141" s="40"/>
      <c r="X2141" s="40"/>
      <c r="AF2141" s="103"/>
      <c r="AG2141" s="13"/>
      <c r="AH2141" s="13"/>
      <c r="AI2141" s="13"/>
      <c r="AJ2141" s="13"/>
      <c r="AK2141" s="13"/>
      <c r="AL2141" s="13"/>
      <c r="AM2141" s="13"/>
      <c r="AN2141" s="13"/>
      <c r="AO2141" s="13"/>
      <c r="AP2141" s="13"/>
    </row>
    <row r="2142" spans="1:42" ht="15" hidden="1" x14ac:dyDescent="0.25">
      <c r="A2142"/>
      <c r="B2142"/>
      <c r="C2142"/>
      <c r="D2142"/>
      <c r="E2142"/>
      <c r="F2142"/>
      <c r="G2142"/>
      <c r="H2142"/>
      <c r="I2142"/>
      <c r="J2142"/>
      <c r="K2142"/>
      <c r="L2142"/>
      <c r="M2142"/>
      <c r="N2142"/>
      <c r="O2142"/>
      <c r="P2142"/>
      <c r="Q2142"/>
      <c r="R2142"/>
      <c r="S2142"/>
      <c r="T2142"/>
      <c r="U2142"/>
      <c r="V2142" s="40"/>
      <c r="W2142" s="40"/>
      <c r="X2142" s="40"/>
      <c r="AF2142" s="103"/>
      <c r="AG2142" s="13"/>
      <c r="AH2142" s="13"/>
      <c r="AI2142" s="13"/>
      <c r="AJ2142" s="13"/>
      <c r="AK2142" s="13"/>
      <c r="AL2142" s="13"/>
      <c r="AM2142" s="13"/>
      <c r="AN2142" s="13"/>
      <c r="AO2142" s="13"/>
      <c r="AP2142" s="13"/>
    </row>
    <row r="2143" spans="1:42" ht="15" hidden="1" x14ac:dyDescent="0.25">
      <c r="A2143"/>
      <c r="B2143"/>
      <c r="C2143"/>
      <c r="D2143"/>
      <c r="E2143"/>
      <c r="F2143"/>
      <c r="G2143"/>
      <c r="H2143"/>
      <c r="I2143"/>
      <c r="J2143"/>
      <c r="K2143"/>
      <c r="L2143"/>
      <c r="M2143"/>
      <c r="N2143"/>
      <c r="O2143"/>
      <c r="P2143"/>
      <c r="Q2143"/>
      <c r="R2143"/>
      <c r="S2143"/>
      <c r="T2143"/>
      <c r="U2143"/>
      <c r="V2143" s="40"/>
      <c r="W2143" s="40"/>
      <c r="X2143" s="40"/>
      <c r="AF2143" s="103"/>
      <c r="AG2143" s="13"/>
      <c r="AH2143" s="13"/>
      <c r="AI2143" s="13"/>
      <c r="AJ2143" s="13"/>
      <c r="AK2143" s="13"/>
      <c r="AL2143" s="13"/>
      <c r="AM2143" s="13"/>
      <c r="AN2143" s="13"/>
      <c r="AO2143" s="13"/>
      <c r="AP2143" s="13"/>
    </row>
    <row r="2144" spans="1:42" ht="15" hidden="1" x14ac:dyDescent="0.25">
      <c r="A2144"/>
      <c r="B2144"/>
      <c r="C2144"/>
      <c r="D2144"/>
      <c r="E2144"/>
      <c r="F2144"/>
      <c r="G2144"/>
      <c r="H2144"/>
      <c r="I2144"/>
      <c r="J2144"/>
      <c r="K2144"/>
      <c r="L2144"/>
      <c r="M2144"/>
      <c r="N2144"/>
      <c r="O2144"/>
      <c r="P2144"/>
      <c r="Q2144"/>
      <c r="R2144"/>
      <c r="S2144"/>
      <c r="T2144"/>
      <c r="U2144"/>
      <c r="V2144" s="40"/>
      <c r="W2144" s="40"/>
      <c r="X2144" s="40"/>
      <c r="AF2144" s="103"/>
      <c r="AG2144" s="13"/>
      <c r="AH2144" s="13"/>
      <c r="AI2144" s="13"/>
      <c r="AJ2144" s="13"/>
      <c r="AK2144" s="13"/>
      <c r="AL2144" s="13"/>
      <c r="AM2144" s="13"/>
      <c r="AN2144" s="13"/>
      <c r="AO2144" s="13"/>
      <c r="AP2144" s="13"/>
    </row>
    <row r="2145" spans="1:42" ht="15" hidden="1" x14ac:dyDescent="0.25">
      <c r="A2145"/>
      <c r="B2145"/>
      <c r="C2145"/>
      <c r="D2145"/>
      <c r="E2145"/>
      <c r="F2145"/>
      <c r="G2145"/>
      <c r="H2145"/>
      <c r="I2145"/>
      <c r="J2145"/>
      <c r="K2145"/>
      <c r="L2145"/>
      <c r="M2145"/>
      <c r="N2145"/>
      <c r="O2145"/>
      <c r="P2145"/>
      <c r="Q2145"/>
      <c r="R2145"/>
      <c r="S2145"/>
      <c r="T2145"/>
      <c r="U2145"/>
      <c r="V2145" s="40"/>
      <c r="W2145" s="40"/>
      <c r="X2145" s="40"/>
      <c r="AF2145" s="103"/>
      <c r="AG2145" s="13"/>
      <c r="AH2145" s="13"/>
      <c r="AI2145" s="13"/>
      <c r="AJ2145" s="13"/>
      <c r="AK2145" s="13"/>
      <c r="AL2145" s="13"/>
      <c r="AM2145" s="13"/>
      <c r="AN2145" s="13"/>
      <c r="AO2145" s="13"/>
      <c r="AP2145" s="13"/>
    </row>
    <row r="2146" spans="1:42" ht="15" hidden="1" x14ac:dyDescent="0.25">
      <c r="A2146"/>
      <c r="B2146"/>
      <c r="C2146"/>
      <c r="D2146"/>
      <c r="E2146"/>
      <c r="F2146"/>
      <c r="G2146"/>
      <c r="H2146"/>
      <c r="I2146"/>
      <c r="J2146"/>
      <c r="K2146"/>
      <c r="L2146"/>
      <c r="M2146"/>
      <c r="N2146"/>
      <c r="O2146"/>
      <c r="P2146"/>
      <c r="Q2146"/>
      <c r="R2146"/>
      <c r="S2146"/>
      <c r="T2146"/>
      <c r="U2146"/>
      <c r="V2146" s="40"/>
      <c r="W2146" s="40"/>
      <c r="X2146" s="40"/>
      <c r="AF2146" s="103"/>
      <c r="AG2146" s="13"/>
      <c r="AH2146" s="13"/>
      <c r="AI2146" s="13"/>
      <c r="AJ2146" s="13"/>
      <c r="AK2146" s="13"/>
      <c r="AL2146" s="13"/>
      <c r="AM2146" s="13"/>
      <c r="AN2146" s="13"/>
      <c r="AO2146" s="13"/>
      <c r="AP2146" s="13"/>
    </row>
    <row r="2147" spans="1:42" ht="15" hidden="1" x14ac:dyDescent="0.25">
      <c r="A2147"/>
      <c r="B2147"/>
      <c r="C2147"/>
      <c r="D2147"/>
      <c r="E2147"/>
      <c r="F2147"/>
      <c r="G2147"/>
      <c r="H2147"/>
      <c r="I2147"/>
      <c r="J2147"/>
      <c r="K2147"/>
      <c r="L2147"/>
      <c r="M2147"/>
      <c r="N2147"/>
      <c r="O2147"/>
      <c r="P2147"/>
      <c r="Q2147"/>
      <c r="R2147"/>
      <c r="S2147"/>
      <c r="T2147"/>
      <c r="U2147"/>
      <c r="V2147" s="40"/>
      <c r="W2147" s="40"/>
      <c r="X2147" s="40"/>
      <c r="AF2147" s="103"/>
      <c r="AG2147" s="13"/>
      <c r="AH2147" s="13"/>
      <c r="AI2147" s="13"/>
      <c r="AJ2147" s="13"/>
      <c r="AK2147" s="13"/>
      <c r="AL2147" s="13"/>
      <c r="AM2147" s="13"/>
      <c r="AN2147" s="13"/>
      <c r="AO2147" s="13"/>
      <c r="AP2147" s="13"/>
    </row>
    <row r="2148" spans="1:42" ht="15" hidden="1" x14ac:dyDescent="0.25">
      <c r="A2148"/>
      <c r="B2148"/>
      <c r="C2148"/>
      <c r="D2148"/>
      <c r="E2148"/>
      <c r="F2148"/>
      <c r="G2148"/>
      <c r="H2148"/>
      <c r="I2148"/>
      <c r="J2148"/>
      <c r="K2148"/>
      <c r="L2148"/>
      <c r="M2148"/>
      <c r="N2148"/>
      <c r="O2148"/>
      <c r="P2148"/>
      <c r="Q2148"/>
      <c r="R2148"/>
      <c r="S2148"/>
      <c r="T2148"/>
      <c r="U2148"/>
      <c r="V2148" s="40"/>
      <c r="W2148" s="40"/>
      <c r="X2148" s="40"/>
      <c r="AF2148" s="103"/>
      <c r="AG2148" s="13"/>
      <c r="AH2148" s="13"/>
      <c r="AI2148" s="13"/>
      <c r="AJ2148" s="13"/>
      <c r="AK2148" s="13"/>
      <c r="AL2148" s="13"/>
      <c r="AM2148" s="13"/>
      <c r="AN2148" s="13"/>
      <c r="AO2148" s="13"/>
      <c r="AP2148" s="13"/>
    </row>
    <row r="2149" spans="1:42" ht="15" hidden="1" x14ac:dyDescent="0.25">
      <c r="A2149"/>
      <c r="B2149"/>
      <c r="C2149"/>
      <c r="D2149"/>
      <c r="E2149"/>
      <c r="F2149"/>
      <c r="G2149"/>
      <c r="H2149"/>
      <c r="I2149"/>
      <c r="J2149"/>
      <c r="K2149"/>
      <c r="L2149"/>
      <c r="M2149"/>
      <c r="N2149"/>
      <c r="O2149"/>
      <c r="P2149"/>
      <c r="Q2149"/>
      <c r="R2149"/>
      <c r="S2149"/>
      <c r="T2149"/>
      <c r="U2149"/>
      <c r="V2149" s="40"/>
      <c r="W2149" s="40"/>
      <c r="X2149" s="40"/>
      <c r="AF2149" s="103"/>
      <c r="AG2149" s="13"/>
      <c r="AH2149" s="13"/>
      <c r="AI2149" s="13"/>
      <c r="AJ2149" s="13"/>
      <c r="AK2149" s="13"/>
      <c r="AL2149" s="13"/>
      <c r="AM2149" s="13"/>
      <c r="AN2149" s="13"/>
      <c r="AO2149" s="13"/>
      <c r="AP2149" s="13"/>
    </row>
    <row r="2150" spans="1:42" ht="15" hidden="1" x14ac:dyDescent="0.25">
      <c r="A2150"/>
      <c r="B2150"/>
      <c r="C2150"/>
      <c r="D2150"/>
      <c r="E2150"/>
      <c r="F2150"/>
      <c r="G2150"/>
      <c r="H2150"/>
      <c r="I2150"/>
      <c r="J2150"/>
      <c r="K2150"/>
      <c r="L2150"/>
      <c r="M2150"/>
      <c r="N2150"/>
      <c r="O2150"/>
      <c r="P2150"/>
      <c r="Q2150"/>
      <c r="R2150"/>
      <c r="S2150"/>
      <c r="T2150"/>
      <c r="U2150"/>
      <c r="V2150" s="40"/>
      <c r="W2150" s="40"/>
      <c r="X2150" s="40"/>
      <c r="AF2150" s="103"/>
      <c r="AG2150" s="13"/>
      <c r="AH2150" s="13"/>
      <c r="AI2150" s="13"/>
      <c r="AJ2150" s="13"/>
      <c r="AK2150" s="13"/>
      <c r="AL2150" s="13"/>
      <c r="AM2150" s="13"/>
      <c r="AN2150" s="13"/>
      <c r="AO2150" s="13"/>
      <c r="AP2150" s="13"/>
    </row>
    <row r="2151" spans="1:42" ht="15" hidden="1" x14ac:dyDescent="0.25">
      <c r="A2151"/>
      <c r="B2151"/>
      <c r="C2151"/>
      <c r="D2151"/>
      <c r="E2151"/>
      <c r="F2151"/>
      <c r="G2151"/>
      <c r="H2151"/>
      <c r="I2151"/>
      <c r="J2151"/>
      <c r="K2151"/>
      <c r="L2151"/>
      <c r="M2151"/>
      <c r="N2151"/>
      <c r="O2151"/>
      <c r="P2151"/>
      <c r="Q2151"/>
      <c r="R2151"/>
      <c r="S2151"/>
      <c r="T2151"/>
      <c r="U2151"/>
      <c r="V2151" s="40"/>
      <c r="W2151" s="40"/>
      <c r="X2151" s="40"/>
      <c r="AF2151" s="103"/>
      <c r="AG2151" s="13"/>
      <c r="AH2151" s="13"/>
      <c r="AI2151" s="13"/>
      <c r="AJ2151" s="13"/>
      <c r="AK2151" s="13"/>
      <c r="AL2151" s="13"/>
      <c r="AM2151" s="13"/>
      <c r="AN2151" s="13"/>
      <c r="AO2151" s="13"/>
      <c r="AP2151" s="13"/>
    </row>
    <row r="2152" spans="1:42" ht="15" hidden="1" x14ac:dyDescent="0.25">
      <c r="A2152"/>
      <c r="B2152"/>
      <c r="C2152"/>
      <c r="D2152"/>
      <c r="E2152"/>
      <c r="F2152"/>
      <c r="G2152"/>
      <c r="H2152"/>
      <c r="I2152"/>
      <c r="J2152"/>
      <c r="K2152"/>
      <c r="L2152"/>
      <c r="M2152"/>
      <c r="N2152"/>
      <c r="O2152"/>
      <c r="P2152"/>
      <c r="Q2152"/>
      <c r="R2152"/>
      <c r="S2152"/>
      <c r="T2152"/>
      <c r="U2152"/>
      <c r="V2152" s="40"/>
      <c r="W2152" s="40"/>
      <c r="X2152" s="40"/>
      <c r="AF2152" s="103"/>
      <c r="AG2152" s="13"/>
      <c r="AH2152" s="13"/>
      <c r="AI2152" s="13"/>
      <c r="AJ2152" s="13"/>
      <c r="AK2152" s="13"/>
      <c r="AL2152" s="13"/>
      <c r="AM2152" s="13"/>
      <c r="AN2152" s="13"/>
      <c r="AO2152" s="13"/>
      <c r="AP2152" s="13"/>
    </row>
    <row r="2153" spans="1:42" ht="15" hidden="1" x14ac:dyDescent="0.25">
      <c r="A2153"/>
      <c r="B2153"/>
      <c r="C2153"/>
      <c r="D2153"/>
      <c r="E2153"/>
      <c r="F2153"/>
      <c r="G2153"/>
      <c r="H2153"/>
      <c r="I2153"/>
      <c r="J2153"/>
      <c r="K2153"/>
      <c r="L2153"/>
      <c r="M2153"/>
      <c r="N2153"/>
      <c r="O2153"/>
      <c r="P2153"/>
      <c r="Q2153"/>
      <c r="R2153"/>
      <c r="S2153"/>
      <c r="T2153"/>
      <c r="U2153"/>
      <c r="V2153" s="40"/>
      <c r="W2153" s="40"/>
      <c r="X2153" s="40"/>
      <c r="AF2153" s="103"/>
      <c r="AG2153" s="13"/>
      <c r="AH2153" s="13"/>
      <c r="AI2153" s="13"/>
      <c r="AJ2153" s="13"/>
      <c r="AK2153" s="13"/>
      <c r="AL2153" s="13"/>
      <c r="AM2153" s="13"/>
      <c r="AN2153" s="13"/>
      <c r="AO2153" s="13"/>
      <c r="AP2153" s="13"/>
    </row>
    <row r="2154" spans="1:42" ht="15" hidden="1" x14ac:dyDescent="0.25">
      <c r="A2154"/>
      <c r="B2154"/>
      <c r="C2154"/>
      <c r="D2154"/>
      <c r="E2154"/>
      <c r="F2154"/>
      <c r="G2154"/>
      <c r="H2154"/>
      <c r="I2154"/>
      <c r="J2154"/>
      <c r="K2154"/>
      <c r="L2154"/>
      <c r="M2154"/>
      <c r="N2154"/>
      <c r="O2154"/>
      <c r="P2154"/>
      <c r="Q2154"/>
      <c r="R2154"/>
      <c r="S2154"/>
      <c r="T2154"/>
      <c r="U2154"/>
      <c r="V2154" s="40"/>
      <c r="W2154" s="40"/>
      <c r="X2154" s="40"/>
      <c r="AF2154" s="103"/>
      <c r="AG2154" s="13"/>
      <c r="AH2154" s="13"/>
      <c r="AI2154" s="13"/>
      <c r="AJ2154" s="13"/>
      <c r="AK2154" s="13"/>
      <c r="AL2154" s="13"/>
      <c r="AM2154" s="13"/>
      <c r="AN2154" s="13"/>
      <c r="AO2154" s="13"/>
      <c r="AP2154" s="13"/>
    </row>
    <row r="2155" spans="1:42" ht="15" hidden="1" x14ac:dyDescent="0.25">
      <c r="A2155"/>
      <c r="B2155"/>
      <c r="C2155"/>
      <c r="D2155"/>
      <c r="E2155"/>
      <c r="F2155"/>
      <c r="G2155"/>
      <c r="H2155"/>
      <c r="I2155"/>
      <c r="J2155"/>
      <c r="K2155"/>
      <c r="L2155"/>
      <c r="M2155"/>
      <c r="N2155"/>
      <c r="O2155"/>
      <c r="P2155"/>
      <c r="Q2155"/>
      <c r="R2155"/>
      <c r="S2155"/>
      <c r="T2155"/>
      <c r="U2155"/>
      <c r="V2155" s="40"/>
      <c r="W2155" s="40"/>
      <c r="X2155" s="40"/>
      <c r="AF2155" s="103"/>
      <c r="AG2155" s="13"/>
      <c r="AH2155" s="13"/>
      <c r="AI2155" s="13"/>
      <c r="AJ2155" s="13"/>
      <c r="AK2155" s="13"/>
      <c r="AL2155" s="13"/>
      <c r="AM2155" s="13"/>
      <c r="AN2155" s="13"/>
      <c r="AO2155" s="13"/>
      <c r="AP2155" s="13"/>
    </row>
    <row r="2156" spans="1:42" ht="15" hidden="1" x14ac:dyDescent="0.25">
      <c r="A2156"/>
      <c r="B2156"/>
      <c r="C2156"/>
      <c r="D2156"/>
      <c r="E2156"/>
      <c r="F2156"/>
      <c r="G2156"/>
      <c r="H2156"/>
      <c r="I2156"/>
      <c r="J2156"/>
      <c r="K2156"/>
      <c r="L2156"/>
      <c r="M2156"/>
      <c r="N2156"/>
      <c r="O2156"/>
      <c r="P2156"/>
      <c r="Q2156"/>
      <c r="R2156"/>
      <c r="S2156"/>
      <c r="T2156"/>
      <c r="U2156"/>
      <c r="V2156" s="40"/>
      <c r="W2156" s="40"/>
      <c r="X2156" s="40"/>
      <c r="AB2156" s="8"/>
      <c r="AC2156" s="8"/>
      <c r="AD2156" s="8"/>
      <c r="AE2156" s="8"/>
      <c r="AF2156" s="103"/>
      <c r="AG2156" s="13"/>
      <c r="AH2156" s="13"/>
      <c r="AI2156" s="13"/>
      <c r="AJ2156" s="13"/>
      <c r="AK2156" s="13"/>
      <c r="AL2156" s="13"/>
      <c r="AM2156" s="13"/>
      <c r="AN2156" s="13"/>
      <c r="AO2156" s="13"/>
      <c r="AP2156" s="13"/>
    </row>
    <row r="2157" spans="1:42" ht="15" hidden="1" x14ac:dyDescent="0.25">
      <c r="A2157"/>
      <c r="B2157"/>
      <c r="C2157"/>
      <c r="D2157"/>
      <c r="E2157"/>
      <c r="F2157"/>
      <c r="G2157"/>
      <c r="H2157"/>
      <c r="I2157"/>
      <c r="J2157"/>
      <c r="K2157"/>
      <c r="L2157"/>
      <c r="M2157"/>
      <c r="N2157"/>
      <c r="O2157"/>
      <c r="P2157"/>
      <c r="Q2157"/>
      <c r="R2157"/>
      <c r="S2157"/>
      <c r="T2157"/>
      <c r="U2157"/>
      <c r="V2157" s="40"/>
      <c r="W2157" s="40"/>
      <c r="X2157" s="40"/>
      <c r="AB2157" s="8"/>
      <c r="AC2157" s="8"/>
      <c r="AD2157" s="8"/>
      <c r="AE2157" s="8"/>
      <c r="AF2157" s="103"/>
      <c r="AG2157" s="13"/>
      <c r="AH2157" s="13"/>
      <c r="AI2157" s="13"/>
      <c r="AJ2157" s="13"/>
      <c r="AK2157" s="13"/>
      <c r="AL2157" s="13"/>
      <c r="AM2157" s="13"/>
      <c r="AN2157" s="13"/>
      <c r="AO2157" s="13"/>
      <c r="AP2157" s="13"/>
    </row>
    <row r="2158" spans="1:42" ht="15" hidden="1" x14ac:dyDescent="0.25">
      <c r="A2158"/>
      <c r="B2158"/>
      <c r="C2158"/>
      <c r="D2158"/>
      <c r="E2158"/>
      <c r="F2158"/>
      <c r="G2158"/>
      <c r="H2158"/>
      <c r="I2158"/>
      <c r="J2158"/>
      <c r="K2158"/>
      <c r="L2158"/>
      <c r="M2158"/>
      <c r="N2158"/>
      <c r="O2158"/>
      <c r="P2158"/>
      <c r="Q2158"/>
      <c r="R2158"/>
      <c r="S2158"/>
      <c r="T2158"/>
      <c r="U2158"/>
      <c r="V2158" s="40"/>
      <c r="W2158" s="40"/>
      <c r="X2158" s="40"/>
      <c r="AB2158" s="8"/>
      <c r="AC2158" s="8"/>
      <c r="AD2158" s="8"/>
      <c r="AE2158" s="8"/>
      <c r="AF2158" s="103"/>
      <c r="AG2158" s="13"/>
      <c r="AH2158" s="13"/>
      <c r="AI2158" s="13"/>
      <c r="AJ2158" s="13"/>
      <c r="AK2158" s="13"/>
      <c r="AL2158" s="13"/>
      <c r="AM2158" s="13"/>
      <c r="AN2158" s="13"/>
      <c r="AO2158" s="13"/>
      <c r="AP2158" s="13"/>
    </row>
    <row r="2159" spans="1:42" ht="15" hidden="1" x14ac:dyDescent="0.25">
      <c r="A2159"/>
      <c r="B2159"/>
      <c r="C2159"/>
      <c r="D2159"/>
      <c r="E2159"/>
      <c r="F2159"/>
      <c r="G2159"/>
      <c r="H2159"/>
      <c r="I2159"/>
      <c r="J2159"/>
      <c r="K2159"/>
      <c r="L2159"/>
      <c r="M2159"/>
      <c r="N2159"/>
      <c r="O2159"/>
      <c r="P2159"/>
      <c r="Q2159"/>
      <c r="R2159"/>
      <c r="S2159"/>
      <c r="T2159"/>
      <c r="U2159"/>
      <c r="V2159" s="40"/>
      <c r="W2159" s="40"/>
      <c r="X2159" s="40"/>
      <c r="AB2159" s="8"/>
      <c r="AC2159" s="8"/>
      <c r="AD2159" s="8"/>
      <c r="AE2159" s="8"/>
      <c r="AF2159" s="103"/>
      <c r="AG2159" s="13"/>
      <c r="AH2159" s="13"/>
      <c r="AI2159" s="13"/>
      <c r="AJ2159" s="13"/>
      <c r="AK2159" s="13"/>
      <c r="AL2159" s="13"/>
      <c r="AM2159" s="13"/>
      <c r="AN2159" s="13"/>
      <c r="AO2159" s="13"/>
      <c r="AP2159" s="13"/>
    </row>
    <row r="2160" spans="1:42" ht="15" hidden="1" x14ac:dyDescent="0.25">
      <c r="A2160"/>
      <c r="B2160"/>
      <c r="C2160"/>
      <c r="D2160"/>
      <c r="E2160"/>
      <c r="F2160"/>
      <c r="G2160"/>
      <c r="H2160"/>
      <c r="I2160"/>
      <c r="J2160"/>
      <c r="K2160"/>
      <c r="L2160"/>
      <c r="M2160"/>
      <c r="N2160"/>
      <c r="O2160"/>
      <c r="P2160"/>
      <c r="Q2160"/>
      <c r="R2160"/>
      <c r="S2160"/>
      <c r="T2160"/>
      <c r="U2160"/>
      <c r="V2160" s="40"/>
      <c r="W2160" s="40"/>
      <c r="X2160" s="40"/>
      <c r="AF2160" s="103"/>
      <c r="AG2160" s="13"/>
      <c r="AH2160" s="13"/>
      <c r="AI2160" s="13"/>
      <c r="AJ2160" s="13"/>
      <c r="AK2160" s="13"/>
      <c r="AL2160" s="13"/>
      <c r="AM2160" s="13"/>
      <c r="AN2160" s="13"/>
      <c r="AO2160" s="13"/>
      <c r="AP2160" s="13"/>
    </row>
    <row r="2161" spans="1:42" ht="15" hidden="1" x14ac:dyDescent="0.25">
      <c r="A2161"/>
      <c r="B2161"/>
      <c r="C2161"/>
      <c r="D2161"/>
      <c r="E2161"/>
      <c r="F2161"/>
      <c r="G2161"/>
      <c r="H2161"/>
      <c r="I2161"/>
      <c r="J2161"/>
      <c r="K2161"/>
      <c r="L2161"/>
      <c r="M2161"/>
      <c r="N2161"/>
      <c r="O2161"/>
      <c r="P2161"/>
      <c r="Q2161"/>
      <c r="R2161"/>
      <c r="S2161"/>
      <c r="T2161"/>
      <c r="U2161"/>
      <c r="V2161" s="40"/>
      <c r="W2161" s="40"/>
      <c r="X2161" s="40"/>
      <c r="AF2161" s="103"/>
      <c r="AG2161" s="13"/>
      <c r="AH2161" s="13"/>
      <c r="AI2161" s="13"/>
      <c r="AJ2161" s="13"/>
      <c r="AK2161" s="13"/>
      <c r="AL2161" s="13"/>
      <c r="AM2161" s="13"/>
      <c r="AN2161" s="13"/>
      <c r="AO2161" s="13"/>
      <c r="AP2161" s="13"/>
    </row>
    <row r="2162" spans="1:42" ht="15" hidden="1" x14ac:dyDescent="0.25">
      <c r="A2162"/>
      <c r="B2162"/>
      <c r="C2162"/>
      <c r="D2162"/>
      <c r="E2162"/>
      <c r="F2162"/>
      <c r="G2162"/>
      <c r="H2162"/>
      <c r="I2162"/>
      <c r="J2162"/>
      <c r="K2162"/>
      <c r="L2162"/>
      <c r="M2162"/>
      <c r="N2162"/>
      <c r="O2162"/>
      <c r="P2162"/>
      <c r="Q2162"/>
      <c r="R2162"/>
      <c r="S2162"/>
      <c r="T2162"/>
      <c r="U2162"/>
      <c r="V2162" s="40"/>
      <c r="W2162" s="40"/>
      <c r="X2162" s="40"/>
      <c r="AB2162" s="8"/>
      <c r="AC2162" s="8"/>
      <c r="AD2162" s="8"/>
      <c r="AE2162" s="8"/>
      <c r="AF2162" s="103"/>
      <c r="AG2162" s="13"/>
      <c r="AH2162" s="13"/>
      <c r="AI2162" s="13"/>
      <c r="AJ2162" s="13"/>
      <c r="AK2162" s="13"/>
      <c r="AL2162" s="13"/>
      <c r="AM2162" s="13"/>
      <c r="AN2162" s="13"/>
      <c r="AO2162" s="13"/>
      <c r="AP2162" s="13"/>
    </row>
    <row r="2163" spans="1:42" ht="15" hidden="1" x14ac:dyDescent="0.25">
      <c r="A2163"/>
      <c r="B2163"/>
      <c r="C2163"/>
      <c r="D2163"/>
      <c r="E2163"/>
      <c r="F2163"/>
      <c r="G2163"/>
      <c r="H2163"/>
      <c r="I2163"/>
      <c r="J2163"/>
      <c r="K2163"/>
      <c r="L2163"/>
      <c r="M2163"/>
      <c r="N2163"/>
      <c r="O2163"/>
      <c r="P2163"/>
      <c r="Q2163"/>
      <c r="R2163"/>
      <c r="S2163"/>
      <c r="T2163"/>
      <c r="U2163"/>
      <c r="V2163" s="40"/>
      <c r="W2163" s="40"/>
      <c r="X2163" s="40"/>
      <c r="AF2163" s="103"/>
      <c r="AG2163" s="13"/>
      <c r="AH2163" s="13"/>
      <c r="AI2163" s="13"/>
      <c r="AJ2163" s="13"/>
      <c r="AK2163" s="13"/>
      <c r="AL2163" s="13"/>
      <c r="AM2163" s="13"/>
      <c r="AN2163" s="13"/>
      <c r="AO2163" s="13"/>
      <c r="AP2163" s="13"/>
    </row>
    <row r="2164" spans="1:42" ht="15" hidden="1" x14ac:dyDescent="0.25">
      <c r="A2164"/>
      <c r="B2164"/>
      <c r="C2164"/>
      <c r="D2164"/>
      <c r="E2164"/>
      <c r="F2164"/>
      <c r="G2164"/>
      <c r="H2164"/>
      <c r="I2164"/>
      <c r="J2164"/>
      <c r="K2164"/>
      <c r="L2164"/>
      <c r="M2164"/>
      <c r="N2164"/>
      <c r="O2164"/>
      <c r="P2164"/>
      <c r="Q2164"/>
      <c r="R2164"/>
      <c r="S2164"/>
      <c r="T2164"/>
      <c r="U2164"/>
      <c r="V2164" s="40"/>
      <c r="W2164" s="40"/>
      <c r="X2164" s="40"/>
      <c r="AF2164" s="103"/>
      <c r="AG2164" s="13"/>
      <c r="AH2164" s="13"/>
      <c r="AI2164" s="13"/>
      <c r="AJ2164" s="13"/>
      <c r="AK2164" s="13"/>
      <c r="AL2164" s="13"/>
      <c r="AM2164" s="13"/>
      <c r="AN2164" s="13"/>
      <c r="AO2164" s="13"/>
      <c r="AP2164" s="13"/>
    </row>
    <row r="2165" spans="1:42" ht="15" hidden="1" x14ac:dyDescent="0.25">
      <c r="A2165"/>
      <c r="B2165"/>
      <c r="C2165"/>
      <c r="D2165"/>
      <c r="E2165"/>
      <c r="F2165"/>
      <c r="G2165"/>
      <c r="H2165"/>
      <c r="I2165"/>
      <c r="J2165"/>
      <c r="K2165"/>
      <c r="L2165"/>
      <c r="M2165"/>
      <c r="N2165"/>
      <c r="O2165"/>
      <c r="P2165"/>
      <c r="Q2165"/>
      <c r="R2165"/>
      <c r="S2165"/>
      <c r="T2165"/>
      <c r="U2165"/>
      <c r="V2165" s="40"/>
      <c r="W2165" s="40"/>
      <c r="X2165" s="40"/>
      <c r="AF2165" s="103"/>
      <c r="AG2165" s="13"/>
      <c r="AH2165" s="13"/>
      <c r="AI2165" s="13"/>
      <c r="AJ2165" s="13"/>
      <c r="AK2165" s="13"/>
      <c r="AL2165" s="13"/>
      <c r="AM2165" s="13"/>
      <c r="AN2165" s="13"/>
      <c r="AO2165" s="13"/>
      <c r="AP2165" s="13"/>
    </row>
    <row r="2166" spans="1:42" ht="15" hidden="1" x14ac:dyDescent="0.25">
      <c r="A2166"/>
      <c r="B2166"/>
      <c r="C2166"/>
      <c r="D2166"/>
      <c r="E2166"/>
      <c r="F2166"/>
      <c r="G2166"/>
      <c r="H2166"/>
      <c r="I2166"/>
      <c r="J2166"/>
      <c r="K2166"/>
      <c r="L2166"/>
      <c r="M2166"/>
      <c r="N2166"/>
      <c r="O2166"/>
      <c r="P2166"/>
      <c r="Q2166"/>
      <c r="R2166"/>
      <c r="S2166"/>
      <c r="T2166"/>
      <c r="U2166"/>
      <c r="V2166" s="40"/>
      <c r="W2166" s="40"/>
      <c r="X2166" s="40"/>
      <c r="AF2166" s="103"/>
      <c r="AG2166" s="13"/>
      <c r="AH2166" s="13"/>
      <c r="AI2166" s="13"/>
      <c r="AJ2166" s="13"/>
      <c r="AK2166" s="13"/>
      <c r="AL2166" s="13"/>
      <c r="AM2166" s="13"/>
      <c r="AN2166" s="13"/>
      <c r="AO2166" s="13"/>
      <c r="AP2166" s="13"/>
    </row>
    <row r="2167" spans="1:42" ht="15" hidden="1" x14ac:dyDescent="0.25">
      <c r="A2167"/>
      <c r="B2167"/>
      <c r="C2167"/>
      <c r="D2167"/>
      <c r="E2167"/>
      <c r="F2167"/>
      <c r="G2167"/>
      <c r="H2167"/>
      <c r="I2167"/>
      <c r="J2167"/>
      <c r="K2167"/>
      <c r="L2167"/>
      <c r="M2167"/>
      <c r="N2167"/>
      <c r="O2167"/>
      <c r="P2167"/>
      <c r="Q2167"/>
      <c r="R2167"/>
      <c r="S2167"/>
      <c r="T2167"/>
      <c r="U2167"/>
      <c r="V2167" s="40"/>
      <c r="W2167" s="40"/>
      <c r="X2167" s="40"/>
      <c r="AF2167" s="103"/>
      <c r="AG2167" s="13"/>
      <c r="AH2167" s="13"/>
      <c r="AI2167" s="13"/>
      <c r="AJ2167" s="13"/>
      <c r="AK2167" s="13"/>
      <c r="AL2167" s="13"/>
      <c r="AM2167" s="13"/>
      <c r="AN2167" s="13"/>
      <c r="AO2167" s="13"/>
      <c r="AP2167" s="13"/>
    </row>
    <row r="2168" spans="1:42" ht="15" hidden="1" x14ac:dyDescent="0.25">
      <c r="A2168"/>
      <c r="B2168"/>
      <c r="C2168"/>
      <c r="D2168"/>
      <c r="E2168"/>
      <c r="F2168"/>
      <c r="G2168"/>
      <c r="H2168"/>
      <c r="I2168"/>
      <c r="J2168"/>
      <c r="K2168"/>
      <c r="L2168"/>
      <c r="M2168"/>
      <c r="N2168"/>
      <c r="O2168"/>
      <c r="P2168"/>
      <c r="Q2168"/>
      <c r="R2168"/>
      <c r="S2168"/>
      <c r="T2168"/>
      <c r="U2168"/>
      <c r="V2168" s="40"/>
      <c r="W2168" s="40"/>
      <c r="X2168" s="40"/>
      <c r="AF2168" s="103"/>
      <c r="AG2168" s="13"/>
      <c r="AH2168" s="13"/>
      <c r="AI2168" s="13"/>
      <c r="AJ2168" s="13"/>
      <c r="AK2168" s="13"/>
      <c r="AL2168" s="13"/>
      <c r="AM2168" s="13"/>
      <c r="AN2168" s="13"/>
      <c r="AO2168" s="13"/>
      <c r="AP2168" s="13"/>
    </row>
    <row r="2169" spans="1:42" ht="15" hidden="1" x14ac:dyDescent="0.25">
      <c r="A2169"/>
      <c r="B2169"/>
      <c r="C2169"/>
      <c r="D2169"/>
      <c r="E2169"/>
      <c r="F2169"/>
      <c r="G2169"/>
      <c r="H2169"/>
      <c r="I2169"/>
      <c r="J2169"/>
      <c r="K2169"/>
      <c r="L2169"/>
      <c r="M2169"/>
      <c r="N2169"/>
      <c r="O2169"/>
      <c r="P2169"/>
      <c r="Q2169"/>
      <c r="R2169"/>
      <c r="S2169"/>
      <c r="T2169"/>
      <c r="U2169"/>
      <c r="V2169" s="40"/>
      <c r="W2169" s="40"/>
      <c r="X2169" s="40"/>
      <c r="AF2169" s="103"/>
      <c r="AG2169" s="13"/>
      <c r="AH2169" s="13"/>
      <c r="AI2169" s="13"/>
      <c r="AJ2169" s="13"/>
      <c r="AK2169" s="13"/>
      <c r="AL2169" s="13"/>
      <c r="AM2169" s="13"/>
      <c r="AN2169" s="13"/>
      <c r="AO2169" s="13"/>
      <c r="AP2169" s="13"/>
    </row>
    <row r="2170" spans="1:42" ht="15" hidden="1" x14ac:dyDescent="0.25">
      <c r="A2170"/>
      <c r="B2170"/>
      <c r="C2170"/>
      <c r="D2170"/>
      <c r="E2170"/>
      <c r="F2170"/>
      <c r="G2170"/>
      <c r="H2170"/>
      <c r="I2170"/>
      <c r="J2170"/>
      <c r="K2170"/>
      <c r="L2170"/>
      <c r="M2170"/>
      <c r="N2170"/>
      <c r="O2170"/>
      <c r="P2170"/>
      <c r="Q2170"/>
      <c r="R2170"/>
      <c r="S2170"/>
      <c r="T2170"/>
      <c r="U2170"/>
      <c r="V2170" s="40"/>
      <c r="W2170" s="40"/>
      <c r="X2170" s="40"/>
      <c r="AF2170" s="103"/>
      <c r="AG2170" s="13"/>
      <c r="AH2170" s="13"/>
      <c r="AI2170" s="13"/>
      <c r="AJ2170" s="13"/>
      <c r="AK2170" s="13"/>
      <c r="AL2170" s="13"/>
      <c r="AM2170" s="13"/>
      <c r="AN2170" s="13"/>
      <c r="AO2170" s="13"/>
      <c r="AP2170" s="13"/>
    </row>
    <row r="2171" spans="1:42" ht="15" hidden="1" x14ac:dyDescent="0.25">
      <c r="A2171"/>
      <c r="B2171"/>
      <c r="C2171"/>
      <c r="D2171"/>
      <c r="E2171"/>
      <c r="F2171"/>
      <c r="G2171"/>
      <c r="H2171"/>
      <c r="I2171"/>
      <c r="J2171"/>
      <c r="K2171"/>
      <c r="L2171"/>
      <c r="M2171"/>
      <c r="N2171"/>
      <c r="O2171"/>
      <c r="P2171"/>
      <c r="Q2171"/>
      <c r="R2171"/>
      <c r="S2171"/>
      <c r="T2171"/>
      <c r="U2171"/>
      <c r="V2171" s="40"/>
      <c r="W2171" s="40"/>
      <c r="X2171" s="40"/>
      <c r="AF2171" s="103"/>
      <c r="AG2171" s="13"/>
      <c r="AH2171" s="13"/>
      <c r="AI2171" s="13"/>
      <c r="AJ2171" s="13"/>
      <c r="AK2171" s="13"/>
      <c r="AL2171" s="13"/>
      <c r="AM2171" s="13"/>
      <c r="AN2171" s="13"/>
      <c r="AO2171" s="13"/>
      <c r="AP2171" s="13"/>
    </row>
    <row r="2172" spans="1:42" ht="15" hidden="1" x14ac:dyDescent="0.25">
      <c r="A2172"/>
      <c r="B2172"/>
      <c r="C2172"/>
      <c r="D2172"/>
      <c r="E2172"/>
      <c r="F2172"/>
      <c r="G2172"/>
      <c r="H2172"/>
      <c r="I2172"/>
      <c r="J2172"/>
      <c r="K2172"/>
      <c r="L2172"/>
      <c r="M2172"/>
      <c r="N2172"/>
      <c r="O2172"/>
      <c r="P2172"/>
      <c r="Q2172"/>
      <c r="R2172"/>
      <c r="S2172"/>
      <c r="T2172"/>
      <c r="U2172"/>
      <c r="V2172" s="40"/>
      <c r="W2172" s="40"/>
      <c r="X2172" s="40"/>
      <c r="AF2172" s="103"/>
      <c r="AG2172" s="13"/>
      <c r="AH2172" s="13"/>
      <c r="AI2172" s="13"/>
      <c r="AJ2172" s="13"/>
      <c r="AK2172" s="13"/>
      <c r="AL2172" s="13"/>
      <c r="AM2172" s="13"/>
      <c r="AN2172" s="13"/>
      <c r="AO2172" s="13"/>
      <c r="AP2172" s="13"/>
    </row>
    <row r="2173" spans="1:42" ht="15" hidden="1" x14ac:dyDescent="0.25">
      <c r="A2173"/>
      <c r="B2173"/>
      <c r="C2173"/>
      <c r="D2173"/>
      <c r="E2173"/>
      <c r="F2173"/>
      <c r="G2173"/>
      <c r="H2173"/>
      <c r="I2173"/>
      <c r="J2173"/>
      <c r="K2173"/>
      <c r="L2173"/>
      <c r="M2173"/>
      <c r="N2173"/>
      <c r="O2173"/>
      <c r="P2173"/>
      <c r="Q2173"/>
      <c r="R2173"/>
      <c r="S2173"/>
      <c r="T2173"/>
      <c r="U2173"/>
      <c r="V2173" s="40"/>
      <c r="W2173" s="40"/>
      <c r="X2173" s="40"/>
      <c r="AF2173" s="103"/>
      <c r="AG2173" s="13"/>
      <c r="AH2173" s="13"/>
      <c r="AI2173" s="13"/>
      <c r="AJ2173" s="13"/>
      <c r="AK2173" s="13"/>
      <c r="AL2173" s="13"/>
      <c r="AM2173" s="13"/>
      <c r="AN2173" s="13"/>
      <c r="AO2173" s="13"/>
      <c r="AP2173" s="13"/>
    </row>
    <row r="2174" spans="1:42" ht="15" hidden="1" x14ac:dyDescent="0.25">
      <c r="A2174"/>
      <c r="B2174"/>
      <c r="C2174"/>
      <c r="D2174"/>
      <c r="E2174"/>
      <c r="F2174"/>
      <c r="G2174"/>
      <c r="H2174"/>
      <c r="I2174"/>
      <c r="J2174"/>
      <c r="K2174"/>
      <c r="L2174"/>
      <c r="M2174"/>
      <c r="N2174"/>
      <c r="O2174"/>
      <c r="P2174"/>
      <c r="Q2174"/>
      <c r="R2174"/>
      <c r="S2174"/>
      <c r="T2174"/>
      <c r="U2174"/>
      <c r="V2174" s="40"/>
      <c r="W2174" s="40"/>
      <c r="X2174" s="40"/>
      <c r="AF2174" s="103"/>
      <c r="AG2174" s="13"/>
      <c r="AH2174" s="13"/>
      <c r="AI2174" s="13"/>
      <c r="AJ2174" s="13"/>
      <c r="AK2174" s="13"/>
      <c r="AL2174" s="13"/>
      <c r="AM2174" s="13"/>
      <c r="AN2174" s="13"/>
      <c r="AO2174" s="13"/>
      <c r="AP2174" s="13"/>
    </row>
    <row r="2175" spans="1:42" ht="15" hidden="1" x14ac:dyDescent="0.25">
      <c r="A2175"/>
      <c r="B2175"/>
      <c r="C2175"/>
      <c r="D2175"/>
      <c r="E2175"/>
      <c r="F2175"/>
      <c r="G2175"/>
      <c r="H2175"/>
      <c r="I2175"/>
      <c r="J2175"/>
      <c r="K2175"/>
      <c r="L2175"/>
      <c r="M2175"/>
      <c r="N2175"/>
      <c r="O2175"/>
      <c r="P2175"/>
      <c r="Q2175"/>
      <c r="R2175"/>
      <c r="S2175"/>
      <c r="T2175"/>
      <c r="U2175"/>
      <c r="V2175" s="40"/>
      <c r="W2175" s="40"/>
      <c r="X2175" s="40"/>
      <c r="AF2175" s="103"/>
      <c r="AG2175" s="13"/>
      <c r="AH2175" s="13"/>
      <c r="AI2175" s="13"/>
      <c r="AJ2175" s="13"/>
      <c r="AK2175" s="13"/>
      <c r="AL2175" s="13"/>
      <c r="AM2175" s="13"/>
      <c r="AN2175" s="13"/>
      <c r="AO2175" s="13"/>
      <c r="AP2175" s="13"/>
    </row>
    <row r="2176" spans="1:42" ht="15" hidden="1" x14ac:dyDescent="0.25">
      <c r="A2176"/>
      <c r="B2176"/>
      <c r="C2176"/>
      <c r="D2176"/>
      <c r="E2176"/>
      <c r="F2176"/>
      <c r="G2176"/>
      <c r="H2176"/>
      <c r="I2176"/>
      <c r="J2176"/>
      <c r="K2176"/>
      <c r="L2176"/>
      <c r="M2176"/>
      <c r="N2176"/>
      <c r="O2176"/>
      <c r="P2176"/>
      <c r="Q2176"/>
      <c r="R2176"/>
      <c r="S2176"/>
      <c r="T2176"/>
      <c r="U2176"/>
      <c r="V2176" s="40"/>
      <c r="W2176" s="40"/>
      <c r="X2176" s="40"/>
      <c r="AF2176" s="103"/>
      <c r="AG2176" s="13"/>
      <c r="AH2176" s="13"/>
      <c r="AI2176" s="13"/>
      <c r="AJ2176" s="13"/>
      <c r="AK2176" s="13"/>
      <c r="AL2176" s="13"/>
      <c r="AM2176" s="13"/>
      <c r="AN2176" s="13"/>
      <c r="AO2176" s="13"/>
      <c r="AP2176" s="13"/>
    </row>
    <row r="2177" spans="1:42" ht="15" hidden="1" x14ac:dyDescent="0.25">
      <c r="A2177"/>
      <c r="B2177"/>
      <c r="C2177"/>
      <c r="D2177"/>
      <c r="E2177"/>
      <c r="F2177"/>
      <c r="G2177"/>
      <c r="H2177"/>
      <c r="I2177"/>
      <c r="J2177"/>
      <c r="K2177"/>
      <c r="L2177"/>
      <c r="M2177"/>
      <c r="N2177"/>
      <c r="O2177"/>
      <c r="P2177"/>
      <c r="Q2177"/>
      <c r="R2177"/>
      <c r="S2177"/>
      <c r="T2177"/>
      <c r="U2177"/>
      <c r="V2177" s="40"/>
      <c r="W2177" s="40"/>
      <c r="X2177" s="40"/>
      <c r="AF2177" s="103"/>
      <c r="AG2177" s="13"/>
      <c r="AH2177" s="13"/>
      <c r="AI2177" s="13"/>
      <c r="AJ2177" s="13"/>
      <c r="AK2177" s="13"/>
      <c r="AL2177" s="13"/>
      <c r="AM2177" s="13"/>
      <c r="AN2177" s="13"/>
      <c r="AO2177" s="13"/>
      <c r="AP2177" s="13"/>
    </row>
    <row r="2178" spans="1:42" ht="15" hidden="1" x14ac:dyDescent="0.25">
      <c r="A2178"/>
      <c r="B2178"/>
      <c r="C2178"/>
      <c r="D2178"/>
      <c r="E2178"/>
      <c r="F2178"/>
      <c r="G2178"/>
      <c r="H2178"/>
      <c r="I2178"/>
      <c r="J2178"/>
      <c r="K2178"/>
      <c r="L2178"/>
      <c r="M2178"/>
      <c r="N2178"/>
      <c r="O2178"/>
      <c r="P2178"/>
      <c r="Q2178"/>
      <c r="R2178"/>
      <c r="S2178"/>
      <c r="T2178"/>
      <c r="U2178"/>
      <c r="V2178" s="40"/>
      <c r="W2178" s="40"/>
      <c r="X2178" s="40"/>
      <c r="AF2178" s="103"/>
      <c r="AG2178" s="13"/>
      <c r="AH2178" s="13"/>
      <c r="AI2178" s="13"/>
      <c r="AJ2178" s="13"/>
      <c r="AK2178" s="13"/>
      <c r="AL2178" s="13"/>
      <c r="AM2178" s="13"/>
      <c r="AN2178" s="13"/>
      <c r="AO2178" s="13"/>
      <c r="AP2178" s="13"/>
    </row>
    <row r="2179" spans="1:42" ht="15" hidden="1" x14ac:dyDescent="0.25">
      <c r="A2179"/>
      <c r="B2179"/>
      <c r="C2179"/>
      <c r="D2179"/>
      <c r="E2179"/>
      <c r="F2179"/>
      <c r="G2179"/>
      <c r="H2179"/>
      <c r="I2179"/>
      <c r="J2179"/>
      <c r="K2179"/>
      <c r="L2179"/>
      <c r="M2179"/>
      <c r="N2179"/>
      <c r="O2179"/>
      <c r="P2179"/>
      <c r="Q2179"/>
      <c r="R2179"/>
      <c r="S2179"/>
      <c r="T2179"/>
      <c r="U2179"/>
      <c r="V2179" s="40"/>
      <c r="W2179" s="40"/>
      <c r="X2179" s="40"/>
      <c r="AF2179" s="103"/>
      <c r="AG2179" s="13"/>
      <c r="AH2179" s="13"/>
      <c r="AI2179" s="13"/>
      <c r="AJ2179" s="13"/>
      <c r="AK2179" s="13"/>
      <c r="AL2179" s="13"/>
      <c r="AM2179" s="13"/>
      <c r="AN2179" s="13"/>
      <c r="AO2179" s="13"/>
      <c r="AP2179" s="13"/>
    </row>
    <row r="2180" spans="1:42" ht="15" hidden="1" x14ac:dyDescent="0.25">
      <c r="A2180"/>
      <c r="B2180"/>
      <c r="C2180"/>
      <c r="D2180"/>
      <c r="E2180"/>
      <c r="F2180"/>
      <c r="G2180"/>
      <c r="H2180"/>
      <c r="I2180"/>
      <c r="J2180"/>
      <c r="K2180"/>
      <c r="L2180"/>
      <c r="M2180"/>
      <c r="N2180"/>
      <c r="O2180"/>
      <c r="P2180"/>
      <c r="Q2180"/>
      <c r="R2180"/>
      <c r="S2180"/>
      <c r="T2180"/>
      <c r="U2180"/>
      <c r="V2180" s="40"/>
      <c r="W2180" s="40"/>
      <c r="X2180" s="40"/>
      <c r="AF2180" s="103"/>
      <c r="AG2180" s="13"/>
      <c r="AH2180" s="13"/>
      <c r="AI2180" s="13"/>
      <c r="AJ2180" s="13"/>
      <c r="AK2180" s="13"/>
      <c r="AL2180" s="13"/>
      <c r="AM2180" s="13"/>
      <c r="AN2180" s="13"/>
      <c r="AO2180" s="13"/>
      <c r="AP2180" s="13"/>
    </row>
    <row r="2181" spans="1:42" ht="15" hidden="1" x14ac:dyDescent="0.25">
      <c r="A2181"/>
      <c r="B2181"/>
      <c r="C2181"/>
      <c r="D2181"/>
      <c r="E2181"/>
      <c r="F2181"/>
      <c r="G2181"/>
      <c r="H2181"/>
      <c r="I2181"/>
      <c r="J2181"/>
      <c r="K2181"/>
      <c r="L2181"/>
      <c r="M2181"/>
      <c r="N2181"/>
      <c r="O2181"/>
      <c r="P2181"/>
      <c r="Q2181"/>
      <c r="R2181"/>
      <c r="S2181"/>
      <c r="T2181"/>
      <c r="U2181"/>
      <c r="V2181" s="40"/>
      <c r="W2181" s="40"/>
      <c r="X2181" s="40"/>
      <c r="AB2181" s="8"/>
      <c r="AC2181" s="8"/>
      <c r="AD2181" s="8"/>
      <c r="AE2181" s="8"/>
      <c r="AF2181" s="103"/>
      <c r="AG2181" s="13"/>
      <c r="AH2181" s="13"/>
      <c r="AI2181" s="13"/>
      <c r="AJ2181" s="13"/>
      <c r="AK2181" s="13"/>
      <c r="AL2181" s="13"/>
      <c r="AM2181" s="13"/>
      <c r="AN2181" s="13"/>
      <c r="AO2181" s="13"/>
      <c r="AP2181" s="13"/>
    </row>
    <row r="2182" spans="1:42" ht="15" hidden="1" x14ac:dyDescent="0.25">
      <c r="A2182"/>
      <c r="B2182"/>
      <c r="C2182"/>
      <c r="D2182"/>
      <c r="E2182"/>
      <c r="F2182"/>
      <c r="G2182"/>
      <c r="H2182"/>
      <c r="I2182"/>
      <c r="J2182"/>
      <c r="K2182"/>
      <c r="L2182"/>
      <c r="M2182"/>
      <c r="N2182"/>
      <c r="O2182"/>
      <c r="P2182"/>
      <c r="Q2182"/>
      <c r="R2182"/>
      <c r="S2182"/>
      <c r="T2182"/>
      <c r="U2182"/>
      <c r="V2182" s="40"/>
      <c r="W2182" s="40"/>
      <c r="X2182" s="40"/>
      <c r="AF2182" s="103"/>
      <c r="AG2182" s="13"/>
      <c r="AH2182" s="13"/>
      <c r="AI2182" s="13"/>
      <c r="AJ2182" s="13"/>
      <c r="AK2182" s="13"/>
      <c r="AL2182" s="13"/>
      <c r="AM2182" s="13"/>
      <c r="AN2182" s="13"/>
      <c r="AO2182" s="13"/>
      <c r="AP2182" s="13"/>
    </row>
    <row r="2183" spans="1:42" ht="15" hidden="1" x14ac:dyDescent="0.25">
      <c r="A2183"/>
      <c r="B2183"/>
      <c r="C2183"/>
      <c r="D2183"/>
      <c r="E2183"/>
      <c r="F2183"/>
      <c r="G2183"/>
      <c r="H2183"/>
      <c r="I2183"/>
      <c r="J2183"/>
      <c r="K2183"/>
      <c r="L2183"/>
      <c r="M2183"/>
      <c r="N2183"/>
      <c r="O2183"/>
      <c r="P2183"/>
      <c r="Q2183"/>
      <c r="R2183"/>
      <c r="S2183"/>
      <c r="T2183"/>
      <c r="U2183"/>
      <c r="V2183" s="40"/>
      <c r="W2183" s="40"/>
      <c r="X2183" s="40"/>
      <c r="AF2183" s="103"/>
      <c r="AG2183" s="13"/>
      <c r="AH2183" s="13"/>
      <c r="AI2183" s="13"/>
      <c r="AJ2183" s="13"/>
      <c r="AK2183" s="13"/>
      <c r="AL2183" s="13"/>
      <c r="AM2183" s="13"/>
      <c r="AN2183" s="13"/>
      <c r="AO2183" s="13"/>
      <c r="AP2183" s="13"/>
    </row>
    <row r="2184" spans="1:42" ht="15" hidden="1" x14ac:dyDescent="0.25">
      <c r="A2184"/>
      <c r="B2184"/>
      <c r="C2184"/>
      <c r="D2184"/>
      <c r="E2184"/>
      <c r="F2184"/>
      <c r="G2184"/>
      <c r="H2184"/>
      <c r="I2184"/>
      <c r="J2184"/>
      <c r="K2184"/>
      <c r="L2184"/>
      <c r="M2184"/>
      <c r="N2184"/>
      <c r="O2184"/>
      <c r="P2184"/>
      <c r="Q2184"/>
      <c r="R2184"/>
      <c r="S2184"/>
      <c r="T2184"/>
      <c r="U2184"/>
      <c r="V2184" s="40"/>
      <c r="W2184" s="40"/>
      <c r="X2184" s="40"/>
      <c r="AF2184" s="103"/>
      <c r="AG2184" s="13"/>
      <c r="AH2184" s="13"/>
      <c r="AI2184" s="13"/>
      <c r="AJ2184" s="13"/>
      <c r="AK2184" s="13"/>
      <c r="AL2184" s="13"/>
      <c r="AM2184" s="13"/>
      <c r="AN2184" s="13"/>
      <c r="AO2184" s="13"/>
      <c r="AP2184" s="13"/>
    </row>
    <row r="2185" spans="1:42" ht="15" hidden="1" x14ac:dyDescent="0.25">
      <c r="A2185"/>
      <c r="B2185"/>
      <c r="C2185"/>
      <c r="D2185"/>
      <c r="E2185"/>
      <c r="F2185"/>
      <c r="G2185"/>
      <c r="H2185"/>
      <c r="I2185"/>
      <c r="J2185"/>
      <c r="K2185"/>
      <c r="L2185"/>
      <c r="M2185"/>
      <c r="N2185"/>
      <c r="O2185"/>
      <c r="P2185"/>
      <c r="Q2185"/>
      <c r="R2185"/>
      <c r="S2185"/>
      <c r="T2185"/>
      <c r="U2185"/>
      <c r="V2185" s="40"/>
      <c r="W2185" s="40"/>
      <c r="X2185" s="40"/>
      <c r="AF2185" s="103"/>
      <c r="AG2185" s="13"/>
      <c r="AH2185" s="13"/>
      <c r="AI2185" s="13"/>
      <c r="AJ2185" s="13"/>
      <c r="AK2185" s="13"/>
      <c r="AL2185" s="13"/>
      <c r="AM2185" s="13"/>
      <c r="AN2185" s="13"/>
      <c r="AO2185" s="13"/>
      <c r="AP2185" s="13"/>
    </row>
    <row r="2186" spans="1:42" ht="15" hidden="1" x14ac:dyDescent="0.25">
      <c r="A2186"/>
      <c r="B2186"/>
      <c r="C2186"/>
      <c r="D2186"/>
      <c r="E2186"/>
      <c r="F2186"/>
      <c r="G2186"/>
      <c r="H2186"/>
      <c r="I2186"/>
      <c r="J2186"/>
      <c r="K2186"/>
      <c r="L2186"/>
      <c r="M2186"/>
      <c r="N2186"/>
      <c r="O2186"/>
      <c r="P2186"/>
      <c r="Q2186"/>
      <c r="R2186"/>
      <c r="S2186"/>
      <c r="T2186"/>
      <c r="U2186"/>
      <c r="V2186" s="40"/>
      <c r="W2186" s="40"/>
      <c r="X2186" s="40"/>
      <c r="AF2186" s="103"/>
      <c r="AG2186" s="13"/>
      <c r="AH2186" s="13"/>
      <c r="AI2186" s="13"/>
      <c r="AJ2186" s="13"/>
      <c r="AK2186" s="13"/>
      <c r="AL2186" s="13"/>
      <c r="AM2186" s="13"/>
      <c r="AN2186" s="13"/>
      <c r="AO2186" s="13"/>
      <c r="AP2186" s="13"/>
    </row>
    <row r="2187" spans="1:42" ht="15" hidden="1" x14ac:dyDescent="0.25">
      <c r="A2187"/>
      <c r="B2187"/>
      <c r="C2187"/>
      <c r="D2187"/>
      <c r="E2187"/>
      <c r="F2187"/>
      <c r="G2187"/>
      <c r="H2187"/>
      <c r="I2187"/>
      <c r="J2187"/>
      <c r="K2187"/>
      <c r="L2187"/>
      <c r="M2187"/>
      <c r="N2187"/>
      <c r="O2187"/>
      <c r="P2187"/>
      <c r="Q2187"/>
      <c r="R2187"/>
      <c r="S2187"/>
      <c r="T2187"/>
      <c r="U2187"/>
      <c r="V2187" s="40"/>
      <c r="W2187" s="40"/>
      <c r="X2187" s="40"/>
      <c r="AF2187" s="103"/>
      <c r="AG2187" s="13"/>
      <c r="AH2187" s="13"/>
      <c r="AI2187" s="13"/>
      <c r="AJ2187" s="13"/>
      <c r="AK2187" s="13"/>
      <c r="AL2187" s="13"/>
      <c r="AM2187" s="13"/>
      <c r="AN2187" s="13"/>
      <c r="AO2187" s="13"/>
      <c r="AP2187" s="13"/>
    </row>
    <row r="2188" spans="1:42" ht="15" hidden="1" x14ac:dyDescent="0.25">
      <c r="A2188"/>
      <c r="B2188"/>
      <c r="C2188"/>
      <c r="D2188"/>
      <c r="E2188"/>
      <c r="F2188"/>
      <c r="G2188"/>
      <c r="H2188"/>
      <c r="I2188"/>
      <c r="J2188"/>
      <c r="K2188"/>
      <c r="L2188"/>
      <c r="M2188"/>
      <c r="N2188"/>
      <c r="O2188"/>
      <c r="P2188"/>
      <c r="Q2188"/>
      <c r="R2188"/>
      <c r="S2188"/>
      <c r="T2188"/>
      <c r="U2188"/>
      <c r="V2188" s="40"/>
      <c r="W2188" s="40"/>
      <c r="X2188" s="40"/>
      <c r="AF2188" s="103"/>
      <c r="AG2188" s="13"/>
      <c r="AH2188" s="13"/>
      <c r="AI2188" s="13"/>
      <c r="AJ2188" s="13"/>
      <c r="AK2188" s="13"/>
      <c r="AL2188" s="13"/>
      <c r="AM2188" s="13"/>
      <c r="AN2188" s="13"/>
      <c r="AO2188" s="13"/>
      <c r="AP2188" s="13"/>
    </row>
    <row r="2189" spans="1:42" ht="15" hidden="1" x14ac:dyDescent="0.25">
      <c r="A2189"/>
      <c r="B2189"/>
      <c r="C2189"/>
      <c r="D2189"/>
      <c r="E2189"/>
      <c r="F2189"/>
      <c r="G2189"/>
      <c r="H2189"/>
      <c r="I2189"/>
      <c r="J2189"/>
      <c r="K2189"/>
      <c r="L2189"/>
      <c r="M2189"/>
      <c r="N2189"/>
      <c r="O2189"/>
      <c r="P2189"/>
      <c r="Q2189"/>
      <c r="R2189"/>
      <c r="S2189"/>
      <c r="T2189"/>
      <c r="U2189"/>
      <c r="V2189" s="40"/>
      <c r="W2189" s="40"/>
      <c r="X2189" s="40"/>
      <c r="AF2189" s="103"/>
      <c r="AG2189" s="13"/>
      <c r="AH2189" s="13"/>
      <c r="AI2189" s="13"/>
      <c r="AJ2189" s="13"/>
      <c r="AK2189" s="13"/>
      <c r="AL2189" s="13"/>
      <c r="AM2189" s="13"/>
      <c r="AN2189" s="13"/>
      <c r="AO2189" s="13"/>
      <c r="AP2189" s="13"/>
    </row>
    <row r="2190" spans="1:42" ht="15" hidden="1" x14ac:dyDescent="0.25">
      <c r="A2190"/>
      <c r="B2190"/>
      <c r="C2190"/>
      <c r="D2190"/>
      <c r="E2190"/>
      <c r="F2190"/>
      <c r="G2190"/>
      <c r="H2190"/>
      <c r="I2190"/>
      <c r="J2190"/>
      <c r="K2190"/>
      <c r="L2190"/>
      <c r="M2190"/>
      <c r="N2190"/>
      <c r="O2190"/>
      <c r="P2190"/>
      <c r="Q2190"/>
      <c r="R2190"/>
      <c r="S2190"/>
      <c r="T2190"/>
      <c r="U2190"/>
      <c r="V2190" s="40"/>
      <c r="W2190" s="40"/>
      <c r="X2190" s="40"/>
      <c r="AF2190" s="103"/>
      <c r="AG2190" s="13"/>
      <c r="AH2190" s="13"/>
      <c r="AI2190" s="13"/>
      <c r="AJ2190" s="13"/>
      <c r="AK2190" s="13"/>
      <c r="AL2190" s="13"/>
      <c r="AM2190" s="13"/>
      <c r="AN2190" s="13"/>
      <c r="AO2190" s="13"/>
      <c r="AP2190" s="13"/>
    </row>
    <row r="2191" spans="1:42" ht="15" hidden="1" x14ac:dyDescent="0.25">
      <c r="A2191"/>
      <c r="B2191"/>
      <c r="C2191"/>
      <c r="D2191"/>
      <c r="E2191"/>
      <c r="F2191"/>
      <c r="G2191"/>
      <c r="H2191"/>
      <c r="I2191"/>
      <c r="J2191"/>
      <c r="K2191"/>
      <c r="L2191"/>
      <c r="M2191"/>
      <c r="N2191"/>
      <c r="O2191"/>
      <c r="P2191"/>
      <c r="Q2191"/>
      <c r="R2191"/>
      <c r="S2191"/>
      <c r="T2191"/>
      <c r="U2191"/>
      <c r="V2191" s="40"/>
      <c r="W2191" s="40"/>
      <c r="X2191" s="40"/>
      <c r="AF2191" s="103"/>
      <c r="AG2191" s="13"/>
      <c r="AH2191" s="13"/>
      <c r="AI2191" s="13"/>
      <c r="AJ2191" s="13"/>
      <c r="AK2191" s="13"/>
      <c r="AL2191" s="13"/>
      <c r="AM2191" s="13"/>
      <c r="AN2191" s="13"/>
      <c r="AO2191" s="13"/>
      <c r="AP2191" s="13"/>
    </row>
    <row r="2192" spans="1:42" ht="15" hidden="1" x14ac:dyDescent="0.25">
      <c r="A2192"/>
      <c r="B2192"/>
      <c r="C2192"/>
      <c r="D2192"/>
      <c r="E2192"/>
      <c r="F2192"/>
      <c r="G2192"/>
      <c r="H2192"/>
      <c r="I2192"/>
      <c r="J2192"/>
      <c r="K2192"/>
      <c r="L2192"/>
      <c r="M2192"/>
      <c r="N2192"/>
      <c r="O2192"/>
      <c r="P2192"/>
      <c r="Q2192"/>
      <c r="R2192"/>
      <c r="S2192"/>
      <c r="T2192"/>
      <c r="U2192"/>
      <c r="V2192" s="40"/>
      <c r="W2192" s="40"/>
      <c r="X2192" s="40"/>
      <c r="AF2192" s="103"/>
      <c r="AG2192" s="13"/>
      <c r="AH2192" s="13"/>
      <c r="AI2192" s="13"/>
      <c r="AJ2192" s="13"/>
      <c r="AK2192" s="13"/>
      <c r="AL2192" s="13"/>
      <c r="AM2192" s="13"/>
      <c r="AN2192" s="13"/>
      <c r="AO2192" s="13"/>
      <c r="AP2192" s="13"/>
    </row>
    <row r="2193" spans="1:42" ht="15" hidden="1" x14ac:dyDescent="0.25">
      <c r="A2193"/>
      <c r="B2193"/>
      <c r="C2193"/>
      <c r="D2193"/>
      <c r="E2193"/>
      <c r="F2193"/>
      <c r="G2193"/>
      <c r="H2193"/>
      <c r="I2193"/>
      <c r="J2193"/>
      <c r="K2193"/>
      <c r="L2193"/>
      <c r="M2193"/>
      <c r="N2193"/>
      <c r="O2193"/>
      <c r="P2193"/>
      <c r="Q2193"/>
      <c r="R2193"/>
      <c r="S2193"/>
      <c r="T2193"/>
      <c r="U2193"/>
      <c r="V2193" s="40"/>
      <c r="W2193" s="40"/>
      <c r="X2193" s="40"/>
      <c r="AF2193" s="103"/>
      <c r="AG2193" s="13"/>
      <c r="AH2193" s="13"/>
      <c r="AI2193" s="13"/>
      <c r="AJ2193" s="13"/>
      <c r="AK2193" s="13"/>
      <c r="AL2193" s="13"/>
      <c r="AM2193" s="13"/>
      <c r="AN2193" s="13"/>
      <c r="AO2193" s="13"/>
      <c r="AP2193" s="13"/>
    </row>
    <row r="2194" spans="1:42" ht="15" hidden="1" x14ac:dyDescent="0.25">
      <c r="A2194"/>
      <c r="B2194"/>
      <c r="C2194"/>
      <c r="D2194"/>
      <c r="E2194"/>
      <c r="F2194"/>
      <c r="G2194"/>
      <c r="H2194"/>
      <c r="I2194"/>
      <c r="J2194"/>
      <c r="K2194"/>
      <c r="L2194"/>
      <c r="M2194"/>
      <c r="N2194"/>
      <c r="O2194"/>
      <c r="P2194"/>
      <c r="Q2194"/>
      <c r="R2194"/>
      <c r="S2194"/>
      <c r="T2194"/>
      <c r="U2194"/>
      <c r="V2194" s="40"/>
      <c r="W2194" s="40"/>
      <c r="X2194" s="40"/>
      <c r="AB2194" s="8"/>
      <c r="AC2194" s="8"/>
      <c r="AD2194" s="8"/>
      <c r="AE2194" s="8"/>
      <c r="AF2194" s="103"/>
      <c r="AG2194" s="13"/>
      <c r="AH2194" s="13"/>
      <c r="AI2194" s="13"/>
      <c r="AJ2194" s="13"/>
      <c r="AK2194" s="13"/>
      <c r="AL2194" s="13"/>
      <c r="AM2194" s="13"/>
      <c r="AN2194" s="13"/>
      <c r="AO2194" s="13"/>
      <c r="AP2194" s="13"/>
    </row>
    <row r="2195" spans="1:42" ht="15" hidden="1" x14ac:dyDescent="0.25">
      <c r="A2195"/>
      <c r="B2195"/>
      <c r="C2195"/>
      <c r="D2195"/>
      <c r="E2195"/>
      <c r="F2195"/>
      <c r="G2195"/>
      <c r="H2195"/>
      <c r="I2195"/>
      <c r="J2195"/>
      <c r="K2195"/>
      <c r="L2195"/>
      <c r="M2195"/>
      <c r="N2195"/>
      <c r="O2195"/>
      <c r="P2195"/>
      <c r="Q2195"/>
      <c r="R2195"/>
      <c r="S2195"/>
      <c r="T2195"/>
      <c r="U2195"/>
      <c r="V2195" s="40"/>
      <c r="W2195" s="40"/>
      <c r="X2195" s="40"/>
      <c r="AB2195" s="8"/>
      <c r="AC2195" s="8"/>
      <c r="AD2195" s="8"/>
      <c r="AE2195" s="8"/>
      <c r="AF2195" s="103"/>
      <c r="AG2195" s="13"/>
      <c r="AH2195" s="13"/>
      <c r="AI2195" s="13"/>
      <c r="AJ2195" s="13"/>
      <c r="AK2195" s="13"/>
      <c r="AL2195" s="13"/>
      <c r="AM2195" s="13"/>
      <c r="AN2195" s="13"/>
      <c r="AO2195" s="13"/>
      <c r="AP2195" s="13"/>
    </row>
    <row r="2196" spans="1:42" ht="15" hidden="1" x14ac:dyDescent="0.25">
      <c r="A2196"/>
      <c r="B2196"/>
      <c r="C2196"/>
      <c r="D2196"/>
      <c r="E2196"/>
      <c r="F2196"/>
      <c r="G2196"/>
      <c r="H2196"/>
      <c r="I2196"/>
      <c r="J2196"/>
      <c r="K2196"/>
      <c r="L2196"/>
      <c r="M2196"/>
      <c r="N2196"/>
      <c r="O2196"/>
      <c r="P2196"/>
      <c r="Q2196"/>
      <c r="R2196"/>
      <c r="S2196"/>
      <c r="T2196"/>
      <c r="U2196"/>
      <c r="V2196" s="40"/>
      <c r="W2196" s="40"/>
      <c r="X2196" s="40"/>
      <c r="AF2196" s="103"/>
      <c r="AG2196" s="13"/>
      <c r="AH2196" s="13"/>
      <c r="AI2196" s="13"/>
      <c r="AJ2196" s="13"/>
      <c r="AK2196" s="13"/>
      <c r="AL2196" s="13"/>
      <c r="AM2196" s="13"/>
      <c r="AN2196" s="13"/>
      <c r="AO2196" s="13"/>
      <c r="AP2196" s="13"/>
    </row>
    <row r="2197" spans="1:42" ht="15" hidden="1" x14ac:dyDescent="0.25">
      <c r="A2197"/>
      <c r="B2197"/>
      <c r="C2197"/>
      <c r="D2197"/>
      <c r="E2197"/>
      <c r="F2197"/>
      <c r="G2197"/>
      <c r="H2197"/>
      <c r="I2197"/>
      <c r="J2197"/>
      <c r="K2197"/>
      <c r="L2197"/>
      <c r="M2197"/>
      <c r="N2197"/>
      <c r="O2197"/>
      <c r="P2197"/>
      <c r="Q2197"/>
      <c r="R2197"/>
      <c r="S2197"/>
      <c r="T2197"/>
      <c r="U2197"/>
      <c r="V2197" s="40"/>
      <c r="W2197" s="40"/>
      <c r="X2197" s="40"/>
      <c r="AF2197" s="103"/>
      <c r="AG2197" s="13"/>
      <c r="AH2197" s="13"/>
      <c r="AI2197" s="13"/>
      <c r="AJ2197" s="13"/>
      <c r="AK2197" s="13"/>
      <c r="AL2197" s="13"/>
      <c r="AM2197" s="13"/>
      <c r="AN2197" s="13"/>
      <c r="AO2197" s="13"/>
      <c r="AP2197" s="13"/>
    </row>
    <row r="2198" spans="1:42" ht="15" hidden="1" x14ac:dyDescent="0.25">
      <c r="A2198"/>
      <c r="B2198"/>
      <c r="C2198"/>
      <c r="D2198"/>
      <c r="E2198"/>
      <c r="F2198"/>
      <c r="G2198"/>
      <c r="H2198"/>
      <c r="I2198"/>
      <c r="J2198"/>
      <c r="K2198"/>
      <c r="L2198"/>
      <c r="M2198"/>
      <c r="N2198"/>
      <c r="O2198"/>
      <c r="P2198"/>
      <c r="Q2198"/>
      <c r="R2198"/>
      <c r="S2198"/>
      <c r="T2198"/>
      <c r="U2198"/>
      <c r="V2198" s="40"/>
      <c r="W2198" s="40"/>
      <c r="X2198" s="40"/>
      <c r="AF2198" s="103"/>
      <c r="AG2198" s="13"/>
      <c r="AH2198" s="13"/>
      <c r="AI2198" s="13"/>
      <c r="AJ2198" s="13"/>
      <c r="AK2198" s="13"/>
      <c r="AL2198" s="13"/>
      <c r="AM2198" s="13"/>
      <c r="AN2198" s="13"/>
      <c r="AO2198" s="13"/>
      <c r="AP2198" s="13"/>
    </row>
    <row r="2199" spans="1:42" ht="15" hidden="1" x14ac:dyDescent="0.25">
      <c r="A2199"/>
      <c r="B2199"/>
      <c r="C2199"/>
      <c r="D2199"/>
      <c r="E2199"/>
      <c r="F2199"/>
      <c r="G2199"/>
      <c r="H2199"/>
      <c r="I2199"/>
      <c r="J2199"/>
      <c r="K2199"/>
      <c r="L2199"/>
      <c r="M2199"/>
      <c r="N2199"/>
      <c r="O2199"/>
      <c r="P2199"/>
      <c r="Q2199"/>
      <c r="R2199"/>
      <c r="S2199"/>
      <c r="T2199"/>
      <c r="U2199"/>
      <c r="V2199" s="40"/>
      <c r="W2199" s="40"/>
      <c r="X2199" s="40"/>
      <c r="AF2199" s="103"/>
      <c r="AG2199" s="13"/>
      <c r="AH2199" s="13"/>
      <c r="AI2199" s="13"/>
      <c r="AJ2199" s="13"/>
      <c r="AK2199" s="13"/>
      <c r="AL2199" s="13"/>
      <c r="AM2199" s="13"/>
      <c r="AN2199" s="13"/>
      <c r="AO2199" s="13"/>
      <c r="AP2199" s="13"/>
    </row>
    <row r="2200" spans="1:42" ht="15" hidden="1" x14ac:dyDescent="0.25">
      <c r="A2200"/>
      <c r="B2200"/>
      <c r="C2200"/>
      <c r="D2200"/>
      <c r="E2200"/>
      <c r="F2200"/>
      <c r="G2200"/>
      <c r="H2200"/>
      <c r="I2200"/>
      <c r="J2200"/>
      <c r="K2200"/>
      <c r="L2200"/>
      <c r="M2200"/>
      <c r="N2200"/>
      <c r="O2200"/>
      <c r="P2200"/>
      <c r="Q2200"/>
      <c r="R2200"/>
      <c r="S2200"/>
      <c r="T2200"/>
      <c r="U2200"/>
      <c r="V2200" s="40"/>
      <c r="W2200" s="40"/>
      <c r="X2200" s="40"/>
      <c r="AF2200" s="103"/>
      <c r="AG2200" s="13"/>
      <c r="AH2200" s="13"/>
      <c r="AI2200" s="13"/>
      <c r="AJ2200" s="13"/>
      <c r="AK2200" s="13"/>
      <c r="AL2200" s="13"/>
      <c r="AM2200" s="13"/>
      <c r="AN2200" s="13"/>
      <c r="AO2200" s="13"/>
      <c r="AP2200" s="13"/>
    </row>
    <row r="2201" spans="1:42" ht="15" hidden="1" x14ac:dyDescent="0.25">
      <c r="A2201"/>
      <c r="B2201"/>
      <c r="C2201"/>
      <c r="D2201"/>
      <c r="E2201"/>
      <c r="F2201"/>
      <c r="G2201"/>
      <c r="H2201"/>
      <c r="I2201"/>
      <c r="J2201"/>
      <c r="K2201"/>
      <c r="L2201"/>
      <c r="M2201"/>
      <c r="N2201"/>
      <c r="O2201"/>
      <c r="P2201"/>
      <c r="Q2201"/>
      <c r="R2201"/>
      <c r="S2201"/>
      <c r="T2201"/>
      <c r="U2201"/>
      <c r="V2201" s="40"/>
      <c r="W2201" s="40"/>
      <c r="X2201" s="40"/>
      <c r="AF2201" s="103"/>
      <c r="AG2201" s="13"/>
      <c r="AH2201" s="13"/>
      <c r="AI2201" s="13"/>
      <c r="AJ2201" s="13"/>
      <c r="AK2201" s="13"/>
      <c r="AL2201" s="13"/>
      <c r="AM2201" s="13"/>
      <c r="AN2201" s="13"/>
      <c r="AO2201" s="13"/>
      <c r="AP2201" s="13"/>
    </row>
    <row r="2202" spans="1:42" ht="15" hidden="1" x14ac:dyDescent="0.25">
      <c r="A2202"/>
      <c r="B2202"/>
      <c r="C2202"/>
      <c r="D2202"/>
      <c r="E2202"/>
      <c r="F2202"/>
      <c r="G2202"/>
      <c r="H2202"/>
      <c r="I2202"/>
      <c r="J2202"/>
      <c r="K2202"/>
      <c r="L2202"/>
      <c r="M2202"/>
      <c r="N2202"/>
      <c r="O2202"/>
      <c r="P2202"/>
      <c r="Q2202"/>
      <c r="R2202"/>
      <c r="S2202"/>
      <c r="T2202"/>
      <c r="U2202"/>
      <c r="V2202" s="40"/>
      <c r="W2202" s="40"/>
      <c r="X2202" s="40"/>
      <c r="AF2202" s="103"/>
      <c r="AG2202" s="13"/>
      <c r="AH2202" s="13"/>
      <c r="AI2202" s="13"/>
      <c r="AJ2202" s="13"/>
      <c r="AK2202" s="13"/>
      <c r="AL2202" s="13"/>
      <c r="AM2202" s="13"/>
      <c r="AN2202" s="13"/>
      <c r="AO2202" s="13"/>
      <c r="AP2202" s="13"/>
    </row>
    <row r="2203" spans="1:42" ht="15" hidden="1" x14ac:dyDescent="0.25">
      <c r="A2203"/>
      <c r="B2203"/>
      <c r="C2203"/>
      <c r="D2203"/>
      <c r="E2203"/>
      <c r="F2203"/>
      <c r="G2203"/>
      <c r="H2203"/>
      <c r="I2203"/>
      <c r="J2203"/>
      <c r="K2203"/>
      <c r="L2203"/>
      <c r="M2203"/>
      <c r="N2203"/>
      <c r="O2203"/>
      <c r="P2203"/>
      <c r="Q2203"/>
      <c r="R2203"/>
      <c r="S2203"/>
      <c r="T2203"/>
      <c r="U2203"/>
      <c r="V2203" s="40"/>
      <c r="W2203" s="40"/>
      <c r="X2203" s="40"/>
      <c r="AF2203" s="103"/>
      <c r="AG2203" s="13"/>
      <c r="AH2203" s="13"/>
      <c r="AI2203" s="13"/>
      <c r="AJ2203" s="13"/>
      <c r="AK2203" s="13"/>
      <c r="AL2203" s="13"/>
      <c r="AM2203" s="13"/>
      <c r="AN2203" s="13"/>
      <c r="AO2203" s="13"/>
      <c r="AP2203" s="13"/>
    </row>
    <row r="2204" spans="1:42" ht="15" hidden="1" x14ac:dyDescent="0.25">
      <c r="A2204"/>
      <c r="B2204"/>
      <c r="C2204"/>
      <c r="D2204"/>
      <c r="E2204"/>
      <c r="F2204"/>
      <c r="G2204"/>
      <c r="H2204"/>
      <c r="I2204"/>
      <c r="J2204"/>
      <c r="K2204"/>
      <c r="L2204"/>
      <c r="M2204"/>
      <c r="N2204"/>
      <c r="O2204"/>
      <c r="P2204"/>
      <c r="Q2204"/>
      <c r="R2204"/>
      <c r="S2204"/>
      <c r="T2204"/>
      <c r="U2204"/>
      <c r="V2204" s="40"/>
      <c r="W2204" s="40"/>
      <c r="X2204" s="40"/>
      <c r="AF2204" s="103"/>
      <c r="AG2204" s="13"/>
      <c r="AH2204" s="13"/>
      <c r="AI2204" s="13"/>
      <c r="AJ2204" s="13"/>
      <c r="AK2204" s="13"/>
      <c r="AL2204" s="13"/>
      <c r="AM2204" s="13"/>
      <c r="AN2204" s="13"/>
      <c r="AO2204" s="13"/>
      <c r="AP2204" s="13"/>
    </row>
    <row r="2205" spans="1:42" ht="15" hidden="1" x14ac:dyDescent="0.25">
      <c r="A2205"/>
      <c r="B2205"/>
      <c r="C2205"/>
      <c r="D2205"/>
      <c r="E2205"/>
      <c r="F2205"/>
      <c r="G2205"/>
      <c r="H2205"/>
      <c r="I2205"/>
      <c r="J2205"/>
      <c r="K2205"/>
      <c r="L2205"/>
      <c r="M2205"/>
      <c r="N2205"/>
      <c r="O2205"/>
      <c r="P2205"/>
      <c r="Q2205"/>
      <c r="R2205"/>
      <c r="S2205"/>
      <c r="T2205"/>
      <c r="U2205"/>
      <c r="V2205" s="40"/>
      <c r="W2205" s="40"/>
      <c r="X2205" s="40"/>
      <c r="AF2205" s="103"/>
      <c r="AG2205" s="13"/>
      <c r="AH2205" s="13"/>
      <c r="AI2205" s="13"/>
      <c r="AJ2205" s="13"/>
      <c r="AK2205" s="13"/>
      <c r="AL2205" s="13"/>
      <c r="AM2205" s="13"/>
      <c r="AN2205" s="13"/>
      <c r="AO2205" s="13"/>
      <c r="AP2205" s="13"/>
    </row>
    <row r="2206" spans="1:42" ht="15" hidden="1" x14ac:dyDescent="0.25">
      <c r="A2206"/>
      <c r="B2206"/>
      <c r="C2206"/>
      <c r="D2206"/>
      <c r="E2206"/>
      <c r="F2206"/>
      <c r="G2206"/>
      <c r="H2206"/>
      <c r="I2206"/>
      <c r="J2206"/>
      <c r="K2206"/>
      <c r="L2206"/>
      <c r="M2206"/>
      <c r="N2206"/>
      <c r="O2206"/>
      <c r="P2206"/>
      <c r="Q2206"/>
      <c r="R2206"/>
      <c r="S2206"/>
      <c r="T2206"/>
      <c r="U2206"/>
      <c r="V2206" s="40"/>
      <c r="W2206" s="40"/>
      <c r="X2206" s="40"/>
      <c r="AF2206" s="103"/>
      <c r="AG2206" s="13"/>
      <c r="AH2206" s="13"/>
      <c r="AI2206" s="13"/>
      <c r="AJ2206" s="13"/>
      <c r="AK2206" s="13"/>
      <c r="AL2206" s="13"/>
      <c r="AM2206" s="13"/>
      <c r="AN2206" s="13"/>
      <c r="AO2206" s="13"/>
      <c r="AP2206" s="13"/>
    </row>
    <row r="2207" spans="1:42" ht="15" hidden="1" x14ac:dyDescent="0.25">
      <c r="A2207"/>
      <c r="B2207"/>
      <c r="C2207"/>
      <c r="D2207"/>
      <c r="E2207"/>
      <c r="F2207"/>
      <c r="G2207"/>
      <c r="H2207"/>
      <c r="I2207"/>
      <c r="J2207"/>
      <c r="K2207"/>
      <c r="L2207"/>
      <c r="M2207"/>
      <c r="N2207"/>
      <c r="O2207"/>
      <c r="P2207"/>
      <c r="Q2207"/>
      <c r="R2207"/>
      <c r="S2207"/>
      <c r="T2207"/>
      <c r="U2207"/>
      <c r="V2207" s="40"/>
      <c r="W2207" s="40"/>
      <c r="X2207" s="40"/>
      <c r="AB2207" s="8"/>
      <c r="AC2207" s="8"/>
      <c r="AD2207" s="8"/>
      <c r="AE2207" s="8"/>
      <c r="AF2207" s="103"/>
      <c r="AG2207" s="13"/>
      <c r="AH2207" s="13"/>
      <c r="AI2207" s="13"/>
      <c r="AJ2207" s="13"/>
      <c r="AK2207" s="13"/>
      <c r="AL2207" s="13"/>
      <c r="AM2207" s="13"/>
      <c r="AN2207" s="13"/>
      <c r="AO2207" s="13"/>
      <c r="AP2207" s="13"/>
    </row>
    <row r="2208" spans="1:42" ht="15" hidden="1" x14ac:dyDescent="0.25">
      <c r="A2208"/>
      <c r="B2208"/>
      <c r="C2208"/>
      <c r="D2208"/>
      <c r="E2208"/>
      <c r="F2208"/>
      <c r="G2208"/>
      <c r="H2208"/>
      <c r="I2208"/>
      <c r="J2208"/>
      <c r="K2208"/>
      <c r="L2208"/>
      <c r="M2208"/>
      <c r="N2208"/>
      <c r="O2208"/>
      <c r="P2208"/>
      <c r="Q2208"/>
      <c r="R2208"/>
      <c r="S2208"/>
      <c r="T2208"/>
      <c r="U2208"/>
      <c r="V2208" s="40"/>
      <c r="W2208" s="40"/>
      <c r="X2208" s="40"/>
      <c r="AF2208" s="103"/>
      <c r="AG2208" s="13"/>
      <c r="AH2208" s="13"/>
      <c r="AI2208" s="13"/>
      <c r="AJ2208" s="13"/>
      <c r="AK2208" s="13"/>
      <c r="AL2208" s="13"/>
      <c r="AM2208" s="13"/>
      <c r="AN2208" s="13"/>
      <c r="AO2208" s="13"/>
      <c r="AP2208" s="13"/>
    </row>
    <row r="2209" spans="1:42" ht="15" hidden="1" x14ac:dyDescent="0.25">
      <c r="A2209"/>
      <c r="B2209"/>
      <c r="C2209"/>
      <c r="D2209"/>
      <c r="E2209"/>
      <c r="F2209"/>
      <c r="G2209"/>
      <c r="H2209"/>
      <c r="I2209"/>
      <c r="J2209"/>
      <c r="K2209"/>
      <c r="L2209"/>
      <c r="M2209"/>
      <c r="N2209"/>
      <c r="O2209"/>
      <c r="P2209"/>
      <c r="Q2209"/>
      <c r="R2209"/>
      <c r="S2209"/>
      <c r="T2209"/>
      <c r="U2209"/>
      <c r="V2209" s="40"/>
      <c r="W2209" s="40"/>
      <c r="X2209" s="40"/>
      <c r="AF2209" s="103"/>
      <c r="AG2209" s="13"/>
      <c r="AH2209" s="13"/>
      <c r="AI2209" s="13"/>
      <c r="AJ2209" s="13"/>
      <c r="AK2209" s="13"/>
      <c r="AL2209" s="13"/>
      <c r="AM2209" s="13"/>
      <c r="AN2209" s="13"/>
      <c r="AO2209" s="13"/>
      <c r="AP2209" s="13"/>
    </row>
    <row r="2210" spans="1:42" ht="15" hidden="1" x14ac:dyDescent="0.25">
      <c r="A2210"/>
      <c r="B2210"/>
      <c r="C2210"/>
      <c r="D2210"/>
      <c r="E2210"/>
      <c r="F2210"/>
      <c r="G2210"/>
      <c r="H2210"/>
      <c r="I2210"/>
      <c r="J2210"/>
      <c r="K2210"/>
      <c r="L2210"/>
      <c r="M2210"/>
      <c r="N2210"/>
      <c r="O2210"/>
      <c r="P2210"/>
      <c r="Q2210"/>
      <c r="R2210"/>
      <c r="S2210"/>
      <c r="T2210"/>
      <c r="U2210"/>
      <c r="V2210" s="40"/>
      <c r="W2210" s="40"/>
      <c r="X2210" s="40"/>
      <c r="AF2210" s="103"/>
      <c r="AG2210" s="13"/>
      <c r="AH2210" s="13"/>
      <c r="AI2210" s="13"/>
      <c r="AJ2210" s="13"/>
      <c r="AK2210" s="13"/>
      <c r="AL2210" s="13"/>
      <c r="AM2210" s="13"/>
      <c r="AN2210" s="13"/>
      <c r="AO2210" s="13"/>
      <c r="AP2210" s="13"/>
    </row>
    <row r="2211" spans="1:42" ht="15" hidden="1" x14ac:dyDescent="0.25">
      <c r="A2211"/>
      <c r="B2211"/>
      <c r="C2211"/>
      <c r="D2211"/>
      <c r="E2211"/>
      <c r="F2211"/>
      <c r="G2211"/>
      <c r="H2211"/>
      <c r="I2211"/>
      <c r="J2211"/>
      <c r="K2211"/>
      <c r="L2211"/>
      <c r="M2211"/>
      <c r="N2211"/>
      <c r="O2211"/>
      <c r="P2211"/>
      <c r="Q2211"/>
      <c r="R2211"/>
      <c r="S2211"/>
      <c r="T2211"/>
      <c r="U2211"/>
      <c r="V2211" s="40"/>
      <c r="W2211" s="40"/>
      <c r="X2211" s="40"/>
      <c r="AF2211" s="103"/>
      <c r="AG2211" s="13"/>
      <c r="AH2211" s="13"/>
      <c r="AI2211" s="13"/>
      <c r="AJ2211" s="13"/>
      <c r="AK2211" s="13"/>
      <c r="AL2211" s="13"/>
      <c r="AM2211" s="13"/>
      <c r="AN2211" s="13"/>
      <c r="AO2211" s="13"/>
      <c r="AP2211" s="13"/>
    </row>
    <row r="2212" spans="1:42" ht="15" hidden="1" x14ac:dyDescent="0.25">
      <c r="A2212"/>
      <c r="B2212"/>
      <c r="C2212"/>
      <c r="D2212"/>
      <c r="E2212"/>
      <c r="F2212"/>
      <c r="G2212"/>
      <c r="H2212"/>
      <c r="I2212"/>
      <c r="J2212"/>
      <c r="K2212"/>
      <c r="L2212"/>
      <c r="M2212"/>
      <c r="N2212"/>
      <c r="O2212"/>
      <c r="P2212"/>
      <c r="Q2212"/>
      <c r="R2212"/>
      <c r="S2212"/>
      <c r="T2212"/>
      <c r="U2212"/>
      <c r="V2212" s="40"/>
      <c r="W2212" s="40"/>
      <c r="X2212" s="40"/>
      <c r="AF2212" s="103"/>
      <c r="AG2212" s="13"/>
      <c r="AH2212" s="13"/>
      <c r="AI2212" s="13"/>
      <c r="AJ2212" s="13"/>
      <c r="AK2212" s="13"/>
      <c r="AL2212" s="13"/>
      <c r="AM2212" s="13"/>
      <c r="AN2212" s="13"/>
      <c r="AO2212" s="13"/>
      <c r="AP2212" s="13"/>
    </row>
    <row r="2213" spans="1:42" ht="15" hidden="1" x14ac:dyDescent="0.25">
      <c r="A2213"/>
      <c r="B2213"/>
      <c r="C2213"/>
      <c r="D2213"/>
      <c r="E2213"/>
      <c r="F2213"/>
      <c r="G2213"/>
      <c r="H2213"/>
      <c r="I2213"/>
      <c r="J2213"/>
      <c r="K2213"/>
      <c r="L2213"/>
      <c r="M2213"/>
      <c r="N2213"/>
      <c r="O2213"/>
      <c r="P2213"/>
      <c r="Q2213"/>
      <c r="R2213"/>
      <c r="S2213"/>
      <c r="T2213"/>
      <c r="U2213"/>
      <c r="V2213" s="40"/>
      <c r="W2213" s="40"/>
      <c r="X2213" s="40"/>
      <c r="AF2213" s="103"/>
      <c r="AG2213" s="13"/>
      <c r="AH2213" s="13"/>
      <c r="AI2213" s="13"/>
      <c r="AJ2213" s="13"/>
      <c r="AK2213" s="13"/>
      <c r="AL2213" s="13"/>
      <c r="AM2213" s="13"/>
      <c r="AN2213" s="13"/>
      <c r="AO2213" s="13"/>
      <c r="AP2213" s="13"/>
    </row>
    <row r="2214" spans="1:42" ht="15" hidden="1" x14ac:dyDescent="0.25">
      <c r="A2214"/>
      <c r="B2214"/>
      <c r="C2214"/>
      <c r="D2214"/>
      <c r="E2214"/>
      <c r="F2214"/>
      <c r="G2214"/>
      <c r="H2214"/>
      <c r="I2214"/>
      <c r="J2214"/>
      <c r="K2214"/>
      <c r="L2214"/>
      <c r="M2214"/>
      <c r="N2214"/>
      <c r="O2214"/>
      <c r="P2214"/>
      <c r="Q2214"/>
      <c r="R2214"/>
      <c r="S2214"/>
      <c r="T2214"/>
      <c r="U2214"/>
      <c r="V2214" s="40"/>
      <c r="W2214" s="40"/>
      <c r="X2214" s="40"/>
      <c r="AF2214" s="103"/>
      <c r="AG2214" s="13"/>
      <c r="AH2214" s="13"/>
      <c r="AI2214" s="13"/>
      <c r="AJ2214" s="13"/>
      <c r="AK2214" s="13"/>
      <c r="AL2214" s="13"/>
      <c r="AM2214" s="13"/>
      <c r="AN2214" s="13"/>
      <c r="AO2214" s="13"/>
      <c r="AP2214" s="13"/>
    </row>
    <row r="2215" spans="1:42" ht="15" hidden="1" x14ac:dyDescent="0.25">
      <c r="A2215"/>
      <c r="B2215"/>
      <c r="C2215"/>
      <c r="D2215"/>
      <c r="E2215"/>
      <c r="F2215"/>
      <c r="G2215"/>
      <c r="H2215"/>
      <c r="I2215"/>
      <c r="J2215"/>
      <c r="K2215"/>
      <c r="L2215"/>
      <c r="M2215"/>
      <c r="N2215"/>
      <c r="O2215"/>
      <c r="P2215"/>
      <c r="Q2215"/>
      <c r="R2215"/>
      <c r="S2215"/>
      <c r="T2215"/>
      <c r="U2215"/>
      <c r="V2215" s="40"/>
      <c r="W2215" s="40"/>
      <c r="X2215" s="40"/>
      <c r="AF2215" s="103"/>
      <c r="AG2215" s="13"/>
      <c r="AH2215" s="13"/>
      <c r="AI2215" s="13"/>
      <c r="AJ2215" s="13"/>
      <c r="AK2215" s="13"/>
      <c r="AL2215" s="13"/>
      <c r="AM2215" s="13"/>
      <c r="AN2215" s="13"/>
      <c r="AO2215" s="13"/>
      <c r="AP2215" s="13"/>
    </row>
    <row r="2216" spans="1:42" ht="15" hidden="1" x14ac:dyDescent="0.25">
      <c r="A2216"/>
      <c r="B2216"/>
      <c r="C2216"/>
      <c r="D2216"/>
      <c r="E2216"/>
      <c r="F2216"/>
      <c r="G2216"/>
      <c r="H2216"/>
      <c r="I2216"/>
      <c r="J2216"/>
      <c r="K2216"/>
      <c r="L2216"/>
      <c r="M2216"/>
      <c r="N2216"/>
      <c r="O2216"/>
      <c r="P2216"/>
      <c r="Q2216"/>
      <c r="R2216"/>
      <c r="S2216"/>
      <c r="T2216"/>
      <c r="U2216"/>
      <c r="V2216" s="40"/>
      <c r="W2216" s="40"/>
      <c r="X2216" s="40"/>
      <c r="AF2216" s="103"/>
      <c r="AG2216" s="13"/>
      <c r="AH2216" s="13"/>
      <c r="AI2216" s="13"/>
      <c r="AJ2216" s="13"/>
      <c r="AK2216" s="13"/>
      <c r="AL2216" s="13"/>
      <c r="AM2216" s="13"/>
      <c r="AN2216" s="13"/>
      <c r="AO2216" s="13"/>
      <c r="AP2216" s="13"/>
    </row>
    <row r="2217" spans="1:42" ht="15" hidden="1" x14ac:dyDescent="0.25">
      <c r="A2217"/>
      <c r="B2217"/>
      <c r="C2217"/>
      <c r="D2217"/>
      <c r="E2217"/>
      <c r="F2217"/>
      <c r="G2217"/>
      <c r="H2217"/>
      <c r="I2217"/>
      <c r="J2217"/>
      <c r="K2217"/>
      <c r="L2217"/>
      <c r="M2217"/>
      <c r="N2217"/>
      <c r="O2217"/>
      <c r="P2217"/>
      <c r="Q2217"/>
      <c r="R2217"/>
      <c r="S2217"/>
      <c r="T2217"/>
      <c r="U2217"/>
      <c r="V2217" s="40"/>
      <c r="W2217" s="40"/>
      <c r="X2217" s="40"/>
      <c r="AF2217" s="103"/>
      <c r="AG2217" s="13"/>
      <c r="AH2217" s="13"/>
      <c r="AI2217" s="13"/>
      <c r="AJ2217" s="13"/>
      <c r="AK2217" s="13"/>
      <c r="AL2217" s="13"/>
      <c r="AM2217" s="13"/>
      <c r="AN2217" s="13"/>
      <c r="AO2217" s="13"/>
      <c r="AP2217" s="13"/>
    </row>
    <row r="2218" spans="1:42" ht="15" hidden="1" x14ac:dyDescent="0.25">
      <c r="A2218"/>
      <c r="B2218"/>
      <c r="C2218"/>
      <c r="D2218"/>
      <c r="E2218"/>
      <c r="F2218"/>
      <c r="G2218"/>
      <c r="H2218"/>
      <c r="I2218"/>
      <c r="J2218"/>
      <c r="K2218"/>
      <c r="L2218"/>
      <c r="M2218"/>
      <c r="N2218"/>
      <c r="O2218"/>
      <c r="P2218"/>
      <c r="Q2218"/>
      <c r="R2218"/>
      <c r="S2218"/>
      <c r="T2218"/>
      <c r="U2218"/>
      <c r="V2218" s="40"/>
      <c r="W2218" s="40"/>
      <c r="X2218" s="40"/>
      <c r="AF2218" s="103"/>
      <c r="AG2218" s="13"/>
      <c r="AH2218" s="13"/>
      <c r="AI2218" s="13"/>
      <c r="AJ2218" s="13"/>
      <c r="AK2218" s="13"/>
      <c r="AL2218" s="13"/>
      <c r="AM2218" s="13"/>
      <c r="AN2218" s="13"/>
      <c r="AO2218" s="13"/>
      <c r="AP2218" s="13"/>
    </row>
    <row r="2219" spans="1:42" ht="15" hidden="1" x14ac:dyDescent="0.25">
      <c r="A2219"/>
      <c r="B2219"/>
      <c r="C2219"/>
      <c r="D2219"/>
      <c r="E2219"/>
      <c r="F2219"/>
      <c r="G2219"/>
      <c r="H2219"/>
      <c r="I2219"/>
      <c r="J2219"/>
      <c r="K2219"/>
      <c r="L2219"/>
      <c r="M2219"/>
      <c r="N2219"/>
      <c r="O2219"/>
      <c r="P2219"/>
      <c r="Q2219"/>
      <c r="R2219"/>
      <c r="S2219"/>
      <c r="T2219"/>
      <c r="U2219"/>
      <c r="V2219" s="40"/>
      <c r="W2219" s="40"/>
      <c r="X2219" s="40"/>
      <c r="AF2219" s="103"/>
      <c r="AG2219" s="13"/>
      <c r="AH2219" s="13"/>
      <c r="AI2219" s="13"/>
      <c r="AJ2219" s="13"/>
      <c r="AK2219" s="13"/>
      <c r="AL2219" s="13"/>
      <c r="AM2219" s="13"/>
      <c r="AN2219" s="13"/>
      <c r="AO2219" s="13"/>
      <c r="AP2219" s="13"/>
    </row>
    <row r="2220" spans="1:42" ht="15" hidden="1" x14ac:dyDescent="0.25">
      <c r="A2220"/>
      <c r="B2220"/>
      <c r="C2220"/>
      <c r="D2220"/>
      <c r="E2220"/>
      <c r="F2220"/>
      <c r="G2220"/>
      <c r="H2220"/>
      <c r="I2220"/>
      <c r="J2220"/>
      <c r="K2220"/>
      <c r="L2220"/>
      <c r="M2220"/>
      <c r="N2220"/>
      <c r="O2220"/>
      <c r="P2220"/>
      <c r="Q2220"/>
      <c r="R2220"/>
      <c r="S2220"/>
      <c r="T2220"/>
      <c r="U2220"/>
      <c r="V2220" s="40"/>
      <c r="W2220" s="40"/>
      <c r="X2220" s="40"/>
      <c r="AB2220" s="8"/>
      <c r="AC2220" s="8"/>
      <c r="AD2220" s="8"/>
      <c r="AE2220" s="8"/>
      <c r="AF2220" s="103"/>
      <c r="AG2220" s="13"/>
      <c r="AH2220" s="13"/>
      <c r="AI2220" s="13"/>
      <c r="AJ2220" s="13"/>
      <c r="AK2220" s="13"/>
      <c r="AL2220" s="13"/>
      <c r="AM2220" s="13"/>
      <c r="AN2220" s="13"/>
      <c r="AO2220" s="13"/>
      <c r="AP2220" s="13"/>
    </row>
    <row r="2221" spans="1:42" ht="15" hidden="1" x14ac:dyDescent="0.25">
      <c r="A2221"/>
      <c r="B2221"/>
      <c r="C2221"/>
      <c r="D2221"/>
      <c r="E2221"/>
      <c r="F2221"/>
      <c r="G2221"/>
      <c r="H2221"/>
      <c r="I2221"/>
      <c r="J2221"/>
      <c r="K2221"/>
      <c r="L2221"/>
      <c r="M2221"/>
      <c r="N2221"/>
      <c r="O2221"/>
      <c r="P2221"/>
      <c r="Q2221"/>
      <c r="R2221"/>
      <c r="S2221"/>
      <c r="T2221"/>
      <c r="U2221"/>
      <c r="V2221" s="40"/>
      <c r="W2221" s="40"/>
      <c r="X2221" s="40"/>
      <c r="AF2221" s="103"/>
      <c r="AG2221" s="13"/>
      <c r="AH2221" s="13"/>
      <c r="AI2221" s="13"/>
      <c r="AJ2221" s="13"/>
      <c r="AK2221" s="13"/>
      <c r="AL2221" s="13"/>
      <c r="AM2221" s="13"/>
      <c r="AN2221" s="13"/>
      <c r="AO2221" s="13"/>
      <c r="AP2221" s="13"/>
    </row>
    <row r="2222" spans="1:42" ht="15" hidden="1" x14ac:dyDescent="0.25">
      <c r="A2222"/>
      <c r="B2222"/>
      <c r="C2222"/>
      <c r="D2222"/>
      <c r="E2222"/>
      <c r="F2222"/>
      <c r="G2222"/>
      <c r="H2222"/>
      <c r="I2222"/>
      <c r="J2222"/>
      <c r="K2222"/>
      <c r="L2222"/>
      <c r="M2222"/>
      <c r="N2222"/>
      <c r="O2222"/>
      <c r="P2222"/>
      <c r="Q2222"/>
      <c r="R2222"/>
      <c r="S2222"/>
      <c r="T2222"/>
      <c r="U2222"/>
      <c r="V2222" s="40"/>
      <c r="W2222" s="40"/>
      <c r="X2222" s="40"/>
      <c r="AF2222" s="103"/>
      <c r="AG2222" s="13"/>
      <c r="AH2222" s="13"/>
      <c r="AI2222" s="13"/>
      <c r="AJ2222" s="13"/>
      <c r="AK2222" s="13"/>
      <c r="AL2222" s="13"/>
      <c r="AM2222" s="13"/>
      <c r="AN2222" s="13"/>
      <c r="AO2222" s="13"/>
      <c r="AP2222" s="13"/>
    </row>
    <row r="2223" spans="1:42" ht="15" hidden="1" x14ac:dyDescent="0.25">
      <c r="A2223"/>
      <c r="B2223"/>
      <c r="C2223"/>
      <c r="D2223"/>
      <c r="E2223"/>
      <c r="F2223"/>
      <c r="G2223"/>
      <c r="H2223"/>
      <c r="I2223"/>
      <c r="J2223"/>
      <c r="K2223"/>
      <c r="L2223"/>
      <c r="M2223"/>
      <c r="N2223"/>
      <c r="O2223"/>
      <c r="P2223"/>
      <c r="Q2223"/>
      <c r="R2223"/>
      <c r="S2223"/>
      <c r="T2223"/>
      <c r="U2223"/>
      <c r="V2223" s="40"/>
      <c r="W2223" s="40"/>
      <c r="X2223" s="40"/>
      <c r="AF2223" s="103"/>
      <c r="AG2223" s="13"/>
      <c r="AH2223" s="13"/>
      <c r="AI2223" s="13"/>
      <c r="AJ2223" s="13"/>
      <c r="AK2223" s="13"/>
      <c r="AL2223" s="13"/>
      <c r="AM2223" s="13"/>
      <c r="AN2223" s="13"/>
      <c r="AO2223" s="13"/>
      <c r="AP2223" s="13"/>
    </row>
    <row r="2224" spans="1:42" ht="15" hidden="1" x14ac:dyDescent="0.25">
      <c r="A2224"/>
      <c r="B2224"/>
      <c r="C2224"/>
      <c r="D2224"/>
      <c r="E2224"/>
      <c r="F2224"/>
      <c r="G2224"/>
      <c r="H2224"/>
      <c r="I2224"/>
      <c r="J2224"/>
      <c r="K2224"/>
      <c r="L2224"/>
      <c r="M2224"/>
      <c r="N2224"/>
      <c r="O2224"/>
      <c r="P2224"/>
      <c r="Q2224"/>
      <c r="R2224"/>
      <c r="S2224"/>
      <c r="T2224"/>
      <c r="U2224"/>
      <c r="V2224" s="40"/>
      <c r="W2224" s="40"/>
      <c r="X2224" s="40"/>
      <c r="AF2224" s="103"/>
      <c r="AG2224" s="13"/>
      <c r="AH2224" s="13"/>
      <c r="AI2224" s="13"/>
      <c r="AJ2224" s="13"/>
      <c r="AK2224" s="13"/>
      <c r="AL2224" s="13"/>
      <c r="AM2224" s="13"/>
      <c r="AN2224" s="13"/>
      <c r="AO2224" s="13"/>
      <c r="AP2224" s="13"/>
    </row>
    <row r="2225" spans="1:42" ht="15" hidden="1" x14ac:dyDescent="0.25">
      <c r="A2225"/>
      <c r="B2225"/>
      <c r="C2225"/>
      <c r="D2225"/>
      <c r="E2225"/>
      <c r="F2225"/>
      <c r="G2225"/>
      <c r="H2225"/>
      <c r="I2225"/>
      <c r="J2225"/>
      <c r="K2225"/>
      <c r="L2225"/>
      <c r="M2225"/>
      <c r="N2225"/>
      <c r="O2225"/>
      <c r="P2225"/>
      <c r="Q2225"/>
      <c r="R2225"/>
      <c r="S2225"/>
      <c r="T2225"/>
      <c r="U2225"/>
      <c r="V2225" s="40"/>
      <c r="W2225" s="40"/>
      <c r="X2225" s="40"/>
      <c r="AF2225" s="103"/>
      <c r="AG2225" s="13"/>
      <c r="AH2225" s="13"/>
      <c r="AI2225" s="13"/>
      <c r="AJ2225" s="13"/>
      <c r="AK2225" s="13"/>
      <c r="AL2225" s="13"/>
      <c r="AM2225" s="13"/>
      <c r="AN2225" s="13"/>
      <c r="AO2225" s="13"/>
      <c r="AP2225" s="13"/>
    </row>
    <row r="2226" spans="1:42" ht="15" hidden="1" x14ac:dyDescent="0.25">
      <c r="A2226"/>
      <c r="B2226"/>
      <c r="C2226"/>
      <c r="D2226"/>
      <c r="E2226"/>
      <c r="F2226"/>
      <c r="G2226"/>
      <c r="H2226"/>
      <c r="I2226"/>
      <c r="J2226"/>
      <c r="K2226"/>
      <c r="L2226"/>
      <c r="M2226"/>
      <c r="N2226"/>
      <c r="O2226"/>
      <c r="P2226"/>
      <c r="Q2226"/>
      <c r="R2226"/>
      <c r="S2226"/>
      <c r="T2226"/>
      <c r="U2226"/>
      <c r="V2226" s="40"/>
      <c r="W2226" s="40"/>
      <c r="X2226" s="40"/>
      <c r="AF2226" s="103"/>
      <c r="AG2226" s="13"/>
      <c r="AH2226" s="13"/>
      <c r="AI2226" s="13"/>
      <c r="AJ2226" s="13"/>
      <c r="AK2226" s="13"/>
      <c r="AL2226" s="13"/>
      <c r="AM2226" s="13"/>
      <c r="AN2226" s="13"/>
      <c r="AO2226" s="13"/>
      <c r="AP2226" s="13"/>
    </row>
    <row r="2227" spans="1:42" ht="15" hidden="1" x14ac:dyDescent="0.25">
      <c r="A2227"/>
      <c r="B2227"/>
      <c r="C2227"/>
      <c r="D2227"/>
      <c r="E2227"/>
      <c r="F2227"/>
      <c r="G2227"/>
      <c r="H2227"/>
      <c r="I2227"/>
      <c r="J2227"/>
      <c r="K2227"/>
      <c r="L2227"/>
      <c r="M2227"/>
      <c r="N2227"/>
      <c r="O2227"/>
      <c r="P2227"/>
      <c r="Q2227"/>
      <c r="R2227"/>
      <c r="S2227"/>
      <c r="T2227"/>
      <c r="U2227"/>
      <c r="V2227" s="40"/>
      <c r="W2227" s="40"/>
      <c r="X2227" s="40"/>
      <c r="AF2227" s="103"/>
      <c r="AG2227" s="13"/>
      <c r="AH2227" s="13"/>
      <c r="AI2227" s="13"/>
      <c r="AJ2227" s="13"/>
      <c r="AK2227" s="13"/>
      <c r="AL2227" s="13"/>
      <c r="AM2227" s="13"/>
      <c r="AN2227" s="13"/>
      <c r="AO2227" s="13"/>
      <c r="AP2227" s="13"/>
    </row>
    <row r="2228" spans="1:42" ht="15" hidden="1" x14ac:dyDescent="0.25">
      <c r="A2228"/>
      <c r="B2228"/>
      <c r="C2228"/>
      <c r="D2228"/>
      <c r="E2228"/>
      <c r="F2228"/>
      <c r="G2228"/>
      <c r="H2228"/>
      <c r="I2228"/>
      <c r="J2228"/>
      <c r="K2228"/>
      <c r="L2228"/>
      <c r="M2228"/>
      <c r="N2228"/>
      <c r="O2228"/>
      <c r="P2228"/>
      <c r="Q2228"/>
      <c r="R2228"/>
      <c r="S2228"/>
      <c r="T2228"/>
      <c r="U2228"/>
      <c r="V2228" s="40"/>
      <c r="W2228" s="40"/>
      <c r="X2228" s="40"/>
      <c r="AF2228" s="103"/>
      <c r="AG2228" s="13"/>
      <c r="AH2228" s="13"/>
      <c r="AI2228" s="13"/>
      <c r="AJ2228" s="13"/>
      <c r="AK2228" s="13"/>
      <c r="AL2228" s="13"/>
      <c r="AM2228" s="13"/>
      <c r="AN2228" s="13"/>
      <c r="AO2228" s="13"/>
      <c r="AP2228" s="13"/>
    </row>
    <row r="2229" spans="1:42" ht="15" hidden="1" x14ac:dyDescent="0.25">
      <c r="A2229"/>
      <c r="B2229"/>
      <c r="C2229"/>
      <c r="D2229"/>
      <c r="E2229"/>
      <c r="F2229"/>
      <c r="G2229"/>
      <c r="H2229"/>
      <c r="I2229"/>
      <c r="J2229"/>
      <c r="K2229"/>
      <c r="L2229"/>
      <c r="M2229"/>
      <c r="N2229"/>
      <c r="O2229"/>
      <c r="P2229"/>
      <c r="Q2229"/>
      <c r="R2229"/>
      <c r="S2229"/>
      <c r="T2229"/>
      <c r="U2229"/>
      <c r="V2229" s="40"/>
      <c r="W2229" s="40"/>
      <c r="X2229" s="40"/>
      <c r="AF2229" s="103"/>
      <c r="AG2229" s="13"/>
      <c r="AH2229" s="13"/>
      <c r="AI2229" s="13"/>
      <c r="AJ2229" s="13"/>
      <c r="AK2229" s="13"/>
      <c r="AL2229" s="13"/>
      <c r="AM2229" s="13"/>
      <c r="AN2229" s="13"/>
      <c r="AO2229" s="13"/>
      <c r="AP2229" s="13"/>
    </row>
    <row r="2230" spans="1:42" ht="15" hidden="1" x14ac:dyDescent="0.25">
      <c r="A2230"/>
      <c r="B2230"/>
      <c r="C2230"/>
      <c r="D2230"/>
      <c r="E2230"/>
      <c r="F2230"/>
      <c r="G2230"/>
      <c r="H2230"/>
      <c r="I2230"/>
      <c r="J2230"/>
      <c r="K2230"/>
      <c r="L2230"/>
      <c r="M2230"/>
      <c r="N2230"/>
      <c r="O2230"/>
      <c r="P2230"/>
      <c r="Q2230"/>
      <c r="R2230"/>
      <c r="S2230"/>
      <c r="T2230"/>
      <c r="U2230"/>
      <c r="V2230" s="40"/>
      <c r="W2230" s="40"/>
      <c r="X2230" s="40"/>
      <c r="AF2230" s="103"/>
      <c r="AG2230" s="13"/>
      <c r="AH2230" s="13"/>
      <c r="AI2230" s="13"/>
      <c r="AJ2230" s="13"/>
      <c r="AK2230" s="13"/>
      <c r="AL2230" s="13"/>
      <c r="AM2230" s="13"/>
      <c r="AN2230" s="13"/>
      <c r="AO2230" s="13"/>
      <c r="AP2230" s="13"/>
    </row>
    <row r="2231" spans="1:42" ht="15" hidden="1" x14ac:dyDescent="0.25">
      <c r="A2231"/>
      <c r="B2231"/>
      <c r="C2231"/>
      <c r="D2231"/>
      <c r="E2231"/>
      <c r="F2231"/>
      <c r="G2231"/>
      <c r="H2231"/>
      <c r="I2231"/>
      <c r="J2231"/>
      <c r="K2231"/>
      <c r="L2231"/>
      <c r="M2231"/>
      <c r="N2231"/>
      <c r="O2231"/>
      <c r="P2231"/>
      <c r="Q2231"/>
      <c r="R2231"/>
      <c r="S2231"/>
      <c r="T2231"/>
      <c r="U2231"/>
      <c r="V2231" s="40"/>
      <c r="W2231" s="40"/>
      <c r="X2231" s="40"/>
      <c r="AF2231" s="103"/>
      <c r="AG2231" s="13"/>
      <c r="AH2231" s="13"/>
      <c r="AI2231" s="13"/>
      <c r="AJ2231" s="13"/>
      <c r="AK2231" s="13"/>
      <c r="AL2231" s="13"/>
      <c r="AM2231" s="13"/>
      <c r="AN2231" s="13"/>
      <c r="AO2231" s="13"/>
      <c r="AP2231" s="13"/>
    </row>
    <row r="2232" spans="1:42" ht="15" hidden="1" x14ac:dyDescent="0.25">
      <c r="A2232"/>
      <c r="B2232"/>
      <c r="C2232"/>
      <c r="D2232"/>
      <c r="E2232"/>
      <c r="F2232"/>
      <c r="G2232"/>
      <c r="H2232"/>
      <c r="I2232"/>
      <c r="J2232"/>
      <c r="K2232"/>
      <c r="L2232"/>
      <c r="M2232"/>
      <c r="N2232"/>
      <c r="O2232"/>
      <c r="P2232"/>
      <c r="Q2232"/>
      <c r="R2232"/>
      <c r="S2232"/>
      <c r="T2232"/>
      <c r="U2232"/>
      <c r="V2232" s="40"/>
      <c r="W2232" s="40"/>
      <c r="X2232" s="40"/>
      <c r="AF2232" s="103"/>
      <c r="AG2232" s="13"/>
      <c r="AH2232" s="13"/>
      <c r="AI2232" s="13"/>
      <c r="AJ2232" s="13"/>
      <c r="AK2232" s="13"/>
      <c r="AL2232" s="13"/>
      <c r="AM2232" s="13"/>
      <c r="AN2232" s="13"/>
      <c r="AO2232" s="13"/>
      <c r="AP2232" s="13"/>
    </row>
    <row r="2233" spans="1:42" ht="15" hidden="1" x14ac:dyDescent="0.25">
      <c r="A2233"/>
      <c r="B2233"/>
      <c r="C2233"/>
      <c r="D2233"/>
      <c r="E2233"/>
      <c r="F2233"/>
      <c r="G2233"/>
      <c r="H2233"/>
      <c r="I2233"/>
      <c r="J2233"/>
      <c r="K2233"/>
      <c r="L2233"/>
      <c r="M2233"/>
      <c r="N2233"/>
      <c r="O2233"/>
      <c r="P2233"/>
      <c r="Q2233"/>
      <c r="R2233"/>
      <c r="S2233"/>
      <c r="T2233"/>
      <c r="U2233"/>
      <c r="V2233" s="40"/>
      <c r="W2233" s="40"/>
      <c r="X2233" s="40"/>
      <c r="AF2233" s="103"/>
      <c r="AG2233" s="13"/>
      <c r="AH2233" s="13"/>
      <c r="AI2233" s="13"/>
      <c r="AJ2233" s="13"/>
      <c r="AK2233" s="13"/>
      <c r="AL2233" s="13"/>
      <c r="AM2233" s="13"/>
      <c r="AN2233" s="13"/>
      <c r="AO2233" s="13"/>
      <c r="AP2233" s="13"/>
    </row>
    <row r="2234" spans="1:42" ht="15" hidden="1" x14ac:dyDescent="0.25">
      <c r="A2234"/>
      <c r="B2234"/>
      <c r="C2234"/>
      <c r="D2234"/>
      <c r="E2234"/>
      <c r="F2234"/>
      <c r="G2234"/>
      <c r="H2234"/>
      <c r="I2234"/>
      <c r="J2234"/>
      <c r="K2234"/>
      <c r="L2234"/>
      <c r="M2234"/>
      <c r="N2234"/>
      <c r="O2234"/>
      <c r="P2234"/>
      <c r="Q2234"/>
      <c r="R2234"/>
      <c r="S2234"/>
      <c r="T2234"/>
      <c r="U2234"/>
      <c r="V2234" s="40"/>
      <c r="W2234" s="40"/>
      <c r="X2234" s="40"/>
      <c r="AF2234" s="103"/>
      <c r="AG2234" s="13"/>
      <c r="AH2234" s="13"/>
      <c r="AI2234" s="13"/>
      <c r="AJ2234" s="13"/>
      <c r="AK2234" s="13"/>
      <c r="AL2234" s="13"/>
      <c r="AM2234" s="13"/>
      <c r="AN2234" s="13"/>
      <c r="AO2234" s="13"/>
      <c r="AP2234" s="13"/>
    </row>
    <row r="2235" spans="1:42" ht="15" hidden="1" x14ac:dyDescent="0.25">
      <c r="A2235"/>
      <c r="B2235"/>
      <c r="C2235"/>
      <c r="D2235"/>
      <c r="E2235"/>
      <c r="F2235"/>
      <c r="G2235"/>
      <c r="H2235"/>
      <c r="I2235"/>
      <c r="J2235"/>
      <c r="K2235"/>
      <c r="L2235"/>
      <c r="M2235"/>
      <c r="N2235"/>
      <c r="O2235"/>
      <c r="P2235"/>
      <c r="Q2235"/>
      <c r="R2235"/>
      <c r="S2235"/>
      <c r="T2235"/>
      <c r="U2235"/>
      <c r="V2235" s="40"/>
      <c r="W2235" s="40"/>
      <c r="X2235" s="40"/>
      <c r="AF2235" s="103"/>
      <c r="AG2235" s="13"/>
      <c r="AH2235" s="13"/>
      <c r="AI2235" s="13"/>
      <c r="AJ2235" s="13"/>
      <c r="AK2235" s="13"/>
      <c r="AL2235" s="13"/>
      <c r="AM2235" s="13"/>
      <c r="AN2235" s="13"/>
      <c r="AO2235" s="13"/>
      <c r="AP2235" s="13"/>
    </row>
    <row r="2236" spans="1:42" ht="15" hidden="1" x14ac:dyDescent="0.25">
      <c r="A2236"/>
      <c r="B2236"/>
      <c r="C2236"/>
      <c r="D2236"/>
      <c r="E2236"/>
      <c r="F2236"/>
      <c r="G2236"/>
      <c r="H2236"/>
      <c r="I2236"/>
      <c r="J2236"/>
      <c r="K2236"/>
      <c r="L2236"/>
      <c r="M2236"/>
      <c r="N2236"/>
      <c r="O2236"/>
      <c r="P2236"/>
      <c r="Q2236"/>
      <c r="R2236"/>
      <c r="S2236"/>
      <c r="T2236"/>
      <c r="U2236"/>
      <c r="V2236" s="40"/>
      <c r="W2236" s="40"/>
      <c r="X2236" s="40"/>
      <c r="AF2236" s="103"/>
      <c r="AG2236" s="13"/>
      <c r="AH2236" s="13"/>
      <c r="AI2236" s="13"/>
      <c r="AJ2236" s="13"/>
      <c r="AK2236" s="13"/>
      <c r="AL2236" s="13"/>
      <c r="AM2236" s="13"/>
      <c r="AN2236" s="13"/>
      <c r="AO2236" s="13"/>
      <c r="AP2236" s="13"/>
    </row>
    <row r="2237" spans="1:42" ht="15" hidden="1" x14ac:dyDescent="0.25">
      <c r="A2237"/>
      <c r="B2237"/>
      <c r="C2237"/>
      <c r="D2237"/>
      <c r="E2237"/>
      <c r="F2237"/>
      <c r="G2237"/>
      <c r="H2237"/>
      <c r="I2237"/>
      <c r="J2237"/>
      <c r="K2237"/>
      <c r="L2237"/>
      <c r="M2237"/>
      <c r="N2237"/>
      <c r="O2237"/>
      <c r="P2237"/>
      <c r="Q2237"/>
      <c r="R2237"/>
      <c r="S2237"/>
      <c r="T2237"/>
      <c r="U2237"/>
      <c r="V2237" s="40"/>
      <c r="W2237" s="40"/>
      <c r="X2237" s="40"/>
      <c r="AF2237" s="103"/>
      <c r="AG2237" s="13"/>
      <c r="AH2237" s="13"/>
      <c r="AI2237" s="13"/>
      <c r="AJ2237" s="13"/>
      <c r="AK2237" s="13"/>
      <c r="AL2237" s="13"/>
      <c r="AM2237" s="13"/>
      <c r="AN2237" s="13"/>
      <c r="AO2237" s="13"/>
      <c r="AP2237" s="13"/>
    </row>
    <row r="2238" spans="1:42" ht="15" hidden="1" x14ac:dyDescent="0.25">
      <c r="A2238"/>
      <c r="B2238"/>
      <c r="C2238"/>
      <c r="D2238"/>
      <c r="E2238"/>
      <c r="F2238"/>
      <c r="G2238"/>
      <c r="H2238"/>
      <c r="I2238"/>
      <c r="J2238"/>
      <c r="K2238"/>
      <c r="L2238"/>
      <c r="M2238"/>
      <c r="N2238"/>
      <c r="O2238"/>
      <c r="P2238"/>
      <c r="Q2238"/>
      <c r="R2238"/>
      <c r="S2238"/>
      <c r="T2238"/>
      <c r="U2238"/>
      <c r="V2238" s="40"/>
      <c r="W2238" s="40"/>
      <c r="X2238" s="40"/>
      <c r="AF2238" s="103"/>
      <c r="AG2238" s="13"/>
      <c r="AH2238" s="13"/>
      <c r="AI2238" s="13"/>
      <c r="AJ2238" s="13"/>
      <c r="AK2238" s="13"/>
      <c r="AL2238" s="13"/>
      <c r="AM2238" s="13"/>
      <c r="AN2238" s="13"/>
      <c r="AO2238" s="13"/>
      <c r="AP2238" s="13"/>
    </row>
    <row r="2239" spans="1:42" ht="15" hidden="1" x14ac:dyDescent="0.25">
      <c r="A2239"/>
      <c r="B2239"/>
      <c r="C2239"/>
      <c r="D2239"/>
      <c r="E2239"/>
      <c r="F2239"/>
      <c r="G2239"/>
      <c r="H2239"/>
      <c r="I2239"/>
      <c r="J2239"/>
      <c r="K2239"/>
      <c r="L2239"/>
      <c r="M2239"/>
      <c r="N2239"/>
      <c r="O2239"/>
      <c r="P2239"/>
      <c r="Q2239"/>
      <c r="R2239"/>
      <c r="S2239"/>
      <c r="T2239"/>
      <c r="U2239"/>
      <c r="V2239" s="40"/>
      <c r="W2239" s="40"/>
      <c r="X2239" s="40"/>
      <c r="AB2239" s="8"/>
      <c r="AC2239" s="8"/>
      <c r="AD2239" s="8"/>
      <c r="AE2239" s="8"/>
      <c r="AF2239" s="103"/>
      <c r="AG2239" s="13"/>
      <c r="AH2239" s="13"/>
      <c r="AI2239" s="13"/>
      <c r="AJ2239" s="13"/>
      <c r="AK2239" s="13"/>
      <c r="AL2239" s="13"/>
      <c r="AM2239" s="13"/>
      <c r="AN2239" s="13"/>
      <c r="AO2239" s="13"/>
      <c r="AP2239" s="13"/>
    </row>
    <row r="2240" spans="1:42" ht="15" hidden="1" x14ac:dyDescent="0.25">
      <c r="A2240"/>
      <c r="B2240"/>
      <c r="C2240"/>
      <c r="D2240"/>
      <c r="E2240"/>
      <c r="F2240"/>
      <c r="G2240"/>
      <c r="H2240"/>
      <c r="I2240"/>
      <c r="J2240"/>
      <c r="K2240"/>
      <c r="L2240"/>
      <c r="M2240"/>
      <c r="N2240"/>
      <c r="O2240"/>
      <c r="P2240"/>
      <c r="Q2240"/>
      <c r="R2240"/>
      <c r="S2240"/>
      <c r="T2240"/>
      <c r="U2240"/>
      <c r="V2240" s="40"/>
      <c r="W2240" s="40"/>
      <c r="X2240" s="40"/>
      <c r="AF2240" s="103"/>
      <c r="AG2240" s="13"/>
      <c r="AH2240" s="13"/>
      <c r="AI2240" s="13"/>
      <c r="AJ2240" s="13"/>
      <c r="AK2240" s="13"/>
      <c r="AL2240" s="13"/>
      <c r="AM2240" s="13"/>
      <c r="AN2240" s="13"/>
      <c r="AO2240" s="13"/>
      <c r="AP2240" s="13"/>
    </row>
    <row r="2241" spans="1:42" ht="15" hidden="1" x14ac:dyDescent="0.25">
      <c r="A2241"/>
      <c r="B2241"/>
      <c r="C2241"/>
      <c r="D2241"/>
      <c r="E2241"/>
      <c r="F2241"/>
      <c r="G2241"/>
      <c r="H2241"/>
      <c r="I2241"/>
      <c r="J2241"/>
      <c r="K2241"/>
      <c r="L2241"/>
      <c r="M2241"/>
      <c r="N2241"/>
      <c r="O2241"/>
      <c r="P2241"/>
      <c r="Q2241"/>
      <c r="R2241"/>
      <c r="S2241"/>
      <c r="T2241"/>
      <c r="U2241"/>
      <c r="V2241" s="40"/>
      <c r="W2241" s="40"/>
      <c r="X2241" s="40"/>
      <c r="AF2241" s="103"/>
      <c r="AG2241" s="13"/>
      <c r="AH2241" s="13"/>
      <c r="AI2241" s="13"/>
      <c r="AJ2241" s="13"/>
      <c r="AK2241" s="13"/>
      <c r="AL2241" s="13"/>
      <c r="AM2241" s="13"/>
      <c r="AN2241" s="13"/>
      <c r="AO2241" s="13"/>
      <c r="AP2241" s="13"/>
    </row>
    <row r="2242" spans="1:42" ht="15" hidden="1" x14ac:dyDescent="0.25">
      <c r="A2242"/>
      <c r="B2242"/>
      <c r="C2242"/>
      <c r="D2242"/>
      <c r="E2242"/>
      <c r="F2242"/>
      <c r="G2242"/>
      <c r="H2242"/>
      <c r="I2242"/>
      <c r="J2242"/>
      <c r="K2242"/>
      <c r="L2242"/>
      <c r="M2242"/>
      <c r="N2242"/>
      <c r="O2242"/>
      <c r="P2242"/>
      <c r="Q2242"/>
      <c r="R2242"/>
      <c r="S2242"/>
      <c r="T2242"/>
      <c r="U2242"/>
      <c r="V2242" s="40"/>
      <c r="W2242" s="40"/>
      <c r="X2242" s="40"/>
      <c r="AF2242" s="103"/>
      <c r="AG2242" s="13"/>
      <c r="AH2242" s="13"/>
      <c r="AI2242" s="13"/>
      <c r="AJ2242" s="13"/>
      <c r="AK2242" s="13"/>
      <c r="AL2242" s="13"/>
      <c r="AM2242" s="13"/>
      <c r="AN2242" s="13"/>
      <c r="AO2242" s="13"/>
      <c r="AP2242" s="13"/>
    </row>
    <row r="2243" spans="1:42" ht="15" hidden="1" x14ac:dyDescent="0.25">
      <c r="A2243"/>
      <c r="B2243"/>
      <c r="C2243"/>
      <c r="D2243"/>
      <c r="E2243"/>
      <c r="F2243"/>
      <c r="G2243"/>
      <c r="H2243"/>
      <c r="I2243"/>
      <c r="J2243"/>
      <c r="K2243"/>
      <c r="L2243"/>
      <c r="M2243"/>
      <c r="N2243"/>
      <c r="O2243"/>
      <c r="P2243"/>
      <c r="Q2243"/>
      <c r="R2243"/>
      <c r="S2243"/>
      <c r="T2243"/>
      <c r="U2243"/>
      <c r="V2243" s="40"/>
      <c r="W2243" s="40"/>
      <c r="X2243" s="40"/>
      <c r="AF2243" s="103"/>
      <c r="AG2243" s="13"/>
      <c r="AH2243" s="13"/>
      <c r="AI2243" s="13"/>
      <c r="AJ2243" s="13"/>
      <c r="AK2243" s="13"/>
      <c r="AL2243" s="13"/>
      <c r="AM2243" s="13"/>
      <c r="AN2243" s="13"/>
      <c r="AO2243" s="13"/>
      <c r="AP2243" s="13"/>
    </row>
    <row r="2244" spans="1:42" ht="15" hidden="1" x14ac:dyDescent="0.25">
      <c r="A2244"/>
      <c r="B2244"/>
      <c r="C2244"/>
      <c r="D2244"/>
      <c r="E2244"/>
      <c r="F2244"/>
      <c r="G2244"/>
      <c r="H2244"/>
      <c r="I2244"/>
      <c r="J2244"/>
      <c r="K2244"/>
      <c r="L2244"/>
      <c r="M2244"/>
      <c r="N2244"/>
      <c r="O2244"/>
      <c r="P2244"/>
      <c r="Q2244"/>
      <c r="R2244"/>
      <c r="S2244"/>
      <c r="T2244"/>
      <c r="U2244"/>
      <c r="V2244" s="40"/>
      <c r="W2244" s="40"/>
      <c r="X2244" s="40"/>
      <c r="AF2244" s="103"/>
      <c r="AG2244" s="13"/>
      <c r="AH2244" s="13"/>
      <c r="AI2244" s="13"/>
      <c r="AJ2244" s="13"/>
      <c r="AK2244" s="13"/>
      <c r="AL2244" s="13"/>
      <c r="AM2244" s="13"/>
      <c r="AN2244" s="13"/>
      <c r="AO2244" s="13"/>
      <c r="AP2244" s="13"/>
    </row>
    <row r="2245" spans="1:42" ht="15" hidden="1" x14ac:dyDescent="0.25">
      <c r="A2245"/>
      <c r="B2245"/>
      <c r="C2245"/>
      <c r="D2245"/>
      <c r="E2245"/>
      <c r="F2245"/>
      <c r="G2245"/>
      <c r="H2245"/>
      <c r="I2245"/>
      <c r="J2245"/>
      <c r="K2245"/>
      <c r="L2245"/>
      <c r="M2245"/>
      <c r="N2245"/>
      <c r="O2245"/>
      <c r="P2245"/>
      <c r="Q2245"/>
      <c r="R2245"/>
      <c r="S2245"/>
      <c r="T2245"/>
      <c r="U2245"/>
      <c r="V2245" s="40"/>
      <c r="W2245" s="40"/>
      <c r="X2245" s="40"/>
      <c r="AF2245" s="103"/>
      <c r="AG2245" s="13"/>
      <c r="AH2245" s="13"/>
      <c r="AI2245" s="13"/>
      <c r="AJ2245" s="13"/>
      <c r="AK2245" s="13"/>
      <c r="AL2245" s="13"/>
      <c r="AM2245" s="13"/>
      <c r="AN2245" s="13"/>
      <c r="AO2245" s="13"/>
      <c r="AP2245" s="13"/>
    </row>
    <row r="2246" spans="1:42" ht="15" hidden="1" x14ac:dyDescent="0.25">
      <c r="A2246"/>
      <c r="B2246"/>
      <c r="C2246"/>
      <c r="D2246"/>
      <c r="E2246"/>
      <c r="F2246"/>
      <c r="G2246"/>
      <c r="H2246"/>
      <c r="I2246"/>
      <c r="J2246"/>
      <c r="K2246"/>
      <c r="L2246"/>
      <c r="M2246"/>
      <c r="N2246"/>
      <c r="O2246"/>
      <c r="P2246"/>
      <c r="Q2246"/>
      <c r="R2246"/>
      <c r="S2246"/>
      <c r="T2246"/>
      <c r="U2246"/>
      <c r="V2246" s="40"/>
      <c r="W2246" s="40"/>
      <c r="X2246" s="40"/>
      <c r="AF2246" s="103"/>
      <c r="AG2246" s="13"/>
      <c r="AH2246" s="13"/>
      <c r="AI2246" s="13"/>
      <c r="AJ2246" s="13"/>
      <c r="AK2246" s="13"/>
      <c r="AL2246" s="13"/>
      <c r="AM2246" s="13"/>
      <c r="AN2246" s="13"/>
      <c r="AO2246" s="13"/>
      <c r="AP2246" s="13"/>
    </row>
    <row r="2247" spans="1:42" ht="15" hidden="1" x14ac:dyDescent="0.25">
      <c r="A2247"/>
      <c r="B2247"/>
      <c r="C2247"/>
      <c r="D2247"/>
      <c r="E2247"/>
      <c r="F2247"/>
      <c r="G2247"/>
      <c r="H2247"/>
      <c r="I2247"/>
      <c r="J2247"/>
      <c r="K2247"/>
      <c r="L2247"/>
      <c r="M2247"/>
      <c r="N2247"/>
      <c r="O2247"/>
      <c r="P2247"/>
      <c r="Q2247"/>
      <c r="R2247"/>
      <c r="S2247"/>
      <c r="T2247"/>
      <c r="U2247"/>
      <c r="V2247" s="40"/>
      <c r="W2247" s="40"/>
      <c r="X2247" s="40"/>
      <c r="AB2247" s="8"/>
      <c r="AC2247" s="8"/>
      <c r="AD2247" s="8"/>
      <c r="AE2247" s="8"/>
      <c r="AF2247" s="103"/>
      <c r="AG2247" s="13"/>
      <c r="AH2247" s="13"/>
      <c r="AI2247" s="13"/>
      <c r="AJ2247" s="13"/>
      <c r="AK2247" s="13"/>
      <c r="AL2247" s="13"/>
      <c r="AM2247" s="13"/>
      <c r="AN2247" s="13"/>
      <c r="AO2247" s="13"/>
      <c r="AP2247" s="13"/>
    </row>
    <row r="2248" spans="1:42" ht="15" hidden="1" x14ac:dyDescent="0.25">
      <c r="A2248"/>
      <c r="B2248"/>
      <c r="C2248"/>
      <c r="D2248"/>
      <c r="E2248"/>
      <c r="F2248"/>
      <c r="G2248"/>
      <c r="H2248"/>
      <c r="I2248"/>
      <c r="J2248"/>
      <c r="K2248"/>
      <c r="L2248"/>
      <c r="M2248"/>
      <c r="N2248"/>
      <c r="O2248"/>
      <c r="P2248"/>
      <c r="Q2248"/>
      <c r="R2248"/>
      <c r="S2248"/>
      <c r="T2248"/>
      <c r="U2248"/>
      <c r="V2248" s="40"/>
      <c r="W2248" s="40"/>
      <c r="X2248" s="40"/>
      <c r="AF2248" s="103"/>
      <c r="AG2248" s="13"/>
      <c r="AH2248" s="13"/>
      <c r="AI2248" s="13"/>
      <c r="AJ2248" s="13"/>
      <c r="AK2248" s="13"/>
      <c r="AL2248" s="13"/>
      <c r="AM2248" s="13"/>
      <c r="AN2248" s="13"/>
      <c r="AO2248" s="13"/>
      <c r="AP2248" s="13"/>
    </row>
    <row r="2249" spans="1:42" ht="15" hidden="1" x14ac:dyDescent="0.25">
      <c r="A2249"/>
      <c r="B2249"/>
      <c r="C2249"/>
      <c r="D2249"/>
      <c r="E2249"/>
      <c r="F2249"/>
      <c r="G2249"/>
      <c r="H2249"/>
      <c r="I2249"/>
      <c r="J2249"/>
      <c r="K2249"/>
      <c r="L2249"/>
      <c r="M2249"/>
      <c r="N2249"/>
      <c r="O2249"/>
      <c r="P2249"/>
      <c r="Q2249"/>
      <c r="R2249"/>
      <c r="S2249"/>
      <c r="T2249"/>
      <c r="U2249"/>
      <c r="V2249" s="40"/>
      <c r="W2249" s="40"/>
      <c r="X2249" s="40"/>
      <c r="AF2249" s="103"/>
      <c r="AG2249" s="13"/>
      <c r="AH2249" s="13"/>
      <c r="AI2249" s="13"/>
      <c r="AJ2249" s="13"/>
      <c r="AK2249" s="13"/>
      <c r="AL2249" s="13"/>
      <c r="AM2249" s="13"/>
      <c r="AN2249" s="13"/>
      <c r="AO2249" s="13"/>
      <c r="AP2249" s="13"/>
    </row>
    <row r="2250" spans="1:42" ht="15" hidden="1" x14ac:dyDescent="0.25">
      <c r="A2250"/>
      <c r="B2250"/>
      <c r="C2250"/>
      <c r="D2250"/>
      <c r="E2250"/>
      <c r="F2250"/>
      <c r="G2250"/>
      <c r="H2250"/>
      <c r="I2250"/>
      <c r="J2250"/>
      <c r="K2250"/>
      <c r="L2250"/>
      <c r="M2250"/>
      <c r="N2250"/>
      <c r="O2250"/>
      <c r="P2250"/>
      <c r="Q2250"/>
      <c r="R2250"/>
      <c r="S2250"/>
      <c r="T2250"/>
      <c r="U2250"/>
      <c r="V2250" s="40"/>
      <c r="W2250" s="40"/>
      <c r="X2250" s="40"/>
      <c r="AF2250" s="103"/>
      <c r="AG2250" s="13"/>
      <c r="AH2250" s="13"/>
      <c r="AI2250" s="13"/>
      <c r="AJ2250" s="13"/>
      <c r="AK2250" s="13"/>
      <c r="AL2250" s="13"/>
      <c r="AM2250" s="13"/>
      <c r="AN2250" s="13"/>
      <c r="AO2250" s="13"/>
      <c r="AP2250" s="13"/>
    </row>
    <row r="2251" spans="1:42" ht="15" hidden="1" x14ac:dyDescent="0.25">
      <c r="A2251"/>
      <c r="B2251"/>
      <c r="C2251"/>
      <c r="D2251"/>
      <c r="E2251"/>
      <c r="F2251"/>
      <c r="G2251"/>
      <c r="H2251"/>
      <c r="I2251"/>
      <c r="J2251"/>
      <c r="K2251"/>
      <c r="L2251"/>
      <c r="M2251"/>
      <c r="N2251"/>
      <c r="O2251"/>
      <c r="P2251"/>
      <c r="Q2251"/>
      <c r="R2251"/>
      <c r="S2251"/>
      <c r="T2251"/>
      <c r="U2251"/>
      <c r="V2251" s="40"/>
      <c r="W2251" s="40"/>
      <c r="X2251" s="40"/>
      <c r="AF2251" s="103"/>
      <c r="AG2251" s="13"/>
      <c r="AH2251" s="13"/>
      <c r="AI2251" s="13"/>
      <c r="AJ2251" s="13"/>
      <c r="AK2251" s="13"/>
      <c r="AL2251" s="13"/>
      <c r="AM2251" s="13"/>
      <c r="AN2251" s="13"/>
      <c r="AO2251" s="13"/>
      <c r="AP2251" s="13"/>
    </row>
    <row r="2252" spans="1:42" ht="15" hidden="1" x14ac:dyDescent="0.25">
      <c r="A2252"/>
      <c r="B2252"/>
      <c r="C2252"/>
      <c r="D2252"/>
      <c r="E2252"/>
      <c r="F2252"/>
      <c r="G2252"/>
      <c r="H2252"/>
      <c r="I2252"/>
      <c r="J2252"/>
      <c r="K2252"/>
      <c r="L2252"/>
      <c r="M2252"/>
      <c r="N2252"/>
      <c r="O2252"/>
      <c r="P2252"/>
      <c r="Q2252"/>
      <c r="R2252"/>
      <c r="S2252"/>
      <c r="T2252"/>
      <c r="U2252"/>
      <c r="V2252" s="40"/>
      <c r="W2252" s="40"/>
      <c r="X2252" s="40"/>
      <c r="AF2252" s="103"/>
      <c r="AG2252" s="13"/>
      <c r="AH2252" s="13"/>
      <c r="AI2252" s="13"/>
      <c r="AJ2252" s="13"/>
      <c r="AK2252" s="13"/>
      <c r="AL2252" s="13"/>
      <c r="AM2252" s="13"/>
      <c r="AN2252" s="13"/>
      <c r="AO2252" s="13"/>
      <c r="AP2252" s="13"/>
    </row>
    <row r="2253" spans="1:42" ht="15" hidden="1" x14ac:dyDescent="0.25">
      <c r="A2253"/>
      <c r="B2253"/>
      <c r="C2253"/>
      <c r="D2253"/>
      <c r="E2253"/>
      <c r="F2253"/>
      <c r="G2253"/>
      <c r="H2253"/>
      <c r="I2253"/>
      <c r="J2253"/>
      <c r="K2253"/>
      <c r="L2253"/>
      <c r="M2253"/>
      <c r="N2253"/>
      <c r="O2253"/>
      <c r="P2253"/>
      <c r="Q2253"/>
      <c r="R2253"/>
      <c r="S2253"/>
      <c r="T2253"/>
      <c r="U2253"/>
      <c r="V2253" s="40"/>
      <c r="W2253" s="40"/>
      <c r="X2253" s="40"/>
      <c r="AF2253" s="103"/>
      <c r="AG2253" s="13"/>
      <c r="AH2253" s="13"/>
      <c r="AI2253" s="13"/>
      <c r="AJ2253" s="13"/>
      <c r="AK2253" s="13"/>
      <c r="AL2253" s="13"/>
      <c r="AM2253" s="13"/>
      <c r="AN2253" s="13"/>
      <c r="AO2253" s="13"/>
      <c r="AP2253" s="13"/>
    </row>
    <row r="2254" spans="1:42" ht="15" hidden="1" x14ac:dyDescent="0.25">
      <c r="A2254"/>
      <c r="B2254"/>
      <c r="C2254"/>
      <c r="D2254"/>
      <c r="E2254"/>
      <c r="F2254"/>
      <c r="G2254"/>
      <c r="H2254"/>
      <c r="I2254"/>
      <c r="J2254"/>
      <c r="K2254"/>
      <c r="L2254"/>
      <c r="M2254"/>
      <c r="N2254"/>
      <c r="O2254"/>
      <c r="P2254"/>
      <c r="Q2254"/>
      <c r="R2254"/>
      <c r="S2254"/>
      <c r="T2254"/>
      <c r="U2254"/>
      <c r="V2254" s="40"/>
      <c r="W2254" s="40"/>
      <c r="X2254" s="40"/>
      <c r="AF2254" s="103"/>
      <c r="AG2254" s="13"/>
      <c r="AH2254" s="13"/>
      <c r="AI2254" s="13"/>
      <c r="AJ2254" s="13"/>
      <c r="AK2254" s="13"/>
      <c r="AL2254" s="13"/>
      <c r="AM2254" s="13"/>
      <c r="AN2254" s="13"/>
      <c r="AO2254" s="13"/>
      <c r="AP2254" s="13"/>
    </row>
    <row r="2255" spans="1:42" ht="15" hidden="1" x14ac:dyDescent="0.25">
      <c r="A2255"/>
      <c r="B2255"/>
      <c r="C2255"/>
      <c r="D2255"/>
      <c r="E2255"/>
      <c r="F2255"/>
      <c r="G2255"/>
      <c r="H2255"/>
      <c r="I2255"/>
      <c r="J2255"/>
      <c r="K2255"/>
      <c r="L2255"/>
      <c r="M2255"/>
      <c r="N2255"/>
      <c r="O2255"/>
      <c r="P2255"/>
      <c r="Q2255"/>
      <c r="R2255"/>
      <c r="S2255"/>
      <c r="T2255"/>
      <c r="U2255"/>
      <c r="V2255" s="40"/>
      <c r="W2255" s="40"/>
      <c r="X2255" s="40"/>
      <c r="AF2255" s="103"/>
      <c r="AG2255" s="13"/>
      <c r="AH2255" s="13"/>
      <c r="AI2255" s="13"/>
      <c r="AJ2255" s="13"/>
      <c r="AK2255" s="13"/>
      <c r="AL2255" s="13"/>
      <c r="AM2255" s="13"/>
      <c r="AN2255" s="13"/>
      <c r="AO2255" s="13"/>
      <c r="AP2255" s="13"/>
    </row>
    <row r="2256" spans="1:42" ht="15" hidden="1" x14ac:dyDescent="0.25">
      <c r="A2256"/>
      <c r="B2256"/>
      <c r="C2256"/>
      <c r="D2256"/>
      <c r="E2256"/>
      <c r="F2256"/>
      <c r="G2256"/>
      <c r="H2256"/>
      <c r="I2256"/>
      <c r="J2256"/>
      <c r="K2256"/>
      <c r="L2256"/>
      <c r="M2256"/>
      <c r="N2256"/>
      <c r="O2256"/>
      <c r="P2256"/>
      <c r="Q2256"/>
      <c r="R2256"/>
      <c r="S2256"/>
      <c r="T2256"/>
      <c r="U2256"/>
      <c r="V2256" s="40"/>
      <c r="W2256" s="40"/>
      <c r="X2256" s="40"/>
      <c r="AF2256" s="103"/>
      <c r="AG2256" s="13"/>
      <c r="AH2256" s="13"/>
      <c r="AI2256" s="13"/>
      <c r="AJ2256" s="13"/>
      <c r="AK2256" s="13"/>
      <c r="AL2256" s="13"/>
      <c r="AM2256" s="13"/>
      <c r="AN2256" s="13"/>
      <c r="AO2256" s="13"/>
      <c r="AP2256" s="13"/>
    </row>
    <row r="2257" spans="1:42" ht="15" hidden="1" x14ac:dyDescent="0.25">
      <c r="A2257"/>
      <c r="B2257"/>
      <c r="C2257"/>
      <c r="D2257"/>
      <c r="E2257"/>
      <c r="F2257"/>
      <c r="G2257"/>
      <c r="H2257"/>
      <c r="I2257"/>
      <c r="J2257"/>
      <c r="K2257"/>
      <c r="L2257"/>
      <c r="M2257"/>
      <c r="N2257"/>
      <c r="O2257"/>
      <c r="P2257"/>
      <c r="Q2257"/>
      <c r="R2257"/>
      <c r="S2257"/>
      <c r="T2257"/>
      <c r="U2257"/>
      <c r="V2257" s="40"/>
      <c r="W2257" s="40"/>
      <c r="X2257" s="40"/>
      <c r="AF2257" s="103"/>
      <c r="AG2257" s="13"/>
      <c r="AH2257" s="13"/>
      <c r="AI2257" s="13"/>
      <c r="AJ2257" s="13"/>
      <c r="AK2257" s="13"/>
      <c r="AL2257" s="13"/>
      <c r="AM2257" s="13"/>
      <c r="AN2257" s="13"/>
      <c r="AO2257" s="13"/>
      <c r="AP2257" s="13"/>
    </row>
    <row r="2258" spans="1:42" ht="15" hidden="1" x14ac:dyDescent="0.25">
      <c r="A2258"/>
      <c r="B2258"/>
      <c r="C2258"/>
      <c r="D2258"/>
      <c r="E2258"/>
      <c r="F2258"/>
      <c r="G2258"/>
      <c r="H2258"/>
      <c r="I2258"/>
      <c r="J2258"/>
      <c r="K2258"/>
      <c r="L2258"/>
      <c r="M2258"/>
      <c r="N2258"/>
      <c r="O2258"/>
      <c r="P2258"/>
      <c r="Q2258"/>
      <c r="R2258"/>
      <c r="S2258"/>
      <c r="T2258"/>
      <c r="U2258"/>
      <c r="V2258" s="40"/>
      <c r="W2258" s="40"/>
      <c r="X2258" s="40"/>
      <c r="AF2258" s="103"/>
      <c r="AG2258" s="13"/>
      <c r="AH2258" s="13"/>
      <c r="AI2258" s="13"/>
      <c r="AJ2258" s="13"/>
      <c r="AK2258" s="13"/>
      <c r="AL2258" s="13"/>
      <c r="AM2258" s="13"/>
      <c r="AN2258" s="13"/>
      <c r="AO2258" s="13"/>
      <c r="AP2258" s="13"/>
    </row>
    <row r="2259" spans="1:42" ht="15" hidden="1" x14ac:dyDescent="0.25">
      <c r="A2259"/>
      <c r="B2259"/>
      <c r="C2259"/>
      <c r="D2259"/>
      <c r="E2259"/>
      <c r="F2259"/>
      <c r="G2259"/>
      <c r="H2259"/>
      <c r="I2259"/>
      <c r="J2259"/>
      <c r="K2259"/>
      <c r="L2259"/>
      <c r="M2259"/>
      <c r="N2259"/>
      <c r="O2259"/>
      <c r="P2259"/>
      <c r="Q2259"/>
      <c r="R2259"/>
      <c r="S2259"/>
      <c r="T2259"/>
      <c r="U2259"/>
      <c r="V2259" s="40"/>
      <c r="W2259" s="40"/>
      <c r="X2259" s="40"/>
      <c r="AF2259" s="103"/>
      <c r="AG2259" s="13"/>
      <c r="AH2259" s="13"/>
      <c r="AI2259" s="13"/>
      <c r="AJ2259" s="13"/>
      <c r="AK2259" s="13"/>
      <c r="AL2259" s="13"/>
      <c r="AM2259" s="13"/>
      <c r="AN2259" s="13"/>
      <c r="AO2259" s="13"/>
      <c r="AP2259" s="13"/>
    </row>
    <row r="2260" spans="1:42" ht="15" hidden="1" x14ac:dyDescent="0.25">
      <c r="A2260"/>
      <c r="B2260"/>
      <c r="C2260"/>
      <c r="D2260"/>
      <c r="E2260"/>
      <c r="F2260"/>
      <c r="G2260"/>
      <c r="H2260"/>
      <c r="I2260"/>
      <c r="J2260"/>
      <c r="K2260"/>
      <c r="L2260"/>
      <c r="M2260"/>
      <c r="N2260"/>
      <c r="O2260"/>
      <c r="P2260"/>
      <c r="Q2260"/>
      <c r="R2260"/>
      <c r="S2260"/>
      <c r="T2260"/>
      <c r="U2260"/>
      <c r="V2260" s="40"/>
      <c r="W2260" s="40"/>
      <c r="X2260" s="40"/>
      <c r="AF2260" s="103"/>
      <c r="AG2260" s="13"/>
      <c r="AH2260" s="13"/>
      <c r="AI2260" s="13"/>
      <c r="AJ2260" s="13"/>
      <c r="AK2260" s="13"/>
      <c r="AL2260" s="13"/>
      <c r="AM2260" s="13"/>
      <c r="AN2260" s="13"/>
      <c r="AO2260" s="13"/>
      <c r="AP2260" s="13"/>
    </row>
    <row r="2261" spans="1:42" ht="15" hidden="1" x14ac:dyDescent="0.25">
      <c r="A2261"/>
      <c r="B2261"/>
      <c r="C2261"/>
      <c r="D2261"/>
      <c r="E2261"/>
      <c r="F2261"/>
      <c r="G2261"/>
      <c r="H2261"/>
      <c r="I2261"/>
      <c r="J2261"/>
      <c r="K2261"/>
      <c r="L2261"/>
      <c r="M2261"/>
      <c r="N2261"/>
      <c r="O2261"/>
      <c r="P2261"/>
      <c r="Q2261"/>
      <c r="R2261"/>
      <c r="S2261"/>
      <c r="T2261"/>
      <c r="U2261"/>
      <c r="V2261" s="40"/>
      <c r="W2261" s="40"/>
      <c r="X2261" s="40"/>
      <c r="AF2261" s="103"/>
      <c r="AG2261" s="13"/>
      <c r="AH2261" s="13"/>
      <c r="AI2261" s="13"/>
      <c r="AJ2261" s="13"/>
      <c r="AK2261" s="13"/>
      <c r="AL2261" s="13"/>
      <c r="AM2261" s="13"/>
      <c r="AN2261" s="13"/>
      <c r="AO2261" s="13"/>
      <c r="AP2261" s="13"/>
    </row>
    <row r="2262" spans="1:42" ht="15" hidden="1" x14ac:dyDescent="0.25">
      <c r="A2262"/>
      <c r="B2262"/>
      <c r="C2262"/>
      <c r="D2262"/>
      <c r="E2262"/>
      <c r="F2262"/>
      <c r="G2262"/>
      <c r="H2262"/>
      <c r="I2262"/>
      <c r="J2262"/>
      <c r="K2262"/>
      <c r="L2262"/>
      <c r="M2262"/>
      <c r="N2262"/>
      <c r="O2262"/>
      <c r="P2262"/>
      <c r="Q2262"/>
      <c r="R2262"/>
      <c r="S2262"/>
      <c r="T2262"/>
      <c r="U2262"/>
      <c r="V2262" s="40"/>
      <c r="W2262" s="40"/>
      <c r="X2262" s="40"/>
      <c r="AF2262" s="103"/>
      <c r="AG2262" s="13"/>
      <c r="AH2262" s="13"/>
      <c r="AI2262" s="13"/>
      <c r="AJ2262" s="13"/>
      <c r="AK2262" s="13"/>
      <c r="AL2262" s="13"/>
      <c r="AM2262" s="13"/>
      <c r="AN2262" s="13"/>
      <c r="AO2262" s="13"/>
      <c r="AP2262" s="13"/>
    </row>
    <row r="2263" spans="1:42" ht="15" hidden="1" x14ac:dyDescent="0.25">
      <c r="A2263"/>
      <c r="B2263"/>
      <c r="C2263"/>
      <c r="D2263"/>
      <c r="E2263"/>
      <c r="F2263"/>
      <c r="G2263"/>
      <c r="H2263"/>
      <c r="I2263"/>
      <c r="J2263"/>
      <c r="K2263"/>
      <c r="L2263"/>
      <c r="M2263"/>
      <c r="N2263"/>
      <c r="O2263"/>
      <c r="P2263"/>
      <c r="Q2263"/>
      <c r="R2263"/>
      <c r="S2263"/>
      <c r="T2263"/>
      <c r="U2263"/>
      <c r="V2263" s="40"/>
      <c r="W2263" s="40"/>
      <c r="X2263" s="40"/>
      <c r="AF2263" s="103"/>
      <c r="AG2263" s="13"/>
      <c r="AH2263" s="13"/>
      <c r="AI2263" s="13"/>
      <c r="AJ2263" s="13"/>
      <c r="AK2263" s="13"/>
      <c r="AL2263" s="13"/>
      <c r="AM2263" s="13"/>
      <c r="AN2263" s="13"/>
      <c r="AO2263" s="13"/>
      <c r="AP2263" s="13"/>
    </row>
    <row r="2264" spans="1:42" ht="15" hidden="1" x14ac:dyDescent="0.25">
      <c r="A2264"/>
      <c r="B2264"/>
      <c r="C2264"/>
      <c r="D2264"/>
      <c r="E2264"/>
      <c r="F2264"/>
      <c r="G2264"/>
      <c r="H2264"/>
      <c r="I2264"/>
      <c r="J2264"/>
      <c r="K2264"/>
      <c r="L2264"/>
      <c r="M2264"/>
      <c r="N2264"/>
      <c r="O2264"/>
      <c r="P2264"/>
      <c r="Q2264"/>
      <c r="R2264"/>
      <c r="S2264"/>
      <c r="T2264"/>
      <c r="U2264"/>
      <c r="V2264" s="40"/>
      <c r="W2264" s="40"/>
      <c r="X2264" s="40"/>
      <c r="AF2264" s="103"/>
      <c r="AG2264" s="13"/>
      <c r="AH2264" s="13"/>
      <c r="AI2264" s="13"/>
      <c r="AJ2264" s="13"/>
      <c r="AK2264" s="13"/>
      <c r="AL2264" s="13"/>
      <c r="AM2264" s="13"/>
      <c r="AN2264" s="13"/>
      <c r="AO2264" s="13"/>
      <c r="AP2264" s="13"/>
    </row>
    <row r="2265" spans="1:42" ht="15" hidden="1" x14ac:dyDescent="0.25">
      <c r="A2265"/>
      <c r="B2265"/>
      <c r="C2265"/>
      <c r="D2265"/>
      <c r="E2265"/>
      <c r="F2265"/>
      <c r="G2265"/>
      <c r="H2265"/>
      <c r="I2265"/>
      <c r="J2265"/>
      <c r="K2265"/>
      <c r="L2265"/>
      <c r="M2265"/>
      <c r="N2265"/>
      <c r="O2265"/>
      <c r="P2265"/>
      <c r="Q2265"/>
      <c r="R2265"/>
      <c r="S2265"/>
      <c r="T2265"/>
      <c r="U2265"/>
      <c r="V2265" s="40"/>
      <c r="W2265" s="40"/>
      <c r="X2265" s="40"/>
      <c r="AF2265" s="103"/>
      <c r="AG2265" s="13"/>
      <c r="AH2265" s="13"/>
      <c r="AI2265" s="13"/>
      <c r="AJ2265" s="13"/>
      <c r="AK2265" s="13"/>
      <c r="AL2265" s="13"/>
      <c r="AM2265" s="13"/>
      <c r="AN2265" s="13"/>
      <c r="AO2265" s="13"/>
      <c r="AP2265" s="13"/>
    </row>
    <row r="2266" spans="1:42" ht="15" hidden="1" x14ac:dyDescent="0.25">
      <c r="A2266"/>
      <c r="B2266"/>
      <c r="C2266"/>
      <c r="D2266"/>
      <c r="E2266"/>
      <c r="F2266"/>
      <c r="G2266"/>
      <c r="H2266"/>
      <c r="I2266"/>
      <c r="J2266"/>
      <c r="K2266"/>
      <c r="L2266"/>
      <c r="M2266"/>
      <c r="N2266"/>
      <c r="O2266"/>
      <c r="P2266"/>
      <c r="Q2266"/>
      <c r="R2266"/>
      <c r="S2266"/>
      <c r="T2266"/>
      <c r="U2266"/>
      <c r="V2266" s="40"/>
      <c r="W2266" s="40"/>
      <c r="X2266" s="40"/>
      <c r="AF2266" s="103"/>
      <c r="AG2266" s="13"/>
      <c r="AH2266" s="13"/>
      <c r="AI2266" s="13"/>
      <c r="AJ2266" s="13"/>
      <c r="AK2266" s="13"/>
      <c r="AL2266" s="13"/>
      <c r="AM2266" s="13"/>
      <c r="AN2266" s="13"/>
      <c r="AO2266" s="13"/>
      <c r="AP2266" s="13"/>
    </row>
    <row r="2267" spans="1:42" ht="15" hidden="1" x14ac:dyDescent="0.25">
      <c r="A2267"/>
      <c r="B2267"/>
      <c r="C2267"/>
      <c r="D2267"/>
      <c r="E2267"/>
      <c r="F2267"/>
      <c r="G2267"/>
      <c r="H2267"/>
      <c r="I2267"/>
      <c r="J2267"/>
      <c r="K2267"/>
      <c r="L2267"/>
      <c r="M2267"/>
      <c r="N2267"/>
      <c r="O2267"/>
      <c r="P2267"/>
      <c r="Q2267"/>
      <c r="R2267"/>
      <c r="S2267"/>
      <c r="T2267"/>
      <c r="U2267"/>
      <c r="V2267" s="40"/>
      <c r="W2267" s="40"/>
      <c r="X2267" s="40"/>
      <c r="AF2267" s="103"/>
      <c r="AG2267" s="13"/>
      <c r="AH2267" s="13"/>
      <c r="AI2267" s="13"/>
      <c r="AJ2267" s="13"/>
      <c r="AK2267" s="13"/>
      <c r="AL2267" s="13"/>
      <c r="AM2267" s="13"/>
      <c r="AN2267" s="13"/>
      <c r="AO2267" s="13"/>
      <c r="AP2267" s="13"/>
    </row>
    <row r="2268" spans="1:42" ht="15" hidden="1" x14ac:dyDescent="0.25">
      <c r="A2268"/>
      <c r="B2268"/>
      <c r="C2268"/>
      <c r="D2268"/>
      <c r="E2268"/>
      <c r="F2268"/>
      <c r="G2268"/>
      <c r="H2268"/>
      <c r="I2268"/>
      <c r="J2268"/>
      <c r="K2268"/>
      <c r="L2268"/>
      <c r="M2268"/>
      <c r="N2268"/>
      <c r="O2268"/>
      <c r="P2268"/>
      <c r="Q2268"/>
      <c r="R2268"/>
      <c r="S2268"/>
      <c r="T2268"/>
      <c r="U2268"/>
      <c r="V2268" s="40"/>
      <c r="W2268" s="40"/>
      <c r="X2268" s="40"/>
      <c r="AF2268" s="103"/>
      <c r="AG2268" s="13"/>
      <c r="AH2268" s="13"/>
      <c r="AI2268" s="13"/>
      <c r="AJ2268" s="13"/>
      <c r="AK2268" s="13"/>
      <c r="AL2268" s="13"/>
      <c r="AM2268" s="13"/>
      <c r="AN2268" s="13"/>
      <c r="AO2268" s="13"/>
      <c r="AP2268" s="13"/>
    </row>
    <row r="2269" spans="1:42" ht="15" hidden="1" x14ac:dyDescent="0.25">
      <c r="A2269"/>
      <c r="B2269"/>
      <c r="C2269"/>
      <c r="D2269"/>
      <c r="E2269"/>
      <c r="F2269"/>
      <c r="G2269"/>
      <c r="H2269"/>
      <c r="I2269"/>
      <c r="J2269"/>
      <c r="K2269"/>
      <c r="L2269"/>
      <c r="M2269"/>
      <c r="N2269"/>
      <c r="O2269"/>
      <c r="P2269"/>
      <c r="Q2269"/>
      <c r="R2269"/>
      <c r="S2269"/>
      <c r="T2269"/>
      <c r="U2269"/>
      <c r="V2269" s="40"/>
      <c r="W2269" s="40"/>
      <c r="X2269" s="40"/>
      <c r="AF2269" s="103"/>
      <c r="AG2269" s="13"/>
      <c r="AH2269" s="13"/>
      <c r="AI2269" s="13"/>
      <c r="AJ2269" s="13"/>
      <c r="AK2269" s="13"/>
      <c r="AL2269" s="13"/>
      <c r="AM2269" s="13"/>
      <c r="AN2269" s="13"/>
      <c r="AO2269" s="13"/>
      <c r="AP2269" s="13"/>
    </row>
    <row r="2270" spans="1:42" ht="15" hidden="1" x14ac:dyDescent="0.25">
      <c r="A2270"/>
      <c r="B2270"/>
      <c r="C2270"/>
      <c r="D2270"/>
      <c r="E2270"/>
      <c r="F2270"/>
      <c r="G2270"/>
      <c r="H2270"/>
      <c r="I2270"/>
      <c r="J2270"/>
      <c r="K2270"/>
      <c r="L2270"/>
      <c r="M2270"/>
      <c r="N2270"/>
      <c r="O2270"/>
      <c r="P2270"/>
      <c r="Q2270"/>
      <c r="R2270"/>
      <c r="S2270"/>
      <c r="T2270"/>
      <c r="U2270"/>
      <c r="V2270" s="40"/>
      <c r="W2270" s="40"/>
      <c r="X2270" s="40"/>
      <c r="AF2270" s="103"/>
      <c r="AG2270" s="13"/>
      <c r="AH2270" s="13"/>
      <c r="AI2270" s="13"/>
      <c r="AJ2270" s="13"/>
      <c r="AK2270" s="13"/>
      <c r="AL2270" s="13"/>
      <c r="AM2270" s="13"/>
      <c r="AN2270" s="13"/>
      <c r="AO2270" s="13"/>
      <c r="AP2270" s="13"/>
    </row>
    <row r="2271" spans="1:42" ht="15" hidden="1" x14ac:dyDescent="0.25">
      <c r="A2271"/>
      <c r="B2271"/>
      <c r="C2271"/>
      <c r="D2271"/>
      <c r="E2271"/>
      <c r="F2271"/>
      <c r="G2271"/>
      <c r="H2271"/>
      <c r="I2271"/>
      <c r="J2271"/>
      <c r="K2271"/>
      <c r="L2271"/>
      <c r="M2271"/>
      <c r="N2271"/>
      <c r="O2271"/>
      <c r="P2271"/>
      <c r="Q2271"/>
      <c r="R2271"/>
      <c r="S2271"/>
      <c r="T2271"/>
      <c r="U2271"/>
      <c r="V2271" s="40"/>
      <c r="W2271" s="40"/>
      <c r="X2271" s="40"/>
      <c r="AF2271" s="103"/>
      <c r="AG2271" s="13"/>
      <c r="AH2271" s="13"/>
      <c r="AI2271" s="13"/>
      <c r="AJ2271" s="13"/>
      <c r="AK2271" s="13"/>
      <c r="AL2271" s="13"/>
      <c r="AM2271" s="13"/>
      <c r="AN2271" s="13"/>
      <c r="AO2271" s="13"/>
      <c r="AP2271" s="13"/>
    </row>
    <row r="2272" spans="1:42" ht="15" hidden="1" x14ac:dyDescent="0.25">
      <c r="A2272"/>
      <c r="B2272"/>
      <c r="C2272"/>
      <c r="D2272"/>
      <c r="E2272"/>
      <c r="F2272"/>
      <c r="G2272"/>
      <c r="H2272"/>
      <c r="I2272"/>
      <c r="J2272"/>
      <c r="K2272"/>
      <c r="L2272"/>
      <c r="M2272"/>
      <c r="N2272"/>
      <c r="O2272"/>
      <c r="P2272"/>
      <c r="Q2272"/>
      <c r="R2272"/>
      <c r="S2272"/>
      <c r="T2272"/>
      <c r="U2272"/>
      <c r="V2272" s="40"/>
      <c r="W2272" s="40"/>
      <c r="X2272" s="40"/>
      <c r="AF2272" s="103"/>
      <c r="AG2272" s="13"/>
      <c r="AH2272" s="13"/>
      <c r="AI2272" s="13"/>
      <c r="AJ2272" s="13"/>
      <c r="AK2272" s="13"/>
      <c r="AL2272" s="13"/>
      <c r="AM2272" s="13"/>
      <c r="AN2272" s="13"/>
      <c r="AO2272" s="13"/>
      <c r="AP2272" s="13"/>
    </row>
    <row r="2273" spans="1:42" ht="15" hidden="1" x14ac:dyDescent="0.25">
      <c r="A2273"/>
      <c r="B2273"/>
      <c r="C2273"/>
      <c r="D2273"/>
      <c r="E2273"/>
      <c r="F2273"/>
      <c r="G2273"/>
      <c r="H2273"/>
      <c r="I2273"/>
      <c r="J2273"/>
      <c r="K2273"/>
      <c r="L2273"/>
      <c r="M2273"/>
      <c r="N2273"/>
      <c r="O2273"/>
      <c r="P2273"/>
      <c r="Q2273"/>
      <c r="R2273"/>
      <c r="S2273"/>
      <c r="T2273"/>
      <c r="U2273"/>
      <c r="V2273" s="40"/>
      <c r="W2273" s="40"/>
      <c r="X2273" s="40"/>
      <c r="AF2273" s="103"/>
      <c r="AG2273" s="13"/>
      <c r="AH2273" s="13"/>
      <c r="AI2273" s="13"/>
      <c r="AJ2273" s="13"/>
      <c r="AK2273" s="13"/>
      <c r="AL2273" s="13"/>
      <c r="AM2273" s="13"/>
      <c r="AN2273" s="13"/>
      <c r="AO2273" s="13"/>
      <c r="AP2273" s="13"/>
    </row>
    <row r="2274" spans="1:42" ht="15" hidden="1" x14ac:dyDescent="0.25">
      <c r="A2274"/>
      <c r="B2274"/>
      <c r="C2274"/>
      <c r="D2274"/>
      <c r="E2274"/>
      <c r="F2274"/>
      <c r="G2274"/>
      <c r="H2274"/>
      <c r="I2274"/>
      <c r="J2274"/>
      <c r="K2274"/>
      <c r="L2274"/>
      <c r="M2274"/>
      <c r="N2274"/>
      <c r="O2274"/>
      <c r="P2274"/>
      <c r="Q2274"/>
      <c r="R2274"/>
      <c r="S2274"/>
      <c r="T2274"/>
      <c r="U2274"/>
      <c r="V2274" s="40"/>
      <c r="W2274" s="40"/>
      <c r="X2274" s="40"/>
      <c r="AF2274" s="103"/>
      <c r="AG2274" s="13"/>
      <c r="AH2274" s="13"/>
      <c r="AI2274" s="13"/>
      <c r="AJ2274" s="13"/>
      <c r="AK2274" s="13"/>
      <c r="AL2274" s="13"/>
      <c r="AM2274" s="13"/>
      <c r="AN2274" s="13"/>
      <c r="AO2274" s="13"/>
      <c r="AP2274" s="13"/>
    </row>
    <row r="2275" spans="1:42" ht="15" hidden="1" x14ac:dyDescent="0.25">
      <c r="A2275"/>
      <c r="B2275"/>
      <c r="C2275"/>
      <c r="D2275"/>
      <c r="E2275"/>
      <c r="F2275"/>
      <c r="G2275"/>
      <c r="H2275"/>
      <c r="I2275"/>
      <c r="J2275"/>
      <c r="K2275"/>
      <c r="L2275"/>
      <c r="M2275"/>
      <c r="N2275"/>
      <c r="O2275"/>
      <c r="P2275"/>
      <c r="Q2275"/>
      <c r="R2275"/>
      <c r="S2275"/>
      <c r="T2275"/>
      <c r="U2275"/>
      <c r="V2275" s="40"/>
      <c r="W2275" s="40"/>
      <c r="X2275" s="40"/>
      <c r="AF2275" s="103"/>
      <c r="AG2275" s="13"/>
      <c r="AH2275" s="13"/>
      <c r="AI2275" s="13"/>
      <c r="AJ2275" s="13"/>
      <c r="AK2275" s="13"/>
      <c r="AL2275" s="13"/>
      <c r="AM2275" s="13"/>
      <c r="AN2275" s="13"/>
      <c r="AO2275" s="13"/>
      <c r="AP2275" s="13"/>
    </row>
    <row r="2276" spans="1:42" ht="15" hidden="1" x14ac:dyDescent="0.25">
      <c r="A2276"/>
      <c r="B2276"/>
      <c r="C2276"/>
      <c r="D2276"/>
      <c r="E2276"/>
      <c r="F2276"/>
      <c r="G2276"/>
      <c r="H2276"/>
      <c r="I2276"/>
      <c r="J2276"/>
      <c r="K2276"/>
      <c r="L2276"/>
      <c r="M2276"/>
      <c r="N2276"/>
      <c r="O2276"/>
      <c r="P2276"/>
      <c r="Q2276"/>
      <c r="R2276"/>
      <c r="S2276"/>
      <c r="T2276"/>
      <c r="U2276"/>
      <c r="V2276" s="40"/>
      <c r="W2276" s="40"/>
      <c r="X2276" s="40"/>
      <c r="AF2276" s="103"/>
      <c r="AG2276" s="13"/>
      <c r="AH2276" s="13"/>
      <c r="AI2276" s="13"/>
      <c r="AJ2276" s="13"/>
      <c r="AK2276" s="13"/>
      <c r="AL2276" s="13"/>
      <c r="AM2276" s="13"/>
      <c r="AN2276" s="13"/>
      <c r="AO2276" s="13"/>
      <c r="AP2276" s="13"/>
    </row>
    <row r="2277" spans="1:42" ht="15" hidden="1" x14ac:dyDescent="0.25">
      <c r="A2277"/>
      <c r="B2277"/>
      <c r="C2277"/>
      <c r="D2277"/>
      <c r="E2277"/>
      <c r="F2277"/>
      <c r="G2277"/>
      <c r="H2277"/>
      <c r="I2277"/>
      <c r="J2277"/>
      <c r="K2277"/>
      <c r="L2277"/>
      <c r="M2277"/>
      <c r="N2277"/>
      <c r="O2277"/>
      <c r="P2277"/>
      <c r="Q2277"/>
      <c r="R2277"/>
      <c r="S2277"/>
      <c r="T2277"/>
      <c r="U2277"/>
      <c r="V2277" s="40"/>
      <c r="W2277" s="40"/>
      <c r="X2277" s="40"/>
      <c r="AF2277" s="103"/>
      <c r="AG2277" s="13"/>
      <c r="AH2277" s="13"/>
      <c r="AI2277" s="13"/>
      <c r="AJ2277" s="13"/>
      <c r="AK2277" s="13"/>
      <c r="AL2277" s="13"/>
      <c r="AM2277" s="13"/>
      <c r="AN2277" s="13"/>
      <c r="AO2277" s="13"/>
      <c r="AP2277" s="13"/>
    </row>
    <row r="2278" spans="1:42" ht="15" hidden="1" x14ac:dyDescent="0.25">
      <c r="A2278"/>
      <c r="B2278"/>
      <c r="C2278"/>
      <c r="D2278"/>
      <c r="E2278"/>
      <c r="F2278"/>
      <c r="G2278"/>
      <c r="H2278"/>
      <c r="I2278"/>
      <c r="J2278"/>
      <c r="K2278"/>
      <c r="L2278"/>
      <c r="M2278"/>
      <c r="N2278"/>
      <c r="O2278"/>
      <c r="P2278"/>
      <c r="Q2278"/>
      <c r="R2278"/>
      <c r="S2278"/>
      <c r="T2278"/>
      <c r="U2278"/>
      <c r="V2278" s="40"/>
      <c r="W2278" s="40"/>
      <c r="X2278" s="40"/>
      <c r="AF2278" s="103"/>
      <c r="AG2278" s="13"/>
      <c r="AH2278" s="13"/>
      <c r="AI2278" s="13"/>
      <c r="AJ2278" s="13"/>
      <c r="AK2278" s="13"/>
      <c r="AL2278" s="13"/>
      <c r="AM2278" s="13"/>
      <c r="AN2278" s="13"/>
      <c r="AO2278" s="13"/>
      <c r="AP2278" s="13"/>
    </row>
    <row r="2279" spans="1:42" ht="15" hidden="1" x14ac:dyDescent="0.25">
      <c r="A2279"/>
      <c r="B2279"/>
      <c r="C2279"/>
      <c r="D2279"/>
      <c r="E2279"/>
      <c r="F2279"/>
      <c r="G2279"/>
      <c r="H2279"/>
      <c r="I2279"/>
      <c r="J2279"/>
      <c r="K2279"/>
      <c r="L2279"/>
      <c r="M2279"/>
      <c r="N2279"/>
      <c r="O2279"/>
      <c r="P2279"/>
      <c r="Q2279"/>
      <c r="R2279"/>
      <c r="S2279"/>
      <c r="T2279"/>
      <c r="U2279"/>
      <c r="V2279" s="40"/>
      <c r="W2279" s="40"/>
      <c r="X2279" s="40"/>
      <c r="AF2279" s="103"/>
      <c r="AG2279" s="13"/>
      <c r="AH2279" s="13"/>
      <c r="AI2279" s="13"/>
      <c r="AJ2279" s="13"/>
      <c r="AK2279" s="13"/>
      <c r="AL2279" s="13"/>
      <c r="AM2279" s="13"/>
      <c r="AN2279" s="13"/>
      <c r="AO2279" s="13"/>
      <c r="AP2279" s="13"/>
    </row>
    <row r="2280" spans="1:42" ht="15" hidden="1" x14ac:dyDescent="0.25">
      <c r="A2280"/>
      <c r="B2280"/>
      <c r="C2280"/>
      <c r="D2280"/>
      <c r="E2280"/>
      <c r="F2280"/>
      <c r="G2280"/>
      <c r="H2280"/>
      <c r="I2280"/>
      <c r="J2280"/>
      <c r="K2280"/>
      <c r="L2280"/>
      <c r="M2280"/>
      <c r="N2280"/>
      <c r="O2280"/>
      <c r="P2280"/>
      <c r="Q2280"/>
      <c r="R2280"/>
      <c r="S2280"/>
      <c r="T2280"/>
      <c r="U2280"/>
      <c r="V2280" s="40"/>
      <c r="W2280" s="40"/>
      <c r="X2280" s="40"/>
      <c r="AF2280" s="103"/>
      <c r="AG2280" s="13"/>
      <c r="AH2280" s="13"/>
      <c r="AI2280" s="13"/>
      <c r="AJ2280" s="13"/>
      <c r="AK2280" s="13"/>
      <c r="AL2280" s="13"/>
      <c r="AM2280" s="13"/>
      <c r="AN2280" s="13"/>
      <c r="AO2280" s="13"/>
      <c r="AP2280" s="13"/>
    </row>
    <row r="2281" spans="1:42" ht="15" hidden="1" x14ac:dyDescent="0.25">
      <c r="A2281"/>
      <c r="B2281"/>
      <c r="C2281"/>
      <c r="D2281"/>
      <c r="E2281"/>
      <c r="F2281"/>
      <c r="G2281"/>
      <c r="H2281"/>
      <c r="I2281"/>
      <c r="J2281"/>
      <c r="K2281"/>
      <c r="L2281"/>
      <c r="M2281"/>
      <c r="N2281"/>
      <c r="O2281"/>
      <c r="P2281"/>
      <c r="Q2281"/>
      <c r="R2281"/>
      <c r="S2281"/>
      <c r="T2281"/>
      <c r="U2281"/>
      <c r="V2281" s="40"/>
      <c r="W2281" s="40"/>
      <c r="X2281" s="40"/>
      <c r="AF2281" s="103"/>
      <c r="AG2281" s="13"/>
      <c r="AH2281" s="13"/>
      <c r="AI2281" s="13"/>
      <c r="AJ2281" s="13"/>
      <c r="AK2281" s="13"/>
      <c r="AL2281" s="13"/>
      <c r="AM2281" s="13"/>
      <c r="AN2281" s="13"/>
      <c r="AO2281" s="13"/>
      <c r="AP2281" s="13"/>
    </row>
    <row r="2282" spans="1:42" ht="15" hidden="1" x14ac:dyDescent="0.25">
      <c r="A2282"/>
      <c r="B2282"/>
      <c r="C2282"/>
      <c r="D2282"/>
      <c r="E2282"/>
      <c r="F2282"/>
      <c r="G2282"/>
      <c r="H2282"/>
      <c r="I2282"/>
      <c r="J2282"/>
      <c r="K2282"/>
      <c r="L2282"/>
      <c r="M2282"/>
      <c r="N2282"/>
      <c r="O2282"/>
      <c r="P2282"/>
      <c r="Q2282"/>
      <c r="R2282"/>
      <c r="S2282"/>
      <c r="T2282"/>
      <c r="U2282"/>
      <c r="V2282" s="40"/>
      <c r="W2282" s="40"/>
      <c r="X2282" s="40"/>
      <c r="AF2282" s="103"/>
      <c r="AG2282" s="13"/>
      <c r="AH2282" s="13"/>
      <c r="AI2282" s="13"/>
      <c r="AJ2282" s="13"/>
      <c r="AK2282" s="13"/>
      <c r="AL2282" s="13"/>
      <c r="AM2282" s="13"/>
      <c r="AN2282" s="13"/>
      <c r="AO2282" s="13"/>
      <c r="AP2282" s="13"/>
    </row>
    <row r="2283" spans="1:42" ht="15" hidden="1" x14ac:dyDescent="0.25">
      <c r="A2283"/>
      <c r="B2283"/>
      <c r="C2283"/>
      <c r="D2283"/>
      <c r="E2283"/>
      <c r="F2283"/>
      <c r="G2283"/>
      <c r="H2283"/>
      <c r="I2283"/>
      <c r="J2283"/>
      <c r="K2283"/>
      <c r="L2283"/>
      <c r="M2283"/>
      <c r="N2283"/>
      <c r="O2283"/>
      <c r="P2283"/>
      <c r="Q2283"/>
      <c r="R2283"/>
      <c r="S2283"/>
      <c r="T2283"/>
      <c r="U2283"/>
      <c r="V2283" s="40"/>
      <c r="W2283" s="40"/>
      <c r="X2283" s="40"/>
      <c r="AF2283" s="103"/>
      <c r="AG2283" s="13"/>
      <c r="AH2283" s="13"/>
      <c r="AI2283" s="13"/>
      <c r="AJ2283" s="13"/>
      <c r="AK2283" s="13"/>
      <c r="AL2283" s="13"/>
      <c r="AM2283" s="13"/>
      <c r="AN2283" s="13"/>
      <c r="AO2283" s="13"/>
      <c r="AP2283" s="13"/>
    </row>
    <row r="2284" spans="1:42" ht="15" hidden="1" x14ac:dyDescent="0.25">
      <c r="A2284"/>
      <c r="B2284"/>
      <c r="C2284"/>
      <c r="D2284"/>
      <c r="E2284"/>
      <c r="F2284"/>
      <c r="G2284"/>
      <c r="H2284"/>
      <c r="I2284"/>
      <c r="J2284"/>
      <c r="K2284"/>
      <c r="L2284"/>
      <c r="M2284"/>
      <c r="N2284"/>
      <c r="O2284"/>
      <c r="P2284"/>
      <c r="Q2284"/>
      <c r="R2284"/>
      <c r="S2284"/>
      <c r="T2284"/>
      <c r="U2284"/>
      <c r="V2284" s="40"/>
      <c r="W2284" s="40"/>
      <c r="X2284" s="40"/>
      <c r="AF2284" s="103"/>
      <c r="AG2284" s="13"/>
      <c r="AH2284" s="13"/>
      <c r="AI2284" s="13"/>
      <c r="AJ2284" s="13"/>
      <c r="AK2284" s="13"/>
      <c r="AL2284" s="13"/>
      <c r="AM2284" s="13"/>
      <c r="AN2284" s="13"/>
      <c r="AO2284" s="13"/>
      <c r="AP2284" s="13"/>
    </row>
    <row r="2285" spans="1:42" ht="15" hidden="1" x14ac:dyDescent="0.25">
      <c r="A2285"/>
      <c r="B2285"/>
      <c r="C2285"/>
      <c r="D2285"/>
      <c r="E2285"/>
      <c r="F2285"/>
      <c r="G2285"/>
      <c r="H2285"/>
      <c r="I2285"/>
      <c r="J2285"/>
      <c r="K2285"/>
      <c r="L2285"/>
      <c r="M2285"/>
      <c r="N2285"/>
      <c r="O2285"/>
      <c r="P2285"/>
      <c r="Q2285"/>
      <c r="R2285"/>
      <c r="S2285"/>
      <c r="T2285"/>
      <c r="U2285"/>
      <c r="V2285" s="40"/>
      <c r="W2285" s="40"/>
      <c r="X2285" s="40"/>
      <c r="AF2285" s="103"/>
      <c r="AG2285" s="13"/>
      <c r="AH2285" s="13"/>
      <c r="AI2285" s="13"/>
      <c r="AJ2285" s="13"/>
      <c r="AK2285" s="13"/>
      <c r="AL2285" s="13"/>
      <c r="AM2285" s="13"/>
      <c r="AN2285" s="13"/>
      <c r="AO2285" s="13"/>
      <c r="AP2285" s="13"/>
    </row>
    <row r="2286" spans="1:42" ht="15" hidden="1" x14ac:dyDescent="0.25">
      <c r="A2286"/>
      <c r="B2286"/>
      <c r="C2286"/>
      <c r="D2286"/>
      <c r="E2286"/>
      <c r="F2286"/>
      <c r="G2286"/>
      <c r="H2286"/>
      <c r="I2286"/>
      <c r="J2286"/>
      <c r="K2286"/>
      <c r="L2286"/>
      <c r="M2286"/>
      <c r="N2286"/>
      <c r="O2286"/>
      <c r="P2286"/>
      <c r="Q2286"/>
      <c r="R2286"/>
      <c r="S2286"/>
      <c r="T2286"/>
      <c r="U2286"/>
      <c r="V2286" s="40"/>
      <c r="W2286" s="40"/>
      <c r="X2286" s="40"/>
      <c r="AG2286" s="13"/>
      <c r="AH2286" s="13"/>
      <c r="AI2286" s="13"/>
      <c r="AJ2286" s="13"/>
      <c r="AK2286" s="13"/>
      <c r="AL2286" s="13"/>
      <c r="AM2286" s="13"/>
      <c r="AN2286" s="13"/>
      <c r="AO2286" s="13"/>
      <c r="AP2286" s="13"/>
    </row>
    <row r="2287" spans="1:42" ht="15" hidden="1" x14ac:dyDescent="0.25">
      <c r="A2287"/>
      <c r="B2287"/>
      <c r="C2287"/>
      <c r="D2287"/>
      <c r="E2287"/>
      <c r="F2287"/>
      <c r="G2287"/>
      <c r="H2287"/>
      <c r="I2287"/>
      <c r="J2287"/>
      <c r="K2287"/>
      <c r="L2287"/>
      <c r="M2287"/>
      <c r="N2287"/>
      <c r="O2287"/>
      <c r="P2287"/>
      <c r="Q2287"/>
      <c r="R2287"/>
      <c r="S2287"/>
      <c r="T2287"/>
      <c r="U2287"/>
      <c r="V2287" s="40"/>
      <c r="W2287" s="40"/>
      <c r="X2287" s="40"/>
      <c r="AG2287" s="13"/>
      <c r="AH2287" s="13"/>
      <c r="AI2287" s="13"/>
      <c r="AJ2287" s="13"/>
      <c r="AK2287" s="13"/>
      <c r="AL2287" s="13"/>
      <c r="AM2287" s="13"/>
      <c r="AN2287" s="13"/>
      <c r="AO2287" s="13"/>
      <c r="AP2287" s="13"/>
    </row>
    <row r="2288" spans="1:42" ht="15" hidden="1" x14ac:dyDescent="0.25">
      <c r="A2288"/>
      <c r="B2288"/>
      <c r="C2288"/>
      <c r="D2288"/>
      <c r="E2288"/>
      <c r="F2288"/>
      <c r="G2288"/>
      <c r="H2288"/>
      <c r="I2288"/>
      <c r="J2288"/>
      <c r="K2288"/>
      <c r="L2288"/>
      <c r="M2288"/>
      <c r="N2288"/>
      <c r="O2288"/>
      <c r="P2288"/>
      <c r="Q2288"/>
      <c r="R2288"/>
      <c r="S2288"/>
      <c r="T2288"/>
      <c r="U2288"/>
      <c r="V2288" s="40"/>
      <c r="W2288" s="40"/>
      <c r="X2288" s="40"/>
      <c r="AG2288" s="13"/>
      <c r="AH2288" s="13"/>
      <c r="AI2288" s="13"/>
      <c r="AJ2288" s="13"/>
      <c r="AK2288" s="13"/>
      <c r="AL2288" s="13"/>
      <c r="AM2288" s="13"/>
      <c r="AN2288" s="13"/>
      <c r="AO2288" s="13"/>
      <c r="AP2288" s="13"/>
    </row>
    <row r="2289" spans="1:42" ht="15" hidden="1" x14ac:dyDescent="0.25">
      <c r="A2289"/>
      <c r="B2289"/>
      <c r="C2289"/>
      <c r="D2289"/>
      <c r="E2289"/>
      <c r="F2289"/>
      <c r="G2289"/>
      <c r="H2289"/>
      <c r="I2289"/>
      <c r="J2289"/>
      <c r="K2289"/>
      <c r="L2289"/>
      <c r="M2289"/>
      <c r="N2289"/>
      <c r="O2289"/>
      <c r="P2289"/>
      <c r="Q2289"/>
      <c r="R2289"/>
      <c r="S2289"/>
      <c r="T2289"/>
      <c r="U2289"/>
      <c r="V2289" s="40"/>
      <c r="W2289" s="40"/>
      <c r="X2289" s="40"/>
      <c r="AG2289" s="13"/>
      <c r="AH2289" s="13"/>
      <c r="AI2289" s="13"/>
      <c r="AJ2289" s="13"/>
      <c r="AK2289" s="13"/>
      <c r="AL2289" s="13"/>
      <c r="AM2289" s="13"/>
      <c r="AN2289" s="13"/>
      <c r="AO2289" s="13"/>
      <c r="AP2289" s="13"/>
    </row>
    <row r="2290" spans="1:42" ht="15" hidden="1" x14ac:dyDescent="0.25">
      <c r="A2290"/>
      <c r="B2290"/>
      <c r="C2290"/>
      <c r="D2290"/>
      <c r="E2290"/>
      <c r="F2290"/>
      <c r="G2290"/>
      <c r="H2290"/>
      <c r="I2290"/>
      <c r="J2290"/>
      <c r="K2290"/>
      <c r="L2290"/>
      <c r="M2290"/>
      <c r="N2290"/>
      <c r="O2290"/>
      <c r="P2290"/>
      <c r="Q2290"/>
      <c r="R2290"/>
      <c r="S2290"/>
      <c r="T2290"/>
      <c r="U2290"/>
      <c r="V2290" s="40"/>
      <c r="W2290" s="40"/>
      <c r="X2290" s="40"/>
      <c r="AG2290" s="13"/>
      <c r="AH2290" s="13"/>
      <c r="AI2290" s="13"/>
      <c r="AJ2290" s="13"/>
      <c r="AK2290" s="13"/>
      <c r="AL2290" s="13"/>
      <c r="AM2290" s="13"/>
      <c r="AN2290" s="13"/>
      <c r="AO2290" s="13"/>
      <c r="AP2290" s="13"/>
    </row>
    <row r="2291" spans="1:42" ht="15" hidden="1" x14ac:dyDescent="0.25">
      <c r="A2291"/>
      <c r="B2291"/>
      <c r="C2291"/>
      <c r="D2291"/>
      <c r="E2291"/>
      <c r="F2291"/>
      <c r="G2291"/>
      <c r="H2291"/>
      <c r="I2291"/>
      <c r="J2291"/>
      <c r="K2291"/>
      <c r="L2291"/>
      <c r="M2291"/>
      <c r="N2291"/>
      <c r="O2291"/>
      <c r="P2291"/>
      <c r="Q2291"/>
      <c r="R2291"/>
      <c r="S2291"/>
      <c r="T2291"/>
      <c r="U2291"/>
      <c r="V2291" s="40"/>
      <c r="W2291" s="40"/>
      <c r="X2291" s="40"/>
      <c r="AG2291" s="13"/>
      <c r="AH2291" s="13"/>
      <c r="AI2291" s="13"/>
      <c r="AJ2291" s="13"/>
      <c r="AK2291" s="13"/>
      <c r="AL2291" s="13"/>
      <c r="AM2291" s="13"/>
      <c r="AN2291" s="13"/>
      <c r="AO2291" s="13"/>
      <c r="AP2291" s="13"/>
    </row>
    <row r="2292" spans="1:42" ht="15" hidden="1" x14ac:dyDescent="0.25">
      <c r="A2292"/>
      <c r="B2292"/>
      <c r="C2292"/>
      <c r="D2292"/>
      <c r="E2292"/>
      <c r="F2292"/>
      <c r="G2292"/>
      <c r="H2292"/>
      <c r="I2292"/>
      <c r="J2292"/>
      <c r="K2292"/>
      <c r="L2292"/>
      <c r="M2292"/>
      <c r="N2292"/>
      <c r="O2292"/>
      <c r="P2292"/>
      <c r="Q2292"/>
      <c r="R2292"/>
      <c r="S2292"/>
      <c r="T2292"/>
      <c r="U2292"/>
      <c r="V2292" s="40"/>
      <c r="W2292" s="40"/>
      <c r="X2292" s="40"/>
      <c r="AG2292" s="13"/>
      <c r="AH2292" s="13"/>
      <c r="AI2292" s="13"/>
      <c r="AJ2292" s="13"/>
      <c r="AK2292" s="13"/>
      <c r="AL2292" s="13"/>
      <c r="AM2292" s="13"/>
      <c r="AN2292" s="13"/>
      <c r="AO2292" s="13"/>
      <c r="AP2292" s="13"/>
    </row>
    <row r="2293" spans="1:42" ht="15" hidden="1" x14ac:dyDescent="0.25">
      <c r="A2293"/>
      <c r="B2293"/>
      <c r="C2293"/>
      <c r="D2293"/>
      <c r="E2293"/>
      <c r="F2293"/>
      <c r="G2293"/>
      <c r="H2293"/>
      <c r="I2293"/>
      <c r="J2293"/>
      <c r="K2293"/>
      <c r="L2293"/>
      <c r="M2293"/>
      <c r="N2293"/>
      <c r="O2293"/>
      <c r="P2293"/>
      <c r="Q2293"/>
      <c r="R2293"/>
      <c r="S2293"/>
      <c r="T2293"/>
      <c r="U2293"/>
      <c r="V2293" s="40"/>
      <c r="W2293" s="40"/>
      <c r="X2293" s="40"/>
      <c r="AG2293" s="13"/>
      <c r="AH2293" s="13"/>
      <c r="AI2293" s="13"/>
      <c r="AJ2293" s="13"/>
      <c r="AK2293" s="13"/>
      <c r="AL2293" s="13"/>
      <c r="AM2293" s="13"/>
      <c r="AN2293" s="13"/>
      <c r="AO2293" s="13"/>
      <c r="AP2293" s="13"/>
    </row>
    <row r="2294" spans="1:42" ht="15" hidden="1" x14ac:dyDescent="0.25">
      <c r="A2294"/>
      <c r="B2294"/>
      <c r="C2294"/>
      <c r="D2294"/>
      <c r="E2294"/>
      <c r="F2294"/>
      <c r="G2294"/>
      <c r="H2294"/>
      <c r="I2294"/>
      <c r="J2294"/>
      <c r="K2294"/>
      <c r="L2294"/>
      <c r="M2294"/>
      <c r="N2294"/>
      <c r="O2294"/>
      <c r="P2294"/>
      <c r="Q2294"/>
      <c r="R2294"/>
      <c r="S2294"/>
      <c r="T2294"/>
      <c r="U2294"/>
      <c r="V2294" s="40"/>
      <c r="W2294" s="40"/>
      <c r="X2294" s="40"/>
      <c r="AG2294" s="13"/>
      <c r="AH2294" s="13"/>
      <c r="AI2294" s="13"/>
      <c r="AJ2294" s="13"/>
      <c r="AK2294" s="13"/>
      <c r="AL2294" s="13"/>
      <c r="AM2294" s="13"/>
      <c r="AN2294" s="13"/>
      <c r="AO2294" s="13"/>
      <c r="AP2294" s="13"/>
    </row>
    <row r="2295" spans="1:42" ht="15" hidden="1" x14ac:dyDescent="0.25">
      <c r="A2295"/>
      <c r="B2295"/>
      <c r="C2295"/>
      <c r="D2295"/>
      <c r="E2295"/>
      <c r="F2295"/>
      <c r="G2295"/>
      <c r="H2295"/>
      <c r="I2295"/>
      <c r="J2295"/>
      <c r="K2295"/>
      <c r="L2295"/>
      <c r="M2295"/>
      <c r="N2295"/>
      <c r="O2295"/>
      <c r="P2295"/>
      <c r="Q2295"/>
      <c r="R2295"/>
      <c r="S2295"/>
      <c r="T2295"/>
      <c r="U2295"/>
      <c r="V2295" s="40"/>
      <c r="W2295" s="40"/>
      <c r="X2295" s="40"/>
      <c r="AG2295" s="13"/>
      <c r="AH2295" s="13"/>
      <c r="AI2295" s="13"/>
      <c r="AJ2295" s="13"/>
      <c r="AK2295" s="13"/>
      <c r="AL2295" s="13"/>
      <c r="AM2295" s="13"/>
      <c r="AN2295" s="13"/>
      <c r="AO2295" s="13"/>
      <c r="AP2295" s="13"/>
    </row>
    <row r="2296" spans="1:42" ht="15" hidden="1" x14ac:dyDescent="0.25">
      <c r="A2296"/>
      <c r="B2296"/>
      <c r="C2296"/>
      <c r="D2296"/>
      <c r="E2296"/>
      <c r="F2296"/>
      <c r="G2296"/>
      <c r="H2296"/>
      <c r="I2296"/>
      <c r="J2296"/>
      <c r="K2296"/>
      <c r="L2296"/>
      <c r="M2296"/>
      <c r="N2296"/>
      <c r="O2296"/>
      <c r="P2296"/>
      <c r="Q2296"/>
      <c r="R2296"/>
      <c r="S2296"/>
      <c r="T2296"/>
      <c r="U2296"/>
      <c r="V2296" s="40"/>
      <c r="W2296" s="40"/>
      <c r="X2296" s="40"/>
      <c r="AG2296" s="13"/>
      <c r="AH2296" s="13"/>
      <c r="AI2296" s="13"/>
      <c r="AJ2296" s="13"/>
      <c r="AK2296" s="13"/>
      <c r="AL2296" s="13"/>
      <c r="AM2296" s="13"/>
      <c r="AN2296" s="13"/>
      <c r="AO2296" s="13"/>
      <c r="AP2296" s="13"/>
    </row>
    <row r="2297" spans="1:42" ht="15" hidden="1" x14ac:dyDescent="0.25">
      <c r="A2297"/>
      <c r="B2297"/>
      <c r="C2297"/>
      <c r="D2297"/>
      <c r="E2297"/>
      <c r="F2297"/>
      <c r="G2297"/>
      <c r="H2297"/>
      <c r="I2297"/>
      <c r="J2297"/>
      <c r="K2297"/>
      <c r="L2297"/>
      <c r="M2297"/>
      <c r="N2297"/>
      <c r="O2297"/>
      <c r="P2297"/>
      <c r="Q2297"/>
      <c r="R2297"/>
      <c r="S2297"/>
      <c r="T2297"/>
      <c r="U2297"/>
      <c r="V2297" s="40"/>
      <c r="W2297" s="40"/>
      <c r="X2297" s="40"/>
      <c r="AG2297" s="13"/>
      <c r="AH2297" s="13"/>
      <c r="AI2297" s="13"/>
      <c r="AJ2297" s="13"/>
      <c r="AK2297" s="13"/>
      <c r="AL2297" s="13"/>
      <c r="AM2297" s="13"/>
      <c r="AN2297" s="13"/>
      <c r="AO2297" s="13"/>
      <c r="AP2297" s="13"/>
    </row>
    <row r="2298" spans="1:42" ht="15" hidden="1" x14ac:dyDescent="0.25">
      <c r="A2298"/>
      <c r="B2298"/>
      <c r="C2298"/>
      <c r="D2298"/>
      <c r="E2298"/>
      <c r="F2298"/>
      <c r="G2298"/>
      <c r="H2298"/>
      <c r="I2298"/>
      <c r="J2298"/>
      <c r="K2298"/>
      <c r="L2298"/>
      <c r="M2298"/>
      <c r="N2298"/>
      <c r="O2298"/>
      <c r="P2298"/>
      <c r="Q2298"/>
      <c r="R2298"/>
      <c r="S2298"/>
      <c r="T2298"/>
      <c r="U2298"/>
      <c r="V2298" s="40"/>
      <c r="W2298" s="40"/>
      <c r="X2298" s="40"/>
      <c r="AG2298" s="13"/>
      <c r="AH2298" s="13"/>
      <c r="AI2298" s="13"/>
      <c r="AJ2298" s="13"/>
      <c r="AK2298" s="13"/>
      <c r="AL2298" s="13"/>
      <c r="AM2298" s="13"/>
      <c r="AN2298" s="13"/>
      <c r="AO2298" s="13"/>
      <c r="AP2298" s="13"/>
    </row>
    <row r="2299" spans="1:42" ht="15" hidden="1" x14ac:dyDescent="0.25">
      <c r="A2299"/>
      <c r="B2299"/>
      <c r="C2299"/>
      <c r="D2299"/>
      <c r="E2299"/>
      <c r="F2299"/>
      <c r="G2299"/>
      <c r="H2299"/>
      <c r="I2299"/>
      <c r="J2299"/>
      <c r="K2299"/>
      <c r="L2299"/>
      <c r="M2299"/>
      <c r="N2299"/>
      <c r="O2299"/>
      <c r="P2299"/>
      <c r="Q2299"/>
      <c r="R2299"/>
      <c r="S2299"/>
      <c r="T2299"/>
      <c r="U2299"/>
      <c r="V2299" s="40"/>
      <c r="W2299" s="40"/>
      <c r="X2299" s="40"/>
      <c r="AG2299" s="13"/>
      <c r="AH2299" s="13"/>
      <c r="AI2299" s="13"/>
      <c r="AJ2299" s="13"/>
      <c r="AK2299" s="13"/>
      <c r="AL2299" s="13"/>
      <c r="AM2299" s="13"/>
      <c r="AN2299" s="13"/>
      <c r="AO2299" s="13"/>
      <c r="AP2299" s="13"/>
    </row>
    <row r="2300" spans="1:42" ht="15" hidden="1" x14ac:dyDescent="0.25">
      <c r="A2300"/>
      <c r="B2300"/>
      <c r="C2300"/>
      <c r="D2300"/>
      <c r="E2300"/>
      <c r="F2300"/>
      <c r="G2300"/>
      <c r="H2300"/>
      <c r="I2300"/>
      <c r="J2300"/>
      <c r="K2300"/>
      <c r="L2300"/>
      <c r="M2300"/>
      <c r="N2300"/>
      <c r="O2300"/>
      <c r="P2300"/>
      <c r="Q2300"/>
      <c r="R2300"/>
      <c r="S2300"/>
      <c r="T2300"/>
      <c r="U2300"/>
      <c r="V2300" s="40"/>
      <c r="W2300" s="40"/>
      <c r="X2300" s="40"/>
      <c r="AG2300" s="13"/>
      <c r="AH2300" s="13"/>
      <c r="AI2300" s="13"/>
      <c r="AJ2300" s="13"/>
      <c r="AK2300" s="13"/>
      <c r="AL2300" s="13"/>
      <c r="AM2300" s="13"/>
      <c r="AN2300" s="13"/>
      <c r="AO2300" s="13"/>
      <c r="AP2300" s="13"/>
    </row>
    <row r="2301" spans="1:42" ht="15" hidden="1" x14ac:dyDescent="0.25">
      <c r="A2301"/>
      <c r="B2301"/>
      <c r="C2301"/>
      <c r="D2301"/>
      <c r="E2301"/>
      <c r="F2301"/>
      <c r="G2301"/>
      <c r="H2301"/>
      <c r="I2301"/>
      <c r="J2301"/>
      <c r="K2301"/>
      <c r="L2301"/>
      <c r="M2301"/>
      <c r="N2301"/>
      <c r="O2301"/>
      <c r="P2301"/>
      <c r="Q2301"/>
      <c r="R2301"/>
      <c r="S2301"/>
      <c r="T2301"/>
      <c r="U2301"/>
      <c r="V2301" s="40"/>
      <c r="W2301" s="40"/>
      <c r="X2301" s="40"/>
      <c r="AG2301" s="13"/>
      <c r="AH2301" s="13"/>
      <c r="AI2301" s="13"/>
      <c r="AJ2301" s="13"/>
      <c r="AK2301" s="13"/>
      <c r="AL2301" s="13"/>
      <c r="AM2301" s="13"/>
      <c r="AN2301" s="13"/>
      <c r="AO2301" s="13"/>
      <c r="AP2301" s="13"/>
    </row>
    <row r="2302" spans="1:42" ht="15" hidden="1" x14ac:dyDescent="0.25">
      <c r="A2302"/>
      <c r="B2302"/>
      <c r="C2302"/>
      <c r="D2302"/>
      <c r="E2302"/>
      <c r="F2302"/>
      <c r="G2302"/>
      <c r="H2302"/>
      <c r="I2302"/>
      <c r="J2302"/>
      <c r="K2302"/>
      <c r="L2302"/>
      <c r="M2302"/>
      <c r="N2302"/>
      <c r="O2302"/>
      <c r="P2302"/>
      <c r="Q2302"/>
      <c r="R2302"/>
      <c r="S2302"/>
      <c r="T2302"/>
      <c r="U2302"/>
      <c r="V2302" s="40"/>
      <c r="W2302" s="40"/>
      <c r="X2302" s="40"/>
      <c r="AG2302" s="13"/>
      <c r="AH2302" s="13"/>
      <c r="AI2302" s="13"/>
      <c r="AJ2302" s="13"/>
      <c r="AK2302" s="13"/>
      <c r="AL2302" s="13"/>
      <c r="AM2302" s="13"/>
      <c r="AN2302" s="13"/>
      <c r="AO2302" s="13"/>
      <c r="AP2302" s="13"/>
    </row>
  </sheetData>
  <autoFilter ref="A1:AP2302" xr:uid="{00000000-0001-0000-0000-000000000000}">
    <filterColumn colId="2">
      <filters>
        <filter val="SISTEMA OPERATIVO MICROSOFT"/>
      </filters>
    </filterColumn>
    <filterColumn colId="14">
      <filters>
        <filter val="Cerrado"/>
      </filters>
    </filterColumn>
    <filterColumn colId="24">
      <customFilters>
        <customFilter operator="notEqual" val=" "/>
      </customFilters>
    </filterColumn>
    <filterColumn colId="26">
      <customFilters>
        <customFilter operator="notEqual" val=" "/>
      </customFilters>
    </filterColumn>
  </autoFilter>
  <mergeCells count="4">
    <mergeCell ref="AQ4:AT4"/>
    <mergeCell ref="AQ1:AS1"/>
    <mergeCell ref="AQ2:AS2"/>
    <mergeCell ref="AQ3:AS3"/>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D782-3CB3-4C1E-A1AA-B07D35D3A2CA}">
  <dimension ref="A1:Y2302"/>
  <sheetViews>
    <sheetView topLeftCell="L91" workbookViewId="0">
      <selection activeCell="X2" sqref="X2:Y143"/>
    </sheetView>
  </sheetViews>
  <sheetFormatPr baseColWidth="10" defaultRowHeight="15" x14ac:dyDescent="0.25"/>
  <cols>
    <col min="2" max="2" width="25.140625" style="2" customWidth="1"/>
    <col min="6" max="6" width="27.140625" style="2" customWidth="1"/>
    <col min="9" max="9" width="20.5703125" style="2" customWidth="1"/>
    <col min="11" max="11" width="12.5703125" style="2" customWidth="1"/>
    <col min="13" max="13" width="13.42578125" style="2" customWidth="1"/>
    <col min="15" max="15" width="28.85546875" style="2" customWidth="1"/>
    <col min="17" max="17" width="11.140625" style="2" customWidth="1"/>
    <col min="19" max="19" width="21.42578125" style="2" bestFit="1" customWidth="1"/>
    <col min="22" max="22" width="20.42578125" style="2" customWidth="1"/>
    <col min="25" max="25" width="69.140625" style="2" bestFit="1" customWidth="1"/>
  </cols>
  <sheetData>
    <row r="1" spans="1:25" x14ac:dyDescent="0.25">
      <c r="B1" s="104" t="s">
        <v>3</v>
      </c>
      <c r="F1" s="104" t="s">
        <v>2</v>
      </c>
      <c r="I1" s="104" t="s">
        <v>6</v>
      </c>
      <c r="K1" s="104" t="s">
        <v>7</v>
      </c>
      <c r="M1" s="104" t="s">
        <v>8</v>
      </c>
      <c r="O1" s="105" t="s">
        <v>9</v>
      </c>
      <c r="Q1" s="1" t="s">
        <v>14</v>
      </c>
      <c r="S1" s="1" t="s">
        <v>15</v>
      </c>
      <c r="V1" s="1" t="s">
        <v>16</v>
      </c>
      <c r="Y1" s="104" t="s">
        <v>10</v>
      </c>
    </row>
    <row r="2" spans="1:25" x14ac:dyDescent="0.25">
      <c r="A2">
        <v>1</v>
      </c>
      <c r="B2" t="s">
        <v>211</v>
      </c>
      <c r="E2">
        <v>1</v>
      </c>
      <c r="F2" t="s">
        <v>102</v>
      </c>
      <c r="H2">
        <v>4</v>
      </c>
      <c r="I2" t="s">
        <v>39</v>
      </c>
      <c r="J2">
        <v>4</v>
      </c>
      <c r="K2" t="s">
        <v>34</v>
      </c>
      <c r="L2">
        <v>4</v>
      </c>
      <c r="M2" t="s">
        <v>40</v>
      </c>
      <c r="N2">
        <v>1</v>
      </c>
      <c r="O2" t="s">
        <v>28</v>
      </c>
      <c r="P2">
        <v>1</v>
      </c>
      <c r="Q2" t="s">
        <v>30</v>
      </c>
      <c r="R2">
        <v>1</v>
      </c>
      <c r="S2" t="s">
        <v>44</v>
      </c>
      <c r="U2">
        <v>1</v>
      </c>
      <c r="V2" t="s">
        <v>45</v>
      </c>
      <c r="X2">
        <v>1</v>
      </c>
      <c r="Y2" t="s">
        <v>48</v>
      </c>
    </row>
    <row r="3" spans="1:25" x14ac:dyDescent="0.25">
      <c r="A3">
        <v>2</v>
      </c>
      <c r="B3" t="s">
        <v>33</v>
      </c>
      <c r="E3">
        <v>2</v>
      </c>
      <c r="F3" t="s">
        <v>74</v>
      </c>
      <c r="H3">
        <v>3</v>
      </c>
      <c r="I3" t="s">
        <v>25</v>
      </c>
      <c r="J3">
        <v>3</v>
      </c>
      <c r="K3" t="s">
        <v>26</v>
      </c>
      <c r="L3">
        <v>3</v>
      </c>
      <c r="M3" t="s">
        <v>35</v>
      </c>
      <c r="N3">
        <v>2</v>
      </c>
      <c r="O3" t="s">
        <v>56</v>
      </c>
      <c r="P3">
        <v>2</v>
      </c>
      <c r="Q3" t="s">
        <v>88</v>
      </c>
      <c r="R3">
        <v>2</v>
      </c>
      <c r="S3" t="s">
        <v>57</v>
      </c>
      <c r="U3">
        <v>2</v>
      </c>
      <c r="V3" t="s">
        <v>175</v>
      </c>
      <c r="X3">
        <v>2</v>
      </c>
      <c r="Y3" t="s">
        <v>658</v>
      </c>
    </row>
    <row r="4" spans="1:25" x14ac:dyDescent="0.25">
      <c r="A4">
        <v>3</v>
      </c>
      <c r="B4" t="s">
        <v>58</v>
      </c>
      <c r="E4">
        <v>3</v>
      </c>
      <c r="F4" t="s">
        <v>123</v>
      </c>
      <c r="H4">
        <v>2</v>
      </c>
      <c r="I4" t="s">
        <v>59</v>
      </c>
      <c r="J4">
        <v>2</v>
      </c>
      <c r="K4" t="s">
        <v>78</v>
      </c>
      <c r="L4">
        <v>2</v>
      </c>
      <c r="M4" t="s">
        <v>27</v>
      </c>
      <c r="O4"/>
      <c r="Q4"/>
      <c r="R4">
        <v>3</v>
      </c>
      <c r="S4" t="s">
        <v>36</v>
      </c>
      <c r="U4">
        <v>3</v>
      </c>
      <c r="V4" t="s">
        <v>54</v>
      </c>
      <c r="X4">
        <v>3</v>
      </c>
      <c r="Y4" t="s">
        <v>318</v>
      </c>
    </row>
    <row r="5" spans="1:25" x14ac:dyDescent="0.25">
      <c r="A5">
        <v>4</v>
      </c>
      <c r="B5" t="s">
        <v>153</v>
      </c>
      <c r="E5">
        <v>4</v>
      </c>
      <c r="F5" t="s">
        <v>128</v>
      </c>
      <c r="H5">
        <v>1</v>
      </c>
      <c r="I5" t="s">
        <v>64</v>
      </c>
      <c r="J5">
        <v>1</v>
      </c>
      <c r="K5" t="s">
        <v>95</v>
      </c>
      <c r="L5">
        <v>1</v>
      </c>
      <c r="M5" t="s">
        <v>96</v>
      </c>
      <c r="O5"/>
      <c r="Q5"/>
      <c r="R5">
        <v>4</v>
      </c>
      <c r="S5" t="s">
        <v>247</v>
      </c>
      <c r="U5">
        <v>4</v>
      </c>
      <c r="V5" t="s">
        <v>77</v>
      </c>
      <c r="X5">
        <v>4</v>
      </c>
      <c r="Y5" t="s">
        <v>704</v>
      </c>
    </row>
    <row r="6" spans="1:25" x14ac:dyDescent="0.25">
      <c r="A6">
        <v>5</v>
      </c>
      <c r="B6" t="s">
        <v>269</v>
      </c>
      <c r="E6">
        <v>5</v>
      </c>
      <c r="F6" t="s">
        <v>124</v>
      </c>
      <c r="I6"/>
      <c r="K6"/>
      <c r="M6"/>
      <c r="O6"/>
      <c r="Q6"/>
      <c r="R6">
        <v>5</v>
      </c>
      <c r="S6" t="s">
        <v>31</v>
      </c>
      <c r="U6">
        <v>5</v>
      </c>
      <c r="V6" t="s">
        <v>94</v>
      </c>
      <c r="X6">
        <v>5</v>
      </c>
      <c r="Y6" t="s">
        <v>215</v>
      </c>
    </row>
    <row r="7" spans="1:25" x14ac:dyDescent="0.25">
      <c r="A7">
        <v>6</v>
      </c>
      <c r="B7" t="s">
        <v>217</v>
      </c>
      <c r="E7">
        <v>6</v>
      </c>
      <c r="F7" t="s">
        <v>150</v>
      </c>
      <c r="I7"/>
      <c r="K7"/>
      <c r="M7"/>
      <c r="O7"/>
      <c r="Q7"/>
      <c r="R7">
        <v>6</v>
      </c>
      <c r="S7" t="s">
        <v>183</v>
      </c>
      <c r="U7">
        <v>6</v>
      </c>
      <c r="V7" t="s">
        <v>264</v>
      </c>
      <c r="X7">
        <v>6</v>
      </c>
      <c r="Y7" t="s">
        <v>171</v>
      </c>
    </row>
    <row r="8" spans="1:25" x14ac:dyDescent="0.25">
      <c r="A8">
        <v>7</v>
      </c>
      <c r="B8" t="s">
        <v>271</v>
      </c>
      <c r="E8">
        <v>7</v>
      </c>
      <c r="F8" t="s">
        <v>72</v>
      </c>
      <c r="I8"/>
      <c r="K8"/>
      <c r="M8"/>
      <c r="O8"/>
      <c r="Q8"/>
      <c r="R8">
        <v>7</v>
      </c>
      <c r="S8" t="s">
        <v>190</v>
      </c>
      <c r="U8">
        <v>7</v>
      </c>
      <c r="V8" t="s">
        <v>473</v>
      </c>
      <c r="X8">
        <v>7</v>
      </c>
      <c r="Y8" t="s">
        <v>359</v>
      </c>
    </row>
    <row r="9" spans="1:25" x14ac:dyDescent="0.25">
      <c r="A9">
        <v>8</v>
      </c>
      <c r="B9" t="s">
        <v>310</v>
      </c>
      <c r="E9">
        <v>8</v>
      </c>
      <c r="F9" t="s">
        <v>176</v>
      </c>
      <c r="I9"/>
      <c r="K9"/>
      <c r="M9"/>
      <c r="O9"/>
      <c r="Q9"/>
      <c r="R9">
        <v>8</v>
      </c>
      <c r="S9" t="s">
        <v>41</v>
      </c>
      <c r="U9">
        <v>8</v>
      </c>
      <c r="V9" t="s">
        <v>750</v>
      </c>
      <c r="X9">
        <v>8</v>
      </c>
      <c r="Y9" t="s">
        <v>53</v>
      </c>
    </row>
    <row r="10" spans="1:25" x14ac:dyDescent="0.25">
      <c r="A10">
        <v>9</v>
      </c>
      <c r="B10" t="s">
        <v>266</v>
      </c>
      <c r="E10">
        <v>9</v>
      </c>
      <c r="F10" t="s">
        <v>80</v>
      </c>
      <c r="I10"/>
      <c r="K10"/>
      <c r="M10"/>
      <c r="O10"/>
      <c r="Q10"/>
      <c r="R10">
        <v>9</v>
      </c>
      <c r="S10" t="s">
        <v>263</v>
      </c>
      <c r="U10">
        <v>9</v>
      </c>
      <c r="V10" t="s">
        <v>70</v>
      </c>
      <c r="X10">
        <v>9</v>
      </c>
      <c r="Y10" t="s">
        <v>298</v>
      </c>
    </row>
    <row r="11" spans="1:25" x14ac:dyDescent="0.25">
      <c r="A11">
        <v>10</v>
      </c>
      <c r="B11" t="s">
        <v>72</v>
      </c>
      <c r="E11">
        <v>10</v>
      </c>
      <c r="F11" t="s">
        <v>125</v>
      </c>
      <c r="I11"/>
      <c r="K11"/>
      <c r="M11"/>
      <c r="O11"/>
      <c r="Q11"/>
      <c r="R11">
        <v>10</v>
      </c>
      <c r="S11" t="s">
        <v>576</v>
      </c>
      <c r="U11">
        <v>10</v>
      </c>
      <c r="V11" t="s">
        <v>24</v>
      </c>
      <c r="X11">
        <v>10</v>
      </c>
      <c r="Y11" t="s">
        <v>412</v>
      </c>
    </row>
    <row r="12" spans="1:25" x14ac:dyDescent="0.25">
      <c r="A12">
        <v>11</v>
      </c>
      <c r="B12" t="s">
        <v>181</v>
      </c>
      <c r="E12">
        <v>11</v>
      </c>
      <c r="F12" t="s">
        <v>310</v>
      </c>
      <c r="I12"/>
      <c r="K12"/>
      <c r="M12"/>
      <c r="O12"/>
      <c r="Q12"/>
      <c r="R12">
        <v>11</v>
      </c>
      <c r="S12" t="s">
        <v>491</v>
      </c>
      <c r="U12">
        <v>11</v>
      </c>
      <c r="V12" t="s">
        <v>130</v>
      </c>
      <c r="X12">
        <v>11</v>
      </c>
      <c r="Y12" t="s">
        <v>65</v>
      </c>
    </row>
    <row r="13" spans="1:25" x14ac:dyDescent="0.25">
      <c r="A13">
        <v>12</v>
      </c>
      <c r="B13" t="s">
        <v>309</v>
      </c>
      <c r="E13">
        <v>12</v>
      </c>
      <c r="F13" t="s">
        <v>334</v>
      </c>
      <c r="I13"/>
      <c r="K13"/>
      <c r="M13"/>
      <c r="O13"/>
      <c r="Q13"/>
      <c r="S13"/>
      <c r="U13">
        <v>12</v>
      </c>
      <c r="V13" t="s">
        <v>184</v>
      </c>
      <c r="X13">
        <v>12</v>
      </c>
      <c r="Y13" t="s">
        <v>775</v>
      </c>
    </row>
    <row r="14" spans="1:25" x14ac:dyDescent="0.25">
      <c r="A14">
        <v>13</v>
      </c>
      <c r="B14" t="s">
        <v>98</v>
      </c>
      <c r="E14">
        <v>13</v>
      </c>
      <c r="F14" t="s">
        <v>127</v>
      </c>
      <c r="I14"/>
      <c r="K14"/>
      <c r="M14"/>
      <c r="O14"/>
      <c r="Q14"/>
      <c r="S14"/>
      <c r="U14">
        <v>13</v>
      </c>
      <c r="V14" t="s">
        <v>190</v>
      </c>
      <c r="X14">
        <v>13</v>
      </c>
      <c r="Y14" t="s">
        <v>29</v>
      </c>
    </row>
    <row r="15" spans="1:25" x14ac:dyDescent="0.25">
      <c r="A15">
        <v>14</v>
      </c>
      <c r="B15" t="s">
        <v>1139</v>
      </c>
      <c r="E15">
        <v>14</v>
      </c>
      <c r="F15" t="s">
        <v>129</v>
      </c>
      <c r="I15"/>
      <c r="K15"/>
      <c r="M15"/>
      <c r="O15"/>
      <c r="Q15"/>
      <c r="S15"/>
      <c r="U15">
        <v>14</v>
      </c>
      <c r="V15" t="s">
        <v>50</v>
      </c>
      <c r="X15">
        <v>14</v>
      </c>
      <c r="Y15" t="s">
        <v>81</v>
      </c>
    </row>
    <row r="16" spans="1:25" x14ac:dyDescent="0.25">
      <c r="A16">
        <v>15</v>
      </c>
      <c r="B16" t="s">
        <v>126</v>
      </c>
      <c r="E16">
        <v>15</v>
      </c>
      <c r="F16" t="s">
        <v>58</v>
      </c>
      <c r="I16"/>
      <c r="K16"/>
      <c r="M16"/>
      <c r="O16"/>
      <c r="Q16"/>
      <c r="S16"/>
      <c r="U16">
        <v>15</v>
      </c>
      <c r="V16" t="s">
        <v>533</v>
      </c>
      <c r="X16">
        <v>15</v>
      </c>
      <c r="Y16" t="s">
        <v>293</v>
      </c>
    </row>
    <row r="17" spans="1:25" x14ac:dyDescent="0.25">
      <c r="A17">
        <v>16</v>
      </c>
      <c r="B17" t="s">
        <v>548</v>
      </c>
      <c r="E17">
        <v>16</v>
      </c>
      <c r="F17" t="s">
        <v>60</v>
      </c>
      <c r="I17"/>
      <c r="K17"/>
      <c r="M17"/>
      <c r="O17"/>
      <c r="Q17"/>
      <c r="S17"/>
      <c r="U17">
        <v>16</v>
      </c>
      <c r="V17" t="s">
        <v>42</v>
      </c>
      <c r="X17">
        <v>16</v>
      </c>
      <c r="Y17" t="s">
        <v>397</v>
      </c>
    </row>
    <row r="18" spans="1:25" x14ac:dyDescent="0.25">
      <c r="A18">
        <v>17</v>
      </c>
      <c r="B18" t="s">
        <v>569</v>
      </c>
      <c r="E18">
        <v>17</v>
      </c>
      <c r="F18" t="s">
        <v>51</v>
      </c>
      <c r="I18"/>
      <c r="K18"/>
      <c r="M18"/>
      <c r="O18"/>
      <c r="Q18"/>
      <c r="S18"/>
      <c r="U18">
        <v>17</v>
      </c>
      <c r="V18" t="s">
        <v>2007</v>
      </c>
      <c r="X18">
        <v>17</v>
      </c>
      <c r="Y18" t="s">
        <v>832</v>
      </c>
    </row>
    <row r="19" spans="1:25" x14ac:dyDescent="0.25">
      <c r="A19">
        <v>18</v>
      </c>
      <c r="B19" t="s">
        <v>124</v>
      </c>
      <c r="E19">
        <v>18</v>
      </c>
      <c r="F19" t="s">
        <v>181</v>
      </c>
      <c r="I19"/>
      <c r="K19"/>
      <c r="M19"/>
      <c r="O19"/>
      <c r="Q19"/>
      <c r="S19"/>
      <c r="U19">
        <v>18</v>
      </c>
      <c r="V19" t="s">
        <v>562</v>
      </c>
      <c r="X19">
        <v>18</v>
      </c>
      <c r="Y19" t="s">
        <v>156</v>
      </c>
    </row>
    <row r="20" spans="1:25" x14ac:dyDescent="0.25">
      <c r="A20">
        <v>19</v>
      </c>
      <c r="B20" t="s">
        <v>125</v>
      </c>
      <c r="E20">
        <v>19</v>
      </c>
      <c r="F20" t="s">
        <v>983</v>
      </c>
      <c r="I20"/>
      <c r="K20"/>
      <c r="M20"/>
      <c r="O20"/>
      <c r="Q20"/>
      <c r="S20"/>
      <c r="U20">
        <v>19</v>
      </c>
      <c r="V20" t="s">
        <v>10</v>
      </c>
      <c r="X20">
        <v>19</v>
      </c>
      <c r="Y20" t="s">
        <v>245</v>
      </c>
    </row>
    <row r="21" spans="1:25" x14ac:dyDescent="0.25">
      <c r="A21">
        <v>20</v>
      </c>
      <c r="B21" t="s">
        <v>370</v>
      </c>
      <c r="E21">
        <v>20</v>
      </c>
      <c r="F21" t="s">
        <v>49</v>
      </c>
      <c r="I21"/>
      <c r="K21"/>
      <c r="M21"/>
      <c r="O21"/>
      <c r="Q21"/>
      <c r="S21"/>
      <c r="U21">
        <v>20</v>
      </c>
      <c r="V21"/>
      <c r="X21">
        <v>20</v>
      </c>
      <c r="Y21" t="s">
        <v>253</v>
      </c>
    </row>
    <row r="22" spans="1:25" x14ac:dyDescent="0.25">
      <c r="A22">
        <v>21</v>
      </c>
      <c r="B22" t="s">
        <v>36</v>
      </c>
      <c r="E22">
        <v>21</v>
      </c>
      <c r="F22" t="s">
        <v>515</v>
      </c>
      <c r="I22"/>
      <c r="K22"/>
      <c r="M22"/>
      <c r="O22"/>
      <c r="Q22"/>
      <c r="S22"/>
      <c r="U22">
        <v>21</v>
      </c>
      <c r="V22" t="s">
        <v>76</v>
      </c>
      <c r="X22">
        <v>21</v>
      </c>
      <c r="Y22" t="s">
        <v>214</v>
      </c>
    </row>
    <row r="23" spans="1:25" x14ac:dyDescent="0.25">
      <c r="A23">
        <v>22</v>
      </c>
      <c r="B23" t="s">
        <v>150</v>
      </c>
      <c r="E23">
        <v>22</v>
      </c>
      <c r="F23" t="s">
        <v>145</v>
      </c>
      <c r="I23"/>
      <c r="K23"/>
      <c r="M23"/>
      <c r="O23"/>
      <c r="Q23"/>
      <c r="S23"/>
      <c r="U23">
        <v>22</v>
      </c>
      <c r="V23" t="s">
        <v>350</v>
      </c>
      <c r="X23">
        <v>22</v>
      </c>
      <c r="Y23" t="s">
        <v>91</v>
      </c>
    </row>
    <row r="24" spans="1:25" x14ac:dyDescent="0.25">
      <c r="A24">
        <v>23</v>
      </c>
      <c r="B24" t="s">
        <v>578</v>
      </c>
      <c r="E24">
        <v>23</v>
      </c>
      <c r="F24" t="s">
        <v>1579</v>
      </c>
      <c r="I24"/>
      <c r="K24"/>
      <c r="M24"/>
      <c r="O24"/>
      <c r="Q24"/>
      <c r="S24"/>
      <c r="U24">
        <v>23</v>
      </c>
      <c r="V24" t="s">
        <v>339</v>
      </c>
      <c r="X24">
        <v>23</v>
      </c>
      <c r="Y24" t="s">
        <v>82</v>
      </c>
    </row>
    <row r="25" spans="1:25" x14ac:dyDescent="0.25">
      <c r="A25">
        <v>24</v>
      </c>
      <c r="B25" t="s">
        <v>516</v>
      </c>
      <c r="E25">
        <v>24</v>
      </c>
      <c r="F25" t="s">
        <v>126</v>
      </c>
      <c r="I25"/>
      <c r="K25"/>
      <c r="M25"/>
      <c r="O25"/>
      <c r="Q25"/>
      <c r="S25"/>
      <c r="U25">
        <v>24</v>
      </c>
      <c r="V25" t="s">
        <v>5224</v>
      </c>
      <c r="X25">
        <v>24</v>
      </c>
      <c r="Y25" t="s">
        <v>458</v>
      </c>
    </row>
    <row r="26" spans="1:25" x14ac:dyDescent="0.25">
      <c r="A26">
        <v>25</v>
      </c>
      <c r="B26" t="s">
        <v>8508</v>
      </c>
      <c r="E26">
        <v>25</v>
      </c>
      <c r="F26" t="s">
        <v>503</v>
      </c>
      <c r="I26"/>
      <c r="K26"/>
      <c r="M26"/>
      <c r="O26"/>
      <c r="Q26"/>
      <c r="S26"/>
      <c r="U26">
        <v>25</v>
      </c>
      <c r="V26" t="s">
        <v>92</v>
      </c>
      <c r="X26">
        <v>25</v>
      </c>
      <c r="Y26" t="s">
        <v>61</v>
      </c>
    </row>
    <row r="27" spans="1:25" x14ac:dyDescent="0.25">
      <c r="A27">
        <v>26</v>
      </c>
      <c r="B27" t="s">
        <v>176</v>
      </c>
      <c r="F27"/>
      <c r="I27"/>
      <c r="K27"/>
      <c r="M27"/>
      <c r="O27"/>
      <c r="Q27"/>
      <c r="S27"/>
      <c r="U27">
        <v>26</v>
      </c>
      <c r="V27" t="s">
        <v>6768</v>
      </c>
      <c r="X27">
        <v>26</v>
      </c>
      <c r="Y27" t="s">
        <v>307</v>
      </c>
    </row>
    <row r="28" spans="1:25" x14ac:dyDescent="0.25">
      <c r="A28">
        <v>27</v>
      </c>
      <c r="B28" t="s">
        <v>482</v>
      </c>
      <c r="F28"/>
      <c r="I28"/>
      <c r="K28"/>
      <c r="M28"/>
      <c r="O28"/>
      <c r="Q28"/>
      <c r="S28"/>
      <c r="U28">
        <v>27</v>
      </c>
      <c r="V28" t="s">
        <v>7205</v>
      </c>
      <c r="X28">
        <v>27</v>
      </c>
      <c r="Y28" t="s">
        <v>243</v>
      </c>
    </row>
    <row r="29" spans="1:25" x14ac:dyDescent="0.25">
      <c r="A29">
        <v>28</v>
      </c>
      <c r="B29" t="s">
        <v>628</v>
      </c>
      <c r="F29"/>
      <c r="I29"/>
      <c r="K29"/>
      <c r="M29"/>
      <c r="O29"/>
      <c r="Q29"/>
      <c r="S29"/>
      <c r="U29">
        <v>28</v>
      </c>
      <c r="V29" t="s">
        <v>7379</v>
      </c>
      <c r="X29">
        <v>28</v>
      </c>
      <c r="Y29" t="s">
        <v>1119</v>
      </c>
    </row>
    <row r="30" spans="1:25" x14ac:dyDescent="0.25">
      <c r="B30"/>
      <c r="F30"/>
      <c r="I30"/>
      <c r="K30"/>
      <c r="M30"/>
      <c r="O30"/>
      <c r="Q30"/>
      <c r="S30"/>
      <c r="U30">
        <v>29</v>
      </c>
      <c r="V30" t="s">
        <v>37</v>
      </c>
      <c r="X30">
        <v>29</v>
      </c>
      <c r="Y30" t="s">
        <v>1186</v>
      </c>
    </row>
    <row r="31" spans="1:25" x14ac:dyDescent="0.25">
      <c r="B31"/>
      <c r="F31"/>
      <c r="I31"/>
      <c r="K31"/>
      <c r="M31"/>
      <c r="O31"/>
      <c r="Q31"/>
      <c r="S31"/>
      <c r="U31">
        <v>30</v>
      </c>
      <c r="V31" t="s">
        <v>577</v>
      </c>
      <c r="X31">
        <v>30</v>
      </c>
      <c r="Y31" t="s">
        <v>638</v>
      </c>
    </row>
    <row r="32" spans="1:25" x14ac:dyDescent="0.25">
      <c r="B32"/>
      <c r="F32"/>
      <c r="I32"/>
      <c r="K32"/>
      <c r="M32"/>
      <c r="O32"/>
      <c r="Q32"/>
      <c r="S32"/>
      <c r="U32">
        <v>31</v>
      </c>
      <c r="V32" t="s">
        <v>79</v>
      </c>
      <c r="X32">
        <v>31</v>
      </c>
      <c r="Y32" t="s">
        <v>152</v>
      </c>
    </row>
    <row r="33" spans="24:25" customFormat="1" x14ac:dyDescent="0.25">
      <c r="X33">
        <v>32</v>
      </c>
      <c r="Y33" t="s">
        <v>582</v>
      </c>
    </row>
    <row r="34" spans="24:25" customFormat="1" x14ac:dyDescent="0.25">
      <c r="X34">
        <v>33</v>
      </c>
      <c r="Y34" t="s">
        <v>1503</v>
      </c>
    </row>
    <row r="35" spans="24:25" customFormat="1" x14ac:dyDescent="0.25">
      <c r="X35">
        <v>34</v>
      </c>
      <c r="Y35" t="s">
        <v>155</v>
      </c>
    </row>
    <row r="36" spans="24:25" customFormat="1" x14ac:dyDescent="0.25">
      <c r="X36">
        <v>35</v>
      </c>
      <c r="Y36" t="s">
        <v>227</v>
      </c>
    </row>
    <row r="37" spans="24:25" customFormat="1" x14ac:dyDescent="0.25">
      <c r="X37">
        <v>36</v>
      </c>
      <c r="Y37" t="s">
        <v>151</v>
      </c>
    </row>
    <row r="38" spans="24:25" customFormat="1" x14ac:dyDescent="0.25">
      <c r="X38">
        <v>37</v>
      </c>
      <c r="Y38" t="s">
        <v>413</v>
      </c>
    </row>
    <row r="39" spans="24:25" customFormat="1" x14ac:dyDescent="0.25">
      <c r="X39">
        <v>38</v>
      </c>
      <c r="Y39" t="s">
        <v>601</v>
      </c>
    </row>
    <row r="40" spans="24:25" customFormat="1" x14ac:dyDescent="0.25">
      <c r="X40">
        <v>39</v>
      </c>
      <c r="Y40" t="s">
        <v>331</v>
      </c>
    </row>
    <row r="41" spans="24:25" customFormat="1" x14ac:dyDescent="0.25">
      <c r="X41">
        <v>40</v>
      </c>
      <c r="Y41" t="s">
        <v>427</v>
      </c>
    </row>
    <row r="42" spans="24:25" customFormat="1" x14ac:dyDescent="0.25">
      <c r="X42">
        <v>41</v>
      </c>
      <c r="Y42" t="s">
        <v>1708</v>
      </c>
    </row>
    <row r="43" spans="24:25" customFormat="1" x14ac:dyDescent="0.25">
      <c r="X43">
        <v>42</v>
      </c>
      <c r="Y43" t="s">
        <v>1726</v>
      </c>
    </row>
    <row r="44" spans="24:25" customFormat="1" x14ac:dyDescent="0.25">
      <c r="X44">
        <v>43</v>
      </c>
      <c r="Y44" t="s">
        <v>1741</v>
      </c>
    </row>
    <row r="45" spans="24:25" customFormat="1" x14ac:dyDescent="0.25">
      <c r="X45">
        <v>44</v>
      </c>
      <c r="Y45" t="s">
        <v>1748</v>
      </c>
    </row>
    <row r="46" spans="24:25" customFormat="1" x14ac:dyDescent="0.25">
      <c r="X46">
        <v>45</v>
      </c>
      <c r="Y46" t="s">
        <v>250</v>
      </c>
    </row>
    <row r="47" spans="24:25" customFormat="1" x14ac:dyDescent="0.25">
      <c r="X47">
        <v>46</v>
      </c>
      <c r="Y47" t="s">
        <v>291</v>
      </c>
    </row>
    <row r="48" spans="24:25" customFormat="1" x14ac:dyDescent="0.25">
      <c r="X48">
        <v>47</v>
      </c>
      <c r="Y48" t="s">
        <v>333</v>
      </c>
    </row>
    <row r="49" spans="24:25" customFormat="1" x14ac:dyDescent="0.25">
      <c r="X49">
        <v>48</v>
      </c>
      <c r="Y49" t="s">
        <v>550</v>
      </c>
    </row>
    <row r="50" spans="24:25" customFormat="1" x14ac:dyDescent="0.25">
      <c r="X50">
        <v>49</v>
      </c>
      <c r="Y50" t="s">
        <v>340</v>
      </c>
    </row>
    <row r="51" spans="24:25" customFormat="1" x14ac:dyDescent="0.25">
      <c r="X51">
        <v>50</v>
      </c>
      <c r="Y51" t="s">
        <v>290</v>
      </c>
    </row>
    <row r="52" spans="24:25" customFormat="1" x14ac:dyDescent="0.25">
      <c r="X52">
        <v>51</v>
      </c>
      <c r="Y52" t="s">
        <v>625</v>
      </c>
    </row>
    <row r="53" spans="24:25" customFormat="1" x14ac:dyDescent="0.25">
      <c r="X53">
        <v>52</v>
      </c>
      <c r="Y53" t="s">
        <v>2287</v>
      </c>
    </row>
    <row r="54" spans="24:25" customFormat="1" x14ac:dyDescent="0.25">
      <c r="X54">
        <v>53</v>
      </c>
      <c r="Y54" t="s">
        <v>461</v>
      </c>
    </row>
    <row r="55" spans="24:25" customFormat="1" x14ac:dyDescent="0.25">
      <c r="X55">
        <v>54</v>
      </c>
      <c r="Y55" t="s">
        <v>2341</v>
      </c>
    </row>
    <row r="56" spans="24:25" customFormat="1" x14ac:dyDescent="0.25">
      <c r="X56">
        <v>55</v>
      </c>
      <c r="Y56" t="s">
        <v>141</v>
      </c>
    </row>
    <row r="57" spans="24:25" customFormat="1" x14ac:dyDescent="0.25">
      <c r="X57">
        <v>56</v>
      </c>
      <c r="Y57" t="s">
        <v>2479</v>
      </c>
    </row>
    <row r="58" spans="24:25" customFormat="1" x14ac:dyDescent="0.25">
      <c r="X58">
        <v>57</v>
      </c>
      <c r="Y58" t="s">
        <v>541</v>
      </c>
    </row>
    <row r="59" spans="24:25" customFormat="1" x14ac:dyDescent="0.25">
      <c r="X59">
        <v>58</v>
      </c>
      <c r="Y59" t="s">
        <v>552</v>
      </c>
    </row>
    <row r="60" spans="24:25" customFormat="1" x14ac:dyDescent="0.25">
      <c r="X60">
        <v>59</v>
      </c>
      <c r="Y60" t="s">
        <v>87</v>
      </c>
    </row>
    <row r="61" spans="24:25" customFormat="1" x14ac:dyDescent="0.25">
      <c r="X61">
        <v>60</v>
      </c>
      <c r="Y61" t="s">
        <v>240</v>
      </c>
    </row>
    <row r="62" spans="24:25" customFormat="1" x14ac:dyDescent="0.25">
      <c r="X62">
        <v>61</v>
      </c>
      <c r="Y62" t="s">
        <v>2744</v>
      </c>
    </row>
    <row r="63" spans="24:25" customFormat="1" x14ac:dyDescent="0.25">
      <c r="X63">
        <v>62</v>
      </c>
      <c r="Y63" t="s">
        <v>2872</v>
      </c>
    </row>
    <row r="64" spans="24:25" customFormat="1" x14ac:dyDescent="0.25">
      <c r="X64">
        <v>63</v>
      </c>
      <c r="Y64" t="s">
        <v>3081</v>
      </c>
    </row>
    <row r="65" spans="24:25" customFormat="1" x14ac:dyDescent="0.25">
      <c r="X65">
        <v>64</v>
      </c>
      <c r="Y65" t="s">
        <v>3105</v>
      </c>
    </row>
    <row r="66" spans="24:25" customFormat="1" x14ac:dyDescent="0.25">
      <c r="X66">
        <v>65</v>
      </c>
      <c r="Y66" t="s">
        <v>3113</v>
      </c>
    </row>
    <row r="67" spans="24:25" customFormat="1" x14ac:dyDescent="0.25">
      <c r="X67">
        <v>66</v>
      </c>
      <c r="Y67" t="s">
        <v>488</v>
      </c>
    </row>
    <row r="68" spans="24:25" customFormat="1" x14ac:dyDescent="0.25">
      <c r="X68">
        <v>67</v>
      </c>
      <c r="Y68" t="s">
        <v>414</v>
      </c>
    </row>
    <row r="69" spans="24:25" customFormat="1" x14ac:dyDescent="0.25">
      <c r="X69">
        <v>68</v>
      </c>
      <c r="Y69" t="s">
        <v>396</v>
      </c>
    </row>
    <row r="70" spans="24:25" customFormat="1" x14ac:dyDescent="0.25">
      <c r="X70">
        <v>69</v>
      </c>
      <c r="Y70" t="s">
        <v>373</v>
      </c>
    </row>
    <row r="71" spans="24:25" customFormat="1" x14ac:dyDescent="0.25">
      <c r="X71">
        <v>70</v>
      </c>
      <c r="Y71" t="s">
        <v>345</v>
      </c>
    </row>
    <row r="72" spans="24:25" customFormat="1" x14ac:dyDescent="0.25">
      <c r="X72">
        <v>71</v>
      </c>
      <c r="Y72" t="s">
        <v>3561</v>
      </c>
    </row>
    <row r="73" spans="24:25" customFormat="1" x14ac:dyDescent="0.25">
      <c r="X73">
        <v>72</v>
      </c>
      <c r="Y73" t="s">
        <v>332</v>
      </c>
    </row>
    <row r="74" spans="24:25" customFormat="1" x14ac:dyDescent="0.25">
      <c r="X74">
        <v>73</v>
      </c>
      <c r="Y74" t="s">
        <v>3838</v>
      </c>
    </row>
    <row r="75" spans="24:25" customFormat="1" x14ac:dyDescent="0.25">
      <c r="X75">
        <v>74</v>
      </c>
      <c r="Y75" t="s">
        <v>405</v>
      </c>
    </row>
    <row r="76" spans="24:25" customFormat="1" x14ac:dyDescent="0.25">
      <c r="X76">
        <v>75</v>
      </c>
      <c r="Y76" t="s">
        <v>356</v>
      </c>
    </row>
    <row r="77" spans="24:25" customFormat="1" x14ac:dyDescent="0.25">
      <c r="X77">
        <v>76</v>
      </c>
      <c r="Y77" t="s">
        <v>4036</v>
      </c>
    </row>
    <row r="78" spans="24:25" customFormat="1" x14ac:dyDescent="0.25">
      <c r="X78">
        <v>77</v>
      </c>
      <c r="Y78" t="s">
        <v>4118</v>
      </c>
    </row>
    <row r="79" spans="24:25" customFormat="1" x14ac:dyDescent="0.25">
      <c r="X79">
        <v>78</v>
      </c>
      <c r="Y79" t="s">
        <v>4155</v>
      </c>
    </row>
    <row r="80" spans="24:25" customFormat="1" x14ac:dyDescent="0.25">
      <c r="X80">
        <v>79</v>
      </c>
      <c r="Y80" t="s">
        <v>448</v>
      </c>
    </row>
    <row r="81" spans="24:25" customFormat="1" x14ac:dyDescent="0.25">
      <c r="X81">
        <v>80</v>
      </c>
      <c r="Y81" t="s">
        <v>404</v>
      </c>
    </row>
    <row r="82" spans="24:25" customFormat="1" x14ac:dyDescent="0.25">
      <c r="X82">
        <v>81</v>
      </c>
      <c r="Y82" t="s">
        <v>589</v>
      </c>
    </row>
    <row r="83" spans="24:25" customFormat="1" x14ac:dyDescent="0.25">
      <c r="X83">
        <v>82</v>
      </c>
      <c r="Y83" t="s">
        <v>617</v>
      </c>
    </row>
    <row r="84" spans="24:25" customFormat="1" x14ac:dyDescent="0.25">
      <c r="X84">
        <v>83</v>
      </c>
      <c r="Y84" t="s">
        <v>4388</v>
      </c>
    </row>
    <row r="85" spans="24:25" customFormat="1" x14ac:dyDescent="0.25">
      <c r="X85">
        <v>84</v>
      </c>
      <c r="Y85" t="s">
        <v>4450</v>
      </c>
    </row>
    <row r="86" spans="24:25" customFormat="1" x14ac:dyDescent="0.25">
      <c r="X86">
        <v>85</v>
      </c>
      <c r="Y86" t="s">
        <v>4483</v>
      </c>
    </row>
    <row r="87" spans="24:25" customFormat="1" x14ac:dyDescent="0.25">
      <c r="X87">
        <v>86</v>
      </c>
      <c r="Y87" t="s">
        <v>289</v>
      </c>
    </row>
    <row r="88" spans="24:25" customFormat="1" x14ac:dyDescent="0.25">
      <c r="X88">
        <v>87</v>
      </c>
      <c r="Y88" t="s">
        <v>4610</v>
      </c>
    </row>
    <row r="89" spans="24:25" customFormat="1" x14ac:dyDescent="0.25">
      <c r="X89">
        <v>88</v>
      </c>
      <c r="Y89" t="s">
        <v>315</v>
      </c>
    </row>
    <row r="90" spans="24:25" customFormat="1" x14ac:dyDescent="0.25">
      <c r="X90">
        <v>89</v>
      </c>
      <c r="Y90" t="s">
        <v>368</v>
      </c>
    </row>
    <row r="91" spans="24:25" customFormat="1" x14ac:dyDescent="0.25">
      <c r="X91">
        <v>90</v>
      </c>
      <c r="Y91" t="s">
        <v>464</v>
      </c>
    </row>
    <row r="92" spans="24:25" customFormat="1" x14ac:dyDescent="0.25">
      <c r="X92">
        <v>91</v>
      </c>
      <c r="Y92" t="s">
        <v>593</v>
      </c>
    </row>
    <row r="93" spans="24:25" customFormat="1" x14ac:dyDescent="0.25">
      <c r="X93">
        <v>92</v>
      </c>
      <c r="Y93" t="s">
        <v>299</v>
      </c>
    </row>
    <row r="94" spans="24:25" customFormat="1" x14ac:dyDescent="0.25">
      <c r="X94">
        <v>93</v>
      </c>
      <c r="Y94" t="s">
        <v>5033</v>
      </c>
    </row>
    <row r="95" spans="24:25" customFormat="1" x14ac:dyDescent="0.25">
      <c r="X95">
        <v>94</v>
      </c>
      <c r="Y95" t="s">
        <v>5220</v>
      </c>
    </row>
    <row r="96" spans="24:25" customFormat="1" x14ac:dyDescent="0.25">
      <c r="X96">
        <v>95</v>
      </c>
      <c r="Y96" t="s">
        <v>5229</v>
      </c>
    </row>
    <row r="97" spans="24:25" customFormat="1" x14ac:dyDescent="0.25">
      <c r="X97">
        <v>96</v>
      </c>
      <c r="Y97" t="s">
        <v>5244</v>
      </c>
    </row>
    <row r="98" spans="24:25" customFormat="1" x14ac:dyDescent="0.25">
      <c r="X98">
        <v>97</v>
      </c>
      <c r="Y98" t="s">
        <v>277</v>
      </c>
    </row>
    <row r="99" spans="24:25" customFormat="1" x14ac:dyDescent="0.25">
      <c r="X99">
        <v>98</v>
      </c>
      <c r="Y99" t="s">
        <v>547</v>
      </c>
    </row>
    <row r="100" spans="24:25" customFormat="1" x14ac:dyDescent="0.25">
      <c r="X100">
        <v>99</v>
      </c>
      <c r="Y100" t="s">
        <v>5338</v>
      </c>
    </row>
    <row r="101" spans="24:25" customFormat="1" x14ac:dyDescent="0.25">
      <c r="X101">
        <v>100</v>
      </c>
      <c r="Y101" t="s">
        <v>579</v>
      </c>
    </row>
    <row r="102" spans="24:25" customFormat="1" x14ac:dyDescent="0.25">
      <c r="X102">
        <v>101</v>
      </c>
      <c r="Y102" t="s">
        <v>5419</v>
      </c>
    </row>
    <row r="103" spans="24:25" customFormat="1" x14ac:dyDescent="0.25">
      <c r="X103">
        <v>102</v>
      </c>
      <c r="Y103" t="s">
        <v>5779</v>
      </c>
    </row>
    <row r="104" spans="24:25" customFormat="1" x14ac:dyDescent="0.25">
      <c r="X104">
        <v>103</v>
      </c>
      <c r="Y104" t="s">
        <v>411</v>
      </c>
    </row>
    <row r="105" spans="24:25" customFormat="1" x14ac:dyDescent="0.25">
      <c r="X105">
        <v>104</v>
      </c>
      <c r="Y105" t="s">
        <v>292</v>
      </c>
    </row>
    <row r="106" spans="24:25" customFormat="1" x14ac:dyDescent="0.25">
      <c r="X106">
        <v>105</v>
      </c>
      <c r="Y106" t="s">
        <v>574</v>
      </c>
    </row>
    <row r="107" spans="24:25" customFormat="1" x14ac:dyDescent="0.25">
      <c r="X107">
        <v>106</v>
      </c>
      <c r="Y107" t="s">
        <v>484</v>
      </c>
    </row>
    <row r="108" spans="24:25" customFormat="1" x14ac:dyDescent="0.25">
      <c r="X108">
        <v>107</v>
      </c>
      <c r="Y108" t="s">
        <v>573</v>
      </c>
    </row>
    <row r="109" spans="24:25" customFormat="1" x14ac:dyDescent="0.25">
      <c r="X109">
        <v>108</v>
      </c>
      <c r="Y109" t="s">
        <v>6245</v>
      </c>
    </row>
    <row r="110" spans="24:25" customFormat="1" x14ac:dyDescent="0.25">
      <c r="X110">
        <v>109</v>
      </c>
      <c r="Y110" t="s">
        <v>297</v>
      </c>
    </row>
    <row r="111" spans="24:25" customFormat="1" x14ac:dyDescent="0.25">
      <c r="X111">
        <v>110</v>
      </c>
      <c r="Y111" t="s">
        <v>6262</v>
      </c>
    </row>
    <row r="112" spans="24:25" customFormat="1" x14ac:dyDescent="0.25">
      <c r="X112">
        <v>111</v>
      </c>
      <c r="Y112" t="s">
        <v>358</v>
      </c>
    </row>
    <row r="113" spans="24:25" customFormat="1" x14ac:dyDescent="0.25">
      <c r="X113">
        <v>112</v>
      </c>
      <c r="Y113" t="s">
        <v>6717</v>
      </c>
    </row>
    <row r="114" spans="24:25" customFormat="1" x14ac:dyDescent="0.25">
      <c r="X114">
        <v>113</v>
      </c>
      <c r="Y114" t="s">
        <v>6742</v>
      </c>
    </row>
    <row r="115" spans="24:25" customFormat="1" x14ac:dyDescent="0.25">
      <c r="X115">
        <v>114</v>
      </c>
      <c r="Y115" t="s">
        <v>295</v>
      </c>
    </row>
    <row r="116" spans="24:25" customFormat="1" x14ac:dyDescent="0.25">
      <c r="X116">
        <v>115</v>
      </c>
      <c r="Y116" t="s">
        <v>459</v>
      </c>
    </row>
    <row r="117" spans="24:25" customFormat="1" x14ac:dyDescent="0.25">
      <c r="X117">
        <v>116</v>
      </c>
      <c r="Y117" t="s">
        <v>305</v>
      </c>
    </row>
    <row r="118" spans="24:25" customFormat="1" x14ac:dyDescent="0.25">
      <c r="X118">
        <v>117</v>
      </c>
      <c r="Y118" t="s">
        <v>514</v>
      </c>
    </row>
    <row r="119" spans="24:25" customFormat="1" x14ac:dyDescent="0.25">
      <c r="X119">
        <v>118</v>
      </c>
      <c r="Y119" t="s">
        <v>319</v>
      </c>
    </row>
    <row r="120" spans="24:25" customFormat="1" x14ac:dyDescent="0.25">
      <c r="X120">
        <v>119</v>
      </c>
      <c r="Y120" t="s">
        <v>563</v>
      </c>
    </row>
    <row r="121" spans="24:25" customFormat="1" x14ac:dyDescent="0.25">
      <c r="X121">
        <v>120</v>
      </c>
      <c r="Y121" t="s">
        <v>7119</v>
      </c>
    </row>
    <row r="122" spans="24:25" customFormat="1" x14ac:dyDescent="0.25">
      <c r="X122">
        <v>121</v>
      </c>
      <c r="Y122" t="s">
        <v>7209</v>
      </c>
    </row>
    <row r="123" spans="24:25" customFormat="1" x14ac:dyDescent="0.25">
      <c r="X123">
        <v>122</v>
      </c>
      <c r="Y123" t="s">
        <v>7223</v>
      </c>
    </row>
    <row r="124" spans="24:25" customFormat="1" x14ac:dyDescent="0.25">
      <c r="X124">
        <v>123</v>
      </c>
      <c r="Y124" t="s">
        <v>314</v>
      </c>
    </row>
    <row r="125" spans="24:25" customFormat="1" x14ac:dyDescent="0.25">
      <c r="X125">
        <v>124</v>
      </c>
      <c r="Y125" t="s">
        <v>352</v>
      </c>
    </row>
    <row r="126" spans="24:25" customFormat="1" x14ac:dyDescent="0.25">
      <c r="X126">
        <v>125</v>
      </c>
      <c r="Y126" t="s">
        <v>526</v>
      </c>
    </row>
    <row r="127" spans="24:25" customFormat="1" x14ac:dyDescent="0.25">
      <c r="X127">
        <v>126</v>
      </c>
      <c r="Y127" t="s">
        <v>7396</v>
      </c>
    </row>
    <row r="128" spans="24:25" customFormat="1" x14ac:dyDescent="0.25">
      <c r="X128">
        <v>127</v>
      </c>
      <c r="Y128" t="s">
        <v>7465</v>
      </c>
    </row>
    <row r="129" spans="24:25" customFormat="1" x14ac:dyDescent="0.25">
      <c r="X129">
        <v>128</v>
      </c>
      <c r="Y129" t="s">
        <v>7519</v>
      </c>
    </row>
    <row r="130" spans="24:25" customFormat="1" x14ac:dyDescent="0.25">
      <c r="X130">
        <v>129</v>
      </c>
      <c r="Y130" t="s">
        <v>7565</v>
      </c>
    </row>
    <row r="131" spans="24:25" customFormat="1" x14ac:dyDescent="0.25">
      <c r="X131">
        <v>130</v>
      </c>
      <c r="Y131" t="s">
        <v>7600</v>
      </c>
    </row>
    <row r="132" spans="24:25" customFormat="1" x14ac:dyDescent="0.25">
      <c r="X132">
        <v>131</v>
      </c>
      <c r="Y132" t="s">
        <v>7646</v>
      </c>
    </row>
    <row r="133" spans="24:25" customFormat="1" x14ac:dyDescent="0.25">
      <c r="X133">
        <v>132</v>
      </c>
      <c r="Y133" t="s">
        <v>7654</v>
      </c>
    </row>
    <row r="134" spans="24:25" customFormat="1" x14ac:dyDescent="0.25">
      <c r="X134">
        <v>133</v>
      </c>
      <c r="Y134" t="s">
        <v>254</v>
      </c>
    </row>
    <row r="135" spans="24:25" customFormat="1" x14ac:dyDescent="0.25">
      <c r="X135">
        <v>134</v>
      </c>
      <c r="Y135" t="s">
        <v>249</v>
      </c>
    </row>
    <row r="136" spans="24:25" customFormat="1" x14ac:dyDescent="0.25">
      <c r="X136">
        <v>135</v>
      </c>
      <c r="Y136" t="s">
        <v>8595</v>
      </c>
    </row>
    <row r="137" spans="24:25" customFormat="1" x14ac:dyDescent="0.25">
      <c r="X137">
        <v>136</v>
      </c>
      <c r="Y137" t="s">
        <v>456</v>
      </c>
    </row>
    <row r="138" spans="24:25" customFormat="1" x14ac:dyDescent="0.25">
      <c r="X138">
        <v>137</v>
      </c>
      <c r="Y138" t="s">
        <v>8726</v>
      </c>
    </row>
    <row r="139" spans="24:25" customFormat="1" x14ac:dyDescent="0.25">
      <c r="X139">
        <v>138</v>
      </c>
      <c r="Y139" t="s">
        <v>8854</v>
      </c>
    </row>
    <row r="140" spans="24:25" customFormat="1" x14ac:dyDescent="0.25">
      <c r="X140">
        <v>139</v>
      </c>
      <c r="Y140" t="s">
        <v>8935</v>
      </c>
    </row>
    <row r="141" spans="24:25" customFormat="1" x14ac:dyDescent="0.25">
      <c r="X141">
        <v>140</v>
      </c>
      <c r="Y141" t="s">
        <v>317</v>
      </c>
    </row>
    <row r="142" spans="24:25" customFormat="1" x14ac:dyDescent="0.25">
      <c r="X142">
        <v>141</v>
      </c>
      <c r="Y142" t="s">
        <v>9115</v>
      </c>
    </row>
    <row r="143" spans="24:25" customFormat="1" x14ac:dyDescent="0.25">
      <c r="X143">
        <v>142</v>
      </c>
      <c r="Y143" t="s">
        <v>9313</v>
      </c>
    </row>
    <row r="144" spans="24:2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3EFC3-C387-45D2-B314-E5C5E07F815E}">
  <sheetPr>
    <tabColor rgb="FF92D050"/>
  </sheetPr>
  <dimension ref="A1:AA72"/>
  <sheetViews>
    <sheetView tabSelected="1" topLeftCell="A39" zoomScale="73" zoomScaleNormal="73" workbookViewId="0">
      <selection activeCell="A63" sqref="A63"/>
    </sheetView>
  </sheetViews>
  <sheetFormatPr baseColWidth="10" defaultRowHeight="15" x14ac:dyDescent="0.25"/>
  <cols>
    <col min="1" max="1" width="49.7109375" bestFit="1" customWidth="1"/>
    <col min="2" max="2" width="28.5703125" bestFit="1" customWidth="1"/>
    <col min="3" max="4" width="16" bestFit="1" customWidth="1"/>
    <col min="5" max="5" width="20" bestFit="1" customWidth="1"/>
    <col min="6" max="6" width="23.5703125" customWidth="1"/>
    <col min="7" max="7" width="18.85546875" customWidth="1"/>
    <col min="8" max="8" width="50.28515625" bestFit="1" customWidth="1"/>
    <col min="9" max="9" width="28.5703125" bestFit="1" customWidth="1"/>
    <col min="10" max="11" width="16" bestFit="1" customWidth="1"/>
    <col min="12" max="12" width="10.85546875" customWidth="1"/>
    <col min="13" max="13" width="13" customWidth="1"/>
    <col min="14" max="14" width="44.140625" bestFit="1" customWidth="1"/>
    <col min="15" max="15" width="27.42578125" bestFit="1" customWidth="1"/>
    <col min="16" max="16" width="16.85546875" bestFit="1" customWidth="1"/>
    <col min="17" max="18" width="15.28515625" bestFit="1" customWidth="1"/>
    <col min="19" max="19" width="11.140625" bestFit="1" customWidth="1"/>
    <col min="20" max="20" width="12.140625" bestFit="1" customWidth="1"/>
    <col min="21" max="21" width="5.42578125" bestFit="1" customWidth="1"/>
    <col min="22" max="22" width="31.5703125" bestFit="1" customWidth="1"/>
    <col min="23" max="23" width="27.85546875" bestFit="1" customWidth="1"/>
    <col min="24" max="24" width="28.42578125" bestFit="1" customWidth="1"/>
    <col min="25" max="25" width="15.5703125" bestFit="1" customWidth="1"/>
    <col min="26" max="26" width="18.140625" bestFit="1" customWidth="1"/>
    <col min="27" max="27" width="23" bestFit="1" customWidth="1"/>
    <col min="28" max="29" width="11.85546875" bestFit="1" customWidth="1"/>
    <col min="30" max="30" width="11.140625" bestFit="1" customWidth="1"/>
    <col min="31" max="31" width="26.5703125" bestFit="1" customWidth="1"/>
    <col min="32" max="32" width="24.5703125" bestFit="1" customWidth="1"/>
    <col min="33" max="33" width="15.85546875" bestFit="1" customWidth="1"/>
    <col min="34" max="34" width="13.5703125" bestFit="1" customWidth="1"/>
    <col min="35" max="35" width="15.85546875" bestFit="1" customWidth="1"/>
    <col min="36" max="36" width="13.85546875" bestFit="1" customWidth="1"/>
    <col min="37" max="37" width="29.42578125" bestFit="1" customWidth="1"/>
    <col min="38" max="38" width="27.42578125" bestFit="1" customWidth="1"/>
    <col min="39" max="39" width="29.5703125" bestFit="1" customWidth="1"/>
    <col min="40" max="40" width="27.5703125" bestFit="1" customWidth="1"/>
    <col min="41" max="41" width="20.42578125" bestFit="1" customWidth="1"/>
    <col min="42" max="42" width="18.42578125" bestFit="1" customWidth="1"/>
    <col min="43" max="43" width="20.5703125" bestFit="1" customWidth="1"/>
    <col min="44" max="44" width="18.5703125" bestFit="1" customWidth="1"/>
    <col min="45" max="45" width="15.5703125" bestFit="1" customWidth="1"/>
    <col min="46" max="46" width="13.5703125" bestFit="1" customWidth="1"/>
    <col min="47" max="47" width="15.85546875" bestFit="1" customWidth="1"/>
    <col min="48" max="48" width="13.85546875" bestFit="1" customWidth="1"/>
    <col min="49" max="49" width="16.140625" bestFit="1" customWidth="1"/>
    <col min="50" max="50" width="14" bestFit="1" customWidth="1"/>
    <col min="51" max="51" width="16.140625" bestFit="1" customWidth="1"/>
    <col min="52" max="52" width="14.140625" bestFit="1" customWidth="1"/>
    <col min="53" max="53" width="26.5703125" bestFit="1" customWidth="1"/>
    <col min="54" max="54" width="24.42578125" bestFit="1" customWidth="1"/>
    <col min="55" max="55" width="26.5703125" bestFit="1" customWidth="1"/>
    <col min="56" max="56" width="24.5703125" bestFit="1" customWidth="1"/>
    <col min="57" max="57" width="20.42578125" bestFit="1" customWidth="1"/>
    <col min="58" max="58" width="18.42578125" bestFit="1" customWidth="1"/>
    <col min="59" max="59" width="20.5703125" bestFit="1" customWidth="1"/>
    <col min="60" max="60" width="18.5703125" bestFit="1" customWidth="1"/>
    <col min="61" max="61" width="16.140625" bestFit="1" customWidth="1"/>
    <col min="62" max="62" width="14" bestFit="1" customWidth="1"/>
    <col min="63" max="63" width="16.140625" bestFit="1" customWidth="1"/>
    <col min="64" max="64" width="14.140625" bestFit="1" customWidth="1"/>
    <col min="65" max="65" width="16.140625" bestFit="1" customWidth="1"/>
    <col min="66" max="66" width="14" bestFit="1" customWidth="1"/>
    <col min="67" max="67" width="16.140625" bestFit="1" customWidth="1"/>
    <col min="68" max="68" width="14.140625" bestFit="1" customWidth="1"/>
    <col min="69" max="69" width="26.5703125" bestFit="1" customWidth="1"/>
    <col min="70" max="70" width="24.42578125" bestFit="1" customWidth="1"/>
    <col min="71" max="71" width="26.5703125" bestFit="1" customWidth="1"/>
    <col min="72" max="72" width="24.5703125" bestFit="1" customWidth="1"/>
    <col min="73" max="73" width="20.42578125" bestFit="1" customWidth="1"/>
    <col min="74" max="74" width="18.42578125" bestFit="1" customWidth="1"/>
    <col min="75" max="75" width="20.5703125" bestFit="1" customWidth="1"/>
    <col min="76" max="76" width="18.5703125" bestFit="1" customWidth="1"/>
    <col min="77" max="77" width="24.42578125" bestFit="1" customWidth="1"/>
    <col min="78" max="78" width="12" bestFit="1" customWidth="1"/>
    <col min="79" max="79" width="19.140625" bestFit="1" customWidth="1"/>
    <col min="80" max="80" width="24.42578125" bestFit="1" customWidth="1"/>
    <col min="81" max="81" width="12" bestFit="1" customWidth="1"/>
    <col min="82" max="82" width="19.140625" bestFit="1" customWidth="1"/>
    <col min="83" max="83" width="24.42578125" bestFit="1" customWidth="1"/>
    <col min="84" max="84" width="12" bestFit="1" customWidth="1"/>
    <col min="85" max="85" width="19.140625" bestFit="1" customWidth="1"/>
    <col min="86" max="86" width="24.42578125" bestFit="1" customWidth="1"/>
    <col min="87" max="87" width="12" bestFit="1" customWidth="1"/>
    <col min="88" max="88" width="24.42578125" bestFit="1" customWidth="1"/>
    <col min="89" max="89" width="12" bestFit="1" customWidth="1"/>
    <col min="90" max="90" width="19.140625" bestFit="1" customWidth="1"/>
    <col min="91" max="91" width="12" bestFit="1" customWidth="1"/>
    <col min="92" max="92" width="19.140625" bestFit="1" customWidth="1"/>
    <col min="93" max="93" width="12" bestFit="1" customWidth="1"/>
    <col min="94" max="94" width="24.42578125" bestFit="1" customWidth="1"/>
    <col min="95" max="95" width="12" bestFit="1" customWidth="1"/>
    <col min="96" max="96" width="24.42578125" bestFit="1" customWidth="1"/>
    <col min="97" max="97" width="21.42578125" bestFit="1" customWidth="1"/>
    <col min="98" max="98" width="12" bestFit="1" customWidth="1"/>
    <col min="99" max="99" width="19.140625" bestFit="1" customWidth="1"/>
    <col min="100" max="100" width="24.42578125" bestFit="1" customWidth="1"/>
    <col min="101" max="101" width="12" bestFit="1" customWidth="1"/>
    <col min="102" max="102" width="19.140625" bestFit="1" customWidth="1"/>
    <col min="103" max="103" width="12" bestFit="1" customWidth="1"/>
    <col min="104" max="104" width="19.140625" bestFit="1" customWidth="1"/>
    <col min="105" max="105" width="12" bestFit="1" customWidth="1"/>
    <col min="106" max="106" width="24.42578125" bestFit="1" customWidth="1"/>
    <col min="107" max="107" width="12" bestFit="1" customWidth="1"/>
    <col min="108" max="108" width="19.140625" bestFit="1" customWidth="1"/>
    <col min="109" max="109" width="21.42578125" bestFit="1" customWidth="1"/>
    <col min="110" max="110" width="12" bestFit="1" customWidth="1"/>
    <col min="111" max="111" width="24.42578125" bestFit="1" customWidth="1"/>
    <col min="112" max="112" width="12" bestFit="1" customWidth="1"/>
    <col min="113" max="113" width="19.140625" bestFit="1" customWidth="1"/>
    <col min="114" max="114" width="24.42578125" bestFit="1" customWidth="1"/>
    <col min="115" max="115" width="21.42578125" bestFit="1" customWidth="1"/>
    <col min="116" max="116" width="12" bestFit="1" customWidth="1"/>
    <col min="117" max="117" width="24.42578125" bestFit="1" customWidth="1"/>
    <col min="118" max="118" width="12" bestFit="1" customWidth="1"/>
    <col min="119" max="119" width="19.140625" bestFit="1" customWidth="1"/>
    <col min="120" max="120" width="24.42578125" bestFit="1" customWidth="1"/>
    <col min="121" max="121" width="12" bestFit="1" customWidth="1"/>
    <col min="122" max="122" width="19.140625" bestFit="1" customWidth="1"/>
    <col min="123" max="123" width="12" bestFit="1" customWidth="1"/>
    <col min="124" max="124" width="24.42578125" bestFit="1" customWidth="1"/>
    <col min="125" max="125" width="12" bestFit="1" customWidth="1"/>
    <col min="126" max="126" width="24.42578125" bestFit="1" customWidth="1"/>
    <col min="127" max="127" width="12" bestFit="1" customWidth="1"/>
    <col min="128" max="128" width="19.140625" bestFit="1" customWidth="1"/>
    <col min="129" max="129" width="24.42578125" bestFit="1" customWidth="1"/>
    <col min="130" max="130" width="12" bestFit="1" customWidth="1"/>
    <col min="131" max="131" width="19.140625" bestFit="1" customWidth="1"/>
    <col min="132" max="132" width="21.42578125" bestFit="1" customWidth="1"/>
    <col min="133" max="133" width="12" bestFit="1" customWidth="1"/>
    <col min="134" max="134" width="19.140625" bestFit="1" customWidth="1"/>
    <col min="135" max="135" width="12" bestFit="1" customWidth="1"/>
    <col min="136" max="136" width="21.42578125" bestFit="1" customWidth="1"/>
    <col min="137" max="137" width="12" bestFit="1" customWidth="1"/>
    <col min="138" max="138" width="19.140625" bestFit="1" customWidth="1"/>
    <col min="139" max="139" width="24.42578125" bestFit="1" customWidth="1"/>
    <col min="140" max="140" width="12" bestFit="1" customWidth="1"/>
    <col min="141" max="141" width="24.42578125" bestFit="1" customWidth="1"/>
    <col min="142" max="142" width="21.42578125" bestFit="1" customWidth="1"/>
    <col min="143" max="143" width="12" bestFit="1" customWidth="1"/>
    <col min="144" max="144" width="21.42578125" bestFit="1" customWidth="1"/>
    <col min="145" max="145" width="12" bestFit="1" customWidth="1"/>
    <col min="146" max="146" width="24.42578125" bestFit="1" customWidth="1"/>
    <col min="147" max="147" width="12" bestFit="1" customWidth="1"/>
    <col min="148" max="148" width="24.42578125" bestFit="1" customWidth="1"/>
    <col min="149" max="149" width="12" bestFit="1" customWidth="1"/>
    <col min="150" max="150" width="21.42578125" bestFit="1" customWidth="1"/>
    <col min="151" max="151" width="12" bestFit="1" customWidth="1"/>
    <col min="152" max="152" width="19.140625" bestFit="1" customWidth="1"/>
    <col min="153" max="153" width="21.42578125" bestFit="1" customWidth="1"/>
    <col min="154" max="154" width="12" bestFit="1" customWidth="1"/>
    <col min="155" max="155" width="24.42578125" bestFit="1" customWidth="1"/>
    <col min="156" max="156" width="21.42578125" bestFit="1" customWidth="1"/>
    <col min="157" max="157" width="12" bestFit="1" customWidth="1"/>
    <col min="158" max="158" width="21.42578125" bestFit="1" customWidth="1"/>
    <col min="159" max="159" width="12" bestFit="1" customWidth="1"/>
    <col min="160" max="160" width="21.42578125" bestFit="1" customWidth="1"/>
    <col min="161" max="161" width="12" bestFit="1" customWidth="1"/>
    <col min="162" max="162" width="24.42578125" bestFit="1" customWidth="1"/>
    <col min="163" max="163" width="21.42578125" bestFit="1" customWidth="1"/>
    <col min="164" max="164" width="12" bestFit="1" customWidth="1"/>
    <col min="165" max="165" width="19.140625" bestFit="1" customWidth="1"/>
    <col min="166" max="166" width="24.42578125" bestFit="1" customWidth="1"/>
    <col min="167" max="167" width="21.42578125" bestFit="1" customWidth="1"/>
    <col min="168" max="168" width="12" bestFit="1" customWidth="1"/>
    <col min="169" max="169" width="19.140625" bestFit="1" customWidth="1"/>
    <col min="170" max="170" width="12" bestFit="1" customWidth="1"/>
    <col min="171" max="171" width="24.42578125" bestFit="1" customWidth="1"/>
    <col min="172" max="172" width="12" bestFit="1" customWidth="1"/>
    <col min="173" max="173" width="19.140625" bestFit="1" customWidth="1"/>
    <col min="174" max="174" width="21.42578125" bestFit="1" customWidth="1"/>
    <col min="175" max="175" width="12" bestFit="1" customWidth="1"/>
    <col min="176" max="176" width="24.42578125" bestFit="1" customWidth="1"/>
    <col min="177" max="177" width="12" bestFit="1" customWidth="1"/>
    <col min="178" max="178" width="24.42578125" bestFit="1" customWidth="1"/>
    <col min="179" max="179" width="21.42578125" bestFit="1" customWidth="1"/>
    <col min="180" max="180" width="12" bestFit="1" customWidth="1"/>
    <col min="181" max="181" width="24.42578125" bestFit="1" customWidth="1"/>
    <col min="182" max="182" width="21.42578125" bestFit="1" customWidth="1"/>
    <col min="183" max="183" width="12" bestFit="1" customWidth="1"/>
    <col min="184" max="184" width="24.42578125" bestFit="1" customWidth="1"/>
    <col min="185" max="185" width="21.42578125" bestFit="1" customWidth="1"/>
    <col min="186" max="186" width="12" bestFit="1" customWidth="1"/>
    <col min="187" max="187" width="19.140625" bestFit="1" customWidth="1"/>
    <col min="188" max="188" width="12" bestFit="1" customWidth="1"/>
    <col min="189" max="189" width="21.42578125" bestFit="1" customWidth="1"/>
    <col min="190" max="190" width="12" bestFit="1" customWidth="1"/>
    <col min="191" max="191" width="21.42578125" bestFit="1" customWidth="1"/>
    <col min="192" max="192" width="12" bestFit="1" customWidth="1"/>
    <col min="193" max="193" width="24.42578125" bestFit="1" customWidth="1"/>
    <col min="194" max="194" width="12" bestFit="1" customWidth="1"/>
    <col min="195" max="195" width="19.140625" bestFit="1" customWidth="1"/>
    <col min="196" max="196" width="12" bestFit="1" customWidth="1"/>
    <col min="197" max="197" width="19.140625" bestFit="1" customWidth="1"/>
    <col min="198" max="198" width="12" bestFit="1" customWidth="1"/>
    <col min="199" max="199" width="24.42578125" bestFit="1" customWidth="1"/>
    <col min="200" max="200" width="21.42578125" bestFit="1" customWidth="1"/>
    <col min="201" max="201" width="12" bestFit="1" customWidth="1"/>
    <col min="202" max="202" width="21.42578125" bestFit="1" customWidth="1"/>
    <col min="203" max="203" width="12" bestFit="1" customWidth="1"/>
    <col min="204" max="204" width="21.42578125" bestFit="1" customWidth="1"/>
    <col min="205" max="205" width="12" bestFit="1" customWidth="1"/>
    <col min="206" max="206" width="19.140625" bestFit="1" customWidth="1"/>
    <col min="207" max="207" width="24.42578125" bestFit="1" customWidth="1"/>
    <col min="208" max="208" width="12" bestFit="1" customWidth="1"/>
    <col min="209" max="209" width="21.42578125" bestFit="1" customWidth="1"/>
    <col min="210" max="210" width="12" bestFit="1" customWidth="1"/>
    <col min="211" max="211" width="19.140625" bestFit="1" customWidth="1"/>
    <col min="212" max="212" width="12" bestFit="1" customWidth="1"/>
    <col min="213" max="213" width="19.140625" bestFit="1" customWidth="1"/>
    <col min="214" max="214" width="12" bestFit="1" customWidth="1"/>
    <col min="215" max="215" width="19.140625" bestFit="1" customWidth="1"/>
    <col min="216" max="216" width="12" bestFit="1" customWidth="1"/>
    <col min="217" max="217" width="24.42578125" bestFit="1" customWidth="1"/>
    <col min="218" max="218" width="21.42578125" bestFit="1" customWidth="1"/>
    <col min="219" max="219" width="12" bestFit="1" customWidth="1"/>
    <col min="220" max="220" width="19.140625" bestFit="1" customWidth="1"/>
    <col min="221" max="221" width="12" bestFit="1" customWidth="1"/>
    <col min="222" max="222" width="24.42578125" bestFit="1" customWidth="1"/>
    <col min="223" max="223" width="21.42578125" bestFit="1" customWidth="1"/>
    <col min="224" max="224" width="12" bestFit="1" customWidth="1"/>
    <col min="225" max="225" width="24.42578125" bestFit="1" customWidth="1"/>
    <col min="226" max="226" width="21.42578125" bestFit="1" customWidth="1"/>
    <col min="227" max="227" width="12" bestFit="1" customWidth="1"/>
    <col min="228" max="228" width="24.42578125" bestFit="1" customWidth="1"/>
    <col min="229" max="229" width="12" bestFit="1" customWidth="1"/>
    <col min="230" max="230" width="19.140625" bestFit="1" customWidth="1"/>
    <col min="231" max="231" width="24.42578125" bestFit="1" customWidth="1"/>
    <col min="232" max="232" width="12" bestFit="1" customWidth="1"/>
    <col min="233" max="233" width="19.140625" bestFit="1" customWidth="1"/>
    <col min="234" max="234" width="12" bestFit="1" customWidth="1"/>
    <col min="235" max="235" width="19.140625" bestFit="1" customWidth="1"/>
    <col min="236" max="236" width="21.42578125" bestFit="1" customWidth="1"/>
    <col min="237" max="237" width="12" bestFit="1" customWidth="1"/>
    <col min="238" max="238" width="19.140625" bestFit="1" customWidth="1"/>
    <col min="239" max="239" width="21.42578125" bestFit="1" customWidth="1"/>
    <col min="240" max="240" width="12" bestFit="1" customWidth="1"/>
    <col min="241" max="241" width="19.140625" bestFit="1" customWidth="1"/>
    <col min="242" max="242" width="12" bestFit="1" customWidth="1"/>
    <col min="243" max="243" width="21.42578125" bestFit="1" customWidth="1"/>
    <col min="244" max="244" width="12" bestFit="1" customWidth="1"/>
    <col min="245" max="245" width="21.42578125" bestFit="1" customWidth="1"/>
    <col min="246" max="246" width="12" bestFit="1" customWidth="1"/>
    <col min="247" max="247" width="24.42578125" bestFit="1" customWidth="1"/>
    <col min="248" max="248" width="21.42578125" bestFit="1" customWidth="1"/>
    <col min="249" max="249" width="12" bestFit="1" customWidth="1"/>
    <col min="250" max="250" width="24.42578125" bestFit="1" customWidth="1"/>
    <col min="251" max="251" width="21.42578125" bestFit="1" customWidth="1"/>
    <col min="252" max="252" width="12" bestFit="1" customWidth="1"/>
    <col min="253" max="253" width="19.140625" bestFit="1" customWidth="1"/>
    <col min="254" max="254" width="24.42578125" bestFit="1" customWidth="1"/>
    <col min="255" max="255" width="21.42578125" bestFit="1" customWidth="1"/>
    <col min="256" max="256" width="12" bestFit="1" customWidth="1"/>
    <col min="257" max="257" width="24.42578125" bestFit="1" customWidth="1"/>
    <col min="258" max="258" width="21.42578125" bestFit="1" customWidth="1"/>
    <col min="259" max="259" width="12" bestFit="1" customWidth="1"/>
    <col min="260" max="260" width="19.140625" bestFit="1" customWidth="1"/>
    <col min="261" max="261" width="24.42578125" bestFit="1" customWidth="1"/>
    <col min="262" max="262" width="12" bestFit="1" customWidth="1"/>
    <col min="263" max="263" width="24.42578125" bestFit="1" customWidth="1"/>
    <col min="264" max="264" width="21.42578125" bestFit="1" customWidth="1"/>
    <col min="265" max="265" width="12" bestFit="1" customWidth="1"/>
    <col min="266" max="266" width="19.140625" bestFit="1" customWidth="1"/>
    <col min="267" max="267" width="24.42578125" bestFit="1" customWidth="1"/>
    <col min="268" max="268" width="21.42578125" bestFit="1" customWidth="1"/>
    <col min="269" max="269" width="12" bestFit="1" customWidth="1"/>
    <col min="270" max="270" width="19.140625" bestFit="1" customWidth="1"/>
    <col min="271" max="271" width="21.42578125" bestFit="1" customWidth="1"/>
    <col min="272" max="272" width="12" bestFit="1" customWidth="1"/>
    <col min="273" max="273" width="24.42578125" bestFit="1" customWidth="1"/>
    <col min="274" max="274" width="12" bestFit="1" customWidth="1"/>
    <col min="275" max="275" width="24.42578125" bestFit="1" customWidth="1"/>
    <col min="276" max="276" width="21.42578125" bestFit="1" customWidth="1"/>
    <col min="277" max="277" width="12" bestFit="1" customWidth="1"/>
    <col min="278" max="278" width="19.140625" bestFit="1" customWidth="1"/>
    <col min="279" max="279" width="12" bestFit="1" customWidth="1"/>
    <col min="280" max="280" width="19.140625" bestFit="1" customWidth="1"/>
    <col min="281" max="281" width="24.42578125" bestFit="1" customWidth="1"/>
    <col min="282" max="282" width="12" bestFit="1" customWidth="1"/>
    <col min="283" max="283" width="21.42578125" bestFit="1" customWidth="1"/>
    <col min="284" max="284" width="12" bestFit="1" customWidth="1"/>
    <col min="285" max="285" width="24.42578125" bestFit="1" customWidth="1"/>
    <col min="286" max="286" width="12" bestFit="1" customWidth="1"/>
    <col min="287" max="287" width="19.140625" bestFit="1" customWidth="1"/>
    <col min="288" max="288" width="24.42578125" bestFit="1" customWidth="1"/>
    <col min="289" max="289" width="21.42578125" bestFit="1" customWidth="1"/>
    <col min="290" max="290" width="12" bestFit="1" customWidth="1"/>
    <col min="291" max="291" width="24.42578125" bestFit="1" customWidth="1"/>
    <col min="292" max="292" width="12" bestFit="1" customWidth="1"/>
    <col min="293" max="293" width="24.42578125" bestFit="1" customWidth="1"/>
    <col min="294" max="294" width="12" bestFit="1" customWidth="1"/>
    <col min="295" max="295" width="24.42578125" bestFit="1" customWidth="1"/>
    <col min="296" max="296" width="21.42578125" bestFit="1" customWidth="1"/>
    <col min="297" max="297" width="12" bestFit="1" customWidth="1"/>
    <col min="298" max="298" width="19.140625" bestFit="1" customWidth="1"/>
    <col min="299" max="299" width="24.42578125" bestFit="1" customWidth="1"/>
    <col min="300" max="300" width="21.42578125" bestFit="1" customWidth="1"/>
    <col min="301" max="301" width="12" bestFit="1" customWidth="1"/>
    <col min="302" max="302" width="24.42578125" bestFit="1" customWidth="1"/>
    <col min="303" max="303" width="21.42578125" bestFit="1" customWidth="1"/>
    <col min="304" max="304" width="12" bestFit="1" customWidth="1"/>
    <col min="305" max="305" width="21.42578125" bestFit="1" customWidth="1"/>
    <col min="306" max="306" width="12" bestFit="1" customWidth="1"/>
    <col min="307" max="307" width="19.140625" bestFit="1" customWidth="1"/>
    <col min="308" max="308" width="24.42578125" bestFit="1" customWidth="1"/>
    <col min="309" max="309" width="21.42578125" bestFit="1" customWidth="1"/>
    <col min="310" max="310" width="12" bestFit="1" customWidth="1"/>
    <col min="311" max="311" width="19.140625" bestFit="1" customWidth="1"/>
    <col min="312" max="312" width="21.42578125" bestFit="1" customWidth="1"/>
    <col min="313" max="313" width="12" bestFit="1" customWidth="1"/>
    <col min="314" max="314" width="24.42578125" bestFit="1" customWidth="1"/>
    <col min="315" max="315" width="12" bestFit="1" customWidth="1"/>
    <col min="316" max="316" width="21.42578125" bestFit="1" customWidth="1"/>
    <col min="317" max="317" width="12" bestFit="1" customWidth="1"/>
    <col min="318" max="318" width="19.140625" bestFit="1" customWidth="1"/>
    <col min="319" max="319" width="24.42578125" bestFit="1" customWidth="1"/>
    <col min="320" max="320" width="21.42578125" bestFit="1" customWidth="1"/>
    <col min="321" max="321" width="12" bestFit="1" customWidth="1"/>
    <col min="322" max="322" width="24.42578125" bestFit="1" customWidth="1"/>
    <col min="323" max="323" width="21.42578125" bestFit="1" customWidth="1"/>
    <col min="324" max="324" width="12" bestFit="1" customWidth="1"/>
    <col min="325" max="325" width="21.42578125" bestFit="1" customWidth="1"/>
    <col min="326" max="326" width="12" bestFit="1" customWidth="1"/>
    <col min="327" max="327" width="24.42578125" bestFit="1" customWidth="1"/>
    <col min="328" max="328" width="12" bestFit="1" customWidth="1"/>
    <col min="329" max="329" width="24.42578125" bestFit="1" customWidth="1"/>
    <col min="330" max="330" width="21.42578125" bestFit="1" customWidth="1"/>
    <col min="331" max="331" width="12" bestFit="1" customWidth="1"/>
    <col min="332" max="332" width="24.42578125" bestFit="1" customWidth="1"/>
    <col min="333" max="333" width="12" bestFit="1" customWidth="1"/>
    <col min="334" max="334" width="19.140625" bestFit="1" customWidth="1"/>
    <col min="335" max="335" width="12" bestFit="1" customWidth="1"/>
    <col min="336" max="336" width="19.140625" bestFit="1" customWidth="1"/>
    <col min="337" max="337" width="24.42578125" bestFit="1" customWidth="1"/>
    <col min="338" max="338" width="12" bestFit="1" customWidth="1"/>
    <col min="339" max="339" width="21.42578125" bestFit="1" customWidth="1"/>
    <col min="340" max="340" width="12" bestFit="1" customWidth="1"/>
    <col min="341" max="341" width="19.140625" bestFit="1" customWidth="1"/>
    <col min="342" max="342" width="24.42578125" bestFit="1" customWidth="1"/>
    <col min="343" max="343" width="12" bestFit="1" customWidth="1"/>
    <col min="344" max="344" width="19.140625" bestFit="1" customWidth="1"/>
    <col min="345" max="345" width="24.42578125" bestFit="1" customWidth="1"/>
    <col min="346" max="346" width="21.42578125" bestFit="1" customWidth="1"/>
    <col min="347" max="347" width="12" bestFit="1" customWidth="1"/>
    <col min="348" max="348" width="19.140625" bestFit="1" customWidth="1"/>
    <col min="349" max="349" width="12" bestFit="1" customWidth="1"/>
    <col min="350" max="350" width="19.140625" bestFit="1" customWidth="1"/>
    <col min="351" max="351" width="12" bestFit="1" customWidth="1"/>
    <col min="352" max="352" width="19.140625" bestFit="1" customWidth="1"/>
    <col min="353" max="353" width="12" bestFit="1" customWidth="1"/>
    <col min="354" max="354" width="24.42578125" bestFit="1" customWidth="1"/>
    <col min="355" max="355" width="12" bestFit="1" customWidth="1"/>
    <col min="356" max="356" width="21.42578125" bestFit="1" customWidth="1"/>
    <col min="357" max="357" width="12" bestFit="1" customWidth="1"/>
    <col min="358" max="358" width="21.42578125" bestFit="1" customWidth="1"/>
    <col min="359" max="359" width="12" bestFit="1" customWidth="1"/>
    <col min="360" max="360" width="19.140625" bestFit="1" customWidth="1"/>
    <col min="361" max="361" width="12" bestFit="1" customWidth="1"/>
    <col min="362" max="362" width="24.42578125" bestFit="1" customWidth="1"/>
    <col min="363" max="363" width="12" bestFit="1" customWidth="1"/>
    <col min="364" max="364" width="24.42578125" bestFit="1" customWidth="1"/>
    <col min="365" max="365" width="12" bestFit="1" customWidth="1"/>
    <col min="366" max="366" width="21.42578125" bestFit="1" customWidth="1"/>
    <col min="367" max="367" width="12" bestFit="1" customWidth="1"/>
    <col min="368" max="368" width="24.42578125" bestFit="1" customWidth="1"/>
    <col min="369" max="369" width="12" bestFit="1" customWidth="1"/>
    <col min="370" max="370" width="19.140625" bestFit="1" customWidth="1"/>
    <col min="371" max="371" width="12" bestFit="1" customWidth="1"/>
    <col min="372" max="372" width="21.42578125" bestFit="1" customWidth="1"/>
    <col min="373" max="373" width="12" bestFit="1" customWidth="1"/>
    <col min="374" max="374" width="19.140625" bestFit="1" customWidth="1"/>
    <col min="375" max="375" width="24.42578125" bestFit="1" customWidth="1"/>
    <col min="376" max="376" width="21.42578125" bestFit="1" customWidth="1"/>
    <col min="377" max="377" width="12" bestFit="1" customWidth="1"/>
    <col min="378" max="378" width="19.140625" bestFit="1" customWidth="1"/>
    <col min="379" max="379" width="24.42578125" bestFit="1" customWidth="1"/>
    <col min="380" max="380" width="12" bestFit="1" customWidth="1"/>
    <col min="381" max="381" width="24.42578125" bestFit="1" customWidth="1"/>
    <col min="382" max="382" width="12" bestFit="1" customWidth="1"/>
    <col min="383" max="383" width="24.42578125" bestFit="1" customWidth="1"/>
    <col min="384" max="384" width="12" bestFit="1" customWidth="1"/>
    <col min="385" max="385" width="19.140625" bestFit="1" customWidth="1"/>
    <col min="386" max="386" width="21.42578125" bestFit="1" customWidth="1"/>
    <col min="387" max="387" width="12" bestFit="1" customWidth="1"/>
    <col min="388" max="388" width="24.42578125" bestFit="1" customWidth="1"/>
    <col min="389" max="389" width="12" bestFit="1" customWidth="1"/>
    <col min="390" max="390" width="24.42578125" bestFit="1" customWidth="1"/>
    <col min="391" max="391" width="12" bestFit="1" customWidth="1"/>
    <col min="392" max="392" width="19.140625" bestFit="1" customWidth="1"/>
    <col min="393" max="393" width="24.42578125" bestFit="1" customWidth="1"/>
    <col min="394" max="394" width="21.42578125" bestFit="1" customWidth="1"/>
    <col min="395" max="395" width="12" bestFit="1" customWidth="1"/>
    <col min="396" max="396" width="19.140625" bestFit="1" customWidth="1"/>
    <col min="397" max="397" width="24.42578125" bestFit="1" customWidth="1"/>
    <col min="398" max="398" width="21.42578125" bestFit="1" customWidth="1"/>
    <col min="399" max="399" width="12" bestFit="1" customWidth="1"/>
    <col min="400" max="400" width="21.42578125" bestFit="1" customWidth="1"/>
    <col min="401" max="401" width="12" bestFit="1" customWidth="1"/>
    <col min="402" max="402" width="24.42578125" bestFit="1" customWidth="1"/>
    <col min="403" max="403" width="21.42578125" bestFit="1" customWidth="1"/>
    <col min="404" max="404" width="12" bestFit="1" customWidth="1"/>
    <col min="405" max="405" width="24.42578125" bestFit="1" customWidth="1"/>
    <col min="406" max="406" width="21.42578125" bestFit="1" customWidth="1"/>
    <col min="407" max="407" width="12" bestFit="1" customWidth="1"/>
    <col min="408" max="408" width="19.140625" bestFit="1" customWidth="1"/>
    <col min="409" max="409" width="24.42578125" bestFit="1" customWidth="1"/>
    <col min="410" max="410" width="12" bestFit="1" customWidth="1"/>
    <col min="411" max="411" width="19.140625" bestFit="1" customWidth="1"/>
    <col min="412" max="412" width="12" bestFit="1" customWidth="1"/>
    <col min="413" max="413" width="24.42578125" bestFit="1" customWidth="1"/>
    <col min="414" max="414" width="21.42578125" bestFit="1" customWidth="1"/>
    <col min="415" max="415" width="12" bestFit="1" customWidth="1"/>
    <col min="416" max="416" width="24.42578125" bestFit="1" customWidth="1"/>
    <col min="417" max="417" width="12" bestFit="1" customWidth="1"/>
    <col min="418" max="418" width="24.42578125" bestFit="1" customWidth="1"/>
    <col min="419" max="419" width="12" bestFit="1" customWidth="1"/>
    <col min="420" max="420" width="24.42578125" bestFit="1" customWidth="1"/>
    <col min="421" max="421" width="12" bestFit="1" customWidth="1"/>
    <col min="422" max="422" width="19.140625" bestFit="1" customWidth="1"/>
    <col min="423" max="423" width="12" bestFit="1" customWidth="1"/>
    <col min="424" max="424" width="24.42578125" bestFit="1" customWidth="1"/>
    <col min="425" max="425" width="12" bestFit="1" customWidth="1"/>
    <col min="426" max="426" width="24.42578125" bestFit="1" customWidth="1"/>
    <col min="427" max="427" width="12" bestFit="1" customWidth="1"/>
    <col min="428" max="428" width="21.42578125" bestFit="1" customWidth="1"/>
    <col min="429" max="429" width="12" bestFit="1" customWidth="1"/>
    <col min="430" max="430" width="19.140625" bestFit="1" customWidth="1"/>
    <col min="431" max="431" width="24.42578125" bestFit="1" customWidth="1"/>
    <col min="432" max="432" width="12" bestFit="1" customWidth="1"/>
    <col min="433" max="433" width="19.140625" bestFit="1" customWidth="1"/>
    <col min="434" max="434" width="12" bestFit="1" customWidth="1"/>
    <col min="435" max="435" width="19.140625" bestFit="1" customWidth="1"/>
    <col min="436" max="436" width="24.42578125" bestFit="1" customWidth="1"/>
    <col min="437" max="437" width="12" bestFit="1" customWidth="1"/>
    <col min="438" max="438" width="24.42578125" bestFit="1" customWidth="1"/>
    <col min="439" max="439" width="21.42578125" bestFit="1" customWidth="1"/>
    <col min="440" max="440" width="12" bestFit="1" customWidth="1"/>
    <col min="441" max="441" width="19.140625" bestFit="1" customWidth="1"/>
    <col min="442" max="442" width="24.42578125" bestFit="1" customWidth="1"/>
    <col min="443" max="443" width="12" bestFit="1" customWidth="1"/>
    <col min="444" max="444" width="19.140625" bestFit="1" customWidth="1"/>
    <col min="445" max="445" width="21.42578125" bestFit="1" customWidth="1"/>
    <col min="446" max="446" width="12" bestFit="1" customWidth="1"/>
    <col min="447" max="447" width="21.42578125" bestFit="1" customWidth="1"/>
    <col min="448" max="448" width="12" bestFit="1" customWidth="1"/>
    <col min="449" max="449" width="24.42578125" bestFit="1" customWidth="1"/>
    <col min="450" max="450" width="12" bestFit="1" customWidth="1"/>
    <col min="451" max="451" width="24.42578125" bestFit="1" customWidth="1"/>
    <col min="452" max="452" width="12" bestFit="1" customWidth="1"/>
    <col min="453" max="453" width="24.42578125" bestFit="1" customWidth="1"/>
    <col min="454" max="454" width="12" bestFit="1" customWidth="1"/>
    <col min="455" max="455" width="24.42578125" bestFit="1" customWidth="1"/>
    <col min="456" max="456" width="12" bestFit="1" customWidth="1"/>
    <col min="457" max="457" width="21.42578125" bestFit="1" customWidth="1"/>
    <col min="458" max="458" width="12" bestFit="1" customWidth="1"/>
    <col min="459" max="459" width="19.140625" bestFit="1" customWidth="1"/>
    <col min="460" max="460" width="21.42578125" bestFit="1" customWidth="1"/>
    <col min="461" max="461" width="12" bestFit="1" customWidth="1"/>
    <col min="462" max="462" width="24.42578125" bestFit="1" customWidth="1"/>
    <col min="463" max="463" width="12" bestFit="1" customWidth="1"/>
    <col min="464" max="464" width="24.42578125" bestFit="1" customWidth="1"/>
    <col min="465" max="465" width="12" bestFit="1" customWidth="1"/>
    <col min="466" max="466" width="24.42578125" bestFit="1" customWidth="1"/>
    <col min="467" max="467" width="12" bestFit="1" customWidth="1"/>
    <col min="468" max="468" width="19.140625" bestFit="1" customWidth="1"/>
    <col min="469" max="469" width="12" bestFit="1" customWidth="1"/>
    <col min="470" max="470" width="19.140625" bestFit="1" customWidth="1"/>
    <col min="471" max="471" width="12" bestFit="1" customWidth="1"/>
    <col min="472" max="472" width="24.42578125" bestFit="1" customWidth="1"/>
    <col min="473" max="473" width="12" bestFit="1" customWidth="1"/>
    <col min="474" max="474" width="24.42578125" bestFit="1" customWidth="1"/>
    <col min="475" max="475" width="21.42578125" bestFit="1" customWidth="1"/>
    <col min="476" max="476" width="12" bestFit="1" customWidth="1"/>
    <col min="477" max="477" width="24.42578125" bestFit="1" customWidth="1"/>
    <col min="478" max="478" width="12" bestFit="1" customWidth="1"/>
    <col min="479" max="479" width="24.42578125" bestFit="1" customWidth="1"/>
    <col min="480" max="480" width="12" bestFit="1" customWidth="1"/>
    <col min="481" max="481" width="24.42578125" bestFit="1" customWidth="1"/>
    <col min="482" max="482" width="12" bestFit="1" customWidth="1"/>
    <col min="483" max="483" width="24.42578125" bestFit="1" customWidth="1"/>
    <col min="484" max="484" width="21.42578125" bestFit="1" customWidth="1"/>
    <col min="485" max="485" width="12" bestFit="1" customWidth="1"/>
    <col min="486" max="486" width="21.42578125" bestFit="1" customWidth="1"/>
    <col min="487" max="487" width="12" bestFit="1" customWidth="1"/>
    <col min="488" max="488" width="19.140625" bestFit="1" customWidth="1"/>
    <col min="489" max="489" width="12" bestFit="1" customWidth="1"/>
    <col min="490" max="490" width="19.140625" bestFit="1" customWidth="1"/>
    <col min="491" max="491" width="12" bestFit="1" customWidth="1"/>
    <col min="492" max="492" width="19.140625" bestFit="1" customWidth="1"/>
    <col min="493" max="493" width="24.42578125" bestFit="1" customWidth="1"/>
    <col min="494" max="494" width="12" bestFit="1" customWidth="1"/>
    <col min="495" max="495" width="19.140625" bestFit="1" customWidth="1"/>
    <col min="496" max="496" width="12" bestFit="1" customWidth="1"/>
    <col min="497" max="497" width="24.42578125" bestFit="1" customWidth="1"/>
    <col min="498" max="498" width="12" bestFit="1" customWidth="1"/>
    <col min="499" max="499" width="24.42578125" bestFit="1" customWidth="1"/>
    <col min="500" max="500" width="12" bestFit="1" customWidth="1"/>
    <col min="501" max="501" width="19.140625" bestFit="1" customWidth="1"/>
    <col min="502" max="502" width="12" bestFit="1" customWidth="1"/>
    <col min="503" max="503" width="24.42578125" bestFit="1" customWidth="1"/>
    <col min="504" max="504" width="21.42578125" bestFit="1" customWidth="1"/>
    <col min="505" max="505" width="12" bestFit="1" customWidth="1"/>
    <col min="506" max="506" width="24.42578125" bestFit="1" customWidth="1"/>
    <col min="507" max="507" width="12" bestFit="1" customWidth="1"/>
    <col min="508" max="508" width="24.42578125" bestFit="1" customWidth="1"/>
    <col min="509" max="509" width="12" bestFit="1" customWidth="1"/>
    <col min="510" max="510" width="19.140625" bestFit="1" customWidth="1"/>
    <col min="511" max="511" width="12" bestFit="1" customWidth="1"/>
    <col min="512" max="512" width="19.140625" bestFit="1" customWidth="1"/>
    <col min="513" max="513" width="24.42578125" bestFit="1" customWidth="1"/>
    <col min="514" max="514" width="12" bestFit="1" customWidth="1"/>
    <col min="515" max="515" width="19.140625" bestFit="1" customWidth="1"/>
    <col min="516" max="516" width="12" bestFit="1" customWidth="1"/>
    <col min="517" max="517" width="19.140625" bestFit="1" customWidth="1"/>
    <col min="518" max="518" width="24.42578125" bestFit="1" customWidth="1"/>
    <col min="519" max="519" width="12" bestFit="1" customWidth="1"/>
    <col min="520" max="520" width="24.42578125" bestFit="1" customWidth="1"/>
    <col min="521" max="521" width="12" bestFit="1" customWidth="1"/>
    <col min="522" max="522" width="19.140625" bestFit="1" customWidth="1"/>
    <col min="523" max="523" width="24.42578125" bestFit="1" customWidth="1"/>
    <col min="524" max="524" width="12" bestFit="1" customWidth="1"/>
    <col min="525" max="525" width="24.42578125" bestFit="1" customWidth="1"/>
    <col min="526" max="526" width="21.42578125" bestFit="1" customWidth="1"/>
    <col min="527" max="527" width="12" bestFit="1" customWidth="1"/>
    <col min="528" max="528" width="19.140625" bestFit="1" customWidth="1"/>
    <col min="529" max="529" width="12" bestFit="1" customWidth="1"/>
    <col min="530" max="530" width="24.42578125" bestFit="1" customWidth="1"/>
    <col min="531" max="531" width="12" bestFit="1" customWidth="1"/>
    <col min="532" max="532" width="21.42578125" bestFit="1" customWidth="1"/>
    <col min="533" max="533" width="12" bestFit="1" customWidth="1"/>
    <col min="534" max="534" width="24.42578125" bestFit="1" customWidth="1"/>
    <col min="535" max="535" width="21.42578125" bestFit="1" customWidth="1"/>
    <col min="536" max="536" width="12" bestFit="1" customWidth="1"/>
    <col min="537" max="537" width="24.42578125" bestFit="1" customWidth="1"/>
    <col min="538" max="538" width="12" bestFit="1" customWidth="1"/>
    <col min="539" max="539" width="24.42578125" bestFit="1" customWidth="1"/>
    <col min="540" max="540" width="12" bestFit="1" customWidth="1"/>
    <col min="541" max="541" width="24.42578125" bestFit="1" customWidth="1"/>
    <col min="542" max="542" width="12" bestFit="1" customWidth="1"/>
    <col min="543" max="543" width="19.140625" bestFit="1" customWidth="1"/>
    <col min="544" max="544" width="12" bestFit="1" customWidth="1"/>
    <col min="545" max="545" width="24.42578125" bestFit="1" customWidth="1"/>
    <col min="546" max="546" width="12" bestFit="1" customWidth="1"/>
    <col min="547" max="547" width="24.42578125" bestFit="1" customWidth="1"/>
    <col min="548" max="548" width="12" bestFit="1" customWidth="1"/>
    <col min="549" max="549" width="19.140625" bestFit="1" customWidth="1"/>
    <col min="550" max="550" width="12" bestFit="1" customWidth="1"/>
    <col min="551" max="551" width="19.140625" bestFit="1" customWidth="1"/>
    <col min="552" max="552" width="12" bestFit="1" customWidth="1"/>
    <col min="553" max="553" width="24.42578125" bestFit="1" customWidth="1"/>
    <col min="554" max="554" width="12" bestFit="1" customWidth="1"/>
    <col min="555" max="555" width="24.42578125" bestFit="1" customWidth="1"/>
    <col min="556" max="556" width="12" bestFit="1" customWidth="1"/>
    <col min="557" max="557" width="24.42578125" bestFit="1" customWidth="1"/>
    <col min="558" max="558" width="12" bestFit="1" customWidth="1"/>
    <col min="559" max="559" width="19.140625" bestFit="1" customWidth="1"/>
    <col min="560" max="560" width="24.42578125" bestFit="1" customWidth="1"/>
    <col min="561" max="561" width="21.42578125" bestFit="1" customWidth="1"/>
    <col min="562" max="562" width="12" bestFit="1" customWidth="1"/>
    <col min="563" max="563" width="24.42578125" bestFit="1" customWidth="1"/>
    <col min="564" max="564" width="12" bestFit="1" customWidth="1"/>
    <col min="565" max="565" width="21.42578125" bestFit="1" customWidth="1"/>
    <col min="566" max="566" width="12" bestFit="1" customWidth="1"/>
    <col min="567" max="567" width="19.140625" bestFit="1" customWidth="1"/>
    <col min="568" max="568" width="24.42578125" bestFit="1" customWidth="1"/>
    <col min="569" max="569" width="12" bestFit="1" customWidth="1"/>
    <col min="570" max="570" width="24.42578125" bestFit="1" customWidth="1"/>
    <col min="571" max="571" width="12" bestFit="1" customWidth="1"/>
    <col min="572" max="572" width="24.42578125" bestFit="1" customWidth="1"/>
    <col min="573" max="573" width="12" bestFit="1" customWidth="1"/>
    <col min="574" max="574" width="24.42578125" bestFit="1" customWidth="1"/>
    <col min="575" max="575" width="12" bestFit="1" customWidth="1"/>
    <col min="576" max="576" width="24.42578125" bestFit="1" customWidth="1"/>
    <col min="577" max="577" width="12" bestFit="1" customWidth="1"/>
    <col min="578" max="578" width="24.42578125" bestFit="1" customWidth="1"/>
    <col min="579" max="579" width="21.42578125" bestFit="1" customWidth="1"/>
    <col min="580" max="580" width="12" bestFit="1" customWidth="1"/>
    <col min="581" max="581" width="24.42578125" bestFit="1" customWidth="1"/>
    <col min="582" max="582" width="21.42578125" bestFit="1" customWidth="1"/>
    <col min="583" max="583" width="12" bestFit="1" customWidth="1"/>
    <col min="584" max="584" width="24.42578125" bestFit="1" customWidth="1"/>
    <col min="585" max="585" width="12" bestFit="1" customWidth="1"/>
    <col min="586" max="586" width="24.42578125" bestFit="1" customWidth="1"/>
    <col min="587" max="587" width="12" bestFit="1" customWidth="1"/>
    <col min="588" max="588" width="19.140625" bestFit="1" customWidth="1"/>
    <col min="589" max="589" width="24.42578125" bestFit="1" customWidth="1"/>
    <col min="590" max="590" width="12" bestFit="1" customWidth="1"/>
    <col min="591" max="591" width="19.140625" bestFit="1" customWidth="1"/>
    <col min="592" max="592" width="24.42578125" bestFit="1" customWidth="1"/>
    <col min="593" max="593" width="12" bestFit="1" customWidth="1"/>
    <col min="594" max="594" width="19.140625" bestFit="1" customWidth="1"/>
    <col min="595" max="595" width="12" bestFit="1" customWidth="1"/>
    <col min="596" max="596" width="21.42578125" bestFit="1" customWidth="1"/>
    <col min="597" max="597" width="12" bestFit="1" customWidth="1"/>
    <col min="598" max="598" width="19.140625" bestFit="1" customWidth="1"/>
    <col min="599" max="599" width="12" bestFit="1" customWidth="1"/>
    <col min="600" max="600" width="21.42578125" bestFit="1" customWidth="1"/>
    <col min="601" max="601" width="12" bestFit="1" customWidth="1"/>
    <col min="602" max="602" width="24.42578125" bestFit="1" customWidth="1"/>
    <col min="603" max="603" width="12" bestFit="1" customWidth="1"/>
    <col min="604" max="604" width="24.42578125" bestFit="1" customWidth="1"/>
    <col min="605" max="605" width="12" bestFit="1" customWidth="1"/>
    <col min="606" max="606" width="19.140625" bestFit="1" customWidth="1"/>
    <col min="607" max="607" width="12" bestFit="1" customWidth="1"/>
    <col min="608" max="608" width="24.42578125" bestFit="1" customWidth="1"/>
    <col min="609" max="609" width="12" bestFit="1" customWidth="1"/>
    <col min="610" max="610" width="24.42578125" bestFit="1" customWidth="1"/>
    <col min="611" max="611" width="12" bestFit="1" customWidth="1"/>
    <col min="612" max="612" width="19.140625" bestFit="1" customWidth="1"/>
    <col min="613" max="613" width="12" bestFit="1" customWidth="1"/>
    <col min="614" max="614" width="24.42578125" bestFit="1" customWidth="1"/>
    <col min="615" max="615" width="12" bestFit="1" customWidth="1"/>
    <col min="616" max="616" width="24.42578125" bestFit="1" customWidth="1"/>
    <col min="617" max="617" width="12" bestFit="1" customWidth="1"/>
    <col min="618" max="618" width="19.140625" bestFit="1" customWidth="1"/>
    <col min="619" max="619" width="12" bestFit="1" customWidth="1"/>
    <col min="620" max="620" width="24.42578125" bestFit="1" customWidth="1"/>
    <col min="621" max="621" width="12" bestFit="1" customWidth="1"/>
    <col min="622" max="622" width="21.42578125" bestFit="1" customWidth="1"/>
    <col min="623" max="623" width="12" bestFit="1" customWidth="1"/>
    <col min="624" max="624" width="24.42578125" bestFit="1" customWidth="1"/>
    <col min="625" max="625" width="12" bestFit="1" customWidth="1"/>
    <col min="626" max="626" width="24.42578125" bestFit="1" customWidth="1"/>
    <col min="627" max="627" width="12" bestFit="1" customWidth="1"/>
    <col min="628" max="628" width="19.140625" bestFit="1" customWidth="1"/>
    <col min="629" max="629" width="12" bestFit="1" customWidth="1"/>
    <col min="630" max="630" width="24.42578125" bestFit="1" customWidth="1"/>
    <col min="631" max="631" width="12" bestFit="1" customWidth="1"/>
    <col min="632" max="632" width="24.42578125" bestFit="1" customWidth="1"/>
    <col min="633" max="633" width="12" bestFit="1" customWidth="1"/>
    <col min="634" max="634" width="24.42578125" bestFit="1" customWidth="1"/>
    <col min="635" max="635" width="12" bestFit="1" customWidth="1"/>
    <col min="636" max="636" width="24.42578125" bestFit="1" customWidth="1"/>
    <col min="637" max="637" width="12" bestFit="1" customWidth="1"/>
    <col min="638" max="638" width="19.140625" bestFit="1" customWidth="1"/>
    <col min="639" max="639" width="24.42578125" bestFit="1" customWidth="1"/>
    <col min="640" max="640" width="12" bestFit="1" customWidth="1"/>
    <col min="641" max="641" width="24.42578125" bestFit="1" customWidth="1"/>
    <col min="642" max="642" width="12" bestFit="1" customWidth="1"/>
    <col min="643" max="643" width="24.42578125" bestFit="1" customWidth="1"/>
    <col min="644" max="644" width="12" bestFit="1" customWidth="1"/>
    <col min="645" max="645" width="19.140625" bestFit="1" customWidth="1"/>
    <col min="646" max="646" width="24.42578125" bestFit="1" customWidth="1"/>
    <col min="647" max="647" width="12" bestFit="1" customWidth="1"/>
    <col min="648" max="648" width="24.42578125" bestFit="1" customWidth="1"/>
    <col min="649" max="649" width="12" bestFit="1" customWidth="1"/>
    <col min="650" max="650" width="19.140625" bestFit="1" customWidth="1"/>
    <col min="651" max="651" width="12" bestFit="1" customWidth="1"/>
    <col min="652" max="652" width="24.42578125" bestFit="1" customWidth="1"/>
    <col min="653" max="653" width="12" bestFit="1" customWidth="1"/>
    <col min="654" max="654" width="24.42578125" bestFit="1" customWidth="1"/>
    <col min="655" max="655" width="12" bestFit="1" customWidth="1"/>
    <col min="656" max="656" width="19.140625" bestFit="1" customWidth="1"/>
    <col min="657" max="657" width="24.42578125" bestFit="1" customWidth="1"/>
    <col min="658" max="658" width="12" bestFit="1" customWidth="1"/>
    <col min="659" max="659" width="19.140625" bestFit="1" customWidth="1"/>
    <col min="660" max="660" width="24.42578125" bestFit="1" customWidth="1"/>
    <col min="661" max="661" width="12" bestFit="1" customWidth="1"/>
    <col min="662" max="662" width="19.140625" bestFit="1" customWidth="1"/>
    <col min="663" max="663" width="12" bestFit="1" customWidth="1"/>
    <col min="664" max="664" width="24.42578125" bestFit="1" customWidth="1"/>
    <col min="665" max="665" width="21.42578125" bestFit="1" customWidth="1"/>
    <col min="666" max="666" width="12" bestFit="1" customWidth="1"/>
    <col min="667" max="667" width="24.42578125" bestFit="1" customWidth="1"/>
    <col min="668" max="668" width="12" bestFit="1" customWidth="1"/>
    <col min="669" max="669" width="24.42578125" bestFit="1" customWidth="1"/>
    <col min="670" max="670" width="12" bestFit="1" customWidth="1"/>
    <col min="671" max="671" width="24.42578125" bestFit="1" customWidth="1"/>
    <col min="672" max="672" width="12" bestFit="1" customWidth="1"/>
    <col min="673" max="673" width="24.42578125" bestFit="1" customWidth="1"/>
    <col min="674" max="674" width="12" bestFit="1" customWidth="1"/>
    <col min="675" max="675" width="24.42578125" bestFit="1" customWidth="1"/>
    <col min="676" max="676" width="12" bestFit="1" customWidth="1"/>
    <col min="677" max="677" width="24.42578125" bestFit="1" customWidth="1"/>
    <col min="678" max="678" width="12" bestFit="1" customWidth="1"/>
    <col min="679" max="679" width="24.42578125" bestFit="1" customWidth="1"/>
    <col min="680" max="680" width="12" bestFit="1" customWidth="1"/>
    <col min="681" max="681" width="24.42578125" bestFit="1" customWidth="1"/>
    <col min="682" max="682" width="12" bestFit="1" customWidth="1"/>
    <col min="683" max="683" width="24.42578125" bestFit="1" customWidth="1"/>
    <col min="684" max="684" width="12" bestFit="1" customWidth="1"/>
    <col min="685" max="685" width="24.42578125" bestFit="1" customWidth="1"/>
    <col min="686" max="686" width="12" bestFit="1" customWidth="1"/>
    <col min="687" max="687" width="24.42578125" bestFit="1" customWidth="1"/>
    <col min="688" max="688" width="12" bestFit="1" customWidth="1"/>
    <col min="689" max="689" width="19.140625" bestFit="1" customWidth="1"/>
    <col min="690" max="690" width="24.42578125" bestFit="1" customWidth="1"/>
    <col min="691" max="691" width="12" bestFit="1" customWidth="1"/>
    <col min="692" max="692" width="24.42578125" bestFit="1" customWidth="1"/>
    <col min="693" max="693" width="12" bestFit="1" customWidth="1"/>
    <col min="694" max="694" width="24.42578125" bestFit="1" customWidth="1"/>
    <col min="695" max="695" width="12" bestFit="1" customWidth="1"/>
    <col min="696" max="696" width="24.42578125" bestFit="1" customWidth="1"/>
    <col min="697" max="697" width="12" bestFit="1" customWidth="1"/>
    <col min="698" max="698" width="24.42578125" bestFit="1" customWidth="1"/>
    <col min="699" max="699" width="12" bestFit="1" customWidth="1"/>
    <col min="700" max="700" width="24.42578125" bestFit="1" customWidth="1"/>
    <col min="701" max="701" width="12" bestFit="1" customWidth="1"/>
    <col min="702" max="702" width="24.42578125" bestFit="1" customWidth="1"/>
    <col min="703" max="703" width="12" bestFit="1" customWidth="1"/>
    <col min="704" max="704" width="24.42578125" bestFit="1" customWidth="1"/>
    <col min="705" max="705" width="12" bestFit="1" customWidth="1"/>
    <col min="706" max="706" width="24.42578125" bestFit="1" customWidth="1"/>
    <col min="707" max="707" width="12" bestFit="1" customWidth="1"/>
    <col min="708" max="708" width="19.140625" bestFit="1" customWidth="1"/>
    <col min="709" max="709" width="24.42578125" bestFit="1" customWidth="1"/>
    <col min="710" max="710" width="12" bestFit="1" customWidth="1"/>
    <col min="711" max="711" width="24.42578125" bestFit="1" customWidth="1"/>
    <col min="712" max="712" width="21.42578125" bestFit="1" customWidth="1"/>
    <col min="713" max="713" width="12" bestFit="1" customWidth="1"/>
    <col min="714" max="714" width="24.42578125" bestFit="1" customWidth="1"/>
    <col min="715" max="715" width="12" bestFit="1" customWidth="1"/>
    <col min="716" max="716" width="19.140625" bestFit="1" customWidth="1"/>
    <col min="717" max="717" width="24.42578125" bestFit="1" customWidth="1"/>
    <col min="718" max="718" width="12" bestFit="1" customWidth="1"/>
    <col min="719" max="719" width="24.42578125" bestFit="1" customWidth="1"/>
    <col min="720" max="720" width="12" bestFit="1" customWidth="1"/>
    <col min="721" max="721" width="19.140625" bestFit="1" customWidth="1"/>
    <col min="722" max="722" width="24.42578125" bestFit="1" customWidth="1"/>
    <col min="723" max="723" width="12" bestFit="1" customWidth="1"/>
    <col min="724" max="724" width="19.140625" bestFit="1" customWidth="1"/>
    <col min="725" max="725" width="12" bestFit="1" customWidth="1"/>
    <col min="726" max="726" width="19.140625" bestFit="1" customWidth="1"/>
    <col min="727" max="727" width="21.42578125" bestFit="1" customWidth="1"/>
    <col min="728" max="728" width="12" bestFit="1" customWidth="1"/>
    <col min="729" max="729" width="19.140625" bestFit="1" customWidth="1"/>
    <col min="730" max="730" width="12" bestFit="1" customWidth="1"/>
    <col min="731" max="731" width="24.42578125" bestFit="1" customWidth="1"/>
    <col min="732" max="732" width="12" bestFit="1" customWidth="1"/>
    <col min="733" max="733" width="21.42578125" bestFit="1" customWidth="1"/>
    <col min="734" max="734" width="12" bestFit="1" customWidth="1"/>
    <col min="735" max="735" width="24.42578125" bestFit="1" customWidth="1"/>
    <col min="736" max="736" width="12" bestFit="1" customWidth="1"/>
    <col min="737" max="737" width="19.140625" bestFit="1" customWidth="1"/>
    <col min="738" max="738" width="24.42578125" bestFit="1" customWidth="1"/>
    <col min="739" max="739" width="12" bestFit="1" customWidth="1"/>
    <col min="740" max="740" width="24.42578125" bestFit="1" customWidth="1"/>
    <col min="741" max="741" width="12" bestFit="1" customWidth="1"/>
    <col min="742" max="742" width="19.140625" bestFit="1" customWidth="1"/>
    <col min="743" max="743" width="24.42578125" bestFit="1" customWidth="1"/>
    <col min="744" max="744" width="12" bestFit="1" customWidth="1"/>
    <col min="745" max="745" width="19.140625" bestFit="1" customWidth="1"/>
    <col min="746" max="746" width="24.42578125" bestFit="1" customWidth="1"/>
    <col min="747" max="747" width="12" bestFit="1" customWidth="1"/>
    <col min="748" max="748" width="19.140625" bestFit="1" customWidth="1"/>
    <col min="749" max="749" width="12" bestFit="1" customWidth="1"/>
    <col min="750" max="750" width="24.42578125" bestFit="1" customWidth="1"/>
    <col min="751" max="751" width="12" bestFit="1" customWidth="1"/>
    <col min="752" max="752" width="24.42578125" bestFit="1" customWidth="1"/>
    <col min="753" max="753" width="12" bestFit="1" customWidth="1"/>
    <col min="754" max="754" width="24.42578125" bestFit="1" customWidth="1"/>
    <col min="755" max="755" width="12" bestFit="1" customWidth="1"/>
    <col min="756" max="756" width="19.140625" bestFit="1" customWidth="1"/>
    <col min="757" max="757" width="12" bestFit="1" customWidth="1"/>
    <col min="758" max="758" width="24.42578125" bestFit="1" customWidth="1"/>
    <col min="759" max="759" width="12" bestFit="1" customWidth="1"/>
    <col min="760" max="760" width="19.140625" bestFit="1" customWidth="1"/>
    <col min="761" max="761" width="12" bestFit="1" customWidth="1"/>
    <col min="762" max="762" width="24.42578125" bestFit="1" customWidth="1"/>
    <col min="763" max="763" width="12" bestFit="1" customWidth="1"/>
    <col min="764" max="764" width="19.140625" bestFit="1" customWidth="1"/>
    <col min="765" max="765" width="24.42578125" bestFit="1" customWidth="1"/>
    <col min="766" max="766" width="12" bestFit="1" customWidth="1"/>
    <col min="767" max="767" width="24.42578125" bestFit="1" customWidth="1"/>
    <col min="768" max="768" width="12" bestFit="1" customWidth="1"/>
    <col min="769" max="769" width="24.42578125" bestFit="1" customWidth="1"/>
    <col min="770" max="770" width="12" bestFit="1" customWidth="1"/>
    <col min="771" max="771" width="24.42578125" bestFit="1" customWidth="1"/>
    <col min="772" max="772" width="21.42578125" bestFit="1" customWidth="1"/>
    <col min="773" max="773" width="12" bestFit="1" customWidth="1"/>
    <col min="774" max="774" width="24.42578125" bestFit="1" customWidth="1"/>
    <col min="775" max="775" width="12" bestFit="1" customWidth="1"/>
    <col min="776" max="776" width="24.42578125" bestFit="1" customWidth="1"/>
    <col min="777" max="777" width="12" bestFit="1" customWidth="1"/>
    <col min="778" max="778" width="19.140625" bestFit="1" customWidth="1"/>
    <col min="779" max="779" width="24.42578125" bestFit="1" customWidth="1"/>
    <col min="780" max="780" width="12" bestFit="1" customWidth="1"/>
    <col min="781" max="781" width="24.42578125" bestFit="1" customWidth="1"/>
    <col min="782" max="782" width="12" bestFit="1" customWidth="1"/>
    <col min="783" max="783" width="24.42578125" bestFit="1" customWidth="1"/>
    <col min="784" max="784" width="12" bestFit="1" customWidth="1"/>
    <col min="785" max="785" width="24.42578125" bestFit="1" customWidth="1"/>
    <col min="786" max="786" width="12" bestFit="1" customWidth="1"/>
    <col min="787" max="787" width="24.42578125" bestFit="1" customWidth="1"/>
    <col min="788" max="788" width="12" bestFit="1" customWidth="1"/>
    <col min="789" max="789" width="19.140625" bestFit="1" customWidth="1"/>
    <col min="790" max="790" width="12" bestFit="1" customWidth="1"/>
    <col min="791" max="791" width="19.140625" bestFit="1" customWidth="1"/>
    <col min="792" max="792" width="12" bestFit="1" customWidth="1"/>
    <col min="793" max="793" width="24.42578125" bestFit="1" customWidth="1"/>
    <col min="794" max="794" width="12" bestFit="1" customWidth="1"/>
    <col min="795" max="795" width="24.42578125" bestFit="1" customWidth="1"/>
    <col min="796" max="796" width="12" bestFit="1" customWidth="1"/>
    <col min="797" max="797" width="19.140625" bestFit="1" customWidth="1"/>
    <col min="798" max="798" width="21.42578125" bestFit="1" customWidth="1"/>
    <col min="799" max="799" width="12" bestFit="1" customWidth="1"/>
    <col min="800" max="800" width="24.42578125" bestFit="1" customWidth="1"/>
    <col min="801" max="801" width="12" bestFit="1" customWidth="1"/>
    <col min="802" max="802" width="24.42578125" bestFit="1" customWidth="1"/>
    <col min="803" max="803" width="12" bestFit="1" customWidth="1"/>
    <col min="804" max="804" width="19.140625" bestFit="1" customWidth="1"/>
    <col min="805" max="805" width="12" bestFit="1" customWidth="1"/>
    <col min="806" max="806" width="24.42578125" bestFit="1" customWidth="1"/>
    <col min="807" max="807" width="12" bestFit="1" customWidth="1"/>
    <col min="808" max="808" width="24.42578125" bestFit="1" customWidth="1"/>
    <col min="809" max="809" width="12" bestFit="1" customWidth="1"/>
    <col min="810" max="810" width="21.42578125" bestFit="1" customWidth="1"/>
    <col min="811" max="811" width="12" bestFit="1" customWidth="1"/>
    <col min="812" max="812" width="19.140625" bestFit="1" customWidth="1"/>
    <col min="813" max="813" width="12" bestFit="1" customWidth="1"/>
    <col min="814" max="814" width="19.140625" bestFit="1" customWidth="1"/>
    <col min="815" max="815" width="12" bestFit="1" customWidth="1"/>
    <col min="816" max="816" width="19.140625" bestFit="1" customWidth="1"/>
    <col min="817" max="817" width="12" bestFit="1" customWidth="1"/>
    <col min="818" max="818" width="24.42578125" bestFit="1" customWidth="1"/>
    <col min="819" max="819" width="12" bestFit="1" customWidth="1"/>
    <col min="820" max="820" width="19.140625" bestFit="1" customWidth="1"/>
    <col min="821" max="821" width="12" bestFit="1" customWidth="1"/>
    <col min="822" max="822" width="24.42578125" bestFit="1" customWidth="1"/>
    <col min="823" max="823" width="12" bestFit="1" customWidth="1"/>
    <col min="824" max="824" width="21.42578125" bestFit="1" customWidth="1"/>
    <col min="825" max="825" width="12" bestFit="1" customWidth="1"/>
    <col min="826" max="826" width="19.140625" bestFit="1" customWidth="1"/>
    <col min="827" max="827" width="12" bestFit="1" customWidth="1"/>
    <col min="828" max="828" width="19.140625" bestFit="1" customWidth="1"/>
    <col min="829" max="829" width="12" bestFit="1" customWidth="1"/>
    <col min="830" max="830" width="24.42578125" bestFit="1" customWidth="1"/>
    <col min="831" max="831" width="12" bestFit="1" customWidth="1"/>
    <col min="832" max="832" width="24.42578125" bestFit="1" customWidth="1"/>
    <col min="833" max="833" width="12" bestFit="1" customWidth="1"/>
    <col min="834" max="834" width="24.42578125" bestFit="1" customWidth="1"/>
    <col min="835" max="835" width="12" bestFit="1" customWidth="1"/>
    <col min="836" max="836" width="24.42578125" bestFit="1" customWidth="1"/>
    <col min="837" max="837" width="12" bestFit="1" customWidth="1"/>
    <col min="838" max="838" width="24.42578125" bestFit="1" customWidth="1"/>
    <col min="839" max="839" width="12" bestFit="1" customWidth="1"/>
    <col min="840" max="840" width="24.42578125" bestFit="1" customWidth="1"/>
    <col min="841" max="841" width="12" bestFit="1" customWidth="1"/>
    <col min="842" max="842" width="24.42578125" bestFit="1" customWidth="1"/>
    <col min="843" max="843" width="12" bestFit="1" customWidth="1"/>
    <col min="844" max="844" width="24.42578125" bestFit="1" customWidth="1"/>
    <col min="845" max="845" width="12" bestFit="1" customWidth="1"/>
    <col min="846" max="846" width="24.42578125" bestFit="1" customWidth="1"/>
    <col min="847" max="847" width="12" bestFit="1" customWidth="1"/>
    <col min="848" max="848" width="21.42578125" bestFit="1" customWidth="1"/>
    <col min="849" max="849" width="12" bestFit="1" customWidth="1"/>
    <col min="850" max="850" width="24.42578125" bestFit="1" customWidth="1"/>
    <col min="851" max="851" width="12" bestFit="1" customWidth="1"/>
    <col min="852" max="852" width="19.140625" bestFit="1" customWidth="1"/>
    <col min="853" max="853" width="24.42578125" bestFit="1" customWidth="1"/>
    <col min="854" max="854" width="12" bestFit="1" customWidth="1"/>
    <col min="855" max="855" width="19.140625" bestFit="1" customWidth="1"/>
    <col min="856" max="856" width="12" bestFit="1" customWidth="1"/>
    <col min="857" max="857" width="24.42578125" bestFit="1" customWidth="1"/>
    <col min="858" max="858" width="12" bestFit="1" customWidth="1"/>
    <col min="859" max="859" width="24.42578125" bestFit="1" customWidth="1"/>
    <col min="860" max="860" width="12" bestFit="1" customWidth="1"/>
    <col min="861" max="861" width="24.42578125" bestFit="1" customWidth="1"/>
    <col min="862" max="862" width="12" bestFit="1" customWidth="1"/>
    <col min="863" max="863" width="19.140625" bestFit="1" customWidth="1"/>
    <col min="864" max="864" width="12" bestFit="1" customWidth="1"/>
    <col min="865" max="865" width="24.42578125" bestFit="1" customWidth="1"/>
    <col min="866" max="866" width="12" bestFit="1" customWidth="1"/>
    <col min="867" max="867" width="19.140625" bestFit="1" customWidth="1"/>
    <col min="868" max="868" width="12" bestFit="1" customWidth="1"/>
    <col min="869" max="869" width="24.42578125" bestFit="1" customWidth="1"/>
    <col min="870" max="870" width="12" bestFit="1" customWidth="1"/>
    <col min="871" max="871" width="19.140625" bestFit="1" customWidth="1"/>
    <col min="872" max="872" width="12" bestFit="1" customWidth="1"/>
    <col min="873" max="873" width="24.42578125" bestFit="1" customWidth="1"/>
    <col min="874" max="874" width="12" bestFit="1" customWidth="1"/>
    <col min="875" max="875" width="19.140625" bestFit="1" customWidth="1"/>
    <col min="876" max="876" width="12" bestFit="1" customWidth="1"/>
    <col min="877" max="877" width="24.42578125" bestFit="1" customWidth="1"/>
    <col min="878" max="878" width="12" bestFit="1" customWidth="1"/>
    <col min="879" max="879" width="24.42578125" bestFit="1" customWidth="1"/>
    <col min="880" max="880" width="12" bestFit="1" customWidth="1"/>
    <col min="881" max="881" width="21.42578125" bestFit="1" customWidth="1"/>
    <col min="882" max="882" width="12" bestFit="1" customWidth="1"/>
    <col min="883" max="883" width="24.42578125" bestFit="1" customWidth="1"/>
    <col min="884" max="884" width="12" bestFit="1" customWidth="1"/>
    <col min="885" max="885" width="19.140625" bestFit="1" customWidth="1"/>
    <col min="886" max="886" width="12" bestFit="1" customWidth="1"/>
    <col min="887" max="887" width="19.140625" bestFit="1" customWidth="1"/>
    <col min="888" max="888" width="12" bestFit="1" customWidth="1"/>
    <col min="889" max="889" width="24.42578125" bestFit="1" customWidth="1"/>
    <col min="890" max="890" width="12" bestFit="1" customWidth="1"/>
    <col min="891" max="891" width="24.42578125" bestFit="1" customWidth="1"/>
    <col min="892" max="892" width="12" bestFit="1" customWidth="1"/>
    <col min="893" max="893" width="24.42578125" bestFit="1" customWidth="1"/>
    <col min="894" max="894" width="12" bestFit="1" customWidth="1"/>
    <col min="895" max="895" width="19.140625" bestFit="1" customWidth="1"/>
    <col min="896" max="896" width="12" bestFit="1" customWidth="1"/>
    <col min="897" max="897" width="24.42578125" bestFit="1" customWidth="1"/>
    <col min="898" max="898" width="12" bestFit="1" customWidth="1"/>
    <col min="899" max="899" width="19.140625" bestFit="1" customWidth="1"/>
    <col min="900" max="900" width="12" bestFit="1" customWidth="1"/>
    <col min="901" max="901" width="24.42578125" bestFit="1" customWidth="1"/>
    <col min="902" max="902" width="12" bestFit="1" customWidth="1"/>
    <col min="903" max="903" width="24.42578125" bestFit="1" customWidth="1"/>
    <col min="904" max="904" width="12" bestFit="1" customWidth="1"/>
    <col min="905" max="905" width="24.42578125" bestFit="1" customWidth="1"/>
    <col min="906" max="906" width="12" bestFit="1" customWidth="1"/>
    <col min="907" max="907" width="24.42578125" bestFit="1" customWidth="1"/>
    <col min="908" max="908" width="12" bestFit="1" customWidth="1"/>
    <col min="909" max="909" width="24.42578125" bestFit="1" customWidth="1"/>
    <col min="910" max="910" width="12" bestFit="1" customWidth="1"/>
    <col min="911" max="911" width="24.42578125" bestFit="1" customWidth="1"/>
    <col min="912" max="912" width="12" bestFit="1" customWidth="1"/>
    <col min="913" max="913" width="19.140625" bestFit="1" customWidth="1"/>
    <col min="914" max="914" width="12" bestFit="1" customWidth="1"/>
    <col min="915" max="915" width="24.42578125" bestFit="1" customWidth="1"/>
    <col min="916" max="916" width="12" bestFit="1" customWidth="1"/>
    <col min="917" max="917" width="19.140625" bestFit="1" customWidth="1"/>
    <col min="918" max="918" width="12" bestFit="1" customWidth="1"/>
    <col min="919" max="919" width="24.42578125" bestFit="1" customWidth="1"/>
    <col min="920" max="920" width="12" bestFit="1" customWidth="1"/>
    <col min="921" max="921" width="24.42578125" bestFit="1" customWidth="1"/>
    <col min="922" max="922" width="21.42578125" bestFit="1" customWidth="1"/>
    <col min="923" max="923" width="12" bestFit="1" customWidth="1"/>
    <col min="924" max="924" width="24.42578125" bestFit="1" customWidth="1"/>
    <col min="925" max="925" width="12" bestFit="1" customWidth="1"/>
    <col min="926" max="926" width="24.42578125" bestFit="1" customWidth="1"/>
    <col min="927" max="927" width="12" bestFit="1" customWidth="1"/>
    <col min="928" max="928" width="24.42578125" bestFit="1" customWidth="1"/>
    <col min="929" max="929" width="21.42578125" bestFit="1" customWidth="1"/>
    <col min="930" max="930" width="12" bestFit="1" customWidth="1"/>
    <col min="931" max="931" width="24.42578125" bestFit="1" customWidth="1"/>
    <col min="932" max="932" width="12" bestFit="1" customWidth="1"/>
    <col min="933" max="933" width="24.42578125" bestFit="1" customWidth="1"/>
    <col min="934" max="934" width="12" bestFit="1" customWidth="1"/>
    <col min="935" max="935" width="21.42578125" bestFit="1" customWidth="1"/>
    <col min="936" max="936" width="12" bestFit="1" customWidth="1"/>
    <col min="937" max="937" width="19.140625" bestFit="1" customWidth="1"/>
    <col min="938" max="938" width="12" bestFit="1" customWidth="1"/>
    <col min="939" max="939" width="24.42578125" bestFit="1" customWidth="1"/>
    <col min="940" max="940" width="12" bestFit="1" customWidth="1"/>
    <col min="941" max="941" width="24.42578125" bestFit="1" customWidth="1"/>
    <col min="942" max="942" width="12" bestFit="1" customWidth="1"/>
    <col min="943" max="943" width="24.42578125" bestFit="1" customWidth="1"/>
    <col min="944" max="944" width="12" bestFit="1" customWidth="1"/>
    <col min="945" max="945" width="24.42578125" bestFit="1" customWidth="1"/>
    <col min="946" max="946" width="12" bestFit="1" customWidth="1"/>
    <col min="947" max="947" width="24.42578125" bestFit="1" customWidth="1"/>
    <col min="948" max="948" width="12" bestFit="1" customWidth="1"/>
    <col min="949" max="949" width="19.140625" bestFit="1" customWidth="1"/>
    <col min="950" max="950" width="12" bestFit="1" customWidth="1"/>
    <col min="951" max="951" width="19.140625" bestFit="1" customWidth="1"/>
    <col min="952" max="952" width="12" bestFit="1" customWidth="1"/>
    <col min="953" max="953" width="24.42578125" bestFit="1" customWidth="1"/>
    <col min="954" max="954" width="12" bestFit="1" customWidth="1"/>
    <col min="955" max="955" width="19.140625" bestFit="1" customWidth="1"/>
    <col min="956" max="956" width="24.42578125" bestFit="1" customWidth="1"/>
    <col min="957" max="957" width="12" bestFit="1" customWidth="1"/>
    <col min="958" max="958" width="24.42578125" bestFit="1" customWidth="1"/>
    <col min="959" max="959" width="12" bestFit="1" customWidth="1"/>
    <col min="960" max="960" width="19.140625" bestFit="1" customWidth="1"/>
    <col min="961" max="961" width="12" bestFit="1" customWidth="1"/>
    <col min="962" max="962" width="24.42578125" bestFit="1" customWidth="1"/>
    <col min="963" max="963" width="12" bestFit="1" customWidth="1"/>
    <col min="964" max="964" width="24.42578125" bestFit="1" customWidth="1"/>
    <col min="965" max="965" width="12" bestFit="1" customWidth="1"/>
    <col min="966" max="966" width="24.42578125" bestFit="1" customWidth="1"/>
    <col min="967" max="967" width="12" bestFit="1" customWidth="1"/>
    <col min="968" max="968" width="24.42578125" bestFit="1" customWidth="1"/>
    <col min="969" max="969" width="12" bestFit="1" customWidth="1"/>
    <col min="970" max="970" width="24.42578125" bestFit="1" customWidth="1"/>
    <col min="971" max="971" width="12" bestFit="1" customWidth="1"/>
    <col min="972" max="972" width="19.140625" bestFit="1" customWidth="1"/>
    <col min="973" max="973" width="12" bestFit="1" customWidth="1"/>
    <col min="974" max="974" width="24.42578125" bestFit="1" customWidth="1"/>
    <col min="975" max="975" width="12" bestFit="1" customWidth="1"/>
    <col min="976" max="976" width="24.42578125" bestFit="1" customWidth="1"/>
    <col min="977" max="977" width="12" bestFit="1" customWidth="1"/>
    <col min="978" max="978" width="24.42578125" bestFit="1" customWidth="1"/>
    <col min="979" max="979" width="12" bestFit="1" customWidth="1"/>
    <col min="980" max="980" width="24.42578125" bestFit="1" customWidth="1"/>
    <col min="981" max="981" width="12" bestFit="1" customWidth="1"/>
    <col min="982" max="982" width="24.42578125" bestFit="1" customWidth="1"/>
    <col min="983" max="983" width="12" bestFit="1" customWidth="1"/>
    <col min="984" max="984" width="19.140625" bestFit="1" customWidth="1"/>
    <col min="985" max="985" width="12" bestFit="1" customWidth="1"/>
    <col min="986" max="986" width="24.42578125" bestFit="1" customWidth="1"/>
    <col min="987" max="987" width="12" bestFit="1" customWidth="1"/>
    <col min="988" max="988" width="19.140625" bestFit="1" customWidth="1"/>
    <col min="989" max="989" width="12" bestFit="1" customWidth="1"/>
    <col min="990" max="990" width="24.42578125" bestFit="1" customWidth="1"/>
    <col min="991" max="991" width="12" bestFit="1" customWidth="1"/>
    <col min="992" max="992" width="24.42578125" bestFit="1" customWidth="1"/>
    <col min="993" max="993" width="12" bestFit="1" customWidth="1"/>
    <col min="994" max="994" width="21.42578125" bestFit="1" customWidth="1"/>
    <col min="995" max="995" width="12" bestFit="1" customWidth="1"/>
    <col min="996" max="996" width="24.42578125" bestFit="1" customWidth="1"/>
    <col min="997" max="997" width="12" bestFit="1" customWidth="1"/>
    <col min="998" max="998" width="21.42578125" bestFit="1" customWidth="1"/>
    <col min="999" max="999" width="12" bestFit="1" customWidth="1"/>
    <col min="1000" max="1000" width="24.42578125" bestFit="1" customWidth="1"/>
    <col min="1001" max="1001" width="12" bestFit="1" customWidth="1"/>
    <col min="1002" max="1002" width="24.42578125" bestFit="1" customWidth="1"/>
    <col min="1003" max="1003" width="12" bestFit="1" customWidth="1"/>
    <col min="1004" max="1004" width="19.140625" bestFit="1" customWidth="1"/>
    <col min="1005" max="1005" width="12" bestFit="1" customWidth="1"/>
    <col min="1006" max="1006" width="19.140625" bestFit="1" customWidth="1"/>
    <col min="1007" max="1007" width="12" bestFit="1" customWidth="1"/>
    <col min="1008" max="1008" width="24.42578125" bestFit="1" customWidth="1"/>
    <col min="1009" max="1009" width="12" bestFit="1" customWidth="1"/>
    <col min="1010" max="1010" width="19.140625" bestFit="1" customWidth="1"/>
    <col min="1011" max="1011" width="12" bestFit="1" customWidth="1"/>
    <col min="1012" max="1012" width="24.42578125" bestFit="1" customWidth="1"/>
    <col min="1013" max="1013" width="12" bestFit="1" customWidth="1"/>
    <col min="1014" max="1014" width="24.42578125" bestFit="1" customWidth="1"/>
    <col min="1015" max="1015" width="12" bestFit="1" customWidth="1"/>
    <col min="1016" max="1016" width="24.42578125" bestFit="1" customWidth="1"/>
    <col min="1017" max="1017" width="12" bestFit="1" customWidth="1"/>
    <col min="1018" max="1018" width="24.42578125" bestFit="1" customWidth="1"/>
    <col min="1019" max="1019" width="12" bestFit="1" customWidth="1"/>
    <col min="1020" max="1020" width="24.42578125" bestFit="1" customWidth="1"/>
    <col min="1021" max="1021" width="12" bestFit="1" customWidth="1"/>
    <col min="1022" max="1022" width="24.42578125" bestFit="1" customWidth="1"/>
    <col min="1023" max="1023" width="12" bestFit="1" customWidth="1"/>
    <col min="1024" max="1024" width="24.42578125" bestFit="1" customWidth="1"/>
    <col min="1025" max="1025" width="12" bestFit="1" customWidth="1"/>
    <col min="1026" max="1026" width="24.42578125" bestFit="1" customWidth="1"/>
    <col min="1027" max="1027" width="12" bestFit="1" customWidth="1"/>
    <col min="1028" max="1028" width="24.42578125" bestFit="1" customWidth="1"/>
    <col min="1029" max="1029" width="12" bestFit="1" customWidth="1"/>
    <col min="1030" max="1030" width="24.42578125" bestFit="1" customWidth="1"/>
    <col min="1031" max="1031" width="12" bestFit="1" customWidth="1"/>
    <col min="1032" max="1032" width="24.42578125" bestFit="1" customWidth="1"/>
    <col min="1033" max="1033" width="12" bestFit="1" customWidth="1"/>
    <col min="1034" max="1034" width="21.42578125" bestFit="1" customWidth="1"/>
    <col min="1035" max="1035" width="12" bestFit="1" customWidth="1"/>
    <col min="1036" max="1036" width="24.42578125" bestFit="1" customWidth="1"/>
    <col min="1037" max="1037" width="12" bestFit="1" customWidth="1"/>
    <col min="1038" max="1038" width="24.42578125" bestFit="1" customWidth="1"/>
    <col min="1039" max="1039" width="12" bestFit="1" customWidth="1"/>
    <col min="1040" max="1040" width="24.42578125" bestFit="1" customWidth="1"/>
    <col min="1041" max="1041" width="12" bestFit="1" customWidth="1"/>
    <col min="1042" max="1042" width="24.42578125" bestFit="1" customWidth="1"/>
    <col min="1043" max="1043" width="12" bestFit="1" customWidth="1"/>
    <col min="1044" max="1044" width="24.42578125" bestFit="1" customWidth="1"/>
    <col min="1045" max="1045" width="12" bestFit="1" customWidth="1"/>
    <col min="1046" max="1046" width="21.42578125" bestFit="1" customWidth="1"/>
    <col min="1047" max="1047" width="12" bestFit="1" customWidth="1"/>
    <col min="1048" max="1048" width="19.140625" bestFit="1" customWidth="1"/>
    <col min="1049" max="1049" width="12" bestFit="1" customWidth="1"/>
    <col min="1050" max="1050" width="24.42578125" bestFit="1" customWidth="1"/>
    <col min="1051" max="1051" width="12" bestFit="1" customWidth="1"/>
    <col min="1052" max="1052" width="19.140625" bestFit="1" customWidth="1"/>
    <col min="1053" max="1053" width="12" bestFit="1" customWidth="1"/>
    <col min="1054" max="1054" width="19.140625" bestFit="1" customWidth="1"/>
    <col min="1055" max="1055" width="12" bestFit="1" customWidth="1"/>
    <col min="1056" max="1056" width="19.140625" bestFit="1" customWidth="1"/>
    <col min="1057" max="1057" width="12" bestFit="1" customWidth="1"/>
    <col min="1058" max="1058" width="24.42578125" bestFit="1" customWidth="1"/>
    <col min="1059" max="1059" width="12" bestFit="1" customWidth="1"/>
    <col min="1060" max="1060" width="24.42578125" bestFit="1" customWidth="1"/>
    <col min="1061" max="1061" width="12" bestFit="1" customWidth="1"/>
    <col min="1062" max="1062" width="19.140625" bestFit="1" customWidth="1"/>
    <col min="1063" max="1063" width="24.42578125" bestFit="1" customWidth="1"/>
    <col min="1064" max="1064" width="12" bestFit="1" customWidth="1"/>
    <col min="1065" max="1065" width="24.42578125" bestFit="1" customWidth="1"/>
    <col min="1066" max="1066" width="12" bestFit="1" customWidth="1"/>
    <col min="1067" max="1067" width="24.42578125" bestFit="1" customWidth="1"/>
    <col min="1068" max="1068" width="12" bestFit="1" customWidth="1"/>
    <col min="1069" max="1069" width="24.42578125" bestFit="1" customWidth="1"/>
    <col min="1070" max="1070" width="12" bestFit="1" customWidth="1"/>
    <col min="1071" max="1071" width="19.140625" bestFit="1" customWidth="1"/>
    <col min="1072" max="1072" width="12" bestFit="1" customWidth="1"/>
    <col min="1073" max="1073" width="19.140625" bestFit="1" customWidth="1"/>
    <col min="1074" max="1074" width="12" bestFit="1" customWidth="1"/>
    <col min="1075" max="1075" width="24.42578125" bestFit="1" customWidth="1"/>
    <col min="1076" max="1076" width="12" bestFit="1" customWidth="1"/>
    <col min="1077" max="1077" width="24.42578125" bestFit="1" customWidth="1"/>
    <col min="1078" max="1078" width="12" bestFit="1" customWidth="1"/>
    <col min="1079" max="1079" width="24.42578125" bestFit="1" customWidth="1"/>
    <col min="1080" max="1080" width="12" bestFit="1" customWidth="1"/>
    <col min="1081" max="1081" width="19.140625" bestFit="1" customWidth="1"/>
    <col min="1082" max="1082" width="24.42578125" bestFit="1" customWidth="1"/>
    <col min="1083" max="1083" width="12" bestFit="1" customWidth="1"/>
    <col min="1084" max="1084" width="19.140625" bestFit="1" customWidth="1"/>
    <col min="1085" max="1085" width="12" bestFit="1" customWidth="1"/>
    <col min="1086" max="1086" width="24.42578125" bestFit="1" customWidth="1"/>
    <col min="1087" max="1087" width="12" bestFit="1" customWidth="1"/>
    <col min="1088" max="1088" width="24.42578125" bestFit="1" customWidth="1"/>
    <col min="1089" max="1089" width="12" bestFit="1" customWidth="1"/>
    <col min="1090" max="1090" width="24.42578125" bestFit="1" customWidth="1"/>
    <col min="1091" max="1091" width="12" bestFit="1" customWidth="1"/>
    <col min="1092" max="1092" width="24.42578125" bestFit="1" customWidth="1"/>
    <col min="1093" max="1093" width="12" bestFit="1" customWidth="1"/>
    <col min="1094" max="1094" width="24.42578125" bestFit="1" customWidth="1"/>
    <col min="1095" max="1095" width="12" bestFit="1" customWidth="1"/>
    <col min="1096" max="1096" width="24.42578125" bestFit="1" customWidth="1"/>
    <col min="1097" max="1097" width="12" bestFit="1" customWidth="1"/>
    <col min="1098" max="1098" width="24.42578125" bestFit="1" customWidth="1"/>
    <col min="1099" max="1099" width="12" bestFit="1" customWidth="1"/>
    <col min="1100" max="1100" width="24.42578125" bestFit="1" customWidth="1"/>
    <col min="1101" max="1101" width="12" bestFit="1" customWidth="1"/>
    <col min="1102" max="1102" width="19.140625" bestFit="1" customWidth="1"/>
    <col min="1103" max="1103" width="12" bestFit="1" customWidth="1"/>
    <col min="1104" max="1104" width="24.42578125" bestFit="1" customWidth="1"/>
    <col min="1105" max="1105" width="12" bestFit="1" customWidth="1"/>
    <col min="1106" max="1106" width="24.42578125" bestFit="1" customWidth="1"/>
    <col min="1107" max="1107" width="12" bestFit="1" customWidth="1"/>
    <col min="1108" max="1108" width="24.42578125" bestFit="1" customWidth="1"/>
    <col min="1109" max="1109" width="12" bestFit="1" customWidth="1"/>
    <col min="1110" max="1110" width="24.42578125" bestFit="1" customWidth="1"/>
    <col min="1111" max="1111" width="12" bestFit="1" customWidth="1"/>
    <col min="1112" max="1112" width="24.42578125" bestFit="1" customWidth="1"/>
    <col min="1113" max="1113" width="12" bestFit="1" customWidth="1"/>
    <col min="1114" max="1114" width="19.140625" bestFit="1" customWidth="1"/>
    <col min="1115" max="1115" width="12" bestFit="1" customWidth="1"/>
    <col min="1116" max="1116" width="24.42578125" bestFit="1" customWidth="1"/>
    <col min="1117" max="1117" width="12" bestFit="1" customWidth="1"/>
    <col min="1118" max="1118" width="24.42578125" bestFit="1" customWidth="1"/>
    <col min="1119" max="1119" width="12" bestFit="1" customWidth="1"/>
    <col min="1120" max="1120" width="19.140625" bestFit="1" customWidth="1"/>
    <col min="1121" max="1121" width="12" bestFit="1" customWidth="1"/>
    <col min="1122" max="1122" width="24.42578125" bestFit="1" customWidth="1"/>
    <col min="1123" max="1123" width="12" bestFit="1" customWidth="1"/>
    <col min="1124" max="1124" width="24.42578125" bestFit="1" customWidth="1"/>
    <col min="1125" max="1125" width="12" bestFit="1" customWidth="1"/>
    <col min="1126" max="1126" width="24.42578125" bestFit="1" customWidth="1"/>
    <col min="1127" max="1127" width="12" bestFit="1" customWidth="1"/>
    <col min="1128" max="1128" width="24.42578125" bestFit="1" customWidth="1"/>
    <col min="1129" max="1129" width="12" bestFit="1" customWidth="1"/>
    <col min="1130" max="1130" width="21.42578125" bestFit="1" customWidth="1"/>
    <col min="1131" max="1131" width="12" bestFit="1" customWidth="1"/>
    <col min="1132" max="1132" width="24.42578125" bestFit="1" customWidth="1"/>
    <col min="1133" max="1133" width="12" bestFit="1" customWidth="1"/>
    <col min="1134" max="1134" width="24.42578125" bestFit="1" customWidth="1"/>
    <col min="1135" max="1135" width="12" bestFit="1" customWidth="1"/>
    <col min="1136" max="1136" width="24.42578125" bestFit="1" customWidth="1"/>
    <col min="1137" max="1137" width="12" bestFit="1" customWidth="1"/>
    <col min="1138" max="1138" width="19.140625" bestFit="1" customWidth="1"/>
    <col min="1139" max="1139" width="12" bestFit="1" customWidth="1"/>
    <col min="1140" max="1140" width="19.140625" bestFit="1" customWidth="1"/>
    <col min="1141" max="1141" width="12" bestFit="1" customWidth="1"/>
    <col min="1142" max="1142" width="19.140625" bestFit="1" customWidth="1"/>
    <col min="1143" max="1143" width="12" bestFit="1" customWidth="1"/>
    <col min="1144" max="1144" width="19.140625" bestFit="1" customWidth="1"/>
    <col min="1145" max="1145" width="12" bestFit="1" customWidth="1"/>
    <col min="1146" max="1146" width="24.42578125" bestFit="1" customWidth="1"/>
    <col min="1147" max="1147" width="12" bestFit="1" customWidth="1"/>
    <col min="1148" max="1148" width="24.42578125" bestFit="1" customWidth="1"/>
    <col min="1149" max="1149" width="12" bestFit="1" customWidth="1"/>
    <col min="1150" max="1150" width="19.140625" bestFit="1" customWidth="1"/>
    <col min="1151" max="1151" width="24.42578125" bestFit="1" customWidth="1"/>
    <col min="1152" max="1152" width="12" bestFit="1" customWidth="1"/>
    <col min="1153" max="1153" width="24.42578125" bestFit="1" customWidth="1"/>
    <col min="1154" max="1154" width="12" bestFit="1" customWidth="1"/>
    <col min="1155" max="1155" width="19.140625" bestFit="1" customWidth="1"/>
    <col min="1156" max="1156" width="12" bestFit="1" customWidth="1"/>
    <col min="1157" max="1157" width="24.42578125" bestFit="1" customWidth="1"/>
    <col min="1158" max="1158" width="12" bestFit="1" customWidth="1"/>
    <col min="1159" max="1159" width="19.140625" bestFit="1" customWidth="1"/>
    <col min="1160" max="1160" width="12" bestFit="1" customWidth="1"/>
    <col min="1161" max="1161" width="24.42578125" bestFit="1" customWidth="1"/>
    <col min="1162" max="1162" width="12" bestFit="1" customWidth="1"/>
    <col min="1163" max="1163" width="24.42578125" bestFit="1" customWidth="1"/>
    <col min="1164" max="1164" width="12" bestFit="1" customWidth="1"/>
    <col min="1165" max="1165" width="19.140625" bestFit="1" customWidth="1"/>
    <col min="1166" max="1166" width="12" bestFit="1" customWidth="1"/>
    <col min="1167" max="1167" width="24.42578125" bestFit="1" customWidth="1"/>
    <col min="1168" max="1168" width="12" bestFit="1" customWidth="1"/>
    <col min="1169" max="1169" width="19.140625" bestFit="1" customWidth="1"/>
    <col min="1170" max="1170" width="24.42578125" bestFit="1" customWidth="1"/>
    <col min="1171" max="1171" width="12" bestFit="1" customWidth="1"/>
    <col min="1172" max="1172" width="19.140625" bestFit="1" customWidth="1"/>
    <col min="1173" max="1173" width="12" bestFit="1" customWidth="1"/>
    <col min="1174" max="1174" width="24.42578125" bestFit="1" customWidth="1"/>
    <col min="1175" max="1175" width="12" bestFit="1" customWidth="1"/>
    <col min="1176" max="1176" width="19.140625" bestFit="1" customWidth="1"/>
    <col min="1177" max="1177" width="12" bestFit="1" customWidth="1"/>
    <col min="1178" max="1178" width="16.140625" bestFit="1" customWidth="1"/>
    <col min="1179" max="1179" width="12" bestFit="1" customWidth="1"/>
    <col min="1180" max="1180" width="24.42578125" bestFit="1" customWidth="1"/>
    <col min="1181" max="1181" width="12" bestFit="1" customWidth="1"/>
    <col min="1182" max="1182" width="24.42578125" bestFit="1" customWidth="1"/>
    <col min="1183" max="1183" width="12" bestFit="1" customWidth="1"/>
    <col min="1184" max="1184" width="24.42578125" bestFit="1" customWidth="1"/>
    <col min="1185" max="1185" width="12" bestFit="1" customWidth="1"/>
    <col min="1186" max="1186" width="19.140625" bestFit="1" customWidth="1"/>
    <col min="1187" max="1187" width="12" bestFit="1" customWidth="1"/>
    <col min="1188" max="1188" width="24.42578125" bestFit="1" customWidth="1"/>
    <col min="1189" max="1189" width="12" bestFit="1" customWidth="1"/>
    <col min="1190" max="1190" width="24.42578125" bestFit="1" customWidth="1"/>
    <col min="1191" max="1191" width="12" bestFit="1" customWidth="1"/>
    <col min="1192" max="1192" width="24.42578125" bestFit="1" customWidth="1"/>
    <col min="1193" max="1193" width="12" bestFit="1" customWidth="1"/>
    <col min="1194" max="1194" width="24.42578125" bestFit="1" customWidth="1"/>
    <col min="1195" max="1195" width="12" bestFit="1" customWidth="1"/>
    <col min="1196" max="1196" width="19.140625" bestFit="1" customWidth="1"/>
    <col min="1197" max="1197" width="12" bestFit="1" customWidth="1"/>
    <col min="1198" max="1198" width="24.42578125" bestFit="1" customWidth="1"/>
    <col min="1199" max="1199" width="12" bestFit="1" customWidth="1"/>
    <col min="1200" max="1200" width="19.140625" bestFit="1" customWidth="1"/>
    <col min="1201" max="1201" width="12" bestFit="1" customWidth="1"/>
    <col min="1202" max="1202" width="21.42578125" bestFit="1" customWidth="1"/>
    <col min="1203" max="1203" width="12" bestFit="1" customWidth="1"/>
    <col min="1204" max="1204" width="24.42578125" bestFit="1" customWidth="1"/>
    <col min="1205" max="1205" width="12" bestFit="1" customWidth="1"/>
    <col min="1206" max="1206" width="24.42578125" bestFit="1" customWidth="1"/>
    <col min="1207" max="1207" width="12" bestFit="1" customWidth="1"/>
    <col min="1208" max="1208" width="24.42578125" bestFit="1" customWidth="1"/>
    <col min="1209" max="1209" width="12" bestFit="1" customWidth="1"/>
    <col min="1210" max="1210" width="24.42578125" bestFit="1" customWidth="1"/>
    <col min="1211" max="1211" width="12" bestFit="1" customWidth="1"/>
    <col min="1212" max="1212" width="24.42578125" bestFit="1" customWidth="1"/>
    <col min="1213" max="1213" width="12" bestFit="1" customWidth="1"/>
    <col min="1214" max="1214" width="19.140625" bestFit="1" customWidth="1"/>
    <col min="1215" max="1215" width="12" bestFit="1" customWidth="1"/>
    <col min="1216" max="1216" width="24.42578125" bestFit="1" customWidth="1"/>
    <col min="1217" max="1217" width="12" bestFit="1" customWidth="1"/>
    <col min="1218" max="1218" width="19.140625" bestFit="1" customWidth="1"/>
    <col min="1219" max="1219" width="12" bestFit="1" customWidth="1"/>
    <col min="1220" max="1220" width="24.42578125" bestFit="1" customWidth="1"/>
    <col min="1221" max="1221" width="12" bestFit="1" customWidth="1"/>
    <col min="1222" max="1222" width="24.42578125" bestFit="1" customWidth="1"/>
    <col min="1223" max="1223" width="12" bestFit="1" customWidth="1"/>
    <col min="1224" max="1224" width="19.140625" bestFit="1" customWidth="1"/>
    <col min="1225" max="1225" width="12" bestFit="1" customWidth="1"/>
    <col min="1226" max="1226" width="19.140625" bestFit="1" customWidth="1"/>
    <col min="1227" max="1227" width="12" bestFit="1" customWidth="1"/>
    <col min="1228" max="1228" width="19.140625" bestFit="1" customWidth="1"/>
    <col min="1229" max="1229" width="12" bestFit="1" customWidth="1"/>
    <col min="1230" max="1230" width="24.42578125" bestFit="1" customWidth="1"/>
    <col min="1231" max="1231" width="12" bestFit="1" customWidth="1"/>
    <col min="1232" max="1232" width="19.140625" bestFit="1" customWidth="1"/>
    <col min="1233" max="1233" width="12" bestFit="1" customWidth="1"/>
    <col min="1234" max="1234" width="24.42578125" bestFit="1" customWidth="1"/>
    <col min="1235" max="1235" width="12" bestFit="1" customWidth="1"/>
    <col min="1236" max="1236" width="19.140625" bestFit="1" customWidth="1"/>
    <col min="1237" max="1237" width="12" bestFit="1" customWidth="1"/>
    <col min="1238" max="1238" width="24.42578125" bestFit="1" customWidth="1"/>
    <col min="1239" max="1239" width="12" bestFit="1" customWidth="1"/>
    <col min="1240" max="1240" width="24.42578125" bestFit="1" customWidth="1"/>
    <col min="1241" max="1241" width="12" bestFit="1" customWidth="1"/>
    <col min="1242" max="1242" width="24.42578125" bestFit="1" customWidth="1"/>
    <col min="1243" max="1243" width="12" bestFit="1" customWidth="1"/>
    <col min="1244" max="1244" width="24.42578125" bestFit="1" customWidth="1"/>
    <col min="1245" max="1245" width="12" bestFit="1" customWidth="1"/>
    <col min="1246" max="1246" width="19.140625" bestFit="1" customWidth="1"/>
    <col min="1247" max="1247" width="12" bestFit="1" customWidth="1"/>
    <col min="1248" max="1248" width="19.140625" bestFit="1" customWidth="1"/>
    <col min="1249" max="1249" width="12" bestFit="1" customWidth="1"/>
    <col min="1250" max="1250" width="24.42578125" bestFit="1" customWidth="1"/>
    <col min="1251" max="1251" width="12" bestFit="1" customWidth="1"/>
    <col min="1252" max="1252" width="24.42578125" bestFit="1" customWidth="1"/>
    <col min="1253" max="1253" width="12" bestFit="1" customWidth="1"/>
    <col min="1254" max="1254" width="19.140625" bestFit="1" customWidth="1"/>
    <col min="1255" max="1255" width="12" bestFit="1" customWidth="1"/>
    <col min="1256" max="1256" width="24.42578125" bestFit="1" customWidth="1"/>
    <col min="1257" max="1257" width="12" bestFit="1" customWidth="1"/>
    <col min="1258" max="1258" width="19.140625" bestFit="1" customWidth="1"/>
    <col min="1259" max="1259" width="12" bestFit="1" customWidth="1"/>
    <col min="1260" max="1260" width="24.42578125" bestFit="1" customWidth="1"/>
    <col min="1261" max="1261" width="12" bestFit="1" customWidth="1"/>
    <col min="1262" max="1262" width="24.42578125" bestFit="1" customWidth="1"/>
    <col min="1263" max="1263" width="12" bestFit="1" customWidth="1"/>
    <col min="1264" max="1264" width="24.42578125" bestFit="1" customWidth="1"/>
    <col min="1265" max="1265" width="12" bestFit="1" customWidth="1"/>
    <col min="1266" max="1266" width="24.42578125" bestFit="1" customWidth="1"/>
    <col min="1267" max="1267" width="12" bestFit="1" customWidth="1"/>
    <col min="1268" max="1268" width="24.42578125" bestFit="1" customWidth="1"/>
    <col min="1269" max="1269" width="12" bestFit="1" customWidth="1"/>
    <col min="1270" max="1270" width="24.42578125" bestFit="1" customWidth="1"/>
    <col min="1271" max="1271" width="12" bestFit="1" customWidth="1"/>
    <col min="1272" max="1272" width="21.42578125" bestFit="1" customWidth="1"/>
    <col min="1273" max="1273" width="12" bestFit="1" customWidth="1"/>
    <col min="1274" max="1274" width="24.42578125" bestFit="1" customWidth="1"/>
    <col min="1275" max="1275" width="12" bestFit="1" customWidth="1"/>
    <col min="1276" max="1276" width="19.140625" bestFit="1" customWidth="1"/>
    <col min="1277" max="1277" width="12" bestFit="1" customWidth="1"/>
    <col min="1278" max="1278" width="24.42578125" bestFit="1" customWidth="1"/>
    <col min="1279" max="1279" width="12" bestFit="1" customWidth="1"/>
    <col min="1280" max="1280" width="24.42578125" bestFit="1" customWidth="1"/>
    <col min="1281" max="1281" width="12" bestFit="1" customWidth="1"/>
    <col min="1282" max="1282" width="19.140625" bestFit="1" customWidth="1"/>
    <col min="1283" max="1283" width="12" bestFit="1" customWidth="1"/>
    <col min="1284" max="1284" width="19.140625" bestFit="1" customWidth="1"/>
    <col min="1285" max="1285" width="12" bestFit="1" customWidth="1"/>
    <col min="1286" max="1286" width="19.140625" bestFit="1" customWidth="1"/>
    <col min="1287" max="1287" width="12" bestFit="1" customWidth="1"/>
    <col min="1288" max="1288" width="21.42578125" bestFit="1" customWidth="1"/>
    <col min="1289" max="1289" width="12" bestFit="1" customWidth="1"/>
    <col min="1290" max="1290" width="24.42578125" bestFit="1" customWidth="1"/>
    <col min="1291" max="1291" width="12" bestFit="1" customWidth="1"/>
    <col min="1292" max="1292" width="19.140625" bestFit="1" customWidth="1"/>
    <col min="1293" max="1293" width="12" bestFit="1" customWidth="1"/>
    <col min="1294" max="1294" width="24.42578125" bestFit="1" customWidth="1"/>
    <col min="1295" max="1295" width="12" bestFit="1" customWidth="1"/>
    <col min="1296" max="1296" width="19.140625" bestFit="1" customWidth="1"/>
    <col min="1297" max="1297" width="12" bestFit="1" customWidth="1"/>
    <col min="1298" max="1298" width="24.42578125" bestFit="1" customWidth="1"/>
    <col min="1299" max="1299" width="12" bestFit="1" customWidth="1"/>
    <col min="1300" max="1300" width="24.42578125" bestFit="1" customWidth="1"/>
    <col min="1301" max="1301" width="12" bestFit="1" customWidth="1"/>
    <col min="1302" max="1302" width="19.140625" bestFit="1" customWidth="1"/>
    <col min="1303" max="1303" width="12" bestFit="1" customWidth="1"/>
    <col min="1304" max="1304" width="24.42578125" bestFit="1" customWidth="1"/>
    <col min="1305" max="1305" width="12" bestFit="1" customWidth="1"/>
    <col min="1306" max="1306" width="24.42578125" bestFit="1" customWidth="1"/>
    <col min="1307" max="1307" width="12" bestFit="1" customWidth="1"/>
    <col min="1308" max="1308" width="19.140625" bestFit="1" customWidth="1"/>
    <col min="1309" max="1309" width="12" bestFit="1" customWidth="1"/>
    <col min="1310" max="1310" width="24.42578125" bestFit="1" customWidth="1"/>
    <col min="1311" max="1311" width="12" bestFit="1" customWidth="1"/>
    <col min="1312" max="1312" width="24.42578125" bestFit="1" customWidth="1"/>
    <col min="1313" max="1313" width="12" bestFit="1" customWidth="1"/>
    <col min="1314" max="1314" width="19.140625" bestFit="1" customWidth="1"/>
    <col min="1315" max="1315" width="12" bestFit="1" customWidth="1"/>
    <col min="1316" max="1316" width="24.42578125" bestFit="1" customWidth="1"/>
    <col min="1317" max="1317" width="12" bestFit="1" customWidth="1"/>
    <col min="1318" max="1318" width="24.42578125" bestFit="1" customWidth="1"/>
    <col min="1319" max="1319" width="12" bestFit="1" customWidth="1"/>
    <col min="1320" max="1320" width="24.42578125" bestFit="1" customWidth="1"/>
    <col min="1321" max="1321" width="12" bestFit="1" customWidth="1"/>
    <col min="1322" max="1322" width="24.42578125" bestFit="1" customWidth="1"/>
    <col min="1323" max="1323" width="12" bestFit="1" customWidth="1"/>
    <col min="1324" max="1324" width="24.42578125" bestFit="1" customWidth="1"/>
    <col min="1325" max="1325" width="12" bestFit="1" customWidth="1"/>
    <col min="1326" max="1326" width="19.140625" bestFit="1" customWidth="1"/>
    <col min="1327" max="1327" width="12" bestFit="1" customWidth="1"/>
    <col min="1328" max="1328" width="24.42578125" bestFit="1" customWidth="1"/>
    <col min="1329" max="1329" width="12" bestFit="1" customWidth="1"/>
    <col min="1330" max="1330" width="24.42578125" bestFit="1" customWidth="1"/>
    <col min="1331" max="1331" width="12" bestFit="1" customWidth="1"/>
    <col min="1332" max="1332" width="24.42578125" bestFit="1" customWidth="1"/>
    <col min="1333" max="1333" width="12" bestFit="1" customWidth="1"/>
    <col min="1334" max="1334" width="24.42578125" bestFit="1" customWidth="1"/>
    <col min="1335" max="1335" width="12" bestFit="1" customWidth="1"/>
    <col min="1336" max="1336" width="21.42578125" bestFit="1" customWidth="1"/>
    <col min="1337" max="1337" width="12" bestFit="1" customWidth="1"/>
    <col min="1338" max="1338" width="24.42578125" bestFit="1" customWidth="1"/>
    <col min="1339" max="1339" width="12" bestFit="1" customWidth="1"/>
    <col min="1340" max="1340" width="24.42578125" bestFit="1" customWidth="1"/>
    <col min="1341" max="1341" width="12" bestFit="1" customWidth="1"/>
    <col min="1342" max="1342" width="19.140625" bestFit="1" customWidth="1"/>
    <col min="1343" max="1343" width="12" bestFit="1" customWidth="1"/>
    <col min="1344" max="1344" width="24.42578125" bestFit="1" customWidth="1"/>
    <col min="1345" max="1345" width="12" bestFit="1" customWidth="1"/>
    <col min="1346" max="1346" width="24.42578125" bestFit="1" customWidth="1"/>
    <col min="1347" max="1347" width="12" bestFit="1" customWidth="1"/>
    <col min="1348" max="1348" width="24.42578125" bestFit="1" customWidth="1"/>
    <col min="1349" max="1349" width="12" bestFit="1" customWidth="1"/>
    <col min="1350" max="1350" width="24.42578125" bestFit="1" customWidth="1"/>
    <col min="1351" max="1351" width="12" bestFit="1" customWidth="1"/>
    <col min="1352" max="1352" width="24.42578125" bestFit="1" customWidth="1"/>
    <col min="1353" max="1353" width="12" bestFit="1" customWidth="1"/>
    <col min="1354" max="1354" width="24.42578125" bestFit="1" customWidth="1"/>
    <col min="1355" max="1355" width="12" bestFit="1" customWidth="1"/>
    <col min="1356" max="1356" width="24.42578125" bestFit="1" customWidth="1"/>
    <col min="1357" max="1357" width="12" bestFit="1" customWidth="1"/>
    <col min="1358" max="1358" width="24.42578125" bestFit="1" customWidth="1"/>
    <col min="1359" max="1359" width="12" bestFit="1" customWidth="1"/>
    <col min="1360" max="1360" width="19.140625" bestFit="1" customWidth="1"/>
    <col min="1361" max="1361" width="12" bestFit="1" customWidth="1"/>
    <col min="1362" max="1362" width="19.140625" bestFit="1" customWidth="1"/>
    <col min="1363" max="1363" width="12" bestFit="1" customWidth="1"/>
    <col min="1364" max="1364" width="19.140625" bestFit="1" customWidth="1"/>
    <col min="1365" max="1365" width="12" bestFit="1" customWidth="1"/>
    <col min="1366" max="1366" width="24.42578125" bestFit="1" customWidth="1"/>
    <col min="1367" max="1367" width="12" bestFit="1" customWidth="1"/>
    <col min="1368" max="1368" width="24.42578125" bestFit="1" customWidth="1"/>
    <col min="1369" max="1369" width="12" bestFit="1" customWidth="1"/>
    <col min="1370" max="1370" width="21.42578125" bestFit="1" customWidth="1"/>
    <col min="1371" max="1371" width="12" bestFit="1" customWidth="1"/>
    <col min="1372" max="1372" width="19.140625" bestFit="1" customWidth="1"/>
    <col min="1373" max="1373" width="12" bestFit="1" customWidth="1"/>
    <col min="1374" max="1374" width="21.42578125" bestFit="1" customWidth="1"/>
    <col min="1375" max="1375" width="12" bestFit="1" customWidth="1"/>
    <col min="1376" max="1376" width="19.140625" bestFit="1" customWidth="1"/>
    <col min="1377" max="1377" width="12" bestFit="1" customWidth="1"/>
    <col min="1378" max="1378" width="24.42578125" bestFit="1" customWidth="1"/>
    <col min="1379" max="1379" width="12" bestFit="1" customWidth="1"/>
    <col min="1380" max="1380" width="24.42578125" bestFit="1" customWidth="1"/>
    <col min="1381" max="1381" width="12" bestFit="1" customWidth="1"/>
    <col min="1382" max="1382" width="24.42578125" bestFit="1" customWidth="1"/>
    <col min="1383" max="1383" width="12" bestFit="1" customWidth="1"/>
    <col min="1384" max="1384" width="19.140625" bestFit="1" customWidth="1"/>
    <col min="1385" max="1385" width="12" bestFit="1" customWidth="1"/>
    <col min="1386" max="1386" width="24.42578125" bestFit="1" customWidth="1"/>
    <col min="1387" max="1387" width="12" bestFit="1" customWidth="1"/>
    <col min="1388" max="1388" width="19.140625" bestFit="1" customWidth="1"/>
    <col min="1389" max="1389" width="12" bestFit="1" customWidth="1"/>
    <col min="1390" max="1390" width="24.42578125" bestFit="1" customWidth="1"/>
    <col min="1391" max="1391" width="12" bestFit="1" customWidth="1"/>
    <col min="1392" max="1392" width="24.42578125" bestFit="1" customWidth="1"/>
    <col min="1393" max="1393" width="12" bestFit="1" customWidth="1"/>
    <col min="1394" max="1394" width="19.140625" bestFit="1" customWidth="1"/>
    <col min="1395" max="1395" width="12" bestFit="1" customWidth="1"/>
    <col min="1396" max="1396" width="24.42578125" bestFit="1" customWidth="1"/>
    <col min="1397" max="1397" width="12" bestFit="1" customWidth="1"/>
    <col min="1398" max="1398" width="19.140625" bestFit="1" customWidth="1"/>
    <col min="1399" max="1399" width="12" bestFit="1" customWidth="1"/>
    <col min="1400" max="1400" width="19.140625" bestFit="1" customWidth="1"/>
    <col min="1401" max="1401" width="12" bestFit="1" customWidth="1"/>
    <col min="1402" max="1402" width="19.140625" bestFit="1" customWidth="1"/>
    <col min="1403" max="1403" width="12" bestFit="1" customWidth="1"/>
    <col min="1404" max="1404" width="21.42578125" bestFit="1" customWidth="1"/>
    <col min="1405" max="1405" width="12" bestFit="1" customWidth="1"/>
    <col min="1406" max="1406" width="19.140625" bestFit="1" customWidth="1"/>
    <col min="1407" max="1407" width="12" bestFit="1" customWidth="1"/>
    <col min="1408" max="1408" width="19.140625" bestFit="1" customWidth="1"/>
    <col min="1409" max="1409" width="12" bestFit="1" customWidth="1"/>
    <col min="1410" max="1410" width="24.42578125" bestFit="1" customWidth="1"/>
    <col min="1411" max="1411" width="12" bestFit="1" customWidth="1"/>
    <col min="1412" max="1412" width="19.140625" bestFit="1" customWidth="1"/>
    <col min="1413" max="1413" width="12" bestFit="1" customWidth="1"/>
    <col min="1414" max="1414" width="24.42578125" bestFit="1" customWidth="1"/>
    <col min="1415" max="1415" width="12" bestFit="1" customWidth="1"/>
    <col min="1416" max="1416" width="24.42578125" bestFit="1" customWidth="1"/>
    <col min="1417" max="1417" width="12" bestFit="1" customWidth="1"/>
    <col min="1418" max="1418" width="24.42578125" bestFit="1" customWidth="1"/>
    <col min="1419" max="1419" width="12" bestFit="1" customWidth="1"/>
    <col min="1420" max="1420" width="19.140625" bestFit="1" customWidth="1"/>
    <col min="1421" max="1421" width="12" bestFit="1" customWidth="1"/>
    <col min="1422" max="1422" width="24.42578125" bestFit="1" customWidth="1"/>
    <col min="1423" max="1423" width="12" bestFit="1" customWidth="1"/>
    <col min="1424" max="1424" width="24.42578125" bestFit="1" customWidth="1"/>
    <col min="1425" max="1425" width="12" bestFit="1" customWidth="1"/>
    <col min="1426" max="1426" width="19.140625" bestFit="1" customWidth="1"/>
    <col min="1427" max="1427" width="12" bestFit="1" customWidth="1"/>
    <col min="1428" max="1428" width="24.42578125" bestFit="1" customWidth="1"/>
    <col min="1429" max="1429" width="12" bestFit="1" customWidth="1"/>
    <col min="1430" max="1430" width="24.42578125" bestFit="1" customWidth="1"/>
    <col min="1431" max="1431" width="12" bestFit="1" customWidth="1"/>
    <col min="1432" max="1432" width="24.42578125" bestFit="1" customWidth="1"/>
    <col min="1433" max="1433" width="12" bestFit="1" customWidth="1"/>
    <col min="1434" max="1434" width="24.42578125" bestFit="1" customWidth="1"/>
    <col min="1435" max="1435" width="12" bestFit="1" customWidth="1"/>
    <col min="1436" max="1436" width="24.42578125" bestFit="1" customWidth="1"/>
    <col min="1437" max="1437" width="12" bestFit="1" customWidth="1"/>
    <col min="1438" max="1438" width="19.140625" bestFit="1" customWidth="1"/>
    <col min="1439" max="1439" width="12" bestFit="1" customWidth="1"/>
    <col min="1440" max="1440" width="19.140625" bestFit="1" customWidth="1"/>
    <col min="1441" max="1441" width="24.42578125" bestFit="1" customWidth="1"/>
    <col min="1442" max="1442" width="12" bestFit="1" customWidth="1"/>
    <col min="1443" max="1443" width="24.42578125" bestFit="1" customWidth="1"/>
    <col min="1444" max="1444" width="12" bestFit="1" customWidth="1"/>
    <col min="1445" max="1445" width="24.42578125" bestFit="1" customWidth="1"/>
    <col min="1446" max="1446" width="12" bestFit="1" customWidth="1"/>
    <col min="1447" max="1447" width="19.140625" bestFit="1" customWidth="1"/>
    <col min="1448" max="1448" width="12" bestFit="1" customWidth="1"/>
    <col min="1449" max="1449" width="24.42578125" bestFit="1" customWidth="1"/>
    <col min="1450" max="1450" width="12" bestFit="1" customWidth="1"/>
    <col min="1451" max="1451" width="24.42578125" bestFit="1" customWidth="1"/>
    <col min="1452" max="1452" width="12" bestFit="1" customWidth="1"/>
    <col min="1453" max="1453" width="19.140625" bestFit="1" customWidth="1"/>
    <col min="1454" max="1454" width="12" bestFit="1" customWidth="1"/>
    <col min="1455" max="1455" width="19.140625" bestFit="1" customWidth="1"/>
    <col min="1456" max="1456" width="12" bestFit="1" customWidth="1"/>
    <col min="1457" max="1457" width="24.42578125" bestFit="1" customWidth="1"/>
    <col min="1458" max="1458" width="12" bestFit="1" customWidth="1"/>
    <col min="1459" max="1459" width="24.42578125" bestFit="1" customWidth="1"/>
    <col min="1460" max="1460" width="12" bestFit="1" customWidth="1"/>
    <col min="1461" max="1461" width="19.140625" bestFit="1" customWidth="1"/>
    <col min="1462" max="1462" width="24.42578125" bestFit="1" customWidth="1"/>
    <col min="1463" max="1463" width="12" bestFit="1" customWidth="1"/>
    <col min="1464" max="1464" width="24.42578125" bestFit="1" customWidth="1"/>
    <col min="1465" max="1465" width="12" bestFit="1" customWidth="1"/>
    <col min="1466" max="1466" width="24.42578125" bestFit="1" customWidth="1"/>
    <col min="1467" max="1467" width="12" bestFit="1" customWidth="1"/>
    <col min="1468" max="1468" width="24.42578125" bestFit="1" customWidth="1"/>
    <col min="1469" max="1469" width="12" bestFit="1" customWidth="1"/>
    <col min="1470" max="1470" width="24.42578125" bestFit="1" customWidth="1"/>
    <col min="1471" max="1471" width="12" bestFit="1" customWidth="1"/>
    <col min="1472" max="1472" width="19.140625" bestFit="1" customWidth="1"/>
    <col min="1473" max="1473" width="12" bestFit="1" customWidth="1"/>
    <col min="1474" max="1474" width="24.42578125" bestFit="1" customWidth="1"/>
    <col min="1475" max="1475" width="12" bestFit="1" customWidth="1"/>
    <col min="1476" max="1476" width="21.42578125" bestFit="1" customWidth="1"/>
    <col min="1477" max="1477" width="12" bestFit="1" customWidth="1"/>
    <col min="1478" max="1478" width="19.140625" bestFit="1" customWidth="1"/>
    <col min="1479" max="1479" width="12" bestFit="1" customWidth="1"/>
    <col min="1480" max="1480" width="24.42578125" bestFit="1" customWidth="1"/>
    <col min="1481" max="1481" width="12" bestFit="1" customWidth="1"/>
    <col min="1482" max="1482" width="24.42578125" bestFit="1" customWidth="1"/>
    <col min="1483" max="1483" width="12" bestFit="1" customWidth="1"/>
    <col min="1484" max="1484" width="24.42578125" bestFit="1" customWidth="1"/>
    <col min="1485" max="1485" width="12" bestFit="1" customWidth="1"/>
    <col min="1486" max="1486" width="19.140625" bestFit="1" customWidth="1"/>
    <col min="1487" max="1487" width="12" bestFit="1" customWidth="1"/>
    <col min="1488" max="1488" width="24.42578125" bestFit="1" customWidth="1"/>
    <col min="1489" max="1489" width="12" bestFit="1" customWidth="1"/>
    <col min="1490" max="1490" width="19.140625" bestFit="1" customWidth="1"/>
    <col min="1491" max="1491" width="12" bestFit="1" customWidth="1"/>
    <col min="1492" max="1492" width="24.42578125" bestFit="1" customWidth="1"/>
    <col min="1493" max="1493" width="12" bestFit="1" customWidth="1"/>
    <col min="1494" max="1494" width="24.42578125" bestFit="1" customWidth="1"/>
    <col min="1495" max="1495" width="12" bestFit="1" customWidth="1"/>
    <col min="1496" max="1496" width="24.42578125" bestFit="1" customWidth="1"/>
    <col min="1497" max="1497" width="12" bestFit="1" customWidth="1"/>
    <col min="1498" max="1498" width="24.42578125" bestFit="1" customWidth="1"/>
    <col min="1499" max="1499" width="12" bestFit="1" customWidth="1"/>
    <col min="1500" max="1500" width="19.140625" bestFit="1" customWidth="1"/>
    <col min="1501" max="1501" width="12" bestFit="1" customWidth="1"/>
    <col min="1502" max="1502" width="19.140625" bestFit="1" customWidth="1"/>
    <col min="1503" max="1503" width="12" bestFit="1" customWidth="1"/>
    <col min="1504" max="1504" width="24.42578125" bestFit="1" customWidth="1"/>
    <col min="1505" max="1505" width="12" bestFit="1" customWidth="1"/>
    <col min="1506" max="1506" width="24.42578125" bestFit="1" customWidth="1"/>
    <col min="1507" max="1507" width="12" bestFit="1" customWidth="1"/>
    <col min="1508" max="1508" width="19.140625" bestFit="1" customWidth="1"/>
    <col min="1509" max="1509" width="12" bestFit="1" customWidth="1"/>
    <col min="1510" max="1510" width="19.140625" bestFit="1" customWidth="1"/>
    <col min="1511" max="1511" width="12" bestFit="1" customWidth="1"/>
    <col min="1512" max="1512" width="19.140625" bestFit="1" customWidth="1"/>
    <col min="1513" max="1513" width="12" bestFit="1" customWidth="1"/>
    <col min="1514" max="1514" width="19.140625" bestFit="1" customWidth="1"/>
    <col min="1515" max="1515" width="12" bestFit="1" customWidth="1"/>
    <col min="1516" max="1516" width="24.42578125" bestFit="1" customWidth="1"/>
    <col min="1517" max="1517" width="12" bestFit="1" customWidth="1"/>
    <col min="1518" max="1518" width="24.42578125" bestFit="1" customWidth="1"/>
    <col min="1519" max="1519" width="12" bestFit="1" customWidth="1"/>
    <col min="1520" max="1520" width="24.42578125" bestFit="1" customWidth="1"/>
    <col min="1521" max="1521" width="12" bestFit="1" customWidth="1"/>
    <col min="1522" max="1522" width="24.42578125" bestFit="1" customWidth="1"/>
    <col min="1523" max="1523" width="12" bestFit="1" customWidth="1"/>
    <col min="1524" max="1524" width="24.42578125" bestFit="1" customWidth="1"/>
    <col min="1525" max="1525" width="12" bestFit="1" customWidth="1"/>
    <col min="1526" max="1526" width="19.140625" bestFit="1" customWidth="1"/>
    <col min="1527" max="1527" width="12" bestFit="1" customWidth="1"/>
    <col min="1528" max="1528" width="19.140625" bestFit="1" customWidth="1"/>
    <col min="1529" max="1529" width="12" bestFit="1" customWidth="1"/>
    <col min="1530" max="1530" width="24.42578125" bestFit="1" customWidth="1"/>
    <col min="1531" max="1531" width="12" bestFit="1" customWidth="1"/>
    <col min="1532" max="1532" width="24.42578125" bestFit="1" customWidth="1"/>
    <col min="1533" max="1533" width="12" bestFit="1" customWidth="1"/>
    <col min="1534" max="1534" width="24.42578125" bestFit="1" customWidth="1"/>
    <col min="1535" max="1535" width="12" bestFit="1" customWidth="1"/>
    <col min="1536" max="1536" width="24.42578125" bestFit="1" customWidth="1"/>
    <col min="1537" max="1537" width="12" bestFit="1" customWidth="1"/>
    <col min="1538" max="1538" width="24.42578125" bestFit="1" customWidth="1"/>
    <col min="1539" max="1539" width="12" bestFit="1" customWidth="1"/>
    <col min="1540" max="1540" width="19.140625" bestFit="1" customWidth="1"/>
    <col min="1541" max="1541" width="12" bestFit="1" customWidth="1"/>
    <col min="1542" max="1542" width="24.42578125" bestFit="1" customWidth="1"/>
    <col min="1543" max="1543" width="12" bestFit="1" customWidth="1"/>
    <col min="1544" max="1544" width="24.42578125" bestFit="1" customWidth="1"/>
    <col min="1545" max="1545" width="12" bestFit="1" customWidth="1"/>
    <col min="1546" max="1546" width="24.42578125" bestFit="1" customWidth="1"/>
    <col min="1547" max="1547" width="12" bestFit="1" customWidth="1"/>
    <col min="1548" max="1548" width="24.42578125" bestFit="1" customWidth="1"/>
    <col min="1549" max="1549" width="12" bestFit="1" customWidth="1"/>
    <col min="1550" max="1550" width="24.42578125" bestFit="1" customWidth="1"/>
    <col min="1551" max="1551" width="12" bestFit="1" customWidth="1"/>
    <col min="1552" max="1552" width="24.42578125" bestFit="1" customWidth="1"/>
    <col min="1553" max="1553" width="12" bestFit="1" customWidth="1"/>
    <col min="1554" max="1554" width="24.42578125" bestFit="1" customWidth="1"/>
    <col min="1555" max="1555" width="12" bestFit="1" customWidth="1"/>
    <col min="1556" max="1556" width="24.42578125" bestFit="1" customWidth="1"/>
    <col min="1557" max="1557" width="12" bestFit="1" customWidth="1"/>
    <col min="1558" max="1558" width="24.42578125" bestFit="1" customWidth="1"/>
    <col min="1559" max="1559" width="12" bestFit="1" customWidth="1"/>
    <col min="1560" max="1560" width="24.42578125" bestFit="1" customWidth="1"/>
    <col min="1561" max="1561" width="12" bestFit="1" customWidth="1"/>
    <col min="1562" max="1562" width="19.140625" bestFit="1" customWidth="1"/>
    <col min="1563" max="1563" width="12" bestFit="1" customWidth="1"/>
    <col min="1564" max="1564" width="24.42578125" bestFit="1" customWidth="1"/>
    <col min="1565" max="1565" width="12" bestFit="1" customWidth="1"/>
    <col min="1566" max="1566" width="24.42578125" bestFit="1" customWidth="1"/>
    <col min="1567" max="1567" width="12" bestFit="1" customWidth="1"/>
    <col min="1568" max="1568" width="19.140625" bestFit="1" customWidth="1"/>
    <col min="1569" max="1569" width="12" bestFit="1" customWidth="1"/>
    <col min="1570" max="1570" width="19.140625" bestFit="1" customWidth="1"/>
    <col min="1571" max="1571" width="12" bestFit="1" customWidth="1"/>
    <col min="1572" max="1572" width="24.42578125" bestFit="1" customWidth="1"/>
    <col min="1573" max="1573" width="12" bestFit="1" customWidth="1"/>
    <col min="1574" max="1574" width="24.42578125" bestFit="1" customWidth="1"/>
    <col min="1575" max="1575" width="12" bestFit="1" customWidth="1"/>
    <col min="1576" max="1576" width="19.140625" bestFit="1" customWidth="1"/>
    <col min="1577" max="1577" width="12" bestFit="1" customWidth="1"/>
    <col min="1578" max="1578" width="24.42578125" bestFit="1" customWidth="1"/>
    <col min="1579" max="1579" width="12" bestFit="1" customWidth="1"/>
    <col min="1580" max="1580" width="24.42578125" bestFit="1" customWidth="1"/>
    <col min="1581" max="1581" width="12" bestFit="1" customWidth="1"/>
    <col min="1582" max="1582" width="19.140625" bestFit="1" customWidth="1"/>
    <col min="1583" max="1583" width="12" bestFit="1" customWidth="1"/>
    <col min="1584" max="1584" width="24.42578125" bestFit="1" customWidth="1"/>
    <col min="1585" max="1585" width="12" bestFit="1" customWidth="1"/>
    <col min="1586" max="1586" width="19.140625" bestFit="1" customWidth="1"/>
    <col min="1587" max="1587" width="12" bestFit="1" customWidth="1"/>
    <col min="1588" max="1588" width="19.140625" bestFit="1" customWidth="1"/>
    <col min="1589" max="1589" width="12" bestFit="1" customWidth="1"/>
    <col min="1590" max="1590" width="19.140625" bestFit="1" customWidth="1"/>
    <col min="1591" max="1591" width="12" bestFit="1" customWidth="1"/>
    <col min="1592" max="1592" width="24.42578125" bestFit="1" customWidth="1"/>
    <col min="1593" max="1593" width="12" bestFit="1" customWidth="1"/>
    <col min="1594" max="1594" width="19.140625" bestFit="1" customWidth="1"/>
    <col min="1595" max="1595" width="12" bestFit="1" customWidth="1"/>
    <col min="1596" max="1596" width="19.140625" bestFit="1" customWidth="1"/>
    <col min="1597" max="1597" width="12" bestFit="1" customWidth="1"/>
    <col min="1598" max="1598" width="24.42578125" bestFit="1" customWidth="1"/>
    <col min="1599" max="1599" width="12" bestFit="1" customWidth="1"/>
    <col min="1600" max="1600" width="19.140625" bestFit="1" customWidth="1"/>
    <col min="1601" max="1601" width="12" bestFit="1" customWidth="1"/>
    <col min="1602" max="1602" width="24.42578125" bestFit="1" customWidth="1"/>
    <col min="1603" max="1603" width="12" bestFit="1" customWidth="1"/>
    <col min="1604" max="1604" width="19.140625" bestFit="1" customWidth="1"/>
    <col min="1605" max="1605" width="12" bestFit="1" customWidth="1"/>
    <col min="1606" max="1606" width="24.42578125" bestFit="1" customWidth="1"/>
    <col min="1607" max="1607" width="12" bestFit="1" customWidth="1"/>
    <col min="1608" max="1608" width="24.42578125" bestFit="1" customWidth="1"/>
    <col min="1609" max="1609" width="12" bestFit="1" customWidth="1"/>
    <col min="1610" max="1610" width="24.42578125" bestFit="1" customWidth="1"/>
    <col min="1611" max="1611" width="12" bestFit="1" customWidth="1"/>
    <col min="1612" max="1612" width="24.42578125" bestFit="1" customWidth="1"/>
    <col min="1613" max="1613" width="12" bestFit="1" customWidth="1"/>
    <col min="1614" max="1614" width="24.42578125" bestFit="1" customWidth="1"/>
    <col min="1615" max="1615" width="12" bestFit="1" customWidth="1"/>
    <col min="1616" max="1616" width="19.140625" bestFit="1" customWidth="1"/>
    <col min="1617" max="1617" width="12" bestFit="1" customWidth="1"/>
    <col min="1618" max="1618" width="24.42578125" bestFit="1" customWidth="1"/>
    <col min="1619" max="1619" width="12" bestFit="1" customWidth="1"/>
    <col min="1620" max="1620" width="24.42578125" bestFit="1" customWidth="1"/>
    <col min="1621" max="1621" width="12" bestFit="1" customWidth="1"/>
    <col min="1622" max="1622" width="24.42578125" bestFit="1" customWidth="1"/>
    <col min="1623" max="1623" width="12" bestFit="1" customWidth="1"/>
    <col min="1624" max="1624" width="24.42578125" bestFit="1" customWidth="1"/>
    <col min="1625" max="1625" width="12" bestFit="1" customWidth="1"/>
    <col min="1626" max="1626" width="19.140625" bestFit="1" customWidth="1"/>
    <col min="1627" max="1627" width="12" bestFit="1" customWidth="1"/>
    <col min="1628" max="1628" width="24.42578125" bestFit="1" customWidth="1"/>
    <col min="1629" max="1629" width="12" bestFit="1" customWidth="1"/>
    <col min="1630" max="1630" width="24.42578125" bestFit="1" customWidth="1"/>
    <col min="1631" max="1631" width="12" bestFit="1" customWidth="1"/>
    <col min="1632" max="1632" width="24.42578125" bestFit="1" customWidth="1"/>
    <col min="1633" max="1633" width="12" bestFit="1" customWidth="1"/>
    <col min="1634" max="1634" width="24.42578125" bestFit="1" customWidth="1"/>
    <col min="1635" max="1635" width="12" bestFit="1" customWidth="1"/>
    <col min="1636" max="1636" width="24.42578125" bestFit="1" customWidth="1"/>
    <col min="1637" max="1637" width="12" bestFit="1" customWidth="1"/>
    <col min="1638" max="1638" width="24.42578125" bestFit="1" customWidth="1"/>
    <col min="1639" max="1639" width="12" bestFit="1" customWidth="1"/>
    <col min="1640" max="1640" width="19.140625" bestFit="1" customWidth="1"/>
    <col min="1641" max="1641" width="12" bestFit="1" customWidth="1"/>
    <col min="1642" max="1642" width="24.42578125" bestFit="1" customWidth="1"/>
    <col min="1643" max="1643" width="12" bestFit="1" customWidth="1"/>
    <col min="1644" max="1644" width="24.42578125" bestFit="1" customWidth="1"/>
    <col min="1645" max="1645" width="12" bestFit="1" customWidth="1"/>
    <col min="1646" max="1646" width="19.140625" bestFit="1" customWidth="1"/>
    <col min="1647" max="1647" width="12" bestFit="1" customWidth="1"/>
    <col min="1648" max="1648" width="24.42578125" bestFit="1" customWidth="1"/>
    <col min="1649" max="1649" width="12" bestFit="1" customWidth="1"/>
    <col min="1650" max="1650" width="19.140625" bestFit="1" customWidth="1"/>
    <col min="1651" max="1651" width="12" bestFit="1" customWidth="1"/>
    <col min="1652" max="1652" width="24.42578125" bestFit="1" customWidth="1"/>
    <col min="1653" max="1653" width="12" bestFit="1" customWidth="1"/>
    <col min="1654" max="1654" width="24.42578125" bestFit="1" customWidth="1"/>
    <col min="1655" max="1655" width="12" bestFit="1" customWidth="1"/>
    <col min="1656" max="1656" width="24.42578125" bestFit="1" customWidth="1"/>
    <col min="1657" max="1657" width="12" bestFit="1" customWidth="1"/>
    <col min="1658" max="1658" width="19.140625" bestFit="1" customWidth="1"/>
    <col min="1659" max="1659" width="12" bestFit="1" customWidth="1"/>
    <col min="1660" max="1660" width="24.42578125" bestFit="1" customWidth="1"/>
    <col min="1661" max="1661" width="12" bestFit="1" customWidth="1"/>
    <col min="1662" max="1662" width="24.42578125" bestFit="1" customWidth="1"/>
    <col min="1663" max="1663" width="12" bestFit="1" customWidth="1"/>
    <col min="1664" max="1664" width="24.42578125" bestFit="1" customWidth="1"/>
    <col min="1665" max="1665" width="12" bestFit="1" customWidth="1"/>
    <col min="1666" max="1666" width="19.140625" bestFit="1" customWidth="1"/>
    <col min="1667" max="1667" width="12" bestFit="1" customWidth="1"/>
    <col min="1668" max="1668" width="24.42578125" bestFit="1" customWidth="1"/>
    <col min="1669" max="1669" width="12" bestFit="1" customWidth="1"/>
    <col min="1670" max="1670" width="24.42578125" bestFit="1" customWidth="1"/>
    <col min="1671" max="1671" width="12" bestFit="1" customWidth="1"/>
    <col min="1672" max="1672" width="24.42578125" bestFit="1" customWidth="1"/>
    <col min="1673" max="1673" width="12" bestFit="1" customWidth="1"/>
    <col min="1674" max="1674" width="24.42578125" bestFit="1" customWidth="1"/>
    <col min="1675" max="1675" width="12" bestFit="1" customWidth="1"/>
    <col min="1676" max="1676" width="24.42578125" bestFit="1" customWidth="1"/>
    <col min="1677" max="1677" width="12" bestFit="1" customWidth="1"/>
    <col min="1678" max="1678" width="24.42578125" bestFit="1" customWidth="1"/>
    <col min="1679" max="1679" width="12" bestFit="1" customWidth="1"/>
    <col min="1680" max="1680" width="24.42578125" bestFit="1" customWidth="1"/>
    <col min="1681" max="1681" width="12" bestFit="1" customWidth="1"/>
    <col min="1682" max="1682" width="19.140625" bestFit="1" customWidth="1"/>
    <col min="1683" max="1683" width="12" bestFit="1" customWidth="1"/>
    <col min="1684" max="1684" width="24.42578125" bestFit="1" customWidth="1"/>
    <col min="1685" max="1685" width="12" bestFit="1" customWidth="1"/>
    <col min="1686" max="1686" width="21.42578125" bestFit="1" customWidth="1"/>
    <col min="1687" max="1687" width="12" bestFit="1" customWidth="1"/>
    <col min="1688" max="1688" width="24.42578125" bestFit="1" customWidth="1"/>
    <col min="1689" max="1689" width="12" bestFit="1" customWidth="1"/>
    <col min="1690" max="1690" width="19.140625" bestFit="1" customWidth="1"/>
    <col min="1691" max="1691" width="12" bestFit="1" customWidth="1"/>
    <col min="1692" max="1692" width="24.42578125" bestFit="1" customWidth="1"/>
    <col min="1693" max="1693" width="12" bestFit="1" customWidth="1"/>
    <col min="1694" max="1694" width="24.42578125" bestFit="1" customWidth="1"/>
    <col min="1695" max="1695" width="12" bestFit="1" customWidth="1"/>
    <col min="1696" max="1696" width="24.42578125" bestFit="1" customWidth="1"/>
    <col min="1697" max="1697" width="12" bestFit="1" customWidth="1"/>
    <col min="1698" max="1698" width="24.42578125" bestFit="1" customWidth="1"/>
    <col min="1699" max="1699" width="12" bestFit="1" customWidth="1"/>
    <col min="1700" max="1700" width="19.140625" bestFit="1" customWidth="1"/>
    <col min="1701" max="1701" width="12" bestFit="1" customWidth="1"/>
    <col min="1702" max="1702" width="19.140625" bestFit="1" customWidth="1"/>
    <col min="1703" max="1703" width="12" bestFit="1" customWidth="1"/>
    <col min="1704" max="1704" width="24.42578125" bestFit="1" customWidth="1"/>
    <col min="1705" max="1705" width="12" bestFit="1" customWidth="1"/>
    <col min="1706" max="1706" width="24.42578125" bestFit="1" customWidth="1"/>
    <col min="1707" max="1707" width="12" bestFit="1" customWidth="1"/>
    <col min="1708" max="1708" width="24.42578125" bestFit="1" customWidth="1"/>
    <col min="1709" max="1709" width="21.42578125" bestFit="1" customWidth="1"/>
    <col min="1710" max="1710" width="12" bestFit="1" customWidth="1"/>
    <col min="1711" max="1711" width="24.42578125" bestFit="1" customWidth="1"/>
    <col min="1712" max="1712" width="12" bestFit="1" customWidth="1"/>
    <col min="1713" max="1713" width="24.42578125" bestFit="1" customWidth="1"/>
    <col min="1714" max="1714" width="12" bestFit="1" customWidth="1"/>
    <col min="1715" max="1715" width="19.140625" bestFit="1" customWidth="1"/>
    <col min="1716" max="1716" width="12" bestFit="1" customWidth="1"/>
    <col min="1717" max="1717" width="24.42578125" bestFit="1" customWidth="1"/>
    <col min="1718" max="1718" width="12" bestFit="1" customWidth="1"/>
    <col min="1719" max="1719" width="24.42578125" bestFit="1" customWidth="1"/>
    <col min="1720" max="1720" width="12" bestFit="1" customWidth="1"/>
    <col min="1721" max="1721" width="19.140625" bestFit="1" customWidth="1"/>
    <col min="1722" max="1722" width="12" bestFit="1" customWidth="1"/>
    <col min="1723" max="1723" width="24.42578125" bestFit="1" customWidth="1"/>
    <col min="1724" max="1724" width="12" bestFit="1" customWidth="1"/>
    <col min="1725" max="1725" width="24.42578125" bestFit="1" customWidth="1"/>
    <col min="1726" max="1726" width="13" bestFit="1" customWidth="1"/>
    <col min="1727" max="1727" width="19.140625" bestFit="1" customWidth="1"/>
    <col min="1728" max="1728" width="13" bestFit="1" customWidth="1"/>
    <col min="1729" max="1729" width="24.42578125" bestFit="1" customWidth="1"/>
    <col min="1730" max="1730" width="13" bestFit="1" customWidth="1"/>
    <col min="1731" max="1731" width="24.42578125" bestFit="1" customWidth="1"/>
    <col min="1732" max="1732" width="13" bestFit="1" customWidth="1"/>
    <col min="1733" max="1733" width="19.140625" bestFit="1" customWidth="1"/>
    <col min="1734" max="1734" width="13" bestFit="1" customWidth="1"/>
    <col min="1735" max="1735" width="24.42578125" bestFit="1" customWidth="1"/>
    <col min="1736" max="1736" width="13" bestFit="1" customWidth="1"/>
    <col min="1737" max="1737" width="24.42578125" bestFit="1" customWidth="1"/>
    <col min="1738" max="1738" width="13" bestFit="1" customWidth="1"/>
    <col min="1739" max="1739" width="24.42578125" bestFit="1" customWidth="1"/>
    <col min="1740" max="1740" width="13" bestFit="1" customWidth="1"/>
    <col min="1741" max="1741" width="24.42578125" bestFit="1" customWidth="1"/>
    <col min="1742" max="1742" width="13" bestFit="1" customWidth="1"/>
    <col min="1743" max="1743" width="24.42578125" bestFit="1" customWidth="1"/>
    <col min="1744" max="1744" width="13" bestFit="1" customWidth="1"/>
    <col min="1745" max="1745" width="24.42578125" bestFit="1" customWidth="1"/>
    <col min="1746" max="1746" width="13" bestFit="1" customWidth="1"/>
    <col min="1747" max="1747" width="24.42578125" bestFit="1" customWidth="1"/>
    <col min="1748" max="1748" width="12" bestFit="1" customWidth="1"/>
    <col min="1749" max="1749" width="24.42578125" bestFit="1" customWidth="1"/>
    <col min="1750" max="1750" width="12" bestFit="1" customWidth="1"/>
    <col min="1751" max="1751" width="24.42578125" bestFit="1" customWidth="1"/>
    <col min="1752" max="1752" width="12" bestFit="1" customWidth="1"/>
    <col min="1753" max="1753" width="24.42578125" bestFit="1" customWidth="1"/>
    <col min="1754" max="1754" width="12" bestFit="1" customWidth="1"/>
    <col min="1755" max="1755" width="19.140625" bestFit="1" customWidth="1"/>
    <col min="1756" max="1756" width="12" bestFit="1" customWidth="1"/>
    <col min="1757" max="1757" width="24.42578125" bestFit="1" customWidth="1"/>
    <col min="1758" max="1758" width="12" bestFit="1" customWidth="1"/>
    <col min="1759" max="1759" width="24.42578125" bestFit="1" customWidth="1"/>
    <col min="1760" max="1760" width="12" bestFit="1" customWidth="1"/>
    <col min="1761" max="1761" width="24.42578125" bestFit="1" customWidth="1"/>
    <col min="1762" max="1762" width="12" bestFit="1" customWidth="1"/>
    <col min="1763" max="1763" width="24.42578125" bestFit="1" customWidth="1"/>
    <col min="1764" max="1764" width="12" bestFit="1" customWidth="1"/>
    <col min="1765" max="1765" width="24.42578125" bestFit="1" customWidth="1"/>
    <col min="1766" max="1766" width="12" bestFit="1" customWidth="1"/>
    <col min="1767" max="1767" width="24.42578125" bestFit="1" customWidth="1"/>
    <col min="1768" max="1768" width="12" bestFit="1" customWidth="1"/>
    <col min="1769" max="1769" width="19.140625" bestFit="1" customWidth="1"/>
    <col min="1770" max="1770" width="12" bestFit="1" customWidth="1"/>
    <col min="1771" max="1771" width="24.42578125" bestFit="1" customWidth="1"/>
    <col min="1772" max="1772" width="12" bestFit="1" customWidth="1"/>
    <col min="1773" max="1773" width="19.140625" bestFit="1" customWidth="1"/>
    <col min="1774" max="1774" width="12" bestFit="1" customWidth="1"/>
    <col min="1775" max="1775" width="24.42578125" bestFit="1" customWidth="1"/>
    <col min="1776" max="1776" width="12" bestFit="1" customWidth="1"/>
    <col min="1777" max="1777" width="24.42578125" bestFit="1" customWidth="1"/>
    <col min="1778" max="1778" width="12" bestFit="1" customWidth="1"/>
    <col min="1779" max="1779" width="19.140625" bestFit="1" customWidth="1"/>
    <col min="1780" max="1780" width="12" bestFit="1" customWidth="1"/>
    <col min="1781" max="1781" width="19.140625" bestFit="1" customWidth="1"/>
    <col min="1782" max="1782" width="12" bestFit="1" customWidth="1"/>
    <col min="1783" max="1783" width="19.140625" bestFit="1" customWidth="1"/>
    <col min="1784" max="1784" width="12" bestFit="1" customWidth="1"/>
    <col min="1785" max="1785" width="24.42578125" bestFit="1" customWidth="1"/>
    <col min="1786" max="1786" width="12" bestFit="1" customWidth="1"/>
    <col min="1787" max="1787" width="24.42578125" bestFit="1" customWidth="1"/>
    <col min="1788" max="1788" width="12" bestFit="1" customWidth="1"/>
    <col min="1789" max="1789" width="24.42578125" bestFit="1" customWidth="1"/>
    <col min="1790" max="1790" width="12" bestFit="1" customWidth="1"/>
    <col min="1791" max="1791" width="24.42578125" bestFit="1" customWidth="1"/>
    <col min="1792" max="1792" width="12" bestFit="1" customWidth="1"/>
    <col min="1793" max="1793" width="24.42578125" bestFit="1" customWidth="1"/>
    <col min="1794" max="1794" width="12" bestFit="1" customWidth="1"/>
    <col min="1795" max="1795" width="24.42578125" bestFit="1" customWidth="1"/>
    <col min="1796" max="1796" width="12" bestFit="1" customWidth="1"/>
    <col min="1797" max="1797" width="24.42578125" bestFit="1" customWidth="1"/>
    <col min="1798" max="1798" width="12" bestFit="1" customWidth="1"/>
    <col min="1799" max="1799" width="24.42578125" bestFit="1" customWidth="1"/>
    <col min="1800" max="1800" width="12" bestFit="1" customWidth="1"/>
    <col min="1801" max="1801" width="24.42578125" bestFit="1" customWidth="1"/>
    <col min="1802" max="1802" width="12" bestFit="1" customWidth="1"/>
    <col min="1803" max="1803" width="24.42578125" bestFit="1" customWidth="1"/>
    <col min="1804" max="1804" width="12" bestFit="1" customWidth="1"/>
    <col min="1805" max="1805" width="24.42578125" bestFit="1" customWidth="1"/>
    <col min="1806" max="1806" width="13" bestFit="1" customWidth="1"/>
    <col min="1807" max="1807" width="24.42578125" bestFit="1" customWidth="1"/>
    <col min="1808" max="1808" width="13" bestFit="1" customWidth="1"/>
    <col min="1809" max="1809" width="24.42578125" bestFit="1" customWidth="1"/>
    <col min="1810" max="1810" width="13" bestFit="1" customWidth="1"/>
    <col min="1811" max="1811" width="24.42578125" bestFit="1" customWidth="1"/>
    <col min="1812" max="1812" width="12" bestFit="1" customWidth="1"/>
    <col min="1813" max="1813" width="24.42578125" bestFit="1" customWidth="1"/>
    <col min="1814" max="1814" width="12" bestFit="1" customWidth="1"/>
    <col min="1815" max="1815" width="24.42578125" bestFit="1" customWidth="1"/>
    <col min="1816" max="1816" width="12" bestFit="1" customWidth="1"/>
    <col min="1817" max="1817" width="19.140625" bestFit="1" customWidth="1"/>
    <col min="1818" max="1818" width="12" bestFit="1" customWidth="1"/>
    <col min="1819" max="1819" width="24.42578125" bestFit="1" customWidth="1"/>
    <col min="1820" max="1820" width="12" bestFit="1" customWidth="1"/>
    <col min="1821" max="1821" width="24.42578125" bestFit="1" customWidth="1"/>
    <col min="1822" max="1822" width="12" bestFit="1" customWidth="1"/>
    <col min="1823" max="1823" width="24.42578125" bestFit="1" customWidth="1"/>
    <col min="1824" max="1824" width="12" bestFit="1" customWidth="1"/>
    <col min="1825" max="1825" width="24.42578125" bestFit="1" customWidth="1"/>
    <col min="1826" max="1826" width="12" bestFit="1" customWidth="1"/>
    <col min="1827" max="1827" width="24.42578125" bestFit="1" customWidth="1"/>
    <col min="1828" max="1828" width="12" bestFit="1" customWidth="1"/>
    <col min="1829" max="1829" width="24.42578125" bestFit="1" customWidth="1"/>
    <col min="1830" max="1830" width="12" bestFit="1" customWidth="1"/>
    <col min="1831" max="1831" width="21.42578125" bestFit="1" customWidth="1"/>
    <col min="1832" max="1832" width="12" bestFit="1" customWidth="1"/>
    <col min="1833" max="1833" width="19.140625" bestFit="1" customWidth="1"/>
    <col min="1834" max="1834" width="12" bestFit="1" customWidth="1"/>
    <col min="1835" max="1835" width="24.42578125" bestFit="1" customWidth="1"/>
    <col min="1836" max="1836" width="12" bestFit="1" customWidth="1"/>
    <col min="1837" max="1837" width="24.42578125" bestFit="1" customWidth="1"/>
    <col min="1838" max="1838" width="12" bestFit="1" customWidth="1"/>
    <col min="1839" max="1839" width="24.42578125" bestFit="1" customWidth="1"/>
    <col min="1840" max="1840" width="12" bestFit="1" customWidth="1"/>
    <col min="1841" max="1841" width="24.42578125" bestFit="1" customWidth="1"/>
    <col min="1842" max="1842" width="12" bestFit="1" customWidth="1"/>
    <col min="1843" max="1843" width="24.42578125" bestFit="1" customWidth="1"/>
    <col min="1844" max="1844" width="13" bestFit="1" customWidth="1"/>
    <col min="1845" max="1845" width="24.42578125" bestFit="1" customWidth="1"/>
    <col min="1846" max="1846" width="13" bestFit="1" customWidth="1"/>
    <col min="1847" max="1847" width="19.140625" bestFit="1" customWidth="1"/>
    <col min="1848" max="1848" width="12" bestFit="1" customWidth="1"/>
    <col min="1849" max="1849" width="24.42578125" bestFit="1" customWidth="1"/>
    <col min="1850" max="1850" width="12" bestFit="1" customWidth="1"/>
    <col min="1851" max="1851" width="19.140625" bestFit="1" customWidth="1"/>
    <col min="1852" max="1852" width="12" bestFit="1" customWidth="1"/>
    <col min="1853" max="1853" width="24.42578125" bestFit="1" customWidth="1"/>
    <col min="1854" max="1854" width="12" bestFit="1" customWidth="1"/>
    <col min="1855" max="1855" width="24.42578125" bestFit="1" customWidth="1"/>
    <col min="1856" max="1856" width="12" bestFit="1" customWidth="1"/>
    <col min="1857" max="1857" width="21.42578125" bestFit="1" customWidth="1"/>
    <col min="1858" max="1858" width="12" bestFit="1" customWidth="1"/>
    <col min="1859" max="1859" width="24.42578125" bestFit="1" customWidth="1"/>
    <col min="1860" max="1860" width="12" bestFit="1" customWidth="1"/>
    <col min="1861" max="1861" width="24.42578125" bestFit="1" customWidth="1"/>
    <col min="1862" max="1862" width="12" bestFit="1" customWidth="1"/>
    <col min="1863" max="1863" width="19.140625" bestFit="1" customWidth="1"/>
    <col min="1864" max="1864" width="24.42578125" bestFit="1" customWidth="1"/>
    <col min="1865" max="1865" width="12" bestFit="1" customWidth="1"/>
    <col min="1866" max="1866" width="24.42578125" bestFit="1" customWidth="1"/>
    <col min="1867" max="1867" width="12" bestFit="1" customWidth="1"/>
    <col min="1868" max="1868" width="24.42578125" bestFit="1" customWidth="1"/>
    <col min="1869" max="1869" width="12" bestFit="1" customWidth="1"/>
    <col min="1870" max="1870" width="24.42578125" bestFit="1" customWidth="1"/>
    <col min="1871" max="1871" width="13" bestFit="1" customWidth="1"/>
    <col min="1872" max="1872" width="24.42578125" bestFit="1" customWidth="1"/>
    <col min="1873" max="1873" width="13" bestFit="1" customWidth="1"/>
    <col min="1874" max="1874" width="24.42578125" bestFit="1" customWidth="1"/>
    <col min="1875" max="1875" width="13" bestFit="1" customWidth="1"/>
    <col min="1876" max="1876" width="24.42578125" bestFit="1" customWidth="1"/>
    <col min="1877" max="1877" width="13" bestFit="1" customWidth="1"/>
    <col min="1878" max="1878" width="24.42578125" bestFit="1" customWidth="1"/>
    <col min="1879" max="1879" width="12" bestFit="1" customWidth="1"/>
    <col min="1880" max="1880" width="24.42578125" bestFit="1" customWidth="1"/>
    <col min="1881" max="1881" width="12" bestFit="1" customWidth="1"/>
    <col min="1882" max="1882" width="24.42578125" bestFit="1" customWidth="1"/>
    <col min="1883" max="1883" width="12" bestFit="1" customWidth="1"/>
    <col min="1884" max="1884" width="24.42578125" bestFit="1" customWidth="1"/>
    <col min="1885" max="1885" width="12" bestFit="1" customWidth="1"/>
    <col min="1886" max="1886" width="24.42578125" bestFit="1" customWidth="1"/>
    <col min="1887" max="1887" width="12" bestFit="1" customWidth="1"/>
    <col min="1888" max="1888" width="24.42578125" bestFit="1" customWidth="1"/>
    <col min="1889" max="1889" width="12" bestFit="1" customWidth="1"/>
    <col min="1890" max="1890" width="24.42578125" bestFit="1" customWidth="1"/>
    <col min="1891" max="1891" width="12" bestFit="1" customWidth="1"/>
    <col min="1892" max="1892" width="24.42578125" bestFit="1" customWidth="1"/>
    <col min="1893" max="1893" width="12" bestFit="1" customWidth="1"/>
    <col min="1894" max="1894" width="24.42578125" bestFit="1" customWidth="1"/>
    <col min="1895" max="1895" width="12" bestFit="1" customWidth="1"/>
    <col min="1896" max="1896" width="24.42578125" bestFit="1" customWidth="1"/>
    <col min="1897" max="1897" width="13" bestFit="1" customWidth="1"/>
    <col min="1898" max="1898" width="24.42578125" bestFit="1" customWidth="1"/>
    <col min="1899" max="1899" width="13" bestFit="1" customWidth="1"/>
    <col min="1900" max="1900" width="24.42578125" bestFit="1" customWidth="1"/>
    <col min="1901" max="1901" width="12" bestFit="1" customWidth="1"/>
    <col min="1902" max="1902" width="24.42578125" bestFit="1" customWidth="1"/>
    <col min="1903" max="1903" width="12" bestFit="1" customWidth="1"/>
    <col min="1904" max="1904" width="24.42578125" bestFit="1" customWidth="1"/>
    <col min="1905" max="1905" width="12" bestFit="1" customWidth="1"/>
    <col min="1906" max="1906" width="24.42578125" bestFit="1" customWidth="1"/>
    <col min="1907" max="1907" width="13" bestFit="1" customWidth="1"/>
    <col min="1908" max="1908" width="24.42578125" bestFit="1" customWidth="1"/>
    <col min="1909" max="1909" width="12" bestFit="1" customWidth="1"/>
    <col min="1910" max="1910" width="24.42578125" bestFit="1" customWidth="1"/>
    <col min="1911" max="1911" width="12" bestFit="1" customWidth="1"/>
    <col min="1912" max="1912" width="24.42578125" bestFit="1" customWidth="1"/>
    <col min="1913" max="1913" width="13" bestFit="1" customWidth="1"/>
    <col min="1914" max="1914" width="12.5703125" bestFit="1" customWidth="1"/>
  </cols>
  <sheetData>
    <row r="1" spans="1:27" x14ac:dyDescent="0.25">
      <c r="A1" s="138" t="s">
        <v>431</v>
      </c>
      <c r="B1" s="138"/>
      <c r="C1" s="138"/>
      <c r="H1" s="128" t="s">
        <v>113</v>
      </c>
      <c r="I1" s="114"/>
      <c r="J1" s="114"/>
      <c r="N1" s="140" t="s">
        <v>114</v>
      </c>
      <c r="O1" s="140"/>
      <c r="P1" s="140"/>
      <c r="Z1" s="24" t="s">
        <v>213</v>
      </c>
      <c r="AA1" s="24" t="s">
        <v>105</v>
      </c>
    </row>
    <row r="2" spans="1:27" x14ac:dyDescent="0.25">
      <c r="Z2" s="24" t="s">
        <v>103</v>
      </c>
      <c r="AA2" t="s">
        <v>104</v>
      </c>
    </row>
    <row r="3" spans="1:27" x14ac:dyDescent="0.25">
      <c r="A3" s="6" t="s">
        <v>148</v>
      </c>
      <c r="B3" s="6" t="s">
        <v>105</v>
      </c>
      <c r="C3" s="2"/>
      <c r="D3" s="2"/>
      <c r="H3" s="6" t="s">
        <v>148</v>
      </c>
      <c r="I3" s="6" t="s">
        <v>105</v>
      </c>
      <c r="J3" s="2"/>
      <c r="N3" s="6" t="s">
        <v>213</v>
      </c>
      <c r="O3" s="6" t="s">
        <v>105</v>
      </c>
      <c r="P3" s="2"/>
      <c r="Q3" s="2"/>
      <c r="Z3" s="25" t="s">
        <v>104</v>
      </c>
    </row>
    <row r="4" spans="1:27" x14ac:dyDescent="0.25">
      <c r="A4" s="6" t="s">
        <v>103</v>
      </c>
      <c r="B4" s="2" t="s">
        <v>56</v>
      </c>
      <c r="C4" s="2" t="s">
        <v>28</v>
      </c>
      <c r="D4" s="2" t="s">
        <v>104</v>
      </c>
      <c r="H4" s="2"/>
      <c r="I4" s="2" t="s">
        <v>496</v>
      </c>
      <c r="J4" s="2" t="s">
        <v>104</v>
      </c>
      <c r="N4" s="2"/>
      <c r="O4" s="2" t="s">
        <v>496</v>
      </c>
      <c r="P4" s="2" t="s">
        <v>647</v>
      </c>
      <c r="Q4" s="2" t="s">
        <v>104</v>
      </c>
    </row>
    <row r="5" spans="1:27" x14ac:dyDescent="0.25">
      <c r="A5" s="7" t="s">
        <v>125</v>
      </c>
      <c r="B5" s="2">
        <v>1</v>
      </c>
      <c r="C5" s="2">
        <v>59</v>
      </c>
      <c r="D5" s="2">
        <v>60</v>
      </c>
      <c r="F5" s="2"/>
      <c r="H5" s="6" t="s">
        <v>103</v>
      </c>
      <c r="I5" s="2"/>
      <c r="J5" s="2"/>
      <c r="N5" s="6" t="s">
        <v>103</v>
      </c>
      <c r="O5" s="2" t="s">
        <v>30</v>
      </c>
      <c r="P5" s="2"/>
      <c r="Q5" s="2"/>
    </row>
    <row r="6" spans="1:27" x14ac:dyDescent="0.25">
      <c r="A6" s="7" t="s">
        <v>123</v>
      </c>
      <c r="B6" s="2">
        <v>12</v>
      </c>
      <c r="C6" s="2">
        <v>46</v>
      </c>
      <c r="D6" s="2">
        <v>58</v>
      </c>
      <c r="H6" s="7" t="s">
        <v>125</v>
      </c>
      <c r="I6" s="2">
        <v>59</v>
      </c>
      <c r="J6" s="2">
        <v>59</v>
      </c>
      <c r="N6" s="7" t="s">
        <v>125</v>
      </c>
      <c r="O6" s="2">
        <v>1</v>
      </c>
      <c r="P6" s="2">
        <v>1</v>
      </c>
      <c r="Q6" s="2">
        <v>1</v>
      </c>
    </row>
    <row r="7" spans="1:27" x14ac:dyDescent="0.25">
      <c r="A7" s="7" t="s">
        <v>145</v>
      </c>
      <c r="B7" s="2">
        <v>2</v>
      </c>
      <c r="C7" s="2">
        <v>7</v>
      </c>
      <c r="D7" s="2">
        <v>9</v>
      </c>
      <c r="H7" s="7" t="s">
        <v>123</v>
      </c>
      <c r="I7" s="2">
        <v>45</v>
      </c>
      <c r="J7" s="2">
        <v>45</v>
      </c>
      <c r="N7" s="7" t="s">
        <v>123</v>
      </c>
      <c r="O7" s="2">
        <v>12</v>
      </c>
      <c r="P7" s="2">
        <v>12</v>
      </c>
      <c r="Q7" s="2">
        <v>12</v>
      </c>
    </row>
    <row r="8" spans="1:27" x14ac:dyDescent="0.25">
      <c r="A8" s="7" t="s">
        <v>127</v>
      </c>
      <c r="B8" s="2"/>
      <c r="C8" s="2">
        <v>9</v>
      </c>
      <c r="D8" s="2">
        <v>9</v>
      </c>
      <c r="H8" s="7" t="s">
        <v>145</v>
      </c>
      <c r="I8" s="2">
        <v>5</v>
      </c>
      <c r="J8" s="2">
        <v>5</v>
      </c>
      <c r="N8" s="7" t="s">
        <v>145</v>
      </c>
      <c r="O8" s="2">
        <v>1</v>
      </c>
      <c r="P8" s="2">
        <v>1</v>
      </c>
      <c r="Q8" s="2">
        <v>1</v>
      </c>
    </row>
    <row r="9" spans="1:27" x14ac:dyDescent="0.25">
      <c r="A9" s="7" t="s">
        <v>126</v>
      </c>
      <c r="B9" s="2">
        <v>14</v>
      </c>
      <c r="C9" s="2">
        <v>4</v>
      </c>
      <c r="D9" s="2">
        <v>18</v>
      </c>
      <c r="H9" s="7" t="s">
        <v>127</v>
      </c>
      <c r="I9" s="2">
        <v>9</v>
      </c>
      <c r="J9" s="2">
        <v>9</v>
      </c>
      <c r="N9" s="7" t="s">
        <v>126</v>
      </c>
      <c r="O9" s="2">
        <v>14</v>
      </c>
      <c r="P9" s="2">
        <v>14</v>
      </c>
      <c r="Q9" s="2">
        <v>14</v>
      </c>
    </row>
    <row r="10" spans="1:27" x14ac:dyDescent="0.25">
      <c r="A10" s="7" t="s">
        <v>124</v>
      </c>
      <c r="B10" s="2">
        <v>82</v>
      </c>
      <c r="C10" s="2">
        <v>107</v>
      </c>
      <c r="D10" s="2">
        <v>189</v>
      </c>
      <c r="H10" s="7" t="s">
        <v>126</v>
      </c>
      <c r="I10" s="2">
        <v>4</v>
      </c>
      <c r="J10" s="2">
        <v>4</v>
      </c>
      <c r="N10" s="7" t="s">
        <v>124</v>
      </c>
      <c r="O10" s="2">
        <v>82</v>
      </c>
      <c r="P10" s="2">
        <v>82</v>
      </c>
      <c r="Q10" s="2">
        <v>82</v>
      </c>
    </row>
    <row r="11" spans="1:27" x14ac:dyDescent="0.25">
      <c r="A11" s="7" t="s">
        <v>128</v>
      </c>
      <c r="B11" s="2">
        <v>63</v>
      </c>
      <c r="C11" s="2">
        <v>52</v>
      </c>
      <c r="D11" s="2">
        <v>115</v>
      </c>
      <c r="H11" s="7" t="s">
        <v>124</v>
      </c>
      <c r="I11" s="2">
        <v>107</v>
      </c>
      <c r="J11" s="2">
        <v>107</v>
      </c>
      <c r="N11" s="7" t="s">
        <v>128</v>
      </c>
      <c r="O11" s="2">
        <v>63</v>
      </c>
      <c r="P11" s="2">
        <v>63</v>
      </c>
      <c r="Q11" s="2">
        <v>63</v>
      </c>
    </row>
    <row r="12" spans="1:27" x14ac:dyDescent="0.25">
      <c r="A12" s="7" t="s">
        <v>129</v>
      </c>
      <c r="B12" s="2">
        <v>6</v>
      </c>
      <c r="C12" s="2">
        <v>68</v>
      </c>
      <c r="D12" s="2">
        <v>74</v>
      </c>
      <c r="H12" s="7" t="s">
        <v>128</v>
      </c>
      <c r="I12" s="2">
        <v>52</v>
      </c>
      <c r="J12" s="2">
        <v>52</v>
      </c>
      <c r="N12" s="7" t="s">
        <v>129</v>
      </c>
      <c r="O12" s="2">
        <v>6</v>
      </c>
      <c r="P12" s="2">
        <v>6</v>
      </c>
      <c r="Q12" s="2">
        <v>6</v>
      </c>
    </row>
    <row r="13" spans="1:27" x14ac:dyDescent="0.25">
      <c r="A13" s="7" t="s">
        <v>150</v>
      </c>
      <c r="B13" s="2">
        <v>4</v>
      </c>
      <c r="C13" s="2">
        <v>21</v>
      </c>
      <c r="D13" s="2">
        <v>25</v>
      </c>
      <c r="H13" s="7" t="s">
        <v>129</v>
      </c>
      <c r="I13" s="2">
        <v>68</v>
      </c>
      <c r="J13" s="2">
        <v>68</v>
      </c>
      <c r="N13" s="7" t="s">
        <v>150</v>
      </c>
      <c r="O13" s="2">
        <v>4</v>
      </c>
      <c r="P13" s="2">
        <v>4</v>
      </c>
      <c r="Q13" s="2">
        <v>4</v>
      </c>
    </row>
    <row r="14" spans="1:27" x14ac:dyDescent="0.25">
      <c r="A14" s="7" t="s">
        <v>176</v>
      </c>
      <c r="B14" s="2">
        <v>2</v>
      </c>
      <c r="C14" s="2">
        <v>22</v>
      </c>
      <c r="D14" s="2">
        <v>24</v>
      </c>
      <c r="H14" s="7" t="s">
        <v>150</v>
      </c>
      <c r="I14" s="2">
        <v>21</v>
      </c>
      <c r="J14" s="2">
        <v>21</v>
      </c>
      <c r="N14" s="7" t="s">
        <v>176</v>
      </c>
      <c r="O14" s="2">
        <v>1</v>
      </c>
      <c r="P14" s="2">
        <v>1</v>
      </c>
      <c r="Q14" s="2">
        <v>1</v>
      </c>
    </row>
    <row r="15" spans="1:27" x14ac:dyDescent="0.25">
      <c r="A15" s="7" t="s">
        <v>181</v>
      </c>
      <c r="B15" s="2">
        <v>1</v>
      </c>
      <c r="C15" s="2">
        <v>91</v>
      </c>
      <c r="D15" s="2">
        <v>92</v>
      </c>
      <c r="F15" s="2"/>
      <c r="H15" s="7" t="s">
        <v>176</v>
      </c>
      <c r="I15" s="2">
        <v>22</v>
      </c>
      <c r="J15" s="2">
        <v>22</v>
      </c>
      <c r="N15" s="7" t="s">
        <v>181</v>
      </c>
      <c r="O15" s="2">
        <v>1</v>
      </c>
      <c r="P15" s="2">
        <v>1</v>
      </c>
      <c r="Q15" s="2">
        <v>1</v>
      </c>
      <c r="R15" s="125" t="s">
        <v>648</v>
      </c>
    </row>
    <row r="16" spans="1:27" x14ac:dyDescent="0.25">
      <c r="A16" s="7" t="s">
        <v>310</v>
      </c>
      <c r="B16" s="2"/>
      <c r="C16" s="2">
        <v>3</v>
      </c>
      <c r="D16" s="2">
        <v>3</v>
      </c>
      <c r="H16" s="7" t="s">
        <v>181</v>
      </c>
      <c r="I16" s="2">
        <v>91</v>
      </c>
      <c r="J16" s="2">
        <v>91</v>
      </c>
      <c r="N16" s="7" t="s">
        <v>104</v>
      </c>
      <c r="O16" s="2">
        <v>185</v>
      </c>
      <c r="P16" s="2">
        <v>185</v>
      </c>
      <c r="Q16" s="2">
        <v>185</v>
      </c>
      <c r="R16" s="126">
        <v>100</v>
      </c>
    </row>
    <row r="17" spans="1:21" x14ac:dyDescent="0.25">
      <c r="A17" s="7" t="s">
        <v>983</v>
      </c>
      <c r="B17" s="2"/>
      <c r="C17" s="2">
        <v>1</v>
      </c>
      <c r="D17" s="2">
        <v>1</v>
      </c>
      <c r="H17" s="7" t="s">
        <v>310</v>
      </c>
      <c r="I17" s="2">
        <v>3</v>
      </c>
      <c r="J17" s="2">
        <v>3</v>
      </c>
    </row>
    <row r="18" spans="1:21" x14ac:dyDescent="0.25">
      <c r="A18" s="7" t="s">
        <v>1579</v>
      </c>
      <c r="B18" s="2"/>
      <c r="C18" s="2">
        <v>1</v>
      </c>
      <c r="D18" s="2">
        <v>1</v>
      </c>
      <c r="H18" s="7" t="s">
        <v>983</v>
      </c>
      <c r="I18" s="2">
        <v>1</v>
      </c>
      <c r="J18" s="2">
        <v>1</v>
      </c>
    </row>
    <row r="19" spans="1:21" x14ac:dyDescent="0.25">
      <c r="A19" s="7" t="s">
        <v>104</v>
      </c>
      <c r="B19" s="2">
        <v>187</v>
      </c>
      <c r="C19" s="2">
        <v>491</v>
      </c>
      <c r="D19" s="2">
        <v>678</v>
      </c>
      <c r="H19" s="7" t="s">
        <v>1579</v>
      </c>
      <c r="I19" s="2">
        <v>1</v>
      </c>
      <c r="J19" s="2">
        <v>1</v>
      </c>
      <c r="L19" s="113" t="s">
        <v>430</v>
      </c>
    </row>
    <row r="20" spans="1:21" x14ac:dyDescent="0.25">
      <c r="H20" s="7" t="s">
        <v>104</v>
      </c>
      <c r="I20" s="2">
        <v>488</v>
      </c>
      <c r="J20" s="2">
        <v>488</v>
      </c>
      <c r="L20" s="113">
        <v>100</v>
      </c>
    </row>
    <row r="21" spans="1:21" x14ac:dyDescent="0.25">
      <c r="R21" s="35"/>
    </row>
    <row r="22" spans="1:21" x14ac:dyDescent="0.25">
      <c r="H22" s="7"/>
      <c r="R22" s="35"/>
    </row>
    <row r="23" spans="1:21" x14ac:dyDescent="0.25">
      <c r="H23" s="7"/>
      <c r="I23" s="2"/>
      <c r="J23" s="2"/>
      <c r="K23" s="2"/>
    </row>
    <row r="24" spans="1:21" x14ac:dyDescent="0.25">
      <c r="A24" s="66"/>
      <c r="B24" s="66"/>
      <c r="C24" s="66"/>
      <c r="D24" s="2"/>
      <c r="E24" s="11"/>
      <c r="H24" s="7"/>
      <c r="I24" s="2"/>
      <c r="J24" s="2"/>
      <c r="K24" s="2"/>
    </row>
    <row r="25" spans="1:21" x14ac:dyDescent="0.25">
      <c r="A25" s="66" t="s">
        <v>116</v>
      </c>
      <c r="B25" s="66"/>
      <c r="C25" s="66"/>
      <c r="D25" s="2"/>
      <c r="H25" s="141"/>
      <c r="I25" s="141"/>
      <c r="J25" s="141"/>
      <c r="K25" s="141"/>
      <c r="L25" s="141"/>
      <c r="N25" s="141"/>
      <c r="O25" s="141"/>
      <c r="P25" s="141"/>
      <c r="Q25" s="141"/>
      <c r="R25" s="141"/>
    </row>
    <row r="27" spans="1:21" ht="29.45" customHeight="1" x14ac:dyDescent="0.25">
      <c r="A27" s="51" t="s">
        <v>226</v>
      </c>
      <c r="B27" s="51"/>
      <c r="C27" s="51"/>
      <c r="D27" s="51"/>
      <c r="E27" s="60"/>
      <c r="H27" s="51" t="s">
        <v>225</v>
      </c>
      <c r="I27" s="51"/>
      <c r="J27" s="51"/>
      <c r="K27" s="51"/>
      <c r="L27" s="60"/>
      <c r="N27" s="2"/>
      <c r="O27" s="139" t="s">
        <v>221</v>
      </c>
      <c r="P27" s="139"/>
      <c r="Q27" s="139"/>
      <c r="R27" s="139"/>
    </row>
    <row r="28" spans="1:21" x14ac:dyDescent="0.25">
      <c r="A28" s="6" t="s">
        <v>149</v>
      </c>
      <c r="B28" s="6" t="s">
        <v>105</v>
      </c>
      <c r="C28" s="2"/>
      <c r="D28" s="2"/>
      <c r="E28" s="61"/>
      <c r="H28" s="6" t="s">
        <v>149</v>
      </c>
      <c r="I28" s="6" t="s">
        <v>105</v>
      </c>
      <c r="J28" s="2"/>
      <c r="K28" s="2"/>
      <c r="L28" s="70"/>
      <c r="N28" s="2"/>
      <c r="O28" s="6" t="s">
        <v>149</v>
      </c>
      <c r="P28" s="6" t="s">
        <v>105</v>
      </c>
      <c r="Q28" s="2"/>
      <c r="R28" s="2"/>
      <c r="T28" s="73"/>
    </row>
    <row r="29" spans="1:21" x14ac:dyDescent="0.25">
      <c r="A29" s="6" t="s">
        <v>103</v>
      </c>
      <c r="B29" s="2" t="s">
        <v>56</v>
      </c>
      <c r="C29" s="2" t="s">
        <v>28</v>
      </c>
      <c r="D29" s="2" t="s">
        <v>104</v>
      </c>
      <c r="E29" s="64" t="s">
        <v>223</v>
      </c>
      <c r="F29" s="65" t="s">
        <v>222</v>
      </c>
      <c r="H29" s="6" t="s">
        <v>103</v>
      </c>
      <c r="I29" s="2" t="s">
        <v>56</v>
      </c>
      <c r="J29" s="2" t="s">
        <v>28</v>
      </c>
      <c r="K29" s="2" t="s">
        <v>104</v>
      </c>
      <c r="L29" s="67" t="s">
        <v>223</v>
      </c>
      <c r="M29" s="69" t="s">
        <v>222</v>
      </c>
      <c r="N29" s="68"/>
      <c r="O29" s="6" t="s">
        <v>103</v>
      </c>
      <c r="P29" s="2" t="s">
        <v>56</v>
      </c>
      <c r="Q29" s="2" t="s">
        <v>28</v>
      </c>
      <c r="R29" s="2" t="s">
        <v>104</v>
      </c>
      <c r="S29" s="74" t="s">
        <v>222</v>
      </c>
    </row>
    <row r="30" spans="1:21" x14ac:dyDescent="0.25">
      <c r="A30" s="7" t="s">
        <v>125</v>
      </c>
      <c r="B30" s="39">
        <v>5.3009259259259256E-2</v>
      </c>
      <c r="C30" s="39">
        <v>8.9556261770244852E-2</v>
      </c>
      <c r="D30" s="39">
        <v>8.8947145061728419E-2</v>
      </c>
      <c r="E30" s="62">
        <f>1440*$B30</f>
        <v>76.333333333333329</v>
      </c>
      <c r="F30" s="62">
        <f>1440*$C30</f>
        <v>128.96101694915259</v>
      </c>
      <c r="H30" s="7" t="s">
        <v>58</v>
      </c>
      <c r="I30" s="39">
        <v>2.0028935185185188E-2</v>
      </c>
      <c r="J30" s="39">
        <v>1.9336970899470902E-2</v>
      </c>
      <c r="K30" s="39">
        <v>1.9356192129629635E-2</v>
      </c>
      <c r="L30" s="129">
        <f>1440*$I30</f>
        <v>28.841666666666672</v>
      </c>
      <c r="M30" s="130">
        <f>1440*$J30</f>
        <v>27.845238095238098</v>
      </c>
      <c r="N30" s="2"/>
      <c r="O30" s="7" t="s">
        <v>176</v>
      </c>
      <c r="P30" s="39">
        <v>1.2581018518518519E-2</v>
      </c>
      <c r="Q30" s="39">
        <v>8.8513783670033666E-2</v>
      </c>
      <c r="R30" s="39">
        <v>8.2186053240740742E-2</v>
      </c>
      <c r="S30" s="75">
        <f>1440*$Q30</f>
        <v>127.45984848484848</v>
      </c>
    </row>
    <row r="31" spans="1:21" x14ac:dyDescent="0.25">
      <c r="A31" s="7" t="s">
        <v>181</v>
      </c>
      <c r="B31" s="39">
        <v>7.8703703703703705E-4</v>
      </c>
      <c r="C31" s="39">
        <v>0.10298992673992675</v>
      </c>
      <c r="D31" s="39">
        <v>0.10187902576489534</v>
      </c>
      <c r="E31" s="62">
        <f t="shared" ref="E31:E40" si="0">1440*$B31</f>
        <v>1.1333333333333333</v>
      </c>
      <c r="F31" s="62">
        <f t="shared" ref="F31:F40" si="1">1440*$C31</f>
        <v>148.30549450549452</v>
      </c>
      <c r="H31" s="7" t="s">
        <v>74</v>
      </c>
      <c r="I31" s="39"/>
      <c r="J31" s="39">
        <v>0.24356956315289649</v>
      </c>
      <c r="K31" s="39">
        <v>0.24356956315289649</v>
      </c>
      <c r="L31" s="131">
        <f t="shared" ref="L31:L38" si="2">1440*$I31</f>
        <v>0</v>
      </c>
      <c r="M31" s="132">
        <f t="shared" ref="M31:M38" si="3">1440*$J31</f>
        <v>350.74017094017097</v>
      </c>
      <c r="N31" s="63"/>
      <c r="O31" s="7" t="s">
        <v>126</v>
      </c>
      <c r="P31" s="39">
        <v>5.8602843915343913E-2</v>
      </c>
      <c r="Q31" s="39">
        <v>8.3391203703703717E-3</v>
      </c>
      <c r="R31" s="39">
        <v>4.7433127572016461E-2</v>
      </c>
      <c r="S31" s="76">
        <f t="shared" ref="S31:S34" si="4">1440*$Q31</f>
        <v>12.008333333333335</v>
      </c>
      <c r="U31" s="71"/>
    </row>
    <row r="32" spans="1:21" x14ac:dyDescent="0.25">
      <c r="A32" s="7" t="s">
        <v>123</v>
      </c>
      <c r="B32" s="39">
        <v>6.5173611111111113E-2</v>
      </c>
      <c r="C32" s="39">
        <v>0.14870219404186794</v>
      </c>
      <c r="D32" s="39">
        <v>0.13142041826309064</v>
      </c>
      <c r="E32" s="62">
        <f t="shared" si="0"/>
        <v>93.850000000000009</v>
      </c>
      <c r="F32" s="62">
        <f t="shared" si="1"/>
        <v>214.13115942028983</v>
      </c>
      <c r="H32" s="7" t="s">
        <v>102</v>
      </c>
      <c r="I32" s="39">
        <v>5.6597222222222222E-2</v>
      </c>
      <c r="J32" s="39">
        <v>7.3931100217864928E-4</v>
      </c>
      <c r="K32" s="39">
        <v>1.0659654537578515E-3</v>
      </c>
      <c r="L32" s="131">
        <f t="shared" si="2"/>
        <v>81.5</v>
      </c>
      <c r="M32" s="132">
        <f t="shared" si="3"/>
        <v>1.064607843137255</v>
      </c>
      <c r="O32" s="7" t="s">
        <v>124</v>
      </c>
      <c r="P32" s="39">
        <v>2.5885275519421862E-2</v>
      </c>
      <c r="Q32" s="39">
        <v>7.75500822083766E-2</v>
      </c>
      <c r="R32" s="39">
        <v>5.5134663433274562E-2</v>
      </c>
      <c r="S32" s="76">
        <f t="shared" si="4"/>
        <v>111.6721183800623</v>
      </c>
    </row>
    <row r="33" spans="1:19" x14ac:dyDescent="0.25">
      <c r="A33" s="7" t="s">
        <v>145</v>
      </c>
      <c r="B33" s="39">
        <v>2.826388888888889E-2</v>
      </c>
      <c r="C33" s="39">
        <v>0.37517030423280423</v>
      </c>
      <c r="D33" s="39">
        <v>0.29807998971193417</v>
      </c>
      <c r="E33" s="62">
        <f t="shared" si="0"/>
        <v>40.700000000000003</v>
      </c>
      <c r="F33" s="62">
        <f t="shared" si="1"/>
        <v>540.24523809523805</v>
      </c>
      <c r="H33" s="7" t="s">
        <v>51</v>
      </c>
      <c r="I33" s="39">
        <v>3.4253472222222227E-2</v>
      </c>
      <c r="J33" s="39">
        <v>3.0168010752688167E-2</v>
      </c>
      <c r="K33" s="39">
        <v>3.0356570512820511E-2</v>
      </c>
      <c r="L33" s="131">
        <f t="shared" si="2"/>
        <v>49.32500000000001</v>
      </c>
      <c r="M33" s="132">
        <f t="shared" si="3"/>
        <v>43.441935483870964</v>
      </c>
      <c r="O33" s="7" t="s">
        <v>128</v>
      </c>
      <c r="P33" s="39">
        <v>2.1783693415637864E-2</v>
      </c>
      <c r="Q33" s="39">
        <v>5.295561787749288E-2</v>
      </c>
      <c r="R33" s="39">
        <v>3.5878824476650563E-2</v>
      </c>
      <c r="S33" s="77">
        <f t="shared" si="4"/>
        <v>76.256089743589754</v>
      </c>
    </row>
    <row r="34" spans="1:19" x14ac:dyDescent="0.25">
      <c r="A34" s="7" t="s">
        <v>127</v>
      </c>
      <c r="B34" s="39"/>
      <c r="C34" s="39">
        <v>0.26379501028806585</v>
      </c>
      <c r="D34" s="39">
        <v>0.26379501028806585</v>
      </c>
      <c r="E34" s="62">
        <f t="shared" si="0"/>
        <v>0</v>
      </c>
      <c r="F34" s="62">
        <f t="shared" si="1"/>
        <v>379.86481481481479</v>
      </c>
      <c r="H34" s="7" t="s">
        <v>60</v>
      </c>
      <c r="I34" s="39">
        <v>7.3495370370370381E-3</v>
      </c>
      <c r="J34" s="39">
        <v>1.6013654705288947E-3</v>
      </c>
      <c r="K34" s="39">
        <v>1.645752895752896E-3</v>
      </c>
      <c r="L34" s="131">
        <f t="shared" si="2"/>
        <v>10.583333333333336</v>
      </c>
      <c r="M34" s="132">
        <f t="shared" si="3"/>
        <v>2.3059662775616085</v>
      </c>
      <c r="O34" s="7" t="s">
        <v>104</v>
      </c>
      <c r="P34" s="39">
        <v>2.6960044283413843E-2</v>
      </c>
      <c r="Q34" s="39">
        <v>7.0444381881881887E-2</v>
      </c>
      <c r="R34" s="39">
        <v>5.0210340398201679E-2</v>
      </c>
      <c r="S34" s="72">
        <f t="shared" si="4"/>
        <v>101.43990990990991</v>
      </c>
    </row>
    <row r="35" spans="1:19" x14ac:dyDescent="0.25">
      <c r="A35" s="7" t="s">
        <v>150</v>
      </c>
      <c r="B35" s="39">
        <v>1.328414351851852E-2</v>
      </c>
      <c r="C35" s="39">
        <v>3.4527667548500882E-2</v>
      </c>
      <c r="D35" s="39">
        <v>3.1128703703703707E-2</v>
      </c>
      <c r="E35" s="62">
        <f t="shared" si="0"/>
        <v>19.12916666666667</v>
      </c>
      <c r="F35" s="62">
        <f t="shared" si="1"/>
        <v>49.719841269841268</v>
      </c>
      <c r="H35" s="7" t="s">
        <v>49</v>
      </c>
      <c r="I35" s="39">
        <v>3.9699074074074072E-3</v>
      </c>
      <c r="J35" s="39">
        <v>9.8778021442495131E-3</v>
      </c>
      <c r="K35" s="39">
        <v>9.8162615740740745E-3</v>
      </c>
      <c r="L35" s="131">
        <f t="shared" si="2"/>
        <v>5.7166666666666668</v>
      </c>
      <c r="M35" s="132">
        <f t="shared" si="3"/>
        <v>14.224035087719299</v>
      </c>
      <c r="S35" s="71"/>
    </row>
    <row r="36" spans="1:19" x14ac:dyDescent="0.25">
      <c r="A36" s="7" t="s">
        <v>129</v>
      </c>
      <c r="B36" s="39">
        <v>7.8505015432098771E-2</v>
      </c>
      <c r="C36" s="39">
        <v>0.20430895969498916</v>
      </c>
      <c r="D36" s="39">
        <v>0.19410863988988991</v>
      </c>
      <c r="E36" s="62">
        <f t="shared" si="0"/>
        <v>113.04722222222223</v>
      </c>
      <c r="F36" s="62">
        <f t="shared" si="1"/>
        <v>294.20490196078441</v>
      </c>
      <c r="H36" s="7" t="s">
        <v>80</v>
      </c>
      <c r="I36" s="39"/>
      <c r="J36" s="39">
        <v>8.9623590982286624E-4</v>
      </c>
      <c r="K36" s="39">
        <v>8.9623590982286624E-4</v>
      </c>
      <c r="L36" s="131">
        <f t="shared" si="2"/>
        <v>0</v>
      </c>
      <c r="M36" s="132">
        <f t="shared" si="3"/>
        <v>1.2905797101449274</v>
      </c>
    </row>
    <row r="37" spans="1:19" x14ac:dyDescent="0.25">
      <c r="A37" s="7" t="s">
        <v>310</v>
      </c>
      <c r="B37" s="39"/>
      <c r="C37" s="39">
        <v>1.5239197530864199E-3</v>
      </c>
      <c r="D37" s="39">
        <v>1.5239197530864199E-3</v>
      </c>
      <c r="E37" s="62">
        <f t="shared" si="0"/>
        <v>0</v>
      </c>
      <c r="F37" s="62">
        <f t="shared" si="1"/>
        <v>2.1944444444444446</v>
      </c>
      <c r="H37" s="7" t="s">
        <v>72</v>
      </c>
      <c r="I37" s="39">
        <v>4.6944444444444448E-2</v>
      </c>
      <c r="J37" s="39">
        <v>2.3810294001266229E-2</v>
      </c>
      <c r="K37" s="39">
        <v>2.3908737194641462E-2</v>
      </c>
      <c r="L37" s="131">
        <f t="shared" si="2"/>
        <v>67.600000000000009</v>
      </c>
      <c r="M37" s="132">
        <f t="shared" si="3"/>
        <v>34.286823361823373</v>
      </c>
    </row>
    <row r="38" spans="1:19" x14ac:dyDescent="0.25">
      <c r="A38" s="7" t="s">
        <v>983</v>
      </c>
      <c r="B38" s="39"/>
      <c r="C38" s="39">
        <v>3.9351851851851857E-3</v>
      </c>
      <c r="D38" s="39">
        <v>3.9351851851851857E-3</v>
      </c>
      <c r="E38" s="62">
        <f t="shared" si="0"/>
        <v>0</v>
      </c>
      <c r="F38" s="62">
        <f t="shared" si="1"/>
        <v>5.666666666666667</v>
      </c>
      <c r="H38" s="7" t="s">
        <v>104</v>
      </c>
      <c r="I38" s="39">
        <v>2.8291488603988606E-2</v>
      </c>
      <c r="J38" s="39">
        <v>2.1404625969843362E-2</v>
      </c>
      <c r="K38" s="39">
        <v>2.1491971544715448E-2</v>
      </c>
      <c r="L38" s="108">
        <f t="shared" si="2"/>
        <v>40.73974358974359</v>
      </c>
      <c r="M38" s="127">
        <f t="shared" si="3"/>
        <v>30.822661396574443</v>
      </c>
    </row>
    <row r="39" spans="1:19" x14ac:dyDescent="0.25">
      <c r="A39" s="7" t="s">
        <v>1579</v>
      </c>
      <c r="B39" s="39"/>
      <c r="C39" s="39">
        <v>7.719907407407408E-3</v>
      </c>
      <c r="D39" s="39">
        <v>7.719907407407408E-3</v>
      </c>
      <c r="E39" s="62">
        <f t="shared" si="0"/>
        <v>0</v>
      </c>
      <c r="F39" s="62">
        <f t="shared" si="1"/>
        <v>11.116666666666667</v>
      </c>
    </row>
    <row r="40" spans="1:19" x14ac:dyDescent="0.25">
      <c r="A40" s="7" t="s">
        <v>104</v>
      </c>
      <c r="B40" s="39">
        <v>5.4483618233618233E-2</v>
      </c>
      <c r="C40" s="39">
        <v>0.13441460148874371</v>
      </c>
      <c r="D40" s="39">
        <v>0.12815494617358322</v>
      </c>
      <c r="E40" s="133">
        <f t="shared" si="0"/>
        <v>78.456410256410251</v>
      </c>
      <c r="F40" s="133">
        <f t="shared" si="1"/>
        <v>193.55702614379095</v>
      </c>
    </row>
    <row r="41" spans="1:19" x14ac:dyDescent="0.25">
      <c r="E41" s="57"/>
      <c r="F41" s="57"/>
    </row>
    <row r="48" spans="1:19" x14ac:dyDescent="0.25">
      <c r="A48" s="138" t="s">
        <v>244</v>
      </c>
      <c r="B48" s="138"/>
      <c r="C48" s="138"/>
    </row>
    <row r="50" spans="1:3" x14ac:dyDescent="0.25">
      <c r="A50" s="6" t="s">
        <v>148</v>
      </c>
      <c r="B50" s="6" t="s">
        <v>105</v>
      </c>
      <c r="C50" s="2"/>
    </row>
    <row r="51" spans="1:3" x14ac:dyDescent="0.25">
      <c r="A51" s="6" t="s">
        <v>103</v>
      </c>
      <c r="B51" s="2" t="s">
        <v>56</v>
      </c>
      <c r="C51" s="2" t="s">
        <v>104</v>
      </c>
    </row>
    <row r="52" spans="1:3" x14ac:dyDescent="0.25">
      <c r="A52" s="7" t="s">
        <v>27</v>
      </c>
      <c r="B52" s="143">
        <v>1</v>
      </c>
      <c r="C52" s="143">
        <v>1</v>
      </c>
    </row>
    <row r="53" spans="1:3" x14ac:dyDescent="0.25">
      <c r="A53" s="43" t="s">
        <v>124</v>
      </c>
      <c r="B53" s="143">
        <v>1</v>
      </c>
      <c r="C53" s="143">
        <v>1</v>
      </c>
    </row>
    <row r="54" spans="1:3" x14ac:dyDescent="0.25">
      <c r="A54" s="7" t="s">
        <v>40</v>
      </c>
      <c r="B54" s="143">
        <v>165</v>
      </c>
      <c r="C54" s="143">
        <v>165</v>
      </c>
    </row>
    <row r="55" spans="1:3" x14ac:dyDescent="0.25">
      <c r="A55" s="43" t="s">
        <v>123</v>
      </c>
      <c r="B55" s="143">
        <v>3</v>
      </c>
      <c r="C55" s="143">
        <v>3</v>
      </c>
    </row>
    <row r="56" spans="1:3" x14ac:dyDescent="0.25">
      <c r="A56" s="43" t="s">
        <v>145</v>
      </c>
      <c r="B56" s="143">
        <v>1</v>
      </c>
      <c r="C56" s="143">
        <v>1</v>
      </c>
    </row>
    <row r="57" spans="1:3" x14ac:dyDescent="0.25">
      <c r="A57" s="43" t="s">
        <v>126</v>
      </c>
      <c r="B57" s="143">
        <v>13</v>
      </c>
      <c r="C57" s="143">
        <v>13</v>
      </c>
    </row>
    <row r="58" spans="1:3" x14ac:dyDescent="0.25">
      <c r="A58" s="43" t="s">
        <v>124</v>
      </c>
      <c r="B58" s="143">
        <v>80</v>
      </c>
      <c r="C58" s="143">
        <v>80</v>
      </c>
    </row>
    <row r="59" spans="1:3" x14ac:dyDescent="0.25">
      <c r="A59" s="43" t="s">
        <v>128</v>
      </c>
      <c r="B59" s="143">
        <v>61</v>
      </c>
      <c r="C59" s="143">
        <v>61</v>
      </c>
    </row>
    <row r="60" spans="1:3" x14ac:dyDescent="0.25">
      <c r="A60" s="43" t="s">
        <v>129</v>
      </c>
      <c r="B60" s="143">
        <v>2</v>
      </c>
      <c r="C60" s="143">
        <v>2</v>
      </c>
    </row>
    <row r="61" spans="1:3" x14ac:dyDescent="0.25">
      <c r="A61" s="43" t="s">
        <v>150</v>
      </c>
      <c r="B61" s="143">
        <v>4</v>
      </c>
      <c r="C61" s="143">
        <v>4</v>
      </c>
    </row>
    <row r="62" spans="1:3" x14ac:dyDescent="0.25">
      <c r="A62" s="43" t="s">
        <v>181</v>
      </c>
      <c r="B62" s="143">
        <v>1</v>
      </c>
      <c r="C62" s="143">
        <v>1</v>
      </c>
    </row>
    <row r="63" spans="1:3" x14ac:dyDescent="0.25">
      <c r="A63" s="7" t="s">
        <v>35</v>
      </c>
      <c r="B63" s="143">
        <v>21</v>
      </c>
      <c r="C63" s="143">
        <v>21</v>
      </c>
    </row>
    <row r="64" spans="1:3" x14ac:dyDescent="0.25">
      <c r="A64" s="43" t="s">
        <v>125</v>
      </c>
      <c r="B64" s="143">
        <v>1</v>
      </c>
      <c r="C64" s="143">
        <v>1</v>
      </c>
    </row>
    <row r="65" spans="1:3" x14ac:dyDescent="0.25">
      <c r="A65" s="43" t="s">
        <v>123</v>
      </c>
      <c r="B65" s="143">
        <v>9</v>
      </c>
      <c r="C65" s="143">
        <v>9</v>
      </c>
    </row>
    <row r="66" spans="1:3" x14ac:dyDescent="0.25">
      <c r="A66" s="43" t="s">
        <v>145</v>
      </c>
      <c r="B66" s="143">
        <v>1</v>
      </c>
      <c r="C66" s="143">
        <v>1</v>
      </c>
    </row>
    <row r="67" spans="1:3" x14ac:dyDescent="0.25">
      <c r="A67" s="43" t="s">
        <v>126</v>
      </c>
      <c r="B67" s="143">
        <v>1</v>
      </c>
      <c r="C67" s="143">
        <v>1</v>
      </c>
    </row>
    <row r="68" spans="1:3" x14ac:dyDescent="0.25">
      <c r="A68" s="43" t="s">
        <v>124</v>
      </c>
      <c r="B68" s="143">
        <v>1</v>
      </c>
      <c r="C68" s="143">
        <v>1</v>
      </c>
    </row>
    <row r="69" spans="1:3" x14ac:dyDescent="0.25">
      <c r="A69" s="43" t="s">
        <v>128</v>
      </c>
      <c r="B69" s="143">
        <v>2</v>
      </c>
      <c r="C69" s="143">
        <v>2</v>
      </c>
    </row>
    <row r="70" spans="1:3" x14ac:dyDescent="0.25">
      <c r="A70" s="43" t="s">
        <v>129</v>
      </c>
      <c r="B70" s="143">
        <v>4</v>
      </c>
      <c r="C70" s="143">
        <v>4</v>
      </c>
    </row>
    <row r="71" spans="1:3" x14ac:dyDescent="0.25">
      <c r="A71" s="43" t="s">
        <v>176</v>
      </c>
      <c r="B71" s="143">
        <v>2</v>
      </c>
      <c r="C71" s="143">
        <v>2</v>
      </c>
    </row>
    <row r="72" spans="1:3" x14ac:dyDescent="0.25">
      <c r="A72" s="7" t="s">
        <v>104</v>
      </c>
      <c r="B72" s="143">
        <v>187</v>
      </c>
      <c r="C72" s="143">
        <v>187</v>
      </c>
    </row>
  </sheetData>
  <mergeCells count="6">
    <mergeCell ref="A48:C48"/>
    <mergeCell ref="O27:R27"/>
    <mergeCell ref="A1:C1"/>
    <mergeCell ref="N1:P1"/>
    <mergeCell ref="N25:R25"/>
    <mergeCell ref="H25:L25"/>
  </mergeCells>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40E8E-C49C-45B2-8C4B-FB45202E3BD7}">
  <sheetPr>
    <tabColor rgb="FFFF0000"/>
  </sheetPr>
  <dimension ref="A1:S138"/>
  <sheetViews>
    <sheetView workbookViewId="0">
      <selection activeCell="B7" sqref="B7"/>
    </sheetView>
  </sheetViews>
  <sheetFormatPr baseColWidth="10" defaultColWidth="11.5703125" defaultRowHeight="12.75" x14ac:dyDescent="0.2"/>
  <cols>
    <col min="1" max="1" width="29.85546875" style="2" bestFit="1" customWidth="1"/>
    <col min="2" max="2" width="19.7109375" style="2" bestFit="1" customWidth="1"/>
    <col min="3" max="3" width="20.5703125" style="2" bestFit="1" customWidth="1"/>
    <col min="4" max="4" width="10.85546875" style="2" bestFit="1" customWidth="1"/>
    <col min="5" max="5" width="11.140625" style="2" bestFit="1" customWidth="1"/>
    <col min="6" max="6" width="17.140625" style="2" bestFit="1" customWidth="1"/>
    <col min="7" max="7" width="21.85546875" style="2" bestFit="1" customWidth="1"/>
    <col min="8" max="8" width="40.85546875" style="2" bestFit="1" customWidth="1"/>
    <col min="9" max="9" width="19.7109375" style="2" bestFit="1" customWidth="1"/>
    <col min="10" max="10" width="20.5703125" style="2" bestFit="1" customWidth="1"/>
    <col min="11" max="11" width="10.85546875" style="2" bestFit="1" customWidth="1"/>
    <col min="12" max="12" width="15.42578125" style="2" customWidth="1"/>
    <col min="13" max="13" width="9.5703125" style="2" customWidth="1"/>
    <col min="14" max="14" width="41.42578125" style="2" bestFit="1" customWidth="1"/>
    <col min="15" max="15" width="21.85546875" style="2" bestFit="1" customWidth="1"/>
    <col min="16" max="16" width="12.140625" style="2" bestFit="1" customWidth="1"/>
    <col min="17" max="17" width="27.140625" style="2" bestFit="1" customWidth="1"/>
    <col min="18" max="18" width="20.140625" style="2" bestFit="1" customWidth="1"/>
    <col min="19" max="19" width="11.85546875" style="2" bestFit="1" customWidth="1"/>
    <col min="20" max="20" width="11.140625" style="2" bestFit="1" customWidth="1"/>
    <col min="21" max="64" width="3.5703125" style="2" bestFit="1" customWidth="1"/>
    <col min="65" max="65" width="11.85546875" style="2" bestFit="1" customWidth="1"/>
    <col min="66" max="66" width="14.140625" style="2" bestFit="1" customWidth="1"/>
    <col min="67" max="67" width="26.5703125" style="2" bestFit="1" customWidth="1"/>
    <col min="68" max="68" width="24.42578125" style="2" bestFit="1" customWidth="1"/>
    <col min="69" max="69" width="26.5703125" style="2" bestFit="1" customWidth="1"/>
    <col min="70" max="70" width="24.5703125" style="2" bestFit="1" customWidth="1"/>
    <col min="71" max="71" width="15.5703125" style="2" bestFit="1" customWidth="1"/>
    <col min="72" max="72" width="13.5703125" style="2" bestFit="1" customWidth="1"/>
    <col min="73" max="73" width="15.85546875" style="2" bestFit="1" customWidth="1"/>
    <col min="74" max="74" width="13.85546875" style="2" bestFit="1" customWidth="1"/>
    <col min="75" max="75" width="26.140625" style="2" bestFit="1" customWidth="1"/>
    <col min="76" max="76" width="24" style="2" bestFit="1" customWidth="1"/>
    <col min="77" max="77" width="26.140625" style="2" bestFit="1" customWidth="1"/>
    <col min="78" max="78" width="24.140625" style="2" bestFit="1" customWidth="1"/>
    <col min="79" max="79" width="26.140625" style="2" bestFit="1" customWidth="1"/>
    <col min="80" max="80" width="24" style="2" bestFit="1" customWidth="1"/>
    <col min="81" max="81" width="26.140625" style="2" bestFit="1" customWidth="1"/>
    <col min="82" max="82" width="24.140625" style="2" bestFit="1" customWidth="1"/>
    <col min="83" max="83" width="26.140625" style="2" bestFit="1" customWidth="1"/>
    <col min="84" max="84" width="24" style="2" bestFit="1" customWidth="1"/>
    <col min="85" max="85" width="26.140625" style="2" bestFit="1" customWidth="1"/>
    <col min="86" max="86" width="24.140625" style="2" bestFit="1" customWidth="1"/>
    <col min="87" max="87" width="20.42578125" style="2" bestFit="1" customWidth="1"/>
    <col min="88" max="88" width="18.42578125" style="2" bestFit="1" customWidth="1"/>
    <col min="89" max="89" width="20.5703125" style="2" bestFit="1" customWidth="1"/>
    <col min="90" max="90" width="18.5703125" style="2" bestFit="1" customWidth="1"/>
    <col min="91" max="16384" width="11.5703125" style="2"/>
  </cols>
  <sheetData>
    <row r="1" spans="1:19" ht="15" x14ac:dyDescent="0.25">
      <c r="N1"/>
      <c r="O1"/>
      <c r="P1"/>
      <c r="Q1" s="52"/>
    </row>
    <row r="2" spans="1:19" ht="15" x14ac:dyDescent="0.25">
      <c r="A2" s="51" t="s">
        <v>229</v>
      </c>
      <c r="B2" s="51"/>
      <c r="C2" s="51"/>
      <c r="D2" s="51"/>
      <c r="H2" s="6" t="s">
        <v>149</v>
      </c>
      <c r="I2" s="6" t="s">
        <v>105</v>
      </c>
      <c r="L2" s="61"/>
      <c r="M2" s="61"/>
      <c r="N2"/>
      <c r="O2"/>
      <c r="P2"/>
      <c r="Q2" s="52"/>
    </row>
    <row r="3" spans="1:19" ht="15" x14ac:dyDescent="0.25">
      <c r="A3" s="6" t="s">
        <v>149</v>
      </c>
      <c r="B3" s="6" t="s">
        <v>105</v>
      </c>
      <c r="H3" s="6" t="s">
        <v>103</v>
      </c>
      <c r="I3" s="2" t="s">
        <v>56</v>
      </c>
      <c r="J3" s="2" t="s">
        <v>28</v>
      </c>
      <c r="K3" s="2" t="s">
        <v>104</v>
      </c>
      <c r="L3" s="80" t="s">
        <v>223</v>
      </c>
      <c r="M3" s="80" t="s">
        <v>224</v>
      </c>
      <c r="N3"/>
      <c r="O3"/>
      <c r="P3"/>
      <c r="Q3" s="52"/>
    </row>
    <row r="4" spans="1:19" ht="15" x14ac:dyDescent="0.25">
      <c r="A4" s="6" t="s">
        <v>103</v>
      </c>
      <c r="B4" s="2" t="s">
        <v>56</v>
      </c>
      <c r="C4" s="2" t="s">
        <v>28</v>
      </c>
      <c r="D4" s="2" t="s">
        <v>104</v>
      </c>
      <c r="E4" s="50" t="s">
        <v>223</v>
      </c>
      <c r="F4" s="50" t="s">
        <v>222</v>
      </c>
      <c r="H4" s="7" t="s">
        <v>125</v>
      </c>
      <c r="I4" s="39">
        <v>5.3009259259259256E-2</v>
      </c>
      <c r="J4" s="39">
        <v>8.9556261770244783E-2</v>
      </c>
      <c r="K4" s="39">
        <v>8.8947145061728378E-2</v>
      </c>
      <c r="L4" s="99">
        <f t="shared" ref="L4:L36" si="0">1440*$I4</f>
        <v>76.333333333333329</v>
      </c>
      <c r="M4" s="100">
        <f t="shared" ref="M4:M36" si="1">1440*$J4</f>
        <v>128.96101694915248</v>
      </c>
      <c r="N4"/>
      <c r="O4"/>
      <c r="P4"/>
      <c r="Q4" s="52"/>
      <c r="S4" s="34"/>
    </row>
    <row r="5" spans="1:19" ht="15" x14ac:dyDescent="0.25">
      <c r="A5" s="7" t="s">
        <v>95</v>
      </c>
      <c r="B5" s="39"/>
      <c r="C5" s="39">
        <v>0.318545524691358</v>
      </c>
      <c r="D5" s="39">
        <v>0.318545524691358</v>
      </c>
      <c r="E5" s="53">
        <f>1440*$B5</f>
        <v>0</v>
      </c>
      <c r="F5" s="54">
        <f>1440*$C5</f>
        <v>458.70555555555552</v>
      </c>
      <c r="H5" s="43" t="s">
        <v>78</v>
      </c>
      <c r="J5" s="39">
        <v>6.1788194444444444E-2</v>
      </c>
      <c r="K5" s="39">
        <v>6.1788194444444444E-2</v>
      </c>
      <c r="L5" s="115">
        <f t="shared" si="0"/>
        <v>0</v>
      </c>
      <c r="M5" s="116">
        <f t="shared" si="1"/>
        <v>88.974999999999994</v>
      </c>
      <c r="N5"/>
      <c r="O5"/>
      <c r="P5"/>
      <c r="Q5" s="52"/>
    </row>
    <row r="6" spans="1:19" x14ac:dyDescent="0.2">
      <c r="A6" s="7" t="s">
        <v>78</v>
      </c>
      <c r="B6" s="39">
        <v>4.3003472222222221E-2</v>
      </c>
      <c r="C6" s="39">
        <v>1.1785275319567355E-2</v>
      </c>
      <c r="D6" s="39">
        <v>1.2852564102564102E-2</v>
      </c>
      <c r="E6" s="55">
        <f t="shared" ref="E6:E8" si="2">1440*$B6</f>
        <v>61.924999999999997</v>
      </c>
      <c r="F6" s="56">
        <f t="shared" ref="F6:F8" si="3">1440*$C6</f>
        <v>16.970796460176992</v>
      </c>
      <c r="H6" s="43" t="s">
        <v>26</v>
      </c>
      <c r="I6" s="39">
        <v>5.3009259259259256E-2</v>
      </c>
      <c r="J6" s="39">
        <v>0.10294367283950615</v>
      </c>
      <c r="K6" s="39">
        <v>0.10159409409409408</v>
      </c>
      <c r="L6" s="117">
        <f t="shared" si="0"/>
        <v>76.333333333333329</v>
      </c>
      <c r="M6" s="118">
        <f t="shared" si="1"/>
        <v>148.23888888888885</v>
      </c>
      <c r="Q6" s="52"/>
    </row>
    <row r="7" spans="1:19" x14ac:dyDescent="0.2">
      <c r="A7" s="7" t="s">
        <v>26</v>
      </c>
      <c r="B7" s="39">
        <v>5.8119772998805261E-2</v>
      </c>
      <c r="C7" s="39">
        <v>6.3625252600543331E-2</v>
      </c>
      <c r="D7" s="39">
        <v>6.3335981638418096E-2</v>
      </c>
      <c r="E7" s="55">
        <f t="shared" si="2"/>
        <v>83.69247311827958</v>
      </c>
      <c r="F7" s="56">
        <f t="shared" si="3"/>
        <v>91.620363744782395</v>
      </c>
      <c r="H7" s="43" t="s">
        <v>34</v>
      </c>
      <c r="I7" s="39"/>
      <c r="J7" s="39">
        <v>6.925099206349207E-2</v>
      </c>
      <c r="K7" s="39">
        <v>6.925099206349207E-2</v>
      </c>
      <c r="L7" s="117">
        <f t="shared" si="0"/>
        <v>0</v>
      </c>
      <c r="M7" s="118">
        <f t="shared" si="1"/>
        <v>99.721428571428575</v>
      </c>
      <c r="Q7" s="57"/>
    </row>
    <row r="8" spans="1:19" x14ac:dyDescent="0.2">
      <c r="A8" s="7" t="s">
        <v>34</v>
      </c>
      <c r="B8" s="39">
        <v>2.5158810325477003E-2</v>
      </c>
      <c r="C8" s="39">
        <v>4.9628411306042848E-2</v>
      </c>
      <c r="D8" s="39">
        <v>4.5594960594960585E-2</v>
      </c>
      <c r="E8" s="58">
        <f t="shared" si="2"/>
        <v>36.228686868686886</v>
      </c>
      <c r="F8" s="59">
        <f t="shared" si="3"/>
        <v>71.464912280701697</v>
      </c>
      <c r="H8" s="7" t="s">
        <v>181</v>
      </c>
      <c r="I8" s="39">
        <v>7.8703703703703705E-4</v>
      </c>
      <c r="J8" s="39">
        <v>0.10298992673992675</v>
      </c>
      <c r="K8" s="39">
        <v>0.10187902576489534</v>
      </c>
      <c r="L8" s="119">
        <f t="shared" si="0"/>
        <v>1.1333333333333333</v>
      </c>
      <c r="M8" s="120">
        <f t="shared" si="1"/>
        <v>148.30549450549452</v>
      </c>
      <c r="Q8" s="52"/>
    </row>
    <row r="9" spans="1:19" x14ac:dyDescent="0.2">
      <c r="A9" s="7" t="s">
        <v>104</v>
      </c>
      <c r="B9" s="39">
        <v>3.0624652777777796E-2</v>
      </c>
      <c r="C9" s="39">
        <v>5.251041743265436E-2</v>
      </c>
      <c r="D9" s="39">
        <v>4.9952174924778672E-2</v>
      </c>
      <c r="E9" s="85">
        <f>1440*$B9</f>
        <v>44.099500000000027</v>
      </c>
      <c r="F9" s="85">
        <f>1440*$C9</f>
        <v>75.61500110302228</v>
      </c>
      <c r="H9" s="43" t="s">
        <v>26</v>
      </c>
      <c r="I9" s="39"/>
      <c r="J9" s="39">
        <v>0.10052389705882353</v>
      </c>
      <c r="K9" s="39">
        <v>0.10052389705882353</v>
      </c>
      <c r="L9" s="115">
        <f t="shared" si="0"/>
        <v>0</v>
      </c>
      <c r="M9" s="116">
        <f t="shared" si="1"/>
        <v>144.75441176470588</v>
      </c>
      <c r="Q9" s="34"/>
    </row>
    <row r="10" spans="1:19" x14ac:dyDescent="0.2">
      <c r="H10" s="43" t="s">
        <v>34</v>
      </c>
      <c r="I10" s="39">
        <v>7.8703703703703705E-4</v>
      </c>
      <c r="J10" s="39">
        <v>0.10446089181286553</v>
      </c>
      <c r="K10" s="39">
        <v>0.10267341155810986</v>
      </c>
      <c r="L10" s="117">
        <f t="shared" si="0"/>
        <v>1.1333333333333333</v>
      </c>
      <c r="M10" s="118">
        <f t="shared" si="1"/>
        <v>150.42368421052635</v>
      </c>
    </row>
    <row r="11" spans="1:19" x14ac:dyDescent="0.2">
      <c r="G11" s="78"/>
      <c r="H11" s="7" t="s">
        <v>123</v>
      </c>
      <c r="I11" s="39">
        <v>6.5173611111111113E-2</v>
      </c>
      <c r="J11" s="39">
        <v>0.14870219404186794</v>
      </c>
      <c r="K11" s="39">
        <v>0.13142041826309067</v>
      </c>
      <c r="L11" s="119">
        <f t="shared" si="0"/>
        <v>93.850000000000009</v>
      </c>
      <c r="M11" s="120">
        <f t="shared" si="1"/>
        <v>214.13115942028983</v>
      </c>
    </row>
    <row r="12" spans="1:19" x14ac:dyDescent="0.2">
      <c r="A12" s="51" t="s">
        <v>230</v>
      </c>
      <c r="B12" s="51"/>
      <c r="C12" s="51"/>
      <c r="D12" s="51"/>
      <c r="H12" s="43" t="s">
        <v>78</v>
      </c>
      <c r="I12" s="39">
        <v>2.3402777777777783E-2</v>
      </c>
      <c r="J12" s="39"/>
      <c r="K12" s="39">
        <v>2.3402777777777783E-2</v>
      </c>
      <c r="L12" s="115">
        <f t="shared" si="0"/>
        <v>33.70000000000001</v>
      </c>
      <c r="M12" s="116">
        <f t="shared" si="1"/>
        <v>0</v>
      </c>
    </row>
    <row r="13" spans="1:19" x14ac:dyDescent="0.2">
      <c r="A13" s="6" t="s">
        <v>149</v>
      </c>
      <c r="B13" s="6" t="s">
        <v>105</v>
      </c>
      <c r="H13" s="43" t="s">
        <v>26</v>
      </c>
      <c r="I13" s="39">
        <v>8.1419270833333335E-2</v>
      </c>
      <c r="J13" s="39">
        <v>0.14603587962962961</v>
      </c>
      <c r="K13" s="39">
        <v>0.13243238304093569</v>
      </c>
      <c r="L13" s="117">
        <f t="shared" si="0"/>
        <v>117.24375000000001</v>
      </c>
      <c r="M13" s="118">
        <f t="shared" si="1"/>
        <v>210.29166666666663</v>
      </c>
    </row>
    <row r="14" spans="1:19" x14ac:dyDescent="0.2">
      <c r="A14" s="6" t="s">
        <v>103</v>
      </c>
      <c r="B14" s="2" t="s">
        <v>56</v>
      </c>
      <c r="C14" s="2" t="s">
        <v>28</v>
      </c>
      <c r="D14" s="2" t="s">
        <v>104</v>
      </c>
      <c r="E14" s="66" t="s">
        <v>223</v>
      </c>
      <c r="F14" s="66" t="s">
        <v>222</v>
      </c>
      <c r="H14" s="43" t="s">
        <v>34</v>
      </c>
      <c r="I14" s="39">
        <v>3.577546296296296E-2</v>
      </c>
      <c r="J14" s="39">
        <v>0.15370153356481481</v>
      </c>
      <c r="K14" s="39">
        <v>0.1350816276803119</v>
      </c>
      <c r="L14" s="117">
        <f t="shared" si="0"/>
        <v>51.516666666666666</v>
      </c>
      <c r="M14" s="118">
        <f t="shared" si="1"/>
        <v>221.33020833333333</v>
      </c>
    </row>
    <row r="15" spans="1:19" x14ac:dyDescent="0.2">
      <c r="A15" s="7" t="s">
        <v>95</v>
      </c>
      <c r="B15" s="39"/>
      <c r="C15" s="39">
        <v>0.13741898148148149</v>
      </c>
      <c r="D15" s="39">
        <v>0.13741898148148149</v>
      </c>
      <c r="E15" s="99">
        <f t="shared" ref="E15:E31" si="4">1440*$B15</f>
        <v>0</v>
      </c>
      <c r="F15" s="100">
        <f t="shared" ref="F15:F31" si="5">1440*$C15</f>
        <v>197.88333333333335</v>
      </c>
      <c r="H15" s="7" t="s">
        <v>145</v>
      </c>
      <c r="I15" s="39">
        <v>2.826388888888889E-2</v>
      </c>
      <c r="J15" s="39">
        <v>0.37517030423280423</v>
      </c>
      <c r="K15" s="39">
        <v>0.29807998971193411</v>
      </c>
      <c r="L15" s="119">
        <f t="shared" si="0"/>
        <v>40.700000000000003</v>
      </c>
      <c r="M15" s="120">
        <f t="shared" si="1"/>
        <v>540.24523809523805</v>
      </c>
    </row>
    <row r="16" spans="1:19" x14ac:dyDescent="0.2">
      <c r="A16" s="43" t="s">
        <v>124</v>
      </c>
      <c r="B16" s="39"/>
      <c r="C16" s="39">
        <v>0.13741898148148149</v>
      </c>
      <c r="D16" s="39">
        <v>0.13741898148148149</v>
      </c>
      <c r="E16" s="83">
        <f t="shared" si="4"/>
        <v>0</v>
      </c>
      <c r="F16" s="87">
        <f t="shared" si="5"/>
        <v>197.88333333333335</v>
      </c>
      <c r="H16" s="43" t="s">
        <v>26</v>
      </c>
      <c r="I16" s="39">
        <v>3.6597222222222225E-2</v>
      </c>
      <c r="J16" s="39">
        <v>0.17755401234567902</v>
      </c>
      <c r="K16" s="39">
        <v>0.14231481481481481</v>
      </c>
      <c r="L16" s="115">
        <f t="shared" si="0"/>
        <v>52.7</v>
      </c>
      <c r="M16" s="116">
        <f t="shared" si="1"/>
        <v>255.67777777777781</v>
      </c>
    </row>
    <row r="17" spans="1:13" x14ac:dyDescent="0.2">
      <c r="A17" s="7" t="s">
        <v>78</v>
      </c>
      <c r="B17" s="39">
        <v>0.13391203703703705</v>
      </c>
      <c r="C17" s="39">
        <v>7.9754629629629634E-2</v>
      </c>
      <c r="D17" s="39">
        <v>8.4678030303030311E-2</v>
      </c>
      <c r="E17" s="89">
        <f t="shared" si="4"/>
        <v>192.83333333333334</v>
      </c>
      <c r="F17" s="90">
        <f t="shared" si="5"/>
        <v>114.84666666666668</v>
      </c>
      <c r="H17" s="43" t="s">
        <v>34</v>
      </c>
      <c r="I17" s="39">
        <v>1.9930555555555556E-2</v>
      </c>
      <c r="J17" s="39">
        <v>0.52338252314814815</v>
      </c>
      <c r="K17" s="39">
        <v>0.4226921296296296</v>
      </c>
      <c r="L17" s="117">
        <f t="shared" si="0"/>
        <v>28.7</v>
      </c>
      <c r="M17" s="118">
        <f t="shared" si="1"/>
        <v>753.67083333333335</v>
      </c>
    </row>
    <row r="18" spans="1:13" x14ac:dyDescent="0.2">
      <c r="A18" s="43" t="s">
        <v>176</v>
      </c>
      <c r="B18" s="39"/>
      <c r="C18" s="39">
        <v>2.9930555555555557E-2</v>
      </c>
      <c r="D18" s="39">
        <v>2.9930555555555557E-2</v>
      </c>
      <c r="E18" s="82">
        <f t="shared" si="4"/>
        <v>0</v>
      </c>
      <c r="F18" s="86">
        <f t="shared" si="5"/>
        <v>43.1</v>
      </c>
      <c r="H18" s="7" t="s">
        <v>127</v>
      </c>
      <c r="I18" s="39"/>
      <c r="J18" s="39">
        <v>0.26379501028806579</v>
      </c>
      <c r="K18" s="39">
        <v>0.26379501028806579</v>
      </c>
      <c r="L18" s="119">
        <f t="shared" si="0"/>
        <v>0</v>
      </c>
      <c r="M18" s="120">
        <f t="shared" si="1"/>
        <v>379.86481481481474</v>
      </c>
    </row>
    <row r="19" spans="1:13" x14ac:dyDescent="0.2">
      <c r="A19" s="43" t="s">
        <v>124</v>
      </c>
      <c r="B19" s="39">
        <v>0.13391203703703705</v>
      </c>
      <c r="C19" s="39">
        <v>8.9047619047619056E-2</v>
      </c>
      <c r="D19" s="39">
        <v>9.4655671296296304E-2</v>
      </c>
      <c r="E19" s="83">
        <f t="shared" si="4"/>
        <v>192.83333333333334</v>
      </c>
      <c r="F19" s="87">
        <f t="shared" si="5"/>
        <v>128.22857142857143</v>
      </c>
      <c r="H19" s="43" t="s">
        <v>26</v>
      </c>
      <c r="I19" s="39"/>
      <c r="J19" s="39">
        <v>0.15650628306878306</v>
      </c>
      <c r="K19" s="39">
        <v>0.15650628306878306</v>
      </c>
      <c r="L19" s="115">
        <f t="shared" si="0"/>
        <v>0</v>
      </c>
      <c r="M19" s="116">
        <f t="shared" si="1"/>
        <v>225.36904761904759</v>
      </c>
    </row>
    <row r="20" spans="1:13" x14ac:dyDescent="0.2">
      <c r="A20" s="43" t="s">
        <v>128</v>
      </c>
      <c r="B20" s="39"/>
      <c r="C20" s="39">
        <v>0.11435185185185186</v>
      </c>
      <c r="D20" s="39">
        <v>0.11435185185185186</v>
      </c>
      <c r="E20" s="83">
        <f t="shared" si="4"/>
        <v>0</v>
      </c>
      <c r="F20" s="87">
        <f t="shared" si="5"/>
        <v>164.66666666666669</v>
      </c>
      <c r="H20" s="43" t="s">
        <v>34</v>
      </c>
      <c r="J20" s="39">
        <v>0.63930555555555557</v>
      </c>
      <c r="K20" s="39">
        <v>0.63930555555555557</v>
      </c>
      <c r="L20" s="117">
        <f t="shared" si="0"/>
        <v>0</v>
      </c>
      <c r="M20" s="118">
        <f t="shared" si="1"/>
        <v>920.6</v>
      </c>
    </row>
    <row r="21" spans="1:13" x14ac:dyDescent="0.2">
      <c r="A21" s="7" t="s">
        <v>26</v>
      </c>
      <c r="B21" s="39">
        <v>5.4891975308641976E-2</v>
      </c>
      <c r="C21" s="39">
        <v>6.0343988289760363E-2</v>
      </c>
      <c r="D21" s="39">
        <v>5.9901933183183174E-2</v>
      </c>
      <c r="E21" s="89">
        <f t="shared" si="4"/>
        <v>79.044444444444451</v>
      </c>
      <c r="F21" s="90">
        <f t="shared" si="5"/>
        <v>86.895343137254926</v>
      </c>
      <c r="H21" s="7" t="s">
        <v>150</v>
      </c>
      <c r="I21" s="39">
        <v>1.328414351851852E-2</v>
      </c>
      <c r="J21" s="39">
        <v>3.4527667548500882E-2</v>
      </c>
      <c r="K21" s="39">
        <v>3.1128703703703704E-2</v>
      </c>
      <c r="L21" s="119">
        <f t="shared" si="0"/>
        <v>19.12916666666667</v>
      </c>
      <c r="M21" s="120">
        <f t="shared" si="1"/>
        <v>49.719841269841268</v>
      </c>
    </row>
    <row r="22" spans="1:13" x14ac:dyDescent="0.2">
      <c r="A22" s="43" t="s">
        <v>176</v>
      </c>
      <c r="B22" s="39">
        <v>1.2581018518518519E-2</v>
      </c>
      <c r="C22" s="39">
        <v>1.702199074074074E-2</v>
      </c>
      <c r="D22" s="39">
        <v>1.6281828703703701E-2</v>
      </c>
      <c r="E22" s="82">
        <f t="shared" si="4"/>
        <v>18.116666666666667</v>
      </c>
      <c r="F22" s="86">
        <f t="shared" si="5"/>
        <v>24.511666666666667</v>
      </c>
      <c r="H22" s="43" t="s">
        <v>78</v>
      </c>
      <c r="J22" s="39">
        <v>0</v>
      </c>
      <c r="K22" s="39">
        <v>0</v>
      </c>
      <c r="L22" s="115">
        <f t="shared" si="0"/>
        <v>0</v>
      </c>
      <c r="M22" s="116">
        <f t="shared" si="1"/>
        <v>0</v>
      </c>
    </row>
    <row r="23" spans="1:13" x14ac:dyDescent="0.2">
      <c r="A23" s="43" t="s">
        <v>126</v>
      </c>
      <c r="B23" s="39">
        <v>7.5532407407407409E-2</v>
      </c>
      <c r="C23" s="39">
        <v>2.3865740740740743E-2</v>
      </c>
      <c r="D23" s="39">
        <v>4.9699074074074076E-2</v>
      </c>
      <c r="E23" s="83">
        <f t="shared" si="4"/>
        <v>108.76666666666667</v>
      </c>
      <c r="F23" s="87">
        <f t="shared" si="5"/>
        <v>34.366666666666667</v>
      </c>
      <c r="H23" s="43" t="s">
        <v>26</v>
      </c>
      <c r="I23" s="39"/>
      <c r="J23" s="39">
        <v>4.0582561728395063E-2</v>
      </c>
      <c r="K23" s="39">
        <v>4.0582561728395063E-2</v>
      </c>
      <c r="L23" s="117">
        <f t="shared" si="0"/>
        <v>0</v>
      </c>
      <c r="M23" s="118">
        <f t="shared" si="1"/>
        <v>58.43888888888889</v>
      </c>
    </row>
    <row r="24" spans="1:13" x14ac:dyDescent="0.2">
      <c r="A24" s="43" t="s">
        <v>124</v>
      </c>
      <c r="B24" s="39">
        <v>0.16666666666666666</v>
      </c>
      <c r="C24" s="39">
        <v>8.2540509259259279E-2</v>
      </c>
      <c r="D24" s="39">
        <v>8.5089786756453428E-2</v>
      </c>
      <c r="E24" s="83">
        <f t="shared" si="4"/>
        <v>240</v>
      </c>
      <c r="F24" s="87">
        <f t="shared" si="5"/>
        <v>118.85833333333336</v>
      </c>
      <c r="H24" s="43" t="s">
        <v>34</v>
      </c>
      <c r="I24" s="39">
        <v>1.328414351851852E-2</v>
      </c>
      <c r="J24" s="39">
        <v>3.5490196078431367E-2</v>
      </c>
      <c r="K24" s="39">
        <v>3.1260471781305116E-2</v>
      </c>
      <c r="L24" s="117">
        <f t="shared" si="0"/>
        <v>19.12916666666667</v>
      </c>
      <c r="M24" s="118">
        <f t="shared" si="1"/>
        <v>51.105882352941165</v>
      </c>
    </row>
    <row r="25" spans="1:13" x14ac:dyDescent="0.2">
      <c r="A25" s="43" t="s">
        <v>128</v>
      </c>
      <c r="B25" s="39">
        <v>3.0995370370370375E-2</v>
      </c>
      <c r="C25" s="39">
        <v>5.0720370370370374E-2</v>
      </c>
      <c r="D25" s="39">
        <v>4.925925925925926E-2</v>
      </c>
      <c r="E25" s="83">
        <f t="shared" si="4"/>
        <v>44.63333333333334</v>
      </c>
      <c r="F25" s="87">
        <f t="shared" si="5"/>
        <v>73.037333333333336</v>
      </c>
      <c r="H25" s="7" t="s">
        <v>129</v>
      </c>
      <c r="I25" s="39">
        <v>7.8505015432098771E-2</v>
      </c>
      <c r="J25" s="39">
        <v>0.20430895969498908</v>
      </c>
      <c r="K25" s="39">
        <v>0.19410863988988991</v>
      </c>
      <c r="L25" s="119">
        <f t="shared" si="0"/>
        <v>113.04722222222223</v>
      </c>
      <c r="M25" s="120">
        <f t="shared" si="1"/>
        <v>294.2049019607843</v>
      </c>
    </row>
    <row r="26" spans="1:13" x14ac:dyDescent="0.2">
      <c r="A26" s="7" t="s">
        <v>34</v>
      </c>
      <c r="B26" s="39">
        <v>2.517729377104377E-2</v>
      </c>
      <c r="C26" s="39">
        <v>7.5413718553459116E-2</v>
      </c>
      <c r="D26" s="39">
        <v>4.5658297720797728E-2</v>
      </c>
      <c r="E26" s="89">
        <f t="shared" si="4"/>
        <v>36.255303030303033</v>
      </c>
      <c r="F26" s="90">
        <f t="shared" si="5"/>
        <v>108.59575471698113</v>
      </c>
      <c r="H26" s="43" t="s">
        <v>95</v>
      </c>
      <c r="J26" s="39">
        <v>0.40910879629629626</v>
      </c>
      <c r="K26" s="39">
        <v>0.40910879629629626</v>
      </c>
      <c r="L26" s="115">
        <f t="shared" si="0"/>
        <v>0</v>
      </c>
      <c r="M26" s="116">
        <f t="shared" si="1"/>
        <v>589.11666666666656</v>
      </c>
    </row>
    <row r="27" spans="1:13" x14ac:dyDescent="0.2">
      <c r="A27" s="43" t="s">
        <v>176</v>
      </c>
      <c r="B27" s="39"/>
      <c r="C27" s="39">
        <v>0.17172222222222222</v>
      </c>
      <c r="D27" s="39">
        <v>0.17172222222222222</v>
      </c>
      <c r="E27" s="61">
        <f t="shared" si="4"/>
        <v>0</v>
      </c>
      <c r="F27" s="61">
        <f t="shared" si="5"/>
        <v>247.28</v>
      </c>
      <c r="H27" s="43" t="s">
        <v>78</v>
      </c>
      <c r="I27" s="39"/>
      <c r="J27" s="39">
        <v>9.0432098765432081E-2</v>
      </c>
      <c r="K27" s="39">
        <v>9.0432098765432081E-2</v>
      </c>
      <c r="L27" s="117">
        <f t="shared" si="0"/>
        <v>0</v>
      </c>
      <c r="M27" s="118">
        <f t="shared" si="1"/>
        <v>130.2222222222222</v>
      </c>
    </row>
    <row r="28" spans="1:13" x14ac:dyDescent="0.2">
      <c r="A28" s="43" t="s">
        <v>126</v>
      </c>
      <c r="B28" s="39">
        <v>5.7300569800569794E-2</v>
      </c>
      <c r="C28" s="39">
        <v>3.1635802469135803E-3</v>
      </c>
      <c r="D28" s="39">
        <v>4.7149884259259256E-2</v>
      </c>
      <c r="E28" s="61">
        <f t="shared" si="4"/>
        <v>82.512820512820497</v>
      </c>
      <c r="F28" s="61">
        <f t="shared" si="5"/>
        <v>4.5555555555555554</v>
      </c>
      <c r="H28" s="43" t="s">
        <v>26</v>
      </c>
      <c r="I28" s="39">
        <v>9.4577546296296305E-2</v>
      </c>
      <c r="J28" s="39">
        <v>0.20655389363722693</v>
      </c>
      <c r="K28" s="39">
        <v>0.19613748923341948</v>
      </c>
      <c r="L28" s="117">
        <f t="shared" si="0"/>
        <v>136.19166666666669</v>
      </c>
      <c r="M28" s="118">
        <f t="shared" si="1"/>
        <v>297.43760683760678</v>
      </c>
    </row>
    <row r="29" spans="1:13" x14ac:dyDescent="0.2">
      <c r="A29" s="43" t="s">
        <v>124</v>
      </c>
      <c r="B29" s="39">
        <v>2.2775173611111119E-2</v>
      </c>
      <c r="C29" s="39">
        <v>7.307179380873409E-2</v>
      </c>
      <c r="D29" s="39">
        <v>4.5699483497102553E-2</v>
      </c>
      <c r="E29" s="61">
        <f t="shared" si="4"/>
        <v>32.796250000000015</v>
      </c>
      <c r="F29" s="61">
        <f t="shared" si="5"/>
        <v>105.22338308457709</v>
      </c>
      <c r="H29" s="43" t="s">
        <v>34</v>
      </c>
      <c r="I29" s="39">
        <v>4.6359953703703709E-2</v>
      </c>
      <c r="J29" s="39">
        <v>0.19782889660493827</v>
      </c>
      <c r="K29" s="39">
        <v>0.1861774394586895</v>
      </c>
      <c r="L29" s="117">
        <f t="shared" si="0"/>
        <v>66.75833333333334</v>
      </c>
      <c r="M29" s="118">
        <f t="shared" si="1"/>
        <v>284.87361111111113</v>
      </c>
    </row>
    <row r="30" spans="1:13" x14ac:dyDescent="0.2">
      <c r="A30" s="43" t="s">
        <v>128</v>
      </c>
      <c r="B30" s="39">
        <v>2.1481671220400733E-2</v>
      </c>
      <c r="C30" s="39">
        <v>5.2743500712250715E-2</v>
      </c>
      <c r="D30" s="39">
        <v>3.0824286930608773E-2</v>
      </c>
      <c r="E30" s="61">
        <f t="shared" si="4"/>
        <v>30.933606557377054</v>
      </c>
      <c r="F30" s="61">
        <f t="shared" si="5"/>
        <v>75.950641025641033</v>
      </c>
      <c r="H30" s="7" t="s">
        <v>310</v>
      </c>
      <c r="I30" s="39"/>
      <c r="J30" s="39">
        <v>1.5239197530864199E-3</v>
      </c>
      <c r="K30" s="39">
        <v>1.5239197530864199E-3</v>
      </c>
      <c r="L30" s="119">
        <f t="shared" si="0"/>
        <v>0</v>
      </c>
      <c r="M30" s="120">
        <f t="shared" si="1"/>
        <v>2.1944444444444446</v>
      </c>
    </row>
    <row r="31" spans="1:13" x14ac:dyDescent="0.2">
      <c r="A31" s="7" t="s">
        <v>104</v>
      </c>
      <c r="B31" s="39">
        <v>2.6960044283413854E-2</v>
      </c>
      <c r="C31" s="39">
        <v>7.0444381881881873E-2</v>
      </c>
      <c r="D31" s="39">
        <v>5.0210340398201672E-2</v>
      </c>
      <c r="E31" s="99">
        <f t="shared" si="4"/>
        <v>38.822463768115952</v>
      </c>
      <c r="F31" s="100">
        <f t="shared" si="5"/>
        <v>101.4399099099099</v>
      </c>
      <c r="H31" s="43" t="s">
        <v>34</v>
      </c>
      <c r="I31" s="39"/>
      <c r="J31" s="39">
        <v>1.5239197530864199E-3</v>
      </c>
      <c r="K31" s="39">
        <v>1.5239197530864199E-3</v>
      </c>
      <c r="L31" s="115">
        <f t="shared" si="0"/>
        <v>0</v>
      </c>
      <c r="M31" s="116">
        <f t="shared" si="1"/>
        <v>2.1944444444444446</v>
      </c>
    </row>
    <row r="32" spans="1:13" ht="15" x14ac:dyDescent="0.25">
      <c r="A32"/>
      <c r="B32"/>
      <c r="C32"/>
      <c r="D32"/>
      <c r="E32" s="101"/>
      <c r="F32" s="101"/>
      <c r="H32" s="7" t="s">
        <v>983</v>
      </c>
      <c r="I32" s="39"/>
      <c r="J32" s="39">
        <v>3.9351851851851857E-3</v>
      </c>
      <c r="K32" s="39">
        <v>3.9351851851851857E-3</v>
      </c>
      <c r="L32" s="119">
        <f t="shared" si="0"/>
        <v>0</v>
      </c>
      <c r="M32" s="120">
        <f t="shared" si="1"/>
        <v>5.666666666666667</v>
      </c>
    </row>
    <row r="33" spans="1:13" x14ac:dyDescent="0.2">
      <c r="H33" s="43" t="s">
        <v>34</v>
      </c>
      <c r="J33" s="39">
        <v>3.9351851851851857E-3</v>
      </c>
      <c r="K33" s="39">
        <v>3.9351851851851857E-3</v>
      </c>
      <c r="L33" s="115">
        <f t="shared" si="0"/>
        <v>0</v>
      </c>
      <c r="M33" s="116">
        <f t="shared" si="1"/>
        <v>5.666666666666667</v>
      </c>
    </row>
    <row r="34" spans="1:13" x14ac:dyDescent="0.2">
      <c r="H34" s="7" t="s">
        <v>1579</v>
      </c>
      <c r="I34" s="39"/>
      <c r="J34" s="39">
        <v>7.719907407407408E-3</v>
      </c>
      <c r="K34" s="39">
        <v>7.719907407407408E-3</v>
      </c>
      <c r="L34" s="119">
        <f t="shared" si="0"/>
        <v>0</v>
      </c>
      <c r="M34" s="120">
        <f t="shared" si="1"/>
        <v>11.116666666666667</v>
      </c>
    </row>
    <row r="35" spans="1:13" x14ac:dyDescent="0.2">
      <c r="A35" s="51" t="s">
        <v>228</v>
      </c>
      <c r="B35" s="51"/>
      <c r="C35" s="51"/>
      <c r="D35" s="51"/>
      <c r="H35" s="43" t="s">
        <v>34</v>
      </c>
      <c r="J35" s="39">
        <v>7.719907407407408E-3</v>
      </c>
      <c r="K35" s="39">
        <v>7.719907407407408E-3</v>
      </c>
      <c r="L35" s="121">
        <f t="shared" si="0"/>
        <v>0</v>
      </c>
      <c r="M35" s="122">
        <f t="shared" si="1"/>
        <v>11.116666666666667</v>
      </c>
    </row>
    <row r="36" spans="1:13" x14ac:dyDescent="0.2">
      <c r="A36" s="6" t="s">
        <v>149</v>
      </c>
      <c r="B36" s="6" t="s">
        <v>105</v>
      </c>
      <c r="H36" s="7" t="s">
        <v>104</v>
      </c>
      <c r="I36" s="39">
        <v>5.4483618233618247E-2</v>
      </c>
      <c r="J36" s="39">
        <v>0.13441460148874373</v>
      </c>
      <c r="K36" s="39">
        <v>0.1281549461735832</v>
      </c>
      <c r="L36" s="123">
        <f t="shared" si="0"/>
        <v>78.45641025641028</v>
      </c>
      <c r="M36" s="124">
        <f t="shared" si="1"/>
        <v>193.55702614379098</v>
      </c>
    </row>
    <row r="37" spans="1:13" ht="15" x14ac:dyDescent="0.25">
      <c r="A37" s="6" t="s">
        <v>103</v>
      </c>
      <c r="B37" s="2" t="s">
        <v>56</v>
      </c>
      <c r="C37" s="2" t="s">
        <v>28</v>
      </c>
      <c r="D37" s="2" t="s">
        <v>104</v>
      </c>
      <c r="E37" s="79" t="s">
        <v>223</v>
      </c>
      <c r="F37" s="79" t="s">
        <v>222</v>
      </c>
      <c r="H37"/>
      <c r="I37"/>
      <c r="J37"/>
      <c r="K37"/>
      <c r="L37" s="101"/>
      <c r="M37" s="101"/>
    </row>
    <row r="38" spans="1:13" ht="15" x14ac:dyDescent="0.25">
      <c r="A38" s="7" t="s">
        <v>78</v>
      </c>
      <c r="B38" s="39">
        <v>7.3495370370370381E-3</v>
      </c>
      <c r="C38" s="39">
        <v>1.4362590683466973E-3</v>
      </c>
      <c r="D38" s="39">
        <v>1.5557192293303404E-3</v>
      </c>
      <c r="E38" s="99">
        <f t="shared" ref="E38:E58" si="6">1440*$B38</f>
        <v>10.583333333333336</v>
      </c>
      <c r="F38" s="100">
        <f t="shared" ref="F38:F58" si="7">1440*$C38</f>
        <v>2.0682130584192442</v>
      </c>
      <c r="H38"/>
      <c r="I38"/>
      <c r="J38"/>
      <c r="K38"/>
      <c r="L38" s="61"/>
      <c r="M38" s="61"/>
    </row>
    <row r="39" spans="1:13" ht="15" x14ac:dyDescent="0.25">
      <c r="A39" s="43" t="s">
        <v>60</v>
      </c>
      <c r="B39" s="39">
        <v>7.3495370370370381E-3</v>
      </c>
      <c r="C39" s="39">
        <v>1.3036506558641978E-3</v>
      </c>
      <c r="D39" s="39">
        <v>1.4270360922146637E-3</v>
      </c>
      <c r="E39" s="82">
        <f t="shared" si="6"/>
        <v>10.583333333333336</v>
      </c>
      <c r="F39" s="86">
        <f t="shared" si="7"/>
        <v>1.8772569444444447</v>
      </c>
      <c r="H39"/>
      <c r="I39"/>
      <c r="J39"/>
      <c r="K39"/>
      <c r="L39" s="61"/>
      <c r="M39" s="61"/>
    </row>
    <row r="40" spans="1:13" ht="15" x14ac:dyDescent="0.25">
      <c r="A40" s="43" t="s">
        <v>80</v>
      </c>
      <c r="C40" s="39">
        <v>1.4166666666666666E-2</v>
      </c>
      <c r="D40" s="39">
        <v>1.4166666666666666E-2</v>
      </c>
      <c r="E40" s="89">
        <f t="shared" si="6"/>
        <v>0</v>
      </c>
      <c r="F40" s="90">
        <f t="shared" si="7"/>
        <v>20.399999999999999</v>
      </c>
      <c r="H40"/>
      <c r="I40"/>
      <c r="J40"/>
      <c r="K40"/>
      <c r="L40" s="61"/>
      <c r="M40" s="61"/>
    </row>
    <row r="41" spans="1:13" ht="15" x14ac:dyDescent="0.25">
      <c r="A41" s="7" t="s">
        <v>26</v>
      </c>
      <c r="B41" s="39">
        <v>3.2099116161616162E-2</v>
      </c>
      <c r="C41" s="39">
        <v>1.9939592370147925E-2</v>
      </c>
      <c r="D41" s="39">
        <v>2.0328414351851853E-2</v>
      </c>
      <c r="E41" s="82">
        <f t="shared" si="6"/>
        <v>46.222727272727276</v>
      </c>
      <c r="F41" s="86">
        <f t="shared" si="7"/>
        <v>28.713013013013011</v>
      </c>
      <c r="H41"/>
      <c r="I41"/>
      <c r="J41"/>
      <c r="K41"/>
      <c r="L41" s="61"/>
      <c r="M41" s="61"/>
    </row>
    <row r="42" spans="1:13" ht="15" x14ac:dyDescent="0.25">
      <c r="A42" s="43" t="s">
        <v>58</v>
      </c>
      <c r="B42" s="39">
        <v>2.0028935185185188E-2</v>
      </c>
      <c r="C42" s="39">
        <v>2.0207982603815941E-2</v>
      </c>
      <c r="D42" s="39">
        <v>2.0202716503267978E-2</v>
      </c>
      <c r="E42" s="89">
        <f t="shared" si="6"/>
        <v>28.841666666666672</v>
      </c>
      <c r="F42" s="90">
        <f t="shared" si="7"/>
        <v>29.099494949494954</v>
      </c>
      <c r="H42"/>
      <c r="I42"/>
      <c r="J42"/>
      <c r="K42"/>
      <c r="L42" s="101"/>
      <c r="M42" s="101"/>
    </row>
    <row r="43" spans="1:13" x14ac:dyDescent="0.2">
      <c r="A43" s="43" t="s">
        <v>102</v>
      </c>
      <c r="B43" s="39">
        <v>5.6597222222222222E-2</v>
      </c>
      <c r="C43" s="39">
        <v>4.1427469135802475E-2</v>
      </c>
      <c r="D43" s="39">
        <v>4.521990740740741E-2</v>
      </c>
      <c r="E43" s="82">
        <f t="shared" si="6"/>
        <v>81.5</v>
      </c>
      <c r="F43" s="86">
        <f t="shared" si="7"/>
        <v>59.655555555555566</v>
      </c>
    </row>
    <row r="44" spans="1:13" x14ac:dyDescent="0.2">
      <c r="A44" s="43" t="s">
        <v>51</v>
      </c>
      <c r="B44" s="39">
        <v>3.4253472222222227E-2</v>
      </c>
      <c r="C44" s="39">
        <v>2.8581752484191505E-2</v>
      </c>
      <c r="D44" s="39">
        <v>2.8845553402239446E-2</v>
      </c>
      <c r="E44" s="83">
        <f t="shared" si="6"/>
        <v>49.32500000000001</v>
      </c>
      <c r="F44" s="87">
        <f t="shared" si="7"/>
        <v>41.157723577235764</v>
      </c>
    </row>
    <row r="45" spans="1:13" x14ac:dyDescent="0.2">
      <c r="A45" s="43" t="s">
        <v>60</v>
      </c>
      <c r="B45" s="39"/>
      <c r="C45" s="39">
        <v>5.3469254510921166E-3</v>
      </c>
      <c r="D45" s="39">
        <v>5.3469254510921166E-3</v>
      </c>
      <c r="E45" s="83">
        <f t="shared" si="6"/>
        <v>0</v>
      </c>
      <c r="F45" s="87">
        <f t="shared" si="7"/>
        <v>7.699572649572648</v>
      </c>
    </row>
    <row r="46" spans="1:13" x14ac:dyDescent="0.2">
      <c r="A46" s="43" t="s">
        <v>49</v>
      </c>
      <c r="B46" s="39">
        <v>3.9699074074074072E-3</v>
      </c>
      <c r="C46" s="39">
        <v>9.9221828211189921E-3</v>
      </c>
      <c r="D46" s="39">
        <v>9.8595272904483441E-3</v>
      </c>
      <c r="E46" s="83">
        <f t="shared" si="6"/>
        <v>5.7166666666666668</v>
      </c>
      <c r="F46" s="87">
        <f t="shared" si="7"/>
        <v>14.287943262411348</v>
      </c>
    </row>
    <row r="47" spans="1:13" x14ac:dyDescent="0.2">
      <c r="A47" s="43" t="s">
        <v>80</v>
      </c>
      <c r="B47" s="39"/>
      <c r="C47" s="39">
        <v>6.4467592592592597E-3</v>
      </c>
      <c r="D47" s="39">
        <v>6.4467592592592597E-3</v>
      </c>
      <c r="E47" s="83">
        <f t="shared" si="6"/>
        <v>0</v>
      </c>
      <c r="F47" s="87">
        <f t="shared" si="7"/>
        <v>9.2833333333333332</v>
      </c>
    </row>
    <row r="48" spans="1:13" x14ac:dyDescent="0.2">
      <c r="A48" s="43" t="s">
        <v>72</v>
      </c>
      <c r="B48" s="2">
        <v>4.6944444444444448E-2</v>
      </c>
      <c r="C48" s="39">
        <v>7.4093915343915337E-2</v>
      </c>
      <c r="D48" s="39">
        <v>7.0700231481481482E-2</v>
      </c>
      <c r="E48" s="83">
        <f t="shared" si="6"/>
        <v>67.600000000000009</v>
      </c>
      <c r="F48" s="87">
        <f t="shared" si="7"/>
        <v>106.69523809523808</v>
      </c>
    </row>
    <row r="49" spans="1:6" x14ac:dyDescent="0.2">
      <c r="A49" s="7" t="s">
        <v>34</v>
      </c>
      <c r="B49" s="39"/>
      <c r="C49" s="39">
        <v>2.5570927994145332E-2</v>
      </c>
      <c r="D49" s="39">
        <v>2.5570927994145353E-2</v>
      </c>
      <c r="E49" s="83">
        <f t="shared" si="6"/>
        <v>0</v>
      </c>
      <c r="F49" s="87">
        <f t="shared" si="7"/>
        <v>36.822136311569281</v>
      </c>
    </row>
    <row r="50" spans="1:6" x14ac:dyDescent="0.2">
      <c r="A50" s="43" t="s">
        <v>58</v>
      </c>
      <c r="B50" s="39"/>
      <c r="C50" s="39">
        <v>4.9652777777777777E-3</v>
      </c>
      <c r="D50" s="39">
        <v>4.9652777777777777E-3</v>
      </c>
      <c r="E50" s="89">
        <f t="shared" si="6"/>
        <v>0</v>
      </c>
      <c r="F50" s="90">
        <f t="shared" si="7"/>
        <v>7.1499999999999995</v>
      </c>
    </row>
    <row r="51" spans="1:6" x14ac:dyDescent="0.2">
      <c r="A51" s="43" t="s">
        <v>74</v>
      </c>
      <c r="B51" s="39"/>
      <c r="C51" s="39">
        <v>0.24356956315289649</v>
      </c>
      <c r="D51" s="39">
        <v>0.24356956315289649</v>
      </c>
      <c r="E51" s="83">
        <f t="shared" si="6"/>
        <v>0</v>
      </c>
      <c r="F51" s="87">
        <f t="shared" si="7"/>
        <v>350.74017094017097</v>
      </c>
    </row>
    <row r="52" spans="1:6" x14ac:dyDescent="0.2">
      <c r="A52" s="43" t="s">
        <v>102</v>
      </c>
      <c r="B52" s="39"/>
      <c r="C52" s="39">
        <v>8.386005766245287E-6</v>
      </c>
      <c r="D52" s="39">
        <v>8.386005766245287E-6</v>
      </c>
      <c r="E52" s="83">
        <f t="shared" si="6"/>
        <v>0</v>
      </c>
      <c r="F52" s="87">
        <f t="shared" si="7"/>
        <v>1.2075848303393213E-2</v>
      </c>
    </row>
    <row r="53" spans="1:6" x14ac:dyDescent="0.2">
      <c r="A53" s="43" t="s">
        <v>51</v>
      </c>
      <c r="B53" s="39"/>
      <c r="C53" s="39">
        <v>0.22527777777777777</v>
      </c>
      <c r="D53" s="39">
        <v>0.22527777777777777</v>
      </c>
      <c r="E53" s="83">
        <f t="shared" si="6"/>
        <v>0</v>
      </c>
      <c r="F53" s="87">
        <f t="shared" si="7"/>
        <v>324.39999999999998</v>
      </c>
    </row>
    <row r="54" spans="1:6" x14ac:dyDescent="0.2">
      <c r="A54" s="43" t="s">
        <v>60</v>
      </c>
      <c r="B54" s="39"/>
      <c r="C54" s="39">
        <v>6.3828172434729816E-4</v>
      </c>
      <c r="D54" s="39">
        <v>6.3828172434729816E-4</v>
      </c>
      <c r="E54" s="83">
        <f t="shared" si="6"/>
        <v>0</v>
      </c>
      <c r="F54" s="87">
        <f t="shared" si="7"/>
        <v>0.91912568306010933</v>
      </c>
    </row>
    <row r="55" spans="1:6" x14ac:dyDescent="0.2">
      <c r="A55" s="43" t="s">
        <v>49</v>
      </c>
      <c r="B55" s="39"/>
      <c r="C55" s="39">
        <v>5.7060185185185191E-3</v>
      </c>
      <c r="D55" s="39">
        <v>5.7060185185185191E-3</v>
      </c>
      <c r="E55" s="83">
        <f t="shared" si="6"/>
        <v>0</v>
      </c>
      <c r="F55" s="87">
        <f t="shared" si="7"/>
        <v>8.2166666666666668</v>
      </c>
    </row>
    <row r="56" spans="1:6" x14ac:dyDescent="0.2">
      <c r="A56" s="43" t="s">
        <v>80</v>
      </c>
      <c r="B56" s="39"/>
      <c r="C56" s="39">
        <v>0</v>
      </c>
      <c r="D56" s="39">
        <v>0</v>
      </c>
      <c r="E56" s="83">
        <f t="shared" si="6"/>
        <v>0</v>
      </c>
      <c r="F56" s="87">
        <f t="shared" si="7"/>
        <v>0</v>
      </c>
    </row>
    <row r="57" spans="1:6" x14ac:dyDescent="0.2">
      <c r="A57" s="43" t="s">
        <v>72</v>
      </c>
      <c r="B57" s="39"/>
      <c r="C57" s="39">
        <v>2.2259697748409212E-2</v>
      </c>
      <c r="D57" s="39">
        <v>2.2259697748409212E-2</v>
      </c>
      <c r="E57" s="84">
        <f t="shared" si="6"/>
        <v>0</v>
      </c>
      <c r="F57" s="88">
        <f t="shared" si="7"/>
        <v>32.053964757709267</v>
      </c>
    </row>
    <row r="58" spans="1:6" x14ac:dyDescent="0.2">
      <c r="A58" s="7" t="s">
        <v>104</v>
      </c>
      <c r="B58" s="39">
        <v>2.8291488603988606E-2</v>
      </c>
      <c r="C58" s="39">
        <v>2.1404625969843379E-2</v>
      </c>
      <c r="D58" s="39">
        <v>2.1491971544715448E-2</v>
      </c>
      <c r="E58" s="99">
        <f t="shared" si="6"/>
        <v>40.73974358974359</v>
      </c>
      <c r="F58" s="100">
        <f t="shared" si="7"/>
        <v>30.822661396574468</v>
      </c>
    </row>
    <row r="59" spans="1:6" ht="15" x14ac:dyDescent="0.25">
      <c r="A59"/>
      <c r="B59"/>
      <c r="C59"/>
      <c r="D59"/>
      <c r="E59" s="61"/>
      <c r="F59" s="61"/>
    </row>
    <row r="60" spans="1:6" ht="15" x14ac:dyDescent="0.25">
      <c r="A60"/>
      <c r="B60"/>
      <c r="C60"/>
      <c r="D60"/>
      <c r="E60" s="61"/>
      <c r="F60" s="61"/>
    </row>
    <row r="61" spans="1:6" ht="15" x14ac:dyDescent="0.25">
      <c r="A61"/>
      <c r="B61"/>
      <c r="C61"/>
      <c r="D61"/>
      <c r="E61" s="101"/>
      <c r="F61" s="101"/>
    </row>
    <row r="62" spans="1:6" ht="15" x14ac:dyDescent="0.25">
      <c r="A62"/>
      <c r="B62"/>
      <c r="C62"/>
      <c r="D62"/>
      <c r="E62" s="101"/>
      <c r="F62" s="101"/>
    </row>
    <row r="63" spans="1:6" ht="15" x14ac:dyDescent="0.25">
      <c r="A63"/>
      <c r="B63"/>
      <c r="C63"/>
      <c r="D63"/>
    </row>
    <row r="64" spans="1:6" ht="15" x14ac:dyDescent="0.25">
      <c r="A64"/>
      <c r="B64"/>
      <c r="C64"/>
      <c r="D64"/>
    </row>
    <row r="71" spans="1:4" x14ac:dyDescent="0.2">
      <c r="A71" s="6" t="s">
        <v>302</v>
      </c>
      <c r="B71" s="6" t="s">
        <v>105</v>
      </c>
    </row>
    <row r="72" spans="1:4" x14ac:dyDescent="0.2">
      <c r="A72" s="6" t="s">
        <v>103</v>
      </c>
      <c r="B72" s="2" t="s">
        <v>56</v>
      </c>
      <c r="C72" s="2" t="s">
        <v>28</v>
      </c>
      <c r="D72" s="2" t="s">
        <v>104</v>
      </c>
    </row>
    <row r="73" spans="1:4" x14ac:dyDescent="0.2">
      <c r="A73" s="7" t="s">
        <v>95</v>
      </c>
      <c r="B73" s="107"/>
      <c r="C73" s="107">
        <v>3</v>
      </c>
      <c r="D73" s="107">
        <v>3</v>
      </c>
    </row>
    <row r="74" spans="1:4" x14ac:dyDescent="0.2">
      <c r="A74" s="43" t="s">
        <v>124</v>
      </c>
      <c r="C74" s="2">
        <v>1</v>
      </c>
      <c r="D74" s="2">
        <v>1</v>
      </c>
    </row>
    <row r="75" spans="1:4" x14ac:dyDescent="0.2">
      <c r="A75" s="43" t="s">
        <v>129</v>
      </c>
      <c r="C75" s="2">
        <v>2</v>
      </c>
      <c r="D75" s="2">
        <v>2</v>
      </c>
    </row>
    <row r="76" spans="1:4" x14ac:dyDescent="0.2">
      <c r="A76" s="7" t="s">
        <v>78</v>
      </c>
      <c r="B76" s="107">
        <v>2</v>
      </c>
      <c r="C76" s="107">
        <v>16</v>
      </c>
      <c r="D76" s="107">
        <v>18</v>
      </c>
    </row>
    <row r="77" spans="1:4" x14ac:dyDescent="0.2">
      <c r="A77" s="43" t="s">
        <v>125</v>
      </c>
      <c r="C77" s="2">
        <v>2</v>
      </c>
      <c r="D77" s="2">
        <v>2</v>
      </c>
    </row>
    <row r="78" spans="1:4" x14ac:dyDescent="0.2">
      <c r="A78" s="43" t="s">
        <v>176</v>
      </c>
      <c r="C78" s="2">
        <v>2</v>
      </c>
      <c r="D78" s="2">
        <v>2</v>
      </c>
    </row>
    <row r="79" spans="1:4" x14ac:dyDescent="0.2">
      <c r="A79" s="43" t="s">
        <v>123</v>
      </c>
      <c r="B79" s="2">
        <v>1</v>
      </c>
      <c r="D79" s="2">
        <v>1</v>
      </c>
    </row>
    <row r="80" spans="1:4" x14ac:dyDescent="0.2">
      <c r="A80" s="43" t="s">
        <v>150</v>
      </c>
      <c r="C80" s="2">
        <v>1</v>
      </c>
      <c r="D80" s="2">
        <v>1</v>
      </c>
    </row>
    <row r="81" spans="1:4" x14ac:dyDescent="0.2">
      <c r="A81" s="43" t="s">
        <v>124</v>
      </c>
      <c r="B81" s="2">
        <v>1</v>
      </c>
      <c r="C81" s="2">
        <v>7</v>
      </c>
      <c r="D81" s="2">
        <v>8</v>
      </c>
    </row>
    <row r="82" spans="1:4" x14ac:dyDescent="0.2">
      <c r="A82" s="43" t="s">
        <v>128</v>
      </c>
      <c r="C82" s="2">
        <v>1</v>
      </c>
      <c r="D82" s="2">
        <v>1</v>
      </c>
    </row>
    <row r="83" spans="1:4" x14ac:dyDescent="0.2">
      <c r="A83" s="43" t="s">
        <v>129</v>
      </c>
      <c r="C83" s="2">
        <v>3</v>
      </c>
      <c r="D83" s="2">
        <v>3</v>
      </c>
    </row>
    <row r="84" spans="1:4" x14ac:dyDescent="0.2">
      <c r="A84" s="7" t="s">
        <v>26</v>
      </c>
      <c r="B84" s="107">
        <v>20</v>
      </c>
      <c r="C84" s="107">
        <v>224</v>
      </c>
      <c r="D84" s="107">
        <v>244</v>
      </c>
    </row>
    <row r="85" spans="1:4" x14ac:dyDescent="0.2">
      <c r="A85" s="43" t="s">
        <v>125</v>
      </c>
      <c r="B85" s="2">
        <v>1</v>
      </c>
      <c r="C85" s="2">
        <v>36</v>
      </c>
      <c r="D85" s="2">
        <v>37</v>
      </c>
    </row>
    <row r="86" spans="1:4" x14ac:dyDescent="0.2">
      <c r="A86" s="43" t="s">
        <v>176</v>
      </c>
      <c r="B86" s="2">
        <v>2</v>
      </c>
      <c r="C86" s="2">
        <v>10</v>
      </c>
      <c r="D86" s="2">
        <v>12</v>
      </c>
    </row>
    <row r="87" spans="1:4" x14ac:dyDescent="0.2">
      <c r="A87" s="43" t="s">
        <v>181</v>
      </c>
      <c r="C87" s="2">
        <v>34</v>
      </c>
      <c r="D87" s="2">
        <v>34</v>
      </c>
    </row>
    <row r="88" spans="1:4" x14ac:dyDescent="0.2">
      <c r="A88" s="43" t="s">
        <v>123</v>
      </c>
      <c r="B88" s="2">
        <v>8</v>
      </c>
      <c r="C88" s="2">
        <v>30</v>
      </c>
      <c r="D88" s="2">
        <v>38</v>
      </c>
    </row>
    <row r="89" spans="1:4" x14ac:dyDescent="0.2">
      <c r="A89" s="43" t="s">
        <v>145</v>
      </c>
      <c r="B89" s="2">
        <v>1</v>
      </c>
      <c r="C89" s="2">
        <v>3</v>
      </c>
      <c r="D89" s="2">
        <v>4</v>
      </c>
    </row>
    <row r="90" spans="1:4" x14ac:dyDescent="0.2">
      <c r="A90" s="43" t="s">
        <v>127</v>
      </c>
      <c r="C90" s="2">
        <v>7</v>
      </c>
      <c r="D90" s="2">
        <v>7</v>
      </c>
    </row>
    <row r="91" spans="1:4" x14ac:dyDescent="0.2">
      <c r="A91" s="43" t="s">
        <v>503</v>
      </c>
      <c r="C91" s="2">
        <v>1</v>
      </c>
      <c r="D91" s="2">
        <v>1</v>
      </c>
    </row>
    <row r="92" spans="1:4" x14ac:dyDescent="0.2">
      <c r="A92" s="43" t="s">
        <v>334</v>
      </c>
      <c r="C92" s="2">
        <v>3</v>
      </c>
      <c r="D92" s="2">
        <v>3</v>
      </c>
    </row>
    <row r="93" spans="1:4" x14ac:dyDescent="0.2">
      <c r="A93" s="43" t="s">
        <v>150</v>
      </c>
      <c r="C93" s="2">
        <v>3</v>
      </c>
      <c r="D93" s="2">
        <v>3</v>
      </c>
    </row>
    <row r="94" spans="1:4" x14ac:dyDescent="0.2">
      <c r="A94" s="43" t="s">
        <v>126</v>
      </c>
      <c r="B94" s="2">
        <v>1</v>
      </c>
      <c r="C94" s="2">
        <v>1</v>
      </c>
      <c r="D94" s="2">
        <v>2</v>
      </c>
    </row>
    <row r="95" spans="1:4" x14ac:dyDescent="0.2">
      <c r="A95" s="43" t="s">
        <v>124</v>
      </c>
      <c r="B95" s="2">
        <v>1</v>
      </c>
      <c r="C95" s="2">
        <v>32</v>
      </c>
      <c r="D95" s="2">
        <v>33</v>
      </c>
    </row>
    <row r="96" spans="1:4" x14ac:dyDescent="0.2">
      <c r="A96" s="43" t="s">
        <v>128</v>
      </c>
      <c r="B96" s="2">
        <v>2</v>
      </c>
      <c r="C96" s="2">
        <v>25</v>
      </c>
      <c r="D96" s="2">
        <v>27</v>
      </c>
    </row>
    <row r="97" spans="1:4" x14ac:dyDescent="0.2">
      <c r="A97" s="43" t="s">
        <v>129</v>
      </c>
      <c r="B97" s="2">
        <v>4</v>
      </c>
      <c r="C97" s="2">
        <v>39</v>
      </c>
      <c r="D97" s="2">
        <v>43</v>
      </c>
    </row>
    <row r="98" spans="1:4" x14ac:dyDescent="0.2">
      <c r="A98" s="7" t="s">
        <v>34</v>
      </c>
      <c r="B98" s="107">
        <v>165</v>
      </c>
      <c r="C98" s="107">
        <v>248</v>
      </c>
      <c r="D98" s="107">
        <v>413</v>
      </c>
    </row>
    <row r="99" spans="1:4" x14ac:dyDescent="0.2">
      <c r="A99" s="43" t="s">
        <v>125</v>
      </c>
      <c r="C99" s="2">
        <v>21</v>
      </c>
      <c r="D99" s="2">
        <v>21</v>
      </c>
    </row>
    <row r="100" spans="1:4" x14ac:dyDescent="0.2">
      <c r="A100" s="43" t="s">
        <v>176</v>
      </c>
      <c r="C100" s="2">
        <v>10</v>
      </c>
      <c r="D100" s="2">
        <v>10</v>
      </c>
    </row>
    <row r="101" spans="1:4" x14ac:dyDescent="0.2">
      <c r="A101" s="43" t="s">
        <v>181</v>
      </c>
      <c r="B101" s="2">
        <v>1</v>
      </c>
      <c r="C101" s="2">
        <v>57</v>
      </c>
      <c r="D101" s="2">
        <v>58</v>
      </c>
    </row>
    <row r="102" spans="1:4" x14ac:dyDescent="0.2">
      <c r="A102" s="43" t="s">
        <v>123</v>
      </c>
      <c r="B102" s="2">
        <v>3</v>
      </c>
      <c r="C102" s="2">
        <v>16</v>
      </c>
      <c r="D102" s="2">
        <v>19</v>
      </c>
    </row>
    <row r="103" spans="1:4" x14ac:dyDescent="0.2">
      <c r="A103" s="43" t="s">
        <v>145</v>
      </c>
      <c r="B103" s="2">
        <v>1</v>
      </c>
      <c r="C103" s="2">
        <v>4</v>
      </c>
      <c r="D103" s="2">
        <v>5</v>
      </c>
    </row>
    <row r="104" spans="1:4" x14ac:dyDescent="0.2">
      <c r="A104" s="43" t="s">
        <v>127</v>
      </c>
      <c r="C104" s="2">
        <v>2</v>
      </c>
      <c r="D104" s="2">
        <v>2</v>
      </c>
    </row>
    <row r="105" spans="1:4" x14ac:dyDescent="0.2">
      <c r="A105" s="43" t="s">
        <v>503</v>
      </c>
      <c r="C105" s="2">
        <v>1</v>
      </c>
      <c r="D105" s="2">
        <v>1</v>
      </c>
    </row>
    <row r="106" spans="1:4" x14ac:dyDescent="0.2">
      <c r="A106" s="43" t="s">
        <v>150</v>
      </c>
      <c r="B106" s="2">
        <v>4</v>
      </c>
      <c r="C106" s="2">
        <v>17</v>
      </c>
      <c r="D106" s="2">
        <v>21</v>
      </c>
    </row>
    <row r="107" spans="1:4" x14ac:dyDescent="0.2">
      <c r="A107" s="43" t="s">
        <v>126</v>
      </c>
      <c r="B107" s="2">
        <v>13</v>
      </c>
      <c r="C107" s="2">
        <v>3</v>
      </c>
      <c r="D107" s="2">
        <v>16</v>
      </c>
    </row>
    <row r="108" spans="1:4" x14ac:dyDescent="0.2">
      <c r="A108" s="43" t="s">
        <v>124</v>
      </c>
      <c r="B108" s="2">
        <v>80</v>
      </c>
      <c r="C108" s="2">
        <v>67</v>
      </c>
      <c r="D108" s="2">
        <v>147</v>
      </c>
    </row>
    <row r="109" spans="1:4" x14ac:dyDescent="0.2">
      <c r="A109" s="43" t="s">
        <v>128</v>
      </c>
      <c r="B109" s="2">
        <v>61</v>
      </c>
      <c r="C109" s="2">
        <v>26</v>
      </c>
      <c r="D109" s="2">
        <v>87</v>
      </c>
    </row>
    <row r="110" spans="1:4" x14ac:dyDescent="0.2">
      <c r="A110" s="43" t="s">
        <v>129</v>
      </c>
      <c r="B110" s="2">
        <v>2</v>
      </c>
      <c r="C110" s="2">
        <v>24</v>
      </c>
      <c r="D110" s="2">
        <v>26</v>
      </c>
    </row>
    <row r="111" spans="1:4" x14ac:dyDescent="0.2">
      <c r="A111" s="7" t="s">
        <v>104</v>
      </c>
      <c r="B111" s="107">
        <v>187</v>
      </c>
      <c r="C111" s="107">
        <v>491</v>
      </c>
      <c r="D111" s="107">
        <v>678</v>
      </c>
    </row>
    <row r="112" spans="1:4" ht="15" x14ac:dyDescent="0.25">
      <c r="A112"/>
      <c r="B112"/>
      <c r="C112"/>
      <c r="D112"/>
    </row>
    <row r="113" spans="1:4" ht="15" x14ac:dyDescent="0.25">
      <c r="A113"/>
      <c r="B113"/>
      <c r="C113"/>
      <c r="D113"/>
    </row>
    <row r="114" spans="1:4" ht="15" x14ac:dyDescent="0.25">
      <c r="A114"/>
      <c r="B114"/>
      <c r="C114"/>
      <c r="D114"/>
    </row>
    <row r="115" spans="1:4" ht="15" x14ac:dyDescent="0.25">
      <c r="A115"/>
      <c r="B115"/>
      <c r="C115"/>
      <c r="D115"/>
    </row>
    <row r="116" spans="1:4" ht="15" x14ac:dyDescent="0.25">
      <c r="A116"/>
      <c r="B116"/>
      <c r="C116"/>
      <c r="D116"/>
    </row>
    <row r="117" spans="1:4" ht="15" x14ac:dyDescent="0.25">
      <c r="A117"/>
      <c r="B117"/>
      <c r="C117"/>
      <c r="D117"/>
    </row>
    <row r="118" spans="1:4" ht="15" x14ac:dyDescent="0.25">
      <c r="A118"/>
      <c r="B118"/>
      <c r="C118"/>
      <c r="D118"/>
    </row>
    <row r="119" spans="1:4" ht="15" x14ac:dyDescent="0.25">
      <c r="A119"/>
      <c r="B119"/>
      <c r="C119"/>
      <c r="D119"/>
    </row>
    <row r="120" spans="1:4" ht="15" x14ac:dyDescent="0.25">
      <c r="A120"/>
      <c r="B120"/>
      <c r="C120"/>
      <c r="D120"/>
    </row>
    <row r="121" spans="1:4" ht="15" x14ac:dyDescent="0.25">
      <c r="A121"/>
      <c r="B121"/>
      <c r="C121"/>
      <c r="D121"/>
    </row>
    <row r="122" spans="1:4" ht="15" x14ac:dyDescent="0.25">
      <c r="A122"/>
      <c r="B122"/>
      <c r="C122"/>
      <c r="D122"/>
    </row>
    <row r="123" spans="1:4" ht="15" x14ac:dyDescent="0.25">
      <c r="A123"/>
      <c r="B123"/>
      <c r="C123"/>
      <c r="D123"/>
    </row>
    <row r="124" spans="1:4" ht="15" x14ac:dyDescent="0.25">
      <c r="A124"/>
      <c r="B124"/>
      <c r="C124"/>
      <c r="D124"/>
    </row>
    <row r="125" spans="1:4" ht="15" x14ac:dyDescent="0.25">
      <c r="A125"/>
      <c r="B125"/>
      <c r="C125"/>
      <c r="D125"/>
    </row>
    <row r="126" spans="1:4" ht="15" x14ac:dyDescent="0.25">
      <c r="A126"/>
      <c r="B126"/>
      <c r="C126"/>
      <c r="D126"/>
    </row>
    <row r="127" spans="1:4" ht="15" x14ac:dyDescent="0.25">
      <c r="A127"/>
      <c r="B127"/>
      <c r="C127"/>
      <c r="D127"/>
    </row>
    <row r="128" spans="1:4" ht="15" x14ac:dyDescent="0.25">
      <c r="A128"/>
      <c r="B128"/>
      <c r="C128"/>
      <c r="D128"/>
    </row>
    <row r="129" spans="1:4" ht="15" x14ac:dyDescent="0.25">
      <c r="A129"/>
      <c r="B129"/>
      <c r="C129"/>
      <c r="D129"/>
    </row>
    <row r="130" spans="1:4" ht="15" x14ac:dyDescent="0.25">
      <c r="A130"/>
      <c r="B130"/>
      <c r="C130"/>
      <c r="D130"/>
    </row>
    <row r="131" spans="1:4" ht="15" x14ac:dyDescent="0.25">
      <c r="A131"/>
      <c r="B131"/>
      <c r="C131"/>
      <c r="D131"/>
    </row>
    <row r="132" spans="1:4" ht="15" x14ac:dyDescent="0.25">
      <c r="A132"/>
      <c r="B132"/>
      <c r="C132"/>
      <c r="D132"/>
    </row>
    <row r="133" spans="1:4" ht="15" x14ac:dyDescent="0.25">
      <c r="A133"/>
      <c r="B133"/>
      <c r="C133"/>
      <c r="D133"/>
    </row>
    <row r="134" spans="1:4" ht="15" x14ac:dyDescent="0.25">
      <c r="A134"/>
      <c r="B134"/>
      <c r="C134"/>
      <c r="D134"/>
    </row>
    <row r="135" spans="1:4" ht="15" x14ac:dyDescent="0.25">
      <c r="A135"/>
      <c r="B135"/>
      <c r="C135"/>
      <c r="D135"/>
    </row>
    <row r="136" spans="1:4" ht="15" x14ac:dyDescent="0.25">
      <c r="A136"/>
      <c r="B136"/>
      <c r="C136"/>
      <c r="D136"/>
    </row>
    <row r="137" spans="1:4" ht="15" x14ac:dyDescent="0.25">
      <c r="A137"/>
      <c r="B137"/>
      <c r="C137"/>
      <c r="D137"/>
    </row>
    <row r="138" spans="1:4" ht="15" x14ac:dyDescent="0.25">
      <c r="A138"/>
      <c r="B138"/>
      <c r="C138"/>
      <c r="D138"/>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BA730-8E9C-4F63-B19B-D988CDF9130C}">
  <dimension ref="B2:I124"/>
  <sheetViews>
    <sheetView workbookViewId="0">
      <selection activeCell="C15" sqref="C15"/>
    </sheetView>
  </sheetViews>
  <sheetFormatPr baseColWidth="10" defaultColWidth="11.5703125" defaultRowHeight="12.75" x14ac:dyDescent="0.2"/>
  <cols>
    <col min="1" max="1" width="11.5703125" style="2"/>
    <col min="2" max="2" width="42.42578125" style="2" bestFit="1" customWidth="1"/>
    <col min="3" max="3" width="21.5703125" style="2" bestFit="1" customWidth="1"/>
    <col min="4" max="4" width="11.140625" style="2" bestFit="1" customWidth="1"/>
    <col min="5" max="5" width="10.85546875" style="2" bestFit="1" customWidth="1"/>
    <col min="6" max="6" width="11.140625" style="2" bestFit="1" customWidth="1"/>
    <col min="7" max="7" width="25" style="2" bestFit="1" customWidth="1"/>
    <col min="8" max="8" width="21.42578125" style="2" bestFit="1" customWidth="1"/>
    <col min="9" max="9" width="22.42578125" style="2" bestFit="1" customWidth="1"/>
    <col min="10" max="10" width="11.85546875" style="2" bestFit="1" customWidth="1"/>
    <col min="11" max="12" width="13.42578125" style="2" bestFit="1" customWidth="1"/>
    <col min="13" max="15" width="16.140625" style="2" bestFit="1" customWidth="1"/>
    <col min="16" max="16" width="12.5703125" style="2" bestFit="1" customWidth="1"/>
    <col min="17" max="19" width="15.42578125" style="2" bestFit="1" customWidth="1"/>
    <col min="20" max="20" width="12.140625" style="2" bestFit="1" customWidth="1"/>
    <col min="21" max="22" width="6.140625" style="2" bestFit="1" customWidth="1"/>
    <col min="23" max="23" width="6.5703125" style="2" bestFit="1" customWidth="1"/>
    <col min="24" max="24" width="6" style="2" bestFit="1" customWidth="1"/>
    <col min="25" max="26" width="6.42578125" style="2" bestFit="1" customWidth="1"/>
    <col min="27" max="27" width="11.140625" style="2" bestFit="1" customWidth="1"/>
    <col min="28" max="16384" width="11.5703125" style="2"/>
  </cols>
  <sheetData>
    <row r="2" spans="2:9" x14ac:dyDescent="0.2">
      <c r="B2" s="142" t="s">
        <v>354</v>
      </c>
      <c r="C2" s="142"/>
      <c r="D2" s="142"/>
      <c r="E2" s="142"/>
      <c r="F2" s="142"/>
      <c r="G2" s="142"/>
      <c r="H2" s="142"/>
      <c r="I2" s="142"/>
    </row>
    <row r="3" spans="2:9" x14ac:dyDescent="0.2">
      <c r="B3" s="91"/>
      <c r="C3" s="91"/>
      <c r="D3" s="91"/>
      <c r="E3" s="91"/>
      <c r="F3" s="91"/>
      <c r="G3" s="91"/>
      <c r="H3" s="91"/>
      <c r="I3" s="91"/>
    </row>
    <row r="4" spans="2:9" x14ac:dyDescent="0.2">
      <c r="G4" s="142" t="s">
        <v>202</v>
      </c>
      <c r="H4" s="142"/>
      <c r="I4" s="142"/>
    </row>
    <row r="5" spans="2:9" x14ac:dyDescent="0.2">
      <c r="B5" s="92" t="s">
        <v>204</v>
      </c>
      <c r="C5" s="93" t="s">
        <v>28</v>
      </c>
      <c r="D5" s="93" t="s">
        <v>56</v>
      </c>
      <c r="G5" s="92" t="s">
        <v>204</v>
      </c>
      <c r="H5" s="92" t="s">
        <v>207</v>
      </c>
      <c r="I5" s="92" t="s">
        <v>205</v>
      </c>
    </row>
    <row r="6" spans="2:9" x14ac:dyDescent="0.2">
      <c r="B6" s="9" t="s">
        <v>196</v>
      </c>
      <c r="C6" s="94">
        <f>$D26</f>
        <v>219</v>
      </c>
      <c r="D6" s="94">
        <f>$C26</f>
        <v>142</v>
      </c>
      <c r="G6" s="9" t="s">
        <v>196</v>
      </c>
      <c r="H6" s="95">
        <f>D6</f>
        <v>142</v>
      </c>
      <c r="I6" s="96">
        <f>H6/$H$11</f>
        <v>0.76756756756756761</v>
      </c>
    </row>
    <row r="7" spans="2:9" x14ac:dyDescent="0.2">
      <c r="B7" s="9" t="s">
        <v>197</v>
      </c>
      <c r="C7" s="94">
        <f>$D47</f>
        <v>158</v>
      </c>
      <c r="D7" s="94">
        <f>$C47</f>
        <v>43</v>
      </c>
      <c r="G7" s="9" t="s">
        <v>197</v>
      </c>
      <c r="H7" s="95">
        <f>D7</f>
        <v>43</v>
      </c>
      <c r="I7" s="96">
        <f>H7/$H$11</f>
        <v>0.23243243243243245</v>
      </c>
    </row>
    <row r="8" spans="2:9" x14ac:dyDescent="0.2">
      <c r="B8" s="9" t="s">
        <v>198</v>
      </c>
      <c r="C8" s="94">
        <f>$D68</f>
        <v>79</v>
      </c>
      <c r="D8" s="94">
        <v>0</v>
      </c>
      <c r="G8" s="9" t="s">
        <v>198</v>
      </c>
      <c r="H8" s="95">
        <f>D8</f>
        <v>0</v>
      </c>
      <c r="I8" s="96">
        <f t="shared" ref="I8:I10" si="0">H8/$H$11</f>
        <v>0</v>
      </c>
    </row>
    <row r="9" spans="2:9" x14ac:dyDescent="0.2">
      <c r="B9" s="9" t="s">
        <v>199</v>
      </c>
      <c r="C9" s="94">
        <f>$D88</f>
        <v>28</v>
      </c>
      <c r="D9" s="94">
        <v>0</v>
      </c>
      <c r="G9" s="9" t="s">
        <v>199</v>
      </c>
      <c r="H9" s="95">
        <f>D9</f>
        <v>0</v>
      </c>
      <c r="I9" s="96">
        <f t="shared" si="0"/>
        <v>0</v>
      </c>
    </row>
    <row r="10" spans="2:9" x14ac:dyDescent="0.2">
      <c r="B10" s="9" t="s">
        <v>200</v>
      </c>
      <c r="C10" s="94">
        <f>$D107</f>
        <v>4</v>
      </c>
      <c r="D10" s="94">
        <v>0</v>
      </c>
      <c r="G10" s="9" t="s">
        <v>200</v>
      </c>
      <c r="H10" s="95">
        <f>D10</f>
        <v>0</v>
      </c>
      <c r="I10" s="96">
        <f t="shared" si="0"/>
        <v>0</v>
      </c>
    </row>
    <row r="11" spans="2:9" x14ac:dyDescent="0.2">
      <c r="B11" s="45" t="s">
        <v>201</v>
      </c>
      <c r="C11" s="94">
        <f>SUM(C6:C10)</f>
        <v>488</v>
      </c>
      <c r="D11" s="94">
        <f>SUM(D6:D10)</f>
        <v>185</v>
      </c>
      <c r="E11" s="93">
        <f>C11+D11</f>
        <v>673</v>
      </c>
      <c r="G11" s="45" t="s">
        <v>201</v>
      </c>
      <c r="H11" s="45">
        <f>SUM(H6:H10)</f>
        <v>185</v>
      </c>
      <c r="I11" s="97">
        <f>SUM(I6:I10)</f>
        <v>1</v>
      </c>
    </row>
    <row r="14" spans="2:9" x14ac:dyDescent="0.2">
      <c r="B14" s="92" t="s">
        <v>204</v>
      </c>
      <c r="C14" s="93" t="s">
        <v>28</v>
      </c>
      <c r="D14" s="93" t="s">
        <v>56</v>
      </c>
      <c r="G14" s="142" t="s">
        <v>203</v>
      </c>
      <c r="H14" s="142"/>
      <c r="I14" s="142"/>
    </row>
    <row r="15" spans="2:9" x14ac:dyDescent="0.2">
      <c r="B15" s="9" t="s">
        <v>196</v>
      </c>
      <c r="C15" s="96">
        <f>C6/$E$11</f>
        <v>0.32540861812778604</v>
      </c>
      <c r="D15" s="96">
        <f>D6/$E$11</f>
        <v>0.21099554234769688</v>
      </c>
      <c r="G15" s="92" t="s">
        <v>204</v>
      </c>
      <c r="H15" s="92" t="s">
        <v>207</v>
      </c>
      <c r="I15" s="92" t="s">
        <v>205</v>
      </c>
    </row>
    <row r="16" spans="2:9" x14ac:dyDescent="0.2">
      <c r="B16" s="9" t="s">
        <v>197</v>
      </c>
      <c r="C16" s="96">
        <f t="shared" ref="C16:D19" si="1">C7/$E$11</f>
        <v>0.23476968796433878</v>
      </c>
      <c r="D16" s="96">
        <f t="shared" si="1"/>
        <v>6.3893016344725106E-2</v>
      </c>
      <c r="G16" s="9" t="s">
        <v>196</v>
      </c>
      <c r="H16" s="95">
        <f>C6</f>
        <v>219</v>
      </c>
      <c r="I16" s="96">
        <f>H16/$H$21</f>
        <v>0.44877049180327871</v>
      </c>
    </row>
    <row r="17" spans="2:9" x14ac:dyDescent="0.2">
      <c r="B17" s="9" t="s">
        <v>198</v>
      </c>
      <c r="C17" s="96">
        <f t="shared" si="1"/>
        <v>0.11738484398216939</v>
      </c>
      <c r="D17" s="96">
        <f t="shared" si="1"/>
        <v>0</v>
      </c>
      <c r="G17" s="9" t="s">
        <v>197</v>
      </c>
      <c r="H17" s="95">
        <f t="shared" ref="H17:H20" si="2">C7</f>
        <v>158</v>
      </c>
      <c r="I17" s="96">
        <f>H17/$H$21</f>
        <v>0.32377049180327871</v>
      </c>
    </row>
    <row r="18" spans="2:9" x14ac:dyDescent="0.2">
      <c r="B18" s="9" t="s">
        <v>199</v>
      </c>
      <c r="C18" s="96">
        <f t="shared" si="1"/>
        <v>4.1604754829123326E-2</v>
      </c>
      <c r="D18" s="96">
        <f t="shared" si="1"/>
        <v>0</v>
      </c>
      <c r="G18" s="9" t="s">
        <v>198</v>
      </c>
      <c r="H18" s="95">
        <f t="shared" si="2"/>
        <v>79</v>
      </c>
      <c r="I18" s="96">
        <f>H18/$H$21</f>
        <v>0.16188524590163936</v>
      </c>
    </row>
    <row r="19" spans="2:9" x14ac:dyDescent="0.2">
      <c r="B19" s="9" t="s">
        <v>200</v>
      </c>
      <c r="C19" s="96">
        <f t="shared" si="1"/>
        <v>5.9435364041604752E-3</v>
      </c>
      <c r="D19" s="96">
        <f t="shared" si="1"/>
        <v>0</v>
      </c>
      <c r="G19" s="9" t="s">
        <v>199</v>
      </c>
      <c r="H19" s="95">
        <f t="shared" si="2"/>
        <v>28</v>
      </c>
      <c r="I19" s="96">
        <f>H19/$H$21</f>
        <v>5.737704918032787E-2</v>
      </c>
    </row>
    <row r="20" spans="2:9" x14ac:dyDescent="0.2">
      <c r="B20" s="45" t="s">
        <v>201</v>
      </c>
      <c r="C20" s="98">
        <f>C11/$E$11</f>
        <v>0.72511144130757799</v>
      </c>
      <c r="D20" s="98">
        <f>D11/$E$11</f>
        <v>0.27488855869242201</v>
      </c>
      <c r="G20" s="9" t="s">
        <v>200</v>
      </c>
      <c r="H20" s="95">
        <f t="shared" si="2"/>
        <v>4</v>
      </c>
      <c r="I20" s="96">
        <f>H20/$H$21</f>
        <v>8.1967213114754103E-3</v>
      </c>
    </row>
    <row r="21" spans="2:9" x14ac:dyDescent="0.2">
      <c r="B21" s="51"/>
      <c r="C21" s="112"/>
      <c r="D21" s="112"/>
      <c r="G21" s="45" t="s">
        <v>201</v>
      </c>
      <c r="H21" s="45">
        <f>SUM(H16:H20)</f>
        <v>488</v>
      </c>
      <c r="I21" s="97">
        <f>SUM(I16:I20)</f>
        <v>1</v>
      </c>
    </row>
    <row r="22" spans="2:9" x14ac:dyDescent="0.2">
      <c r="B22" s="6" t="s">
        <v>14</v>
      </c>
      <c r="C22" s="2" t="s">
        <v>30</v>
      </c>
    </row>
    <row r="24" spans="2:9" x14ac:dyDescent="0.2">
      <c r="B24" s="6" t="s">
        <v>235</v>
      </c>
      <c r="C24" s="6" t="s">
        <v>105</v>
      </c>
    </row>
    <row r="25" spans="2:9" x14ac:dyDescent="0.2">
      <c r="B25" s="6" t="s">
        <v>103</v>
      </c>
      <c r="C25" s="2" t="s">
        <v>56</v>
      </c>
      <c r="D25" s="2" t="s">
        <v>28</v>
      </c>
      <c r="E25" s="2" t="s">
        <v>104</v>
      </c>
    </row>
    <row r="26" spans="2:9" x14ac:dyDescent="0.2">
      <c r="B26" s="7" t="s">
        <v>234</v>
      </c>
      <c r="C26" s="2">
        <v>142</v>
      </c>
      <c r="D26" s="2">
        <v>219</v>
      </c>
      <c r="E26" s="2">
        <v>361</v>
      </c>
    </row>
    <row r="27" spans="2:9" x14ac:dyDescent="0.2">
      <c r="B27" s="43" t="s">
        <v>125</v>
      </c>
      <c r="D27" s="2">
        <v>27</v>
      </c>
      <c r="E27" s="2">
        <v>27</v>
      </c>
    </row>
    <row r="28" spans="2:9" x14ac:dyDescent="0.2">
      <c r="B28" s="43" t="s">
        <v>176</v>
      </c>
      <c r="C28" s="2">
        <v>1</v>
      </c>
      <c r="D28" s="2">
        <v>13</v>
      </c>
      <c r="E28" s="2">
        <v>14</v>
      </c>
    </row>
    <row r="29" spans="2:9" x14ac:dyDescent="0.2">
      <c r="B29" s="43" t="s">
        <v>181</v>
      </c>
      <c r="C29" s="2">
        <v>1</v>
      </c>
      <c r="D29" s="2">
        <v>45</v>
      </c>
      <c r="E29" s="2">
        <v>46</v>
      </c>
    </row>
    <row r="30" spans="2:9" x14ac:dyDescent="0.2">
      <c r="B30" s="43" t="s">
        <v>123</v>
      </c>
      <c r="C30" s="2">
        <v>5</v>
      </c>
      <c r="D30" s="2">
        <v>14</v>
      </c>
      <c r="E30" s="2">
        <v>19</v>
      </c>
    </row>
    <row r="31" spans="2:9" x14ac:dyDescent="0.2">
      <c r="B31" s="43" t="s">
        <v>145</v>
      </c>
      <c r="C31" s="2">
        <v>1</v>
      </c>
      <c r="D31" s="2">
        <v>2</v>
      </c>
      <c r="E31" s="2">
        <v>3</v>
      </c>
    </row>
    <row r="32" spans="2:9" x14ac:dyDescent="0.2">
      <c r="B32" s="43" t="s">
        <v>150</v>
      </c>
      <c r="C32" s="2">
        <v>4</v>
      </c>
      <c r="D32" s="2">
        <v>15</v>
      </c>
      <c r="E32" s="2">
        <v>19</v>
      </c>
    </row>
    <row r="33" spans="2:5" x14ac:dyDescent="0.2">
      <c r="B33" s="43" t="s">
        <v>126</v>
      </c>
      <c r="C33" s="2">
        <v>6</v>
      </c>
      <c r="D33" s="2">
        <v>4</v>
      </c>
      <c r="E33" s="2">
        <v>10</v>
      </c>
    </row>
    <row r="34" spans="2:5" x14ac:dyDescent="0.2">
      <c r="B34" s="43" t="s">
        <v>124</v>
      </c>
      <c r="C34" s="2">
        <v>68</v>
      </c>
      <c r="D34" s="2">
        <v>54</v>
      </c>
      <c r="E34" s="2">
        <v>122</v>
      </c>
    </row>
    <row r="35" spans="2:5" x14ac:dyDescent="0.2">
      <c r="B35" s="43" t="s">
        <v>128</v>
      </c>
      <c r="C35" s="2">
        <v>54</v>
      </c>
      <c r="D35" s="2">
        <v>30</v>
      </c>
      <c r="E35" s="2">
        <v>84</v>
      </c>
    </row>
    <row r="36" spans="2:5" x14ac:dyDescent="0.2">
      <c r="B36" s="43" t="s">
        <v>129</v>
      </c>
      <c r="C36" s="2">
        <v>2</v>
      </c>
      <c r="D36" s="2">
        <v>10</v>
      </c>
      <c r="E36" s="2">
        <v>12</v>
      </c>
    </row>
    <row r="37" spans="2:5" x14ac:dyDescent="0.2">
      <c r="B37" s="43" t="s">
        <v>310</v>
      </c>
      <c r="D37" s="2">
        <v>3</v>
      </c>
      <c r="E37" s="2">
        <v>3</v>
      </c>
    </row>
    <row r="38" spans="2:5" x14ac:dyDescent="0.2">
      <c r="B38" s="43" t="s">
        <v>983</v>
      </c>
      <c r="D38" s="2">
        <v>1</v>
      </c>
      <c r="E38" s="2">
        <v>1</v>
      </c>
    </row>
    <row r="39" spans="2:5" x14ac:dyDescent="0.2">
      <c r="B39" s="43" t="s">
        <v>1579</v>
      </c>
      <c r="D39" s="2">
        <v>1</v>
      </c>
      <c r="E39" s="2">
        <v>1</v>
      </c>
    </row>
    <row r="40" spans="2:5" x14ac:dyDescent="0.2">
      <c r="B40" s="7" t="s">
        <v>104</v>
      </c>
      <c r="C40" s="2">
        <v>142</v>
      </c>
      <c r="D40" s="2">
        <v>219</v>
      </c>
      <c r="E40" s="2">
        <v>361</v>
      </c>
    </row>
    <row r="41" spans="2:5" ht="15" x14ac:dyDescent="0.25">
      <c r="B41"/>
      <c r="C41"/>
      <c r="D41"/>
      <c r="E41"/>
    </row>
    <row r="42" spans="2:5" ht="15" x14ac:dyDescent="0.25">
      <c r="B42"/>
      <c r="C42"/>
      <c r="D42"/>
      <c r="E42"/>
    </row>
    <row r="43" spans="2:5" ht="15" x14ac:dyDescent="0.25">
      <c r="B43" s="6" t="s">
        <v>14</v>
      </c>
      <c r="C43" s="2" t="s">
        <v>387</v>
      </c>
      <c r="D43"/>
      <c r="E43"/>
    </row>
    <row r="45" spans="2:5" x14ac:dyDescent="0.2">
      <c r="B45" s="6" t="s">
        <v>236</v>
      </c>
      <c r="C45" s="6" t="s">
        <v>105</v>
      </c>
    </row>
    <row r="46" spans="2:5" x14ac:dyDescent="0.2">
      <c r="B46" s="6" t="s">
        <v>103</v>
      </c>
      <c r="C46" s="2" t="s">
        <v>56</v>
      </c>
      <c r="D46" s="2" t="s">
        <v>28</v>
      </c>
      <c r="E46" s="2" t="s">
        <v>104</v>
      </c>
    </row>
    <row r="47" spans="2:5" x14ac:dyDescent="0.2">
      <c r="B47" s="7" t="s">
        <v>234</v>
      </c>
      <c r="C47" s="2">
        <v>43</v>
      </c>
      <c r="D47" s="2">
        <v>158</v>
      </c>
      <c r="E47" s="2">
        <v>201</v>
      </c>
    </row>
    <row r="48" spans="2:5" x14ac:dyDescent="0.2">
      <c r="B48" s="43" t="s">
        <v>125</v>
      </c>
      <c r="C48" s="2">
        <v>1</v>
      </c>
      <c r="D48" s="2">
        <v>22</v>
      </c>
      <c r="E48" s="2">
        <v>23</v>
      </c>
    </row>
    <row r="49" spans="2:5" x14ac:dyDescent="0.2">
      <c r="B49" s="43" t="s">
        <v>176</v>
      </c>
      <c r="D49" s="2">
        <v>8</v>
      </c>
      <c r="E49" s="2">
        <v>8</v>
      </c>
    </row>
    <row r="50" spans="2:5" x14ac:dyDescent="0.2">
      <c r="B50" s="43" t="s">
        <v>181</v>
      </c>
      <c r="D50" s="2">
        <v>18</v>
      </c>
      <c r="E50" s="2">
        <v>18</v>
      </c>
    </row>
    <row r="51" spans="2:5" x14ac:dyDescent="0.2">
      <c r="B51" s="43" t="s">
        <v>123</v>
      </c>
      <c r="C51" s="2">
        <v>7</v>
      </c>
      <c r="D51" s="2">
        <v>17</v>
      </c>
      <c r="E51" s="2">
        <v>24</v>
      </c>
    </row>
    <row r="52" spans="2:5" x14ac:dyDescent="0.2">
      <c r="B52" s="43" t="s">
        <v>145</v>
      </c>
      <c r="D52" s="2">
        <v>1</v>
      </c>
      <c r="E52" s="2">
        <v>1</v>
      </c>
    </row>
    <row r="53" spans="2:5" x14ac:dyDescent="0.2">
      <c r="B53" s="43" t="s">
        <v>127</v>
      </c>
      <c r="D53" s="2">
        <v>4</v>
      </c>
      <c r="E53" s="2">
        <v>4</v>
      </c>
    </row>
    <row r="54" spans="2:5" x14ac:dyDescent="0.2">
      <c r="B54" s="43" t="s">
        <v>150</v>
      </c>
      <c r="D54" s="2">
        <v>6</v>
      </c>
      <c r="E54" s="2">
        <v>6</v>
      </c>
    </row>
    <row r="55" spans="2:5" x14ac:dyDescent="0.2">
      <c r="B55" s="43" t="s">
        <v>126</v>
      </c>
      <c r="C55" s="2">
        <v>8</v>
      </c>
      <c r="E55" s="2">
        <v>8</v>
      </c>
    </row>
    <row r="56" spans="2:5" x14ac:dyDescent="0.2">
      <c r="B56" s="43" t="s">
        <v>124</v>
      </c>
      <c r="C56" s="2">
        <v>14</v>
      </c>
      <c r="D56" s="2">
        <v>35</v>
      </c>
      <c r="E56" s="2">
        <v>49</v>
      </c>
    </row>
    <row r="57" spans="2:5" x14ac:dyDescent="0.2">
      <c r="B57" s="43" t="s">
        <v>128</v>
      </c>
      <c r="C57" s="2">
        <v>9</v>
      </c>
      <c r="D57" s="2">
        <v>20</v>
      </c>
      <c r="E57" s="2">
        <v>29</v>
      </c>
    </row>
    <row r="58" spans="2:5" x14ac:dyDescent="0.2">
      <c r="B58" s="43" t="s">
        <v>129</v>
      </c>
      <c r="C58" s="2">
        <v>4</v>
      </c>
      <c r="D58" s="2">
        <v>27</v>
      </c>
      <c r="E58" s="2">
        <v>31</v>
      </c>
    </row>
    <row r="59" spans="2:5" x14ac:dyDescent="0.2">
      <c r="B59" s="7" t="s">
        <v>104</v>
      </c>
      <c r="C59" s="2">
        <v>43</v>
      </c>
      <c r="D59" s="2">
        <v>158</v>
      </c>
      <c r="E59" s="2">
        <v>201</v>
      </c>
    </row>
    <row r="60" spans="2:5" ht="15" x14ac:dyDescent="0.25">
      <c r="B60"/>
      <c r="C60"/>
      <c r="D60"/>
      <c r="E60"/>
    </row>
    <row r="61" spans="2:5" ht="15" x14ac:dyDescent="0.25">
      <c r="B61"/>
      <c r="C61"/>
      <c r="D61"/>
      <c r="E61"/>
    </row>
    <row r="62" spans="2:5" x14ac:dyDescent="0.2">
      <c r="B62" s="7"/>
    </row>
    <row r="63" spans="2:5" ht="15" x14ac:dyDescent="0.25">
      <c r="B63"/>
      <c r="C63"/>
      <c r="D63"/>
      <c r="E63"/>
    </row>
    <row r="64" spans="2:5" ht="15" x14ac:dyDescent="0.25">
      <c r="B64" s="6" t="s">
        <v>14</v>
      </c>
      <c r="C64" s="2" t="s">
        <v>387</v>
      </c>
      <c r="D64"/>
      <c r="E64"/>
    </row>
    <row r="66" spans="2:6" ht="15" x14ac:dyDescent="0.25">
      <c r="B66" s="6" t="s">
        <v>237</v>
      </c>
      <c r="C66" s="6" t="s">
        <v>105</v>
      </c>
      <c r="E66"/>
      <c r="F66"/>
    </row>
    <row r="67" spans="2:6" ht="15" x14ac:dyDescent="0.25">
      <c r="B67" s="6" t="s">
        <v>103</v>
      </c>
      <c r="C67" s="2" t="s">
        <v>28</v>
      </c>
      <c r="D67" s="2" t="s">
        <v>104</v>
      </c>
      <c r="E67"/>
      <c r="F67"/>
    </row>
    <row r="68" spans="2:6" ht="15" x14ac:dyDescent="0.25">
      <c r="B68" s="7" t="s">
        <v>234</v>
      </c>
      <c r="C68" s="2">
        <v>79</v>
      </c>
      <c r="D68" s="2">
        <v>79</v>
      </c>
      <c r="E68"/>
      <c r="F68"/>
    </row>
    <row r="69" spans="2:6" ht="15" x14ac:dyDescent="0.25">
      <c r="B69" s="43" t="s">
        <v>125</v>
      </c>
      <c r="C69" s="2">
        <v>8</v>
      </c>
      <c r="D69" s="2">
        <v>8</v>
      </c>
      <c r="E69"/>
      <c r="F69"/>
    </row>
    <row r="70" spans="2:6" ht="15" x14ac:dyDescent="0.25">
      <c r="B70" s="43" t="s">
        <v>181</v>
      </c>
      <c r="C70" s="2">
        <v>21</v>
      </c>
      <c r="D70" s="2">
        <v>21</v>
      </c>
      <c r="E70"/>
      <c r="F70"/>
    </row>
    <row r="71" spans="2:6" ht="15" x14ac:dyDescent="0.25">
      <c r="B71" s="43" t="s">
        <v>123</v>
      </c>
      <c r="C71" s="2">
        <v>7</v>
      </c>
      <c r="D71" s="2">
        <v>7</v>
      </c>
      <c r="E71"/>
      <c r="F71"/>
    </row>
    <row r="72" spans="2:6" ht="15" x14ac:dyDescent="0.25">
      <c r="B72" s="43" t="s">
        <v>127</v>
      </c>
      <c r="C72" s="2">
        <v>4</v>
      </c>
      <c r="D72" s="2">
        <v>4</v>
      </c>
      <c r="E72"/>
      <c r="F72"/>
    </row>
    <row r="73" spans="2:6" ht="15" x14ac:dyDescent="0.25">
      <c r="B73" s="43" t="s">
        <v>124</v>
      </c>
      <c r="C73" s="2">
        <v>16</v>
      </c>
      <c r="D73" s="2">
        <v>16</v>
      </c>
      <c r="E73"/>
      <c r="F73"/>
    </row>
    <row r="74" spans="2:6" ht="15" x14ac:dyDescent="0.25">
      <c r="B74" s="43" t="s">
        <v>128</v>
      </c>
      <c r="C74" s="2">
        <v>2</v>
      </c>
      <c r="D74" s="2">
        <v>2</v>
      </c>
      <c r="E74"/>
      <c r="F74"/>
    </row>
    <row r="75" spans="2:6" ht="15" x14ac:dyDescent="0.25">
      <c r="B75" s="43" t="s">
        <v>129</v>
      </c>
      <c r="C75" s="2">
        <v>21</v>
      </c>
      <c r="D75" s="2">
        <v>21</v>
      </c>
      <c r="E75"/>
      <c r="F75"/>
    </row>
    <row r="76" spans="2:6" ht="15" x14ac:dyDescent="0.25">
      <c r="B76" s="7" t="s">
        <v>104</v>
      </c>
      <c r="C76" s="2">
        <v>79</v>
      </c>
      <c r="D76" s="2">
        <v>79</v>
      </c>
      <c r="E76"/>
      <c r="F76"/>
    </row>
    <row r="77" spans="2:6" ht="15" x14ac:dyDescent="0.25">
      <c r="B77"/>
      <c r="C77"/>
      <c r="D77"/>
      <c r="E77"/>
      <c r="F77"/>
    </row>
    <row r="78" spans="2:6" ht="15" x14ac:dyDescent="0.25">
      <c r="B78"/>
      <c r="C78"/>
      <c r="D78"/>
      <c r="E78"/>
      <c r="F78"/>
    </row>
    <row r="79" spans="2:6" ht="15" x14ac:dyDescent="0.25">
      <c r="B79"/>
      <c r="C79"/>
      <c r="D79"/>
      <c r="E79"/>
      <c r="F79"/>
    </row>
    <row r="80" spans="2:6" ht="15" x14ac:dyDescent="0.25">
      <c r="B80"/>
      <c r="C80"/>
      <c r="D80"/>
      <c r="E80"/>
      <c r="F80"/>
    </row>
    <row r="81" spans="2:7" ht="15" x14ac:dyDescent="0.25">
      <c r="B81"/>
      <c r="C81"/>
      <c r="D81"/>
      <c r="E81"/>
      <c r="F81"/>
    </row>
    <row r="82" spans="2:7" ht="15" x14ac:dyDescent="0.25">
      <c r="B82"/>
      <c r="C82"/>
      <c r="D82"/>
      <c r="E82"/>
      <c r="F82"/>
    </row>
    <row r="83" spans="2:7" ht="15" x14ac:dyDescent="0.25">
      <c r="B83"/>
      <c r="C83"/>
      <c r="D83"/>
      <c r="E83"/>
      <c r="F83"/>
    </row>
    <row r="84" spans="2:7" ht="15" x14ac:dyDescent="0.25">
      <c r="B84" s="6" t="s">
        <v>14</v>
      </c>
      <c r="C84" s="2" t="s">
        <v>387</v>
      </c>
      <c r="D84"/>
      <c r="E84"/>
      <c r="F84"/>
    </row>
    <row r="86" spans="2:7" ht="15" x14ac:dyDescent="0.25">
      <c r="B86" s="6" t="s">
        <v>239</v>
      </c>
      <c r="C86" s="6" t="s">
        <v>105</v>
      </c>
      <c r="E86"/>
      <c r="F86"/>
      <c r="G86"/>
    </row>
    <row r="87" spans="2:7" ht="15" x14ac:dyDescent="0.25">
      <c r="B87" s="6" t="s">
        <v>103</v>
      </c>
      <c r="C87" s="2" t="s">
        <v>28</v>
      </c>
      <c r="D87" s="2" t="s">
        <v>104</v>
      </c>
      <c r="E87"/>
      <c r="F87"/>
      <c r="G87"/>
    </row>
    <row r="88" spans="2:7" ht="15" x14ac:dyDescent="0.25">
      <c r="B88" s="7" t="s">
        <v>234</v>
      </c>
      <c r="C88" s="2">
        <v>28</v>
      </c>
      <c r="D88" s="2">
        <v>28</v>
      </c>
      <c r="E88"/>
      <c r="F88"/>
      <c r="G88"/>
    </row>
    <row r="89" spans="2:7" ht="15" x14ac:dyDescent="0.25">
      <c r="B89" s="43" t="s">
        <v>125</v>
      </c>
      <c r="C89" s="2">
        <v>2</v>
      </c>
      <c r="D89" s="2">
        <v>2</v>
      </c>
      <c r="E89"/>
      <c r="F89"/>
      <c r="G89"/>
    </row>
    <row r="90" spans="2:7" ht="15" x14ac:dyDescent="0.25">
      <c r="B90" s="43" t="s">
        <v>181</v>
      </c>
      <c r="C90" s="2">
        <v>7</v>
      </c>
      <c r="D90" s="2">
        <v>7</v>
      </c>
      <c r="E90"/>
      <c r="F90"/>
      <c r="G90"/>
    </row>
    <row r="91" spans="2:7" ht="15" x14ac:dyDescent="0.25">
      <c r="B91" s="43" t="s">
        <v>123</v>
      </c>
      <c r="C91" s="2">
        <v>7</v>
      </c>
      <c r="D91" s="2">
        <v>7</v>
      </c>
      <c r="E91"/>
      <c r="F91"/>
      <c r="G91"/>
    </row>
    <row r="92" spans="2:7" ht="15" x14ac:dyDescent="0.25">
      <c r="B92" s="43" t="s">
        <v>145</v>
      </c>
      <c r="C92" s="2">
        <v>1</v>
      </c>
      <c r="D92" s="2">
        <v>1</v>
      </c>
      <c r="E92"/>
      <c r="F92"/>
      <c r="G92"/>
    </row>
    <row r="93" spans="2:7" ht="15" x14ac:dyDescent="0.25">
      <c r="B93" s="43" t="s">
        <v>124</v>
      </c>
      <c r="C93" s="2">
        <v>2</v>
      </c>
      <c r="D93" s="2">
        <v>2</v>
      </c>
      <c r="E93"/>
      <c r="F93"/>
      <c r="G93"/>
    </row>
    <row r="94" spans="2:7" ht="15" x14ac:dyDescent="0.25">
      <c r="B94" s="43" t="s">
        <v>129</v>
      </c>
      <c r="C94" s="2">
        <v>9</v>
      </c>
      <c r="D94" s="2">
        <v>9</v>
      </c>
      <c r="E94"/>
      <c r="F94"/>
      <c r="G94"/>
    </row>
    <row r="95" spans="2:7" ht="15" x14ac:dyDescent="0.25">
      <c r="B95" s="7" t="s">
        <v>104</v>
      </c>
      <c r="C95" s="2">
        <v>28</v>
      </c>
      <c r="D95" s="2">
        <v>28</v>
      </c>
      <c r="E95"/>
      <c r="F95"/>
      <c r="G95"/>
    </row>
    <row r="96" spans="2:7" ht="15" x14ac:dyDescent="0.25">
      <c r="B96"/>
      <c r="C96"/>
      <c r="D96"/>
      <c r="E96"/>
      <c r="F96"/>
      <c r="G96"/>
    </row>
    <row r="97" spans="2:7" ht="15" x14ac:dyDescent="0.25">
      <c r="B97"/>
      <c r="C97"/>
      <c r="D97"/>
      <c r="E97"/>
      <c r="F97"/>
      <c r="G97"/>
    </row>
    <row r="98" spans="2:7" ht="15" x14ac:dyDescent="0.25">
      <c r="B98"/>
      <c r="C98"/>
      <c r="D98"/>
      <c r="E98"/>
      <c r="F98"/>
      <c r="G98"/>
    </row>
    <row r="99" spans="2:7" ht="15" x14ac:dyDescent="0.25">
      <c r="B99"/>
      <c r="C99"/>
      <c r="D99"/>
      <c r="E99"/>
      <c r="F99"/>
      <c r="G99"/>
    </row>
    <row r="100" spans="2:7" ht="15" x14ac:dyDescent="0.25">
      <c r="B100"/>
      <c r="C100"/>
      <c r="D100"/>
      <c r="E100"/>
      <c r="F100"/>
      <c r="G100"/>
    </row>
    <row r="101" spans="2:7" ht="15" x14ac:dyDescent="0.25">
      <c r="B101"/>
      <c r="C101"/>
      <c r="D101"/>
      <c r="E101"/>
      <c r="F101"/>
      <c r="G101"/>
    </row>
    <row r="102" spans="2:7" ht="15" x14ac:dyDescent="0.25">
      <c r="B102"/>
      <c r="C102"/>
      <c r="D102"/>
      <c r="E102"/>
      <c r="F102"/>
      <c r="G102"/>
    </row>
    <row r="103" spans="2:7" ht="15" x14ac:dyDescent="0.25">
      <c r="B103" s="6" t="s">
        <v>14</v>
      </c>
      <c r="C103" s="2" t="s">
        <v>387</v>
      </c>
      <c r="D103"/>
      <c r="E103"/>
      <c r="F103"/>
      <c r="G103"/>
    </row>
    <row r="104" spans="2:7" ht="15" x14ac:dyDescent="0.25">
      <c r="B104"/>
      <c r="C104"/>
      <c r="D104"/>
      <c r="E104"/>
      <c r="F104"/>
    </row>
    <row r="105" spans="2:7" ht="15" x14ac:dyDescent="0.25">
      <c r="B105" s="6" t="s">
        <v>238</v>
      </c>
      <c r="C105" s="6" t="s">
        <v>105</v>
      </c>
      <c r="E105"/>
      <c r="F105"/>
    </row>
    <row r="106" spans="2:7" ht="15" x14ac:dyDescent="0.25">
      <c r="B106" s="6" t="s">
        <v>103</v>
      </c>
      <c r="C106" s="2" t="s">
        <v>28</v>
      </c>
      <c r="D106" s="2" t="s">
        <v>104</v>
      </c>
      <c r="E106"/>
      <c r="F106"/>
    </row>
    <row r="107" spans="2:7" ht="15" x14ac:dyDescent="0.25">
      <c r="B107" s="7" t="s">
        <v>234</v>
      </c>
      <c r="C107" s="2">
        <v>4</v>
      </c>
      <c r="D107" s="2">
        <v>4</v>
      </c>
      <c r="E107"/>
      <c r="F107"/>
    </row>
    <row r="108" spans="2:7" ht="15" x14ac:dyDescent="0.25">
      <c r="B108" s="43" t="s">
        <v>176</v>
      </c>
      <c r="C108" s="2">
        <v>1</v>
      </c>
      <c r="D108" s="2">
        <v>1</v>
      </c>
      <c r="E108"/>
      <c r="F108"/>
    </row>
    <row r="109" spans="2:7" ht="15" x14ac:dyDescent="0.25">
      <c r="B109" s="43" t="s">
        <v>145</v>
      </c>
      <c r="C109" s="2">
        <v>1</v>
      </c>
      <c r="D109" s="2">
        <v>1</v>
      </c>
      <c r="E109"/>
    </row>
    <row r="110" spans="2:7" ht="15" x14ac:dyDescent="0.25">
      <c r="B110" s="43" t="s">
        <v>127</v>
      </c>
      <c r="C110" s="2">
        <v>1</v>
      </c>
      <c r="D110" s="2">
        <v>1</v>
      </c>
      <c r="E110"/>
    </row>
    <row r="111" spans="2:7" ht="15" x14ac:dyDescent="0.25">
      <c r="B111" s="43" t="s">
        <v>129</v>
      </c>
      <c r="C111" s="2">
        <v>1</v>
      </c>
      <c r="D111" s="2">
        <v>1</v>
      </c>
      <c r="E111"/>
    </row>
    <row r="112" spans="2:7" ht="15" x14ac:dyDescent="0.25">
      <c r="B112" s="7" t="s">
        <v>104</v>
      </c>
      <c r="C112" s="2">
        <v>4</v>
      </c>
      <c r="D112" s="2">
        <v>4</v>
      </c>
      <c r="E112"/>
    </row>
    <row r="113" spans="2:5" ht="15" x14ac:dyDescent="0.25">
      <c r="B113"/>
      <c r="C113"/>
      <c r="D113"/>
      <c r="E113"/>
    </row>
    <row r="114" spans="2:5" ht="15" x14ac:dyDescent="0.25">
      <c r="B114"/>
      <c r="C114"/>
      <c r="D114"/>
      <c r="E114"/>
    </row>
    <row r="115" spans="2:5" ht="15" x14ac:dyDescent="0.25">
      <c r="B115"/>
      <c r="C115"/>
      <c r="D115"/>
      <c r="E115"/>
    </row>
    <row r="116" spans="2:5" ht="15" x14ac:dyDescent="0.25">
      <c r="B116"/>
      <c r="C116"/>
      <c r="D116"/>
      <c r="E116"/>
    </row>
    <row r="117" spans="2:5" ht="15" x14ac:dyDescent="0.25">
      <c r="B117"/>
      <c r="C117"/>
      <c r="D117"/>
      <c r="E117"/>
    </row>
    <row r="118" spans="2:5" ht="15" x14ac:dyDescent="0.25">
      <c r="B118"/>
      <c r="C118"/>
      <c r="D118"/>
      <c r="E118"/>
    </row>
    <row r="119" spans="2:5" ht="15" x14ac:dyDescent="0.25">
      <c r="B119"/>
      <c r="C119"/>
      <c r="D119"/>
      <c r="E119"/>
    </row>
    <row r="120" spans="2:5" ht="15" x14ac:dyDescent="0.25">
      <c r="B120"/>
      <c r="C120"/>
      <c r="D120"/>
      <c r="E120"/>
    </row>
    <row r="121" spans="2:5" ht="15" x14ac:dyDescent="0.25">
      <c r="B121"/>
      <c r="C121"/>
      <c r="D121"/>
      <c r="E121"/>
    </row>
    <row r="122" spans="2:5" ht="15" x14ac:dyDescent="0.25">
      <c r="B122"/>
      <c r="C122"/>
      <c r="D122"/>
      <c r="E122"/>
    </row>
    <row r="123" spans="2:5" ht="15" x14ac:dyDescent="0.25">
      <c r="B123"/>
      <c r="C123"/>
      <c r="D123"/>
      <c r="E123"/>
    </row>
    <row r="124" spans="2:5" ht="15" x14ac:dyDescent="0.25">
      <c r="B124"/>
      <c r="C124"/>
      <c r="D124"/>
      <c r="E124"/>
    </row>
  </sheetData>
  <mergeCells count="3">
    <mergeCell ref="B2:I2"/>
    <mergeCell ref="G4:I4"/>
    <mergeCell ref="G14:I14"/>
  </mergeCells>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1491-8A4D-4643-9B0F-7FD26FE59457}">
  <dimension ref="A1:I26"/>
  <sheetViews>
    <sheetView topLeftCell="G1" workbookViewId="0">
      <selection activeCell="G2" sqref="G2:I26"/>
    </sheetView>
  </sheetViews>
  <sheetFormatPr baseColWidth="10" defaultRowHeight="15" x14ac:dyDescent="0.25"/>
  <cols>
    <col min="2" max="2" width="42.5703125" bestFit="1" customWidth="1"/>
  </cols>
  <sheetData>
    <row r="1" spans="1:9" x14ac:dyDescent="0.25">
      <c r="C1" t="s">
        <v>9578</v>
      </c>
      <c r="D1" t="s">
        <v>9579</v>
      </c>
    </row>
    <row r="2" spans="1:9" x14ac:dyDescent="0.25">
      <c r="A2">
        <v>1</v>
      </c>
      <c r="B2" t="s">
        <v>102</v>
      </c>
      <c r="D2">
        <v>168</v>
      </c>
      <c r="G2" t="s">
        <v>9580</v>
      </c>
      <c r="H2">
        <v>1</v>
      </c>
      <c r="I2" t="s">
        <v>102</v>
      </c>
    </row>
    <row r="3" spans="1:9" x14ac:dyDescent="0.25">
      <c r="A3">
        <v>2</v>
      </c>
      <c r="B3" t="s">
        <v>74</v>
      </c>
      <c r="D3">
        <v>38</v>
      </c>
      <c r="G3" t="s">
        <v>9580</v>
      </c>
      <c r="H3">
        <v>2</v>
      </c>
      <c r="I3" t="s">
        <v>74</v>
      </c>
    </row>
    <row r="4" spans="1:9" x14ac:dyDescent="0.25">
      <c r="A4">
        <v>3</v>
      </c>
      <c r="B4" t="s">
        <v>123</v>
      </c>
      <c r="C4">
        <v>5</v>
      </c>
      <c r="D4">
        <v>14</v>
      </c>
      <c r="H4">
        <v>3</v>
      </c>
      <c r="I4" t="s">
        <v>123</v>
      </c>
    </row>
    <row r="5" spans="1:9" x14ac:dyDescent="0.25">
      <c r="A5">
        <v>4</v>
      </c>
      <c r="B5" t="s">
        <v>128</v>
      </c>
      <c r="C5">
        <v>54</v>
      </c>
      <c r="D5">
        <v>30</v>
      </c>
      <c r="H5">
        <v>4</v>
      </c>
      <c r="I5" t="s">
        <v>128</v>
      </c>
    </row>
    <row r="6" spans="1:9" x14ac:dyDescent="0.25">
      <c r="A6">
        <v>5</v>
      </c>
      <c r="B6" t="s">
        <v>124</v>
      </c>
      <c r="C6">
        <v>68</v>
      </c>
      <c r="D6">
        <v>54</v>
      </c>
      <c r="H6">
        <v>5</v>
      </c>
      <c r="I6" t="s">
        <v>124</v>
      </c>
    </row>
    <row r="7" spans="1:9" x14ac:dyDescent="0.25">
      <c r="A7">
        <v>6</v>
      </c>
      <c r="B7" t="s">
        <v>150</v>
      </c>
      <c r="C7">
        <v>4</v>
      </c>
      <c r="D7">
        <v>15</v>
      </c>
      <c r="H7">
        <v>6</v>
      </c>
      <c r="I7" t="s">
        <v>150</v>
      </c>
    </row>
    <row r="8" spans="1:9" x14ac:dyDescent="0.25">
      <c r="A8">
        <v>7</v>
      </c>
      <c r="B8" t="s">
        <v>72</v>
      </c>
      <c r="D8">
        <v>186</v>
      </c>
      <c r="G8" t="s">
        <v>9580</v>
      </c>
      <c r="H8">
        <v>7</v>
      </c>
      <c r="I8" t="s">
        <v>72</v>
      </c>
    </row>
    <row r="9" spans="1:9" x14ac:dyDescent="0.25">
      <c r="A9">
        <v>8</v>
      </c>
      <c r="B9" t="s">
        <v>176</v>
      </c>
      <c r="C9">
        <v>1</v>
      </c>
      <c r="D9">
        <v>13</v>
      </c>
      <c r="H9">
        <v>8</v>
      </c>
      <c r="I9" t="s">
        <v>176</v>
      </c>
    </row>
    <row r="10" spans="1:9" x14ac:dyDescent="0.25">
      <c r="A10">
        <v>9</v>
      </c>
      <c r="B10" t="s">
        <v>80</v>
      </c>
      <c r="D10">
        <v>23</v>
      </c>
      <c r="G10" t="s">
        <v>9580</v>
      </c>
      <c r="H10">
        <v>9</v>
      </c>
      <c r="I10" t="s">
        <v>80</v>
      </c>
    </row>
    <row r="11" spans="1:9" x14ac:dyDescent="0.25">
      <c r="A11">
        <v>10</v>
      </c>
      <c r="B11" t="s">
        <v>125</v>
      </c>
      <c r="D11">
        <v>27</v>
      </c>
      <c r="H11">
        <v>10</v>
      </c>
      <c r="I11" t="s">
        <v>125</v>
      </c>
    </row>
    <row r="12" spans="1:9" x14ac:dyDescent="0.25">
      <c r="A12">
        <v>11</v>
      </c>
      <c r="B12" t="s">
        <v>310</v>
      </c>
      <c r="D12">
        <v>3</v>
      </c>
      <c r="H12">
        <v>11</v>
      </c>
      <c r="I12" t="s">
        <v>310</v>
      </c>
    </row>
    <row r="13" spans="1:9" x14ac:dyDescent="0.25">
      <c r="A13">
        <v>14</v>
      </c>
      <c r="B13" t="s">
        <v>129</v>
      </c>
      <c r="C13">
        <v>2</v>
      </c>
      <c r="D13">
        <v>10</v>
      </c>
      <c r="G13" t="s">
        <v>9580</v>
      </c>
      <c r="H13">
        <v>12</v>
      </c>
      <c r="I13" t="s">
        <v>334</v>
      </c>
    </row>
    <row r="14" spans="1:9" x14ac:dyDescent="0.25">
      <c r="A14">
        <v>15</v>
      </c>
      <c r="B14" t="s">
        <v>58</v>
      </c>
      <c r="C14">
        <v>2</v>
      </c>
      <c r="D14">
        <v>68</v>
      </c>
      <c r="H14">
        <v>13</v>
      </c>
      <c r="I14" t="s">
        <v>127</v>
      </c>
    </row>
    <row r="15" spans="1:9" x14ac:dyDescent="0.25">
      <c r="A15">
        <v>16</v>
      </c>
      <c r="B15" t="s">
        <v>60</v>
      </c>
      <c r="C15">
        <v>2</v>
      </c>
      <c r="D15">
        <v>256</v>
      </c>
      <c r="H15">
        <v>14</v>
      </c>
      <c r="I15" t="s">
        <v>129</v>
      </c>
    </row>
    <row r="16" spans="1:9" x14ac:dyDescent="0.25">
      <c r="A16">
        <v>17</v>
      </c>
      <c r="B16" t="s">
        <v>51</v>
      </c>
      <c r="C16">
        <v>5</v>
      </c>
      <c r="D16">
        <v>114</v>
      </c>
      <c r="G16" t="s">
        <v>9580</v>
      </c>
      <c r="H16">
        <v>15</v>
      </c>
      <c r="I16" t="s">
        <v>58</v>
      </c>
    </row>
    <row r="17" spans="1:9" x14ac:dyDescent="0.25">
      <c r="A17">
        <v>18</v>
      </c>
      <c r="B17" t="s">
        <v>181</v>
      </c>
      <c r="C17">
        <v>1</v>
      </c>
      <c r="D17">
        <v>45</v>
      </c>
      <c r="G17" t="s">
        <v>9580</v>
      </c>
      <c r="H17">
        <v>16</v>
      </c>
      <c r="I17" t="s">
        <v>60</v>
      </c>
    </row>
    <row r="18" spans="1:9" x14ac:dyDescent="0.25">
      <c r="A18">
        <v>19</v>
      </c>
      <c r="B18" t="s">
        <v>983</v>
      </c>
      <c r="D18">
        <v>1</v>
      </c>
      <c r="G18" t="s">
        <v>9580</v>
      </c>
      <c r="H18">
        <v>17</v>
      </c>
      <c r="I18" t="s">
        <v>51</v>
      </c>
    </row>
    <row r="19" spans="1:9" x14ac:dyDescent="0.25">
      <c r="A19">
        <v>20</v>
      </c>
      <c r="B19" t="s">
        <v>49</v>
      </c>
      <c r="C19">
        <v>1</v>
      </c>
      <c r="D19">
        <v>93</v>
      </c>
      <c r="H19">
        <v>18</v>
      </c>
      <c r="I19" t="s">
        <v>181</v>
      </c>
    </row>
    <row r="20" spans="1:9" x14ac:dyDescent="0.25">
      <c r="A20">
        <v>21</v>
      </c>
      <c r="B20" t="s">
        <v>515</v>
      </c>
      <c r="D20">
        <v>2</v>
      </c>
      <c r="H20">
        <v>19</v>
      </c>
      <c r="I20" t="s">
        <v>983</v>
      </c>
    </row>
    <row r="21" spans="1:9" x14ac:dyDescent="0.25">
      <c r="A21">
        <v>22</v>
      </c>
      <c r="B21" t="s">
        <v>145</v>
      </c>
      <c r="C21">
        <v>1</v>
      </c>
      <c r="D21">
        <v>2</v>
      </c>
      <c r="G21" t="s">
        <v>9580</v>
      </c>
      <c r="H21">
        <v>20</v>
      </c>
      <c r="I21" t="s">
        <v>49</v>
      </c>
    </row>
    <row r="22" spans="1:9" x14ac:dyDescent="0.25">
      <c r="A22">
        <v>23</v>
      </c>
      <c r="B22" t="s">
        <v>1579</v>
      </c>
      <c r="D22">
        <v>1</v>
      </c>
      <c r="G22" t="s">
        <v>9580</v>
      </c>
      <c r="H22">
        <v>21</v>
      </c>
      <c r="I22" t="s">
        <v>515</v>
      </c>
    </row>
    <row r="23" spans="1:9" x14ac:dyDescent="0.25">
      <c r="A23">
        <v>24</v>
      </c>
      <c r="B23" t="s">
        <v>126</v>
      </c>
      <c r="C23">
        <v>6</v>
      </c>
      <c r="D23">
        <v>4</v>
      </c>
      <c r="H23">
        <v>22</v>
      </c>
      <c r="I23" t="s">
        <v>145</v>
      </c>
    </row>
    <row r="24" spans="1:9" x14ac:dyDescent="0.25">
      <c r="A24">
        <v>25</v>
      </c>
      <c r="B24" t="s">
        <v>503</v>
      </c>
      <c r="D24">
        <v>2</v>
      </c>
      <c r="H24">
        <v>23</v>
      </c>
      <c r="I24" t="s">
        <v>1579</v>
      </c>
    </row>
    <row r="25" spans="1:9" x14ac:dyDescent="0.25">
      <c r="C25">
        <f>SUM(C2:C24)</f>
        <v>152</v>
      </c>
      <c r="D25">
        <f>SUM(D2:D24)</f>
        <v>1169</v>
      </c>
      <c r="H25">
        <v>24</v>
      </c>
      <c r="I25" t="s">
        <v>126</v>
      </c>
    </row>
    <row r="26" spans="1:9" x14ac:dyDescent="0.25">
      <c r="G26" t="s">
        <v>9580</v>
      </c>
      <c r="H26">
        <v>25</v>
      </c>
      <c r="I26" t="s">
        <v>503</v>
      </c>
    </row>
  </sheetData>
  <sortState xmlns:xlrd2="http://schemas.microsoft.com/office/spreadsheetml/2017/richdata2" ref="G2:I26">
    <sortCondition ref="H2:H2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8A84-C300-4358-AC19-7B588F525BA7}">
  <dimension ref="B2:I147"/>
  <sheetViews>
    <sheetView workbookViewId="0">
      <selection activeCell="G70" sqref="G70"/>
    </sheetView>
  </sheetViews>
  <sheetFormatPr baseColWidth="10" defaultColWidth="11.5703125" defaultRowHeight="12.75" x14ac:dyDescent="0.2"/>
  <cols>
    <col min="1" max="1" width="11.5703125" style="2"/>
    <col min="2" max="2" width="40.28515625" style="2" bestFit="1" customWidth="1"/>
    <col min="3" max="3" width="19.7109375" style="2" bestFit="1" customWidth="1"/>
    <col min="4" max="4" width="20.5703125" style="2" bestFit="1" customWidth="1"/>
    <col min="5" max="5" width="10.85546875" style="2" bestFit="1" customWidth="1"/>
    <col min="6" max="6" width="11.140625" style="2" bestFit="1" customWidth="1"/>
    <col min="7" max="7" width="25" style="2" bestFit="1" customWidth="1"/>
    <col min="8" max="8" width="21.42578125" style="2" bestFit="1" customWidth="1"/>
    <col min="9" max="9" width="22.42578125" style="2" bestFit="1" customWidth="1"/>
    <col min="10" max="10" width="11.85546875" style="2" bestFit="1" customWidth="1"/>
    <col min="11" max="12" width="13.42578125" style="2" bestFit="1" customWidth="1"/>
    <col min="13" max="15" width="16.140625" style="2" bestFit="1" customWidth="1"/>
    <col min="16" max="16" width="12.5703125" style="2" bestFit="1" customWidth="1"/>
    <col min="17" max="19" width="15.42578125" style="2" bestFit="1" customWidth="1"/>
    <col min="20" max="20" width="12.140625" style="2" bestFit="1" customWidth="1"/>
    <col min="21" max="22" width="6.140625" style="2" bestFit="1" customWidth="1"/>
    <col min="23" max="23" width="6.5703125" style="2" bestFit="1" customWidth="1"/>
    <col min="24" max="24" width="6" style="2" bestFit="1" customWidth="1"/>
    <col min="25" max="26" width="6.42578125" style="2" bestFit="1" customWidth="1"/>
    <col min="27" max="27" width="11.140625" style="2" bestFit="1" customWidth="1"/>
    <col min="28" max="16384" width="11.5703125" style="2"/>
  </cols>
  <sheetData>
    <row r="2" spans="2:9" x14ac:dyDescent="0.2">
      <c r="B2" s="142" t="s">
        <v>206</v>
      </c>
      <c r="C2" s="142"/>
      <c r="D2" s="142"/>
      <c r="E2" s="142"/>
      <c r="F2" s="142"/>
      <c r="G2" s="142"/>
      <c r="H2" s="142"/>
      <c r="I2" s="142"/>
    </row>
    <row r="3" spans="2:9" x14ac:dyDescent="0.2">
      <c r="B3" s="91"/>
      <c r="C3" s="91"/>
      <c r="D3" s="91"/>
      <c r="E3" s="91"/>
      <c r="F3" s="91"/>
      <c r="G3" s="91"/>
      <c r="H3" s="91"/>
      <c r="I3" s="91"/>
    </row>
    <row r="4" spans="2:9" x14ac:dyDescent="0.2">
      <c r="G4" s="142" t="s">
        <v>202</v>
      </c>
      <c r="H4" s="142"/>
      <c r="I4" s="142"/>
    </row>
    <row r="5" spans="2:9" x14ac:dyDescent="0.2">
      <c r="B5" s="92" t="s">
        <v>204</v>
      </c>
      <c r="C5" s="93" t="s">
        <v>28</v>
      </c>
      <c r="D5" s="93" t="s">
        <v>56</v>
      </c>
      <c r="G5" s="92" t="s">
        <v>204</v>
      </c>
      <c r="H5" s="92" t="s">
        <v>207</v>
      </c>
      <c r="I5" s="92" t="s">
        <v>205</v>
      </c>
    </row>
    <row r="6" spans="2:9" x14ac:dyDescent="0.2">
      <c r="B6" s="9" t="s">
        <v>196</v>
      </c>
      <c r="C6" s="94">
        <f>$D26</f>
        <v>118</v>
      </c>
      <c r="D6" s="94">
        <f>$C26</f>
        <v>23</v>
      </c>
      <c r="G6" s="9" t="s">
        <v>196</v>
      </c>
      <c r="H6" s="95">
        <f>D6</f>
        <v>23</v>
      </c>
      <c r="I6" s="96">
        <f>H6/$H$11</f>
        <v>0.12432432432432433</v>
      </c>
    </row>
    <row r="7" spans="2:9" x14ac:dyDescent="0.2">
      <c r="B7" s="9" t="s">
        <v>197</v>
      </c>
      <c r="C7" s="94">
        <f>$D48</f>
        <v>98</v>
      </c>
      <c r="D7" s="94">
        <f>$C48</f>
        <v>87</v>
      </c>
      <c r="G7" s="9" t="s">
        <v>197</v>
      </c>
      <c r="H7" s="95">
        <f>D7</f>
        <v>87</v>
      </c>
      <c r="I7" s="96">
        <f>H7/$H$11</f>
        <v>0.4702702702702703</v>
      </c>
    </row>
    <row r="8" spans="2:9" x14ac:dyDescent="0.2">
      <c r="B8" s="9" t="s">
        <v>198</v>
      </c>
      <c r="C8" s="94">
        <f>$D70</f>
        <v>53</v>
      </c>
      <c r="D8" s="94">
        <f>$C70</f>
        <v>26</v>
      </c>
      <c r="G8" s="9" t="s">
        <v>198</v>
      </c>
      <c r="H8" s="95">
        <f>D8</f>
        <v>26</v>
      </c>
      <c r="I8" s="96">
        <f t="shared" ref="I8:I10" si="0">H8/$H$11</f>
        <v>0.14054054054054055</v>
      </c>
    </row>
    <row r="9" spans="2:9" x14ac:dyDescent="0.2">
      <c r="B9" s="9" t="s">
        <v>199</v>
      </c>
      <c r="C9" s="94">
        <f>$D89</f>
        <v>73</v>
      </c>
      <c r="D9" s="94">
        <f>$C89</f>
        <v>36</v>
      </c>
      <c r="G9" s="9" t="s">
        <v>199</v>
      </c>
      <c r="H9" s="95">
        <f>D9</f>
        <v>36</v>
      </c>
      <c r="I9" s="96">
        <f t="shared" si="0"/>
        <v>0.19459459459459461</v>
      </c>
    </row>
    <row r="10" spans="2:9" x14ac:dyDescent="0.2">
      <c r="B10" s="9" t="s">
        <v>200</v>
      </c>
      <c r="C10" s="94">
        <f>$D109</f>
        <v>146</v>
      </c>
      <c r="D10" s="94">
        <f>$C109</f>
        <v>13</v>
      </c>
      <c r="G10" s="9" t="s">
        <v>200</v>
      </c>
      <c r="H10" s="95">
        <f>D10</f>
        <v>13</v>
      </c>
      <c r="I10" s="96">
        <f t="shared" si="0"/>
        <v>7.0270270270270274E-2</v>
      </c>
    </row>
    <row r="11" spans="2:9" x14ac:dyDescent="0.2">
      <c r="B11" s="45" t="s">
        <v>201</v>
      </c>
      <c r="C11" s="94">
        <f>SUM(C6:C10)</f>
        <v>488</v>
      </c>
      <c r="D11" s="94">
        <f>SUM(D6:D10)</f>
        <v>185</v>
      </c>
      <c r="E11" s="93">
        <f>C11+D11</f>
        <v>673</v>
      </c>
      <c r="G11" s="45" t="s">
        <v>201</v>
      </c>
      <c r="H11" s="45">
        <f>SUM(H6:H10)</f>
        <v>185</v>
      </c>
      <c r="I11" s="97">
        <f>SUM(I6:I10)</f>
        <v>1</v>
      </c>
    </row>
    <row r="14" spans="2:9" x14ac:dyDescent="0.2">
      <c r="B14" s="92" t="s">
        <v>204</v>
      </c>
      <c r="C14" s="93" t="s">
        <v>28</v>
      </c>
      <c r="D14" s="93" t="s">
        <v>56</v>
      </c>
      <c r="G14" s="142" t="s">
        <v>203</v>
      </c>
      <c r="H14" s="142"/>
      <c r="I14" s="142"/>
    </row>
    <row r="15" spans="2:9" x14ac:dyDescent="0.2">
      <c r="B15" s="9" t="s">
        <v>196</v>
      </c>
      <c r="C15" s="96">
        <f>C6/$E$11</f>
        <v>0.17533432392273401</v>
      </c>
      <c r="D15" s="96">
        <f>D6/$E$11</f>
        <v>3.4175334323922731E-2</v>
      </c>
      <c r="G15" s="92" t="s">
        <v>204</v>
      </c>
      <c r="H15" s="92" t="s">
        <v>207</v>
      </c>
      <c r="I15" s="92" t="s">
        <v>205</v>
      </c>
    </row>
    <row r="16" spans="2:9" x14ac:dyDescent="0.2">
      <c r="B16" s="9" t="s">
        <v>197</v>
      </c>
      <c r="C16" s="96">
        <f t="shared" ref="C16:D19" si="1">C7/$E$11</f>
        <v>0.14561664190193166</v>
      </c>
      <c r="D16" s="96">
        <f t="shared" si="1"/>
        <v>0.12927191679049035</v>
      </c>
      <c r="G16" s="9" t="s">
        <v>196</v>
      </c>
      <c r="H16" s="95">
        <f>C6</f>
        <v>118</v>
      </c>
      <c r="I16" s="96">
        <f>H16/$H$21</f>
        <v>0.24180327868852458</v>
      </c>
    </row>
    <row r="17" spans="2:9" x14ac:dyDescent="0.2">
      <c r="B17" s="9" t="s">
        <v>198</v>
      </c>
      <c r="C17" s="96">
        <f t="shared" si="1"/>
        <v>7.8751857355126298E-2</v>
      </c>
      <c r="D17" s="96">
        <f t="shared" si="1"/>
        <v>3.8632986627043092E-2</v>
      </c>
      <c r="G17" s="9" t="s">
        <v>197</v>
      </c>
      <c r="H17" s="95">
        <f t="shared" ref="H17:H20" si="2">C7</f>
        <v>98</v>
      </c>
      <c r="I17" s="96">
        <f t="shared" ref="I17:I20" si="3">H17/$H$21</f>
        <v>0.20081967213114754</v>
      </c>
    </row>
    <row r="18" spans="2:9" x14ac:dyDescent="0.2">
      <c r="B18" s="9" t="s">
        <v>199</v>
      </c>
      <c r="C18" s="96">
        <f t="shared" si="1"/>
        <v>0.10846953937592868</v>
      </c>
      <c r="D18" s="96">
        <f t="shared" si="1"/>
        <v>5.3491827637444277E-2</v>
      </c>
      <c r="G18" s="9" t="s">
        <v>198</v>
      </c>
      <c r="H18" s="95">
        <f t="shared" si="2"/>
        <v>53</v>
      </c>
      <c r="I18" s="96">
        <f t="shared" si="3"/>
        <v>0.10860655737704918</v>
      </c>
    </row>
    <row r="19" spans="2:9" x14ac:dyDescent="0.2">
      <c r="B19" s="9" t="s">
        <v>200</v>
      </c>
      <c r="C19" s="96">
        <f t="shared" si="1"/>
        <v>0.21693907875185736</v>
      </c>
      <c r="D19" s="96">
        <f t="shared" si="1"/>
        <v>1.9316493313521546E-2</v>
      </c>
      <c r="G19" s="9" t="s">
        <v>199</v>
      </c>
      <c r="H19" s="95">
        <f t="shared" si="2"/>
        <v>73</v>
      </c>
      <c r="I19" s="96">
        <f t="shared" si="3"/>
        <v>0.14959016393442623</v>
      </c>
    </row>
    <row r="20" spans="2:9" x14ac:dyDescent="0.2">
      <c r="B20" s="45" t="s">
        <v>201</v>
      </c>
      <c r="C20" s="98">
        <f>C11/$E$11</f>
        <v>0.72511144130757799</v>
      </c>
      <c r="D20" s="98">
        <f>D11/$E$11</f>
        <v>0.27488855869242201</v>
      </c>
      <c r="G20" s="9" t="s">
        <v>200</v>
      </c>
      <c r="H20" s="95">
        <f t="shared" si="2"/>
        <v>146</v>
      </c>
      <c r="I20" s="96">
        <f t="shared" si="3"/>
        <v>0.29918032786885246</v>
      </c>
    </row>
    <row r="21" spans="2:9" x14ac:dyDescent="0.2">
      <c r="G21" s="45" t="s">
        <v>201</v>
      </c>
      <c r="H21" s="45">
        <f>SUM(H16:H20)</f>
        <v>488</v>
      </c>
      <c r="I21" s="97">
        <f>SUM(I16:I20)</f>
        <v>1</v>
      </c>
    </row>
    <row r="22" spans="2:9" x14ac:dyDescent="0.2">
      <c r="B22" s="6" t="s">
        <v>14</v>
      </c>
      <c r="C22" s="2" t="s">
        <v>30</v>
      </c>
      <c r="G22" s="51"/>
      <c r="H22" s="51"/>
      <c r="I22" s="111"/>
    </row>
    <row r="24" spans="2:9" x14ac:dyDescent="0.2">
      <c r="B24" s="6" t="s">
        <v>284</v>
      </c>
      <c r="C24" s="6" t="s">
        <v>105</v>
      </c>
    </row>
    <row r="25" spans="2:9" x14ac:dyDescent="0.2">
      <c r="B25" s="6" t="s">
        <v>103</v>
      </c>
      <c r="C25" s="2" t="s">
        <v>56</v>
      </c>
      <c r="D25" s="2" t="s">
        <v>28</v>
      </c>
      <c r="E25" s="2" t="s">
        <v>104</v>
      </c>
    </row>
    <row r="26" spans="2:9" x14ac:dyDescent="0.2">
      <c r="B26" s="7" t="s">
        <v>234</v>
      </c>
      <c r="C26" s="2">
        <v>23</v>
      </c>
      <c r="D26" s="2">
        <v>118</v>
      </c>
      <c r="E26" s="2">
        <v>141</v>
      </c>
    </row>
    <row r="27" spans="2:9" x14ac:dyDescent="0.2">
      <c r="B27" s="43" t="s">
        <v>125</v>
      </c>
      <c r="D27" s="2">
        <v>5</v>
      </c>
      <c r="E27" s="2">
        <v>5</v>
      </c>
    </row>
    <row r="28" spans="2:9" x14ac:dyDescent="0.2">
      <c r="B28" s="43" t="s">
        <v>176</v>
      </c>
      <c r="C28" s="2">
        <v>1</v>
      </c>
      <c r="D28" s="2">
        <v>8</v>
      </c>
      <c r="E28" s="2">
        <v>9</v>
      </c>
    </row>
    <row r="29" spans="2:9" x14ac:dyDescent="0.2">
      <c r="B29" s="43" t="s">
        <v>181</v>
      </c>
      <c r="D29" s="2">
        <v>41</v>
      </c>
      <c r="E29" s="2">
        <v>41</v>
      </c>
    </row>
    <row r="30" spans="2:9" x14ac:dyDescent="0.2">
      <c r="B30" s="43" t="s">
        <v>123</v>
      </c>
      <c r="D30" s="2">
        <v>5</v>
      </c>
      <c r="E30" s="2">
        <v>5</v>
      </c>
    </row>
    <row r="31" spans="2:9" x14ac:dyDescent="0.2">
      <c r="B31" s="43" t="s">
        <v>145</v>
      </c>
      <c r="C31" s="2">
        <v>1</v>
      </c>
      <c r="D31" s="2">
        <v>2</v>
      </c>
      <c r="E31" s="2">
        <v>3</v>
      </c>
    </row>
    <row r="32" spans="2:9" x14ac:dyDescent="0.2">
      <c r="B32" s="43" t="s">
        <v>150</v>
      </c>
      <c r="D32" s="2">
        <v>10</v>
      </c>
      <c r="E32" s="2">
        <v>10</v>
      </c>
    </row>
    <row r="33" spans="2:5" x14ac:dyDescent="0.2">
      <c r="B33" s="43" t="s">
        <v>126</v>
      </c>
      <c r="D33" s="2">
        <v>2</v>
      </c>
      <c r="E33" s="2">
        <v>2</v>
      </c>
    </row>
    <row r="34" spans="2:5" x14ac:dyDescent="0.2">
      <c r="B34" s="43" t="s">
        <v>124</v>
      </c>
      <c r="C34" s="2">
        <v>5</v>
      </c>
      <c r="D34" s="2">
        <v>29</v>
      </c>
      <c r="E34" s="2">
        <v>34</v>
      </c>
    </row>
    <row r="35" spans="2:5" x14ac:dyDescent="0.2">
      <c r="B35" s="43" t="s">
        <v>128</v>
      </c>
      <c r="C35" s="2">
        <v>16</v>
      </c>
      <c r="D35" s="2">
        <v>15</v>
      </c>
      <c r="E35" s="2">
        <v>31</v>
      </c>
    </row>
    <row r="36" spans="2:5" x14ac:dyDescent="0.2">
      <c r="B36" s="43" t="s">
        <v>1579</v>
      </c>
      <c r="D36" s="2">
        <v>1</v>
      </c>
      <c r="E36" s="2">
        <v>1</v>
      </c>
    </row>
    <row r="37" spans="2:5" x14ac:dyDescent="0.2">
      <c r="B37" s="7" t="s">
        <v>104</v>
      </c>
      <c r="C37" s="2">
        <v>23</v>
      </c>
      <c r="D37" s="2">
        <v>118</v>
      </c>
      <c r="E37" s="2">
        <v>141</v>
      </c>
    </row>
    <row r="38" spans="2:5" ht="15" x14ac:dyDescent="0.25">
      <c r="B38"/>
      <c r="C38"/>
      <c r="D38"/>
      <c r="E38"/>
    </row>
    <row r="39" spans="2:5" ht="15" x14ac:dyDescent="0.25">
      <c r="B39"/>
      <c r="C39"/>
      <c r="D39"/>
      <c r="E39"/>
    </row>
    <row r="40" spans="2:5" ht="15" x14ac:dyDescent="0.25">
      <c r="B40"/>
      <c r="C40"/>
      <c r="D40"/>
      <c r="E40"/>
    </row>
    <row r="41" spans="2:5" ht="15" x14ac:dyDescent="0.25">
      <c r="B41"/>
      <c r="C41"/>
      <c r="D41"/>
      <c r="E41"/>
    </row>
    <row r="42" spans="2:5" x14ac:dyDescent="0.2">
      <c r="B42" s="7"/>
    </row>
    <row r="43" spans="2:5" x14ac:dyDescent="0.2">
      <c r="B43" s="7"/>
    </row>
    <row r="44" spans="2:5" ht="15" x14ac:dyDescent="0.25">
      <c r="B44" s="6" t="s">
        <v>14</v>
      </c>
      <c r="C44" s="2" t="s">
        <v>387</v>
      </c>
      <c r="D44"/>
      <c r="E44"/>
    </row>
    <row r="46" spans="2:5" x14ac:dyDescent="0.2">
      <c r="B46" s="6" t="s">
        <v>285</v>
      </c>
      <c r="C46" s="6" t="s">
        <v>105</v>
      </c>
    </row>
    <row r="47" spans="2:5" x14ac:dyDescent="0.2">
      <c r="B47" s="6" t="s">
        <v>103</v>
      </c>
      <c r="C47" s="2" t="s">
        <v>56</v>
      </c>
      <c r="D47" s="2" t="s">
        <v>28</v>
      </c>
      <c r="E47" s="2" t="s">
        <v>104</v>
      </c>
    </row>
    <row r="48" spans="2:5" x14ac:dyDescent="0.2">
      <c r="B48" s="7" t="s">
        <v>234</v>
      </c>
      <c r="C48" s="2">
        <v>87</v>
      </c>
      <c r="D48" s="2">
        <v>98</v>
      </c>
      <c r="E48" s="2">
        <v>185</v>
      </c>
    </row>
    <row r="49" spans="2:5" x14ac:dyDescent="0.2">
      <c r="B49" s="43" t="s">
        <v>125</v>
      </c>
      <c r="D49" s="2">
        <v>8</v>
      </c>
      <c r="E49" s="2">
        <v>8</v>
      </c>
    </row>
    <row r="50" spans="2:5" x14ac:dyDescent="0.2">
      <c r="B50" s="43" t="s">
        <v>176</v>
      </c>
      <c r="D50" s="2">
        <v>7</v>
      </c>
      <c r="E50" s="2">
        <v>7</v>
      </c>
    </row>
    <row r="51" spans="2:5" x14ac:dyDescent="0.2">
      <c r="B51" s="43" t="s">
        <v>181</v>
      </c>
      <c r="D51" s="2">
        <v>14</v>
      </c>
      <c r="E51" s="2">
        <v>14</v>
      </c>
    </row>
    <row r="52" spans="2:5" x14ac:dyDescent="0.2">
      <c r="B52" s="43" t="s">
        <v>123</v>
      </c>
      <c r="C52" s="2">
        <v>6</v>
      </c>
      <c r="D52" s="2">
        <v>9</v>
      </c>
      <c r="E52" s="2">
        <v>15</v>
      </c>
    </row>
    <row r="53" spans="2:5" x14ac:dyDescent="0.2">
      <c r="B53" s="43" t="s">
        <v>150</v>
      </c>
      <c r="C53" s="2">
        <v>1</v>
      </c>
      <c r="E53" s="2">
        <v>1</v>
      </c>
    </row>
    <row r="54" spans="2:5" x14ac:dyDescent="0.2">
      <c r="B54" s="43" t="s">
        <v>126</v>
      </c>
      <c r="C54" s="2">
        <v>14</v>
      </c>
      <c r="D54" s="2">
        <v>1</v>
      </c>
      <c r="E54" s="2">
        <v>15</v>
      </c>
    </row>
    <row r="55" spans="2:5" x14ac:dyDescent="0.2">
      <c r="B55" s="43" t="s">
        <v>124</v>
      </c>
      <c r="C55" s="2">
        <v>26</v>
      </c>
      <c r="D55" s="2">
        <v>27</v>
      </c>
      <c r="E55" s="2">
        <v>53</v>
      </c>
    </row>
    <row r="56" spans="2:5" x14ac:dyDescent="0.2">
      <c r="B56" s="43" t="s">
        <v>128</v>
      </c>
      <c r="C56" s="2">
        <v>39</v>
      </c>
      <c r="D56" s="2">
        <v>17</v>
      </c>
      <c r="E56" s="2">
        <v>56</v>
      </c>
    </row>
    <row r="57" spans="2:5" x14ac:dyDescent="0.2">
      <c r="B57" s="43" t="s">
        <v>129</v>
      </c>
      <c r="C57" s="2">
        <v>1</v>
      </c>
      <c r="D57" s="2">
        <v>14</v>
      </c>
      <c r="E57" s="2">
        <v>15</v>
      </c>
    </row>
    <row r="58" spans="2:5" x14ac:dyDescent="0.2">
      <c r="B58" s="43" t="s">
        <v>983</v>
      </c>
      <c r="D58" s="2">
        <v>1</v>
      </c>
      <c r="E58" s="2">
        <v>1</v>
      </c>
    </row>
    <row r="59" spans="2:5" x14ac:dyDescent="0.2">
      <c r="B59" s="7" t="s">
        <v>104</v>
      </c>
      <c r="C59" s="2">
        <v>87</v>
      </c>
      <c r="D59" s="2">
        <v>98</v>
      </c>
      <c r="E59" s="2">
        <v>185</v>
      </c>
    </row>
    <row r="60" spans="2:5" ht="15" x14ac:dyDescent="0.25">
      <c r="B60"/>
      <c r="C60"/>
      <c r="D60"/>
      <c r="E60"/>
    </row>
    <row r="61" spans="2:5" ht="15" x14ac:dyDescent="0.25">
      <c r="B61"/>
      <c r="C61"/>
      <c r="D61"/>
      <c r="E61"/>
    </row>
    <row r="62" spans="2:5" ht="15" x14ac:dyDescent="0.25">
      <c r="B62"/>
      <c r="C62"/>
      <c r="D62"/>
      <c r="E62"/>
    </row>
    <row r="63" spans="2:5" ht="15" x14ac:dyDescent="0.25">
      <c r="B63"/>
      <c r="C63"/>
      <c r="D63"/>
      <c r="E63"/>
    </row>
    <row r="64" spans="2:5" ht="15" x14ac:dyDescent="0.25">
      <c r="B64"/>
      <c r="C64"/>
      <c r="D64"/>
      <c r="E64"/>
    </row>
    <row r="65" spans="2:6" ht="15" x14ac:dyDescent="0.25">
      <c r="B65"/>
      <c r="C65"/>
      <c r="D65"/>
      <c r="E65"/>
    </row>
    <row r="66" spans="2:6" ht="15" x14ac:dyDescent="0.25">
      <c r="B66" s="6" t="s">
        <v>14</v>
      </c>
      <c r="C66" s="2" t="s">
        <v>387</v>
      </c>
      <c r="D66"/>
      <c r="E66"/>
    </row>
    <row r="67" spans="2:6" ht="15" x14ac:dyDescent="0.25">
      <c r="B67"/>
      <c r="C67"/>
      <c r="D67"/>
      <c r="E67"/>
    </row>
    <row r="68" spans="2:6" ht="15" x14ac:dyDescent="0.25">
      <c r="B68" s="6" t="s">
        <v>288</v>
      </c>
      <c r="C68" s="6" t="s">
        <v>105</v>
      </c>
      <c r="F68"/>
    </row>
    <row r="69" spans="2:6" ht="15" x14ac:dyDescent="0.25">
      <c r="B69" s="6" t="s">
        <v>103</v>
      </c>
      <c r="C69" s="2" t="s">
        <v>56</v>
      </c>
      <c r="D69" s="2" t="s">
        <v>28</v>
      </c>
      <c r="E69" s="2" t="s">
        <v>104</v>
      </c>
      <c r="F69"/>
    </row>
    <row r="70" spans="2:6" ht="15" x14ac:dyDescent="0.25">
      <c r="B70" s="7" t="s">
        <v>234</v>
      </c>
      <c r="C70" s="2">
        <v>26</v>
      </c>
      <c r="D70" s="2">
        <v>53</v>
      </c>
      <c r="E70" s="2">
        <v>79</v>
      </c>
      <c r="F70"/>
    </row>
    <row r="71" spans="2:6" ht="15" x14ac:dyDescent="0.25">
      <c r="B71" s="43" t="s">
        <v>125</v>
      </c>
      <c r="D71" s="2">
        <v>2</v>
      </c>
      <c r="E71" s="2">
        <v>2</v>
      </c>
      <c r="F71"/>
    </row>
    <row r="72" spans="2:6" ht="15" x14ac:dyDescent="0.25">
      <c r="B72" s="43" t="s">
        <v>176</v>
      </c>
      <c r="D72" s="2">
        <v>1</v>
      </c>
      <c r="E72" s="2">
        <v>1</v>
      </c>
      <c r="F72"/>
    </row>
    <row r="73" spans="2:6" ht="15" x14ac:dyDescent="0.25">
      <c r="B73" s="43" t="s">
        <v>181</v>
      </c>
      <c r="C73" s="2">
        <v>1</v>
      </c>
      <c r="D73" s="2">
        <v>19</v>
      </c>
      <c r="E73" s="2">
        <v>20</v>
      </c>
      <c r="F73"/>
    </row>
    <row r="74" spans="2:6" ht="15" x14ac:dyDescent="0.25">
      <c r="B74" s="43" t="s">
        <v>123</v>
      </c>
      <c r="C74" s="2">
        <v>2</v>
      </c>
      <c r="D74" s="2">
        <v>6</v>
      </c>
      <c r="E74" s="2">
        <v>8</v>
      </c>
      <c r="F74"/>
    </row>
    <row r="75" spans="2:6" ht="15" x14ac:dyDescent="0.25">
      <c r="B75" s="43" t="s">
        <v>127</v>
      </c>
      <c r="D75" s="2">
        <v>2</v>
      </c>
      <c r="E75" s="2">
        <v>2</v>
      </c>
      <c r="F75"/>
    </row>
    <row r="76" spans="2:6" ht="15" x14ac:dyDescent="0.25">
      <c r="B76" s="43" t="s">
        <v>150</v>
      </c>
      <c r="D76" s="2">
        <v>1</v>
      </c>
      <c r="E76" s="2">
        <v>1</v>
      </c>
      <c r="F76"/>
    </row>
    <row r="77" spans="2:6" ht="15" x14ac:dyDescent="0.25">
      <c r="B77" s="43" t="s">
        <v>124</v>
      </c>
      <c r="C77" s="2">
        <v>19</v>
      </c>
      <c r="D77" s="2">
        <v>13</v>
      </c>
      <c r="E77" s="2">
        <v>32</v>
      </c>
      <c r="F77"/>
    </row>
    <row r="78" spans="2:6" ht="15" x14ac:dyDescent="0.25">
      <c r="B78" s="43" t="s">
        <v>128</v>
      </c>
      <c r="C78" s="2">
        <v>3</v>
      </c>
      <c r="D78" s="2">
        <v>4</v>
      </c>
      <c r="E78" s="2">
        <v>7</v>
      </c>
      <c r="F78"/>
    </row>
    <row r="79" spans="2:6" ht="15" x14ac:dyDescent="0.25">
      <c r="B79" s="43" t="s">
        <v>129</v>
      </c>
      <c r="C79" s="2">
        <v>1</v>
      </c>
      <c r="D79" s="2">
        <v>4</v>
      </c>
      <c r="E79" s="2">
        <v>5</v>
      </c>
      <c r="F79"/>
    </row>
    <row r="80" spans="2:6" ht="15" x14ac:dyDescent="0.25">
      <c r="B80" s="43" t="s">
        <v>310</v>
      </c>
      <c r="D80" s="2">
        <v>1</v>
      </c>
      <c r="E80" s="2">
        <v>1</v>
      </c>
      <c r="F80"/>
    </row>
    <row r="81" spans="2:7" ht="15" x14ac:dyDescent="0.25">
      <c r="B81" s="7" t="s">
        <v>104</v>
      </c>
      <c r="C81" s="2">
        <v>26</v>
      </c>
      <c r="D81" s="2">
        <v>53</v>
      </c>
      <c r="E81" s="2">
        <v>79</v>
      </c>
      <c r="F81"/>
    </row>
    <row r="82" spans="2:7" ht="15" x14ac:dyDescent="0.25">
      <c r="B82"/>
      <c r="C82"/>
      <c r="D82"/>
      <c r="E82"/>
      <c r="F82"/>
    </row>
    <row r="83" spans="2:7" ht="15" x14ac:dyDescent="0.25">
      <c r="B83"/>
      <c r="C83"/>
      <c r="D83"/>
      <c r="E83"/>
      <c r="F83"/>
    </row>
    <row r="84" spans="2:7" ht="15" x14ac:dyDescent="0.25">
      <c r="B84" s="7"/>
      <c r="F84"/>
    </row>
    <row r="85" spans="2:7" ht="15" x14ac:dyDescent="0.25">
      <c r="B85" s="6" t="s">
        <v>14</v>
      </c>
      <c r="C85" s="2" t="s">
        <v>387</v>
      </c>
      <c r="F85"/>
    </row>
    <row r="87" spans="2:7" ht="15" x14ac:dyDescent="0.25">
      <c r="B87" s="6" t="s">
        <v>286</v>
      </c>
      <c r="C87" s="6" t="s">
        <v>105</v>
      </c>
      <c r="F87"/>
      <c r="G87"/>
    </row>
    <row r="88" spans="2:7" ht="15" x14ac:dyDescent="0.25">
      <c r="B88" s="6" t="s">
        <v>103</v>
      </c>
      <c r="C88" s="2" t="s">
        <v>56</v>
      </c>
      <c r="D88" s="2" t="s">
        <v>28</v>
      </c>
      <c r="E88" s="2" t="s">
        <v>104</v>
      </c>
      <c r="F88"/>
      <c r="G88"/>
    </row>
    <row r="89" spans="2:7" ht="15" x14ac:dyDescent="0.25">
      <c r="B89" s="7" t="s">
        <v>234</v>
      </c>
      <c r="C89" s="2">
        <v>36</v>
      </c>
      <c r="D89" s="2">
        <v>73</v>
      </c>
      <c r="E89" s="2">
        <v>109</v>
      </c>
      <c r="F89"/>
      <c r="G89"/>
    </row>
    <row r="90" spans="2:7" ht="15" x14ac:dyDescent="0.25">
      <c r="B90" s="43" t="s">
        <v>125</v>
      </c>
      <c r="D90" s="2">
        <v>8</v>
      </c>
      <c r="E90" s="2">
        <v>8</v>
      </c>
      <c r="F90"/>
      <c r="G90"/>
    </row>
    <row r="91" spans="2:7" ht="15" x14ac:dyDescent="0.25">
      <c r="B91" s="43" t="s">
        <v>176</v>
      </c>
      <c r="D91" s="2">
        <v>3</v>
      </c>
      <c r="E91" s="2">
        <v>3</v>
      </c>
      <c r="F91"/>
      <c r="G91"/>
    </row>
    <row r="92" spans="2:7" ht="15" x14ac:dyDescent="0.25">
      <c r="B92" s="43" t="s">
        <v>181</v>
      </c>
      <c r="D92" s="2">
        <v>11</v>
      </c>
      <c r="E92" s="2">
        <v>11</v>
      </c>
      <c r="F92"/>
      <c r="G92"/>
    </row>
    <row r="93" spans="2:7" ht="15" x14ac:dyDescent="0.25">
      <c r="B93" s="43" t="s">
        <v>123</v>
      </c>
      <c r="C93" s="2">
        <v>2</v>
      </c>
      <c r="D93" s="2">
        <v>10</v>
      </c>
      <c r="E93" s="2">
        <v>12</v>
      </c>
      <c r="F93"/>
      <c r="G93"/>
    </row>
    <row r="94" spans="2:7" ht="15" x14ac:dyDescent="0.25">
      <c r="B94" s="43" t="s">
        <v>145</v>
      </c>
      <c r="D94" s="2">
        <v>1</v>
      </c>
      <c r="E94" s="2">
        <v>1</v>
      </c>
      <c r="F94"/>
      <c r="G94"/>
    </row>
    <row r="95" spans="2:7" ht="15" x14ac:dyDescent="0.25">
      <c r="B95" s="43" t="s">
        <v>127</v>
      </c>
      <c r="D95" s="2">
        <v>1</v>
      </c>
      <c r="E95" s="2">
        <v>1</v>
      </c>
      <c r="F95"/>
      <c r="G95"/>
    </row>
    <row r="96" spans="2:7" ht="15" x14ac:dyDescent="0.25">
      <c r="B96" s="43" t="s">
        <v>150</v>
      </c>
      <c r="C96" s="2">
        <v>1</v>
      </c>
      <c r="D96" s="2">
        <v>3</v>
      </c>
      <c r="E96" s="2">
        <v>4</v>
      </c>
      <c r="F96"/>
      <c r="G96"/>
    </row>
    <row r="97" spans="2:7" ht="15" x14ac:dyDescent="0.25">
      <c r="B97" s="43" t="s">
        <v>124</v>
      </c>
      <c r="C97" s="2">
        <v>26</v>
      </c>
      <c r="D97" s="2">
        <v>15</v>
      </c>
      <c r="E97" s="2">
        <v>41</v>
      </c>
      <c r="F97"/>
      <c r="G97"/>
    </row>
    <row r="98" spans="2:7" ht="15" x14ac:dyDescent="0.25">
      <c r="B98" s="43" t="s">
        <v>128</v>
      </c>
      <c r="C98" s="2">
        <v>4</v>
      </c>
      <c r="D98" s="2">
        <v>6</v>
      </c>
      <c r="E98" s="2">
        <v>10</v>
      </c>
      <c r="F98"/>
      <c r="G98"/>
    </row>
    <row r="99" spans="2:7" ht="15" x14ac:dyDescent="0.25">
      <c r="B99" s="43" t="s">
        <v>129</v>
      </c>
      <c r="C99" s="2">
        <v>3</v>
      </c>
      <c r="D99" s="2">
        <v>15</v>
      </c>
      <c r="E99" s="2">
        <v>18</v>
      </c>
      <c r="F99"/>
      <c r="G99"/>
    </row>
    <row r="100" spans="2:7" ht="15" x14ac:dyDescent="0.25">
      <c r="B100" s="7" t="s">
        <v>104</v>
      </c>
      <c r="C100" s="2">
        <v>36</v>
      </c>
      <c r="D100" s="2">
        <v>73</v>
      </c>
      <c r="E100" s="2">
        <v>109</v>
      </c>
      <c r="F100"/>
      <c r="G100"/>
    </row>
    <row r="101" spans="2:7" ht="15" x14ac:dyDescent="0.25">
      <c r="B101"/>
      <c r="C101"/>
      <c r="D101"/>
      <c r="E101"/>
      <c r="F101"/>
      <c r="G101"/>
    </row>
    <row r="102" spans="2:7" ht="15" x14ac:dyDescent="0.25">
      <c r="B102"/>
      <c r="C102"/>
      <c r="D102"/>
      <c r="E102"/>
      <c r="F102"/>
      <c r="G102"/>
    </row>
    <row r="103" spans="2:7" ht="15" x14ac:dyDescent="0.25">
      <c r="B103"/>
      <c r="C103"/>
      <c r="D103"/>
      <c r="E103"/>
      <c r="F103"/>
      <c r="G103"/>
    </row>
    <row r="104" spans="2:7" ht="15" x14ac:dyDescent="0.25">
      <c r="B104"/>
      <c r="C104"/>
      <c r="D104"/>
      <c r="E104"/>
      <c r="F104"/>
      <c r="G104"/>
    </row>
    <row r="105" spans="2:7" ht="15" x14ac:dyDescent="0.25">
      <c r="B105" s="6" t="s">
        <v>14</v>
      </c>
      <c r="C105" s="2" t="s">
        <v>387</v>
      </c>
      <c r="D105"/>
      <c r="E105"/>
      <c r="F105"/>
      <c r="G105"/>
    </row>
    <row r="106" spans="2:7" ht="15" x14ac:dyDescent="0.25">
      <c r="B106"/>
      <c r="C106"/>
      <c r="D106"/>
      <c r="E106"/>
      <c r="F106"/>
    </row>
    <row r="107" spans="2:7" ht="15" x14ac:dyDescent="0.25">
      <c r="B107" s="6" t="s">
        <v>287</v>
      </c>
      <c r="C107" s="6" t="s">
        <v>105</v>
      </c>
      <c r="F107"/>
    </row>
    <row r="108" spans="2:7" ht="15" x14ac:dyDescent="0.25">
      <c r="B108" s="6" t="s">
        <v>103</v>
      </c>
      <c r="C108" s="2" t="s">
        <v>56</v>
      </c>
      <c r="D108" s="2" t="s">
        <v>28</v>
      </c>
      <c r="E108" s="2" t="s">
        <v>104</v>
      </c>
      <c r="F108"/>
    </row>
    <row r="109" spans="2:7" ht="15" x14ac:dyDescent="0.25">
      <c r="B109" s="7" t="s">
        <v>234</v>
      </c>
      <c r="C109" s="2">
        <v>13</v>
      </c>
      <c r="D109" s="2">
        <v>146</v>
      </c>
      <c r="E109" s="2">
        <v>159</v>
      </c>
      <c r="F109"/>
    </row>
    <row r="110" spans="2:7" ht="15" x14ac:dyDescent="0.25">
      <c r="B110" s="43" t="s">
        <v>125</v>
      </c>
      <c r="C110" s="2">
        <v>1</v>
      </c>
      <c r="D110" s="2">
        <v>36</v>
      </c>
      <c r="E110" s="2">
        <v>37</v>
      </c>
      <c r="F110"/>
    </row>
    <row r="111" spans="2:7" x14ac:dyDescent="0.2">
      <c r="B111" s="43" t="s">
        <v>176</v>
      </c>
      <c r="D111" s="2">
        <v>3</v>
      </c>
      <c r="E111" s="2">
        <v>3</v>
      </c>
    </row>
    <row r="112" spans="2:7" x14ac:dyDescent="0.2">
      <c r="B112" s="43" t="s">
        <v>181</v>
      </c>
      <c r="D112" s="2">
        <v>6</v>
      </c>
      <c r="E112" s="2">
        <v>6</v>
      </c>
    </row>
    <row r="113" spans="2:5" x14ac:dyDescent="0.2">
      <c r="B113" s="43" t="s">
        <v>123</v>
      </c>
      <c r="C113" s="2">
        <v>2</v>
      </c>
      <c r="D113" s="2">
        <v>15</v>
      </c>
      <c r="E113" s="2">
        <v>17</v>
      </c>
    </row>
    <row r="114" spans="2:5" x14ac:dyDescent="0.2">
      <c r="B114" s="43" t="s">
        <v>145</v>
      </c>
      <c r="D114" s="2">
        <v>2</v>
      </c>
      <c r="E114" s="2">
        <v>2</v>
      </c>
    </row>
    <row r="115" spans="2:5" x14ac:dyDescent="0.2">
      <c r="B115" s="43" t="s">
        <v>127</v>
      </c>
      <c r="D115" s="2">
        <v>6</v>
      </c>
      <c r="E115" s="2">
        <v>6</v>
      </c>
    </row>
    <row r="116" spans="2:5" x14ac:dyDescent="0.2">
      <c r="B116" s="43" t="s">
        <v>150</v>
      </c>
      <c r="C116" s="2">
        <v>2</v>
      </c>
      <c r="D116" s="2">
        <v>7</v>
      </c>
      <c r="E116" s="2">
        <v>9</v>
      </c>
    </row>
    <row r="117" spans="2:5" x14ac:dyDescent="0.2">
      <c r="B117" s="43" t="s">
        <v>126</v>
      </c>
      <c r="D117" s="2">
        <v>1</v>
      </c>
      <c r="E117" s="2">
        <v>1</v>
      </c>
    </row>
    <row r="118" spans="2:5" x14ac:dyDescent="0.2">
      <c r="B118" s="43" t="s">
        <v>124</v>
      </c>
      <c r="C118" s="2">
        <v>6</v>
      </c>
      <c r="D118" s="2">
        <v>23</v>
      </c>
      <c r="E118" s="2">
        <v>29</v>
      </c>
    </row>
    <row r="119" spans="2:5" x14ac:dyDescent="0.2">
      <c r="B119" s="43" t="s">
        <v>128</v>
      </c>
      <c r="C119" s="2">
        <v>1</v>
      </c>
      <c r="D119" s="2">
        <v>10</v>
      </c>
      <c r="E119" s="2">
        <v>11</v>
      </c>
    </row>
    <row r="120" spans="2:5" x14ac:dyDescent="0.2">
      <c r="B120" s="43" t="s">
        <v>129</v>
      </c>
      <c r="C120" s="2">
        <v>1</v>
      </c>
      <c r="D120" s="2">
        <v>35</v>
      </c>
      <c r="E120" s="2">
        <v>36</v>
      </c>
    </row>
    <row r="121" spans="2:5" x14ac:dyDescent="0.2">
      <c r="B121" s="43" t="s">
        <v>310</v>
      </c>
      <c r="D121" s="2">
        <v>2</v>
      </c>
      <c r="E121" s="2">
        <v>2</v>
      </c>
    </row>
    <row r="122" spans="2:5" x14ac:dyDescent="0.2">
      <c r="B122" s="7" t="s">
        <v>104</v>
      </c>
      <c r="C122" s="2">
        <v>13</v>
      </c>
      <c r="D122" s="2">
        <v>146</v>
      </c>
      <c r="E122" s="2">
        <v>159</v>
      </c>
    </row>
    <row r="123" spans="2:5" ht="15" x14ac:dyDescent="0.25">
      <c r="B123"/>
      <c r="C123"/>
      <c r="D123"/>
      <c r="E123"/>
    </row>
    <row r="124" spans="2:5" ht="15" x14ac:dyDescent="0.25">
      <c r="B124"/>
      <c r="C124"/>
      <c r="D124"/>
      <c r="E124"/>
    </row>
    <row r="125" spans="2:5" ht="15" x14ac:dyDescent="0.25">
      <c r="B125"/>
      <c r="C125"/>
      <c r="D125"/>
      <c r="E125"/>
    </row>
    <row r="126" spans="2:5" ht="15" x14ac:dyDescent="0.25">
      <c r="B126"/>
      <c r="C126"/>
      <c r="D126"/>
      <c r="E126"/>
    </row>
    <row r="127" spans="2:5" ht="15" x14ac:dyDescent="0.25">
      <c r="B127"/>
      <c r="C127"/>
      <c r="D127"/>
      <c r="E127"/>
    </row>
    <row r="128" spans="2:5" ht="15" x14ac:dyDescent="0.25">
      <c r="B128"/>
      <c r="C128"/>
      <c r="D128"/>
      <c r="E128"/>
    </row>
    <row r="129" spans="2:5" ht="15" x14ac:dyDescent="0.25">
      <c r="B129"/>
      <c r="C129"/>
      <c r="D129"/>
      <c r="E129"/>
    </row>
    <row r="130" spans="2:5" ht="15" x14ac:dyDescent="0.25">
      <c r="B130"/>
      <c r="C130"/>
      <c r="D130"/>
      <c r="E130"/>
    </row>
    <row r="131" spans="2:5" ht="15" x14ac:dyDescent="0.25">
      <c r="B131"/>
      <c r="C131"/>
      <c r="D131"/>
      <c r="E131"/>
    </row>
    <row r="132" spans="2:5" ht="15" x14ac:dyDescent="0.25">
      <c r="B132"/>
      <c r="C132"/>
      <c r="D132"/>
      <c r="E132"/>
    </row>
    <row r="133" spans="2:5" ht="15" x14ac:dyDescent="0.25">
      <c r="B133"/>
      <c r="C133"/>
      <c r="D133"/>
      <c r="E133"/>
    </row>
    <row r="134" spans="2:5" ht="15" x14ac:dyDescent="0.25">
      <c r="B134"/>
      <c r="C134"/>
      <c r="D134"/>
      <c r="E134"/>
    </row>
    <row r="135" spans="2:5" ht="15" x14ac:dyDescent="0.25">
      <c r="B135"/>
      <c r="C135"/>
      <c r="D135"/>
      <c r="E135"/>
    </row>
    <row r="136" spans="2:5" ht="15" x14ac:dyDescent="0.25">
      <c r="B136"/>
      <c r="C136"/>
      <c r="D136"/>
      <c r="E136"/>
    </row>
    <row r="137" spans="2:5" ht="15" x14ac:dyDescent="0.25">
      <c r="B137"/>
      <c r="C137"/>
      <c r="D137"/>
      <c r="E137"/>
    </row>
    <row r="138" spans="2:5" ht="15" x14ac:dyDescent="0.25">
      <c r="B138"/>
      <c r="C138"/>
      <c r="D138"/>
      <c r="E138"/>
    </row>
    <row r="139" spans="2:5" ht="15" x14ac:dyDescent="0.25">
      <c r="B139"/>
      <c r="C139"/>
      <c r="D139"/>
      <c r="E139"/>
    </row>
    <row r="140" spans="2:5" ht="15" x14ac:dyDescent="0.25">
      <c r="B140"/>
      <c r="C140"/>
      <c r="D140"/>
      <c r="E140"/>
    </row>
    <row r="141" spans="2:5" ht="15" x14ac:dyDescent="0.25">
      <c r="B141"/>
      <c r="C141"/>
      <c r="D141"/>
      <c r="E141"/>
    </row>
    <row r="142" spans="2:5" ht="15" x14ac:dyDescent="0.25">
      <c r="B142"/>
      <c r="C142"/>
      <c r="D142"/>
      <c r="E142"/>
    </row>
    <row r="143" spans="2:5" ht="15" x14ac:dyDescent="0.25">
      <c r="B143"/>
      <c r="C143"/>
      <c r="D143"/>
      <c r="E143"/>
    </row>
    <row r="144" spans="2:5" ht="15" x14ac:dyDescent="0.25">
      <c r="B144"/>
      <c r="C144"/>
      <c r="D144"/>
      <c r="E144"/>
    </row>
    <row r="145" spans="2:5" ht="15" x14ac:dyDescent="0.25">
      <c r="B145"/>
      <c r="C145"/>
      <c r="D145"/>
      <c r="E145"/>
    </row>
    <row r="146" spans="2:5" ht="15" x14ac:dyDescent="0.25">
      <c r="B146"/>
      <c r="C146"/>
      <c r="D146"/>
      <c r="E146"/>
    </row>
    <row r="147" spans="2:5" ht="15" x14ac:dyDescent="0.25">
      <c r="B147"/>
      <c r="C147"/>
      <c r="D147"/>
      <c r="E147"/>
    </row>
  </sheetData>
  <mergeCells count="3">
    <mergeCell ref="B2:I2"/>
    <mergeCell ref="G4:I4"/>
    <mergeCell ref="G14:I14"/>
  </mergeCell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DATA DIC 2023</vt:lpstr>
      <vt:lpstr>Hoja1</vt:lpstr>
      <vt:lpstr>TD KPI DIC 2023</vt:lpstr>
      <vt:lpstr>TD KPI URGENCIA</vt:lpstr>
      <vt:lpstr>TIEMPOS SLA GLOBAL</vt:lpstr>
      <vt:lpstr>Hoja2</vt:lpstr>
      <vt:lpstr>SLA E2E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Fractalia2017</dc:creator>
  <cp:lastModifiedBy>RONALD ENRIQUE MELARA SERRANO</cp:lastModifiedBy>
  <dcterms:created xsi:type="dcterms:W3CDTF">2019-02-13T19:47:40Z</dcterms:created>
  <dcterms:modified xsi:type="dcterms:W3CDTF">2024-03-22T19:24:10Z</dcterms:modified>
</cp:coreProperties>
</file>